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07"/>
  <workbookPr/>
  <mc:AlternateContent xmlns:mc="http://schemas.openxmlformats.org/markup-compatibility/2006">
    <mc:Choice Requires="x15">
      <x15ac:absPath xmlns:x15ac="http://schemas.microsoft.com/office/spreadsheetml/2010/11/ac" url="C:\Users\user\Desktop\Годовой отчет 2023 год\"/>
    </mc:Choice>
  </mc:AlternateContent>
  <xr:revisionPtr revIDLastSave="0" documentId="8_{75EEEF9F-8DD7-4C16-8D93-4ED36B8278F9}" xr6:coauthVersionLast="47" xr6:coauthVersionMax="47" xr10:uidLastSave="{00000000-0000-0000-0000-000000000000}"/>
  <bookViews>
    <workbookView xWindow="0" yWindow="0" windowWidth="28800" windowHeight="12330" tabRatio="886" firstSheet="9" activeTab="9" xr2:uid="{00000000-000D-0000-FFFF-FFFF00000000}"/>
  </bookViews>
  <sheets>
    <sheet name="рабочая 2023 г" sheetId="1" r:id="rId1"/>
    <sheet name="Лист3" sheetId="17" r:id="rId2"/>
    <sheet name="КатегорииЗемель" sheetId="3" state="hidden" r:id="rId3"/>
    <sheet name="ВидПользования" sheetId="4" state="hidden" r:id="rId4"/>
    <sheet name="ТипЗемли АИС ГЗК" sheetId="5" state="hidden" r:id="rId5"/>
    <sheet name="ПолПризнак" sheetId="6" state="hidden" r:id="rId6"/>
    <sheet name="СравнениеУгодий" sheetId="7" state="hidden" r:id="rId7"/>
    <sheet name="22 га" sheetId="9" r:id="rId8"/>
    <sheet name="22 тыс" sheetId="10" r:id="rId9"/>
    <sheet name="22 а га" sheetId="11" r:id="rId10"/>
    <sheet name="22 а тыс" sheetId="12" r:id="rId11"/>
    <sheet name="22 б" sheetId="16" r:id="rId12"/>
    <sheet name="2022 г." sheetId="13" r:id="rId13"/>
    <sheet name="разница" sheetId="14" r:id="rId14"/>
    <sheet name="Лист1" sheetId="15" r:id="rId15"/>
    <sheet name="Лист2" sheetId="18" r:id="rId16"/>
  </sheets>
  <definedNames>
    <definedName name="_xlnm._FilterDatabase" localSheetId="0" hidden="1">'рабочая 2023 г'!$A$15:$HY$15</definedName>
    <definedName name="_xlnm.Print_Titles" localSheetId="9">'22 а га'!$A:$B,'22 а га'!$1:$5</definedName>
    <definedName name="_xlnm.Print_Titles" localSheetId="10">'22 а тыс'!$A:$B,'22 а тыс'!$1:$5</definedName>
    <definedName name="_xlnm.Print_Titles" localSheetId="11">'22 б'!$A:$B,'22 б'!$1:$5</definedName>
    <definedName name="_xlnm.Print_Titles" localSheetId="7">'22 га'!$A:$B,'22 га'!$1:$5</definedName>
    <definedName name="_xlnm.Print_Titles" localSheetId="8">'22 тыс'!$A:$B,'22 тыс'!$1:$5</definedName>
    <definedName name="_xlnm.Print_Titles" localSheetId="0">'рабочая 2023 г'!$C:$C,'рабочая 2023 г'!$11:$15</definedName>
    <definedName name="_xlnm.Print_Area" localSheetId="9">'22 а га'!$A$1:$U$105</definedName>
    <definedName name="_xlnm.Print_Area" localSheetId="10">'22 а тыс'!$A$1:$U$104</definedName>
    <definedName name="_xlnm.Print_Area" localSheetId="7">'22 га'!$A$1:$AP$110</definedName>
    <definedName name="_xlnm.Print_Area" localSheetId="8">'22 тыс'!$A$1:$AR$115</definedName>
    <definedName name="_xlnm.Print_Area" localSheetId="0">'рабочая 2023 г'!$B$1:$FB$1058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56" i="10" l="1"/>
  <c r="AB56" i="10"/>
  <c r="AC56" i="10"/>
  <c r="AH43" i="10"/>
  <c r="AN32" i="10"/>
  <c r="AJ32" i="10" s="1"/>
  <c r="AI32" i="10"/>
  <c r="AC32" i="10"/>
  <c r="AB32" i="10"/>
  <c r="N32" i="10"/>
  <c r="C32" i="10"/>
  <c r="M32" i="10"/>
  <c r="Q32" i="10" s="1"/>
  <c r="AD24" i="10"/>
  <c r="AA24" i="10"/>
  <c r="X24" i="10"/>
  <c r="K24" i="10"/>
  <c r="AD15" i="10"/>
  <c r="BF33" i="1"/>
  <c r="AC9" i="10"/>
  <c r="AH512" i="14" l="1"/>
  <c r="AI512" i="14"/>
  <c r="AJ512" i="14"/>
  <c r="AK512" i="14"/>
  <c r="AL512" i="14"/>
  <c r="AM512" i="14"/>
  <c r="AN512" i="14"/>
  <c r="AO512" i="14"/>
  <c r="AP512" i="14"/>
  <c r="AQ512" i="14"/>
  <c r="AR512" i="14"/>
  <c r="AT512" i="14"/>
  <c r="AV512" i="14"/>
  <c r="AW512" i="14"/>
  <c r="AX512" i="14"/>
  <c r="AY512" i="14"/>
  <c r="AZ512" i="14"/>
  <c r="BA512" i="14"/>
  <c r="BC512" i="14"/>
  <c r="BD512" i="14"/>
  <c r="BE512" i="14"/>
  <c r="BF512" i="14"/>
  <c r="BG512" i="14"/>
  <c r="BH512" i="14"/>
  <c r="BI512" i="14"/>
  <c r="BJ512" i="14"/>
  <c r="BK512" i="14"/>
  <c r="BM512" i="14"/>
  <c r="BN512" i="14"/>
  <c r="BO512" i="14"/>
  <c r="BP512" i="14"/>
  <c r="BR512" i="14"/>
  <c r="AG512" i="14"/>
  <c r="AG479" i="13"/>
  <c r="AG479" i="1"/>
  <c r="AH672" i="14"/>
  <c r="AI672" i="14"/>
  <c r="AJ672" i="14"/>
  <c r="AK672" i="14"/>
  <c r="AL672" i="14"/>
  <c r="AM672" i="14"/>
  <c r="AN672" i="14"/>
  <c r="AO672" i="14"/>
  <c r="AP672" i="14"/>
  <c r="AQ672" i="14"/>
  <c r="AR672" i="14"/>
  <c r="AT672" i="14"/>
  <c r="AV672" i="14"/>
  <c r="AW672" i="14"/>
  <c r="AX672" i="14"/>
  <c r="AY672" i="14"/>
  <c r="AZ672" i="14"/>
  <c r="BA672" i="14"/>
  <c r="BB672" i="14"/>
  <c r="BC672" i="14"/>
  <c r="BD672" i="14"/>
  <c r="BE672" i="14"/>
  <c r="BF672" i="14"/>
  <c r="BG672" i="14"/>
  <c r="BH672" i="14"/>
  <c r="BI672" i="14"/>
  <c r="BJ672" i="14"/>
  <c r="BK672" i="14"/>
  <c r="BL672" i="14"/>
  <c r="BM672" i="14"/>
  <c r="BN672" i="14"/>
  <c r="BO672" i="14"/>
  <c r="BP672" i="14"/>
  <c r="BR672" i="14"/>
  <c r="BS672" i="14"/>
  <c r="BT672" i="14"/>
  <c r="BU672" i="14"/>
  <c r="BV672" i="14"/>
  <c r="BW672" i="14"/>
  <c r="BX672" i="14"/>
  <c r="BY672" i="14"/>
  <c r="BZ672" i="14"/>
  <c r="CA672" i="14"/>
  <c r="CB672" i="14"/>
  <c r="CC672" i="14"/>
  <c r="CD672" i="14"/>
  <c r="CE672" i="14"/>
  <c r="CF672" i="14"/>
  <c r="CG672" i="14"/>
  <c r="CH672" i="14"/>
  <c r="AG672" i="14"/>
  <c r="Y647" i="14"/>
  <c r="Y630" i="14"/>
  <c r="Y610" i="14"/>
  <c r="Y594" i="14"/>
  <c r="Y578" i="14"/>
  <c r="Y463" i="14"/>
  <c r="Y431" i="14"/>
  <c r="Y415" i="14"/>
  <c r="AB22" i="10"/>
  <c r="AC22" i="10"/>
  <c r="AF22" i="10"/>
  <c r="Y237" i="14"/>
  <c r="AH926" i="14" l="1"/>
  <c r="AI926" i="14"/>
  <c r="AJ926" i="14"/>
  <c r="AK926" i="14"/>
  <c r="AL926" i="14"/>
  <c r="AM926" i="14"/>
  <c r="AN926" i="14"/>
  <c r="AO926" i="14"/>
  <c r="AP926" i="14"/>
  <c r="AQ926" i="14"/>
  <c r="AR926" i="14"/>
  <c r="AV926" i="14"/>
  <c r="AW926" i="14"/>
  <c r="AX926" i="14"/>
  <c r="AY926" i="14"/>
  <c r="BA926" i="14"/>
  <c r="BC926" i="14"/>
  <c r="BD926" i="14"/>
  <c r="BE926" i="14"/>
  <c r="BF926" i="14"/>
  <c r="BG926" i="14"/>
  <c r="BH926" i="14"/>
  <c r="BI926" i="14"/>
  <c r="BJ926" i="14"/>
  <c r="BK926" i="14"/>
  <c r="BM926" i="14"/>
  <c r="BN926" i="14"/>
  <c r="BO926" i="14"/>
  <c r="BP926" i="14"/>
  <c r="AG926" i="14"/>
  <c r="CJ984" i="14" l="1"/>
  <c r="CI984" i="14"/>
  <c r="CG984" i="14"/>
  <c r="CF984" i="14"/>
  <c r="CE984" i="14"/>
  <c r="CD984" i="14"/>
  <c r="CC984" i="14"/>
  <c r="CB984" i="14"/>
  <c r="CA984" i="14"/>
  <c r="BZ984" i="14"/>
  <c r="BY984" i="14"/>
  <c r="BX984" i="14"/>
  <c r="BW984" i="14"/>
  <c r="BV984" i="14"/>
  <c r="BU984" i="14"/>
  <c r="BT984" i="14"/>
  <c r="BS984" i="14"/>
  <c r="BR984" i="14"/>
  <c r="BR987" i="14"/>
  <c r="BS987" i="14"/>
  <c r="BT987" i="14"/>
  <c r="BU987" i="14"/>
  <c r="BV987" i="14"/>
  <c r="BW987" i="14"/>
  <c r="BX987" i="14"/>
  <c r="BY987" i="14"/>
  <c r="BZ987" i="14"/>
  <c r="CA987" i="14"/>
  <c r="CB987" i="14"/>
  <c r="CC987" i="14"/>
  <c r="CD987" i="14"/>
  <c r="CE987" i="14"/>
  <c r="CF987" i="14"/>
  <c r="CG987" i="14"/>
  <c r="CH987" i="14"/>
  <c r="CI987" i="14"/>
  <c r="CJ987" i="14"/>
  <c r="BR988" i="14"/>
  <c r="BS988" i="14"/>
  <c r="BT988" i="14"/>
  <c r="BU988" i="14"/>
  <c r="BV988" i="14"/>
  <c r="BW988" i="14"/>
  <c r="BX988" i="14"/>
  <c r="BY988" i="14"/>
  <c r="BZ988" i="14"/>
  <c r="CA988" i="14"/>
  <c r="CB988" i="14"/>
  <c r="CC988" i="14"/>
  <c r="CD988" i="14"/>
  <c r="CE988" i="14"/>
  <c r="CF988" i="14"/>
  <c r="CG988" i="14"/>
  <c r="CH988" i="14"/>
  <c r="CI988" i="14"/>
  <c r="CJ988" i="14"/>
  <c r="BR989" i="14"/>
  <c r="BS989" i="14"/>
  <c r="BT989" i="14"/>
  <c r="BU989" i="14"/>
  <c r="BV989" i="14"/>
  <c r="BW989" i="14"/>
  <c r="BX989" i="14"/>
  <c r="BY989" i="14"/>
  <c r="BZ989" i="14"/>
  <c r="CA989" i="14"/>
  <c r="CB989" i="14"/>
  <c r="CC989" i="14"/>
  <c r="CD989" i="14"/>
  <c r="CE989" i="14"/>
  <c r="CF989" i="14"/>
  <c r="CG989" i="14"/>
  <c r="CH989" i="14"/>
  <c r="CI989" i="14"/>
  <c r="CJ989" i="14"/>
  <c r="BR990" i="14"/>
  <c r="BS990" i="14"/>
  <c r="BT990" i="14"/>
  <c r="BU990" i="14"/>
  <c r="BV990" i="14"/>
  <c r="BW990" i="14"/>
  <c r="BX990" i="14"/>
  <c r="BY990" i="14"/>
  <c r="BZ990" i="14"/>
  <c r="CA990" i="14"/>
  <c r="CB990" i="14"/>
  <c r="CC990" i="14"/>
  <c r="CD990" i="14"/>
  <c r="CE990" i="14"/>
  <c r="CF990" i="14"/>
  <c r="CG990" i="14"/>
  <c r="CH990" i="14"/>
  <c r="CI990" i="14"/>
  <c r="CJ990" i="14"/>
  <c r="BR991" i="14"/>
  <c r="BS991" i="14"/>
  <c r="BT991" i="14"/>
  <c r="BU991" i="14"/>
  <c r="BV991" i="14"/>
  <c r="BW991" i="14"/>
  <c r="BX991" i="14"/>
  <c r="BY991" i="14"/>
  <c r="BZ991" i="14"/>
  <c r="CA991" i="14"/>
  <c r="CB991" i="14"/>
  <c r="CC991" i="14"/>
  <c r="CD991" i="14"/>
  <c r="CE991" i="14"/>
  <c r="CF991" i="14"/>
  <c r="CG991" i="14"/>
  <c r="CH991" i="14"/>
  <c r="CI991" i="14"/>
  <c r="CJ991" i="14"/>
  <c r="BR992" i="14"/>
  <c r="BS992" i="14"/>
  <c r="BT992" i="14"/>
  <c r="BU992" i="14"/>
  <c r="BV992" i="14"/>
  <c r="BW992" i="14"/>
  <c r="BX992" i="14"/>
  <c r="BY992" i="14"/>
  <c r="BZ992" i="14"/>
  <c r="CA992" i="14"/>
  <c r="CB992" i="14"/>
  <c r="CC992" i="14"/>
  <c r="CD992" i="14"/>
  <c r="CE992" i="14"/>
  <c r="CF992" i="14"/>
  <c r="CG992" i="14"/>
  <c r="CH992" i="14"/>
  <c r="CI992" i="14"/>
  <c r="CJ992" i="14"/>
  <c r="BR993" i="14"/>
  <c r="BS993" i="14"/>
  <c r="BT993" i="14"/>
  <c r="BU993" i="14"/>
  <c r="BV993" i="14"/>
  <c r="BW993" i="14"/>
  <c r="BX993" i="14"/>
  <c r="BY993" i="14"/>
  <c r="BZ993" i="14"/>
  <c r="CA993" i="14"/>
  <c r="CB993" i="14"/>
  <c r="CC993" i="14"/>
  <c r="CD993" i="14"/>
  <c r="CE993" i="14"/>
  <c r="CF993" i="14"/>
  <c r="CG993" i="14"/>
  <c r="CH993" i="14"/>
  <c r="CI993" i="14"/>
  <c r="CJ993" i="14"/>
  <c r="BR994" i="14"/>
  <c r="BS994" i="14"/>
  <c r="BT994" i="14"/>
  <c r="BU994" i="14"/>
  <c r="BV994" i="14"/>
  <c r="BW994" i="14"/>
  <c r="BX994" i="14"/>
  <c r="BY994" i="14"/>
  <c r="BZ994" i="14"/>
  <c r="CA994" i="14"/>
  <c r="CB994" i="14"/>
  <c r="CC994" i="14"/>
  <c r="CD994" i="14"/>
  <c r="CE994" i="14"/>
  <c r="CF994" i="14"/>
  <c r="CG994" i="14"/>
  <c r="CH994" i="14"/>
  <c r="CI994" i="14"/>
  <c r="CJ994" i="14"/>
  <c r="BR995" i="14"/>
  <c r="BS995" i="14"/>
  <c r="BT995" i="14"/>
  <c r="BU995" i="14"/>
  <c r="BV995" i="14"/>
  <c r="BW995" i="14"/>
  <c r="BX995" i="14"/>
  <c r="BY995" i="14"/>
  <c r="BZ995" i="14"/>
  <c r="CA995" i="14"/>
  <c r="CB995" i="14"/>
  <c r="CC995" i="14"/>
  <c r="CD995" i="14"/>
  <c r="CE995" i="14"/>
  <c r="CF995" i="14"/>
  <c r="CG995" i="14"/>
  <c r="CH995" i="14"/>
  <c r="CI995" i="14"/>
  <c r="CJ995" i="14"/>
  <c r="BR996" i="14"/>
  <c r="BS996" i="14"/>
  <c r="BT996" i="14"/>
  <c r="BU996" i="14"/>
  <c r="BV996" i="14"/>
  <c r="BW996" i="14"/>
  <c r="BX996" i="14"/>
  <c r="BY996" i="14"/>
  <c r="BZ996" i="14"/>
  <c r="CA996" i="14"/>
  <c r="CB996" i="14"/>
  <c r="CC996" i="14"/>
  <c r="CD996" i="14"/>
  <c r="CE996" i="14"/>
  <c r="CF996" i="14"/>
  <c r="CG996" i="14"/>
  <c r="CH996" i="14"/>
  <c r="CI996" i="14"/>
  <c r="CJ996" i="14"/>
  <c r="BR997" i="14"/>
  <c r="BS997" i="14"/>
  <c r="BT997" i="14"/>
  <c r="BU997" i="14"/>
  <c r="BV997" i="14"/>
  <c r="BW997" i="14"/>
  <c r="BX997" i="14"/>
  <c r="BY997" i="14"/>
  <c r="BZ997" i="14"/>
  <c r="CA997" i="14"/>
  <c r="CB997" i="14"/>
  <c r="CC997" i="14"/>
  <c r="CD997" i="14"/>
  <c r="CE997" i="14"/>
  <c r="CF997" i="14"/>
  <c r="CG997" i="14"/>
  <c r="CH997" i="14"/>
  <c r="CI997" i="14"/>
  <c r="CJ997" i="14"/>
  <c r="BR998" i="14"/>
  <c r="BS998" i="14"/>
  <c r="BT998" i="14"/>
  <c r="BU998" i="14"/>
  <c r="BV998" i="14"/>
  <c r="BW998" i="14"/>
  <c r="BX998" i="14"/>
  <c r="BY998" i="14"/>
  <c r="BZ998" i="14"/>
  <c r="CA998" i="14"/>
  <c r="CB998" i="14"/>
  <c r="CC998" i="14"/>
  <c r="CD998" i="14"/>
  <c r="CE998" i="14"/>
  <c r="CF998" i="14"/>
  <c r="CG998" i="14"/>
  <c r="CH998" i="14"/>
  <c r="CI998" i="14"/>
  <c r="CJ998" i="14"/>
  <c r="BR999" i="14"/>
  <c r="BS999" i="14"/>
  <c r="BT999" i="14"/>
  <c r="BU999" i="14"/>
  <c r="BV999" i="14"/>
  <c r="BW999" i="14"/>
  <c r="BX999" i="14"/>
  <c r="BY999" i="14"/>
  <c r="BZ999" i="14"/>
  <c r="CA999" i="14"/>
  <c r="CB999" i="14"/>
  <c r="CC999" i="14"/>
  <c r="CD999" i="14"/>
  <c r="CE999" i="14"/>
  <c r="CF999" i="14"/>
  <c r="CG999" i="14"/>
  <c r="CH999" i="14"/>
  <c r="CI999" i="14"/>
  <c r="CJ999" i="14"/>
  <c r="CJ986" i="14"/>
  <c r="CI986" i="14"/>
  <c r="CH986" i="14"/>
  <c r="CG986" i="14"/>
  <c r="CF986" i="14"/>
  <c r="CE986" i="14"/>
  <c r="CD986" i="14"/>
  <c r="CC986" i="14"/>
  <c r="CB986" i="14"/>
  <c r="CA986" i="14"/>
  <c r="BZ986" i="14"/>
  <c r="BY986" i="14"/>
  <c r="BX986" i="14"/>
  <c r="BW986" i="14"/>
  <c r="BV986" i="14"/>
  <c r="BU986" i="14"/>
  <c r="BT986" i="14"/>
  <c r="BS986" i="14"/>
  <c r="BR986" i="14"/>
  <c r="CJ221" i="14"/>
  <c r="CI221" i="14"/>
  <c r="CG221" i="14"/>
  <c r="CF221" i="14"/>
  <c r="CE221" i="14"/>
  <c r="CD221" i="14"/>
  <c r="CC221" i="14"/>
  <c r="CB221" i="14"/>
  <c r="CA221" i="14"/>
  <c r="BZ221" i="14"/>
  <c r="BY221" i="14"/>
  <c r="BX221" i="14"/>
  <c r="BW221" i="14"/>
  <c r="BV221" i="14"/>
  <c r="BU221" i="14"/>
  <c r="BT221" i="14"/>
  <c r="BS221" i="14"/>
  <c r="BR221" i="14"/>
  <c r="BS205" i="14"/>
  <c r="CG49" i="14"/>
  <c r="CE49" i="14"/>
  <c r="CD49" i="14"/>
  <c r="CB49" i="14"/>
  <c r="BV49" i="14"/>
  <c r="BT49" i="14"/>
  <c r="BR224" i="14"/>
  <c r="BS224" i="14"/>
  <c r="BT224" i="14"/>
  <c r="BU224" i="14"/>
  <c r="BV224" i="14"/>
  <c r="BW224" i="14"/>
  <c r="BX224" i="14"/>
  <c r="BY224" i="14"/>
  <c r="BZ224" i="14"/>
  <c r="CA224" i="14"/>
  <c r="CB224" i="14"/>
  <c r="CC224" i="14"/>
  <c r="CD224" i="14"/>
  <c r="CE224" i="14"/>
  <c r="CF224" i="14"/>
  <c r="CG224" i="14"/>
  <c r="CH224" i="14"/>
  <c r="CI224" i="14"/>
  <c r="CJ224" i="14"/>
  <c r="BR225" i="14"/>
  <c r="BS225" i="14"/>
  <c r="BT225" i="14"/>
  <c r="BU225" i="14"/>
  <c r="BV225" i="14"/>
  <c r="BW225" i="14"/>
  <c r="BX225" i="14"/>
  <c r="BY225" i="14"/>
  <c r="BZ225" i="14"/>
  <c r="CA225" i="14"/>
  <c r="CB225" i="14"/>
  <c r="CC225" i="14"/>
  <c r="CD225" i="14"/>
  <c r="CE225" i="14"/>
  <c r="CF225" i="14"/>
  <c r="CG225" i="14"/>
  <c r="CH225" i="14"/>
  <c r="CI225" i="14"/>
  <c r="CJ225" i="14"/>
  <c r="BS226" i="14"/>
  <c r="BT226" i="14"/>
  <c r="BU226" i="14"/>
  <c r="BV226" i="14"/>
  <c r="BW226" i="14"/>
  <c r="BX226" i="14"/>
  <c r="BY226" i="14"/>
  <c r="BZ226" i="14"/>
  <c r="CA226" i="14"/>
  <c r="CB226" i="14"/>
  <c r="CC226" i="14"/>
  <c r="CD226" i="14"/>
  <c r="CE226" i="14"/>
  <c r="CF226" i="14"/>
  <c r="CG226" i="14"/>
  <c r="CH226" i="14"/>
  <c r="CI226" i="14"/>
  <c r="CJ226" i="14"/>
  <c r="BR227" i="14"/>
  <c r="BS227" i="14"/>
  <c r="BT227" i="14"/>
  <c r="BU227" i="14"/>
  <c r="BV227" i="14"/>
  <c r="BW227" i="14"/>
  <c r="BX227" i="14"/>
  <c r="BY227" i="14"/>
  <c r="BZ227" i="14"/>
  <c r="CA227" i="14"/>
  <c r="CB227" i="14"/>
  <c r="CC227" i="14"/>
  <c r="CD227" i="14"/>
  <c r="CE227" i="14"/>
  <c r="CF227" i="14"/>
  <c r="CG227" i="14"/>
  <c r="CH227" i="14"/>
  <c r="CI227" i="14"/>
  <c r="CJ227" i="14"/>
  <c r="BR228" i="14"/>
  <c r="BS228" i="14"/>
  <c r="BT228" i="14"/>
  <c r="BU228" i="14"/>
  <c r="BV228" i="14"/>
  <c r="BW228" i="14"/>
  <c r="BX228" i="14"/>
  <c r="BY228" i="14"/>
  <c r="BZ228" i="14"/>
  <c r="CA228" i="14"/>
  <c r="CB228" i="14"/>
  <c r="CC228" i="14"/>
  <c r="CD228" i="14"/>
  <c r="CE228" i="14"/>
  <c r="CF228" i="14"/>
  <c r="CG228" i="14"/>
  <c r="CH228" i="14"/>
  <c r="CI228" i="14"/>
  <c r="CJ228" i="14"/>
  <c r="BR229" i="14"/>
  <c r="BS229" i="14"/>
  <c r="BT229" i="14"/>
  <c r="BU229" i="14"/>
  <c r="BV229" i="14"/>
  <c r="BW229" i="14"/>
  <c r="BX229" i="14"/>
  <c r="BY229" i="14"/>
  <c r="BZ229" i="14"/>
  <c r="CA229" i="14"/>
  <c r="CB229" i="14"/>
  <c r="CC229" i="14"/>
  <c r="CD229" i="14"/>
  <c r="CE229" i="14"/>
  <c r="CF229" i="14"/>
  <c r="CG229" i="14"/>
  <c r="CH229" i="14"/>
  <c r="CI229" i="14"/>
  <c r="CJ229" i="14"/>
  <c r="BR230" i="14"/>
  <c r="BS230" i="14"/>
  <c r="BT230" i="14"/>
  <c r="BU230" i="14"/>
  <c r="BV230" i="14"/>
  <c r="BW230" i="14"/>
  <c r="BX230" i="14"/>
  <c r="BY230" i="14"/>
  <c r="BZ230" i="14"/>
  <c r="CA230" i="14"/>
  <c r="CB230" i="14"/>
  <c r="CC230" i="14"/>
  <c r="CD230" i="14"/>
  <c r="CE230" i="14"/>
  <c r="CF230" i="14"/>
  <c r="CG230" i="14"/>
  <c r="CH230" i="14"/>
  <c r="CI230" i="14"/>
  <c r="CJ230" i="14"/>
  <c r="BR231" i="14"/>
  <c r="BS231" i="14"/>
  <c r="BT231" i="14"/>
  <c r="BU231" i="14"/>
  <c r="BV231" i="14"/>
  <c r="BW231" i="14"/>
  <c r="BX231" i="14"/>
  <c r="BY231" i="14"/>
  <c r="BZ231" i="14"/>
  <c r="CA231" i="14"/>
  <c r="CB231" i="14"/>
  <c r="CC231" i="14"/>
  <c r="CD231" i="14"/>
  <c r="CE231" i="14"/>
  <c r="CF231" i="14"/>
  <c r="CG231" i="14"/>
  <c r="CH231" i="14"/>
  <c r="CI231" i="14"/>
  <c r="CJ231" i="14"/>
  <c r="BR232" i="14"/>
  <c r="BS232" i="14"/>
  <c r="BT232" i="14"/>
  <c r="BU232" i="14"/>
  <c r="BV232" i="14"/>
  <c r="BW232" i="14"/>
  <c r="BX232" i="14"/>
  <c r="BY232" i="14"/>
  <c r="BZ232" i="14"/>
  <c r="CA232" i="14"/>
  <c r="CB232" i="14"/>
  <c r="CC232" i="14"/>
  <c r="CD232" i="14"/>
  <c r="CE232" i="14"/>
  <c r="CF232" i="14"/>
  <c r="CG232" i="14"/>
  <c r="CH232" i="14"/>
  <c r="CI232" i="14"/>
  <c r="CJ232" i="14"/>
  <c r="BR233" i="14"/>
  <c r="BS233" i="14"/>
  <c r="BT233" i="14"/>
  <c r="BU233" i="14"/>
  <c r="BV233" i="14"/>
  <c r="BW233" i="14"/>
  <c r="BX233" i="14"/>
  <c r="BY233" i="14"/>
  <c r="BZ233" i="14"/>
  <c r="CA233" i="14"/>
  <c r="CB233" i="14"/>
  <c r="CC233" i="14"/>
  <c r="CD233" i="14"/>
  <c r="CE233" i="14"/>
  <c r="CF233" i="14"/>
  <c r="CG233" i="14"/>
  <c r="CH233" i="14"/>
  <c r="CI233" i="14"/>
  <c r="CJ233" i="14"/>
  <c r="BR234" i="14"/>
  <c r="BS234" i="14"/>
  <c r="BT234" i="14"/>
  <c r="BU234" i="14"/>
  <c r="BV234" i="14"/>
  <c r="BW234" i="14"/>
  <c r="BX234" i="14"/>
  <c r="BY234" i="14"/>
  <c r="BZ234" i="14"/>
  <c r="CA234" i="14"/>
  <c r="CB234" i="14"/>
  <c r="CC234" i="14"/>
  <c r="CD234" i="14"/>
  <c r="CE234" i="14"/>
  <c r="CF234" i="14"/>
  <c r="CG234" i="14"/>
  <c r="CH234" i="14"/>
  <c r="CI234" i="14"/>
  <c r="CJ234" i="14"/>
  <c r="BR235" i="14"/>
  <c r="BS235" i="14"/>
  <c r="BT235" i="14"/>
  <c r="BU235" i="14"/>
  <c r="BV235" i="14"/>
  <c r="BW235" i="14"/>
  <c r="BX235" i="14"/>
  <c r="BY235" i="14"/>
  <c r="BZ235" i="14"/>
  <c r="CA235" i="14"/>
  <c r="CB235" i="14"/>
  <c r="CC235" i="14"/>
  <c r="CD235" i="14"/>
  <c r="CE235" i="14"/>
  <c r="CF235" i="14"/>
  <c r="CG235" i="14"/>
  <c r="CH235" i="14"/>
  <c r="CI235" i="14"/>
  <c r="CJ235" i="14"/>
  <c r="BR236" i="14"/>
  <c r="BS236" i="14"/>
  <c r="BT236" i="14"/>
  <c r="BU236" i="14"/>
  <c r="BV236" i="14"/>
  <c r="BW236" i="14"/>
  <c r="BX236" i="14"/>
  <c r="BY236" i="14"/>
  <c r="BZ236" i="14"/>
  <c r="CA236" i="14"/>
  <c r="CB236" i="14"/>
  <c r="CC236" i="14"/>
  <c r="CD236" i="14"/>
  <c r="CE236" i="14"/>
  <c r="CF236" i="14"/>
  <c r="CG236" i="14"/>
  <c r="CH236" i="14"/>
  <c r="CI236" i="14"/>
  <c r="CJ236" i="14"/>
  <c r="CJ223" i="14"/>
  <c r="CI223" i="14"/>
  <c r="CH223" i="14"/>
  <c r="CG223" i="14"/>
  <c r="CF223" i="14"/>
  <c r="CE223" i="14"/>
  <c r="CD223" i="14"/>
  <c r="CC223" i="14"/>
  <c r="CB223" i="14"/>
  <c r="CA223" i="14"/>
  <c r="BZ223" i="14"/>
  <c r="BY223" i="14"/>
  <c r="BX223" i="14"/>
  <c r="BW223" i="14"/>
  <c r="BV223" i="14"/>
  <c r="BU223" i="14"/>
  <c r="BT223" i="14"/>
  <c r="BS223" i="14"/>
  <c r="BR223" i="14"/>
  <c r="BR219" i="1"/>
  <c r="BR226" i="1" l="1"/>
  <c r="BR226" i="14" s="1"/>
  <c r="BR216" i="1"/>
  <c r="BT210" i="1" l="1"/>
  <c r="AG744" i="1" l="1"/>
  <c r="AO744" i="1"/>
  <c r="AQ744" i="1"/>
  <c r="AK744" i="1"/>
  <c r="AK712" i="1"/>
  <c r="BJ479" i="1"/>
  <c r="Y610" i="1" l="1"/>
  <c r="BH494" i="1"/>
  <c r="Y348" i="1"/>
  <c r="BH561" i="1" l="1"/>
  <c r="BA561" i="1"/>
  <c r="BL925" i="1" l="1"/>
  <c r="AG269" i="14"/>
  <c r="AG208" i="1"/>
  <c r="AH208" i="1"/>
  <c r="AI208" i="1"/>
  <c r="AJ208" i="1"/>
  <c r="AK208" i="1"/>
  <c r="AL208" i="1"/>
  <c r="AM208" i="1"/>
  <c r="AN208" i="1"/>
  <c r="AO208" i="1"/>
  <c r="AP208" i="1"/>
  <c r="AQ208" i="1"/>
  <c r="AR208" i="1"/>
  <c r="AT208" i="1"/>
  <c r="AV208" i="1"/>
  <c r="AW208" i="1"/>
  <c r="AX208" i="1"/>
  <c r="AY208" i="1"/>
  <c r="AZ208" i="1"/>
  <c r="BA208" i="1"/>
  <c r="BC208" i="1"/>
  <c r="BD208" i="1"/>
  <c r="BE208" i="1"/>
  <c r="BF208" i="1"/>
  <c r="BB208" i="1" s="1"/>
  <c r="BG208" i="1"/>
  <c r="BH208" i="1"/>
  <c r="BI208" i="1"/>
  <c r="BJ208" i="1"/>
  <c r="BK208" i="1"/>
  <c r="BM208" i="1"/>
  <c r="BN208" i="1"/>
  <c r="BO208" i="1"/>
  <c r="BP208" i="1"/>
  <c r="AG207" i="1"/>
  <c r="AH207" i="1"/>
  <c r="AI207" i="1"/>
  <c r="AJ207" i="1"/>
  <c r="AK207" i="1"/>
  <c r="AL207" i="1"/>
  <c r="AM207" i="1"/>
  <c r="AN207" i="1"/>
  <c r="AO207" i="1"/>
  <c r="AP207" i="1"/>
  <c r="AQ207" i="1"/>
  <c r="AR207" i="1"/>
  <c r="AT207" i="1"/>
  <c r="AV207" i="1"/>
  <c r="AW207" i="1"/>
  <c r="AX207" i="1"/>
  <c r="AY207" i="1"/>
  <c r="AZ207" i="1"/>
  <c r="BA207" i="1"/>
  <c r="BC207" i="1"/>
  <c r="BD207" i="1"/>
  <c r="BE207" i="1"/>
  <c r="BF207" i="1"/>
  <c r="BG207" i="1"/>
  <c r="BH207" i="1"/>
  <c r="BI207" i="1"/>
  <c r="BJ207" i="1"/>
  <c r="BK207" i="1"/>
  <c r="BM207" i="1"/>
  <c r="BN207" i="1"/>
  <c r="BO207" i="1"/>
  <c r="BP207" i="1"/>
  <c r="AK222" i="1"/>
  <c r="AK205" i="1"/>
  <c r="BL221" i="1"/>
  <c r="BB221" i="1"/>
  <c r="AU1019" i="1"/>
  <c r="BB207" i="1" l="1"/>
  <c r="AS207" i="1"/>
  <c r="AS208" i="1"/>
  <c r="BJ494" i="1" l="1"/>
  <c r="BK494" i="1"/>
  <c r="BP494" i="1"/>
  <c r="BL423" i="1" l="1"/>
  <c r="BL73" i="1"/>
  <c r="BL994" i="1" l="1"/>
  <c r="AO572" i="1"/>
  <c r="AO458" i="1" s="1"/>
  <c r="AS313" i="1" l="1"/>
  <c r="AS314" i="1"/>
  <c r="AS315" i="1"/>
  <c r="AS316" i="1"/>
  <c r="BQ315" i="1"/>
  <c r="BL313" i="1"/>
  <c r="BL314" i="1"/>
  <c r="BB313" i="1"/>
  <c r="BB314" i="1"/>
  <c r="BB316" i="1"/>
  <c r="BH572" i="1" l="1"/>
  <c r="AP572" i="1"/>
  <c r="Y344" i="1"/>
  <c r="AG216" i="1"/>
  <c r="BL232" i="1"/>
  <c r="BB990" i="1" l="1"/>
  <c r="BL476" i="1" l="1"/>
  <c r="BB235" i="1" l="1"/>
  <c r="BL927" i="1" l="1"/>
  <c r="BL928" i="1"/>
  <c r="BB927" i="1"/>
  <c r="AU927" i="1"/>
  <c r="AS927" i="1"/>
  <c r="AF927" i="1" l="1"/>
  <c r="BQ927" i="1" s="1"/>
  <c r="BB579" i="1"/>
  <c r="BL985" i="1" l="1"/>
  <c r="Y35" i="1"/>
  <c r="AQ567" i="1" l="1"/>
  <c r="BL469" i="1"/>
  <c r="BE211" i="1"/>
  <c r="AG211" i="1"/>
  <c r="BL227" i="1"/>
  <c r="Y43" i="1" l="1"/>
  <c r="BB168" i="1"/>
  <c r="BB169" i="1"/>
  <c r="Y828" i="14"/>
  <c r="Y745" i="14"/>
  <c r="Y112" i="14"/>
  <c r="AF1054" i="13"/>
  <c r="DC1053" i="13"/>
  <c r="CP1053" i="13"/>
  <c r="DB1053" i="13" s="1"/>
  <c r="BL1053" i="13"/>
  <c r="BB1053" i="13"/>
  <c r="AU1053" i="13"/>
  <c r="AS1053" i="13"/>
  <c r="AF1053" i="13" s="1"/>
  <c r="DC1052" i="13"/>
  <c r="DH1052" i="13" s="1"/>
  <c r="CP1052" i="13"/>
  <c r="DB1052" i="13" s="1"/>
  <c r="DG1052" i="13" s="1"/>
  <c r="BL1052" i="13"/>
  <c r="BB1052" i="13"/>
  <c r="AU1052" i="13"/>
  <c r="AS1052" i="13"/>
  <c r="DC1051" i="13"/>
  <c r="DH1051" i="13" s="1"/>
  <c r="CP1051" i="13"/>
  <c r="DB1051" i="13" s="1"/>
  <c r="DG1051" i="13" s="1"/>
  <c r="DC1050" i="13"/>
  <c r="DH1050" i="13" s="1"/>
  <c r="CP1050" i="13"/>
  <c r="DB1050" i="13" s="1"/>
  <c r="DG1050" i="13" s="1"/>
  <c r="BL1050" i="13"/>
  <c r="BB1050" i="13"/>
  <c r="AU1050" i="13"/>
  <c r="AS1050" i="13"/>
  <c r="AF1050" i="13"/>
  <c r="DC1049" i="13"/>
  <c r="DH1049" i="13" s="1"/>
  <c r="CP1049" i="13"/>
  <c r="DB1049" i="13" s="1"/>
  <c r="DG1049" i="13" s="1"/>
  <c r="BL1049" i="13"/>
  <c r="BB1049" i="13"/>
  <c r="AU1049" i="13"/>
  <c r="AS1049" i="13"/>
  <c r="DC1048" i="13"/>
  <c r="DH1048" i="13" s="1"/>
  <c r="CP1048" i="13"/>
  <c r="DB1048" i="13" s="1"/>
  <c r="DG1048" i="13" s="1"/>
  <c r="BL1048" i="13"/>
  <c r="BB1048" i="13"/>
  <c r="AU1048" i="13"/>
  <c r="AS1048" i="13"/>
  <c r="AF1048" i="13"/>
  <c r="DC1047" i="13"/>
  <c r="DH1047" i="13" s="1"/>
  <c r="CP1047" i="13"/>
  <c r="DB1047" i="13" s="1"/>
  <c r="DG1047" i="13" s="1"/>
  <c r="BL1047" i="13"/>
  <c r="BB1047" i="13"/>
  <c r="AU1047" i="13"/>
  <c r="AS1047" i="13"/>
  <c r="DC1046" i="13"/>
  <c r="DH1046" i="13" s="1"/>
  <c r="CP1046" i="13"/>
  <c r="DB1046" i="13" s="1"/>
  <c r="DG1046" i="13" s="1"/>
  <c r="BL1046" i="13"/>
  <c r="BB1046" i="13"/>
  <c r="AU1046" i="13"/>
  <c r="AS1046" i="13"/>
  <c r="AF1046" i="13"/>
  <c r="DC1045" i="13"/>
  <c r="DH1045" i="13" s="1"/>
  <c r="CP1045" i="13"/>
  <c r="DB1045" i="13" s="1"/>
  <c r="DG1045" i="13" s="1"/>
  <c r="BL1045" i="13"/>
  <c r="BB1045" i="13"/>
  <c r="AU1045" i="13"/>
  <c r="AS1045" i="13"/>
  <c r="DC1044" i="13"/>
  <c r="DH1044" i="13" s="1"/>
  <c r="CP1044" i="13"/>
  <c r="DB1044" i="13" s="1"/>
  <c r="DG1044" i="13" s="1"/>
  <c r="DC1043" i="13"/>
  <c r="DH1043" i="13" s="1"/>
  <c r="CP1043" i="13"/>
  <c r="DB1043" i="13" s="1"/>
  <c r="DG1043" i="13" s="1"/>
  <c r="BL1043" i="13"/>
  <c r="BB1043" i="13"/>
  <c r="AU1043" i="13"/>
  <c r="AS1043" i="13"/>
  <c r="DC1042" i="13"/>
  <c r="DH1042" i="13" s="1"/>
  <c r="CP1042" i="13"/>
  <c r="DB1042" i="13" s="1"/>
  <c r="DG1042" i="13" s="1"/>
  <c r="BL1042" i="13"/>
  <c r="BB1042" i="13"/>
  <c r="AU1042" i="13"/>
  <c r="AS1042" i="13"/>
  <c r="DC1041" i="13"/>
  <c r="DH1041" i="13" s="1"/>
  <c r="CP1041" i="13"/>
  <c r="DB1041" i="13" s="1"/>
  <c r="DG1041" i="13" s="1"/>
  <c r="BL1041" i="13"/>
  <c r="BB1041" i="13"/>
  <c r="AU1041" i="13"/>
  <c r="AS1041" i="13"/>
  <c r="DC1040" i="13"/>
  <c r="DH1040" i="13" s="1"/>
  <c r="CP1040" i="13"/>
  <c r="DB1040" i="13" s="1"/>
  <c r="DG1040" i="13" s="1"/>
  <c r="BL1040" i="13"/>
  <c r="BB1040" i="13"/>
  <c r="AU1040" i="13"/>
  <c r="AS1040" i="13"/>
  <c r="AF1040" i="13"/>
  <c r="DC1039" i="13"/>
  <c r="DH1039" i="13" s="1"/>
  <c r="CP1039" i="13"/>
  <c r="DB1039" i="13" s="1"/>
  <c r="DG1039" i="13" s="1"/>
  <c r="BL1039" i="13"/>
  <c r="BB1039" i="13"/>
  <c r="AU1039" i="13"/>
  <c r="AS1039" i="13"/>
  <c r="AF1039" i="13" s="1"/>
  <c r="DC1038" i="13"/>
  <c r="DH1038" i="13" s="1"/>
  <c r="CP1038" i="13"/>
  <c r="DB1038" i="13" s="1"/>
  <c r="DG1038" i="13" s="1"/>
  <c r="BL1038" i="13"/>
  <c r="BB1038" i="13"/>
  <c r="AU1038" i="13"/>
  <c r="AS1038" i="13"/>
  <c r="DC1037" i="13"/>
  <c r="DH1037" i="13" s="1"/>
  <c r="CP1037" i="13"/>
  <c r="DB1037" i="13" s="1"/>
  <c r="DG1037" i="13" s="1"/>
  <c r="BL1037" i="13"/>
  <c r="BB1037" i="13"/>
  <c r="AU1037" i="13"/>
  <c r="BQ1037" i="13" s="1"/>
  <c r="AS1037" i="13"/>
  <c r="DC1036" i="13"/>
  <c r="DH1036" i="13" s="1"/>
  <c r="CP1036" i="13"/>
  <c r="DB1036" i="13" s="1"/>
  <c r="DG1036" i="13" s="1"/>
  <c r="DC1035" i="13"/>
  <c r="DH1035" i="13" s="1"/>
  <c r="CP1035" i="13"/>
  <c r="DB1035" i="13" s="1"/>
  <c r="DG1035" i="13" s="1"/>
  <c r="DC1034" i="13"/>
  <c r="DH1034" i="13" s="1"/>
  <c r="CP1034" i="13"/>
  <c r="DB1034" i="13" s="1"/>
  <c r="DG1034" i="13" s="1"/>
  <c r="DC1033" i="13"/>
  <c r="DH1033" i="13" s="1"/>
  <c r="CP1033" i="13"/>
  <c r="DB1033" i="13" s="1"/>
  <c r="DG1033" i="13" s="1"/>
  <c r="DC1032" i="13"/>
  <c r="DH1032" i="13" s="1"/>
  <c r="CP1032" i="13"/>
  <c r="DB1032" i="13" s="1"/>
  <c r="DG1032" i="13" s="1"/>
  <c r="DC1031" i="13"/>
  <c r="DH1031" i="13" s="1"/>
  <c r="CP1031" i="13"/>
  <c r="DB1031" i="13" s="1"/>
  <c r="DG1031" i="13" s="1"/>
  <c r="DC1030" i="13"/>
  <c r="DH1030" i="13" s="1"/>
  <c r="CP1030" i="13"/>
  <c r="DB1030" i="13" s="1"/>
  <c r="DG1030" i="13" s="1"/>
  <c r="DC1029" i="13"/>
  <c r="DH1029" i="13" s="1"/>
  <c r="CP1029" i="13"/>
  <c r="DB1029" i="13" s="1"/>
  <c r="DG1029" i="13" s="1"/>
  <c r="DC1028" i="13"/>
  <c r="DH1028" i="13" s="1"/>
  <c r="CP1028" i="13"/>
  <c r="DB1028" i="13" s="1"/>
  <c r="DG1028" i="13" s="1"/>
  <c r="DC1027" i="13"/>
  <c r="DH1027" i="13" s="1"/>
  <c r="CP1027" i="13"/>
  <c r="DB1027" i="13" s="1"/>
  <c r="DG1027" i="13" s="1"/>
  <c r="DC1026" i="13"/>
  <c r="DH1026" i="13" s="1"/>
  <c r="CP1026" i="13"/>
  <c r="DB1026" i="13" s="1"/>
  <c r="DG1026" i="13" s="1"/>
  <c r="DC1025" i="13"/>
  <c r="DH1025" i="13" s="1"/>
  <c r="CP1025" i="13"/>
  <c r="DB1025" i="13" s="1"/>
  <c r="DG1025" i="13" s="1"/>
  <c r="DC1024" i="13"/>
  <c r="DH1024" i="13" s="1"/>
  <c r="CP1024" i="13"/>
  <c r="DB1024" i="13" s="1"/>
  <c r="DG1024" i="13" s="1"/>
  <c r="DC1023" i="13"/>
  <c r="DH1023" i="13" s="1"/>
  <c r="CP1023" i="13"/>
  <c r="DB1023" i="13" s="1"/>
  <c r="DG1023" i="13" s="1"/>
  <c r="DC1022" i="13"/>
  <c r="DH1022" i="13" s="1"/>
  <c r="CP1022" i="13"/>
  <c r="DB1022" i="13" s="1"/>
  <c r="DG1022" i="13" s="1"/>
  <c r="DC1021" i="13"/>
  <c r="DH1021" i="13" s="1"/>
  <c r="CP1021" i="13"/>
  <c r="DB1021" i="13" s="1"/>
  <c r="DG1021" i="13" s="1"/>
  <c r="DC1020" i="13"/>
  <c r="DH1020" i="13" s="1"/>
  <c r="CP1020" i="13"/>
  <c r="DB1020" i="13" s="1"/>
  <c r="DG1020" i="13" s="1"/>
  <c r="BB1020" i="13"/>
  <c r="BQ1020" i="13" s="1"/>
  <c r="AS1020" i="13"/>
  <c r="AF1020" i="13" s="1"/>
  <c r="DC1019" i="13"/>
  <c r="DH1019" i="13" s="1"/>
  <c r="CP1019" i="13"/>
  <c r="DB1019" i="13" s="1"/>
  <c r="DG1019" i="13" s="1"/>
  <c r="BQ1019" i="13"/>
  <c r="AS1019" i="13"/>
  <c r="AF1019" i="13" s="1"/>
  <c r="DC1018" i="13"/>
  <c r="DH1018" i="13" s="1"/>
  <c r="CP1018" i="13"/>
  <c r="DB1018" i="13" s="1"/>
  <c r="DG1018" i="13" s="1"/>
  <c r="DC1017" i="13"/>
  <c r="DH1017" i="13" s="1"/>
  <c r="CP1017" i="13"/>
  <c r="DB1017" i="13" s="1"/>
  <c r="DG1017" i="13" s="1"/>
  <c r="DC1015" i="13"/>
  <c r="DH1015" i="13" s="1"/>
  <c r="CP1015" i="13"/>
  <c r="DB1015" i="13" s="1"/>
  <c r="DG1015" i="13" s="1"/>
  <c r="DC1014" i="13"/>
  <c r="DH1014" i="13" s="1"/>
  <c r="CP1014" i="13"/>
  <c r="DB1014" i="13" s="1"/>
  <c r="DG1014" i="13" s="1"/>
  <c r="BL1014" i="13"/>
  <c r="BB1014" i="13"/>
  <c r="AU1014" i="13"/>
  <c r="AS1014" i="13"/>
  <c r="DC1013" i="13"/>
  <c r="DH1013" i="13" s="1"/>
  <c r="CP1013" i="13"/>
  <c r="DB1013" i="13" s="1"/>
  <c r="DG1013" i="13" s="1"/>
  <c r="DC1012" i="13"/>
  <c r="DH1012" i="13" s="1"/>
  <c r="CP1012" i="13"/>
  <c r="DB1012" i="13" s="1"/>
  <c r="DG1012" i="13" s="1"/>
  <c r="BL1012" i="13"/>
  <c r="BB1012" i="13"/>
  <c r="AU1012" i="13"/>
  <c r="AS1012" i="13"/>
  <c r="DC1011" i="13"/>
  <c r="DH1011" i="13" s="1"/>
  <c r="CP1011" i="13"/>
  <c r="DB1011" i="13" s="1"/>
  <c r="DG1011" i="13" s="1"/>
  <c r="BL1011" i="13"/>
  <c r="BB1011" i="13"/>
  <c r="AU1011" i="13"/>
  <c r="AS1011" i="13"/>
  <c r="AF1011" i="13" s="1"/>
  <c r="DC1010" i="13"/>
  <c r="DH1010" i="13" s="1"/>
  <c r="CP1010" i="13"/>
  <c r="DB1010" i="13" s="1"/>
  <c r="DG1010" i="13" s="1"/>
  <c r="BL1010" i="13"/>
  <c r="BB1010" i="13"/>
  <c r="AU1010" i="13"/>
  <c r="AS1010" i="13"/>
  <c r="DC1009" i="13"/>
  <c r="DH1009" i="13" s="1"/>
  <c r="CP1009" i="13"/>
  <c r="DB1009" i="13" s="1"/>
  <c r="DG1009" i="13" s="1"/>
  <c r="BL1009" i="13"/>
  <c r="BB1009" i="13"/>
  <c r="AU1009" i="13"/>
  <c r="AS1009" i="13"/>
  <c r="AF1009" i="13" s="1"/>
  <c r="DC1008" i="13"/>
  <c r="DH1008" i="13" s="1"/>
  <c r="CP1008" i="13"/>
  <c r="DB1008" i="13" s="1"/>
  <c r="DG1008" i="13" s="1"/>
  <c r="BL1008" i="13"/>
  <c r="BB1008" i="13"/>
  <c r="AU1008" i="13"/>
  <c r="AS1008" i="13"/>
  <c r="AF1008" i="13" s="1"/>
  <c r="DC1007" i="13"/>
  <c r="DH1007" i="13" s="1"/>
  <c r="CP1007" i="13"/>
  <c r="DB1007" i="13" s="1"/>
  <c r="DG1007" i="13" s="1"/>
  <c r="BL1007" i="13"/>
  <c r="BB1007" i="13"/>
  <c r="AU1007" i="13"/>
  <c r="AS1007" i="13"/>
  <c r="AF1007" i="13" s="1"/>
  <c r="DC1006" i="13"/>
  <c r="DH1006" i="13" s="1"/>
  <c r="CP1006" i="13"/>
  <c r="DB1006" i="13" s="1"/>
  <c r="DG1006" i="13" s="1"/>
  <c r="BL1006" i="13"/>
  <c r="BB1006" i="13"/>
  <c r="AU1006" i="13"/>
  <c r="BQ1006" i="13" s="1"/>
  <c r="AS1006" i="13"/>
  <c r="AF1006" i="13"/>
  <c r="DC1005" i="13"/>
  <c r="DH1005" i="13" s="1"/>
  <c r="CP1005" i="13"/>
  <c r="DB1005" i="13" s="1"/>
  <c r="DG1005" i="13" s="1"/>
  <c r="BL1005" i="13"/>
  <c r="BB1005" i="13"/>
  <c r="AU1005" i="13"/>
  <c r="AS1005" i="13"/>
  <c r="DC1004" i="13"/>
  <c r="DH1004" i="13" s="1"/>
  <c r="CP1004" i="13"/>
  <c r="DB1004" i="13" s="1"/>
  <c r="DG1004" i="13" s="1"/>
  <c r="BL1004" i="13"/>
  <c r="BB1004" i="13"/>
  <c r="AS1004" i="13"/>
  <c r="AF1004" i="13"/>
  <c r="BQ1004" i="13" s="1"/>
  <c r="DC1003" i="13"/>
  <c r="DH1003" i="13" s="1"/>
  <c r="CP1003" i="13"/>
  <c r="DB1003" i="13" s="1"/>
  <c r="DG1003" i="13" s="1"/>
  <c r="BL1003" i="13"/>
  <c r="BB1003" i="13"/>
  <c r="AU1003" i="13"/>
  <c r="AS1003" i="13"/>
  <c r="DC1002" i="13"/>
  <c r="DH1002" i="13" s="1"/>
  <c r="CP1002" i="13"/>
  <c r="DB1002" i="13" s="1"/>
  <c r="DG1002" i="13" s="1"/>
  <c r="BL1002" i="13"/>
  <c r="BB1002" i="13"/>
  <c r="AU1002" i="13"/>
  <c r="AS1002" i="13"/>
  <c r="AF1002" i="13"/>
  <c r="DC1001" i="13"/>
  <c r="DH1001" i="13" s="1"/>
  <c r="CP1001" i="13"/>
  <c r="DB1001" i="13" s="1"/>
  <c r="DG1001" i="13" s="1"/>
  <c r="BL1001" i="13"/>
  <c r="BB1001" i="13"/>
  <c r="AU1001" i="13"/>
  <c r="AS1001" i="13"/>
  <c r="DC998" i="13"/>
  <c r="DH998" i="13" s="1"/>
  <c r="CP998" i="13"/>
  <c r="DB998" i="13" s="1"/>
  <c r="DG998" i="13" s="1"/>
  <c r="BL998" i="13"/>
  <c r="BB998" i="13"/>
  <c r="AU998" i="13"/>
  <c r="BQ998" i="13" s="1"/>
  <c r="AS998" i="13"/>
  <c r="AF998" i="13" s="1"/>
  <c r="DC997" i="13"/>
  <c r="DH997" i="13" s="1"/>
  <c r="CP997" i="13"/>
  <c r="DB997" i="13" s="1"/>
  <c r="DG997" i="13" s="1"/>
  <c r="BL997" i="13"/>
  <c r="BB997" i="13"/>
  <c r="AU997" i="13"/>
  <c r="AS997" i="13"/>
  <c r="AF997" i="13"/>
  <c r="DC996" i="13"/>
  <c r="DH996" i="13" s="1"/>
  <c r="CP996" i="13"/>
  <c r="DB996" i="13" s="1"/>
  <c r="DG996" i="13" s="1"/>
  <c r="BL996" i="13"/>
  <c r="BB996" i="13"/>
  <c r="AU996" i="13"/>
  <c r="AS996" i="13"/>
  <c r="AF996" i="13" s="1"/>
  <c r="DC995" i="13"/>
  <c r="DH995" i="13" s="1"/>
  <c r="CP995" i="13"/>
  <c r="DB995" i="13" s="1"/>
  <c r="DG995" i="13" s="1"/>
  <c r="BL995" i="13"/>
  <c r="BB995" i="13"/>
  <c r="AU995" i="13"/>
  <c r="AS995" i="13"/>
  <c r="DC994" i="13"/>
  <c r="DH994" i="13" s="1"/>
  <c r="CP994" i="13"/>
  <c r="DB994" i="13" s="1"/>
  <c r="DG994" i="13" s="1"/>
  <c r="BL994" i="13"/>
  <c r="BB994" i="13"/>
  <c r="AU994" i="13"/>
  <c r="BQ994" i="13" s="1"/>
  <c r="AS994" i="13"/>
  <c r="AF994" i="13" s="1"/>
  <c r="DC993" i="13"/>
  <c r="DH993" i="13" s="1"/>
  <c r="CP993" i="13"/>
  <c r="DB993" i="13" s="1"/>
  <c r="DG993" i="13" s="1"/>
  <c r="BL993" i="13"/>
  <c r="BB993" i="13"/>
  <c r="AU993" i="13"/>
  <c r="BQ993" i="13" s="1"/>
  <c r="AS993" i="13"/>
  <c r="AF993" i="13"/>
  <c r="DC992" i="13"/>
  <c r="DH992" i="13" s="1"/>
  <c r="CP992" i="13"/>
  <c r="DB992" i="13" s="1"/>
  <c r="DG992" i="13" s="1"/>
  <c r="BL992" i="13"/>
  <c r="BB992" i="13"/>
  <c r="AU992" i="13"/>
  <c r="AS992" i="13"/>
  <c r="DC991" i="13"/>
  <c r="DH991" i="13" s="1"/>
  <c r="CP991" i="13"/>
  <c r="DB991" i="13" s="1"/>
  <c r="DG991" i="13" s="1"/>
  <c r="BL991" i="13"/>
  <c r="BB991" i="13"/>
  <c r="AU991" i="13"/>
  <c r="AS991" i="13"/>
  <c r="DC990" i="13"/>
  <c r="DH990" i="13" s="1"/>
  <c r="CP990" i="13"/>
  <c r="DB990" i="13" s="1"/>
  <c r="DG990" i="13" s="1"/>
  <c r="BL990" i="13"/>
  <c r="BB990" i="13"/>
  <c r="AU990" i="13"/>
  <c r="BQ990" i="13" s="1"/>
  <c r="AS990" i="13"/>
  <c r="AF990" i="13" s="1"/>
  <c r="DC989" i="13"/>
  <c r="DH989" i="13" s="1"/>
  <c r="CP989" i="13"/>
  <c r="DB989" i="13" s="1"/>
  <c r="DG989" i="13" s="1"/>
  <c r="BL989" i="13"/>
  <c r="BB989" i="13"/>
  <c r="AU989" i="13"/>
  <c r="BQ989" i="13" s="1"/>
  <c r="AS989" i="13"/>
  <c r="AF989" i="13"/>
  <c r="DC988" i="13"/>
  <c r="DH988" i="13" s="1"/>
  <c r="CP988" i="13"/>
  <c r="DB988" i="13" s="1"/>
  <c r="DG988" i="13" s="1"/>
  <c r="BL988" i="13"/>
  <c r="BB988" i="13"/>
  <c r="AU988" i="13"/>
  <c r="AS988" i="13"/>
  <c r="DC987" i="13"/>
  <c r="DH987" i="13" s="1"/>
  <c r="CP987" i="13"/>
  <c r="DB987" i="13" s="1"/>
  <c r="DG987" i="13" s="1"/>
  <c r="BL987" i="13"/>
  <c r="BB987" i="13"/>
  <c r="AU987" i="13"/>
  <c r="AS987" i="13"/>
  <c r="DC986" i="13"/>
  <c r="DH986" i="13" s="1"/>
  <c r="CP986" i="13"/>
  <c r="DB986" i="13" s="1"/>
  <c r="DG986" i="13" s="1"/>
  <c r="BL986" i="13"/>
  <c r="BB986" i="13"/>
  <c r="AU986" i="13"/>
  <c r="BQ986" i="13" s="1"/>
  <c r="AS986" i="13"/>
  <c r="AF986" i="13" s="1"/>
  <c r="DC985" i="13"/>
  <c r="DH985" i="13" s="1"/>
  <c r="CP985" i="13"/>
  <c r="DB985" i="13" s="1"/>
  <c r="DG985" i="13" s="1"/>
  <c r="BL985" i="13"/>
  <c r="BB985" i="13"/>
  <c r="AU985" i="13"/>
  <c r="AS985" i="13"/>
  <c r="AF985" i="13"/>
  <c r="DC984" i="13"/>
  <c r="DH984" i="13" s="1"/>
  <c r="CP984" i="13"/>
  <c r="DB984" i="13" s="1"/>
  <c r="DG984" i="13" s="1"/>
  <c r="CJ984" i="13"/>
  <c r="CI984" i="13"/>
  <c r="CH984" i="13"/>
  <c r="CG984" i="13"/>
  <c r="CF984" i="13"/>
  <c r="CE984" i="13"/>
  <c r="CD984" i="13"/>
  <c r="CC984" i="13"/>
  <c r="CB984" i="13"/>
  <c r="CA984" i="13"/>
  <c r="BZ984" i="13"/>
  <c r="BY984" i="13"/>
  <c r="BX984" i="13"/>
  <c r="BW984" i="13"/>
  <c r="BV984" i="13"/>
  <c r="BU984" i="13"/>
  <c r="BT984" i="13"/>
  <c r="BS984" i="13"/>
  <c r="BR984" i="13"/>
  <c r="BP984" i="13"/>
  <c r="BO984" i="13"/>
  <c r="BN984" i="13"/>
  <c r="BM984" i="13"/>
  <c r="BK984" i="13"/>
  <c r="BJ984" i="13"/>
  <c r="BI984" i="13"/>
  <c r="BH984" i="13"/>
  <c r="BG984" i="13"/>
  <c r="BF984" i="13"/>
  <c r="BE984" i="13"/>
  <c r="BD984" i="13"/>
  <c r="BC984" i="13"/>
  <c r="BB984" i="13"/>
  <c r="BA984" i="13"/>
  <c r="AZ984" i="13"/>
  <c r="AY984" i="13"/>
  <c r="AX984" i="13"/>
  <c r="AW984" i="13"/>
  <c r="AV984" i="13"/>
  <c r="AU984" i="13" s="1"/>
  <c r="AT984" i="13"/>
  <c r="AR984" i="13"/>
  <c r="AQ984" i="13"/>
  <c r="AP984" i="13"/>
  <c r="AO984" i="13"/>
  <c r="AN984" i="13"/>
  <c r="AM984" i="13"/>
  <c r="AL984" i="13"/>
  <c r="AK984" i="13"/>
  <c r="AJ984" i="13"/>
  <c r="AI984" i="13"/>
  <c r="AH984" i="13"/>
  <c r="AG984" i="13"/>
  <c r="AS984" i="13" s="1"/>
  <c r="DC983" i="13"/>
  <c r="DH983" i="13" s="1"/>
  <c r="CP983" i="13"/>
  <c r="DB983" i="13" s="1"/>
  <c r="DG983" i="13" s="1"/>
  <c r="CH983" i="13"/>
  <c r="BL983" i="13"/>
  <c r="BB983" i="13"/>
  <c r="AU983" i="13"/>
  <c r="AS983" i="13"/>
  <c r="DC982" i="13"/>
  <c r="DH982" i="13" s="1"/>
  <c r="CP982" i="13"/>
  <c r="DB982" i="13" s="1"/>
  <c r="DG982" i="13" s="1"/>
  <c r="BL982" i="13"/>
  <c r="BB982" i="13"/>
  <c r="AU982" i="13"/>
  <c r="BQ982" i="13" s="1"/>
  <c r="AS982" i="13"/>
  <c r="AF982" i="13" s="1"/>
  <c r="DC981" i="13"/>
  <c r="DH981" i="13" s="1"/>
  <c r="CP981" i="13"/>
  <c r="DB981" i="13" s="1"/>
  <c r="DG981" i="13" s="1"/>
  <c r="BL981" i="13"/>
  <c r="BB981" i="13"/>
  <c r="AU981" i="13"/>
  <c r="BQ981" i="13" s="1"/>
  <c r="AS981" i="13"/>
  <c r="AF981" i="13"/>
  <c r="DC980" i="13"/>
  <c r="DH980" i="13" s="1"/>
  <c r="CP980" i="13"/>
  <c r="DB980" i="13" s="1"/>
  <c r="DG980" i="13" s="1"/>
  <c r="BL980" i="13"/>
  <c r="BB980" i="13"/>
  <c r="AU980" i="13"/>
  <c r="AS980" i="13"/>
  <c r="DC979" i="13"/>
  <c r="DH979" i="13" s="1"/>
  <c r="CP979" i="13"/>
  <c r="DB979" i="13" s="1"/>
  <c r="DG979" i="13" s="1"/>
  <c r="BL979" i="13"/>
  <c r="BB979" i="13"/>
  <c r="AU979" i="13"/>
  <c r="AS979" i="13"/>
  <c r="DC978" i="13"/>
  <c r="DH978" i="13" s="1"/>
  <c r="CP978" i="13"/>
  <c r="DB978" i="13" s="1"/>
  <c r="DG978" i="13" s="1"/>
  <c r="BL978" i="13"/>
  <c r="BB978" i="13"/>
  <c r="AU978" i="13"/>
  <c r="BQ978" i="13" s="1"/>
  <c r="AS978" i="13"/>
  <c r="AF978" i="13" s="1"/>
  <c r="DC977" i="13"/>
  <c r="DH977" i="13" s="1"/>
  <c r="CP977" i="13"/>
  <c r="DB977" i="13" s="1"/>
  <c r="DG977" i="13" s="1"/>
  <c r="BL977" i="13"/>
  <c r="BB977" i="13"/>
  <c r="AU977" i="13"/>
  <c r="AS977" i="13"/>
  <c r="AF977" i="13"/>
  <c r="DC976" i="13"/>
  <c r="DH976" i="13" s="1"/>
  <c r="CP976" i="13"/>
  <c r="DB976" i="13" s="1"/>
  <c r="DG976" i="13" s="1"/>
  <c r="BL976" i="13"/>
  <c r="BB976" i="13"/>
  <c r="AU976" i="13"/>
  <c r="AS976" i="13"/>
  <c r="AF976" i="13" s="1"/>
  <c r="DC975" i="13"/>
  <c r="DH975" i="13" s="1"/>
  <c r="CP975" i="13"/>
  <c r="DB975" i="13" s="1"/>
  <c r="DG975" i="13" s="1"/>
  <c r="BL975" i="13"/>
  <c r="BB975" i="13"/>
  <c r="AU975" i="13"/>
  <c r="AS975" i="13"/>
  <c r="DC974" i="13"/>
  <c r="DH974" i="13" s="1"/>
  <c r="CP974" i="13"/>
  <c r="DB974" i="13" s="1"/>
  <c r="DG974" i="13" s="1"/>
  <c r="BL974" i="13"/>
  <c r="BB974" i="13"/>
  <c r="AU974" i="13"/>
  <c r="BQ974" i="13" s="1"/>
  <c r="AS974" i="13"/>
  <c r="AF974" i="13" s="1"/>
  <c r="DC973" i="13"/>
  <c r="DH973" i="13" s="1"/>
  <c r="CP973" i="13"/>
  <c r="DB973" i="13" s="1"/>
  <c r="DG973" i="13" s="1"/>
  <c r="BL973" i="13"/>
  <c r="BB973" i="13"/>
  <c r="AU973" i="13"/>
  <c r="AS973" i="13"/>
  <c r="AF973" i="13"/>
  <c r="DC972" i="13"/>
  <c r="DH972" i="13" s="1"/>
  <c r="CP972" i="13"/>
  <c r="DB972" i="13" s="1"/>
  <c r="DG972" i="13" s="1"/>
  <c r="BL972" i="13"/>
  <c r="BB972" i="13"/>
  <c r="AU972" i="13"/>
  <c r="AS972" i="13"/>
  <c r="AF972" i="13" s="1"/>
  <c r="DC971" i="13"/>
  <c r="DH971" i="13" s="1"/>
  <c r="CP971" i="13"/>
  <c r="DB971" i="13" s="1"/>
  <c r="DG971" i="13" s="1"/>
  <c r="BL971" i="13"/>
  <c r="BB971" i="13"/>
  <c r="AU971" i="13"/>
  <c r="AS971" i="13"/>
  <c r="AF971" i="13"/>
  <c r="DC970" i="13"/>
  <c r="DH970" i="13" s="1"/>
  <c r="CP970" i="13"/>
  <c r="DB970" i="13" s="1"/>
  <c r="DG970" i="13" s="1"/>
  <c r="BL970" i="13"/>
  <c r="BB970" i="13"/>
  <c r="AU970" i="13"/>
  <c r="BQ970" i="13" s="1"/>
  <c r="AS970" i="13"/>
  <c r="AF970" i="13" s="1"/>
  <c r="DC969" i="13"/>
  <c r="DH969" i="13" s="1"/>
  <c r="CP969" i="13"/>
  <c r="DB969" i="13" s="1"/>
  <c r="DG969" i="13" s="1"/>
  <c r="BL969" i="13"/>
  <c r="BL968" i="13" s="1"/>
  <c r="BB969" i="13"/>
  <c r="AU969" i="13"/>
  <c r="AS969" i="13"/>
  <c r="AF969" i="13"/>
  <c r="DC968" i="13"/>
  <c r="DH968" i="13" s="1"/>
  <c r="CP968" i="13"/>
  <c r="DB968" i="13" s="1"/>
  <c r="DG968" i="13" s="1"/>
  <c r="BP968" i="13"/>
  <c r="BO968" i="13"/>
  <c r="BN968" i="13"/>
  <c r="BM968" i="13"/>
  <c r="BK968" i="13"/>
  <c r="BJ968" i="13"/>
  <c r="BI968" i="13"/>
  <c r="BH968" i="13"/>
  <c r="BG968" i="13"/>
  <c r="BF968" i="13"/>
  <c r="BE968" i="13"/>
  <c r="BD968" i="13"/>
  <c r="BC968" i="13"/>
  <c r="BB968" i="13" s="1"/>
  <c r="BA968" i="13"/>
  <c r="AZ968" i="13"/>
  <c r="AY968" i="13"/>
  <c r="AX968" i="13"/>
  <c r="AW968" i="13"/>
  <c r="AV968" i="13"/>
  <c r="AT968" i="13"/>
  <c r="AR968" i="13"/>
  <c r="AQ968" i="13"/>
  <c r="AP968" i="13"/>
  <c r="AO968" i="13"/>
  <c r="AN968" i="13"/>
  <c r="AM968" i="13"/>
  <c r="AL968" i="13"/>
  <c r="AK968" i="13"/>
  <c r="AJ968" i="13"/>
  <c r="AI968" i="13"/>
  <c r="AH968" i="13"/>
  <c r="AG968" i="13"/>
  <c r="AS968" i="13" s="1"/>
  <c r="Y968" i="13"/>
  <c r="DC967" i="13"/>
  <c r="DH967" i="13" s="1"/>
  <c r="CP967" i="13"/>
  <c r="DB967" i="13" s="1"/>
  <c r="DG967" i="13" s="1"/>
  <c r="BL967" i="13"/>
  <c r="BB967" i="13"/>
  <c r="AS967" i="13"/>
  <c r="AR967" i="13"/>
  <c r="AF967" i="13"/>
  <c r="DC956" i="13"/>
  <c r="DH956" i="13" s="1"/>
  <c r="CP956" i="13"/>
  <c r="DB956" i="13" s="1"/>
  <c r="DG956" i="13" s="1"/>
  <c r="BL956" i="13"/>
  <c r="BB956" i="13"/>
  <c r="AU956" i="13"/>
  <c r="AS956" i="13"/>
  <c r="AF956" i="13"/>
  <c r="DC955" i="13"/>
  <c r="DH955" i="13" s="1"/>
  <c r="CP955" i="13"/>
  <c r="DB955" i="13" s="1"/>
  <c r="DG955" i="13" s="1"/>
  <c r="BL955" i="13"/>
  <c r="BB955" i="13"/>
  <c r="AU955" i="13"/>
  <c r="AS955" i="13"/>
  <c r="DC954" i="13"/>
  <c r="DH954" i="13" s="1"/>
  <c r="CP954" i="13"/>
  <c r="DB954" i="13" s="1"/>
  <c r="DG954" i="13" s="1"/>
  <c r="BL954" i="13"/>
  <c r="BB954" i="13"/>
  <c r="AU954" i="13"/>
  <c r="AS954" i="13"/>
  <c r="AF954" i="13"/>
  <c r="DC953" i="13"/>
  <c r="DH953" i="13" s="1"/>
  <c r="CP953" i="13"/>
  <c r="DB953" i="13" s="1"/>
  <c r="DG953" i="13" s="1"/>
  <c r="BL953" i="13"/>
  <c r="BB953" i="13"/>
  <c r="AU953" i="13"/>
  <c r="AS953" i="13"/>
  <c r="DC952" i="13"/>
  <c r="DH952" i="13" s="1"/>
  <c r="CP952" i="13"/>
  <c r="DB952" i="13" s="1"/>
  <c r="DG952" i="13" s="1"/>
  <c r="BL952" i="13"/>
  <c r="BB952" i="13"/>
  <c r="AU952" i="13"/>
  <c r="AS952" i="13"/>
  <c r="DC951" i="13"/>
  <c r="DH951" i="13" s="1"/>
  <c r="CP951" i="13"/>
  <c r="DB951" i="13" s="1"/>
  <c r="DG951" i="13" s="1"/>
  <c r="BL951" i="13"/>
  <c r="BB951" i="13"/>
  <c r="AU951" i="13"/>
  <c r="AS951" i="13"/>
  <c r="DC950" i="13"/>
  <c r="DH950" i="13" s="1"/>
  <c r="CP950" i="13"/>
  <c r="DB950" i="13" s="1"/>
  <c r="DG950" i="13" s="1"/>
  <c r="BL950" i="13"/>
  <c r="BB950" i="13"/>
  <c r="AU950" i="13"/>
  <c r="BQ950" i="13" s="1"/>
  <c r="AS950" i="13"/>
  <c r="AF950" i="13" s="1"/>
  <c r="DC949" i="13"/>
  <c r="DH949" i="13" s="1"/>
  <c r="CP949" i="13"/>
  <c r="DB949" i="13" s="1"/>
  <c r="DG949" i="13" s="1"/>
  <c r="BL949" i="13"/>
  <c r="BB949" i="13"/>
  <c r="AU949" i="13"/>
  <c r="AS949" i="13"/>
  <c r="AF949" i="13"/>
  <c r="DC948" i="13"/>
  <c r="DH948" i="13" s="1"/>
  <c r="CP948" i="13"/>
  <c r="DB948" i="13" s="1"/>
  <c r="DG948" i="13" s="1"/>
  <c r="BL948" i="13"/>
  <c r="BB948" i="13"/>
  <c r="AU948" i="13"/>
  <c r="AS948" i="13"/>
  <c r="DC947" i="13"/>
  <c r="DH947" i="13" s="1"/>
  <c r="CP947" i="13"/>
  <c r="DB947" i="13" s="1"/>
  <c r="DG947" i="13" s="1"/>
  <c r="BL947" i="13"/>
  <c r="BB947" i="13"/>
  <c r="AU947" i="13"/>
  <c r="BQ947" i="13" s="1"/>
  <c r="AS947" i="13"/>
  <c r="DC946" i="13"/>
  <c r="DH946" i="13" s="1"/>
  <c r="CP946" i="13"/>
  <c r="DB946" i="13" s="1"/>
  <c r="DG946" i="13" s="1"/>
  <c r="BL946" i="13"/>
  <c r="BB946" i="13"/>
  <c r="AU946" i="13"/>
  <c r="BQ946" i="13" s="1"/>
  <c r="AS946" i="13"/>
  <c r="AF946" i="13" s="1"/>
  <c r="DC945" i="13"/>
  <c r="DH945" i="13" s="1"/>
  <c r="CP945" i="13"/>
  <c r="DB945" i="13" s="1"/>
  <c r="DG945" i="13" s="1"/>
  <c r="BL945" i="13"/>
  <c r="BB945" i="13"/>
  <c r="AU945" i="13"/>
  <c r="AS945" i="13"/>
  <c r="AF945" i="13"/>
  <c r="DC944" i="13"/>
  <c r="DH944" i="13" s="1"/>
  <c r="CP944" i="13"/>
  <c r="DB944" i="13" s="1"/>
  <c r="DG944" i="13" s="1"/>
  <c r="BL944" i="13"/>
  <c r="BB944" i="13"/>
  <c r="AU944" i="13"/>
  <c r="BQ944" i="13" s="1"/>
  <c r="AS944" i="13"/>
  <c r="AF944" i="13" s="1"/>
  <c r="DC943" i="13"/>
  <c r="DH943" i="13" s="1"/>
  <c r="CP943" i="13"/>
  <c r="DB943" i="13" s="1"/>
  <c r="DG943" i="13" s="1"/>
  <c r="BL943" i="13"/>
  <c r="BB943" i="13"/>
  <c r="AU943" i="13"/>
  <c r="AS943" i="13"/>
  <c r="AF943" i="13"/>
  <c r="DC942" i="13"/>
  <c r="DH942" i="13" s="1"/>
  <c r="CP942" i="13"/>
  <c r="DB942" i="13" s="1"/>
  <c r="DG942" i="13" s="1"/>
  <c r="BL942" i="13"/>
  <c r="BB942" i="13"/>
  <c r="AU942" i="13"/>
  <c r="AS942" i="13"/>
  <c r="DC941" i="13"/>
  <c r="DH941" i="13" s="1"/>
  <c r="CP941" i="13"/>
  <c r="DB941" i="13" s="1"/>
  <c r="DG941" i="13" s="1"/>
  <c r="BL941" i="13"/>
  <c r="BB941" i="13"/>
  <c r="AU941" i="13"/>
  <c r="AS941" i="13"/>
  <c r="DC940" i="13"/>
  <c r="DH940" i="13" s="1"/>
  <c r="CP940" i="13"/>
  <c r="DB940" i="13" s="1"/>
  <c r="DG940" i="13" s="1"/>
  <c r="BB940" i="13"/>
  <c r="AU940" i="13"/>
  <c r="AS940" i="13"/>
  <c r="DC939" i="13"/>
  <c r="DH939" i="13" s="1"/>
  <c r="CP939" i="13"/>
  <c r="DB939" i="13" s="1"/>
  <c r="DG939" i="13" s="1"/>
  <c r="BL939" i="13"/>
  <c r="BB939" i="13"/>
  <c r="AU939" i="13"/>
  <c r="AS939" i="13"/>
  <c r="DC938" i="13"/>
  <c r="DH938" i="13" s="1"/>
  <c r="CP938" i="13"/>
  <c r="DB938" i="13" s="1"/>
  <c r="DG938" i="13" s="1"/>
  <c r="BL938" i="13"/>
  <c r="BB938" i="13"/>
  <c r="AU938" i="13"/>
  <c r="AS938" i="13"/>
  <c r="DC937" i="13"/>
  <c r="DH937" i="13" s="1"/>
  <c r="CP937" i="13"/>
  <c r="DB937" i="13" s="1"/>
  <c r="DG937" i="13" s="1"/>
  <c r="BL937" i="13"/>
  <c r="BB937" i="13"/>
  <c r="AU937" i="13"/>
  <c r="AS937" i="13"/>
  <c r="DC936" i="13"/>
  <c r="DH936" i="13" s="1"/>
  <c r="CP936" i="13"/>
  <c r="DB936" i="13" s="1"/>
  <c r="DG936" i="13" s="1"/>
  <c r="BL936" i="13"/>
  <c r="BB936" i="13"/>
  <c r="AU936" i="13"/>
  <c r="AS936" i="13"/>
  <c r="AF936" i="13" s="1"/>
  <c r="BQ936" i="13" s="1"/>
  <c r="DC935" i="13"/>
  <c r="DH935" i="13" s="1"/>
  <c r="CP935" i="13"/>
  <c r="DB935" i="13" s="1"/>
  <c r="DG935" i="13" s="1"/>
  <c r="BL935" i="13"/>
  <c r="BB935" i="13"/>
  <c r="AU935" i="13"/>
  <c r="AS935" i="13"/>
  <c r="AF935" i="13"/>
  <c r="BQ935" i="13" s="1"/>
  <c r="DC934" i="13"/>
  <c r="DH934" i="13" s="1"/>
  <c r="CP934" i="13"/>
  <c r="DB934" i="13" s="1"/>
  <c r="DG934" i="13" s="1"/>
  <c r="BL934" i="13"/>
  <c r="BB934" i="13"/>
  <c r="AU934" i="13"/>
  <c r="AS934" i="13"/>
  <c r="DC933" i="13"/>
  <c r="DH933" i="13" s="1"/>
  <c r="CP933" i="13"/>
  <c r="DB933" i="13" s="1"/>
  <c r="DG933" i="13" s="1"/>
  <c r="BL933" i="13"/>
  <c r="BB933" i="13"/>
  <c r="AU933" i="13"/>
  <c r="AS933" i="13"/>
  <c r="DC932" i="13"/>
  <c r="DH932" i="13" s="1"/>
  <c r="CP932" i="13"/>
  <c r="DB932" i="13" s="1"/>
  <c r="DG932" i="13" s="1"/>
  <c r="BL932" i="13"/>
  <c r="BB932" i="13"/>
  <c r="AU932" i="13"/>
  <c r="AS932" i="13"/>
  <c r="AF932" i="13" s="1"/>
  <c r="BQ932" i="13" s="1"/>
  <c r="DC931" i="13"/>
  <c r="DH931" i="13" s="1"/>
  <c r="CP931" i="13"/>
  <c r="DB931" i="13" s="1"/>
  <c r="DG931" i="13" s="1"/>
  <c r="BL931" i="13"/>
  <c r="BB931" i="13"/>
  <c r="AU931" i="13"/>
  <c r="AS931" i="13"/>
  <c r="AF931" i="13"/>
  <c r="BQ931" i="13" s="1"/>
  <c r="DC930" i="13"/>
  <c r="DH930" i="13" s="1"/>
  <c r="CP930" i="13"/>
  <c r="DB930" i="13" s="1"/>
  <c r="DG930" i="13" s="1"/>
  <c r="BL930" i="13"/>
  <c r="BB930" i="13"/>
  <c r="AU930" i="13"/>
  <c r="AS930" i="13"/>
  <c r="AF930" i="13" s="1"/>
  <c r="BQ930" i="13" s="1"/>
  <c r="DC929" i="13"/>
  <c r="DH929" i="13" s="1"/>
  <c r="CP929" i="13"/>
  <c r="DB929" i="13" s="1"/>
  <c r="DG929" i="13" s="1"/>
  <c r="BL929" i="13"/>
  <c r="BB929" i="13"/>
  <c r="AU929" i="13"/>
  <c r="AS929" i="13"/>
  <c r="AF929" i="13"/>
  <c r="BQ929" i="13" s="1"/>
  <c r="DC928" i="13"/>
  <c r="DH928" i="13" s="1"/>
  <c r="CP928" i="13"/>
  <c r="DB928" i="13" s="1"/>
  <c r="DG928" i="13" s="1"/>
  <c r="BL928" i="13"/>
  <c r="BB928" i="13"/>
  <c r="AU928" i="13"/>
  <c r="AS928" i="13"/>
  <c r="DC927" i="13"/>
  <c r="DH927" i="13" s="1"/>
  <c r="CP927" i="13"/>
  <c r="DB927" i="13" s="1"/>
  <c r="DG927" i="13" s="1"/>
  <c r="BL927" i="13"/>
  <c r="BB927" i="13"/>
  <c r="AU927" i="13"/>
  <c r="AS927" i="13"/>
  <c r="DC926" i="13"/>
  <c r="DH926" i="13" s="1"/>
  <c r="CK926" i="13"/>
  <c r="CP926" i="13" s="1"/>
  <c r="DB926" i="13" s="1"/>
  <c r="DG926" i="13" s="1"/>
  <c r="CJ926" i="13"/>
  <c r="CI926" i="13"/>
  <c r="CH926" i="13"/>
  <c r="CG926" i="13"/>
  <c r="CF926" i="13"/>
  <c r="CE926" i="13"/>
  <c r="CD926" i="13"/>
  <c r="CC926" i="13"/>
  <c r="CB926" i="13"/>
  <c r="CA926" i="13"/>
  <c r="BZ926" i="13"/>
  <c r="BY926" i="13"/>
  <c r="BX926" i="13"/>
  <c r="BW926" i="13"/>
  <c r="BV926" i="13"/>
  <c r="BU926" i="13"/>
  <c r="BT926" i="13"/>
  <c r="BS926" i="13"/>
  <c r="BR926" i="13"/>
  <c r="BP926" i="13"/>
  <c r="BO926" i="13"/>
  <c r="BN926" i="13"/>
  <c r="BM926" i="13"/>
  <c r="BK926" i="13"/>
  <c r="BJ926" i="13"/>
  <c r="BI926" i="13"/>
  <c r="BH926" i="13"/>
  <c r="BG926" i="13"/>
  <c r="BF926" i="13"/>
  <c r="BE926" i="13"/>
  <c r="BD926" i="13"/>
  <c r="BC926" i="13"/>
  <c r="BB926" i="13" s="1"/>
  <c r="BA926" i="13"/>
  <c r="AZ926" i="13"/>
  <c r="AY926" i="13"/>
  <c r="AX926" i="13"/>
  <c r="AW926" i="13"/>
  <c r="AV926" i="13"/>
  <c r="AR926" i="13"/>
  <c r="AQ926" i="13"/>
  <c r="AP926" i="13"/>
  <c r="AO926" i="13"/>
  <c r="AN926" i="13"/>
  <c r="AM926" i="13"/>
  <c r="AL926" i="13"/>
  <c r="AK926" i="13"/>
  <c r="AJ926" i="13"/>
  <c r="AI926" i="13"/>
  <c r="AH926" i="13"/>
  <c r="AG926" i="13"/>
  <c r="Y926" i="13"/>
  <c r="DC925" i="13"/>
  <c r="DH925" i="13" s="1"/>
  <c r="CP925" i="13"/>
  <c r="DB925" i="13" s="1"/>
  <c r="DG925" i="13" s="1"/>
  <c r="BL925" i="13"/>
  <c r="BL926" i="14" s="1"/>
  <c r="BB925" i="13"/>
  <c r="AZ925" i="13"/>
  <c r="AU925" i="13"/>
  <c r="AT925" i="13"/>
  <c r="AS925" i="13"/>
  <c r="Y925" i="13"/>
  <c r="DC924" i="13"/>
  <c r="DH924" i="13" s="1"/>
  <c r="CP924" i="13"/>
  <c r="DB924" i="13" s="1"/>
  <c r="DG924" i="13" s="1"/>
  <c r="BL924" i="13"/>
  <c r="BB924" i="13"/>
  <c r="AU924" i="13"/>
  <c r="AS924" i="13"/>
  <c r="DC923" i="13"/>
  <c r="DH923" i="13" s="1"/>
  <c r="CP923" i="13"/>
  <c r="DB923" i="13" s="1"/>
  <c r="DG923" i="13" s="1"/>
  <c r="BL923" i="13"/>
  <c r="BB923" i="13"/>
  <c r="AU923" i="13"/>
  <c r="AS923" i="13"/>
  <c r="DC922" i="13"/>
  <c r="DH922" i="13" s="1"/>
  <c r="CP922" i="13"/>
  <c r="DB922" i="13" s="1"/>
  <c r="DG922" i="13" s="1"/>
  <c r="BL922" i="13"/>
  <c r="BB922" i="13"/>
  <c r="AU922" i="13"/>
  <c r="AS922" i="13"/>
  <c r="AF922" i="13" s="1"/>
  <c r="DC921" i="13"/>
  <c r="DH921" i="13" s="1"/>
  <c r="CP921" i="13"/>
  <c r="DB921" i="13" s="1"/>
  <c r="DG921" i="13" s="1"/>
  <c r="BL921" i="13"/>
  <c r="BB921" i="13"/>
  <c r="AU921" i="13"/>
  <c r="AS921" i="13"/>
  <c r="AF921" i="13" s="1"/>
  <c r="DC920" i="13"/>
  <c r="DH920" i="13" s="1"/>
  <c r="CP920" i="13"/>
  <c r="DB920" i="13" s="1"/>
  <c r="DG920" i="13" s="1"/>
  <c r="BL920" i="13"/>
  <c r="BB920" i="13"/>
  <c r="AU920" i="13"/>
  <c r="AS920" i="13"/>
  <c r="DC919" i="13"/>
  <c r="DH919" i="13" s="1"/>
  <c r="CP919" i="13"/>
  <c r="DB919" i="13" s="1"/>
  <c r="DG919" i="13" s="1"/>
  <c r="BL919" i="13"/>
  <c r="BB919" i="13"/>
  <c r="AU919" i="13"/>
  <c r="AS919" i="13"/>
  <c r="DC918" i="13"/>
  <c r="DH918" i="13" s="1"/>
  <c r="CP918" i="13"/>
  <c r="DB918" i="13" s="1"/>
  <c r="DG918" i="13" s="1"/>
  <c r="BL918" i="13"/>
  <c r="BB918" i="13"/>
  <c r="AU918" i="13"/>
  <c r="AS918" i="13"/>
  <c r="AF918" i="13" s="1"/>
  <c r="DC917" i="13"/>
  <c r="DH917" i="13" s="1"/>
  <c r="CP917" i="13"/>
  <c r="DB917" i="13" s="1"/>
  <c r="DG917" i="13" s="1"/>
  <c r="BL917" i="13"/>
  <c r="BB917" i="13"/>
  <c r="AU917" i="13"/>
  <c r="AS917" i="13"/>
  <c r="AF917" i="13" s="1"/>
  <c r="DC916" i="13"/>
  <c r="DH916" i="13" s="1"/>
  <c r="CP916" i="13"/>
  <c r="DB916" i="13" s="1"/>
  <c r="DG916" i="13" s="1"/>
  <c r="BL916" i="13"/>
  <c r="BB916" i="13"/>
  <c r="AU916" i="13"/>
  <c r="AS916" i="13"/>
  <c r="DC915" i="13"/>
  <c r="DH915" i="13" s="1"/>
  <c r="CP915" i="13"/>
  <c r="DB915" i="13" s="1"/>
  <c r="DG915" i="13" s="1"/>
  <c r="BL915" i="13"/>
  <c r="BB915" i="13"/>
  <c r="AU915" i="13"/>
  <c r="AS915" i="13"/>
  <c r="DC914" i="13"/>
  <c r="DH914" i="13" s="1"/>
  <c r="CP914" i="13"/>
  <c r="DB914" i="13" s="1"/>
  <c r="DG914" i="13" s="1"/>
  <c r="BL914" i="13"/>
  <c r="BB914" i="13"/>
  <c r="AU914" i="13"/>
  <c r="AS914" i="13"/>
  <c r="AF914" i="13" s="1"/>
  <c r="DC913" i="13"/>
  <c r="DH913" i="13" s="1"/>
  <c r="CP913" i="13"/>
  <c r="DB913" i="13" s="1"/>
  <c r="DG913" i="13" s="1"/>
  <c r="BL913" i="13"/>
  <c r="BB913" i="13"/>
  <c r="AU913" i="13"/>
  <c r="AS913" i="13"/>
  <c r="AF913" i="13" s="1"/>
  <c r="DC912" i="13"/>
  <c r="DH912" i="13" s="1"/>
  <c r="CP912" i="13"/>
  <c r="DB912" i="13" s="1"/>
  <c r="DG912" i="13" s="1"/>
  <c r="BL912" i="13"/>
  <c r="BB912" i="13"/>
  <c r="AU912" i="13"/>
  <c r="AS912" i="13"/>
  <c r="DC911" i="13"/>
  <c r="DH911" i="13" s="1"/>
  <c r="CP911" i="13"/>
  <c r="DB911" i="13" s="1"/>
  <c r="DG911" i="13" s="1"/>
  <c r="BL911" i="13"/>
  <c r="BB911" i="13"/>
  <c r="AU911" i="13"/>
  <c r="AS911" i="13"/>
  <c r="DC910" i="13"/>
  <c r="DH910" i="13" s="1"/>
  <c r="CP910" i="13"/>
  <c r="DB910" i="13" s="1"/>
  <c r="DG910" i="13" s="1"/>
  <c r="BL910" i="13"/>
  <c r="BB910" i="13"/>
  <c r="AU910" i="13"/>
  <c r="AS910" i="13"/>
  <c r="AF910" i="13" s="1"/>
  <c r="DC909" i="13"/>
  <c r="DH909" i="13" s="1"/>
  <c r="CP909" i="13"/>
  <c r="DB909" i="13" s="1"/>
  <c r="DG909" i="13" s="1"/>
  <c r="BL909" i="13"/>
  <c r="BB909" i="13"/>
  <c r="AU909" i="13"/>
  <c r="AS909" i="13"/>
  <c r="AF909" i="13" s="1"/>
  <c r="DC907" i="13"/>
  <c r="DH907" i="13" s="1"/>
  <c r="CP907" i="13"/>
  <c r="DB907" i="13" s="1"/>
  <c r="DG907" i="13" s="1"/>
  <c r="BL907" i="13"/>
  <c r="BB907" i="13"/>
  <c r="AU907" i="13"/>
  <c r="AS907" i="13"/>
  <c r="AF907" i="13"/>
  <c r="DC906" i="13"/>
  <c r="DH906" i="13" s="1"/>
  <c r="CP906" i="13"/>
  <c r="DB906" i="13" s="1"/>
  <c r="DG906" i="13" s="1"/>
  <c r="BL906" i="13"/>
  <c r="BB906" i="13"/>
  <c r="AU906" i="13"/>
  <c r="AS906" i="13"/>
  <c r="AF906" i="13" s="1"/>
  <c r="DC905" i="13"/>
  <c r="DH905" i="13" s="1"/>
  <c r="CP905" i="13"/>
  <c r="DB905" i="13" s="1"/>
  <c r="DG905" i="13" s="1"/>
  <c r="BL905" i="13"/>
  <c r="BB905" i="13"/>
  <c r="AU905" i="13"/>
  <c r="AS905" i="13"/>
  <c r="DC904" i="13"/>
  <c r="DH904" i="13" s="1"/>
  <c r="CP904" i="13"/>
  <c r="DB904" i="13" s="1"/>
  <c r="DG904" i="13" s="1"/>
  <c r="BL904" i="13"/>
  <c r="BB904" i="13"/>
  <c r="AU904" i="13"/>
  <c r="BQ904" i="13" s="1"/>
  <c r="AS904" i="13"/>
  <c r="DC903" i="13"/>
  <c r="DH903" i="13" s="1"/>
  <c r="CP903" i="13"/>
  <c r="DB903" i="13" s="1"/>
  <c r="DG903" i="13" s="1"/>
  <c r="BL903" i="13"/>
  <c r="BB903" i="13"/>
  <c r="AU903" i="13"/>
  <c r="AS903" i="13"/>
  <c r="AF903" i="13"/>
  <c r="DC902" i="13"/>
  <c r="DH902" i="13" s="1"/>
  <c r="CP902" i="13"/>
  <c r="DB902" i="13" s="1"/>
  <c r="DG902" i="13" s="1"/>
  <c r="BL902" i="13"/>
  <c r="BB902" i="13"/>
  <c r="AU902" i="13"/>
  <c r="BQ902" i="13" s="1"/>
  <c r="AS902" i="13"/>
  <c r="AF902" i="13" s="1"/>
  <c r="DC901" i="13"/>
  <c r="DH901" i="13" s="1"/>
  <c r="CP901" i="13"/>
  <c r="DB901" i="13" s="1"/>
  <c r="DG901" i="13" s="1"/>
  <c r="BL901" i="13"/>
  <c r="BB901" i="13"/>
  <c r="AU901" i="13"/>
  <c r="AS901" i="13"/>
  <c r="DC900" i="13"/>
  <c r="DH900" i="13" s="1"/>
  <c r="CP900" i="13"/>
  <c r="DB900" i="13" s="1"/>
  <c r="DG900" i="13" s="1"/>
  <c r="BL900" i="13"/>
  <c r="BB900" i="13"/>
  <c r="AU900" i="13"/>
  <c r="BQ900" i="13" s="1"/>
  <c r="AS900" i="13"/>
  <c r="AF900" i="13" s="1"/>
  <c r="DC899" i="13"/>
  <c r="DH899" i="13" s="1"/>
  <c r="CP899" i="13"/>
  <c r="DB899" i="13" s="1"/>
  <c r="DG899" i="13" s="1"/>
  <c r="BL899" i="13"/>
  <c r="BB899" i="13"/>
  <c r="AU899" i="13"/>
  <c r="BQ899" i="13" s="1"/>
  <c r="AS899" i="13"/>
  <c r="AF899" i="13" s="1"/>
  <c r="DC898" i="13"/>
  <c r="DH898" i="13" s="1"/>
  <c r="CP898" i="13"/>
  <c r="DB898" i="13" s="1"/>
  <c r="DG898" i="13" s="1"/>
  <c r="BL898" i="13"/>
  <c r="BB898" i="13"/>
  <c r="AU898" i="13"/>
  <c r="AS898" i="13"/>
  <c r="AF898" i="13"/>
  <c r="DC897" i="13"/>
  <c r="DH897" i="13" s="1"/>
  <c r="CP897" i="13"/>
  <c r="DB897" i="13" s="1"/>
  <c r="DG897" i="13" s="1"/>
  <c r="BL897" i="13"/>
  <c r="BB897" i="13"/>
  <c r="AU897" i="13"/>
  <c r="AS897" i="13"/>
  <c r="DC896" i="13"/>
  <c r="DH896" i="13" s="1"/>
  <c r="CP896" i="13"/>
  <c r="DB896" i="13" s="1"/>
  <c r="DG896" i="13" s="1"/>
  <c r="BL896" i="13"/>
  <c r="BB896" i="13"/>
  <c r="AU896" i="13"/>
  <c r="BQ896" i="13" s="1"/>
  <c r="AS896" i="13"/>
  <c r="AF896" i="13" s="1"/>
  <c r="DC895" i="13"/>
  <c r="DH895" i="13" s="1"/>
  <c r="CP895" i="13"/>
  <c r="DB895" i="13" s="1"/>
  <c r="DG895" i="13" s="1"/>
  <c r="BL895" i="13"/>
  <c r="BB895" i="13"/>
  <c r="AU895" i="13"/>
  <c r="BQ895" i="13" s="1"/>
  <c r="AS895" i="13"/>
  <c r="AF895" i="13" s="1"/>
  <c r="DC894" i="13"/>
  <c r="DH894" i="13" s="1"/>
  <c r="CP894" i="13"/>
  <c r="DB894" i="13" s="1"/>
  <c r="DG894" i="13" s="1"/>
  <c r="BL894" i="13"/>
  <c r="BB894" i="13"/>
  <c r="AU894" i="13"/>
  <c r="AS894" i="13"/>
  <c r="AF894" i="13"/>
  <c r="DC893" i="13"/>
  <c r="DH893" i="13" s="1"/>
  <c r="CP893" i="13"/>
  <c r="DB893" i="13" s="1"/>
  <c r="DG893" i="13" s="1"/>
  <c r="BP893" i="13"/>
  <c r="BO893" i="13"/>
  <c r="BN893" i="13"/>
  <c r="BM893" i="13"/>
  <c r="BL893" i="13"/>
  <c r="BK893" i="13"/>
  <c r="BJ893" i="13"/>
  <c r="BI893" i="13"/>
  <c r="BH893" i="13"/>
  <c r="BG893" i="13"/>
  <c r="BF893" i="13"/>
  <c r="BE893" i="13"/>
  <c r="BD893" i="13"/>
  <c r="BC893" i="13"/>
  <c r="BA893" i="13"/>
  <c r="AZ893" i="13"/>
  <c r="AY893" i="13"/>
  <c r="AX893" i="13"/>
  <c r="AW893" i="13"/>
  <c r="AV893" i="13"/>
  <c r="AT893" i="13"/>
  <c r="AR893" i="13"/>
  <c r="AQ893" i="13"/>
  <c r="AP893" i="13"/>
  <c r="AO893" i="13"/>
  <c r="AN893" i="13"/>
  <c r="AM893" i="13"/>
  <c r="AL893" i="13"/>
  <c r="AK893" i="13"/>
  <c r="AJ893" i="13"/>
  <c r="AI893" i="13"/>
  <c r="AH893" i="13"/>
  <c r="AG893" i="13"/>
  <c r="Y893" i="13"/>
  <c r="DC892" i="13"/>
  <c r="DH892" i="13" s="1"/>
  <c r="CP892" i="13"/>
  <c r="DB892" i="13" s="1"/>
  <c r="DG892" i="13" s="1"/>
  <c r="BL892" i="13"/>
  <c r="BB892" i="13"/>
  <c r="AS892" i="13"/>
  <c r="AF892" i="13"/>
  <c r="DC891" i="13"/>
  <c r="DH891" i="13" s="1"/>
  <c r="CP891" i="13"/>
  <c r="DB891" i="13" s="1"/>
  <c r="DG891" i="13" s="1"/>
  <c r="BL891" i="13"/>
  <c r="BB891" i="13"/>
  <c r="AU891" i="13"/>
  <c r="AS891" i="13"/>
  <c r="DC890" i="13"/>
  <c r="DH890" i="13" s="1"/>
  <c r="CP890" i="13"/>
  <c r="DB890" i="13" s="1"/>
  <c r="DG890" i="13" s="1"/>
  <c r="BL890" i="13"/>
  <c r="BB890" i="13"/>
  <c r="AU890" i="13"/>
  <c r="AS890" i="13"/>
  <c r="AF890" i="13"/>
  <c r="DC889" i="13"/>
  <c r="DH889" i="13" s="1"/>
  <c r="CP889" i="13"/>
  <c r="DB889" i="13" s="1"/>
  <c r="DG889" i="13" s="1"/>
  <c r="BL889" i="13"/>
  <c r="BB889" i="13"/>
  <c r="AU889" i="13"/>
  <c r="AS889" i="13"/>
  <c r="AF889" i="13"/>
  <c r="DC888" i="13"/>
  <c r="DH888" i="13" s="1"/>
  <c r="CP888" i="13"/>
  <c r="DB888" i="13" s="1"/>
  <c r="DG888" i="13" s="1"/>
  <c r="BL888" i="13"/>
  <c r="BB888" i="13"/>
  <c r="AU888" i="13"/>
  <c r="AS888" i="13"/>
  <c r="AF888" i="13" s="1"/>
  <c r="DC887" i="13"/>
  <c r="DH887" i="13" s="1"/>
  <c r="CP887" i="13"/>
  <c r="DB887" i="13" s="1"/>
  <c r="DG887" i="13" s="1"/>
  <c r="BL887" i="13"/>
  <c r="BB887" i="13"/>
  <c r="AU887" i="13"/>
  <c r="AS887" i="13"/>
  <c r="DC886" i="13"/>
  <c r="DH886" i="13" s="1"/>
  <c r="CP886" i="13"/>
  <c r="DB886" i="13" s="1"/>
  <c r="DG886" i="13" s="1"/>
  <c r="BL886" i="13"/>
  <c r="BB886" i="13"/>
  <c r="AU886" i="13"/>
  <c r="AS886" i="13"/>
  <c r="DC885" i="13"/>
  <c r="DH885" i="13" s="1"/>
  <c r="CP885" i="13"/>
  <c r="DB885" i="13" s="1"/>
  <c r="DG885" i="13" s="1"/>
  <c r="BL885" i="13"/>
  <c r="BB885" i="13"/>
  <c r="AU885" i="13"/>
  <c r="AS885" i="13"/>
  <c r="DC884" i="13"/>
  <c r="DH884" i="13" s="1"/>
  <c r="CP884" i="13"/>
  <c r="DB884" i="13" s="1"/>
  <c r="DG884" i="13" s="1"/>
  <c r="BL884" i="13"/>
  <c r="BB884" i="13"/>
  <c r="AU884" i="13"/>
  <c r="AS884" i="13"/>
  <c r="AF884" i="13" s="1"/>
  <c r="DC883" i="13"/>
  <c r="DH883" i="13" s="1"/>
  <c r="CP883" i="13"/>
  <c r="DB883" i="13" s="1"/>
  <c r="DG883" i="13" s="1"/>
  <c r="BL883" i="13"/>
  <c r="BB883" i="13"/>
  <c r="AU883" i="13"/>
  <c r="AS883" i="13"/>
  <c r="DC882" i="13"/>
  <c r="DH882" i="13" s="1"/>
  <c r="CP882" i="13"/>
  <c r="DB882" i="13" s="1"/>
  <c r="DG882" i="13" s="1"/>
  <c r="BL882" i="13"/>
  <c r="BB882" i="13"/>
  <c r="AU882" i="13"/>
  <c r="AS882" i="13"/>
  <c r="AF882" i="13"/>
  <c r="DC881" i="13"/>
  <c r="DH881" i="13" s="1"/>
  <c r="CP881" i="13"/>
  <c r="DB881" i="13" s="1"/>
  <c r="DG881" i="13" s="1"/>
  <c r="BL881" i="13"/>
  <c r="BB881" i="13"/>
  <c r="AU881" i="13"/>
  <c r="AS881" i="13"/>
  <c r="AF881" i="13"/>
  <c r="DC880" i="13"/>
  <c r="DH880" i="13" s="1"/>
  <c r="CP880" i="13"/>
  <c r="DB880" i="13" s="1"/>
  <c r="DG880" i="13" s="1"/>
  <c r="BL880" i="13"/>
  <c r="BB880" i="13"/>
  <c r="AU880" i="13"/>
  <c r="AS880" i="13"/>
  <c r="DC879" i="13"/>
  <c r="DH879" i="13" s="1"/>
  <c r="CP879" i="13"/>
  <c r="DB879" i="13" s="1"/>
  <c r="DG879" i="13" s="1"/>
  <c r="BL879" i="13"/>
  <c r="BB879" i="13"/>
  <c r="AU879" i="13"/>
  <c r="AS879" i="13"/>
  <c r="AF879" i="13"/>
  <c r="DC878" i="13"/>
  <c r="DH878" i="13" s="1"/>
  <c r="CP878" i="13"/>
  <c r="DB878" i="13" s="1"/>
  <c r="DG878" i="13" s="1"/>
  <c r="BL878" i="13"/>
  <c r="BB878" i="13"/>
  <c r="BB877" i="13" s="1"/>
  <c r="AU878" i="13"/>
  <c r="AS878" i="13"/>
  <c r="DC877" i="13"/>
  <c r="DH877" i="13" s="1"/>
  <c r="CP877" i="13"/>
  <c r="DB877" i="13" s="1"/>
  <c r="DG877" i="13" s="1"/>
  <c r="BP877" i="13"/>
  <c r="BO877" i="13"/>
  <c r="BN877" i="13"/>
  <c r="BM877" i="13"/>
  <c r="BL877" i="13"/>
  <c r="BK877" i="13"/>
  <c r="BJ877" i="13"/>
  <c r="BI877" i="13"/>
  <c r="BH877" i="13"/>
  <c r="BG877" i="13"/>
  <c r="BF877" i="13"/>
  <c r="BE877" i="13"/>
  <c r="BD877" i="13"/>
  <c r="BC877" i="13"/>
  <c r="BA877" i="13"/>
  <c r="AZ877" i="13"/>
  <c r="AY877" i="13"/>
  <c r="AX877" i="13"/>
  <c r="AW877" i="13"/>
  <c r="AV877" i="13"/>
  <c r="AT877" i="13"/>
  <c r="AR877" i="13"/>
  <c r="AQ877" i="13"/>
  <c r="AP877" i="13"/>
  <c r="AO877" i="13"/>
  <c r="AN877" i="13"/>
  <c r="AM877" i="13"/>
  <c r="AL877" i="13"/>
  <c r="AK877" i="13"/>
  <c r="AJ877" i="13"/>
  <c r="AI877" i="13"/>
  <c r="AH877" i="13"/>
  <c r="AG877" i="13"/>
  <c r="AS877" i="13" s="1"/>
  <c r="Y877" i="13"/>
  <c r="DC876" i="13"/>
  <c r="DH876" i="13" s="1"/>
  <c r="CP876" i="13"/>
  <c r="DB876" i="13" s="1"/>
  <c r="DG876" i="13" s="1"/>
  <c r="BL876" i="13"/>
  <c r="BB876" i="13"/>
  <c r="AU876" i="13"/>
  <c r="BQ876" i="13" s="1"/>
  <c r="AS876" i="13"/>
  <c r="DC875" i="13"/>
  <c r="DH875" i="13" s="1"/>
  <c r="CP875" i="13"/>
  <c r="DB875" i="13" s="1"/>
  <c r="DG875" i="13" s="1"/>
  <c r="BL875" i="13"/>
  <c r="BB875" i="13"/>
  <c r="AU875" i="13"/>
  <c r="AG875" i="13"/>
  <c r="AS875" i="13" s="1"/>
  <c r="AF875" i="13" s="1"/>
  <c r="Y875" i="13"/>
  <c r="DC874" i="13"/>
  <c r="DH874" i="13" s="1"/>
  <c r="CP874" i="13"/>
  <c r="DB874" i="13" s="1"/>
  <c r="DG874" i="13" s="1"/>
  <c r="BP874" i="13"/>
  <c r="BO874" i="13"/>
  <c r="BN874" i="13"/>
  <c r="BM874" i="13"/>
  <c r="BL874" i="13"/>
  <c r="BK874" i="13"/>
  <c r="BJ874" i="13"/>
  <c r="BI874" i="13"/>
  <c r="BH874" i="13"/>
  <c r="BG874" i="13"/>
  <c r="BF874" i="13"/>
  <c r="BE874" i="13"/>
  <c r="BD874" i="13"/>
  <c r="BC874" i="13"/>
  <c r="BA874" i="13"/>
  <c r="AZ874" i="13"/>
  <c r="AY874" i="13"/>
  <c r="AX874" i="13"/>
  <c r="AW874" i="13"/>
  <c r="AV874" i="13"/>
  <c r="AU874" i="13" s="1"/>
  <c r="AR874" i="13"/>
  <c r="AQ874" i="13"/>
  <c r="AP874" i="13"/>
  <c r="AO874" i="13"/>
  <c r="AN874" i="13"/>
  <c r="AM874" i="13"/>
  <c r="AL874" i="13"/>
  <c r="AK874" i="13"/>
  <c r="AJ874" i="13"/>
  <c r="AI874" i="13"/>
  <c r="AH874" i="13"/>
  <c r="AG874" i="13"/>
  <c r="AS874" i="13" s="1"/>
  <c r="Y874" i="13"/>
  <c r="DC873" i="13"/>
  <c r="DH873" i="13" s="1"/>
  <c r="CP873" i="13"/>
  <c r="DB873" i="13" s="1"/>
  <c r="DG873" i="13" s="1"/>
  <c r="BL873" i="13"/>
  <c r="BB873" i="13"/>
  <c r="AU873" i="13"/>
  <c r="BQ873" i="13" s="1"/>
  <c r="AG873" i="13"/>
  <c r="AS873" i="13" s="1"/>
  <c r="AF873" i="13" s="1"/>
  <c r="Y873" i="13"/>
  <c r="DC872" i="13"/>
  <c r="DH872" i="13" s="1"/>
  <c r="CP872" i="13"/>
  <c r="DB872" i="13" s="1"/>
  <c r="DG872" i="13" s="1"/>
  <c r="BL872" i="13"/>
  <c r="BB872" i="13"/>
  <c r="AU872" i="13"/>
  <c r="AG872" i="13"/>
  <c r="AS872" i="13" s="1"/>
  <c r="AF872" i="13" s="1"/>
  <c r="Y872" i="13"/>
  <c r="DC871" i="13"/>
  <c r="DH871" i="13" s="1"/>
  <c r="CP871" i="13"/>
  <c r="DB871" i="13" s="1"/>
  <c r="DG871" i="13" s="1"/>
  <c r="BL871" i="13"/>
  <c r="BB871" i="13"/>
  <c r="AU871" i="13"/>
  <c r="BQ871" i="13" s="1"/>
  <c r="AG871" i="13"/>
  <c r="AS871" i="13" s="1"/>
  <c r="AF871" i="13" s="1"/>
  <c r="Y871" i="13"/>
  <c r="DC870" i="13"/>
  <c r="DH870" i="13" s="1"/>
  <c r="CP870" i="13"/>
  <c r="DB870" i="13" s="1"/>
  <c r="DG870" i="13" s="1"/>
  <c r="BL870" i="13"/>
  <c r="BB870" i="13"/>
  <c r="AU870" i="13"/>
  <c r="AG870" i="13"/>
  <c r="AS870" i="13" s="1"/>
  <c r="AF870" i="13"/>
  <c r="Y870" i="13"/>
  <c r="DC869" i="13"/>
  <c r="DH869" i="13" s="1"/>
  <c r="CP869" i="13"/>
  <c r="DB869" i="13" s="1"/>
  <c r="DG869" i="13" s="1"/>
  <c r="BL869" i="13"/>
  <c r="BB869" i="13"/>
  <c r="AU869" i="13"/>
  <c r="AG869" i="13"/>
  <c r="AS869" i="13" s="1"/>
  <c r="AF869" i="13"/>
  <c r="Y869" i="13"/>
  <c r="DC868" i="13"/>
  <c r="DH868" i="13" s="1"/>
  <c r="CP868" i="13"/>
  <c r="DB868" i="13" s="1"/>
  <c r="DG868" i="13" s="1"/>
  <c r="BP868" i="13"/>
  <c r="BO868" i="13"/>
  <c r="BN868" i="13"/>
  <c r="BM868" i="13"/>
  <c r="BK868" i="13"/>
  <c r="BJ868" i="13"/>
  <c r="BI868" i="13"/>
  <c r="BH868" i="13"/>
  <c r="BG868" i="13"/>
  <c r="BF868" i="13"/>
  <c r="BE868" i="13"/>
  <c r="BD868" i="13"/>
  <c r="BC868" i="13"/>
  <c r="BB868" i="13"/>
  <c r="BA868" i="13"/>
  <c r="AZ868" i="13"/>
  <c r="AY868" i="13"/>
  <c r="AX868" i="13"/>
  <c r="AW868" i="13"/>
  <c r="AV868" i="13"/>
  <c r="AR868" i="13"/>
  <c r="AQ868" i="13"/>
  <c r="AP868" i="13"/>
  <c r="AO868" i="13"/>
  <c r="AN868" i="13"/>
  <c r="AM868" i="13"/>
  <c r="AL868" i="13"/>
  <c r="AK868" i="13"/>
  <c r="AJ868" i="13"/>
  <c r="AI868" i="13"/>
  <c r="AH868" i="13"/>
  <c r="AG868" i="13"/>
  <c r="AS868" i="13" s="1"/>
  <c r="Y868" i="13"/>
  <c r="DC867" i="13"/>
  <c r="DH867" i="13" s="1"/>
  <c r="CP867" i="13"/>
  <c r="DB867" i="13" s="1"/>
  <c r="DG867" i="13" s="1"/>
  <c r="BL867" i="13"/>
  <c r="BB867" i="13"/>
  <c r="AU867" i="13"/>
  <c r="AG867" i="13"/>
  <c r="AS867" i="13" s="1"/>
  <c r="AF867" i="13"/>
  <c r="Y867" i="13"/>
  <c r="DC866" i="13"/>
  <c r="DH866" i="13" s="1"/>
  <c r="CP866" i="13"/>
  <c r="DB866" i="13" s="1"/>
  <c r="DG866" i="13" s="1"/>
  <c r="BL866" i="13"/>
  <c r="BB866" i="13"/>
  <c r="AU866" i="13"/>
  <c r="BQ866" i="13" s="1"/>
  <c r="AG866" i="13"/>
  <c r="AS866" i="13" s="1"/>
  <c r="AF866" i="13" s="1"/>
  <c r="Y866" i="13"/>
  <c r="DC865" i="13"/>
  <c r="DH865" i="13" s="1"/>
  <c r="CP865" i="13"/>
  <c r="DB865" i="13" s="1"/>
  <c r="DG865" i="13" s="1"/>
  <c r="BL865" i="13"/>
  <c r="BK865" i="13"/>
  <c r="BI865" i="13"/>
  <c r="BH865" i="13"/>
  <c r="BG865" i="13"/>
  <c r="BF865" i="13"/>
  <c r="BE865" i="13"/>
  <c r="BD865" i="13"/>
  <c r="BC865" i="13"/>
  <c r="BB865" i="13"/>
  <c r="BA865" i="13"/>
  <c r="AZ865" i="13"/>
  <c r="AY865" i="13"/>
  <c r="AX865" i="13"/>
  <c r="AW865" i="13"/>
  <c r="AV865" i="13"/>
  <c r="AR865" i="13"/>
  <c r="AQ865" i="13"/>
  <c r="AP865" i="13"/>
  <c r="AO865" i="13"/>
  <c r="AN865" i="13"/>
  <c r="AM865" i="13"/>
  <c r="AL865" i="13"/>
  <c r="AK865" i="13"/>
  <c r="AJ865" i="13"/>
  <c r="AI865" i="13"/>
  <c r="AH865" i="13"/>
  <c r="AG865" i="13"/>
  <c r="AS865" i="13" s="1"/>
  <c r="Y865" i="13"/>
  <c r="DC864" i="13"/>
  <c r="DH864" i="13" s="1"/>
  <c r="CP864" i="13"/>
  <c r="DB864" i="13" s="1"/>
  <c r="DG864" i="13" s="1"/>
  <c r="BL864" i="13"/>
  <c r="BB864" i="13"/>
  <c r="AU864" i="13"/>
  <c r="AG864" i="13"/>
  <c r="AS864" i="13" s="1"/>
  <c r="AF864" i="13"/>
  <c r="Y864" i="13"/>
  <c r="DC863" i="13"/>
  <c r="DH863" i="13" s="1"/>
  <c r="CP863" i="13"/>
  <c r="DB863" i="13" s="1"/>
  <c r="DG863" i="13" s="1"/>
  <c r="BL863" i="13"/>
  <c r="BB863" i="13"/>
  <c r="AU863" i="13"/>
  <c r="BQ863" i="13" s="1"/>
  <c r="AG863" i="13"/>
  <c r="AS863" i="13" s="1"/>
  <c r="AF863" i="13" s="1"/>
  <c r="Y863" i="13"/>
  <c r="DC862" i="13"/>
  <c r="DH862" i="13" s="1"/>
  <c r="CP862" i="13"/>
  <c r="DB862" i="13" s="1"/>
  <c r="DG862" i="13" s="1"/>
  <c r="BP862" i="13"/>
  <c r="BO862" i="13"/>
  <c r="BO861" i="13" s="1"/>
  <c r="BN862" i="13"/>
  <c r="BM862" i="13"/>
  <c r="BK862" i="13"/>
  <c r="BK861" i="13" s="1"/>
  <c r="BJ862" i="13"/>
  <c r="BI862" i="13"/>
  <c r="BI861" i="13" s="1"/>
  <c r="BH862" i="13"/>
  <c r="BG862" i="13"/>
  <c r="BG861" i="13" s="1"/>
  <c r="BF862" i="13"/>
  <c r="BE862" i="13"/>
  <c r="BE861" i="13" s="1"/>
  <c r="BD862" i="13"/>
  <c r="BC862" i="13"/>
  <c r="BA862" i="13"/>
  <c r="BA861" i="13" s="1"/>
  <c r="AZ862" i="13"/>
  <c r="AY862" i="13"/>
  <c r="AY861" i="13" s="1"/>
  <c r="AX862" i="13"/>
  <c r="AX861" i="13" s="1"/>
  <c r="AW862" i="13"/>
  <c r="AW861" i="13" s="1"/>
  <c r="AV862" i="13"/>
  <c r="AU862" i="13"/>
  <c r="AR862" i="13"/>
  <c r="AR861" i="13" s="1"/>
  <c r="AQ862" i="13"/>
  <c r="AP862" i="13"/>
  <c r="AP861" i="13" s="1"/>
  <c r="AO862" i="13"/>
  <c r="AN862" i="13"/>
  <c r="AN861" i="13" s="1"/>
  <c r="AM862" i="13"/>
  <c r="AL862" i="13"/>
  <c r="AL861" i="13" s="1"/>
  <c r="AK862" i="13"/>
  <c r="AJ862" i="13"/>
  <c r="AJ861" i="13" s="1"/>
  <c r="AI862" i="13"/>
  <c r="AH862" i="13"/>
  <c r="AH861" i="13" s="1"/>
  <c r="AG862" i="13"/>
  <c r="Y862" i="13"/>
  <c r="DC861" i="13"/>
  <c r="DH861" i="13" s="1"/>
  <c r="CP861" i="13"/>
  <c r="DB861" i="13" s="1"/>
  <c r="DG861" i="13" s="1"/>
  <c r="BP861" i="13"/>
  <c r="BN861" i="13"/>
  <c r="BJ861" i="13"/>
  <c r="BF861" i="13"/>
  <c r="BD861" i="13"/>
  <c r="AZ861" i="13"/>
  <c r="AV861" i="13"/>
  <c r="AU861" i="13" s="1"/>
  <c r="AT861" i="13"/>
  <c r="AO861" i="13"/>
  <c r="DC860" i="13"/>
  <c r="DH860" i="13" s="1"/>
  <c r="CP860" i="13"/>
  <c r="DB860" i="13" s="1"/>
  <c r="DG860" i="13" s="1"/>
  <c r="BL860" i="13"/>
  <c r="BB860" i="13"/>
  <c r="AU860" i="13"/>
  <c r="BQ860" i="13" s="1"/>
  <c r="AS860" i="13"/>
  <c r="AF860" i="13" s="1"/>
  <c r="DC859" i="13"/>
  <c r="DH859" i="13" s="1"/>
  <c r="CP859" i="13"/>
  <c r="DB859" i="13" s="1"/>
  <c r="DG859" i="13" s="1"/>
  <c r="BL859" i="13"/>
  <c r="BQ859" i="13" s="1"/>
  <c r="AS859" i="13"/>
  <c r="AF859" i="13" s="1"/>
  <c r="DC858" i="13"/>
  <c r="DH858" i="13" s="1"/>
  <c r="CP858" i="13"/>
  <c r="DB858" i="13" s="1"/>
  <c r="DG858" i="13" s="1"/>
  <c r="BL858" i="13"/>
  <c r="BQ858" i="13" s="1"/>
  <c r="AS858" i="13"/>
  <c r="AF858" i="13"/>
  <c r="DC857" i="13"/>
  <c r="DH857" i="13" s="1"/>
  <c r="CP857" i="13"/>
  <c r="DB857" i="13" s="1"/>
  <c r="DG857" i="13" s="1"/>
  <c r="BL857" i="13"/>
  <c r="AS857" i="13"/>
  <c r="DC856" i="13"/>
  <c r="DH856" i="13" s="1"/>
  <c r="CP856" i="13"/>
  <c r="DB856" i="13" s="1"/>
  <c r="DG856" i="13" s="1"/>
  <c r="BL856" i="13"/>
  <c r="BQ856" i="13" s="1"/>
  <c r="AS856" i="13"/>
  <c r="DC855" i="13"/>
  <c r="DH855" i="13" s="1"/>
  <c r="CP855" i="13"/>
  <c r="DB855" i="13" s="1"/>
  <c r="DG855" i="13" s="1"/>
  <c r="BL855" i="13"/>
  <c r="BQ855" i="13" s="1"/>
  <c r="AS855" i="13"/>
  <c r="AF855" i="13"/>
  <c r="DC854" i="13"/>
  <c r="DH854" i="13" s="1"/>
  <c r="CP854" i="13"/>
  <c r="DB854" i="13" s="1"/>
  <c r="DG854" i="13" s="1"/>
  <c r="BL854" i="13"/>
  <c r="BQ854" i="13" s="1"/>
  <c r="AS854" i="13"/>
  <c r="AF854" i="13"/>
  <c r="DC853" i="13"/>
  <c r="DH853" i="13" s="1"/>
  <c r="CP853" i="13"/>
  <c r="DB853" i="13" s="1"/>
  <c r="DG853" i="13" s="1"/>
  <c r="BL853" i="13"/>
  <c r="BQ853" i="13" s="1"/>
  <c r="AS853" i="13"/>
  <c r="AF853" i="13" s="1"/>
  <c r="DC852" i="13"/>
  <c r="DH852" i="13" s="1"/>
  <c r="CP852" i="13"/>
  <c r="DB852" i="13" s="1"/>
  <c r="DG852" i="13" s="1"/>
  <c r="BL852" i="13"/>
  <c r="BB852" i="13"/>
  <c r="AS852" i="13"/>
  <c r="DC851" i="13"/>
  <c r="DH851" i="13" s="1"/>
  <c r="CP851" i="13"/>
  <c r="DB851" i="13" s="1"/>
  <c r="DG851" i="13" s="1"/>
  <c r="BL851" i="13"/>
  <c r="BQ851" i="13" s="1"/>
  <c r="AS851" i="13"/>
  <c r="AF851" i="13" s="1"/>
  <c r="DC850" i="13"/>
  <c r="DH850" i="13" s="1"/>
  <c r="CP850" i="13"/>
  <c r="DB850" i="13" s="1"/>
  <c r="DG850" i="13" s="1"/>
  <c r="BL850" i="13"/>
  <c r="AS850" i="13"/>
  <c r="DC849" i="13"/>
  <c r="DH849" i="13" s="1"/>
  <c r="CP849" i="13"/>
  <c r="DB849" i="13" s="1"/>
  <c r="DG849" i="13" s="1"/>
  <c r="BL849" i="13"/>
  <c r="BQ849" i="13" s="1"/>
  <c r="AS849" i="13"/>
  <c r="DC848" i="13"/>
  <c r="DH848" i="13" s="1"/>
  <c r="CP848" i="13"/>
  <c r="DB848" i="13" s="1"/>
  <c r="DG848" i="13" s="1"/>
  <c r="BL848" i="13"/>
  <c r="BQ848" i="13" s="1"/>
  <c r="AS848" i="13"/>
  <c r="AF848" i="13"/>
  <c r="DC847" i="13"/>
  <c r="DH847" i="13" s="1"/>
  <c r="CP847" i="13"/>
  <c r="DB847" i="13" s="1"/>
  <c r="DG847" i="13" s="1"/>
  <c r="BL847" i="13"/>
  <c r="BQ847" i="13" s="1"/>
  <c r="AS847" i="13"/>
  <c r="AF847" i="13"/>
  <c r="DC846" i="13"/>
  <c r="DH846" i="13" s="1"/>
  <c r="CP846" i="13"/>
  <c r="DB846" i="13" s="1"/>
  <c r="DG846" i="13" s="1"/>
  <c r="BL846" i="13"/>
  <c r="BQ846" i="13" s="1"/>
  <c r="AS846" i="13"/>
  <c r="AF846" i="13" s="1"/>
  <c r="DC845" i="13"/>
  <c r="DH845" i="13" s="1"/>
  <c r="CP845" i="13"/>
  <c r="DB845" i="13" s="1"/>
  <c r="DG845" i="13" s="1"/>
  <c r="BP845" i="13"/>
  <c r="BO845" i="13"/>
  <c r="BN845" i="13"/>
  <c r="BM845" i="13"/>
  <c r="BK845" i="13"/>
  <c r="BJ845" i="13"/>
  <c r="BI845" i="13"/>
  <c r="BH845" i="13"/>
  <c r="BG845" i="13"/>
  <c r="BF845" i="13"/>
  <c r="BE845" i="13"/>
  <c r="BD845" i="13"/>
  <c r="BC845" i="13"/>
  <c r="BA845" i="13"/>
  <c r="AZ845" i="13"/>
  <c r="AY845" i="13"/>
  <c r="AX845" i="13"/>
  <c r="AW845" i="13"/>
  <c r="AV845" i="13"/>
  <c r="AU845" i="13"/>
  <c r="AT845" i="13"/>
  <c r="AR845" i="13"/>
  <c r="AQ845" i="13"/>
  <c r="AP845" i="13"/>
  <c r="AO845" i="13"/>
  <c r="AN845" i="13"/>
  <c r="AM845" i="13"/>
  <c r="AL845" i="13"/>
  <c r="AK845" i="13"/>
  <c r="AJ845" i="13"/>
  <c r="AI845" i="13"/>
  <c r="AH845" i="13"/>
  <c r="AG845" i="13"/>
  <c r="AS845" i="13" s="1"/>
  <c r="Y845" i="13"/>
  <c r="DC844" i="13"/>
  <c r="DH844" i="13" s="1"/>
  <c r="CP844" i="13"/>
  <c r="DB844" i="13" s="1"/>
  <c r="DG844" i="13" s="1"/>
  <c r="BL844" i="13"/>
  <c r="BB844" i="13"/>
  <c r="AU844" i="13"/>
  <c r="BQ844" i="13" s="1"/>
  <c r="AS844" i="13"/>
  <c r="AF844" i="13" s="1"/>
  <c r="DC843" i="13"/>
  <c r="DH843" i="13" s="1"/>
  <c r="CP843" i="13"/>
  <c r="DB843" i="13" s="1"/>
  <c r="DG843" i="13" s="1"/>
  <c r="BL843" i="13"/>
  <c r="BB843" i="13"/>
  <c r="AU843" i="13"/>
  <c r="AS843" i="13"/>
  <c r="DC842" i="13"/>
  <c r="DH842" i="13" s="1"/>
  <c r="CP842" i="13"/>
  <c r="DB842" i="13" s="1"/>
  <c r="DG842" i="13" s="1"/>
  <c r="BQ842" i="13"/>
  <c r="AS842" i="13"/>
  <c r="AF842" i="13" s="1"/>
  <c r="DC841" i="13"/>
  <c r="DH841" i="13" s="1"/>
  <c r="CP841" i="13"/>
  <c r="DB841" i="13" s="1"/>
  <c r="DG841" i="13" s="1"/>
  <c r="BQ841" i="13"/>
  <c r="AS841" i="13"/>
  <c r="AF841" i="13" s="1"/>
  <c r="DC840" i="13"/>
  <c r="DH840" i="13" s="1"/>
  <c r="CP840" i="13"/>
  <c r="DB840" i="13" s="1"/>
  <c r="DG840" i="13" s="1"/>
  <c r="BL840" i="13"/>
  <c r="BB840" i="13"/>
  <c r="AU840" i="13"/>
  <c r="AS840" i="13"/>
  <c r="AF840" i="13" s="1"/>
  <c r="DC839" i="13"/>
  <c r="DH839" i="13" s="1"/>
  <c r="CP839" i="13"/>
  <c r="DB839" i="13" s="1"/>
  <c r="DG839" i="13" s="1"/>
  <c r="BL839" i="13"/>
  <c r="BQ839" i="13" s="1"/>
  <c r="AS839" i="13"/>
  <c r="AF839" i="13" s="1"/>
  <c r="DC838" i="13"/>
  <c r="DH838" i="13" s="1"/>
  <c r="CP838" i="13"/>
  <c r="DB838" i="13" s="1"/>
  <c r="DG838" i="13" s="1"/>
  <c r="BQ838" i="13"/>
  <c r="AS838" i="13"/>
  <c r="AF838" i="13" s="1"/>
  <c r="DC837" i="13"/>
  <c r="DH837" i="13" s="1"/>
  <c r="CP837" i="13"/>
  <c r="DB837" i="13" s="1"/>
  <c r="DG837" i="13" s="1"/>
  <c r="BQ837" i="13"/>
  <c r="AS837" i="13"/>
  <c r="AF837" i="13" s="1"/>
  <c r="DC836" i="13"/>
  <c r="DH836" i="13" s="1"/>
  <c r="CP836" i="13"/>
  <c r="DB836" i="13" s="1"/>
  <c r="DG836" i="13" s="1"/>
  <c r="BQ836" i="13"/>
  <c r="AS836" i="13"/>
  <c r="AF836" i="13" s="1"/>
  <c r="DC835" i="13"/>
  <c r="DH835" i="13" s="1"/>
  <c r="CP835" i="13"/>
  <c r="DB835" i="13" s="1"/>
  <c r="DG835" i="13" s="1"/>
  <c r="BL835" i="13"/>
  <c r="BB835" i="13"/>
  <c r="AS835" i="13"/>
  <c r="AF835" i="13" s="1"/>
  <c r="DC834" i="13"/>
  <c r="DH834" i="13" s="1"/>
  <c r="CP834" i="13"/>
  <c r="DB834" i="13" s="1"/>
  <c r="DG834" i="13" s="1"/>
  <c r="BL834" i="13"/>
  <c r="BB834" i="13"/>
  <c r="AS834" i="13"/>
  <c r="AF834" i="13" s="1"/>
  <c r="DC833" i="13"/>
  <c r="DH833" i="13" s="1"/>
  <c r="CP833" i="13"/>
  <c r="DB833" i="13" s="1"/>
  <c r="DG833" i="13" s="1"/>
  <c r="BQ833" i="13"/>
  <c r="AS833" i="13"/>
  <c r="AF833" i="13" s="1"/>
  <c r="DC832" i="13"/>
  <c r="DH832" i="13" s="1"/>
  <c r="CP832" i="13"/>
  <c r="DB832" i="13" s="1"/>
  <c r="DG832" i="13" s="1"/>
  <c r="BQ832" i="13"/>
  <c r="AS832" i="13"/>
  <c r="AF832" i="13" s="1"/>
  <c r="DC831" i="13"/>
  <c r="DH831" i="13" s="1"/>
  <c r="CP831" i="13"/>
  <c r="DB831" i="13" s="1"/>
  <c r="DG831" i="13" s="1"/>
  <c r="BQ831" i="13"/>
  <c r="AS831" i="13"/>
  <c r="AF831" i="13" s="1"/>
  <c r="DC830" i="13"/>
  <c r="DH830" i="13" s="1"/>
  <c r="CP830" i="13"/>
  <c r="DB830" i="13" s="1"/>
  <c r="DG830" i="13" s="1"/>
  <c r="BL830" i="13"/>
  <c r="BB830" i="13"/>
  <c r="AS830" i="13"/>
  <c r="DC829" i="13"/>
  <c r="DH829" i="13" s="1"/>
  <c r="CP829" i="13"/>
  <c r="DB829" i="13" s="1"/>
  <c r="DG829" i="13" s="1"/>
  <c r="BL829" i="13"/>
  <c r="BB829" i="13"/>
  <c r="AS829" i="13"/>
  <c r="DC828" i="13"/>
  <c r="DH828" i="13" s="1"/>
  <c r="CP828" i="13"/>
  <c r="DB828" i="13" s="1"/>
  <c r="DG828" i="13" s="1"/>
  <c r="BP828" i="13"/>
  <c r="BO828" i="13"/>
  <c r="BN828" i="13"/>
  <c r="BM828" i="13"/>
  <c r="BK828" i="13"/>
  <c r="BJ828" i="13"/>
  <c r="BI828" i="13"/>
  <c r="BH828" i="13"/>
  <c r="BG828" i="13"/>
  <c r="BF828" i="13"/>
  <c r="BE828" i="13"/>
  <c r="BD828" i="13"/>
  <c r="BC828" i="13"/>
  <c r="BB828" i="13"/>
  <c r="BA828" i="13"/>
  <c r="AZ828" i="13"/>
  <c r="AY828" i="13"/>
  <c r="AX828" i="13"/>
  <c r="AW828" i="13"/>
  <c r="AV828" i="13"/>
  <c r="AT828" i="13"/>
  <c r="AR828" i="13"/>
  <c r="AQ828" i="13"/>
  <c r="AP828" i="13"/>
  <c r="AO828" i="13"/>
  <c r="AN828" i="13"/>
  <c r="AM828" i="13"/>
  <c r="AL828" i="13"/>
  <c r="AK828" i="13"/>
  <c r="AJ828" i="13"/>
  <c r="AI828" i="13"/>
  <c r="AH828" i="13"/>
  <c r="AG828" i="13"/>
  <c r="AS828" i="13" s="1"/>
  <c r="Y828" i="13"/>
  <c r="DC827" i="13"/>
  <c r="DH827" i="13" s="1"/>
  <c r="CP827" i="13"/>
  <c r="DB827" i="13" s="1"/>
  <c r="DG827" i="13" s="1"/>
  <c r="BL827" i="13"/>
  <c r="BB827" i="13"/>
  <c r="AU827" i="13"/>
  <c r="AS827" i="13"/>
  <c r="DC826" i="13"/>
  <c r="DH826" i="13" s="1"/>
  <c r="CP826" i="13"/>
  <c r="DB826" i="13" s="1"/>
  <c r="DG826" i="13" s="1"/>
  <c r="BL826" i="13"/>
  <c r="BB826" i="13"/>
  <c r="AU826" i="13"/>
  <c r="AS826" i="13"/>
  <c r="DC825" i="13"/>
  <c r="DH825" i="13" s="1"/>
  <c r="CP825" i="13"/>
  <c r="DB825" i="13" s="1"/>
  <c r="DG825" i="13" s="1"/>
  <c r="BQ825" i="13"/>
  <c r="AS825" i="13"/>
  <c r="AF825" i="13" s="1"/>
  <c r="DC824" i="13"/>
  <c r="DH824" i="13" s="1"/>
  <c r="CP824" i="13"/>
  <c r="DB824" i="13" s="1"/>
  <c r="DG824" i="13" s="1"/>
  <c r="BL824" i="13"/>
  <c r="BQ824" i="13" s="1"/>
  <c r="AS824" i="13"/>
  <c r="AF824" i="13"/>
  <c r="DC823" i="13"/>
  <c r="DH823" i="13" s="1"/>
  <c r="CP823" i="13"/>
  <c r="DB823" i="13" s="1"/>
  <c r="DG823" i="13" s="1"/>
  <c r="BL823" i="13"/>
  <c r="BQ823" i="13" s="1"/>
  <c r="AS823" i="13"/>
  <c r="AF823" i="13" s="1"/>
  <c r="DC822" i="13"/>
  <c r="DH822" i="13" s="1"/>
  <c r="CP822" i="13"/>
  <c r="DB822" i="13" s="1"/>
  <c r="DG822" i="13" s="1"/>
  <c r="BL822" i="13"/>
  <c r="BQ822" i="13" s="1"/>
  <c r="AS822" i="13"/>
  <c r="DC821" i="13"/>
  <c r="DH821" i="13" s="1"/>
  <c r="CP821" i="13"/>
  <c r="DB821" i="13" s="1"/>
  <c r="DG821" i="13" s="1"/>
  <c r="BL821" i="13"/>
  <c r="BQ821" i="13" s="1"/>
  <c r="AS821" i="13"/>
  <c r="AF821" i="13" s="1"/>
  <c r="DC820" i="13"/>
  <c r="DH820" i="13" s="1"/>
  <c r="CP820" i="13"/>
  <c r="DB820" i="13" s="1"/>
  <c r="DG820" i="13" s="1"/>
  <c r="BL820" i="13"/>
  <c r="BQ820" i="13" s="1"/>
  <c r="AS820" i="13"/>
  <c r="AF820" i="13"/>
  <c r="DC819" i="13"/>
  <c r="DH819" i="13" s="1"/>
  <c r="CP819" i="13"/>
  <c r="DB819" i="13" s="1"/>
  <c r="DG819" i="13" s="1"/>
  <c r="BL819" i="13"/>
  <c r="BQ819" i="13" s="1"/>
  <c r="AS819" i="13"/>
  <c r="AF819" i="13" s="1"/>
  <c r="DC818" i="13"/>
  <c r="DH818" i="13" s="1"/>
  <c r="CP818" i="13"/>
  <c r="DB818" i="13" s="1"/>
  <c r="DG818" i="13" s="1"/>
  <c r="BL818" i="13"/>
  <c r="BQ818" i="13" s="1"/>
  <c r="AS818" i="13"/>
  <c r="AF818" i="13"/>
  <c r="DC817" i="13"/>
  <c r="DH817" i="13" s="1"/>
  <c r="CP817" i="13"/>
  <c r="DB817" i="13" s="1"/>
  <c r="DG817" i="13" s="1"/>
  <c r="BL817" i="13"/>
  <c r="BQ817" i="13" s="1"/>
  <c r="AS817" i="13"/>
  <c r="AF817" i="13" s="1"/>
  <c r="DC816" i="13"/>
  <c r="DH816" i="13" s="1"/>
  <c r="CP816" i="13"/>
  <c r="DB816" i="13" s="1"/>
  <c r="DG816" i="13" s="1"/>
  <c r="BL816" i="13"/>
  <c r="AS816" i="13"/>
  <c r="DC815" i="13"/>
  <c r="DH815" i="13" s="1"/>
  <c r="CP815" i="13"/>
  <c r="DB815" i="13" s="1"/>
  <c r="DG815" i="13" s="1"/>
  <c r="BL815" i="13"/>
  <c r="BQ815" i="13" s="1"/>
  <c r="AS815" i="13"/>
  <c r="AF815" i="13" s="1"/>
  <c r="DC814" i="13"/>
  <c r="DH814" i="13" s="1"/>
  <c r="CP814" i="13"/>
  <c r="DB814" i="13" s="1"/>
  <c r="DG814" i="13" s="1"/>
  <c r="BL814" i="13"/>
  <c r="BQ814" i="13" s="1"/>
  <c r="AS814" i="13"/>
  <c r="AF814" i="13"/>
  <c r="DC813" i="13"/>
  <c r="DH813" i="13" s="1"/>
  <c r="CP813" i="13"/>
  <c r="DB813" i="13" s="1"/>
  <c r="DG813" i="13" s="1"/>
  <c r="BL813" i="13"/>
  <c r="BQ813" i="13" s="1"/>
  <c r="AS813" i="13"/>
  <c r="AF813" i="13" s="1"/>
  <c r="DC812" i="13"/>
  <c r="DH812" i="13" s="1"/>
  <c r="CP812" i="13"/>
  <c r="DB812" i="13" s="1"/>
  <c r="DG812" i="13" s="1"/>
  <c r="BL812" i="13"/>
  <c r="BQ812" i="13" s="1"/>
  <c r="AS812" i="13"/>
  <c r="DC811" i="13"/>
  <c r="DH811" i="13" s="1"/>
  <c r="CP811" i="13"/>
  <c r="DB811" i="13" s="1"/>
  <c r="DG811" i="13" s="1"/>
  <c r="BP811" i="13"/>
  <c r="BO811" i="13"/>
  <c r="BN811" i="13"/>
  <c r="BM811" i="13"/>
  <c r="BK811" i="13"/>
  <c r="BJ811" i="13"/>
  <c r="BI811" i="13"/>
  <c r="BH811" i="13"/>
  <c r="BG811" i="13"/>
  <c r="BF811" i="13"/>
  <c r="BE811" i="13"/>
  <c r="BD811" i="13"/>
  <c r="BC811" i="13"/>
  <c r="BB811" i="13"/>
  <c r="BA811" i="13"/>
  <c r="AZ811" i="13"/>
  <c r="AY811" i="13"/>
  <c r="AX811" i="13"/>
  <c r="AW811" i="13"/>
  <c r="AV811" i="13"/>
  <c r="AU811" i="13"/>
  <c r="AT811" i="13"/>
  <c r="AR811" i="13"/>
  <c r="AQ811" i="13"/>
  <c r="AP811" i="13"/>
  <c r="AO811" i="13"/>
  <c r="AN811" i="13"/>
  <c r="AM811" i="13"/>
  <c r="AL811" i="13"/>
  <c r="AK811" i="13"/>
  <c r="AJ811" i="13"/>
  <c r="AI811" i="13"/>
  <c r="AH811" i="13"/>
  <c r="AG811" i="13"/>
  <c r="AS811" i="13" s="1"/>
  <c r="Y811" i="13"/>
  <c r="DC810" i="13"/>
  <c r="DH810" i="13" s="1"/>
  <c r="CP810" i="13"/>
  <c r="DB810" i="13" s="1"/>
  <c r="DG810" i="13" s="1"/>
  <c r="BL810" i="13"/>
  <c r="BB810" i="13"/>
  <c r="BQ810" i="13" s="1"/>
  <c r="AS810" i="13"/>
  <c r="AF810" i="13"/>
  <c r="DC809" i="13"/>
  <c r="DH809" i="13" s="1"/>
  <c r="CP809" i="13"/>
  <c r="DB809" i="13" s="1"/>
  <c r="DG809" i="13" s="1"/>
  <c r="BQ809" i="13"/>
  <c r="AS809" i="13"/>
  <c r="AF809" i="13"/>
  <c r="DC808" i="13"/>
  <c r="DH808" i="13" s="1"/>
  <c r="CP808" i="13"/>
  <c r="DB808" i="13" s="1"/>
  <c r="DG808" i="13" s="1"/>
  <c r="BQ808" i="13"/>
  <c r="AS808" i="13"/>
  <c r="AF808" i="13"/>
  <c r="DC807" i="13"/>
  <c r="DH807" i="13" s="1"/>
  <c r="CP807" i="13"/>
  <c r="DB807" i="13" s="1"/>
  <c r="DG807" i="13" s="1"/>
  <c r="BQ807" i="13"/>
  <c r="AS807" i="13"/>
  <c r="AF807" i="13"/>
  <c r="DC806" i="13"/>
  <c r="DH806" i="13" s="1"/>
  <c r="CP806" i="13"/>
  <c r="DB806" i="13" s="1"/>
  <c r="DG806" i="13" s="1"/>
  <c r="BQ806" i="13"/>
  <c r="AS806" i="13"/>
  <c r="AF806" i="13"/>
  <c r="DC805" i="13"/>
  <c r="DH805" i="13" s="1"/>
  <c r="CP805" i="13"/>
  <c r="DB805" i="13" s="1"/>
  <c r="DG805" i="13" s="1"/>
  <c r="BL805" i="13"/>
  <c r="BQ805" i="13" s="1"/>
  <c r="AS805" i="13"/>
  <c r="AF805" i="13" s="1"/>
  <c r="DC804" i="13"/>
  <c r="DH804" i="13" s="1"/>
  <c r="CP804" i="13"/>
  <c r="DB804" i="13" s="1"/>
  <c r="DG804" i="13" s="1"/>
  <c r="BL804" i="13"/>
  <c r="BB804" i="13"/>
  <c r="BQ804" i="13" s="1"/>
  <c r="AS804" i="13"/>
  <c r="DC803" i="13"/>
  <c r="DH803" i="13" s="1"/>
  <c r="CP803" i="13"/>
  <c r="DB803" i="13" s="1"/>
  <c r="DG803" i="13" s="1"/>
  <c r="BL803" i="13"/>
  <c r="BB803" i="13"/>
  <c r="AS803" i="13"/>
  <c r="AF803" i="13" s="1"/>
  <c r="DC802" i="13"/>
  <c r="DH802" i="13" s="1"/>
  <c r="CP802" i="13"/>
  <c r="DB802" i="13" s="1"/>
  <c r="DG802" i="13" s="1"/>
  <c r="BL802" i="13"/>
  <c r="BB802" i="13"/>
  <c r="BQ802" i="13" s="1"/>
  <c r="AS802" i="13"/>
  <c r="DC801" i="13"/>
  <c r="DH801" i="13" s="1"/>
  <c r="CP801" i="13"/>
  <c r="DB801" i="13" s="1"/>
  <c r="DG801" i="13" s="1"/>
  <c r="BL801" i="13"/>
  <c r="BB801" i="13"/>
  <c r="AS801" i="13"/>
  <c r="AF801" i="13" s="1"/>
  <c r="DC800" i="13"/>
  <c r="DH800" i="13" s="1"/>
  <c r="CP800" i="13"/>
  <c r="DB800" i="13" s="1"/>
  <c r="DG800" i="13" s="1"/>
  <c r="BB800" i="13"/>
  <c r="BQ800" i="13" s="1"/>
  <c r="AS800" i="13"/>
  <c r="DC799" i="13"/>
  <c r="DH799" i="13" s="1"/>
  <c r="CP799" i="13"/>
  <c r="DB799" i="13" s="1"/>
  <c r="DG799" i="13" s="1"/>
  <c r="BB799" i="13"/>
  <c r="BQ799" i="13" s="1"/>
  <c r="AS799" i="13"/>
  <c r="AF799" i="13" s="1"/>
  <c r="DC798" i="13"/>
  <c r="DH798" i="13" s="1"/>
  <c r="CP798" i="13"/>
  <c r="DB798" i="13" s="1"/>
  <c r="DG798" i="13" s="1"/>
  <c r="BL798" i="13"/>
  <c r="BB798" i="13"/>
  <c r="AS798" i="13"/>
  <c r="DC797" i="13"/>
  <c r="DH797" i="13" s="1"/>
  <c r="CP797" i="13"/>
  <c r="DB797" i="13" s="1"/>
  <c r="DG797" i="13" s="1"/>
  <c r="BL797" i="13"/>
  <c r="BB797" i="13"/>
  <c r="BQ797" i="13" s="1"/>
  <c r="AS797" i="13"/>
  <c r="AF797" i="13" s="1"/>
  <c r="DC796" i="13"/>
  <c r="DH796" i="13" s="1"/>
  <c r="CP796" i="13"/>
  <c r="DB796" i="13" s="1"/>
  <c r="DG796" i="13" s="1"/>
  <c r="BL796" i="13"/>
  <c r="BB796" i="13"/>
  <c r="AS796" i="13"/>
  <c r="DC795" i="13"/>
  <c r="DH795" i="13" s="1"/>
  <c r="CP795" i="13"/>
  <c r="DB795" i="13" s="1"/>
  <c r="DG795" i="13" s="1"/>
  <c r="BP795" i="13"/>
  <c r="BO795" i="13"/>
  <c r="BN795" i="13"/>
  <c r="BM795" i="13"/>
  <c r="BK795" i="13"/>
  <c r="BJ795" i="13"/>
  <c r="BI795" i="13"/>
  <c r="BH795" i="13"/>
  <c r="BG795" i="13"/>
  <c r="BF795" i="13"/>
  <c r="BE795" i="13"/>
  <c r="BD795" i="13"/>
  <c r="BC795" i="13"/>
  <c r="BB795" i="13"/>
  <c r="BA795" i="13"/>
  <c r="AZ795" i="13"/>
  <c r="AY795" i="13"/>
  <c r="AX795" i="13"/>
  <c r="AW795" i="13"/>
  <c r="AV795" i="13"/>
  <c r="AU795" i="13"/>
  <c r="AT795" i="13"/>
  <c r="AR795" i="13"/>
  <c r="AQ795" i="13"/>
  <c r="AP795" i="13"/>
  <c r="AO795" i="13"/>
  <c r="AN795" i="13"/>
  <c r="AM795" i="13"/>
  <c r="AL795" i="13"/>
  <c r="AK795" i="13"/>
  <c r="AJ795" i="13"/>
  <c r="AI795" i="13"/>
  <c r="AH795" i="13"/>
  <c r="AG795" i="13"/>
  <c r="AS795" i="13" s="1"/>
  <c r="Y795" i="13"/>
  <c r="DC794" i="13"/>
  <c r="DH794" i="13" s="1"/>
  <c r="CP794" i="13"/>
  <c r="DB794" i="13" s="1"/>
  <c r="DG794" i="13" s="1"/>
  <c r="BL794" i="13"/>
  <c r="BB794" i="13"/>
  <c r="AU794" i="13"/>
  <c r="AS794" i="13"/>
  <c r="DC793" i="13"/>
  <c r="DH793" i="13" s="1"/>
  <c r="CP793" i="13"/>
  <c r="DB793" i="13" s="1"/>
  <c r="DG793" i="13" s="1"/>
  <c r="BL793" i="13"/>
  <c r="BB793" i="13"/>
  <c r="AU793" i="13"/>
  <c r="AS793" i="13"/>
  <c r="AF793" i="13"/>
  <c r="DC792" i="13"/>
  <c r="DH792" i="13" s="1"/>
  <c r="CP792" i="13"/>
  <c r="DB792" i="13" s="1"/>
  <c r="DG792" i="13" s="1"/>
  <c r="BL792" i="13"/>
  <c r="BB792" i="13"/>
  <c r="AU792" i="13"/>
  <c r="AS792" i="13"/>
  <c r="DC791" i="13"/>
  <c r="DH791" i="13" s="1"/>
  <c r="CP791" i="13"/>
  <c r="DB791" i="13" s="1"/>
  <c r="DG791" i="13" s="1"/>
  <c r="BL791" i="13"/>
  <c r="BQ791" i="13" s="1"/>
  <c r="AS791" i="13"/>
  <c r="AF791" i="13" s="1"/>
  <c r="DC790" i="13"/>
  <c r="DH790" i="13" s="1"/>
  <c r="CP790" i="13"/>
  <c r="DB790" i="13" s="1"/>
  <c r="DG790" i="13" s="1"/>
  <c r="BL790" i="13"/>
  <c r="BQ790" i="13" s="1"/>
  <c r="AS790" i="13"/>
  <c r="AF790" i="13"/>
  <c r="DC789" i="13"/>
  <c r="DH789" i="13" s="1"/>
  <c r="CP789" i="13"/>
  <c r="DB789" i="13" s="1"/>
  <c r="DG789" i="13" s="1"/>
  <c r="BL789" i="13"/>
  <c r="BQ789" i="13" s="1"/>
  <c r="AS789" i="13"/>
  <c r="AF789" i="13" s="1"/>
  <c r="DC788" i="13"/>
  <c r="DH788" i="13" s="1"/>
  <c r="CP788" i="13"/>
  <c r="DB788" i="13" s="1"/>
  <c r="DG788" i="13" s="1"/>
  <c r="BL788" i="13"/>
  <c r="BQ788" i="13" s="1"/>
  <c r="AS788" i="13"/>
  <c r="AF788" i="13"/>
  <c r="DC787" i="13"/>
  <c r="DH787" i="13" s="1"/>
  <c r="CP787" i="13"/>
  <c r="DB787" i="13" s="1"/>
  <c r="DG787" i="13" s="1"/>
  <c r="BL787" i="13"/>
  <c r="BQ787" i="13" s="1"/>
  <c r="AS787" i="13"/>
  <c r="AF787" i="13" s="1"/>
  <c r="DC786" i="13"/>
  <c r="DH786" i="13" s="1"/>
  <c r="CP786" i="13"/>
  <c r="DB786" i="13" s="1"/>
  <c r="DG786" i="13" s="1"/>
  <c r="BL786" i="13"/>
  <c r="AS786" i="13"/>
  <c r="DC785" i="13"/>
  <c r="DH785" i="13" s="1"/>
  <c r="CP785" i="13"/>
  <c r="DB785" i="13" s="1"/>
  <c r="DG785" i="13" s="1"/>
  <c r="BL785" i="13"/>
  <c r="BQ785" i="13" s="1"/>
  <c r="AS785" i="13"/>
  <c r="AF785" i="13" s="1"/>
  <c r="DC784" i="13"/>
  <c r="DH784" i="13" s="1"/>
  <c r="CP784" i="13"/>
  <c r="DB784" i="13" s="1"/>
  <c r="DG784" i="13" s="1"/>
  <c r="BL784" i="13"/>
  <c r="BB784" i="13"/>
  <c r="AU784" i="13"/>
  <c r="AS784" i="13"/>
  <c r="DC783" i="13"/>
  <c r="DH783" i="13" s="1"/>
  <c r="CP783" i="13"/>
  <c r="DB783" i="13" s="1"/>
  <c r="DG783" i="13" s="1"/>
  <c r="BL783" i="13"/>
  <c r="BQ783" i="13" s="1"/>
  <c r="AS783" i="13"/>
  <c r="AF783" i="13" s="1"/>
  <c r="DC782" i="13"/>
  <c r="DH782" i="13" s="1"/>
  <c r="CP782" i="13"/>
  <c r="DB782" i="13" s="1"/>
  <c r="DG782" i="13" s="1"/>
  <c r="BL782" i="13"/>
  <c r="AS782" i="13"/>
  <c r="DC781" i="13"/>
  <c r="DH781" i="13" s="1"/>
  <c r="CP781" i="13"/>
  <c r="DB781" i="13" s="1"/>
  <c r="DG781" i="13" s="1"/>
  <c r="BL781" i="13"/>
  <c r="BQ781" i="13" s="1"/>
  <c r="AS781" i="13"/>
  <c r="AF781" i="13" s="1"/>
  <c r="DC780" i="13"/>
  <c r="DH780" i="13" s="1"/>
  <c r="CP780" i="13"/>
  <c r="DB780" i="13" s="1"/>
  <c r="DG780" i="13" s="1"/>
  <c r="BL780" i="13"/>
  <c r="BQ780" i="13" s="1"/>
  <c r="AS780" i="13"/>
  <c r="AF780" i="13"/>
  <c r="DC779" i="13"/>
  <c r="DH779" i="13" s="1"/>
  <c r="CP779" i="13"/>
  <c r="DB779" i="13" s="1"/>
  <c r="DG779" i="13" s="1"/>
  <c r="BL779" i="13"/>
  <c r="BQ779" i="13" s="1"/>
  <c r="AS779" i="13"/>
  <c r="AF779" i="13" s="1"/>
  <c r="DC778" i="13"/>
  <c r="DH778" i="13" s="1"/>
  <c r="CP778" i="13"/>
  <c r="DB778" i="13" s="1"/>
  <c r="DG778" i="13" s="1"/>
  <c r="BL778" i="13"/>
  <c r="BQ778" i="13" s="1"/>
  <c r="AS778" i="13"/>
  <c r="DC777" i="13"/>
  <c r="DH777" i="13" s="1"/>
  <c r="CP777" i="13"/>
  <c r="DB777" i="13" s="1"/>
  <c r="DG777" i="13" s="1"/>
  <c r="BP777" i="13"/>
  <c r="BO777" i="13"/>
  <c r="BN777" i="13"/>
  <c r="BM777" i="13"/>
  <c r="BL777" i="13" s="1"/>
  <c r="BK777" i="13"/>
  <c r="BJ777" i="13"/>
  <c r="BI777" i="13"/>
  <c r="BH777" i="13"/>
  <c r="BG777" i="13"/>
  <c r="BF777" i="13"/>
  <c r="BE777" i="13"/>
  <c r="BD777" i="13"/>
  <c r="BC777" i="13"/>
  <c r="BA777" i="13"/>
  <c r="AZ777" i="13"/>
  <c r="AY777" i="13"/>
  <c r="AX777" i="13"/>
  <c r="AW777" i="13"/>
  <c r="AV777" i="13"/>
  <c r="AT777" i="13"/>
  <c r="AR777" i="13"/>
  <c r="AQ777" i="13"/>
  <c r="AP777" i="13"/>
  <c r="AO777" i="13"/>
  <c r="AN777" i="13"/>
  <c r="AM777" i="13"/>
  <c r="AL777" i="13"/>
  <c r="AK777" i="13"/>
  <c r="AJ777" i="13"/>
  <c r="AI777" i="13"/>
  <c r="AH777" i="13"/>
  <c r="AG777" i="13"/>
  <c r="AS777" i="13" s="1"/>
  <c r="Y777" i="13"/>
  <c r="DC776" i="13"/>
  <c r="DH776" i="13" s="1"/>
  <c r="CP776" i="13"/>
  <c r="DB776" i="13" s="1"/>
  <c r="DG776" i="13" s="1"/>
  <c r="BL776" i="13"/>
  <c r="BB776" i="13"/>
  <c r="AU776" i="13"/>
  <c r="AS776" i="13"/>
  <c r="AF776" i="13" s="1"/>
  <c r="DC775" i="13"/>
  <c r="DH775" i="13" s="1"/>
  <c r="CP775" i="13"/>
  <c r="DB775" i="13" s="1"/>
  <c r="DG775" i="13" s="1"/>
  <c r="BL775" i="13"/>
  <c r="DC774" i="13"/>
  <c r="DH774" i="13" s="1"/>
  <c r="CP774" i="13"/>
  <c r="DB774" i="13" s="1"/>
  <c r="DG774" i="13" s="1"/>
  <c r="BL774" i="13"/>
  <c r="AS774" i="13"/>
  <c r="DC773" i="13"/>
  <c r="DH773" i="13" s="1"/>
  <c r="CP773" i="13"/>
  <c r="DB773" i="13" s="1"/>
  <c r="DG773" i="13" s="1"/>
  <c r="BL773" i="13"/>
  <c r="BQ773" i="13" s="1"/>
  <c r="AS773" i="13"/>
  <c r="AF773" i="13" s="1"/>
  <c r="DC772" i="13"/>
  <c r="DH772" i="13" s="1"/>
  <c r="CP772" i="13"/>
  <c r="DB772" i="13" s="1"/>
  <c r="DG772" i="13" s="1"/>
  <c r="BL772" i="13"/>
  <c r="BQ772" i="13" s="1"/>
  <c r="AS772" i="13"/>
  <c r="AF772" i="13"/>
  <c r="DC771" i="13"/>
  <c r="DH771" i="13" s="1"/>
  <c r="CP771" i="13"/>
  <c r="DB771" i="13" s="1"/>
  <c r="DG771" i="13" s="1"/>
  <c r="BL771" i="13"/>
  <c r="BQ771" i="13" s="1"/>
  <c r="AS771" i="13"/>
  <c r="AF771" i="13" s="1"/>
  <c r="DC770" i="13"/>
  <c r="DH770" i="13" s="1"/>
  <c r="CP770" i="13"/>
  <c r="DB770" i="13" s="1"/>
  <c r="DG770" i="13" s="1"/>
  <c r="BL770" i="13"/>
  <c r="BB770" i="13"/>
  <c r="BQ770" i="13" s="1"/>
  <c r="AS770" i="13"/>
  <c r="DC769" i="13"/>
  <c r="DH769" i="13" s="1"/>
  <c r="CP769" i="13"/>
  <c r="DB769" i="13" s="1"/>
  <c r="DG769" i="13" s="1"/>
  <c r="BL769" i="13"/>
  <c r="BB769" i="13"/>
  <c r="AU769" i="13"/>
  <c r="AS769" i="13"/>
  <c r="DC768" i="13"/>
  <c r="DH768" i="13" s="1"/>
  <c r="CP768" i="13"/>
  <c r="DB768" i="13" s="1"/>
  <c r="DG768" i="13" s="1"/>
  <c r="BL768" i="13"/>
  <c r="BB768" i="13"/>
  <c r="AS768" i="13"/>
  <c r="DC767" i="13"/>
  <c r="DH767" i="13" s="1"/>
  <c r="CP767" i="13"/>
  <c r="DB767" i="13" s="1"/>
  <c r="DG767" i="13" s="1"/>
  <c r="BL767" i="13"/>
  <c r="BQ767" i="13" s="1"/>
  <c r="AS767" i="13"/>
  <c r="AF767" i="13" s="1"/>
  <c r="DC766" i="13"/>
  <c r="DH766" i="13" s="1"/>
  <c r="CP766" i="13"/>
  <c r="DB766" i="13" s="1"/>
  <c r="DG766" i="13" s="1"/>
  <c r="BL766" i="13"/>
  <c r="BQ766" i="13" s="1"/>
  <c r="AS766" i="13"/>
  <c r="AF766" i="13"/>
  <c r="DC765" i="13"/>
  <c r="DH765" i="13" s="1"/>
  <c r="CP765" i="13"/>
  <c r="DB765" i="13" s="1"/>
  <c r="DG765" i="13" s="1"/>
  <c r="BL765" i="13"/>
  <c r="BQ765" i="13" s="1"/>
  <c r="AS765" i="13"/>
  <c r="AF765" i="13" s="1"/>
  <c r="DC764" i="13"/>
  <c r="DH764" i="13" s="1"/>
  <c r="CP764" i="13"/>
  <c r="DB764" i="13" s="1"/>
  <c r="DG764" i="13" s="1"/>
  <c r="BL764" i="13"/>
  <c r="BQ764" i="13" s="1"/>
  <c r="AS764" i="13"/>
  <c r="DC763" i="13"/>
  <c r="DH763" i="13" s="1"/>
  <c r="CP763" i="13"/>
  <c r="DB763" i="13" s="1"/>
  <c r="DG763" i="13" s="1"/>
  <c r="BL763" i="13"/>
  <c r="BQ763" i="13" s="1"/>
  <c r="AS763" i="13"/>
  <c r="AF763" i="13" s="1"/>
  <c r="DC762" i="13"/>
  <c r="DH762" i="13" s="1"/>
  <c r="CP762" i="13"/>
  <c r="DB762" i="13" s="1"/>
  <c r="DG762" i="13" s="1"/>
  <c r="BL762" i="13"/>
  <c r="BQ762" i="13" s="1"/>
  <c r="AS762" i="13"/>
  <c r="AF762" i="13"/>
  <c r="DC761" i="13"/>
  <c r="DH761" i="13" s="1"/>
  <c r="CP761" i="13"/>
  <c r="DB761" i="13" s="1"/>
  <c r="DG761" i="13" s="1"/>
  <c r="BP761" i="13"/>
  <c r="BO761" i="13"/>
  <c r="BN761" i="13"/>
  <c r="BM761" i="13"/>
  <c r="BL761" i="13" s="1"/>
  <c r="BK761" i="13"/>
  <c r="BJ761" i="13"/>
  <c r="BI761" i="13"/>
  <c r="BH761" i="13"/>
  <c r="BG761" i="13"/>
  <c r="BF761" i="13"/>
  <c r="BE761" i="13"/>
  <c r="BD761" i="13"/>
  <c r="BC761" i="13"/>
  <c r="BB761" i="13" s="1"/>
  <c r="BA761" i="13"/>
  <c r="AZ761" i="13"/>
  <c r="AY761" i="13"/>
  <c r="AX761" i="13"/>
  <c r="AW761" i="13"/>
  <c r="AV761" i="13"/>
  <c r="AU761" i="13"/>
  <c r="AT761" i="13"/>
  <c r="AR761" i="13"/>
  <c r="AQ761" i="13"/>
  <c r="AP761" i="13"/>
  <c r="AO761" i="13"/>
  <c r="AN761" i="13"/>
  <c r="AM761" i="13"/>
  <c r="AL761" i="13"/>
  <c r="AK761" i="13"/>
  <c r="AJ761" i="13"/>
  <c r="AI761" i="13"/>
  <c r="AH761" i="13"/>
  <c r="AG761" i="13"/>
  <c r="AS761" i="13" s="1"/>
  <c r="AF761" i="13" s="1"/>
  <c r="Y761" i="13"/>
  <c r="DC760" i="13"/>
  <c r="DH760" i="13" s="1"/>
  <c r="CP760" i="13"/>
  <c r="DB760" i="13" s="1"/>
  <c r="DG760" i="13" s="1"/>
  <c r="BL760" i="13"/>
  <c r="BB760" i="13"/>
  <c r="BQ760" i="13" s="1"/>
  <c r="AS760" i="13"/>
  <c r="AF760" i="13"/>
  <c r="DC759" i="13"/>
  <c r="DH759" i="13" s="1"/>
  <c r="CP759" i="13"/>
  <c r="DB759" i="13" s="1"/>
  <c r="DG759" i="13" s="1"/>
  <c r="BP759" i="13"/>
  <c r="BO759" i="13"/>
  <c r="BN759" i="13"/>
  <c r="BM759" i="13"/>
  <c r="BK759" i="13"/>
  <c r="BJ759" i="13"/>
  <c r="BI759" i="13"/>
  <c r="BI727" i="13" s="1"/>
  <c r="BH759" i="13"/>
  <c r="BG759" i="13"/>
  <c r="BF759" i="13"/>
  <c r="BE759" i="13"/>
  <c r="BE727" i="13" s="1"/>
  <c r="BD759" i="13"/>
  <c r="BC759" i="13"/>
  <c r="BA759" i="13"/>
  <c r="BA727" i="13" s="1"/>
  <c r="AZ759" i="13"/>
  <c r="AY759" i="13"/>
  <c r="AX759" i="13"/>
  <c r="AW759" i="13"/>
  <c r="AW727" i="13" s="1"/>
  <c r="AV759" i="13"/>
  <c r="AU759" i="13"/>
  <c r="AU727" i="13" s="1"/>
  <c r="AT759" i="13"/>
  <c r="AR759" i="13"/>
  <c r="AQ759" i="13"/>
  <c r="AP759" i="13"/>
  <c r="AO759" i="13"/>
  <c r="AN759" i="13"/>
  <c r="AM759" i="13"/>
  <c r="AL759" i="13"/>
  <c r="AK759" i="13"/>
  <c r="AJ759" i="13"/>
  <c r="AI759" i="13"/>
  <c r="AH759" i="13"/>
  <c r="AG759" i="13"/>
  <c r="DC758" i="13"/>
  <c r="DH758" i="13" s="1"/>
  <c r="CP758" i="13"/>
  <c r="DB758" i="13" s="1"/>
  <c r="DG758" i="13" s="1"/>
  <c r="BP758" i="13"/>
  <c r="BP726" i="13" s="1"/>
  <c r="BO758" i="13"/>
  <c r="BN758" i="13"/>
  <c r="BM758" i="13"/>
  <c r="BL758" i="13"/>
  <c r="BK758" i="13"/>
  <c r="BJ758" i="13"/>
  <c r="BI758" i="13"/>
  <c r="BH758" i="13"/>
  <c r="BH726" i="13" s="1"/>
  <c r="BG758" i="13"/>
  <c r="BF758" i="13"/>
  <c r="BE758" i="13"/>
  <c r="BD758" i="13"/>
  <c r="BC758" i="13"/>
  <c r="BA758" i="13"/>
  <c r="AZ758" i="13"/>
  <c r="AZ726" i="13" s="1"/>
  <c r="AY758" i="13"/>
  <c r="AX758" i="13"/>
  <c r="AW758" i="13"/>
  <c r="AV758" i="13"/>
  <c r="AV726" i="13" s="1"/>
  <c r="AR758" i="13"/>
  <c r="AQ758" i="13"/>
  <c r="AP758" i="13"/>
  <c r="AO758" i="13"/>
  <c r="AN758" i="13"/>
  <c r="AM758" i="13"/>
  <c r="AL758" i="13"/>
  <c r="AK758" i="13"/>
  <c r="AJ758" i="13"/>
  <c r="AI758" i="13"/>
  <c r="AH758" i="13"/>
  <c r="AG758" i="13"/>
  <c r="AS758" i="13" s="1"/>
  <c r="Y758" i="13"/>
  <c r="DC757" i="13"/>
  <c r="DH757" i="13" s="1"/>
  <c r="CP757" i="13"/>
  <c r="DB757" i="13" s="1"/>
  <c r="DG757" i="13" s="1"/>
  <c r="BP757" i="13"/>
  <c r="BO757" i="13"/>
  <c r="BN757" i="13"/>
  <c r="BM757" i="13"/>
  <c r="BK757" i="13"/>
  <c r="BJ757" i="13"/>
  <c r="BJ725" i="13" s="1"/>
  <c r="BI757" i="13"/>
  <c r="BH757" i="13"/>
  <c r="BG757" i="13"/>
  <c r="BF757" i="13"/>
  <c r="BF725" i="13" s="1"/>
  <c r="BE757" i="13"/>
  <c r="BD757" i="13"/>
  <c r="BC757" i="13"/>
  <c r="BB757" i="13"/>
  <c r="BA757" i="13"/>
  <c r="AZ757" i="13"/>
  <c r="AY757" i="13"/>
  <c r="AX757" i="13"/>
  <c r="AX725" i="13" s="1"/>
  <c r="AW757" i="13"/>
  <c r="AV757" i="13"/>
  <c r="AU757" i="13"/>
  <c r="AT757" i="13"/>
  <c r="AR757" i="13"/>
  <c r="AQ757" i="13"/>
  <c r="AP757" i="13"/>
  <c r="AO757" i="13"/>
  <c r="AN757" i="13"/>
  <c r="AM757" i="13"/>
  <c r="AL757" i="13"/>
  <c r="AK757" i="13"/>
  <c r="AJ757" i="13"/>
  <c r="AI757" i="13"/>
  <c r="AH757" i="13"/>
  <c r="AG757" i="13"/>
  <c r="AS757" i="13" s="1"/>
  <c r="Y757" i="13"/>
  <c r="DC756" i="13"/>
  <c r="DH756" i="13" s="1"/>
  <c r="CP756" i="13"/>
  <c r="DB756" i="13" s="1"/>
  <c r="DG756" i="13" s="1"/>
  <c r="BP756" i="13"/>
  <c r="BO756" i="13"/>
  <c r="BN756" i="13"/>
  <c r="BM756" i="13"/>
  <c r="BK756" i="13"/>
  <c r="BJ756" i="13"/>
  <c r="BJ724" i="13" s="1"/>
  <c r="BI756" i="13"/>
  <c r="BH756" i="13"/>
  <c r="BG756" i="13"/>
  <c r="BF756" i="13"/>
  <c r="BF724" i="13" s="1"/>
  <c r="BE756" i="13"/>
  <c r="BD756" i="13"/>
  <c r="BC756" i="13"/>
  <c r="BB756" i="13"/>
  <c r="BA756" i="13"/>
  <c r="AZ756" i="13"/>
  <c r="AY756" i="13"/>
  <c r="AX756" i="13"/>
  <c r="AX724" i="13" s="1"/>
  <c r="AW756" i="13"/>
  <c r="AV756" i="13"/>
  <c r="AU756" i="13"/>
  <c r="AT756" i="13"/>
  <c r="AR756" i="13"/>
  <c r="AQ756" i="13"/>
  <c r="AP756" i="13"/>
  <c r="AO756" i="13"/>
  <c r="AN756" i="13"/>
  <c r="AM756" i="13"/>
  <c r="AL756" i="13"/>
  <c r="AK756" i="13"/>
  <c r="AJ756" i="13"/>
  <c r="AI756" i="13"/>
  <c r="AH756" i="13"/>
  <c r="AG756" i="13"/>
  <c r="AS756" i="13" s="1"/>
  <c r="Y756" i="13"/>
  <c r="DC755" i="13"/>
  <c r="DH755" i="13" s="1"/>
  <c r="CP755" i="13"/>
  <c r="DB755" i="13" s="1"/>
  <c r="DG755" i="13" s="1"/>
  <c r="BP755" i="13"/>
  <c r="BO755" i="13"/>
  <c r="BN755" i="13"/>
  <c r="BM755" i="13"/>
  <c r="BK755" i="13"/>
  <c r="BJ755" i="13"/>
  <c r="BJ723" i="13" s="1"/>
  <c r="BI755" i="13"/>
  <c r="BH755" i="13"/>
  <c r="BG755" i="13"/>
  <c r="BF755" i="13"/>
  <c r="BF723" i="13" s="1"/>
  <c r="BE755" i="13"/>
  <c r="BD755" i="13"/>
  <c r="BC755" i="13"/>
  <c r="BB755" i="13"/>
  <c r="BA755" i="13"/>
  <c r="AZ755" i="13"/>
  <c r="AY755" i="13"/>
  <c r="AX755" i="13"/>
  <c r="AX723" i="13" s="1"/>
  <c r="AW755" i="13"/>
  <c r="AV755" i="13"/>
  <c r="AU755" i="13"/>
  <c r="AT755" i="13"/>
  <c r="AR755" i="13"/>
  <c r="AQ755" i="13"/>
  <c r="AP755" i="13"/>
  <c r="AP723" i="13" s="1"/>
  <c r="AO755" i="13"/>
  <c r="AN755" i="13"/>
  <c r="AM755" i="13"/>
  <c r="AL755" i="13"/>
  <c r="AL723" i="13" s="1"/>
  <c r="AK755" i="13"/>
  <c r="AJ755" i="13"/>
  <c r="AI755" i="13"/>
  <c r="AH755" i="13"/>
  <c r="AH723" i="13" s="1"/>
  <c r="AG755" i="13"/>
  <c r="AS755" i="13" s="1"/>
  <c r="Y755" i="13"/>
  <c r="DC754" i="13"/>
  <c r="DH754" i="13" s="1"/>
  <c r="CP754" i="13"/>
  <c r="DB754" i="13" s="1"/>
  <c r="DG754" i="13" s="1"/>
  <c r="BP754" i="13"/>
  <c r="BO754" i="13"/>
  <c r="BN754" i="13"/>
  <c r="BM754" i="13"/>
  <c r="BK754" i="13"/>
  <c r="BJ754" i="13"/>
  <c r="BJ722" i="13" s="1"/>
  <c r="BI754" i="13"/>
  <c r="BH754" i="13"/>
  <c r="BG754" i="13"/>
  <c r="BF754" i="13"/>
  <c r="BF722" i="13" s="1"/>
  <c r="BE754" i="13"/>
  <c r="BD754" i="13"/>
  <c r="BC754" i="13"/>
  <c r="BB754" i="13"/>
  <c r="BA754" i="13"/>
  <c r="AZ754" i="13"/>
  <c r="AY754" i="13"/>
  <c r="AX754" i="13"/>
  <c r="AX722" i="13" s="1"/>
  <c r="AW754" i="13"/>
  <c r="AV754" i="13"/>
  <c r="AU754" i="13"/>
  <c r="AT754" i="13"/>
  <c r="AR754" i="13"/>
  <c r="AQ754" i="13"/>
  <c r="AP754" i="13"/>
  <c r="AO754" i="13"/>
  <c r="AN754" i="13"/>
  <c r="AM754" i="13"/>
  <c r="AL754" i="13"/>
  <c r="AL722" i="13" s="1"/>
  <c r="AK754" i="13"/>
  <c r="AJ754" i="13"/>
  <c r="AI754" i="13"/>
  <c r="AH754" i="13"/>
  <c r="AG754" i="13"/>
  <c r="AS754" i="13" s="1"/>
  <c r="Y754" i="13"/>
  <c r="DC753" i="13"/>
  <c r="DH753" i="13" s="1"/>
  <c r="CP753" i="13"/>
  <c r="DB753" i="13" s="1"/>
  <c r="DG753" i="13" s="1"/>
  <c r="BP753" i="13"/>
  <c r="BO753" i="13"/>
  <c r="BN753" i="13"/>
  <c r="BM753" i="13"/>
  <c r="BK753" i="13"/>
  <c r="BJ753" i="13"/>
  <c r="BI753" i="13"/>
  <c r="BH753" i="13"/>
  <c r="BG753" i="13"/>
  <c r="BF753" i="13"/>
  <c r="BF721" i="13" s="1"/>
  <c r="BE753" i="13"/>
  <c r="BD753" i="13"/>
  <c r="BC753" i="13"/>
  <c r="BB753" i="13"/>
  <c r="BA753" i="13"/>
  <c r="AZ753" i="13"/>
  <c r="AY753" i="13"/>
  <c r="AX753" i="13"/>
  <c r="AX721" i="13" s="1"/>
  <c r="AW753" i="13"/>
  <c r="AV753" i="13"/>
  <c r="AT753" i="13"/>
  <c r="AR753" i="13"/>
  <c r="AR721" i="13" s="1"/>
  <c r="AQ753" i="13"/>
  <c r="AP753" i="13"/>
  <c r="AO753" i="13"/>
  <c r="AN753" i="13"/>
  <c r="AN721" i="13" s="1"/>
  <c r="AM753" i="13"/>
  <c r="AL753" i="13"/>
  <c r="AK753" i="13"/>
  <c r="AJ753" i="13"/>
  <c r="AJ721" i="13" s="1"/>
  <c r="AI753" i="13"/>
  <c r="AH753" i="13"/>
  <c r="AG753" i="13"/>
  <c r="AS753" i="13" s="1"/>
  <c r="Y753" i="13"/>
  <c r="DC752" i="13"/>
  <c r="DH752" i="13" s="1"/>
  <c r="CP752" i="13"/>
  <c r="DB752" i="13" s="1"/>
  <c r="DG752" i="13" s="1"/>
  <c r="BP752" i="13"/>
  <c r="BO752" i="13"/>
  <c r="BN752" i="13"/>
  <c r="BM752" i="13"/>
  <c r="BK752" i="13"/>
  <c r="BJ752" i="13"/>
  <c r="BJ720" i="13" s="1"/>
  <c r="BI752" i="13"/>
  <c r="BH752" i="13"/>
  <c r="BG752" i="13"/>
  <c r="BF752" i="13"/>
  <c r="BE752" i="13"/>
  <c r="BD752" i="13"/>
  <c r="BC752" i="13"/>
  <c r="BB752" i="13"/>
  <c r="BA752" i="13"/>
  <c r="AZ752" i="13"/>
  <c r="AY752" i="13"/>
  <c r="AX752" i="13"/>
  <c r="AW752" i="13"/>
  <c r="AV752" i="13"/>
  <c r="AT752" i="13"/>
  <c r="AR752" i="13"/>
  <c r="AR720" i="13" s="1"/>
  <c r="AQ752" i="13"/>
  <c r="AP752" i="13"/>
  <c r="AO752" i="13"/>
  <c r="AN752" i="13"/>
  <c r="AN720" i="13" s="1"/>
  <c r="AM752" i="13"/>
  <c r="AL752" i="13"/>
  <c r="AK752" i="13"/>
  <c r="AJ752" i="13"/>
  <c r="AJ720" i="13" s="1"/>
  <c r="AI752" i="13"/>
  <c r="AH752" i="13"/>
  <c r="AG752" i="13"/>
  <c r="Y752" i="13"/>
  <c r="DC751" i="13"/>
  <c r="DH751" i="13" s="1"/>
  <c r="CP751" i="13"/>
  <c r="DB751" i="13" s="1"/>
  <c r="DG751" i="13" s="1"/>
  <c r="BP751" i="13"/>
  <c r="BO751" i="13"/>
  <c r="BN751" i="13"/>
  <c r="BM751" i="13"/>
  <c r="BL751" i="13"/>
  <c r="BK751" i="13"/>
  <c r="BJ751" i="13"/>
  <c r="BI751" i="13"/>
  <c r="BH751" i="13"/>
  <c r="BG751" i="13"/>
  <c r="BF751" i="13"/>
  <c r="BE751" i="13"/>
  <c r="BD751" i="13"/>
  <c r="BC751" i="13"/>
  <c r="BA751" i="13"/>
  <c r="AZ751" i="13"/>
  <c r="AZ719" i="13" s="1"/>
  <c r="AY751" i="13"/>
  <c r="AX751" i="13"/>
  <c r="AW751" i="13"/>
  <c r="AV751" i="13"/>
  <c r="AV719" i="13" s="1"/>
  <c r="AU751" i="13"/>
  <c r="AT751" i="13"/>
  <c r="AR751" i="13"/>
  <c r="AQ751" i="13"/>
  <c r="AP751" i="13"/>
  <c r="AO751" i="13"/>
  <c r="AN751" i="13"/>
  <c r="AM751" i="13"/>
  <c r="AL751" i="13"/>
  <c r="AK751" i="13"/>
  <c r="AJ751" i="13"/>
  <c r="AI751" i="13"/>
  <c r="AH751" i="13"/>
  <c r="AG751" i="13"/>
  <c r="Y751" i="13"/>
  <c r="DC750" i="13"/>
  <c r="DH750" i="13" s="1"/>
  <c r="CP750" i="13"/>
  <c r="DB750" i="13" s="1"/>
  <c r="DG750" i="13" s="1"/>
  <c r="BP750" i="13"/>
  <c r="BP718" i="13" s="1"/>
  <c r="BO750" i="13"/>
  <c r="BN750" i="13"/>
  <c r="BM750" i="13"/>
  <c r="BL750" i="13"/>
  <c r="BK750" i="13"/>
  <c r="BJ750" i="13"/>
  <c r="BI750" i="13"/>
  <c r="BH750" i="13"/>
  <c r="BH718" i="13" s="1"/>
  <c r="BG750" i="13"/>
  <c r="BF750" i="13"/>
  <c r="BE750" i="13"/>
  <c r="BD750" i="13"/>
  <c r="BC750" i="13"/>
  <c r="BA750" i="13"/>
  <c r="AZ750" i="13"/>
  <c r="AZ718" i="13" s="1"/>
  <c r="AY750" i="13"/>
  <c r="AX750" i="13"/>
  <c r="AW750" i="13"/>
  <c r="AV750" i="13"/>
  <c r="AV718" i="13" s="1"/>
  <c r="AU750" i="13"/>
  <c r="AT750" i="13"/>
  <c r="AR750" i="13"/>
  <c r="AQ750" i="13"/>
  <c r="AP750" i="13"/>
  <c r="AO750" i="13"/>
  <c r="AN750" i="13"/>
  <c r="AM750" i="13"/>
  <c r="AL750" i="13"/>
  <c r="AK750" i="13"/>
  <c r="AJ750" i="13"/>
  <c r="AI750" i="13"/>
  <c r="AH750" i="13"/>
  <c r="AG750" i="13"/>
  <c r="Y750" i="13"/>
  <c r="DC749" i="13"/>
  <c r="DH749" i="13" s="1"/>
  <c r="CP749" i="13"/>
  <c r="DB749" i="13" s="1"/>
  <c r="DG749" i="13" s="1"/>
  <c r="BP749" i="13"/>
  <c r="BP717" i="13" s="1"/>
  <c r="BO749" i="13"/>
  <c r="BN749" i="13"/>
  <c r="BM749" i="13"/>
  <c r="BL749" i="13"/>
  <c r="BK749" i="13"/>
  <c r="BJ749" i="13"/>
  <c r="BI749" i="13"/>
  <c r="BH749" i="13"/>
  <c r="BH717" i="13" s="1"/>
  <c r="BG749" i="13"/>
  <c r="BF749" i="13"/>
  <c r="BE749" i="13"/>
  <c r="BD749" i="13"/>
  <c r="BC749" i="13"/>
  <c r="BA749" i="13"/>
  <c r="AZ749" i="13"/>
  <c r="AZ717" i="13" s="1"/>
  <c r="AY749" i="13"/>
  <c r="AX749" i="13"/>
  <c r="AW749" i="13"/>
  <c r="AV749" i="13"/>
  <c r="AV717" i="13" s="1"/>
  <c r="AU749" i="13"/>
  <c r="AT749" i="13"/>
  <c r="AR749" i="13"/>
  <c r="AR717" i="13" s="1"/>
  <c r="AQ749" i="13"/>
  <c r="AP749" i="13"/>
  <c r="AO749" i="13"/>
  <c r="AN749" i="13"/>
  <c r="AN717" i="13" s="1"/>
  <c r="AM749" i="13"/>
  <c r="AL749" i="13"/>
  <c r="AK749" i="13"/>
  <c r="AJ749" i="13"/>
  <c r="AJ717" i="13" s="1"/>
  <c r="AI749" i="13"/>
  <c r="AH749" i="13"/>
  <c r="AG749" i="13"/>
  <c r="Y749" i="13"/>
  <c r="DC748" i="13"/>
  <c r="DH748" i="13" s="1"/>
  <c r="CP748" i="13"/>
  <c r="DB748" i="13" s="1"/>
  <c r="DG748" i="13" s="1"/>
  <c r="BP748" i="13"/>
  <c r="BP716" i="13" s="1"/>
  <c r="BO748" i="13"/>
  <c r="BN748" i="13"/>
  <c r="BM748" i="13"/>
  <c r="BL748" i="13"/>
  <c r="BK748" i="13"/>
  <c r="BJ748" i="13"/>
  <c r="BI748" i="13"/>
  <c r="BH748" i="13"/>
  <c r="BH716" i="13" s="1"/>
  <c r="BG748" i="13"/>
  <c r="BF748" i="13"/>
  <c r="BE748" i="13"/>
  <c r="BD748" i="13"/>
  <c r="BC748" i="13"/>
  <c r="BA748" i="13"/>
  <c r="AZ748" i="13"/>
  <c r="AZ716" i="13" s="1"/>
  <c r="AY748" i="13"/>
  <c r="AX748" i="13"/>
  <c r="AW748" i="13"/>
  <c r="AV748" i="13"/>
  <c r="AV716" i="13" s="1"/>
  <c r="AU748" i="13"/>
  <c r="AT748" i="13"/>
  <c r="AR748" i="13"/>
  <c r="AR716" i="13" s="1"/>
  <c r="AQ748" i="13"/>
  <c r="AP748" i="13"/>
  <c r="AO748" i="13"/>
  <c r="AN748" i="13"/>
  <c r="AN716" i="13" s="1"/>
  <c r="AM748" i="13"/>
  <c r="AL748" i="13"/>
  <c r="AK748" i="13"/>
  <c r="AJ748" i="13"/>
  <c r="AJ716" i="13" s="1"/>
  <c r="AI748" i="13"/>
  <c r="AH748" i="13"/>
  <c r="AG748" i="13"/>
  <c r="Y748" i="13"/>
  <c r="DC747" i="13"/>
  <c r="DH747" i="13" s="1"/>
  <c r="CP747" i="13"/>
  <c r="DB747" i="13" s="1"/>
  <c r="DG747" i="13" s="1"/>
  <c r="BP747" i="13"/>
  <c r="BO747" i="13"/>
  <c r="BN747" i="13"/>
  <c r="BM747" i="13"/>
  <c r="BL747" i="13"/>
  <c r="BK747" i="13"/>
  <c r="BJ747" i="13"/>
  <c r="BI747" i="13"/>
  <c r="BH747" i="13"/>
  <c r="BG747" i="13"/>
  <c r="BF747" i="13"/>
  <c r="BE747" i="13"/>
  <c r="BD747" i="13"/>
  <c r="BC747" i="13"/>
  <c r="BA747" i="13"/>
  <c r="AZ747" i="13"/>
  <c r="AZ715" i="13" s="1"/>
  <c r="AY747" i="13"/>
  <c r="AX747" i="13"/>
  <c r="AW747" i="13"/>
  <c r="AV747" i="13"/>
  <c r="AV715" i="13" s="1"/>
  <c r="AU747" i="13"/>
  <c r="AT747" i="13"/>
  <c r="AR747" i="13"/>
  <c r="AQ747" i="13"/>
  <c r="AP747" i="13"/>
  <c r="AO747" i="13"/>
  <c r="AN747" i="13"/>
  <c r="AM747" i="13"/>
  <c r="AL747" i="13"/>
  <c r="AK747" i="13"/>
  <c r="AJ747" i="13"/>
  <c r="AI747" i="13"/>
  <c r="AH747" i="13"/>
  <c r="AG747" i="13"/>
  <c r="Y747" i="13"/>
  <c r="DC746" i="13"/>
  <c r="DH746" i="13" s="1"/>
  <c r="CP746" i="13"/>
  <c r="DB746" i="13" s="1"/>
  <c r="DG746" i="13" s="1"/>
  <c r="BP746" i="13"/>
  <c r="BP714" i="13" s="1"/>
  <c r="BO746" i="13"/>
  <c r="BN746" i="13"/>
  <c r="BM746" i="13"/>
  <c r="BL746" i="13"/>
  <c r="BK746" i="13"/>
  <c r="BJ746" i="13"/>
  <c r="BI746" i="13"/>
  <c r="BH746" i="13"/>
  <c r="BH714" i="13" s="1"/>
  <c r="BG746" i="13"/>
  <c r="BF746" i="13"/>
  <c r="BE746" i="13"/>
  <c r="BD746" i="13"/>
  <c r="BC746" i="13"/>
  <c r="BA746" i="13"/>
  <c r="AZ746" i="13"/>
  <c r="AZ714" i="13" s="1"/>
  <c r="AY746" i="13"/>
  <c r="AX746" i="13"/>
  <c r="AW746" i="13"/>
  <c r="AV746" i="13"/>
  <c r="AU746" i="13"/>
  <c r="AT746" i="13"/>
  <c r="AR746" i="13"/>
  <c r="AQ746" i="13"/>
  <c r="AP746" i="13"/>
  <c r="AO746" i="13"/>
  <c r="AN746" i="13"/>
  <c r="AM746" i="13"/>
  <c r="AL746" i="13"/>
  <c r="AK746" i="13"/>
  <c r="AJ746" i="13"/>
  <c r="AI746" i="13"/>
  <c r="AH746" i="13"/>
  <c r="AG746" i="13"/>
  <c r="Y746" i="13"/>
  <c r="DC745" i="13"/>
  <c r="DH745" i="13" s="1"/>
  <c r="CP745" i="13"/>
  <c r="DB745" i="13" s="1"/>
  <c r="DG745" i="13" s="1"/>
  <c r="AR745" i="13"/>
  <c r="AL745" i="13"/>
  <c r="Y745" i="13"/>
  <c r="DC744" i="13"/>
  <c r="DH744" i="13" s="1"/>
  <c r="CP744" i="13"/>
  <c r="DB744" i="13" s="1"/>
  <c r="DG744" i="13" s="1"/>
  <c r="BP744" i="13"/>
  <c r="BO744" i="13"/>
  <c r="BN744" i="13"/>
  <c r="BM744" i="13"/>
  <c r="BL744" i="13"/>
  <c r="BK744" i="13"/>
  <c r="BJ744" i="13"/>
  <c r="BI744" i="13"/>
  <c r="BH744" i="13"/>
  <c r="BG744" i="13"/>
  <c r="BF744" i="13"/>
  <c r="BE744" i="13"/>
  <c r="BD744" i="13"/>
  <c r="BC744" i="13"/>
  <c r="BA744" i="13"/>
  <c r="AZ744" i="13"/>
  <c r="AY744" i="13"/>
  <c r="AX744" i="13"/>
  <c r="AW744" i="13"/>
  <c r="AV744" i="13"/>
  <c r="AT744" i="13"/>
  <c r="AR744" i="13"/>
  <c r="AQ744" i="13"/>
  <c r="AP744" i="13"/>
  <c r="AO744" i="13"/>
  <c r="AN744" i="13"/>
  <c r="AM744" i="13"/>
  <c r="AL744" i="13"/>
  <c r="AK744" i="13"/>
  <c r="AJ744" i="13"/>
  <c r="AI744" i="13"/>
  <c r="AH744" i="13"/>
  <c r="AG744" i="13"/>
  <c r="AS744" i="13" s="1"/>
  <c r="DC743" i="13"/>
  <c r="DH743" i="13" s="1"/>
  <c r="CP743" i="13"/>
  <c r="DB743" i="13" s="1"/>
  <c r="DG743" i="13" s="1"/>
  <c r="BB743" i="13"/>
  <c r="AS743" i="13"/>
  <c r="AF743" i="13" s="1"/>
  <c r="BQ743" i="13" s="1"/>
  <c r="DC742" i="13"/>
  <c r="DH742" i="13" s="1"/>
  <c r="CP742" i="13"/>
  <c r="DB742" i="13" s="1"/>
  <c r="DG742" i="13" s="1"/>
  <c r="BL742" i="13"/>
  <c r="BB742" i="13"/>
  <c r="AS742" i="13"/>
  <c r="AF742" i="13" s="1"/>
  <c r="BQ742" i="13" s="1"/>
  <c r="DC741" i="13"/>
  <c r="DH741" i="13" s="1"/>
  <c r="CP741" i="13"/>
  <c r="DB741" i="13" s="1"/>
  <c r="DG741" i="13" s="1"/>
  <c r="BL741" i="13"/>
  <c r="BB741" i="13"/>
  <c r="AS741" i="13"/>
  <c r="DC740" i="13"/>
  <c r="DH740" i="13" s="1"/>
  <c r="CP740" i="13"/>
  <c r="DB740" i="13" s="1"/>
  <c r="DG740" i="13" s="1"/>
  <c r="BL740" i="13"/>
  <c r="BB740" i="13"/>
  <c r="AS740" i="13"/>
  <c r="AF740" i="13" s="1"/>
  <c r="BQ740" i="13" s="1"/>
  <c r="DC739" i="13"/>
  <c r="DH739" i="13" s="1"/>
  <c r="CP739" i="13"/>
  <c r="DB739" i="13" s="1"/>
  <c r="DG739" i="13" s="1"/>
  <c r="BL739" i="13"/>
  <c r="BB739" i="13"/>
  <c r="AS739" i="13"/>
  <c r="DC738" i="13"/>
  <c r="DH738" i="13" s="1"/>
  <c r="CP738" i="13"/>
  <c r="DB738" i="13" s="1"/>
  <c r="DG738" i="13" s="1"/>
  <c r="BL738" i="13"/>
  <c r="BB738" i="13"/>
  <c r="AS738" i="13"/>
  <c r="AF738" i="13" s="1"/>
  <c r="BQ738" i="13" s="1"/>
  <c r="DC737" i="13"/>
  <c r="DH737" i="13" s="1"/>
  <c r="CP737" i="13"/>
  <c r="DB737" i="13" s="1"/>
  <c r="DG737" i="13" s="1"/>
  <c r="BL737" i="13"/>
  <c r="BB737" i="13"/>
  <c r="AS737" i="13"/>
  <c r="DC736" i="13"/>
  <c r="DH736" i="13" s="1"/>
  <c r="CP736" i="13"/>
  <c r="DB736" i="13" s="1"/>
  <c r="DG736" i="13" s="1"/>
  <c r="BL736" i="13"/>
  <c r="BB736" i="13"/>
  <c r="AS736" i="13"/>
  <c r="AF736" i="13" s="1"/>
  <c r="BQ736" i="13" s="1"/>
  <c r="DC735" i="13"/>
  <c r="DH735" i="13" s="1"/>
  <c r="CP735" i="13"/>
  <c r="DB735" i="13" s="1"/>
  <c r="DG735" i="13" s="1"/>
  <c r="BL735" i="13"/>
  <c r="BB735" i="13"/>
  <c r="AS735" i="13"/>
  <c r="DC734" i="13"/>
  <c r="DH734" i="13" s="1"/>
  <c r="CP734" i="13"/>
  <c r="DB734" i="13" s="1"/>
  <c r="DG734" i="13" s="1"/>
  <c r="BL734" i="13"/>
  <c r="BB734" i="13"/>
  <c r="AS734" i="13"/>
  <c r="AF734" i="13" s="1"/>
  <c r="BQ734" i="13" s="1"/>
  <c r="DC733" i="13"/>
  <c r="DH733" i="13" s="1"/>
  <c r="CP733" i="13"/>
  <c r="DB733" i="13" s="1"/>
  <c r="DG733" i="13" s="1"/>
  <c r="BL733" i="13"/>
  <c r="BB733" i="13"/>
  <c r="AS733" i="13"/>
  <c r="DC732" i="13"/>
  <c r="DH732" i="13" s="1"/>
  <c r="CP732" i="13"/>
  <c r="DB732" i="13" s="1"/>
  <c r="DG732" i="13" s="1"/>
  <c r="BL732" i="13"/>
  <c r="BB732" i="13"/>
  <c r="AS732" i="13"/>
  <c r="DC731" i="13"/>
  <c r="DH731" i="13" s="1"/>
  <c r="CP731" i="13"/>
  <c r="DB731" i="13" s="1"/>
  <c r="DG731" i="13" s="1"/>
  <c r="BL731" i="13"/>
  <c r="BB731" i="13"/>
  <c r="AS731" i="13"/>
  <c r="DC730" i="13"/>
  <c r="DH730" i="13" s="1"/>
  <c r="CP730" i="13"/>
  <c r="DB730" i="13" s="1"/>
  <c r="DG730" i="13" s="1"/>
  <c r="BL730" i="13"/>
  <c r="AS730" i="13"/>
  <c r="AF730" i="13"/>
  <c r="BQ730" i="13" s="1"/>
  <c r="DC729" i="13"/>
  <c r="DH729" i="13" s="1"/>
  <c r="CP729" i="13"/>
  <c r="DB729" i="13" s="1"/>
  <c r="DG729" i="13" s="1"/>
  <c r="BP729" i="13"/>
  <c r="BO729" i="13"/>
  <c r="BN729" i="13"/>
  <c r="BM729" i="13"/>
  <c r="BK729" i="13"/>
  <c r="BJ729" i="13"/>
  <c r="BI729" i="13"/>
  <c r="BH729" i="13"/>
  <c r="BG729" i="13"/>
  <c r="BF729" i="13"/>
  <c r="BE729" i="13"/>
  <c r="BD729" i="13"/>
  <c r="BC729" i="13"/>
  <c r="BA729" i="13"/>
  <c r="AZ729" i="13"/>
  <c r="AY729" i="13"/>
  <c r="AX729" i="13"/>
  <c r="AW729" i="13"/>
  <c r="AV729" i="13"/>
  <c r="AU729" i="13"/>
  <c r="AT729" i="13"/>
  <c r="AR729" i="13"/>
  <c r="AQ729" i="13"/>
  <c r="AP729" i="13"/>
  <c r="AO729" i="13"/>
  <c r="AN729" i="13"/>
  <c r="AM729" i="13"/>
  <c r="AL729" i="13"/>
  <c r="AK729" i="13"/>
  <c r="AJ729" i="13"/>
  <c r="AI729" i="13"/>
  <c r="AH729" i="13"/>
  <c r="AG729" i="13"/>
  <c r="Y729" i="13"/>
  <c r="DC728" i="13"/>
  <c r="DH728" i="13" s="1"/>
  <c r="CP728" i="13"/>
  <c r="DB728" i="13" s="1"/>
  <c r="DG728" i="13" s="1"/>
  <c r="BL728" i="13"/>
  <c r="BB728" i="13"/>
  <c r="AU728" i="13"/>
  <c r="AS728" i="13"/>
  <c r="AF728" i="13" s="1"/>
  <c r="BQ728" i="13" s="1"/>
  <c r="DC727" i="13"/>
  <c r="DH727" i="13" s="1"/>
  <c r="CP727" i="13"/>
  <c r="DB727" i="13" s="1"/>
  <c r="DG727" i="13" s="1"/>
  <c r="BP727" i="13"/>
  <c r="BN727" i="13"/>
  <c r="BJ727" i="13"/>
  <c r="BH727" i="13"/>
  <c r="BF727" i="13"/>
  <c r="BD727" i="13"/>
  <c r="AZ727" i="13"/>
  <c r="AX727" i="13"/>
  <c r="AV727" i="13"/>
  <c r="AT727" i="13"/>
  <c r="AR727" i="13"/>
  <c r="AP727" i="13"/>
  <c r="AN727" i="13"/>
  <c r="AL727" i="13"/>
  <c r="AJ727" i="13"/>
  <c r="AH727" i="13"/>
  <c r="Y727" i="13"/>
  <c r="DC726" i="13"/>
  <c r="DH726" i="13" s="1"/>
  <c r="CP726" i="13"/>
  <c r="DB726" i="13" s="1"/>
  <c r="DG726" i="13" s="1"/>
  <c r="BO726" i="13"/>
  <c r="BN726" i="13"/>
  <c r="BM726" i="13"/>
  <c r="BK726" i="13"/>
  <c r="BJ726" i="13"/>
  <c r="BI726" i="13"/>
  <c r="BG726" i="13"/>
  <c r="BF726" i="13"/>
  <c r="BE726" i="13"/>
  <c r="BC726" i="13"/>
  <c r="BA726" i="13"/>
  <c r="AY726" i="13"/>
  <c r="AX726" i="13"/>
  <c r="AW726" i="13"/>
  <c r="AU726" i="13"/>
  <c r="AT726" i="13"/>
  <c r="AR726" i="13"/>
  <c r="AQ726" i="13"/>
  <c r="AP726" i="13"/>
  <c r="AO726" i="13"/>
  <c r="AN726" i="13"/>
  <c r="AM726" i="13"/>
  <c r="AL726" i="13"/>
  <c r="AK726" i="13"/>
  <c r="AJ726" i="13"/>
  <c r="AI726" i="13"/>
  <c r="AH726" i="13"/>
  <c r="AG726" i="13"/>
  <c r="Y726" i="13"/>
  <c r="DC725" i="13"/>
  <c r="DH725" i="13" s="1"/>
  <c r="CP725" i="13"/>
  <c r="DB725" i="13" s="1"/>
  <c r="DG725" i="13" s="1"/>
  <c r="BP725" i="13"/>
  <c r="BO725" i="13"/>
  <c r="BM725" i="13"/>
  <c r="BK725" i="13"/>
  <c r="BI725" i="13"/>
  <c r="BH725" i="13"/>
  <c r="BG725" i="13"/>
  <c r="BE725" i="13"/>
  <c r="BD725" i="13"/>
  <c r="BC725" i="13"/>
  <c r="BA725" i="13"/>
  <c r="AZ725" i="13"/>
  <c r="AY725" i="13"/>
  <c r="AW725" i="13"/>
  <c r="AV725" i="13"/>
  <c r="AU725" i="13"/>
  <c r="AR725" i="13"/>
  <c r="AQ725" i="13"/>
  <c r="AP725" i="13"/>
  <c r="AO725" i="13"/>
  <c r="AN725" i="13"/>
  <c r="AM725" i="13"/>
  <c r="AL725" i="13"/>
  <c r="AK725" i="13"/>
  <c r="AJ725" i="13"/>
  <c r="AI725" i="13"/>
  <c r="AH725" i="13"/>
  <c r="AG725" i="13"/>
  <c r="Y725" i="13"/>
  <c r="DC724" i="13"/>
  <c r="DH724" i="13" s="1"/>
  <c r="CP724" i="13"/>
  <c r="DB724" i="13" s="1"/>
  <c r="DG724" i="13" s="1"/>
  <c r="BP724" i="13"/>
  <c r="BO724" i="13"/>
  <c r="BM724" i="13"/>
  <c r="BK724" i="13"/>
  <c r="BI724" i="13"/>
  <c r="BH724" i="13"/>
  <c r="BG724" i="13"/>
  <c r="BE724" i="13"/>
  <c r="BD724" i="13"/>
  <c r="BC724" i="13"/>
  <c r="BA724" i="13"/>
  <c r="AZ724" i="13"/>
  <c r="AY724" i="13"/>
  <c r="AW724" i="13"/>
  <c r="AV724" i="13"/>
  <c r="AU724" i="13"/>
  <c r="AR724" i="13"/>
  <c r="AQ724" i="13"/>
  <c r="AP724" i="13"/>
  <c r="AO724" i="13"/>
  <c r="AN724" i="13"/>
  <c r="AM724" i="13"/>
  <c r="AL724" i="13"/>
  <c r="AK724" i="13"/>
  <c r="AJ724" i="13"/>
  <c r="AI724" i="13"/>
  <c r="AH724" i="13"/>
  <c r="AG724" i="13"/>
  <c r="Y724" i="13"/>
  <c r="DC723" i="13"/>
  <c r="DH723" i="13" s="1"/>
  <c r="CP723" i="13"/>
  <c r="DB723" i="13" s="1"/>
  <c r="DG723" i="13" s="1"/>
  <c r="BP723" i="13"/>
  <c r="BO723" i="13"/>
  <c r="BM723" i="13"/>
  <c r="BK723" i="13"/>
  <c r="BI723" i="13"/>
  <c r="BH723" i="13"/>
  <c r="BG723" i="13"/>
  <c r="BE723" i="13"/>
  <c r="BD723" i="13"/>
  <c r="BC723" i="13"/>
  <c r="BA723" i="13"/>
  <c r="AZ723" i="13"/>
  <c r="AY723" i="13"/>
  <c r="AW723" i="13"/>
  <c r="AV723" i="13"/>
  <c r="AU723" i="13"/>
  <c r="AR723" i="13"/>
  <c r="AQ723" i="13"/>
  <c r="AO723" i="13"/>
  <c r="AN723" i="13"/>
  <c r="AM723" i="13"/>
  <c r="AK723" i="13"/>
  <c r="AJ723" i="13"/>
  <c r="AI723" i="13"/>
  <c r="AG723" i="13"/>
  <c r="Y723" i="13"/>
  <c r="DC722" i="13"/>
  <c r="DH722" i="13" s="1"/>
  <c r="CP722" i="13"/>
  <c r="DB722" i="13" s="1"/>
  <c r="DG722" i="13" s="1"/>
  <c r="BP722" i="13"/>
  <c r="BO722" i="13"/>
  <c r="BM722" i="13"/>
  <c r="BK722" i="13"/>
  <c r="BI722" i="13"/>
  <c r="BH722" i="13"/>
  <c r="BG722" i="13"/>
  <c r="BE722" i="13"/>
  <c r="BD722" i="13"/>
  <c r="BC722" i="13"/>
  <c r="BA722" i="13"/>
  <c r="AZ722" i="13"/>
  <c r="AY722" i="13"/>
  <c r="AW722" i="13"/>
  <c r="AV722" i="13"/>
  <c r="AU722" i="13"/>
  <c r="AR722" i="13"/>
  <c r="AQ722" i="13"/>
  <c r="AO722" i="13"/>
  <c r="AN722" i="13"/>
  <c r="AM722" i="13"/>
  <c r="AK722" i="13"/>
  <c r="AJ722" i="13"/>
  <c r="AI722" i="13"/>
  <c r="AG722" i="13"/>
  <c r="Y722" i="13"/>
  <c r="DC721" i="13"/>
  <c r="DH721" i="13" s="1"/>
  <c r="CP721" i="13"/>
  <c r="DB721" i="13" s="1"/>
  <c r="DG721" i="13" s="1"/>
  <c r="BP721" i="13"/>
  <c r="BO721" i="13"/>
  <c r="BN721" i="13"/>
  <c r="BM721" i="13"/>
  <c r="BK721" i="13"/>
  <c r="BI721" i="13"/>
  <c r="BH721" i="13"/>
  <c r="BG721" i="13"/>
  <c r="BE721" i="13"/>
  <c r="BD721" i="13"/>
  <c r="BC721" i="13"/>
  <c r="BA721" i="13"/>
  <c r="AZ721" i="13"/>
  <c r="AY721" i="13"/>
  <c r="AW721" i="13"/>
  <c r="AV721" i="13"/>
  <c r="AT721" i="13"/>
  <c r="AQ721" i="13"/>
  <c r="AP721" i="13"/>
  <c r="AO721" i="13"/>
  <c r="AM721" i="13"/>
  <c r="AL721" i="13"/>
  <c r="AK721" i="13"/>
  <c r="AI721" i="13"/>
  <c r="AH721" i="13"/>
  <c r="AG721" i="13"/>
  <c r="AS721" i="13" s="1"/>
  <c r="Y721" i="13"/>
  <c r="DC720" i="13"/>
  <c r="DH720" i="13" s="1"/>
  <c r="CP720" i="13"/>
  <c r="DB720" i="13" s="1"/>
  <c r="DG720" i="13" s="1"/>
  <c r="BP720" i="13"/>
  <c r="BO720" i="13"/>
  <c r="BM720" i="13"/>
  <c r="BK720" i="13"/>
  <c r="BI720" i="13"/>
  <c r="BH720" i="13"/>
  <c r="BG720" i="13"/>
  <c r="BE720" i="13"/>
  <c r="BD720" i="13"/>
  <c r="BC720" i="13"/>
  <c r="BA720" i="13"/>
  <c r="AZ720" i="13"/>
  <c r="AY720" i="13"/>
  <c r="AW720" i="13"/>
  <c r="AV720" i="13"/>
  <c r="AT720" i="13"/>
  <c r="AQ720" i="13"/>
  <c r="AP720" i="13"/>
  <c r="AO720" i="13"/>
  <c r="AM720" i="13"/>
  <c r="AL720" i="13"/>
  <c r="AK720" i="13"/>
  <c r="AI720" i="13"/>
  <c r="AH720" i="13"/>
  <c r="AG720" i="13"/>
  <c r="Y720" i="13"/>
  <c r="DC719" i="13"/>
  <c r="DH719" i="13" s="1"/>
  <c r="CP719" i="13"/>
  <c r="DB719" i="13" s="1"/>
  <c r="DG719" i="13" s="1"/>
  <c r="BP719" i="13"/>
  <c r="BO719" i="13"/>
  <c r="BN719" i="13"/>
  <c r="BM719" i="13"/>
  <c r="BL719" i="13"/>
  <c r="BK719" i="13"/>
  <c r="BJ719" i="13"/>
  <c r="BI719" i="13"/>
  <c r="BH719" i="13"/>
  <c r="BG719" i="13"/>
  <c r="BF719" i="13"/>
  <c r="BE719" i="13"/>
  <c r="BD719" i="13"/>
  <c r="BC719" i="13"/>
  <c r="BB719" i="13" s="1"/>
  <c r="BA719" i="13"/>
  <c r="AY719" i="13"/>
  <c r="AX719" i="13"/>
  <c r="AW719" i="13"/>
  <c r="AU719" i="13"/>
  <c r="AT719" i="13"/>
  <c r="AR719" i="13"/>
  <c r="AQ719" i="13"/>
  <c r="AP719" i="13"/>
  <c r="AO719" i="13"/>
  <c r="AN719" i="13"/>
  <c r="AM719" i="13"/>
  <c r="AL719" i="13"/>
  <c r="AK719" i="13"/>
  <c r="AJ719" i="13"/>
  <c r="AI719" i="13"/>
  <c r="AH719" i="13"/>
  <c r="AG719" i="13"/>
  <c r="Y719" i="13"/>
  <c r="DC718" i="13"/>
  <c r="DH718" i="13" s="1"/>
  <c r="CP718" i="13"/>
  <c r="DB718" i="13" s="1"/>
  <c r="DG718" i="13" s="1"/>
  <c r="BO718" i="13"/>
  <c r="BN718" i="13"/>
  <c r="BM718" i="13"/>
  <c r="BK718" i="13"/>
  <c r="BJ718" i="13"/>
  <c r="BI718" i="13"/>
  <c r="BG718" i="13"/>
  <c r="BF718" i="13"/>
  <c r="BE718" i="13"/>
  <c r="BC718" i="13"/>
  <c r="BA718" i="13"/>
  <c r="AY718" i="13"/>
  <c r="AX718" i="13"/>
  <c r="AW718" i="13"/>
  <c r="AU718" i="13"/>
  <c r="AT718" i="13"/>
  <c r="AR718" i="13"/>
  <c r="AQ718" i="13"/>
  <c r="AP718" i="13"/>
  <c r="AO718" i="13"/>
  <c r="AN718" i="13"/>
  <c r="AM718" i="13"/>
  <c r="AL718" i="13"/>
  <c r="AK718" i="13"/>
  <c r="AJ718" i="13"/>
  <c r="AI718" i="13"/>
  <c r="AH718" i="13"/>
  <c r="AG718" i="13"/>
  <c r="AS718" i="13" s="1"/>
  <c r="Y718" i="13"/>
  <c r="DC717" i="13"/>
  <c r="DH717" i="13" s="1"/>
  <c r="CP717" i="13"/>
  <c r="DB717" i="13" s="1"/>
  <c r="DG717" i="13" s="1"/>
  <c r="BO717" i="13"/>
  <c r="BN717" i="13"/>
  <c r="BM717" i="13"/>
  <c r="BK717" i="13"/>
  <c r="BJ717" i="13"/>
  <c r="BI717" i="13"/>
  <c r="BG717" i="13"/>
  <c r="BF717" i="13"/>
  <c r="BE717" i="13"/>
  <c r="BC717" i="13"/>
  <c r="BA717" i="13"/>
  <c r="AY717" i="13"/>
  <c r="AX717" i="13"/>
  <c r="AW717" i="13"/>
  <c r="AU717" i="13"/>
  <c r="AT717" i="13"/>
  <c r="AQ717" i="13"/>
  <c r="AP717" i="13"/>
  <c r="AO717" i="13"/>
  <c r="AM717" i="13"/>
  <c r="AL717" i="13"/>
  <c r="AK717" i="13"/>
  <c r="AI717" i="13"/>
  <c r="AH717" i="13"/>
  <c r="AG717" i="13"/>
  <c r="AS717" i="13" s="1"/>
  <c r="Y717" i="13"/>
  <c r="DC716" i="13"/>
  <c r="DH716" i="13" s="1"/>
  <c r="CP716" i="13"/>
  <c r="DB716" i="13" s="1"/>
  <c r="DG716" i="13" s="1"/>
  <c r="BO716" i="13"/>
  <c r="BN716" i="13"/>
  <c r="BM716" i="13"/>
  <c r="BK716" i="13"/>
  <c r="BJ716" i="13"/>
  <c r="BI716" i="13"/>
  <c r="BG716" i="13"/>
  <c r="BF716" i="13"/>
  <c r="BE716" i="13"/>
  <c r="BC716" i="13"/>
  <c r="BA716" i="13"/>
  <c r="AY716" i="13"/>
  <c r="AX716" i="13"/>
  <c r="AW716" i="13"/>
  <c r="AU716" i="13"/>
  <c r="AT716" i="13"/>
  <c r="AQ716" i="13"/>
  <c r="AP716" i="13"/>
  <c r="AO716" i="13"/>
  <c r="AM716" i="13"/>
  <c r="AL716" i="13"/>
  <c r="AK716" i="13"/>
  <c r="AI716" i="13"/>
  <c r="AH716" i="13"/>
  <c r="AG716" i="13"/>
  <c r="Y716" i="13"/>
  <c r="DC715" i="13"/>
  <c r="DH715" i="13" s="1"/>
  <c r="CP715" i="13"/>
  <c r="DB715" i="13" s="1"/>
  <c r="DG715" i="13" s="1"/>
  <c r="BP715" i="13"/>
  <c r="BO715" i="13"/>
  <c r="BN715" i="13"/>
  <c r="BM715" i="13"/>
  <c r="BL715" i="13"/>
  <c r="BK715" i="13"/>
  <c r="BJ715" i="13"/>
  <c r="BI715" i="13"/>
  <c r="BH715" i="13"/>
  <c r="BG715" i="13"/>
  <c r="BF715" i="13"/>
  <c r="BE715" i="13"/>
  <c r="BD715" i="13"/>
  <c r="BC715" i="13"/>
  <c r="BA715" i="13"/>
  <c r="AY715" i="13"/>
  <c r="AX715" i="13"/>
  <c r="AW715" i="13"/>
  <c r="AU715" i="13"/>
  <c r="AT715" i="13"/>
  <c r="AR715" i="13"/>
  <c r="AQ715" i="13"/>
  <c r="AP715" i="13"/>
  <c r="AO715" i="13"/>
  <c r="AN715" i="13"/>
  <c r="AM715" i="13"/>
  <c r="AL715" i="13"/>
  <c r="AK715" i="13"/>
  <c r="AJ715" i="13"/>
  <c r="AI715" i="13"/>
  <c r="AH715" i="13"/>
  <c r="AG715" i="13"/>
  <c r="Y715" i="13"/>
  <c r="DC714" i="13"/>
  <c r="DH714" i="13" s="1"/>
  <c r="CP714" i="13"/>
  <c r="DB714" i="13" s="1"/>
  <c r="DG714" i="13" s="1"/>
  <c r="BO714" i="13"/>
  <c r="BN714" i="13"/>
  <c r="BM714" i="13"/>
  <c r="BK714" i="13"/>
  <c r="BJ714" i="13"/>
  <c r="BI714" i="13"/>
  <c r="BG714" i="13"/>
  <c r="BF714" i="13"/>
  <c r="BE714" i="13"/>
  <c r="BC714" i="13"/>
  <c r="BA714" i="13"/>
  <c r="AY714" i="13"/>
  <c r="AX714" i="13"/>
  <c r="AW714" i="13"/>
  <c r="AU714" i="13"/>
  <c r="AT714" i="13"/>
  <c r="AR714" i="13"/>
  <c r="AQ714" i="13"/>
  <c r="AP714" i="13"/>
  <c r="AO714" i="13"/>
  <c r="AN714" i="13"/>
  <c r="AM714" i="13"/>
  <c r="AL714" i="13"/>
  <c r="AK714" i="13"/>
  <c r="AJ714" i="13"/>
  <c r="AI714" i="13"/>
  <c r="AH714" i="13"/>
  <c r="AG714" i="13"/>
  <c r="AS714" i="13" s="1"/>
  <c r="Y714" i="13"/>
  <c r="DC713" i="13"/>
  <c r="DH713" i="13" s="1"/>
  <c r="CP713" i="13"/>
  <c r="DB713" i="13" s="1"/>
  <c r="DG713" i="13" s="1"/>
  <c r="BH713" i="13"/>
  <c r="DC712" i="13"/>
  <c r="DH712" i="13" s="1"/>
  <c r="CP712" i="13"/>
  <c r="DB712" i="13" s="1"/>
  <c r="DG712" i="13" s="1"/>
  <c r="BP712" i="13"/>
  <c r="BO712" i="13"/>
  <c r="BN712" i="13"/>
  <c r="BM712" i="13"/>
  <c r="BK712" i="13"/>
  <c r="BJ712" i="13"/>
  <c r="BI712" i="13"/>
  <c r="BH712" i="13"/>
  <c r="BG712" i="13"/>
  <c r="BF712" i="13"/>
  <c r="BE712" i="13"/>
  <c r="BD712" i="13"/>
  <c r="BC712" i="13"/>
  <c r="BB712" i="13" s="1"/>
  <c r="BA712" i="13"/>
  <c r="AZ712" i="13"/>
  <c r="AY712" i="13"/>
  <c r="AX712" i="13"/>
  <c r="AW712" i="13"/>
  <c r="AV712" i="13"/>
  <c r="AR712" i="13"/>
  <c r="AQ712" i="13"/>
  <c r="AP712" i="13"/>
  <c r="AO712" i="13"/>
  <c r="AN712" i="13"/>
  <c r="AM712" i="13"/>
  <c r="AL712" i="13"/>
  <c r="AK712" i="13"/>
  <c r="AJ712" i="13"/>
  <c r="AI712" i="13"/>
  <c r="AH712" i="13"/>
  <c r="AG712" i="13"/>
  <c r="Y712" i="13"/>
  <c r="DC711" i="13"/>
  <c r="DH711" i="13" s="1"/>
  <c r="CP711" i="13"/>
  <c r="DB711" i="13" s="1"/>
  <c r="DG711" i="13" s="1"/>
  <c r="AL711" i="13"/>
  <c r="Y711" i="13"/>
  <c r="DC710" i="13"/>
  <c r="DH710" i="13" s="1"/>
  <c r="CP710" i="13"/>
  <c r="DB710" i="13" s="1"/>
  <c r="DG710" i="13" s="1"/>
  <c r="BL710" i="13"/>
  <c r="BB710" i="13"/>
  <c r="AU710" i="13"/>
  <c r="AS710" i="13"/>
  <c r="AF710" i="13" s="1"/>
  <c r="DC709" i="13"/>
  <c r="DH709" i="13" s="1"/>
  <c r="CP709" i="13"/>
  <c r="DB709" i="13" s="1"/>
  <c r="DG709" i="13" s="1"/>
  <c r="BL709" i="13"/>
  <c r="BB709" i="13"/>
  <c r="BQ709" i="13" s="1"/>
  <c r="AS709" i="13"/>
  <c r="AF709" i="13" s="1"/>
  <c r="DC708" i="13"/>
  <c r="DH708" i="13" s="1"/>
  <c r="CP708" i="13"/>
  <c r="DB708" i="13" s="1"/>
  <c r="DG708" i="13" s="1"/>
  <c r="BL708" i="13"/>
  <c r="BB708" i="13"/>
  <c r="BQ708" i="13" s="1"/>
  <c r="AS708" i="13"/>
  <c r="AF708" i="13" s="1"/>
  <c r="DC707" i="13"/>
  <c r="DH707" i="13" s="1"/>
  <c r="CP707" i="13"/>
  <c r="DB707" i="13" s="1"/>
  <c r="DG707" i="13" s="1"/>
  <c r="BL707" i="13"/>
  <c r="BB707" i="13"/>
  <c r="BQ707" i="13" s="1"/>
  <c r="AS707" i="13"/>
  <c r="AF707" i="13" s="1"/>
  <c r="DC706" i="13"/>
  <c r="DH706" i="13" s="1"/>
  <c r="CP706" i="13"/>
  <c r="DB706" i="13" s="1"/>
  <c r="DG706" i="13" s="1"/>
  <c r="BL706" i="13"/>
  <c r="BB706" i="13"/>
  <c r="BQ706" i="13" s="1"/>
  <c r="AS706" i="13"/>
  <c r="AF706" i="13" s="1"/>
  <c r="DC705" i="13"/>
  <c r="DH705" i="13" s="1"/>
  <c r="CP705" i="13"/>
  <c r="DB705" i="13" s="1"/>
  <c r="DG705" i="13" s="1"/>
  <c r="BL705" i="13"/>
  <c r="BB705" i="13"/>
  <c r="BQ705" i="13" s="1"/>
  <c r="AS705" i="13"/>
  <c r="AF705" i="13" s="1"/>
  <c r="DC704" i="13"/>
  <c r="DH704" i="13" s="1"/>
  <c r="CP704" i="13"/>
  <c r="DB704" i="13" s="1"/>
  <c r="DG704" i="13" s="1"/>
  <c r="BL704" i="13"/>
  <c r="BB704" i="13"/>
  <c r="BQ704" i="13" s="1"/>
  <c r="AS704" i="13"/>
  <c r="AF704" i="13" s="1"/>
  <c r="DC703" i="13"/>
  <c r="DH703" i="13" s="1"/>
  <c r="CP703" i="13"/>
  <c r="DB703" i="13" s="1"/>
  <c r="DG703" i="13" s="1"/>
  <c r="BL703" i="13"/>
  <c r="BB703" i="13"/>
  <c r="BQ703" i="13" s="1"/>
  <c r="AS703" i="13"/>
  <c r="AF703" i="13" s="1"/>
  <c r="DC702" i="13"/>
  <c r="DH702" i="13" s="1"/>
  <c r="CP702" i="13"/>
  <c r="DB702" i="13" s="1"/>
  <c r="DG702" i="13" s="1"/>
  <c r="BL702" i="13"/>
  <c r="BB702" i="13"/>
  <c r="BQ702" i="13" s="1"/>
  <c r="AS702" i="13"/>
  <c r="AF702" i="13" s="1"/>
  <c r="DC701" i="13"/>
  <c r="DH701" i="13" s="1"/>
  <c r="CP701" i="13"/>
  <c r="DB701" i="13" s="1"/>
  <c r="DG701" i="13" s="1"/>
  <c r="BL701" i="13"/>
  <c r="BB701" i="13"/>
  <c r="BQ701" i="13" s="1"/>
  <c r="AS701" i="13"/>
  <c r="AF701" i="13" s="1"/>
  <c r="DC700" i="13"/>
  <c r="DH700" i="13" s="1"/>
  <c r="CP700" i="13"/>
  <c r="DB700" i="13" s="1"/>
  <c r="DG700" i="13" s="1"/>
  <c r="BL700" i="13"/>
  <c r="BB700" i="13"/>
  <c r="BQ700" i="13" s="1"/>
  <c r="AS700" i="13"/>
  <c r="AF700" i="13" s="1"/>
  <c r="DC699" i="13"/>
  <c r="DH699" i="13" s="1"/>
  <c r="CP699" i="13"/>
  <c r="DB699" i="13" s="1"/>
  <c r="DG699" i="13" s="1"/>
  <c r="BL699" i="13"/>
  <c r="BB699" i="13"/>
  <c r="BQ699" i="13" s="1"/>
  <c r="AS699" i="13"/>
  <c r="AF699" i="13" s="1"/>
  <c r="DC698" i="13"/>
  <c r="DH698" i="13" s="1"/>
  <c r="CP698" i="13"/>
  <c r="DB698" i="13" s="1"/>
  <c r="DG698" i="13" s="1"/>
  <c r="BL698" i="13"/>
  <c r="BB698" i="13"/>
  <c r="AS698" i="13"/>
  <c r="AF698" i="13" s="1"/>
  <c r="DC697" i="13"/>
  <c r="DH697" i="13" s="1"/>
  <c r="CP697" i="13"/>
  <c r="DB697" i="13" s="1"/>
  <c r="DG697" i="13" s="1"/>
  <c r="BL697" i="13"/>
  <c r="BB697" i="13"/>
  <c r="BQ697" i="13" s="1"/>
  <c r="AS697" i="13"/>
  <c r="AF697" i="13" s="1"/>
  <c r="DC696" i="13"/>
  <c r="DH696" i="13" s="1"/>
  <c r="CP696" i="13"/>
  <c r="DB696" i="13" s="1"/>
  <c r="DG696" i="13" s="1"/>
  <c r="BL696" i="13"/>
  <c r="BQ696" i="13" s="1"/>
  <c r="AS696" i="13"/>
  <c r="AF696" i="13"/>
  <c r="DC695" i="13"/>
  <c r="DH695" i="13" s="1"/>
  <c r="CP695" i="13"/>
  <c r="DB695" i="13" s="1"/>
  <c r="DG695" i="13" s="1"/>
  <c r="BP695" i="13"/>
  <c r="BO695" i="13"/>
  <c r="BN695" i="13"/>
  <c r="BM695" i="13"/>
  <c r="BL695" i="13"/>
  <c r="BK695" i="13"/>
  <c r="BJ695" i="13"/>
  <c r="BI695" i="13"/>
  <c r="BH695" i="13"/>
  <c r="BG695" i="13"/>
  <c r="BF695" i="13"/>
  <c r="BE695" i="13"/>
  <c r="BD695" i="13"/>
  <c r="BC695" i="13"/>
  <c r="BA695" i="13"/>
  <c r="AZ695" i="13"/>
  <c r="AY695" i="13"/>
  <c r="AX695" i="13"/>
  <c r="AW695" i="13"/>
  <c r="AV695" i="13"/>
  <c r="AU695" i="13"/>
  <c r="AT695" i="13"/>
  <c r="AR695" i="13"/>
  <c r="AQ695" i="13"/>
  <c r="AP695" i="13"/>
  <c r="AO695" i="13"/>
  <c r="AN695" i="13"/>
  <c r="AM695" i="13"/>
  <c r="AL695" i="13"/>
  <c r="AK695" i="13"/>
  <c r="AJ695" i="13"/>
  <c r="AI695" i="13"/>
  <c r="AH695" i="13"/>
  <c r="AG695" i="13"/>
  <c r="AS695" i="13" s="1"/>
  <c r="DC694" i="13"/>
  <c r="DH694" i="13" s="1"/>
  <c r="CP694" i="13"/>
  <c r="DB694" i="13" s="1"/>
  <c r="DG694" i="13" s="1"/>
  <c r="BB694" i="13"/>
  <c r="BQ694" i="13" s="1"/>
  <c r="AS694" i="13"/>
  <c r="AF694" i="13"/>
  <c r="DC693" i="13"/>
  <c r="DH693" i="13" s="1"/>
  <c r="CP693" i="13"/>
  <c r="DB693" i="13" s="1"/>
  <c r="DG693" i="13" s="1"/>
  <c r="BL693" i="13"/>
  <c r="BB693" i="13"/>
  <c r="AU693" i="13"/>
  <c r="AS693" i="13"/>
  <c r="AF693" i="13" s="1"/>
  <c r="DC692" i="13"/>
  <c r="DH692" i="13" s="1"/>
  <c r="CP692" i="13"/>
  <c r="DB692" i="13" s="1"/>
  <c r="DG692" i="13" s="1"/>
  <c r="BL692" i="13"/>
  <c r="BB692" i="13"/>
  <c r="AU692" i="13"/>
  <c r="AS692" i="13"/>
  <c r="DC691" i="13"/>
  <c r="DH691" i="13" s="1"/>
  <c r="CP691" i="13"/>
  <c r="DB691" i="13" s="1"/>
  <c r="DG691" i="13" s="1"/>
  <c r="BL691" i="13"/>
  <c r="BB691" i="13"/>
  <c r="AU691" i="13"/>
  <c r="AS691" i="13"/>
  <c r="DC690" i="13"/>
  <c r="DH690" i="13" s="1"/>
  <c r="CP690" i="13"/>
  <c r="DB690" i="13" s="1"/>
  <c r="DG690" i="13" s="1"/>
  <c r="BL690" i="13"/>
  <c r="BB690" i="13"/>
  <c r="AU690" i="13"/>
  <c r="AS690" i="13"/>
  <c r="AF690" i="13"/>
  <c r="DC689" i="13"/>
  <c r="DH689" i="13" s="1"/>
  <c r="CP689" i="13"/>
  <c r="DB689" i="13" s="1"/>
  <c r="DG689" i="13" s="1"/>
  <c r="BL689" i="13"/>
  <c r="BB689" i="13"/>
  <c r="AU689" i="13"/>
  <c r="AS689" i="13"/>
  <c r="AF689" i="13" s="1"/>
  <c r="DC688" i="13"/>
  <c r="DH688" i="13" s="1"/>
  <c r="CP688" i="13"/>
  <c r="DB688" i="13" s="1"/>
  <c r="DG688" i="13" s="1"/>
  <c r="BL688" i="13"/>
  <c r="BB688" i="13"/>
  <c r="AU688" i="13"/>
  <c r="AS688" i="13"/>
  <c r="DC687" i="13"/>
  <c r="DH687" i="13" s="1"/>
  <c r="CP687" i="13"/>
  <c r="DB687" i="13" s="1"/>
  <c r="DG687" i="13" s="1"/>
  <c r="BL687" i="13"/>
  <c r="BB687" i="13"/>
  <c r="AU687" i="13"/>
  <c r="AS687" i="13"/>
  <c r="AF687" i="13" s="1"/>
  <c r="DC686" i="13"/>
  <c r="DH686" i="13" s="1"/>
  <c r="CP686" i="13"/>
  <c r="DB686" i="13" s="1"/>
  <c r="DG686" i="13" s="1"/>
  <c r="BL686" i="13"/>
  <c r="BB686" i="13"/>
  <c r="AU686" i="13"/>
  <c r="BQ686" i="13" s="1"/>
  <c r="AS686" i="13"/>
  <c r="AF686" i="13" s="1"/>
  <c r="DC685" i="13"/>
  <c r="DH685" i="13" s="1"/>
  <c r="CP685" i="13"/>
  <c r="DB685" i="13" s="1"/>
  <c r="DG685" i="13" s="1"/>
  <c r="BL685" i="13"/>
  <c r="BB685" i="13"/>
  <c r="AU685" i="13"/>
  <c r="AS685" i="13"/>
  <c r="AF685" i="13"/>
  <c r="DC684" i="13"/>
  <c r="DH684" i="13" s="1"/>
  <c r="CP684" i="13"/>
  <c r="DB684" i="13" s="1"/>
  <c r="DG684" i="13" s="1"/>
  <c r="BL684" i="13"/>
  <c r="BB684" i="13"/>
  <c r="AU684" i="13"/>
  <c r="AS684" i="13"/>
  <c r="DC683" i="13"/>
  <c r="DH683" i="13" s="1"/>
  <c r="CP683" i="13"/>
  <c r="DB683" i="13" s="1"/>
  <c r="DG683" i="13" s="1"/>
  <c r="BL683" i="13"/>
  <c r="BB683" i="13"/>
  <c r="AU683" i="13"/>
  <c r="AS683" i="13"/>
  <c r="AF683" i="13" s="1"/>
  <c r="DC682" i="13"/>
  <c r="DH682" i="13" s="1"/>
  <c r="CP682" i="13"/>
  <c r="DB682" i="13" s="1"/>
  <c r="DG682" i="13" s="1"/>
  <c r="BL682" i="13"/>
  <c r="BB682" i="13"/>
  <c r="AU682" i="13"/>
  <c r="AS682" i="13"/>
  <c r="AF682" i="13" s="1"/>
  <c r="DC681" i="13"/>
  <c r="DH681" i="13" s="1"/>
  <c r="CP681" i="13"/>
  <c r="DB681" i="13" s="1"/>
  <c r="DG681" i="13" s="1"/>
  <c r="BL681" i="13"/>
  <c r="BB681" i="13"/>
  <c r="AU681" i="13"/>
  <c r="AS681" i="13"/>
  <c r="AF681" i="13"/>
  <c r="DC680" i="13"/>
  <c r="DH680" i="13" s="1"/>
  <c r="CP680" i="13"/>
  <c r="DB680" i="13" s="1"/>
  <c r="DG680" i="13" s="1"/>
  <c r="BL680" i="13"/>
  <c r="BB680" i="13"/>
  <c r="AU680" i="13"/>
  <c r="AS680" i="13"/>
  <c r="DC679" i="13"/>
  <c r="DH679" i="13" s="1"/>
  <c r="CP679" i="13"/>
  <c r="DB679" i="13" s="1"/>
  <c r="DG679" i="13" s="1"/>
  <c r="BP679" i="13"/>
  <c r="BO679" i="13"/>
  <c r="BN679" i="13"/>
  <c r="BM679" i="13"/>
  <c r="BK679" i="13"/>
  <c r="BJ679" i="13"/>
  <c r="BI679" i="13"/>
  <c r="BH679" i="13"/>
  <c r="BG679" i="13"/>
  <c r="BF679" i="13"/>
  <c r="BE679" i="13"/>
  <c r="BD679" i="13"/>
  <c r="BC679" i="13"/>
  <c r="BA679" i="13"/>
  <c r="AZ679" i="13"/>
  <c r="AY679" i="13"/>
  <c r="AX679" i="13"/>
  <c r="AW679" i="13"/>
  <c r="AV679" i="13"/>
  <c r="AT679" i="13"/>
  <c r="AR679" i="13"/>
  <c r="AQ679" i="13"/>
  <c r="AP679" i="13"/>
  <c r="AO679" i="13"/>
  <c r="AN679" i="13"/>
  <c r="AM679" i="13"/>
  <c r="AL679" i="13"/>
  <c r="AK679" i="13"/>
  <c r="AJ679" i="13"/>
  <c r="AI679" i="13"/>
  <c r="AH679" i="13"/>
  <c r="AG679" i="13"/>
  <c r="Y679" i="13"/>
  <c r="DC678" i="13"/>
  <c r="DH678" i="13" s="1"/>
  <c r="CP678" i="13"/>
  <c r="DB678" i="13" s="1"/>
  <c r="DG678" i="13" s="1"/>
  <c r="BB678" i="13"/>
  <c r="AU678" i="13"/>
  <c r="AS678" i="13"/>
  <c r="AF678" i="13" s="1"/>
  <c r="DC677" i="13"/>
  <c r="DH677" i="13" s="1"/>
  <c r="CP677" i="13"/>
  <c r="DB677" i="13" s="1"/>
  <c r="DG677" i="13" s="1"/>
  <c r="BQ677" i="13"/>
  <c r="AF677" i="13"/>
  <c r="DC676" i="13"/>
  <c r="DH676" i="13" s="1"/>
  <c r="CP676" i="13"/>
  <c r="DB676" i="13" s="1"/>
  <c r="DG676" i="13" s="1"/>
  <c r="BL676" i="13"/>
  <c r="BB676" i="13"/>
  <c r="AU676" i="13"/>
  <c r="AS676" i="13"/>
  <c r="AF676" i="13" s="1"/>
  <c r="DC675" i="13"/>
  <c r="DH675" i="13" s="1"/>
  <c r="CP675" i="13"/>
  <c r="DB675" i="13" s="1"/>
  <c r="DG675" i="13" s="1"/>
  <c r="DC674" i="13"/>
  <c r="DH674" i="13" s="1"/>
  <c r="CP674" i="13"/>
  <c r="DB674" i="13" s="1"/>
  <c r="DG674" i="13" s="1"/>
  <c r="BL674" i="13"/>
  <c r="BB674" i="13"/>
  <c r="AU674" i="13"/>
  <c r="AS674" i="13"/>
  <c r="DC673" i="13"/>
  <c r="DH673" i="13" s="1"/>
  <c r="CP673" i="13"/>
  <c r="DB673" i="13" s="1"/>
  <c r="DG673" i="13" s="1"/>
  <c r="BL673" i="13"/>
  <c r="BB673" i="13"/>
  <c r="AU673" i="13"/>
  <c r="AS673" i="13"/>
  <c r="AF673" i="13" s="1"/>
  <c r="DC672" i="13"/>
  <c r="DH672" i="13" s="1"/>
  <c r="CP672" i="13"/>
  <c r="DB672" i="13" s="1"/>
  <c r="DG672" i="13" s="1"/>
  <c r="AU672" i="13"/>
  <c r="AS672" i="13"/>
  <c r="DC671" i="13"/>
  <c r="DH671" i="13" s="1"/>
  <c r="CP671" i="13"/>
  <c r="DB671" i="13" s="1"/>
  <c r="DG671" i="13" s="1"/>
  <c r="AU671" i="13"/>
  <c r="BQ671" i="13" s="1"/>
  <c r="AS671" i="13"/>
  <c r="AF671" i="13"/>
  <c r="DC670" i="13"/>
  <c r="DH670" i="13" s="1"/>
  <c r="CP670" i="13"/>
  <c r="DB670" i="13" s="1"/>
  <c r="DG670" i="13" s="1"/>
  <c r="BL670" i="13"/>
  <c r="BB670" i="13"/>
  <c r="AU670" i="13"/>
  <c r="AS670" i="13"/>
  <c r="AF670" i="13" s="1"/>
  <c r="DC669" i="13"/>
  <c r="DH669" i="13" s="1"/>
  <c r="CP669" i="13"/>
  <c r="DB669" i="13" s="1"/>
  <c r="DG669" i="13" s="1"/>
  <c r="BL669" i="13"/>
  <c r="BB669" i="13"/>
  <c r="AU669" i="13"/>
  <c r="AS669" i="13"/>
  <c r="DC668" i="13"/>
  <c r="DH668" i="13" s="1"/>
  <c r="CP668" i="13"/>
  <c r="DB668" i="13" s="1"/>
  <c r="DG668" i="13" s="1"/>
  <c r="BL668" i="13"/>
  <c r="BB668" i="13"/>
  <c r="AU668" i="13"/>
  <c r="AS668" i="13"/>
  <c r="AF668" i="13" s="1"/>
  <c r="DC667" i="13"/>
  <c r="DH667" i="13" s="1"/>
  <c r="CP667" i="13"/>
  <c r="DB667" i="13" s="1"/>
  <c r="DG667" i="13" s="1"/>
  <c r="BL667" i="13"/>
  <c r="BB667" i="13"/>
  <c r="AU667" i="13"/>
  <c r="AS667" i="13"/>
  <c r="DC666" i="13"/>
  <c r="DH666" i="13" s="1"/>
  <c r="CP666" i="13"/>
  <c r="DB666" i="13" s="1"/>
  <c r="DG666" i="13" s="1"/>
  <c r="AF666" i="13"/>
  <c r="DC665" i="13"/>
  <c r="DH665" i="13" s="1"/>
  <c r="CP665" i="13"/>
  <c r="DB665" i="13" s="1"/>
  <c r="DG665" i="13" s="1"/>
  <c r="BL665" i="13"/>
  <c r="BB665" i="13"/>
  <c r="AU665" i="13"/>
  <c r="AS665" i="13"/>
  <c r="AF665" i="13"/>
  <c r="DC664" i="13"/>
  <c r="DH664" i="13" s="1"/>
  <c r="CP664" i="13"/>
  <c r="DB664" i="13" s="1"/>
  <c r="DG664" i="13" s="1"/>
  <c r="AF664" i="13"/>
  <c r="DC663" i="13"/>
  <c r="DH663" i="13" s="1"/>
  <c r="CP663" i="13"/>
  <c r="DB663" i="13" s="1"/>
  <c r="DG663" i="13" s="1"/>
  <c r="BL663" i="13"/>
  <c r="BB663" i="13"/>
  <c r="AU663" i="13"/>
  <c r="AS663" i="13"/>
  <c r="DC662" i="13"/>
  <c r="DH662" i="13" s="1"/>
  <c r="CP662" i="13"/>
  <c r="DB662" i="13" s="1"/>
  <c r="DG662" i="13" s="1"/>
  <c r="DC661" i="13"/>
  <c r="DH661" i="13" s="1"/>
  <c r="CP661" i="13"/>
  <c r="DB661" i="13" s="1"/>
  <c r="DG661" i="13" s="1"/>
  <c r="BQ661" i="13"/>
  <c r="AS661" i="13"/>
  <c r="AF661" i="13"/>
  <c r="DC660" i="13"/>
  <c r="DH660" i="13" s="1"/>
  <c r="CP660" i="13"/>
  <c r="DB660" i="13" s="1"/>
  <c r="DG660" i="13" s="1"/>
  <c r="BQ660" i="13"/>
  <c r="AS660" i="13"/>
  <c r="AF660" i="13"/>
  <c r="DC659" i="13"/>
  <c r="DH659" i="13" s="1"/>
  <c r="CP659" i="13"/>
  <c r="DB659" i="13" s="1"/>
  <c r="DG659" i="13" s="1"/>
  <c r="BQ659" i="13"/>
  <c r="AS659" i="13"/>
  <c r="AF659" i="13"/>
  <c r="DC658" i="13"/>
  <c r="DH658" i="13" s="1"/>
  <c r="CP658" i="13"/>
  <c r="DB658" i="13" s="1"/>
  <c r="DG658" i="13" s="1"/>
  <c r="BQ658" i="13"/>
  <c r="AS658" i="13"/>
  <c r="AF658" i="13"/>
  <c r="DC657" i="13"/>
  <c r="DH657" i="13" s="1"/>
  <c r="CP657" i="13"/>
  <c r="DB657" i="13" s="1"/>
  <c r="DG657" i="13" s="1"/>
  <c r="BL657" i="13"/>
  <c r="BB657" i="13"/>
  <c r="AS657" i="13"/>
  <c r="DC656" i="13"/>
  <c r="DH656" i="13" s="1"/>
  <c r="CP656" i="13"/>
  <c r="DB656" i="13" s="1"/>
  <c r="DG656" i="13" s="1"/>
  <c r="BQ656" i="13"/>
  <c r="AS656" i="13"/>
  <c r="DC655" i="13"/>
  <c r="DH655" i="13" s="1"/>
  <c r="CP655" i="13"/>
  <c r="DB655" i="13" s="1"/>
  <c r="DG655" i="13" s="1"/>
  <c r="BQ655" i="13"/>
  <c r="AS655" i="13"/>
  <c r="DC654" i="13"/>
  <c r="DH654" i="13" s="1"/>
  <c r="CP654" i="13"/>
  <c r="DB654" i="13" s="1"/>
  <c r="DG654" i="13" s="1"/>
  <c r="BQ654" i="13"/>
  <c r="AS654" i="13"/>
  <c r="DC653" i="13"/>
  <c r="DH653" i="13" s="1"/>
  <c r="CP653" i="13"/>
  <c r="DB653" i="13" s="1"/>
  <c r="DG653" i="13" s="1"/>
  <c r="BQ653" i="13"/>
  <c r="AS653" i="13"/>
  <c r="DC652" i="13"/>
  <c r="DH652" i="13" s="1"/>
  <c r="CP652" i="13"/>
  <c r="DB652" i="13" s="1"/>
  <c r="DG652" i="13" s="1"/>
  <c r="BB652" i="13"/>
  <c r="BQ652" i="13" s="1"/>
  <c r="AS652" i="13"/>
  <c r="DC651" i="13"/>
  <c r="DH651" i="13" s="1"/>
  <c r="CP651" i="13"/>
  <c r="DB651" i="13" s="1"/>
  <c r="DG651" i="13" s="1"/>
  <c r="BQ651" i="13"/>
  <c r="AS651" i="13"/>
  <c r="AF651" i="13"/>
  <c r="DC650" i="13"/>
  <c r="DH650" i="13" s="1"/>
  <c r="CP650" i="13"/>
  <c r="DB650" i="13" s="1"/>
  <c r="DG650" i="13" s="1"/>
  <c r="BQ650" i="13"/>
  <c r="AS650" i="13"/>
  <c r="AF650" i="13"/>
  <c r="DC649" i="13"/>
  <c r="DH649" i="13" s="1"/>
  <c r="CP649" i="13"/>
  <c r="DB649" i="13" s="1"/>
  <c r="DG649" i="13" s="1"/>
  <c r="BQ649" i="13"/>
  <c r="AS649" i="13"/>
  <c r="AF649" i="13"/>
  <c r="DC648" i="13"/>
  <c r="DH648" i="13" s="1"/>
  <c r="CP648" i="13"/>
  <c r="DB648" i="13" s="1"/>
  <c r="DG648" i="13" s="1"/>
  <c r="BL648" i="13"/>
  <c r="BQ648" i="13" s="1"/>
  <c r="AS648" i="13"/>
  <c r="AF648" i="13"/>
  <c r="DC647" i="13"/>
  <c r="DH647" i="13" s="1"/>
  <c r="CP647" i="13"/>
  <c r="DB647" i="13" s="1"/>
  <c r="DG647" i="13" s="1"/>
  <c r="CH647" i="13"/>
  <c r="CG647" i="13"/>
  <c r="CF647" i="13"/>
  <c r="CE647" i="13"/>
  <c r="CD647" i="13"/>
  <c r="CC647" i="13"/>
  <c r="CB647" i="13"/>
  <c r="CA647" i="13"/>
  <c r="BZ647" i="13"/>
  <c r="BY647" i="13"/>
  <c r="BX647" i="13"/>
  <c r="BW647" i="13"/>
  <c r="BV647" i="13"/>
  <c r="BU647" i="13"/>
  <c r="BT647" i="13"/>
  <c r="BS647" i="13"/>
  <c r="BR647" i="13"/>
  <c r="BP647" i="13"/>
  <c r="BO647" i="13"/>
  <c r="BN647" i="13"/>
  <c r="BM647" i="13"/>
  <c r="BL647" i="13"/>
  <c r="BK647" i="13"/>
  <c r="BJ647" i="13"/>
  <c r="BI647" i="13"/>
  <c r="BH647" i="13"/>
  <c r="BG647" i="13"/>
  <c r="BF647" i="13"/>
  <c r="BE647" i="13"/>
  <c r="BD647" i="13"/>
  <c r="BC647" i="13"/>
  <c r="BA647" i="13"/>
  <c r="AZ647" i="13"/>
  <c r="AY647" i="13"/>
  <c r="AX647" i="13"/>
  <c r="AW647" i="13"/>
  <c r="AV647" i="13"/>
  <c r="AU647" i="13"/>
  <c r="AT647" i="13"/>
  <c r="AR647" i="13"/>
  <c r="AQ647" i="13"/>
  <c r="AP647" i="13"/>
  <c r="AO647" i="13"/>
  <c r="AN647" i="13"/>
  <c r="AM647" i="13"/>
  <c r="AL647" i="13"/>
  <c r="AK647" i="13"/>
  <c r="AJ647" i="13"/>
  <c r="AI647" i="13"/>
  <c r="AH647" i="13"/>
  <c r="AG647" i="13"/>
  <c r="AS647" i="13" s="1"/>
  <c r="Y647" i="13"/>
  <c r="DC646" i="13"/>
  <c r="DH646" i="13" s="1"/>
  <c r="CP646" i="13"/>
  <c r="DB646" i="13" s="1"/>
  <c r="DG646" i="13" s="1"/>
  <c r="CF646" i="13"/>
  <c r="CD646" i="13"/>
  <c r="CC646" i="13"/>
  <c r="CA646" i="13"/>
  <c r="BY646" i="13"/>
  <c r="BX646" i="13"/>
  <c r="BW646" i="13"/>
  <c r="BV646" i="13"/>
  <c r="BU646" i="13"/>
  <c r="BS646" i="13"/>
  <c r="BL646" i="13"/>
  <c r="BB646" i="13"/>
  <c r="AU646" i="13"/>
  <c r="AS646" i="13"/>
  <c r="DC645" i="13"/>
  <c r="DH645" i="13" s="1"/>
  <c r="CP645" i="13"/>
  <c r="DB645" i="13" s="1"/>
  <c r="DG645" i="13" s="1"/>
  <c r="BL645" i="13"/>
  <c r="BB645" i="13"/>
  <c r="AU645" i="13"/>
  <c r="BQ645" i="13" s="1"/>
  <c r="AS645" i="13"/>
  <c r="AF645" i="13" s="1"/>
  <c r="DC644" i="13"/>
  <c r="DH644" i="13" s="1"/>
  <c r="CP644" i="13"/>
  <c r="DB644" i="13" s="1"/>
  <c r="DG644" i="13" s="1"/>
  <c r="BL644" i="13"/>
  <c r="BQ644" i="13" s="1"/>
  <c r="AS644" i="13"/>
  <c r="DC643" i="13"/>
  <c r="DH643" i="13" s="1"/>
  <c r="CP643" i="13"/>
  <c r="DB643" i="13" s="1"/>
  <c r="DG643" i="13" s="1"/>
  <c r="BL643" i="13"/>
  <c r="BQ643" i="13" s="1"/>
  <c r="AS643" i="13"/>
  <c r="DC642" i="13"/>
  <c r="DH642" i="13" s="1"/>
  <c r="CP642" i="13"/>
  <c r="DB642" i="13" s="1"/>
  <c r="DG642" i="13" s="1"/>
  <c r="BL642" i="13"/>
  <c r="BB642" i="13"/>
  <c r="BQ642" i="13" s="1"/>
  <c r="AS642" i="13"/>
  <c r="DC641" i="13"/>
  <c r="DH641" i="13" s="1"/>
  <c r="CP641" i="13"/>
  <c r="DB641" i="13" s="1"/>
  <c r="DG641" i="13" s="1"/>
  <c r="BL641" i="13"/>
  <c r="BQ641" i="13" s="1"/>
  <c r="AS641" i="13"/>
  <c r="DC640" i="13"/>
  <c r="DH640" i="13" s="1"/>
  <c r="CP640" i="13"/>
  <c r="DB640" i="13" s="1"/>
  <c r="DG640" i="13" s="1"/>
  <c r="BL640" i="13"/>
  <c r="BQ640" i="13" s="1"/>
  <c r="AS640" i="13"/>
  <c r="DC639" i="13"/>
  <c r="DH639" i="13" s="1"/>
  <c r="CP639" i="13"/>
  <c r="DB639" i="13" s="1"/>
  <c r="DG639" i="13" s="1"/>
  <c r="BL639" i="13"/>
  <c r="BQ639" i="13" s="1"/>
  <c r="AS639" i="13"/>
  <c r="DC638" i="13"/>
  <c r="DH638" i="13" s="1"/>
  <c r="CP638" i="13"/>
  <c r="DB638" i="13" s="1"/>
  <c r="DG638" i="13" s="1"/>
  <c r="BL638" i="13"/>
  <c r="BQ638" i="13" s="1"/>
  <c r="AS638" i="13"/>
  <c r="AF638" i="13" s="1"/>
  <c r="DC637" i="13"/>
  <c r="DH637" i="13" s="1"/>
  <c r="CP637" i="13"/>
  <c r="DB637" i="13" s="1"/>
  <c r="DG637" i="13" s="1"/>
  <c r="BL637" i="13"/>
  <c r="BQ637" i="13" s="1"/>
  <c r="AS637" i="13"/>
  <c r="DC636" i="13"/>
  <c r="DH636" i="13" s="1"/>
  <c r="CP636" i="13"/>
  <c r="DB636" i="13" s="1"/>
  <c r="DG636" i="13" s="1"/>
  <c r="BL636" i="13"/>
  <c r="BB636" i="13"/>
  <c r="BQ636" i="13" s="1"/>
  <c r="AS636" i="13"/>
  <c r="AF636" i="13"/>
  <c r="DC635" i="13"/>
  <c r="DH635" i="13" s="1"/>
  <c r="CP635" i="13"/>
  <c r="DB635" i="13" s="1"/>
  <c r="DG635" i="13" s="1"/>
  <c r="BL635" i="13"/>
  <c r="BQ635" i="13" s="1"/>
  <c r="AS635" i="13"/>
  <c r="DC634" i="13"/>
  <c r="DH634" i="13" s="1"/>
  <c r="CP634" i="13"/>
  <c r="DB634" i="13" s="1"/>
  <c r="DG634" i="13" s="1"/>
  <c r="BL634" i="13"/>
  <c r="AS634" i="13"/>
  <c r="DC633" i="13"/>
  <c r="DH633" i="13" s="1"/>
  <c r="CP633" i="13"/>
  <c r="DB633" i="13" s="1"/>
  <c r="DG633" i="13" s="1"/>
  <c r="BL633" i="13"/>
  <c r="BQ633" i="13" s="1"/>
  <c r="AS633" i="13"/>
  <c r="DC632" i="13"/>
  <c r="DH632" i="13" s="1"/>
  <c r="CP632" i="13"/>
  <c r="DB632" i="13" s="1"/>
  <c r="DG632" i="13" s="1"/>
  <c r="BL632" i="13"/>
  <c r="BQ632" i="13" s="1"/>
  <c r="AS632" i="13"/>
  <c r="AF632" i="13"/>
  <c r="DC631" i="13"/>
  <c r="DH631" i="13" s="1"/>
  <c r="CP631" i="13"/>
  <c r="DB631" i="13" s="1"/>
  <c r="DG631" i="13" s="1"/>
  <c r="BL631" i="13"/>
  <c r="BQ631" i="13" s="1"/>
  <c r="AS631" i="13"/>
  <c r="AF631" i="13" s="1"/>
  <c r="DC630" i="13"/>
  <c r="DH630" i="13" s="1"/>
  <c r="CP630" i="13"/>
  <c r="DB630" i="13" s="1"/>
  <c r="DG630" i="13" s="1"/>
  <c r="BP630" i="13"/>
  <c r="BO630" i="13"/>
  <c r="BN630" i="13"/>
  <c r="BM630" i="13"/>
  <c r="BK630" i="13"/>
  <c r="BJ630" i="13"/>
  <c r="BI630" i="13"/>
  <c r="BH630" i="13"/>
  <c r="BG630" i="13"/>
  <c r="BF630" i="13"/>
  <c r="BE630" i="13"/>
  <c r="BD630" i="13"/>
  <c r="BC630" i="13"/>
  <c r="BA630" i="13"/>
  <c r="AZ630" i="13"/>
  <c r="AY630" i="13"/>
  <c r="AX630" i="13"/>
  <c r="AW630" i="13"/>
  <c r="AV630" i="13"/>
  <c r="AU630" i="13"/>
  <c r="AT630" i="13"/>
  <c r="AR630" i="13"/>
  <c r="AQ630" i="13"/>
  <c r="AP630" i="13"/>
  <c r="AO630" i="13"/>
  <c r="AN630" i="13"/>
  <c r="AM630" i="13"/>
  <c r="AL630" i="13"/>
  <c r="AK630" i="13"/>
  <c r="AJ630" i="13"/>
  <c r="AI630" i="13"/>
  <c r="AH630" i="13"/>
  <c r="AG630" i="13"/>
  <c r="AS630" i="13" s="1"/>
  <c r="AE630" i="13"/>
  <c r="AD630" i="13"/>
  <c r="AC630" i="13"/>
  <c r="AB630" i="13"/>
  <c r="AA630" i="13"/>
  <c r="Z630" i="13"/>
  <c r="Y630" i="13"/>
  <c r="DC629" i="13"/>
  <c r="DH629" i="13" s="1"/>
  <c r="CP629" i="13"/>
  <c r="DB629" i="13" s="1"/>
  <c r="DG629" i="13" s="1"/>
  <c r="BL629" i="13"/>
  <c r="BB629" i="13"/>
  <c r="AU629" i="13"/>
  <c r="BQ629" i="13" s="1"/>
  <c r="AS629" i="13"/>
  <c r="DC628" i="13"/>
  <c r="DH628" i="13" s="1"/>
  <c r="CP628" i="13"/>
  <c r="DB628" i="13" s="1"/>
  <c r="DG628" i="13" s="1"/>
  <c r="BB628" i="13"/>
  <c r="BQ628" i="13" s="1"/>
  <c r="AS628" i="13"/>
  <c r="AF628" i="13" s="1"/>
  <c r="DC627" i="13"/>
  <c r="DH627" i="13" s="1"/>
  <c r="CP627" i="13"/>
  <c r="DB627" i="13" s="1"/>
  <c r="DG627" i="13" s="1"/>
  <c r="BL627" i="13"/>
  <c r="BB627" i="13"/>
  <c r="BQ627" i="13" s="1"/>
  <c r="AS627" i="13"/>
  <c r="DC626" i="13"/>
  <c r="DH626" i="13" s="1"/>
  <c r="CP626" i="13"/>
  <c r="DB626" i="13" s="1"/>
  <c r="DG626" i="13" s="1"/>
  <c r="BL626" i="13"/>
  <c r="BB626" i="13"/>
  <c r="AS626" i="13"/>
  <c r="DC625" i="13"/>
  <c r="DH625" i="13" s="1"/>
  <c r="CP625" i="13"/>
  <c r="DB625" i="13" s="1"/>
  <c r="DG625" i="13" s="1"/>
  <c r="BL625" i="13"/>
  <c r="BB625" i="13"/>
  <c r="BQ625" i="13" s="1"/>
  <c r="AS625" i="13"/>
  <c r="AF625" i="13" s="1"/>
  <c r="DC624" i="13"/>
  <c r="DH624" i="13" s="1"/>
  <c r="CP624" i="13"/>
  <c r="DB624" i="13" s="1"/>
  <c r="DG624" i="13" s="1"/>
  <c r="BL624" i="13"/>
  <c r="BB624" i="13"/>
  <c r="AS624" i="13"/>
  <c r="DC623" i="13"/>
  <c r="DH623" i="13" s="1"/>
  <c r="CP623" i="13"/>
  <c r="DB623" i="13" s="1"/>
  <c r="DG623" i="13" s="1"/>
  <c r="BL623" i="13"/>
  <c r="BB623" i="13"/>
  <c r="BQ623" i="13" s="1"/>
  <c r="AS623" i="13"/>
  <c r="AF623" i="13" s="1"/>
  <c r="DC622" i="13"/>
  <c r="DH622" i="13" s="1"/>
  <c r="CP622" i="13"/>
  <c r="DB622" i="13" s="1"/>
  <c r="DG622" i="13" s="1"/>
  <c r="BB622" i="13"/>
  <c r="AS622" i="13"/>
  <c r="DC621" i="13"/>
  <c r="DH621" i="13" s="1"/>
  <c r="CP621" i="13"/>
  <c r="DB621" i="13" s="1"/>
  <c r="DG621" i="13" s="1"/>
  <c r="BB621" i="13"/>
  <c r="BQ621" i="13" s="1"/>
  <c r="AS621" i="13"/>
  <c r="AF621" i="13" s="1"/>
  <c r="DC620" i="13"/>
  <c r="DH620" i="13" s="1"/>
  <c r="CP620" i="13"/>
  <c r="DB620" i="13" s="1"/>
  <c r="DG620" i="13" s="1"/>
  <c r="BB620" i="13"/>
  <c r="BQ620" i="13" s="1"/>
  <c r="AS620" i="13"/>
  <c r="DC619" i="13"/>
  <c r="DH619" i="13" s="1"/>
  <c r="CP619" i="13"/>
  <c r="DB619" i="13" s="1"/>
  <c r="DG619" i="13" s="1"/>
  <c r="BL619" i="13"/>
  <c r="BQ619" i="13" s="1"/>
  <c r="AS619" i="13"/>
  <c r="AF619" i="13" s="1"/>
  <c r="DC618" i="13"/>
  <c r="DH618" i="13" s="1"/>
  <c r="CP618" i="13"/>
  <c r="DB618" i="13" s="1"/>
  <c r="DG618" i="13" s="1"/>
  <c r="BQ618" i="13"/>
  <c r="AS618" i="13"/>
  <c r="AF618" i="13" s="1"/>
  <c r="DC617" i="13"/>
  <c r="DH617" i="13" s="1"/>
  <c r="CP617" i="13"/>
  <c r="DB617" i="13" s="1"/>
  <c r="DG617" i="13" s="1"/>
  <c r="BQ617" i="13"/>
  <c r="AS617" i="13"/>
  <c r="AF617" i="13" s="1"/>
  <c r="DC616" i="13"/>
  <c r="DH616" i="13" s="1"/>
  <c r="CP616" i="13"/>
  <c r="DB616" i="13" s="1"/>
  <c r="DG616" i="13" s="1"/>
  <c r="BQ616" i="13"/>
  <c r="AS616" i="13"/>
  <c r="AF616" i="13" s="1"/>
  <c r="DC615" i="13"/>
  <c r="DH615" i="13" s="1"/>
  <c r="CP615" i="13"/>
  <c r="DB615" i="13" s="1"/>
  <c r="DG615" i="13" s="1"/>
  <c r="BQ615" i="13"/>
  <c r="AS615" i="13"/>
  <c r="AF615" i="13" s="1"/>
  <c r="DC614" i="13"/>
  <c r="DH614" i="13" s="1"/>
  <c r="CP614" i="13"/>
  <c r="DB614" i="13" s="1"/>
  <c r="DG614" i="13" s="1"/>
  <c r="BP614" i="13"/>
  <c r="BO614" i="13"/>
  <c r="BN614" i="13"/>
  <c r="BM614" i="13"/>
  <c r="BK614" i="13"/>
  <c r="BJ614" i="13"/>
  <c r="BI614" i="13"/>
  <c r="BH614" i="13"/>
  <c r="BG614" i="13"/>
  <c r="BF614" i="13"/>
  <c r="BE614" i="13"/>
  <c r="BD614" i="13"/>
  <c r="BC614" i="13"/>
  <c r="BA614" i="13"/>
  <c r="AZ614" i="13"/>
  <c r="AY614" i="13"/>
  <c r="AX614" i="13"/>
  <c r="AW614" i="13"/>
  <c r="AV614" i="13"/>
  <c r="AU614" i="13"/>
  <c r="AT614" i="13"/>
  <c r="AR614" i="13"/>
  <c r="AQ614" i="13"/>
  <c r="AP614" i="13"/>
  <c r="AO614" i="13"/>
  <c r="AN614" i="13"/>
  <c r="AM614" i="13"/>
  <c r="AL614" i="13"/>
  <c r="AK614" i="13"/>
  <c r="AJ614" i="13"/>
  <c r="AI614" i="13"/>
  <c r="AH614" i="13"/>
  <c r="AG614" i="13"/>
  <c r="AS614" i="13" s="1"/>
  <c r="Y614" i="13"/>
  <c r="DC613" i="13"/>
  <c r="DH613" i="13" s="1"/>
  <c r="CP613" i="13"/>
  <c r="DB613" i="13" s="1"/>
  <c r="DG613" i="13" s="1"/>
  <c r="BL613" i="13"/>
  <c r="AU613" i="13"/>
  <c r="AS613" i="13"/>
  <c r="DC612" i="13"/>
  <c r="DH612" i="13" s="1"/>
  <c r="CP612" i="13"/>
  <c r="DB612" i="13" s="1"/>
  <c r="DG612" i="13" s="1"/>
  <c r="BL612" i="13"/>
  <c r="BB612" i="13"/>
  <c r="BQ612" i="13" s="1"/>
  <c r="AS612" i="13"/>
  <c r="AF612" i="13" s="1"/>
  <c r="DC611" i="13"/>
  <c r="DH611" i="13" s="1"/>
  <c r="CP611" i="13"/>
  <c r="DB611" i="13" s="1"/>
  <c r="DG611" i="13" s="1"/>
  <c r="BQ611" i="13"/>
  <c r="AS611" i="13"/>
  <c r="AF611" i="13" s="1"/>
  <c r="DC610" i="13"/>
  <c r="DH610" i="13" s="1"/>
  <c r="CP610" i="13"/>
  <c r="DB610" i="13" s="1"/>
  <c r="DG610" i="13" s="1"/>
  <c r="BP610" i="13"/>
  <c r="BO610" i="13"/>
  <c r="BN610" i="13"/>
  <c r="BM610" i="13"/>
  <c r="BL610" i="13"/>
  <c r="BK610" i="13"/>
  <c r="BJ610" i="13"/>
  <c r="BI610" i="13"/>
  <c r="BH610" i="13"/>
  <c r="BG610" i="13"/>
  <c r="BF610" i="13"/>
  <c r="BE610" i="13"/>
  <c r="BD610" i="13"/>
  <c r="BC610" i="13"/>
  <c r="BB610" i="13"/>
  <c r="BA610" i="13"/>
  <c r="AZ610" i="13"/>
  <c r="AY610" i="13"/>
  <c r="AX610" i="13"/>
  <c r="AW610" i="13"/>
  <c r="AV610" i="13"/>
  <c r="AU610" i="13"/>
  <c r="AT610" i="13"/>
  <c r="AR610" i="13"/>
  <c r="AQ610" i="13"/>
  <c r="AP610" i="13"/>
  <c r="AO610" i="13"/>
  <c r="AN610" i="13"/>
  <c r="AM610" i="13"/>
  <c r="AL610" i="13"/>
  <c r="AK610" i="13"/>
  <c r="AJ610" i="13"/>
  <c r="AI610" i="13"/>
  <c r="AH610" i="13"/>
  <c r="AG610" i="13"/>
  <c r="AS610" i="13" s="1"/>
  <c r="AE610" i="13"/>
  <c r="AD610" i="13"/>
  <c r="AC610" i="13"/>
  <c r="AB610" i="13"/>
  <c r="AA610" i="13"/>
  <c r="Z610" i="13"/>
  <c r="Y610" i="13"/>
  <c r="DC609" i="13"/>
  <c r="DH609" i="13" s="1"/>
  <c r="CP609" i="13"/>
  <c r="DB609" i="13" s="1"/>
  <c r="DG609" i="13" s="1"/>
  <c r="BQ609" i="13"/>
  <c r="AS609" i="13"/>
  <c r="AF609" i="13" s="1"/>
  <c r="DC608" i="13"/>
  <c r="DH608" i="13" s="1"/>
  <c r="CP608" i="13"/>
  <c r="DB608" i="13" s="1"/>
  <c r="DG608" i="13" s="1"/>
  <c r="BL608" i="13"/>
  <c r="BB608" i="13"/>
  <c r="BQ608" i="13" s="1"/>
  <c r="AS608" i="13"/>
  <c r="AF608" i="13" s="1"/>
  <c r="DC607" i="13"/>
  <c r="DH607" i="13" s="1"/>
  <c r="CP607" i="13"/>
  <c r="DB607" i="13" s="1"/>
  <c r="DG607" i="13" s="1"/>
  <c r="BL607" i="13"/>
  <c r="BB607" i="13"/>
  <c r="AS607" i="13"/>
  <c r="DC606" i="13"/>
  <c r="DH606" i="13" s="1"/>
  <c r="CP606" i="13"/>
  <c r="DB606" i="13" s="1"/>
  <c r="DG606" i="13" s="1"/>
  <c r="BL606" i="13"/>
  <c r="BB606" i="13"/>
  <c r="BQ606" i="13" s="1"/>
  <c r="AS606" i="13"/>
  <c r="AF606" i="13" s="1"/>
  <c r="DC605" i="13"/>
  <c r="DH605" i="13" s="1"/>
  <c r="CP605" i="13"/>
  <c r="DB605" i="13" s="1"/>
  <c r="DG605" i="13" s="1"/>
  <c r="BL605" i="13"/>
  <c r="BB605" i="13"/>
  <c r="AS605" i="13"/>
  <c r="DC604" i="13"/>
  <c r="DH604" i="13" s="1"/>
  <c r="CP604" i="13"/>
  <c r="DB604" i="13" s="1"/>
  <c r="DG604" i="13" s="1"/>
  <c r="BL604" i="13"/>
  <c r="BB604" i="13"/>
  <c r="BQ604" i="13" s="1"/>
  <c r="AS604" i="13"/>
  <c r="AF604" i="13" s="1"/>
  <c r="DC603" i="13"/>
  <c r="DH603" i="13" s="1"/>
  <c r="CP603" i="13"/>
  <c r="DB603" i="13" s="1"/>
  <c r="DG603" i="13" s="1"/>
  <c r="BL603" i="13"/>
  <c r="BB603" i="13"/>
  <c r="AS603" i="13"/>
  <c r="DC602" i="13"/>
  <c r="DH602" i="13" s="1"/>
  <c r="CP602" i="13"/>
  <c r="DB602" i="13" s="1"/>
  <c r="DG602" i="13" s="1"/>
  <c r="BL602" i="13"/>
  <c r="BQ602" i="13" s="1"/>
  <c r="AS602" i="13"/>
  <c r="AF602" i="13"/>
  <c r="DC601" i="13"/>
  <c r="DH601" i="13" s="1"/>
  <c r="CP601" i="13"/>
  <c r="DB601" i="13" s="1"/>
  <c r="DG601" i="13" s="1"/>
  <c r="BL601" i="13"/>
  <c r="BQ601" i="13" s="1"/>
  <c r="AS601" i="13"/>
  <c r="AF601" i="13" s="1"/>
  <c r="DC600" i="13"/>
  <c r="DH600" i="13" s="1"/>
  <c r="CP600" i="13"/>
  <c r="DB600" i="13" s="1"/>
  <c r="DG600" i="13" s="1"/>
  <c r="BL600" i="13"/>
  <c r="BQ600" i="13" s="1"/>
  <c r="AS600" i="13"/>
  <c r="DC599" i="13"/>
  <c r="DH599" i="13" s="1"/>
  <c r="CP599" i="13"/>
  <c r="DB599" i="13" s="1"/>
  <c r="DG599" i="13" s="1"/>
  <c r="BL599" i="13"/>
  <c r="BB599" i="13"/>
  <c r="BQ599" i="13" s="1"/>
  <c r="AS599" i="13"/>
  <c r="AF599" i="13"/>
  <c r="DC598" i="13"/>
  <c r="DH598" i="13" s="1"/>
  <c r="CP598" i="13"/>
  <c r="DB598" i="13" s="1"/>
  <c r="DG598" i="13" s="1"/>
  <c r="BL598" i="13"/>
  <c r="BQ598" i="13" s="1"/>
  <c r="AS598" i="13"/>
  <c r="DC597" i="13"/>
  <c r="DH597" i="13" s="1"/>
  <c r="CP597" i="13"/>
  <c r="DB597" i="13" s="1"/>
  <c r="DG597" i="13" s="1"/>
  <c r="BL597" i="13"/>
  <c r="BQ597" i="13" s="1"/>
  <c r="AS597" i="13"/>
  <c r="AF597" i="13"/>
  <c r="DC596" i="13"/>
  <c r="DH596" i="13" s="1"/>
  <c r="CP596" i="13"/>
  <c r="DB596" i="13" s="1"/>
  <c r="DG596" i="13" s="1"/>
  <c r="BL596" i="13"/>
  <c r="BQ596" i="13" s="1"/>
  <c r="AS596" i="13"/>
  <c r="AF596" i="13" s="1"/>
  <c r="DC595" i="13"/>
  <c r="DH595" i="13" s="1"/>
  <c r="CP595" i="13"/>
  <c r="DB595" i="13" s="1"/>
  <c r="DG595" i="13" s="1"/>
  <c r="BL595" i="13"/>
  <c r="BQ595" i="13" s="1"/>
  <c r="AS595" i="13"/>
  <c r="DC594" i="13"/>
  <c r="DH594" i="13" s="1"/>
  <c r="CP594" i="13"/>
  <c r="DB594" i="13" s="1"/>
  <c r="DG594" i="13" s="1"/>
  <c r="BT594" i="13"/>
  <c r="BS594" i="13"/>
  <c r="BR594" i="13"/>
  <c r="BP594" i="13"/>
  <c r="BO594" i="13"/>
  <c r="BN594" i="13"/>
  <c r="BM594" i="13"/>
  <c r="BK594" i="13"/>
  <c r="BJ594" i="13"/>
  <c r="BI594" i="13"/>
  <c r="BH594" i="13"/>
  <c r="BG594" i="13"/>
  <c r="BF594" i="13"/>
  <c r="BE594" i="13"/>
  <c r="BD594" i="13"/>
  <c r="BC594" i="13"/>
  <c r="BB594" i="13"/>
  <c r="BA594" i="13"/>
  <c r="AZ594" i="13"/>
  <c r="AY594" i="13"/>
  <c r="AX594" i="13"/>
  <c r="AW594" i="13"/>
  <c r="AV594" i="13"/>
  <c r="AU594" i="13"/>
  <c r="AT594" i="13"/>
  <c r="AR594" i="13"/>
  <c r="AQ594" i="13"/>
  <c r="AP594" i="13"/>
  <c r="AO594" i="13"/>
  <c r="AN594" i="13"/>
  <c r="AM594" i="13"/>
  <c r="AL594" i="13"/>
  <c r="AK594" i="13"/>
  <c r="AJ594" i="13"/>
  <c r="AI594" i="13"/>
  <c r="AH594" i="13"/>
  <c r="AG594" i="13"/>
  <c r="AS594" i="13" s="1"/>
  <c r="AE594" i="13"/>
  <c r="AD594" i="13"/>
  <c r="AC594" i="13"/>
  <c r="AB594" i="13"/>
  <c r="AA594" i="13"/>
  <c r="Z594" i="13"/>
  <c r="Y594" i="13"/>
  <c r="DC593" i="13"/>
  <c r="DH593" i="13" s="1"/>
  <c r="CP593" i="13"/>
  <c r="DB593" i="13" s="1"/>
  <c r="DG593" i="13" s="1"/>
  <c r="BL593" i="13"/>
  <c r="BB593" i="13"/>
  <c r="AU593" i="13"/>
  <c r="AS593" i="13"/>
  <c r="DC592" i="13"/>
  <c r="DH592" i="13" s="1"/>
  <c r="CP592" i="13"/>
  <c r="DB592" i="13" s="1"/>
  <c r="DG592" i="13" s="1"/>
  <c r="BL592" i="13"/>
  <c r="BB592" i="13"/>
  <c r="BB576" i="13" s="1"/>
  <c r="AS592" i="13"/>
  <c r="DC591" i="13"/>
  <c r="DH591" i="13" s="1"/>
  <c r="CP591" i="13"/>
  <c r="DB591" i="13" s="1"/>
  <c r="DG591" i="13" s="1"/>
  <c r="BL591" i="13"/>
  <c r="BB591" i="13"/>
  <c r="BQ591" i="13" s="1"/>
  <c r="AS591" i="13"/>
  <c r="AF591" i="13"/>
  <c r="DC590" i="13"/>
  <c r="DH590" i="13" s="1"/>
  <c r="CP590" i="13"/>
  <c r="DB590" i="13" s="1"/>
  <c r="DG590" i="13" s="1"/>
  <c r="BL590" i="13"/>
  <c r="BB590" i="13"/>
  <c r="BQ590" i="13" s="1"/>
  <c r="AS590" i="13"/>
  <c r="AF590" i="13"/>
  <c r="DC589" i="13"/>
  <c r="DH589" i="13" s="1"/>
  <c r="CP589" i="13"/>
  <c r="DB589" i="13" s="1"/>
  <c r="DG589" i="13" s="1"/>
  <c r="BL589" i="13"/>
  <c r="BB589" i="13"/>
  <c r="BQ589" i="13" s="1"/>
  <c r="AS589" i="13"/>
  <c r="DC588" i="13"/>
  <c r="DH588" i="13" s="1"/>
  <c r="CP588" i="13"/>
  <c r="DB588" i="13" s="1"/>
  <c r="DG588" i="13" s="1"/>
  <c r="BL588" i="13"/>
  <c r="BB588" i="13"/>
  <c r="BQ588" i="13" s="1"/>
  <c r="AS588" i="13"/>
  <c r="AF588" i="13"/>
  <c r="DC587" i="13"/>
  <c r="DH587" i="13" s="1"/>
  <c r="CP587" i="13"/>
  <c r="DB587" i="13" s="1"/>
  <c r="DG587" i="13" s="1"/>
  <c r="BL587" i="13"/>
  <c r="BB587" i="13"/>
  <c r="BQ587" i="13" s="1"/>
  <c r="AS587" i="13"/>
  <c r="DC586" i="13"/>
  <c r="DH586" i="13" s="1"/>
  <c r="CP586" i="13"/>
  <c r="DB586" i="13" s="1"/>
  <c r="DG586" i="13" s="1"/>
  <c r="BL586" i="13"/>
  <c r="BB586" i="13"/>
  <c r="BQ586" i="13" s="1"/>
  <c r="AS586" i="13"/>
  <c r="DC585" i="13"/>
  <c r="DH585" i="13" s="1"/>
  <c r="CP585" i="13"/>
  <c r="DB585" i="13" s="1"/>
  <c r="DG585" i="13" s="1"/>
  <c r="BL585" i="13"/>
  <c r="BB585" i="13"/>
  <c r="BQ585" i="13" s="1"/>
  <c r="AS585" i="13"/>
  <c r="AF585" i="13"/>
  <c r="DC584" i="13"/>
  <c r="DH584" i="13" s="1"/>
  <c r="CP584" i="13"/>
  <c r="DB584" i="13" s="1"/>
  <c r="DG584" i="13" s="1"/>
  <c r="BL584" i="13"/>
  <c r="BB584" i="13"/>
  <c r="BQ584" i="13" s="1"/>
  <c r="AS584" i="13"/>
  <c r="DC583" i="13"/>
  <c r="DH583" i="13" s="1"/>
  <c r="CP583" i="13"/>
  <c r="DB583" i="13" s="1"/>
  <c r="DG583" i="13" s="1"/>
  <c r="BL583" i="13"/>
  <c r="BB583" i="13"/>
  <c r="BQ583" i="13" s="1"/>
  <c r="AS583" i="13"/>
  <c r="AF583" i="13"/>
  <c r="DC582" i="13"/>
  <c r="DH582" i="13" s="1"/>
  <c r="CP582" i="13"/>
  <c r="DB582" i="13" s="1"/>
  <c r="DG582" i="13" s="1"/>
  <c r="BL582" i="13"/>
  <c r="BB582" i="13"/>
  <c r="AS582" i="13"/>
  <c r="DC581" i="13"/>
  <c r="DH581" i="13" s="1"/>
  <c r="CP581" i="13"/>
  <c r="DB581" i="13" s="1"/>
  <c r="DG581" i="13" s="1"/>
  <c r="BL581" i="13"/>
  <c r="BB581" i="13"/>
  <c r="BQ581" i="13" s="1"/>
  <c r="AS581" i="13"/>
  <c r="DC580" i="13"/>
  <c r="DH580" i="13" s="1"/>
  <c r="CP580" i="13"/>
  <c r="DB580" i="13" s="1"/>
  <c r="DG580" i="13" s="1"/>
  <c r="BL580" i="13"/>
  <c r="BB580" i="13"/>
  <c r="BQ580" i="13" s="1"/>
  <c r="AS580" i="13"/>
  <c r="AF580" i="13"/>
  <c r="DC579" i="13"/>
  <c r="DH579" i="13" s="1"/>
  <c r="CP579" i="13"/>
  <c r="DB579" i="13" s="1"/>
  <c r="DG579" i="13" s="1"/>
  <c r="BL579" i="13"/>
  <c r="BB579" i="13"/>
  <c r="AS579" i="13"/>
  <c r="DC578" i="13"/>
  <c r="DH578" i="13" s="1"/>
  <c r="CP578" i="13"/>
  <c r="DB578" i="13" s="1"/>
  <c r="DG578" i="13" s="1"/>
  <c r="BP578" i="13"/>
  <c r="BO578" i="13"/>
  <c r="BN578" i="13"/>
  <c r="BM578" i="13"/>
  <c r="BL578" i="13"/>
  <c r="BK578" i="13"/>
  <c r="BJ578" i="13"/>
  <c r="BI578" i="13"/>
  <c r="BH578" i="13"/>
  <c r="BG578" i="13"/>
  <c r="BF578" i="13"/>
  <c r="BE578" i="13"/>
  <c r="BD578" i="13"/>
  <c r="BC578" i="13"/>
  <c r="BA578" i="13"/>
  <c r="AZ578" i="13"/>
  <c r="AY578" i="13"/>
  <c r="AX578" i="13"/>
  <c r="AW578" i="13"/>
  <c r="AV578" i="13"/>
  <c r="AU578" i="13"/>
  <c r="AT578" i="13"/>
  <c r="AR578" i="13"/>
  <c r="AQ578" i="13"/>
  <c r="AP578" i="13"/>
  <c r="AO578" i="13"/>
  <c r="AN578" i="13"/>
  <c r="AM578" i="13"/>
  <c r="AL578" i="13"/>
  <c r="AK578" i="13"/>
  <c r="AJ578" i="13"/>
  <c r="AI578" i="13"/>
  <c r="AH578" i="13"/>
  <c r="AG578" i="13"/>
  <c r="AS578" i="13" s="1"/>
  <c r="Y578" i="13"/>
  <c r="DC577" i="13"/>
  <c r="DH577" i="13" s="1"/>
  <c r="CP577" i="13"/>
  <c r="DB577" i="13" s="1"/>
  <c r="DG577" i="13" s="1"/>
  <c r="BL577" i="13"/>
  <c r="BB577" i="13"/>
  <c r="AU577" i="13"/>
  <c r="BQ577" i="13" s="1"/>
  <c r="AS577" i="13"/>
  <c r="AF577" i="13" s="1"/>
  <c r="DC576" i="13"/>
  <c r="DH576" i="13" s="1"/>
  <c r="CP576" i="13"/>
  <c r="DB576" i="13" s="1"/>
  <c r="DG576" i="13" s="1"/>
  <c r="CJ576" i="13"/>
  <c r="CI576" i="13"/>
  <c r="CI462" i="13" s="1"/>
  <c r="CH576" i="13"/>
  <c r="CG576" i="13"/>
  <c r="CF576" i="13"/>
  <c r="CE576" i="13"/>
  <c r="CE462" i="13" s="1"/>
  <c r="CD576" i="13"/>
  <c r="CC576" i="13"/>
  <c r="CB576" i="13"/>
  <c r="CA576" i="13"/>
  <c r="CA462" i="13" s="1"/>
  <c r="BZ576" i="13"/>
  <c r="BY576" i="13"/>
  <c r="BX576" i="13"/>
  <c r="BW576" i="13"/>
  <c r="BW462" i="13" s="1"/>
  <c r="BV576" i="13"/>
  <c r="BU576" i="13"/>
  <c r="BT576" i="13"/>
  <c r="BS576" i="13"/>
  <c r="BS462" i="13" s="1"/>
  <c r="BR576" i="13"/>
  <c r="BP576" i="13"/>
  <c r="BO576" i="13"/>
  <c r="BN576" i="13"/>
  <c r="BM576" i="13"/>
  <c r="BK576" i="13"/>
  <c r="BJ576" i="13"/>
  <c r="BI576" i="13"/>
  <c r="BH576" i="13"/>
  <c r="BG576" i="13"/>
  <c r="BF576" i="13"/>
  <c r="BE576" i="13"/>
  <c r="BD576" i="13"/>
  <c r="BC576" i="13"/>
  <c r="BA576" i="13"/>
  <c r="AZ576" i="13"/>
  <c r="AY576" i="13"/>
  <c r="AX576" i="13"/>
  <c r="AW576" i="13"/>
  <c r="AV576" i="13"/>
  <c r="AU576" i="13"/>
  <c r="AT576" i="13"/>
  <c r="AR576" i="13"/>
  <c r="AQ576" i="13"/>
  <c r="AP576" i="13"/>
  <c r="AO576" i="13"/>
  <c r="AN576" i="13"/>
  <c r="AM576" i="13"/>
  <c r="AL576" i="13"/>
  <c r="AK576" i="13"/>
  <c r="AJ576" i="13"/>
  <c r="AI576" i="13"/>
  <c r="AH576" i="13"/>
  <c r="AG576" i="13"/>
  <c r="AS576" i="13" s="1"/>
  <c r="AE576" i="13"/>
  <c r="AD576" i="13"/>
  <c r="AC576" i="13"/>
  <c r="AB576" i="13"/>
  <c r="AA576" i="13"/>
  <c r="Z576" i="13"/>
  <c r="Y576" i="13"/>
  <c r="DC575" i="13"/>
  <c r="DH575" i="13" s="1"/>
  <c r="CP575" i="13"/>
  <c r="DB575" i="13" s="1"/>
  <c r="DG575" i="13" s="1"/>
  <c r="CJ575" i="13"/>
  <c r="CI575" i="13"/>
  <c r="CH575" i="13"/>
  <c r="CG575" i="13"/>
  <c r="CF575" i="13"/>
  <c r="CE575" i="13"/>
  <c r="CD575" i="13"/>
  <c r="CC575" i="13"/>
  <c r="CB575" i="13"/>
  <c r="CB461" i="13" s="1"/>
  <c r="CA575" i="13"/>
  <c r="BZ575" i="13"/>
  <c r="BY575" i="13"/>
  <c r="BX575" i="13"/>
  <c r="BX461" i="13" s="1"/>
  <c r="BW575" i="13"/>
  <c r="BV575" i="13"/>
  <c r="BU575" i="13"/>
  <c r="BT575" i="13"/>
  <c r="BS575" i="13"/>
  <c r="BR575" i="13"/>
  <c r="BP575" i="13"/>
  <c r="BO575" i="13"/>
  <c r="BN575" i="13"/>
  <c r="BM575" i="13"/>
  <c r="BL575" i="13"/>
  <c r="BK575" i="13"/>
  <c r="BJ575" i="13"/>
  <c r="BI575" i="13"/>
  <c r="BH575" i="13"/>
  <c r="BG575" i="13"/>
  <c r="BF575" i="13"/>
  <c r="BE575" i="13"/>
  <c r="BD575" i="13"/>
  <c r="BC575" i="13"/>
  <c r="BA575" i="13"/>
  <c r="AZ575" i="13"/>
  <c r="AY575" i="13"/>
  <c r="AX575" i="13"/>
  <c r="AW575" i="13"/>
  <c r="AV575" i="13"/>
  <c r="AU575" i="13"/>
  <c r="AT575" i="13"/>
  <c r="AR575" i="13"/>
  <c r="AQ575" i="13"/>
  <c r="AP575" i="13"/>
  <c r="AO575" i="13"/>
  <c r="AN575" i="13"/>
  <c r="AM575" i="13"/>
  <c r="AL575" i="13"/>
  <c r="AK575" i="13"/>
  <c r="AJ575" i="13"/>
  <c r="AI575" i="13"/>
  <c r="AH575" i="13"/>
  <c r="AG575" i="13"/>
  <c r="AE575" i="13"/>
  <c r="AD575" i="13"/>
  <c r="AC575" i="13"/>
  <c r="AB575" i="13"/>
  <c r="AA575" i="13"/>
  <c r="Z575" i="13"/>
  <c r="Y575" i="13"/>
  <c r="DC574" i="13"/>
  <c r="DH574" i="13" s="1"/>
  <c r="CP574" i="13"/>
  <c r="DB574" i="13" s="1"/>
  <c r="DG574" i="13" s="1"/>
  <c r="CJ574" i="13"/>
  <c r="CI574" i="13"/>
  <c r="CH574" i="13"/>
  <c r="CG574" i="13"/>
  <c r="CF574" i="13"/>
  <c r="CE574" i="13"/>
  <c r="CD574" i="13"/>
  <c r="CC574" i="13"/>
  <c r="CB574" i="13"/>
  <c r="CA574" i="13"/>
  <c r="BZ574" i="13"/>
  <c r="BY574" i="13"/>
  <c r="BX574" i="13"/>
  <c r="BW574" i="13"/>
  <c r="BV574" i="13"/>
  <c r="BU574" i="13"/>
  <c r="BT574" i="13"/>
  <c r="BS574" i="13"/>
  <c r="BR574" i="13"/>
  <c r="BP574" i="13"/>
  <c r="BO574" i="13"/>
  <c r="BN574" i="13"/>
  <c r="BM574" i="13"/>
  <c r="BL574" i="13" s="1"/>
  <c r="BK574" i="13"/>
  <c r="BJ574" i="13"/>
  <c r="BI574" i="13"/>
  <c r="BH574" i="13"/>
  <c r="BG574" i="13"/>
  <c r="BF574" i="13"/>
  <c r="BE574" i="13"/>
  <c r="BD574" i="13"/>
  <c r="BC574" i="13"/>
  <c r="BB574" i="13" s="1"/>
  <c r="BA574" i="13"/>
  <c r="AZ574" i="13"/>
  <c r="AY574" i="13"/>
  <c r="AX574" i="13"/>
  <c r="AW574" i="13"/>
  <c r="AV574" i="13"/>
  <c r="AU574" i="13"/>
  <c r="AT574" i="13"/>
  <c r="AR574" i="13"/>
  <c r="AQ574" i="13"/>
  <c r="AP574" i="13"/>
  <c r="AO574" i="13"/>
  <c r="AN574" i="13"/>
  <c r="AM574" i="13"/>
  <c r="AL574" i="13"/>
  <c r="AK574" i="13"/>
  <c r="AJ574" i="13"/>
  <c r="AI574" i="13"/>
  <c r="AH574" i="13"/>
  <c r="AG574" i="13"/>
  <c r="AS574" i="13" s="1"/>
  <c r="AE574" i="13"/>
  <c r="AD574" i="13"/>
  <c r="AC574" i="13"/>
  <c r="AB574" i="13"/>
  <c r="AA574" i="13"/>
  <c r="Z574" i="13"/>
  <c r="Y574" i="13"/>
  <c r="DC573" i="13"/>
  <c r="DH573" i="13" s="1"/>
  <c r="CP573" i="13"/>
  <c r="DB573" i="13" s="1"/>
  <c r="DG573" i="13" s="1"/>
  <c r="CJ573" i="13"/>
  <c r="CI573" i="13"/>
  <c r="CH573" i="13"/>
  <c r="CG573" i="13"/>
  <c r="CF573" i="13"/>
  <c r="CE573" i="13"/>
  <c r="CD573" i="13"/>
  <c r="CC573" i="13"/>
  <c r="CB573" i="13"/>
  <c r="CA573" i="13"/>
  <c r="BZ573" i="13"/>
  <c r="BY573" i="13"/>
  <c r="BX573" i="13"/>
  <c r="BW573" i="13"/>
  <c r="BV573" i="13"/>
  <c r="BU573" i="13"/>
  <c r="BT573" i="13"/>
  <c r="BS573" i="13"/>
  <c r="BR573" i="13"/>
  <c r="BP573" i="13"/>
  <c r="BO573" i="13"/>
  <c r="BN573" i="13"/>
  <c r="BM573" i="13"/>
  <c r="BL573" i="13"/>
  <c r="BK573" i="13"/>
  <c r="BJ573" i="13"/>
  <c r="BI573" i="13"/>
  <c r="BH573" i="13"/>
  <c r="BG573" i="13"/>
  <c r="BF573" i="13"/>
  <c r="BE573" i="13"/>
  <c r="BD573" i="13"/>
  <c r="BC573" i="13"/>
  <c r="BA573" i="13"/>
  <c r="AZ573" i="13"/>
  <c r="AY573" i="13"/>
  <c r="AX573" i="13"/>
  <c r="AW573" i="13"/>
  <c r="AV573" i="13"/>
  <c r="AU573" i="13"/>
  <c r="AT573" i="13"/>
  <c r="AR573" i="13"/>
  <c r="AQ573" i="13"/>
  <c r="AP573" i="13"/>
  <c r="AO573" i="13"/>
  <c r="AN573" i="13"/>
  <c r="AM573" i="13"/>
  <c r="AL573" i="13"/>
  <c r="AK573" i="13"/>
  <c r="AJ573" i="13"/>
  <c r="AI573" i="13"/>
  <c r="AH573" i="13"/>
  <c r="AG573" i="13"/>
  <c r="AS573" i="13" s="1"/>
  <c r="AE573" i="13"/>
  <c r="AD573" i="13"/>
  <c r="AC573" i="13"/>
  <c r="AB573" i="13"/>
  <c r="AA573" i="13"/>
  <c r="Z573" i="13"/>
  <c r="Y573" i="13"/>
  <c r="DC572" i="13"/>
  <c r="DH572" i="13" s="1"/>
  <c r="CP572" i="13"/>
  <c r="DB572" i="13" s="1"/>
  <c r="DG572" i="13" s="1"/>
  <c r="CJ572" i="13"/>
  <c r="CI572" i="13"/>
  <c r="CH572" i="13"/>
  <c r="CG572" i="13"/>
  <c r="CF572" i="13"/>
  <c r="CE572" i="13"/>
  <c r="CD572" i="13"/>
  <c r="CC572" i="13"/>
  <c r="CB572" i="13"/>
  <c r="CA572" i="13"/>
  <c r="BZ572" i="13"/>
  <c r="BY572" i="13"/>
  <c r="BX572" i="13"/>
  <c r="BW572" i="13"/>
  <c r="BV572" i="13"/>
  <c r="BU572" i="13"/>
  <c r="BT572" i="13"/>
  <c r="BS572" i="13"/>
  <c r="BR572" i="13"/>
  <c r="BP572" i="13"/>
  <c r="BO572" i="13"/>
  <c r="BN572" i="13"/>
  <c r="BM572" i="13"/>
  <c r="BK572" i="13"/>
  <c r="BJ572" i="13"/>
  <c r="BJ458" i="13" s="1"/>
  <c r="BI572" i="13"/>
  <c r="BH572" i="13"/>
  <c r="BG572" i="13"/>
  <c r="BF572" i="13"/>
  <c r="BF458" i="13" s="1"/>
  <c r="BE572" i="13"/>
  <c r="BD572" i="13"/>
  <c r="BC572" i="13"/>
  <c r="BB572" i="13"/>
  <c r="BA572" i="13"/>
  <c r="AZ572" i="13"/>
  <c r="AY572" i="13"/>
  <c r="AX572" i="13"/>
  <c r="AX458" i="13" s="1"/>
  <c r="AW572" i="13"/>
  <c r="AV572" i="13"/>
  <c r="AU572" i="13"/>
  <c r="AT572" i="13"/>
  <c r="AR572" i="13"/>
  <c r="AQ572" i="13"/>
  <c r="AP572" i="13"/>
  <c r="AP458" i="13" s="1"/>
  <c r="AO572" i="13"/>
  <c r="AN572" i="13"/>
  <c r="AM572" i="13"/>
  <c r="AL572" i="13"/>
  <c r="AL458" i="13" s="1"/>
  <c r="AK572" i="13"/>
  <c r="AJ572" i="13"/>
  <c r="AI572" i="13"/>
  <c r="AH572" i="13"/>
  <c r="AH458" i="13" s="1"/>
  <c r="AG572" i="13"/>
  <c r="AE572" i="13"/>
  <c r="AD572" i="13"/>
  <c r="AC572" i="13"/>
  <c r="AB572" i="13"/>
  <c r="AA572" i="13"/>
  <c r="Z572" i="13"/>
  <c r="Y572" i="13"/>
  <c r="DC571" i="13"/>
  <c r="DH571" i="13" s="1"/>
  <c r="CP571" i="13"/>
  <c r="DB571" i="13" s="1"/>
  <c r="DG571" i="13" s="1"/>
  <c r="CJ571" i="13"/>
  <c r="CI571" i="13"/>
  <c r="CH571" i="13"/>
  <c r="CG571" i="13"/>
  <c r="CF571" i="13"/>
  <c r="CE571" i="13"/>
  <c r="CD571" i="13"/>
  <c r="CC571" i="13"/>
  <c r="CB571" i="13"/>
  <c r="CA571" i="13"/>
  <c r="BZ571" i="13"/>
  <c r="BY571" i="13"/>
  <c r="BX571" i="13"/>
  <c r="BW571" i="13"/>
  <c r="BV571" i="13"/>
  <c r="BU571" i="13"/>
  <c r="BT571" i="13"/>
  <c r="BS571" i="13"/>
  <c r="BR571" i="13"/>
  <c r="BP571" i="13"/>
  <c r="BO571" i="13"/>
  <c r="BN571" i="13"/>
  <c r="BM571" i="13"/>
  <c r="BL571" i="13"/>
  <c r="BK571" i="13"/>
  <c r="BJ571" i="13"/>
  <c r="BI571" i="13"/>
  <c r="BH571" i="13"/>
  <c r="BG571" i="13"/>
  <c r="BF571" i="13"/>
  <c r="BE571" i="13"/>
  <c r="BD571" i="13"/>
  <c r="BC571" i="13"/>
  <c r="BA571" i="13"/>
  <c r="AZ571" i="13"/>
  <c r="AY571" i="13"/>
  <c r="AX571" i="13"/>
  <c r="AW571" i="13"/>
  <c r="AV571" i="13"/>
  <c r="AU571" i="13"/>
  <c r="AT571" i="13"/>
  <c r="AR571" i="13"/>
  <c r="AQ571" i="13"/>
  <c r="AP571" i="13"/>
  <c r="AO571" i="13"/>
  <c r="AN571" i="13"/>
  <c r="AM571" i="13"/>
  <c r="AL571" i="13"/>
  <c r="AK571" i="13"/>
  <c r="AJ571" i="13"/>
  <c r="AI571" i="13"/>
  <c r="AH571" i="13"/>
  <c r="AG571" i="13"/>
  <c r="AS571" i="13" s="1"/>
  <c r="AE571" i="13"/>
  <c r="AD571" i="13"/>
  <c r="AC571" i="13"/>
  <c r="AB571" i="13"/>
  <c r="AA571" i="13"/>
  <c r="Z571" i="13"/>
  <c r="Y571" i="13"/>
  <c r="DC570" i="13"/>
  <c r="DH570" i="13" s="1"/>
  <c r="CP570" i="13"/>
  <c r="DB570" i="13" s="1"/>
  <c r="DG570" i="13" s="1"/>
  <c r="CJ570" i="13"/>
  <c r="CI570" i="13"/>
  <c r="CH570" i="13"/>
  <c r="CG570" i="13"/>
  <c r="CF570" i="13"/>
  <c r="CE570" i="13"/>
  <c r="CD570" i="13"/>
  <c r="CC570" i="13"/>
  <c r="CB570" i="13"/>
  <c r="CA570" i="13"/>
  <c r="BZ570" i="13"/>
  <c r="BY570" i="13"/>
  <c r="BX570" i="13"/>
  <c r="BW570" i="13"/>
  <c r="BV570" i="13"/>
  <c r="BU570" i="13"/>
  <c r="BT570" i="13"/>
  <c r="BS570" i="13"/>
  <c r="BR570" i="13"/>
  <c r="BP570" i="13"/>
  <c r="BO570" i="13"/>
  <c r="BN570" i="13"/>
  <c r="BM570" i="13"/>
  <c r="BK570" i="13"/>
  <c r="BJ570" i="13"/>
  <c r="BI570" i="13"/>
  <c r="BH570" i="13"/>
  <c r="BG570" i="13"/>
  <c r="BF570" i="13"/>
  <c r="BE570" i="13"/>
  <c r="BD570" i="13"/>
  <c r="BC570" i="13"/>
  <c r="BB570" i="13" s="1"/>
  <c r="BA570" i="13"/>
  <c r="AZ570" i="13"/>
  <c r="AY570" i="13"/>
  <c r="AX570" i="13"/>
  <c r="AW570" i="13"/>
  <c r="AV570" i="13"/>
  <c r="AU570" i="13"/>
  <c r="AT570" i="13"/>
  <c r="AR570" i="13"/>
  <c r="AQ570" i="13"/>
  <c r="AP570" i="13"/>
  <c r="AO570" i="13"/>
  <c r="AN570" i="13"/>
  <c r="AM570" i="13"/>
  <c r="AL570" i="13"/>
  <c r="AK570" i="13"/>
  <c r="AJ570" i="13"/>
  <c r="AI570" i="13"/>
  <c r="AH570" i="13"/>
  <c r="AG570" i="13"/>
  <c r="AS570" i="13" s="1"/>
  <c r="AE570" i="13"/>
  <c r="AD570" i="13"/>
  <c r="AC570" i="13"/>
  <c r="AB570" i="13"/>
  <c r="AA570" i="13"/>
  <c r="Z570" i="13"/>
  <c r="Y570" i="13"/>
  <c r="DC569" i="13"/>
  <c r="DH569" i="13" s="1"/>
  <c r="CP569" i="13"/>
  <c r="DB569" i="13" s="1"/>
  <c r="DG569" i="13" s="1"/>
  <c r="CJ569" i="13"/>
  <c r="CI569" i="13"/>
  <c r="CH569" i="13"/>
  <c r="CG569" i="13"/>
  <c r="CF569" i="13"/>
  <c r="CE569" i="13"/>
  <c r="CD569" i="13"/>
  <c r="CC569" i="13"/>
  <c r="CB569" i="13"/>
  <c r="CA569" i="13"/>
  <c r="BZ569" i="13"/>
  <c r="BY569" i="13"/>
  <c r="BX569" i="13"/>
  <c r="BW569" i="13"/>
  <c r="BV569" i="13"/>
  <c r="BU569" i="13"/>
  <c r="BT569" i="13"/>
  <c r="BS569" i="13"/>
  <c r="BR569" i="13"/>
  <c r="BP569" i="13"/>
  <c r="BO569" i="13"/>
  <c r="BN569" i="13"/>
  <c r="BM569" i="13"/>
  <c r="BL569" i="13"/>
  <c r="BK569" i="13"/>
  <c r="BJ569" i="13"/>
  <c r="BI569" i="13"/>
  <c r="BH569" i="13"/>
  <c r="BG569" i="13"/>
  <c r="BF569" i="13"/>
  <c r="BE569" i="13"/>
  <c r="BD569" i="13"/>
  <c r="BC569" i="13"/>
  <c r="BA569" i="13"/>
  <c r="AZ569" i="13"/>
  <c r="AY569" i="13"/>
  <c r="AX569" i="13"/>
  <c r="AW569" i="13"/>
  <c r="AV569" i="13"/>
  <c r="AU569" i="13"/>
  <c r="AT569" i="13"/>
  <c r="AR569" i="13"/>
  <c r="AQ569" i="13"/>
  <c r="AP569" i="13"/>
  <c r="AO569" i="13"/>
  <c r="AN569" i="13"/>
  <c r="AM569" i="13"/>
  <c r="AL569" i="13"/>
  <c r="AK569" i="13"/>
  <c r="AJ569" i="13"/>
  <c r="AI569" i="13"/>
  <c r="AH569" i="13"/>
  <c r="AG569" i="13"/>
  <c r="AS569" i="13" s="1"/>
  <c r="AE569" i="13"/>
  <c r="AD569" i="13"/>
  <c r="AC569" i="13"/>
  <c r="AB569" i="13"/>
  <c r="AA569" i="13"/>
  <c r="Z569" i="13"/>
  <c r="Y569" i="13"/>
  <c r="DC568" i="13"/>
  <c r="DH568" i="13" s="1"/>
  <c r="CP568" i="13"/>
  <c r="DB568" i="13" s="1"/>
  <c r="DG568" i="13" s="1"/>
  <c r="CJ568" i="13"/>
  <c r="CI568" i="13"/>
  <c r="CH568" i="13"/>
  <c r="CG568" i="13"/>
  <c r="CF568" i="13"/>
  <c r="CE568" i="13"/>
  <c r="CD568" i="13"/>
  <c r="CC568" i="13"/>
  <c r="CB568" i="13"/>
  <c r="CA568" i="13"/>
  <c r="BZ568" i="13"/>
  <c r="BY568" i="13"/>
  <c r="BX568" i="13"/>
  <c r="BW568" i="13"/>
  <c r="BV568" i="13"/>
  <c r="BU568" i="13"/>
  <c r="BT568" i="13"/>
  <c r="BS568" i="13"/>
  <c r="BR568" i="13"/>
  <c r="BP568" i="13"/>
  <c r="BO568" i="13"/>
  <c r="BN568" i="13"/>
  <c r="BM568" i="13"/>
  <c r="BK568" i="13"/>
  <c r="BJ568" i="13"/>
  <c r="BJ454" i="13" s="1"/>
  <c r="BI568" i="13"/>
  <c r="BH568" i="13"/>
  <c r="BG568" i="13"/>
  <c r="BF568" i="13"/>
  <c r="BF454" i="13" s="1"/>
  <c r="BE568" i="13"/>
  <c r="BD568" i="13"/>
  <c r="BC568" i="13"/>
  <c r="BB568" i="13"/>
  <c r="BA568" i="13"/>
  <c r="AZ568" i="13"/>
  <c r="AY568" i="13"/>
  <c r="AX568" i="13"/>
  <c r="AX454" i="13" s="1"/>
  <c r="AW568" i="13"/>
  <c r="AV568" i="13"/>
  <c r="AU568" i="13"/>
  <c r="AT568" i="13"/>
  <c r="AR568" i="13"/>
  <c r="AQ568" i="13"/>
  <c r="AP568" i="13"/>
  <c r="AO568" i="13"/>
  <c r="AN568" i="13"/>
  <c r="AM568" i="13"/>
  <c r="AL568" i="13"/>
  <c r="AK568" i="13"/>
  <c r="AJ568" i="13"/>
  <c r="AI568" i="13"/>
  <c r="AH568" i="13"/>
  <c r="AG568" i="13"/>
  <c r="AS568" i="13" s="1"/>
  <c r="AE568" i="13"/>
  <c r="AD568" i="13"/>
  <c r="AC568" i="13"/>
  <c r="AB568" i="13"/>
  <c r="AA568" i="13"/>
  <c r="Z568" i="13"/>
  <c r="Y568" i="13"/>
  <c r="DC567" i="13"/>
  <c r="DH567" i="13" s="1"/>
  <c r="CP567" i="13"/>
  <c r="DB567" i="13" s="1"/>
  <c r="DG567" i="13" s="1"/>
  <c r="CJ567" i="13"/>
  <c r="CI567" i="13"/>
  <c r="CH567" i="13"/>
  <c r="CG567" i="13"/>
  <c r="CF567" i="13"/>
  <c r="CE567" i="13"/>
  <c r="CD567" i="13"/>
  <c r="CC567" i="13"/>
  <c r="CB567" i="13"/>
  <c r="CA567" i="13"/>
  <c r="BZ567" i="13"/>
  <c r="BY567" i="13"/>
  <c r="BX567" i="13"/>
  <c r="BW567" i="13"/>
  <c r="BV567" i="13"/>
  <c r="BU567" i="13"/>
  <c r="BT567" i="13"/>
  <c r="BS567" i="13"/>
  <c r="BR567" i="13"/>
  <c r="BP567" i="13"/>
  <c r="BO567" i="13"/>
  <c r="BN567" i="13"/>
  <c r="BM567" i="13"/>
  <c r="BL567" i="13"/>
  <c r="BK567" i="13"/>
  <c r="BJ567" i="13"/>
  <c r="BI567" i="13"/>
  <c r="BH567" i="13"/>
  <c r="BG567" i="13"/>
  <c r="BF567" i="13"/>
  <c r="BE567" i="13"/>
  <c r="BD567" i="13"/>
  <c r="BC567" i="13"/>
  <c r="BA567" i="13"/>
  <c r="AZ567" i="13"/>
  <c r="AY567" i="13"/>
  <c r="AX567" i="13"/>
  <c r="AW567" i="13"/>
  <c r="AV567" i="13"/>
  <c r="AV453" i="13" s="1"/>
  <c r="AU567" i="13"/>
  <c r="AT567" i="13"/>
  <c r="AR567" i="13"/>
  <c r="AQ567" i="13"/>
  <c r="AP567" i="13"/>
  <c r="AO567" i="13"/>
  <c r="AN567" i="13"/>
  <c r="AM567" i="13"/>
  <c r="AL567" i="13"/>
  <c r="AK567" i="13"/>
  <c r="AJ567" i="13"/>
  <c r="AI567" i="13"/>
  <c r="AH567" i="13"/>
  <c r="AG567" i="13"/>
  <c r="AS567" i="13" s="1"/>
  <c r="AE567" i="13"/>
  <c r="AD567" i="13"/>
  <c r="AC567" i="13"/>
  <c r="AB567" i="13"/>
  <c r="AA567" i="13"/>
  <c r="Z567" i="13"/>
  <c r="Y567" i="13"/>
  <c r="DC566" i="13"/>
  <c r="DH566" i="13" s="1"/>
  <c r="CP566" i="13"/>
  <c r="DB566" i="13" s="1"/>
  <c r="DG566" i="13" s="1"/>
  <c r="CJ566" i="13"/>
  <c r="CI566" i="13"/>
  <c r="CH566" i="13"/>
  <c r="CG566" i="13"/>
  <c r="CF566" i="13"/>
  <c r="CE566" i="13"/>
  <c r="CE452" i="13" s="1"/>
  <c r="CD566" i="13"/>
  <c r="CC566" i="13"/>
  <c r="CB566" i="13"/>
  <c r="CA566" i="13"/>
  <c r="CA452" i="13" s="1"/>
  <c r="BZ566" i="13"/>
  <c r="BY566" i="13"/>
  <c r="BX566" i="13"/>
  <c r="BW566" i="13"/>
  <c r="BW452" i="13" s="1"/>
  <c r="BV566" i="13"/>
  <c r="BU566" i="13"/>
  <c r="BT566" i="13"/>
  <c r="BS566" i="13"/>
  <c r="BS452" i="13" s="1"/>
  <c r="BR566" i="13"/>
  <c r="BP566" i="13"/>
  <c r="BO566" i="13"/>
  <c r="BO452" i="13" s="1"/>
  <c r="BN566" i="13"/>
  <c r="BM566" i="13"/>
  <c r="BK566" i="13"/>
  <c r="BJ566" i="13"/>
  <c r="BI566" i="13"/>
  <c r="BH566" i="13"/>
  <c r="BG566" i="13"/>
  <c r="BF566" i="13"/>
  <c r="BE566" i="13"/>
  <c r="BD566" i="13"/>
  <c r="BC566" i="13"/>
  <c r="BC452" i="13" s="1"/>
  <c r="BA566" i="13"/>
  <c r="AZ566" i="13"/>
  <c r="AY566" i="13"/>
  <c r="AX566" i="13"/>
  <c r="AW566" i="13"/>
  <c r="AV566" i="13"/>
  <c r="AU566" i="13"/>
  <c r="AT566" i="13"/>
  <c r="AR566" i="13"/>
  <c r="AQ566" i="13"/>
  <c r="AP566" i="13"/>
  <c r="AO566" i="13"/>
  <c r="AN566" i="13"/>
  <c r="AM566" i="13"/>
  <c r="AL566" i="13"/>
  <c r="AK566" i="13"/>
  <c r="AJ566" i="13"/>
  <c r="AI566" i="13"/>
  <c r="AH566" i="13"/>
  <c r="AG566" i="13"/>
  <c r="AS566" i="13" s="1"/>
  <c r="AE566" i="13"/>
  <c r="AD566" i="13"/>
  <c r="AC566" i="13"/>
  <c r="AB566" i="13"/>
  <c r="AA566" i="13"/>
  <c r="Z566" i="13"/>
  <c r="Y566" i="13"/>
  <c r="DC565" i="13"/>
  <c r="DH565" i="13" s="1"/>
  <c r="CP565" i="13"/>
  <c r="DB565" i="13" s="1"/>
  <c r="DG565" i="13" s="1"/>
  <c r="CJ565" i="13"/>
  <c r="CI565" i="13"/>
  <c r="CH565" i="13"/>
  <c r="CG565" i="13"/>
  <c r="CF565" i="13"/>
  <c r="CE565" i="13"/>
  <c r="CD565" i="13"/>
  <c r="CC565" i="13"/>
  <c r="CB565" i="13"/>
  <c r="CA565" i="13"/>
  <c r="BZ565" i="13"/>
  <c r="BY565" i="13"/>
  <c r="BX565" i="13"/>
  <c r="BW565" i="13"/>
  <c r="BV565" i="13"/>
  <c r="BU565" i="13"/>
  <c r="BT565" i="13"/>
  <c r="BS565" i="13"/>
  <c r="BR565" i="13"/>
  <c r="BP565" i="13"/>
  <c r="BO565" i="13"/>
  <c r="BN565" i="13"/>
  <c r="BM565" i="13"/>
  <c r="BL565" i="13" s="1"/>
  <c r="BK565" i="13"/>
  <c r="BJ565" i="13"/>
  <c r="BI565" i="13"/>
  <c r="BH565" i="13"/>
  <c r="BG565" i="13"/>
  <c r="BF565" i="13"/>
  <c r="BE565" i="13"/>
  <c r="BD565" i="13"/>
  <c r="BC565" i="13"/>
  <c r="BA565" i="13"/>
  <c r="AZ565" i="13"/>
  <c r="AY565" i="13"/>
  <c r="AX565" i="13"/>
  <c r="AW565" i="13"/>
  <c r="AV565" i="13"/>
  <c r="AU565" i="13"/>
  <c r="AT565" i="13"/>
  <c r="AR565" i="13"/>
  <c r="AQ565" i="13"/>
  <c r="AP565" i="13"/>
  <c r="AO565" i="13"/>
  <c r="AN565" i="13"/>
  <c r="AM565" i="13"/>
  <c r="AL565" i="13"/>
  <c r="AK565" i="13"/>
  <c r="AJ565" i="13"/>
  <c r="AI565" i="13"/>
  <c r="AH565" i="13"/>
  <c r="AG565" i="13"/>
  <c r="AS565" i="13" s="1"/>
  <c r="AE565" i="13"/>
  <c r="AD565" i="13"/>
  <c r="AC565" i="13"/>
  <c r="AB565" i="13"/>
  <c r="AA565" i="13"/>
  <c r="Z565" i="13"/>
  <c r="Y565" i="13"/>
  <c r="DC564" i="13"/>
  <c r="DH564" i="13" s="1"/>
  <c r="CP564" i="13"/>
  <c r="DB564" i="13" s="1"/>
  <c r="DG564" i="13" s="1"/>
  <c r="CJ564" i="13"/>
  <c r="CI564" i="13"/>
  <c r="CI450" i="13" s="1"/>
  <c r="CH564" i="13"/>
  <c r="CG564" i="13"/>
  <c r="CF564" i="13"/>
  <c r="CE564" i="13"/>
  <c r="CE450" i="13" s="1"/>
  <c r="CD564" i="13"/>
  <c r="CC564" i="13"/>
  <c r="CB564" i="13"/>
  <c r="CA564" i="13"/>
  <c r="BZ564" i="13"/>
  <c r="BY564" i="13"/>
  <c r="BX564" i="13"/>
  <c r="BW564" i="13"/>
  <c r="BW450" i="13" s="1"/>
  <c r="BV564" i="13"/>
  <c r="BU564" i="13"/>
  <c r="BT564" i="13"/>
  <c r="BS564" i="13"/>
  <c r="BS450" i="13" s="1"/>
  <c r="BR564" i="13"/>
  <c r="BP564" i="13"/>
  <c r="BO564" i="13"/>
  <c r="BN564" i="13"/>
  <c r="BM564" i="13"/>
  <c r="BK564" i="13"/>
  <c r="BJ564" i="13"/>
  <c r="BJ450" i="13" s="1"/>
  <c r="BI564" i="13"/>
  <c r="BH564" i="13"/>
  <c r="BG564" i="13"/>
  <c r="BF564" i="13"/>
  <c r="BF450" i="13" s="1"/>
  <c r="BE564" i="13"/>
  <c r="BD564" i="13"/>
  <c r="BC564" i="13"/>
  <c r="BB564" i="13"/>
  <c r="BA564" i="13"/>
  <c r="AZ564" i="13"/>
  <c r="AY564" i="13"/>
  <c r="AX564" i="13"/>
  <c r="AX450" i="13" s="1"/>
  <c r="AW564" i="13"/>
  <c r="AV564" i="13"/>
  <c r="AU564" i="13"/>
  <c r="AT564" i="13"/>
  <c r="AR564" i="13"/>
  <c r="AQ564" i="13"/>
  <c r="AP564" i="13"/>
  <c r="AO564" i="13"/>
  <c r="AN564" i="13"/>
  <c r="AM564" i="13"/>
  <c r="AL564" i="13"/>
  <c r="AK564" i="13"/>
  <c r="AJ564" i="13"/>
  <c r="AI564" i="13"/>
  <c r="AH564" i="13"/>
  <c r="AG564" i="13"/>
  <c r="AE564" i="13"/>
  <c r="AD564" i="13"/>
  <c r="AC564" i="13"/>
  <c r="AB564" i="13"/>
  <c r="AA564" i="13"/>
  <c r="Z564" i="13"/>
  <c r="Y564" i="13"/>
  <c r="DC563" i="13"/>
  <c r="DH563" i="13" s="1"/>
  <c r="CP563" i="13"/>
  <c r="DB563" i="13" s="1"/>
  <c r="DG563" i="13" s="1"/>
  <c r="CJ563" i="13"/>
  <c r="CI563" i="13"/>
  <c r="CH563" i="13"/>
  <c r="CH562" i="13" s="1"/>
  <c r="CG563" i="13"/>
  <c r="CF563" i="13"/>
  <c r="CE563" i="13"/>
  <c r="CD563" i="13"/>
  <c r="CD562" i="13" s="1"/>
  <c r="CC563" i="13"/>
  <c r="CB563" i="13"/>
  <c r="CA563" i="13"/>
  <c r="BZ563" i="13"/>
  <c r="BZ562" i="13" s="1"/>
  <c r="BY563" i="13"/>
  <c r="BX563" i="13"/>
  <c r="BW563" i="13"/>
  <c r="BV563" i="13"/>
  <c r="BV562" i="13" s="1"/>
  <c r="BU563" i="13"/>
  <c r="BT563" i="13"/>
  <c r="BS563" i="13"/>
  <c r="BR563" i="13"/>
  <c r="BR562" i="13" s="1"/>
  <c r="BP563" i="13"/>
  <c r="BP562" i="13" s="1"/>
  <c r="BO563" i="13"/>
  <c r="BN563" i="13"/>
  <c r="BN562" i="13" s="1"/>
  <c r="BM563" i="13"/>
  <c r="BL563" i="13"/>
  <c r="BK563" i="13"/>
  <c r="BJ563" i="13"/>
  <c r="BI563" i="13"/>
  <c r="BH563" i="13"/>
  <c r="BH562" i="13" s="1"/>
  <c r="BG563" i="13"/>
  <c r="BF563" i="13"/>
  <c r="BE563" i="13"/>
  <c r="BD563" i="13"/>
  <c r="BC563" i="13"/>
  <c r="BA563" i="13"/>
  <c r="AZ563" i="13"/>
  <c r="AY563" i="13"/>
  <c r="AX563" i="13"/>
  <c r="AW563" i="13"/>
  <c r="AV563" i="13"/>
  <c r="AU563" i="13"/>
  <c r="AT563" i="13"/>
  <c r="AR563" i="13"/>
  <c r="AQ563" i="13"/>
  <c r="AP563" i="13"/>
  <c r="AO563" i="13"/>
  <c r="AN563" i="13"/>
  <c r="AM563" i="13"/>
  <c r="AL563" i="13"/>
  <c r="AK563" i="13"/>
  <c r="AJ563" i="13"/>
  <c r="AI563" i="13"/>
  <c r="AH563" i="13"/>
  <c r="AG563" i="13"/>
  <c r="AS563" i="13" s="1"/>
  <c r="AE563" i="13"/>
  <c r="AE449" i="13" s="1"/>
  <c r="AD563" i="13"/>
  <c r="AC563" i="13"/>
  <c r="AB563" i="13"/>
  <c r="AA563" i="13"/>
  <c r="AA449" i="13" s="1"/>
  <c r="Z563" i="13"/>
  <c r="Y563" i="13"/>
  <c r="DC562" i="13"/>
  <c r="DH562" i="13" s="1"/>
  <c r="CP562" i="13"/>
  <c r="DB562" i="13" s="1"/>
  <c r="DG562" i="13" s="1"/>
  <c r="BM562" i="13"/>
  <c r="BE562" i="13"/>
  <c r="BC562" i="13"/>
  <c r="AR562" i="13"/>
  <c r="AJ562" i="13"/>
  <c r="DC561" i="13"/>
  <c r="DH561" i="13" s="1"/>
  <c r="CP561" i="13"/>
  <c r="DB561" i="13" s="1"/>
  <c r="DG561" i="13" s="1"/>
  <c r="CJ561" i="13"/>
  <c r="CI561" i="13"/>
  <c r="CI447" i="13" s="1"/>
  <c r="CH561" i="13"/>
  <c r="CG561" i="13"/>
  <c r="CF561" i="13"/>
  <c r="CE561" i="13"/>
  <c r="CE447" i="13" s="1"/>
  <c r="CD561" i="13"/>
  <c r="CC561" i="13"/>
  <c r="CB561" i="13"/>
  <c r="CA561" i="13"/>
  <c r="CA447" i="13" s="1"/>
  <c r="BZ561" i="13"/>
  <c r="BY561" i="13"/>
  <c r="BX561" i="13"/>
  <c r="BW561" i="13"/>
  <c r="BW447" i="13" s="1"/>
  <c r="BV561" i="13"/>
  <c r="BU561" i="13"/>
  <c r="BT561" i="13"/>
  <c r="BS561" i="13"/>
  <c r="BS447" i="13" s="1"/>
  <c r="BR561" i="13"/>
  <c r="BP561" i="13"/>
  <c r="BO561" i="13"/>
  <c r="BN561" i="13"/>
  <c r="BM561" i="13"/>
  <c r="BK561" i="13"/>
  <c r="BJ561" i="13"/>
  <c r="BI561" i="13"/>
  <c r="BH561" i="13"/>
  <c r="BG561" i="13"/>
  <c r="BF561" i="13"/>
  <c r="BE561" i="13"/>
  <c r="BD561" i="13"/>
  <c r="BC561" i="13"/>
  <c r="BB561" i="13"/>
  <c r="BA561" i="13"/>
  <c r="AZ561" i="13"/>
  <c r="AY561" i="13"/>
  <c r="AX561" i="13"/>
  <c r="AW561" i="13"/>
  <c r="AV561" i="13"/>
  <c r="AU561" i="13"/>
  <c r="AT561" i="13"/>
  <c r="AR561" i="13"/>
  <c r="AQ561" i="13"/>
  <c r="AP561" i="13"/>
  <c r="AO561" i="13"/>
  <c r="AN561" i="13"/>
  <c r="AM561" i="13"/>
  <c r="AL561" i="13"/>
  <c r="AK561" i="13"/>
  <c r="AJ561" i="13"/>
  <c r="AI561" i="13"/>
  <c r="AH561" i="13"/>
  <c r="AG561" i="13"/>
  <c r="AE561" i="13"/>
  <c r="AD561" i="13"/>
  <c r="AC561" i="13"/>
  <c r="AB561" i="13"/>
  <c r="AA561" i="13"/>
  <c r="Z561" i="13"/>
  <c r="Y561" i="13"/>
  <c r="DC560" i="13"/>
  <c r="DH560" i="13" s="1"/>
  <c r="CP560" i="13"/>
  <c r="DB560" i="13" s="1"/>
  <c r="DG560" i="13" s="1"/>
  <c r="BQ560" i="13"/>
  <c r="AF560" i="13"/>
  <c r="DC559" i="13"/>
  <c r="DH559" i="13" s="1"/>
  <c r="CP559" i="13"/>
  <c r="DB559" i="13" s="1"/>
  <c r="DG559" i="13" s="1"/>
  <c r="AF559" i="13"/>
  <c r="DC558" i="13"/>
  <c r="DH558" i="13" s="1"/>
  <c r="CP558" i="13"/>
  <c r="DB558" i="13" s="1"/>
  <c r="DG558" i="13" s="1"/>
  <c r="AF558" i="13"/>
  <c r="DC557" i="13"/>
  <c r="DH557" i="13" s="1"/>
  <c r="CP557" i="13"/>
  <c r="DB557" i="13" s="1"/>
  <c r="DG557" i="13" s="1"/>
  <c r="AF557" i="13"/>
  <c r="DC556" i="13"/>
  <c r="DH556" i="13" s="1"/>
  <c r="CP556" i="13"/>
  <c r="DB556" i="13" s="1"/>
  <c r="DG556" i="13" s="1"/>
  <c r="AF556" i="13"/>
  <c r="DC555" i="13"/>
  <c r="DH555" i="13" s="1"/>
  <c r="CP555" i="13"/>
  <c r="DB555" i="13" s="1"/>
  <c r="DG555" i="13" s="1"/>
  <c r="AF555" i="13"/>
  <c r="DC554" i="13"/>
  <c r="DH554" i="13" s="1"/>
  <c r="CP554" i="13"/>
  <c r="DB554" i="13" s="1"/>
  <c r="DG554" i="13" s="1"/>
  <c r="AF554" i="13"/>
  <c r="DC553" i="13"/>
  <c r="DH553" i="13" s="1"/>
  <c r="CP553" i="13"/>
  <c r="DB553" i="13" s="1"/>
  <c r="DG553" i="13" s="1"/>
  <c r="AF553" i="13"/>
  <c r="DC552" i="13"/>
  <c r="DH552" i="13" s="1"/>
  <c r="CP552" i="13"/>
  <c r="DB552" i="13" s="1"/>
  <c r="DG552" i="13" s="1"/>
  <c r="BQ552" i="13"/>
  <c r="AF552" i="13"/>
  <c r="DC551" i="13"/>
  <c r="DH551" i="13" s="1"/>
  <c r="CP551" i="13"/>
  <c r="DB551" i="13" s="1"/>
  <c r="DG551" i="13" s="1"/>
  <c r="BQ551" i="13"/>
  <c r="AF551" i="13"/>
  <c r="DC550" i="13"/>
  <c r="DH550" i="13" s="1"/>
  <c r="CP550" i="13"/>
  <c r="DB550" i="13" s="1"/>
  <c r="DG550" i="13" s="1"/>
  <c r="BQ550" i="13"/>
  <c r="AF550" i="13"/>
  <c r="DC549" i="13"/>
  <c r="DH549" i="13" s="1"/>
  <c r="CP549" i="13"/>
  <c r="DB549" i="13" s="1"/>
  <c r="DG549" i="13" s="1"/>
  <c r="BQ549" i="13"/>
  <c r="AF549" i="13"/>
  <c r="DC548" i="13"/>
  <c r="DH548" i="13" s="1"/>
  <c r="CP548" i="13"/>
  <c r="DB548" i="13" s="1"/>
  <c r="DG548" i="13" s="1"/>
  <c r="BQ548" i="13"/>
  <c r="DC547" i="13"/>
  <c r="DH547" i="13" s="1"/>
  <c r="CP547" i="13"/>
  <c r="DB547" i="13" s="1"/>
  <c r="DG547" i="13" s="1"/>
  <c r="BQ547" i="13"/>
  <c r="DC546" i="13"/>
  <c r="DH546" i="13" s="1"/>
  <c r="CP546" i="13"/>
  <c r="DB546" i="13" s="1"/>
  <c r="DG546" i="13" s="1"/>
  <c r="BR546" i="13"/>
  <c r="BP546" i="13"/>
  <c r="BO546" i="13"/>
  <c r="BN546" i="13"/>
  <c r="BM546" i="13"/>
  <c r="BL546" i="13"/>
  <c r="BK546" i="13"/>
  <c r="BJ546" i="13"/>
  <c r="BI546" i="13"/>
  <c r="BH546" i="13"/>
  <c r="BG546" i="13"/>
  <c r="BF546" i="13"/>
  <c r="BE546" i="13"/>
  <c r="BD546" i="13"/>
  <c r="BC546" i="13"/>
  <c r="BB546" i="13"/>
  <c r="BA546" i="13"/>
  <c r="AZ546" i="13"/>
  <c r="AY546" i="13"/>
  <c r="AX546" i="13"/>
  <c r="AW546" i="13"/>
  <c r="AV546" i="13"/>
  <c r="AU546" i="13"/>
  <c r="AT546" i="13"/>
  <c r="AS546" i="13"/>
  <c r="AR546" i="13"/>
  <c r="AQ546" i="13"/>
  <c r="AP546" i="13"/>
  <c r="AO546" i="13"/>
  <c r="AN546" i="13"/>
  <c r="AM546" i="13"/>
  <c r="AL546" i="13"/>
  <c r="AK546" i="13"/>
  <c r="AJ546" i="13"/>
  <c r="AI546" i="13"/>
  <c r="AH546" i="13"/>
  <c r="AG546" i="13"/>
  <c r="Y546" i="13"/>
  <c r="DC545" i="13"/>
  <c r="DH545" i="13" s="1"/>
  <c r="CP545" i="13"/>
  <c r="DB545" i="13" s="1"/>
  <c r="DG545" i="13" s="1"/>
  <c r="BL545" i="13"/>
  <c r="BB545" i="13"/>
  <c r="AU545" i="13"/>
  <c r="AS545" i="13"/>
  <c r="DC544" i="13"/>
  <c r="DH544" i="13" s="1"/>
  <c r="CP544" i="13"/>
  <c r="DB544" i="13" s="1"/>
  <c r="DG544" i="13" s="1"/>
  <c r="BL544" i="13"/>
  <c r="BQ544" i="13" s="1"/>
  <c r="AF544" i="13"/>
  <c r="DC543" i="13"/>
  <c r="DH543" i="13" s="1"/>
  <c r="CP543" i="13"/>
  <c r="DB543" i="13" s="1"/>
  <c r="DG543" i="13" s="1"/>
  <c r="BL543" i="13"/>
  <c r="BQ543" i="13" s="1"/>
  <c r="AF543" i="13"/>
  <c r="DC542" i="13"/>
  <c r="DH542" i="13" s="1"/>
  <c r="CP542" i="13"/>
  <c r="DB542" i="13" s="1"/>
  <c r="DG542" i="13" s="1"/>
  <c r="BL542" i="13"/>
  <c r="BQ542" i="13" s="1"/>
  <c r="AS542" i="13"/>
  <c r="AF542" i="13"/>
  <c r="DC541" i="13"/>
  <c r="DH541" i="13" s="1"/>
  <c r="CP541" i="13"/>
  <c r="DB541" i="13" s="1"/>
  <c r="DG541" i="13" s="1"/>
  <c r="BL541" i="13"/>
  <c r="BQ541" i="13" s="1"/>
  <c r="AS541" i="13"/>
  <c r="DC540" i="13"/>
  <c r="DH540" i="13" s="1"/>
  <c r="CP540" i="13"/>
  <c r="DB540" i="13" s="1"/>
  <c r="DG540" i="13" s="1"/>
  <c r="BL540" i="13"/>
  <c r="BQ540" i="13" s="1"/>
  <c r="AS540" i="13"/>
  <c r="DC539" i="13"/>
  <c r="DH539" i="13" s="1"/>
  <c r="CP539" i="13"/>
  <c r="DB539" i="13" s="1"/>
  <c r="DG539" i="13" s="1"/>
  <c r="BL539" i="13"/>
  <c r="BQ539" i="13" s="1"/>
  <c r="AS539" i="13"/>
  <c r="AF539" i="13" s="1"/>
  <c r="DC538" i="13"/>
  <c r="DH538" i="13" s="1"/>
  <c r="CP538" i="13"/>
  <c r="DB538" i="13" s="1"/>
  <c r="DG538" i="13" s="1"/>
  <c r="BQ538" i="13"/>
  <c r="AS538" i="13"/>
  <c r="AF538" i="13"/>
  <c r="DC537" i="13"/>
  <c r="DH537" i="13" s="1"/>
  <c r="CP537" i="13"/>
  <c r="DB537" i="13" s="1"/>
  <c r="DG537" i="13" s="1"/>
  <c r="BQ537" i="13"/>
  <c r="AS537" i="13"/>
  <c r="AF537" i="13"/>
  <c r="DC536" i="13"/>
  <c r="DH536" i="13" s="1"/>
  <c r="CP536" i="13"/>
  <c r="DB536" i="13" s="1"/>
  <c r="DG536" i="13" s="1"/>
  <c r="BQ536" i="13"/>
  <c r="AS536" i="13"/>
  <c r="AF536" i="13"/>
  <c r="DC535" i="13"/>
  <c r="DH535" i="13" s="1"/>
  <c r="CP535" i="13"/>
  <c r="DB535" i="13" s="1"/>
  <c r="DG535" i="13" s="1"/>
  <c r="BQ535" i="13"/>
  <c r="AS535" i="13"/>
  <c r="AF535" i="13"/>
  <c r="DC534" i="13"/>
  <c r="DH534" i="13" s="1"/>
  <c r="CP534" i="13"/>
  <c r="DB534" i="13" s="1"/>
  <c r="DG534" i="13" s="1"/>
  <c r="BQ534" i="13"/>
  <c r="AS534" i="13"/>
  <c r="DC533" i="13"/>
  <c r="DH533" i="13" s="1"/>
  <c r="CP533" i="13"/>
  <c r="DB533" i="13" s="1"/>
  <c r="DG533" i="13" s="1"/>
  <c r="BQ533" i="13"/>
  <c r="AS533" i="13"/>
  <c r="AF533" i="13" s="1"/>
  <c r="DC532" i="13"/>
  <c r="DH532" i="13" s="1"/>
  <c r="CP532" i="13"/>
  <c r="DB532" i="13" s="1"/>
  <c r="DG532" i="13" s="1"/>
  <c r="BQ532" i="13"/>
  <c r="AS532" i="13"/>
  <c r="DC531" i="13"/>
  <c r="DH531" i="13" s="1"/>
  <c r="CP531" i="13"/>
  <c r="DB531" i="13" s="1"/>
  <c r="DG531" i="13" s="1"/>
  <c r="BQ531" i="13"/>
  <c r="AS531" i="13"/>
  <c r="DC530" i="13"/>
  <c r="DH530" i="13" s="1"/>
  <c r="CP530" i="13"/>
  <c r="DB530" i="13" s="1"/>
  <c r="DG530" i="13" s="1"/>
  <c r="BP530" i="13"/>
  <c r="BO530" i="13"/>
  <c r="BN530" i="13"/>
  <c r="BM530" i="13"/>
  <c r="BL530" i="13"/>
  <c r="BK530" i="13"/>
  <c r="BJ530" i="13"/>
  <c r="BI530" i="13"/>
  <c r="BH530" i="13"/>
  <c r="BG530" i="13"/>
  <c r="BF530" i="13"/>
  <c r="BE530" i="13"/>
  <c r="BD530" i="13"/>
  <c r="BC530" i="13"/>
  <c r="BB530" i="13"/>
  <c r="BA530" i="13"/>
  <c r="AZ530" i="13"/>
  <c r="AY530" i="13"/>
  <c r="AX530" i="13"/>
  <c r="AW530" i="13"/>
  <c r="AV530" i="13"/>
  <c r="AU530" i="13"/>
  <c r="AT530" i="13"/>
  <c r="AR530" i="13"/>
  <c r="AQ530" i="13"/>
  <c r="AP530" i="13"/>
  <c r="AO530" i="13"/>
  <c r="AN530" i="13"/>
  <c r="AM530" i="13"/>
  <c r="AL530" i="13"/>
  <c r="AK530" i="13"/>
  <c r="AJ530" i="13"/>
  <c r="AI530" i="13"/>
  <c r="AH530" i="13"/>
  <c r="AG530" i="13"/>
  <c r="AS530" i="13" s="1"/>
  <c r="Y530" i="13"/>
  <c r="DC529" i="13"/>
  <c r="DH529" i="13" s="1"/>
  <c r="CP529" i="13"/>
  <c r="DB529" i="13" s="1"/>
  <c r="DG529" i="13" s="1"/>
  <c r="BL529" i="13"/>
  <c r="BB529" i="13"/>
  <c r="AU529" i="13"/>
  <c r="BQ529" i="13" s="1"/>
  <c r="AS529" i="13"/>
  <c r="AF529" i="13"/>
  <c r="DC528" i="13"/>
  <c r="DH528" i="13" s="1"/>
  <c r="CP528" i="13"/>
  <c r="DB528" i="13" s="1"/>
  <c r="DG528" i="13" s="1"/>
  <c r="BL528" i="13"/>
  <c r="BE528" i="13"/>
  <c r="BB528" i="13"/>
  <c r="AU528" i="13"/>
  <c r="BQ528" i="13" s="1"/>
  <c r="AS528" i="13"/>
  <c r="AF528" i="13"/>
  <c r="DC527" i="13"/>
  <c r="DH527" i="13" s="1"/>
  <c r="CP527" i="13"/>
  <c r="DB527" i="13" s="1"/>
  <c r="DG527" i="13" s="1"/>
  <c r="BL527" i="13"/>
  <c r="BB527" i="13"/>
  <c r="AU527" i="13"/>
  <c r="AS527" i="13"/>
  <c r="DC526" i="13"/>
  <c r="DH526" i="13" s="1"/>
  <c r="CP526" i="13"/>
  <c r="DB526" i="13" s="1"/>
  <c r="DG526" i="13" s="1"/>
  <c r="BQ526" i="13"/>
  <c r="AS526" i="13"/>
  <c r="AF526" i="13" s="1"/>
  <c r="DC525" i="13"/>
  <c r="DH525" i="13" s="1"/>
  <c r="CP525" i="13"/>
  <c r="DB525" i="13" s="1"/>
  <c r="DG525" i="13" s="1"/>
  <c r="BL525" i="13"/>
  <c r="BQ525" i="13" s="1"/>
  <c r="AS525" i="13"/>
  <c r="AF525" i="13"/>
  <c r="DC524" i="13"/>
  <c r="DH524" i="13" s="1"/>
  <c r="CP524" i="13"/>
  <c r="DB524" i="13" s="1"/>
  <c r="DG524" i="13" s="1"/>
  <c r="BL524" i="13"/>
  <c r="BQ524" i="13" s="1"/>
  <c r="AS524" i="13"/>
  <c r="AF524" i="13" s="1"/>
  <c r="DC523" i="13"/>
  <c r="DH523" i="13" s="1"/>
  <c r="CP523" i="13"/>
  <c r="DB523" i="13" s="1"/>
  <c r="DG523" i="13" s="1"/>
  <c r="BL523" i="13"/>
  <c r="AS523" i="13"/>
  <c r="DC522" i="13"/>
  <c r="DH522" i="13" s="1"/>
  <c r="CP522" i="13"/>
  <c r="DB522" i="13" s="1"/>
  <c r="DG522" i="13" s="1"/>
  <c r="BL522" i="13"/>
  <c r="BQ522" i="13" s="1"/>
  <c r="AS522" i="13"/>
  <c r="AF522" i="13" s="1"/>
  <c r="DC521" i="13"/>
  <c r="DH521" i="13" s="1"/>
  <c r="CP521" i="13"/>
  <c r="DB521" i="13" s="1"/>
  <c r="DG521" i="13" s="1"/>
  <c r="BL521" i="13"/>
  <c r="BQ521" i="13" s="1"/>
  <c r="AS521" i="13"/>
  <c r="AF521" i="13"/>
  <c r="DC520" i="13"/>
  <c r="DH520" i="13" s="1"/>
  <c r="CP520" i="13"/>
  <c r="DB520" i="13" s="1"/>
  <c r="DG520" i="13" s="1"/>
  <c r="BL520" i="13"/>
  <c r="BQ520" i="13" s="1"/>
  <c r="AS520" i="13"/>
  <c r="AF520" i="13" s="1"/>
  <c r="DC519" i="13"/>
  <c r="DH519" i="13" s="1"/>
  <c r="CP519" i="13"/>
  <c r="DB519" i="13" s="1"/>
  <c r="DG519" i="13" s="1"/>
  <c r="BL519" i="13"/>
  <c r="AS519" i="13"/>
  <c r="DC518" i="13"/>
  <c r="DH518" i="13" s="1"/>
  <c r="CP518" i="13"/>
  <c r="DB518" i="13" s="1"/>
  <c r="DG518" i="13" s="1"/>
  <c r="BL518" i="13"/>
  <c r="BQ518" i="13" s="1"/>
  <c r="AS518" i="13"/>
  <c r="AF518" i="13" s="1"/>
  <c r="DC517" i="13"/>
  <c r="DH517" i="13" s="1"/>
  <c r="CP517" i="13"/>
  <c r="DB517" i="13" s="1"/>
  <c r="DG517" i="13" s="1"/>
  <c r="BL517" i="13"/>
  <c r="BQ517" i="13" s="1"/>
  <c r="AS517" i="13"/>
  <c r="AF517" i="13"/>
  <c r="DC516" i="13"/>
  <c r="DH516" i="13" s="1"/>
  <c r="CP516" i="13"/>
  <c r="DB516" i="13" s="1"/>
  <c r="DG516" i="13" s="1"/>
  <c r="BL516" i="13"/>
  <c r="BQ516" i="13" s="1"/>
  <c r="AS516" i="13"/>
  <c r="AF516" i="13" s="1"/>
  <c r="DC515" i="13"/>
  <c r="DH515" i="13" s="1"/>
  <c r="CP515" i="13"/>
  <c r="DB515" i="13" s="1"/>
  <c r="DG515" i="13" s="1"/>
  <c r="BL515" i="13"/>
  <c r="AS515" i="13"/>
  <c r="DC514" i="13"/>
  <c r="DH514" i="13" s="1"/>
  <c r="CP514" i="13"/>
  <c r="DB514" i="13" s="1"/>
  <c r="DG514" i="13" s="1"/>
  <c r="BL514" i="13"/>
  <c r="BQ514" i="13" s="1"/>
  <c r="AS514" i="13"/>
  <c r="AF514" i="13" s="1"/>
  <c r="DC513" i="13"/>
  <c r="DH513" i="13" s="1"/>
  <c r="CP513" i="13"/>
  <c r="DB513" i="13" s="1"/>
  <c r="DG513" i="13" s="1"/>
  <c r="BL513" i="13"/>
  <c r="BQ513" i="13" s="1"/>
  <c r="AS513" i="13"/>
  <c r="AF513" i="13"/>
  <c r="DC512" i="13"/>
  <c r="DH512" i="13" s="1"/>
  <c r="CP512" i="13"/>
  <c r="DB512" i="13" s="1"/>
  <c r="DG512" i="13" s="1"/>
  <c r="BP512" i="13"/>
  <c r="BO512" i="13"/>
  <c r="BN512" i="13"/>
  <c r="BM512" i="13"/>
  <c r="BK512" i="13"/>
  <c r="BJ512" i="13"/>
  <c r="BI512" i="13"/>
  <c r="BH512" i="13"/>
  <c r="BG512" i="13"/>
  <c r="BF512" i="13"/>
  <c r="BE512" i="13"/>
  <c r="BD512" i="13"/>
  <c r="BC512" i="13"/>
  <c r="BB512" i="13"/>
  <c r="BA512" i="13"/>
  <c r="AZ512" i="13"/>
  <c r="AY512" i="13"/>
  <c r="AX512" i="13"/>
  <c r="AW512" i="13"/>
  <c r="AV512" i="13"/>
  <c r="AU512" i="13"/>
  <c r="AT512" i="13"/>
  <c r="AR512" i="13"/>
  <c r="AQ512" i="13"/>
  <c r="AP512" i="13"/>
  <c r="AO512" i="13"/>
  <c r="AN512" i="13"/>
  <c r="AM512" i="13"/>
  <c r="AL512" i="13"/>
  <c r="AK512" i="13"/>
  <c r="AJ512" i="13"/>
  <c r="AI512" i="13"/>
  <c r="AH512" i="13"/>
  <c r="AG512" i="13"/>
  <c r="AS512" i="13" s="1"/>
  <c r="AE512" i="13"/>
  <c r="AD512" i="13"/>
  <c r="AC512" i="13"/>
  <c r="AB512" i="13"/>
  <c r="AA512" i="13"/>
  <c r="Z512" i="13"/>
  <c r="Y512" i="13"/>
  <c r="DC511" i="13"/>
  <c r="DH511" i="13" s="1"/>
  <c r="CP511" i="13"/>
  <c r="DB511" i="13" s="1"/>
  <c r="DG511" i="13" s="1"/>
  <c r="BL511" i="13"/>
  <c r="BB511" i="13"/>
  <c r="AU511" i="13"/>
  <c r="BQ511" i="13" s="1"/>
  <c r="AS511" i="13"/>
  <c r="AF511" i="13" s="1"/>
  <c r="DC510" i="13"/>
  <c r="DH510" i="13" s="1"/>
  <c r="CP510" i="13"/>
  <c r="DB510" i="13" s="1"/>
  <c r="DG510" i="13" s="1"/>
  <c r="BQ510" i="13"/>
  <c r="AS510" i="13"/>
  <c r="AF510" i="13" s="1"/>
  <c r="DC509" i="13"/>
  <c r="DH509" i="13" s="1"/>
  <c r="CP509" i="13"/>
  <c r="DB509" i="13" s="1"/>
  <c r="DG509" i="13" s="1"/>
  <c r="BQ509" i="13"/>
  <c r="AS509" i="13"/>
  <c r="AF509" i="13" s="1"/>
  <c r="DC508" i="13"/>
  <c r="DH508" i="13" s="1"/>
  <c r="CP508" i="13"/>
  <c r="DB508" i="13" s="1"/>
  <c r="DG508" i="13" s="1"/>
  <c r="BQ508" i="13"/>
  <c r="AS508" i="13"/>
  <c r="AF508" i="13" s="1"/>
  <c r="DC507" i="13"/>
  <c r="DH507" i="13" s="1"/>
  <c r="CP507" i="13"/>
  <c r="DB507" i="13" s="1"/>
  <c r="DG507" i="13" s="1"/>
  <c r="BQ507" i="13"/>
  <c r="AS507" i="13"/>
  <c r="AF507" i="13" s="1"/>
  <c r="DC506" i="13"/>
  <c r="DH506" i="13" s="1"/>
  <c r="CP506" i="13"/>
  <c r="DB506" i="13" s="1"/>
  <c r="DG506" i="13" s="1"/>
  <c r="BQ506" i="13"/>
  <c r="AS506" i="13"/>
  <c r="AF506" i="13" s="1"/>
  <c r="DC505" i="13"/>
  <c r="DH505" i="13" s="1"/>
  <c r="CP505" i="13"/>
  <c r="DB505" i="13" s="1"/>
  <c r="DG505" i="13" s="1"/>
  <c r="BQ505" i="13"/>
  <c r="AS505" i="13"/>
  <c r="AF505" i="13" s="1"/>
  <c r="DC504" i="13"/>
  <c r="DH504" i="13" s="1"/>
  <c r="CP504" i="13"/>
  <c r="DB504" i="13" s="1"/>
  <c r="DG504" i="13" s="1"/>
  <c r="BQ504" i="13"/>
  <c r="AS504" i="13"/>
  <c r="AF504" i="13" s="1"/>
  <c r="DC503" i="13"/>
  <c r="DH503" i="13" s="1"/>
  <c r="CP503" i="13"/>
  <c r="DB503" i="13" s="1"/>
  <c r="DG503" i="13" s="1"/>
  <c r="BQ503" i="13"/>
  <c r="AS503" i="13"/>
  <c r="AF503" i="13" s="1"/>
  <c r="DC502" i="13"/>
  <c r="DH502" i="13" s="1"/>
  <c r="CP502" i="13"/>
  <c r="DB502" i="13" s="1"/>
  <c r="DG502" i="13" s="1"/>
  <c r="BQ502" i="13"/>
  <c r="AS502" i="13"/>
  <c r="AF502" i="13" s="1"/>
  <c r="DC501" i="13"/>
  <c r="DH501" i="13" s="1"/>
  <c r="CP501" i="13"/>
  <c r="DB501" i="13" s="1"/>
  <c r="DG501" i="13" s="1"/>
  <c r="BQ501" i="13"/>
  <c r="AS501" i="13"/>
  <c r="AF501" i="13" s="1"/>
  <c r="DC500" i="13"/>
  <c r="DH500" i="13" s="1"/>
  <c r="CP500" i="13"/>
  <c r="DB500" i="13" s="1"/>
  <c r="DG500" i="13" s="1"/>
  <c r="BQ500" i="13"/>
  <c r="AS500" i="13"/>
  <c r="AF500" i="13" s="1"/>
  <c r="DC499" i="13"/>
  <c r="DH499" i="13" s="1"/>
  <c r="CP499" i="13"/>
  <c r="DB499" i="13" s="1"/>
  <c r="DG499" i="13" s="1"/>
  <c r="BQ499" i="13"/>
  <c r="AS499" i="13"/>
  <c r="AF499" i="13" s="1"/>
  <c r="DC498" i="13"/>
  <c r="DH498" i="13" s="1"/>
  <c r="CP498" i="13"/>
  <c r="DB498" i="13" s="1"/>
  <c r="DG498" i="13" s="1"/>
  <c r="BQ498" i="13"/>
  <c r="AS498" i="13"/>
  <c r="AF498" i="13" s="1"/>
  <c r="DC497" i="13"/>
  <c r="DH497" i="13" s="1"/>
  <c r="CP497" i="13"/>
  <c r="DB497" i="13" s="1"/>
  <c r="DG497" i="13" s="1"/>
  <c r="BL497" i="13"/>
  <c r="AS497" i="13"/>
  <c r="DC496" i="13"/>
  <c r="DH496" i="13" s="1"/>
  <c r="CP496" i="13"/>
  <c r="DB496" i="13" s="1"/>
  <c r="DG496" i="13" s="1"/>
  <c r="BP496" i="13"/>
  <c r="BO496" i="13"/>
  <c r="BN496" i="13"/>
  <c r="BM496" i="13"/>
  <c r="BK496" i="13"/>
  <c r="BJ496" i="13"/>
  <c r="BI496" i="13"/>
  <c r="BH496" i="13"/>
  <c r="BG496" i="13"/>
  <c r="BF496" i="13"/>
  <c r="BE496" i="13"/>
  <c r="BD496" i="13"/>
  <c r="BC496" i="13"/>
  <c r="BB496" i="13"/>
  <c r="BA496" i="13"/>
  <c r="AZ496" i="13"/>
  <c r="AY496" i="13"/>
  <c r="AX496" i="13"/>
  <c r="AW496" i="13"/>
  <c r="AV496" i="13"/>
  <c r="AU496" i="13"/>
  <c r="AT496" i="13"/>
  <c r="AR496" i="13"/>
  <c r="AQ496" i="13"/>
  <c r="AP496" i="13"/>
  <c r="AO496" i="13"/>
  <c r="AN496" i="13"/>
  <c r="AM496" i="13"/>
  <c r="AL496" i="13"/>
  <c r="AK496" i="13"/>
  <c r="AJ496" i="13"/>
  <c r="AI496" i="13"/>
  <c r="AH496" i="13"/>
  <c r="AG496" i="13"/>
  <c r="AS496" i="13" s="1"/>
  <c r="Y496" i="13"/>
  <c r="DC495" i="13"/>
  <c r="DH495" i="13" s="1"/>
  <c r="CP495" i="13"/>
  <c r="DB495" i="13" s="1"/>
  <c r="DG495" i="13" s="1"/>
  <c r="BL495" i="13"/>
  <c r="BB495" i="13"/>
  <c r="AU495" i="13"/>
  <c r="AS495" i="13"/>
  <c r="DC494" i="13"/>
  <c r="DH494" i="13" s="1"/>
  <c r="CP494" i="13"/>
  <c r="DB494" i="13" s="1"/>
  <c r="DG494" i="13" s="1"/>
  <c r="BP494" i="13"/>
  <c r="BP462" i="13" s="1"/>
  <c r="BO494" i="13"/>
  <c r="BN494" i="13"/>
  <c r="BM494" i="13"/>
  <c r="BL494" i="13"/>
  <c r="BK494" i="13"/>
  <c r="BJ494" i="13"/>
  <c r="BI494" i="13"/>
  <c r="BH494" i="13"/>
  <c r="BH462" i="13" s="1"/>
  <c r="BG494" i="13"/>
  <c r="BF494" i="13"/>
  <c r="BE494" i="13"/>
  <c r="BD494" i="13"/>
  <c r="BD462" i="13" s="1"/>
  <c r="BC494" i="13"/>
  <c r="BB494" i="13"/>
  <c r="BA494" i="13"/>
  <c r="AZ494" i="13"/>
  <c r="AZ462" i="13" s="1"/>
  <c r="AY494" i="13"/>
  <c r="AX494" i="13"/>
  <c r="AW494" i="13"/>
  <c r="AV494" i="13"/>
  <c r="AV462" i="13" s="1"/>
  <c r="AU494" i="13"/>
  <c r="AT494" i="13"/>
  <c r="BQ494" i="13" s="1"/>
  <c r="AR494" i="13"/>
  <c r="AR462" i="13" s="1"/>
  <c r="AQ494" i="13"/>
  <c r="AP494" i="13"/>
  <c r="AO494" i="13"/>
  <c r="AN494" i="13"/>
  <c r="AN462" i="13" s="1"/>
  <c r="AM494" i="13"/>
  <c r="AL494" i="13"/>
  <c r="AK494" i="13"/>
  <c r="AJ494" i="13"/>
  <c r="AJ462" i="13" s="1"/>
  <c r="AI494" i="13"/>
  <c r="AH494" i="13"/>
  <c r="AG494" i="13"/>
  <c r="AS494" i="13" s="1"/>
  <c r="AF494" i="13" s="1"/>
  <c r="Y494" i="13"/>
  <c r="DC493" i="13"/>
  <c r="DH493" i="13" s="1"/>
  <c r="CP493" i="13"/>
  <c r="DB493" i="13" s="1"/>
  <c r="DG493" i="13" s="1"/>
  <c r="BP493" i="13"/>
  <c r="BP461" i="13" s="1"/>
  <c r="BO493" i="13"/>
  <c r="BN493" i="13"/>
  <c r="BM493" i="13"/>
  <c r="BM461" i="13" s="1"/>
  <c r="BL493" i="13"/>
  <c r="BK493" i="13"/>
  <c r="BJ493" i="13"/>
  <c r="BI493" i="13"/>
  <c r="BI461" i="13" s="1"/>
  <c r="BH493" i="13"/>
  <c r="BH461" i="13" s="1"/>
  <c r="BG493" i="13"/>
  <c r="BF493" i="13"/>
  <c r="BE493" i="13"/>
  <c r="BE461" i="13" s="1"/>
  <c r="BD493" i="13"/>
  <c r="BC493" i="13"/>
  <c r="BA493" i="13"/>
  <c r="BA461" i="13" s="1"/>
  <c r="AZ493" i="13"/>
  <c r="AZ461" i="13" s="1"/>
  <c r="AY493" i="13"/>
  <c r="AX493" i="13"/>
  <c r="AW493" i="13"/>
  <c r="AW461" i="13" s="1"/>
  <c r="AV493" i="13"/>
  <c r="AT493" i="13"/>
  <c r="AR493" i="13"/>
  <c r="AR461" i="13" s="1"/>
  <c r="AQ493" i="13"/>
  <c r="AP493" i="13"/>
  <c r="AO493" i="13"/>
  <c r="AO461" i="13" s="1"/>
  <c r="AN493" i="13"/>
  <c r="AN461" i="13" s="1"/>
  <c r="AM493" i="13"/>
  <c r="AL493" i="13"/>
  <c r="AK493" i="13"/>
  <c r="AK461" i="13" s="1"/>
  <c r="AJ493" i="13"/>
  <c r="AJ461" i="13" s="1"/>
  <c r="AI493" i="13"/>
  <c r="AH493" i="13"/>
  <c r="AG493" i="13"/>
  <c r="AG461" i="13" s="1"/>
  <c r="Y493" i="13"/>
  <c r="DC492" i="13"/>
  <c r="DH492" i="13" s="1"/>
  <c r="CP492" i="13"/>
  <c r="DB492" i="13" s="1"/>
  <c r="DG492" i="13" s="1"/>
  <c r="BP492" i="13"/>
  <c r="BP460" i="13" s="1"/>
  <c r="BO492" i="13"/>
  <c r="BN492" i="13"/>
  <c r="BM492" i="13"/>
  <c r="BL492" i="13"/>
  <c r="BK492" i="13"/>
  <c r="BJ492" i="13"/>
  <c r="BI492" i="13"/>
  <c r="BH492" i="13"/>
  <c r="BH460" i="13" s="1"/>
  <c r="BG492" i="13"/>
  <c r="BF492" i="13"/>
  <c r="BE492" i="13"/>
  <c r="BD492" i="13"/>
  <c r="BC492" i="13"/>
  <c r="BA492" i="13"/>
  <c r="AZ492" i="13"/>
  <c r="AZ460" i="13" s="1"/>
  <c r="AY492" i="13"/>
  <c r="AX492" i="13"/>
  <c r="AW492" i="13"/>
  <c r="AV492" i="13"/>
  <c r="AT492" i="13"/>
  <c r="AR492" i="13"/>
  <c r="AR460" i="13" s="1"/>
  <c r="AQ492" i="13"/>
  <c r="AP492" i="13"/>
  <c r="AO492" i="13"/>
  <c r="AN492" i="13"/>
  <c r="AN460" i="13" s="1"/>
  <c r="AM492" i="13"/>
  <c r="AL492" i="13"/>
  <c r="AK492" i="13"/>
  <c r="AJ492" i="13"/>
  <c r="AJ460" i="13" s="1"/>
  <c r="AI492" i="13"/>
  <c r="AH492" i="13"/>
  <c r="AG492" i="13"/>
  <c r="AS492" i="13" s="1"/>
  <c r="Y492" i="13"/>
  <c r="DC491" i="13"/>
  <c r="DH491" i="13" s="1"/>
  <c r="CP491" i="13"/>
  <c r="DB491" i="13" s="1"/>
  <c r="DG491" i="13" s="1"/>
  <c r="BL491" i="13"/>
  <c r="BB491" i="13"/>
  <c r="AY491" i="13"/>
  <c r="AY459" i="13" s="1"/>
  <c r="AU491" i="13"/>
  <c r="AG491" i="13"/>
  <c r="AS491" i="13" s="1"/>
  <c r="Y491" i="13"/>
  <c r="Y459" i="13" s="1"/>
  <c r="DC490" i="13"/>
  <c r="DH490" i="13" s="1"/>
  <c r="CP490" i="13"/>
  <c r="DB490" i="13" s="1"/>
  <c r="DG490" i="13" s="1"/>
  <c r="BL490" i="13"/>
  <c r="BB490" i="13"/>
  <c r="AY490" i="13"/>
  <c r="AU490" i="13"/>
  <c r="BQ490" i="13" s="1"/>
  <c r="AG490" i="13"/>
  <c r="AS490" i="13" s="1"/>
  <c r="Y490" i="13"/>
  <c r="DC489" i="13"/>
  <c r="DH489" i="13" s="1"/>
  <c r="CP489" i="13"/>
  <c r="DB489" i="13" s="1"/>
  <c r="DG489" i="13" s="1"/>
  <c r="BP489" i="13"/>
  <c r="BO489" i="13"/>
  <c r="BN489" i="13"/>
  <c r="BM489" i="13"/>
  <c r="BK489" i="13"/>
  <c r="BJ489" i="13"/>
  <c r="BJ457" i="13" s="1"/>
  <c r="BI489" i="13"/>
  <c r="BH489" i="13"/>
  <c r="BG489" i="13"/>
  <c r="BF489" i="13"/>
  <c r="BF457" i="13" s="1"/>
  <c r="BE489" i="13"/>
  <c r="BD489" i="13"/>
  <c r="BC489" i="13"/>
  <c r="BB489" i="13"/>
  <c r="BA489" i="13"/>
  <c r="AZ489" i="13"/>
  <c r="AY489" i="13"/>
  <c r="AX489" i="13"/>
  <c r="AW489" i="13"/>
  <c r="AV489" i="13"/>
  <c r="AU489" i="13" s="1"/>
  <c r="AR489" i="13"/>
  <c r="AQ489" i="13"/>
  <c r="AQ457" i="13" s="1"/>
  <c r="AP489" i="13"/>
  <c r="AO489" i="13"/>
  <c r="AO457" i="13" s="1"/>
  <c r="AN489" i="13"/>
  <c r="AM489" i="13"/>
  <c r="AM457" i="13" s="1"/>
  <c r="AL489" i="13"/>
  <c r="AK489" i="13"/>
  <c r="AK457" i="13" s="1"/>
  <c r="AJ489" i="13"/>
  <c r="AI489" i="13"/>
  <c r="AI457" i="13" s="1"/>
  <c r="AH489" i="13"/>
  <c r="AG489" i="13"/>
  <c r="AG457" i="13" s="1"/>
  <c r="Y489" i="13"/>
  <c r="Y457" i="13" s="1"/>
  <c r="DC488" i="13"/>
  <c r="DH488" i="13" s="1"/>
  <c r="CP488" i="13"/>
  <c r="DB488" i="13" s="1"/>
  <c r="DG488" i="13" s="1"/>
  <c r="BP488" i="13"/>
  <c r="BO488" i="13"/>
  <c r="BN488" i="13"/>
  <c r="BM488" i="13"/>
  <c r="BK488" i="13"/>
  <c r="BJ488" i="13"/>
  <c r="BI488" i="13"/>
  <c r="BI456" i="13" s="1"/>
  <c r="BH488" i="13"/>
  <c r="BG488" i="13"/>
  <c r="BF488" i="13"/>
  <c r="BE488" i="13"/>
  <c r="BE456" i="13" s="1"/>
  <c r="BD488" i="13"/>
  <c r="BC488" i="13"/>
  <c r="BB488" i="13" s="1"/>
  <c r="BA488" i="13"/>
  <c r="BA456" i="13" s="1"/>
  <c r="AZ488" i="13"/>
  <c r="AY488" i="13"/>
  <c r="AX488" i="13"/>
  <c r="AW488" i="13"/>
  <c r="AV488" i="13"/>
  <c r="AT488" i="13"/>
  <c r="AR488" i="13"/>
  <c r="AQ488" i="13"/>
  <c r="AP488" i="13"/>
  <c r="AO488" i="13"/>
  <c r="AO456" i="13" s="1"/>
  <c r="AN488" i="13"/>
  <c r="AM488" i="13"/>
  <c r="AL488" i="13"/>
  <c r="AK488" i="13"/>
  <c r="AK456" i="13" s="1"/>
  <c r="AJ488" i="13"/>
  <c r="AI488" i="13"/>
  <c r="AH488" i="13"/>
  <c r="AG488" i="13"/>
  <c r="AG456" i="13" s="1"/>
  <c r="Y488" i="13"/>
  <c r="DC487" i="13"/>
  <c r="DH487" i="13" s="1"/>
  <c r="CP487" i="13"/>
  <c r="DB487" i="13" s="1"/>
  <c r="DG487" i="13" s="1"/>
  <c r="BP487" i="13"/>
  <c r="BO487" i="13"/>
  <c r="BN487" i="13"/>
  <c r="BM487" i="13"/>
  <c r="BL487" i="13" s="1"/>
  <c r="BK487" i="13"/>
  <c r="BJ487" i="13"/>
  <c r="BI487" i="13"/>
  <c r="BH487" i="13"/>
  <c r="BG487" i="13"/>
  <c r="BF487" i="13"/>
  <c r="BE487" i="13"/>
  <c r="BE455" i="13" s="1"/>
  <c r="BD487" i="13"/>
  <c r="BC487" i="13"/>
  <c r="BB487" i="13" s="1"/>
  <c r="BA487" i="13"/>
  <c r="BA455" i="13" s="1"/>
  <c r="AZ487" i="13"/>
  <c r="AY487" i="13"/>
  <c r="AX487" i="13"/>
  <c r="AW487" i="13"/>
  <c r="AV487" i="13"/>
  <c r="AR487" i="13"/>
  <c r="AQ487" i="13"/>
  <c r="AP487" i="13"/>
  <c r="AO487" i="13"/>
  <c r="AN487" i="13"/>
  <c r="AM487" i="13"/>
  <c r="AL487" i="13"/>
  <c r="AK487" i="13"/>
  <c r="AJ487" i="13"/>
  <c r="AI487" i="13"/>
  <c r="AH487" i="13"/>
  <c r="AG487" i="13"/>
  <c r="AS487" i="13" s="1"/>
  <c r="Y487" i="13"/>
  <c r="DC486" i="13"/>
  <c r="DH486" i="13" s="1"/>
  <c r="CP486" i="13"/>
  <c r="DB486" i="13" s="1"/>
  <c r="DG486" i="13" s="1"/>
  <c r="BL486" i="13"/>
  <c r="BB486" i="13"/>
  <c r="AY486" i="13"/>
  <c r="AU486" i="13"/>
  <c r="BQ486" i="13" s="1"/>
  <c r="AG486" i="13"/>
  <c r="AS486" i="13" s="1"/>
  <c r="AF486" i="13" s="1"/>
  <c r="Y486" i="13"/>
  <c r="DC485" i="13"/>
  <c r="DH485" i="13" s="1"/>
  <c r="CP485" i="13"/>
  <c r="DB485" i="13" s="1"/>
  <c r="DG485" i="13" s="1"/>
  <c r="BP485" i="13"/>
  <c r="BP453" i="13" s="1"/>
  <c r="BO485" i="13"/>
  <c r="BN485" i="13"/>
  <c r="BM485" i="13"/>
  <c r="BK485" i="13"/>
  <c r="BJ485" i="13"/>
  <c r="BI485" i="13"/>
  <c r="BH485" i="13"/>
  <c r="BH453" i="13" s="1"/>
  <c r="BG485" i="13"/>
  <c r="BF485" i="13"/>
  <c r="BE485" i="13"/>
  <c r="BD485" i="13"/>
  <c r="BD453" i="13" s="1"/>
  <c r="BC485" i="13"/>
  <c r="BB485" i="13"/>
  <c r="BA485" i="13"/>
  <c r="AZ485" i="13"/>
  <c r="AY485" i="13"/>
  <c r="AU485" i="13"/>
  <c r="AR485" i="13"/>
  <c r="AR453" i="13" s="1"/>
  <c r="AQ485" i="13"/>
  <c r="AP485" i="13"/>
  <c r="AO485" i="13"/>
  <c r="AN485" i="13"/>
  <c r="AN453" i="13" s="1"/>
  <c r="AM485" i="13"/>
  <c r="AL485" i="13"/>
  <c r="AK485" i="13"/>
  <c r="AJ485" i="13"/>
  <c r="AJ453" i="13" s="1"/>
  <c r="AI485" i="13"/>
  <c r="AH485" i="13"/>
  <c r="AG485" i="13"/>
  <c r="AS485" i="13" s="1"/>
  <c r="Y485" i="13"/>
  <c r="DC484" i="13"/>
  <c r="DH484" i="13" s="1"/>
  <c r="CP484" i="13"/>
  <c r="DB484" i="13" s="1"/>
  <c r="DG484" i="13" s="1"/>
  <c r="BL484" i="13"/>
  <c r="BB484" i="13"/>
  <c r="AY484" i="13"/>
  <c r="AY452" i="13" s="1"/>
  <c r="AU484" i="13"/>
  <c r="BQ484" i="13" s="1"/>
  <c r="AR484" i="13"/>
  <c r="AQ484" i="13"/>
  <c r="AP484" i="13"/>
  <c r="AO484" i="13"/>
  <c r="AN484" i="13"/>
  <c r="AM484" i="13"/>
  <c r="AL484" i="13"/>
  <c r="AK484" i="13"/>
  <c r="AJ484" i="13"/>
  <c r="AI484" i="13"/>
  <c r="AH484" i="13"/>
  <c r="AG484" i="13"/>
  <c r="AS484" i="13" s="1"/>
  <c r="AF484" i="13" s="1"/>
  <c r="Y484" i="13"/>
  <c r="Y452" i="13" s="1"/>
  <c r="DC483" i="13"/>
  <c r="DH483" i="13" s="1"/>
  <c r="CP483" i="13"/>
  <c r="DB483" i="13" s="1"/>
  <c r="DG483" i="13" s="1"/>
  <c r="BP483" i="13"/>
  <c r="BO483" i="13"/>
  <c r="BN483" i="13"/>
  <c r="BM483" i="13"/>
  <c r="BM451" i="13" s="1"/>
  <c r="BK483" i="13"/>
  <c r="BJ483" i="13"/>
  <c r="BI483" i="13"/>
  <c r="BI451" i="13" s="1"/>
  <c r="BH483" i="13"/>
  <c r="BG483" i="13"/>
  <c r="BF483" i="13"/>
  <c r="BE483" i="13"/>
  <c r="BE451" i="13" s="1"/>
  <c r="BD483" i="13"/>
  <c r="BC483" i="13"/>
  <c r="BB483" i="13"/>
  <c r="BA483" i="13"/>
  <c r="BA451" i="13" s="1"/>
  <c r="AZ483" i="13"/>
  <c r="AY483" i="13"/>
  <c r="AX483" i="13"/>
  <c r="AW483" i="13"/>
  <c r="AW451" i="13" s="1"/>
  <c r="AV483" i="13"/>
  <c r="AU483" i="13"/>
  <c r="AT483" i="13"/>
  <c r="AR483" i="13"/>
  <c r="AQ483" i="13"/>
  <c r="AP483" i="13"/>
  <c r="AO483" i="13"/>
  <c r="AN483" i="13"/>
  <c r="AM483" i="13"/>
  <c r="AL483" i="13"/>
  <c r="AK483" i="13"/>
  <c r="AJ483" i="13"/>
  <c r="AI483" i="13"/>
  <c r="AH483" i="13"/>
  <c r="AG483" i="13"/>
  <c r="AS483" i="13" s="1"/>
  <c r="Y483" i="13"/>
  <c r="DC482" i="13"/>
  <c r="DH482" i="13" s="1"/>
  <c r="CP482" i="13"/>
  <c r="DB482" i="13" s="1"/>
  <c r="DG482" i="13" s="1"/>
  <c r="BL482" i="13"/>
  <c r="BB482" i="13"/>
  <c r="AY482" i="13"/>
  <c r="AU482" i="13"/>
  <c r="AR482" i="13"/>
  <c r="AR450" i="13" s="1"/>
  <c r="AQ482" i="13"/>
  <c r="AP482" i="13"/>
  <c r="AP450" i="13" s="1"/>
  <c r="AO482" i="13"/>
  <c r="AN482" i="13"/>
  <c r="AN450" i="13" s="1"/>
  <c r="AM482" i="13"/>
  <c r="AL482" i="13"/>
  <c r="AL450" i="13" s="1"/>
  <c r="AK482" i="13"/>
  <c r="AJ482" i="13"/>
  <c r="AJ450" i="13" s="1"/>
  <c r="AI482" i="13"/>
  <c r="AH482" i="13"/>
  <c r="AH450" i="13" s="1"/>
  <c r="AG482" i="13"/>
  <c r="AS482" i="13" s="1"/>
  <c r="Y482" i="13"/>
  <c r="DC481" i="13"/>
  <c r="DH481" i="13" s="1"/>
  <c r="CP481" i="13"/>
  <c r="DB481" i="13" s="1"/>
  <c r="DG481" i="13" s="1"/>
  <c r="BP481" i="13"/>
  <c r="BO481" i="13"/>
  <c r="BN481" i="13"/>
  <c r="BM481" i="13"/>
  <c r="BL481" i="13"/>
  <c r="BK481" i="13"/>
  <c r="BJ481" i="13"/>
  <c r="BI481" i="13"/>
  <c r="BH481" i="13"/>
  <c r="BH480" i="13" s="1"/>
  <c r="BG481" i="13"/>
  <c r="BF481" i="13"/>
  <c r="BE481" i="13"/>
  <c r="BD481" i="13"/>
  <c r="BC481" i="13"/>
  <c r="BA481" i="13"/>
  <c r="AZ481" i="13"/>
  <c r="AZ449" i="13" s="1"/>
  <c r="AY481" i="13"/>
  <c r="AX481" i="13"/>
  <c r="AW481" i="13"/>
  <c r="AV481" i="13"/>
  <c r="AT481" i="13"/>
  <c r="AR481" i="13"/>
  <c r="AQ481" i="13"/>
  <c r="AP481" i="13"/>
  <c r="AO481" i="13"/>
  <c r="AN481" i="13"/>
  <c r="AN449" i="13" s="1"/>
  <c r="AM481" i="13"/>
  <c r="AL481" i="13"/>
  <c r="AK481" i="13"/>
  <c r="AJ481" i="13"/>
  <c r="AJ449" i="13" s="1"/>
  <c r="AI481" i="13"/>
  <c r="AH481" i="13"/>
  <c r="AG481" i="13"/>
  <c r="AS481" i="13" s="1"/>
  <c r="Y481" i="13"/>
  <c r="DC480" i="13"/>
  <c r="DH480" i="13" s="1"/>
  <c r="CP480" i="13"/>
  <c r="DB480" i="13" s="1"/>
  <c r="DG480" i="13" s="1"/>
  <c r="BP480" i="13"/>
  <c r="BD480" i="13"/>
  <c r="AZ480" i="13"/>
  <c r="AV480" i="13"/>
  <c r="AT480" i="13"/>
  <c r="DC479" i="13"/>
  <c r="DH479" i="13" s="1"/>
  <c r="CP479" i="13"/>
  <c r="DB479" i="13" s="1"/>
  <c r="DG479" i="13" s="1"/>
  <c r="BP479" i="13"/>
  <c r="BP447" i="13" s="1"/>
  <c r="BO479" i="13"/>
  <c r="BN479" i="13"/>
  <c r="BM479" i="13"/>
  <c r="BL479" i="13"/>
  <c r="BK479" i="13"/>
  <c r="BJ479" i="13"/>
  <c r="BI479" i="13"/>
  <c r="BH479" i="13"/>
  <c r="BH447" i="13" s="1"/>
  <c r="BG479" i="13"/>
  <c r="BF479" i="13"/>
  <c r="BE479" i="13"/>
  <c r="BD479" i="13"/>
  <c r="BD447" i="13" s="1"/>
  <c r="BC479" i="13"/>
  <c r="BB479" i="13"/>
  <c r="BA479" i="13"/>
  <c r="AZ479" i="13"/>
  <c r="AZ447" i="13" s="1"/>
  <c r="AY479" i="13"/>
  <c r="AX479" i="13"/>
  <c r="AW479" i="13"/>
  <c r="AV479" i="13"/>
  <c r="AV447" i="13" s="1"/>
  <c r="AT479" i="13"/>
  <c r="AR479" i="13"/>
  <c r="AR447" i="13" s="1"/>
  <c r="AQ479" i="13"/>
  <c r="AP479" i="13"/>
  <c r="AO479" i="13"/>
  <c r="AN479" i="13"/>
  <c r="AN447" i="13" s="1"/>
  <c r="AM479" i="13"/>
  <c r="AL479" i="13"/>
  <c r="AK479" i="13"/>
  <c r="AJ479" i="13"/>
  <c r="AJ447" i="13" s="1"/>
  <c r="AI479" i="13"/>
  <c r="AH479" i="13"/>
  <c r="AE479" i="13"/>
  <c r="AD479" i="13"/>
  <c r="AC479" i="13"/>
  <c r="AB479" i="13"/>
  <c r="AB447" i="13" s="1"/>
  <c r="AA479" i="13"/>
  <c r="Z479" i="13"/>
  <c r="Y479" i="13"/>
  <c r="DC478" i="13"/>
  <c r="DH478" i="13" s="1"/>
  <c r="CP478" i="13"/>
  <c r="DB478" i="13" s="1"/>
  <c r="DG478" i="13" s="1"/>
  <c r="BL478" i="13"/>
  <c r="BB478" i="13"/>
  <c r="AU478" i="13"/>
  <c r="AS478" i="13"/>
  <c r="DC477" i="13"/>
  <c r="DH477" i="13" s="1"/>
  <c r="CP477" i="13"/>
  <c r="DB477" i="13" s="1"/>
  <c r="DG477" i="13" s="1"/>
  <c r="BL477" i="13"/>
  <c r="BB477" i="13"/>
  <c r="AS477" i="13"/>
  <c r="AF477" i="13" s="1"/>
  <c r="DC476" i="13"/>
  <c r="DH476" i="13" s="1"/>
  <c r="CP476" i="13"/>
  <c r="DB476" i="13" s="1"/>
  <c r="DG476" i="13" s="1"/>
  <c r="BL476" i="13"/>
  <c r="BB476" i="13"/>
  <c r="AU476" i="13"/>
  <c r="AS476" i="13"/>
  <c r="DC475" i="13"/>
  <c r="DH475" i="13" s="1"/>
  <c r="CP475" i="13"/>
  <c r="DB475" i="13" s="1"/>
  <c r="DG475" i="13" s="1"/>
  <c r="BL475" i="13"/>
  <c r="BB475" i="13"/>
  <c r="AU475" i="13"/>
  <c r="AS475" i="13"/>
  <c r="AF475" i="13" s="1"/>
  <c r="DC474" i="13"/>
  <c r="DH474" i="13" s="1"/>
  <c r="CP474" i="13"/>
  <c r="DB474" i="13" s="1"/>
  <c r="DG474" i="13" s="1"/>
  <c r="BL474" i="13"/>
  <c r="BB474" i="13"/>
  <c r="AU474" i="13"/>
  <c r="AS474" i="13"/>
  <c r="AF474" i="13"/>
  <c r="DC473" i="13"/>
  <c r="DH473" i="13" s="1"/>
  <c r="CP473" i="13"/>
  <c r="DB473" i="13" s="1"/>
  <c r="DG473" i="13" s="1"/>
  <c r="BL473" i="13"/>
  <c r="BB473" i="13"/>
  <c r="AU473" i="13"/>
  <c r="AS473" i="13"/>
  <c r="AF473" i="13" s="1"/>
  <c r="DC472" i="13"/>
  <c r="DH472" i="13" s="1"/>
  <c r="CP472" i="13"/>
  <c r="DB472" i="13" s="1"/>
  <c r="DG472" i="13" s="1"/>
  <c r="BL472" i="13"/>
  <c r="BB472" i="13"/>
  <c r="AU472" i="13"/>
  <c r="AS472" i="13"/>
  <c r="DC471" i="13"/>
  <c r="DH471" i="13" s="1"/>
  <c r="CP471" i="13"/>
  <c r="DB471" i="13" s="1"/>
  <c r="DG471" i="13" s="1"/>
  <c r="BL471" i="13"/>
  <c r="BB471" i="13"/>
  <c r="AU471" i="13"/>
  <c r="BQ471" i="13" s="1"/>
  <c r="AS471" i="13"/>
  <c r="AF471" i="13" s="1"/>
  <c r="DC470" i="13"/>
  <c r="DH470" i="13" s="1"/>
  <c r="CP470" i="13"/>
  <c r="DB470" i="13" s="1"/>
  <c r="DG470" i="13" s="1"/>
  <c r="BL470" i="13"/>
  <c r="BB470" i="13"/>
  <c r="AU470" i="13"/>
  <c r="AS470" i="13"/>
  <c r="AF470" i="13"/>
  <c r="DC469" i="13"/>
  <c r="DH469" i="13" s="1"/>
  <c r="CP469" i="13"/>
  <c r="DB469" i="13" s="1"/>
  <c r="DG469" i="13" s="1"/>
  <c r="BL469" i="13"/>
  <c r="BB469" i="13"/>
  <c r="AU469" i="13"/>
  <c r="AS469" i="13"/>
  <c r="DC468" i="13"/>
  <c r="DH468" i="13" s="1"/>
  <c r="CP468" i="13"/>
  <c r="DB468" i="13" s="1"/>
  <c r="DG468" i="13" s="1"/>
  <c r="BL468" i="13"/>
  <c r="BB468" i="13"/>
  <c r="AU468" i="13"/>
  <c r="AS468" i="13"/>
  <c r="DC467" i="13"/>
  <c r="DH467" i="13" s="1"/>
  <c r="CP467" i="13"/>
  <c r="DB467" i="13" s="1"/>
  <c r="DG467" i="13" s="1"/>
  <c r="BL467" i="13"/>
  <c r="BB467" i="13"/>
  <c r="AU467" i="13"/>
  <c r="BQ467" i="13" s="1"/>
  <c r="AS467" i="13"/>
  <c r="AF467" i="13" s="1"/>
  <c r="DC466" i="13"/>
  <c r="DH466" i="13" s="1"/>
  <c r="CP466" i="13"/>
  <c r="DB466" i="13" s="1"/>
  <c r="DG466" i="13" s="1"/>
  <c r="BB466" i="13"/>
  <c r="AU466" i="13"/>
  <c r="AS466" i="13"/>
  <c r="AF466" i="13" s="1"/>
  <c r="DC465" i="13"/>
  <c r="DH465" i="13" s="1"/>
  <c r="CP465" i="13"/>
  <c r="DB465" i="13" s="1"/>
  <c r="DG465" i="13" s="1"/>
  <c r="BL465" i="13"/>
  <c r="BB465" i="13"/>
  <c r="AU465" i="13"/>
  <c r="AS465" i="13"/>
  <c r="DC464" i="13"/>
  <c r="DH464" i="13" s="1"/>
  <c r="CP464" i="13"/>
  <c r="DB464" i="13" s="1"/>
  <c r="DG464" i="13" s="1"/>
  <c r="BP464" i="13"/>
  <c r="BO464" i="13"/>
  <c r="BN464" i="13"/>
  <c r="BM464" i="13"/>
  <c r="BL464" i="13" s="1"/>
  <c r="BK464" i="13"/>
  <c r="BJ464" i="13"/>
  <c r="BI464" i="13"/>
  <c r="BH464" i="13"/>
  <c r="BG464" i="13"/>
  <c r="BF464" i="13"/>
  <c r="BE464" i="13"/>
  <c r="BD464" i="13"/>
  <c r="BC464" i="13"/>
  <c r="BB464" i="13" s="1"/>
  <c r="BA464" i="13"/>
  <c r="AZ464" i="13"/>
  <c r="AY464" i="13"/>
  <c r="AX464" i="13"/>
  <c r="AW464" i="13"/>
  <c r="AV464" i="13"/>
  <c r="AT464" i="13"/>
  <c r="AR464" i="13"/>
  <c r="AQ464" i="13"/>
  <c r="AP464" i="13"/>
  <c r="AO464" i="13"/>
  <c r="AN464" i="13"/>
  <c r="AM464" i="13"/>
  <c r="AL464" i="13"/>
  <c r="AK464" i="13"/>
  <c r="AJ464" i="13"/>
  <c r="AI464" i="13"/>
  <c r="AH464" i="13"/>
  <c r="AG464" i="13"/>
  <c r="AS464" i="13" s="1"/>
  <c r="DC463" i="13"/>
  <c r="DH463" i="13" s="1"/>
  <c r="CP463" i="13"/>
  <c r="DB463" i="13" s="1"/>
  <c r="DG463" i="13" s="1"/>
  <c r="BL463" i="13"/>
  <c r="BB463" i="13"/>
  <c r="AS463" i="13"/>
  <c r="DC462" i="13"/>
  <c r="DH462" i="13" s="1"/>
  <c r="CP462" i="13"/>
  <c r="DB462" i="13" s="1"/>
  <c r="DG462" i="13" s="1"/>
  <c r="CJ462" i="13"/>
  <c r="CH462" i="13"/>
  <c r="CG462" i="13"/>
  <c r="CF462" i="13"/>
  <c r="CD462" i="13"/>
  <c r="CC462" i="13"/>
  <c r="CB462" i="13"/>
  <c r="BZ462" i="13"/>
  <c r="BY462" i="13"/>
  <c r="BX462" i="13"/>
  <c r="BV462" i="13"/>
  <c r="BU462" i="13"/>
  <c r="BT462" i="13"/>
  <c r="BR462" i="13"/>
  <c r="BN462" i="13"/>
  <c r="BM462" i="13"/>
  <c r="BK462" i="13"/>
  <c r="BJ462" i="13"/>
  <c r="BI462" i="13"/>
  <c r="BG462" i="13"/>
  <c r="BF462" i="13"/>
  <c r="BE462" i="13"/>
  <c r="BC462" i="13"/>
  <c r="BA462" i="13"/>
  <c r="AY462" i="13"/>
  <c r="AX462" i="13"/>
  <c r="AT462" i="13"/>
  <c r="AQ462" i="13"/>
  <c r="AP462" i="13"/>
  <c r="AO462" i="13"/>
  <c r="AM462" i="13"/>
  <c r="AL462" i="13"/>
  <c r="AI462" i="13"/>
  <c r="AH462" i="13"/>
  <c r="AE462" i="13"/>
  <c r="AD462" i="13"/>
  <c r="AC462" i="13"/>
  <c r="AB462" i="13"/>
  <c r="AA462" i="13"/>
  <c r="Z462" i="13"/>
  <c r="Y462" i="13"/>
  <c r="DC461" i="13"/>
  <c r="DH461" i="13" s="1"/>
  <c r="CP461" i="13"/>
  <c r="DB461" i="13" s="1"/>
  <c r="DG461" i="13" s="1"/>
  <c r="CI461" i="13"/>
  <c r="CH461" i="13"/>
  <c r="CH331" i="13" s="1"/>
  <c r="CG461" i="13"/>
  <c r="CE461" i="13"/>
  <c r="CD461" i="13"/>
  <c r="CD331" i="13" s="1"/>
  <c r="CC461" i="13"/>
  <c r="CA461" i="13"/>
  <c r="BZ461" i="13"/>
  <c r="BZ331" i="13" s="1"/>
  <c r="BY461" i="13"/>
  <c r="BW461" i="13"/>
  <c r="BV461" i="13"/>
  <c r="BV331" i="13" s="1"/>
  <c r="BU461" i="13"/>
  <c r="BS461" i="13"/>
  <c r="BR461" i="13"/>
  <c r="BR331" i="13" s="1"/>
  <c r="BO461" i="13"/>
  <c r="BN461" i="13"/>
  <c r="BK461" i="13"/>
  <c r="BJ461" i="13"/>
  <c r="BG461" i="13"/>
  <c r="BF461" i="13"/>
  <c r="BC461" i="13"/>
  <c r="AY461" i="13"/>
  <c r="AX461" i="13"/>
  <c r="AT461" i="13"/>
  <c r="AQ461" i="13"/>
  <c r="AP461" i="13"/>
  <c r="AM461" i="13"/>
  <c r="AL461" i="13"/>
  <c r="AI461" i="13"/>
  <c r="AH461" i="13"/>
  <c r="Y461" i="13"/>
  <c r="DC460" i="13"/>
  <c r="DH460" i="13" s="1"/>
  <c r="CP460" i="13"/>
  <c r="DB460" i="13" s="1"/>
  <c r="DG460" i="13" s="1"/>
  <c r="CJ460" i="13"/>
  <c r="CI460" i="13"/>
  <c r="CH460" i="13"/>
  <c r="CG460" i="13"/>
  <c r="CF460" i="13"/>
  <c r="CE460" i="13"/>
  <c r="CD460" i="13"/>
  <c r="CC460" i="13"/>
  <c r="CB460" i="13"/>
  <c r="CA460" i="13"/>
  <c r="BZ460" i="13"/>
  <c r="BY460" i="13"/>
  <c r="BX460" i="13"/>
  <c r="BW460" i="13"/>
  <c r="BV460" i="13"/>
  <c r="BU460" i="13"/>
  <c r="BT460" i="13"/>
  <c r="BS460" i="13"/>
  <c r="BR460" i="13"/>
  <c r="BO460" i="13"/>
  <c r="BN460" i="13"/>
  <c r="BM460" i="13"/>
  <c r="BK460" i="13"/>
  <c r="BJ460" i="13"/>
  <c r="BI460" i="13"/>
  <c r="BG460" i="13"/>
  <c r="BF460" i="13"/>
  <c r="BE460" i="13"/>
  <c r="BC460" i="13"/>
  <c r="BA460" i="13"/>
  <c r="AX460" i="13"/>
  <c r="AW460" i="13"/>
  <c r="AT460" i="13"/>
  <c r="AP460" i="13"/>
  <c r="AO460" i="13"/>
  <c r="AL460" i="13"/>
  <c r="AK460" i="13"/>
  <c r="AH460" i="13"/>
  <c r="AG460" i="13"/>
  <c r="AS460" i="13" s="1"/>
  <c r="Y460" i="13"/>
  <c r="DC459" i="13"/>
  <c r="DH459" i="13" s="1"/>
  <c r="CP459" i="13"/>
  <c r="DB459" i="13" s="1"/>
  <c r="DG459" i="13" s="1"/>
  <c r="CJ459" i="13"/>
  <c r="CI459" i="13"/>
  <c r="CH459" i="13"/>
  <c r="CG459" i="13"/>
  <c r="CF459" i="13"/>
  <c r="CE459" i="13"/>
  <c r="CD459" i="13"/>
  <c r="CC459" i="13"/>
  <c r="CB459" i="13"/>
  <c r="CA459" i="13"/>
  <c r="BZ459" i="13"/>
  <c r="BY459" i="13"/>
  <c r="BX459" i="13"/>
  <c r="BW459" i="13"/>
  <c r="BV459" i="13"/>
  <c r="BU459" i="13"/>
  <c r="BT459" i="13"/>
  <c r="BS459" i="13"/>
  <c r="BR459" i="13"/>
  <c r="BP459" i="13"/>
  <c r="BO459" i="13"/>
  <c r="BN459" i="13"/>
  <c r="BM459" i="13"/>
  <c r="BL459" i="13"/>
  <c r="BK459" i="13"/>
  <c r="BJ459" i="13"/>
  <c r="BI459" i="13"/>
  <c r="BH459" i="13"/>
  <c r="BG459" i="13"/>
  <c r="BF459" i="13"/>
  <c r="BE459" i="13"/>
  <c r="BD459" i="13"/>
  <c r="BC459" i="13"/>
  <c r="BA459" i="13"/>
  <c r="AZ459" i="13"/>
  <c r="AX459" i="13"/>
  <c r="AW459" i="13"/>
  <c r="AV459" i="13"/>
  <c r="AT459" i="13"/>
  <c r="AR459" i="13"/>
  <c r="AQ459" i="13"/>
  <c r="AP459" i="13"/>
  <c r="AO459" i="13"/>
  <c r="AN459" i="13"/>
  <c r="AM459" i="13"/>
  <c r="AL459" i="13"/>
  <c r="AK459" i="13"/>
  <c r="AJ459" i="13"/>
  <c r="AI459" i="13"/>
  <c r="AH459" i="13"/>
  <c r="AG459" i="13"/>
  <c r="AS459" i="13" s="1"/>
  <c r="DC458" i="13"/>
  <c r="DH458" i="13" s="1"/>
  <c r="CP458" i="13"/>
  <c r="DB458" i="13" s="1"/>
  <c r="DG458" i="13" s="1"/>
  <c r="CJ458" i="13"/>
  <c r="CI458" i="13"/>
  <c r="CI328" i="13" s="1"/>
  <c r="CH458" i="13"/>
  <c r="CG458" i="13"/>
  <c r="CF458" i="13"/>
  <c r="CE458" i="13"/>
  <c r="CE328" i="13" s="1"/>
  <c r="CD458" i="13"/>
  <c r="CC458" i="13"/>
  <c r="CB458" i="13"/>
  <c r="CA458" i="13"/>
  <c r="CA328" i="13" s="1"/>
  <c r="BZ458" i="13"/>
  <c r="BY458" i="13"/>
  <c r="BX458" i="13"/>
  <c r="BW458" i="13"/>
  <c r="BW328" i="13" s="1"/>
  <c r="BV458" i="13"/>
  <c r="BU458" i="13"/>
  <c r="BT458" i="13"/>
  <c r="BS458" i="13"/>
  <c r="BS328" i="13" s="1"/>
  <c r="BR458" i="13"/>
  <c r="BP458" i="13"/>
  <c r="BO458" i="13"/>
  <c r="BN458" i="13"/>
  <c r="BM458" i="13"/>
  <c r="BK458" i="13"/>
  <c r="BI458" i="13"/>
  <c r="BH458" i="13"/>
  <c r="BG458" i="13"/>
  <c r="BE458" i="13"/>
  <c r="BD458" i="13"/>
  <c r="BC458" i="13"/>
  <c r="BA458" i="13"/>
  <c r="AZ458" i="13"/>
  <c r="AY458" i="13"/>
  <c r="AW458" i="13"/>
  <c r="AV458" i="13"/>
  <c r="AU458" i="13"/>
  <c r="AQ458" i="13"/>
  <c r="AO458" i="13"/>
  <c r="AN458" i="13"/>
  <c r="AM458" i="13"/>
  <c r="AK458" i="13"/>
  <c r="AJ458" i="13"/>
  <c r="AI458" i="13"/>
  <c r="AG458" i="13"/>
  <c r="DC457" i="13"/>
  <c r="DH457" i="13" s="1"/>
  <c r="CP457" i="13"/>
  <c r="DB457" i="13" s="1"/>
  <c r="DG457" i="13" s="1"/>
  <c r="CJ457" i="13"/>
  <c r="CJ327" i="13" s="1"/>
  <c r="CI457" i="13"/>
  <c r="CH457" i="13"/>
  <c r="CG457" i="13"/>
  <c r="CF457" i="13"/>
  <c r="CF327" i="13" s="1"/>
  <c r="CE457" i="13"/>
  <c r="CD457" i="13"/>
  <c r="CC457" i="13"/>
  <c r="CB457" i="13"/>
  <c r="CB327" i="13" s="1"/>
  <c r="CA457" i="13"/>
  <c r="BZ457" i="13"/>
  <c r="BY457" i="13"/>
  <c r="BX457" i="13"/>
  <c r="BX327" i="13" s="1"/>
  <c r="BW457" i="13"/>
  <c r="BV457" i="13"/>
  <c r="BU457" i="13"/>
  <c r="BT457" i="13"/>
  <c r="BT327" i="13" s="1"/>
  <c r="BS457" i="13"/>
  <c r="BR457" i="13"/>
  <c r="BP457" i="13"/>
  <c r="BO457" i="13"/>
  <c r="BM457" i="13"/>
  <c r="BK457" i="13"/>
  <c r="BI457" i="13"/>
  <c r="BH457" i="13"/>
  <c r="BG457" i="13"/>
  <c r="BE457" i="13"/>
  <c r="BD457" i="13"/>
  <c r="BC457" i="13"/>
  <c r="BA457" i="13"/>
  <c r="AZ457" i="13"/>
  <c r="AY457" i="13"/>
  <c r="AW457" i="13"/>
  <c r="AV457" i="13"/>
  <c r="AT457" i="13"/>
  <c r="AR457" i="13"/>
  <c r="AP457" i="13"/>
  <c r="AN457" i="13"/>
  <c r="AL457" i="13"/>
  <c r="AJ457" i="13"/>
  <c r="AH457" i="13"/>
  <c r="DC456" i="13"/>
  <c r="DH456" i="13" s="1"/>
  <c r="CP456" i="13"/>
  <c r="DB456" i="13" s="1"/>
  <c r="DG456" i="13" s="1"/>
  <c r="CJ456" i="13"/>
  <c r="CI456" i="13"/>
  <c r="CH456" i="13"/>
  <c r="CG456" i="13"/>
  <c r="CF456" i="13"/>
  <c r="CE456" i="13"/>
  <c r="CD456" i="13"/>
  <c r="CC456" i="13"/>
  <c r="CB456" i="13"/>
  <c r="CA456" i="13"/>
  <c r="BZ456" i="13"/>
  <c r="BY456" i="13"/>
  <c r="BX456" i="13"/>
  <c r="BW456" i="13"/>
  <c r="BV456" i="13"/>
  <c r="BU456" i="13"/>
  <c r="BT456" i="13"/>
  <c r="BS456" i="13"/>
  <c r="BR456" i="13"/>
  <c r="BP456" i="13"/>
  <c r="BN456" i="13"/>
  <c r="BK456" i="13"/>
  <c r="BJ456" i="13"/>
  <c r="BH456" i="13"/>
  <c r="BG456" i="13"/>
  <c r="BF456" i="13"/>
  <c r="BD456" i="13"/>
  <c r="BC456" i="13"/>
  <c r="BB456" i="13" s="1"/>
  <c r="AZ456" i="13"/>
  <c r="AY456" i="13"/>
  <c r="AX456" i="13"/>
  <c r="AV456" i="13"/>
  <c r="AR456" i="13"/>
  <c r="AQ456" i="13"/>
  <c r="AP456" i="13"/>
  <c r="AN456" i="13"/>
  <c r="AM456" i="13"/>
  <c r="AL456" i="13"/>
  <c r="AJ456" i="13"/>
  <c r="AI456" i="13"/>
  <c r="AH456" i="13"/>
  <c r="Y456" i="13"/>
  <c r="DC455" i="13"/>
  <c r="DH455" i="13" s="1"/>
  <c r="CP455" i="13"/>
  <c r="DB455" i="13" s="1"/>
  <c r="DG455" i="13" s="1"/>
  <c r="CJ455" i="13"/>
  <c r="CI455" i="13"/>
  <c r="CH455" i="13"/>
  <c r="CG455" i="13"/>
  <c r="CF455" i="13"/>
  <c r="CE455" i="13"/>
  <c r="CD455" i="13"/>
  <c r="CC455" i="13"/>
  <c r="CB455" i="13"/>
  <c r="CA455" i="13"/>
  <c r="BZ455" i="13"/>
  <c r="BY455" i="13"/>
  <c r="BX455" i="13"/>
  <c r="BW455" i="13"/>
  <c r="BV455" i="13"/>
  <c r="BU455" i="13"/>
  <c r="BT455" i="13"/>
  <c r="BS455" i="13"/>
  <c r="BR455" i="13"/>
  <c r="BP455" i="13"/>
  <c r="BO455" i="13"/>
  <c r="BN455" i="13"/>
  <c r="BM455" i="13"/>
  <c r="BL455" i="13" s="1"/>
  <c r="BK455" i="13"/>
  <c r="BJ455" i="13"/>
  <c r="BH455" i="13"/>
  <c r="BG455" i="13"/>
  <c r="BF455" i="13"/>
  <c r="BD455" i="13"/>
  <c r="BC455" i="13"/>
  <c r="BB455" i="13" s="1"/>
  <c r="AZ455" i="13"/>
  <c r="AY455" i="13"/>
  <c r="AX455" i="13"/>
  <c r="AV455" i="13"/>
  <c r="AR455" i="13"/>
  <c r="AQ455" i="13"/>
  <c r="AP455" i="13"/>
  <c r="AO455" i="13"/>
  <c r="AN455" i="13"/>
  <c r="AM455" i="13"/>
  <c r="AL455" i="13"/>
  <c r="AK455" i="13"/>
  <c r="AJ455" i="13"/>
  <c r="AI455" i="13"/>
  <c r="AH455" i="13"/>
  <c r="AG455" i="13"/>
  <c r="AS455" i="13" s="1"/>
  <c r="Y455" i="13"/>
  <c r="DC454" i="13"/>
  <c r="DH454" i="13" s="1"/>
  <c r="CP454" i="13"/>
  <c r="DB454" i="13" s="1"/>
  <c r="DG454" i="13" s="1"/>
  <c r="CJ454" i="13"/>
  <c r="CI454" i="13"/>
  <c r="CH454" i="13"/>
  <c r="CG454" i="13"/>
  <c r="CF454" i="13"/>
  <c r="CE454" i="13"/>
  <c r="CD454" i="13"/>
  <c r="CC454" i="13"/>
  <c r="CB454" i="13"/>
  <c r="CA454" i="13"/>
  <c r="BZ454" i="13"/>
  <c r="BY454" i="13"/>
  <c r="BX454" i="13"/>
  <c r="BW454" i="13"/>
  <c r="BV454" i="13"/>
  <c r="BU454" i="13"/>
  <c r="BT454" i="13"/>
  <c r="BS454" i="13"/>
  <c r="BR454" i="13"/>
  <c r="BP454" i="13"/>
  <c r="BO454" i="13"/>
  <c r="BN454" i="13"/>
  <c r="BM454" i="13"/>
  <c r="BK454" i="13"/>
  <c r="BI454" i="13"/>
  <c r="BH454" i="13"/>
  <c r="BG454" i="13"/>
  <c r="BE454" i="13"/>
  <c r="BD454" i="13"/>
  <c r="BC454" i="13"/>
  <c r="BB454" i="13" s="1"/>
  <c r="BA454" i="13"/>
  <c r="AZ454" i="13"/>
  <c r="AY454" i="13"/>
  <c r="AW454" i="13"/>
  <c r="AV454" i="13"/>
  <c r="AU454" i="13"/>
  <c r="AR454" i="13"/>
  <c r="AQ454" i="13"/>
  <c r="AP454" i="13"/>
  <c r="AO454" i="13"/>
  <c r="AN454" i="13"/>
  <c r="AM454" i="13"/>
  <c r="AL454" i="13"/>
  <c r="AK454" i="13"/>
  <c r="AJ454" i="13"/>
  <c r="AI454" i="13"/>
  <c r="AH454" i="13"/>
  <c r="AG454" i="13"/>
  <c r="AS454" i="13" s="1"/>
  <c r="DC453" i="13"/>
  <c r="DH453" i="13" s="1"/>
  <c r="CP453" i="13"/>
  <c r="DB453" i="13" s="1"/>
  <c r="DG453" i="13" s="1"/>
  <c r="CJ453" i="13"/>
  <c r="CI453" i="13"/>
  <c r="CH453" i="13"/>
  <c r="CG453" i="13"/>
  <c r="CF453" i="13"/>
  <c r="CE453" i="13"/>
  <c r="CD453" i="13"/>
  <c r="CC453" i="13"/>
  <c r="CB453" i="13"/>
  <c r="CA453" i="13"/>
  <c r="BZ453" i="13"/>
  <c r="BY453" i="13"/>
  <c r="BX453" i="13"/>
  <c r="BW453" i="13"/>
  <c r="BV453" i="13"/>
  <c r="BU453" i="13"/>
  <c r="BT453" i="13"/>
  <c r="BS453" i="13"/>
  <c r="BR453" i="13"/>
  <c r="BO453" i="13"/>
  <c r="BM453" i="13"/>
  <c r="BK453" i="13"/>
  <c r="BI453" i="13"/>
  <c r="BG453" i="13"/>
  <c r="BE453" i="13"/>
  <c r="BC453" i="13"/>
  <c r="BA453" i="13"/>
  <c r="AY453" i="13"/>
  <c r="AX453" i="13"/>
  <c r="AW453" i="13"/>
  <c r="AT453" i="13"/>
  <c r="AO453" i="13"/>
  <c r="AK453" i="13"/>
  <c r="AG453" i="13"/>
  <c r="Y453" i="13"/>
  <c r="DC452" i="13"/>
  <c r="DH452" i="13" s="1"/>
  <c r="CP452" i="13"/>
  <c r="DB452" i="13" s="1"/>
  <c r="DG452" i="13" s="1"/>
  <c r="CJ452" i="13"/>
  <c r="CH452" i="13"/>
  <c r="CG452" i="13"/>
  <c r="CF452" i="13"/>
  <c r="CD452" i="13"/>
  <c r="CC452" i="13"/>
  <c r="CB452" i="13"/>
  <c r="BZ452" i="13"/>
  <c r="BY452" i="13"/>
  <c r="BX452" i="13"/>
  <c r="BV452" i="13"/>
  <c r="BU452" i="13"/>
  <c r="BT452" i="13"/>
  <c r="BR452" i="13"/>
  <c r="BP452" i="13"/>
  <c r="BN452" i="13"/>
  <c r="BM452" i="13"/>
  <c r="BJ452" i="13"/>
  <c r="BI452" i="13"/>
  <c r="BH452" i="13"/>
  <c r="BF452" i="13"/>
  <c r="BE452" i="13"/>
  <c r="BD452" i="13"/>
  <c r="BA452" i="13"/>
  <c r="AZ452" i="13"/>
  <c r="AX452" i="13"/>
  <c r="AW452" i="13"/>
  <c r="AV452" i="13"/>
  <c r="AR452" i="13"/>
  <c r="AQ452" i="13"/>
  <c r="AP452" i="13"/>
  <c r="AO452" i="13"/>
  <c r="AN452" i="13"/>
  <c r="AM452" i="13"/>
  <c r="AL452" i="13"/>
  <c r="AK452" i="13"/>
  <c r="AJ452" i="13"/>
  <c r="AI452" i="13"/>
  <c r="AH452" i="13"/>
  <c r="AG452" i="13"/>
  <c r="AS452" i="13" s="1"/>
  <c r="DC451" i="13"/>
  <c r="DH451" i="13" s="1"/>
  <c r="CP451" i="13"/>
  <c r="DB451" i="13" s="1"/>
  <c r="DG451" i="13" s="1"/>
  <c r="CJ451" i="13"/>
  <c r="CI451" i="13"/>
  <c r="CH451" i="13"/>
  <c r="CG451" i="13"/>
  <c r="CF451" i="13"/>
  <c r="CE451" i="13"/>
  <c r="CD451" i="13"/>
  <c r="CC451" i="13"/>
  <c r="CB451" i="13"/>
  <c r="CA451" i="13"/>
  <c r="BZ451" i="13"/>
  <c r="BY451" i="13"/>
  <c r="BX451" i="13"/>
  <c r="BW451" i="13"/>
  <c r="BV451" i="13"/>
  <c r="BU451" i="13"/>
  <c r="BT451" i="13"/>
  <c r="BS451" i="13"/>
  <c r="BR451" i="13"/>
  <c r="BP451" i="13"/>
  <c r="BN451" i="13"/>
  <c r="BJ451" i="13"/>
  <c r="BH451" i="13"/>
  <c r="BF451" i="13"/>
  <c r="BD451" i="13"/>
  <c r="AZ451" i="13"/>
  <c r="AX451" i="13"/>
  <c r="AV451" i="13"/>
  <c r="AR451" i="13"/>
  <c r="AP451" i="13"/>
  <c r="AO451" i="13"/>
  <c r="AN451" i="13"/>
  <c r="AL451" i="13"/>
  <c r="AK451" i="13"/>
  <c r="AJ451" i="13"/>
  <c r="AH451" i="13"/>
  <c r="AG451" i="13"/>
  <c r="DC450" i="13"/>
  <c r="DH450" i="13" s="1"/>
  <c r="CP450" i="13"/>
  <c r="DB450" i="13" s="1"/>
  <c r="DG450" i="13" s="1"/>
  <c r="CJ450" i="13"/>
  <c r="CH450" i="13"/>
  <c r="CG450" i="13"/>
  <c r="CF450" i="13"/>
  <c r="CD450" i="13"/>
  <c r="CC450" i="13"/>
  <c r="CB450" i="13"/>
  <c r="BZ450" i="13"/>
  <c r="BY450" i="13"/>
  <c r="BX450" i="13"/>
  <c r="BV450" i="13"/>
  <c r="BU450" i="13"/>
  <c r="BT450" i="13"/>
  <c r="BR450" i="13"/>
  <c r="BP450" i="13"/>
  <c r="BN450" i="13"/>
  <c r="BM450" i="13"/>
  <c r="BK450" i="13"/>
  <c r="BI450" i="13"/>
  <c r="BH450" i="13"/>
  <c r="BG450" i="13"/>
  <c r="BE450" i="13"/>
  <c r="BD450" i="13"/>
  <c r="BC450" i="13"/>
  <c r="BA450" i="13"/>
  <c r="AZ450" i="13"/>
  <c r="AY450" i="13"/>
  <c r="AW450" i="13"/>
  <c r="AV450" i="13"/>
  <c r="AU450" i="13" s="1"/>
  <c r="AQ450" i="13"/>
  <c r="AO450" i="13"/>
  <c r="AM450" i="13"/>
  <c r="AK450" i="13"/>
  <c r="AI450" i="13"/>
  <c r="AG450" i="13"/>
  <c r="AS450" i="13" s="1"/>
  <c r="Y450" i="13"/>
  <c r="DC449" i="13"/>
  <c r="DH449" i="13" s="1"/>
  <c r="CP449" i="13"/>
  <c r="DB449" i="13" s="1"/>
  <c r="DG449" i="13" s="1"/>
  <c r="CJ449" i="13"/>
  <c r="CI449" i="13"/>
  <c r="CH449" i="13"/>
  <c r="CH448" i="13" s="1"/>
  <c r="CG449" i="13"/>
  <c r="CF449" i="13"/>
  <c r="CE449" i="13"/>
  <c r="CD449" i="13"/>
  <c r="CD448" i="13" s="1"/>
  <c r="CC449" i="13"/>
  <c r="CB449" i="13"/>
  <c r="CA449" i="13"/>
  <c r="BZ449" i="13"/>
  <c r="BY449" i="13"/>
  <c r="BX449" i="13"/>
  <c r="BW449" i="13"/>
  <c r="BV449" i="13"/>
  <c r="BV448" i="13" s="1"/>
  <c r="BU449" i="13"/>
  <c r="BT449" i="13"/>
  <c r="BS449" i="13"/>
  <c r="BR449" i="13"/>
  <c r="BR448" i="13" s="1"/>
  <c r="BO449" i="13"/>
  <c r="BN449" i="13"/>
  <c r="BM449" i="13"/>
  <c r="BK449" i="13"/>
  <c r="BJ449" i="13"/>
  <c r="BI449" i="13"/>
  <c r="BG449" i="13"/>
  <c r="BF449" i="13"/>
  <c r="BE449" i="13"/>
  <c r="BC449" i="13"/>
  <c r="BA449" i="13"/>
  <c r="AY449" i="13"/>
  <c r="AX449" i="13"/>
  <c r="AW449" i="13"/>
  <c r="AT449" i="13"/>
  <c r="AP449" i="13"/>
  <c r="AO449" i="13"/>
  <c r="AL449" i="13"/>
  <c r="AK449" i="13"/>
  <c r="AH449" i="13"/>
  <c r="AG449" i="13"/>
  <c r="AD449" i="13"/>
  <c r="AC449" i="13"/>
  <c r="AB449" i="13"/>
  <c r="Z449" i="13"/>
  <c r="Y449" i="13"/>
  <c r="DC448" i="13"/>
  <c r="DH448" i="13" s="1"/>
  <c r="CP448" i="13"/>
  <c r="DB448" i="13" s="1"/>
  <c r="DG448" i="13" s="1"/>
  <c r="CE448" i="13"/>
  <c r="BW448" i="13"/>
  <c r="DC447" i="13"/>
  <c r="DH447" i="13" s="1"/>
  <c r="CP447" i="13"/>
  <c r="DB447" i="13" s="1"/>
  <c r="DG447" i="13" s="1"/>
  <c r="CJ447" i="13"/>
  <c r="CH447" i="13"/>
  <c r="CG447" i="13"/>
  <c r="CF447" i="13"/>
  <c r="CD447" i="13"/>
  <c r="CC447" i="13"/>
  <c r="CB447" i="13"/>
  <c r="BZ447" i="13"/>
  <c r="BY447" i="13"/>
  <c r="BX447" i="13"/>
  <c r="BV447" i="13"/>
  <c r="BU447" i="13"/>
  <c r="BT447" i="13"/>
  <c r="BR447" i="13"/>
  <c r="BO447" i="13"/>
  <c r="BN447" i="13"/>
  <c r="BM447" i="13"/>
  <c r="BK447" i="13"/>
  <c r="BJ447" i="13"/>
  <c r="BI447" i="13"/>
  <c r="BG447" i="13"/>
  <c r="BF447" i="13"/>
  <c r="BE447" i="13"/>
  <c r="BC447" i="13"/>
  <c r="BA447" i="13"/>
  <c r="AY447" i="13"/>
  <c r="AX447" i="13"/>
  <c r="AW447" i="13"/>
  <c r="AT447" i="13"/>
  <c r="AQ447" i="13"/>
  <c r="AP447" i="13"/>
  <c r="AO447" i="13"/>
  <c r="AM447" i="13"/>
  <c r="AL447" i="13"/>
  <c r="AK447" i="13"/>
  <c r="AI447" i="13"/>
  <c r="AH447" i="13"/>
  <c r="AE447" i="13"/>
  <c r="AD447" i="13"/>
  <c r="AC447" i="13"/>
  <c r="AA447" i="13"/>
  <c r="Z447" i="13"/>
  <c r="Y447" i="13"/>
  <c r="DC446" i="13"/>
  <c r="DH446" i="13" s="1"/>
  <c r="CP446" i="13"/>
  <c r="DB446" i="13" s="1"/>
  <c r="DG446" i="13" s="1"/>
  <c r="BL446" i="13"/>
  <c r="BB446" i="13"/>
  <c r="AU446" i="13"/>
  <c r="AS446" i="13"/>
  <c r="AF446" i="13"/>
  <c r="DC445" i="13"/>
  <c r="DH445" i="13" s="1"/>
  <c r="CP445" i="13"/>
  <c r="DB445" i="13" s="1"/>
  <c r="DG445" i="13" s="1"/>
  <c r="BL445" i="13"/>
  <c r="BB445" i="13"/>
  <c r="AU445" i="13"/>
  <c r="AS445" i="13"/>
  <c r="DC444" i="13"/>
  <c r="DH444" i="13" s="1"/>
  <c r="CP444" i="13"/>
  <c r="DB444" i="13" s="1"/>
  <c r="DG444" i="13" s="1"/>
  <c r="BB444" i="13"/>
  <c r="AU444" i="13"/>
  <c r="AS444" i="13"/>
  <c r="AF444" i="13" s="1"/>
  <c r="DC443" i="13"/>
  <c r="DH443" i="13" s="1"/>
  <c r="CP443" i="13"/>
  <c r="DB443" i="13" s="1"/>
  <c r="DG443" i="13" s="1"/>
  <c r="BL443" i="13"/>
  <c r="BB443" i="13"/>
  <c r="AU443" i="13"/>
  <c r="AS443" i="13"/>
  <c r="AF443" i="13"/>
  <c r="DC442" i="13"/>
  <c r="DH442" i="13" s="1"/>
  <c r="CP442" i="13"/>
  <c r="DB442" i="13" s="1"/>
  <c r="DG442" i="13" s="1"/>
  <c r="BB442" i="13"/>
  <c r="AU442" i="13"/>
  <c r="AS442" i="13"/>
  <c r="DC441" i="13"/>
  <c r="DH441" i="13" s="1"/>
  <c r="CP441" i="13"/>
  <c r="DB441" i="13" s="1"/>
  <c r="DG441" i="13" s="1"/>
  <c r="BL441" i="13"/>
  <c r="BB441" i="13"/>
  <c r="AU441" i="13"/>
  <c r="AS441" i="13"/>
  <c r="AF441" i="13" s="1"/>
  <c r="DC440" i="13"/>
  <c r="DH440" i="13" s="1"/>
  <c r="CP440" i="13"/>
  <c r="DB440" i="13" s="1"/>
  <c r="DG440" i="13" s="1"/>
  <c r="BL440" i="13"/>
  <c r="BB440" i="13"/>
  <c r="AU440" i="13"/>
  <c r="AS440" i="13"/>
  <c r="AF440" i="13"/>
  <c r="DC439" i="13"/>
  <c r="DH439" i="13" s="1"/>
  <c r="CP439" i="13"/>
  <c r="DB439" i="13" s="1"/>
  <c r="DG439" i="13" s="1"/>
  <c r="BL439" i="13"/>
  <c r="BB439" i="13"/>
  <c r="AU439" i="13"/>
  <c r="AS439" i="13"/>
  <c r="AF439" i="13" s="1"/>
  <c r="DC438" i="13"/>
  <c r="DH438" i="13" s="1"/>
  <c r="CP438" i="13"/>
  <c r="DB438" i="13" s="1"/>
  <c r="DG438" i="13" s="1"/>
  <c r="BL438" i="13"/>
  <c r="BB438" i="13"/>
  <c r="AU438" i="13"/>
  <c r="AS438" i="13"/>
  <c r="DC437" i="13"/>
  <c r="DH437" i="13" s="1"/>
  <c r="CP437" i="13"/>
  <c r="DB437" i="13" s="1"/>
  <c r="DG437" i="13" s="1"/>
  <c r="BB437" i="13"/>
  <c r="AU437" i="13"/>
  <c r="AS437" i="13"/>
  <c r="AF437" i="13"/>
  <c r="DC436" i="13"/>
  <c r="DH436" i="13" s="1"/>
  <c r="CP436" i="13"/>
  <c r="DB436" i="13" s="1"/>
  <c r="DG436" i="13" s="1"/>
  <c r="BL436" i="13"/>
  <c r="BB436" i="13"/>
  <c r="AU436" i="13"/>
  <c r="AS436" i="13"/>
  <c r="AF436" i="13" s="1"/>
  <c r="DC435" i="13"/>
  <c r="DH435" i="13" s="1"/>
  <c r="CP435" i="13"/>
  <c r="DB435" i="13" s="1"/>
  <c r="DG435" i="13" s="1"/>
  <c r="BL435" i="13"/>
  <c r="BB435" i="13"/>
  <c r="AU435" i="13"/>
  <c r="AS435" i="13"/>
  <c r="DC434" i="13"/>
  <c r="DH434" i="13" s="1"/>
  <c r="CP434" i="13"/>
  <c r="DB434" i="13" s="1"/>
  <c r="DG434" i="13" s="1"/>
  <c r="BL434" i="13"/>
  <c r="BB434" i="13"/>
  <c r="AU434" i="13"/>
  <c r="AS434" i="13"/>
  <c r="AF434" i="13" s="1"/>
  <c r="DC433" i="13"/>
  <c r="DH433" i="13" s="1"/>
  <c r="CP433" i="13"/>
  <c r="DB433" i="13" s="1"/>
  <c r="DG433" i="13" s="1"/>
  <c r="BL433" i="13"/>
  <c r="BB433" i="13"/>
  <c r="AU433" i="13"/>
  <c r="AS433" i="13"/>
  <c r="AF433" i="13"/>
  <c r="DC432" i="13"/>
  <c r="DH432" i="13" s="1"/>
  <c r="CP432" i="13"/>
  <c r="DB432" i="13" s="1"/>
  <c r="DG432" i="13" s="1"/>
  <c r="BP432" i="13"/>
  <c r="BO432" i="13"/>
  <c r="BN432" i="13"/>
  <c r="BM432" i="13"/>
  <c r="BK432" i="13"/>
  <c r="BJ432" i="13"/>
  <c r="BI432" i="13"/>
  <c r="BH432" i="13"/>
  <c r="BG432" i="13"/>
  <c r="BF432" i="13"/>
  <c r="BE432" i="13"/>
  <c r="BD432" i="13"/>
  <c r="BC432" i="13"/>
  <c r="BA432" i="13"/>
  <c r="AZ432" i="13"/>
  <c r="AY432" i="13"/>
  <c r="AX432" i="13"/>
  <c r="AW432" i="13"/>
  <c r="AV432" i="13"/>
  <c r="AU432" i="13"/>
  <c r="AT432" i="13"/>
  <c r="AR432" i="13"/>
  <c r="AQ432" i="13"/>
  <c r="AP432" i="13"/>
  <c r="AO432" i="13"/>
  <c r="AN432" i="13"/>
  <c r="AM432" i="13"/>
  <c r="AL432" i="13"/>
  <c r="AK432" i="13"/>
  <c r="AJ432" i="13"/>
  <c r="AI432" i="13"/>
  <c r="AH432" i="13"/>
  <c r="AG432" i="13"/>
  <c r="AS432" i="13" s="1"/>
  <c r="Y432" i="13"/>
  <c r="DC431" i="13"/>
  <c r="DH431" i="13" s="1"/>
  <c r="CP431" i="13"/>
  <c r="DB431" i="13" s="1"/>
  <c r="DG431" i="13" s="1"/>
  <c r="BL431" i="13"/>
  <c r="BB431" i="13"/>
  <c r="AU431" i="13"/>
  <c r="AS431" i="13"/>
  <c r="AF431" i="13" s="1"/>
  <c r="DC430" i="13"/>
  <c r="DH430" i="13" s="1"/>
  <c r="CP430" i="13"/>
  <c r="DB430" i="13" s="1"/>
  <c r="DG430" i="13" s="1"/>
  <c r="BL430" i="13"/>
  <c r="BB430" i="13"/>
  <c r="AU430" i="13"/>
  <c r="AS430" i="13"/>
  <c r="DC429" i="13"/>
  <c r="DH429" i="13" s="1"/>
  <c r="CP429" i="13"/>
  <c r="DB429" i="13" s="1"/>
  <c r="DG429" i="13" s="1"/>
  <c r="BL429" i="13"/>
  <c r="BB429" i="13"/>
  <c r="AU429" i="13"/>
  <c r="BQ429" i="13" s="1"/>
  <c r="AS429" i="13"/>
  <c r="AF429" i="13" s="1"/>
  <c r="DC428" i="13"/>
  <c r="DH428" i="13" s="1"/>
  <c r="CP428" i="13"/>
  <c r="DB428" i="13" s="1"/>
  <c r="DG428" i="13" s="1"/>
  <c r="BL428" i="13"/>
  <c r="BB428" i="13"/>
  <c r="AU428" i="13"/>
  <c r="AS428" i="13"/>
  <c r="AF428" i="13"/>
  <c r="DC427" i="13"/>
  <c r="DH427" i="13" s="1"/>
  <c r="CP427" i="13"/>
  <c r="DB427" i="13" s="1"/>
  <c r="DG427" i="13" s="1"/>
  <c r="BL427" i="13"/>
  <c r="BB427" i="13"/>
  <c r="AU427" i="13"/>
  <c r="AS427" i="13"/>
  <c r="AF427" i="13" s="1"/>
  <c r="DC426" i="13"/>
  <c r="DH426" i="13" s="1"/>
  <c r="CP426" i="13"/>
  <c r="DB426" i="13" s="1"/>
  <c r="DG426" i="13" s="1"/>
  <c r="BL426" i="13"/>
  <c r="BB426" i="13"/>
  <c r="AU426" i="13"/>
  <c r="AS426" i="13"/>
  <c r="DC425" i="13"/>
  <c r="DH425" i="13" s="1"/>
  <c r="CP425" i="13"/>
  <c r="DB425" i="13" s="1"/>
  <c r="DG425" i="13" s="1"/>
  <c r="BL425" i="13"/>
  <c r="BB425" i="13"/>
  <c r="AU425" i="13"/>
  <c r="BQ425" i="13" s="1"/>
  <c r="AS425" i="13"/>
  <c r="AF425" i="13" s="1"/>
  <c r="DC424" i="13"/>
  <c r="DH424" i="13" s="1"/>
  <c r="CP424" i="13"/>
  <c r="DB424" i="13" s="1"/>
  <c r="DG424" i="13" s="1"/>
  <c r="BL424" i="13"/>
  <c r="BB424" i="13"/>
  <c r="AU424" i="13"/>
  <c r="AS424" i="13"/>
  <c r="AF424" i="13"/>
  <c r="DC423" i="13"/>
  <c r="DH423" i="13" s="1"/>
  <c r="CP423" i="13"/>
  <c r="DB423" i="13" s="1"/>
  <c r="DG423" i="13" s="1"/>
  <c r="BL423" i="13"/>
  <c r="BB423" i="13"/>
  <c r="AU423" i="13"/>
  <c r="AS423" i="13"/>
  <c r="DC422" i="13"/>
  <c r="DH422" i="13" s="1"/>
  <c r="CP422" i="13"/>
  <c r="DB422" i="13" s="1"/>
  <c r="DG422" i="13" s="1"/>
  <c r="BL422" i="13"/>
  <c r="BB422" i="13"/>
  <c r="AU422" i="13"/>
  <c r="AS422" i="13"/>
  <c r="DC421" i="13"/>
  <c r="DH421" i="13" s="1"/>
  <c r="CP421" i="13"/>
  <c r="DB421" i="13" s="1"/>
  <c r="DG421" i="13" s="1"/>
  <c r="BL421" i="13"/>
  <c r="BB421" i="13"/>
  <c r="AU421" i="13"/>
  <c r="BQ421" i="13" s="1"/>
  <c r="AS421" i="13"/>
  <c r="AF421" i="13" s="1"/>
  <c r="DC420" i="13"/>
  <c r="DH420" i="13" s="1"/>
  <c r="CP420" i="13"/>
  <c r="DB420" i="13" s="1"/>
  <c r="DG420" i="13" s="1"/>
  <c r="BL420" i="13"/>
  <c r="BB420" i="13"/>
  <c r="AU420" i="13"/>
  <c r="BQ420" i="13" s="1"/>
  <c r="AS420" i="13"/>
  <c r="AF420" i="13"/>
  <c r="DC419" i="13"/>
  <c r="DH419" i="13" s="1"/>
  <c r="CP419" i="13"/>
  <c r="DB419" i="13" s="1"/>
  <c r="DG419" i="13" s="1"/>
  <c r="BL419" i="13"/>
  <c r="BB419" i="13"/>
  <c r="AU419" i="13"/>
  <c r="AS419" i="13"/>
  <c r="DC418" i="13"/>
  <c r="DH418" i="13" s="1"/>
  <c r="CP418" i="13"/>
  <c r="DB418" i="13" s="1"/>
  <c r="DG418" i="13" s="1"/>
  <c r="BL418" i="13"/>
  <c r="BB418" i="13"/>
  <c r="AU418" i="13"/>
  <c r="AS418" i="13"/>
  <c r="DC417" i="13"/>
  <c r="DH417" i="13" s="1"/>
  <c r="CP417" i="13"/>
  <c r="DB417" i="13" s="1"/>
  <c r="DG417" i="13" s="1"/>
  <c r="BL417" i="13"/>
  <c r="BB417" i="13"/>
  <c r="AU417" i="13"/>
  <c r="BQ417" i="13" s="1"/>
  <c r="AS417" i="13"/>
  <c r="AF417" i="13" s="1"/>
  <c r="DC416" i="13"/>
  <c r="DH416" i="13" s="1"/>
  <c r="CP416" i="13"/>
  <c r="DB416" i="13" s="1"/>
  <c r="DG416" i="13" s="1"/>
  <c r="BP416" i="13"/>
  <c r="BO416" i="13"/>
  <c r="BN416" i="13"/>
  <c r="BM416" i="13"/>
  <c r="BL416" i="13"/>
  <c r="BK416" i="13"/>
  <c r="BJ416" i="13"/>
  <c r="BI416" i="13"/>
  <c r="BH416" i="13"/>
  <c r="BG416" i="13"/>
  <c r="BF416" i="13"/>
  <c r="BE416" i="13"/>
  <c r="BD416" i="13"/>
  <c r="BC416" i="13"/>
  <c r="BA416" i="13"/>
  <c r="AZ416" i="13"/>
  <c r="AY416" i="13"/>
  <c r="AX416" i="13"/>
  <c r="AW416" i="13"/>
  <c r="AV416" i="13"/>
  <c r="AT416" i="13"/>
  <c r="AR416" i="13"/>
  <c r="AQ416" i="13"/>
  <c r="AP416" i="13"/>
  <c r="AO416" i="13"/>
  <c r="AN416" i="13"/>
  <c r="AM416" i="13"/>
  <c r="AL416" i="13"/>
  <c r="AK416" i="13"/>
  <c r="AJ416" i="13"/>
  <c r="AI416" i="13"/>
  <c r="AH416" i="13"/>
  <c r="AG416" i="13"/>
  <c r="AS416" i="13" s="1"/>
  <c r="Y416" i="13"/>
  <c r="DC415" i="13"/>
  <c r="DH415" i="13" s="1"/>
  <c r="CP415" i="13"/>
  <c r="DB415" i="13" s="1"/>
  <c r="DG415" i="13" s="1"/>
  <c r="BL415" i="13"/>
  <c r="BB415" i="13"/>
  <c r="AU415" i="13"/>
  <c r="BQ415" i="13" s="1"/>
  <c r="AS415" i="13"/>
  <c r="AS399" i="13" s="1"/>
  <c r="AF415" i="13"/>
  <c r="DC414" i="13"/>
  <c r="DH414" i="13" s="1"/>
  <c r="CP414" i="13"/>
  <c r="DB414" i="13" s="1"/>
  <c r="DG414" i="13" s="1"/>
  <c r="BP414" i="13"/>
  <c r="BP332" i="13" s="1"/>
  <c r="BO414" i="13"/>
  <c r="BN414" i="13"/>
  <c r="BM414" i="13"/>
  <c r="BK414" i="13"/>
  <c r="BJ414" i="13"/>
  <c r="BI414" i="13"/>
  <c r="BH414" i="13"/>
  <c r="BH332" i="13" s="1"/>
  <c r="BG414" i="13"/>
  <c r="BF414" i="13"/>
  <c r="BE414" i="13"/>
  <c r="BD414" i="13"/>
  <c r="BD332" i="13" s="1"/>
  <c r="BC414" i="13"/>
  <c r="BB414" i="13" s="1"/>
  <c r="BA414" i="13"/>
  <c r="AZ414" i="13"/>
  <c r="AZ332" i="13" s="1"/>
  <c r="AY414" i="13"/>
  <c r="AX414" i="13"/>
  <c r="AW414" i="13"/>
  <c r="AV414" i="13"/>
  <c r="AV332" i="13" s="1"/>
  <c r="AU414" i="13"/>
  <c r="AR414" i="13"/>
  <c r="AR332" i="13" s="1"/>
  <c r="AQ414" i="13"/>
  <c r="AP414" i="13"/>
  <c r="AO414" i="13"/>
  <c r="AN414" i="13"/>
  <c r="AN332" i="13" s="1"/>
  <c r="AM414" i="13"/>
  <c r="AL414" i="13"/>
  <c r="AK414" i="13"/>
  <c r="AJ414" i="13"/>
  <c r="AJ332" i="13" s="1"/>
  <c r="AI414" i="13"/>
  <c r="AH414" i="13"/>
  <c r="AG414" i="13"/>
  <c r="Y414" i="13"/>
  <c r="DC413" i="13"/>
  <c r="DH413" i="13" s="1"/>
  <c r="CP413" i="13"/>
  <c r="DB413" i="13" s="1"/>
  <c r="DG413" i="13" s="1"/>
  <c r="BP413" i="13"/>
  <c r="BO413" i="13"/>
  <c r="BN413" i="13"/>
  <c r="BM413" i="13"/>
  <c r="BK413" i="13"/>
  <c r="BJ413" i="13"/>
  <c r="BI413" i="13"/>
  <c r="BH413" i="13"/>
  <c r="BG413" i="13"/>
  <c r="BF413" i="13"/>
  <c r="BF331" i="13" s="1"/>
  <c r="BE413" i="13"/>
  <c r="BD413" i="13"/>
  <c r="BC413" i="13"/>
  <c r="BB413" i="13"/>
  <c r="BA413" i="13"/>
  <c r="AZ413" i="13"/>
  <c r="AY413" i="13"/>
  <c r="AX413" i="13"/>
  <c r="AX331" i="13" s="1"/>
  <c r="AW413" i="13"/>
  <c r="AV413" i="13"/>
  <c r="AU413" i="13"/>
  <c r="AT413" i="13"/>
  <c r="AR413" i="13"/>
  <c r="AQ413" i="13"/>
  <c r="AP413" i="13"/>
  <c r="AO413" i="13"/>
  <c r="AN413" i="13"/>
  <c r="AM413" i="13"/>
  <c r="AL413" i="13"/>
  <c r="AK413" i="13"/>
  <c r="AJ413" i="13"/>
  <c r="AI413" i="13"/>
  <c r="AH413" i="13"/>
  <c r="AG413" i="13"/>
  <c r="AS413" i="13" s="1"/>
  <c r="Y413" i="13"/>
  <c r="DC412" i="13"/>
  <c r="DH412" i="13" s="1"/>
  <c r="CP412" i="13"/>
  <c r="DB412" i="13" s="1"/>
  <c r="DG412" i="13" s="1"/>
  <c r="BP412" i="13"/>
  <c r="BO412" i="13"/>
  <c r="BN412" i="13"/>
  <c r="BM412" i="13"/>
  <c r="BL412" i="13"/>
  <c r="BK412" i="13"/>
  <c r="BJ412" i="13"/>
  <c r="BI412" i="13"/>
  <c r="BH412" i="13"/>
  <c r="BG412" i="13"/>
  <c r="BF412" i="13"/>
  <c r="BE412" i="13"/>
  <c r="BD412" i="13"/>
  <c r="BC412" i="13"/>
  <c r="BA412" i="13"/>
  <c r="AZ412" i="13"/>
  <c r="AY412" i="13"/>
  <c r="AX412" i="13"/>
  <c r="AW412" i="13"/>
  <c r="AV412" i="13"/>
  <c r="AR412" i="13"/>
  <c r="AQ412" i="13"/>
  <c r="AP412" i="13"/>
  <c r="AO412" i="13"/>
  <c r="AN412" i="13"/>
  <c r="AM412" i="13"/>
  <c r="AL412" i="13"/>
  <c r="AK412" i="13"/>
  <c r="AJ412" i="13"/>
  <c r="AI412" i="13"/>
  <c r="AH412" i="13"/>
  <c r="AG412" i="13"/>
  <c r="AS412" i="13" s="1"/>
  <c r="Y412" i="13"/>
  <c r="DC411" i="13"/>
  <c r="DH411" i="13" s="1"/>
  <c r="CP411" i="13"/>
  <c r="DB411" i="13" s="1"/>
  <c r="DG411" i="13" s="1"/>
  <c r="BL411" i="13"/>
  <c r="BJ411" i="13"/>
  <c r="BB411" i="13"/>
  <c r="AU411" i="13"/>
  <c r="BQ411" i="13" s="1"/>
  <c r="AS411" i="13"/>
  <c r="Y411" i="13"/>
  <c r="DC410" i="13"/>
  <c r="DH410" i="13" s="1"/>
  <c r="CP410" i="13"/>
  <c r="DB410" i="13" s="1"/>
  <c r="DG410" i="13" s="1"/>
  <c r="BP410" i="13"/>
  <c r="BO410" i="13"/>
  <c r="BN410" i="13"/>
  <c r="BM410" i="13"/>
  <c r="BL410" i="13"/>
  <c r="BK410" i="13"/>
  <c r="BJ410" i="13"/>
  <c r="BI410" i="13"/>
  <c r="BH410" i="13"/>
  <c r="BG410" i="13"/>
  <c r="BF410" i="13"/>
  <c r="BE410" i="13"/>
  <c r="BD410" i="13"/>
  <c r="BC410" i="13"/>
  <c r="BA410" i="13"/>
  <c r="AZ410" i="13"/>
  <c r="AY410" i="13"/>
  <c r="AX410" i="13"/>
  <c r="AW410" i="13"/>
  <c r="AV410" i="13"/>
  <c r="AU410" i="13" s="1"/>
  <c r="AR410" i="13"/>
  <c r="AQ410" i="13"/>
  <c r="AP410" i="13"/>
  <c r="AO410" i="13"/>
  <c r="AN410" i="13"/>
  <c r="AM410" i="13"/>
  <c r="AL410" i="13"/>
  <c r="AK410" i="13"/>
  <c r="AJ410" i="13"/>
  <c r="AI410" i="13"/>
  <c r="AH410" i="13"/>
  <c r="AG410" i="13"/>
  <c r="AS410" i="13" s="1"/>
  <c r="Y410" i="13"/>
  <c r="DC409" i="13"/>
  <c r="DH409" i="13" s="1"/>
  <c r="CP409" i="13"/>
  <c r="DB409" i="13" s="1"/>
  <c r="DG409" i="13" s="1"/>
  <c r="BP409" i="13"/>
  <c r="BO409" i="13"/>
  <c r="BN409" i="13"/>
  <c r="BM409" i="13"/>
  <c r="BL409" i="13" s="1"/>
  <c r="BK409" i="13"/>
  <c r="BJ409" i="13"/>
  <c r="BI409" i="13"/>
  <c r="BH409" i="13"/>
  <c r="BG409" i="13"/>
  <c r="BF409" i="13"/>
  <c r="BE409" i="13"/>
  <c r="BD409" i="13"/>
  <c r="BC409" i="13"/>
  <c r="BB409" i="13" s="1"/>
  <c r="BA409" i="13"/>
  <c r="AZ409" i="13"/>
  <c r="AY409" i="13"/>
  <c r="AX409" i="13"/>
  <c r="AW409" i="13"/>
  <c r="AV409" i="13"/>
  <c r="AU409" i="13"/>
  <c r="AT409" i="13"/>
  <c r="AR409" i="13"/>
  <c r="AQ409" i="13"/>
  <c r="AP409" i="13"/>
  <c r="AO409" i="13"/>
  <c r="AN409" i="13"/>
  <c r="AM409" i="13"/>
  <c r="AL409" i="13"/>
  <c r="AK409" i="13"/>
  <c r="AJ409" i="13"/>
  <c r="AI409" i="13"/>
  <c r="AH409" i="13"/>
  <c r="AG409" i="13"/>
  <c r="AS409" i="13" s="1"/>
  <c r="Y409" i="13"/>
  <c r="DC408" i="13"/>
  <c r="DH408" i="13" s="1"/>
  <c r="CP408" i="13"/>
  <c r="DB408" i="13" s="1"/>
  <c r="DG408" i="13" s="1"/>
  <c r="BP408" i="13"/>
  <c r="BO408" i="13"/>
  <c r="BN408" i="13"/>
  <c r="BM408" i="13"/>
  <c r="BL408" i="13" s="1"/>
  <c r="BK408" i="13"/>
  <c r="BJ408" i="13"/>
  <c r="BI408" i="13"/>
  <c r="BH408" i="13"/>
  <c r="BG408" i="13"/>
  <c r="BF408" i="13"/>
  <c r="BE408" i="13"/>
  <c r="BD408" i="13"/>
  <c r="BC408" i="13"/>
  <c r="BB408" i="13" s="1"/>
  <c r="BA408" i="13"/>
  <c r="AZ408" i="13"/>
  <c r="AY408" i="13"/>
  <c r="AX408" i="13"/>
  <c r="AW408" i="13"/>
  <c r="AV408" i="13"/>
  <c r="AR408" i="13"/>
  <c r="AQ408" i="13"/>
  <c r="AP408" i="13"/>
  <c r="AO408" i="13"/>
  <c r="AN408" i="13"/>
  <c r="AM408" i="13"/>
  <c r="AL408" i="13"/>
  <c r="AK408" i="13"/>
  <c r="AJ408" i="13"/>
  <c r="AI408" i="13"/>
  <c r="AH408" i="13"/>
  <c r="AG408" i="13"/>
  <c r="AS408" i="13" s="1"/>
  <c r="Y408" i="13"/>
  <c r="DC407" i="13"/>
  <c r="DH407" i="13" s="1"/>
  <c r="CP407" i="13"/>
  <c r="DB407" i="13" s="1"/>
  <c r="DG407" i="13" s="1"/>
  <c r="BP407" i="13"/>
  <c r="BO407" i="13"/>
  <c r="BN407" i="13"/>
  <c r="BM407" i="13"/>
  <c r="BK407" i="13"/>
  <c r="BJ407" i="13"/>
  <c r="BI407" i="13"/>
  <c r="BH407" i="13"/>
  <c r="BG407" i="13"/>
  <c r="BF407" i="13"/>
  <c r="BE407" i="13"/>
  <c r="BD407" i="13"/>
  <c r="BC407" i="13"/>
  <c r="BB407" i="13"/>
  <c r="BA407" i="13"/>
  <c r="AZ407" i="13"/>
  <c r="AY407" i="13"/>
  <c r="AX407" i="13"/>
  <c r="AW407" i="13"/>
  <c r="AV407" i="13"/>
  <c r="AR407" i="13"/>
  <c r="AQ407" i="13"/>
  <c r="AP407" i="13"/>
  <c r="AO407" i="13"/>
  <c r="AN407" i="13"/>
  <c r="AM407" i="13"/>
  <c r="AL407" i="13"/>
  <c r="AK407" i="13"/>
  <c r="AJ407" i="13"/>
  <c r="AI407" i="13"/>
  <c r="AH407" i="13"/>
  <c r="AG407" i="13"/>
  <c r="AS407" i="13" s="1"/>
  <c r="Y407" i="13"/>
  <c r="DC406" i="13"/>
  <c r="DH406" i="13" s="1"/>
  <c r="CP406" i="13"/>
  <c r="DB406" i="13" s="1"/>
  <c r="DG406" i="13" s="1"/>
  <c r="BP406" i="13"/>
  <c r="BO406" i="13"/>
  <c r="BN406" i="13"/>
  <c r="BM406" i="13"/>
  <c r="BK406" i="13"/>
  <c r="BJ406" i="13"/>
  <c r="BI406" i="13"/>
  <c r="BH406" i="13"/>
  <c r="BG406" i="13"/>
  <c r="BF406" i="13"/>
  <c r="BE406" i="13"/>
  <c r="BD406" i="13"/>
  <c r="BC406" i="13"/>
  <c r="BB406" i="13" s="1"/>
  <c r="BA406" i="13"/>
  <c r="AZ406" i="13"/>
  <c r="AY406" i="13"/>
  <c r="AX406" i="13"/>
  <c r="AW406" i="13"/>
  <c r="AV406" i="13"/>
  <c r="AR406" i="13"/>
  <c r="AQ406" i="13"/>
  <c r="AP406" i="13"/>
  <c r="AO406" i="13"/>
  <c r="AN406" i="13"/>
  <c r="AM406" i="13"/>
  <c r="AL406" i="13"/>
  <c r="AK406" i="13"/>
  <c r="AJ406" i="13"/>
  <c r="AI406" i="13"/>
  <c r="AH406" i="13"/>
  <c r="AG406" i="13"/>
  <c r="Y406" i="13"/>
  <c r="DC405" i="13"/>
  <c r="DH405" i="13" s="1"/>
  <c r="CP405" i="13"/>
  <c r="DB405" i="13" s="1"/>
  <c r="DG405" i="13" s="1"/>
  <c r="BP405" i="13"/>
  <c r="BO405" i="13"/>
  <c r="BN405" i="13"/>
  <c r="BM405" i="13"/>
  <c r="BL405" i="13"/>
  <c r="BK405" i="13"/>
  <c r="BJ405" i="13"/>
  <c r="BI405" i="13"/>
  <c r="BH405" i="13"/>
  <c r="BG405" i="13"/>
  <c r="BF405" i="13"/>
  <c r="BE405" i="13"/>
  <c r="BD405" i="13"/>
  <c r="BC405" i="13"/>
  <c r="BA405" i="13"/>
  <c r="AZ405" i="13"/>
  <c r="AY405" i="13"/>
  <c r="AX405" i="13"/>
  <c r="AW405" i="13"/>
  <c r="AV405" i="13"/>
  <c r="AU405" i="13" s="1"/>
  <c r="AT405" i="13"/>
  <c r="AR405" i="13"/>
  <c r="AQ405" i="13"/>
  <c r="AP405" i="13"/>
  <c r="AO405" i="13"/>
  <c r="AN405" i="13"/>
  <c r="AM405" i="13"/>
  <c r="AL405" i="13"/>
  <c r="AK405" i="13"/>
  <c r="AJ405" i="13"/>
  <c r="AI405" i="13"/>
  <c r="AH405" i="13"/>
  <c r="AG405" i="13"/>
  <c r="AS405" i="13" s="1"/>
  <c r="Y405" i="13"/>
  <c r="DC404" i="13"/>
  <c r="DH404" i="13" s="1"/>
  <c r="CP404" i="13"/>
  <c r="DB404" i="13" s="1"/>
  <c r="DG404" i="13" s="1"/>
  <c r="BL404" i="13"/>
  <c r="BJ404" i="13"/>
  <c r="BB404" i="13"/>
  <c r="AU404" i="13"/>
  <c r="AS404" i="13"/>
  <c r="Y404" i="13"/>
  <c r="DC403" i="13"/>
  <c r="DH403" i="13" s="1"/>
  <c r="CP403" i="13"/>
  <c r="DB403" i="13" s="1"/>
  <c r="DG403" i="13" s="1"/>
  <c r="BP403" i="13"/>
  <c r="BO403" i="13"/>
  <c r="BN403" i="13"/>
  <c r="BM403" i="13"/>
  <c r="BL403" i="13" s="1"/>
  <c r="BK403" i="13"/>
  <c r="BJ403" i="13"/>
  <c r="BI403" i="13"/>
  <c r="BH403" i="13"/>
  <c r="BG403" i="13"/>
  <c r="BF403" i="13"/>
  <c r="BE403" i="13"/>
  <c r="BD403" i="13"/>
  <c r="BC403" i="13"/>
  <c r="BB403" i="13" s="1"/>
  <c r="BA403" i="13"/>
  <c r="AZ403" i="13"/>
  <c r="AY403" i="13"/>
  <c r="AX403" i="13"/>
  <c r="AW403" i="13"/>
  <c r="AV403" i="13"/>
  <c r="AU403" i="13"/>
  <c r="AT403" i="13"/>
  <c r="AR403" i="13"/>
  <c r="AQ403" i="13"/>
  <c r="AP403" i="13"/>
  <c r="AO403" i="13"/>
  <c r="AN403" i="13"/>
  <c r="AM403" i="13"/>
  <c r="AL403" i="13"/>
  <c r="AK403" i="13"/>
  <c r="AJ403" i="13"/>
  <c r="AI403" i="13"/>
  <c r="AH403" i="13"/>
  <c r="AG403" i="13"/>
  <c r="Y403" i="13"/>
  <c r="DC402" i="13"/>
  <c r="DH402" i="13" s="1"/>
  <c r="CP402" i="13"/>
  <c r="DB402" i="13" s="1"/>
  <c r="DG402" i="13" s="1"/>
  <c r="BP402" i="13"/>
  <c r="BO402" i="13"/>
  <c r="BN402" i="13"/>
  <c r="BM402" i="13"/>
  <c r="BK402" i="13"/>
  <c r="BJ402" i="13"/>
  <c r="BI402" i="13"/>
  <c r="BH402" i="13"/>
  <c r="BG402" i="13"/>
  <c r="BF402" i="13"/>
  <c r="BE402" i="13"/>
  <c r="BE400" i="13" s="1"/>
  <c r="BD402" i="13"/>
  <c r="BC402" i="13"/>
  <c r="BA402" i="13"/>
  <c r="BA400" i="13" s="1"/>
  <c r="AZ402" i="13"/>
  <c r="AY402" i="13"/>
  <c r="AY400" i="13" s="1"/>
  <c r="AX402" i="13"/>
  <c r="AW402" i="13"/>
  <c r="AW400" i="13" s="1"/>
  <c r="AV402" i="13"/>
  <c r="AR402" i="13"/>
  <c r="AQ402" i="13"/>
  <c r="AP402" i="13"/>
  <c r="AO402" i="13"/>
  <c r="AN402" i="13"/>
  <c r="AM402" i="13"/>
  <c r="AL402" i="13"/>
  <c r="AK402" i="13"/>
  <c r="AJ402" i="13"/>
  <c r="AI402" i="13"/>
  <c r="AH402" i="13"/>
  <c r="AG402" i="13"/>
  <c r="AS402" i="13" s="1"/>
  <c r="Y402" i="13"/>
  <c r="DC401" i="13"/>
  <c r="DH401" i="13" s="1"/>
  <c r="CP401" i="13"/>
  <c r="DB401" i="13" s="1"/>
  <c r="DG401" i="13" s="1"/>
  <c r="BP401" i="13"/>
  <c r="BO401" i="13"/>
  <c r="BN401" i="13"/>
  <c r="BN400" i="13" s="1"/>
  <c r="BM401" i="13"/>
  <c r="BL401" i="13"/>
  <c r="BK401" i="13"/>
  <c r="BJ401" i="13"/>
  <c r="BJ400" i="13" s="1"/>
  <c r="BI401" i="13"/>
  <c r="BH401" i="13"/>
  <c r="BB401" i="13"/>
  <c r="AU401" i="13"/>
  <c r="AR401" i="13"/>
  <c r="AQ401" i="13"/>
  <c r="AP401" i="13"/>
  <c r="AP319" i="13" s="1"/>
  <c r="AO401" i="13"/>
  <c r="AN401" i="13"/>
  <c r="AM401" i="13"/>
  <c r="AL401" i="13"/>
  <c r="AL319" i="13" s="1"/>
  <c r="AK401" i="13"/>
  <c r="AJ401" i="13"/>
  <c r="AI401" i="13"/>
  <c r="AH401" i="13"/>
  <c r="AH319" i="13" s="1"/>
  <c r="AG401" i="13"/>
  <c r="AS401" i="13" s="1"/>
  <c r="AF401" i="13" s="1"/>
  <c r="Y401" i="13"/>
  <c r="DC400" i="13"/>
  <c r="DH400" i="13" s="1"/>
  <c r="CP400" i="13"/>
  <c r="DB400" i="13" s="1"/>
  <c r="DG400" i="13" s="1"/>
  <c r="BP400" i="13"/>
  <c r="BH400" i="13"/>
  <c r="BF400" i="13"/>
  <c r="BD400" i="13"/>
  <c r="AZ400" i="13"/>
  <c r="AX400" i="13"/>
  <c r="AV400" i="13"/>
  <c r="AR400" i="13"/>
  <c r="AN400" i="13"/>
  <c r="AJ400" i="13"/>
  <c r="DC399" i="13"/>
  <c r="DH399" i="13" s="1"/>
  <c r="CP399" i="13"/>
  <c r="DB399" i="13" s="1"/>
  <c r="DG399" i="13" s="1"/>
  <c r="BP399" i="13"/>
  <c r="BO399" i="13"/>
  <c r="BN399" i="13"/>
  <c r="BM399" i="13"/>
  <c r="BK399" i="13"/>
  <c r="BJ399" i="13"/>
  <c r="BI399" i="13"/>
  <c r="BH399" i="13"/>
  <c r="BG399" i="13"/>
  <c r="BF399" i="13"/>
  <c r="BE399" i="13"/>
  <c r="BD399" i="13"/>
  <c r="BC399" i="13"/>
  <c r="BB399" i="13"/>
  <c r="BA399" i="13"/>
  <c r="AZ399" i="13"/>
  <c r="AY399" i="13"/>
  <c r="AX399" i="13"/>
  <c r="AW399" i="13"/>
  <c r="AV399" i="13"/>
  <c r="AT399" i="13"/>
  <c r="AR399" i="13"/>
  <c r="AQ399" i="13"/>
  <c r="AP399" i="13"/>
  <c r="AO399" i="13"/>
  <c r="AN399" i="13"/>
  <c r="AM399" i="13"/>
  <c r="AL399" i="13"/>
  <c r="AK399" i="13"/>
  <c r="AJ399" i="13"/>
  <c r="AI399" i="13"/>
  <c r="AH399" i="13"/>
  <c r="AG399" i="13"/>
  <c r="AE399" i="13"/>
  <c r="AD399" i="13"/>
  <c r="AC399" i="13"/>
  <c r="AB399" i="13"/>
  <c r="AA399" i="13"/>
  <c r="Z399" i="13"/>
  <c r="Y399" i="13"/>
  <c r="DC397" i="13"/>
  <c r="DH397" i="13" s="1"/>
  <c r="CP397" i="13"/>
  <c r="DB397" i="13" s="1"/>
  <c r="DG397" i="13" s="1"/>
  <c r="BL397" i="13"/>
  <c r="BB397" i="13"/>
  <c r="AU397" i="13"/>
  <c r="BQ397" i="13" s="1"/>
  <c r="AS397" i="13"/>
  <c r="DC396" i="13"/>
  <c r="DH396" i="13" s="1"/>
  <c r="CP396" i="13"/>
  <c r="DB396" i="13" s="1"/>
  <c r="DG396" i="13" s="1"/>
  <c r="BL396" i="13"/>
  <c r="BB396" i="13"/>
  <c r="AU396" i="13"/>
  <c r="BQ396" i="13" s="1"/>
  <c r="AS396" i="13"/>
  <c r="AF396" i="13" s="1"/>
  <c r="DC395" i="13"/>
  <c r="DH395" i="13" s="1"/>
  <c r="CP395" i="13"/>
  <c r="DB395" i="13" s="1"/>
  <c r="DG395" i="13" s="1"/>
  <c r="BL395" i="13"/>
  <c r="BB395" i="13"/>
  <c r="AU395" i="13"/>
  <c r="AS395" i="13"/>
  <c r="AF395" i="13"/>
  <c r="DC394" i="13"/>
  <c r="DH394" i="13" s="1"/>
  <c r="CP394" i="13"/>
  <c r="DB394" i="13" s="1"/>
  <c r="DG394" i="13" s="1"/>
  <c r="BL394" i="13"/>
  <c r="BB394" i="13"/>
  <c r="AU394" i="13"/>
  <c r="AS394" i="13"/>
  <c r="AF394" i="13" s="1"/>
  <c r="DC393" i="13"/>
  <c r="DH393" i="13" s="1"/>
  <c r="CP393" i="13"/>
  <c r="DB393" i="13" s="1"/>
  <c r="DG393" i="13" s="1"/>
  <c r="BL393" i="13"/>
  <c r="BB393" i="13"/>
  <c r="AU393" i="13"/>
  <c r="BQ393" i="13" s="1"/>
  <c r="AS393" i="13"/>
  <c r="AF393" i="13"/>
  <c r="DC392" i="13"/>
  <c r="DH392" i="13" s="1"/>
  <c r="CP392" i="13"/>
  <c r="DB392" i="13" s="1"/>
  <c r="DG392" i="13" s="1"/>
  <c r="BL392" i="13"/>
  <c r="BB392" i="13"/>
  <c r="AU392" i="13"/>
  <c r="AS392" i="13"/>
  <c r="DC391" i="13"/>
  <c r="DH391" i="13" s="1"/>
  <c r="CP391" i="13"/>
  <c r="DB391" i="13" s="1"/>
  <c r="DG391" i="13" s="1"/>
  <c r="BL391" i="13"/>
  <c r="BB391" i="13"/>
  <c r="AU391" i="13"/>
  <c r="BQ391" i="13" s="1"/>
  <c r="AS391" i="13"/>
  <c r="DC390" i="13"/>
  <c r="DH390" i="13" s="1"/>
  <c r="CP390" i="13"/>
  <c r="DB390" i="13" s="1"/>
  <c r="DG390" i="13" s="1"/>
  <c r="BL390" i="13"/>
  <c r="BB390" i="13"/>
  <c r="AU390" i="13"/>
  <c r="BQ390" i="13" s="1"/>
  <c r="AS390" i="13"/>
  <c r="AF390" i="13" s="1"/>
  <c r="DC389" i="13"/>
  <c r="DH389" i="13" s="1"/>
  <c r="CP389" i="13"/>
  <c r="DB389" i="13" s="1"/>
  <c r="DG389" i="13" s="1"/>
  <c r="BL389" i="13"/>
  <c r="BB389" i="13"/>
  <c r="AU389" i="13"/>
  <c r="AS389" i="13"/>
  <c r="AF389" i="13"/>
  <c r="DC388" i="13"/>
  <c r="DH388" i="13" s="1"/>
  <c r="CP388" i="13"/>
  <c r="DB388" i="13" s="1"/>
  <c r="DG388" i="13" s="1"/>
  <c r="BL388" i="13"/>
  <c r="BB388" i="13"/>
  <c r="AU388" i="13"/>
  <c r="AS388" i="13"/>
  <c r="AF388" i="13" s="1"/>
  <c r="DC387" i="13"/>
  <c r="DH387" i="13" s="1"/>
  <c r="CP387" i="13"/>
  <c r="DB387" i="13" s="1"/>
  <c r="DG387" i="13" s="1"/>
  <c r="BL387" i="13"/>
  <c r="BB387" i="13"/>
  <c r="AU387" i="13"/>
  <c r="BQ387" i="13" s="1"/>
  <c r="AS387" i="13"/>
  <c r="DC386" i="13"/>
  <c r="DH386" i="13" s="1"/>
  <c r="CP386" i="13"/>
  <c r="DB386" i="13" s="1"/>
  <c r="DG386" i="13" s="1"/>
  <c r="BL386" i="13"/>
  <c r="BB386" i="13"/>
  <c r="AU386" i="13"/>
  <c r="BQ386" i="13" s="1"/>
  <c r="AS386" i="13"/>
  <c r="AF386" i="13" s="1"/>
  <c r="DC385" i="13"/>
  <c r="DH385" i="13" s="1"/>
  <c r="CP385" i="13"/>
  <c r="DB385" i="13" s="1"/>
  <c r="DG385" i="13" s="1"/>
  <c r="BL385" i="13"/>
  <c r="BB385" i="13"/>
  <c r="AU385" i="13"/>
  <c r="AS385" i="13"/>
  <c r="AF385" i="13"/>
  <c r="DC384" i="13"/>
  <c r="DH384" i="13" s="1"/>
  <c r="CP384" i="13"/>
  <c r="DB384" i="13" s="1"/>
  <c r="DG384" i="13" s="1"/>
  <c r="BL384" i="13"/>
  <c r="BB384" i="13"/>
  <c r="AU384" i="13"/>
  <c r="BQ384" i="13" s="1"/>
  <c r="AS384" i="13"/>
  <c r="DC383" i="13"/>
  <c r="DH383" i="13" s="1"/>
  <c r="CP383" i="13"/>
  <c r="DB383" i="13" s="1"/>
  <c r="DG383" i="13" s="1"/>
  <c r="BP383" i="13"/>
  <c r="BO383" i="13"/>
  <c r="BN383" i="13"/>
  <c r="BM383" i="13"/>
  <c r="BK383" i="13"/>
  <c r="BJ383" i="13"/>
  <c r="BI383" i="13"/>
  <c r="BH383" i="13"/>
  <c r="BG383" i="13"/>
  <c r="BF383" i="13"/>
  <c r="BE383" i="13"/>
  <c r="BD383" i="13"/>
  <c r="BC383" i="13"/>
  <c r="BA383" i="13"/>
  <c r="AZ383" i="13"/>
  <c r="AY383" i="13"/>
  <c r="AX383" i="13"/>
  <c r="AW383" i="13"/>
  <c r="AV383" i="13"/>
  <c r="AT383" i="13"/>
  <c r="AR383" i="13"/>
  <c r="AQ383" i="13"/>
  <c r="AP383" i="13"/>
  <c r="AO383" i="13"/>
  <c r="AN383" i="13"/>
  <c r="AM383" i="13"/>
  <c r="AL383" i="13"/>
  <c r="AK383" i="13"/>
  <c r="AJ383" i="13"/>
  <c r="AI383" i="13"/>
  <c r="AH383" i="13"/>
  <c r="AG383" i="13"/>
  <c r="Y383" i="13"/>
  <c r="DC382" i="13"/>
  <c r="DH382" i="13" s="1"/>
  <c r="CP382" i="13"/>
  <c r="DB382" i="13" s="1"/>
  <c r="DG382" i="13" s="1"/>
  <c r="BL382" i="13"/>
  <c r="BB382" i="13"/>
  <c r="AU382" i="13"/>
  <c r="AS382" i="13"/>
  <c r="AF382" i="13"/>
  <c r="DC381" i="13"/>
  <c r="DH381" i="13" s="1"/>
  <c r="CP381" i="13"/>
  <c r="DB381" i="13" s="1"/>
  <c r="DG381" i="13" s="1"/>
  <c r="BL381" i="13"/>
  <c r="BB381" i="13"/>
  <c r="AU381" i="13"/>
  <c r="AS381" i="13"/>
  <c r="DC380" i="13"/>
  <c r="DH380" i="13" s="1"/>
  <c r="CP380" i="13"/>
  <c r="DB380" i="13" s="1"/>
  <c r="DG380" i="13" s="1"/>
  <c r="BL380" i="13"/>
  <c r="BB380" i="13"/>
  <c r="AU380" i="13"/>
  <c r="BQ380" i="13" s="1"/>
  <c r="AS380" i="13"/>
  <c r="DC379" i="13"/>
  <c r="DH379" i="13" s="1"/>
  <c r="CP379" i="13"/>
  <c r="DB379" i="13" s="1"/>
  <c r="DG379" i="13" s="1"/>
  <c r="BL379" i="13"/>
  <c r="BB379" i="13"/>
  <c r="AU379" i="13"/>
  <c r="AS379" i="13"/>
  <c r="DC378" i="13"/>
  <c r="DH378" i="13" s="1"/>
  <c r="CP378" i="13"/>
  <c r="DB378" i="13" s="1"/>
  <c r="DG378" i="13" s="1"/>
  <c r="BL378" i="13"/>
  <c r="BB378" i="13"/>
  <c r="AU378" i="13"/>
  <c r="BQ378" i="13" s="1"/>
  <c r="AS378" i="13"/>
  <c r="DC377" i="13"/>
  <c r="DH377" i="13" s="1"/>
  <c r="CP377" i="13"/>
  <c r="DB377" i="13" s="1"/>
  <c r="DG377" i="13" s="1"/>
  <c r="BL377" i="13"/>
  <c r="BB377" i="13"/>
  <c r="AU377" i="13"/>
  <c r="BQ377" i="13" s="1"/>
  <c r="AS377" i="13"/>
  <c r="AF377" i="13" s="1"/>
  <c r="DC376" i="13"/>
  <c r="DH376" i="13" s="1"/>
  <c r="CP376" i="13"/>
  <c r="DB376" i="13" s="1"/>
  <c r="DG376" i="13" s="1"/>
  <c r="BL376" i="13"/>
  <c r="BB376" i="13"/>
  <c r="AU376" i="13"/>
  <c r="AS376" i="13"/>
  <c r="AF376" i="13"/>
  <c r="DC375" i="13"/>
  <c r="DH375" i="13" s="1"/>
  <c r="CP375" i="13"/>
  <c r="DB375" i="13" s="1"/>
  <c r="DG375" i="13" s="1"/>
  <c r="BL375" i="13"/>
  <c r="BB375" i="13"/>
  <c r="AU375" i="13"/>
  <c r="AS375" i="13"/>
  <c r="DC374" i="13"/>
  <c r="DH374" i="13" s="1"/>
  <c r="CP374" i="13"/>
  <c r="DB374" i="13" s="1"/>
  <c r="DG374" i="13" s="1"/>
  <c r="BL374" i="13"/>
  <c r="BB374" i="13"/>
  <c r="AU374" i="13"/>
  <c r="AS374" i="13"/>
  <c r="DC373" i="13"/>
  <c r="DH373" i="13" s="1"/>
  <c r="CP373" i="13"/>
  <c r="DB373" i="13" s="1"/>
  <c r="DG373" i="13" s="1"/>
  <c r="BL373" i="13"/>
  <c r="BB373" i="13"/>
  <c r="AU373" i="13"/>
  <c r="BQ373" i="13" s="1"/>
  <c r="AS373" i="13"/>
  <c r="DC372" i="13"/>
  <c r="DH372" i="13" s="1"/>
  <c r="CP372" i="13"/>
  <c r="DB372" i="13" s="1"/>
  <c r="DG372" i="13" s="1"/>
  <c r="BL372" i="13"/>
  <c r="BB372" i="13"/>
  <c r="AU372" i="13"/>
  <c r="BQ372" i="13" s="1"/>
  <c r="AS372" i="13"/>
  <c r="AF372" i="13" s="1"/>
  <c r="DC371" i="13"/>
  <c r="DH371" i="13" s="1"/>
  <c r="CP371" i="13"/>
  <c r="DB371" i="13" s="1"/>
  <c r="DG371" i="13" s="1"/>
  <c r="BL371" i="13"/>
  <c r="BB371" i="13"/>
  <c r="AU371" i="13"/>
  <c r="BQ371" i="13" s="1"/>
  <c r="AS371" i="13"/>
  <c r="AF371" i="13" s="1"/>
  <c r="DC370" i="13"/>
  <c r="DH370" i="13" s="1"/>
  <c r="CP370" i="13"/>
  <c r="DB370" i="13" s="1"/>
  <c r="DG370" i="13" s="1"/>
  <c r="BL370" i="13"/>
  <c r="BB370" i="13"/>
  <c r="AU370" i="13"/>
  <c r="BQ370" i="13" s="1"/>
  <c r="AS370" i="13"/>
  <c r="DC369" i="13"/>
  <c r="DH369" i="13" s="1"/>
  <c r="CP369" i="13"/>
  <c r="DB369" i="13" s="1"/>
  <c r="DG369" i="13" s="1"/>
  <c r="BL369" i="13"/>
  <c r="BB369" i="13"/>
  <c r="AU369" i="13"/>
  <c r="BQ369" i="13" s="1"/>
  <c r="AS369" i="13"/>
  <c r="AF369" i="13" s="1"/>
  <c r="DC368" i="13"/>
  <c r="DH368" i="13" s="1"/>
  <c r="CP368" i="13"/>
  <c r="DB368" i="13" s="1"/>
  <c r="DG368" i="13" s="1"/>
  <c r="BL368" i="13"/>
  <c r="BB368" i="13"/>
  <c r="AU368" i="13"/>
  <c r="BQ368" i="13" s="1"/>
  <c r="AS368" i="13"/>
  <c r="DC367" i="13"/>
  <c r="DH367" i="13" s="1"/>
  <c r="CP367" i="13"/>
  <c r="DB367" i="13" s="1"/>
  <c r="DG367" i="13" s="1"/>
  <c r="BP367" i="13"/>
  <c r="BO367" i="13"/>
  <c r="BN367" i="13"/>
  <c r="BM367" i="13"/>
  <c r="BL367" i="13"/>
  <c r="BK367" i="13"/>
  <c r="BJ367" i="13"/>
  <c r="BI367" i="13"/>
  <c r="BH367" i="13"/>
  <c r="BG367" i="13"/>
  <c r="BF367" i="13"/>
  <c r="BE367" i="13"/>
  <c r="BD367" i="13"/>
  <c r="BC367" i="13"/>
  <c r="BA367" i="13"/>
  <c r="AZ367" i="13"/>
  <c r="AY367" i="13"/>
  <c r="AX367" i="13"/>
  <c r="AW367" i="13"/>
  <c r="AV367" i="13"/>
  <c r="AU367" i="13"/>
  <c r="AT367" i="13"/>
  <c r="AR367" i="13"/>
  <c r="AQ367" i="13"/>
  <c r="AP367" i="13"/>
  <c r="AO367" i="13"/>
  <c r="AN367" i="13"/>
  <c r="AM367" i="13"/>
  <c r="AL367" i="13"/>
  <c r="AK367" i="13"/>
  <c r="AJ367" i="13"/>
  <c r="AI367" i="13"/>
  <c r="AH367" i="13"/>
  <c r="AG367" i="13"/>
  <c r="Y367" i="13"/>
  <c r="DC366" i="13"/>
  <c r="DH366" i="13" s="1"/>
  <c r="CP366" i="13"/>
  <c r="DB366" i="13" s="1"/>
  <c r="DG366" i="13" s="1"/>
  <c r="BL366" i="13"/>
  <c r="BB366" i="13"/>
  <c r="AU366" i="13"/>
  <c r="AS366" i="13"/>
  <c r="AF366" i="13"/>
  <c r="DC364" i="13"/>
  <c r="DH364" i="13" s="1"/>
  <c r="CP364" i="13"/>
  <c r="DB364" i="13" s="1"/>
  <c r="DG364" i="13" s="1"/>
  <c r="BL364" i="13"/>
  <c r="BB364" i="13"/>
  <c r="AU364" i="13"/>
  <c r="AS364" i="13"/>
  <c r="DC363" i="13"/>
  <c r="DH363" i="13" s="1"/>
  <c r="CP363" i="13"/>
  <c r="DB363" i="13" s="1"/>
  <c r="DG363" i="13" s="1"/>
  <c r="BL363" i="13"/>
  <c r="BB363" i="13"/>
  <c r="AU363" i="13"/>
  <c r="BQ363" i="13" s="1"/>
  <c r="AS363" i="13"/>
  <c r="AF363" i="13"/>
  <c r="DC362" i="13"/>
  <c r="DH362" i="13" s="1"/>
  <c r="CP362" i="13"/>
  <c r="DB362" i="13" s="1"/>
  <c r="DG362" i="13" s="1"/>
  <c r="BL362" i="13"/>
  <c r="BB362" i="13"/>
  <c r="AU362" i="13"/>
  <c r="AS362" i="13"/>
  <c r="AF362" i="13"/>
  <c r="DC361" i="13"/>
  <c r="DH361" i="13" s="1"/>
  <c r="CP361" i="13"/>
  <c r="DB361" i="13" s="1"/>
  <c r="DG361" i="13" s="1"/>
  <c r="BL361" i="13"/>
  <c r="BB361" i="13"/>
  <c r="AU361" i="13"/>
  <c r="AS361" i="13"/>
  <c r="DC360" i="13"/>
  <c r="DH360" i="13" s="1"/>
  <c r="CP360" i="13"/>
  <c r="DB360" i="13" s="1"/>
  <c r="DG360" i="13" s="1"/>
  <c r="BL360" i="13"/>
  <c r="BB360" i="13"/>
  <c r="AU360" i="13"/>
  <c r="BQ360" i="13" s="1"/>
  <c r="AS360" i="13"/>
  <c r="DC359" i="13"/>
  <c r="DH359" i="13" s="1"/>
  <c r="CP359" i="13"/>
  <c r="DB359" i="13" s="1"/>
  <c r="DG359" i="13" s="1"/>
  <c r="BL359" i="13"/>
  <c r="BB359" i="13"/>
  <c r="AU359" i="13"/>
  <c r="BQ359" i="13" s="1"/>
  <c r="AS359" i="13"/>
  <c r="AF359" i="13" s="1"/>
  <c r="DC358" i="13"/>
  <c r="DH358" i="13" s="1"/>
  <c r="CP358" i="13"/>
  <c r="DB358" i="13" s="1"/>
  <c r="DG358" i="13" s="1"/>
  <c r="BL358" i="13"/>
  <c r="BB358" i="13"/>
  <c r="AU358" i="13"/>
  <c r="BQ358" i="13" s="1"/>
  <c r="AS358" i="13"/>
  <c r="AF358" i="13" s="1"/>
  <c r="DC357" i="13"/>
  <c r="DH357" i="13" s="1"/>
  <c r="CP357" i="13"/>
  <c r="DB357" i="13" s="1"/>
  <c r="DG357" i="13" s="1"/>
  <c r="BL357" i="13"/>
  <c r="BB357" i="13"/>
  <c r="AU357" i="13"/>
  <c r="BQ357" i="13" s="1"/>
  <c r="AS357" i="13"/>
  <c r="DC356" i="13"/>
  <c r="DH356" i="13" s="1"/>
  <c r="CP356" i="13"/>
  <c r="DB356" i="13" s="1"/>
  <c r="DG356" i="13" s="1"/>
  <c r="BL356" i="13"/>
  <c r="BB356" i="13"/>
  <c r="AU356" i="13"/>
  <c r="BQ356" i="13" s="1"/>
  <c r="AS356" i="13"/>
  <c r="AF356" i="13" s="1"/>
  <c r="DC355" i="13"/>
  <c r="DH355" i="13" s="1"/>
  <c r="CP355" i="13"/>
  <c r="DB355" i="13" s="1"/>
  <c r="DG355" i="13" s="1"/>
  <c r="BL355" i="13"/>
  <c r="BB355" i="13"/>
  <c r="AU355" i="13"/>
  <c r="BQ355" i="13" s="1"/>
  <c r="AS355" i="13"/>
  <c r="DC354" i="13"/>
  <c r="DH354" i="13" s="1"/>
  <c r="CP354" i="13"/>
  <c r="DB354" i="13" s="1"/>
  <c r="DG354" i="13" s="1"/>
  <c r="BL354" i="13"/>
  <c r="BB354" i="13"/>
  <c r="AU354" i="13"/>
  <c r="AS354" i="13"/>
  <c r="AF354" i="13"/>
  <c r="DC353" i="13"/>
  <c r="DH353" i="13" s="1"/>
  <c r="CP353" i="13"/>
  <c r="DB353" i="13" s="1"/>
  <c r="DG353" i="13" s="1"/>
  <c r="BL353" i="13"/>
  <c r="BB353" i="13"/>
  <c r="AU353" i="13"/>
  <c r="AS353" i="13"/>
  <c r="DC352" i="13"/>
  <c r="DH352" i="13" s="1"/>
  <c r="CP352" i="13"/>
  <c r="DB352" i="13" s="1"/>
  <c r="DG352" i="13" s="1"/>
  <c r="BL352" i="13"/>
  <c r="BB352" i="13"/>
  <c r="AU352" i="13"/>
  <c r="BQ352" i="13" s="1"/>
  <c r="AS352" i="13"/>
  <c r="DC351" i="13"/>
  <c r="DH351" i="13" s="1"/>
  <c r="CP351" i="13"/>
  <c r="DB351" i="13" s="1"/>
  <c r="DG351" i="13" s="1"/>
  <c r="BL351" i="13"/>
  <c r="BL350" i="13" s="1"/>
  <c r="BB351" i="13"/>
  <c r="AU351" i="13"/>
  <c r="BQ351" i="13" s="1"/>
  <c r="AS351" i="13"/>
  <c r="AF351" i="13" s="1"/>
  <c r="DC350" i="13"/>
  <c r="DH350" i="13" s="1"/>
  <c r="CP350" i="13"/>
  <c r="DB350" i="13" s="1"/>
  <c r="DG350" i="13" s="1"/>
  <c r="BP350" i="13"/>
  <c r="BO350" i="13"/>
  <c r="BN350" i="13"/>
  <c r="BM350" i="13"/>
  <c r="BK350" i="13"/>
  <c r="BJ350" i="13"/>
  <c r="BI350" i="13"/>
  <c r="BH350" i="13"/>
  <c r="BG350" i="13"/>
  <c r="BF350" i="13"/>
  <c r="BE350" i="13"/>
  <c r="BD350" i="13"/>
  <c r="BC350" i="13"/>
  <c r="BA350" i="13"/>
  <c r="AZ350" i="13"/>
  <c r="AY350" i="13"/>
  <c r="AX350" i="13"/>
  <c r="AW350" i="13"/>
  <c r="AV350" i="13"/>
  <c r="AT350" i="13"/>
  <c r="AR350" i="13"/>
  <c r="AQ350" i="13"/>
  <c r="AP350" i="13"/>
  <c r="AO350" i="13"/>
  <c r="AN350" i="13"/>
  <c r="AM350" i="13"/>
  <c r="AL350" i="13"/>
  <c r="AK350" i="13"/>
  <c r="AJ350" i="13"/>
  <c r="AI350" i="13"/>
  <c r="AH350" i="13"/>
  <c r="AG350" i="13"/>
  <c r="Y350" i="13"/>
  <c r="DC349" i="13"/>
  <c r="DH349" i="13" s="1"/>
  <c r="CP349" i="13"/>
  <c r="DB349" i="13" s="1"/>
  <c r="DG349" i="13" s="1"/>
  <c r="BP349" i="13"/>
  <c r="BO349" i="13"/>
  <c r="BO333" i="13" s="1"/>
  <c r="BO317" i="13" s="1"/>
  <c r="BO1021" i="13" s="1"/>
  <c r="BO1017" i="13" s="1"/>
  <c r="BN349" i="13"/>
  <c r="BM349" i="13"/>
  <c r="BK349" i="13"/>
  <c r="BK333" i="13" s="1"/>
  <c r="BK317" i="13" s="1"/>
  <c r="BK1021" i="13" s="1"/>
  <c r="BK1017" i="13" s="1"/>
  <c r="BI349" i="13"/>
  <c r="BH349" i="13"/>
  <c r="BG349" i="13"/>
  <c r="BG333" i="13" s="1"/>
  <c r="BG317" i="13" s="1"/>
  <c r="BG1021" i="13" s="1"/>
  <c r="BG1017" i="13" s="1"/>
  <c r="BF349" i="13"/>
  <c r="BE349" i="13"/>
  <c r="BD349" i="13"/>
  <c r="BC349" i="13"/>
  <c r="BC333" i="13" s="1"/>
  <c r="BC317" i="13" s="1"/>
  <c r="BC1021" i="13" s="1"/>
  <c r="BB349" i="13"/>
  <c r="BB333" i="13" s="1"/>
  <c r="BA349" i="13"/>
  <c r="AZ349" i="13"/>
  <c r="AY349" i="13"/>
  <c r="AY333" i="13" s="1"/>
  <c r="AY317" i="13" s="1"/>
  <c r="AY1021" i="13" s="1"/>
  <c r="AY1017" i="13" s="1"/>
  <c r="AX349" i="13"/>
  <c r="AW349" i="13"/>
  <c r="AV349" i="13"/>
  <c r="AT349" i="13"/>
  <c r="AR349" i="13"/>
  <c r="AQ349" i="13"/>
  <c r="AQ333" i="13" s="1"/>
  <c r="AQ317" i="13" s="1"/>
  <c r="AQ1021" i="13" s="1"/>
  <c r="AQ1017" i="13" s="1"/>
  <c r="AP349" i="13"/>
  <c r="AO349" i="13"/>
  <c r="AN349" i="13"/>
  <c r="AM349" i="13"/>
  <c r="AM333" i="13" s="1"/>
  <c r="AM317" i="13" s="1"/>
  <c r="AM1021" i="13" s="1"/>
  <c r="AM1017" i="13" s="1"/>
  <c r="AL349" i="13"/>
  <c r="AL333" i="13" s="1"/>
  <c r="AK349" i="13"/>
  <c r="AJ349" i="13"/>
  <c r="AI349" i="13"/>
  <c r="AI333" i="13" s="1"/>
  <c r="AH349" i="13"/>
  <c r="AG349" i="13"/>
  <c r="AE349" i="13"/>
  <c r="AE333" i="13" s="1"/>
  <c r="AD349" i="13"/>
  <c r="AC349" i="13"/>
  <c r="AB349" i="13"/>
  <c r="AA349" i="13"/>
  <c r="AA333" i="13" s="1"/>
  <c r="Z349" i="13"/>
  <c r="DC348" i="13"/>
  <c r="DH348" i="13" s="1"/>
  <c r="CP348" i="13"/>
  <c r="DB348" i="13" s="1"/>
  <c r="DG348" i="13" s="1"/>
  <c r="BL348" i="13"/>
  <c r="BJ348" i="13"/>
  <c r="BB348" i="13"/>
  <c r="AU348" i="13"/>
  <c r="AS348" i="13"/>
  <c r="AF348" i="13" s="1"/>
  <c r="Y348" i="13"/>
  <c r="DC347" i="13"/>
  <c r="DH347" i="13" s="1"/>
  <c r="CP347" i="13"/>
  <c r="DB347" i="13" s="1"/>
  <c r="DG347" i="13" s="1"/>
  <c r="BL347" i="13"/>
  <c r="BJ347" i="13"/>
  <c r="BJ331" i="13" s="1"/>
  <c r="BB347" i="13"/>
  <c r="AU347" i="13"/>
  <c r="BQ347" i="13" s="1"/>
  <c r="AS347" i="13"/>
  <c r="AF347" i="13" s="1"/>
  <c r="Y347" i="13"/>
  <c r="DC346" i="13"/>
  <c r="DH346" i="13" s="1"/>
  <c r="CP346" i="13"/>
  <c r="DB346" i="13" s="1"/>
  <c r="DG346" i="13" s="1"/>
  <c r="BP346" i="13"/>
  <c r="BO346" i="13"/>
  <c r="BN346" i="13"/>
  <c r="BM346" i="13"/>
  <c r="BL346" i="13"/>
  <c r="BK346" i="13"/>
  <c r="BJ346" i="13"/>
  <c r="BI346" i="13"/>
  <c r="BH346" i="13"/>
  <c r="BG346" i="13"/>
  <c r="BF346" i="13"/>
  <c r="BE346" i="13"/>
  <c r="BD346" i="13"/>
  <c r="BC346" i="13"/>
  <c r="BA346" i="13"/>
  <c r="AZ346" i="13"/>
  <c r="AY346" i="13"/>
  <c r="AX346" i="13"/>
  <c r="AW346" i="13"/>
  <c r="AV346" i="13"/>
  <c r="AU346" i="13" s="1"/>
  <c r="AT346" i="13"/>
  <c r="AR346" i="13"/>
  <c r="AQ346" i="13"/>
  <c r="AP346" i="13"/>
  <c r="AO346" i="13"/>
  <c r="AN346" i="13"/>
  <c r="AM346" i="13"/>
  <c r="AL346" i="13"/>
  <c r="AK346" i="13"/>
  <c r="AJ346" i="13"/>
  <c r="AI346" i="13"/>
  <c r="AH346" i="13"/>
  <c r="AG346" i="13"/>
  <c r="AS346" i="13" s="1"/>
  <c r="Y346" i="13"/>
  <c r="DC345" i="13"/>
  <c r="DH345" i="13" s="1"/>
  <c r="CP345" i="13"/>
  <c r="DB345" i="13" s="1"/>
  <c r="DG345" i="13" s="1"/>
  <c r="BL345" i="13"/>
  <c r="BJ345" i="13"/>
  <c r="BB345" i="13"/>
  <c r="AU345" i="13"/>
  <c r="BQ345" i="13" s="1"/>
  <c r="AS345" i="13"/>
  <c r="Y345" i="13"/>
  <c r="DC344" i="13"/>
  <c r="DH344" i="13" s="1"/>
  <c r="CP344" i="13"/>
  <c r="DB344" i="13" s="1"/>
  <c r="DG344" i="13" s="1"/>
  <c r="BL344" i="13"/>
  <c r="BJ344" i="13"/>
  <c r="BB344" i="13"/>
  <c r="AU344" i="13"/>
  <c r="AS344" i="13"/>
  <c r="Y344" i="13"/>
  <c r="DC343" i="13"/>
  <c r="DH343" i="13" s="1"/>
  <c r="CP343" i="13"/>
  <c r="DB343" i="13" s="1"/>
  <c r="DG343" i="13" s="1"/>
  <c r="BP343" i="13"/>
  <c r="BO343" i="13"/>
  <c r="BN343" i="13"/>
  <c r="BM343" i="13"/>
  <c r="BL343" i="13"/>
  <c r="BK343" i="13"/>
  <c r="BJ343" i="13"/>
  <c r="BI343" i="13"/>
  <c r="BH343" i="13"/>
  <c r="BG343" i="13"/>
  <c r="BF343" i="13"/>
  <c r="BE343" i="13"/>
  <c r="BD343" i="13"/>
  <c r="BC343" i="13"/>
  <c r="BB343" i="13" s="1"/>
  <c r="BA343" i="13"/>
  <c r="AZ343" i="13"/>
  <c r="AY343" i="13"/>
  <c r="AX343" i="13"/>
  <c r="AW343" i="13"/>
  <c r="AV343" i="13"/>
  <c r="AU343" i="13"/>
  <c r="AT343" i="13"/>
  <c r="AR343" i="13"/>
  <c r="AR327" i="13" s="1"/>
  <c r="AQ343" i="13"/>
  <c r="AP343" i="13"/>
  <c r="AO343" i="13"/>
  <c r="AN343" i="13"/>
  <c r="AN327" i="13" s="1"/>
  <c r="AM343" i="13"/>
  <c r="AL343" i="13"/>
  <c r="AK343" i="13"/>
  <c r="AJ343" i="13"/>
  <c r="AJ327" i="13" s="1"/>
  <c r="AI343" i="13"/>
  <c r="AH343" i="13"/>
  <c r="AG343" i="13"/>
  <c r="Y343" i="13"/>
  <c r="DC342" i="13"/>
  <c r="DH342" i="13" s="1"/>
  <c r="CP342" i="13"/>
  <c r="DB342" i="13" s="1"/>
  <c r="DG342" i="13" s="1"/>
  <c r="BL342" i="13"/>
  <c r="BJ342" i="13"/>
  <c r="BJ326" i="13" s="1"/>
  <c r="BB342" i="13"/>
  <c r="AU342" i="13"/>
  <c r="AS342" i="13"/>
  <c r="AF342" i="13" s="1"/>
  <c r="Y342" i="13"/>
  <c r="DC341" i="13"/>
  <c r="DH341" i="13" s="1"/>
  <c r="CP341" i="13"/>
  <c r="DB341" i="13" s="1"/>
  <c r="DG341" i="13" s="1"/>
  <c r="BL341" i="13"/>
  <c r="BJ341" i="13"/>
  <c r="BB341" i="13"/>
  <c r="AU341" i="13"/>
  <c r="BQ341" i="13" s="1"/>
  <c r="AS341" i="13"/>
  <c r="AF341" i="13" s="1"/>
  <c r="Y341" i="13"/>
  <c r="DC340" i="13"/>
  <c r="DH340" i="13" s="1"/>
  <c r="CP340" i="13"/>
  <c r="DB340" i="13" s="1"/>
  <c r="DG340" i="13" s="1"/>
  <c r="BL340" i="13"/>
  <c r="BJ340" i="13"/>
  <c r="BB340" i="13"/>
  <c r="AU340" i="13"/>
  <c r="BQ340" i="13" s="1"/>
  <c r="AS340" i="13"/>
  <c r="Y340" i="13"/>
  <c r="DC339" i="13"/>
  <c r="DH339" i="13" s="1"/>
  <c r="CP339" i="13"/>
  <c r="DB339" i="13" s="1"/>
  <c r="DG339" i="13" s="1"/>
  <c r="BP339" i="13"/>
  <c r="BO339" i="13"/>
  <c r="BN339" i="13"/>
  <c r="BM339" i="13"/>
  <c r="BK339" i="13"/>
  <c r="BJ339" i="13"/>
  <c r="BI339" i="13"/>
  <c r="BI323" i="13" s="1"/>
  <c r="BH339" i="13"/>
  <c r="BG339" i="13"/>
  <c r="BG334" i="13" s="1"/>
  <c r="BF339" i="13"/>
  <c r="BE339" i="13"/>
  <c r="BE323" i="13" s="1"/>
  <c r="BD339" i="13"/>
  <c r="BC339" i="13"/>
  <c r="BB339" i="13" s="1"/>
  <c r="BA339" i="13"/>
  <c r="BA323" i="13" s="1"/>
  <c r="AZ339" i="13"/>
  <c r="AY339" i="13"/>
  <c r="AY334" i="13" s="1"/>
  <c r="AX339" i="13"/>
  <c r="AW339" i="13"/>
  <c r="AW323" i="13" s="1"/>
  <c r="AV339" i="13"/>
  <c r="AT339" i="13"/>
  <c r="AR339" i="13"/>
  <c r="AQ339" i="13"/>
  <c r="AQ334" i="13" s="1"/>
  <c r="AP339" i="13"/>
  <c r="AO339" i="13"/>
  <c r="AO334" i="13" s="1"/>
  <c r="AN339" i="13"/>
  <c r="AM339" i="13"/>
  <c r="AM334" i="13" s="1"/>
  <c r="AL339" i="13"/>
  <c r="AK339" i="13"/>
  <c r="AK334" i="13" s="1"/>
  <c r="AJ339" i="13"/>
  <c r="AI339" i="13"/>
  <c r="AI334" i="13" s="1"/>
  <c r="AH339" i="13"/>
  <c r="AG339" i="13"/>
  <c r="AS339" i="13" s="1"/>
  <c r="Y339" i="13"/>
  <c r="DC338" i="13"/>
  <c r="DH338" i="13" s="1"/>
  <c r="CP338" i="13"/>
  <c r="DB338" i="13" s="1"/>
  <c r="DG338" i="13" s="1"/>
  <c r="BL338" i="13"/>
  <c r="BJ338" i="13"/>
  <c r="BJ322" i="13" s="1"/>
  <c r="BB338" i="13"/>
  <c r="AU338" i="13"/>
  <c r="BQ338" i="13" s="1"/>
  <c r="AS338" i="13"/>
  <c r="Y338" i="13"/>
  <c r="DC337" i="13"/>
  <c r="DH337" i="13" s="1"/>
  <c r="CP337" i="13"/>
  <c r="DB337" i="13" s="1"/>
  <c r="DG337" i="13" s="1"/>
  <c r="BL337" i="13"/>
  <c r="BJ337" i="13"/>
  <c r="BB337" i="13"/>
  <c r="AU337" i="13"/>
  <c r="AS337" i="13"/>
  <c r="AF337" i="13"/>
  <c r="Y337" i="13"/>
  <c r="DC336" i="13"/>
  <c r="DH336" i="13" s="1"/>
  <c r="CP336" i="13"/>
  <c r="DB336" i="13" s="1"/>
  <c r="DG336" i="13" s="1"/>
  <c r="BL336" i="13"/>
  <c r="BJ336" i="13"/>
  <c r="BJ320" i="13" s="1"/>
  <c r="BB336" i="13"/>
  <c r="AU336" i="13"/>
  <c r="BQ336" i="13" s="1"/>
  <c r="AS336" i="13"/>
  <c r="AF336" i="13"/>
  <c r="Y336" i="13"/>
  <c r="DC335" i="13"/>
  <c r="DH335" i="13" s="1"/>
  <c r="CP335" i="13"/>
  <c r="DB335" i="13" s="1"/>
  <c r="DG335" i="13" s="1"/>
  <c r="BL335" i="13"/>
  <c r="BJ335" i="13"/>
  <c r="BB335" i="13"/>
  <c r="AU335" i="13"/>
  <c r="BQ335" i="13" s="1"/>
  <c r="AS335" i="13"/>
  <c r="Y335" i="13"/>
  <c r="Y334" i="13" s="1"/>
  <c r="DC334" i="13"/>
  <c r="DH334" i="13" s="1"/>
  <c r="CP334" i="13"/>
  <c r="DB334" i="13" s="1"/>
  <c r="DG334" i="13" s="1"/>
  <c r="BN334" i="13"/>
  <c r="BM334" i="13"/>
  <c r="BK334" i="13"/>
  <c r="BJ334" i="13"/>
  <c r="BI334" i="13"/>
  <c r="BF334" i="13"/>
  <c r="BC334" i="13"/>
  <c r="AX334" i="13"/>
  <c r="AT334" i="13"/>
  <c r="AR334" i="13"/>
  <c r="AP334" i="13"/>
  <c r="AL334" i="13"/>
  <c r="AG334" i="13"/>
  <c r="DC333" i="13"/>
  <c r="DH333" i="13" s="1"/>
  <c r="CP333" i="13"/>
  <c r="DB333" i="13" s="1"/>
  <c r="DG333" i="13" s="1"/>
  <c r="BP333" i="13"/>
  <c r="BN333" i="13"/>
  <c r="BM333" i="13"/>
  <c r="BJ333" i="13"/>
  <c r="BI333" i="13"/>
  <c r="BH333" i="13"/>
  <c r="BF333" i="13"/>
  <c r="BE333" i="13"/>
  <c r="BD333" i="13"/>
  <c r="BA333" i="13"/>
  <c r="AZ333" i="13"/>
  <c r="AX333" i="13"/>
  <c r="AW333" i="13"/>
  <c r="AV333" i="13"/>
  <c r="AR333" i="13"/>
  <c r="AP333" i="13"/>
  <c r="AO333" i="13"/>
  <c r="AN333" i="13"/>
  <c r="AK333" i="13"/>
  <c r="AJ333" i="13"/>
  <c r="AH333" i="13"/>
  <c r="AG333" i="13"/>
  <c r="AD333" i="13"/>
  <c r="AC333" i="13"/>
  <c r="AB333" i="13"/>
  <c r="Z333" i="13"/>
  <c r="Y333" i="13"/>
  <c r="DC332" i="13"/>
  <c r="DH332" i="13" s="1"/>
  <c r="CP332" i="13"/>
  <c r="DB332" i="13" s="1"/>
  <c r="DG332" i="13" s="1"/>
  <c r="CJ332" i="13"/>
  <c r="CI332" i="13"/>
  <c r="CH332" i="13"/>
  <c r="CG332" i="13"/>
  <c r="CF332" i="13"/>
  <c r="CE332" i="13"/>
  <c r="CD332" i="13"/>
  <c r="CC332" i="13"/>
  <c r="CB332" i="13"/>
  <c r="CA332" i="13"/>
  <c r="BZ332" i="13"/>
  <c r="BY332" i="13"/>
  <c r="BX332" i="13"/>
  <c r="BW332" i="13"/>
  <c r="BV332" i="13"/>
  <c r="BU332" i="13"/>
  <c r="BT332" i="13"/>
  <c r="BS332" i="13"/>
  <c r="BR332" i="13"/>
  <c r="BN332" i="13"/>
  <c r="BM332" i="13"/>
  <c r="BK332" i="13"/>
  <c r="BJ332" i="13"/>
  <c r="BI332" i="13"/>
  <c r="BG332" i="13"/>
  <c r="BF332" i="13"/>
  <c r="BE332" i="13"/>
  <c r="BC332" i="13"/>
  <c r="BA332" i="13"/>
  <c r="AY332" i="13"/>
  <c r="AX332" i="13"/>
  <c r="AT332" i="13"/>
  <c r="AQ332" i="13"/>
  <c r="AP332" i="13"/>
  <c r="AO332" i="13"/>
  <c r="AM332" i="13"/>
  <c r="AL332" i="13"/>
  <c r="AI332" i="13"/>
  <c r="AH332" i="13"/>
  <c r="DC331" i="13"/>
  <c r="DH331" i="13" s="1"/>
  <c r="CP331" i="13"/>
  <c r="DB331" i="13" s="1"/>
  <c r="DG331" i="13" s="1"/>
  <c r="CI331" i="13"/>
  <c r="CG331" i="13"/>
  <c r="CE331" i="13"/>
  <c r="CC331" i="13"/>
  <c r="CB331" i="13"/>
  <c r="CA331" i="13"/>
  <c r="BY331" i="13"/>
  <c r="BX331" i="13"/>
  <c r="BW331" i="13"/>
  <c r="BU331" i="13"/>
  <c r="BS331" i="13"/>
  <c r="BP331" i="13"/>
  <c r="BO331" i="13"/>
  <c r="BM331" i="13"/>
  <c r="BK331" i="13"/>
  <c r="BI331" i="13"/>
  <c r="BH331" i="13"/>
  <c r="BG331" i="13"/>
  <c r="BE331" i="13"/>
  <c r="BC331" i="13"/>
  <c r="BA331" i="13"/>
  <c r="AZ331" i="13"/>
  <c r="AY331" i="13"/>
  <c r="AW331" i="13"/>
  <c r="AQ331" i="13"/>
  <c r="AP331" i="13"/>
  <c r="AN331" i="13"/>
  <c r="AM331" i="13"/>
  <c r="AL331" i="13"/>
  <c r="AJ331" i="13"/>
  <c r="AI331" i="13"/>
  <c r="AH331" i="13"/>
  <c r="DC330" i="13"/>
  <c r="DH330" i="13" s="1"/>
  <c r="CP330" i="13"/>
  <c r="DB330" i="13" s="1"/>
  <c r="DG330" i="13" s="1"/>
  <c r="CJ330" i="13"/>
  <c r="CI330" i="13"/>
  <c r="CH330" i="13"/>
  <c r="CG330" i="13"/>
  <c r="CF330" i="13"/>
  <c r="CE330" i="13"/>
  <c r="CD330" i="13"/>
  <c r="CC330" i="13"/>
  <c r="CB330" i="13"/>
  <c r="CA330" i="13"/>
  <c r="BZ330" i="13"/>
  <c r="BY330" i="13"/>
  <c r="BX330" i="13"/>
  <c r="BW330" i="13"/>
  <c r="BV330" i="13"/>
  <c r="BU330" i="13"/>
  <c r="BT330" i="13"/>
  <c r="BS330" i="13"/>
  <c r="BR330" i="13"/>
  <c r="BP330" i="13"/>
  <c r="BN330" i="13"/>
  <c r="BM330" i="13"/>
  <c r="BJ330" i="13"/>
  <c r="BI330" i="13"/>
  <c r="BH330" i="13"/>
  <c r="BF330" i="13"/>
  <c r="BE330" i="13"/>
  <c r="BA330" i="13"/>
  <c r="AZ330" i="13"/>
  <c r="AX330" i="13"/>
  <c r="AW330" i="13"/>
  <c r="AT330" i="13"/>
  <c r="AR330" i="13"/>
  <c r="AP330" i="13"/>
  <c r="AO330" i="13"/>
  <c r="AN330" i="13"/>
  <c r="AL330" i="13"/>
  <c r="AK330" i="13"/>
  <c r="AJ330" i="13"/>
  <c r="AH330" i="13"/>
  <c r="AG330" i="13"/>
  <c r="AS330" i="13" s="1"/>
  <c r="DC329" i="13"/>
  <c r="DH329" i="13" s="1"/>
  <c r="CP329" i="13"/>
  <c r="DB329" i="13" s="1"/>
  <c r="DG329" i="13" s="1"/>
  <c r="CJ329" i="13"/>
  <c r="CI329" i="13"/>
  <c r="CH329" i="13"/>
  <c r="CG329" i="13"/>
  <c r="CF329" i="13"/>
  <c r="CE329" i="13"/>
  <c r="CD329" i="13"/>
  <c r="CC329" i="13"/>
  <c r="CB329" i="13"/>
  <c r="CA329" i="13"/>
  <c r="BZ329" i="13"/>
  <c r="BY329" i="13"/>
  <c r="BX329" i="13"/>
  <c r="BW329" i="13"/>
  <c r="BV329" i="13"/>
  <c r="BU329" i="13"/>
  <c r="BT329" i="13"/>
  <c r="BS329" i="13"/>
  <c r="BR329" i="13"/>
  <c r="BP329" i="13"/>
  <c r="BO329" i="13"/>
  <c r="BN329" i="13"/>
  <c r="BM329" i="13"/>
  <c r="BK329" i="13"/>
  <c r="BJ329" i="13"/>
  <c r="BI329" i="13"/>
  <c r="BH329" i="13"/>
  <c r="BG329" i="13"/>
  <c r="BF329" i="13"/>
  <c r="BE329" i="13"/>
  <c r="BD329" i="13"/>
  <c r="BC329" i="13"/>
  <c r="BB329" i="13" s="1"/>
  <c r="BA329" i="13"/>
  <c r="AZ329" i="13"/>
  <c r="AY329" i="13"/>
  <c r="AX329" i="13"/>
  <c r="AW329" i="13"/>
  <c r="AV329" i="13"/>
  <c r="AT329" i="13"/>
  <c r="AR329" i="13"/>
  <c r="AQ329" i="13"/>
  <c r="AP329" i="13"/>
  <c r="AO329" i="13"/>
  <c r="AN329" i="13"/>
  <c r="AM329" i="13"/>
  <c r="AL329" i="13"/>
  <c r="AK329" i="13"/>
  <c r="AJ329" i="13"/>
  <c r="AI329" i="13"/>
  <c r="AH329" i="13"/>
  <c r="AG329" i="13"/>
  <c r="DC328" i="13"/>
  <c r="DH328" i="13" s="1"/>
  <c r="CP328" i="13"/>
  <c r="DB328" i="13" s="1"/>
  <c r="DG328" i="13" s="1"/>
  <c r="CJ328" i="13"/>
  <c r="CH328" i="13"/>
  <c r="CG328" i="13"/>
  <c r="CF328" i="13"/>
  <c r="CD328" i="13"/>
  <c r="CC328" i="13"/>
  <c r="CB328" i="13"/>
  <c r="BZ328" i="13"/>
  <c r="BY328" i="13"/>
  <c r="BX328" i="13"/>
  <c r="BV328" i="13"/>
  <c r="BU328" i="13"/>
  <c r="BT328" i="13"/>
  <c r="BR328" i="13"/>
  <c r="BP328" i="13"/>
  <c r="BN328" i="13"/>
  <c r="BM328" i="13"/>
  <c r="BJ328" i="13"/>
  <c r="BI328" i="13"/>
  <c r="BH328" i="13"/>
  <c r="BF328" i="13"/>
  <c r="BE328" i="13"/>
  <c r="BD328" i="13"/>
  <c r="BA328" i="13"/>
  <c r="AZ328" i="13"/>
  <c r="AX328" i="13"/>
  <c r="AW328" i="13"/>
  <c r="AV328" i="13"/>
  <c r="AU328" i="13" s="1"/>
  <c r="AR328" i="13"/>
  <c r="AQ328" i="13"/>
  <c r="AO328" i="13"/>
  <c r="AN328" i="13"/>
  <c r="AM328" i="13"/>
  <c r="AK328" i="13"/>
  <c r="AJ328" i="13"/>
  <c r="AI328" i="13"/>
  <c r="AG328" i="13"/>
  <c r="DC327" i="13"/>
  <c r="DH327" i="13" s="1"/>
  <c r="CP327" i="13"/>
  <c r="DB327" i="13" s="1"/>
  <c r="DG327" i="13" s="1"/>
  <c r="CI327" i="13"/>
  <c r="CH327" i="13"/>
  <c r="CG327" i="13"/>
  <c r="CE327" i="13"/>
  <c r="CD327" i="13"/>
  <c r="CC327" i="13"/>
  <c r="CA327" i="13"/>
  <c r="BZ327" i="13"/>
  <c r="BY327" i="13"/>
  <c r="BW327" i="13"/>
  <c r="BV327" i="13"/>
  <c r="BU327" i="13"/>
  <c r="BS327" i="13"/>
  <c r="BR327" i="13"/>
  <c r="BO327" i="13"/>
  <c r="BM327" i="13"/>
  <c r="BK327" i="13"/>
  <c r="BJ327" i="13"/>
  <c r="BI327" i="13"/>
  <c r="BG327" i="13"/>
  <c r="BF327" i="13"/>
  <c r="BE327" i="13"/>
  <c r="BC327" i="13"/>
  <c r="BA327" i="13"/>
  <c r="AY327" i="13"/>
  <c r="AW327" i="13"/>
  <c r="AT327" i="13"/>
  <c r="AQ327" i="13"/>
  <c r="AP327" i="13"/>
  <c r="AO327" i="13"/>
  <c r="AM327" i="13"/>
  <c r="AL327" i="13"/>
  <c r="AK327" i="13"/>
  <c r="AI327" i="13"/>
  <c r="AH327" i="13"/>
  <c r="AG327" i="13"/>
  <c r="AS327" i="13" s="1"/>
  <c r="DC326" i="13"/>
  <c r="DH326" i="13" s="1"/>
  <c r="CP326" i="13"/>
  <c r="DB326" i="13" s="1"/>
  <c r="DG326" i="13" s="1"/>
  <c r="CJ326" i="13"/>
  <c r="CI326" i="13"/>
  <c r="CH326" i="13"/>
  <c r="CG326" i="13"/>
  <c r="CF326" i="13"/>
  <c r="CE326" i="13"/>
  <c r="CD326" i="13"/>
  <c r="CC326" i="13"/>
  <c r="CB326" i="13"/>
  <c r="CA326" i="13"/>
  <c r="BZ326" i="13"/>
  <c r="BY326" i="13"/>
  <c r="BX326" i="13"/>
  <c r="BW326" i="13"/>
  <c r="BV326" i="13"/>
  <c r="BU326" i="13"/>
  <c r="BT326" i="13"/>
  <c r="BS326" i="13"/>
  <c r="BR326" i="13"/>
  <c r="BP326" i="13"/>
  <c r="BN326" i="13"/>
  <c r="BK326" i="13"/>
  <c r="BI326" i="13"/>
  <c r="BH326" i="13"/>
  <c r="BG326" i="13"/>
  <c r="BF326" i="13"/>
  <c r="BE326" i="13"/>
  <c r="BD326" i="13"/>
  <c r="BC326" i="13"/>
  <c r="BA326" i="13"/>
  <c r="AZ326" i="13"/>
  <c r="AY326" i="13"/>
  <c r="AX326" i="13"/>
  <c r="AV326" i="13"/>
  <c r="AR326" i="13"/>
  <c r="AQ326" i="13"/>
  <c r="AP326" i="13"/>
  <c r="AN326" i="13"/>
  <c r="AM326" i="13"/>
  <c r="AL326" i="13"/>
  <c r="AJ326" i="13"/>
  <c r="AI326" i="13"/>
  <c r="AH326" i="13"/>
  <c r="DC325" i="13"/>
  <c r="DH325" i="13" s="1"/>
  <c r="CP325" i="13"/>
  <c r="DB325" i="13" s="1"/>
  <c r="DG325" i="13" s="1"/>
  <c r="CJ325" i="13"/>
  <c r="CI325" i="13"/>
  <c r="CH325" i="13"/>
  <c r="CG325" i="13"/>
  <c r="CF325" i="13"/>
  <c r="CE325" i="13"/>
  <c r="CD325" i="13"/>
  <c r="CC325" i="13"/>
  <c r="CB325" i="13"/>
  <c r="CA325" i="13"/>
  <c r="BZ325" i="13"/>
  <c r="BY325" i="13"/>
  <c r="BX325" i="13"/>
  <c r="BW325" i="13"/>
  <c r="BV325" i="13"/>
  <c r="BU325" i="13"/>
  <c r="BT325" i="13"/>
  <c r="BS325" i="13"/>
  <c r="BR325" i="13"/>
  <c r="BP325" i="13"/>
  <c r="BO325" i="13"/>
  <c r="BN325" i="13"/>
  <c r="BM325" i="13"/>
  <c r="BL325" i="13"/>
  <c r="BK325" i="13"/>
  <c r="BJ325" i="13"/>
  <c r="BH325" i="13"/>
  <c r="BG325" i="13"/>
  <c r="BF325" i="13"/>
  <c r="BE325" i="13"/>
  <c r="BD325" i="13"/>
  <c r="BC325" i="13"/>
  <c r="BA325" i="13"/>
  <c r="AZ325" i="13"/>
  <c r="AY325" i="13"/>
  <c r="AX325" i="13"/>
  <c r="AV325" i="13"/>
  <c r="AR325" i="13"/>
  <c r="AQ325" i="13"/>
  <c r="AP325" i="13"/>
  <c r="AO325" i="13"/>
  <c r="AN325" i="13"/>
  <c r="AM325" i="13"/>
  <c r="AL325" i="13"/>
  <c r="AK325" i="13"/>
  <c r="AJ325" i="13"/>
  <c r="AI325" i="13"/>
  <c r="AH325" i="13"/>
  <c r="AG325" i="13"/>
  <c r="AS325" i="13" s="1"/>
  <c r="DC324" i="13"/>
  <c r="DH324" i="13" s="1"/>
  <c r="CP324" i="13"/>
  <c r="DB324" i="13" s="1"/>
  <c r="DG324" i="13" s="1"/>
  <c r="CJ324" i="13"/>
  <c r="CI324" i="13"/>
  <c r="CH324" i="13"/>
  <c r="CG324" i="13"/>
  <c r="CF324" i="13"/>
  <c r="CE324" i="13"/>
  <c r="CD324" i="13"/>
  <c r="CC324" i="13"/>
  <c r="CB324" i="13"/>
  <c r="CA324" i="13"/>
  <c r="BZ324" i="13"/>
  <c r="BY324" i="13"/>
  <c r="BX324" i="13"/>
  <c r="BW324" i="13"/>
  <c r="BV324" i="13"/>
  <c r="BU324" i="13"/>
  <c r="BT324" i="13"/>
  <c r="BS324" i="13"/>
  <c r="BR324" i="13"/>
  <c r="BP324" i="13"/>
  <c r="BO324" i="13"/>
  <c r="BN324" i="13"/>
  <c r="BM324" i="13"/>
  <c r="BK324" i="13"/>
  <c r="BJ324" i="13"/>
  <c r="BI324" i="13"/>
  <c r="BH324" i="13"/>
  <c r="BG324" i="13"/>
  <c r="BF324" i="13"/>
  <c r="BE324" i="13"/>
  <c r="BD324" i="13"/>
  <c r="BC324" i="13"/>
  <c r="BB324" i="13"/>
  <c r="BA324" i="13"/>
  <c r="AZ324" i="13"/>
  <c r="AY324" i="13"/>
  <c r="AX324" i="13"/>
  <c r="AW324" i="13"/>
  <c r="AV324" i="13"/>
  <c r="AR324" i="13"/>
  <c r="AQ324" i="13"/>
  <c r="AP324" i="13"/>
  <c r="AO324" i="13"/>
  <c r="AN324" i="13"/>
  <c r="AM324" i="13"/>
  <c r="AL324" i="13"/>
  <c r="AK324" i="13"/>
  <c r="AJ324" i="13"/>
  <c r="AI324" i="13"/>
  <c r="AH324" i="13"/>
  <c r="AG324" i="13"/>
  <c r="AS324" i="13" s="1"/>
  <c r="DC323" i="13"/>
  <c r="DH323" i="13" s="1"/>
  <c r="CP323" i="13"/>
  <c r="DB323" i="13" s="1"/>
  <c r="DG323" i="13" s="1"/>
  <c r="CJ323" i="13"/>
  <c r="CI323" i="13"/>
  <c r="CH323" i="13"/>
  <c r="CF323" i="13"/>
  <c r="CE323" i="13"/>
  <c r="CD323" i="13"/>
  <c r="CB323" i="13"/>
  <c r="CA323" i="13"/>
  <c r="BZ323" i="13"/>
  <c r="BX323" i="13"/>
  <c r="BW323" i="13"/>
  <c r="BV323" i="13"/>
  <c r="BT323" i="13"/>
  <c r="BS323" i="13"/>
  <c r="BR323" i="13"/>
  <c r="BP323" i="13"/>
  <c r="BO323" i="13"/>
  <c r="BK323" i="13"/>
  <c r="BH323" i="13"/>
  <c r="BG323" i="13"/>
  <c r="BD323" i="13"/>
  <c r="BC323" i="13"/>
  <c r="AY323" i="13"/>
  <c r="AX323" i="13"/>
  <c r="AV323" i="13"/>
  <c r="AO323" i="13"/>
  <c r="AK323" i="13"/>
  <c r="AG323" i="13"/>
  <c r="DC322" i="13"/>
  <c r="DH322" i="13" s="1"/>
  <c r="CP322" i="13"/>
  <c r="DB322" i="13" s="1"/>
  <c r="DG322" i="13" s="1"/>
  <c r="CJ322" i="13"/>
  <c r="CH322" i="13"/>
  <c r="CG322" i="13"/>
  <c r="CF322" i="13"/>
  <c r="CE322" i="13"/>
  <c r="CD322" i="13"/>
  <c r="CC322" i="13"/>
  <c r="CB322" i="13"/>
  <c r="CA322" i="13"/>
  <c r="BZ322" i="13"/>
  <c r="BY322" i="13"/>
  <c r="BX322" i="13"/>
  <c r="BW322" i="13"/>
  <c r="BV322" i="13"/>
  <c r="BU322" i="13"/>
  <c r="BT322" i="13"/>
  <c r="BS322" i="13"/>
  <c r="BR322" i="13"/>
  <c r="BP322" i="13"/>
  <c r="BO322" i="13"/>
  <c r="BN322" i="13"/>
  <c r="BM322" i="13"/>
  <c r="BI322" i="13"/>
  <c r="BH322" i="13"/>
  <c r="BF322" i="13"/>
  <c r="BE322" i="13"/>
  <c r="BD322" i="13"/>
  <c r="BC322" i="13"/>
  <c r="BB322" i="13" s="1"/>
  <c r="BA322" i="13"/>
  <c r="AZ322" i="13"/>
  <c r="AY322" i="13"/>
  <c r="AX322" i="13"/>
  <c r="AW322" i="13"/>
  <c r="AV322" i="13"/>
  <c r="AT322" i="13"/>
  <c r="AS322" i="13"/>
  <c r="AR322" i="13"/>
  <c r="AQ322" i="13"/>
  <c r="AP322" i="13"/>
  <c r="AO322" i="13"/>
  <c r="AN322" i="13"/>
  <c r="AM322" i="13"/>
  <c r="AL322" i="13"/>
  <c r="AK322" i="13"/>
  <c r="AJ322" i="13"/>
  <c r="AI322" i="13"/>
  <c r="AH322" i="13"/>
  <c r="AG322" i="13"/>
  <c r="DC321" i="13"/>
  <c r="DH321" i="13" s="1"/>
  <c r="CP321" i="13"/>
  <c r="DB321" i="13" s="1"/>
  <c r="DG321" i="13" s="1"/>
  <c r="CJ321" i="13"/>
  <c r="CI321" i="13"/>
  <c r="CH321" i="13"/>
  <c r="CG321" i="13"/>
  <c r="CF321" i="13"/>
  <c r="CE321" i="13"/>
  <c r="CD321" i="13"/>
  <c r="CC321" i="13"/>
  <c r="CB321" i="13"/>
  <c r="CA321" i="13"/>
  <c r="BZ321" i="13"/>
  <c r="BY321" i="13"/>
  <c r="BX321" i="13"/>
  <c r="BW321" i="13"/>
  <c r="BV321" i="13"/>
  <c r="BU321" i="13"/>
  <c r="BT321" i="13"/>
  <c r="BS321" i="13"/>
  <c r="BR321" i="13"/>
  <c r="BP321" i="13"/>
  <c r="BN321" i="13"/>
  <c r="BM321" i="13"/>
  <c r="BJ321" i="13"/>
  <c r="BI321" i="13"/>
  <c r="BH321" i="13"/>
  <c r="BF321" i="13"/>
  <c r="BE321" i="13"/>
  <c r="BD321" i="13"/>
  <c r="BA321" i="13"/>
  <c r="AZ321" i="13"/>
  <c r="AX321" i="13"/>
  <c r="AW321" i="13"/>
  <c r="AV321" i="13"/>
  <c r="AT321" i="13"/>
  <c r="AR321" i="13"/>
  <c r="AP321" i="13"/>
  <c r="AO321" i="13"/>
  <c r="AN321" i="13"/>
  <c r="AL321" i="13"/>
  <c r="AK321" i="13"/>
  <c r="AJ321" i="13"/>
  <c r="AH321" i="13"/>
  <c r="AG321" i="13"/>
  <c r="DC320" i="13"/>
  <c r="DH320" i="13" s="1"/>
  <c r="CP320" i="13"/>
  <c r="DB320" i="13" s="1"/>
  <c r="DG320" i="13" s="1"/>
  <c r="CJ320" i="13"/>
  <c r="CI320" i="13"/>
  <c r="CH320" i="13"/>
  <c r="CG320" i="13"/>
  <c r="CF320" i="13"/>
  <c r="CE320" i="13"/>
  <c r="CD320" i="13"/>
  <c r="CC320" i="13"/>
  <c r="CB320" i="13"/>
  <c r="BZ320" i="13"/>
  <c r="BY320" i="13"/>
  <c r="BX320" i="13"/>
  <c r="BW320" i="13"/>
  <c r="BV320" i="13"/>
  <c r="BU320" i="13"/>
  <c r="BT320" i="13"/>
  <c r="BS320" i="13"/>
  <c r="BR320" i="13"/>
  <c r="BP320" i="13"/>
  <c r="BN320" i="13"/>
  <c r="BM320" i="13"/>
  <c r="BK320" i="13"/>
  <c r="BI320" i="13"/>
  <c r="BH320" i="13"/>
  <c r="BG320" i="13"/>
  <c r="BE320" i="13"/>
  <c r="BD320" i="13"/>
  <c r="BC320" i="13"/>
  <c r="BA320" i="13"/>
  <c r="AZ320" i="13"/>
  <c r="AY320" i="13"/>
  <c r="AW320" i="13"/>
  <c r="AV320" i="13"/>
  <c r="AR320" i="13"/>
  <c r="AQ320" i="13"/>
  <c r="AP320" i="13"/>
  <c r="AO320" i="13"/>
  <c r="AN320" i="13"/>
  <c r="AM320" i="13"/>
  <c r="AL320" i="13"/>
  <c r="AK320" i="13"/>
  <c r="AJ320" i="13"/>
  <c r="AI320" i="13"/>
  <c r="AH320" i="13"/>
  <c r="AG320" i="13"/>
  <c r="AS320" i="13" s="1"/>
  <c r="DC319" i="13"/>
  <c r="DH319" i="13" s="1"/>
  <c r="CP319" i="13"/>
  <c r="DB319" i="13" s="1"/>
  <c r="DG319" i="13" s="1"/>
  <c r="CI319" i="13"/>
  <c r="CH319" i="13"/>
  <c r="CG319" i="13"/>
  <c r="CF319" i="13"/>
  <c r="CE319" i="13"/>
  <c r="CD319" i="13"/>
  <c r="CC319" i="13"/>
  <c r="CB319" i="13"/>
  <c r="CA319" i="13"/>
  <c r="BZ319" i="13"/>
  <c r="BY319" i="13"/>
  <c r="BX319" i="13"/>
  <c r="BW319" i="13"/>
  <c r="BV319" i="13"/>
  <c r="BU319" i="13"/>
  <c r="BT319" i="13"/>
  <c r="BS319" i="13"/>
  <c r="BR319" i="13"/>
  <c r="BO319" i="13"/>
  <c r="BN319" i="13"/>
  <c r="BM319" i="13"/>
  <c r="BK319" i="13"/>
  <c r="BJ319" i="13"/>
  <c r="BI319" i="13"/>
  <c r="BG319" i="13"/>
  <c r="BF319" i="13"/>
  <c r="BE319" i="13"/>
  <c r="BC319" i="13"/>
  <c r="BA319" i="13"/>
  <c r="AZ319" i="13"/>
  <c r="AY319" i="13"/>
  <c r="AX319" i="13"/>
  <c r="AW319" i="13"/>
  <c r="AO319" i="13"/>
  <c r="AN319" i="13"/>
  <c r="AK319" i="13"/>
  <c r="AJ319" i="13"/>
  <c r="AG319" i="13"/>
  <c r="DC318" i="13"/>
  <c r="DH318" i="13" s="1"/>
  <c r="CP318" i="13"/>
  <c r="DB318" i="13" s="1"/>
  <c r="DG318" i="13" s="1"/>
  <c r="BZ318" i="13"/>
  <c r="BV318" i="13"/>
  <c r="BA318" i="13"/>
  <c r="Y318" i="13"/>
  <c r="DC317" i="13"/>
  <c r="DH317" i="13" s="1"/>
  <c r="CP317" i="13"/>
  <c r="DB317" i="13" s="1"/>
  <c r="DG317" i="13" s="1"/>
  <c r="BP317" i="13"/>
  <c r="BP1021" i="13" s="1"/>
  <c r="BP1017" i="13" s="1"/>
  <c r="BN317" i="13"/>
  <c r="BN1021" i="13" s="1"/>
  <c r="BN1017" i="13" s="1"/>
  <c r="BM317" i="13"/>
  <c r="BJ317" i="13"/>
  <c r="BJ1021" i="13" s="1"/>
  <c r="BJ1017" i="13" s="1"/>
  <c r="BI317" i="13"/>
  <c r="BI1021" i="13" s="1"/>
  <c r="BI1017" i="13" s="1"/>
  <c r="BH317" i="13"/>
  <c r="BH1021" i="13" s="1"/>
  <c r="BF317" i="13"/>
  <c r="BF1021" i="13" s="1"/>
  <c r="BE317" i="13"/>
  <c r="BE1021" i="13" s="1"/>
  <c r="BE1017" i="13" s="1"/>
  <c r="BD317" i="13"/>
  <c r="BD1021" i="13" s="1"/>
  <c r="BD1017" i="13" s="1"/>
  <c r="BA317" i="13"/>
  <c r="BA1021" i="13" s="1"/>
  <c r="BA1017" i="13" s="1"/>
  <c r="AZ317" i="13"/>
  <c r="AZ1021" i="13" s="1"/>
  <c r="AX317" i="13"/>
  <c r="AX1021" i="13" s="1"/>
  <c r="AX1017" i="13" s="1"/>
  <c r="AW317" i="13"/>
  <c r="AW1021" i="13" s="1"/>
  <c r="AW1017" i="13" s="1"/>
  <c r="AV317" i="13"/>
  <c r="AV1021" i="13" s="1"/>
  <c r="AR317" i="13"/>
  <c r="AP317" i="13"/>
  <c r="AP1021" i="13" s="1"/>
  <c r="AP1017" i="13" s="1"/>
  <c r="AO317" i="13"/>
  <c r="AO1021" i="13" s="1"/>
  <c r="AO1017" i="13" s="1"/>
  <c r="AN317" i="13"/>
  <c r="AN1021" i="13" s="1"/>
  <c r="AN1017" i="13" s="1"/>
  <c r="AL317" i="13"/>
  <c r="AL1021" i="13" s="1"/>
  <c r="AL1017" i="13" s="1"/>
  <c r="AK317" i="13"/>
  <c r="AK1021" i="13" s="1"/>
  <c r="AK1017" i="13" s="1"/>
  <c r="AJ317" i="13"/>
  <c r="AJ1021" i="13" s="1"/>
  <c r="AJ1017" i="13" s="1"/>
  <c r="AI317" i="13"/>
  <c r="AI1021" i="13" s="1"/>
  <c r="AI1017" i="13" s="1"/>
  <c r="AH317" i="13"/>
  <c r="AH1021" i="13" s="1"/>
  <c r="AH1017" i="13" s="1"/>
  <c r="DC316" i="13"/>
  <c r="DH316" i="13" s="1"/>
  <c r="CP316" i="13"/>
  <c r="DB316" i="13" s="1"/>
  <c r="DG316" i="13" s="1"/>
  <c r="AF316" i="13"/>
  <c r="DC315" i="13"/>
  <c r="DH315" i="13" s="1"/>
  <c r="CP315" i="13"/>
  <c r="DB315" i="13" s="1"/>
  <c r="DG315" i="13" s="1"/>
  <c r="DC314" i="13"/>
  <c r="DH314" i="13" s="1"/>
  <c r="CP314" i="13"/>
  <c r="DB314" i="13" s="1"/>
  <c r="DG314" i="13" s="1"/>
  <c r="BL314" i="13"/>
  <c r="BB314" i="13"/>
  <c r="AU314" i="13"/>
  <c r="AS314" i="13"/>
  <c r="AF314" i="13" s="1"/>
  <c r="BQ314" i="13" s="1"/>
  <c r="DC313" i="13"/>
  <c r="DH313" i="13" s="1"/>
  <c r="CP313" i="13"/>
  <c r="DB313" i="13" s="1"/>
  <c r="DG313" i="13" s="1"/>
  <c r="BL313" i="13"/>
  <c r="BB313" i="13"/>
  <c r="AU313" i="13"/>
  <c r="AS313" i="13"/>
  <c r="DC312" i="13"/>
  <c r="DH312" i="13" s="1"/>
  <c r="CP312" i="13"/>
  <c r="DB312" i="13" s="1"/>
  <c r="DG312" i="13" s="1"/>
  <c r="BL312" i="13"/>
  <c r="BB312" i="13"/>
  <c r="AU312" i="13"/>
  <c r="AS312" i="13"/>
  <c r="DC311" i="13"/>
  <c r="DH311" i="13" s="1"/>
  <c r="CP311" i="13"/>
  <c r="DB311" i="13" s="1"/>
  <c r="DG311" i="13" s="1"/>
  <c r="BL311" i="13"/>
  <c r="BB311" i="13"/>
  <c r="AU311" i="13"/>
  <c r="AS311" i="13"/>
  <c r="AF311" i="13" s="1"/>
  <c r="BQ311" i="13" s="1"/>
  <c r="DC310" i="13"/>
  <c r="DH310" i="13" s="1"/>
  <c r="CP310" i="13"/>
  <c r="DB310" i="13" s="1"/>
  <c r="DG310" i="13" s="1"/>
  <c r="BL310" i="13"/>
  <c r="BB310" i="13"/>
  <c r="AU310" i="13"/>
  <c r="AS310" i="13"/>
  <c r="AF310" i="13"/>
  <c r="BQ310" i="13" s="1"/>
  <c r="DC309" i="13"/>
  <c r="DH309" i="13" s="1"/>
  <c r="CP309" i="13"/>
  <c r="DB309" i="13" s="1"/>
  <c r="DG309" i="13" s="1"/>
  <c r="BL309" i="13"/>
  <c r="BB309" i="13"/>
  <c r="AU309" i="13"/>
  <c r="AS309" i="13"/>
  <c r="AF309" i="13"/>
  <c r="BQ309" i="13" s="1"/>
  <c r="DC308" i="13"/>
  <c r="DH308" i="13" s="1"/>
  <c r="CP308" i="13"/>
  <c r="DB308" i="13" s="1"/>
  <c r="DG308" i="13" s="1"/>
  <c r="BL308" i="13"/>
  <c r="BB308" i="13"/>
  <c r="AU308" i="13"/>
  <c r="AS308" i="13"/>
  <c r="DC307" i="13"/>
  <c r="DH307" i="13" s="1"/>
  <c r="CP307" i="13"/>
  <c r="DB307" i="13" s="1"/>
  <c r="DG307" i="13" s="1"/>
  <c r="BL307" i="13"/>
  <c r="BB307" i="13"/>
  <c r="AU307" i="13"/>
  <c r="AS307" i="13"/>
  <c r="DC306" i="13"/>
  <c r="DH306" i="13" s="1"/>
  <c r="CP306" i="13"/>
  <c r="DB306" i="13" s="1"/>
  <c r="DG306" i="13" s="1"/>
  <c r="BL306" i="13"/>
  <c r="BB306" i="13"/>
  <c r="AU306" i="13"/>
  <c r="AS306" i="13"/>
  <c r="AF306" i="13" s="1"/>
  <c r="BQ306" i="13" s="1"/>
  <c r="DC305" i="13"/>
  <c r="DH305" i="13" s="1"/>
  <c r="CP305" i="13"/>
  <c r="DB305" i="13" s="1"/>
  <c r="DG305" i="13" s="1"/>
  <c r="BL305" i="13"/>
  <c r="BB305" i="13"/>
  <c r="AU305" i="13"/>
  <c r="AS305" i="13"/>
  <c r="DC304" i="13"/>
  <c r="DH304" i="13" s="1"/>
  <c r="CP304" i="13"/>
  <c r="DB304" i="13" s="1"/>
  <c r="DG304" i="13" s="1"/>
  <c r="BL304" i="13"/>
  <c r="BB304" i="13"/>
  <c r="AU304" i="13"/>
  <c r="AS304" i="13"/>
  <c r="DC303" i="13"/>
  <c r="DH303" i="13" s="1"/>
  <c r="CP303" i="13"/>
  <c r="DB303" i="13" s="1"/>
  <c r="DG303" i="13" s="1"/>
  <c r="BL303" i="13"/>
  <c r="BB303" i="13"/>
  <c r="AU303" i="13"/>
  <c r="AS303" i="13"/>
  <c r="AF303" i="13" s="1"/>
  <c r="BQ303" i="13" s="1"/>
  <c r="DC302" i="13"/>
  <c r="DH302" i="13" s="1"/>
  <c r="CQ302" i="13"/>
  <c r="CM302" i="13"/>
  <c r="CP302" i="13" s="1"/>
  <c r="DB302" i="13" s="1"/>
  <c r="DG302" i="13" s="1"/>
  <c r="BP302" i="13"/>
  <c r="BO302" i="13"/>
  <c r="BN302" i="13"/>
  <c r="BM302" i="13"/>
  <c r="BK302" i="13"/>
  <c r="BJ302" i="13"/>
  <c r="BI302" i="13"/>
  <c r="BH302" i="13"/>
  <c r="BG302" i="13"/>
  <c r="BF302" i="13"/>
  <c r="BE302" i="13"/>
  <c r="BD302" i="13"/>
  <c r="BC302" i="13"/>
  <c r="BB302" i="13" s="1"/>
  <c r="BA302" i="13"/>
  <c r="AZ302" i="13"/>
  <c r="AY302" i="13"/>
  <c r="AX302" i="13"/>
  <c r="AW302" i="13"/>
  <c r="AV302" i="13"/>
  <c r="AT302" i="13"/>
  <c r="AR302" i="13"/>
  <c r="AQ302" i="13"/>
  <c r="AP302" i="13"/>
  <c r="AO302" i="13"/>
  <c r="AN302" i="13"/>
  <c r="AM302" i="13"/>
  <c r="AL302" i="13"/>
  <c r="AK302" i="13"/>
  <c r="AJ302" i="13"/>
  <c r="AI302" i="13"/>
  <c r="AH302" i="13"/>
  <c r="AG302" i="13"/>
  <c r="AE302" i="13"/>
  <c r="AD302" i="13"/>
  <c r="AC302" i="13"/>
  <c r="AB302" i="13"/>
  <c r="AA302" i="13"/>
  <c r="Z302" i="13"/>
  <c r="Y302" i="13"/>
  <c r="DC301" i="13"/>
  <c r="DH301" i="13" s="1"/>
  <c r="CP301" i="13"/>
  <c r="DB301" i="13" s="1"/>
  <c r="DG301" i="13" s="1"/>
  <c r="BL301" i="13"/>
  <c r="BB301" i="13"/>
  <c r="AU301" i="13"/>
  <c r="AS301" i="13"/>
  <c r="AF301" i="13" s="1"/>
  <c r="BQ301" i="13" s="1"/>
  <c r="DC300" i="13"/>
  <c r="DH300" i="13" s="1"/>
  <c r="CP300" i="13"/>
  <c r="DB300" i="13" s="1"/>
  <c r="DG300" i="13" s="1"/>
  <c r="BL300" i="13"/>
  <c r="BB300" i="13"/>
  <c r="AU300" i="13"/>
  <c r="AS300" i="13"/>
  <c r="DC299" i="13"/>
  <c r="DH299" i="13" s="1"/>
  <c r="CP299" i="13"/>
  <c r="DB299" i="13" s="1"/>
  <c r="DG299" i="13" s="1"/>
  <c r="BL299" i="13"/>
  <c r="BB299" i="13"/>
  <c r="AU299" i="13"/>
  <c r="AS299" i="13"/>
  <c r="DC298" i="13"/>
  <c r="DH298" i="13" s="1"/>
  <c r="CP298" i="13"/>
  <c r="DB298" i="13" s="1"/>
  <c r="DG298" i="13" s="1"/>
  <c r="BL298" i="13"/>
  <c r="BB298" i="13"/>
  <c r="AU298" i="13"/>
  <c r="AS298" i="13"/>
  <c r="AF298" i="13" s="1"/>
  <c r="BQ298" i="13" s="1"/>
  <c r="DC297" i="13"/>
  <c r="DH297" i="13" s="1"/>
  <c r="CP297" i="13"/>
  <c r="DB297" i="13" s="1"/>
  <c r="DG297" i="13" s="1"/>
  <c r="BL297" i="13"/>
  <c r="BB297" i="13"/>
  <c r="AU297" i="13"/>
  <c r="AS297" i="13"/>
  <c r="AF297" i="13"/>
  <c r="BQ297" i="13" s="1"/>
  <c r="DC296" i="13"/>
  <c r="DH296" i="13" s="1"/>
  <c r="CP296" i="13"/>
  <c r="DB296" i="13" s="1"/>
  <c r="DG296" i="13" s="1"/>
  <c r="BL296" i="13"/>
  <c r="BB296" i="13"/>
  <c r="AU296" i="13"/>
  <c r="AS296" i="13"/>
  <c r="AF296" i="13"/>
  <c r="BQ296" i="13" s="1"/>
  <c r="DC295" i="13"/>
  <c r="DH295" i="13" s="1"/>
  <c r="CP295" i="13"/>
  <c r="DB295" i="13" s="1"/>
  <c r="DG295" i="13" s="1"/>
  <c r="BL295" i="13"/>
  <c r="BB295" i="13"/>
  <c r="AU295" i="13"/>
  <c r="AS295" i="13"/>
  <c r="AF295" i="13"/>
  <c r="BQ295" i="13" s="1"/>
  <c r="DC294" i="13"/>
  <c r="DH294" i="13" s="1"/>
  <c r="CP294" i="13"/>
  <c r="DB294" i="13" s="1"/>
  <c r="DG294" i="13" s="1"/>
  <c r="BL294" i="13"/>
  <c r="BB294" i="13"/>
  <c r="AU294" i="13"/>
  <c r="AS294" i="13"/>
  <c r="DC293" i="13"/>
  <c r="DH293" i="13" s="1"/>
  <c r="CP293" i="13"/>
  <c r="DB293" i="13" s="1"/>
  <c r="DG293" i="13" s="1"/>
  <c r="BL293" i="13"/>
  <c r="BB293" i="13"/>
  <c r="AU293" i="13"/>
  <c r="AS293" i="13"/>
  <c r="AF293" i="13" s="1"/>
  <c r="BQ293" i="13" s="1"/>
  <c r="DC292" i="13"/>
  <c r="DH292" i="13" s="1"/>
  <c r="CP292" i="13"/>
  <c r="DB292" i="13" s="1"/>
  <c r="DG292" i="13" s="1"/>
  <c r="BL292" i="13"/>
  <c r="BB292" i="13"/>
  <c r="AU292" i="13"/>
  <c r="AS292" i="13"/>
  <c r="DC291" i="13"/>
  <c r="DH291" i="13" s="1"/>
  <c r="CP291" i="13"/>
  <c r="DB291" i="13" s="1"/>
  <c r="DG291" i="13" s="1"/>
  <c r="BL291" i="13"/>
  <c r="BB291" i="13"/>
  <c r="AU291" i="13"/>
  <c r="AS291" i="13"/>
  <c r="AF291" i="13"/>
  <c r="BQ291" i="13" s="1"/>
  <c r="DC290" i="13"/>
  <c r="DH290" i="13" s="1"/>
  <c r="CP290" i="13"/>
  <c r="DB290" i="13" s="1"/>
  <c r="DG290" i="13" s="1"/>
  <c r="DC289" i="13"/>
  <c r="DH289" i="13" s="1"/>
  <c r="CP289" i="13"/>
  <c r="DB289" i="13" s="1"/>
  <c r="DG289" i="13" s="1"/>
  <c r="BL289" i="13"/>
  <c r="BB289" i="13"/>
  <c r="AU289" i="13"/>
  <c r="AS289" i="13"/>
  <c r="DC288" i="13"/>
  <c r="DH288" i="13" s="1"/>
  <c r="CP288" i="13"/>
  <c r="DB288" i="13" s="1"/>
  <c r="DG288" i="13" s="1"/>
  <c r="BL288" i="13"/>
  <c r="BB288" i="13"/>
  <c r="AU288" i="13"/>
  <c r="AS288" i="13"/>
  <c r="AF288" i="13" s="1"/>
  <c r="BQ288" i="13" s="1"/>
  <c r="DC287" i="13"/>
  <c r="DH287" i="13" s="1"/>
  <c r="CP287" i="13"/>
  <c r="DB287" i="13" s="1"/>
  <c r="DG287" i="13" s="1"/>
  <c r="BL287" i="13"/>
  <c r="BB287" i="13"/>
  <c r="AU287" i="13"/>
  <c r="AU286" i="13" s="1"/>
  <c r="AS287" i="13"/>
  <c r="AF287" i="13" s="1"/>
  <c r="BQ287" i="13" s="1"/>
  <c r="DC286" i="13"/>
  <c r="DH286" i="13" s="1"/>
  <c r="CQ286" i="13"/>
  <c r="CP286" i="13"/>
  <c r="DB286" i="13" s="1"/>
  <c r="DG286" i="13" s="1"/>
  <c r="BP286" i="13"/>
  <c r="BO286" i="13"/>
  <c r="BN286" i="13"/>
  <c r="BM286" i="13"/>
  <c r="BK286" i="13"/>
  <c r="BJ286" i="13"/>
  <c r="BI286" i="13"/>
  <c r="BH286" i="13"/>
  <c r="BG286" i="13"/>
  <c r="BF286" i="13"/>
  <c r="BE286" i="13"/>
  <c r="BD286" i="13"/>
  <c r="BC286" i="13"/>
  <c r="BA286" i="13"/>
  <c r="AZ286" i="13"/>
  <c r="AY286" i="13"/>
  <c r="AX286" i="13"/>
  <c r="AW286" i="13"/>
  <c r="AV286" i="13"/>
  <c r="AT286" i="13"/>
  <c r="AR286" i="13"/>
  <c r="AQ286" i="13"/>
  <c r="AP286" i="13"/>
  <c r="AO286" i="13"/>
  <c r="AN286" i="13"/>
  <c r="AM286" i="13"/>
  <c r="AL286" i="13"/>
  <c r="AK286" i="13"/>
  <c r="AJ286" i="13"/>
  <c r="AI286" i="13"/>
  <c r="AH286" i="13"/>
  <c r="AG286" i="13"/>
  <c r="AS286" i="13" s="1"/>
  <c r="Y286" i="13"/>
  <c r="DC285" i="13"/>
  <c r="DH285" i="13" s="1"/>
  <c r="CP285" i="13"/>
  <c r="DB285" i="13" s="1"/>
  <c r="DG285" i="13" s="1"/>
  <c r="BL285" i="13"/>
  <c r="BB285" i="13"/>
  <c r="AU285" i="13"/>
  <c r="AS285" i="13"/>
  <c r="AF285" i="13" s="1"/>
  <c r="DC284" i="13"/>
  <c r="DH284" i="13" s="1"/>
  <c r="CP284" i="13"/>
  <c r="DB284" i="13" s="1"/>
  <c r="DG284" i="13" s="1"/>
  <c r="BL284" i="13"/>
  <c r="BB284" i="13"/>
  <c r="AU284" i="13"/>
  <c r="AS284" i="13"/>
  <c r="DC283" i="13"/>
  <c r="DH283" i="13" s="1"/>
  <c r="CP283" i="13"/>
  <c r="DB283" i="13" s="1"/>
  <c r="DG283" i="13" s="1"/>
  <c r="BL283" i="13"/>
  <c r="BB283" i="13"/>
  <c r="AU283" i="13"/>
  <c r="AS283" i="13"/>
  <c r="DC282" i="13"/>
  <c r="DH282" i="13" s="1"/>
  <c r="CP282" i="13"/>
  <c r="DB282" i="13" s="1"/>
  <c r="DG282" i="13" s="1"/>
  <c r="BL282" i="13"/>
  <c r="BB282" i="13"/>
  <c r="AU282" i="13"/>
  <c r="AS282" i="13"/>
  <c r="DC281" i="13"/>
  <c r="DH281" i="13" s="1"/>
  <c r="CP281" i="13"/>
  <c r="DB281" i="13" s="1"/>
  <c r="DG281" i="13" s="1"/>
  <c r="BL281" i="13"/>
  <c r="BB281" i="13"/>
  <c r="AU281" i="13"/>
  <c r="AS281" i="13"/>
  <c r="AF281" i="13" s="1"/>
  <c r="BQ281" i="13" s="1"/>
  <c r="DC280" i="13"/>
  <c r="DH280" i="13" s="1"/>
  <c r="CP280" i="13"/>
  <c r="DB280" i="13" s="1"/>
  <c r="DG280" i="13" s="1"/>
  <c r="BL280" i="13"/>
  <c r="BB280" i="13"/>
  <c r="AU280" i="13"/>
  <c r="AS280" i="13"/>
  <c r="DC279" i="13"/>
  <c r="DH279" i="13" s="1"/>
  <c r="CP279" i="13"/>
  <c r="DB279" i="13" s="1"/>
  <c r="DG279" i="13" s="1"/>
  <c r="BL279" i="13"/>
  <c r="BB279" i="13"/>
  <c r="AU279" i="13"/>
  <c r="AS279" i="13"/>
  <c r="AF279" i="13" s="1"/>
  <c r="BQ279" i="13" s="1"/>
  <c r="DC278" i="13"/>
  <c r="DH278" i="13" s="1"/>
  <c r="CP278" i="13"/>
  <c r="DB278" i="13" s="1"/>
  <c r="DG278" i="13" s="1"/>
  <c r="BL278" i="13"/>
  <c r="BB278" i="13"/>
  <c r="AU278" i="13"/>
  <c r="AS278" i="13"/>
  <c r="DC277" i="13"/>
  <c r="DH277" i="13" s="1"/>
  <c r="CP277" i="13"/>
  <c r="DB277" i="13" s="1"/>
  <c r="DG277" i="13" s="1"/>
  <c r="BL277" i="13"/>
  <c r="BB277" i="13"/>
  <c r="AU277" i="13"/>
  <c r="AS277" i="13"/>
  <c r="AF277" i="13" s="1"/>
  <c r="BQ277" i="13" s="1"/>
  <c r="DC276" i="13"/>
  <c r="DH276" i="13" s="1"/>
  <c r="CP276" i="13"/>
  <c r="DB276" i="13" s="1"/>
  <c r="DG276" i="13" s="1"/>
  <c r="BL276" i="13"/>
  <c r="BB276" i="13"/>
  <c r="AU276" i="13"/>
  <c r="AS276" i="13"/>
  <c r="AF276" i="13" s="1"/>
  <c r="BQ276" i="13" s="1"/>
  <c r="DC275" i="13"/>
  <c r="DH275" i="13" s="1"/>
  <c r="CP275" i="13"/>
  <c r="DB275" i="13" s="1"/>
  <c r="DG275" i="13" s="1"/>
  <c r="BL275" i="13"/>
  <c r="BB275" i="13"/>
  <c r="AU275" i="13"/>
  <c r="AS275" i="13"/>
  <c r="AF275" i="13"/>
  <c r="BQ275" i="13" s="1"/>
  <c r="DC274" i="13"/>
  <c r="DH274" i="13" s="1"/>
  <c r="CP274" i="13"/>
  <c r="DB274" i="13" s="1"/>
  <c r="DG274" i="13" s="1"/>
  <c r="BL274" i="13"/>
  <c r="BB274" i="13"/>
  <c r="AU274" i="13"/>
  <c r="AS274" i="13"/>
  <c r="DC273" i="13"/>
  <c r="DH273" i="13" s="1"/>
  <c r="CP273" i="13"/>
  <c r="DB273" i="13" s="1"/>
  <c r="DG273" i="13" s="1"/>
  <c r="BL273" i="13"/>
  <c r="BB273" i="13"/>
  <c r="AU273" i="13"/>
  <c r="AS273" i="13"/>
  <c r="AF273" i="13" s="1"/>
  <c r="BQ273" i="13" s="1"/>
  <c r="DC272" i="13"/>
  <c r="DH272" i="13" s="1"/>
  <c r="CP272" i="13"/>
  <c r="DB272" i="13" s="1"/>
  <c r="DG272" i="13" s="1"/>
  <c r="BL272" i="13"/>
  <c r="BB272" i="13"/>
  <c r="AU272" i="13"/>
  <c r="AS272" i="13"/>
  <c r="AF272" i="13" s="1"/>
  <c r="BQ272" i="13" s="1"/>
  <c r="DC271" i="13"/>
  <c r="DH271" i="13" s="1"/>
  <c r="CP271" i="13"/>
  <c r="DB271" i="13" s="1"/>
  <c r="DG271" i="13" s="1"/>
  <c r="BL271" i="13"/>
  <c r="BB271" i="13"/>
  <c r="AU271" i="13"/>
  <c r="AS271" i="13"/>
  <c r="AF271" i="13"/>
  <c r="BQ271" i="13" s="1"/>
  <c r="DC270" i="13"/>
  <c r="DH270" i="13" s="1"/>
  <c r="CQ270" i="13"/>
  <c r="CM270" i="13"/>
  <c r="CP270" i="13" s="1"/>
  <c r="DB270" i="13" s="1"/>
  <c r="DG270" i="13" s="1"/>
  <c r="BP270" i="13"/>
  <c r="BO270" i="13"/>
  <c r="BN270" i="13"/>
  <c r="BM270" i="13"/>
  <c r="BL270" i="13" s="1"/>
  <c r="BK270" i="13"/>
  <c r="BJ270" i="13"/>
  <c r="BI270" i="13"/>
  <c r="BH270" i="13"/>
  <c r="BG270" i="13"/>
  <c r="BF270" i="13"/>
  <c r="BE270" i="13"/>
  <c r="BD270" i="13"/>
  <c r="BC270" i="13"/>
  <c r="BA270" i="13"/>
  <c r="AZ270" i="13"/>
  <c r="AY270" i="13"/>
  <c r="AX270" i="13"/>
  <c r="AW270" i="13"/>
  <c r="AV270" i="13"/>
  <c r="AT270" i="13"/>
  <c r="AR270" i="13"/>
  <c r="AQ270" i="13"/>
  <c r="AP270" i="13"/>
  <c r="AO270" i="13"/>
  <c r="AN270" i="13"/>
  <c r="AM270" i="13"/>
  <c r="AL270" i="13"/>
  <c r="AK270" i="13"/>
  <c r="AJ270" i="13"/>
  <c r="AI270" i="13"/>
  <c r="AH270" i="13"/>
  <c r="AG270" i="13"/>
  <c r="AS270" i="13" s="1"/>
  <c r="Y270" i="13"/>
  <c r="DC269" i="13"/>
  <c r="DH269" i="13" s="1"/>
  <c r="CP269" i="13"/>
  <c r="DB269" i="13" s="1"/>
  <c r="DG269" i="13" s="1"/>
  <c r="BL269" i="13"/>
  <c r="BB269" i="13"/>
  <c r="AU269" i="13"/>
  <c r="AS269" i="13"/>
  <c r="AF269" i="13" s="1"/>
  <c r="BQ269" i="13" s="1"/>
  <c r="DC268" i="13"/>
  <c r="DH268" i="13" s="1"/>
  <c r="CP268" i="13"/>
  <c r="DB268" i="13" s="1"/>
  <c r="DG268" i="13" s="1"/>
  <c r="BL268" i="13"/>
  <c r="BB268" i="13"/>
  <c r="AU268" i="13"/>
  <c r="AS268" i="13"/>
  <c r="AF268" i="13"/>
  <c r="DC267" i="13"/>
  <c r="DH267" i="13" s="1"/>
  <c r="CP267" i="13"/>
  <c r="DB267" i="13" s="1"/>
  <c r="DG267" i="13" s="1"/>
  <c r="BL267" i="13"/>
  <c r="BB267" i="13"/>
  <c r="AU267" i="13"/>
  <c r="BQ267" i="13" s="1"/>
  <c r="AS267" i="13"/>
  <c r="DC266" i="13"/>
  <c r="DH266" i="13" s="1"/>
  <c r="CP266" i="13"/>
  <c r="DB266" i="13" s="1"/>
  <c r="DG266" i="13" s="1"/>
  <c r="BL266" i="13"/>
  <c r="BB266" i="13"/>
  <c r="AY266" i="13"/>
  <c r="AU266" i="13"/>
  <c r="BQ266" i="13" s="1"/>
  <c r="AS266" i="13"/>
  <c r="DC265" i="13"/>
  <c r="DH265" i="13" s="1"/>
  <c r="CP265" i="13"/>
  <c r="DB265" i="13" s="1"/>
  <c r="DG265" i="13" s="1"/>
  <c r="BL265" i="13"/>
  <c r="BB265" i="13"/>
  <c r="AY265" i="13"/>
  <c r="AU265" i="13"/>
  <c r="BQ265" i="13" s="1"/>
  <c r="AS265" i="13"/>
  <c r="DC264" i="13"/>
  <c r="DH264" i="13" s="1"/>
  <c r="CP264" i="13"/>
  <c r="DB264" i="13" s="1"/>
  <c r="DG264" i="13" s="1"/>
  <c r="BL264" i="13"/>
  <c r="BB264" i="13"/>
  <c r="AY264" i="13"/>
  <c r="AU264" i="13"/>
  <c r="BQ264" i="13" s="1"/>
  <c r="AS264" i="13"/>
  <c r="DC263" i="13"/>
  <c r="DH263" i="13" s="1"/>
  <c r="CP263" i="13"/>
  <c r="DB263" i="13" s="1"/>
  <c r="DG263" i="13" s="1"/>
  <c r="BL263" i="13"/>
  <c r="BB263" i="13"/>
  <c r="AY263" i="13"/>
  <c r="AU263" i="13"/>
  <c r="BQ263" i="13" s="1"/>
  <c r="AS263" i="13"/>
  <c r="DC262" i="13"/>
  <c r="DH262" i="13" s="1"/>
  <c r="CP262" i="13"/>
  <c r="DB262" i="13" s="1"/>
  <c r="DG262" i="13" s="1"/>
  <c r="BL262" i="13"/>
  <c r="BB262" i="13"/>
  <c r="AY262" i="13"/>
  <c r="AU262" i="13"/>
  <c r="BQ262" i="13" s="1"/>
  <c r="AS262" i="13"/>
  <c r="DC261" i="13"/>
  <c r="DH261" i="13" s="1"/>
  <c r="CP261" i="13"/>
  <c r="DB261" i="13" s="1"/>
  <c r="DG261" i="13" s="1"/>
  <c r="BL261" i="13"/>
  <c r="BB261" i="13"/>
  <c r="AU261" i="13"/>
  <c r="BQ261" i="13" s="1"/>
  <c r="AS261" i="13"/>
  <c r="AF261" i="13" s="1"/>
  <c r="DC260" i="13"/>
  <c r="DH260" i="13" s="1"/>
  <c r="CP260" i="13"/>
  <c r="DB260" i="13" s="1"/>
  <c r="DG260" i="13" s="1"/>
  <c r="BL260" i="13"/>
  <c r="BB260" i="13"/>
  <c r="AU260" i="13"/>
  <c r="BQ260" i="13" s="1"/>
  <c r="AS260" i="13"/>
  <c r="AF260" i="13" s="1"/>
  <c r="DC259" i="13"/>
  <c r="DH259" i="13" s="1"/>
  <c r="CP259" i="13"/>
  <c r="DB259" i="13" s="1"/>
  <c r="DG259" i="13" s="1"/>
  <c r="BL259" i="13"/>
  <c r="BB259" i="13"/>
  <c r="AY259" i="13"/>
  <c r="AU259" i="13"/>
  <c r="BQ259" i="13" s="1"/>
  <c r="AS259" i="13"/>
  <c r="AF259" i="13" s="1"/>
  <c r="DC258" i="13"/>
  <c r="DH258" i="13" s="1"/>
  <c r="CP258" i="13"/>
  <c r="DB258" i="13" s="1"/>
  <c r="DG258" i="13" s="1"/>
  <c r="BL258" i="13"/>
  <c r="BB258" i="13"/>
  <c r="AU258" i="13"/>
  <c r="AS258" i="13"/>
  <c r="AF258" i="13"/>
  <c r="DC257" i="13"/>
  <c r="DH257" i="13" s="1"/>
  <c r="CP257" i="13"/>
  <c r="DB257" i="13" s="1"/>
  <c r="DG257" i="13" s="1"/>
  <c r="BL257" i="13"/>
  <c r="BB257" i="13"/>
  <c r="AU257" i="13"/>
  <c r="BQ257" i="13" s="1"/>
  <c r="AS257" i="13"/>
  <c r="DC256" i="13"/>
  <c r="DH256" i="13" s="1"/>
  <c r="CP256" i="13"/>
  <c r="DB256" i="13" s="1"/>
  <c r="DG256" i="13" s="1"/>
  <c r="BL256" i="13"/>
  <c r="BB256" i="13"/>
  <c r="AY256" i="13"/>
  <c r="AY254" i="13" s="1"/>
  <c r="AU256" i="13"/>
  <c r="BQ256" i="13" s="1"/>
  <c r="AS256" i="13"/>
  <c r="DC255" i="13"/>
  <c r="DH255" i="13" s="1"/>
  <c r="CP255" i="13"/>
  <c r="DB255" i="13" s="1"/>
  <c r="DG255" i="13" s="1"/>
  <c r="BL255" i="13"/>
  <c r="BB255" i="13"/>
  <c r="AU255" i="13"/>
  <c r="BQ255" i="13" s="1"/>
  <c r="AS255" i="13"/>
  <c r="AF255" i="13" s="1"/>
  <c r="CV254" i="13"/>
  <c r="CU254" i="13"/>
  <c r="CT254" i="13"/>
  <c r="CS254" i="13"/>
  <c r="CR254" i="13"/>
  <c r="CQ254" i="13"/>
  <c r="CO254" i="13"/>
  <c r="CN254" i="13"/>
  <c r="CM254" i="13"/>
  <c r="CP254" i="13" s="1"/>
  <c r="DB254" i="13" s="1"/>
  <c r="DG254" i="13" s="1"/>
  <c r="BP254" i="13"/>
  <c r="BO254" i="13"/>
  <c r="BN254" i="13"/>
  <c r="BM254" i="13"/>
  <c r="BK254" i="13"/>
  <c r="BJ254" i="13"/>
  <c r="BI254" i="13"/>
  <c r="BH254" i="13"/>
  <c r="BG254" i="13"/>
  <c r="BF254" i="13"/>
  <c r="BE254" i="13"/>
  <c r="BD254" i="13"/>
  <c r="BC254" i="13"/>
  <c r="BB254" i="13"/>
  <c r="BA254" i="13"/>
  <c r="AZ254" i="13"/>
  <c r="AX254" i="13"/>
  <c r="AW254" i="13"/>
  <c r="AV254" i="13"/>
  <c r="AT254" i="13"/>
  <c r="AR254" i="13"/>
  <c r="AQ254" i="13"/>
  <c r="AP254" i="13"/>
  <c r="AO254" i="13"/>
  <c r="AN254" i="13"/>
  <c r="AM254" i="13"/>
  <c r="AL254" i="13"/>
  <c r="AK254" i="13"/>
  <c r="AJ254" i="13"/>
  <c r="AI254" i="13"/>
  <c r="AH254" i="13"/>
  <c r="AG254" i="13"/>
  <c r="AS254" i="13" s="1"/>
  <c r="Y254" i="13"/>
  <c r="DC253" i="13"/>
  <c r="DH253" i="13" s="1"/>
  <c r="CP253" i="13"/>
  <c r="DB253" i="13" s="1"/>
  <c r="DG253" i="13" s="1"/>
  <c r="BF253" i="13"/>
  <c r="BE253" i="13"/>
  <c r="BD253" i="13"/>
  <c r="BC253" i="13"/>
  <c r="BB253" i="13" s="1"/>
  <c r="BA253" i="13"/>
  <c r="AX253" i="13"/>
  <c r="AW253" i="13"/>
  <c r="AV253" i="13"/>
  <c r="AT253" i="13"/>
  <c r="AS253" i="13"/>
  <c r="AR253" i="13"/>
  <c r="Y253" i="13"/>
  <c r="DC252" i="13"/>
  <c r="DH252" i="13" s="1"/>
  <c r="CP252" i="13"/>
  <c r="DB252" i="13" s="1"/>
  <c r="DG252" i="13" s="1"/>
  <c r="BL252" i="13"/>
  <c r="BB252" i="13"/>
  <c r="AU252" i="13"/>
  <c r="BQ252" i="13" s="1"/>
  <c r="AS252" i="13"/>
  <c r="DC251" i="13"/>
  <c r="DH251" i="13" s="1"/>
  <c r="CP251" i="13"/>
  <c r="DB251" i="13" s="1"/>
  <c r="DG251" i="13" s="1"/>
  <c r="BL251" i="13"/>
  <c r="BB251" i="13"/>
  <c r="AU251" i="13"/>
  <c r="BQ251" i="13" s="1"/>
  <c r="AS251" i="13"/>
  <c r="AF251" i="13" s="1"/>
  <c r="DC250" i="13"/>
  <c r="DH250" i="13" s="1"/>
  <c r="CP250" i="13"/>
  <c r="DB250" i="13" s="1"/>
  <c r="DG250" i="13" s="1"/>
  <c r="BL250" i="13"/>
  <c r="BB250" i="13"/>
  <c r="AU250" i="13"/>
  <c r="BQ250" i="13" s="1"/>
  <c r="AS250" i="13"/>
  <c r="AF250" i="13" s="1"/>
  <c r="DC249" i="13"/>
  <c r="DH249" i="13" s="1"/>
  <c r="CP249" i="13"/>
  <c r="DB249" i="13" s="1"/>
  <c r="DG249" i="13" s="1"/>
  <c r="BL249" i="13"/>
  <c r="BB249" i="13"/>
  <c r="AU249" i="13"/>
  <c r="AS249" i="13"/>
  <c r="AF249" i="13"/>
  <c r="DC248" i="13"/>
  <c r="DH248" i="13" s="1"/>
  <c r="CP248" i="13"/>
  <c r="DB248" i="13" s="1"/>
  <c r="DG248" i="13" s="1"/>
  <c r="BL248" i="13"/>
  <c r="BB248" i="13"/>
  <c r="AU248" i="13"/>
  <c r="BQ248" i="13" s="1"/>
  <c r="AS248" i="13"/>
  <c r="DC247" i="13"/>
  <c r="DH247" i="13" s="1"/>
  <c r="CP247" i="13"/>
  <c r="DB247" i="13" s="1"/>
  <c r="DG247" i="13" s="1"/>
  <c r="BL247" i="13"/>
  <c r="BB247" i="13"/>
  <c r="AU247" i="13"/>
  <c r="BQ247" i="13" s="1"/>
  <c r="AS247" i="13"/>
  <c r="AF247" i="13" s="1"/>
  <c r="DC246" i="13"/>
  <c r="DH246" i="13" s="1"/>
  <c r="CP246" i="13"/>
  <c r="DB246" i="13" s="1"/>
  <c r="DG246" i="13" s="1"/>
  <c r="BL246" i="13"/>
  <c r="BB246" i="13"/>
  <c r="AU246" i="13"/>
  <c r="BQ246" i="13" s="1"/>
  <c r="AS246" i="13"/>
  <c r="AF246" i="13" s="1"/>
  <c r="DC245" i="13"/>
  <c r="DH245" i="13" s="1"/>
  <c r="CP245" i="13"/>
  <c r="DB245" i="13" s="1"/>
  <c r="DG245" i="13" s="1"/>
  <c r="BL245" i="13"/>
  <c r="BB245" i="13"/>
  <c r="AU245" i="13"/>
  <c r="AS245" i="13"/>
  <c r="AF245" i="13"/>
  <c r="DC244" i="13"/>
  <c r="DH244" i="13" s="1"/>
  <c r="CP244" i="13"/>
  <c r="DB244" i="13" s="1"/>
  <c r="DG244" i="13" s="1"/>
  <c r="BL244" i="13"/>
  <c r="BB244" i="13"/>
  <c r="AU244" i="13"/>
  <c r="BQ244" i="13" s="1"/>
  <c r="AS244" i="13"/>
  <c r="DC243" i="13"/>
  <c r="DH243" i="13" s="1"/>
  <c r="CP243" i="13"/>
  <c r="DB243" i="13" s="1"/>
  <c r="DG243" i="13" s="1"/>
  <c r="BL243" i="13"/>
  <c r="BB243" i="13"/>
  <c r="AU243" i="13"/>
  <c r="BQ243" i="13" s="1"/>
  <c r="AS243" i="13"/>
  <c r="AF243" i="13" s="1"/>
  <c r="DC242" i="13"/>
  <c r="DH242" i="13" s="1"/>
  <c r="CP242" i="13"/>
  <c r="DB242" i="13" s="1"/>
  <c r="DG242" i="13" s="1"/>
  <c r="BL242" i="13"/>
  <c r="BB242" i="13"/>
  <c r="AU242" i="13"/>
  <c r="BQ242" i="13" s="1"/>
  <c r="AS242" i="13"/>
  <c r="AF242" i="13" s="1"/>
  <c r="DC241" i="13"/>
  <c r="DH241" i="13" s="1"/>
  <c r="CP241" i="13"/>
  <c r="DB241" i="13" s="1"/>
  <c r="DG241" i="13" s="1"/>
  <c r="BL241" i="13"/>
  <c r="BB241" i="13"/>
  <c r="AU241" i="13"/>
  <c r="AS241" i="13"/>
  <c r="AF241" i="13"/>
  <c r="DC240" i="13"/>
  <c r="DH240" i="13" s="1"/>
  <c r="CP240" i="13"/>
  <c r="DB240" i="13" s="1"/>
  <c r="DG240" i="13" s="1"/>
  <c r="BL240" i="13"/>
  <c r="BB240" i="13"/>
  <c r="AU240" i="13"/>
  <c r="BQ240" i="13" s="1"/>
  <c r="AS240" i="13"/>
  <c r="DC239" i="13"/>
  <c r="DH239" i="13" s="1"/>
  <c r="CP239" i="13"/>
  <c r="DB239" i="13" s="1"/>
  <c r="DG239" i="13" s="1"/>
  <c r="BL239" i="13"/>
  <c r="BB239" i="13"/>
  <c r="AU239" i="13"/>
  <c r="BQ239" i="13" s="1"/>
  <c r="AS239" i="13"/>
  <c r="AF239" i="13" s="1"/>
  <c r="CQ238" i="13"/>
  <c r="CO238" i="13"/>
  <c r="CN238" i="13"/>
  <c r="CM238" i="13"/>
  <c r="CP238" i="13" s="1"/>
  <c r="DB238" i="13" s="1"/>
  <c r="DG238" i="13" s="1"/>
  <c r="BP238" i="13"/>
  <c r="BO238" i="13"/>
  <c r="BN238" i="13"/>
  <c r="BM238" i="13"/>
  <c r="BL238" i="13" s="1"/>
  <c r="BK238" i="13"/>
  <c r="BJ238" i="13"/>
  <c r="BI238" i="13"/>
  <c r="BH238" i="13"/>
  <c r="BG238" i="13"/>
  <c r="BF238" i="13"/>
  <c r="BE238" i="13"/>
  <c r="BD238" i="13"/>
  <c r="BC238" i="13"/>
  <c r="BA238" i="13"/>
  <c r="AZ238" i="13"/>
  <c r="AY238" i="13"/>
  <c r="AX238" i="13"/>
  <c r="AW238" i="13"/>
  <c r="AV238" i="13"/>
  <c r="AT238" i="13"/>
  <c r="AR238" i="13"/>
  <c r="AQ238" i="13"/>
  <c r="AP238" i="13"/>
  <c r="AO238" i="13"/>
  <c r="AN238" i="13"/>
  <c r="AM238" i="13"/>
  <c r="AL238" i="13"/>
  <c r="AK238" i="13"/>
  <c r="AJ238" i="13"/>
  <c r="AI238" i="13"/>
  <c r="AH238" i="13"/>
  <c r="AG238" i="13"/>
  <c r="AS238" i="13" s="1"/>
  <c r="Y238" i="13"/>
  <c r="DC237" i="13"/>
  <c r="DH237" i="13" s="1"/>
  <c r="CP237" i="13"/>
  <c r="DB237" i="13" s="1"/>
  <c r="DG237" i="13" s="1"/>
  <c r="BB237" i="13"/>
  <c r="AU237" i="13"/>
  <c r="BQ237" i="13" s="1"/>
  <c r="AS237" i="13"/>
  <c r="AF237" i="13"/>
  <c r="DC236" i="13"/>
  <c r="DH236" i="13" s="1"/>
  <c r="CP236" i="13"/>
  <c r="DB236" i="13" s="1"/>
  <c r="DG236" i="13" s="1"/>
  <c r="BL236" i="13"/>
  <c r="BB236" i="13"/>
  <c r="AU236" i="13"/>
  <c r="AS236" i="13"/>
  <c r="AF236" i="13" s="1"/>
  <c r="DC235" i="13"/>
  <c r="DH235" i="13" s="1"/>
  <c r="CP235" i="13"/>
  <c r="DB235" i="13" s="1"/>
  <c r="DG235" i="13" s="1"/>
  <c r="BL235" i="13"/>
  <c r="BB235" i="13"/>
  <c r="AU235" i="13"/>
  <c r="AS235" i="13"/>
  <c r="AF235" i="13" s="1"/>
  <c r="BQ235" i="13" s="1"/>
  <c r="DC234" i="13"/>
  <c r="DH234" i="13" s="1"/>
  <c r="CP234" i="13"/>
  <c r="DB234" i="13" s="1"/>
  <c r="DG234" i="13" s="1"/>
  <c r="BL234" i="13"/>
  <c r="BB234" i="13"/>
  <c r="AU234" i="13"/>
  <c r="AS234" i="13"/>
  <c r="AF234" i="13"/>
  <c r="BQ234" i="13" s="1"/>
  <c r="DC233" i="13"/>
  <c r="DH233" i="13" s="1"/>
  <c r="CP233" i="13"/>
  <c r="DB233" i="13" s="1"/>
  <c r="DG233" i="13" s="1"/>
  <c r="BL233" i="13"/>
  <c r="BB233" i="13"/>
  <c r="AU233" i="13"/>
  <c r="AS233" i="13"/>
  <c r="DC232" i="13"/>
  <c r="DH232" i="13" s="1"/>
  <c r="CP232" i="13"/>
  <c r="DB232" i="13" s="1"/>
  <c r="DG232" i="13" s="1"/>
  <c r="BL232" i="13"/>
  <c r="BB232" i="13"/>
  <c r="AU232" i="13"/>
  <c r="AS232" i="13"/>
  <c r="AF232" i="13" s="1"/>
  <c r="BQ232" i="13" s="1"/>
  <c r="DC231" i="13"/>
  <c r="DH231" i="13" s="1"/>
  <c r="CP231" i="13"/>
  <c r="DB231" i="13" s="1"/>
  <c r="DG231" i="13" s="1"/>
  <c r="BL231" i="13"/>
  <c r="BB231" i="13"/>
  <c r="AU231" i="13"/>
  <c r="AS231" i="13"/>
  <c r="AF231" i="13" s="1"/>
  <c r="BQ231" i="13" s="1"/>
  <c r="DC230" i="13"/>
  <c r="DH230" i="13" s="1"/>
  <c r="CP230" i="13"/>
  <c r="DB230" i="13" s="1"/>
  <c r="DG230" i="13" s="1"/>
  <c r="BL230" i="13"/>
  <c r="BB230" i="13"/>
  <c r="AU230" i="13"/>
  <c r="AS230" i="13"/>
  <c r="AF230" i="13"/>
  <c r="BQ230" i="13" s="1"/>
  <c r="DC229" i="13"/>
  <c r="DH229" i="13" s="1"/>
  <c r="CP229" i="13"/>
  <c r="DB229" i="13" s="1"/>
  <c r="DG229" i="13" s="1"/>
  <c r="BL229" i="13"/>
  <c r="BB229" i="13"/>
  <c r="AU229" i="13"/>
  <c r="AS229" i="13"/>
  <c r="DC228" i="13"/>
  <c r="DH228" i="13" s="1"/>
  <c r="CP228" i="13"/>
  <c r="DB228" i="13" s="1"/>
  <c r="DG228" i="13" s="1"/>
  <c r="BL228" i="13"/>
  <c r="BB228" i="13"/>
  <c r="AU228" i="13"/>
  <c r="AS228" i="13"/>
  <c r="AF228" i="13" s="1"/>
  <c r="BQ228" i="13" s="1"/>
  <c r="DC227" i="13"/>
  <c r="DH227" i="13" s="1"/>
  <c r="CP227" i="13"/>
  <c r="DB227" i="13" s="1"/>
  <c r="DG227" i="13" s="1"/>
  <c r="BL227" i="13"/>
  <c r="BB227" i="13"/>
  <c r="AU227" i="13"/>
  <c r="AS227" i="13"/>
  <c r="AF227" i="13" s="1"/>
  <c r="BQ227" i="13" s="1"/>
  <c r="DC226" i="13"/>
  <c r="DH226" i="13" s="1"/>
  <c r="CP226" i="13"/>
  <c r="DB226" i="13" s="1"/>
  <c r="DG226" i="13" s="1"/>
  <c r="BL226" i="13"/>
  <c r="BB226" i="13"/>
  <c r="AU226" i="13"/>
  <c r="AS226" i="13"/>
  <c r="AF226" i="13"/>
  <c r="BQ226" i="13" s="1"/>
  <c r="DC225" i="13"/>
  <c r="DH225" i="13" s="1"/>
  <c r="CP225" i="13"/>
  <c r="DB225" i="13" s="1"/>
  <c r="DG225" i="13" s="1"/>
  <c r="BL225" i="13"/>
  <c r="BB225" i="13"/>
  <c r="AU225" i="13"/>
  <c r="AS225" i="13"/>
  <c r="DC224" i="13"/>
  <c r="DH224" i="13" s="1"/>
  <c r="CP224" i="13"/>
  <c r="DB224" i="13" s="1"/>
  <c r="DG224" i="13" s="1"/>
  <c r="BL224" i="13"/>
  <c r="BB224" i="13"/>
  <c r="AU224" i="13"/>
  <c r="AS224" i="13"/>
  <c r="AF224" i="13" s="1"/>
  <c r="BQ224" i="13" s="1"/>
  <c r="DC223" i="13"/>
  <c r="DH223" i="13" s="1"/>
  <c r="CP223" i="13"/>
  <c r="DB223" i="13" s="1"/>
  <c r="DG223" i="13" s="1"/>
  <c r="BL223" i="13"/>
  <c r="BB223" i="13"/>
  <c r="AU223" i="13"/>
  <c r="AS223" i="13"/>
  <c r="AF223" i="13" s="1"/>
  <c r="BQ223" i="13" s="1"/>
  <c r="DF222" i="13"/>
  <c r="DE222" i="13"/>
  <c r="DD222" i="13"/>
  <c r="DA222" i="13"/>
  <c r="CZ222" i="13"/>
  <c r="CY222" i="13"/>
  <c r="CX222" i="13"/>
  <c r="CW222" i="13"/>
  <c r="CV222" i="13"/>
  <c r="CU222" i="13"/>
  <c r="CT222" i="13"/>
  <c r="CS222" i="13"/>
  <c r="CR222" i="13"/>
  <c r="CQ222" i="13"/>
  <c r="CO222" i="13"/>
  <c r="CN222" i="13"/>
  <c r="CM222" i="13"/>
  <c r="CL222" i="13"/>
  <c r="CK222" i="13"/>
  <c r="CJ222" i="13"/>
  <c r="CI222" i="13"/>
  <c r="CH222" i="13"/>
  <c r="CG222" i="13"/>
  <c r="CF222" i="13"/>
  <c r="CE222" i="13"/>
  <c r="CD222" i="13"/>
  <c r="CC222" i="13"/>
  <c r="CB222" i="13"/>
  <c r="CA222" i="13"/>
  <c r="BZ222" i="13"/>
  <c r="BY222" i="13"/>
  <c r="BX222" i="13"/>
  <c r="BW222" i="13"/>
  <c r="BV222" i="13"/>
  <c r="BU222" i="13"/>
  <c r="BT222" i="13"/>
  <c r="BS222" i="13"/>
  <c r="BR222" i="13"/>
  <c r="BP222" i="13"/>
  <c r="BO222" i="13"/>
  <c r="BN222" i="13"/>
  <c r="BM222" i="13"/>
  <c r="BL222" i="13" s="1"/>
  <c r="BK222" i="13"/>
  <c r="BJ222" i="13"/>
  <c r="BI222" i="13"/>
  <c r="BH222" i="13"/>
  <c r="BG222" i="13"/>
  <c r="BF222" i="13"/>
  <c r="BE222" i="13"/>
  <c r="BD222" i="13"/>
  <c r="BC222" i="13"/>
  <c r="BB222" i="13"/>
  <c r="BA222" i="13"/>
  <c r="AZ222" i="13"/>
  <c r="AY222" i="13"/>
  <c r="AX222" i="13"/>
  <c r="AW222" i="13"/>
  <c r="AV222" i="13"/>
  <c r="AT222" i="13"/>
  <c r="AR222" i="13"/>
  <c r="AQ222" i="13"/>
  <c r="AP222" i="13"/>
  <c r="AO222" i="13"/>
  <c r="AN222" i="13"/>
  <c r="AM222" i="13"/>
  <c r="AL222" i="13"/>
  <c r="AK222" i="13"/>
  <c r="AJ222" i="13"/>
  <c r="AI222" i="13"/>
  <c r="AH222" i="13"/>
  <c r="AG222" i="13"/>
  <c r="AS222" i="13" s="1"/>
  <c r="Y222" i="13"/>
  <c r="DC221" i="13"/>
  <c r="DH221" i="13" s="1"/>
  <c r="CP221" i="13"/>
  <c r="DB221" i="13" s="1"/>
  <c r="DG221" i="13" s="1"/>
  <c r="CH221" i="13"/>
  <c r="BL221" i="13"/>
  <c r="BB221" i="13"/>
  <c r="AT221" i="13"/>
  <c r="AS221" i="13"/>
  <c r="AR221" i="13"/>
  <c r="AF221" i="13"/>
  <c r="BQ221" i="13" s="1"/>
  <c r="Y221" i="13"/>
  <c r="DC220" i="13"/>
  <c r="DH220" i="13" s="1"/>
  <c r="CP220" i="13"/>
  <c r="DB220" i="13" s="1"/>
  <c r="DG220" i="13" s="1"/>
  <c r="BP220" i="13"/>
  <c r="BO220" i="13"/>
  <c r="BN220" i="13"/>
  <c r="BM220" i="13"/>
  <c r="BL220" i="13"/>
  <c r="BK220" i="13"/>
  <c r="BJ220" i="13"/>
  <c r="BI220" i="13"/>
  <c r="BH220" i="13"/>
  <c r="BG220" i="13"/>
  <c r="BF220" i="13"/>
  <c r="BE220" i="13"/>
  <c r="BD220" i="13"/>
  <c r="BC220" i="13"/>
  <c r="BB220" i="13" s="1"/>
  <c r="BA220" i="13"/>
  <c r="AZ220" i="13"/>
  <c r="AY220" i="13"/>
  <c r="AX220" i="13"/>
  <c r="AW220" i="13"/>
  <c r="AV220" i="13"/>
  <c r="AU220" i="13" s="1"/>
  <c r="AT220" i="13"/>
  <c r="AR220" i="13"/>
  <c r="AQ220" i="13"/>
  <c r="AP220" i="13"/>
  <c r="AO220" i="13"/>
  <c r="AN220" i="13"/>
  <c r="AM220" i="13"/>
  <c r="AL220" i="13"/>
  <c r="AK220" i="13"/>
  <c r="AJ220" i="13"/>
  <c r="AI220" i="13"/>
  <c r="AH220" i="13"/>
  <c r="AG220" i="13"/>
  <c r="AS220" i="13" s="1"/>
  <c r="AF220" i="13" s="1"/>
  <c r="BQ220" i="13" s="1"/>
  <c r="Y220" i="13"/>
  <c r="DF219" i="13"/>
  <c r="DE219" i="13"/>
  <c r="DD219" i="13"/>
  <c r="DA219" i="13"/>
  <c r="CZ219" i="13"/>
  <c r="CY219" i="13"/>
  <c r="CX219" i="13"/>
  <c r="CW219" i="13"/>
  <c r="CV219" i="13"/>
  <c r="CU219" i="13"/>
  <c r="CT219" i="13"/>
  <c r="CS219" i="13"/>
  <c r="CR219" i="13"/>
  <c r="CQ219" i="13"/>
  <c r="CO219" i="13"/>
  <c r="CN219" i="13"/>
  <c r="CM219" i="13"/>
  <c r="CL219" i="13"/>
  <c r="CK219" i="13"/>
  <c r="CJ219" i="13"/>
  <c r="CI219" i="13"/>
  <c r="CH219" i="13"/>
  <c r="CG219" i="13"/>
  <c r="CF219" i="13"/>
  <c r="CE219" i="13"/>
  <c r="CD219" i="13"/>
  <c r="CC219" i="13"/>
  <c r="CB219" i="13"/>
  <c r="CA219" i="13"/>
  <c r="BZ219" i="13"/>
  <c r="BY219" i="13"/>
  <c r="BX219" i="13"/>
  <c r="BW219" i="13"/>
  <c r="BV219" i="13"/>
  <c r="BU219" i="13"/>
  <c r="BT219" i="13"/>
  <c r="BS219" i="13"/>
  <c r="BR219" i="13"/>
  <c r="BP219" i="13"/>
  <c r="BO219" i="13"/>
  <c r="BN219" i="13"/>
  <c r="BM219" i="13"/>
  <c r="BL219" i="13"/>
  <c r="BK219" i="13"/>
  <c r="BJ219" i="13"/>
  <c r="BI219" i="13"/>
  <c r="BH219" i="13"/>
  <c r="BG219" i="13"/>
  <c r="BF219" i="13"/>
  <c r="BE219" i="13"/>
  <c r="BD219" i="13"/>
  <c r="BC219" i="13"/>
  <c r="BB219" i="13"/>
  <c r="BA219" i="13"/>
  <c r="AZ219" i="13"/>
  <c r="AY219" i="13"/>
  <c r="AX219" i="13"/>
  <c r="AW219" i="13"/>
  <c r="AV219" i="13"/>
  <c r="AT219" i="13"/>
  <c r="AR219" i="13"/>
  <c r="AQ219" i="13"/>
  <c r="AP219" i="13"/>
  <c r="AO219" i="13"/>
  <c r="AN219" i="13"/>
  <c r="AM219" i="13"/>
  <c r="AL219" i="13"/>
  <c r="AK219" i="13"/>
  <c r="AJ219" i="13"/>
  <c r="AI219" i="13"/>
  <c r="AH219" i="13"/>
  <c r="AG219" i="13"/>
  <c r="AS219" i="13" s="1"/>
  <c r="Y219" i="13"/>
  <c r="DF218" i="13"/>
  <c r="DE218" i="13"/>
  <c r="DD218" i="13"/>
  <c r="DA218" i="13"/>
  <c r="CZ218" i="13"/>
  <c r="CY218" i="13"/>
  <c r="CX218" i="13"/>
  <c r="CW218" i="13"/>
  <c r="CV218" i="13"/>
  <c r="CU218" i="13"/>
  <c r="CT218" i="13"/>
  <c r="CS218" i="13"/>
  <c r="CR218" i="13"/>
  <c r="CQ218" i="13"/>
  <c r="CO218" i="13"/>
  <c r="CN218" i="13"/>
  <c r="DC218" i="13" s="1"/>
  <c r="DH218" i="13" s="1"/>
  <c r="CM218" i="13"/>
  <c r="CL218" i="13"/>
  <c r="CK218" i="13"/>
  <c r="CJ218" i="13"/>
  <c r="CI218" i="13"/>
  <c r="CH218" i="13"/>
  <c r="CG218" i="13"/>
  <c r="CF218" i="13"/>
  <c r="CE218" i="13"/>
  <c r="CD218" i="13"/>
  <c r="CC218" i="13"/>
  <c r="CB218" i="13"/>
  <c r="CA218" i="13"/>
  <c r="BZ218" i="13"/>
  <c r="BY218" i="13"/>
  <c r="BX218" i="13"/>
  <c r="BW218" i="13"/>
  <c r="BV218" i="13"/>
  <c r="BU218" i="13"/>
  <c r="BT218" i="13"/>
  <c r="BS218" i="13"/>
  <c r="BR218" i="13"/>
  <c r="BP218" i="13"/>
  <c r="BO218" i="13"/>
  <c r="BN218" i="13"/>
  <c r="BM218" i="13"/>
  <c r="BL218" i="13"/>
  <c r="BK218" i="13"/>
  <c r="BJ218" i="13"/>
  <c r="BI218" i="13"/>
  <c r="BH218" i="13"/>
  <c r="BG218" i="13"/>
  <c r="BF218" i="13"/>
  <c r="BE218" i="13"/>
  <c r="BD218" i="13"/>
  <c r="BC218" i="13"/>
  <c r="BB218" i="13" s="1"/>
  <c r="BA218" i="13"/>
  <c r="AZ218" i="13"/>
  <c r="AY218" i="13"/>
  <c r="AX218" i="13"/>
  <c r="AW218" i="13"/>
  <c r="AV218" i="13"/>
  <c r="AU218" i="13"/>
  <c r="AT218" i="13"/>
  <c r="AR218" i="13"/>
  <c r="AQ218" i="13"/>
  <c r="AP218" i="13"/>
  <c r="AO218" i="13"/>
  <c r="AN218" i="13"/>
  <c r="AM218" i="13"/>
  <c r="AL218" i="13"/>
  <c r="AK218" i="13"/>
  <c r="AJ218" i="13"/>
  <c r="AI218" i="13"/>
  <c r="AH218" i="13"/>
  <c r="AG218" i="13"/>
  <c r="AS218" i="13" s="1"/>
  <c r="AF218" i="13" s="1"/>
  <c r="BQ218" i="13" s="1"/>
  <c r="Y218" i="13"/>
  <c r="DF217" i="13"/>
  <c r="DE217" i="13"/>
  <c r="DD217" i="13"/>
  <c r="DA217" i="13"/>
  <c r="CZ217" i="13"/>
  <c r="CY217" i="13"/>
  <c r="CX217" i="13"/>
  <c r="CW217" i="13"/>
  <c r="CV217" i="13"/>
  <c r="CU217" i="13"/>
  <c r="CT217" i="13"/>
  <c r="CS217" i="13"/>
  <c r="CR217" i="13"/>
  <c r="CQ217" i="13"/>
  <c r="CO217" i="13"/>
  <c r="CN217" i="13"/>
  <c r="CM217" i="13"/>
  <c r="CL217" i="13"/>
  <c r="CK217" i="13"/>
  <c r="CJ217" i="13"/>
  <c r="CI217" i="13"/>
  <c r="CH217" i="13"/>
  <c r="CG217" i="13"/>
  <c r="CF217" i="13"/>
  <c r="CE217" i="13"/>
  <c r="CD217" i="13"/>
  <c r="CC217" i="13"/>
  <c r="CB217" i="13"/>
  <c r="CA217" i="13"/>
  <c r="BZ217" i="13"/>
  <c r="BY217" i="13"/>
  <c r="BX217" i="13"/>
  <c r="BW217" i="13"/>
  <c r="BV217" i="13"/>
  <c r="BU217" i="13"/>
  <c r="BT217" i="13"/>
  <c r="BS217" i="13"/>
  <c r="BR217" i="13"/>
  <c r="BP217" i="13"/>
  <c r="BO217" i="13"/>
  <c r="BN217" i="13"/>
  <c r="BM217" i="13"/>
  <c r="BL217" i="13"/>
  <c r="BK217" i="13"/>
  <c r="BJ217" i="13"/>
  <c r="BI217" i="13"/>
  <c r="BH217" i="13"/>
  <c r="BG217" i="13"/>
  <c r="BF217" i="13"/>
  <c r="BE217" i="13"/>
  <c r="BD217" i="13"/>
  <c r="BC217" i="13"/>
  <c r="BB217" i="13"/>
  <c r="BA217" i="13"/>
  <c r="AZ217" i="13"/>
  <c r="AY217" i="13"/>
  <c r="AX217" i="13"/>
  <c r="AW217" i="13"/>
  <c r="AV217" i="13"/>
  <c r="AU217" i="13"/>
  <c r="AT217" i="13"/>
  <c r="AR217" i="13"/>
  <c r="AQ217" i="13"/>
  <c r="AP217" i="13"/>
  <c r="AO217" i="13"/>
  <c r="AN217" i="13"/>
  <c r="AM217" i="13"/>
  <c r="AL217" i="13"/>
  <c r="AK217" i="13"/>
  <c r="AJ217" i="13"/>
  <c r="AI217" i="13"/>
  <c r="AH217" i="13"/>
  <c r="AG217" i="13"/>
  <c r="AS217" i="13" s="1"/>
  <c r="AF217" i="13" s="1"/>
  <c r="BQ217" i="13" s="1"/>
  <c r="Y217" i="13"/>
  <c r="DF216" i="13"/>
  <c r="DE216" i="13"/>
  <c r="DD216" i="13"/>
  <c r="DA216" i="13"/>
  <c r="CZ216" i="13"/>
  <c r="CY216" i="13"/>
  <c r="CX216" i="13"/>
  <c r="CW216" i="13"/>
  <c r="CV216" i="13"/>
  <c r="CU216" i="13"/>
  <c r="CT216" i="13"/>
  <c r="CS216" i="13"/>
  <c r="CR216" i="13"/>
  <c r="CQ216" i="13"/>
  <c r="CO216" i="13"/>
  <c r="CN216" i="13"/>
  <c r="DC216" i="13" s="1"/>
  <c r="DH216" i="13" s="1"/>
  <c r="CM216" i="13"/>
  <c r="CL216" i="13"/>
  <c r="CK216" i="13"/>
  <c r="CJ216" i="13"/>
  <c r="CI216" i="13"/>
  <c r="CH216" i="13"/>
  <c r="CG216" i="13"/>
  <c r="CF216" i="13"/>
  <c r="CE216" i="13"/>
  <c r="CD216" i="13"/>
  <c r="CC216" i="13"/>
  <c r="CB216" i="13"/>
  <c r="CA216" i="13"/>
  <c r="BZ216" i="13"/>
  <c r="BY216" i="13"/>
  <c r="BX216" i="13"/>
  <c r="BW216" i="13"/>
  <c r="BV216" i="13"/>
  <c r="BU216" i="13"/>
  <c r="BT216" i="13"/>
  <c r="BS216" i="13"/>
  <c r="BR216" i="13"/>
  <c r="BP216" i="13"/>
  <c r="BO216" i="13"/>
  <c r="BN216" i="13"/>
  <c r="BM216" i="13"/>
  <c r="BL216" i="13"/>
  <c r="BK216" i="13"/>
  <c r="BJ216" i="13"/>
  <c r="BI216" i="13"/>
  <c r="BH216" i="13"/>
  <c r="BG216" i="13"/>
  <c r="BF216" i="13"/>
  <c r="BE216" i="13"/>
  <c r="BD216" i="13"/>
  <c r="BC216" i="13"/>
  <c r="BB216" i="13" s="1"/>
  <c r="BA216" i="13"/>
  <c r="AZ216" i="13"/>
  <c r="AY216" i="13"/>
  <c r="AX216" i="13"/>
  <c r="AW216" i="13"/>
  <c r="AV216" i="13"/>
  <c r="AU216" i="13"/>
  <c r="AT216" i="13"/>
  <c r="AR216" i="13"/>
  <c r="AQ216" i="13"/>
  <c r="AP216" i="13"/>
  <c r="AO216" i="13"/>
  <c r="AN216" i="13"/>
  <c r="AM216" i="13"/>
  <c r="AL216" i="13"/>
  <c r="AK216" i="13"/>
  <c r="AJ216" i="13"/>
  <c r="AI216" i="13"/>
  <c r="AH216" i="13"/>
  <c r="AG216" i="13"/>
  <c r="AS216" i="13" s="1"/>
  <c r="AF216" i="13" s="1"/>
  <c r="BQ216" i="13" s="1"/>
  <c r="Y216" i="13"/>
  <c r="DF215" i="13"/>
  <c r="DE215" i="13"/>
  <c r="DD215" i="13"/>
  <c r="DA215" i="13"/>
  <c r="CZ215" i="13"/>
  <c r="CY215" i="13"/>
  <c r="CX215" i="13"/>
  <c r="CW215" i="13"/>
  <c r="CV215" i="13"/>
  <c r="CU215" i="13"/>
  <c r="CT215" i="13"/>
  <c r="CS215" i="13"/>
  <c r="CR215" i="13"/>
  <c r="CQ215" i="13"/>
  <c r="CO215" i="13"/>
  <c r="CN215" i="13"/>
  <c r="CM215" i="13"/>
  <c r="CL215" i="13"/>
  <c r="CK215" i="13"/>
  <c r="CJ215" i="13"/>
  <c r="CI215" i="13"/>
  <c r="CH215" i="13"/>
  <c r="CG215" i="13"/>
  <c r="CF215" i="13"/>
  <c r="CE215" i="13"/>
  <c r="CD215" i="13"/>
  <c r="CC215" i="13"/>
  <c r="CB215" i="13"/>
  <c r="CA215" i="13"/>
  <c r="BZ215" i="13"/>
  <c r="BY215" i="13"/>
  <c r="BX215" i="13"/>
  <c r="BW215" i="13"/>
  <c r="BV215" i="13"/>
  <c r="BU215" i="13"/>
  <c r="BT215" i="13"/>
  <c r="BS215" i="13"/>
  <c r="BR215" i="13"/>
  <c r="BP215" i="13"/>
  <c r="BO215" i="13"/>
  <c r="BN215" i="13"/>
  <c r="BM215" i="13"/>
  <c r="BL215" i="13"/>
  <c r="BK215" i="13"/>
  <c r="BJ215" i="13"/>
  <c r="BI215" i="13"/>
  <c r="BH215" i="13"/>
  <c r="BG215" i="13"/>
  <c r="BF215" i="13"/>
  <c r="BE215" i="13"/>
  <c r="BD215" i="13"/>
  <c r="BC215" i="13"/>
  <c r="BB215" i="13"/>
  <c r="BA215" i="13"/>
  <c r="AZ215" i="13"/>
  <c r="AY215" i="13"/>
  <c r="AX215" i="13"/>
  <c r="AW215" i="13"/>
  <c r="AV215" i="13"/>
  <c r="AU215" i="13"/>
  <c r="AT215" i="13"/>
  <c r="AR215" i="13"/>
  <c r="AQ215" i="13"/>
  <c r="AP215" i="13"/>
  <c r="AO215" i="13"/>
  <c r="AN215" i="13"/>
  <c r="AM215" i="13"/>
  <c r="AL215" i="13"/>
  <c r="AK215" i="13"/>
  <c r="AJ215" i="13"/>
  <c r="AI215" i="13"/>
  <c r="AH215" i="13"/>
  <c r="AG215" i="13"/>
  <c r="AS215" i="13" s="1"/>
  <c r="AF215" i="13" s="1"/>
  <c r="BQ215" i="13" s="1"/>
  <c r="Y215" i="13"/>
  <c r="DF214" i="13"/>
  <c r="DE214" i="13"/>
  <c r="DD214" i="13"/>
  <c r="DA214" i="13"/>
  <c r="CZ214" i="13"/>
  <c r="CY214" i="13"/>
  <c r="CX214" i="13"/>
  <c r="CW214" i="13"/>
  <c r="CV214" i="13"/>
  <c r="CU214" i="13"/>
  <c r="CT214" i="13"/>
  <c r="CS214" i="13"/>
  <c r="CR214" i="13"/>
  <c r="CQ214" i="13"/>
  <c r="CO214" i="13"/>
  <c r="CN214" i="13"/>
  <c r="DC214" i="13" s="1"/>
  <c r="DH214" i="13" s="1"/>
  <c r="CM214" i="13"/>
  <c r="CL214" i="13"/>
  <c r="CK214" i="13"/>
  <c r="CJ214" i="13"/>
  <c r="CI214" i="13"/>
  <c r="CH214" i="13"/>
  <c r="CG214" i="13"/>
  <c r="CF214" i="13"/>
  <c r="CE214" i="13"/>
  <c r="CD214" i="13"/>
  <c r="CC214" i="13"/>
  <c r="CB214" i="13"/>
  <c r="CA214" i="13"/>
  <c r="BZ214" i="13"/>
  <c r="BY214" i="13"/>
  <c r="BX214" i="13"/>
  <c r="BW214" i="13"/>
  <c r="BV214" i="13"/>
  <c r="BU214" i="13"/>
  <c r="BT214" i="13"/>
  <c r="BS214" i="13"/>
  <c r="BR214" i="13"/>
  <c r="BP214" i="13"/>
  <c r="BO214" i="13"/>
  <c r="BN214" i="13"/>
  <c r="BM214" i="13"/>
  <c r="BL214" i="13"/>
  <c r="BK214" i="13"/>
  <c r="BJ214" i="13"/>
  <c r="BI214" i="13"/>
  <c r="BH214" i="13"/>
  <c r="BG214" i="13"/>
  <c r="BF214" i="13"/>
  <c r="BE214" i="13"/>
  <c r="BD214" i="13"/>
  <c r="BC214" i="13"/>
  <c r="BB214" i="13" s="1"/>
  <c r="BA214" i="13"/>
  <c r="AZ214" i="13"/>
  <c r="AY214" i="13"/>
  <c r="AX214" i="13"/>
  <c r="AW214" i="13"/>
  <c r="AV214" i="13"/>
  <c r="AU214" i="13"/>
  <c r="AT214" i="13"/>
  <c r="AR214" i="13"/>
  <c r="AQ214" i="13"/>
  <c r="AP214" i="13"/>
  <c r="AO214" i="13"/>
  <c r="AN214" i="13"/>
  <c r="AM214" i="13"/>
  <c r="AL214" i="13"/>
  <c r="AK214" i="13"/>
  <c r="AJ214" i="13"/>
  <c r="AI214" i="13"/>
  <c r="AH214" i="13"/>
  <c r="AG214" i="13"/>
  <c r="AS214" i="13" s="1"/>
  <c r="AF214" i="13" s="1"/>
  <c r="BQ214" i="13" s="1"/>
  <c r="Y214" i="13"/>
  <c r="DF213" i="13"/>
  <c r="DE213" i="13"/>
  <c r="DD213" i="13"/>
  <c r="DA213" i="13"/>
  <c r="CZ213" i="13"/>
  <c r="CY213" i="13"/>
  <c r="CX213" i="13"/>
  <c r="CW213" i="13"/>
  <c r="CV213" i="13"/>
  <c r="CU213" i="13"/>
  <c r="CT213" i="13"/>
  <c r="CS213" i="13"/>
  <c r="CR213" i="13"/>
  <c r="CQ213" i="13"/>
  <c r="CO213" i="13"/>
  <c r="CN213" i="13"/>
  <c r="CM213" i="13"/>
  <c r="CL213" i="13"/>
  <c r="CK213" i="13"/>
  <c r="CJ213" i="13"/>
  <c r="CI213" i="13"/>
  <c r="CH213" i="13"/>
  <c r="CG213" i="13"/>
  <c r="CF213" i="13"/>
  <c r="CE213" i="13"/>
  <c r="CD213" i="13"/>
  <c r="CC213" i="13"/>
  <c r="CB213" i="13"/>
  <c r="CA213" i="13"/>
  <c r="BZ213" i="13"/>
  <c r="BY213" i="13"/>
  <c r="BX213" i="13"/>
  <c r="BW213" i="13"/>
  <c r="BV213" i="13"/>
  <c r="BU213" i="13"/>
  <c r="BT213" i="13"/>
  <c r="BS213" i="13"/>
  <c r="BR213" i="13"/>
  <c r="BP213" i="13"/>
  <c r="BO213" i="13"/>
  <c r="BN213" i="13"/>
  <c r="BM213" i="13"/>
  <c r="BL213" i="13"/>
  <c r="BK213" i="13"/>
  <c r="BJ213" i="13"/>
  <c r="BI213" i="13"/>
  <c r="BH213" i="13"/>
  <c r="BG213" i="13"/>
  <c r="BF213" i="13"/>
  <c r="BE213" i="13"/>
  <c r="BD213" i="13"/>
  <c r="BC213" i="13"/>
  <c r="BB213" i="13"/>
  <c r="BA213" i="13"/>
  <c r="AZ213" i="13"/>
  <c r="AY213" i="13"/>
  <c r="AX213" i="13"/>
  <c r="AW213" i="13"/>
  <c r="AV213" i="13"/>
  <c r="AU213" i="13"/>
  <c r="AT213" i="13"/>
  <c r="AR213" i="13"/>
  <c r="AQ213" i="13"/>
  <c r="AP213" i="13"/>
  <c r="AO213" i="13"/>
  <c r="AN213" i="13"/>
  <c r="AM213" i="13"/>
  <c r="AL213" i="13"/>
  <c r="AK213" i="13"/>
  <c r="AJ213" i="13"/>
  <c r="AI213" i="13"/>
  <c r="AH213" i="13"/>
  <c r="AG213" i="13"/>
  <c r="AS213" i="13" s="1"/>
  <c r="AF213" i="13" s="1"/>
  <c r="BQ213" i="13" s="1"/>
  <c r="Y213" i="13"/>
  <c r="DF212" i="13"/>
  <c r="DE212" i="13"/>
  <c r="DD212" i="13"/>
  <c r="DA212" i="13"/>
  <c r="CZ212" i="13"/>
  <c r="CY212" i="13"/>
  <c r="CX212" i="13"/>
  <c r="CW212" i="13"/>
  <c r="CV212" i="13"/>
  <c r="CU212" i="13"/>
  <c r="CT212" i="13"/>
  <c r="CS212" i="13"/>
  <c r="CR212" i="13"/>
  <c r="CQ212" i="13"/>
  <c r="CO212" i="13"/>
  <c r="CN212" i="13"/>
  <c r="CM212" i="13"/>
  <c r="CL212" i="13"/>
  <c r="CK212" i="13"/>
  <c r="CJ212" i="13"/>
  <c r="CI212" i="13"/>
  <c r="CH212" i="13"/>
  <c r="CG212" i="13"/>
  <c r="CF212" i="13"/>
  <c r="CE212" i="13"/>
  <c r="CD212" i="13"/>
  <c r="CC212" i="13"/>
  <c r="CB212" i="13"/>
  <c r="CA212" i="13"/>
  <c r="BZ212" i="13"/>
  <c r="BY212" i="13"/>
  <c r="BX212" i="13"/>
  <c r="BW212" i="13"/>
  <c r="BV212" i="13"/>
  <c r="BU212" i="13"/>
  <c r="BT212" i="13"/>
  <c r="BS212" i="13"/>
  <c r="BR212" i="13"/>
  <c r="BP212" i="13"/>
  <c r="BO212" i="13"/>
  <c r="BN212" i="13"/>
  <c r="BM212" i="13"/>
  <c r="BL212" i="13"/>
  <c r="BK212" i="13"/>
  <c r="BJ212" i="13"/>
  <c r="BI212" i="13"/>
  <c r="BH212" i="13"/>
  <c r="BG212" i="13"/>
  <c r="BF212" i="13"/>
  <c r="BE212" i="13"/>
  <c r="BD212" i="13"/>
  <c r="BC212" i="13"/>
  <c r="BB212" i="13" s="1"/>
  <c r="BA212" i="13"/>
  <c r="AZ212" i="13"/>
  <c r="AY212" i="13"/>
  <c r="AX212" i="13"/>
  <c r="AW212" i="13"/>
  <c r="AV212" i="13"/>
  <c r="AU212" i="13"/>
  <c r="AT212" i="13"/>
  <c r="AR212" i="13"/>
  <c r="AQ212" i="13"/>
  <c r="AP212" i="13"/>
  <c r="AO212" i="13"/>
  <c r="AN212" i="13"/>
  <c r="AM212" i="13"/>
  <c r="AL212" i="13"/>
  <c r="AK212" i="13"/>
  <c r="AJ212" i="13"/>
  <c r="AI212" i="13"/>
  <c r="AH212" i="13"/>
  <c r="AG212" i="13"/>
  <c r="AS212" i="13" s="1"/>
  <c r="AF212" i="13" s="1"/>
  <c r="BQ212" i="13" s="1"/>
  <c r="Y212" i="13"/>
  <c r="DF211" i="13"/>
  <c r="DE211" i="13"/>
  <c r="DD211" i="13"/>
  <c r="DA211" i="13"/>
  <c r="CZ211" i="13"/>
  <c r="CY211" i="13"/>
  <c r="CX211" i="13"/>
  <c r="CW211" i="13"/>
  <c r="CV211" i="13"/>
  <c r="CU211" i="13"/>
  <c r="CT211" i="13"/>
  <c r="CS211" i="13"/>
  <c r="CR211" i="13"/>
  <c r="CQ211" i="13"/>
  <c r="CO211" i="13"/>
  <c r="CN211" i="13"/>
  <c r="CM211" i="13"/>
  <c r="CL211" i="13"/>
  <c r="CK211" i="13"/>
  <c r="CJ211" i="13"/>
  <c r="CI211" i="13"/>
  <c r="CH211" i="13"/>
  <c r="CG211" i="13"/>
  <c r="CF211" i="13"/>
  <c r="CE211" i="13"/>
  <c r="CD211" i="13"/>
  <c r="CC211" i="13"/>
  <c r="CB211" i="13"/>
  <c r="CA211" i="13"/>
  <c r="BZ211" i="13"/>
  <c r="BY211" i="13"/>
  <c r="BX211" i="13"/>
  <c r="BW211" i="13"/>
  <c r="BV211" i="13"/>
  <c r="BU211" i="13"/>
  <c r="BT211" i="13"/>
  <c r="BS211" i="13"/>
  <c r="BR211" i="13"/>
  <c r="BP211" i="13"/>
  <c r="BO211" i="13"/>
  <c r="BN211" i="13"/>
  <c r="BM211" i="13"/>
  <c r="BL211" i="13"/>
  <c r="BK211" i="13"/>
  <c r="BJ211" i="13"/>
  <c r="BI211" i="13"/>
  <c r="BH211" i="13"/>
  <c r="BG211" i="13"/>
  <c r="BF211" i="13"/>
  <c r="BE211" i="13"/>
  <c r="BD211" i="13"/>
  <c r="BC211" i="13"/>
  <c r="BB211" i="13"/>
  <c r="BA211" i="13"/>
  <c r="AZ211" i="13"/>
  <c r="AY211" i="13"/>
  <c r="AX211" i="13"/>
  <c r="AW211" i="13"/>
  <c r="AV211" i="13"/>
  <c r="AU211" i="13"/>
  <c r="AT211" i="13"/>
  <c r="AR211" i="13"/>
  <c r="AQ211" i="13"/>
  <c r="AP211" i="13"/>
  <c r="AO211" i="13"/>
  <c r="AN211" i="13"/>
  <c r="AM211" i="13"/>
  <c r="AL211" i="13"/>
  <c r="AK211" i="13"/>
  <c r="AJ211" i="13"/>
  <c r="AI211" i="13"/>
  <c r="AH211" i="13"/>
  <c r="AG211" i="13"/>
  <c r="AS211" i="13" s="1"/>
  <c r="AF211" i="13" s="1"/>
  <c r="BQ211" i="13" s="1"/>
  <c r="Y211" i="13"/>
  <c r="DF210" i="13"/>
  <c r="DE210" i="13"/>
  <c r="DD210" i="13"/>
  <c r="DA210" i="13"/>
  <c r="CZ210" i="13"/>
  <c r="CY210" i="13"/>
  <c r="CX210" i="13"/>
  <c r="CW210" i="13"/>
  <c r="CV210" i="13"/>
  <c r="CU210" i="13"/>
  <c r="CT210" i="13"/>
  <c r="CS210" i="13"/>
  <c r="CR210" i="13"/>
  <c r="CQ210" i="13"/>
  <c r="CO210" i="13"/>
  <c r="CN210" i="13"/>
  <c r="CM210" i="13"/>
  <c r="CL210" i="13"/>
  <c r="CK210" i="13"/>
  <c r="CJ210" i="13"/>
  <c r="CI210" i="13"/>
  <c r="CH210" i="13"/>
  <c r="CG210" i="13"/>
  <c r="CF210" i="13"/>
  <c r="CE210" i="13"/>
  <c r="CD210" i="13"/>
  <c r="CC210" i="13"/>
  <c r="CB210" i="13"/>
  <c r="CA210" i="13"/>
  <c r="BZ210" i="13"/>
  <c r="BY210" i="13"/>
  <c r="BX210" i="13"/>
  <c r="BW210" i="13"/>
  <c r="BV210" i="13"/>
  <c r="BU210" i="13"/>
  <c r="BT210" i="13"/>
  <c r="BS210" i="13"/>
  <c r="BR210" i="13"/>
  <c r="BP210" i="13"/>
  <c r="BO210" i="13"/>
  <c r="BN210" i="13"/>
  <c r="BM210" i="13"/>
  <c r="BL210" i="13"/>
  <c r="BK210" i="13"/>
  <c r="BJ210" i="13"/>
  <c r="BI210" i="13"/>
  <c r="BH210" i="13"/>
  <c r="BG210" i="13"/>
  <c r="BF210" i="13"/>
  <c r="BE210" i="13"/>
  <c r="BD210" i="13"/>
  <c r="BC210" i="13"/>
  <c r="BB210" i="13" s="1"/>
  <c r="BA210" i="13"/>
  <c r="AZ210" i="13"/>
  <c r="AY210" i="13"/>
  <c r="AX210" i="13"/>
  <c r="AW210" i="13"/>
  <c r="AV210" i="13"/>
  <c r="AU210" i="13"/>
  <c r="AT210" i="13"/>
  <c r="AR210" i="13"/>
  <c r="AQ210" i="13"/>
  <c r="AP210" i="13"/>
  <c r="AO210" i="13"/>
  <c r="AN210" i="13"/>
  <c r="AM210" i="13"/>
  <c r="AL210" i="13"/>
  <c r="AK210" i="13"/>
  <c r="AJ210" i="13"/>
  <c r="AI210" i="13"/>
  <c r="AH210" i="13"/>
  <c r="AG210" i="13"/>
  <c r="AS210" i="13" s="1"/>
  <c r="AF210" i="13" s="1"/>
  <c r="BQ210" i="13" s="1"/>
  <c r="Y210" i="13"/>
  <c r="DF209" i="13"/>
  <c r="DE209" i="13"/>
  <c r="DD209" i="13"/>
  <c r="DA209" i="13"/>
  <c r="CZ209" i="13"/>
  <c r="CY209" i="13"/>
  <c r="CX209" i="13"/>
  <c r="CW209" i="13"/>
  <c r="CV209" i="13"/>
  <c r="CU209" i="13"/>
  <c r="CT209" i="13"/>
  <c r="CS209" i="13"/>
  <c r="CR209" i="13"/>
  <c r="CQ209" i="13"/>
  <c r="CO209" i="13"/>
  <c r="CN209" i="13"/>
  <c r="CM209" i="13"/>
  <c r="CL209" i="13"/>
  <c r="CK209" i="13"/>
  <c r="CJ209" i="13"/>
  <c r="CI209" i="13"/>
  <c r="CH209" i="13"/>
  <c r="CG209" i="13"/>
  <c r="CF209" i="13"/>
  <c r="CE209" i="13"/>
  <c r="CD209" i="13"/>
  <c r="CC209" i="13"/>
  <c r="CB209" i="13"/>
  <c r="CA209" i="13"/>
  <c r="BZ209" i="13"/>
  <c r="BY209" i="13"/>
  <c r="BX209" i="13"/>
  <c r="BW209" i="13"/>
  <c r="BV209" i="13"/>
  <c r="BU209" i="13"/>
  <c r="BT209" i="13"/>
  <c r="BS209" i="13"/>
  <c r="BR209" i="13"/>
  <c r="BP209" i="13"/>
  <c r="BO209" i="13"/>
  <c r="BN209" i="13"/>
  <c r="BM209" i="13"/>
  <c r="BL209" i="13"/>
  <c r="BK209" i="13"/>
  <c r="BJ209" i="13"/>
  <c r="BI209" i="13"/>
  <c r="BH209" i="13"/>
  <c r="BG209" i="13"/>
  <c r="BF209" i="13"/>
  <c r="BE209" i="13"/>
  <c r="BD209" i="13"/>
  <c r="BC209" i="13"/>
  <c r="BB209" i="13"/>
  <c r="BA209" i="13"/>
  <c r="AZ209" i="13"/>
  <c r="AY209" i="13"/>
  <c r="AX209" i="13"/>
  <c r="AW209" i="13"/>
  <c r="AV209" i="13"/>
  <c r="AU209" i="13"/>
  <c r="AT209" i="13"/>
  <c r="AR209" i="13"/>
  <c r="AQ209" i="13"/>
  <c r="AP209" i="13"/>
  <c r="AO209" i="13"/>
  <c r="AN209" i="13"/>
  <c r="AM209" i="13"/>
  <c r="AL209" i="13"/>
  <c r="AK209" i="13"/>
  <c r="AJ209" i="13"/>
  <c r="AI209" i="13"/>
  <c r="AH209" i="13"/>
  <c r="AG209" i="13"/>
  <c r="AS209" i="13" s="1"/>
  <c r="AF209" i="13" s="1"/>
  <c r="BQ209" i="13" s="1"/>
  <c r="Y209" i="13"/>
  <c r="DF208" i="13"/>
  <c r="DE208" i="13"/>
  <c r="DD208" i="13"/>
  <c r="DA208" i="13"/>
  <c r="CZ208" i="13"/>
  <c r="CY208" i="13"/>
  <c r="CX208" i="13"/>
  <c r="CW208" i="13"/>
  <c r="CV208" i="13"/>
  <c r="CU208" i="13"/>
  <c r="CT208" i="13"/>
  <c r="CS208" i="13"/>
  <c r="CR208" i="13"/>
  <c r="CQ208" i="13"/>
  <c r="CO208" i="13"/>
  <c r="CN208" i="13"/>
  <c r="CM208" i="13"/>
  <c r="CL208" i="13"/>
  <c r="CK208" i="13"/>
  <c r="CJ208" i="13"/>
  <c r="CI208" i="13"/>
  <c r="CH208" i="13"/>
  <c r="CG208" i="13"/>
  <c r="CF208" i="13"/>
  <c r="CE208" i="13"/>
  <c r="CD208" i="13"/>
  <c r="CC208" i="13"/>
  <c r="CB208" i="13"/>
  <c r="CA208" i="13"/>
  <c r="BZ208" i="13"/>
  <c r="BY208" i="13"/>
  <c r="BX208" i="13"/>
  <c r="BW208" i="13"/>
  <c r="BV208" i="13"/>
  <c r="BU208" i="13"/>
  <c r="BT208" i="13"/>
  <c r="BS208" i="13"/>
  <c r="BR208" i="13"/>
  <c r="BP208" i="13"/>
  <c r="BO208" i="13"/>
  <c r="BN208" i="13"/>
  <c r="BM208" i="13"/>
  <c r="BL208" i="13"/>
  <c r="BK208" i="13"/>
  <c r="BJ208" i="13"/>
  <c r="BI208" i="13"/>
  <c r="BH208" i="13"/>
  <c r="BG208" i="13"/>
  <c r="BF208" i="13"/>
  <c r="BE208" i="13"/>
  <c r="BD208" i="13"/>
  <c r="BC208" i="13"/>
  <c r="BB208" i="13" s="1"/>
  <c r="BA208" i="13"/>
  <c r="AZ208" i="13"/>
  <c r="AY208" i="13"/>
  <c r="AX208" i="13"/>
  <c r="AW208" i="13"/>
  <c r="AV208" i="13"/>
  <c r="AU208" i="13"/>
  <c r="AT208" i="13"/>
  <c r="AR208" i="13"/>
  <c r="AQ208" i="13"/>
  <c r="AP208" i="13"/>
  <c r="AO208" i="13"/>
  <c r="AN208" i="13"/>
  <c r="AM208" i="13"/>
  <c r="AL208" i="13"/>
  <c r="AK208" i="13"/>
  <c r="AJ208" i="13"/>
  <c r="AI208" i="13"/>
  <c r="AH208" i="13"/>
  <c r="AG208" i="13"/>
  <c r="AS208" i="13" s="1"/>
  <c r="AF208" i="13" s="1"/>
  <c r="BQ208" i="13" s="1"/>
  <c r="Y208" i="13"/>
  <c r="DF207" i="13"/>
  <c r="DF206" i="13" s="1"/>
  <c r="DE207" i="13"/>
  <c r="DD207" i="13"/>
  <c r="DA207" i="13"/>
  <c r="CZ207" i="13"/>
  <c r="CY207" i="13"/>
  <c r="CX207" i="13"/>
  <c r="CX206" i="13" s="1"/>
  <c r="CW207" i="13"/>
  <c r="CV207" i="13"/>
  <c r="CU207" i="13"/>
  <c r="CT207" i="13"/>
  <c r="CS207" i="13"/>
  <c r="CR207" i="13"/>
  <c r="CQ207" i="13"/>
  <c r="CO207" i="13"/>
  <c r="CN207" i="13"/>
  <c r="CM207" i="13"/>
  <c r="CL207" i="13"/>
  <c r="CK207" i="13"/>
  <c r="CJ207" i="13"/>
  <c r="CI207" i="13"/>
  <c r="CH207" i="13"/>
  <c r="CH206" i="13" s="1"/>
  <c r="CG207" i="13"/>
  <c r="CF207" i="13"/>
  <c r="CE207" i="13"/>
  <c r="CE206" i="13" s="1"/>
  <c r="CD207" i="13"/>
  <c r="CD206" i="13" s="1"/>
  <c r="CC207" i="13"/>
  <c r="CB207" i="13"/>
  <c r="CA207" i="13"/>
  <c r="CA206" i="13" s="1"/>
  <c r="BZ207" i="13"/>
  <c r="BZ206" i="13" s="1"/>
  <c r="BY207" i="13"/>
  <c r="BX207" i="13"/>
  <c r="BW207" i="13"/>
  <c r="BW206" i="13" s="1"/>
  <c r="BV207" i="13"/>
  <c r="BV206" i="13" s="1"/>
  <c r="BU207" i="13"/>
  <c r="BT207" i="13"/>
  <c r="BS207" i="13"/>
  <c r="BS206" i="13" s="1"/>
  <c r="BR207" i="13"/>
  <c r="BR206" i="13" s="1"/>
  <c r="BP207" i="13"/>
  <c r="BO207" i="13"/>
  <c r="BO206" i="13" s="1"/>
  <c r="BN207" i="13"/>
  <c r="BN206" i="13" s="1"/>
  <c r="BM207" i="13"/>
  <c r="BL207" i="13"/>
  <c r="BK207" i="13"/>
  <c r="BK206" i="13" s="1"/>
  <c r="BJ207" i="13"/>
  <c r="BJ206" i="13" s="1"/>
  <c r="BI207" i="13"/>
  <c r="BH207" i="13"/>
  <c r="BG207" i="13"/>
  <c r="BG206" i="13" s="1"/>
  <c r="BF207" i="13"/>
  <c r="BF206" i="13" s="1"/>
  <c r="BE207" i="13"/>
  <c r="BD207" i="13"/>
  <c r="BC207" i="13"/>
  <c r="BC206" i="13" s="1"/>
  <c r="BA207" i="13"/>
  <c r="AZ207" i="13"/>
  <c r="AY207" i="13"/>
  <c r="AY206" i="13" s="1"/>
  <c r="AX207" i="13"/>
  <c r="AX206" i="13" s="1"/>
  <c r="AW207" i="13"/>
  <c r="AV207" i="13"/>
  <c r="AU207" i="13"/>
  <c r="AT207" i="13"/>
  <c r="AT206" i="13" s="1"/>
  <c r="AR207" i="13"/>
  <c r="AQ207" i="13"/>
  <c r="AQ206" i="13" s="1"/>
  <c r="AP207" i="13"/>
  <c r="AP206" i="13" s="1"/>
  <c r="AO207" i="13"/>
  <c r="AN207" i="13"/>
  <c r="AM207" i="13"/>
  <c r="AM206" i="13" s="1"/>
  <c r="AL207" i="13"/>
  <c r="AL206" i="13" s="1"/>
  <c r="AK207" i="13"/>
  <c r="AJ207" i="13"/>
  <c r="AI207" i="13"/>
  <c r="AI206" i="13" s="1"/>
  <c r="AH207" i="13"/>
  <c r="AH206" i="13" s="1"/>
  <c r="AG207" i="13"/>
  <c r="AS207" i="13" s="1"/>
  <c r="Y207" i="13"/>
  <c r="Y206" i="13" s="1"/>
  <c r="DE206" i="13"/>
  <c r="DA206" i="13"/>
  <c r="CZ206" i="13"/>
  <c r="CY206" i="13"/>
  <c r="CW206" i="13"/>
  <c r="CQ206" i="13"/>
  <c r="CN206" i="13"/>
  <c r="CM206" i="13"/>
  <c r="CL206" i="13"/>
  <c r="CG206" i="13"/>
  <c r="CF206" i="13"/>
  <c r="CC206" i="13"/>
  <c r="CB206" i="13"/>
  <c r="BY206" i="13"/>
  <c r="BX206" i="13"/>
  <c r="BU206" i="13"/>
  <c r="BT206" i="13"/>
  <c r="BP206" i="13"/>
  <c r="BM206" i="13"/>
  <c r="BI206" i="13"/>
  <c r="BH206" i="13"/>
  <c r="BE206" i="13"/>
  <c r="BD206" i="13"/>
  <c r="BA206" i="13"/>
  <c r="AZ206" i="13"/>
  <c r="AW206" i="13"/>
  <c r="AV206" i="13"/>
  <c r="AU206" i="13" s="1"/>
  <c r="AR206" i="13"/>
  <c r="AO206" i="13"/>
  <c r="AN206" i="13"/>
  <c r="AK206" i="13"/>
  <c r="AJ206" i="13"/>
  <c r="AG206" i="13"/>
  <c r="AS206" i="13" s="1"/>
  <c r="DF205" i="13"/>
  <c r="DE205" i="13"/>
  <c r="DA205" i="13"/>
  <c r="CZ205" i="13"/>
  <c r="CY205" i="13"/>
  <c r="CX205" i="13"/>
  <c r="CW205" i="13"/>
  <c r="CV205" i="13"/>
  <c r="CU205" i="13"/>
  <c r="CT205" i="13"/>
  <c r="CS205" i="13"/>
  <c r="CR205" i="13"/>
  <c r="CQ205" i="13"/>
  <c r="CO205" i="13"/>
  <c r="CN205" i="13"/>
  <c r="CM205" i="13"/>
  <c r="CL205" i="13"/>
  <c r="CK205" i="13"/>
  <c r="CH205" i="13"/>
  <c r="CG205" i="13"/>
  <c r="CF205" i="13"/>
  <c r="CE205" i="13"/>
  <c r="CD205" i="13"/>
  <c r="CC205" i="13"/>
  <c r="CB205" i="13"/>
  <c r="CA205" i="13"/>
  <c r="BZ205" i="13"/>
  <c r="BY205" i="13"/>
  <c r="BX205" i="13"/>
  <c r="BW205" i="13"/>
  <c r="BV205" i="13"/>
  <c r="BU205" i="13"/>
  <c r="BT205" i="13"/>
  <c r="BS205" i="13"/>
  <c r="BR205" i="13"/>
  <c r="BP205" i="13"/>
  <c r="BO205" i="13"/>
  <c r="BN205" i="13"/>
  <c r="BM205" i="13"/>
  <c r="BL205" i="13"/>
  <c r="BK205" i="13"/>
  <c r="BJ205" i="13"/>
  <c r="BI205" i="13"/>
  <c r="BH205" i="13"/>
  <c r="BG205" i="13"/>
  <c r="BF205" i="13"/>
  <c r="BE205" i="13"/>
  <c r="BD205" i="13"/>
  <c r="BC205" i="13"/>
  <c r="BB205" i="13" s="1"/>
  <c r="BA205" i="13"/>
  <c r="AZ205" i="13"/>
  <c r="AY205" i="13"/>
  <c r="AX205" i="13"/>
  <c r="AW205" i="13"/>
  <c r="AV205" i="13"/>
  <c r="AU205" i="13" s="1"/>
  <c r="AT205" i="13"/>
  <c r="AR205" i="13"/>
  <c r="AQ205" i="13"/>
  <c r="AP205" i="13"/>
  <c r="AO205" i="13"/>
  <c r="AN205" i="13"/>
  <c r="AM205" i="13"/>
  <c r="AL205" i="13"/>
  <c r="AK205" i="13"/>
  <c r="AJ205" i="13"/>
  <c r="AI205" i="13"/>
  <c r="AH205" i="13"/>
  <c r="AG205" i="13"/>
  <c r="AS205" i="13" s="1"/>
  <c r="Y205" i="13"/>
  <c r="DC204" i="13"/>
  <c r="DH204" i="13" s="1"/>
  <c r="CP204" i="13"/>
  <c r="DB204" i="13" s="1"/>
  <c r="DG204" i="13" s="1"/>
  <c r="AT204" i="13"/>
  <c r="AF204" i="13"/>
  <c r="DC203" i="13"/>
  <c r="DH203" i="13" s="1"/>
  <c r="CP203" i="13"/>
  <c r="DB203" i="13" s="1"/>
  <c r="DG203" i="13" s="1"/>
  <c r="BL203" i="13"/>
  <c r="BB203" i="13"/>
  <c r="AU203" i="13"/>
  <c r="AS203" i="13"/>
  <c r="DC202" i="13"/>
  <c r="DH202" i="13" s="1"/>
  <c r="CP202" i="13"/>
  <c r="DB202" i="13" s="1"/>
  <c r="DG202" i="13" s="1"/>
  <c r="BL202" i="13"/>
  <c r="BB202" i="13"/>
  <c r="AU202" i="13"/>
  <c r="AS202" i="13"/>
  <c r="AF202" i="13" s="1"/>
  <c r="BQ202" i="13" s="1"/>
  <c r="DC201" i="13"/>
  <c r="DH201" i="13" s="1"/>
  <c r="CP201" i="13"/>
  <c r="DB201" i="13" s="1"/>
  <c r="DG201" i="13" s="1"/>
  <c r="BL201" i="13"/>
  <c r="BB201" i="13"/>
  <c r="AU201" i="13"/>
  <c r="AS201" i="13"/>
  <c r="AF201" i="13" s="1"/>
  <c r="BQ201" i="13" s="1"/>
  <c r="DC200" i="13"/>
  <c r="DH200" i="13" s="1"/>
  <c r="CP200" i="13"/>
  <c r="DB200" i="13" s="1"/>
  <c r="DG200" i="13" s="1"/>
  <c r="BL200" i="13"/>
  <c r="BB200" i="13"/>
  <c r="AU200" i="13"/>
  <c r="AS200" i="13"/>
  <c r="AF200" i="13"/>
  <c r="BQ200" i="13" s="1"/>
  <c r="DC199" i="13"/>
  <c r="DH199" i="13" s="1"/>
  <c r="CP199" i="13"/>
  <c r="DB199" i="13" s="1"/>
  <c r="DG199" i="13" s="1"/>
  <c r="BL199" i="13"/>
  <c r="BB199" i="13"/>
  <c r="AU199" i="13"/>
  <c r="AS199" i="13"/>
  <c r="DC198" i="13"/>
  <c r="DH198" i="13" s="1"/>
  <c r="CP198" i="13"/>
  <c r="DB198" i="13" s="1"/>
  <c r="DG198" i="13" s="1"/>
  <c r="BL198" i="13"/>
  <c r="BB198" i="13"/>
  <c r="AU198" i="13"/>
  <c r="AS198" i="13"/>
  <c r="AF198" i="13" s="1"/>
  <c r="BQ198" i="13" s="1"/>
  <c r="DC197" i="13"/>
  <c r="DH197" i="13" s="1"/>
  <c r="CP197" i="13"/>
  <c r="DB197" i="13" s="1"/>
  <c r="DG197" i="13" s="1"/>
  <c r="BL197" i="13"/>
  <c r="BB197" i="13"/>
  <c r="AU197" i="13"/>
  <c r="AS197" i="13"/>
  <c r="AF197" i="13" s="1"/>
  <c r="BQ197" i="13" s="1"/>
  <c r="DC196" i="13"/>
  <c r="DH196" i="13" s="1"/>
  <c r="CP196" i="13"/>
  <c r="DB196" i="13" s="1"/>
  <c r="DG196" i="13" s="1"/>
  <c r="BL196" i="13"/>
  <c r="BB196" i="13"/>
  <c r="AU196" i="13"/>
  <c r="AS196" i="13"/>
  <c r="AF196" i="13"/>
  <c r="BQ196" i="13" s="1"/>
  <c r="DC195" i="13"/>
  <c r="DH195" i="13" s="1"/>
  <c r="CP195" i="13"/>
  <c r="DB195" i="13" s="1"/>
  <c r="DG195" i="13" s="1"/>
  <c r="BL195" i="13"/>
  <c r="BB195" i="13"/>
  <c r="AU195" i="13"/>
  <c r="AS195" i="13"/>
  <c r="DC194" i="13"/>
  <c r="DH194" i="13" s="1"/>
  <c r="CP194" i="13"/>
  <c r="DB194" i="13" s="1"/>
  <c r="DG194" i="13" s="1"/>
  <c r="BL194" i="13"/>
  <c r="BB194" i="13"/>
  <c r="AU194" i="13"/>
  <c r="AS194" i="13"/>
  <c r="AF194" i="13" s="1"/>
  <c r="BQ194" i="13" s="1"/>
  <c r="DC193" i="13"/>
  <c r="DH193" i="13" s="1"/>
  <c r="CP193" i="13"/>
  <c r="DB193" i="13" s="1"/>
  <c r="DG193" i="13" s="1"/>
  <c r="BL193" i="13"/>
  <c r="BB193" i="13"/>
  <c r="AU193" i="13"/>
  <c r="AS193" i="13"/>
  <c r="AF193" i="13" s="1"/>
  <c r="BQ193" i="13" s="1"/>
  <c r="DC192" i="13"/>
  <c r="DH192" i="13" s="1"/>
  <c r="CP192" i="13"/>
  <c r="DB192" i="13" s="1"/>
  <c r="DG192" i="13" s="1"/>
  <c r="BL192" i="13"/>
  <c r="BB192" i="13"/>
  <c r="AU192" i="13"/>
  <c r="AS192" i="13"/>
  <c r="AF192" i="13"/>
  <c r="BQ192" i="13" s="1"/>
  <c r="DC191" i="13"/>
  <c r="DH191" i="13" s="1"/>
  <c r="CP191" i="13"/>
  <c r="DB191" i="13" s="1"/>
  <c r="DG191" i="13" s="1"/>
  <c r="BL191" i="13"/>
  <c r="BB191" i="13"/>
  <c r="AU191" i="13"/>
  <c r="AS191" i="13"/>
  <c r="DC190" i="13"/>
  <c r="DH190" i="13" s="1"/>
  <c r="CP190" i="13"/>
  <c r="DB190" i="13" s="1"/>
  <c r="DG190" i="13" s="1"/>
  <c r="BL190" i="13"/>
  <c r="BB190" i="13"/>
  <c r="AU190" i="13"/>
  <c r="AS190" i="13"/>
  <c r="AF190" i="13" s="1"/>
  <c r="BQ190" i="13" s="1"/>
  <c r="DC189" i="13"/>
  <c r="DH189" i="13" s="1"/>
  <c r="CP189" i="13"/>
  <c r="DB189" i="13" s="1"/>
  <c r="DG189" i="13" s="1"/>
  <c r="BL189" i="13"/>
  <c r="BB189" i="13"/>
  <c r="AU189" i="13"/>
  <c r="AS189" i="13"/>
  <c r="AF189" i="13"/>
  <c r="DC188" i="13"/>
  <c r="DH188" i="13" s="1"/>
  <c r="CP188" i="13"/>
  <c r="DB188" i="13" s="1"/>
  <c r="DG188" i="13" s="1"/>
  <c r="BL188" i="13"/>
  <c r="BB188" i="13"/>
  <c r="AU188" i="13"/>
  <c r="AS188" i="13"/>
  <c r="AF188" i="13" s="1"/>
  <c r="DC187" i="13"/>
  <c r="DH187" i="13" s="1"/>
  <c r="CP187" i="13"/>
  <c r="DB187" i="13" s="1"/>
  <c r="DG187" i="13" s="1"/>
  <c r="BL187" i="13"/>
  <c r="BB187" i="13"/>
  <c r="AU187" i="13"/>
  <c r="AS187" i="13"/>
  <c r="AF187" i="13"/>
  <c r="DC186" i="13"/>
  <c r="DH186" i="13" s="1"/>
  <c r="CP186" i="13"/>
  <c r="DB186" i="13" s="1"/>
  <c r="DG186" i="13" s="1"/>
  <c r="BL186" i="13"/>
  <c r="BB186" i="13"/>
  <c r="AU186" i="13"/>
  <c r="AS186" i="13"/>
  <c r="AF186" i="13" s="1"/>
  <c r="DC185" i="13"/>
  <c r="DH185" i="13" s="1"/>
  <c r="CP185" i="13"/>
  <c r="DB185" i="13" s="1"/>
  <c r="DG185" i="13" s="1"/>
  <c r="BL185" i="13"/>
  <c r="BB185" i="13"/>
  <c r="AU185" i="13"/>
  <c r="AS185" i="13"/>
  <c r="AF185" i="13"/>
  <c r="DC184" i="13"/>
  <c r="DH184" i="13" s="1"/>
  <c r="CP184" i="13"/>
  <c r="DB184" i="13" s="1"/>
  <c r="DG184" i="13" s="1"/>
  <c r="BL184" i="13"/>
  <c r="BB184" i="13"/>
  <c r="AU184" i="13"/>
  <c r="AS184" i="13"/>
  <c r="AF184" i="13" s="1"/>
  <c r="DC183" i="13"/>
  <c r="DH183" i="13" s="1"/>
  <c r="CP183" i="13"/>
  <c r="DB183" i="13" s="1"/>
  <c r="DG183" i="13" s="1"/>
  <c r="BL183" i="13"/>
  <c r="BB183" i="13"/>
  <c r="AU183" i="13"/>
  <c r="AS183" i="13"/>
  <c r="AF183" i="13"/>
  <c r="DC182" i="13"/>
  <c r="DH182" i="13" s="1"/>
  <c r="CP182" i="13"/>
  <c r="DB182" i="13" s="1"/>
  <c r="DG182" i="13" s="1"/>
  <c r="BL182" i="13"/>
  <c r="BB182" i="13"/>
  <c r="AU182" i="13"/>
  <c r="AS182" i="13"/>
  <c r="AF182" i="13" s="1"/>
  <c r="DC181" i="13"/>
  <c r="DH181" i="13" s="1"/>
  <c r="CP181" i="13"/>
  <c r="DB181" i="13" s="1"/>
  <c r="DG181" i="13" s="1"/>
  <c r="BL181" i="13"/>
  <c r="BB181" i="13"/>
  <c r="AU181" i="13"/>
  <c r="AS181" i="13"/>
  <c r="AF181" i="13"/>
  <c r="DC180" i="13"/>
  <c r="DH180" i="13" s="1"/>
  <c r="CP180" i="13"/>
  <c r="DB180" i="13" s="1"/>
  <c r="DG180" i="13" s="1"/>
  <c r="BL180" i="13"/>
  <c r="BB180" i="13"/>
  <c r="AU180" i="13"/>
  <c r="AS180" i="13"/>
  <c r="AF180" i="13" s="1"/>
  <c r="DC179" i="13"/>
  <c r="DH179" i="13" s="1"/>
  <c r="CP179" i="13"/>
  <c r="DB179" i="13" s="1"/>
  <c r="DG179" i="13" s="1"/>
  <c r="BL179" i="13"/>
  <c r="BB179" i="13"/>
  <c r="AU179" i="13"/>
  <c r="AS179" i="13"/>
  <c r="AF179" i="13"/>
  <c r="DC178" i="13"/>
  <c r="DH178" i="13" s="1"/>
  <c r="CP178" i="13"/>
  <c r="DB178" i="13" s="1"/>
  <c r="DG178" i="13" s="1"/>
  <c r="BL178" i="13"/>
  <c r="BB178" i="13"/>
  <c r="AU178" i="13"/>
  <c r="AS178" i="13"/>
  <c r="AF178" i="13" s="1"/>
  <c r="DC177" i="13"/>
  <c r="DH177" i="13" s="1"/>
  <c r="CP177" i="13"/>
  <c r="DB177" i="13" s="1"/>
  <c r="DG177" i="13" s="1"/>
  <c r="BL177" i="13"/>
  <c r="BB177" i="13"/>
  <c r="AU177" i="13"/>
  <c r="AS177" i="13"/>
  <c r="AF177" i="13"/>
  <c r="DC176" i="13"/>
  <c r="DH176" i="13" s="1"/>
  <c r="CP176" i="13"/>
  <c r="DB176" i="13" s="1"/>
  <c r="DG176" i="13" s="1"/>
  <c r="BL176" i="13"/>
  <c r="BB176" i="13"/>
  <c r="AU176" i="13"/>
  <c r="AS176" i="13"/>
  <c r="AF176" i="13" s="1"/>
  <c r="DC175" i="13"/>
  <c r="DH175" i="13" s="1"/>
  <c r="CP175" i="13"/>
  <c r="DB175" i="13" s="1"/>
  <c r="DG175" i="13" s="1"/>
  <c r="BL175" i="13"/>
  <c r="BB175" i="13"/>
  <c r="AU175" i="13"/>
  <c r="AS175" i="13"/>
  <c r="AF175" i="13"/>
  <c r="DC174" i="13"/>
  <c r="DH174" i="13" s="1"/>
  <c r="CP174" i="13"/>
  <c r="DB174" i="13" s="1"/>
  <c r="DG174" i="13" s="1"/>
  <c r="BL174" i="13"/>
  <c r="BB174" i="13"/>
  <c r="AU174" i="13"/>
  <c r="BQ174" i="13" s="1"/>
  <c r="AS174" i="13"/>
  <c r="DC173" i="13"/>
  <c r="DH173" i="13" s="1"/>
  <c r="CP173" i="13"/>
  <c r="DB173" i="13" s="1"/>
  <c r="DG173" i="13" s="1"/>
  <c r="BL173" i="13"/>
  <c r="BB173" i="13"/>
  <c r="AU173" i="13"/>
  <c r="BQ173" i="13" s="1"/>
  <c r="AS173" i="13"/>
  <c r="AF173" i="13" s="1"/>
  <c r="DC172" i="13"/>
  <c r="DH172" i="13" s="1"/>
  <c r="CP172" i="13"/>
  <c r="DB172" i="13" s="1"/>
  <c r="DG172" i="13" s="1"/>
  <c r="BL172" i="13"/>
  <c r="BB172" i="13"/>
  <c r="AU172" i="13"/>
  <c r="BQ172" i="13" s="1"/>
  <c r="AS172" i="13"/>
  <c r="AF172" i="13" s="1"/>
  <c r="DC171" i="13"/>
  <c r="DH171" i="13" s="1"/>
  <c r="CP171" i="13"/>
  <c r="DB171" i="13" s="1"/>
  <c r="DG171" i="13" s="1"/>
  <c r="BL171" i="13"/>
  <c r="BB171" i="13"/>
  <c r="AU171" i="13"/>
  <c r="AS171" i="13"/>
  <c r="AF171" i="13"/>
  <c r="DC170" i="13"/>
  <c r="DH170" i="13" s="1"/>
  <c r="CP170" i="13"/>
  <c r="DB170" i="13" s="1"/>
  <c r="DG170" i="13" s="1"/>
  <c r="BL170" i="13"/>
  <c r="BB170" i="13"/>
  <c r="AU170" i="13"/>
  <c r="BQ170" i="13" s="1"/>
  <c r="AS170" i="13"/>
  <c r="DC169" i="13"/>
  <c r="DH169" i="13" s="1"/>
  <c r="CP169" i="13"/>
  <c r="DB169" i="13" s="1"/>
  <c r="DG169" i="13" s="1"/>
  <c r="BL169" i="13"/>
  <c r="AU169" i="13"/>
  <c r="BQ169" i="13" s="1"/>
  <c r="AS169" i="13"/>
  <c r="AF169" i="13" s="1"/>
  <c r="DC168" i="13"/>
  <c r="DH168" i="13" s="1"/>
  <c r="CP168" i="13"/>
  <c r="DB168" i="13" s="1"/>
  <c r="DG168" i="13" s="1"/>
  <c r="BL168" i="13"/>
  <c r="BB168" i="13"/>
  <c r="AU168" i="13"/>
  <c r="AS168" i="13"/>
  <c r="AF168" i="13"/>
  <c r="DC167" i="13"/>
  <c r="DH167" i="13" s="1"/>
  <c r="CP167" i="13"/>
  <c r="DB167" i="13" s="1"/>
  <c r="DG167" i="13" s="1"/>
  <c r="BL167" i="13"/>
  <c r="BB167" i="13"/>
  <c r="AU167" i="13"/>
  <c r="BQ167" i="13" s="1"/>
  <c r="AS167" i="13"/>
  <c r="DC166" i="13"/>
  <c r="DH166" i="13" s="1"/>
  <c r="CP166" i="13"/>
  <c r="DB166" i="13" s="1"/>
  <c r="DG166" i="13" s="1"/>
  <c r="BL166" i="13"/>
  <c r="BB166" i="13"/>
  <c r="AU166" i="13"/>
  <c r="BQ166" i="13" s="1"/>
  <c r="AS166" i="13"/>
  <c r="AF166" i="13" s="1"/>
  <c r="DC165" i="13"/>
  <c r="DH165" i="13" s="1"/>
  <c r="CP165" i="13"/>
  <c r="DB165" i="13" s="1"/>
  <c r="DG165" i="13" s="1"/>
  <c r="BL165" i="13"/>
  <c r="BB165" i="13"/>
  <c r="AU165" i="13"/>
  <c r="BQ165" i="13" s="1"/>
  <c r="AS165" i="13"/>
  <c r="AF165" i="13" s="1"/>
  <c r="DC164" i="13"/>
  <c r="DH164" i="13" s="1"/>
  <c r="CP164" i="13"/>
  <c r="DB164" i="13" s="1"/>
  <c r="DG164" i="13" s="1"/>
  <c r="BL164" i="13"/>
  <c r="BB164" i="13"/>
  <c r="AU164" i="13"/>
  <c r="AS164" i="13"/>
  <c r="AF164" i="13"/>
  <c r="DC163" i="13"/>
  <c r="DH163" i="13" s="1"/>
  <c r="CP163" i="13"/>
  <c r="DB163" i="13" s="1"/>
  <c r="DG163" i="13" s="1"/>
  <c r="BL163" i="13"/>
  <c r="BB163" i="13"/>
  <c r="AU163" i="13"/>
  <c r="BQ163" i="13" s="1"/>
  <c r="AS163" i="13"/>
  <c r="DC162" i="13"/>
  <c r="DH162" i="13" s="1"/>
  <c r="CP162" i="13"/>
  <c r="DB162" i="13" s="1"/>
  <c r="DG162" i="13" s="1"/>
  <c r="BL162" i="13"/>
  <c r="BB162" i="13"/>
  <c r="AU162" i="13"/>
  <c r="BQ162" i="13" s="1"/>
  <c r="AS162" i="13"/>
  <c r="AF162" i="13" s="1"/>
  <c r="DC161" i="13"/>
  <c r="DH161" i="13" s="1"/>
  <c r="CP161" i="13"/>
  <c r="DB161" i="13" s="1"/>
  <c r="DG161" i="13" s="1"/>
  <c r="BL161" i="13"/>
  <c r="BB161" i="13"/>
  <c r="AU161" i="13"/>
  <c r="BQ161" i="13" s="1"/>
  <c r="AS161" i="13"/>
  <c r="AF161" i="13" s="1"/>
  <c r="CQ160" i="13"/>
  <c r="CO160" i="13"/>
  <c r="CN160" i="13"/>
  <c r="CM160" i="13"/>
  <c r="BP160" i="13"/>
  <c r="BO160" i="13"/>
  <c r="BN160" i="13"/>
  <c r="BM160" i="13"/>
  <c r="BL160" i="13"/>
  <c r="BK160" i="13"/>
  <c r="BJ160" i="13"/>
  <c r="BI160" i="13"/>
  <c r="BH160" i="13"/>
  <c r="BG160" i="13"/>
  <c r="BF160" i="13"/>
  <c r="BE160" i="13"/>
  <c r="BD160" i="13"/>
  <c r="BC160" i="13"/>
  <c r="BB160" i="13" s="1"/>
  <c r="BA160" i="13"/>
  <c r="AZ160" i="13"/>
  <c r="AY160" i="13"/>
  <c r="AX160" i="13"/>
  <c r="AW160" i="13"/>
  <c r="AV160" i="13"/>
  <c r="AT160" i="13"/>
  <c r="AR160" i="13"/>
  <c r="AQ160" i="13"/>
  <c r="AP160" i="13"/>
  <c r="AO160" i="13"/>
  <c r="AN160" i="13"/>
  <c r="AM160" i="13"/>
  <c r="AL160" i="13"/>
  <c r="AK160" i="13"/>
  <c r="AJ160" i="13"/>
  <c r="AI160" i="13"/>
  <c r="AH160" i="13"/>
  <c r="AG160" i="13"/>
  <c r="AS160" i="13" s="1"/>
  <c r="Y160" i="13"/>
  <c r="EH159" i="13"/>
  <c r="EG159" i="13"/>
  <c r="EF159" i="13"/>
  <c r="EE159" i="13"/>
  <c r="ED159" i="13"/>
  <c r="EC159" i="13"/>
  <c r="EB159" i="13"/>
  <c r="EA159" i="13"/>
  <c r="DZ159" i="13"/>
  <c r="DY159" i="13"/>
  <c r="DX159" i="13"/>
  <c r="DW159" i="13"/>
  <c r="DV159" i="13"/>
  <c r="DU159" i="13"/>
  <c r="DT159" i="13"/>
  <c r="DS159" i="13"/>
  <c r="DR159" i="13"/>
  <c r="DQ159" i="13"/>
  <c r="DP159" i="13"/>
  <c r="DO159" i="13"/>
  <c r="DN159" i="13"/>
  <c r="DM159" i="13"/>
  <c r="DL159" i="13"/>
  <c r="DK159" i="13"/>
  <c r="DJ159" i="13"/>
  <c r="DI159" i="13"/>
  <c r="DF159" i="13"/>
  <c r="DE159" i="13"/>
  <c r="DD159" i="13"/>
  <c r="DA159" i="13"/>
  <c r="CZ159" i="13"/>
  <c r="CY159" i="13"/>
  <c r="CX159" i="13"/>
  <c r="CW159" i="13"/>
  <c r="CV159" i="13"/>
  <c r="CU159" i="13"/>
  <c r="CT159" i="13"/>
  <c r="CS159" i="13"/>
  <c r="CR159" i="13"/>
  <c r="CO159" i="13"/>
  <c r="CN159" i="13"/>
  <c r="DC159" i="13" s="1"/>
  <c r="DH159" i="13" s="1"/>
  <c r="CL159" i="13"/>
  <c r="CK159" i="13"/>
  <c r="CP159" i="13" s="1"/>
  <c r="DB159" i="13" s="1"/>
  <c r="DG159" i="13" s="1"/>
  <c r="CJ159" i="13"/>
  <c r="CI159" i="13"/>
  <c r="CH159" i="13"/>
  <c r="CG159" i="13"/>
  <c r="CF159" i="13"/>
  <c r="CE159" i="13"/>
  <c r="CD159" i="13"/>
  <c r="CC159" i="13"/>
  <c r="CB159" i="13"/>
  <c r="CA159" i="13"/>
  <c r="BZ159" i="13"/>
  <c r="BY159" i="13"/>
  <c r="BX159" i="13"/>
  <c r="BW159" i="13"/>
  <c r="BV159" i="13"/>
  <c r="BU159" i="13"/>
  <c r="BT159" i="13"/>
  <c r="BS159" i="13"/>
  <c r="BR159" i="13"/>
  <c r="BL159" i="13"/>
  <c r="BB159" i="13"/>
  <c r="AX159" i="13"/>
  <c r="AW159" i="13"/>
  <c r="AV159" i="13"/>
  <c r="AT159" i="13"/>
  <c r="AS159" i="13"/>
  <c r="AR159" i="13"/>
  <c r="AE159" i="13"/>
  <c r="AD159" i="13"/>
  <c r="AC159" i="13"/>
  <c r="AB159" i="13"/>
  <c r="AA159" i="13"/>
  <c r="Z159" i="13"/>
  <c r="Y159" i="13"/>
  <c r="DC158" i="13"/>
  <c r="DH158" i="13" s="1"/>
  <c r="CP158" i="13"/>
  <c r="DB158" i="13" s="1"/>
  <c r="DG158" i="13" s="1"/>
  <c r="BL158" i="13"/>
  <c r="BB158" i="13"/>
  <c r="AU158" i="13"/>
  <c r="AS158" i="13"/>
  <c r="AF158" i="13"/>
  <c r="DC157" i="13"/>
  <c r="DH157" i="13" s="1"/>
  <c r="CP157" i="13"/>
  <c r="DB157" i="13" s="1"/>
  <c r="DG157" i="13" s="1"/>
  <c r="BL157" i="13"/>
  <c r="BB157" i="13"/>
  <c r="AU157" i="13"/>
  <c r="AS157" i="13"/>
  <c r="AF157" i="13" s="1"/>
  <c r="DC156" i="13"/>
  <c r="DH156" i="13" s="1"/>
  <c r="CP156" i="13"/>
  <c r="DB156" i="13" s="1"/>
  <c r="DG156" i="13" s="1"/>
  <c r="BL156" i="13"/>
  <c r="BB156" i="13"/>
  <c r="AU156" i="13"/>
  <c r="AS156" i="13"/>
  <c r="AF156" i="13"/>
  <c r="DC155" i="13"/>
  <c r="DH155" i="13" s="1"/>
  <c r="CP155" i="13"/>
  <c r="DB155" i="13" s="1"/>
  <c r="DG155" i="13" s="1"/>
  <c r="BL155" i="13"/>
  <c r="BB155" i="13"/>
  <c r="AU155" i="13"/>
  <c r="AS155" i="13"/>
  <c r="AF155" i="13" s="1"/>
  <c r="DC154" i="13"/>
  <c r="DH154" i="13" s="1"/>
  <c r="CP154" i="13"/>
  <c r="DB154" i="13" s="1"/>
  <c r="DG154" i="13" s="1"/>
  <c r="BL154" i="13"/>
  <c r="BB154" i="13"/>
  <c r="AU154" i="13"/>
  <c r="AS154" i="13"/>
  <c r="AF154" i="13"/>
  <c r="DC153" i="13"/>
  <c r="DH153" i="13" s="1"/>
  <c r="CP153" i="13"/>
  <c r="DB153" i="13" s="1"/>
  <c r="DG153" i="13" s="1"/>
  <c r="BL153" i="13"/>
  <c r="BB153" i="13"/>
  <c r="AU153" i="13"/>
  <c r="AS153" i="13"/>
  <c r="AF153" i="13" s="1"/>
  <c r="DC152" i="13"/>
  <c r="DH152" i="13" s="1"/>
  <c r="CP152" i="13"/>
  <c r="DB152" i="13" s="1"/>
  <c r="DG152" i="13" s="1"/>
  <c r="BL152" i="13"/>
  <c r="BB152" i="13"/>
  <c r="AU152" i="13"/>
  <c r="AS152" i="13"/>
  <c r="AF152" i="13"/>
  <c r="DC151" i="13"/>
  <c r="DH151" i="13" s="1"/>
  <c r="CP151" i="13"/>
  <c r="DB151" i="13" s="1"/>
  <c r="DG151" i="13" s="1"/>
  <c r="BL151" i="13"/>
  <c r="BB151" i="13"/>
  <c r="AU151" i="13"/>
  <c r="AS151" i="13"/>
  <c r="AF151" i="13" s="1"/>
  <c r="DC150" i="13"/>
  <c r="DH150" i="13" s="1"/>
  <c r="CP150" i="13"/>
  <c r="DB150" i="13" s="1"/>
  <c r="DG150" i="13" s="1"/>
  <c r="BL150" i="13"/>
  <c r="BB150" i="13"/>
  <c r="AU150" i="13"/>
  <c r="AS150" i="13"/>
  <c r="AF150" i="13"/>
  <c r="DC149" i="13"/>
  <c r="DH149" i="13" s="1"/>
  <c r="CP149" i="13"/>
  <c r="DB149" i="13" s="1"/>
  <c r="DG149" i="13" s="1"/>
  <c r="BL149" i="13"/>
  <c r="BB149" i="13"/>
  <c r="AU149" i="13"/>
  <c r="AS149" i="13"/>
  <c r="AF149" i="13" s="1"/>
  <c r="DC148" i="13"/>
  <c r="DH148" i="13" s="1"/>
  <c r="CP148" i="13"/>
  <c r="DB148" i="13" s="1"/>
  <c r="DG148" i="13" s="1"/>
  <c r="BL148" i="13"/>
  <c r="BB148" i="13"/>
  <c r="AU148" i="13"/>
  <c r="AS148" i="13"/>
  <c r="AF148" i="13"/>
  <c r="DC147" i="13"/>
  <c r="DH147" i="13" s="1"/>
  <c r="CP147" i="13"/>
  <c r="DB147" i="13" s="1"/>
  <c r="DG147" i="13" s="1"/>
  <c r="BL147" i="13"/>
  <c r="BB147" i="13"/>
  <c r="AU147" i="13"/>
  <c r="AS147" i="13"/>
  <c r="AF147" i="13" s="1"/>
  <c r="DC146" i="13"/>
  <c r="DH146" i="13" s="1"/>
  <c r="CP146" i="13"/>
  <c r="DB146" i="13" s="1"/>
  <c r="DG146" i="13" s="1"/>
  <c r="BL146" i="13"/>
  <c r="BB146" i="13"/>
  <c r="AU146" i="13"/>
  <c r="AS146" i="13"/>
  <c r="AF146" i="13"/>
  <c r="DC145" i="13"/>
  <c r="DH145" i="13" s="1"/>
  <c r="CP145" i="13"/>
  <c r="DB145" i="13" s="1"/>
  <c r="DG145" i="13" s="1"/>
  <c r="BL145" i="13"/>
  <c r="BB145" i="13"/>
  <c r="AU145" i="13"/>
  <c r="AS145" i="13"/>
  <c r="AF145" i="13" s="1"/>
  <c r="DC144" i="13"/>
  <c r="DH144" i="13" s="1"/>
  <c r="CP144" i="13"/>
  <c r="DB144" i="13" s="1"/>
  <c r="DG144" i="13" s="1"/>
  <c r="BL144" i="13"/>
  <c r="BB144" i="13"/>
  <c r="AU144" i="13"/>
  <c r="AS144" i="13"/>
  <c r="AF144" i="13"/>
  <c r="DC142" i="13"/>
  <c r="DH142" i="13" s="1"/>
  <c r="CP142" i="13"/>
  <c r="DB142" i="13" s="1"/>
  <c r="DG142" i="13" s="1"/>
  <c r="BL142" i="13"/>
  <c r="BB142" i="13"/>
  <c r="AU142" i="13"/>
  <c r="AS142" i="13"/>
  <c r="AF142" i="13" s="1"/>
  <c r="DC141" i="13"/>
  <c r="DH141" i="13" s="1"/>
  <c r="CP141" i="13"/>
  <c r="DB141" i="13" s="1"/>
  <c r="DG141" i="13" s="1"/>
  <c r="BL141" i="13"/>
  <c r="BB141" i="13"/>
  <c r="AU141" i="13"/>
  <c r="AS141" i="13"/>
  <c r="AF141" i="13"/>
  <c r="DC140" i="13"/>
  <c r="DH140" i="13" s="1"/>
  <c r="CP140" i="13"/>
  <c r="DB140" i="13" s="1"/>
  <c r="DG140" i="13" s="1"/>
  <c r="BL140" i="13"/>
  <c r="BB140" i="13"/>
  <c r="AU140" i="13"/>
  <c r="AS140" i="13"/>
  <c r="AF140" i="13" s="1"/>
  <c r="DC139" i="13"/>
  <c r="DH139" i="13" s="1"/>
  <c r="CP139" i="13"/>
  <c r="DB139" i="13" s="1"/>
  <c r="DG139" i="13" s="1"/>
  <c r="BL139" i="13"/>
  <c r="BB139" i="13"/>
  <c r="AU139" i="13"/>
  <c r="AS139" i="13"/>
  <c r="AF139" i="13"/>
  <c r="DC138" i="13"/>
  <c r="DH138" i="13" s="1"/>
  <c r="CP138" i="13"/>
  <c r="DB138" i="13" s="1"/>
  <c r="DG138" i="13" s="1"/>
  <c r="BL138" i="13"/>
  <c r="BB138" i="13"/>
  <c r="AU138" i="13"/>
  <c r="AS138" i="13"/>
  <c r="AF138" i="13" s="1"/>
  <c r="DC137" i="13"/>
  <c r="DH137" i="13" s="1"/>
  <c r="CP137" i="13"/>
  <c r="DB137" i="13" s="1"/>
  <c r="DG137" i="13" s="1"/>
  <c r="BL137" i="13"/>
  <c r="BB137" i="13"/>
  <c r="AU137" i="13"/>
  <c r="AS137" i="13"/>
  <c r="AF137" i="13"/>
  <c r="DC136" i="13"/>
  <c r="DH136" i="13" s="1"/>
  <c r="CP136" i="13"/>
  <c r="DB136" i="13" s="1"/>
  <c r="DG136" i="13" s="1"/>
  <c r="BL136" i="13"/>
  <c r="BB136" i="13"/>
  <c r="AU136" i="13"/>
  <c r="AS136" i="13"/>
  <c r="AF136" i="13" s="1"/>
  <c r="DC135" i="13"/>
  <c r="DH135" i="13" s="1"/>
  <c r="CP135" i="13"/>
  <c r="DB135" i="13" s="1"/>
  <c r="DG135" i="13" s="1"/>
  <c r="BL135" i="13"/>
  <c r="BB135" i="13"/>
  <c r="AU135" i="13"/>
  <c r="AS135" i="13"/>
  <c r="AF135" i="13"/>
  <c r="DC134" i="13"/>
  <c r="DH134" i="13" s="1"/>
  <c r="CP134" i="13"/>
  <c r="DB134" i="13" s="1"/>
  <c r="DG134" i="13" s="1"/>
  <c r="BL134" i="13"/>
  <c r="BB134" i="13"/>
  <c r="AU134" i="13"/>
  <c r="AS134" i="13"/>
  <c r="AF134" i="13" s="1"/>
  <c r="DC133" i="13"/>
  <c r="DH133" i="13" s="1"/>
  <c r="CP133" i="13"/>
  <c r="DB133" i="13" s="1"/>
  <c r="DG133" i="13" s="1"/>
  <c r="BL133" i="13"/>
  <c r="BB133" i="13"/>
  <c r="AU133" i="13"/>
  <c r="AS133" i="13"/>
  <c r="AF133" i="13"/>
  <c r="DC132" i="13"/>
  <c r="DH132" i="13" s="1"/>
  <c r="CP132" i="13"/>
  <c r="DB132" i="13" s="1"/>
  <c r="DG132" i="13" s="1"/>
  <c r="BL132" i="13"/>
  <c r="BB132" i="13"/>
  <c r="AU132" i="13"/>
  <c r="AS132" i="13"/>
  <c r="DC131" i="13"/>
  <c r="DH131" i="13" s="1"/>
  <c r="CP131" i="13"/>
  <c r="DB131" i="13" s="1"/>
  <c r="DG131" i="13" s="1"/>
  <c r="BL131" i="13"/>
  <c r="BB131" i="13"/>
  <c r="AU131" i="13"/>
  <c r="AS131" i="13"/>
  <c r="DC130" i="13"/>
  <c r="DH130" i="13" s="1"/>
  <c r="CP130" i="13"/>
  <c r="DB130" i="13" s="1"/>
  <c r="DG130" i="13" s="1"/>
  <c r="BL130" i="13"/>
  <c r="BB130" i="13"/>
  <c r="AU130" i="13"/>
  <c r="AS130" i="13"/>
  <c r="AF130" i="13" s="1"/>
  <c r="DC129" i="13"/>
  <c r="DH129" i="13" s="1"/>
  <c r="CP129" i="13"/>
  <c r="DB129" i="13" s="1"/>
  <c r="DG129" i="13" s="1"/>
  <c r="BL129" i="13"/>
  <c r="BB129" i="13"/>
  <c r="AU129" i="13"/>
  <c r="AS129" i="13"/>
  <c r="DC128" i="13"/>
  <c r="DH128" i="13" s="1"/>
  <c r="CP128" i="13"/>
  <c r="DB128" i="13" s="1"/>
  <c r="DG128" i="13" s="1"/>
  <c r="BL128" i="13"/>
  <c r="BB128" i="13"/>
  <c r="AU128" i="13"/>
  <c r="AS128" i="13"/>
  <c r="AF128" i="13" s="1"/>
  <c r="DC127" i="13"/>
  <c r="DH127" i="13" s="1"/>
  <c r="CP127" i="13"/>
  <c r="DB127" i="13" s="1"/>
  <c r="DG127" i="13" s="1"/>
  <c r="BL127" i="13"/>
  <c r="BB127" i="13"/>
  <c r="AU127" i="13"/>
  <c r="AS127" i="13"/>
  <c r="DC126" i="13"/>
  <c r="DH126" i="13" s="1"/>
  <c r="CP126" i="13"/>
  <c r="DB126" i="13" s="1"/>
  <c r="DG126" i="13" s="1"/>
  <c r="BL126" i="13"/>
  <c r="BB126" i="13"/>
  <c r="AU126" i="13"/>
  <c r="AS126" i="13"/>
  <c r="AF126" i="13" s="1"/>
  <c r="DC125" i="13"/>
  <c r="DH125" i="13" s="1"/>
  <c r="CP125" i="13"/>
  <c r="DB125" i="13" s="1"/>
  <c r="DG125" i="13" s="1"/>
  <c r="BL125" i="13"/>
  <c r="BB125" i="13"/>
  <c r="AU125" i="13"/>
  <c r="AS125" i="13"/>
  <c r="DC124" i="13"/>
  <c r="DH124" i="13" s="1"/>
  <c r="CP124" i="13"/>
  <c r="DB124" i="13" s="1"/>
  <c r="DG124" i="13" s="1"/>
  <c r="BL124" i="13"/>
  <c r="BB124" i="13"/>
  <c r="AU124" i="13"/>
  <c r="AS124" i="13"/>
  <c r="AF124" i="13" s="1"/>
  <c r="DC123" i="13"/>
  <c r="DH123" i="13" s="1"/>
  <c r="CP123" i="13"/>
  <c r="DB123" i="13" s="1"/>
  <c r="DG123" i="13" s="1"/>
  <c r="BL123" i="13"/>
  <c r="BB123" i="13"/>
  <c r="AU123" i="13"/>
  <c r="AS123" i="13"/>
  <c r="DC122" i="13"/>
  <c r="DH122" i="13" s="1"/>
  <c r="CP122" i="13"/>
  <c r="DB122" i="13" s="1"/>
  <c r="DG122" i="13" s="1"/>
  <c r="BL122" i="13"/>
  <c r="BB122" i="13"/>
  <c r="AU122" i="13"/>
  <c r="AS122" i="13"/>
  <c r="AF122" i="13" s="1"/>
  <c r="DC121" i="13"/>
  <c r="DH121" i="13" s="1"/>
  <c r="CP121" i="13"/>
  <c r="DB121" i="13" s="1"/>
  <c r="DG121" i="13" s="1"/>
  <c r="BL121" i="13"/>
  <c r="BB121" i="13"/>
  <c r="AU121" i="13"/>
  <c r="AS121" i="13"/>
  <c r="AF121" i="13"/>
  <c r="DC120" i="13"/>
  <c r="DH120" i="13" s="1"/>
  <c r="CP120" i="13"/>
  <c r="DB120" i="13" s="1"/>
  <c r="DG120" i="13" s="1"/>
  <c r="BL120" i="13"/>
  <c r="BB120" i="13"/>
  <c r="AU120" i="13"/>
  <c r="BQ120" i="13" s="1"/>
  <c r="AS120" i="13"/>
  <c r="DC119" i="13"/>
  <c r="DH119" i="13" s="1"/>
  <c r="CP119" i="13"/>
  <c r="DB119" i="13" s="1"/>
  <c r="DG119" i="13" s="1"/>
  <c r="BL119" i="13"/>
  <c r="BB119" i="13"/>
  <c r="AU119" i="13"/>
  <c r="BQ119" i="13" s="1"/>
  <c r="AS119" i="13"/>
  <c r="AF119" i="13" s="1"/>
  <c r="DC118" i="13"/>
  <c r="DH118" i="13" s="1"/>
  <c r="CP118" i="13"/>
  <c r="DB118" i="13" s="1"/>
  <c r="DG118" i="13" s="1"/>
  <c r="BL118" i="13"/>
  <c r="BB118" i="13"/>
  <c r="AU118" i="13"/>
  <c r="BQ118" i="13" s="1"/>
  <c r="AS118" i="13"/>
  <c r="AF118" i="13" s="1"/>
  <c r="DC117" i="13"/>
  <c r="DH117" i="13" s="1"/>
  <c r="CP117" i="13"/>
  <c r="DB117" i="13" s="1"/>
  <c r="DG117" i="13" s="1"/>
  <c r="BL117" i="13"/>
  <c r="BB117" i="13"/>
  <c r="AU117" i="13"/>
  <c r="AS117" i="13"/>
  <c r="AF117" i="13"/>
  <c r="DC116" i="13"/>
  <c r="DH116" i="13" s="1"/>
  <c r="CP116" i="13"/>
  <c r="DB116" i="13" s="1"/>
  <c r="DG116" i="13" s="1"/>
  <c r="BL116" i="13"/>
  <c r="BB116" i="13"/>
  <c r="AU116" i="13"/>
  <c r="BQ116" i="13" s="1"/>
  <c r="AS116" i="13"/>
  <c r="DC115" i="13"/>
  <c r="DH115" i="13" s="1"/>
  <c r="CP115" i="13"/>
  <c r="DB115" i="13" s="1"/>
  <c r="DG115" i="13" s="1"/>
  <c r="BL115" i="13"/>
  <c r="BB115" i="13"/>
  <c r="AU115" i="13"/>
  <c r="AS115" i="13"/>
  <c r="AF115" i="13" s="1"/>
  <c r="DC114" i="13"/>
  <c r="DH114" i="13" s="1"/>
  <c r="CP114" i="13"/>
  <c r="DB114" i="13" s="1"/>
  <c r="DG114" i="13" s="1"/>
  <c r="BL114" i="13"/>
  <c r="BB114" i="13"/>
  <c r="AU114" i="13"/>
  <c r="BQ114" i="13" s="1"/>
  <c r="AS114" i="13"/>
  <c r="AF114" i="13" s="1"/>
  <c r="DA113" i="13"/>
  <c r="CZ113" i="13"/>
  <c r="CY113" i="13"/>
  <c r="CX113" i="13"/>
  <c r="CW113" i="13"/>
  <c r="CV113" i="13"/>
  <c r="CU113" i="13"/>
  <c r="CT113" i="13"/>
  <c r="CS113" i="13"/>
  <c r="CR113" i="13"/>
  <c r="CQ113" i="13"/>
  <c r="CO113" i="13"/>
  <c r="CN113" i="13"/>
  <c r="CM113" i="13"/>
  <c r="CP113" i="13" s="1"/>
  <c r="DB113" i="13" s="1"/>
  <c r="DG113" i="13" s="1"/>
  <c r="BP113" i="13"/>
  <c r="BO113" i="13"/>
  <c r="BN113" i="13"/>
  <c r="BM113" i="13"/>
  <c r="BL113" i="13" s="1"/>
  <c r="BK113" i="13"/>
  <c r="BJ113" i="13"/>
  <c r="BI113" i="13"/>
  <c r="BH113" i="13"/>
  <c r="BG113" i="13"/>
  <c r="BF113" i="13"/>
  <c r="BE113" i="13"/>
  <c r="BD113" i="13"/>
  <c r="BC113" i="13"/>
  <c r="BB113" i="13"/>
  <c r="BA113" i="13"/>
  <c r="AZ113" i="13"/>
  <c r="AY113" i="13"/>
  <c r="AX113" i="13"/>
  <c r="AW113" i="13"/>
  <c r="AV113" i="13"/>
  <c r="AT113" i="13"/>
  <c r="AR113" i="13"/>
  <c r="AQ113" i="13"/>
  <c r="AP113" i="13"/>
  <c r="AO113" i="13"/>
  <c r="AN113" i="13"/>
  <c r="AM113" i="13"/>
  <c r="AL113" i="13"/>
  <c r="AK113" i="13"/>
  <c r="AJ113" i="13"/>
  <c r="AI113" i="13"/>
  <c r="AH113" i="13"/>
  <c r="AG113" i="13"/>
  <c r="AS113" i="13" s="1"/>
  <c r="Y113" i="13"/>
  <c r="DC112" i="13"/>
  <c r="DH112" i="13" s="1"/>
  <c r="CP112" i="13"/>
  <c r="DB112" i="13" s="1"/>
  <c r="DG112" i="13" s="1"/>
  <c r="BL112" i="13"/>
  <c r="AU112" i="13"/>
  <c r="BQ112" i="13" s="1"/>
  <c r="AS112" i="13"/>
  <c r="AF112" i="13" s="1"/>
  <c r="DC111" i="13"/>
  <c r="DH111" i="13" s="1"/>
  <c r="CP111" i="13"/>
  <c r="DB111" i="13" s="1"/>
  <c r="DG111" i="13" s="1"/>
  <c r="BL111" i="13"/>
  <c r="BB111" i="13"/>
  <c r="AU111" i="13"/>
  <c r="AS111" i="13"/>
  <c r="DC110" i="13"/>
  <c r="DH110" i="13" s="1"/>
  <c r="CP110" i="13"/>
  <c r="DB110" i="13" s="1"/>
  <c r="DG110" i="13" s="1"/>
  <c r="BL110" i="13"/>
  <c r="BB110" i="13"/>
  <c r="AU110" i="13"/>
  <c r="AS110" i="13"/>
  <c r="AF110" i="13" s="1"/>
  <c r="DC109" i="13"/>
  <c r="DH109" i="13" s="1"/>
  <c r="CP109" i="13"/>
  <c r="DB109" i="13" s="1"/>
  <c r="DG109" i="13" s="1"/>
  <c r="BL109" i="13"/>
  <c r="BB109" i="13"/>
  <c r="AU109" i="13"/>
  <c r="AS109" i="13"/>
  <c r="DC108" i="13"/>
  <c r="DH108" i="13" s="1"/>
  <c r="CP108" i="13"/>
  <c r="DB108" i="13" s="1"/>
  <c r="DG108" i="13" s="1"/>
  <c r="BL108" i="13"/>
  <c r="BB108" i="13"/>
  <c r="AU108" i="13"/>
  <c r="AS108" i="13"/>
  <c r="AF108" i="13" s="1"/>
  <c r="DC107" i="13"/>
  <c r="DH107" i="13" s="1"/>
  <c r="CP107" i="13"/>
  <c r="DB107" i="13" s="1"/>
  <c r="DG107" i="13" s="1"/>
  <c r="BL107" i="13"/>
  <c r="BB107" i="13"/>
  <c r="AU107" i="13"/>
  <c r="AS107" i="13"/>
  <c r="DC106" i="13"/>
  <c r="DH106" i="13" s="1"/>
  <c r="CP106" i="13"/>
  <c r="DB106" i="13" s="1"/>
  <c r="DG106" i="13" s="1"/>
  <c r="BL106" i="13"/>
  <c r="BB106" i="13"/>
  <c r="AU106" i="13"/>
  <c r="AS106" i="13"/>
  <c r="AF106" i="13" s="1"/>
  <c r="DC105" i="13"/>
  <c r="DH105" i="13" s="1"/>
  <c r="CP105" i="13"/>
  <c r="DB105" i="13" s="1"/>
  <c r="DG105" i="13" s="1"/>
  <c r="BL105" i="13"/>
  <c r="BB105" i="13"/>
  <c r="AU105" i="13"/>
  <c r="AS105" i="13"/>
  <c r="DC104" i="13"/>
  <c r="DH104" i="13" s="1"/>
  <c r="CP104" i="13"/>
  <c r="DB104" i="13" s="1"/>
  <c r="DG104" i="13" s="1"/>
  <c r="BL104" i="13"/>
  <c r="BB104" i="13"/>
  <c r="AU104" i="13"/>
  <c r="AS104" i="13"/>
  <c r="AF104" i="13" s="1"/>
  <c r="DC103" i="13"/>
  <c r="DH103" i="13" s="1"/>
  <c r="CP103" i="13"/>
  <c r="DB103" i="13" s="1"/>
  <c r="DG103" i="13" s="1"/>
  <c r="BL103" i="13"/>
  <c r="BB103" i="13"/>
  <c r="AU103" i="13"/>
  <c r="AS103" i="13"/>
  <c r="DC102" i="13"/>
  <c r="DH102" i="13" s="1"/>
  <c r="CP102" i="13"/>
  <c r="DB102" i="13" s="1"/>
  <c r="DG102" i="13" s="1"/>
  <c r="BL102" i="13"/>
  <c r="BB102" i="13"/>
  <c r="AU102" i="13"/>
  <c r="AS102" i="13"/>
  <c r="AF102" i="13" s="1"/>
  <c r="DC101" i="13"/>
  <c r="DH101" i="13" s="1"/>
  <c r="CP101" i="13"/>
  <c r="DB101" i="13" s="1"/>
  <c r="DG101" i="13" s="1"/>
  <c r="BL101" i="13"/>
  <c r="BB101" i="13"/>
  <c r="AU101" i="13"/>
  <c r="AS101" i="13"/>
  <c r="DC100" i="13"/>
  <c r="DH100" i="13" s="1"/>
  <c r="CP100" i="13"/>
  <c r="DB100" i="13" s="1"/>
  <c r="DG100" i="13" s="1"/>
  <c r="BL100" i="13"/>
  <c r="BB100" i="13"/>
  <c r="AU100" i="13"/>
  <c r="AS100" i="13"/>
  <c r="AF100" i="13" s="1"/>
  <c r="DC99" i="13"/>
  <c r="DH99" i="13" s="1"/>
  <c r="CP99" i="13"/>
  <c r="DB99" i="13" s="1"/>
  <c r="DG99" i="13" s="1"/>
  <c r="BL99" i="13"/>
  <c r="BB99" i="13"/>
  <c r="AU99" i="13"/>
  <c r="AS99" i="13"/>
  <c r="DC98" i="13"/>
  <c r="DH98" i="13" s="1"/>
  <c r="CP98" i="13"/>
  <c r="DB98" i="13" s="1"/>
  <c r="DG98" i="13" s="1"/>
  <c r="BL98" i="13"/>
  <c r="BB98" i="13"/>
  <c r="AU98" i="13"/>
  <c r="AU97" i="13" s="1"/>
  <c r="AS98" i="13"/>
  <c r="AF98" i="13" s="1"/>
  <c r="DC97" i="13"/>
  <c r="DH97" i="13" s="1"/>
  <c r="CP97" i="13"/>
  <c r="DB97" i="13" s="1"/>
  <c r="DG97" i="13" s="1"/>
  <c r="BR97" i="13"/>
  <c r="BQ97" i="13"/>
  <c r="BP97" i="13"/>
  <c r="BO97" i="13"/>
  <c r="BN97" i="13"/>
  <c r="BM97" i="13"/>
  <c r="BK97" i="13"/>
  <c r="BJ97" i="13"/>
  <c r="BI97" i="13"/>
  <c r="BH97" i="13"/>
  <c r="BG97" i="13"/>
  <c r="BF97" i="13"/>
  <c r="BE97" i="13"/>
  <c r="BD97" i="13"/>
  <c r="BC97" i="13"/>
  <c r="BA97" i="13"/>
  <c r="AZ97" i="13"/>
  <c r="AY97" i="13"/>
  <c r="AX97" i="13"/>
  <c r="AW97" i="13"/>
  <c r="AV97" i="13"/>
  <c r="AT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S97" i="13" s="1"/>
  <c r="Y97" i="13"/>
  <c r="EH96" i="13"/>
  <c r="EG96" i="13"/>
  <c r="EF96" i="13"/>
  <c r="EE96" i="13"/>
  <c r="ED96" i="13"/>
  <c r="EC96" i="13"/>
  <c r="EB96" i="13"/>
  <c r="EA96" i="13"/>
  <c r="DZ96" i="13"/>
  <c r="DY96" i="13"/>
  <c r="DX96" i="13"/>
  <c r="DW96" i="13"/>
  <c r="DV96" i="13"/>
  <c r="DU96" i="13"/>
  <c r="DT96" i="13"/>
  <c r="DS96" i="13"/>
  <c r="DR96" i="13"/>
  <c r="DQ96" i="13"/>
  <c r="DP96" i="13"/>
  <c r="DO96" i="13"/>
  <c r="DN96" i="13"/>
  <c r="DM96" i="13"/>
  <c r="DL96" i="13"/>
  <c r="DK96" i="13"/>
  <c r="DJ96" i="13"/>
  <c r="DI96" i="13"/>
  <c r="DF96" i="13"/>
  <c r="DE96" i="13"/>
  <c r="DD96" i="13"/>
  <c r="DA96" i="13"/>
  <c r="CZ96" i="13"/>
  <c r="CY96" i="13"/>
  <c r="CX96" i="13"/>
  <c r="CW96" i="13"/>
  <c r="CV96" i="13"/>
  <c r="CU96" i="13"/>
  <c r="CT96" i="13"/>
  <c r="CS96" i="13"/>
  <c r="CR96" i="13"/>
  <c r="CQ96" i="13"/>
  <c r="CO96" i="13"/>
  <c r="CN96" i="13"/>
  <c r="CM96" i="13"/>
  <c r="CL96" i="13"/>
  <c r="CK96" i="13"/>
  <c r="CP96" i="13" s="1"/>
  <c r="DB96" i="13" s="1"/>
  <c r="DG96" i="13" s="1"/>
  <c r="CJ96" i="13"/>
  <c r="CI96" i="13"/>
  <c r="CH96" i="13"/>
  <c r="CG96" i="13"/>
  <c r="CF96" i="13"/>
  <c r="CE96" i="13"/>
  <c r="CD96" i="13"/>
  <c r="CC96" i="13"/>
  <c r="CB96" i="13"/>
  <c r="CA96" i="13"/>
  <c r="BZ96" i="13"/>
  <c r="BY96" i="13"/>
  <c r="BX96" i="13"/>
  <c r="BW96" i="13"/>
  <c r="BV96" i="13"/>
  <c r="BU96" i="13"/>
  <c r="BT96" i="13"/>
  <c r="BS96" i="13"/>
  <c r="BR96" i="13"/>
  <c r="BQ96" i="13"/>
  <c r="BP96" i="13"/>
  <c r="BO96" i="13"/>
  <c r="BN96" i="13"/>
  <c r="BM96" i="13"/>
  <c r="BL96" i="13" s="1"/>
  <c r="BK96" i="13"/>
  <c r="BJ96" i="13"/>
  <c r="BI96" i="13"/>
  <c r="BH96" i="13"/>
  <c r="BG96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 s="1"/>
  <c r="AT96" i="13"/>
  <c r="AS96" i="13"/>
  <c r="AF96" i="13" s="1"/>
  <c r="AE96" i="13"/>
  <c r="AD96" i="13"/>
  <c r="AC96" i="13"/>
  <c r="AB96" i="13"/>
  <c r="AA96" i="13"/>
  <c r="Z96" i="13"/>
  <c r="Y96" i="13"/>
  <c r="DC95" i="13"/>
  <c r="DH95" i="13" s="1"/>
  <c r="CP95" i="13"/>
  <c r="DB95" i="13" s="1"/>
  <c r="DG95" i="13" s="1"/>
  <c r="BL95" i="13"/>
  <c r="BB95" i="13"/>
  <c r="AU95" i="13"/>
  <c r="AS95" i="13"/>
  <c r="AF95" i="13" s="1"/>
  <c r="DC94" i="13"/>
  <c r="DH94" i="13" s="1"/>
  <c r="CP94" i="13"/>
  <c r="DB94" i="13" s="1"/>
  <c r="DG94" i="13" s="1"/>
  <c r="BL94" i="13"/>
  <c r="BB94" i="13"/>
  <c r="AU94" i="13"/>
  <c r="AS94" i="13"/>
  <c r="AF94" i="13"/>
  <c r="DC93" i="13"/>
  <c r="DH93" i="13" s="1"/>
  <c r="CP93" i="13"/>
  <c r="DB93" i="13" s="1"/>
  <c r="DG93" i="13" s="1"/>
  <c r="BL93" i="13"/>
  <c r="BB93" i="13"/>
  <c r="AU93" i="13"/>
  <c r="AS93" i="13"/>
  <c r="AF93" i="13" s="1"/>
  <c r="DC92" i="13"/>
  <c r="DH92" i="13" s="1"/>
  <c r="CP92" i="13"/>
  <c r="DB92" i="13" s="1"/>
  <c r="DG92" i="13" s="1"/>
  <c r="BL92" i="13"/>
  <c r="BB92" i="13"/>
  <c r="AU92" i="13"/>
  <c r="AS92" i="13"/>
  <c r="AF92" i="13"/>
  <c r="DC91" i="13"/>
  <c r="DH91" i="13" s="1"/>
  <c r="CP91" i="13"/>
  <c r="DB91" i="13" s="1"/>
  <c r="DG91" i="13" s="1"/>
  <c r="BL91" i="13"/>
  <c r="BB91" i="13"/>
  <c r="AU91" i="13"/>
  <c r="AS91" i="13"/>
  <c r="AF91" i="13" s="1"/>
  <c r="DC90" i="13"/>
  <c r="DH90" i="13" s="1"/>
  <c r="CP90" i="13"/>
  <c r="DB90" i="13" s="1"/>
  <c r="DG90" i="13" s="1"/>
  <c r="BL90" i="13"/>
  <c r="BB90" i="13"/>
  <c r="AU90" i="13"/>
  <c r="AS90" i="13"/>
  <c r="AF90" i="13"/>
  <c r="DC89" i="13"/>
  <c r="DH89" i="13" s="1"/>
  <c r="CP89" i="13"/>
  <c r="DB89" i="13" s="1"/>
  <c r="DG89" i="13" s="1"/>
  <c r="BL89" i="13"/>
  <c r="BB89" i="13"/>
  <c r="AU89" i="13"/>
  <c r="AS89" i="13"/>
  <c r="AF89" i="13" s="1"/>
  <c r="DC88" i="13"/>
  <c r="DH88" i="13" s="1"/>
  <c r="CP88" i="13"/>
  <c r="DB88" i="13" s="1"/>
  <c r="DG88" i="13" s="1"/>
  <c r="BL88" i="13"/>
  <c r="BB88" i="13"/>
  <c r="AU88" i="13"/>
  <c r="AS88" i="13"/>
  <c r="AF88" i="13"/>
  <c r="DC87" i="13"/>
  <c r="DH87" i="13" s="1"/>
  <c r="CP87" i="13"/>
  <c r="DB87" i="13" s="1"/>
  <c r="DG87" i="13" s="1"/>
  <c r="BL87" i="13"/>
  <c r="BB87" i="13"/>
  <c r="AU87" i="13"/>
  <c r="AS87" i="13"/>
  <c r="AF87" i="13" s="1"/>
  <c r="DC86" i="13"/>
  <c r="DH86" i="13" s="1"/>
  <c r="CP86" i="13"/>
  <c r="DB86" i="13" s="1"/>
  <c r="DG86" i="13" s="1"/>
  <c r="BL86" i="13"/>
  <c r="BB86" i="13"/>
  <c r="AU86" i="13"/>
  <c r="AS86" i="13"/>
  <c r="AF86" i="13"/>
  <c r="DC85" i="13"/>
  <c r="DH85" i="13" s="1"/>
  <c r="CP85" i="13"/>
  <c r="DB85" i="13" s="1"/>
  <c r="DG85" i="13" s="1"/>
  <c r="BL85" i="13"/>
  <c r="BB85" i="13"/>
  <c r="AU85" i="13"/>
  <c r="AS85" i="13"/>
  <c r="AF85" i="13" s="1"/>
  <c r="DC84" i="13"/>
  <c r="DH84" i="13" s="1"/>
  <c r="CP84" i="13"/>
  <c r="DB84" i="13" s="1"/>
  <c r="DG84" i="13" s="1"/>
  <c r="BL84" i="13"/>
  <c r="BB84" i="13"/>
  <c r="AU84" i="13"/>
  <c r="AS84" i="13"/>
  <c r="AF84" i="13"/>
  <c r="DC83" i="13"/>
  <c r="DH83" i="13" s="1"/>
  <c r="CP83" i="13"/>
  <c r="DB83" i="13" s="1"/>
  <c r="DG83" i="13" s="1"/>
  <c r="BL83" i="13"/>
  <c r="BB83" i="13"/>
  <c r="AU83" i="13"/>
  <c r="AS83" i="13"/>
  <c r="AF83" i="13" s="1"/>
  <c r="DC82" i="13"/>
  <c r="DH82" i="13" s="1"/>
  <c r="CP82" i="13"/>
  <c r="DB82" i="13" s="1"/>
  <c r="DG82" i="13" s="1"/>
  <c r="BL82" i="13"/>
  <c r="BB82" i="13"/>
  <c r="AU82" i="13"/>
  <c r="AS82" i="13"/>
  <c r="AF82" i="13"/>
  <c r="EH81" i="13"/>
  <c r="EG81" i="13"/>
  <c r="EF81" i="13"/>
  <c r="EE81" i="13"/>
  <c r="ED81" i="13"/>
  <c r="EC81" i="13"/>
  <c r="EB81" i="13"/>
  <c r="EA81" i="13"/>
  <c r="DZ81" i="13"/>
  <c r="DY81" i="13"/>
  <c r="DX81" i="13"/>
  <c r="DW81" i="13"/>
  <c r="DV81" i="13"/>
  <c r="DU81" i="13"/>
  <c r="DT81" i="13"/>
  <c r="DS81" i="13"/>
  <c r="DR81" i="13"/>
  <c r="DQ81" i="13"/>
  <c r="DP81" i="13"/>
  <c r="DO81" i="13"/>
  <c r="DN81" i="13"/>
  <c r="DM81" i="13"/>
  <c r="DL81" i="13"/>
  <c r="DK81" i="13"/>
  <c r="DJ81" i="13"/>
  <c r="DI81" i="13"/>
  <c r="DF81" i="13"/>
  <c r="DE81" i="13"/>
  <c r="DD81" i="13"/>
  <c r="DA81" i="13"/>
  <c r="CZ81" i="13"/>
  <c r="CY81" i="13"/>
  <c r="CX81" i="13"/>
  <c r="CW81" i="13"/>
  <c r="CV81" i="13"/>
  <c r="CU81" i="13"/>
  <c r="CT81" i="13"/>
  <c r="CS81" i="13"/>
  <c r="CR81" i="13"/>
  <c r="CQ81" i="13"/>
  <c r="CO81" i="13"/>
  <c r="CN81" i="13"/>
  <c r="CM81" i="13"/>
  <c r="CL81" i="13"/>
  <c r="CK81" i="13"/>
  <c r="CJ81" i="13"/>
  <c r="CI81" i="13"/>
  <c r="CH81" i="13"/>
  <c r="CG81" i="13"/>
  <c r="CF81" i="13"/>
  <c r="CE81" i="13"/>
  <c r="CD81" i="13"/>
  <c r="CC81" i="13"/>
  <c r="CB81" i="13"/>
  <c r="CA81" i="13"/>
  <c r="BZ81" i="13"/>
  <c r="BY81" i="13"/>
  <c r="BX81" i="13"/>
  <c r="BW81" i="13"/>
  <c r="BV81" i="13"/>
  <c r="BU81" i="13"/>
  <c r="BT81" i="13"/>
  <c r="BS81" i="13"/>
  <c r="BR81" i="13"/>
  <c r="BQ81" i="13"/>
  <c r="BP81" i="13"/>
  <c r="BO81" i="13"/>
  <c r="BN81" i="13"/>
  <c r="BM81" i="13"/>
  <c r="BK81" i="13"/>
  <c r="BJ81" i="13"/>
  <c r="BI81" i="13"/>
  <c r="BH81" i="13"/>
  <c r="BG81" i="13"/>
  <c r="BF81" i="13"/>
  <c r="BE81" i="13"/>
  <c r="BD81" i="13"/>
  <c r="BC81" i="13"/>
  <c r="BB81" i="13" s="1"/>
  <c r="BA81" i="13"/>
  <c r="AZ81" i="13"/>
  <c r="AY81" i="13"/>
  <c r="AX81" i="13"/>
  <c r="AW81" i="13"/>
  <c r="AV81" i="13"/>
  <c r="AU81" i="13"/>
  <c r="AT81" i="13"/>
  <c r="AR81" i="13"/>
  <c r="AQ81" i="13"/>
  <c r="AP81" i="13"/>
  <c r="AO81" i="13"/>
  <c r="AN81" i="13"/>
  <c r="AM81" i="13"/>
  <c r="AL81" i="13"/>
  <c r="AK81" i="13"/>
  <c r="AJ81" i="13"/>
  <c r="AI81" i="13"/>
  <c r="AH81" i="13"/>
  <c r="AG81" i="13"/>
  <c r="AS81" i="13" s="1"/>
  <c r="AE81" i="13"/>
  <c r="AD81" i="13"/>
  <c r="AC81" i="13"/>
  <c r="AB81" i="13"/>
  <c r="AA81" i="13"/>
  <c r="Z81" i="13"/>
  <c r="Y81" i="13"/>
  <c r="DC80" i="13"/>
  <c r="DH80" i="13" s="1"/>
  <c r="CP80" i="13"/>
  <c r="DB80" i="13" s="1"/>
  <c r="DG80" i="13" s="1"/>
  <c r="BL80" i="13"/>
  <c r="BB80" i="13"/>
  <c r="AU80" i="13"/>
  <c r="BQ80" i="13" s="1"/>
  <c r="AS80" i="13"/>
  <c r="AF80" i="13" s="1"/>
  <c r="DC79" i="13"/>
  <c r="DH79" i="13" s="1"/>
  <c r="CP79" i="13"/>
  <c r="DB79" i="13" s="1"/>
  <c r="DG79" i="13" s="1"/>
  <c r="BL79" i="13"/>
  <c r="BB79" i="13"/>
  <c r="AU79" i="13"/>
  <c r="AS79" i="13"/>
  <c r="AF79" i="13"/>
  <c r="DC78" i="13"/>
  <c r="DH78" i="13" s="1"/>
  <c r="CP78" i="13"/>
  <c r="DB78" i="13" s="1"/>
  <c r="DG78" i="13" s="1"/>
  <c r="BL78" i="13"/>
  <c r="BB78" i="13"/>
  <c r="AU78" i="13"/>
  <c r="BQ78" i="13" s="1"/>
  <c r="AS78" i="13"/>
  <c r="DC77" i="13"/>
  <c r="DH77" i="13" s="1"/>
  <c r="CP77" i="13"/>
  <c r="DB77" i="13" s="1"/>
  <c r="DG77" i="13" s="1"/>
  <c r="BL77" i="13"/>
  <c r="BB77" i="13"/>
  <c r="AU77" i="13"/>
  <c r="BQ77" i="13" s="1"/>
  <c r="AS77" i="13"/>
  <c r="AF77" i="13" s="1"/>
  <c r="DC76" i="13"/>
  <c r="DH76" i="13" s="1"/>
  <c r="CP76" i="13"/>
  <c r="DB76" i="13" s="1"/>
  <c r="DG76" i="13" s="1"/>
  <c r="BL76" i="13"/>
  <c r="BB76" i="13"/>
  <c r="AU76" i="13"/>
  <c r="BQ76" i="13" s="1"/>
  <c r="AS76" i="13"/>
  <c r="AF76" i="13" s="1"/>
  <c r="DC75" i="13"/>
  <c r="DH75" i="13" s="1"/>
  <c r="CP75" i="13"/>
  <c r="DB75" i="13" s="1"/>
  <c r="DG75" i="13" s="1"/>
  <c r="BL75" i="13"/>
  <c r="BB75" i="13"/>
  <c r="AU75" i="13"/>
  <c r="AS75" i="13"/>
  <c r="AF75" i="13"/>
  <c r="DC74" i="13"/>
  <c r="DH74" i="13" s="1"/>
  <c r="CP74" i="13"/>
  <c r="DB74" i="13" s="1"/>
  <c r="DG74" i="13" s="1"/>
  <c r="BL74" i="13"/>
  <c r="BB74" i="13"/>
  <c r="AU74" i="13"/>
  <c r="BQ74" i="13" s="1"/>
  <c r="AS74" i="13"/>
  <c r="DC73" i="13"/>
  <c r="DH73" i="13" s="1"/>
  <c r="CP73" i="13"/>
  <c r="DB73" i="13" s="1"/>
  <c r="DG73" i="13" s="1"/>
  <c r="BL73" i="13"/>
  <c r="BB73" i="13"/>
  <c r="AU73" i="13"/>
  <c r="BQ73" i="13" s="1"/>
  <c r="AS73" i="13"/>
  <c r="AF73" i="13" s="1"/>
  <c r="DC72" i="13"/>
  <c r="DH72" i="13" s="1"/>
  <c r="CP72" i="13"/>
  <c r="DB72" i="13" s="1"/>
  <c r="DG72" i="13" s="1"/>
  <c r="BL72" i="13"/>
  <c r="BB72" i="13"/>
  <c r="AU72" i="13"/>
  <c r="AS72" i="13"/>
  <c r="AF72" i="13" s="1"/>
  <c r="DC71" i="13"/>
  <c r="DH71" i="13" s="1"/>
  <c r="CP71" i="13"/>
  <c r="DB71" i="13" s="1"/>
  <c r="DG71" i="13" s="1"/>
  <c r="BL71" i="13"/>
  <c r="BB71" i="13"/>
  <c r="AU71" i="13"/>
  <c r="BQ71" i="13" s="1"/>
  <c r="AS71" i="13"/>
  <c r="AF71" i="13"/>
  <c r="DC70" i="13"/>
  <c r="DH70" i="13" s="1"/>
  <c r="CP70" i="13"/>
  <c r="DB70" i="13" s="1"/>
  <c r="DG70" i="13" s="1"/>
  <c r="BB70" i="13"/>
  <c r="AU70" i="13"/>
  <c r="AS70" i="13"/>
  <c r="AF70" i="13" s="1"/>
  <c r="BQ70" i="13" s="1"/>
  <c r="DC69" i="13"/>
  <c r="DH69" i="13" s="1"/>
  <c r="CP69" i="13"/>
  <c r="DB69" i="13" s="1"/>
  <c r="DG69" i="13" s="1"/>
  <c r="BL69" i="13"/>
  <c r="BB69" i="13"/>
  <c r="AU69" i="13"/>
  <c r="BQ69" i="13" s="1"/>
  <c r="AS69" i="13"/>
  <c r="AF69" i="13" s="1"/>
  <c r="DC68" i="13"/>
  <c r="DH68" i="13" s="1"/>
  <c r="CP68" i="13"/>
  <c r="DB68" i="13" s="1"/>
  <c r="DG68" i="13" s="1"/>
  <c r="BL68" i="13"/>
  <c r="BB68" i="13"/>
  <c r="AU68" i="13"/>
  <c r="BQ68" i="13" s="1"/>
  <c r="AS68" i="13"/>
  <c r="AF68" i="13"/>
  <c r="DC67" i="13"/>
  <c r="DH67" i="13" s="1"/>
  <c r="CP67" i="13"/>
  <c r="DB67" i="13" s="1"/>
  <c r="DG67" i="13" s="1"/>
  <c r="BL67" i="13"/>
  <c r="BB67" i="13"/>
  <c r="AU67" i="13"/>
  <c r="BQ67" i="13" s="1"/>
  <c r="AS67" i="13"/>
  <c r="AF67" i="13" s="1"/>
  <c r="DA66" i="13"/>
  <c r="CZ66" i="13"/>
  <c r="CY66" i="13"/>
  <c r="CX66" i="13"/>
  <c r="CW66" i="13"/>
  <c r="CV66" i="13"/>
  <c r="CU66" i="13"/>
  <c r="CT66" i="13"/>
  <c r="CS66" i="13"/>
  <c r="CR66" i="13"/>
  <c r="CQ66" i="13"/>
  <c r="CO66" i="13"/>
  <c r="DC66" i="13" s="1"/>
  <c r="DH66" i="13" s="1"/>
  <c r="CM66" i="13"/>
  <c r="CP66" i="13" s="1"/>
  <c r="DB66" i="13" s="1"/>
  <c r="DG66" i="13" s="1"/>
  <c r="BP66" i="13"/>
  <c r="BO66" i="13"/>
  <c r="BN66" i="13"/>
  <c r="BM66" i="13"/>
  <c r="BL66" i="13" s="1"/>
  <c r="BK66" i="13"/>
  <c r="BJ66" i="13"/>
  <c r="BI66" i="13"/>
  <c r="BH66" i="13"/>
  <c r="BG66" i="13"/>
  <c r="BF66" i="13"/>
  <c r="BE66" i="13"/>
  <c r="BD66" i="13"/>
  <c r="BC66" i="13"/>
  <c r="BB66" i="13" s="1"/>
  <c r="BA66" i="13"/>
  <c r="AZ66" i="13"/>
  <c r="AY66" i="13"/>
  <c r="AX66" i="13"/>
  <c r="AW66" i="13"/>
  <c r="AV66" i="13"/>
  <c r="AU66" i="13"/>
  <c r="AT66" i="13"/>
  <c r="AR66" i="13"/>
  <c r="AQ66" i="13"/>
  <c r="AP66" i="13"/>
  <c r="AO66" i="13"/>
  <c r="AN66" i="13"/>
  <c r="AM66" i="13"/>
  <c r="AL66" i="13"/>
  <c r="AK66" i="13"/>
  <c r="AJ66" i="13"/>
  <c r="AI66" i="13"/>
  <c r="AH66" i="13"/>
  <c r="AG66" i="13"/>
  <c r="AS66" i="13" s="1"/>
  <c r="Y66" i="13"/>
  <c r="EH65" i="13"/>
  <c r="EG65" i="13"/>
  <c r="EF65" i="13"/>
  <c r="EE65" i="13"/>
  <c r="ED65" i="13"/>
  <c r="EC65" i="13"/>
  <c r="EB65" i="13"/>
  <c r="EA65" i="13"/>
  <c r="DZ65" i="13"/>
  <c r="DY65" i="13"/>
  <c r="DX65" i="13"/>
  <c r="DW65" i="13"/>
  <c r="DV65" i="13"/>
  <c r="DU65" i="13"/>
  <c r="DT65" i="13"/>
  <c r="DS65" i="13"/>
  <c r="DR65" i="13"/>
  <c r="DQ65" i="13"/>
  <c r="DP65" i="13"/>
  <c r="DO65" i="13"/>
  <c r="DN65" i="13"/>
  <c r="DM65" i="13"/>
  <c r="DC65" i="13"/>
  <c r="DH65" i="13" s="1"/>
  <c r="CL65" i="13"/>
  <c r="CK65" i="13"/>
  <c r="CP65" i="13" s="1"/>
  <c r="DB65" i="13" s="1"/>
  <c r="DG65" i="13" s="1"/>
  <c r="CJ65" i="13"/>
  <c r="CI65" i="13"/>
  <c r="CH65" i="13"/>
  <c r="CG65" i="13"/>
  <c r="CF65" i="13"/>
  <c r="CE65" i="13"/>
  <c r="CD65" i="13"/>
  <c r="CC65" i="13"/>
  <c r="CB65" i="13"/>
  <c r="CA65" i="13"/>
  <c r="BZ65" i="13"/>
  <c r="BY65" i="13"/>
  <c r="BX65" i="13"/>
  <c r="BW65" i="13"/>
  <c r="BV65" i="13"/>
  <c r="BU65" i="13"/>
  <c r="BT65" i="13"/>
  <c r="BS65" i="13"/>
  <c r="BR65" i="13"/>
  <c r="BB65" i="13"/>
  <c r="BQ65" i="13" s="1"/>
  <c r="AS65" i="13"/>
  <c r="AF65" i="13"/>
  <c r="AE65" i="13"/>
  <c r="AD65" i="13"/>
  <c r="AC65" i="13"/>
  <c r="AB65" i="13"/>
  <c r="AA65" i="13"/>
  <c r="Z65" i="13"/>
  <c r="Y65" i="13"/>
  <c r="DC64" i="13"/>
  <c r="DH64" i="13" s="1"/>
  <c r="CP64" i="13"/>
  <c r="DB64" i="13" s="1"/>
  <c r="DG64" i="13" s="1"/>
  <c r="CH64" i="13"/>
  <c r="BL64" i="13"/>
  <c r="BB64" i="13"/>
  <c r="AU64" i="13"/>
  <c r="AS64" i="13"/>
  <c r="AF64" i="13" s="1"/>
  <c r="DC63" i="13"/>
  <c r="DH63" i="13" s="1"/>
  <c r="CP63" i="13"/>
  <c r="DB63" i="13" s="1"/>
  <c r="DG63" i="13" s="1"/>
  <c r="CH63" i="13"/>
  <c r="BR63" i="13" s="1"/>
  <c r="BR47" i="13" s="1"/>
  <c r="BL63" i="13"/>
  <c r="BB63" i="13"/>
  <c r="AU63" i="13"/>
  <c r="AS63" i="13"/>
  <c r="AF63" i="13" s="1"/>
  <c r="BQ63" i="13" s="1"/>
  <c r="DC62" i="13"/>
  <c r="DH62" i="13" s="1"/>
  <c r="CP62" i="13"/>
  <c r="DB62" i="13" s="1"/>
  <c r="DG62" i="13" s="1"/>
  <c r="CH62" i="13"/>
  <c r="BR62" i="13" s="1"/>
  <c r="BR46" i="13" s="1"/>
  <c r="BO62" i="13"/>
  <c r="BO50" i="13" s="1"/>
  <c r="BN62" i="13"/>
  <c r="BN50" i="13" s="1"/>
  <c r="BM62" i="13"/>
  <c r="BL62" i="13" s="1"/>
  <c r="BK62" i="13"/>
  <c r="BK50" i="13" s="1"/>
  <c r="BJ62" i="13"/>
  <c r="BJ50" i="13" s="1"/>
  <c r="BI62" i="13"/>
  <c r="BE62" i="13"/>
  <c r="BB62" i="13"/>
  <c r="AU62" i="13"/>
  <c r="AN62" i="13"/>
  <c r="AM62" i="13"/>
  <c r="AM50" i="13" s="1"/>
  <c r="AK62" i="13"/>
  <c r="AS62" i="13" s="1"/>
  <c r="AF62" i="13" s="1"/>
  <c r="BQ62" i="13" s="1"/>
  <c r="AJ62" i="13"/>
  <c r="DC61" i="13"/>
  <c r="DH61" i="13" s="1"/>
  <c r="CP61" i="13"/>
  <c r="DB61" i="13" s="1"/>
  <c r="DG61" i="13" s="1"/>
  <c r="CH61" i="13"/>
  <c r="BR61" i="13" s="1"/>
  <c r="BR45" i="13" s="1"/>
  <c r="BL61" i="13"/>
  <c r="BB61" i="13"/>
  <c r="AU61" i="13"/>
  <c r="AS61" i="13"/>
  <c r="AF61" i="13"/>
  <c r="BQ61" i="13" s="1"/>
  <c r="DC60" i="13"/>
  <c r="DH60" i="13" s="1"/>
  <c r="CP60" i="13"/>
  <c r="DB60" i="13" s="1"/>
  <c r="DG60" i="13" s="1"/>
  <c r="CH60" i="13"/>
  <c r="BR60" i="13" s="1"/>
  <c r="BR44" i="13" s="1"/>
  <c r="BL60" i="13"/>
  <c r="BB60" i="13"/>
  <c r="AU60" i="13"/>
  <c r="AS60" i="13"/>
  <c r="AF60" i="13" s="1"/>
  <c r="BQ60" i="13" s="1"/>
  <c r="DC59" i="13"/>
  <c r="DH59" i="13" s="1"/>
  <c r="CP59" i="13"/>
  <c r="DB59" i="13" s="1"/>
  <c r="DG59" i="13" s="1"/>
  <c r="CH59" i="13"/>
  <c r="BR59" i="13"/>
  <c r="BL59" i="13"/>
  <c r="BB59" i="13"/>
  <c r="AU59" i="13"/>
  <c r="AS59" i="13"/>
  <c r="AF59" i="13" s="1"/>
  <c r="BQ59" i="13" s="1"/>
  <c r="DC58" i="13"/>
  <c r="DH58" i="13" s="1"/>
  <c r="CP58" i="13"/>
  <c r="DB58" i="13" s="1"/>
  <c r="DG58" i="13" s="1"/>
  <c r="CH58" i="13"/>
  <c r="BR58" i="13" s="1"/>
  <c r="BR42" i="13" s="1"/>
  <c r="BL58" i="13"/>
  <c r="BB58" i="13"/>
  <c r="AU58" i="13"/>
  <c r="AS58" i="13"/>
  <c r="DC57" i="13"/>
  <c r="DH57" i="13" s="1"/>
  <c r="CP57" i="13"/>
  <c r="DB57" i="13" s="1"/>
  <c r="DG57" i="13" s="1"/>
  <c r="CH57" i="13"/>
  <c r="BR57" i="13" s="1"/>
  <c r="BR41" i="13" s="1"/>
  <c r="BL57" i="13"/>
  <c r="BB57" i="13"/>
  <c r="AU57" i="13"/>
  <c r="AS57" i="13"/>
  <c r="AF57" i="13"/>
  <c r="BQ57" i="13" s="1"/>
  <c r="DC56" i="13"/>
  <c r="DH56" i="13" s="1"/>
  <c r="CP56" i="13"/>
  <c r="DB56" i="13" s="1"/>
  <c r="DG56" i="13" s="1"/>
  <c r="CH56" i="13"/>
  <c r="BR56" i="13"/>
  <c r="BL56" i="13"/>
  <c r="BB56" i="13"/>
  <c r="AU56" i="13"/>
  <c r="AS56" i="13"/>
  <c r="AF56" i="13" s="1"/>
  <c r="BQ56" i="13" s="1"/>
  <c r="DC55" i="13"/>
  <c r="DH55" i="13" s="1"/>
  <c r="CP55" i="13"/>
  <c r="DB55" i="13" s="1"/>
  <c r="DG55" i="13" s="1"/>
  <c r="CH55" i="13"/>
  <c r="BR55" i="13"/>
  <c r="BL55" i="13"/>
  <c r="BB55" i="13"/>
  <c r="AU55" i="13"/>
  <c r="AS55" i="13"/>
  <c r="AF55" i="13" s="1"/>
  <c r="BQ55" i="13" s="1"/>
  <c r="DC54" i="13"/>
  <c r="DH54" i="13" s="1"/>
  <c r="CP54" i="13"/>
  <c r="DB54" i="13" s="1"/>
  <c r="DG54" i="13" s="1"/>
  <c r="CH54" i="13"/>
  <c r="BR54" i="13" s="1"/>
  <c r="BR38" i="13" s="1"/>
  <c r="BL54" i="13"/>
  <c r="BB54" i="13"/>
  <c r="AU54" i="13"/>
  <c r="AS54" i="13"/>
  <c r="DC53" i="13"/>
  <c r="DH53" i="13" s="1"/>
  <c r="CP53" i="13"/>
  <c r="DB53" i="13" s="1"/>
  <c r="DG53" i="13" s="1"/>
  <c r="CH53" i="13"/>
  <c r="BL53" i="13"/>
  <c r="BB53" i="13"/>
  <c r="AU53" i="13"/>
  <c r="AS53" i="13"/>
  <c r="AF53" i="13"/>
  <c r="BQ53" i="13" s="1"/>
  <c r="DC52" i="13"/>
  <c r="DH52" i="13" s="1"/>
  <c r="CP52" i="13"/>
  <c r="DB52" i="13" s="1"/>
  <c r="DG52" i="13" s="1"/>
  <c r="CH52" i="13"/>
  <c r="BR52" i="13"/>
  <c r="BL52" i="13"/>
  <c r="BB52" i="13"/>
  <c r="AU52" i="13"/>
  <c r="AS52" i="13"/>
  <c r="AF52" i="13" s="1"/>
  <c r="BQ52" i="13" s="1"/>
  <c r="DC51" i="13"/>
  <c r="DH51" i="13" s="1"/>
  <c r="CP51" i="13"/>
  <c r="DB51" i="13" s="1"/>
  <c r="DG51" i="13" s="1"/>
  <c r="CH51" i="13"/>
  <c r="BR51" i="13"/>
  <c r="BL51" i="13"/>
  <c r="BB51" i="13"/>
  <c r="AU51" i="13"/>
  <c r="AU50" i="13" s="1"/>
  <c r="AS51" i="13"/>
  <c r="AF51" i="13" s="1"/>
  <c r="BQ51" i="13" s="1"/>
  <c r="CX50" i="13"/>
  <c r="CW50" i="13"/>
  <c r="CR50" i="13"/>
  <c r="CQ50" i="13"/>
  <c r="CO50" i="13"/>
  <c r="CN50" i="13"/>
  <c r="CM50" i="13"/>
  <c r="CL50" i="13"/>
  <c r="CK50" i="13"/>
  <c r="CP50" i="13" s="1"/>
  <c r="DB50" i="13" s="1"/>
  <c r="DG50" i="13" s="1"/>
  <c r="CJ50" i="13"/>
  <c r="CI50" i="13"/>
  <c r="CG50" i="13"/>
  <c r="CF50" i="13"/>
  <c r="CE50" i="13"/>
  <c r="CD50" i="13"/>
  <c r="CC50" i="13"/>
  <c r="CB50" i="13"/>
  <c r="CA50" i="13"/>
  <c r="BZ50" i="13"/>
  <c r="BY50" i="13"/>
  <c r="BX50" i="13"/>
  <c r="BW50" i="13"/>
  <c r="BV50" i="13"/>
  <c r="BU50" i="13"/>
  <c r="BT50" i="13"/>
  <c r="BP50" i="13"/>
  <c r="BM50" i="13"/>
  <c r="BI50" i="13"/>
  <c r="BH50" i="13"/>
  <c r="BG50" i="13"/>
  <c r="BF50" i="13"/>
  <c r="BE50" i="13"/>
  <c r="BD50" i="13"/>
  <c r="BC50" i="13"/>
  <c r="BB50" i="13" s="1"/>
  <c r="BA50" i="13"/>
  <c r="AZ50" i="13"/>
  <c r="AY50" i="13"/>
  <c r="AX50" i="13"/>
  <c r="AW50" i="13"/>
  <c r="AV50" i="13"/>
  <c r="AT50" i="13"/>
  <c r="AR50" i="13"/>
  <c r="AQ50" i="13"/>
  <c r="AP50" i="13"/>
  <c r="AO50" i="13"/>
  <c r="AN50" i="13"/>
  <c r="AL50" i="13"/>
  <c r="AK50" i="13"/>
  <c r="AJ50" i="13"/>
  <c r="AI50" i="13"/>
  <c r="AH50" i="13"/>
  <c r="AG50" i="13"/>
  <c r="AS50" i="13" s="1"/>
  <c r="Y50" i="13"/>
  <c r="EH49" i="13"/>
  <c r="EG49" i="13"/>
  <c r="EF49" i="13"/>
  <c r="EE49" i="13"/>
  <c r="ED49" i="13"/>
  <c r="EC49" i="13"/>
  <c r="EB49" i="13"/>
  <c r="EA49" i="13"/>
  <c r="DZ49" i="13"/>
  <c r="DY49" i="13"/>
  <c r="DX49" i="13"/>
  <c r="DW49" i="13"/>
  <c r="DV49" i="13"/>
  <c r="DU49" i="13"/>
  <c r="DT49" i="13"/>
  <c r="DS49" i="13"/>
  <c r="DR49" i="13"/>
  <c r="DQ49" i="13"/>
  <c r="DP49" i="13"/>
  <c r="DO49" i="13"/>
  <c r="DN49" i="13"/>
  <c r="DM49" i="13"/>
  <c r="DL49" i="13"/>
  <c r="DK49" i="13"/>
  <c r="DJ49" i="13"/>
  <c r="DI49" i="13"/>
  <c r="DD49" i="13"/>
  <c r="DC49" i="13"/>
  <c r="DH49" i="13" s="1"/>
  <c r="CP49" i="13"/>
  <c r="DB49" i="13" s="1"/>
  <c r="DG49" i="13" s="1"/>
  <c r="CL49" i="13"/>
  <c r="CI49" i="13"/>
  <c r="CF49" i="13"/>
  <c r="CC49" i="13"/>
  <c r="CA49" i="13"/>
  <c r="BZ49" i="13"/>
  <c r="CH49" i="13" s="1"/>
  <c r="BY49" i="13"/>
  <c r="BX49" i="13"/>
  <c r="BW49" i="13"/>
  <c r="BU49" i="13"/>
  <c r="BS49" i="13"/>
  <c r="BL49" i="13"/>
  <c r="BB49" i="13"/>
  <c r="AT49" i="13"/>
  <c r="AS49" i="13"/>
  <c r="AR49" i="13"/>
  <c r="AE49" i="13"/>
  <c r="AD49" i="13"/>
  <c r="AC49" i="13"/>
  <c r="AB49" i="13"/>
  <c r="AA49" i="13"/>
  <c r="Z49" i="13"/>
  <c r="Y49" i="13"/>
  <c r="DA48" i="13"/>
  <c r="CZ48" i="13"/>
  <c r="CY48" i="13"/>
  <c r="CX48" i="13"/>
  <c r="CW48" i="13"/>
  <c r="CV48" i="13"/>
  <c r="CU48" i="13"/>
  <c r="CT48" i="13"/>
  <c r="CS48" i="13"/>
  <c r="CR48" i="13"/>
  <c r="CQ48" i="13"/>
  <c r="CO48" i="13"/>
  <c r="CN48" i="13"/>
  <c r="CM48" i="13"/>
  <c r="CL48" i="13"/>
  <c r="CK48" i="13"/>
  <c r="CJ48" i="13"/>
  <c r="CI48" i="13"/>
  <c r="CH48" i="13"/>
  <c r="CG48" i="13"/>
  <c r="CF48" i="13"/>
  <c r="CE48" i="13"/>
  <c r="CD48" i="13"/>
  <c r="CC48" i="13"/>
  <c r="CB48" i="13"/>
  <c r="CA48" i="13"/>
  <c r="BZ48" i="13"/>
  <c r="BY48" i="13"/>
  <c r="BX48" i="13"/>
  <c r="BW48" i="13"/>
  <c r="BV48" i="13"/>
  <c r="BU48" i="13"/>
  <c r="BT48" i="13"/>
  <c r="BS48" i="13"/>
  <c r="BR48" i="13"/>
  <c r="BP48" i="13"/>
  <c r="BO48" i="13"/>
  <c r="BN48" i="13"/>
  <c r="BM48" i="13"/>
  <c r="BL48" i="13" s="1"/>
  <c r="BK48" i="13"/>
  <c r="BJ48" i="13"/>
  <c r="BI48" i="13"/>
  <c r="BH48" i="13"/>
  <c r="BG48" i="13"/>
  <c r="BF48" i="13"/>
  <c r="BE48" i="13"/>
  <c r="BD48" i="13"/>
  <c r="BC48" i="13"/>
  <c r="BA48" i="13"/>
  <c r="AZ48" i="13"/>
  <c r="AY48" i="13"/>
  <c r="AX48" i="13"/>
  <c r="AW48" i="13"/>
  <c r="AV48" i="13"/>
  <c r="AU48" i="13" s="1"/>
  <c r="AT48" i="13"/>
  <c r="AR48" i="13"/>
  <c r="AQ48" i="13"/>
  <c r="AP48" i="13"/>
  <c r="AO48" i="13"/>
  <c r="AN48" i="13"/>
  <c r="AM48" i="13"/>
  <c r="AL48" i="13"/>
  <c r="AK48" i="13"/>
  <c r="AJ48" i="13"/>
  <c r="AI48" i="13"/>
  <c r="AH48" i="13"/>
  <c r="AG48" i="13"/>
  <c r="AS48" i="13" s="1"/>
  <c r="Y48" i="13"/>
  <c r="DA47" i="13"/>
  <c r="CZ47" i="13"/>
  <c r="CY47" i="13"/>
  <c r="CX47" i="13"/>
  <c r="CW47" i="13"/>
  <c r="CV47" i="13"/>
  <c r="CU47" i="13"/>
  <c r="CT47" i="13"/>
  <c r="CS47" i="13"/>
  <c r="CR47" i="13"/>
  <c r="CQ47" i="13"/>
  <c r="CO47" i="13"/>
  <c r="CN47" i="13"/>
  <c r="DC47" i="13" s="1"/>
  <c r="DH47" i="13" s="1"/>
  <c r="CM47" i="13"/>
  <c r="CL47" i="13"/>
  <c r="CK47" i="13"/>
  <c r="CJ47" i="13"/>
  <c r="CI47" i="13"/>
  <c r="CG47" i="13"/>
  <c r="CF47" i="13"/>
  <c r="CE47" i="13"/>
  <c r="CD47" i="13"/>
  <c r="CC47" i="13"/>
  <c r="CB47" i="13"/>
  <c r="CA47" i="13"/>
  <c r="BZ47" i="13"/>
  <c r="BY47" i="13"/>
  <c r="BX47" i="13"/>
  <c r="BW47" i="13"/>
  <c r="BV47" i="13"/>
  <c r="BU47" i="13"/>
  <c r="BT47" i="13"/>
  <c r="BS47" i="13"/>
  <c r="BP47" i="13"/>
  <c r="BO47" i="13"/>
  <c r="BN47" i="13"/>
  <c r="BM47" i="13"/>
  <c r="BL47" i="13"/>
  <c r="BK47" i="13"/>
  <c r="BJ47" i="13"/>
  <c r="BI47" i="13"/>
  <c r="BH47" i="13"/>
  <c r="BG47" i="13"/>
  <c r="BF47" i="13"/>
  <c r="BE47" i="13"/>
  <c r="BD47" i="13"/>
  <c r="BC47" i="13"/>
  <c r="BB47" i="13" s="1"/>
  <c r="BA47" i="13"/>
  <c r="AZ47" i="13"/>
  <c r="AY47" i="13"/>
  <c r="AX47" i="13"/>
  <c r="AW47" i="13"/>
  <c r="AV47" i="13"/>
  <c r="AU47" i="13"/>
  <c r="AT47" i="13"/>
  <c r="AR47" i="13"/>
  <c r="AQ47" i="13"/>
  <c r="AP47" i="13"/>
  <c r="AO47" i="13"/>
  <c r="AN47" i="13"/>
  <c r="AM47" i="13"/>
  <c r="AL47" i="13"/>
  <c r="AK47" i="13"/>
  <c r="AJ47" i="13"/>
  <c r="AI47" i="13"/>
  <c r="AH47" i="13"/>
  <c r="AG47" i="13"/>
  <c r="AS47" i="13" s="1"/>
  <c r="AF47" i="13" s="1"/>
  <c r="Y47" i="13"/>
  <c r="DA46" i="13"/>
  <c r="CZ46" i="13"/>
  <c r="CY46" i="13"/>
  <c r="CX46" i="13"/>
  <c r="CW46" i="13"/>
  <c r="CV46" i="13"/>
  <c r="CU46" i="13"/>
  <c r="CT46" i="13"/>
  <c r="CS46" i="13"/>
  <c r="CR46" i="13"/>
  <c r="CQ46" i="13"/>
  <c r="CO46" i="13"/>
  <c r="CN46" i="13"/>
  <c r="CM46" i="13"/>
  <c r="CL46" i="13"/>
  <c r="CK46" i="13"/>
  <c r="CJ46" i="13"/>
  <c r="CI46" i="13"/>
  <c r="CH46" i="13"/>
  <c r="CG46" i="13"/>
  <c r="CF46" i="13"/>
  <c r="CE46" i="13"/>
  <c r="CD46" i="13"/>
  <c r="CC46" i="13"/>
  <c r="CB46" i="13"/>
  <c r="CA46" i="13"/>
  <c r="BZ46" i="13"/>
  <c r="BY46" i="13"/>
  <c r="BX46" i="13"/>
  <c r="BW46" i="13"/>
  <c r="BV46" i="13"/>
  <c r="BU46" i="13"/>
  <c r="BT46" i="13"/>
  <c r="BS46" i="13"/>
  <c r="BP46" i="13"/>
  <c r="BO46" i="13"/>
  <c r="BN46" i="13"/>
  <c r="BM46" i="13"/>
  <c r="BK46" i="13"/>
  <c r="BJ46" i="13"/>
  <c r="BI46" i="13"/>
  <c r="BH46" i="13"/>
  <c r="BG46" i="13"/>
  <c r="BF46" i="13"/>
  <c r="BE46" i="13"/>
  <c r="BD46" i="13"/>
  <c r="BC46" i="13"/>
  <c r="BB46" i="13" s="1"/>
  <c r="BA46" i="13"/>
  <c r="AZ46" i="13"/>
  <c r="AY46" i="13"/>
  <c r="AX46" i="13"/>
  <c r="AW46" i="13"/>
  <c r="AV46" i="13"/>
  <c r="AU46" i="13"/>
  <c r="AT46" i="13"/>
  <c r="AR46" i="13"/>
  <c r="AQ46" i="13"/>
  <c r="AP46" i="13"/>
  <c r="AO46" i="13"/>
  <c r="AN46" i="13"/>
  <c r="AM46" i="13"/>
  <c r="AL46" i="13"/>
  <c r="AK46" i="13"/>
  <c r="AJ46" i="13"/>
  <c r="AI46" i="13"/>
  <c r="AH46" i="13"/>
  <c r="AG46" i="13"/>
  <c r="AS46" i="13" s="1"/>
  <c r="Y46" i="13"/>
  <c r="DA45" i="13"/>
  <c r="CZ45" i="13"/>
  <c r="CY45" i="13"/>
  <c r="CX45" i="13"/>
  <c r="CW45" i="13"/>
  <c r="CV45" i="13"/>
  <c r="CU45" i="13"/>
  <c r="CT45" i="13"/>
  <c r="CS45" i="13"/>
  <c r="CR45" i="13"/>
  <c r="CQ45" i="13"/>
  <c r="CO45" i="13"/>
  <c r="CN45" i="13"/>
  <c r="CM45" i="13"/>
  <c r="CL45" i="13"/>
  <c r="CK45" i="13"/>
  <c r="CJ45" i="13"/>
  <c r="CI45" i="13"/>
  <c r="CH45" i="13"/>
  <c r="CG45" i="13"/>
  <c r="CF45" i="13"/>
  <c r="CE45" i="13"/>
  <c r="CD45" i="13"/>
  <c r="CC45" i="13"/>
  <c r="CB45" i="13"/>
  <c r="CA45" i="13"/>
  <c r="BZ45" i="13"/>
  <c r="BY45" i="13"/>
  <c r="BX45" i="13"/>
  <c r="BW45" i="13"/>
  <c r="BV45" i="13"/>
  <c r="BU45" i="13"/>
  <c r="BT45" i="13"/>
  <c r="BS45" i="13"/>
  <c r="BP45" i="13"/>
  <c r="BO45" i="13"/>
  <c r="BN45" i="13"/>
  <c r="BM45" i="13"/>
  <c r="BL45" i="13" s="1"/>
  <c r="BK45" i="13"/>
  <c r="BJ45" i="13"/>
  <c r="BI45" i="13"/>
  <c r="BH45" i="13"/>
  <c r="BG45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S45" i="13" s="1"/>
  <c r="Y45" i="13"/>
  <c r="DA44" i="13"/>
  <c r="CZ44" i="13"/>
  <c r="CY44" i="13"/>
  <c r="CX44" i="13"/>
  <c r="CW44" i="13"/>
  <c r="CV44" i="13"/>
  <c r="CU44" i="13"/>
  <c r="CT44" i="13"/>
  <c r="CS44" i="13"/>
  <c r="CR44" i="13"/>
  <c r="CQ44" i="13"/>
  <c r="CO44" i="13"/>
  <c r="CN44" i="13"/>
  <c r="CM44" i="13"/>
  <c r="CL44" i="13"/>
  <c r="CK44" i="13"/>
  <c r="CP44" i="13" s="1"/>
  <c r="DB44" i="13" s="1"/>
  <c r="DG44" i="13" s="1"/>
  <c r="CJ44" i="13"/>
  <c r="CI44" i="13"/>
  <c r="CH44" i="13"/>
  <c r="CG44" i="13"/>
  <c r="CF44" i="13"/>
  <c r="CE44" i="13"/>
  <c r="CD44" i="13"/>
  <c r="CC44" i="13"/>
  <c r="CB44" i="13"/>
  <c r="CA44" i="13"/>
  <c r="BZ44" i="13"/>
  <c r="BY44" i="13"/>
  <c r="BX44" i="13"/>
  <c r="BW44" i="13"/>
  <c r="BV44" i="13"/>
  <c r="BU44" i="13"/>
  <c r="BT44" i="13"/>
  <c r="BS44" i="13"/>
  <c r="BP44" i="13"/>
  <c r="BO44" i="13"/>
  <c r="BN44" i="13"/>
  <c r="BM44" i="13"/>
  <c r="BL44" i="13" s="1"/>
  <c r="BK44" i="13"/>
  <c r="BJ44" i="13"/>
  <c r="BI44" i="13"/>
  <c r="BH44" i="13"/>
  <c r="BG44" i="13"/>
  <c r="BF44" i="13"/>
  <c r="BE44" i="13"/>
  <c r="BD44" i="13"/>
  <c r="BC44" i="13"/>
  <c r="BA44" i="13"/>
  <c r="AZ44" i="13"/>
  <c r="AY44" i="13"/>
  <c r="AX44" i="13"/>
  <c r="AW44" i="13"/>
  <c r="AV44" i="13"/>
  <c r="AU44" i="13"/>
  <c r="AT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S44" i="13" s="1"/>
  <c r="Y44" i="13"/>
  <c r="DA43" i="13"/>
  <c r="CZ43" i="13"/>
  <c r="CY43" i="13"/>
  <c r="CX43" i="13"/>
  <c r="CW43" i="13"/>
  <c r="CV43" i="13"/>
  <c r="CU43" i="13"/>
  <c r="CT43" i="13"/>
  <c r="CS43" i="13"/>
  <c r="CR43" i="13"/>
  <c r="CQ43" i="13"/>
  <c r="CO43" i="13"/>
  <c r="CN43" i="13"/>
  <c r="DC43" i="13" s="1"/>
  <c r="DH43" i="13" s="1"/>
  <c r="CM43" i="13"/>
  <c r="CL43" i="13"/>
  <c r="CK43" i="13"/>
  <c r="CJ43" i="13"/>
  <c r="CI43" i="13"/>
  <c r="CH43" i="13"/>
  <c r="CG43" i="13"/>
  <c r="CF43" i="13"/>
  <c r="CE43" i="13"/>
  <c r="CD43" i="13"/>
  <c r="CC43" i="13"/>
  <c r="CB43" i="13"/>
  <c r="CA43" i="13"/>
  <c r="BZ43" i="13"/>
  <c r="BY43" i="13"/>
  <c r="BX43" i="13"/>
  <c r="BW43" i="13"/>
  <c r="BV43" i="13"/>
  <c r="BU43" i="13"/>
  <c r="BT43" i="13"/>
  <c r="BS43" i="13"/>
  <c r="BR43" i="13"/>
  <c r="BP43" i="13"/>
  <c r="BO43" i="13"/>
  <c r="BN43" i="13"/>
  <c r="BM43" i="13"/>
  <c r="BL43" i="13"/>
  <c r="BK43" i="13"/>
  <c r="BJ43" i="13"/>
  <c r="BI43" i="13"/>
  <c r="BH43" i="13"/>
  <c r="BG43" i="13"/>
  <c r="BF43" i="13"/>
  <c r="BE43" i="13"/>
  <c r="BD43" i="13"/>
  <c r="BC43" i="13"/>
  <c r="BB43" i="13" s="1"/>
  <c r="BA43" i="13"/>
  <c r="AZ43" i="13"/>
  <c r="AY43" i="13"/>
  <c r="AX43" i="13"/>
  <c r="AW43" i="13"/>
  <c r="AV43" i="13"/>
  <c r="AU43" i="13"/>
  <c r="BQ43" i="13" s="1"/>
  <c r="AT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S43" i="13" s="1"/>
  <c r="AF43" i="13" s="1"/>
  <c r="Y43" i="13"/>
  <c r="DA42" i="13"/>
  <c r="CZ42" i="13"/>
  <c r="CY42" i="13"/>
  <c r="CX42" i="13"/>
  <c r="CW42" i="13"/>
  <c r="CV42" i="13"/>
  <c r="CU42" i="13"/>
  <c r="CT42" i="13"/>
  <c r="CS42" i="13"/>
  <c r="CR42" i="13"/>
  <c r="CQ42" i="13"/>
  <c r="CO42" i="13"/>
  <c r="CN42" i="13"/>
  <c r="CM42" i="13"/>
  <c r="CL42" i="13"/>
  <c r="CK42" i="13"/>
  <c r="CJ42" i="13"/>
  <c r="CI42" i="13"/>
  <c r="CH42" i="13"/>
  <c r="CG42" i="13"/>
  <c r="CF42" i="13"/>
  <c r="CE42" i="13"/>
  <c r="CD42" i="13"/>
  <c r="CC42" i="13"/>
  <c r="CB42" i="13"/>
  <c r="CA42" i="13"/>
  <c r="BZ42" i="13"/>
  <c r="BY42" i="13"/>
  <c r="BX42" i="13"/>
  <c r="BW42" i="13"/>
  <c r="BV42" i="13"/>
  <c r="BU42" i="13"/>
  <c r="BT42" i="13"/>
  <c r="BS42" i="13"/>
  <c r="BP42" i="13"/>
  <c r="BO42" i="13"/>
  <c r="BN42" i="13"/>
  <c r="BM42" i="13"/>
  <c r="BK42" i="13"/>
  <c r="BJ42" i="13"/>
  <c r="BI42" i="13"/>
  <c r="BH42" i="13"/>
  <c r="BG42" i="13"/>
  <c r="BF42" i="13"/>
  <c r="BE42" i="13"/>
  <c r="BD42" i="13"/>
  <c r="BC42" i="13"/>
  <c r="BB42" i="13" s="1"/>
  <c r="BA42" i="13"/>
  <c r="AZ42" i="13"/>
  <c r="AY42" i="13"/>
  <c r="AX42" i="13"/>
  <c r="AW42" i="13"/>
  <c r="AV42" i="13"/>
  <c r="AU42" i="13"/>
  <c r="AT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S42" i="13" s="1"/>
  <c r="Y42" i="13"/>
  <c r="DA41" i="13"/>
  <c r="CZ41" i="13"/>
  <c r="CY41" i="13"/>
  <c r="CX41" i="13"/>
  <c r="CW41" i="13"/>
  <c r="CV41" i="13"/>
  <c r="CU41" i="13"/>
  <c r="CT41" i="13"/>
  <c r="CS41" i="13"/>
  <c r="CR41" i="13"/>
  <c r="CQ41" i="13"/>
  <c r="CO41" i="13"/>
  <c r="CN41" i="13"/>
  <c r="CM41" i="13"/>
  <c r="CL41" i="13"/>
  <c r="CK41" i="13"/>
  <c r="CJ41" i="13"/>
  <c r="CI41" i="13"/>
  <c r="CH41" i="13"/>
  <c r="CG41" i="13"/>
  <c r="CF41" i="13"/>
  <c r="CE41" i="13"/>
  <c r="CD41" i="13"/>
  <c r="CC41" i="13"/>
  <c r="CB41" i="13"/>
  <c r="CA41" i="13"/>
  <c r="BZ41" i="13"/>
  <c r="BY41" i="13"/>
  <c r="BX41" i="13"/>
  <c r="BW41" i="13"/>
  <c r="BV41" i="13"/>
  <c r="BU41" i="13"/>
  <c r="BT41" i="13"/>
  <c r="BS41" i="13"/>
  <c r="BP41" i="13"/>
  <c r="BO41" i="13"/>
  <c r="BN41" i="13"/>
  <c r="BM41" i="13"/>
  <c r="BL41" i="13" s="1"/>
  <c r="BK41" i="13"/>
  <c r="BJ41" i="13"/>
  <c r="BI41" i="13"/>
  <c r="BH41" i="13"/>
  <c r="BG41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S41" i="13" s="1"/>
  <c r="AF41" i="13" s="1"/>
  <c r="Y41" i="13"/>
  <c r="DA40" i="13"/>
  <c r="CZ40" i="13"/>
  <c r="CY40" i="13"/>
  <c r="CX40" i="13"/>
  <c r="CW40" i="13"/>
  <c r="CV40" i="13"/>
  <c r="CU40" i="13"/>
  <c r="CT40" i="13"/>
  <c r="CS40" i="13"/>
  <c r="CR40" i="13"/>
  <c r="CQ40" i="13"/>
  <c r="CO40" i="13"/>
  <c r="CN40" i="13"/>
  <c r="CM40" i="13"/>
  <c r="CL40" i="13"/>
  <c r="CK40" i="13"/>
  <c r="CP40" i="13" s="1"/>
  <c r="DB40" i="13" s="1"/>
  <c r="DG40" i="13" s="1"/>
  <c r="CJ40" i="13"/>
  <c r="CI40" i="13"/>
  <c r="CH40" i="13"/>
  <c r="CG40" i="13"/>
  <c r="CF40" i="13"/>
  <c r="CE40" i="13"/>
  <c r="CD40" i="13"/>
  <c r="CC40" i="13"/>
  <c r="CB40" i="13"/>
  <c r="CA40" i="13"/>
  <c r="BZ40" i="13"/>
  <c r="BY40" i="13"/>
  <c r="BX40" i="13"/>
  <c r="BW40" i="13"/>
  <c r="BV40" i="13"/>
  <c r="BU40" i="13"/>
  <c r="BT40" i="13"/>
  <c r="BS40" i="13"/>
  <c r="BR40" i="13"/>
  <c r="BP40" i="13"/>
  <c r="BO40" i="13"/>
  <c r="BN40" i="13"/>
  <c r="BM40" i="13"/>
  <c r="BL40" i="13" s="1"/>
  <c r="BK40" i="13"/>
  <c r="BJ40" i="13"/>
  <c r="BI40" i="13"/>
  <c r="BH40" i="13"/>
  <c r="BG40" i="13"/>
  <c r="BF40" i="13"/>
  <c r="BE40" i="13"/>
  <c r="BD40" i="13"/>
  <c r="BC40" i="13"/>
  <c r="BA40" i="13"/>
  <c r="AZ40" i="13"/>
  <c r="AY40" i="13"/>
  <c r="AX40" i="13"/>
  <c r="AW40" i="13"/>
  <c r="AV40" i="13"/>
  <c r="AU40" i="13"/>
  <c r="AT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S40" i="13" s="1"/>
  <c r="Y40" i="13"/>
  <c r="DA39" i="13"/>
  <c r="CZ39" i="13"/>
  <c r="CY39" i="13"/>
  <c r="CX39" i="13"/>
  <c r="CW39" i="13"/>
  <c r="CV39" i="13"/>
  <c r="CU39" i="13"/>
  <c r="CT39" i="13"/>
  <c r="CS39" i="13"/>
  <c r="CR39" i="13"/>
  <c r="CQ39" i="13"/>
  <c r="CO39" i="13"/>
  <c r="CN39" i="13"/>
  <c r="DC39" i="13" s="1"/>
  <c r="DH39" i="13" s="1"/>
  <c r="CM39" i="13"/>
  <c r="CL39" i="13"/>
  <c r="CK39" i="13"/>
  <c r="CJ39" i="13"/>
  <c r="CI39" i="13"/>
  <c r="CH39" i="13"/>
  <c r="CG39" i="13"/>
  <c r="CF39" i="13"/>
  <c r="CE39" i="13"/>
  <c r="CD39" i="13"/>
  <c r="CC39" i="13"/>
  <c r="CB39" i="13"/>
  <c r="CA39" i="13"/>
  <c r="BZ39" i="13"/>
  <c r="BY39" i="13"/>
  <c r="BX39" i="13"/>
  <c r="BW39" i="13"/>
  <c r="BV39" i="13"/>
  <c r="BU39" i="13"/>
  <c r="BT39" i="13"/>
  <c r="BS39" i="13"/>
  <c r="BR39" i="13"/>
  <c r="BP39" i="13"/>
  <c r="BO39" i="13"/>
  <c r="BN39" i="13"/>
  <c r="BM39" i="13"/>
  <c r="BL39" i="13"/>
  <c r="BK39" i="13"/>
  <c r="BJ39" i="13"/>
  <c r="BI39" i="13"/>
  <c r="BH39" i="13"/>
  <c r="BG39" i="13"/>
  <c r="BF39" i="13"/>
  <c r="BE39" i="13"/>
  <c r="BD39" i="13"/>
  <c r="BC39" i="13"/>
  <c r="BB39" i="13" s="1"/>
  <c r="BA39" i="13"/>
  <c r="AZ39" i="13"/>
  <c r="AY39" i="13"/>
  <c r="AX39" i="13"/>
  <c r="AW39" i="13"/>
  <c r="AV39" i="13"/>
  <c r="AU39" i="13"/>
  <c r="AT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S39" i="13" s="1"/>
  <c r="AF39" i="13" s="1"/>
  <c r="Y39" i="13"/>
  <c r="DA38" i="13"/>
  <c r="CZ38" i="13"/>
  <c r="CY38" i="13"/>
  <c r="CX38" i="13"/>
  <c r="CW38" i="13"/>
  <c r="CV38" i="13"/>
  <c r="CU38" i="13"/>
  <c r="CT38" i="13"/>
  <c r="CS38" i="13"/>
  <c r="CR38" i="13"/>
  <c r="CQ38" i="13"/>
  <c r="CO38" i="13"/>
  <c r="CN38" i="13"/>
  <c r="CM38" i="13"/>
  <c r="CL38" i="13"/>
  <c r="CK38" i="13"/>
  <c r="CJ38" i="13"/>
  <c r="CI38" i="13"/>
  <c r="CH38" i="13"/>
  <c r="CG38" i="13"/>
  <c r="CF38" i="13"/>
  <c r="CE38" i="13"/>
  <c r="CD38" i="13"/>
  <c r="CC38" i="13"/>
  <c r="CB38" i="13"/>
  <c r="CA38" i="13"/>
  <c r="BZ38" i="13"/>
  <c r="BY38" i="13"/>
  <c r="BX38" i="13"/>
  <c r="BW38" i="13"/>
  <c r="BV38" i="13"/>
  <c r="BU38" i="13"/>
  <c r="BT38" i="13"/>
  <c r="BS38" i="13"/>
  <c r="BP38" i="13"/>
  <c r="BO38" i="13"/>
  <c r="BN38" i="13"/>
  <c r="BM38" i="13"/>
  <c r="BK38" i="13"/>
  <c r="BJ38" i="13"/>
  <c r="BI38" i="13"/>
  <c r="BH38" i="13"/>
  <c r="BG38" i="13"/>
  <c r="BF38" i="13"/>
  <c r="BE38" i="13"/>
  <c r="BD38" i="13"/>
  <c r="BC38" i="13"/>
  <c r="BB38" i="13" s="1"/>
  <c r="BA38" i="13"/>
  <c r="AZ38" i="13"/>
  <c r="AY38" i="13"/>
  <c r="AX38" i="13"/>
  <c r="AW38" i="13"/>
  <c r="AV38" i="13"/>
  <c r="AU38" i="13"/>
  <c r="AT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S38" i="13" s="1"/>
  <c r="Y38" i="13"/>
  <c r="DA37" i="13"/>
  <c r="CZ37" i="13"/>
  <c r="CY37" i="13"/>
  <c r="CX37" i="13"/>
  <c r="CW37" i="13"/>
  <c r="CV37" i="13"/>
  <c r="CU37" i="13"/>
  <c r="CT37" i="13"/>
  <c r="CS37" i="13"/>
  <c r="CR37" i="13"/>
  <c r="CQ37" i="13"/>
  <c r="CO37" i="13"/>
  <c r="CN37" i="13"/>
  <c r="CM37" i="13"/>
  <c r="CL37" i="13"/>
  <c r="CK37" i="13"/>
  <c r="CJ37" i="13"/>
  <c r="CI37" i="13"/>
  <c r="CH37" i="13"/>
  <c r="CG37" i="13"/>
  <c r="CF37" i="13"/>
  <c r="CE37" i="13"/>
  <c r="CD37" i="13"/>
  <c r="CC37" i="13"/>
  <c r="CB37" i="13"/>
  <c r="CA37" i="13"/>
  <c r="BZ37" i="13"/>
  <c r="BY37" i="13"/>
  <c r="BX37" i="13"/>
  <c r="BW37" i="13"/>
  <c r="BV37" i="13"/>
  <c r="BU37" i="13"/>
  <c r="BT37" i="13"/>
  <c r="BS37" i="13"/>
  <c r="BP37" i="13"/>
  <c r="BO37" i="13"/>
  <c r="BN37" i="13"/>
  <c r="BM37" i="13"/>
  <c r="BL37" i="13" s="1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S37" i="13" s="1"/>
  <c r="Y37" i="13"/>
  <c r="DA36" i="13"/>
  <c r="CZ36" i="13"/>
  <c r="CY36" i="13"/>
  <c r="CX36" i="13"/>
  <c r="CW36" i="13"/>
  <c r="CV36" i="13"/>
  <c r="CU36" i="13"/>
  <c r="CT36" i="13"/>
  <c r="CS36" i="13"/>
  <c r="CR36" i="13"/>
  <c r="CQ36" i="13"/>
  <c r="CO36" i="13"/>
  <c r="CN36" i="13"/>
  <c r="CM36" i="13"/>
  <c r="CL36" i="13"/>
  <c r="CK36" i="13"/>
  <c r="CP36" i="13" s="1"/>
  <c r="DB36" i="13" s="1"/>
  <c r="DG36" i="13" s="1"/>
  <c r="CJ36" i="13"/>
  <c r="CI36" i="13"/>
  <c r="CH36" i="13"/>
  <c r="CG36" i="13"/>
  <c r="CF36" i="13"/>
  <c r="CE36" i="13"/>
  <c r="CD36" i="13"/>
  <c r="CC36" i="13"/>
  <c r="CB36" i="13"/>
  <c r="CA36" i="13"/>
  <c r="BZ36" i="13"/>
  <c r="BY36" i="13"/>
  <c r="BX36" i="13"/>
  <c r="BW36" i="13"/>
  <c r="BV36" i="13"/>
  <c r="BU36" i="13"/>
  <c r="BT36" i="13"/>
  <c r="BS36" i="13"/>
  <c r="BR36" i="13"/>
  <c r="BP36" i="13"/>
  <c r="BO36" i="13"/>
  <c r="BN36" i="13"/>
  <c r="BM36" i="13"/>
  <c r="BL36" i="13" s="1"/>
  <c r="BK36" i="13"/>
  <c r="BJ36" i="13"/>
  <c r="BI36" i="13"/>
  <c r="BH36" i="13"/>
  <c r="BG36" i="13"/>
  <c r="BF36" i="13"/>
  <c r="BE36" i="13"/>
  <c r="BD36" i="13"/>
  <c r="BC36" i="13"/>
  <c r="BA36" i="13"/>
  <c r="AZ36" i="13"/>
  <c r="AY36" i="13"/>
  <c r="AX36" i="13"/>
  <c r="AW36" i="13"/>
  <c r="AV36" i="13"/>
  <c r="AU36" i="13"/>
  <c r="AT36" i="13"/>
  <c r="AR36" i="13"/>
  <c r="AQ36" i="13"/>
  <c r="AP36" i="13"/>
  <c r="AO36" i="13"/>
  <c r="AN36" i="13"/>
  <c r="AM36" i="13"/>
  <c r="AL36" i="13"/>
  <c r="AK36" i="13"/>
  <c r="AJ36" i="13"/>
  <c r="AI36" i="13"/>
  <c r="AH36" i="13"/>
  <c r="AG36" i="13"/>
  <c r="AS36" i="13" s="1"/>
  <c r="Y36" i="13"/>
  <c r="DA35" i="13"/>
  <c r="CZ35" i="13"/>
  <c r="CY35" i="13"/>
  <c r="CX35" i="13"/>
  <c r="CW35" i="13"/>
  <c r="CV35" i="13"/>
  <c r="CU35" i="13"/>
  <c r="CT35" i="13"/>
  <c r="CS35" i="13"/>
  <c r="CR35" i="13"/>
  <c r="CQ35" i="13"/>
  <c r="CO35" i="13"/>
  <c r="CN35" i="13"/>
  <c r="DC35" i="13" s="1"/>
  <c r="DH35" i="13" s="1"/>
  <c r="CM35" i="13"/>
  <c r="CL35" i="13"/>
  <c r="CK35" i="13"/>
  <c r="CJ35" i="13"/>
  <c r="CJ34" i="13" s="1"/>
  <c r="CI35" i="13"/>
  <c r="CI34" i="13" s="1"/>
  <c r="CH35" i="13"/>
  <c r="CG35" i="13"/>
  <c r="CF35" i="13"/>
  <c r="CF34" i="13" s="1"/>
  <c r="CE35" i="13"/>
  <c r="CE34" i="13" s="1"/>
  <c r="CD35" i="13"/>
  <c r="CC35" i="13"/>
  <c r="CB35" i="13"/>
  <c r="CB34" i="13" s="1"/>
  <c r="CA35" i="13"/>
  <c r="CA34" i="13" s="1"/>
  <c r="BZ35" i="13"/>
  <c r="BY35" i="13"/>
  <c r="BX35" i="13"/>
  <c r="BX34" i="13" s="1"/>
  <c r="BW35" i="13"/>
  <c r="BW34" i="13" s="1"/>
  <c r="BV35" i="13"/>
  <c r="BU35" i="13"/>
  <c r="BT35" i="13"/>
  <c r="BT34" i="13" s="1"/>
  <c r="BS35" i="13"/>
  <c r="BS34" i="13" s="1"/>
  <c r="BR35" i="13"/>
  <c r="BP35" i="13"/>
  <c r="BP34" i="13" s="1"/>
  <c r="BO35" i="13"/>
  <c r="BO34" i="13" s="1"/>
  <c r="BN35" i="13"/>
  <c r="BM35" i="13"/>
  <c r="BL35" i="13"/>
  <c r="BK35" i="13"/>
  <c r="BK34" i="13" s="1"/>
  <c r="BJ35" i="13"/>
  <c r="BI35" i="13"/>
  <c r="BH35" i="13"/>
  <c r="BH34" i="13" s="1"/>
  <c r="BG35" i="13"/>
  <c r="BG34" i="13" s="1"/>
  <c r="BF35" i="13"/>
  <c r="BE35" i="13"/>
  <c r="BD35" i="13"/>
  <c r="BD34" i="13" s="1"/>
  <c r="BC35" i="13"/>
  <c r="BC34" i="13" s="1"/>
  <c r="BA35" i="13"/>
  <c r="AZ35" i="13"/>
  <c r="AZ34" i="13" s="1"/>
  <c r="AY35" i="13"/>
  <c r="AY34" i="13" s="1"/>
  <c r="AX35" i="13"/>
  <c r="AW35" i="13"/>
  <c r="AV35" i="13"/>
  <c r="AV34" i="13" s="1"/>
  <c r="AU35" i="13"/>
  <c r="AT35" i="13"/>
  <c r="AR35" i="13"/>
  <c r="AR34" i="13" s="1"/>
  <c r="AQ35" i="13"/>
  <c r="AQ34" i="13" s="1"/>
  <c r="AP35" i="13"/>
  <c r="AO35" i="13"/>
  <c r="AN35" i="13"/>
  <c r="AN34" i="13" s="1"/>
  <c r="AM35" i="13"/>
  <c r="AM34" i="13" s="1"/>
  <c r="AL35" i="13"/>
  <c r="AK35" i="13"/>
  <c r="AJ35" i="13"/>
  <c r="AJ34" i="13" s="1"/>
  <c r="AI35" i="13"/>
  <c r="AI34" i="13" s="1"/>
  <c r="AH35" i="13"/>
  <c r="AG35" i="13"/>
  <c r="AS35" i="13" s="1"/>
  <c r="Y35" i="13"/>
  <c r="DF34" i="13"/>
  <c r="DE34" i="13"/>
  <c r="DD34" i="13"/>
  <c r="DA34" i="13"/>
  <c r="CZ34" i="13"/>
  <c r="CY34" i="13"/>
  <c r="CX34" i="13"/>
  <c r="CW34" i="13"/>
  <c r="CV34" i="13"/>
  <c r="CU34" i="13"/>
  <c r="CT34" i="13"/>
  <c r="CS34" i="13"/>
  <c r="CR34" i="13"/>
  <c r="CQ34" i="13"/>
  <c r="CO34" i="13"/>
  <c r="CN34" i="13"/>
  <c r="CM34" i="13"/>
  <c r="CL34" i="13"/>
  <c r="CK34" i="13"/>
  <c r="CD34" i="13"/>
  <c r="BZ34" i="13"/>
  <c r="BV34" i="13"/>
  <c r="BN34" i="13"/>
  <c r="BJ34" i="13"/>
  <c r="BF34" i="13"/>
  <c r="AX34" i="13"/>
  <c r="AT34" i="13"/>
  <c r="AP34" i="13"/>
  <c r="AL34" i="13"/>
  <c r="AH34" i="13"/>
  <c r="Y34" i="13"/>
  <c r="DF33" i="13"/>
  <c r="DE33" i="13"/>
  <c r="DD33" i="13"/>
  <c r="DA33" i="13"/>
  <c r="CZ33" i="13"/>
  <c r="CY33" i="13"/>
  <c r="CX33" i="13"/>
  <c r="CW33" i="13"/>
  <c r="CV33" i="13"/>
  <c r="CU33" i="13"/>
  <c r="CT33" i="13"/>
  <c r="CS33" i="13"/>
  <c r="CR33" i="13"/>
  <c r="CQ33" i="13"/>
  <c r="CO33" i="13"/>
  <c r="CN33" i="13"/>
  <c r="DC33" i="13" s="1"/>
  <c r="DH33" i="13" s="1"/>
  <c r="CM33" i="13"/>
  <c r="CL33" i="13"/>
  <c r="CK33" i="13"/>
  <c r="CG33" i="13"/>
  <c r="CF33" i="13"/>
  <c r="CE33" i="13"/>
  <c r="CD33" i="13"/>
  <c r="CC33" i="13"/>
  <c r="CB33" i="13"/>
  <c r="CA33" i="13"/>
  <c r="BZ33" i="13"/>
  <c r="BY33" i="13"/>
  <c r="BX33" i="13"/>
  <c r="BW33" i="13"/>
  <c r="BV33" i="13"/>
  <c r="BU33" i="13"/>
  <c r="BT33" i="13"/>
  <c r="BS33" i="13"/>
  <c r="BP33" i="13"/>
  <c r="BO33" i="13"/>
  <c r="BN33" i="13"/>
  <c r="BM33" i="13"/>
  <c r="BL33" i="13" s="1"/>
  <c r="BK33" i="13"/>
  <c r="BJ33" i="13"/>
  <c r="BI33" i="13"/>
  <c r="BH33" i="13"/>
  <c r="BG33" i="13"/>
  <c r="BF33" i="13"/>
  <c r="BE33" i="13"/>
  <c r="BD33" i="13"/>
  <c r="BC33" i="13"/>
  <c r="BB33" i="13"/>
  <c r="BA33" i="13"/>
  <c r="AZ33" i="13"/>
  <c r="AY33" i="13"/>
  <c r="AX33" i="13"/>
  <c r="AW33" i="13"/>
  <c r="AV33" i="13"/>
  <c r="AT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Y33" i="13"/>
  <c r="EH32" i="13"/>
  <c r="EG32" i="13"/>
  <c r="EF32" i="13"/>
  <c r="EE32" i="13"/>
  <c r="ED32" i="13"/>
  <c r="EC32" i="13"/>
  <c r="EB32" i="13"/>
  <c r="EA32" i="13"/>
  <c r="DZ32" i="13"/>
  <c r="DY32" i="13"/>
  <c r="DX32" i="13"/>
  <c r="DW32" i="13"/>
  <c r="DV32" i="13"/>
  <c r="DU32" i="13"/>
  <c r="DT32" i="13"/>
  <c r="DS32" i="13"/>
  <c r="DR32" i="13"/>
  <c r="DQ32" i="13"/>
  <c r="DP32" i="13"/>
  <c r="DO32" i="13"/>
  <c r="DN32" i="13"/>
  <c r="DM32" i="13"/>
  <c r="DL32" i="13"/>
  <c r="DK32" i="13"/>
  <c r="DJ32" i="13"/>
  <c r="DI32" i="13"/>
  <c r="DF32" i="13"/>
  <c r="DE32" i="13"/>
  <c r="DD32" i="13"/>
  <c r="DA32" i="13"/>
  <c r="CZ32" i="13"/>
  <c r="CY32" i="13"/>
  <c r="CX32" i="13"/>
  <c r="CW32" i="13"/>
  <c r="CV32" i="13"/>
  <c r="CU32" i="13"/>
  <c r="CT32" i="13"/>
  <c r="CS32" i="13"/>
  <c r="CR32" i="13"/>
  <c r="CQ32" i="13"/>
  <c r="CO32" i="13"/>
  <c r="CN32" i="13"/>
  <c r="CM32" i="13"/>
  <c r="CL32" i="13"/>
  <c r="CK32" i="13"/>
  <c r="CJ32" i="13"/>
  <c r="CJ1036" i="13" s="1"/>
  <c r="CI32" i="13"/>
  <c r="CI1036" i="13" s="1"/>
  <c r="CH32" i="13"/>
  <c r="CH1036" i="13" s="1"/>
  <c r="CG32" i="13"/>
  <c r="CG1036" i="13" s="1"/>
  <c r="CF32" i="13"/>
  <c r="CF1036" i="13" s="1"/>
  <c r="CE32" i="13"/>
  <c r="CE1036" i="13" s="1"/>
  <c r="CD32" i="13"/>
  <c r="CD1036" i="13" s="1"/>
  <c r="CC32" i="13"/>
  <c r="CC1036" i="13" s="1"/>
  <c r="CB32" i="13"/>
  <c r="CB1036" i="13" s="1"/>
  <c r="CA32" i="13"/>
  <c r="CA1036" i="13" s="1"/>
  <c r="BZ32" i="13"/>
  <c r="BZ1036" i="13" s="1"/>
  <c r="BY32" i="13"/>
  <c r="BY1036" i="13" s="1"/>
  <c r="BX32" i="13"/>
  <c r="BX1036" i="13" s="1"/>
  <c r="BW32" i="13"/>
  <c r="BW1036" i="13" s="1"/>
  <c r="BV32" i="13"/>
  <c r="BV1036" i="13" s="1"/>
  <c r="BU32" i="13"/>
  <c r="BU1036" i="13" s="1"/>
  <c r="BT32" i="13"/>
  <c r="BT1036" i="13" s="1"/>
  <c r="BS32" i="13"/>
  <c r="BS1036" i="13" s="1"/>
  <c r="BR32" i="13"/>
  <c r="BR1036" i="13" s="1"/>
  <c r="BP32" i="13"/>
  <c r="BP1036" i="13" s="1"/>
  <c r="BO32" i="13"/>
  <c r="BN32" i="13"/>
  <c r="BN1036" i="13" s="1"/>
  <c r="BM32" i="13"/>
  <c r="BL32" i="13" s="1"/>
  <c r="BK32" i="13"/>
  <c r="BJ32" i="13"/>
  <c r="BJ1036" i="13" s="1"/>
  <c r="BI32" i="13"/>
  <c r="BI1036" i="13" s="1"/>
  <c r="BH32" i="13"/>
  <c r="BH1036" i="13" s="1"/>
  <c r="BG32" i="13"/>
  <c r="BF32" i="13"/>
  <c r="BF1036" i="13" s="1"/>
  <c r="BE32" i="13"/>
  <c r="BE1036" i="13" s="1"/>
  <c r="BD32" i="13"/>
  <c r="BD1036" i="13" s="1"/>
  <c r="BC32" i="13"/>
  <c r="BB32" i="13"/>
  <c r="BA32" i="13"/>
  <c r="BA1036" i="13" s="1"/>
  <c r="AZ32" i="13"/>
  <c r="AZ1036" i="13" s="1"/>
  <c r="AY32" i="13"/>
  <c r="AX32" i="13"/>
  <c r="AX1036" i="13" s="1"/>
  <c r="AW32" i="13"/>
  <c r="AV32" i="13"/>
  <c r="AV1036" i="13" s="1"/>
  <c r="AT32" i="13"/>
  <c r="AR32" i="13"/>
  <c r="AR1036" i="13" s="1"/>
  <c r="AQ32" i="13"/>
  <c r="AP32" i="13"/>
  <c r="AP1036" i="13" s="1"/>
  <c r="AO32" i="13"/>
  <c r="AN32" i="13"/>
  <c r="AN1036" i="13" s="1"/>
  <c r="AM32" i="13"/>
  <c r="AL32" i="13"/>
  <c r="AL1036" i="13" s="1"/>
  <c r="AK32" i="13"/>
  <c r="AJ32" i="13"/>
  <c r="AJ1036" i="13" s="1"/>
  <c r="AI32" i="13"/>
  <c r="AH32" i="13"/>
  <c r="AH1036" i="13" s="1"/>
  <c r="AG32" i="13"/>
  <c r="Y32" i="13"/>
  <c r="EH31" i="13"/>
  <c r="EG31" i="13"/>
  <c r="EF31" i="13"/>
  <c r="EE31" i="13"/>
  <c r="ED31" i="13"/>
  <c r="EC31" i="13"/>
  <c r="EB31" i="13"/>
  <c r="EA31" i="13"/>
  <c r="DZ31" i="13"/>
  <c r="DY31" i="13"/>
  <c r="DX31" i="13"/>
  <c r="DW31" i="13"/>
  <c r="DV31" i="13"/>
  <c r="DU31" i="13"/>
  <c r="DT31" i="13"/>
  <c r="DS31" i="13"/>
  <c r="DR31" i="13"/>
  <c r="DQ31" i="13"/>
  <c r="DP31" i="13"/>
  <c r="DO31" i="13"/>
  <c r="DN31" i="13"/>
  <c r="DM31" i="13"/>
  <c r="DL31" i="13"/>
  <c r="DK31" i="13"/>
  <c r="DJ31" i="13"/>
  <c r="DI31" i="13"/>
  <c r="DF31" i="13"/>
  <c r="DE31" i="13"/>
  <c r="DD31" i="13"/>
  <c r="DA31" i="13"/>
  <c r="CZ31" i="13"/>
  <c r="CY31" i="13"/>
  <c r="CX31" i="13"/>
  <c r="CW31" i="13"/>
  <c r="CV31" i="13"/>
  <c r="CU31" i="13"/>
  <c r="CT31" i="13"/>
  <c r="CS31" i="13"/>
  <c r="CR31" i="13"/>
  <c r="CQ31" i="13"/>
  <c r="CO31" i="13"/>
  <c r="CN31" i="13"/>
  <c r="CM31" i="13"/>
  <c r="CL31" i="13"/>
  <c r="CK31" i="13"/>
  <c r="CJ31" i="13"/>
  <c r="CI31" i="13"/>
  <c r="CI1035" i="13" s="1"/>
  <c r="CG31" i="13"/>
  <c r="CG1035" i="13" s="1"/>
  <c r="CF31" i="13"/>
  <c r="CE31" i="13"/>
  <c r="CE1035" i="13" s="1"/>
  <c r="CD31" i="13"/>
  <c r="CD1035" i="13" s="1"/>
  <c r="CC31" i="13"/>
  <c r="CC1035" i="13" s="1"/>
  <c r="CB31" i="13"/>
  <c r="CB1035" i="13" s="1"/>
  <c r="CA31" i="13"/>
  <c r="CA1035" i="13" s="1"/>
  <c r="BZ31" i="13"/>
  <c r="BZ1035" i="13" s="1"/>
  <c r="BY31" i="13"/>
  <c r="BY1035" i="13" s="1"/>
  <c r="BX31" i="13"/>
  <c r="BX1035" i="13" s="1"/>
  <c r="BW31" i="13"/>
  <c r="BW1035" i="13" s="1"/>
  <c r="BV31" i="13"/>
  <c r="BV1035" i="13" s="1"/>
  <c r="BU31" i="13"/>
  <c r="BU1035" i="13" s="1"/>
  <c r="BT31" i="13"/>
  <c r="BS31" i="13"/>
  <c r="BS1035" i="13" s="1"/>
  <c r="BR31" i="13"/>
  <c r="BR1035" i="13" s="1"/>
  <c r="BP31" i="13"/>
  <c r="BP1035" i="13" s="1"/>
  <c r="BO31" i="13"/>
  <c r="BO1035" i="13" s="1"/>
  <c r="BN31" i="13"/>
  <c r="BM31" i="13"/>
  <c r="BM1035" i="13" s="1"/>
  <c r="BK31" i="13"/>
  <c r="BK1035" i="13" s="1"/>
  <c r="BJ31" i="13"/>
  <c r="BJ1035" i="13" s="1"/>
  <c r="BI31" i="13"/>
  <c r="BI1035" i="13" s="1"/>
  <c r="BH31" i="13"/>
  <c r="BH1035" i="13" s="1"/>
  <c r="BG31" i="13"/>
  <c r="BG1035" i="13" s="1"/>
  <c r="BF31" i="13"/>
  <c r="BF1035" i="13" s="1"/>
  <c r="BE31" i="13"/>
  <c r="BE1035" i="13" s="1"/>
  <c r="BD31" i="13"/>
  <c r="BC31" i="13"/>
  <c r="BC1035" i="13" s="1"/>
  <c r="BB31" i="13"/>
  <c r="BA31" i="13"/>
  <c r="BA1035" i="13" s="1"/>
  <c r="AZ31" i="13"/>
  <c r="AZ1035" i="13" s="1"/>
  <c r="AY31" i="13"/>
  <c r="AY1035" i="13" s="1"/>
  <c r="AX31" i="13"/>
  <c r="AX1035" i="13" s="1"/>
  <c r="AW31" i="13"/>
  <c r="AW1035" i="13" s="1"/>
  <c r="AV31" i="13"/>
  <c r="AT31" i="13"/>
  <c r="AR31" i="13"/>
  <c r="AR1035" i="13" s="1"/>
  <c r="AQ31" i="13"/>
  <c r="AQ1035" i="13" s="1"/>
  <c r="AP31" i="13"/>
  <c r="AP1035" i="13" s="1"/>
  <c r="AO31" i="13"/>
  <c r="AN31" i="13"/>
  <c r="AN1035" i="13" s="1"/>
  <c r="AM31" i="13"/>
  <c r="AM1035" i="13" s="1"/>
  <c r="AL31" i="13"/>
  <c r="AL1035" i="13" s="1"/>
  <c r="AK31" i="13"/>
  <c r="AJ31" i="13"/>
  <c r="AJ1035" i="13" s="1"/>
  <c r="AI31" i="13"/>
  <c r="AI1035" i="13" s="1"/>
  <c r="AH31" i="13"/>
  <c r="AH1035" i="13" s="1"/>
  <c r="AG31" i="13"/>
  <c r="Y31" i="13"/>
  <c r="EH30" i="13"/>
  <c r="EG30" i="13"/>
  <c r="EF30" i="13"/>
  <c r="EE30" i="13"/>
  <c r="ED30" i="13"/>
  <c r="EC30" i="13"/>
  <c r="EB30" i="13"/>
  <c r="EA30" i="13"/>
  <c r="DZ30" i="13"/>
  <c r="DY30" i="13"/>
  <c r="DX30" i="13"/>
  <c r="DW30" i="13"/>
  <c r="DV30" i="13"/>
  <c r="DU30" i="13"/>
  <c r="DT30" i="13"/>
  <c r="DS30" i="13"/>
  <c r="DR30" i="13"/>
  <c r="DQ30" i="13"/>
  <c r="DP30" i="13"/>
  <c r="DO30" i="13"/>
  <c r="DN30" i="13"/>
  <c r="DM30" i="13"/>
  <c r="DL30" i="13"/>
  <c r="DK30" i="13"/>
  <c r="DJ30" i="13"/>
  <c r="DI30" i="13"/>
  <c r="DF30" i="13"/>
  <c r="DE30" i="13"/>
  <c r="DD30" i="13"/>
  <c r="DA30" i="13"/>
  <c r="CZ30" i="13"/>
  <c r="CY30" i="13"/>
  <c r="CX30" i="13"/>
  <c r="CW30" i="13"/>
  <c r="CV30" i="13"/>
  <c r="CU30" i="13"/>
  <c r="CT30" i="13"/>
  <c r="CS30" i="13"/>
  <c r="CR30" i="13"/>
  <c r="CQ30" i="13"/>
  <c r="CO30" i="13"/>
  <c r="CN30" i="13"/>
  <c r="CM30" i="13"/>
  <c r="CL30" i="13"/>
  <c r="CK30" i="13"/>
  <c r="CJ30" i="13"/>
  <c r="CJ1034" i="13" s="1"/>
  <c r="CI30" i="13"/>
  <c r="CI1034" i="13" s="1"/>
  <c r="CH30" i="13"/>
  <c r="CH1034" i="13" s="1"/>
  <c r="CG30" i="13"/>
  <c r="CG1034" i="13" s="1"/>
  <c r="CF30" i="13"/>
  <c r="CF1034" i="13" s="1"/>
  <c r="CE30" i="13"/>
  <c r="CE1034" i="13" s="1"/>
  <c r="CD30" i="13"/>
  <c r="CD1034" i="13" s="1"/>
  <c r="CC30" i="13"/>
  <c r="CC1034" i="13" s="1"/>
  <c r="CB30" i="13"/>
  <c r="CB1034" i="13" s="1"/>
  <c r="CA30" i="13"/>
  <c r="CA1034" i="13" s="1"/>
  <c r="BZ30" i="13"/>
  <c r="BZ1034" i="13" s="1"/>
  <c r="BY30" i="13"/>
  <c r="BY1034" i="13" s="1"/>
  <c r="BX30" i="13"/>
  <c r="BX1034" i="13" s="1"/>
  <c r="BW30" i="13"/>
  <c r="BW1034" i="13" s="1"/>
  <c r="BV30" i="13"/>
  <c r="BV1034" i="13" s="1"/>
  <c r="BU30" i="13"/>
  <c r="BU1034" i="13" s="1"/>
  <c r="BT30" i="13"/>
  <c r="BT1034" i="13" s="1"/>
  <c r="BS30" i="13"/>
  <c r="BS1034" i="13" s="1"/>
  <c r="BR30" i="13"/>
  <c r="BR1034" i="13" s="1"/>
  <c r="BP30" i="13"/>
  <c r="BP1034" i="13" s="1"/>
  <c r="BP1051" i="13" s="1"/>
  <c r="BO30" i="13"/>
  <c r="BN30" i="13"/>
  <c r="BM30" i="13"/>
  <c r="BM1034" i="13" s="1"/>
  <c r="BK30" i="13"/>
  <c r="BJ30" i="13"/>
  <c r="BJ1034" i="13" s="1"/>
  <c r="BJ1051" i="13" s="1"/>
  <c r="BI30" i="13"/>
  <c r="BI1034" i="13" s="1"/>
  <c r="BI1051" i="13" s="1"/>
  <c r="BH30" i="13"/>
  <c r="BH1034" i="13" s="1"/>
  <c r="BH1051" i="13" s="1"/>
  <c r="BG30" i="13"/>
  <c r="BF30" i="13"/>
  <c r="BF1034" i="13" s="1"/>
  <c r="BF1051" i="13" s="1"/>
  <c r="BE30" i="13"/>
  <c r="BE1034" i="13" s="1"/>
  <c r="BE1051" i="13" s="1"/>
  <c r="BD30" i="13"/>
  <c r="BC30" i="13"/>
  <c r="BB30" i="13"/>
  <c r="BA30" i="13"/>
  <c r="BA1034" i="13" s="1"/>
  <c r="BA1051" i="13" s="1"/>
  <c r="AZ30" i="13"/>
  <c r="AZ1034" i="13" s="1"/>
  <c r="AZ1051" i="13" s="1"/>
  <c r="AY30" i="13"/>
  <c r="AX30" i="13"/>
  <c r="AX1034" i="13" s="1"/>
  <c r="AX1051" i="13" s="1"/>
  <c r="AW30" i="13"/>
  <c r="AW1034" i="13" s="1"/>
  <c r="AW1051" i="13" s="1"/>
  <c r="AV30" i="13"/>
  <c r="AT30" i="13"/>
  <c r="AR30" i="13"/>
  <c r="AR1034" i="13" s="1"/>
  <c r="AR1051" i="13" s="1"/>
  <c r="AQ30" i="13"/>
  <c r="AP30" i="13"/>
  <c r="AP1034" i="13" s="1"/>
  <c r="AP1051" i="13" s="1"/>
  <c r="AO30" i="13"/>
  <c r="AO1034" i="13" s="1"/>
  <c r="AO1051" i="13" s="1"/>
  <c r="AN30" i="13"/>
  <c r="AN1034" i="13" s="1"/>
  <c r="AN1051" i="13" s="1"/>
  <c r="AM30" i="13"/>
  <c r="AL30" i="13"/>
  <c r="AL1034" i="13" s="1"/>
  <c r="AL1051" i="13" s="1"/>
  <c r="AK30" i="13"/>
  <c r="AK1034" i="13" s="1"/>
  <c r="AK1051" i="13" s="1"/>
  <c r="AJ30" i="13"/>
  <c r="AJ1034" i="13" s="1"/>
  <c r="AJ1051" i="13" s="1"/>
  <c r="AI30" i="13"/>
  <c r="AH30" i="13"/>
  <c r="AH1034" i="13" s="1"/>
  <c r="AH1051" i="13" s="1"/>
  <c r="AG30" i="13"/>
  <c r="AG1034" i="13" s="1"/>
  <c r="Y30" i="13"/>
  <c r="EH29" i="13"/>
  <c r="EG29" i="13"/>
  <c r="EF29" i="13"/>
  <c r="EE29" i="13"/>
  <c r="ED29" i="13"/>
  <c r="EC29" i="13"/>
  <c r="EB29" i="13"/>
  <c r="EA29" i="13"/>
  <c r="DZ29" i="13"/>
  <c r="DY29" i="13"/>
  <c r="DX29" i="13"/>
  <c r="DW29" i="13"/>
  <c r="DV29" i="13"/>
  <c r="DU29" i="13"/>
  <c r="DT29" i="13"/>
  <c r="DS29" i="13"/>
  <c r="DR29" i="13"/>
  <c r="DQ29" i="13"/>
  <c r="DP29" i="13"/>
  <c r="DO29" i="13"/>
  <c r="DN29" i="13"/>
  <c r="DM29" i="13"/>
  <c r="DL29" i="13"/>
  <c r="DK29" i="13"/>
  <c r="DJ29" i="13"/>
  <c r="DI29" i="13"/>
  <c r="DF29" i="13"/>
  <c r="DE29" i="13"/>
  <c r="DD29" i="13"/>
  <c r="DA29" i="13"/>
  <c r="CZ29" i="13"/>
  <c r="CY29" i="13"/>
  <c r="CX29" i="13"/>
  <c r="CW29" i="13"/>
  <c r="CV29" i="13"/>
  <c r="CU29" i="13"/>
  <c r="CT29" i="13"/>
  <c r="CS29" i="13"/>
  <c r="CR29" i="13"/>
  <c r="CQ29" i="13"/>
  <c r="CO29" i="13"/>
  <c r="CN29" i="13"/>
  <c r="CM29" i="13"/>
  <c r="CL29" i="13"/>
  <c r="CK29" i="13"/>
  <c r="CJ29" i="13"/>
  <c r="CJ1033" i="13" s="1"/>
  <c r="CI29" i="13"/>
  <c r="CI1033" i="13" s="1"/>
  <c r="CH29" i="13"/>
  <c r="CH1033" i="13" s="1"/>
  <c r="CG29" i="13"/>
  <c r="CG1033" i="13" s="1"/>
  <c r="CF29" i="13"/>
  <c r="CF1033" i="13" s="1"/>
  <c r="CE29" i="13"/>
  <c r="CE1033" i="13" s="1"/>
  <c r="CD29" i="13"/>
  <c r="CD1033" i="13" s="1"/>
  <c r="CC29" i="13"/>
  <c r="CC1033" i="13" s="1"/>
  <c r="CB29" i="13"/>
  <c r="CB1033" i="13" s="1"/>
  <c r="CA29" i="13"/>
  <c r="CA1033" i="13" s="1"/>
  <c r="BZ29" i="13"/>
  <c r="BZ1033" i="13" s="1"/>
  <c r="BY29" i="13"/>
  <c r="BY1033" i="13" s="1"/>
  <c r="BX29" i="13"/>
  <c r="BX1033" i="13" s="1"/>
  <c r="BW29" i="13"/>
  <c r="BW1033" i="13" s="1"/>
  <c r="BV29" i="13"/>
  <c r="BV1033" i="13" s="1"/>
  <c r="BU29" i="13"/>
  <c r="BU1033" i="13" s="1"/>
  <c r="BT29" i="13"/>
  <c r="BT1033" i="13" s="1"/>
  <c r="BS29" i="13"/>
  <c r="BS1033" i="13" s="1"/>
  <c r="BR29" i="13"/>
  <c r="BR1033" i="13" s="1"/>
  <c r="BP29" i="13"/>
  <c r="BP1033" i="13" s="1"/>
  <c r="BO29" i="13"/>
  <c r="BO1033" i="13" s="1"/>
  <c r="BN29" i="13"/>
  <c r="BM29" i="13"/>
  <c r="BM1033" i="13" s="1"/>
  <c r="BK29" i="13"/>
  <c r="BK1033" i="13" s="1"/>
  <c r="BJ29" i="13"/>
  <c r="BJ1033" i="13" s="1"/>
  <c r="BI29" i="13"/>
  <c r="BI1033" i="13" s="1"/>
  <c r="BH29" i="13"/>
  <c r="BH1033" i="13" s="1"/>
  <c r="BG29" i="13"/>
  <c r="BG1033" i="13" s="1"/>
  <c r="BF29" i="13"/>
  <c r="BF1033" i="13" s="1"/>
  <c r="BE29" i="13"/>
  <c r="BE1033" i="13" s="1"/>
  <c r="BD29" i="13"/>
  <c r="BD1033" i="13" s="1"/>
  <c r="BC29" i="13"/>
  <c r="BC1033" i="13" s="1"/>
  <c r="BB29" i="13"/>
  <c r="BA29" i="13"/>
  <c r="BA1033" i="13" s="1"/>
  <c r="AZ29" i="13"/>
  <c r="AZ1033" i="13" s="1"/>
  <c r="AY29" i="13"/>
  <c r="AY1033" i="13" s="1"/>
  <c r="AX29" i="13"/>
  <c r="AX1033" i="13" s="1"/>
  <c r="AW29" i="13"/>
  <c r="AW1033" i="13" s="1"/>
  <c r="AV29" i="13"/>
  <c r="AV1033" i="13" s="1"/>
  <c r="AT29" i="13"/>
  <c r="AR29" i="13"/>
  <c r="AR1033" i="13" s="1"/>
  <c r="AQ29" i="13"/>
  <c r="AQ1033" i="13" s="1"/>
  <c r="AP29" i="13"/>
  <c r="AP1033" i="13" s="1"/>
  <c r="AO29" i="13"/>
  <c r="AO1033" i="13" s="1"/>
  <c r="AN29" i="13"/>
  <c r="AN1033" i="13" s="1"/>
  <c r="AM29" i="13"/>
  <c r="AM1033" i="13" s="1"/>
  <c r="AL29" i="13"/>
  <c r="AL1033" i="13" s="1"/>
  <c r="AK29" i="13"/>
  <c r="AK1033" i="13" s="1"/>
  <c r="AJ29" i="13"/>
  <c r="AJ1033" i="13" s="1"/>
  <c r="AI29" i="13"/>
  <c r="AI1033" i="13" s="1"/>
  <c r="AH29" i="13"/>
  <c r="AH1033" i="13" s="1"/>
  <c r="AG29" i="13"/>
  <c r="AG1033" i="13" s="1"/>
  <c r="Y29" i="13"/>
  <c r="EH28" i="13"/>
  <c r="EG28" i="13"/>
  <c r="EF28" i="13"/>
  <c r="EE28" i="13"/>
  <c r="ED28" i="13"/>
  <c r="EC28" i="13"/>
  <c r="EB28" i="13"/>
  <c r="EA28" i="13"/>
  <c r="DZ28" i="13"/>
  <c r="DY28" i="13"/>
  <c r="DX28" i="13"/>
  <c r="DW28" i="13"/>
  <c r="DV28" i="13"/>
  <c r="DU28" i="13"/>
  <c r="DT28" i="13"/>
  <c r="DS28" i="13"/>
  <c r="DR28" i="13"/>
  <c r="DQ28" i="13"/>
  <c r="DP28" i="13"/>
  <c r="DO28" i="13"/>
  <c r="DN28" i="13"/>
  <c r="DM28" i="13"/>
  <c r="DL28" i="13"/>
  <c r="DK28" i="13"/>
  <c r="DJ28" i="13"/>
  <c r="DI28" i="13"/>
  <c r="DF28" i="13"/>
  <c r="DE28" i="13"/>
  <c r="DD28" i="13"/>
  <c r="DA28" i="13"/>
  <c r="CZ28" i="13"/>
  <c r="CY28" i="13"/>
  <c r="CX28" i="13"/>
  <c r="CW28" i="13"/>
  <c r="CV28" i="13"/>
  <c r="CU28" i="13"/>
  <c r="CT28" i="13"/>
  <c r="CS28" i="13"/>
  <c r="CR28" i="13"/>
  <c r="CQ28" i="13"/>
  <c r="CO28" i="13"/>
  <c r="CN28" i="13"/>
  <c r="CM28" i="13"/>
  <c r="CL28" i="13"/>
  <c r="CK28" i="13"/>
  <c r="CJ28" i="13"/>
  <c r="CJ1032" i="13" s="1"/>
  <c r="CI28" i="13"/>
  <c r="CI1032" i="13" s="1"/>
  <c r="CH28" i="13"/>
  <c r="CH1032" i="13" s="1"/>
  <c r="CG28" i="13"/>
  <c r="CG1032" i="13" s="1"/>
  <c r="CF28" i="13"/>
  <c r="CF1032" i="13" s="1"/>
  <c r="CE28" i="13"/>
  <c r="CE1032" i="13" s="1"/>
  <c r="CD28" i="13"/>
  <c r="CD1032" i="13" s="1"/>
  <c r="CC28" i="13"/>
  <c r="CC1032" i="13" s="1"/>
  <c r="CB28" i="13"/>
  <c r="CB1032" i="13" s="1"/>
  <c r="CA28" i="13"/>
  <c r="CA1032" i="13" s="1"/>
  <c r="BZ28" i="13"/>
  <c r="BZ1032" i="13" s="1"/>
  <c r="BY28" i="13"/>
  <c r="BY1032" i="13" s="1"/>
  <c r="BX28" i="13"/>
  <c r="BX1032" i="13" s="1"/>
  <c r="BW28" i="13"/>
  <c r="BW1032" i="13" s="1"/>
  <c r="BV28" i="13"/>
  <c r="BV1032" i="13" s="1"/>
  <c r="BU28" i="13"/>
  <c r="BU1032" i="13" s="1"/>
  <c r="BT28" i="13"/>
  <c r="BT1032" i="13" s="1"/>
  <c r="BS28" i="13"/>
  <c r="BS1032" i="13" s="1"/>
  <c r="BR28" i="13"/>
  <c r="BR1032" i="13" s="1"/>
  <c r="BP28" i="13"/>
  <c r="BP1032" i="13" s="1"/>
  <c r="BO28" i="13"/>
  <c r="BN28" i="13"/>
  <c r="BM28" i="13"/>
  <c r="BM1032" i="13" s="1"/>
  <c r="BK28" i="13"/>
  <c r="BJ28" i="13"/>
  <c r="BJ1032" i="13" s="1"/>
  <c r="BI28" i="13"/>
  <c r="BI1032" i="13" s="1"/>
  <c r="BH28" i="13"/>
  <c r="BH1032" i="13" s="1"/>
  <c r="BG28" i="13"/>
  <c r="BF28" i="13"/>
  <c r="BF1032" i="13" s="1"/>
  <c r="BE28" i="13"/>
  <c r="BE1032" i="13" s="1"/>
  <c r="BD28" i="13"/>
  <c r="BD1032" i="13" s="1"/>
  <c r="BC28" i="13"/>
  <c r="BA28" i="13"/>
  <c r="BA1032" i="13" s="1"/>
  <c r="AZ28" i="13"/>
  <c r="AZ1032" i="13" s="1"/>
  <c r="AY28" i="13"/>
  <c r="AX28" i="13"/>
  <c r="AX1032" i="13" s="1"/>
  <c r="AW28" i="13"/>
  <c r="AW1032" i="13" s="1"/>
  <c r="AV28" i="13"/>
  <c r="AV1032" i="13" s="1"/>
  <c r="AU28" i="13"/>
  <c r="AT28" i="13"/>
  <c r="AR28" i="13"/>
  <c r="AR1032" i="13" s="1"/>
  <c r="AQ28" i="13"/>
  <c r="AQ1032" i="13" s="1"/>
  <c r="AP28" i="13"/>
  <c r="AO28" i="13"/>
  <c r="AO1032" i="13" s="1"/>
  <c r="AN28" i="13"/>
  <c r="AN1032" i="13" s="1"/>
  <c r="AM28" i="13"/>
  <c r="AM1032" i="13" s="1"/>
  <c r="AL28" i="13"/>
  <c r="AK28" i="13"/>
  <c r="AK1032" i="13" s="1"/>
  <c r="AJ28" i="13"/>
  <c r="AJ1032" i="13" s="1"/>
  <c r="AI28" i="13"/>
  <c r="AI1032" i="13" s="1"/>
  <c r="AH28" i="13"/>
  <c r="AG28" i="13"/>
  <c r="AG1032" i="13" s="1"/>
  <c r="Y28" i="13"/>
  <c r="EH27" i="13"/>
  <c r="EG27" i="13"/>
  <c r="EF27" i="13"/>
  <c r="EE27" i="13"/>
  <c r="ED27" i="13"/>
  <c r="EC27" i="13"/>
  <c r="EB27" i="13"/>
  <c r="EA27" i="13"/>
  <c r="DZ27" i="13"/>
  <c r="DY27" i="13"/>
  <c r="DX27" i="13"/>
  <c r="DW27" i="13"/>
  <c r="DV27" i="13"/>
  <c r="DU27" i="13"/>
  <c r="DT27" i="13"/>
  <c r="DS27" i="13"/>
  <c r="DR27" i="13"/>
  <c r="DQ27" i="13"/>
  <c r="DP27" i="13"/>
  <c r="DO27" i="13"/>
  <c r="DN27" i="13"/>
  <c r="DM27" i="13"/>
  <c r="DL27" i="13"/>
  <c r="DK27" i="13"/>
  <c r="DJ27" i="13"/>
  <c r="DI27" i="13"/>
  <c r="DF27" i="13"/>
  <c r="DE27" i="13"/>
  <c r="DD27" i="13"/>
  <c r="DA27" i="13"/>
  <c r="CZ27" i="13"/>
  <c r="CY27" i="13"/>
  <c r="CX27" i="13"/>
  <c r="CW27" i="13"/>
  <c r="CV27" i="13"/>
  <c r="CU27" i="13"/>
  <c r="CT27" i="13"/>
  <c r="CS27" i="13"/>
  <c r="CR27" i="13"/>
  <c r="CQ27" i="13"/>
  <c r="CO27" i="13"/>
  <c r="CN27" i="13"/>
  <c r="CM27" i="13"/>
  <c r="CL27" i="13"/>
  <c r="CK27" i="13"/>
  <c r="CJ27" i="13"/>
  <c r="CJ1031" i="13" s="1"/>
  <c r="CI27" i="13"/>
  <c r="CI1031" i="13" s="1"/>
  <c r="CH27" i="13"/>
  <c r="CH1031" i="13" s="1"/>
  <c r="CG27" i="13"/>
  <c r="CG1031" i="13" s="1"/>
  <c r="CF27" i="13"/>
  <c r="CF1031" i="13" s="1"/>
  <c r="CE27" i="13"/>
  <c r="CE1031" i="13" s="1"/>
  <c r="CD27" i="13"/>
  <c r="CD1031" i="13" s="1"/>
  <c r="CC27" i="13"/>
  <c r="CC1031" i="13" s="1"/>
  <c r="CB27" i="13"/>
  <c r="CB1031" i="13" s="1"/>
  <c r="CA27" i="13"/>
  <c r="CA1031" i="13" s="1"/>
  <c r="BZ27" i="13"/>
  <c r="BZ1031" i="13" s="1"/>
  <c r="BY27" i="13"/>
  <c r="BY1031" i="13" s="1"/>
  <c r="BX27" i="13"/>
  <c r="BX1031" i="13" s="1"/>
  <c r="BW27" i="13"/>
  <c r="BW1031" i="13" s="1"/>
  <c r="BV27" i="13"/>
  <c r="BV1031" i="13" s="1"/>
  <c r="BU27" i="13"/>
  <c r="BU1031" i="13" s="1"/>
  <c r="BT27" i="13"/>
  <c r="BT1031" i="13" s="1"/>
  <c r="BS27" i="13"/>
  <c r="BS1031" i="13" s="1"/>
  <c r="BR27" i="13"/>
  <c r="BR1031" i="13" s="1"/>
  <c r="BP27" i="13"/>
  <c r="BO27" i="13"/>
  <c r="BO1031" i="13" s="1"/>
  <c r="BN27" i="13"/>
  <c r="BM27" i="13"/>
  <c r="BM1031" i="13" s="1"/>
  <c r="BK27" i="13"/>
  <c r="BK1031" i="13" s="1"/>
  <c r="BJ27" i="13"/>
  <c r="BJ1031" i="13" s="1"/>
  <c r="BI27" i="13"/>
  <c r="BI1031" i="13" s="1"/>
  <c r="BH27" i="13"/>
  <c r="BG27" i="13"/>
  <c r="BG1031" i="13" s="1"/>
  <c r="BF27" i="13"/>
  <c r="BF1031" i="13" s="1"/>
  <c r="BE27" i="13"/>
  <c r="BE1031" i="13" s="1"/>
  <c r="BD27" i="13"/>
  <c r="BC27" i="13"/>
  <c r="BC1031" i="13" s="1"/>
  <c r="BA27" i="13"/>
  <c r="BA1031" i="13" s="1"/>
  <c r="AZ27" i="13"/>
  <c r="AY27" i="13"/>
  <c r="AY1031" i="13" s="1"/>
  <c r="AX27" i="13"/>
  <c r="AW27" i="13"/>
  <c r="AW1031" i="13" s="1"/>
  <c r="AV27" i="13"/>
  <c r="AU27" i="13"/>
  <c r="AT27" i="13"/>
  <c r="AR27" i="13"/>
  <c r="AR1031" i="13" s="1"/>
  <c r="AQ27" i="13"/>
  <c r="AQ1031" i="13" s="1"/>
  <c r="AP27" i="13"/>
  <c r="AO27" i="13"/>
  <c r="AO1031" i="13" s="1"/>
  <c r="AN27" i="13"/>
  <c r="AN1031" i="13" s="1"/>
  <c r="AM27" i="13"/>
  <c r="AM1031" i="13" s="1"/>
  <c r="AL27" i="13"/>
  <c r="AL1031" i="13" s="1"/>
  <c r="AK27" i="13"/>
  <c r="AK1031" i="13" s="1"/>
  <c r="AJ27" i="13"/>
  <c r="AJ1031" i="13" s="1"/>
  <c r="AI27" i="13"/>
  <c r="AI1031" i="13" s="1"/>
  <c r="AH27" i="13"/>
  <c r="AG27" i="13"/>
  <c r="AG1031" i="13" s="1"/>
  <c r="Y27" i="13"/>
  <c r="EH26" i="13"/>
  <c r="EG26" i="13"/>
  <c r="EF26" i="13"/>
  <c r="EE26" i="13"/>
  <c r="ED26" i="13"/>
  <c r="EC26" i="13"/>
  <c r="EB26" i="13"/>
  <c r="EA26" i="13"/>
  <c r="DZ26" i="13"/>
  <c r="DY26" i="13"/>
  <c r="DX26" i="13"/>
  <c r="DW26" i="13"/>
  <c r="DV26" i="13"/>
  <c r="DU26" i="13"/>
  <c r="DT26" i="13"/>
  <c r="DS26" i="13"/>
  <c r="DR26" i="13"/>
  <c r="DQ26" i="13"/>
  <c r="DP26" i="13"/>
  <c r="DO26" i="13"/>
  <c r="DN26" i="13"/>
  <c r="DM26" i="13"/>
  <c r="DL26" i="13"/>
  <c r="DK26" i="13"/>
  <c r="DJ26" i="13"/>
  <c r="DI26" i="13"/>
  <c r="DF26" i="13"/>
  <c r="DE26" i="13"/>
  <c r="DD26" i="13"/>
  <c r="DA26" i="13"/>
  <c r="CZ26" i="13"/>
  <c r="CY26" i="13"/>
  <c r="CX26" i="13"/>
  <c r="CW26" i="13"/>
  <c r="CV26" i="13"/>
  <c r="CU26" i="13"/>
  <c r="CT26" i="13"/>
  <c r="CS26" i="13"/>
  <c r="CR26" i="13"/>
  <c r="CQ26" i="13"/>
  <c r="CO26" i="13"/>
  <c r="CN26" i="13"/>
  <c r="CM26" i="13"/>
  <c r="CL26" i="13"/>
  <c r="CK26" i="13"/>
  <c r="CJ26" i="13"/>
  <c r="CJ1030" i="13" s="1"/>
  <c r="CI26" i="13"/>
  <c r="CI1030" i="13" s="1"/>
  <c r="CH26" i="13"/>
  <c r="CH1030" i="13" s="1"/>
  <c r="CG26" i="13"/>
  <c r="CG1030" i="13" s="1"/>
  <c r="CF26" i="13"/>
  <c r="CF1030" i="13" s="1"/>
  <c r="CE26" i="13"/>
  <c r="CE1030" i="13" s="1"/>
  <c r="CD26" i="13"/>
  <c r="CD1030" i="13" s="1"/>
  <c r="CC26" i="13"/>
  <c r="CC1030" i="13" s="1"/>
  <c r="CB26" i="13"/>
  <c r="CB1030" i="13" s="1"/>
  <c r="CA26" i="13"/>
  <c r="CA1030" i="13" s="1"/>
  <c r="BZ26" i="13"/>
  <c r="BZ1030" i="13" s="1"/>
  <c r="BY26" i="13"/>
  <c r="BY1030" i="13" s="1"/>
  <c r="BX26" i="13"/>
  <c r="BX1030" i="13" s="1"/>
  <c r="BW26" i="13"/>
  <c r="BW1030" i="13" s="1"/>
  <c r="BV26" i="13"/>
  <c r="BV1030" i="13" s="1"/>
  <c r="BU26" i="13"/>
  <c r="BU1030" i="13" s="1"/>
  <c r="BT26" i="13"/>
  <c r="BT1030" i="13" s="1"/>
  <c r="BS26" i="13"/>
  <c r="BS1030" i="13" s="1"/>
  <c r="BR26" i="13"/>
  <c r="BR1030" i="13" s="1"/>
  <c r="BP26" i="13"/>
  <c r="BP1030" i="13" s="1"/>
  <c r="BO26" i="13"/>
  <c r="BN26" i="13"/>
  <c r="BN1030" i="13" s="1"/>
  <c r="BM26" i="13"/>
  <c r="BK26" i="13"/>
  <c r="BK1030" i="13" s="1"/>
  <c r="BJ26" i="13"/>
  <c r="BI26" i="13"/>
  <c r="BI1030" i="13" s="1"/>
  <c r="BH26" i="13"/>
  <c r="BH1030" i="13" s="1"/>
  <c r="BG26" i="13"/>
  <c r="BG1030" i="13" s="1"/>
  <c r="BF26" i="13"/>
  <c r="BF1030" i="13" s="1"/>
  <c r="BE26" i="13"/>
  <c r="BE1030" i="13" s="1"/>
  <c r="BD26" i="13"/>
  <c r="BD1030" i="13" s="1"/>
  <c r="BC26" i="13"/>
  <c r="BC1030" i="13" s="1"/>
  <c r="BB26" i="13"/>
  <c r="BA26" i="13"/>
  <c r="BA1030" i="13" s="1"/>
  <c r="AZ26" i="13"/>
  <c r="AZ1030" i="13" s="1"/>
  <c r="AY26" i="13"/>
  <c r="AY1030" i="13" s="1"/>
  <c r="AX26" i="13"/>
  <c r="AX1030" i="13" s="1"/>
  <c r="AW26" i="13"/>
  <c r="AV26" i="13"/>
  <c r="AV1030" i="13" s="1"/>
  <c r="AT26" i="13"/>
  <c r="AT1030" i="13" s="1"/>
  <c r="AR26" i="13"/>
  <c r="AR1030" i="13" s="1"/>
  <c r="AQ26" i="13"/>
  <c r="AQ1030" i="13" s="1"/>
  <c r="AP26" i="13"/>
  <c r="AP1030" i="13" s="1"/>
  <c r="AO26" i="13"/>
  <c r="AN26" i="13"/>
  <c r="AN1030" i="13" s="1"/>
  <c r="AM26" i="13"/>
  <c r="AM1030" i="13" s="1"/>
  <c r="AL26" i="13"/>
  <c r="AL1030" i="13" s="1"/>
  <c r="AK26" i="13"/>
  <c r="AJ26" i="13"/>
  <c r="AJ1030" i="13" s="1"/>
  <c r="AI26" i="13"/>
  <c r="AI1030" i="13" s="1"/>
  <c r="AH26" i="13"/>
  <c r="AH1030" i="13" s="1"/>
  <c r="AG26" i="13"/>
  <c r="Y26" i="13"/>
  <c r="EH25" i="13"/>
  <c r="EG25" i="13"/>
  <c r="EF25" i="13"/>
  <c r="EE25" i="13"/>
  <c r="ED25" i="13"/>
  <c r="EC25" i="13"/>
  <c r="EB25" i="13"/>
  <c r="EA25" i="13"/>
  <c r="DZ25" i="13"/>
  <c r="DY25" i="13"/>
  <c r="DX25" i="13"/>
  <c r="DW25" i="13"/>
  <c r="DV25" i="13"/>
  <c r="DU25" i="13"/>
  <c r="DT25" i="13"/>
  <c r="DS25" i="13"/>
  <c r="DR25" i="13"/>
  <c r="DQ25" i="13"/>
  <c r="DP25" i="13"/>
  <c r="DO25" i="13"/>
  <c r="DN25" i="13"/>
  <c r="DM25" i="13"/>
  <c r="DL25" i="13"/>
  <c r="DK25" i="13"/>
  <c r="DJ25" i="13"/>
  <c r="DI25" i="13"/>
  <c r="DF25" i="13"/>
  <c r="DE25" i="13"/>
  <c r="DD25" i="13"/>
  <c r="DA25" i="13"/>
  <c r="CZ25" i="13"/>
  <c r="CY25" i="13"/>
  <c r="CX25" i="13"/>
  <c r="CW25" i="13"/>
  <c r="CV25" i="13"/>
  <c r="CU25" i="13"/>
  <c r="CT25" i="13"/>
  <c r="CS25" i="13"/>
  <c r="CR25" i="13"/>
  <c r="CQ25" i="13"/>
  <c r="CO25" i="13"/>
  <c r="CN25" i="13"/>
  <c r="CM25" i="13"/>
  <c r="CL25" i="13"/>
  <c r="CK25" i="13"/>
  <c r="CJ25" i="13"/>
  <c r="CJ1029" i="13" s="1"/>
  <c r="CI25" i="13"/>
  <c r="CI1029" i="13" s="1"/>
  <c r="CH25" i="13"/>
  <c r="CH1029" i="13" s="1"/>
  <c r="CG25" i="13"/>
  <c r="CG1029" i="13" s="1"/>
  <c r="CF25" i="13"/>
  <c r="CF1029" i="13" s="1"/>
  <c r="CE25" i="13"/>
  <c r="CE1029" i="13" s="1"/>
  <c r="CD25" i="13"/>
  <c r="CD1029" i="13" s="1"/>
  <c r="CC25" i="13"/>
  <c r="CC1029" i="13" s="1"/>
  <c r="CB25" i="13"/>
  <c r="CB1029" i="13" s="1"/>
  <c r="CA25" i="13"/>
  <c r="CA1029" i="13" s="1"/>
  <c r="BZ25" i="13"/>
  <c r="BZ1029" i="13" s="1"/>
  <c r="BY25" i="13"/>
  <c r="BY1029" i="13" s="1"/>
  <c r="BX25" i="13"/>
  <c r="BX1029" i="13" s="1"/>
  <c r="BW25" i="13"/>
  <c r="BW1029" i="13" s="1"/>
  <c r="BV25" i="13"/>
  <c r="BV1029" i="13" s="1"/>
  <c r="BU25" i="13"/>
  <c r="BU1029" i="13" s="1"/>
  <c r="BT25" i="13"/>
  <c r="BT1029" i="13" s="1"/>
  <c r="BS25" i="13"/>
  <c r="BS1029" i="13" s="1"/>
  <c r="BR25" i="13"/>
  <c r="BR1029" i="13" s="1"/>
  <c r="BP25" i="13"/>
  <c r="BP1029" i="13" s="1"/>
  <c r="BO25" i="13"/>
  <c r="BO1029" i="13" s="1"/>
  <c r="BN25" i="13"/>
  <c r="BM25" i="13"/>
  <c r="BM1029" i="13" s="1"/>
  <c r="BK25" i="13"/>
  <c r="BK1029" i="13" s="1"/>
  <c r="BJ25" i="13"/>
  <c r="BJ1029" i="13" s="1"/>
  <c r="BI25" i="13"/>
  <c r="BH25" i="13"/>
  <c r="BH1029" i="13" s="1"/>
  <c r="BG25" i="13"/>
  <c r="BG1029" i="13" s="1"/>
  <c r="BF25" i="13"/>
  <c r="BE25" i="13"/>
  <c r="BE1029" i="13" s="1"/>
  <c r="BD25" i="13"/>
  <c r="BD1029" i="13" s="1"/>
  <c r="BC25" i="13"/>
  <c r="BC1029" i="13" s="1"/>
  <c r="BB25" i="13"/>
  <c r="BA25" i="13"/>
  <c r="BA1029" i="13" s="1"/>
  <c r="AZ25" i="13"/>
  <c r="AZ1029" i="13" s="1"/>
  <c r="AY25" i="13"/>
  <c r="AY1029" i="13" s="1"/>
  <c r="AX25" i="13"/>
  <c r="AW25" i="13"/>
  <c r="AV25" i="13"/>
  <c r="AV1029" i="13" s="1"/>
  <c r="AT25" i="13"/>
  <c r="AR25" i="13"/>
  <c r="AR1029" i="13" s="1"/>
  <c r="AQ25" i="13"/>
  <c r="AQ1029" i="13" s="1"/>
  <c r="AP25" i="13"/>
  <c r="AP1029" i="13" s="1"/>
  <c r="AO25" i="13"/>
  <c r="AO1029" i="13" s="1"/>
  <c r="AN25" i="13"/>
  <c r="AN1029" i="13" s="1"/>
  <c r="AM25" i="13"/>
  <c r="AM1029" i="13" s="1"/>
  <c r="AL25" i="13"/>
  <c r="AL1029" i="13" s="1"/>
  <c r="AK25" i="13"/>
  <c r="AK1029" i="13" s="1"/>
  <c r="AJ25" i="13"/>
  <c r="AJ1029" i="13" s="1"/>
  <c r="AI25" i="13"/>
  <c r="AI1029" i="13" s="1"/>
  <c r="AH25" i="13"/>
  <c r="AH1029" i="13" s="1"/>
  <c r="AG25" i="13"/>
  <c r="AG1029" i="13" s="1"/>
  <c r="Y25" i="13"/>
  <c r="EH24" i="13"/>
  <c r="EG24" i="13"/>
  <c r="EF24" i="13"/>
  <c r="EE24" i="13"/>
  <c r="ED24" i="13"/>
  <c r="EC24" i="13"/>
  <c r="EB24" i="13"/>
  <c r="EA24" i="13"/>
  <c r="DZ24" i="13"/>
  <c r="DY24" i="13"/>
  <c r="DX24" i="13"/>
  <c r="DW24" i="13"/>
  <c r="DV24" i="13"/>
  <c r="DU24" i="13"/>
  <c r="DT24" i="13"/>
  <c r="DS24" i="13"/>
  <c r="DR24" i="13"/>
  <c r="DQ24" i="13"/>
  <c r="DP24" i="13"/>
  <c r="DO24" i="13"/>
  <c r="DN24" i="13"/>
  <c r="DM24" i="13"/>
  <c r="DL24" i="13"/>
  <c r="DK24" i="13"/>
  <c r="DJ24" i="13"/>
  <c r="DI24" i="13"/>
  <c r="DF24" i="13"/>
  <c r="DE24" i="13"/>
  <c r="DD24" i="13"/>
  <c r="DA24" i="13"/>
  <c r="CZ24" i="13"/>
  <c r="CY24" i="13"/>
  <c r="CX24" i="13"/>
  <c r="CW24" i="13"/>
  <c r="CV24" i="13"/>
  <c r="CU24" i="13"/>
  <c r="CT24" i="13"/>
  <c r="CS24" i="13"/>
  <c r="CR24" i="13"/>
  <c r="CQ24" i="13"/>
  <c r="CO24" i="13"/>
  <c r="CN24" i="13"/>
  <c r="CM24" i="13"/>
  <c r="CL24" i="13"/>
  <c r="CK24" i="13"/>
  <c r="CJ24" i="13"/>
  <c r="CJ1028" i="13" s="1"/>
  <c r="CI24" i="13"/>
  <c r="CI1028" i="13" s="1"/>
  <c r="CH24" i="13"/>
  <c r="CH1028" i="13" s="1"/>
  <c r="CG24" i="13"/>
  <c r="CG1028" i="13" s="1"/>
  <c r="CF24" i="13"/>
  <c r="CF1028" i="13" s="1"/>
  <c r="CE24" i="13"/>
  <c r="CE1028" i="13" s="1"/>
  <c r="CD24" i="13"/>
  <c r="CD1028" i="13" s="1"/>
  <c r="CC24" i="13"/>
  <c r="CC1028" i="13" s="1"/>
  <c r="CB24" i="13"/>
  <c r="CB1028" i="13" s="1"/>
  <c r="CA24" i="13"/>
  <c r="CA1028" i="13" s="1"/>
  <c r="BZ24" i="13"/>
  <c r="BZ1028" i="13" s="1"/>
  <c r="BY24" i="13"/>
  <c r="BY1028" i="13" s="1"/>
  <c r="BX24" i="13"/>
  <c r="BX1028" i="13" s="1"/>
  <c r="BW24" i="13"/>
  <c r="BW1028" i="13" s="1"/>
  <c r="BV24" i="13"/>
  <c r="BV1028" i="13" s="1"/>
  <c r="BU24" i="13"/>
  <c r="BU1028" i="13" s="1"/>
  <c r="BT24" i="13"/>
  <c r="BT1028" i="13" s="1"/>
  <c r="BS24" i="13"/>
  <c r="BS1028" i="13" s="1"/>
  <c r="BR24" i="13"/>
  <c r="BR1028" i="13" s="1"/>
  <c r="BP24" i="13"/>
  <c r="BP1028" i="13" s="1"/>
  <c r="BO24" i="13"/>
  <c r="BO1028" i="13" s="1"/>
  <c r="BN24" i="13"/>
  <c r="BN1028" i="13" s="1"/>
  <c r="BM24" i="13"/>
  <c r="BK24" i="13"/>
  <c r="BK1028" i="13" s="1"/>
  <c r="BJ24" i="13"/>
  <c r="BJ1028" i="13" s="1"/>
  <c r="BI24" i="13"/>
  <c r="BI1028" i="13" s="1"/>
  <c r="BH24" i="13"/>
  <c r="BH1028" i="13" s="1"/>
  <c r="BG24" i="13"/>
  <c r="BG1028" i="13" s="1"/>
  <c r="BF24" i="13"/>
  <c r="BF1028" i="13" s="1"/>
  <c r="BE24" i="13"/>
  <c r="BE1028" i="13" s="1"/>
  <c r="BD24" i="13"/>
  <c r="BD1028" i="13" s="1"/>
  <c r="BC24" i="13"/>
  <c r="BC1028" i="13" s="1"/>
  <c r="BB24" i="13"/>
  <c r="BA24" i="13"/>
  <c r="BA1028" i="13" s="1"/>
  <c r="AZ24" i="13"/>
  <c r="AZ1028" i="13" s="1"/>
  <c r="AY24" i="13"/>
  <c r="AY1028" i="13" s="1"/>
  <c r="AX24" i="13"/>
  <c r="AX1028" i="13" s="1"/>
  <c r="AW24" i="13"/>
  <c r="AW1028" i="13" s="1"/>
  <c r="AV24" i="13"/>
  <c r="AV1028" i="13" s="1"/>
  <c r="AT24" i="13"/>
  <c r="AT1028" i="13" s="1"/>
  <c r="AR24" i="13"/>
  <c r="AR1028" i="13" s="1"/>
  <c r="AQ24" i="13"/>
  <c r="AQ1028" i="13" s="1"/>
  <c r="AP24" i="13"/>
  <c r="AP1028" i="13" s="1"/>
  <c r="AO24" i="13"/>
  <c r="AO1028" i="13" s="1"/>
  <c r="AN24" i="13"/>
  <c r="AN1028" i="13" s="1"/>
  <c r="AM24" i="13"/>
  <c r="AM1028" i="13" s="1"/>
  <c r="AL24" i="13"/>
  <c r="AL1028" i="13" s="1"/>
  <c r="AK24" i="13"/>
  <c r="AK1028" i="13" s="1"/>
  <c r="AJ24" i="13"/>
  <c r="AJ1028" i="13" s="1"/>
  <c r="AI24" i="13"/>
  <c r="AI1028" i="13" s="1"/>
  <c r="AH24" i="13"/>
  <c r="AH1028" i="13" s="1"/>
  <c r="AG24" i="13"/>
  <c r="AG1028" i="13" s="1"/>
  <c r="AS1028" i="13" s="1"/>
  <c r="Y24" i="13"/>
  <c r="EH23" i="13"/>
  <c r="EG23" i="13"/>
  <c r="EF23" i="13"/>
  <c r="EE23" i="13"/>
  <c r="ED23" i="13"/>
  <c r="EC23" i="13"/>
  <c r="EB23" i="13"/>
  <c r="EA23" i="13"/>
  <c r="DZ23" i="13"/>
  <c r="DY23" i="13"/>
  <c r="DX23" i="13"/>
  <c r="DW23" i="13"/>
  <c r="DV23" i="13"/>
  <c r="DU23" i="13"/>
  <c r="DT23" i="13"/>
  <c r="DS23" i="13"/>
  <c r="DR23" i="13"/>
  <c r="DQ23" i="13"/>
  <c r="DP23" i="13"/>
  <c r="DO23" i="13"/>
  <c r="DN23" i="13"/>
  <c r="DM23" i="13"/>
  <c r="DL23" i="13"/>
  <c r="DK23" i="13"/>
  <c r="DJ23" i="13"/>
  <c r="DI23" i="13"/>
  <c r="DF23" i="13"/>
  <c r="DE23" i="13"/>
  <c r="DD23" i="13"/>
  <c r="DA23" i="13"/>
  <c r="CZ23" i="13"/>
  <c r="CY23" i="13"/>
  <c r="CX23" i="13"/>
  <c r="CW23" i="13"/>
  <c r="CV23" i="13"/>
  <c r="CU23" i="13"/>
  <c r="CT23" i="13"/>
  <c r="CS23" i="13"/>
  <c r="CR23" i="13"/>
  <c r="CQ23" i="13"/>
  <c r="CO23" i="13"/>
  <c r="CN23" i="13"/>
  <c r="CM23" i="13"/>
  <c r="CL23" i="13"/>
  <c r="CK23" i="13"/>
  <c r="CJ23" i="13"/>
  <c r="CJ1027" i="13" s="1"/>
  <c r="CI23" i="13"/>
  <c r="CI1027" i="13" s="1"/>
  <c r="CH23" i="13"/>
  <c r="CH1027" i="13" s="1"/>
  <c r="CG23" i="13"/>
  <c r="CF23" i="13"/>
  <c r="CF1027" i="13" s="1"/>
  <c r="CE23" i="13"/>
  <c r="CE1027" i="13" s="1"/>
  <c r="CD23" i="13"/>
  <c r="CD1027" i="13" s="1"/>
  <c r="CC23" i="13"/>
  <c r="CB23" i="13"/>
  <c r="CB1027" i="13" s="1"/>
  <c r="CA23" i="13"/>
  <c r="CA1027" i="13" s="1"/>
  <c r="BZ23" i="13"/>
  <c r="BZ1027" i="13" s="1"/>
  <c r="BY23" i="13"/>
  <c r="BX23" i="13"/>
  <c r="BX1027" i="13" s="1"/>
  <c r="BW23" i="13"/>
  <c r="BW1027" i="13" s="1"/>
  <c r="BV23" i="13"/>
  <c r="BV1027" i="13" s="1"/>
  <c r="BU23" i="13"/>
  <c r="BT23" i="13"/>
  <c r="BT1027" i="13" s="1"/>
  <c r="BS23" i="13"/>
  <c r="BS1027" i="13" s="1"/>
  <c r="BR23" i="13"/>
  <c r="BR1027" i="13" s="1"/>
  <c r="BP23" i="13"/>
  <c r="BO23" i="13"/>
  <c r="BN23" i="13"/>
  <c r="BM23" i="13"/>
  <c r="BK23" i="13"/>
  <c r="BJ23" i="13"/>
  <c r="BI23" i="13"/>
  <c r="BH23" i="13"/>
  <c r="BG23" i="13"/>
  <c r="BF23" i="13"/>
  <c r="BE23" i="13"/>
  <c r="BD23" i="13"/>
  <c r="BC23" i="13"/>
  <c r="BB23" i="13"/>
  <c r="BA23" i="13"/>
  <c r="AZ23" i="13"/>
  <c r="AY23" i="13"/>
  <c r="AX23" i="13"/>
  <c r="AW23" i="13"/>
  <c r="AV23" i="13"/>
  <c r="AT23" i="13"/>
  <c r="AT1027" i="13" s="1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Y23" i="13"/>
  <c r="EH22" i="13"/>
  <c r="EG22" i="13"/>
  <c r="EF22" i="13"/>
  <c r="EE22" i="13"/>
  <c r="ED22" i="13"/>
  <c r="EC22" i="13"/>
  <c r="EB22" i="13"/>
  <c r="EA22" i="13"/>
  <c r="DZ22" i="13"/>
  <c r="DY22" i="13"/>
  <c r="DX22" i="13"/>
  <c r="DW22" i="13"/>
  <c r="DV22" i="13"/>
  <c r="DU22" i="13"/>
  <c r="DT22" i="13"/>
  <c r="DS22" i="13"/>
  <c r="DR22" i="13"/>
  <c r="DQ22" i="13"/>
  <c r="DP22" i="13"/>
  <c r="DO22" i="13"/>
  <c r="DN22" i="13"/>
  <c r="DM22" i="13"/>
  <c r="DL22" i="13"/>
  <c r="DK22" i="13"/>
  <c r="DJ22" i="13"/>
  <c r="DI22" i="13"/>
  <c r="DF22" i="13"/>
  <c r="DE22" i="13"/>
  <c r="DD22" i="13"/>
  <c r="DA22" i="13"/>
  <c r="CZ22" i="13"/>
  <c r="CY22" i="13"/>
  <c r="CX22" i="13"/>
  <c r="CW22" i="13"/>
  <c r="CV22" i="13"/>
  <c r="CU22" i="13"/>
  <c r="CT22" i="13"/>
  <c r="CS22" i="13"/>
  <c r="CR22" i="13"/>
  <c r="CQ22" i="13"/>
  <c r="CO22" i="13"/>
  <c r="CN22" i="13"/>
  <c r="CM22" i="13"/>
  <c r="CL22" i="13"/>
  <c r="CK22" i="13"/>
  <c r="CP22" i="13" s="1"/>
  <c r="DB22" i="13" s="1"/>
  <c r="DG22" i="13" s="1"/>
  <c r="CJ22" i="13"/>
  <c r="CJ1026" i="13" s="1"/>
  <c r="CI22" i="13"/>
  <c r="CH22" i="13"/>
  <c r="CH1026" i="13" s="1"/>
  <c r="CG22" i="13"/>
  <c r="CG1026" i="13" s="1"/>
  <c r="CF22" i="13"/>
  <c r="CF1026" i="13" s="1"/>
  <c r="CE22" i="13"/>
  <c r="CE1026" i="13" s="1"/>
  <c r="CD22" i="13"/>
  <c r="CD1026" i="13" s="1"/>
  <c r="CC22" i="13"/>
  <c r="CC1026" i="13" s="1"/>
  <c r="CB22" i="13"/>
  <c r="CB1026" i="13" s="1"/>
  <c r="CA22" i="13"/>
  <c r="CA1026" i="13" s="1"/>
  <c r="BZ22" i="13"/>
  <c r="BZ1026" i="13" s="1"/>
  <c r="BY22" i="13"/>
  <c r="BY1026" i="13" s="1"/>
  <c r="BX22" i="13"/>
  <c r="BX1026" i="13" s="1"/>
  <c r="BW22" i="13"/>
  <c r="BW1026" i="13" s="1"/>
  <c r="BV22" i="13"/>
  <c r="BV1026" i="13" s="1"/>
  <c r="BU22" i="13"/>
  <c r="BU1026" i="13" s="1"/>
  <c r="BT22" i="13"/>
  <c r="BT1026" i="13" s="1"/>
  <c r="BS22" i="13"/>
  <c r="BS1026" i="13" s="1"/>
  <c r="BR22" i="13"/>
  <c r="BR1026" i="13" s="1"/>
  <c r="BP22" i="13"/>
  <c r="BP1026" i="13" s="1"/>
  <c r="BO22" i="13"/>
  <c r="BO1026" i="13" s="1"/>
  <c r="BN22" i="13"/>
  <c r="BN1026" i="13" s="1"/>
  <c r="BM22" i="13"/>
  <c r="BM1026" i="13" s="1"/>
  <c r="BL1026" i="13" s="1"/>
  <c r="BK22" i="13"/>
  <c r="BJ22" i="13"/>
  <c r="BJ1026" i="13" s="1"/>
  <c r="BI22" i="13"/>
  <c r="BI1026" i="13" s="1"/>
  <c r="BH22" i="13"/>
  <c r="BH1026" i="13" s="1"/>
  <c r="BG22" i="13"/>
  <c r="BF22" i="13"/>
  <c r="BF1026" i="13" s="1"/>
  <c r="BE22" i="13"/>
  <c r="BE1026" i="13" s="1"/>
  <c r="BD22" i="13"/>
  <c r="BC22" i="13"/>
  <c r="BC1026" i="13" s="1"/>
  <c r="BB22" i="13"/>
  <c r="BA22" i="13"/>
  <c r="BA1026" i="13" s="1"/>
  <c r="AZ22" i="13"/>
  <c r="AZ1026" i="13" s="1"/>
  <c r="AY22" i="13"/>
  <c r="AY1026" i="13" s="1"/>
  <c r="AX22" i="13"/>
  <c r="AX1026" i="13" s="1"/>
  <c r="AW22" i="13"/>
  <c r="AW1026" i="13" s="1"/>
  <c r="AV22" i="13"/>
  <c r="AV1026" i="13" s="1"/>
  <c r="AT22" i="13"/>
  <c r="AT1026" i="13" s="1"/>
  <c r="AR22" i="13"/>
  <c r="AQ22" i="13"/>
  <c r="AQ1026" i="13" s="1"/>
  <c r="AP22" i="13"/>
  <c r="AP1026" i="13" s="1"/>
  <c r="AO22" i="13"/>
  <c r="AO1026" i="13" s="1"/>
  <c r="AN22" i="13"/>
  <c r="AN1026" i="13" s="1"/>
  <c r="AM22" i="13"/>
  <c r="AM1026" i="13" s="1"/>
  <c r="AL22" i="13"/>
  <c r="AL1026" i="13" s="1"/>
  <c r="AK22" i="13"/>
  <c r="AK1026" i="13" s="1"/>
  <c r="AJ22" i="13"/>
  <c r="AJ1026" i="13" s="1"/>
  <c r="AI22" i="13"/>
  <c r="AI1026" i="13" s="1"/>
  <c r="AH22" i="13"/>
  <c r="AH1026" i="13" s="1"/>
  <c r="AG22" i="13"/>
  <c r="AG1026" i="13" s="1"/>
  <c r="AS1026" i="13" s="1"/>
  <c r="Y22" i="13"/>
  <c r="EH21" i="13"/>
  <c r="EG21" i="13"/>
  <c r="EF21" i="13"/>
  <c r="EE21" i="13"/>
  <c r="ED21" i="13"/>
  <c r="EC21" i="13"/>
  <c r="EB21" i="13"/>
  <c r="EA21" i="13"/>
  <c r="DZ21" i="13"/>
  <c r="DY21" i="13"/>
  <c r="DX21" i="13"/>
  <c r="DW21" i="13"/>
  <c r="DV21" i="13"/>
  <c r="DU21" i="13"/>
  <c r="DT21" i="13"/>
  <c r="DS21" i="13"/>
  <c r="DR21" i="13"/>
  <c r="DQ21" i="13"/>
  <c r="DP21" i="13"/>
  <c r="DO21" i="13"/>
  <c r="DN21" i="13"/>
  <c r="DM21" i="13"/>
  <c r="DL21" i="13"/>
  <c r="DK21" i="13"/>
  <c r="DJ21" i="13"/>
  <c r="DI21" i="13"/>
  <c r="DF21" i="13"/>
  <c r="DE21" i="13"/>
  <c r="DD21" i="13"/>
  <c r="DA21" i="13"/>
  <c r="CZ21" i="13"/>
  <c r="CY21" i="13"/>
  <c r="CX21" i="13"/>
  <c r="CW21" i="13"/>
  <c r="CV21" i="13"/>
  <c r="CU21" i="13"/>
  <c r="CT21" i="13"/>
  <c r="CS21" i="13"/>
  <c r="CR21" i="13"/>
  <c r="CQ21" i="13"/>
  <c r="CO21" i="13"/>
  <c r="CN21" i="13"/>
  <c r="CM21" i="13"/>
  <c r="CL21" i="13"/>
  <c r="CK21" i="13"/>
  <c r="CP21" i="13" s="1"/>
  <c r="DB21" i="13" s="1"/>
  <c r="DG21" i="13" s="1"/>
  <c r="CJ21" i="13"/>
  <c r="CJ1025" i="13" s="1"/>
  <c r="CI21" i="13"/>
  <c r="CI1025" i="13" s="1"/>
  <c r="CH21" i="13"/>
  <c r="CH1025" i="13" s="1"/>
  <c r="CG21" i="13"/>
  <c r="CG1025" i="13" s="1"/>
  <c r="CF21" i="13"/>
  <c r="CF1025" i="13" s="1"/>
  <c r="CE21" i="13"/>
  <c r="CE1025" i="13" s="1"/>
  <c r="CD21" i="13"/>
  <c r="CD1025" i="13" s="1"/>
  <c r="CC21" i="13"/>
  <c r="CC1025" i="13" s="1"/>
  <c r="CB21" i="13"/>
  <c r="CB1025" i="13" s="1"/>
  <c r="CA21" i="13"/>
  <c r="CA1025" i="13" s="1"/>
  <c r="BZ21" i="13"/>
  <c r="BZ1025" i="13" s="1"/>
  <c r="BY21" i="13"/>
  <c r="BY1025" i="13" s="1"/>
  <c r="BX21" i="13"/>
  <c r="BX1025" i="13" s="1"/>
  <c r="BW21" i="13"/>
  <c r="BW1025" i="13" s="1"/>
  <c r="BV21" i="13"/>
  <c r="BV1025" i="13" s="1"/>
  <c r="BU21" i="13"/>
  <c r="BU1025" i="13" s="1"/>
  <c r="BT21" i="13"/>
  <c r="BT1025" i="13" s="1"/>
  <c r="BS21" i="13"/>
  <c r="BS1025" i="13" s="1"/>
  <c r="BP21" i="13"/>
  <c r="BP1025" i="13" s="1"/>
  <c r="BO21" i="13"/>
  <c r="BN21" i="13"/>
  <c r="BN1025" i="13" s="1"/>
  <c r="BM21" i="13"/>
  <c r="BM1025" i="13" s="1"/>
  <c r="BK21" i="13"/>
  <c r="BJ21" i="13"/>
  <c r="BJ1025" i="13" s="1"/>
  <c r="BI21" i="13"/>
  <c r="BI1025" i="13" s="1"/>
  <c r="BH21" i="13"/>
  <c r="BH1025" i="13" s="1"/>
  <c r="BG21" i="13"/>
  <c r="BF21" i="13"/>
  <c r="BF1025" i="13" s="1"/>
  <c r="BE21" i="13"/>
  <c r="BE1025" i="13" s="1"/>
  <c r="BD21" i="13"/>
  <c r="BC21" i="13"/>
  <c r="BB21" i="13"/>
  <c r="BA21" i="13"/>
  <c r="BA1025" i="13" s="1"/>
  <c r="AZ21" i="13"/>
  <c r="AZ1025" i="13" s="1"/>
  <c r="AY21" i="13"/>
  <c r="AX21" i="13"/>
  <c r="AX1025" i="13" s="1"/>
  <c r="AW21" i="13"/>
  <c r="AW1025" i="13" s="1"/>
  <c r="AV21" i="13"/>
  <c r="AV1025" i="13" s="1"/>
  <c r="AT21" i="13"/>
  <c r="AT1025" i="13" s="1"/>
  <c r="AR21" i="13"/>
  <c r="AQ21" i="13"/>
  <c r="AP21" i="13"/>
  <c r="AP1025" i="13" s="1"/>
  <c r="AO21" i="13"/>
  <c r="AO1025" i="13" s="1"/>
  <c r="AN21" i="13"/>
  <c r="AN1025" i="13" s="1"/>
  <c r="AM21" i="13"/>
  <c r="AL21" i="13"/>
  <c r="AL1025" i="13" s="1"/>
  <c r="AK21" i="13"/>
  <c r="AK1025" i="13" s="1"/>
  <c r="AJ21" i="13"/>
  <c r="AJ1025" i="13" s="1"/>
  <c r="AI21" i="13"/>
  <c r="AH21" i="13"/>
  <c r="AH1025" i="13" s="1"/>
  <c r="AG21" i="13"/>
  <c r="AG1025" i="13" s="1"/>
  <c r="AS1025" i="13" s="1"/>
  <c r="Y21" i="13"/>
  <c r="EH20" i="13"/>
  <c r="EG20" i="13"/>
  <c r="EF20" i="13"/>
  <c r="EE20" i="13"/>
  <c r="ED20" i="13"/>
  <c r="EC20" i="13"/>
  <c r="EB20" i="13"/>
  <c r="EA20" i="13"/>
  <c r="DZ20" i="13"/>
  <c r="DY20" i="13"/>
  <c r="DX20" i="13"/>
  <c r="DW20" i="13"/>
  <c r="DV20" i="13"/>
  <c r="DU20" i="13"/>
  <c r="DT20" i="13"/>
  <c r="DS20" i="13"/>
  <c r="DR20" i="13"/>
  <c r="DQ20" i="13"/>
  <c r="DP20" i="13"/>
  <c r="DO20" i="13"/>
  <c r="DN20" i="13"/>
  <c r="DM20" i="13"/>
  <c r="DL20" i="13"/>
  <c r="DK20" i="13"/>
  <c r="DJ20" i="13"/>
  <c r="DI20" i="13"/>
  <c r="DF20" i="13"/>
  <c r="DE20" i="13"/>
  <c r="DD20" i="13"/>
  <c r="DA20" i="13"/>
  <c r="CZ20" i="13"/>
  <c r="CY20" i="13"/>
  <c r="CX20" i="13"/>
  <c r="CW20" i="13"/>
  <c r="CV20" i="13"/>
  <c r="CU20" i="13"/>
  <c r="CT20" i="13"/>
  <c r="CS20" i="13"/>
  <c r="CR20" i="13"/>
  <c r="CQ20" i="13"/>
  <c r="CO20" i="13"/>
  <c r="CN20" i="13"/>
  <c r="CM20" i="13"/>
  <c r="CL20" i="13"/>
  <c r="CK20" i="13"/>
  <c r="CP20" i="13" s="1"/>
  <c r="DB20" i="13" s="1"/>
  <c r="DG20" i="13" s="1"/>
  <c r="CJ20" i="13"/>
  <c r="CJ1024" i="13" s="1"/>
  <c r="CI20" i="13"/>
  <c r="CI1024" i="13" s="1"/>
  <c r="CH20" i="13"/>
  <c r="CH1024" i="13" s="1"/>
  <c r="CG20" i="13"/>
  <c r="CG1024" i="13" s="1"/>
  <c r="CF20" i="13"/>
  <c r="CF1024" i="13" s="1"/>
  <c r="CE20" i="13"/>
  <c r="CE1024" i="13" s="1"/>
  <c r="CD20" i="13"/>
  <c r="CD1024" i="13" s="1"/>
  <c r="CC20" i="13"/>
  <c r="CC1024" i="13" s="1"/>
  <c r="CB20" i="13"/>
  <c r="CB1024" i="13" s="1"/>
  <c r="CA20" i="13"/>
  <c r="BZ20" i="13"/>
  <c r="BZ1024" i="13" s="1"/>
  <c r="BY20" i="13"/>
  <c r="BY1024" i="13" s="1"/>
  <c r="BX20" i="13"/>
  <c r="BX1024" i="13" s="1"/>
  <c r="BW20" i="13"/>
  <c r="BW1024" i="13" s="1"/>
  <c r="BV20" i="13"/>
  <c r="BV1024" i="13" s="1"/>
  <c r="BU20" i="13"/>
  <c r="BU1024" i="13" s="1"/>
  <c r="BT20" i="13"/>
  <c r="BT1024" i="13" s="1"/>
  <c r="BS20" i="13"/>
  <c r="BS1024" i="13" s="1"/>
  <c r="BR20" i="13"/>
  <c r="BR1024" i="13" s="1"/>
  <c r="BP20" i="13"/>
  <c r="BP1024" i="13" s="1"/>
  <c r="BO20" i="13"/>
  <c r="BN20" i="13"/>
  <c r="BN1024" i="13" s="1"/>
  <c r="BM20" i="13"/>
  <c r="BM1024" i="13" s="1"/>
  <c r="BK20" i="13"/>
  <c r="BK1024" i="13" s="1"/>
  <c r="BJ20" i="13"/>
  <c r="BJ1024" i="13" s="1"/>
  <c r="BI20" i="13"/>
  <c r="BI1024" i="13" s="1"/>
  <c r="BH20" i="13"/>
  <c r="BH1024" i="13" s="1"/>
  <c r="BG20" i="13"/>
  <c r="BG1024" i="13" s="1"/>
  <c r="BF20" i="13"/>
  <c r="BE20" i="13"/>
  <c r="BE1024" i="13" s="1"/>
  <c r="BD20" i="13"/>
  <c r="BD1024" i="13" s="1"/>
  <c r="BC20" i="13"/>
  <c r="BC1024" i="13" s="1"/>
  <c r="BA20" i="13"/>
  <c r="BA1024" i="13" s="1"/>
  <c r="AZ20" i="13"/>
  <c r="AZ1024" i="13" s="1"/>
  <c r="AY20" i="13"/>
  <c r="AY1024" i="13" s="1"/>
  <c r="AX20" i="13"/>
  <c r="AW20" i="13"/>
  <c r="AW1024" i="13" s="1"/>
  <c r="AV20" i="13"/>
  <c r="AV1024" i="13" s="1"/>
  <c r="AT20" i="13"/>
  <c r="AR20" i="13"/>
  <c r="AQ20" i="13"/>
  <c r="AQ1024" i="13" s="1"/>
  <c r="AP20" i="13"/>
  <c r="AP1024" i="13" s="1"/>
  <c r="AO20" i="13"/>
  <c r="AO1024" i="13" s="1"/>
  <c r="AN20" i="13"/>
  <c r="AN1024" i="13" s="1"/>
  <c r="AM20" i="13"/>
  <c r="AM1024" i="13" s="1"/>
  <c r="AL20" i="13"/>
  <c r="AL1024" i="13" s="1"/>
  <c r="AK20" i="13"/>
  <c r="AK1024" i="13" s="1"/>
  <c r="AJ20" i="13"/>
  <c r="AJ1024" i="13" s="1"/>
  <c r="AI20" i="13"/>
  <c r="AI1024" i="13" s="1"/>
  <c r="AH20" i="13"/>
  <c r="AH1024" i="13" s="1"/>
  <c r="AG20" i="13"/>
  <c r="AG1024" i="13" s="1"/>
  <c r="AS1024" i="13" s="1"/>
  <c r="Y20" i="13"/>
  <c r="EH19" i="13"/>
  <c r="EG19" i="13"/>
  <c r="EF19" i="13"/>
  <c r="EE19" i="13"/>
  <c r="ED19" i="13"/>
  <c r="EC19" i="13"/>
  <c r="EB19" i="13"/>
  <c r="EA19" i="13"/>
  <c r="DZ19" i="13"/>
  <c r="DY19" i="13"/>
  <c r="DX19" i="13"/>
  <c r="DW19" i="13"/>
  <c r="DV19" i="13"/>
  <c r="DU19" i="13"/>
  <c r="DT19" i="13"/>
  <c r="DS19" i="13"/>
  <c r="DR19" i="13"/>
  <c r="DQ19" i="13"/>
  <c r="DP19" i="13"/>
  <c r="DO19" i="13"/>
  <c r="DN19" i="13"/>
  <c r="DM19" i="13"/>
  <c r="DL19" i="13"/>
  <c r="DK19" i="13"/>
  <c r="DJ19" i="13"/>
  <c r="DI19" i="13"/>
  <c r="DF19" i="13"/>
  <c r="DE19" i="13"/>
  <c r="DE18" i="13" s="1"/>
  <c r="DD19" i="13"/>
  <c r="DD18" i="13" s="1"/>
  <c r="DA19" i="13"/>
  <c r="DA18" i="13" s="1"/>
  <c r="CZ19" i="13"/>
  <c r="CZ18" i="13" s="1"/>
  <c r="CY19" i="13"/>
  <c r="CX19" i="13"/>
  <c r="CW19" i="13"/>
  <c r="CW18" i="13" s="1"/>
  <c r="CV19" i="13"/>
  <c r="CV18" i="13" s="1"/>
  <c r="CU19" i="13"/>
  <c r="CT19" i="13"/>
  <c r="CS19" i="13"/>
  <c r="CS18" i="13" s="1"/>
  <c r="CR19" i="13"/>
  <c r="CR18" i="13" s="1"/>
  <c r="CQ19" i="13"/>
  <c r="CO19" i="13"/>
  <c r="CN19" i="13"/>
  <c r="CN18" i="13" s="1"/>
  <c r="CM19" i="13"/>
  <c r="CL19" i="13"/>
  <c r="CK19" i="13"/>
  <c r="CK18" i="13" s="1"/>
  <c r="CJ19" i="13"/>
  <c r="CI19" i="13"/>
  <c r="CI1023" i="13" s="1"/>
  <c r="CH19" i="13"/>
  <c r="CH1023" i="13" s="1"/>
  <c r="CG19" i="13"/>
  <c r="CG1023" i="13" s="1"/>
  <c r="CF19" i="13"/>
  <c r="CF1023" i="13" s="1"/>
  <c r="CE19" i="13"/>
  <c r="CE1023" i="13" s="1"/>
  <c r="CD19" i="13"/>
  <c r="CD1023" i="13" s="1"/>
  <c r="CC19" i="13"/>
  <c r="CC1023" i="13" s="1"/>
  <c r="CB19" i="13"/>
  <c r="CB1023" i="13" s="1"/>
  <c r="CB1022" i="13" s="1"/>
  <c r="CA19" i="13"/>
  <c r="CA1023" i="13" s="1"/>
  <c r="BZ19" i="13"/>
  <c r="BZ1023" i="13" s="1"/>
  <c r="BY19" i="13"/>
  <c r="BY1023" i="13" s="1"/>
  <c r="BX19" i="13"/>
  <c r="BX1023" i="13" s="1"/>
  <c r="BX1022" i="13" s="1"/>
  <c r="BW19" i="13"/>
  <c r="BW1023" i="13" s="1"/>
  <c r="BV19" i="13"/>
  <c r="BV1023" i="13" s="1"/>
  <c r="BU19" i="13"/>
  <c r="BU1023" i="13" s="1"/>
  <c r="BT19" i="13"/>
  <c r="BT1023" i="13" s="1"/>
  <c r="BS19" i="13"/>
  <c r="BS1023" i="13" s="1"/>
  <c r="BR19" i="13"/>
  <c r="BR1023" i="13" s="1"/>
  <c r="BP19" i="13"/>
  <c r="BO19" i="13"/>
  <c r="BO1023" i="13" s="1"/>
  <c r="BN19" i="13"/>
  <c r="BN1023" i="13" s="1"/>
  <c r="BM19" i="13"/>
  <c r="BM1023" i="13" s="1"/>
  <c r="BK19" i="13"/>
  <c r="BK1023" i="13" s="1"/>
  <c r="BJ19" i="13"/>
  <c r="BJ1023" i="13" s="1"/>
  <c r="BI19" i="13"/>
  <c r="BI1023" i="13" s="1"/>
  <c r="BH19" i="13"/>
  <c r="BG19" i="13"/>
  <c r="BG1023" i="13" s="1"/>
  <c r="BF19" i="13"/>
  <c r="BF1023" i="13" s="1"/>
  <c r="BE19" i="13"/>
  <c r="BE1023" i="13" s="1"/>
  <c r="BD19" i="13"/>
  <c r="BC19" i="13"/>
  <c r="BC1023" i="13" s="1"/>
  <c r="BA19" i="13"/>
  <c r="BA1023" i="13" s="1"/>
  <c r="AZ19" i="13"/>
  <c r="AZ1023" i="13" s="1"/>
  <c r="AY19" i="13"/>
  <c r="AY1023" i="13" s="1"/>
  <c r="AX19" i="13"/>
  <c r="AX1023" i="13" s="1"/>
  <c r="AW19" i="13"/>
  <c r="AW1023" i="13" s="1"/>
  <c r="AV19" i="13"/>
  <c r="AT19" i="13"/>
  <c r="AT1023" i="13" s="1"/>
  <c r="AR19" i="13"/>
  <c r="AQ19" i="13"/>
  <c r="AP19" i="13"/>
  <c r="AP1023" i="13" s="1"/>
  <c r="AO19" i="13"/>
  <c r="AO1023" i="13" s="1"/>
  <c r="AN19" i="13"/>
  <c r="AN1023" i="13" s="1"/>
  <c r="AM19" i="13"/>
  <c r="AL19" i="13"/>
  <c r="AL1023" i="13" s="1"/>
  <c r="AK19" i="13"/>
  <c r="AK1023" i="13" s="1"/>
  <c r="AJ19" i="13"/>
  <c r="AJ1023" i="13" s="1"/>
  <c r="AI19" i="13"/>
  <c r="AH19" i="13"/>
  <c r="AH1023" i="13" s="1"/>
  <c r="AG19" i="13"/>
  <c r="AG1023" i="13" s="1"/>
  <c r="Y19" i="13"/>
  <c r="DF18" i="13"/>
  <c r="CY18" i="13"/>
  <c r="CX18" i="13"/>
  <c r="CU18" i="13"/>
  <c r="CT18" i="13"/>
  <c r="CQ18" i="13"/>
  <c r="CM18" i="13"/>
  <c r="CL18" i="13"/>
  <c r="CI18" i="13"/>
  <c r="CE18" i="13"/>
  <c r="CD18" i="13"/>
  <c r="CA18" i="13"/>
  <c r="BZ18" i="13"/>
  <c r="BW18" i="13"/>
  <c r="BV18" i="13"/>
  <c r="BS18" i="13"/>
  <c r="BO18" i="13"/>
  <c r="BN18" i="13"/>
  <c r="BK18" i="13"/>
  <c r="BJ18" i="13"/>
  <c r="BG18" i="13"/>
  <c r="BF18" i="13"/>
  <c r="BC18" i="13"/>
  <c r="AY18" i="13"/>
  <c r="AX18" i="13"/>
  <c r="AT18" i="13"/>
  <c r="AQ18" i="13"/>
  <c r="AP18" i="13"/>
  <c r="AM18" i="13"/>
  <c r="AL18" i="13"/>
  <c r="AI18" i="13"/>
  <c r="AH18" i="13"/>
  <c r="Y18" i="13"/>
  <c r="DJ17" i="13"/>
  <c r="DI17" i="13"/>
  <c r="DF17" i="13"/>
  <c r="DE17" i="13"/>
  <c r="DA17" i="13"/>
  <c r="CZ17" i="13"/>
  <c r="CY17" i="13"/>
  <c r="CX17" i="13"/>
  <c r="CW17" i="13"/>
  <c r="CV17" i="13"/>
  <c r="CU17" i="13"/>
  <c r="CT17" i="13"/>
  <c r="CS17" i="13"/>
  <c r="CR17" i="13"/>
  <c r="CQ17" i="13"/>
  <c r="CO17" i="13"/>
  <c r="CN17" i="13"/>
  <c r="CM17" i="13"/>
  <c r="CL17" i="13"/>
  <c r="CK17" i="13"/>
  <c r="CJ17" i="13"/>
  <c r="CJ1021" i="13" s="1"/>
  <c r="CI17" i="13"/>
  <c r="CI1021" i="13" s="1"/>
  <c r="CG17" i="13"/>
  <c r="CG1021" i="13" s="1"/>
  <c r="CF17" i="13"/>
  <c r="CF1021" i="13" s="1"/>
  <c r="CE17" i="13"/>
  <c r="CE1021" i="13" s="1"/>
  <c r="CD17" i="13"/>
  <c r="CD1021" i="13" s="1"/>
  <c r="CC17" i="13"/>
  <c r="CC1021" i="13" s="1"/>
  <c r="CB17" i="13"/>
  <c r="CB1021" i="13" s="1"/>
  <c r="CA17" i="13"/>
  <c r="CA1021" i="13" s="1"/>
  <c r="BZ17" i="13"/>
  <c r="BZ1021" i="13" s="1"/>
  <c r="BY17" i="13"/>
  <c r="BY1021" i="13" s="1"/>
  <c r="BX17" i="13"/>
  <c r="BX1021" i="13" s="1"/>
  <c r="BW17" i="13"/>
  <c r="BW1021" i="13" s="1"/>
  <c r="BV17" i="13"/>
  <c r="BV1021" i="13" s="1"/>
  <c r="BU17" i="13"/>
  <c r="BU1021" i="13" s="1"/>
  <c r="BT17" i="13"/>
  <c r="BT1021" i="13" s="1"/>
  <c r="BS17" i="13"/>
  <c r="BS1021" i="13" s="1"/>
  <c r="BP17" i="13"/>
  <c r="BO17" i="13"/>
  <c r="BN17" i="13"/>
  <c r="BM17" i="13"/>
  <c r="BL17" i="13" s="1"/>
  <c r="BK17" i="13"/>
  <c r="BJ17" i="13"/>
  <c r="BI17" i="13"/>
  <c r="BH17" i="13"/>
  <c r="BG17" i="13"/>
  <c r="BF17" i="13"/>
  <c r="BE17" i="13"/>
  <c r="BD17" i="13"/>
  <c r="BC17" i="13"/>
  <c r="BB17" i="13"/>
  <c r="BA17" i="13"/>
  <c r="AZ17" i="13"/>
  <c r="AY17" i="13"/>
  <c r="AX17" i="13"/>
  <c r="AW17" i="13"/>
  <c r="AV17" i="13"/>
  <c r="AT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S17" i="13" s="1"/>
  <c r="Y17" i="13"/>
  <c r="BL16" i="13"/>
  <c r="BB16" i="13"/>
  <c r="AS16" i="13"/>
  <c r="AR16" i="13"/>
  <c r="AR1021" i="13" s="1"/>
  <c r="AR1017" i="13" s="1"/>
  <c r="AF16" i="13"/>
  <c r="BQ16" i="13" s="1"/>
  <c r="DG8" i="13"/>
  <c r="DB8" i="13"/>
  <c r="CR8" i="13"/>
  <c r="CM8" i="13"/>
  <c r="CK8" i="13"/>
  <c r="CE8" i="13"/>
  <c r="CB8" i="13"/>
  <c r="BZ8" i="13"/>
  <c r="BV8" i="13"/>
  <c r="BT8" i="13"/>
  <c r="BD8" i="13"/>
  <c r="AO8" i="13"/>
  <c r="AL8" i="13"/>
  <c r="Y8" i="13"/>
  <c r="CP17" i="13" l="1"/>
  <c r="DB17" i="13" s="1"/>
  <c r="DG17" i="13" s="1"/>
  <c r="DC17" i="13"/>
  <c r="DH17" i="13" s="1"/>
  <c r="DC19" i="13"/>
  <c r="DH19" i="13" s="1"/>
  <c r="DC20" i="13"/>
  <c r="DH20" i="13" s="1"/>
  <c r="DC21" i="13"/>
  <c r="DH21" i="13" s="1"/>
  <c r="DC22" i="13"/>
  <c r="DH22" i="13" s="1"/>
  <c r="CP23" i="13"/>
  <c r="DB23" i="13" s="1"/>
  <c r="DG23" i="13" s="1"/>
  <c r="DC23" i="13"/>
  <c r="DH23" i="13" s="1"/>
  <c r="CP24" i="13"/>
  <c r="DB24" i="13" s="1"/>
  <c r="DG24" i="13" s="1"/>
  <c r="DC24" i="13"/>
  <c r="DH24" i="13" s="1"/>
  <c r="Y16" i="13"/>
  <c r="CP25" i="13"/>
  <c r="DB25" i="13" s="1"/>
  <c r="DG25" i="13" s="1"/>
  <c r="DC25" i="13"/>
  <c r="DH25" i="13" s="1"/>
  <c r="CP26" i="13"/>
  <c r="DB26" i="13" s="1"/>
  <c r="DG26" i="13" s="1"/>
  <c r="DC26" i="13"/>
  <c r="DH26" i="13" s="1"/>
  <c r="CP27" i="13"/>
  <c r="DB27" i="13" s="1"/>
  <c r="DG27" i="13" s="1"/>
  <c r="DC27" i="13"/>
  <c r="DH27" i="13" s="1"/>
  <c r="CP28" i="13"/>
  <c r="DB28" i="13" s="1"/>
  <c r="DG28" i="13" s="1"/>
  <c r="DC28" i="13"/>
  <c r="DH28" i="13" s="1"/>
  <c r="CP29" i="13"/>
  <c r="DB29" i="13" s="1"/>
  <c r="DG29" i="13" s="1"/>
  <c r="DC29" i="13"/>
  <c r="DH29" i="13" s="1"/>
  <c r="CP30" i="13"/>
  <c r="DB30" i="13" s="1"/>
  <c r="DG30" i="13" s="1"/>
  <c r="DC30" i="13"/>
  <c r="DH30" i="13" s="1"/>
  <c r="CP31" i="13"/>
  <c r="DB31" i="13" s="1"/>
  <c r="DG31" i="13" s="1"/>
  <c r="DC31" i="13"/>
  <c r="DH31" i="13" s="1"/>
  <c r="CP32" i="13"/>
  <c r="DB32" i="13" s="1"/>
  <c r="DG32" i="13" s="1"/>
  <c r="DC32" i="13"/>
  <c r="DH32" i="13" s="1"/>
  <c r="CP33" i="13"/>
  <c r="DB33" i="13" s="1"/>
  <c r="DG33" i="13" s="1"/>
  <c r="CP34" i="13"/>
  <c r="DB34" i="13" s="1"/>
  <c r="DG34" i="13" s="1"/>
  <c r="DC34" i="13"/>
  <c r="DH34" i="13" s="1"/>
  <c r="CP35" i="13"/>
  <c r="DB35" i="13" s="1"/>
  <c r="DG35" i="13" s="1"/>
  <c r="AK34" i="13"/>
  <c r="AO34" i="13"/>
  <c r="AW34" i="13"/>
  <c r="BB36" i="13"/>
  <c r="BE34" i="13"/>
  <c r="BI34" i="13"/>
  <c r="BU34" i="13"/>
  <c r="BY34" i="13"/>
  <c r="CC34" i="13"/>
  <c r="CG34" i="13"/>
  <c r="DC36" i="13"/>
  <c r="DH36" i="13" s="1"/>
  <c r="CP37" i="13"/>
  <c r="DB37" i="13" s="1"/>
  <c r="DG37" i="13" s="1"/>
  <c r="DC37" i="13"/>
  <c r="DH37" i="13" s="1"/>
  <c r="BL38" i="13"/>
  <c r="AF38" i="13" s="1"/>
  <c r="CP38" i="13"/>
  <c r="DB38" i="13" s="1"/>
  <c r="DG38" i="13" s="1"/>
  <c r="DC38" i="13"/>
  <c r="DH38" i="13" s="1"/>
  <c r="CP39" i="13"/>
  <c r="DB39" i="13" s="1"/>
  <c r="DG39" i="13" s="1"/>
  <c r="BB40" i="13"/>
  <c r="DC40" i="13"/>
  <c r="DH40" i="13" s="1"/>
  <c r="BQ41" i="13"/>
  <c r="CP41" i="13"/>
  <c r="DB41" i="13" s="1"/>
  <c r="DG41" i="13" s="1"/>
  <c r="DC41" i="13"/>
  <c r="DH41" i="13" s="1"/>
  <c r="BL42" i="13"/>
  <c r="CP42" i="13"/>
  <c r="DB42" i="13" s="1"/>
  <c r="DG42" i="13" s="1"/>
  <c r="DC42" i="13"/>
  <c r="DH42" i="13" s="1"/>
  <c r="CP43" i="13"/>
  <c r="DB43" i="13" s="1"/>
  <c r="DG43" i="13" s="1"/>
  <c r="BB44" i="13"/>
  <c r="DC44" i="13"/>
  <c r="DH44" i="13" s="1"/>
  <c r="BQ45" i="13"/>
  <c r="CP45" i="13"/>
  <c r="DB45" i="13" s="1"/>
  <c r="DG45" i="13" s="1"/>
  <c r="DC45" i="13"/>
  <c r="DH45" i="13" s="1"/>
  <c r="BL46" i="13"/>
  <c r="CP46" i="13"/>
  <c r="DB46" i="13" s="1"/>
  <c r="DG46" i="13" s="1"/>
  <c r="DC46" i="13"/>
  <c r="DH46" i="13" s="1"/>
  <c r="CP47" i="13"/>
  <c r="DB47" i="13" s="1"/>
  <c r="DG47" i="13" s="1"/>
  <c r="BB48" i="13"/>
  <c r="AF48" i="13" s="1"/>
  <c r="CP48" i="13"/>
  <c r="DB48" i="13" s="1"/>
  <c r="DG48" i="13" s="1"/>
  <c r="DC48" i="13"/>
  <c r="DH48" i="13" s="1"/>
  <c r="AF49" i="13"/>
  <c r="BQ49" i="13" s="1"/>
  <c r="DC50" i="13"/>
  <c r="DH50" i="13" s="1"/>
  <c r="CH50" i="13"/>
  <c r="BR50" i="13" s="1"/>
  <c r="AF54" i="13"/>
  <c r="BQ54" i="13" s="1"/>
  <c r="AF58" i="13"/>
  <c r="BQ58" i="13" s="1"/>
  <c r="AF74" i="13"/>
  <c r="BQ75" i="13"/>
  <c r="AF78" i="13"/>
  <c r="BQ79" i="13"/>
  <c r="BL81" i="13"/>
  <c r="CP81" i="13"/>
  <c r="DB81" i="13" s="1"/>
  <c r="DG81" i="13" s="1"/>
  <c r="DC81" i="13"/>
  <c r="DH81" i="13" s="1"/>
  <c r="DC96" i="13"/>
  <c r="DH96" i="13" s="1"/>
  <c r="AF99" i="13"/>
  <c r="BL97" i="13"/>
  <c r="AF101" i="13"/>
  <c r="AF103" i="13"/>
  <c r="AF105" i="13"/>
  <c r="AF107" i="13"/>
  <c r="AF109" i="13"/>
  <c r="AF111" i="13"/>
  <c r="DC113" i="13"/>
  <c r="DH113" i="13" s="1"/>
  <c r="AU113" i="13"/>
  <c r="AF116" i="13"/>
  <c r="BQ117" i="13"/>
  <c r="AF120" i="13"/>
  <c r="BQ121" i="13"/>
  <c r="AF123" i="13"/>
  <c r="AF125" i="13"/>
  <c r="AF127" i="13"/>
  <c r="AF129" i="13"/>
  <c r="AF131" i="13"/>
  <c r="AU159" i="13"/>
  <c r="CP160" i="13"/>
  <c r="DB160" i="13" s="1"/>
  <c r="DG160" i="13" s="1"/>
  <c r="AF163" i="13"/>
  <c r="BQ164" i="13"/>
  <c r="BQ168" i="13"/>
  <c r="BQ171" i="13"/>
  <c r="AF191" i="13"/>
  <c r="BQ191" i="13" s="1"/>
  <c r="AF195" i="13"/>
  <c r="BQ195" i="13" s="1"/>
  <c r="AF199" i="13"/>
  <c r="BQ199" i="13" s="1"/>
  <c r="AF203" i="13"/>
  <c r="BQ203" i="13" s="1"/>
  <c r="CP205" i="13"/>
  <c r="DB205" i="13" s="1"/>
  <c r="DG205" i="13" s="1"/>
  <c r="DC205" i="13"/>
  <c r="DH205" i="13" s="1"/>
  <c r="CP207" i="13"/>
  <c r="DB207" i="13" s="1"/>
  <c r="DG207" i="13" s="1"/>
  <c r="DC207" i="13"/>
  <c r="DH207" i="13" s="1"/>
  <c r="CK206" i="13"/>
  <c r="CP208" i="13"/>
  <c r="DB208" i="13" s="1"/>
  <c r="DG208" i="13" s="1"/>
  <c r="DC208" i="13"/>
  <c r="DH208" i="13" s="1"/>
  <c r="CP209" i="13"/>
  <c r="DB209" i="13" s="1"/>
  <c r="DG209" i="13" s="1"/>
  <c r="DC209" i="13"/>
  <c r="DH209" i="13" s="1"/>
  <c r="CP210" i="13"/>
  <c r="DB210" i="13" s="1"/>
  <c r="DG210" i="13" s="1"/>
  <c r="DC210" i="13"/>
  <c r="DH210" i="13" s="1"/>
  <c r="CP211" i="13"/>
  <c r="DB211" i="13" s="1"/>
  <c r="DG211" i="13" s="1"/>
  <c r="DC211" i="13"/>
  <c r="DH211" i="13" s="1"/>
  <c r="CP212" i="13"/>
  <c r="DB212" i="13" s="1"/>
  <c r="DG212" i="13" s="1"/>
  <c r="DC212" i="13"/>
  <c r="DH212" i="13" s="1"/>
  <c r="CP213" i="13"/>
  <c r="DB213" i="13" s="1"/>
  <c r="DG213" i="13" s="1"/>
  <c r="DC213" i="13"/>
  <c r="DH213" i="13" s="1"/>
  <c r="CP214" i="13"/>
  <c r="DB214" i="13" s="1"/>
  <c r="DG214" i="13" s="1"/>
  <c r="CP215" i="13"/>
  <c r="DB215" i="13" s="1"/>
  <c r="DG215" i="13" s="1"/>
  <c r="DC215" i="13"/>
  <c r="DH215" i="13" s="1"/>
  <c r="CP216" i="13"/>
  <c r="DB216" i="13" s="1"/>
  <c r="DG216" i="13" s="1"/>
  <c r="CP217" i="13"/>
  <c r="DB217" i="13" s="1"/>
  <c r="DG217" i="13" s="1"/>
  <c r="DC217" i="13"/>
  <c r="DH217" i="13" s="1"/>
  <c r="CP218" i="13"/>
  <c r="DB218" i="13" s="1"/>
  <c r="DG218" i="13" s="1"/>
  <c r="CP219" i="13"/>
  <c r="DB219" i="13" s="1"/>
  <c r="DG219" i="13" s="1"/>
  <c r="DC219" i="13"/>
  <c r="DH219" i="13" s="1"/>
  <c r="CP222" i="13"/>
  <c r="DB222" i="13" s="1"/>
  <c r="DG222" i="13" s="1"/>
  <c r="DC222" i="13"/>
  <c r="DH222" i="13" s="1"/>
  <c r="AU222" i="13"/>
  <c r="AF222" i="13" s="1"/>
  <c r="BQ222" i="13" s="1"/>
  <c r="AF225" i="13"/>
  <c r="BQ225" i="13" s="1"/>
  <c r="AF229" i="13"/>
  <c r="BQ229" i="13" s="1"/>
  <c r="AF233" i="13"/>
  <c r="BQ233" i="13" s="1"/>
  <c r="DC238" i="13"/>
  <c r="DH238" i="13" s="1"/>
  <c r="BB238" i="13"/>
  <c r="BQ241" i="13"/>
  <c r="BQ245" i="13"/>
  <c r="BQ249" i="13"/>
  <c r="AU253" i="13"/>
  <c r="DC254" i="13"/>
  <c r="DH254" i="13" s="1"/>
  <c r="BL254" i="13"/>
  <c r="BQ258" i="13"/>
  <c r="BQ268" i="13"/>
  <c r="BB270" i="13"/>
  <c r="AU270" i="13"/>
  <c r="AF270" i="13" s="1"/>
  <c r="BQ270" i="13" s="1"/>
  <c r="AF274" i="13"/>
  <c r="BQ274" i="13" s="1"/>
  <c r="AF278" i="13"/>
  <c r="BQ278" i="13" s="1"/>
  <c r="AF280" i="13"/>
  <c r="BQ280" i="13" s="1"/>
  <c r="AF282" i="13"/>
  <c r="BQ282" i="13" s="1"/>
  <c r="AF284" i="13"/>
  <c r="BQ284" i="13" s="1"/>
  <c r="AF289" i="13"/>
  <c r="BQ289" i="13" s="1"/>
  <c r="BB286" i="13"/>
  <c r="BL286" i="13"/>
  <c r="AF292" i="13"/>
  <c r="BQ292" i="13" s="1"/>
  <c r="AF300" i="13"/>
  <c r="BQ300" i="13" s="1"/>
  <c r="BL302" i="13"/>
  <c r="AF305" i="13"/>
  <c r="BQ305" i="13" s="1"/>
  <c r="AU302" i="13"/>
  <c r="AF308" i="13"/>
  <c r="BQ308" i="13" s="1"/>
  <c r="AF313" i="13"/>
  <c r="BQ313" i="13" s="1"/>
  <c r="BE318" i="13"/>
  <c r="CB318" i="13"/>
  <c r="AU324" i="13"/>
  <c r="BB325" i="13"/>
  <c r="BL329" i="13"/>
  <c r="AF338" i="13"/>
  <c r="AH334" i="13"/>
  <c r="BO334" i="13"/>
  <c r="AF344" i="13"/>
  <c r="AF353" i="13"/>
  <c r="BQ354" i="13"/>
  <c r="BQ362" i="13"/>
  <c r="BQ364" i="13"/>
  <c r="BB367" i="13"/>
  <c r="BQ367" i="13" s="1"/>
  <c r="BQ375" i="13"/>
  <c r="BQ379" i="13"/>
  <c r="BQ381" i="13"/>
  <c r="BL383" i="13"/>
  <c r="BB383" i="13"/>
  <c r="BQ388" i="13"/>
  <c r="BQ392" i="13"/>
  <c r="BQ394" i="13"/>
  <c r="BL399" i="13"/>
  <c r="BI400" i="13"/>
  <c r="BO400" i="13"/>
  <c r="AG400" i="13"/>
  <c r="AI400" i="13"/>
  <c r="AK400" i="13"/>
  <c r="AM400" i="13"/>
  <c r="AO400" i="13"/>
  <c r="AQ400" i="13"/>
  <c r="BQ403" i="13"/>
  <c r="AJ323" i="13"/>
  <c r="AJ318" i="13" s="1"/>
  <c r="AN323" i="13"/>
  <c r="AR323" i="13"/>
  <c r="BB405" i="13"/>
  <c r="AF405" i="13" s="1"/>
  <c r="AH400" i="13"/>
  <c r="AP400" i="13"/>
  <c r="AU406" i="13"/>
  <c r="BL407" i="13"/>
  <c r="AU408" i="13"/>
  <c r="BQ408" i="13" s="1"/>
  <c r="BQ409" i="13"/>
  <c r="BB410" i="13"/>
  <c r="BC330" i="13"/>
  <c r="BC1034" i="13" s="1"/>
  <c r="BB412" i="13"/>
  <c r="BG330" i="13"/>
  <c r="BG1034" i="13" s="1"/>
  <c r="BG1051" i="13" s="1"/>
  <c r="BK330" i="13"/>
  <c r="BK1034" i="13" s="1"/>
  <c r="BK1051" i="13" s="1"/>
  <c r="BO330" i="13"/>
  <c r="BQ423" i="13"/>
  <c r="BQ427" i="13"/>
  <c r="BQ431" i="13"/>
  <c r="BQ434" i="13"/>
  <c r="BB432" i="13"/>
  <c r="BQ439" i="13"/>
  <c r="BQ441" i="13"/>
  <c r="BQ443" i="13"/>
  <c r="BQ444" i="13"/>
  <c r="BQ446" i="13"/>
  <c r="BB447" i="13"/>
  <c r="BL447" i="13"/>
  <c r="BB450" i="13"/>
  <c r="BL452" i="13"/>
  <c r="BB457" i="13"/>
  <c r="AY328" i="13"/>
  <c r="AY1032" i="13" s="1"/>
  <c r="BG328" i="13"/>
  <c r="BG1032" i="13" s="1"/>
  <c r="BK328" i="13"/>
  <c r="BK1032" i="13" s="1"/>
  <c r="BO328" i="13"/>
  <c r="BB459" i="13"/>
  <c r="BQ466" i="13"/>
  <c r="BQ469" i="13"/>
  <c r="BQ473" i="13"/>
  <c r="AU459" i="13"/>
  <c r="BQ475" i="13"/>
  <c r="AF482" i="13"/>
  <c r="AK480" i="13"/>
  <c r="AO480" i="13"/>
  <c r="AU487" i="13"/>
  <c r="AF487" i="13" s="1"/>
  <c r="AK326" i="13"/>
  <c r="AO326" i="13"/>
  <c r="AS457" i="13"/>
  <c r="AK331" i="13"/>
  <c r="AK1035" i="13" s="1"/>
  <c r="AO331" i="13"/>
  <c r="AO1035" i="13" s="1"/>
  <c r="BB462" i="13"/>
  <c r="BB332" i="13" s="1"/>
  <c r="AU479" i="13"/>
  <c r="AU447" i="13" s="1"/>
  <c r="BQ495" i="13"/>
  <c r="BQ527" i="13"/>
  <c r="AF530" i="13"/>
  <c r="AS561" i="13"/>
  <c r="AG447" i="13"/>
  <c r="AG317" i="13" s="1"/>
  <c r="AG1021" i="13" s="1"/>
  <c r="AM449" i="13"/>
  <c r="AM319" i="13" s="1"/>
  <c r="AM1023" i="13" s="1"/>
  <c r="AX320" i="13"/>
  <c r="BF320" i="13"/>
  <c r="BF1024" i="13" s="1"/>
  <c r="BG562" i="13"/>
  <c r="BY562" i="13"/>
  <c r="CG562" i="13"/>
  <c r="AK562" i="13"/>
  <c r="BB565" i="13"/>
  <c r="BI562" i="13"/>
  <c r="AN562" i="13"/>
  <c r="AI453" i="13"/>
  <c r="AI323" i="13" s="1"/>
  <c r="AM453" i="13"/>
  <c r="AM323" i="13" s="1"/>
  <c r="AQ453" i="13"/>
  <c r="AQ323" i="13" s="1"/>
  <c r="BB567" i="13"/>
  <c r="Y454" i="13"/>
  <c r="BB569" i="13"/>
  <c r="BB571" i="13"/>
  <c r="Y458" i="13"/>
  <c r="AH328" i="13"/>
  <c r="AL328" i="13"/>
  <c r="AL1032" i="13" s="1"/>
  <c r="AP328" i="13"/>
  <c r="AP1032" i="13" s="1"/>
  <c r="BB573" i="13"/>
  <c r="BQ573" i="13" s="1"/>
  <c r="AI460" i="13"/>
  <c r="AI330" i="13" s="1"/>
  <c r="AI1034" i="13" s="1"/>
  <c r="AI1051" i="13" s="1"/>
  <c r="AM460" i="13"/>
  <c r="AM330" i="13" s="1"/>
  <c r="AM1034" i="13" s="1"/>
  <c r="AM1051" i="13" s="1"/>
  <c r="AQ460" i="13"/>
  <c r="AQ330" i="13" s="1"/>
  <c r="AQ1034" i="13" s="1"/>
  <c r="AQ1051" i="13" s="1"/>
  <c r="AU562" i="13"/>
  <c r="BU562" i="13"/>
  <c r="CC562" i="13"/>
  <c r="BB575" i="13"/>
  <c r="AK462" i="13"/>
  <c r="AO562" i="13"/>
  <c r="AW462" i="13"/>
  <c r="AW332" i="13" s="1"/>
  <c r="AW1036" i="13" s="1"/>
  <c r="BO462" i="13"/>
  <c r="AF581" i="13"/>
  <c r="BB566" i="13"/>
  <c r="BQ582" i="13"/>
  <c r="AF582" i="13" s="1"/>
  <c r="AF584" i="13"/>
  <c r="AF586" i="13"/>
  <c r="AF587" i="13"/>
  <c r="AF589" i="13"/>
  <c r="BL561" i="13"/>
  <c r="BL594" i="13"/>
  <c r="AF595" i="13"/>
  <c r="AF600" i="13"/>
  <c r="BQ603" i="13"/>
  <c r="BQ605" i="13"/>
  <c r="BQ607" i="13"/>
  <c r="BQ613" i="13"/>
  <c r="AF620" i="13"/>
  <c r="BQ624" i="13"/>
  <c r="BQ626" i="13"/>
  <c r="AF629" i="13"/>
  <c r="AF633" i="13"/>
  <c r="AF637" i="13"/>
  <c r="AF639" i="13"/>
  <c r="AF640" i="13"/>
  <c r="AF641" i="13"/>
  <c r="AF643" i="13"/>
  <c r="AF644" i="13"/>
  <c r="AF652" i="13"/>
  <c r="AF653" i="13"/>
  <c r="AF654" i="13"/>
  <c r="AF655" i="13"/>
  <c r="AF656" i="13"/>
  <c r="BQ665" i="13"/>
  <c r="AF667" i="13"/>
  <c r="AF669" i="13"/>
  <c r="BQ673" i="13"/>
  <c r="BQ678" i="13"/>
  <c r="AF680" i="13"/>
  <c r="AS679" i="13"/>
  <c r="BQ681" i="13"/>
  <c r="BQ682" i="13"/>
  <c r="AF684" i="13"/>
  <c r="BQ685" i="13"/>
  <c r="BQ687" i="13"/>
  <c r="AF688" i="13"/>
  <c r="BQ689" i="13"/>
  <c r="BQ690" i="13"/>
  <c r="AF692" i="13"/>
  <c r="BQ693" i="13"/>
  <c r="BL712" i="13"/>
  <c r="BL714" i="13"/>
  <c r="BL717" i="13"/>
  <c r="AR713" i="13"/>
  <c r="BL718" i="13"/>
  <c r="BL721" i="13"/>
  <c r="BB729" i="13"/>
  <c r="BB744" i="13"/>
  <c r="AR711" i="13"/>
  <c r="BB747" i="13"/>
  <c r="BB751" i="13"/>
  <c r="BL752" i="13"/>
  <c r="BB721" i="13"/>
  <c r="BJ745" i="13"/>
  <c r="BJ711" i="13" s="1"/>
  <c r="BL753" i="13"/>
  <c r="AH745" i="13"/>
  <c r="AH711" i="13" s="1"/>
  <c r="AP745" i="13"/>
  <c r="AP711" i="13" s="1"/>
  <c r="BB722" i="13"/>
  <c r="BB724" i="13"/>
  <c r="BB725" i="13"/>
  <c r="BE745" i="13"/>
  <c r="BE711" i="13" s="1"/>
  <c r="BI745" i="13"/>
  <c r="BI711" i="13" s="1"/>
  <c r="BM745" i="13"/>
  <c r="BL726" i="13"/>
  <c r="AW713" i="13"/>
  <c r="BA713" i="13"/>
  <c r="BE713" i="13"/>
  <c r="BI713" i="13"/>
  <c r="BQ761" i="13"/>
  <c r="AF792" i="13"/>
  <c r="BL795" i="13"/>
  <c r="BQ796" i="13"/>
  <c r="BQ798" i="13"/>
  <c r="BQ801" i="13"/>
  <c r="BQ803" i="13"/>
  <c r="BQ827" i="13"/>
  <c r="BL828" i="13"/>
  <c r="BQ830" i="13"/>
  <c r="BQ835" i="13"/>
  <c r="AU828" i="13"/>
  <c r="BQ840" i="13"/>
  <c r="AI861" i="13"/>
  <c r="AM861" i="13"/>
  <c r="AQ861" i="13"/>
  <c r="BQ869" i="13"/>
  <c r="BQ872" i="13"/>
  <c r="BB874" i="13"/>
  <c r="AF874" i="13" s="1"/>
  <c r="BH861" i="13"/>
  <c r="BQ875" i="13"/>
  <c r="AF883" i="13"/>
  <c r="AF887" i="13"/>
  <c r="AF891" i="13"/>
  <c r="BQ898" i="13"/>
  <c r="AF905" i="13"/>
  <c r="BQ906" i="13"/>
  <c r="BQ874" i="13" s="1"/>
  <c r="BQ907" i="13"/>
  <c r="AF925" i="13"/>
  <c r="BQ925" i="13" s="1"/>
  <c r="AU926" i="13"/>
  <c r="AF927" i="13"/>
  <c r="BQ927" i="13" s="1"/>
  <c r="AF933" i="13"/>
  <c r="BQ933" i="13" s="1"/>
  <c r="AF937" i="13"/>
  <c r="BQ937" i="13" s="1"/>
  <c r="AF939" i="13"/>
  <c r="BQ939" i="13" s="1"/>
  <c r="BQ942" i="13"/>
  <c r="BQ948" i="13"/>
  <c r="BQ952" i="13"/>
  <c r="AF953" i="13"/>
  <c r="AF955" i="13"/>
  <c r="AU968" i="13"/>
  <c r="AF968" i="13" s="1"/>
  <c r="BQ972" i="13"/>
  <c r="BQ976" i="13"/>
  <c r="BQ980" i="13"/>
  <c r="BL984" i="13"/>
  <c r="AF987" i="13"/>
  <c r="BQ987" i="13" s="1"/>
  <c r="BQ988" i="13"/>
  <c r="BQ992" i="13"/>
  <c r="BQ996" i="13"/>
  <c r="AF1001" i="13"/>
  <c r="AF1003" i="13"/>
  <c r="AF1005" i="13"/>
  <c r="AF1038" i="13"/>
  <c r="AF1042" i="13"/>
  <c r="AF1043" i="13"/>
  <c r="AF1045" i="13"/>
  <c r="AF1047" i="13"/>
  <c r="AF1049" i="13"/>
  <c r="Y713" i="14"/>
  <c r="BL19" i="13"/>
  <c r="BL20" i="13"/>
  <c r="AU1025" i="13"/>
  <c r="BL21" i="13"/>
  <c r="AU1026" i="13"/>
  <c r="BL22" i="13"/>
  <c r="AG1044" i="13"/>
  <c r="AG1027" i="13"/>
  <c r="AK1044" i="13"/>
  <c r="AK1027" i="13"/>
  <c r="AO1044" i="13"/>
  <c r="AO1027" i="13"/>
  <c r="AS23" i="13"/>
  <c r="AW1044" i="13"/>
  <c r="AW1027" i="13"/>
  <c r="BA1044" i="13"/>
  <c r="BA1027" i="13"/>
  <c r="BE1044" i="13"/>
  <c r="BE1027" i="13"/>
  <c r="BI1044" i="13"/>
  <c r="BI1027" i="13"/>
  <c r="BM1028" i="13"/>
  <c r="BL1028" i="13" s="1"/>
  <c r="BL24" i="13"/>
  <c r="BB27" i="13"/>
  <c r="AS33" i="13"/>
  <c r="BB34" i="13"/>
  <c r="AF40" i="13"/>
  <c r="BQ42" i="13"/>
  <c r="BL50" i="13"/>
  <c r="AF50" i="13" s="1"/>
  <c r="BQ50" i="13" s="1"/>
  <c r="AS1023" i="13"/>
  <c r="BA1022" i="13"/>
  <c r="BA1018" i="13" s="1"/>
  <c r="AS20" i="13"/>
  <c r="AS22" i="13"/>
  <c r="AX1044" i="13"/>
  <c r="AX1027" i="13"/>
  <c r="AS21" i="13"/>
  <c r="BO1044" i="13"/>
  <c r="BO1027" i="13"/>
  <c r="AN18" i="13"/>
  <c r="AZ18" i="13"/>
  <c r="BT18" i="13"/>
  <c r="CB18" i="13"/>
  <c r="CF18" i="13"/>
  <c r="BV1022" i="13"/>
  <c r="BZ1022" i="13"/>
  <c r="CD1022" i="13"/>
  <c r="CP19" i="13"/>
  <c r="DB19" i="13" s="1"/>
  <c r="DG19" i="13" s="1"/>
  <c r="BB20" i="13"/>
  <c r="AI1044" i="13"/>
  <c r="AI1027" i="13"/>
  <c r="AM1044" i="13"/>
  <c r="AM1027" i="13"/>
  <c r="AQ1044" i="13"/>
  <c r="AQ1027" i="13"/>
  <c r="AU23" i="13"/>
  <c r="AY1044" i="13"/>
  <c r="AY1027" i="13"/>
  <c r="BC1044" i="13"/>
  <c r="BC1027" i="13"/>
  <c r="BG1044" i="13"/>
  <c r="BG1027" i="13"/>
  <c r="BK1027" i="13"/>
  <c r="BK1044" i="13"/>
  <c r="AU26" i="13"/>
  <c r="BB1030" i="13"/>
  <c r="BQ37" i="13"/>
  <c r="BQ38" i="13"/>
  <c r="AF45" i="13"/>
  <c r="BQ47" i="13"/>
  <c r="CH33" i="13"/>
  <c r="CH17" i="13" s="1"/>
  <c r="CH1021" i="13" s="1"/>
  <c r="BR49" i="13"/>
  <c r="BR33" i="13" s="1"/>
  <c r="BR17" i="13" s="1"/>
  <c r="BR1021" i="13" s="1"/>
  <c r="AF81" i="13"/>
  <c r="BL206" i="13"/>
  <c r="BB206" i="13"/>
  <c r="AF206" i="13" s="1"/>
  <c r="BQ206" i="13" s="1"/>
  <c r="AF253" i="13"/>
  <c r="AS19" i="13"/>
  <c r="BE1022" i="13"/>
  <c r="BE1018" i="13" s="1"/>
  <c r="AS24" i="13"/>
  <c r="AJ18" i="13"/>
  <c r="AR18" i="13"/>
  <c r="AV18" i="13"/>
  <c r="BD18" i="13"/>
  <c r="BB18" i="13" s="1"/>
  <c r="BH18" i="13"/>
  <c r="BP18" i="13"/>
  <c r="BX18" i="13"/>
  <c r="CJ18" i="13"/>
  <c r="BB19" i="13"/>
  <c r="AG18" i="13"/>
  <c r="AK18" i="13"/>
  <c r="AO18" i="13"/>
  <c r="AW18" i="13"/>
  <c r="BA18" i="13"/>
  <c r="BE18" i="13"/>
  <c r="BI18" i="13"/>
  <c r="BM18" i="13"/>
  <c r="BU18" i="13"/>
  <c r="BY18" i="13"/>
  <c r="CC18" i="13"/>
  <c r="CG18" i="13"/>
  <c r="CO18" i="13"/>
  <c r="DC18" i="13" s="1"/>
  <c r="DH18" i="13" s="1"/>
  <c r="AU19" i="13"/>
  <c r="BS1022" i="13"/>
  <c r="BW1022" i="13"/>
  <c r="CE1022" i="13"/>
  <c r="AU20" i="13"/>
  <c r="BB1024" i="13"/>
  <c r="AU21" i="13"/>
  <c r="AU22" i="13"/>
  <c r="BL23" i="13"/>
  <c r="AU24" i="13"/>
  <c r="BB1028" i="13"/>
  <c r="AU25" i="13"/>
  <c r="BL26" i="13"/>
  <c r="BB28" i="13"/>
  <c r="AF37" i="13"/>
  <c r="BQ39" i="13"/>
  <c r="BQ40" i="13"/>
  <c r="AF42" i="13"/>
  <c r="AF66" i="13"/>
  <c r="BQ66" i="13"/>
  <c r="AF113" i="13"/>
  <c r="BQ113" i="13"/>
  <c r="AF205" i="13"/>
  <c r="BQ205" i="13" s="1"/>
  <c r="BQ253" i="13"/>
  <c r="AJ1044" i="13"/>
  <c r="AJ1027" i="13"/>
  <c r="AJ1022" i="13" s="1"/>
  <c r="AJ1018" i="13" s="1"/>
  <c r="AN1044" i="13"/>
  <c r="AN1027" i="13"/>
  <c r="AN1022" i="13" s="1"/>
  <c r="AN1018" i="13" s="1"/>
  <c r="AR1044" i="13"/>
  <c r="AR1027" i="13"/>
  <c r="AV1044" i="13"/>
  <c r="AU1044" i="13" s="1"/>
  <c r="AV1027" i="13"/>
  <c r="BH1044" i="13"/>
  <c r="BH1027" i="13"/>
  <c r="BP1044" i="13"/>
  <c r="BP1027" i="13"/>
  <c r="AU1028" i="13"/>
  <c r="AF1028" i="13" s="1"/>
  <c r="BQ1028" i="13" s="1"/>
  <c r="BL25" i="13"/>
  <c r="BL27" i="13"/>
  <c r="AU1032" i="13"/>
  <c r="BL28" i="13"/>
  <c r="AU1033" i="13"/>
  <c r="BL29" i="13"/>
  <c r="BL30" i="13"/>
  <c r="BL31" i="13"/>
  <c r="AU1036" i="13"/>
  <c r="BB35" i="13"/>
  <c r="BQ35" i="13" s="1"/>
  <c r="CH47" i="13"/>
  <c r="BR53" i="13"/>
  <c r="BR37" i="13" s="1"/>
  <c r="BQ115" i="13"/>
  <c r="BQ159" i="13"/>
  <c r="AU160" i="13"/>
  <c r="BB207" i="13"/>
  <c r="AF207" i="13" s="1"/>
  <c r="BQ207" i="13" s="1"/>
  <c r="AS319" i="13"/>
  <c r="AS1029" i="13"/>
  <c r="AS25" i="13"/>
  <c r="AS26" i="13"/>
  <c r="AS27" i="13"/>
  <c r="AF27" i="13" s="1"/>
  <c r="BQ27" i="13" s="1"/>
  <c r="AS28" i="13"/>
  <c r="AF28" i="13" s="1"/>
  <c r="BQ28" i="13" s="1"/>
  <c r="AS1033" i="13"/>
  <c r="AS29" i="13"/>
  <c r="AG1051" i="13"/>
  <c r="AS1051" i="13" s="1"/>
  <c r="AS1034" i="13"/>
  <c r="AS30" i="13"/>
  <c r="BM1051" i="13"/>
  <c r="AS31" i="13"/>
  <c r="AS32" i="13"/>
  <c r="AG34" i="13"/>
  <c r="AS34" i="13" s="1"/>
  <c r="BA34" i="13"/>
  <c r="BM34" i="13"/>
  <c r="BL34" i="13" s="1"/>
  <c r="DC160" i="13"/>
  <c r="DH160" i="13" s="1"/>
  <c r="AU219" i="13"/>
  <c r="AF219" i="13" s="1"/>
  <c r="BQ219" i="13" s="1"/>
  <c r="AF240" i="13"/>
  <c r="AF244" i="13"/>
  <c r="AF248" i="13"/>
  <c r="AF252" i="13"/>
  <c r="AU254" i="13"/>
  <c r="AF254" i="13" s="1"/>
  <c r="AF256" i="13"/>
  <c r="AF257" i="13"/>
  <c r="AF262" i="13"/>
  <c r="AF263" i="13"/>
  <c r="AF264" i="13"/>
  <c r="AF265" i="13"/>
  <c r="AF266" i="13"/>
  <c r="AF267" i="13"/>
  <c r="AF294" i="13"/>
  <c r="BQ294" i="13" s="1"/>
  <c r="AS317" i="13"/>
  <c r="AN318" i="13"/>
  <c r="BR318" i="13"/>
  <c r="CD318" i="13"/>
  <c r="CH318" i="13"/>
  <c r="BB97" i="13"/>
  <c r="AF97" i="13" s="1"/>
  <c r="AF167" i="13"/>
  <c r="AF170" i="13"/>
  <c r="AF174" i="13"/>
  <c r="AU238" i="13"/>
  <c r="BQ238" i="13" s="1"/>
  <c r="AS302" i="13"/>
  <c r="AF302" i="13" s="1"/>
  <c r="BQ302" i="13" s="1"/>
  <c r="BM1021" i="13"/>
  <c r="BL317" i="13"/>
  <c r="BS318" i="13"/>
  <c r="BW318" i="13"/>
  <c r="CE318" i="13"/>
  <c r="AU323" i="13"/>
  <c r="AU29" i="13"/>
  <c r="BB1033" i="13"/>
  <c r="AU30" i="13"/>
  <c r="BC1051" i="13"/>
  <c r="AU31" i="13"/>
  <c r="AU32" i="13"/>
  <c r="AU34" i="13"/>
  <c r="CO206" i="13"/>
  <c r="DC206" i="13" s="1"/>
  <c r="DH206" i="13" s="1"/>
  <c r="AF283" i="13"/>
  <c r="BQ283" i="13" s="1"/>
  <c r="AF299" i="13"/>
  <c r="BQ299" i="13" s="1"/>
  <c r="AF304" i="13"/>
  <c r="BQ304" i="13" s="1"/>
  <c r="AF307" i="13"/>
  <c r="BQ307" i="13" s="1"/>
  <c r="AF312" i="13"/>
  <c r="BQ312" i="13" s="1"/>
  <c r="BB317" i="13"/>
  <c r="AS321" i="13"/>
  <c r="BL322" i="13"/>
  <c r="BX318" i="13"/>
  <c r="AS1021" i="13"/>
  <c r="AG1017" i="13"/>
  <c r="AV1017" i="13"/>
  <c r="AU1021" i="13"/>
  <c r="AU1017" i="13" s="1"/>
  <c r="BB320" i="13"/>
  <c r="BB326" i="13"/>
  <c r="AJ334" i="13"/>
  <c r="BA334" i="13"/>
  <c r="BQ337" i="13"/>
  <c r="AU339" i="13"/>
  <c r="AF340" i="13"/>
  <c r="AF345" i="13"/>
  <c r="BB346" i="13"/>
  <c r="BQ346" i="13" s="1"/>
  <c r="AF346" i="13" s="1"/>
  <c r="AF355" i="13"/>
  <c r="AF357" i="13"/>
  <c r="AF364" i="13"/>
  <c r="BQ366" i="13"/>
  <c r="AF367" i="13"/>
  <c r="AF368" i="13"/>
  <c r="AF370" i="13"/>
  <c r="AF375" i="13"/>
  <c r="AF380" i="13"/>
  <c r="AF381" i="13"/>
  <c r="BQ382" i="13"/>
  <c r="BQ385" i="13"/>
  <c r="AU383" i="13"/>
  <c r="BQ383" i="13" s="1"/>
  <c r="AF387" i="13"/>
  <c r="BQ395" i="13"/>
  <c r="BQ401" i="13"/>
  <c r="AU402" i="13"/>
  <c r="BM400" i="13"/>
  <c r="BL400" i="13" s="1"/>
  <c r="BL402" i="13"/>
  <c r="BQ405" i="13"/>
  <c r="AF408" i="13"/>
  <c r="AF411" i="13"/>
  <c r="BQ447" i="13"/>
  <c r="BQ478" i="13"/>
  <c r="AF478" i="13"/>
  <c r="AU462" i="13"/>
  <c r="AJ448" i="13"/>
  <c r="AN448" i="13"/>
  <c r="AR449" i="13"/>
  <c r="AR480" i="13"/>
  <c r="AF495" i="13"/>
  <c r="AS479" i="13"/>
  <c r="AW334" i="13"/>
  <c r="BB334" i="13"/>
  <c r="BL339" i="13"/>
  <c r="BM323" i="13"/>
  <c r="BM1044" i="13" s="1"/>
  <c r="BQ342" i="13"/>
  <c r="AV334" i="13"/>
  <c r="AV327" i="13"/>
  <c r="AZ334" i="13"/>
  <c r="AZ327" i="13"/>
  <c r="AZ1031" i="13" s="1"/>
  <c r="BD334" i="13"/>
  <c r="BD327" i="13"/>
  <c r="BH334" i="13"/>
  <c r="BH327" i="13"/>
  <c r="BH1031" i="13" s="1"/>
  <c r="BP334" i="13"/>
  <c r="BP327" i="13"/>
  <c r="BP1031" i="13" s="1"/>
  <c r="BQ344" i="13"/>
  <c r="AS349" i="13"/>
  <c r="BB350" i="13"/>
  <c r="AF360" i="13"/>
  <c r="BQ361" i="13"/>
  <c r="AF373" i="13"/>
  <c r="BQ374" i="13"/>
  <c r="AS383" i="13"/>
  <c r="AF383" i="13" s="1"/>
  <c r="AF384" i="13"/>
  <c r="Y400" i="13"/>
  <c r="BN331" i="13"/>
  <c r="BN1035" i="13" s="1"/>
  <c r="BL1035" i="13" s="1"/>
  <c r="BL413" i="13"/>
  <c r="BQ422" i="13"/>
  <c r="AF422" i="13"/>
  <c r="BL432" i="13"/>
  <c r="AF432" i="13" s="1"/>
  <c r="BQ440" i="13"/>
  <c r="BQ442" i="13"/>
  <c r="AF442" i="13"/>
  <c r="AT448" i="13"/>
  <c r="BZ448" i="13"/>
  <c r="BB458" i="13"/>
  <c r="BC328" i="13"/>
  <c r="BB328" i="13" s="1"/>
  <c r="AJ480" i="13"/>
  <c r="BS562" i="13"/>
  <c r="AS403" i="13"/>
  <c r="AF403" i="13" s="1"/>
  <c r="AF404" i="13"/>
  <c r="AF413" i="13"/>
  <c r="BQ413" i="13"/>
  <c r="AT331" i="13"/>
  <c r="BQ418" i="13"/>
  <c r="AF418" i="13"/>
  <c r="BQ419" i="13"/>
  <c r="BB416" i="13"/>
  <c r="BQ432" i="13"/>
  <c r="BQ438" i="13"/>
  <c r="AF438" i="13"/>
  <c r="AS451" i="13"/>
  <c r="AN480" i="13"/>
  <c r="BI455" i="13"/>
  <c r="BI325" i="13" s="1"/>
  <c r="BI318" i="13" s="1"/>
  <c r="BQ487" i="13"/>
  <c r="BL489" i="13"/>
  <c r="BQ489" i="13" s="1"/>
  <c r="BN457" i="13"/>
  <c r="BB563" i="13"/>
  <c r="BD562" i="13"/>
  <c r="BS448" i="13"/>
  <c r="CI452" i="13"/>
  <c r="CI562" i="13"/>
  <c r="BL570" i="13"/>
  <c r="BO456" i="13"/>
  <c r="BO326" i="13" s="1"/>
  <c r="BO1030" i="13" s="1"/>
  <c r="BL324" i="13"/>
  <c r="BQ324" i="13" s="1"/>
  <c r="AS329" i="13"/>
  <c r="AT333" i="13"/>
  <c r="AN334" i="13"/>
  <c r="BE334" i="13"/>
  <c r="AF335" i="13"/>
  <c r="BL334" i="13"/>
  <c r="AS343" i="13"/>
  <c r="AF343" i="13" s="1"/>
  <c r="BQ343" i="13"/>
  <c r="BQ348" i="13"/>
  <c r="AU349" i="13"/>
  <c r="AU333" i="13" s="1"/>
  <c r="BB1021" i="13"/>
  <c r="BB1017" i="13" s="1"/>
  <c r="BC1017" i="13"/>
  <c r="BL349" i="13"/>
  <c r="BL333" i="13" s="1"/>
  <c r="AU350" i="13"/>
  <c r="AF352" i="13"/>
  <c r="BQ353" i="13"/>
  <c r="AF361" i="13"/>
  <c r="AF374" i="13"/>
  <c r="BQ376" i="13"/>
  <c r="AF378" i="13"/>
  <c r="AF379" i="13"/>
  <c r="BQ389" i="13"/>
  <c r="AF391" i="13"/>
  <c r="AF392" i="13"/>
  <c r="AF397" i="13"/>
  <c r="AL400" i="13"/>
  <c r="AS400" i="13" s="1"/>
  <c r="AT400" i="13"/>
  <c r="BB402" i="13"/>
  <c r="BB400" i="13" s="1"/>
  <c r="BC400" i="13"/>
  <c r="BG400" i="13"/>
  <c r="BK400" i="13"/>
  <c r="BQ404" i="13"/>
  <c r="AS406" i="13"/>
  <c r="AU407" i="13"/>
  <c r="BQ407" i="13" s="1"/>
  <c r="AF409" i="13"/>
  <c r="AU412" i="13"/>
  <c r="AF423" i="13"/>
  <c r="BQ428" i="13"/>
  <c r="BQ430" i="13"/>
  <c r="AF430" i="13"/>
  <c r="BQ433" i="13"/>
  <c r="BQ435" i="13"/>
  <c r="AF435" i="13"/>
  <c r="BQ436" i="13"/>
  <c r="BQ437" i="13"/>
  <c r="BQ468" i="13"/>
  <c r="AU452" i="13"/>
  <c r="AF468" i="13"/>
  <c r="AI480" i="13"/>
  <c r="AI451" i="13"/>
  <c r="AI321" i="13" s="1"/>
  <c r="AI1025" i="13" s="1"/>
  <c r="AM480" i="13"/>
  <c r="AM451" i="13"/>
  <c r="AQ480" i="13"/>
  <c r="AQ451" i="13"/>
  <c r="AQ321" i="13" s="1"/>
  <c r="AQ1025" i="13" s="1"/>
  <c r="BF480" i="13"/>
  <c r="BF453" i="13"/>
  <c r="BJ480" i="13"/>
  <c r="BJ453" i="13"/>
  <c r="BJ323" i="13" s="1"/>
  <c r="BL406" i="13"/>
  <c r="BQ406" i="13" s="1"/>
  <c r="AS414" i="13"/>
  <c r="BL414" i="13"/>
  <c r="BQ414" i="13" s="1"/>
  <c r="AU416" i="13"/>
  <c r="BQ416" i="13" s="1"/>
  <c r="AF419" i="13"/>
  <c r="BQ424" i="13"/>
  <c r="BQ426" i="13"/>
  <c r="AF426" i="13"/>
  <c r="BQ445" i="13"/>
  <c r="AF445" i="13"/>
  <c r="AS447" i="13"/>
  <c r="AS449" i="13"/>
  <c r="BX448" i="13"/>
  <c r="CB448" i="13"/>
  <c r="AO448" i="13"/>
  <c r="AU451" i="13"/>
  <c r="BU323" i="13"/>
  <c r="BU1027" i="13" s="1"/>
  <c r="BU1022" i="13" s="1"/>
  <c r="BU448" i="13"/>
  <c r="BY323" i="13"/>
  <c r="BY318" i="13" s="1"/>
  <c r="BY448" i="13"/>
  <c r="CC323" i="13"/>
  <c r="CC1027" i="13" s="1"/>
  <c r="CC1022" i="13" s="1"/>
  <c r="CC448" i="13"/>
  <c r="CG323" i="13"/>
  <c r="CG318" i="13" s="1"/>
  <c r="CG448" i="13"/>
  <c r="BL454" i="13"/>
  <c r="BQ454" i="13" s="1"/>
  <c r="AW455" i="13"/>
  <c r="BL458" i="13"/>
  <c r="BL460" i="13"/>
  <c r="AG462" i="13"/>
  <c r="BQ463" i="13"/>
  <c r="AF463" i="13"/>
  <c r="BQ470" i="13"/>
  <c r="BQ472" i="13"/>
  <c r="AF472" i="13"/>
  <c r="BQ479" i="13"/>
  <c r="AU481" i="13"/>
  <c r="AV449" i="13"/>
  <c r="BQ482" i="13"/>
  <c r="BO480" i="13"/>
  <c r="BO451" i="13"/>
  <c r="BO321" i="13" s="1"/>
  <c r="BL321" i="13" s="1"/>
  <c r="AZ453" i="13"/>
  <c r="AZ323" i="13" s="1"/>
  <c r="AZ1044" i="13" s="1"/>
  <c r="AS456" i="13"/>
  <c r="AG326" i="13"/>
  <c r="AS326" i="13" s="1"/>
  <c r="AS488" i="13"/>
  <c r="AS489" i="13"/>
  <c r="AU492" i="13"/>
  <c r="AV460" i="13"/>
  <c r="AS461" i="13"/>
  <c r="AG331" i="13"/>
  <c r="AS331" i="13" s="1"/>
  <c r="BB493" i="13"/>
  <c r="BD461" i="13"/>
  <c r="BQ530" i="13"/>
  <c r="BQ561" i="13"/>
  <c r="AF561" i="13" s="1"/>
  <c r="BW562" i="13"/>
  <c r="CE562" i="13"/>
  <c r="AS564" i="13"/>
  <c r="BO450" i="13"/>
  <c r="BO562" i="13"/>
  <c r="BL562" i="13" s="1"/>
  <c r="BB452" i="13"/>
  <c r="BG452" i="13"/>
  <c r="BG322" i="13" s="1"/>
  <c r="BG1026" i="13" s="1"/>
  <c r="BK452" i="13"/>
  <c r="BK322" i="13" s="1"/>
  <c r="BK1026" i="13" s="1"/>
  <c r="BK562" i="13"/>
  <c r="BQ570" i="13"/>
  <c r="AF570" i="13" s="1"/>
  <c r="BQ634" i="13"/>
  <c r="AF634" i="13" s="1"/>
  <c r="BL630" i="13"/>
  <c r="BL566" i="13"/>
  <c r="BQ566" i="13" s="1"/>
  <c r="AF566" i="13" s="1"/>
  <c r="AY480" i="13"/>
  <c r="AY451" i="13"/>
  <c r="BC480" i="13"/>
  <c r="BC451" i="13"/>
  <c r="BG480" i="13"/>
  <c r="BG451" i="13"/>
  <c r="BK480" i="13"/>
  <c r="BK451" i="13"/>
  <c r="BL485" i="13"/>
  <c r="AF485" i="13" s="1"/>
  <c r="BN480" i="13"/>
  <c r="BN453" i="13"/>
  <c r="BL488" i="13"/>
  <c r="BM456" i="13"/>
  <c r="AU457" i="13"/>
  <c r="AU493" i="13"/>
  <c r="BQ493" i="13" s="1"/>
  <c r="AV461" i="13"/>
  <c r="BL461" i="13"/>
  <c r="AF546" i="13"/>
  <c r="AG562" i="13"/>
  <c r="AW562" i="13"/>
  <c r="Y562" i="13"/>
  <c r="BA562" i="13"/>
  <c r="CB562" i="13"/>
  <c r="AU453" i="13"/>
  <c r="AS572" i="13"/>
  <c r="AY460" i="13"/>
  <c r="AY330" i="13" s="1"/>
  <c r="AY1034" i="13" s="1"/>
  <c r="AY1051" i="13" s="1"/>
  <c r="AY562" i="13"/>
  <c r="BQ574" i="13"/>
  <c r="AF574" i="13" s="1"/>
  <c r="BT461" i="13"/>
  <c r="BT331" i="13" s="1"/>
  <c r="BT562" i="13"/>
  <c r="CF562" i="13"/>
  <c r="CF461" i="13"/>
  <c r="CJ461" i="13"/>
  <c r="CJ331" i="13" s="1"/>
  <c r="CJ562" i="13"/>
  <c r="AS458" i="13"/>
  <c r="AF458" i="13" s="1"/>
  <c r="BQ458" i="13"/>
  <c r="BQ465" i="13"/>
  <c r="AF465" i="13"/>
  <c r="AU464" i="13"/>
  <c r="AU449" i="13"/>
  <c r="AF469" i="13"/>
  <c r="BQ474" i="13"/>
  <c r="BQ476" i="13"/>
  <c r="AF476" i="13"/>
  <c r="BB481" i="13"/>
  <c r="BD449" i="13"/>
  <c r="BH449" i="13"/>
  <c r="BP449" i="13"/>
  <c r="BL449" i="13" s="1"/>
  <c r="Y480" i="13"/>
  <c r="Y451" i="13"/>
  <c r="Y448" i="13" s="1"/>
  <c r="BA448" i="13"/>
  <c r="BE448" i="13"/>
  <c r="BI448" i="13"/>
  <c r="AH480" i="13"/>
  <c r="AH453" i="13"/>
  <c r="AL480" i="13"/>
  <c r="AL453" i="13"/>
  <c r="AP480" i="13"/>
  <c r="AP453" i="13"/>
  <c r="AP323" i="13" s="1"/>
  <c r="AU488" i="13"/>
  <c r="BQ488" i="13" s="1"/>
  <c r="AW456" i="13"/>
  <c r="AW448" i="13" s="1"/>
  <c r="AX480" i="13"/>
  <c r="AX457" i="13"/>
  <c r="AX327" i="13" s="1"/>
  <c r="BQ491" i="13"/>
  <c r="BD460" i="13"/>
  <c r="BB460" i="13" s="1"/>
  <c r="BB492" i="13"/>
  <c r="BL496" i="13"/>
  <c r="BQ496" i="13" s="1"/>
  <c r="AF497" i="13"/>
  <c r="BQ497" i="13"/>
  <c r="AF515" i="13"/>
  <c r="BQ515" i="13"/>
  <c r="AF519" i="13"/>
  <c r="BQ519" i="13"/>
  <c r="AF523" i="13"/>
  <c r="BQ523" i="13"/>
  <c r="AF527" i="13"/>
  <c r="AM562" i="13"/>
  <c r="BX562" i="13"/>
  <c r="AI562" i="13"/>
  <c r="AI449" i="13"/>
  <c r="AQ562" i="13"/>
  <c r="AQ449" i="13"/>
  <c r="AV562" i="13"/>
  <c r="AZ562" i="13"/>
  <c r="CA450" i="13"/>
  <c r="CA562" i="13"/>
  <c r="BQ569" i="13"/>
  <c r="AF569" i="13" s="1"/>
  <c r="AF573" i="13"/>
  <c r="BQ594" i="13"/>
  <c r="AF594" i="13" s="1"/>
  <c r="BL754" i="13"/>
  <c r="BN722" i="13"/>
  <c r="BL722" i="13" s="1"/>
  <c r="AT725" i="13"/>
  <c r="AT1034" i="13" s="1"/>
  <c r="BB758" i="13"/>
  <c r="BQ758" i="13" s="1"/>
  <c r="BD726" i="13"/>
  <c r="BB726" i="13" s="1"/>
  <c r="AG745" i="13"/>
  <c r="AG727" i="13"/>
  <c r="AK745" i="13"/>
  <c r="AK727" i="13"/>
  <c r="AK713" i="13" s="1"/>
  <c r="AO745" i="13"/>
  <c r="AO727" i="13"/>
  <c r="AS759" i="13"/>
  <c r="BO745" i="13"/>
  <c r="BO711" i="13" s="1"/>
  <c r="BO727" i="13"/>
  <c r="BQ768" i="13"/>
  <c r="AF768" i="13"/>
  <c r="BQ816" i="13"/>
  <c r="AF816" i="13"/>
  <c r="AU399" i="13"/>
  <c r="AF399" i="13" s="1"/>
  <c r="AG480" i="13"/>
  <c r="AW480" i="13"/>
  <c r="BA480" i="13"/>
  <c r="BE480" i="13"/>
  <c r="BI480" i="13"/>
  <c r="BM480" i="13"/>
  <c r="BL483" i="13"/>
  <c r="AF483" i="13" s="1"/>
  <c r="AS493" i="13"/>
  <c r="AF493" i="13" s="1"/>
  <c r="BL512" i="13"/>
  <c r="BQ512" i="13" s="1"/>
  <c r="BQ545" i="13"/>
  <c r="BB578" i="13"/>
  <c r="BQ578" i="13" s="1"/>
  <c r="AF578" i="13" s="1"/>
  <c r="BQ657" i="13"/>
  <c r="AF657" i="13" s="1"/>
  <c r="BB647" i="13"/>
  <c r="BQ691" i="13"/>
  <c r="AL713" i="13"/>
  <c r="BL716" i="13"/>
  <c r="BO713" i="13"/>
  <c r="BJ721" i="13"/>
  <c r="BJ1030" i="13" s="1"/>
  <c r="BL729" i="13"/>
  <c r="BM711" i="13"/>
  <c r="AT712" i="13"/>
  <c r="AZ745" i="13"/>
  <c r="AZ711" i="13" s="1"/>
  <c r="BD714" i="13"/>
  <c r="BB746" i="13"/>
  <c r="BQ746" i="13" s="1"/>
  <c r="BD745" i="13"/>
  <c r="BD711" i="13" s="1"/>
  <c r="BP713" i="13"/>
  <c r="BB748" i="13"/>
  <c r="BB716" i="13" s="1"/>
  <c r="BD716" i="13"/>
  <c r="BD1025" i="13" s="1"/>
  <c r="BD718" i="13"/>
  <c r="BB750" i="13"/>
  <c r="AF754" i="13"/>
  <c r="BQ754" i="13"/>
  <c r="AT745" i="13"/>
  <c r="AT722" i="13"/>
  <c r="AT1031" i="13" s="1"/>
  <c r="BL755" i="13"/>
  <c r="BN723" i="13"/>
  <c r="BL723" i="13" s="1"/>
  <c r="BQ774" i="13"/>
  <c r="AF774" i="13"/>
  <c r="AF775" i="13"/>
  <c r="BQ775" i="13"/>
  <c r="BQ759" i="13" s="1"/>
  <c r="AU744" i="13"/>
  <c r="AU712" i="13" s="1"/>
  <c r="BQ794" i="13"/>
  <c r="AF794" i="13"/>
  <c r="BQ563" i="13"/>
  <c r="AF563" i="13" s="1"/>
  <c r="AT562" i="13"/>
  <c r="AX562" i="13"/>
  <c r="BF562" i="13"/>
  <c r="BJ562" i="13"/>
  <c r="BL564" i="13"/>
  <c r="BQ564" i="13" s="1"/>
  <c r="BQ565" i="13"/>
  <c r="AF565" i="13" s="1"/>
  <c r="BQ567" i="13"/>
  <c r="AF567" i="13" s="1"/>
  <c r="BL568" i="13"/>
  <c r="BQ568" i="13" s="1"/>
  <c r="AF568" i="13" s="1"/>
  <c r="BQ571" i="13"/>
  <c r="AF571" i="13" s="1"/>
  <c r="BL572" i="13"/>
  <c r="BQ572" i="13" s="1"/>
  <c r="BL576" i="13"/>
  <c r="BQ593" i="13"/>
  <c r="AF593" i="13" s="1"/>
  <c r="AF598" i="13"/>
  <c r="AF603" i="13"/>
  <c r="AF605" i="13"/>
  <c r="AF607" i="13"/>
  <c r="AF613" i="13"/>
  <c r="BL614" i="13"/>
  <c r="BB614" i="13"/>
  <c r="BQ614" i="13" s="1"/>
  <c r="AF614" i="13" s="1"/>
  <c r="BQ622" i="13"/>
  <c r="AF622" i="13" s="1"/>
  <c r="AF626" i="13"/>
  <c r="BQ646" i="13"/>
  <c r="AF646" i="13"/>
  <c r="BQ647" i="13"/>
  <c r="AF647" i="13" s="1"/>
  <c r="BQ674" i="13"/>
  <c r="AU679" i="13"/>
  <c r="AJ713" i="13"/>
  <c r="AN713" i="13"/>
  <c r="Y713" i="13"/>
  <c r="AJ745" i="13"/>
  <c r="AJ711" i="13" s="1"/>
  <c r="BH745" i="13"/>
  <c r="BH711" i="13" s="1"/>
  <c r="AV714" i="13"/>
  <c r="AV713" i="13" s="1"/>
  <c r="AV745" i="13"/>
  <c r="AV711" i="13" s="1"/>
  <c r="AZ713" i="13"/>
  <c r="AF755" i="13"/>
  <c r="BQ755" i="13"/>
  <c r="AT723" i="13"/>
  <c r="AT1032" i="13" s="1"/>
  <c r="BB723" i="13"/>
  <c r="BN724" i="13"/>
  <c r="BL724" i="13" s="1"/>
  <c r="BL756" i="13"/>
  <c r="AF545" i="13"/>
  <c r="BQ546" i="13"/>
  <c r="AH562" i="13"/>
  <c r="AL562" i="13"/>
  <c r="AP562" i="13"/>
  <c r="AS575" i="13"/>
  <c r="BQ575" i="13"/>
  <c r="BQ579" i="13"/>
  <c r="AF579" i="13" s="1"/>
  <c r="BQ592" i="13"/>
  <c r="BQ610" i="13"/>
  <c r="AF610" i="13" s="1"/>
  <c r="AF624" i="13"/>
  <c r="AF627" i="13"/>
  <c r="AF635" i="13"/>
  <c r="AF642" i="13"/>
  <c r="AF672" i="13"/>
  <c r="BQ672" i="13"/>
  <c r="AF674" i="13"/>
  <c r="BB679" i="13"/>
  <c r="BQ680" i="13"/>
  <c r="BQ683" i="13"/>
  <c r="BQ684" i="13"/>
  <c r="BB715" i="13"/>
  <c r="BJ713" i="13"/>
  <c r="BP745" i="13"/>
  <c r="BP711" i="13" s="1"/>
  <c r="AN745" i="13"/>
  <c r="AN711" i="13" s="1"/>
  <c r="BB749" i="13"/>
  <c r="BB717" i="13" s="1"/>
  <c r="AF717" i="13" s="1"/>
  <c r="BQ717" i="13" s="1"/>
  <c r="BD717" i="13"/>
  <c r="BD1026" i="13" s="1"/>
  <c r="BB1026" i="13" s="1"/>
  <c r="AX745" i="13"/>
  <c r="AX711" i="13" s="1"/>
  <c r="BF745" i="13"/>
  <c r="AF756" i="13"/>
  <c r="BQ756" i="13"/>
  <c r="AT724" i="13"/>
  <c r="BN725" i="13"/>
  <c r="BL725" i="13" s="1"/>
  <c r="BL757" i="13"/>
  <c r="BQ757" i="13" s="1"/>
  <c r="BQ782" i="13"/>
  <c r="AF782" i="13"/>
  <c r="BQ786" i="13"/>
  <c r="AF786" i="13"/>
  <c r="AF795" i="13"/>
  <c r="BQ795" i="13"/>
  <c r="AF828" i="13"/>
  <c r="BQ692" i="13"/>
  <c r="BQ698" i="13"/>
  <c r="BB695" i="13"/>
  <c r="BQ695" i="13" s="1"/>
  <c r="AF732" i="13"/>
  <c r="BQ732" i="13" s="1"/>
  <c r="BQ727" i="13"/>
  <c r="AW745" i="13"/>
  <c r="BB759" i="13"/>
  <c r="BB727" i="13" s="1"/>
  <c r="BC745" i="13"/>
  <c r="BC711" i="13" s="1"/>
  <c r="BC727" i="13"/>
  <c r="BC1036" i="13" s="1"/>
  <c r="BB1036" i="13" s="1"/>
  <c r="BG745" i="13"/>
  <c r="BG711" i="13" s="1"/>
  <c r="BG727" i="13"/>
  <c r="BG1036" i="13" s="1"/>
  <c r="BK745" i="13"/>
  <c r="BK711" i="13" s="1"/>
  <c r="BK727" i="13"/>
  <c r="BQ769" i="13"/>
  <c r="AU753" i="13"/>
  <c r="BQ753" i="13" s="1"/>
  <c r="BQ784" i="13"/>
  <c r="AU752" i="13"/>
  <c r="AU777" i="13"/>
  <c r="AF777" i="13" s="1"/>
  <c r="BQ850" i="13"/>
  <c r="AF850" i="13"/>
  <c r="AK861" i="13"/>
  <c r="BQ983" i="13"/>
  <c r="AF983" i="13"/>
  <c r="BQ991" i="13"/>
  <c r="AF991" i="13"/>
  <c r="BB630" i="13"/>
  <c r="BQ630" i="13" s="1"/>
  <c r="AF630" i="13" s="1"/>
  <c r="BL679" i="13"/>
  <c r="BQ679" i="13" s="1"/>
  <c r="BQ688" i="13"/>
  <c r="AS715" i="13"/>
  <c r="AF715" i="13" s="1"/>
  <c r="BQ715" i="13" s="1"/>
  <c r="AS719" i="13"/>
  <c r="AF719" i="13" s="1"/>
  <c r="BQ719" i="13" s="1"/>
  <c r="AH722" i="13"/>
  <c r="AH713" i="13" s="1"/>
  <c r="AP722" i="13"/>
  <c r="AP713" i="13" s="1"/>
  <c r="AS723" i="13"/>
  <c r="AG711" i="13"/>
  <c r="AK711" i="13"/>
  <c r="AO711" i="13"/>
  <c r="AS729" i="13"/>
  <c r="AF729" i="13" s="1"/>
  <c r="BQ729" i="13" s="1"/>
  <c r="AW711" i="13"/>
  <c r="AS746" i="13"/>
  <c r="AS747" i="13"/>
  <c r="AF747" i="13" s="1"/>
  <c r="BQ747" i="13"/>
  <c r="AS748" i="13"/>
  <c r="AF748" i="13" s="1"/>
  <c r="BQ748" i="13"/>
  <c r="AS749" i="13"/>
  <c r="BQ749" i="13"/>
  <c r="AS750" i="13"/>
  <c r="AF750" i="13" s="1"/>
  <c r="BQ750" i="13"/>
  <c r="AS751" i="13"/>
  <c r="AF751" i="13" s="1"/>
  <c r="BQ751" i="13"/>
  <c r="AS752" i="13"/>
  <c r="AF752" i="13" s="1"/>
  <c r="BQ752" i="13"/>
  <c r="AI745" i="13"/>
  <c r="AI711" i="13" s="1"/>
  <c r="AI727" i="13"/>
  <c r="AI713" i="13" s="1"/>
  <c r="AM745" i="13"/>
  <c r="AM711" i="13" s="1"/>
  <c r="AM727" i="13"/>
  <c r="AM713" i="13" s="1"/>
  <c r="AQ745" i="13"/>
  <c r="AQ711" i="13" s="1"/>
  <c r="AQ727" i="13"/>
  <c r="AQ1036" i="13" s="1"/>
  <c r="AY745" i="13"/>
  <c r="AY711" i="13" s="1"/>
  <c r="AY727" i="13"/>
  <c r="AY713" i="13" s="1"/>
  <c r="BL759" i="13"/>
  <c r="BM727" i="13"/>
  <c r="AF796" i="13"/>
  <c r="AF798" i="13"/>
  <c r="BL811" i="13"/>
  <c r="AF827" i="13"/>
  <c r="BQ828" i="13"/>
  <c r="AF830" i="13"/>
  <c r="BC861" i="13"/>
  <c r="BB861" i="13" s="1"/>
  <c r="BB862" i="13"/>
  <c r="BQ901" i="13"/>
  <c r="AF901" i="13"/>
  <c r="AF691" i="13"/>
  <c r="AS712" i="13"/>
  <c r="AS720" i="13"/>
  <c r="AX720" i="13"/>
  <c r="BF720" i="13"/>
  <c r="BB720" i="13" s="1"/>
  <c r="BN720" i="13"/>
  <c r="AS724" i="13"/>
  <c r="AS725" i="13"/>
  <c r="AS726" i="13"/>
  <c r="AF726" i="13" s="1"/>
  <c r="BQ726" i="13" s="1"/>
  <c r="AF731" i="13"/>
  <c r="BQ731" i="13" s="1"/>
  <c r="AF733" i="13"/>
  <c r="BQ733" i="13" s="1"/>
  <c r="AF735" i="13"/>
  <c r="BQ735" i="13" s="1"/>
  <c r="AF737" i="13"/>
  <c r="BQ737" i="13" s="1"/>
  <c r="AF739" i="13"/>
  <c r="BQ739" i="13" s="1"/>
  <c r="AF741" i="13"/>
  <c r="BQ741" i="13" s="1"/>
  <c r="BN745" i="13"/>
  <c r="BN711" i="13" s="1"/>
  <c r="AF764" i="13"/>
  <c r="AF769" i="13"/>
  <c r="AF770" i="13"/>
  <c r="AF778" i="13"/>
  <c r="AF784" i="13"/>
  <c r="AF800" i="13"/>
  <c r="AF802" i="13"/>
  <c r="AF804" i="13"/>
  <c r="AF812" i="13"/>
  <c r="AF822" i="13"/>
  <c r="AF826" i="13"/>
  <c r="AF829" i="13"/>
  <c r="BL845" i="13"/>
  <c r="BB845" i="13"/>
  <c r="BQ852" i="13"/>
  <c r="AF852" i="13"/>
  <c r="BQ857" i="13"/>
  <c r="AF857" i="13"/>
  <c r="BA745" i="13"/>
  <c r="BA711" i="13" s="1"/>
  <c r="BQ834" i="13"/>
  <c r="Y861" i="13"/>
  <c r="BQ864" i="13"/>
  <c r="BQ867" i="13"/>
  <c r="BL868" i="13"/>
  <c r="AU877" i="13"/>
  <c r="BQ878" i="13"/>
  <c r="AF880" i="13"/>
  <c r="AF885" i="13"/>
  <c r="AU893" i="13"/>
  <c r="BQ903" i="13"/>
  <c r="BQ941" i="13"/>
  <c r="AF941" i="13"/>
  <c r="BQ951" i="13"/>
  <c r="AF951" i="13"/>
  <c r="BQ829" i="13"/>
  <c r="AF843" i="13"/>
  <c r="AF849" i="13"/>
  <c r="AF856" i="13"/>
  <c r="AG861" i="13"/>
  <c r="AS861" i="13" s="1"/>
  <c r="AS862" i="13"/>
  <c r="AF876" i="13"/>
  <c r="AF886" i="13"/>
  <c r="BB893" i="13"/>
  <c r="BQ894" i="13"/>
  <c r="BQ897" i="13"/>
  <c r="AF897" i="13"/>
  <c r="BQ968" i="13"/>
  <c r="BQ979" i="13"/>
  <c r="AF979" i="13"/>
  <c r="BM861" i="13"/>
  <c r="BL861" i="13" s="1"/>
  <c r="BL862" i="13"/>
  <c r="AU865" i="13"/>
  <c r="BQ865" i="13" s="1"/>
  <c r="AU868" i="13"/>
  <c r="BQ868" i="13" s="1"/>
  <c r="AS893" i="13"/>
  <c r="AF893" i="13" s="1"/>
  <c r="AF912" i="13"/>
  <c r="AF916" i="13"/>
  <c r="AF920" i="13"/>
  <c r="AF924" i="13"/>
  <c r="AS926" i="13"/>
  <c r="BL926" i="13"/>
  <c r="AF928" i="13"/>
  <c r="BQ928" i="13" s="1"/>
  <c r="AF938" i="13"/>
  <c r="BQ938" i="13" s="1"/>
  <c r="AF942" i="13"/>
  <c r="BQ943" i="13"/>
  <c r="BQ949" i="13"/>
  <c r="AF952" i="13"/>
  <c r="BQ969" i="13"/>
  <c r="BQ975" i="13"/>
  <c r="AF975" i="13"/>
  <c r="BQ977" i="13"/>
  <c r="BQ985" i="13"/>
  <c r="AF992" i="13"/>
  <c r="AF1010" i="13"/>
  <c r="BQ870" i="13"/>
  <c r="AF878" i="13"/>
  <c r="AF904" i="13"/>
  <c r="BQ905" i="13"/>
  <c r="AF911" i="13"/>
  <c r="AF915" i="13"/>
  <c r="AF919" i="13"/>
  <c r="AF923" i="13"/>
  <c r="AF934" i="13"/>
  <c r="BQ934" i="13" s="1"/>
  <c r="AF940" i="13"/>
  <c r="BQ945" i="13"/>
  <c r="AF947" i="13"/>
  <c r="AF948" i="13"/>
  <c r="BQ971" i="13"/>
  <c r="BQ973" i="13"/>
  <c r="AF980" i="13"/>
  <c r="AF988" i="13"/>
  <c r="BQ995" i="13"/>
  <c r="AF995" i="13"/>
  <c r="BQ997" i="13"/>
  <c r="AF1012" i="13"/>
  <c r="AF1041" i="13"/>
  <c r="AF1037" i="13"/>
  <c r="AF1052" i="13"/>
  <c r="AU925" i="1"/>
  <c r="AU926" i="14" s="1"/>
  <c r="BQ926" i="13" l="1"/>
  <c r="BQ893" i="13"/>
  <c r="AF877" i="13"/>
  <c r="BQ877" i="13"/>
  <c r="AX713" i="13"/>
  <c r="AX1029" i="13"/>
  <c r="BQ862" i="13"/>
  <c r="BQ861" i="13"/>
  <c r="AF811" i="13"/>
  <c r="BQ811" i="13"/>
  <c r="BK713" i="13"/>
  <c r="BK1036" i="13"/>
  <c r="AT1033" i="13"/>
  <c r="AT713" i="13"/>
  <c r="AF575" i="13"/>
  <c r="AF679" i="13"/>
  <c r="BB718" i="13"/>
  <c r="AF718" i="13" s="1"/>
  <c r="BQ718" i="13" s="1"/>
  <c r="BD1044" i="13"/>
  <c r="AO713" i="13"/>
  <c r="AO1036" i="13"/>
  <c r="AX318" i="13"/>
  <c r="AX1031" i="13"/>
  <c r="AP318" i="13"/>
  <c r="AP1027" i="13"/>
  <c r="AL323" i="13"/>
  <c r="AL448" i="13"/>
  <c r="BQ464" i="13"/>
  <c r="AF464" i="13"/>
  <c r="CJ319" i="13"/>
  <c r="CJ1023" i="13" s="1"/>
  <c r="CJ1035" i="13"/>
  <c r="CF331" i="13"/>
  <c r="CF318" i="13" s="1"/>
  <c r="CF448" i="13"/>
  <c r="BT1035" i="13"/>
  <c r="BT1022" i="13" s="1"/>
  <c r="BT318" i="13"/>
  <c r="BN323" i="13"/>
  <c r="BL453" i="13"/>
  <c r="AF452" i="13"/>
  <c r="AF492" i="13"/>
  <c r="BQ481" i="13"/>
  <c r="BJ318" i="13"/>
  <c r="BJ1027" i="13"/>
  <c r="BF323" i="13"/>
  <c r="BF448" i="13"/>
  <c r="BQ412" i="13"/>
  <c r="AF412" i="13"/>
  <c r="BB327" i="13"/>
  <c r="BD1031" i="13"/>
  <c r="BB1031" i="13" s="1"/>
  <c r="AU400" i="13"/>
  <c r="AF339" i="13"/>
  <c r="AF31" i="13"/>
  <c r="BQ31" i="13" s="1"/>
  <c r="AF30" i="13"/>
  <c r="BQ30" i="13" s="1"/>
  <c r="AF29" i="13"/>
  <c r="BQ29" i="13" s="1"/>
  <c r="BQ160" i="13"/>
  <c r="AF160" i="13"/>
  <c r="AF21" i="13"/>
  <c r="BQ21" i="13" s="1"/>
  <c r="AF984" i="13"/>
  <c r="BQ984" i="13"/>
  <c r="BO332" i="13"/>
  <c r="BO1036" i="13" s="1"/>
  <c r="BL462" i="13"/>
  <c r="AK332" i="13"/>
  <c r="AK448" i="13"/>
  <c r="AH1032" i="13"/>
  <c r="AS1032" i="13" s="1"/>
  <c r="AS328" i="13"/>
  <c r="AU320" i="13"/>
  <c r="AX1024" i="13"/>
  <c r="AO318" i="13"/>
  <c r="AO1030" i="13"/>
  <c r="AK1030" i="13"/>
  <c r="AK318" i="13"/>
  <c r="AU329" i="13"/>
  <c r="AF459" i="13"/>
  <c r="BQ459" i="13"/>
  <c r="BL328" i="13"/>
  <c r="BQ328" i="13" s="1"/>
  <c r="BO1032" i="13"/>
  <c r="BO1034" i="13"/>
  <c r="BO1051" i="13" s="1"/>
  <c r="BL330" i="13"/>
  <c r="AF410" i="13"/>
  <c r="BQ410" i="13"/>
  <c r="AF286" i="13"/>
  <c r="BQ286" i="13" s="1"/>
  <c r="AU33" i="13"/>
  <c r="AF159" i="13"/>
  <c r="AF46" i="13"/>
  <c r="BQ46" i="13"/>
  <c r="AF44" i="13"/>
  <c r="BQ44" i="13"/>
  <c r="AF36" i="13"/>
  <c r="BQ36" i="13"/>
  <c r="AF1026" i="13"/>
  <c r="BQ1026" i="13" s="1"/>
  <c r="BJ1022" i="13"/>
  <c r="BJ1018" i="13" s="1"/>
  <c r="BQ744" i="13"/>
  <c r="AU461" i="13"/>
  <c r="AV331" i="13"/>
  <c r="AV1035" i="13" s="1"/>
  <c r="AU1035" i="13" s="1"/>
  <c r="AS462" i="13"/>
  <c r="AF462" i="13" s="1"/>
  <c r="AG332" i="13"/>
  <c r="AG318" i="13" s="1"/>
  <c r="BQ845" i="13"/>
  <c r="BL720" i="13"/>
  <c r="BN713" i="13"/>
  <c r="AF712" i="13"/>
  <c r="BQ712" i="13" s="1"/>
  <c r="AF746" i="13"/>
  <c r="AS722" i="13"/>
  <c r="AF722" i="13" s="1"/>
  <c r="BQ722" i="13" s="1"/>
  <c r="AF758" i="13"/>
  <c r="AT711" i="13"/>
  <c r="AQ713" i="13"/>
  <c r="AS480" i="13"/>
  <c r="AF757" i="13"/>
  <c r="AF695" i="13"/>
  <c r="CA448" i="13"/>
  <c r="CA320" i="13"/>
  <c r="AF512" i="13"/>
  <c r="AH323" i="13"/>
  <c r="AS453" i="13"/>
  <c r="BP448" i="13"/>
  <c r="BP319" i="13"/>
  <c r="BG448" i="13"/>
  <c r="BG321" i="13"/>
  <c r="AY448" i="13"/>
  <c r="AY321" i="13"/>
  <c r="AF564" i="13"/>
  <c r="AU460" i="13"/>
  <c r="AV330" i="13"/>
  <c r="AV448" i="13"/>
  <c r="AV319" i="13"/>
  <c r="AU455" i="13"/>
  <c r="AW325" i="13"/>
  <c r="CJ448" i="13"/>
  <c r="BT448" i="13"/>
  <c r="AF416" i="13"/>
  <c r="AF414" i="13"/>
  <c r="BQ485" i="13"/>
  <c r="AF454" i="13"/>
  <c r="BL457" i="13"/>
  <c r="BQ457" i="13" s="1"/>
  <c r="BN327" i="13"/>
  <c r="BN318" i="13" s="1"/>
  <c r="BL332" i="13"/>
  <c r="AU327" i="13"/>
  <c r="AH448" i="13"/>
  <c r="BQ402" i="13"/>
  <c r="AY1036" i="13"/>
  <c r="AI1036" i="13"/>
  <c r="BL331" i="13"/>
  <c r="AF32" i="13"/>
  <c r="BQ32" i="13" s="1"/>
  <c r="AG1030" i="13"/>
  <c r="AF25" i="13"/>
  <c r="BQ25" i="13" s="1"/>
  <c r="CC318" i="13"/>
  <c r="BD1027" i="13"/>
  <c r="AU1027" i="13"/>
  <c r="AF324" i="13"/>
  <c r="BY1027" i="13"/>
  <c r="BY1022" i="13" s="1"/>
  <c r="AF24" i="13"/>
  <c r="BQ24" i="13" s="1"/>
  <c r="AT318" i="13"/>
  <c r="BN1033" i="13"/>
  <c r="BL1033" i="13" s="1"/>
  <c r="BF1029" i="13"/>
  <c r="BB1029" i="13" s="1"/>
  <c r="BF1044" i="13"/>
  <c r="BB1044" i="13" s="1"/>
  <c r="CP206" i="13"/>
  <c r="DB206" i="13" s="1"/>
  <c r="DG206" i="13" s="1"/>
  <c r="AL1027" i="13"/>
  <c r="AL1022" i="13" s="1"/>
  <c r="AL1018" i="13" s="1"/>
  <c r="AZ318" i="13"/>
  <c r="AT1035" i="13"/>
  <c r="AU721" i="13"/>
  <c r="AF721" i="13" s="1"/>
  <c r="BQ721" i="13" s="1"/>
  <c r="AF753" i="13"/>
  <c r="BR34" i="13"/>
  <c r="BR21" i="13"/>
  <c r="BU318" i="13"/>
  <c r="BN1032" i="13"/>
  <c r="BL1032" i="13" s="1"/>
  <c r="AP1031" i="13"/>
  <c r="AP1022" i="13" s="1"/>
  <c r="AP1018" i="13" s="1"/>
  <c r="BN1029" i="13"/>
  <c r="BL1029" i="13" s="1"/>
  <c r="AF20" i="13"/>
  <c r="BQ20" i="13" s="1"/>
  <c r="AT1051" i="13"/>
  <c r="BM713" i="13"/>
  <c r="BL727" i="13"/>
  <c r="BG713" i="13"/>
  <c r="AF592" i="13"/>
  <c r="BQ576" i="13"/>
  <c r="AF576" i="13" s="1"/>
  <c r="AF759" i="13"/>
  <c r="BL456" i="13"/>
  <c r="BM326" i="13"/>
  <c r="AU480" i="13"/>
  <c r="AF481" i="13"/>
  <c r="BL1021" i="13"/>
  <c r="BL1017" i="13" s="1"/>
  <c r="BM1017" i="13"/>
  <c r="AF328" i="13"/>
  <c r="AF862" i="13"/>
  <c r="AF725" i="13"/>
  <c r="BQ725" i="13" s="1"/>
  <c r="AF845" i="13"/>
  <c r="AF749" i="13"/>
  <c r="AS711" i="13"/>
  <c r="AS716" i="13"/>
  <c r="AF716" i="13" s="1"/>
  <c r="BQ716" i="13" s="1"/>
  <c r="BQ777" i="13"/>
  <c r="BB714" i="13"/>
  <c r="AF714" i="13" s="1"/>
  <c r="BQ714" i="13" s="1"/>
  <c r="BD713" i="13"/>
  <c r="AF744" i="13"/>
  <c r="BL480" i="13"/>
  <c r="AF865" i="13"/>
  <c r="AS727" i="13"/>
  <c r="AF727" i="13" s="1"/>
  <c r="AG713" i="13"/>
  <c r="AS713" i="13" s="1"/>
  <c r="BQ492" i="13"/>
  <c r="AU456" i="13"/>
  <c r="AW326" i="13"/>
  <c r="BD448" i="13"/>
  <c r="BD319" i="13"/>
  <c r="BB449" i="13"/>
  <c r="AF449" i="13" s="1"/>
  <c r="AF572" i="13"/>
  <c r="AS562" i="13"/>
  <c r="BK448" i="13"/>
  <c r="BK321" i="13"/>
  <c r="BC448" i="13"/>
  <c r="BB448" i="13" s="1"/>
  <c r="BB451" i="13"/>
  <c r="BC321" i="13"/>
  <c r="BQ483" i="13"/>
  <c r="BL450" i="13"/>
  <c r="AF450" i="13" s="1"/>
  <c r="BO448" i="13"/>
  <c r="BO320" i="13"/>
  <c r="AF489" i="13"/>
  <c r="AU321" i="13"/>
  <c r="BN448" i="13"/>
  <c r="BM448" i="13"/>
  <c r="BL448" i="13" s="1"/>
  <c r="AM448" i="13"/>
  <c r="AM321" i="13"/>
  <c r="CI448" i="13"/>
  <c r="CI322" i="13"/>
  <c r="BB453" i="13"/>
  <c r="AF349" i="13"/>
  <c r="AF333" i="13" s="1"/>
  <c r="AS333" i="13"/>
  <c r="BQ462" i="13"/>
  <c r="AU332" i="13"/>
  <c r="BJ448" i="13"/>
  <c r="AF407" i="13"/>
  <c r="AF34" i="13"/>
  <c r="AK1036" i="13"/>
  <c r="AK1022" i="13" s="1"/>
  <c r="AK1018" i="13" s="1"/>
  <c r="AG1035" i="13"/>
  <c r="AS1035" i="13" s="1"/>
  <c r="AF1033" i="13"/>
  <c r="BQ1033" i="13" s="1"/>
  <c r="BI1029" i="13"/>
  <c r="BI1022" i="13" s="1"/>
  <c r="BI1018" i="13" s="1"/>
  <c r="BD330" i="13"/>
  <c r="CH34" i="13"/>
  <c r="CH31" i="13"/>
  <c r="CF1035" i="13"/>
  <c r="CF1022" i="13" s="1"/>
  <c r="AZ1027" i="13"/>
  <c r="AZ1022" i="13" s="1"/>
  <c r="AZ1018" i="13" s="1"/>
  <c r="CG1027" i="13"/>
  <c r="CG1022" i="13" s="1"/>
  <c r="BO1025" i="13"/>
  <c r="BL1025" i="13" s="1"/>
  <c r="AU18" i="13"/>
  <c r="AS18" i="13"/>
  <c r="AP1044" i="13"/>
  <c r="AF19" i="13"/>
  <c r="BQ19" i="13" s="1"/>
  <c r="BJ1044" i="13"/>
  <c r="AH1031" i="13"/>
  <c r="AS1031" i="13" s="1"/>
  <c r="AF22" i="13"/>
  <c r="BQ22" i="13" s="1"/>
  <c r="BQ254" i="13"/>
  <c r="AF35" i="13"/>
  <c r="CP18" i="13"/>
  <c r="DB18" i="13" s="1"/>
  <c r="DG18" i="13" s="1"/>
  <c r="BB745" i="13"/>
  <c r="BB711" i="13" s="1"/>
  <c r="BF711" i="13"/>
  <c r="AI448" i="13"/>
  <c r="AI319" i="13"/>
  <c r="BH448" i="13"/>
  <c r="BH319" i="13"/>
  <c r="AF479" i="13"/>
  <c r="AS1017" i="13"/>
  <c r="AF926" i="13"/>
  <c r="AF861" i="13"/>
  <c r="AF724" i="13"/>
  <c r="BQ724" i="13" s="1"/>
  <c r="AF723" i="13"/>
  <c r="BQ723" i="13" s="1"/>
  <c r="AU745" i="13"/>
  <c r="AU711" i="13" s="1"/>
  <c r="AU720" i="13"/>
  <c r="AF720" i="13" s="1"/>
  <c r="BQ720" i="13" s="1"/>
  <c r="BF713" i="13"/>
  <c r="AU713" i="13"/>
  <c r="BB562" i="13"/>
  <c r="BQ562" i="13" s="1"/>
  <c r="BL745" i="13"/>
  <c r="BL711" i="13" s="1"/>
  <c r="AS745" i="13"/>
  <c r="AF745" i="13" s="1"/>
  <c r="AQ448" i="13"/>
  <c r="AQ319" i="13"/>
  <c r="BB480" i="13"/>
  <c r="AF868" i="13"/>
  <c r="BQ453" i="13"/>
  <c r="AF457" i="13"/>
  <c r="BC713" i="13"/>
  <c r="BB461" i="13"/>
  <c r="BB331" i="13" s="1"/>
  <c r="BD331" i="13"/>
  <c r="BD1035" i="13" s="1"/>
  <c r="BB1035" i="13" s="1"/>
  <c r="AF488" i="13"/>
  <c r="AZ448" i="13"/>
  <c r="AF447" i="13"/>
  <c r="AX448" i="13"/>
  <c r="AF496" i="13"/>
  <c r="BL451" i="13"/>
  <c r="BQ451" i="13" s="1"/>
  <c r="BQ452" i="13"/>
  <c r="AU322" i="13"/>
  <c r="AF406" i="13"/>
  <c r="BQ399" i="13"/>
  <c r="AF350" i="13"/>
  <c r="BQ350" i="13"/>
  <c r="AU317" i="13"/>
  <c r="AT317" i="13"/>
  <c r="AF317" i="13" s="1"/>
  <c r="BQ333" i="13"/>
  <c r="BQ349" i="13"/>
  <c r="AG448" i="13"/>
  <c r="AS448" i="13" s="1"/>
  <c r="BQ449" i="13"/>
  <c r="BL323" i="13"/>
  <c r="AR448" i="13"/>
  <c r="AR319" i="13"/>
  <c r="AP448" i="13"/>
  <c r="BQ339" i="13"/>
  <c r="AU334" i="13"/>
  <c r="AF402" i="13"/>
  <c r="BQ34" i="13"/>
  <c r="AM1036" i="13"/>
  <c r="BM1036" i="13"/>
  <c r="BL1036" i="13" s="1"/>
  <c r="AF26" i="13"/>
  <c r="BQ26" i="13" s="1"/>
  <c r="AV1031" i="13"/>
  <c r="AU1031" i="13" s="1"/>
  <c r="BM1027" i="13"/>
  <c r="BL18" i="13"/>
  <c r="AF238" i="13"/>
  <c r="BN1034" i="13"/>
  <c r="BF1027" i="13"/>
  <c r="BF1022" i="13" s="1"/>
  <c r="BF1018" i="13" s="1"/>
  <c r="BC1032" i="13"/>
  <c r="BB1032" i="13" s="1"/>
  <c r="AF1032" i="13" s="1"/>
  <c r="BQ1032" i="13" s="1"/>
  <c r="AF23" i="13"/>
  <c r="BQ23" i="13" s="1"/>
  <c r="W80" i="10"/>
  <c r="AF711" i="13" l="1"/>
  <c r="BQ711" i="13" s="1"/>
  <c r="BQ480" i="13"/>
  <c r="BB1027" i="13"/>
  <c r="BQ1036" i="13"/>
  <c r="AF453" i="13"/>
  <c r="AU17" i="13"/>
  <c r="AF17" i="13" s="1"/>
  <c r="BQ17" i="13" s="1"/>
  <c r="BQ33" i="13"/>
  <c r="AF33" i="13"/>
  <c r="BQ329" i="13"/>
  <c r="AF329" i="13"/>
  <c r="AU1024" i="13"/>
  <c r="AX1022" i="13"/>
  <c r="AX1018" i="13" s="1"/>
  <c r="BQ400" i="13"/>
  <c r="AF400" i="13"/>
  <c r="BB323" i="13"/>
  <c r="BQ323" i="13" s="1"/>
  <c r="BF318" i="13"/>
  <c r="BN1044" i="13"/>
  <c r="BL1044" i="13" s="1"/>
  <c r="BQ1044" i="13" s="1"/>
  <c r="BN1027" i="13"/>
  <c r="CJ1022" i="13"/>
  <c r="AL318" i="13"/>
  <c r="AL1044" i="13"/>
  <c r="AO1022" i="13"/>
  <c r="AO1018" i="13" s="1"/>
  <c r="CI318" i="13"/>
  <c r="CI1026" i="13"/>
  <c r="CI1022" i="13" s="1"/>
  <c r="BQ1035" i="13"/>
  <c r="BL1027" i="13"/>
  <c r="BB713" i="13"/>
  <c r="BQ456" i="13"/>
  <c r="BN1051" i="13"/>
  <c r="BL1051" i="13" s="1"/>
  <c r="BL1034" i="13"/>
  <c r="AF334" i="13"/>
  <c r="BQ334" i="13"/>
  <c r="AF18" i="13"/>
  <c r="BQ18" i="13" s="1"/>
  <c r="BQ332" i="13"/>
  <c r="AM318" i="13"/>
  <c r="AM1025" i="13"/>
  <c r="AM1022" i="13" s="1"/>
  <c r="AM1018" i="13" s="1"/>
  <c r="BO318" i="13"/>
  <c r="BL320" i="13"/>
  <c r="BO1024" i="13"/>
  <c r="BB321" i="13"/>
  <c r="AF321" i="13" s="1"/>
  <c r="BC1025" i="13"/>
  <c r="BC318" i="13"/>
  <c r="BD318" i="13"/>
  <c r="BB319" i="13"/>
  <c r="BD1023" i="13"/>
  <c r="AF456" i="13"/>
  <c r="BR1025" i="13"/>
  <c r="BR1022" i="13" s="1"/>
  <c r="BR18" i="13"/>
  <c r="AW318" i="13"/>
  <c r="AW1029" i="13"/>
  <c r="AU325" i="13"/>
  <c r="AY1025" i="13"/>
  <c r="AY318" i="13"/>
  <c r="BP318" i="13"/>
  <c r="BL319" i="13"/>
  <c r="BP1023" i="13"/>
  <c r="AU326" i="13"/>
  <c r="AW1030" i="13"/>
  <c r="AU1030" i="13" s="1"/>
  <c r="AR318" i="13"/>
  <c r="AR1023" i="13"/>
  <c r="AR1022" i="13" s="1"/>
  <c r="AR1018" i="13" s="1"/>
  <c r="AT1021" i="13"/>
  <c r="BQ317" i="13"/>
  <c r="BK1025" i="13"/>
  <c r="BK1022" i="13" s="1"/>
  <c r="BK1018" i="13" s="1"/>
  <c r="BK318" i="13"/>
  <c r="AF451" i="13"/>
  <c r="AF322" i="13"/>
  <c r="BQ322" i="13"/>
  <c r="AF461" i="13"/>
  <c r="AQ318" i="13"/>
  <c r="AQ1023" i="13"/>
  <c r="AQ1022" i="13" s="1"/>
  <c r="AQ1018" i="13" s="1"/>
  <c r="AI318" i="13"/>
  <c r="AI1023" i="13"/>
  <c r="AI1022" i="13" s="1"/>
  <c r="AI1018" i="13" s="1"/>
  <c r="BB330" i="13"/>
  <c r="BD1034" i="13"/>
  <c r="AF1035" i="13"/>
  <c r="AF562" i="13"/>
  <c r="BL326" i="13"/>
  <c r="BM318" i="13"/>
  <c r="BM1030" i="13"/>
  <c r="BL1030" i="13" s="1"/>
  <c r="BL713" i="13"/>
  <c r="AF713" i="13" s="1"/>
  <c r="BQ713" i="13" s="1"/>
  <c r="BQ455" i="13"/>
  <c r="AF455" i="13"/>
  <c r="AU330" i="13"/>
  <c r="BQ330" i="13" s="1"/>
  <c r="AF330" i="13" s="1"/>
  <c r="AV1034" i="13"/>
  <c r="CA318" i="13"/>
  <c r="CA1024" i="13"/>
  <c r="CA1022" i="13" s="1"/>
  <c r="AF480" i="13"/>
  <c r="BQ745" i="13"/>
  <c r="AU331" i="13"/>
  <c r="BQ331" i="13" s="1"/>
  <c r="AF331" i="13" s="1"/>
  <c r="BQ461" i="13"/>
  <c r="AT1022" i="13"/>
  <c r="AU319" i="13"/>
  <c r="AV318" i="13"/>
  <c r="AV1023" i="13"/>
  <c r="BQ460" i="13"/>
  <c r="AF460" i="13"/>
  <c r="BG1025" i="13"/>
  <c r="BG1022" i="13" s="1"/>
  <c r="BG1018" i="13" s="1"/>
  <c r="BG318" i="13"/>
  <c r="AS332" i="13"/>
  <c r="AF332" i="13" s="1"/>
  <c r="AG1036" i="13"/>
  <c r="AS1036" i="13" s="1"/>
  <c r="AF1036" i="13" s="1"/>
  <c r="CH1035" i="13"/>
  <c r="CH1022" i="13" s="1"/>
  <c r="CH18" i="13"/>
  <c r="BH318" i="13"/>
  <c r="BH1023" i="13"/>
  <c r="BH1022" i="13" s="1"/>
  <c r="BH1018" i="13" s="1"/>
  <c r="BQ450" i="13"/>
  <c r="AU448" i="13"/>
  <c r="BQ448" i="13" s="1"/>
  <c r="AS1030" i="13"/>
  <c r="AG1022" i="13"/>
  <c r="BL327" i="13"/>
  <c r="BN1031" i="13"/>
  <c r="BL1031" i="13" s="1"/>
  <c r="AF1031" i="13" s="1"/>
  <c r="BQ1031" i="13" s="1"/>
  <c r="AH1027" i="13"/>
  <c r="AH1022" i="13" s="1"/>
  <c r="AH1018" i="13" s="1"/>
  <c r="AH318" i="13"/>
  <c r="AS318" i="13" s="1"/>
  <c r="AS323" i="13"/>
  <c r="AH1044" i="13"/>
  <c r="AS1044" i="13" s="1"/>
  <c r="AF1044" i="13" s="1"/>
  <c r="AH40" i="10"/>
  <c r="AN40" i="10"/>
  <c r="BQ327" i="13" l="1"/>
  <c r="AF327" i="13"/>
  <c r="BD1051" i="13"/>
  <c r="BB1051" i="13" s="1"/>
  <c r="BB1034" i="13"/>
  <c r="AU1029" i="13"/>
  <c r="AF1029" i="13" s="1"/>
  <c r="BQ1029" i="13" s="1"/>
  <c r="AW1022" i="13"/>
  <c r="AW1018" i="13" s="1"/>
  <c r="BL1024" i="13"/>
  <c r="BO1022" i="13"/>
  <c r="BO1018" i="13" s="1"/>
  <c r="AF1030" i="13"/>
  <c r="BQ1030" i="13" s="1"/>
  <c r="AU318" i="13"/>
  <c r="BQ319" i="13"/>
  <c r="AF319" i="13"/>
  <c r="BQ1021" i="13"/>
  <c r="BQ1017" i="13" s="1"/>
  <c r="AT1017" i="13"/>
  <c r="AF1021" i="13"/>
  <c r="AF1017" i="13" s="1"/>
  <c r="BQ326" i="13"/>
  <c r="AF326" i="13"/>
  <c r="BB318" i="13"/>
  <c r="AF320" i="13"/>
  <c r="BQ320" i="13"/>
  <c r="BP1022" i="13"/>
  <c r="BP1018" i="13" s="1"/>
  <c r="BL1023" i="13"/>
  <c r="AY1022" i="13"/>
  <c r="AY1018" i="13" s="1"/>
  <c r="BD1022" i="13"/>
  <c r="BD1018" i="13" s="1"/>
  <c r="BB1023" i="13"/>
  <c r="BB1025" i="13"/>
  <c r="AF1025" i="13" s="1"/>
  <c r="BQ1025" i="13" s="1"/>
  <c r="BC1022" i="13"/>
  <c r="BM1022" i="13"/>
  <c r="AS1022" i="13"/>
  <c r="AG1018" i="13"/>
  <c r="AF448" i="13"/>
  <c r="AT1018" i="13"/>
  <c r="AU1034" i="13"/>
  <c r="AV1051" i="13"/>
  <c r="AU1051" i="13" s="1"/>
  <c r="AF323" i="13"/>
  <c r="AS1027" i="13"/>
  <c r="AF1027" i="13" s="1"/>
  <c r="BQ1027" i="13" s="1"/>
  <c r="AU1023" i="13"/>
  <c r="AV1022" i="13"/>
  <c r="BN1022" i="13"/>
  <c r="BN1018" i="13" s="1"/>
  <c r="BL318" i="13"/>
  <c r="BQ325" i="13"/>
  <c r="AF325" i="13"/>
  <c r="BQ321" i="13"/>
  <c r="M15" i="10"/>
  <c r="N15" i="10"/>
  <c r="O15" i="10"/>
  <c r="W15" i="10"/>
  <c r="X15" i="10"/>
  <c r="Y15" i="10"/>
  <c r="AA15" i="10"/>
  <c r="AB15" i="10"/>
  <c r="AC15" i="10"/>
  <c r="AF15" i="10"/>
  <c r="AH15" i="10"/>
  <c r="J15" i="10"/>
  <c r="M24" i="10"/>
  <c r="N24" i="10"/>
  <c r="O24" i="10"/>
  <c r="V24" i="10"/>
  <c r="W24" i="10"/>
  <c r="Y24" i="10"/>
  <c r="AB24" i="10"/>
  <c r="AC24" i="10"/>
  <c r="AF24" i="10"/>
  <c r="AN24" i="10"/>
  <c r="AJ24" i="10" s="1"/>
  <c r="J24" i="10"/>
  <c r="BQ1024" i="13" l="1"/>
  <c r="AF1024" i="13"/>
  <c r="AS1018" i="13"/>
  <c r="BL1022" i="13"/>
  <c r="BL1018" i="13" s="1"/>
  <c r="BM1018" i="13"/>
  <c r="BQ1023" i="13"/>
  <c r="AF1023" i="13"/>
  <c r="BQ1034" i="13"/>
  <c r="AF1034" i="13"/>
  <c r="BQ318" i="13"/>
  <c r="AF318" i="13"/>
  <c r="AU1022" i="13"/>
  <c r="AV1018" i="13"/>
  <c r="AF1051" i="13"/>
  <c r="BQ1051" i="13"/>
  <c r="BB1022" i="13"/>
  <c r="BB1018" i="13" s="1"/>
  <c r="BC1018" i="13"/>
  <c r="E42" i="12"/>
  <c r="E33" i="12" s="1"/>
  <c r="E25" i="12" s="1"/>
  <c r="BT594" i="1"/>
  <c r="E44" i="11" s="1"/>
  <c r="S44" i="11" s="1"/>
  <c r="C44" i="11" s="1"/>
  <c r="BS594" i="1"/>
  <c r="BR594" i="1"/>
  <c r="AF1022" i="13" l="1"/>
  <c r="AU1018" i="13"/>
  <c r="BQ1018" i="13" s="1"/>
  <c r="BQ1022" i="13"/>
  <c r="BR222" i="1"/>
  <c r="AF1018" i="13" l="1"/>
  <c r="BC984" i="1"/>
  <c r="BP530" i="14"/>
  <c r="BO530" i="14"/>
  <c r="BN530" i="14"/>
  <c r="BM530" i="14"/>
  <c r="BK530" i="14"/>
  <c r="BJ530" i="14"/>
  <c r="BI530" i="14"/>
  <c r="BH530" i="14"/>
  <c r="BG530" i="14"/>
  <c r="BF530" i="14"/>
  <c r="BE530" i="14"/>
  <c r="BD530" i="14"/>
  <c r="BC530" i="14"/>
  <c r="BA530" i="14"/>
  <c r="AZ530" i="14"/>
  <c r="AY530" i="14"/>
  <c r="AX530" i="14"/>
  <c r="AW530" i="14"/>
  <c r="AV530" i="14"/>
  <c r="AT530" i="14"/>
  <c r="AH530" i="14"/>
  <c r="AI530" i="14"/>
  <c r="AJ530" i="14"/>
  <c r="AK530" i="14"/>
  <c r="AL530" i="14"/>
  <c r="AM530" i="14"/>
  <c r="AN530" i="14"/>
  <c r="AO530" i="14"/>
  <c r="AP530" i="14"/>
  <c r="AQ530" i="14"/>
  <c r="AR530" i="14"/>
  <c r="AG530" i="14"/>
  <c r="BP496" i="14"/>
  <c r="BO496" i="14"/>
  <c r="BN496" i="14"/>
  <c r="BM496" i="14"/>
  <c r="BK496" i="14"/>
  <c r="BJ496" i="14"/>
  <c r="BI496" i="14"/>
  <c r="BH496" i="14"/>
  <c r="BG496" i="14"/>
  <c r="BF496" i="14"/>
  <c r="BE496" i="14"/>
  <c r="BD496" i="14"/>
  <c r="BC496" i="14"/>
  <c r="BA496" i="14"/>
  <c r="AZ496" i="14"/>
  <c r="AY496" i="14"/>
  <c r="AX496" i="14"/>
  <c r="AW496" i="14"/>
  <c r="AV496" i="14"/>
  <c r="AT496" i="14"/>
  <c r="AH496" i="14"/>
  <c r="AI496" i="14"/>
  <c r="AJ496" i="14"/>
  <c r="AK496" i="14"/>
  <c r="AL496" i="14"/>
  <c r="AM496" i="14"/>
  <c r="AN496" i="14"/>
  <c r="AO496" i="14"/>
  <c r="AP496" i="14"/>
  <c r="AQ496" i="14"/>
  <c r="AR496" i="14"/>
  <c r="AG496" i="14"/>
  <c r="AG479" i="14" s="1"/>
  <c r="BP811" i="14" l="1"/>
  <c r="BO811" i="14"/>
  <c r="BN811" i="14"/>
  <c r="BM811" i="14"/>
  <c r="BK811" i="14"/>
  <c r="BJ811" i="14"/>
  <c r="BI811" i="14"/>
  <c r="BH811" i="14"/>
  <c r="BG811" i="14"/>
  <c r="BF811" i="14"/>
  <c r="BE811" i="14"/>
  <c r="BD811" i="14"/>
  <c r="BC811" i="14"/>
  <c r="BA811" i="14"/>
  <c r="AZ811" i="14"/>
  <c r="AY811" i="14"/>
  <c r="AX811" i="14"/>
  <c r="AW811" i="14"/>
  <c r="AV811" i="14"/>
  <c r="AU811" i="14"/>
  <c r="AT811" i="14"/>
  <c r="AH811" i="14"/>
  <c r="AI811" i="14"/>
  <c r="AJ811" i="14"/>
  <c r="AK811" i="14"/>
  <c r="AL811" i="14"/>
  <c r="AM811" i="14"/>
  <c r="AN811" i="14"/>
  <c r="AO811" i="14"/>
  <c r="AP811" i="14"/>
  <c r="AQ811" i="14"/>
  <c r="AR811" i="14"/>
  <c r="AG811" i="14"/>
  <c r="BP761" i="14"/>
  <c r="BO761" i="14"/>
  <c r="BN761" i="14"/>
  <c r="BM761" i="14"/>
  <c r="BK761" i="14"/>
  <c r="BJ761" i="14"/>
  <c r="BI761" i="14"/>
  <c r="BH761" i="14"/>
  <c r="BG761" i="14"/>
  <c r="BF761" i="14"/>
  <c r="BE761" i="14"/>
  <c r="BD761" i="14"/>
  <c r="BC761" i="14"/>
  <c r="BA761" i="14"/>
  <c r="AZ761" i="14"/>
  <c r="AY761" i="14"/>
  <c r="AX761" i="14"/>
  <c r="AW761" i="14"/>
  <c r="AV761" i="14"/>
  <c r="AU761" i="14"/>
  <c r="AT761" i="14"/>
  <c r="AH761" i="14"/>
  <c r="AI761" i="14"/>
  <c r="AJ761" i="14"/>
  <c r="AK761" i="14"/>
  <c r="AL761" i="14"/>
  <c r="AM761" i="14"/>
  <c r="AN761" i="14"/>
  <c r="AO761" i="14"/>
  <c r="AP761" i="14"/>
  <c r="AQ761" i="14"/>
  <c r="AR761" i="14"/>
  <c r="AG761" i="14"/>
  <c r="AG712" i="1"/>
  <c r="AH744" i="1"/>
  <c r="AI744" i="1"/>
  <c r="AJ744" i="1"/>
  <c r="CH221" i="1"/>
  <c r="CH221" i="14" s="1"/>
  <c r="AV744" i="1" l="1"/>
  <c r="Y546" i="1"/>
  <c r="Y479" i="1"/>
  <c r="BE528" i="1"/>
  <c r="BP414" i="1"/>
  <c r="BL415" i="1"/>
  <c r="BH509" i="14"/>
  <c r="BI509" i="14"/>
  <c r="BJ509" i="14"/>
  <c r="BK509" i="14"/>
  <c r="BL509" i="14"/>
  <c r="BM509" i="14"/>
  <c r="BN509" i="14"/>
  <c r="BO509" i="14"/>
  <c r="BH510" i="14"/>
  <c r="BI510" i="14"/>
  <c r="BJ510" i="14"/>
  <c r="BK510" i="14"/>
  <c r="BL510" i="14"/>
  <c r="BM510" i="14"/>
  <c r="BN510" i="14"/>
  <c r="BO510" i="14"/>
  <c r="BH511" i="14"/>
  <c r="BI511" i="14"/>
  <c r="BJ511" i="14"/>
  <c r="BK511" i="14"/>
  <c r="BL511" i="14"/>
  <c r="BM511" i="14"/>
  <c r="BN511" i="14"/>
  <c r="BO511" i="14"/>
  <c r="BP510" i="14"/>
  <c r="BP511" i="14"/>
  <c r="BP561" i="14"/>
  <c r="BO561" i="14"/>
  <c r="BN561" i="14"/>
  <c r="BM561" i="14"/>
  <c r="BL561" i="14"/>
  <c r="BK561" i="14"/>
  <c r="BJ561" i="14"/>
  <c r="BI561" i="14"/>
  <c r="BH561" i="14"/>
  <c r="BG561" i="14"/>
  <c r="BF561" i="14"/>
  <c r="BE561" i="14"/>
  <c r="BD561" i="14"/>
  <c r="BC561" i="14"/>
  <c r="BB561" i="14"/>
  <c r="BA561" i="14"/>
  <c r="AZ561" i="14"/>
  <c r="AY561" i="14"/>
  <c r="AX561" i="14"/>
  <c r="AW561" i="14"/>
  <c r="AV561" i="14"/>
  <c r="AU561" i="14"/>
  <c r="AT561" i="14"/>
  <c r="AH561" i="14"/>
  <c r="AI561" i="14"/>
  <c r="AJ561" i="14"/>
  <c r="AK561" i="14"/>
  <c r="AL561" i="14"/>
  <c r="AM561" i="14"/>
  <c r="AN561" i="14"/>
  <c r="AO561" i="14"/>
  <c r="AP561" i="14"/>
  <c r="AQ561" i="14"/>
  <c r="AR561" i="14"/>
  <c r="AG561" i="14"/>
  <c r="Y527" i="14"/>
  <c r="BP527" i="14"/>
  <c r="BO527" i="14"/>
  <c r="BN527" i="14"/>
  <c r="BM527" i="14"/>
  <c r="BL527" i="14"/>
  <c r="BK527" i="14"/>
  <c r="BJ527" i="14"/>
  <c r="BI527" i="14"/>
  <c r="BH527" i="14"/>
  <c r="BG527" i="14"/>
  <c r="BF527" i="14"/>
  <c r="BE527" i="14"/>
  <c r="BD527" i="14"/>
  <c r="BC527" i="14"/>
  <c r="BB527" i="14"/>
  <c r="BA527" i="14"/>
  <c r="AZ527" i="14"/>
  <c r="AY527" i="14"/>
  <c r="AX527" i="14"/>
  <c r="AW527" i="14"/>
  <c r="AV527" i="14"/>
  <c r="AU527" i="14"/>
  <c r="AT527" i="14"/>
  <c r="AH527" i="14"/>
  <c r="AI527" i="14"/>
  <c r="AJ527" i="14"/>
  <c r="AK527" i="14"/>
  <c r="AL527" i="14"/>
  <c r="AM527" i="14"/>
  <c r="AN527" i="14"/>
  <c r="AO527" i="14"/>
  <c r="AP527" i="14"/>
  <c r="AQ527" i="14"/>
  <c r="AR527" i="14"/>
  <c r="AG527" i="14"/>
  <c r="BP545" i="14"/>
  <c r="BO545" i="14"/>
  <c r="BN545" i="14"/>
  <c r="BM545" i="14"/>
  <c r="BK545" i="14"/>
  <c r="BJ545" i="14"/>
  <c r="BI545" i="14"/>
  <c r="BH545" i="14"/>
  <c r="BG545" i="14"/>
  <c r="BF545" i="14"/>
  <c r="BE545" i="14"/>
  <c r="BD545" i="14"/>
  <c r="BC545" i="14"/>
  <c r="BA545" i="14"/>
  <c r="AZ545" i="14"/>
  <c r="AY545" i="14"/>
  <c r="AX545" i="14"/>
  <c r="AW545" i="14"/>
  <c r="AV545" i="14"/>
  <c r="AU545" i="14"/>
  <c r="AT545" i="14"/>
  <c r="AH545" i="14"/>
  <c r="AI545" i="14"/>
  <c r="AJ545" i="14"/>
  <c r="AK545" i="14"/>
  <c r="AL545" i="14"/>
  <c r="AM545" i="14"/>
  <c r="AN545" i="14"/>
  <c r="AO545" i="14"/>
  <c r="AP545" i="14"/>
  <c r="AQ545" i="14"/>
  <c r="AR545" i="14"/>
  <c r="AG545" i="14"/>
  <c r="AH542" i="14"/>
  <c r="AI542" i="14"/>
  <c r="AJ542" i="14"/>
  <c r="AK542" i="14"/>
  <c r="AL542" i="14"/>
  <c r="AM542" i="14"/>
  <c r="AN542" i="14"/>
  <c r="AO542" i="14"/>
  <c r="AP542" i="14"/>
  <c r="AQ542" i="14"/>
  <c r="AR542" i="14"/>
  <c r="AH543" i="14"/>
  <c r="AI543" i="14"/>
  <c r="AJ543" i="14"/>
  <c r="AK543" i="14"/>
  <c r="AL543" i="14"/>
  <c r="AM543" i="14"/>
  <c r="AN543" i="14"/>
  <c r="AO543" i="14"/>
  <c r="AP543" i="14"/>
  <c r="AQ543" i="14"/>
  <c r="AR543" i="14"/>
  <c r="AH544" i="14"/>
  <c r="AI544" i="14"/>
  <c r="AJ544" i="14"/>
  <c r="AK544" i="14"/>
  <c r="AL544" i="14"/>
  <c r="AM544" i="14"/>
  <c r="AN544" i="14"/>
  <c r="AO544" i="14"/>
  <c r="AP544" i="14"/>
  <c r="AQ544" i="14"/>
  <c r="AR544" i="14"/>
  <c r="AG544" i="14"/>
  <c r="BG511" i="14"/>
  <c r="BF511" i="14"/>
  <c r="BE511" i="14"/>
  <c r="BD511" i="14"/>
  <c r="BC511" i="14"/>
  <c r="BB511" i="14"/>
  <c r="BA511" i="14"/>
  <c r="AZ511" i="14"/>
  <c r="AY511" i="14"/>
  <c r="AY494" i="14" s="1"/>
  <c r="AX511" i="14"/>
  <c r="AW511" i="14"/>
  <c r="AV511" i="14"/>
  <c r="AU511" i="14"/>
  <c r="AU494" i="14" s="1"/>
  <c r="AT511" i="14"/>
  <c r="AH511" i="14"/>
  <c r="AI511" i="14"/>
  <c r="AJ511" i="14"/>
  <c r="AJ494" i="14" s="1"/>
  <c r="AK511" i="14"/>
  <c r="AK494" i="14" s="1"/>
  <c r="AL511" i="14"/>
  <c r="AM511" i="14"/>
  <c r="AN511" i="14"/>
  <c r="AN494" i="14" s="1"/>
  <c r="AO511" i="14"/>
  <c r="AP511" i="14"/>
  <c r="AQ511" i="14"/>
  <c r="AR511" i="14"/>
  <c r="AR494" i="14" s="1"/>
  <c r="AG511" i="14"/>
  <c r="Z495" i="14"/>
  <c r="AA495" i="14"/>
  <c r="AB495" i="14"/>
  <c r="AC495" i="14"/>
  <c r="AD495" i="14"/>
  <c r="AE495" i="14"/>
  <c r="BI364" i="14"/>
  <c r="BJ364" i="14"/>
  <c r="BE397" i="14"/>
  <c r="BF397" i="14"/>
  <c r="BG397" i="14"/>
  <c r="BH397" i="14"/>
  <c r="BI397" i="14"/>
  <c r="BJ397" i="14"/>
  <c r="BJ576" i="1"/>
  <c r="AG494" i="1"/>
  <c r="BC494" i="14" l="1"/>
  <c r="BG494" i="14"/>
  <c r="BJ494" i="14"/>
  <c r="AO494" i="14"/>
  <c r="BB545" i="14"/>
  <c r="AQ494" i="14"/>
  <c r="AM494" i="14"/>
  <c r="AI494" i="14"/>
  <c r="AV494" i="14"/>
  <c r="AZ494" i="14"/>
  <c r="BD494" i="14"/>
  <c r="BP494" i="14"/>
  <c r="AT494" i="14"/>
  <c r="BM494" i="14"/>
  <c r="BI494" i="14"/>
  <c r="AP494" i="14"/>
  <c r="AL494" i="14"/>
  <c r="AH494" i="14"/>
  <c r="AW494" i="14"/>
  <c r="BA494" i="14"/>
  <c r="BE494" i="14"/>
  <c r="BF494" i="14"/>
  <c r="BQ511" i="14"/>
  <c r="BH494" i="14"/>
  <c r="AG494" i="14"/>
  <c r="AX494" i="14"/>
  <c r="BO494" i="14"/>
  <c r="BK494" i="14"/>
  <c r="BN494" i="14"/>
  <c r="BJ348" i="1"/>
  <c r="BL364" i="1"/>
  <c r="BI494" i="1"/>
  <c r="BJ462" i="1"/>
  <c r="BL544" i="1"/>
  <c r="BL494" i="1" s="1"/>
  <c r="BL429" i="1"/>
  <c r="BL430" i="1"/>
  <c r="BL545" i="14" l="1"/>
  <c r="BB986" i="1" l="1"/>
  <c r="BB120" i="1" l="1"/>
  <c r="BJ335" i="1" l="1"/>
  <c r="BL161" i="1"/>
  <c r="BB170" i="1" l="1"/>
  <c r="BB171" i="1"/>
  <c r="AS231" i="1" l="1"/>
  <c r="BB62" i="1" l="1"/>
  <c r="BL495" i="14" l="1"/>
  <c r="C18" i="15" l="1"/>
  <c r="CH983" i="1" l="1"/>
  <c r="CH984" i="14" s="1"/>
  <c r="AI63" i="10" l="1"/>
  <c r="C41" i="9"/>
  <c r="C41" i="10"/>
  <c r="AN60" i="10"/>
  <c r="AJ60" i="10" s="1"/>
  <c r="AF60" i="10"/>
  <c r="AG60" i="10"/>
  <c r="Y20" i="10"/>
  <c r="Y9" i="10"/>
  <c r="C20" i="10"/>
  <c r="AS1017" i="14" l="1"/>
  <c r="AS1018" i="14"/>
  <c r="AS1019" i="14"/>
  <c r="AS1020" i="14"/>
  <c r="BP828" i="14"/>
  <c r="BO828" i="14"/>
  <c r="BN828" i="14"/>
  <c r="BM828" i="14"/>
  <c r="BK828" i="14"/>
  <c r="BJ828" i="14"/>
  <c r="BI828" i="14"/>
  <c r="BH828" i="14"/>
  <c r="BG828" i="14"/>
  <c r="BF828" i="14"/>
  <c r="BE828" i="14"/>
  <c r="BD828" i="14"/>
  <c r="BC828" i="14"/>
  <c r="BA828" i="14"/>
  <c r="AZ828" i="14"/>
  <c r="AY828" i="14"/>
  <c r="AX828" i="14"/>
  <c r="AW828" i="14"/>
  <c r="AV828" i="14"/>
  <c r="AR828" i="14"/>
  <c r="AQ828" i="14"/>
  <c r="AP828" i="14"/>
  <c r="AO828" i="14"/>
  <c r="AN828" i="14"/>
  <c r="AM828" i="14"/>
  <c r="AL828" i="14"/>
  <c r="AK828" i="14"/>
  <c r="AJ828" i="14"/>
  <c r="AI828" i="14"/>
  <c r="AH828" i="14"/>
  <c r="AG828" i="14"/>
  <c r="BP729" i="14"/>
  <c r="BO729" i="14"/>
  <c r="BN729" i="14"/>
  <c r="BM729" i="14"/>
  <c r="BK729" i="14"/>
  <c r="BJ729" i="14"/>
  <c r="BI729" i="14"/>
  <c r="BH729" i="14"/>
  <c r="BG729" i="14"/>
  <c r="BF729" i="14"/>
  <c r="BE729" i="14"/>
  <c r="BD729" i="14"/>
  <c r="BC729" i="14"/>
  <c r="BA729" i="14"/>
  <c r="AZ729" i="14"/>
  <c r="AY729" i="14"/>
  <c r="AX729" i="14"/>
  <c r="AW729" i="14"/>
  <c r="AV729" i="14"/>
  <c r="AT729" i="14"/>
  <c r="AR729" i="14"/>
  <c r="AQ729" i="14"/>
  <c r="AP729" i="14"/>
  <c r="AO729" i="14"/>
  <c r="AN729" i="14"/>
  <c r="AM729" i="14"/>
  <c r="AL729" i="14"/>
  <c r="AK729" i="14"/>
  <c r="AJ729" i="14"/>
  <c r="AI729" i="14"/>
  <c r="AH729" i="14"/>
  <c r="AG729" i="14"/>
  <c r="BP968" i="14"/>
  <c r="BO968" i="14"/>
  <c r="BN968" i="14"/>
  <c r="BM968" i="14"/>
  <c r="BK968" i="14"/>
  <c r="BJ968" i="14"/>
  <c r="BI968" i="14"/>
  <c r="BH968" i="14"/>
  <c r="BG968" i="14"/>
  <c r="BF968" i="14"/>
  <c r="BE968" i="14"/>
  <c r="BD968" i="14"/>
  <c r="BC968" i="14"/>
  <c r="BA968" i="14"/>
  <c r="AZ968" i="14"/>
  <c r="AY968" i="14"/>
  <c r="AX968" i="14"/>
  <c r="AW968" i="14"/>
  <c r="AV968" i="14"/>
  <c r="AH968" i="14"/>
  <c r="AI968" i="14"/>
  <c r="AJ968" i="14"/>
  <c r="AK968" i="14"/>
  <c r="AL968" i="14"/>
  <c r="AM968" i="14"/>
  <c r="AN968" i="14"/>
  <c r="AO968" i="14"/>
  <c r="AP968" i="14"/>
  <c r="AQ968" i="14"/>
  <c r="AG968" i="14"/>
  <c r="BP984" i="14"/>
  <c r="BO984" i="14"/>
  <c r="BN984" i="14"/>
  <c r="BM984" i="14"/>
  <c r="BK984" i="14"/>
  <c r="BJ984" i="14"/>
  <c r="BI984" i="14"/>
  <c r="BH984" i="14"/>
  <c r="BG984" i="14"/>
  <c r="BF984" i="14"/>
  <c r="BE984" i="14"/>
  <c r="BD984" i="14"/>
  <c r="BC984" i="14"/>
  <c r="BA984" i="14"/>
  <c r="AZ984" i="14"/>
  <c r="AY984" i="14"/>
  <c r="AX984" i="14"/>
  <c r="AW984" i="14"/>
  <c r="AV984" i="14"/>
  <c r="AR984" i="14"/>
  <c r="AQ984" i="14"/>
  <c r="AP984" i="14"/>
  <c r="AO984" i="14"/>
  <c r="AN984" i="14"/>
  <c r="AM984" i="14"/>
  <c r="AL984" i="14"/>
  <c r="AK984" i="14"/>
  <c r="AJ984" i="14"/>
  <c r="AI984" i="14"/>
  <c r="AH984" i="14"/>
  <c r="AG984" i="14"/>
  <c r="BP614" i="14"/>
  <c r="BO614" i="14"/>
  <c r="BN614" i="14"/>
  <c r="BM614" i="14"/>
  <c r="BK614" i="14"/>
  <c r="BJ614" i="14"/>
  <c r="BI614" i="14"/>
  <c r="BH614" i="14"/>
  <c r="BG614" i="14"/>
  <c r="BF614" i="14"/>
  <c r="BE614" i="14"/>
  <c r="BD614" i="14"/>
  <c r="BC614" i="14"/>
  <c r="BA614" i="14"/>
  <c r="AZ614" i="14"/>
  <c r="AY614" i="14"/>
  <c r="AX614" i="14"/>
  <c r="AW614" i="14"/>
  <c r="AV614" i="14"/>
  <c r="AR614" i="14"/>
  <c r="AQ614" i="14"/>
  <c r="AP614" i="14"/>
  <c r="AO614" i="14"/>
  <c r="AN614" i="14"/>
  <c r="AM614" i="14"/>
  <c r="AL614" i="14"/>
  <c r="AK614" i="14"/>
  <c r="AJ614" i="14"/>
  <c r="AI614" i="14"/>
  <c r="AH614" i="14"/>
  <c r="AG614" i="14"/>
  <c r="BP695" i="14"/>
  <c r="BO695" i="14"/>
  <c r="BN695" i="14"/>
  <c r="BM695" i="14"/>
  <c r="BL695" i="14"/>
  <c r="BK695" i="14"/>
  <c r="BJ695" i="14"/>
  <c r="BI695" i="14"/>
  <c r="BH695" i="14"/>
  <c r="BG695" i="14"/>
  <c r="BF695" i="14"/>
  <c r="BE695" i="14"/>
  <c r="BD695" i="14"/>
  <c r="BC695" i="14"/>
  <c r="BA695" i="14"/>
  <c r="AZ695" i="14"/>
  <c r="AY695" i="14"/>
  <c r="AX695" i="14"/>
  <c r="AW695" i="14"/>
  <c r="AV695" i="14"/>
  <c r="AU695" i="14"/>
  <c r="AT695" i="14"/>
  <c r="AR695" i="14"/>
  <c r="AQ695" i="14"/>
  <c r="AP695" i="14"/>
  <c r="AO695" i="14"/>
  <c r="AN695" i="14"/>
  <c r="AM695" i="14"/>
  <c r="AL695" i="14"/>
  <c r="AK695" i="14"/>
  <c r="AJ695" i="14"/>
  <c r="AI695" i="14"/>
  <c r="AH695" i="14"/>
  <c r="AG695" i="14"/>
  <c r="BP647" i="14"/>
  <c r="BO647" i="14"/>
  <c r="BN647" i="14"/>
  <c r="BM647" i="14"/>
  <c r="BK647" i="14"/>
  <c r="BJ647" i="14"/>
  <c r="BI647" i="14"/>
  <c r="BH647" i="14"/>
  <c r="BG647" i="14"/>
  <c r="BF647" i="14"/>
  <c r="BE647" i="14"/>
  <c r="BD647" i="14"/>
  <c r="BC647" i="14"/>
  <c r="BA647" i="14"/>
  <c r="AZ647" i="14"/>
  <c r="AY647" i="14"/>
  <c r="AX647" i="14"/>
  <c r="AW647" i="14"/>
  <c r="AV647" i="14"/>
  <c r="AR647" i="14"/>
  <c r="AQ647" i="14"/>
  <c r="AP647" i="14"/>
  <c r="AO647" i="14"/>
  <c r="AN647" i="14"/>
  <c r="AM647" i="14"/>
  <c r="AL647" i="14"/>
  <c r="AK647" i="14"/>
  <c r="AJ647" i="14"/>
  <c r="AI647" i="14"/>
  <c r="AH647" i="14"/>
  <c r="AG647" i="14"/>
  <c r="BP630" i="14"/>
  <c r="BO630" i="14"/>
  <c r="BN630" i="14"/>
  <c r="BM630" i="14"/>
  <c r="BK630" i="14"/>
  <c r="BJ630" i="14"/>
  <c r="BI630" i="14"/>
  <c r="BH630" i="14"/>
  <c r="BG630" i="14"/>
  <c r="BF630" i="14"/>
  <c r="BE630" i="14"/>
  <c r="BD630" i="14"/>
  <c r="BC630" i="14"/>
  <c r="BA630" i="14"/>
  <c r="AZ630" i="14"/>
  <c r="AY630" i="14"/>
  <c r="AX630" i="14"/>
  <c r="AW630" i="14"/>
  <c r="AV630" i="14"/>
  <c r="AR630" i="14"/>
  <c r="AQ630" i="14"/>
  <c r="AP630" i="14"/>
  <c r="AO630" i="14"/>
  <c r="AN630" i="14"/>
  <c r="AM630" i="14"/>
  <c r="AL630" i="14"/>
  <c r="AK630" i="14"/>
  <c r="AJ630" i="14"/>
  <c r="AI630" i="14"/>
  <c r="AH630" i="14"/>
  <c r="AG630" i="14"/>
  <c r="BL610" i="14"/>
  <c r="BM610" i="14"/>
  <c r="BN610" i="14"/>
  <c r="BO610" i="14"/>
  <c r="BP610" i="14"/>
  <c r="BK610" i="14"/>
  <c r="BJ610" i="14"/>
  <c r="BI610" i="14"/>
  <c r="BH610" i="14"/>
  <c r="BG610" i="14"/>
  <c r="BF610" i="14"/>
  <c r="BE610" i="14"/>
  <c r="BD610" i="14"/>
  <c r="BC610" i="14"/>
  <c r="BB610" i="14"/>
  <c r="BA610" i="14"/>
  <c r="AZ610" i="14"/>
  <c r="AY610" i="14"/>
  <c r="AX610" i="14"/>
  <c r="AW610" i="14"/>
  <c r="AV610" i="14"/>
  <c r="AU610" i="14"/>
  <c r="AT610" i="14"/>
  <c r="AR610" i="14"/>
  <c r="AQ610" i="14"/>
  <c r="AP610" i="14"/>
  <c r="AO610" i="14"/>
  <c r="AN610" i="14"/>
  <c r="AM610" i="14"/>
  <c r="AL610" i="14"/>
  <c r="AK610" i="14"/>
  <c r="AJ610" i="14"/>
  <c r="AI610" i="14"/>
  <c r="AH610" i="14"/>
  <c r="AG610" i="14"/>
  <c r="BP594" i="14"/>
  <c r="BO594" i="14"/>
  <c r="BN594" i="14"/>
  <c r="BM594" i="14"/>
  <c r="BK594" i="14"/>
  <c r="BJ594" i="14"/>
  <c r="BI594" i="14"/>
  <c r="BH594" i="14"/>
  <c r="BG594" i="14"/>
  <c r="BF594" i="14"/>
  <c r="BE594" i="14"/>
  <c r="BD594" i="14"/>
  <c r="BC594" i="14"/>
  <c r="BA594" i="14"/>
  <c r="AZ594" i="14"/>
  <c r="AY594" i="14"/>
  <c r="AX594" i="14"/>
  <c r="AW594" i="14"/>
  <c r="AV594" i="14"/>
  <c r="AR594" i="14"/>
  <c r="AQ594" i="14"/>
  <c r="AP594" i="14"/>
  <c r="AO594" i="14"/>
  <c r="AN594" i="14"/>
  <c r="AM594" i="14"/>
  <c r="AL594" i="14"/>
  <c r="AK594" i="14"/>
  <c r="AJ594" i="14"/>
  <c r="AI594" i="14"/>
  <c r="AH594" i="14"/>
  <c r="AG594" i="14"/>
  <c r="BP578" i="14"/>
  <c r="BO578" i="14"/>
  <c r="BN578" i="14"/>
  <c r="BM578" i="14"/>
  <c r="BK578" i="14"/>
  <c r="BJ578" i="14"/>
  <c r="BI578" i="14"/>
  <c r="BH578" i="14"/>
  <c r="BG578" i="14"/>
  <c r="BF578" i="14"/>
  <c r="BE578" i="14"/>
  <c r="BD578" i="14"/>
  <c r="BA578" i="14"/>
  <c r="AY578" i="14"/>
  <c r="BC578" i="14"/>
  <c r="AV578" i="14"/>
  <c r="AR578" i="14"/>
  <c r="AQ578" i="14"/>
  <c r="AP578" i="14"/>
  <c r="AO578" i="14"/>
  <c r="AN578" i="14"/>
  <c r="AM578" i="14"/>
  <c r="AL578" i="14"/>
  <c r="AK578" i="14"/>
  <c r="AJ578" i="14"/>
  <c r="AI578" i="14"/>
  <c r="AH578" i="14"/>
  <c r="AG578" i="14"/>
  <c r="BP463" i="14"/>
  <c r="BO463" i="14"/>
  <c r="BN463" i="14"/>
  <c r="BM463" i="14"/>
  <c r="BK463" i="14"/>
  <c r="BJ463" i="14"/>
  <c r="BI463" i="14"/>
  <c r="BH463" i="14"/>
  <c r="BG463" i="14"/>
  <c r="BF463" i="14"/>
  <c r="BE463" i="14"/>
  <c r="BD463" i="14"/>
  <c r="BC463" i="14"/>
  <c r="BA463" i="14"/>
  <c r="AZ463" i="14"/>
  <c r="AY463" i="14"/>
  <c r="AX463" i="14"/>
  <c r="AW463" i="14"/>
  <c r="AV463" i="14"/>
  <c r="AU463" i="14"/>
  <c r="AT463" i="14"/>
  <c r="AR463" i="14"/>
  <c r="AQ463" i="14"/>
  <c r="AP463" i="14"/>
  <c r="AO463" i="14"/>
  <c r="AN463" i="14"/>
  <c r="AM463" i="14"/>
  <c r="AL463" i="14"/>
  <c r="AK463" i="14"/>
  <c r="AJ463" i="14"/>
  <c r="AI463" i="14"/>
  <c r="AH463" i="14"/>
  <c r="AG463" i="14"/>
  <c r="BP431" i="14"/>
  <c r="BO431" i="14"/>
  <c r="BN431" i="14"/>
  <c r="BM431" i="14"/>
  <c r="BK431" i="14"/>
  <c r="BJ431" i="14"/>
  <c r="BI431" i="14"/>
  <c r="BH431" i="14"/>
  <c r="BG431" i="14"/>
  <c r="BF431" i="14"/>
  <c r="BE431" i="14"/>
  <c r="BD431" i="14"/>
  <c r="BC431" i="14"/>
  <c r="BA431" i="14"/>
  <c r="AZ431" i="14"/>
  <c r="AY431" i="14"/>
  <c r="AX431" i="14"/>
  <c r="AW431" i="14"/>
  <c r="AV431" i="14"/>
  <c r="AT431" i="14"/>
  <c r="AR431" i="14"/>
  <c r="AQ431" i="14"/>
  <c r="AP431" i="14"/>
  <c r="AO431" i="14"/>
  <c r="AN431" i="14"/>
  <c r="AM431" i="14"/>
  <c r="AL431" i="14"/>
  <c r="AK431" i="14"/>
  <c r="AJ431" i="14"/>
  <c r="AI431" i="14"/>
  <c r="AH431" i="14"/>
  <c r="AG431" i="14"/>
  <c r="BP415" i="14"/>
  <c r="BO415" i="14"/>
  <c r="BN415" i="14"/>
  <c r="BM415" i="14"/>
  <c r="BK415" i="14"/>
  <c r="BJ415" i="14"/>
  <c r="BI415" i="14"/>
  <c r="BH415" i="14"/>
  <c r="BG415" i="14"/>
  <c r="BF415" i="14"/>
  <c r="BE415" i="14"/>
  <c r="BD415" i="14"/>
  <c r="BC415" i="14"/>
  <c r="BA415" i="14"/>
  <c r="AZ415" i="14"/>
  <c r="AY415" i="14"/>
  <c r="AX415" i="14"/>
  <c r="AW415" i="14"/>
  <c r="AV415" i="14"/>
  <c r="AT415" i="14"/>
  <c r="AR415" i="14"/>
  <c r="AQ415" i="14"/>
  <c r="AP415" i="14"/>
  <c r="AO415" i="14"/>
  <c r="AN415" i="14"/>
  <c r="AM415" i="14"/>
  <c r="AL415" i="14"/>
  <c r="AK415" i="14"/>
  <c r="AJ415" i="14"/>
  <c r="AI415" i="14"/>
  <c r="AH415" i="14"/>
  <c r="AG415" i="14"/>
  <c r="BP382" i="14"/>
  <c r="BO382" i="14"/>
  <c r="BN382" i="14"/>
  <c r="BM382" i="14"/>
  <c r="BK382" i="14"/>
  <c r="BJ382" i="14"/>
  <c r="BI382" i="14"/>
  <c r="BH382" i="14"/>
  <c r="BG382" i="14"/>
  <c r="BF382" i="14"/>
  <c r="BE382" i="14"/>
  <c r="BD382" i="14"/>
  <c r="BC382" i="14"/>
  <c r="BA382" i="14"/>
  <c r="AZ382" i="14"/>
  <c r="AY382" i="14"/>
  <c r="AX382" i="14"/>
  <c r="AW382" i="14"/>
  <c r="AV382" i="14"/>
  <c r="AT382" i="14"/>
  <c r="AR382" i="14"/>
  <c r="AQ382" i="14"/>
  <c r="AP382" i="14"/>
  <c r="AO382" i="14"/>
  <c r="AN382" i="14"/>
  <c r="AM382" i="14"/>
  <c r="AL382" i="14"/>
  <c r="AK382" i="14"/>
  <c r="AJ382" i="14"/>
  <c r="AI382" i="14"/>
  <c r="AH382" i="14"/>
  <c r="AG382" i="14"/>
  <c r="BP366" i="14"/>
  <c r="BO366" i="14"/>
  <c r="BN366" i="14"/>
  <c r="BM366" i="14"/>
  <c r="BK366" i="14"/>
  <c r="BJ366" i="14"/>
  <c r="BI366" i="14"/>
  <c r="BH366" i="14"/>
  <c r="BG366" i="14"/>
  <c r="BF366" i="14"/>
  <c r="BE366" i="14"/>
  <c r="BD366" i="14"/>
  <c r="BC366" i="14"/>
  <c r="BA366" i="14"/>
  <c r="AZ366" i="14"/>
  <c r="AY366" i="14"/>
  <c r="AX366" i="14"/>
  <c r="AW366" i="14"/>
  <c r="AV366" i="14"/>
  <c r="AR366" i="14"/>
  <c r="AQ366" i="14"/>
  <c r="AP366" i="14"/>
  <c r="AO366" i="14"/>
  <c r="AN366" i="14"/>
  <c r="AM366" i="14"/>
  <c r="AL366" i="14"/>
  <c r="AK366" i="14"/>
  <c r="AJ366" i="14"/>
  <c r="AI366" i="14"/>
  <c r="AH366" i="14"/>
  <c r="AG366" i="14"/>
  <c r="BJ349" i="14"/>
  <c r="BP301" i="14"/>
  <c r="BO301" i="14"/>
  <c r="BN301" i="14"/>
  <c r="BM301" i="14"/>
  <c r="BK301" i="14"/>
  <c r="BJ301" i="14"/>
  <c r="BI301" i="14"/>
  <c r="BH301" i="14"/>
  <c r="BG301" i="14"/>
  <c r="BF301" i="14"/>
  <c r="BE301" i="14"/>
  <c r="BD301" i="14"/>
  <c r="BC301" i="14"/>
  <c r="BA301" i="14"/>
  <c r="AZ301" i="14"/>
  <c r="AY301" i="14"/>
  <c r="AX301" i="14"/>
  <c r="AW301" i="14"/>
  <c r="AV301" i="14"/>
  <c r="AR301" i="14"/>
  <c r="AQ301" i="14"/>
  <c r="AP301" i="14"/>
  <c r="AO301" i="14"/>
  <c r="AN301" i="14"/>
  <c r="AM301" i="14"/>
  <c r="AL301" i="14"/>
  <c r="AK301" i="14"/>
  <c r="AJ301" i="14"/>
  <c r="AI301" i="14"/>
  <c r="AH301" i="14"/>
  <c r="AG301" i="14"/>
  <c r="AG399" i="14" l="1"/>
  <c r="BB578" i="14"/>
  <c r="BP269" i="14" l="1"/>
  <c r="BO269" i="14"/>
  <c r="BN269" i="14"/>
  <c r="BM269" i="14"/>
  <c r="BK269" i="14"/>
  <c r="BJ269" i="14"/>
  <c r="BI269" i="14"/>
  <c r="BH269" i="14"/>
  <c r="BG269" i="14"/>
  <c r="BF269" i="14"/>
  <c r="BE269" i="14"/>
  <c r="BD269" i="14"/>
  <c r="BC269" i="14"/>
  <c r="BA269" i="14"/>
  <c r="AZ269" i="14"/>
  <c r="AY269" i="14"/>
  <c r="AX269" i="14"/>
  <c r="AW269" i="14"/>
  <c r="AV269" i="14"/>
  <c r="AR269" i="14"/>
  <c r="AQ269" i="14"/>
  <c r="AP269" i="14"/>
  <c r="AO269" i="14"/>
  <c r="AN269" i="14"/>
  <c r="AM269" i="14"/>
  <c r="AL269" i="14"/>
  <c r="AK269" i="14"/>
  <c r="AJ269" i="14"/>
  <c r="AI269" i="14"/>
  <c r="AH269" i="14"/>
  <c r="BP237" i="14"/>
  <c r="BO237" i="14"/>
  <c r="BN237" i="14"/>
  <c r="BM237" i="14"/>
  <c r="BK237" i="14"/>
  <c r="BJ237" i="14"/>
  <c r="BI237" i="14"/>
  <c r="BH237" i="14"/>
  <c r="BG237" i="14"/>
  <c r="BF237" i="14"/>
  <c r="BE237" i="14"/>
  <c r="BD237" i="14"/>
  <c r="BC237" i="14"/>
  <c r="BA237" i="14"/>
  <c r="AZ237" i="14"/>
  <c r="AY237" i="14"/>
  <c r="AX237" i="14"/>
  <c r="AW237" i="14"/>
  <c r="AV237" i="14"/>
  <c r="AR237" i="14"/>
  <c r="AQ237" i="14"/>
  <c r="AP237" i="14"/>
  <c r="AO237" i="14"/>
  <c r="AN237" i="14"/>
  <c r="AM237" i="14"/>
  <c r="AL237" i="14"/>
  <c r="AK237" i="14"/>
  <c r="AJ237" i="14"/>
  <c r="AI237" i="14"/>
  <c r="AH237" i="14"/>
  <c r="AG237" i="14"/>
  <c r="BP221" i="14"/>
  <c r="BO221" i="14"/>
  <c r="BN221" i="14"/>
  <c r="BM221" i="14"/>
  <c r="BK221" i="14"/>
  <c r="BJ221" i="14"/>
  <c r="BI221" i="14"/>
  <c r="BH221" i="14"/>
  <c r="BG221" i="14"/>
  <c r="BF221" i="14"/>
  <c r="BE221" i="14"/>
  <c r="BD221" i="14"/>
  <c r="BC221" i="14"/>
  <c r="BA221" i="14"/>
  <c r="AZ221" i="14"/>
  <c r="AY221" i="14"/>
  <c r="AX221" i="14"/>
  <c r="AW221" i="14"/>
  <c r="AV221" i="14"/>
  <c r="AU221" i="14"/>
  <c r="AQ221" i="14"/>
  <c r="AP221" i="14"/>
  <c r="AO221" i="14"/>
  <c r="AN221" i="14"/>
  <c r="AM221" i="14"/>
  <c r="AL221" i="14"/>
  <c r="AK221" i="14"/>
  <c r="AJ221" i="14"/>
  <c r="AI221" i="14"/>
  <c r="AH221" i="14"/>
  <c r="AG221" i="14"/>
  <c r="BP159" i="14"/>
  <c r="BO159" i="14"/>
  <c r="BN159" i="14"/>
  <c r="BM159" i="14"/>
  <c r="BK159" i="14"/>
  <c r="BJ159" i="14"/>
  <c r="BI159" i="14"/>
  <c r="BH159" i="14"/>
  <c r="BG159" i="14"/>
  <c r="BF159" i="14"/>
  <c r="BE159" i="14"/>
  <c r="BD159" i="14"/>
  <c r="BC159" i="14"/>
  <c r="BA159" i="14"/>
  <c r="AZ159" i="14"/>
  <c r="AY159" i="14"/>
  <c r="AQ159" i="14"/>
  <c r="AP159" i="14"/>
  <c r="AO159" i="14"/>
  <c r="AN159" i="14"/>
  <c r="AM159" i="14"/>
  <c r="AL159" i="14"/>
  <c r="AK159" i="14"/>
  <c r="AJ159" i="14"/>
  <c r="AI159" i="14"/>
  <c r="AH159" i="14"/>
  <c r="AG159" i="14"/>
  <c r="BP112" i="14"/>
  <c r="BO112" i="14"/>
  <c r="BN112" i="14"/>
  <c r="BM112" i="14"/>
  <c r="BK112" i="14"/>
  <c r="BJ112" i="14"/>
  <c r="BI112" i="14"/>
  <c r="BH112" i="14"/>
  <c r="BG112" i="14"/>
  <c r="BF112" i="14"/>
  <c r="BE112" i="14"/>
  <c r="BD112" i="14"/>
  <c r="BC112" i="14"/>
  <c r="BA112" i="14"/>
  <c r="AZ112" i="14"/>
  <c r="AY112" i="14"/>
  <c r="AX112" i="14"/>
  <c r="AW112" i="14"/>
  <c r="AV112" i="14"/>
  <c r="AR112" i="14"/>
  <c r="AQ112" i="14"/>
  <c r="AP112" i="14"/>
  <c r="AO112" i="14"/>
  <c r="AN112" i="14"/>
  <c r="AM112" i="14"/>
  <c r="AL112" i="14"/>
  <c r="AK112" i="14"/>
  <c r="AJ112" i="14"/>
  <c r="AI112" i="14"/>
  <c r="AH112" i="14"/>
  <c r="AG112" i="14"/>
  <c r="BP49" i="14"/>
  <c r="BO49" i="14"/>
  <c r="BN49" i="14"/>
  <c r="BM49" i="14"/>
  <c r="BK49" i="14"/>
  <c r="BJ49" i="14"/>
  <c r="BI49" i="14"/>
  <c r="BH49" i="14"/>
  <c r="BG49" i="14"/>
  <c r="BF49" i="14"/>
  <c r="BE49" i="14"/>
  <c r="BD49" i="14"/>
  <c r="BC49" i="14"/>
  <c r="BA49" i="14"/>
  <c r="AZ49" i="14"/>
  <c r="AY49" i="14"/>
  <c r="AX49" i="14"/>
  <c r="AW49" i="14"/>
  <c r="AV49" i="14"/>
  <c r="AU49" i="14"/>
  <c r="AH49" i="14"/>
  <c r="AI49" i="14"/>
  <c r="AJ49" i="14"/>
  <c r="AK49" i="14"/>
  <c r="AL49" i="14"/>
  <c r="AM49" i="14"/>
  <c r="AN49" i="14"/>
  <c r="AO49" i="14"/>
  <c r="AP49" i="14"/>
  <c r="AQ49" i="14"/>
  <c r="AG49" i="14"/>
  <c r="AG51" i="14"/>
  <c r="Y530" i="1"/>
  <c r="Y367" i="1"/>
  <c r="Y350" i="1"/>
  <c r="Y333" i="1"/>
  <c r="AH561" i="1" l="1"/>
  <c r="AG561" i="1"/>
  <c r="AO561" i="1"/>
  <c r="AG576" i="1"/>
  <c r="Y113" i="1" l="1"/>
  <c r="BP65" i="14"/>
  <c r="BO65" i="14"/>
  <c r="BN65" i="14"/>
  <c r="BM65" i="14"/>
  <c r="BL65" i="14"/>
  <c r="BK65" i="14"/>
  <c r="BJ65" i="14"/>
  <c r="BI65" i="14"/>
  <c r="BH65" i="14"/>
  <c r="BG65" i="14"/>
  <c r="BF65" i="14"/>
  <c r="BE65" i="14"/>
  <c r="BD65" i="14"/>
  <c r="BC65" i="14"/>
  <c r="BA65" i="14"/>
  <c r="AZ65" i="14"/>
  <c r="AY65" i="14"/>
  <c r="AX65" i="14"/>
  <c r="AW65" i="14"/>
  <c r="AV65" i="14"/>
  <c r="AU65" i="14"/>
  <c r="AT65" i="14"/>
  <c r="AH65" i="14"/>
  <c r="AI65" i="14"/>
  <c r="AJ65" i="14"/>
  <c r="AK65" i="14"/>
  <c r="AL65" i="14"/>
  <c r="AM65" i="14"/>
  <c r="AN65" i="14"/>
  <c r="AO65" i="14"/>
  <c r="AP65" i="14"/>
  <c r="AQ65" i="14"/>
  <c r="AR65" i="14"/>
  <c r="AG65" i="14"/>
  <c r="BL226" i="1" l="1"/>
  <c r="AG402" i="1" l="1"/>
  <c r="BB477" i="1" l="1"/>
  <c r="Y207" i="1" l="1"/>
  <c r="BL223" i="1"/>
  <c r="BL63" i="1" l="1"/>
  <c r="BL52" i="1"/>
  <c r="BL987" i="1" l="1"/>
  <c r="BP410" i="1" l="1"/>
  <c r="BC410" i="1"/>
  <c r="BD410" i="1"/>
  <c r="BE410" i="1"/>
  <c r="BF410" i="1"/>
  <c r="BG410" i="1"/>
  <c r="BH410" i="1"/>
  <c r="BI410" i="1"/>
  <c r="BJ408" i="1"/>
  <c r="BH44" i="1" l="1"/>
  <c r="AP216" i="1" l="1"/>
  <c r="BH216" i="1" l="1"/>
  <c r="BH28" i="1" s="1"/>
  <c r="AP44" i="1"/>
  <c r="BL993" i="1" l="1"/>
  <c r="BB231" i="1"/>
  <c r="BL59" i="1" l="1"/>
  <c r="AG43" i="1" l="1"/>
  <c r="AH43" i="1"/>
  <c r="AO43" i="1"/>
  <c r="BL230" i="1" l="1"/>
  <c r="Y213" i="1" l="1"/>
  <c r="BQ1016" i="14" l="1"/>
  <c r="BP1016" i="14"/>
  <c r="BO1016" i="14"/>
  <c r="BN1016" i="14"/>
  <c r="BM1016" i="14"/>
  <c r="BQ1015" i="14"/>
  <c r="BP1015" i="14"/>
  <c r="BO1015" i="14"/>
  <c r="BN1015" i="14"/>
  <c r="BM1015" i="14"/>
  <c r="BQ1014" i="14"/>
  <c r="BP1014" i="14"/>
  <c r="BO1014" i="14"/>
  <c r="BN1014" i="14"/>
  <c r="BM1014" i="14"/>
  <c r="BQ1013" i="14"/>
  <c r="BP1013" i="14"/>
  <c r="BO1013" i="14"/>
  <c r="BN1013" i="14"/>
  <c r="BM1013" i="14"/>
  <c r="BQ1012" i="14"/>
  <c r="BP1012" i="14"/>
  <c r="BO1012" i="14"/>
  <c r="BN1012" i="14"/>
  <c r="BM1012" i="14"/>
  <c r="BQ1011" i="14"/>
  <c r="BP1011" i="14"/>
  <c r="BO1011" i="14"/>
  <c r="BN1011" i="14"/>
  <c r="BM1011" i="14"/>
  <c r="BQ1010" i="14"/>
  <c r="BP1010" i="14"/>
  <c r="BO1010" i="14"/>
  <c r="BN1010" i="14"/>
  <c r="BM1010" i="14"/>
  <c r="BQ1009" i="14"/>
  <c r="BP1009" i="14"/>
  <c r="BO1009" i="14"/>
  <c r="BN1009" i="14"/>
  <c r="BM1009" i="14"/>
  <c r="BQ1008" i="14"/>
  <c r="BP1008" i="14"/>
  <c r="BO1008" i="14"/>
  <c r="BN1008" i="14"/>
  <c r="BM1008" i="14"/>
  <c r="BP1007" i="14"/>
  <c r="BO1007" i="14"/>
  <c r="BN1007" i="14"/>
  <c r="BM1007" i="14"/>
  <c r="BQ1006" i="14"/>
  <c r="BP1006" i="14"/>
  <c r="BO1006" i="14"/>
  <c r="BN1006" i="14"/>
  <c r="BM1006" i="14"/>
  <c r="BP1005" i="14"/>
  <c r="BO1005" i="14"/>
  <c r="BN1005" i="14"/>
  <c r="BM1005" i="14"/>
  <c r="BQ1004" i="14"/>
  <c r="BP1004" i="14"/>
  <c r="BO1004" i="14"/>
  <c r="BN1004" i="14"/>
  <c r="BM1004" i="14"/>
  <c r="BQ1003" i="14"/>
  <c r="BP1003" i="14"/>
  <c r="BO1003" i="14"/>
  <c r="BN1003" i="14"/>
  <c r="BM1003" i="14"/>
  <c r="BK1016" i="14"/>
  <c r="BJ1016" i="14"/>
  <c r="BI1016" i="14"/>
  <c r="BH1016" i="14"/>
  <c r="BG1016" i="14"/>
  <c r="BF1016" i="14"/>
  <c r="BE1016" i="14"/>
  <c r="BD1016" i="14"/>
  <c r="BC1016" i="14"/>
  <c r="BK1015" i="14"/>
  <c r="BJ1015" i="14"/>
  <c r="BI1015" i="14"/>
  <c r="BH1015" i="14"/>
  <c r="BG1015" i="14"/>
  <c r="BF1015" i="14"/>
  <c r="BE1015" i="14"/>
  <c r="BD1015" i="14"/>
  <c r="BC1015" i="14"/>
  <c r="BK1014" i="14"/>
  <c r="BJ1014" i="14"/>
  <c r="BI1014" i="14"/>
  <c r="BH1014" i="14"/>
  <c r="BG1014" i="14"/>
  <c r="BF1014" i="14"/>
  <c r="BE1014" i="14"/>
  <c r="BD1014" i="14"/>
  <c r="BC1014" i="14"/>
  <c r="BK1013" i="14"/>
  <c r="BJ1013" i="14"/>
  <c r="BI1013" i="14"/>
  <c r="BH1013" i="14"/>
  <c r="BG1013" i="14"/>
  <c r="BF1013" i="14"/>
  <c r="BE1013" i="14"/>
  <c r="BD1013" i="14"/>
  <c r="BC1013" i="14"/>
  <c r="BK1012" i="14"/>
  <c r="BJ1012" i="14"/>
  <c r="BI1012" i="14"/>
  <c r="BH1012" i="14"/>
  <c r="BG1012" i="14"/>
  <c r="BF1012" i="14"/>
  <c r="BE1012" i="14"/>
  <c r="BD1012" i="14"/>
  <c r="BC1012" i="14"/>
  <c r="BK1011" i="14"/>
  <c r="BJ1011" i="14"/>
  <c r="BI1011" i="14"/>
  <c r="BH1011" i="14"/>
  <c r="BG1011" i="14"/>
  <c r="BF1011" i="14"/>
  <c r="BE1011" i="14"/>
  <c r="BD1011" i="14"/>
  <c r="BC1011" i="14"/>
  <c r="BK1010" i="14"/>
  <c r="BJ1010" i="14"/>
  <c r="BI1010" i="14"/>
  <c r="BH1010" i="14"/>
  <c r="BG1010" i="14"/>
  <c r="BF1010" i="14"/>
  <c r="BE1010" i="14"/>
  <c r="BD1010" i="14"/>
  <c r="BC1010" i="14"/>
  <c r="BK1009" i="14"/>
  <c r="BJ1009" i="14"/>
  <c r="BI1009" i="14"/>
  <c r="BH1009" i="14"/>
  <c r="BG1009" i="14"/>
  <c r="BF1009" i="14"/>
  <c r="BE1009" i="14"/>
  <c r="BD1009" i="14"/>
  <c r="BC1009" i="14"/>
  <c r="BK1008" i="14"/>
  <c r="BJ1008" i="14"/>
  <c r="BI1008" i="14"/>
  <c r="BH1008" i="14"/>
  <c r="BG1008" i="14"/>
  <c r="BF1008" i="14"/>
  <c r="BE1008" i="14"/>
  <c r="BD1008" i="14"/>
  <c r="BC1008" i="14"/>
  <c r="BK1007" i="14"/>
  <c r="BJ1007" i="14"/>
  <c r="BI1007" i="14"/>
  <c r="BH1007" i="14"/>
  <c r="BG1007" i="14"/>
  <c r="BF1007" i="14"/>
  <c r="BE1007" i="14"/>
  <c r="BD1007" i="14"/>
  <c r="BC1007" i="14"/>
  <c r="BK1006" i="14"/>
  <c r="BJ1006" i="14"/>
  <c r="BI1006" i="14"/>
  <c r="BH1006" i="14"/>
  <c r="BG1006" i="14"/>
  <c r="BF1006" i="14"/>
  <c r="BE1006" i="14"/>
  <c r="BD1006" i="14"/>
  <c r="BC1006" i="14"/>
  <c r="BK1005" i="14"/>
  <c r="BJ1005" i="14"/>
  <c r="BI1005" i="14"/>
  <c r="BH1005" i="14"/>
  <c r="BG1005" i="14"/>
  <c r="BF1005" i="14"/>
  <c r="BE1005" i="14"/>
  <c r="BD1005" i="14"/>
  <c r="BC1005" i="14"/>
  <c r="BK1004" i="14"/>
  <c r="BJ1004" i="14"/>
  <c r="BI1004" i="14"/>
  <c r="BH1004" i="14"/>
  <c r="BG1004" i="14"/>
  <c r="BF1004" i="14"/>
  <c r="BE1004" i="14"/>
  <c r="BD1004" i="14"/>
  <c r="BC1004" i="14"/>
  <c r="BK1003" i="14"/>
  <c r="BJ1003" i="14"/>
  <c r="BI1003" i="14"/>
  <c r="BH1003" i="14"/>
  <c r="BG1003" i="14"/>
  <c r="BF1003" i="14"/>
  <c r="BE1003" i="14"/>
  <c r="BD1003" i="14"/>
  <c r="BC1003" i="14"/>
  <c r="BA1016" i="14"/>
  <c r="AZ1016" i="14"/>
  <c r="AY1016" i="14"/>
  <c r="AX1016" i="14"/>
  <c r="AW1016" i="14"/>
  <c r="AV1016" i="14"/>
  <c r="BA1015" i="14"/>
  <c r="AZ1015" i="14"/>
  <c r="AY1015" i="14"/>
  <c r="AX1015" i="14"/>
  <c r="AW1015" i="14"/>
  <c r="AV1015" i="14"/>
  <c r="BA1014" i="14"/>
  <c r="AZ1014" i="14"/>
  <c r="AY1014" i="14"/>
  <c r="AX1014" i="14"/>
  <c r="AW1014" i="14"/>
  <c r="AV1014" i="14"/>
  <c r="BA1013" i="14"/>
  <c r="AZ1013" i="14"/>
  <c r="AY1013" i="14"/>
  <c r="AX1013" i="14"/>
  <c r="AW1013" i="14"/>
  <c r="AV1013" i="14"/>
  <c r="BA1012" i="14"/>
  <c r="AZ1012" i="14"/>
  <c r="AY1012" i="14"/>
  <c r="AX1012" i="14"/>
  <c r="AW1012" i="14"/>
  <c r="AV1012" i="14"/>
  <c r="BA1011" i="14"/>
  <c r="AZ1011" i="14"/>
  <c r="AY1011" i="14"/>
  <c r="AX1011" i="14"/>
  <c r="AW1011" i="14"/>
  <c r="AV1011" i="14"/>
  <c r="BA1010" i="14"/>
  <c r="AZ1010" i="14"/>
  <c r="AY1010" i="14"/>
  <c r="AX1010" i="14"/>
  <c r="AW1010" i="14"/>
  <c r="AV1010" i="14"/>
  <c r="BA1009" i="14"/>
  <c r="AZ1009" i="14"/>
  <c r="AY1009" i="14"/>
  <c r="AX1009" i="14"/>
  <c r="AW1009" i="14"/>
  <c r="AV1009" i="14"/>
  <c r="BA1008" i="14"/>
  <c r="AZ1008" i="14"/>
  <c r="AY1008" i="14"/>
  <c r="AX1008" i="14"/>
  <c r="AW1008" i="14"/>
  <c r="AV1008" i="14"/>
  <c r="BA1007" i="14"/>
  <c r="AZ1007" i="14"/>
  <c r="AY1007" i="14"/>
  <c r="AX1007" i="14"/>
  <c r="AW1007" i="14"/>
  <c r="AV1007" i="14"/>
  <c r="BA1006" i="14"/>
  <c r="AZ1006" i="14"/>
  <c r="AY1006" i="14"/>
  <c r="AX1006" i="14"/>
  <c r="AW1006" i="14"/>
  <c r="AV1006" i="14"/>
  <c r="BA1005" i="14"/>
  <c r="AZ1005" i="14"/>
  <c r="AY1005" i="14"/>
  <c r="AX1005" i="14"/>
  <c r="AW1005" i="14"/>
  <c r="AV1005" i="14"/>
  <c r="BA1004" i="14"/>
  <c r="AZ1004" i="14"/>
  <c r="AY1004" i="14"/>
  <c r="AX1004" i="14"/>
  <c r="AW1004" i="14"/>
  <c r="AV1004" i="14"/>
  <c r="BA1003" i="14"/>
  <c r="AZ1003" i="14"/>
  <c r="AY1003" i="14"/>
  <c r="AX1003" i="14"/>
  <c r="AW1003" i="14"/>
  <c r="AV1003" i="14"/>
  <c r="AT1016" i="14"/>
  <c r="AT1015" i="14"/>
  <c r="AT1014" i="14"/>
  <c r="AT1013" i="14"/>
  <c r="AT1012" i="14"/>
  <c r="AT1011" i="14"/>
  <c r="AT1010" i="14"/>
  <c r="AT1009" i="14"/>
  <c r="AT1008" i="14"/>
  <c r="AT1007" i="14"/>
  <c r="AT1006" i="14"/>
  <c r="AT1005" i="14"/>
  <c r="AT1004" i="14"/>
  <c r="AT1003" i="14"/>
  <c r="AH1003" i="14"/>
  <c r="AI1003" i="14"/>
  <c r="AJ1003" i="14"/>
  <c r="AK1003" i="14"/>
  <c r="AL1003" i="14"/>
  <c r="AM1003" i="14"/>
  <c r="AN1003" i="14"/>
  <c r="AO1003" i="14"/>
  <c r="AP1003" i="14"/>
  <c r="AQ1003" i="14"/>
  <c r="AR1003" i="14"/>
  <c r="AH1004" i="14"/>
  <c r="AI1004" i="14"/>
  <c r="AJ1004" i="14"/>
  <c r="AK1004" i="14"/>
  <c r="AL1004" i="14"/>
  <c r="AM1004" i="14"/>
  <c r="AN1004" i="14"/>
  <c r="AO1004" i="14"/>
  <c r="AP1004" i="14"/>
  <c r="AQ1004" i="14"/>
  <c r="AR1004" i="14"/>
  <c r="AH1005" i="14"/>
  <c r="AI1005" i="14"/>
  <c r="AJ1005" i="14"/>
  <c r="AK1005" i="14"/>
  <c r="AL1005" i="14"/>
  <c r="AM1005" i="14"/>
  <c r="AN1005" i="14"/>
  <c r="AO1005" i="14"/>
  <c r="AP1005" i="14"/>
  <c r="AQ1005" i="14"/>
  <c r="AR1005" i="14"/>
  <c r="AH1006" i="14"/>
  <c r="AI1006" i="14"/>
  <c r="AJ1006" i="14"/>
  <c r="AK1006" i="14"/>
  <c r="AL1006" i="14"/>
  <c r="AM1006" i="14"/>
  <c r="AN1006" i="14"/>
  <c r="AO1006" i="14"/>
  <c r="AP1006" i="14"/>
  <c r="AQ1006" i="14"/>
  <c r="AR1006" i="14"/>
  <c r="AH1007" i="14"/>
  <c r="AI1007" i="14"/>
  <c r="AJ1007" i="14"/>
  <c r="AK1007" i="14"/>
  <c r="AL1007" i="14"/>
  <c r="AM1007" i="14"/>
  <c r="AN1007" i="14"/>
  <c r="AO1007" i="14"/>
  <c r="AP1007" i="14"/>
  <c r="AQ1007" i="14"/>
  <c r="AR1007" i="14"/>
  <c r="AH1008" i="14"/>
  <c r="AI1008" i="14"/>
  <c r="AJ1008" i="14"/>
  <c r="AK1008" i="14"/>
  <c r="AL1008" i="14"/>
  <c r="AM1008" i="14"/>
  <c r="AN1008" i="14"/>
  <c r="AO1008" i="14"/>
  <c r="AP1008" i="14"/>
  <c r="AQ1008" i="14"/>
  <c r="AR1008" i="14"/>
  <c r="AH1009" i="14"/>
  <c r="AI1009" i="14"/>
  <c r="AJ1009" i="14"/>
  <c r="AK1009" i="14"/>
  <c r="AL1009" i="14"/>
  <c r="AM1009" i="14"/>
  <c r="AN1009" i="14"/>
  <c r="AO1009" i="14"/>
  <c r="AP1009" i="14"/>
  <c r="AQ1009" i="14"/>
  <c r="AR1009" i="14"/>
  <c r="AH1010" i="14"/>
  <c r="AI1010" i="14"/>
  <c r="AJ1010" i="14"/>
  <c r="AK1010" i="14"/>
  <c r="AL1010" i="14"/>
  <c r="AM1010" i="14"/>
  <c r="AN1010" i="14"/>
  <c r="AO1010" i="14"/>
  <c r="AP1010" i="14"/>
  <c r="AQ1010" i="14"/>
  <c r="AR1010" i="14"/>
  <c r="AH1011" i="14"/>
  <c r="AI1011" i="14"/>
  <c r="AJ1011" i="14"/>
  <c r="AK1011" i="14"/>
  <c r="AL1011" i="14"/>
  <c r="AM1011" i="14"/>
  <c r="AN1011" i="14"/>
  <c r="AO1011" i="14"/>
  <c r="AP1011" i="14"/>
  <c r="AQ1011" i="14"/>
  <c r="AR1011" i="14"/>
  <c r="AH1012" i="14"/>
  <c r="AI1012" i="14"/>
  <c r="AJ1012" i="14"/>
  <c r="AK1012" i="14"/>
  <c r="AL1012" i="14"/>
  <c r="AM1012" i="14"/>
  <c r="AN1012" i="14"/>
  <c r="AO1012" i="14"/>
  <c r="AP1012" i="14"/>
  <c r="AQ1012" i="14"/>
  <c r="AR1012" i="14"/>
  <c r="AH1013" i="14"/>
  <c r="AI1013" i="14"/>
  <c r="AJ1013" i="14"/>
  <c r="AK1013" i="14"/>
  <c r="AL1013" i="14"/>
  <c r="AM1013" i="14"/>
  <c r="AN1013" i="14"/>
  <c r="AO1013" i="14"/>
  <c r="AP1013" i="14"/>
  <c r="AQ1013" i="14"/>
  <c r="AR1013" i="14"/>
  <c r="AH1014" i="14"/>
  <c r="AI1014" i="14"/>
  <c r="AJ1014" i="14"/>
  <c r="AK1014" i="14"/>
  <c r="AL1014" i="14"/>
  <c r="AM1014" i="14"/>
  <c r="AN1014" i="14"/>
  <c r="AO1014" i="14"/>
  <c r="AP1014" i="14"/>
  <c r="AQ1014" i="14"/>
  <c r="AR1014" i="14"/>
  <c r="AH1015" i="14"/>
  <c r="AI1015" i="14"/>
  <c r="AJ1015" i="14"/>
  <c r="AK1015" i="14"/>
  <c r="AL1015" i="14"/>
  <c r="AM1015" i="14"/>
  <c r="AN1015" i="14"/>
  <c r="AO1015" i="14"/>
  <c r="AP1015" i="14"/>
  <c r="AQ1015" i="14"/>
  <c r="AR1015" i="14"/>
  <c r="AH1016" i="14"/>
  <c r="AI1016" i="14"/>
  <c r="AJ1016" i="14"/>
  <c r="AK1016" i="14"/>
  <c r="AL1016" i="14"/>
  <c r="AM1016" i="14"/>
  <c r="AN1016" i="14"/>
  <c r="AO1016" i="14"/>
  <c r="AP1016" i="14"/>
  <c r="AQ1016" i="14"/>
  <c r="AR1016" i="14"/>
  <c r="AG1004" i="14"/>
  <c r="AG1005" i="14"/>
  <c r="AG1006" i="14"/>
  <c r="AG1007" i="14"/>
  <c r="AG1008" i="14"/>
  <c r="AG1009" i="14"/>
  <c r="AG1010" i="14"/>
  <c r="AG1011" i="14"/>
  <c r="AG1012" i="14"/>
  <c r="AG1013" i="14"/>
  <c r="AG1014" i="14"/>
  <c r="AG1015" i="14"/>
  <c r="AG1016" i="14"/>
  <c r="AG1003" i="14"/>
  <c r="BP1001" i="14"/>
  <c r="BO1001" i="14"/>
  <c r="BN1001" i="14"/>
  <c r="BM1001" i="14"/>
  <c r="BP1000" i="14"/>
  <c r="BO1000" i="14"/>
  <c r="BN1000" i="14"/>
  <c r="BM1000" i="14"/>
  <c r="BP999" i="14"/>
  <c r="BO999" i="14"/>
  <c r="BN999" i="14"/>
  <c r="BM999" i="14"/>
  <c r="BP998" i="14"/>
  <c r="BO998" i="14"/>
  <c r="BN998" i="14"/>
  <c r="BM998" i="14"/>
  <c r="BP997" i="14"/>
  <c r="BO997" i="14"/>
  <c r="BN997" i="14"/>
  <c r="BM997" i="14"/>
  <c r="BP996" i="14"/>
  <c r="BO996" i="14"/>
  <c r="BN996" i="14"/>
  <c r="BM996" i="14"/>
  <c r="BP995" i="14"/>
  <c r="BO995" i="14"/>
  <c r="BN995" i="14"/>
  <c r="BM995" i="14"/>
  <c r="BP994" i="14"/>
  <c r="BO994" i="14"/>
  <c r="BN994" i="14"/>
  <c r="BM994" i="14"/>
  <c r="BP993" i="14"/>
  <c r="BO993" i="14"/>
  <c r="BN993" i="14"/>
  <c r="BM993" i="14"/>
  <c r="BP992" i="14"/>
  <c r="BO992" i="14"/>
  <c r="BN992" i="14"/>
  <c r="BM992" i="14"/>
  <c r="BP991" i="14"/>
  <c r="BO991" i="14"/>
  <c r="BN991" i="14"/>
  <c r="BM991" i="14"/>
  <c r="BP990" i="14"/>
  <c r="BO990" i="14"/>
  <c r="BN990" i="14"/>
  <c r="BM990" i="14"/>
  <c r="BP989" i="14"/>
  <c r="BO989" i="14"/>
  <c r="BN989" i="14"/>
  <c r="BM989" i="14"/>
  <c r="BP988" i="14"/>
  <c r="BO988" i="14"/>
  <c r="BN988" i="14"/>
  <c r="BM988" i="14"/>
  <c r="BP987" i="14"/>
  <c r="BO987" i="14"/>
  <c r="BN987" i="14"/>
  <c r="BM987" i="14"/>
  <c r="BP986" i="14"/>
  <c r="BO986" i="14"/>
  <c r="BN986" i="14"/>
  <c r="BM986" i="14"/>
  <c r="BK1000" i="14"/>
  <c r="BJ1000" i="14"/>
  <c r="BI1000" i="14"/>
  <c r="BH1000" i="14"/>
  <c r="BG1000" i="14"/>
  <c r="BF1000" i="14"/>
  <c r="BE1000" i="14"/>
  <c r="BD1000" i="14"/>
  <c r="BC1000" i="14"/>
  <c r="BK999" i="14"/>
  <c r="BJ999" i="14"/>
  <c r="BI999" i="14"/>
  <c r="BH999" i="14"/>
  <c r="BG999" i="14"/>
  <c r="BF999" i="14"/>
  <c r="BE999" i="14"/>
  <c r="BD999" i="14"/>
  <c r="BC999" i="14"/>
  <c r="BK998" i="14"/>
  <c r="BJ998" i="14"/>
  <c r="BI998" i="14"/>
  <c r="BH998" i="14"/>
  <c r="BG998" i="14"/>
  <c r="BF998" i="14"/>
  <c r="BE998" i="14"/>
  <c r="BD998" i="14"/>
  <c r="BC998" i="14"/>
  <c r="BK997" i="14"/>
  <c r="BJ997" i="14"/>
  <c r="BI997" i="14"/>
  <c r="BH997" i="14"/>
  <c r="BG997" i="14"/>
  <c r="BF997" i="14"/>
  <c r="BE997" i="14"/>
  <c r="BD997" i="14"/>
  <c r="BC997" i="14"/>
  <c r="BK996" i="14"/>
  <c r="BJ996" i="14"/>
  <c r="BI996" i="14"/>
  <c r="BH996" i="14"/>
  <c r="BG996" i="14"/>
  <c r="BF996" i="14"/>
  <c r="BE996" i="14"/>
  <c r="BD996" i="14"/>
  <c r="BC996" i="14"/>
  <c r="BK995" i="14"/>
  <c r="BJ995" i="14"/>
  <c r="BI995" i="14"/>
  <c r="BH995" i="14"/>
  <c r="BG995" i="14"/>
  <c r="BF995" i="14"/>
  <c r="BE995" i="14"/>
  <c r="BD995" i="14"/>
  <c r="BC995" i="14"/>
  <c r="BK994" i="14"/>
  <c r="BJ994" i="14"/>
  <c r="BI994" i="14"/>
  <c r="BH994" i="14"/>
  <c r="BG994" i="14"/>
  <c r="BF994" i="14"/>
  <c r="BE994" i="14"/>
  <c r="BD994" i="14"/>
  <c r="BC994" i="14"/>
  <c r="BK993" i="14"/>
  <c r="BJ993" i="14"/>
  <c r="BI993" i="14"/>
  <c r="BH993" i="14"/>
  <c r="BG993" i="14"/>
  <c r="BF993" i="14"/>
  <c r="BE993" i="14"/>
  <c r="BD993" i="14"/>
  <c r="BC993" i="14"/>
  <c r="BK992" i="14"/>
  <c r="BJ992" i="14"/>
  <c r="BI992" i="14"/>
  <c r="BH992" i="14"/>
  <c r="BG992" i="14"/>
  <c r="BF992" i="14"/>
  <c r="BE992" i="14"/>
  <c r="BD992" i="14"/>
  <c r="BC992" i="14"/>
  <c r="BK991" i="14"/>
  <c r="BJ991" i="14"/>
  <c r="BI991" i="14"/>
  <c r="BH991" i="14"/>
  <c r="BG991" i="14"/>
  <c r="BF991" i="14"/>
  <c r="BE991" i="14"/>
  <c r="BD991" i="14"/>
  <c r="BC991" i="14"/>
  <c r="BK990" i="14"/>
  <c r="BJ990" i="14"/>
  <c r="BI990" i="14"/>
  <c r="BH990" i="14"/>
  <c r="BG990" i="14"/>
  <c r="BF990" i="14"/>
  <c r="BE990" i="14"/>
  <c r="BD990" i="14"/>
  <c r="BC990" i="14"/>
  <c r="BK989" i="14"/>
  <c r="BJ989" i="14"/>
  <c r="BI989" i="14"/>
  <c r="BH989" i="14"/>
  <c r="BG989" i="14"/>
  <c r="BF989" i="14"/>
  <c r="BE989" i="14"/>
  <c r="BD989" i="14"/>
  <c r="BC989" i="14"/>
  <c r="BK988" i="14"/>
  <c r="BJ988" i="14"/>
  <c r="BI988" i="14"/>
  <c r="BH988" i="14"/>
  <c r="BG988" i="14"/>
  <c r="BF988" i="14"/>
  <c r="BE988" i="14"/>
  <c r="BD988" i="14"/>
  <c r="BC988" i="14"/>
  <c r="BK987" i="14"/>
  <c r="BJ987" i="14"/>
  <c r="BI987" i="14"/>
  <c r="BH987" i="14"/>
  <c r="BG987" i="14"/>
  <c r="BF987" i="14"/>
  <c r="BE987" i="14"/>
  <c r="BD987" i="14"/>
  <c r="BC987" i="14"/>
  <c r="BK986" i="14"/>
  <c r="BJ986" i="14"/>
  <c r="BI986" i="14"/>
  <c r="BH986" i="14"/>
  <c r="BG986" i="14"/>
  <c r="BF986" i="14"/>
  <c r="BE986" i="14"/>
  <c r="BD986" i="14"/>
  <c r="BC986" i="14"/>
  <c r="BA1000" i="14"/>
  <c r="AZ1000" i="14"/>
  <c r="AY1000" i="14"/>
  <c r="AX1000" i="14"/>
  <c r="AW1000" i="14"/>
  <c r="AV1000" i="14"/>
  <c r="BA999" i="14"/>
  <c r="AZ999" i="14"/>
  <c r="AY999" i="14"/>
  <c r="AX999" i="14"/>
  <c r="AW999" i="14"/>
  <c r="AV999" i="14"/>
  <c r="BA998" i="14"/>
  <c r="AZ998" i="14"/>
  <c r="AY998" i="14"/>
  <c r="AX998" i="14"/>
  <c r="AW998" i="14"/>
  <c r="AV998" i="14"/>
  <c r="BA997" i="14"/>
  <c r="AZ997" i="14"/>
  <c r="AY997" i="14"/>
  <c r="AX997" i="14"/>
  <c r="AW997" i="14"/>
  <c r="AV997" i="14"/>
  <c r="BA996" i="14"/>
  <c r="AZ996" i="14"/>
  <c r="AY996" i="14"/>
  <c r="AX996" i="14"/>
  <c r="AW996" i="14"/>
  <c r="AV996" i="14"/>
  <c r="BA995" i="14"/>
  <c r="AZ995" i="14"/>
  <c r="AY995" i="14"/>
  <c r="AX995" i="14"/>
  <c r="AW995" i="14"/>
  <c r="AV995" i="14"/>
  <c r="BA994" i="14"/>
  <c r="AZ994" i="14"/>
  <c r="AY994" i="14"/>
  <c r="AX994" i="14"/>
  <c r="AW994" i="14"/>
  <c r="AV994" i="14"/>
  <c r="BA993" i="14"/>
  <c r="AZ993" i="14"/>
  <c r="AY993" i="14"/>
  <c r="AX993" i="14"/>
  <c r="AW993" i="14"/>
  <c r="AV993" i="14"/>
  <c r="BA992" i="14"/>
  <c r="AZ992" i="14"/>
  <c r="AY992" i="14"/>
  <c r="AX992" i="14"/>
  <c r="AW992" i="14"/>
  <c r="AV992" i="14"/>
  <c r="BA991" i="14"/>
  <c r="AZ991" i="14"/>
  <c r="AY991" i="14"/>
  <c r="AX991" i="14"/>
  <c r="AW991" i="14"/>
  <c r="AV991" i="14"/>
  <c r="BA990" i="14"/>
  <c r="AZ990" i="14"/>
  <c r="AY990" i="14"/>
  <c r="AX990" i="14"/>
  <c r="AW990" i="14"/>
  <c r="AV990" i="14"/>
  <c r="BA989" i="14"/>
  <c r="AZ989" i="14"/>
  <c r="AY989" i="14"/>
  <c r="AX989" i="14"/>
  <c r="AW989" i="14"/>
  <c r="AV989" i="14"/>
  <c r="BA988" i="14"/>
  <c r="AZ988" i="14"/>
  <c r="AY988" i="14"/>
  <c r="AX988" i="14"/>
  <c r="AW988" i="14"/>
  <c r="AV988" i="14"/>
  <c r="BA987" i="14"/>
  <c r="AZ987" i="14"/>
  <c r="AY987" i="14"/>
  <c r="AX987" i="14"/>
  <c r="AW987" i="14"/>
  <c r="AV987" i="14"/>
  <c r="BA986" i="14"/>
  <c r="AZ986" i="14"/>
  <c r="AY986" i="14"/>
  <c r="AX986" i="14"/>
  <c r="AW986" i="14"/>
  <c r="AV986" i="14"/>
  <c r="AT999" i="14"/>
  <c r="AT998" i="14"/>
  <c r="AT997" i="14"/>
  <c r="AT996" i="14"/>
  <c r="AT995" i="14"/>
  <c r="AT994" i="14"/>
  <c r="AT993" i="14"/>
  <c r="AT992" i="14"/>
  <c r="AT991" i="14"/>
  <c r="AT990" i="14"/>
  <c r="AT989" i="14"/>
  <c r="AT988" i="14"/>
  <c r="AT987" i="14"/>
  <c r="AT986" i="14"/>
  <c r="AH986" i="14"/>
  <c r="AI986" i="14"/>
  <c r="AJ986" i="14"/>
  <c r="AK986" i="14"/>
  <c r="AL986" i="14"/>
  <c r="AM986" i="14"/>
  <c r="AN986" i="14"/>
  <c r="AO986" i="14"/>
  <c r="AP986" i="14"/>
  <c r="AQ986" i="14"/>
  <c r="AR986" i="14"/>
  <c r="AH987" i="14"/>
  <c r="AI987" i="14"/>
  <c r="AJ987" i="14"/>
  <c r="AK987" i="14"/>
  <c r="AL987" i="14"/>
  <c r="AM987" i="14"/>
  <c r="AN987" i="14"/>
  <c r="AO987" i="14"/>
  <c r="AP987" i="14"/>
  <c r="AQ987" i="14"/>
  <c r="AR987" i="14"/>
  <c r="AH988" i="14"/>
  <c r="AI988" i="14"/>
  <c r="AJ988" i="14"/>
  <c r="AK988" i="14"/>
  <c r="AL988" i="14"/>
  <c r="AM988" i="14"/>
  <c r="AN988" i="14"/>
  <c r="AO988" i="14"/>
  <c r="AP988" i="14"/>
  <c r="AQ988" i="14"/>
  <c r="AR988" i="14"/>
  <c r="AH989" i="14"/>
  <c r="AI989" i="14"/>
  <c r="AJ989" i="14"/>
  <c r="AK989" i="14"/>
  <c r="AL989" i="14"/>
  <c r="AM989" i="14"/>
  <c r="AN989" i="14"/>
  <c r="AO989" i="14"/>
  <c r="AP989" i="14"/>
  <c r="AQ989" i="14"/>
  <c r="AR989" i="14"/>
  <c r="AH990" i="14"/>
  <c r="AI990" i="14"/>
  <c r="AJ990" i="14"/>
  <c r="AK990" i="14"/>
  <c r="AL990" i="14"/>
  <c r="AM990" i="14"/>
  <c r="AN990" i="14"/>
  <c r="AO990" i="14"/>
  <c r="AP990" i="14"/>
  <c r="AQ990" i="14"/>
  <c r="AR990" i="14"/>
  <c r="AH991" i="14"/>
  <c r="AI991" i="14"/>
  <c r="AJ991" i="14"/>
  <c r="AK991" i="14"/>
  <c r="AL991" i="14"/>
  <c r="AM991" i="14"/>
  <c r="AN991" i="14"/>
  <c r="AO991" i="14"/>
  <c r="AP991" i="14"/>
  <c r="AQ991" i="14"/>
  <c r="AR991" i="14"/>
  <c r="AH992" i="14"/>
  <c r="AI992" i="14"/>
  <c r="AJ992" i="14"/>
  <c r="AK992" i="14"/>
  <c r="AL992" i="14"/>
  <c r="AM992" i="14"/>
  <c r="AN992" i="14"/>
  <c r="AO992" i="14"/>
  <c r="AP992" i="14"/>
  <c r="AQ992" i="14"/>
  <c r="AR992" i="14"/>
  <c r="AH993" i="14"/>
  <c r="AI993" i="14"/>
  <c r="AJ993" i="14"/>
  <c r="AK993" i="14"/>
  <c r="AL993" i="14"/>
  <c r="AM993" i="14"/>
  <c r="AN993" i="14"/>
  <c r="AO993" i="14"/>
  <c r="AP993" i="14"/>
  <c r="AQ993" i="14"/>
  <c r="AR993" i="14"/>
  <c r="AH994" i="14"/>
  <c r="AI994" i="14"/>
  <c r="AJ994" i="14"/>
  <c r="AK994" i="14"/>
  <c r="AL994" i="14"/>
  <c r="AM994" i="14"/>
  <c r="AN994" i="14"/>
  <c r="AO994" i="14"/>
  <c r="AP994" i="14"/>
  <c r="AQ994" i="14"/>
  <c r="AR994" i="14"/>
  <c r="AH995" i="14"/>
  <c r="AI995" i="14"/>
  <c r="AJ995" i="14"/>
  <c r="AK995" i="14"/>
  <c r="AL995" i="14"/>
  <c r="AM995" i="14"/>
  <c r="AN995" i="14"/>
  <c r="AO995" i="14"/>
  <c r="AP995" i="14"/>
  <c r="AQ995" i="14"/>
  <c r="AR995" i="14"/>
  <c r="AH996" i="14"/>
  <c r="AI996" i="14"/>
  <c r="AJ996" i="14"/>
  <c r="AK996" i="14"/>
  <c r="AL996" i="14"/>
  <c r="AM996" i="14"/>
  <c r="AN996" i="14"/>
  <c r="AO996" i="14"/>
  <c r="AP996" i="14"/>
  <c r="AQ996" i="14"/>
  <c r="AR996" i="14"/>
  <c r="AH997" i="14"/>
  <c r="AI997" i="14"/>
  <c r="AJ997" i="14"/>
  <c r="AK997" i="14"/>
  <c r="AL997" i="14"/>
  <c r="AM997" i="14"/>
  <c r="AN997" i="14"/>
  <c r="AO997" i="14"/>
  <c r="AP997" i="14"/>
  <c r="AQ997" i="14"/>
  <c r="AR997" i="14"/>
  <c r="AH998" i="14"/>
  <c r="AI998" i="14"/>
  <c r="AJ998" i="14"/>
  <c r="AK998" i="14"/>
  <c r="AL998" i="14"/>
  <c r="AM998" i="14"/>
  <c r="AN998" i="14"/>
  <c r="AO998" i="14"/>
  <c r="AP998" i="14"/>
  <c r="AQ998" i="14"/>
  <c r="AR998" i="14"/>
  <c r="AH999" i="14"/>
  <c r="AI999" i="14"/>
  <c r="AJ999" i="14"/>
  <c r="AK999" i="14"/>
  <c r="AL999" i="14"/>
  <c r="AM999" i="14"/>
  <c r="AN999" i="14"/>
  <c r="AO999" i="14"/>
  <c r="AP999" i="14"/>
  <c r="AQ999" i="14"/>
  <c r="AR999" i="14"/>
  <c r="AG987" i="14"/>
  <c r="AG988" i="14"/>
  <c r="AG989" i="14"/>
  <c r="AG990" i="14"/>
  <c r="AG991" i="14"/>
  <c r="AG992" i="14"/>
  <c r="AG993" i="14"/>
  <c r="AG994" i="14"/>
  <c r="AG995" i="14"/>
  <c r="AG996" i="14"/>
  <c r="AG997" i="14"/>
  <c r="AG998" i="14"/>
  <c r="AG999" i="14"/>
  <c r="AG986" i="14"/>
  <c r="BP983" i="14"/>
  <c r="BO983" i="14"/>
  <c r="BN983" i="14"/>
  <c r="BM983" i="14"/>
  <c r="BP982" i="14"/>
  <c r="BO982" i="14"/>
  <c r="BN982" i="14"/>
  <c r="BM982" i="14"/>
  <c r="BP981" i="14"/>
  <c r="BO981" i="14"/>
  <c r="BN981" i="14"/>
  <c r="BM981" i="14"/>
  <c r="BP980" i="14"/>
  <c r="BO980" i="14"/>
  <c r="BN980" i="14"/>
  <c r="BM980" i="14"/>
  <c r="BP979" i="14"/>
  <c r="BO979" i="14"/>
  <c r="BN979" i="14"/>
  <c r="BM979" i="14"/>
  <c r="BP978" i="14"/>
  <c r="BO978" i="14"/>
  <c r="BN978" i="14"/>
  <c r="BM978" i="14"/>
  <c r="BP977" i="14"/>
  <c r="BO977" i="14"/>
  <c r="BN977" i="14"/>
  <c r="BM977" i="14"/>
  <c r="BP976" i="14"/>
  <c r="BO976" i="14"/>
  <c r="BN976" i="14"/>
  <c r="BM976" i="14"/>
  <c r="BP975" i="14"/>
  <c r="BO975" i="14"/>
  <c r="BN975" i="14"/>
  <c r="BM975" i="14"/>
  <c r="BP974" i="14"/>
  <c r="BO974" i="14"/>
  <c r="BN974" i="14"/>
  <c r="BM974" i="14"/>
  <c r="BP973" i="14"/>
  <c r="BO973" i="14"/>
  <c r="BN973" i="14"/>
  <c r="BM973" i="14"/>
  <c r="BP972" i="14"/>
  <c r="BO972" i="14"/>
  <c r="BN972" i="14"/>
  <c r="BM972" i="14"/>
  <c r="BP971" i="14"/>
  <c r="BO971" i="14"/>
  <c r="BN971" i="14"/>
  <c r="BM971" i="14"/>
  <c r="BP970" i="14"/>
  <c r="BO970" i="14"/>
  <c r="BN970" i="14"/>
  <c r="BM970" i="14"/>
  <c r="BK983" i="14"/>
  <c r="BJ983" i="14"/>
  <c r="BI983" i="14"/>
  <c r="BH983" i="14"/>
  <c r="BG983" i="14"/>
  <c r="BF983" i="14"/>
  <c r="BE983" i="14"/>
  <c r="BD983" i="14"/>
  <c r="BC983" i="14"/>
  <c r="BK982" i="14"/>
  <c r="BJ982" i="14"/>
  <c r="BI982" i="14"/>
  <c r="BH982" i="14"/>
  <c r="BG982" i="14"/>
  <c r="BF982" i="14"/>
  <c r="BE982" i="14"/>
  <c r="BD982" i="14"/>
  <c r="BC982" i="14"/>
  <c r="BK981" i="14"/>
  <c r="BJ981" i="14"/>
  <c r="BI981" i="14"/>
  <c r="BH981" i="14"/>
  <c r="BG981" i="14"/>
  <c r="BF981" i="14"/>
  <c r="BE981" i="14"/>
  <c r="BD981" i="14"/>
  <c r="BC981" i="14"/>
  <c r="BK980" i="14"/>
  <c r="BJ980" i="14"/>
  <c r="BI980" i="14"/>
  <c r="BH980" i="14"/>
  <c r="BG980" i="14"/>
  <c r="BF980" i="14"/>
  <c r="BE980" i="14"/>
  <c r="BD980" i="14"/>
  <c r="BC980" i="14"/>
  <c r="BK979" i="14"/>
  <c r="BJ979" i="14"/>
  <c r="BI979" i="14"/>
  <c r="BH979" i="14"/>
  <c r="BG979" i="14"/>
  <c r="BF979" i="14"/>
  <c r="BE979" i="14"/>
  <c r="BD979" i="14"/>
  <c r="BC979" i="14"/>
  <c r="BK978" i="14"/>
  <c r="BJ978" i="14"/>
  <c r="BI978" i="14"/>
  <c r="BH978" i="14"/>
  <c r="BG978" i="14"/>
  <c r="BF978" i="14"/>
  <c r="BE978" i="14"/>
  <c r="BD978" i="14"/>
  <c r="BC978" i="14"/>
  <c r="BK977" i="14"/>
  <c r="BJ977" i="14"/>
  <c r="BI977" i="14"/>
  <c r="BH977" i="14"/>
  <c r="BG977" i="14"/>
  <c r="BF977" i="14"/>
  <c r="BE977" i="14"/>
  <c r="BD977" i="14"/>
  <c r="BC977" i="14"/>
  <c r="BK976" i="14"/>
  <c r="BJ976" i="14"/>
  <c r="BI976" i="14"/>
  <c r="BH976" i="14"/>
  <c r="BG976" i="14"/>
  <c r="BF976" i="14"/>
  <c r="BE976" i="14"/>
  <c r="BD976" i="14"/>
  <c r="BC976" i="14"/>
  <c r="BK975" i="14"/>
  <c r="BJ975" i="14"/>
  <c r="BI975" i="14"/>
  <c r="BH975" i="14"/>
  <c r="BG975" i="14"/>
  <c r="BF975" i="14"/>
  <c r="BE975" i="14"/>
  <c r="BD975" i="14"/>
  <c r="BC975" i="14"/>
  <c r="BK974" i="14"/>
  <c r="BJ974" i="14"/>
  <c r="BI974" i="14"/>
  <c r="BH974" i="14"/>
  <c r="BG974" i="14"/>
  <c r="BF974" i="14"/>
  <c r="BE974" i="14"/>
  <c r="BD974" i="14"/>
  <c r="BC974" i="14"/>
  <c r="BK973" i="14"/>
  <c r="BJ973" i="14"/>
  <c r="BI973" i="14"/>
  <c r="BH973" i="14"/>
  <c r="BG973" i="14"/>
  <c r="BF973" i="14"/>
  <c r="BE973" i="14"/>
  <c r="BD973" i="14"/>
  <c r="BC973" i="14"/>
  <c r="BK972" i="14"/>
  <c r="BJ972" i="14"/>
  <c r="BI972" i="14"/>
  <c r="BH972" i="14"/>
  <c r="BG972" i="14"/>
  <c r="BF972" i="14"/>
  <c r="BE972" i="14"/>
  <c r="BD972" i="14"/>
  <c r="BC972" i="14"/>
  <c r="BK971" i="14"/>
  <c r="BJ971" i="14"/>
  <c r="BI971" i="14"/>
  <c r="BH971" i="14"/>
  <c r="BG971" i="14"/>
  <c r="BF971" i="14"/>
  <c r="BE971" i="14"/>
  <c r="BD971" i="14"/>
  <c r="BC971" i="14"/>
  <c r="BK970" i="14"/>
  <c r="BJ970" i="14"/>
  <c r="BI970" i="14"/>
  <c r="BH970" i="14"/>
  <c r="BG970" i="14"/>
  <c r="BF970" i="14"/>
  <c r="BE970" i="14"/>
  <c r="BD970" i="14"/>
  <c r="BC970" i="14"/>
  <c r="BA983" i="14"/>
  <c r="AZ983" i="14"/>
  <c r="AY983" i="14"/>
  <c r="AX983" i="14"/>
  <c r="AW983" i="14"/>
  <c r="AV983" i="14"/>
  <c r="BA982" i="14"/>
  <c r="AZ982" i="14"/>
  <c r="AY982" i="14"/>
  <c r="AX982" i="14"/>
  <c r="AW982" i="14"/>
  <c r="AV982" i="14"/>
  <c r="BA981" i="14"/>
  <c r="AZ981" i="14"/>
  <c r="AY981" i="14"/>
  <c r="AX981" i="14"/>
  <c r="AW981" i="14"/>
  <c r="AV981" i="14"/>
  <c r="BA980" i="14"/>
  <c r="AZ980" i="14"/>
  <c r="AY980" i="14"/>
  <c r="AX980" i="14"/>
  <c r="AW980" i="14"/>
  <c r="AV980" i="14"/>
  <c r="BA979" i="14"/>
  <c r="AZ979" i="14"/>
  <c r="AY979" i="14"/>
  <c r="AX979" i="14"/>
  <c r="AW979" i="14"/>
  <c r="AV979" i="14"/>
  <c r="BA978" i="14"/>
  <c r="AZ978" i="14"/>
  <c r="AY978" i="14"/>
  <c r="AX978" i="14"/>
  <c r="AW978" i="14"/>
  <c r="AV978" i="14"/>
  <c r="BA977" i="14"/>
  <c r="AZ977" i="14"/>
  <c r="AY977" i="14"/>
  <c r="AX977" i="14"/>
  <c r="AW977" i="14"/>
  <c r="AV977" i="14"/>
  <c r="BA976" i="14"/>
  <c r="AZ976" i="14"/>
  <c r="AY976" i="14"/>
  <c r="AX976" i="14"/>
  <c r="AW976" i="14"/>
  <c r="AV976" i="14"/>
  <c r="BA975" i="14"/>
  <c r="AZ975" i="14"/>
  <c r="AY975" i="14"/>
  <c r="AX975" i="14"/>
  <c r="AW975" i="14"/>
  <c r="AV975" i="14"/>
  <c r="BA974" i="14"/>
  <c r="AZ974" i="14"/>
  <c r="AY974" i="14"/>
  <c r="AX974" i="14"/>
  <c r="AW974" i="14"/>
  <c r="AV974" i="14"/>
  <c r="BA973" i="14"/>
  <c r="AZ973" i="14"/>
  <c r="AY973" i="14"/>
  <c r="AX973" i="14"/>
  <c r="AW973" i="14"/>
  <c r="AV973" i="14"/>
  <c r="BA972" i="14"/>
  <c r="AZ972" i="14"/>
  <c r="AY972" i="14"/>
  <c r="AX972" i="14"/>
  <c r="AW972" i="14"/>
  <c r="AV972" i="14"/>
  <c r="BA971" i="14"/>
  <c r="AZ971" i="14"/>
  <c r="AY971" i="14"/>
  <c r="AX971" i="14"/>
  <c r="AW971" i="14"/>
  <c r="AV971" i="14"/>
  <c r="BA970" i="14"/>
  <c r="AZ970" i="14"/>
  <c r="AY970" i="14"/>
  <c r="AX970" i="14"/>
  <c r="AW970" i="14"/>
  <c r="AV970" i="14"/>
  <c r="AT983" i="14"/>
  <c r="AT982" i="14"/>
  <c r="AT981" i="14"/>
  <c r="AT980" i="14"/>
  <c r="AT979" i="14"/>
  <c r="AT978" i="14"/>
  <c r="AT977" i="14"/>
  <c r="AT976" i="14"/>
  <c r="AT975" i="14"/>
  <c r="AT974" i="14"/>
  <c r="AT973" i="14"/>
  <c r="AT972" i="14"/>
  <c r="AT971" i="14"/>
  <c r="AT970" i="14"/>
  <c r="Y983" i="14"/>
  <c r="Y982" i="14"/>
  <c r="Y981" i="14"/>
  <c r="Y980" i="14"/>
  <c r="Y979" i="14"/>
  <c r="Y978" i="14"/>
  <c r="Y977" i="14"/>
  <c r="Y976" i="14"/>
  <c r="Y975" i="14"/>
  <c r="Y974" i="14"/>
  <c r="Y973" i="14"/>
  <c r="Y972" i="14"/>
  <c r="Y971" i="14"/>
  <c r="Y970" i="14"/>
  <c r="AH970" i="14"/>
  <c r="AI970" i="14"/>
  <c r="AJ970" i="14"/>
  <c r="AK970" i="14"/>
  <c r="AL970" i="14"/>
  <c r="AM970" i="14"/>
  <c r="AN970" i="14"/>
  <c r="AO970" i="14"/>
  <c r="AP970" i="14"/>
  <c r="AQ970" i="14"/>
  <c r="AR970" i="14"/>
  <c r="AH971" i="14"/>
  <c r="AI971" i="14"/>
  <c r="AJ971" i="14"/>
  <c r="AK971" i="14"/>
  <c r="AL971" i="14"/>
  <c r="AM971" i="14"/>
  <c r="AN971" i="14"/>
  <c r="AO971" i="14"/>
  <c r="AP971" i="14"/>
  <c r="AQ971" i="14"/>
  <c r="AR971" i="14"/>
  <c r="AH972" i="14"/>
  <c r="AI972" i="14"/>
  <c r="AJ972" i="14"/>
  <c r="AK972" i="14"/>
  <c r="AL972" i="14"/>
  <c r="AM972" i="14"/>
  <c r="AN972" i="14"/>
  <c r="AO972" i="14"/>
  <c r="AP972" i="14"/>
  <c r="AQ972" i="14"/>
  <c r="AR972" i="14"/>
  <c r="AH973" i="14"/>
  <c r="AI973" i="14"/>
  <c r="AJ973" i="14"/>
  <c r="AK973" i="14"/>
  <c r="AL973" i="14"/>
  <c r="AM973" i="14"/>
  <c r="AN973" i="14"/>
  <c r="AO973" i="14"/>
  <c r="AP973" i="14"/>
  <c r="AQ973" i="14"/>
  <c r="AR973" i="14"/>
  <c r="AH974" i="14"/>
  <c r="AI974" i="14"/>
  <c r="AJ974" i="14"/>
  <c r="AK974" i="14"/>
  <c r="AL974" i="14"/>
  <c r="AM974" i="14"/>
  <c r="AN974" i="14"/>
  <c r="AO974" i="14"/>
  <c r="AP974" i="14"/>
  <c r="AQ974" i="14"/>
  <c r="AR974" i="14"/>
  <c r="AH975" i="14"/>
  <c r="AI975" i="14"/>
  <c r="AJ975" i="14"/>
  <c r="AK975" i="14"/>
  <c r="AL975" i="14"/>
  <c r="AM975" i="14"/>
  <c r="AN975" i="14"/>
  <c r="AO975" i="14"/>
  <c r="AP975" i="14"/>
  <c r="AQ975" i="14"/>
  <c r="AR975" i="14"/>
  <c r="AH976" i="14"/>
  <c r="AI976" i="14"/>
  <c r="AJ976" i="14"/>
  <c r="AK976" i="14"/>
  <c r="AL976" i="14"/>
  <c r="AM976" i="14"/>
  <c r="AN976" i="14"/>
  <c r="AO976" i="14"/>
  <c r="AP976" i="14"/>
  <c r="AQ976" i="14"/>
  <c r="AR976" i="14"/>
  <c r="AH977" i="14"/>
  <c r="AI977" i="14"/>
  <c r="AJ977" i="14"/>
  <c r="AK977" i="14"/>
  <c r="AL977" i="14"/>
  <c r="AM977" i="14"/>
  <c r="AN977" i="14"/>
  <c r="AO977" i="14"/>
  <c r="AP977" i="14"/>
  <c r="AQ977" i="14"/>
  <c r="AR977" i="14"/>
  <c r="AH978" i="14"/>
  <c r="AI978" i="14"/>
  <c r="AJ978" i="14"/>
  <c r="AK978" i="14"/>
  <c r="AL978" i="14"/>
  <c r="AM978" i="14"/>
  <c r="AN978" i="14"/>
  <c r="AO978" i="14"/>
  <c r="AP978" i="14"/>
  <c r="AQ978" i="14"/>
  <c r="AR978" i="14"/>
  <c r="AH979" i="14"/>
  <c r="AI979" i="14"/>
  <c r="AJ979" i="14"/>
  <c r="AK979" i="14"/>
  <c r="AL979" i="14"/>
  <c r="AM979" i="14"/>
  <c r="AN979" i="14"/>
  <c r="AO979" i="14"/>
  <c r="AP979" i="14"/>
  <c r="AQ979" i="14"/>
  <c r="AR979" i="14"/>
  <c r="AH980" i="14"/>
  <c r="AI980" i="14"/>
  <c r="AJ980" i="14"/>
  <c r="AK980" i="14"/>
  <c r="AL980" i="14"/>
  <c r="AM980" i="14"/>
  <c r="AN980" i="14"/>
  <c r="AO980" i="14"/>
  <c r="AP980" i="14"/>
  <c r="AQ980" i="14"/>
  <c r="AR980" i="14"/>
  <c r="AH981" i="14"/>
  <c r="AI981" i="14"/>
  <c r="AJ981" i="14"/>
  <c r="AK981" i="14"/>
  <c r="AL981" i="14"/>
  <c r="AM981" i="14"/>
  <c r="AN981" i="14"/>
  <c r="AO981" i="14"/>
  <c r="AP981" i="14"/>
  <c r="AQ981" i="14"/>
  <c r="AR981" i="14"/>
  <c r="AH982" i="14"/>
  <c r="AI982" i="14"/>
  <c r="AJ982" i="14"/>
  <c r="AK982" i="14"/>
  <c r="AL982" i="14"/>
  <c r="AM982" i="14"/>
  <c r="AN982" i="14"/>
  <c r="AO982" i="14"/>
  <c r="AP982" i="14"/>
  <c r="AQ982" i="14"/>
  <c r="AR982" i="14"/>
  <c r="AH983" i="14"/>
  <c r="AI983" i="14"/>
  <c r="AJ983" i="14"/>
  <c r="AK983" i="14"/>
  <c r="AL983" i="14"/>
  <c r="AM983" i="14"/>
  <c r="AN983" i="14"/>
  <c r="AO983" i="14"/>
  <c r="AP983" i="14"/>
  <c r="AQ983" i="14"/>
  <c r="AR983" i="14"/>
  <c r="AG971" i="14"/>
  <c r="AG972" i="14"/>
  <c r="AG973" i="14"/>
  <c r="AG974" i="14"/>
  <c r="AG975" i="14"/>
  <c r="AG976" i="14"/>
  <c r="AG977" i="14"/>
  <c r="AG978" i="14"/>
  <c r="AG979" i="14"/>
  <c r="AG980" i="14"/>
  <c r="AG981" i="14"/>
  <c r="AG982" i="14"/>
  <c r="AG983" i="14"/>
  <c r="AG970" i="14"/>
  <c r="BP956" i="14"/>
  <c r="BO956" i="14"/>
  <c r="BN956" i="14"/>
  <c r="BM956" i="14"/>
  <c r="BP955" i="14"/>
  <c r="BO955" i="14"/>
  <c r="BN955" i="14"/>
  <c r="BM955" i="14"/>
  <c r="BP954" i="14"/>
  <c r="BO954" i="14"/>
  <c r="BN954" i="14"/>
  <c r="BM954" i="14"/>
  <c r="BP953" i="14"/>
  <c r="BO953" i="14"/>
  <c r="BN953" i="14"/>
  <c r="BM953" i="14"/>
  <c r="BP952" i="14"/>
  <c r="BO952" i="14"/>
  <c r="BN952" i="14"/>
  <c r="BM952" i="14"/>
  <c r="BP951" i="14"/>
  <c r="BO951" i="14"/>
  <c r="BN951" i="14"/>
  <c r="BM951" i="14"/>
  <c r="BP950" i="14"/>
  <c r="BO950" i="14"/>
  <c r="BN950" i="14"/>
  <c r="BM950" i="14"/>
  <c r="BP949" i="14"/>
  <c r="BO949" i="14"/>
  <c r="BN949" i="14"/>
  <c r="BM949" i="14"/>
  <c r="BP948" i="14"/>
  <c r="BO948" i="14"/>
  <c r="BN948" i="14"/>
  <c r="BM948" i="14"/>
  <c r="BP947" i="14"/>
  <c r="BO947" i="14"/>
  <c r="BN947" i="14"/>
  <c r="BM947" i="14"/>
  <c r="BP946" i="14"/>
  <c r="BO946" i="14"/>
  <c r="BN946" i="14"/>
  <c r="BM946" i="14"/>
  <c r="BP945" i="14"/>
  <c r="BO945" i="14"/>
  <c r="BN945" i="14"/>
  <c r="BM945" i="14"/>
  <c r="BP944" i="14"/>
  <c r="BO944" i="14"/>
  <c r="BN944" i="14"/>
  <c r="BM944" i="14"/>
  <c r="BP943" i="14"/>
  <c r="BO943" i="14"/>
  <c r="BN943" i="14"/>
  <c r="BM943" i="14"/>
  <c r="BK956" i="14"/>
  <c r="BJ956" i="14"/>
  <c r="BI956" i="14"/>
  <c r="BH956" i="14"/>
  <c r="BG956" i="14"/>
  <c r="BF956" i="14"/>
  <c r="BE956" i="14"/>
  <c r="BD956" i="14"/>
  <c r="BC956" i="14"/>
  <c r="BK955" i="14"/>
  <c r="BJ955" i="14"/>
  <c r="BI955" i="14"/>
  <c r="BH955" i="14"/>
  <c r="BG955" i="14"/>
  <c r="BF955" i="14"/>
  <c r="BE955" i="14"/>
  <c r="BD955" i="14"/>
  <c r="BC955" i="14"/>
  <c r="BK954" i="14"/>
  <c r="BJ954" i="14"/>
  <c r="BI954" i="14"/>
  <c r="BH954" i="14"/>
  <c r="BG954" i="14"/>
  <c r="BF954" i="14"/>
  <c r="BE954" i="14"/>
  <c r="BD954" i="14"/>
  <c r="BC954" i="14"/>
  <c r="BK953" i="14"/>
  <c r="BJ953" i="14"/>
  <c r="BI953" i="14"/>
  <c r="BH953" i="14"/>
  <c r="BG953" i="14"/>
  <c r="BF953" i="14"/>
  <c r="BE953" i="14"/>
  <c r="BD953" i="14"/>
  <c r="BC953" i="14"/>
  <c r="BK952" i="14"/>
  <c r="BJ952" i="14"/>
  <c r="BI952" i="14"/>
  <c r="BH952" i="14"/>
  <c r="BG952" i="14"/>
  <c r="BF952" i="14"/>
  <c r="BE952" i="14"/>
  <c r="BD952" i="14"/>
  <c r="BC952" i="14"/>
  <c r="BK951" i="14"/>
  <c r="BJ951" i="14"/>
  <c r="BI951" i="14"/>
  <c r="BH951" i="14"/>
  <c r="BG951" i="14"/>
  <c r="BF951" i="14"/>
  <c r="BE951" i="14"/>
  <c r="BD951" i="14"/>
  <c r="BC951" i="14"/>
  <c r="BK950" i="14"/>
  <c r="BJ950" i="14"/>
  <c r="BI950" i="14"/>
  <c r="BH950" i="14"/>
  <c r="BG950" i="14"/>
  <c r="BF950" i="14"/>
  <c r="BE950" i="14"/>
  <c r="BD950" i="14"/>
  <c r="BC950" i="14"/>
  <c r="BK949" i="14"/>
  <c r="BJ949" i="14"/>
  <c r="BI949" i="14"/>
  <c r="BH949" i="14"/>
  <c r="BG949" i="14"/>
  <c r="BF949" i="14"/>
  <c r="BE949" i="14"/>
  <c r="BD949" i="14"/>
  <c r="BC949" i="14"/>
  <c r="BK948" i="14"/>
  <c r="BJ948" i="14"/>
  <c r="BI948" i="14"/>
  <c r="BH948" i="14"/>
  <c r="BG948" i="14"/>
  <c r="BF948" i="14"/>
  <c r="BE948" i="14"/>
  <c r="BD948" i="14"/>
  <c r="BC948" i="14"/>
  <c r="BK947" i="14"/>
  <c r="BJ947" i="14"/>
  <c r="BI947" i="14"/>
  <c r="BH947" i="14"/>
  <c r="BG947" i="14"/>
  <c r="BF947" i="14"/>
  <c r="BE947" i="14"/>
  <c r="BD947" i="14"/>
  <c r="BC947" i="14"/>
  <c r="BK946" i="14"/>
  <c r="BJ946" i="14"/>
  <c r="BI946" i="14"/>
  <c r="BH946" i="14"/>
  <c r="BG946" i="14"/>
  <c r="BF946" i="14"/>
  <c r="BE946" i="14"/>
  <c r="BD946" i="14"/>
  <c r="BC946" i="14"/>
  <c r="BK945" i="14"/>
  <c r="BJ945" i="14"/>
  <c r="BI945" i="14"/>
  <c r="BH945" i="14"/>
  <c r="BG945" i="14"/>
  <c r="BF945" i="14"/>
  <c r="BE945" i="14"/>
  <c r="BD945" i="14"/>
  <c r="BC945" i="14"/>
  <c r="BK944" i="14"/>
  <c r="BJ944" i="14"/>
  <c r="BI944" i="14"/>
  <c r="BH944" i="14"/>
  <c r="BG944" i="14"/>
  <c r="BF944" i="14"/>
  <c r="BE944" i="14"/>
  <c r="BD944" i="14"/>
  <c r="BC944" i="14"/>
  <c r="BK943" i="14"/>
  <c r="BJ943" i="14"/>
  <c r="BI943" i="14"/>
  <c r="BH943" i="14"/>
  <c r="BG943" i="14"/>
  <c r="BF943" i="14"/>
  <c r="BE943" i="14"/>
  <c r="BD943" i="14"/>
  <c r="BC943" i="14"/>
  <c r="BA956" i="14"/>
  <c r="AZ956" i="14"/>
  <c r="AY956" i="14"/>
  <c r="AX956" i="14"/>
  <c r="AW956" i="14"/>
  <c r="AV956" i="14"/>
  <c r="BA955" i="14"/>
  <c r="AZ955" i="14"/>
  <c r="AY955" i="14"/>
  <c r="AX955" i="14"/>
  <c r="AW955" i="14"/>
  <c r="AV955" i="14"/>
  <c r="BA954" i="14"/>
  <c r="AZ954" i="14"/>
  <c r="AY954" i="14"/>
  <c r="AX954" i="14"/>
  <c r="AW954" i="14"/>
  <c r="AV954" i="14"/>
  <c r="BA953" i="14"/>
  <c r="AZ953" i="14"/>
  <c r="AY953" i="14"/>
  <c r="AX953" i="14"/>
  <c r="AW953" i="14"/>
  <c r="AV953" i="14"/>
  <c r="BA952" i="14"/>
  <c r="AZ952" i="14"/>
  <c r="AY952" i="14"/>
  <c r="AX952" i="14"/>
  <c r="AW952" i="14"/>
  <c r="AV952" i="14"/>
  <c r="BA951" i="14"/>
  <c r="AZ951" i="14"/>
  <c r="AY951" i="14"/>
  <c r="AX951" i="14"/>
  <c r="AW951" i="14"/>
  <c r="AV951" i="14"/>
  <c r="BA950" i="14"/>
  <c r="AZ950" i="14"/>
  <c r="AY950" i="14"/>
  <c r="AX950" i="14"/>
  <c r="AW950" i="14"/>
  <c r="AV950" i="14"/>
  <c r="BA949" i="14"/>
  <c r="AZ949" i="14"/>
  <c r="AY949" i="14"/>
  <c r="AX949" i="14"/>
  <c r="AW949" i="14"/>
  <c r="AV949" i="14"/>
  <c r="BA948" i="14"/>
  <c r="AZ948" i="14"/>
  <c r="AY948" i="14"/>
  <c r="AX948" i="14"/>
  <c r="AW948" i="14"/>
  <c r="AV948" i="14"/>
  <c r="BA947" i="14"/>
  <c r="AZ947" i="14"/>
  <c r="AY947" i="14"/>
  <c r="AX947" i="14"/>
  <c r="AW947" i="14"/>
  <c r="AV947" i="14"/>
  <c r="BA946" i="14"/>
  <c r="AZ946" i="14"/>
  <c r="AY946" i="14"/>
  <c r="AX946" i="14"/>
  <c r="AW946" i="14"/>
  <c r="AV946" i="14"/>
  <c r="BA945" i="14"/>
  <c r="AZ945" i="14"/>
  <c r="AY945" i="14"/>
  <c r="AX945" i="14"/>
  <c r="AW945" i="14"/>
  <c r="AV945" i="14"/>
  <c r="BA944" i="14"/>
  <c r="AZ944" i="14"/>
  <c r="AY944" i="14"/>
  <c r="AX944" i="14"/>
  <c r="AW944" i="14"/>
  <c r="AV944" i="14"/>
  <c r="BA943" i="14"/>
  <c r="AZ943" i="14"/>
  <c r="AY943" i="14"/>
  <c r="AX943" i="14"/>
  <c r="AW943" i="14"/>
  <c r="AV943" i="14"/>
  <c r="AT956" i="14"/>
  <c r="AT955" i="14"/>
  <c r="AT954" i="14"/>
  <c r="AT953" i="14"/>
  <c r="AT952" i="14"/>
  <c r="AT951" i="14"/>
  <c r="AT950" i="14"/>
  <c r="AT949" i="14"/>
  <c r="AT948" i="14"/>
  <c r="AT947" i="14"/>
  <c r="AT946" i="14"/>
  <c r="AT945" i="14"/>
  <c r="AT944" i="14"/>
  <c r="AT943" i="14"/>
  <c r="Y956" i="14"/>
  <c r="Y955" i="14"/>
  <c r="Y954" i="14"/>
  <c r="Y953" i="14"/>
  <c r="Y952" i="14"/>
  <c r="Y951" i="14"/>
  <c r="Y950" i="14"/>
  <c r="Y949" i="14"/>
  <c r="Y948" i="14"/>
  <c r="Y947" i="14"/>
  <c r="Y946" i="14"/>
  <c r="Y945" i="14"/>
  <c r="Y944" i="14"/>
  <c r="Y943" i="14"/>
  <c r="AH943" i="14"/>
  <c r="AI943" i="14"/>
  <c r="AJ943" i="14"/>
  <c r="AK943" i="14"/>
  <c r="AL943" i="14"/>
  <c r="AM943" i="14"/>
  <c r="AN943" i="14"/>
  <c r="AO943" i="14"/>
  <c r="AP943" i="14"/>
  <c r="AQ943" i="14"/>
  <c r="AR943" i="14"/>
  <c r="AH944" i="14"/>
  <c r="AI944" i="14"/>
  <c r="AJ944" i="14"/>
  <c r="AK944" i="14"/>
  <c r="AL944" i="14"/>
  <c r="AM944" i="14"/>
  <c r="AN944" i="14"/>
  <c r="AO944" i="14"/>
  <c r="AP944" i="14"/>
  <c r="AQ944" i="14"/>
  <c r="AR944" i="14"/>
  <c r="AH945" i="14"/>
  <c r="AI945" i="14"/>
  <c r="AJ945" i="14"/>
  <c r="AK945" i="14"/>
  <c r="AL945" i="14"/>
  <c r="AM945" i="14"/>
  <c r="AN945" i="14"/>
  <c r="AO945" i="14"/>
  <c r="AP945" i="14"/>
  <c r="AQ945" i="14"/>
  <c r="AR945" i="14"/>
  <c r="AH946" i="14"/>
  <c r="AI946" i="14"/>
  <c r="AJ946" i="14"/>
  <c r="AK946" i="14"/>
  <c r="AL946" i="14"/>
  <c r="AM946" i="14"/>
  <c r="AN946" i="14"/>
  <c r="AO946" i="14"/>
  <c r="AP946" i="14"/>
  <c r="AQ946" i="14"/>
  <c r="AR946" i="14"/>
  <c r="AH947" i="14"/>
  <c r="AI947" i="14"/>
  <c r="AJ947" i="14"/>
  <c r="AK947" i="14"/>
  <c r="AL947" i="14"/>
  <c r="AM947" i="14"/>
  <c r="AN947" i="14"/>
  <c r="AO947" i="14"/>
  <c r="AP947" i="14"/>
  <c r="AQ947" i="14"/>
  <c r="AR947" i="14"/>
  <c r="AH948" i="14"/>
  <c r="AI948" i="14"/>
  <c r="AJ948" i="14"/>
  <c r="AK948" i="14"/>
  <c r="AL948" i="14"/>
  <c r="AM948" i="14"/>
  <c r="AN948" i="14"/>
  <c r="AO948" i="14"/>
  <c r="AP948" i="14"/>
  <c r="AQ948" i="14"/>
  <c r="AR948" i="14"/>
  <c r="AH949" i="14"/>
  <c r="AI949" i="14"/>
  <c r="AJ949" i="14"/>
  <c r="AK949" i="14"/>
  <c r="AL949" i="14"/>
  <c r="AM949" i="14"/>
  <c r="AN949" i="14"/>
  <c r="AO949" i="14"/>
  <c r="AP949" i="14"/>
  <c r="AQ949" i="14"/>
  <c r="AR949" i="14"/>
  <c r="AH950" i="14"/>
  <c r="AI950" i="14"/>
  <c r="AJ950" i="14"/>
  <c r="AK950" i="14"/>
  <c r="AL950" i="14"/>
  <c r="AM950" i="14"/>
  <c r="AN950" i="14"/>
  <c r="AO950" i="14"/>
  <c r="AP950" i="14"/>
  <c r="AQ950" i="14"/>
  <c r="AR950" i="14"/>
  <c r="AH951" i="14"/>
  <c r="AI951" i="14"/>
  <c r="AJ951" i="14"/>
  <c r="AK951" i="14"/>
  <c r="AL951" i="14"/>
  <c r="AM951" i="14"/>
  <c r="AN951" i="14"/>
  <c r="AO951" i="14"/>
  <c r="AP951" i="14"/>
  <c r="AQ951" i="14"/>
  <c r="AR951" i="14"/>
  <c r="AH952" i="14"/>
  <c r="AI952" i="14"/>
  <c r="AJ952" i="14"/>
  <c r="AK952" i="14"/>
  <c r="AL952" i="14"/>
  <c r="AM952" i="14"/>
  <c r="AN952" i="14"/>
  <c r="AO952" i="14"/>
  <c r="AP952" i="14"/>
  <c r="AQ952" i="14"/>
  <c r="AR952" i="14"/>
  <c r="AH953" i="14"/>
  <c r="AI953" i="14"/>
  <c r="AJ953" i="14"/>
  <c r="AK953" i="14"/>
  <c r="AL953" i="14"/>
  <c r="AM953" i="14"/>
  <c r="AN953" i="14"/>
  <c r="AO953" i="14"/>
  <c r="AP953" i="14"/>
  <c r="AQ953" i="14"/>
  <c r="AR953" i="14"/>
  <c r="AH954" i="14"/>
  <c r="AI954" i="14"/>
  <c r="AJ954" i="14"/>
  <c r="AK954" i="14"/>
  <c r="AL954" i="14"/>
  <c r="AM954" i="14"/>
  <c r="AN954" i="14"/>
  <c r="AO954" i="14"/>
  <c r="AP954" i="14"/>
  <c r="AQ954" i="14"/>
  <c r="AR954" i="14"/>
  <c r="AH955" i="14"/>
  <c r="AI955" i="14"/>
  <c r="AJ955" i="14"/>
  <c r="AK955" i="14"/>
  <c r="AL955" i="14"/>
  <c r="AM955" i="14"/>
  <c r="AN955" i="14"/>
  <c r="AO955" i="14"/>
  <c r="AP955" i="14"/>
  <c r="AQ955" i="14"/>
  <c r="AR955" i="14"/>
  <c r="AH956" i="14"/>
  <c r="AI956" i="14"/>
  <c r="AJ956" i="14"/>
  <c r="AK956" i="14"/>
  <c r="AL956" i="14"/>
  <c r="AM956" i="14"/>
  <c r="AN956" i="14"/>
  <c r="AO956" i="14"/>
  <c r="AP956" i="14"/>
  <c r="AQ956" i="14"/>
  <c r="AR956" i="14"/>
  <c r="AG944" i="14"/>
  <c r="AG945" i="14"/>
  <c r="AG946" i="14"/>
  <c r="AG947" i="14"/>
  <c r="AG948" i="14"/>
  <c r="AG949" i="14"/>
  <c r="AG950" i="14"/>
  <c r="AG951" i="14"/>
  <c r="AG952" i="14"/>
  <c r="AG953" i="14"/>
  <c r="AG954" i="14"/>
  <c r="AG955" i="14"/>
  <c r="AG956" i="14"/>
  <c r="AG943" i="14"/>
  <c r="Y941" i="14"/>
  <c r="Y940" i="14"/>
  <c r="Y939" i="14"/>
  <c r="Y938" i="14"/>
  <c r="Y937" i="14"/>
  <c r="Y936" i="14"/>
  <c r="Y935" i="14"/>
  <c r="Y934" i="14"/>
  <c r="Y933" i="14"/>
  <c r="Y932" i="14"/>
  <c r="Y931" i="14"/>
  <c r="Y930" i="14"/>
  <c r="Y929" i="14"/>
  <c r="Y928" i="14"/>
  <c r="BP941" i="14"/>
  <c r="BO941" i="14"/>
  <c r="BN941" i="14"/>
  <c r="BM941" i="14"/>
  <c r="BP940" i="14"/>
  <c r="BO940" i="14"/>
  <c r="BN940" i="14"/>
  <c r="BM940" i="14"/>
  <c r="BP939" i="14"/>
  <c r="BO939" i="14"/>
  <c r="BN939" i="14"/>
  <c r="BM939" i="14"/>
  <c r="BP938" i="14"/>
  <c r="BO938" i="14"/>
  <c r="BN938" i="14"/>
  <c r="BM938" i="14"/>
  <c r="BP937" i="14"/>
  <c r="BO937" i="14"/>
  <c r="BN937" i="14"/>
  <c r="BM937" i="14"/>
  <c r="BP936" i="14"/>
  <c r="BO936" i="14"/>
  <c r="BN936" i="14"/>
  <c r="BM936" i="14"/>
  <c r="BP935" i="14"/>
  <c r="BO935" i="14"/>
  <c r="BN935" i="14"/>
  <c r="BM935" i="14"/>
  <c r="BP934" i="14"/>
  <c r="BO934" i="14"/>
  <c r="BN934" i="14"/>
  <c r="BM934" i="14"/>
  <c r="BP933" i="14"/>
  <c r="BO933" i="14"/>
  <c r="BN933" i="14"/>
  <c r="BM933" i="14"/>
  <c r="BP932" i="14"/>
  <c r="BO932" i="14"/>
  <c r="BN932" i="14"/>
  <c r="BM932" i="14"/>
  <c r="BP931" i="14"/>
  <c r="BO931" i="14"/>
  <c r="BN931" i="14"/>
  <c r="BM931" i="14"/>
  <c r="BP930" i="14"/>
  <c r="BO930" i="14"/>
  <c r="BN930" i="14"/>
  <c r="BM930" i="14"/>
  <c r="BP929" i="14"/>
  <c r="BO929" i="14"/>
  <c r="BN929" i="14"/>
  <c r="BM929" i="14"/>
  <c r="BP928" i="14"/>
  <c r="BO928" i="14"/>
  <c r="BN928" i="14"/>
  <c r="BM928" i="14"/>
  <c r="BK941" i="14"/>
  <c r="BJ941" i="14"/>
  <c r="BI941" i="14"/>
  <c r="BH941" i="14"/>
  <c r="BG941" i="14"/>
  <c r="BF941" i="14"/>
  <c r="BE941" i="14"/>
  <c r="BD941" i="14"/>
  <c r="BC941" i="14"/>
  <c r="BK940" i="14"/>
  <c r="BJ940" i="14"/>
  <c r="BI940" i="14"/>
  <c r="BH940" i="14"/>
  <c r="BG940" i="14"/>
  <c r="BF940" i="14"/>
  <c r="BE940" i="14"/>
  <c r="BD940" i="14"/>
  <c r="BC940" i="14"/>
  <c r="BK939" i="14"/>
  <c r="BJ939" i="14"/>
  <c r="BI939" i="14"/>
  <c r="BH939" i="14"/>
  <c r="BG939" i="14"/>
  <c r="BF939" i="14"/>
  <c r="BE939" i="14"/>
  <c r="BD939" i="14"/>
  <c r="BC939" i="14"/>
  <c r="BK938" i="14"/>
  <c r="BJ938" i="14"/>
  <c r="BI938" i="14"/>
  <c r="BH938" i="14"/>
  <c r="BG938" i="14"/>
  <c r="BF938" i="14"/>
  <c r="BE938" i="14"/>
  <c r="BD938" i="14"/>
  <c r="BC938" i="14"/>
  <c r="BK937" i="14"/>
  <c r="BJ937" i="14"/>
  <c r="BI937" i="14"/>
  <c r="BH937" i="14"/>
  <c r="BG937" i="14"/>
  <c r="BF937" i="14"/>
  <c r="BE937" i="14"/>
  <c r="BD937" i="14"/>
  <c r="BC937" i="14"/>
  <c r="BK936" i="14"/>
  <c r="BJ936" i="14"/>
  <c r="BI936" i="14"/>
  <c r="BH936" i="14"/>
  <c r="BG936" i="14"/>
  <c r="BF936" i="14"/>
  <c r="BE936" i="14"/>
  <c r="BD936" i="14"/>
  <c r="BC936" i="14"/>
  <c r="BK935" i="14"/>
  <c r="BJ935" i="14"/>
  <c r="BI935" i="14"/>
  <c r="BH935" i="14"/>
  <c r="BG935" i="14"/>
  <c r="BF935" i="14"/>
  <c r="BE935" i="14"/>
  <c r="BD935" i="14"/>
  <c r="BC935" i="14"/>
  <c r="BK934" i="14"/>
  <c r="BJ934" i="14"/>
  <c r="BI934" i="14"/>
  <c r="BH934" i="14"/>
  <c r="BG934" i="14"/>
  <c r="BF934" i="14"/>
  <c r="BE934" i="14"/>
  <c r="BD934" i="14"/>
  <c r="BC934" i="14"/>
  <c r="BK933" i="14"/>
  <c r="BJ933" i="14"/>
  <c r="BI933" i="14"/>
  <c r="BH933" i="14"/>
  <c r="BG933" i="14"/>
  <c r="BF933" i="14"/>
  <c r="BE933" i="14"/>
  <c r="BD933" i="14"/>
  <c r="BC933" i="14"/>
  <c r="BK932" i="14"/>
  <c r="BJ932" i="14"/>
  <c r="BI932" i="14"/>
  <c r="BH932" i="14"/>
  <c r="BG932" i="14"/>
  <c r="BF932" i="14"/>
  <c r="BE932" i="14"/>
  <c r="BD932" i="14"/>
  <c r="BC932" i="14"/>
  <c r="BK931" i="14"/>
  <c r="BJ931" i="14"/>
  <c r="BI931" i="14"/>
  <c r="BH931" i="14"/>
  <c r="BG931" i="14"/>
  <c r="BF931" i="14"/>
  <c r="BE931" i="14"/>
  <c r="BD931" i="14"/>
  <c r="BC931" i="14"/>
  <c r="BK930" i="14"/>
  <c r="BJ930" i="14"/>
  <c r="BI930" i="14"/>
  <c r="BH930" i="14"/>
  <c r="BG930" i="14"/>
  <c r="BF930" i="14"/>
  <c r="BE930" i="14"/>
  <c r="BD930" i="14"/>
  <c r="BC930" i="14"/>
  <c r="BK929" i="14"/>
  <c r="BJ929" i="14"/>
  <c r="BI929" i="14"/>
  <c r="BH929" i="14"/>
  <c r="BG929" i="14"/>
  <c r="BF929" i="14"/>
  <c r="BE929" i="14"/>
  <c r="BD929" i="14"/>
  <c r="BC929" i="14"/>
  <c r="BK928" i="14"/>
  <c r="BJ928" i="14"/>
  <c r="BI928" i="14"/>
  <c r="BH928" i="14"/>
  <c r="BG928" i="14"/>
  <c r="BF928" i="14"/>
  <c r="BE928" i="14"/>
  <c r="BD928" i="14"/>
  <c r="BC928" i="14"/>
  <c r="BA941" i="14"/>
  <c r="AZ941" i="14"/>
  <c r="AY941" i="14"/>
  <c r="AX941" i="14"/>
  <c r="AW941" i="14"/>
  <c r="AV941" i="14"/>
  <c r="BA940" i="14"/>
  <c r="AZ940" i="14"/>
  <c r="AY940" i="14"/>
  <c r="AX940" i="14"/>
  <c r="AW940" i="14"/>
  <c r="AV940" i="14"/>
  <c r="BA939" i="14"/>
  <c r="AZ939" i="14"/>
  <c r="AY939" i="14"/>
  <c r="AX939" i="14"/>
  <c r="AW939" i="14"/>
  <c r="AV939" i="14"/>
  <c r="BA938" i="14"/>
  <c r="AZ938" i="14"/>
  <c r="AY938" i="14"/>
  <c r="AX938" i="14"/>
  <c r="AW938" i="14"/>
  <c r="AV938" i="14"/>
  <c r="BA937" i="14"/>
  <c r="AZ937" i="14"/>
  <c r="AY937" i="14"/>
  <c r="AX937" i="14"/>
  <c r="AW937" i="14"/>
  <c r="AV937" i="14"/>
  <c r="BA936" i="14"/>
  <c r="AZ936" i="14"/>
  <c r="AY936" i="14"/>
  <c r="AX936" i="14"/>
  <c r="AW936" i="14"/>
  <c r="AV936" i="14"/>
  <c r="BA935" i="14"/>
  <c r="AZ935" i="14"/>
  <c r="AY935" i="14"/>
  <c r="AX935" i="14"/>
  <c r="AW935" i="14"/>
  <c r="AV935" i="14"/>
  <c r="BA934" i="14"/>
  <c r="AZ934" i="14"/>
  <c r="AY934" i="14"/>
  <c r="AX934" i="14"/>
  <c r="AW934" i="14"/>
  <c r="AV934" i="14"/>
  <c r="BA933" i="14"/>
  <c r="AZ933" i="14"/>
  <c r="AY933" i="14"/>
  <c r="AX933" i="14"/>
  <c r="AW933" i="14"/>
  <c r="AV933" i="14"/>
  <c r="BA932" i="14"/>
  <c r="AZ932" i="14"/>
  <c r="AY932" i="14"/>
  <c r="AX932" i="14"/>
  <c r="AW932" i="14"/>
  <c r="AV932" i="14"/>
  <c r="BA931" i="14"/>
  <c r="AZ931" i="14"/>
  <c r="AY931" i="14"/>
  <c r="AX931" i="14"/>
  <c r="AW931" i="14"/>
  <c r="AV931" i="14"/>
  <c r="BA930" i="14"/>
  <c r="AZ930" i="14"/>
  <c r="AY930" i="14"/>
  <c r="AX930" i="14"/>
  <c r="AW930" i="14"/>
  <c r="AV930" i="14"/>
  <c r="BA929" i="14"/>
  <c r="AZ929" i="14"/>
  <c r="AY929" i="14"/>
  <c r="AX929" i="14"/>
  <c r="AW929" i="14"/>
  <c r="AV929" i="14"/>
  <c r="BA928" i="14"/>
  <c r="AZ928" i="14"/>
  <c r="AY928" i="14"/>
  <c r="AX928" i="14"/>
  <c r="AW928" i="14"/>
  <c r="AV928" i="14"/>
  <c r="AT941" i="14"/>
  <c r="AT940" i="14"/>
  <c r="AT939" i="14"/>
  <c r="AT938" i="14"/>
  <c r="AT937" i="14"/>
  <c r="AT936" i="14"/>
  <c r="AT935" i="14"/>
  <c r="AT934" i="14"/>
  <c r="AT933" i="14"/>
  <c r="AT932" i="14"/>
  <c r="AT931" i="14"/>
  <c r="AT930" i="14"/>
  <c r="AT929" i="14"/>
  <c r="AT928" i="14"/>
  <c r="AH928" i="14"/>
  <c r="AI928" i="14"/>
  <c r="AJ928" i="14"/>
  <c r="AK928" i="14"/>
  <c r="AL928" i="14"/>
  <c r="AM928" i="14"/>
  <c r="AN928" i="14"/>
  <c r="AO928" i="14"/>
  <c r="AP928" i="14"/>
  <c r="AQ928" i="14"/>
  <c r="AR928" i="14"/>
  <c r="AH929" i="14"/>
  <c r="AI929" i="14"/>
  <c r="AJ929" i="14"/>
  <c r="AK929" i="14"/>
  <c r="AL929" i="14"/>
  <c r="AM929" i="14"/>
  <c r="AN929" i="14"/>
  <c r="AO929" i="14"/>
  <c r="AP929" i="14"/>
  <c r="AQ929" i="14"/>
  <c r="AR929" i="14"/>
  <c r="AH930" i="14"/>
  <c r="AI930" i="14"/>
  <c r="AJ930" i="14"/>
  <c r="AK930" i="14"/>
  <c r="AL930" i="14"/>
  <c r="AM930" i="14"/>
  <c r="AN930" i="14"/>
  <c r="AO930" i="14"/>
  <c r="AP930" i="14"/>
  <c r="AQ930" i="14"/>
  <c r="AR930" i="14"/>
  <c r="AH931" i="14"/>
  <c r="AI931" i="14"/>
  <c r="AJ931" i="14"/>
  <c r="AK931" i="14"/>
  <c r="AL931" i="14"/>
  <c r="AM931" i="14"/>
  <c r="AN931" i="14"/>
  <c r="AO931" i="14"/>
  <c r="AP931" i="14"/>
  <c r="AQ931" i="14"/>
  <c r="AR931" i="14"/>
  <c r="AH932" i="14"/>
  <c r="AI932" i="14"/>
  <c r="AJ932" i="14"/>
  <c r="AK932" i="14"/>
  <c r="AL932" i="14"/>
  <c r="AM932" i="14"/>
  <c r="AN932" i="14"/>
  <c r="AO932" i="14"/>
  <c r="AP932" i="14"/>
  <c r="AQ932" i="14"/>
  <c r="AR932" i="14"/>
  <c r="AH933" i="14"/>
  <c r="AI933" i="14"/>
  <c r="AJ933" i="14"/>
  <c r="AK933" i="14"/>
  <c r="AL933" i="14"/>
  <c r="AM933" i="14"/>
  <c r="AN933" i="14"/>
  <c r="AO933" i="14"/>
  <c r="AP933" i="14"/>
  <c r="AQ933" i="14"/>
  <c r="AR933" i="14"/>
  <c r="AH934" i="14"/>
  <c r="AI934" i="14"/>
  <c r="AJ934" i="14"/>
  <c r="AK934" i="14"/>
  <c r="AL934" i="14"/>
  <c r="AM934" i="14"/>
  <c r="AN934" i="14"/>
  <c r="AO934" i="14"/>
  <c r="AP934" i="14"/>
  <c r="AQ934" i="14"/>
  <c r="AR934" i="14"/>
  <c r="AH935" i="14"/>
  <c r="AI935" i="14"/>
  <c r="AJ935" i="14"/>
  <c r="AK935" i="14"/>
  <c r="AL935" i="14"/>
  <c r="AM935" i="14"/>
  <c r="AN935" i="14"/>
  <c r="AO935" i="14"/>
  <c r="AP935" i="14"/>
  <c r="AQ935" i="14"/>
  <c r="AR935" i="14"/>
  <c r="AH936" i="14"/>
  <c r="AI936" i="14"/>
  <c r="AJ936" i="14"/>
  <c r="AK936" i="14"/>
  <c r="AL936" i="14"/>
  <c r="AM936" i="14"/>
  <c r="AN936" i="14"/>
  <c r="AO936" i="14"/>
  <c r="AP936" i="14"/>
  <c r="AQ936" i="14"/>
  <c r="AR936" i="14"/>
  <c r="AH937" i="14"/>
  <c r="AI937" i="14"/>
  <c r="AJ937" i="14"/>
  <c r="AK937" i="14"/>
  <c r="AL937" i="14"/>
  <c r="AM937" i="14"/>
  <c r="AN937" i="14"/>
  <c r="AO937" i="14"/>
  <c r="AP937" i="14"/>
  <c r="AQ937" i="14"/>
  <c r="AR937" i="14"/>
  <c r="AH938" i="14"/>
  <c r="AI938" i="14"/>
  <c r="AJ938" i="14"/>
  <c r="AK938" i="14"/>
  <c r="AL938" i="14"/>
  <c r="AM938" i="14"/>
  <c r="AN938" i="14"/>
  <c r="AO938" i="14"/>
  <c r="AP938" i="14"/>
  <c r="AQ938" i="14"/>
  <c r="AR938" i="14"/>
  <c r="AH939" i="14"/>
  <c r="AI939" i="14"/>
  <c r="AJ939" i="14"/>
  <c r="AK939" i="14"/>
  <c r="AL939" i="14"/>
  <c r="AM939" i="14"/>
  <c r="AN939" i="14"/>
  <c r="AO939" i="14"/>
  <c r="AP939" i="14"/>
  <c r="AQ939" i="14"/>
  <c r="AR939" i="14"/>
  <c r="AH940" i="14"/>
  <c r="AI940" i="14"/>
  <c r="AJ940" i="14"/>
  <c r="AK940" i="14"/>
  <c r="AL940" i="14"/>
  <c r="AM940" i="14"/>
  <c r="AN940" i="14"/>
  <c r="AO940" i="14"/>
  <c r="AP940" i="14"/>
  <c r="AQ940" i="14"/>
  <c r="AR940" i="14"/>
  <c r="AH941" i="14"/>
  <c r="AI941" i="14"/>
  <c r="AJ941" i="14"/>
  <c r="AK941" i="14"/>
  <c r="AL941" i="14"/>
  <c r="AM941" i="14"/>
  <c r="AN941" i="14"/>
  <c r="AO941" i="14"/>
  <c r="AP941" i="14"/>
  <c r="AQ941" i="14"/>
  <c r="AR941" i="14"/>
  <c r="AG929" i="14"/>
  <c r="AG930" i="14"/>
  <c r="AG931" i="14"/>
  <c r="AG932" i="14"/>
  <c r="AG933" i="14"/>
  <c r="AG934" i="14"/>
  <c r="AG935" i="14"/>
  <c r="AG936" i="14"/>
  <c r="AG937" i="14"/>
  <c r="AG938" i="14"/>
  <c r="AG939" i="14"/>
  <c r="AG940" i="14"/>
  <c r="AG941" i="14"/>
  <c r="AG928" i="14"/>
  <c r="Y924" i="14"/>
  <c r="Y923" i="14"/>
  <c r="Y922" i="14"/>
  <c r="Y921" i="14"/>
  <c r="Y920" i="14"/>
  <c r="Y919" i="14"/>
  <c r="Y918" i="14"/>
  <c r="Y917" i="14"/>
  <c r="Y916" i="14"/>
  <c r="Y915" i="14"/>
  <c r="Y914" i="14"/>
  <c r="Y913" i="14"/>
  <c r="Y912" i="14"/>
  <c r="Y911" i="14"/>
  <c r="BP924" i="14"/>
  <c r="BO924" i="14"/>
  <c r="BN924" i="14"/>
  <c r="BM924" i="14"/>
  <c r="BP923" i="14"/>
  <c r="BO923" i="14"/>
  <c r="BN923" i="14"/>
  <c r="BM923" i="14"/>
  <c r="BP922" i="14"/>
  <c r="BO922" i="14"/>
  <c r="BN922" i="14"/>
  <c r="BM922" i="14"/>
  <c r="BP921" i="14"/>
  <c r="BO921" i="14"/>
  <c r="BN921" i="14"/>
  <c r="BM921" i="14"/>
  <c r="BP920" i="14"/>
  <c r="BO920" i="14"/>
  <c r="BN920" i="14"/>
  <c r="BM920" i="14"/>
  <c r="BP919" i="14"/>
  <c r="BO919" i="14"/>
  <c r="BN919" i="14"/>
  <c r="BM919" i="14"/>
  <c r="BP918" i="14"/>
  <c r="BO918" i="14"/>
  <c r="BN918" i="14"/>
  <c r="BM918" i="14"/>
  <c r="BP917" i="14"/>
  <c r="BO917" i="14"/>
  <c r="BN917" i="14"/>
  <c r="BM917" i="14"/>
  <c r="BP916" i="14"/>
  <c r="BO916" i="14"/>
  <c r="BN916" i="14"/>
  <c r="BM916" i="14"/>
  <c r="BP915" i="14"/>
  <c r="BO915" i="14"/>
  <c r="BN915" i="14"/>
  <c r="BM915" i="14"/>
  <c r="BP914" i="14"/>
  <c r="BO914" i="14"/>
  <c r="BN914" i="14"/>
  <c r="BM914" i="14"/>
  <c r="BP913" i="14"/>
  <c r="BO913" i="14"/>
  <c r="BN913" i="14"/>
  <c r="BM913" i="14"/>
  <c r="BP912" i="14"/>
  <c r="BO912" i="14"/>
  <c r="BN912" i="14"/>
  <c r="BM912" i="14"/>
  <c r="BP911" i="14"/>
  <c r="BO911" i="14"/>
  <c r="BN911" i="14"/>
  <c r="BM911" i="14"/>
  <c r="BK924" i="14"/>
  <c r="BJ924" i="14"/>
  <c r="BI924" i="14"/>
  <c r="BH924" i="14"/>
  <c r="BG924" i="14"/>
  <c r="BF924" i="14"/>
  <c r="BE924" i="14"/>
  <c r="BD924" i="14"/>
  <c r="BC924" i="14"/>
  <c r="BK923" i="14"/>
  <c r="BJ923" i="14"/>
  <c r="BI923" i="14"/>
  <c r="BH923" i="14"/>
  <c r="BG923" i="14"/>
  <c r="BF923" i="14"/>
  <c r="BE923" i="14"/>
  <c r="BD923" i="14"/>
  <c r="BC923" i="14"/>
  <c r="BK922" i="14"/>
  <c r="BJ922" i="14"/>
  <c r="BI922" i="14"/>
  <c r="BH922" i="14"/>
  <c r="BG922" i="14"/>
  <c r="BF922" i="14"/>
  <c r="BE922" i="14"/>
  <c r="BD922" i="14"/>
  <c r="BC922" i="14"/>
  <c r="BK921" i="14"/>
  <c r="BJ921" i="14"/>
  <c r="BI921" i="14"/>
  <c r="BH921" i="14"/>
  <c r="BG921" i="14"/>
  <c r="BF921" i="14"/>
  <c r="BE921" i="14"/>
  <c r="BD921" i="14"/>
  <c r="BC921" i="14"/>
  <c r="BK920" i="14"/>
  <c r="BJ920" i="14"/>
  <c r="BI920" i="14"/>
  <c r="BH920" i="14"/>
  <c r="BG920" i="14"/>
  <c r="BF920" i="14"/>
  <c r="BE920" i="14"/>
  <c r="BD920" i="14"/>
  <c r="BC920" i="14"/>
  <c r="BK919" i="14"/>
  <c r="BJ919" i="14"/>
  <c r="BI919" i="14"/>
  <c r="BH919" i="14"/>
  <c r="BG919" i="14"/>
  <c r="BF919" i="14"/>
  <c r="BE919" i="14"/>
  <c r="BD919" i="14"/>
  <c r="BC919" i="14"/>
  <c r="BK918" i="14"/>
  <c r="BJ918" i="14"/>
  <c r="BI918" i="14"/>
  <c r="BH918" i="14"/>
  <c r="BG918" i="14"/>
  <c r="BF918" i="14"/>
  <c r="BE918" i="14"/>
  <c r="BD918" i="14"/>
  <c r="BC918" i="14"/>
  <c r="BK917" i="14"/>
  <c r="BJ917" i="14"/>
  <c r="BI917" i="14"/>
  <c r="BH917" i="14"/>
  <c r="BG917" i="14"/>
  <c r="BF917" i="14"/>
  <c r="BE917" i="14"/>
  <c r="BD917" i="14"/>
  <c r="BC917" i="14"/>
  <c r="BK916" i="14"/>
  <c r="BJ916" i="14"/>
  <c r="BI916" i="14"/>
  <c r="BH916" i="14"/>
  <c r="BG916" i="14"/>
  <c r="BF916" i="14"/>
  <c r="BE916" i="14"/>
  <c r="BD916" i="14"/>
  <c r="BC916" i="14"/>
  <c r="BK915" i="14"/>
  <c r="BJ915" i="14"/>
  <c r="BI915" i="14"/>
  <c r="BH915" i="14"/>
  <c r="BG915" i="14"/>
  <c r="BF915" i="14"/>
  <c r="BE915" i="14"/>
  <c r="BD915" i="14"/>
  <c r="BC915" i="14"/>
  <c r="BK914" i="14"/>
  <c r="BJ914" i="14"/>
  <c r="BI914" i="14"/>
  <c r="BH914" i="14"/>
  <c r="BG914" i="14"/>
  <c r="BF914" i="14"/>
  <c r="BE914" i="14"/>
  <c r="BD914" i="14"/>
  <c r="BC914" i="14"/>
  <c r="BK913" i="14"/>
  <c r="BJ913" i="14"/>
  <c r="BI913" i="14"/>
  <c r="BH913" i="14"/>
  <c r="BG913" i="14"/>
  <c r="BF913" i="14"/>
  <c r="BE913" i="14"/>
  <c r="BD913" i="14"/>
  <c r="BC913" i="14"/>
  <c r="BK912" i="14"/>
  <c r="BJ912" i="14"/>
  <c r="BI912" i="14"/>
  <c r="BH912" i="14"/>
  <c r="BG912" i="14"/>
  <c r="BF912" i="14"/>
  <c r="BE912" i="14"/>
  <c r="BD912" i="14"/>
  <c r="BC912" i="14"/>
  <c r="BK911" i="14"/>
  <c r="BJ911" i="14"/>
  <c r="BI911" i="14"/>
  <c r="BH911" i="14"/>
  <c r="BG911" i="14"/>
  <c r="BF911" i="14"/>
  <c r="BE911" i="14"/>
  <c r="BD911" i="14"/>
  <c r="BC911" i="14"/>
  <c r="BA924" i="14"/>
  <c r="AZ924" i="14"/>
  <c r="AY924" i="14"/>
  <c r="AX924" i="14"/>
  <c r="AW924" i="14"/>
  <c r="AV924" i="14"/>
  <c r="BA923" i="14"/>
  <c r="AZ923" i="14"/>
  <c r="AY923" i="14"/>
  <c r="AX923" i="14"/>
  <c r="AW923" i="14"/>
  <c r="AV923" i="14"/>
  <c r="BA922" i="14"/>
  <c r="AZ922" i="14"/>
  <c r="AY922" i="14"/>
  <c r="AX922" i="14"/>
  <c r="AW922" i="14"/>
  <c r="AV922" i="14"/>
  <c r="BA921" i="14"/>
  <c r="AZ921" i="14"/>
  <c r="AY921" i="14"/>
  <c r="AX921" i="14"/>
  <c r="AW921" i="14"/>
  <c r="AV921" i="14"/>
  <c r="BA920" i="14"/>
  <c r="AZ920" i="14"/>
  <c r="AY920" i="14"/>
  <c r="AX920" i="14"/>
  <c r="AW920" i="14"/>
  <c r="AV920" i="14"/>
  <c r="BA919" i="14"/>
  <c r="AZ919" i="14"/>
  <c r="AY919" i="14"/>
  <c r="AX919" i="14"/>
  <c r="AW919" i="14"/>
  <c r="AV919" i="14"/>
  <c r="BA918" i="14"/>
  <c r="AZ918" i="14"/>
  <c r="AY918" i="14"/>
  <c r="AX918" i="14"/>
  <c r="AW918" i="14"/>
  <c r="AV918" i="14"/>
  <c r="BA917" i="14"/>
  <c r="AZ917" i="14"/>
  <c r="AY917" i="14"/>
  <c r="AX917" i="14"/>
  <c r="AW917" i="14"/>
  <c r="AV917" i="14"/>
  <c r="BA916" i="14"/>
  <c r="AZ916" i="14"/>
  <c r="AY916" i="14"/>
  <c r="AX916" i="14"/>
  <c r="AW916" i="14"/>
  <c r="AV916" i="14"/>
  <c r="BA915" i="14"/>
  <c r="AZ915" i="14"/>
  <c r="AY915" i="14"/>
  <c r="AX915" i="14"/>
  <c r="AW915" i="14"/>
  <c r="AV915" i="14"/>
  <c r="BA914" i="14"/>
  <c r="AZ914" i="14"/>
  <c r="AY914" i="14"/>
  <c r="AX914" i="14"/>
  <c r="AW914" i="14"/>
  <c r="AV914" i="14"/>
  <c r="BA913" i="14"/>
  <c r="AZ913" i="14"/>
  <c r="AY913" i="14"/>
  <c r="AX913" i="14"/>
  <c r="AW913" i="14"/>
  <c r="AV913" i="14"/>
  <c r="BA912" i="14"/>
  <c r="AZ912" i="14"/>
  <c r="AY912" i="14"/>
  <c r="AX912" i="14"/>
  <c r="AW912" i="14"/>
  <c r="AV912" i="14"/>
  <c r="BA911" i="14"/>
  <c r="AZ911" i="14"/>
  <c r="AY911" i="14"/>
  <c r="AX911" i="14"/>
  <c r="AW911" i="14"/>
  <c r="AV911" i="14"/>
  <c r="AT924" i="14"/>
  <c r="AT923" i="14"/>
  <c r="AT922" i="14"/>
  <c r="AT921" i="14"/>
  <c r="AT920" i="14"/>
  <c r="AT919" i="14"/>
  <c r="AT918" i="14"/>
  <c r="AT917" i="14"/>
  <c r="AT916" i="14"/>
  <c r="AT915" i="14"/>
  <c r="AT914" i="14"/>
  <c r="AT913" i="14"/>
  <c r="AT912" i="14"/>
  <c r="AT911" i="14"/>
  <c r="AH911" i="14"/>
  <c r="AI911" i="14"/>
  <c r="AJ911" i="14"/>
  <c r="AK911" i="14"/>
  <c r="AL911" i="14"/>
  <c r="AM911" i="14"/>
  <c r="AN911" i="14"/>
  <c r="AO911" i="14"/>
  <c r="AP911" i="14"/>
  <c r="AQ911" i="14"/>
  <c r="AR911" i="14"/>
  <c r="AH912" i="14"/>
  <c r="AI912" i="14"/>
  <c r="AJ912" i="14"/>
  <c r="AK912" i="14"/>
  <c r="AL912" i="14"/>
  <c r="AM912" i="14"/>
  <c r="AN912" i="14"/>
  <c r="AO912" i="14"/>
  <c r="AP912" i="14"/>
  <c r="AQ912" i="14"/>
  <c r="AR912" i="14"/>
  <c r="AH913" i="14"/>
  <c r="AI913" i="14"/>
  <c r="AJ913" i="14"/>
  <c r="AK913" i="14"/>
  <c r="AL913" i="14"/>
  <c r="AM913" i="14"/>
  <c r="AN913" i="14"/>
  <c r="AO913" i="14"/>
  <c r="AP913" i="14"/>
  <c r="AQ913" i="14"/>
  <c r="AR913" i="14"/>
  <c r="AH914" i="14"/>
  <c r="AI914" i="14"/>
  <c r="AJ914" i="14"/>
  <c r="AK914" i="14"/>
  <c r="AL914" i="14"/>
  <c r="AM914" i="14"/>
  <c r="AN914" i="14"/>
  <c r="AO914" i="14"/>
  <c r="AP914" i="14"/>
  <c r="AQ914" i="14"/>
  <c r="AR914" i="14"/>
  <c r="AH915" i="14"/>
  <c r="AI915" i="14"/>
  <c r="AJ915" i="14"/>
  <c r="AK915" i="14"/>
  <c r="AL915" i="14"/>
  <c r="AM915" i="14"/>
  <c r="AN915" i="14"/>
  <c r="AO915" i="14"/>
  <c r="AP915" i="14"/>
  <c r="AQ915" i="14"/>
  <c r="AR915" i="14"/>
  <c r="AH916" i="14"/>
  <c r="AI916" i="14"/>
  <c r="AJ916" i="14"/>
  <c r="AK916" i="14"/>
  <c r="AL916" i="14"/>
  <c r="AM916" i="14"/>
  <c r="AN916" i="14"/>
  <c r="AO916" i="14"/>
  <c r="AP916" i="14"/>
  <c r="AQ916" i="14"/>
  <c r="AR916" i="14"/>
  <c r="AH917" i="14"/>
  <c r="AI917" i="14"/>
  <c r="AJ917" i="14"/>
  <c r="AK917" i="14"/>
  <c r="AL917" i="14"/>
  <c r="AM917" i="14"/>
  <c r="AN917" i="14"/>
  <c r="AO917" i="14"/>
  <c r="AP917" i="14"/>
  <c r="AQ917" i="14"/>
  <c r="AR917" i="14"/>
  <c r="AH918" i="14"/>
  <c r="AI918" i="14"/>
  <c r="AJ918" i="14"/>
  <c r="AK918" i="14"/>
  <c r="AL918" i="14"/>
  <c r="AM918" i="14"/>
  <c r="AN918" i="14"/>
  <c r="AO918" i="14"/>
  <c r="AP918" i="14"/>
  <c r="AQ918" i="14"/>
  <c r="AR918" i="14"/>
  <c r="AH919" i="14"/>
  <c r="AI919" i="14"/>
  <c r="AJ919" i="14"/>
  <c r="AK919" i="14"/>
  <c r="AL919" i="14"/>
  <c r="AM919" i="14"/>
  <c r="AN919" i="14"/>
  <c r="AO919" i="14"/>
  <c r="AP919" i="14"/>
  <c r="AQ919" i="14"/>
  <c r="AR919" i="14"/>
  <c r="AH920" i="14"/>
  <c r="AI920" i="14"/>
  <c r="AJ920" i="14"/>
  <c r="AK920" i="14"/>
  <c r="AL920" i="14"/>
  <c r="AM920" i="14"/>
  <c r="AN920" i="14"/>
  <c r="AO920" i="14"/>
  <c r="AP920" i="14"/>
  <c r="AQ920" i="14"/>
  <c r="AR920" i="14"/>
  <c r="AH921" i="14"/>
  <c r="AI921" i="14"/>
  <c r="AJ921" i="14"/>
  <c r="AK921" i="14"/>
  <c r="AL921" i="14"/>
  <c r="AM921" i="14"/>
  <c r="AN921" i="14"/>
  <c r="AO921" i="14"/>
  <c r="AP921" i="14"/>
  <c r="AQ921" i="14"/>
  <c r="AR921" i="14"/>
  <c r="AH922" i="14"/>
  <c r="AI922" i="14"/>
  <c r="AJ922" i="14"/>
  <c r="AK922" i="14"/>
  <c r="AL922" i="14"/>
  <c r="AM922" i="14"/>
  <c r="AN922" i="14"/>
  <c r="AO922" i="14"/>
  <c r="AP922" i="14"/>
  <c r="AQ922" i="14"/>
  <c r="AR922" i="14"/>
  <c r="AH923" i="14"/>
  <c r="AI923" i="14"/>
  <c r="AJ923" i="14"/>
  <c r="AK923" i="14"/>
  <c r="AL923" i="14"/>
  <c r="AM923" i="14"/>
  <c r="AN923" i="14"/>
  <c r="AO923" i="14"/>
  <c r="AP923" i="14"/>
  <c r="AQ923" i="14"/>
  <c r="AR923" i="14"/>
  <c r="AH924" i="14"/>
  <c r="AI924" i="14"/>
  <c r="AJ924" i="14"/>
  <c r="AK924" i="14"/>
  <c r="AL924" i="14"/>
  <c r="AM924" i="14"/>
  <c r="AN924" i="14"/>
  <c r="AO924" i="14"/>
  <c r="AP924" i="14"/>
  <c r="AQ924" i="14"/>
  <c r="AR924" i="14"/>
  <c r="AG912" i="14"/>
  <c r="AG913" i="14"/>
  <c r="AG914" i="14"/>
  <c r="AG915" i="14"/>
  <c r="AG916" i="14"/>
  <c r="AG917" i="14"/>
  <c r="AG918" i="14"/>
  <c r="AG919" i="14"/>
  <c r="AG920" i="14"/>
  <c r="AG921" i="14"/>
  <c r="AG922" i="14"/>
  <c r="AG923" i="14"/>
  <c r="AG924" i="14"/>
  <c r="AG911" i="14"/>
  <c r="BP909" i="14"/>
  <c r="BO909" i="14"/>
  <c r="BN909" i="14"/>
  <c r="BM909" i="14"/>
  <c r="BP908" i="14"/>
  <c r="BO908" i="14"/>
  <c r="BN908" i="14"/>
  <c r="BM908" i="14"/>
  <c r="BP907" i="14"/>
  <c r="BO907" i="14"/>
  <c r="BN907" i="14"/>
  <c r="BM907" i="14"/>
  <c r="BP906" i="14"/>
  <c r="BO906" i="14"/>
  <c r="BN906" i="14"/>
  <c r="BM906" i="14"/>
  <c r="BP905" i="14"/>
  <c r="BO905" i="14"/>
  <c r="BN905" i="14"/>
  <c r="BM905" i="14"/>
  <c r="BP904" i="14"/>
  <c r="BO904" i="14"/>
  <c r="BN904" i="14"/>
  <c r="BM904" i="14"/>
  <c r="BP903" i="14"/>
  <c r="BO903" i="14"/>
  <c r="BN903" i="14"/>
  <c r="BM903" i="14"/>
  <c r="BP902" i="14"/>
  <c r="BO902" i="14"/>
  <c r="BN902" i="14"/>
  <c r="BM902" i="14"/>
  <c r="BP901" i="14"/>
  <c r="BO901" i="14"/>
  <c r="BN901" i="14"/>
  <c r="BM901" i="14"/>
  <c r="BP900" i="14"/>
  <c r="BO900" i="14"/>
  <c r="BN900" i="14"/>
  <c r="BM900" i="14"/>
  <c r="BP899" i="14"/>
  <c r="BO899" i="14"/>
  <c r="BN899" i="14"/>
  <c r="BM899" i="14"/>
  <c r="BP898" i="14"/>
  <c r="BO898" i="14"/>
  <c r="BN898" i="14"/>
  <c r="BM898" i="14"/>
  <c r="BP897" i="14"/>
  <c r="BO897" i="14"/>
  <c r="BN897" i="14"/>
  <c r="BM897" i="14"/>
  <c r="BP896" i="14"/>
  <c r="BO896" i="14"/>
  <c r="BN896" i="14"/>
  <c r="BM896" i="14"/>
  <c r="BP895" i="14"/>
  <c r="BO895" i="14"/>
  <c r="BN895" i="14"/>
  <c r="BM895" i="14"/>
  <c r="BK909" i="14"/>
  <c r="BJ909" i="14"/>
  <c r="BI909" i="14"/>
  <c r="BH909" i="14"/>
  <c r="BG909" i="14"/>
  <c r="BF909" i="14"/>
  <c r="BE909" i="14"/>
  <c r="BD909" i="14"/>
  <c r="BC909" i="14"/>
  <c r="BK908" i="14"/>
  <c r="BJ908" i="14"/>
  <c r="BI908" i="14"/>
  <c r="BH908" i="14"/>
  <c r="BG908" i="14"/>
  <c r="BF908" i="14"/>
  <c r="BE908" i="14"/>
  <c r="BD908" i="14"/>
  <c r="BC908" i="14"/>
  <c r="BK907" i="14"/>
  <c r="BJ907" i="14"/>
  <c r="BI907" i="14"/>
  <c r="BH907" i="14"/>
  <c r="BG907" i="14"/>
  <c r="BF907" i="14"/>
  <c r="BE907" i="14"/>
  <c r="BD907" i="14"/>
  <c r="BC907" i="14"/>
  <c r="BK906" i="14"/>
  <c r="BJ906" i="14"/>
  <c r="BI906" i="14"/>
  <c r="BH906" i="14"/>
  <c r="BG906" i="14"/>
  <c r="BF906" i="14"/>
  <c r="BE906" i="14"/>
  <c r="BD906" i="14"/>
  <c r="BC906" i="14"/>
  <c r="BK905" i="14"/>
  <c r="BJ905" i="14"/>
  <c r="BI905" i="14"/>
  <c r="BH905" i="14"/>
  <c r="BG905" i="14"/>
  <c r="BF905" i="14"/>
  <c r="BE905" i="14"/>
  <c r="BD905" i="14"/>
  <c r="BC905" i="14"/>
  <c r="BK904" i="14"/>
  <c r="BJ904" i="14"/>
  <c r="BI904" i="14"/>
  <c r="BH904" i="14"/>
  <c r="BG904" i="14"/>
  <c r="BF904" i="14"/>
  <c r="BE904" i="14"/>
  <c r="BD904" i="14"/>
  <c r="BC904" i="14"/>
  <c r="BK903" i="14"/>
  <c r="BJ903" i="14"/>
  <c r="BI903" i="14"/>
  <c r="BH903" i="14"/>
  <c r="BG903" i="14"/>
  <c r="BF903" i="14"/>
  <c r="BE903" i="14"/>
  <c r="BD903" i="14"/>
  <c r="BC903" i="14"/>
  <c r="BK902" i="14"/>
  <c r="BJ902" i="14"/>
  <c r="BI902" i="14"/>
  <c r="BH902" i="14"/>
  <c r="BG902" i="14"/>
  <c r="BF902" i="14"/>
  <c r="BE902" i="14"/>
  <c r="BD902" i="14"/>
  <c r="BC902" i="14"/>
  <c r="BK901" i="14"/>
  <c r="BJ901" i="14"/>
  <c r="BI901" i="14"/>
  <c r="BH901" i="14"/>
  <c r="BG901" i="14"/>
  <c r="BF901" i="14"/>
  <c r="BE901" i="14"/>
  <c r="BD901" i="14"/>
  <c r="BC901" i="14"/>
  <c r="BK900" i="14"/>
  <c r="BJ900" i="14"/>
  <c r="BI900" i="14"/>
  <c r="BH900" i="14"/>
  <c r="BG900" i="14"/>
  <c r="BF900" i="14"/>
  <c r="BE900" i="14"/>
  <c r="BD900" i="14"/>
  <c r="BC900" i="14"/>
  <c r="BK899" i="14"/>
  <c r="BJ899" i="14"/>
  <c r="BI899" i="14"/>
  <c r="BH899" i="14"/>
  <c r="BG899" i="14"/>
  <c r="BF899" i="14"/>
  <c r="BE899" i="14"/>
  <c r="BD899" i="14"/>
  <c r="BC899" i="14"/>
  <c r="BK898" i="14"/>
  <c r="BJ898" i="14"/>
  <c r="BI898" i="14"/>
  <c r="BH898" i="14"/>
  <c r="BG898" i="14"/>
  <c r="BF898" i="14"/>
  <c r="BE898" i="14"/>
  <c r="BD898" i="14"/>
  <c r="BC898" i="14"/>
  <c r="BK897" i="14"/>
  <c r="BJ897" i="14"/>
  <c r="BI897" i="14"/>
  <c r="BH897" i="14"/>
  <c r="BG897" i="14"/>
  <c r="BF897" i="14"/>
  <c r="BE897" i="14"/>
  <c r="BD897" i="14"/>
  <c r="BC897" i="14"/>
  <c r="BK896" i="14"/>
  <c r="BJ896" i="14"/>
  <c r="BI896" i="14"/>
  <c r="BH896" i="14"/>
  <c r="BG896" i="14"/>
  <c r="BF896" i="14"/>
  <c r="BE896" i="14"/>
  <c r="BD896" i="14"/>
  <c r="BC896" i="14"/>
  <c r="BK895" i="14"/>
  <c r="BJ895" i="14"/>
  <c r="BI895" i="14"/>
  <c r="BH895" i="14"/>
  <c r="BG895" i="14"/>
  <c r="BF895" i="14"/>
  <c r="BE895" i="14"/>
  <c r="BD895" i="14"/>
  <c r="BC895" i="14"/>
  <c r="BA909" i="14"/>
  <c r="AZ909" i="14"/>
  <c r="AY909" i="14"/>
  <c r="AX909" i="14"/>
  <c r="AW909" i="14"/>
  <c r="AV909" i="14"/>
  <c r="BA908" i="14"/>
  <c r="AZ908" i="14"/>
  <c r="AY908" i="14"/>
  <c r="AX908" i="14"/>
  <c r="AW908" i="14"/>
  <c r="AV908" i="14"/>
  <c r="BA907" i="14"/>
  <c r="AZ907" i="14"/>
  <c r="AY907" i="14"/>
  <c r="AX907" i="14"/>
  <c r="AW907" i="14"/>
  <c r="AV907" i="14"/>
  <c r="BA906" i="14"/>
  <c r="AZ906" i="14"/>
  <c r="AY906" i="14"/>
  <c r="AX906" i="14"/>
  <c r="AW906" i="14"/>
  <c r="AV906" i="14"/>
  <c r="BA905" i="14"/>
  <c r="AZ905" i="14"/>
  <c r="AY905" i="14"/>
  <c r="AX905" i="14"/>
  <c r="AW905" i="14"/>
  <c r="AV905" i="14"/>
  <c r="BA904" i="14"/>
  <c r="AZ904" i="14"/>
  <c r="AY904" i="14"/>
  <c r="AX904" i="14"/>
  <c r="AW904" i="14"/>
  <c r="AV904" i="14"/>
  <c r="BA903" i="14"/>
  <c r="AZ903" i="14"/>
  <c r="AY903" i="14"/>
  <c r="AX903" i="14"/>
  <c r="AW903" i="14"/>
  <c r="AV903" i="14"/>
  <c r="BA902" i="14"/>
  <c r="AZ902" i="14"/>
  <c r="AY902" i="14"/>
  <c r="AX902" i="14"/>
  <c r="AW902" i="14"/>
  <c r="AV902" i="14"/>
  <c r="BA901" i="14"/>
  <c r="AZ901" i="14"/>
  <c r="AY901" i="14"/>
  <c r="AX901" i="14"/>
  <c r="AW901" i="14"/>
  <c r="AV901" i="14"/>
  <c r="BA900" i="14"/>
  <c r="AZ900" i="14"/>
  <c r="AY900" i="14"/>
  <c r="AX900" i="14"/>
  <c r="AW900" i="14"/>
  <c r="AV900" i="14"/>
  <c r="BA899" i="14"/>
  <c r="AZ899" i="14"/>
  <c r="AY899" i="14"/>
  <c r="AX899" i="14"/>
  <c r="AW899" i="14"/>
  <c r="AV899" i="14"/>
  <c r="BA898" i="14"/>
  <c r="AZ898" i="14"/>
  <c r="AY898" i="14"/>
  <c r="AX898" i="14"/>
  <c r="AW898" i="14"/>
  <c r="AV898" i="14"/>
  <c r="BA897" i="14"/>
  <c r="AZ897" i="14"/>
  <c r="AY897" i="14"/>
  <c r="AX897" i="14"/>
  <c r="AW897" i="14"/>
  <c r="AV897" i="14"/>
  <c r="BA896" i="14"/>
  <c r="AZ896" i="14"/>
  <c r="AY896" i="14"/>
  <c r="AX896" i="14"/>
  <c r="AW896" i="14"/>
  <c r="AV896" i="14"/>
  <c r="BA895" i="14"/>
  <c r="AZ895" i="14"/>
  <c r="AY895" i="14"/>
  <c r="AX895" i="14"/>
  <c r="AW895" i="14"/>
  <c r="AV895" i="14"/>
  <c r="AT909" i="14"/>
  <c r="AT908" i="14"/>
  <c r="AT907" i="14"/>
  <c r="AT906" i="14"/>
  <c r="AT905" i="14"/>
  <c r="AT904" i="14"/>
  <c r="AT903" i="14"/>
  <c r="AT902" i="14"/>
  <c r="AT901" i="14"/>
  <c r="AT900" i="14"/>
  <c r="AT899" i="14"/>
  <c r="AT898" i="14"/>
  <c r="AT897" i="14"/>
  <c r="AT896" i="14"/>
  <c r="AT895" i="14"/>
  <c r="Y909" i="14"/>
  <c r="Y908" i="14"/>
  <c r="Y907" i="14"/>
  <c r="Y906" i="14"/>
  <c r="Y905" i="14"/>
  <c r="Y904" i="14"/>
  <c r="Y903" i="14"/>
  <c r="Y902" i="14"/>
  <c r="Y901" i="14"/>
  <c r="Y900" i="14"/>
  <c r="Y899" i="14"/>
  <c r="Y898" i="14"/>
  <c r="Y897" i="14"/>
  <c r="Y896" i="14"/>
  <c r="Y895" i="14"/>
  <c r="AH895" i="14"/>
  <c r="AI895" i="14"/>
  <c r="AJ895" i="14"/>
  <c r="AK895" i="14"/>
  <c r="AL895" i="14"/>
  <c r="AM895" i="14"/>
  <c r="AN895" i="14"/>
  <c r="AO895" i="14"/>
  <c r="AP895" i="14"/>
  <c r="AQ895" i="14"/>
  <c r="AR895" i="14"/>
  <c r="AH896" i="14"/>
  <c r="AI896" i="14"/>
  <c r="AJ896" i="14"/>
  <c r="AK896" i="14"/>
  <c r="AL896" i="14"/>
  <c r="AM896" i="14"/>
  <c r="AN896" i="14"/>
  <c r="AO896" i="14"/>
  <c r="AP896" i="14"/>
  <c r="AQ896" i="14"/>
  <c r="AR896" i="14"/>
  <c r="AH897" i="14"/>
  <c r="AI897" i="14"/>
  <c r="AJ897" i="14"/>
  <c r="AK897" i="14"/>
  <c r="AL897" i="14"/>
  <c r="AM897" i="14"/>
  <c r="AN897" i="14"/>
  <c r="AO897" i="14"/>
  <c r="AP897" i="14"/>
  <c r="AQ897" i="14"/>
  <c r="AR897" i="14"/>
  <c r="AH898" i="14"/>
  <c r="AI898" i="14"/>
  <c r="AJ898" i="14"/>
  <c r="AK898" i="14"/>
  <c r="AL898" i="14"/>
  <c r="AM898" i="14"/>
  <c r="AN898" i="14"/>
  <c r="AO898" i="14"/>
  <c r="AP898" i="14"/>
  <c r="AQ898" i="14"/>
  <c r="AR898" i="14"/>
  <c r="AH899" i="14"/>
  <c r="AI899" i="14"/>
  <c r="AJ899" i="14"/>
  <c r="AK899" i="14"/>
  <c r="AL899" i="14"/>
  <c r="AM899" i="14"/>
  <c r="AN899" i="14"/>
  <c r="AO899" i="14"/>
  <c r="AP899" i="14"/>
  <c r="AQ899" i="14"/>
  <c r="AR899" i="14"/>
  <c r="AH900" i="14"/>
  <c r="AI900" i="14"/>
  <c r="AJ900" i="14"/>
  <c r="AK900" i="14"/>
  <c r="AL900" i="14"/>
  <c r="AM900" i="14"/>
  <c r="AN900" i="14"/>
  <c r="AO900" i="14"/>
  <c r="AP900" i="14"/>
  <c r="AQ900" i="14"/>
  <c r="AR900" i="14"/>
  <c r="AH901" i="14"/>
  <c r="AI901" i="14"/>
  <c r="AJ901" i="14"/>
  <c r="AK901" i="14"/>
  <c r="AL901" i="14"/>
  <c r="AM901" i="14"/>
  <c r="AN901" i="14"/>
  <c r="AO901" i="14"/>
  <c r="AP901" i="14"/>
  <c r="AQ901" i="14"/>
  <c r="AR901" i="14"/>
  <c r="AH902" i="14"/>
  <c r="AI902" i="14"/>
  <c r="AJ902" i="14"/>
  <c r="AK902" i="14"/>
  <c r="AL902" i="14"/>
  <c r="AM902" i="14"/>
  <c r="AN902" i="14"/>
  <c r="AO902" i="14"/>
  <c r="AP902" i="14"/>
  <c r="AQ902" i="14"/>
  <c r="AR902" i="14"/>
  <c r="AH903" i="14"/>
  <c r="AI903" i="14"/>
  <c r="AJ903" i="14"/>
  <c r="AK903" i="14"/>
  <c r="AL903" i="14"/>
  <c r="AM903" i="14"/>
  <c r="AN903" i="14"/>
  <c r="AO903" i="14"/>
  <c r="AP903" i="14"/>
  <c r="AQ903" i="14"/>
  <c r="AR903" i="14"/>
  <c r="AH904" i="14"/>
  <c r="AI904" i="14"/>
  <c r="AJ904" i="14"/>
  <c r="AK904" i="14"/>
  <c r="AL904" i="14"/>
  <c r="AM904" i="14"/>
  <c r="AN904" i="14"/>
  <c r="AO904" i="14"/>
  <c r="AP904" i="14"/>
  <c r="AQ904" i="14"/>
  <c r="AR904" i="14"/>
  <c r="AH905" i="14"/>
  <c r="AI905" i="14"/>
  <c r="AJ905" i="14"/>
  <c r="AK905" i="14"/>
  <c r="AL905" i="14"/>
  <c r="AM905" i="14"/>
  <c r="AN905" i="14"/>
  <c r="AO905" i="14"/>
  <c r="AP905" i="14"/>
  <c r="AQ905" i="14"/>
  <c r="AR905" i="14"/>
  <c r="AH906" i="14"/>
  <c r="AI906" i="14"/>
  <c r="AJ906" i="14"/>
  <c r="AK906" i="14"/>
  <c r="AL906" i="14"/>
  <c r="AM906" i="14"/>
  <c r="AN906" i="14"/>
  <c r="AO906" i="14"/>
  <c r="AP906" i="14"/>
  <c r="AQ906" i="14"/>
  <c r="AR906" i="14"/>
  <c r="AH907" i="14"/>
  <c r="AI907" i="14"/>
  <c r="AJ907" i="14"/>
  <c r="AK907" i="14"/>
  <c r="AL907" i="14"/>
  <c r="AM907" i="14"/>
  <c r="AN907" i="14"/>
  <c r="AO907" i="14"/>
  <c r="AP907" i="14"/>
  <c r="AQ907" i="14"/>
  <c r="AR907" i="14"/>
  <c r="AH908" i="14"/>
  <c r="AI908" i="14"/>
  <c r="AJ908" i="14"/>
  <c r="AK908" i="14"/>
  <c r="AL908" i="14"/>
  <c r="AM908" i="14"/>
  <c r="AN908" i="14"/>
  <c r="AO908" i="14"/>
  <c r="AP908" i="14"/>
  <c r="AQ908" i="14"/>
  <c r="AR908" i="14"/>
  <c r="AH909" i="14"/>
  <c r="AI909" i="14"/>
  <c r="AJ909" i="14"/>
  <c r="AK909" i="14"/>
  <c r="AL909" i="14"/>
  <c r="AM909" i="14"/>
  <c r="AN909" i="14"/>
  <c r="AO909" i="14"/>
  <c r="AP909" i="14"/>
  <c r="AQ909" i="14"/>
  <c r="AR909" i="14"/>
  <c r="AG896" i="14"/>
  <c r="AG897" i="14"/>
  <c r="AG898" i="14"/>
  <c r="AG899" i="14"/>
  <c r="AG900" i="14"/>
  <c r="AG901" i="14"/>
  <c r="AG902" i="14"/>
  <c r="AG903" i="14"/>
  <c r="AG904" i="14"/>
  <c r="AG905" i="14"/>
  <c r="AG906" i="14"/>
  <c r="AG907" i="14"/>
  <c r="AG908" i="14"/>
  <c r="AG909" i="14"/>
  <c r="AG895" i="14"/>
  <c r="BP892" i="14"/>
  <c r="BO892" i="14"/>
  <c r="BN892" i="14"/>
  <c r="BM892" i="14"/>
  <c r="BP891" i="14"/>
  <c r="BO891" i="14"/>
  <c r="BN891" i="14"/>
  <c r="BM891" i="14"/>
  <c r="BP890" i="14"/>
  <c r="BO890" i="14"/>
  <c r="BN890" i="14"/>
  <c r="BM890" i="14"/>
  <c r="BP889" i="14"/>
  <c r="BO889" i="14"/>
  <c r="BN889" i="14"/>
  <c r="BM889" i="14"/>
  <c r="BP888" i="14"/>
  <c r="BO888" i="14"/>
  <c r="BN888" i="14"/>
  <c r="BM888" i="14"/>
  <c r="BP887" i="14"/>
  <c r="BO887" i="14"/>
  <c r="BN887" i="14"/>
  <c r="BM887" i="14"/>
  <c r="BP886" i="14"/>
  <c r="BO886" i="14"/>
  <c r="BN886" i="14"/>
  <c r="BM886" i="14"/>
  <c r="BP885" i="14"/>
  <c r="BO885" i="14"/>
  <c r="BN885" i="14"/>
  <c r="BM885" i="14"/>
  <c r="BP884" i="14"/>
  <c r="BO884" i="14"/>
  <c r="BN884" i="14"/>
  <c r="BM884" i="14"/>
  <c r="BP883" i="14"/>
  <c r="BO883" i="14"/>
  <c r="BN883" i="14"/>
  <c r="BM883" i="14"/>
  <c r="BP882" i="14"/>
  <c r="BO882" i="14"/>
  <c r="BN882" i="14"/>
  <c r="BM882" i="14"/>
  <c r="BP881" i="14"/>
  <c r="BO881" i="14"/>
  <c r="BN881" i="14"/>
  <c r="BM881" i="14"/>
  <c r="BP880" i="14"/>
  <c r="BO880" i="14"/>
  <c r="BN880" i="14"/>
  <c r="BM880" i="14"/>
  <c r="BP879" i="14"/>
  <c r="BO879" i="14"/>
  <c r="BN879" i="14"/>
  <c r="BM879" i="14"/>
  <c r="BK892" i="14"/>
  <c r="BJ892" i="14"/>
  <c r="BI892" i="14"/>
  <c r="BH892" i="14"/>
  <c r="BG892" i="14"/>
  <c r="BF892" i="14"/>
  <c r="BE892" i="14"/>
  <c r="BD892" i="14"/>
  <c r="BC892" i="14"/>
  <c r="BK891" i="14"/>
  <c r="BJ891" i="14"/>
  <c r="BI891" i="14"/>
  <c r="BH891" i="14"/>
  <c r="BG891" i="14"/>
  <c r="BF891" i="14"/>
  <c r="BE891" i="14"/>
  <c r="BD891" i="14"/>
  <c r="BC891" i="14"/>
  <c r="BK890" i="14"/>
  <c r="BJ890" i="14"/>
  <c r="BI890" i="14"/>
  <c r="BH890" i="14"/>
  <c r="BG890" i="14"/>
  <c r="BF890" i="14"/>
  <c r="BE890" i="14"/>
  <c r="BD890" i="14"/>
  <c r="BC890" i="14"/>
  <c r="BK889" i="14"/>
  <c r="BJ889" i="14"/>
  <c r="BI889" i="14"/>
  <c r="BH889" i="14"/>
  <c r="BG889" i="14"/>
  <c r="BF889" i="14"/>
  <c r="BE889" i="14"/>
  <c r="BD889" i="14"/>
  <c r="BC889" i="14"/>
  <c r="BK888" i="14"/>
  <c r="BJ888" i="14"/>
  <c r="BI888" i="14"/>
  <c r="BH888" i="14"/>
  <c r="BG888" i="14"/>
  <c r="BF888" i="14"/>
  <c r="BE888" i="14"/>
  <c r="BD888" i="14"/>
  <c r="BC888" i="14"/>
  <c r="BK887" i="14"/>
  <c r="BJ887" i="14"/>
  <c r="BI887" i="14"/>
  <c r="BH887" i="14"/>
  <c r="BG887" i="14"/>
  <c r="BF887" i="14"/>
  <c r="BE887" i="14"/>
  <c r="BD887" i="14"/>
  <c r="BC887" i="14"/>
  <c r="BK886" i="14"/>
  <c r="BJ886" i="14"/>
  <c r="BI886" i="14"/>
  <c r="BH886" i="14"/>
  <c r="BG886" i="14"/>
  <c r="BF886" i="14"/>
  <c r="BE886" i="14"/>
  <c r="BD886" i="14"/>
  <c r="BC886" i="14"/>
  <c r="BK885" i="14"/>
  <c r="BJ885" i="14"/>
  <c r="BI885" i="14"/>
  <c r="BH885" i="14"/>
  <c r="BG885" i="14"/>
  <c r="BF885" i="14"/>
  <c r="BE885" i="14"/>
  <c r="BD885" i="14"/>
  <c r="BC885" i="14"/>
  <c r="BK884" i="14"/>
  <c r="BJ884" i="14"/>
  <c r="BI884" i="14"/>
  <c r="BH884" i="14"/>
  <c r="BG884" i="14"/>
  <c r="BF884" i="14"/>
  <c r="BE884" i="14"/>
  <c r="BD884" i="14"/>
  <c r="BC884" i="14"/>
  <c r="BK883" i="14"/>
  <c r="BJ883" i="14"/>
  <c r="BI883" i="14"/>
  <c r="BH883" i="14"/>
  <c r="BG883" i="14"/>
  <c r="BF883" i="14"/>
  <c r="BE883" i="14"/>
  <c r="BD883" i="14"/>
  <c r="BC883" i="14"/>
  <c r="BK882" i="14"/>
  <c r="BJ882" i="14"/>
  <c r="BI882" i="14"/>
  <c r="BH882" i="14"/>
  <c r="BG882" i="14"/>
  <c r="BF882" i="14"/>
  <c r="BE882" i="14"/>
  <c r="BD882" i="14"/>
  <c r="BC882" i="14"/>
  <c r="BK881" i="14"/>
  <c r="BJ881" i="14"/>
  <c r="BI881" i="14"/>
  <c r="BH881" i="14"/>
  <c r="BG881" i="14"/>
  <c r="BF881" i="14"/>
  <c r="BE881" i="14"/>
  <c r="BD881" i="14"/>
  <c r="BC881" i="14"/>
  <c r="BK880" i="14"/>
  <c r="BJ880" i="14"/>
  <c r="BI880" i="14"/>
  <c r="BH880" i="14"/>
  <c r="BG880" i="14"/>
  <c r="BF880" i="14"/>
  <c r="BE880" i="14"/>
  <c r="BD880" i="14"/>
  <c r="BC880" i="14"/>
  <c r="BK879" i="14"/>
  <c r="BJ879" i="14"/>
  <c r="BI879" i="14"/>
  <c r="BH879" i="14"/>
  <c r="BG879" i="14"/>
  <c r="BF879" i="14"/>
  <c r="BE879" i="14"/>
  <c r="BD879" i="14"/>
  <c r="BC879" i="14"/>
  <c r="BA892" i="14"/>
  <c r="AZ892" i="14"/>
  <c r="AY892" i="14"/>
  <c r="AX892" i="14"/>
  <c r="AW892" i="14"/>
  <c r="AV892" i="14"/>
  <c r="BA891" i="14"/>
  <c r="AZ891" i="14"/>
  <c r="AY891" i="14"/>
  <c r="AX891" i="14"/>
  <c r="AW891" i="14"/>
  <c r="AV891" i="14"/>
  <c r="BA890" i="14"/>
  <c r="AZ890" i="14"/>
  <c r="AY890" i="14"/>
  <c r="AX890" i="14"/>
  <c r="AW890" i="14"/>
  <c r="AV890" i="14"/>
  <c r="BA889" i="14"/>
  <c r="AZ889" i="14"/>
  <c r="AY889" i="14"/>
  <c r="AX889" i="14"/>
  <c r="AW889" i="14"/>
  <c r="AV889" i="14"/>
  <c r="BA888" i="14"/>
  <c r="AZ888" i="14"/>
  <c r="AY888" i="14"/>
  <c r="AX888" i="14"/>
  <c r="AW888" i="14"/>
  <c r="AV888" i="14"/>
  <c r="BA887" i="14"/>
  <c r="AZ887" i="14"/>
  <c r="AY887" i="14"/>
  <c r="AX887" i="14"/>
  <c r="AW887" i="14"/>
  <c r="AV887" i="14"/>
  <c r="BA886" i="14"/>
  <c r="AZ886" i="14"/>
  <c r="AY886" i="14"/>
  <c r="AX886" i="14"/>
  <c r="AW886" i="14"/>
  <c r="AV886" i="14"/>
  <c r="BA885" i="14"/>
  <c r="AZ885" i="14"/>
  <c r="AY885" i="14"/>
  <c r="AX885" i="14"/>
  <c r="AW885" i="14"/>
  <c r="AV885" i="14"/>
  <c r="BA884" i="14"/>
  <c r="AZ884" i="14"/>
  <c r="AY884" i="14"/>
  <c r="AX884" i="14"/>
  <c r="AW884" i="14"/>
  <c r="AV884" i="14"/>
  <c r="BA883" i="14"/>
  <c r="AZ883" i="14"/>
  <c r="AY883" i="14"/>
  <c r="AX883" i="14"/>
  <c r="AW883" i="14"/>
  <c r="AV883" i="14"/>
  <c r="BA882" i="14"/>
  <c r="AZ882" i="14"/>
  <c r="AY882" i="14"/>
  <c r="AX882" i="14"/>
  <c r="AW882" i="14"/>
  <c r="AV882" i="14"/>
  <c r="BA881" i="14"/>
  <c r="AZ881" i="14"/>
  <c r="AY881" i="14"/>
  <c r="AX881" i="14"/>
  <c r="AW881" i="14"/>
  <c r="AV881" i="14"/>
  <c r="BA880" i="14"/>
  <c r="AZ880" i="14"/>
  <c r="AY880" i="14"/>
  <c r="AX880" i="14"/>
  <c r="AW880" i="14"/>
  <c r="AV880" i="14"/>
  <c r="BA879" i="14"/>
  <c r="AZ879" i="14"/>
  <c r="AY879" i="14"/>
  <c r="AX879" i="14"/>
  <c r="AW879" i="14"/>
  <c r="AV879" i="14"/>
  <c r="AT892" i="14"/>
  <c r="AT891" i="14"/>
  <c r="AT890" i="14"/>
  <c r="AT889" i="14"/>
  <c r="AT888" i="14"/>
  <c r="AT887" i="14"/>
  <c r="AT886" i="14"/>
  <c r="AT885" i="14"/>
  <c r="AT884" i="14"/>
  <c r="AT883" i="14"/>
  <c r="AT882" i="14"/>
  <c r="AT881" i="14"/>
  <c r="AT880" i="14"/>
  <c r="AT879" i="14"/>
  <c r="Y892" i="14"/>
  <c r="Y891" i="14"/>
  <c r="Y890" i="14"/>
  <c r="Y889" i="14"/>
  <c r="Y888" i="14"/>
  <c r="Y887" i="14"/>
  <c r="Y886" i="14"/>
  <c r="Y885" i="14"/>
  <c r="Y884" i="14"/>
  <c r="Y883" i="14"/>
  <c r="Y882" i="14"/>
  <c r="Y881" i="14"/>
  <c r="Y880" i="14"/>
  <c r="Y879" i="14"/>
  <c r="AH879" i="14"/>
  <c r="AI879" i="14"/>
  <c r="AJ879" i="14"/>
  <c r="AK879" i="14"/>
  <c r="AL879" i="14"/>
  <c r="AM879" i="14"/>
  <c r="AN879" i="14"/>
  <c r="AO879" i="14"/>
  <c r="AP879" i="14"/>
  <c r="AQ879" i="14"/>
  <c r="AR879" i="14"/>
  <c r="AH880" i="14"/>
  <c r="AI880" i="14"/>
  <c r="AJ880" i="14"/>
  <c r="AK880" i="14"/>
  <c r="AL880" i="14"/>
  <c r="AM880" i="14"/>
  <c r="AN880" i="14"/>
  <c r="AO880" i="14"/>
  <c r="AP880" i="14"/>
  <c r="AQ880" i="14"/>
  <c r="AR880" i="14"/>
  <c r="AH881" i="14"/>
  <c r="AI881" i="14"/>
  <c r="AJ881" i="14"/>
  <c r="AK881" i="14"/>
  <c r="AL881" i="14"/>
  <c r="AM881" i="14"/>
  <c r="AN881" i="14"/>
  <c r="AO881" i="14"/>
  <c r="AP881" i="14"/>
  <c r="AQ881" i="14"/>
  <c r="AR881" i="14"/>
  <c r="AH882" i="14"/>
  <c r="AI882" i="14"/>
  <c r="AJ882" i="14"/>
  <c r="AK882" i="14"/>
  <c r="AL882" i="14"/>
  <c r="AM882" i="14"/>
  <c r="AN882" i="14"/>
  <c r="AO882" i="14"/>
  <c r="AP882" i="14"/>
  <c r="AQ882" i="14"/>
  <c r="AR882" i="14"/>
  <c r="AH883" i="14"/>
  <c r="AI883" i="14"/>
  <c r="AJ883" i="14"/>
  <c r="AK883" i="14"/>
  <c r="AL883" i="14"/>
  <c r="AM883" i="14"/>
  <c r="AN883" i="14"/>
  <c r="AO883" i="14"/>
  <c r="AP883" i="14"/>
  <c r="AQ883" i="14"/>
  <c r="AR883" i="14"/>
  <c r="AH884" i="14"/>
  <c r="AI884" i="14"/>
  <c r="AJ884" i="14"/>
  <c r="AK884" i="14"/>
  <c r="AL884" i="14"/>
  <c r="AM884" i="14"/>
  <c r="AN884" i="14"/>
  <c r="AO884" i="14"/>
  <c r="AP884" i="14"/>
  <c r="AQ884" i="14"/>
  <c r="AR884" i="14"/>
  <c r="AH885" i="14"/>
  <c r="AI885" i="14"/>
  <c r="AJ885" i="14"/>
  <c r="AK885" i="14"/>
  <c r="AL885" i="14"/>
  <c r="AM885" i="14"/>
  <c r="AN885" i="14"/>
  <c r="AO885" i="14"/>
  <c r="AP885" i="14"/>
  <c r="AQ885" i="14"/>
  <c r="AR885" i="14"/>
  <c r="AH886" i="14"/>
  <c r="AI886" i="14"/>
  <c r="AJ886" i="14"/>
  <c r="AK886" i="14"/>
  <c r="AL886" i="14"/>
  <c r="AM886" i="14"/>
  <c r="AN886" i="14"/>
  <c r="AO886" i="14"/>
  <c r="AP886" i="14"/>
  <c r="AQ886" i="14"/>
  <c r="AR886" i="14"/>
  <c r="AH887" i="14"/>
  <c r="AI887" i="14"/>
  <c r="AJ887" i="14"/>
  <c r="AK887" i="14"/>
  <c r="AL887" i="14"/>
  <c r="AM887" i="14"/>
  <c r="AN887" i="14"/>
  <c r="AO887" i="14"/>
  <c r="AP887" i="14"/>
  <c r="AQ887" i="14"/>
  <c r="AR887" i="14"/>
  <c r="AH888" i="14"/>
  <c r="AI888" i="14"/>
  <c r="AJ888" i="14"/>
  <c r="AK888" i="14"/>
  <c r="AL888" i="14"/>
  <c r="AM888" i="14"/>
  <c r="AN888" i="14"/>
  <c r="AO888" i="14"/>
  <c r="AP888" i="14"/>
  <c r="AQ888" i="14"/>
  <c r="AR888" i="14"/>
  <c r="AH889" i="14"/>
  <c r="AI889" i="14"/>
  <c r="AJ889" i="14"/>
  <c r="AK889" i="14"/>
  <c r="AL889" i="14"/>
  <c r="AM889" i="14"/>
  <c r="AN889" i="14"/>
  <c r="AO889" i="14"/>
  <c r="AP889" i="14"/>
  <c r="AQ889" i="14"/>
  <c r="AR889" i="14"/>
  <c r="AH890" i="14"/>
  <c r="AI890" i="14"/>
  <c r="AJ890" i="14"/>
  <c r="AK890" i="14"/>
  <c r="AL890" i="14"/>
  <c r="AM890" i="14"/>
  <c r="AN890" i="14"/>
  <c r="AO890" i="14"/>
  <c r="AP890" i="14"/>
  <c r="AQ890" i="14"/>
  <c r="AR890" i="14"/>
  <c r="AH891" i="14"/>
  <c r="AI891" i="14"/>
  <c r="AJ891" i="14"/>
  <c r="AK891" i="14"/>
  <c r="AL891" i="14"/>
  <c r="AM891" i="14"/>
  <c r="AN891" i="14"/>
  <c r="AO891" i="14"/>
  <c r="AP891" i="14"/>
  <c r="AQ891" i="14"/>
  <c r="AR891" i="14"/>
  <c r="AH892" i="14"/>
  <c r="AI892" i="14"/>
  <c r="AJ892" i="14"/>
  <c r="AK892" i="14"/>
  <c r="AL892" i="14"/>
  <c r="AM892" i="14"/>
  <c r="AN892" i="14"/>
  <c r="AO892" i="14"/>
  <c r="AP892" i="14"/>
  <c r="AQ892" i="14"/>
  <c r="AR892" i="14"/>
  <c r="AG880" i="14"/>
  <c r="AG881" i="14"/>
  <c r="AG882" i="14"/>
  <c r="AG883" i="14"/>
  <c r="AG884" i="14"/>
  <c r="AG885" i="14"/>
  <c r="AG886" i="14"/>
  <c r="AG887" i="14"/>
  <c r="AG888" i="14"/>
  <c r="AG889" i="14"/>
  <c r="AG890" i="14"/>
  <c r="AG891" i="14"/>
  <c r="AG892" i="14"/>
  <c r="AG879" i="14"/>
  <c r="BL996" i="1"/>
  <c r="BP860" i="14"/>
  <c r="BO860" i="14"/>
  <c r="BN860" i="14"/>
  <c r="BM860" i="14"/>
  <c r="BP859" i="14"/>
  <c r="BO859" i="14"/>
  <c r="BN859" i="14"/>
  <c r="BM859" i="14"/>
  <c r="BP858" i="14"/>
  <c r="BO858" i="14"/>
  <c r="BN858" i="14"/>
  <c r="BM858" i="14"/>
  <c r="BP857" i="14"/>
  <c r="BO857" i="14"/>
  <c r="BN857" i="14"/>
  <c r="BM857" i="14"/>
  <c r="BP856" i="14"/>
  <c r="BO856" i="14"/>
  <c r="BN856" i="14"/>
  <c r="BM856" i="14"/>
  <c r="BP855" i="14"/>
  <c r="BO855" i="14"/>
  <c r="BN855" i="14"/>
  <c r="BM855" i="14"/>
  <c r="BP854" i="14"/>
  <c r="BO854" i="14"/>
  <c r="BN854" i="14"/>
  <c r="BM854" i="14"/>
  <c r="BP853" i="14"/>
  <c r="BO853" i="14"/>
  <c r="BN853" i="14"/>
  <c r="BM853" i="14"/>
  <c r="BP852" i="14"/>
  <c r="BO852" i="14"/>
  <c r="BN852" i="14"/>
  <c r="BM852" i="14"/>
  <c r="BP851" i="14"/>
  <c r="BO851" i="14"/>
  <c r="BN851" i="14"/>
  <c r="BM851" i="14"/>
  <c r="BP850" i="14"/>
  <c r="BO850" i="14"/>
  <c r="BN850" i="14"/>
  <c r="BM850" i="14"/>
  <c r="BP849" i="14"/>
  <c r="BO849" i="14"/>
  <c r="BN849" i="14"/>
  <c r="BM849" i="14"/>
  <c r="BP848" i="14"/>
  <c r="BO848" i="14"/>
  <c r="BN848" i="14"/>
  <c r="BM848" i="14"/>
  <c r="BP847" i="14"/>
  <c r="BO847" i="14"/>
  <c r="BN847" i="14"/>
  <c r="BM847" i="14"/>
  <c r="BK860" i="14"/>
  <c r="BJ860" i="14"/>
  <c r="BI860" i="14"/>
  <c r="BH860" i="14"/>
  <c r="BG860" i="14"/>
  <c r="BF860" i="14"/>
  <c r="BE860" i="14"/>
  <c r="BD860" i="14"/>
  <c r="BC860" i="14"/>
  <c r="BK859" i="14"/>
  <c r="BJ859" i="14"/>
  <c r="BI859" i="14"/>
  <c r="BH859" i="14"/>
  <c r="BG859" i="14"/>
  <c r="BF859" i="14"/>
  <c r="BE859" i="14"/>
  <c r="BD859" i="14"/>
  <c r="BC859" i="14"/>
  <c r="BK858" i="14"/>
  <c r="BJ858" i="14"/>
  <c r="BI858" i="14"/>
  <c r="BH858" i="14"/>
  <c r="BG858" i="14"/>
  <c r="BF858" i="14"/>
  <c r="BE858" i="14"/>
  <c r="BD858" i="14"/>
  <c r="BC858" i="14"/>
  <c r="BK857" i="14"/>
  <c r="BJ857" i="14"/>
  <c r="BI857" i="14"/>
  <c r="BH857" i="14"/>
  <c r="BG857" i="14"/>
  <c r="BF857" i="14"/>
  <c r="BE857" i="14"/>
  <c r="BD857" i="14"/>
  <c r="BC857" i="14"/>
  <c r="BK856" i="14"/>
  <c r="BJ856" i="14"/>
  <c r="BI856" i="14"/>
  <c r="BH856" i="14"/>
  <c r="BG856" i="14"/>
  <c r="BF856" i="14"/>
  <c r="BE856" i="14"/>
  <c r="BD856" i="14"/>
  <c r="BC856" i="14"/>
  <c r="BK855" i="14"/>
  <c r="BJ855" i="14"/>
  <c r="BI855" i="14"/>
  <c r="BH855" i="14"/>
  <c r="BG855" i="14"/>
  <c r="BF855" i="14"/>
  <c r="BE855" i="14"/>
  <c r="BD855" i="14"/>
  <c r="BC855" i="14"/>
  <c r="BK854" i="14"/>
  <c r="BJ854" i="14"/>
  <c r="BI854" i="14"/>
  <c r="BH854" i="14"/>
  <c r="BG854" i="14"/>
  <c r="BF854" i="14"/>
  <c r="BE854" i="14"/>
  <c r="BD854" i="14"/>
  <c r="BC854" i="14"/>
  <c r="BK853" i="14"/>
  <c r="BJ853" i="14"/>
  <c r="BI853" i="14"/>
  <c r="BH853" i="14"/>
  <c r="BG853" i="14"/>
  <c r="BF853" i="14"/>
  <c r="BE853" i="14"/>
  <c r="BD853" i="14"/>
  <c r="BC853" i="14"/>
  <c r="BK852" i="14"/>
  <c r="BJ852" i="14"/>
  <c r="BI852" i="14"/>
  <c r="BH852" i="14"/>
  <c r="BG852" i="14"/>
  <c r="BF852" i="14"/>
  <c r="BE852" i="14"/>
  <c r="BD852" i="14"/>
  <c r="BC852" i="14"/>
  <c r="BK851" i="14"/>
  <c r="BJ851" i="14"/>
  <c r="BI851" i="14"/>
  <c r="BH851" i="14"/>
  <c r="BG851" i="14"/>
  <c r="BF851" i="14"/>
  <c r="BE851" i="14"/>
  <c r="BD851" i="14"/>
  <c r="BC851" i="14"/>
  <c r="BK850" i="14"/>
  <c r="BJ850" i="14"/>
  <c r="BI850" i="14"/>
  <c r="BH850" i="14"/>
  <c r="BG850" i="14"/>
  <c r="BF850" i="14"/>
  <c r="BE850" i="14"/>
  <c r="BD850" i="14"/>
  <c r="BC850" i="14"/>
  <c r="BK849" i="14"/>
  <c r="BJ849" i="14"/>
  <c r="BI849" i="14"/>
  <c r="BH849" i="14"/>
  <c r="BG849" i="14"/>
  <c r="BF849" i="14"/>
  <c r="BE849" i="14"/>
  <c r="BD849" i="14"/>
  <c r="BC849" i="14"/>
  <c r="BK848" i="14"/>
  <c r="BJ848" i="14"/>
  <c r="BI848" i="14"/>
  <c r="BH848" i="14"/>
  <c r="BG848" i="14"/>
  <c r="BF848" i="14"/>
  <c r="BE848" i="14"/>
  <c r="BD848" i="14"/>
  <c r="BC848" i="14"/>
  <c r="BK847" i="14"/>
  <c r="BJ847" i="14"/>
  <c r="BI847" i="14"/>
  <c r="BH847" i="14"/>
  <c r="BG847" i="14"/>
  <c r="BF847" i="14"/>
  <c r="BE847" i="14"/>
  <c r="BD847" i="14"/>
  <c r="BC847" i="14"/>
  <c r="BA860" i="14"/>
  <c r="AZ860" i="14"/>
  <c r="AY860" i="14"/>
  <c r="AX860" i="14"/>
  <c r="AW860" i="14"/>
  <c r="AV860" i="14"/>
  <c r="AU860" i="14"/>
  <c r="AT860" i="14"/>
  <c r="BA859" i="14"/>
  <c r="AZ859" i="14"/>
  <c r="AY859" i="14"/>
  <c r="AX859" i="14"/>
  <c r="AW859" i="14"/>
  <c r="AV859" i="14"/>
  <c r="AU859" i="14"/>
  <c r="AT859" i="14"/>
  <c r="BA858" i="14"/>
  <c r="AZ858" i="14"/>
  <c r="AY858" i="14"/>
  <c r="AX858" i="14"/>
  <c r="AW858" i="14"/>
  <c r="AV858" i="14"/>
  <c r="AU858" i="14"/>
  <c r="AT858" i="14"/>
  <c r="BA857" i="14"/>
  <c r="AZ857" i="14"/>
  <c r="AY857" i="14"/>
  <c r="AX857" i="14"/>
  <c r="AW857" i="14"/>
  <c r="AV857" i="14"/>
  <c r="AU857" i="14"/>
  <c r="AT857" i="14"/>
  <c r="BA856" i="14"/>
  <c r="AZ856" i="14"/>
  <c r="AY856" i="14"/>
  <c r="AX856" i="14"/>
  <c r="AW856" i="14"/>
  <c r="AV856" i="14"/>
  <c r="AU856" i="14"/>
  <c r="AT856" i="14"/>
  <c r="BA855" i="14"/>
  <c r="AZ855" i="14"/>
  <c r="AY855" i="14"/>
  <c r="AX855" i="14"/>
  <c r="AW855" i="14"/>
  <c r="AV855" i="14"/>
  <c r="AU855" i="14"/>
  <c r="AT855" i="14"/>
  <c r="BA854" i="14"/>
  <c r="AZ854" i="14"/>
  <c r="AY854" i="14"/>
  <c r="AX854" i="14"/>
  <c r="AW854" i="14"/>
  <c r="AV854" i="14"/>
  <c r="AU854" i="14"/>
  <c r="AT854" i="14"/>
  <c r="BA853" i="14"/>
  <c r="AZ853" i="14"/>
  <c r="AY853" i="14"/>
  <c r="AX853" i="14"/>
  <c r="AW853" i="14"/>
  <c r="AV853" i="14"/>
  <c r="AT853" i="14"/>
  <c r="BA852" i="14"/>
  <c r="AZ852" i="14"/>
  <c r="AY852" i="14"/>
  <c r="AX852" i="14"/>
  <c r="AW852" i="14"/>
  <c r="AV852" i="14"/>
  <c r="AU852" i="14"/>
  <c r="AT852" i="14"/>
  <c r="BA851" i="14"/>
  <c r="AZ851" i="14"/>
  <c r="AY851" i="14"/>
  <c r="AX851" i="14"/>
  <c r="AW851" i="14"/>
  <c r="AV851" i="14"/>
  <c r="AU851" i="14"/>
  <c r="AT851" i="14"/>
  <c r="BA850" i="14"/>
  <c r="AZ850" i="14"/>
  <c r="AY850" i="14"/>
  <c r="AX850" i="14"/>
  <c r="AW850" i="14"/>
  <c r="AV850" i="14"/>
  <c r="AU850" i="14"/>
  <c r="AT850" i="14"/>
  <c r="BA849" i="14"/>
  <c r="AZ849" i="14"/>
  <c r="AY849" i="14"/>
  <c r="AX849" i="14"/>
  <c r="AW849" i="14"/>
  <c r="AV849" i="14"/>
  <c r="AU849" i="14"/>
  <c r="AT849" i="14"/>
  <c r="BA848" i="14"/>
  <c r="AZ848" i="14"/>
  <c r="AY848" i="14"/>
  <c r="AX848" i="14"/>
  <c r="AW848" i="14"/>
  <c r="AV848" i="14"/>
  <c r="AU848" i="14"/>
  <c r="AT848" i="14"/>
  <c r="BA847" i="14"/>
  <c r="AZ847" i="14"/>
  <c r="AY847" i="14"/>
  <c r="AX847" i="14"/>
  <c r="AW847" i="14"/>
  <c r="AV847" i="14"/>
  <c r="AU847" i="14"/>
  <c r="AT847" i="14"/>
  <c r="Y860" i="14"/>
  <c r="Y859" i="14"/>
  <c r="Y858" i="14"/>
  <c r="Y857" i="14"/>
  <c r="Y856" i="14"/>
  <c r="Y855" i="14"/>
  <c r="Y854" i="14"/>
  <c r="Y853" i="14"/>
  <c r="Y852" i="14"/>
  <c r="Y851" i="14"/>
  <c r="Y850" i="14"/>
  <c r="Y849" i="14"/>
  <c r="Y848" i="14"/>
  <c r="Y847" i="14"/>
  <c r="AH847" i="14"/>
  <c r="AI847" i="14"/>
  <c r="AJ847" i="14"/>
  <c r="AK847" i="14"/>
  <c r="AL847" i="14"/>
  <c r="AM847" i="14"/>
  <c r="AN847" i="14"/>
  <c r="AO847" i="14"/>
  <c r="AP847" i="14"/>
  <c r="AQ847" i="14"/>
  <c r="AR847" i="14"/>
  <c r="AH848" i="14"/>
  <c r="AI848" i="14"/>
  <c r="AJ848" i="14"/>
  <c r="AK848" i="14"/>
  <c r="AL848" i="14"/>
  <c r="AM848" i="14"/>
  <c r="AN848" i="14"/>
  <c r="AO848" i="14"/>
  <c r="AP848" i="14"/>
  <c r="AQ848" i="14"/>
  <c r="AR848" i="14"/>
  <c r="AH849" i="14"/>
  <c r="AI849" i="14"/>
  <c r="AJ849" i="14"/>
  <c r="AK849" i="14"/>
  <c r="AL849" i="14"/>
  <c r="AM849" i="14"/>
  <c r="AN849" i="14"/>
  <c r="AO849" i="14"/>
  <c r="AP849" i="14"/>
  <c r="AQ849" i="14"/>
  <c r="AR849" i="14"/>
  <c r="AH850" i="14"/>
  <c r="AI850" i="14"/>
  <c r="AJ850" i="14"/>
  <c r="AK850" i="14"/>
  <c r="AL850" i="14"/>
  <c r="AM850" i="14"/>
  <c r="AN850" i="14"/>
  <c r="AO850" i="14"/>
  <c r="AP850" i="14"/>
  <c r="AQ850" i="14"/>
  <c r="AR850" i="14"/>
  <c r="AH851" i="14"/>
  <c r="AI851" i="14"/>
  <c r="AJ851" i="14"/>
  <c r="AK851" i="14"/>
  <c r="AL851" i="14"/>
  <c r="AM851" i="14"/>
  <c r="AN851" i="14"/>
  <c r="AO851" i="14"/>
  <c r="AP851" i="14"/>
  <c r="AQ851" i="14"/>
  <c r="AR851" i="14"/>
  <c r="AH852" i="14"/>
  <c r="AI852" i="14"/>
  <c r="AJ852" i="14"/>
  <c r="AK852" i="14"/>
  <c r="AL852" i="14"/>
  <c r="AM852" i="14"/>
  <c r="AN852" i="14"/>
  <c r="AO852" i="14"/>
  <c r="AP852" i="14"/>
  <c r="AQ852" i="14"/>
  <c r="AR852" i="14"/>
  <c r="AH853" i="14"/>
  <c r="AI853" i="14"/>
  <c r="AJ853" i="14"/>
  <c r="AK853" i="14"/>
  <c r="AL853" i="14"/>
  <c r="AM853" i="14"/>
  <c r="AN853" i="14"/>
  <c r="AO853" i="14"/>
  <c r="AP853" i="14"/>
  <c r="AQ853" i="14"/>
  <c r="AR853" i="14"/>
  <c r="AH854" i="14"/>
  <c r="AI854" i="14"/>
  <c r="AJ854" i="14"/>
  <c r="AK854" i="14"/>
  <c r="AL854" i="14"/>
  <c r="AM854" i="14"/>
  <c r="AN854" i="14"/>
  <c r="AO854" i="14"/>
  <c r="AP854" i="14"/>
  <c r="AQ854" i="14"/>
  <c r="AR854" i="14"/>
  <c r="AH855" i="14"/>
  <c r="AI855" i="14"/>
  <c r="AJ855" i="14"/>
  <c r="AK855" i="14"/>
  <c r="AL855" i="14"/>
  <c r="AM855" i="14"/>
  <c r="AN855" i="14"/>
  <c r="AO855" i="14"/>
  <c r="AP855" i="14"/>
  <c r="AQ855" i="14"/>
  <c r="AR855" i="14"/>
  <c r="AH856" i="14"/>
  <c r="AI856" i="14"/>
  <c r="AJ856" i="14"/>
  <c r="AK856" i="14"/>
  <c r="AL856" i="14"/>
  <c r="AM856" i="14"/>
  <c r="AN856" i="14"/>
  <c r="AO856" i="14"/>
  <c r="AP856" i="14"/>
  <c r="AQ856" i="14"/>
  <c r="AR856" i="14"/>
  <c r="AH857" i="14"/>
  <c r="AI857" i="14"/>
  <c r="AJ857" i="14"/>
  <c r="AK857" i="14"/>
  <c r="AL857" i="14"/>
  <c r="AM857" i="14"/>
  <c r="AN857" i="14"/>
  <c r="AO857" i="14"/>
  <c r="AP857" i="14"/>
  <c r="AQ857" i="14"/>
  <c r="AR857" i="14"/>
  <c r="AH858" i="14"/>
  <c r="AI858" i="14"/>
  <c r="AJ858" i="14"/>
  <c r="AK858" i="14"/>
  <c r="AL858" i="14"/>
  <c r="AM858" i="14"/>
  <c r="AN858" i="14"/>
  <c r="AO858" i="14"/>
  <c r="AP858" i="14"/>
  <c r="AQ858" i="14"/>
  <c r="AR858" i="14"/>
  <c r="AH859" i="14"/>
  <c r="AI859" i="14"/>
  <c r="AJ859" i="14"/>
  <c r="AK859" i="14"/>
  <c r="AL859" i="14"/>
  <c r="AM859" i="14"/>
  <c r="AN859" i="14"/>
  <c r="AO859" i="14"/>
  <c r="AP859" i="14"/>
  <c r="AQ859" i="14"/>
  <c r="AR859" i="14"/>
  <c r="AH860" i="14"/>
  <c r="AI860" i="14"/>
  <c r="AJ860" i="14"/>
  <c r="AK860" i="14"/>
  <c r="AL860" i="14"/>
  <c r="AM860" i="14"/>
  <c r="AN860" i="14"/>
  <c r="AO860" i="14"/>
  <c r="AP860" i="14"/>
  <c r="AQ860" i="14"/>
  <c r="AR860" i="14"/>
  <c r="AG848" i="14"/>
  <c r="AG849" i="14"/>
  <c r="AG850" i="14"/>
  <c r="AG851" i="14"/>
  <c r="AG852" i="14"/>
  <c r="AG853" i="14"/>
  <c r="AG854" i="14"/>
  <c r="AG855" i="14"/>
  <c r="AG856" i="14"/>
  <c r="AG857" i="14"/>
  <c r="AG858" i="14"/>
  <c r="AG859" i="14"/>
  <c r="AG860" i="14"/>
  <c r="AG847" i="14"/>
  <c r="BP843" i="14"/>
  <c r="BO843" i="14"/>
  <c r="BN843" i="14"/>
  <c r="BM843" i="14"/>
  <c r="BL843" i="14"/>
  <c r="BK843" i="14"/>
  <c r="BJ843" i="14"/>
  <c r="BI843" i="14"/>
  <c r="BH843" i="14"/>
  <c r="BG843" i="14"/>
  <c r="BF843" i="14"/>
  <c r="BE843" i="14"/>
  <c r="BD843" i="14"/>
  <c r="BC843" i="14"/>
  <c r="BP842" i="14"/>
  <c r="BO842" i="14"/>
  <c r="BN842" i="14"/>
  <c r="BM842" i="14"/>
  <c r="BL842" i="14"/>
  <c r="BK842" i="14"/>
  <c r="BJ842" i="14"/>
  <c r="BI842" i="14"/>
  <c r="BH842" i="14"/>
  <c r="BG842" i="14"/>
  <c r="BF842" i="14"/>
  <c r="BE842" i="14"/>
  <c r="BD842" i="14"/>
  <c r="BC842" i="14"/>
  <c r="BP841" i="14"/>
  <c r="BO841" i="14"/>
  <c r="BN841" i="14"/>
  <c r="BM841" i="14"/>
  <c r="BK841" i="14"/>
  <c r="BJ841" i="14"/>
  <c r="BI841" i="14"/>
  <c r="BH841" i="14"/>
  <c r="BG841" i="14"/>
  <c r="BF841" i="14"/>
  <c r="BE841" i="14"/>
  <c r="BD841" i="14"/>
  <c r="BC841" i="14"/>
  <c r="BP840" i="14"/>
  <c r="BO840" i="14"/>
  <c r="BN840" i="14"/>
  <c r="BM840" i="14"/>
  <c r="BK840" i="14"/>
  <c r="BJ840" i="14"/>
  <c r="BI840" i="14"/>
  <c r="BH840" i="14"/>
  <c r="BG840" i="14"/>
  <c r="BF840" i="14"/>
  <c r="BE840" i="14"/>
  <c r="BD840" i="14"/>
  <c r="BC840" i="14"/>
  <c r="BP839" i="14"/>
  <c r="BO839" i="14"/>
  <c r="BN839" i="14"/>
  <c r="BM839" i="14"/>
  <c r="BL839" i="14"/>
  <c r="BK839" i="14"/>
  <c r="BJ839" i="14"/>
  <c r="BI839" i="14"/>
  <c r="BH839" i="14"/>
  <c r="BG839" i="14"/>
  <c r="BF839" i="14"/>
  <c r="BE839" i="14"/>
  <c r="BD839" i="14"/>
  <c r="BC839" i="14"/>
  <c r="BP838" i="14"/>
  <c r="BO838" i="14"/>
  <c r="BN838" i="14"/>
  <c r="BM838" i="14"/>
  <c r="BL838" i="14"/>
  <c r="BK838" i="14"/>
  <c r="BJ838" i="14"/>
  <c r="BI838" i="14"/>
  <c r="BH838" i="14"/>
  <c r="BG838" i="14"/>
  <c r="BF838" i="14"/>
  <c r="BE838" i="14"/>
  <c r="BD838" i="14"/>
  <c r="BC838" i="14"/>
  <c r="BP837" i="14"/>
  <c r="BO837" i="14"/>
  <c r="BN837" i="14"/>
  <c r="BM837" i="14"/>
  <c r="BL837" i="14"/>
  <c r="BK837" i="14"/>
  <c r="BJ837" i="14"/>
  <c r="BI837" i="14"/>
  <c r="BH837" i="14"/>
  <c r="BG837" i="14"/>
  <c r="BF837" i="14"/>
  <c r="BE837" i="14"/>
  <c r="BD837" i="14"/>
  <c r="BC837" i="14"/>
  <c r="BP836" i="14"/>
  <c r="BO836" i="14"/>
  <c r="BN836" i="14"/>
  <c r="BM836" i="14"/>
  <c r="BK836" i="14"/>
  <c r="BJ836" i="14"/>
  <c r="BI836" i="14"/>
  <c r="BH836" i="14"/>
  <c r="BG836" i="14"/>
  <c r="BF836" i="14"/>
  <c r="BE836" i="14"/>
  <c r="BD836" i="14"/>
  <c r="BC836" i="14"/>
  <c r="BP835" i="14"/>
  <c r="BO835" i="14"/>
  <c r="BN835" i="14"/>
  <c r="BM835" i="14"/>
  <c r="BK835" i="14"/>
  <c r="BJ835" i="14"/>
  <c r="BI835" i="14"/>
  <c r="BH835" i="14"/>
  <c r="BG835" i="14"/>
  <c r="BF835" i="14"/>
  <c r="BE835" i="14"/>
  <c r="BD835" i="14"/>
  <c r="BC835" i="14"/>
  <c r="BP834" i="14"/>
  <c r="BO834" i="14"/>
  <c r="BN834" i="14"/>
  <c r="BM834" i="14"/>
  <c r="BL834" i="14"/>
  <c r="BK834" i="14"/>
  <c r="BJ834" i="14"/>
  <c r="BI834" i="14"/>
  <c r="BH834" i="14"/>
  <c r="BG834" i="14"/>
  <c r="BF834" i="14"/>
  <c r="BE834" i="14"/>
  <c r="BD834" i="14"/>
  <c r="BC834" i="14"/>
  <c r="BP833" i="14"/>
  <c r="BO833" i="14"/>
  <c r="BN833" i="14"/>
  <c r="BM833" i="14"/>
  <c r="BL833" i="14"/>
  <c r="BK833" i="14"/>
  <c r="BJ833" i="14"/>
  <c r="BI833" i="14"/>
  <c r="BH833" i="14"/>
  <c r="BG833" i="14"/>
  <c r="BF833" i="14"/>
  <c r="BE833" i="14"/>
  <c r="BD833" i="14"/>
  <c r="BC833" i="14"/>
  <c r="BP832" i="14"/>
  <c r="BO832" i="14"/>
  <c r="BN832" i="14"/>
  <c r="BM832" i="14"/>
  <c r="BL832" i="14"/>
  <c r="BK832" i="14"/>
  <c r="BJ832" i="14"/>
  <c r="BI832" i="14"/>
  <c r="BH832" i="14"/>
  <c r="BG832" i="14"/>
  <c r="BF832" i="14"/>
  <c r="BE832" i="14"/>
  <c r="BD832" i="14"/>
  <c r="BC832" i="14"/>
  <c r="BP831" i="14"/>
  <c r="BO831" i="14"/>
  <c r="BN831" i="14"/>
  <c r="BM831" i="14"/>
  <c r="BK831" i="14"/>
  <c r="BJ831" i="14"/>
  <c r="BI831" i="14"/>
  <c r="BH831" i="14"/>
  <c r="BG831" i="14"/>
  <c r="BF831" i="14"/>
  <c r="BE831" i="14"/>
  <c r="BD831" i="14"/>
  <c r="BC831" i="14"/>
  <c r="BP830" i="14"/>
  <c r="BO830" i="14"/>
  <c r="BN830" i="14"/>
  <c r="BM830" i="14"/>
  <c r="BK830" i="14"/>
  <c r="BJ830" i="14"/>
  <c r="BI830" i="14"/>
  <c r="BH830" i="14"/>
  <c r="BG830" i="14"/>
  <c r="BF830" i="14"/>
  <c r="BE830" i="14"/>
  <c r="BD830" i="14"/>
  <c r="BC830" i="14"/>
  <c r="BA843" i="14"/>
  <c r="AZ843" i="14"/>
  <c r="AY843" i="14"/>
  <c r="AX843" i="14"/>
  <c r="AW843" i="14"/>
  <c r="AV843" i="14"/>
  <c r="AU843" i="14"/>
  <c r="AT843" i="14"/>
  <c r="BA842" i="14"/>
  <c r="AZ842" i="14"/>
  <c r="AY842" i="14"/>
  <c r="AX842" i="14"/>
  <c r="AW842" i="14"/>
  <c r="AV842" i="14"/>
  <c r="AU842" i="14"/>
  <c r="AT842" i="14"/>
  <c r="BA841" i="14"/>
  <c r="AZ841" i="14"/>
  <c r="AY841" i="14"/>
  <c r="AX841" i="14"/>
  <c r="AW841" i="14"/>
  <c r="AV841" i="14"/>
  <c r="AT841" i="14"/>
  <c r="BA840" i="14"/>
  <c r="AZ840" i="14"/>
  <c r="AY840" i="14"/>
  <c r="AX840" i="14"/>
  <c r="AW840" i="14"/>
  <c r="AV840" i="14"/>
  <c r="AU840" i="14"/>
  <c r="AT840" i="14"/>
  <c r="BA839" i="14"/>
  <c r="AZ839" i="14"/>
  <c r="AY839" i="14"/>
  <c r="AX839" i="14"/>
  <c r="AW839" i="14"/>
  <c r="AV839" i="14"/>
  <c r="AU839" i="14"/>
  <c r="AT839" i="14"/>
  <c r="BA838" i="14"/>
  <c r="AZ838" i="14"/>
  <c r="AY838" i="14"/>
  <c r="AX838" i="14"/>
  <c r="AW838" i="14"/>
  <c r="AV838" i="14"/>
  <c r="AU838" i="14"/>
  <c r="AT838" i="14"/>
  <c r="BA837" i="14"/>
  <c r="AZ837" i="14"/>
  <c r="AY837" i="14"/>
  <c r="AX837" i="14"/>
  <c r="AW837" i="14"/>
  <c r="AV837" i="14"/>
  <c r="AU837" i="14"/>
  <c r="AT837" i="14"/>
  <c r="BA836" i="14"/>
  <c r="AZ836" i="14"/>
  <c r="AY836" i="14"/>
  <c r="AX836" i="14"/>
  <c r="AW836" i="14"/>
  <c r="AV836" i="14"/>
  <c r="AU836" i="14"/>
  <c r="AT836" i="14"/>
  <c r="BA835" i="14"/>
  <c r="AZ835" i="14"/>
  <c r="AY835" i="14"/>
  <c r="AX835" i="14"/>
  <c r="AW835" i="14"/>
  <c r="AV835" i="14"/>
  <c r="AU835" i="14"/>
  <c r="AT835" i="14"/>
  <c r="BA834" i="14"/>
  <c r="AZ834" i="14"/>
  <c r="AY834" i="14"/>
  <c r="AX834" i="14"/>
  <c r="AW834" i="14"/>
  <c r="AV834" i="14"/>
  <c r="AU834" i="14"/>
  <c r="AT834" i="14"/>
  <c r="BA833" i="14"/>
  <c r="AZ833" i="14"/>
  <c r="AY833" i="14"/>
  <c r="AX833" i="14"/>
  <c r="AW833" i="14"/>
  <c r="AV833" i="14"/>
  <c r="AU833" i="14"/>
  <c r="AT833" i="14"/>
  <c r="BA832" i="14"/>
  <c r="AZ832" i="14"/>
  <c r="AY832" i="14"/>
  <c r="AX832" i="14"/>
  <c r="AW832" i="14"/>
  <c r="AV832" i="14"/>
  <c r="AU832" i="14"/>
  <c r="AT832" i="14"/>
  <c r="BA831" i="14"/>
  <c r="AZ831" i="14"/>
  <c r="AY831" i="14"/>
  <c r="AX831" i="14"/>
  <c r="AW831" i="14"/>
  <c r="AV831" i="14"/>
  <c r="AU831" i="14"/>
  <c r="AT831" i="14"/>
  <c r="BA830" i="14"/>
  <c r="AZ830" i="14"/>
  <c r="AY830" i="14"/>
  <c r="AX830" i="14"/>
  <c r="AW830" i="14"/>
  <c r="AV830" i="14"/>
  <c r="AU830" i="14"/>
  <c r="AT830" i="14"/>
  <c r="Y843" i="14"/>
  <c r="Y842" i="14"/>
  <c r="Y841" i="14"/>
  <c r="Y840" i="14"/>
  <c r="Y839" i="14"/>
  <c r="Y838" i="14"/>
  <c r="Y837" i="14"/>
  <c r="Y836" i="14"/>
  <c r="Y835" i="14"/>
  <c r="Y834" i="14"/>
  <c r="Y833" i="14"/>
  <c r="Y832" i="14"/>
  <c r="Y831" i="14"/>
  <c r="Y830" i="14"/>
  <c r="AH830" i="14"/>
  <c r="AI830" i="14"/>
  <c r="AJ830" i="14"/>
  <c r="AK830" i="14"/>
  <c r="AL830" i="14"/>
  <c r="AM830" i="14"/>
  <c r="AN830" i="14"/>
  <c r="AO830" i="14"/>
  <c r="AP830" i="14"/>
  <c r="AQ830" i="14"/>
  <c r="AR830" i="14"/>
  <c r="AH831" i="14"/>
  <c r="AI831" i="14"/>
  <c r="AJ831" i="14"/>
  <c r="AK831" i="14"/>
  <c r="AL831" i="14"/>
  <c r="AM831" i="14"/>
  <c r="AN831" i="14"/>
  <c r="AO831" i="14"/>
  <c r="AP831" i="14"/>
  <c r="AQ831" i="14"/>
  <c r="AR831" i="14"/>
  <c r="AH832" i="14"/>
  <c r="AI832" i="14"/>
  <c r="AJ832" i="14"/>
  <c r="AK832" i="14"/>
  <c r="AL832" i="14"/>
  <c r="AM832" i="14"/>
  <c r="AN832" i="14"/>
  <c r="AO832" i="14"/>
  <c r="AP832" i="14"/>
  <c r="AQ832" i="14"/>
  <c r="AR832" i="14"/>
  <c r="AH833" i="14"/>
  <c r="AI833" i="14"/>
  <c r="AJ833" i="14"/>
  <c r="AK833" i="14"/>
  <c r="AL833" i="14"/>
  <c r="AM833" i="14"/>
  <c r="AN833" i="14"/>
  <c r="AO833" i="14"/>
  <c r="AP833" i="14"/>
  <c r="AQ833" i="14"/>
  <c r="AR833" i="14"/>
  <c r="AH834" i="14"/>
  <c r="AI834" i="14"/>
  <c r="AJ834" i="14"/>
  <c r="AK834" i="14"/>
  <c r="AL834" i="14"/>
  <c r="AM834" i="14"/>
  <c r="AN834" i="14"/>
  <c r="AO834" i="14"/>
  <c r="AP834" i="14"/>
  <c r="AQ834" i="14"/>
  <c r="AR834" i="14"/>
  <c r="AH835" i="14"/>
  <c r="AI835" i="14"/>
  <c r="AJ835" i="14"/>
  <c r="AK835" i="14"/>
  <c r="AL835" i="14"/>
  <c r="AM835" i="14"/>
  <c r="AN835" i="14"/>
  <c r="AO835" i="14"/>
  <c r="AP835" i="14"/>
  <c r="AQ835" i="14"/>
  <c r="AR835" i="14"/>
  <c r="AH836" i="14"/>
  <c r="AI836" i="14"/>
  <c r="AJ836" i="14"/>
  <c r="AK836" i="14"/>
  <c r="AL836" i="14"/>
  <c r="AM836" i="14"/>
  <c r="AN836" i="14"/>
  <c r="AO836" i="14"/>
  <c r="AP836" i="14"/>
  <c r="AQ836" i="14"/>
  <c r="AR836" i="14"/>
  <c r="AH837" i="14"/>
  <c r="AI837" i="14"/>
  <c r="AJ837" i="14"/>
  <c r="AK837" i="14"/>
  <c r="AL837" i="14"/>
  <c r="AM837" i="14"/>
  <c r="AN837" i="14"/>
  <c r="AO837" i="14"/>
  <c r="AP837" i="14"/>
  <c r="AQ837" i="14"/>
  <c r="AR837" i="14"/>
  <c r="AH838" i="14"/>
  <c r="AI838" i="14"/>
  <c r="AJ838" i="14"/>
  <c r="AK838" i="14"/>
  <c r="AL838" i="14"/>
  <c r="AM838" i="14"/>
  <c r="AN838" i="14"/>
  <c r="AO838" i="14"/>
  <c r="AP838" i="14"/>
  <c r="AQ838" i="14"/>
  <c r="AR838" i="14"/>
  <c r="AH839" i="14"/>
  <c r="AI839" i="14"/>
  <c r="AJ839" i="14"/>
  <c r="AK839" i="14"/>
  <c r="AL839" i="14"/>
  <c r="AM839" i="14"/>
  <c r="AN839" i="14"/>
  <c r="AO839" i="14"/>
  <c r="AP839" i="14"/>
  <c r="AQ839" i="14"/>
  <c r="AR839" i="14"/>
  <c r="AH840" i="14"/>
  <c r="AI840" i="14"/>
  <c r="AJ840" i="14"/>
  <c r="AK840" i="14"/>
  <c r="AL840" i="14"/>
  <c r="AM840" i="14"/>
  <c r="AN840" i="14"/>
  <c r="AO840" i="14"/>
  <c r="AP840" i="14"/>
  <c r="AQ840" i="14"/>
  <c r="AR840" i="14"/>
  <c r="AH841" i="14"/>
  <c r="AI841" i="14"/>
  <c r="AJ841" i="14"/>
  <c r="AK841" i="14"/>
  <c r="AL841" i="14"/>
  <c r="AM841" i="14"/>
  <c r="AN841" i="14"/>
  <c r="AO841" i="14"/>
  <c r="AP841" i="14"/>
  <c r="AQ841" i="14"/>
  <c r="AR841" i="14"/>
  <c r="AH842" i="14"/>
  <c r="AI842" i="14"/>
  <c r="AJ842" i="14"/>
  <c r="AK842" i="14"/>
  <c r="AL842" i="14"/>
  <c r="AM842" i="14"/>
  <c r="AN842" i="14"/>
  <c r="AO842" i="14"/>
  <c r="AP842" i="14"/>
  <c r="AQ842" i="14"/>
  <c r="AR842" i="14"/>
  <c r="AH843" i="14"/>
  <c r="AI843" i="14"/>
  <c r="AJ843" i="14"/>
  <c r="AK843" i="14"/>
  <c r="AL843" i="14"/>
  <c r="AM843" i="14"/>
  <c r="AN843" i="14"/>
  <c r="AO843" i="14"/>
  <c r="AP843" i="14"/>
  <c r="AQ843" i="14"/>
  <c r="AR843" i="14"/>
  <c r="AG831" i="14"/>
  <c r="AG832" i="14"/>
  <c r="AG833" i="14"/>
  <c r="AG834" i="14"/>
  <c r="AG835" i="14"/>
  <c r="AG836" i="14"/>
  <c r="AG837" i="14"/>
  <c r="AG838" i="14"/>
  <c r="AG839" i="14"/>
  <c r="AG840" i="14"/>
  <c r="AG841" i="14"/>
  <c r="AG842" i="14"/>
  <c r="AG843" i="14"/>
  <c r="AG830" i="14"/>
  <c r="AB826" i="14"/>
  <c r="AA826" i="14"/>
  <c r="Z826" i="14"/>
  <c r="Y826" i="14"/>
  <c r="AB825" i="14"/>
  <c r="AA825" i="14"/>
  <c r="Z825" i="14"/>
  <c r="Y825" i="14"/>
  <c r="AB824" i="14"/>
  <c r="AA824" i="14"/>
  <c r="Z824" i="14"/>
  <c r="Y824" i="14"/>
  <c r="AB823" i="14"/>
  <c r="AA823" i="14"/>
  <c r="Z823" i="14"/>
  <c r="Y823" i="14"/>
  <c r="AB822" i="14"/>
  <c r="AA822" i="14"/>
  <c r="Z822" i="14"/>
  <c r="Y822" i="14"/>
  <c r="AB821" i="14"/>
  <c r="AA821" i="14"/>
  <c r="Z821" i="14"/>
  <c r="Y821" i="14"/>
  <c r="AB820" i="14"/>
  <c r="AA820" i="14"/>
  <c r="Z820" i="14"/>
  <c r="Y820" i="14"/>
  <c r="AB819" i="14"/>
  <c r="AA819" i="14"/>
  <c r="Z819" i="14"/>
  <c r="Y819" i="14"/>
  <c r="AB818" i="14"/>
  <c r="AA818" i="14"/>
  <c r="Z818" i="14"/>
  <c r="Y818" i="14"/>
  <c r="AB817" i="14"/>
  <c r="AA817" i="14"/>
  <c r="Z817" i="14"/>
  <c r="Y817" i="14"/>
  <c r="AB816" i="14"/>
  <c r="AA816" i="14"/>
  <c r="Z816" i="14"/>
  <c r="Y816" i="14"/>
  <c r="AB815" i="14"/>
  <c r="AA815" i="14"/>
  <c r="Z815" i="14"/>
  <c r="Y815" i="14"/>
  <c r="AB814" i="14"/>
  <c r="AA814" i="14"/>
  <c r="Z814" i="14"/>
  <c r="Y814" i="14"/>
  <c r="AB813" i="14"/>
  <c r="AA813" i="14"/>
  <c r="Z813" i="14"/>
  <c r="Y813" i="14"/>
  <c r="BP826" i="14"/>
  <c r="BO826" i="14"/>
  <c r="BN826" i="14"/>
  <c r="BM826" i="14"/>
  <c r="BP825" i="14"/>
  <c r="BO825" i="14"/>
  <c r="BN825" i="14"/>
  <c r="BM825" i="14"/>
  <c r="BP824" i="14"/>
  <c r="BO824" i="14"/>
  <c r="BN824" i="14"/>
  <c r="BM824" i="14"/>
  <c r="BP823" i="14"/>
  <c r="BO823" i="14"/>
  <c r="BN823" i="14"/>
  <c r="BM823" i="14"/>
  <c r="BP822" i="14"/>
  <c r="BO822" i="14"/>
  <c r="BN822" i="14"/>
  <c r="BM822" i="14"/>
  <c r="BP821" i="14"/>
  <c r="BO821" i="14"/>
  <c r="BN821" i="14"/>
  <c r="BM821" i="14"/>
  <c r="BP820" i="14"/>
  <c r="BO820" i="14"/>
  <c r="BN820" i="14"/>
  <c r="BM820" i="14"/>
  <c r="BP819" i="14"/>
  <c r="BO819" i="14"/>
  <c r="BN819" i="14"/>
  <c r="BM819" i="14"/>
  <c r="BP818" i="14"/>
  <c r="BO818" i="14"/>
  <c r="BN818" i="14"/>
  <c r="BM818" i="14"/>
  <c r="BP817" i="14"/>
  <c r="BO817" i="14"/>
  <c r="BN817" i="14"/>
  <c r="BM817" i="14"/>
  <c r="BP816" i="14"/>
  <c r="BO816" i="14"/>
  <c r="BN816" i="14"/>
  <c r="BM816" i="14"/>
  <c r="BP815" i="14"/>
  <c r="BO815" i="14"/>
  <c r="BN815" i="14"/>
  <c r="BM815" i="14"/>
  <c r="BP814" i="14"/>
  <c r="BO814" i="14"/>
  <c r="BN814" i="14"/>
  <c r="BM814" i="14"/>
  <c r="BP813" i="14"/>
  <c r="BO813" i="14"/>
  <c r="BN813" i="14"/>
  <c r="BM813" i="14"/>
  <c r="BK826" i="14"/>
  <c r="BJ826" i="14"/>
  <c r="BI826" i="14"/>
  <c r="BH826" i="14"/>
  <c r="BG826" i="14"/>
  <c r="BF826" i="14"/>
  <c r="BE826" i="14"/>
  <c r="BD826" i="14"/>
  <c r="BC826" i="14"/>
  <c r="BK825" i="14"/>
  <c r="BJ825" i="14"/>
  <c r="BI825" i="14"/>
  <c r="BH825" i="14"/>
  <c r="BG825" i="14"/>
  <c r="BF825" i="14"/>
  <c r="BE825" i="14"/>
  <c r="BD825" i="14"/>
  <c r="BC825" i="14"/>
  <c r="BK824" i="14"/>
  <c r="BJ824" i="14"/>
  <c r="BI824" i="14"/>
  <c r="BH824" i="14"/>
  <c r="BG824" i="14"/>
  <c r="BF824" i="14"/>
  <c r="BE824" i="14"/>
  <c r="BD824" i="14"/>
  <c r="BC824" i="14"/>
  <c r="BK823" i="14"/>
  <c r="BJ823" i="14"/>
  <c r="BI823" i="14"/>
  <c r="BH823" i="14"/>
  <c r="BG823" i="14"/>
  <c r="BF823" i="14"/>
  <c r="BE823" i="14"/>
  <c r="BD823" i="14"/>
  <c r="BC823" i="14"/>
  <c r="BK822" i="14"/>
  <c r="BJ822" i="14"/>
  <c r="BI822" i="14"/>
  <c r="BH822" i="14"/>
  <c r="BG822" i="14"/>
  <c r="BF822" i="14"/>
  <c r="BE822" i="14"/>
  <c r="BD822" i="14"/>
  <c r="BC822" i="14"/>
  <c r="BK821" i="14"/>
  <c r="BJ821" i="14"/>
  <c r="BI821" i="14"/>
  <c r="BH821" i="14"/>
  <c r="BG821" i="14"/>
  <c r="BF821" i="14"/>
  <c r="BE821" i="14"/>
  <c r="BD821" i="14"/>
  <c r="BC821" i="14"/>
  <c r="BK820" i="14"/>
  <c r="BJ820" i="14"/>
  <c r="BI820" i="14"/>
  <c r="BH820" i="14"/>
  <c r="BG820" i="14"/>
  <c r="BF820" i="14"/>
  <c r="BE820" i="14"/>
  <c r="BD820" i="14"/>
  <c r="BC820" i="14"/>
  <c r="BK819" i="14"/>
  <c r="BJ819" i="14"/>
  <c r="BI819" i="14"/>
  <c r="BH819" i="14"/>
  <c r="BG819" i="14"/>
  <c r="BF819" i="14"/>
  <c r="BE819" i="14"/>
  <c r="BD819" i="14"/>
  <c r="BC819" i="14"/>
  <c r="BK818" i="14"/>
  <c r="BJ818" i="14"/>
  <c r="BI818" i="14"/>
  <c r="BH818" i="14"/>
  <c r="BG818" i="14"/>
  <c r="BF818" i="14"/>
  <c r="BE818" i="14"/>
  <c r="BD818" i="14"/>
  <c r="BC818" i="14"/>
  <c r="BK817" i="14"/>
  <c r="BJ817" i="14"/>
  <c r="BI817" i="14"/>
  <c r="BH817" i="14"/>
  <c r="BG817" i="14"/>
  <c r="BF817" i="14"/>
  <c r="BE817" i="14"/>
  <c r="BD817" i="14"/>
  <c r="BC817" i="14"/>
  <c r="BK816" i="14"/>
  <c r="BJ816" i="14"/>
  <c r="BI816" i="14"/>
  <c r="BH816" i="14"/>
  <c r="BG816" i="14"/>
  <c r="BF816" i="14"/>
  <c r="BE816" i="14"/>
  <c r="BD816" i="14"/>
  <c r="BC816" i="14"/>
  <c r="BK815" i="14"/>
  <c r="BJ815" i="14"/>
  <c r="BI815" i="14"/>
  <c r="BH815" i="14"/>
  <c r="BG815" i="14"/>
  <c r="BF815" i="14"/>
  <c r="BE815" i="14"/>
  <c r="BD815" i="14"/>
  <c r="BC815" i="14"/>
  <c r="BK814" i="14"/>
  <c r="BJ814" i="14"/>
  <c r="BI814" i="14"/>
  <c r="BH814" i="14"/>
  <c r="BG814" i="14"/>
  <c r="BF814" i="14"/>
  <c r="BE814" i="14"/>
  <c r="BD814" i="14"/>
  <c r="BC814" i="14"/>
  <c r="BK813" i="14"/>
  <c r="BJ813" i="14"/>
  <c r="BI813" i="14"/>
  <c r="BH813" i="14"/>
  <c r="BG813" i="14"/>
  <c r="BF813" i="14"/>
  <c r="BE813" i="14"/>
  <c r="BD813" i="14"/>
  <c r="BC813" i="14"/>
  <c r="BA826" i="14"/>
  <c r="AZ826" i="14"/>
  <c r="AY826" i="14"/>
  <c r="AX826" i="14"/>
  <c r="AW826" i="14"/>
  <c r="AV826" i="14"/>
  <c r="AU826" i="14"/>
  <c r="AT826" i="14"/>
  <c r="BA825" i="14"/>
  <c r="AZ825" i="14"/>
  <c r="AY825" i="14"/>
  <c r="AX825" i="14"/>
  <c r="AW825" i="14"/>
  <c r="AV825" i="14"/>
  <c r="AU825" i="14"/>
  <c r="AT825" i="14"/>
  <c r="BA824" i="14"/>
  <c r="AZ824" i="14"/>
  <c r="AY824" i="14"/>
  <c r="AX824" i="14"/>
  <c r="AW824" i="14"/>
  <c r="AV824" i="14"/>
  <c r="AU824" i="14"/>
  <c r="AT824" i="14"/>
  <c r="BA823" i="14"/>
  <c r="AZ823" i="14"/>
  <c r="AY823" i="14"/>
  <c r="AX823" i="14"/>
  <c r="AW823" i="14"/>
  <c r="AV823" i="14"/>
  <c r="AU823" i="14"/>
  <c r="AT823" i="14"/>
  <c r="BA822" i="14"/>
  <c r="AZ822" i="14"/>
  <c r="AY822" i="14"/>
  <c r="AX822" i="14"/>
  <c r="AW822" i="14"/>
  <c r="AV822" i="14"/>
  <c r="AU822" i="14"/>
  <c r="AT822" i="14"/>
  <c r="BA821" i="14"/>
  <c r="AZ821" i="14"/>
  <c r="AY821" i="14"/>
  <c r="AX821" i="14"/>
  <c r="AW821" i="14"/>
  <c r="AV821" i="14"/>
  <c r="AU821" i="14"/>
  <c r="AT821" i="14"/>
  <c r="BA820" i="14"/>
  <c r="AZ820" i="14"/>
  <c r="AY820" i="14"/>
  <c r="AX820" i="14"/>
  <c r="AW820" i="14"/>
  <c r="AV820" i="14"/>
  <c r="AU820" i="14"/>
  <c r="AT820" i="14"/>
  <c r="BA819" i="14"/>
  <c r="AZ819" i="14"/>
  <c r="AY819" i="14"/>
  <c r="AX819" i="14"/>
  <c r="AW819" i="14"/>
  <c r="AV819" i="14"/>
  <c r="AT819" i="14"/>
  <c r="BA818" i="14"/>
  <c r="AZ818" i="14"/>
  <c r="AY818" i="14"/>
  <c r="AX818" i="14"/>
  <c r="AW818" i="14"/>
  <c r="AV818" i="14"/>
  <c r="AU818" i="14"/>
  <c r="AT818" i="14"/>
  <c r="BA817" i="14"/>
  <c r="AZ817" i="14"/>
  <c r="AY817" i="14"/>
  <c r="AX817" i="14"/>
  <c r="AW817" i="14"/>
  <c r="AV817" i="14"/>
  <c r="AU817" i="14"/>
  <c r="AT817" i="14"/>
  <c r="BA816" i="14"/>
  <c r="AZ816" i="14"/>
  <c r="AY816" i="14"/>
  <c r="AX816" i="14"/>
  <c r="AW816" i="14"/>
  <c r="AV816" i="14"/>
  <c r="AU816" i="14"/>
  <c r="AT816" i="14"/>
  <c r="BA815" i="14"/>
  <c r="AZ815" i="14"/>
  <c r="AY815" i="14"/>
  <c r="AX815" i="14"/>
  <c r="AW815" i="14"/>
  <c r="AV815" i="14"/>
  <c r="AU815" i="14"/>
  <c r="AT815" i="14"/>
  <c r="BA814" i="14"/>
  <c r="AZ814" i="14"/>
  <c r="AY814" i="14"/>
  <c r="AX814" i="14"/>
  <c r="AW814" i="14"/>
  <c r="AV814" i="14"/>
  <c r="AU814" i="14"/>
  <c r="AT814" i="14"/>
  <c r="BA813" i="14"/>
  <c r="AZ813" i="14"/>
  <c r="AY813" i="14"/>
  <c r="AX813" i="14"/>
  <c r="AW813" i="14"/>
  <c r="AV813" i="14"/>
  <c r="AU813" i="14"/>
  <c r="AT813" i="14"/>
  <c r="AH813" i="14"/>
  <c r="AI813" i="14"/>
  <c r="AJ813" i="14"/>
  <c r="AK813" i="14"/>
  <c r="AL813" i="14"/>
  <c r="AM813" i="14"/>
  <c r="AN813" i="14"/>
  <c r="AO813" i="14"/>
  <c r="AP813" i="14"/>
  <c r="AQ813" i="14"/>
  <c r="AR813" i="14"/>
  <c r="AH814" i="14"/>
  <c r="AI814" i="14"/>
  <c r="AJ814" i="14"/>
  <c r="AK814" i="14"/>
  <c r="AL814" i="14"/>
  <c r="AM814" i="14"/>
  <c r="AN814" i="14"/>
  <c r="AO814" i="14"/>
  <c r="AP814" i="14"/>
  <c r="AQ814" i="14"/>
  <c r="AR814" i="14"/>
  <c r="AH815" i="14"/>
  <c r="AI815" i="14"/>
  <c r="AJ815" i="14"/>
  <c r="AK815" i="14"/>
  <c r="AL815" i="14"/>
  <c r="AM815" i="14"/>
  <c r="AN815" i="14"/>
  <c r="AO815" i="14"/>
  <c r="AP815" i="14"/>
  <c r="AQ815" i="14"/>
  <c r="AR815" i="14"/>
  <c r="AH816" i="14"/>
  <c r="AI816" i="14"/>
  <c r="AJ816" i="14"/>
  <c r="AK816" i="14"/>
  <c r="AL816" i="14"/>
  <c r="AM816" i="14"/>
  <c r="AN816" i="14"/>
  <c r="AO816" i="14"/>
  <c r="AP816" i="14"/>
  <c r="AQ816" i="14"/>
  <c r="AR816" i="14"/>
  <c r="AH817" i="14"/>
  <c r="AI817" i="14"/>
  <c r="AJ817" i="14"/>
  <c r="AK817" i="14"/>
  <c r="AL817" i="14"/>
  <c r="AM817" i="14"/>
  <c r="AN817" i="14"/>
  <c r="AO817" i="14"/>
  <c r="AP817" i="14"/>
  <c r="AQ817" i="14"/>
  <c r="AR817" i="14"/>
  <c r="AH818" i="14"/>
  <c r="AI818" i="14"/>
  <c r="AJ818" i="14"/>
  <c r="AK818" i="14"/>
  <c r="AL818" i="14"/>
  <c r="AM818" i="14"/>
  <c r="AN818" i="14"/>
  <c r="AO818" i="14"/>
  <c r="AP818" i="14"/>
  <c r="AQ818" i="14"/>
  <c r="AR818" i="14"/>
  <c r="AH819" i="14"/>
  <c r="AI819" i="14"/>
  <c r="AJ819" i="14"/>
  <c r="AK819" i="14"/>
  <c r="AL819" i="14"/>
  <c r="AM819" i="14"/>
  <c r="AN819" i="14"/>
  <c r="AO819" i="14"/>
  <c r="AP819" i="14"/>
  <c r="AQ819" i="14"/>
  <c r="AR819" i="14"/>
  <c r="AH820" i="14"/>
  <c r="AI820" i="14"/>
  <c r="AJ820" i="14"/>
  <c r="AK820" i="14"/>
  <c r="AL820" i="14"/>
  <c r="AM820" i="14"/>
  <c r="AN820" i="14"/>
  <c r="AO820" i="14"/>
  <c r="AP820" i="14"/>
  <c r="AQ820" i="14"/>
  <c r="AR820" i="14"/>
  <c r="AH821" i="14"/>
  <c r="AI821" i="14"/>
  <c r="AJ821" i="14"/>
  <c r="AK821" i="14"/>
  <c r="AL821" i="14"/>
  <c r="AM821" i="14"/>
  <c r="AN821" i="14"/>
  <c r="AO821" i="14"/>
  <c r="AP821" i="14"/>
  <c r="AQ821" i="14"/>
  <c r="AR821" i="14"/>
  <c r="AH822" i="14"/>
  <c r="AI822" i="14"/>
  <c r="AJ822" i="14"/>
  <c r="AK822" i="14"/>
  <c r="AL822" i="14"/>
  <c r="AM822" i="14"/>
  <c r="AN822" i="14"/>
  <c r="AO822" i="14"/>
  <c r="AP822" i="14"/>
  <c r="AQ822" i="14"/>
  <c r="AR822" i="14"/>
  <c r="AH823" i="14"/>
  <c r="AI823" i="14"/>
  <c r="AJ823" i="14"/>
  <c r="AK823" i="14"/>
  <c r="AL823" i="14"/>
  <c r="AM823" i="14"/>
  <c r="AN823" i="14"/>
  <c r="AO823" i="14"/>
  <c r="AP823" i="14"/>
  <c r="AQ823" i="14"/>
  <c r="AR823" i="14"/>
  <c r="AH824" i="14"/>
  <c r="AI824" i="14"/>
  <c r="AJ824" i="14"/>
  <c r="AK824" i="14"/>
  <c r="AL824" i="14"/>
  <c r="AM824" i="14"/>
  <c r="AN824" i="14"/>
  <c r="AO824" i="14"/>
  <c r="AP824" i="14"/>
  <c r="AQ824" i="14"/>
  <c r="AR824" i="14"/>
  <c r="AH825" i="14"/>
  <c r="AI825" i="14"/>
  <c r="AJ825" i="14"/>
  <c r="AK825" i="14"/>
  <c r="AL825" i="14"/>
  <c r="AM825" i="14"/>
  <c r="AN825" i="14"/>
  <c r="AO825" i="14"/>
  <c r="AP825" i="14"/>
  <c r="AQ825" i="14"/>
  <c r="AR825" i="14"/>
  <c r="AH826" i="14"/>
  <c r="AI826" i="14"/>
  <c r="AJ826" i="14"/>
  <c r="AK826" i="14"/>
  <c r="AL826" i="14"/>
  <c r="AM826" i="14"/>
  <c r="AN826" i="14"/>
  <c r="AO826" i="14"/>
  <c r="AP826" i="14"/>
  <c r="AQ826" i="14"/>
  <c r="AR826" i="14"/>
  <c r="AG814" i="14"/>
  <c r="AG815" i="14"/>
  <c r="AG816" i="14"/>
  <c r="AG817" i="14"/>
  <c r="AG818" i="14"/>
  <c r="AG819" i="14"/>
  <c r="AG820" i="14"/>
  <c r="AG821" i="14"/>
  <c r="AG822" i="14"/>
  <c r="AG823" i="14"/>
  <c r="AG824" i="14"/>
  <c r="AG825" i="14"/>
  <c r="AG826" i="14"/>
  <c r="AG813" i="14"/>
  <c r="Y810" i="14"/>
  <c r="Y809" i="14"/>
  <c r="Y808" i="14"/>
  <c r="Y807" i="14"/>
  <c r="Y806" i="14"/>
  <c r="Y805" i="14"/>
  <c r="Y804" i="14"/>
  <c r="Y803" i="14"/>
  <c r="Y802" i="14"/>
  <c r="Y801" i="14"/>
  <c r="Y800" i="14"/>
  <c r="Y799" i="14"/>
  <c r="Y798" i="14"/>
  <c r="Y797" i="14"/>
  <c r="BP810" i="14"/>
  <c r="BO810" i="14"/>
  <c r="BN810" i="14"/>
  <c r="BM810" i="14"/>
  <c r="BP809" i="14"/>
  <c r="BO809" i="14"/>
  <c r="BN809" i="14"/>
  <c r="BM809" i="14"/>
  <c r="BP808" i="14"/>
  <c r="BO808" i="14"/>
  <c r="BN808" i="14"/>
  <c r="BM808" i="14"/>
  <c r="BP807" i="14"/>
  <c r="BO807" i="14"/>
  <c r="BN807" i="14"/>
  <c r="BM807" i="14"/>
  <c r="BP806" i="14"/>
  <c r="BO806" i="14"/>
  <c r="BN806" i="14"/>
  <c r="BM806" i="14"/>
  <c r="BP805" i="14"/>
  <c r="BO805" i="14"/>
  <c r="BN805" i="14"/>
  <c r="BM805" i="14"/>
  <c r="BP804" i="14"/>
  <c r="BO804" i="14"/>
  <c r="BN804" i="14"/>
  <c r="BM804" i="14"/>
  <c r="BP803" i="14"/>
  <c r="BO803" i="14"/>
  <c r="BN803" i="14"/>
  <c r="BM803" i="14"/>
  <c r="BP802" i="14"/>
  <c r="BO802" i="14"/>
  <c r="BN802" i="14"/>
  <c r="BM802" i="14"/>
  <c r="BP801" i="14"/>
  <c r="BO801" i="14"/>
  <c r="BN801" i="14"/>
  <c r="BM801" i="14"/>
  <c r="BP800" i="14"/>
  <c r="BO800" i="14"/>
  <c r="BN800" i="14"/>
  <c r="BM800" i="14"/>
  <c r="BP799" i="14"/>
  <c r="BO799" i="14"/>
  <c r="BN799" i="14"/>
  <c r="BM799" i="14"/>
  <c r="BP798" i="14"/>
  <c r="BO798" i="14"/>
  <c r="BN798" i="14"/>
  <c r="BM798" i="14"/>
  <c r="BP797" i="14"/>
  <c r="BO797" i="14"/>
  <c r="BN797" i="14"/>
  <c r="BM797" i="14"/>
  <c r="BK810" i="14"/>
  <c r="BJ810" i="14"/>
  <c r="BI810" i="14"/>
  <c r="BH810" i="14"/>
  <c r="BG810" i="14"/>
  <c r="BF810" i="14"/>
  <c r="BE810" i="14"/>
  <c r="BD810" i="14"/>
  <c r="BC810" i="14"/>
  <c r="BK809" i="14"/>
  <c r="BJ809" i="14"/>
  <c r="BI809" i="14"/>
  <c r="BH809" i="14"/>
  <c r="BG809" i="14"/>
  <c r="BF809" i="14"/>
  <c r="BE809" i="14"/>
  <c r="BD809" i="14"/>
  <c r="BC809" i="14"/>
  <c r="BK808" i="14"/>
  <c r="BJ808" i="14"/>
  <c r="BI808" i="14"/>
  <c r="BH808" i="14"/>
  <c r="BG808" i="14"/>
  <c r="BF808" i="14"/>
  <c r="BE808" i="14"/>
  <c r="BD808" i="14"/>
  <c r="BC808" i="14"/>
  <c r="BK807" i="14"/>
  <c r="BJ807" i="14"/>
  <c r="BI807" i="14"/>
  <c r="BH807" i="14"/>
  <c r="BG807" i="14"/>
  <c r="BF807" i="14"/>
  <c r="BE807" i="14"/>
  <c r="BD807" i="14"/>
  <c r="BC807" i="14"/>
  <c r="BK806" i="14"/>
  <c r="BJ806" i="14"/>
  <c r="BI806" i="14"/>
  <c r="BH806" i="14"/>
  <c r="BG806" i="14"/>
  <c r="BF806" i="14"/>
  <c r="BE806" i="14"/>
  <c r="BD806" i="14"/>
  <c r="BC806" i="14"/>
  <c r="BK805" i="14"/>
  <c r="BJ805" i="14"/>
  <c r="BI805" i="14"/>
  <c r="BH805" i="14"/>
  <c r="BG805" i="14"/>
  <c r="BF805" i="14"/>
  <c r="BE805" i="14"/>
  <c r="BD805" i="14"/>
  <c r="BC805" i="14"/>
  <c r="BK804" i="14"/>
  <c r="BJ804" i="14"/>
  <c r="BI804" i="14"/>
  <c r="BH804" i="14"/>
  <c r="BG804" i="14"/>
  <c r="BF804" i="14"/>
  <c r="BE804" i="14"/>
  <c r="BD804" i="14"/>
  <c r="BC804" i="14"/>
  <c r="BK803" i="14"/>
  <c r="BJ803" i="14"/>
  <c r="BI803" i="14"/>
  <c r="BH803" i="14"/>
  <c r="BG803" i="14"/>
  <c r="BF803" i="14"/>
  <c r="BE803" i="14"/>
  <c r="BD803" i="14"/>
  <c r="BC803" i="14"/>
  <c r="BK802" i="14"/>
  <c r="BJ802" i="14"/>
  <c r="BI802" i="14"/>
  <c r="BH802" i="14"/>
  <c r="BG802" i="14"/>
  <c r="BF802" i="14"/>
  <c r="BE802" i="14"/>
  <c r="BD802" i="14"/>
  <c r="BC802" i="14"/>
  <c r="BK801" i="14"/>
  <c r="BJ801" i="14"/>
  <c r="BI801" i="14"/>
  <c r="BH801" i="14"/>
  <c r="BG801" i="14"/>
  <c r="BF801" i="14"/>
  <c r="BE801" i="14"/>
  <c r="BD801" i="14"/>
  <c r="BC801" i="14"/>
  <c r="BK800" i="14"/>
  <c r="BJ800" i="14"/>
  <c r="BI800" i="14"/>
  <c r="BH800" i="14"/>
  <c r="BG800" i="14"/>
  <c r="BF800" i="14"/>
  <c r="BE800" i="14"/>
  <c r="BD800" i="14"/>
  <c r="BC800" i="14"/>
  <c r="BK799" i="14"/>
  <c r="BJ799" i="14"/>
  <c r="BI799" i="14"/>
  <c r="BH799" i="14"/>
  <c r="BG799" i="14"/>
  <c r="BF799" i="14"/>
  <c r="BE799" i="14"/>
  <c r="BD799" i="14"/>
  <c r="BC799" i="14"/>
  <c r="BK798" i="14"/>
  <c r="BJ798" i="14"/>
  <c r="BI798" i="14"/>
  <c r="BH798" i="14"/>
  <c r="BG798" i="14"/>
  <c r="BF798" i="14"/>
  <c r="BE798" i="14"/>
  <c r="BD798" i="14"/>
  <c r="BC798" i="14"/>
  <c r="BK797" i="14"/>
  <c r="BJ797" i="14"/>
  <c r="BI797" i="14"/>
  <c r="BH797" i="14"/>
  <c r="BG797" i="14"/>
  <c r="BF797" i="14"/>
  <c r="BE797" i="14"/>
  <c r="BD797" i="14"/>
  <c r="BC797" i="14"/>
  <c r="BA810" i="14"/>
  <c r="AZ810" i="14"/>
  <c r="AY810" i="14"/>
  <c r="AX810" i="14"/>
  <c r="AW810" i="14"/>
  <c r="AV810" i="14"/>
  <c r="AU810" i="14"/>
  <c r="AT810" i="14"/>
  <c r="BA809" i="14"/>
  <c r="AZ809" i="14"/>
  <c r="AY809" i="14"/>
  <c r="AX809" i="14"/>
  <c r="AW809" i="14"/>
  <c r="AV809" i="14"/>
  <c r="AU809" i="14"/>
  <c r="AT809" i="14"/>
  <c r="BA808" i="14"/>
  <c r="AZ808" i="14"/>
  <c r="AY808" i="14"/>
  <c r="AX808" i="14"/>
  <c r="AW808" i="14"/>
  <c r="AV808" i="14"/>
  <c r="AU808" i="14"/>
  <c r="AT808" i="14"/>
  <c r="BA807" i="14"/>
  <c r="AZ807" i="14"/>
  <c r="AY807" i="14"/>
  <c r="AX807" i="14"/>
  <c r="AW807" i="14"/>
  <c r="AV807" i="14"/>
  <c r="AU807" i="14"/>
  <c r="AT807" i="14"/>
  <c r="BA806" i="14"/>
  <c r="AZ806" i="14"/>
  <c r="AY806" i="14"/>
  <c r="AX806" i="14"/>
  <c r="AW806" i="14"/>
  <c r="AV806" i="14"/>
  <c r="AU806" i="14"/>
  <c r="AT806" i="14"/>
  <c r="BA805" i="14"/>
  <c r="AZ805" i="14"/>
  <c r="AY805" i="14"/>
  <c r="AX805" i="14"/>
  <c r="AW805" i="14"/>
  <c r="AV805" i="14"/>
  <c r="AU805" i="14"/>
  <c r="AT805" i="14"/>
  <c r="BA804" i="14"/>
  <c r="AZ804" i="14"/>
  <c r="AY804" i="14"/>
  <c r="AX804" i="14"/>
  <c r="AW804" i="14"/>
  <c r="AV804" i="14"/>
  <c r="AU804" i="14"/>
  <c r="AT804" i="14"/>
  <c r="BA803" i="14"/>
  <c r="AZ803" i="14"/>
  <c r="AY803" i="14"/>
  <c r="AX803" i="14"/>
  <c r="AW803" i="14"/>
  <c r="AV803" i="14"/>
  <c r="AU803" i="14"/>
  <c r="AT803" i="14"/>
  <c r="BA802" i="14"/>
  <c r="AZ802" i="14"/>
  <c r="AY802" i="14"/>
  <c r="AX802" i="14"/>
  <c r="AW802" i="14"/>
  <c r="AV802" i="14"/>
  <c r="AU802" i="14"/>
  <c r="AT802" i="14"/>
  <c r="BA801" i="14"/>
  <c r="AZ801" i="14"/>
  <c r="AY801" i="14"/>
  <c r="AX801" i="14"/>
  <c r="AW801" i="14"/>
  <c r="AV801" i="14"/>
  <c r="AU801" i="14"/>
  <c r="AT801" i="14"/>
  <c r="BA800" i="14"/>
  <c r="AZ800" i="14"/>
  <c r="AY800" i="14"/>
  <c r="AX800" i="14"/>
  <c r="AW800" i="14"/>
  <c r="AV800" i="14"/>
  <c r="AU800" i="14"/>
  <c r="AT800" i="14"/>
  <c r="BA799" i="14"/>
  <c r="AZ799" i="14"/>
  <c r="AY799" i="14"/>
  <c r="AX799" i="14"/>
  <c r="AW799" i="14"/>
  <c r="AV799" i="14"/>
  <c r="AU799" i="14"/>
  <c r="AT799" i="14"/>
  <c r="BA798" i="14"/>
  <c r="AZ798" i="14"/>
  <c r="AY798" i="14"/>
  <c r="AX798" i="14"/>
  <c r="AW798" i="14"/>
  <c r="AV798" i="14"/>
  <c r="AU798" i="14"/>
  <c r="AT798" i="14"/>
  <c r="BA797" i="14"/>
  <c r="AZ797" i="14"/>
  <c r="AY797" i="14"/>
  <c r="AX797" i="14"/>
  <c r="AW797" i="14"/>
  <c r="AV797" i="14"/>
  <c r="AU797" i="14"/>
  <c r="AT797" i="14"/>
  <c r="AH797" i="14"/>
  <c r="AI797" i="14"/>
  <c r="AJ797" i="14"/>
  <c r="AK797" i="14"/>
  <c r="AL797" i="14"/>
  <c r="AM797" i="14"/>
  <c r="AN797" i="14"/>
  <c r="AO797" i="14"/>
  <c r="AP797" i="14"/>
  <c r="AQ797" i="14"/>
  <c r="AR797" i="14"/>
  <c r="AH798" i="14"/>
  <c r="AI798" i="14"/>
  <c r="AJ798" i="14"/>
  <c r="AK798" i="14"/>
  <c r="AL798" i="14"/>
  <c r="AM798" i="14"/>
  <c r="AN798" i="14"/>
  <c r="AO798" i="14"/>
  <c r="AP798" i="14"/>
  <c r="AQ798" i="14"/>
  <c r="AR798" i="14"/>
  <c r="AH799" i="14"/>
  <c r="AI799" i="14"/>
  <c r="AJ799" i="14"/>
  <c r="AK799" i="14"/>
  <c r="AL799" i="14"/>
  <c r="AM799" i="14"/>
  <c r="AN799" i="14"/>
  <c r="AO799" i="14"/>
  <c r="AP799" i="14"/>
  <c r="AQ799" i="14"/>
  <c r="AR799" i="14"/>
  <c r="AH800" i="14"/>
  <c r="AI800" i="14"/>
  <c r="AJ800" i="14"/>
  <c r="AK800" i="14"/>
  <c r="AL800" i="14"/>
  <c r="AM800" i="14"/>
  <c r="AN800" i="14"/>
  <c r="AO800" i="14"/>
  <c r="AP800" i="14"/>
  <c r="AQ800" i="14"/>
  <c r="AR800" i="14"/>
  <c r="AH801" i="14"/>
  <c r="AI801" i="14"/>
  <c r="AJ801" i="14"/>
  <c r="AK801" i="14"/>
  <c r="AL801" i="14"/>
  <c r="AM801" i="14"/>
  <c r="AN801" i="14"/>
  <c r="AO801" i="14"/>
  <c r="AP801" i="14"/>
  <c r="AQ801" i="14"/>
  <c r="AR801" i="14"/>
  <c r="AH802" i="14"/>
  <c r="AI802" i="14"/>
  <c r="AJ802" i="14"/>
  <c r="AK802" i="14"/>
  <c r="AL802" i="14"/>
  <c r="AM802" i="14"/>
  <c r="AN802" i="14"/>
  <c r="AO802" i="14"/>
  <c r="AP802" i="14"/>
  <c r="AQ802" i="14"/>
  <c r="AR802" i="14"/>
  <c r="AH803" i="14"/>
  <c r="AI803" i="14"/>
  <c r="AJ803" i="14"/>
  <c r="AK803" i="14"/>
  <c r="AL803" i="14"/>
  <c r="AM803" i="14"/>
  <c r="AN803" i="14"/>
  <c r="AO803" i="14"/>
  <c r="AP803" i="14"/>
  <c r="AQ803" i="14"/>
  <c r="AR803" i="14"/>
  <c r="AH804" i="14"/>
  <c r="AI804" i="14"/>
  <c r="AJ804" i="14"/>
  <c r="AK804" i="14"/>
  <c r="AL804" i="14"/>
  <c r="AM804" i="14"/>
  <c r="AN804" i="14"/>
  <c r="AO804" i="14"/>
  <c r="AP804" i="14"/>
  <c r="AQ804" i="14"/>
  <c r="AR804" i="14"/>
  <c r="AH805" i="14"/>
  <c r="AI805" i="14"/>
  <c r="AJ805" i="14"/>
  <c r="AK805" i="14"/>
  <c r="AL805" i="14"/>
  <c r="AM805" i="14"/>
  <c r="AN805" i="14"/>
  <c r="AO805" i="14"/>
  <c r="AP805" i="14"/>
  <c r="AQ805" i="14"/>
  <c r="AR805" i="14"/>
  <c r="AH806" i="14"/>
  <c r="AI806" i="14"/>
  <c r="AJ806" i="14"/>
  <c r="AK806" i="14"/>
  <c r="AL806" i="14"/>
  <c r="AM806" i="14"/>
  <c r="AN806" i="14"/>
  <c r="AO806" i="14"/>
  <c r="AP806" i="14"/>
  <c r="AQ806" i="14"/>
  <c r="AR806" i="14"/>
  <c r="AH807" i="14"/>
  <c r="AI807" i="14"/>
  <c r="AJ807" i="14"/>
  <c r="AK807" i="14"/>
  <c r="AL807" i="14"/>
  <c r="AM807" i="14"/>
  <c r="AN807" i="14"/>
  <c r="AO807" i="14"/>
  <c r="AP807" i="14"/>
  <c r="AQ807" i="14"/>
  <c r="AR807" i="14"/>
  <c r="AH808" i="14"/>
  <c r="AI808" i="14"/>
  <c r="AJ808" i="14"/>
  <c r="AK808" i="14"/>
  <c r="AL808" i="14"/>
  <c r="AM808" i="14"/>
  <c r="AN808" i="14"/>
  <c r="AO808" i="14"/>
  <c r="AP808" i="14"/>
  <c r="AQ808" i="14"/>
  <c r="AR808" i="14"/>
  <c r="AH809" i="14"/>
  <c r="AI809" i="14"/>
  <c r="AJ809" i="14"/>
  <c r="AK809" i="14"/>
  <c r="AL809" i="14"/>
  <c r="AM809" i="14"/>
  <c r="AN809" i="14"/>
  <c r="AO809" i="14"/>
  <c r="AP809" i="14"/>
  <c r="AQ809" i="14"/>
  <c r="AR809" i="14"/>
  <c r="AH810" i="14"/>
  <c r="AI810" i="14"/>
  <c r="AJ810" i="14"/>
  <c r="AK810" i="14"/>
  <c r="AL810" i="14"/>
  <c r="AM810" i="14"/>
  <c r="AN810" i="14"/>
  <c r="AO810" i="14"/>
  <c r="AP810" i="14"/>
  <c r="AQ810" i="14"/>
  <c r="AR810" i="14"/>
  <c r="AG810" i="14"/>
  <c r="AG798" i="14"/>
  <c r="AG799" i="14"/>
  <c r="AG800" i="14"/>
  <c r="AG801" i="14"/>
  <c r="AG802" i="14"/>
  <c r="AG803" i="14"/>
  <c r="AG804" i="14"/>
  <c r="AG805" i="14"/>
  <c r="AG806" i="14"/>
  <c r="AG807" i="14"/>
  <c r="AG808" i="14"/>
  <c r="AG809" i="14"/>
  <c r="AG797" i="14"/>
  <c r="Y792" i="14"/>
  <c r="Y791" i="14"/>
  <c r="Y790" i="14"/>
  <c r="Y789" i="14"/>
  <c r="Y788" i="14"/>
  <c r="Y787" i="14"/>
  <c r="Y786" i="14"/>
  <c r="Y785" i="14"/>
  <c r="Y784" i="14"/>
  <c r="Y783" i="14"/>
  <c r="Y782" i="14"/>
  <c r="Y781" i="14"/>
  <c r="Y780" i="14"/>
  <c r="Y779" i="14"/>
  <c r="BP792" i="14"/>
  <c r="BO792" i="14"/>
  <c r="BN792" i="14"/>
  <c r="BM792" i="14"/>
  <c r="BP791" i="14"/>
  <c r="BO791" i="14"/>
  <c r="BN791" i="14"/>
  <c r="BM791" i="14"/>
  <c r="BP790" i="14"/>
  <c r="BO790" i="14"/>
  <c r="BN790" i="14"/>
  <c r="BM790" i="14"/>
  <c r="BP789" i="14"/>
  <c r="BO789" i="14"/>
  <c r="BN789" i="14"/>
  <c r="BM789" i="14"/>
  <c r="BP788" i="14"/>
  <c r="BO788" i="14"/>
  <c r="BN788" i="14"/>
  <c r="BM788" i="14"/>
  <c r="BP787" i="14"/>
  <c r="BO787" i="14"/>
  <c r="BN787" i="14"/>
  <c r="BM787" i="14"/>
  <c r="BP786" i="14"/>
  <c r="BO786" i="14"/>
  <c r="BN786" i="14"/>
  <c r="BM786" i="14"/>
  <c r="BP785" i="14"/>
  <c r="BO785" i="14"/>
  <c r="BN785" i="14"/>
  <c r="BM785" i="14"/>
  <c r="BP784" i="14"/>
  <c r="BO784" i="14"/>
  <c r="BN784" i="14"/>
  <c r="BM784" i="14"/>
  <c r="BP783" i="14"/>
  <c r="BO783" i="14"/>
  <c r="BN783" i="14"/>
  <c r="BM783" i="14"/>
  <c r="BP782" i="14"/>
  <c r="BO782" i="14"/>
  <c r="BN782" i="14"/>
  <c r="BM782" i="14"/>
  <c r="BP781" i="14"/>
  <c r="BO781" i="14"/>
  <c r="BN781" i="14"/>
  <c r="BM781" i="14"/>
  <c r="BP780" i="14"/>
  <c r="BO780" i="14"/>
  <c r="BN780" i="14"/>
  <c r="BM780" i="14"/>
  <c r="BP779" i="14"/>
  <c r="BO779" i="14"/>
  <c r="BN779" i="14"/>
  <c r="BM779" i="14"/>
  <c r="BK792" i="14"/>
  <c r="BJ792" i="14"/>
  <c r="BI792" i="14"/>
  <c r="BH792" i="14"/>
  <c r="BG792" i="14"/>
  <c r="BF792" i="14"/>
  <c r="BE792" i="14"/>
  <c r="BD792" i="14"/>
  <c r="BC792" i="14"/>
  <c r="BB792" i="14"/>
  <c r="BA792" i="14"/>
  <c r="AZ792" i="14"/>
  <c r="AY792" i="14"/>
  <c r="AX792" i="14"/>
  <c r="AW792" i="14"/>
  <c r="AV792" i="14"/>
  <c r="AU792" i="14"/>
  <c r="AT792" i="14"/>
  <c r="BK791" i="14"/>
  <c r="BJ791" i="14"/>
  <c r="BI791" i="14"/>
  <c r="BH791" i="14"/>
  <c r="BG791" i="14"/>
  <c r="BF791" i="14"/>
  <c r="BE791" i="14"/>
  <c r="BD791" i="14"/>
  <c r="BC791" i="14"/>
  <c r="BB791" i="14"/>
  <c r="BA791" i="14"/>
  <c r="AZ791" i="14"/>
  <c r="AY791" i="14"/>
  <c r="AX791" i="14"/>
  <c r="AW791" i="14"/>
  <c r="AV791" i="14"/>
  <c r="AU791" i="14"/>
  <c r="AT791" i="14"/>
  <c r="BK790" i="14"/>
  <c r="BJ790" i="14"/>
  <c r="BI790" i="14"/>
  <c r="BH790" i="14"/>
  <c r="BG790" i="14"/>
  <c r="BF790" i="14"/>
  <c r="BE790" i="14"/>
  <c r="BD790" i="14"/>
  <c r="BC790" i="14"/>
  <c r="BB790" i="14"/>
  <c r="BA790" i="14"/>
  <c r="AZ790" i="14"/>
  <c r="AY790" i="14"/>
  <c r="AX790" i="14"/>
  <c r="AW790" i="14"/>
  <c r="AV790" i="14"/>
  <c r="AU790" i="14"/>
  <c r="AT790" i="14"/>
  <c r="BK789" i="14"/>
  <c r="BJ789" i="14"/>
  <c r="BI789" i="14"/>
  <c r="BH789" i="14"/>
  <c r="BG789" i="14"/>
  <c r="BF789" i="14"/>
  <c r="BE789" i="14"/>
  <c r="BD789" i="14"/>
  <c r="BC789" i="14"/>
  <c r="BB789" i="14"/>
  <c r="BA789" i="14"/>
  <c r="AZ789" i="14"/>
  <c r="AY789" i="14"/>
  <c r="AX789" i="14"/>
  <c r="AW789" i="14"/>
  <c r="AV789" i="14"/>
  <c r="AU789" i="14"/>
  <c r="AT789" i="14"/>
  <c r="BK788" i="14"/>
  <c r="BJ788" i="14"/>
  <c r="BI788" i="14"/>
  <c r="BH788" i="14"/>
  <c r="BG788" i="14"/>
  <c r="BF788" i="14"/>
  <c r="BE788" i="14"/>
  <c r="BD788" i="14"/>
  <c r="BC788" i="14"/>
  <c r="BB788" i="14"/>
  <c r="BA788" i="14"/>
  <c r="AZ788" i="14"/>
  <c r="AY788" i="14"/>
  <c r="AX788" i="14"/>
  <c r="AW788" i="14"/>
  <c r="AV788" i="14"/>
  <c r="AU788" i="14"/>
  <c r="AT788" i="14"/>
  <c r="BK787" i="14"/>
  <c r="BJ787" i="14"/>
  <c r="BI787" i="14"/>
  <c r="BH787" i="14"/>
  <c r="BG787" i="14"/>
  <c r="BF787" i="14"/>
  <c r="BE787" i="14"/>
  <c r="BD787" i="14"/>
  <c r="BC787" i="14"/>
  <c r="BB787" i="14"/>
  <c r="BA787" i="14"/>
  <c r="AZ787" i="14"/>
  <c r="AY787" i="14"/>
  <c r="AX787" i="14"/>
  <c r="AW787" i="14"/>
  <c r="AV787" i="14"/>
  <c r="AU787" i="14"/>
  <c r="AT787" i="14"/>
  <c r="BK786" i="14"/>
  <c r="BJ786" i="14"/>
  <c r="BI786" i="14"/>
  <c r="BH786" i="14"/>
  <c r="BG786" i="14"/>
  <c r="BF786" i="14"/>
  <c r="BE786" i="14"/>
  <c r="BD786" i="14"/>
  <c r="BC786" i="14"/>
  <c r="BB786" i="14"/>
  <c r="BA786" i="14"/>
  <c r="AZ786" i="14"/>
  <c r="AY786" i="14"/>
  <c r="AX786" i="14"/>
  <c r="AW786" i="14"/>
  <c r="AV786" i="14"/>
  <c r="AU786" i="14"/>
  <c r="AT786" i="14"/>
  <c r="BK785" i="14"/>
  <c r="BJ785" i="14"/>
  <c r="BI785" i="14"/>
  <c r="BH785" i="14"/>
  <c r="BG785" i="14"/>
  <c r="BF785" i="14"/>
  <c r="BE785" i="14"/>
  <c r="BD785" i="14"/>
  <c r="BC785" i="14"/>
  <c r="BA785" i="14"/>
  <c r="AZ785" i="14"/>
  <c r="AY785" i="14"/>
  <c r="AX785" i="14"/>
  <c r="AW785" i="14"/>
  <c r="AV785" i="14"/>
  <c r="AT785" i="14"/>
  <c r="BK784" i="14"/>
  <c r="BJ784" i="14"/>
  <c r="BI784" i="14"/>
  <c r="BH784" i="14"/>
  <c r="BG784" i="14"/>
  <c r="BF784" i="14"/>
  <c r="BE784" i="14"/>
  <c r="BD784" i="14"/>
  <c r="BC784" i="14"/>
  <c r="BB784" i="14"/>
  <c r="BA784" i="14"/>
  <c r="AZ784" i="14"/>
  <c r="AY784" i="14"/>
  <c r="AX784" i="14"/>
  <c r="AW784" i="14"/>
  <c r="AV784" i="14"/>
  <c r="AU784" i="14"/>
  <c r="AT784" i="14"/>
  <c r="BK783" i="14"/>
  <c r="BJ783" i="14"/>
  <c r="BI783" i="14"/>
  <c r="BH783" i="14"/>
  <c r="BG783" i="14"/>
  <c r="BF783" i="14"/>
  <c r="BE783" i="14"/>
  <c r="BD783" i="14"/>
  <c r="BC783" i="14"/>
  <c r="BB783" i="14"/>
  <c r="BA783" i="14"/>
  <c r="AZ783" i="14"/>
  <c r="AY783" i="14"/>
  <c r="AX783" i="14"/>
  <c r="AW783" i="14"/>
  <c r="AV783" i="14"/>
  <c r="AU783" i="14"/>
  <c r="AT783" i="14"/>
  <c r="BK782" i="14"/>
  <c r="BJ782" i="14"/>
  <c r="BI782" i="14"/>
  <c r="BH782" i="14"/>
  <c r="BG782" i="14"/>
  <c r="BF782" i="14"/>
  <c r="BE782" i="14"/>
  <c r="BD782" i="14"/>
  <c r="BC782" i="14"/>
  <c r="BB782" i="14"/>
  <c r="BA782" i="14"/>
  <c r="AZ782" i="14"/>
  <c r="AY782" i="14"/>
  <c r="AX782" i="14"/>
  <c r="AW782" i="14"/>
  <c r="AV782" i="14"/>
  <c r="AU782" i="14"/>
  <c r="AT782" i="14"/>
  <c r="BK781" i="14"/>
  <c r="BJ781" i="14"/>
  <c r="BI781" i="14"/>
  <c r="BH781" i="14"/>
  <c r="BG781" i="14"/>
  <c r="BF781" i="14"/>
  <c r="BE781" i="14"/>
  <c r="BD781" i="14"/>
  <c r="BC781" i="14"/>
  <c r="BB781" i="14"/>
  <c r="BA781" i="14"/>
  <c r="AZ781" i="14"/>
  <c r="AY781" i="14"/>
  <c r="AX781" i="14"/>
  <c r="AW781" i="14"/>
  <c r="AV781" i="14"/>
  <c r="AU781" i="14"/>
  <c r="AT781" i="14"/>
  <c r="BK780" i="14"/>
  <c r="BJ780" i="14"/>
  <c r="BI780" i="14"/>
  <c r="BH780" i="14"/>
  <c r="BG780" i="14"/>
  <c r="BF780" i="14"/>
  <c r="BE780" i="14"/>
  <c r="BD780" i="14"/>
  <c r="BC780" i="14"/>
  <c r="BB780" i="14"/>
  <c r="BA780" i="14"/>
  <c r="AZ780" i="14"/>
  <c r="AY780" i="14"/>
  <c r="AX780" i="14"/>
  <c r="AW780" i="14"/>
  <c r="AV780" i="14"/>
  <c r="AU780" i="14"/>
  <c r="AT780" i="14"/>
  <c r="BK779" i="14"/>
  <c r="BJ779" i="14"/>
  <c r="BI779" i="14"/>
  <c r="BH779" i="14"/>
  <c r="BG779" i="14"/>
  <c r="BF779" i="14"/>
  <c r="BE779" i="14"/>
  <c r="BD779" i="14"/>
  <c r="BC779" i="14"/>
  <c r="BB779" i="14"/>
  <c r="BA779" i="14"/>
  <c r="AZ779" i="14"/>
  <c r="AY779" i="14"/>
  <c r="AX779" i="14"/>
  <c r="AW779" i="14"/>
  <c r="AV779" i="14"/>
  <c r="AU779" i="14"/>
  <c r="AT779" i="14"/>
  <c r="AH779" i="14"/>
  <c r="AI779" i="14"/>
  <c r="AJ779" i="14"/>
  <c r="AK779" i="14"/>
  <c r="AL779" i="14"/>
  <c r="AM779" i="14"/>
  <c r="AN779" i="14"/>
  <c r="AO779" i="14"/>
  <c r="AP779" i="14"/>
  <c r="AQ779" i="14"/>
  <c r="AR779" i="14"/>
  <c r="AH780" i="14"/>
  <c r="AI780" i="14"/>
  <c r="AJ780" i="14"/>
  <c r="AK780" i="14"/>
  <c r="AL780" i="14"/>
  <c r="AM780" i="14"/>
  <c r="AN780" i="14"/>
  <c r="AO780" i="14"/>
  <c r="AP780" i="14"/>
  <c r="AQ780" i="14"/>
  <c r="AR780" i="14"/>
  <c r="AH781" i="14"/>
  <c r="AI781" i="14"/>
  <c r="AJ781" i="14"/>
  <c r="AK781" i="14"/>
  <c r="AL781" i="14"/>
  <c r="AM781" i="14"/>
  <c r="AN781" i="14"/>
  <c r="AO781" i="14"/>
  <c r="AP781" i="14"/>
  <c r="AQ781" i="14"/>
  <c r="AR781" i="14"/>
  <c r="AH782" i="14"/>
  <c r="AI782" i="14"/>
  <c r="AJ782" i="14"/>
  <c r="AK782" i="14"/>
  <c r="AL782" i="14"/>
  <c r="AM782" i="14"/>
  <c r="AN782" i="14"/>
  <c r="AO782" i="14"/>
  <c r="AP782" i="14"/>
  <c r="AQ782" i="14"/>
  <c r="AR782" i="14"/>
  <c r="AH783" i="14"/>
  <c r="AI783" i="14"/>
  <c r="AJ783" i="14"/>
  <c r="AK783" i="14"/>
  <c r="AL783" i="14"/>
  <c r="AM783" i="14"/>
  <c r="AN783" i="14"/>
  <c r="AO783" i="14"/>
  <c r="AP783" i="14"/>
  <c r="AQ783" i="14"/>
  <c r="AR783" i="14"/>
  <c r="AH784" i="14"/>
  <c r="AI784" i="14"/>
  <c r="AJ784" i="14"/>
  <c r="AK784" i="14"/>
  <c r="AL784" i="14"/>
  <c r="AM784" i="14"/>
  <c r="AN784" i="14"/>
  <c r="AO784" i="14"/>
  <c r="AP784" i="14"/>
  <c r="AQ784" i="14"/>
  <c r="AR784" i="14"/>
  <c r="AH785" i="14"/>
  <c r="AI785" i="14"/>
  <c r="AJ785" i="14"/>
  <c r="AK785" i="14"/>
  <c r="AL785" i="14"/>
  <c r="AM785" i="14"/>
  <c r="AN785" i="14"/>
  <c r="AO785" i="14"/>
  <c r="AP785" i="14"/>
  <c r="AQ785" i="14"/>
  <c r="AR785" i="14"/>
  <c r="AH786" i="14"/>
  <c r="AI786" i="14"/>
  <c r="AJ786" i="14"/>
  <c r="AK786" i="14"/>
  <c r="AL786" i="14"/>
  <c r="AM786" i="14"/>
  <c r="AN786" i="14"/>
  <c r="AO786" i="14"/>
  <c r="AP786" i="14"/>
  <c r="AQ786" i="14"/>
  <c r="AR786" i="14"/>
  <c r="AH787" i="14"/>
  <c r="AI787" i="14"/>
  <c r="AJ787" i="14"/>
  <c r="AK787" i="14"/>
  <c r="AL787" i="14"/>
  <c r="AM787" i="14"/>
  <c r="AN787" i="14"/>
  <c r="AO787" i="14"/>
  <c r="AP787" i="14"/>
  <c r="AQ787" i="14"/>
  <c r="AR787" i="14"/>
  <c r="AH788" i="14"/>
  <c r="AI788" i="14"/>
  <c r="AJ788" i="14"/>
  <c r="AK788" i="14"/>
  <c r="AL788" i="14"/>
  <c r="AM788" i="14"/>
  <c r="AN788" i="14"/>
  <c r="AO788" i="14"/>
  <c r="AP788" i="14"/>
  <c r="AQ788" i="14"/>
  <c r="AR788" i="14"/>
  <c r="AH789" i="14"/>
  <c r="AI789" i="14"/>
  <c r="AJ789" i="14"/>
  <c r="AK789" i="14"/>
  <c r="AL789" i="14"/>
  <c r="AM789" i="14"/>
  <c r="AN789" i="14"/>
  <c r="AO789" i="14"/>
  <c r="AP789" i="14"/>
  <c r="AQ789" i="14"/>
  <c r="AR789" i="14"/>
  <c r="AH790" i="14"/>
  <c r="AI790" i="14"/>
  <c r="AJ790" i="14"/>
  <c r="AK790" i="14"/>
  <c r="AL790" i="14"/>
  <c r="AM790" i="14"/>
  <c r="AN790" i="14"/>
  <c r="AO790" i="14"/>
  <c r="AP790" i="14"/>
  <c r="AQ790" i="14"/>
  <c r="AR790" i="14"/>
  <c r="AH791" i="14"/>
  <c r="AI791" i="14"/>
  <c r="AJ791" i="14"/>
  <c r="AK791" i="14"/>
  <c r="AL791" i="14"/>
  <c r="AM791" i="14"/>
  <c r="AN791" i="14"/>
  <c r="AO791" i="14"/>
  <c r="AP791" i="14"/>
  <c r="AQ791" i="14"/>
  <c r="AR791" i="14"/>
  <c r="AH792" i="14"/>
  <c r="AI792" i="14"/>
  <c r="AJ792" i="14"/>
  <c r="AK792" i="14"/>
  <c r="AL792" i="14"/>
  <c r="AM792" i="14"/>
  <c r="AN792" i="14"/>
  <c r="AO792" i="14"/>
  <c r="AP792" i="14"/>
  <c r="AQ792" i="14"/>
  <c r="AR792" i="14"/>
  <c r="AG780" i="14"/>
  <c r="AG781" i="14"/>
  <c r="AG782" i="14"/>
  <c r="AG783" i="14"/>
  <c r="AG784" i="14"/>
  <c r="AG785" i="14"/>
  <c r="AG786" i="14"/>
  <c r="AG787" i="14"/>
  <c r="AG788" i="14"/>
  <c r="AG789" i="14"/>
  <c r="AG790" i="14"/>
  <c r="AG791" i="14"/>
  <c r="AG792" i="14"/>
  <c r="AG779" i="14"/>
  <c r="BP776" i="14"/>
  <c r="BO776" i="14"/>
  <c r="BN776" i="14"/>
  <c r="BM776" i="14"/>
  <c r="BP775" i="14"/>
  <c r="BO775" i="14"/>
  <c r="BN775" i="14"/>
  <c r="BM775" i="14"/>
  <c r="BP774" i="14"/>
  <c r="BO774" i="14"/>
  <c r="BN774" i="14"/>
  <c r="BM774" i="14"/>
  <c r="BP773" i="14"/>
  <c r="BO773" i="14"/>
  <c r="BN773" i="14"/>
  <c r="BM773" i="14"/>
  <c r="BP772" i="14"/>
  <c r="BO772" i="14"/>
  <c r="BN772" i="14"/>
  <c r="BM772" i="14"/>
  <c r="BP771" i="14"/>
  <c r="BO771" i="14"/>
  <c r="BN771" i="14"/>
  <c r="BM771" i="14"/>
  <c r="BP770" i="14"/>
  <c r="BO770" i="14"/>
  <c r="BN770" i="14"/>
  <c r="BM770" i="14"/>
  <c r="BP769" i="14"/>
  <c r="BO769" i="14"/>
  <c r="BN769" i="14"/>
  <c r="BM769" i="14"/>
  <c r="BP768" i="14"/>
  <c r="BO768" i="14"/>
  <c r="BN768" i="14"/>
  <c r="BM768" i="14"/>
  <c r="BP767" i="14"/>
  <c r="BO767" i="14"/>
  <c r="BN767" i="14"/>
  <c r="BM767" i="14"/>
  <c r="BP766" i="14"/>
  <c r="BO766" i="14"/>
  <c r="BN766" i="14"/>
  <c r="BM766" i="14"/>
  <c r="BP765" i="14"/>
  <c r="BO765" i="14"/>
  <c r="BN765" i="14"/>
  <c r="BM765" i="14"/>
  <c r="BP764" i="14"/>
  <c r="BO764" i="14"/>
  <c r="BN764" i="14"/>
  <c r="BM764" i="14"/>
  <c r="BP763" i="14"/>
  <c r="BO763" i="14"/>
  <c r="BN763" i="14"/>
  <c r="BM763" i="14"/>
  <c r="BK776" i="14"/>
  <c r="BJ776" i="14"/>
  <c r="BI776" i="14"/>
  <c r="BH776" i="14"/>
  <c r="BG776" i="14"/>
  <c r="BF776" i="14"/>
  <c r="BE776" i="14"/>
  <c r="BD776" i="14"/>
  <c r="BC776" i="14"/>
  <c r="BK775" i="14"/>
  <c r="BJ775" i="14"/>
  <c r="BI775" i="14"/>
  <c r="BH775" i="14"/>
  <c r="BG775" i="14"/>
  <c r="BF775" i="14"/>
  <c r="BE775" i="14"/>
  <c r="BD775" i="14"/>
  <c r="BC775" i="14"/>
  <c r="BK774" i="14"/>
  <c r="BJ774" i="14"/>
  <c r="BI774" i="14"/>
  <c r="BH774" i="14"/>
  <c r="BG774" i="14"/>
  <c r="BF774" i="14"/>
  <c r="BE774" i="14"/>
  <c r="BD774" i="14"/>
  <c r="BC774" i="14"/>
  <c r="BK773" i="14"/>
  <c r="BJ773" i="14"/>
  <c r="BI773" i="14"/>
  <c r="BH773" i="14"/>
  <c r="BG773" i="14"/>
  <c r="BF773" i="14"/>
  <c r="BE773" i="14"/>
  <c r="BD773" i="14"/>
  <c r="BC773" i="14"/>
  <c r="BK772" i="14"/>
  <c r="BJ772" i="14"/>
  <c r="BI772" i="14"/>
  <c r="BH772" i="14"/>
  <c r="BG772" i="14"/>
  <c r="BF772" i="14"/>
  <c r="BE772" i="14"/>
  <c r="BD772" i="14"/>
  <c r="BC772" i="14"/>
  <c r="BK771" i="14"/>
  <c r="BJ771" i="14"/>
  <c r="BI771" i="14"/>
  <c r="BH771" i="14"/>
  <c r="BG771" i="14"/>
  <c r="BF771" i="14"/>
  <c r="BE771" i="14"/>
  <c r="BD771" i="14"/>
  <c r="BC771" i="14"/>
  <c r="BK770" i="14"/>
  <c r="BJ770" i="14"/>
  <c r="BI770" i="14"/>
  <c r="BH770" i="14"/>
  <c r="BG770" i="14"/>
  <c r="BF770" i="14"/>
  <c r="BE770" i="14"/>
  <c r="BD770" i="14"/>
  <c r="BC770" i="14"/>
  <c r="BK769" i="14"/>
  <c r="BJ769" i="14"/>
  <c r="BI769" i="14"/>
  <c r="BH769" i="14"/>
  <c r="BG769" i="14"/>
  <c r="BF769" i="14"/>
  <c r="BE769" i="14"/>
  <c r="BD769" i="14"/>
  <c r="BC769" i="14"/>
  <c r="BK768" i="14"/>
  <c r="BJ768" i="14"/>
  <c r="BI768" i="14"/>
  <c r="BH768" i="14"/>
  <c r="BG768" i="14"/>
  <c r="BF768" i="14"/>
  <c r="BE768" i="14"/>
  <c r="BD768" i="14"/>
  <c r="BC768" i="14"/>
  <c r="BK767" i="14"/>
  <c r="BJ767" i="14"/>
  <c r="BI767" i="14"/>
  <c r="BH767" i="14"/>
  <c r="BG767" i="14"/>
  <c r="BF767" i="14"/>
  <c r="BE767" i="14"/>
  <c r="BD767" i="14"/>
  <c r="BC767" i="14"/>
  <c r="BK766" i="14"/>
  <c r="BJ766" i="14"/>
  <c r="BI766" i="14"/>
  <c r="BH766" i="14"/>
  <c r="BG766" i="14"/>
  <c r="BF766" i="14"/>
  <c r="BE766" i="14"/>
  <c r="BD766" i="14"/>
  <c r="BC766" i="14"/>
  <c r="BK765" i="14"/>
  <c r="BJ765" i="14"/>
  <c r="BI765" i="14"/>
  <c r="BH765" i="14"/>
  <c r="BG765" i="14"/>
  <c r="BF765" i="14"/>
  <c r="BE765" i="14"/>
  <c r="BD765" i="14"/>
  <c r="BC765" i="14"/>
  <c r="BK764" i="14"/>
  <c r="BJ764" i="14"/>
  <c r="BI764" i="14"/>
  <c r="BH764" i="14"/>
  <c r="BG764" i="14"/>
  <c r="BF764" i="14"/>
  <c r="BE764" i="14"/>
  <c r="BD764" i="14"/>
  <c r="BC764" i="14"/>
  <c r="BK763" i="14"/>
  <c r="BJ763" i="14"/>
  <c r="BI763" i="14"/>
  <c r="BH763" i="14"/>
  <c r="BG763" i="14"/>
  <c r="BF763" i="14"/>
  <c r="BE763" i="14"/>
  <c r="BD763" i="14"/>
  <c r="BC763" i="14"/>
  <c r="BA776" i="14"/>
  <c r="AZ776" i="14"/>
  <c r="AY776" i="14"/>
  <c r="AX776" i="14"/>
  <c r="AW776" i="14"/>
  <c r="AV776" i="14"/>
  <c r="AU776" i="14"/>
  <c r="AT776" i="14"/>
  <c r="BA775" i="14"/>
  <c r="AZ775" i="14"/>
  <c r="AY775" i="14"/>
  <c r="AX775" i="14"/>
  <c r="AW775" i="14"/>
  <c r="AV775" i="14"/>
  <c r="AU775" i="14"/>
  <c r="AT775" i="14"/>
  <c r="BA774" i="14"/>
  <c r="AZ774" i="14"/>
  <c r="AY774" i="14"/>
  <c r="AX774" i="14"/>
  <c r="AW774" i="14"/>
  <c r="AV774" i="14"/>
  <c r="AU774" i="14"/>
  <c r="AT774" i="14"/>
  <c r="BA773" i="14"/>
  <c r="AZ773" i="14"/>
  <c r="AY773" i="14"/>
  <c r="AX773" i="14"/>
  <c r="AW773" i="14"/>
  <c r="AV773" i="14"/>
  <c r="AU773" i="14"/>
  <c r="AT773" i="14"/>
  <c r="BA772" i="14"/>
  <c r="AZ772" i="14"/>
  <c r="AY772" i="14"/>
  <c r="AX772" i="14"/>
  <c r="AW772" i="14"/>
  <c r="AV772" i="14"/>
  <c r="AU772" i="14"/>
  <c r="AT772" i="14"/>
  <c r="BA771" i="14"/>
  <c r="AZ771" i="14"/>
  <c r="AY771" i="14"/>
  <c r="AX771" i="14"/>
  <c r="AW771" i="14"/>
  <c r="AV771" i="14"/>
  <c r="AU771" i="14"/>
  <c r="AT771" i="14"/>
  <c r="BA770" i="14"/>
  <c r="AZ770" i="14"/>
  <c r="AY770" i="14"/>
  <c r="AX770" i="14"/>
  <c r="AW770" i="14"/>
  <c r="AV770" i="14"/>
  <c r="AT770" i="14"/>
  <c r="BA769" i="14"/>
  <c r="AZ769" i="14"/>
  <c r="AY769" i="14"/>
  <c r="AX769" i="14"/>
  <c r="AW769" i="14"/>
  <c r="AV769" i="14"/>
  <c r="AT769" i="14"/>
  <c r="BA768" i="14"/>
  <c r="AZ768" i="14"/>
  <c r="AY768" i="14"/>
  <c r="AX768" i="14"/>
  <c r="AW768" i="14"/>
  <c r="AV768" i="14"/>
  <c r="AU768" i="14"/>
  <c r="AT768" i="14"/>
  <c r="BA767" i="14"/>
  <c r="AZ767" i="14"/>
  <c r="AY767" i="14"/>
  <c r="AX767" i="14"/>
  <c r="AW767" i="14"/>
  <c r="AV767" i="14"/>
  <c r="AU767" i="14"/>
  <c r="AT767" i="14"/>
  <c r="BA766" i="14"/>
  <c r="AZ766" i="14"/>
  <c r="AY766" i="14"/>
  <c r="AX766" i="14"/>
  <c r="AW766" i="14"/>
  <c r="AV766" i="14"/>
  <c r="AU766" i="14"/>
  <c r="AT766" i="14"/>
  <c r="BA765" i="14"/>
  <c r="AZ765" i="14"/>
  <c r="AY765" i="14"/>
  <c r="AX765" i="14"/>
  <c r="AW765" i="14"/>
  <c r="AV765" i="14"/>
  <c r="AU765" i="14"/>
  <c r="AT765" i="14"/>
  <c r="BA764" i="14"/>
  <c r="AZ764" i="14"/>
  <c r="AY764" i="14"/>
  <c r="AX764" i="14"/>
  <c r="AW764" i="14"/>
  <c r="AV764" i="14"/>
  <c r="AU764" i="14"/>
  <c r="AT764" i="14"/>
  <c r="BA763" i="14"/>
  <c r="AZ763" i="14"/>
  <c r="AY763" i="14"/>
  <c r="AX763" i="14"/>
  <c r="AW763" i="14"/>
  <c r="AV763" i="14"/>
  <c r="AU763" i="14"/>
  <c r="AT763" i="14"/>
  <c r="Y776" i="14"/>
  <c r="Y775" i="14"/>
  <c r="Y774" i="14"/>
  <c r="Y773" i="14"/>
  <c r="Y772" i="14"/>
  <c r="Y771" i="14"/>
  <c r="Y770" i="14"/>
  <c r="Y769" i="14"/>
  <c r="Y768" i="14"/>
  <c r="Y767" i="14"/>
  <c r="Y766" i="14"/>
  <c r="Y765" i="14"/>
  <c r="Y764" i="14"/>
  <c r="Y763" i="14"/>
  <c r="AH763" i="14"/>
  <c r="AI763" i="14"/>
  <c r="AJ763" i="14"/>
  <c r="AK763" i="14"/>
  <c r="AL763" i="14"/>
  <c r="AM763" i="14"/>
  <c r="AN763" i="14"/>
  <c r="AO763" i="14"/>
  <c r="AP763" i="14"/>
  <c r="AQ763" i="14"/>
  <c r="AR763" i="14"/>
  <c r="AH764" i="14"/>
  <c r="AI764" i="14"/>
  <c r="AJ764" i="14"/>
  <c r="AK764" i="14"/>
  <c r="AL764" i="14"/>
  <c r="AM764" i="14"/>
  <c r="AN764" i="14"/>
  <c r="AO764" i="14"/>
  <c r="AP764" i="14"/>
  <c r="AQ764" i="14"/>
  <c r="AR764" i="14"/>
  <c r="AH765" i="14"/>
  <c r="AI765" i="14"/>
  <c r="AJ765" i="14"/>
  <c r="AK765" i="14"/>
  <c r="AL765" i="14"/>
  <c r="AM765" i="14"/>
  <c r="AN765" i="14"/>
  <c r="AO765" i="14"/>
  <c r="AP765" i="14"/>
  <c r="AQ765" i="14"/>
  <c r="AR765" i="14"/>
  <c r="AH766" i="14"/>
  <c r="AI766" i="14"/>
  <c r="AJ766" i="14"/>
  <c r="AK766" i="14"/>
  <c r="AL766" i="14"/>
  <c r="AM766" i="14"/>
  <c r="AN766" i="14"/>
  <c r="AO766" i="14"/>
  <c r="AP766" i="14"/>
  <c r="AQ766" i="14"/>
  <c r="AR766" i="14"/>
  <c r="AH767" i="14"/>
  <c r="AI767" i="14"/>
  <c r="AJ767" i="14"/>
  <c r="AK767" i="14"/>
  <c r="AL767" i="14"/>
  <c r="AM767" i="14"/>
  <c r="AN767" i="14"/>
  <c r="AO767" i="14"/>
  <c r="AP767" i="14"/>
  <c r="AQ767" i="14"/>
  <c r="AR767" i="14"/>
  <c r="AH768" i="14"/>
  <c r="AI768" i="14"/>
  <c r="AJ768" i="14"/>
  <c r="AK768" i="14"/>
  <c r="AL768" i="14"/>
  <c r="AM768" i="14"/>
  <c r="AN768" i="14"/>
  <c r="AO768" i="14"/>
  <c r="AP768" i="14"/>
  <c r="AQ768" i="14"/>
  <c r="AR768" i="14"/>
  <c r="AH769" i="14"/>
  <c r="AI769" i="14"/>
  <c r="AJ769" i="14"/>
  <c r="AK769" i="14"/>
  <c r="AL769" i="14"/>
  <c r="AM769" i="14"/>
  <c r="AN769" i="14"/>
  <c r="AO769" i="14"/>
  <c r="AP769" i="14"/>
  <c r="AQ769" i="14"/>
  <c r="AR769" i="14"/>
  <c r="AH770" i="14"/>
  <c r="AI770" i="14"/>
  <c r="AJ770" i="14"/>
  <c r="AK770" i="14"/>
  <c r="AL770" i="14"/>
  <c r="AM770" i="14"/>
  <c r="AN770" i="14"/>
  <c r="AO770" i="14"/>
  <c r="AP770" i="14"/>
  <c r="AQ770" i="14"/>
  <c r="AR770" i="14"/>
  <c r="AH771" i="14"/>
  <c r="AI771" i="14"/>
  <c r="AJ771" i="14"/>
  <c r="AK771" i="14"/>
  <c r="AL771" i="14"/>
  <c r="AM771" i="14"/>
  <c r="AN771" i="14"/>
  <c r="AO771" i="14"/>
  <c r="AP771" i="14"/>
  <c r="AQ771" i="14"/>
  <c r="AR771" i="14"/>
  <c r="AH772" i="14"/>
  <c r="AI772" i="14"/>
  <c r="AJ772" i="14"/>
  <c r="AK772" i="14"/>
  <c r="AL772" i="14"/>
  <c r="AM772" i="14"/>
  <c r="AN772" i="14"/>
  <c r="AO772" i="14"/>
  <c r="AP772" i="14"/>
  <c r="AQ772" i="14"/>
  <c r="AR772" i="14"/>
  <c r="AH773" i="14"/>
  <c r="AI773" i="14"/>
  <c r="AJ773" i="14"/>
  <c r="AK773" i="14"/>
  <c r="AL773" i="14"/>
  <c r="AM773" i="14"/>
  <c r="AN773" i="14"/>
  <c r="AO773" i="14"/>
  <c r="AP773" i="14"/>
  <c r="AQ773" i="14"/>
  <c r="AR773" i="14"/>
  <c r="AH774" i="14"/>
  <c r="AI774" i="14"/>
  <c r="AJ774" i="14"/>
  <c r="AK774" i="14"/>
  <c r="AL774" i="14"/>
  <c r="AM774" i="14"/>
  <c r="AN774" i="14"/>
  <c r="AO774" i="14"/>
  <c r="AP774" i="14"/>
  <c r="AQ774" i="14"/>
  <c r="AR774" i="14"/>
  <c r="AH775" i="14"/>
  <c r="AI775" i="14"/>
  <c r="AJ775" i="14"/>
  <c r="AK775" i="14"/>
  <c r="AL775" i="14"/>
  <c r="AM775" i="14"/>
  <c r="AN775" i="14"/>
  <c r="AO775" i="14"/>
  <c r="AP775" i="14"/>
  <c r="AQ775" i="14"/>
  <c r="AR775" i="14"/>
  <c r="AH776" i="14"/>
  <c r="AI776" i="14"/>
  <c r="AJ776" i="14"/>
  <c r="AK776" i="14"/>
  <c r="AL776" i="14"/>
  <c r="AM776" i="14"/>
  <c r="AN776" i="14"/>
  <c r="AO776" i="14"/>
  <c r="AP776" i="14"/>
  <c r="AQ776" i="14"/>
  <c r="AR776" i="14"/>
  <c r="AG764" i="14"/>
  <c r="AG765" i="14"/>
  <c r="AG766" i="14"/>
  <c r="AG767" i="14"/>
  <c r="AG768" i="14"/>
  <c r="AG769" i="14"/>
  <c r="AG770" i="14"/>
  <c r="AG771" i="14"/>
  <c r="AG772" i="14"/>
  <c r="AG773" i="14"/>
  <c r="AG774" i="14"/>
  <c r="AG775" i="14"/>
  <c r="AG776" i="14"/>
  <c r="AG763" i="14"/>
  <c r="Y744" i="14"/>
  <c r="Y743" i="14"/>
  <c r="Y742" i="14"/>
  <c r="Y741" i="14"/>
  <c r="Y740" i="14"/>
  <c r="Y739" i="14"/>
  <c r="Y738" i="14"/>
  <c r="Y737" i="14"/>
  <c r="Y736" i="14"/>
  <c r="Y735" i="14"/>
  <c r="Y734" i="14"/>
  <c r="Y733" i="14"/>
  <c r="Y732" i="14"/>
  <c r="Y731" i="14"/>
  <c r="BP744" i="14"/>
  <c r="BO744" i="14"/>
  <c r="BN744" i="14"/>
  <c r="BM744" i="14"/>
  <c r="BP743" i="14"/>
  <c r="BO743" i="14"/>
  <c r="BN743" i="14"/>
  <c r="BM743" i="14"/>
  <c r="BP742" i="14"/>
  <c r="BO742" i="14"/>
  <c r="BN742" i="14"/>
  <c r="BM742" i="14"/>
  <c r="BP741" i="14"/>
  <c r="BO741" i="14"/>
  <c r="BN741" i="14"/>
  <c r="BM741" i="14"/>
  <c r="BP740" i="14"/>
  <c r="BO740" i="14"/>
  <c r="BN740" i="14"/>
  <c r="BM740" i="14"/>
  <c r="BP739" i="14"/>
  <c r="BO739" i="14"/>
  <c r="BN739" i="14"/>
  <c r="BM739" i="14"/>
  <c r="BP738" i="14"/>
  <c r="BO738" i="14"/>
  <c r="BN738" i="14"/>
  <c r="BM738" i="14"/>
  <c r="BP737" i="14"/>
  <c r="BO737" i="14"/>
  <c r="BN737" i="14"/>
  <c r="BM737" i="14"/>
  <c r="BP736" i="14"/>
  <c r="BO736" i="14"/>
  <c r="BN736" i="14"/>
  <c r="BM736" i="14"/>
  <c r="BP735" i="14"/>
  <c r="BO735" i="14"/>
  <c r="BN735" i="14"/>
  <c r="BM735" i="14"/>
  <c r="BP734" i="14"/>
  <c r="BO734" i="14"/>
  <c r="BN734" i="14"/>
  <c r="BM734" i="14"/>
  <c r="BP733" i="14"/>
  <c r="BO733" i="14"/>
  <c r="BN733" i="14"/>
  <c r="BM733" i="14"/>
  <c r="BP732" i="14"/>
  <c r="BO732" i="14"/>
  <c r="BN732" i="14"/>
  <c r="BM732" i="14"/>
  <c r="BP731" i="14"/>
  <c r="BO731" i="14"/>
  <c r="BN731" i="14"/>
  <c r="BM731" i="14"/>
  <c r="BK744" i="14"/>
  <c r="BJ744" i="14"/>
  <c r="BI744" i="14"/>
  <c r="BH744" i="14"/>
  <c r="BG744" i="14"/>
  <c r="BF744" i="14"/>
  <c r="BE744" i="14"/>
  <c r="BD744" i="14"/>
  <c r="BC744" i="14"/>
  <c r="BK743" i="14"/>
  <c r="BJ743" i="14"/>
  <c r="BI743" i="14"/>
  <c r="BH743" i="14"/>
  <c r="BG743" i="14"/>
  <c r="BF743" i="14"/>
  <c r="BE743" i="14"/>
  <c r="BD743" i="14"/>
  <c r="BC743" i="14"/>
  <c r="BK742" i="14"/>
  <c r="BJ742" i="14"/>
  <c r="BI742" i="14"/>
  <c r="BH742" i="14"/>
  <c r="BG742" i="14"/>
  <c r="BF742" i="14"/>
  <c r="BE742" i="14"/>
  <c r="BD742" i="14"/>
  <c r="BC742" i="14"/>
  <c r="BK741" i="14"/>
  <c r="BJ741" i="14"/>
  <c r="BI741" i="14"/>
  <c r="BH741" i="14"/>
  <c r="BG741" i="14"/>
  <c r="BF741" i="14"/>
  <c r="BE741" i="14"/>
  <c r="BD741" i="14"/>
  <c r="BC741" i="14"/>
  <c r="BK740" i="14"/>
  <c r="BJ740" i="14"/>
  <c r="BI740" i="14"/>
  <c r="BH740" i="14"/>
  <c r="BG740" i="14"/>
  <c r="BF740" i="14"/>
  <c r="BE740" i="14"/>
  <c r="BD740" i="14"/>
  <c r="BC740" i="14"/>
  <c r="BK739" i="14"/>
  <c r="BJ739" i="14"/>
  <c r="BI739" i="14"/>
  <c r="BH739" i="14"/>
  <c r="BG739" i="14"/>
  <c r="BF739" i="14"/>
  <c r="BE739" i="14"/>
  <c r="BD739" i="14"/>
  <c r="BC739" i="14"/>
  <c r="BK738" i="14"/>
  <c r="BJ738" i="14"/>
  <c r="BI738" i="14"/>
  <c r="BH738" i="14"/>
  <c r="BG738" i="14"/>
  <c r="BF738" i="14"/>
  <c r="BE738" i="14"/>
  <c r="BD738" i="14"/>
  <c r="BC738" i="14"/>
  <c r="BK737" i="14"/>
  <c r="BJ737" i="14"/>
  <c r="BI737" i="14"/>
  <c r="BH737" i="14"/>
  <c r="BG737" i="14"/>
  <c r="BF737" i="14"/>
  <c r="BE737" i="14"/>
  <c r="BD737" i="14"/>
  <c r="BC737" i="14"/>
  <c r="BK736" i="14"/>
  <c r="BJ736" i="14"/>
  <c r="BI736" i="14"/>
  <c r="BH736" i="14"/>
  <c r="BG736" i="14"/>
  <c r="BF736" i="14"/>
  <c r="BE736" i="14"/>
  <c r="BD736" i="14"/>
  <c r="BC736" i="14"/>
  <c r="BK735" i="14"/>
  <c r="BJ735" i="14"/>
  <c r="BI735" i="14"/>
  <c r="BH735" i="14"/>
  <c r="BG735" i="14"/>
  <c r="BF735" i="14"/>
  <c r="BE735" i="14"/>
  <c r="BD735" i="14"/>
  <c r="BC735" i="14"/>
  <c r="BK734" i="14"/>
  <c r="BJ734" i="14"/>
  <c r="BI734" i="14"/>
  <c r="BH734" i="14"/>
  <c r="BG734" i="14"/>
  <c r="BF734" i="14"/>
  <c r="BE734" i="14"/>
  <c r="BD734" i="14"/>
  <c r="BC734" i="14"/>
  <c r="BK733" i="14"/>
  <c r="BJ733" i="14"/>
  <c r="BI733" i="14"/>
  <c r="BH733" i="14"/>
  <c r="BG733" i="14"/>
  <c r="BF733" i="14"/>
  <c r="BE733" i="14"/>
  <c r="BD733" i="14"/>
  <c r="BC733" i="14"/>
  <c r="BK732" i="14"/>
  <c r="BJ732" i="14"/>
  <c r="BI732" i="14"/>
  <c r="BH732" i="14"/>
  <c r="BG732" i="14"/>
  <c r="BF732" i="14"/>
  <c r="BE732" i="14"/>
  <c r="BD732" i="14"/>
  <c r="BC732" i="14"/>
  <c r="BK731" i="14"/>
  <c r="BJ731" i="14"/>
  <c r="BI731" i="14"/>
  <c r="BH731" i="14"/>
  <c r="BG731" i="14"/>
  <c r="BF731" i="14"/>
  <c r="BE731" i="14"/>
  <c r="BD731" i="14"/>
  <c r="BC731" i="14"/>
  <c r="BA744" i="14"/>
  <c r="AZ744" i="14"/>
  <c r="AY744" i="14"/>
  <c r="AX744" i="14"/>
  <c r="AW744" i="14"/>
  <c r="AV744" i="14"/>
  <c r="AU744" i="14"/>
  <c r="AT744" i="14"/>
  <c r="BA743" i="14"/>
  <c r="AZ743" i="14"/>
  <c r="AY743" i="14"/>
  <c r="AX743" i="14"/>
  <c r="AW743" i="14"/>
  <c r="AV743" i="14"/>
  <c r="AU743" i="14"/>
  <c r="AT743" i="14"/>
  <c r="BA742" i="14"/>
  <c r="AZ742" i="14"/>
  <c r="AY742" i="14"/>
  <c r="AX742" i="14"/>
  <c r="AW742" i="14"/>
  <c r="AV742" i="14"/>
  <c r="AU742" i="14"/>
  <c r="AT742" i="14"/>
  <c r="BA741" i="14"/>
  <c r="AZ741" i="14"/>
  <c r="AY741" i="14"/>
  <c r="AX741" i="14"/>
  <c r="AW741" i="14"/>
  <c r="AV741" i="14"/>
  <c r="AU741" i="14"/>
  <c r="AT741" i="14"/>
  <c r="BA740" i="14"/>
  <c r="AZ740" i="14"/>
  <c r="AY740" i="14"/>
  <c r="AX740" i="14"/>
  <c r="AW740" i="14"/>
  <c r="AV740" i="14"/>
  <c r="AU740" i="14"/>
  <c r="AT740" i="14"/>
  <c r="BA739" i="14"/>
  <c r="AZ739" i="14"/>
  <c r="AY739" i="14"/>
  <c r="AX739" i="14"/>
  <c r="AW739" i="14"/>
  <c r="AV739" i="14"/>
  <c r="AU739" i="14"/>
  <c r="AT739" i="14"/>
  <c r="BA738" i="14"/>
  <c r="AZ738" i="14"/>
  <c r="AY738" i="14"/>
  <c r="AX738" i="14"/>
  <c r="AW738" i="14"/>
  <c r="AV738" i="14"/>
  <c r="AU738" i="14"/>
  <c r="AT738" i="14"/>
  <c r="BA737" i="14"/>
  <c r="AZ737" i="14"/>
  <c r="AY737" i="14"/>
  <c r="AX737" i="14"/>
  <c r="AW737" i="14"/>
  <c r="AV737" i="14"/>
  <c r="AU737" i="14"/>
  <c r="AT737" i="14"/>
  <c r="BA736" i="14"/>
  <c r="AZ736" i="14"/>
  <c r="AY736" i="14"/>
  <c r="AX736" i="14"/>
  <c r="AW736" i="14"/>
  <c r="AV736" i="14"/>
  <c r="AU736" i="14"/>
  <c r="AT736" i="14"/>
  <c r="BA735" i="14"/>
  <c r="AZ735" i="14"/>
  <c r="AY735" i="14"/>
  <c r="AX735" i="14"/>
  <c r="AW735" i="14"/>
  <c r="AV735" i="14"/>
  <c r="AU735" i="14"/>
  <c r="AT735" i="14"/>
  <c r="BA734" i="14"/>
  <c r="AZ734" i="14"/>
  <c r="AY734" i="14"/>
  <c r="AX734" i="14"/>
  <c r="AW734" i="14"/>
  <c r="AV734" i="14"/>
  <c r="AU734" i="14"/>
  <c r="AT734" i="14"/>
  <c r="BA733" i="14"/>
  <c r="AZ733" i="14"/>
  <c r="AY733" i="14"/>
  <c r="AX733" i="14"/>
  <c r="AW733" i="14"/>
  <c r="AV733" i="14"/>
  <c r="AU733" i="14"/>
  <c r="AT733" i="14"/>
  <c r="BA732" i="14"/>
  <c r="AZ732" i="14"/>
  <c r="AY732" i="14"/>
  <c r="AX732" i="14"/>
  <c r="AW732" i="14"/>
  <c r="AV732" i="14"/>
  <c r="AU732" i="14"/>
  <c r="AT732" i="14"/>
  <c r="BA731" i="14"/>
  <c r="AZ731" i="14"/>
  <c r="AY731" i="14"/>
  <c r="AX731" i="14"/>
  <c r="AW731" i="14"/>
  <c r="AV731" i="14"/>
  <c r="AU731" i="14"/>
  <c r="AT731" i="14"/>
  <c r="AH731" i="14"/>
  <c r="AI731" i="14"/>
  <c r="AJ731" i="14"/>
  <c r="AK731" i="14"/>
  <c r="AL731" i="14"/>
  <c r="AM731" i="14"/>
  <c r="AN731" i="14"/>
  <c r="AO731" i="14"/>
  <c r="AP731" i="14"/>
  <c r="AQ731" i="14"/>
  <c r="AR731" i="14"/>
  <c r="AH732" i="14"/>
  <c r="AI732" i="14"/>
  <c r="AJ732" i="14"/>
  <c r="AK732" i="14"/>
  <c r="AL732" i="14"/>
  <c r="AM732" i="14"/>
  <c r="AN732" i="14"/>
  <c r="AO732" i="14"/>
  <c r="AP732" i="14"/>
  <c r="AQ732" i="14"/>
  <c r="AR732" i="14"/>
  <c r="AH733" i="14"/>
  <c r="AI733" i="14"/>
  <c r="AJ733" i="14"/>
  <c r="AK733" i="14"/>
  <c r="AL733" i="14"/>
  <c r="AM733" i="14"/>
  <c r="AN733" i="14"/>
  <c r="AO733" i="14"/>
  <c r="AP733" i="14"/>
  <c r="AQ733" i="14"/>
  <c r="AR733" i="14"/>
  <c r="AH734" i="14"/>
  <c r="AI734" i="14"/>
  <c r="AJ734" i="14"/>
  <c r="AK734" i="14"/>
  <c r="AL734" i="14"/>
  <c r="AM734" i="14"/>
  <c r="AN734" i="14"/>
  <c r="AO734" i="14"/>
  <c r="AP734" i="14"/>
  <c r="AQ734" i="14"/>
  <c r="AR734" i="14"/>
  <c r="AH735" i="14"/>
  <c r="AI735" i="14"/>
  <c r="AJ735" i="14"/>
  <c r="AK735" i="14"/>
  <c r="AL735" i="14"/>
  <c r="AM735" i="14"/>
  <c r="AN735" i="14"/>
  <c r="AO735" i="14"/>
  <c r="AP735" i="14"/>
  <c r="AQ735" i="14"/>
  <c r="AR735" i="14"/>
  <c r="AH736" i="14"/>
  <c r="AI736" i="14"/>
  <c r="AJ736" i="14"/>
  <c r="AK736" i="14"/>
  <c r="AL736" i="14"/>
  <c r="AM736" i="14"/>
  <c r="AN736" i="14"/>
  <c r="AO736" i="14"/>
  <c r="AP736" i="14"/>
  <c r="AQ736" i="14"/>
  <c r="AR736" i="14"/>
  <c r="AH737" i="14"/>
  <c r="AI737" i="14"/>
  <c r="AJ737" i="14"/>
  <c r="AK737" i="14"/>
  <c r="AL737" i="14"/>
  <c r="AM737" i="14"/>
  <c r="AN737" i="14"/>
  <c r="AO737" i="14"/>
  <c r="AP737" i="14"/>
  <c r="AQ737" i="14"/>
  <c r="AR737" i="14"/>
  <c r="AH738" i="14"/>
  <c r="AI738" i="14"/>
  <c r="AJ738" i="14"/>
  <c r="AK738" i="14"/>
  <c r="AL738" i="14"/>
  <c r="AM738" i="14"/>
  <c r="AN738" i="14"/>
  <c r="AO738" i="14"/>
  <c r="AP738" i="14"/>
  <c r="AQ738" i="14"/>
  <c r="AR738" i="14"/>
  <c r="AH739" i="14"/>
  <c r="AI739" i="14"/>
  <c r="AJ739" i="14"/>
  <c r="AK739" i="14"/>
  <c r="AL739" i="14"/>
  <c r="AM739" i="14"/>
  <c r="AN739" i="14"/>
  <c r="AO739" i="14"/>
  <c r="AP739" i="14"/>
  <c r="AQ739" i="14"/>
  <c r="AR739" i="14"/>
  <c r="AH740" i="14"/>
  <c r="AI740" i="14"/>
  <c r="AJ740" i="14"/>
  <c r="AK740" i="14"/>
  <c r="AL740" i="14"/>
  <c r="AM740" i="14"/>
  <c r="AN740" i="14"/>
  <c r="AO740" i="14"/>
  <c r="AP740" i="14"/>
  <c r="AQ740" i="14"/>
  <c r="AR740" i="14"/>
  <c r="AH741" i="14"/>
  <c r="AI741" i="14"/>
  <c r="AJ741" i="14"/>
  <c r="AK741" i="14"/>
  <c r="AL741" i="14"/>
  <c r="AM741" i="14"/>
  <c r="AN741" i="14"/>
  <c r="AO741" i="14"/>
  <c r="AP741" i="14"/>
  <c r="AQ741" i="14"/>
  <c r="AR741" i="14"/>
  <c r="AH742" i="14"/>
  <c r="AI742" i="14"/>
  <c r="AJ742" i="14"/>
  <c r="AK742" i="14"/>
  <c r="AL742" i="14"/>
  <c r="AM742" i="14"/>
  <c r="AN742" i="14"/>
  <c r="AO742" i="14"/>
  <c r="AP742" i="14"/>
  <c r="AQ742" i="14"/>
  <c r="AR742" i="14"/>
  <c r="AH743" i="14"/>
  <c r="AI743" i="14"/>
  <c r="AJ743" i="14"/>
  <c r="AK743" i="14"/>
  <c r="AL743" i="14"/>
  <c r="AM743" i="14"/>
  <c r="AN743" i="14"/>
  <c r="AO743" i="14"/>
  <c r="AP743" i="14"/>
  <c r="AQ743" i="14"/>
  <c r="AR743" i="14"/>
  <c r="AH744" i="14"/>
  <c r="AI744" i="14"/>
  <c r="AJ744" i="14"/>
  <c r="AK744" i="14"/>
  <c r="AL744" i="14"/>
  <c r="AM744" i="14"/>
  <c r="AN744" i="14"/>
  <c r="AO744" i="14"/>
  <c r="AP744" i="14"/>
  <c r="AQ744" i="14"/>
  <c r="AR744" i="14"/>
  <c r="AG732" i="14"/>
  <c r="AG733" i="14"/>
  <c r="AG734" i="14"/>
  <c r="AG735" i="14"/>
  <c r="AG736" i="14"/>
  <c r="AG737" i="14"/>
  <c r="AG738" i="14"/>
  <c r="AG739" i="14"/>
  <c r="AG740" i="14"/>
  <c r="AG741" i="14"/>
  <c r="AG742" i="14"/>
  <c r="AG743" i="14"/>
  <c r="AG744" i="14"/>
  <c r="AG731" i="14"/>
  <c r="BB806" i="14" l="1"/>
  <c r="BB843" i="14"/>
  <c r="BB819" i="14"/>
  <c r="BB841" i="14"/>
  <c r="BB823" i="14"/>
  <c r="AS1015" i="14"/>
  <c r="BB808" i="14"/>
  <c r="BB834" i="14"/>
  <c r="BB838" i="14"/>
  <c r="BB763" i="14"/>
  <c r="BB765" i="14"/>
  <c r="BB767" i="14"/>
  <c r="BB769" i="14"/>
  <c r="BB775" i="14"/>
  <c r="BB815" i="14"/>
  <c r="BB833" i="14"/>
  <c r="BB835" i="14"/>
  <c r="BB837" i="14"/>
  <c r="BB839" i="14"/>
  <c r="BJ866" i="14"/>
  <c r="BB764" i="14"/>
  <c r="BB768" i="14"/>
  <c r="BK866" i="14"/>
  <c r="BB825" i="14"/>
  <c r="AF1014" i="14"/>
  <c r="BB773" i="14"/>
  <c r="BB810" i="14"/>
  <c r="BL797" i="14"/>
  <c r="BL798" i="14"/>
  <c r="BL799" i="14"/>
  <c r="BL800" i="14"/>
  <c r="BL801" i="14"/>
  <c r="BL802" i="14"/>
  <c r="BL803" i="14"/>
  <c r="BL807" i="14"/>
  <c r="BL808" i="14"/>
  <c r="BL809" i="14"/>
  <c r="BL810" i="14"/>
  <c r="BB816" i="14"/>
  <c r="BB842" i="14"/>
  <c r="AG866" i="14"/>
  <c r="AK751" i="14"/>
  <c r="BB766" i="14"/>
  <c r="BB772" i="14"/>
  <c r="BB774" i="14"/>
  <c r="BB776" i="14"/>
  <c r="BB832" i="14"/>
  <c r="BB836" i="14"/>
  <c r="BB840" i="14"/>
  <c r="AS1016" i="14"/>
  <c r="BB809" i="14"/>
  <c r="BB813" i="14"/>
  <c r="BB814" i="14"/>
  <c r="BB817" i="14"/>
  <c r="BB818" i="14"/>
  <c r="BB820" i="14"/>
  <c r="BB821" i="14"/>
  <c r="BB822" i="14"/>
  <c r="BB824" i="14"/>
  <c r="BB826" i="14"/>
  <c r="BB807" i="14"/>
  <c r="BP711" i="14"/>
  <c r="BO711" i="14"/>
  <c r="BN711" i="14"/>
  <c r="BM711" i="14"/>
  <c r="BP710" i="14"/>
  <c r="BO710" i="14"/>
  <c r="BN710" i="14"/>
  <c r="BM710" i="14"/>
  <c r="BP709" i="14"/>
  <c r="BO709" i="14"/>
  <c r="BN709" i="14"/>
  <c r="BM709" i="14"/>
  <c r="BP708" i="14"/>
  <c r="BO708" i="14"/>
  <c r="BN708" i="14"/>
  <c r="BM708" i="14"/>
  <c r="BP707" i="14"/>
  <c r="BO707" i="14"/>
  <c r="BN707" i="14"/>
  <c r="BM707" i="14"/>
  <c r="BP706" i="14"/>
  <c r="BO706" i="14"/>
  <c r="BN706" i="14"/>
  <c r="BM706" i="14"/>
  <c r="BP705" i="14"/>
  <c r="BO705" i="14"/>
  <c r="BN705" i="14"/>
  <c r="BM705" i="14"/>
  <c r="BP704" i="14"/>
  <c r="BO704" i="14"/>
  <c r="BN704" i="14"/>
  <c r="BM704" i="14"/>
  <c r="BP703" i="14"/>
  <c r="BO703" i="14"/>
  <c r="BN703" i="14"/>
  <c r="BM703" i="14"/>
  <c r="BP702" i="14"/>
  <c r="BO702" i="14"/>
  <c r="BN702" i="14"/>
  <c r="BM702" i="14"/>
  <c r="BP701" i="14"/>
  <c r="BO701" i="14"/>
  <c r="BN701" i="14"/>
  <c r="BM701" i="14"/>
  <c r="BP700" i="14"/>
  <c r="BO700" i="14"/>
  <c r="BN700" i="14"/>
  <c r="BM700" i="14"/>
  <c r="BP699" i="14"/>
  <c r="BO699" i="14"/>
  <c r="BN699" i="14"/>
  <c r="BM699" i="14"/>
  <c r="BP698" i="14"/>
  <c r="BO698" i="14"/>
  <c r="BN698" i="14"/>
  <c r="BM698" i="14"/>
  <c r="BP697" i="14"/>
  <c r="BO697" i="14"/>
  <c r="BN697" i="14"/>
  <c r="BM697" i="14"/>
  <c r="BK711" i="14"/>
  <c r="BJ711" i="14"/>
  <c r="BI711" i="14"/>
  <c r="BH711" i="14"/>
  <c r="BG711" i="14"/>
  <c r="BF711" i="14"/>
  <c r="BE711" i="14"/>
  <c r="BD711" i="14"/>
  <c r="BC711" i="14"/>
  <c r="BK710" i="14"/>
  <c r="BJ710" i="14"/>
  <c r="BI710" i="14"/>
  <c r="BH710" i="14"/>
  <c r="BG710" i="14"/>
  <c r="BF710" i="14"/>
  <c r="BE710" i="14"/>
  <c r="BD710" i="14"/>
  <c r="BC710" i="14"/>
  <c r="BK709" i="14"/>
  <c r="BJ709" i="14"/>
  <c r="BI709" i="14"/>
  <c r="BH709" i="14"/>
  <c r="BG709" i="14"/>
  <c r="BF709" i="14"/>
  <c r="BE709" i="14"/>
  <c r="BD709" i="14"/>
  <c r="BC709" i="14"/>
  <c r="BK708" i="14"/>
  <c r="BJ708" i="14"/>
  <c r="BI708" i="14"/>
  <c r="BH708" i="14"/>
  <c r="BG708" i="14"/>
  <c r="BF708" i="14"/>
  <c r="BE708" i="14"/>
  <c r="BD708" i="14"/>
  <c r="BC708" i="14"/>
  <c r="BK707" i="14"/>
  <c r="BJ707" i="14"/>
  <c r="BI707" i="14"/>
  <c r="BH707" i="14"/>
  <c r="BG707" i="14"/>
  <c r="BF707" i="14"/>
  <c r="BE707" i="14"/>
  <c r="BD707" i="14"/>
  <c r="BC707" i="14"/>
  <c r="BK706" i="14"/>
  <c r="BJ706" i="14"/>
  <c r="BI706" i="14"/>
  <c r="BH706" i="14"/>
  <c r="BG706" i="14"/>
  <c r="BF706" i="14"/>
  <c r="BE706" i="14"/>
  <c r="BD706" i="14"/>
  <c r="BC706" i="14"/>
  <c r="BK705" i="14"/>
  <c r="BJ705" i="14"/>
  <c r="BI705" i="14"/>
  <c r="BH705" i="14"/>
  <c r="BG705" i="14"/>
  <c r="BF705" i="14"/>
  <c r="BE705" i="14"/>
  <c r="BD705" i="14"/>
  <c r="BC705" i="14"/>
  <c r="BK704" i="14"/>
  <c r="BJ704" i="14"/>
  <c r="BI704" i="14"/>
  <c r="BH704" i="14"/>
  <c r="BG704" i="14"/>
  <c r="BF704" i="14"/>
  <c r="BE704" i="14"/>
  <c r="BD704" i="14"/>
  <c r="BC704" i="14"/>
  <c r="BK703" i="14"/>
  <c r="BJ703" i="14"/>
  <c r="BI703" i="14"/>
  <c r="BH703" i="14"/>
  <c r="BG703" i="14"/>
  <c r="BF703" i="14"/>
  <c r="BE703" i="14"/>
  <c r="BD703" i="14"/>
  <c r="BC703" i="14"/>
  <c r="BK702" i="14"/>
  <c r="BJ702" i="14"/>
  <c r="BI702" i="14"/>
  <c r="BH702" i="14"/>
  <c r="BG702" i="14"/>
  <c r="BF702" i="14"/>
  <c r="BE702" i="14"/>
  <c r="BD702" i="14"/>
  <c r="BC702" i="14"/>
  <c r="BK701" i="14"/>
  <c r="BJ701" i="14"/>
  <c r="BI701" i="14"/>
  <c r="BH701" i="14"/>
  <c r="BG701" i="14"/>
  <c r="BF701" i="14"/>
  <c r="BE701" i="14"/>
  <c r="BD701" i="14"/>
  <c r="BC701" i="14"/>
  <c r="BK700" i="14"/>
  <c r="BJ700" i="14"/>
  <c r="BI700" i="14"/>
  <c r="BH700" i="14"/>
  <c r="BG700" i="14"/>
  <c r="BF700" i="14"/>
  <c r="BE700" i="14"/>
  <c r="BD700" i="14"/>
  <c r="BC700" i="14"/>
  <c r="BK699" i="14"/>
  <c r="BJ699" i="14"/>
  <c r="BI699" i="14"/>
  <c r="BH699" i="14"/>
  <c r="BG699" i="14"/>
  <c r="BF699" i="14"/>
  <c r="BE699" i="14"/>
  <c r="BD699" i="14"/>
  <c r="BC699" i="14"/>
  <c r="BK698" i="14"/>
  <c r="BJ698" i="14"/>
  <c r="BI698" i="14"/>
  <c r="BH698" i="14"/>
  <c r="BG698" i="14"/>
  <c r="BF698" i="14"/>
  <c r="BE698" i="14"/>
  <c r="BD698" i="14"/>
  <c r="BC698" i="14"/>
  <c r="BK697" i="14"/>
  <c r="BJ697" i="14"/>
  <c r="BI697" i="14"/>
  <c r="BH697" i="14"/>
  <c r="BG697" i="14"/>
  <c r="BF697" i="14"/>
  <c r="BE697" i="14"/>
  <c r="BD697" i="14"/>
  <c r="BC697" i="14"/>
  <c r="BA711" i="14"/>
  <c r="AZ711" i="14"/>
  <c r="AY711" i="14"/>
  <c r="AX711" i="14"/>
  <c r="AW711" i="14"/>
  <c r="AV711" i="14"/>
  <c r="AT711" i="14"/>
  <c r="BA710" i="14"/>
  <c r="AZ710" i="14"/>
  <c r="AY710" i="14"/>
  <c r="AX710" i="14"/>
  <c r="AW710" i="14"/>
  <c r="AV710" i="14"/>
  <c r="AU710" i="14"/>
  <c r="AT710" i="14"/>
  <c r="BA709" i="14"/>
  <c r="AZ709" i="14"/>
  <c r="AY709" i="14"/>
  <c r="AX709" i="14"/>
  <c r="AW709" i="14"/>
  <c r="AV709" i="14"/>
  <c r="AU709" i="14"/>
  <c r="AT709" i="14"/>
  <c r="BA708" i="14"/>
  <c r="AZ708" i="14"/>
  <c r="AY708" i="14"/>
  <c r="AX708" i="14"/>
  <c r="AW708" i="14"/>
  <c r="AV708" i="14"/>
  <c r="AU708" i="14"/>
  <c r="AT708" i="14"/>
  <c r="BA707" i="14"/>
  <c r="AZ707" i="14"/>
  <c r="AY707" i="14"/>
  <c r="AX707" i="14"/>
  <c r="AW707" i="14"/>
  <c r="AV707" i="14"/>
  <c r="AU707" i="14"/>
  <c r="AT707" i="14"/>
  <c r="BA706" i="14"/>
  <c r="AZ706" i="14"/>
  <c r="AY706" i="14"/>
  <c r="AX706" i="14"/>
  <c r="AW706" i="14"/>
  <c r="AV706" i="14"/>
  <c r="AU706" i="14"/>
  <c r="AT706" i="14"/>
  <c r="BA705" i="14"/>
  <c r="AZ705" i="14"/>
  <c r="AY705" i="14"/>
  <c r="AX705" i="14"/>
  <c r="AW705" i="14"/>
  <c r="AV705" i="14"/>
  <c r="AU705" i="14"/>
  <c r="AT705" i="14"/>
  <c r="BA704" i="14"/>
  <c r="AZ704" i="14"/>
  <c r="AY704" i="14"/>
  <c r="AX704" i="14"/>
  <c r="AW704" i="14"/>
  <c r="AV704" i="14"/>
  <c r="AU704" i="14"/>
  <c r="AT704" i="14"/>
  <c r="BA703" i="14"/>
  <c r="AZ703" i="14"/>
  <c r="AY703" i="14"/>
  <c r="AX703" i="14"/>
  <c r="AW703" i="14"/>
  <c r="AV703" i="14"/>
  <c r="AU703" i="14"/>
  <c r="AT703" i="14"/>
  <c r="BA702" i="14"/>
  <c r="AZ702" i="14"/>
  <c r="AY702" i="14"/>
  <c r="AX702" i="14"/>
  <c r="AW702" i="14"/>
  <c r="AV702" i="14"/>
  <c r="AU702" i="14"/>
  <c r="AT702" i="14"/>
  <c r="BA701" i="14"/>
  <c r="AZ701" i="14"/>
  <c r="AY701" i="14"/>
  <c r="AX701" i="14"/>
  <c r="AW701" i="14"/>
  <c r="AV701" i="14"/>
  <c r="AU701" i="14"/>
  <c r="AT701" i="14"/>
  <c r="BA700" i="14"/>
  <c r="AZ700" i="14"/>
  <c r="AY700" i="14"/>
  <c r="AX700" i="14"/>
  <c r="AW700" i="14"/>
  <c r="AV700" i="14"/>
  <c r="AU700" i="14"/>
  <c r="AT700" i="14"/>
  <c r="BA699" i="14"/>
  <c r="AZ699" i="14"/>
  <c r="AY699" i="14"/>
  <c r="AX699" i="14"/>
  <c r="AW699" i="14"/>
  <c r="AV699" i="14"/>
  <c r="AU699" i="14"/>
  <c r="AT699" i="14"/>
  <c r="BA698" i="14"/>
  <c r="AZ698" i="14"/>
  <c r="AY698" i="14"/>
  <c r="AX698" i="14"/>
  <c r="AW698" i="14"/>
  <c r="AV698" i="14"/>
  <c r="AU698" i="14"/>
  <c r="AT698" i="14"/>
  <c r="BA697" i="14"/>
  <c r="AZ697" i="14"/>
  <c r="AY697" i="14"/>
  <c r="AX697" i="14"/>
  <c r="AW697" i="14"/>
  <c r="AV697" i="14"/>
  <c r="AU697" i="14"/>
  <c r="AT697" i="14"/>
  <c r="Y711" i="14"/>
  <c r="Y710" i="14"/>
  <c r="Y709" i="14"/>
  <c r="Y708" i="14"/>
  <c r="Y707" i="14"/>
  <c r="Y706" i="14"/>
  <c r="Y705" i="14"/>
  <c r="Y704" i="14"/>
  <c r="Y703" i="14"/>
  <c r="Y702" i="14"/>
  <c r="Y701" i="14"/>
  <c r="Y700" i="14"/>
  <c r="Y699" i="14"/>
  <c r="Y698" i="14"/>
  <c r="Y697" i="14"/>
  <c r="AH697" i="14"/>
  <c r="AI697" i="14"/>
  <c r="AJ697" i="14"/>
  <c r="AK697" i="14"/>
  <c r="AL697" i="14"/>
  <c r="AM697" i="14"/>
  <c r="AN697" i="14"/>
  <c r="AO697" i="14"/>
  <c r="AP697" i="14"/>
  <c r="AQ697" i="14"/>
  <c r="AR697" i="14"/>
  <c r="AH698" i="14"/>
  <c r="AI698" i="14"/>
  <c r="AJ698" i="14"/>
  <c r="AK698" i="14"/>
  <c r="AL698" i="14"/>
  <c r="AM698" i="14"/>
  <c r="AN698" i="14"/>
  <c r="AO698" i="14"/>
  <c r="AP698" i="14"/>
  <c r="AQ698" i="14"/>
  <c r="AR698" i="14"/>
  <c r="AH699" i="14"/>
  <c r="AI699" i="14"/>
  <c r="AJ699" i="14"/>
  <c r="AK699" i="14"/>
  <c r="AL699" i="14"/>
  <c r="AM699" i="14"/>
  <c r="AN699" i="14"/>
  <c r="AO699" i="14"/>
  <c r="AP699" i="14"/>
  <c r="AQ699" i="14"/>
  <c r="AR699" i="14"/>
  <c r="AH700" i="14"/>
  <c r="AI700" i="14"/>
  <c r="AJ700" i="14"/>
  <c r="AK700" i="14"/>
  <c r="AL700" i="14"/>
  <c r="AM700" i="14"/>
  <c r="AN700" i="14"/>
  <c r="AO700" i="14"/>
  <c r="AP700" i="14"/>
  <c r="AQ700" i="14"/>
  <c r="AR700" i="14"/>
  <c r="AH701" i="14"/>
  <c r="AI701" i="14"/>
  <c r="AJ701" i="14"/>
  <c r="AK701" i="14"/>
  <c r="AL701" i="14"/>
  <c r="AM701" i="14"/>
  <c r="AN701" i="14"/>
  <c r="AO701" i="14"/>
  <c r="AP701" i="14"/>
  <c r="AQ701" i="14"/>
  <c r="AR701" i="14"/>
  <c r="AH702" i="14"/>
  <c r="AI702" i="14"/>
  <c r="AJ702" i="14"/>
  <c r="AK702" i="14"/>
  <c r="AL702" i="14"/>
  <c r="AM702" i="14"/>
  <c r="AN702" i="14"/>
  <c r="AO702" i="14"/>
  <c r="AP702" i="14"/>
  <c r="AQ702" i="14"/>
  <c r="AR702" i="14"/>
  <c r="AH703" i="14"/>
  <c r="AI703" i="14"/>
  <c r="AJ703" i="14"/>
  <c r="AK703" i="14"/>
  <c r="AL703" i="14"/>
  <c r="AM703" i="14"/>
  <c r="AN703" i="14"/>
  <c r="AO703" i="14"/>
  <c r="AP703" i="14"/>
  <c r="AQ703" i="14"/>
  <c r="AR703" i="14"/>
  <c r="AH704" i="14"/>
  <c r="AI704" i="14"/>
  <c r="AJ704" i="14"/>
  <c r="AK704" i="14"/>
  <c r="AL704" i="14"/>
  <c r="AM704" i="14"/>
  <c r="AN704" i="14"/>
  <c r="AO704" i="14"/>
  <c r="AP704" i="14"/>
  <c r="AQ704" i="14"/>
  <c r="AR704" i="14"/>
  <c r="AH705" i="14"/>
  <c r="AI705" i="14"/>
  <c r="AJ705" i="14"/>
  <c r="AK705" i="14"/>
  <c r="AL705" i="14"/>
  <c r="AM705" i="14"/>
  <c r="AN705" i="14"/>
  <c r="AO705" i="14"/>
  <c r="AP705" i="14"/>
  <c r="AQ705" i="14"/>
  <c r="AR705" i="14"/>
  <c r="AH706" i="14"/>
  <c r="AI706" i="14"/>
  <c r="AJ706" i="14"/>
  <c r="AK706" i="14"/>
  <c r="AL706" i="14"/>
  <c r="AM706" i="14"/>
  <c r="AN706" i="14"/>
  <c r="AO706" i="14"/>
  <c r="AP706" i="14"/>
  <c r="AQ706" i="14"/>
  <c r="AR706" i="14"/>
  <c r="AH707" i="14"/>
  <c r="AI707" i="14"/>
  <c r="AJ707" i="14"/>
  <c r="AK707" i="14"/>
  <c r="AL707" i="14"/>
  <c r="AM707" i="14"/>
  <c r="AN707" i="14"/>
  <c r="AO707" i="14"/>
  <c r="AP707" i="14"/>
  <c r="AQ707" i="14"/>
  <c r="AR707" i="14"/>
  <c r="AH708" i="14"/>
  <c r="AI708" i="14"/>
  <c r="AJ708" i="14"/>
  <c r="AK708" i="14"/>
  <c r="AL708" i="14"/>
  <c r="AM708" i="14"/>
  <c r="AN708" i="14"/>
  <c r="AO708" i="14"/>
  <c r="AP708" i="14"/>
  <c r="AQ708" i="14"/>
  <c r="AR708" i="14"/>
  <c r="AH709" i="14"/>
  <c r="AI709" i="14"/>
  <c r="AJ709" i="14"/>
  <c r="AK709" i="14"/>
  <c r="AL709" i="14"/>
  <c r="AM709" i="14"/>
  <c r="AN709" i="14"/>
  <c r="AO709" i="14"/>
  <c r="AP709" i="14"/>
  <c r="AQ709" i="14"/>
  <c r="AR709" i="14"/>
  <c r="AH710" i="14"/>
  <c r="AI710" i="14"/>
  <c r="AJ710" i="14"/>
  <c r="AK710" i="14"/>
  <c r="AL710" i="14"/>
  <c r="AM710" i="14"/>
  <c r="AN710" i="14"/>
  <c r="AO710" i="14"/>
  <c r="AP710" i="14"/>
  <c r="AQ710" i="14"/>
  <c r="AR710" i="14"/>
  <c r="AH711" i="14"/>
  <c r="AI711" i="14"/>
  <c r="AJ711" i="14"/>
  <c r="AK711" i="14"/>
  <c r="AL711" i="14"/>
  <c r="AM711" i="14"/>
  <c r="AN711" i="14"/>
  <c r="AO711" i="14"/>
  <c r="AP711" i="14"/>
  <c r="AQ711" i="14"/>
  <c r="AR711" i="14"/>
  <c r="AG698" i="14"/>
  <c r="AG699" i="14"/>
  <c r="AG700" i="14"/>
  <c r="AG701" i="14"/>
  <c r="AG702" i="14"/>
  <c r="AG703" i="14"/>
  <c r="AG704" i="14"/>
  <c r="AG705" i="14"/>
  <c r="AG706" i="14"/>
  <c r="AG707" i="14"/>
  <c r="AG708" i="14"/>
  <c r="AG709" i="14"/>
  <c r="AG710" i="14"/>
  <c r="AG711" i="14"/>
  <c r="AG697" i="14"/>
  <c r="BP694" i="14"/>
  <c r="BO694" i="14"/>
  <c r="BN694" i="14"/>
  <c r="BM694" i="14"/>
  <c r="BP693" i="14"/>
  <c r="BO693" i="14"/>
  <c r="BN693" i="14"/>
  <c r="BM693" i="14"/>
  <c r="BP692" i="14"/>
  <c r="BO692" i="14"/>
  <c r="BN692" i="14"/>
  <c r="BM692" i="14"/>
  <c r="BP691" i="14"/>
  <c r="BO691" i="14"/>
  <c r="BN691" i="14"/>
  <c r="BM691" i="14"/>
  <c r="BP690" i="14"/>
  <c r="BO690" i="14"/>
  <c r="BN690" i="14"/>
  <c r="BM690" i="14"/>
  <c r="BP689" i="14"/>
  <c r="BO689" i="14"/>
  <c r="BN689" i="14"/>
  <c r="BM689" i="14"/>
  <c r="BP688" i="14"/>
  <c r="BO688" i="14"/>
  <c r="BN688" i="14"/>
  <c r="BM688" i="14"/>
  <c r="BP687" i="14"/>
  <c r="BO687" i="14"/>
  <c r="BN687" i="14"/>
  <c r="BM687" i="14"/>
  <c r="BP686" i="14"/>
  <c r="BO686" i="14"/>
  <c r="BN686" i="14"/>
  <c r="BM686" i="14"/>
  <c r="BP685" i="14"/>
  <c r="BO685" i="14"/>
  <c r="BN685" i="14"/>
  <c r="BM685" i="14"/>
  <c r="BP684" i="14"/>
  <c r="BO684" i="14"/>
  <c r="BN684" i="14"/>
  <c r="BM684" i="14"/>
  <c r="BP683" i="14"/>
  <c r="BO683" i="14"/>
  <c r="BN683" i="14"/>
  <c r="BM683" i="14"/>
  <c r="BP682" i="14"/>
  <c r="BO682" i="14"/>
  <c r="BN682" i="14"/>
  <c r="BM682" i="14"/>
  <c r="BP681" i="14"/>
  <c r="BO681" i="14"/>
  <c r="BN681" i="14"/>
  <c r="BM681" i="14"/>
  <c r="BK694" i="14"/>
  <c r="BJ694" i="14"/>
  <c r="BI694" i="14"/>
  <c r="BH694" i="14"/>
  <c r="BG694" i="14"/>
  <c r="BF694" i="14"/>
  <c r="BE694" i="14"/>
  <c r="BD694" i="14"/>
  <c r="BC694" i="14"/>
  <c r="BK693" i="14"/>
  <c r="BJ693" i="14"/>
  <c r="BI693" i="14"/>
  <c r="BH693" i="14"/>
  <c r="BG693" i="14"/>
  <c r="BF693" i="14"/>
  <c r="BE693" i="14"/>
  <c r="BD693" i="14"/>
  <c r="BC693" i="14"/>
  <c r="BK692" i="14"/>
  <c r="BJ692" i="14"/>
  <c r="BI692" i="14"/>
  <c r="BH692" i="14"/>
  <c r="BG692" i="14"/>
  <c r="BF692" i="14"/>
  <c r="BE692" i="14"/>
  <c r="BD692" i="14"/>
  <c r="BC692" i="14"/>
  <c r="BK691" i="14"/>
  <c r="BJ691" i="14"/>
  <c r="BI691" i="14"/>
  <c r="BH691" i="14"/>
  <c r="BG691" i="14"/>
  <c r="BF691" i="14"/>
  <c r="BE691" i="14"/>
  <c r="BD691" i="14"/>
  <c r="BC691" i="14"/>
  <c r="BK690" i="14"/>
  <c r="BJ690" i="14"/>
  <c r="BI690" i="14"/>
  <c r="BH690" i="14"/>
  <c r="BG690" i="14"/>
  <c r="BF690" i="14"/>
  <c r="BE690" i="14"/>
  <c r="BD690" i="14"/>
  <c r="BC690" i="14"/>
  <c r="BK689" i="14"/>
  <c r="BJ689" i="14"/>
  <c r="BI689" i="14"/>
  <c r="BH689" i="14"/>
  <c r="BG689" i="14"/>
  <c r="BF689" i="14"/>
  <c r="BE689" i="14"/>
  <c r="BD689" i="14"/>
  <c r="BC689" i="14"/>
  <c r="BK688" i="14"/>
  <c r="BJ688" i="14"/>
  <c r="BI688" i="14"/>
  <c r="BH688" i="14"/>
  <c r="BG688" i="14"/>
  <c r="BF688" i="14"/>
  <c r="BE688" i="14"/>
  <c r="BD688" i="14"/>
  <c r="BC688" i="14"/>
  <c r="BK687" i="14"/>
  <c r="BJ687" i="14"/>
  <c r="BI687" i="14"/>
  <c r="BH687" i="14"/>
  <c r="BG687" i="14"/>
  <c r="BF687" i="14"/>
  <c r="BE687" i="14"/>
  <c r="BD687" i="14"/>
  <c r="BC687" i="14"/>
  <c r="BK686" i="14"/>
  <c r="BJ686" i="14"/>
  <c r="BI686" i="14"/>
  <c r="BH686" i="14"/>
  <c r="BG686" i="14"/>
  <c r="BF686" i="14"/>
  <c r="BE686" i="14"/>
  <c r="BD686" i="14"/>
  <c r="BC686" i="14"/>
  <c r="BK685" i="14"/>
  <c r="BJ685" i="14"/>
  <c r="BI685" i="14"/>
  <c r="BH685" i="14"/>
  <c r="BG685" i="14"/>
  <c r="BF685" i="14"/>
  <c r="BE685" i="14"/>
  <c r="BD685" i="14"/>
  <c r="BC685" i="14"/>
  <c r="BK684" i="14"/>
  <c r="BJ684" i="14"/>
  <c r="BI684" i="14"/>
  <c r="BH684" i="14"/>
  <c r="BG684" i="14"/>
  <c r="BF684" i="14"/>
  <c r="BE684" i="14"/>
  <c r="BD684" i="14"/>
  <c r="BC684" i="14"/>
  <c r="BK683" i="14"/>
  <c r="BJ683" i="14"/>
  <c r="BI683" i="14"/>
  <c r="BH683" i="14"/>
  <c r="BG683" i="14"/>
  <c r="BF683" i="14"/>
  <c r="BE683" i="14"/>
  <c r="BD683" i="14"/>
  <c r="BC683" i="14"/>
  <c r="BK682" i="14"/>
  <c r="BJ682" i="14"/>
  <c r="BI682" i="14"/>
  <c r="BH682" i="14"/>
  <c r="BG682" i="14"/>
  <c r="BF682" i="14"/>
  <c r="BE682" i="14"/>
  <c r="BD682" i="14"/>
  <c r="BC682" i="14"/>
  <c r="BK681" i="14"/>
  <c r="BJ681" i="14"/>
  <c r="BI681" i="14"/>
  <c r="BH681" i="14"/>
  <c r="BG681" i="14"/>
  <c r="BF681" i="14"/>
  <c r="BE681" i="14"/>
  <c r="BD681" i="14"/>
  <c r="BC681" i="14"/>
  <c r="BA694" i="14"/>
  <c r="AZ694" i="14"/>
  <c r="AY694" i="14"/>
  <c r="AX694" i="14"/>
  <c r="AW694" i="14"/>
  <c r="AV694" i="14"/>
  <c r="BA693" i="14"/>
  <c r="AZ693" i="14"/>
  <c r="AY693" i="14"/>
  <c r="AX693" i="14"/>
  <c r="AW693" i="14"/>
  <c r="AV693" i="14"/>
  <c r="BA692" i="14"/>
  <c r="AZ692" i="14"/>
  <c r="AY692" i="14"/>
  <c r="AX692" i="14"/>
  <c r="AW692" i="14"/>
  <c r="AV692" i="14"/>
  <c r="BA691" i="14"/>
  <c r="AZ691" i="14"/>
  <c r="AY691" i="14"/>
  <c r="AX691" i="14"/>
  <c r="AW691" i="14"/>
  <c r="AV691" i="14"/>
  <c r="BA690" i="14"/>
  <c r="AZ690" i="14"/>
  <c r="AY690" i="14"/>
  <c r="AX690" i="14"/>
  <c r="AW690" i="14"/>
  <c r="AV690" i="14"/>
  <c r="BA689" i="14"/>
  <c r="AZ689" i="14"/>
  <c r="AY689" i="14"/>
  <c r="AX689" i="14"/>
  <c r="AW689" i="14"/>
  <c r="AV689" i="14"/>
  <c r="BA688" i="14"/>
  <c r="AZ688" i="14"/>
  <c r="AY688" i="14"/>
  <c r="AX688" i="14"/>
  <c r="AW688" i="14"/>
  <c r="AV688" i="14"/>
  <c r="BA687" i="14"/>
  <c r="AZ687" i="14"/>
  <c r="AY687" i="14"/>
  <c r="AX687" i="14"/>
  <c r="AW687" i="14"/>
  <c r="AV687" i="14"/>
  <c r="BA686" i="14"/>
  <c r="AZ686" i="14"/>
  <c r="AY686" i="14"/>
  <c r="AX686" i="14"/>
  <c r="AW686" i="14"/>
  <c r="AV686" i="14"/>
  <c r="BA685" i="14"/>
  <c r="AZ685" i="14"/>
  <c r="AY685" i="14"/>
  <c r="AX685" i="14"/>
  <c r="AW685" i="14"/>
  <c r="AV685" i="14"/>
  <c r="BA684" i="14"/>
  <c r="AZ684" i="14"/>
  <c r="AY684" i="14"/>
  <c r="AX684" i="14"/>
  <c r="AW684" i="14"/>
  <c r="AV684" i="14"/>
  <c r="BA683" i="14"/>
  <c r="AZ683" i="14"/>
  <c r="AY683" i="14"/>
  <c r="AX683" i="14"/>
  <c r="AW683" i="14"/>
  <c r="AV683" i="14"/>
  <c r="BA682" i="14"/>
  <c r="AZ682" i="14"/>
  <c r="AY682" i="14"/>
  <c r="AX682" i="14"/>
  <c r="AW682" i="14"/>
  <c r="AV682" i="14"/>
  <c r="BA681" i="14"/>
  <c r="AZ681" i="14"/>
  <c r="AY681" i="14"/>
  <c r="AX681" i="14"/>
  <c r="AW681" i="14"/>
  <c r="AV681" i="14"/>
  <c r="AT694" i="14"/>
  <c r="AT693" i="14"/>
  <c r="AT692" i="14"/>
  <c r="AT691" i="14"/>
  <c r="AT690" i="14"/>
  <c r="AT689" i="14"/>
  <c r="AT688" i="14"/>
  <c r="AT687" i="14"/>
  <c r="AT686" i="14"/>
  <c r="AT685" i="14"/>
  <c r="AT684" i="14"/>
  <c r="AT683" i="14"/>
  <c r="AT682" i="14"/>
  <c r="AT681" i="14"/>
  <c r="Y694" i="14"/>
  <c r="Y693" i="14"/>
  <c r="Y692" i="14"/>
  <c r="Y691" i="14"/>
  <c r="Y690" i="14"/>
  <c r="Y689" i="14"/>
  <c r="Y688" i="14"/>
  <c r="Y687" i="14"/>
  <c r="Y686" i="14"/>
  <c r="Y685" i="14"/>
  <c r="Y684" i="14"/>
  <c r="Y683" i="14"/>
  <c r="Y682" i="14"/>
  <c r="Y681" i="14"/>
  <c r="AH681" i="14"/>
  <c r="AI681" i="14"/>
  <c r="AJ681" i="14"/>
  <c r="AK681" i="14"/>
  <c r="AL681" i="14"/>
  <c r="AM681" i="14"/>
  <c r="AN681" i="14"/>
  <c r="AO681" i="14"/>
  <c r="AP681" i="14"/>
  <c r="AQ681" i="14"/>
  <c r="AR681" i="14"/>
  <c r="AH682" i="14"/>
  <c r="AI682" i="14"/>
  <c r="AJ682" i="14"/>
  <c r="AK682" i="14"/>
  <c r="AL682" i="14"/>
  <c r="AM682" i="14"/>
  <c r="AN682" i="14"/>
  <c r="AO682" i="14"/>
  <c r="AP682" i="14"/>
  <c r="AQ682" i="14"/>
  <c r="AR682" i="14"/>
  <c r="AH683" i="14"/>
  <c r="AI683" i="14"/>
  <c r="AJ683" i="14"/>
  <c r="AK683" i="14"/>
  <c r="AL683" i="14"/>
  <c r="AM683" i="14"/>
  <c r="AN683" i="14"/>
  <c r="AO683" i="14"/>
  <c r="AP683" i="14"/>
  <c r="AQ683" i="14"/>
  <c r="AR683" i="14"/>
  <c r="AH684" i="14"/>
  <c r="AI684" i="14"/>
  <c r="AJ684" i="14"/>
  <c r="AK684" i="14"/>
  <c r="AL684" i="14"/>
  <c r="AM684" i="14"/>
  <c r="AN684" i="14"/>
  <c r="AO684" i="14"/>
  <c r="AP684" i="14"/>
  <c r="AQ684" i="14"/>
  <c r="AR684" i="14"/>
  <c r="AH685" i="14"/>
  <c r="AI685" i="14"/>
  <c r="AJ685" i="14"/>
  <c r="AK685" i="14"/>
  <c r="AL685" i="14"/>
  <c r="AM685" i="14"/>
  <c r="AN685" i="14"/>
  <c r="AO685" i="14"/>
  <c r="AP685" i="14"/>
  <c r="AQ685" i="14"/>
  <c r="AR685" i="14"/>
  <c r="AH686" i="14"/>
  <c r="AI686" i="14"/>
  <c r="AJ686" i="14"/>
  <c r="AK686" i="14"/>
  <c r="AL686" i="14"/>
  <c r="AM686" i="14"/>
  <c r="AN686" i="14"/>
  <c r="AO686" i="14"/>
  <c r="AP686" i="14"/>
  <c r="AQ686" i="14"/>
  <c r="AR686" i="14"/>
  <c r="AH687" i="14"/>
  <c r="AI687" i="14"/>
  <c r="AJ687" i="14"/>
  <c r="AK687" i="14"/>
  <c r="AL687" i="14"/>
  <c r="AM687" i="14"/>
  <c r="AN687" i="14"/>
  <c r="AO687" i="14"/>
  <c r="AP687" i="14"/>
  <c r="AQ687" i="14"/>
  <c r="AR687" i="14"/>
  <c r="AH688" i="14"/>
  <c r="AI688" i="14"/>
  <c r="AJ688" i="14"/>
  <c r="AK688" i="14"/>
  <c r="AL688" i="14"/>
  <c r="AM688" i="14"/>
  <c r="AN688" i="14"/>
  <c r="AO688" i="14"/>
  <c r="AP688" i="14"/>
  <c r="AQ688" i="14"/>
  <c r="AR688" i="14"/>
  <c r="AH689" i="14"/>
  <c r="AI689" i="14"/>
  <c r="AJ689" i="14"/>
  <c r="AK689" i="14"/>
  <c r="AL689" i="14"/>
  <c r="AM689" i="14"/>
  <c r="AN689" i="14"/>
  <c r="AO689" i="14"/>
  <c r="AP689" i="14"/>
  <c r="AQ689" i="14"/>
  <c r="AR689" i="14"/>
  <c r="AH690" i="14"/>
  <c r="AI690" i="14"/>
  <c r="AJ690" i="14"/>
  <c r="AK690" i="14"/>
  <c r="AL690" i="14"/>
  <c r="AM690" i="14"/>
  <c r="AN690" i="14"/>
  <c r="AO690" i="14"/>
  <c r="AP690" i="14"/>
  <c r="AQ690" i="14"/>
  <c r="AR690" i="14"/>
  <c r="AH691" i="14"/>
  <c r="AI691" i="14"/>
  <c r="AJ691" i="14"/>
  <c r="AK691" i="14"/>
  <c r="AL691" i="14"/>
  <c r="AM691" i="14"/>
  <c r="AN691" i="14"/>
  <c r="AO691" i="14"/>
  <c r="AP691" i="14"/>
  <c r="AQ691" i="14"/>
  <c r="AR691" i="14"/>
  <c r="AH692" i="14"/>
  <c r="AI692" i="14"/>
  <c r="AJ692" i="14"/>
  <c r="AK692" i="14"/>
  <c r="AL692" i="14"/>
  <c r="AM692" i="14"/>
  <c r="AN692" i="14"/>
  <c r="AO692" i="14"/>
  <c r="AP692" i="14"/>
  <c r="AQ692" i="14"/>
  <c r="AR692" i="14"/>
  <c r="AH693" i="14"/>
  <c r="AI693" i="14"/>
  <c r="AJ693" i="14"/>
  <c r="AK693" i="14"/>
  <c r="AL693" i="14"/>
  <c r="AM693" i="14"/>
  <c r="AN693" i="14"/>
  <c r="AO693" i="14"/>
  <c r="AP693" i="14"/>
  <c r="AQ693" i="14"/>
  <c r="AR693" i="14"/>
  <c r="AH694" i="14"/>
  <c r="AI694" i="14"/>
  <c r="AJ694" i="14"/>
  <c r="AK694" i="14"/>
  <c r="AL694" i="14"/>
  <c r="AM694" i="14"/>
  <c r="AN694" i="14"/>
  <c r="AO694" i="14"/>
  <c r="AP694" i="14"/>
  <c r="AQ694" i="14"/>
  <c r="AR694" i="14"/>
  <c r="AG682" i="14"/>
  <c r="AG683" i="14"/>
  <c r="AG684" i="14"/>
  <c r="AG685" i="14"/>
  <c r="AG686" i="14"/>
  <c r="AG687" i="14"/>
  <c r="AG688" i="14"/>
  <c r="AG689" i="14"/>
  <c r="AG690" i="14"/>
  <c r="AG691" i="14"/>
  <c r="AG692" i="14"/>
  <c r="AG693" i="14"/>
  <c r="AG694" i="14"/>
  <c r="AG681" i="14"/>
  <c r="AH678" i="14"/>
  <c r="AI678" i="14"/>
  <c r="AJ678" i="14"/>
  <c r="AK678" i="14"/>
  <c r="AL678" i="14"/>
  <c r="AM678" i="14"/>
  <c r="AN678" i="14"/>
  <c r="AO678" i="14"/>
  <c r="AP678" i="14"/>
  <c r="AQ678" i="14"/>
  <c r="AR678" i="14"/>
  <c r="AS678" i="14"/>
  <c r="AT678" i="14"/>
  <c r="AU678" i="14"/>
  <c r="AV678" i="14"/>
  <c r="AW678" i="14"/>
  <c r="AX678" i="14"/>
  <c r="AY678" i="14"/>
  <c r="AZ678" i="14"/>
  <c r="BA678" i="14"/>
  <c r="BB678" i="14"/>
  <c r="BC678" i="14"/>
  <c r="BD678" i="14"/>
  <c r="BE678" i="14"/>
  <c r="BF678" i="14"/>
  <c r="BG678" i="14"/>
  <c r="BH678" i="14"/>
  <c r="BI678" i="14"/>
  <c r="BJ678" i="14"/>
  <c r="BK678" i="14"/>
  <c r="BL678" i="14"/>
  <c r="BM678" i="14"/>
  <c r="BN678" i="14"/>
  <c r="BO678" i="14"/>
  <c r="BP678" i="14"/>
  <c r="BR678" i="14"/>
  <c r="AG678" i="14"/>
  <c r="BB675" i="14"/>
  <c r="AH674" i="14"/>
  <c r="AI674" i="14"/>
  <c r="AJ674" i="14"/>
  <c r="AK674" i="14"/>
  <c r="AL674" i="14"/>
  <c r="AM674" i="14"/>
  <c r="AN674" i="14"/>
  <c r="AO674" i="14"/>
  <c r="AP674" i="14"/>
  <c r="AQ674" i="14"/>
  <c r="AR674" i="14"/>
  <c r="AT674" i="14"/>
  <c r="AV674" i="14"/>
  <c r="AW674" i="14"/>
  <c r="AX674" i="14"/>
  <c r="AY674" i="14"/>
  <c r="AZ674" i="14"/>
  <c r="BA674" i="14"/>
  <c r="BC674" i="14"/>
  <c r="BD674" i="14"/>
  <c r="BE674" i="14"/>
  <c r="BF674" i="14"/>
  <c r="BG674" i="14"/>
  <c r="BH674" i="14"/>
  <c r="BI674" i="14"/>
  <c r="BJ674" i="14"/>
  <c r="BK674" i="14"/>
  <c r="BM674" i="14"/>
  <c r="BN674" i="14"/>
  <c r="BO674" i="14"/>
  <c r="BP674" i="14"/>
  <c r="AG674" i="14"/>
  <c r="Y665" i="14"/>
  <c r="AH665" i="14"/>
  <c r="AI665" i="14"/>
  <c r="AJ665" i="14"/>
  <c r="AK665" i="14"/>
  <c r="AL665" i="14"/>
  <c r="AM665" i="14"/>
  <c r="AN665" i="14"/>
  <c r="AO665" i="14"/>
  <c r="AP665" i="14"/>
  <c r="AQ665" i="14"/>
  <c r="AR665" i="14"/>
  <c r="AT665" i="14"/>
  <c r="AV665" i="14"/>
  <c r="AW665" i="14"/>
  <c r="AX665" i="14"/>
  <c r="AY665" i="14"/>
  <c r="AZ665" i="14"/>
  <c r="BA665" i="14"/>
  <c r="BB665" i="14"/>
  <c r="BC665" i="14"/>
  <c r="BD665" i="14"/>
  <c r="BE665" i="14"/>
  <c r="BF665" i="14"/>
  <c r="BG665" i="14"/>
  <c r="BH665" i="14"/>
  <c r="BI665" i="14"/>
  <c r="BJ665" i="14"/>
  <c r="BK665" i="14"/>
  <c r="BL665" i="14"/>
  <c r="BM665" i="14"/>
  <c r="BN665" i="14"/>
  <c r="BO665" i="14"/>
  <c r="BP665" i="14"/>
  <c r="BQ665" i="14"/>
  <c r="AG665" i="14"/>
  <c r="BP662" i="14"/>
  <c r="BO662" i="14"/>
  <c r="BN662" i="14"/>
  <c r="BM662" i="14"/>
  <c r="BP661" i="14"/>
  <c r="BO661" i="14"/>
  <c r="BN661" i="14"/>
  <c r="BM661" i="14"/>
  <c r="BP660" i="14"/>
  <c r="BO660" i="14"/>
  <c r="BN660" i="14"/>
  <c r="BM660" i="14"/>
  <c r="BP659" i="14"/>
  <c r="BO659" i="14"/>
  <c r="BN659" i="14"/>
  <c r="BM659" i="14"/>
  <c r="BP658" i="14"/>
  <c r="BO658" i="14"/>
  <c r="BN658" i="14"/>
  <c r="BM658" i="14"/>
  <c r="BP657" i="14"/>
  <c r="BO657" i="14"/>
  <c r="BN657" i="14"/>
  <c r="BM657" i="14"/>
  <c r="BP656" i="14"/>
  <c r="BO656" i="14"/>
  <c r="BN656" i="14"/>
  <c r="BM656" i="14"/>
  <c r="BP655" i="14"/>
  <c r="BO655" i="14"/>
  <c r="BN655" i="14"/>
  <c r="BM655" i="14"/>
  <c r="BP654" i="14"/>
  <c r="BO654" i="14"/>
  <c r="BN654" i="14"/>
  <c r="BM654" i="14"/>
  <c r="BP653" i="14"/>
  <c r="BO653" i="14"/>
  <c r="BN653" i="14"/>
  <c r="BM653" i="14"/>
  <c r="BP652" i="14"/>
  <c r="BO652" i="14"/>
  <c r="BN652" i="14"/>
  <c r="BM652" i="14"/>
  <c r="BP651" i="14"/>
  <c r="BO651" i="14"/>
  <c r="BN651" i="14"/>
  <c r="BM651" i="14"/>
  <c r="BP650" i="14"/>
  <c r="BO650" i="14"/>
  <c r="BN650" i="14"/>
  <c r="BM650" i="14"/>
  <c r="BP649" i="14"/>
  <c r="BO649" i="14"/>
  <c r="BN649" i="14"/>
  <c r="BM649" i="14"/>
  <c r="BB673" i="1"/>
  <c r="BL670" i="1"/>
  <c r="BL673" i="1"/>
  <c r="BK662" i="14"/>
  <c r="BJ662" i="14"/>
  <c r="BI662" i="14"/>
  <c r="BH662" i="14"/>
  <c r="BG662" i="14"/>
  <c r="BF662" i="14"/>
  <c r="BE662" i="14"/>
  <c r="BD662" i="14"/>
  <c r="BC662" i="14"/>
  <c r="BK661" i="14"/>
  <c r="BJ661" i="14"/>
  <c r="BI661" i="14"/>
  <c r="BH661" i="14"/>
  <c r="BG661" i="14"/>
  <c r="BF661" i="14"/>
  <c r="BE661" i="14"/>
  <c r="BD661" i="14"/>
  <c r="BC661" i="14"/>
  <c r="BK660" i="14"/>
  <c r="BJ660" i="14"/>
  <c r="BI660" i="14"/>
  <c r="BH660" i="14"/>
  <c r="BG660" i="14"/>
  <c r="BF660" i="14"/>
  <c r="BE660" i="14"/>
  <c r="BD660" i="14"/>
  <c r="BC660" i="14"/>
  <c r="BK659" i="14"/>
  <c r="BJ659" i="14"/>
  <c r="BI659" i="14"/>
  <c r="BH659" i="14"/>
  <c r="BG659" i="14"/>
  <c r="BF659" i="14"/>
  <c r="BE659" i="14"/>
  <c r="BD659" i="14"/>
  <c r="BC659" i="14"/>
  <c r="BK658" i="14"/>
  <c r="BJ658" i="14"/>
  <c r="BI658" i="14"/>
  <c r="BH658" i="14"/>
  <c r="BG658" i="14"/>
  <c r="BF658" i="14"/>
  <c r="BE658" i="14"/>
  <c r="BD658" i="14"/>
  <c r="BC658" i="14"/>
  <c r="BK657" i="14"/>
  <c r="BJ657" i="14"/>
  <c r="BI657" i="14"/>
  <c r="BH657" i="14"/>
  <c r="BG657" i="14"/>
  <c r="BF657" i="14"/>
  <c r="BE657" i="14"/>
  <c r="BD657" i="14"/>
  <c r="BC657" i="14"/>
  <c r="BK656" i="14"/>
  <c r="BJ656" i="14"/>
  <c r="BI656" i="14"/>
  <c r="BH656" i="14"/>
  <c r="BG656" i="14"/>
  <c r="BF656" i="14"/>
  <c r="BE656" i="14"/>
  <c r="BD656" i="14"/>
  <c r="BC656" i="14"/>
  <c r="BK655" i="14"/>
  <c r="BJ655" i="14"/>
  <c r="BI655" i="14"/>
  <c r="BH655" i="14"/>
  <c r="BG655" i="14"/>
  <c r="BF655" i="14"/>
  <c r="BE655" i="14"/>
  <c r="BD655" i="14"/>
  <c r="BC655" i="14"/>
  <c r="BK654" i="14"/>
  <c r="BJ654" i="14"/>
  <c r="BI654" i="14"/>
  <c r="BH654" i="14"/>
  <c r="BG654" i="14"/>
  <c r="BF654" i="14"/>
  <c r="BE654" i="14"/>
  <c r="BD654" i="14"/>
  <c r="BC654" i="14"/>
  <c r="BK653" i="14"/>
  <c r="BJ653" i="14"/>
  <c r="BI653" i="14"/>
  <c r="BH653" i="14"/>
  <c r="BG653" i="14"/>
  <c r="BF653" i="14"/>
  <c r="BE653" i="14"/>
  <c r="BD653" i="14"/>
  <c r="BC653" i="14"/>
  <c r="BK652" i="14"/>
  <c r="BJ652" i="14"/>
  <c r="BI652" i="14"/>
  <c r="BH652" i="14"/>
  <c r="BG652" i="14"/>
  <c r="BF652" i="14"/>
  <c r="BE652" i="14"/>
  <c r="BD652" i="14"/>
  <c r="BC652" i="14"/>
  <c r="BK651" i="14"/>
  <c r="BJ651" i="14"/>
  <c r="BI651" i="14"/>
  <c r="BH651" i="14"/>
  <c r="BG651" i="14"/>
  <c r="BF651" i="14"/>
  <c r="BE651" i="14"/>
  <c r="BD651" i="14"/>
  <c r="BC651" i="14"/>
  <c r="BK650" i="14"/>
  <c r="BJ650" i="14"/>
  <c r="BI650" i="14"/>
  <c r="BH650" i="14"/>
  <c r="BG650" i="14"/>
  <c r="BF650" i="14"/>
  <c r="BE650" i="14"/>
  <c r="BD650" i="14"/>
  <c r="BC650" i="14"/>
  <c r="BK649" i="14"/>
  <c r="BJ649" i="14"/>
  <c r="BI649" i="14"/>
  <c r="BH649" i="14"/>
  <c r="BG649" i="14"/>
  <c r="BF649" i="14"/>
  <c r="BE649" i="14"/>
  <c r="BD649" i="14"/>
  <c r="BC649" i="14"/>
  <c r="BA662" i="14"/>
  <c r="AZ662" i="14"/>
  <c r="AY662" i="14"/>
  <c r="AX662" i="14"/>
  <c r="AW662" i="14"/>
  <c r="AV662" i="14"/>
  <c r="AU662" i="14"/>
  <c r="AT662" i="14"/>
  <c r="BA661" i="14"/>
  <c r="AZ661" i="14"/>
  <c r="AY661" i="14"/>
  <c r="AX661" i="14"/>
  <c r="AW661" i="14"/>
  <c r="AV661" i="14"/>
  <c r="AU661" i="14"/>
  <c r="AT661" i="14"/>
  <c r="BA660" i="14"/>
  <c r="AZ660" i="14"/>
  <c r="AY660" i="14"/>
  <c r="AX660" i="14"/>
  <c r="AW660" i="14"/>
  <c r="AV660" i="14"/>
  <c r="AU660" i="14"/>
  <c r="AT660" i="14"/>
  <c r="BA659" i="14"/>
  <c r="AZ659" i="14"/>
  <c r="AY659" i="14"/>
  <c r="AX659" i="14"/>
  <c r="AW659" i="14"/>
  <c r="AV659" i="14"/>
  <c r="AU659" i="14"/>
  <c r="AT659" i="14"/>
  <c r="BA658" i="14"/>
  <c r="AZ658" i="14"/>
  <c r="AY658" i="14"/>
  <c r="AX658" i="14"/>
  <c r="AW658" i="14"/>
  <c r="AV658" i="14"/>
  <c r="AU658" i="14"/>
  <c r="AT658" i="14"/>
  <c r="BA657" i="14"/>
  <c r="AZ657" i="14"/>
  <c r="AY657" i="14"/>
  <c r="AX657" i="14"/>
  <c r="AW657" i="14"/>
  <c r="AV657" i="14"/>
  <c r="AU657" i="14"/>
  <c r="AT657" i="14"/>
  <c r="BA656" i="14"/>
  <c r="AZ656" i="14"/>
  <c r="AY656" i="14"/>
  <c r="AX656" i="14"/>
  <c r="AW656" i="14"/>
  <c r="AV656" i="14"/>
  <c r="AU656" i="14"/>
  <c r="AT656" i="14"/>
  <c r="BA655" i="14"/>
  <c r="AZ655" i="14"/>
  <c r="AY655" i="14"/>
  <c r="AX655" i="14"/>
  <c r="AW655" i="14"/>
  <c r="AV655" i="14"/>
  <c r="AU655" i="14"/>
  <c r="AT655" i="14"/>
  <c r="BA654" i="14"/>
  <c r="AZ654" i="14"/>
  <c r="AY654" i="14"/>
  <c r="AX654" i="14"/>
  <c r="AW654" i="14"/>
  <c r="AV654" i="14"/>
  <c r="AU654" i="14"/>
  <c r="AT654" i="14"/>
  <c r="BA653" i="14"/>
  <c r="AZ653" i="14"/>
  <c r="AY653" i="14"/>
  <c r="AX653" i="14"/>
  <c r="AW653" i="14"/>
  <c r="AV653" i="14"/>
  <c r="AU653" i="14"/>
  <c r="AT653" i="14"/>
  <c r="BA652" i="14"/>
  <c r="AZ652" i="14"/>
  <c r="AY652" i="14"/>
  <c r="AX652" i="14"/>
  <c r="AW652" i="14"/>
  <c r="AV652" i="14"/>
  <c r="AU652" i="14"/>
  <c r="AT652" i="14"/>
  <c r="BA651" i="14"/>
  <c r="AZ651" i="14"/>
  <c r="AY651" i="14"/>
  <c r="AX651" i="14"/>
  <c r="AW651" i="14"/>
  <c r="AV651" i="14"/>
  <c r="AU651" i="14"/>
  <c r="AT651" i="14"/>
  <c r="BA650" i="14"/>
  <c r="AZ650" i="14"/>
  <c r="AY650" i="14"/>
  <c r="AX650" i="14"/>
  <c r="AW650" i="14"/>
  <c r="AV650" i="14"/>
  <c r="AU650" i="14"/>
  <c r="AT650" i="14"/>
  <c r="BA649" i="14"/>
  <c r="AZ649" i="14"/>
  <c r="AY649" i="14"/>
  <c r="AX649" i="14"/>
  <c r="AW649" i="14"/>
  <c r="AV649" i="14"/>
  <c r="AU649" i="14"/>
  <c r="AT649" i="14"/>
  <c r="Y662" i="14"/>
  <c r="Y661" i="14"/>
  <c r="Y660" i="14"/>
  <c r="Y659" i="14"/>
  <c r="Y658" i="14"/>
  <c r="Y657" i="14"/>
  <c r="Y656" i="14"/>
  <c r="Y655" i="14"/>
  <c r="Y654" i="14"/>
  <c r="Y653" i="14"/>
  <c r="Y652" i="14"/>
  <c r="Y651" i="14"/>
  <c r="Y650" i="14"/>
  <c r="Y649" i="14"/>
  <c r="AH649" i="14"/>
  <c r="AI649" i="14"/>
  <c r="AJ649" i="14"/>
  <c r="AK649" i="14"/>
  <c r="AL649" i="14"/>
  <c r="AM649" i="14"/>
  <c r="AN649" i="14"/>
  <c r="AO649" i="14"/>
  <c r="AP649" i="14"/>
  <c r="AQ649" i="14"/>
  <c r="AR649" i="14"/>
  <c r="AH650" i="14"/>
  <c r="AI650" i="14"/>
  <c r="AJ650" i="14"/>
  <c r="AK650" i="14"/>
  <c r="AL650" i="14"/>
  <c r="AM650" i="14"/>
  <c r="AN650" i="14"/>
  <c r="AO650" i="14"/>
  <c r="AP650" i="14"/>
  <c r="AQ650" i="14"/>
  <c r="AR650" i="14"/>
  <c r="AH651" i="14"/>
  <c r="AI651" i="14"/>
  <c r="AJ651" i="14"/>
  <c r="AK651" i="14"/>
  <c r="AL651" i="14"/>
  <c r="AM651" i="14"/>
  <c r="AN651" i="14"/>
  <c r="AO651" i="14"/>
  <c r="AP651" i="14"/>
  <c r="AQ651" i="14"/>
  <c r="AR651" i="14"/>
  <c r="AH652" i="14"/>
  <c r="AI652" i="14"/>
  <c r="AJ652" i="14"/>
  <c r="AK652" i="14"/>
  <c r="AL652" i="14"/>
  <c r="AM652" i="14"/>
  <c r="AN652" i="14"/>
  <c r="AO652" i="14"/>
  <c r="AP652" i="14"/>
  <c r="AQ652" i="14"/>
  <c r="AR652" i="14"/>
  <c r="AH653" i="14"/>
  <c r="AI653" i="14"/>
  <c r="AJ653" i="14"/>
  <c r="AK653" i="14"/>
  <c r="AL653" i="14"/>
  <c r="AM653" i="14"/>
  <c r="AN653" i="14"/>
  <c r="AO653" i="14"/>
  <c r="AP653" i="14"/>
  <c r="AQ653" i="14"/>
  <c r="AR653" i="14"/>
  <c r="AH654" i="14"/>
  <c r="AI654" i="14"/>
  <c r="AJ654" i="14"/>
  <c r="AK654" i="14"/>
  <c r="AL654" i="14"/>
  <c r="AM654" i="14"/>
  <c r="AN654" i="14"/>
  <c r="AO654" i="14"/>
  <c r="AP654" i="14"/>
  <c r="AQ654" i="14"/>
  <c r="AR654" i="14"/>
  <c r="AH655" i="14"/>
  <c r="AI655" i="14"/>
  <c r="AJ655" i="14"/>
  <c r="AK655" i="14"/>
  <c r="AL655" i="14"/>
  <c r="AM655" i="14"/>
  <c r="AN655" i="14"/>
  <c r="AO655" i="14"/>
  <c r="AP655" i="14"/>
  <c r="AQ655" i="14"/>
  <c r="AR655" i="14"/>
  <c r="AH656" i="14"/>
  <c r="AI656" i="14"/>
  <c r="AJ656" i="14"/>
  <c r="AK656" i="14"/>
  <c r="AL656" i="14"/>
  <c r="AM656" i="14"/>
  <c r="AN656" i="14"/>
  <c r="AO656" i="14"/>
  <c r="AP656" i="14"/>
  <c r="AQ656" i="14"/>
  <c r="AR656" i="14"/>
  <c r="AH657" i="14"/>
  <c r="AI657" i="14"/>
  <c r="AJ657" i="14"/>
  <c r="AK657" i="14"/>
  <c r="AL657" i="14"/>
  <c r="AM657" i="14"/>
  <c r="AN657" i="14"/>
  <c r="AO657" i="14"/>
  <c r="AP657" i="14"/>
  <c r="AQ657" i="14"/>
  <c r="AR657" i="14"/>
  <c r="AH658" i="14"/>
  <c r="AI658" i="14"/>
  <c r="AJ658" i="14"/>
  <c r="AK658" i="14"/>
  <c r="AL658" i="14"/>
  <c r="AM658" i="14"/>
  <c r="AN658" i="14"/>
  <c r="AO658" i="14"/>
  <c r="AP658" i="14"/>
  <c r="AQ658" i="14"/>
  <c r="AR658" i="14"/>
  <c r="AH659" i="14"/>
  <c r="AI659" i="14"/>
  <c r="AJ659" i="14"/>
  <c r="AK659" i="14"/>
  <c r="AL659" i="14"/>
  <c r="AM659" i="14"/>
  <c r="AN659" i="14"/>
  <c r="AO659" i="14"/>
  <c r="AP659" i="14"/>
  <c r="AQ659" i="14"/>
  <c r="AR659" i="14"/>
  <c r="AH660" i="14"/>
  <c r="AI660" i="14"/>
  <c r="AJ660" i="14"/>
  <c r="AK660" i="14"/>
  <c r="AL660" i="14"/>
  <c r="AM660" i="14"/>
  <c r="AN660" i="14"/>
  <c r="AO660" i="14"/>
  <c r="AP660" i="14"/>
  <c r="AQ660" i="14"/>
  <c r="AR660" i="14"/>
  <c r="AH661" i="14"/>
  <c r="AI661" i="14"/>
  <c r="AJ661" i="14"/>
  <c r="AK661" i="14"/>
  <c r="AL661" i="14"/>
  <c r="AM661" i="14"/>
  <c r="AN661" i="14"/>
  <c r="AO661" i="14"/>
  <c r="AP661" i="14"/>
  <c r="AQ661" i="14"/>
  <c r="AR661" i="14"/>
  <c r="AH662" i="14"/>
  <c r="AI662" i="14"/>
  <c r="AJ662" i="14"/>
  <c r="AK662" i="14"/>
  <c r="AL662" i="14"/>
  <c r="AM662" i="14"/>
  <c r="AN662" i="14"/>
  <c r="AO662" i="14"/>
  <c r="AP662" i="14"/>
  <c r="AQ662" i="14"/>
  <c r="AR662" i="14"/>
  <c r="AG650" i="14"/>
  <c r="AG651" i="14"/>
  <c r="AG652" i="14"/>
  <c r="AG653" i="14"/>
  <c r="AG654" i="14"/>
  <c r="AG655" i="14"/>
  <c r="AG656" i="14"/>
  <c r="AG657" i="14"/>
  <c r="AG658" i="14"/>
  <c r="AG659" i="14"/>
  <c r="AG660" i="14"/>
  <c r="AG661" i="14"/>
  <c r="AG662" i="14"/>
  <c r="AG649" i="14"/>
  <c r="AS674" i="14" l="1"/>
  <c r="AU665" i="14"/>
  <c r="AS665" i="14"/>
  <c r="AU674" i="14"/>
  <c r="BL674" i="14"/>
  <c r="BB674" i="14"/>
  <c r="AS663" i="14"/>
  <c r="Y645" i="14"/>
  <c r="Y644" i="14"/>
  <c r="Y643" i="14"/>
  <c r="Y642" i="14"/>
  <c r="Y641" i="14"/>
  <c r="Y640" i="14"/>
  <c r="Y639" i="14"/>
  <c r="Y638" i="14"/>
  <c r="Y637" i="14"/>
  <c r="Y636" i="14"/>
  <c r="Y635" i="14"/>
  <c r="Y634" i="14"/>
  <c r="Y633" i="14"/>
  <c r="Y632" i="14"/>
  <c r="BP645" i="14"/>
  <c r="BO645" i="14"/>
  <c r="BN645" i="14"/>
  <c r="BM645" i="14"/>
  <c r="BP644" i="14"/>
  <c r="BO644" i="14"/>
  <c r="BN644" i="14"/>
  <c r="BM644" i="14"/>
  <c r="BP643" i="14"/>
  <c r="BO643" i="14"/>
  <c r="BN643" i="14"/>
  <c r="BM643" i="14"/>
  <c r="BP642" i="14"/>
  <c r="BO642" i="14"/>
  <c r="BN642" i="14"/>
  <c r="BM642" i="14"/>
  <c r="BP641" i="14"/>
  <c r="BO641" i="14"/>
  <c r="BN641" i="14"/>
  <c r="BM641" i="14"/>
  <c r="BP640" i="14"/>
  <c r="BO640" i="14"/>
  <c r="BN640" i="14"/>
  <c r="BM640" i="14"/>
  <c r="BP639" i="14"/>
  <c r="BO639" i="14"/>
  <c r="BN639" i="14"/>
  <c r="BM639" i="14"/>
  <c r="BP638" i="14"/>
  <c r="BO638" i="14"/>
  <c r="BN638" i="14"/>
  <c r="BM638" i="14"/>
  <c r="BP637" i="14"/>
  <c r="BO637" i="14"/>
  <c r="BN637" i="14"/>
  <c r="BM637" i="14"/>
  <c r="BP636" i="14"/>
  <c r="BO636" i="14"/>
  <c r="BN636" i="14"/>
  <c r="BM636" i="14"/>
  <c r="BP635" i="14"/>
  <c r="BO635" i="14"/>
  <c r="BN635" i="14"/>
  <c r="BM635" i="14"/>
  <c r="BP634" i="14"/>
  <c r="BO634" i="14"/>
  <c r="BN634" i="14"/>
  <c r="BM634" i="14"/>
  <c r="BP633" i="14"/>
  <c r="BO633" i="14"/>
  <c r="BN633" i="14"/>
  <c r="BM633" i="14"/>
  <c r="BP632" i="14"/>
  <c r="BO632" i="14"/>
  <c r="BN632" i="14"/>
  <c r="BM632" i="14"/>
  <c r="BK645" i="14"/>
  <c r="BJ645" i="14"/>
  <c r="BI645" i="14"/>
  <c r="BH645" i="14"/>
  <c r="BG645" i="14"/>
  <c r="BF645" i="14"/>
  <c r="BE645" i="14"/>
  <c r="BD645" i="14"/>
  <c r="BC645" i="14"/>
  <c r="BK644" i="14"/>
  <c r="BJ644" i="14"/>
  <c r="BI644" i="14"/>
  <c r="BH644" i="14"/>
  <c r="BG644" i="14"/>
  <c r="BF644" i="14"/>
  <c r="BE644" i="14"/>
  <c r="BD644" i="14"/>
  <c r="BC644" i="14"/>
  <c r="BK643" i="14"/>
  <c r="BJ643" i="14"/>
  <c r="BI643" i="14"/>
  <c r="BH643" i="14"/>
  <c r="BG643" i="14"/>
  <c r="BF643" i="14"/>
  <c r="BE643" i="14"/>
  <c r="BD643" i="14"/>
  <c r="BC643" i="14"/>
  <c r="BK642" i="14"/>
  <c r="BJ642" i="14"/>
  <c r="BI642" i="14"/>
  <c r="BH642" i="14"/>
  <c r="BG642" i="14"/>
  <c r="BF642" i="14"/>
  <c r="BE642" i="14"/>
  <c r="BD642" i="14"/>
  <c r="BC642" i="14"/>
  <c r="BK641" i="14"/>
  <c r="BJ641" i="14"/>
  <c r="BI641" i="14"/>
  <c r="BH641" i="14"/>
  <c r="BG641" i="14"/>
  <c r="BF641" i="14"/>
  <c r="BE641" i="14"/>
  <c r="BD641" i="14"/>
  <c r="BC641" i="14"/>
  <c r="BK640" i="14"/>
  <c r="BJ640" i="14"/>
  <c r="BI640" i="14"/>
  <c r="BH640" i="14"/>
  <c r="BG640" i="14"/>
  <c r="BF640" i="14"/>
  <c r="BE640" i="14"/>
  <c r="BD640" i="14"/>
  <c r="BC640" i="14"/>
  <c r="BK639" i="14"/>
  <c r="BJ639" i="14"/>
  <c r="BI639" i="14"/>
  <c r="BH639" i="14"/>
  <c r="BG639" i="14"/>
  <c r="BF639" i="14"/>
  <c r="BE639" i="14"/>
  <c r="BD639" i="14"/>
  <c r="BC639" i="14"/>
  <c r="BK638" i="14"/>
  <c r="BJ638" i="14"/>
  <c r="BI638" i="14"/>
  <c r="BH638" i="14"/>
  <c r="BG638" i="14"/>
  <c r="BF638" i="14"/>
  <c r="BE638" i="14"/>
  <c r="BD638" i="14"/>
  <c r="BC638" i="14"/>
  <c r="BK637" i="14"/>
  <c r="BJ637" i="14"/>
  <c r="BI637" i="14"/>
  <c r="BH637" i="14"/>
  <c r="BG637" i="14"/>
  <c r="BF637" i="14"/>
  <c r="BE637" i="14"/>
  <c r="BD637" i="14"/>
  <c r="BC637" i="14"/>
  <c r="BK636" i="14"/>
  <c r="BJ636" i="14"/>
  <c r="BI636" i="14"/>
  <c r="BH636" i="14"/>
  <c r="BG636" i="14"/>
  <c r="BF636" i="14"/>
  <c r="BE636" i="14"/>
  <c r="BD636" i="14"/>
  <c r="BC636" i="14"/>
  <c r="BK635" i="14"/>
  <c r="BJ635" i="14"/>
  <c r="BI635" i="14"/>
  <c r="BH635" i="14"/>
  <c r="BG635" i="14"/>
  <c r="BF635" i="14"/>
  <c r="BE635" i="14"/>
  <c r="BD635" i="14"/>
  <c r="BC635" i="14"/>
  <c r="BK634" i="14"/>
  <c r="BJ634" i="14"/>
  <c r="BI634" i="14"/>
  <c r="BH634" i="14"/>
  <c r="BG634" i="14"/>
  <c r="BF634" i="14"/>
  <c r="BE634" i="14"/>
  <c r="BD634" i="14"/>
  <c r="BC634" i="14"/>
  <c r="BK633" i="14"/>
  <c r="BJ633" i="14"/>
  <c r="BI633" i="14"/>
  <c r="BH633" i="14"/>
  <c r="BG633" i="14"/>
  <c r="BF633" i="14"/>
  <c r="BE633" i="14"/>
  <c r="BD633" i="14"/>
  <c r="BC633" i="14"/>
  <c r="BK632" i="14"/>
  <c r="BJ632" i="14"/>
  <c r="BI632" i="14"/>
  <c r="BH632" i="14"/>
  <c r="BG632" i="14"/>
  <c r="BF632" i="14"/>
  <c r="BE632" i="14"/>
  <c r="BD632" i="14"/>
  <c r="BC632" i="14"/>
  <c r="BA645" i="14"/>
  <c r="AZ645" i="14"/>
  <c r="AY645" i="14"/>
  <c r="AX645" i="14"/>
  <c r="AW645" i="14"/>
  <c r="AV645" i="14"/>
  <c r="AU645" i="14"/>
  <c r="AT645" i="14"/>
  <c r="BA644" i="14"/>
  <c r="AZ644" i="14"/>
  <c r="AY644" i="14"/>
  <c r="AX644" i="14"/>
  <c r="AW644" i="14"/>
  <c r="AV644" i="14"/>
  <c r="AU644" i="14"/>
  <c r="AT644" i="14"/>
  <c r="BA643" i="14"/>
  <c r="AZ643" i="14"/>
  <c r="AY643" i="14"/>
  <c r="AX643" i="14"/>
  <c r="AW643" i="14"/>
  <c r="AV643" i="14"/>
  <c r="AU643" i="14"/>
  <c r="AT643" i="14"/>
  <c r="BA642" i="14"/>
  <c r="AZ642" i="14"/>
  <c r="AY642" i="14"/>
  <c r="AX642" i="14"/>
  <c r="AW642" i="14"/>
  <c r="AV642" i="14"/>
  <c r="AU642" i="14"/>
  <c r="AT642" i="14"/>
  <c r="BA641" i="14"/>
  <c r="AZ641" i="14"/>
  <c r="AY641" i="14"/>
  <c r="AX641" i="14"/>
  <c r="AW641" i="14"/>
  <c r="AV641" i="14"/>
  <c r="AU641" i="14"/>
  <c r="AT641" i="14"/>
  <c r="BA640" i="14"/>
  <c r="AZ640" i="14"/>
  <c r="AY640" i="14"/>
  <c r="AX640" i="14"/>
  <c r="AW640" i="14"/>
  <c r="AV640" i="14"/>
  <c r="AU640" i="14"/>
  <c r="AT640" i="14"/>
  <c r="BA639" i="14"/>
  <c r="AZ639" i="14"/>
  <c r="AY639" i="14"/>
  <c r="AX639" i="14"/>
  <c r="AW639" i="14"/>
  <c r="AV639" i="14"/>
  <c r="AU639" i="14"/>
  <c r="AT639" i="14"/>
  <c r="BA638" i="14"/>
  <c r="AZ638" i="14"/>
  <c r="AY638" i="14"/>
  <c r="AX638" i="14"/>
  <c r="AW638" i="14"/>
  <c r="AV638" i="14"/>
  <c r="AU638" i="14"/>
  <c r="AT638" i="14"/>
  <c r="BA637" i="14"/>
  <c r="AZ637" i="14"/>
  <c r="AY637" i="14"/>
  <c r="AX637" i="14"/>
  <c r="AW637" i="14"/>
  <c r="AV637" i="14"/>
  <c r="AU637" i="14"/>
  <c r="AT637" i="14"/>
  <c r="BA636" i="14"/>
  <c r="AZ636" i="14"/>
  <c r="AY636" i="14"/>
  <c r="AX636" i="14"/>
  <c r="AW636" i="14"/>
  <c r="AV636" i="14"/>
  <c r="AU636" i="14"/>
  <c r="AT636" i="14"/>
  <c r="BA635" i="14"/>
  <c r="AZ635" i="14"/>
  <c r="AY635" i="14"/>
  <c r="AX635" i="14"/>
  <c r="AW635" i="14"/>
  <c r="AV635" i="14"/>
  <c r="AU635" i="14"/>
  <c r="AT635" i="14"/>
  <c r="BA634" i="14"/>
  <c r="AZ634" i="14"/>
  <c r="AY634" i="14"/>
  <c r="AX634" i="14"/>
  <c r="AW634" i="14"/>
  <c r="AV634" i="14"/>
  <c r="AU634" i="14"/>
  <c r="AT634" i="14"/>
  <c r="BA633" i="14"/>
  <c r="AZ633" i="14"/>
  <c r="AY633" i="14"/>
  <c r="AX633" i="14"/>
  <c r="AW633" i="14"/>
  <c r="AV633" i="14"/>
  <c r="AU633" i="14"/>
  <c r="AT633" i="14"/>
  <c r="BA632" i="14"/>
  <c r="AZ632" i="14"/>
  <c r="AY632" i="14"/>
  <c r="AX632" i="14"/>
  <c r="AW632" i="14"/>
  <c r="AV632" i="14"/>
  <c r="AU632" i="14"/>
  <c r="AT632" i="14"/>
  <c r="AH632" i="14"/>
  <c r="AI632" i="14"/>
  <c r="AJ632" i="14"/>
  <c r="AK632" i="14"/>
  <c r="AL632" i="14"/>
  <c r="AM632" i="14"/>
  <c r="AN632" i="14"/>
  <c r="AO632" i="14"/>
  <c r="AP632" i="14"/>
  <c r="AQ632" i="14"/>
  <c r="AR632" i="14"/>
  <c r="AH633" i="14"/>
  <c r="AI633" i="14"/>
  <c r="AJ633" i="14"/>
  <c r="AK633" i="14"/>
  <c r="AL633" i="14"/>
  <c r="AM633" i="14"/>
  <c r="AN633" i="14"/>
  <c r="AO633" i="14"/>
  <c r="AP633" i="14"/>
  <c r="AQ633" i="14"/>
  <c r="AR633" i="14"/>
  <c r="AH634" i="14"/>
  <c r="AI634" i="14"/>
  <c r="AJ634" i="14"/>
  <c r="AK634" i="14"/>
  <c r="AL634" i="14"/>
  <c r="AM634" i="14"/>
  <c r="AN634" i="14"/>
  <c r="AO634" i="14"/>
  <c r="AP634" i="14"/>
  <c r="AQ634" i="14"/>
  <c r="AR634" i="14"/>
  <c r="AH635" i="14"/>
  <c r="AI635" i="14"/>
  <c r="AJ635" i="14"/>
  <c r="AK635" i="14"/>
  <c r="AL635" i="14"/>
  <c r="AM635" i="14"/>
  <c r="AN635" i="14"/>
  <c r="AO635" i="14"/>
  <c r="AP635" i="14"/>
  <c r="AQ635" i="14"/>
  <c r="AR635" i="14"/>
  <c r="AH636" i="14"/>
  <c r="AI636" i="14"/>
  <c r="AJ636" i="14"/>
  <c r="AK636" i="14"/>
  <c r="AL636" i="14"/>
  <c r="AM636" i="14"/>
  <c r="AN636" i="14"/>
  <c r="AO636" i="14"/>
  <c r="AP636" i="14"/>
  <c r="AQ636" i="14"/>
  <c r="AR636" i="14"/>
  <c r="AH637" i="14"/>
  <c r="AI637" i="14"/>
  <c r="AJ637" i="14"/>
  <c r="AK637" i="14"/>
  <c r="AL637" i="14"/>
  <c r="AM637" i="14"/>
  <c r="AN637" i="14"/>
  <c r="AO637" i="14"/>
  <c r="AP637" i="14"/>
  <c r="AQ637" i="14"/>
  <c r="AR637" i="14"/>
  <c r="AH638" i="14"/>
  <c r="AI638" i="14"/>
  <c r="AJ638" i="14"/>
  <c r="AK638" i="14"/>
  <c r="AL638" i="14"/>
  <c r="AM638" i="14"/>
  <c r="AN638" i="14"/>
  <c r="AO638" i="14"/>
  <c r="AP638" i="14"/>
  <c r="AQ638" i="14"/>
  <c r="AR638" i="14"/>
  <c r="AH639" i="14"/>
  <c r="AI639" i="14"/>
  <c r="AJ639" i="14"/>
  <c r="AK639" i="14"/>
  <c r="AL639" i="14"/>
  <c r="AM639" i="14"/>
  <c r="AN639" i="14"/>
  <c r="AO639" i="14"/>
  <c r="AP639" i="14"/>
  <c r="AQ639" i="14"/>
  <c r="AR639" i="14"/>
  <c r="AH640" i="14"/>
  <c r="AI640" i="14"/>
  <c r="AJ640" i="14"/>
  <c r="AK640" i="14"/>
  <c r="AL640" i="14"/>
  <c r="AM640" i="14"/>
  <c r="AN640" i="14"/>
  <c r="AO640" i="14"/>
  <c r="AP640" i="14"/>
  <c r="AQ640" i="14"/>
  <c r="AR640" i="14"/>
  <c r="AH641" i="14"/>
  <c r="AI641" i="14"/>
  <c r="AJ641" i="14"/>
  <c r="AK641" i="14"/>
  <c r="AL641" i="14"/>
  <c r="AM641" i="14"/>
  <c r="AN641" i="14"/>
  <c r="AO641" i="14"/>
  <c r="AP641" i="14"/>
  <c r="AQ641" i="14"/>
  <c r="AR641" i="14"/>
  <c r="AH642" i="14"/>
  <c r="AI642" i="14"/>
  <c r="AJ642" i="14"/>
  <c r="AK642" i="14"/>
  <c r="AL642" i="14"/>
  <c r="AM642" i="14"/>
  <c r="AN642" i="14"/>
  <c r="AO642" i="14"/>
  <c r="AP642" i="14"/>
  <c r="AQ642" i="14"/>
  <c r="AR642" i="14"/>
  <c r="AH643" i="14"/>
  <c r="AI643" i="14"/>
  <c r="AJ643" i="14"/>
  <c r="AK643" i="14"/>
  <c r="AL643" i="14"/>
  <c r="AM643" i="14"/>
  <c r="AN643" i="14"/>
  <c r="AO643" i="14"/>
  <c r="AP643" i="14"/>
  <c r="AQ643" i="14"/>
  <c r="AR643" i="14"/>
  <c r="AH644" i="14"/>
  <c r="AI644" i="14"/>
  <c r="AJ644" i="14"/>
  <c r="AK644" i="14"/>
  <c r="AL644" i="14"/>
  <c r="AM644" i="14"/>
  <c r="AN644" i="14"/>
  <c r="AO644" i="14"/>
  <c r="AP644" i="14"/>
  <c r="AQ644" i="14"/>
  <c r="AR644" i="14"/>
  <c r="AH645" i="14"/>
  <c r="AI645" i="14"/>
  <c r="AJ645" i="14"/>
  <c r="AK645" i="14"/>
  <c r="AL645" i="14"/>
  <c r="AM645" i="14"/>
  <c r="AN645" i="14"/>
  <c r="AO645" i="14"/>
  <c r="AP645" i="14"/>
  <c r="AQ645" i="14"/>
  <c r="AR645" i="14"/>
  <c r="AG633" i="14"/>
  <c r="AG634" i="14"/>
  <c r="AG635" i="14"/>
  <c r="AG636" i="14"/>
  <c r="AG637" i="14"/>
  <c r="AG638" i="14"/>
  <c r="AG639" i="14"/>
  <c r="AG640" i="14"/>
  <c r="AG641" i="14"/>
  <c r="AG642" i="14"/>
  <c r="AG643" i="14"/>
  <c r="AG644" i="14"/>
  <c r="AG645" i="14"/>
  <c r="AG632" i="14"/>
  <c r="Y629" i="14"/>
  <c r="Y628" i="14"/>
  <c r="Y627" i="14"/>
  <c r="Y626" i="14"/>
  <c r="Y625" i="14"/>
  <c r="Y624" i="14"/>
  <c r="Y623" i="14"/>
  <c r="Y622" i="14"/>
  <c r="Y621" i="14"/>
  <c r="Y620" i="14"/>
  <c r="Y619" i="14"/>
  <c r="Y618" i="14"/>
  <c r="Y617" i="14"/>
  <c r="Y616" i="14"/>
  <c r="BP629" i="14"/>
  <c r="BO629" i="14"/>
  <c r="BN629" i="14"/>
  <c r="BM629" i="14"/>
  <c r="BP628" i="14"/>
  <c r="BO628" i="14"/>
  <c r="BN628" i="14"/>
  <c r="BM628" i="14"/>
  <c r="BP627" i="14"/>
  <c r="BO627" i="14"/>
  <c r="BN627" i="14"/>
  <c r="BM627" i="14"/>
  <c r="BP626" i="14"/>
  <c r="BO626" i="14"/>
  <c r="BN626" i="14"/>
  <c r="BM626" i="14"/>
  <c r="BP625" i="14"/>
  <c r="BO625" i="14"/>
  <c r="BN625" i="14"/>
  <c r="BM625" i="14"/>
  <c r="BP624" i="14"/>
  <c r="BO624" i="14"/>
  <c r="BN624" i="14"/>
  <c r="BM624" i="14"/>
  <c r="BP623" i="14"/>
  <c r="BO623" i="14"/>
  <c r="BN623" i="14"/>
  <c r="BM623" i="14"/>
  <c r="BP622" i="14"/>
  <c r="BO622" i="14"/>
  <c r="BN622" i="14"/>
  <c r="BM622" i="14"/>
  <c r="BP621" i="14"/>
  <c r="BO621" i="14"/>
  <c r="BN621" i="14"/>
  <c r="BM621" i="14"/>
  <c r="BP620" i="14"/>
  <c r="BO620" i="14"/>
  <c r="BN620" i="14"/>
  <c r="BM620" i="14"/>
  <c r="BP619" i="14"/>
  <c r="BO619" i="14"/>
  <c r="BN619" i="14"/>
  <c r="BM619" i="14"/>
  <c r="BP618" i="14"/>
  <c r="BO618" i="14"/>
  <c r="BN618" i="14"/>
  <c r="BM618" i="14"/>
  <c r="BP617" i="14"/>
  <c r="BO617" i="14"/>
  <c r="BN617" i="14"/>
  <c r="BM617" i="14"/>
  <c r="BP616" i="14"/>
  <c r="BO616" i="14"/>
  <c r="BN616" i="14"/>
  <c r="BM616" i="14"/>
  <c r="BK629" i="14"/>
  <c r="BJ629" i="14"/>
  <c r="BI629" i="14"/>
  <c r="BH629" i="14"/>
  <c r="BG629" i="14"/>
  <c r="BF629" i="14"/>
  <c r="BE629" i="14"/>
  <c r="BD629" i="14"/>
  <c r="BC629" i="14"/>
  <c r="BK628" i="14"/>
  <c r="BJ628" i="14"/>
  <c r="BI628" i="14"/>
  <c r="BH628" i="14"/>
  <c r="BG628" i="14"/>
  <c r="BF628" i="14"/>
  <c r="BE628" i="14"/>
  <c r="BD628" i="14"/>
  <c r="BC628" i="14"/>
  <c r="BK627" i="14"/>
  <c r="BJ627" i="14"/>
  <c r="BI627" i="14"/>
  <c r="BH627" i="14"/>
  <c r="BG627" i="14"/>
  <c r="BF627" i="14"/>
  <c r="BE627" i="14"/>
  <c r="BD627" i="14"/>
  <c r="BC627" i="14"/>
  <c r="BK626" i="14"/>
  <c r="BJ626" i="14"/>
  <c r="BI626" i="14"/>
  <c r="BH626" i="14"/>
  <c r="BG626" i="14"/>
  <c r="BF626" i="14"/>
  <c r="BE626" i="14"/>
  <c r="BD626" i="14"/>
  <c r="BC626" i="14"/>
  <c r="BK625" i="14"/>
  <c r="BJ625" i="14"/>
  <c r="BI625" i="14"/>
  <c r="BH625" i="14"/>
  <c r="BG625" i="14"/>
  <c r="BF625" i="14"/>
  <c r="BE625" i="14"/>
  <c r="BD625" i="14"/>
  <c r="BC625" i="14"/>
  <c r="BK624" i="14"/>
  <c r="BJ624" i="14"/>
  <c r="BI624" i="14"/>
  <c r="BH624" i="14"/>
  <c r="BG624" i="14"/>
  <c r="BF624" i="14"/>
  <c r="BE624" i="14"/>
  <c r="BD624" i="14"/>
  <c r="BC624" i="14"/>
  <c r="BK623" i="14"/>
  <c r="BJ623" i="14"/>
  <c r="BI623" i="14"/>
  <c r="BH623" i="14"/>
  <c r="BG623" i="14"/>
  <c r="BF623" i="14"/>
  <c r="BE623" i="14"/>
  <c r="BD623" i="14"/>
  <c r="BC623" i="14"/>
  <c r="BK622" i="14"/>
  <c r="BJ622" i="14"/>
  <c r="BI622" i="14"/>
  <c r="BH622" i="14"/>
  <c r="BG622" i="14"/>
  <c r="BF622" i="14"/>
  <c r="BE622" i="14"/>
  <c r="BD622" i="14"/>
  <c r="BC622" i="14"/>
  <c r="BK621" i="14"/>
  <c r="BJ621" i="14"/>
  <c r="BI621" i="14"/>
  <c r="BH621" i="14"/>
  <c r="BG621" i="14"/>
  <c r="BF621" i="14"/>
  <c r="BE621" i="14"/>
  <c r="BD621" i="14"/>
  <c r="BC621" i="14"/>
  <c r="BK620" i="14"/>
  <c r="BJ620" i="14"/>
  <c r="BI620" i="14"/>
  <c r="BH620" i="14"/>
  <c r="BG620" i="14"/>
  <c r="BF620" i="14"/>
  <c r="BE620" i="14"/>
  <c r="BD620" i="14"/>
  <c r="BC620" i="14"/>
  <c r="BK619" i="14"/>
  <c r="BJ619" i="14"/>
  <c r="BI619" i="14"/>
  <c r="BH619" i="14"/>
  <c r="BG619" i="14"/>
  <c r="BF619" i="14"/>
  <c r="BE619" i="14"/>
  <c r="BD619" i="14"/>
  <c r="BC619" i="14"/>
  <c r="BK618" i="14"/>
  <c r="BJ618" i="14"/>
  <c r="BI618" i="14"/>
  <c r="BH618" i="14"/>
  <c r="BG618" i="14"/>
  <c r="BF618" i="14"/>
  <c r="BE618" i="14"/>
  <c r="BD618" i="14"/>
  <c r="BC618" i="14"/>
  <c r="BK617" i="14"/>
  <c r="BJ617" i="14"/>
  <c r="BI617" i="14"/>
  <c r="BH617" i="14"/>
  <c r="BG617" i="14"/>
  <c r="BF617" i="14"/>
  <c r="BE617" i="14"/>
  <c r="BD617" i="14"/>
  <c r="BC617" i="14"/>
  <c r="BK616" i="14"/>
  <c r="BJ616" i="14"/>
  <c r="BI616" i="14"/>
  <c r="BH616" i="14"/>
  <c r="BG616" i="14"/>
  <c r="BF616" i="14"/>
  <c r="BE616" i="14"/>
  <c r="BD616" i="14"/>
  <c r="BC616" i="14"/>
  <c r="BA629" i="14"/>
  <c r="AZ629" i="14"/>
  <c r="AY629" i="14"/>
  <c r="AX629" i="14"/>
  <c r="AW629" i="14"/>
  <c r="AV629" i="14"/>
  <c r="AU629" i="14"/>
  <c r="AT629" i="14"/>
  <c r="BA628" i="14"/>
  <c r="AZ628" i="14"/>
  <c r="AY628" i="14"/>
  <c r="AX628" i="14"/>
  <c r="AW628" i="14"/>
  <c r="AV628" i="14"/>
  <c r="AU628" i="14"/>
  <c r="AT628" i="14"/>
  <c r="BA627" i="14"/>
  <c r="AZ627" i="14"/>
  <c r="AY627" i="14"/>
  <c r="AX627" i="14"/>
  <c r="AW627" i="14"/>
  <c r="AV627" i="14"/>
  <c r="AU627" i="14"/>
  <c r="AT627" i="14"/>
  <c r="BA626" i="14"/>
  <c r="AZ626" i="14"/>
  <c r="AY626" i="14"/>
  <c r="AX626" i="14"/>
  <c r="AW626" i="14"/>
  <c r="AV626" i="14"/>
  <c r="AU626" i="14"/>
  <c r="AT626" i="14"/>
  <c r="BA625" i="14"/>
  <c r="AZ625" i="14"/>
  <c r="AY625" i="14"/>
  <c r="AX625" i="14"/>
  <c r="AW625" i="14"/>
  <c r="AV625" i="14"/>
  <c r="AU625" i="14"/>
  <c r="AT625" i="14"/>
  <c r="BA624" i="14"/>
  <c r="AZ624" i="14"/>
  <c r="AY624" i="14"/>
  <c r="AX624" i="14"/>
  <c r="AW624" i="14"/>
  <c r="AV624" i="14"/>
  <c r="AU624" i="14"/>
  <c r="AT624" i="14"/>
  <c r="BA623" i="14"/>
  <c r="AZ623" i="14"/>
  <c r="AY623" i="14"/>
  <c r="AX623" i="14"/>
  <c r="AW623" i="14"/>
  <c r="AV623" i="14"/>
  <c r="AU623" i="14"/>
  <c r="AT623" i="14"/>
  <c r="BA622" i="14"/>
  <c r="AZ622" i="14"/>
  <c r="AY622" i="14"/>
  <c r="AX622" i="14"/>
  <c r="AW622" i="14"/>
  <c r="AV622" i="14"/>
  <c r="AU622" i="14"/>
  <c r="AT622" i="14"/>
  <c r="BA621" i="14"/>
  <c r="AZ621" i="14"/>
  <c r="AY621" i="14"/>
  <c r="AX621" i="14"/>
  <c r="AW621" i="14"/>
  <c r="AV621" i="14"/>
  <c r="AU621" i="14"/>
  <c r="AT621" i="14"/>
  <c r="BA620" i="14"/>
  <c r="AZ620" i="14"/>
  <c r="AY620" i="14"/>
  <c r="AX620" i="14"/>
  <c r="AW620" i="14"/>
  <c r="AV620" i="14"/>
  <c r="AU620" i="14"/>
  <c r="AT620" i="14"/>
  <c r="BA619" i="14"/>
  <c r="AZ619" i="14"/>
  <c r="AY619" i="14"/>
  <c r="AX619" i="14"/>
  <c r="AW619" i="14"/>
  <c r="AV619" i="14"/>
  <c r="AU619" i="14"/>
  <c r="AT619" i="14"/>
  <c r="BA618" i="14"/>
  <c r="AZ618" i="14"/>
  <c r="AY618" i="14"/>
  <c r="AX618" i="14"/>
  <c r="AW618" i="14"/>
  <c r="AV618" i="14"/>
  <c r="AU618" i="14"/>
  <c r="AT618" i="14"/>
  <c r="BA617" i="14"/>
  <c r="AZ617" i="14"/>
  <c r="AY617" i="14"/>
  <c r="AX617" i="14"/>
  <c r="AW617" i="14"/>
  <c r="AV617" i="14"/>
  <c r="AU617" i="14"/>
  <c r="AT617" i="14"/>
  <c r="BA616" i="14"/>
  <c r="AZ616" i="14"/>
  <c r="AY616" i="14"/>
  <c r="AX616" i="14"/>
  <c r="AW616" i="14"/>
  <c r="AV616" i="14"/>
  <c r="AU616" i="14"/>
  <c r="AT616" i="14"/>
  <c r="AH616" i="14"/>
  <c r="AI616" i="14"/>
  <c r="AJ616" i="14"/>
  <c r="AK616" i="14"/>
  <c r="AL616" i="14"/>
  <c r="AM616" i="14"/>
  <c r="AN616" i="14"/>
  <c r="AO616" i="14"/>
  <c r="AP616" i="14"/>
  <c r="AQ616" i="14"/>
  <c r="AR616" i="14"/>
  <c r="AH617" i="14"/>
  <c r="AI617" i="14"/>
  <c r="AJ617" i="14"/>
  <c r="AK617" i="14"/>
  <c r="AL617" i="14"/>
  <c r="AM617" i="14"/>
  <c r="AN617" i="14"/>
  <c r="AO617" i="14"/>
  <c r="AP617" i="14"/>
  <c r="AQ617" i="14"/>
  <c r="AR617" i="14"/>
  <c r="AH618" i="14"/>
  <c r="AI618" i="14"/>
  <c r="AJ618" i="14"/>
  <c r="AK618" i="14"/>
  <c r="AL618" i="14"/>
  <c r="AM618" i="14"/>
  <c r="AN618" i="14"/>
  <c r="AO618" i="14"/>
  <c r="AP618" i="14"/>
  <c r="AQ618" i="14"/>
  <c r="AR618" i="14"/>
  <c r="AH619" i="14"/>
  <c r="AI619" i="14"/>
  <c r="AJ619" i="14"/>
  <c r="AK619" i="14"/>
  <c r="AL619" i="14"/>
  <c r="AM619" i="14"/>
  <c r="AN619" i="14"/>
  <c r="AO619" i="14"/>
  <c r="AP619" i="14"/>
  <c r="AQ619" i="14"/>
  <c r="AR619" i="14"/>
  <c r="AH620" i="14"/>
  <c r="AI620" i="14"/>
  <c r="AJ620" i="14"/>
  <c r="AK620" i="14"/>
  <c r="AL620" i="14"/>
  <c r="AM620" i="14"/>
  <c r="AN620" i="14"/>
  <c r="AO620" i="14"/>
  <c r="AP620" i="14"/>
  <c r="AQ620" i="14"/>
  <c r="AR620" i="14"/>
  <c r="AH621" i="14"/>
  <c r="AI621" i="14"/>
  <c r="AJ621" i="14"/>
  <c r="AK621" i="14"/>
  <c r="AL621" i="14"/>
  <c r="AM621" i="14"/>
  <c r="AN621" i="14"/>
  <c r="AO621" i="14"/>
  <c r="AP621" i="14"/>
  <c r="AQ621" i="14"/>
  <c r="AR621" i="14"/>
  <c r="AH622" i="14"/>
  <c r="AI622" i="14"/>
  <c r="AJ622" i="14"/>
  <c r="AK622" i="14"/>
  <c r="AL622" i="14"/>
  <c r="AM622" i="14"/>
  <c r="AN622" i="14"/>
  <c r="AO622" i="14"/>
  <c r="AP622" i="14"/>
  <c r="AQ622" i="14"/>
  <c r="AR622" i="14"/>
  <c r="AH623" i="14"/>
  <c r="AI623" i="14"/>
  <c r="AJ623" i="14"/>
  <c r="AK623" i="14"/>
  <c r="AL623" i="14"/>
  <c r="AM623" i="14"/>
  <c r="AN623" i="14"/>
  <c r="AO623" i="14"/>
  <c r="AP623" i="14"/>
  <c r="AQ623" i="14"/>
  <c r="AR623" i="14"/>
  <c r="AH624" i="14"/>
  <c r="AI624" i="14"/>
  <c r="AJ624" i="14"/>
  <c r="AK624" i="14"/>
  <c r="AL624" i="14"/>
  <c r="AM624" i="14"/>
  <c r="AN624" i="14"/>
  <c r="AO624" i="14"/>
  <c r="AP624" i="14"/>
  <c r="AQ624" i="14"/>
  <c r="AR624" i="14"/>
  <c r="AH625" i="14"/>
  <c r="AI625" i="14"/>
  <c r="AJ625" i="14"/>
  <c r="AK625" i="14"/>
  <c r="AL625" i="14"/>
  <c r="AM625" i="14"/>
  <c r="AN625" i="14"/>
  <c r="AO625" i="14"/>
  <c r="AP625" i="14"/>
  <c r="AQ625" i="14"/>
  <c r="AR625" i="14"/>
  <c r="AH626" i="14"/>
  <c r="AI626" i="14"/>
  <c r="AJ626" i="14"/>
  <c r="AK626" i="14"/>
  <c r="AL626" i="14"/>
  <c r="AM626" i="14"/>
  <c r="AN626" i="14"/>
  <c r="AO626" i="14"/>
  <c r="AP626" i="14"/>
  <c r="AQ626" i="14"/>
  <c r="AR626" i="14"/>
  <c r="AH627" i="14"/>
  <c r="AI627" i="14"/>
  <c r="AJ627" i="14"/>
  <c r="AK627" i="14"/>
  <c r="AL627" i="14"/>
  <c r="AM627" i="14"/>
  <c r="AN627" i="14"/>
  <c r="AO627" i="14"/>
  <c r="AP627" i="14"/>
  <c r="AQ627" i="14"/>
  <c r="AR627" i="14"/>
  <c r="AH628" i="14"/>
  <c r="AI628" i="14"/>
  <c r="AJ628" i="14"/>
  <c r="AK628" i="14"/>
  <c r="AL628" i="14"/>
  <c r="AM628" i="14"/>
  <c r="AN628" i="14"/>
  <c r="AO628" i="14"/>
  <c r="AP628" i="14"/>
  <c r="AQ628" i="14"/>
  <c r="AR628" i="14"/>
  <c r="AH629" i="14"/>
  <c r="AI629" i="14"/>
  <c r="AJ629" i="14"/>
  <c r="AK629" i="14"/>
  <c r="AL629" i="14"/>
  <c r="AM629" i="14"/>
  <c r="AN629" i="14"/>
  <c r="AO629" i="14"/>
  <c r="AP629" i="14"/>
  <c r="AQ629" i="14"/>
  <c r="AR629" i="14"/>
  <c r="AG617" i="14"/>
  <c r="AG618" i="14"/>
  <c r="AG619" i="14"/>
  <c r="AG620" i="14"/>
  <c r="AG621" i="14"/>
  <c r="AG622" i="14"/>
  <c r="AG623" i="14"/>
  <c r="AG624" i="14"/>
  <c r="AG625" i="14"/>
  <c r="AG626" i="14"/>
  <c r="AG627" i="14"/>
  <c r="AG628" i="14"/>
  <c r="AG629" i="14"/>
  <c r="AG616" i="14"/>
  <c r="BP613" i="14"/>
  <c r="BO613" i="14"/>
  <c r="BN613" i="14"/>
  <c r="BM613" i="14"/>
  <c r="BP612" i="14"/>
  <c r="BO612" i="14"/>
  <c r="BN612" i="14"/>
  <c r="BM612" i="14"/>
  <c r="BK613" i="14"/>
  <c r="BJ613" i="14"/>
  <c r="BI613" i="14"/>
  <c r="BH613" i="14"/>
  <c r="BG613" i="14"/>
  <c r="BF613" i="14"/>
  <c r="BE613" i="14"/>
  <c r="BD613" i="14"/>
  <c r="BC613" i="14"/>
  <c r="BK612" i="14"/>
  <c r="BJ612" i="14"/>
  <c r="BI612" i="14"/>
  <c r="BH612" i="14"/>
  <c r="BG612" i="14"/>
  <c r="BF612" i="14"/>
  <c r="BE612" i="14"/>
  <c r="BD612" i="14"/>
  <c r="BC612" i="14"/>
  <c r="BA613" i="14"/>
  <c r="AZ613" i="14"/>
  <c r="AY613" i="14"/>
  <c r="AX613" i="14"/>
  <c r="AW613" i="14"/>
  <c r="AV613" i="14"/>
  <c r="AU613" i="14"/>
  <c r="AT613" i="14"/>
  <c r="BA612" i="14"/>
  <c r="AZ612" i="14"/>
  <c r="AY612" i="14"/>
  <c r="AX612" i="14"/>
  <c r="AW612" i="14"/>
  <c r="AV612" i="14"/>
  <c r="AU612" i="14"/>
  <c r="AT612" i="14"/>
  <c r="Y613" i="14"/>
  <c r="Y612" i="14"/>
  <c r="AH612" i="14"/>
  <c r="AI612" i="14"/>
  <c r="AJ612" i="14"/>
  <c r="AK612" i="14"/>
  <c r="AL612" i="14"/>
  <c r="AM612" i="14"/>
  <c r="AN612" i="14"/>
  <c r="AO612" i="14"/>
  <c r="AP612" i="14"/>
  <c r="AQ612" i="14"/>
  <c r="AR612" i="14"/>
  <c r="AH613" i="14"/>
  <c r="AI613" i="14"/>
  <c r="AJ613" i="14"/>
  <c r="AK613" i="14"/>
  <c r="AL613" i="14"/>
  <c r="AM613" i="14"/>
  <c r="AN613" i="14"/>
  <c r="AO613" i="14"/>
  <c r="AP613" i="14"/>
  <c r="AQ613" i="14"/>
  <c r="AR613" i="14"/>
  <c r="AG613" i="14"/>
  <c r="AG612" i="14"/>
  <c r="Y609" i="14"/>
  <c r="Y608" i="14"/>
  <c r="Y607" i="14"/>
  <c r="Y606" i="14"/>
  <c r="Y605" i="14"/>
  <c r="Y604" i="14"/>
  <c r="Y603" i="14"/>
  <c r="Y602" i="14"/>
  <c r="Y601" i="14"/>
  <c r="Y600" i="14"/>
  <c r="Y599" i="14"/>
  <c r="Y598" i="14"/>
  <c r="Y597" i="14"/>
  <c r="Y596" i="14"/>
  <c r="BP609" i="14"/>
  <c r="BO609" i="14"/>
  <c r="BN609" i="14"/>
  <c r="BM609" i="14"/>
  <c r="BP608" i="14"/>
  <c r="BO608" i="14"/>
  <c r="BN608" i="14"/>
  <c r="BM608" i="14"/>
  <c r="BP607" i="14"/>
  <c r="BO607" i="14"/>
  <c r="BN607" i="14"/>
  <c r="BM607" i="14"/>
  <c r="BP606" i="14"/>
  <c r="BO606" i="14"/>
  <c r="BN606" i="14"/>
  <c r="BM606" i="14"/>
  <c r="BP605" i="14"/>
  <c r="BO605" i="14"/>
  <c r="BN605" i="14"/>
  <c r="BM605" i="14"/>
  <c r="BP604" i="14"/>
  <c r="BO604" i="14"/>
  <c r="BN604" i="14"/>
  <c r="BM604" i="14"/>
  <c r="BP603" i="14"/>
  <c r="BO603" i="14"/>
  <c r="BN603" i="14"/>
  <c r="BM603" i="14"/>
  <c r="BP602" i="14"/>
  <c r="BO602" i="14"/>
  <c r="BN602" i="14"/>
  <c r="BM602" i="14"/>
  <c r="BP601" i="14"/>
  <c r="BO601" i="14"/>
  <c r="BN601" i="14"/>
  <c r="BM601" i="14"/>
  <c r="BP600" i="14"/>
  <c r="BO600" i="14"/>
  <c r="BN600" i="14"/>
  <c r="BM600" i="14"/>
  <c r="BP599" i="14"/>
  <c r="BO599" i="14"/>
  <c r="BN599" i="14"/>
  <c r="BM599" i="14"/>
  <c r="BP598" i="14"/>
  <c r="BO598" i="14"/>
  <c r="BN598" i="14"/>
  <c r="BM598" i="14"/>
  <c r="BP597" i="14"/>
  <c r="BO597" i="14"/>
  <c r="BN597" i="14"/>
  <c r="BM597" i="14"/>
  <c r="BP596" i="14"/>
  <c r="BO596" i="14"/>
  <c r="BN596" i="14"/>
  <c r="BM596" i="14"/>
  <c r="BK609" i="14"/>
  <c r="BJ609" i="14"/>
  <c r="BI609" i="14"/>
  <c r="BH609" i="14"/>
  <c r="BG609" i="14"/>
  <c r="BF609" i="14"/>
  <c r="BE609" i="14"/>
  <c r="BD609" i="14"/>
  <c r="BC609" i="14"/>
  <c r="BK608" i="14"/>
  <c r="BJ608" i="14"/>
  <c r="BI608" i="14"/>
  <c r="BH608" i="14"/>
  <c r="BG608" i="14"/>
  <c r="BF608" i="14"/>
  <c r="BE608" i="14"/>
  <c r="BD608" i="14"/>
  <c r="BC608" i="14"/>
  <c r="BK607" i="14"/>
  <c r="BJ607" i="14"/>
  <c r="BI607" i="14"/>
  <c r="BH607" i="14"/>
  <c r="BG607" i="14"/>
  <c r="BF607" i="14"/>
  <c r="BE607" i="14"/>
  <c r="BD607" i="14"/>
  <c r="BC607" i="14"/>
  <c r="BK606" i="14"/>
  <c r="BJ606" i="14"/>
  <c r="BI606" i="14"/>
  <c r="BH606" i="14"/>
  <c r="BG606" i="14"/>
  <c r="BF606" i="14"/>
  <c r="BE606" i="14"/>
  <c r="BD606" i="14"/>
  <c r="BC606" i="14"/>
  <c r="BK605" i="14"/>
  <c r="BJ605" i="14"/>
  <c r="BI605" i="14"/>
  <c r="BH605" i="14"/>
  <c r="BG605" i="14"/>
  <c r="BF605" i="14"/>
  <c r="BE605" i="14"/>
  <c r="BD605" i="14"/>
  <c r="BC605" i="14"/>
  <c r="BK604" i="14"/>
  <c r="BJ604" i="14"/>
  <c r="BI604" i="14"/>
  <c r="BH604" i="14"/>
  <c r="BG604" i="14"/>
  <c r="BF604" i="14"/>
  <c r="BE604" i="14"/>
  <c r="BD604" i="14"/>
  <c r="BC604" i="14"/>
  <c r="BK603" i="14"/>
  <c r="BJ603" i="14"/>
  <c r="BI603" i="14"/>
  <c r="BH603" i="14"/>
  <c r="BG603" i="14"/>
  <c r="BF603" i="14"/>
  <c r="BE603" i="14"/>
  <c r="BD603" i="14"/>
  <c r="BC603" i="14"/>
  <c r="BK602" i="14"/>
  <c r="BJ602" i="14"/>
  <c r="BI602" i="14"/>
  <c r="BH602" i="14"/>
  <c r="BG602" i="14"/>
  <c r="BF602" i="14"/>
  <c r="BE602" i="14"/>
  <c r="BD602" i="14"/>
  <c r="BC602" i="14"/>
  <c r="BK601" i="14"/>
  <c r="BJ601" i="14"/>
  <c r="BI601" i="14"/>
  <c r="BH601" i="14"/>
  <c r="BG601" i="14"/>
  <c r="BF601" i="14"/>
  <c r="BE601" i="14"/>
  <c r="BD601" i="14"/>
  <c r="BC601" i="14"/>
  <c r="BK600" i="14"/>
  <c r="BJ600" i="14"/>
  <c r="BI600" i="14"/>
  <c r="BH600" i="14"/>
  <c r="BG600" i="14"/>
  <c r="BF600" i="14"/>
  <c r="BE600" i="14"/>
  <c r="BD600" i="14"/>
  <c r="BC600" i="14"/>
  <c r="BK599" i="14"/>
  <c r="BJ599" i="14"/>
  <c r="BI599" i="14"/>
  <c r="BH599" i="14"/>
  <c r="BG599" i="14"/>
  <c r="BF599" i="14"/>
  <c r="BE599" i="14"/>
  <c r="BD599" i="14"/>
  <c r="BC599" i="14"/>
  <c r="BK598" i="14"/>
  <c r="BJ598" i="14"/>
  <c r="BI598" i="14"/>
  <c r="BH598" i="14"/>
  <c r="BG598" i="14"/>
  <c r="BF598" i="14"/>
  <c r="BE598" i="14"/>
  <c r="BD598" i="14"/>
  <c r="BC598" i="14"/>
  <c r="BK597" i="14"/>
  <c r="BJ597" i="14"/>
  <c r="BI597" i="14"/>
  <c r="BH597" i="14"/>
  <c r="BG597" i="14"/>
  <c r="BF597" i="14"/>
  <c r="BE597" i="14"/>
  <c r="BD597" i="14"/>
  <c r="BC597" i="14"/>
  <c r="BK596" i="14"/>
  <c r="BJ596" i="14"/>
  <c r="BI596" i="14"/>
  <c r="BH596" i="14"/>
  <c r="BG596" i="14"/>
  <c r="BF596" i="14"/>
  <c r="BE596" i="14"/>
  <c r="BD596" i="14"/>
  <c r="BC596" i="14"/>
  <c r="BA609" i="14"/>
  <c r="AZ609" i="14"/>
  <c r="AY609" i="14"/>
  <c r="AX609" i="14"/>
  <c r="AW609" i="14"/>
  <c r="AV609" i="14"/>
  <c r="AU609" i="14"/>
  <c r="AT609" i="14"/>
  <c r="BA608" i="14"/>
  <c r="AZ608" i="14"/>
  <c r="AY608" i="14"/>
  <c r="AX608" i="14"/>
  <c r="AW608" i="14"/>
  <c r="AV608" i="14"/>
  <c r="AU608" i="14"/>
  <c r="AT608" i="14"/>
  <c r="BA607" i="14"/>
  <c r="AZ607" i="14"/>
  <c r="AY607" i="14"/>
  <c r="AX607" i="14"/>
  <c r="AW607" i="14"/>
  <c r="AV607" i="14"/>
  <c r="AU607" i="14"/>
  <c r="AT607" i="14"/>
  <c r="BA606" i="14"/>
  <c r="AZ606" i="14"/>
  <c r="AY606" i="14"/>
  <c r="AX606" i="14"/>
  <c r="AW606" i="14"/>
  <c r="AV606" i="14"/>
  <c r="AU606" i="14"/>
  <c r="AT606" i="14"/>
  <c r="BA605" i="14"/>
  <c r="AZ605" i="14"/>
  <c r="AY605" i="14"/>
  <c r="AX605" i="14"/>
  <c r="AW605" i="14"/>
  <c r="AV605" i="14"/>
  <c r="AU605" i="14"/>
  <c r="AT605" i="14"/>
  <c r="BA604" i="14"/>
  <c r="AZ604" i="14"/>
  <c r="AY604" i="14"/>
  <c r="AX604" i="14"/>
  <c r="AW604" i="14"/>
  <c r="AV604" i="14"/>
  <c r="AU604" i="14"/>
  <c r="AT604" i="14"/>
  <c r="BA603" i="14"/>
  <c r="AZ603" i="14"/>
  <c r="AY603" i="14"/>
  <c r="AX603" i="14"/>
  <c r="AW603" i="14"/>
  <c r="AV603" i="14"/>
  <c r="AU603" i="14"/>
  <c r="AT603" i="14"/>
  <c r="BA602" i="14"/>
  <c r="AZ602" i="14"/>
  <c r="AY602" i="14"/>
  <c r="AX602" i="14"/>
  <c r="AW602" i="14"/>
  <c r="AV602" i="14"/>
  <c r="AU602" i="14"/>
  <c r="AT602" i="14"/>
  <c r="BA601" i="14"/>
  <c r="AZ601" i="14"/>
  <c r="AY601" i="14"/>
  <c r="AX601" i="14"/>
  <c r="AW601" i="14"/>
  <c r="AV601" i="14"/>
  <c r="AU601" i="14"/>
  <c r="AT601" i="14"/>
  <c r="BA600" i="14"/>
  <c r="AZ600" i="14"/>
  <c r="AY600" i="14"/>
  <c r="AX600" i="14"/>
  <c r="AW600" i="14"/>
  <c r="AV600" i="14"/>
  <c r="AU600" i="14"/>
  <c r="AT600" i="14"/>
  <c r="BA599" i="14"/>
  <c r="AZ599" i="14"/>
  <c r="AY599" i="14"/>
  <c r="AX599" i="14"/>
  <c r="AW599" i="14"/>
  <c r="AV599" i="14"/>
  <c r="AU599" i="14"/>
  <c r="AT599" i="14"/>
  <c r="BA598" i="14"/>
  <c r="AZ598" i="14"/>
  <c r="AY598" i="14"/>
  <c r="AX598" i="14"/>
  <c r="AW598" i="14"/>
  <c r="AV598" i="14"/>
  <c r="AU598" i="14"/>
  <c r="AT598" i="14"/>
  <c r="BA597" i="14"/>
  <c r="AZ597" i="14"/>
  <c r="AY597" i="14"/>
  <c r="AX597" i="14"/>
  <c r="AW597" i="14"/>
  <c r="AV597" i="14"/>
  <c r="AU597" i="14"/>
  <c r="AT597" i="14"/>
  <c r="BA596" i="14"/>
  <c r="AZ596" i="14"/>
  <c r="AY596" i="14"/>
  <c r="AX596" i="14"/>
  <c r="AW596" i="14"/>
  <c r="AV596" i="14"/>
  <c r="AU596" i="14"/>
  <c r="AT596" i="14"/>
  <c r="AH596" i="14"/>
  <c r="AI596" i="14"/>
  <c r="AJ596" i="14"/>
  <c r="AK596" i="14"/>
  <c r="AL596" i="14"/>
  <c r="AM596" i="14"/>
  <c r="AN596" i="14"/>
  <c r="AO596" i="14"/>
  <c r="AP596" i="14"/>
  <c r="AQ596" i="14"/>
  <c r="AR596" i="14"/>
  <c r="AH597" i="14"/>
  <c r="AI597" i="14"/>
  <c r="AJ597" i="14"/>
  <c r="AK597" i="14"/>
  <c r="AL597" i="14"/>
  <c r="AM597" i="14"/>
  <c r="AN597" i="14"/>
  <c r="AO597" i="14"/>
  <c r="AP597" i="14"/>
  <c r="AQ597" i="14"/>
  <c r="AR597" i="14"/>
  <c r="AH598" i="14"/>
  <c r="AI598" i="14"/>
  <c r="AJ598" i="14"/>
  <c r="AK598" i="14"/>
  <c r="AL598" i="14"/>
  <c r="AM598" i="14"/>
  <c r="AN598" i="14"/>
  <c r="AO598" i="14"/>
  <c r="AP598" i="14"/>
  <c r="AQ598" i="14"/>
  <c r="AR598" i="14"/>
  <c r="AH599" i="14"/>
  <c r="AI599" i="14"/>
  <c r="AJ599" i="14"/>
  <c r="AK599" i="14"/>
  <c r="AL599" i="14"/>
  <c r="AM599" i="14"/>
  <c r="AN599" i="14"/>
  <c r="AO599" i="14"/>
  <c r="AP599" i="14"/>
  <c r="AQ599" i="14"/>
  <c r="AR599" i="14"/>
  <c r="AH600" i="14"/>
  <c r="AI600" i="14"/>
  <c r="AJ600" i="14"/>
  <c r="AK600" i="14"/>
  <c r="AL600" i="14"/>
  <c r="AM600" i="14"/>
  <c r="AN600" i="14"/>
  <c r="AO600" i="14"/>
  <c r="AP600" i="14"/>
  <c r="AQ600" i="14"/>
  <c r="AR600" i="14"/>
  <c r="AH601" i="14"/>
  <c r="AI601" i="14"/>
  <c r="AJ601" i="14"/>
  <c r="AK601" i="14"/>
  <c r="AL601" i="14"/>
  <c r="AM601" i="14"/>
  <c r="AN601" i="14"/>
  <c r="AO601" i="14"/>
  <c r="AP601" i="14"/>
  <c r="AQ601" i="14"/>
  <c r="AR601" i="14"/>
  <c r="AH602" i="14"/>
  <c r="AI602" i="14"/>
  <c r="AJ602" i="14"/>
  <c r="AK602" i="14"/>
  <c r="AL602" i="14"/>
  <c r="AM602" i="14"/>
  <c r="AN602" i="14"/>
  <c r="AO602" i="14"/>
  <c r="AP602" i="14"/>
  <c r="AQ602" i="14"/>
  <c r="AR602" i="14"/>
  <c r="AH603" i="14"/>
  <c r="AI603" i="14"/>
  <c r="AJ603" i="14"/>
  <c r="AK603" i="14"/>
  <c r="AL603" i="14"/>
  <c r="AM603" i="14"/>
  <c r="AN603" i="14"/>
  <c r="AO603" i="14"/>
  <c r="AP603" i="14"/>
  <c r="AQ603" i="14"/>
  <c r="AR603" i="14"/>
  <c r="AH604" i="14"/>
  <c r="AI604" i="14"/>
  <c r="AJ604" i="14"/>
  <c r="AK604" i="14"/>
  <c r="AL604" i="14"/>
  <c r="AM604" i="14"/>
  <c r="AN604" i="14"/>
  <c r="AO604" i="14"/>
  <c r="AP604" i="14"/>
  <c r="AQ604" i="14"/>
  <c r="AR604" i="14"/>
  <c r="AH605" i="14"/>
  <c r="AI605" i="14"/>
  <c r="AJ605" i="14"/>
  <c r="AK605" i="14"/>
  <c r="AL605" i="14"/>
  <c r="AM605" i="14"/>
  <c r="AN605" i="14"/>
  <c r="AO605" i="14"/>
  <c r="AP605" i="14"/>
  <c r="AQ605" i="14"/>
  <c r="AR605" i="14"/>
  <c r="AH606" i="14"/>
  <c r="AI606" i="14"/>
  <c r="AJ606" i="14"/>
  <c r="AK606" i="14"/>
  <c r="AL606" i="14"/>
  <c r="AM606" i="14"/>
  <c r="AN606" i="14"/>
  <c r="AO606" i="14"/>
  <c r="AP606" i="14"/>
  <c r="AQ606" i="14"/>
  <c r="AR606" i="14"/>
  <c r="AH607" i="14"/>
  <c r="AI607" i="14"/>
  <c r="AJ607" i="14"/>
  <c r="AK607" i="14"/>
  <c r="AL607" i="14"/>
  <c r="AM607" i="14"/>
  <c r="AN607" i="14"/>
  <c r="AO607" i="14"/>
  <c r="AP607" i="14"/>
  <c r="AQ607" i="14"/>
  <c r="AR607" i="14"/>
  <c r="AH608" i="14"/>
  <c r="AI608" i="14"/>
  <c r="AJ608" i="14"/>
  <c r="AK608" i="14"/>
  <c r="AL608" i="14"/>
  <c r="AM608" i="14"/>
  <c r="AN608" i="14"/>
  <c r="AO608" i="14"/>
  <c r="AP608" i="14"/>
  <c r="AQ608" i="14"/>
  <c r="AR608" i="14"/>
  <c r="AH609" i="14"/>
  <c r="AI609" i="14"/>
  <c r="AJ609" i="14"/>
  <c r="AK609" i="14"/>
  <c r="AL609" i="14"/>
  <c r="AM609" i="14"/>
  <c r="AN609" i="14"/>
  <c r="AO609" i="14"/>
  <c r="AP609" i="14"/>
  <c r="AQ609" i="14"/>
  <c r="AR609" i="14"/>
  <c r="AG597" i="14"/>
  <c r="AG598" i="14"/>
  <c r="AG599" i="14"/>
  <c r="AG600" i="14"/>
  <c r="AG601" i="14"/>
  <c r="AG602" i="14"/>
  <c r="AG603" i="14"/>
  <c r="AG604" i="14"/>
  <c r="AG605" i="14"/>
  <c r="AG606" i="14"/>
  <c r="AG607" i="14"/>
  <c r="AG608" i="14"/>
  <c r="AG609" i="14"/>
  <c r="AG596" i="14"/>
  <c r="BP593" i="14"/>
  <c r="BO593" i="14"/>
  <c r="BN593" i="14"/>
  <c r="BM593" i="14"/>
  <c r="BP592" i="14"/>
  <c r="BO592" i="14"/>
  <c r="BN592" i="14"/>
  <c r="BM592" i="14"/>
  <c r="BP591" i="14"/>
  <c r="BO591" i="14"/>
  <c r="BN591" i="14"/>
  <c r="BM591" i="14"/>
  <c r="BP590" i="14"/>
  <c r="BO590" i="14"/>
  <c r="BN590" i="14"/>
  <c r="BM590" i="14"/>
  <c r="BP589" i="14"/>
  <c r="BO589" i="14"/>
  <c r="BN589" i="14"/>
  <c r="BM589" i="14"/>
  <c r="BP588" i="14"/>
  <c r="BO588" i="14"/>
  <c r="BN588" i="14"/>
  <c r="BM588" i="14"/>
  <c r="BP587" i="14"/>
  <c r="BO587" i="14"/>
  <c r="BN587" i="14"/>
  <c r="BM587" i="14"/>
  <c r="BP586" i="14"/>
  <c r="BO586" i="14"/>
  <c r="BN586" i="14"/>
  <c r="BM586" i="14"/>
  <c r="BP585" i="14"/>
  <c r="BO585" i="14"/>
  <c r="BN585" i="14"/>
  <c r="BM585" i="14"/>
  <c r="BP584" i="14"/>
  <c r="BO584" i="14"/>
  <c r="BN584" i="14"/>
  <c r="BM584" i="14"/>
  <c r="BP583" i="14"/>
  <c r="BO583" i="14"/>
  <c r="BN583" i="14"/>
  <c r="BM583" i="14"/>
  <c r="BP582" i="14"/>
  <c r="BO582" i="14"/>
  <c r="BN582" i="14"/>
  <c r="BM582" i="14"/>
  <c r="BP581" i="14"/>
  <c r="BO581" i="14"/>
  <c r="BN581" i="14"/>
  <c r="BM581" i="14"/>
  <c r="BP580" i="14"/>
  <c r="BO580" i="14"/>
  <c r="BN580" i="14"/>
  <c r="BM580" i="14"/>
  <c r="BK593" i="14"/>
  <c r="BJ593" i="14"/>
  <c r="BI593" i="14"/>
  <c r="BH593" i="14"/>
  <c r="BG593" i="14"/>
  <c r="BF593" i="14"/>
  <c r="BE593" i="14"/>
  <c r="BD593" i="14"/>
  <c r="BC593" i="14"/>
  <c r="BK592" i="14"/>
  <c r="BJ592" i="14"/>
  <c r="BI592" i="14"/>
  <c r="BH592" i="14"/>
  <c r="BG592" i="14"/>
  <c r="BF592" i="14"/>
  <c r="BE592" i="14"/>
  <c r="BD592" i="14"/>
  <c r="BC592" i="14"/>
  <c r="BK591" i="14"/>
  <c r="BJ591" i="14"/>
  <c r="BI591" i="14"/>
  <c r="BH591" i="14"/>
  <c r="BG591" i="14"/>
  <c r="BF591" i="14"/>
  <c r="BE591" i="14"/>
  <c r="BD591" i="14"/>
  <c r="BC591" i="14"/>
  <c r="BK590" i="14"/>
  <c r="BJ590" i="14"/>
  <c r="BI590" i="14"/>
  <c r="BH590" i="14"/>
  <c r="BG590" i="14"/>
  <c r="BF590" i="14"/>
  <c r="BE590" i="14"/>
  <c r="BD590" i="14"/>
  <c r="BC590" i="14"/>
  <c r="BK589" i="14"/>
  <c r="BJ589" i="14"/>
  <c r="BI589" i="14"/>
  <c r="BH589" i="14"/>
  <c r="BG589" i="14"/>
  <c r="BF589" i="14"/>
  <c r="BE589" i="14"/>
  <c r="BD589" i="14"/>
  <c r="BC589" i="14"/>
  <c r="BK588" i="14"/>
  <c r="BJ588" i="14"/>
  <c r="BI588" i="14"/>
  <c r="BH588" i="14"/>
  <c r="BG588" i="14"/>
  <c r="BF588" i="14"/>
  <c r="BE588" i="14"/>
  <c r="BD588" i="14"/>
  <c r="BC588" i="14"/>
  <c r="BK587" i="14"/>
  <c r="BJ587" i="14"/>
  <c r="BI587" i="14"/>
  <c r="BH587" i="14"/>
  <c r="BG587" i="14"/>
  <c r="BF587" i="14"/>
  <c r="BE587" i="14"/>
  <c r="BD587" i="14"/>
  <c r="BC587" i="14"/>
  <c r="BK586" i="14"/>
  <c r="BJ586" i="14"/>
  <c r="BI586" i="14"/>
  <c r="BH586" i="14"/>
  <c r="BG586" i="14"/>
  <c r="BF586" i="14"/>
  <c r="BE586" i="14"/>
  <c r="BD586" i="14"/>
  <c r="BC586" i="14"/>
  <c r="BK585" i="14"/>
  <c r="BJ585" i="14"/>
  <c r="BI585" i="14"/>
  <c r="BH585" i="14"/>
  <c r="BG585" i="14"/>
  <c r="BF585" i="14"/>
  <c r="BE585" i="14"/>
  <c r="BD585" i="14"/>
  <c r="BC585" i="14"/>
  <c r="BK584" i="14"/>
  <c r="BJ584" i="14"/>
  <c r="BI584" i="14"/>
  <c r="BH584" i="14"/>
  <c r="BG584" i="14"/>
  <c r="BF584" i="14"/>
  <c r="BE584" i="14"/>
  <c r="BD584" i="14"/>
  <c r="BC584" i="14"/>
  <c r="BK583" i="14"/>
  <c r="BJ583" i="14"/>
  <c r="BI583" i="14"/>
  <c r="BH583" i="14"/>
  <c r="BG583" i="14"/>
  <c r="BF583" i="14"/>
  <c r="BE583" i="14"/>
  <c r="BD583" i="14"/>
  <c r="BC583" i="14"/>
  <c r="BK582" i="14"/>
  <c r="BJ582" i="14"/>
  <c r="BI582" i="14"/>
  <c r="BH582" i="14"/>
  <c r="BG582" i="14"/>
  <c r="BF582" i="14"/>
  <c r="BE582" i="14"/>
  <c r="BD582" i="14"/>
  <c r="BC582" i="14"/>
  <c r="BK581" i="14"/>
  <c r="BJ581" i="14"/>
  <c r="BI581" i="14"/>
  <c r="BH581" i="14"/>
  <c r="BG581" i="14"/>
  <c r="BF581" i="14"/>
  <c r="BE581" i="14"/>
  <c r="BD581" i="14"/>
  <c r="BC581" i="14"/>
  <c r="BK580" i="14"/>
  <c r="BJ580" i="14"/>
  <c r="BI580" i="14"/>
  <c r="BH580" i="14"/>
  <c r="BG580" i="14"/>
  <c r="BF580" i="14"/>
  <c r="BE580" i="14"/>
  <c r="BD580" i="14"/>
  <c r="BC580" i="14"/>
  <c r="BA593" i="14"/>
  <c r="AZ593" i="14"/>
  <c r="AY593" i="14"/>
  <c r="AX593" i="14"/>
  <c r="AW593" i="14"/>
  <c r="AV593" i="14"/>
  <c r="AU593" i="14"/>
  <c r="AT593" i="14"/>
  <c r="BA592" i="14"/>
  <c r="AZ592" i="14"/>
  <c r="AY592" i="14"/>
  <c r="AX592" i="14"/>
  <c r="AW592" i="14"/>
  <c r="AV592" i="14"/>
  <c r="AU592" i="14"/>
  <c r="AT592" i="14"/>
  <c r="BA591" i="14"/>
  <c r="AZ591" i="14"/>
  <c r="AY591" i="14"/>
  <c r="AX591" i="14"/>
  <c r="AW591" i="14"/>
  <c r="AV591" i="14"/>
  <c r="AU591" i="14"/>
  <c r="AT591" i="14"/>
  <c r="BA590" i="14"/>
  <c r="AZ590" i="14"/>
  <c r="AY590" i="14"/>
  <c r="AX590" i="14"/>
  <c r="AW590" i="14"/>
  <c r="AV590" i="14"/>
  <c r="AU590" i="14"/>
  <c r="AT590" i="14"/>
  <c r="BA589" i="14"/>
  <c r="AZ589" i="14"/>
  <c r="AY589" i="14"/>
  <c r="AX589" i="14"/>
  <c r="AW589" i="14"/>
  <c r="AV589" i="14"/>
  <c r="AU589" i="14"/>
  <c r="AT589" i="14"/>
  <c r="BA588" i="14"/>
  <c r="AZ588" i="14"/>
  <c r="AY588" i="14"/>
  <c r="AX588" i="14"/>
  <c r="AW588" i="14"/>
  <c r="AV588" i="14"/>
  <c r="AU588" i="14"/>
  <c r="AT588" i="14"/>
  <c r="BA587" i="14"/>
  <c r="AZ587" i="14"/>
  <c r="AY587" i="14"/>
  <c r="AX587" i="14"/>
  <c r="AW587" i="14"/>
  <c r="AV587" i="14"/>
  <c r="AU587" i="14"/>
  <c r="AT587" i="14"/>
  <c r="BA586" i="14"/>
  <c r="AZ586" i="14"/>
  <c r="AY586" i="14"/>
  <c r="AX586" i="14"/>
  <c r="AW586" i="14"/>
  <c r="AV586" i="14"/>
  <c r="AU586" i="14"/>
  <c r="AT586" i="14"/>
  <c r="BA585" i="14"/>
  <c r="AZ585" i="14"/>
  <c r="AY585" i="14"/>
  <c r="AX585" i="14"/>
  <c r="AW585" i="14"/>
  <c r="AV585" i="14"/>
  <c r="AU585" i="14"/>
  <c r="AT585" i="14"/>
  <c r="BA584" i="14"/>
  <c r="AZ584" i="14"/>
  <c r="AY584" i="14"/>
  <c r="AX584" i="14"/>
  <c r="AW584" i="14"/>
  <c r="AV584" i="14"/>
  <c r="AU584" i="14"/>
  <c r="AT584" i="14"/>
  <c r="BA583" i="14"/>
  <c r="AZ583" i="14"/>
  <c r="AY583" i="14"/>
  <c r="AX583" i="14"/>
  <c r="AW583" i="14"/>
  <c r="AV583" i="14"/>
  <c r="AU583" i="14"/>
  <c r="AT583" i="14"/>
  <c r="BA582" i="14"/>
  <c r="AZ582" i="14"/>
  <c r="AY582" i="14"/>
  <c r="AX582" i="14"/>
  <c r="AW582" i="14"/>
  <c r="AV582" i="14"/>
  <c r="AU582" i="14"/>
  <c r="AT582" i="14"/>
  <c r="BA581" i="14"/>
  <c r="AZ581" i="14"/>
  <c r="AY581" i="14"/>
  <c r="AX581" i="14"/>
  <c r="AW581" i="14"/>
  <c r="AV581" i="14"/>
  <c r="AU581" i="14"/>
  <c r="AT581" i="14"/>
  <c r="BA580" i="14"/>
  <c r="AZ580" i="14"/>
  <c r="AY580" i="14"/>
  <c r="AX580" i="14"/>
  <c r="AW580" i="14"/>
  <c r="AV580" i="14"/>
  <c r="AU580" i="14"/>
  <c r="AT580" i="14"/>
  <c r="Y593" i="14"/>
  <c r="Y592" i="14"/>
  <c r="Y591" i="14"/>
  <c r="Y590" i="14"/>
  <c r="Y589" i="14"/>
  <c r="Y588" i="14"/>
  <c r="Y587" i="14"/>
  <c r="Y586" i="14"/>
  <c r="Y585" i="14"/>
  <c r="Y584" i="14"/>
  <c r="Y583" i="14"/>
  <c r="Y582" i="14"/>
  <c r="Y581" i="14"/>
  <c r="Y580" i="14"/>
  <c r="AH580" i="14"/>
  <c r="AI580" i="14"/>
  <c r="AJ580" i="14"/>
  <c r="AK580" i="14"/>
  <c r="AL580" i="14"/>
  <c r="AM580" i="14"/>
  <c r="AN580" i="14"/>
  <c r="AO580" i="14"/>
  <c r="AP580" i="14"/>
  <c r="AQ580" i="14"/>
  <c r="AR580" i="14"/>
  <c r="AH581" i="14"/>
  <c r="AI581" i="14"/>
  <c r="AJ581" i="14"/>
  <c r="AK581" i="14"/>
  <c r="AL581" i="14"/>
  <c r="AM581" i="14"/>
  <c r="AN581" i="14"/>
  <c r="AO581" i="14"/>
  <c r="AP581" i="14"/>
  <c r="AQ581" i="14"/>
  <c r="AR581" i="14"/>
  <c r="AH582" i="14"/>
  <c r="AI582" i="14"/>
  <c r="AJ582" i="14"/>
  <c r="AK582" i="14"/>
  <c r="AL582" i="14"/>
  <c r="AM582" i="14"/>
  <c r="AN582" i="14"/>
  <c r="AO582" i="14"/>
  <c r="AP582" i="14"/>
  <c r="AQ582" i="14"/>
  <c r="AR582" i="14"/>
  <c r="AH583" i="14"/>
  <c r="AI583" i="14"/>
  <c r="AJ583" i="14"/>
  <c r="AK583" i="14"/>
  <c r="AL583" i="14"/>
  <c r="AM583" i="14"/>
  <c r="AN583" i="14"/>
  <c r="AO583" i="14"/>
  <c r="AP583" i="14"/>
  <c r="AQ583" i="14"/>
  <c r="AR583" i="14"/>
  <c r="AH584" i="14"/>
  <c r="AI584" i="14"/>
  <c r="AJ584" i="14"/>
  <c r="AK584" i="14"/>
  <c r="AL584" i="14"/>
  <c r="AM584" i="14"/>
  <c r="AN584" i="14"/>
  <c r="AO584" i="14"/>
  <c r="AP584" i="14"/>
  <c r="AQ584" i="14"/>
  <c r="AR584" i="14"/>
  <c r="AH585" i="14"/>
  <c r="AI585" i="14"/>
  <c r="AJ585" i="14"/>
  <c r="AK585" i="14"/>
  <c r="AL585" i="14"/>
  <c r="AM585" i="14"/>
  <c r="AN585" i="14"/>
  <c r="AO585" i="14"/>
  <c r="AP585" i="14"/>
  <c r="AQ585" i="14"/>
  <c r="AR585" i="14"/>
  <c r="AH586" i="14"/>
  <c r="AI586" i="14"/>
  <c r="AJ586" i="14"/>
  <c r="AK586" i="14"/>
  <c r="AL586" i="14"/>
  <c r="AM586" i="14"/>
  <c r="AN586" i="14"/>
  <c r="AO586" i="14"/>
  <c r="AP586" i="14"/>
  <c r="AQ586" i="14"/>
  <c r="AR586" i="14"/>
  <c r="AH587" i="14"/>
  <c r="AI587" i="14"/>
  <c r="AJ587" i="14"/>
  <c r="AK587" i="14"/>
  <c r="AL587" i="14"/>
  <c r="AM587" i="14"/>
  <c r="AN587" i="14"/>
  <c r="AO587" i="14"/>
  <c r="AP587" i="14"/>
  <c r="AQ587" i="14"/>
  <c r="AR587" i="14"/>
  <c r="AH588" i="14"/>
  <c r="AI588" i="14"/>
  <c r="AJ588" i="14"/>
  <c r="AK588" i="14"/>
  <c r="AL588" i="14"/>
  <c r="AM588" i="14"/>
  <c r="AN588" i="14"/>
  <c r="AO588" i="14"/>
  <c r="AP588" i="14"/>
  <c r="AQ588" i="14"/>
  <c r="AR588" i="14"/>
  <c r="AH589" i="14"/>
  <c r="AI589" i="14"/>
  <c r="AJ589" i="14"/>
  <c r="AK589" i="14"/>
  <c r="AL589" i="14"/>
  <c r="AM589" i="14"/>
  <c r="AN589" i="14"/>
  <c r="AO589" i="14"/>
  <c r="AP589" i="14"/>
  <c r="AQ589" i="14"/>
  <c r="AR589" i="14"/>
  <c r="AH590" i="14"/>
  <c r="AI590" i="14"/>
  <c r="AJ590" i="14"/>
  <c r="AK590" i="14"/>
  <c r="AL590" i="14"/>
  <c r="AM590" i="14"/>
  <c r="AN590" i="14"/>
  <c r="AO590" i="14"/>
  <c r="AP590" i="14"/>
  <c r="AQ590" i="14"/>
  <c r="AR590" i="14"/>
  <c r="AH591" i="14"/>
  <c r="AI591" i="14"/>
  <c r="AJ591" i="14"/>
  <c r="AK591" i="14"/>
  <c r="AL591" i="14"/>
  <c r="AM591" i="14"/>
  <c r="AN591" i="14"/>
  <c r="AO591" i="14"/>
  <c r="AP591" i="14"/>
  <c r="AQ591" i="14"/>
  <c r="AR591" i="14"/>
  <c r="AH592" i="14"/>
  <c r="AI592" i="14"/>
  <c r="AJ592" i="14"/>
  <c r="AK592" i="14"/>
  <c r="AL592" i="14"/>
  <c r="AM592" i="14"/>
  <c r="AN592" i="14"/>
  <c r="AO592" i="14"/>
  <c r="AP592" i="14"/>
  <c r="AQ592" i="14"/>
  <c r="AR592" i="14"/>
  <c r="AH593" i="14"/>
  <c r="AI593" i="14"/>
  <c r="AJ593" i="14"/>
  <c r="AK593" i="14"/>
  <c r="AL593" i="14"/>
  <c r="AM593" i="14"/>
  <c r="AN593" i="14"/>
  <c r="AO593" i="14"/>
  <c r="AP593" i="14"/>
  <c r="AQ593" i="14"/>
  <c r="AR593" i="14"/>
  <c r="AG581" i="14"/>
  <c r="AG582" i="14"/>
  <c r="AG583" i="14"/>
  <c r="AG584" i="14"/>
  <c r="AG585" i="14"/>
  <c r="AG586" i="14"/>
  <c r="AG587" i="14"/>
  <c r="AG588" i="14"/>
  <c r="AG589" i="14"/>
  <c r="AG590" i="14"/>
  <c r="AG591" i="14"/>
  <c r="AG592" i="14"/>
  <c r="AG593" i="14"/>
  <c r="AG577" i="14" s="1"/>
  <c r="AG580" i="14"/>
  <c r="BQ561" i="14"/>
  <c r="BP560" i="14"/>
  <c r="BO560" i="14"/>
  <c r="BN560" i="14"/>
  <c r="BM560" i="14"/>
  <c r="BL560" i="14"/>
  <c r="BK560" i="14"/>
  <c r="BJ560" i="14"/>
  <c r="BI560" i="14"/>
  <c r="BH560" i="14"/>
  <c r="BG560" i="14"/>
  <c r="BF560" i="14"/>
  <c r="BE560" i="14"/>
  <c r="BD560" i="14"/>
  <c r="BC560" i="14"/>
  <c r="BB560" i="14"/>
  <c r="BA560" i="14"/>
  <c r="AZ560" i="14"/>
  <c r="AY560" i="14"/>
  <c r="AX560" i="14"/>
  <c r="AW560" i="14"/>
  <c r="AV560" i="14"/>
  <c r="AU560" i="14"/>
  <c r="AT560" i="14"/>
  <c r="BP559" i="14"/>
  <c r="BO559" i="14"/>
  <c r="BN559" i="14"/>
  <c r="BM559" i="14"/>
  <c r="BL559" i="14"/>
  <c r="BK559" i="14"/>
  <c r="BJ559" i="14"/>
  <c r="BI559" i="14"/>
  <c r="BH559" i="14"/>
  <c r="BG559" i="14"/>
  <c r="BF559" i="14"/>
  <c r="BE559" i="14"/>
  <c r="BD559" i="14"/>
  <c r="BC559" i="14"/>
  <c r="BB559" i="14"/>
  <c r="BA559" i="14"/>
  <c r="AZ559" i="14"/>
  <c r="AY559" i="14"/>
  <c r="AX559" i="14"/>
  <c r="AW559" i="14"/>
  <c r="AV559" i="14"/>
  <c r="AU559" i="14"/>
  <c r="AT559" i="14"/>
  <c r="BP558" i="14"/>
  <c r="BO558" i="14"/>
  <c r="BN558" i="14"/>
  <c r="BM558" i="14"/>
  <c r="BL558" i="14"/>
  <c r="BK558" i="14"/>
  <c r="BJ558" i="14"/>
  <c r="BI558" i="14"/>
  <c r="BH558" i="14"/>
  <c r="BG558" i="14"/>
  <c r="BF558" i="14"/>
  <c r="BE558" i="14"/>
  <c r="BD558" i="14"/>
  <c r="BC558" i="14"/>
  <c r="BB558" i="14"/>
  <c r="BA558" i="14"/>
  <c r="AZ558" i="14"/>
  <c r="AY558" i="14"/>
  <c r="AX558" i="14"/>
  <c r="AW558" i="14"/>
  <c r="AV558" i="14"/>
  <c r="AU558" i="14"/>
  <c r="AT558" i="14"/>
  <c r="BP557" i="14"/>
  <c r="BO557" i="14"/>
  <c r="BN557" i="14"/>
  <c r="BM557" i="14"/>
  <c r="BL557" i="14"/>
  <c r="BK557" i="14"/>
  <c r="BJ557" i="14"/>
  <c r="BI557" i="14"/>
  <c r="BH557" i="14"/>
  <c r="BG557" i="14"/>
  <c r="BF557" i="14"/>
  <c r="BE557" i="14"/>
  <c r="BD557" i="14"/>
  <c r="BC557" i="14"/>
  <c r="BB557" i="14"/>
  <c r="BA557" i="14"/>
  <c r="AZ557" i="14"/>
  <c r="AY557" i="14"/>
  <c r="AX557" i="14"/>
  <c r="AW557" i="14"/>
  <c r="AV557" i="14"/>
  <c r="AU557" i="14"/>
  <c r="AT557" i="14"/>
  <c r="BP556" i="14"/>
  <c r="BO556" i="14"/>
  <c r="BN556" i="14"/>
  <c r="BM556" i="14"/>
  <c r="BL556" i="14"/>
  <c r="BK556" i="14"/>
  <c r="BJ556" i="14"/>
  <c r="BI556" i="14"/>
  <c r="BH556" i="14"/>
  <c r="BG556" i="14"/>
  <c r="BF556" i="14"/>
  <c r="BE556" i="14"/>
  <c r="BD556" i="14"/>
  <c r="BC556" i="14"/>
  <c r="BB556" i="14"/>
  <c r="BA556" i="14"/>
  <c r="AZ556" i="14"/>
  <c r="AY556" i="14"/>
  <c r="AX556" i="14"/>
  <c r="AW556" i="14"/>
  <c r="AV556" i="14"/>
  <c r="AU556" i="14"/>
  <c r="AT556" i="14"/>
  <c r="BP555" i="14"/>
  <c r="BO555" i="14"/>
  <c r="BN555" i="14"/>
  <c r="BM555" i="14"/>
  <c r="BL555" i="14"/>
  <c r="BK555" i="14"/>
  <c r="BJ555" i="14"/>
  <c r="BI555" i="14"/>
  <c r="BH555" i="14"/>
  <c r="BG555" i="14"/>
  <c r="BF555" i="14"/>
  <c r="BE555" i="14"/>
  <c r="BD555" i="14"/>
  <c r="BC555" i="14"/>
  <c r="BB555" i="14"/>
  <c r="BA555" i="14"/>
  <c r="AZ555" i="14"/>
  <c r="AY555" i="14"/>
  <c r="AX555" i="14"/>
  <c r="AW555" i="14"/>
  <c r="AV555" i="14"/>
  <c r="AU555" i="14"/>
  <c r="AT555" i="14"/>
  <c r="BP554" i="14"/>
  <c r="BO554" i="14"/>
  <c r="BN554" i="14"/>
  <c r="BM554" i="14"/>
  <c r="BL554" i="14"/>
  <c r="BK554" i="14"/>
  <c r="BJ554" i="14"/>
  <c r="BI554" i="14"/>
  <c r="BH554" i="14"/>
  <c r="BG554" i="14"/>
  <c r="BF554" i="14"/>
  <c r="BE554" i="14"/>
  <c r="BD554" i="14"/>
  <c r="BC554" i="14"/>
  <c r="BB554" i="14"/>
  <c r="BA554" i="14"/>
  <c r="AZ554" i="14"/>
  <c r="AY554" i="14"/>
  <c r="AX554" i="14"/>
  <c r="AW554" i="14"/>
  <c r="AV554" i="14"/>
  <c r="AU554" i="14"/>
  <c r="AT554" i="14"/>
  <c r="BP553" i="14"/>
  <c r="BO553" i="14"/>
  <c r="BN553" i="14"/>
  <c r="BM553" i="14"/>
  <c r="BL553" i="14"/>
  <c r="BK553" i="14"/>
  <c r="BJ553" i="14"/>
  <c r="BI553" i="14"/>
  <c r="BH553" i="14"/>
  <c r="BG553" i="14"/>
  <c r="BF553" i="14"/>
  <c r="BE553" i="14"/>
  <c r="BD553" i="14"/>
  <c r="BC553" i="14"/>
  <c r="BB553" i="14"/>
  <c r="BA553" i="14"/>
  <c r="AZ553" i="14"/>
  <c r="AY553" i="14"/>
  <c r="AX553" i="14"/>
  <c r="AW553" i="14"/>
  <c r="AV553" i="14"/>
  <c r="AU553" i="14"/>
  <c r="AT553" i="14"/>
  <c r="BP552" i="14"/>
  <c r="BO552" i="14"/>
  <c r="BN552" i="14"/>
  <c r="BM552" i="14"/>
  <c r="BL552" i="14"/>
  <c r="BK552" i="14"/>
  <c r="BJ552" i="14"/>
  <c r="BI552" i="14"/>
  <c r="BH552" i="14"/>
  <c r="BG552" i="14"/>
  <c r="BF552" i="14"/>
  <c r="BE552" i="14"/>
  <c r="BD552" i="14"/>
  <c r="BC552" i="14"/>
  <c r="BB552" i="14"/>
  <c r="BA552" i="14"/>
  <c r="AZ552" i="14"/>
  <c r="AY552" i="14"/>
  <c r="AX552" i="14"/>
  <c r="AW552" i="14"/>
  <c r="AV552" i="14"/>
  <c r="AU552" i="14"/>
  <c r="AT552" i="14"/>
  <c r="BP551" i="14"/>
  <c r="BO551" i="14"/>
  <c r="BN551" i="14"/>
  <c r="BM551" i="14"/>
  <c r="BL551" i="14"/>
  <c r="BK551" i="14"/>
  <c r="BJ551" i="14"/>
  <c r="BI551" i="14"/>
  <c r="BH551" i="14"/>
  <c r="BG551" i="14"/>
  <c r="BF551" i="14"/>
  <c r="BE551" i="14"/>
  <c r="BD551" i="14"/>
  <c r="BC551" i="14"/>
  <c r="BB551" i="14"/>
  <c r="BA551" i="14"/>
  <c r="AZ551" i="14"/>
  <c r="AY551" i="14"/>
  <c r="AX551" i="14"/>
  <c r="AW551" i="14"/>
  <c r="AV551" i="14"/>
  <c r="AU551" i="14"/>
  <c r="AT551" i="14"/>
  <c r="BP550" i="14"/>
  <c r="BO550" i="14"/>
  <c r="BN550" i="14"/>
  <c r="BM550" i="14"/>
  <c r="BL550" i="14"/>
  <c r="BK550" i="14"/>
  <c r="BJ550" i="14"/>
  <c r="BI550" i="14"/>
  <c r="BH550" i="14"/>
  <c r="BG550" i="14"/>
  <c r="BF550" i="14"/>
  <c r="BE550" i="14"/>
  <c r="BD550" i="14"/>
  <c r="BC550" i="14"/>
  <c r="BB550" i="14"/>
  <c r="BA550" i="14"/>
  <c r="AZ550" i="14"/>
  <c r="AY550" i="14"/>
  <c r="AX550" i="14"/>
  <c r="AW550" i="14"/>
  <c r="AV550" i="14"/>
  <c r="AU550" i="14"/>
  <c r="AT550" i="14"/>
  <c r="BP549" i="14"/>
  <c r="BO549" i="14"/>
  <c r="BN549" i="14"/>
  <c r="BM549" i="14"/>
  <c r="BL549" i="14"/>
  <c r="BK549" i="14"/>
  <c r="BJ549" i="14"/>
  <c r="BI549" i="14"/>
  <c r="BH549" i="14"/>
  <c r="BG549" i="14"/>
  <c r="BF549" i="14"/>
  <c r="BE549" i="14"/>
  <c r="BD549" i="14"/>
  <c r="BC549" i="14"/>
  <c r="BB549" i="14"/>
  <c r="BA549" i="14"/>
  <c r="AZ549" i="14"/>
  <c r="AY549" i="14"/>
  <c r="AX549" i="14"/>
  <c r="AW549" i="14"/>
  <c r="AV549" i="14"/>
  <c r="AU549" i="14"/>
  <c r="AT549" i="14"/>
  <c r="BP548" i="14"/>
  <c r="BO548" i="14"/>
  <c r="BN548" i="14"/>
  <c r="BM548" i="14"/>
  <c r="BL548" i="14"/>
  <c r="BK548" i="14"/>
  <c r="BJ548" i="14"/>
  <c r="BI548" i="14"/>
  <c r="BH548" i="14"/>
  <c r="BG548" i="14"/>
  <c r="BF548" i="14"/>
  <c r="BE548" i="14"/>
  <c r="BD548" i="14"/>
  <c r="BC548" i="14"/>
  <c r="BB548" i="14"/>
  <c r="BA548" i="14"/>
  <c r="AZ548" i="14"/>
  <c r="AY548" i="14"/>
  <c r="AX548" i="14"/>
  <c r="AW548" i="14"/>
  <c r="AV548" i="14"/>
  <c r="AU548" i="14"/>
  <c r="AT548" i="14"/>
  <c r="Y561" i="14"/>
  <c r="Y560" i="14"/>
  <c r="Y559" i="14"/>
  <c r="Y558" i="14"/>
  <c r="Y557" i="14"/>
  <c r="Y556" i="14"/>
  <c r="Y555" i="14"/>
  <c r="Y554" i="14"/>
  <c r="Y553" i="14"/>
  <c r="Y552" i="14"/>
  <c r="Y551" i="14"/>
  <c r="Y550" i="14"/>
  <c r="Y549" i="14"/>
  <c r="Y548" i="14"/>
  <c r="AH548" i="14"/>
  <c r="AI548" i="14"/>
  <c r="AJ548" i="14"/>
  <c r="AK548" i="14"/>
  <c r="AL548" i="14"/>
  <c r="AM548" i="14"/>
  <c r="AN548" i="14"/>
  <c r="AO548" i="14"/>
  <c r="AP548" i="14"/>
  <c r="AQ548" i="14"/>
  <c r="AR548" i="14"/>
  <c r="AH549" i="14"/>
  <c r="AI549" i="14"/>
  <c r="AJ549" i="14"/>
  <c r="AK549" i="14"/>
  <c r="AL549" i="14"/>
  <c r="AM549" i="14"/>
  <c r="AN549" i="14"/>
  <c r="AO549" i="14"/>
  <c r="AP549" i="14"/>
  <c r="AQ549" i="14"/>
  <c r="AR549" i="14"/>
  <c r="AH550" i="14"/>
  <c r="AI550" i="14"/>
  <c r="AJ550" i="14"/>
  <c r="AK550" i="14"/>
  <c r="AL550" i="14"/>
  <c r="AM550" i="14"/>
  <c r="AN550" i="14"/>
  <c r="AO550" i="14"/>
  <c r="AP550" i="14"/>
  <c r="AQ550" i="14"/>
  <c r="AR550" i="14"/>
  <c r="AH551" i="14"/>
  <c r="AI551" i="14"/>
  <c r="AJ551" i="14"/>
  <c r="AK551" i="14"/>
  <c r="AL551" i="14"/>
  <c r="AM551" i="14"/>
  <c r="AN551" i="14"/>
  <c r="AO551" i="14"/>
  <c r="AP551" i="14"/>
  <c r="AQ551" i="14"/>
  <c r="AR551" i="14"/>
  <c r="AH552" i="14"/>
  <c r="AI552" i="14"/>
  <c r="AJ552" i="14"/>
  <c r="AK552" i="14"/>
  <c r="AL552" i="14"/>
  <c r="AM552" i="14"/>
  <c r="AN552" i="14"/>
  <c r="AO552" i="14"/>
  <c r="AP552" i="14"/>
  <c r="AQ552" i="14"/>
  <c r="AR552" i="14"/>
  <c r="AH553" i="14"/>
  <c r="AI553" i="14"/>
  <c r="AJ553" i="14"/>
  <c r="AK553" i="14"/>
  <c r="AL553" i="14"/>
  <c r="AM553" i="14"/>
  <c r="AN553" i="14"/>
  <c r="AO553" i="14"/>
  <c r="AP553" i="14"/>
  <c r="AQ553" i="14"/>
  <c r="AR553" i="14"/>
  <c r="AH554" i="14"/>
  <c r="AI554" i="14"/>
  <c r="AJ554" i="14"/>
  <c r="AK554" i="14"/>
  <c r="AL554" i="14"/>
  <c r="AM554" i="14"/>
  <c r="AN554" i="14"/>
  <c r="AO554" i="14"/>
  <c r="AP554" i="14"/>
  <c r="AQ554" i="14"/>
  <c r="AR554" i="14"/>
  <c r="AH555" i="14"/>
  <c r="AI555" i="14"/>
  <c r="AJ555" i="14"/>
  <c r="AK555" i="14"/>
  <c r="AL555" i="14"/>
  <c r="AM555" i="14"/>
  <c r="AN555" i="14"/>
  <c r="AO555" i="14"/>
  <c r="AP555" i="14"/>
  <c r="AQ555" i="14"/>
  <c r="AR555" i="14"/>
  <c r="AH556" i="14"/>
  <c r="AI556" i="14"/>
  <c r="AJ556" i="14"/>
  <c r="AK556" i="14"/>
  <c r="AL556" i="14"/>
  <c r="AM556" i="14"/>
  <c r="AN556" i="14"/>
  <c r="AO556" i="14"/>
  <c r="AP556" i="14"/>
  <c r="AQ556" i="14"/>
  <c r="AR556" i="14"/>
  <c r="AH557" i="14"/>
  <c r="AI557" i="14"/>
  <c r="AJ557" i="14"/>
  <c r="AK557" i="14"/>
  <c r="AL557" i="14"/>
  <c r="AM557" i="14"/>
  <c r="AN557" i="14"/>
  <c r="AO557" i="14"/>
  <c r="AP557" i="14"/>
  <c r="AQ557" i="14"/>
  <c r="AR557" i="14"/>
  <c r="AH558" i="14"/>
  <c r="AI558" i="14"/>
  <c r="AJ558" i="14"/>
  <c r="AK558" i="14"/>
  <c r="AL558" i="14"/>
  <c r="AM558" i="14"/>
  <c r="AN558" i="14"/>
  <c r="AO558" i="14"/>
  <c r="AP558" i="14"/>
  <c r="AQ558" i="14"/>
  <c r="AR558" i="14"/>
  <c r="AH559" i="14"/>
  <c r="AI559" i="14"/>
  <c r="AJ559" i="14"/>
  <c r="AK559" i="14"/>
  <c r="AL559" i="14"/>
  <c r="AM559" i="14"/>
  <c r="AN559" i="14"/>
  <c r="AO559" i="14"/>
  <c r="AP559" i="14"/>
  <c r="AQ559" i="14"/>
  <c r="AR559" i="14"/>
  <c r="AH560" i="14"/>
  <c r="AI560" i="14"/>
  <c r="AJ560" i="14"/>
  <c r="AK560" i="14"/>
  <c r="AL560" i="14"/>
  <c r="AM560" i="14"/>
  <c r="AN560" i="14"/>
  <c r="AO560" i="14"/>
  <c r="AP560" i="14"/>
  <c r="AQ560" i="14"/>
  <c r="AR560" i="14"/>
  <c r="AG549" i="14"/>
  <c r="AG550" i="14"/>
  <c r="AG551" i="14"/>
  <c r="AG552" i="14"/>
  <c r="AG553" i="14"/>
  <c r="AG554" i="14"/>
  <c r="AG555" i="14"/>
  <c r="AG556" i="14"/>
  <c r="AG557" i="14"/>
  <c r="AG558" i="14"/>
  <c r="AG559" i="14"/>
  <c r="AG560" i="14"/>
  <c r="AG548" i="14"/>
  <c r="Y545" i="14"/>
  <c r="Y544" i="14"/>
  <c r="Y543" i="14"/>
  <c r="Y542" i="14"/>
  <c r="Y541" i="14"/>
  <c r="Y540" i="14"/>
  <c r="Y539" i="14"/>
  <c r="Y538" i="14"/>
  <c r="Y537" i="14"/>
  <c r="Y536" i="14"/>
  <c r="Y535" i="14"/>
  <c r="Y534" i="14"/>
  <c r="Y533" i="14"/>
  <c r="Y532" i="14"/>
  <c r="BP544" i="14"/>
  <c r="BO544" i="14"/>
  <c r="BN544" i="14"/>
  <c r="BM544" i="14"/>
  <c r="BP543" i="14"/>
  <c r="BO543" i="14"/>
  <c r="BN543" i="14"/>
  <c r="BM543" i="14"/>
  <c r="BP542" i="14"/>
  <c r="BO542" i="14"/>
  <c r="BN542" i="14"/>
  <c r="BM542" i="14"/>
  <c r="BP541" i="14"/>
  <c r="BO541" i="14"/>
  <c r="BN541" i="14"/>
  <c r="BM541" i="14"/>
  <c r="BP540" i="14"/>
  <c r="BO540" i="14"/>
  <c r="BN540" i="14"/>
  <c r="BM540" i="14"/>
  <c r="BP539" i="14"/>
  <c r="BO539" i="14"/>
  <c r="BN539" i="14"/>
  <c r="BM539" i="14"/>
  <c r="BP538" i="14"/>
  <c r="BO538" i="14"/>
  <c r="BN538" i="14"/>
  <c r="BM538" i="14"/>
  <c r="BP537" i="14"/>
  <c r="BO537" i="14"/>
  <c r="BN537" i="14"/>
  <c r="BM537" i="14"/>
  <c r="BP536" i="14"/>
  <c r="BO536" i="14"/>
  <c r="BN536" i="14"/>
  <c r="BM536" i="14"/>
  <c r="BP535" i="14"/>
  <c r="BO535" i="14"/>
  <c r="BN535" i="14"/>
  <c r="BM535" i="14"/>
  <c r="BP534" i="14"/>
  <c r="BO534" i="14"/>
  <c r="BN534" i="14"/>
  <c r="BM534" i="14"/>
  <c r="BP533" i="14"/>
  <c r="BO533" i="14"/>
  <c r="BN533" i="14"/>
  <c r="BM533" i="14"/>
  <c r="BP532" i="14"/>
  <c r="BO532" i="14"/>
  <c r="BN532" i="14"/>
  <c r="BM532" i="14"/>
  <c r="BK544" i="14"/>
  <c r="BJ544" i="14"/>
  <c r="BI544" i="14"/>
  <c r="BH544" i="14"/>
  <c r="BG544" i="14"/>
  <c r="BF544" i="14"/>
  <c r="BE544" i="14"/>
  <c r="BD544" i="14"/>
  <c r="BC544" i="14"/>
  <c r="BK543" i="14"/>
  <c r="BJ543" i="14"/>
  <c r="BI543" i="14"/>
  <c r="BH543" i="14"/>
  <c r="BG543" i="14"/>
  <c r="BF543" i="14"/>
  <c r="BE543" i="14"/>
  <c r="BD543" i="14"/>
  <c r="BC543" i="14"/>
  <c r="BK542" i="14"/>
  <c r="BJ542" i="14"/>
  <c r="BI542" i="14"/>
  <c r="BH542" i="14"/>
  <c r="BG542" i="14"/>
  <c r="BF542" i="14"/>
  <c r="BE542" i="14"/>
  <c r="BD542" i="14"/>
  <c r="BC542" i="14"/>
  <c r="BK541" i="14"/>
  <c r="BJ541" i="14"/>
  <c r="BI541" i="14"/>
  <c r="BH541" i="14"/>
  <c r="BG541" i="14"/>
  <c r="BF541" i="14"/>
  <c r="BE541" i="14"/>
  <c r="BD541" i="14"/>
  <c r="BC541" i="14"/>
  <c r="BK540" i="14"/>
  <c r="BJ540" i="14"/>
  <c r="BI540" i="14"/>
  <c r="BH540" i="14"/>
  <c r="BG540" i="14"/>
  <c r="BF540" i="14"/>
  <c r="BE540" i="14"/>
  <c r="BD540" i="14"/>
  <c r="BC540" i="14"/>
  <c r="BK539" i="14"/>
  <c r="BJ539" i="14"/>
  <c r="BI539" i="14"/>
  <c r="BH539" i="14"/>
  <c r="BG539" i="14"/>
  <c r="BF539" i="14"/>
  <c r="BE539" i="14"/>
  <c r="BD539" i="14"/>
  <c r="BC539" i="14"/>
  <c r="BK538" i="14"/>
  <c r="BJ538" i="14"/>
  <c r="BI538" i="14"/>
  <c r="BH538" i="14"/>
  <c r="BG538" i="14"/>
  <c r="BF538" i="14"/>
  <c r="BE538" i="14"/>
  <c r="BD538" i="14"/>
  <c r="BC538" i="14"/>
  <c r="BK537" i="14"/>
  <c r="BJ537" i="14"/>
  <c r="BI537" i="14"/>
  <c r="BH537" i="14"/>
  <c r="BG537" i="14"/>
  <c r="BF537" i="14"/>
  <c r="BE537" i="14"/>
  <c r="BD537" i="14"/>
  <c r="BC537" i="14"/>
  <c r="BK536" i="14"/>
  <c r="BJ536" i="14"/>
  <c r="BI536" i="14"/>
  <c r="BH536" i="14"/>
  <c r="BG536" i="14"/>
  <c r="BF536" i="14"/>
  <c r="BE536" i="14"/>
  <c r="BD536" i="14"/>
  <c r="BC536" i="14"/>
  <c r="BK535" i="14"/>
  <c r="BJ535" i="14"/>
  <c r="BI535" i="14"/>
  <c r="BH535" i="14"/>
  <c r="BG535" i="14"/>
  <c r="BF535" i="14"/>
  <c r="BE535" i="14"/>
  <c r="BD535" i="14"/>
  <c r="BC535" i="14"/>
  <c r="BK534" i="14"/>
  <c r="BJ534" i="14"/>
  <c r="BI534" i="14"/>
  <c r="BH534" i="14"/>
  <c r="BG534" i="14"/>
  <c r="BF534" i="14"/>
  <c r="BE534" i="14"/>
  <c r="BD534" i="14"/>
  <c r="BC534" i="14"/>
  <c r="BK533" i="14"/>
  <c r="BJ533" i="14"/>
  <c r="BI533" i="14"/>
  <c r="BH533" i="14"/>
  <c r="BG533" i="14"/>
  <c r="BF533" i="14"/>
  <c r="BE533" i="14"/>
  <c r="BD533" i="14"/>
  <c r="BC533" i="14"/>
  <c r="BK532" i="14"/>
  <c r="BJ532" i="14"/>
  <c r="BI532" i="14"/>
  <c r="BH532" i="14"/>
  <c r="BG532" i="14"/>
  <c r="BF532" i="14"/>
  <c r="BE532" i="14"/>
  <c r="BD532" i="14"/>
  <c r="BC532" i="14"/>
  <c r="BA544" i="14"/>
  <c r="AZ544" i="14"/>
  <c r="AY544" i="14"/>
  <c r="AX544" i="14"/>
  <c r="AW544" i="14"/>
  <c r="AV544" i="14"/>
  <c r="AU544" i="14"/>
  <c r="AT544" i="14"/>
  <c r="BA543" i="14"/>
  <c r="AZ543" i="14"/>
  <c r="AY543" i="14"/>
  <c r="AX543" i="14"/>
  <c r="AW543" i="14"/>
  <c r="AV543" i="14"/>
  <c r="AU543" i="14"/>
  <c r="AT543" i="14"/>
  <c r="BA542" i="14"/>
  <c r="AZ542" i="14"/>
  <c r="AY542" i="14"/>
  <c r="AX542" i="14"/>
  <c r="AW542" i="14"/>
  <c r="AV542" i="14"/>
  <c r="AU542" i="14"/>
  <c r="AT542" i="14"/>
  <c r="BA541" i="14"/>
  <c r="AZ541" i="14"/>
  <c r="AY541" i="14"/>
  <c r="AX541" i="14"/>
  <c r="AW541" i="14"/>
  <c r="AV541" i="14"/>
  <c r="AU541" i="14"/>
  <c r="AT541" i="14"/>
  <c r="BA540" i="14"/>
  <c r="AZ540" i="14"/>
  <c r="AY540" i="14"/>
  <c r="AX540" i="14"/>
  <c r="AW540" i="14"/>
  <c r="AV540" i="14"/>
  <c r="AU540" i="14"/>
  <c r="AT540" i="14"/>
  <c r="BA539" i="14"/>
  <c r="AZ539" i="14"/>
  <c r="AY539" i="14"/>
  <c r="AX539" i="14"/>
  <c r="AW539" i="14"/>
  <c r="AV539" i="14"/>
  <c r="AU539" i="14"/>
  <c r="AT539" i="14"/>
  <c r="BA538" i="14"/>
  <c r="AZ538" i="14"/>
  <c r="AY538" i="14"/>
  <c r="AX538" i="14"/>
  <c r="AW538" i="14"/>
  <c r="AV538" i="14"/>
  <c r="AU538" i="14"/>
  <c r="AT538" i="14"/>
  <c r="BA537" i="14"/>
  <c r="AZ537" i="14"/>
  <c r="AY537" i="14"/>
  <c r="AX537" i="14"/>
  <c r="AW537" i="14"/>
  <c r="AV537" i="14"/>
  <c r="AU537" i="14"/>
  <c r="AT537" i="14"/>
  <c r="BA536" i="14"/>
  <c r="AZ536" i="14"/>
  <c r="AY536" i="14"/>
  <c r="AX536" i="14"/>
  <c r="AW536" i="14"/>
  <c r="AV536" i="14"/>
  <c r="AU536" i="14"/>
  <c r="AT536" i="14"/>
  <c r="BA535" i="14"/>
  <c r="AZ535" i="14"/>
  <c r="AY535" i="14"/>
  <c r="AX535" i="14"/>
  <c r="AW535" i="14"/>
  <c r="AV535" i="14"/>
  <c r="AU535" i="14"/>
  <c r="AT535" i="14"/>
  <c r="BA534" i="14"/>
  <c r="AZ534" i="14"/>
  <c r="AY534" i="14"/>
  <c r="AX534" i="14"/>
  <c r="AW534" i="14"/>
  <c r="AV534" i="14"/>
  <c r="AU534" i="14"/>
  <c r="AT534" i="14"/>
  <c r="BA533" i="14"/>
  <c r="AZ533" i="14"/>
  <c r="AY533" i="14"/>
  <c r="AX533" i="14"/>
  <c r="AW533" i="14"/>
  <c r="AV533" i="14"/>
  <c r="AU533" i="14"/>
  <c r="AT533" i="14"/>
  <c r="BA532" i="14"/>
  <c r="AZ532" i="14"/>
  <c r="AY532" i="14"/>
  <c r="AX532" i="14"/>
  <c r="AW532" i="14"/>
  <c r="AV532" i="14"/>
  <c r="AU532" i="14"/>
  <c r="AT532" i="14"/>
  <c r="AH532" i="14"/>
  <c r="AI532" i="14"/>
  <c r="AJ532" i="14"/>
  <c r="AK532" i="14"/>
  <c r="AL532" i="14"/>
  <c r="AM532" i="14"/>
  <c r="AN532" i="14"/>
  <c r="AO532" i="14"/>
  <c r="AP532" i="14"/>
  <c r="AQ532" i="14"/>
  <c r="AR532" i="14"/>
  <c r="AH533" i="14"/>
  <c r="AI533" i="14"/>
  <c r="AJ533" i="14"/>
  <c r="AK533" i="14"/>
  <c r="AL533" i="14"/>
  <c r="AM533" i="14"/>
  <c r="AN533" i="14"/>
  <c r="AO533" i="14"/>
  <c r="AP533" i="14"/>
  <c r="AQ533" i="14"/>
  <c r="AR533" i="14"/>
  <c r="AH534" i="14"/>
  <c r="AI534" i="14"/>
  <c r="AJ534" i="14"/>
  <c r="AK534" i="14"/>
  <c r="AL534" i="14"/>
  <c r="AM534" i="14"/>
  <c r="AN534" i="14"/>
  <c r="AO534" i="14"/>
  <c r="AP534" i="14"/>
  <c r="AQ534" i="14"/>
  <c r="AR534" i="14"/>
  <c r="AH535" i="14"/>
  <c r="AI535" i="14"/>
  <c r="AJ535" i="14"/>
  <c r="AK535" i="14"/>
  <c r="AL535" i="14"/>
  <c r="AM535" i="14"/>
  <c r="AN535" i="14"/>
  <c r="AO535" i="14"/>
  <c r="AP535" i="14"/>
  <c r="AQ535" i="14"/>
  <c r="AR535" i="14"/>
  <c r="AH536" i="14"/>
  <c r="AI536" i="14"/>
  <c r="AJ536" i="14"/>
  <c r="AK536" i="14"/>
  <c r="AL536" i="14"/>
  <c r="AM536" i="14"/>
  <c r="AN536" i="14"/>
  <c r="AO536" i="14"/>
  <c r="AP536" i="14"/>
  <c r="AQ536" i="14"/>
  <c r="AR536" i="14"/>
  <c r="AH537" i="14"/>
  <c r="AI537" i="14"/>
  <c r="AJ537" i="14"/>
  <c r="AK537" i="14"/>
  <c r="AL537" i="14"/>
  <c r="AM537" i="14"/>
  <c r="AN537" i="14"/>
  <c r="AO537" i="14"/>
  <c r="AP537" i="14"/>
  <c r="AQ537" i="14"/>
  <c r="AR537" i="14"/>
  <c r="AH538" i="14"/>
  <c r="AI538" i="14"/>
  <c r="AJ538" i="14"/>
  <c r="AK538" i="14"/>
  <c r="AL538" i="14"/>
  <c r="AM538" i="14"/>
  <c r="AN538" i="14"/>
  <c r="AO538" i="14"/>
  <c r="AP538" i="14"/>
  <c r="AQ538" i="14"/>
  <c r="AR538" i="14"/>
  <c r="AH539" i="14"/>
  <c r="AI539" i="14"/>
  <c r="AJ539" i="14"/>
  <c r="AK539" i="14"/>
  <c r="AL539" i="14"/>
  <c r="AM539" i="14"/>
  <c r="AN539" i="14"/>
  <c r="AO539" i="14"/>
  <c r="AP539" i="14"/>
  <c r="AQ539" i="14"/>
  <c r="AR539" i="14"/>
  <c r="AH540" i="14"/>
  <c r="AI540" i="14"/>
  <c r="AJ540" i="14"/>
  <c r="AK540" i="14"/>
  <c r="AL540" i="14"/>
  <c r="AM540" i="14"/>
  <c r="AN540" i="14"/>
  <c r="AO540" i="14"/>
  <c r="AP540" i="14"/>
  <c r="AQ540" i="14"/>
  <c r="AR540" i="14"/>
  <c r="AH541" i="14"/>
  <c r="AI541" i="14"/>
  <c r="AJ541" i="14"/>
  <c r="AK541" i="14"/>
  <c r="AL541" i="14"/>
  <c r="AM541" i="14"/>
  <c r="AN541" i="14"/>
  <c r="AO541" i="14"/>
  <c r="AP541" i="14"/>
  <c r="AQ541" i="14"/>
  <c r="AR541" i="14"/>
  <c r="AG533" i="14"/>
  <c r="AG534" i="14"/>
  <c r="AG535" i="14"/>
  <c r="AG536" i="14"/>
  <c r="AG537" i="14"/>
  <c r="AG538" i="14"/>
  <c r="AG539" i="14"/>
  <c r="AG540" i="14"/>
  <c r="AG541" i="14"/>
  <c r="AG542" i="14"/>
  <c r="AG543" i="14"/>
  <c r="AG532" i="14"/>
  <c r="BP526" i="14"/>
  <c r="BO526" i="14"/>
  <c r="BN526" i="14"/>
  <c r="BM526" i="14"/>
  <c r="BP525" i="14"/>
  <c r="BO525" i="14"/>
  <c r="BN525" i="14"/>
  <c r="BM525" i="14"/>
  <c r="BP524" i="14"/>
  <c r="BO524" i="14"/>
  <c r="BN524" i="14"/>
  <c r="BM524" i="14"/>
  <c r="BP523" i="14"/>
  <c r="BO523" i="14"/>
  <c r="BN523" i="14"/>
  <c r="BM523" i="14"/>
  <c r="BP522" i="14"/>
  <c r="BO522" i="14"/>
  <c r="BN522" i="14"/>
  <c r="BM522" i="14"/>
  <c r="BP521" i="14"/>
  <c r="BO521" i="14"/>
  <c r="BN521" i="14"/>
  <c r="BM521" i="14"/>
  <c r="BP520" i="14"/>
  <c r="BO520" i="14"/>
  <c r="BN520" i="14"/>
  <c r="BM520" i="14"/>
  <c r="BP519" i="14"/>
  <c r="BO519" i="14"/>
  <c r="BN519" i="14"/>
  <c r="BM519" i="14"/>
  <c r="BP518" i="14"/>
  <c r="BO518" i="14"/>
  <c r="BN518" i="14"/>
  <c r="BM518" i="14"/>
  <c r="BP517" i="14"/>
  <c r="BO517" i="14"/>
  <c r="BN517" i="14"/>
  <c r="BM517" i="14"/>
  <c r="BP516" i="14"/>
  <c r="BO516" i="14"/>
  <c r="BN516" i="14"/>
  <c r="BM516" i="14"/>
  <c r="BP515" i="14"/>
  <c r="BO515" i="14"/>
  <c r="BN515" i="14"/>
  <c r="BM515" i="14"/>
  <c r="BP514" i="14"/>
  <c r="BO514" i="14"/>
  <c r="BN514" i="14"/>
  <c r="BM514" i="14"/>
  <c r="BK526" i="14"/>
  <c r="BJ526" i="14"/>
  <c r="BJ493" i="14" s="1"/>
  <c r="BI526" i="14"/>
  <c r="BH526" i="14"/>
  <c r="BG526" i="14"/>
  <c r="BF526" i="14"/>
  <c r="BE526" i="14"/>
  <c r="BD526" i="14"/>
  <c r="BC526" i="14"/>
  <c r="BB526" i="14"/>
  <c r="BA526" i="14"/>
  <c r="AZ526" i="14"/>
  <c r="AY526" i="14"/>
  <c r="AX526" i="14"/>
  <c r="AW526" i="14"/>
  <c r="AV526" i="14"/>
  <c r="AU526" i="14"/>
  <c r="AT526" i="14"/>
  <c r="BK525" i="14"/>
  <c r="BK492" i="14" s="1"/>
  <c r="BJ525" i="14"/>
  <c r="BJ492" i="14" s="1"/>
  <c r="BI525" i="14"/>
  <c r="BI492" i="14" s="1"/>
  <c r="BH525" i="14"/>
  <c r="BH492" i="14" s="1"/>
  <c r="BG525" i="14"/>
  <c r="BF525" i="14"/>
  <c r="BE525" i="14"/>
  <c r="BD525" i="14"/>
  <c r="BC525" i="14"/>
  <c r="BB525" i="14"/>
  <c r="BA525" i="14"/>
  <c r="AZ525" i="14"/>
  <c r="AY525" i="14"/>
  <c r="AX525" i="14"/>
  <c r="AW525" i="14"/>
  <c r="AV525" i="14"/>
  <c r="AU525" i="14"/>
  <c r="AT525" i="14"/>
  <c r="BK524" i="14"/>
  <c r="BJ524" i="14"/>
  <c r="BI524" i="14"/>
  <c r="BH524" i="14"/>
  <c r="BG524" i="14"/>
  <c r="BF524" i="14"/>
  <c r="BE524" i="14"/>
  <c r="BD524" i="14"/>
  <c r="BC524" i="14"/>
  <c r="BB524" i="14"/>
  <c r="BA524" i="14"/>
  <c r="AZ524" i="14"/>
  <c r="AY524" i="14"/>
  <c r="AX524" i="14"/>
  <c r="AW524" i="14"/>
  <c r="AV524" i="14"/>
  <c r="AU524" i="14"/>
  <c r="AT524" i="14"/>
  <c r="BK523" i="14"/>
  <c r="BJ523" i="14"/>
  <c r="BI523" i="14"/>
  <c r="BH523" i="14"/>
  <c r="BG523" i="14"/>
  <c r="BF523" i="14"/>
  <c r="BE523" i="14"/>
  <c r="BD523" i="14"/>
  <c r="BC523" i="14"/>
  <c r="BB523" i="14"/>
  <c r="BA523" i="14"/>
  <c r="AZ523" i="14"/>
  <c r="AY523" i="14"/>
  <c r="AX523" i="14"/>
  <c r="AW523" i="14"/>
  <c r="AV523" i="14"/>
  <c r="AU523" i="14"/>
  <c r="AT523" i="14"/>
  <c r="BK522" i="14"/>
  <c r="BJ522" i="14"/>
  <c r="BI522" i="14"/>
  <c r="BH522" i="14"/>
  <c r="BG522" i="14"/>
  <c r="BF522" i="14"/>
  <c r="BE522" i="14"/>
  <c r="BD522" i="14"/>
  <c r="BC522" i="14"/>
  <c r="BB522" i="14"/>
  <c r="BA522" i="14"/>
  <c r="AZ522" i="14"/>
  <c r="AY522" i="14"/>
  <c r="AX522" i="14"/>
  <c r="AW522" i="14"/>
  <c r="AV522" i="14"/>
  <c r="AU522" i="14"/>
  <c r="AT522" i="14"/>
  <c r="BK521" i="14"/>
  <c r="BJ521" i="14"/>
  <c r="BI521" i="14"/>
  <c r="BH521" i="14"/>
  <c r="BG521" i="14"/>
  <c r="BF521" i="14"/>
  <c r="BE521" i="14"/>
  <c r="BD521" i="14"/>
  <c r="BC521" i="14"/>
  <c r="BB521" i="14"/>
  <c r="BA521" i="14"/>
  <c r="AZ521" i="14"/>
  <c r="AY521" i="14"/>
  <c r="AX521" i="14"/>
  <c r="AW521" i="14"/>
  <c r="AV521" i="14"/>
  <c r="AU521" i="14"/>
  <c r="AT521" i="14"/>
  <c r="BK520" i="14"/>
  <c r="BJ520" i="14"/>
  <c r="BI520" i="14"/>
  <c r="BH520" i="14"/>
  <c r="BG520" i="14"/>
  <c r="BF520" i="14"/>
  <c r="BE520" i="14"/>
  <c r="BD520" i="14"/>
  <c r="BC520" i="14"/>
  <c r="BB520" i="14"/>
  <c r="BA520" i="14"/>
  <c r="AZ520" i="14"/>
  <c r="AY520" i="14"/>
  <c r="AX520" i="14"/>
  <c r="AW520" i="14"/>
  <c r="AV520" i="14"/>
  <c r="AU520" i="14"/>
  <c r="AT520" i="14"/>
  <c r="BK519" i="14"/>
  <c r="BJ519" i="14"/>
  <c r="BI519" i="14"/>
  <c r="BH519" i="14"/>
  <c r="BG519" i="14"/>
  <c r="BF519" i="14"/>
  <c r="BE519" i="14"/>
  <c r="BD519" i="14"/>
  <c r="BC519" i="14"/>
  <c r="BB519" i="14"/>
  <c r="BA519" i="14"/>
  <c r="AZ519" i="14"/>
  <c r="AY519" i="14"/>
  <c r="AX519" i="14"/>
  <c r="AW519" i="14"/>
  <c r="AV519" i="14"/>
  <c r="AU519" i="14"/>
  <c r="AT519" i="14"/>
  <c r="BK518" i="14"/>
  <c r="BJ518" i="14"/>
  <c r="BI518" i="14"/>
  <c r="BH518" i="14"/>
  <c r="BG518" i="14"/>
  <c r="BF518" i="14"/>
  <c r="BE518" i="14"/>
  <c r="BD518" i="14"/>
  <c r="BC518" i="14"/>
  <c r="BB518" i="14"/>
  <c r="BA518" i="14"/>
  <c r="AZ518" i="14"/>
  <c r="AY518" i="14"/>
  <c r="AX518" i="14"/>
  <c r="AW518" i="14"/>
  <c r="AV518" i="14"/>
  <c r="AU518" i="14"/>
  <c r="AT518" i="14"/>
  <c r="BK517" i="14"/>
  <c r="BJ517" i="14"/>
  <c r="BI517" i="14"/>
  <c r="BH517" i="14"/>
  <c r="BG517" i="14"/>
  <c r="BF517" i="14"/>
  <c r="BE517" i="14"/>
  <c r="BD517" i="14"/>
  <c r="BC517" i="14"/>
  <c r="BB517" i="14"/>
  <c r="BA517" i="14"/>
  <c r="AZ517" i="14"/>
  <c r="AY517" i="14"/>
  <c r="AX517" i="14"/>
  <c r="AW517" i="14"/>
  <c r="AV517" i="14"/>
  <c r="AU517" i="14"/>
  <c r="AT517" i="14"/>
  <c r="BK516" i="14"/>
  <c r="BJ516" i="14"/>
  <c r="BI516" i="14"/>
  <c r="BH516" i="14"/>
  <c r="BG516" i="14"/>
  <c r="BF516" i="14"/>
  <c r="BE516" i="14"/>
  <c r="BD516" i="14"/>
  <c r="BC516" i="14"/>
  <c r="BB516" i="14"/>
  <c r="BA516" i="14"/>
  <c r="AZ516" i="14"/>
  <c r="AY516" i="14"/>
  <c r="AX516" i="14"/>
  <c r="AW516" i="14"/>
  <c r="AV516" i="14"/>
  <c r="AU516" i="14"/>
  <c r="AT516" i="14"/>
  <c r="BK515" i="14"/>
  <c r="BJ515" i="14"/>
  <c r="BI515" i="14"/>
  <c r="BH515" i="14"/>
  <c r="BG515" i="14"/>
  <c r="BF515" i="14"/>
  <c r="BE515" i="14"/>
  <c r="BD515" i="14"/>
  <c r="BC515" i="14"/>
  <c r="BB515" i="14"/>
  <c r="BA515" i="14"/>
  <c r="AZ515" i="14"/>
  <c r="AY515" i="14"/>
  <c r="AX515" i="14"/>
  <c r="AW515" i="14"/>
  <c r="AV515" i="14"/>
  <c r="AU515" i="14"/>
  <c r="AT515" i="14"/>
  <c r="BK514" i="14"/>
  <c r="BJ514" i="14"/>
  <c r="BI514" i="14"/>
  <c r="BH514" i="14"/>
  <c r="BG514" i="14"/>
  <c r="BF514" i="14"/>
  <c r="BE514" i="14"/>
  <c r="BD514" i="14"/>
  <c r="BC514" i="14"/>
  <c r="BB514" i="14"/>
  <c r="BA514" i="14"/>
  <c r="AZ514" i="14"/>
  <c r="AY514" i="14"/>
  <c r="AX514" i="14"/>
  <c r="AW514" i="14"/>
  <c r="AV514" i="14"/>
  <c r="AU514" i="14"/>
  <c r="AT514" i="14"/>
  <c r="Y526" i="14"/>
  <c r="Y525" i="14"/>
  <c r="Y524" i="14"/>
  <c r="Y523" i="14"/>
  <c r="Y522" i="14"/>
  <c r="Y521" i="14"/>
  <c r="Y520" i="14"/>
  <c r="Y519" i="14"/>
  <c r="Y518" i="14"/>
  <c r="Y517" i="14"/>
  <c r="Y516" i="14"/>
  <c r="Y515" i="14"/>
  <c r="Y514" i="14"/>
  <c r="AH514" i="14"/>
  <c r="AI514" i="14"/>
  <c r="AJ514" i="14"/>
  <c r="AK514" i="14"/>
  <c r="AL514" i="14"/>
  <c r="AM514" i="14"/>
  <c r="AN514" i="14"/>
  <c r="AO514" i="14"/>
  <c r="AP514" i="14"/>
  <c r="AQ514" i="14"/>
  <c r="AR514" i="14"/>
  <c r="AH515" i="14"/>
  <c r="AI515" i="14"/>
  <c r="AJ515" i="14"/>
  <c r="AK515" i="14"/>
  <c r="AL515" i="14"/>
  <c r="AM515" i="14"/>
  <c r="AN515" i="14"/>
  <c r="AO515" i="14"/>
  <c r="AP515" i="14"/>
  <c r="AQ515" i="14"/>
  <c r="AR515" i="14"/>
  <c r="AH516" i="14"/>
  <c r="AI516" i="14"/>
  <c r="AJ516" i="14"/>
  <c r="AK516" i="14"/>
  <c r="AL516" i="14"/>
  <c r="AM516" i="14"/>
  <c r="AN516" i="14"/>
  <c r="AO516" i="14"/>
  <c r="AP516" i="14"/>
  <c r="AQ516" i="14"/>
  <c r="AR516" i="14"/>
  <c r="AH517" i="14"/>
  <c r="AI517" i="14"/>
  <c r="AJ517" i="14"/>
  <c r="AK517" i="14"/>
  <c r="AL517" i="14"/>
  <c r="AM517" i="14"/>
  <c r="AN517" i="14"/>
  <c r="AO517" i="14"/>
  <c r="AP517" i="14"/>
  <c r="AQ517" i="14"/>
  <c r="AR517" i="14"/>
  <c r="AH518" i="14"/>
  <c r="AI518" i="14"/>
  <c r="AJ518" i="14"/>
  <c r="AK518" i="14"/>
  <c r="AL518" i="14"/>
  <c r="AM518" i="14"/>
  <c r="AN518" i="14"/>
  <c r="AO518" i="14"/>
  <c r="AP518" i="14"/>
  <c r="AQ518" i="14"/>
  <c r="AR518" i="14"/>
  <c r="AH519" i="14"/>
  <c r="AI519" i="14"/>
  <c r="AJ519" i="14"/>
  <c r="AK519" i="14"/>
  <c r="AL519" i="14"/>
  <c r="AM519" i="14"/>
  <c r="AN519" i="14"/>
  <c r="AO519" i="14"/>
  <c r="AP519" i="14"/>
  <c r="AQ519" i="14"/>
  <c r="AR519" i="14"/>
  <c r="AH520" i="14"/>
  <c r="AI520" i="14"/>
  <c r="AJ520" i="14"/>
  <c r="AK520" i="14"/>
  <c r="AL520" i="14"/>
  <c r="AM520" i="14"/>
  <c r="AN520" i="14"/>
  <c r="AO520" i="14"/>
  <c r="AP520" i="14"/>
  <c r="AQ520" i="14"/>
  <c r="AR520" i="14"/>
  <c r="AH521" i="14"/>
  <c r="AI521" i="14"/>
  <c r="AJ521" i="14"/>
  <c r="AK521" i="14"/>
  <c r="AL521" i="14"/>
  <c r="AM521" i="14"/>
  <c r="AN521" i="14"/>
  <c r="AO521" i="14"/>
  <c r="AP521" i="14"/>
  <c r="AQ521" i="14"/>
  <c r="AR521" i="14"/>
  <c r="AH522" i="14"/>
  <c r="AI522" i="14"/>
  <c r="AJ522" i="14"/>
  <c r="AK522" i="14"/>
  <c r="AL522" i="14"/>
  <c r="AM522" i="14"/>
  <c r="AN522" i="14"/>
  <c r="AO522" i="14"/>
  <c r="AP522" i="14"/>
  <c r="AQ522" i="14"/>
  <c r="AR522" i="14"/>
  <c r="AH523" i="14"/>
  <c r="AI523" i="14"/>
  <c r="AJ523" i="14"/>
  <c r="AK523" i="14"/>
  <c r="AL523" i="14"/>
  <c r="AM523" i="14"/>
  <c r="AN523" i="14"/>
  <c r="AO523" i="14"/>
  <c r="AP523" i="14"/>
  <c r="AQ523" i="14"/>
  <c r="AR523" i="14"/>
  <c r="AH524" i="14"/>
  <c r="AI524" i="14"/>
  <c r="AJ524" i="14"/>
  <c r="AK524" i="14"/>
  <c r="AL524" i="14"/>
  <c r="AM524" i="14"/>
  <c r="AN524" i="14"/>
  <c r="AO524" i="14"/>
  <c r="AP524" i="14"/>
  <c r="AQ524" i="14"/>
  <c r="AR524" i="14"/>
  <c r="AH525" i="14"/>
  <c r="AI525" i="14"/>
  <c r="AJ525" i="14"/>
  <c r="AK525" i="14"/>
  <c r="AL525" i="14"/>
  <c r="AM525" i="14"/>
  <c r="AN525" i="14"/>
  <c r="AO525" i="14"/>
  <c r="AP525" i="14"/>
  <c r="AQ525" i="14"/>
  <c r="AR525" i="14"/>
  <c r="AH526" i="14"/>
  <c r="AI526" i="14"/>
  <c r="AJ526" i="14"/>
  <c r="AK526" i="14"/>
  <c r="AL526" i="14"/>
  <c r="AM526" i="14"/>
  <c r="AN526" i="14"/>
  <c r="AO526" i="14"/>
  <c r="AP526" i="14"/>
  <c r="AQ526" i="14"/>
  <c r="AR526" i="14"/>
  <c r="AG515" i="14"/>
  <c r="AG516" i="14"/>
  <c r="AG517" i="14"/>
  <c r="AG518" i="14"/>
  <c r="AG519" i="14"/>
  <c r="AG520" i="14"/>
  <c r="AG521" i="14"/>
  <c r="AG522" i="14"/>
  <c r="AG523" i="14"/>
  <c r="AG524" i="14"/>
  <c r="AG525" i="14"/>
  <c r="AG526" i="14"/>
  <c r="AG514" i="14"/>
  <c r="BB510" i="14"/>
  <c r="BB509" i="14"/>
  <c r="BB508" i="14"/>
  <c r="BB507" i="14"/>
  <c r="BB506" i="14"/>
  <c r="BB505" i="14"/>
  <c r="BB504" i="14"/>
  <c r="BB503" i="14"/>
  <c r="BB502" i="14"/>
  <c r="BB501" i="14"/>
  <c r="BB500" i="14"/>
  <c r="BB499" i="14"/>
  <c r="BB498" i="14"/>
  <c r="BG510" i="14"/>
  <c r="BF510" i="14"/>
  <c r="BF493" i="14" s="1"/>
  <c r="BE510" i="14"/>
  <c r="BD510" i="14"/>
  <c r="BC510" i="14"/>
  <c r="BP509" i="14"/>
  <c r="BG509" i="14"/>
  <c r="BG492" i="14" s="1"/>
  <c r="BF509" i="14"/>
  <c r="BF492" i="14" s="1"/>
  <c r="BE509" i="14"/>
  <c r="BE492" i="14" s="1"/>
  <c r="BD509" i="14"/>
  <c r="BD492" i="14" s="1"/>
  <c r="BC509" i="14"/>
  <c r="BC492" i="14" s="1"/>
  <c r="BP508" i="14"/>
  <c r="BO508" i="14"/>
  <c r="BN508" i="14"/>
  <c r="BM508" i="14"/>
  <c r="BL508" i="14"/>
  <c r="BK508" i="14"/>
  <c r="BJ508" i="14"/>
  <c r="BI508" i="14"/>
  <c r="BH508" i="14"/>
  <c r="BH491" i="14" s="1"/>
  <c r="BG508" i="14"/>
  <c r="BF508" i="14"/>
  <c r="BE508" i="14"/>
  <c r="BD508" i="14"/>
  <c r="BD491" i="14" s="1"/>
  <c r="BC508" i="14"/>
  <c r="BP507" i="14"/>
  <c r="BO507" i="14"/>
  <c r="BN507" i="14"/>
  <c r="BM507" i="14"/>
  <c r="BL507" i="14"/>
  <c r="BK507" i="14"/>
  <c r="BJ507" i="14"/>
  <c r="BI507" i="14"/>
  <c r="BI490" i="14" s="1"/>
  <c r="BH507" i="14"/>
  <c r="BH490" i="14" s="1"/>
  <c r="BG507" i="14"/>
  <c r="BF507" i="14"/>
  <c r="BE507" i="14"/>
  <c r="BE490" i="14" s="1"/>
  <c r="BD507" i="14"/>
  <c r="BD490" i="14" s="1"/>
  <c r="BC507" i="14"/>
  <c r="BP506" i="14"/>
  <c r="BO506" i="14"/>
  <c r="BN506" i="14"/>
  <c r="BM506" i="14"/>
  <c r="BL506" i="14"/>
  <c r="BK506" i="14"/>
  <c r="BJ506" i="14"/>
  <c r="BI506" i="14"/>
  <c r="BH506" i="14"/>
  <c r="BG506" i="14"/>
  <c r="BF506" i="14"/>
  <c r="BE506" i="14"/>
  <c r="BD506" i="14"/>
  <c r="BC506" i="14"/>
  <c r="BP505" i="14"/>
  <c r="BO505" i="14"/>
  <c r="BN505" i="14"/>
  <c r="BM505" i="14"/>
  <c r="BL505" i="14"/>
  <c r="BK505" i="14"/>
  <c r="BK488" i="14" s="1"/>
  <c r="BJ505" i="14"/>
  <c r="BJ488" i="14" s="1"/>
  <c r="BI505" i="14"/>
  <c r="BI488" i="14" s="1"/>
  <c r="BH505" i="14"/>
  <c r="BH488" i="14" s="1"/>
  <c r="BG505" i="14"/>
  <c r="BG488" i="14" s="1"/>
  <c r="BF505" i="14"/>
  <c r="BF488" i="14" s="1"/>
  <c r="BE505" i="14"/>
  <c r="BE488" i="14" s="1"/>
  <c r="BD505" i="14"/>
  <c r="BD488" i="14" s="1"/>
  <c r="BC505" i="14"/>
  <c r="BC488" i="14" s="1"/>
  <c r="BP504" i="14"/>
  <c r="BO504" i="14"/>
  <c r="BN504" i="14"/>
  <c r="BM504" i="14"/>
  <c r="BL504" i="14"/>
  <c r="BK504" i="14"/>
  <c r="BJ504" i="14"/>
  <c r="BI504" i="14"/>
  <c r="BH504" i="14"/>
  <c r="BG504" i="14"/>
  <c r="BF504" i="14"/>
  <c r="BE504" i="14"/>
  <c r="BD504" i="14"/>
  <c r="BC504" i="14"/>
  <c r="BP503" i="14"/>
  <c r="BO503" i="14"/>
  <c r="BN503" i="14"/>
  <c r="BM503" i="14"/>
  <c r="BL503" i="14"/>
  <c r="BK503" i="14"/>
  <c r="BJ503" i="14"/>
  <c r="BI503" i="14"/>
  <c r="BI486" i="14" s="1"/>
  <c r="BH503" i="14"/>
  <c r="BH486" i="14" s="1"/>
  <c r="BG503" i="14"/>
  <c r="BF503" i="14"/>
  <c r="BE503" i="14"/>
  <c r="BE486" i="14" s="1"/>
  <c r="BD503" i="14"/>
  <c r="BD486" i="14" s="1"/>
  <c r="BC503" i="14"/>
  <c r="BP502" i="14"/>
  <c r="BO502" i="14"/>
  <c r="BN502" i="14"/>
  <c r="BM502" i="14"/>
  <c r="BL502" i="14"/>
  <c r="BK502" i="14"/>
  <c r="BJ502" i="14"/>
  <c r="BI502" i="14"/>
  <c r="BH502" i="14"/>
  <c r="BG502" i="14"/>
  <c r="BF502" i="14"/>
  <c r="BE502" i="14"/>
  <c r="BD502" i="14"/>
  <c r="BC502" i="14"/>
  <c r="BP501" i="14"/>
  <c r="BO501" i="14"/>
  <c r="BN501" i="14"/>
  <c r="BM501" i="14"/>
  <c r="BL501" i="14"/>
  <c r="BK501" i="14"/>
  <c r="BK484" i="14" s="1"/>
  <c r="BJ501" i="14"/>
  <c r="BJ484" i="14" s="1"/>
  <c r="BI501" i="14"/>
  <c r="BI484" i="14" s="1"/>
  <c r="BH501" i="14"/>
  <c r="BH484" i="14" s="1"/>
  <c r="BG501" i="14"/>
  <c r="BG484" i="14" s="1"/>
  <c r="BF501" i="14"/>
  <c r="BF484" i="14" s="1"/>
  <c r="BE501" i="14"/>
  <c r="BE484" i="14" s="1"/>
  <c r="BD501" i="14"/>
  <c r="BD484" i="14" s="1"/>
  <c r="BC501" i="14"/>
  <c r="BC484" i="14" s="1"/>
  <c r="BP500" i="14"/>
  <c r="BO500" i="14"/>
  <c r="BN500" i="14"/>
  <c r="BM500" i="14"/>
  <c r="BL500" i="14"/>
  <c r="BK500" i="14"/>
  <c r="BJ500" i="14"/>
  <c r="BI500" i="14"/>
  <c r="BH500" i="14"/>
  <c r="BG500" i="14"/>
  <c r="BF500" i="14"/>
  <c r="BE500" i="14"/>
  <c r="BD500" i="14"/>
  <c r="BC500" i="14"/>
  <c r="BP499" i="14"/>
  <c r="BO499" i="14"/>
  <c r="BN499" i="14"/>
  <c r="BM499" i="14"/>
  <c r="BL499" i="14"/>
  <c r="BK499" i="14"/>
  <c r="BJ499" i="14"/>
  <c r="BI499" i="14"/>
  <c r="BI482" i="14" s="1"/>
  <c r="BH499" i="14"/>
  <c r="BH482" i="14" s="1"/>
  <c r="BG499" i="14"/>
  <c r="BF499" i="14"/>
  <c r="BE499" i="14"/>
  <c r="BE482" i="14" s="1"/>
  <c r="BD499" i="14"/>
  <c r="BD482" i="14" s="1"/>
  <c r="BC499" i="14"/>
  <c r="BP498" i="14"/>
  <c r="BO498" i="14"/>
  <c r="BN498" i="14"/>
  <c r="BM498" i="14"/>
  <c r="BK498" i="14"/>
  <c r="BJ498" i="14"/>
  <c r="BI498" i="14"/>
  <c r="BI481" i="14" s="1"/>
  <c r="BH498" i="14"/>
  <c r="BG498" i="14"/>
  <c r="BF498" i="14"/>
  <c r="BE498" i="14"/>
  <c r="BE481" i="14" s="1"/>
  <c r="BD498" i="14"/>
  <c r="BC498" i="14"/>
  <c r="BA510" i="14"/>
  <c r="AZ510" i="14"/>
  <c r="AZ493" i="14" s="1"/>
  <c r="AY510" i="14"/>
  <c r="AX510" i="14"/>
  <c r="AW510" i="14"/>
  <c r="AV510" i="14"/>
  <c r="AV493" i="14" s="1"/>
  <c r="AU510" i="14"/>
  <c r="AT510" i="14"/>
  <c r="BA509" i="14"/>
  <c r="BA492" i="14" s="1"/>
  <c r="AZ509" i="14"/>
  <c r="AZ492" i="14" s="1"/>
  <c r="AY509" i="14"/>
  <c r="AX509" i="14"/>
  <c r="AW509" i="14"/>
  <c r="AW492" i="14" s="1"/>
  <c r="AV509" i="14"/>
  <c r="AV492" i="14" s="1"/>
  <c r="AU509" i="14"/>
  <c r="AT509" i="14"/>
  <c r="BA508" i="14"/>
  <c r="BA491" i="14" s="1"/>
  <c r="AZ508" i="14"/>
  <c r="AY508" i="14"/>
  <c r="AX508" i="14"/>
  <c r="AW508" i="14"/>
  <c r="AW491" i="14" s="1"/>
  <c r="AV508" i="14"/>
  <c r="AU508" i="14"/>
  <c r="AT508" i="14"/>
  <c r="BA507" i="14"/>
  <c r="BA490" i="14" s="1"/>
  <c r="AZ507" i="14"/>
  <c r="AZ490" i="14" s="1"/>
  <c r="AY507" i="14"/>
  <c r="AX507" i="14"/>
  <c r="AW507" i="14"/>
  <c r="AW490" i="14" s="1"/>
  <c r="AV507" i="14"/>
  <c r="AV490" i="14" s="1"/>
  <c r="AU507" i="14"/>
  <c r="AT507" i="14"/>
  <c r="BA506" i="14"/>
  <c r="AZ506" i="14"/>
  <c r="AZ489" i="14" s="1"/>
  <c r="AY506" i="14"/>
  <c r="AX506" i="14"/>
  <c r="AW506" i="14"/>
  <c r="AV506" i="14"/>
  <c r="AV489" i="14" s="1"/>
  <c r="AU506" i="14"/>
  <c r="AT506" i="14"/>
  <c r="BA505" i="14"/>
  <c r="BA488" i="14" s="1"/>
  <c r="AZ505" i="14"/>
  <c r="AZ488" i="14" s="1"/>
  <c r="AY505" i="14"/>
  <c r="AX505" i="14"/>
  <c r="AW505" i="14"/>
  <c r="AW488" i="14" s="1"/>
  <c r="AV505" i="14"/>
  <c r="AV488" i="14" s="1"/>
  <c r="AU505" i="14"/>
  <c r="AT505" i="14"/>
  <c r="BA504" i="14"/>
  <c r="BA487" i="14" s="1"/>
  <c r="AZ504" i="14"/>
  <c r="AY504" i="14"/>
  <c r="AX504" i="14"/>
  <c r="AW504" i="14"/>
  <c r="AW487" i="14" s="1"/>
  <c r="AV504" i="14"/>
  <c r="AU504" i="14"/>
  <c r="AT504" i="14"/>
  <c r="BA503" i="14"/>
  <c r="BA486" i="14" s="1"/>
  <c r="AZ503" i="14"/>
  <c r="AZ486" i="14" s="1"/>
  <c r="AY503" i="14"/>
  <c r="AX503" i="14"/>
  <c r="AW503" i="14"/>
  <c r="AW486" i="14" s="1"/>
  <c r="AV503" i="14"/>
  <c r="AV486" i="14" s="1"/>
  <c r="AU503" i="14"/>
  <c r="AT503" i="14"/>
  <c r="BA502" i="14"/>
  <c r="AZ502" i="14"/>
  <c r="AZ485" i="14" s="1"/>
  <c r="AY502" i="14"/>
  <c r="AX502" i="14"/>
  <c r="AW502" i="14"/>
  <c r="AV502" i="14"/>
  <c r="AV485" i="14" s="1"/>
  <c r="AU502" i="14"/>
  <c r="AT502" i="14"/>
  <c r="BA501" i="14"/>
  <c r="BA484" i="14" s="1"/>
  <c r="AZ501" i="14"/>
  <c r="AZ484" i="14" s="1"/>
  <c r="AY501" i="14"/>
  <c r="AX501" i="14"/>
  <c r="AW501" i="14"/>
  <c r="AW484" i="14" s="1"/>
  <c r="AV501" i="14"/>
  <c r="AV484" i="14" s="1"/>
  <c r="AU501" i="14"/>
  <c r="AT501" i="14"/>
  <c r="BA500" i="14"/>
  <c r="BA483" i="14" s="1"/>
  <c r="AZ500" i="14"/>
  <c r="AY500" i="14"/>
  <c r="AX500" i="14"/>
  <c r="AW500" i="14"/>
  <c r="AW483" i="14" s="1"/>
  <c r="AV500" i="14"/>
  <c r="AU500" i="14"/>
  <c r="AT500" i="14"/>
  <c r="BA499" i="14"/>
  <c r="BA482" i="14" s="1"/>
  <c r="AZ499" i="14"/>
  <c r="AZ482" i="14" s="1"/>
  <c r="AY499" i="14"/>
  <c r="AX499" i="14"/>
  <c r="AW499" i="14"/>
  <c r="AW482" i="14" s="1"/>
  <c r="AV499" i="14"/>
  <c r="AV482" i="14" s="1"/>
  <c r="AU499" i="14"/>
  <c r="AT499" i="14"/>
  <c r="BA498" i="14"/>
  <c r="AZ498" i="14"/>
  <c r="AZ481" i="14" s="1"/>
  <c r="AY498" i="14"/>
  <c r="AX498" i="14"/>
  <c r="AW498" i="14"/>
  <c r="AV498" i="14"/>
  <c r="AV481" i="14" s="1"/>
  <c r="AU498" i="14"/>
  <c r="AT498" i="14"/>
  <c r="Y511" i="14"/>
  <c r="Y510" i="14"/>
  <c r="Y509" i="14"/>
  <c r="Y508" i="14"/>
  <c r="Y507" i="14"/>
  <c r="Y506" i="14"/>
  <c r="Y505" i="14"/>
  <c r="Y504" i="14"/>
  <c r="Y503" i="14"/>
  <c r="Y502" i="14"/>
  <c r="Y501" i="14"/>
  <c r="Y500" i="14"/>
  <c r="Y499" i="14"/>
  <c r="Y498" i="14"/>
  <c r="AH498" i="14"/>
  <c r="AH481" i="14" s="1"/>
  <c r="AI498" i="14"/>
  <c r="AJ498" i="14"/>
  <c r="AK498" i="14"/>
  <c r="AK481" i="14" s="1"/>
  <c r="AL498" i="14"/>
  <c r="AL481" i="14" s="1"/>
  <c r="AM498" i="14"/>
  <c r="AN498" i="14"/>
  <c r="AO498" i="14"/>
  <c r="AO481" i="14" s="1"/>
  <c r="AP498" i="14"/>
  <c r="AP481" i="14" s="1"/>
  <c r="AQ498" i="14"/>
  <c r="AR498" i="14"/>
  <c r="AH499" i="14"/>
  <c r="AH482" i="14" s="1"/>
  <c r="AI499" i="14"/>
  <c r="AI482" i="14" s="1"/>
  <c r="AJ499" i="14"/>
  <c r="AK499" i="14"/>
  <c r="AL499" i="14"/>
  <c r="AL482" i="14" s="1"/>
  <c r="AM499" i="14"/>
  <c r="AM482" i="14" s="1"/>
  <c r="AN499" i="14"/>
  <c r="AO499" i="14"/>
  <c r="AP499" i="14"/>
  <c r="AP482" i="14" s="1"/>
  <c r="AQ499" i="14"/>
  <c r="AQ482" i="14" s="1"/>
  <c r="AR499" i="14"/>
  <c r="AH500" i="14"/>
  <c r="AI500" i="14"/>
  <c r="AI483" i="14" s="1"/>
  <c r="AJ500" i="14"/>
  <c r="AJ483" i="14" s="1"/>
  <c r="AK500" i="14"/>
  <c r="AL500" i="14"/>
  <c r="AM500" i="14"/>
  <c r="AM483" i="14" s="1"/>
  <c r="AN500" i="14"/>
  <c r="AN483" i="14" s="1"/>
  <c r="AO500" i="14"/>
  <c r="AP500" i="14"/>
  <c r="AQ500" i="14"/>
  <c r="AQ483" i="14" s="1"/>
  <c r="AR500" i="14"/>
  <c r="AR483" i="14" s="1"/>
  <c r="AH501" i="14"/>
  <c r="AI501" i="14"/>
  <c r="AJ501" i="14"/>
  <c r="AJ484" i="14" s="1"/>
  <c r="AK501" i="14"/>
  <c r="AK484" i="14" s="1"/>
  <c r="AL501" i="14"/>
  <c r="AM501" i="14"/>
  <c r="AN501" i="14"/>
  <c r="AN484" i="14" s="1"/>
  <c r="AO501" i="14"/>
  <c r="AO484" i="14" s="1"/>
  <c r="AP501" i="14"/>
  <c r="AQ501" i="14"/>
  <c r="AR501" i="14"/>
  <c r="AR484" i="14" s="1"/>
  <c r="AH502" i="14"/>
  <c r="AH485" i="14" s="1"/>
  <c r="AI502" i="14"/>
  <c r="AJ502" i="14"/>
  <c r="AK502" i="14"/>
  <c r="AK485" i="14" s="1"/>
  <c r="AL502" i="14"/>
  <c r="AL485" i="14" s="1"/>
  <c r="AM502" i="14"/>
  <c r="AN502" i="14"/>
  <c r="AO502" i="14"/>
  <c r="AO485" i="14" s="1"/>
  <c r="AP502" i="14"/>
  <c r="AP485" i="14" s="1"/>
  <c r="AQ502" i="14"/>
  <c r="AR502" i="14"/>
  <c r="AH503" i="14"/>
  <c r="AH486" i="14" s="1"/>
  <c r="AI503" i="14"/>
  <c r="AI486" i="14" s="1"/>
  <c r="AJ503" i="14"/>
  <c r="AK503" i="14"/>
  <c r="AL503" i="14"/>
  <c r="AL486" i="14" s="1"/>
  <c r="AM503" i="14"/>
  <c r="AM486" i="14" s="1"/>
  <c r="AN503" i="14"/>
  <c r="AO503" i="14"/>
  <c r="AP503" i="14"/>
  <c r="AP486" i="14" s="1"/>
  <c r="AQ503" i="14"/>
  <c r="AQ486" i="14" s="1"/>
  <c r="AR503" i="14"/>
  <c r="AH504" i="14"/>
  <c r="AI504" i="14"/>
  <c r="AI487" i="14" s="1"/>
  <c r="AJ504" i="14"/>
  <c r="AJ487" i="14" s="1"/>
  <c r="AK504" i="14"/>
  <c r="AL504" i="14"/>
  <c r="AM504" i="14"/>
  <c r="AM487" i="14" s="1"/>
  <c r="AN504" i="14"/>
  <c r="AN487" i="14" s="1"/>
  <c r="AO504" i="14"/>
  <c r="AP504" i="14"/>
  <c r="AQ504" i="14"/>
  <c r="AQ487" i="14" s="1"/>
  <c r="AR504" i="14"/>
  <c r="AR487" i="14" s="1"/>
  <c r="AH505" i="14"/>
  <c r="AI505" i="14"/>
  <c r="AJ505" i="14"/>
  <c r="AJ488" i="14" s="1"/>
  <c r="AK505" i="14"/>
  <c r="AK488" i="14" s="1"/>
  <c r="AL505" i="14"/>
  <c r="AM505" i="14"/>
  <c r="AN505" i="14"/>
  <c r="AN488" i="14" s="1"/>
  <c r="AO505" i="14"/>
  <c r="AO488" i="14" s="1"/>
  <c r="AP505" i="14"/>
  <c r="AQ505" i="14"/>
  <c r="AR505" i="14"/>
  <c r="AR488" i="14" s="1"/>
  <c r="AH506" i="14"/>
  <c r="AH489" i="14" s="1"/>
  <c r="AI506" i="14"/>
  <c r="AJ506" i="14"/>
  <c r="AK506" i="14"/>
  <c r="AK489" i="14" s="1"/>
  <c r="AL506" i="14"/>
  <c r="AL489" i="14" s="1"/>
  <c r="AM506" i="14"/>
  <c r="AN506" i="14"/>
  <c r="AO506" i="14"/>
  <c r="AO489" i="14" s="1"/>
  <c r="AP506" i="14"/>
  <c r="AP489" i="14" s="1"/>
  <c r="AQ506" i="14"/>
  <c r="AR506" i="14"/>
  <c r="AH507" i="14"/>
  <c r="AH490" i="14" s="1"/>
  <c r="AI507" i="14"/>
  <c r="AI490" i="14" s="1"/>
  <c r="AJ507" i="14"/>
  <c r="AK507" i="14"/>
  <c r="AL507" i="14"/>
  <c r="AL490" i="14" s="1"/>
  <c r="AM507" i="14"/>
  <c r="AM490" i="14" s="1"/>
  <c r="AN507" i="14"/>
  <c r="AO507" i="14"/>
  <c r="AP507" i="14"/>
  <c r="AP490" i="14" s="1"/>
  <c r="AQ507" i="14"/>
  <c r="AQ490" i="14" s="1"/>
  <c r="AR507" i="14"/>
  <c r="AH508" i="14"/>
  <c r="AI508" i="14"/>
  <c r="AI491" i="14" s="1"/>
  <c r="AJ508" i="14"/>
  <c r="AJ491" i="14" s="1"/>
  <c r="AK508" i="14"/>
  <c r="AL508" i="14"/>
  <c r="AM508" i="14"/>
  <c r="AM491" i="14" s="1"/>
  <c r="AN508" i="14"/>
  <c r="AN491" i="14" s="1"/>
  <c r="AO508" i="14"/>
  <c r="AP508" i="14"/>
  <c r="AQ508" i="14"/>
  <c r="AQ491" i="14" s="1"/>
  <c r="AR508" i="14"/>
  <c r="AR491" i="14" s="1"/>
  <c r="AH509" i="14"/>
  <c r="AI509" i="14"/>
  <c r="AJ509" i="14"/>
  <c r="AJ492" i="14" s="1"/>
  <c r="AK509" i="14"/>
  <c r="AK492" i="14" s="1"/>
  <c r="AL509" i="14"/>
  <c r="AM509" i="14"/>
  <c r="AN509" i="14"/>
  <c r="AN492" i="14" s="1"/>
  <c r="AO509" i="14"/>
  <c r="AO492" i="14" s="1"/>
  <c r="AP509" i="14"/>
  <c r="AQ509" i="14"/>
  <c r="AR509" i="14"/>
  <c r="AR492" i="14" s="1"/>
  <c r="AH510" i="14"/>
  <c r="AH493" i="14" s="1"/>
  <c r="AI510" i="14"/>
  <c r="AJ510" i="14"/>
  <c r="AK510" i="14"/>
  <c r="AK493" i="14" s="1"/>
  <c r="AL510" i="14"/>
  <c r="AL493" i="14" s="1"/>
  <c r="AM510" i="14"/>
  <c r="AN510" i="14"/>
  <c r="AO510" i="14"/>
  <c r="AO493" i="14" s="1"/>
  <c r="AP510" i="14"/>
  <c r="AP493" i="14" s="1"/>
  <c r="AQ510" i="14"/>
  <c r="AR510" i="14"/>
  <c r="AG499" i="14"/>
  <c r="AG500" i="14"/>
  <c r="AG501" i="14"/>
  <c r="AG502" i="14"/>
  <c r="AG503" i="14"/>
  <c r="AG504" i="14"/>
  <c r="AG505" i="14"/>
  <c r="AG506" i="14"/>
  <c r="AG507" i="14"/>
  <c r="AG508" i="14"/>
  <c r="AG509" i="14"/>
  <c r="AG510" i="14"/>
  <c r="AG498" i="14"/>
  <c r="BP478" i="14"/>
  <c r="BO478" i="14"/>
  <c r="BN478" i="14"/>
  <c r="BM478" i="14"/>
  <c r="BP477" i="14"/>
  <c r="BO477" i="14"/>
  <c r="BN477" i="14"/>
  <c r="BM477" i="14"/>
  <c r="BP476" i="14"/>
  <c r="BO476" i="14"/>
  <c r="BN476" i="14"/>
  <c r="BM476" i="14"/>
  <c r="BP475" i="14"/>
  <c r="BO475" i="14"/>
  <c r="BN475" i="14"/>
  <c r="BM475" i="14"/>
  <c r="BP474" i="14"/>
  <c r="BO474" i="14"/>
  <c r="BN474" i="14"/>
  <c r="BM474" i="14"/>
  <c r="BP473" i="14"/>
  <c r="BO473" i="14"/>
  <c r="BN473" i="14"/>
  <c r="BM473" i="14"/>
  <c r="BP472" i="14"/>
  <c r="BO472" i="14"/>
  <c r="BN472" i="14"/>
  <c r="BM472" i="14"/>
  <c r="BP471" i="14"/>
  <c r="BO471" i="14"/>
  <c r="BN471" i="14"/>
  <c r="BM471" i="14"/>
  <c r="BP470" i="14"/>
  <c r="BO470" i="14"/>
  <c r="BN470" i="14"/>
  <c r="BM470" i="14"/>
  <c r="BP469" i="14"/>
  <c r="BO469" i="14"/>
  <c r="BN469" i="14"/>
  <c r="BM469" i="14"/>
  <c r="BP468" i="14"/>
  <c r="BO468" i="14"/>
  <c r="BN468" i="14"/>
  <c r="BM468" i="14"/>
  <c r="BP467" i="14"/>
  <c r="BO467" i="14"/>
  <c r="BN467" i="14"/>
  <c r="BM467" i="14"/>
  <c r="BP466" i="14"/>
  <c r="BO466" i="14"/>
  <c r="BN466" i="14"/>
  <c r="BM466" i="14"/>
  <c r="BP465" i="14"/>
  <c r="BO465" i="14"/>
  <c r="BN465" i="14"/>
  <c r="BM465" i="14"/>
  <c r="BK478" i="14"/>
  <c r="BJ478" i="14"/>
  <c r="BI478" i="14"/>
  <c r="BH478" i="14"/>
  <c r="BG478" i="14"/>
  <c r="BF478" i="14"/>
  <c r="BE478" i="14"/>
  <c r="BD478" i="14"/>
  <c r="BC478" i="14"/>
  <c r="BK477" i="14"/>
  <c r="BJ477" i="14"/>
  <c r="BI477" i="14"/>
  <c r="BH477" i="14"/>
  <c r="BG477" i="14"/>
  <c r="BF477" i="14"/>
  <c r="BE477" i="14"/>
  <c r="BD477" i="14"/>
  <c r="BC477" i="14"/>
  <c r="BK476" i="14"/>
  <c r="BJ476" i="14"/>
  <c r="BI476" i="14"/>
  <c r="BH476" i="14"/>
  <c r="BG476" i="14"/>
  <c r="BF476" i="14"/>
  <c r="BE476" i="14"/>
  <c r="BD476" i="14"/>
  <c r="BC476" i="14"/>
  <c r="BK475" i="14"/>
  <c r="BJ475" i="14"/>
  <c r="BI475" i="14"/>
  <c r="BH475" i="14"/>
  <c r="BG475" i="14"/>
  <c r="BF475" i="14"/>
  <c r="BE475" i="14"/>
  <c r="BD475" i="14"/>
  <c r="BC475" i="14"/>
  <c r="BK474" i="14"/>
  <c r="BJ474" i="14"/>
  <c r="BI474" i="14"/>
  <c r="BH474" i="14"/>
  <c r="BG474" i="14"/>
  <c r="BF474" i="14"/>
  <c r="BE474" i="14"/>
  <c r="BD474" i="14"/>
  <c r="BC474" i="14"/>
  <c r="BK473" i="14"/>
  <c r="BJ473" i="14"/>
  <c r="BI473" i="14"/>
  <c r="BH473" i="14"/>
  <c r="BG473" i="14"/>
  <c r="BF473" i="14"/>
  <c r="BE473" i="14"/>
  <c r="BD473" i="14"/>
  <c r="BC473" i="14"/>
  <c r="BK472" i="14"/>
  <c r="BJ472" i="14"/>
  <c r="BI472" i="14"/>
  <c r="BH472" i="14"/>
  <c r="BG472" i="14"/>
  <c r="BF472" i="14"/>
  <c r="BE472" i="14"/>
  <c r="BD472" i="14"/>
  <c r="BC472" i="14"/>
  <c r="BK471" i="14"/>
  <c r="BJ471" i="14"/>
  <c r="BI471" i="14"/>
  <c r="BH471" i="14"/>
  <c r="BG471" i="14"/>
  <c r="BF471" i="14"/>
  <c r="BE471" i="14"/>
  <c r="BD471" i="14"/>
  <c r="BC471" i="14"/>
  <c r="BK470" i="14"/>
  <c r="BJ470" i="14"/>
  <c r="BI470" i="14"/>
  <c r="BH470" i="14"/>
  <c r="BG470" i="14"/>
  <c r="BF470" i="14"/>
  <c r="BE470" i="14"/>
  <c r="BD470" i="14"/>
  <c r="BC470" i="14"/>
  <c r="BK469" i="14"/>
  <c r="BJ469" i="14"/>
  <c r="BI469" i="14"/>
  <c r="BH469" i="14"/>
  <c r="BG469" i="14"/>
  <c r="BF469" i="14"/>
  <c r="BE469" i="14"/>
  <c r="BD469" i="14"/>
  <c r="BC469" i="14"/>
  <c r="BK468" i="14"/>
  <c r="BJ468" i="14"/>
  <c r="BI468" i="14"/>
  <c r="BH468" i="14"/>
  <c r="BG468" i="14"/>
  <c r="BF468" i="14"/>
  <c r="BE468" i="14"/>
  <c r="BD468" i="14"/>
  <c r="BC468" i="14"/>
  <c r="BK467" i="14"/>
  <c r="BJ467" i="14"/>
  <c r="BI467" i="14"/>
  <c r="BH467" i="14"/>
  <c r="BG467" i="14"/>
  <c r="BF467" i="14"/>
  <c r="BE467" i="14"/>
  <c r="BD467" i="14"/>
  <c r="BC467" i="14"/>
  <c r="BK466" i="14"/>
  <c r="BJ466" i="14"/>
  <c r="BI466" i="14"/>
  <c r="BH466" i="14"/>
  <c r="BG466" i="14"/>
  <c r="BF466" i="14"/>
  <c r="BE466" i="14"/>
  <c r="BD466" i="14"/>
  <c r="BC466" i="14"/>
  <c r="BK465" i="14"/>
  <c r="BJ465" i="14"/>
  <c r="BI465" i="14"/>
  <c r="BH465" i="14"/>
  <c r="BG465" i="14"/>
  <c r="BF465" i="14"/>
  <c r="BE465" i="14"/>
  <c r="BD465" i="14"/>
  <c r="BC465" i="14"/>
  <c r="BA478" i="14"/>
  <c r="AZ478" i="14"/>
  <c r="AY478" i="14"/>
  <c r="AX478" i="14"/>
  <c r="AW478" i="14"/>
  <c r="AV478" i="14"/>
  <c r="BA477" i="14"/>
  <c r="AZ477" i="14"/>
  <c r="AY477" i="14"/>
  <c r="AX477" i="14"/>
  <c r="AW477" i="14"/>
  <c r="AV477" i="14"/>
  <c r="BA476" i="14"/>
  <c r="AZ476" i="14"/>
  <c r="AY476" i="14"/>
  <c r="AX476" i="14"/>
  <c r="AW476" i="14"/>
  <c r="AV476" i="14"/>
  <c r="BA475" i="14"/>
  <c r="AZ475" i="14"/>
  <c r="AY475" i="14"/>
  <c r="AX475" i="14"/>
  <c r="AW475" i="14"/>
  <c r="AV475" i="14"/>
  <c r="BA474" i="14"/>
  <c r="AZ474" i="14"/>
  <c r="AY474" i="14"/>
  <c r="AX474" i="14"/>
  <c r="AW474" i="14"/>
  <c r="AV474" i="14"/>
  <c r="BA473" i="14"/>
  <c r="AZ473" i="14"/>
  <c r="AY473" i="14"/>
  <c r="AX473" i="14"/>
  <c r="AW473" i="14"/>
  <c r="AV473" i="14"/>
  <c r="BA472" i="14"/>
  <c r="AZ472" i="14"/>
  <c r="AY472" i="14"/>
  <c r="AX472" i="14"/>
  <c r="AW472" i="14"/>
  <c r="AV472" i="14"/>
  <c r="BA471" i="14"/>
  <c r="AZ471" i="14"/>
  <c r="AY471" i="14"/>
  <c r="AX471" i="14"/>
  <c r="AW471" i="14"/>
  <c r="AV471" i="14"/>
  <c r="BA470" i="14"/>
  <c r="AZ470" i="14"/>
  <c r="AY470" i="14"/>
  <c r="AX470" i="14"/>
  <c r="AW470" i="14"/>
  <c r="AV470" i="14"/>
  <c r="BA469" i="14"/>
  <c r="AZ469" i="14"/>
  <c r="AY469" i="14"/>
  <c r="AX469" i="14"/>
  <c r="AW469" i="14"/>
  <c r="AV469" i="14"/>
  <c r="BA468" i="14"/>
  <c r="AZ468" i="14"/>
  <c r="AY468" i="14"/>
  <c r="AX468" i="14"/>
  <c r="AW468" i="14"/>
  <c r="AV468" i="14"/>
  <c r="BA467" i="14"/>
  <c r="AZ467" i="14"/>
  <c r="AY467" i="14"/>
  <c r="AX467" i="14"/>
  <c r="AW467" i="14"/>
  <c r="AV467" i="14"/>
  <c r="BA466" i="14"/>
  <c r="AZ466" i="14"/>
  <c r="AY466" i="14"/>
  <c r="AX466" i="14"/>
  <c r="AW466" i="14"/>
  <c r="AV466" i="14"/>
  <c r="BA465" i="14"/>
  <c r="AZ465" i="14"/>
  <c r="AY465" i="14"/>
  <c r="AX465" i="14"/>
  <c r="AW465" i="14"/>
  <c r="AV465" i="14"/>
  <c r="AT478" i="14"/>
  <c r="AT477" i="14"/>
  <c r="AT476" i="14"/>
  <c r="AT475" i="14"/>
  <c r="AT474" i="14"/>
  <c r="AT473" i="14"/>
  <c r="AT472" i="14"/>
  <c r="AT471" i="14"/>
  <c r="AT470" i="14"/>
  <c r="AT469" i="14"/>
  <c r="AT468" i="14"/>
  <c r="AT467" i="14"/>
  <c r="AT466" i="14"/>
  <c r="AT465" i="14"/>
  <c r="Y478" i="14"/>
  <c r="Y477" i="14"/>
  <c r="Y476" i="14"/>
  <c r="Y475" i="14"/>
  <c r="Y474" i="14"/>
  <c r="Y473" i="14"/>
  <c r="Y472" i="14"/>
  <c r="Y471" i="14"/>
  <c r="Y470" i="14"/>
  <c r="Y469" i="14"/>
  <c r="Y468" i="14"/>
  <c r="Y467" i="14"/>
  <c r="Y466" i="14"/>
  <c r="Y465" i="14"/>
  <c r="Y464" i="14" s="1"/>
  <c r="AH465" i="14"/>
  <c r="AI465" i="14"/>
  <c r="AJ465" i="14"/>
  <c r="AK465" i="14"/>
  <c r="AL465" i="14"/>
  <c r="AM465" i="14"/>
  <c r="AN465" i="14"/>
  <c r="AO465" i="14"/>
  <c r="AP465" i="14"/>
  <c r="AQ465" i="14"/>
  <c r="AR465" i="14"/>
  <c r="AH466" i="14"/>
  <c r="AI466" i="14"/>
  <c r="AJ466" i="14"/>
  <c r="AK466" i="14"/>
  <c r="AL466" i="14"/>
  <c r="AM466" i="14"/>
  <c r="AN466" i="14"/>
  <c r="AO466" i="14"/>
  <c r="AP466" i="14"/>
  <c r="AQ466" i="14"/>
  <c r="AR466" i="14"/>
  <c r="AH467" i="14"/>
  <c r="AI467" i="14"/>
  <c r="AJ467" i="14"/>
  <c r="AK467" i="14"/>
  <c r="AL467" i="14"/>
  <c r="AM467" i="14"/>
  <c r="AN467" i="14"/>
  <c r="AO467" i="14"/>
  <c r="AP467" i="14"/>
  <c r="AQ467" i="14"/>
  <c r="AR467" i="14"/>
  <c r="AH468" i="14"/>
  <c r="AI468" i="14"/>
  <c r="AJ468" i="14"/>
  <c r="AK468" i="14"/>
  <c r="AL468" i="14"/>
  <c r="AM468" i="14"/>
  <c r="AN468" i="14"/>
  <c r="AO468" i="14"/>
  <c r="AP468" i="14"/>
  <c r="AQ468" i="14"/>
  <c r="AR468" i="14"/>
  <c r="AH469" i="14"/>
  <c r="AI469" i="14"/>
  <c r="AJ469" i="14"/>
  <c r="AK469" i="14"/>
  <c r="AL469" i="14"/>
  <c r="AM469" i="14"/>
  <c r="AN469" i="14"/>
  <c r="AO469" i="14"/>
  <c r="AP469" i="14"/>
  <c r="AQ469" i="14"/>
  <c r="AR469" i="14"/>
  <c r="AH470" i="14"/>
  <c r="AI470" i="14"/>
  <c r="AJ470" i="14"/>
  <c r="AK470" i="14"/>
  <c r="AL470" i="14"/>
  <c r="AM470" i="14"/>
  <c r="AN470" i="14"/>
  <c r="AO470" i="14"/>
  <c r="AP470" i="14"/>
  <c r="AQ470" i="14"/>
  <c r="AR470" i="14"/>
  <c r="AH471" i="14"/>
  <c r="AI471" i="14"/>
  <c r="AJ471" i="14"/>
  <c r="AK471" i="14"/>
  <c r="AL471" i="14"/>
  <c r="AM471" i="14"/>
  <c r="AN471" i="14"/>
  <c r="AO471" i="14"/>
  <c r="AP471" i="14"/>
  <c r="AQ471" i="14"/>
  <c r="AR471" i="14"/>
  <c r="AH472" i="14"/>
  <c r="AI472" i="14"/>
  <c r="AJ472" i="14"/>
  <c r="AK472" i="14"/>
  <c r="AL472" i="14"/>
  <c r="AM472" i="14"/>
  <c r="AN472" i="14"/>
  <c r="AO472" i="14"/>
  <c r="AP472" i="14"/>
  <c r="AQ472" i="14"/>
  <c r="AR472" i="14"/>
  <c r="AH473" i="14"/>
  <c r="AI473" i="14"/>
  <c r="AJ473" i="14"/>
  <c r="AK473" i="14"/>
  <c r="AL473" i="14"/>
  <c r="AM473" i="14"/>
  <c r="AN473" i="14"/>
  <c r="AO473" i="14"/>
  <c r="AP473" i="14"/>
  <c r="AQ473" i="14"/>
  <c r="AR473" i="14"/>
  <c r="AH474" i="14"/>
  <c r="AI474" i="14"/>
  <c r="AJ474" i="14"/>
  <c r="AK474" i="14"/>
  <c r="AL474" i="14"/>
  <c r="AM474" i="14"/>
  <c r="AN474" i="14"/>
  <c r="AO474" i="14"/>
  <c r="AP474" i="14"/>
  <c r="AQ474" i="14"/>
  <c r="AR474" i="14"/>
  <c r="AH475" i="14"/>
  <c r="AI475" i="14"/>
  <c r="AJ475" i="14"/>
  <c r="AK475" i="14"/>
  <c r="AL475" i="14"/>
  <c r="AM475" i="14"/>
  <c r="AN475" i="14"/>
  <c r="AO475" i="14"/>
  <c r="AP475" i="14"/>
  <c r="AQ475" i="14"/>
  <c r="AR475" i="14"/>
  <c r="AH476" i="14"/>
  <c r="AI476" i="14"/>
  <c r="AJ476" i="14"/>
  <c r="AK476" i="14"/>
  <c r="AL476" i="14"/>
  <c r="AM476" i="14"/>
  <c r="AN476" i="14"/>
  <c r="AO476" i="14"/>
  <c r="AP476" i="14"/>
  <c r="AQ476" i="14"/>
  <c r="AR476" i="14"/>
  <c r="AH477" i="14"/>
  <c r="AI477" i="14"/>
  <c r="AJ477" i="14"/>
  <c r="AK477" i="14"/>
  <c r="AL477" i="14"/>
  <c r="AM477" i="14"/>
  <c r="AN477" i="14"/>
  <c r="AO477" i="14"/>
  <c r="AP477" i="14"/>
  <c r="AQ477" i="14"/>
  <c r="AR477" i="14"/>
  <c r="AH478" i="14"/>
  <c r="AI478" i="14"/>
  <c r="AJ478" i="14"/>
  <c r="AK478" i="14"/>
  <c r="AL478" i="14"/>
  <c r="AM478" i="14"/>
  <c r="AN478" i="14"/>
  <c r="AO478" i="14"/>
  <c r="AP478" i="14"/>
  <c r="AQ478" i="14"/>
  <c r="AR478" i="14"/>
  <c r="AG466" i="14"/>
  <c r="AG467" i="14"/>
  <c r="AG468" i="14"/>
  <c r="AG469" i="14"/>
  <c r="AG470" i="14"/>
  <c r="AG471" i="14"/>
  <c r="AG472" i="14"/>
  <c r="AG473" i="14"/>
  <c r="AG474" i="14"/>
  <c r="AG475" i="14"/>
  <c r="AG476" i="14"/>
  <c r="AG477" i="14"/>
  <c r="AG478" i="14"/>
  <c r="AG465" i="14"/>
  <c r="BP446" i="14"/>
  <c r="BO446" i="14"/>
  <c r="BN446" i="14"/>
  <c r="BM446" i="14"/>
  <c r="BP445" i="14"/>
  <c r="BO445" i="14"/>
  <c r="BN445" i="14"/>
  <c r="BM445" i="14"/>
  <c r="BP444" i="14"/>
  <c r="BO444" i="14"/>
  <c r="BN444" i="14"/>
  <c r="BM444" i="14"/>
  <c r="BP443" i="14"/>
  <c r="BO443" i="14"/>
  <c r="BN443" i="14"/>
  <c r="BM443" i="14"/>
  <c r="BP442" i="14"/>
  <c r="BO442" i="14"/>
  <c r="BN442" i="14"/>
  <c r="BM442" i="14"/>
  <c r="BP441" i="14"/>
  <c r="BO441" i="14"/>
  <c r="BN441" i="14"/>
  <c r="BM441" i="14"/>
  <c r="BP440" i="14"/>
  <c r="BO440" i="14"/>
  <c r="BN440" i="14"/>
  <c r="BM440" i="14"/>
  <c r="BP439" i="14"/>
  <c r="BO439" i="14"/>
  <c r="BN439" i="14"/>
  <c r="BM439" i="14"/>
  <c r="BP438" i="14"/>
  <c r="BO438" i="14"/>
  <c r="BN438" i="14"/>
  <c r="BM438" i="14"/>
  <c r="BP437" i="14"/>
  <c r="BO437" i="14"/>
  <c r="BN437" i="14"/>
  <c r="BM437" i="14"/>
  <c r="BP436" i="14"/>
  <c r="BO436" i="14"/>
  <c r="BN436" i="14"/>
  <c r="BM436" i="14"/>
  <c r="BP435" i="14"/>
  <c r="BO435" i="14"/>
  <c r="BN435" i="14"/>
  <c r="BM435" i="14"/>
  <c r="BP434" i="14"/>
  <c r="BO434" i="14"/>
  <c r="BN434" i="14"/>
  <c r="BM434" i="14"/>
  <c r="BP433" i="14"/>
  <c r="BO433" i="14"/>
  <c r="BN433" i="14"/>
  <c r="BM433" i="14"/>
  <c r="BK446" i="14"/>
  <c r="BJ446" i="14"/>
  <c r="BI446" i="14"/>
  <c r="BH446" i="14"/>
  <c r="BG446" i="14"/>
  <c r="BF446" i="14"/>
  <c r="BE446" i="14"/>
  <c r="BD446" i="14"/>
  <c r="BC446" i="14"/>
  <c r="BK445" i="14"/>
  <c r="BJ445" i="14"/>
  <c r="BI445" i="14"/>
  <c r="BH445" i="14"/>
  <c r="BG445" i="14"/>
  <c r="BF445" i="14"/>
  <c r="BE445" i="14"/>
  <c r="BD445" i="14"/>
  <c r="BC445" i="14"/>
  <c r="BK444" i="14"/>
  <c r="BJ444" i="14"/>
  <c r="BI444" i="14"/>
  <c r="BH444" i="14"/>
  <c r="BG444" i="14"/>
  <c r="BF444" i="14"/>
  <c r="BE444" i="14"/>
  <c r="BD444" i="14"/>
  <c r="BC444" i="14"/>
  <c r="BK443" i="14"/>
  <c r="BJ443" i="14"/>
  <c r="BI443" i="14"/>
  <c r="BH443" i="14"/>
  <c r="BG443" i="14"/>
  <c r="BF443" i="14"/>
  <c r="BE443" i="14"/>
  <c r="BD443" i="14"/>
  <c r="BC443" i="14"/>
  <c r="BK442" i="14"/>
  <c r="BJ442" i="14"/>
  <c r="BI442" i="14"/>
  <c r="BH442" i="14"/>
  <c r="BG442" i="14"/>
  <c r="BF442" i="14"/>
  <c r="BE442" i="14"/>
  <c r="BD442" i="14"/>
  <c r="BC442" i="14"/>
  <c r="BK441" i="14"/>
  <c r="BJ441" i="14"/>
  <c r="BI441" i="14"/>
  <c r="BH441" i="14"/>
  <c r="BG441" i="14"/>
  <c r="BF441" i="14"/>
  <c r="BE441" i="14"/>
  <c r="BD441" i="14"/>
  <c r="BC441" i="14"/>
  <c r="BK440" i="14"/>
  <c r="BJ440" i="14"/>
  <c r="BI440" i="14"/>
  <c r="BH440" i="14"/>
  <c r="BG440" i="14"/>
  <c r="BF440" i="14"/>
  <c r="BE440" i="14"/>
  <c r="BD440" i="14"/>
  <c r="BC440" i="14"/>
  <c r="BK439" i="14"/>
  <c r="BJ439" i="14"/>
  <c r="BI439" i="14"/>
  <c r="BH439" i="14"/>
  <c r="BG439" i="14"/>
  <c r="BF439" i="14"/>
  <c r="BE439" i="14"/>
  <c r="BD439" i="14"/>
  <c r="BC439" i="14"/>
  <c r="BK438" i="14"/>
  <c r="BJ438" i="14"/>
  <c r="BI438" i="14"/>
  <c r="BH438" i="14"/>
  <c r="BG438" i="14"/>
  <c r="BF438" i="14"/>
  <c r="BE438" i="14"/>
  <c r="BD438" i="14"/>
  <c r="BC438" i="14"/>
  <c r="BK437" i="14"/>
  <c r="BJ437" i="14"/>
  <c r="BI437" i="14"/>
  <c r="BH437" i="14"/>
  <c r="BG437" i="14"/>
  <c r="BF437" i="14"/>
  <c r="BE437" i="14"/>
  <c r="BD437" i="14"/>
  <c r="BC437" i="14"/>
  <c r="BK436" i="14"/>
  <c r="BJ436" i="14"/>
  <c r="BI436" i="14"/>
  <c r="BH436" i="14"/>
  <c r="BG436" i="14"/>
  <c r="BF436" i="14"/>
  <c r="BE436" i="14"/>
  <c r="BD436" i="14"/>
  <c r="BC436" i="14"/>
  <c r="BK435" i="14"/>
  <c r="BJ435" i="14"/>
  <c r="BI435" i="14"/>
  <c r="BH435" i="14"/>
  <c r="BG435" i="14"/>
  <c r="BF435" i="14"/>
  <c r="BE435" i="14"/>
  <c r="BD435" i="14"/>
  <c r="BC435" i="14"/>
  <c r="BK434" i="14"/>
  <c r="BJ434" i="14"/>
  <c r="BI434" i="14"/>
  <c r="BH434" i="14"/>
  <c r="BG434" i="14"/>
  <c r="BF434" i="14"/>
  <c r="BE434" i="14"/>
  <c r="BD434" i="14"/>
  <c r="BC434" i="14"/>
  <c r="BK433" i="14"/>
  <c r="BJ433" i="14"/>
  <c r="BI433" i="14"/>
  <c r="BH433" i="14"/>
  <c r="BG433" i="14"/>
  <c r="BF433" i="14"/>
  <c r="BE433" i="14"/>
  <c r="BD433" i="14"/>
  <c r="BC433" i="14"/>
  <c r="BA446" i="14"/>
  <c r="AZ446" i="14"/>
  <c r="AY446" i="14"/>
  <c r="AX446" i="14"/>
  <c r="AW446" i="14"/>
  <c r="AV446" i="14"/>
  <c r="BA445" i="14"/>
  <c r="AZ445" i="14"/>
  <c r="AY445" i="14"/>
  <c r="AX445" i="14"/>
  <c r="AW445" i="14"/>
  <c r="AV445" i="14"/>
  <c r="BA444" i="14"/>
  <c r="AZ444" i="14"/>
  <c r="AY444" i="14"/>
  <c r="AX444" i="14"/>
  <c r="AW444" i="14"/>
  <c r="AV444" i="14"/>
  <c r="BA443" i="14"/>
  <c r="AZ443" i="14"/>
  <c r="AY443" i="14"/>
  <c r="AX443" i="14"/>
  <c r="AW443" i="14"/>
  <c r="AV443" i="14"/>
  <c r="BA442" i="14"/>
  <c r="AZ442" i="14"/>
  <c r="AY442" i="14"/>
  <c r="AX442" i="14"/>
  <c r="AW442" i="14"/>
  <c r="AV442" i="14"/>
  <c r="BA441" i="14"/>
  <c r="AZ441" i="14"/>
  <c r="AY441" i="14"/>
  <c r="AX441" i="14"/>
  <c r="AW441" i="14"/>
  <c r="AV441" i="14"/>
  <c r="BA440" i="14"/>
  <c r="AZ440" i="14"/>
  <c r="AY440" i="14"/>
  <c r="AX440" i="14"/>
  <c r="AW440" i="14"/>
  <c r="AV440" i="14"/>
  <c r="BA439" i="14"/>
  <c r="AZ439" i="14"/>
  <c r="AY439" i="14"/>
  <c r="AX439" i="14"/>
  <c r="AW439" i="14"/>
  <c r="AV439" i="14"/>
  <c r="BA438" i="14"/>
  <c r="AZ438" i="14"/>
  <c r="AY438" i="14"/>
  <c r="AX438" i="14"/>
  <c r="AW438" i="14"/>
  <c r="AV438" i="14"/>
  <c r="BA437" i="14"/>
  <c r="AZ437" i="14"/>
  <c r="AY437" i="14"/>
  <c r="AX437" i="14"/>
  <c r="AW437" i="14"/>
  <c r="AV437" i="14"/>
  <c r="BA436" i="14"/>
  <c r="AZ436" i="14"/>
  <c r="AY436" i="14"/>
  <c r="AX436" i="14"/>
  <c r="AW436" i="14"/>
  <c r="AV436" i="14"/>
  <c r="BA435" i="14"/>
  <c r="AZ435" i="14"/>
  <c r="AY435" i="14"/>
  <c r="AX435" i="14"/>
  <c r="AW435" i="14"/>
  <c r="AV435" i="14"/>
  <c r="BA434" i="14"/>
  <c r="AZ434" i="14"/>
  <c r="AY434" i="14"/>
  <c r="AX434" i="14"/>
  <c r="AW434" i="14"/>
  <c r="AV434" i="14"/>
  <c r="BA433" i="14"/>
  <c r="AZ433" i="14"/>
  <c r="AY433" i="14"/>
  <c r="AX433" i="14"/>
  <c r="AW433" i="14"/>
  <c r="AV433" i="14"/>
  <c r="AT446" i="14"/>
  <c r="AT445" i="14"/>
  <c r="AT444" i="14"/>
  <c r="AT443" i="14"/>
  <c r="AT442" i="14"/>
  <c r="AT441" i="14"/>
  <c r="AT440" i="14"/>
  <c r="AT439" i="14"/>
  <c r="AT438" i="14"/>
  <c r="AT437" i="14"/>
  <c r="AT436" i="14"/>
  <c r="AT435" i="14"/>
  <c r="AT434" i="14"/>
  <c r="AT433" i="14"/>
  <c r="Y446" i="14"/>
  <c r="Y445" i="14"/>
  <c r="Y444" i="14"/>
  <c r="Y443" i="14"/>
  <c r="Y442" i="14"/>
  <c r="Y441" i="14"/>
  <c r="Y440" i="14"/>
  <c r="Y439" i="14"/>
  <c r="Y438" i="14"/>
  <c r="Y437" i="14"/>
  <c r="Y436" i="14"/>
  <c r="Y435" i="14"/>
  <c r="Y434" i="14"/>
  <c r="Y433" i="14"/>
  <c r="AH433" i="14"/>
  <c r="AI433" i="14"/>
  <c r="AJ433" i="14"/>
  <c r="AK433" i="14"/>
  <c r="AL433" i="14"/>
  <c r="AM433" i="14"/>
  <c r="AN433" i="14"/>
  <c r="AO433" i="14"/>
  <c r="AP433" i="14"/>
  <c r="AQ433" i="14"/>
  <c r="AR433" i="14"/>
  <c r="AH434" i="14"/>
  <c r="AI434" i="14"/>
  <c r="AJ434" i="14"/>
  <c r="AK434" i="14"/>
  <c r="AL434" i="14"/>
  <c r="AM434" i="14"/>
  <c r="AN434" i="14"/>
  <c r="AO434" i="14"/>
  <c r="AP434" i="14"/>
  <c r="AQ434" i="14"/>
  <c r="AR434" i="14"/>
  <c r="AH435" i="14"/>
  <c r="AI435" i="14"/>
  <c r="AJ435" i="14"/>
  <c r="AK435" i="14"/>
  <c r="AL435" i="14"/>
  <c r="AM435" i="14"/>
  <c r="AN435" i="14"/>
  <c r="AO435" i="14"/>
  <c r="AP435" i="14"/>
  <c r="AQ435" i="14"/>
  <c r="AR435" i="14"/>
  <c r="AH436" i="14"/>
  <c r="AI436" i="14"/>
  <c r="AJ436" i="14"/>
  <c r="AK436" i="14"/>
  <c r="AL436" i="14"/>
  <c r="AM436" i="14"/>
  <c r="AN436" i="14"/>
  <c r="AO436" i="14"/>
  <c r="AP436" i="14"/>
  <c r="AQ436" i="14"/>
  <c r="AR436" i="14"/>
  <c r="AH437" i="14"/>
  <c r="AI437" i="14"/>
  <c r="AJ437" i="14"/>
  <c r="AK437" i="14"/>
  <c r="AL437" i="14"/>
  <c r="AM437" i="14"/>
  <c r="AN437" i="14"/>
  <c r="AO437" i="14"/>
  <c r="AP437" i="14"/>
  <c r="AQ437" i="14"/>
  <c r="AR437" i="14"/>
  <c r="AH438" i="14"/>
  <c r="AI438" i="14"/>
  <c r="AJ438" i="14"/>
  <c r="AK438" i="14"/>
  <c r="AL438" i="14"/>
  <c r="AM438" i="14"/>
  <c r="AN438" i="14"/>
  <c r="AO438" i="14"/>
  <c r="AP438" i="14"/>
  <c r="AQ438" i="14"/>
  <c r="AR438" i="14"/>
  <c r="AH439" i="14"/>
  <c r="AI439" i="14"/>
  <c r="AJ439" i="14"/>
  <c r="AK439" i="14"/>
  <c r="AL439" i="14"/>
  <c r="AM439" i="14"/>
  <c r="AN439" i="14"/>
  <c r="AO439" i="14"/>
  <c r="AP439" i="14"/>
  <c r="AQ439" i="14"/>
  <c r="AR439" i="14"/>
  <c r="AH440" i="14"/>
  <c r="AI440" i="14"/>
  <c r="AJ440" i="14"/>
  <c r="AK440" i="14"/>
  <c r="AL440" i="14"/>
  <c r="AM440" i="14"/>
  <c r="AN440" i="14"/>
  <c r="AO440" i="14"/>
  <c r="AP440" i="14"/>
  <c r="AQ440" i="14"/>
  <c r="AR440" i="14"/>
  <c r="AH441" i="14"/>
  <c r="AI441" i="14"/>
  <c r="AJ441" i="14"/>
  <c r="AK441" i="14"/>
  <c r="AL441" i="14"/>
  <c r="AM441" i="14"/>
  <c r="AN441" i="14"/>
  <c r="AO441" i="14"/>
  <c r="AP441" i="14"/>
  <c r="AQ441" i="14"/>
  <c r="AR441" i="14"/>
  <c r="AH442" i="14"/>
  <c r="AI442" i="14"/>
  <c r="AJ442" i="14"/>
  <c r="AK442" i="14"/>
  <c r="AL442" i="14"/>
  <c r="AM442" i="14"/>
  <c r="AN442" i="14"/>
  <c r="AO442" i="14"/>
  <c r="AP442" i="14"/>
  <c r="AQ442" i="14"/>
  <c r="AR442" i="14"/>
  <c r="AH443" i="14"/>
  <c r="AI443" i="14"/>
  <c r="AJ443" i="14"/>
  <c r="AK443" i="14"/>
  <c r="AL443" i="14"/>
  <c r="AM443" i="14"/>
  <c r="AN443" i="14"/>
  <c r="AO443" i="14"/>
  <c r="AP443" i="14"/>
  <c r="AQ443" i="14"/>
  <c r="AR443" i="14"/>
  <c r="AH444" i="14"/>
  <c r="AI444" i="14"/>
  <c r="AJ444" i="14"/>
  <c r="AK444" i="14"/>
  <c r="AL444" i="14"/>
  <c r="AM444" i="14"/>
  <c r="AN444" i="14"/>
  <c r="AO444" i="14"/>
  <c r="AP444" i="14"/>
  <c r="AQ444" i="14"/>
  <c r="AR444" i="14"/>
  <c r="AH445" i="14"/>
  <c r="AI445" i="14"/>
  <c r="AJ445" i="14"/>
  <c r="AK445" i="14"/>
  <c r="AL445" i="14"/>
  <c r="AM445" i="14"/>
  <c r="AN445" i="14"/>
  <c r="AO445" i="14"/>
  <c r="AP445" i="14"/>
  <c r="AQ445" i="14"/>
  <c r="AR445" i="14"/>
  <c r="AH446" i="14"/>
  <c r="AI446" i="14"/>
  <c r="AJ446" i="14"/>
  <c r="AK446" i="14"/>
  <c r="AL446" i="14"/>
  <c r="AM446" i="14"/>
  <c r="AN446" i="14"/>
  <c r="AO446" i="14"/>
  <c r="AP446" i="14"/>
  <c r="AQ446" i="14"/>
  <c r="AR446" i="14"/>
  <c r="AG434" i="14"/>
  <c r="AG435" i="14"/>
  <c r="AG436" i="14"/>
  <c r="AG437" i="14"/>
  <c r="AG438" i="14"/>
  <c r="AG439" i="14"/>
  <c r="AG440" i="14"/>
  <c r="AG441" i="14"/>
  <c r="AG442" i="14"/>
  <c r="AG443" i="14"/>
  <c r="AG444" i="14"/>
  <c r="AG445" i="14"/>
  <c r="AG446" i="14"/>
  <c r="AG433" i="14"/>
  <c r="Y430" i="14"/>
  <c r="Y429" i="14"/>
  <c r="Y428" i="14"/>
  <c r="Y427" i="14"/>
  <c r="Y426" i="14"/>
  <c r="Y425" i="14"/>
  <c r="Y424" i="14"/>
  <c r="Y423" i="14"/>
  <c r="Y422" i="14"/>
  <c r="Y421" i="14"/>
  <c r="Y420" i="14"/>
  <c r="Y419" i="14"/>
  <c r="Y418" i="14"/>
  <c r="Y417" i="14"/>
  <c r="BP430" i="14"/>
  <c r="BP414" i="14" s="1"/>
  <c r="BO430" i="14"/>
  <c r="BN430" i="14"/>
  <c r="BN414" i="14" s="1"/>
  <c r="BM430" i="14"/>
  <c r="BM414" i="14" s="1"/>
  <c r="BP429" i="14"/>
  <c r="BP413" i="14" s="1"/>
  <c r="BO429" i="14"/>
  <c r="BN429" i="14"/>
  <c r="BN413" i="14" s="1"/>
  <c r="BM429" i="14"/>
  <c r="BM413" i="14" s="1"/>
  <c r="BP428" i="14"/>
  <c r="BP412" i="14" s="1"/>
  <c r="BO428" i="14"/>
  <c r="BN428" i="14"/>
  <c r="BM428" i="14"/>
  <c r="BM412" i="14" s="1"/>
  <c r="BP427" i="14"/>
  <c r="BP411" i="14" s="1"/>
  <c r="BO427" i="14"/>
  <c r="BN427" i="14"/>
  <c r="BN411" i="14" s="1"/>
  <c r="BM427" i="14"/>
  <c r="BM411" i="14" s="1"/>
  <c r="BP426" i="14"/>
  <c r="BP410" i="14" s="1"/>
  <c r="BO426" i="14"/>
  <c r="BN426" i="14"/>
  <c r="BN410" i="14" s="1"/>
  <c r="BM426" i="14"/>
  <c r="BM410" i="14" s="1"/>
  <c r="BP425" i="14"/>
  <c r="BP409" i="14" s="1"/>
  <c r="BO425" i="14"/>
  <c r="BN425" i="14"/>
  <c r="BN409" i="14" s="1"/>
  <c r="BM425" i="14"/>
  <c r="BM409" i="14" s="1"/>
  <c r="BP424" i="14"/>
  <c r="BP408" i="14" s="1"/>
  <c r="BO424" i="14"/>
  <c r="BN424" i="14"/>
  <c r="BM424" i="14"/>
  <c r="BM408" i="14" s="1"/>
  <c r="BP423" i="14"/>
  <c r="BP407" i="14" s="1"/>
  <c r="BO423" i="14"/>
  <c r="BN423" i="14"/>
  <c r="BN407" i="14" s="1"/>
  <c r="BM423" i="14"/>
  <c r="BM407" i="14" s="1"/>
  <c r="BP422" i="14"/>
  <c r="BP406" i="14" s="1"/>
  <c r="BO422" i="14"/>
  <c r="BN422" i="14"/>
  <c r="BN406" i="14" s="1"/>
  <c r="BM422" i="14"/>
  <c r="BM406" i="14" s="1"/>
  <c r="BP421" i="14"/>
  <c r="BP405" i="14" s="1"/>
  <c r="BO421" i="14"/>
  <c r="BN421" i="14"/>
  <c r="BN405" i="14" s="1"/>
  <c r="BM421" i="14"/>
  <c r="BM405" i="14" s="1"/>
  <c r="BP420" i="14"/>
  <c r="BP404" i="14" s="1"/>
  <c r="BO420" i="14"/>
  <c r="BN420" i="14"/>
  <c r="BM420" i="14"/>
  <c r="BM404" i="14" s="1"/>
  <c r="BP419" i="14"/>
  <c r="BP403" i="14" s="1"/>
  <c r="BO419" i="14"/>
  <c r="BN419" i="14"/>
  <c r="BN403" i="14" s="1"/>
  <c r="BM419" i="14"/>
  <c r="BM403" i="14" s="1"/>
  <c r="BP418" i="14"/>
  <c r="BP402" i="14" s="1"/>
  <c r="BO418" i="14"/>
  <c r="BN418" i="14"/>
  <c r="BN402" i="14" s="1"/>
  <c r="BM418" i="14"/>
  <c r="BM402" i="14" s="1"/>
  <c r="BP417" i="14"/>
  <c r="BP401" i="14" s="1"/>
  <c r="BO417" i="14"/>
  <c r="BN417" i="14"/>
  <c r="BN401" i="14" s="1"/>
  <c r="BM417" i="14"/>
  <c r="BM401" i="14" s="1"/>
  <c r="BK430" i="14"/>
  <c r="BK414" i="14" s="1"/>
  <c r="BJ430" i="14"/>
  <c r="BJ414" i="14" s="1"/>
  <c r="BI430" i="14"/>
  <c r="BI414" i="14" s="1"/>
  <c r="BH430" i="14"/>
  <c r="BG430" i="14"/>
  <c r="BG414" i="14" s="1"/>
  <c r="BF430" i="14"/>
  <c r="BE430" i="14"/>
  <c r="BD430" i="14"/>
  <c r="BC430" i="14"/>
  <c r="BC414" i="14" s="1"/>
  <c r="BK429" i="14"/>
  <c r="BK413" i="14" s="1"/>
  <c r="BJ429" i="14"/>
  <c r="BI429" i="14"/>
  <c r="BH429" i="14"/>
  <c r="BH413" i="14" s="1"/>
  <c r="BG429" i="14"/>
  <c r="BG413" i="14" s="1"/>
  <c r="BF429" i="14"/>
  <c r="BF413" i="14" s="1"/>
  <c r="BE429" i="14"/>
  <c r="BE413" i="14" s="1"/>
  <c r="BD429" i="14"/>
  <c r="BD413" i="14" s="1"/>
  <c r="BC429" i="14"/>
  <c r="BC413" i="14" s="1"/>
  <c r="BK428" i="14"/>
  <c r="BK412" i="14" s="1"/>
  <c r="BJ428" i="14"/>
  <c r="BJ412" i="14" s="1"/>
  <c r="BI428" i="14"/>
  <c r="BI412" i="14" s="1"/>
  <c r="BH428" i="14"/>
  <c r="BG428" i="14"/>
  <c r="BF428" i="14"/>
  <c r="BF412" i="14" s="1"/>
  <c r="BE428" i="14"/>
  <c r="BE412" i="14" s="1"/>
  <c r="BD428" i="14"/>
  <c r="BD412" i="14" s="1"/>
  <c r="BC428" i="14"/>
  <c r="BK427" i="14"/>
  <c r="BK411" i="14" s="1"/>
  <c r="BJ427" i="14"/>
  <c r="BJ411" i="14" s="1"/>
  <c r="BI427" i="14"/>
  <c r="BI411" i="14" s="1"/>
  <c r="BH427" i="14"/>
  <c r="BH411" i="14" s="1"/>
  <c r="BG427" i="14"/>
  <c r="BG411" i="14" s="1"/>
  <c r="BF427" i="14"/>
  <c r="BF411" i="14" s="1"/>
  <c r="BE427" i="14"/>
  <c r="BE411" i="14" s="1"/>
  <c r="BD427" i="14"/>
  <c r="BD411" i="14" s="1"/>
  <c r="BC427" i="14"/>
  <c r="BC411" i="14" s="1"/>
  <c r="BK426" i="14"/>
  <c r="BK410" i="14" s="1"/>
  <c r="BJ426" i="14"/>
  <c r="BI426" i="14"/>
  <c r="BH426" i="14"/>
  <c r="BH410" i="14" s="1"/>
  <c r="BG426" i="14"/>
  <c r="BG410" i="14" s="1"/>
  <c r="BF426" i="14"/>
  <c r="BF410" i="14" s="1"/>
  <c r="BE426" i="14"/>
  <c r="BD426" i="14"/>
  <c r="BD410" i="14" s="1"/>
  <c r="BC426" i="14"/>
  <c r="BC410" i="14" s="1"/>
  <c r="BK425" i="14"/>
  <c r="BK409" i="14" s="1"/>
  <c r="BJ425" i="14"/>
  <c r="BI425" i="14"/>
  <c r="BI409" i="14" s="1"/>
  <c r="BH425" i="14"/>
  <c r="BH409" i="14" s="1"/>
  <c r="BG425" i="14"/>
  <c r="BG409" i="14" s="1"/>
  <c r="BF425" i="14"/>
  <c r="BF409" i="14" s="1"/>
  <c r="BE425" i="14"/>
  <c r="BE409" i="14" s="1"/>
  <c r="BD425" i="14"/>
  <c r="BD409" i="14" s="1"/>
  <c r="BC425" i="14"/>
  <c r="BK424" i="14"/>
  <c r="BJ424" i="14"/>
  <c r="BJ408" i="14" s="1"/>
  <c r="BI424" i="14"/>
  <c r="BI408" i="14" s="1"/>
  <c r="BH424" i="14"/>
  <c r="BH408" i="14" s="1"/>
  <c r="BG424" i="14"/>
  <c r="BF424" i="14"/>
  <c r="BF408" i="14" s="1"/>
  <c r="BE424" i="14"/>
  <c r="BE408" i="14" s="1"/>
  <c r="BD424" i="14"/>
  <c r="BD408" i="14" s="1"/>
  <c r="BC424" i="14"/>
  <c r="BC408" i="14" s="1"/>
  <c r="BK423" i="14"/>
  <c r="BK407" i="14" s="1"/>
  <c r="BJ423" i="14"/>
  <c r="BJ407" i="14" s="1"/>
  <c r="BI423" i="14"/>
  <c r="BI407" i="14" s="1"/>
  <c r="BH423" i="14"/>
  <c r="BH407" i="14" s="1"/>
  <c r="BG423" i="14"/>
  <c r="BG407" i="14" s="1"/>
  <c r="BF423" i="14"/>
  <c r="BF407" i="14" s="1"/>
  <c r="BE423" i="14"/>
  <c r="BD423" i="14"/>
  <c r="BC423" i="14"/>
  <c r="BC407" i="14" s="1"/>
  <c r="BK422" i="14"/>
  <c r="BK406" i="14" s="1"/>
  <c r="BJ422" i="14"/>
  <c r="BJ406" i="14" s="1"/>
  <c r="BI422" i="14"/>
  <c r="BH422" i="14"/>
  <c r="BH406" i="14" s="1"/>
  <c r="BG422" i="14"/>
  <c r="BG406" i="14" s="1"/>
  <c r="BF422" i="14"/>
  <c r="BF406" i="14" s="1"/>
  <c r="BE422" i="14"/>
  <c r="BE406" i="14" s="1"/>
  <c r="BD422" i="14"/>
  <c r="BD406" i="14" s="1"/>
  <c r="BC422" i="14"/>
  <c r="BC406" i="14" s="1"/>
  <c r="BK421" i="14"/>
  <c r="BK405" i="14" s="1"/>
  <c r="BJ421" i="14"/>
  <c r="BJ405" i="14" s="1"/>
  <c r="BI421" i="14"/>
  <c r="BI405" i="14" s="1"/>
  <c r="BH421" i="14"/>
  <c r="BH405" i="14" s="1"/>
  <c r="BG421" i="14"/>
  <c r="BF421" i="14"/>
  <c r="BE421" i="14"/>
  <c r="BE405" i="14" s="1"/>
  <c r="BD421" i="14"/>
  <c r="BD405" i="14" s="1"/>
  <c r="BC421" i="14"/>
  <c r="BC405" i="14" s="1"/>
  <c r="BK420" i="14"/>
  <c r="BJ420" i="14"/>
  <c r="BJ404" i="14" s="1"/>
  <c r="BI420" i="14"/>
  <c r="BI404" i="14" s="1"/>
  <c r="BH420" i="14"/>
  <c r="BH404" i="14" s="1"/>
  <c r="BG420" i="14"/>
  <c r="BG404" i="14" s="1"/>
  <c r="BF420" i="14"/>
  <c r="BF404" i="14" s="1"/>
  <c r="BE420" i="14"/>
  <c r="BE404" i="14" s="1"/>
  <c r="BD420" i="14"/>
  <c r="BD404" i="14" s="1"/>
  <c r="BC420" i="14"/>
  <c r="BC404" i="14" s="1"/>
  <c r="BK419" i="14"/>
  <c r="BK403" i="14" s="1"/>
  <c r="BJ419" i="14"/>
  <c r="BJ403" i="14" s="1"/>
  <c r="BI419" i="14"/>
  <c r="BH419" i="14"/>
  <c r="BG419" i="14"/>
  <c r="BG403" i="14" s="1"/>
  <c r="BF419" i="14"/>
  <c r="BF403" i="14" s="1"/>
  <c r="BE419" i="14"/>
  <c r="BE403" i="14" s="1"/>
  <c r="BD419" i="14"/>
  <c r="BC419" i="14"/>
  <c r="BC403" i="14" s="1"/>
  <c r="BK418" i="14"/>
  <c r="BK402" i="14" s="1"/>
  <c r="BJ418" i="14"/>
  <c r="BI418" i="14"/>
  <c r="BI402" i="14" s="1"/>
  <c r="BH418" i="14"/>
  <c r="BH402" i="14" s="1"/>
  <c r="BG418" i="14"/>
  <c r="BG402" i="14" s="1"/>
  <c r="BF418" i="14"/>
  <c r="BF402" i="14" s="1"/>
  <c r="BE418" i="14"/>
  <c r="BE402" i="14" s="1"/>
  <c r="BD418" i="14"/>
  <c r="BD402" i="14" s="1"/>
  <c r="BC418" i="14"/>
  <c r="BC402" i="14" s="1"/>
  <c r="BK417" i="14"/>
  <c r="BJ417" i="14"/>
  <c r="BI417" i="14"/>
  <c r="BI401" i="14" s="1"/>
  <c r="BH417" i="14"/>
  <c r="BH401" i="14" s="1"/>
  <c r="BG417" i="14"/>
  <c r="BG401" i="14" s="1"/>
  <c r="BF417" i="14"/>
  <c r="BE417" i="14"/>
  <c r="BE401" i="14" s="1"/>
  <c r="BD417" i="14"/>
  <c r="BD401" i="14" s="1"/>
  <c r="BC417" i="14"/>
  <c r="BC401" i="14" s="1"/>
  <c r="BA430" i="14"/>
  <c r="BA414" i="14" s="1"/>
  <c r="AZ430" i="14"/>
  <c r="AZ414" i="14" s="1"/>
  <c r="AY430" i="14"/>
  <c r="AY414" i="14" s="1"/>
  <c r="AX430" i="14"/>
  <c r="AW430" i="14"/>
  <c r="AW414" i="14" s="1"/>
  <c r="AV430" i="14"/>
  <c r="AV414" i="14" s="1"/>
  <c r="BA429" i="14"/>
  <c r="BA413" i="14" s="1"/>
  <c r="AZ429" i="14"/>
  <c r="AY429" i="14"/>
  <c r="AY413" i="14" s="1"/>
  <c r="AX429" i="14"/>
  <c r="AX413" i="14" s="1"/>
  <c r="AW429" i="14"/>
  <c r="AW413" i="14" s="1"/>
  <c r="AV429" i="14"/>
  <c r="AV413" i="14" s="1"/>
  <c r="BA428" i="14"/>
  <c r="AZ428" i="14"/>
  <c r="AZ412" i="14" s="1"/>
  <c r="AY428" i="14"/>
  <c r="AY412" i="14" s="1"/>
  <c r="AX428" i="14"/>
  <c r="AX412" i="14" s="1"/>
  <c r="AW428" i="14"/>
  <c r="AW412" i="14" s="1"/>
  <c r="AV428" i="14"/>
  <c r="AV412" i="14" s="1"/>
  <c r="BA427" i="14"/>
  <c r="BA411" i="14" s="1"/>
  <c r="AZ427" i="14"/>
  <c r="AZ411" i="14" s="1"/>
  <c r="AY427" i="14"/>
  <c r="AY411" i="14" s="1"/>
  <c r="AX427" i="14"/>
  <c r="AX411" i="14" s="1"/>
  <c r="AW427" i="14"/>
  <c r="AW411" i="14" s="1"/>
  <c r="AV427" i="14"/>
  <c r="AV411" i="14" s="1"/>
  <c r="BA426" i="14"/>
  <c r="BA410" i="14" s="1"/>
  <c r="AZ426" i="14"/>
  <c r="AZ410" i="14" s="1"/>
  <c r="AY426" i="14"/>
  <c r="AY410" i="14" s="1"/>
  <c r="AX426" i="14"/>
  <c r="AX410" i="14" s="1"/>
  <c r="AW426" i="14"/>
  <c r="AW410" i="14" s="1"/>
  <c r="AV426" i="14"/>
  <c r="AV410" i="14" s="1"/>
  <c r="BA425" i="14"/>
  <c r="BA409" i="14" s="1"/>
  <c r="AZ425" i="14"/>
  <c r="AZ409" i="14" s="1"/>
  <c r="AY425" i="14"/>
  <c r="AY409" i="14" s="1"/>
  <c r="AX425" i="14"/>
  <c r="AX409" i="14" s="1"/>
  <c r="AW425" i="14"/>
  <c r="AW409" i="14" s="1"/>
  <c r="AV425" i="14"/>
  <c r="AV409" i="14" s="1"/>
  <c r="BA424" i="14"/>
  <c r="BA408" i="14" s="1"/>
  <c r="AZ424" i="14"/>
  <c r="AZ408" i="14" s="1"/>
  <c r="AY424" i="14"/>
  <c r="AY408" i="14" s="1"/>
  <c r="AX424" i="14"/>
  <c r="AX408" i="14" s="1"/>
  <c r="AW424" i="14"/>
  <c r="AW408" i="14" s="1"/>
  <c r="AV424" i="14"/>
  <c r="AV408" i="14" s="1"/>
  <c r="BA423" i="14"/>
  <c r="BA407" i="14" s="1"/>
  <c r="AZ423" i="14"/>
  <c r="AZ407" i="14" s="1"/>
  <c r="AY423" i="14"/>
  <c r="AY407" i="14" s="1"/>
  <c r="AX423" i="14"/>
  <c r="AX407" i="14" s="1"/>
  <c r="AW423" i="14"/>
  <c r="AW407" i="14" s="1"/>
  <c r="AV423" i="14"/>
  <c r="AV407" i="14" s="1"/>
  <c r="BA422" i="14"/>
  <c r="BA406" i="14" s="1"/>
  <c r="AZ422" i="14"/>
  <c r="AZ406" i="14" s="1"/>
  <c r="AY422" i="14"/>
  <c r="AY406" i="14" s="1"/>
  <c r="AX422" i="14"/>
  <c r="AX406" i="14" s="1"/>
  <c r="AW422" i="14"/>
  <c r="AV422" i="14"/>
  <c r="AV406" i="14" s="1"/>
  <c r="BA421" i="14"/>
  <c r="BA405" i="14" s="1"/>
  <c r="AZ421" i="14"/>
  <c r="AZ405" i="14" s="1"/>
  <c r="AY421" i="14"/>
  <c r="AY405" i="14" s="1"/>
  <c r="AX421" i="14"/>
  <c r="AX405" i="14" s="1"/>
  <c r="AW421" i="14"/>
  <c r="AW405" i="14" s="1"/>
  <c r="AV421" i="14"/>
  <c r="AV405" i="14" s="1"/>
  <c r="BA420" i="14"/>
  <c r="BA404" i="14" s="1"/>
  <c r="AZ420" i="14"/>
  <c r="AZ404" i="14" s="1"/>
  <c r="AY420" i="14"/>
  <c r="AY404" i="14" s="1"/>
  <c r="AX420" i="14"/>
  <c r="AX404" i="14" s="1"/>
  <c r="AW420" i="14"/>
  <c r="AW404" i="14" s="1"/>
  <c r="AV420" i="14"/>
  <c r="AV404" i="14" s="1"/>
  <c r="BA419" i="14"/>
  <c r="BA403" i="14" s="1"/>
  <c r="AZ419" i="14"/>
  <c r="AZ403" i="14" s="1"/>
  <c r="AY419" i="14"/>
  <c r="AX419" i="14"/>
  <c r="AX403" i="14" s="1"/>
  <c r="AW419" i="14"/>
  <c r="AW403" i="14" s="1"/>
  <c r="AV419" i="14"/>
  <c r="AV403" i="14" s="1"/>
  <c r="BA418" i="14"/>
  <c r="BA402" i="14" s="1"/>
  <c r="AZ418" i="14"/>
  <c r="AZ402" i="14" s="1"/>
  <c r="AY418" i="14"/>
  <c r="AY402" i="14" s="1"/>
  <c r="AX418" i="14"/>
  <c r="AX402" i="14" s="1"/>
  <c r="AW418" i="14"/>
  <c r="AW402" i="14" s="1"/>
  <c r="AV418" i="14"/>
  <c r="AV402" i="14" s="1"/>
  <c r="BA417" i="14"/>
  <c r="BA401" i="14" s="1"/>
  <c r="AZ417" i="14"/>
  <c r="AZ401" i="14" s="1"/>
  <c r="AY417" i="14"/>
  <c r="AY401" i="14" s="1"/>
  <c r="AX417" i="14"/>
  <c r="AX401" i="14" s="1"/>
  <c r="AW417" i="14"/>
  <c r="AW401" i="14" s="1"/>
  <c r="AV417" i="14"/>
  <c r="AV401" i="14" s="1"/>
  <c r="AT430" i="14"/>
  <c r="AT414" i="14" s="1"/>
  <c r="AT429" i="14"/>
  <c r="AT413" i="14" s="1"/>
  <c r="AT428" i="14"/>
  <c r="AT412" i="14" s="1"/>
  <c r="AT427" i="14"/>
  <c r="AT411" i="14" s="1"/>
  <c r="AT426" i="14"/>
  <c r="AT410" i="14" s="1"/>
  <c r="AT425" i="14"/>
  <c r="AT409" i="14" s="1"/>
  <c r="AT424" i="14"/>
  <c r="AT423" i="14"/>
  <c r="AT407" i="14" s="1"/>
  <c r="AT422" i="14"/>
  <c r="AT406" i="14" s="1"/>
  <c r="AT421" i="14"/>
  <c r="AT405" i="14" s="1"/>
  <c r="AT420" i="14"/>
  <c r="AT404" i="14" s="1"/>
  <c r="AT419" i="14"/>
  <c r="AT403" i="14" s="1"/>
  <c r="AT418" i="14"/>
  <c r="AT402" i="14" s="1"/>
  <c r="AT417" i="14"/>
  <c r="AT401" i="14" s="1"/>
  <c r="AH417" i="14"/>
  <c r="AI417" i="14"/>
  <c r="AJ417" i="14"/>
  <c r="AK417" i="14"/>
  <c r="AL417" i="14"/>
  <c r="AM417" i="14"/>
  <c r="AN417" i="14"/>
  <c r="AO417" i="14"/>
  <c r="AP417" i="14"/>
  <c r="AQ417" i="14"/>
  <c r="AR417" i="14"/>
  <c r="AH418" i="14"/>
  <c r="AI418" i="14"/>
  <c r="AJ418" i="14"/>
  <c r="AK418" i="14"/>
  <c r="AL418" i="14"/>
  <c r="AM418" i="14"/>
  <c r="AN418" i="14"/>
  <c r="AO418" i="14"/>
  <c r="AP418" i="14"/>
  <c r="AQ418" i="14"/>
  <c r="AR418" i="14"/>
  <c r="AH419" i="14"/>
  <c r="AI419" i="14"/>
  <c r="AJ419" i="14"/>
  <c r="AK419" i="14"/>
  <c r="AL419" i="14"/>
  <c r="AM419" i="14"/>
  <c r="AN419" i="14"/>
  <c r="AO419" i="14"/>
  <c r="AP419" i="14"/>
  <c r="AQ419" i="14"/>
  <c r="AR419" i="14"/>
  <c r="AH420" i="14"/>
  <c r="AI420" i="14"/>
  <c r="AJ420" i="14"/>
  <c r="AK420" i="14"/>
  <c r="AL420" i="14"/>
  <c r="AM420" i="14"/>
  <c r="AN420" i="14"/>
  <c r="AO420" i="14"/>
  <c r="AP420" i="14"/>
  <c r="AQ420" i="14"/>
  <c r="AR420" i="14"/>
  <c r="AH421" i="14"/>
  <c r="AI421" i="14"/>
  <c r="AJ421" i="14"/>
  <c r="AK421" i="14"/>
  <c r="AL421" i="14"/>
  <c r="AM421" i="14"/>
  <c r="AN421" i="14"/>
  <c r="AO421" i="14"/>
  <c r="AP421" i="14"/>
  <c r="AQ421" i="14"/>
  <c r="AR421" i="14"/>
  <c r="AH422" i="14"/>
  <c r="AI422" i="14"/>
  <c r="AJ422" i="14"/>
  <c r="AK422" i="14"/>
  <c r="AL422" i="14"/>
  <c r="AM422" i="14"/>
  <c r="AN422" i="14"/>
  <c r="AO422" i="14"/>
  <c r="AP422" i="14"/>
  <c r="AQ422" i="14"/>
  <c r="AR422" i="14"/>
  <c r="AH423" i="14"/>
  <c r="AI423" i="14"/>
  <c r="AJ423" i="14"/>
  <c r="AK423" i="14"/>
  <c r="AL423" i="14"/>
  <c r="AM423" i="14"/>
  <c r="AN423" i="14"/>
  <c r="AO423" i="14"/>
  <c r="AP423" i="14"/>
  <c r="AQ423" i="14"/>
  <c r="AR423" i="14"/>
  <c r="AH424" i="14"/>
  <c r="AI424" i="14"/>
  <c r="AJ424" i="14"/>
  <c r="AK424" i="14"/>
  <c r="AL424" i="14"/>
  <c r="AM424" i="14"/>
  <c r="AN424" i="14"/>
  <c r="AO424" i="14"/>
  <c r="AP424" i="14"/>
  <c r="AP408" i="14" s="1"/>
  <c r="AQ424" i="14"/>
  <c r="AR424" i="14"/>
  <c r="AH425" i="14"/>
  <c r="AI425" i="14"/>
  <c r="AJ425" i="14"/>
  <c r="AK425" i="14"/>
  <c r="AL425" i="14"/>
  <c r="AM425" i="14"/>
  <c r="AN425" i="14"/>
  <c r="AO425" i="14"/>
  <c r="AP425" i="14"/>
  <c r="AQ425" i="14"/>
  <c r="AR425" i="14"/>
  <c r="AH426" i="14"/>
  <c r="AI426" i="14"/>
  <c r="AJ426" i="14"/>
  <c r="AK426" i="14"/>
  <c r="AL426" i="14"/>
  <c r="AM426" i="14"/>
  <c r="AN426" i="14"/>
  <c r="AO426" i="14"/>
  <c r="AP426" i="14"/>
  <c r="AQ426" i="14"/>
  <c r="AR426" i="14"/>
  <c r="AH427" i="14"/>
  <c r="AI427" i="14"/>
  <c r="AJ427" i="14"/>
  <c r="AK427" i="14"/>
  <c r="AL427" i="14"/>
  <c r="AM427" i="14"/>
  <c r="AN427" i="14"/>
  <c r="AO427" i="14"/>
  <c r="AP427" i="14"/>
  <c r="AQ427" i="14"/>
  <c r="AR427" i="14"/>
  <c r="AH428" i="14"/>
  <c r="AI428" i="14"/>
  <c r="AJ428" i="14"/>
  <c r="AK428" i="14"/>
  <c r="AL428" i="14"/>
  <c r="AM428" i="14"/>
  <c r="AN428" i="14"/>
  <c r="AO428" i="14"/>
  <c r="AP428" i="14"/>
  <c r="AQ428" i="14"/>
  <c r="AR428" i="14"/>
  <c r="AH429" i="14"/>
  <c r="AI429" i="14"/>
  <c r="AJ429" i="14"/>
  <c r="AK429" i="14"/>
  <c r="AL429" i="14"/>
  <c r="AM429" i="14"/>
  <c r="AN429" i="14"/>
  <c r="AO429" i="14"/>
  <c r="AP429" i="14"/>
  <c r="AQ429" i="14"/>
  <c r="AR429" i="14"/>
  <c r="AH430" i="14"/>
  <c r="AI430" i="14"/>
  <c r="AJ430" i="14"/>
  <c r="AK430" i="14"/>
  <c r="AL430" i="14"/>
  <c r="AM430" i="14"/>
  <c r="AN430" i="14"/>
  <c r="AO430" i="14"/>
  <c r="AP430" i="14"/>
  <c r="AQ430" i="14"/>
  <c r="AR430" i="14"/>
  <c r="AG418" i="14"/>
  <c r="AG419" i="14"/>
  <c r="AG420" i="14"/>
  <c r="AG421" i="14"/>
  <c r="AG422" i="14"/>
  <c r="AG423" i="14"/>
  <c r="AG424" i="14"/>
  <c r="AG425" i="14"/>
  <c r="AG426" i="14"/>
  <c r="AG427" i="14"/>
  <c r="AG428" i="14"/>
  <c r="AG429" i="14"/>
  <c r="AG430" i="14"/>
  <c r="AG417" i="14"/>
  <c r="BN412" i="14"/>
  <c r="BN408" i="14"/>
  <c r="BN404" i="14"/>
  <c r="BJ409" i="14"/>
  <c r="BA412" i="14"/>
  <c r="AW406" i="14"/>
  <c r="AY403" i="14"/>
  <c r="BP398" i="14"/>
  <c r="BO398" i="14"/>
  <c r="BN398" i="14"/>
  <c r="BM398" i="14"/>
  <c r="BP397" i="14"/>
  <c r="BO397" i="14"/>
  <c r="BN397" i="14"/>
  <c r="BM397" i="14"/>
  <c r="BP396" i="14"/>
  <c r="BO396" i="14"/>
  <c r="BN396" i="14"/>
  <c r="BM396" i="14"/>
  <c r="BP395" i="14"/>
  <c r="BO395" i="14"/>
  <c r="BN395" i="14"/>
  <c r="BM395" i="14"/>
  <c r="BP394" i="14"/>
  <c r="BO394" i="14"/>
  <c r="BN394" i="14"/>
  <c r="BM394" i="14"/>
  <c r="BP393" i="14"/>
  <c r="BO393" i="14"/>
  <c r="BN393" i="14"/>
  <c r="BM393" i="14"/>
  <c r="BP392" i="14"/>
  <c r="BO392" i="14"/>
  <c r="BN392" i="14"/>
  <c r="BM392" i="14"/>
  <c r="BP391" i="14"/>
  <c r="BO391" i="14"/>
  <c r="BN391" i="14"/>
  <c r="BM391" i="14"/>
  <c r="BP390" i="14"/>
  <c r="BO390" i="14"/>
  <c r="BN390" i="14"/>
  <c r="BM390" i="14"/>
  <c r="BP389" i="14"/>
  <c r="BO389" i="14"/>
  <c r="BN389" i="14"/>
  <c r="BM389" i="14"/>
  <c r="BP388" i="14"/>
  <c r="BO388" i="14"/>
  <c r="BN388" i="14"/>
  <c r="BM388" i="14"/>
  <c r="BP387" i="14"/>
  <c r="BO387" i="14"/>
  <c r="BN387" i="14"/>
  <c r="BM387" i="14"/>
  <c r="BP386" i="14"/>
  <c r="BO386" i="14"/>
  <c r="BN386" i="14"/>
  <c r="BM386" i="14"/>
  <c r="BP385" i="14"/>
  <c r="BO385" i="14"/>
  <c r="BN385" i="14"/>
  <c r="BM385" i="14"/>
  <c r="BP384" i="14"/>
  <c r="BO384" i="14"/>
  <c r="BN384" i="14"/>
  <c r="BM384" i="14"/>
  <c r="BK398" i="14"/>
  <c r="BJ398" i="14"/>
  <c r="BI398" i="14"/>
  <c r="BH398" i="14"/>
  <c r="BG398" i="14"/>
  <c r="BF398" i="14"/>
  <c r="BE398" i="14"/>
  <c r="BD398" i="14"/>
  <c r="BC398" i="14"/>
  <c r="BK397" i="14"/>
  <c r="BD397" i="14"/>
  <c r="BC397" i="14"/>
  <c r="BK396" i="14"/>
  <c r="BJ396" i="14"/>
  <c r="BI396" i="14"/>
  <c r="BH396" i="14"/>
  <c r="BG396" i="14"/>
  <c r="BF396" i="14"/>
  <c r="BE396" i="14"/>
  <c r="BD396" i="14"/>
  <c r="BC396" i="14"/>
  <c r="BK395" i="14"/>
  <c r="BJ395" i="14"/>
  <c r="BI395" i="14"/>
  <c r="BH395" i="14"/>
  <c r="BG395" i="14"/>
  <c r="BF395" i="14"/>
  <c r="BE395" i="14"/>
  <c r="BD395" i="14"/>
  <c r="BC395" i="14"/>
  <c r="BK394" i="14"/>
  <c r="BJ394" i="14"/>
  <c r="BI394" i="14"/>
  <c r="BH394" i="14"/>
  <c r="BG394" i="14"/>
  <c r="BF394" i="14"/>
  <c r="BE394" i="14"/>
  <c r="BD394" i="14"/>
  <c r="BC394" i="14"/>
  <c r="BK393" i="14"/>
  <c r="BJ393" i="14"/>
  <c r="BI393" i="14"/>
  <c r="BH393" i="14"/>
  <c r="BG393" i="14"/>
  <c r="BF393" i="14"/>
  <c r="BE393" i="14"/>
  <c r="BD393" i="14"/>
  <c r="BC393" i="14"/>
  <c r="BK392" i="14"/>
  <c r="BJ392" i="14"/>
  <c r="BI392" i="14"/>
  <c r="BH392" i="14"/>
  <c r="BG392" i="14"/>
  <c r="BF392" i="14"/>
  <c r="BE392" i="14"/>
  <c r="BD392" i="14"/>
  <c r="BC392" i="14"/>
  <c r="BK391" i="14"/>
  <c r="BJ391" i="14"/>
  <c r="BI391" i="14"/>
  <c r="BH391" i="14"/>
  <c r="BG391" i="14"/>
  <c r="BF391" i="14"/>
  <c r="BE391" i="14"/>
  <c r="BD391" i="14"/>
  <c r="BC391" i="14"/>
  <c r="BK390" i="14"/>
  <c r="BJ390" i="14"/>
  <c r="BI390" i="14"/>
  <c r="BH390" i="14"/>
  <c r="BG390" i="14"/>
  <c r="BF390" i="14"/>
  <c r="BE390" i="14"/>
  <c r="BD390" i="14"/>
  <c r="BC390" i="14"/>
  <c r="BK389" i="14"/>
  <c r="BJ389" i="14"/>
  <c r="BI389" i="14"/>
  <c r="BH389" i="14"/>
  <c r="BG389" i="14"/>
  <c r="BF389" i="14"/>
  <c r="BE389" i="14"/>
  <c r="BD389" i="14"/>
  <c r="BC389" i="14"/>
  <c r="BK388" i="14"/>
  <c r="BJ388" i="14"/>
  <c r="BI388" i="14"/>
  <c r="BH388" i="14"/>
  <c r="BG388" i="14"/>
  <c r="BF388" i="14"/>
  <c r="BE388" i="14"/>
  <c r="BD388" i="14"/>
  <c r="BC388" i="14"/>
  <c r="BK387" i="14"/>
  <c r="BJ387" i="14"/>
  <c r="BI387" i="14"/>
  <c r="BH387" i="14"/>
  <c r="BG387" i="14"/>
  <c r="BF387" i="14"/>
  <c r="BE387" i="14"/>
  <c r="BD387" i="14"/>
  <c r="BC387" i="14"/>
  <c r="BK386" i="14"/>
  <c r="BJ386" i="14"/>
  <c r="BI386" i="14"/>
  <c r="BH386" i="14"/>
  <c r="BG386" i="14"/>
  <c r="BF386" i="14"/>
  <c r="BE386" i="14"/>
  <c r="BD386" i="14"/>
  <c r="BC386" i="14"/>
  <c r="BK385" i="14"/>
  <c r="BJ385" i="14"/>
  <c r="BI385" i="14"/>
  <c r="BH385" i="14"/>
  <c r="BG385" i="14"/>
  <c r="BF385" i="14"/>
  <c r="BE385" i="14"/>
  <c r="BD385" i="14"/>
  <c r="BC385" i="14"/>
  <c r="BK384" i="14"/>
  <c r="BJ384" i="14"/>
  <c r="BI384" i="14"/>
  <c r="BH384" i="14"/>
  <c r="BG384" i="14"/>
  <c r="BF384" i="14"/>
  <c r="BE384" i="14"/>
  <c r="BD384" i="14"/>
  <c r="BC384" i="14"/>
  <c r="BA398" i="14"/>
  <c r="AZ398" i="14"/>
  <c r="AY398" i="14"/>
  <c r="AX398" i="14"/>
  <c r="AW398" i="14"/>
  <c r="AV398" i="14"/>
  <c r="BA397" i="14"/>
  <c r="AZ397" i="14"/>
  <c r="AY397" i="14"/>
  <c r="AX397" i="14"/>
  <c r="AW397" i="14"/>
  <c r="AV397" i="14"/>
  <c r="BA396" i="14"/>
  <c r="AZ396" i="14"/>
  <c r="AY396" i="14"/>
  <c r="AX396" i="14"/>
  <c r="AW396" i="14"/>
  <c r="AV396" i="14"/>
  <c r="BA395" i="14"/>
  <c r="AZ395" i="14"/>
  <c r="AY395" i="14"/>
  <c r="AX395" i="14"/>
  <c r="AW395" i="14"/>
  <c r="AV395" i="14"/>
  <c r="BA394" i="14"/>
  <c r="AZ394" i="14"/>
  <c r="AY394" i="14"/>
  <c r="AX394" i="14"/>
  <c r="AW394" i="14"/>
  <c r="AV394" i="14"/>
  <c r="BA393" i="14"/>
  <c r="AZ393" i="14"/>
  <c r="AY393" i="14"/>
  <c r="AX393" i="14"/>
  <c r="AW393" i="14"/>
  <c r="AV393" i="14"/>
  <c r="BA392" i="14"/>
  <c r="AZ392" i="14"/>
  <c r="AY392" i="14"/>
  <c r="AX392" i="14"/>
  <c r="AW392" i="14"/>
  <c r="AV392" i="14"/>
  <c r="BA391" i="14"/>
  <c r="AZ391" i="14"/>
  <c r="AY391" i="14"/>
  <c r="AX391" i="14"/>
  <c r="AW391" i="14"/>
  <c r="AV391" i="14"/>
  <c r="BA390" i="14"/>
  <c r="AZ390" i="14"/>
  <c r="AY390" i="14"/>
  <c r="AX390" i="14"/>
  <c r="AW390" i="14"/>
  <c r="AV390" i="14"/>
  <c r="BA389" i="14"/>
  <c r="AZ389" i="14"/>
  <c r="AY389" i="14"/>
  <c r="AX389" i="14"/>
  <c r="AW389" i="14"/>
  <c r="AV389" i="14"/>
  <c r="BA388" i="14"/>
  <c r="AZ388" i="14"/>
  <c r="AY388" i="14"/>
  <c r="AX388" i="14"/>
  <c r="AW388" i="14"/>
  <c r="AV388" i="14"/>
  <c r="BA387" i="14"/>
  <c r="AZ387" i="14"/>
  <c r="AY387" i="14"/>
  <c r="AX387" i="14"/>
  <c r="AW387" i="14"/>
  <c r="AV387" i="14"/>
  <c r="BA386" i="14"/>
  <c r="AZ386" i="14"/>
  <c r="AY386" i="14"/>
  <c r="AX386" i="14"/>
  <c r="AW386" i="14"/>
  <c r="AV386" i="14"/>
  <c r="BA385" i="14"/>
  <c r="AZ385" i="14"/>
  <c r="AY385" i="14"/>
  <c r="AX385" i="14"/>
  <c r="AW385" i="14"/>
  <c r="AV385" i="14"/>
  <c r="BA384" i="14"/>
  <c r="AZ384" i="14"/>
  <c r="AY384" i="14"/>
  <c r="AX384" i="14"/>
  <c r="AW384" i="14"/>
  <c r="AV384" i="14"/>
  <c r="AT398" i="14"/>
  <c r="AT397" i="14"/>
  <c r="AT396" i="14"/>
  <c r="AT395" i="14"/>
  <c r="AT394" i="14"/>
  <c r="AT393" i="14"/>
  <c r="AT392" i="14"/>
  <c r="AT391" i="14"/>
  <c r="AT390" i="14"/>
  <c r="AT389" i="14"/>
  <c r="AT388" i="14"/>
  <c r="AT387" i="14"/>
  <c r="AT386" i="14"/>
  <c r="AT385" i="14"/>
  <c r="AT384" i="14"/>
  <c r="Y398" i="14"/>
  <c r="Y397" i="14"/>
  <c r="Y396" i="14"/>
  <c r="Y395" i="14"/>
  <c r="Y394" i="14"/>
  <c r="Y393" i="14"/>
  <c r="Y392" i="14"/>
  <c r="Y391" i="14"/>
  <c r="Y390" i="14"/>
  <c r="Y389" i="14"/>
  <c r="Y388" i="14"/>
  <c r="Y387" i="14"/>
  <c r="Y386" i="14"/>
  <c r="Y385" i="14"/>
  <c r="Y384" i="14"/>
  <c r="AH384" i="14"/>
  <c r="AI384" i="14"/>
  <c r="AJ384" i="14"/>
  <c r="AK384" i="14"/>
  <c r="AL384" i="14"/>
  <c r="AM384" i="14"/>
  <c r="AN384" i="14"/>
  <c r="AO384" i="14"/>
  <c r="AP384" i="14"/>
  <c r="AQ384" i="14"/>
  <c r="AR384" i="14"/>
  <c r="AH385" i="14"/>
  <c r="AI385" i="14"/>
  <c r="AJ385" i="14"/>
  <c r="AK385" i="14"/>
  <c r="AL385" i="14"/>
  <c r="AM385" i="14"/>
  <c r="AN385" i="14"/>
  <c r="AO385" i="14"/>
  <c r="AP385" i="14"/>
  <c r="AQ385" i="14"/>
  <c r="AR385" i="14"/>
  <c r="AH386" i="14"/>
  <c r="AI386" i="14"/>
  <c r="AJ386" i="14"/>
  <c r="AK386" i="14"/>
  <c r="AL386" i="14"/>
  <c r="AM386" i="14"/>
  <c r="AN386" i="14"/>
  <c r="AO386" i="14"/>
  <c r="AP386" i="14"/>
  <c r="AQ386" i="14"/>
  <c r="AR386" i="14"/>
  <c r="AH387" i="14"/>
  <c r="AI387" i="14"/>
  <c r="AJ387" i="14"/>
  <c r="AK387" i="14"/>
  <c r="AL387" i="14"/>
  <c r="AM387" i="14"/>
  <c r="AN387" i="14"/>
  <c r="AO387" i="14"/>
  <c r="AP387" i="14"/>
  <c r="AQ387" i="14"/>
  <c r="AR387" i="14"/>
  <c r="AH388" i="14"/>
  <c r="AI388" i="14"/>
  <c r="AJ388" i="14"/>
  <c r="AK388" i="14"/>
  <c r="AL388" i="14"/>
  <c r="AM388" i="14"/>
  <c r="AN388" i="14"/>
  <c r="AO388" i="14"/>
  <c r="AP388" i="14"/>
  <c r="AQ388" i="14"/>
  <c r="AR388" i="14"/>
  <c r="AH389" i="14"/>
  <c r="AI389" i="14"/>
  <c r="AJ389" i="14"/>
  <c r="AK389" i="14"/>
  <c r="AL389" i="14"/>
  <c r="AM389" i="14"/>
  <c r="AN389" i="14"/>
  <c r="AO389" i="14"/>
  <c r="AP389" i="14"/>
  <c r="AQ389" i="14"/>
  <c r="AR389" i="14"/>
  <c r="AH390" i="14"/>
  <c r="AI390" i="14"/>
  <c r="AJ390" i="14"/>
  <c r="AK390" i="14"/>
  <c r="AL390" i="14"/>
  <c r="AM390" i="14"/>
  <c r="AN390" i="14"/>
  <c r="AO390" i="14"/>
  <c r="AP390" i="14"/>
  <c r="AQ390" i="14"/>
  <c r="AR390" i="14"/>
  <c r="AH391" i="14"/>
  <c r="AI391" i="14"/>
  <c r="AJ391" i="14"/>
  <c r="AK391" i="14"/>
  <c r="AL391" i="14"/>
  <c r="AM391" i="14"/>
  <c r="AN391" i="14"/>
  <c r="AO391" i="14"/>
  <c r="AP391" i="14"/>
  <c r="AQ391" i="14"/>
  <c r="AR391" i="14"/>
  <c r="AH392" i="14"/>
  <c r="AI392" i="14"/>
  <c r="AJ392" i="14"/>
  <c r="AK392" i="14"/>
  <c r="AL392" i="14"/>
  <c r="AM392" i="14"/>
  <c r="AN392" i="14"/>
  <c r="AO392" i="14"/>
  <c r="AP392" i="14"/>
  <c r="AQ392" i="14"/>
  <c r="AR392" i="14"/>
  <c r="AH393" i="14"/>
  <c r="AI393" i="14"/>
  <c r="AJ393" i="14"/>
  <c r="AK393" i="14"/>
  <c r="AL393" i="14"/>
  <c r="AM393" i="14"/>
  <c r="AN393" i="14"/>
  <c r="AO393" i="14"/>
  <c r="AP393" i="14"/>
  <c r="AQ393" i="14"/>
  <c r="AR393" i="14"/>
  <c r="AH394" i="14"/>
  <c r="AI394" i="14"/>
  <c r="AJ394" i="14"/>
  <c r="AK394" i="14"/>
  <c r="AL394" i="14"/>
  <c r="AM394" i="14"/>
  <c r="AN394" i="14"/>
  <c r="AO394" i="14"/>
  <c r="AP394" i="14"/>
  <c r="AQ394" i="14"/>
  <c r="AR394" i="14"/>
  <c r="AH395" i="14"/>
  <c r="AI395" i="14"/>
  <c r="AJ395" i="14"/>
  <c r="AK395" i="14"/>
  <c r="AL395" i="14"/>
  <c r="AM395" i="14"/>
  <c r="AN395" i="14"/>
  <c r="AO395" i="14"/>
  <c r="AP395" i="14"/>
  <c r="AQ395" i="14"/>
  <c r="AR395" i="14"/>
  <c r="AH396" i="14"/>
  <c r="AI396" i="14"/>
  <c r="AJ396" i="14"/>
  <c r="AK396" i="14"/>
  <c r="AL396" i="14"/>
  <c r="AM396" i="14"/>
  <c r="AN396" i="14"/>
  <c r="AO396" i="14"/>
  <c r="AP396" i="14"/>
  <c r="AQ396" i="14"/>
  <c r="AR396" i="14"/>
  <c r="AH397" i="14"/>
  <c r="AI397" i="14"/>
  <c r="AJ397" i="14"/>
  <c r="AK397" i="14"/>
  <c r="AL397" i="14"/>
  <c r="AM397" i="14"/>
  <c r="AN397" i="14"/>
  <c r="AO397" i="14"/>
  <c r="AP397" i="14"/>
  <c r="AQ397" i="14"/>
  <c r="AR397" i="14"/>
  <c r="AH398" i="14"/>
  <c r="AI398" i="14"/>
  <c r="AJ398" i="14"/>
  <c r="AK398" i="14"/>
  <c r="AL398" i="14"/>
  <c r="AM398" i="14"/>
  <c r="AN398" i="14"/>
  <c r="AO398" i="14"/>
  <c r="AP398" i="14"/>
  <c r="AQ398" i="14"/>
  <c r="AR398" i="14"/>
  <c r="AG385" i="14"/>
  <c r="AG386" i="14"/>
  <c r="AG387" i="14"/>
  <c r="AG388" i="14"/>
  <c r="AG389" i="14"/>
  <c r="AG390" i="14"/>
  <c r="AG391" i="14"/>
  <c r="AG392" i="14"/>
  <c r="AG393" i="14"/>
  <c r="AG394" i="14"/>
  <c r="AG395" i="14"/>
  <c r="AG396" i="14"/>
  <c r="AG397" i="14"/>
  <c r="AG398" i="14"/>
  <c r="AG384" i="14"/>
  <c r="BP381" i="14"/>
  <c r="BO381" i="14"/>
  <c r="BN381" i="14"/>
  <c r="BM381" i="14"/>
  <c r="BP380" i="14"/>
  <c r="BO380" i="14"/>
  <c r="BN380" i="14"/>
  <c r="BM380" i="14"/>
  <c r="BP379" i="14"/>
  <c r="BO379" i="14"/>
  <c r="BN379" i="14"/>
  <c r="BM379" i="14"/>
  <c r="BP378" i="14"/>
  <c r="BO378" i="14"/>
  <c r="BN378" i="14"/>
  <c r="BM378" i="14"/>
  <c r="BP377" i="14"/>
  <c r="BO377" i="14"/>
  <c r="BN377" i="14"/>
  <c r="BM377" i="14"/>
  <c r="BP376" i="14"/>
  <c r="BO376" i="14"/>
  <c r="BN376" i="14"/>
  <c r="BM376" i="14"/>
  <c r="BP375" i="14"/>
  <c r="BO375" i="14"/>
  <c r="BN375" i="14"/>
  <c r="BM375" i="14"/>
  <c r="BP374" i="14"/>
  <c r="BO374" i="14"/>
  <c r="BN374" i="14"/>
  <c r="BM374" i="14"/>
  <c r="BP373" i="14"/>
  <c r="BO373" i="14"/>
  <c r="BN373" i="14"/>
  <c r="BM373" i="14"/>
  <c r="BP372" i="14"/>
  <c r="BO372" i="14"/>
  <c r="BN372" i="14"/>
  <c r="BM372" i="14"/>
  <c r="BP371" i="14"/>
  <c r="BO371" i="14"/>
  <c r="BN371" i="14"/>
  <c r="BM371" i="14"/>
  <c r="BP370" i="14"/>
  <c r="BO370" i="14"/>
  <c r="BN370" i="14"/>
  <c r="BM370" i="14"/>
  <c r="BP369" i="14"/>
  <c r="BO369" i="14"/>
  <c r="BN369" i="14"/>
  <c r="BM369" i="14"/>
  <c r="BP368" i="14"/>
  <c r="BO368" i="14"/>
  <c r="BN368" i="14"/>
  <c r="BM368" i="14"/>
  <c r="BK381" i="14"/>
  <c r="BJ381" i="14"/>
  <c r="BI381" i="14"/>
  <c r="BH381" i="14"/>
  <c r="BG381" i="14"/>
  <c r="BF381" i="14"/>
  <c r="BE381" i="14"/>
  <c r="BD381" i="14"/>
  <c r="BC381" i="14"/>
  <c r="BK380" i="14"/>
  <c r="BJ380" i="14"/>
  <c r="BI380" i="14"/>
  <c r="BH380" i="14"/>
  <c r="BG380" i="14"/>
  <c r="BF380" i="14"/>
  <c r="BE380" i="14"/>
  <c r="BD380" i="14"/>
  <c r="BC380" i="14"/>
  <c r="BK379" i="14"/>
  <c r="BJ379" i="14"/>
  <c r="BI379" i="14"/>
  <c r="BH379" i="14"/>
  <c r="BG379" i="14"/>
  <c r="BF379" i="14"/>
  <c r="BE379" i="14"/>
  <c r="BD379" i="14"/>
  <c r="BC379" i="14"/>
  <c r="BK378" i="14"/>
  <c r="BJ378" i="14"/>
  <c r="BI378" i="14"/>
  <c r="BH378" i="14"/>
  <c r="BG378" i="14"/>
  <c r="BF378" i="14"/>
  <c r="BE378" i="14"/>
  <c r="BD378" i="14"/>
  <c r="BC378" i="14"/>
  <c r="BK377" i="14"/>
  <c r="BJ377" i="14"/>
  <c r="BI377" i="14"/>
  <c r="BH377" i="14"/>
  <c r="BG377" i="14"/>
  <c r="BF377" i="14"/>
  <c r="BE377" i="14"/>
  <c r="BD377" i="14"/>
  <c r="BC377" i="14"/>
  <c r="BK376" i="14"/>
  <c r="BJ376" i="14"/>
  <c r="BI376" i="14"/>
  <c r="BH376" i="14"/>
  <c r="BG376" i="14"/>
  <c r="BF376" i="14"/>
  <c r="BE376" i="14"/>
  <c r="BD376" i="14"/>
  <c r="BC376" i="14"/>
  <c r="BK375" i="14"/>
  <c r="BJ375" i="14"/>
  <c r="BI375" i="14"/>
  <c r="BH375" i="14"/>
  <c r="BG375" i="14"/>
  <c r="BF375" i="14"/>
  <c r="BE375" i="14"/>
  <c r="BD375" i="14"/>
  <c r="BC375" i="14"/>
  <c r="BK374" i="14"/>
  <c r="BJ374" i="14"/>
  <c r="BI374" i="14"/>
  <c r="BH374" i="14"/>
  <c r="BG374" i="14"/>
  <c r="BF374" i="14"/>
  <c r="BE374" i="14"/>
  <c r="BD374" i="14"/>
  <c r="BC374" i="14"/>
  <c r="BK373" i="14"/>
  <c r="BJ373" i="14"/>
  <c r="BI373" i="14"/>
  <c r="BH373" i="14"/>
  <c r="BG373" i="14"/>
  <c r="BF373" i="14"/>
  <c r="BE373" i="14"/>
  <c r="BD373" i="14"/>
  <c r="BC373" i="14"/>
  <c r="BK372" i="14"/>
  <c r="BJ372" i="14"/>
  <c r="BI372" i="14"/>
  <c r="BH372" i="14"/>
  <c r="BG372" i="14"/>
  <c r="BF372" i="14"/>
  <c r="BE372" i="14"/>
  <c r="BD372" i="14"/>
  <c r="BC372" i="14"/>
  <c r="BK371" i="14"/>
  <c r="BJ371" i="14"/>
  <c r="BI371" i="14"/>
  <c r="BH371" i="14"/>
  <c r="BG371" i="14"/>
  <c r="BF371" i="14"/>
  <c r="BE371" i="14"/>
  <c r="BD371" i="14"/>
  <c r="BC371" i="14"/>
  <c r="BK370" i="14"/>
  <c r="BJ370" i="14"/>
  <c r="BI370" i="14"/>
  <c r="BH370" i="14"/>
  <c r="BG370" i="14"/>
  <c r="BF370" i="14"/>
  <c r="BE370" i="14"/>
  <c r="BD370" i="14"/>
  <c r="BC370" i="14"/>
  <c r="BK369" i="14"/>
  <c r="BJ369" i="14"/>
  <c r="BI369" i="14"/>
  <c r="BH369" i="14"/>
  <c r="BG369" i="14"/>
  <c r="BF369" i="14"/>
  <c r="BE369" i="14"/>
  <c r="BD369" i="14"/>
  <c r="BC369" i="14"/>
  <c r="BK368" i="14"/>
  <c r="BJ368" i="14"/>
  <c r="BI368" i="14"/>
  <c r="BH368" i="14"/>
  <c r="BG368" i="14"/>
  <c r="BF368" i="14"/>
  <c r="BE368" i="14"/>
  <c r="BD368" i="14"/>
  <c r="BC368" i="14"/>
  <c r="BA381" i="14"/>
  <c r="AZ381" i="14"/>
  <c r="AY381" i="14"/>
  <c r="AX381" i="14"/>
  <c r="AW381" i="14"/>
  <c r="AV381" i="14"/>
  <c r="BA380" i="14"/>
  <c r="AZ380" i="14"/>
  <c r="AY380" i="14"/>
  <c r="AX380" i="14"/>
  <c r="AW380" i="14"/>
  <c r="AV380" i="14"/>
  <c r="BA379" i="14"/>
  <c r="AZ379" i="14"/>
  <c r="AY379" i="14"/>
  <c r="AX379" i="14"/>
  <c r="AW379" i="14"/>
  <c r="AV379" i="14"/>
  <c r="BA378" i="14"/>
  <c r="AZ378" i="14"/>
  <c r="AY378" i="14"/>
  <c r="AX378" i="14"/>
  <c r="AW378" i="14"/>
  <c r="AV378" i="14"/>
  <c r="BA377" i="14"/>
  <c r="AZ377" i="14"/>
  <c r="AY377" i="14"/>
  <c r="AX377" i="14"/>
  <c r="AW377" i="14"/>
  <c r="AV377" i="14"/>
  <c r="BA376" i="14"/>
  <c r="AZ376" i="14"/>
  <c r="AY376" i="14"/>
  <c r="AX376" i="14"/>
  <c r="AW376" i="14"/>
  <c r="AV376" i="14"/>
  <c r="BA375" i="14"/>
  <c r="AZ375" i="14"/>
  <c r="AY375" i="14"/>
  <c r="AX375" i="14"/>
  <c r="AW375" i="14"/>
  <c r="AV375" i="14"/>
  <c r="BA374" i="14"/>
  <c r="AZ374" i="14"/>
  <c r="AY374" i="14"/>
  <c r="AX374" i="14"/>
  <c r="AW374" i="14"/>
  <c r="AV374" i="14"/>
  <c r="BA373" i="14"/>
  <c r="AZ373" i="14"/>
  <c r="AY373" i="14"/>
  <c r="AX373" i="14"/>
  <c r="AW373" i="14"/>
  <c r="AV373" i="14"/>
  <c r="BA372" i="14"/>
  <c r="AZ372" i="14"/>
  <c r="AY372" i="14"/>
  <c r="AX372" i="14"/>
  <c r="AW372" i="14"/>
  <c r="AV372" i="14"/>
  <c r="BA371" i="14"/>
  <c r="AZ371" i="14"/>
  <c r="AY371" i="14"/>
  <c r="AX371" i="14"/>
  <c r="AW371" i="14"/>
  <c r="AV371" i="14"/>
  <c r="BA370" i="14"/>
  <c r="AZ370" i="14"/>
  <c r="AY370" i="14"/>
  <c r="AX370" i="14"/>
  <c r="AW370" i="14"/>
  <c r="AV370" i="14"/>
  <c r="BA369" i="14"/>
  <c r="AZ369" i="14"/>
  <c r="AY369" i="14"/>
  <c r="AX369" i="14"/>
  <c r="AW369" i="14"/>
  <c r="AV369" i="14"/>
  <c r="BA368" i="14"/>
  <c r="AZ368" i="14"/>
  <c r="AY368" i="14"/>
  <c r="AX368" i="14"/>
  <c r="AW368" i="14"/>
  <c r="AV368" i="14"/>
  <c r="AT381" i="14"/>
  <c r="AT380" i="14"/>
  <c r="AT379" i="14"/>
  <c r="AT378" i="14"/>
  <c r="AT377" i="14"/>
  <c r="AT376" i="14"/>
  <c r="AT375" i="14"/>
  <c r="AT374" i="14"/>
  <c r="AT373" i="14"/>
  <c r="AT372" i="14"/>
  <c r="AT371" i="14"/>
  <c r="AT370" i="14"/>
  <c r="AT369" i="14"/>
  <c r="AT368" i="14"/>
  <c r="Y381" i="14"/>
  <c r="Y380" i="14"/>
  <c r="Y379" i="14"/>
  <c r="Y378" i="14"/>
  <c r="Y377" i="14"/>
  <c r="Y376" i="14"/>
  <c r="Y375" i="14"/>
  <c r="Y374" i="14"/>
  <c r="Y373" i="14"/>
  <c r="Y372" i="14"/>
  <c r="Y371" i="14"/>
  <c r="Y370" i="14"/>
  <c r="Y369" i="14"/>
  <c r="Y368" i="14"/>
  <c r="AH368" i="14"/>
  <c r="AI368" i="14"/>
  <c r="AJ368" i="14"/>
  <c r="AK368" i="14"/>
  <c r="AL368" i="14"/>
  <c r="AM368" i="14"/>
  <c r="AN368" i="14"/>
  <c r="AO368" i="14"/>
  <c r="AP368" i="14"/>
  <c r="AQ368" i="14"/>
  <c r="AR368" i="14"/>
  <c r="AH369" i="14"/>
  <c r="AI369" i="14"/>
  <c r="AJ369" i="14"/>
  <c r="AK369" i="14"/>
  <c r="AL369" i="14"/>
  <c r="AM369" i="14"/>
  <c r="AN369" i="14"/>
  <c r="AO369" i="14"/>
  <c r="AP369" i="14"/>
  <c r="AQ369" i="14"/>
  <c r="AR369" i="14"/>
  <c r="AH370" i="14"/>
  <c r="AI370" i="14"/>
  <c r="AJ370" i="14"/>
  <c r="AK370" i="14"/>
  <c r="AL370" i="14"/>
  <c r="AM370" i="14"/>
  <c r="AN370" i="14"/>
  <c r="AO370" i="14"/>
  <c r="AP370" i="14"/>
  <c r="AQ370" i="14"/>
  <c r="AR370" i="14"/>
  <c r="AH371" i="14"/>
  <c r="AI371" i="14"/>
  <c r="AJ371" i="14"/>
  <c r="AK371" i="14"/>
  <c r="AL371" i="14"/>
  <c r="AM371" i="14"/>
  <c r="AN371" i="14"/>
  <c r="AO371" i="14"/>
  <c r="AP371" i="14"/>
  <c r="AQ371" i="14"/>
  <c r="AR371" i="14"/>
  <c r="AH372" i="14"/>
  <c r="AI372" i="14"/>
  <c r="AJ372" i="14"/>
  <c r="AK372" i="14"/>
  <c r="AL372" i="14"/>
  <c r="AM372" i="14"/>
  <c r="AN372" i="14"/>
  <c r="AO372" i="14"/>
  <c r="AP372" i="14"/>
  <c r="AQ372" i="14"/>
  <c r="AR372" i="14"/>
  <c r="AH373" i="14"/>
  <c r="AI373" i="14"/>
  <c r="AJ373" i="14"/>
  <c r="AK373" i="14"/>
  <c r="AL373" i="14"/>
  <c r="AM373" i="14"/>
  <c r="AN373" i="14"/>
  <c r="AO373" i="14"/>
  <c r="AP373" i="14"/>
  <c r="AQ373" i="14"/>
  <c r="AR373" i="14"/>
  <c r="AH374" i="14"/>
  <c r="AI374" i="14"/>
  <c r="AJ374" i="14"/>
  <c r="AK374" i="14"/>
  <c r="AL374" i="14"/>
  <c r="AM374" i="14"/>
  <c r="AN374" i="14"/>
  <c r="AO374" i="14"/>
  <c r="AP374" i="14"/>
  <c r="AQ374" i="14"/>
  <c r="AR374" i="14"/>
  <c r="AH375" i="14"/>
  <c r="AI375" i="14"/>
  <c r="AJ375" i="14"/>
  <c r="AK375" i="14"/>
  <c r="AL375" i="14"/>
  <c r="AM375" i="14"/>
  <c r="AN375" i="14"/>
  <c r="AO375" i="14"/>
  <c r="AP375" i="14"/>
  <c r="AQ375" i="14"/>
  <c r="AR375" i="14"/>
  <c r="AH376" i="14"/>
  <c r="AI376" i="14"/>
  <c r="AJ376" i="14"/>
  <c r="AK376" i="14"/>
  <c r="AL376" i="14"/>
  <c r="AM376" i="14"/>
  <c r="AN376" i="14"/>
  <c r="AO376" i="14"/>
  <c r="AP376" i="14"/>
  <c r="AQ376" i="14"/>
  <c r="AR376" i="14"/>
  <c r="AH377" i="14"/>
  <c r="AI377" i="14"/>
  <c r="AJ377" i="14"/>
  <c r="AK377" i="14"/>
  <c r="AL377" i="14"/>
  <c r="AM377" i="14"/>
  <c r="AN377" i="14"/>
  <c r="AO377" i="14"/>
  <c r="AP377" i="14"/>
  <c r="AQ377" i="14"/>
  <c r="AR377" i="14"/>
  <c r="AH378" i="14"/>
  <c r="AI378" i="14"/>
  <c r="AJ378" i="14"/>
  <c r="AK378" i="14"/>
  <c r="AL378" i="14"/>
  <c r="AM378" i="14"/>
  <c r="AN378" i="14"/>
  <c r="AO378" i="14"/>
  <c r="AP378" i="14"/>
  <c r="AQ378" i="14"/>
  <c r="AR378" i="14"/>
  <c r="AH379" i="14"/>
  <c r="AI379" i="14"/>
  <c r="AJ379" i="14"/>
  <c r="AK379" i="14"/>
  <c r="AL379" i="14"/>
  <c r="AM379" i="14"/>
  <c r="AN379" i="14"/>
  <c r="AO379" i="14"/>
  <c r="AP379" i="14"/>
  <c r="AQ379" i="14"/>
  <c r="AR379" i="14"/>
  <c r="AH380" i="14"/>
  <c r="AI380" i="14"/>
  <c r="AJ380" i="14"/>
  <c r="AK380" i="14"/>
  <c r="AL380" i="14"/>
  <c r="AM380" i="14"/>
  <c r="AN380" i="14"/>
  <c r="AO380" i="14"/>
  <c r="AP380" i="14"/>
  <c r="AQ380" i="14"/>
  <c r="AR380" i="14"/>
  <c r="AH381" i="14"/>
  <c r="AI381" i="14"/>
  <c r="AJ381" i="14"/>
  <c r="AK381" i="14"/>
  <c r="AL381" i="14"/>
  <c r="AM381" i="14"/>
  <c r="AN381" i="14"/>
  <c r="AO381" i="14"/>
  <c r="AP381" i="14"/>
  <c r="AQ381" i="14"/>
  <c r="AR381" i="14"/>
  <c r="AG369" i="14"/>
  <c r="AG370" i="14"/>
  <c r="AG371" i="14"/>
  <c r="AG372" i="14"/>
  <c r="AG373" i="14"/>
  <c r="AG374" i="14"/>
  <c r="AG375" i="14"/>
  <c r="AG376" i="14"/>
  <c r="AG377" i="14"/>
  <c r="AG378" i="14"/>
  <c r="AG379" i="14"/>
  <c r="AG380" i="14"/>
  <c r="AG381" i="14"/>
  <c r="AG368" i="14"/>
  <c r="BP365" i="14"/>
  <c r="BO365" i="14"/>
  <c r="BN365" i="14"/>
  <c r="BM365" i="14"/>
  <c r="BP364" i="14"/>
  <c r="BO364" i="14"/>
  <c r="BN364" i="14"/>
  <c r="BM364" i="14"/>
  <c r="BP363" i="14"/>
  <c r="BO363" i="14"/>
  <c r="BN363" i="14"/>
  <c r="BM363" i="14"/>
  <c r="BP362" i="14"/>
  <c r="BO362" i="14"/>
  <c r="BN362" i="14"/>
  <c r="BM362" i="14"/>
  <c r="BP361" i="14"/>
  <c r="BO361" i="14"/>
  <c r="BN361" i="14"/>
  <c r="BM361" i="14"/>
  <c r="BP360" i="14"/>
  <c r="BO360" i="14"/>
  <c r="BN360" i="14"/>
  <c r="BM360" i="14"/>
  <c r="BP359" i="14"/>
  <c r="BO359" i="14"/>
  <c r="BN359" i="14"/>
  <c r="BM359" i="14"/>
  <c r="BP358" i="14"/>
  <c r="BO358" i="14"/>
  <c r="BN358" i="14"/>
  <c r="BM358" i="14"/>
  <c r="BP357" i="14"/>
  <c r="BO357" i="14"/>
  <c r="BN357" i="14"/>
  <c r="BM357" i="14"/>
  <c r="BP356" i="14"/>
  <c r="BO356" i="14"/>
  <c r="BN356" i="14"/>
  <c r="BM356" i="14"/>
  <c r="BP355" i="14"/>
  <c r="BO355" i="14"/>
  <c r="BN355" i="14"/>
  <c r="BM355" i="14"/>
  <c r="BP354" i="14"/>
  <c r="BO354" i="14"/>
  <c r="BN354" i="14"/>
  <c r="BM354" i="14"/>
  <c r="BP353" i="14"/>
  <c r="BO353" i="14"/>
  <c r="BN353" i="14"/>
  <c r="BM353" i="14"/>
  <c r="BP352" i="14"/>
  <c r="BO352" i="14"/>
  <c r="BN352" i="14"/>
  <c r="BM352" i="14"/>
  <c r="BP351" i="14"/>
  <c r="BO351" i="14"/>
  <c r="BN351" i="14"/>
  <c r="BM351" i="14"/>
  <c r="BK365" i="14"/>
  <c r="BJ365" i="14"/>
  <c r="BI365" i="14"/>
  <c r="BH365" i="14"/>
  <c r="BG365" i="14"/>
  <c r="BF365" i="14"/>
  <c r="BE365" i="14"/>
  <c r="BD365" i="14"/>
  <c r="BC365" i="14"/>
  <c r="BK364" i="14"/>
  <c r="BH364" i="14"/>
  <c r="BG364" i="14"/>
  <c r="BF364" i="14"/>
  <c r="BE364" i="14"/>
  <c r="BD364" i="14"/>
  <c r="BC364" i="14"/>
  <c r="BK363" i="14"/>
  <c r="BJ363" i="14"/>
  <c r="BI363" i="14"/>
  <c r="BH363" i="14"/>
  <c r="BG363" i="14"/>
  <c r="BF363" i="14"/>
  <c r="BE363" i="14"/>
  <c r="BD363" i="14"/>
  <c r="BC363" i="14"/>
  <c r="BK362" i="14"/>
  <c r="BJ362" i="14"/>
  <c r="BI362" i="14"/>
  <c r="BH362" i="14"/>
  <c r="BG362" i="14"/>
  <c r="BF362" i="14"/>
  <c r="BE362" i="14"/>
  <c r="BD362" i="14"/>
  <c r="BC362" i="14"/>
  <c r="BK361" i="14"/>
  <c r="BJ361" i="14"/>
  <c r="BI361" i="14"/>
  <c r="BH361" i="14"/>
  <c r="BG361" i="14"/>
  <c r="BF361" i="14"/>
  <c r="BE361" i="14"/>
  <c r="BD361" i="14"/>
  <c r="BC361" i="14"/>
  <c r="BK360" i="14"/>
  <c r="BJ360" i="14"/>
  <c r="BI360" i="14"/>
  <c r="BH360" i="14"/>
  <c r="BG360" i="14"/>
  <c r="BF360" i="14"/>
  <c r="BE360" i="14"/>
  <c r="BD360" i="14"/>
  <c r="BC360" i="14"/>
  <c r="BK359" i="14"/>
  <c r="BJ359" i="14"/>
  <c r="BI359" i="14"/>
  <c r="BH359" i="14"/>
  <c r="BG359" i="14"/>
  <c r="BF359" i="14"/>
  <c r="BE359" i="14"/>
  <c r="BD359" i="14"/>
  <c r="BC359" i="14"/>
  <c r="BK358" i="14"/>
  <c r="BJ358" i="14"/>
  <c r="BI358" i="14"/>
  <c r="BH358" i="14"/>
  <c r="BG358" i="14"/>
  <c r="BF358" i="14"/>
  <c r="BE358" i="14"/>
  <c r="BD358" i="14"/>
  <c r="BC358" i="14"/>
  <c r="BK357" i="14"/>
  <c r="BJ357" i="14"/>
  <c r="BI357" i="14"/>
  <c r="BH357" i="14"/>
  <c r="BG357" i="14"/>
  <c r="BF357" i="14"/>
  <c r="BE357" i="14"/>
  <c r="BD357" i="14"/>
  <c r="BC357" i="14"/>
  <c r="BK356" i="14"/>
  <c r="BJ356" i="14"/>
  <c r="BI356" i="14"/>
  <c r="BH356" i="14"/>
  <c r="BG356" i="14"/>
  <c r="BF356" i="14"/>
  <c r="BE356" i="14"/>
  <c r="BD356" i="14"/>
  <c r="BC356" i="14"/>
  <c r="BK355" i="14"/>
  <c r="BJ355" i="14"/>
  <c r="BI355" i="14"/>
  <c r="BH355" i="14"/>
  <c r="BG355" i="14"/>
  <c r="BF355" i="14"/>
  <c r="BE355" i="14"/>
  <c r="BD355" i="14"/>
  <c r="BC355" i="14"/>
  <c r="BK354" i="14"/>
  <c r="BJ354" i="14"/>
  <c r="BI354" i="14"/>
  <c r="BH354" i="14"/>
  <c r="BG354" i="14"/>
  <c r="BF354" i="14"/>
  <c r="BE354" i="14"/>
  <c r="BE338" i="14" s="1"/>
  <c r="BD354" i="14"/>
  <c r="BC354" i="14"/>
  <c r="BK353" i="14"/>
  <c r="BJ353" i="14"/>
  <c r="BI353" i="14"/>
  <c r="BH353" i="14"/>
  <c r="BG353" i="14"/>
  <c r="BF353" i="14"/>
  <c r="BE353" i="14"/>
  <c r="BD353" i="14"/>
  <c r="BC353" i="14"/>
  <c r="BK352" i="14"/>
  <c r="BJ352" i="14"/>
  <c r="BI352" i="14"/>
  <c r="BH352" i="14"/>
  <c r="BG352" i="14"/>
  <c r="BF352" i="14"/>
  <c r="BE352" i="14"/>
  <c r="BD352" i="14"/>
  <c r="BC352" i="14"/>
  <c r="BK351" i="14"/>
  <c r="BJ351" i="14"/>
  <c r="BI351" i="14"/>
  <c r="BH351" i="14"/>
  <c r="BG351" i="14"/>
  <c r="BF351" i="14"/>
  <c r="BE351" i="14"/>
  <c r="BD351" i="14"/>
  <c r="BC351" i="14"/>
  <c r="BA365" i="14"/>
  <c r="AZ365" i="14"/>
  <c r="AY365" i="14"/>
  <c r="AX365" i="14"/>
  <c r="AW365" i="14"/>
  <c r="AV365" i="14"/>
  <c r="BA364" i="14"/>
  <c r="AZ364" i="14"/>
  <c r="AY364" i="14"/>
  <c r="AX364" i="14"/>
  <c r="AW364" i="14"/>
  <c r="AV364" i="14"/>
  <c r="BA363" i="14"/>
  <c r="AZ363" i="14"/>
  <c r="AY363" i="14"/>
  <c r="AX363" i="14"/>
  <c r="AW363" i="14"/>
  <c r="AV363" i="14"/>
  <c r="BA362" i="14"/>
  <c r="AZ362" i="14"/>
  <c r="AY362" i="14"/>
  <c r="AX362" i="14"/>
  <c r="AW362" i="14"/>
  <c r="AV362" i="14"/>
  <c r="BA361" i="14"/>
  <c r="AZ361" i="14"/>
  <c r="AY361" i="14"/>
  <c r="AX361" i="14"/>
  <c r="AW361" i="14"/>
  <c r="AV361" i="14"/>
  <c r="BA360" i="14"/>
  <c r="AZ360" i="14"/>
  <c r="AY360" i="14"/>
  <c r="AX360" i="14"/>
  <c r="AW360" i="14"/>
  <c r="AV360" i="14"/>
  <c r="BA359" i="14"/>
  <c r="AZ359" i="14"/>
  <c r="AY359" i="14"/>
  <c r="AX359" i="14"/>
  <c r="AW359" i="14"/>
  <c r="AV359" i="14"/>
  <c r="BA358" i="14"/>
  <c r="AZ358" i="14"/>
  <c r="AY358" i="14"/>
  <c r="AX358" i="14"/>
  <c r="AW358" i="14"/>
  <c r="AV358" i="14"/>
  <c r="BA357" i="14"/>
  <c r="AZ357" i="14"/>
  <c r="AY357" i="14"/>
  <c r="AX357" i="14"/>
  <c r="AW357" i="14"/>
  <c r="AV357" i="14"/>
  <c r="BA356" i="14"/>
  <c r="AZ356" i="14"/>
  <c r="AY356" i="14"/>
  <c r="AX356" i="14"/>
  <c r="AW356" i="14"/>
  <c r="AV356" i="14"/>
  <c r="BA355" i="14"/>
  <c r="AZ355" i="14"/>
  <c r="AY355" i="14"/>
  <c r="AX355" i="14"/>
  <c r="AW355" i="14"/>
  <c r="AV355" i="14"/>
  <c r="BA354" i="14"/>
  <c r="BA338" i="14" s="1"/>
  <c r="AZ354" i="14"/>
  <c r="AY354" i="14"/>
  <c r="AX354" i="14"/>
  <c r="AW354" i="14"/>
  <c r="AV354" i="14"/>
  <c r="BA353" i="14"/>
  <c r="AZ353" i="14"/>
  <c r="AY353" i="14"/>
  <c r="AX353" i="14"/>
  <c r="AW353" i="14"/>
  <c r="AV353" i="14"/>
  <c r="BA352" i="14"/>
  <c r="AZ352" i="14"/>
  <c r="AY352" i="14"/>
  <c r="AX352" i="14"/>
  <c r="AW352" i="14"/>
  <c r="AV352" i="14"/>
  <c r="BA351" i="14"/>
  <c r="AZ351" i="14"/>
  <c r="AY351" i="14"/>
  <c r="AX351" i="14"/>
  <c r="AW351" i="14"/>
  <c r="AV351" i="14"/>
  <c r="AT365" i="14"/>
  <c r="AT364" i="14"/>
  <c r="AT363" i="14"/>
  <c r="AT362" i="14"/>
  <c r="AT346" i="14" s="1"/>
  <c r="AT361" i="14"/>
  <c r="AT360" i="14"/>
  <c r="AT359" i="14"/>
  <c r="AT358" i="14"/>
  <c r="AT357" i="14"/>
  <c r="AT341" i="14" s="1"/>
  <c r="AT356" i="14"/>
  <c r="AT355" i="14"/>
  <c r="AT354" i="14"/>
  <c r="AT353" i="14"/>
  <c r="AT337" i="14" s="1"/>
  <c r="AT352" i="14"/>
  <c r="AT351" i="14"/>
  <c r="Y365" i="14"/>
  <c r="Y364" i="14"/>
  <c r="Y363" i="14"/>
  <c r="Y362" i="14"/>
  <c r="Y361" i="14"/>
  <c r="Y360" i="14"/>
  <c r="Y359" i="14"/>
  <c r="Y358" i="14"/>
  <c r="Y357" i="14"/>
  <c r="Y356" i="14"/>
  <c r="Y355" i="14"/>
  <c r="Y354" i="14"/>
  <c r="Y353" i="14"/>
  <c r="Y352" i="14"/>
  <c r="Y351" i="14"/>
  <c r="AH351" i="14"/>
  <c r="AI351" i="14"/>
  <c r="AJ351" i="14"/>
  <c r="AJ335" i="14" s="1"/>
  <c r="AK351" i="14"/>
  <c r="AL351" i="14"/>
  <c r="AM351" i="14"/>
  <c r="AN351" i="14"/>
  <c r="AO351" i="14"/>
  <c r="AP351" i="14"/>
  <c r="AQ351" i="14"/>
  <c r="AR351" i="14"/>
  <c r="AH352" i="14"/>
  <c r="AI352" i="14"/>
  <c r="AJ352" i="14"/>
  <c r="AK352" i="14"/>
  <c r="AL352" i="14"/>
  <c r="AM352" i="14"/>
  <c r="AN352" i="14"/>
  <c r="AO352" i="14"/>
  <c r="AP352" i="14"/>
  <c r="AQ352" i="14"/>
  <c r="AR352" i="14"/>
  <c r="AH353" i="14"/>
  <c r="AI353" i="14"/>
  <c r="AJ353" i="14"/>
  <c r="AK353" i="14"/>
  <c r="AL353" i="14"/>
  <c r="AM353" i="14"/>
  <c r="AN353" i="14"/>
  <c r="AO353" i="14"/>
  <c r="AP353" i="14"/>
  <c r="AQ353" i="14"/>
  <c r="AR353" i="14"/>
  <c r="AH354" i="14"/>
  <c r="AI354" i="14"/>
  <c r="AJ354" i="14"/>
  <c r="AK354" i="14"/>
  <c r="AL354" i="14"/>
  <c r="AM354" i="14"/>
  <c r="AN354" i="14"/>
  <c r="AO354" i="14"/>
  <c r="AP354" i="14"/>
  <c r="AQ354" i="14"/>
  <c r="AR354" i="14"/>
  <c r="AH355" i="14"/>
  <c r="AI355" i="14"/>
  <c r="AJ355" i="14"/>
  <c r="AK355" i="14"/>
  <c r="AL355" i="14"/>
  <c r="AM355" i="14"/>
  <c r="AN355" i="14"/>
  <c r="AO355" i="14"/>
  <c r="AP355" i="14"/>
  <c r="AP339" i="14" s="1"/>
  <c r="AQ355" i="14"/>
  <c r="AR355" i="14"/>
  <c r="AH356" i="14"/>
  <c r="AI356" i="14"/>
  <c r="AJ356" i="14"/>
  <c r="AK356" i="14"/>
  <c r="AL356" i="14"/>
  <c r="AM356" i="14"/>
  <c r="AN356" i="14"/>
  <c r="AO356" i="14"/>
  <c r="AP356" i="14"/>
  <c r="AQ356" i="14"/>
  <c r="AR356" i="14"/>
  <c r="AH357" i="14"/>
  <c r="AI357" i="14"/>
  <c r="AJ357" i="14"/>
  <c r="AK357" i="14"/>
  <c r="AL357" i="14"/>
  <c r="AM357" i="14"/>
  <c r="AN357" i="14"/>
  <c r="AO357" i="14"/>
  <c r="AP357" i="14"/>
  <c r="AQ357" i="14"/>
  <c r="AR357" i="14"/>
  <c r="AH358" i="14"/>
  <c r="AI358" i="14"/>
  <c r="AJ358" i="14"/>
  <c r="AK358" i="14"/>
  <c r="AL358" i="14"/>
  <c r="AM358" i="14"/>
  <c r="AN358" i="14"/>
  <c r="AO358" i="14"/>
  <c r="AP358" i="14"/>
  <c r="AQ358" i="14"/>
  <c r="AR358" i="14"/>
  <c r="AH359" i="14"/>
  <c r="AI359" i="14"/>
  <c r="AJ359" i="14"/>
  <c r="AK359" i="14"/>
  <c r="AL359" i="14"/>
  <c r="AM359" i="14"/>
  <c r="AN359" i="14"/>
  <c r="AO359" i="14"/>
  <c r="AP359" i="14"/>
  <c r="AQ359" i="14"/>
  <c r="AR359" i="14"/>
  <c r="AH360" i="14"/>
  <c r="AI360" i="14"/>
  <c r="AJ360" i="14"/>
  <c r="AK360" i="14"/>
  <c r="AL360" i="14"/>
  <c r="AM360" i="14"/>
  <c r="AN360" i="14"/>
  <c r="AO360" i="14"/>
  <c r="AP360" i="14"/>
  <c r="AQ360" i="14"/>
  <c r="AR360" i="14"/>
  <c r="AH361" i="14"/>
  <c r="AI361" i="14"/>
  <c r="AJ361" i="14"/>
  <c r="AK361" i="14"/>
  <c r="AL361" i="14"/>
  <c r="AM361" i="14"/>
  <c r="AN361" i="14"/>
  <c r="AO361" i="14"/>
  <c r="AP361" i="14"/>
  <c r="AQ361" i="14"/>
  <c r="AR361" i="14"/>
  <c r="AH362" i="14"/>
  <c r="AI362" i="14"/>
  <c r="AJ362" i="14"/>
  <c r="AK362" i="14"/>
  <c r="AL362" i="14"/>
  <c r="AM362" i="14"/>
  <c r="AN362" i="14"/>
  <c r="AO362" i="14"/>
  <c r="AP362" i="14"/>
  <c r="AQ362" i="14"/>
  <c r="AR362" i="14"/>
  <c r="AH363" i="14"/>
  <c r="AI363" i="14"/>
  <c r="AJ363" i="14"/>
  <c r="AK363" i="14"/>
  <c r="AL363" i="14"/>
  <c r="AM363" i="14"/>
  <c r="AN363" i="14"/>
  <c r="AO363" i="14"/>
  <c r="AP363" i="14"/>
  <c r="AQ363" i="14"/>
  <c r="AR363" i="14"/>
  <c r="AH364" i="14"/>
  <c r="AI364" i="14"/>
  <c r="AJ364" i="14"/>
  <c r="AK364" i="14"/>
  <c r="AL364" i="14"/>
  <c r="AM364" i="14"/>
  <c r="AN364" i="14"/>
  <c r="AO364" i="14"/>
  <c r="AP364" i="14"/>
  <c r="AQ364" i="14"/>
  <c r="AR364" i="14"/>
  <c r="AH365" i="14"/>
  <c r="AI365" i="14"/>
  <c r="AJ365" i="14"/>
  <c r="AK365" i="14"/>
  <c r="AL365" i="14"/>
  <c r="AM365" i="14"/>
  <c r="AN365" i="14"/>
  <c r="AO365" i="14"/>
  <c r="AP365" i="14"/>
  <c r="AQ365" i="14"/>
  <c r="AR365" i="14"/>
  <c r="AG352" i="14"/>
  <c r="AG353" i="14"/>
  <c r="AG354" i="14"/>
  <c r="AG355" i="14"/>
  <c r="AG356" i="14"/>
  <c r="AG357" i="14"/>
  <c r="AG358" i="14"/>
  <c r="AG359" i="14"/>
  <c r="AG360" i="14"/>
  <c r="AG361" i="14"/>
  <c r="AG345" i="14" s="1"/>
  <c r="AG362" i="14"/>
  <c r="AG363" i="14"/>
  <c r="AG364" i="14"/>
  <c r="AG365" i="14"/>
  <c r="AG351" i="14"/>
  <c r="BJ339" i="14"/>
  <c r="BL395" i="1"/>
  <c r="AN409" i="14" l="1"/>
  <c r="AN348" i="14"/>
  <c r="AQ347" i="14"/>
  <c r="AL346" i="14"/>
  <c r="AO345" i="14"/>
  <c r="AR344" i="14"/>
  <c r="AP342" i="14"/>
  <c r="AN340" i="14"/>
  <c r="AQ339" i="14"/>
  <c r="AI339" i="14"/>
  <c r="AO337" i="14"/>
  <c r="AJ336" i="14"/>
  <c r="AM335" i="14"/>
  <c r="AG490" i="14"/>
  <c r="AG486" i="14"/>
  <c r="AG482" i="14"/>
  <c r="Y493" i="14"/>
  <c r="AV483" i="14"/>
  <c r="AZ483" i="14"/>
  <c r="AV487" i="14"/>
  <c r="AZ487" i="14"/>
  <c r="AV491" i="14"/>
  <c r="AZ491" i="14"/>
  <c r="BF483" i="14"/>
  <c r="BJ483" i="14"/>
  <c r="BF485" i="14"/>
  <c r="BJ485" i="14"/>
  <c r="BF487" i="14"/>
  <c r="BJ487" i="14"/>
  <c r="BF489" i="14"/>
  <c r="BJ489" i="14"/>
  <c r="BF491" i="14"/>
  <c r="BJ491" i="14"/>
  <c r="AX345" i="14"/>
  <c r="AM348" i="14"/>
  <c r="AP343" i="14"/>
  <c r="BJ343" i="14"/>
  <c r="BK346" i="14"/>
  <c r="BD483" i="14"/>
  <c r="BH483" i="14"/>
  <c r="BD487" i="14"/>
  <c r="BH487" i="14"/>
  <c r="AG481" i="14"/>
  <c r="AG497" i="14"/>
  <c r="Y488" i="14"/>
  <c r="BP340" i="14"/>
  <c r="AN413" i="14"/>
  <c r="AJ405" i="14"/>
  <c r="Y402" i="14"/>
  <c r="AG493" i="14"/>
  <c r="AG489" i="14"/>
  <c r="AG485" i="14"/>
  <c r="AR493" i="14"/>
  <c r="AN493" i="14"/>
  <c r="AJ493" i="14"/>
  <c r="AQ492" i="14"/>
  <c r="AM492" i="14"/>
  <c r="AI492" i="14"/>
  <c r="AP491" i="14"/>
  <c r="AL491" i="14"/>
  <c r="AH491" i="14"/>
  <c r="AO490" i="14"/>
  <c r="AK490" i="14"/>
  <c r="AR489" i="14"/>
  <c r="AN489" i="14"/>
  <c r="AJ489" i="14"/>
  <c r="AQ488" i="14"/>
  <c r="AM488" i="14"/>
  <c r="AI488" i="14"/>
  <c r="AP487" i="14"/>
  <c r="AL487" i="14"/>
  <c r="AH487" i="14"/>
  <c r="AO486" i="14"/>
  <c r="AK486" i="14"/>
  <c r="AR485" i="14"/>
  <c r="AN485" i="14"/>
  <c r="AJ485" i="14"/>
  <c r="AQ484" i="14"/>
  <c r="AM484" i="14"/>
  <c r="AI484" i="14"/>
  <c r="AP483" i="14"/>
  <c r="AL483" i="14"/>
  <c r="AH483" i="14"/>
  <c r="AO482" i="14"/>
  <c r="AK482" i="14"/>
  <c r="AR481" i="14"/>
  <c r="AN481" i="14"/>
  <c r="AJ481" i="14"/>
  <c r="Y486" i="14"/>
  <c r="Y494" i="14"/>
  <c r="AW481" i="14"/>
  <c r="BA481" i="14"/>
  <c r="AW485" i="14"/>
  <c r="BA485" i="14"/>
  <c r="AW489" i="14"/>
  <c r="BA489" i="14"/>
  <c r="AW493" i="14"/>
  <c r="BA493" i="14"/>
  <c r="BF481" i="14"/>
  <c r="BJ481" i="14"/>
  <c r="BC483" i="14"/>
  <c r="BG483" i="14"/>
  <c r="BK483" i="14"/>
  <c r="BC485" i="14"/>
  <c r="BG485" i="14"/>
  <c r="BK485" i="14"/>
  <c r="BC487" i="14"/>
  <c r="BG487" i="14"/>
  <c r="BK487" i="14"/>
  <c r="BC489" i="14"/>
  <c r="BG489" i="14"/>
  <c r="BK489" i="14"/>
  <c r="BC491" i="14"/>
  <c r="BG491" i="14"/>
  <c r="BK491" i="14"/>
  <c r="BC493" i="14"/>
  <c r="BG493" i="14"/>
  <c r="BK493" i="14"/>
  <c r="BP490" i="14"/>
  <c r="AO414" i="14"/>
  <c r="AJ413" i="14"/>
  <c r="AI412" i="14"/>
  <c r="AH411" i="14"/>
  <c r="AI408" i="14"/>
  <c r="AO406" i="14"/>
  <c r="AH403" i="14"/>
  <c r="Y412" i="14"/>
  <c r="AG492" i="14"/>
  <c r="AG488" i="14"/>
  <c r="AG484" i="14"/>
  <c r="AQ493" i="14"/>
  <c r="AM493" i="14"/>
  <c r="AI493" i="14"/>
  <c r="AP492" i="14"/>
  <c r="AL492" i="14"/>
  <c r="AH492" i="14"/>
  <c r="AO491" i="14"/>
  <c r="AK491" i="14"/>
  <c r="AR490" i="14"/>
  <c r="AN490" i="14"/>
  <c r="AJ490" i="14"/>
  <c r="AQ489" i="14"/>
  <c r="AM489" i="14"/>
  <c r="AI489" i="14"/>
  <c r="AP488" i="14"/>
  <c r="AL488" i="14"/>
  <c r="AH488" i="14"/>
  <c r="AO487" i="14"/>
  <c r="AK487" i="14"/>
  <c r="AR486" i="14"/>
  <c r="AN486" i="14"/>
  <c r="AJ486" i="14"/>
  <c r="AQ485" i="14"/>
  <c r="AM485" i="14"/>
  <c r="AI485" i="14"/>
  <c r="AP484" i="14"/>
  <c r="AL484" i="14"/>
  <c r="AH484" i="14"/>
  <c r="AO483" i="14"/>
  <c r="AK483" i="14"/>
  <c r="AR482" i="14"/>
  <c r="AN482" i="14"/>
  <c r="AJ482" i="14"/>
  <c r="AQ481" i="14"/>
  <c r="AM481" i="14"/>
  <c r="AI481" i="14"/>
  <c r="AT481" i="14"/>
  <c r="AX481" i="14"/>
  <c r="AT482" i="14"/>
  <c r="AX482" i="14"/>
  <c r="AT483" i="14"/>
  <c r="AX483" i="14"/>
  <c r="AT484" i="14"/>
  <c r="AX484" i="14"/>
  <c r="AT485" i="14"/>
  <c r="AX485" i="14"/>
  <c r="AT486" i="14"/>
  <c r="AX486" i="14"/>
  <c r="AT487" i="14"/>
  <c r="AX487" i="14"/>
  <c r="AT488" i="14"/>
  <c r="AX488" i="14"/>
  <c r="AT489" i="14"/>
  <c r="AX489" i="14"/>
  <c r="AT490" i="14"/>
  <c r="AX490" i="14"/>
  <c r="AT491" i="14"/>
  <c r="AX491" i="14"/>
  <c r="AT492" i="14"/>
  <c r="AX492" i="14"/>
  <c r="AT493" i="14"/>
  <c r="AX493" i="14"/>
  <c r="BC481" i="14"/>
  <c r="BG481" i="14"/>
  <c r="BK481" i="14"/>
  <c r="BP481" i="14"/>
  <c r="BF482" i="14"/>
  <c r="BJ482" i="14"/>
  <c r="BD485" i="14"/>
  <c r="BH485" i="14"/>
  <c r="BF486" i="14"/>
  <c r="BJ486" i="14"/>
  <c r="BD489" i="14"/>
  <c r="BH489" i="14"/>
  <c r="BF490" i="14"/>
  <c r="BJ490" i="14"/>
  <c r="BD493" i="14"/>
  <c r="BH493" i="14"/>
  <c r="BN485" i="14"/>
  <c r="BG335" i="14"/>
  <c r="BP335" i="14"/>
  <c r="BP336" i="14"/>
  <c r="BP337" i="14"/>
  <c r="BP338" i="14"/>
  <c r="BP339" i="14"/>
  <c r="BP341" i="14"/>
  <c r="BP342" i="14"/>
  <c r="BP343" i="14"/>
  <c r="BP344" i="14"/>
  <c r="BP345" i="14"/>
  <c r="BP346" i="14"/>
  <c r="BP347" i="14"/>
  <c r="BP348" i="14"/>
  <c r="AR414" i="14"/>
  <c r="AN414" i="14"/>
  <c r="AJ414" i="14"/>
  <c r="AQ413" i="14"/>
  <c r="AM413" i="14"/>
  <c r="AI413" i="14"/>
  <c r="AP412" i="14"/>
  <c r="AL412" i="14"/>
  <c r="AH412" i="14"/>
  <c r="AO411" i="14"/>
  <c r="AK411" i="14"/>
  <c r="AR410" i="14"/>
  <c r="AN410" i="14"/>
  <c r="AJ410" i="14"/>
  <c r="AQ409" i="14"/>
  <c r="AM409" i="14"/>
  <c r="AI409" i="14"/>
  <c r="AL408" i="14"/>
  <c r="AH408" i="14"/>
  <c r="AO407" i="14"/>
  <c r="AK407" i="14"/>
  <c r="AR406" i="14"/>
  <c r="AN406" i="14"/>
  <c r="AJ406" i="14"/>
  <c r="AQ405" i="14"/>
  <c r="AM405" i="14"/>
  <c r="AI405" i="14"/>
  <c r="AP404" i="14"/>
  <c r="AL404" i="14"/>
  <c r="AH404" i="14"/>
  <c r="AO403" i="14"/>
  <c r="AK403" i="14"/>
  <c r="AR402" i="14"/>
  <c r="AN402" i="14"/>
  <c r="AJ402" i="14"/>
  <c r="AQ401" i="14"/>
  <c r="AM401" i="14"/>
  <c r="AI401" i="14"/>
  <c r="AG491" i="14"/>
  <c r="AG487" i="14"/>
  <c r="AG483" i="14"/>
  <c r="Y484" i="14"/>
  <c r="Y492" i="14"/>
  <c r="AU481" i="14"/>
  <c r="AY481" i="14"/>
  <c r="AU482" i="14"/>
  <c r="AY482" i="14"/>
  <c r="AU483" i="14"/>
  <c r="AY483" i="14"/>
  <c r="AU484" i="14"/>
  <c r="AY484" i="14"/>
  <c r="AU485" i="14"/>
  <c r="AY485" i="14"/>
  <c r="AU486" i="14"/>
  <c r="AY486" i="14"/>
  <c r="AU487" i="14"/>
  <c r="AY487" i="14"/>
  <c r="AU488" i="14"/>
  <c r="AY488" i="14"/>
  <c r="AU489" i="14"/>
  <c r="AY489" i="14"/>
  <c r="AU490" i="14"/>
  <c r="AY490" i="14"/>
  <c r="AU491" i="14"/>
  <c r="AY491" i="14"/>
  <c r="AU492" i="14"/>
  <c r="AY492" i="14"/>
  <c r="AU493" i="14"/>
  <c r="AY493" i="14"/>
  <c r="BD481" i="14"/>
  <c r="BH481" i="14"/>
  <c r="BC482" i="14"/>
  <c r="BG482" i="14"/>
  <c r="BK482" i="14"/>
  <c r="BE483" i="14"/>
  <c r="BI483" i="14"/>
  <c r="BE485" i="14"/>
  <c r="BI485" i="14"/>
  <c r="BC486" i="14"/>
  <c r="BG486" i="14"/>
  <c r="BK486" i="14"/>
  <c r="BO486" i="14"/>
  <c r="BE487" i="14"/>
  <c r="BI487" i="14"/>
  <c r="BE489" i="14"/>
  <c r="BI489" i="14"/>
  <c r="BC490" i="14"/>
  <c r="BG490" i="14"/>
  <c r="BK490" i="14"/>
  <c r="BO490" i="14"/>
  <c r="BE491" i="14"/>
  <c r="BI491" i="14"/>
  <c r="BE493" i="14"/>
  <c r="BI493" i="14"/>
  <c r="AY342" i="14"/>
  <c r="BC348" i="14"/>
  <c r="BO335" i="14"/>
  <c r="BO336" i="14"/>
  <c r="BO337" i="14"/>
  <c r="BO338" i="14"/>
  <c r="BO339" i="14"/>
  <c r="BO340" i="14"/>
  <c r="BO341" i="14"/>
  <c r="BO342" i="14"/>
  <c r="BO343" i="14"/>
  <c r="BO344" i="14"/>
  <c r="BO345" i="14"/>
  <c r="BO346" i="14"/>
  <c r="BO347" i="14"/>
  <c r="BO348" i="14"/>
  <c r="AG412" i="14"/>
  <c r="AG408" i="14"/>
  <c r="AG404" i="14"/>
  <c r="AQ414" i="14"/>
  <c r="AM414" i="14"/>
  <c r="AI414" i="14"/>
  <c r="AP413" i="14"/>
  <c r="AL413" i="14"/>
  <c r="AH413" i="14"/>
  <c r="AO412" i="14"/>
  <c r="AK412" i="14"/>
  <c r="AR411" i="14"/>
  <c r="AN411" i="14"/>
  <c r="AJ411" i="14"/>
  <c r="AQ410" i="14"/>
  <c r="AM410" i="14"/>
  <c r="AI410" i="14"/>
  <c r="AP409" i="14"/>
  <c r="AL409" i="14"/>
  <c r="AH409" i="14"/>
  <c r="AO408" i="14"/>
  <c r="AK408" i="14"/>
  <c r="AR407" i="14"/>
  <c r="AN407" i="14"/>
  <c r="AJ407" i="14"/>
  <c r="AQ406" i="14"/>
  <c r="AM406" i="14"/>
  <c r="AI406" i="14"/>
  <c r="AP405" i="14"/>
  <c r="AL405" i="14"/>
  <c r="AH405" i="14"/>
  <c r="AO404" i="14"/>
  <c r="AK404" i="14"/>
  <c r="AR403" i="14"/>
  <c r="AN403" i="14"/>
  <c r="AJ403" i="14"/>
  <c r="AQ402" i="14"/>
  <c r="AM402" i="14"/>
  <c r="AI402" i="14"/>
  <c r="AP401" i="14"/>
  <c r="AL401" i="14"/>
  <c r="AH401" i="14"/>
  <c r="Y404" i="14"/>
  <c r="Y408" i="14"/>
  <c r="BF336" i="14"/>
  <c r="AI348" i="14"/>
  <c r="AP347" i="14"/>
  <c r="AH347" i="14"/>
  <c r="AR345" i="14"/>
  <c r="AM344" i="14"/>
  <c r="AH343" i="14"/>
  <c r="AO342" i="14"/>
  <c r="AR341" i="14"/>
  <c r="AJ341" i="14"/>
  <c r="AQ340" i="14"/>
  <c r="AO338" i="14"/>
  <c r="AK338" i="14"/>
  <c r="AR337" i="14"/>
  <c r="AJ337" i="14"/>
  <c r="AQ336" i="14"/>
  <c r="AI336" i="14"/>
  <c r="Y338" i="14"/>
  <c r="Y342" i="14"/>
  <c r="AW336" i="14"/>
  <c r="AY347" i="14"/>
  <c r="BF335" i="14"/>
  <c r="BJ335" i="14"/>
  <c r="BI336" i="14"/>
  <c r="BH337" i="14"/>
  <c r="BK338" i="14"/>
  <c r="BE340" i="14"/>
  <c r="BD341" i="14"/>
  <c r="BG342" i="14"/>
  <c r="BK342" i="14"/>
  <c r="BE344" i="14"/>
  <c r="BD345" i="14"/>
  <c r="BC346" i="14"/>
  <c r="BG346" i="14"/>
  <c r="BE348" i="14"/>
  <c r="BN481" i="14"/>
  <c r="BP482" i="14"/>
  <c r="BN483" i="14"/>
  <c r="BP484" i="14"/>
  <c r="BN487" i="14"/>
  <c r="BP488" i="14"/>
  <c r="BN489" i="14"/>
  <c r="BN491" i="14"/>
  <c r="BP492" i="14"/>
  <c r="BN493" i="14"/>
  <c r="AL347" i="14"/>
  <c r="AQ344" i="14"/>
  <c r="BP483" i="14"/>
  <c r="BP485" i="14"/>
  <c r="BP489" i="14"/>
  <c r="BP491" i="14"/>
  <c r="BP493" i="14"/>
  <c r="BN482" i="14"/>
  <c r="BN484" i="14"/>
  <c r="BN486" i="14"/>
  <c r="BN488" i="14"/>
  <c r="BN490" i="14"/>
  <c r="BN492" i="14"/>
  <c r="AG411" i="14"/>
  <c r="AG407" i="14"/>
  <c r="AG403" i="14"/>
  <c r="AS561" i="14"/>
  <c r="AO336" i="14"/>
  <c r="AY335" i="14"/>
  <c r="BA336" i="14"/>
  <c r="AY337" i="14"/>
  <c r="AW338" i="14"/>
  <c r="AY339" i="14"/>
  <c r="AW340" i="14"/>
  <c r="BA340" i="14"/>
  <c r="AY341" i="14"/>
  <c r="AW342" i="14"/>
  <c r="BA342" i="14"/>
  <c r="AY343" i="14"/>
  <c r="AW344" i="14"/>
  <c r="BA344" i="14"/>
  <c r="AY345" i="14"/>
  <c r="AQ348" i="14"/>
  <c r="AO346" i="14"/>
  <c r="AN345" i="14"/>
  <c r="AI344" i="14"/>
  <c r="AN341" i="14"/>
  <c r="Y401" i="14"/>
  <c r="Y405" i="14"/>
  <c r="Y409" i="14"/>
  <c r="Y413" i="14"/>
  <c r="AS554" i="14"/>
  <c r="BQ554" i="14"/>
  <c r="BQ557" i="14"/>
  <c r="BQ558" i="14"/>
  <c r="AI340" i="14"/>
  <c r="AH339" i="14"/>
  <c r="AM336" i="14"/>
  <c r="AL335" i="14"/>
  <c r="Y346" i="14"/>
  <c r="BA345" i="14"/>
  <c r="BA347" i="14"/>
  <c r="BE336" i="14"/>
  <c r="BC338" i="14"/>
  <c r="BF339" i="14"/>
  <c r="BC342" i="14"/>
  <c r="BF343" i="14"/>
  <c r="BF347" i="14"/>
  <c r="BB534" i="14"/>
  <c r="BB538" i="14"/>
  <c r="BB542" i="14"/>
  <c r="BL533" i="14"/>
  <c r="BL535" i="14"/>
  <c r="BL536" i="14"/>
  <c r="BL537" i="14"/>
  <c r="BL539" i="14"/>
  <c r="BL540" i="14"/>
  <c r="BL541" i="14"/>
  <c r="BL543" i="14"/>
  <c r="BL544" i="14"/>
  <c r="BQ559" i="14"/>
  <c r="AW346" i="14"/>
  <c r="BA346" i="14"/>
  <c r="AW348" i="14"/>
  <c r="BA348" i="14"/>
  <c r="BD335" i="14"/>
  <c r="BC336" i="14"/>
  <c r="BJ337" i="14"/>
  <c r="BD339" i="14"/>
  <c r="BH339" i="14"/>
  <c r="BC340" i="14"/>
  <c r="BK340" i="14"/>
  <c r="BF341" i="14"/>
  <c r="BJ341" i="14"/>
  <c r="BI342" i="14"/>
  <c r="BD343" i="14"/>
  <c r="BH343" i="14"/>
  <c r="BG344" i="14"/>
  <c r="BK344" i="14"/>
  <c r="BF345" i="14"/>
  <c r="BE346" i="14"/>
  <c r="BI346" i="14"/>
  <c r="BD347" i="14"/>
  <c r="BG348" i="14"/>
  <c r="BK348" i="14"/>
  <c r="AM343" i="14"/>
  <c r="AH342" i="14"/>
  <c r="AR336" i="14"/>
  <c r="AX335" i="14"/>
  <c r="AZ338" i="14"/>
  <c r="AZ348" i="14"/>
  <c r="AK414" i="14"/>
  <c r="AR413" i="14"/>
  <c r="AQ412" i="14"/>
  <c r="AM412" i="14"/>
  <c r="AP411" i="14"/>
  <c r="AL411" i="14"/>
  <c r="AK410" i="14"/>
  <c r="AR409" i="14"/>
  <c r="AJ409" i="14"/>
  <c r="AQ408" i="14"/>
  <c r="AM408" i="14"/>
  <c r="AP407" i="14"/>
  <c r="AL407" i="14"/>
  <c r="AH407" i="14"/>
  <c r="AK406" i="14"/>
  <c r="AR405" i="14"/>
  <c r="AN405" i="14"/>
  <c r="AQ404" i="14"/>
  <c r="AM404" i="14"/>
  <c r="AI404" i="14"/>
  <c r="AP403" i="14"/>
  <c r="AL403" i="14"/>
  <c r="AO402" i="14"/>
  <c r="AK402" i="14"/>
  <c r="AR401" i="14"/>
  <c r="AN401" i="14"/>
  <c r="AJ401" i="14"/>
  <c r="Y406" i="14"/>
  <c r="Y410" i="14"/>
  <c r="Y414" i="14"/>
  <c r="AJ344" i="14"/>
  <c r="AK341" i="14"/>
  <c r="AL338" i="14"/>
  <c r="BQ556" i="14"/>
  <c r="BQ560" i="14"/>
  <c r="BB612" i="14"/>
  <c r="AG347" i="14"/>
  <c r="AG343" i="14"/>
  <c r="AL343" i="14"/>
  <c r="AK342" i="14"/>
  <c r="AN337" i="14"/>
  <c r="AP335" i="14"/>
  <c r="AT335" i="14"/>
  <c r="BD337" i="14"/>
  <c r="BG338" i="14"/>
  <c r="BI340" i="14"/>
  <c r="BH345" i="14"/>
  <c r="BJ347" i="14"/>
  <c r="Y367" i="14"/>
  <c r="AI347" i="14"/>
  <c r="AS558" i="14"/>
  <c r="AS550" i="14"/>
  <c r="BQ555" i="14"/>
  <c r="AG339" i="14"/>
  <c r="AK346" i="14"/>
  <c r="AJ345" i="14"/>
  <c r="AM340" i="14"/>
  <c r="AL339" i="14"/>
  <c r="AH335" i="14"/>
  <c r="BH341" i="14"/>
  <c r="BI344" i="14"/>
  <c r="BI348" i="14"/>
  <c r="AG346" i="14"/>
  <c r="AG342" i="14"/>
  <c r="AG338" i="14"/>
  <c r="AV336" i="14"/>
  <c r="AV338" i="14"/>
  <c r="AV340" i="14"/>
  <c r="AZ340" i="14"/>
  <c r="AX341" i="14"/>
  <c r="AZ342" i="14"/>
  <c r="AX343" i="14"/>
  <c r="AV344" i="14"/>
  <c r="AV346" i="14"/>
  <c r="AZ346" i="14"/>
  <c r="AV348" i="14"/>
  <c r="BE337" i="14"/>
  <c r="BH338" i="14"/>
  <c r="BG339" i="14"/>
  <c r="BF340" i="14"/>
  <c r="BE341" i="14"/>
  <c r="BD342" i="14"/>
  <c r="BC343" i="14"/>
  <c r="BK343" i="14"/>
  <c r="BJ344" i="14"/>
  <c r="BI345" i="14"/>
  <c r="BH346" i="14"/>
  <c r="BG347" i="14"/>
  <c r="BF348" i="14"/>
  <c r="BN336" i="14"/>
  <c r="BN338" i="14"/>
  <c r="BN340" i="14"/>
  <c r="BN342" i="14"/>
  <c r="BN344" i="14"/>
  <c r="BN346" i="14"/>
  <c r="BN348" i="14"/>
  <c r="AO348" i="14"/>
  <c r="AK348" i="14"/>
  <c r="AR347" i="14"/>
  <c r="AN347" i="14"/>
  <c r="AJ347" i="14"/>
  <c r="AQ346" i="14"/>
  <c r="AM346" i="14"/>
  <c r="AI346" i="14"/>
  <c r="AP345" i="14"/>
  <c r="AL345" i="14"/>
  <c r="AH345" i="14"/>
  <c r="AO344" i="14"/>
  <c r="AK344" i="14"/>
  <c r="AR343" i="14"/>
  <c r="AN343" i="14"/>
  <c r="AJ343" i="14"/>
  <c r="AQ342" i="14"/>
  <c r="AM342" i="14"/>
  <c r="AI342" i="14"/>
  <c r="AP341" i="14"/>
  <c r="AL341" i="14"/>
  <c r="AH341" i="14"/>
  <c r="AO340" i="14"/>
  <c r="AK340" i="14"/>
  <c r="AR339" i="14"/>
  <c r="AN339" i="14"/>
  <c r="AJ339" i="14"/>
  <c r="AQ338" i="14"/>
  <c r="AM338" i="14"/>
  <c r="AI338" i="14"/>
  <c r="AP337" i="14"/>
  <c r="AL337" i="14"/>
  <c r="AH337" i="14"/>
  <c r="AK336" i="14"/>
  <c r="AR335" i="14"/>
  <c r="AN335" i="14"/>
  <c r="AT338" i="14"/>
  <c r="AT342" i="14"/>
  <c r="AW335" i="14"/>
  <c r="BA335" i="14"/>
  <c r="AY336" i="14"/>
  <c r="AW337" i="14"/>
  <c r="BA337" i="14"/>
  <c r="AY338" i="14"/>
  <c r="AW339" i="14"/>
  <c r="BA339" i="14"/>
  <c r="AY340" i="14"/>
  <c r="AW341" i="14"/>
  <c r="BA341" i="14"/>
  <c r="AW343" i="14"/>
  <c r="BA343" i="14"/>
  <c r="AY344" i="14"/>
  <c r="AW345" i="14"/>
  <c r="AY346" i="14"/>
  <c r="AW347" i="14"/>
  <c r="AY348" i="14"/>
  <c r="BH335" i="14"/>
  <c r="BG336" i="14"/>
  <c r="BK336" i="14"/>
  <c r="BF337" i="14"/>
  <c r="BB535" i="14"/>
  <c r="BB539" i="14"/>
  <c r="BB543" i="14"/>
  <c r="AG414" i="14"/>
  <c r="AG410" i="14"/>
  <c r="AG406" i="14"/>
  <c r="AG402" i="14"/>
  <c r="AO410" i="14"/>
  <c r="BO487" i="14"/>
  <c r="BO491" i="14"/>
  <c r="BB532" i="14"/>
  <c r="BB536" i="14"/>
  <c r="BB540" i="14"/>
  <c r="BB544" i="14"/>
  <c r="BL532" i="14"/>
  <c r="BL538" i="14"/>
  <c r="BL542" i="14"/>
  <c r="BB537" i="14"/>
  <c r="BB541" i="14"/>
  <c r="AS557" i="14"/>
  <c r="AS553" i="14"/>
  <c r="AS549" i="14"/>
  <c r="BI338" i="14"/>
  <c r="BG340" i="14"/>
  <c r="BE342" i="14"/>
  <c r="BC344" i="14"/>
  <c r="BJ345" i="14"/>
  <c r="BH347" i="14"/>
  <c r="AG413" i="14"/>
  <c r="AG409" i="14"/>
  <c r="AG405" i="14"/>
  <c r="AZ413" i="14"/>
  <c r="AX414" i="14"/>
  <c r="BK401" i="14"/>
  <c r="BJ402" i="14"/>
  <c r="BI403" i="14"/>
  <c r="BG405" i="14"/>
  <c r="BE407" i="14"/>
  <c r="BC409" i="14"/>
  <c r="BH412" i="14"/>
  <c r="BF414" i="14"/>
  <c r="BO401" i="14"/>
  <c r="BO402" i="14"/>
  <c r="BO403" i="14"/>
  <c r="BO404" i="14"/>
  <c r="BO405" i="14"/>
  <c r="BO406" i="14"/>
  <c r="BO407" i="14"/>
  <c r="BO408" i="14"/>
  <c r="BO409" i="14"/>
  <c r="BO410" i="14"/>
  <c r="BO411" i="14"/>
  <c r="BO412" i="14"/>
  <c r="BO413" i="14"/>
  <c r="BO414" i="14"/>
  <c r="AS544" i="14"/>
  <c r="AR348" i="14"/>
  <c r="AJ348" i="14"/>
  <c r="AM347" i="14"/>
  <c r="AP346" i="14"/>
  <c r="AH346" i="14"/>
  <c r="AK345" i="14"/>
  <c r="AN344" i="14"/>
  <c r="AQ343" i="14"/>
  <c r="AI343" i="14"/>
  <c r="AL342" i="14"/>
  <c r="AO341" i="14"/>
  <c r="AR340" i="14"/>
  <c r="AJ340" i="14"/>
  <c r="AM339" i="14"/>
  <c r="AP338" i="14"/>
  <c r="AH338" i="14"/>
  <c r="AK337" i="14"/>
  <c r="AN336" i="14"/>
  <c r="AQ335" i="14"/>
  <c r="AI335" i="14"/>
  <c r="AT339" i="14"/>
  <c r="AT343" i="14"/>
  <c r="AT347" i="14"/>
  <c r="AZ336" i="14"/>
  <c r="AX337" i="14"/>
  <c r="AX339" i="14"/>
  <c r="AV342" i="14"/>
  <c r="AZ344" i="14"/>
  <c r="AX347" i="14"/>
  <c r="AT408" i="14"/>
  <c r="BN335" i="14"/>
  <c r="BN337" i="14"/>
  <c r="BN339" i="14"/>
  <c r="BN341" i="14"/>
  <c r="BN343" i="14"/>
  <c r="BN345" i="14"/>
  <c r="BN347" i="14"/>
  <c r="Y483" i="14"/>
  <c r="Y487" i="14"/>
  <c r="Y491" i="14"/>
  <c r="AG341" i="14"/>
  <c r="AG337" i="14"/>
  <c r="Y335" i="14"/>
  <c r="Y339" i="14"/>
  <c r="Y343" i="14"/>
  <c r="Y347" i="14"/>
  <c r="AT345" i="14"/>
  <c r="BC335" i="14"/>
  <c r="BK335" i="14"/>
  <c r="BJ336" i="14"/>
  <c r="BI337" i="14"/>
  <c r="BD338" i="14"/>
  <c r="BC339" i="14"/>
  <c r="BK339" i="14"/>
  <c r="BJ340" i="14"/>
  <c r="BI341" i="14"/>
  <c r="BH342" i="14"/>
  <c r="BG343" i="14"/>
  <c r="BF344" i="14"/>
  <c r="BE345" i="14"/>
  <c r="BD346" i="14"/>
  <c r="BC347" i="14"/>
  <c r="BK347" i="14"/>
  <c r="BF401" i="14"/>
  <c r="BJ401" i="14"/>
  <c r="BD403" i="14"/>
  <c r="BH403" i="14"/>
  <c r="BK404" i="14"/>
  <c r="BF405" i="14"/>
  <c r="BI406" i="14"/>
  <c r="BD407" i="14"/>
  <c r="BG408" i="14"/>
  <c r="BK408" i="14"/>
  <c r="BE410" i="14"/>
  <c r="BI410" i="14"/>
  <c r="BC412" i="14"/>
  <c r="BG412" i="14"/>
  <c r="BJ413" i="14"/>
  <c r="BE414" i="14"/>
  <c r="AS545" i="14"/>
  <c r="BB533" i="14"/>
  <c r="BO482" i="14"/>
  <c r="BO483" i="14"/>
  <c r="BL534" i="14"/>
  <c r="AS559" i="14"/>
  <c r="AS555" i="14"/>
  <c r="AS551" i="14"/>
  <c r="AS548" i="14"/>
  <c r="AF548" i="14" s="1"/>
  <c r="Y481" i="14"/>
  <c r="Y485" i="14"/>
  <c r="Y489" i="14"/>
  <c r="BO481" i="14"/>
  <c r="BO484" i="14"/>
  <c r="BO485" i="14"/>
  <c r="BO488" i="14"/>
  <c r="BO489" i="14"/>
  <c r="BO492" i="14"/>
  <c r="BO493" i="14"/>
  <c r="BM483" i="14"/>
  <c r="BM491" i="14"/>
  <c r="AF549" i="14"/>
  <c r="Y482" i="14"/>
  <c r="Y490" i="14"/>
  <c r="BJ348" i="14"/>
  <c r="BJ410" i="14"/>
  <c r="AS560" i="14"/>
  <c r="AS556" i="14"/>
  <c r="AS552" i="14"/>
  <c r="BP486" i="14"/>
  <c r="BP487" i="14"/>
  <c r="BM482" i="14"/>
  <c r="BM484" i="14"/>
  <c r="BM486" i="14"/>
  <c r="BM488" i="14"/>
  <c r="BM490" i="14"/>
  <c r="BM492" i="14"/>
  <c r="BM481" i="14"/>
  <c r="BM485" i="14"/>
  <c r="BM487" i="14"/>
  <c r="BM489" i="14"/>
  <c r="BM493" i="14"/>
  <c r="BI413" i="14"/>
  <c r="BD414" i="14"/>
  <c r="BH414" i="14"/>
  <c r="Y403" i="14"/>
  <c r="Y407" i="14"/>
  <c r="Y411" i="14"/>
  <c r="AP414" i="14"/>
  <c r="AL414" i="14"/>
  <c r="AH414" i="14"/>
  <c r="AO413" i="14"/>
  <c r="AK413" i="14"/>
  <c r="AR412" i="14"/>
  <c r="AN412" i="14"/>
  <c r="AJ412" i="14"/>
  <c r="AQ411" i="14"/>
  <c r="AM411" i="14"/>
  <c r="AI411" i="14"/>
  <c r="AP410" i="14"/>
  <c r="AL410" i="14"/>
  <c r="AH410" i="14"/>
  <c r="AO409" i="14"/>
  <c r="AK409" i="14"/>
  <c r="AR408" i="14"/>
  <c r="AN408" i="14"/>
  <c r="AJ408" i="14"/>
  <c r="AQ407" i="14"/>
  <c r="AM407" i="14"/>
  <c r="AI407" i="14"/>
  <c r="AP406" i="14"/>
  <c r="AL406" i="14"/>
  <c r="AH406" i="14"/>
  <c r="AO405" i="14"/>
  <c r="AK405" i="14"/>
  <c r="AR404" i="14"/>
  <c r="AN404" i="14"/>
  <c r="AJ404" i="14"/>
  <c r="AQ403" i="14"/>
  <c r="AM403" i="14"/>
  <c r="AI403" i="14"/>
  <c r="AP402" i="14"/>
  <c r="AL402" i="14"/>
  <c r="AH402" i="14"/>
  <c r="AO401" i="14"/>
  <c r="AK401" i="14"/>
  <c r="AG401" i="14"/>
  <c r="BM335" i="14"/>
  <c r="BM336" i="14"/>
  <c r="BM337" i="14"/>
  <c r="BM338" i="14"/>
  <c r="BM339" i="14"/>
  <c r="BM340" i="14"/>
  <c r="BM341" i="14"/>
  <c r="BM342" i="14"/>
  <c r="BM343" i="14"/>
  <c r="BM344" i="14"/>
  <c r="BM345" i="14"/>
  <c r="BM346" i="14"/>
  <c r="BM347" i="14"/>
  <c r="BM348" i="14"/>
  <c r="BE335" i="14"/>
  <c r="BI335" i="14"/>
  <c r="BD336" i="14"/>
  <c r="BH336" i="14"/>
  <c r="BC337" i="14"/>
  <c r="BG337" i="14"/>
  <c r="BK337" i="14"/>
  <c r="BF338" i="14"/>
  <c r="BJ338" i="14"/>
  <c r="BE339" i="14"/>
  <c r="BI339" i="14"/>
  <c r="BD340" i="14"/>
  <c r="BH340" i="14"/>
  <c r="BC341" i="14"/>
  <c r="BG341" i="14"/>
  <c r="BK341" i="14"/>
  <c r="BF342" i="14"/>
  <c r="BJ342" i="14"/>
  <c r="BE343" i="14"/>
  <c r="BI343" i="14"/>
  <c r="BD344" i="14"/>
  <c r="BH344" i="14"/>
  <c r="BC345" i="14"/>
  <c r="BG345" i="14"/>
  <c r="BK345" i="14"/>
  <c r="BF346" i="14"/>
  <c r="BJ346" i="14"/>
  <c r="BE347" i="14"/>
  <c r="BI347" i="14"/>
  <c r="BD348" i="14"/>
  <c r="BH348" i="14"/>
  <c r="AV335" i="14"/>
  <c r="AZ335" i="14"/>
  <c r="AX336" i="14"/>
  <c r="AV337" i="14"/>
  <c r="AZ337" i="14"/>
  <c r="AX338" i="14"/>
  <c r="AV339" i="14"/>
  <c r="AZ339" i="14"/>
  <c r="AX340" i="14"/>
  <c r="AV341" i="14"/>
  <c r="AZ341" i="14"/>
  <c r="AX342" i="14"/>
  <c r="AV343" i="14"/>
  <c r="AZ343" i="14"/>
  <c r="AX344" i="14"/>
  <c r="AV345" i="14"/>
  <c r="AZ345" i="14"/>
  <c r="AX346" i="14"/>
  <c r="AV347" i="14"/>
  <c r="AZ347" i="14"/>
  <c r="AX348" i="14"/>
  <c r="AT336" i="14"/>
  <c r="AT340" i="14"/>
  <c r="AT344" i="14"/>
  <c r="AT348" i="14"/>
  <c r="Y336" i="14"/>
  <c r="Y340" i="14"/>
  <c r="Y344" i="14"/>
  <c r="Y337" i="14"/>
  <c r="Y341" i="14"/>
  <c r="Y345" i="14"/>
  <c r="AP348" i="14"/>
  <c r="AL348" i="14"/>
  <c r="AH348" i="14"/>
  <c r="AO347" i="14"/>
  <c r="AK347" i="14"/>
  <c r="AR346" i="14"/>
  <c r="AN346" i="14"/>
  <c r="AJ346" i="14"/>
  <c r="AQ345" i="14"/>
  <c r="AM345" i="14"/>
  <c r="AI345" i="14"/>
  <c r="AP344" i="14"/>
  <c r="AL344" i="14"/>
  <c r="AH344" i="14"/>
  <c r="AO343" i="14"/>
  <c r="AK343" i="14"/>
  <c r="AR342" i="14"/>
  <c r="AN342" i="14"/>
  <c r="AJ342" i="14"/>
  <c r="AQ341" i="14"/>
  <c r="AM341" i="14"/>
  <c r="AI341" i="14"/>
  <c r="AP340" i="14"/>
  <c r="AL340" i="14"/>
  <c r="AH340" i="14"/>
  <c r="AO339" i="14"/>
  <c r="AK339" i="14"/>
  <c r="AR338" i="14"/>
  <c r="AN338" i="14"/>
  <c r="AJ338" i="14"/>
  <c r="AQ337" i="14"/>
  <c r="AM337" i="14"/>
  <c r="AI337" i="14"/>
  <c r="AP336" i="14"/>
  <c r="AL336" i="14"/>
  <c r="AH336" i="14"/>
  <c r="AO335" i="14"/>
  <c r="AK335" i="14"/>
  <c r="AG348" i="14"/>
  <c r="AG344" i="14"/>
  <c r="AG340" i="14"/>
  <c r="AG336" i="14"/>
  <c r="AG335" i="14"/>
  <c r="AF365" i="14"/>
  <c r="Y252" i="14"/>
  <c r="Y251" i="14"/>
  <c r="Y250" i="14"/>
  <c r="Y249" i="14"/>
  <c r="Y248" i="14"/>
  <c r="Y247" i="14"/>
  <c r="Y246" i="14"/>
  <c r="Y245" i="14"/>
  <c r="Y244" i="14"/>
  <c r="Y243" i="14"/>
  <c r="Y242" i="14"/>
  <c r="Y241" i="14"/>
  <c r="Y240" i="14"/>
  <c r="Y239" i="14"/>
  <c r="BP252" i="14"/>
  <c r="BO252" i="14"/>
  <c r="BN252" i="14"/>
  <c r="BM252" i="14"/>
  <c r="BP251" i="14"/>
  <c r="BO251" i="14"/>
  <c r="BN251" i="14"/>
  <c r="BM251" i="14"/>
  <c r="BP250" i="14"/>
  <c r="BO250" i="14"/>
  <c r="BN250" i="14"/>
  <c r="BM250" i="14"/>
  <c r="BP249" i="14"/>
  <c r="BO249" i="14"/>
  <c r="BN249" i="14"/>
  <c r="BM249" i="14"/>
  <c r="BP248" i="14"/>
  <c r="BO248" i="14"/>
  <c r="BN248" i="14"/>
  <c r="BM248" i="14"/>
  <c r="BP247" i="14"/>
  <c r="BO247" i="14"/>
  <c r="BN247" i="14"/>
  <c r="BM247" i="14"/>
  <c r="BP246" i="14"/>
  <c r="BO246" i="14"/>
  <c r="BN246" i="14"/>
  <c r="BM246" i="14"/>
  <c r="BP245" i="14"/>
  <c r="BO245" i="14"/>
  <c r="BN245" i="14"/>
  <c r="BM245" i="14"/>
  <c r="BP244" i="14"/>
  <c r="BO244" i="14"/>
  <c r="BN244" i="14"/>
  <c r="BM244" i="14"/>
  <c r="BP243" i="14"/>
  <c r="BO243" i="14"/>
  <c r="BN243" i="14"/>
  <c r="BM243" i="14"/>
  <c r="BP242" i="14"/>
  <c r="BO242" i="14"/>
  <c r="BN242" i="14"/>
  <c r="BM242" i="14"/>
  <c r="BP241" i="14"/>
  <c r="BO241" i="14"/>
  <c r="BN241" i="14"/>
  <c r="BM241" i="14"/>
  <c r="BP240" i="14"/>
  <c r="BO240" i="14"/>
  <c r="BN240" i="14"/>
  <c r="BM240" i="14"/>
  <c r="BP239" i="14"/>
  <c r="BO239" i="14"/>
  <c r="BN239" i="14"/>
  <c r="BM239" i="14"/>
  <c r="BK252" i="14"/>
  <c r="BJ252" i="14"/>
  <c r="BI252" i="14"/>
  <c r="BH252" i="14"/>
  <c r="BG252" i="14"/>
  <c r="BF252" i="14"/>
  <c r="BE252" i="14"/>
  <c r="BD252" i="14"/>
  <c r="BC252" i="14"/>
  <c r="BK251" i="14"/>
  <c r="BJ251" i="14"/>
  <c r="BI251" i="14"/>
  <c r="BH251" i="14"/>
  <c r="BG251" i="14"/>
  <c r="BF251" i="14"/>
  <c r="BE251" i="14"/>
  <c r="BD251" i="14"/>
  <c r="BC251" i="14"/>
  <c r="BK250" i="14"/>
  <c r="BJ250" i="14"/>
  <c r="BI250" i="14"/>
  <c r="BH250" i="14"/>
  <c r="BG250" i="14"/>
  <c r="BF250" i="14"/>
  <c r="BE250" i="14"/>
  <c r="BD250" i="14"/>
  <c r="BC250" i="14"/>
  <c r="BK249" i="14"/>
  <c r="BJ249" i="14"/>
  <c r="BI249" i="14"/>
  <c r="BH249" i="14"/>
  <c r="BG249" i="14"/>
  <c r="BF249" i="14"/>
  <c r="BE249" i="14"/>
  <c r="BD249" i="14"/>
  <c r="BC249" i="14"/>
  <c r="BK248" i="14"/>
  <c r="BJ248" i="14"/>
  <c r="BI248" i="14"/>
  <c r="BH248" i="14"/>
  <c r="BG248" i="14"/>
  <c r="BF248" i="14"/>
  <c r="BE248" i="14"/>
  <c r="BD248" i="14"/>
  <c r="BC248" i="14"/>
  <c r="BK247" i="14"/>
  <c r="BJ247" i="14"/>
  <c r="BI247" i="14"/>
  <c r="BH247" i="14"/>
  <c r="BG247" i="14"/>
  <c r="BF247" i="14"/>
  <c r="BE247" i="14"/>
  <c r="BD247" i="14"/>
  <c r="BC247" i="14"/>
  <c r="BK246" i="14"/>
  <c r="BJ246" i="14"/>
  <c r="BI246" i="14"/>
  <c r="BH246" i="14"/>
  <c r="BG246" i="14"/>
  <c r="BF246" i="14"/>
  <c r="BE246" i="14"/>
  <c r="BD246" i="14"/>
  <c r="BC246" i="14"/>
  <c r="BK245" i="14"/>
  <c r="BJ245" i="14"/>
  <c r="BI245" i="14"/>
  <c r="BH245" i="14"/>
  <c r="BG245" i="14"/>
  <c r="BF245" i="14"/>
  <c r="BE245" i="14"/>
  <c r="BD245" i="14"/>
  <c r="BC245" i="14"/>
  <c r="BK244" i="14"/>
  <c r="BJ244" i="14"/>
  <c r="BI244" i="14"/>
  <c r="BH244" i="14"/>
  <c r="BG244" i="14"/>
  <c r="BF244" i="14"/>
  <c r="BE244" i="14"/>
  <c r="BD244" i="14"/>
  <c r="BC244" i="14"/>
  <c r="BK243" i="14"/>
  <c r="BJ243" i="14"/>
  <c r="BI243" i="14"/>
  <c r="BH243" i="14"/>
  <c r="BG243" i="14"/>
  <c r="BF243" i="14"/>
  <c r="BE243" i="14"/>
  <c r="BD243" i="14"/>
  <c r="BC243" i="14"/>
  <c r="BK242" i="14"/>
  <c r="BJ242" i="14"/>
  <c r="BI242" i="14"/>
  <c r="BH242" i="14"/>
  <c r="BG242" i="14"/>
  <c r="BF242" i="14"/>
  <c r="BE242" i="14"/>
  <c r="BD242" i="14"/>
  <c r="BC242" i="14"/>
  <c r="BK241" i="14"/>
  <c r="BJ241" i="14"/>
  <c r="BI241" i="14"/>
  <c r="BH241" i="14"/>
  <c r="BG241" i="14"/>
  <c r="BF241" i="14"/>
  <c r="BE241" i="14"/>
  <c r="BD241" i="14"/>
  <c r="BC241" i="14"/>
  <c r="BK240" i="14"/>
  <c r="BJ240" i="14"/>
  <c r="BI240" i="14"/>
  <c r="BH240" i="14"/>
  <c r="BG240" i="14"/>
  <c r="BF240" i="14"/>
  <c r="BE240" i="14"/>
  <c r="BD240" i="14"/>
  <c r="BC240" i="14"/>
  <c r="BK239" i="14"/>
  <c r="BJ239" i="14"/>
  <c r="BI239" i="14"/>
  <c r="BH239" i="14"/>
  <c r="BG239" i="14"/>
  <c r="BF239" i="14"/>
  <c r="BE239" i="14"/>
  <c r="BD239" i="14"/>
  <c r="BC239" i="14"/>
  <c r="BA252" i="14"/>
  <c r="AZ252" i="14"/>
  <c r="AY252" i="14"/>
  <c r="AX252" i="14"/>
  <c r="AW252" i="14"/>
  <c r="AV252" i="14"/>
  <c r="AT252" i="14"/>
  <c r="BA251" i="14"/>
  <c r="AZ251" i="14"/>
  <c r="AY251" i="14"/>
  <c r="AX251" i="14"/>
  <c r="AW251" i="14"/>
  <c r="AV251" i="14"/>
  <c r="AT251" i="14"/>
  <c r="BA250" i="14"/>
  <c r="AZ250" i="14"/>
  <c r="AY250" i="14"/>
  <c r="AX250" i="14"/>
  <c r="AW250" i="14"/>
  <c r="AV250" i="14"/>
  <c r="AT250" i="14"/>
  <c r="BA249" i="14"/>
  <c r="AZ249" i="14"/>
  <c r="AY249" i="14"/>
  <c r="AX249" i="14"/>
  <c r="AW249" i="14"/>
  <c r="AV249" i="14"/>
  <c r="AT249" i="14"/>
  <c r="BA248" i="14"/>
  <c r="AZ248" i="14"/>
  <c r="AY248" i="14"/>
  <c r="AX248" i="14"/>
  <c r="AW248" i="14"/>
  <c r="AV248" i="14"/>
  <c r="AT248" i="14"/>
  <c r="BA247" i="14"/>
  <c r="AZ247" i="14"/>
  <c r="AY247" i="14"/>
  <c r="AX247" i="14"/>
  <c r="AW247" i="14"/>
  <c r="AV247" i="14"/>
  <c r="AT247" i="14"/>
  <c r="BA246" i="14"/>
  <c r="AZ246" i="14"/>
  <c r="AY246" i="14"/>
  <c r="AX246" i="14"/>
  <c r="AW246" i="14"/>
  <c r="AV246" i="14"/>
  <c r="AT246" i="14"/>
  <c r="BA245" i="14"/>
  <c r="AZ245" i="14"/>
  <c r="AY245" i="14"/>
  <c r="AX245" i="14"/>
  <c r="AW245" i="14"/>
  <c r="AV245" i="14"/>
  <c r="AT245" i="14"/>
  <c r="BA244" i="14"/>
  <c r="AZ244" i="14"/>
  <c r="AY244" i="14"/>
  <c r="AX244" i="14"/>
  <c r="AW244" i="14"/>
  <c r="AV244" i="14"/>
  <c r="AT244" i="14"/>
  <c r="BA243" i="14"/>
  <c r="AZ243" i="14"/>
  <c r="AY243" i="14"/>
  <c r="AX243" i="14"/>
  <c r="AW243" i="14"/>
  <c r="AV243" i="14"/>
  <c r="AT243" i="14"/>
  <c r="BA242" i="14"/>
  <c r="AZ242" i="14"/>
  <c r="AY242" i="14"/>
  <c r="AX242" i="14"/>
  <c r="AW242" i="14"/>
  <c r="AV242" i="14"/>
  <c r="AT242" i="14"/>
  <c r="BA241" i="14"/>
  <c r="AZ241" i="14"/>
  <c r="AY241" i="14"/>
  <c r="AX241" i="14"/>
  <c r="AW241" i="14"/>
  <c r="AV241" i="14"/>
  <c r="AT241" i="14"/>
  <c r="BA240" i="14"/>
  <c r="AZ240" i="14"/>
  <c r="AY240" i="14"/>
  <c r="AX240" i="14"/>
  <c r="AW240" i="14"/>
  <c r="AV240" i="14"/>
  <c r="AT240" i="14"/>
  <c r="BA239" i="14"/>
  <c r="AZ239" i="14"/>
  <c r="AY239" i="14"/>
  <c r="AX239" i="14"/>
  <c r="AW239" i="14"/>
  <c r="AV239" i="14"/>
  <c r="AT239" i="14"/>
  <c r="AH239" i="14"/>
  <c r="AI239" i="14"/>
  <c r="AJ239" i="14"/>
  <c r="AK239" i="14"/>
  <c r="AL239" i="14"/>
  <c r="AM239" i="14"/>
  <c r="AN239" i="14"/>
  <c r="AO239" i="14"/>
  <c r="AP239" i="14"/>
  <c r="AQ239" i="14"/>
  <c r="AR239" i="14"/>
  <c r="AH240" i="14"/>
  <c r="AI240" i="14"/>
  <c r="AJ240" i="14"/>
  <c r="AK240" i="14"/>
  <c r="AL240" i="14"/>
  <c r="AM240" i="14"/>
  <c r="AN240" i="14"/>
  <c r="AO240" i="14"/>
  <c r="AP240" i="14"/>
  <c r="AQ240" i="14"/>
  <c r="AR240" i="14"/>
  <c r="AH241" i="14"/>
  <c r="AI241" i="14"/>
  <c r="AJ241" i="14"/>
  <c r="AK241" i="14"/>
  <c r="AL241" i="14"/>
  <c r="AM241" i="14"/>
  <c r="AN241" i="14"/>
  <c r="AO241" i="14"/>
  <c r="AP241" i="14"/>
  <c r="AQ241" i="14"/>
  <c r="AR241" i="14"/>
  <c r="AH242" i="14"/>
  <c r="AI242" i="14"/>
  <c r="AJ242" i="14"/>
  <c r="AK242" i="14"/>
  <c r="AL242" i="14"/>
  <c r="AM242" i="14"/>
  <c r="AN242" i="14"/>
  <c r="AO242" i="14"/>
  <c r="AP242" i="14"/>
  <c r="AQ242" i="14"/>
  <c r="AR242" i="14"/>
  <c r="AH243" i="14"/>
  <c r="AI243" i="14"/>
  <c r="AJ243" i="14"/>
  <c r="AK243" i="14"/>
  <c r="AL243" i="14"/>
  <c r="AM243" i="14"/>
  <c r="AN243" i="14"/>
  <c r="AO243" i="14"/>
  <c r="AP243" i="14"/>
  <c r="AQ243" i="14"/>
  <c r="AR243" i="14"/>
  <c r="AH244" i="14"/>
  <c r="AI244" i="14"/>
  <c r="AJ244" i="14"/>
  <c r="AK244" i="14"/>
  <c r="AL244" i="14"/>
  <c r="AM244" i="14"/>
  <c r="AN244" i="14"/>
  <c r="AO244" i="14"/>
  <c r="AP244" i="14"/>
  <c r="AQ244" i="14"/>
  <c r="AR244" i="14"/>
  <c r="AH245" i="14"/>
  <c r="AI245" i="14"/>
  <c r="AJ245" i="14"/>
  <c r="AK245" i="14"/>
  <c r="AL245" i="14"/>
  <c r="AM245" i="14"/>
  <c r="AN245" i="14"/>
  <c r="AO245" i="14"/>
  <c r="AP245" i="14"/>
  <c r="AQ245" i="14"/>
  <c r="AR245" i="14"/>
  <c r="AH246" i="14"/>
  <c r="AI246" i="14"/>
  <c r="AJ246" i="14"/>
  <c r="AK246" i="14"/>
  <c r="AL246" i="14"/>
  <c r="AM246" i="14"/>
  <c r="AN246" i="14"/>
  <c r="AO246" i="14"/>
  <c r="AP246" i="14"/>
  <c r="AQ246" i="14"/>
  <c r="AR246" i="14"/>
  <c r="AH247" i="14"/>
  <c r="AI247" i="14"/>
  <c r="AJ247" i="14"/>
  <c r="AK247" i="14"/>
  <c r="AL247" i="14"/>
  <c r="AM247" i="14"/>
  <c r="AN247" i="14"/>
  <c r="AO247" i="14"/>
  <c r="AP247" i="14"/>
  <c r="AQ247" i="14"/>
  <c r="AR247" i="14"/>
  <c r="AH248" i="14"/>
  <c r="AI248" i="14"/>
  <c r="AJ248" i="14"/>
  <c r="AK248" i="14"/>
  <c r="AL248" i="14"/>
  <c r="AM248" i="14"/>
  <c r="AN248" i="14"/>
  <c r="AO248" i="14"/>
  <c r="AP248" i="14"/>
  <c r="AQ248" i="14"/>
  <c r="AR248" i="14"/>
  <c r="AH249" i="14"/>
  <c r="AI249" i="14"/>
  <c r="AJ249" i="14"/>
  <c r="AK249" i="14"/>
  <c r="AL249" i="14"/>
  <c r="AM249" i="14"/>
  <c r="AN249" i="14"/>
  <c r="AO249" i="14"/>
  <c r="AP249" i="14"/>
  <c r="AQ249" i="14"/>
  <c r="AR249" i="14"/>
  <c r="AH250" i="14"/>
  <c r="AI250" i="14"/>
  <c r="AJ250" i="14"/>
  <c r="AK250" i="14"/>
  <c r="AL250" i="14"/>
  <c r="AM250" i="14"/>
  <c r="AN250" i="14"/>
  <c r="AO250" i="14"/>
  <c r="AP250" i="14"/>
  <c r="AQ250" i="14"/>
  <c r="AR250" i="14"/>
  <c r="AH251" i="14"/>
  <c r="AI251" i="14"/>
  <c r="AJ251" i="14"/>
  <c r="AK251" i="14"/>
  <c r="AL251" i="14"/>
  <c r="AM251" i="14"/>
  <c r="AN251" i="14"/>
  <c r="AO251" i="14"/>
  <c r="AP251" i="14"/>
  <c r="AQ251" i="14"/>
  <c r="AR251" i="14"/>
  <c r="AH252" i="14"/>
  <c r="AI252" i="14"/>
  <c r="AJ252" i="14"/>
  <c r="AK252" i="14"/>
  <c r="AL252" i="14"/>
  <c r="AM252" i="14"/>
  <c r="AN252" i="14"/>
  <c r="AO252" i="14"/>
  <c r="AP252" i="14"/>
  <c r="AQ252" i="14"/>
  <c r="AR252" i="14"/>
  <c r="AG240" i="14"/>
  <c r="AG241" i="14"/>
  <c r="AG242" i="14"/>
  <c r="AG243" i="14"/>
  <c r="AG244" i="14"/>
  <c r="AG245" i="14"/>
  <c r="AG246" i="14"/>
  <c r="AG247" i="14"/>
  <c r="AG248" i="14"/>
  <c r="AG249" i="14"/>
  <c r="AG250" i="14"/>
  <c r="AG251" i="14"/>
  <c r="AG252" i="14"/>
  <c r="AG239" i="14"/>
  <c r="AH480" i="14" l="1"/>
  <c r="AU335" i="14"/>
  <c r="BP316" i="14"/>
  <c r="BO316" i="14"/>
  <c r="BN316" i="14"/>
  <c r="BP315" i="14"/>
  <c r="BO315" i="14"/>
  <c r="BN315" i="14"/>
  <c r="BP314" i="14"/>
  <c r="BO314" i="14"/>
  <c r="BN314" i="14"/>
  <c r="BP313" i="14"/>
  <c r="BO313" i="14"/>
  <c r="BN313" i="14"/>
  <c r="BP312" i="14"/>
  <c r="BO312" i="14"/>
  <c r="BN312" i="14"/>
  <c r="BP311" i="14"/>
  <c r="BO311" i="14"/>
  <c r="BN311" i="14"/>
  <c r="BP310" i="14"/>
  <c r="BO310" i="14"/>
  <c r="BN310" i="14"/>
  <c r="BP309" i="14"/>
  <c r="BO309" i="14"/>
  <c r="BN309" i="14"/>
  <c r="BP308" i="14"/>
  <c r="BO308" i="14"/>
  <c r="BN308" i="14"/>
  <c r="BP307" i="14"/>
  <c r="BO307" i="14"/>
  <c r="BN307" i="14"/>
  <c r="BP306" i="14"/>
  <c r="BO306" i="14"/>
  <c r="BN306" i="14"/>
  <c r="BP305" i="14"/>
  <c r="BO305" i="14"/>
  <c r="BN305" i="14"/>
  <c r="BP304" i="14"/>
  <c r="BO304" i="14"/>
  <c r="BN304" i="14"/>
  <c r="BP303" i="14"/>
  <c r="BO303" i="14"/>
  <c r="BN303" i="14"/>
  <c r="BM316" i="14"/>
  <c r="BM315" i="14"/>
  <c r="BM314" i="14"/>
  <c r="BM313" i="14"/>
  <c r="BM312" i="14"/>
  <c r="BM311" i="14"/>
  <c r="BM310" i="14"/>
  <c r="BM309" i="14"/>
  <c r="BM308" i="14"/>
  <c r="BM307" i="14"/>
  <c r="BM306" i="14"/>
  <c r="BM305" i="14"/>
  <c r="BM304" i="14"/>
  <c r="BM303" i="14"/>
  <c r="BK316" i="14"/>
  <c r="BJ316" i="14"/>
  <c r="BI316" i="14"/>
  <c r="BH316" i="14"/>
  <c r="BG316" i="14"/>
  <c r="BF316" i="14"/>
  <c r="BE316" i="14"/>
  <c r="BD316" i="14"/>
  <c r="BC316" i="14"/>
  <c r="BK315" i="14"/>
  <c r="BJ315" i="14"/>
  <c r="BI315" i="14"/>
  <c r="BH315" i="14"/>
  <c r="BG315" i="14"/>
  <c r="BF315" i="14"/>
  <c r="BE315" i="14"/>
  <c r="BD315" i="14"/>
  <c r="BC315" i="14"/>
  <c r="BK314" i="14"/>
  <c r="BJ314" i="14"/>
  <c r="BI314" i="14"/>
  <c r="BH314" i="14"/>
  <c r="BG314" i="14"/>
  <c r="BF314" i="14"/>
  <c r="BE314" i="14"/>
  <c r="BD314" i="14"/>
  <c r="BC314" i="14"/>
  <c r="BK313" i="14"/>
  <c r="BJ313" i="14"/>
  <c r="BI313" i="14"/>
  <c r="BH313" i="14"/>
  <c r="BG313" i="14"/>
  <c r="BF313" i="14"/>
  <c r="BE313" i="14"/>
  <c r="BD313" i="14"/>
  <c r="BC313" i="14"/>
  <c r="BK312" i="14"/>
  <c r="BJ312" i="14"/>
  <c r="BI312" i="14"/>
  <c r="BH312" i="14"/>
  <c r="BG312" i="14"/>
  <c r="BF312" i="14"/>
  <c r="BE312" i="14"/>
  <c r="BD312" i="14"/>
  <c r="BC312" i="14"/>
  <c r="BK311" i="14"/>
  <c r="BJ311" i="14"/>
  <c r="BI311" i="14"/>
  <c r="BH311" i="14"/>
  <c r="BG311" i="14"/>
  <c r="BF311" i="14"/>
  <c r="BE311" i="14"/>
  <c r="BD311" i="14"/>
  <c r="BC311" i="14"/>
  <c r="BK310" i="14"/>
  <c r="BJ310" i="14"/>
  <c r="BI310" i="14"/>
  <c r="BH310" i="14"/>
  <c r="BG310" i="14"/>
  <c r="BF310" i="14"/>
  <c r="BE310" i="14"/>
  <c r="BD310" i="14"/>
  <c r="BC310" i="14"/>
  <c r="BK309" i="14"/>
  <c r="BJ309" i="14"/>
  <c r="BI309" i="14"/>
  <c r="BH309" i="14"/>
  <c r="BG309" i="14"/>
  <c r="BF309" i="14"/>
  <c r="BE309" i="14"/>
  <c r="BD309" i="14"/>
  <c r="BC309" i="14"/>
  <c r="BK308" i="14"/>
  <c r="BJ308" i="14"/>
  <c r="BI308" i="14"/>
  <c r="BH308" i="14"/>
  <c r="BG308" i="14"/>
  <c r="BF308" i="14"/>
  <c r="BE308" i="14"/>
  <c r="BD308" i="14"/>
  <c r="BC308" i="14"/>
  <c r="BK307" i="14"/>
  <c r="BJ307" i="14"/>
  <c r="BI307" i="14"/>
  <c r="BH307" i="14"/>
  <c r="BG307" i="14"/>
  <c r="BF307" i="14"/>
  <c r="BE307" i="14"/>
  <c r="BD307" i="14"/>
  <c r="BC307" i="14"/>
  <c r="BK306" i="14"/>
  <c r="BJ306" i="14"/>
  <c r="BI306" i="14"/>
  <c r="BH306" i="14"/>
  <c r="BG306" i="14"/>
  <c r="BF306" i="14"/>
  <c r="BE306" i="14"/>
  <c r="BD306" i="14"/>
  <c r="BC306" i="14"/>
  <c r="BK305" i="14"/>
  <c r="BJ305" i="14"/>
  <c r="BI305" i="14"/>
  <c r="BH305" i="14"/>
  <c r="BG305" i="14"/>
  <c r="BF305" i="14"/>
  <c r="BE305" i="14"/>
  <c r="BD305" i="14"/>
  <c r="BC305" i="14"/>
  <c r="BK304" i="14"/>
  <c r="BJ304" i="14"/>
  <c r="BI304" i="14"/>
  <c r="BH304" i="14"/>
  <c r="BG304" i="14"/>
  <c r="BF304" i="14"/>
  <c r="BE304" i="14"/>
  <c r="BD304" i="14"/>
  <c r="BC304" i="14"/>
  <c r="BK303" i="14"/>
  <c r="BJ303" i="14"/>
  <c r="BI303" i="14"/>
  <c r="BH303" i="14"/>
  <c r="BG303" i="14"/>
  <c r="BF303" i="14"/>
  <c r="BE303" i="14"/>
  <c r="BD303" i="14"/>
  <c r="BC303" i="14"/>
  <c r="AT316" i="14"/>
  <c r="AT315" i="14"/>
  <c r="AT314" i="14"/>
  <c r="AT313" i="14"/>
  <c r="AT312" i="14"/>
  <c r="AT311" i="14"/>
  <c r="AT310" i="14"/>
  <c r="AT309" i="14"/>
  <c r="AT308" i="14"/>
  <c r="AT307" i="14"/>
  <c r="AT306" i="14"/>
  <c r="AT305" i="14"/>
  <c r="AT304" i="14"/>
  <c r="AT303" i="14"/>
  <c r="BA316" i="14"/>
  <c r="AZ316" i="14"/>
  <c r="AY316" i="14"/>
  <c r="AX316" i="14"/>
  <c r="AW316" i="14"/>
  <c r="AV316" i="14"/>
  <c r="BA315" i="14"/>
  <c r="AZ315" i="14"/>
  <c r="AY315" i="14"/>
  <c r="AX315" i="14"/>
  <c r="AW315" i="14"/>
  <c r="AV315" i="14"/>
  <c r="BA314" i="14"/>
  <c r="AZ314" i="14"/>
  <c r="AY314" i="14"/>
  <c r="AX314" i="14"/>
  <c r="AW314" i="14"/>
  <c r="AV314" i="14"/>
  <c r="BA313" i="14"/>
  <c r="AZ313" i="14"/>
  <c r="AY313" i="14"/>
  <c r="AX313" i="14"/>
  <c r="AW313" i="14"/>
  <c r="AV313" i="14"/>
  <c r="BA312" i="14"/>
  <c r="AZ312" i="14"/>
  <c r="AY312" i="14"/>
  <c r="AX312" i="14"/>
  <c r="AW312" i="14"/>
  <c r="AV312" i="14"/>
  <c r="BA311" i="14"/>
  <c r="AZ311" i="14"/>
  <c r="AY311" i="14"/>
  <c r="AX311" i="14"/>
  <c r="AW311" i="14"/>
  <c r="AV311" i="14"/>
  <c r="BA310" i="14"/>
  <c r="AZ310" i="14"/>
  <c r="AY310" i="14"/>
  <c r="AX310" i="14"/>
  <c r="AW310" i="14"/>
  <c r="AV310" i="14"/>
  <c r="BA309" i="14"/>
  <c r="AZ309" i="14"/>
  <c r="AY309" i="14"/>
  <c r="AX309" i="14"/>
  <c r="AW309" i="14"/>
  <c r="AV309" i="14"/>
  <c r="BA308" i="14"/>
  <c r="AZ308" i="14"/>
  <c r="AY308" i="14"/>
  <c r="AX308" i="14"/>
  <c r="AW308" i="14"/>
  <c r="AV308" i="14"/>
  <c r="BA307" i="14"/>
  <c r="AZ307" i="14"/>
  <c r="AY307" i="14"/>
  <c r="AX307" i="14"/>
  <c r="AW307" i="14"/>
  <c r="AV307" i="14"/>
  <c r="BA306" i="14"/>
  <c r="AZ306" i="14"/>
  <c r="AY306" i="14"/>
  <c r="AX306" i="14"/>
  <c r="AW306" i="14"/>
  <c r="AV306" i="14"/>
  <c r="BA305" i="14"/>
  <c r="AZ305" i="14"/>
  <c r="AY305" i="14"/>
  <c r="AX305" i="14"/>
  <c r="AW305" i="14"/>
  <c r="AV305" i="14"/>
  <c r="BA304" i="14"/>
  <c r="AZ304" i="14"/>
  <c r="AY304" i="14"/>
  <c r="AX304" i="14"/>
  <c r="AW304" i="14"/>
  <c r="AV304" i="14"/>
  <c r="BA303" i="14"/>
  <c r="AZ303" i="14"/>
  <c r="AY303" i="14"/>
  <c r="AX303" i="14"/>
  <c r="AW303" i="14"/>
  <c r="AV303" i="14"/>
  <c r="Y316" i="14"/>
  <c r="Y315" i="14"/>
  <c r="Y314" i="14"/>
  <c r="Y313" i="14"/>
  <c r="Y312" i="14"/>
  <c r="Y311" i="14"/>
  <c r="Y310" i="14"/>
  <c r="Y309" i="14"/>
  <c r="Y308" i="14"/>
  <c r="Y307" i="14"/>
  <c r="Y306" i="14"/>
  <c r="Y305" i="14"/>
  <c r="Y304" i="14"/>
  <c r="Y303" i="14"/>
  <c r="AH303" i="14"/>
  <c r="AI303" i="14"/>
  <c r="AJ303" i="14"/>
  <c r="AK303" i="14"/>
  <c r="AL303" i="14"/>
  <c r="AM303" i="14"/>
  <c r="AN303" i="14"/>
  <c r="AO303" i="14"/>
  <c r="AP303" i="14"/>
  <c r="AQ303" i="14"/>
  <c r="AR303" i="14"/>
  <c r="AH304" i="14"/>
  <c r="AI304" i="14"/>
  <c r="AJ304" i="14"/>
  <c r="AK304" i="14"/>
  <c r="AL304" i="14"/>
  <c r="AM304" i="14"/>
  <c r="AN304" i="14"/>
  <c r="AO304" i="14"/>
  <c r="AP304" i="14"/>
  <c r="AQ304" i="14"/>
  <c r="AR304" i="14"/>
  <c r="AH305" i="14"/>
  <c r="AI305" i="14"/>
  <c r="AJ305" i="14"/>
  <c r="AK305" i="14"/>
  <c r="AL305" i="14"/>
  <c r="AM305" i="14"/>
  <c r="AN305" i="14"/>
  <c r="AO305" i="14"/>
  <c r="AP305" i="14"/>
  <c r="AQ305" i="14"/>
  <c r="AR305" i="14"/>
  <c r="AH306" i="14"/>
  <c r="AI306" i="14"/>
  <c r="AJ306" i="14"/>
  <c r="AK306" i="14"/>
  <c r="AL306" i="14"/>
  <c r="AM306" i="14"/>
  <c r="AN306" i="14"/>
  <c r="AO306" i="14"/>
  <c r="AP306" i="14"/>
  <c r="AQ306" i="14"/>
  <c r="AR306" i="14"/>
  <c r="AH307" i="14"/>
  <c r="AI307" i="14"/>
  <c r="AJ307" i="14"/>
  <c r="AK307" i="14"/>
  <c r="AL307" i="14"/>
  <c r="AM307" i="14"/>
  <c r="AN307" i="14"/>
  <c r="AO307" i="14"/>
  <c r="AP307" i="14"/>
  <c r="AQ307" i="14"/>
  <c r="AR307" i="14"/>
  <c r="AH308" i="14"/>
  <c r="AI308" i="14"/>
  <c r="AJ308" i="14"/>
  <c r="AK308" i="14"/>
  <c r="AL308" i="14"/>
  <c r="AM308" i="14"/>
  <c r="AN308" i="14"/>
  <c r="AO308" i="14"/>
  <c r="AP308" i="14"/>
  <c r="AQ308" i="14"/>
  <c r="AR308" i="14"/>
  <c r="AH309" i="14"/>
  <c r="AI309" i="14"/>
  <c r="AJ309" i="14"/>
  <c r="AK309" i="14"/>
  <c r="AL309" i="14"/>
  <c r="AM309" i="14"/>
  <c r="AN309" i="14"/>
  <c r="AO309" i="14"/>
  <c r="AP309" i="14"/>
  <c r="AQ309" i="14"/>
  <c r="AR309" i="14"/>
  <c r="AH310" i="14"/>
  <c r="AI310" i="14"/>
  <c r="AJ310" i="14"/>
  <c r="AK310" i="14"/>
  <c r="AL310" i="14"/>
  <c r="AM310" i="14"/>
  <c r="AN310" i="14"/>
  <c r="AO310" i="14"/>
  <c r="AP310" i="14"/>
  <c r="AQ310" i="14"/>
  <c r="AR310" i="14"/>
  <c r="AH311" i="14"/>
  <c r="AI311" i="14"/>
  <c r="AJ311" i="14"/>
  <c r="AK311" i="14"/>
  <c r="AL311" i="14"/>
  <c r="AM311" i="14"/>
  <c r="AN311" i="14"/>
  <c r="AO311" i="14"/>
  <c r="AP311" i="14"/>
  <c r="AQ311" i="14"/>
  <c r="AR311" i="14"/>
  <c r="AH312" i="14"/>
  <c r="AI312" i="14"/>
  <c r="AJ312" i="14"/>
  <c r="AK312" i="14"/>
  <c r="AL312" i="14"/>
  <c r="AM312" i="14"/>
  <c r="AN312" i="14"/>
  <c r="AO312" i="14"/>
  <c r="AP312" i="14"/>
  <c r="AQ312" i="14"/>
  <c r="AR312" i="14"/>
  <c r="AH313" i="14"/>
  <c r="AI313" i="14"/>
  <c r="AJ313" i="14"/>
  <c r="AK313" i="14"/>
  <c r="AL313" i="14"/>
  <c r="AM313" i="14"/>
  <c r="AN313" i="14"/>
  <c r="AO313" i="14"/>
  <c r="AP313" i="14"/>
  <c r="AQ313" i="14"/>
  <c r="AR313" i="14"/>
  <c r="AH314" i="14"/>
  <c r="AI314" i="14"/>
  <c r="AJ314" i="14"/>
  <c r="AK314" i="14"/>
  <c r="AL314" i="14"/>
  <c r="AM314" i="14"/>
  <c r="AN314" i="14"/>
  <c r="AO314" i="14"/>
  <c r="AP314" i="14"/>
  <c r="AQ314" i="14"/>
  <c r="AR314" i="14"/>
  <c r="AH315" i="14"/>
  <c r="AI315" i="14"/>
  <c r="AJ315" i="14"/>
  <c r="AK315" i="14"/>
  <c r="AL315" i="14"/>
  <c r="AM315" i="14"/>
  <c r="AN315" i="14"/>
  <c r="AO315" i="14"/>
  <c r="AP315" i="14"/>
  <c r="AQ315" i="14"/>
  <c r="AR315" i="14"/>
  <c r="AH316" i="14"/>
  <c r="AI316" i="14"/>
  <c r="AJ316" i="14"/>
  <c r="AK316" i="14"/>
  <c r="AL316" i="14"/>
  <c r="AM316" i="14"/>
  <c r="AN316" i="14"/>
  <c r="AO316" i="14"/>
  <c r="AP316" i="14"/>
  <c r="AQ316" i="14"/>
  <c r="AR316" i="14"/>
  <c r="AG304" i="14"/>
  <c r="AG305" i="14"/>
  <c r="AG306" i="14"/>
  <c r="AG307" i="14"/>
  <c r="AG308" i="14"/>
  <c r="AG309" i="14"/>
  <c r="AG310" i="14"/>
  <c r="AG311" i="14"/>
  <c r="AG312" i="14"/>
  <c r="AG313" i="14"/>
  <c r="AG314" i="14"/>
  <c r="AG315" i="14"/>
  <c r="AG316" i="14"/>
  <c r="AG303" i="14"/>
  <c r="BP300" i="14"/>
  <c r="BO300" i="14"/>
  <c r="BN300" i="14"/>
  <c r="BM300" i="14"/>
  <c r="BP299" i="14"/>
  <c r="BO299" i="14"/>
  <c r="BN299" i="14"/>
  <c r="BM299" i="14"/>
  <c r="BP298" i="14"/>
  <c r="BO298" i="14"/>
  <c r="BN298" i="14"/>
  <c r="BM298" i="14"/>
  <c r="BP297" i="14"/>
  <c r="BO297" i="14"/>
  <c r="BN297" i="14"/>
  <c r="BM297" i="14"/>
  <c r="BP296" i="14"/>
  <c r="BO296" i="14"/>
  <c r="BN296" i="14"/>
  <c r="BM296" i="14"/>
  <c r="BP295" i="14"/>
  <c r="BO295" i="14"/>
  <c r="BN295" i="14"/>
  <c r="BM295" i="14"/>
  <c r="BP294" i="14"/>
  <c r="BO294" i="14"/>
  <c r="BN294" i="14"/>
  <c r="BM294" i="14"/>
  <c r="BP293" i="14"/>
  <c r="BO293" i="14"/>
  <c r="BN293" i="14"/>
  <c r="BM293" i="14"/>
  <c r="BP292" i="14"/>
  <c r="BO292" i="14"/>
  <c r="BN292" i="14"/>
  <c r="BM292" i="14"/>
  <c r="BP291" i="14"/>
  <c r="BO291" i="14"/>
  <c r="BN291" i="14"/>
  <c r="BM291" i="14"/>
  <c r="BP290" i="14"/>
  <c r="BO290" i="14"/>
  <c r="BN290" i="14"/>
  <c r="BM290" i="14"/>
  <c r="BP289" i="14"/>
  <c r="BO289" i="14"/>
  <c r="BN289" i="14"/>
  <c r="BM289" i="14"/>
  <c r="BP288" i="14"/>
  <c r="BO288" i="14"/>
  <c r="BN288" i="14"/>
  <c r="BM288" i="14"/>
  <c r="BP287" i="14"/>
  <c r="BO287" i="14"/>
  <c r="BN287" i="14"/>
  <c r="BM287" i="14"/>
  <c r="BK300" i="14"/>
  <c r="BJ300" i="14"/>
  <c r="BI300" i="14"/>
  <c r="BH300" i="14"/>
  <c r="BG300" i="14"/>
  <c r="BF300" i="14"/>
  <c r="BE300" i="14"/>
  <c r="BD300" i="14"/>
  <c r="BC300" i="14"/>
  <c r="BK299" i="14"/>
  <c r="BJ299" i="14"/>
  <c r="BI299" i="14"/>
  <c r="BH299" i="14"/>
  <c r="BG299" i="14"/>
  <c r="BF299" i="14"/>
  <c r="BE299" i="14"/>
  <c r="BD299" i="14"/>
  <c r="BC299" i="14"/>
  <c r="BK298" i="14"/>
  <c r="BJ298" i="14"/>
  <c r="BI298" i="14"/>
  <c r="BH298" i="14"/>
  <c r="BG298" i="14"/>
  <c r="BF298" i="14"/>
  <c r="BE298" i="14"/>
  <c r="BD298" i="14"/>
  <c r="BC298" i="14"/>
  <c r="BK297" i="14"/>
  <c r="BJ297" i="14"/>
  <c r="BI297" i="14"/>
  <c r="BH297" i="14"/>
  <c r="BG297" i="14"/>
  <c r="BF297" i="14"/>
  <c r="BE297" i="14"/>
  <c r="BD297" i="14"/>
  <c r="BC297" i="14"/>
  <c r="BK296" i="14"/>
  <c r="BJ296" i="14"/>
  <c r="BI296" i="14"/>
  <c r="BH296" i="14"/>
  <c r="BG296" i="14"/>
  <c r="BF296" i="14"/>
  <c r="BE296" i="14"/>
  <c r="BD296" i="14"/>
  <c r="BC296" i="14"/>
  <c r="BK295" i="14"/>
  <c r="BJ295" i="14"/>
  <c r="BI295" i="14"/>
  <c r="BH295" i="14"/>
  <c r="BG295" i="14"/>
  <c r="BF295" i="14"/>
  <c r="BE295" i="14"/>
  <c r="BD295" i="14"/>
  <c r="BC295" i="14"/>
  <c r="BK294" i="14"/>
  <c r="BJ294" i="14"/>
  <c r="BI294" i="14"/>
  <c r="BH294" i="14"/>
  <c r="BG294" i="14"/>
  <c r="BF294" i="14"/>
  <c r="BE294" i="14"/>
  <c r="BD294" i="14"/>
  <c r="BC294" i="14"/>
  <c r="BK293" i="14"/>
  <c r="BJ293" i="14"/>
  <c r="BI293" i="14"/>
  <c r="BH293" i="14"/>
  <c r="BG293" i="14"/>
  <c r="BF293" i="14"/>
  <c r="BE293" i="14"/>
  <c r="BD293" i="14"/>
  <c r="BC293" i="14"/>
  <c r="BK292" i="14"/>
  <c r="BJ292" i="14"/>
  <c r="BI292" i="14"/>
  <c r="BH292" i="14"/>
  <c r="BG292" i="14"/>
  <c r="BF292" i="14"/>
  <c r="BE292" i="14"/>
  <c r="BD292" i="14"/>
  <c r="BC292" i="14"/>
  <c r="BK291" i="14"/>
  <c r="BJ291" i="14"/>
  <c r="BI291" i="14"/>
  <c r="BH291" i="14"/>
  <c r="BG291" i="14"/>
  <c r="BF291" i="14"/>
  <c r="BE291" i="14"/>
  <c r="BD291" i="14"/>
  <c r="BC291" i="14"/>
  <c r="BK290" i="14"/>
  <c r="BJ290" i="14"/>
  <c r="BI290" i="14"/>
  <c r="BH290" i="14"/>
  <c r="BG290" i="14"/>
  <c r="BF290" i="14"/>
  <c r="BE290" i="14"/>
  <c r="BD290" i="14"/>
  <c r="BC290" i="14"/>
  <c r="BK289" i="14"/>
  <c r="BJ289" i="14"/>
  <c r="BI289" i="14"/>
  <c r="BH289" i="14"/>
  <c r="BG289" i="14"/>
  <c r="BF289" i="14"/>
  <c r="BE289" i="14"/>
  <c r="BD289" i="14"/>
  <c r="BC289" i="14"/>
  <c r="BK288" i="14"/>
  <c r="BJ288" i="14"/>
  <c r="BI288" i="14"/>
  <c r="BH288" i="14"/>
  <c r="BG288" i="14"/>
  <c r="BF288" i="14"/>
  <c r="BE288" i="14"/>
  <c r="BD288" i="14"/>
  <c r="BC288" i="14"/>
  <c r="BK287" i="14"/>
  <c r="BJ287" i="14"/>
  <c r="BI287" i="14"/>
  <c r="BH287" i="14"/>
  <c r="BG287" i="14"/>
  <c r="BF287" i="14"/>
  <c r="BE287" i="14"/>
  <c r="BD287" i="14"/>
  <c r="BC287" i="14"/>
  <c r="AT300" i="14"/>
  <c r="AT299" i="14"/>
  <c r="AT298" i="14"/>
  <c r="AT297" i="14"/>
  <c r="AT296" i="14"/>
  <c r="AT295" i="14"/>
  <c r="AT294" i="14"/>
  <c r="AT293" i="14"/>
  <c r="AT292" i="14"/>
  <c r="AT291" i="14"/>
  <c r="AT290" i="14"/>
  <c r="AT289" i="14"/>
  <c r="AT288" i="14"/>
  <c r="AT287" i="14"/>
  <c r="BA300" i="14"/>
  <c r="AZ300" i="14"/>
  <c r="AY300" i="14"/>
  <c r="AX300" i="14"/>
  <c r="AW300" i="14"/>
  <c r="AV300" i="14"/>
  <c r="BA299" i="14"/>
  <c r="AZ299" i="14"/>
  <c r="AY299" i="14"/>
  <c r="AX299" i="14"/>
  <c r="AW299" i="14"/>
  <c r="AV299" i="14"/>
  <c r="BA298" i="14"/>
  <c r="AZ298" i="14"/>
  <c r="AY298" i="14"/>
  <c r="AX298" i="14"/>
  <c r="AW298" i="14"/>
  <c r="AV298" i="14"/>
  <c r="BA297" i="14"/>
  <c r="AZ297" i="14"/>
  <c r="AY297" i="14"/>
  <c r="AX297" i="14"/>
  <c r="AW297" i="14"/>
  <c r="AV297" i="14"/>
  <c r="BA296" i="14"/>
  <c r="AZ296" i="14"/>
  <c r="AY296" i="14"/>
  <c r="AX296" i="14"/>
  <c r="AW296" i="14"/>
  <c r="AV296" i="14"/>
  <c r="BA295" i="14"/>
  <c r="AZ295" i="14"/>
  <c r="AY295" i="14"/>
  <c r="AX295" i="14"/>
  <c r="AW295" i="14"/>
  <c r="AV295" i="14"/>
  <c r="BA294" i="14"/>
  <c r="AZ294" i="14"/>
  <c r="AY294" i="14"/>
  <c r="AX294" i="14"/>
  <c r="AW294" i="14"/>
  <c r="AV294" i="14"/>
  <c r="BA293" i="14"/>
  <c r="AZ293" i="14"/>
  <c r="AY293" i="14"/>
  <c r="AX293" i="14"/>
  <c r="AW293" i="14"/>
  <c r="AV293" i="14"/>
  <c r="BA292" i="14"/>
  <c r="AZ292" i="14"/>
  <c r="AY292" i="14"/>
  <c r="AX292" i="14"/>
  <c r="AW292" i="14"/>
  <c r="AV292" i="14"/>
  <c r="BA291" i="14"/>
  <c r="AZ291" i="14"/>
  <c r="AY291" i="14"/>
  <c r="AX291" i="14"/>
  <c r="AW291" i="14"/>
  <c r="AV291" i="14"/>
  <c r="BA290" i="14"/>
  <c r="AZ290" i="14"/>
  <c r="AY290" i="14"/>
  <c r="AX290" i="14"/>
  <c r="AW290" i="14"/>
  <c r="AV290" i="14"/>
  <c r="BA289" i="14"/>
  <c r="AZ289" i="14"/>
  <c r="AY289" i="14"/>
  <c r="AX289" i="14"/>
  <c r="AW289" i="14"/>
  <c r="AV289" i="14"/>
  <c r="BA288" i="14"/>
  <c r="AZ288" i="14"/>
  <c r="AY288" i="14"/>
  <c r="AX288" i="14"/>
  <c r="AW288" i="14"/>
  <c r="AV288" i="14"/>
  <c r="BA287" i="14"/>
  <c r="AZ287" i="14"/>
  <c r="AY287" i="14"/>
  <c r="AX287" i="14"/>
  <c r="AW287" i="14"/>
  <c r="AV287" i="14"/>
  <c r="Y300" i="14"/>
  <c r="Y299" i="14"/>
  <c r="Y298" i="14"/>
  <c r="Y297" i="14"/>
  <c r="Y296" i="14"/>
  <c r="Y295" i="14"/>
  <c r="Y294" i="14"/>
  <c r="Y293" i="14"/>
  <c r="Y292" i="14"/>
  <c r="Y291" i="14"/>
  <c r="Y290" i="14"/>
  <c r="Y289" i="14"/>
  <c r="Y288" i="14"/>
  <c r="Y287" i="14"/>
  <c r="AH287" i="14"/>
  <c r="AI287" i="14"/>
  <c r="AJ287" i="14"/>
  <c r="AK287" i="14"/>
  <c r="AL287" i="14"/>
  <c r="AM287" i="14"/>
  <c r="AN287" i="14"/>
  <c r="AO287" i="14"/>
  <c r="AP287" i="14"/>
  <c r="AQ287" i="14"/>
  <c r="AR287" i="14"/>
  <c r="AH288" i="14"/>
  <c r="AI288" i="14"/>
  <c r="AJ288" i="14"/>
  <c r="AK288" i="14"/>
  <c r="AL288" i="14"/>
  <c r="AM288" i="14"/>
  <c r="AN288" i="14"/>
  <c r="AO288" i="14"/>
  <c r="AP288" i="14"/>
  <c r="AQ288" i="14"/>
  <c r="AR288" i="14"/>
  <c r="AH289" i="14"/>
  <c r="AI289" i="14"/>
  <c r="AJ289" i="14"/>
  <c r="AK289" i="14"/>
  <c r="AL289" i="14"/>
  <c r="AM289" i="14"/>
  <c r="AN289" i="14"/>
  <c r="AO289" i="14"/>
  <c r="AP289" i="14"/>
  <c r="AQ289" i="14"/>
  <c r="AR289" i="14"/>
  <c r="AH290" i="14"/>
  <c r="AI290" i="14"/>
  <c r="AJ290" i="14"/>
  <c r="AK290" i="14"/>
  <c r="AL290" i="14"/>
  <c r="AM290" i="14"/>
  <c r="AN290" i="14"/>
  <c r="AO290" i="14"/>
  <c r="AP290" i="14"/>
  <c r="AQ290" i="14"/>
  <c r="AR290" i="14"/>
  <c r="AH291" i="14"/>
  <c r="AI291" i="14"/>
  <c r="AJ291" i="14"/>
  <c r="AK291" i="14"/>
  <c r="AL291" i="14"/>
  <c r="AM291" i="14"/>
  <c r="AN291" i="14"/>
  <c r="AO291" i="14"/>
  <c r="AP291" i="14"/>
  <c r="AQ291" i="14"/>
  <c r="AR291" i="14"/>
  <c r="AH292" i="14"/>
  <c r="AI292" i="14"/>
  <c r="AJ292" i="14"/>
  <c r="AK292" i="14"/>
  <c r="AL292" i="14"/>
  <c r="AM292" i="14"/>
  <c r="AN292" i="14"/>
  <c r="AO292" i="14"/>
  <c r="AP292" i="14"/>
  <c r="AQ292" i="14"/>
  <c r="AR292" i="14"/>
  <c r="AH293" i="14"/>
  <c r="AI293" i="14"/>
  <c r="AJ293" i="14"/>
  <c r="AK293" i="14"/>
  <c r="AL293" i="14"/>
  <c r="AM293" i="14"/>
  <c r="AN293" i="14"/>
  <c r="AO293" i="14"/>
  <c r="AP293" i="14"/>
  <c r="AQ293" i="14"/>
  <c r="AR293" i="14"/>
  <c r="AH294" i="14"/>
  <c r="AI294" i="14"/>
  <c r="AJ294" i="14"/>
  <c r="AK294" i="14"/>
  <c r="AL294" i="14"/>
  <c r="AM294" i="14"/>
  <c r="AN294" i="14"/>
  <c r="AO294" i="14"/>
  <c r="AP294" i="14"/>
  <c r="AQ294" i="14"/>
  <c r="AR294" i="14"/>
  <c r="AH295" i="14"/>
  <c r="AI295" i="14"/>
  <c r="AJ295" i="14"/>
  <c r="AK295" i="14"/>
  <c r="AL295" i="14"/>
  <c r="AM295" i="14"/>
  <c r="AN295" i="14"/>
  <c r="AO295" i="14"/>
  <c r="AP295" i="14"/>
  <c r="AQ295" i="14"/>
  <c r="AR295" i="14"/>
  <c r="AH296" i="14"/>
  <c r="AI296" i="14"/>
  <c r="AJ296" i="14"/>
  <c r="AK296" i="14"/>
  <c r="AL296" i="14"/>
  <c r="AM296" i="14"/>
  <c r="AN296" i="14"/>
  <c r="AO296" i="14"/>
  <c r="AP296" i="14"/>
  <c r="AQ296" i="14"/>
  <c r="AR296" i="14"/>
  <c r="AH297" i="14"/>
  <c r="AI297" i="14"/>
  <c r="AJ297" i="14"/>
  <c r="AK297" i="14"/>
  <c r="AL297" i="14"/>
  <c r="AM297" i="14"/>
  <c r="AN297" i="14"/>
  <c r="AO297" i="14"/>
  <c r="AP297" i="14"/>
  <c r="AQ297" i="14"/>
  <c r="AR297" i="14"/>
  <c r="AH298" i="14"/>
  <c r="AI298" i="14"/>
  <c r="AJ298" i="14"/>
  <c r="AK298" i="14"/>
  <c r="AL298" i="14"/>
  <c r="AM298" i="14"/>
  <c r="AN298" i="14"/>
  <c r="AO298" i="14"/>
  <c r="AP298" i="14"/>
  <c r="AQ298" i="14"/>
  <c r="AR298" i="14"/>
  <c r="AH299" i="14"/>
  <c r="AI299" i="14"/>
  <c r="AJ299" i="14"/>
  <c r="AK299" i="14"/>
  <c r="AL299" i="14"/>
  <c r="AM299" i="14"/>
  <c r="AN299" i="14"/>
  <c r="AO299" i="14"/>
  <c r="AP299" i="14"/>
  <c r="AQ299" i="14"/>
  <c r="AR299" i="14"/>
  <c r="AH300" i="14"/>
  <c r="AI300" i="14"/>
  <c r="AJ300" i="14"/>
  <c r="AK300" i="14"/>
  <c r="AL300" i="14"/>
  <c r="AM300" i="14"/>
  <c r="AN300" i="14"/>
  <c r="AO300" i="14"/>
  <c r="AP300" i="14"/>
  <c r="AQ300" i="14"/>
  <c r="AR300" i="14"/>
  <c r="AG288" i="14"/>
  <c r="AG289" i="14"/>
  <c r="AG290" i="14"/>
  <c r="AG291" i="14"/>
  <c r="AG292" i="14"/>
  <c r="AG293" i="14"/>
  <c r="AG294" i="14"/>
  <c r="AG295" i="14"/>
  <c r="AG296" i="14"/>
  <c r="AG297" i="14"/>
  <c r="AG298" i="14"/>
  <c r="AG299" i="14"/>
  <c r="AG300" i="14"/>
  <c r="AG287" i="14"/>
  <c r="Y284" i="14"/>
  <c r="Y283" i="14"/>
  <c r="Y282" i="14"/>
  <c r="Y281" i="14"/>
  <c r="Y280" i="14"/>
  <c r="Y279" i="14"/>
  <c r="Y278" i="14"/>
  <c r="Y277" i="14"/>
  <c r="Y276" i="14"/>
  <c r="Y275" i="14"/>
  <c r="Y274" i="14"/>
  <c r="Y273" i="14"/>
  <c r="Y272" i="14"/>
  <c r="Y271" i="14"/>
  <c r="BP284" i="14"/>
  <c r="BO284" i="14"/>
  <c r="BN284" i="14"/>
  <c r="BM284" i="14"/>
  <c r="BP283" i="14"/>
  <c r="BO283" i="14"/>
  <c r="BN283" i="14"/>
  <c r="BM283" i="14"/>
  <c r="BP282" i="14"/>
  <c r="BO282" i="14"/>
  <c r="BN282" i="14"/>
  <c r="BM282" i="14"/>
  <c r="BP281" i="14"/>
  <c r="BO281" i="14"/>
  <c r="BN281" i="14"/>
  <c r="BM281" i="14"/>
  <c r="BP280" i="14"/>
  <c r="BO280" i="14"/>
  <c r="BN280" i="14"/>
  <c r="BM280" i="14"/>
  <c r="BP279" i="14"/>
  <c r="BO279" i="14"/>
  <c r="BN279" i="14"/>
  <c r="BM279" i="14"/>
  <c r="BP278" i="14"/>
  <c r="BO278" i="14"/>
  <c r="BN278" i="14"/>
  <c r="BM278" i="14"/>
  <c r="BP277" i="14"/>
  <c r="BO277" i="14"/>
  <c r="BN277" i="14"/>
  <c r="BM277" i="14"/>
  <c r="BP276" i="14"/>
  <c r="BO276" i="14"/>
  <c r="BN276" i="14"/>
  <c r="BM276" i="14"/>
  <c r="BP275" i="14"/>
  <c r="BO275" i="14"/>
  <c r="BN275" i="14"/>
  <c r="BM275" i="14"/>
  <c r="BP274" i="14"/>
  <c r="BO274" i="14"/>
  <c r="BN274" i="14"/>
  <c r="BM274" i="14"/>
  <c r="BP273" i="14"/>
  <c r="BO273" i="14"/>
  <c r="BN273" i="14"/>
  <c r="BM273" i="14"/>
  <c r="BP272" i="14"/>
  <c r="BO272" i="14"/>
  <c r="BN272" i="14"/>
  <c r="BM272" i="14"/>
  <c r="BP271" i="14"/>
  <c r="BO271" i="14"/>
  <c r="BN271" i="14"/>
  <c r="BM271" i="14"/>
  <c r="BK284" i="14"/>
  <c r="BJ284" i="14"/>
  <c r="BI284" i="14"/>
  <c r="BH284" i="14"/>
  <c r="BG284" i="14"/>
  <c r="BF284" i="14"/>
  <c r="BE284" i="14"/>
  <c r="BD284" i="14"/>
  <c r="BC284" i="14"/>
  <c r="BK283" i="14"/>
  <c r="BJ283" i="14"/>
  <c r="BI283" i="14"/>
  <c r="BH283" i="14"/>
  <c r="BG283" i="14"/>
  <c r="BF283" i="14"/>
  <c r="BE283" i="14"/>
  <c r="BD283" i="14"/>
  <c r="BC283" i="14"/>
  <c r="BK282" i="14"/>
  <c r="BJ282" i="14"/>
  <c r="BI282" i="14"/>
  <c r="BH282" i="14"/>
  <c r="BG282" i="14"/>
  <c r="BF282" i="14"/>
  <c r="BE282" i="14"/>
  <c r="BD282" i="14"/>
  <c r="BC282" i="14"/>
  <c r="BK281" i="14"/>
  <c r="BJ281" i="14"/>
  <c r="BI281" i="14"/>
  <c r="BH281" i="14"/>
  <c r="BG281" i="14"/>
  <c r="BF281" i="14"/>
  <c r="BE281" i="14"/>
  <c r="BD281" i="14"/>
  <c r="BC281" i="14"/>
  <c r="BK280" i="14"/>
  <c r="BJ280" i="14"/>
  <c r="BI280" i="14"/>
  <c r="BH280" i="14"/>
  <c r="BG280" i="14"/>
  <c r="BF280" i="14"/>
  <c r="BE280" i="14"/>
  <c r="BD280" i="14"/>
  <c r="BC280" i="14"/>
  <c r="BK279" i="14"/>
  <c r="BJ279" i="14"/>
  <c r="BI279" i="14"/>
  <c r="BH279" i="14"/>
  <c r="BG279" i="14"/>
  <c r="BF279" i="14"/>
  <c r="BE279" i="14"/>
  <c r="BD279" i="14"/>
  <c r="BC279" i="14"/>
  <c r="BK278" i="14"/>
  <c r="BJ278" i="14"/>
  <c r="BI278" i="14"/>
  <c r="BH278" i="14"/>
  <c r="BG278" i="14"/>
  <c r="BF278" i="14"/>
  <c r="BE278" i="14"/>
  <c r="BD278" i="14"/>
  <c r="BC278" i="14"/>
  <c r="BK277" i="14"/>
  <c r="BJ277" i="14"/>
  <c r="BI277" i="14"/>
  <c r="BH277" i="14"/>
  <c r="BG277" i="14"/>
  <c r="BF277" i="14"/>
  <c r="BE277" i="14"/>
  <c r="BD277" i="14"/>
  <c r="BC277" i="14"/>
  <c r="BK276" i="14"/>
  <c r="BJ276" i="14"/>
  <c r="BI276" i="14"/>
  <c r="BH276" i="14"/>
  <c r="BG276" i="14"/>
  <c r="BF276" i="14"/>
  <c r="BE276" i="14"/>
  <c r="BD276" i="14"/>
  <c r="BC276" i="14"/>
  <c r="BK275" i="14"/>
  <c r="BJ275" i="14"/>
  <c r="BI275" i="14"/>
  <c r="BH275" i="14"/>
  <c r="BG275" i="14"/>
  <c r="BF275" i="14"/>
  <c r="BE275" i="14"/>
  <c r="BD275" i="14"/>
  <c r="BC275" i="14"/>
  <c r="BK274" i="14"/>
  <c r="BJ274" i="14"/>
  <c r="BI274" i="14"/>
  <c r="BH274" i="14"/>
  <c r="BG274" i="14"/>
  <c r="BF274" i="14"/>
  <c r="BE274" i="14"/>
  <c r="BD274" i="14"/>
  <c r="BC274" i="14"/>
  <c r="BK273" i="14"/>
  <c r="BJ273" i="14"/>
  <c r="BI273" i="14"/>
  <c r="BH273" i="14"/>
  <c r="BG273" i="14"/>
  <c r="BF273" i="14"/>
  <c r="BE273" i="14"/>
  <c r="BD273" i="14"/>
  <c r="BC273" i="14"/>
  <c r="BK272" i="14"/>
  <c r="BJ272" i="14"/>
  <c r="BI272" i="14"/>
  <c r="BH272" i="14"/>
  <c r="BG272" i="14"/>
  <c r="BF272" i="14"/>
  <c r="BE272" i="14"/>
  <c r="BD272" i="14"/>
  <c r="BC272" i="14"/>
  <c r="BK271" i="14"/>
  <c r="BJ271" i="14"/>
  <c r="BI271" i="14"/>
  <c r="BH271" i="14"/>
  <c r="BG271" i="14"/>
  <c r="BF271" i="14"/>
  <c r="BE271" i="14"/>
  <c r="BD271" i="14"/>
  <c r="BC271" i="14"/>
  <c r="BA284" i="14"/>
  <c r="AZ284" i="14"/>
  <c r="AY284" i="14"/>
  <c r="AX284" i="14"/>
  <c r="AW284" i="14"/>
  <c r="AV284" i="14"/>
  <c r="BA283" i="14"/>
  <c r="AZ283" i="14"/>
  <c r="AY283" i="14"/>
  <c r="AX283" i="14"/>
  <c r="AW283" i="14"/>
  <c r="AV283" i="14"/>
  <c r="BA282" i="14"/>
  <c r="AZ282" i="14"/>
  <c r="AY282" i="14"/>
  <c r="AX282" i="14"/>
  <c r="AW282" i="14"/>
  <c r="AV282" i="14"/>
  <c r="BA281" i="14"/>
  <c r="AZ281" i="14"/>
  <c r="AY281" i="14"/>
  <c r="AX281" i="14"/>
  <c r="AW281" i="14"/>
  <c r="AV281" i="14"/>
  <c r="BA280" i="14"/>
  <c r="AZ280" i="14"/>
  <c r="AY280" i="14"/>
  <c r="AX280" i="14"/>
  <c r="AW280" i="14"/>
  <c r="AV280" i="14"/>
  <c r="BA279" i="14"/>
  <c r="AZ279" i="14"/>
  <c r="AY279" i="14"/>
  <c r="AX279" i="14"/>
  <c r="AW279" i="14"/>
  <c r="AV279" i="14"/>
  <c r="BA278" i="14"/>
  <c r="AZ278" i="14"/>
  <c r="AY278" i="14"/>
  <c r="AX278" i="14"/>
  <c r="AW278" i="14"/>
  <c r="AV278" i="14"/>
  <c r="BA277" i="14"/>
  <c r="AZ277" i="14"/>
  <c r="AY277" i="14"/>
  <c r="AX277" i="14"/>
  <c r="AW277" i="14"/>
  <c r="AV277" i="14"/>
  <c r="BA276" i="14"/>
  <c r="AZ276" i="14"/>
  <c r="AY276" i="14"/>
  <c r="AX276" i="14"/>
  <c r="AW276" i="14"/>
  <c r="AV276" i="14"/>
  <c r="BA275" i="14"/>
  <c r="AZ275" i="14"/>
  <c r="AY275" i="14"/>
  <c r="AX275" i="14"/>
  <c r="AW275" i="14"/>
  <c r="AV275" i="14"/>
  <c r="BA274" i="14"/>
  <c r="AZ274" i="14"/>
  <c r="AY274" i="14"/>
  <c r="AX274" i="14"/>
  <c r="AW274" i="14"/>
  <c r="AV274" i="14"/>
  <c r="BA273" i="14"/>
  <c r="AZ273" i="14"/>
  <c r="AY273" i="14"/>
  <c r="AX273" i="14"/>
  <c r="AW273" i="14"/>
  <c r="AV273" i="14"/>
  <c r="BA272" i="14"/>
  <c r="AZ272" i="14"/>
  <c r="AY272" i="14"/>
  <c r="AX272" i="14"/>
  <c r="AW272" i="14"/>
  <c r="AV272" i="14"/>
  <c r="BA271" i="14"/>
  <c r="AZ271" i="14"/>
  <c r="AY271" i="14"/>
  <c r="AX271" i="14"/>
  <c r="AW271" i="14"/>
  <c r="AV271" i="14"/>
  <c r="AH271" i="14"/>
  <c r="AI271" i="14"/>
  <c r="AJ271" i="14"/>
  <c r="AK271" i="14"/>
  <c r="AL271" i="14"/>
  <c r="AM271" i="14"/>
  <c r="AN271" i="14"/>
  <c r="AO271" i="14"/>
  <c r="AP271" i="14"/>
  <c r="AQ271" i="14"/>
  <c r="AR271" i="14"/>
  <c r="AH272" i="14"/>
  <c r="AI272" i="14"/>
  <c r="AJ272" i="14"/>
  <c r="AK272" i="14"/>
  <c r="AL272" i="14"/>
  <c r="AM272" i="14"/>
  <c r="AN272" i="14"/>
  <c r="AO272" i="14"/>
  <c r="AP272" i="14"/>
  <c r="AQ272" i="14"/>
  <c r="AR272" i="14"/>
  <c r="AH273" i="14"/>
  <c r="AI273" i="14"/>
  <c r="AJ273" i="14"/>
  <c r="AK273" i="14"/>
  <c r="AL273" i="14"/>
  <c r="AM273" i="14"/>
  <c r="AN273" i="14"/>
  <c r="AO273" i="14"/>
  <c r="AP273" i="14"/>
  <c r="AQ273" i="14"/>
  <c r="AR273" i="14"/>
  <c r="AH274" i="14"/>
  <c r="AI274" i="14"/>
  <c r="AJ274" i="14"/>
  <c r="AK274" i="14"/>
  <c r="AL274" i="14"/>
  <c r="AM274" i="14"/>
  <c r="AN274" i="14"/>
  <c r="AO274" i="14"/>
  <c r="AP274" i="14"/>
  <c r="AQ274" i="14"/>
  <c r="AR274" i="14"/>
  <c r="AH275" i="14"/>
  <c r="AI275" i="14"/>
  <c r="AJ275" i="14"/>
  <c r="AK275" i="14"/>
  <c r="AL275" i="14"/>
  <c r="AM275" i="14"/>
  <c r="AN275" i="14"/>
  <c r="AO275" i="14"/>
  <c r="AP275" i="14"/>
  <c r="AQ275" i="14"/>
  <c r="AR275" i="14"/>
  <c r="AH276" i="14"/>
  <c r="AI276" i="14"/>
  <c r="AJ276" i="14"/>
  <c r="AK276" i="14"/>
  <c r="AL276" i="14"/>
  <c r="AM276" i="14"/>
  <c r="AN276" i="14"/>
  <c r="AO276" i="14"/>
  <c r="AP276" i="14"/>
  <c r="AQ276" i="14"/>
  <c r="AR276" i="14"/>
  <c r="AH277" i="14"/>
  <c r="AI277" i="14"/>
  <c r="AJ277" i="14"/>
  <c r="AK277" i="14"/>
  <c r="AL277" i="14"/>
  <c r="AM277" i="14"/>
  <c r="AN277" i="14"/>
  <c r="AO277" i="14"/>
  <c r="AP277" i="14"/>
  <c r="AQ277" i="14"/>
  <c r="AR277" i="14"/>
  <c r="AH278" i="14"/>
  <c r="AI278" i="14"/>
  <c r="AJ278" i="14"/>
  <c r="AK278" i="14"/>
  <c r="AL278" i="14"/>
  <c r="AM278" i="14"/>
  <c r="AN278" i="14"/>
  <c r="AO278" i="14"/>
  <c r="AP278" i="14"/>
  <c r="AQ278" i="14"/>
  <c r="AR278" i="14"/>
  <c r="AH279" i="14"/>
  <c r="AI279" i="14"/>
  <c r="AJ279" i="14"/>
  <c r="AK279" i="14"/>
  <c r="AL279" i="14"/>
  <c r="AM279" i="14"/>
  <c r="AN279" i="14"/>
  <c r="AO279" i="14"/>
  <c r="AP279" i="14"/>
  <c r="AQ279" i="14"/>
  <c r="AR279" i="14"/>
  <c r="AH280" i="14"/>
  <c r="AI280" i="14"/>
  <c r="AJ280" i="14"/>
  <c r="AK280" i="14"/>
  <c r="AL280" i="14"/>
  <c r="AM280" i="14"/>
  <c r="AN280" i="14"/>
  <c r="AO280" i="14"/>
  <c r="AP280" i="14"/>
  <c r="AQ280" i="14"/>
  <c r="AR280" i="14"/>
  <c r="AH281" i="14"/>
  <c r="AI281" i="14"/>
  <c r="AJ281" i="14"/>
  <c r="AK281" i="14"/>
  <c r="AL281" i="14"/>
  <c r="AM281" i="14"/>
  <c r="AN281" i="14"/>
  <c r="AO281" i="14"/>
  <c r="AP281" i="14"/>
  <c r="AQ281" i="14"/>
  <c r="AR281" i="14"/>
  <c r="AH282" i="14"/>
  <c r="AI282" i="14"/>
  <c r="AJ282" i="14"/>
  <c r="AK282" i="14"/>
  <c r="AL282" i="14"/>
  <c r="AM282" i="14"/>
  <c r="AN282" i="14"/>
  <c r="AO282" i="14"/>
  <c r="AP282" i="14"/>
  <c r="AQ282" i="14"/>
  <c r="AR282" i="14"/>
  <c r="AH283" i="14"/>
  <c r="AI283" i="14"/>
  <c r="AJ283" i="14"/>
  <c r="AK283" i="14"/>
  <c r="AL283" i="14"/>
  <c r="AM283" i="14"/>
  <c r="AN283" i="14"/>
  <c r="AO283" i="14"/>
  <c r="AP283" i="14"/>
  <c r="AQ283" i="14"/>
  <c r="AR283" i="14"/>
  <c r="AH284" i="14"/>
  <c r="AI284" i="14"/>
  <c r="AJ284" i="14"/>
  <c r="AK284" i="14"/>
  <c r="AL284" i="14"/>
  <c r="AM284" i="14"/>
  <c r="AN284" i="14"/>
  <c r="AO284" i="14"/>
  <c r="AP284" i="14"/>
  <c r="AQ284" i="14"/>
  <c r="AR284" i="14"/>
  <c r="AG272" i="14"/>
  <c r="AG273" i="14"/>
  <c r="AG274" i="14"/>
  <c r="AG275" i="14"/>
  <c r="AG276" i="14"/>
  <c r="AG277" i="14"/>
  <c r="AG278" i="14"/>
  <c r="AG279" i="14"/>
  <c r="AG280" i="14"/>
  <c r="AG281" i="14"/>
  <c r="AG282" i="14"/>
  <c r="AG283" i="14"/>
  <c r="AG284" i="14"/>
  <c r="AG271" i="14"/>
  <c r="BP268" i="14"/>
  <c r="BO268" i="14"/>
  <c r="BN268" i="14"/>
  <c r="BM268" i="14"/>
  <c r="BP267" i="14"/>
  <c r="BO267" i="14"/>
  <c r="BN267" i="14"/>
  <c r="BM267" i="14"/>
  <c r="BP266" i="14"/>
  <c r="BO266" i="14"/>
  <c r="BN266" i="14"/>
  <c r="BM266" i="14"/>
  <c r="BP265" i="14"/>
  <c r="BO265" i="14"/>
  <c r="BN265" i="14"/>
  <c r="BM265" i="14"/>
  <c r="BP264" i="14"/>
  <c r="BO264" i="14"/>
  <c r="BN264" i="14"/>
  <c r="BM264" i="14"/>
  <c r="BP263" i="14"/>
  <c r="BO263" i="14"/>
  <c r="BN263" i="14"/>
  <c r="BM263" i="14"/>
  <c r="BP262" i="14"/>
  <c r="BO262" i="14"/>
  <c r="BN262" i="14"/>
  <c r="BM262" i="14"/>
  <c r="BP261" i="14"/>
  <c r="BO261" i="14"/>
  <c r="BN261" i="14"/>
  <c r="BM261" i="14"/>
  <c r="BP260" i="14"/>
  <c r="BO260" i="14"/>
  <c r="BN260" i="14"/>
  <c r="BM260" i="14"/>
  <c r="BP259" i="14"/>
  <c r="BO259" i="14"/>
  <c r="BN259" i="14"/>
  <c r="BM259" i="14"/>
  <c r="BP258" i="14"/>
  <c r="BO258" i="14"/>
  <c r="BN258" i="14"/>
  <c r="BM258" i="14"/>
  <c r="BP257" i="14"/>
  <c r="BO257" i="14"/>
  <c r="BN257" i="14"/>
  <c r="BM257" i="14"/>
  <c r="BP256" i="14"/>
  <c r="BO256" i="14"/>
  <c r="BN256" i="14"/>
  <c r="BM256" i="14"/>
  <c r="BP255" i="14"/>
  <c r="BO255" i="14"/>
  <c r="BN255" i="14"/>
  <c r="BM255" i="14"/>
  <c r="BK268" i="14"/>
  <c r="BJ268" i="14"/>
  <c r="BI268" i="14"/>
  <c r="BH268" i="14"/>
  <c r="BG268" i="14"/>
  <c r="BF268" i="14"/>
  <c r="BE268" i="14"/>
  <c r="BD268" i="14"/>
  <c r="BC268" i="14"/>
  <c r="BK267" i="14"/>
  <c r="BJ267" i="14"/>
  <c r="BI267" i="14"/>
  <c r="BH267" i="14"/>
  <c r="BG267" i="14"/>
  <c r="BF267" i="14"/>
  <c r="BE267" i="14"/>
  <c r="BD267" i="14"/>
  <c r="BC267" i="14"/>
  <c r="BK266" i="14"/>
  <c r="BJ266" i="14"/>
  <c r="BI266" i="14"/>
  <c r="BH266" i="14"/>
  <c r="BG266" i="14"/>
  <c r="BF266" i="14"/>
  <c r="BE266" i="14"/>
  <c r="BD266" i="14"/>
  <c r="BC266" i="14"/>
  <c r="BK265" i="14"/>
  <c r="BJ265" i="14"/>
  <c r="BI265" i="14"/>
  <c r="BH265" i="14"/>
  <c r="BG265" i="14"/>
  <c r="BF265" i="14"/>
  <c r="BE265" i="14"/>
  <c r="BD265" i="14"/>
  <c r="BC265" i="14"/>
  <c r="BK264" i="14"/>
  <c r="BJ264" i="14"/>
  <c r="BI264" i="14"/>
  <c r="BH264" i="14"/>
  <c r="BG264" i="14"/>
  <c r="BF264" i="14"/>
  <c r="BE264" i="14"/>
  <c r="BD264" i="14"/>
  <c r="BC264" i="14"/>
  <c r="BK263" i="14"/>
  <c r="BJ263" i="14"/>
  <c r="BI263" i="14"/>
  <c r="BH263" i="14"/>
  <c r="BG263" i="14"/>
  <c r="BF263" i="14"/>
  <c r="BE263" i="14"/>
  <c r="BD263" i="14"/>
  <c r="BC263" i="14"/>
  <c r="BK262" i="14"/>
  <c r="BJ262" i="14"/>
  <c r="BI262" i="14"/>
  <c r="BH262" i="14"/>
  <c r="BG262" i="14"/>
  <c r="BF262" i="14"/>
  <c r="BE262" i="14"/>
  <c r="BD262" i="14"/>
  <c r="BC262" i="14"/>
  <c r="BK261" i="14"/>
  <c r="BJ261" i="14"/>
  <c r="BI261" i="14"/>
  <c r="BH261" i="14"/>
  <c r="BG261" i="14"/>
  <c r="BF261" i="14"/>
  <c r="BE261" i="14"/>
  <c r="BD261" i="14"/>
  <c r="BC261" i="14"/>
  <c r="BK260" i="14"/>
  <c r="BJ260" i="14"/>
  <c r="BI260" i="14"/>
  <c r="BH260" i="14"/>
  <c r="BG260" i="14"/>
  <c r="BF260" i="14"/>
  <c r="BE260" i="14"/>
  <c r="BD260" i="14"/>
  <c r="BC260" i="14"/>
  <c r="BK259" i="14"/>
  <c r="BJ259" i="14"/>
  <c r="BI259" i="14"/>
  <c r="BH259" i="14"/>
  <c r="BG259" i="14"/>
  <c r="BF259" i="14"/>
  <c r="BE259" i="14"/>
  <c r="BD259" i="14"/>
  <c r="BC259" i="14"/>
  <c r="BK258" i="14"/>
  <c r="BJ258" i="14"/>
  <c r="BI258" i="14"/>
  <c r="BH258" i="14"/>
  <c r="BG258" i="14"/>
  <c r="BF258" i="14"/>
  <c r="BE258" i="14"/>
  <c r="BD258" i="14"/>
  <c r="BC258" i="14"/>
  <c r="BK257" i="14"/>
  <c r="BJ257" i="14"/>
  <c r="BI257" i="14"/>
  <c r="BH257" i="14"/>
  <c r="BG257" i="14"/>
  <c r="BF257" i="14"/>
  <c r="BE257" i="14"/>
  <c r="BD257" i="14"/>
  <c r="BC257" i="14"/>
  <c r="BK256" i="14"/>
  <c r="BJ256" i="14"/>
  <c r="BI256" i="14"/>
  <c r="BH256" i="14"/>
  <c r="BG256" i="14"/>
  <c r="BF256" i="14"/>
  <c r="BE256" i="14"/>
  <c r="BD256" i="14"/>
  <c r="BC256" i="14"/>
  <c r="BK255" i="14"/>
  <c r="BJ255" i="14"/>
  <c r="BI255" i="14"/>
  <c r="BH255" i="14"/>
  <c r="BG255" i="14"/>
  <c r="BF255" i="14"/>
  <c r="BE255" i="14"/>
  <c r="BD255" i="14"/>
  <c r="BC255" i="14"/>
  <c r="BA268" i="14"/>
  <c r="AZ268" i="14"/>
  <c r="AY268" i="14"/>
  <c r="AX268" i="14"/>
  <c r="AW268" i="14"/>
  <c r="AV268" i="14"/>
  <c r="BA267" i="14"/>
  <c r="AZ267" i="14"/>
  <c r="AY267" i="14"/>
  <c r="AX267" i="14"/>
  <c r="AW267" i="14"/>
  <c r="AV267" i="14"/>
  <c r="BA266" i="14"/>
  <c r="AZ266" i="14"/>
  <c r="AX266" i="14"/>
  <c r="AW266" i="14"/>
  <c r="AV266" i="14"/>
  <c r="BA265" i="14"/>
  <c r="AZ265" i="14"/>
  <c r="AX265" i="14"/>
  <c r="AW265" i="14"/>
  <c r="AV265" i="14"/>
  <c r="BA264" i="14"/>
  <c r="AZ264" i="14"/>
  <c r="AX264" i="14"/>
  <c r="AW264" i="14"/>
  <c r="AV264" i="14"/>
  <c r="BA263" i="14"/>
  <c r="AZ263" i="14"/>
  <c r="AX263" i="14"/>
  <c r="AW263" i="14"/>
  <c r="AV263" i="14"/>
  <c r="BA262" i="14"/>
  <c r="AZ262" i="14"/>
  <c r="AX262" i="14"/>
  <c r="AW262" i="14"/>
  <c r="AV262" i="14"/>
  <c r="BA261" i="14"/>
  <c r="AZ261" i="14"/>
  <c r="AY261" i="14"/>
  <c r="AX261" i="14"/>
  <c r="AW261" i="14"/>
  <c r="AV261" i="14"/>
  <c r="BA260" i="14"/>
  <c r="AZ260" i="14"/>
  <c r="AY260" i="14"/>
  <c r="AX260" i="14"/>
  <c r="AW260" i="14"/>
  <c r="AV260" i="14"/>
  <c r="BA259" i="14"/>
  <c r="AZ259" i="14"/>
  <c r="AX259" i="14"/>
  <c r="AW259" i="14"/>
  <c r="AV259" i="14"/>
  <c r="BA258" i="14"/>
  <c r="AZ258" i="14"/>
  <c r="AY258" i="14"/>
  <c r="AX258" i="14"/>
  <c r="AW258" i="14"/>
  <c r="AV258" i="14"/>
  <c r="BA257" i="14"/>
  <c r="AZ257" i="14"/>
  <c r="AY257" i="14"/>
  <c r="AX257" i="14"/>
  <c r="AW257" i="14"/>
  <c r="AV257" i="14"/>
  <c r="BA256" i="14"/>
  <c r="AZ256" i="14"/>
  <c r="AX256" i="14"/>
  <c r="AW256" i="14"/>
  <c r="AV256" i="14"/>
  <c r="BA255" i="14"/>
  <c r="AZ255" i="14"/>
  <c r="AX255" i="14"/>
  <c r="AW255" i="14"/>
  <c r="AV255" i="14"/>
  <c r="AT268" i="14"/>
  <c r="AT267" i="14"/>
  <c r="AT266" i="14"/>
  <c r="AT265" i="14"/>
  <c r="AT264" i="14"/>
  <c r="AT263" i="14"/>
  <c r="AT262" i="14"/>
  <c r="AT261" i="14"/>
  <c r="AT260" i="14"/>
  <c r="AT259" i="14"/>
  <c r="AT258" i="14"/>
  <c r="AT257" i="14"/>
  <c r="AT256" i="14"/>
  <c r="AT255" i="14"/>
  <c r="Y268" i="14"/>
  <c r="Y267" i="14"/>
  <c r="Y266" i="14"/>
  <c r="Y265" i="14"/>
  <c r="Y264" i="14"/>
  <c r="Y263" i="14"/>
  <c r="Y262" i="14"/>
  <c r="Y261" i="14"/>
  <c r="Y260" i="14"/>
  <c r="Y259" i="14"/>
  <c r="Y258" i="14"/>
  <c r="Y257" i="14"/>
  <c r="Y256" i="14"/>
  <c r="Y255" i="14"/>
  <c r="AH255" i="14"/>
  <c r="AI255" i="14"/>
  <c r="AJ255" i="14"/>
  <c r="AK255" i="14"/>
  <c r="AL255" i="14"/>
  <c r="AM255" i="14"/>
  <c r="AN255" i="14"/>
  <c r="AO255" i="14"/>
  <c r="AP255" i="14"/>
  <c r="AQ255" i="14"/>
  <c r="AR255" i="14"/>
  <c r="AH256" i="14"/>
  <c r="AI256" i="14"/>
  <c r="AJ256" i="14"/>
  <c r="AK256" i="14"/>
  <c r="AL256" i="14"/>
  <c r="AM256" i="14"/>
  <c r="AN256" i="14"/>
  <c r="AO256" i="14"/>
  <c r="AP256" i="14"/>
  <c r="AQ256" i="14"/>
  <c r="AR256" i="14"/>
  <c r="AH257" i="14"/>
  <c r="AI257" i="14"/>
  <c r="AJ257" i="14"/>
  <c r="AK257" i="14"/>
  <c r="AL257" i="14"/>
  <c r="AM257" i="14"/>
  <c r="AN257" i="14"/>
  <c r="AO257" i="14"/>
  <c r="AP257" i="14"/>
  <c r="AQ257" i="14"/>
  <c r="AR257" i="14"/>
  <c r="AH258" i="14"/>
  <c r="AI258" i="14"/>
  <c r="AJ258" i="14"/>
  <c r="AK258" i="14"/>
  <c r="AL258" i="14"/>
  <c r="AM258" i="14"/>
  <c r="AN258" i="14"/>
  <c r="AO258" i="14"/>
  <c r="AP258" i="14"/>
  <c r="AQ258" i="14"/>
  <c r="AR258" i="14"/>
  <c r="AH259" i="14"/>
  <c r="AI259" i="14"/>
  <c r="AJ259" i="14"/>
  <c r="AK259" i="14"/>
  <c r="AL259" i="14"/>
  <c r="AM259" i="14"/>
  <c r="AN259" i="14"/>
  <c r="AO259" i="14"/>
  <c r="AP259" i="14"/>
  <c r="AQ259" i="14"/>
  <c r="AR259" i="14"/>
  <c r="AH260" i="14"/>
  <c r="AI260" i="14"/>
  <c r="AJ260" i="14"/>
  <c r="AK260" i="14"/>
  <c r="AL260" i="14"/>
  <c r="AM260" i="14"/>
  <c r="AN260" i="14"/>
  <c r="AO260" i="14"/>
  <c r="AP260" i="14"/>
  <c r="AQ260" i="14"/>
  <c r="AR260" i="14"/>
  <c r="AH261" i="14"/>
  <c r="AI261" i="14"/>
  <c r="AJ261" i="14"/>
  <c r="AK261" i="14"/>
  <c r="AL261" i="14"/>
  <c r="AM261" i="14"/>
  <c r="AN261" i="14"/>
  <c r="AO261" i="14"/>
  <c r="AP261" i="14"/>
  <c r="AQ261" i="14"/>
  <c r="AR261" i="14"/>
  <c r="AH262" i="14"/>
  <c r="AI262" i="14"/>
  <c r="AJ262" i="14"/>
  <c r="AK262" i="14"/>
  <c r="AL262" i="14"/>
  <c r="AM262" i="14"/>
  <c r="AN262" i="14"/>
  <c r="AO262" i="14"/>
  <c r="AP262" i="14"/>
  <c r="AQ262" i="14"/>
  <c r="AR262" i="14"/>
  <c r="AH263" i="14"/>
  <c r="AI263" i="14"/>
  <c r="AJ263" i="14"/>
  <c r="AK263" i="14"/>
  <c r="AL263" i="14"/>
  <c r="AM263" i="14"/>
  <c r="AN263" i="14"/>
  <c r="AO263" i="14"/>
  <c r="AP263" i="14"/>
  <c r="AQ263" i="14"/>
  <c r="AR263" i="14"/>
  <c r="AH264" i="14"/>
  <c r="AI264" i="14"/>
  <c r="AJ264" i="14"/>
  <c r="AK264" i="14"/>
  <c r="AL264" i="14"/>
  <c r="AM264" i="14"/>
  <c r="AN264" i="14"/>
  <c r="AO264" i="14"/>
  <c r="AP264" i="14"/>
  <c r="AQ264" i="14"/>
  <c r="AR264" i="14"/>
  <c r="AH265" i="14"/>
  <c r="AI265" i="14"/>
  <c r="AJ265" i="14"/>
  <c r="AK265" i="14"/>
  <c r="AL265" i="14"/>
  <c r="AM265" i="14"/>
  <c r="AN265" i="14"/>
  <c r="AO265" i="14"/>
  <c r="AP265" i="14"/>
  <c r="AQ265" i="14"/>
  <c r="AR265" i="14"/>
  <c r="AH266" i="14"/>
  <c r="AI266" i="14"/>
  <c r="AJ266" i="14"/>
  <c r="AK266" i="14"/>
  <c r="AL266" i="14"/>
  <c r="AM266" i="14"/>
  <c r="AN266" i="14"/>
  <c r="AO266" i="14"/>
  <c r="AP266" i="14"/>
  <c r="AQ266" i="14"/>
  <c r="AR266" i="14"/>
  <c r="AH267" i="14"/>
  <c r="AI267" i="14"/>
  <c r="AJ267" i="14"/>
  <c r="AK267" i="14"/>
  <c r="AL267" i="14"/>
  <c r="AM267" i="14"/>
  <c r="AN267" i="14"/>
  <c r="AO267" i="14"/>
  <c r="AP267" i="14"/>
  <c r="AQ267" i="14"/>
  <c r="AR267" i="14"/>
  <c r="AH268" i="14"/>
  <c r="AI268" i="14"/>
  <c r="AJ268" i="14"/>
  <c r="AK268" i="14"/>
  <c r="AL268" i="14"/>
  <c r="AM268" i="14"/>
  <c r="AN268" i="14"/>
  <c r="AO268" i="14"/>
  <c r="AP268" i="14"/>
  <c r="AQ268" i="14"/>
  <c r="AR268" i="14"/>
  <c r="AG256" i="14"/>
  <c r="AG257" i="14"/>
  <c r="AG258" i="14"/>
  <c r="AG259" i="14"/>
  <c r="AG260" i="14"/>
  <c r="AG261" i="14"/>
  <c r="AG262" i="14"/>
  <c r="AG263" i="14"/>
  <c r="AG264" i="14"/>
  <c r="AG265" i="14"/>
  <c r="AG266" i="14"/>
  <c r="AG267" i="14"/>
  <c r="AG268" i="14"/>
  <c r="AG255" i="14"/>
  <c r="BP236" i="14"/>
  <c r="BO236" i="14"/>
  <c r="BN236" i="14"/>
  <c r="BM236" i="14"/>
  <c r="BP235" i="14"/>
  <c r="BO235" i="14"/>
  <c r="BN235" i="14"/>
  <c r="BM235" i="14"/>
  <c r="BP234" i="14"/>
  <c r="BO234" i="14"/>
  <c r="BN234" i="14"/>
  <c r="BM234" i="14"/>
  <c r="BP233" i="14"/>
  <c r="BO233" i="14"/>
  <c r="BN233" i="14"/>
  <c r="BM233" i="14"/>
  <c r="BP232" i="14"/>
  <c r="BO232" i="14"/>
  <c r="BN232" i="14"/>
  <c r="BM232" i="14"/>
  <c r="BP231" i="14"/>
  <c r="BO231" i="14"/>
  <c r="BN231" i="14"/>
  <c r="BM231" i="14"/>
  <c r="BP230" i="14"/>
  <c r="BO230" i="14"/>
  <c r="BN230" i="14"/>
  <c r="BM230" i="14"/>
  <c r="BP229" i="14"/>
  <c r="BO229" i="14"/>
  <c r="BN229" i="14"/>
  <c r="BM229" i="14"/>
  <c r="BP228" i="14"/>
  <c r="BO228" i="14"/>
  <c r="BN228" i="14"/>
  <c r="BM228" i="14"/>
  <c r="BP227" i="14"/>
  <c r="BO227" i="14"/>
  <c r="BN227" i="14"/>
  <c r="BM227" i="14"/>
  <c r="BP226" i="14"/>
  <c r="BO226" i="14"/>
  <c r="BN226" i="14"/>
  <c r="BM226" i="14"/>
  <c r="BP225" i="14"/>
  <c r="BO225" i="14"/>
  <c r="BN225" i="14"/>
  <c r="BM225" i="14"/>
  <c r="BP224" i="14"/>
  <c r="BO224" i="14"/>
  <c r="BN224" i="14"/>
  <c r="BM224" i="14"/>
  <c r="BP223" i="14"/>
  <c r="BO223" i="14"/>
  <c r="BN223" i="14"/>
  <c r="BM223" i="14"/>
  <c r="BK236" i="14"/>
  <c r="BJ236" i="14"/>
  <c r="BI236" i="14"/>
  <c r="BH236" i="14"/>
  <c r="BG236" i="14"/>
  <c r="BF236" i="14"/>
  <c r="BE236" i="14"/>
  <c r="BD236" i="14"/>
  <c r="BC236" i="14"/>
  <c r="BK235" i="14"/>
  <c r="BJ235" i="14"/>
  <c r="BI235" i="14"/>
  <c r="BH235" i="14"/>
  <c r="BG235" i="14"/>
  <c r="BF235" i="14"/>
  <c r="BE235" i="14"/>
  <c r="BD235" i="14"/>
  <c r="BC235" i="14"/>
  <c r="BK234" i="14"/>
  <c r="BJ234" i="14"/>
  <c r="BI234" i="14"/>
  <c r="BH234" i="14"/>
  <c r="BG234" i="14"/>
  <c r="BF234" i="14"/>
  <c r="BE234" i="14"/>
  <c r="BD234" i="14"/>
  <c r="BC234" i="14"/>
  <c r="BK233" i="14"/>
  <c r="BJ233" i="14"/>
  <c r="BI233" i="14"/>
  <c r="BH233" i="14"/>
  <c r="BG233" i="14"/>
  <c r="BF233" i="14"/>
  <c r="BE233" i="14"/>
  <c r="BD233" i="14"/>
  <c r="BC233" i="14"/>
  <c r="BK232" i="14"/>
  <c r="BJ232" i="14"/>
  <c r="BI232" i="14"/>
  <c r="BH232" i="14"/>
  <c r="BG232" i="14"/>
  <c r="BF232" i="14"/>
  <c r="BE232" i="14"/>
  <c r="BD232" i="14"/>
  <c r="BC232" i="14"/>
  <c r="BK231" i="14"/>
  <c r="BJ231" i="14"/>
  <c r="BI231" i="14"/>
  <c r="BH231" i="14"/>
  <c r="BG231" i="14"/>
  <c r="BF231" i="14"/>
  <c r="BE231" i="14"/>
  <c r="BD231" i="14"/>
  <c r="BC231" i="14"/>
  <c r="BK230" i="14"/>
  <c r="BJ230" i="14"/>
  <c r="BI230" i="14"/>
  <c r="BH230" i="14"/>
  <c r="BG230" i="14"/>
  <c r="BF230" i="14"/>
  <c r="BE230" i="14"/>
  <c r="BD230" i="14"/>
  <c r="BC230" i="14"/>
  <c r="BK229" i="14"/>
  <c r="BJ229" i="14"/>
  <c r="BI229" i="14"/>
  <c r="BH229" i="14"/>
  <c r="BG229" i="14"/>
  <c r="BF229" i="14"/>
  <c r="BE229" i="14"/>
  <c r="BD229" i="14"/>
  <c r="BC229" i="14"/>
  <c r="BK228" i="14"/>
  <c r="BJ228" i="14"/>
  <c r="BI228" i="14"/>
  <c r="BH228" i="14"/>
  <c r="BG228" i="14"/>
  <c r="BF228" i="14"/>
  <c r="BE228" i="14"/>
  <c r="BD228" i="14"/>
  <c r="BC228" i="14"/>
  <c r="BK227" i="14"/>
  <c r="BJ227" i="14"/>
  <c r="BI227" i="14"/>
  <c r="BH227" i="14"/>
  <c r="BG227" i="14"/>
  <c r="BF227" i="14"/>
  <c r="BE227" i="14"/>
  <c r="BD227" i="14"/>
  <c r="BC227" i="14"/>
  <c r="BK226" i="14"/>
  <c r="BJ226" i="14"/>
  <c r="BI226" i="14"/>
  <c r="BH226" i="14"/>
  <c r="BG226" i="14"/>
  <c r="BF226" i="14"/>
  <c r="BE226" i="14"/>
  <c r="BD226" i="14"/>
  <c r="BC226" i="14"/>
  <c r="BK225" i="14"/>
  <c r="BJ225" i="14"/>
  <c r="BI225" i="14"/>
  <c r="BH225" i="14"/>
  <c r="BG225" i="14"/>
  <c r="BF225" i="14"/>
  <c r="BE225" i="14"/>
  <c r="BD225" i="14"/>
  <c r="BC225" i="14"/>
  <c r="BK224" i="14"/>
  <c r="BJ224" i="14"/>
  <c r="BI224" i="14"/>
  <c r="BH224" i="14"/>
  <c r="BG224" i="14"/>
  <c r="BF224" i="14"/>
  <c r="BE224" i="14"/>
  <c r="BD224" i="14"/>
  <c r="BC224" i="14"/>
  <c r="BK223" i="14"/>
  <c r="BJ223" i="14"/>
  <c r="BI223" i="14"/>
  <c r="BH223" i="14"/>
  <c r="BG223" i="14"/>
  <c r="BF223" i="14"/>
  <c r="BE223" i="14"/>
  <c r="BD223" i="14"/>
  <c r="BC223" i="14"/>
  <c r="BA236" i="14"/>
  <c r="AZ236" i="14"/>
  <c r="AY236" i="14"/>
  <c r="AX236" i="14"/>
  <c r="AW236" i="14"/>
  <c r="AV236" i="14"/>
  <c r="BA235" i="14"/>
  <c r="AZ235" i="14"/>
  <c r="AY235" i="14"/>
  <c r="AX235" i="14"/>
  <c r="AW235" i="14"/>
  <c r="AV235" i="14"/>
  <c r="BA234" i="14"/>
  <c r="AZ234" i="14"/>
  <c r="AY234" i="14"/>
  <c r="AX234" i="14"/>
  <c r="AW234" i="14"/>
  <c r="AV234" i="14"/>
  <c r="BA233" i="14"/>
  <c r="AZ233" i="14"/>
  <c r="AY233" i="14"/>
  <c r="AX233" i="14"/>
  <c r="AW233" i="14"/>
  <c r="AV233" i="14"/>
  <c r="BA232" i="14"/>
  <c r="AZ232" i="14"/>
  <c r="AY232" i="14"/>
  <c r="AX232" i="14"/>
  <c r="AW232" i="14"/>
  <c r="AV232" i="14"/>
  <c r="BA231" i="14"/>
  <c r="AZ231" i="14"/>
  <c r="AY231" i="14"/>
  <c r="AX231" i="14"/>
  <c r="AW231" i="14"/>
  <c r="AV231" i="14"/>
  <c r="BA230" i="14"/>
  <c r="AZ230" i="14"/>
  <c r="AY230" i="14"/>
  <c r="AX230" i="14"/>
  <c r="AW230" i="14"/>
  <c r="AV230" i="14"/>
  <c r="BA229" i="14"/>
  <c r="AZ229" i="14"/>
  <c r="AY229" i="14"/>
  <c r="AX229" i="14"/>
  <c r="AW229" i="14"/>
  <c r="AV229" i="14"/>
  <c r="BA228" i="14"/>
  <c r="AZ228" i="14"/>
  <c r="AY228" i="14"/>
  <c r="AX228" i="14"/>
  <c r="AW228" i="14"/>
  <c r="AV228" i="14"/>
  <c r="BA227" i="14"/>
  <c r="AZ227" i="14"/>
  <c r="AY227" i="14"/>
  <c r="AX227" i="14"/>
  <c r="AW227" i="14"/>
  <c r="AV227" i="14"/>
  <c r="BA226" i="14"/>
  <c r="AZ226" i="14"/>
  <c r="AY226" i="14"/>
  <c r="AX226" i="14"/>
  <c r="AW226" i="14"/>
  <c r="AV226" i="14"/>
  <c r="BA225" i="14"/>
  <c r="AZ225" i="14"/>
  <c r="AY225" i="14"/>
  <c r="AX225" i="14"/>
  <c r="AW225" i="14"/>
  <c r="AV225" i="14"/>
  <c r="BA224" i="14"/>
  <c r="AZ224" i="14"/>
  <c r="AY224" i="14"/>
  <c r="AX224" i="14"/>
  <c r="AW224" i="14"/>
  <c r="AV224" i="14"/>
  <c r="BA223" i="14"/>
  <c r="AZ223" i="14"/>
  <c r="AY223" i="14"/>
  <c r="AX223" i="14"/>
  <c r="AW223" i="14"/>
  <c r="AV223" i="14"/>
  <c r="AT236" i="14"/>
  <c r="AT235" i="14"/>
  <c r="AT234" i="14"/>
  <c r="AT233" i="14"/>
  <c r="AT232" i="14"/>
  <c r="AT231" i="14"/>
  <c r="AT230" i="14"/>
  <c r="AT229" i="14"/>
  <c r="AT228" i="14"/>
  <c r="AT227" i="14"/>
  <c r="AT226" i="14"/>
  <c r="AT225" i="14"/>
  <c r="AT224" i="14"/>
  <c r="AT223" i="14"/>
  <c r="AR236" i="14"/>
  <c r="AQ236" i="14"/>
  <c r="AP236" i="14"/>
  <c r="AO236" i="14"/>
  <c r="AN236" i="14"/>
  <c r="AM236" i="14"/>
  <c r="AL236" i="14"/>
  <c r="AK236" i="14"/>
  <c r="AJ236" i="14"/>
  <c r="AI236" i="14"/>
  <c r="AH236" i="14"/>
  <c r="AR235" i="14"/>
  <c r="AQ235" i="14"/>
  <c r="AP235" i="14"/>
  <c r="AO235" i="14"/>
  <c r="AN235" i="14"/>
  <c r="AM235" i="14"/>
  <c r="AL235" i="14"/>
  <c r="AK235" i="14"/>
  <c r="AJ235" i="14"/>
  <c r="AI235" i="14"/>
  <c r="AH235" i="14"/>
  <c r="AR234" i="14"/>
  <c r="AQ234" i="14"/>
  <c r="AP234" i="14"/>
  <c r="AO234" i="14"/>
  <c r="AN234" i="14"/>
  <c r="AM234" i="14"/>
  <c r="AL234" i="14"/>
  <c r="AK234" i="14"/>
  <c r="AJ234" i="14"/>
  <c r="AI234" i="14"/>
  <c r="AH234" i="14"/>
  <c r="AR233" i="14"/>
  <c r="AQ233" i="14"/>
  <c r="AP233" i="14"/>
  <c r="AO233" i="14"/>
  <c r="AN233" i="14"/>
  <c r="AM233" i="14"/>
  <c r="AL233" i="14"/>
  <c r="AK233" i="14"/>
  <c r="AJ233" i="14"/>
  <c r="AI233" i="14"/>
  <c r="AH233" i="14"/>
  <c r="AR232" i="14"/>
  <c r="AQ232" i="14"/>
  <c r="AP232" i="14"/>
  <c r="AO232" i="14"/>
  <c r="AN232" i="14"/>
  <c r="AM232" i="14"/>
  <c r="AL232" i="14"/>
  <c r="AK232" i="14"/>
  <c r="AJ232" i="14"/>
  <c r="AI232" i="14"/>
  <c r="AH232" i="14"/>
  <c r="AR231" i="14"/>
  <c r="AQ231" i="14"/>
  <c r="AP231" i="14"/>
  <c r="AO231" i="14"/>
  <c r="AN231" i="14"/>
  <c r="AM231" i="14"/>
  <c r="AL231" i="14"/>
  <c r="AK231" i="14"/>
  <c r="AJ231" i="14"/>
  <c r="AI231" i="14"/>
  <c r="AH231" i="14"/>
  <c r="AR230" i="14"/>
  <c r="AQ230" i="14"/>
  <c r="AP230" i="14"/>
  <c r="AO230" i="14"/>
  <c r="AN230" i="14"/>
  <c r="AM230" i="14"/>
  <c r="AL230" i="14"/>
  <c r="AK230" i="14"/>
  <c r="AJ230" i="14"/>
  <c r="AI230" i="14"/>
  <c r="AH230" i="14"/>
  <c r="AR229" i="14"/>
  <c r="AQ229" i="14"/>
  <c r="AP229" i="14"/>
  <c r="AO229" i="14"/>
  <c r="AN229" i="14"/>
  <c r="AM229" i="14"/>
  <c r="AL229" i="14"/>
  <c r="AK229" i="14"/>
  <c r="AJ229" i="14"/>
  <c r="AI229" i="14"/>
  <c r="AH229" i="14"/>
  <c r="AR228" i="14"/>
  <c r="AQ228" i="14"/>
  <c r="AP228" i="14"/>
  <c r="AO228" i="14"/>
  <c r="AN228" i="14"/>
  <c r="AM228" i="14"/>
  <c r="AL228" i="14"/>
  <c r="AK228" i="14"/>
  <c r="AJ228" i="14"/>
  <c r="AI228" i="14"/>
  <c r="AH228" i="14"/>
  <c r="AR227" i="14"/>
  <c r="AQ227" i="14"/>
  <c r="AP227" i="14"/>
  <c r="AO227" i="14"/>
  <c r="AN227" i="14"/>
  <c r="AM227" i="14"/>
  <c r="AL227" i="14"/>
  <c r="AK227" i="14"/>
  <c r="AJ227" i="14"/>
  <c r="AI227" i="14"/>
  <c r="AH227" i="14"/>
  <c r="AR226" i="14"/>
  <c r="AQ226" i="14"/>
  <c r="AP226" i="14"/>
  <c r="AO226" i="14"/>
  <c r="AN226" i="14"/>
  <c r="AM226" i="14"/>
  <c r="AL226" i="14"/>
  <c r="AK226" i="14"/>
  <c r="AJ226" i="14"/>
  <c r="AI226" i="14"/>
  <c r="AH226" i="14"/>
  <c r="AR225" i="14"/>
  <c r="AQ225" i="14"/>
  <c r="AP225" i="14"/>
  <c r="AO225" i="14"/>
  <c r="AN225" i="14"/>
  <c r="AM225" i="14"/>
  <c r="AL225" i="14"/>
  <c r="AK225" i="14"/>
  <c r="AJ225" i="14"/>
  <c r="AI225" i="14"/>
  <c r="AH225" i="14"/>
  <c r="AR224" i="14"/>
  <c r="AQ224" i="14"/>
  <c r="AP224" i="14"/>
  <c r="AO224" i="14"/>
  <c r="AN224" i="14"/>
  <c r="AM224" i="14"/>
  <c r="AL224" i="14"/>
  <c r="AK224" i="14"/>
  <c r="AJ224" i="14"/>
  <c r="AI224" i="14"/>
  <c r="AH224" i="14"/>
  <c r="AR223" i="14"/>
  <c r="AQ223" i="14"/>
  <c r="AP223" i="14"/>
  <c r="AO223" i="14"/>
  <c r="AN223" i="14"/>
  <c r="AM223" i="14"/>
  <c r="AL223" i="14"/>
  <c r="AK223" i="14"/>
  <c r="AJ223" i="14"/>
  <c r="AI223" i="14"/>
  <c r="AH223" i="14"/>
  <c r="Y236" i="14"/>
  <c r="Y235" i="14"/>
  <c r="Y234" i="14"/>
  <c r="Y233" i="14"/>
  <c r="Y232" i="14"/>
  <c r="Y231" i="14"/>
  <c r="Y230" i="14"/>
  <c r="Y229" i="14"/>
  <c r="Y228" i="14"/>
  <c r="Y227" i="14"/>
  <c r="Y226" i="14"/>
  <c r="Y225" i="14"/>
  <c r="Y224" i="14"/>
  <c r="Y223" i="14"/>
  <c r="AG224" i="14"/>
  <c r="AG225" i="14"/>
  <c r="AG226" i="14"/>
  <c r="AG227" i="14"/>
  <c r="AG228" i="14"/>
  <c r="AG229" i="14"/>
  <c r="AG230" i="14"/>
  <c r="AG231" i="14"/>
  <c r="AG232" i="14"/>
  <c r="AG233" i="14"/>
  <c r="AG234" i="14"/>
  <c r="AG235" i="14"/>
  <c r="AG236" i="14"/>
  <c r="AG223" i="14"/>
  <c r="BP174" i="14"/>
  <c r="BO174" i="14"/>
  <c r="BN174" i="14"/>
  <c r="BM174" i="14"/>
  <c r="BP173" i="14"/>
  <c r="BO173" i="14"/>
  <c r="BN173" i="14"/>
  <c r="BM173" i="14"/>
  <c r="BP172" i="14"/>
  <c r="BO172" i="14"/>
  <c r="BN172" i="14"/>
  <c r="BM172" i="14"/>
  <c r="BP171" i="14"/>
  <c r="BO171" i="14"/>
  <c r="BN171" i="14"/>
  <c r="BM171" i="14"/>
  <c r="BP170" i="14"/>
  <c r="BO170" i="14"/>
  <c r="BN170" i="14"/>
  <c r="BM170" i="14"/>
  <c r="BP169" i="14"/>
  <c r="BO169" i="14"/>
  <c r="BN169" i="14"/>
  <c r="BM169" i="14"/>
  <c r="BP168" i="14"/>
  <c r="BO168" i="14"/>
  <c r="BN168" i="14"/>
  <c r="BM168" i="14"/>
  <c r="BP167" i="14"/>
  <c r="BO167" i="14"/>
  <c r="BN167" i="14"/>
  <c r="BM167" i="14"/>
  <c r="BP166" i="14"/>
  <c r="BO166" i="14"/>
  <c r="BN166" i="14"/>
  <c r="BM166" i="14"/>
  <c r="BP165" i="14"/>
  <c r="BO165" i="14"/>
  <c r="BN165" i="14"/>
  <c r="BM165" i="14"/>
  <c r="BP164" i="14"/>
  <c r="BO164" i="14"/>
  <c r="BN164" i="14"/>
  <c r="BM164" i="14"/>
  <c r="BP163" i="14"/>
  <c r="BO163" i="14"/>
  <c r="BN163" i="14"/>
  <c r="BM163" i="14"/>
  <c r="BP162" i="14"/>
  <c r="BO162" i="14"/>
  <c r="BN162" i="14"/>
  <c r="BM162" i="14"/>
  <c r="BP161" i="14"/>
  <c r="BO161" i="14"/>
  <c r="BN161" i="14"/>
  <c r="BM161" i="14"/>
  <c r="BK174" i="14"/>
  <c r="BJ174" i="14"/>
  <c r="BI174" i="14"/>
  <c r="BH174" i="14"/>
  <c r="BG174" i="14"/>
  <c r="BF174" i="14"/>
  <c r="BE174" i="14"/>
  <c r="BD174" i="14"/>
  <c r="BC174" i="14"/>
  <c r="BK173" i="14"/>
  <c r="BJ173" i="14"/>
  <c r="BI173" i="14"/>
  <c r="BH173" i="14"/>
  <c r="BG173" i="14"/>
  <c r="BF173" i="14"/>
  <c r="BE173" i="14"/>
  <c r="BD173" i="14"/>
  <c r="BC173" i="14"/>
  <c r="BK172" i="14"/>
  <c r="BJ172" i="14"/>
  <c r="BI172" i="14"/>
  <c r="BH172" i="14"/>
  <c r="BG172" i="14"/>
  <c r="BF172" i="14"/>
  <c r="BE172" i="14"/>
  <c r="BD172" i="14"/>
  <c r="BC172" i="14"/>
  <c r="BK171" i="14"/>
  <c r="BJ171" i="14"/>
  <c r="BI171" i="14"/>
  <c r="BH171" i="14"/>
  <c r="BG171" i="14"/>
  <c r="BF171" i="14"/>
  <c r="BE171" i="14"/>
  <c r="BD171" i="14"/>
  <c r="BC171" i="14"/>
  <c r="BK170" i="14"/>
  <c r="BJ170" i="14"/>
  <c r="BI170" i="14"/>
  <c r="BH170" i="14"/>
  <c r="BG170" i="14"/>
  <c r="BF170" i="14"/>
  <c r="BE170" i="14"/>
  <c r="BD170" i="14"/>
  <c r="BC170" i="14"/>
  <c r="BK169" i="14"/>
  <c r="BJ169" i="14"/>
  <c r="BI169" i="14"/>
  <c r="BH169" i="14"/>
  <c r="BG169" i="14"/>
  <c r="BF169" i="14"/>
  <c r="BE169" i="14"/>
  <c r="BD169" i="14"/>
  <c r="BC169" i="14"/>
  <c r="BK168" i="14"/>
  <c r="BJ168" i="14"/>
  <c r="BI168" i="14"/>
  <c r="BH168" i="14"/>
  <c r="BG168" i="14"/>
  <c r="BF168" i="14"/>
  <c r="BE168" i="14"/>
  <c r="BD168" i="14"/>
  <c r="BC168" i="14"/>
  <c r="BK167" i="14"/>
  <c r="BJ167" i="14"/>
  <c r="BI167" i="14"/>
  <c r="BH167" i="14"/>
  <c r="BG167" i="14"/>
  <c r="BF167" i="14"/>
  <c r="BE167" i="14"/>
  <c r="BD167" i="14"/>
  <c r="BC167" i="14"/>
  <c r="BK166" i="14"/>
  <c r="BJ166" i="14"/>
  <c r="BI166" i="14"/>
  <c r="BH166" i="14"/>
  <c r="BG166" i="14"/>
  <c r="BF166" i="14"/>
  <c r="BE166" i="14"/>
  <c r="BD166" i="14"/>
  <c r="BC166" i="14"/>
  <c r="BK165" i="14"/>
  <c r="BJ165" i="14"/>
  <c r="BI165" i="14"/>
  <c r="BH165" i="14"/>
  <c r="BG165" i="14"/>
  <c r="BF165" i="14"/>
  <c r="BE165" i="14"/>
  <c r="BD165" i="14"/>
  <c r="BC165" i="14"/>
  <c r="BK164" i="14"/>
  <c r="BJ164" i="14"/>
  <c r="BI164" i="14"/>
  <c r="BH164" i="14"/>
  <c r="BG164" i="14"/>
  <c r="BF164" i="14"/>
  <c r="BE164" i="14"/>
  <c r="BD164" i="14"/>
  <c r="BC164" i="14"/>
  <c r="BK163" i="14"/>
  <c r="BJ163" i="14"/>
  <c r="BI163" i="14"/>
  <c r="BH163" i="14"/>
  <c r="BG163" i="14"/>
  <c r="BF163" i="14"/>
  <c r="BE163" i="14"/>
  <c r="BD163" i="14"/>
  <c r="BC163" i="14"/>
  <c r="BK162" i="14"/>
  <c r="BJ162" i="14"/>
  <c r="BI162" i="14"/>
  <c r="BH162" i="14"/>
  <c r="BG162" i="14"/>
  <c r="BF162" i="14"/>
  <c r="BE162" i="14"/>
  <c r="BD162" i="14"/>
  <c r="BC162" i="14"/>
  <c r="BK161" i="14"/>
  <c r="BJ161" i="14"/>
  <c r="BI161" i="14"/>
  <c r="BH161" i="14"/>
  <c r="BG161" i="14"/>
  <c r="BF161" i="14"/>
  <c r="BE161" i="14"/>
  <c r="BD161" i="14"/>
  <c r="BC161" i="14"/>
  <c r="BA174" i="14"/>
  <c r="AZ174" i="14"/>
  <c r="AY174" i="14"/>
  <c r="AX174" i="14"/>
  <c r="AW174" i="14"/>
  <c r="AV174" i="14"/>
  <c r="BA173" i="14"/>
  <c r="AZ173" i="14"/>
  <c r="AY173" i="14"/>
  <c r="AX173" i="14"/>
  <c r="AW173" i="14"/>
  <c r="AV173" i="14"/>
  <c r="BA172" i="14"/>
  <c r="AZ172" i="14"/>
  <c r="AY172" i="14"/>
  <c r="AX172" i="14"/>
  <c r="AW172" i="14"/>
  <c r="AV172" i="14"/>
  <c r="BA171" i="14"/>
  <c r="AZ171" i="14"/>
  <c r="AY171" i="14"/>
  <c r="AX171" i="14"/>
  <c r="AW171" i="14"/>
  <c r="AV171" i="14"/>
  <c r="BA170" i="14"/>
  <c r="AZ170" i="14"/>
  <c r="AY170" i="14"/>
  <c r="AX170" i="14"/>
  <c r="AW170" i="14"/>
  <c r="AV170" i="14"/>
  <c r="BA169" i="14"/>
  <c r="AZ169" i="14"/>
  <c r="AY169" i="14"/>
  <c r="AX169" i="14"/>
  <c r="AW169" i="14"/>
  <c r="AV169" i="14"/>
  <c r="BA168" i="14"/>
  <c r="AZ168" i="14"/>
  <c r="AY168" i="14"/>
  <c r="AX168" i="14"/>
  <c r="AW168" i="14"/>
  <c r="AV168" i="14"/>
  <c r="BA167" i="14"/>
  <c r="AZ167" i="14"/>
  <c r="AY167" i="14"/>
  <c r="AX167" i="14"/>
  <c r="AW167" i="14"/>
  <c r="AV167" i="14"/>
  <c r="BA166" i="14"/>
  <c r="AZ166" i="14"/>
  <c r="AY166" i="14"/>
  <c r="AX166" i="14"/>
  <c r="AW166" i="14"/>
  <c r="AV166" i="14"/>
  <c r="BA165" i="14"/>
  <c r="AZ165" i="14"/>
  <c r="AY165" i="14"/>
  <c r="AX165" i="14"/>
  <c r="AW165" i="14"/>
  <c r="AV165" i="14"/>
  <c r="BA164" i="14"/>
  <c r="AZ164" i="14"/>
  <c r="AY164" i="14"/>
  <c r="AX164" i="14"/>
  <c r="AW164" i="14"/>
  <c r="AV164" i="14"/>
  <c r="BA163" i="14"/>
  <c r="AZ163" i="14"/>
  <c r="AY163" i="14"/>
  <c r="AX163" i="14"/>
  <c r="AW163" i="14"/>
  <c r="AV163" i="14"/>
  <c r="BA162" i="14"/>
  <c r="AZ162" i="14"/>
  <c r="AY162" i="14"/>
  <c r="AX162" i="14"/>
  <c r="AW162" i="14"/>
  <c r="AV162" i="14"/>
  <c r="BA161" i="14"/>
  <c r="AZ161" i="14"/>
  <c r="AY161" i="14"/>
  <c r="AX161" i="14"/>
  <c r="AW161" i="14"/>
  <c r="AV161" i="14"/>
  <c r="Y174" i="14"/>
  <c r="Y173" i="14"/>
  <c r="Y172" i="14"/>
  <c r="Y171" i="14"/>
  <c r="Y170" i="14"/>
  <c r="Y169" i="14"/>
  <c r="Y168" i="14"/>
  <c r="Y167" i="14"/>
  <c r="Y166" i="14"/>
  <c r="Y165" i="14"/>
  <c r="Y164" i="14"/>
  <c r="Y163" i="14"/>
  <c r="Y162" i="14"/>
  <c r="Y161" i="14"/>
  <c r="AH161" i="14"/>
  <c r="AI161" i="14"/>
  <c r="AJ161" i="14"/>
  <c r="AK161" i="14"/>
  <c r="AL161" i="14"/>
  <c r="AM161" i="14"/>
  <c r="AN161" i="14"/>
  <c r="AO161" i="14"/>
  <c r="AP161" i="14"/>
  <c r="AQ161" i="14"/>
  <c r="AR161" i="14"/>
  <c r="AH162" i="14"/>
  <c r="AI162" i="14"/>
  <c r="AJ162" i="14"/>
  <c r="AK162" i="14"/>
  <c r="AL162" i="14"/>
  <c r="AM162" i="14"/>
  <c r="AN162" i="14"/>
  <c r="AO162" i="14"/>
  <c r="AP162" i="14"/>
  <c r="AQ162" i="14"/>
  <c r="AR162" i="14"/>
  <c r="AH163" i="14"/>
  <c r="AI163" i="14"/>
  <c r="AJ163" i="14"/>
  <c r="AK163" i="14"/>
  <c r="AL163" i="14"/>
  <c r="AM163" i="14"/>
  <c r="AN163" i="14"/>
  <c r="AO163" i="14"/>
  <c r="AP163" i="14"/>
  <c r="AQ163" i="14"/>
  <c r="AR163" i="14"/>
  <c r="AH164" i="14"/>
  <c r="AI164" i="14"/>
  <c r="AJ164" i="14"/>
  <c r="AK164" i="14"/>
  <c r="AL164" i="14"/>
  <c r="AM164" i="14"/>
  <c r="AN164" i="14"/>
  <c r="AO164" i="14"/>
  <c r="AP164" i="14"/>
  <c r="AQ164" i="14"/>
  <c r="AR164" i="14"/>
  <c r="AH165" i="14"/>
  <c r="AI165" i="14"/>
  <c r="AJ165" i="14"/>
  <c r="AK165" i="14"/>
  <c r="AL165" i="14"/>
  <c r="AM165" i="14"/>
  <c r="AN165" i="14"/>
  <c r="AO165" i="14"/>
  <c r="AP165" i="14"/>
  <c r="AQ165" i="14"/>
  <c r="AR165" i="14"/>
  <c r="AH166" i="14"/>
  <c r="AI166" i="14"/>
  <c r="AJ166" i="14"/>
  <c r="AK166" i="14"/>
  <c r="AL166" i="14"/>
  <c r="AM166" i="14"/>
  <c r="AN166" i="14"/>
  <c r="AO166" i="14"/>
  <c r="AP166" i="14"/>
  <c r="AQ166" i="14"/>
  <c r="AR166" i="14"/>
  <c r="AH167" i="14"/>
  <c r="AI167" i="14"/>
  <c r="AJ167" i="14"/>
  <c r="AK167" i="14"/>
  <c r="AL167" i="14"/>
  <c r="AM167" i="14"/>
  <c r="AN167" i="14"/>
  <c r="AO167" i="14"/>
  <c r="AP167" i="14"/>
  <c r="AQ167" i="14"/>
  <c r="AR167" i="14"/>
  <c r="AH168" i="14"/>
  <c r="AI168" i="14"/>
  <c r="AJ168" i="14"/>
  <c r="AK168" i="14"/>
  <c r="AL168" i="14"/>
  <c r="AM168" i="14"/>
  <c r="AN168" i="14"/>
  <c r="AO168" i="14"/>
  <c r="AP168" i="14"/>
  <c r="AQ168" i="14"/>
  <c r="AR168" i="14"/>
  <c r="AH169" i="14"/>
  <c r="AI169" i="14"/>
  <c r="AJ169" i="14"/>
  <c r="AK169" i="14"/>
  <c r="AL169" i="14"/>
  <c r="AM169" i="14"/>
  <c r="AN169" i="14"/>
  <c r="AO169" i="14"/>
  <c r="AP169" i="14"/>
  <c r="AQ169" i="14"/>
  <c r="AR169" i="14"/>
  <c r="AH170" i="14"/>
  <c r="AI170" i="14"/>
  <c r="AJ170" i="14"/>
  <c r="AK170" i="14"/>
  <c r="AL170" i="14"/>
  <c r="AM170" i="14"/>
  <c r="AN170" i="14"/>
  <c r="AO170" i="14"/>
  <c r="AP170" i="14"/>
  <c r="AQ170" i="14"/>
  <c r="AR170" i="14"/>
  <c r="AH171" i="14"/>
  <c r="AI171" i="14"/>
  <c r="AJ171" i="14"/>
  <c r="AK171" i="14"/>
  <c r="AL171" i="14"/>
  <c r="AM171" i="14"/>
  <c r="AN171" i="14"/>
  <c r="AO171" i="14"/>
  <c r="AP171" i="14"/>
  <c r="AQ171" i="14"/>
  <c r="AR171" i="14"/>
  <c r="AH172" i="14"/>
  <c r="AI172" i="14"/>
  <c r="AJ172" i="14"/>
  <c r="AK172" i="14"/>
  <c r="AL172" i="14"/>
  <c r="AM172" i="14"/>
  <c r="AN172" i="14"/>
  <c r="AO172" i="14"/>
  <c r="AP172" i="14"/>
  <c r="AQ172" i="14"/>
  <c r="AR172" i="14"/>
  <c r="AH173" i="14"/>
  <c r="AI173" i="14"/>
  <c r="AJ173" i="14"/>
  <c r="AK173" i="14"/>
  <c r="AL173" i="14"/>
  <c r="AM173" i="14"/>
  <c r="AN173" i="14"/>
  <c r="AO173" i="14"/>
  <c r="AP173" i="14"/>
  <c r="AQ173" i="14"/>
  <c r="AR173" i="14"/>
  <c r="AH174" i="14"/>
  <c r="AI174" i="14"/>
  <c r="AJ174" i="14"/>
  <c r="AK174" i="14"/>
  <c r="AL174" i="14"/>
  <c r="AM174" i="14"/>
  <c r="AN174" i="14"/>
  <c r="AO174" i="14"/>
  <c r="AP174" i="14"/>
  <c r="AQ174" i="14"/>
  <c r="AR174" i="14"/>
  <c r="AG162" i="14"/>
  <c r="AG163" i="14"/>
  <c r="AG164" i="14"/>
  <c r="AG165" i="14"/>
  <c r="AG166" i="14"/>
  <c r="AG167" i="14"/>
  <c r="AG168" i="14"/>
  <c r="AG169" i="14"/>
  <c r="AG170" i="14"/>
  <c r="AG171" i="14"/>
  <c r="AG172" i="14"/>
  <c r="AG173" i="14"/>
  <c r="AG174" i="14"/>
  <c r="AG161" i="14"/>
  <c r="BP127" i="14"/>
  <c r="BO127" i="14"/>
  <c r="BN127" i="14"/>
  <c r="BM127" i="14"/>
  <c r="BP126" i="14"/>
  <c r="BO126" i="14"/>
  <c r="BN126" i="14"/>
  <c r="BM126" i="14"/>
  <c r="BP125" i="14"/>
  <c r="BO125" i="14"/>
  <c r="BN125" i="14"/>
  <c r="BM125" i="14"/>
  <c r="BP124" i="14"/>
  <c r="BO124" i="14"/>
  <c r="BN124" i="14"/>
  <c r="BM124" i="14"/>
  <c r="BP123" i="14"/>
  <c r="BO123" i="14"/>
  <c r="BN123" i="14"/>
  <c r="BM123" i="14"/>
  <c r="BP122" i="14"/>
  <c r="BO122" i="14"/>
  <c r="BN122" i="14"/>
  <c r="BM122" i="14"/>
  <c r="BP121" i="14"/>
  <c r="BO121" i="14"/>
  <c r="BN121" i="14"/>
  <c r="BM121" i="14"/>
  <c r="BP120" i="14"/>
  <c r="BO120" i="14"/>
  <c r="BN120" i="14"/>
  <c r="BM120" i="14"/>
  <c r="BP119" i="14"/>
  <c r="BO119" i="14"/>
  <c r="BN119" i="14"/>
  <c r="BM119" i="14"/>
  <c r="BP118" i="14"/>
  <c r="BO118" i="14"/>
  <c r="BN118" i="14"/>
  <c r="BM118" i="14"/>
  <c r="BP117" i="14"/>
  <c r="BO117" i="14"/>
  <c r="BN117" i="14"/>
  <c r="BM117" i="14"/>
  <c r="BP116" i="14"/>
  <c r="BO116" i="14"/>
  <c r="BN116" i="14"/>
  <c r="BM116" i="14"/>
  <c r="BP115" i="14"/>
  <c r="BO115" i="14"/>
  <c r="BN115" i="14"/>
  <c r="BM115" i="14"/>
  <c r="BP114" i="14"/>
  <c r="BO114" i="14"/>
  <c r="BN114" i="14"/>
  <c r="BM114" i="14"/>
  <c r="BK127" i="14"/>
  <c r="BJ127" i="14"/>
  <c r="BI127" i="14"/>
  <c r="BH127" i="14"/>
  <c r="BG127" i="14"/>
  <c r="BF127" i="14"/>
  <c r="BE127" i="14"/>
  <c r="BD127" i="14"/>
  <c r="BC127" i="14"/>
  <c r="BK126" i="14"/>
  <c r="BJ126" i="14"/>
  <c r="BI126" i="14"/>
  <c r="BH126" i="14"/>
  <c r="BG126" i="14"/>
  <c r="BF126" i="14"/>
  <c r="BE126" i="14"/>
  <c r="BD126" i="14"/>
  <c r="BC126" i="14"/>
  <c r="BK125" i="14"/>
  <c r="BJ125" i="14"/>
  <c r="BI125" i="14"/>
  <c r="BH125" i="14"/>
  <c r="BG125" i="14"/>
  <c r="BF125" i="14"/>
  <c r="BE125" i="14"/>
  <c r="BD125" i="14"/>
  <c r="BC125" i="14"/>
  <c r="BK124" i="14"/>
  <c r="BJ124" i="14"/>
  <c r="BI124" i="14"/>
  <c r="BH124" i="14"/>
  <c r="BG124" i="14"/>
  <c r="BF124" i="14"/>
  <c r="BE124" i="14"/>
  <c r="BD124" i="14"/>
  <c r="BC124" i="14"/>
  <c r="BK123" i="14"/>
  <c r="BJ123" i="14"/>
  <c r="BI123" i="14"/>
  <c r="BH123" i="14"/>
  <c r="BG123" i="14"/>
  <c r="BF123" i="14"/>
  <c r="BE123" i="14"/>
  <c r="BD123" i="14"/>
  <c r="BC123" i="14"/>
  <c r="BK122" i="14"/>
  <c r="BJ122" i="14"/>
  <c r="BI122" i="14"/>
  <c r="BH122" i="14"/>
  <c r="BG122" i="14"/>
  <c r="BF122" i="14"/>
  <c r="BE122" i="14"/>
  <c r="BD122" i="14"/>
  <c r="BC122" i="14"/>
  <c r="BK121" i="14"/>
  <c r="BJ121" i="14"/>
  <c r="BI121" i="14"/>
  <c r="BH121" i="14"/>
  <c r="BG121" i="14"/>
  <c r="BF121" i="14"/>
  <c r="BE121" i="14"/>
  <c r="BD121" i="14"/>
  <c r="BC121" i="14"/>
  <c r="BK120" i="14"/>
  <c r="BJ120" i="14"/>
  <c r="BI120" i="14"/>
  <c r="BH120" i="14"/>
  <c r="BG120" i="14"/>
  <c r="BF120" i="14"/>
  <c r="BE120" i="14"/>
  <c r="BD120" i="14"/>
  <c r="BC120" i="14"/>
  <c r="BK119" i="14"/>
  <c r="BJ119" i="14"/>
  <c r="BI119" i="14"/>
  <c r="BH119" i="14"/>
  <c r="BG119" i="14"/>
  <c r="BF119" i="14"/>
  <c r="BE119" i="14"/>
  <c r="BD119" i="14"/>
  <c r="BC119" i="14"/>
  <c r="BK118" i="14"/>
  <c r="BJ118" i="14"/>
  <c r="BI118" i="14"/>
  <c r="BH118" i="14"/>
  <c r="BG118" i="14"/>
  <c r="BF118" i="14"/>
  <c r="BE118" i="14"/>
  <c r="BD118" i="14"/>
  <c r="BC118" i="14"/>
  <c r="BK117" i="14"/>
  <c r="BJ117" i="14"/>
  <c r="BI117" i="14"/>
  <c r="BH117" i="14"/>
  <c r="BG117" i="14"/>
  <c r="BF117" i="14"/>
  <c r="BE117" i="14"/>
  <c r="BD117" i="14"/>
  <c r="BC117" i="14"/>
  <c r="BK116" i="14"/>
  <c r="BJ116" i="14"/>
  <c r="BI116" i="14"/>
  <c r="BH116" i="14"/>
  <c r="BG116" i="14"/>
  <c r="BF116" i="14"/>
  <c r="BE116" i="14"/>
  <c r="BD116" i="14"/>
  <c r="BC116" i="14"/>
  <c r="BK115" i="14"/>
  <c r="BJ115" i="14"/>
  <c r="BI115" i="14"/>
  <c r="BH115" i="14"/>
  <c r="BG115" i="14"/>
  <c r="BF115" i="14"/>
  <c r="BE115" i="14"/>
  <c r="BD115" i="14"/>
  <c r="BC115" i="14"/>
  <c r="BK114" i="14"/>
  <c r="BJ114" i="14"/>
  <c r="BI114" i="14"/>
  <c r="BH114" i="14"/>
  <c r="BG114" i="14"/>
  <c r="BF114" i="14"/>
  <c r="BE114" i="14"/>
  <c r="BD114" i="14"/>
  <c r="BC114" i="14"/>
  <c r="BA127" i="14"/>
  <c r="AZ127" i="14"/>
  <c r="AY127" i="14"/>
  <c r="AX127" i="14"/>
  <c r="AW127" i="14"/>
  <c r="AV127" i="14"/>
  <c r="BA126" i="14"/>
  <c r="AZ126" i="14"/>
  <c r="AY126" i="14"/>
  <c r="AX126" i="14"/>
  <c r="AW126" i="14"/>
  <c r="AV126" i="14"/>
  <c r="BA125" i="14"/>
  <c r="AZ125" i="14"/>
  <c r="AY125" i="14"/>
  <c r="AX125" i="14"/>
  <c r="AW125" i="14"/>
  <c r="AV125" i="14"/>
  <c r="BA124" i="14"/>
  <c r="AZ124" i="14"/>
  <c r="AY124" i="14"/>
  <c r="AX124" i="14"/>
  <c r="AW124" i="14"/>
  <c r="AV124" i="14"/>
  <c r="BA123" i="14"/>
  <c r="AZ123" i="14"/>
  <c r="AY123" i="14"/>
  <c r="AX123" i="14"/>
  <c r="AW123" i="14"/>
  <c r="AV123" i="14"/>
  <c r="BA122" i="14"/>
  <c r="AZ122" i="14"/>
  <c r="AY122" i="14"/>
  <c r="AX122" i="14"/>
  <c r="AW122" i="14"/>
  <c r="AV122" i="14"/>
  <c r="BA121" i="14"/>
  <c r="AZ121" i="14"/>
  <c r="AY121" i="14"/>
  <c r="AX121" i="14"/>
  <c r="AW121" i="14"/>
  <c r="AV121" i="14"/>
  <c r="BA120" i="14"/>
  <c r="AZ120" i="14"/>
  <c r="AY120" i="14"/>
  <c r="AX120" i="14"/>
  <c r="AW120" i="14"/>
  <c r="AV120" i="14"/>
  <c r="BA119" i="14"/>
  <c r="AZ119" i="14"/>
  <c r="AY119" i="14"/>
  <c r="AX119" i="14"/>
  <c r="AW119" i="14"/>
  <c r="AV119" i="14"/>
  <c r="BA118" i="14"/>
  <c r="AZ118" i="14"/>
  <c r="AY118" i="14"/>
  <c r="AX118" i="14"/>
  <c r="AW118" i="14"/>
  <c r="AV118" i="14"/>
  <c r="BA117" i="14"/>
  <c r="AZ117" i="14"/>
  <c r="AY117" i="14"/>
  <c r="AX117" i="14"/>
  <c r="AW117" i="14"/>
  <c r="AV117" i="14"/>
  <c r="BA116" i="14"/>
  <c r="AZ116" i="14"/>
  <c r="AY116" i="14"/>
  <c r="AX116" i="14"/>
  <c r="AW116" i="14"/>
  <c r="AV116" i="14"/>
  <c r="BA115" i="14"/>
  <c r="AZ115" i="14"/>
  <c r="AY115" i="14"/>
  <c r="AX115" i="14"/>
  <c r="AW115" i="14"/>
  <c r="AV115" i="14"/>
  <c r="BA114" i="14"/>
  <c r="AZ114" i="14"/>
  <c r="AY114" i="14"/>
  <c r="AX114" i="14"/>
  <c r="AW114" i="14"/>
  <c r="AV114" i="14"/>
  <c r="AT127" i="14"/>
  <c r="AT126" i="14"/>
  <c r="AT125" i="14"/>
  <c r="AT124" i="14"/>
  <c r="AT123" i="14"/>
  <c r="AT122" i="14"/>
  <c r="AT121" i="14"/>
  <c r="AT120" i="14"/>
  <c r="AT119" i="14"/>
  <c r="AT118" i="14"/>
  <c r="AT117" i="14"/>
  <c r="AT116" i="14"/>
  <c r="AT115" i="14"/>
  <c r="AT114" i="14"/>
  <c r="Y127" i="14"/>
  <c r="Y126" i="14"/>
  <c r="Y125" i="14"/>
  <c r="Y124" i="14"/>
  <c r="Y123" i="14"/>
  <c r="Y122" i="14"/>
  <c r="Y121" i="14"/>
  <c r="Y120" i="14"/>
  <c r="Y119" i="14"/>
  <c r="Y118" i="14"/>
  <c r="Y117" i="14"/>
  <c r="Y116" i="14"/>
  <c r="Y115" i="14"/>
  <c r="Y114" i="14"/>
  <c r="AH114" i="14"/>
  <c r="AI114" i="14"/>
  <c r="AJ114" i="14"/>
  <c r="AK114" i="14"/>
  <c r="AL114" i="14"/>
  <c r="AM114" i="14"/>
  <c r="AN114" i="14"/>
  <c r="AO114" i="14"/>
  <c r="AP114" i="14"/>
  <c r="AQ114" i="14"/>
  <c r="AR114" i="14"/>
  <c r="AH115" i="14"/>
  <c r="AI115" i="14"/>
  <c r="AJ115" i="14"/>
  <c r="AK115" i="14"/>
  <c r="AL115" i="14"/>
  <c r="AM115" i="14"/>
  <c r="AN115" i="14"/>
  <c r="AO115" i="14"/>
  <c r="AP115" i="14"/>
  <c r="AQ115" i="14"/>
  <c r="AR115" i="14"/>
  <c r="AH116" i="14"/>
  <c r="AI116" i="14"/>
  <c r="AJ116" i="14"/>
  <c r="AK116" i="14"/>
  <c r="AL116" i="14"/>
  <c r="AM116" i="14"/>
  <c r="AN116" i="14"/>
  <c r="AO116" i="14"/>
  <c r="AP116" i="14"/>
  <c r="AQ116" i="14"/>
  <c r="AR116" i="14"/>
  <c r="AH117" i="14"/>
  <c r="AI117" i="14"/>
  <c r="AJ117" i="14"/>
  <c r="AK117" i="14"/>
  <c r="AL117" i="14"/>
  <c r="AM117" i="14"/>
  <c r="AN117" i="14"/>
  <c r="AO117" i="14"/>
  <c r="AP117" i="14"/>
  <c r="AQ117" i="14"/>
  <c r="AR117" i="14"/>
  <c r="AH118" i="14"/>
  <c r="AI118" i="14"/>
  <c r="AJ118" i="14"/>
  <c r="AK118" i="14"/>
  <c r="AL118" i="14"/>
  <c r="AM118" i="14"/>
  <c r="AN118" i="14"/>
  <c r="AO118" i="14"/>
  <c r="AP118" i="14"/>
  <c r="AQ118" i="14"/>
  <c r="AR118" i="14"/>
  <c r="AH119" i="14"/>
  <c r="AI119" i="14"/>
  <c r="AJ119" i="14"/>
  <c r="AK119" i="14"/>
  <c r="AL119" i="14"/>
  <c r="AM119" i="14"/>
  <c r="AN119" i="14"/>
  <c r="AO119" i="14"/>
  <c r="AP119" i="14"/>
  <c r="AQ119" i="14"/>
  <c r="AR119" i="14"/>
  <c r="AH120" i="14"/>
  <c r="AI120" i="14"/>
  <c r="AJ120" i="14"/>
  <c r="AK120" i="14"/>
  <c r="AL120" i="14"/>
  <c r="AM120" i="14"/>
  <c r="AN120" i="14"/>
  <c r="AO120" i="14"/>
  <c r="AP120" i="14"/>
  <c r="AQ120" i="14"/>
  <c r="AR120" i="14"/>
  <c r="AH121" i="14"/>
  <c r="AI121" i="14"/>
  <c r="AJ121" i="14"/>
  <c r="AK121" i="14"/>
  <c r="AL121" i="14"/>
  <c r="AM121" i="14"/>
  <c r="AN121" i="14"/>
  <c r="AO121" i="14"/>
  <c r="AP121" i="14"/>
  <c r="AQ121" i="14"/>
  <c r="AR121" i="14"/>
  <c r="AH122" i="14"/>
  <c r="AI122" i="14"/>
  <c r="AJ122" i="14"/>
  <c r="AK122" i="14"/>
  <c r="AL122" i="14"/>
  <c r="AM122" i="14"/>
  <c r="AN122" i="14"/>
  <c r="AO122" i="14"/>
  <c r="AP122" i="14"/>
  <c r="AQ122" i="14"/>
  <c r="AR122" i="14"/>
  <c r="AH123" i="14"/>
  <c r="AI123" i="14"/>
  <c r="AJ123" i="14"/>
  <c r="AK123" i="14"/>
  <c r="AL123" i="14"/>
  <c r="AM123" i="14"/>
  <c r="AN123" i="14"/>
  <c r="AO123" i="14"/>
  <c r="AP123" i="14"/>
  <c r="AQ123" i="14"/>
  <c r="AR123" i="14"/>
  <c r="AH124" i="14"/>
  <c r="AI124" i="14"/>
  <c r="AJ124" i="14"/>
  <c r="AK124" i="14"/>
  <c r="AL124" i="14"/>
  <c r="AM124" i="14"/>
  <c r="AN124" i="14"/>
  <c r="AO124" i="14"/>
  <c r="AP124" i="14"/>
  <c r="AQ124" i="14"/>
  <c r="AR124" i="14"/>
  <c r="AH125" i="14"/>
  <c r="AI125" i="14"/>
  <c r="AJ125" i="14"/>
  <c r="AK125" i="14"/>
  <c r="AL125" i="14"/>
  <c r="AM125" i="14"/>
  <c r="AN125" i="14"/>
  <c r="AO125" i="14"/>
  <c r="AP125" i="14"/>
  <c r="AQ125" i="14"/>
  <c r="AR125" i="14"/>
  <c r="AH126" i="14"/>
  <c r="AI126" i="14"/>
  <c r="AJ126" i="14"/>
  <c r="AK126" i="14"/>
  <c r="AL126" i="14"/>
  <c r="AM126" i="14"/>
  <c r="AN126" i="14"/>
  <c r="AO126" i="14"/>
  <c r="AP126" i="14"/>
  <c r="AQ126" i="14"/>
  <c r="AR126" i="14"/>
  <c r="AH127" i="14"/>
  <c r="AI127" i="14"/>
  <c r="AJ127" i="14"/>
  <c r="AK127" i="14"/>
  <c r="AL127" i="14"/>
  <c r="AM127" i="14"/>
  <c r="AN127" i="14"/>
  <c r="AO127" i="14"/>
  <c r="AP127" i="14"/>
  <c r="AQ127" i="14"/>
  <c r="AR127" i="14"/>
  <c r="AG115" i="14"/>
  <c r="AG116" i="14"/>
  <c r="AG117" i="14"/>
  <c r="AG118" i="14"/>
  <c r="AG119" i="14"/>
  <c r="AG120" i="14"/>
  <c r="AG121" i="14"/>
  <c r="AG122" i="14"/>
  <c r="AG123" i="14"/>
  <c r="AG124" i="14"/>
  <c r="AG125" i="14"/>
  <c r="AG126" i="14"/>
  <c r="AG127" i="14"/>
  <c r="AG114" i="14"/>
  <c r="BP80" i="14"/>
  <c r="BO80" i="14"/>
  <c r="BN80" i="14"/>
  <c r="BM80" i="14"/>
  <c r="BP79" i="14"/>
  <c r="BO79" i="14"/>
  <c r="BN79" i="14"/>
  <c r="BM79" i="14"/>
  <c r="BP78" i="14"/>
  <c r="BO78" i="14"/>
  <c r="BN78" i="14"/>
  <c r="BM78" i="14"/>
  <c r="BP77" i="14"/>
  <c r="BO77" i="14"/>
  <c r="BN77" i="14"/>
  <c r="BM77" i="14"/>
  <c r="BP76" i="14"/>
  <c r="BO76" i="14"/>
  <c r="BN76" i="14"/>
  <c r="BM76" i="14"/>
  <c r="BP75" i="14"/>
  <c r="BO75" i="14"/>
  <c r="BN75" i="14"/>
  <c r="BM75" i="14"/>
  <c r="BP74" i="14"/>
  <c r="BO74" i="14"/>
  <c r="BN74" i="14"/>
  <c r="BM74" i="14"/>
  <c r="BP73" i="14"/>
  <c r="BO73" i="14"/>
  <c r="BN73" i="14"/>
  <c r="BM73" i="14"/>
  <c r="BP72" i="14"/>
  <c r="BO72" i="14"/>
  <c r="BN72" i="14"/>
  <c r="BM72" i="14"/>
  <c r="BP71" i="14"/>
  <c r="BO71" i="14"/>
  <c r="BN71" i="14"/>
  <c r="BM71" i="14"/>
  <c r="BP70" i="14"/>
  <c r="BO70" i="14"/>
  <c r="BN70" i="14"/>
  <c r="BM70" i="14"/>
  <c r="BP69" i="14"/>
  <c r="BO69" i="14"/>
  <c r="BN69" i="14"/>
  <c r="BM69" i="14"/>
  <c r="BP68" i="14"/>
  <c r="BO68" i="14"/>
  <c r="BN68" i="14"/>
  <c r="BM68" i="14"/>
  <c r="BP67" i="14"/>
  <c r="BO67" i="14"/>
  <c r="BN67" i="14"/>
  <c r="BM67" i="14"/>
  <c r="BK80" i="14"/>
  <c r="BJ80" i="14"/>
  <c r="BI80" i="14"/>
  <c r="BH80" i="14"/>
  <c r="BG80" i="14"/>
  <c r="BF80" i="14"/>
  <c r="BE80" i="14"/>
  <c r="BD80" i="14"/>
  <c r="BC80" i="14"/>
  <c r="BK79" i="14"/>
  <c r="BJ79" i="14"/>
  <c r="BI79" i="14"/>
  <c r="BH79" i="14"/>
  <c r="BG79" i="14"/>
  <c r="BF79" i="14"/>
  <c r="BE79" i="14"/>
  <c r="BD79" i="14"/>
  <c r="BC79" i="14"/>
  <c r="BK78" i="14"/>
  <c r="BJ78" i="14"/>
  <c r="BI78" i="14"/>
  <c r="BH78" i="14"/>
  <c r="BG78" i="14"/>
  <c r="BF78" i="14"/>
  <c r="BE78" i="14"/>
  <c r="BD78" i="14"/>
  <c r="BC78" i="14"/>
  <c r="BK77" i="14"/>
  <c r="BJ77" i="14"/>
  <c r="BI77" i="14"/>
  <c r="BH77" i="14"/>
  <c r="BG77" i="14"/>
  <c r="BF77" i="14"/>
  <c r="BE77" i="14"/>
  <c r="BD77" i="14"/>
  <c r="BC77" i="14"/>
  <c r="BK76" i="14"/>
  <c r="BJ76" i="14"/>
  <c r="BI76" i="14"/>
  <c r="BH76" i="14"/>
  <c r="BG76" i="14"/>
  <c r="BF76" i="14"/>
  <c r="BE76" i="14"/>
  <c r="BD76" i="14"/>
  <c r="BC76" i="14"/>
  <c r="BK75" i="14"/>
  <c r="BJ75" i="14"/>
  <c r="BI75" i="14"/>
  <c r="BH75" i="14"/>
  <c r="BG75" i="14"/>
  <c r="BF75" i="14"/>
  <c r="BE75" i="14"/>
  <c r="BD75" i="14"/>
  <c r="BC75" i="14"/>
  <c r="BK74" i="14"/>
  <c r="BJ74" i="14"/>
  <c r="BI74" i="14"/>
  <c r="BH74" i="14"/>
  <c r="BG74" i="14"/>
  <c r="BF74" i="14"/>
  <c r="BE74" i="14"/>
  <c r="BD74" i="14"/>
  <c r="BC74" i="14"/>
  <c r="BK73" i="14"/>
  <c r="BJ73" i="14"/>
  <c r="BI73" i="14"/>
  <c r="BH73" i="14"/>
  <c r="BG73" i="14"/>
  <c r="BF73" i="14"/>
  <c r="BE73" i="14"/>
  <c r="BD73" i="14"/>
  <c r="BC73" i="14"/>
  <c r="BK72" i="14"/>
  <c r="BJ72" i="14"/>
  <c r="BI72" i="14"/>
  <c r="BH72" i="14"/>
  <c r="BG72" i="14"/>
  <c r="BF72" i="14"/>
  <c r="BE72" i="14"/>
  <c r="BD72" i="14"/>
  <c r="BC72" i="14"/>
  <c r="BK71" i="14"/>
  <c r="BJ71" i="14"/>
  <c r="BI71" i="14"/>
  <c r="BH71" i="14"/>
  <c r="BG71" i="14"/>
  <c r="BF71" i="14"/>
  <c r="BE71" i="14"/>
  <c r="BD71" i="14"/>
  <c r="BC71" i="14"/>
  <c r="BK70" i="14"/>
  <c r="BJ70" i="14"/>
  <c r="BI70" i="14"/>
  <c r="BH70" i="14"/>
  <c r="BG70" i="14"/>
  <c r="BF70" i="14"/>
  <c r="BE70" i="14"/>
  <c r="BD70" i="14"/>
  <c r="BC70" i="14"/>
  <c r="BK69" i="14"/>
  <c r="BJ69" i="14"/>
  <c r="BI69" i="14"/>
  <c r="BH69" i="14"/>
  <c r="BG69" i="14"/>
  <c r="BF69" i="14"/>
  <c r="BE69" i="14"/>
  <c r="BD69" i="14"/>
  <c r="BC69" i="14"/>
  <c r="BK68" i="14"/>
  <c r="BJ68" i="14"/>
  <c r="BI68" i="14"/>
  <c r="BH68" i="14"/>
  <c r="BG68" i="14"/>
  <c r="BF68" i="14"/>
  <c r="BE68" i="14"/>
  <c r="BD68" i="14"/>
  <c r="BC68" i="14"/>
  <c r="BK67" i="14"/>
  <c r="BJ67" i="14"/>
  <c r="BI67" i="14"/>
  <c r="BH67" i="14"/>
  <c r="BG67" i="14"/>
  <c r="BF67" i="14"/>
  <c r="BE67" i="14"/>
  <c r="BD67" i="14"/>
  <c r="BC67" i="14"/>
  <c r="BA80" i="14"/>
  <c r="AZ80" i="14"/>
  <c r="AY80" i="14"/>
  <c r="AX80" i="14"/>
  <c r="AW80" i="14"/>
  <c r="AV80" i="14"/>
  <c r="BA79" i="14"/>
  <c r="AZ79" i="14"/>
  <c r="AY79" i="14"/>
  <c r="AX79" i="14"/>
  <c r="AW79" i="14"/>
  <c r="AV79" i="14"/>
  <c r="BA78" i="14"/>
  <c r="AZ78" i="14"/>
  <c r="AY78" i="14"/>
  <c r="AX78" i="14"/>
  <c r="AW78" i="14"/>
  <c r="AV78" i="14"/>
  <c r="BA77" i="14"/>
  <c r="AZ77" i="14"/>
  <c r="AY77" i="14"/>
  <c r="AX77" i="14"/>
  <c r="AW77" i="14"/>
  <c r="AV77" i="14"/>
  <c r="BA76" i="14"/>
  <c r="AZ76" i="14"/>
  <c r="AY76" i="14"/>
  <c r="AX76" i="14"/>
  <c r="AW76" i="14"/>
  <c r="AV76" i="14"/>
  <c r="BA75" i="14"/>
  <c r="AZ75" i="14"/>
  <c r="AY75" i="14"/>
  <c r="AX75" i="14"/>
  <c r="AW75" i="14"/>
  <c r="AV75" i="14"/>
  <c r="BA74" i="14"/>
  <c r="AZ74" i="14"/>
  <c r="AY74" i="14"/>
  <c r="AX74" i="14"/>
  <c r="AW74" i="14"/>
  <c r="AV74" i="14"/>
  <c r="BA73" i="14"/>
  <c r="AZ73" i="14"/>
  <c r="AY73" i="14"/>
  <c r="AX73" i="14"/>
  <c r="AW73" i="14"/>
  <c r="AV73" i="14"/>
  <c r="BA72" i="14"/>
  <c r="AZ72" i="14"/>
  <c r="AY72" i="14"/>
  <c r="AX72" i="14"/>
  <c r="AW72" i="14"/>
  <c r="AV72" i="14"/>
  <c r="BA71" i="14"/>
  <c r="AZ71" i="14"/>
  <c r="AY71" i="14"/>
  <c r="AX71" i="14"/>
  <c r="AW71" i="14"/>
  <c r="AV71" i="14"/>
  <c r="BA70" i="14"/>
  <c r="AZ70" i="14"/>
  <c r="AY70" i="14"/>
  <c r="AX70" i="14"/>
  <c r="AW70" i="14"/>
  <c r="AV70" i="14"/>
  <c r="BA69" i="14"/>
  <c r="AZ69" i="14"/>
  <c r="AY69" i="14"/>
  <c r="AX69" i="14"/>
  <c r="AW69" i="14"/>
  <c r="AV69" i="14"/>
  <c r="BA68" i="14"/>
  <c r="AZ68" i="14"/>
  <c r="AY68" i="14"/>
  <c r="AX68" i="14"/>
  <c r="AW68" i="14"/>
  <c r="AV68" i="14"/>
  <c r="BA67" i="14"/>
  <c r="AZ67" i="14"/>
  <c r="AY67" i="14"/>
  <c r="AX67" i="14"/>
  <c r="AW67" i="14"/>
  <c r="AV67" i="14"/>
  <c r="AT80" i="14"/>
  <c r="AT79" i="14"/>
  <c r="AT78" i="14"/>
  <c r="AT77" i="14"/>
  <c r="AT76" i="14"/>
  <c r="AT75" i="14"/>
  <c r="AT74" i="14"/>
  <c r="AT73" i="14"/>
  <c r="AT72" i="14"/>
  <c r="AT71" i="14"/>
  <c r="AT70" i="14"/>
  <c r="AT69" i="14"/>
  <c r="AT68" i="14"/>
  <c r="AT67" i="14"/>
  <c r="Y80" i="14"/>
  <c r="Y79" i="14"/>
  <c r="Y78" i="14"/>
  <c r="Y77" i="14"/>
  <c r="Y76" i="14"/>
  <c r="Y75" i="14"/>
  <c r="Y74" i="14"/>
  <c r="Y73" i="14"/>
  <c r="Y72" i="14"/>
  <c r="Y71" i="14"/>
  <c r="Y70" i="14"/>
  <c r="Y69" i="14"/>
  <c r="Y68" i="14"/>
  <c r="Y67" i="14"/>
  <c r="AH67" i="14"/>
  <c r="AI67" i="14"/>
  <c r="AJ67" i="14"/>
  <c r="AK67" i="14"/>
  <c r="AL67" i="14"/>
  <c r="AM67" i="14"/>
  <c r="AN67" i="14"/>
  <c r="AO67" i="14"/>
  <c r="AP67" i="14"/>
  <c r="AQ67" i="14"/>
  <c r="AR67" i="14"/>
  <c r="AH68" i="14"/>
  <c r="AI68" i="14"/>
  <c r="AJ68" i="14"/>
  <c r="AK68" i="14"/>
  <c r="AL68" i="14"/>
  <c r="AM68" i="14"/>
  <c r="AN68" i="14"/>
  <c r="AO68" i="14"/>
  <c r="AP68" i="14"/>
  <c r="AQ68" i="14"/>
  <c r="AR68" i="14"/>
  <c r="AH69" i="14"/>
  <c r="AI69" i="14"/>
  <c r="AJ69" i="14"/>
  <c r="AK69" i="14"/>
  <c r="AL69" i="14"/>
  <c r="AM69" i="14"/>
  <c r="AN69" i="14"/>
  <c r="AO69" i="14"/>
  <c r="AP69" i="14"/>
  <c r="AQ69" i="14"/>
  <c r="AR69" i="14"/>
  <c r="AH70" i="14"/>
  <c r="AI70" i="14"/>
  <c r="AJ70" i="14"/>
  <c r="AK70" i="14"/>
  <c r="AL70" i="14"/>
  <c r="AM70" i="14"/>
  <c r="AN70" i="14"/>
  <c r="AO70" i="14"/>
  <c r="AP70" i="14"/>
  <c r="AQ70" i="14"/>
  <c r="AR70" i="14"/>
  <c r="AH71" i="14"/>
  <c r="AI71" i="14"/>
  <c r="AJ71" i="14"/>
  <c r="AK71" i="14"/>
  <c r="AL71" i="14"/>
  <c r="AM71" i="14"/>
  <c r="AN71" i="14"/>
  <c r="AO71" i="14"/>
  <c r="AP71" i="14"/>
  <c r="AQ71" i="14"/>
  <c r="AR71" i="14"/>
  <c r="AH72" i="14"/>
  <c r="AI72" i="14"/>
  <c r="AJ72" i="14"/>
  <c r="AK72" i="14"/>
  <c r="AL72" i="14"/>
  <c r="AM72" i="14"/>
  <c r="AN72" i="14"/>
  <c r="AO72" i="14"/>
  <c r="AP72" i="14"/>
  <c r="AQ72" i="14"/>
  <c r="AR72" i="14"/>
  <c r="AH73" i="14"/>
  <c r="AI73" i="14"/>
  <c r="AJ73" i="14"/>
  <c r="AK73" i="14"/>
  <c r="AL73" i="14"/>
  <c r="AM73" i="14"/>
  <c r="AN73" i="14"/>
  <c r="AO73" i="14"/>
  <c r="AP73" i="14"/>
  <c r="AQ73" i="14"/>
  <c r="AR73" i="14"/>
  <c r="AH74" i="14"/>
  <c r="AI74" i="14"/>
  <c r="AJ74" i="14"/>
  <c r="AK74" i="14"/>
  <c r="AL74" i="14"/>
  <c r="AM74" i="14"/>
  <c r="AN74" i="14"/>
  <c r="AO74" i="14"/>
  <c r="AP74" i="14"/>
  <c r="AQ74" i="14"/>
  <c r="AR74" i="14"/>
  <c r="AH75" i="14"/>
  <c r="AI75" i="14"/>
  <c r="AJ75" i="14"/>
  <c r="AK75" i="14"/>
  <c r="AL75" i="14"/>
  <c r="AM75" i="14"/>
  <c r="AN75" i="14"/>
  <c r="AO75" i="14"/>
  <c r="AP75" i="14"/>
  <c r="AQ75" i="14"/>
  <c r="AR75" i="14"/>
  <c r="AH76" i="14"/>
  <c r="AI76" i="14"/>
  <c r="AJ76" i="14"/>
  <c r="AK76" i="14"/>
  <c r="AL76" i="14"/>
  <c r="AM76" i="14"/>
  <c r="AN76" i="14"/>
  <c r="AO76" i="14"/>
  <c r="AP76" i="14"/>
  <c r="AQ76" i="14"/>
  <c r="AR76" i="14"/>
  <c r="AH77" i="14"/>
  <c r="AI77" i="14"/>
  <c r="AJ77" i="14"/>
  <c r="AK77" i="14"/>
  <c r="AL77" i="14"/>
  <c r="AM77" i="14"/>
  <c r="AN77" i="14"/>
  <c r="AO77" i="14"/>
  <c r="AP77" i="14"/>
  <c r="AQ77" i="14"/>
  <c r="AR77" i="14"/>
  <c r="AH78" i="14"/>
  <c r="AI78" i="14"/>
  <c r="AJ78" i="14"/>
  <c r="AK78" i="14"/>
  <c r="AL78" i="14"/>
  <c r="AM78" i="14"/>
  <c r="AN78" i="14"/>
  <c r="AO78" i="14"/>
  <c r="AP78" i="14"/>
  <c r="AQ78" i="14"/>
  <c r="AR78" i="14"/>
  <c r="AH79" i="14"/>
  <c r="AI79" i="14"/>
  <c r="AJ79" i="14"/>
  <c r="AK79" i="14"/>
  <c r="AL79" i="14"/>
  <c r="AM79" i="14"/>
  <c r="AN79" i="14"/>
  <c r="AO79" i="14"/>
  <c r="AP79" i="14"/>
  <c r="AQ79" i="14"/>
  <c r="AR79" i="14"/>
  <c r="AH80" i="14"/>
  <c r="AI80" i="14"/>
  <c r="AJ80" i="14"/>
  <c r="AK80" i="14"/>
  <c r="AL80" i="14"/>
  <c r="AM80" i="14"/>
  <c r="AN80" i="14"/>
  <c r="AO80" i="14"/>
  <c r="AP80" i="14"/>
  <c r="AQ80" i="14"/>
  <c r="AR80" i="14"/>
  <c r="AG68" i="14"/>
  <c r="AG69" i="14"/>
  <c r="AG70" i="14"/>
  <c r="AG71" i="14"/>
  <c r="AG72" i="14"/>
  <c r="AG73" i="14"/>
  <c r="AG74" i="14"/>
  <c r="AG75" i="14"/>
  <c r="AG76" i="14"/>
  <c r="AG77" i="14"/>
  <c r="AG78" i="14"/>
  <c r="AG79" i="14"/>
  <c r="AG80" i="14"/>
  <c r="AG67" i="14"/>
  <c r="CO64" i="14"/>
  <c r="CN64" i="14"/>
  <c r="CM64" i="14"/>
  <c r="CL64" i="14"/>
  <c r="CK64" i="14"/>
  <c r="CJ64" i="14"/>
  <c r="CI64" i="14"/>
  <c r="CO63" i="14"/>
  <c r="CN63" i="14"/>
  <c r="CM63" i="14"/>
  <c r="CL63" i="14"/>
  <c r="CK63" i="14"/>
  <c r="CJ63" i="14"/>
  <c r="CI63" i="14"/>
  <c r="CO62" i="14"/>
  <c r="CN62" i="14"/>
  <c r="CM62" i="14"/>
  <c r="CL62" i="14"/>
  <c r="CK62" i="14"/>
  <c r="CJ62" i="14"/>
  <c r="CI62" i="14"/>
  <c r="CO61" i="14"/>
  <c r="CN61" i="14"/>
  <c r="CM61" i="14"/>
  <c r="CL61" i="14"/>
  <c r="CK61" i="14"/>
  <c r="CJ61" i="14"/>
  <c r="CI61" i="14"/>
  <c r="CO60" i="14"/>
  <c r="CN60" i="14"/>
  <c r="CM60" i="14"/>
  <c r="CL60" i="14"/>
  <c r="CK60" i="14"/>
  <c r="CJ60" i="14"/>
  <c r="CI60" i="14"/>
  <c r="CO59" i="14"/>
  <c r="CN59" i="14"/>
  <c r="CM59" i="14"/>
  <c r="CL59" i="14"/>
  <c r="CK59" i="14"/>
  <c r="CJ59" i="14"/>
  <c r="CI59" i="14"/>
  <c r="CO58" i="14"/>
  <c r="CN58" i="14"/>
  <c r="CM58" i="14"/>
  <c r="CL58" i="14"/>
  <c r="CK58" i="14"/>
  <c r="CJ58" i="14"/>
  <c r="CI58" i="14"/>
  <c r="CO57" i="14"/>
  <c r="CN57" i="14"/>
  <c r="CM57" i="14"/>
  <c r="CL57" i="14"/>
  <c r="CK57" i="14"/>
  <c r="CJ57" i="14"/>
  <c r="CI57" i="14"/>
  <c r="CO56" i="14"/>
  <c r="CN56" i="14"/>
  <c r="CM56" i="14"/>
  <c r="CL56" i="14"/>
  <c r="CK56" i="14"/>
  <c r="CJ56" i="14"/>
  <c r="CI56" i="14"/>
  <c r="CO55" i="14"/>
  <c r="CN55" i="14"/>
  <c r="CM55" i="14"/>
  <c r="CL55" i="14"/>
  <c r="CK55" i="14"/>
  <c r="CJ55" i="14"/>
  <c r="CI55" i="14"/>
  <c r="CO54" i="14"/>
  <c r="CN54" i="14"/>
  <c r="CM54" i="14"/>
  <c r="CL54" i="14"/>
  <c r="CK54" i="14"/>
  <c r="CJ54" i="14"/>
  <c r="CI54" i="14"/>
  <c r="CO53" i="14"/>
  <c r="CN53" i="14"/>
  <c r="CM53" i="14"/>
  <c r="CL53" i="14"/>
  <c r="CK53" i="14"/>
  <c r="CJ53" i="14"/>
  <c r="CI53" i="14"/>
  <c r="CO52" i="14"/>
  <c r="CN52" i="14"/>
  <c r="CM52" i="14"/>
  <c r="CL52" i="14"/>
  <c r="CK52" i="14"/>
  <c r="CJ52" i="14"/>
  <c r="CI52" i="14"/>
  <c r="CO51" i="14"/>
  <c r="CN51" i="14"/>
  <c r="CM51" i="14"/>
  <c r="CL51" i="14"/>
  <c r="CK51" i="14"/>
  <c r="CJ51" i="14"/>
  <c r="CI51" i="14"/>
  <c r="CI49" i="14" s="1"/>
  <c r="CG64" i="14"/>
  <c r="CF64" i="14"/>
  <c r="CE64" i="14"/>
  <c r="CD64" i="14"/>
  <c r="CC64" i="14"/>
  <c r="CB64" i="14"/>
  <c r="CA64" i="14"/>
  <c r="BZ64" i="14"/>
  <c r="BY64" i="14"/>
  <c r="BX64" i="14"/>
  <c r="BW64" i="14"/>
  <c r="BV64" i="14"/>
  <c r="BU64" i="14"/>
  <c r="BT64" i="14"/>
  <c r="BS64" i="14"/>
  <c r="CG63" i="14"/>
  <c r="CF63" i="14"/>
  <c r="CE63" i="14"/>
  <c r="CD63" i="14"/>
  <c r="CC63" i="14"/>
  <c r="CB63" i="14"/>
  <c r="CA63" i="14"/>
  <c r="BZ63" i="14"/>
  <c r="BY63" i="14"/>
  <c r="BX63" i="14"/>
  <c r="BW63" i="14"/>
  <c r="BV63" i="14"/>
  <c r="BU63" i="14"/>
  <c r="BT63" i="14"/>
  <c r="BS63" i="14"/>
  <c r="CG62" i="14"/>
  <c r="CF62" i="14"/>
  <c r="CE62" i="14"/>
  <c r="CD62" i="14"/>
  <c r="CC62" i="14"/>
  <c r="CB62" i="14"/>
  <c r="CA62" i="14"/>
  <c r="BZ62" i="14"/>
  <c r="BY62" i="14"/>
  <c r="BX62" i="14"/>
  <c r="BW62" i="14"/>
  <c r="BV62" i="14"/>
  <c r="BU62" i="14"/>
  <c r="BT62" i="14"/>
  <c r="BS62" i="14"/>
  <c r="CG61" i="14"/>
  <c r="CF61" i="14"/>
  <c r="CE61" i="14"/>
  <c r="CD61" i="14"/>
  <c r="CC61" i="14"/>
  <c r="CB61" i="14"/>
  <c r="CA61" i="14"/>
  <c r="BZ61" i="14"/>
  <c r="BY61" i="14"/>
  <c r="BX61" i="14"/>
  <c r="BW61" i="14"/>
  <c r="BV61" i="14"/>
  <c r="BU61" i="14"/>
  <c r="BT61" i="14"/>
  <c r="BS61" i="14"/>
  <c r="CG60" i="14"/>
  <c r="CF60" i="14"/>
  <c r="CE60" i="14"/>
  <c r="CD60" i="14"/>
  <c r="CC60" i="14"/>
  <c r="CB60" i="14"/>
  <c r="CA60" i="14"/>
  <c r="BZ60" i="14"/>
  <c r="BY60" i="14"/>
  <c r="BX60" i="14"/>
  <c r="BW60" i="14"/>
  <c r="BV60" i="14"/>
  <c r="BU60" i="14"/>
  <c r="BT60" i="14"/>
  <c r="BS60" i="14"/>
  <c r="CG59" i="14"/>
  <c r="CF59" i="14"/>
  <c r="CE59" i="14"/>
  <c r="CD59" i="14"/>
  <c r="CC59" i="14"/>
  <c r="CB59" i="14"/>
  <c r="CA59" i="14"/>
  <c r="BZ59" i="14"/>
  <c r="BY59" i="14"/>
  <c r="BX59" i="14"/>
  <c r="BW59" i="14"/>
  <c r="BV59" i="14"/>
  <c r="BU59" i="14"/>
  <c r="BT59" i="14"/>
  <c r="BS59" i="14"/>
  <c r="CG58" i="14"/>
  <c r="CF58" i="14"/>
  <c r="CE58" i="14"/>
  <c r="CD58" i="14"/>
  <c r="CC58" i="14"/>
  <c r="CB58" i="14"/>
  <c r="CA58" i="14"/>
  <c r="BZ58" i="14"/>
  <c r="BY58" i="14"/>
  <c r="BX58" i="14"/>
  <c r="BW58" i="14"/>
  <c r="BV58" i="14"/>
  <c r="BU58" i="14"/>
  <c r="BT58" i="14"/>
  <c r="BS58" i="14"/>
  <c r="CG57" i="14"/>
  <c r="CF57" i="14"/>
  <c r="CE57" i="14"/>
  <c r="CD57" i="14"/>
  <c r="CC57" i="14"/>
  <c r="CB57" i="14"/>
  <c r="CA57" i="14"/>
  <c r="BZ57" i="14"/>
  <c r="BY57" i="14"/>
  <c r="BX57" i="14"/>
  <c r="BW57" i="14"/>
  <c r="BV57" i="14"/>
  <c r="BU57" i="14"/>
  <c r="BT57" i="14"/>
  <c r="BS57" i="14"/>
  <c r="CG56" i="14"/>
  <c r="CF56" i="14"/>
  <c r="CE56" i="14"/>
  <c r="CD56" i="14"/>
  <c r="CC56" i="14"/>
  <c r="CB56" i="14"/>
  <c r="CA56" i="14"/>
  <c r="BZ56" i="14"/>
  <c r="BY56" i="14"/>
  <c r="BX56" i="14"/>
  <c r="BW56" i="14"/>
  <c r="BV56" i="14"/>
  <c r="BU56" i="14"/>
  <c r="BT56" i="14"/>
  <c r="BS56" i="14"/>
  <c r="CG55" i="14"/>
  <c r="CF55" i="14"/>
  <c r="CE55" i="14"/>
  <c r="CD55" i="14"/>
  <c r="CC55" i="14"/>
  <c r="CB55" i="14"/>
  <c r="CA55" i="14"/>
  <c r="BZ55" i="14"/>
  <c r="BY55" i="14"/>
  <c r="BX55" i="14"/>
  <c r="BW55" i="14"/>
  <c r="BV55" i="14"/>
  <c r="BU55" i="14"/>
  <c r="BT55" i="14"/>
  <c r="BS55" i="14"/>
  <c r="CG54" i="14"/>
  <c r="CF54" i="14"/>
  <c r="CE54" i="14"/>
  <c r="CD54" i="14"/>
  <c r="CC54" i="14"/>
  <c r="CB54" i="14"/>
  <c r="CA54" i="14"/>
  <c r="BZ54" i="14"/>
  <c r="BY54" i="14"/>
  <c r="BX54" i="14"/>
  <c r="BW54" i="14"/>
  <c r="BV54" i="14"/>
  <c r="BU54" i="14"/>
  <c r="BT54" i="14"/>
  <c r="BS54" i="14"/>
  <c r="CG53" i="14"/>
  <c r="CF53" i="14"/>
  <c r="CE53" i="14"/>
  <c r="CD53" i="14"/>
  <c r="CC53" i="14"/>
  <c r="CB53" i="14"/>
  <c r="CA53" i="14"/>
  <c r="BZ53" i="14"/>
  <c r="BY53" i="14"/>
  <c r="BX53" i="14"/>
  <c r="BW53" i="14"/>
  <c r="BV53" i="14"/>
  <c r="BU53" i="14"/>
  <c r="BT53" i="14"/>
  <c r="BS53" i="14"/>
  <c r="CG52" i="14"/>
  <c r="CF52" i="14"/>
  <c r="CE52" i="14"/>
  <c r="CD52" i="14"/>
  <c r="CC52" i="14"/>
  <c r="CB52" i="14"/>
  <c r="CA52" i="14"/>
  <c r="BZ52" i="14"/>
  <c r="BY52" i="14"/>
  <c r="BX52" i="14"/>
  <c r="BW52" i="14"/>
  <c r="BV52" i="14"/>
  <c r="BU52" i="14"/>
  <c r="BT52" i="14"/>
  <c r="BS52" i="14"/>
  <c r="CG51" i="14"/>
  <c r="CF51" i="14"/>
  <c r="CE51" i="14"/>
  <c r="CD51" i="14"/>
  <c r="CC51" i="14"/>
  <c r="CB51" i="14"/>
  <c r="CA51" i="14"/>
  <c r="BZ51" i="14"/>
  <c r="BY51" i="14"/>
  <c r="BX51" i="14"/>
  <c r="BW51" i="14"/>
  <c r="BV51" i="14"/>
  <c r="BU51" i="14"/>
  <c r="BT51" i="14"/>
  <c r="BS51" i="14"/>
  <c r="BS50" i="14" s="1"/>
  <c r="BP64" i="14"/>
  <c r="BO64" i="14"/>
  <c r="BN64" i="14"/>
  <c r="BM64" i="14"/>
  <c r="BP63" i="14"/>
  <c r="BO63" i="14"/>
  <c r="BN63" i="14"/>
  <c r="BM63" i="14"/>
  <c r="BP62" i="14"/>
  <c r="BP61" i="14"/>
  <c r="BO61" i="14"/>
  <c r="BN61" i="14"/>
  <c r="BM61" i="14"/>
  <c r="BP60" i="14"/>
  <c r="BO60" i="14"/>
  <c r="BN60" i="14"/>
  <c r="BM60" i="14"/>
  <c r="BP59" i="14"/>
  <c r="BO59" i="14"/>
  <c r="BN59" i="14"/>
  <c r="BM59" i="14"/>
  <c r="BP58" i="14"/>
  <c r="BO58" i="14"/>
  <c r="BN58" i="14"/>
  <c r="BM58" i="14"/>
  <c r="BP57" i="14"/>
  <c r="BO57" i="14"/>
  <c r="BN57" i="14"/>
  <c r="BM57" i="14"/>
  <c r="BP56" i="14"/>
  <c r="BO56" i="14"/>
  <c r="BN56" i="14"/>
  <c r="BM56" i="14"/>
  <c r="BP55" i="14"/>
  <c r="BO55" i="14"/>
  <c r="BN55" i="14"/>
  <c r="BM55" i="14"/>
  <c r="BP54" i="14"/>
  <c r="BO54" i="14"/>
  <c r="BN54" i="14"/>
  <c r="BM54" i="14"/>
  <c r="BP53" i="14"/>
  <c r="BO53" i="14"/>
  <c r="BN53" i="14"/>
  <c r="BM53" i="14"/>
  <c r="BP52" i="14"/>
  <c r="BO52" i="14"/>
  <c r="BN52" i="14"/>
  <c r="BM52" i="14"/>
  <c r="BP51" i="14"/>
  <c r="BO51" i="14"/>
  <c r="BN51" i="14"/>
  <c r="BM51" i="14"/>
  <c r="BK64" i="14"/>
  <c r="BJ64" i="14"/>
  <c r="BI64" i="14"/>
  <c r="BH64" i="14"/>
  <c r="BG64" i="14"/>
  <c r="BF64" i="14"/>
  <c r="BE64" i="14"/>
  <c r="BD64" i="14"/>
  <c r="BC64" i="14"/>
  <c r="BK63" i="14"/>
  <c r="BJ63" i="14"/>
  <c r="BI63" i="14"/>
  <c r="BH63" i="14"/>
  <c r="BG63" i="14"/>
  <c r="BF63" i="14"/>
  <c r="BE63" i="14"/>
  <c r="BD63" i="14"/>
  <c r="BC63" i="14"/>
  <c r="BH62" i="14"/>
  <c r="BG62" i="14"/>
  <c r="BF62" i="14"/>
  <c r="BD62" i="14"/>
  <c r="BC62" i="14"/>
  <c r="BK61" i="14"/>
  <c r="BJ61" i="14"/>
  <c r="BI61" i="14"/>
  <c r="BH61" i="14"/>
  <c r="BG61" i="14"/>
  <c r="BF61" i="14"/>
  <c r="BE61" i="14"/>
  <c r="BD61" i="14"/>
  <c r="BC61" i="14"/>
  <c r="BK60" i="14"/>
  <c r="BJ60" i="14"/>
  <c r="BI60" i="14"/>
  <c r="BH60" i="14"/>
  <c r="BG60" i="14"/>
  <c r="BF60" i="14"/>
  <c r="BE60" i="14"/>
  <c r="BD60" i="14"/>
  <c r="BC60" i="14"/>
  <c r="BK59" i="14"/>
  <c r="BJ59" i="14"/>
  <c r="BI59" i="14"/>
  <c r="BH59" i="14"/>
  <c r="BG59" i="14"/>
  <c r="BF59" i="14"/>
  <c r="BE59" i="14"/>
  <c r="BD59" i="14"/>
  <c r="BC59" i="14"/>
  <c r="BK58" i="14"/>
  <c r="BJ58" i="14"/>
  <c r="BI58" i="14"/>
  <c r="BH58" i="14"/>
  <c r="BG58" i="14"/>
  <c r="BF58" i="14"/>
  <c r="BE58" i="14"/>
  <c r="BD58" i="14"/>
  <c r="BC58" i="14"/>
  <c r="BK57" i="14"/>
  <c r="BJ57" i="14"/>
  <c r="BI57" i="14"/>
  <c r="BH57" i="14"/>
  <c r="BG57" i="14"/>
  <c r="BF57" i="14"/>
  <c r="BE57" i="14"/>
  <c r="BD57" i="14"/>
  <c r="BC57" i="14"/>
  <c r="BK56" i="14"/>
  <c r="BJ56" i="14"/>
  <c r="BI56" i="14"/>
  <c r="BH56" i="14"/>
  <c r="BG56" i="14"/>
  <c r="BF56" i="14"/>
  <c r="BE56" i="14"/>
  <c r="BD56" i="14"/>
  <c r="BC56" i="14"/>
  <c r="BK55" i="14"/>
  <c r="BJ55" i="14"/>
  <c r="BI55" i="14"/>
  <c r="BH55" i="14"/>
  <c r="BG55" i="14"/>
  <c r="BF55" i="14"/>
  <c r="BE55" i="14"/>
  <c r="BD55" i="14"/>
  <c r="BC55" i="14"/>
  <c r="BK54" i="14"/>
  <c r="BJ54" i="14"/>
  <c r="BI54" i="14"/>
  <c r="BH54" i="14"/>
  <c r="BG54" i="14"/>
  <c r="BF54" i="14"/>
  <c r="BE54" i="14"/>
  <c r="BD54" i="14"/>
  <c r="BC54" i="14"/>
  <c r="BK53" i="14"/>
  <c r="BJ53" i="14"/>
  <c r="BI53" i="14"/>
  <c r="BH53" i="14"/>
  <c r="BG53" i="14"/>
  <c r="BF53" i="14"/>
  <c r="BE53" i="14"/>
  <c r="BD53" i="14"/>
  <c r="BC53" i="14"/>
  <c r="BK52" i="14"/>
  <c r="BJ52" i="14"/>
  <c r="BI52" i="14"/>
  <c r="BH52" i="14"/>
  <c r="BG52" i="14"/>
  <c r="BF52" i="14"/>
  <c r="BE52" i="14"/>
  <c r="BD52" i="14"/>
  <c r="BC52" i="14"/>
  <c r="BK51" i="14"/>
  <c r="BJ51" i="14"/>
  <c r="BI51" i="14"/>
  <c r="BH51" i="14"/>
  <c r="BG51" i="14"/>
  <c r="BF51" i="14"/>
  <c r="BE51" i="14"/>
  <c r="BD51" i="14"/>
  <c r="BC51" i="14"/>
  <c r="BA64" i="14"/>
  <c r="AZ64" i="14"/>
  <c r="AY64" i="14"/>
  <c r="BA63" i="14"/>
  <c r="AZ63" i="14"/>
  <c r="AY63" i="14"/>
  <c r="BA62" i="14"/>
  <c r="AZ62" i="14"/>
  <c r="AY62" i="14"/>
  <c r="BA61" i="14"/>
  <c r="AZ61" i="14"/>
  <c r="AY61" i="14"/>
  <c r="BA60" i="14"/>
  <c r="AZ60" i="14"/>
  <c r="AY60" i="14"/>
  <c r="BA59" i="14"/>
  <c r="AZ59" i="14"/>
  <c r="AY59" i="14"/>
  <c r="BA58" i="14"/>
  <c r="AZ58" i="14"/>
  <c r="AY58" i="14"/>
  <c r="BA57" i="14"/>
  <c r="AZ57" i="14"/>
  <c r="AY57" i="14"/>
  <c r="BA56" i="14"/>
  <c r="AZ56" i="14"/>
  <c r="AY56" i="14"/>
  <c r="BA55" i="14"/>
  <c r="AZ55" i="14"/>
  <c r="AY55" i="14"/>
  <c r="BA54" i="14"/>
  <c r="AZ54" i="14"/>
  <c r="AY54" i="14"/>
  <c r="BA53" i="14"/>
  <c r="AZ53" i="14"/>
  <c r="AY53" i="14"/>
  <c r="BA52" i="14"/>
  <c r="AZ52" i="14"/>
  <c r="AY52" i="14"/>
  <c r="BA51" i="14"/>
  <c r="AZ51" i="14"/>
  <c r="AY51" i="14"/>
  <c r="AX64" i="14"/>
  <c r="AW64" i="14"/>
  <c r="AV64" i="14"/>
  <c r="AX63" i="14"/>
  <c r="AW63" i="14"/>
  <c r="AV63" i="14"/>
  <c r="AX62" i="14"/>
  <c r="AW62" i="14"/>
  <c r="AV62" i="14"/>
  <c r="AX61" i="14"/>
  <c r="AW61" i="14"/>
  <c r="AV61" i="14"/>
  <c r="AX60" i="14"/>
  <c r="AW60" i="14"/>
  <c r="AV60" i="14"/>
  <c r="AX59" i="14"/>
  <c r="AW59" i="14"/>
  <c r="AV59" i="14"/>
  <c r="AX58" i="14"/>
  <c r="AW58" i="14"/>
  <c r="AV58" i="14"/>
  <c r="AX57" i="14"/>
  <c r="AW57" i="14"/>
  <c r="AV57" i="14"/>
  <c r="AX56" i="14"/>
  <c r="AW56" i="14"/>
  <c r="AV56" i="14"/>
  <c r="AX55" i="14"/>
  <c r="AW55" i="14"/>
  <c r="AV55" i="14"/>
  <c r="AX54" i="14"/>
  <c r="AW54" i="14"/>
  <c r="AV54" i="14"/>
  <c r="AX53" i="14"/>
  <c r="AW53" i="14"/>
  <c r="AV53" i="14"/>
  <c r="AX52" i="14"/>
  <c r="AW52" i="14"/>
  <c r="AV52" i="14"/>
  <c r="AX51" i="14"/>
  <c r="AW51" i="14"/>
  <c r="AV51" i="14"/>
  <c r="AT64" i="14"/>
  <c r="AT63" i="14"/>
  <c r="AT62" i="14"/>
  <c r="AT61" i="14"/>
  <c r="AT60" i="14"/>
  <c r="AT59" i="14"/>
  <c r="AT58" i="14"/>
  <c r="AT57" i="14"/>
  <c r="AT56" i="14"/>
  <c r="AT55" i="14"/>
  <c r="AT54" i="14"/>
  <c r="AT53" i="14"/>
  <c r="AT52" i="14"/>
  <c r="AT51" i="14"/>
  <c r="AR64" i="14"/>
  <c r="AQ64" i="14"/>
  <c r="AP64" i="14"/>
  <c r="AO64" i="14"/>
  <c r="AN64" i="14"/>
  <c r="AM64" i="14"/>
  <c r="AL64" i="14"/>
  <c r="AK64" i="14"/>
  <c r="AJ64" i="14"/>
  <c r="AI64" i="14"/>
  <c r="AH64" i="14"/>
  <c r="AG64" i="14"/>
  <c r="AR63" i="14"/>
  <c r="AQ63" i="14"/>
  <c r="AP63" i="14"/>
  <c r="AO63" i="14"/>
  <c r="AN63" i="14"/>
  <c r="AM63" i="14"/>
  <c r="AL63" i="14"/>
  <c r="AK63" i="14"/>
  <c r="AJ63" i="14"/>
  <c r="AI63" i="14"/>
  <c r="AH63" i="14"/>
  <c r="AG63" i="14"/>
  <c r="AR62" i="14"/>
  <c r="AQ62" i="14"/>
  <c r="AP62" i="14"/>
  <c r="AO62" i="14"/>
  <c r="AL62" i="14"/>
  <c r="AI62" i="14"/>
  <c r="AH62" i="14"/>
  <c r="AG62" i="14"/>
  <c r="AR61" i="14"/>
  <c r="AQ61" i="14"/>
  <c r="AP61" i="14"/>
  <c r="AO61" i="14"/>
  <c r="AN61" i="14"/>
  <c r="AM61" i="14"/>
  <c r="AL61" i="14"/>
  <c r="AK61" i="14"/>
  <c r="AJ61" i="14"/>
  <c r="AI61" i="14"/>
  <c r="AH61" i="14"/>
  <c r="AG61" i="14"/>
  <c r="AR60" i="14"/>
  <c r="AQ60" i="14"/>
  <c r="AP60" i="14"/>
  <c r="AO60" i="14"/>
  <c r="AN60" i="14"/>
  <c r="AM60" i="14"/>
  <c r="AL60" i="14"/>
  <c r="AK60" i="14"/>
  <c r="AJ60" i="14"/>
  <c r="AI60" i="14"/>
  <c r="AH60" i="14"/>
  <c r="AG60" i="14"/>
  <c r="AR59" i="14"/>
  <c r="AQ59" i="14"/>
  <c r="AP59" i="14"/>
  <c r="AO59" i="14"/>
  <c r="AN59" i="14"/>
  <c r="AM59" i="14"/>
  <c r="AL59" i="14"/>
  <c r="AK59" i="14"/>
  <c r="AJ59" i="14"/>
  <c r="AI59" i="14"/>
  <c r="AH59" i="14"/>
  <c r="AG59" i="14"/>
  <c r="AR58" i="14"/>
  <c r="AQ58" i="14"/>
  <c r="AP58" i="14"/>
  <c r="AO58" i="14"/>
  <c r="AN58" i="14"/>
  <c r="AM58" i="14"/>
  <c r="AL58" i="14"/>
  <c r="AK58" i="14"/>
  <c r="AJ58" i="14"/>
  <c r="AI58" i="14"/>
  <c r="AH58" i="14"/>
  <c r="AG58" i="14"/>
  <c r="AR57" i="14"/>
  <c r="AQ57" i="14"/>
  <c r="AP57" i="14"/>
  <c r="AO57" i="14"/>
  <c r="AN57" i="14"/>
  <c r="AM57" i="14"/>
  <c r="AL57" i="14"/>
  <c r="AK57" i="14"/>
  <c r="AJ57" i="14"/>
  <c r="AI57" i="14"/>
  <c r="AH57" i="14"/>
  <c r="AG57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R51" i="14"/>
  <c r="AQ51" i="14"/>
  <c r="AP51" i="14"/>
  <c r="AO51" i="14"/>
  <c r="AN51" i="14"/>
  <c r="AM51" i="14"/>
  <c r="AL51" i="14"/>
  <c r="AK51" i="14"/>
  <c r="AJ51" i="14"/>
  <c r="AI51" i="14"/>
  <c r="AH51" i="14"/>
  <c r="Y52" i="14"/>
  <c r="Y53" i="14"/>
  <c r="Y54" i="14"/>
  <c r="Y55" i="14"/>
  <c r="Y56" i="14"/>
  <c r="Y57" i="14"/>
  <c r="Y58" i="14"/>
  <c r="Y59" i="14"/>
  <c r="Y60" i="14"/>
  <c r="Y61" i="14"/>
  <c r="Y62" i="14"/>
  <c r="Y63" i="14"/>
  <c r="Y64" i="14"/>
  <c r="Y51" i="14"/>
  <c r="AG254" i="14" l="1"/>
  <c r="AG253" i="14" s="1"/>
  <c r="AV253" i="14"/>
  <c r="AV254" i="14"/>
  <c r="Y50" i="14"/>
  <c r="AG33" i="14"/>
  <c r="AG66" i="14"/>
  <c r="AF290" i="14"/>
  <c r="BL234" i="1"/>
  <c r="BB770" i="14" l="1"/>
  <c r="BB771" i="14"/>
  <c r="AG745" i="14"/>
  <c r="AH745" i="14"/>
  <c r="AH713" i="14" s="1"/>
  <c r="AI745" i="14"/>
  <c r="AJ745" i="14"/>
  <c r="AJ713" i="14" s="1"/>
  <c r="AK745" i="14"/>
  <c r="AK713" i="14" s="1"/>
  <c r="AL745" i="14"/>
  <c r="AL713" i="14" s="1"/>
  <c r="AM745" i="14"/>
  <c r="AN745" i="14"/>
  <c r="AN713" i="14" s="1"/>
  <c r="AO745" i="14"/>
  <c r="AO713" i="14" s="1"/>
  <c r="AP745" i="14"/>
  <c r="AP713" i="14" s="1"/>
  <c r="AQ745" i="14"/>
  <c r="AR745" i="14"/>
  <c r="AR713" i="14" s="1"/>
  <c r="BB477" i="14"/>
  <c r="Y207" i="14"/>
  <c r="DF50" i="14"/>
  <c r="DE50" i="14"/>
  <c r="DD50" i="14"/>
  <c r="CS50" i="14"/>
  <c r="CT50" i="14"/>
  <c r="CU50" i="14"/>
  <c r="CV50" i="14"/>
  <c r="CW50" i="14"/>
  <c r="CX50" i="14"/>
  <c r="CY50" i="14"/>
  <c r="CZ50" i="14"/>
  <c r="DA50" i="14"/>
  <c r="BL226" i="14"/>
  <c r="BL227" i="14"/>
  <c r="BL228" i="14"/>
  <c r="AF676" i="14"/>
  <c r="BP677" i="14"/>
  <c r="BO677" i="14"/>
  <c r="BN677" i="14"/>
  <c r="BM677" i="14"/>
  <c r="BK677" i="14"/>
  <c r="BJ677" i="14"/>
  <c r="BI677" i="14"/>
  <c r="BH677" i="14"/>
  <c r="BG677" i="14"/>
  <c r="BF677" i="14"/>
  <c r="BE677" i="14"/>
  <c r="BD677" i="14"/>
  <c r="BC677" i="14"/>
  <c r="BA677" i="14"/>
  <c r="AZ677" i="14"/>
  <c r="AY677" i="14"/>
  <c r="AX677" i="14"/>
  <c r="AW677" i="14"/>
  <c r="AV677" i="14"/>
  <c r="AT677" i="14"/>
  <c r="AH677" i="14"/>
  <c r="AI677" i="14"/>
  <c r="AJ677" i="14"/>
  <c r="AK677" i="14"/>
  <c r="AL677" i="14"/>
  <c r="AM677" i="14"/>
  <c r="AN677" i="14"/>
  <c r="AO677" i="14"/>
  <c r="AP677" i="14"/>
  <c r="AQ677" i="14"/>
  <c r="AR677" i="14"/>
  <c r="AG677" i="14"/>
  <c r="BL675" i="14"/>
  <c r="BP673" i="14"/>
  <c r="BO673" i="14"/>
  <c r="BN673" i="14"/>
  <c r="BM673" i="14"/>
  <c r="BK673" i="14"/>
  <c r="BJ673" i="14"/>
  <c r="BI673" i="14"/>
  <c r="BH673" i="14"/>
  <c r="BG673" i="14"/>
  <c r="BF673" i="14"/>
  <c r="BE673" i="14"/>
  <c r="BD673" i="14"/>
  <c r="BC673" i="14"/>
  <c r="BA673" i="14"/>
  <c r="AZ673" i="14"/>
  <c r="AY673" i="14"/>
  <c r="AX673" i="14"/>
  <c r="AW673" i="14"/>
  <c r="AV673" i="14"/>
  <c r="AT673" i="14"/>
  <c r="AH673" i="14"/>
  <c r="AI673" i="14"/>
  <c r="AJ673" i="14"/>
  <c r="AK673" i="14"/>
  <c r="AL673" i="14"/>
  <c r="AM673" i="14"/>
  <c r="AN673" i="14"/>
  <c r="AO673" i="14"/>
  <c r="AP673" i="14"/>
  <c r="AQ673" i="14"/>
  <c r="AR673" i="14"/>
  <c r="AG673" i="14"/>
  <c r="BQ667" i="14"/>
  <c r="BP666" i="14"/>
  <c r="BO666" i="14"/>
  <c r="BN666" i="14"/>
  <c r="BM666" i="14"/>
  <c r="BK666" i="14"/>
  <c r="BJ666" i="14"/>
  <c r="BI666" i="14"/>
  <c r="BH666" i="14"/>
  <c r="BG666" i="14"/>
  <c r="BF666" i="14"/>
  <c r="BE666" i="14"/>
  <c r="BD666" i="14"/>
  <c r="BC666" i="14"/>
  <c r="BA666" i="14"/>
  <c r="AZ666" i="14"/>
  <c r="AY666" i="14"/>
  <c r="AX666" i="14"/>
  <c r="AW666" i="14"/>
  <c r="AV666" i="14"/>
  <c r="AT666" i="14"/>
  <c r="AH666" i="14"/>
  <c r="AI666" i="14"/>
  <c r="AJ666" i="14"/>
  <c r="AK666" i="14"/>
  <c r="AL666" i="14"/>
  <c r="AM666" i="14"/>
  <c r="AN666" i="14"/>
  <c r="AO666" i="14"/>
  <c r="AP666" i="14"/>
  <c r="AQ666" i="14"/>
  <c r="AR666" i="14"/>
  <c r="AG666" i="14"/>
  <c r="BP664" i="14"/>
  <c r="BO664" i="14"/>
  <c r="BN664" i="14"/>
  <c r="BM664" i="14"/>
  <c r="BK664" i="14"/>
  <c r="BJ664" i="14"/>
  <c r="BI664" i="14"/>
  <c r="BH664" i="14"/>
  <c r="BG664" i="14"/>
  <c r="BF664" i="14"/>
  <c r="BE664" i="14"/>
  <c r="BD664" i="14"/>
  <c r="BC664" i="14"/>
  <c r="BA664" i="14"/>
  <c r="AZ664" i="14"/>
  <c r="AY664" i="14"/>
  <c r="AX664" i="14"/>
  <c r="AW664" i="14"/>
  <c r="AV664" i="14"/>
  <c r="AT664" i="14"/>
  <c r="AH664" i="14"/>
  <c r="AI664" i="14"/>
  <c r="AJ664" i="14"/>
  <c r="AK664" i="14"/>
  <c r="AL664" i="14"/>
  <c r="AM664" i="14"/>
  <c r="AN664" i="14"/>
  <c r="AO664" i="14"/>
  <c r="AP664" i="14"/>
  <c r="AQ664" i="14"/>
  <c r="AR664" i="14"/>
  <c r="AG664" i="14"/>
  <c r="AU647" i="14"/>
  <c r="CD647" i="14"/>
  <c r="CE647" i="14"/>
  <c r="CF647" i="14"/>
  <c r="CG647" i="14"/>
  <c r="CG562" i="14" s="1"/>
  <c r="CG447" i="14" s="1"/>
  <c r="CH647" i="14"/>
  <c r="CI647" i="14"/>
  <c r="BL659" i="14"/>
  <c r="BL660" i="14"/>
  <c r="BL661" i="14"/>
  <c r="BL662" i="14"/>
  <c r="BL663" i="14"/>
  <c r="AF663" i="14" s="1"/>
  <c r="BL649" i="14"/>
  <c r="BL650" i="14"/>
  <c r="BL651" i="14"/>
  <c r="BL652" i="14"/>
  <c r="BL653" i="14"/>
  <c r="BL654" i="14"/>
  <c r="BL655" i="14"/>
  <c r="BL656" i="14"/>
  <c r="BL657" i="14"/>
  <c r="BB649" i="14"/>
  <c r="BB650" i="14"/>
  <c r="BB651" i="14"/>
  <c r="BB652" i="14"/>
  <c r="BB653" i="14"/>
  <c r="BB654" i="14"/>
  <c r="BB655" i="14"/>
  <c r="BB656" i="14"/>
  <c r="BB657" i="14"/>
  <c r="BB659" i="14"/>
  <c r="BB660" i="14"/>
  <c r="BB661" i="14"/>
  <c r="BB662" i="14"/>
  <c r="BB663" i="14"/>
  <c r="BB644" i="14"/>
  <c r="BB645" i="14"/>
  <c r="BB632" i="14"/>
  <c r="BB633" i="14"/>
  <c r="BB634" i="14"/>
  <c r="BB635" i="14"/>
  <c r="BB636" i="14"/>
  <c r="BB637" i="14"/>
  <c r="BB638" i="14"/>
  <c r="BB639" i="14"/>
  <c r="BB640" i="14"/>
  <c r="BB641" i="14"/>
  <c r="BB642" i="14"/>
  <c r="BL616" i="14"/>
  <c r="BL617" i="14"/>
  <c r="BL618" i="14"/>
  <c r="BL619" i="14"/>
  <c r="BL620" i="14"/>
  <c r="BL621" i="14"/>
  <c r="BL622" i="14"/>
  <c r="BL623" i="14"/>
  <c r="BB616" i="14"/>
  <c r="BQ616" i="14" s="1"/>
  <c r="BB617" i="14"/>
  <c r="BQ617" i="14" s="1"/>
  <c r="BB618" i="14"/>
  <c r="BB619" i="14"/>
  <c r="BQ619" i="14" s="1"/>
  <c r="BB620" i="14"/>
  <c r="BB596" i="14"/>
  <c r="BB597" i="14"/>
  <c r="BB598" i="14"/>
  <c r="BB599" i="14"/>
  <c r="BB600" i="14"/>
  <c r="BB601" i="14"/>
  <c r="BB602" i="14"/>
  <c r="BB603" i="14"/>
  <c r="BL430" i="14"/>
  <c r="BL237" i="14"/>
  <c r="CQ159" i="14"/>
  <c r="CR159" i="14"/>
  <c r="CS159" i="14"/>
  <c r="CM159" i="14"/>
  <c r="AY33" i="14"/>
  <c r="BB112" i="14"/>
  <c r="AF1054" i="14"/>
  <c r="DC1053" i="14"/>
  <c r="CP1053" i="14"/>
  <c r="DB1053" i="14" s="1"/>
  <c r="BL1053" i="14"/>
  <c r="BB1053" i="14"/>
  <c r="AU1053" i="14"/>
  <c r="AS1053" i="14"/>
  <c r="DC1052" i="14"/>
  <c r="DH1052" i="14" s="1"/>
  <c r="CP1052" i="14"/>
  <c r="DB1052" i="14" s="1"/>
  <c r="DG1052" i="14" s="1"/>
  <c r="BL1052" i="14"/>
  <c r="BB1052" i="14"/>
  <c r="AU1052" i="14"/>
  <c r="AS1052" i="14"/>
  <c r="DC1051" i="14"/>
  <c r="DH1051" i="14" s="1"/>
  <c r="CP1051" i="14"/>
  <c r="DB1051" i="14" s="1"/>
  <c r="DG1051" i="14" s="1"/>
  <c r="DC1050" i="14"/>
  <c r="DH1050" i="14" s="1"/>
  <c r="CP1050" i="14"/>
  <c r="DB1050" i="14" s="1"/>
  <c r="DG1050" i="14" s="1"/>
  <c r="BL1050" i="14"/>
  <c r="BB1050" i="14"/>
  <c r="AU1050" i="14"/>
  <c r="AS1050" i="14"/>
  <c r="DC1049" i="14"/>
  <c r="DH1049" i="14" s="1"/>
  <c r="CP1049" i="14"/>
  <c r="DB1049" i="14" s="1"/>
  <c r="DG1049" i="14" s="1"/>
  <c r="BL1049" i="14"/>
  <c r="BB1049" i="14"/>
  <c r="AU1049" i="14"/>
  <c r="AS1049" i="14"/>
  <c r="AF1049" i="14" s="1"/>
  <c r="DC1048" i="14"/>
  <c r="DH1048" i="14" s="1"/>
  <c r="CP1048" i="14"/>
  <c r="DB1048" i="14" s="1"/>
  <c r="DG1048" i="14" s="1"/>
  <c r="BL1048" i="14"/>
  <c r="BB1048" i="14"/>
  <c r="AU1048" i="14"/>
  <c r="AS1048" i="14"/>
  <c r="DC1047" i="14"/>
  <c r="DH1047" i="14" s="1"/>
  <c r="CP1047" i="14"/>
  <c r="DB1047" i="14" s="1"/>
  <c r="DG1047" i="14" s="1"/>
  <c r="BL1047" i="14"/>
  <c r="BB1047" i="14"/>
  <c r="AU1047" i="14"/>
  <c r="AS1047" i="14"/>
  <c r="DC1046" i="14"/>
  <c r="DH1046" i="14" s="1"/>
  <c r="CP1046" i="14"/>
  <c r="DB1046" i="14" s="1"/>
  <c r="DG1046" i="14" s="1"/>
  <c r="BL1046" i="14"/>
  <c r="BB1046" i="14"/>
  <c r="AU1046" i="14"/>
  <c r="AS1046" i="14"/>
  <c r="DC1045" i="14"/>
  <c r="DH1045" i="14" s="1"/>
  <c r="CP1045" i="14"/>
  <c r="DB1045" i="14" s="1"/>
  <c r="DG1045" i="14" s="1"/>
  <c r="BL1045" i="14"/>
  <c r="BB1045" i="14"/>
  <c r="AU1045" i="14"/>
  <c r="AS1045" i="14"/>
  <c r="DC1044" i="14"/>
  <c r="DH1044" i="14" s="1"/>
  <c r="CP1044" i="14"/>
  <c r="DB1044" i="14" s="1"/>
  <c r="DG1044" i="14" s="1"/>
  <c r="DC1043" i="14"/>
  <c r="DH1043" i="14" s="1"/>
  <c r="CP1043" i="14"/>
  <c r="DB1043" i="14" s="1"/>
  <c r="DG1043" i="14" s="1"/>
  <c r="BL1043" i="14"/>
  <c r="BB1043" i="14"/>
  <c r="AU1043" i="14"/>
  <c r="AS1043" i="14"/>
  <c r="DC1042" i="14"/>
  <c r="DH1042" i="14" s="1"/>
  <c r="CP1042" i="14"/>
  <c r="DB1042" i="14" s="1"/>
  <c r="DG1042" i="14" s="1"/>
  <c r="BL1042" i="14"/>
  <c r="BB1042" i="14"/>
  <c r="AU1042" i="14"/>
  <c r="AS1042" i="14"/>
  <c r="DC1041" i="14"/>
  <c r="DH1041" i="14" s="1"/>
  <c r="CP1041" i="14"/>
  <c r="DB1041" i="14" s="1"/>
  <c r="DG1041" i="14" s="1"/>
  <c r="BL1041" i="14"/>
  <c r="BB1041" i="14"/>
  <c r="AU1041" i="14"/>
  <c r="AS1041" i="14"/>
  <c r="AF1041" i="14" s="1"/>
  <c r="DC1040" i="14"/>
  <c r="DH1040" i="14" s="1"/>
  <c r="CP1040" i="14"/>
  <c r="DB1040" i="14" s="1"/>
  <c r="DG1040" i="14" s="1"/>
  <c r="BL1040" i="14"/>
  <c r="BB1040" i="14"/>
  <c r="AU1040" i="14"/>
  <c r="AS1040" i="14"/>
  <c r="DC1039" i="14"/>
  <c r="DH1039" i="14" s="1"/>
  <c r="CP1039" i="14"/>
  <c r="DB1039" i="14" s="1"/>
  <c r="DG1039" i="14" s="1"/>
  <c r="BL1039" i="14"/>
  <c r="BB1039" i="14"/>
  <c r="AU1039" i="14"/>
  <c r="AS1039" i="14"/>
  <c r="DC1038" i="14"/>
  <c r="DH1038" i="14" s="1"/>
  <c r="CP1038" i="14"/>
  <c r="DB1038" i="14" s="1"/>
  <c r="DG1038" i="14" s="1"/>
  <c r="BL1038" i="14"/>
  <c r="BB1038" i="14"/>
  <c r="AU1038" i="14"/>
  <c r="AS1038" i="14"/>
  <c r="DC1037" i="14"/>
  <c r="DH1037" i="14" s="1"/>
  <c r="CP1037" i="14"/>
  <c r="DB1037" i="14" s="1"/>
  <c r="DG1037" i="14" s="1"/>
  <c r="BL1037" i="14"/>
  <c r="BB1037" i="14"/>
  <c r="AU1037" i="14"/>
  <c r="AS1037" i="14"/>
  <c r="DC1036" i="14"/>
  <c r="DH1036" i="14" s="1"/>
  <c r="CP1036" i="14"/>
  <c r="DB1036" i="14" s="1"/>
  <c r="DG1036" i="14" s="1"/>
  <c r="DC1035" i="14"/>
  <c r="DH1035" i="14" s="1"/>
  <c r="CP1035" i="14"/>
  <c r="DB1035" i="14" s="1"/>
  <c r="DG1035" i="14" s="1"/>
  <c r="DC1034" i="14"/>
  <c r="DH1034" i="14" s="1"/>
  <c r="CP1034" i="14"/>
  <c r="DB1034" i="14" s="1"/>
  <c r="DG1034" i="14" s="1"/>
  <c r="DC1033" i="14"/>
  <c r="DH1033" i="14" s="1"/>
  <c r="CP1033" i="14"/>
  <c r="DB1033" i="14" s="1"/>
  <c r="DG1033" i="14" s="1"/>
  <c r="DC1032" i="14"/>
  <c r="DH1032" i="14" s="1"/>
  <c r="CP1032" i="14"/>
  <c r="DB1032" i="14" s="1"/>
  <c r="DG1032" i="14" s="1"/>
  <c r="DC1031" i="14"/>
  <c r="DH1031" i="14" s="1"/>
  <c r="CP1031" i="14"/>
  <c r="DB1031" i="14" s="1"/>
  <c r="DG1031" i="14" s="1"/>
  <c r="DC1030" i="14"/>
  <c r="DH1030" i="14" s="1"/>
  <c r="CP1030" i="14"/>
  <c r="DB1030" i="14" s="1"/>
  <c r="DG1030" i="14" s="1"/>
  <c r="DC1029" i="14"/>
  <c r="DH1029" i="14" s="1"/>
  <c r="CP1029" i="14"/>
  <c r="DB1029" i="14" s="1"/>
  <c r="DG1029" i="14" s="1"/>
  <c r="DC1028" i="14"/>
  <c r="DH1028" i="14" s="1"/>
  <c r="CP1028" i="14"/>
  <c r="DB1028" i="14" s="1"/>
  <c r="DG1028" i="14" s="1"/>
  <c r="DC1027" i="14"/>
  <c r="DH1027" i="14" s="1"/>
  <c r="CP1027" i="14"/>
  <c r="DB1027" i="14" s="1"/>
  <c r="DG1027" i="14" s="1"/>
  <c r="DC1026" i="14"/>
  <c r="DH1026" i="14" s="1"/>
  <c r="CP1026" i="14"/>
  <c r="DB1026" i="14" s="1"/>
  <c r="DG1026" i="14" s="1"/>
  <c r="DC1025" i="14"/>
  <c r="DH1025" i="14" s="1"/>
  <c r="CP1025" i="14"/>
  <c r="DB1025" i="14" s="1"/>
  <c r="DG1025" i="14" s="1"/>
  <c r="DC1024" i="14"/>
  <c r="DH1024" i="14" s="1"/>
  <c r="CP1024" i="14"/>
  <c r="DB1024" i="14" s="1"/>
  <c r="DG1024" i="14" s="1"/>
  <c r="DC1023" i="14"/>
  <c r="DH1023" i="14" s="1"/>
  <c r="CP1023" i="14"/>
  <c r="DB1023" i="14" s="1"/>
  <c r="DG1023" i="14" s="1"/>
  <c r="DC1022" i="14"/>
  <c r="DH1022" i="14" s="1"/>
  <c r="CP1022" i="14"/>
  <c r="DB1022" i="14" s="1"/>
  <c r="DG1022" i="14" s="1"/>
  <c r="DC1021" i="14"/>
  <c r="DH1021" i="14" s="1"/>
  <c r="CP1021" i="14"/>
  <c r="DB1021" i="14" s="1"/>
  <c r="DG1021" i="14" s="1"/>
  <c r="DC1016" i="14"/>
  <c r="DH1016" i="14" s="1"/>
  <c r="CP1016" i="14"/>
  <c r="DB1016" i="14" s="1"/>
  <c r="DG1016" i="14" s="1"/>
  <c r="BL1016" i="14"/>
  <c r="BB1016" i="14"/>
  <c r="AU1016" i="14"/>
  <c r="DC1015" i="14"/>
  <c r="DH1015" i="14" s="1"/>
  <c r="CP1015" i="14"/>
  <c r="DB1015" i="14" s="1"/>
  <c r="DG1015" i="14" s="1"/>
  <c r="BL1015" i="14"/>
  <c r="BB1015" i="14"/>
  <c r="AU1015" i="14"/>
  <c r="DC1014" i="14"/>
  <c r="DH1014" i="14" s="1"/>
  <c r="CP1014" i="14"/>
  <c r="DB1014" i="14" s="1"/>
  <c r="DG1014" i="14" s="1"/>
  <c r="DC1013" i="14"/>
  <c r="DH1013" i="14" s="1"/>
  <c r="CP1013" i="14"/>
  <c r="DB1013" i="14" s="1"/>
  <c r="DG1013" i="14" s="1"/>
  <c r="BL1013" i="14"/>
  <c r="BB1013" i="14"/>
  <c r="AU1013" i="14"/>
  <c r="AS1013" i="14"/>
  <c r="DC1012" i="14"/>
  <c r="DH1012" i="14" s="1"/>
  <c r="CP1012" i="14"/>
  <c r="DB1012" i="14" s="1"/>
  <c r="DG1012" i="14" s="1"/>
  <c r="BL1012" i="14"/>
  <c r="BB1012" i="14"/>
  <c r="AU1012" i="14"/>
  <c r="AS1012" i="14"/>
  <c r="DC1011" i="14"/>
  <c r="DH1011" i="14" s="1"/>
  <c r="CP1011" i="14"/>
  <c r="DB1011" i="14" s="1"/>
  <c r="DG1011" i="14" s="1"/>
  <c r="BL1011" i="14"/>
  <c r="BB1011" i="14"/>
  <c r="AU1011" i="14"/>
  <c r="AS1011" i="14"/>
  <c r="DC1010" i="14"/>
  <c r="DH1010" i="14" s="1"/>
  <c r="CP1010" i="14"/>
  <c r="DB1010" i="14" s="1"/>
  <c r="DG1010" i="14" s="1"/>
  <c r="BL1010" i="14"/>
  <c r="BB1010" i="14"/>
  <c r="AU1010" i="14"/>
  <c r="AS1010" i="14"/>
  <c r="DC1009" i="14"/>
  <c r="DH1009" i="14" s="1"/>
  <c r="CP1009" i="14"/>
  <c r="DB1009" i="14" s="1"/>
  <c r="DG1009" i="14" s="1"/>
  <c r="BL1009" i="14"/>
  <c r="BB1009" i="14"/>
  <c r="AU1009" i="14"/>
  <c r="AS1009" i="14"/>
  <c r="DC1008" i="14"/>
  <c r="DH1008" i="14" s="1"/>
  <c r="CP1008" i="14"/>
  <c r="DB1008" i="14" s="1"/>
  <c r="DG1008" i="14" s="1"/>
  <c r="BL1008" i="14"/>
  <c r="BB1008" i="14"/>
  <c r="AU1008" i="14"/>
  <c r="AS1008" i="14"/>
  <c r="DC1007" i="14"/>
  <c r="DH1007" i="14" s="1"/>
  <c r="CP1007" i="14"/>
  <c r="DB1007" i="14" s="1"/>
  <c r="DG1007" i="14" s="1"/>
  <c r="BL1007" i="14"/>
  <c r="BB1007" i="14"/>
  <c r="AU1007" i="14"/>
  <c r="AS1007" i="14"/>
  <c r="DC1006" i="14"/>
  <c r="DH1006" i="14" s="1"/>
  <c r="CP1006" i="14"/>
  <c r="DB1006" i="14" s="1"/>
  <c r="DG1006" i="14" s="1"/>
  <c r="BL1006" i="14"/>
  <c r="BB1006" i="14"/>
  <c r="AU1006" i="14"/>
  <c r="AS1006" i="14"/>
  <c r="DC1005" i="14"/>
  <c r="DH1005" i="14" s="1"/>
  <c r="CP1005" i="14"/>
  <c r="DB1005" i="14" s="1"/>
  <c r="DG1005" i="14" s="1"/>
  <c r="BL1005" i="14"/>
  <c r="BB1005" i="14"/>
  <c r="AS1005" i="14"/>
  <c r="DC1004" i="14"/>
  <c r="DH1004" i="14" s="1"/>
  <c r="CP1004" i="14"/>
  <c r="DB1004" i="14" s="1"/>
  <c r="DG1004" i="14" s="1"/>
  <c r="BL1004" i="14"/>
  <c r="BB1004" i="14"/>
  <c r="AU1004" i="14"/>
  <c r="AS1004" i="14"/>
  <c r="DC1003" i="14"/>
  <c r="DH1003" i="14" s="1"/>
  <c r="CP1003" i="14"/>
  <c r="DB1003" i="14" s="1"/>
  <c r="DG1003" i="14" s="1"/>
  <c r="BL1003" i="14"/>
  <c r="BB1003" i="14"/>
  <c r="AU1003" i="14"/>
  <c r="AS1003" i="14"/>
  <c r="DC1002" i="14"/>
  <c r="DH1002" i="14" s="1"/>
  <c r="CP1002" i="14"/>
  <c r="DB1002" i="14" s="1"/>
  <c r="DG1002" i="14" s="1"/>
  <c r="BL1002" i="14"/>
  <c r="BB1002" i="14"/>
  <c r="AU1002" i="14"/>
  <c r="AS1002" i="14"/>
  <c r="DC999" i="14"/>
  <c r="DH999" i="14" s="1"/>
  <c r="CP999" i="14"/>
  <c r="DB999" i="14" s="1"/>
  <c r="DG999" i="14" s="1"/>
  <c r="BL999" i="14"/>
  <c r="BB999" i="14"/>
  <c r="AU999" i="14"/>
  <c r="AS999" i="14"/>
  <c r="DC998" i="14"/>
  <c r="DH998" i="14" s="1"/>
  <c r="CP998" i="14"/>
  <c r="DB998" i="14" s="1"/>
  <c r="DG998" i="14" s="1"/>
  <c r="BL998" i="14"/>
  <c r="BB998" i="14"/>
  <c r="AU998" i="14"/>
  <c r="AS998" i="14"/>
  <c r="DC997" i="14"/>
  <c r="DH997" i="14" s="1"/>
  <c r="CP997" i="14"/>
  <c r="DB997" i="14" s="1"/>
  <c r="DG997" i="14" s="1"/>
  <c r="BL997" i="14"/>
  <c r="BB997" i="14"/>
  <c r="AU997" i="14"/>
  <c r="AS997" i="14"/>
  <c r="DC996" i="14"/>
  <c r="DH996" i="14" s="1"/>
  <c r="CP996" i="14"/>
  <c r="DB996" i="14" s="1"/>
  <c r="DG996" i="14" s="1"/>
  <c r="BL996" i="14"/>
  <c r="BB996" i="14"/>
  <c r="AU996" i="14"/>
  <c r="AS996" i="14"/>
  <c r="DC995" i="14"/>
  <c r="DH995" i="14" s="1"/>
  <c r="CP995" i="14"/>
  <c r="DB995" i="14" s="1"/>
  <c r="DG995" i="14" s="1"/>
  <c r="BL995" i="14"/>
  <c r="BB995" i="14"/>
  <c r="AU995" i="14"/>
  <c r="AS995" i="14"/>
  <c r="DC994" i="14"/>
  <c r="DH994" i="14" s="1"/>
  <c r="CP994" i="14"/>
  <c r="DB994" i="14" s="1"/>
  <c r="DG994" i="14" s="1"/>
  <c r="BL994" i="14"/>
  <c r="BB994" i="14"/>
  <c r="AU994" i="14"/>
  <c r="AS994" i="14"/>
  <c r="DC993" i="14"/>
  <c r="DH993" i="14" s="1"/>
  <c r="CP993" i="14"/>
  <c r="DB993" i="14" s="1"/>
  <c r="DG993" i="14" s="1"/>
  <c r="BL993" i="14"/>
  <c r="BB993" i="14"/>
  <c r="AU993" i="14"/>
  <c r="AS993" i="14"/>
  <c r="DC992" i="14"/>
  <c r="DH992" i="14" s="1"/>
  <c r="CP992" i="14"/>
  <c r="DB992" i="14" s="1"/>
  <c r="DG992" i="14" s="1"/>
  <c r="BL992" i="14"/>
  <c r="BB992" i="14"/>
  <c r="AU992" i="14"/>
  <c r="AS992" i="14"/>
  <c r="DC991" i="14"/>
  <c r="DH991" i="14" s="1"/>
  <c r="CP991" i="14"/>
  <c r="DB991" i="14" s="1"/>
  <c r="DG991" i="14" s="1"/>
  <c r="BL991" i="14"/>
  <c r="BB991" i="14"/>
  <c r="AU991" i="14"/>
  <c r="AS991" i="14"/>
  <c r="DC990" i="14"/>
  <c r="DH990" i="14" s="1"/>
  <c r="CP990" i="14"/>
  <c r="DB990" i="14" s="1"/>
  <c r="DG990" i="14" s="1"/>
  <c r="BL990" i="14"/>
  <c r="BB990" i="14"/>
  <c r="AU990" i="14"/>
  <c r="AS990" i="14"/>
  <c r="DC989" i="14"/>
  <c r="DH989" i="14" s="1"/>
  <c r="CP989" i="14"/>
  <c r="DB989" i="14" s="1"/>
  <c r="DG989" i="14" s="1"/>
  <c r="BL989" i="14"/>
  <c r="BB989" i="14"/>
  <c r="AU989" i="14"/>
  <c r="AS989" i="14"/>
  <c r="DC988" i="14"/>
  <c r="DH988" i="14" s="1"/>
  <c r="CP988" i="14"/>
  <c r="DB988" i="14" s="1"/>
  <c r="DG988" i="14" s="1"/>
  <c r="BL988" i="14"/>
  <c r="BB988" i="14"/>
  <c r="AU988" i="14"/>
  <c r="AS988" i="14"/>
  <c r="DC987" i="14"/>
  <c r="DH987" i="14" s="1"/>
  <c r="CP987" i="14"/>
  <c r="DB987" i="14" s="1"/>
  <c r="DG987" i="14" s="1"/>
  <c r="BL987" i="14"/>
  <c r="BB987" i="14"/>
  <c r="AU987" i="14"/>
  <c r="AS987" i="14"/>
  <c r="DC986" i="14"/>
  <c r="DH986" i="14" s="1"/>
  <c r="CP986" i="14"/>
  <c r="DB986" i="14" s="1"/>
  <c r="DG986" i="14" s="1"/>
  <c r="BL986" i="14"/>
  <c r="BB986" i="14"/>
  <c r="AU986" i="14"/>
  <c r="AS986" i="14"/>
  <c r="DC985" i="14"/>
  <c r="DH985" i="14" s="1"/>
  <c r="CP985" i="14"/>
  <c r="DB985" i="14" s="1"/>
  <c r="DG985" i="14" s="1"/>
  <c r="CJ985" i="14"/>
  <c r="CI985" i="14"/>
  <c r="CH985" i="14"/>
  <c r="CG985" i="14"/>
  <c r="CF985" i="14"/>
  <c r="CE985" i="14"/>
  <c r="CD985" i="14"/>
  <c r="CC985" i="14"/>
  <c r="CB985" i="14"/>
  <c r="CA985" i="14"/>
  <c r="BZ985" i="14"/>
  <c r="BY985" i="14"/>
  <c r="BX985" i="14"/>
  <c r="BW985" i="14"/>
  <c r="BV985" i="14"/>
  <c r="BU985" i="14"/>
  <c r="BT985" i="14"/>
  <c r="BS985" i="14"/>
  <c r="BR985" i="14"/>
  <c r="BP985" i="14"/>
  <c r="BO985" i="14"/>
  <c r="BN985" i="14"/>
  <c r="BM985" i="14"/>
  <c r="BK985" i="14"/>
  <c r="BJ985" i="14"/>
  <c r="BI985" i="14"/>
  <c r="BH985" i="14"/>
  <c r="BG985" i="14"/>
  <c r="BF985" i="14"/>
  <c r="BE985" i="14"/>
  <c r="BD985" i="14"/>
  <c r="BC985" i="14"/>
  <c r="BA985" i="14"/>
  <c r="AZ985" i="14"/>
  <c r="AY985" i="14"/>
  <c r="AX985" i="14"/>
  <c r="AW985" i="14"/>
  <c r="AV985" i="14"/>
  <c r="AT985" i="14"/>
  <c r="AR985" i="14"/>
  <c r="AQ985" i="14"/>
  <c r="AP985" i="14"/>
  <c r="AO985" i="14"/>
  <c r="AN985" i="14"/>
  <c r="AM985" i="14"/>
  <c r="AL985" i="14"/>
  <c r="AK985" i="14"/>
  <c r="AJ985" i="14"/>
  <c r="AI985" i="14"/>
  <c r="AH985" i="14"/>
  <c r="AG985" i="14"/>
  <c r="DC984" i="14"/>
  <c r="DH984" i="14" s="1"/>
  <c r="CP984" i="14"/>
  <c r="DB984" i="14" s="1"/>
  <c r="DG984" i="14" s="1"/>
  <c r="BB984" i="14"/>
  <c r="AS984" i="14"/>
  <c r="DC983" i="14"/>
  <c r="DH983" i="14" s="1"/>
  <c r="CP983" i="14"/>
  <c r="DB983" i="14" s="1"/>
  <c r="DG983" i="14" s="1"/>
  <c r="BL983" i="14"/>
  <c r="BB983" i="14"/>
  <c r="AU983" i="14"/>
  <c r="AS983" i="14"/>
  <c r="DC982" i="14"/>
  <c r="DH982" i="14" s="1"/>
  <c r="CP982" i="14"/>
  <c r="DB982" i="14" s="1"/>
  <c r="DG982" i="14" s="1"/>
  <c r="BL982" i="14"/>
  <c r="BB982" i="14"/>
  <c r="AU982" i="14"/>
  <c r="AS982" i="14"/>
  <c r="DC981" i="14"/>
  <c r="DH981" i="14" s="1"/>
  <c r="CP981" i="14"/>
  <c r="DB981" i="14" s="1"/>
  <c r="DG981" i="14" s="1"/>
  <c r="BL981" i="14"/>
  <c r="BB981" i="14"/>
  <c r="AU981" i="14"/>
  <c r="AS981" i="14"/>
  <c r="DC980" i="14"/>
  <c r="DH980" i="14" s="1"/>
  <c r="CP980" i="14"/>
  <c r="DB980" i="14" s="1"/>
  <c r="DG980" i="14" s="1"/>
  <c r="BL980" i="14"/>
  <c r="BB980" i="14"/>
  <c r="AU980" i="14"/>
  <c r="AS980" i="14"/>
  <c r="DC979" i="14"/>
  <c r="DH979" i="14" s="1"/>
  <c r="CP979" i="14"/>
  <c r="DB979" i="14" s="1"/>
  <c r="DG979" i="14" s="1"/>
  <c r="BL979" i="14"/>
  <c r="BB979" i="14"/>
  <c r="AU979" i="14"/>
  <c r="AS979" i="14"/>
  <c r="DC978" i="14"/>
  <c r="DH978" i="14" s="1"/>
  <c r="CP978" i="14"/>
  <c r="DB978" i="14" s="1"/>
  <c r="DG978" i="14" s="1"/>
  <c r="BL978" i="14"/>
  <c r="BB978" i="14"/>
  <c r="AU978" i="14"/>
  <c r="AS978" i="14"/>
  <c r="DC977" i="14"/>
  <c r="DH977" i="14" s="1"/>
  <c r="CP977" i="14"/>
  <c r="DB977" i="14" s="1"/>
  <c r="DG977" i="14" s="1"/>
  <c r="BL977" i="14"/>
  <c r="BB977" i="14"/>
  <c r="AU977" i="14"/>
  <c r="AS977" i="14"/>
  <c r="DC976" i="14"/>
  <c r="DH976" i="14" s="1"/>
  <c r="CP976" i="14"/>
  <c r="DB976" i="14" s="1"/>
  <c r="DG976" i="14" s="1"/>
  <c r="BL976" i="14"/>
  <c r="BB976" i="14"/>
  <c r="AU976" i="14"/>
  <c r="AS976" i="14"/>
  <c r="DC975" i="14"/>
  <c r="DH975" i="14" s="1"/>
  <c r="CP975" i="14"/>
  <c r="DB975" i="14" s="1"/>
  <c r="DG975" i="14" s="1"/>
  <c r="BL975" i="14"/>
  <c r="BB975" i="14"/>
  <c r="AU975" i="14"/>
  <c r="AS975" i="14"/>
  <c r="DC974" i="14"/>
  <c r="DH974" i="14" s="1"/>
  <c r="CP974" i="14"/>
  <c r="DB974" i="14" s="1"/>
  <c r="DG974" i="14" s="1"/>
  <c r="BL974" i="14"/>
  <c r="BB974" i="14"/>
  <c r="AU974" i="14"/>
  <c r="AS974" i="14"/>
  <c r="DC973" i="14"/>
  <c r="DH973" i="14" s="1"/>
  <c r="CP973" i="14"/>
  <c r="DB973" i="14" s="1"/>
  <c r="DG973" i="14" s="1"/>
  <c r="BL973" i="14"/>
  <c r="BB973" i="14"/>
  <c r="AU973" i="14"/>
  <c r="AS973" i="14"/>
  <c r="DC972" i="14"/>
  <c r="DH972" i="14" s="1"/>
  <c r="CP972" i="14"/>
  <c r="DB972" i="14" s="1"/>
  <c r="DG972" i="14" s="1"/>
  <c r="BL972" i="14"/>
  <c r="BB972" i="14"/>
  <c r="AU972" i="14"/>
  <c r="AS972" i="14"/>
  <c r="DC971" i="14"/>
  <c r="DH971" i="14" s="1"/>
  <c r="CP971" i="14"/>
  <c r="DB971" i="14" s="1"/>
  <c r="DG971" i="14" s="1"/>
  <c r="BL971" i="14"/>
  <c r="BB971" i="14"/>
  <c r="AU971" i="14"/>
  <c r="AS971" i="14"/>
  <c r="DC970" i="14"/>
  <c r="DH970" i="14" s="1"/>
  <c r="CP970" i="14"/>
  <c r="DB970" i="14" s="1"/>
  <c r="DG970" i="14" s="1"/>
  <c r="BL970" i="14"/>
  <c r="BB970" i="14"/>
  <c r="AU970" i="14"/>
  <c r="AS970" i="14"/>
  <c r="DC969" i="14"/>
  <c r="DH969" i="14" s="1"/>
  <c r="CP969" i="14"/>
  <c r="DB969" i="14" s="1"/>
  <c r="DG969" i="14" s="1"/>
  <c r="BP969" i="14"/>
  <c r="BO969" i="14"/>
  <c r="BN969" i="14"/>
  <c r="BM969" i="14"/>
  <c r="BK969" i="14"/>
  <c r="BJ969" i="14"/>
  <c r="BI969" i="14"/>
  <c r="BH969" i="14"/>
  <c r="BG969" i="14"/>
  <c r="BF969" i="14"/>
  <c r="BE969" i="14"/>
  <c r="BD969" i="14"/>
  <c r="BC969" i="14"/>
  <c r="BA969" i="14"/>
  <c r="AZ969" i="14"/>
  <c r="AY969" i="14"/>
  <c r="AX969" i="14"/>
  <c r="AW969" i="14"/>
  <c r="AV969" i="14"/>
  <c r="AT969" i="14"/>
  <c r="AR969" i="14"/>
  <c r="AQ969" i="14"/>
  <c r="AP969" i="14"/>
  <c r="AO969" i="14"/>
  <c r="AN969" i="14"/>
  <c r="AM969" i="14"/>
  <c r="AL969" i="14"/>
  <c r="AK969" i="14"/>
  <c r="AJ969" i="14"/>
  <c r="AI969" i="14"/>
  <c r="AH969" i="14"/>
  <c r="AG969" i="14"/>
  <c r="Y969" i="14"/>
  <c r="DC968" i="14"/>
  <c r="DH968" i="14" s="1"/>
  <c r="CP968" i="14"/>
  <c r="DB968" i="14" s="1"/>
  <c r="DG968" i="14" s="1"/>
  <c r="BL968" i="14"/>
  <c r="BB968" i="14"/>
  <c r="AS968" i="14"/>
  <c r="DC957" i="14"/>
  <c r="DH957" i="14" s="1"/>
  <c r="CP957" i="14"/>
  <c r="DB957" i="14" s="1"/>
  <c r="DG957" i="14" s="1"/>
  <c r="BL957" i="14"/>
  <c r="BB957" i="14"/>
  <c r="AU957" i="14"/>
  <c r="AS957" i="14"/>
  <c r="DC956" i="14"/>
  <c r="DH956" i="14" s="1"/>
  <c r="CP956" i="14"/>
  <c r="DB956" i="14" s="1"/>
  <c r="DG956" i="14" s="1"/>
  <c r="BL956" i="14"/>
  <c r="BB956" i="14"/>
  <c r="AU956" i="14"/>
  <c r="AS956" i="14"/>
  <c r="DC955" i="14"/>
  <c r="DH955" i="14" s="1"/>
  <c r="CP955" i="14"/>
  <c r="DB955" i="14" s="1"/>
  <c r="DG955" i="14" s="1"/>
  <c r="BL955" i="14"/>
  <c r="BB955" i="14"/>
  <c r="AU955" i="14"/>
  <c r="AS955" i="14"/>
  <c r="DC954" i="14"/>
  <c r="DH954" i="14" s="1"/>
  <c r="CP954" i="14"/>
  <c r="DB954" i="14" s="1"/>
  <c r="DG954" i="14" s="1"/>
  <c r="BL954" i="14"/>
  <c r="BB954" i="14"/>
  <c r="AU954" i="14"/>
  <c r="AS954" i="14"/>
  <c r="DC953" i="14"/>
  <c r="DH953" i="14" s="1"/>
  <c r="CP953" i="14"/>
  <c r="DB953" i="14" s="1"/>
  <c r="DG953" i="14" s="1"/>
  <c r="BL953" i="14"/>
  <c r="BB953" i="14"/>
  <c r="AU953" i="14"/>
  <c r="AS953" i="14"/>
  <c r="DC952" i="14"/>
  <c r="DH952" i="14" s="1"/>
  <c r="CP952" i="14"/>
  <c r="DB952" i="14" s="1"/>
  <c r="DG952" i="14" s="1"/>
  <c r="BL952" i="14"/>
  <c r="BB952" i="14"/>
  <c r="AU952" i="14"/>
  <c r="AS952" i="14"/>
  <c r="DC951" i="14"/>
  <c r="DH951" i="14" s="1"/>
  <c r="CP951" i="14"/>
  <c r="DB951" i="14" s="1"/>
  <c r="DG951" i="14" s="1"/>
  <c r="BL951" i="14"/>
  <c r="BB951" i="14"/>
  <c r="AU951" i="14"/>
  <c r="AS951" i="14"/>
  <c r="DC950" i="14"/>
  <c r="DH950" i="14" s="1"/>
  <c r="CP950" i="14"/>
  <c r="DB950" i="14" s="1"/>
  <c r="DG950" i="14" s="1"/>
  <c r="BL950" i="14"/>
  <c r="BB950" i="14"/>
  <c r="AU950" i="14"/>
  <c r="AS950" i="14"/>
  <c r="DC949" i="14"/>
  <c r="DH949" i="14" s="1"/>
  <c r="CP949" i="14"/>
  <c r="DB949" i="14" s="1"/>
  <c r="DG949" i="14" s="1"/>
  <c r="BL949" i="14"/>
  <c r="BB949" i="14"/>
  <c r="AU949" i="14"/>
  <c r="AS949" i="14"/>
  <c r="DC948" i="14"/>
  <c r="DH948" i="14" s="1"/>
  <c r="CP948" i="14"/>
  <c r="DB948" i="14" s="1"/>
  <c r="DG948" i="14" s="1"/>
  <c r="BL948" i="14"/>
  <c r="BB948" i="14"/>
  <c r="AU948" i="14"/>
  <c r="AS948" i="14"/>
  <c r="DC947" i="14"/>
  <c r="DH947" i="14" s="1"/>
  <c r="CP947" i="14"/>
  <c r="DB947" i="14" s="1"/>
  <c r="DG947" i="14" s="1"/>
  <c r="BL947" i="14"/>
  <c r="BB947" i="14"/>
  <c r="AU947" i="14"/>
  <c r="AS947" i="14"/>
  <c r="DC946" i="14"/>
  <c r="DH946" i="14" s="1"/>
  <c r="CP946" i="14"/>
  <c r="DB946" i="14" s="1"/>
  <c r="DG946" i="14" s="1"/>
  <c r="BL946" i="14"/>
  <c r="BB946" i="14"/>
  <c r="AU946" i="14"/>
  <c r="AS946" i="14"/>
  <c r="DC945" i="14"/>
  <c r="DH945" i="14" s="1"/>
  <c r="CP945" i="14"/>
  <c r="DB945" i="14" s="1"/>
  <c r="DG945" i="14" s="1"/>
  <c r="BL945" i="14"/>
  <c r="BB945" i="14"/>
  <c r="AU945" i="14"/>
  <c r="AS945" i="14"/>
  <c r="DC944" i="14"/>
  <c r="DH944" i="14" s="1"/>
  <c r="CP944" i="14"/>
  <c r="DB944" i="14" s="1"/>
  <c r="DG944" i="14" s="1"/>
  <c r="BL944" i="14"/>
  <c r="BB944" i="14"/>
  <c r="AU944" i="14"/>
  <c r="AS944" i="14"/>
  <c r="DC943" i="14"/>
  <c r="DH943" i="14" s="1"/>
  <c r="CP943" i="14"/>
  <c r="DB943" i="14" s="1"/>
  <c r="DG943" i="14" s="1"/>
  <c r="BL943" i="14"/>
  <c r="BB943" i="14"/>
  <c r="AU943" i="14"/>
  <c r="AS943" i="14"/>
  <c r="DC942" i="14"/>
  <c r="DH942" i="14" s="1"/>
  <c r="CP942" i="14"/>
  <c r="DB942" i="14" s="1"/>
  <c r="DG942" i="14" s="1"/>
  <c r="BL942" i="14"/>
  <c r="BB942" i="14"/>
  <c r="AU942" i="14"/>
  <c r="AS942" i="14"/>
  <c r="DC941" i="14"/>
  <c r="DH941" i="14" s="1"/>
  <c r="CP941" i="14"/>
  <c r="DB941" i="14" s="1"/>
  <c r="DG941" i="14" s="1"/>
  <c r="BB941" i="14"/>
  <c r="AU941" i="14"/>
  <c r="AS941" i="14"/>
  <c r="DC940" i="14"/>
  <c r="DH940" i="14" s="1"/>
  <c r="CP940" i="14"/>
  <c r="DB940" i="14" s="1"/>
  <c r="DG940" i="14" s="1"/>
  <c r="BL940" i="14"/>
  <c r="BB940" i="14"/>
  <c r="AU940" i="14"/>
  <c r="AS940" i="14"/>
  <c r="DC939" i="14"/>
  <c r="DH939" i="14" s="1"/>
  <c r="CP939" i="14"/>
  <c r="DB939" i="14" s="1"/>
  <c r="DG939" i="14" s="1"/>
  <c r="BL939" i="14"/>
  <c r="BB939" i="14"/>
  <c r="AU939" i="14"/>
  <c r="AS939" i="14"/>
  <c r="DC938" i="14"/>
  <c r="DH938" i="14" s="1"/>
  <c r="CP938" i="14"/>
  <c r="DB938" i="14" s="1"/>
  <c r="DG938" i="14" s="1"/>
  <c r="BL938" i="14"/>
  <c r="BB938" i="14"/>
  <c r="AU938" i="14"/>
  <c r="AS938" i="14"/>
  <c r="DC937" i="14"/>
  <c r="DH937" i="14" s="1"/>
  <c r="CP937" i="14"/>
  <c r="DB937" i="14" s="1"/>
  <c r="DG937" i="14" s="1"/>
  <c r="BL937" i="14"/>
  <c r="BB937" i="14"/>
  <c r="AU937" i="14"/>
  <c r="AS937" i="14"/>
  <c r="DC936" i="14"/>
  <c r="DH936" i="14" s="1"/>
  <c r="CP936" i="14"/>
  <c r="DB936" i="14" s="1"/>
  <c r="DG936" i="14" s="1"/>
  <c r="BL936" i="14"/>
  <c r="BB936" i="14"/>
  <c r="AU936" i="14"/>
  <c r="AS936" i="14"/>
  <c r="DC935" i="14"/>
  <c r="DH935" i="14" s="1"/>
  <c r="CP935" i="14"/>
  <c r="DB935" i="14" s="1"/>
  <c r="DG935" i="14" s="1"/>
  <c r="BL935" i="14"/>
  <c r="BB935" i="14"/>
  <c r="AU935" i="14"/>
  <c r="AS935" i="14"/>
  <c r="DC934" i="14"/>
  <c r="DH934" i="14" s="1"/>
  <c r="CP934" i="14"/>
  <c r="DB934" i="14" s="1"/>
  <c r="DG934" i="14" s="1"/>
  <c r="BL934" i="14"/>
  <c r="BB934" i="14"/>
  <c r="AU934" i="14"/>
  <c r="AS934" i="14"/>
  <c r="DC933" i="14"/>
  <c r="DH933" i="14" s="1"/>
  <c r="CP933" i="14"/>
  <c r="DB933" i="14" s="1"/>
  <c r="DG933" i="14" s="1"/>
  <c r="BL933" i="14"/>
  <c r="BB933" i="14"/>
  <c r="AU933" i="14"/>
  <c r="AS933" i="14"/>
  <c r="DC932" i="14"/>
  <c r="DH932" i="14" s="1"/>
  <c r="CP932" i="14"/>
  <c r="DB932" i="14" s="1"/>
  <c r="DG932" i="14" s="1"/>
  <c r="BL932" i="14"/>
  <c r="BB932" i="14"/>
  <c r="AU932" i="14"/>
  <c r="AS932" i="14"/>
  <c r="DC931" i="14"/>
  <c r="DH931" i="14" s="1"/>
  <c r="CP931" i="14"/>
  <c r="DB931" i="14" s="1"/>
  <c r="DG931" i="14" s="1"/>
  <c r="BL931" i="14"/>
  <c r="BB931" i="14"/>
  <c r="AU931" i="14"/>
  <c r="AS931" i="14"/>
  <c r="DC930" i="14"/>
  <c r="DH930" i="14" s="1"/>
  <c r="CP930" i="14"/>
  <c r="DB930" i="14" s="1"/>
  <c r="DG930" i="14" s="1"/>
  <c r="BL930" i="14"/>
  <c r="BB930" i="14"/>
  <c r="AU930" i="14"/>
  <c r="AS930" i="14"/>
  <c r="DC929" i="14"/>
  <c r="DH929" i="14" s="1"/>
  <c r="CP929" i="14"/>
  <c r="DB929" i="14" s="1"/>
  <c r="DG929" i="14" s="1"/>
  <c r="BL929" i="14"/>
  <c r="BB929" i="14"/>
  <c r="AU929" i="14"/>
  <c r="AS929" i="14"/>
  <c r="DC928" i="14"/>
  <c r="DH928" i="14" s="1"/>
  <c r="CP928" i="14"/>
  <c r="DB928" i="14" s="1"/>
  <c r="DG928" i="14" s="1"/>
  <c r="BL928" i="14"/>
  <c r="BB928" i="14"/>
  <c r="AU928" i="14"/>
  <c r="AS928" i="14"/>
  <c r="DC927" i="14"/>
  <c r="DH927" i="14" s="1"/>
  <c r="CK927" i="14"/>
  <c r="CP927" i="14" s="1"/>
  <c r="DB927" i="14" s="1"/>
  <c r="DG927" i="14" s="1"/>
  <c r="CJ927" i="14"/>
  <c r="CI927" i="14"/>
  <c r="CH927" i="14"/>
  <c r="CG927" i="14"/>
  <c r="CF927" i="14"/>
  <c r="CE927" i="14"/>
  <c r="CD927" i="14"/>
  <c r="CC927" i="14"/>
  <c r="CB927" i="14"/>
  <c r="CA927" i="14"/>
  <c r="BZ927" i="14"/>
  <c r="BY927" i="14"/>
  <c r="BX927" i="14"/>
  <c r="BW927" i="14"/>
  <c r="BV927" i="14"/>
  <c r="BU927" i="14"/>
  <c r="BT927" i="14"/>
  <c r="BS927" i="14"/>
  <c r="BR927" i="14"/>
  <c r="BP927" i="14"/>
  <c r="BO927" i="14"/>
  <c r="BN927" i="14"/>
  <c r="BM927" i="14"/>
  <c r="BK927" i="14"/>
  <c r="BJ927" i="14"/>
  <c r="BI927" i="14"/>
  <c r="BH927" i="14"/>
  <c r="BG927" i="14"/>
  <c r="BF927" i="14"/>
  <c r="BE927" i="14"/>
  <c r="BD927" i="14"/>
  <c r="BC927" i="14"/>
  <c r="BA927" i="14"/>
  <c r="AZ927" i="14"/>
  <c r="AY927" i="14"/>
  <c r="AX927" i="14"/>
  <c r="AW927" i="14"/>
  <c r="AV927" i="14"/>
  <c r="AR927" i="14"/>
  <c r="AQ927" i="14"/>
  <c r="AP927" i="14"/>
  <c r="AO927" i="14"/>
  <c r="AN927" i="14"/>
  <c r="AM927" i="14"/>
  <c r="AL927" i="14"/>
  <c r="AK927" i="14"/>
  <c r="AJ927" i="14"/>
  <c r="AI927" i="14"/>
  <c r="AH927" i="14"/>
  <c r="AG927" i="14"/>
  <c r="Y927" i="14"/>
  <c r="DC926" i="14"/>
  <c r="DH926" i="14" s="1"/>
  <c r="CP926" i="14"/>
  <c r="DB926" i="14" s="1"/>
  <c r="DG926" i="14" s="1"/>
  <c r="Y926" i="14"/>
  <c r="DC925" i="14"/>
  <c r="DH925" i="14" s="1"/>
  <c r="CP925" i="14"/>
  <c r="DB925" i="14" s="1"/>
  <c r="DG925" i="14" s="1"/>
  <c r="BL925" i="14"/>
  <c r="BB925" i="14"/>
  <c r="AU925" i="14"/>
  <c r="AS925" i="14"/>
  <c r="DC924" i="14"/>
  <c r="DH924" i="14" s="1"/>
  <c r="CP924" i="14"/>
  <c r="DB924" i="14" s="1"/>
  <c r="DG924" i="14" s="1"/>
  <c r="BL924" i="14"/>
  <c r="BB924" i="14"/>
  <c r="AU924" i="14"/>
  <c r="AS924" i="14"/>
  <c r="DC923" i="14"/>
  <c r="DH923" i="14" s="1"/>
  <c r="CP923" i="14"/>
  <c r="DB923" i="14" s="1"/>
  <c r="DG923" i="14" s="1"/>
  <c r="BL923" i="14"/>
  <c r="BB923" i="14"/>
  <c r="AU923" i="14"/>
  <c r="AS923" i="14"/>
  <c r="DC922" i="14"/>
  <c r="DH922" i="14" s="1"/>
  <c r="CP922" i="14"/>
  <c r="DB922" i="14" s="1"/>
  <c r="DG922" i="14" s="1"/>
  <c r="BL922" i="14"/>
  <c r="BB922" i="14"/>
  <c r="AU922" i="14"/>
  <c r="AS922" i="14"/>
  <c r="DC921" i="14"/>
  <c r="DH921" i="14" s="1"/>
  <c r="CP921" i="14"/>
  <c r="DB921" i="14" s="1"/>
  <c r="DG921" i="14" s="1"/>
  <c r="BL921" i="14"/>
  <c r="BB921" i="14"/>
  <c r="AU921" i="14"/>
  <c r="AS921" i="14"/>
  <c r="DC920" i="14"/>
  <c r="DH920" i="14" s="1"/>
  <c r="CP920" i="14"/>
  <c r="DB920" i="14" s="1"/>
  <c r="DG920" i="14" s="1"/>
  <c r="BL920" i="14"/>
  <c r="BB920" i="14"/>
  <c r="AU920" i="14"/>
  <c r="AS920" i="14"/>
  <c r="DC919" i="14"/>
  <c r="DH919" i="14" s="1"/>
  <c r="CP919" i="14"/>
  <c r="DB919" i="14" s="1"/>
  <c r="DG919" i="14" s="1"/>
  <c r="BL919" i="14"/>
  <c r="BB919" i="14"/>
  <c r="AU919" i="14"/>
  <c r="AS919" i="14"/>
  <c r="DC918" i="14"/>
  <c r="DH918" i="14" s="1"/>
  <c r="CP918" i="14"/>
  <c r="DB918" i="14" s="1"/>
  <c r="DG918" i="14" s="1"/>
  <c r="BL918" i="14"/>
  <c r="BB918" i="14"/>
  <c r="AU918" i="14"/>
  <c r="AS918" i="14"/>
  <c r="DC917" i="14"/>
  <c r="DH917" i="14" s="1"/>
  <c r="CP917" i="14"/>
  <c r="DB917" i="14" s="1"/>
  <c r="DG917" i="14" s="1"/>
  <c r="BL917" i="14"/>
  <c r="BB917" i="14"/>
  <c r="AU917" i="14"/>
  <c r="AS917" i="14"/>
  <c r="DC916" i="14"/>
  <c r="DH916" i="14" s="1"/>
  <c r="CP916" i="14"/>
  <c r="DB916" i="14" s="1"/>
  <c r="DG916" i="14" s="1"/>
  <c r="BL916" i="14"/>
  <c r="BB916" i="14"/>
  <c r="AU916" i="14"/>
  <c r="AS916" i="14"/>
  <c r="DC915" i="14"/>
  <c r="DH915" i="14" s="1"/>
  <c r="CP915" i="14"/>
  <c r="DB915" i="14" s="1"/>
  <c r="DG915" i="14" s="1"/>
  <c r="BL915" i="14"/>
  <c r="BB915" i="14"/>
  <c r="AU915" i="14"/>
  <c r="AS915" i="14"/>
  <c r="DC914" i="14"/>
  <c r="DH914" i="14" s="1"/>
  <c r="CP914" i="14"/>
  <c r="DB914" i="14" s="1"/>
  <c r="DG914" i="14" s="1"/>
  <c r="BL914" i="14"/>
  <c r="BB914" i="14"/>
  <c r="AU914" i="14"/>
  <c r="AS914" i="14"/>
  <c r="DC913" i="14"/>
  <c r="DH913" i="14" s="1"/>
  <c r="CP913" i="14"/>
  <c r="DB913" i="14" s="1"/>
  <c r="DG913" i="14" s="1"/>
  <c r="BL913" i="14"/>
  <c r="BB913" i="14"/>
  <c r="AU913" i="14"/>
  <c r="AS913" i="14"/>
  <c r="DC912" i="14"/>
  <c r="DH912" i="14" s="1"/>
  <c r="CP912" i="14"/>
  <c r="DB912" i="14" s="1"/>
  <c r="DG912" i="14" s="1"/>
  <c r="BL912" i="14"/>
  <c r="BB912" i="14"/>
  <c r="AU912" i="14"/>
  <c r="AS912" i="14"/>
  <c r="DC911" i="14"/>
  <c r="DH911" i="14" s="1"/>
  <c r="CP911" i="14"/>
  <c r="DB911" i="14" s="1"/>
  <c r="DG911" i="14" s="1"/>
  <c r="BL911" i="14"/>
  <c r="BB911" i="14"/>
  <c r="AU911" i="14"/>
  <c r="AS911" i="14"/>
  <c r="DC910" i="14"/>
  <c r="DH910" i="14" s="1"/>
  <c r="CP910" i="14"/>
  <c r="DB910" i="14" s="1"/>
  <c r="DG910" i="14" s="1"/>
  <c r="BL910" i="14"/>
  <c r="BB910" i="14"/>
  <c r="AU910" i="14"/>
  <c r="AS910" i="14"/>
  <c r="DC908" i="14"/>
  <c r="DH908" i="14" s="1"/>
  <c r="CP908" i="14"/>
  <c r="DB908" i="14" s="1"/>
  <c r="DG908" i="14" s="1"/>
  <c r="BL908" i="14"/>
  <c r="BB908" i="14"/>
  <c r="AU908" i="14"/>
  <c r="AS908" i="14"/>
  <c r="DC907" i="14"/>
  <c r="DH907" i="14" s="1"/>
  <c r="CP907" i="14"/>
  <c r="DB907" i="14" s="1"/>
  <c r="DG907" i="14" s="1"/>
  <c r="BL907" i="14"/>
  <c r="BB907" i="14"/>
  <c r="AU907" i="14"/>
  <c r="AS907" i="14"/>
  <c r="DC906" i="14"/>
  <c r="DH906" i="14" s="1"/>
  <c r="CP906" i="14"/>
  <c r="DB906" i="14" s="1"/>
  <c r="DG906" i="14" s="1"/>
  <c r="BL906" i="14"/>
  <c r="BB906" i="14"/>
  <c r="AU906" i="14"/>
  <c r="AS906" i="14"/>
  <c r="DC905" i="14"/>
  <c r="DH905" i="14" s="1"/>
  <c r="CP905" i="14"/>
  <c r="DB905" i="14" s="1"/>
  <c r="DG905" i="14" s="1"/>
  <c r="BL905" i="14"/>
  <c r="BB905" i="14"/>
  <c r="AU905" i="14"/>
  <c r="AS905" i="14"/>
  <c r="DC904" i="14"/>
  <c r="DH904" i="14" s="1"/>
  <c r="CP904" i="14"/>
  <c r="DB904" i="14" s="1"/>
  <c r="DG904" i="14" s="1"/>
  <c r="BL904" i="14"/>
  <c r="BB904" i="14"/>
  <c r="AU904" i="14"/>
  <c r="AS904" i="14"/>
  <c r="DC903" i="14"/>
  <c r="DH903" i="14" s="1"/>
  <c r="CP903" i="14"/>
  <c r="DB903" i="14" s="1"/>
  <c r="DG903" i="14" s="1"/>
  <c r="BL903" i="14"/>
  <c r="BB903" i="14"/>
  <c r="AU903" i="14"/>
  <c r="AS903" i="14"/>
  <c r="DC902" i="14"/>
  <c r="DH902" i="14" s="1"/>
  <c r="CP902" i="14"/>
  <c r="DB902" i="14" s="1"/>
  <c r="DG902" i="14" s="1"/>
  <c r="BL902" i="14"/>
  <c r="BB902" i="14"/>
  <c r="AU902" i="14"/>
  <c r="AS902" i="14"/>
  <c r="DC901" i="14"/>
  <c r="DH901" i="14" s="1"/>
  <c r="CP901" i="14"/>
  <c r="DB901" i="14" s="1"/>
  <c r="DG901" i="14" s="1"/>
  <c r="BL901" i="14"/>
  <c r="BB901" i="14"/>
  <c r="AU901" i="14"/>
  <c r="AS901" i="14"/>
  <c r="DC900" i="14"/>
  <c r="DH900" i="14" s="1"/>
  <c r="CP900" i="14"/>
  <c r="DB900" i="14" s="1"/>
  <c r="DG900" i="14" s="1"/>
  <c r="BL900" i="14"/>
  <c r="BB900" i="14"/>
  <c r="AU900" i="14"/>
  <c r="AS900" i="14"/>
  <c r="DC899" i="14"/>
  <c r="DH899" i="14" s="1"/>
  <c r="CP899" i="14"/>
  <c r="DB899" i="14" s="1"/>
  <c r="DG899" i="14" s="1"/>
  <c r="BL899" i="14"/>
  <c r="BB899" i="14"/>
  <c r="AU899" i="14"/>
  <c r="AS899" i="14"/>
  <c r="DC898" i="14"/>
  <c r="DH898" i="14" s="1"/>
  <c r="CP898" i="14"/>
  <c r="DB898" i="14" s="1"/>
  <c r="DG898" i="14" s="1"/>
  <c r="BL898" i="14"/>
  <c r="BB898" i="14"/>
  <c r="AU898" i="14"/>
  <c r="AS898" i="14"/>
  <c r="DC897" i="14"/>
  <c r="DH897" i="14" s="1"/>
  <c r="CP897" i="14"/>
  <c r="DB897" i="14" s="1"/>
  <c r="DG897" i="14" s="1"/>
  <c r="BL897" i="14"/>
  <c r="BB897" i="14"/>
  <c r="AU897" i="14"/>
  <c r="AS897" i="14"/>
  <c r="DC896" i="14"/>
  <c r="DH896" i="14" s="1"/>
  <c r="CP896" i="14"/>
  <c r="DB896" i="14" s="1"/>
  <c r="DG896" i="14" s="1"/>
  <c r="BL896" i="14"/>
  <c r="BB896" i="14"/>
  <c r="AU896" i="14"/>
  <c r="AS896" i="14"/>
  <c r="DC895" i="14"/>
  <c r="DH895" i="14" s="1"/>
  <c r="CP895" i="14"/>
  <c r="DB895" i="14" s="1"/>
  <c r="DG895" i="14" s="1"/>
  <c r="BL895" i="14"/>
  <c r="BB895" i="14"/>
  <c r="AU895" i="14"/>
  <c r="AS895" i="14"/>
  <c r="DC894" i="14"/>
  <c r="DH894" i="14" s="1"/>
  <c r="CP894" i="14"/>
  <c r="DB894" i="14" s="1"/>
  <c r="DG894" i="14" s="1"/>
  <c r="BP894" i="14"/>
  <c r="BO894" i="14"/>
  <c r="BN894" i="14"/>
  <c r="BM894" i="14"/>
  <c r="BK894" i="14"/>
  <c r="BJ894" i="14"/>
  <c r="BI894" i="14"/>
  <c r="BH894" i="14"/>
  <c r="BG894" i="14"/>
  <c r="BF894" i="14"/>
  <c r="BE894" i="14"/>
  <c r="BD894" i="14"/>
  <c r="BC894" i="14"/>
  <c r="BA894" i="14"/>
  <c r="AZ894" i="14"/>
  <c r="AY894" i="14"/>
  <c r="AX894" i="14"/>
  <c r="AW894" i="14"/>
  <c r="AV894" i="14"/>
  <c r="AT894" i="14"/>
  <c r="AR894" i="14"/>
  <c r="AQ894" i="14"/>
  <c r="AP894" i="14"/>
  <c r="AO894" i="14"/>
  <c r="AN894" i="14"/>
  <c r="AM894" i="14"/>
  <c r="AL894" i="14"/>
  <c r="AK894" i="14"/>
  <c r="AJ894" i="14"/>
  <c r="AI894" i="14"/>
  <c r="AH894" i="14"/>
  <c r="AG894" i="14"/>
  <c r="Y894" i="14"/>
  <c r="DC893" i="14"/>
  <c r="DH893" i="14" s="1"/>
  <c r="CP893" i="14"/>
  <c r="DB893" i="14" s="1"/>
  <c r="DG893" i="14" s="1"/>
  <c r="BL893" i="14"/>
  <c r="BB893" i="14"/>
  <c r="AS893" i="14"/>
  <c r="DC892" i="14"/>
  <c r="DH892" i="14" s="1"/>
  <c r="CP892" i="14"/>
  <c r="DB892" i="14" s="1"/>
  <c r="DG892" i="14" s="1"/>
  <c r="BL892" i="14"/>
  <c r="BB892" i="14"/>
  <c r="AU892" i="14"/>
  <c r="AS892" i="14"/>
  <c r="DC891" i="14"/>
  <c r="DH891" i="14" s="1"/>
  <c r="CP891" i="14"/>
  <c r="DB891" i="14" s="1"/>
  <c r="DG891" i="14" s="1"/>
  <c r="BL891" i="14"/>
  <c r="BB891" i="14"/>
  <c r="AU891" i="14"/>
  <c r="AS891" i="14"/>
  <c r="DC890" i="14"/>
  <c r="DH890" i="14" s="1"/>
  <c r="CP890" i="14"/>
  <c r="DB890" i="14" s="1"/>
  <c r="DG890" i="14" s="1"/>
  <c r="BL890" i="14"/>
  <c r="BB890" i="14"/>
  <c r="AU890" i="14"/>
  <c r="AS890" i="14"/>
  <c r="DC889" i="14"/>
  <c r="DH889" i="14" s="1"/>
  <c r="CP889" i="14"/>
  <c r="DB889" i="14" s="1"/>
  <c r="DG889" i="14" s="1"/>
  <c r="BL889" i="14"/>
  <c r="BB889" i="14"/>
  <c r="AU889" i="14"/>
  <c r="AS889" i="14"/>
  <c r="DC888" i="14"/>
  <c r="DH888" i="14" s="1"/>
  <c r="CP888" i="14"/>
  <c r="DB888" i="14" s="1"/>
  <c r="DG888" i="14" s="1"/>
  <c r="BL888" i="14"/>
  <c r="BB888" i="14"/>
  <c r="AU888" i="14"/>
  <c r="AS888" i="14"/>
  <c r="DC887" i="14"/>
  <c r="DH887" i="14" s="1"/>
  <c r="CP887" i="14"/>
  <c r="DB887" i="14" s="1"/>
  <c r="DG887" i="14" s="1"/>
  <c r="BL887" i="14"/>
  <c r="BB887" i="14"/>
  <c r="AU887" i="14"/>
  <c r="AS887" i="14"/>
  <c r="DC886" i="14"/>
  <c r="DH886" i="14" s="1"/>
  <c r="CP886" i="14"/>
  <c r="DB886" i="14" s="1"/>
  <c r="DG886" i="14" s="1"/>
  <c r="BL886" i="14"/>
  <c r="BB886" i="14"/>
  <c r="AU886" i="14"/>
  <c r="AS886" i="14"/>
  <c r="DC885" i="14"/>
  <c r="DH885" i="14" s="1"/>
  <c r="CP885" i="14"/>
  <c r="DB885" i="14" s="1"/>
  <c r="DG885" i="14" s="1"/>
  <c r="BL885" i="14"/>
  <c r="BB885" i="14"/>
  <c r="AU885" i="14"/>
  <c r="AS885" i="14"/>
  <c r="DC884" i="14"/>
  <c r="DH884" i="14" s="1"/>
  <c r="CP884" i="14"/>
  <c r="DB884" i="14" s="1"/>
  <c r="DG884" i="14" s="1"/>
  <c r="BL884" i="14"/>
  <c r="BB884" i="14"/>
  <c r="AU884" i="14"/>
  <c r="AS884" i="14"/>
  <c r="DC883" i="14"/>
  <c r="DH883" i="14" s="1"/>
  <c r="CP883" i="14"/>
  <c r="DB883" i="14" s="1"/>
  <c r="DG883" i="14" s="1"/>
  <c r="BL883" i="14"/>
  <c r="BB883" i="14"/>
  <c r="AU883" i="14"/>
  <c r="AS883" i="14"/>
  <c r="DC882" i="14"/>
  <c r="DH882" i="14" s="1"/>
  <c r="CP882" i="14"/>
  <c r="DB882" i="14" s="1"/>
  <c r="DG882" i="14" s="1"/>
  <c r="BL882" i="14"/>
  <c r="BB882" i="14"/>
  <c r="AU882" i="14"/>
  <c r="AS882" i="14"/>
  <c r="DC881" i="14"/>
  <c r="DH881" i="14" s="1"/>
  <c r="CP881" i="14"/>
  <c r="DB881" i="14" s="1"/>
  <c r="DG881" i="14" s="1"/>
  <c r="BL881" i="14"/>
  <c r="BB881" i="14"/>
  <c r="AU881" i="14"/>
  <c r="AS881" i="14"/>
  <c r="DC880" i="14"/>
  <c r="DH880" i="14" s="1"/>
  <c r="CP880" i="14"/>
  <c r="DB880" i="14" s="1"/>
  <c r="DG880" i="14" s="1"/>
  <c r="BL880" i="14"/>
  <c r="BB880" i="14"/>
  <c r="AU880" i="14"/>
  <c r="AS880" i="14"/>
  <c r="DC879" i="14"/>
  <c r="DH879" i="14" s="1"/>
  <c r="CP879" i="14"/>
  <c r="DB879" i="14" s="1"/>
  <c r="DG879" i="14" s="1"/>
  <c r="BL879" i="14"/>
  <c r="BB879" i="14"/>
  <c r="BB878" i="14" s="1"/>
  <c r="AU879" i="14"/>
  <c r="AS879" i="14"/>
  <c r="DC878" i="14"/>
  <c r="DH878" i="14" s="1"/>
  <c r="CP878" i="14"/>
  <c r="DB878" i="14" s="1"/>
  <c r="DG878" i="14" s="1"/>
  <c r="BP878" i="14"/>
  <c r="BO878" i="14"/>
  <c r="BN878" i="14"/>
  <c r="BM878" i="14"/>
  <c r="BK878" i="14"/>
  <c r="BJ878" i="14"/>
  <c r="BI878" i="14"/>
  <c r="BH878" i="14"/>
  <c r="BG878" i="14"/>
  <c r="BF878" i="14"/>
  <c r="BE878" i="14"/>
  <c r="BD878" i="14"/>
  <c r="BC878" i="14"/>
  <c r="BA878" i="14"/>
  <c r="AZ878" i="14"/>
  <c r="AY878" i="14"/>
  <c r="AX878" i="14"/>
  <c r="AW878" i="14"/>
  <c r="AV878" i="14"/>
  <c r="AU878" i="14"/>
  <c r="AT878" i="14"/>
  <c r="AR878" i="14"/>
  <c r="AQ878" i="14"/>
  <c r="AP878" i="14"/>
  <c r="AO878" i="14"/>
  <c r="AN878" i="14"/>
  <c r="AM878" i="14"/>
  <c r="AL878" i="14"/>
  <c r="AK878" i="14"/>
  <c r="AJ878" i="14"/>
  <c r="AI878" i="14"/>
  <c r="AH878" i="14"/>
  <c r="AG878" i="14"/>
  <c r="Y878" i="14"/>
  <c r="DC877" i="14"/>
  <c r="DH877" i="14" s="1"/>
  <c r="CP877" i="14"/>
  <c r="DB877" i="14" s="1"/>
  <c r="DG877" i="14" s="1"/>
  <c r="BL877" i="14"/>
  <c r="BB877" i="14"/>
  <c r="AU877" i="14"/>
  <c r="AS877" i="14"/>
  <c r="DC876" i="14"/>
  <c r="DH876" i="14" s="1"/>
  <c r="CP876" i="14"/>
  <c r="DB876" i="14" s="1"/>
  <c r="DG876" i="14" s="1"/>
  <c r="BL876" i="14"/>
  <c r="BB876" i="14"/>
  <c r="AU876" i="14"/>
  <c r="AG876" i="14"/>
  <c r="AS876" i="14" s="1"/>
  <c r="Y876" i="14"/>
  <c r="DC875" i="14"/>
  <c r="DH875" i="14" s="1"/>
  <c r="CP875" i="14"/>
  <c r="DB875" i="14" s="1"/>
  <c r="DG875" i="14" s="1"/>
  <c r="BP875" i="14"/>
  <c r="BO875" i="14"/>
  <c r="BN875" i="14"/>
  <c r="BM875" i="14"/>
  <c r="BK875" i="14"/>
  <c r="BJ875" i="14"/>
  <c r="BI875" i="14"/>
  <c r="BH875" i="14"/>
  <c r="BG875" i="14"/>
  <c r="BF875" i="14"/>
  <c r="BE875" i="14"/>
  <c r="BD875" i="14"/>
  <c r="BC875" i="14"/>
  <c r="BA875" i="14"/>
  <c r="AZ875" i="14"/>
  <c r="AY875" i="14"/>
  <c r="AX875" i="14"/>
  <c r="AW875" i="14"/>
  <c r="AV875" i="14"/>
  <c r="AR875" i="14"/>
  <c r="AQ875" i="14"/>
  <c r="AP875" i="14"/>
  <c r="AO875" i="14"/>
  <c r="AN875" i="14"/>
  <c r="AM875" i="14"/>
  <c r="AL875" i="14"/>
  <c r="AK875" i="14"/>
  <c r="AJ875" i="14"/>
  <c r="AI875" i="14"/>
  <c r="AH875" i="14"/>
  <c r="AG875" i="14"/>
  <c r="Y875" i="14"/>
  <c r="DC874" i="14"/>
  <c r="DH874" i="14" s="1"/>
  <c r="CP874" i="14"/>
  <c r="DB874" i="14" s="1"/>
  <c r="DG874" i="14" s="1"/>
  <c r="BL874" i="14"/>
  <c r="BB874" i="14"/>
  <c r="AU874" i="14"/>
  <c r="AG874" i="14"/>
  <c r="AS874" i="14" s="1"/>
  <c r="Y874" i="14"/>
  <c r="DC873" i="14"/>
  <c r="DH873" i="14" s="1"/>
  <c r="CP873" i="14"/>
  <c r="DB873" i="14" s="1"/>
  <c r="DG873" i="14" s="1"/>
  <c r="BL873" i="14"/>
  <c r="BB873" i="14"/>
  <c r="AU873" i="14"/>
  <c r="AG873" i="14"/>
  <c r="AS873" i="14" s="1"/>
  <c r="Y873" i="14"/>
  <c r="DC872" i="14"/>
  <c r="DH872" i="14" s="1"/>
  <c r="CP872" i="14"/>
  <c r="DB872" i="14" s="1"/>
  <c r="DG872" i="14" s="1"/>
  <c r="BL872" i="14"/>
  <c r="BB872" i="14"/>
  <c r="AU872" i="14"/>
  <c r="AG872" i="14"/>
  <c r="AS872" i="14" s="1"/>
  <c r="Y872" i="14"/>
  <c r="DC871" i="14"/>
  <c r="DH871" i="14" s="1"/>
  <c r="CP871" i="14"/>
  <c r="DB871" i="14" s="1"/>
  <c r="DG871" i="14" s="1"/>
  <c r="BL871" i="14"/>
  <c r="BB871" i="14"/>
  <c r="AU871" i="14"/>
  <c r="AG871" i="14"/>
  <c r="AS871" i="14" s="1"/>
  <c r="Y871" i="14"/>
  <c r="DC870" i="14"/>
  <c r="DH870" i="14" s="1"/>
  <c r="CP870" i="14"/>
  <c r="DB870" i="14" s="1"/>
  <c r="DG870" i="14" s="1"/>
  <c r="BL870" i="14"/>
  <c r="BB870" i="14"/>
  <c r="AU870" i="14"/>
  <c r="AG870" i="14"/>
  <c r="AS870" i="14" s="1"/>
  <c r="Y870" i="14"/>
  <c r="DC869" i="14"/>
  <c r="DH869" i="14" s="1"/>
  <c r="CP869" i="14"/>
  <c r="DB869" i="14" s="1"/>
  <c r="DG869" i="14" s="1"/>
  <c r="BP869" i="14"/>
  <c r="BO869" i="14"/>
  <c r="BN869" i="14"/>
  <c r="BM869" i="14"/>
  <c r="BK869" i="14"/>
  <c r="BJ869" i="14"/>
  <c r="BI869" i="14"/>
  <c r="BH869" i="14"/>
  <c r="BG869" i="14"/>
  <c r="BF869" i="14"/>
  <c r="BE869" i="14"/>
  <c r="BD869" i="14"/>
  <c r="BC869" i="14"/>
  <c r="BA869" i="14"/>
  <c r="AZ869" i="14"/>
  <c r="AY869" i="14"/>
  <c r="AX869" i="14"/>
  <c r="AW869" i="14"/>
  <c r="AV869" i="14"/>
  <c r="AR869" i="14"/>
  <c r="AQ869" i="14"/>
  <c r="AP869" i="14"/>
  <c r="AO869" i="14"/>
  <c r="AN869" i="14"/>
  <c r="AM869" i="14"/>
  <c r="AL869" i="14"/>
  <c r="AK869" i="14"/>
  <c r="AJ869" i="14"/>
  <c r="AI869" i="14"/>
  <c r="AH869" i="14"/>
  <c r="AG869" i="14"/>
  <c r="Y869" i="14"/>
  <c r="DC868" i="14"/>
  <c r="DH868" i="14" s="1"/>
  <c r="CP868" i="14"/>
  <c r="DB868" i="14" s="1"/>
  <c r="DG868" i="14" s="1"/>
  <c r="BL868" i="14"/>
  <c r="BB868" i="14"/>
  <c r="AU868" i="14"/>
  <c r="AG868" i="14"/>
  <c r="AS868" i="14" s="1"/>
  <c r="Y868" i="14"/>
  <c r="DC867" i="14"/>
  <c r="DH867" i="14" s="1"/>
  <c r="CP867" i="14"/>
  <c r="DB867" i="14" s="1"/>
  <c r="DG867" i="14" s="1"/>
  <c r="BL867" i="14"/>
  <c r="BB867" i="14"/>
  <c r="AU867" i="14"/>
  <c r="AG867" i="14"/>
  <c r="AS867" i="14" s="1"/>
  <c r="Y867" i="14"/>
  <c r="DC866" i="14"/>
  <c r="DH866" i="14" s="1"/>
  <c r="CP866" i="14"/>
  <c r="DB866" i="14" s="1"/>
  <c r="DG866" i="14" s="1"/>
  <c r="BL866" i="14"/>
  <c r="BI866" i="14"/>
  <c r="BH866" i="14"/>
  <c r="BG866" i="14"/>
  <c r="BF866" i="14"/>
  <c r="BE866" i="14"/>
  <c r="BD866" i="14"/>
  <c r="BC866" i="14"/>
  <c r="BA866" i="14"/>
  <c r="AZ866" i="14"/>
  <c r="AY866" i="14"/>
  <c r="AX866" i="14"/>
  <c r="AW866" i="14"/>
  <c r="AV866" i="14"/>
  <c r="AR866" i="14"/>
  <c r="AQ866" i="14"/>
  <c r="AP866" i="14"/>
  <c r="AO866" i="14"/>
  <c r="AN866" i="14"/>
  <c r="AM866" i="14"/>
  <c r="AL866" i="14"/>
  <c r="AK866" i="14"/>
  <c r="AJ866" i="14"/>
  <c r="AI866" i="14"/>
  <c r="AH866" i="14"/>
  <c r="Y866" i="14"/>
  <c r="DC865" i="14"/>
  <c r="DH865" i="14" s="1"/>
  <c r="CP865" i="14"/>
  <c r="DB865" i="14" s="1"/>
  <c r="DG865" i="14" s="1"/>
  <c r="BL865" i="14"/>
  <c r="BB865" i="14"/>
  <c r="AU865" i="14"/>
  <c r="AG865" i="14"/>
  <c r="AS865" i="14" s="1"/>
  <c r="Y865" i="14"/>
  <c r="DC864" i="14"/>
  <c r="DH864" i="14" s="1"/>
  <c r="CP864" i="14"/>
  <c r="DB864" i="14" s="1"/>
  <c r="DG864" i="14" s="1"/>
  <c r="BL864" i="14"/>
  <c r="BB864" i="14"/>
  <c r="AU864" i="14"/>
  <c r="AG864" i="14"/>
  <c r="AS864" i="14" s="1"/>
  <c r="Y864" i="14"/>
  <c r="DC863" i="14"/>
  <c r="DH863" i="14" s="1"/>
  <c r="CP863" i="14"/>
  <c r="DB863" i="14" s="1"/>
  <c r="DG863" i="14" s="1"/>
  <c r="BP863" i="14"/>
  <c r="BP862" i="14" s="1"/>
  <c r="BO863" i="14"/>
  <c r="BN863" i="14"/>
  <c r="BM863" i="14"/>
  <c r="BK863" i="14"/>
  <c r="BJ863" i="14"/>
  <c r="BI863" i="14"/>
  <c r="BH863" i="14"/>
  <c r="BG863" i="14"/>
  <c r="BF863" i="14"/>
  <c r="BE863" i="14"/>
  <c r="BD863" i="14"/>
  <c r="BC863" i="14"/>
  <c r="BA863" i="14"/>
  <c r="AZ863" i="14"/>
  <c r="AY863" i="14"/>
  <c r="AX863" i="14"/>
  <c r="AX862" i="14" s="1"/>
  <c r="AW863" i="14"/>
  <c r="AV863" i="14"/>
  <c r="AR863" i="14"/>
  <c r="AQ863" i="14"/>
  <c r="AP863" i="14"/>
  <c r="AO863" i="14"/>
  <c r="AN863" i="14"/>
  <c r="AM863" i="14"/>
  <c r="AL863" i="14"/>
  <c r="AK863" i="14"/>
  <c r="AJ863" i="14"/>
  <c r="AI863" i="14"/>
  <c r="AH863" i="14"/>
  <c r="AG863" i="14"/>
  <c r="Y863" i="14"/>
  <c r="DC862" i="14"/>
  <c r="DH862" i="14" s="1"/>
  <c r="CP862" i="14"/>
  <c r="DB862" i="14" s="1"/>
  <c r="DG862" i="14" s="1"/>
  <c r="AT862" i="14"/>
  <c r="DC861" i="14"/>
  <c r="DH861" i="14" s="1"/>
  <c r="CP861" i="14"/>
  <c r="DB861" i="14" s="1"/>
  <c r="DG861" i="14" s="1"/>
  <c r="AS861" i="14"/>
  <c r="AF861" i="14" s="1"/>
  <c r="DC860" i="14"/>
  <c r="DH860" i="14" s="1"/>
  <c r="CP860" i="14"/>
  <c r="DB860" i="14" s="1"/>
  <c r="DG860" i="14" s="1"/>
  <c r="BL860" i="14"/>
  <c r="AS860" i="14"/>
  <c r="DC859" i="14"/>
  <c r="DH859" i="14" s="1"/>
  <c r="CP859" i="14"/>
  <c r="DB859" i="14" s="1"/>
  <c r="DG859" i="14" s="1"/>
  <c r="BL859" i="14"/>
  <c r="BQ859" i="14" s="1"/>
  <c r="AS859" i="14"/>
  <c r="DC858" i="14"/>
  <c r="DH858" i="14" s="1"/>
  <c r="CP858" i="14"/>
  <c r="DB858" i="14" s="1"/>
  <c r="DG858" i="14" s="1"/>
  <c r="BL858" i="14"/>
  <c r="BQ858" i="14" s="1"/>
  <c r="AS858" i="14"/>
  <c r="DC857" i="14"/>
  <c r="DH857" i="14" s="1"/>
  <c r="CP857" i="14"/>
  <c r="DB857" i="14" s="1"/>
  <c r="DG857" i="14" s="1"/>
  <c r="BL857" i="14"/>
  <c r="BQ857" i="14" s="1"/>
  <c r="AS857" i="14"/>
  <c r="DC856" i="14"/>
  <c r="DH856" i="14" s="1"/>
  <c r="CP856" i="14"/>
  <c r="DB856" i="14" s="1"/>
  <c r="DG856" i="14" s="1"/>
  <c r="BL856" i="14"/>
  <c r="AS856" i="14"/>
  <c r="DC855" i="14"/>
  <c r="DH855" i="14" s="1"/>
  <c r="CP855" i="14"/>
  <c r="DB855" i="14" s="1"/>
  <c r="DG855" i="14" s="1"/>
  <c r="BL855" i="14"/>
  <c r="BQ855" i="14" s="1"/>
  <c r="AS855" i="14"/>
  <c r="DC854" i="14"/>
  <c r="DH854" i="14" s="1"/>
  <c r="CP854" i="14"/>
  <c r="DB854" i="14" s="1"/>
  <c r="DG854" i="14" s="1"/>
  <c r="BL854" i="14"/>
  <c r="BQ854" i="14" s="1"/>
  <c r="AS854" i="14"/>
  <c r="DC853" i="14"/>
  <c r="DH853" i="14" s="1"/>
  <c r="CP853" i="14"/>
  <c r="DB853" i="14" s="1"/>
  <c r="DG853" i="14" s="1"/>
  <c r="BL853" i="14"/>
  <c r="BB853" i="14"/>
  <c r="AS853" i="14"/>
  <c r="DC852" i="14"/>
  <c r="DH852" i="14" s="1"/>
  <c r="CP852" i="14"/>
  <c r="DB852" i="14" s="1"/>
  <c r="DG852" i="14" s="1"/>
  <c r="BL852" i="14"/>
  <c r="BQ852" i="14" s="1"/>
  <c r="AS852" i="14"/>
  <c r="DC851" i="14"/>
  <c r="DH851" i="14" s="1"/>
  <c r="CP851" i="14"/>
  <c r="DB851" i="14" s="1"/>
  <c r="DG851" i="14" s="1"/>
  <c r="BL851" i="14"/>
  <c r="BQ851" i="14" s="1"/>
  <c r="AS851" i="14"/>
  <c r="DC850" i="14"/>
  <c r="DH850" i="14" s="1"/>
  <c r="CP850" i="14"/>
  <c r="DB850" i="14" s="1"/>
  <c r="DG850" i="14" s="1"/>
  <c r="BL850" i="14"/>
  <c r="AS850" i="14"/>
  <c r="DC849" i="14"/>
  <c r="DH849" i="14" s="1"/>
  <c r="CP849" i="14"/>
  <c r="DB849" i="14" s="1"/>
  <c r="DG849" i="14" s="1"/>
  <c r="BL849" i="14"/>
  <c r="BQ849" i="14" s="1"/>
  <c r="AS849" i="14"/>
  <c r="DC848" i="14"/>
  <c r="DH848" i="14" s="1"/>
  <c r="CP848" i="14"/>
  <c r="DB848" i="14" s="1"/>
  <c r="DG848" i="14" s="1"/>
  <c r="BL848" i="14"/>
  <c r="BQ848" i="14" s="1"/>
  <c r="AS848" i="14"/>
  <c r="DC847" i="14"/>
  <c r="DH847" i="14" s="1"/>
  <c r="CP847" i="14"/>
  <c r="DB847" i="14" s="1"/>
  <c r="DG847" i="14" s="1"/>
  <c r="BL847" i="14"/>
  <c r="BQ847" i="14" s="1"/>
  <c r="AS847" i="14"/>
  <c r="DC846" i="14"/>
  <c r="DH846" i="14" s="1"/>
  <c r="CP846" i="14"/>
  <c r="DB846" i="14" s="1"/>
  <c r="DG846" i="14" s="1"/>
  <c r="BP846" i="14"/>
  <c r="BO846" i="14"/>
  <c r="BN846" i="14"/>
  <c r="BM846" i="14"/>
  <c r="BK846" i="14"/>
  <c r="BJ846" i="14"/>
  <c r="BI846" i="14"/>
  <c r="BH846" i="14"/>
  <c r="BG846" i="14"/>
  <c r="BF846" i="14"/>
  <c r="BE846" i="14"/>
  <c r="BD846" i="14"/>
  <c r="BC846" i="14"/>
  <c r="BA846" i="14"/>
  <c r="AZ846" i="14"/>
  <c r="AY846" i="14"/>
  <c r="AX846" i="14"/>
  <c r="AW846" i="14"/>
  <c r="AV846" i="14"/>
  <c r="AT846" i="14"/>
  <c r="AR846" i="14"/>
  <c r="AQ846" i="14"/>
  <c r="AP846" i="14"/>
  <c r="AO846" i="14"/>
  <c r="AN846" i="14"/>
  <c r="AM846" i="14"/>
  <c r="AL846" i="14"/>
  <c r="AK846" i="14"/>
  <c r="AJ846" i="14"/>
  <c r="AI846" i="14"/>
  <c r="AH846" i="14"/>
  <c r="AG846" i="14"/>
  <c r="Y846" i="14"/>
  <c r="DC845" i="14"/>
  <c r="DH845" i="14" s="1"/>
  <c r="CP845" i="14"/>
  <c r="DB845" i="14" s="1"/>
  <c r="DG845" i="14" s="1"/>
  <c r="BL845" i="14"/>
  <c r="BB845" i="14"/>
  <c r="AU845" i="14"/>
  <c r="AS845" i="14"/>
  <c r="DC844" i="14"/>
  <c r="DH844" i="14" s="1"/>
  <c r="CP844" i="14"/>
  <c r="DB844" i="14" s="1"/>
  <c r="DG844" i="14" s="1"/>
  <c r="BL844" i="14"/>
  <c r="BB844" i="14"/>
  <c r="AU844" i="14"/>
  <c r="AS844" i="14"/>
  <c r="DC843" i="14"/>
  <c r="DH843" i="14" s="1"/>
  <c r="CP843" i="14"/>
  <c r="DB843" i="14" s="1"/>
  <c r="DG843" i="14" s="1"/>
  <c r="BQ843" i="14"/>
  <c r="AS843" i="14"/>
  <c r="AF843" i="14" s="1"/>
  <c r="DC842" i="14"/>
  <c r="DH842" i="14" s="1"/>
  <c r="CP842" i="14"/>
  <c r="DB842" i="14" s="1"/>
  <c r="DG842" i="14" s="1"/>
  <c r="BQ842" i="14"/>
  <c r="AS842" i="14"/>
  <c r="AF842" i="14" s="1"/>
  <c r="DC841" i="14"/>
  <c r="DH841" i="14" s="1"/>
  <c r="CP841" i="14"/>
  <c r="DB841" i="14" s="1"/>
  <c r="DG841" i="14" s="1"/>
  <c r="AS841" i="14"/>
  <c r="DC840" i="14"/>
  <c r="DH840" i="14" s="1"/>
  <c r="CP840" i="14"/>
  <c r="DB840" i="14" s="1"/>
  <c r="DG840" i="14" s="1"/>
  <c r="AS840" i="14"/>
  <c r="DC839" i="14"/>
  <c r="DH839" i="14" s="1"/>
  <c r="CP839" i="14"/>
  <c r="DB839" i="14" s="1"/>
  <c r="DG839" i="14" s="1"/>
  <c r="BQ839" i="14"/>
  <c r="AS839" i="14"/>
  <c r="AF839" i="14" s="1"/>
  <c r="DC838" i="14"/>
  <c r="DH838" i="14" s="1"/>
  <c r="CP838" i="14"/>
  <c r="DB838" i="14" s="1"/>
  <c r="DG838" i="14" s="1"/>
  <c r="BQ838" i="14"/>
  <c r="AS838" i="14"/>
  <c r="AF838" i="14" s="1"/>
  <c r="DC837" i="14"/>
  <c r="DH837" i="14" s="1"/>
  <c r="CP837" i="14"/>
  <c r="DB837" i="14" s="1"/>
  <c r="DG837" i="14" s="1"/>
  <c r="BQ837" i="14"/>
  <c r="AS837" i="14"/>
  <c r="AF837" i="14" s="1"/>
  <c r="DC836" i="14"/>
  <c r="DH836" i="14" s="1"/>
  <c r="CP836" i="14"/>
  <c r="DB836" i="14" s="1"/>
  <c r="DG836" i="14" s="1"/>
  <c r="AS836" i="14"/>
  <c r="DC835" i="14"/>
  <c r="DH835" i="14" s="1"/>
  <c r="CP835" i="14"/>
  <c r="DB835" i="14" s="1"/>
  <c r="DG835" i="14" s="1"/>
  <c r="AS835" i="14"/>
  <c r="DC834" i="14"/>
  <c r="DH834" i="14" s="1"/>
  <c r="CP834" i="14"/>
  <c r="DB834" i="14" s="1"/>
  <c r="DG834" i="14" s="1"/>
  <c r="BQ834" i="14"/>
  <c r="AS834" i="14"/>
  <c r="AF834" i="14" s="1"/>
  <c r="DC833" i="14"/>
  <c r="DH833" i="14" s="1"/>
  <c r="CP833" i="14"/>
  <c r="DB833" i="14" s="1"/>
  <c r="DG833" i="14" s="1"/>
  <c r="BQ833" i="14"/>
  <c r="AS833" i="14"/>
  <c r="AF833" i="14" s="1"/>
  <c r="DC832" i="14"/>
  <c r="DH832" i="14" s="1"/>
  <c r="CP832" i="14"/>
  <c r="DB832" i="14" s="1"/>
  <c r="DG832" i="14" s="1"/>
  <c r="BQ832" i="14"/>
  <c r="AS832" i="14"/>
  <c r="AF832" i="14" s="1"/>
  <c r="DC831" i="14"/>
  <c r="DH831" i="14" s="1"/>
  <c r="CP831" i="14"/>
  <c r="DB831" i="14" s="1"/>
  <c r="DG831" i="14" s="1"/>
  <c r="BB831" i="14"/>
  <c r="AS831" i="14"/>
  <c r="DC830" i="14"/>
  <c r="DH830" i="14" s="1"/>
  <c r="CP830" i="14"/>
  <c r="DB830" i="14" s="1"/>
  <c r="DG830" i="14" s="1"/>
  <c r="BB830" i="14"/>
  <c r="AS830" i="14"/>
  <c r="DC829" i="14"/>
  <c r="DH829" i="14" s="1"/>
  <c r="CP829" i="14"/>
  <c r="DB829" i="14" s="1"/>
  <c r="DG829" i="14" s="1"/>
  <c r="BP829" i="14"/>
  <c r="BO829" i="14"/>
  <c r="BN829" i="14"/>
  <c r="BM829" i="14"/>
  <c r="BK829" i="14"/>
  <c r="BJ829" i="14"/>
  <c r="BI829" i="14"/>
  <c r="BH829" i="14"/>
  <c r="BG829" i="14"/>
  <c r="BF829" i="14"/>
  <c r="BE829" i="14"/>
  <c r="BD829" i="14"/>
  <c r="BC829" i="14"/>
  <c r="BA829" i="14"/>
  <c r="AZ829" i="14"/>
  <c r="AY829" i="14"/>
  <c r="AX829" i="14"/>
  <c r="AW829" i="14"/>
  <c r="AV829" i="14"/>
  <c r="AT829" i="14"/>
  <c r="AR829" i="14"/>
  <c r="AQ829" i="14"/>
  <c r="AP829" i="14"/>
  <c r="AO829" i="14"/>
  <c r="AN829" i="14"/>
  <c r="AM829" i="14"/>
  <c r="AL829" i="14"/>
  <c r="AK829" i="14"/>
  <c r="AJ829" i="14"/>
  <c r="AI829" i="14"/>
  <c r="AH829" i="14"/>
  <c r="AG829" i="14"/>
  <c r="Y829" i="14"/>
  <c r="DC828" i="14"/>
  <c r="DH828" i="14" s="1"/>
  <c r="CP828" i="14"/>
  <c r="DB828" i="14" s="1"/>
  <c r="DG828" i="14" s="1"/>
  <c r="BB828" i="14"/>
  <c r="AU828" i="14"/>
  <c r="AS828" i="14"/>
  <c r="DC827" i="14"/>
  <c r="DH827" i="14" s="1"/>
  <c r="CP827" i="14"/>
  <c r="DB827" i="14" s="1"/>
  <c r="DG827" i="14" s="1"/>
  <c r="BL827" i="14"/>
  <c r="BB827" i="14"/>
  <c r="AU827" i="14"/>
  <c r="AS827" i="14"/>
  <c r="DC826" i="14"/>
  <c r="DH826" i="14" s="1"/>
  <c r="CP826" i="14"/>
  <c r="DB826" i="14" s="1"/>
  <c r="DG826" i="14" s="1"/>
  <c r="BQ826" i="14"/>
  <c r="AS826" i="14"/>
  <c r="AF826" i="14" s="1"/>
  <c r="DC825" i="14"/>
  <c r="DH825" i="14" s="1"/>
  <c r="CP825" i="14"/>
  <c r="DB825" i="14" s="1"/>
  <c r="DG825" i="14" s="1"/>
  <c r="BL825" i="14"/>
  <c r="BQ825" i="14" s="1"/>
  <c r="AS825" i="14"/>
  <c r="DC824" i="14"/>
  <c r="DH824" i="14" s="1"/>
  <c r="CP824" i="14"/>
  <c r="DB824" i="14" s="1"/>
  <c r="DG824" i="14" s="1"/>
  <c r="BL824" i="14"/>
  <c r="BQ824" i="14" s="1"/>
  <c r="AS824" i="14"/>
  <c r="DC823" i="14"/>
  <c r="DH823" i="14" s="1"/>
  <c r="CP823" i="14"/>
  <c r="DB823" i="14" s="1"/>
  <c r="DG823" i="14" s="1"/>
  <c r="BL823" i="14"/>
  <c r="AS823" i="14"/>
  <c r="DC822" i="14"/>
  <c r="DH822" i="14" s="1"/>
  <c r="CP822" i="14"/>
  <c r="DB822" i="14" s="1"/>
  <c r="DG822" i="14" s="1"/>
  <c r="BL822" i="14"/>
  <c r="AS822" i="14"/>
  <c r="DC821" i="14"/>
  <c r="DH821" i="14" s="1"/>
  <c r="CP821" i="14"/>
  <c r="DB821" i="14" s="1"/>
  <c r="DG821" i="14" s="1"/>
  <c r="BL821" i="14"/>
  <c r="BQ821" i="14" s="1"/>
  <c r="AS821" i="14"/>
  <c r="DC820" i="14"/>
  <c r="DH820" i="14" s="1"/>
  <c r="CP820" i="14"/>
  <c r="DB820" i="14" s="1"/>
  <c r="DG820" i="14" s="1"/>
  <c r="BL820" i="14"/>
  <c r="BQ820" i="14" s="1"/>
  <c r="AS820" i="14"/>
  <c r="DC819" i="14"/>
  <c r="DH819" i="14" s="1"/>
  <c r="CP819" i="14"/>
  <c r="DB819" i="14" s="1"/>
  <c r="DG819" i="14" s="1"/>
  <c r="BL819" i="14"/>
  <c r="AS819" i="14"/>
  <c r="DC818" i="14"/>
  <c r="DH818" i="14" s="1"/>
  <c r="CP818" i="14"/>
  <c r="DB818" i="14" s="1"/>
  <c r="DG818" i="14" s="1"/>
  <c r="BL818" i="14"/>
  <c r="BQ818" i="14" s="1"/>
  <c r="AS818" i="14"/>
  <c r="DC817" i="14"/>
  <c r="DH817" i="14" s="1"/>
  <c r="CP817" i="14"/>
  <c r="DB817" i="14" s="1"/>
  <c r="DG817" i="14" s="1"/>
  <c r="BL817" i="14"/>
  <c r="BQ817" i="14" s="1"/>
  <c r="AS817" i="14"/>
  <c r="DC816" i="14"/>
  <c r="DH816" i="14" s="1"/>
  <c r="CP816" i="14"/>
  <c r="DB816" i="14" s="1"/>
  <c r="DG816" i="14" s="1"/>
  <c r="BL816" i="14"/>
  <c r="AS816" i="14"/>
  <c r="DC815" i="14"/>
  <c r="DH815" i="14" s="1"/>
  <c r="CP815" i="14"/>
  <c r="DB815" i="14" s="1"/>
  <c r="DG815" i="14" s="1"/>
  <c r="BL815" i="14"/>
  <c r="BQ815" i="14" s="1"/>
  <c r="AS815" i="14"/>
  <c r="DC814" i="14"/>
  <c r="DH814" i="14" s="1"/>
  <c r="CP814" i="14"/>
  <c r="DB814" i="14" s="1"/>
  <c r="DG814" i="14" s="1"/>
  <c r="BL814" i="14"/>
  <c r="BQ814" i="14" s="1"/>
  <c r="AS814" i="14"/>
  <c r="DC813" i="14"/>
  <c r="DH813" i="14" s="1"/>
  <c r="CP813" i="14"/>
  <c r="DB813" i="14" s="1"/>
  <c r="DG813" i="14" s="1"/>
  <c r="BL813" i="14"/>
  <c r="BQ813" i="14" s="1"/>
  <c r="AS813" i="14"/>
  <c r="DC812" i="14"/>
  <c r="DH812" i="14" s="1"/>
  <c r="CP812" i="14"/>
  <c r="DB812" i="14" s="1"/>
  <c r="DG812" i="14" s="1"/>
  <c r="BP812" i="14"/>
  <c r="BO812" i="14"/>
  <c r="BN812" i="14"/>
  <c r="BM812" i="14"/>
  <c r="BK812" i="14"/>
  <c r="BJ812" i="14"/>
  <c r="BI812" i="14"/>
  <c r="BH812" i="14"/>
  <c r="BG812" i="14"/>
  <c r="BF812" i="14"/>
  <c r="BE812" i="14"/>
  <c r="BD812" i="14"/>
  <c r="BC812" i="14"/>
  <c r="BB812" i="14"/>
  <c r="BA812" i="14"/>
  <c r="AZ812" i="14"/>
  <c r="AY812" i="14"/>
  <c r="AX812" i="14"/>
  <c r="AW812" i="14"/>
  <c r="AV812" i="14"/>
  <c r="AT812" i="14"/>
  <c r="AR812" i="14"/>
  <c r="AQ812" i="14"/>
  <c r="AP812" i="14"/>
  <c r="AO812" i="14"/>
  <c r="AN812" i="14"/>
  <c r="AM812" i="14"/>
  <c r="AL812" i="14"/>
  <c r="AK812" i="14"/>
  <c r="AJ812" i="14"/>
  <c r="AI812" i="14"/>
  <c r="AH812" i="14"/>
  <c r="AG812" i="14"/>
  <c r="Y812" i="14"/>
  <c r="DC811" i="14"/>
  <c r="DH811" i="14" s="1"/>
  <c r="CP811" i="14"/>
  <c r="DB811" i="14" s="1"/>
  <c r="DG811" i="14" s="1"/>
  <c r="BB811" i="14"/>
  <c r="AS811" i="14"/>
  <c r="DC810" i="14"/>
  <c r="DH810" i="14" s="1"/>
  <c r="CP810" i="14"/>
  <c r="DB810" i="14" s="1"/>
  <c r="DG810" i="14" s="1"/>
  <c r="BQ810" i="14"/>
  <c r="AS810" i="14"/>
  <c r="AF810" i="14" s="1"/>
  <c r="DC809" i="14"/>
  <c r="DH809" i="14" s="1"/>
  <c r="CP809" i="14"/>
  <c r="DB809" i="14" s="1"/>
  <c r="DG809" i="14" s="1"/>
  <c r="BQ809" i="14"/>
  <c r="AS809" i="14"/>
  <c r="AF809" i="14" s="1"/>
  <c r="DC808" i="14"/>
  <c r="DH808" i="14" s="1"/>
  <c r="CP808" i="14"/>
  <c r="DB808" i="14" s="1"/>
  <c r="DG808" i="14" s="1"/>
  <c r="BQ808" i="14"/>
  <c r="AS808" i="14"/>
  <c r="AF808" i="14" s="1"/>
  <c r="DC807" i="14"/>
  <c r="DH807" i="14" s="1"/>
  <c r="CP807" i="14"/>
  <c r="DB807" i="14" s="1"/>
  <c r="DG807" i="14" s="1"/>
  <c r="BQ807" i="14"/>
  <c r="AS807" i="14"/>
  <c r="AF807" i="14" s="1"/>
  <c r="DC806" i="14"/>
  <c r="DH806" i="14" s="1"/>
  <c r="CP806" i="14"/>
  <c r="DB806" i="14" s="1"/>
  <c r="DG806" i="14" s="1"/>
  <c r="BL806" i="14"/>
  <c r="BQ806" i="14" s="1"/>
  <c r="AS806" i="14"/>
  <c r="DC805" i="14"/>
  <c r="DH805" i="14" s="1"/>
  <c r="CP805" i="14"/>
  <c r="DB805" i="14" s="1"/>
  <c r="DG805" i="14" s="1"/>
  <c r="BL805" i="14"/>
  <c r="BB805" i="14"/>
  <c r="AS805" i="14"/>
  <c r="DC804" i="14"/>
  <c r="DH804" i="14" s="1"/>
  <c r="CP804" i="14"/>
  <c r="DB804" i="14" s="1"/>
  <c r="DG804" i="14" s="1"/>
  <c r="BL804" i="14"/>
  <c r="BB804" i="14"/>
  <c r="AS804" i="14"/>
  <c r="DC803" i="14"/>
  <c r="DH803" i="14" s="1"/>
  <c r="CP803" i="14"/>
  <c r="DB803" i="14" s="1"/>
  <c r="DG803" i="14" s="1"/>
  <c r="BB803" i="14"/>
  <c r="AS803" i="14"/>
  <c r="DC802" i="14"/>
  <c r="DH802" i="14" s="1"/>
  <c r="CP802" i="14"/>
  <c r="DB802" i="14" s="1"/>
  <c r="DG802" i="14" s="1"/>
  <c r="BB802" i="14"/>
  <c r="BQ802" i="14" s="1"/>
  <c r="AS802" i="14"/>
  <c r="DC801" i="14"/>
  <c r="DH801" i="14" s="1"/>
  <c r="CP801" i="14"/>
  <c r="DB801" i="14" s="1"/>
  <c r="DG801" i="14" s="1"/>
  <c r="BB801" i="14"/>
  <c r="BQ801" i="14" s="1"/>
  <c r="AS801" i="14"/>
  <c r="DC800" i="14"/>
  <c r="DH800" i="14" s="1"/>
  <c r="CP800" i="14"/>
  <c r="DB800" i="14" s="1"/>
  <c r="DG800" i="14" s="1"/>
  <c r="BB800" i="14"/>
  <c r="AS800" i="14"/>
  <c r="DC799" i="14"/>
  <c r="DH799" i="14" s="1"/>
  <c r="CP799" i="14"/>
  <c r="DB799" i="14" s="1"/>
  <c r="DG799" i="14" s="1"/>
  <c r="BB799" i="14"/>
  <c r="BQ799" i="14" s="1"/>
  <c r="AS799" i="14"/>
  <c r="DC798" i="14"/>
  <c r="DH798" i="14" s="1"/>
  <c r="CP798" i="14"/>
  <c r="DB798" i="14" s="1"/>
  <c r="DG798" i="14" s="1"/>
  <c r="BB798" i="14"/>
  <c r="AS798" i="14"/>
  <c r="DC797" i="14"/>
  <c r="DH797" i="14" s="1"/>
  <c r="CP797" i="14"/>
  <c r="DB797" i="14" s="1"/>
  <c r="DG797" i="14" s="1"/>
  <c r="BB797" i="14"/>
  <c r="BQ797" i="14" s="1"/>
  <c r="AS797" i="14"/>
  <c r="DC796" i="14"/>
  <c r="DH796" i="14" s="1"/>
  <c r="CP796" i="14"/>
  <c r="DB796" i="14" s="1"/>
  <c r="DG796" i="14" s="1"/>
  <c r="BP796" i="14"/>
  <c r="BO796" i="14"/>
  <c r="BN796" i="14"/>
  <c r="BM796" i="14"/>
  <c r="BK796" i="14"/>
  <c r="BJ796" i="14"/>
  <c r="BI796" i="14"/>
  <c r="BH796" i="14"/>
  <c r="BG796" i="14"/>
  <c r="BF796" i="14"/>
  <c r="BE796" i="14"/>
  <c r="BD796" i="14"/>
  <c r="BC796" i="14"/>
  <c r="BA796" i="14"/>
  <c r="AZ796" i="14"/>
  <c r="AY796" i="14"/>
  <c r="AX796" i="14"/>
  <c r="AW796" i="14"/>
  <c r="AV796" i="14"/>
  <c r="AU796" i="14"/>
  <c r="AT796" i="14"/>
  <c r="AR796" i="14"/>
  <c r="AQ796" i="14"/>
  <c r="AP796" i="14"/>
  <c r="AO796" i="14"/>
  <c r="AN796" i="14"/>
  <c r="AM796" i="14"/>
  <c r="AL796" i="14"/>
  <c r="AK796" i="14"/>
  <c r="AJ796" i="14"/>
  <c r="AI796" i="14"/>
  <c r="AH796" i="14"/>
  <c r="AG796" i="14"/>
  <c r="Y796" i="14"/>
  <c r="DC795" i="14"/>
  <c r="DH795" i="14" s="1"/>
  <c r="CP795" i="14"/>
  <c r="DB795" i="14" s="1"/>
  <c r="DG795" i="14" s="1"/>
  <c r="BL795" i="14"/>
  <c r="BB795" i="14"/>
  <c r="AU795" i="14"/>
  <c r="AS795" i="14"/>
  <c r="DC794" i="14"/>
  <c r="DH794" i="14" s="1"/>
  <c r="CP794" i="14"/>
  <c r="DB794" i="14" s="1"/>
  <c r="DG794" i="14" s="1"/>
  <c r="BL794" i="14"/>
  <c r="BB794" i="14"/>
  <c r="AU794" i="14"/>
  <c r="AS794" i="14"/>
  <c r="DC793" i="14"/>
  <c r="DH793" i="14" s="1"/>
  <c r="CP793" i="14"/>
  <c r="DB793" i="14" s="1"/>
  <c r="DG793" i="14" s="1"/>
  <c r="BL793" i="14"/>
  <c r="AS793" i="14"/>
  <c r="AF793" i="14" s="1"/>
  <c r="DC792" i="14"/>
  <c r="DH792" i="14" s="1"/>
  <c r="CP792" i="14"/>
  <c r="DB792" i="14" s="1"/>
  <c r="DG792" i="14" s="1"/>
  <c r="BL792" i="14"/>
  <c r="BQ792" i="14" s="1"/>
  <c r="AS792" i="14"/>
  <c r="DC791" i="14"/>
  <c r="DH791" i="14" s="1"/>
  <c r="CP791" i="14"/>
  <c r="DB791" i="14" s="1"/>
  <c r="DG791" i="14" s="1"/>
  <c r="BL791" i="14"/>
  <c r="BQ791" i="14" s="1"/>
  <c r="AS791" i="14"/>
  <c r="DC790" i="14"/>
  <c r="DH790" i="14" s="1"/>
  <c r="CP790" i="14"/>
  <c r="DB790" i="14" s="1"/>
  <c r="DG790" i="14" s="1"/>
  <c r="BL790" i="14"/>
  <c r="BQ790" i="14" s="1"/>
  <c r="AS790" i="14"/>
  <c r="DC789" i="14"/>
  <c r="DH789" i="14" s="1"/>
  <c r="CP789" i="14"/>
  <c r="DB789" i="14" s="1"/>
  <c r="DG789" i="14" s="1"/>
  <c r="BL789" i="14"/>
  <c r="AS789" i="14"/>
  <c r="DC788" i="14"/>
  <c r="DH788" i="14" s="1"/>
  <c r="CP788" i="14"/>
  <c r="DB788" i="14" s="1"/>
  <c r="DG788" i="14" s="1"/>
  <c r="BL788" i="14"/>
  <c r="BQ788" i="14" s="1"/>
  <c r="AS788" i="14"/>
  <c r="DC787" i="14"/>
  <c r="DH787" i="14" s="1"/>
  <c r="CP787" i="14"/>
  <c r="DB787" i="14" s="1"/>
  <c r="DG787" i="14" s="1"/>
  <c r="BL787" i="14"/>
  <c r="BQ787" i="14" s="1"/>
  <c r="AS787" i="14"/>
  <c r="DC786" i="14"/>
  <c r="DH786" i="14" s="1"/>
  <c r="CP786" i="14"/>
  <c r="DB786" i="14" s="1"/>
  <c r="DG786" i="14" s="1"/>
  <c r="BL786" i="14"/>
  <c r="BQ786" i="14" s="1"/>
  <c r="AS786" i="14"/>
  <c r="DC785" i="14"/>
  <c r="DH785" i="14" s="1"/>
  <c r="CP785" i="14"/>
  <c r="DB785" i="14" s="1"/>
  <c r="DG785" i="14" s="1"/>
  <c r="BL785" i="14"/>
  <c r="AS785" i="14"/>
  <c r="DC784" i="14"/>
  <c r="DH784" i="14" s="1"/>
  <c r="CP784" i="14"/>
  <c r="DB784" i="14" s="1"/>
  <c r="DG784" i="14" s="1"/>
  <c r="BL784" i="14"/>
  <c r="BQ784" i="14" s="1"/>
  <c r="AS784" i="14"/>
  <c r="DC783" i="14"/>
  <c r="DH783" i="14" s="1"/>
  <c r="CP783" i="14"/>
  <c r="DB783" i="14" s="1"/>
  <c r="DG783" i="14" s="1"/>
  <c r="BL783" i="14"/>
  <c r="AS783" i="14"/>
  <c r="DC782" i="14"/>
  <c r="DH782" i="14" s="1"/>
  <c r="CP782" i="14"/>
  <c r="DB782" i="14" s="1"/>
  <c r="DG782" i="14" s="1"/>
  <c r="BL782" i="14"/>
  <c r="BQ782" i="14" s="1"/>
  <c r="AS782" i="14"/>
  <c r="DC781" i="14"/>
  <c r="DH781" i="14" s="1"/>
  <c r="CP781" i="14"/>
  <c r="DB781" i="14" s="1"/>
  <c r="DG781" i="14" s="1"/>
  <c r="BL781" i="14"/>
  <c r="BQ781" i="14" s="1"/>
  <c r="AS781" i="14"/>
  <c r="DC780" i="14"/>
  <c r="DH780" i="14" s="1"/>
  <c r="CP780" i="14"/>
  <c r="DB780" i="14" s="1"/>
  <c r="DG780" i="14" s="1"/>
  <c r="BL780" i="14"/>
  <c r="BQ780" i="14" s="1"/>
  <c r="AS780" i="14"/>
  <c r="DC779" i="14"/>
  <c r="DH779" i="14" s="1"/>
  <c r="CP779" i="14"/>
  <c r="DB779" i="14" s="1"/>
  <c r="DG779" i="14" s="1"/>
  <c r="BL779" i="14"/>
  <c r="AS779" i="14"/>
  <c r="DC778" i="14"/>
  <c r="DH778" i="14" s="1"/>
  <c r="CP778" i="14"/>
  <c r="DB778" i="14" s="1"/>
  <c r="DG778" i="14" s="1"/>
  <c r="BP778" i="14"/>
  <c r="BO778" i="14"/>
  <c r="BN778" i="14"/>
  <c r="BM778" i="14"/>
  <c r="BK778" i="14"/>
  <c r="BJ778" i="14"/>
  <c r="BI778" i="14"/>
  <c r="BH778" i="14"/>
  <c r="BG778" i="14"/>
  <c r="BF778" i="14"/>
  <c r="BE778" i="14"/>
  <c r="BD778" i="14"/>
  <c r="BC778" i="14"/>
  <c r="BA778" i="14"/>
  <c r="AZ778" i="14"/>
  <c r="AY778" i="14"/>
  <c r="AX778" i="14"/>
  <c r="AW778" i="14"/>
  <c r="AV778" i="14"/>
  <c r="AT778" i="14"/>
  <c r="AR778" i="14"/>
  <c r="AQ778" i="14"/>
  <c r="AP778" i="14"/>
  <c r="AO778" i="14"/>
  <c r="AN778" i="14"/>
  <c r="AM778" i="14"/>
  <c r="AL778" i="14"/>
  <c r="AK778" i="14"/>
  <c r="AJ778" i="14"/>
  <c r="AI778" i="14"/>
  <c r="AH778" i="14"/>
  <c r="AG778" i="14"/>
  <c r="Y778" i="14"/>
  <c r="DC777" i="14"/>
  <c r="DH777" i="14" s="1"/>
  <c r="CP777" i="14"/>
  <c r="DB777" i="14" s="1"/>
  <c r="DG777" i="14" s="1"/>
  <c r="BL777" i="14"/>
  <c r="BB777" i="14"/>
  <c r="AU777" i="14"/>
  <c r="AS777" i="14"/>
  <c r="DC776" i="14"/>
  <c r="DH776" i="14" s="1"/>
  <c r="CP776" i="14"/>
  <c r="DB776" i="14" s="1"/>
  <c r="DG776" i="14" s="1"/>
  <c r="BL776" i="14"/>
  <c r="BQ776" i="14" s="1"/>
  <c r="DC775" i="14"/>
  <c r="DH775" i="14" s="1"/>
  <c r="CP775" i="14"/>
  <c r="DB775" i="14" s="1"/>
  <c r="DG775" i="14" s="1"/>
  <c r="BL775" i="14"/>
  <c r="BQ775" i="14" s="1"/>
  <c r="AS775" i="14"/>
  <c r="DC774" i="14"/>
  <c r="DH774" i="14" s="1"/>
  <c r="CP774" i="14"/>
  <c r="DB774" i="14" s="1"/>
  <c r="DG774" i="14" s="1"/>
  <c r="BL774" i="14"/>
  <c r="BQ774" i="14" s="1"/>
  <c r="AS774" i="14"/>
  <c r="DC773" i="14"/>
  <c r="DH773" i="14" s="1"/>
  <c r="CP773" i="14"/>
  <c r="DB773" i="14" s="1"/>
  <c r="DG773" i="14" s="1"/>
  <c r="BL773" i="14"/>
  <c r="AS773" i="14"/>
  <c r="DC772" i="14"/>
  <c r="DH772" i="14" s="1"/>
  <c r="CP772" i="14"/>
  <c r="DB772" i="14" s="1"/>
  <c r="DG772" i="14" s="1"/>
  <c r="BL772" i="14"/>
  <c r="BQ772" i="14" s="1"/>
  <c r="AS772" i="14"/>
  <c r="DC771" i="14"/>
  <c r="DH771" i="14" s="1"/>
  <c r="CP771" i="14"/>
  <c r="DB771" i="14" s="1"/>
  <c r="DG771" i="14" s="1"/>
  <c r="BL771" i="14"/>
  <c r="AS771" i="14"/>
  <c r="DC770" i="14"/>
  <c r="DH770" i="14" s="1"/>
  <c r="CP770" i="14"/>
  <c r="DB770" i="14" s="1"/>
  <c r="DG770" i="14" s="1"/>
  <c r="BL770" i="14"/>
  <c r="AS770" i="14"/>
  <c r="DC769" i="14"/>
  <c r="DH769" i="14" s="1"/>
  <c r="CP769" i="14"/>
  <c r="DB769" i="14" s="1"/>
  <c r="DG769" i="14" s="1"/>
  <c r="BL769" i="14"/>
  <c r="AS769" i="14"/>
  <c r="DC768" i="14"/>
  <c r="DH768" i="14" s="1"/>
  <c r="CP768" i="14"/>
  <c r="DB768" i="14" s="1"/>
  <c r="DG768" i="14" s="1"/>
  <c r="BL768" i="14"/>
  <c r="BQ768" i="14" s="1"/>
  <c r="AS768" i="14"/>
  <c r="DC767" i="14"/>
  <c r="DH767" i="14" s="1"/>
  <c r="CP767" i="14"/>
  <c r="DB767" i="14" s="1"/>
  <c r="DG767" i="14" s="1"/>
  <c r="BL767" i="14"/>
  <c r="BQ767" i="14" s="1"/>
  <c r="AS767" i="14"/>
  <c r="DC766" i="14"/>
  <c r="DH766" i="14" s="1"/>
  <c r="CP766" i="14"/>
  <c r="DB766" i="14" s="1"/>
  <c r="DG766" i="14" s="1"/>
  <c r="BL766" i="14"/>
  <c r="BQ766" i="14" s="1"/>
  <c r="AS766" i="14"/>
  <c r="DC765" i="14"/>
  <c r="DH765" i="14" s="1"/>
  <c r="CP765" i="14"/>
  <c r="DB765" i="14" s="1"/>
  <c r="DG765" i="14" s="1"/>
  <c r="BL765" i="14"/>
  <c r="BQ765" i="14" s="1"/>
  <c r="AS765" i="14"/>
  <c r="DC764" i="14"/>
  <c r="DH764" i="14" s="1"/>
  <c r="CP764" i="14"/>
  <c r="DB764" i="14" s="1"/>
  <c r="DG764" i="14" s="1"/>
  <c r="BL764" i="14"/>
  <c r="BQ764" i="14" s="1"/>
  <c r="AS764" i="14"/>
  <c r="DC763" i="14"/>
  <c r="DH763" i="14" s="1"/>
  <c r="CP763" i="14"/>
  <c r="DB763" i="14" s="1"/>
  <c r="DG763" i="14" s="1"/>
  <c r="BL763" i="14"/>
  <c r="BQ763" i="14" s="1"/>
  <c r="AS763" i="14"/>
  <c r="DC762" i="14"/>
  <c r="DH762" i="14" s="1"/>
  <c r="CP762" i="14"/>
  <c r="DB762" i="14" s="1"/>
  <c r="DG762" i="14" s="1"/>
  <c r="BP762" i="14"/>
  <c r="BO762" i="14"/>
  <c r="BN762" i="14"/>
  <c r="BM762" i="14"/>
  <c r="BK762" i="14"/>
  <c r="BJ762" i="14"/>
  <c r="BI762" i="14"/>
  <c r="BH762" i="14"/>
  <c r="BG762" i="14"/>
  <c r="BF762" i="14"/>
  <c r="BE762" i="14"/>
  <c r="BD762" i="14"/>
  <c r="BC762" i="14"/>
  <c r="BA762" i="14"/>
  <c r="AZ762" i="14"/>
  <c r="AY762" i="14"/>
  <c r="AX762" i="14"/>
  <c r="AW762" i="14"/>
  <c r="AV762" i="14"/>
  <c r="AT762" i="14"/>
  <c r="AR762" i="14"/>
  <c r="AQ762" i="14"/>
  <c r="AP762" i="14"/>
  <c r="AO762" i="14"/>
  <c r="AN762" i="14"/>
  <c r="AM762" i="14"/>
  <c r="AL762" i="14"/>
  <c r="AK762" i="14"/>
  <c r="AJ762" i="14"/>
  <c r="AI762" i="14"/>
  <c r="AH762" i="14"/>
  <c r="AG762" i="14"/>
  <c r="Y762" i="14"/>
  <c r="DC761" i="14"/>
  <c r="DH761" i="14" s="1"/>
  <c r="CP761" i="14"/>
  <c r="DB761" i="14" s="1"/>
  <c r="DG761" i="14" s="1"/>
  <c r="BB761" i="14"/>
  <c r="AS761" i="14"/>
  <c r="DC760" i="14"/>
  <c r="DH760" i="14" s="1"/>
  <c r="CP760" i="14"/>
  <c r="DB760" i="14" s="1"/>
  <c r="DG760" i="14" s="1"/>
  <c r="BP760" i="14"/>
  <c r="BP728" i="14" s="1"/>
  <c r="BO760" i="14"/>
  <c r="BO728" i="14" s="1"/>
  <c r="BN760" i="14"/>
  <c r="BN728" i="14" s="1"/>
  <c r="BM760" i="14"/>
  <c r="BM728" i="14" s="1"/>
  <c r="BK760" i="14"/>
  <c r="BK728" i="14" s="1"/>
  <c r="BJ760" i="14"/>
  <c r="BJ728" i="14" s="1"/>
  <c r="BI760" i="14"/>
  <c r="BI728" i="14" s="1"/>
  <c r="BH760" i="14"/>
  <c r="BH728" i="14" s="1"/>
  <c r="BG760" i="14"/>
  <c r="BG728" i="14" s="1"/>
  <c r="BF760" i="14"/>
  <c r="BE760" i="14"/>
  <c r="BE728" i="14" s="1"/>
  <c r="BD760" i="14"/>
  <c r="BD728" i="14" s="1"/>
  <c r="BC760" i="14"/>
  <c r="BC728" i="14" s="1"/>
  <c r="BA760" i="14"/>
  <c r="BA728" i="14" s="1"/>
  <c r="AZ760" i="14"/>
  <c r="AZ728" i="14" s="1"/>
  <c r="AY760" i="14"/>
  <c r="AY728" i="14" s="1"/>
  <c r="AX760" i="14"/>
  <c r="AX728" i="14" s="1"/>
  <c r="AW760" i="14"/>
  <c r="AW728" i="14" s="1"/>
  <c r="AV760" i="14"/>
  <c r="AV728" i="14" s="1"/>
  <c r="AU760" i="14"/>
  <c r="AU728" i="14" s="1"/>
  <c r="AT760" i="14"/>
  <c r="AT728" i="14" s="1"/>
  <c r="AR760" i="14"/>
  <c r="AR728" i="14" s="1"/>
  <c r="AQ760" i="14"/>
  <c r="AQ728" i="14" s="1"/>
  <c r="AP760" i="14"/>
  <c r="AP728" i="14" s="1"/>
  <c r="AO760" i="14"/>
  <c r="AO728" i="14" s="1"/>
  <c r="AN760" i="14"/>
  <c r="AN728" i="14" s="1"/>
  <c r="AM760" i="14"/>
  <c r="AM728" i="14" s="1"/>
  <c r="AL760" i="14"/>
  <c r="AL728" i="14" s="1"/>
  <c r="AK760" i="14"/>
  <c r="AK728" i="14" s="1"/>
  <c r="AJ760" i="14"/>
  <c r="AJ728" i="14" s="1"/>
  <c r="AI760" i="14"/>
  <c r="AI728" i="14" s="1"/>
  <c r="AH760" i="14"/>
  <c r="AH728" i="14" s="1"/>
  <c r="AG760" i="14"/>
  <c r="AG728" i="14" s="1"/>
  <c r="DC759" i="14"/>
  <c r="DH759" i="14" s="1"/>
  <c r="CP759" i="14"/>
  <c r="DB759" i="14" s="1"/>
  <c r="DG759" i="14" s="1"/>
  <c r="BP759" i="14"/>
  <c r="BP727" i="14" s="1"/>
  <c r="BO759" i="14"/>
  <c r="BN759" i="14"/>
  <c r="BN727" i="14" s="1"/>
  <c r="BM759" i="14"/>
  <c r="BM727" i="14" s="1"/>
  <c r="BK759" i="14"/>
  <c r="BK727" i="14" s="1"/>
  <c r="BJ759" i="14"/>
  <c r="BI759" i="14"/>
  <c r="BI727" i="14" s="1"/>
  <c r="BH759" i="14"/>
  <c r="BH727" i="14" s="1"/>
  <c r="BG759" i="14"/>
  <c r="BG727" i="14" s="1"/>
  <c r="BF759" i="14"/>
  <c r="BF727" i="14" s="1"/>
  <c r="BE759" i="14"/>
  <c r="BE727" i="14" s="1"/>
  <c r="BD759" i="14"/>
  <c r="BD727" i="14" s="1"/>
  <c r="BC759" i="14"/>
  <c r="BC727" i="14" s="1"/>
  <c r="BA759" i="14"/>
  <c r="AZ759" i="14"/>
  <c r="AZ727" i="14" s="1"/>
  <c r="AY759" i="14"/>
  <c r="AX759" i="14"/>
  <c r="AX727" i="14" s="1"/>
  <c r="AW759" i="14"/>
  <c r="AW727" i="14" s="1"/>
  <c r="AV759" i="14"/>
  <c r="AV727" i="14" s="1"/>
  <c r="AR759" i="14"/>
  <c r="AR727" i="14" s="1"/>
  <c r="AQ759" i="14"/>
  <c r="AQ727" i="14" s="1"/>
  <c r="AP759" i="14"/>
  <c r="AP727" i="14" s="1"/>
  <c r="AO759" i="14"/>
  <c r="AO727" i="14" s="1"/>
  <c r="AN759" i="14"/>
  <c r="AN727" i="14" s="1"/>
  <c r="AM759" i="14"/>
  <c r="AM727" i="14" s="1"/>
  <c r="AL759" i="14"/>
  <c r="AL727" i="14" s="1"/>
  <c r="AK759" i="14"/>
  <c r="AK727" i="14" s="1"/>
  <c r="AJ759" i="14"/>
  <c r="AJ727" i="14" s="1"/>
  <c r="AI759" i="14"/>
  <c r="AI727" i="14" s="1"/>
  <c r="AH759" i="14"/>
  <c r="AH727" i="14" s="1"/>
  <c r="AG759" i="14"/>
  <c r="AG727" i="14" s="1"/>
  <c r="Y759" i="14"/>
  <c r="Y727" i="14" s="1"/>
  <c r="DC758" i="14"/>
  <c r="DH758" i="14" s="1"/>
  <c r="CP758" i="14"/>
  <c r="DB758" i="14" s="1"/>
  <c r="DG758" i="14" s="1"/>
  <c r="BP758" i="14"/>
  <c r="BP726" i="14" s="1"/>
  <c r="BO758" i="14"/>
  <c r="BO726" i="14" s="1"/>
  <c r="BN758" i="14"/>
  <c r="BN726" i="14" s="1"/>
  <c r="BM758" i="14"/>
  <c r="BK758" i="14"/>
  <c r="BK726" i="14" s="1"/>
  <c r="BJ758" i="14"/>
  <c r="BJ726" i="14" s="1"/>
  <c r="BI758" i="14"/>
  <c r="BI726" i="14" s="1"/>
  <c r="BH758" i="14"/>
  <c r="BG758" i="14"/>
  <c r="BG726" i="14" s="1"/>
  <c r="BF758" i="14"/>
  <c r="BE758" i="14"/>
  <c r="BE726" i="14" s="1"/>
  <c r="BD758" i="14"/>
  <c r="BC758" i="14"/>
  <c r="BC726" i="14" s="1"/>
  <c r="BA758" i="14"/>
  <c r="BA726" i="14" s="1"/>
  <c r="AZ758" i="14"/>
  <c r="AY758" i="14"/>
  <c r="AY726" i="14" s="1"/>
  <c r="AX758" i="14"/>
  <c r="AX726" i="14" s="1"/>
  <c r="AW758" i="14"/>
  <c r="AW726" i="14" s="1"/>
  <c r="AV758" i="14"/>
  <c r="AU758" i="14"/>
  <c r="AT758" i="14"/>
  <c r="AR758" i="14"/>
  <c r="AR726" i="14" s="1"/>
  <c r="AQ758" i="14"/>
  <c r="AQ726" i="14" s="1"/>
  <c r="AP758" i="14"/>
  <c r="AO758" i="14"/>
  <c r="AN758" i="14"/>
  <c r="AN726" i="14" s="1"/>
  <c r="AM758" i="14"/>
  <c r="AM726" i="14" s="1"/>
  <c r="AL758" i="14"/>
  <c r="AL726" i="14" s="1"/>
  <c r="AK758" i="14"/>
  <c r="AJ758" i="14"/>
  <c r="AJ726" i="14" s="1"/>
  <c r="AI758" i="14"/>
  <c r="AI726" i="14" s="1"/>
  <c r="AH758" i="14"/>
  <c r="AH726" i="14" s="1"/>
  <c r="AG758" i="14"/>
  <c r="Y758" i="14"/>
  <c r="Y726" i="14" s="1"/>
  <c r="DC757" i="14"/>
  <c r="DH757" i="14" s="1"/>
  <c r="CP757" i="14"/>
  <c r="DB757" i="14" s="1"/>
  <c r="DG757" i="14" s="1"/>
  <c r="BP757" i="14"/>
  <c r="BO757" i="14"/>
  <c r="BO725" i="14" s="1"/>
  <c r="BN757" i="14"/>
  <c r="BN725" i="14" s="1"/>
  <c r="BM757" i="14"/>
  <c r="BK757" i="14"/>
  <c r="BK725" i="14" s="1"/>
  <c r="BJ757" i="14"/>
  <c r="BJ725" i="14" s="1"/>
  <c r="BI757" i="14"/>
  <c r="BI725" i="14" s="1"/>
  <c r="BH757" i="14"/>
  <c r="BG757" i="14"/>
  <c r="BG725" i="14" s="1"/>
  <c r="BF757" i="14"/>
  <c r="BF725" i="14" s="1"/>
  <c r="BE757" i="14"/>
  <c r="BD757" i="14"/>
  <c r="BD725" i="14" s="1"/>
  <c r="BC757" i="14"/>
  <c r="BA757" i="14"/>
  <c r="BA725" i="14" s="1"/>
  <c r="AZ757" i="14"/>
  <c r="AZ725" i="14" s="1"/>
  <c r="AY757" i="14"/>
  <c r="AY725" i="14" s="1"/>
  <c r="AX757" i="14"/>
  <c r="AX725" i="14" s="1"/>
  <c r="AW757" i="14"/>
  <c r="AV757" i="14"/>
  <c r="AV725" i="14" s="1"/>
  <c r="AU757" i="14"/>
  <c r="AU725" i="14" s="1"/>
  <c r="AT757" i="14"/>
  <c r="AT725" i="14" s="1"/>
  <c r="AR757" i="14"/>
  <c r="AQ757" i="14"/>
  <c r="AQ725" i="14" s="1"/>
  <c r="AP757" i="14"/>
  <c r="AO757" i="14"/>
  <c r="AO725" i="14" s="1"/>
  <c r="AN757" i="14"/>
  <c r="AM757" i="14"/>
  <c r="AM725" i="14" s="1"/>
  <c r="AL757" i="14"/>
  <c r="AK757" i="14"/>
  <c r="AK725" i="14" s="1"/>
  <c r="AJ757" i="14"/>
  <c r="AJ725" i="14" s="1"/>
  <c r="AI757" i="14"/>
  <c r="AI725" i="14" s="1"/>
  <c r="AH757" i="14"/>
  <c r="AG757" i="14"/>
  <c r="AG725" i="14" s="1"/>
  <c r="Y757" i="14"/>
  <c r="Y725" i="14" s="1"/>
  <c r="DC756" i="14"/>
  <c r="DH756" i="14" s="1"/>
  <c r="CP756" i="14"/>
  <c r="DB756" i="14" s="1"/>
  <c r="DG756" i="14" s="1"/>
  <c r="BP756" i="14"/>
  <c r="BP724" i="14" s="1"/>
  <c r="BO756" i="14"/>
  <c r="BO724" i="14" s="1"/>
  <c r="BN756" i="14"/>
  <c r="BN724" i="14" s="1"/>
  <c r="BM756" i="14"/>
  <c r="BK756" i="14"/>
  <c r="BK724" i="14" s="1"/>
  <c r="BJ756" i="14"/>
  <c r="BJ724" i="14" s="1"/>
  <c r="BI756" i="14"/>
  <c r="BI724" i="14" s="1"/>
  <c r="BH756" i="14"/>
  <c r="BG756" i="14"/>
  <c r="BG724" i="14" s="1"/>
  <c r="BF756" i="14"/>
  <c r="BF724" i="14" s="1"/>
  <c r="BE756" i="14"/>
  <c r="BE724" i="14" s="1"/>
  <c r="BD756" i="14"/>
  <c r="BC756" i="14"/>
  <c r="BC724" i="14" s="1"/>
  <c r="BA756" i="14"/>
  <c r="BA724" i="14" s="1"/>
  <c r="AZ756" i="14"/>
  <c r="AZ724" i="14" s="1"/>
  <c r="AY756" i="14"/>
  <c r="AY724" i="14" s="1"/>
  <c r="AX756" i="14"/>
  <c r="AX724" i="14" s="1"/>
  <c r="AW756" i="14"/>
  <c r="AW724" i="14" s="1"/>
  <c r="AV756" i="14"/>
  <c r="AV724" i="14" s="1"/>
  <c r="AU756" i="14"/>
  <c r="AT756" i="14"/>
  <c r="AT724" i="14" s="1"/>
  <c r="AR756" i="14"/>
  <c r="AR724" i="14" s="1"/>
  <c r="AQ756" i="14"/>
  <c r="AQ724" i="14" s="1"/>
  <c r="AP756" i="14"/>
  <c r="AP724" i="14" s="1"/>
  <c r="AO756" i="14"/>
  <c r="AO724" i="14" s="1"/>
  <c r="AN756" i="14"/>
  <c r="AN724" i="14" s="1"/>
  <c r="AM756" i="14"/>
  <c r="AM724" i="14" s="1"/>
  <c r="AL756" i="14"/>
  <c r="AL724" i="14" s="1"/>
  <c r="AK756" i="14"/>
  <c r="AK724" i="14" s="1"/>
  <c r="AJ756" i="14"/>
  <c r="AJ724" i="14" s="1"/>
  <c r="AI756" i="14"/>
  <c r="AI724" i="14" s="1"/>
  <c r="AH756" i="14"/>
  <c r="AH724" i="14" s="1"/>
  <c r="AG756" i="14"/>
  <c r="Y756" i="14"/>
  <c r="Y724" i="14" s="1"/>
  <c r="DC755" i="14"/>
  <c r="DH755" i="14" s="1"/>
  <c r="CP755" i="14"/>
  <c r="DB755" i="14" s="1"/>
  <c r="DG755" i="14" s="1"/>
  <c r="BP755" i="14"/>
  <c r="BP723" i="14" s="1"/>
  <c r="BO755" i="14"/>
  <c r="BO723" i="14" s="1"/>
  <c r="BN755" i="14"/>
  <c r="BN723" i="14" s="1"/>
  <c r="BM755" i="14"/>
  <c r="BM723" i="14" s="1"/>
  <c r="BK755" i="14"/>
  <c r="BK723" i="14" s="1"/>
  <c r="BJ755" i="14"/>
  <c r="BJ723" i="14" s="1"/>
  <c r="BI755" i="14"/>
  <c r="BI723" i="14" s="1"/>
  <c r="BH755" i="14"/>
  <c r="BG755" i="14"/>
  <c r="BG723" i="14" s="1"/>
  <c r="BF755" i="14"/>
  <c r="BF723" i="14" s="1"/>
  <c r="BE755" i="14"/>
  <c r="BE723" i="14" s="1"/>
  <c r="BD755" i="14"/>
  <c r="BC755" i="14"/>
  <c r="BC723" i="14" s="1"/>
  <c r="BA755" i="14"/>
  <c r="BA723" i="14" s="1"/>
  <c r="AZ755" i="14"/>
  <c r="AZ723" i="14" s="1"/>
  <c r="AY755" i="14"/>
  <c r="AX755" i="14"/>
  <c r="AX723" i="14" s="1"/>
  <c r="AW755" i="14"/>
  <c r="AW723" i="14" s="1"/>
  <c r="AV755" i="14"/>
  <c r="AV723" i="14" s="1"/>
  <c r="AU755" i="14"/>
  <c r="AT755" i="14"/>
  <c r="AT723" i="14" s="1"/>
  <c r="AR755" i="14"/>
  <c r="AR723" i="14" s="1"/>
  <c r="AQ755" i="14"/>
  <c r="AQ723" i="14" s="1"/>
  <c r="AP755" i="14"/>
  <c r="AP723" i="14" s="1"/>
  <c r="AO755" i="14"/>
  <c r="AO723" i="14" s="1"/>
  <c r="AN755" i="14"/>
  <c r="AN723" i="14" s="1"/>
  <c r="AM755" i="14"/>
  <c r="AM723" i="14" s="1"/>
  <c r="AL755" i="14"/>
  <c r="AL723" i="14" s="1"/>
  <c r="AK755" i="14"/>
  <c r="AK723" i="14" s="1"/>
  <c r="AJ755" i="14"/>
  <c r="AJ723" i="14" s="1"/>
  <c r="AI755" i="14"/>
  <c r="AI723" i="14" s="1"/>
  <c r="AH755" i="14"/>
  <c r="AH723" i="14" s="1"/>
  <c r="AG755" i="14"/>
  <c r="Y755" i="14"/>
  <c r="Y723" i="14" s="1"/>
  <c r="DC754" i="14"/>
  <c r="DH754" i="14" s="1"/>
  <c r="CP754" i="14"/>
  <c r="DB754" i="14" s="1"/>
  <c r="DG754" i="14" s="1"/>
  <c r="BP754" i="14"/>
  <c r="BP722" i="14" s="1"/>
  <c r="BO754" i="14"/>
  <c r="BO722" i="14" s="1"/>
  <c r="BN754" i="14"/>
  <c r="BN722" i="14" s="1"/>
  <c r="BM754" i="14"/>
  <c r="BM722" i="14" s="1"/>
  <c r="BK754" i="14"/>
  <c r="BK722" i="14" s="1"/>
  <c r="BJ754" i="14"/>
  <c r="BJ722" i="14" s="1"/>
  <c r="BI754" i="14"/>
  <c r="BI722" i="14" s="1"/>
  <c r="BH754" i="14"/>
  <c r="BG754" i="14"/>
  <c r="BG722" i="14" s="1"/>
  <c r="BF754" i="14"/>
  <c r="BF722" i="14" s="1"/>
  <c r="BE754" i="14"/>
  <c r="BE722" i="14" s="1"/>
  <c r="BD754" i="14"/>
  <c r="BC754" i="14"/>
  <c r="BC722" i="14" s="1"/>
  <c r="BA754" i="14"/>
  <c r="BA722" i="14" s="1"/>
  <c r="AZ754" i="14"/>
  <c r="AZ722" i="14" s="1"/>
  <c r="AY754" i="14"/>
  <c r="AY722" i="14" s="1"/>
  <c r="AX754" i="14"/>
  <c r="AX722" i="14" s="1"/>
  <c r="AW754" i="14"/>
  <c r="AW722" i="14" s="1"/>
  <c r="AV754" i="14"/>
  <c r="AV722" i="14" s="1"/>
  <c r="AT754" i="14"/>
  <c r="AR754" i="14"/>
  <c r="AR722" i="14" s="1"/>
  <c r="AQ754" i="14"/>
  <c r="AQ722" i="14" s="1"/>
  <c r="AP754" i="14"/>
  <c r="AP722" i="14" s="1"/>
  <c r="AO754" i="14"/>
  <c r="AO722" i="14" s="1"/>
  <c r="AN754" i="14"/>
  <c r="AN722" i="14" s="1"/>
  <c r="AM754" i="14"/>
  <c r="AM722" i="14" s="1"/>
  <c r="AL754" i="14"/>
  <c r="AL722" i="14" s="1"/>
  <c r="AK754" i="14"/>
  <c r="AK722" i="14" s="1"/>
  <c r="AJ754" i="14"/>
  <c r="AJ722" i="14" s="1"/>
  <c r="AI754" i="14"/>
  <c r="AI722" i="14" s="1"/>
  <c r="AH754" i="14"/>
  <c r="AH722" i="14" s="1"/>
  <c r="AG754" i="14"/>
  <c r="Y754" i="14"/>
  <c r="Y722" i="14" s="1"/>
  <c r="DC753" i="14"/>
  <c r="DH753" i="14" s="1"/>
  <c r="CP753" i="14"/>
  <c r="DB753" i="14" s="1"/>
  <c r="DG753" i="14" s="1"/>
  <c r="BP753" i="14"/>
  <c r="BP721" i="14" s="1"/>
  <c r="BO753" i="14"/>
  <c r="BO721" i="14" s="1"/>
  <c r="BN753" i="14"/>
  <c r="BN721" i="14" s="1"/>
  <c r="BM753" i="14"/>
  <c r="BM721" i="14" s="1"/>
  <c r="BK753" i="14"/>
  <c r="BK721" i="14" s="1"/>
  <c r="BJ753" i="14"/>
  <c r="BJ721" i="14" s="1"/>
  <c r="BI753" i="14"/>
  <c r="BI721" i="14" s="1"/>
  <c r="BH753" i="14"/>
  <c r="BH721" i="14" s="1"/>
  <c r="BG753" i="14"/>
  <c r="BG721" i="14" s="1"/>
  <c r="BF753" i="14"/>
  <c r="BF721" i="14" s="1"/>
  <c r="BE753" i="14"/>
  <c r="BE721" i="14" s="1"/>
  <c r="BD753" i="14"/>
  <c r="BD721" i="14" s="1"/>
  <c r="BC753" i="14"/>
  <c r="BC721" i="14" s="1"/>
  <c r="BA753" i="14"/>
  <c r="BA721" i="14" s="1"/>
  <c r="AZ753" i="14"/>
  <c r="AZ721" i="14" s="1"/>
  <c r="AY753" i="14"/>
  <c r="AY721" i="14" s="1"/>
  <c r="AX753" i="14"/>
  <c r="AX721" i="14" s="1"/>
  <c r="AW753" i="14"/>
  <c r="AW721" i="14" s="1"/>
  <c r="AV753" i="14"/>
  <c r="AV721" i="14" s="1"/>
  <c r="AT753" i="14"/>
  <c r="AT721" i="14" s="1"/>
  <c r="AR753" i="14"/>
  <c r="AR721" i="14" s="1"/>
  <c r="AQ753" i="14"/>
  <c r="AQ721" i="14" s="1"/>
  <c r="AP753" i="14"/>
  <c r="AP721" i="14" s="1"/>
  <c r="AO753" i="14"/>
  <c r="AO721" i="14" s="1"/>
  <c r="AN753" i="14"/>
  <c r="AN721" i="14" s="1"/>
  <c r="AM753" i="14"/>
  <c r="AM721" i="14" s="1"/>
  <c r="AL753" i="14"/>
  <c r="AL721" i="14" s="1"/>
  <c r="AK753" i="14"/>
  <c r="AK721" i="14" s="1"/>
  <c r="AJ753" i="14"/>
  <c r="AJ721" i="14" s="1"/>
  <c r="AI753" i="14"/>
  <c r="AI721" i="14" s="1"/>
  <c r="AH753" i="14"/>
  <c r="AH721" i="14" s="1"/>
  <c r="AG753" i="14"/>
  <c r="Y753" i="14"/>
  <c r="Y721" i="14" s="1"/>
  <c r="DC752" i="14"/>
  <c r="DH752" i="14" s="1"/>
  <c r="CP752" i="14"/>
  <c r="DB752" i="14" s="1"/>
  <c r="DG752" i="14" s="1"/>
  <c r="BP752" i="14"/>
  <c r="BP720" i="14" s="1"/>
  <c r="BO752" i="14"/>
  <c r="BO720" i="14" s="1"/>
  <c r="BN752" i="14"/>
  <c r="BN720" i="14" s="1"/>
  <c r="BM752" i="14"/>
  <c r="BM720" i="14" s="1"/>
  <c r="BK752" i="14"/>
  <c r="BK720" i="14" s="1"/>
  <c r="BJ752" i="14"/>
  <c r="BJ720" i="14" s="1"/>
  <c r="BI752" i="14"/>
  <c r="BI720" i="14" s="1"/>
  <c r="BH752" i="14"/>
  <c r="BH720" i="14" s="1"/>
  <c r="BG752" i="14"/>
  <c r="BG720" i="14" s="1"/>
  <c r="BF752" i="14"/>
  <c r="BF720" i="14" s="1"/>
  <c r="BE752" i="14"/>
  <c r="BE720" i="14" s="1"/>
  <c r="BD752" i="14"/>
  <c r="BC752" i="14"/>
  <c r="BC720" i="14" s="1"/>
  <c r="BA752" i="14"/>
  <c r="BA720" i="14" s="1"/>
  <c r="AZ752" i="14"/>
  <c r="AZ720" i="14" s="1"/>
  <c r="AY752" i="14"/>
  <c r="AY720" i="14" s="1"/>
  <c r="AX752" i="14"/>
  <c r="AX720" i="14" s="1"/>
  <c r="AW752" i="14"/>
  <c r="AW720" i="14" s="1"/>
  <c r="AV752" i="14"/>
  <c r="AV720" i="14" s="1"/>
  <c r="AU752" i="14"/>
  <c r="AU720" i="14" s="1"/>
  <c r="AT752" i="14"/>
  <c r="AT720" i="14" s="1"/>
  <c r="AR752" i="14"/>
  <c r="AR720" i="14" s="1"/>
  <c r="AQ752" i="14"/>
  <c r="AQ720" i="14" s="1"/>
  <c r="AP752" i="14"/>
  <c r="AP720" i="14" s="1"/>
  <c r="AO752" i="14"/>
  <c r="AO720" i="14" s="1"/>
  <c r="AN752" i="14"/>
  <c r="AN720" i="14" s="1"/>
  <c r="AM752" i="14"/>
  <c r="AM720" i="14" s="1"/>
  <c r="AL752" i="14"/>
  <c r="AL720" i="14" s="1"/>
  <c r="AK752" i="14"/>
  <c r="AK720" i="14" s="1"/>
  <c r="AJ752" i="14"/>
  <c r="AJ720" i="14" s="1"/>
  <c r="AI752" i="14"/>
  <c r="AI720" i="14" s="1"/>
  <c r="AH752" i="14"/>
  <c r="AH720" i="14" s="1"/>
  <c r="AG752" i="14"/>
  <c r="Y752" i="14"/>
  <c r="Y720" i="14" s="1"/>
  <c r="DC751" i="14"/>
  <c r="DH751" i="14" s="1"/>
  <c r="CP751" i="14"/>
  <c r="DB751" i="14" s="1"/>
  <c r="DG751" i="14" s="1"/>
  <c r="BP751" i="14"/>
  <c r="BP719" i="14" s="1"/>
  <c r="BO751" i="14"/>
  <c r="BO719" i="14" s="1"/>
  <c r="BN751" i="14"/>
  <c r="BN719" i="14" s="1"/>
  <c r="BM751" i="14"/>
  <c r="BM719" i="14" s="1"/>
  <c r="BK751" i="14"/>
  <c r="BK719" i="14" s="1"/>
  <c r="BJ751" i="14"/>
  <c r="BJ719" i="14" s="1"/>
  <c r="BI751" i="14"/>
  <c r="BI719" i="14" s="1"/>
  <c r="BH751" i="14"/>
  <c r="BH719" i="14" s="1"/>
  <c r="BG751" i="14"/>
  <c r="BG719" i="14" s="1"/>
  <c r="BF751" i="14"/>
  <c r="BF719" i="14" s="1"/>
  <c r="BE751" i="14"/>
  <c r="BE719" i="14" s="1"/>
  <c r="BD751" i="14"/>
  <c r="BC751" i="14"/>
  <c r="BC719" i="14" s="1"/>
  <c r="BA751" i="14"/>
  <c r="BA719" i="14" s="1"/>
  <c r="AZ751" i="14"/>
  <c r="AZ719" i="14" s="1"/>
  <c r="AY751" i="14"/>
  <c r="AY719" i="14" s="1"/>
  <c r="AX751" i="14"/>
  <c r="AX719" i="14" s="1"/>
  <c r="AW751" i="14"/>
  <c r="AW719" i="14" s="1"/>
  <c r="AV751" i="14"/>
  <c r="AV719" i="14" s="1"/>
  <c r="AU751" i="14"/>
  <c r="AU719" i="14" s="1"/>
  <c r="AT751" i="14"/>
  <c r="AT719" i="14" s="1"/>
  <c r="AR751" i="14"/>
  <c r="AR719" i="14" s="1"/>
  <c r="AQ751" i="14"/>
  <c r="AQ719" i="14" s="1"/>
  <c r="AP751" i="14"/>
  <c r="AP719" i="14" s="1"/>
  <c r="AO751" i="14"/>
  <c r="AO719" i="14" s="1"/>
  <c r="AN751" i="14"/>
  <c r="AN719" i="14" s="1"/>
  <c r="AM751" i="14"/>
  <c r="AM719" i="14" s="1"/>
  <c r="AL751" i="14"/>
  <c r="AL719" i="14" s="1"/>
  <c r="AK719" i="14"/>
  <c r="AJ751" i="14"/>
  <c r="AJ719" i="14" s="1"/>
  <c r="AI751" i="14"/>
  <c r="AI719" i="14" s="1"/>
  <c r="AH751" i="14"/>
  <c r="AH719" i="14" s="1"/>
  <c r="AG751" i="14"/>
  <c r="Y751" i="14"/>
  <c r="Y719" i="14" s="1"/>
  <c r="DC750" i="14"/>
  <c r="DH750" i="14" s="1"/>
  <c r="CP750" i="14"/>
  <c r="DB750" i="14" s="1"/>
  <c r="DG750" i="14" s="1"/>
  <c r="BP750" i="14"/>
  <c r="BP718" i="14" s="1"/>
  <c r="BO750" i="14"/>
  <c r="BO718" i="14" s="1"/>
  <c r="BN750" i="14"/>
  <c r="BN718" i="14" s="1"/>
  <c r="BM750" i="14"/>
  <c r="BM718" i="14" s="1"/>
  <c r="BK750" i="14"/>
  <c r="BK718" i="14" s="1"/>
  <c r="BJ750" i="14"/>
  <c r="BJ718" i="14" s="1"/>
  <c r="BI750" i="14"/>
  <c r="BI718" i="14" s="1"/>
  <c r="BH750" i="14"/>
  <c r="BH718" i="14" s="1"/>
  <c r="BG750" i="14"/>
  <c r="BG718" i="14" s="1"/>
  <c r="BF750" i="14"/>
  <c r="BF718" i="14" s="1"/>
  <c r="BE750" i="14"/>
  <c r="BE718" i="14" s="1"/>
  <c r="BD750" i="14"/>
  <c r="BC750" i="14"/>
  <c r="BC718" i="14" s="1"/>
  <c r="BA750" i="14"/>
  <c r="BA718" i="14" s="1"/>
  <c r="AZ750" i="14"/>
  <c r="AZ718" i="14" s="1"/>
  <c r="AY750" i="14"/>
  <c r="AY718" i="14" s="1"/>
  <c r="AX750" i="14"/>
  <c r="AX718" i="14" s="1"/>
  <c r="AW750" i="14"/>
  <c r="AW718" i="14" s="1"/>
  <c r="AV750" i="14"/>
  <c r="AV718" i="14" s="1"/>
  <c r="AU750" i="14"/>
  <c r="AU718" i="14" s="1"/>
  <c r="AT750" i="14"/>
  <c r="AT718" i="14" s="1"/>
  <c r="AR750" i="14"/>
  <c r="AR718" i="14" s="1"/>
  <c r="AQ750" i="14"/>
  <c r="AQ718" i="14" s="1"/>
  <c r="AP750" i="14"/>
  <c r="AP718" i="14" s="1"/>
  <c r="AO750" i="14"/>
  <c r="AO718" i="14" s="1"/>
  <c r="AN750" i="14"/>
  <c r="AN718" i="14" s="1"/>
  <c r="AM750" i="14"/>
  <c r="AM718" i="14" s="1"/>
  <c r="AL750" i="14"/>
  <c r="AL718" i="14" s="1"/>
  <c r="AK750" i="14"/>
  <c r="AK718" i="14" s="1"/>
  <c r="AJ750" i="14"/>
  <c r="AJ718" i="14" s="1"/>
  <c r="AI750" i="14"/>
  <c r="AI718" i="14" s="1"/>
  <c r="AH750" i="14"/>
  <c r="AH718" i="14" s="1"/>
  <c r="AG750" i="14"/>
  <c r="Y750" i="14"/>
  <c r="Y718" i="14" s="1"/>
  <c r="DC749" i="14"/>
  <c r="DH749" i="14" s="1"/>
  <c r="CP749" i="14"/>
  <c r="DB749" i="14" s="1"/>
  <c r="DG749" i="14" s="1"/>
  <c r="BP749" i="14"/>
  <c r="BP717" i="14" s="1"/>
  <c r="BO749" i="14"/>
  <c r="BO717" i="14" s="1"/>
  <c r="BN749" i="14"/>
  <c r="BN717" i="14" s="1"/>
  <c r="BM749" i="14"/>
  <c r="BM717" i="14" s="1"/>
  <c r="BK749" i="14"/>
  <c r="BK717" i="14" s="1"/>
  <c r="BJ749" i="14"/>
  <c r="BJ717" i="14" s="1"/>
  <c r="BI749" i="14"/>
  <c r="BI717" i="14" s="1"/>
  <c r="BH749" i="14"/>
  <c r="BH717" i="14" s="1"/>
  <c r="BG749" i="14"/>
  <c r="BG717" i="14" s="1"/>
  <c r="BF749" i="14"/>
  <c r="BF717" i="14" s="1"/>
  <c r="BE749" i="14"/>
  <c r="BE717" i="14" s="1"/>
  <c r="BD749" i="14"/>
  <c r="BC749" i="14"/>
  <c r="BC717" i="14" s="1"/>
  <c r="BA749" i="14"/>
  <c r="BA717" i="14" s="1"/>
  <c r="AZ749" i="14"/>
  <c r="AZ717" i="14" s="1"/>
  <c r="AY749" i="14"/>
  <c r="AY717" i="14" s="1"/>
  <c r="AX749" i="14"/>
  <c r="AX717" i="14" s="1"/>
  <c r="AW749" i="14"/>
  <c r="AW717" i="14" s="1"/>
  <c r="AV749" i="14"/>
  <c r="AV717" i="14" s="1"/>
  <c r="AU749" i="14"/>
  <c r="AU717" i="14" s="1"/>
  <c r="AT749" i="14"/>
  <c r="AT717" i="14" s="1"/>
  <c r="AR749" i="14"/>
  <c r="AR717" i="14" s="1"/>
  <c r="AQ749" i="14"/>
  <c r="AQ717" i="14" s="1"/>
  <c r="AP749" i="14"/>
  <c r="AP717" i="14" s="1"/>
  <c r="AO749" i="14"/>
  <c r="AO717" i="14" s="1"/>
  <c r="AN749" i="14"/>
  <c r="AN717" i="14" s="1"/>
  <c r="AM749" i="14"/>
  <c r="AM717" i="14" s="1"/>
  <c r="AL749" i="14"/>
  <c r="AL717" i="14" s="1"/>
  <c r="AK749" i="14"/>
  <c r="AK717" i="14" s="1"/>
  <c r="AJ749" i="14"/>
  <c r="AJ717" i="14" s="1"/>
  <c r="AI749" i="14"/>
  <c r="AI717" i="14" s="1"/>
  <c r="AH749" i="14"/>
  <c r="AH717" i="14" s="1"/>
  <c r="AG749" i="14"/>
  <c r="Y749" i="14"/>
  <c r="Y717" i="14" s="1"/>
  <c r="DC748" i="14"/>
  <c r="DH748" i="14" s="1"/>
  <c r="CP748" i="14"/>
  <c r="DB748" i="14" s="1"/>
  <c r="DG748" i="14" s="1"/>
  <c r="BP748" i="14"/>
  <c r="BP716" i="14" s="1"/>
  <c r="BO748" i="14"/>
  <c r="BO716" i="14" s="1"/>
  <c r="BN748" i="14"/>
  <c r="BN716" i="14" s="1"/>
  <c r="BM748" i="14"/>
  <c r="BM716" i="14" s="1"/>
  <c r="BK748" i="14"/>
  <c r="BK716" i="14" s="1"/>
  <c r="BJ748" i="14"/>
  <c r="BJ716" i="14" s="1"/>
  <c r="BI748" i="14"/>
  <c r="BI716" i="14" s="1"/>
  <c r="BH748" i="14"/>
  <c r="BH716" i="14" s="1"/>
  <c r="BG748" i="14"/>
  <c r="BG716" i="14" s="1"/>
  <c r="BF748" i="14"/>
  <c r="BF716" i="14" s="1"/>
  <c r="BE748" i="14"/>
  <c r="BE716" i="14" s="1"/>
  <c r="BD748" i="14"/>
  <c r="BD716" i="14" s="1"/>
  <c r="BC748" i="14"/>
  <c r="BC716" i="14" s="1"/>
  <c r="BA748" i="14"/>
  <c r="BA716" i="14" s="1"/>
  <c r="AZ748" i="14"/>
  <c r="AZ716" i="14" s="1"/>
  <c r="AY748" i="14"/>
  <c r="AY716" i="14" s="1"/>
  <c r="AX748" i="14"/>
  <c r="AX716" i="14" s="1"/>
  <c r="AW748" i="14"/>
  <c r="AW716" i="14" s="1"/>
  <c r="AV748" i="14"/>
  <c r="AV716" i="14" s="1"/>
  <c r="AU748" i="14"/>
  <c r="AU716" i="14" s="1"/>
  <c r="AT748" i="14"/>
  <c r="AT716" i="14" s="1"/>
  <c r="AR748" i="14"/>
  <c r="AR716" i="14" s="1"/>
  <c r="AQ748" i="14"/>
  <c r="AQ716" i="14" s="1"/>
  <c r="AP748" i="14"/>
  <c r="AP716" i="14" s="1"/>
  <c r="AO748" i="14"/>
  <c r="AO716" i="14" s="1"/>
  <c r="AN748" i="14"/>
  <c r="AN716" i="14" s="1"/>
  <c r="AM748" i="14"/>
  <c r="AM716" i="14" s="1"/>
  <c r="AL748" i="14"/>
  <c r="AL716" i="14" s="1"/>
  <c r="AK748" i="14"/>
  <c r="AK716" i="14" s="1"/>
  <c r="AJ748" i="14"/>
  <c r="AJ716" i="14" s="1"/>
  <c r="AI748" i="14"/>
  <c r="AI716" i="14" s="1"/>
  <c r="AH748" i="14"/>
  <c r="AH716" i="14" s="1"/>
  <c r="AG748" i="14"/>
  <c r="Y748" i="14"/>
  <c r="Y716" i="14" s="1"/>
  <c r="DC747" i="14"/>
  <c r="DH747" i="14" s="1"/>
  <c r="CP747" i="14"/>
  <c r="DB747" i="14" s="1"/>
  <c r="DG747" i="14" s="1"/>
  <c r="BP747" i="14"/>
  <c r="BP715" i="14" s="1"/>
  <c r="BO747" i="14"/>
  <c r="BO715" i="14" s="1"/>
  <c r="BN747" i="14"/>
  <c r="BM747" i="14"/>
  <c r="BM715" i="14" s="1"/>
  <c r="BK747" i="14"/>
  <c r="BJ747" i="14"/>
  <c r="BJ715" i="14" s="1"/>
  <c r="BI747" i="14"/>
  <c r="BI715" i="14" s="1"/>
  <c r="BH747" i="14"/>
  <c r="BH715" i="14" s="1"/>
  <c r="BG747" i="14"/>
  <c r="BF747" i="14"/>
  <c r="BF715" i="14" s="1"/>
  <c r="BE747" i="14"/>
  <c r="BE715" i="14" s="1"/>
  <c r="BD747" i="14"/>
  <c r="BC747" i="14"/>
  <c r="BC715" i="14" s="1"/>
  <c r="BA747" i="14"/>
  <c r="BA715" i="14" s="1"/>
  <c r="AZ747" i="14"/>
  <c r="AZ715" i="14" s="1"/>
  <c r="AY747" i="14"/>
  <c r="AY715" i="14" s="1"/>
  <c r="AX747" i="14"/>
  <c r="AX715" i="14" s="1"/>
  <c r="AW747" i="14"/>
  <c r="AW715" i="14" s="1"/>
  <c r="AV747" i="14"/>
  <c r="AV715" i="14" s="1"/>
  <c r="AU747" i="14"/>
  <c r="AU715" i="14" s="1"/>
  <c r="AT747" i="14"/>
  <c r="AT715" i="14" s="1"/>
  <c r="AR747" i="14"/>
  <c r="AR715" i="14" s="1"/>
  <c r="AQ747" i="14"/>
  <c r="AQ715" i="14" s="1"/>
  <c r="AP747" i="14"/>
  <c r="AP715" i="14" s="1"/>
  <c r="AO747" i="14"/>
  <c r="AO715" i="14" s="1"/>
  <c r="AN747" i="14"/>
  <c r="AN715" i="14" s="1"/>
  <c r="AM747" i="14"/>
  <c r="AM715" i="14" s="1"/>
  <c r="AL747" i="14"/>
  <c r="AL715" i="14" s="1"/>
  <c r="AK747" i="14"/>
  <c r="AK715" i="14" s="1"/>
  <c r="AJ747" i="14"/>
  <c r="AJ715" i="14" s="1"/>
  <c r="AI747" i="14"/>
  <c r="AI715" i="14" s="1"/>
  <c r="AH747" i="14"/>
  <c r="AH715" i="14" s="1"/>
  <c r="AG747" i="14"/>
  <c r="Y747" i="14"/>
  <c r="Y715" i="14" s="1"/>
  <c r="DC746" i="14"/>
  <c r="DH746" i="14" s="1"/>
  <c r="CP746" i="14"/>
  <c r="DB746" i="14" s="1"/>
  <c r="DG746" i="14" s="1"/>
  <c r="DC745" i="14"/>
  <c r="DH745" i="14" s="1"/>
  <c r="CP745" i="14"/>
  <c r="DB745" i="14" s="1"/>
  <c r="DG745" i="14" s="1"/>
  <c r="BP745" i="14"/>
  <c r="BP713" i="14" s="1"/>
  <c r="BO745" i="14"/>
  <c r="BO713" i="14" s="1"/>
  <c r="BN745" i="14"/>
  <c r="BN713" i="14" s="1"/>
  <c r="BM745" i="14"/>
  <c r="BK745" i="14"/>
  <c r="BK713" i="14" s="1"/>
  <c r="BJ745" i="14"/>
  <c r="BJ713" i="14" s="1"/>
  <c r="BI745" i="14"/>
  <c r="BI713" i="14" s="1"/>
  <c r="BH745" i="14"/>
  <c r="BG745" i="14"/>
  <c r="BF745" i="14"/>
  <c r="BF713" i="14" s="1"/>
  <c r="BE745" i="14"/>
  <c r="BE713" i="14" s="1"/>
  <c r="BD745" i="14"/>
  <c r="BC745" i="14"/>
  <c r="BC713" i="14" s="1"/>
  <c r="BA745" i="14"/>
  <c r="BA713" i="14" s="1"/>
  <c r="AZ745" i="14"/>
  <c r="AZ713" i="14" s="1"/>
  <c r="AY745" i="14"/>
  <c r="AX745" i="14"/>
  <c r="AW745" i="14"/>
  <c r="AW713" i="14" s="1"/>
  <c r="AV745" i="14"/>
  <c r="AV713" i="14" s="1"/>
  <c r="AU745" i="14"/>
  <c r="AT745" i="14"/>
  <c r="DC744" i="14"/>
  <c r="DH744" i="14" s="1"/>
  <c r="CP744" i="14"/>
  <c r="DB744" i="14" s="1"/>
  <c r="DG744" i="14" s="1"/>
  <c r="BB744" i="14"/>
  <c r="AS744" i="14"/>
  <c r="DC743" i="14"/>
  <c r="DH743" i="14" s="1"/>
  <c r="CP743" i="14"/>
  <c r="DB743" i="14" s="1"/>
  <c r="DG743" i="14" s="1"/>
  <c r="BL743" i="14"/>
  <c r="BB743" i="14"/>
  <c r="AS743" i="14"/>
  <c r="DC742" i="14"/>
  <c r="DH742" i="14" s="1"/>
  <c r="CP742" i="14"/>
  <c r="DB742" i="14" s="1"/>
  <c r="DG742" i="14" s="1"/>
  <c r="BL742" i="14"/>
  <c r="BB742" i="14"/>
  <c r="AS742" i="14"/>
  <c r="DC741" i="14"/>
  <c r="DH741" i="14" s="1"/>
  <c r="CP741" i="14"/>
  <c r="DB741" i="14" s="1"/>
  <c r="DG741" i="14" s="1"/>
  <c r="BL741" i="14"/>
  <c r="BB741" i="14"/>
  <c r="AS741" i="14"/>
  <c r="DC740" i="14"/>
  <c r="DH740" i="14" s="1"/>
  <c r="CP740" i="14"/>
  <c r="DB740" i="14" s="1"/>
  <c r="DG740" i="14" s="1"/>
  <c r="BL740" i="14"/>
  <c r="BB740" i="14"/>
  <c r="AS740" i="14"/>
  <c r="DC739" i="14"/>
  <c r="DH739" i="14" s="1"/>
  <c r="CP739" i="14"/>
  <c r="DB739" i="14" s="1"/>
  <c r="DG739" i="14" s="1"/>
  <c r="BL739" i="14"/>
  <c r="BB739" i="14"/>
  <c r="AS739" i="14"/>
  <c r="DC738" i="14"/>
  <c r="DH738" i="14" s="1"/>
  <c r="CP738" i="14"/>
  <c r="DB738" i="14" s="1"/>
  <c r="DG738" i="14" s="1"/>
  <c r="BL738" i="14"/>
  <c r="BB738" i="14"/>
  <c r="AS738" i="14"/>
  <c r="DC737" i="14"/>
  <c r="DH737" i="14" s="1"/>
  <c r="CP737" i="14"/>
  <c r="DB737" i="14" s="1"/>
  <c r="DG737" i="14" s="1"/>
  <c r="BL737" i="14"/>
  <c r="BB737" i="14"/>
  <c r="AS737" i="14"/>
  <c r="DC736" i="14"/>
  <c r="DH736" i="14" s="1"/>
  <c r="CP736" i="14"/>
  <c r="DB736" i="14" s="1"/>
  <c r="DG736" i="14" s="1"/>
  <c r="BL736" i="14"/>
  <c r="BB736" i="14"/>
  <c r="AS736" i="14"/>
  <c r="DC735" i="14"/>
  <c r="DH735" i="14" s="1"/>
  <c r="CP735" i="14"/>
  <c r="DB735" i="14" s="1"/>
  <c r="DG735" i="14" s="1"/>
  <c r="BL735" i="14"/>
  <c r="BB735" i="14"/>
  <c r="AS735" i="14"/>
  <c r="DC734" i="14"/>
  <c r="DH734" i="14" s="1"/>
  <c r="CP734" i="14"/>
  <c r="DB734" i="14" s="1"/>
  <c r="DG734" i="14" s="1"/>
  <c r="BL734" i="14"/>
  <c r="BB734" i="14"/>
  <c r="AS734" i="14"/>
  <c r="DC733" i="14"/>
  <c r="DH733" i="14" s="1"/>
  <c r="CP733" i="14"/>
  <c r="DB733" i="14" s="1"/>
  <c r="DG733" i="14" s="1"/>
  <c r="BL733" i="14"/>
  <c r="BB733" i="14"/>
  <c r="AS733" i="14"/>
  <c r="DC732" i="14"/>
  <c r="DH732" i="14" s="1"/>
  <c r="CP732" i="14"/>
  <c r="DB732" i="14" s="1"/>
  <c r="DG732" i="14" s="1"/>
  <c r="BL732" i="14"/>
  <c r="BB732" i="14"/>
  <c r="AS732" i="14"/>
  <c r="DC731" i="14"/>
  <c r="DH731" i="14" s="1"/>
  <c r="CP731" i="14"/>
  <c r="DB731" i="14" s="1"/>
  <c r="DG731" i="14" s="1"/>
  <c r="BL731" i="14"/>
  <c r="AS731" i="14"/>
  <c r="DC730" i="14"/>
  <c r="DH730" i="14" s="1"/>
  <c r="CP730" i="14"/>
  <c r="DB730" i="14" s="1"/>
  <c r="DG730" i="14" s="1"/>
  <c r="BP730" i="14"/>
  <c r="BO730" i="14"/>
  <c r="BN730" i="14"/>
  <c r="BM730" i="14"/>
  <c r="BK730" i="14"/>
  <c r="BJ730" i="14"/>
  <c r="BI730" i="14"/>
  <c r="BH730" i="14"/>
  <c r="BG730" i="14"/>
  <c r="BF730" i="14"/>
  <c r="BE730" i="14"/>
  <c r="BD730" i="14"/>
  <c r="BC730" i="14"/>
  <c r="BA730" i="14"/>
  <c r="AZ730" i="14"/>
  <c r="AY730" i="14"/>
  <c r="AX730" i="14"/>
  <c r="AW730" i="14"/>
  <c r="AV730" i="14"/>
  <c r="AU730" i="14"/>
  <c r="AT730" i="14"/>
  <c r="AR730" i="14"/>
  <c r="AQ730" i="14"/>
  <c r="AP730" i="14"/>
  <c r="AO730" i="14"/>
  <c r="AN730" i="14"/>
  <c r="AM730" i="14"/>
  <c r="AL730" i="14"/>
  <c r="AK730" i="14"/>
  <c r="AJ730" i="14"/>
  <c r="AI730" i="14"/>
  <c r="AH730" i="14"/>
  <c r="AG730" i="14"/>
  <c r="Y730" i="14"/>
  <c r="DC729" i="14"/>
  <c r="DH729" i="14" s="1"/>
  <c r="CP729" i="14"/>
  <c r="DB729" i="14" s="1"/>
  <c r="DG729" i="14" s="1"/>
  <c r="BB729" i="14"/>
  <c r="AS729" i="14"/>
  <c r="DC728" i="14"/>
  <c r="DH728" i="14" s="1"/>
  <c r="CP728" i="14"/>
  <c r="DB728" i="14" s="1"/>
  <c r="DG728" i="14" s="1"/>
  <c r="BF728" i="14"/>
  <c r="Y728" i="14"/>
  <c r="DC727" i="14"/>
  <c r="DH727" i="14" s="1"/>
  <c r="CP727" i="14"/>
  <c r="DB727" i="14" s="1"/>
  <c r="DG727" i="14" s="1"/>
  <c r="BO727" i="14"/>
  <c r="BJ727" i="14"/>
  <c r="BA727" i="14"/>
  <c r="AU727" i="14"/>
  <c r="AT727" i="14"/>
  <c r="DC726" i="14"/>
  <c r="DH726" i="14" s="1"/>
  <c r="CP726" i="14"/>
  <c r="DB726" i="14" s="1"/>
  <c r="DG726" i="14" s="1"/>
  <c r="BH726" i="14"/>
  <c r="AT726" i="14"/>
  <c r="AP726" i="14"/>
  <c r="DC725" i="14"/>
  <c r="DH725" i="14" s="1"/>
  <c r="CP725" i="14"/>
  <c r="DB725" i="14" s="1"/>
  <c r="DG725" i="14" s="1"/>
  <c r="BM725" i="14"/>
  <c r="BH725" i="14"/>
  <c r="DC724" i="14"/>
  <c r="DH724" i="14" s="1"/>
  <c r="CP724" i="14"/>
  <c r="DB724" i="14" s="1"/>
  <c r="DG724" i="14" s="1"/>
  <c r="BM724" i="14"/>
  <c r="BH724" i="14"/>
  <c r="BD724" i="14"/>
  <c r="AU724" i="14"/>
  <c r="DC723" i="14"/>
  <c r="DH723" i="14" s="1"/>
  <c r="CP723" i="14"/>
  <c r="DB723" i="14" s="1"/>
  <c r="DG723" i="14" s="1"/>
  <c r="BH723" i="14"/>
  <c r="AY723" i="14"/>
  <c r="AU723" i="14"/>
  <c r="DC722" i="14"/>
  <c r="DH722" i="14" s="1"/>
  <c r="CP722" i="14"/>
  <c r="DB722" i="14" s="1"/>
  <c r="DG722" i="14" s="1"/>
  <c r="BH722" i="14"/>
  <c r="AT722" i="14"/>
  <c r="DC721" i="14"/>
  <c r="DH721" i="14" s="1"/>
  <c r="CP721" i="14"/>
  <c r="DB721" i="14" s="1"/>
  <c r="DG721" i="14" s="1"/>
  <c r="DC720" i="14"/>
  <c r="DH720" i="14" s="1"/>
  <c r="CP720" i="14"/>
  <c r="DB720" i="14" s="1"/>
  <c r="DG720" i="14" s="1"/>
  <c r="DC719" i="14"/>
  <c r="DH719" i="14" s="1"/>
  <c r="CP719" i="14"/>
  <c r="DB719" i="14" s="1"/>
  <c r="DG719" i="14" s="1"/>
  <c r="DC718" i="14"/>
  <c r="DH718" i="14" s="1"/>
  <c r="CP718" i="14"/>
  <c r="DB718" i="14" s="1"/>
  <c r="DG718" i="14" s="1"/>
  <c r="DC717" i="14"/>
  <c r="DH717" i="14" s="1"/>
  <c r="CP717" i="14"/>
  <c r="DB717" i="14" s="1"/>
  <c r="DG717" i="14" s="1"/>
  <c r="DC716" i="14"/>
  <c r="DH716" i="14" s="1"/>
  <c r="CP716" i="14"/>
  <c r="DB716" i="14" s="1"/>
  <c r="DG716" i="14" s="1"/>
  <c r="DC715" i="14"/>
  <c r="DH715" i="14" s="1"/>
  <c r="CP715" i="14"/>
  <c r="DB715" i="14" s="1"/>
  <c r="DG715" i="14" s="1"/>
  <c r="DC714" i="14"/>
  <c r="DH714" i="14" s="1"/>
  <c r="CP714" i="14"/>
  <c r="DB714" i="14" s="1"/>
  <c r="DG714" i="14" s="1"/>
  <c r="DC713" i="14"/>
  <c r="DH713" i="14" s="1"/>
  <c r="CP713" i="14"/>
  <c r="DB713" i="14" s="1"/>
  <c r="DG713" i="14" s="1"/>
  <c r="BM713" i="14"/>
  <c r="BH713" i="14"/>
  <c r="BG713" i="14"/>
  <c r="BD713" i="14"/>
  <c r="AY713" i="14"/>
  <c r="AX713" i="14"/>
  <c r="AT713" i="14"/>
  <c r="AQ713" i="14"/>
  <c r="AM713" i="14"/>
  <c r="AI713" i="14"/>
  <c r="AG713" i="14"/>
  <c r="DC712" i="14"/>
  <c r="DH712" i="14" s="1"/>
  <c r="CP712" i="14"/>
  <c r="DB712" i="14" s="1"/>
  <c r="DG712" i="14" s="1"/>
  <c r="DC711" i="14"/>
  <c r="DH711" i="14" s="1"/>
  <c r="CP711" i="14"/>
  <c r="DB711" i="14" s="1"/>
  <c r="DG711" i="14" s="1"/>
  <c r="BL711" i="14"/>
  <c r="BB711" i="14"/>
  <c r="AS711" i="14"/>
  <c r="DC710" i="14"/>
  <c r="DH710" i="14" s="1"/>
  <c r="CP710" i="14"/>
  <c r="DB710" i="14" s="1"/>
  <c r="DG710" i="14" s="1"/>
  <c r="BL710" i="14"/>
  <c r="BB710" i="14"/>
  <c r="AS710" i="14"/>
  <c r="DC709" i="14"/>
  <c r="DH709" i="14" s="1"/>
  <c r="CP709" i="14"/>
  <c r="DB709" i="14" s="1"/>
  <c r="DG709" i="14" s="1"/>
  <c r="BL709" i="14"/>
  <c r="BB709" i="14"/>
  <c r="AS709" i="14"/>
  <c r="DC708" i="14"/>
  <c r="DH708" i="14" s="1"/>
  <c r="CP708" i="14"/>
  <c r="DB708" i="14" s="1"/>
  <c r="DG708" i="14" s="1"/>
  <c r="BL708" i="14"/>
  <c r="BB708" i="14"/>
  <c r="AS708" i="14"/>
  <c r="DC707" i="14"/>
  <c r="DH707" i="14" s="1"/>
  <c r="CP707" i="14"/>
  <c r="DB707" i="14" s="1"/>
  <c r="DG707" i="14" s="1"/>
  <c r="BL707" i="14"/>
  <c r="BB707" i="14"/>
  <c r="AS707" i="14"/>
  <c r="DC706" i="14"/>
  <c r="DH706" i="14" s="1"/>
  <c r="CP706" i="14"/>
  <c r="DB706" i="14" s="1"/>
  <c r="DG706" i="14" s="1"/>
  <c r="BL706" i="14"/>
  <c r="BB706" i="14"/>
  <c r="AS706" i="14"/>
  <c r="DC705" i="14"/>
  <c r="DH705" i="14" s="1"/>
  <c r="CP705" i="14"/>
  <c r="DB705" i="14" s="1"/>
  <c r="DG705" i="14" s="1"/>
  <c r="BL705" i="14"/>
  <c r="BB705" i="14"/>
  <c r="AS705" i="14"/>
  <c r="DC704" i="14"/>
  <c r="DH704" i="14" s="1"/>
  <c r="CP704" i="14"/>
  <c r="DB704" i="14" s="1"/>
  <c r="DG704" i="14" s="1"/>
  <c r="BL704" i="14"/>
  <c r="BB704" i="14"/>
  <c r="AS704" i="14"/>
  <c r="DC703" i="14"/>
  <c r="DH703" i="14" s="1"/>
  <c r="CP703" i="14"/>
  <c r="DB703" i="14" s="1"/>
  <c r="DG703" i="14" s="1"/>
  <c r="BL703" i="14"/>
  <c r="BB703" i="14"/>
  <c r="AS703" i="14"/>
  <c r="DC702" i="14"/>
  <c r="DH702" i="14" s="1"/>
  <c r="CP702" i="14"/>
  <c r="DB702" i="14" s="1"/>
  <c r="DG702" i="14" s="1"/>
  <c r="BL702" i="14"/>
  <c r="BB702" i="14"/>
  <c r="AS702" i="14"/>
  <c r="DC701" i="14"/>
  <c r="DH701" i="14" s="1"/>
  <c r="CP701" i="14"/>
  <c r="DB701" i="14" s="1"/>
  <c r="DG701" i="14" s="1"/>
  <c r="BL701" i="14"/>
  <c r="BB701" i="14"/>
  <c r="AS701" i="14"/>
  <c r="DC700" i="14"/>
  <c r="DH700" i="14" s="1"/>
  <c r="CP700" i="14"/>
  <c r="DB700" i="14" s="1"/>
  <c r="DG700" i="14" s="1"/>
  <c r="BL700" i="14"/>
  <c r="BB700" i="14"/>
  <c r="AS700" i="14"/>
  <c r="DC699" i="14"/>
  <c r="DH699" i="14" s="1"/>
  <c r="CP699" i="14"/>
  <c r="DB699" i="14" s="1"/>
  <c r="DG699" i="14" s="1"/>
  <c r="BL699" i="14"/>
  <c r="BB699" i="14"/>
  <c r="AS699" i="14"/>
  <c r="DC698" i="14"/>
  <c r="DH698" i="14" s="1"/>
  <c r="CP698" i="14"/>
  <c r="DB698" i="14" s="1"/>
  <c r="DG698" i="14" s="1"/>
  <c r="BL698" i="14"/>
  <c r="BB698" i="14"/>
  <c r="AS698" i="14"/>
  <c r="DC697" i="14"/>
  <c r="DH697" i="14" s="1"/>
  <c r="CP697" i="14"/>
  <c r="DB697" i="14" s="1"/>
  <c r="DG697" i="14" s="1"/>
  <c r="BL697" i="14"/>
  <c r="BQ697" i="14" s="1"/>
  <c r="AS697" i="14"/>
  <c r="DC696" i="14"/>
  <c r="DH696" i="14" s="1"/>
  <c r="CP696" i="14"/>
  <c r="DB696" i="14" s="1"/>
  <c r="DG696" i="14" s="1"/>
  <c r="BP696" i="14"/>
  <c r="BO696" i="14"/>
  <c r="BN696" i="14"/>
  <c r="BM696" i="14"/>
  <c r="BK696" i="14"/>
  <c r="BJ696" i="14"/>
  <c r="BI696" i="14"/>
  <c r="BH696" i="14"/>
  <c r="BG696" i="14"/>
  <c r="BF696" i="14"/>
  <c r="BE696" i="14"/>
  <c r="BD696" i="14"/>
  <c r="BC696" i="14"/>
  <c r="BA696" i="14"/>
  <c r="AZ696" i="14"/>
  <c r="AY696" i="14"/>
  <c r="AX696" i="14"/>
  <c r="AW696" i="14"/>
  <c r="AV696" i="14"/>
  <c r="AU696" i="14"/>
  <c r="AT696" i="14"/>
  <c r="AR696" i="14"/>
  <c r="AQ696" i="14"/>
  <c r="AP696" i="14"/>
  <c r="AO696" i="14"/>
  <c r="AN696" i="14"/>
  <c r="AM696" i="14"/>
  <c r="AL696" i="14"/>
  <c r="AK696" i="14"/>
  <c r="AJ696" i="14"/>
  <c r="AI696" i="14"/>
  <c r="AH696" i="14"/>
  <c r="AG696" i="14"/>
  <c r="DC695" i="14"/>
  <c r="DH695" i="14" s="1"/>
  <c r="CP695" i="14"/>
  <c r="DB695" i="14" s="1"/>
  <c r="DG695" i="14" s="1"/>
  <c r="BB695" i="14"/>
  <c r="BQ695" i="14" s="1"/>
  <c r="AS695" i="14"/>
  <c r="DC694" i="14"/>
  <c r="DH694" i="14" s="1"/>
  <c r="CP694" i="14"/>
  <c r="DB694" i="14" s="1"/>
  <c r="DG694" i="14" s="1"/>
  <c r="BL694" i="14"/>
  <c r="BB694" i="14"/>
  <c r="AU694" i="14"/>
  <c r="AS694" i="14"/>
  <c r="DC693" i="14"/>
  <c r="DH693" i="14" s="1"/>
  <c r="CP693" i="14"/>
  <c r="DB693" i="14" s="1"/>
  <c r="DG693" i="14" s="1"/>
  <c r="BL693" i="14"/>
  <c r="BB693" i="14"/>
  <c r="AU693" i="14"/>
  <c r="AS693" i="14"/>
  <c r="DC692" i="14"/>
  <c r="DH692" i="14" s="1"/>
  <c r="CP692" i="14"/>
  <c r="DB692" i="14" s="1"/>
  <c r="DG692" i="14" s="1"/>
  <c r="BL692" i="14"/>
  <c r="BB692" i="14"/>
  <c r="AU692" i="14"/>
  <c r="AS692" i="14"/>
  <c r="DC691" i="14"/>
  <c r="DH691" i="14" s="1"/>
  <c r="CP691" i="14"/>
  <c r="DB691" i="14" s="1"/>
  <c r="DG691" i="14" s="1"/>
  <c r="BL691" i="14"/>
  <c r="BB691" i="14"/>
  <c r="AU691" i="14"/>
  <c r="AS691" i="14"/>
  <c r="DC690" i="14"/>
  <c r="DH690" i="14" s="1"/>
  <c r="CP690" i="14"/>
  <c r="DB690" i="14" s="1"/>
  <c r="DG690" i="14" s="1"/>
  <c r="BL690" i="14"/>
  <c r="BB690" i="14"/>
  <c r="AU690" i="14"/>
  <c r="AS690" i="14"/>
  <c r="DC689" i="14"/>
  <c r="DH689" i="14" s="1"/>
  <c r="CP689" i="14"/>
  <c r="DB689" i="14" s="1"/>
  <c r="DG689" i="14" s="1"/>
  <c r="BL689" i="14"/>
  <c r="BB689" i="14"/>
  <c r="AU689" i="14"/>
  <c r="AS689" i="14"/>
  <c r="DC688" i="14"/>
  <c r="DH688" i="14" s="1"/>
  <c r="CP688" i="14"/>
  <c r="DB688" i="14" s="1"/>
  <c r="DG688" i="14" s="1"/>
  <c r="BL688" i="14"/>
  <c r="BB688" i="14"/>
  <c r="AU688" i="14"/>
  <c r="AS688" i="14"/>
  <c r="DC687" i="14"/>
  <c r="DH687" i="14" s="1"/>
  <c r="CP687" i="14"/>
  <c r="DB687" i="14" s="1"/>
  <c r="DG687" i="14" s="1"/>
  <c r="BL687" i="14"/>
  <c r="BB687" i="14"/>
  <c r="AU687" i="14"/>
  <c r="AS687" i="14"/>
  <c r="DC686" i="14"/>
  <c r="DH686" i="14" s="1"/>
  <c r="CP686" i="14"/>
  <c r="DB686" i="14" s="1"/>
  <c r="DG686" i="14" s="1"/>
  <c r="BL686" i="14"/>
  <c r="BB686" i="14"/>
  <c r="AU686" i="14"/>
  <c r="AS686" i="14"/>
  <c r="DC685" i="14"/>
  <c r="DH685" i="14" s="1"/>
  <c r="CP685" i="14"/>
  <c r="DB685" i="14" s="1"/>
  <c r="DG685" i="14" s="1"/>
  <c r="BL685" i="14"/>
  <c r="BB685" i="14"/>
  <c r="AU685" i="14"/>
  <c r="AS685" i="14"/>
  <c r="DC684" i="14"/>
  <c r="DH684" i="14" s="1"/>
  <c r="CP684" i="14"/>
  <c r="DB684" i="14" s="1"/>
  <c r="DG684" i="14" s="1"/>
  <c r="BL684" i="14"/>
  <c r="BB684" i="14"/>
  <c r="AU684" i="14"/>
  <c r="AS684" i="14"/>
  <c r="DC683" i="14"/>
  <c r="DH683" i="14" s="1"/>
  <c r="CP683" i="14"/>
  <c r="DB683" i="14" s="1"/>
  <c r="DG683" i="14" s="1"/>
  <c r="BL683" i="14"/>
  <c r="BB683" i="14"/>
  <c r="AU683" i="14"/>
  <c r="AS683" i="14"/>
  <c r="DC682" i="14"/>
  <c r="DH682" i="14" s="1"/>
  <c r="CP682" i="14"/>
  <c r="DB682" i="14" s="1"/>
  <c r="DG682" i="14" s="1"/>
  <c r="BL682" i="14"/>
  <c r="BB682" i="14"/>
  <c r="AU682" i="14"/>
  <c r="AS682" i="14"/>
  <c r="DC681" i="14"/>
  <c r="DH681" i="14" s="1"/>
  <c r="CP681" i="14"/>
  <c r="DB681" i="14" s="1"/>
  <c r="DG681" i="14" s="1"/>
  <c r="BL681" i="14"/>
  <c r="BB681" i="14"/>
  <c r="AU681" i="14"/>
  <c r="AS681" i="14"/>
  <c r="DC680" i="14"/>
  <c r="DH680" i="14" s="1"/>
  <c r="CP680" i="14"/>
  <c r="DB680" i="14" s="1"/>
  <c r="DG680" i="14" s="1"/>
  <c r="BP680" i="14"/>
  <c r="BO680" i="14"/>
  <c r="BN680" i="14"/>
  <c r="BM680" i="14"/>
  <c r="BK680" i="14"/>
  <c r="BJ680" i="14"/>
  <c r="BI680" i="14"/>
  <c r="BH680" i="14"/>
  <c r="BG680" i="14"/>
  <c r="BF680" i="14"/>
  <c r="BE680" i="14"/>
  <c r="BD680" i="14"/>
  <c r="BC680" i="14"/>
  <c r="BA680" i="14"/>
  <c r="AZ680" i="14"/>
  <c r="AY680" i="14"/>
  <c r="AX680" i="14"/>
  <c r="AW680" i="14"/>
  <c r="AV680" i="14"/>
  <c r="AT680" i="14"/>
  <c r="AR680" i="14"/>
  <c r="AQ680" i="14"/>
  <c r="AP680" i="14"/>
  <c r="AO680" i="14"/>
  <c r="AN680" i="14"/>
  <c r="AM680" i="14"/>
  <c r="AL680" i="14"/>
  <c r="AK680" i="14"/>
  <c r="AJ680" i="14"/>
  <c r="AI680" i="14"/>
  <c r="AH680" i="14"/>
  <c r="AG680" i="14"/>
  <c r="Y680" i="14"/>
  <c r="DC679" i="14"/>
  <c r="DH679" i="14" s="1"/>
  <c r="CP679" i="14"/>
  <c r="DB679" i="14" s="1"/>
  <c r="DG679" i="14" s="1"/>
  <c r="BB679" i="14"/>
  <c r="AU679" i="14"/>
  <c r="AS679" i="14"/>
  <c r="DC678" i="14"/>
  <c r="DH678" i="14" s="1"/>
  <c r="CP678" i="14"/>
  <c r="DB678" i="14" s="1"/>
  <c r="DG678" i="14" s="1"/>
  <c r="AF678" i="14"/>
  <c r="DC677" i="14"/>
  <c r="DH677" i="14" s="1"/>
  <c r="CP677" i="14"/>
  <c r="DB677" i="14" s="1"/>
  <c r="DG677" i="14" s="1"/>
  <c r="DC676" i="14"/>
  <c r="DH676" i="14" s="1"/>
  <c r="CP676" i="14"/>
  <c r="DB676" i="14" s="1"/>
  <c r="DG676" i="14" s="1"/>
  <c r="DC675" i="14"/>
  <c r="DH675" i="14" s="1"/>
  <c r="CP675" i="14"/>
  <c r="DB675" i="14" s="1"/>
  <c r="DG675" i="14" s="1"/>
  <c r="AU675" i="14"/>
  <c r="AS675" i="14"/>
  <c r="DC674" i="14"/>
  <c r="DH674" i="14" s="1"/>
  <c r="CP674" i="14"/>
  <c r="DB674" i="14" s="1"/>
  <c r="DG674" i="14" s="1"/>
  <c r="DC673" i="14"/>
  <c r="DH673" i="14" s="1"/>
  <c r="CP673" i="14"/>
  <c r="DB673" i="14" s="1"/>
  <c r="DG673" i="14" s="1"/>
  <c r="DC672" i="14"/>
  <c r="DH672" i="14" s="1"/>
  <c r="CP672" i="14"/>
  <c r="DB672" i="14" s="1"/>
  <c r="DG672" i="14" s="1"/>
  <c r="DC671" i="14"/>
  <c r="DH671" i="14" s="1"/>
  <c r="CP671" i="14"/>
  <c r="DB671" i="14" s="1"/>
  <c r="DG671" i="14" s="1"/>
  <c r="BL671" i="14"/>
  <c r="BB671" i="14"/>
  <c r="AU671" i="14"/>
  <c r="AS671" i="14"/>
  <c r="DC670" i="14"/>
  <c r="DH670" i="14" s="1"/>
  <c r="CP670" i="14"/>
  <c r="DB670" i="14" s="1"/>
  <c r="DG670" i="14" s="1"/>
  <c r="BL670" i="14"/>
  <c r="BB670" i="14"/>
  <c r="AU670" i="14"/>
  <c r="AS670" i="14"/>
  <c r="DC669" i="14"/>
  <c r="DH669" i="14" s="1"/>
  <c r="CP669" i="14"/>
  <c r="DB669" i="14" s="1"/>
  <c r="DG669" i="14" s="1"/>
  <c r="BL669" i="14"/>
  <c r="BB669" i="14"/>
  <c r="AU669" i="14"/>
  <c r="AS669" i="14"/>
  <c r="DC668" i="14"/>
  <c r="DH668" i="14" s="1"/>
  <c r="CP668" i="14"/>
  <c r="DB668" i="14" s="1"/>
  <c r="DG668" i="14" s="1"/>
  <c r="BL668" i="14"/>
  <c r="BB668" i="14"/>
  <c r="AU668" i="14"/>
  <c r="AS668" i="14"/>
  <c r="DC667" i="14"/>
  <c r="DH667" i="14" s="1"/>
  <c r="CP667" i="14"/>
  <c r="DB667" i="14" s="1"/>
  <c r="DG667" i="14" s="1"/>
  <c r="AF667" i="14"/>
  <c r="DC666" i="14"/>
  <c r="DH666" i="14" s="1"/>
  <c r="CP666" i="14"/>
  <c r="DB666" i="14" s="1"/>
  <c r="DG666" i="14" s="1"/>
  <c r="AU666" i="14"/>
  <c r="DC665" i="14"/>
  <c r="DH665" i="14" s="1"/>
  <c r="CP665" i="14"/>
  <c r="DB665" i="14" s="1"/>
  <c r="DG665" i="14" s="1"/>
  <c r="AF665" i="14"/>
  <c r="DC664" i="14"/>
  <c r="DH664" i="14" s="1"/>
  <c r="CP664" i="14"/>
  <c r="DB664" i="14" s="1"/>
  <c r="DG664" i="14" s="1"/>
  <c r="DC663" i="14"/>
  <c r="DH663" i="14" s="1"/>
  <c r="CP663" i="14"/>
  <c r="DB663" i="14" s="1"/>
  <c r="DG663" i="14" s="1"/>
  <c r="DC662" i="14"/>
  <c r="DH662" i="14" s="1"/>
  <c r="CP662" i="14"/>
  <c r="DB662" i="14" s="1"/>
  <c r="DG662" i="14" s="1"/>
  <c r="AS662" i="14"/>
  <c r="DC661" i="14"/>
  <c r="DH661" i="14" s="1"/>
  <c r="CP661" i="14"/>
  <c r="DB661" i="14" s="1"/>
  <c r="DG661" i="14" s="1"/>
  <c r="AS661" i="14"/>
  <c r="AF661" i="14" s="1"/>
  <c r="DC660" i="14"/>
  <c r="DH660" i="14" s="1"/>
  <c r="CP660" i="14"/>
  <c r="DB660" i="14" s="1"/>
  <c r="DG660" i="14" s="1"/>
  <c r="AS660" i="14"/>
  <c r="DC659" i="14"/>
  <c r="DH659" i="14" s="1"/>
  <c r="CP659" i="14"/>
  <c r="DB659" i="14" s="1"/>
  <c r="DG659" i="14" s="1"/>
  <c r="BQ659" i="14"/>
  <c r="AS659" i="14"/>
  <c r="AF659" i="14" s="1"/>
  <c r="DC658" i="14"/>
  <c r="DH658" i="14" s="1"/>
  <c r="CP658" i="14"/>
  <c r="DB658" i="14" s="1"/>
  <c r="DG658" i="14" s="1"/>
  <c r="BL658" i="14"/>
  <c r="BB658" i="14"/>
  <c r="AS658" i="14"/>
  <c r="DC657" i="14"/>
  <c r="DH657" i="14" s="1"/>
  <c r="CP657" i="14"/>
  <c r="DB657" i="14" s="1"/>
  <c r="DG657" i="14" s="1"/>
  <c r="AS657" i="14"/>
  <c r="DC656" i="14"/>
  <c r="DH656" i="14" s="1"/>
  <c r="CP656" i="14"/>
  <c r="DB656" i="14" s="1"/>
  <c r="DG656" i="14" s="1"/>
  <c r="AS656" i="14"/>
  <c r="DC655" i="14"/>
  <c r="DH655" i="14" s="1"/>
  <c r="CP655" i="14"/>
  <c r="DB655" i="14" s="1"/>
  <c r="DG655" i="14" s="1"/>
  <c r="BQ655" i="14"/>
  <c r="AS655" i="14"/>
  <c r="DC654" i="14"/>
  <c r="DH654" i="14" s="1"/>
  <c r="CP654" i="14"/>
  <c r="DB654" i="14" s="1"/>
  <c r="DG654" i="14" s="1"/>
  <c r="BQ654" i="14"/>
  <c r="AS654" i="14"/>
  <c r="DC653" i="14"/>
  <c r="DH653" i="14" s="1"/>
  <c r="CP653" i="14"/>
  <c r="DB653" i="14" s="1"/>
  <c r="DG653" i="14" s="1"/>
  <c r="AS653" i="14"/>
  <c r="DC652" i="14"/>
  <c r="DH652" i="14" s="1"/>
  <c r="CP652" i="14"/>
  <c r="DB652" i="14" s="1"/>
  <c r="DG652" i="14" s="1"/>
  <c r="AS652" i="14"/>
  <c r="DC651" i="14"/>
  <c r="DH651" i="14" s="1"/>
  <c r="CP651" i="14"/>
  <c r="DB651" i="14" s="1"/>
  <c r="DG651" i="14" s="1"/>
  <c r="BQ651" i="14"/>
  <c r="AS651" i="14"/>
  <c r="DC650" i="14"/>
  <c r="DH650" i="14" s="1"/>
  <c r="CP650" i="14"/>
  <c r="DB650" i="14" s="1"/>
  <c r="DG650" i="14" s="1"/>
  <c r="AS650" i="14"/>
  <c r="DC649" i="14"/>
  <c r="DH649" i="14" s="1"/>
  <c r="CP649" i="14"/>
  <c r="DB649" i="14" s="1"/>
  <c r="DG649" i="14" s="1"/>
  <c r="AS649" i="14"/>
  <c r="DC648" i="14"/>
  <c r="DH648" i="14" s="1"/>
  <c r="CP648" i="14"/>
  <c r="DB648" i="14" s="1"/>
  <c r="DG648" i="14" s="1"/>
  <c r="CH648" i="14"/>
  <c r="CG648" i="14"/>
  <c r="CF648" i="14"/>
  <c r="CE648" i="14"/>
  <c r="CD648" i="14"/>
  <c r="CC648" i="14"/>
  <c r="CB648" i="14"/>
  <c r="CA648" i="14"/>
  <c r="BZ648" i="14"/>
  <c r="BY648" i="14"/>
  <c r="BX648" i="14"/>
  <c r="BW648" i="14"/>
  <c r="BV648" i="14"/>
  <c r="BU648" i="14"/>
  <c r="BT648" i="14"/>
  <c r="BS648" i="14"/>
  <c r="BR648" i="14"/>
  <c r="BP648" i="14"/>
  <c r="BO648" i="14"/>
  <c r="BN648" i="14"/>
  <c r="BM648" i="14"/>
  <c r="BK648" i="14"/>
  <c r="BJ648" i="14"/>
  <c r="BI648" i="14"/>
  <c r="BH648" i="14"/>
  <c r="BG648" i="14"/>
  <c r="BF648" i="14"/>
  <c r="BE648" i="14"/>
  <c r="BD648" i="14"/>
  <c r="BC648" i="14"/>
  <c r="BA648" i="14"/>
  <c r="AZ648" i="14"/>
  <c r="AY648" i="14"/>
  <c r="AX648" i="14"/>
  <c r="AW648" i="14"/>
  <c r="AV648" i="14"/>
  <c r="AU648" i="14"/>
  <c r="AT648" i="14"/>
  <c r="AR648" i="14"/>
  <c r="AQ648" i="14"/>
  <c r="AP648" i="14"/>
  <c r="AO648" i="14"/>
  <c r="AN648" i="14"/>
  <c r="AM648" i="14"/>
  <c r="AL648" i="14"/>
  <c r="AK648" i="14"/>
  <c r="AJ648" i="14"/>
  <c r="AI648" i="14"/>
  <c r="AH648" i="14"/>
  <c r="AG648" i="14"/>
  <c r="Y648" i="14"/>
  <c r="DC647" i="14"/>
  <c r="DH647" i="14" s="1"/>
  <c r="CP647" i="14"/>
  <c r="DB647" i="14" s="1"/>
  <c r="DG647" i="14" s="1"/>
  <c r="CC647" i="14"/>
  <c r="CA647" i="14"/>
  <c r="BY647" i="14"/>
  <c r="BX647" i="14"/>
  <c r="BW647" i="14"/>
  <c r="BV647" i="14"/>
  <c r="BV562" i="14" s="1"/>
  <c r="BV447" i="14" s="1"/>
  <c r="BU647" i="14"/>
  <c r="BU562" i="14" s="1"/>
  <c r="BU447" i="14" s="1"/>
  <c r="BS647" i="14"/>
  <c r="BL647" i="14"/>
  <c r="BB647" i="14"/>
  <c r="AS647" i="14"/>
  <c r="DC646" i="14"/>
  <c r="DH646" i="14" s="1"/>
  <c r="CP646" i="14"/>
  <c r="DB646" i="14" s="1"/>
  <c r="DG646" i="14" s="1"/>
  <c r="BL646" i="14"/>
  <c r="BB646" i="14"/>
  <c r="AU646" i="14"/>
  <c r="AS646" i="14"/>
  <c r="DC645" i="14"/>
  <c r="DH645" i="14" s="1"/>
  <c r="CP645" i="14"/>
  <c r="DB645" i="14" s="1"/>
  <c r="DG645" i="14" s="1"/>
  <c r="BL645" i="14"/>
  <c r="AS645" i="14"/>
  <c r="DC644" i="14"/>
  <c r="DH644" i="14" s="1"/>
  <c r="CP644" i="14"/>
  <c r="DB644" i="14" s="1"/>
  <c r="DG644" i="14" s="1"/>
  <c r="BL644" i="14"/>
  <c r="BQ644" i="14" s="1"/>
  <c r="AS644" i="14"/>
  <c r="DC643" i="14"/>
  <c r="DH643" i="14" s="1"/>
  <c r="CP643" i="14"/>
  <c r="DB643" i="14" s="1"/>
  <c r="DG643" i="14" s="1"/>
  <c r="BL643" i="14"/>
  <c r="BB643" i="14"/>
  <c r="AS643" i="14"/>
  <c r="DC642" i="14"/>
  <c r="DH642" i="14" s="1"/>
  <c r="CP642" i="14"/>
  <c r="DB642" i="14" s="1"/>
  <c r="DG642" i="14" s="1"/>
  <c r="BL642" i="14"/>
  <c r="BQ642" i="14" s="1"/>
  <c r="AS642" i="14"/>
  <c r="DC641" i="14"/>
  <c r="DH641" i="14" s="1"/>
  <c r="CP641" i="14"/>
  <c r="DB641" i="14" s="1"/>
  <c r="DG641" i="14" s="1"/>
  <c r="BL641" i="14"/>
  <c r="BQ641" i="14" s="1"/>
  <c r="AS641" i="14"/>
  <c r="DC640" i="14"/>
  <c r="DH640" i="14" s="1"/>
  <c r="CP640" i="14"/>
  <c r="DB640" i="14" s="1"/>
  <c r="DG640" i="14" s="1"/>
  <c r="BL640" i="14"/>
  <c r="BQ640" i="14" s="1"/>
  <c r="AS640" i="14"/>
  <c r="DC639" i="14"/>
  <c r="DH639" i="14" s="1"/>
  <c r="CP639" i="14"/>
  <c r="DB639" i="14" s="1"/>
  <c r="DG639" i="14" s="1"/>
  <c r="BL639" i="14"/>
  <c r="AS639" i="14"/>
  <c r="DC638" i="14"/>
  <c r="DH638" i="14" s="1"/>
  <c r="CP638" i="14"/>
  <c r="DB638" i="14" s="1"/>
  <c r="DG638" i="14" s="1"/>
  <c r="BL638" i="14"/>
  <c r="BQ638" i="14" s="1"/>
  <c r="AS638" i="14"/>
  <c r="DC637" i="14"/>
  <c r="DH637" i="14" s="1"/>
  <c r="CP637" i="14"/>
  <c r="DB637" i="14" s="1"/>
  <c r="DG637" i="14" s="1"/>
  <c r="BL637" i="14"/>
  <c r="AS637" i="14"/>
  <c r="DC636" i="14"/>
  <c r="DH636" i="14" s="1"/>
  <c r="CP636" i="14"/>
  <c r="DB636" i="14" s="1"/>
  <c r="DG636" i="14" s="1"/>
  <c r="BL636" i="14"/>
  <c r="AS636" i="14"/>
  <c r="DC635" i="14"/>
  <c r="DH635" i="14" s="1"/>
  <c r="CP635" i="14"/>
  <c r="DB635" i="14" s="1"/>
  <c r="DG635" i="14" s="1"/>
  <c r="BL635" i="14"/>
  <c r="AS635" i="14"/>
  <c r="DC634" i="14"/>
  <c r="DH634" i="14" s="1"/>
  <c r="CP634" i="14"/>
  <c r="DB634" i="14" s="1"/>
  <c r="DG634" i="14" s="1"/>
  <c r="BL634" i="14"/>
  <c r="BQ634" i="14" s="1"/>
  <c r="AS634" i="14"/>
  <c r="DC633" i="14"/>
  <c r="DH633" i="14" s="1"/>
  <c r="CP633" i="14"/>
  <c r="DB633" i="14" s="1"/>
  <c r="DG633" i="14" s="1"/>
  <c r="BL633" i="14"/>
  <c r="BQ633" i="14" s="1"/>
  <c r="AS633" i="14"/>
  <c r="DC632" i="14"/>
  <c r="DH632" i="14" s="1"/>
  <c r="CP632" i="14"/>
  <c r="DB632" i="14" s="1"/>
  <c r="DG632" i="14" s="1"/>
  <c r="BL632" i="14"/>
  <c r="AS632" i="14"/>
  <c r="DC631" i="14"/>
  <c r="DH631" i="14" s="1"/>
  <c r="CP631" i="14"/>
  <c r="DB631" i="14" s="1"/>
  <c r="DG631" i="14" s="1"/>
  <c r="BP631" i="14"/>
  <c r="BO631" i="14"/>
  <c r="BN631" i="14"/>
  <c r="BM631" i="14"/>
  <c r="BK631" i="14"/>
  <c r="BJ631" i="14"/>
  <c r="BI631" i="14"/>
  <c r="BH631" i="14"/>
  <c r="BG631" i="14"/>
  <c r="BF631" i="14"/>
  <c r="BE631" i="14"/>
  <c r="BD631" i="14"/>
  <c r="BC631" i="14"/>
  <c r="BA631" i="14"/>
  <c r="AZ631" i="14"/>
  <c r="AY631" i="14"/>
  <c r="AX631" i="14"/>
  <c r="AW631" i="14"/>
  <c r="AV631" i="14"/>
  <c r="AU631" i="14"/>
  <c r="AT631" i="14"/>
  <c r="AR631" i="14"/>
  <c r="AQ631" i="14"/>
  <c r="AP631" i="14"/>
  <c r="AO631" i="14"/>
  <c r="AN631" i="14"/>
  <c r="AM631" i="14"/>
  <c r="AL631" i="14"/>
  <c r="AK631" i="14"/>
  <c r="AJ631" i="14"/>
  <c r="AI631" i="14"/>
  <c r="AH631" i="14"/>
  <c r="AG631" i="14"/>
  <c r="AE631" i="14"/>
  <c r="AD631" i="14"/>
  <c r="AC631" i="14"/>
  <c r="AB631" i="14"/>
  <c r="AA631" i="14"/>
  <c r="Z631" i="14"/>
  <c r="Y631" i="14"/>
  <c r="DC630" i="14"/>
  <c r="DH630" i="14" s="1"/>
  <c r="CP630" i="14"/>
  <c r="DB630" i="14" s="1"/>
  <c r="DG630" i="14" s="1"/>
  <c r="BL630" i="14"/>
  <c r="BB630" i="14"/>
  <c r="AU630" i="14"/>
  <c r="AS630" i="14"/>
  <c r="DC629" i="14"/>
  <c r="DH629" i="14" s="1"/>
  <c r="CP629" i="14"/>
  <c r="DB629" i="14" s="1"/>
  <c r="DG629" i="14" s="1"/>
  <c r="BB629" i="14"/>
  <c r="BQ629" i="14" s="1"/>
  <c r="AS629" i="14"/>
  <c r="DC628" i="14"/>
  <c r="DH628" i="14" s="1"/>
  <c r="CP628" i="14"/>
  <c r="DB628" i="14" s="1"/>
  <c r="DG628" i="14" s="1"/>
  <c r="BL628" i="14"/>
  <c r="BB628" i="14"/>
  <c r="AS628" i="14"/>
  <c r="DC627" i="14"/>
  <c r="DH627" i="14" s="1"/>
  <c r="CP627" i="14"/>
  <c r="DB627" i="14" s="1"/>
  <c r="DG627" i="14" s="1"/>
  <c r="BL627" i="14"/>
  <c r="BB627" i="14"/>
  <c r="AS627" i="14"/>
  <c r="DC626" i="14"/>
  <c r="DH626" i="14" s="1"/>
  <c r="CP626" i="14"/>
  <c r="DB626" i="14" s="1"/>
  <c r="DG626" i="14" s="1"/>
  <c r="BL626" i="14"/>
  <c r="BB626" i="14"/>
  <c r="AS626" i="14"/>
  <c r="DC625" i="14"/>
  <c r="DH625" i="14" s="1"/>
  <c r="CP625" i="14"/>
  <c r="DB625" i="14" s="1"/>
  <c r="DG625" i="14" s="1"/>
  <c r="BL625" i="14"/>
  <c r="BB625" i="14"/>
  <c r="AS625" i="14"/>
  <c r="DC624" i="14"/>
  <c r="DH624" i="14" s="1"/>
  <c r="CP624" i="14"/>
  <c r="DB624" i="14" s="1"/>
  <c r="DG624" i="14" s="1"/>
  <c r="BL624" i="14"/>
  <c r="BB624" i="14"/>
  <c r="AS624" i="14"/>
  <c r="DC623" i="14"/>
  <c r="DH623" i="14" s="1"/>
  <c r="CP623" i="14"/>
  <c r="DB623" i="14" s="1"/>
  <c r="DG623" i="14" s="1"/>
  <c r="BB623" i="14"/>
  <c r="BQ623" i="14" s="1"/>
  <c r="AS623" i="14"/>
  <c r="DC622" i="14"/>
  <c r="DH622" i="14" s="1"/>
  <c r="CP622" i="14"/>
  <c r="DB622" i="14" s="1"/>
  <c r="DG622" i="14" s="1"/>
  <c r="BB622" i="14"/>
  <c r="BQ622" i="14" s="1"/>
  <c r="AS622" i="14"/>
  <c r="DC621" i="14"/>
  <c r="DH621" i="14" s="1"/>
  <c r="CP621" i="14"/>
  <c r="DB621" i="14" s="1"/>
  <c r="DG621" i="14" s="1"/>
  <c r="BB621" i="14"/>
  <c r="AS621" i="14"/>
  <c r="DC620" i="14"/>
  <c r="DH620" i="14" s="1"/>
  <c r="CP620" i="14"/>
  <c r="DB620" i="14" s="1"/>
  <c r="DG620" i="14" s="1"/>
  <c r="AS620" i="14"/>
  <c r="DC619" i="14"/>
  <c r="DH619" i="14" s="1"/>
  <c r="CP619" i="14"/>
  <c r="DB619" i="14" s="1"/>
  <c r="DG619" i="14" s="1"/>
  <c r="AS619" i="14"/>
  <c r="DC618" i="14"/>
  <c r="DH618" i="14" s="1"/>
  <c r="CP618" i="14"/>
  <c r="DB618" i="14" s="1"/>
  <c r="DG618" i="14" s="1"/>
  <c r="AS618" i="14"/>
  <c r="DC617" i="14"/>
  <c r="DH617" i="14" s="1"/>
  <c r="CP617" i="14"/>
  <c r="DB617" i="14" s="1"/>
  <c r="DG617" i="14" s="1"/>
  <c r="AS617" i="14"/>
  <c r="DC616" i="14"/>
  <c r="DH616" i="14" s="1"/>
  <c r="CP616" i="14"/>
  <c r="DB616" i="14" s="1"/>
  <c r="DG616" i="14" s="1"/>
  <c r="AS616" i="14"/>
  <c r="DC615" i="14"/>
  <c r="DH615" i="14" s="1"/>
  <c r="CP615" i="14"/>
  <c r="DB615" i="14" s="1"/>
  <c r="DG615" i="14" s="1"/>
  <c r="BP615" i="14"/>
  <c r="BO615" i="14"/>
  <c r="BN615" i="14"/>
  <c r="BM615" i="14"/>
  <c r="BK615" i="14"/>
  <c r="BJ615" i="14"/>
  <c r="BI615" i="14"/>
  <c r="BH615" i="14"/>
  <c r="BG615" i="14"/>
  <c r="BF615" i="14"/>
  <c r="BE615" i="14"/>
  <c r="BD615" i="14"/>
  <c r="BC615" i="14"/>
  <c r="BA615" i="14"/>
  <c r="AZ615" i="14"/>
  <c r="AY615" i="14"/>
  <c r="AX615" i="14"/>
  <c r="AW615" i="14"/>
  <c r="AV615" i="14"/>
  <c r="AU615" i="14"/>
  <c r="AT615" i="14"/>
  <c r="AR615" i="14"/>
  <c r="AQ615" i="14"/>
  <c r="AP615" i="14"/>
  <c r="AO615" i="14"/>
  <c r="AN615" i="14"/>
  <c r="AM615" i="14"/>
  <c r="AL615" i="14"/>
  <c r="AK615" i="14"/>
  <c r="AJ615" i="14"/>
  <c r="AI615" i="14"/>
  <c r="AH615" i="14"/>
  <c r="AG615" i="14"/>
  <c r="Y615" i="14"/>
  <c r="DC614" i="14"/>
  <c r="DH614" i="14" s="1"/>
  <c r="CP614" i="14"/>
  <c r="DB614" i="14" s="1"/>
  <c r="DG614" i="14" s="1"/>
  <c r="BB614" i="14"/>
  <c r="AU614" i="14"/>
  <c r="AS614" i="14"/>
  <c r="DC613" i="14"/>
  <c r="DH613" i="14" s="1"/>
  <c r="CP613" i="14"/>
  <c r="DB613" i="14" s="1"/>
  <c r="DG613" i="14" s="1"/>
  <c r="BL613" i="14"/>
  <c r="BL611" i="14" s="1"/>
  <c r="BB613" i="14"/>
  <c r="BB611" i="14" s="1"/>
  <c r="AS613" i="14"/>
  <c r="DC612" i="14"/>
  <c r="DH612" i="14" s="1"/>
  <c r="CP612" i="14"/>
  <c r="DB612" i="14" s="1"/>
  <c r="DG612" i="14" s="1"/>
  <c r="BQ612" i="14"/>
  <c r="AS612" i="14"/>
  <c r="DC611" i="14"/>
  <c r="DH611" i="14" s="1"/>
  <c r="CP611" i="14"/>
  <c r="DB611" i="14" s="1"/>
  <c r="DG611" i="14" s="1"/>
  <c r="BP611" i="14"/>
  <c r="BO611" i="14"/>
  <c r="BN611" i="14"/>
  <c r="BM611" i="14"/>
  <c r="BK611" i="14"/>
  <c r="BJ611" i="14"/>
  <c r="BI611" i="14"/>
  <c r="BH611" i="14"/>
  <c r="BG611" i="14"/>
  <c r="BF611" i="14"/>
  <c r="BE611" i="14"/>
  <c r="BD611" i="14"/>
  <c r="BC611" i="14"/>
  <c r="BA611" i="14"/>
  <c r="AZ611" i="14"/>
  <c r="AY611" i="14"/>
  <c r="AX611" i="14"/>
  <c r="AW611" i="14"/>
  <c r="AV611" i="14"/>
  <c r="AU611" i="14"/>
  <c r="AT611" i="14"/>
  <c r="AR611" i="14"/>
  <c r="AQ611" i="14"/>
  <c r="AP611" i="14"/>
  <c r="AO611" i="14"/>
  <c r="AN611" i="14"/>
  <c r="AM611" i="14"/>
  <c r="AL611" i="14"/>
  <c r="AK611" i="14"/>
  <c r="AJ611" i="14"/>
  <c r="AI611" i="14"/>
  <c r="AH611" i="14"/>
  <c r="AG611" i="14"/>
  <c r="AE611" i="14"/>
  <c r="AD611" i="14"/>
  <c r="AC611" i="14"/>
  <c r="AB611" i="14"/>
  <c r="AA611" i="14"/>
  <c r="Z611" i="14"/>
  <c r="Y611" i="14"/>
  <c r="DC610" i="14"/>
  <c r="DH610" i="14" s="1"/>
  <c r="CP610" i="14"/>
  <c r="DB610" i="14" s="1"/>
  <c r="DG610" i="14" s="1"/>
  <c r="BQ610" i="14"/>
  <c r="AF610" i="14" s="1"/>
  <c r="DC609" i="14"/>
  <c r="DH609" i="14" s="1"/>
  <c r="CP609" i="14"/>
  <c r="DB609" i="14" s="1"/>
  <c r="DG609" i="14" s="1"/>
  <c r="BL609" i="14"/>
  <c r="BB609" i="14"/>
  <c r="AS609" i="14"/>
  <c r="DC608" i="14"/>
  <c r="DH608" i="14" s="1"/>
  <c r="CP608" i="14"/>
  <c r="DB608" i="14" s="1"/>
  <c r="DG608" i="14" s="1"/>
  <c r="BL608" i="14"/>
  <c r="BB608" i="14"/>
  <c r="AS608" i="14"/>
  <c r="DC607" i="14"/>
  <c r="DH607" i="14" s="1"/>
  <c r="CP607" i="14"/>
  <c r="DB607" i="14" s="1"/>
  <c r="DG607" i="14" s="1"/>
  <c r="BL607" i="14"/>
  <c r="BB607" i="14"/>
  <c r="AS607" i="14"/>
  <c r="DC606" i="14"/>
  <c r="DH606" i="14" s="1"/>
  <c r="CP606" i="14"/>
  <c r="DB606" i="14" s="1"/>
  <c r="DG606" i="14" s="1"/>
  <c r="BL606" i="14"/>
  <c r="BB606" i="14"/>
  <c r="AS606" i="14"/>
  <c r="DC605" i="14"/>
  <c r="DH605" i="14" s="1"/>
  <c r="CP605" i="14"/>
  <c r="DB605" i="14" s="1"/>
  <c r="DG605" i="14" s="1"/>
  <c r="BL605" i="14"/>
  <c r="BB605" i="14"/>
  <c r="AS605" i="14"/>
  <c r="DC604" i="14"/>
  <c r="DH604" i="14" s="1"/>
  <c r="CP604" i="14"/>
  <c r="DB604" i="14" s="1"/>
  <c r="DG604" i="14" s="1"/>
  <c r="BL604" i="14"/>
  <c r="BB604" i="14"/>
  <c r="AS604" i="14"/>
  <c r="DC603" i="14"/>
  <c r="DH603" i="14" s="1"/>
  <c r="CP603" i="14"/>
  <c r="DB603" i="14" s="1"/>
  <c r="DG603" i="14" s="1"/>
  <c r="BL603" i="14"/>
  <c r="AS603" i="14"/>
  <c r="DC602" i="14"/>
  <c r="DH602" i="14" s="1"/>
  <c r="CP602" i="14"/>
  <c r="DB602" i="14" s="1"/>
  <c r="DG602" i="14" s="1"/>
  <c r="BL602" i="14"/>
  <c r="BQ602" i="14" s="1"/>
  <c r="AS602" i="14"/>
  <c r="DC601" i="14"/>
  <c r="DH601" i="14" s="1"/>
  <c r="CP601" i="14"/>
  <c r="DB601" i="14" s="1"/>
  <c r="DG601" i="14" s="1"/>
  <c r="BL601" i="14"/>
  <c r="BQ601" i="14" s="1"/>
  <c r="AS601" i="14"/>
  <c r="DC600" i="14"/>
  <c r="DH600" i="14" s="1"/>
  <c r="CP600" i="14"/>
  <c r="DB600" i="14" s="1"/>
  <c r="DG600" i="14" s="1"/>
  <c r="BL600" i="14"/>
  <c r="AS600" i="14"/>
  <c r="DC599" i="14"/>
  <c r="DH599" i="14" s="1"/>
  <c r="CP599" i="14"/>
  <c r="DB599" i="14" s="1"/>
  <c r="DG599" i="14" s="1"/>
  <c r="BL599" i="14"/>
  <c r="AS599" i="14"/>
  <c r="DC598" i="14"/>
  <c r="DH598" i="14" s="1"/>
  <c r="CP598" i="14"/>
  <c r="DB598" i="14" s="1"/>
  <c r="DG598" i="14" s="1"/>
  <c r="BL598" i="14"/>
  <c r="BQ598" i="14" s="1"/>
  <c r="AS598" i="14"/>
  <c r="DC597" i="14"/>
  <c r="DH597" i="14" s="1"/>
  <c r="CP597" i="14"/>
  <c r="DB597" i="14" s="1"/>
  <c r="DG597" i="14" s="1"/>
  <c r="BL597" i="14"/>
  <c r="BQ597" i="14" s="1"/>
  <c r="AS597" i="14"/>
  <c r="DC596" i="14"/>
  <c r="DH596" i="14" s="1"/>
  <c r="CP596" i="14"/>
  <c r="DB596" i="14" s="1"/>
  <c r="DG596" i="14" s="1"/>
  <c r="BL596" i="14"/>
  <c r="BQ596" i="14" s="1"/>
  <c r="AS596" i="14"/>
  <c r="DC595" i="14"/>
  <c r="DH595" i="14" s="1"/>
  <c r="CP595" i="14"/>
  <c r="DB595" i="14" s="1"/>
  <c r="DG595" i="14" s="1"/>
  <c r="BP595" i="14"/>
  <c r="BO595" i="14"/>
  <c r="BN595" i="14"/>
  <c r="BM595" i="14"/>
  <c r="BK595" i="14"/>
  <c r="BJ595" i="14"/>
  <c r="BI595" i="14"/>
  <c r="BH595" i="14"/>
  <c r="BG595" i="14"/>
  <c r="BF595" i="14"/>
  <c r="BE595" i="14"/>
  <c r="BD595" i="14"/>
  <c r="BC595" i="14"/>
  <c r="BA595" i="14"/>
  <c r="AZ595" i="14"/>
  <c r="AY595" i="14"/>
  <c r="AX595" i="14"/>
  <c r="AW595" i="14"/>
  <c r="AV595" i="14"/>
  <c r="AU595" i="14"/>
  <c r="AT595" i="14"/>
  <c r="AR595" i="14"/>
  <c r="AQ595" i="14"/>
  <c r="AP595" i="14"/>
  <c r="AO595" i="14"/>
  <c r="AN595" i="14"/>
  <c r="AM595" i="14"/>
  <c r="AL595" i="14"/>
  <c r="AK595" i="14"/>
  <c r="AJ595" i="14"/>
  <c r="AI595" i="14"/>
  <c r="AH595" i="14"/>
  <c r="AG595" i="14"/>
  <c r="AE595" i="14"/>
  <c r="AD595" i="14"/>
  <c r="AC595" i="14"/>
  <c r="AB595" i="14"/>
  <c r="AA595" i="14"/>
  <c r="Z595" i="14"/>
  <c r="Y595" i="14"/>
  <c r="DC594" i="14"/>
  <c r="DH594" i="14" s="1"/>
  <c r="CP594" i="14"/>
  <c r="DB594" i="14" s="1"/>
  <c r="DG594" i="14" s="1"/>
  <c r="BL594" i="14"/>
  <c r="BB594" i="14"/>
  <c r="AU594" i="14"/>
  <c r="DC593" i="14"/>
  <c r="DH593" i="14" s="1"/>
  <c r="CP593" i="14"/>
  <c r="DB593" i="14" s="1"/>
  <c r="DG593" i="14" s="1"/>
  <c r="BL593" i="14"/>
  <c r="BB593" i="14"/>
  <c r="AS593" i="14"/>
  <c r="DC592" i="14"/>
  <c r="DH592" i="14" s="1"/>
  <c r="CP592" i="14"/>
  <c r="DB592" i="14" s="1"/>
  <c r="DG592" i="14" s="1"/>
  <c r="BL592" i="14"/>
  <c r="BB592" i="14"/>
  <c r="AS592" i="14"/>
  <c r="DC591" i="14"/>
  <c r="DH591" i="14" s="1"/>
  <c r="CP591" i="14"/>
  <c r="DB591" i="14" s="1"/>
  <c r="DG591" i="14" s="1"/>
  <c r="BL591" i="14"/>
  <c r="BB591" i="14"/>
  <c r="AS591" i="14"/>
  <c r="DC590" i="14"/>
  <c r="DH590" i="14" s="1"/>
  <c r="CP590" i="14"/>
  <c r="DB590" i="14" s="1"/>
  <c r="DG590" i="14" s="1"/>
  <c r="BL590" i="14"/>
  <c r="BB590" i="14"/>
  <c r="AS590" i="14"/>
  <c r="DC589" i="14"/>
  <c r="DH589" i="14" s="1"/>
  <c r="CP589" i="14"/>
  <c r="DB589" i="14" s="1"/>
  <c r="DG589" i="14" s="1"/>
  <c r="BL589" i="14"/>
  <c r="BB589" i="14"/>
  <c r="AS589" i="14"/>
  <c r="DC588" i="14"/>
  <c r="DH588" i="14" s="1"/>
  <c r="CP588" i="14"/>
  <c r="DB588" i="14" s="1"/>
  <c r="DG588" i="14" s="1"/>
  <c r="BL588" i="14"/>
  <c r="BB588" i="14"/>
  <c r="AS588" i="14"/>
  <c r="DC587" i="14"/>
  <c r="DH587" i="14" s="1"/>
  <c r="CP587" i="14"/>
  <c r="DB587" i="14" s="1"/>
  <c r="DG587" i="14" s="1"/>
  <c r="BL587" i="14"/>
  <c r="BB587" i="14"/>
  <c r="AS587" i="14"/>
  <c r="DC586" i="14"/>
  <c r="DH586" i="14" s="1"/>
  <c r="CP586" i="14"/>
  <c r="DB586" i="14" s="1"/>
  <c r="DG586" i="14" s="1"/>
  <c r="BL586" i="14"/>
  <c r="BB586" i="14"/>
  <c r="AS586" i="14"/>
  <c r="DC585" i="14"/>
  <c r="DH585" i="14" s="1"/>
  <c r="CP585" i="14"/>
  <c r="DB585" i="14" s="1"/>
  <c r="DG585" i="14" s="1"/>
  <c r="BL585" i="14"/>
  <c r="BB585" i="14"/>
  <c r="AS585" i="14"/>
  <c r="DC584" i="14"/>
  <c r="DH584" i="14" s="1"/>
  <c r="CP584" i="14"/>
  <c r="DB584" i="14" s="1"/>
  <c r="DG584" i="14" s="1"/>
  <c r="BL584" i="14"/>
  <c r="BB584" i="14"/>
  <c r="AS584" i="14"/>
  <c r="DC583" i="14"/>
  <c r="DH583" i="14" s="1"/>
  <c r="CP583" i="14"/>
  <c r="DB583" i="14" s="1"/>
  <c r="DG583" i="14" s="1"/>
  <c r="BL583" i="14"/>
  <c r="BB583" i="14"/>
  <c r="AS583" i="14"/>
  <c r="DC582" i="14"/>
  <c r="DH582" i="14" s="1"/>
  <c r="CP582" i="14"/>
  <c r="DB582" i="14" s="1"/>
  <c r="DG582" i="14" s="1"/>
  <c r="BL582" i="14"/>
  <c r="BB582" i="14"/>
  <c r="AS582" i="14"/>
  <c r="DC581" i="14"/>
  <c r="DH581" i="14" s="1"/>
  <c r="CP581" i="14"/>
  <c r="DB581" i="14" s="1"/>
  <c r="DG581" i="14" s="1"/>
  <c r="BL581" i="14"/>
  <c r="BB581" i="14"/>
  <c r="AS581" i="14"/>
  <c r="DC580" i="14"/>
  <c r="DH580" i="14" s="1"/>
  <c r="CP580" i="14"/>
  <c r="DB580" i="14" s="1"/>
  <c r="DG580" i="14" s="1"/>
  <c r="BL580" i="14"/>
  <c r="BB580" i="14"/>
  <c r="AS580" i="14"/>
  <c r="DC579" i="14"/>
  <c r="DH579" i="14" s="1"/>
  <c r="CP579" i="14"/>
  <c r="DB579" i="14" s="1"/>
  <c r="DG579" i="14" s="1"/>
  <c r="BP579" i="14"/>
  <c r="BO579" i="14"/>
  <c r="BN579" i="14"/>
  <c r="BM579" i="14"/>
  <c r="BK579" i="14"/>
  <c r="BJ579" i="14"/>
  <c r="BI579" i="14"/>
  <c r="BH579" i="14"/>
  <c r="BG579" i="14"/>
  <c r="BF579" i="14"/>
  <c r="BE579" i="14"/>
  <c r="BD579" i="14"/>
  <c r="BC579" i="14"/>
  <c r="BA579" i="14"/>
  <c r="AZ579" i="14"/>
  <c r="AY579" i="14"/>
  <c r="AX579" i="14"/>
  <c r="AW579" i="14"/>
  <c r="AV579" i="14"/>
  <c r="AU579" i="14"/>
  <c r="AT579" i="14"/>
  <c r="AR579" i="14"/>
  <c r="AQ579" i="14"/>
  <c r="AP579" i="14"/>
  <c r="AO579" i="14"/>
  <c r="AN579" i="14"/>
  <c r="AM579" i="14"/>
  <c r="AL579" i="14"/>
  <c r="AK579" i="14"/>
  <c r="AJ579" i="14"/>
  <c r="AI579" i="14"/>
  <c r="AH579" i="14"/>
  <c r="AG579" i="14"/>
  <c r="Y579" i="14"/>
  <c r="DC578" i="14"/>
  <c r="DH578" i="14" s="1"/>
  <c r="CP578" i="14"/>
  <c r="DB578" i="14" s="1"/>
  <c r="DG578" i="14" s="1"/>
  <c r="AU578" i="14"/>
  <c r="AS578" i="14"/>
  <c r="DC577" i="14"/>
  <c r="DH577" i="14" s="1"/>
  <c r="CP577" i="14"/>
  <c r="DB577" i="14" s="1"/>
  <c r="DG577" i="14" s="1"/>
  <c r="CJ577" i="14"/>
  <c r="CJ462" i="14" s="1"/>
  <c r="CJ332" i="14" s="1"/>
  <c r="CI577" i="14"/>
  <c r="CI462" i="14" s="1"/>
  <c r="CI332" i="14" s="1"/>
  <c r="CH577" i="14"/>
  <c r="CH462" i="14" s="1"/>
  <c r="CH332" i="14" s="1"/>
  <c r="CG577" i="14"/>
  <c r="CF577" i="14"/>
  <c r="CF462" i="14" s="1"/>
  <c r="CF332" i="14" s="1"/>
  <c r="CE577" i="14"/>
  <c r="CE462" i="14" s="1"/>
  <c r="CE332" i="14" s="1"/>
  <c r="CD577" i="14"/>
  <c r="CD462" i="14" s="1"/>
  <c r="CD332" i="14" s="1"/>
  <c r="CC577" i="14"/>
  <c r="CB577" i="14"/>
  <c r="CB462" i="14" s="1"/>
  <c r="CB332" i="14" s="1"/>
  <c r="CA577" i="14"/>
  <c r="CA462" i="14" s="1"/>
  <c r="CA332" i="14" s="1"/>
  <c r="BZ577" i="14"/>
  <c r="BZ462" i="14" s="1"/>
  <c r="BZ332" i="14" s="1"/>
  <c r="BY577" i="14"/>
  <c r="BX577" i="14"/>
  <c r="BX462" i="14" s="1"/>
  <c r="BX332" i="14" s="1"/>
  <c r="BW577" i="14"/>
  <c r="BW462" i="14" s="1"/>
  <c r="BV577" i="14"/>
  <c r="BV462" i="14" s="1"/>
  <c r="BV332" i="14" s="1"/>
  <c r="BU577" i="14"/>
  <c r="BT577" i="14"/>
  <c r="BT462" i="14" s="1"/>
  <c r="BT332" i="14" s="1"/>
  <c r="BS577" i="14"/>
  <c r="BS462" i="14" s="1"/>
  <c r="BS332" i="14" s="1"/>
  <c r="BR577" i="14"/>
  <c r="BR462" i="14" s="1"/>
  <c r="BR332" i="14" s="1"/>
  <c r="BP577" i="14"/>
  <c r="BP462" i="14" s="1"/>
  <c r="BO577" i="14"/>
  <c r="BN577" i="14"/>
  <c r="BN462" i="14" s="1"/>
  <c r="BN332" i="14" s="1"/>
  <c r="BM577" i="14"/>
  <c r="BM462" i="14" s="1"/>
  <c r="BM332" i="14" s="1"/>
  <c r="BK577" i="14"/>
  <c r="BK462" i="14" s="1"/>
  <c r="BJ577" i="14"/>
  <c r="BI577" i="14"/>
  <c r="BI462" i="14" s="1"/>
  <c r="BI332" i="14" s="1"/>
  <c r="BH577" i="14"/>
  <c r="BG577" i="14"/>
  <c r="BG462" i="14" s="1"/>
  <c r="BG332" i="14" s="1"/>
  <c r="BF577" i="14"/>
  <c r="BF462" i="14" s="1"/>
  <c r="BE577" i="14"/>
  <c r="BE462" i="14" s="1"/>
  <c r="BE332" i="14" s="1"/>
  <c r="BD577" i="14"/>
  <c r="BD462" i="14" s="1"/>
  <c r="BD332" i="14" s="1"/>
  <c r="BC577" i="14"/>
  <c r="BA577" i="14"/>
  <c r="BA462" i="14" s="1"/>
  <c r="BA332" i="14" s="1"/>
  <c r="AZ577" i="14"/>
  <c r="AZ462" i="14" s="1"/>
  <c r="AZ332" i="14" s="1"/>
  <c r="AY577" i="14"/>
  <c r="AY462" i="14" s="1"/>
  <c r="AY332" i="14" s="1"/>
  <c r="AX577" i="14"/>
  <c r="AW577" i="14"/>
  <c r="AW462" i="14" s="1"/>
  <c r="AW332" i="14" s="1"/>
  <c r="AV577" i="14"/>
  <c r="AV462" i="14" s="1"/>
  <c r="AV332" i="14" s="1"/>
  <c r="AU577" i="14"/>
  <c r="AT577" i="14"/>
  <c r="AT462" i="14" s="1"/>
  <c r="AT332" i="14" s="1"/>
  <c r="AR577" i="14"/>
  <c r="AR462" i="14" s="1"/>
  <c r="AR332" i="14" s="1"/>
  <c r="AQ577" i="14"/>
  <c r="AQ462" i="14" s="1"/>
  <c r="AQ332" i="14" s="1"/>
  <c r="AP577" i="14"/>
  <c r="AP462" i="14" s="1"/>
  <c r="AP332" i="14" s="1"/>
  <c r="AO577" i="14"/>
  <c r="AN577" i="14"/>
  <c r="AN462" i="14" s="1"/>
  <c r="AN332" i="14" s="1"/>
  <c r="AM577" i="14"/>
  <c r="AM462" i="14" s="1"/>
  <c r="AM332" i="14" s="1"/>
  <c r="AL577" i="14"/>
  <c r="AL462" i="14" s="1"/>
  <c r="AL332" i="14" s="1"/>
  <c r="AK577" i="14"/>
  <c r="AK462" i="14" s="1"/>
  <c r="AK332" i="14" s="1"/>
  <c r="AJ577" i="14"/>
  <c r="AJ462" i="14" s="1"/>
  <c r="AJ332" i="14" s="1"/>
  <c r="AI577" i="14"/>
  <c r="AI462" i="14" s="1"/>
  <c r="AI332" i="14" s="1"/>
  <c r="AH577" i="14"/>
  <c r="AH462" i="14" s="1"/>
  <c r="AH332" i="14" s="1"/>
  <c r="AE577" i="14"/>
  <c r="AD577" i="14"/>
  <c r="AD462" i="14" s="1"/>
  <c r="AC577" i="14"/>
  <c r="AC462" i="14" s="1"/>
  <c r="AB577" i="14"/>
  <c r="AB462" i="14" s="1"/>
  <c r="AA577" i="14"/>
  <c r="Z577" i="14"/>
  <c r="Z462" i="14" s="1"/>
  <c r="Y577" i="14"/>
  <c r="Y462" i="14" s="1"/>
  <c r="DC576" i="14"/>
  <c r="DH576" i="14" s="1"/>
  <c r="CP576" i="14"/>
  <c r="DB576" i="14" s="1"/>
  <c r="DG576" i="14" s="1"/>
  <c r="CJ576" i="14"/>
  <c r="CI576" i="14"/>
  <c r="CH576" i="14"/>
  <c r="CG576" i="14"/>
  <c r="CF576" i="14"/>
  <c r="CE576" i="14"/>
  <c r="CD576" i="14"/>
  <c r="CC576" i="14"/>
  <c r="CB576" i="14"/>
  <c r="CA576" i="14"/>
  <c r="BZ576" i="14"/>
  <c r="BY576" i="14"/>
  <c r="BX576" i="14"/>
  <c r="BW576" i="14"/>
  <c r="BV576" i="14"/>
  <c r="BU576" i="14"/>
  <c r="BT576" i="14"/>
  <c r="BS576" i="14"/>
  <c r="BR576" i="14"/>
  <c r="BP576" i="14"/>
  <c r="BP461" i="14" s="1"/>
  <c r="BO576" i="14"/>
  <c r="BO461" i="14" s="1"/>
  <c r="BO331" i="14" s="1"/>
  <c r="BN576" i="14"/>
  <c r="BN461" i="14" s="1"/>
  <c r="BN331" i="14" s="1"/>
  <c r="BM576" i="14"/>
  <c r="BM461" i="14" s="1"/>
  <c r="BK576" i="14"/>
  <c r="BJ576" i="14"/>
  <c r="BJ461" i="14" s="1"/>
  <c r="BJ331" i="14" s="1"/>
  <c r="BI576" i="14"/>
  <c r="BI461" i="14" s="1"/>
  <c r="BH576" i="14"/>
  <c r="BH461" i="14" s="1"/>
  <c r="BH331" i="14" s="1"/>
  <c r="BG576" i="14"/>
  <c r="BG461" i="14" s="1"/>
  <c r="BG331" i="14" s="1"/>
  <c r="BF576" i="14"/>
  <c r="BE576" i="14"/>
  <c r="BD576" i="14"/>
  <c r="BD461" i="14" s="1"/>
  <c r="BD331" i="14" s="1"/>
  <c r="BC576" i="14"/>
  <c r="BC461" i="14" s="1"/>
  <c r="BC331" i="14" s="1"/>
  <c r="BA576" i="14"/>
  <c r="BA461" i="14" s="1"/>
  <c r="BA331" i="14" s="1"/>
  <c r="AZ576" i="14"/>
  <c r="AZ461" i="14" s="1"/>
  <c r="AZ331" i="14" s="1"/>
  <c r="AY576" i="14"/>
  <c r="AY461" i="14" s="1"/>
  <c r="AY331" i="14" s="1"/>
  <c r="AX576" i="14"/>
  <c r="AX461" i="14" s="1"/>
  <c r="AX331" i="14" s="1"/>
  <c r="AW576" i="14"/>
  <c r="AW461" i="14" s="1"/>
  <c r="AW331" i="14" s="1"/>
  <c r="AV576" i="14"/>
  <c r="AV461" i="14" s="1"/>
  <c r="AV331" i="14" s="1"/>
  <c r="AU576" i="14"/>
  <c r="AT576" i="14"/>
  <c r="AT461" i="14" s="1"/>
  <c r="AT331" i="14" s="1"/>
  <c r="AR576" i="14"/>
  <c r="AR461" i="14" s="1"/>
  <c r="AQ576" i="14"/>
  <c r="AQ461" i="14" s="1"/>
  <c r="AQ331" i="14" s="1"/>
  <c r="AP576" i="14"/>
  <c r="AO576" i="14"/>
  <c r="AO461" i="14" s="1"/>
  <c r="AO331" i="14" s="1"/>
  <c r="AN576" i="14"/>
  <c r="AN461" i="14" s="1"/>
  <c r="AN331" i="14" s="1"/>
  <c r="AM576" i="14"/>
  <c r="AM461" i="14" s="1"/>
  <c r="AM331" i="14" s="1"/>
  <c r="AL576" i="14"/>
  <c r="AL461" i="14" s="1"/>
  <c r="AL331" i="14" s="1"/>
  <c r="AK576" i="14"/>
  <c r="AK461" i="14" s="1"/>
  <c r="AK331" i="14" s="1"/>
  <c r="AJ576" i="14"/>
  <c r="AJ461" i="14" s="1"/>
  <c r="AJ331" i="14" s="1"/>
  <c r="AI576" i="14"/>
  <c r="AI461" i="14" s="1"/>
  <c r="AI331" i="14" s="1"/>
  <c r="AH576" i="14"/>
  <c r="AH461" i="14" s="1"/>
  <c r="AH331" i="14" s="1"/>
  <c r="AG576" i="14"/>
  <c r="AE576" i="14"/>
  <c r="AD576" i="14"/>
  <c r="AC576" i="14"/>
  <c r="AB576" i="14"/>
  <c r="AA576" i="14"/>
  <c r="Z576" i="14"/>
  <c r="Y576" i="14"/>
  <c r="DC575" i="14"/>
  <c r="DH575" i="14" s="1"/>
  <c r="CP575" i="14"/>
  <c r="DB575" i="14" s="1"/>
  <c r="DG575" i="14" s="1"/>
  <c r="CJ575" i="14"/>
  <c r="CI575" i="14"/>
  <c r="CH575" i="14"/>
  <c r="CH460" i="14" s="1"/>
  <c r="CH330" i="14" s="1"/>
  <c r="CG575" i="14"/>
  <c r="CF575" i="14"/>
  <c r="CE575" i="14"/>
  <c r="CD575" i="14"/>
  <c r="CD460" i="14" s="1"/>
  <c r="CD330" i="14" s="1"/>
  <c r="CC575" i="14"/>
  <c r="CB575" i="14"/>
  <c r="CA575" i="14"/>
  <c r="BZ575" i="14"/>
  <c r="BZ460" i="14" s="1"/>
  <c r="BZ330" i="14" s="1"/>
  <c r="BY575" i="14"/>
  <c r="BX575" i="14"/>
  <c r="BW575" i="14"/>
  <c r="BV575" i="14"/>
  <c r="BV460" i="14" s="1"/>
  <c r="BV330" i="14" s="1"/>
  <c r="BU575" i="14"/>
  <c r="BT575" i="14"/>
  <c r="BS575" i="14"/>
  <c r="BR575" i="14"/>
  <c r="BR460" i="14" s="1"/>
  <c r="BR330" i="14" s="1"/>
  <c r="BP575" i="14"/>
  <c r="BP460" i="14" s="1"/>
  <c r="BP330" i="14" s="1"/>
  <c r="BO575" i="14"/>
  <c r="BN575" i="14"/>
  <c r="BM575" i="14"/>
  <c r="BM460" i="14" s="1"/>
  <c r="BK575" i="14"/>
  <c r="BK460" i="14" s="1"/>
  <c r="BJ575" i="14"/>
  <c r="BJ460" i="14" s="1"/>
  <c r="BJ330" i="14" s="1"/>
  <c r="BI575" i="14"/>
  <c r="BH575" i="14"/>
  <c r="BG575" i="14"/>
  <c r="BG460" i="14" s="1"/>
  <c r="BG330" i="14" s="1"/>
  <c r="BF575" i="14"/>
  <c r="BF460" i="14" s="1"/>
  <c r="BE575" i="14"/>
  <c r="BE460" i="14" s="1"/>
  <c r="BE330" i="14" s="1"/>
  <c r="BD575" i="14"/>
  <c r="BD460" i="14" s="1"/>
  <c r="BD330" i="14" s="1"/>
  <c r="BC575" i="14"/>
  <c r="BA575" i="14"/>
  <c r="BA460" i="14" s="1"/>
  <c r="BA330" i="14" s="1"/>
  <c r="AZ575" i="14"/>
  <c r="AZ460" i="14" s="1"/>
  <c r="AZ330" i="14" s="1"/>
  <c r="AY575" i="14"/>
  <c r="AY460" i="14" s="1"/>
  <c r="AY330" i="14" s="1"/>
  <c r="AX575" i="14"/>
  <c r="AX460" i="14" s="1"/>
  <c r="AX330" i="14" s="1"/>
  <c r="AW575" i="14"/>
  <c r="AW460" i="14" s="1"/>
  <c r="AW330" i="14" s="1"/>
  <c r="AV575" i="14"/>
  <c r="AV460" i="14" s="1"/>
  <c r="AV330" i="14" s="1"/>
  <c r="AU575" i="14"/>
  <c r="AT575" i="14"/>
  <c r="AT460" i="14" s="1"/>
  <c r="AT330" i="14" s="1"/>
  <c r="AR575" i="14"/>
  <c r="AR460" i="14" s="1"/>
  <c r="AR330" i="14" s="1"/>
  <c r="AQ575" i="14"/>
  <c r="AP575" i="14"/>
  <c r="AO575" i="14"/>
  <c r="AO460" i="14" s="1"/>
  <c r="AO330" i="14" s="1"/>
  <c r="AN575" i="14"/>
  <c r="AN460" i="14" s="1"/>
  <c r="AN330" i="14" s="1"/>
  <c r="AM575" i="14"/>
  <c r="AM460" i="14" s="1"/>
  <c r="AM330" i="14" s="1"/>
  <c r="AL575" i="14"/>
  <c r="AL460" i="14" s="1"/>
  <c r="AL330" i="14" s="1"/>
  <c r="AK575" i="14"/>
  <c r="AK460" i="14" s="1"/>
  <c r="AK330" i="14" s="1"/>
  <c r="AJ575" i="14"/>
  <c r="AJ460" i="14" s="1"/>
  <c r="AJ330" i="14" s="1"/>
  <c r="AI575" i="14"/>
  <c r="AI460" i="14" s="1"/>
  <c r="AI330" i="14" s="1"/>
  <c r="AH575" i="14"/>
  <c r="AH460" i="14" s="1"/>
  <c r="AH330" i="14" s="1"/>
  <c r="AG575" i="14"/>
  <c r="AE575" i="14"/>
  <c r="AD575" i="14"/>
  <c r="AC575" i="14"/>
  <c r="AB575" i="14"/>
  <c r="AA575" i="14"/>
  <c r="Z575" i="14"/>
  <c r="Y575" i="14"/>
  <c r="Y460" i="14" s="1"/>
  <c r="DC574" i="14"/>
  <c r="DH574" i="14" s="1"/>
  <c r="CP574" i="14"/>
  <c r="DB574" i="14" s="1"/>
  <c r="DG574" i="14" s="1"/>
  <c r="CJ574" i="14"/>
  <c r="CJ459" i="14" s="1"/>
  <c r="CJ329" i="14" s="1"/>
  <c r="CI574" i="14"/>
  <c r="CI459" i="14" s="1"/>
  <c r="CI329" i="14" s="1"/>
  <c r="CH574" i="14"/>
  <c r="CG574" i="14"/>
  <c r="CF574" i="14"/>
  <c r="CF459" i="14" s="1"/>
  <c r="CE574" i="14"/>
  <c r="CE459" i="14" s="1"/>
  <c r="CE329" i="14" s="1"/>
  <c r="CD574" i="14"/>
  <c r="CC574" i="14"/>
  <c r="CB574" i="14"/>
  <c r="CB459" i="14" s="1"/>
  <c r="CB329" i="14" s="1"/>
  <c r="CA574" i="14"/>
  <c r="CA459" i="14" s="1"/>
  <c r="CA329" i="14" s="1"/>
  <c r="BZ574" i="14"/>
  <c r="BY574" i="14"/>
  <c r="BX574" i="14"/>
  <c r="BX459" i="14" s="1"/>
  <c r="BW574" i="14"/>
  <c r="BW459" i="14" s="1"/>
  <c r="BW329" i="14" s="1"/>
  <c r="BV574" i="14"/>
  <c r="BU574" i="14"/>
  <c r="BT574" i="14"/>
  <c r="BT459" i="14" s="1"/>
  <c r="BT329" i="14" s="1"/>
  <c r="BS574" i="14"/>
  <c r="BS459" i="14" s="1"/>
  <c r="BR574" i="14"/>
  <c r="BP574" i="14"/>
  <c r="BO574" i="14"/>
  <c r="BO459" i="14" s="1"/>
  <c r="BO329" i="14" s="1"/>
  <c r="BN574" i="14"/>
  <c r="BM574" i="14"/>
  <c r="BM459" i="14" s="1"/>
  <c r="BM329" i="14" s="1"/>
  <c r="BK574" i="14"/>
  <c r="BK459" i="14" s="1"/>
  <c r="BK329" i="14" s="1"/>
  <c r="BJ574" i="14"/>
  <c r="BJ459" i="14" s="1"/>
  <c r="BI574" i="14"/>
  <c r="BI459" i="14" s="1"/>
  <c r="BI329" i="14" s="1"/>
  <c r="BH574" i="14"/>
  <c r="BH459" i="14" s="1"/>
  <c r="BH329" i="14" s="1"/>
  <c r="BG574" i="14"/>
  <c r="BG459" i="14" s="1"/>
  <c r="BG329" i="14" s="1"/>
  <c r="BF574" i="14"/>
  <c r="BF459" i="14" s="1"/>
  <c r="BF329" i="14" s="1"/>
  <c r="BE574" i="14"/>
  <c r="BE459" i="14" s="1"/>
  <c r="BE329" i="14" s="1"/>
  <c r="BD574" i="14"/>
  <c r="BC574" i="14"/>
  <c r="BA574" i="14"/>
  <c r="BA459" i="14" s="1"/>
  <c r="BA329" i="14" s="1"/>
  <c r="AZ574" i="14"/>
  <c r="AZ459" i="14" s="1"/>
  <c r="AZ329" i="14" s="1"/>
  <c r="AY574" i="14"/>
  <c r="AY459" i="14" s="1"/>
  <c r="AY329" i="14" s="1"/>
  <c r="AX574" i="14"/>
  <c r="AX459" i="14" s="1"/>
  <c r="AX329" i="14" s="1"/>
  <c r="AW574" i="14"/>
  <c r="AW459" i="14" s="1"/>
  <c r="AW329" i="14" s="1"/>
  <c r="AV574" i="14"/>
  <c r="AV459" i="14" s="1"/>
  <c r="AV329" i="14" s="1"/>
  <c r="AU574" i="14"/>
  <c r="AT574" i="14"/>
  <c r="AT459" i="14" s="1"/>
  <c r="AT329" i="14" s="1"/>
  <c r="AR574" i="14"/>
  <c r="AR459" i="14" s="1"/>
  <c r="AR329" i="14" s="1"/>
  <c r="AQ574" i="14"/>
  <c r="AQ459" i="14" s="1"/>
  <c r="AQ329" i="14" s="1"/>
  <c r="AP574" i="14"/>
  <c r="AP459" i="14" s="1"/>
  <c r="AP329" i="14" s="1"/>
  <c r="AO574" i="14"/>
  <c r="AO459" i="14" s="1"/>
  <c r="AO329" i="14" s="1"/>
  <c r="AN574" i="14"/>
  <c r="AN459" i="14" s="1"/>
  <c r="AN329" i="14" s="1"/>
  <c r="AM574" i="14"/>
  <c r="AL574" i="14"/>
  <c r="AL459" i="14" s="1"/>
  <c r="AL329" i="14" s="1"/>
  <c r="AK574" i="14"/>
  <c r="AK459" i="14" s="1"/>
  <c r="AK329" i="14" s="1"/>
  <c r="AJ574" i="14"/>
  <c r="AJ459" i="14" s="1"/>
  <c r="AJ329" i="14" s="1"/>
  <c r="AI574" i="14"/>
  <c r="AI459" i="14" s="1"/>
  <c r="AI329" i="14" s="1"/>
  <c r="AH574" i="14"/>
  <c r="AH459" i="14" s="1"/>
  <c r="AH329" i="14" s="1"/>
  <c r="AG574" i="14"/>
  <c r="AE574" i="14"/>
  <c r="AD574" i="14"/>
  <c r="AC574" i="14"/>
  <c r="AB574" i="14"/>
  <c r="AA574" i="14"/>
  <c r="Z574" i="14"/>
  <c r="Y574" i="14"/>
  <c r="Y459" i="14" s="1"/>
  <c r="DC573" i="14"/>
  <c r="DH573" i="14" s="1"/>
  <c r="CP573" i="14"/>
  <c r="DB573" i="14" s="1"/>
  <c r="DG573" i="14" s="1"/>
  <c r="CJ573" i="14"/>
  <c r="CJ458" i="14" s="1"/>
  <c r="CJ328" i="14" s="1"/>
  <c r="CI573" i="14"/>
  <c r="CH573" i="14"/>
  <c r="CG573" i="14"/>
  <c r="CG458" i="14" s="1"/>
  <c r="CG328" i="14" s="1"/>
  <c r="CF573" i="14"/>
  <c r="CF458" i="14" s="1"/>
  <c r="CF328" i="14" s="1"/>
  <c r="CE573" i="14"/>
  <c r="CD573" i="14"/>
  <c r="CC573" i="14"/>
  <c r="CC458" i="14" s="1"/>
  <c r="CB573" i="14"/>
  <c r="CB458" i="14" s="1"/>
  <c r="CB328" i="14" s="1"/>
  <c r="CA573" i="14"/>
  <c r="BZ573" i="14"/>
  <c r="BY573" i="14"/>
  <c r="BY458" i="14" s="1"/>
  <c r="BY328" i="14" s="1"/>
  <c r="BX573" i="14"/>
  <c r="BX458" i="14" s="1"/>
  <c r="BW573" i="14"/>
  <c r="BV573" i="14"/>
  <c r="BU573" i="14"/>
  <c r="BU458" i="14" s="1"/>
  <c r="BU328" i="14" s="1"/>
  <c r="BT573" i="14"/>
  <c r="BT458" i="14" s="1"/>
  <c r="BS573" i="14"/>
  <c r="BR573" i="14"/>
  <c r="BP573" i="14"/>
  <c r="BP458" i="14" s="1"/>
  <c r="BO573" i="14"/>
  <c r="BO458" i="14" s="1"/>
  <c r="BO328" i="14" s="1"/>
  <c r="BN573" i="14"/>
  <c r="BN458" i="14" s="1"/>
  <c r="BN328" i="14" s="1"/>
  <c r="BM573" i="14"/>
  <c r="BM458" i="14" s="1"/>
  <c r="BM328" i="14" s="1"/>
  <c r="BK573" i="14"/>
  <c r="BK458" i="14" s="1"/>
  <c r="BJ573" i="14"/>
  <c r="BJ458" i="14" s="1"/>
  <c r="BJ328" i="14" s="1"/>
  <c r="BI573" i="14"/>
  <c r="BI458" i="14" s="1"/>
  <c r="BI328" i="14" s="1"/>
  <c r="BH573" i="14"/>
  <c r="BH458" i="14" s="1"/>
  <c r="BH328" i="14" s="1"/>
  <c r="BG573" i="14"/>
  <c r="BG458" i="14" s="1"/>
  <c r="BG328" i="14" s="1"/>
  <c r="BF573" i="14"/>
  <c r="BF458" i="14" s="1"/>
  <c r="BF328" i="14" s="1"/>
  <c r="BE573" i="14"/>
  <c r="BE458" i="14" s="1"/>
  <c r="BE328" i="14" s="1"/>
  <c r="BD573" i="14"/>
  <c r="BD458" i="14" s="1"/>
  <c r="BC573" i="14"/>
  <c r="BC458" i="14" s="1"/>
  <c r="BC328" i="14" s="1"/>
  <c r="BA573" i="14"/>
  <c r="BA458" i="14" s="1"/>
  <c r="BA328" i="14" s="1"/>
  <c r="AZ573" i="14"/>
  <c r="AZ458" i="14" s="1"/>
  <c r="AZ328" i="14" s="1"/>
  <c r="AY573" i="14"/>
  <c r="AY458" i="14" s="1"/>
  <c r="AY328" i="14" s="1"/>
  <c r="AX573" i="14"/>
  <c r="AX458" i="14" s="1"/>
  <c r="AX328" i="14" s="1"/>
  <c r="AW573" i="14"/>
  <c r="AW458" i="14" s="1"/>
  <c r="AW328" i="14" s="1"/>
  <c r="AV573" i="14"/>
  <c r="AV458" i="14" s="1"/>
  <c r="AV328" i="14" s="1"/>
  <c r="AU573" i="14"/>
  <c r="AT573" i="14"/>
  <c r="AR573" i="14"/>
  <c r="AQ573" i="14"/>
  <c r="AQ458" i="14" s="1"/>
  <c r="AQ328" i="14" s="1"/>
  <c r="AP573" i="14"/>
  <c r="AP458" i="14" s="1"/>
  <c r="AP328" i="14" s="1"/>
  <c r="AO573" i="14"/>
  <c r="AO458" i="14" s="1"/>
  <c r="AO328" i="14" s="1"/>
  <c r="AN573" i="14"/>
  <c r="AN458" i="14" s="1"/>
  <c r="AN328" i="14" s="1"/>
  <c r="AM573" i="14"/>
  <c r="AM458" i="14" s="1"/>
  <c r="AM328" i="14" s="1"/>
  <c r="AL573" i="14"/>
  <c r="AL458" i="14" s="1"/>
  <c r="AL328" i="14" s="1"/>
  <c r="AK573" i="14"/>
  <c r="AK458" i="14" s="1"/>
  <c r="AK328" i="14" s="1"/>
  <c r="AJ573" i="14"/>
  <c r="AJ458" i="14" s="1"/>
  <c r="AJ328" i="14" s="1"/>
  <c r="AI573" i="14"/>
  <c r="AI458" i="14" s="1"/>
  <c r="AI328" i="14" s="1"/>
  <c r="AH573" i="14"/>
  <c r="AH458" i="14" s="1"/>
  <c r="AH328" i="14" s="1"/>
  <c r="AG573" i="14"/>
  <c r="AE573" i="14"/>
  <c r="AD573" i="14"/>
  <c r="AC573" i="14"/>
  <c r="AB573" i="14"/>
  <c r="AA573" i="14"/>
  <c r="Z573" i="14"/>
  <c r="Y573" i="14"/>
  <c r="DC572" i="14"/>
  <c r="DH572" i="14" s="1"/>
  <c r="CP572" i="14"/>
  <c r="DB572" i="14" s="1"/>
  <c r="DG572" i="14" s="1"/>
  <c r="CJ572" i="14"/>
  <c r="CI572" i="14"/>
  <c r="CI457" i="14" s="1"/>
  <c r="CI327" i="14" s="1"/>
  <c r="CH572" i="14"/>
  <c r="CH457" i="14" s="1"/>
  <c r="CH327" i="14" s="1"/>
  <c r="CG572" i="14"/>
  <c r="CF572" i="14"/>
  <c r="CE572" i="14"/>
  <c r="CE457" i="14" s="1"/>
  <c r="CE327" i="14" s="1"/>
  <c r="CD572" i="14"/>
  <c r="CD457" i="14" s="1"/>
  <c r="CD327" i="14" s="1"/>
  <c r="CC572" i="14"/>
  <c r="CB572" i="14"/>
  <c r="CA572" i="14"/>
  <c r="CA457" i="14" s="1"/>
  <c r="CA327" i="14" s="1"/>
  <c r="BZ572" i="14"/>
  <c r="BZ457" i="14" s="1"/>
  <c r="BZ327" i="14" s="1"/>
  <c r="BY572" i="14"/>
  <c r="BX572" i="14"/>
  <c r="BW572" i="14"/>
  <c r="BW457" i="14" s="1"/>
  <c r="BW327" i="14" s="1"/>
  <c r="BV572" i="14"/>
  <c r="BV457" i="14" s="1"/>
  <c r="BV327" i="14" s="1"/>
  <c r="BU572" i="14"/>
  <c r="BT572" i="14"/>
  <c r="BS572" i="14"/>
  <c r="BR572" i="14"/>
  <c r="BR457" i="14" s="1"/>
  <c r="BR327" i="14" s="1"/>
  <c r="BP572" i="14"/>
  <c r="BO572" i="14"/>
  <c r="BN572" i="14"/>
  <c r="BN457" i="14" s="1"/>
  <c r="BN327" i="14" s="1"/>
  <c r="BM572" i="14"/>
  <c r="BK572" i="14"/>
  <c r="BJ572" i="14"/>
  <c r="BJ457" i="14" s="1"/>
  <c r="BJ327" i="14" s="1"/>
  <c r="BI572" i="14"/>
  <c r="BI457" i="14" s="1"/>
  <c r="BI327" i="14" s="1"/>
  <c r="BH572" i="14"/>
  <c r="BH457" i="14" s="1"/>
  <c r="BH327" i="14" s="1"/>
  <c r="BG572" i="14"/>
  <c r="BG457" i="14" s="1"/>
  <c r="BG327" i="14" s="1"/>
  <c r="BF572" i="14"/>
  <c r="BF457" i="14" s="1"/>
  <c r="BF327" i="14" s="1"/>
  <c r="BE572" i="14"/>
  <c r="BE457" i="14" s="1"/>
  <c r="BE327" i="14" s="1"/>
  <c r="BD572" i="14"/>
  <c r="BD457" i="14" s="1"/>
  <c r="BD327" i="14" s="1"/>
  <c r="BC572" i="14"/>
  <c r="BA572" i="14"/>
  <c r="BA457" i="14" s="1"/>
  <c r="BA327" i="14" s="1"/>
  <c r="AZ572" i="14"/>
  <c r="AZ457" i="14" s="1"/>
  <c r="AZ327" i="14" s="1"/>
  <c r="AY572" i="14"/>
  <c r="AY457" i="14" s="1"/>
  <c r="AY327" i="14" s="1"/>
  <c r="AX572" i="14"/>
  <c r="AX457" i="14" s="1"/>
  <c r="AX327" i="14" s="1"/>
  <c r="AW572" i="14"/>
  <c r="AW457" i="14" s="1"/>
  <c r="AW327" i="14" s="1"/>
  <c r="AV572" i="14"/>
  <c r="AV457" i="14" s="1"/>
  <c r="AV327" i="14" s="1"/>
  <c r="AU572" i="14"/>
  <c r="AT572" i="14"/>
  <c r="AT457" i="14" s="1"/>
  <c r="AT327" i="14" s="1"/>
  <c r="AR572" i="14"/>
  <c r="AR457" i="14" s="1"/>
  <c r="AR327" i="14" s="1"/>
  <c r="AQ572" i="14"/>
  <c r="AQ457" i="14" s="1"/>
  <c r="AQ327" i="14" s="1"/>
  <c r="AP572" i="14"/>
  <c r="AP457" i="14" s="1"/>
  <c r="AP327" i="14" s="1"/>
  <c r="AO572" i="14"/>
  <c r="AN572" i="14"/>
  <c r="AN457" i="14" s="1"/>
  <c r="AN327" i="14" s="1"/>
  <c r="AM572" i="14"/>
  <c r="AM457" i="14" s="1"/>
  <c r="AM327" i="14" s="1"/>
  <c r="AL572" i="14"/>
  <c r="AL457" i="14" s="1"/>
  <c r="AL327" i="14" s="1"/>
  <c r="AK572" i="14"/>
  <c r="AK457" i="14" s="1"/>
  <c r="AK327" i="14" s="1"/>
  <c r="AJ572" i="14"/>
  <c r="AJ457" i="14" s="1"/>
  <c r="AJ327" i="14" s="1"/>
  <c r="AI572" i="14"/>
  <c r="AI457" i="14" s="1"/>
  <c r="AI327" i="14" s="1"/>
  <c r="AH572" i="14"/>
  <c r="AH457" i="14" s="1"/>
  <c r="AH327" i="14" s="1"/>
  <c r="AG572" i="14"/>
  <c r="AE572" i="14"/>
  <c r="AD572" i="14"/>
  <c r="AC572" i="14"/>
  <c r="AB572" i="14"/>
  <c r="AA572" i="14"/>
  <c r="Z572" i="14"/>
  <c r="Y572" i="14"/>
  <c r="Y457" i="14" s="1"/>
  <c r="DC571" i="14"/>
  <c r="DH571" i="14" s="1"/>
  <c r="CP571" i="14"/>
  <c r="DB571" i="14" s="1"/>
  <c r="DG571" i="14" s="1"/>
  <c r="CJ571" i="14"/>
  <c r="CJ456" i="14" s="1"/>
  <c r="CJ326" i="14" s="1"/>
  <c r="CI571" i="14"/>
  <c r="CH571" i="14"/>
  <c r="CG571" i="14"/>
  <c r="CG456" i="14" s="1"/>
  <c r="CG326" i="14" s="1"/>
  <c r="CF571" i="14"/>
  <c r="CF456" i="14" s="1"/>
  <c r="CF326" i="14" s="1"/>
  <c r="CE571" i="14"/>
  <c r="CD571" i="14"/>
  <c r="CC571" i="14"/>
  <c r="CC456" i="14" s="1"/>
  <c r="CC326" i="14" s="1"/>
  <c r="CB571" i="14"/>
  <c r="CA571" i="14"/>
  <c r="BZ571" i="14"/>
  <c r="BY571" i="14"/>
  <c r="BY456" i="14" s="1"/>
  <c r="BY326" i="14" s="1"/>
  <c r="BX571" i="14"/>
  <c r="BW571" i="14"/>
  <c r="BV571" i="14"/>
  <c r="BU571" i="14"/>
  <c r="BU456" i="14" s="1"/>
  <c r="BU326" i="14" s="1"/>
  <c r="BT571" i="14"/>
  <c r="BT456" i="14" s="1"/>
  <c r="BT326" i="14" s="1"/>
  <c r="BS571" i="14"/>
  <c r="BR571" i="14"/>
  <c r="BP571" i="14"/>
  <c r="BP456" i="14" s="1"/>
  <c r="BO571" i="14"/>
  <c r="BO456" i="14" s="1"/>
  <c r="BO326" i="14" s="1"/>
  <c r="BN571" i="14"/>
  <c r="BN456" i="14" s="1"/>
  <c r="BN326" i="14" s="1"/>
  <c r="BM571" i="14"/>
  <c r="BK571" i="14"/>
  <c r="BJ571" i="14"/>
  <c r="BJ456" i="14" s="1"/>
  <c r="BI571" i="14"/>
  <c r="BH571" i="14"/>
  <c r="BG571" i="14"/>
  <c r="BG456" i="14" s="1"/>
  <c r="BG326" i="14" s="1"/>
  <c r="BF571" i="14"/>
  <c r="BF456" i="14" s="1"/>
  <c r="BF326" i="14" s="1"/>
  <c r="BE571" i="14"/>
  <c r="BE456" i="14" s="1"/>
  <c r="BE326" i="14" s="1"/>
  <c r="BD571" i="14"/>
  <c r="BD456" i="14" s="1"/>
  <c r="BD326" i="14" s="1"/>
  <c r="BC571" i="14"/>
  <c r="BC456" i="14" s="1"/>
  <c r="BA571" i="14"/>
  <c r="BA456" i="14" s="1"/>
  <c r="BA326" i="14" s="1"/>
  <c r="AZ571" i="14"/>
  <c r="AZ456" i="14" s="1"/>
  <c r="AZ326" i="14" s="1"/>
  <c r="AY571" i="14"/>
  <c r="AY456" i="14" s="1"/>
  <c r="AY326" i="14" s="1"/>
  <c r="AX571" i="14"/>
  <c r="AX456" i="14" s="1"/>
  <c r="AX326" i="14" s="1"/>
  <c r="AW571" i="14"/>
  <c r="AW456" i="14" s="1"/>
  <c r="AW326" i="14" s="1"/>
  <c r="AV571" i="14"/>
  <c r="AV456" i="14" s="1"/>
  <c r="AV326" i="14" s="1"/>
  <c r="AU571" i="14"/>
  <c r="AT571" i="14"/>
  <c r="AR571" i="14"/>
  <c r="AR456" i="14" s="1"/>
  <c r="AR326" i="14" s="1"/>
  <c r="AQ571" i="14"/>
  <c r="AP571" i="14"/>
  <c r="AP456" i="14" s="1"/>
  <c r="AP326" i="14" s="1"/>
  <c r="AO571" i="14"/>
  <c r="AN571" i="14"/>
  <c r="AN456" i="14" s="1"/>
  <c r="AN326" i="14" s="1"/>
  <c r="AM571" i="14"/>
  <c r="AM456" i="14" s="1"/>
  <c r="AM326" i="14" s="1"/>
  <c r="AL571" i="14"/>
  <c r="AL456" i="14" s="1"/>
  <c r="AL326" i="14" s="1"/>
  <c r="AK571" i="14"/>
  <c r="AK456" i="14" s="1"/>
  <c r="AK326" i="14" s="1"/>
  <c r="AJ571" i="14"/>
  <c r="AJ456" i="14" s="1"/>
  <c r="AJ326" i="14" s="1"/>
  <c r="AI571" i="14"/>
  <c r="AI456" i="14" s="1"/>
  <c r="AI326" i="14" s="1"/>
  <c r="AH571" i="14"/>
  <c r="AH456" i="14" s="1"/>
  <c r="AH326" i="14" s="1"/>
  <c r="AG571" i="14"/>
  <c r="AE571" i="14"/>
  <c r="AD571" i="14"/>
  <c r="AC571" i="14"/>
  <c r="AB571" i="14"/>
  <c r="AA571" i="14"/>
  <c r="Z571" i="14"/>
  <c r="Y571" i="14"/>
  <c r="DC570" i="14"/>
  <c r="DH570" i="14" s="1"/>
  <c r="CP570" i="14"/>
  <c r="DB570" i="14" s="1"/>
  <c r="DG570" i="14" s="1"/>
  <c r="CJ570" i="14"/>
  <c r="CI570" i="14"/>
  <c r="CI455" i="14" s="1"/>
  <c r="CI325" i="14" s="1"/>
  <c r="CH570" i="14"/>
  <c r="CG570" i="14"/>
  <c r="CF570" i="14"/>
  <c r="CE570" i="14"/>
  <c r="CE455" i="14" s="1"/>
  <c r="CE325" i="14" s="1"/>
  <c r="CD570" i="14"/>
  <c r="CD455" i="14" s="1"/>
  <c r="CD325" i="14" s="1"/>
  <c r="CC570" i="14"/>
  <c r="CB570" i="14"/>
  <c r="CA570" i="14"/>
  <c r="CA455" i="14" s="1"/>
  <c r="CA325" i="14" s="1"/>
  <c r="BZ570" i="14"/>
  <c r="BZ455" i="14" s="1"/>
  <c r="BZ325" i="14" s="1"/>
  <c r="BY570" i="14"/>
  <c r="BX570" i="14"/>
  <c r="BW570" i="14"/>
  <c r="BW455" i="14" s="1"/>
  <c r="BW325" i="14" s="1"/>
  <c r="BV570" i="14"/>
  <c r="BV455" i="14" s="1"/>
  <c r="BV325" i="14" s="1"/>
  <c r="BU570" i="14"/>
  <c r="BT570" i="14"/>
  <c r="BS570" i="14"/>
  <c r="BS455" i="14" s="1"/>
  <c r="BS325" i="14" s="1"/>
  <c r="BR570" i="14"/>
  <c r="BP570" i="14"/>
  <c r="BO570" i="14"/>
  <c r="BO455" i="14" s="1"/>
  <c r="BO325" i="14" s="1"/>
  <c r="BN570" i="14"/>
  <c r="BN455" i="14" s="1"/>
  <c r="BN325" i="14" s="1"/>
  <c r="BM570" i="14"/>
  <c r="BM455" i="14" s="1"/>
  <c r="BK570" i="14"/>
  <c r="BK455" i="14" s="1"/>
  <c r="BK325" i="14" s="1"/>
  <c r="BJ570" i="14"/>
  <c r="BI570" i="14"/>
  <c r="BH570" i="14"/>
  <c r="BG570" i="14"/>
  <c r="BG455" i="14" s="1"/>
  <c r="BG325" i="14" s="1"/>
  <c r="BF570" i="14"/>
  <c r="BF455" i="14" s="1"/>
  <c r="BF325" i="14" s="1"/>
  <c r="BE570" i="14"/>
  <c r="BE455" i="14" s="1"/>
  <c r="BE325" i="14" s="1"/>
  <c r="BD570" i="14"/>
  <c r="BD455" i="14" s="1"/>
  <c r="BD325" i="14" s="1"/>
  <c r="BC570" i="14"/>
  <c r="BA570" i="14"/>
  <c r="BA455" i="14" s="1"/>
  <c r="BA325" i="14" s="1"/>
  <c r="AZ570" i="14"/>
  <c r="AZ455" i="14" s="1"/>
  <c r="AZ325" i="14" s="1"/>
  <c r="AY570" i="14"/>
  <c r="AY455" i="14" s="1"/>
  <c r="AY325" i="14" s="1"/>
  <c r="AX570" i="14"/>
  <c r="AX455" i="14" s="1"/>
  <c r="AX325" i="14" s="1"/>
  <c r="AW570" i="14"/>
  <c r="AW455" i="14" s="1"/>
  <c r="AW325" i="14" s="1"/>
  <c r="AV570" i="14"/>
  <c r="AV455" i="14" s="1"/>
  <c r="AV325" i="14" s="1"/>
  <c r="AU570" i="14"/>
  <c r="AT570" i="14"/>
  <c r="AR570" i="14"/>
  <c r="AR455" i="14" s="1"/>
  <c r="AR325" i="14" s="1"/>
  <c r="AQ570" i="14"/>
  <c r="AQ455" i="14" s="1"/>
  <c r="AQ325" i="14" s="1"/>
  <c r="AP570" i="14"/>
  <c r="AP455" i="14" s="1"/>
  <c r="AP325" i="14" s="1"/>
  <c r="AO570" i="14"/>
  <c r="AO455" i="14" s="1"/>
  <c r="AO325" i="14" s="1"/>
  <c r="AN570" i="14"/>
  <c r="AN455" i="14" s="1"/>
  <c r="AN325" i="14" s="1"/>
  <c r="AM570" i="14"/>
  <c r="AM455" i="14" s="1"/>
  <c r="AM325" i="14" s="1"/>
  <c r="AL570" i="14"/>
  <c r="AL455" i="14" s="1"/>
  <c r="AL325" i="14" s="1"/>
  <c r="AK570" i="14"/>
  <c r="AK455" i="14" s="1"/>
  <c r="AK325" i="14" s="1"/>
  <c r="AJ570" i="14"/>
  <c r="AJ455" i="14" s="1"/>
  <c r="AJ325" i="14" s="1"/>
  <c r="AI570" i="14"/>
  <c r="AI455" i="14" s="1"/>
  <c r="AI325" i="14" s="1"/>
  <c r="AH570" i="14"/>
  <c r="AH455" i="14" s="1"/>
  <c r="AH325" i="14" s="1"/>
  <c r="AG570" i="14"/>
  <c r="AE570" i="14"/>
  <c r="AD570" i="14"/>
  <c r="AC570" i="14"/>
  <c r="AB570" i="14"/>
  <c r="AA570" i="14"/>
  <c r="Z570" i="14"/>
  <c r="Y570" i="14"/>
  <c r="DC569" i="14"/>
  <c r="DH569" i="14" s="1"/>
  <c r="CP569" i="14"/>
  <c r="DB569" i="14" s="1"/>
  <c r="DG569" i="14" s="1"/>
  <c r="CJ569" i="14"/>
  <c r="CJ454" i="14" s="1"/>
  <c r="CJ324" i="14" s="1"/>
  <c r="CI569" i="14"/>
  <c r="CH569" i="14"/>
  <c r="CG569" i="14"/>
  <c r="CF569" i="14"/>
  <c r="CF454" i="14" s="1"/>
  <c r="CF324" i="14" s="1"/>
  <c r="CE569" i="14"/>
  <c r="CD569" i="14"/>
  <c r="CC569" i="14"/>
  <c r="CB569" i="14"/>
  <c r="CB454" i="14" s="1"/>
  <c r="CB324" i="14" s="1"/>
  <c r="CA569" i="14"/>
  <c r="CA454" i="14" s="1"/>
  <c r="CA324" i="14" s="1"/>
  <c r="BZ569" i="14"/>
  <c r="BY569" i="14"/>
  <c r="BX569" i="14"/>
  <c r="BX454" i="14" s="1"/>
  <c r="BX324" i="14" s="1"/>
  <c r="BW569" i="14"/>
  <c r="BW454" i="14" s="1"/>
  <c r="BW324" i="14" s="1"/>
  <c r="BV569" i="14"/>
  <c r="BU569" i="14"/>
  <c r="BT569" i="14"/>
  <c r="BT454" i="14" s="1"/>
  <c r="BT324" i="14" s="1"/>
  <c r="BS569" i="14"/>
  <c r="BR569" i="14"/>
  <c r="BP569" i="14"/>
  <c r="BP454" i="14" s="1"/>
  <c r="BP324" i="14" s="1"/>
  <c r="BO569" i="14"/>
  <c r="BO454" i="14" s="1"/>
  <c r="BO324" i="14" s="1"/>
  <c r="BN569" i="14"/>
  <c r="BN454" i="14" s="1"/>
  <c r="BN324" i="14" s="1"/>
  <c r="BM569" i="14"/>
  <c r="BM454" i="14" s="1"/>
  <c r="BM324" i="14" s="1"/>
  <c r="BK569" i="14"/>
  <c r="BK454" i="14" s="1"/>
  <c r="BK324" i="14" s="1"/>
  <c r="BJ569" i="14"/>
  <c r="BJ454" i="14" s="1"/>
  <c r="BI569" i="14"/>
  <c r="BI454" i="14" s="1"/>
  <c r="BI324" i="14" s="1"/>
  <c r="BH569" i="14"/>
  <c r="BH454" i="14" s="1"/>
  <c r="BH324" i="14" s="1"/>
  <c r="BG569" i="14"/>
  <c r="BG454" i="14" s="1"/>
  <c r="BG324" i="14" s="1"/>
  <c r="BF569" i="14"/>
  <c r="BF454" i="14" s="1"/>
  <c r="BF324" i="14" s="1"/>
  <c r="BE569" i="14"/>
  <c r="BE454" i="14" s="1"/>
  <c r="BE324" i="14" s="1"/>
  <c r="BD569" i="14"/>
  <c r="BD454" i="14" s="1"/>
  <c r="BD324" i="14" s="1"/>
  <c r="BC569" i="14"/>
  <c r="BC454" i="14" s="1"/>
  <c r="BA569" i="14"/>
  <c r="BA454" i="14" s="1"/>
  <c r="BA324" i="14" s="1"/>
  <c r="AZ569" i="14"/>
  <c r="AZ454" i="14" s="1"/>
  <c r="AZ324" i="14" s="1"/>
  <c r="AY569" i="14"/>
  <c r="AY454" i="14" s="1"/>
  <c r="AY324" i="14" s="1"/>
  <c r="AX569" i="14"/>
  <c r="AX454" i="14" s="1"/>
  <c r="AX324" i="14" s="1"/>
  <c r="AW569" i="14"/>
  <c r="AW454" i="14" s="1"/>
  <c r="AW324" i="14" s="1"/>
  <c r="AV569" i="14"/>
  <c r="AV454" i="14" s="1"/>
  <c r="AV324" i="14" s="1"/>
  <c r="AU569" i="14"/>
  <c r="AT569" i="14"/>
  <c r="AR569" i="14"/>
  <c r="AR454" i="14" s="1"/>
  <c r="AR324" i="14" s="1"/>
  <c r="AQ569" i="14"/>
  <c r="AQ454" i="14" s="1"/>
  <c r="AQ324" i="14" s="1"/>
  <c r="AP569" i="14"/>
  <c r="AP454" i="14" s="1"/>
  <c r="AP324" i="14" s="1"/>
  <c r="AO569" i="14"/>
  <c r="AO454" i="14" s="1"/>
  <c r="AO324" i="14" s="1"/>
  <c r="AN569" i="14"/>
  <c r="AN454" i="14" s="1"/>
  <c r="AN324" i="14" s="1"/>
  <c r="AM569" i="14"/>
  <c r="AM454" i="14" s="1"/>
  <c r="AM324" i="14" s="1"/>
  <c r="AL569" i="14"/>
  <c r="AL454" i="14" s="1"/>
  <c r="AL324" i="14" s="1"/>
  <c r="AK569" i="14"/>
  <c r="AK454" i="14" s="1"/>
  <c r="AK324" i="14" s="1"/>
  <c r="AJ569" i="14"/>
  <c r="AJ454" i="14" s="1"/>
  <c r="AJ324" i="14" s="1"/>
  <c r="AI569" i="14"/>
  <c r="AI454" i="14" s="1"/>
  <c r="AI324" i="14" s="1"/>
  <c r="AH569" i="14"/>
  <c r="AH454" i="14" s="1"/>
  <c r="AH324" i="14" s="1"/>
  <c r="AG569" i="14"/>
  <c r="AE569" i="14"/>
  <c r="AD569" i="14"/>
  <c r="AC569" i="14"/>
  <c r="AB569" i="14"/>
  <c r="AA569" i="14"/>
  <c r="Z569" i="14"/>
  <c r="Y569" i="14"/>
  <c r="Y454" i="14" s="1"/>
  <c r="DC568" i="14"/>
  <c r="DH568" i="14" s="1"/>
  <c r="CP568" i="14"/>
  <c r="DB568" i="14" s="1"/>
  <c r="DG568" i="14" s="1"/>
  <c r="CJ568" i="14"/>
  <c r="CI568" i="14"/>
  <c r="CH568" i="14"/>
  <c r="CG568" i="14"/>
  <c r="CF568" i="14"/>
  <c r="CE568" i="14"/>
  <c r="CD568" i="14"/>
  <c r="CC568" i="14"/>
  <c r="CB568" i="14"/>
  <c r="CA568" i="14"/>
  <c r="BZ568" i="14"/>
  <c r="BY568" i="14"/>
  <c r="BX568" i="14"/>
  <c r="BX453" i="14" s="1"/>
  <c r="BW568" i="14"/>
  <c r="BV568" i="14"/>
  <c r="BU568" i="14"/>
  <c r="BT568" i="14"/>
  <c r="BT453" i="14" s="1"/>
  <c r="BS568" i="14"/>
  <c r="BS453" i="14" s="1"/>
  <c r="BS323" i="14" s="1"/>
  <c r="BR568" i="14"/>
  <c r="BP568" i="14"/>
  <c r="BP453" i="14" s="1"/>
  <c r="BP323" i="14" s="1"/>
  <c r="BO568" i="14"/>
  <c r="BO453" i="14" s="1"/>
  <c r="BO323" i="14" s="1"/>
  <c r="BN568" i="14"/>
  <c r="BM568" i="14"/>
  <c r="BK568" i="14"/>
  <c r="BK453" i="14" s="1"/>
  <c r="BJ568" i="14"/>
  <c r="BI568" i="14"/>
  <c r="BH568" i="14"/>
  <c r="BG568" i="14"/>
  <c r="BG453" i="14" s="1"/>
  <c r="BG323" i="14" s="1"/>
  <c r="BF568" i="14"/>
  <c r="BF453" i="14" s="1"/>
  <c r="BF323" i="14" s="1"/>
  <c r="BE568" i="14"/>
  <c r="BE453" i="14" s="1"/>
  <c r="BE323" i="14" s="1"/>
  <c r="BD568" i="14"/>
  <c r="BD453" i="14" s="1"/>
  <c r="BD323" i="14" s="1"/>
  <c r="BC568" i="14"/>
  <c r="BC453" i="14" s="1"/>
  <c r="BC323" i="14" s="1"/>
  <c r="BA568" i="14"/>
  <c r="BA453" i="14" s="1"/>
  <c r="BA323" i="14" s="1"/>
  <c r="AZ568" i="14"/>
  <c r="AZ453" i="14" s="1"/>
  <c r="AZ323" i="14" s="1"/>
  <c r="AY568" i="14"/>
  <c r="AY453" i="14" s="1"/>
  <c r="AY323" i="14" s="1"/>
  <c r="AX568" i="14"/>
  <c r="AX453" i="14" s="1"/>
  <c r="AX323" i="14" s="1"/>
  <c r="AW568" i="14"/>
  <c r="AW453" i="14" s="1"/>
  <c r="AW323" i="14" s="1"/>
  <c r="AV568" i="14"/>
  <c r="AV453" i="14" s="1"/>
  <c r="AV323" i="14" s="1"/>
  <c r="AU568" i="14"/>
  <c r="AT568" i="14"/>
  <c r="AT453" i="14" s="1"/>
  <c r="AR568" i="14"/>
  <c r="AR453" i="14" s="1"/>
  <c r="AR323" i="14" s="1"/>
  <c r="AQ568" i="14"/>
  <c r="AP568" i="14"/>
  <c r="AP453" i="14" s="1"/>
  <c r="AP323" i="14" s="1"/>
  <c r="AO568" i="14"/>
  <c r="AN568" i="14"/>
  <c r="AN453" i="14" s="1"/>
  <c r="AN323" i="14" s="1"/>
  <c r="AM568" i="14"/>
  <c r="AM453" i="14" s="1"/>
  <c r="AM323" i="14" s="1"/>
  <c r="AL568" i="14"/>
  <c r="AL453" i="14" s="1"/>
  <c r="AL323" i="14" s="1"/>
  <c r="AK568" i="14"/>
  <c r="AK453" i="14" s="1"/>
  <c r="AK323" i="14" s="1"/>
  <c r="AJ568" i="14"/>
  <c r="AJ453" i="14" s="1"/>
  <c r="AJ323" i="14" s="1"/>
  <c r="AI568" i="14"/>
  <c r="AI453" i="14" s="1"/>
  <c r="AI323" i="14" s="1"/>
  <c r="AH568" i="14"/>
  <c r="AH453" i="14" s="1"/>
  <c r="AH323" i="14" s="1"/>
  <c r="AG568" i="14"/>
  <c r="AE568" i="14"/>
  <c r="AD568" i="14"/>
  <c r="AC568" i="14"/>
  <c r="AB568" i="14"/>
  <c r="AA568" i="14"/>
  <c r="Z568" i="14"/>
  <c r="Y568" i="14"/>
  <c r="Y453" i="14" s="1"/>
  <c r="DC567" i="14"/>
  <c r="DH567" i="14" s="1"/>
  <c r="CP567" i="14"/>
  <c r="DB567" i="14" s="1"/>
  <c r="DG567" i="14" s="1"/>
  <c r="CJ567" i="14"/>
  <c r="CI567" i="14"/>
  <c r="CH567" i="14"/>
  <c r="CH452" i="14" s="1"/>
  <c r="CG567" i="14"/>
  <c r="CG452" i="14" s="1"/>
  <c r="CG322" i="14" s="1"/>
  <c r="CF567" i="14"/>
  <c r="CE567" i="14"/>
  <c r="CD567" i="14"/>
  <c r="CD452" i="14" s="1"/>
  <c r="CC567" i="14"/>
  <c r="CB567" i="14"/>
  <c r="CA567" i="14"/>
  <c r="BZ567" i="14"/>
  <c r="BZ452" i="14" s="1"/>
  <c r="BY567" i="14"/>
  <c r="BX567" i="14"/>
  <c r="BW567" i="14"/>
  <c r="BV567" i="14"/>
  <c r="BV452" i="14" s="1"/>
  <c r="BU567" i="14"/>
  <c r="BU452" i="14" s="1"/>
  <c r="BU322" i="14" s="1"/>
  <c r="BT567" i="14"/>
  <c r="BS567" i="14"/>
  <c r="BR567" i="14"/>
  <c r="BR452" i="14" s="1"/>
  <c r="BP567" i="14"/>
  <c r="BP452" i="14" s="1"/>
  <c r="BP322" i="14" s="1"/>
  <c r="BO567" i="14"/>
  <c r="BN567" i="14"/>
  <c r="BN452" i="14" s="1"/>
  <c r="BN322" i="14" s="1"/>
  <c r="BM567" i="14"/>
  <c r="BM452" i="14" s="1"/>
  <c r="BM322" i="14" s="1"/>
  <c r="BK567" i="14"/>
  <c r="BK452" i="14" s="1"/>
  <c r="BK322" i="14" s="1"/>
  <c r="BJ567" i="14"/>
  <c r="BJ452" i="14" s="1"/>
  <c r="BI567" i="14"/>
  <c r="BI452" i="14" s="1"/>
  <c r="BI322" i="14" s="1"/>
  <c r="BH567" i="14"/>
  <c r="BH452" i="14" s="1"/>
  <c r="BH322" i="14" s="1"/>
  <c r="BG567" i="14"/>
  <c r="BG452" i="14" s="1"/>
  <c r="BG322" i="14" s="1"/>
  <c r="BF567" i="14"/>
  <c r="BF452" i="14" s="1"/>
  <c r="BF322" i="14" s="1"/>
  <c r="BE567" i="14"/>
  <c r="BE452" i="14" s="1"/>
  <c r="BE322" i="14" s="1"/>
  <c r="BD567" i="14"/>
  <c r="BD452" i="14" s="1"/>
  <c r="BD322" i="14" s="1"/>
  <c r="BC567" i="14"/>
  <c r="BC452" i="14" s="1"/>
  <c r="BC322" i="14" s="1"/>
  <c r="BA567" i="14"/>
  <c r="AZ567" i="14"/>
  <c r="AZ452" i="14" s="1"/>
  <c r="AZ322" i="14" s="1"/>
  <c r="AY567" i="14"/>
  <c r="AY452" i="14" s="1"/>
  <c r="AY322" i="14" s="1"/>
  <c r="AX567" i="14"/>
  <c r="AX452" i="14" s="1"/>
  <c r="AX322" i="14" s="1"/>
  <c r="AW567" i="14"/>
  <c r="AW452" i="14" s="1"/>
  <c r="AW322" i="14" s="1"/>
  <c r="AV567" i="14"/>
  <c r="AV452" i="14" s="1"/>
  <c r="AV322" i="14" s="1"/>
  <c r="AU567" i="14"/>
  <c r="AT567" i="14"/>
  <c r="AR567" i="14"/>
  <c r="AR452" i="14" s="1"/>
  <c r="AR322" i="14" s="1"/>
  <c r="AQ567" i="14"/>
  <c r="AP567" i="14"/>
  <c r="AP452" i="14" s="1"/>
  <c r="AP322" i="14" s="1"/>
  <c r="AO567" i="14"/>
  <c r="AO452" i="14" s="1"/>
  <c r="AO322" i="14" s="1"/>
  <c r="AN567" i="14"/>
  <c r="AN452" i="14" s="1"/>
  <c r="AN322" i="14" s="1"/>
  <c r="AM567" i="14"/>
  <c r="AM452" i="14" s="1"/>
  <c r="AM322" i="14" s="1"/>
  <c r="AL567" i="14"/>
  <c r="AL452" i="14" s="1"/>
  <c r="AL322" i="14" s="1"/>
  <c r="AK567" i="14"/>
  <c r="AK452" i="14" s="1"/>
  <c r="AK322" i="14" s="1"/>
  <c r="AJ567" i="14"/>
  <c r="AJ452" i="14" s="1"/>
  <c r="AJ322" i="14" s="1"/>
  <c r="AI567" i="14"/>
  <c r="AI452" i="14" s="1"/>
  <c r="AI322" i="14" s="1"/>
  <c r="AH567" i="14"/>
  <c r="AH452" i="14" s="1"/>
  <c r="AH322" i="14" s="1"/>
  <c r="AG567" i="14"/>
  <c r="AE567" i="14"/>
  <c r="AD567" i="14"/>
  <c r="AC567" i="14"/>
  <c r="AB567" i="14"/>
  <c r="AA567" i="14"/>
  <c r="Z567" i="14"/>
  <c r="Y567" i="14"/>
  <c r="DC566" i="14"/>
  <c r="DH566" i="14" s="1"/>
  <c r="CP566" i="14"/>
  <c r="DB566" i="14" s="1"/>
  <c r="DG566" i="14" s="1"/>
  <c r="CJ566" i="14"/>
  <c r="CJ451" i="14" s="1"/>
  <c r="CI566" i="14"/>
  <c r="CH566" i="14"/>
  <c r="CG566" i="14"/>
  <c r="CF566" i="14"/>
  <c r="CF451" i="14" s="1"/>
  <c r="CE566" i="14"/>
  <c r="CD566" i="14"/>
  <c r="CC566" i="14"/>
  <c r="CB566" i="14"/>
  <c r="CB451" i="14" s="1"/>
  <c r="CA566" i="14"/>
  <c r="CA451" i="14" s="1"/>
  <c r="CA321" i="14" s="1"/>
  <c r="BZ566" i="14"/>
  <c r="BY566" i="14"/>
  <c r="BX566" i="14"/>
  <c r="BX451" i="14" s="1"/>
  <c r="BW566" i="14"/>
  <c r="BW451" i="14" s="1"/>
  <c r="BW321" i="14" s="1"/>
  <c r="BV566" i="14"/>
  <c r="BU566" i="14"/>
  <c r="BT566" i="14"/>
  <c r="BT451" i="14" s="1"/>
  <c r="BT321" i="14" s="1"/>
  <c r="BS566" i="14"/>
  <c r="BS451" i="14" s="1"/>
  <c r="BS321" i="14" s="1"/>
  <c r="BR566" i="14"/>
  <c r="BP566" i="14"/>
  <c r="BO566" i="14"/>
  <c r="BN566" i="14"/>
  <c r="BN451" i="14" s="1"/>
  <c r="BN321" i="14" s="1"/>
  <c r="BM566" i="14"/>
  <c r="BM451" i="14" s="1"/>
  <c r="BK566" i="14"/>
  <c r="BJ566" i="14"/>
  <c r="BI566" i="14"/>
  <c r="BI451" i="14" s="1"/>
  <c r="BI321" i="14" s="1"/>
  <c r="BH566" i="14"/>
  <c r="BH451" i="14" s="1"/>
  <c r="BH321" i="14" s="1"/>
  <c r="BG566" i="14"/>
  <c r="BG451" i="14" s="1"/>
  <c r="BG321" i="14" s="1"/>
  <c r="BF566" i="14"/>
  <c r="BF451" i="14" s="1"/>
  <c r="BF321" i="14" s="1"/>
  <c r="BE566" i="14"/>
  <c r="BE451" i="14" s="1"/>
  <c r="BE321" i="14" s="1"/>
  <c r="BD566" i="14"/>
  <c r="BC566" i="14"/>
  <c r="BC451" i="14" s="1"/>
  <c r="BA566" i="14"/>
  <c r="BA451" i="14" s="1"/>
  <c r="BA321" i="14" s="1"/>
  <c r="AZ566" i="14"/>
  <c r="AZ451" i="14" s="1"/>
  <c r="AZ321" i="14" s="1"/>
  <c r="AY566" i="14"/>
  <c r="AY451" i="14" s="1"/>
  <c r="AY321" i="14" s="1"/>
  <c r="AX566" i="14"/>
  <c r="AX451" i="14" s="1"/>
  <c r="AX321" i="14" s="1"/>
  <c r="AW566" i="14"/>
  <c r="AW451" i="14" s="1"/>
  <c r="AW321" i="14" s="1"/>
  <c r="AV566" i="14"/>
  <c r="AV451" i="14" s="1"/>
  <c r="AV321" i="14" s="1"/>
  <c r="AU566" i="14"/>
  <c r="AT566" i="14"/>
  <c r="AR566" i="14"/>
  <c r="AR451" i="14" s="1"/>
  <c r="AR321" i="14" s="1"/>
  <c r="AQ566" i="14"/>
  <c r="AQ451" i="14" s="1"/>
  <c r="AQ321" i="14" s="1"/>
  <c r="AP566" i="14"/>
  <c r="AP451" i="14" s="1"/>
  <c r="AP321" i="14" s="1"/>
  <c r="AO566" i="14"/>
  <c r="AO451" i="14" s="1"/>
  <c r="AO321" i="14" s="1"/>
  <c r="AN566" i="14"/>
  <c r="AN451" i="14" s="1"/>
  <c r="AN321" i="14" s="1"/>
  <c r="AM566" i="14"/>
  <c r="AM451" i="14" s="1"/>
  <c r="AM321" i="14" s="1"/>
  <c r="AL566" i="14"/>
  <c r="AL451" i="14" s="1"/>
  <c r="AL321" i="14" s="1"/>
  <c r="AK566" i="14"/>
  <c r="AK451" i="14" s="1"/>
  <c r="AK321" i="14" s="1"/>
  <c r="AJ566" i="14"/>
  <c r="AJ451" i="14" s="1"/>
  <c r="AJ321" i="14" s="1"/>
  <c r="AI566" i="14"/>
  <c r="AI451" i="14" s="1"/>
  <c r="AI321" i="14" s="1"/>
  <c r="AH566" i="14"/>
  <c r="AH451" i="14" s="1"/>
  <c r="AH321" i="14" s="1"/>
  <c r="AG566" i="14"/>
  <c r="AE566" i="14"/>
  <c r="AD566" i="14"/>
  <c r="AC566" i="14"/>
  <c r="AB566" i="14"/>
  <c r="AA566" i="14"/>
  <c r="Z566" i="14"/>
  <c r="Y566" i="14"/>
  <c r="DC565" i="14"/>
  <c r="DH565" i="14" s="1"/>
  <c r="CP565" i="14"/>
  <c r="DB565" i="14" s="1"/>
  <c r="DG565" i="14" s="1"/>
  <c r="CJ565" i="14"/>
  <c r="CI565" i="14"/>
  <c r="CH565" i="14"/>
  <c r="CG565" i="14"/>
  <c r="CG450" i="14" s="1"/>
  <c r="CG320" i="14" s="1"/>
  <c r="CF565" i="14"/>
  <c r="CE565" i="14"/>
  <c r="CD565" i="14"/>
  <c r="CC565" i="14"/>
  <c r="CC450" i="14" s="1"/>
  <c r="CC320" i="14" s="1"/>
  <c r="CB565" i="14"/>
  <c r="CA565" i="14"/>
  <c r="BZ565" i="14"/>
  <c r="BY565" i="14"/>
  <c r="BY450" i="14" s="1"/>
  <c r="BX565" i="14"/>
  <c r="BW565" i="14"/>
  <c r="BV565" i="14"/>
  <c r="BU565" i="14"/>
  <c r="BT565" i="14"/>
  <c r="BS565" i="14"/>
  <c r="BR565" i="14"/>
  <c r="BP565" i="14"/>
  <c r="BP450" i="14" s="1"/>
  <c r="BP320" i="14" s="1"/>
  <c r="BO565" i="14"/>
  <c r="BO450" i="14" s="1"/>
  <c r="BO320" i="14" s="1"/>
  <c r="BN565" i="14"/>
  <c r="BN450" i="14" s="1"/>
  <c r="BN320" i="14" s="1"/>
  <c r="BM565" i="14"/>
  <c r="BM450" i="14" s="1"/>
  <c r="BM320" i="14" s="1"/>
  <c r="BK565" i="14"/>
  <c r="BK450" i="14" s="1"/>
  <c r="BK320" i="14" s="1"/>
  <c r="BJ565" i="14"/>
  <c r="BJ450" i="14" s="1"/>
  <c r="BI565" i="14"/>
  <c r="BI450" i="14" s="1"/>
  <c r="BI320" i="14" s="1"/>
  <c r="BH565" i="14"/>
  <c r="BH450" i="14" s="1"/>
  <c r="BH320" i="14" s="1"/>
  <c r="BG565" i="14"/>
  <c r="BG450" i="14" s="1"/>
  <c r="BG320" i="14" s="1"/>
  <c r="BF565" i="14"/>
  <c r="BF450" i="14" s="1"/>
  <c r="BF320" i="14" s="1"/>
  <c r="BE565" i="14"/>
  <c r="BE450" i="14" s="1"/>
  <c r="BE320" i="14" s="1"/>
  <c r="BD565" i="14"/>
  <c r="BD450" i="14" s="1"/>
  <c r="BD320" i="14" s="1"/>
  <c r="BC565" i="14"/>
  <c r="BC450" i="14" s="1"/>
  <c r="BC320" i="14" s="1"/>
  <c r="BA565" i="14"/>
  <c r="BA450" i="14" s="1"/>
  <c r="BA320" i="14" s="1"/>
  <c r="AZ565" i="14"/>
  <c r="AZ450" i="14" s="1"/>
  <c r="AY565" i="14"/>
  <c r="AY450" i="14" s="1"/>
  <c r="AY320" i="14" s="1"/>
  <c r="AX565" i="14"/>
  <c r="AX450" i="14" s="1"/>
  <c r="AX320" i="14" s="1"/>
  <c r="AW565" i="14"/>
  <c r="AW450" i="14" s="1"/>
  <c r="AW320" i="14" s="1"/>
  <c r="AV565" i="14"/>
  <c r="AV450" i="14" s="1"/>
  <c r="AV320" i="14" s="1"/>
  <c r="AU565" i="14"/>
  <c r="AT565" i="14"/>
  <c r="AR565" i="14"/>
  <c r="AR450" i="14" s="1"/>
  <c r="AR320" i="14" s="1"/>
  <c r="AQ565" i="14"/>
  <c r="AQ450" i="14" s="1"/>
  <c r="AQ320" i="14" s="1"/>
  <c r="AP565" i="14"/>
  <c r="AP450" i="14" s="1"/>
  <c r="AP320" i="14" s="1"/>
  <c r="AO565" i="14"/>
  <c r="AO450" i="14" s="1"/>
  <c r="AO320" i="14" s="1"/>
  <c r="AN565" i="14"/>
  <c r="AN450" i="14" s="1"/>
  <c r="AN320" i="14" s="1"/>
  <c r="AM565" i="14"/>
  <c r="AM450" i="14" s="1"/>
  <c r="AM320" i="14" s="1"/>
  <c r="AL565" i="14"/>
  <c r="AL450" i="14" s="1"/>
  <c r="AL320" i="14" s="1"/>
  <c r="AK565" i="14"/>
  <c r="AK450" i="14" s="1"/>
  <c r="AK320" i="14" s="1"/>
  <c r="AJ565" i="14"/>
  <c r="AJ450" i="14" s="1"/>
  <c r="AJ320" i="14" s="1"/>
  <c r="AI565" i="14"/>
  <c r="AI450" i="14" s="1"/>
  <c r="AI320" i="14" s="1"/>
  <c r="AH565" i="14"/>
  <c r="AH450" i="14" s="1"/>
  <c r="AH320" i="14" s="1"/>
  <c r="AG565" i="14"/>
  <c r="AE565" i="14"/>
  <c r="AD565" i="14"/>
  <c r="AC565" i="14"/>
  <c r="AB565" i="14"/>
  <c r="AA565" i="14"/>
  <c r="Z565" i="14"/>
  <c r="Y565" i="14"/>
  <c r="Y450" i="14" s="1"/>
  <c r="DC564" i="14"/>
  <c r="DH564" i="14" s="1"/>
  <c r="CP564" i="14"/>
  <c r="DB564" i="14" s="1"/>
  <c r="DG564" i="14" s="1"/>
  <c r="CJ564" i="14"/>
  <c r="CI564" i="14"/>
  <c r="CH564" i="14"/>
  <c r="CG564" i="14"/>
  <c r="CF564" i="14"/>
  <c r="CE564" i="14"/>
  <c r="CD564" i="14"/>
  <c r="CC564" i="14"/>
  <c r="CB564" i="14"/>
  <c r="CA564" i="14"/>
  <c r="BZ564" i="14"/>
  <c r="BY564" i="14"/>
  <c r="BX564" i="14"/>
  <c r="BW564" i="14"/>
  <c r="BV564" i="14"/>
  <c r="BU564" i="14"/>
  <c r="BT564" i="14"/>
  <c r="BS564" i="14"/>
  <c r="BR564" i="14"/>
  <c r="BP564" i="14"/>
  <c r="BP449" i="14" s="1"/>
  <c r="BO564" i="14"/>
  <c r="BO449" i="14" s="1"/>
  <c r="BO319" i="14" s="1"/>
  <c r="BN564" i="14"/>
  <c r="BM564" i="14"/>
  <c r="BM449" i="14" s="1"/>
  <c r="BM319" i="14" s="1"/>
  <c r="BK564" i="14"/>
  <c r="BJ564" i="14"/>
  <c r="BJ449" i="14" s="1"/>
  <c r="BI564" i="14"/>
  <c r="BI449" i="14" s="1"/>
  <c r="BH564" i="14"/>
  <c r="BH449" i="14" s="1"/>
  <c r="BG564" i="14"/>
  <c r="BG449" i="14" s="1"/>
  <c r="BG319" i="14" s="1"/>
  <c r="BF564" i="14"/>
  <c r="BF449" i="14" s="1"/>
  <c r="BE564" i="14"/>
  <c r="BE449" i="14" s="1"/>
  <c r="BE319" i="14" s="1"/>
  <c r="BD564" i="14"/>
  <c r="BD449" i="14" s="1"/>
  <c r="BD319" i="14" s="1"/>
  <c r="BC564" i="14"/>
  <c r="BC449" i="14" s="1"/>
  <c r="BC319" i="14" s="1"/>
  <c r="BA564" i="14"/>
  <c r="AZ564" i="14"/>
  <c r="AZ449" i="14" s="1"/>
  <c r="AZ319" i="14" s="1"/>
  <c r="AY564" i="14"/>
  <c r="AY449" i="14" s="1"/>
  <c r="AY319" i="14" s="1"/>
  <c r="AX564" i="14"/>
  <c r="AX449" i="14" s="1"/>
  <c r="AW564" i="14"/>
  <c r="AW449" i="14" s="1"/>
  <c r="AW319" i="14" s="1"/>
  <c r="AV564" i="14"/>
  <c r="AV449" i="14" s="1"/>
  <c r="AV319" i="14" s="1"/>
  <c r="AU564" i="14"/>
  <c r="AT564" i="14"/>
  <c r="AT449" i="14" s="1"/>
  <c r="AR564" i="14"/>
  <c r="AQ564" i="14"/>
  <c r="AQ449" i="14" s="1"/>
  <c r="AQ319" i="14" s="1"/>
  <c r="AP564" i="14"/>
  <c r="AP449" i="14" s="1"/>
  <c r="AP319" i="14" s="1"/>
  <c r="AO564" i="14"/>
  <c r="AO449" i="14" s="1"/>
  <c r="AO319" i="14" s="1"/>
  <c r="AN564" i="14"/>
  <c r="AM564" i="14"/>
  <c r="AL564" i="14"/>
  <c r="AL449" i="14" s="1"/>
  <c r="AK564" i="14"/>
  <c r="AK449" i="14" s="1"/>
  <c r="AK319" i="14" s="1"/>
  <c r="AJ564" i="14"/>
  <c r="AI564" i="14"/>
  <c r="AH564" i="14"/>
  <c r="AH449" i="14" s="1"/>
  <c r="AH319" i="14" s="1"/>
  <c r="AG564" i="14"/>
  <c r="AG449" i="14" s="1"/>
  <c r="AG319" i="14" s="1"/>
  <c r="AE564" i="14"/>
  <c r="AD564" i="14"/>
  <c r="AC564" i="14"/>
  <c r="AB564" i="14"/>
  <c r="AA564" i="14"/>
  <c r="Z564" i="14"/>
  <c r="Y564" i="14"/>
  <c r="Y449" i="14" s="1"/>
  <c r="DC563" i="14"/>
  <c r="DH563" i="14" s="1"/>
  <c r="CP563" i="14"/>
  <c r="DB563" i="14" s="1"/>
  <c r="DG563" i="14" s="1"/>
  <c r="DC562" i="14"/>
  <c r="DH562" i="14" s="1"/>
  <c r="CP562" i="14"/>
  <c r="DB562" i="14" s="1"/>
  <c r="DG562" i="14" s="1"/>
  <c r="CJ562" i="14"/>
  <c r="CJ447" i="14" s="1"/>
  <c r="CI562" i="14"/>
  <c r="CI447" i="14" s="1"/>
  <c r="CH562" i="14"/>
  <c r="CF562" i="14"/>
  <c r="CF447" i="14" s="1"/>
  <c r="CE562" i="14"/>
  <c r="CE447" i="14" s="1"/>
  <c r="CD562" i="14"/>
  <c r="CD447" i="14" s="1"/>
  <c r="CC562" i="14"/>
  <c r="CC447" i="14" s="1"/>
  <c r="CB562" i="14"/>
  <c r="CB447" i="14" s="1"/>
  <c r="CA562" i="14"/>
  <c r="CA447" i="14" s="1"/>
  <c r="BZ562" i="14"/>
  <c r="BZ447" i="14" s="1"/>
  <c r="BY562" i="14"/>
  <c r="BY447" i="14" s="1"/>
  <c r="BX562" i="14"/>
  <c r="BX447" i="14" s="1"/>
  <c r="BW562" i="14"/>
  <c r="BW447" i="14" s="1"/>
  <c r="BT562" i="14"/>
  <c r="BT447" i="14" s="1"/>
  <c r="BS562" i="14"/>
  <c r="BR562" i="14"/>
  <c r="BR447" i="14" s="1"/>
  <c r="BP562" i="14"/>
  <c r="BO562" i="14"/>
  <c r="BN562" i="14"/>
  <c r="BM562" i="14"/>
  <c r="BK562" i="14"/>
  <c r="BJ562" i="14"/>
  <c r="BI562" i="14"/>
  <c r="BH562" i="14"/>
  <c r="BG562" i="14"/>
  <c r="BF562" i="14"/>
  <c r="BE562" i="14"/>
  <c r="BD562" i="14"/>
  <c r="BC562" i="14"/>
  <c r="BA562" i="14"/>
  <c r="AZ562" i="14"/>
  <c r="AZ495" i="14" s="1"/>
  <c r="AY562" i="14"/>
  <c r="AX562" i="14"/>
  <c r="AX495" i="14" s="1"/>
  <c r="AW562" i="14"/>
  <c r="AV562" i="14"/>
  <c r="AT562" i="14"/>
  <c r="AR562" i="14"/>
  <c r="AQ562" i="14"/>
  <c r="AQ495" i="14" s="1"/>
  <c r="AP562" i="14"/>
  <c r="AP495" i="14" s="1"/>
  <c r="AO562" i="14"/>
  <c r="AN562" i="14"/>
  <c r="AM562" i="14"/>
  <c r="AL562" i="14"/>
  <c r="AK562" i="14"/>
  <c r="AJ562" i="14"/>
  <c r="AI562" i="14"/>
  <c r="AH562" i="14"/>
  <c r="AH495" i="14" s="1"/>
  <c r="AG562" i="14"/>
  <c r="AE562" i="14"/>
  <c r="AD562" i="14"/>
  <c r="AC562" i="14"/>
  <c r="AB562" i="14"/>
  <c r="AA562" i="14"/>
  <c r="Z562" i="14"/>
  <c r="Y562" i="14"/>
  <c r="DC561" i="14"/>
  <c r="DH561" i="14" s="1"/>
  <c r="CP561" i="14"/>
  <c r="DB561" i="14" s="1"/>
  <c r="DG561" i="14" s="1"/>
  <c r="AF561" i="14"/>
  <c r="DC560" i="14"/>
  <c r="DH560" i="14" s="1"/>
  <c r="CP560" i="14"/>
  <c r="DB560" i="14" s="1"/>
  <c r="DG560" i="14" s="1"/>
  <c r="AF560" i="14"/>
  <c r="DC559" i="14"/>
  <c r="DH559" i="14" s="1"/>
  <c r="CP559" i="14"/>
  <c r="DB559" i="14" s="1"/>
  <c r="DG559" i="14" s="1"/>
  <c r="AF559" i="14"/>
  <c r="DC558" i="14"/>
  <c r="DH558" i="14" s="1"/>
  <c r="CP558" i="14"/>
  <c r="DB558" i="14" s="1"/>
  <c r="DG558" i="14" s="1"/>
  <c r="AF558" i="14"/>
  <c r="DC557" i="14"/>
  <c r="DH557" i="14" s="1"/>
  <c r="CP557" i="14"/>
  <c r="DB557" i="14" s="1"/>
  <c r="DG557" i="14" s="1"/>
  <c r="AF557" i="14"/>
  <c r="DC556" i="14"/>
  <c r="DH556" i="14" s="1"/>
  <c r="CP556" i="14"/>
  <c r="DB556" i="14" s="1"/>
  <c r="DG556" i="14" s="1"/>
  <c r="AF556" i="14"/>
  <c r="DC555" i="14"/>
  <c r="DH555" i="14" s="1"/>
  <c r="CP555" i="14"/>
  <c r="DB555" i="14" s="1"/>
  <c r="DG555" i="14" s="1"/>
  <c r="AF555" i="14"/>
  <c r="DC554" i="14"/>
  <c r="DH554" i="14" s="1"/>
  <c r="CP554" i="14"/>
  <c r="DB554" i="14" s="1"/>
  <c r="DG554" i="14" s="1"/>
  <c r="AF554" i="14"/>
  <c r="DC553" i="14"/>
  <c r="DH553" i="14" s="1"/>
  <c r="CP553" i="14"/>
  <c r="DB553" i="14" s="1"/>
  <c r="DG553" i="14" s="1"/>
  <c r="BQ553" i="14"/>
  <c r="AF553" i="14"/>
  <c r="DC552" i="14"/>
  <c r="DH552" i="14" s="1"/>
  <c r="CP552" i="14"/>
  <c r="DB552" i="14" s="1"/>
  <c r="DG552" i="14" s="1"/>
  <c r="BQ552" i="14"/>
  <c r="AF552" i="14"/>
  <c r="DC551" i="14"/>
  <c r="DH551" i="14" s="1"/>
  <c r="CP551" i="14"/>
  <c r="DB551" i="14" s="1"/>
  <c r="DG551" i="14" s="1"/>
  <c r="BQ551" i="14"/>
  <c r="AF551" i="14"/>
  <c r="DC550" i="14"/>
  <c r="DH550" i="14" s="1"/>
  <c r="CP550" i="14"/>
  <c r="DB550" i="14" s="1"/>
  <c r="DG550" i="14" s="1"/>
  <c r="BQ550" i="14"/>
  <c r="AF550" i="14"/>
  <c r="DC549" i="14"/>
  <c r="DH549" i="14" s="1"/>
  <c r="CP549" i="14"/>
  <c r="DB549" i="14" s="1"/>
  <c r="DG549" i="14" s="1"/>
  <c r="BQ549" i="14"/>
  <c r="DC548" i="14"/>
  <c r="DH548" i="14" s="1"/>
  <c r="CP548" i="14"/>
  <c r="DB548" i="14" s="1"/>
  <c r="DG548" i="14" s="1"/>
  <c r="BQ548" i="14"/>
  <c r="DC547" i="14"/>
  <c r="DH547" i="14" s="1"/>
  <c r="CP547" i="14"/>
  <c r="DB547" i="14" s="1"/>
  <c r="DG547" i="14" s="1"/>
  <c r="BR547" i="14"/>
  <c r="BP547" i="14"/>
  <c r="BO547" i="14"/>
  <c r="BN547" i="14"/>
  <c r="BM547" i="14"/>
  <c r="BL547" i="14"/>
  <c r="BK547" i="14"/>
  <c r="BJ547" i="14"/>
  <c r="BI547" i="14"/>
  <c r="BH547" i="14"/>
  <c r="BG547" i="14"/>
  <c r="BF547" i="14"/>
  <c r="BE547" i="14"/>
  <c r="BD547" i="14"/>
  <c r="BC547" i="14"/>
  <c r="BB547" i="14"/>
  <c r="BA547" i="14"/>
  <c r="AZ547" i="14"/>
  <c r="AY547" i="14"/>
  <c r="AX547" i="14"/>
  <c r="AW547" i="14"/>
  <c r="AV547" i="14"/>
  <c r="AU547" i="14"/>
  <c r="AT547" i="14"/>
  <c r="AS547" i="14"/>
  <c r="AR547" i="14"/>
  <c r="AQ547" i="14"/>
  <c r="AP547" i="14"/>
  <c r="AO547" i="14"/>
  <c r="AN547" i="14"/>
  <c r="AM547" i="14"/>
  <c r="AL547" i="14"/>
  <c r="AK547" i="14"/>
  <c r="AJ547" i="14"/>
  <c r="AI547" i="14"/>
  <c r="AH547" i="14"/>
  <c r="AG547" i="14"/>
  <c r="DC546" i="14"/>
  <c r="DH546" i="14" s="1"/>
  <c r="CP546" i="14"/>
  <c r="DB546" i="14" s="1"/>
  <c r="DG546" i="14" s="1"/>
  <c r="BL546" i="14"/>
  <c r="BB546" i="14"/>
  <c r="AU546" i="14"/>
  <c r="AS546" i="14"/>
  <c r="DC545" i="14"/>
  <c r="DH545" i="14" s="1"/>
  <c r="CP545" i="14"/>
  <c r="DB545" i="14" s="1"/>
  <c r="DG545" i="14" s="1"/>
  <c r="BQ545" i="14"/>
  <c r="AF545" i="14"/>
  <c r="DC544" i="14"/>
  <c r="DH544" i="14" s="1"/>
  <c r="CP544" i="14"/>
  <c r="DB544" i="14" s="1"/>
  <c r="DG544" i="14" s="1"/>
  <c r="BQ544" i="14"/>
  <c r="AF544" i="14"/>
  <c r="DC543" i="14"/>
  <c r="DH543" i="14" s="1"/>
  <c r="CP543" i="14"/>
  <c r="DB543" i="14" s="1"/>
  <c r="DG543" i="14" s="1"/>
  <c r="BQ543" i="14"/>
  <c r="AS543" i="14"/>
  <c r="AF543" i="14" s="1"/>
  <c r="DC542" i="14"/>
  <c r="DH542" i="14" s="1"/>
  <c r="CP542" i="14"/>
  <c r="DB542" i="14" s="1"/>
  <c r="DG542" i="14" s="1"/>
  <c r="BQ542" i="14"/>
  <c r="AS542" i="14"/>
  <c r="AF542" i="14" s="1"/>
  <c r="DC541" i="14"/>
  <c r="DH541" i="14" s="1"/>
  <c r="CP541" i="14"/>
  <c r="DB541" i="14" s="1"/>
  <c r="DG541" i="14" s="1"/>
  <c r="BQ541" i="14"/>
  <c r="AS541" i="14"/>
  <c r="AF541" i="14" s="1"/>
  <c r="DC540" i="14"/>
  <c r="DH540" i="14" s="1"/>
  <c r="CP540" i="14"/>
  <c r="DB540" i="14" s="1"/>
  <c r="DG540" i="14" s="1"/>
  <c r="BQ540" i="14"/>
  <c r="AS540" i="14"/>
  <c r="AF540" i="14" s="1"/>
  <c r="DC539" i="14"/>
  <c r="DH539" i="14" s="1"/>
  <c r="CP539" i="14"/>
  <c r="DB539" i="14" s="1"/>
  <c r="DG539" i="14" s="1"/>
  <c r="BQ539" i="14"/>
  <c r="AS539" i="14"/>
  <c r="AF539" i="14" s="1"/>
  <c r="DC538" i="14"/>
  <c r="DH538" i="14" s="1"/>
  <c r="CP538" i="14"/>
  <c r="DB538" i="14" s="1"/>
  <c r="DG538" i="14" s="1"/>
  <c r="BQ538" i="14"/>
  <c r="AS538" i="14"/>
  <c r="AF538" i="14" s="1"/>
  <c r="DC537" i="14"/>
  <c r="DH537" i="14" s="1"/>
  <c r="CP537" i="14"/>
  <c r="DB537" i="14" s="1"/>
  <c r="DG537" i="14" s="1"/>
  <c r="BQ537" i="14"/>
  <c r="AS537" i="14"/>
  <c r="AF537" i="14" s="1"/>
  <c r="DC536" i="14"/>
  <c r="DH536" i="14" s="1"/>
  <c r="CP536" i="14"/>
  <c r="DB536" i="14" s="1"/>
  <c r="DG536" i="14" s="1"/>
  <c r="BQ536" i="14"/>
  <c r="AS536" i="14"/>
  <c r="AF536" i="14" s="1"/>
  <c r="DC535" i="14"/>
  <c r="DH535" i="14" s="1"/>
  <c r="CP535" i="14"/>
  <c r="DB535" i="14" s="1"/>
  <c r="DG535" i="14" s="1"/>
  <c r="BQ535" i="14"/>
  <c r="AS535" i="14"/>
  <c r="AF535" i="14" s="1"/>
  <c r="DC534" i="14"/>
  <c r="DH534" i="14" s="1"/>
  <c r="CP534" i="14"/>
  <c r="DB534" i="14" s="1"/>
  <c r="DG534" i="14" s="1"/>
  <c r="BQ534" i="14"/>
  <c r="AS534" i="14"/>
  <c r="AF534" i="14" s="1"/>
  <c r="DC533" i="14"/>
  <c r="DH533" i="14" s="1"/>
  <c r="CP533" i="14"/>
  <c r="DB533" i="14" s="1"/>
  <c r="DG533" i="14" s="1"/>
  <c r="BQ533" i="14"/>
  <c r="AS533" i="14"/>
  <c r="AF533" i="14" s="1"/>
  <c r="DC532" i="14"/>
  <c r="DH532" i="14" s="1"/>
  <c r="CP532" i="14"/>
  <c r="DB532" i="14" s="1"/>
  <c r="DG532" i="14" s="1"/>
  <c r="BQ532" i="14"/>
  <c r="AS532" i="14"/>
  <c r="AF532" i="14" s="1"/>
  <c r="DC531" i="14"/>
  <c r="DH531" i="14" s="1"/>
  <c r="CP531" i="14"/>
  <c r="DB531" i="14" s="1"/>
  <c r="DG531" i="14" s="1"/>
  <c r="BP531" i="14"/>
  <c r="BO531" i="14"/>
  <c r="BN531" i="14"/>
  <c r="BM531" i="14"/>
  <c r="BL531" i="14"/>
  <c r="BK531" i="14"/>
  <c r="BJ531" i="14"/>
  <c r="BI531" i="14"/>
  <c r="BH531" i="14"/>
  <c r="BG531" i="14"/>
  <c r="BF531" i="14"/>
  <c r="BE531" i="14"/>
  <c r="BD531" i="14"/>
  <c r="BC531" i="14"/>
  <c r="BB531" i="14"/>
  <c r="BA531" i="14"/>
  <c r="AZ531" i="14"/>
  <c r="AY531" i="14"/>
  <c r="AX531" i="14"/>
  <c r="AW531" i="14"/>
  <c r="AV531" i="14"/>
  <c r="AU531" i="14"/>
  <c r="AT531" i="14"/>
  <c r="AR531" i="14"/>
  <c r="AQ531" i="14"/>
  <c r="AP531" i="14"/>
  <c r="AO531" i="14"/>
  <c r="AN531" i="14"/>
  <c r="AM531" i="14"/>
  <c r="AL531" i="14"/>
  <c r="AK531" i="14"/>
  <c r="AJ531" i="14"/>
  <c r="AI531" i="14"/>
  <c r="AH531" i="14"/>
  <c r="AG531" i="14"/>
  <c r="Y531" i="14"/>
  <c r="DC530" i="14"/>
  <c r="DH530" i="14" s="1"/>
  <c r="CP530" i="14"/>
  <c r="DB530" i="14" s="1"/>
  <c r="DG530" i="14" s="1"/>
  <c r="AS530" i="14"/>
  <c r="DC529" i="14"/>
  <c r="DH529" i="14" s="1"/>
  <c r="CP529" i="14"/>
  <c r="DB529" i="14" s="1"/>
  <c r="DG529" i="14" s="1"/>
  <c r="BL529" i="14"/>
  <c r="BB529" i="14"/>
  <c r="AU529" i="14"/>
  <c r="AS529" i="14"/>
  <c r="DC528" i="14"/>
  <c r="DH528" i="14" s="1"/>
  <c r="CP528" i="14"/>
  <c r="DB528" i="14" s="1"/>
  <c r="DG528" i="14" s="1"/>
  <c r="BL528" i="14"/>
  <c r="BB528" i="14"/>
  <c r="AU528" i="14"/>
  <c r="AS528" i="14"/>
  <c r="DC527" i="14"/>
  <c r="DH527" i="14" s="1"/>
  <c r="CP527" i="14"/>
  <c r="DB527" i="14" s="1"/>
  <c r="DG527" i="14" s="1"/>
  <c r="BQ527" i="14"/>
  <c r="AS527" i="14"/>
  <c r="AF527" i="14" s="1"/>
  <c r="DC526" i="14"/>
  <c r="DH526" i="14" s="1"/>
  <c r="CP526" i="14"/>
  <c r="DB526" i="14" s="1"/>
  <c r="DG526" i="14" s="1"/>
  <c r="BL526" i="14"/>
  <c r="BQ526" i="14" s="1"/>
  <c r="AS526" i="14"/>
  <c r="DC525" i="14"/>
  <c r="DH525" i="14" s="1"/>
  <c r="CP525" i="14"/>
  <c r="DB525" i="14" s="1"/>
  <c r="DG525" i="14" s="1"/>
  <c r="BL525" i="14"/>
  <c r="BQ525" i="14" s="1"/>
  <c r="AS525" i="14"/>
  <c r="DC524" i="14"/>
  <c r="DH524" i="14" s="1"/>
  <c r="CP524" i="14"/>
  <c r="DB524" i="14" s="1"/>
  <c r="DG524" i="14" s="1"/>
  <c r="BL524" i="14"/>
  <c r="BQ524" i="14" s="1"/>
  <c r="AS524" i="14"/>
  <c r="DC523" i="14"/>
  <c r="DH523" i="14" s="1"/>
  <c r="CP523" i="14"/>
  <c r="DB523" i="14" s="1"/>
  <c r="DG523" i="14" s="1"/>
  <c r="BL523" i="14"/>
  <c r="BQ523" i="14" s="1"/>
  <c r="AS523" i="14"/>
  <c r="DC522" i="14"/>
  <c r="DH522" i="14" s="1"/>
  <c r="CP522" i="14"/>
  <c r="DB522" i="14" s="1"/>
  <c r="DG522" i="14" s="1"/>
  <c r="BL522" i="14"/>
  <c r="BQ522" i="14" s="1"/>
  <c r="AS522" i="14"/>
  <c r="DC521" i="14"/>
  <c r="DH521" i="14" s="1"/>
  <c r="CP521" i="14"/>
  <c r="DB521" i="14" s="1"/>
  <c r="DG521" i="14" s="1"/>
  <c r="BL521" i="14"/>
  <c r="BQ521" i="14" s="1"/>
  <c r="AS521" i="14"/>
  <c r="DC520" i="14"/>
  <c r="DH520" i="14" s="1"/>
  <c r="CP520" i="14"/>
  <c r="DB520" i="14" s="1"/>
  <c r="DG520" i="14" s="1"/>
  <c r="BL520" i="14"/>
  <c r="BQ520" i="14" s="1"/>
  <c r="AS520" i="14"/>
  <c r="DC519" i="14"/>
  <c r="DH519" i="14" s="1"/>
  <c r="CP519" i="14"/>
  <c r="DB519" i="14" s="1"/>
  <c r="DG519" i="14" s="1"/>
  <c r="BL519" i="14"/>
  <c r="BQ519" i="14" s="1"/>
  <c r="AS519" i="14"/>
  <c r="DC518" i="14"/>
  <c r="DH518" i="14" s="1"/>
  <c r="CP518" i="14"/>
  <c r="DB518" i="14" s="1"/>
  <c r="DG518" i="14" s="1"/>
  <c r="BL518" i="14"/>
  <c r="BQ518" i="14" s="1"/>
  <c r="AS518" i="14"/>
  <c r="DC517" i="14"/>
  <c r="DH517" i="14" s="1"/>
  <c r="CP517" i="14"/>
  <c r="DB517" i="14" s="1"/>
  <c r="DG517" i="14" s="1"/>
  <c r="BL517" i="14"/>
  <c r="BQ517" i="14" s="1"/>
  <c r="AS517" i="14"/>
  <c r="DC516" i="14"/>
  <c r="DH516" i="14" s="1"/>
  <c r="CP516" i="14"/>
  <c r="DB516" i="14" s="1"/>
  <c r="DG516" i="14" s="1"/>
  <c r="BL516" i="14"/>
  <c r="BQ516" i="14" s="1"/>
  <c r="AS516" i="14"/>
  <c r="DC515" i="14"/>
  <c r="DH515" i="14" s="1"/>
  <c r="CP515" i="14"/>
  <c r="DB515" i="14" s="1"/>
  <c r="DG515" i="14" s="1"/>
  <c r="BL515" i="14"/>
  <c r="BQ515" i="14" s="1"/>
  <c r="AS515" i="14"/>
  <c r="DC514" i="14"/>
  <c r="DH514" i="14" s="1"/>
  <c r="CP514" i="14"/>
  <c r="DB514" i="14" s="1"/>
  <c r="DG514" i="14" s="1"/>
  <c r="BL514" i="14"/>
  <c r="BQ514" i="14" s="1"/>
  <c r="AS514" i="14"/>
  <c r="DC513" i="14"/>
  <c r="DH513" i="14" s="1"/>
  <c r="CP513" i="14"/>
  <c r="DB513" i="14" s="1"/>
  <c r="DG513" i="14" s="1"/>
  <c r="BP513" i="14"/>
  <c r="BO513" i="14"/>
  <c r="BN513" i="14"/>
  <c r="BM513" i="14"/>
  <c r="BK513" i="14"/>
  <c r="BJ513" i="14"/>
  <c r="BI513" i="14"/>
  <c r="BH513" i="14"/>
  <c r="BG513" i="14"/>
  <c r="BF513" i="14"/>
  <c r="BE513" i="14"/>
  <c r="BD513" i="14"/>
  <c r="BC513" i="14"/>
  <c r="BB513" i="14"/>
  <c r="BA513" i="14"/>
  <c r="AZ513" i="14"/>
  <c r="AY513" i="14"/>
  <c r="AX513" i="14"/>
  <c r="AW513" i="14"/>
  <c r="AV513" i="14"/>
  <c r="AU513" i="14"/>
  <c r="AT513" i="14"/>
  <c r="AR513" i="14"/>
  <c r="AQ513" i="14"/>
  <c r="AP513" i="14"/>
  <c r="AO513" i="14"/>
  <c r="AN513" i="14"/>
  <c r="AM513" i="14"/>
  <c r="AL513" i="14"/>
  <c r="AK513" i="14"/>
  <c r="AJ513" i="14"/>
  <c r="AI513" i="14"/>
  <c r="AH513" i="14"/>
  <c r="AG513" i="14"/>
  <c r="AE513" i="14"/>
  <c r="AD513" i="14"/>
  <c r="AC513" i="14"/>
  <c r="AB513" i="14"/>
  <c r="AA513" i="14"/>
  <c r="Z513" i="14"/>
  <c r="Y513" i="14"/>
  <c r="DC512" i="14"/>
  <c r="DH512" i="14" s="1"/>
  <c r="CP512" i="14"/>
  <c r="DB512" i="14" s="1"/>
  <c r="DG512" i="14" s="1"/>
  <c r="DC511" i="14"/>
  <c r="DH511" i="14" s="1"/>
  <c r="CP511" i="14"/>
  <c r="DB511" i="14" s="1"/>
  <c r="DG511" i="14" s="1"/>
  <c r="AS511" i="14"/>
  <c r="AF511" i="14" s="1"/>
  <c r="DC510" i="14"/>
  <c r="DH510" i="14" s="1"/>
  <c r="CP510" i="14"/>
  <c r="DB510" i="14" s="1"/>
  <c r="DG510" i="14" s="1"/>
  <c r="BQ510" i="14"/>
  <c r="AS510" i="14"/>
  <c r="AF510" i="14" s="1"/>
  <c r="DC509" i="14"/>
  <c r="DH509" i="14" s="1"/>
  <c r="CP509" i="14"/>
  <c r="DB509" i="14" s="1"/>
  <c r="DG509" i="14" s="1"/>
  <c r="BQ509" i="14"/>
  <c r="AS509" i="14"/>
  <c r="AF509" i="14" s="1"/>
  <c r="DC508" i="14"/>
  <c r="DH508" i="14" s="1"/>
  <c r="CP508" i="14"/>
  <c r="DB508" i="14" s="1"/>
  <c r="DG508" i="14" s="1"/>
  <c r="BQ508" i="14"/>
  <c r="AS508" i="14"/>
  <c r="AF508" i="14" s="1"/>
  <c r="DC507" i="14"/>
  <c r="DH507" i="14" s="1"/>
  <c r="CP507" i="14"/>
  <c r="DB507" i="14" s="1"/>
  <c r="DG507" i="14" s="1"/>
  <c r="BQ507" i="14"/>
  <c r="AS507" i="14"/>
  <c r="AF507" i="14" s="1"/>
  <c r="DC506" i="14"/>
  <c r="DH506" i="14" s="1"/>
  <c r="CP506" i="14"/>
  <c r="DB506" i="14" s="1"/>
  <c r="DG506" i="14" s="1"/>
  <c r="BQ506" i="14"/>
  <c r="AS506" i="14"/>
  <c r="AF506" i="14" s="1"/>
  <c r="DC505" i="14"/>
  <c r="DH505" i="14" s="1"/>
  <c r="CP505" i="14"/>
  <c r="DB505" i="14" s="1"/>
  <c r="DG505" i="14" s="1"/>
  <c r="BQ505" i="14"/>
  <c r="AS505" i="14"/>
  <c r="AF505" i="14" s="1"/>
  <c r="DC504" i="14"/>
  <c r="DH504" i="14" s="1"/>
  <c r="CP504" i="14"/>
  <c r="DB504" i="14" s="1"/>
  <c r="DG504" i="14" s="1"/>
  <c r="BQ504" i="14"/>
  <c r="AS504" i="14"/>
  <c r="AF504" i="14" s="1"/>
  <c r="DC503" i="14"/>
  <c r="DH503" i="14" s="1"/>
  <c r="CP503" i="14"/>
  <c r="DB503" i="14" s="1"/>
  <c r="DG503" i="14" s="1"/>
  <c r="BQ503" i="14"/>
  <c r="AS503" i="14"/>
  <c r="AF503" i="14" s="1"/>
  <c r="DC502" i="14"/>
  <c r="DH502" i="14" s="1"/>
  <c r="CP502" i="14"/>
  <c r="DB502" i="14" s="1"/>
  <c r="DG502" i="14" s="1"/>
  <c r="BQ502" i="14"/>
  <c r="AS502" i="14"/>
  <c r="AF502" i="14" s="1"/>
  <c r="DC501" i="14"/>
  <c r="DH501" i="14" s="1"/>
  <c r="CP501" i="14"/>
  <c r="DB501" i="14" s="1"/>
  <c r="DG501" i="14" s="1"/>
  <c r="BQ501" i="14"/>
  <c r="AS501" i="14"/>
  <c r="AF501" i="14" s="1"/>
  <c r="DC500" i="14"/>
  <c r="DH500" i="14" s="1"/>
  <c r="CP500" i="14"/>
  <c r="DB500" i="14" s="1"/>
  <c r="DG500" i="14" s="1"/>
  <c r="BQ500" i="14"/>
  <c r="AS500" i="14"/>
  <c r="AF500" i="14" s="1"/>
  <c r="DC499" i="14"/>
  <c r="DH499" i="14" s="1"/>
  <c r="CP499" i="14"/>
  <c r="DB499" i="14" s="1"/>
  <c r="DG499" i="14" s="1"/>
  <c r="BQ499" i="14"/>
  <c r="AS499" i="14"/>
  <c r="AF499" i="14" s="1"/>
  <c r="DC498" i="14"/>
  <c r="DH498" i="14" s="1"/>
  <c r="CP498" i="14"/>
  <c r="DB498" i="14" s="1"/>
  <c r="DG498" i="14" s="1"/>
  <c r="AS498" i="14"/>
  <c r="DC497" i="14"/>
  <c r="DH497" i="14" s="1"/>
  <c r="CP497" i="14"/>
  <c r="DB497" i="14" s="1"/>
  <c r="DG497" i="14" s="1"/>
  <c r="BP497" i="14"/>
  <c r="BO497" i="14"/>
  <c r="BN497" i="14"/>
  <c r="BM497" i="14"/>
  <c r="BK497" i="14"/>
  <c r="BJ497" i="14"/>
  <c r="BI497" i="14"/>
  <c r="BH497" i="14"/>
  <c r="BG497" i="14"/>
  <c r="BF497" i="14"/>
  <c r="BE497" i="14"/>
  <c r="BD497" i="14"/>
  <c r="BC497" i="14"/>
  <c r="BB497" i="14"/>
  <c r="BA497" i="14"/>
  <c r="AZ497" i="14"/>
  <c r="AY497" i="14"/>
  <c r="AX497" i="14"/>
  <c r="AW497" i="14"/>
  <c r="AV497" i="14"/>
  <c r="AU497" i="14"/>
  <c r="AT497" i="14"/>
  <c r="AR497" i="14"/>
  <c r="AQ497" i="14"/>
  <c r="AP497" i="14"/>
  <c r="AO497" i="14"/>
  <c r="AN497" i="14"/>
  <c r="AM497" i="14"/>
  <c r="AL497" i="14"/>
  <c r="AK497" i="14"/>
  <c r="AJ497" i="14"/>
  <c r="AI497" i="14"/>
  <c r="AH497" i="14"/>
  <c r="Y497" i="14"/>
  <c r="DC496" i="14"/>
  <c r="DH496" i="14" s="1"/>
  <c r="CP496" i="14"/>
  <c r="DB496" i="14" s="1"/>
  <c r="DG496" i="14" s="1"/>
  <c r="AS496" i="14"/>
  <c r="DC494" i="14"/>
  <c r="DH494" i="14" s="1"/>
  <c r="CP494" i="14"/>
  <c r="DB494" i="14" s="1"/>
  <c r="DG494" i="14" s="1"/>
  <c r="BL494" i="14"/>
  <c r="BB494" i="14"/>
  <c r="AS494" i="14"/>
  <c r="DC493" i="14"/>
  <c r="DH493" i="14" s="1"/>
  <c r="CP493" i="14"/>
  <c r="DB493" i="14" s="1"/>
  <c r="DG493" i="14" s="1"/>
  <c r="BB493" i="14"/>
  <c r="AS493" i="14"/>
  <c r="DC492" i="14"/>
  <c r="DH492" i="14" s="1"/>
  <c r="CP492" i="14"/>
  <c r="DB492" i="14" s="1"/>
  <c r="DG492" i="14" s="1"/>
  <c r="BN460" i="14"/>
  <c r="BN330" i="14" s="1"/>
  <c r="BB492" i="14"/>
  <c r="AS492" i="14"/>
  <c r="DC491" i="14"/>
  <c r="DH491" i="14" s="1"/>
  <c r="CP491" i="14"/>
  <c r="DB491" i="14" s="1"/>
  <c r="DG491" i="14" s="1"/>
  <c r="BL491" i="14"/>
  <c r="BB491" i="14"/>
  <c r="AS491" i="14"/>
  <c r="DC490" i="14"/>
  <c r="DH490" i="14" s="1"/>
  <c r="CP490" i="14"/>
  <c r="DB490" i="14" s="1"/>
  <c r="DG490" i="14" s="1"/>
  <c r="BL490" i="14"/>
  <c r="BB490" i="14"/>
  <c r="AS490" i="14"/>
  <c r="DC489" i="14"/>
  <c r="DH489" i="14" s="1"/>
  <c r="CP489" i="14"/>
  <c r="DB489" i="14" s="1"/>
  <c r="DG489" i="14" s="1"/>
  <c r="BL489" i="14"/>
  <c r="BB489" i="14"/>
  <c r="AS489" i="14"/>
  <c r="DC488" i="14"/>
  <c r="DH488" i="14" s="1"/>
  <c r="CP488" i="14"/>
  <c r="DB488" i="14" s="1"/>
  <c r="DG488" i="14" s="1"/>
  <c r="BL488" i="14"/>
  <c r="BB488" i="14"/>
  <c r="AR480" i="14"/>
  <c r="AN480" i="14"/>
  <c r="AJ480" i="14"/>
  <c r="AS488" i="14"/>
  <c r="DC487" i="14"/>
  <c r="DH487" i="14" s="1"/>
  <c r="CP487" i="14"/>
  <c r="DB487" i="14" s="1"/>
  <c r="DG487" i="14" s="1"/>
  <c r="BD480" i="14"/>
  <c r="AZ480" i="14"/>
  <c r="AW480" i="14"/>
  <c r="AV480" i="14"/>
  <c r="AS487" i="14"/>
  <c r="DC486" i="14"/>
  <c r="DH486" i="14" s="1"/>
  <c r="CP486" i="14"/>
  <c r="DB486" i="14" s="1"/>
  <c r="DG486" i="14" s="1"/>
  <c r="BL486" i="14"/>
  <c r="BB486" i="14"/>
  <c r="AS486" i="14"/>
  <c r="DC485" i="14"/>
  <c r="DH485" i="14" s="1"/>
  <c r="CP485" i="14"/>
  <c r="DB485" i="14" s="1"/>
  <c r="DG485" i="14" s="1"/>
  <c r="BL485" i="14"/>
  <c r="BE480" i="14"/>
  <c r="BB485" i="14"/>
  <c r="AK480" i="14"/>
  <c r="AS485" i="14"/>
  <c r="DC484" i="14"/>
  <c r="DH484" i="14" s="1"/>
  <c r="CP484" i="14"/>
  <c r="DB484" i="14" s="1"/>
  <c r="DG484" i="14" s="1"/>
  <c r="BL484" i="14"/>
  <c r="BB484" i="14"/>
  <c r="AQ480" i="14"/>
  <c r="AS484" i="14"/>
  <c r="DC483" i="14"/>
  <c r="DH483" i="14" s="1"/>
  <c r="CP483" i="14"/>
  <c r="DB483" i="14" s="1"/>
  <c r="DG483" i="14" s="1"/>
  <c r="BO480" i="14"/>
  <c r="BF480" i="14"/>
  <c r="BB483" i="14"/>
  <c r="AL480" i="14"/>
  <c r="AS483" i="14"/>
  <c r="DC482" i="14"/>
  <c r="DH482" i="14" s="1"/>
  <c r="CP482" i="14"/>
  <c r="DB482" i="14" s="1"/>
  <c r="DG482" i="14" s="1"/>
  <c r="BL482" i="14"/>
  <c r="BB482" i="14"/>
  <c r="AS482" i="14"/>
  <c r="DC481" i="14"/>
  <c r="DH481" i="14" s="1"/>
  <c r="CP481" i="14"/>
  <c r="DB481" i="14" s="1"/>
  <c r="DG481" i="14" s="1"/>
  <c r="BB481" i="14"/>
  <c r="AS481" i="14"/>
  <c r="DC480" i="14"/>
  <c r="DH480" i="14" s="1"/>
  <c r="CP480" i="14"/>
  <c r="DB480" i="14" s="1"/>
  <c r="DG480" i="14" s="1"/>
  <c r="BG480" i="14"/>
  <c r="BC480" i="14"/>
  <c r="AY480" i="14"/>
  <c r="AM480" i="14"/>
  <c r="AI480" i="14"/>
  <c r="DC479" i="14"/>
  <c r="DH479" i="14" s="1"/>
  <c r="CP479" i="14"/>
  <c r="DB479" i="14" s="1"/>
  <c r="DG479" i="14" s="1"/>
  <c r="BP479" i="14"/>
  <c r="BO479" i="14"/>
  <c r="BN479" i="14"/>
  <c r="BM479" i="14"/>
  <c r="BK479" i="14"/>
  <c r="BJ479" i="14"/>
  <c r="BI479" i="14"/>
  <c r="BH479" i="14"/>
  <c r="BG479" i="14"/>
  <c r="BF479" i="14"/>
  <c r="BE479" i="14"/>
  <c r="BD479" i="14"/>
  <c r="BC479" i="14"/>
  <c r="BA479" i="14"/>
  <c r="AZ479" i="14"/>
  <c r="AZ447" i="14" s="1"/>
  <c r="AY479" i="14"/>
  <c r="AX479" i="14"/>
  <c r="AW479" i="14"/>
  <c r="AV479" i="14"/>
  <c r="AT479" i="14"/>
  <c r="AR479" i="14"/>
  <c r="AQ479" i="14"/>
  <c r="AP479" i="14"/>
  <c r="AO479" i="14"/>
  <c r="AN479" i="14"/>
  <c r="AM479" i="14"/>
  <c r="AL479" i="14"/>
  <c r="AK479" i="14"/>
  <c r="AJ479" i="14"/>
  <c r="AI479" i="14"/>
  <c r="AH479" i="14"/>
  <c r="AE479" i="14"/>
  <c r="AD479" i="14"/>
  <c r="AC479" i="14"/>
  <c r="AB479" i="14"/>
  <c r="AA479" i="14"/>
  <c r="Z479" i="14"/>
  <c r="Y479" i="14"/>
  <c r="DC478" i="14"/>
  <c r="DH478" i="14" s="1"/>
  <c r="CP478" i="14"/>
  <c r="DB478" i="14" s="1"/>
  <c r="DG478" i="14" s="1"/>
  <c r="BL478" i="14"/>
  <c r="BB478" i="14"/>
  <c r="AU478" i="14"/>
  <c r="AS478" i="14"/>
  <c r="DC477" i="14"/>
  <c r="DH477" i="14" s="1"/>
  <c r="CP477" i="14"/>
  <c r="DB477" i="14" s="1"/>
  <c r="DG477" i="14" s="1"/>
  <c r="BL477" i="14"/>
  <c r="AS477" i="14"/>
  <c r="DC476" i="14"/>
  <c r="DH476" i="14" s="1"/>
  <c r="CP476" i="14"/>
  <c r="DB476" i="14" s="1"/>
  <c r="DG476" i="14" s="1"/>
  <c r="BL476" i="14"/>
  <c r="BB476" i="14"/>
  <c r="AU476" i="14"/>
  <c r="AS476" i="14"/>
  <c r="DC475" i="14"/>
  <c r="DH475" i="14" s="1"/>
  <c r="CP475" i="14"/>
  <c r="DB475" i="14" s="1"/>
  <c r="DG475" i="14" s="1"/>
  <c r="BL475" i="14"/>
  <c r="BB475" i="14"/>
  <c r="AU475" i="14"/>
  <c r="AS475" i="14"/>
  <c r="DC474" i="14"/>
  <c r="DH474" i="14" s="1"/>
  <c r="CP474" i="14"/>
  <c r="DB474" i="14" s="1"/>
  <c r="DG474" i="14" s="1"/>
  <c r="BL474" i="14"/>
  <c r="BB474" i="14"/>
  <c r="AU474" i="14"/>
  <c r="AS474" i="14"/>
  <c r="DC473" i="14"/>
  <c r="DH473" i="14" s="1"/>
  <c r="CP473" i="14"/>
  <c r="DB473" i="14" s="1"/>
  <c r="DG473" i="14" s="1"/>
  <c r="BL473" i="14"/>
  <c r="BB473" i="14"/>
  <c r="AU473" i="14"/>
  <c r="AS473" i="14"/>
  <c r="DC472" i="14"/>
  <c r="DH472" i="14" s="1"/>
  <c r="CP472" i="14"/>
  <c r="DB472" i="14" s="1"/>
  <c r="DG472" i="14" s="1"/>
  <c r="BL472" i="14"/>
  <c r="BB472" i="14"/>
  <c r="AU472" i="14"/>
  <c r="AS472" i="14"/>
  <c r="DC471" i="14"/>
  <c r="DH471" i="14" s="1"/>
  <c r="CP471" i="14"/>
  <c r="DB471" i="14" s="1"/>
  <c r="DG471" i="14" s="1"/>
  <c r="BL471" i="14"/>
  <c r="BB471" i="14"/>
  <c r="AU471" i="14"/>
  <c r="AS471" i="14"/>
  <c r="DC470" i="14"/>
  <c r="DH470" i="14" s="1"/>
  <c r="CP470" i="14"/>
  <c r="DB470" i="14" s="1"/>
  <c r="DG470" i="14" s="1"/>
  <c r="BL470" i="14"/>
  <c r="BB470" i="14"/>
  <c r="AU470" i="14"/>
  <c r="AS470" i="14"/>
  <c r="DC469" i="14"/>
  <c r="DH469" i="14" s="1"/>
  <c r="CP469" i="14"/>
  <c r="DB469" i="14" s="1"/>
  <c r="DG469" i="14" s="1"/>
  <c r="BL469" i="14"/>
  <c r="BB469" i="14"/>
  <c r="AU469" i="14"/>
  <c r="AS469" i="14"/>
  <c r="DC468" i="14"/>
  <c r="DH468" i="14" s="1"/>
  <c r="CP468" i="14"/>
  <c r="DB468" i="14" s="1"/>
  <c r="DG468" i="14" s="1"/>
  <c r="BL468" i="14"/>
  <c r="BB468" i="14"/>
  <c r="AU468" i="14"/>
  <c r="AS468" i="14"/>
  <c r="DC467" i="14"/>
  <c r="DH467" i="14" s="1"/>
  <c r="CP467" i="14"/>
  <c r="DB467" i="14" s="1"/>
  <c r="DG467" i="14" s="1"/>
  <c r="BL467" i="14"/>
  <c r="BB467" i="14"/>
  <c r="AU467" i="14"/>
  <c r="AS467" i="14"/>
  <c r="DC466" i="14"/>
  <c r="DH466" i="14" s="1"/>
  <c r="CP466" i="14"/>
  <c r="DB466" i="14" s="1"/>
  <c r="DG466" i="14" s="1"/>
  <c r="BL466" i="14"/>
  <c r="BB466" i="14"/>
  <c r="AU466" i="14"/>
  <c r="AS466" i="14"/>
  <c r="DC465" i="14"/>
  <c r="DH465" i="14" s="1"/>
  <c r="CP465" i="14"/>
  <c r="DB465" i="14" s="1"/>
  <c r="DG465" i="14" s="1"/>
  <c r="BL465" i="14"/>
  <c r="BB465" i="14"/>
  <c r="AU465" i="14"/>
  <c r="AU449" i="14" s="1"/>
  <c r="AS465" i="14"/>
  <c r="DC464" i="14"/>
  <c r="DH464" i="14" s="1"/>
  <c r="CP464" i="14"/>
  <c r="DB464" i="14" s="1"/>
  <c r="DG464" i="14" s="1"/>
  <c r="BP464" i="14"/>
  <c r="BO464" i="14"/>
  <c r="BN464" i="14"/>
  <c r="BM464" i="14"/>
  <c r="BK464" i="14"/>
  <c r="BJ464" i="14"/>
  <c r="BI464" i="14"/>
  <c r="BH464" i="14"/>
  <c r="BG464" i="14"/>
  <c r="BF464" i="14"/>
  <c r="BE464" i="14"/>
  <c r="BD464" i="14"/>
  <c r="BC464" i="14"/>
  <c r="BA464" i="14"/>
  <c r="AZ464" i="14"/>
  <c r="AY464" i="14"/>
  <c r="AX464" i="14"/>
  <c r="AW464" i="14"/>
  <c r="AV464" i="14"/>
  <c r="AT464" i="14"/>
  <c r="AR464" i="14"/>
  <c r="AQ464" i="14"/>
  <c r="AP464" i="14"/>
  <c r="AO464" i="14"/>
  <c r="AN464" i="14"/>
  <c r="AM464" i="14"/>
  <c r="AL464" i="14"/>
  <c r="AK464" i="14"/>
  <c r="AJ464" i="14"/>
  <c r="AI464" i="14"/>
  <c r="AH464" i="14"/>
  <c r="AG464" i="14"/>
  <c r="DC463" i="14"/>
  <c r="DH463" i="14" s="1"/>
  <c r="CP463" i="14"/>
  <c r="DB463" i="14" s="1"/>
  <c r="DG463" i="14" s="1"/>
  <c r="AS463" i="14"/>
  <c r="DC462" i="14"/>
  <c r="DH462" i="14" s="1"/>
  <c r="CP462" i="14"/>
  <c r="DB462" i="14" s="1"/>
  <c r="DG462" i="14" s="1"/>
  <c r="CG462" i="14"/>
  <c r="CC462" i="14"/>
  <c r="CC332" i="14" s="1"/>
  <c r="BY462" i="14"/>
  <c r="BY332" i="14" s="1"/>
  <c r="BU462" i="14"/>
  <c r="BU332" i="14" s="1"/>
  <c r="BO462" i="14"/>
  <c r="BO332" i="14" s="1"/>
  <c r="BC462" i="14"/>
  <c r="BC332" i="14" s="1"/>
  <c r="AX462" i="14"/>
  <c r="AX332" i="14" s="1"/>
  <c r="AE462" i="14"/>
  <c r="AA462" i="14"/>
  <c r="DC461" i="14"/>
  <c r="DH461" i="14" s="1"/>
  <c r="CP461" i="14"/>
  <c r="DB461" i="14" s="1"/>
  <c r="DG461" i="14" s="1"/>
  <c r="CJ461" i="14"/>
  <c r="CJ331" i="14" s="1"/>
  <c r="CI461" i="14"/>
  <c r="CI331" i="14" s="1"/>
  <c r="CH461" i="14"/>
  <c r="CG461" i="14"/>
  <c r="CF461" i="14"/>
  <c r="CF331" i="14" s="1"/>
  <c r="CE461" i="14"/>
  <c r="CD461" i="14"/>
  <c r="CC461" i="14"/>
  <c r="CB461" i="14"/>
  <c r="CB331" i="14" s="1"/>
  <c r="CA461" i="14"/>
  <c r="BZ461" i="14"/>
  <c r="BY461" i="14"/>
  <c r="BX461" i="14"/>
  <c r="BX331" i="14" s="1"/>
  <c r="BW461" i="14"/>
  <c r="BW331" i="14" s="1"/>
  <c r="BV461" i="14"/>
  <c r="BU461" i="14"/>
  <c r="BT461" i="14"/>
  <c r="BT331" i="14" s="1"/>
  <c r="BS461" i="14"/>
  <c r="BS331" i="14" s="1"/>
  <c r="BR461" i="14"/>
  <c r="BF461" i="14"/>
  <c r="BF331" i="14" s="1"/>
  <c r="BE461" i="14"/>
  <c r="DC460" i="14"/>
  <c r="DH460" i="14" s="1"/>
  <c r="CP460" i="14"/>
  <c r="DB460" i="14" s="1"/>
  <c r="DG460" i="14" s="1"/>
  <c r="CJ460" i="14"/>
  <c r="CJ330" i="14" s="1"/>
  <c r="CI460" i="14"/>
  <c r="CG460" i="14"/>
  <c r="CF460" i="14"/>
  <c r="CE460" i="14"/>
  <c r="CC460" i="14"/>
  <c r="CC330" i="14" s="1"/>
  <c r="CB460" i="14"/>
  <c r="CA460" i="14"/>
  <c r="BY460" i="14"/>
  <c r="BY330" i="14" s="1"/>
  <c r="BX460" i="14"/>
  <c r="BX330" i="14" s="1"/>
  <c r="BW460" i="14"/>
  <c r="BU460" i="14"/>
  <c r="BU330" i="14" s="1"/>
  <c r="BT460" i="14"/>
  <c r="BT330" i="14" s="1"/>
  <c r="BS460" i="14"/>
  <c r="DC459" i="14"/>
  <c r="DH459" i="14" s="1"/>
  <c r="CP459" i="14"/>
  <c r="DB459" i="14" s="1"/>
  <c r="DG459" i="14" s="1"/>
  <c r="CH459" i="14"/>
  <c r="CH329" i="14" s="1"/>
  <c r="CG459" i="14"/>
  <c r="CG329" i="14" s="1"/>
  <c r="CD459" i="14"/>
  <c r="CD329" i="14" s="1"/>
  <c r="CC459" i="14"/>
  <c r="CC329" i="14" s="1"/>
  <c r="BZ459" i="14"/>
  <c r="BZ329" i="14" s="1"/>
  <c r="BY459" i="14"/>
  <c r="BY329" i="14" s="1"/>
  <c r="BV459" i="14"/>
  <c r="BV329" i="14" s="1"/>
  <c r="BU459" i="14"/>
  <c r="BU329" i="14" s="1"/>
  <c r="BR459" i="14"/>
  <c r="BR329" i="14" s="1"/>
  <c r="BP459" i="14"/>
  <c r="BP329" i="14" s="1"/>
  <c r="BD459" i="14"/>
  <c r="BD329" i="14" s="1"/>
  <c r="BC459" i="14"/>
  <c r="AM459" i="14"/>
  <c r="AM329" i="14" s="1"/>
  <c r="DC458" i="14"/>
  <c r="DH458" i="14" s="1"/>
  <c r="CP458" i="14"/>
  <c r="DB458" i="14" s="1"/>
  <c r="DG458" i="14" s="1"/>
  <c r="CI458" i="14"/>
  <c r="CI328" i="14" s="1"/>
  <c r="CH458" i="14"/>
  <c r="CE458" i="14"/>
  <c r="CE328" i="14" s="1"/>
  <c r="CD458" i="14"/>
  <c r="CD328" i="14" s="1"/>
  <c r="CA458" i="14"/>
  <c r="CA328" i="14" s="1"/>
  <c r="BZ458" i="14"/>
  <c r="BZ328" i="14" s="1"/>
  <c r="BW458" i="14"/>
  <c r="BW328" i="14" s="1"/>
  <c r="BV458" i="14"/>
  <c r="BV328" i="14" s="1"/>
  <c r="BS458" i="14"/>
  <c r="BS328" i="14" s="1"/>
  <c r="BR458" i="14"/>
  <c r="BR328" i="14" s="1"/>
  <c r="DC457" i="14"/>
  <c r="DH457" i="14" s="1"/>
  <c r="CP457" i="14"/>
  <c r="DB457" i="14" s="1"/>
  <c r="DG457" i="14" s="1"/>
  <c r="CJ457" i="14"/>
  <c r="CJ327" i="14" s="1"/>
  <c r="CG457" i="14"/>
  <c r="CG327" i="14" s="1"/>
  <c r="CF457" i="14"/>
  <c r="CC457" i="14"/>
  <c r="CC327" i="14" s="1"/>
  <c r="CB457" i="14"/>
  <c r="CB327" i="14" s="1"/>
  <c r="BY457" i="14"/>
  <c r="BX457" i="14"/>
  <c r="BX327" i="14" s="1"/>
  <c r="BU457" i="14"/>
  <c r="BU327" i="14" s="1"/>
  <c r="BT457" i="14"/>
  <c r="BS457" i="14"/>
  <c r="BS327" i="14" s="1"/>
  <c r="BP457" i="14"/>
  <c r="BP327" i="14" s="1"/>
  <c r="BO457" i="14"/>
  <c r="BO327" i="14" s="1"/>
  <c r="BC457" i="14"/>
  <c r="BC327" i="14" s="1"/>
  <c r="DC456" i="14"/>
  <c r="DH456" i="14" s="1"/>
  <c r="CP456" i="14"/>
  <c r="DB456" i="14" s="1"/>
  <c r="DG456" i="14" s="1"/>
  <c r="CI456" i="14"/>
  <c r="CI326" i="14" s="1"/>
  <c r="CH456" i="14"/>
  <c r="CH326" i="14" s="1"/>
  <c r="CE456" i="14"/>
  <c r="CD456" i="14"/>
  <c r="CD326" i="14" s="1"/>
  <c r="CB456" i="14"/>
  <c r="CA456" i="14"/>
  <c r="BZ456" i="14"/>
  <c r="BZ326" i="14" s="1"/>
  <c r="BX456" i="14"/>
  <c r="BX326" i="14" s="1"/>
  <c r="BW456" i="14"/>
  <c r="BV456" i="14"/>
  <c r="BV326" i="14" s="1"/>
  <c r="BS456" i="14"/>
  <c r="BS326" i="14" s="1"/>
  <c r="BR456" i="14"/>
  <c r="BR326" i="14" s="1"/>
  <c r="BM456" i="14"/>
  <c r="BM326" i="14" s="1"/>
  <c r="DC455" i="14"/>
  <c r="DH455" i="14" s="1"/>
  <c r="CP455" i="14"/>
  <c r="DB455" i="14" s="1"/>
  <c r="DG455" i="14" s="1"/>
  <c r="CJ455" i="14"/>
  <c r="CH455" i="14"/>
  <c r="CH325" i="14" s="1"/>
  <c r="CG455" i="14"/>
  <c r="CF455" i="14"/>
  <c r="CC455" i="14"/>
  <c r="CC325" i="14" s="1"/>
  <c r="CB455" i="14"/>
  <c r="BY455" i="14"/>
  <c r="BY325" i="14" s="1"/>
  <c r="BX455" i="14"/>
  <c r="BU455" i="14"/>
  <c r="BT455" i="14"/>
  <c r="BT325" i="14" s="1"/>
  <c r="BR455" i="14"/>
  <c r="DC454" i="14"/>
  <c r="DH454" i="14" s="1"/>
  <c r="CP454" i="14"/>
  <c r="DB454" i="14" s="1"/>
  <c r="DG454" i="14" s="1"/>
  <c r="CI454" i="14"/>
  <c r="CI324" i="14" s="1"/>
  <c r="CH454" i="14"/>
  <c r="CH324" i="14" s="1"/>
  <c r="CG454" i="14"/>
  <c r="CE454" i="14"/>
  <c r="CD454" i="14"/>
  <c r="CD324" i="14" s="1"/>
  <c r="CC454" i="14"/>
  <c r="BZ454" i="14"/>
  <c r="BZ324" i="14" s="1"/>
  <c r="BY454" i="14"/>
  <c r="BY324" i="14" s="1"/>
  <c r="BV454" i="14"/>
  <c r="BV324" i="14" s="1"/>
  <c r="BU454" i="14"/>
  <c r="BS454" i="14"/>
  <c r="BS324" i="14" s="1"/>
  <c r="BR454" i="14"/>
  <c r="BR324" i="14" s="1"/>
  <c r="DC453" i="14"/>
  <c r="DH453" i="14" s="1"/>
  <c r="CP453" i="14"/>
  <c r="DB453" i="14" s="1"/>
  <c r="DG453" i="14" s="1"/>
  <c r="CJ453" i="14"/>
  <c r="CJ323" i="14" s="1"/>
  <c r="CI453" i="14"/>
  <c r="CI323" i="14" s="1"/>
  <c r="CH453" i="14"/>
  <c r="CG453" i="14"/>
  <c r="CF453" i="14"/>
  <c r="CF323" i="14" s="1"/>
  <c r="CE453" i="14"/>
  <c r="CE323" i="14" s="1"/>
  <c r="CD453" i="14"/>
  <c r="CC453" i="14"/>
  <c r="CB453" i="14"/>
  <c r="CB323" i="14" s="1"/>
  <c r="CA453" i="14"/>
  <c r="CA323" i="14" s="1"/>
  <c r="BZ453" i="14"/>
  <c r="BY453" i="14"/>
  <c r="BW453" i="14"/>
  <c r="BW323" i="14" s="1"/>
  <c r="BV453" i="14"/>
  <c r="BV323" i="14" s="1"/>
  <c r="BU453" i="14"/>
  <c r="BR453" i="14"/>
  <c r="BR323" i="14" s="1"/>
  <c r="BN453" i="14"/>
  <c r="BN323" i="14" s="1"/>
  <c r="DC452" i="14"/>
  <c r="DH452" i="14" s="1"/>
  <c r="CP452" i="14"/>
  <c r="DB452" i="14" s="1"/>
  <c r="DG452" i="14" s="1"/>
  <c r="CJ452" i="14"/>
  <c r="CJ322" i="14" s="1"/>
  <c r="CI452" i="14"/>
  <c r="CI322" i="14" s="1"/>
  <c r="CF452" i="14"/>
  <c r="CE452" i="14"/>
  <c r="CE322" i="14" s="1"/>
  <c r="CC452" i="14"/>
  <c r="CC322" i="14" s="1"/>
  <c r="CB452" i="14"/>
  <c r="CA452" i="14"/>
  <c r="BY452" i="14"/>
  <c r="BY322" i="14" s="1"/>
  <c r="BX452" i="14"/>
  <c r="BX322" i="14" s="1"/>
  <c r="BW452" i="14"/>
  <c r="BW322" i="14" s="1"/>
  <c r="BT452" i="14"/>
  <c r="BT322" i="14" s="1"/>
  <c r="BS452" i="14"/>
  <c r="BS322" i="14" s="1"/>
  <c r="BO452" i="14"/>
  <c r="BO322" i="14" s="1"/>
  <c r="DC451" i="14"/>
  <c r="DH451" i="14" s="1"/>
  <c r="CP451" i="14"/>
  <c r="DB451" i="14" s="1"/>
  <c r="DG451" i="14" s="1"/>
  <c r="CI451" i="14"/>
  <c r="CI321" i="14" s="1"/>
  <c r="CH451" i="14"/>
  <c r="CG451" i="14"/>
  <c r="CG321" i="14" s="1"/>
  <c r="CE451" i="14"/>
  <c r="CD451" i="14"/>
  <c r="CC451" i="14"/>
  <c r="CC321" i="14" s="1"/>
  <c r="BZ451" i="14"/>
  <c r="BZ321" i="14" s="1"/>
  <c r="BY451" i="14"/>
  <c r="BY321" i="14" s="1"/>
  <c r="BV451" i="14"/>
  <c r="BV321" i="14" s="1"/>
  <c r="BU451" i="14"/>
  <c r="BU321" i="14" s="1"/>
  <c r="BR451" i="14"/>
  <c r="BR321" i="14" s="1"/>
  <c r="DC450" i="14"/>
  <c r="DH450" i="14" s="1"/>
  <c r="CP450" i="14"/>
  <c r="DB450" i="14" s="1"/>
  <c r="DG450" i="14" s="1"/>
  <c r="CJ450" i="14"/>
  <c r="CJ320" i="14" s="1"/>
  <c r="CI450" i="14"/>
  <c r="CH450" i="14"/>
  <c r="CH320" i="14" s="1"/>
  <c r="CF450" i="14"/>
  <c r="CF320" i="14" s="1"/>
  <c r="CE450" i="14"/>
  <c r="CD450" i="14"/>
  <c r="CD320" i="14" s="1"/>
  <c r="CB450" i="14"/>
  <c r="CB320" i="14" s="1"/>
  <c r="CA450" i="14"/>
  <c r="CA320" i="14" s="1"/>
  <c r="BZ450" i="14"/>
  <c r="BZ320" i="14" s="1"/>
  <c r="BX450" i="14"/>
  <c r="BX320" i="14" s="1"/>
  <c r="BW450" i="14"/>
  <c r="BW320" i="14" s="1"/>
  <c r="BV450" i="14"/>
  <c r="BV320" i="14" s="1"/>
  <c r="BT450" i="14"/>
  <c r="BT320" i="14" s="1"/>
  <c r="BS450" i="14"/>
  <c r="BR450" i="14"/>
  <c r="BR320" i="14" s="1"/>
  <c r="DC449" i="14"/>
  <c r="DH449" i="14" s="1"/>
  <c r="CP449" i="14"/>
  <c r="DB449" i="14" s="1"/>
  <c r="DG449" i="14" s="1"/>
  <c r="CI449" i="14"/>
  <c r="CH449" i="14"/>
  <c r="CG449" i="14"/>
  <c r="CE449" i="14"/>
  <c r="CD449" i="14"/>
  <c r="CC449" i="14"/>
  <c r="CA449" i="14"/>
  <c r="BZ449" i="14"/>
  <c r="BY449" i="14"/>
  <c r="BW449" i="14"/>
  <c r="BV449" i="14"/>
  <c r="BU449" i="14"/>
  <c r="BS449" i="14"/>
  <c r="BR449" i="14"/>
  <c r="AE449" i="14"/>
  <c r="AD449" i="14"/>
  <c r="AC449" i="14"/>
  <c r="AB449" i="14"/>
  <c r="AA449" i="14"/>
  <c r="Z449" i="14"/>
  <c r="DC448" i="14"/>
  <c r="DH448" i="14" s="1"/>
  <c r="CP448" i="14"/>
  <c r="DB448" i="14" s="1"/>
  <c r="DG448" i="14" s="1"/>
  <c r="DC447" i="14"/>
  <c r="DH447" i="14" s="1"/>
  <c r="CP447" i="14"/>
  <c r="DB447" i="14" s="1"/>
  <c r="DG447" i="14" s="1"/>
  <c r="CH447" i="14"/>
  <c r="BS447" i="14"/>
  <c r="AC447" i="14"/>
  <c r="AB447" i="14"/>
  <c r="DC446" i="14"/>
  <c r="DH446" i="14" s="1"/>
  <c r="CP446" i="14"/>
  <c r="DB446" i="14" s="1"/>
  <c r="DG446" i="14" s="1"/>
  <c r="BL446" i="14"/>
  <c r="BB446" i="14"/>
  <c r="AU446" i="14"/>
  <c r="AS446" i="14"/>
  <c r="DC445" i="14"/>
  <c r="DH445" i="14" s="1"/>
  <c r="CP445" i="14"/>
  <c r="DB445" i="14" s="1"/>
  <c r="DG445" i="14" s="1"/>
  <c r="BL445" i="14"/>
  <c r="BB445" i="14"/>
  <c r="AU445" i="14"/>
  <c r="AS445" i="14"/>
  <c r="DC444" i="14"/>
  <c r="DH444" i="14" s="1"/>
  <c r="CP444" i="14"/>
  <c r="DB444" i="14" s="1"/>
  <c r="DG444" i="14" s="1"/>
  <c r="BB444" i="14"/>
  <c r="AU444" i="14"/>
  <c r="AS444" i="14"/>
  <c r="DC443" i="14"/>
  <c r="DH443" i="14" s="1"/>
  <c r="CP443" i="14"/>
  <c r="DB443" i="14" s="1"/>
  <c r="DG443" i="14" s="1"/>
  <c r="BL443" i="14"/>
  <c r="BB443" i="14"/>
  <c r="AU443" i="14"/>
  <c r="AS443" i="14"/>
  <c r="DC442" i="14"/>
  <c r="DH442" i="14" s="1"/>
  <c r="CP442" i="14"/>
  <c r="DB442" i="14" s="1"/>
  <c r="DG442" i="14" s="1"/>
  <c r="BL442" i="14"/>
  <c r="BB442" i="14"/>
  <c r="AU442" i="14"/>
  <c r="AS442" i="14"/>
  <c r="DC441" i="14"/>
  <c r="DH441" i="14" s="1"/>
  <c r="CP441" i="14"/>
  <c r="DB441" i="14" s="1"/>
  <c r="DG441" i="14" s="1"/>
  <c r="BL441" i="14"/>
  <c r="BB441" i="14"/>
  <c r="AU441" i="14"/>
  <c r="AS441" i="14"/>
  <c r="DC440" i="14"/>
  <c r="DH440" i="14" s="1"/>
  <c r="CP440" i="14"/>
  <c r="DB440" i="14" s="1"/>
  <c r="DG440" i="14" s="1"/>
  <c r="BL440" i="14"/>
  <c r="BB440" i="14"/>
  <c r="AU440" i="14"/>
  <c r="AS440" i="14"/>
  <c r="DC439" i="14"/>
  <c r="DH439" i="14" s="1"/>
  <c r="CP439" i="14"/>
  <c r="DB439" i="14" s="1"/>
  <c r="DG439" i="14" s="1"/>
  <c r="BL439" i="14"/>
  <c r="BB439" i="14"/>
  <c r="AU439" i="14"/>
  <c r="AS439" i="14"/>
  <c r="DC438" i="14"/>
  <c r="DH438" i="14" s="1"/>
  <c r="CP438" i="14"/>
  <c r="DB438" i="14" s="1"/>
  <c r="DG438" i="14" s="1"/>
  <c r="BL438" i="14"/>
  <c r="BB438" i="14"/>
  <c r="AU438" i="14"/>
  <c r="AS438" i="14"/>
  <c r="DC437" i="14"/>
  <c r="DH437" i="14" s="1"/>
  <c r="CP437" i="14"/>
  <c r="DB437" i="14" s="1"/>
  <c r="DG437" i="14" s="1"/>
  <c r="BB437" i="14"/>
  <c r="AU437" i="14"/>
  <c r="AS437" i="14"/>
  <c r="DC436" i="14"/>
  <c r="DH436" i="14" s="1"/>
  <c r="CP436" i="14"/>
  <c r="DB436" i="14" s="1"/>
  <c r="DG436" i="14" s="1"/>
  <c r="BL436" i="14"/>
  <c r="BB436" i="14"/>
  <c r="AU436" i="14"/>
  <c r="AS436" i="14"/>
  <c r="DC435" i="14"/>
  <c r="DH435" i="14" s="1"/>
  <c r="CP435" i="14"/>
  <c r="DB435" i="14" s="1"/>
  <c r="DG435" i="14" s="1"/>
  <c r="BL435" i="14"/>
  <c r="BB435" i="14"/>
  <c r="AU435" i="14"/>
  <c r="AS435" i="14"/>
  <c r="DC434" i="14"/>
  <c r="DH434" i="14" s="1"/>
  <c r="CP434" i="14"/>
  <c r="DB434" i="14" s="1"/>
  <c r="DG434" i="14" s="1"/>
  <c r="BL434" i="14"/>
  <c r="BB434" i="14"/>
  <c r="AU434" i="14"/>
  <c r="AS434" i="14"/>
  <c r="DC433" i="14"/>
  <c r="DH433" i="14" s="1"/>
  <c r="CP433" i="14"/>
  <c r="DB433" i="14" s="1"/>
  <c r="DG433" i="14" s="1"/>
  <c r="BL433" i="14"/>
  <c r="BB433" i="14"/>
  <c r="AU433" i="14"/>
  <c r="AS433" i="14"/>
  <c r="DC432" i="14"/>
  <c r="DH432" i="14" s="1"/>
  <c r="CP432" i="14"/>
  <c r="DB432" i="14" s="1"/>
  <c r="DG432" i="14" s="1"/>
  <c r="BP432" i="14"/>
  <c r="BO432" i="14"/>
  <c r="BN432" i="14"/>
  <c r="BM432" i="14"/>
  <c r="BK432" i="14"/>
  <c r="BJ432" i="14"/>
  <c r="BI432" i="14"/>
  <c r="BH432" i="14"/>
  <c r="BG432" i="14"/>
  <c r="BF432" i="14"/>
  <c r="BE432" i="14"/>
  <c r="BD432" i="14"/>
  <c r="BC432" i="14"/>
  <c r="BA432" i="14"/>
  <c r="AZ432" i="14"/>
  <c r="AY432" i="14"/>
  <c r="AX432" i="14"/>
  <c r="AW432" i="14"/>
  <c r="AV432" i="14"/>
  <c r="AT432" i="14"/>
  <c r="AR432" i="14"/>
  <c r="AQ432" i="14"/>
  <c r="AP432" i="14"/>
  <c r="AO432" i="14"/>
  <c r="AN432" i="14"/>
  <c r="AM432" i="14"/>
  <c r="AL432" i="14"/>
  <c r="AK432" i="14"/>
  <c r="AJ432" i="14"/>
  <c r="AI432" i="14"/>
  <c r="AH432" i="14"/>
  <c r="AG432" i="14"/>
  <c r="Y432" i="14"/>
  <c r="DC431" i="14"/>
  <c r="DH431" i="14" s="1"/>
  <c r="CP431" i="14"/>
  <c r="DB431" i="14" s="1"/>
  <c r="DG431" i="14" s="1"/>
  <c r="AS431" i="14"/>
  <c r="DC430" i="14"/>
  <c r="DH430" i="14" s="1"/>
  <c r="CP430" i="14"/>
  <c r="DB430" i="14" s="1"/>
  <c r="DG430" i="14" s="1"/>
  <c r="BB430" i="14"/>
  <c r="AU430" i="14"/>
  <c r="AS430" i="14"/>
  <c r="DC429" i="14"/>
  <c r="DH429" i="14" s="1"/>
  <c r="CP429" i="14"/>
  <c r="DB429" i="14" s="1"/>
  <c r="DG429" i="14" s="1"/>
  <c r="BL429" i="14"/>
  <c r="BB429" i="14"/>
  <c r="AU429" i="14"/>
  <c r="AS429" i="14"/>
  <c r="DC428" i="14"/>
  <c r="DH428" i="14" s="1"/>
  <c r="CP428" i="14"/>
  <c r="DB428" i="14" s="1"/>
  <c r="DG428" i="14" s="1"/>
  <c r="BL428" i="14"/>
  <c r="BB428" i="14"/>
  <c r="AU428" i="14"/>
  <c r="AS428" i="14"/>
  <c r="DC427" i="14"/>
  <c r="DH427" i="14" s="1"/>
  <c r="CP427" i="14"/>
  <c r="DB427" i="14" s="1"/>
  <c r="DG427" i="14" s="1"/>
  <c r="BL427" i="14"/>
  <c r="BB427" i="14"/>
  <c r="AU427" i="14"/>
  <c r="AS427" i="14"/>
  <c r="DC426" i="14"/>
  <c r="DH426" i="14" s="1"/>
  <c r="CP426" i="14"/>
  <c r="DB426" i="14" s="1"/>
  <c r="DG426" i="14" s="1"/>
  <c r="BL426" i="14"/>
  <c r="BB426" i="14"/>
  <c r="AU426" i="14"/>
  <c r="AS426" i="14"/>
  <c r="DC425" i="14"/>
  <c r="DH425" i="14" s="1"/>
  <c r="CP425" i="14"/>
  <c r="DB425" i="14" s="1"/>
  <c r="DG425" i="14" s="1"/>
  <c r="BL425" i="14"/>
  <c r="BB425" i="14"/>
  <c r="AU425" i="14"/>
  <c r="AS425" i="14"/>
  <c r="DC424" i="14"/>
  <c r="DH424" i="14" s="1"/>
  <c r="CP424" i="14"/>
  <c r="DB424" i="14" s="1"/>
  <c r="DG424" i="14" s="1"/>
  <c r="BL424" i="14"/>
  <c r="BB424" i="14"/>
  <c r="AU424" i="14"/>
  <c r="AS424" i="14"/>
  <c r="DC423" i="14"/>
  <c r="DH423" i="14" s="1"/>
  <c r="CP423" i="14"/>
  <c r="DB423" i="14" s="1"/>
  <c r="DG423" i="14" s="1"/>
  <c r="BL423" i="14"/>
  <c r="BB423" i="14"/>
  <c r="AU423" i="14"/>
  <c r="AS423" i="14"/>
  <c r="DC422" i="14"/>
  <c r="DH422" i="14" s="1"/>
  <c r="CP422" i="14"/>
  <c r="DB422" i="14" s="1"/>
  <c r="DG422" i="14" s="1"/>
  <c r="BL422" i="14"/>
  <c r="BB422" i="14"/>
  <c r="AU422" i="14"/>
  <c r="AS422" i="14"/>
  <c r="DC421" i="14"/>
  <c r="DH421" i="14" s="1"/>
  <c r="CP421" i="14"/>
  <c r="DB421" i="14" s="1"/>
  <c r="DG421" i="14" s="1"/>
  <c r="BL421" i="14"/>
  <c r="BB421" i="14"/>
  <c r="AU421" i="14"/>
  <c r="AS421" i="14"/>
  <c r="DC420" i="14"/>
  <c r="DH420" i="14" s="1"/>
  <c r="CP420" i="14"/>
  <c r="DB420" i="14" s="1"/>
  <c r="DG420" i="14" s="1"/>
  <c r="BL420" i="14"/>
  <c r="BB420" i="14"/>
  <c r="AU420" i="14"/>
  <c r="AS420" i="14"/>
  <c r="DC419" i="14"/>
  <c r="DH419" i="14" s="1"/>
  <c r="CP419" i="14"/>
  <c r="DB419" i="14" s="1"/>
  <c r="DG419" i="14" s="1"/>
  <c r="BL419" i="14"/>
  <c r="BB419" i="14"/>
  <c r="AU419" i="14"/>
  <c r="AS419" i="14"/>
  <c r="DC418" i="14"/>
  <c r="DH418" i="14" s="1"/>
  <c r="CP418" i="14"/>
  <c r="DB418" i="14" s="1"/>
  <c r="DG418" i="14" s="1"/>
  <c r="BL418" i="14"/>
  <c r="BB418" i="14"/>
  <c r="AU418" i="14"/>
  <c r="AS418" i="14"/>
  <c r="DC417" i="14"/>
  <c r="DH417" i="14" s="1"/>
  <c r="CP417" i="14"/>
  <c r="DB417" i="14" s="1"/>
  <c r="DG417" i="14" s="1"/>
  <c r="BL417" i="14"/>
  <c r="BB417" i="14"/>
  <c r="AU417" i="14"/>
  <c r="AS417" i="14"/>
  <c r="DC416" i="14"/>
  <c r="DH416" i="14" s="1"/>
  <c r="CP416" i="14"/>
  <c r="DB416" i="14" s="1"/>
  <c r="DG416" i="14" s="1"/>
  <c r="BP416" i="14"/>
  <c r="BO416" i="14"/>
  <c r="BN416" i="14"/>
  <c r="BM416" i="14"/>
  <c r="BK416" i="14"/>
  <c r="BJ416" i="14"/>
  <c r="BI416" i="14"/>
  <c r="BH416" i="14"/>
  <c r="BG416" i="14"/>
  <c r="BF416" i="14"/>
  <c r="BE416" i="14"/>
  <c r="BD416" i="14"/>
  <c r="BC416" i="14"/>
  <c r="BA416" i="14"/>
  <c r="AZ416" i="14"/>
  <c r="AY416" i="14"/>
  <c r="AX416" i="14"/>
  <c r="AW416" i="14"/>
  <c r="AV416" i="14"/>
  <c r="AT416" i="14"/>
  <c r="AR416" i="14"/>
  <c r="AQ416" i="14"/>
  <c r="AP416" i="14"/>
  <c r="AO416" i="14"/>
  <c r="AN416" i="14"/>
  <c r="AM416" i="14"/>
  <c r="AL416" i="14"/>
  <c r="AK416" i="14"/>
  <c r="AJ416" i="14"/>
  <c r="AI416" i="14"/>
  <c r="AH416" i="14"/>
  <c r="AG416" i="14"/>
  <c r="Y416" i="14"/>
  <c r="DC415" i="14"/>
  <c r="DH415" i="14" s="1"/>
  <c r="CP415" i="14"/>
  <c r="DB415" i="14" s="1"/>
  <c r="DG415" i="14" s="1"/>
  <c r="BB415" i="14"/>
  <c r="AS415" i="14"/>
  <c r="DC414" i="14"/>
  <c r="DH414" i="14" s="1"/>
  <c r="CP414" i="14"/>
  <c r="DB414" i="14" s="1"/>
  <c r="DG414" i="14" s="1"/>
  <c r="AU414" i="14"/>
  <c r="AS414" i="14"/>
  <c r="DC413" i="14"/>
  <c r="DH413" i="14" s="1"/>
  <c r="CP413" i="14"/>
  <c r="DB413" i="14" s="1"/>
  <c r="DG413" i="14" s="1"/>
  <c r="BG400" i="14"/>
  <c r="AS413" i="14"/>
  <c r="DC412" i="14"/>
  <c r="DH412" i="14" s="1"/>
  <c r="CP412" i="14"/>
  <c r="DB412" i="14" s="1"/>
  <c r="DG412" i="14" s="1"/>
  <c r="BB412" i="14"/>
  <c r="AU412" i="14"/>
  <c r="AS412" i="14"/>
  <c r="DC411" i="14"/>
  <c r="DH411" i="14" s="1"/>
  <c r="CP411" i="14"/>
  <c r="DB411" i="14" s="1"/>
  <c r="DG411" i="14" s="1"/>
  <c r="BL411" i="14"/>
  <c r="BB411" i="14"/>
  <c r="AU411" i="14"/>
  <c r="AS411" i="14"/>
  <c r="DC410" i="14"/>
  <c r="DH410" i="14" s="1"/>
  <c r="CP410" i="14"/>
  <c r="DB410" i="14" s="1"/>
  <c r="DG410" i="14" s="1"/>
  <c r="BB410" i="14"/>
  <c r="AU410" i="14"/>
  <c r="AS410" i="14"/>
  <c r="DC409" i="14"/>
  <c r="DH409" i="14" s="1"/>
  <c r="CP409" i="14"/>
  <c r="DB409" i="14" s="1"/>
  <c r="DG409" i="14" s="1"/>
  <c r="BL409" i="14"/>
  <c r="BB409" i="14"/>
  <c r="AU409" i="14"/>
  <c r="AS409" i="14"/>
  <c r="DC408" i="14"/>
  <c r="DH408" i="14" s="1"/>
  <c r="CP408" i="14"/>
  <c r="DB408" i="14" s="1"/>
  <c r="DG408" i="14" s="1"/>
  <c r="BL408" i="14"/>
  <c r="BB408" i="14"/>
  <c r="AU408" i="14"/>
  <c r="AS408" i="14"/>
  <c r="DC407" i="14"/>
  <c r="DH407" i="14" s="1"/>
  <c r="CP407" i="14"/>
  <c r="DB407" i="14" s="1"/>
  <c r="DG407" i="14" s="1"/>
  <c r="BL407" i="14"/>
  <c r="BB407" i="14"/>
  <c r="AU407" i="14"/>
  <c r="AS407" i="14"/>
  <c r="DC406" i="14"/>
  <c r="DH406" i="14" s="1"/>
  <c r="CP406" i="14"/>
  <c r="DB406" i="14" s="1"/>
  <c r="DG406" i="14" s="1"/>
  <c r="BB406" i="14"/>
  <c r="AU406" i="14"/>
  <c r="AS406" i="14"/>
  <c r="DC405" i="14"/>
  <c r="DH405" i="14" s="1"/>
  <c r="CP405" i="14"/>
  <c r="DB405" i="14" s="1"/>
  <c r="DG405" i="14" s="1"/>
  <c r="BB405" i="14"/>
  <c r="AU405" i="14"/>
  <c r="AO400" i="14"/>
  <c r="AS405" i="14"/>
  <c r="DC404" i="14"/>
  <c r="DH404" i="14" s="1"/>
  <c r="CP404" i="14"/>
  <c r="DB404" i="14" s="1"/>
  <c r="DG404" i="14" s="1"/>
  <c r="BL404" i="14"/>
  <c r="BB404" i="14"/>
  <c r="AU404" i="14"/>
  <c r="AS404" i="14"/>
  <c r="DC403" i="14"/>
  <c r="DH403" i="14" s="1"/>
  <c r="CP403" i="14"/>
  <c r="DB403" i="14" s="1"/>
  <c r="DG403" i="14" s="1"/>
  <c r="BB403" i="14"/>
  <c r="AU403" i="14"/>
  <c r="AT400" i="14"/>
  <c r="AR400" i="14"/>
  <c r="AN400" i="14"/>
  <c r="AL400" i="14"/>
  <c r="AJ400" i="14"/>
  <c r="AH400" i="14"/>
  <c r="AS403" i="14"/>
  <c r="DC402" i="14"/>
  <c r="DH402" i="14" s="1"/>
  <c r="CP402" i="14"/>
  <c r="DB402" i="14" s="1"/>
  <c r="DG402" i="14" s="1"/>
  <c r="BN400" i="14"/>
  <c r="BH400" i="14"/>
  <c r="BD400" i="14"/>
  <c r="BB402" i="14"/>
  <c r="AZ400" i="14"/>
  <c r="AX400" i="14"/>
  <c r="AU402" i="14"/>
  <c r="AS402" i="14"/>
  <c r="DC401" i="14"/>
  <c r="DH401" i="14" s="1"/>
  <c r="CP401" i="14"/>
  <c r="DB401" i="14" s="1"/>
  <c r="DG401" i="14" s="1"/>
  <c r="BL401" i="14"/>
  <c r="BK400" i="14"/>
  <c r="BB401" i="14"/>
  <c r="AU401" i="14"/>
  <c r="AS401" i="14"/>
  <c r="DC400" i="14"/>
  <c r="DH400" i="14" s="1"/>
  <c r="CP400" i="14"/>
  <c r="DB400" i="14" s="1"/>
  <c r="DG400" i="14" s="1"/>
  <c r="BO400" i="14"/>
  <c r="BM400" i="14"/>
  <c r="BI400" i="14"/>
  <c r="BC400" i="14"/>
  <c r="BA400" i="14"/>
  <c r="AY400" i="14"/>
  <c r="AW400" i="14"/>
  <c r="AQ400" i="14"/>
  <c r="AM400" i="14"/>
  <c r="AK400" i="14"/>
  <c r="AI400" i="14"/>
  <c r="AG400" i="14"/>
  <c r="Y400" i="14"/>
  <c r="DC399" i="14"/>
  <c r="DH399" i="14" s="1"/>
  <c r="CP399" i="14"/>
  <c r="DB399" i="14" s="1"/>
  <c r="DG399" i="14" s="1"/>
  <c r="BP399" i="14"/>
  <c r="BO399" i="14"/>
  <c r="BN399" i="14"/>
  <c r="BM399" i="14"/>
  <c r="BK399" i="14"/>
  <c r="BJ399" i="14"/>
  <c r="BI399" i="14"/>
  <c r="BH399" i="14"/>
  <c r="BG399" i="14"/>
  <c r="BF399" i="14"/>
  <c r="BE399" i="14"/>
  <c r="BD399" i="14"/>
  <c r="BC399" i="14"/>
  <c r="BA399" i="14"/>
  <c r="AZ399" i="14"/>
  <c r="AY399" i="14"/>
  <c r="AX399" i="14"/>
  <c r="AW399" i="14"/>
  <c r="AV399" i="14"/>
  <c r="AT399" i="14"/>
  <c r="AR399" i="14"/>
  <c r="AQ399" i="14"/>
  <c r="AP399" i="14"/>
  <c r="AO399" i="14"/>
  <c r="AN399" i="14"/>
  <c r="AM399" i="14"/>
  <c r="AL399" i="14"/>
  <c r="AK399" i="14"/>
  <c r="AJ399" i="14"/>
  <c r="AI399" i="14"/>
  <c r="AH399" i="14"/>
  <c r="AE399" i="14"/>
  <c r="AD399" i="14"/>
  <c r="AC399" i="14"/>
  <c r="AB399" i="14"/>
  <c r="AA399" i="14"/>
  <c r="Z399" i="14"/>
  <c r="Y399" i="14"/>
  <c r="DC397" i="14"/>
  <c r="DH397" i="14" s="1"/>
  <c r="CP397" i="14"/>
  <c r="DB397" i="14" s="1"/>
  <c r="DG397" i="14" s="1"/>
  <c r="BL397" i="14"/>
  <c r="BB397" i="14"/>
  <c r="AU397" i="14"/>
  <c r="AS397" i="14"/>
  <c r="DC396" i="14"/>
  <c r="DH396" i="14" s="1"/>
  <c r="CP396" i="14"/>
  <c r="DB396" i="14" s="1"/>
  <c r="DG396" i="14" s="1"/>
  <c r="BL396" i="14"/>
  <c r="BB396" i="14"/>
  <c r="AU396" i="14"/>
  <c r="AS396" i="14"/>
  <c r="DC395" i="14"/>
  <c r="DH395" i="14" s="1"/>
  <c r="CP395" i="14"/>
  <c r="DB395" i="14" s="1"/>
  <c r="DG395" i="14" s="1"/>
  <c r="BL395" i="14"/>
  <c r="BB395" i="14"/>
  <c r="AU395" i="14"/>
  <c r="AS395" i="14"/>
  <c r="DC394" i="14"/>
  <c r="DH394" i="14" s="1"/>
  <c r="CP394" i="14"/>
  <c r="DB394" i="14" s="1"/>
  <c r="DG394" i="14" s="1"/>
  <c r="BL394" i="14"/>
  <c r="BB394" i="14"/>
  <c r="AU394" i="14"/>
  <c r="AS394" i="14"/>
  <c r="DC393" i="14"/>
  <c r="DH393" i="14" s="1"/>
  <c r="CP393" i="14"/>
  <c r="DB393" i="14" s="1"/>
  <c r="DG393" i="14" s="1"/>
  <c r="BL393" i="14"/>
  <c r="BB393" i="14"/>
  <c r="AU393" i="14"/>
  <c r="AS393" i="14"/>
  <c r="DC392" i="14"/>
  <c r="DH392" i="14" s="1"/>
  <c r="CP392" i="14"/>
  <c r="DB392" i="14" s="1"/>
  <c r="DG392" i="14" s="1"/>
  <c r="BL392" i="14"/>
  <c r="BB392" i="14"/>
  <c r="AU392" i="14"/>
  <c r="AS392" i="14"/>
  <c r="DC391" i="14"/>
  <c r="DH391" i="14" s="1"/>
  <c r="CP391" i="14"/>
  <c r="DB391" i="14" s="1"/>
  <c r="DG391" i="14" s="1"/>
  <c r="BL391" i="14"/>
  <c r="BB391" i="14"/>
  <c r="AU391" i="14"/>
  <c r="AS391" i="14"/>
  <c r="DC390" i="14"/>
  <c r="DH390" i="14" s="1"/>
  <c r="CP390" i="14"/>
  <c r="DB390" i="14" s="1"/>
  <c r="DG390" i="14" s="1"/>
  <c r="BL390" i="14"/>
  <c r="BB390" i="14"/>
  <c r="AU390" i="14"/>
  <c r="AS390" i="14"/>
  <c r="DC389" i="14"/>
  <c r="DH389" i="14" s="1"/>
  <c r="CP389" i="14"/>
  <c r="DB389" i="14" s="1"/>
  <c r="DG389" i="14" s="1"/>
  <c r="BL389" i="14"/>
  <c r="BB389" i="14"/>
  <c r="AU389" i="14"/>
  <c r="AS389" i="14"/>
  <c r="DC388" i="14"/>
  <c r="DH388" i="14" s="1"/>
  <c r="CP388" i="14"/>
  <c r="DB388" i="14" s="1"/>
  <c r="DG388" i="14" s="1"/>
  <c r="BL388" i="14"/>
  <c r="BB388" i="14"/>
  <c r="AU388" i="14"/>
  <c r="AS388" i="14"/>
  <c r="DC387" i="14"/>
  <c r="DH387" i="14" s="1"/>
  <c r="CP387" i="14"/>
  <c r="DB387" i="14" s="1"/>
  <c r="DG387" i="14" s="1"/>
  <c r="BL387" i="14"/>
  <c r="BB387" i="14"/>
  <c r="AU387" i="14"/>
  <c r="AS387" i="14"/>
  <c r="DC386" i="14"/>
  <c r="DH386" i="14" s="1"/>
  <c r="CP386" i="14"/>
  <c r="DB386" i="14" s="1"/>
  <c r="DG386" i="14" s="1"/>
  <c r="BL386" i="14"/>
  <c r="BB386" i="14"/>
  <c r="AU386" i="14"/>
  <c r="AS386" i="14"/>
  <c r="DC385" i="14"/>
  <c r="DH385" i="14" s="1"/>
  <c r="CP385" i="14"/>
  <c r="DB385" i="14" s="1"/>
  <c r="DG385" i="14" s="1"/>
  <c r="BL385" i="14"/>
  <c r="BB385" i="14"/>
  <c r="AU385" i="14"/>
  <c r="AS385" i="14"/>
  <c r="DC384" i="14"/>
  <c r="DH384" i="14" s="1"/>
  <c r="CP384" i="14"/>
  <c r="DB384" i="14" s="1"/>
  <c r="DG384" i="14" s="1"/>
  <c r="BL384" i="14"/>
  <c r="BB384" i="14"/>
  <c r="AU384" i="14"/>
  <c r="AS384" i="14"/>
  <c r="DC383" i="14"/>
  <c r="DH383" i="14" s="1"/>
  <c r="CP383" i="14"/>
  <c r="DB383" i="14" s="1"/>
  <c r="DG383" i="14" s="1"/>
  <c r="BP383" i="14"/>
  <c r="BO383" i="14"/>
  <c r="BN383" i="14"/>
  <c r="BM383" i="14"/>
  <c r="BK383" i="14"/>
  <c r="BJ383" i="14"/>
  <c r="BI383" i="14"/>
  <c r="BH383" i="14"/>
  <c r="BG383" i="14"/>
  <c r="BF383" i="14"/>
  <c r="BE383" i="14"/>
  <c r="BD383" i="14"/>
  <c r="BC383" i="14"/>
  <c r="BA383" i="14"/>
  <c r="AZ383" i="14"/>
  <c r="AY383" i="14"/>
  <c r="AX383" i="14"/>
  <c r="AW383" i="14"/>
  <c r="AV383" i="14"/>
  <c r="AT383" i="14"/>
  <c r="AR383" i="14"/>
  <c r="AQ383" i="14"/>
  <c r="AP383" i="14"/>
  <c r="AO383" i="14"/>
  <c r="AN383" i="14"/>
  <c r="AM383" i="14"/>
  <c r="AL383" i="14"/>
  <c r="AK383" i="14"/>
  <c r="AJ383" i="14"/>
  <c r="AI383" i="14"/>
  <c r="AH383" i="14"/>
  <c r="AG383" i="14"/>
  <c r="Y383" i="14"/>
  <c r="DC382" i="14"/>
  <c r="DH382" i="14" s="1"/>
  <c r="CP382" i="14"/>
  <c r="DB382" i="14" s="1"/>
  <c r="DG382" i="14" s="1"/>
  <c r="BL382" i="14"/>
  <c r="AS382" i="14"/>
  <c r="DC381" i="14"/>
  <c r="DH381" i="14" s="1"/>
  <c r="CP381" i="14"/>
  <c r="DB381" i="14" s="1"/>
  <c r="DG381" i="14" s="1"/>
  <c r="BL381" i="14"/>
  <c r="BB381" i="14"/>
  <c r="AU381" i="14"/>
  <c r="AS381" i="14"/>
  <c r="DC380" i="14"/>
  <c r="DH380" i="14" s="1"/>
  <c r="CP380" i="14"/>
  <c r="DB380" i="14" s="1"/>
  <c r="DG380" i="14" s="1"/>
  <c r="BL380" i="14"/>
  <c r="BB380" i="14"/>
  <c r="AU380" i="14"/>
  <c r="AS380" i="14"/>
  <c r="DC379" i="14"/>
  <c r="DH379" i="14" s="1"/>
  <c r="CP379" i="14"/>
  <c r="DB379" i="14" s="1"/>
  <c r="DG379" i="14" s="1"/>
  <c r="BL379" i="14"/>
  <c r="BB379" i="14"/>
  <c r="AU379" i="14"/>
  <c r="AS379" i="14"/>
  <c r="DC378" i="14"/>
  <c r="DH378" i="14" s="1"/>
  <c r="CP378" i="14"/>
  <c r="DB378" i="14" s="1"/>
  <c r="DG378" i="14" s="1"/>
  <c r="BL378" i="14"/>
  <c r="BB378" i="14"/>
  <c r="AU378" i="14"/>
  <c r="AS378" i="14"/>
  <c r="DC377" i="14"/>
  <c r="DH377" i="14" s="1"/>
  <c r="CP377" i="14"/>
  <c r="DB377" i="14" s="1"/>
  <c r="DG377" i="14" s="1"/>
  <c r="BL377" i="14"/>
  <c r="BB377" i="14"/>
  <c r="AU377" i="14"/>
  <c r="AS377" i="14"/>
  <c r="DC376" i="14"/>
  <c r="DH376" i="14" s="1"/>
  <c r="CP376" i="14"/>
  <c r="DB376" i="14" s="1"/>
  <c r="DG376" i="14" s="1"/>
  <c r="BL376" i="14"/>
  <c r="BB376" i="14"/>
  <c r="AU376" i="14"/>
  <c r="AS376" i="14"/>
  <c r="DC375" i="14"/>
  <c r="DH375" i="14" s="1"/>
  <c r="CP375" i="14"/>
  <c r="DB375" i="14" s="1"/>
  <c r="DG375" i="14" s="1"/>
  <c r="BL375" i="14"/>
  <c r="BB375" i="14"/>
  <c r="AU375" i="14"/>
  <c r="AS375" i="14"/>
  <c r="DC374" i="14"/>
  <c r="DH374" i="14" s="1"/>
  <c r="CP374" i="14"/>
  <c r="DB374" i="14" s="1"/>
  <c r="DG374" i="14" s="1"/>
  <c r="BL374" i="14"/>
  <c r="BB374" i="14"/>
  <c r="AU374" i="14"/>
  <c r="AS374" i="14"/>
  <c r="DC373" i="14"/>
  <c r="DH373" i="14" s="1"/>
  <c r="CP373" i="14"/>
  <c r="DB373" i="14" s="1"/>
  <c r="DG373" i="14" s="1"/>
  <c r="BL373" i="14"/>
  <c r="BB373" i="14"/>
  <c r="AU373" i="14"/>
  <c r="AS373" i="14"/>
  <c r="DC372" i="14"/>
  <c r="DH372" i="14" s="1"/>
  <c r="CP372" i="14"/>
  <c r="DB372" i="14" s="1"/>
  <c r="DG372" i="14" s="1"/>
  <c r="BL372" i="14"/>
  <c r="BB372" i="14"/>
  <c r="AU372" i="14"/>
  <c r="AS372" i="14"/>
  <c r="DC371" i="14"/>
  <c r="DH371" i="14" s="1"/>
  <c r="CP371" i="14"/>
  <c r="DB371" i="14" s="1"/>
  <c r="DG371" i="14" s="1"/>
  <c r="BL371" i="14"/>
  <c r="BB371" i="14"/>
  <c r="AU371" i="14"/>
  <c r="AS371" i="14"/>
  <c r="DC370" i="14"/>
  <c r="DH370" i="14" s="1"/>
  <c r="CP370" i="14"/>
  <c r="DB370" i="14" s="1"/>
  <c r="DG370" i="14" s="1"/>
  <c r="BL370" i="14"/>
  <c r="BB370" i="14"/>
  <c r="AU370" i="14"/>
  <c r="AS370" i="14"/>
  <c r="DC369" i="14"/>
  <c r="DH369" i="14" s="1"/>
  <c r="CP369" i="14"/>
  <c r="DB369" i="14" s="1"/>
  <c r="DG369" i="14" s="1"/>
  <c r="BL369" i="14"/>
  <c r="BB369" i="14"/>
  <c r="AU369" i="14"/>
  <c r="AS369" i="14"/>
  <c r="DC368" i="14"/>
  <c r="DH368" i="14" s="1"/>
  <c r="CP368" i="14"/>
  <c r="DB368" i="14" s="1"/>
  <c r="DG368" i="14" s="1"/>
  <c r="BL368" i="14"/>
  <c r="BB368" i="14"/>
  <c r="AU368" i="14"/>
  <c r="AS368" i="14"/>
  <c r="DC367" i="14"/>
  <c r="DH367" i="14" s="1"/>
  <c r="CP367" i="14"/>
  <c r="DB367" i="14" s="1"/>
  <c r="DG367" i="14" s="1"/>
  <c r="BP367" i="14"/>
  <c r="BO367" i="14"/>
  <c r="BN367" i="14"/>
  <c r="BM367" i="14"/>
  <c r="BK367" i="14"/>
  <c r="BJ367" i="14"/>
  <c r="BI367" i="14"/>
  <c r="BH367" i="14"/>
  <c r="BG367" i="14"/>
  <c r="BF367" i="14"/>
  <c r="BE367" i="14"/>
  <c r="BD367" i="14"/>
  <c r="BC367" i="14"/>
  <c r="BA367" i="14"/>
  <c r="AZ367" i="14"/>
  <c r="AY367" i="14"/>
  <c r="AX367" i="14"/>
  <c r="AW367" i="14"/>
  <c r="AV367" i="14"/>
  <c r="AT367" i="14"/>
  <c r="AR367" i="14"/>
  <c r="AQ367" i="14"/>
  <c r="AP367" i="14"/>
  <c r="AO367" i="14"/>
  <c r="AN367" i="14"/>
  <c r="AM367" i="14"/>
  <c r="AL367" i="14"/>
  <c r="AK367" i="14"/>
  <c r="AJ367" i="14"/>
  <c r="AI367" i="14"/>
  <c r="AH367" i="14"/>
  <c r="AG367" i="14"/>
  <c r="DC366" i="14"/>
  <c r="DH366" i="14" s="1"/>
  <c r="CP366" i="14"/>
  <c r="DB366" i="14" s="1"/>
  <c r="DG366" i="14" s="1"/>
  <c r="BB366" i="14"/>
  <c r="AU366" i="14"/>
  <c r="AS366" i="14"/>
  <c r="DC364" i="14"/>
  <c r="DH364" i="14" s="1"/>
  <c r="CP364" i="14"/>
  <c r="DB364" i="14" s="1"/>
  <c r="DG364" i="14" s="1"/>
  <c r="BL364" i="14"/>
  <c r="BB364" i="14"/>
  <c r="AU364" i="14"/>
  <c r="AS364" i="14"/>
  <c r="DC363" i="14"/>
  <c r="DH363" i="14" s="1"/>
  <c r="CP363" i="14"/>
  <c r="DB363" i="14" s="1"/>
  <c r="DG363" i="14" s="1"/>
  <c r="BL363" i="14"/>
  <c r="BB363" i="14"/>
  <c r="AU363" i="14"/>
  <c r="AS363" i="14"/>
  <c r="DC362" i="14"/>
  <c r="DH362" i="14" s="1"/>
  <c r="CP362" i="14"/>
  <c r="DB362" i="14" s="1"/>
  <c r="DG362" i="14" s="1"/>
  <c r="BL362" i="14"/>
  <c r="BB362" i="14"/>
  <c r="AU362" i="14"/>
  <c r="AS362" i="14"/>
  <c r="DC361" i="14"/>
  <c r="DH361" i="14" s="1"/>
  <c r="CP361" i="14"/>
  <c r="DB361" i="14" s="1"/>
  <c r="DG361" i="14" s="1"/>
  <c r="BL361" i="14"/>
  <c r="BB361" i="14"/>
  <c r="AU361" i="14"/>
  <c r="AS361" i="14"/>
  <c r="DC360" i="14"/>
  <c r="DH360" i="14" s="1"/>
  <c r="CP360" i="14"/>
  <c r="DB360" i="14" s="1"/>
  <c r="DG360" i="14" s="1"/>
  <c r="BL360" i="14"/>
  <c r="BB360" i="14"/>
  <c r="AU360" i="14"/>
  <c r="AS360" i="14"/>
  <c r="DC359" i="14"/>
  <c r="DH359" i="14" s="1"/>
  <c r="CP359" i="14"/>
  <c r="DB359" i="14" s="1"/>
  <c r="DG359" i="14" s="1"/>
  <c r="BL359" i="14"/>
  <c r="BB359" i="14"/>
  <c r="AU359" i="14"/>
  <c r="AS359" i="14"/>
  <c r="DC358" i="14"/>
  <c r="DH358" i="14" s="1"/>
  <c r="CP358" i="14"/>
  <c r="DB358" i="14" s="1"/>
  <c r="DG358" i="14" s="1"/>
  <c r="BL358" i="14"/>
  <c r="BB358" i="14"/>
  <c r="AU358" i="14"/>
  <c r="AS358" i="14"/>
  <c r="DC357" i="14"/>
  <c r="DH357" i="14" s="1"/>
  <c r="CP357" i="14"/>
  <c r="DB357" i="14" s="1"/>
  <c r="DG357" i="14" s="1"/>
  <c r="BL357" i="14"/>
  <c r="BB357" i="14"/>
  <c r="AU357" i="14"/>
  <c r="AS357" i="14"/>
  <c r="DC356" i="14"/>
  <c r="DH356" i="14" s="1"/>
  <c r="CP356" i="14"/>
  <c r="DB356" i="14" s="1"/>
  <c r="DG356" i="14" s="1"/>
  <c r="BL356" i="14"/>
  <c r="BB356" i="14"/>
  <c r="AU356" i="14"/>
  <c r="AS356" i="14"/>
  <c r="DC355" i="14"/>
  <c r="DH355" i="14" s="1"/>
  <c r="CP355" i="14"/>
  <c r="DB355" i="14" s="1"/>
  <c r="DG355" i="14" s="1"/>
  <c r="BL355" i="14"/>
  <c r="BB355" i="14"/>
  <c r="AU355" i="14"/>
  <c r="AS355" i="14"/>
  <c r="DC354" i="14"/>
  <c r="DH354" i="14" s="1"/>
  <c r="CP354" i="14"/>
  <c r="DB354" i="14" s="1"/>
  <c r="DG354" i="14" s="1"/>
  <c r="BL354" i="14"/>
  <c r="BB354" i="14"/>
  <c r="AU354" i="14"/>
  <c r="AS354" i="14"/>
  <c r="DC353" i="14"/>
  <c r="DH353" i="14" s="1"/>
  <c r="CP353" i="14"/>
  <c r="DB353" i="14" s="1"/>
  <c r="DG353" i="14" s="1"/>
  <c r="BL353" i="14"/>
  <c r="BB353" i="14"/>
  <c r="AU353" i="14"/>
  <c r="AS353" i="14"/>
  <c r="DC352" i="14"/>
  <c r="DH352" i="14" s="1"/>
  <c r="CP352" i="14"/>
  <c r="DB352" i="14" s="1"/>
  <c r="DG352" i="14" s="1"/>
  <c r="BL352" i="14"/>
  <c r="BB352" i="14"/>
  <c r="AU352" i="14"/>
  <c r="AS352" i="14"/>
  <c r="DC351" i="14"/>
  <c r="DH351" i="14" s="1"/>
  <c r="CP351" i="14"/>
  <c r="DB351" i="14" s="1"/>
  <c r="DG351" i="14" s="1"/>
  <c r="BL351" i="14"/>
  <c r="BB351" i="14"/>
  <c r="AU351" i="14"/>
  <c r="AS351" i="14"/>
  <c r="DC350" i="14"/>
  <c r="DH350" i="14" s="1"/>
  <c r="CP350" i="14"/>
  <c r="DB350" i="14" s="1"/>
  <c r="DG350" i="14" s="1"/>
  <c r="BP350" i="14"/>
  <c r="BO350" i="14"/>
  <c r="BN350" i="14"/>
  <c r="BM350" i="14"/>
  <c r="BK350" i="14"/>
  <c r="BJ350" i="14"/>
  <c r="BI350" i="14"/>
  <c r="BH350" i="14"/>
  <c r="BG350" i="14"/>
  <c r="BF350" i="14"/>
  <c r="BE350" i="14"/>
  <c r="BD350" i="14"/>
  <c r="BC350" i="14"/>
  <c r="BA350" i="14"/>
  <c r="AZ350" i="14"/>
  <c r="AY350" i="14"/>
  <c r="AX350" i="14"/>
  <c r="AW350" i="14"/>
  <c r="AV350" i="14"/>
  <c r="AT350" i="14"/>
  <c r="AR350" i="14"/>
  <c r="AQ350" i="14"/>
  <c r="AP350" i="14"/>
  <c r="AO350" i="14"/>
  <c r="AN350" i="14"/>
  <c r="AM350" i="14"/>
  <c r="AL350" i="14"/>
  <c r="AK350" i="14"/>
  <c r="AJ350" i="14"/>
  <c r="AI350" i="14"/>
  <c r="AH350" i="14"/>
  <c r="AG350" i="14"/>
  <c r="Y350" i="14"/>
  <c r="DC349" i="14"/>
  <c r="DH349" i="14" s="1"/>
  <c r="CP349" i="14"/>
  <c r="DB349" i="14" s="1"/>
  <c r="DG349" i="14" s="1"/>
  <c r="AT349" i="14"/>
  <c r="AT333" i="14" s="1"/>
  <c r="AE349" i="14"/>
  <c r="AE333" i="14" s="1"/>
  <c r="AD349" i="14"/>
  <c r="AD333" i="14" s="1"/>
  <c r="AC349" i="14"/>
  <c r="AB349" i="14"/>
  <c r="AA349" i="14"/>
  <c r="AA333" i="14" s="1"/>
  <c r="Z349" i="14"/>
  <c r="Z333" i="14" s="1"/>
  <c r="DC348" i="14"/>
  <c r="DH348" i="14" s="1"/>
  <c r="CP348" i="14"/>
  <c r="DB348" i="14" s="1"/>
  <c r="DG348" i="14" s="1"/>
  <c r="BL348" i="14"/>
  <c r="BB348" i="14"/>
  <c r="AU348" i="14"/>
  <c r="AS348" i="14"/>
  <c r="Y348" i="14"/>
  <c r="DC347" i="14"/>
  <c r="DH347" i="14" s="1"/>
  <c r="CP347" i="14"/>
  <c r="DB347" i="14" s="1"/>
  <c r="DG347" i="14" s="1"/>
  <c r="BL347" i="14"/>
  <c r="BB347" i="14"/>
  <c r="AU347" i="14"/>
  <c r="AS347" i="14"/>
  <c r="DC346" i="14"/>
  <c r="DH346" i="14" s="1"/>
  <c r="CP346" i="14"/>
  <c r="DB346" i="14" s="1"/>
  <c r="DG346" i="14" s="1"/>
  <c r="BL346" i="14"/>
  <c r="BB346" i="14"/>
  <c r="AS346" i="14"/>
  <c r="DC345" i="14"/>
  <c r="DH345" i="14" s="1"/>
  <c r="CP345" i="14"/>
  <c r="DB345" i="14" s="1"/>
  <c r="DG345" i="14" s="1"/>
  <c r="BL345" i="14"/>
  <c r="BB345" i="14"/>
  <c r="AU345" i="14"/>
  <c r="AS345" i="14"/>
  <c r="DC344" i="14"/>
  <c r="DH344" i="14" s="1"/>
  <c r="CP344" i="14"/>
  <c r="DB344" i="14" s="1"/>
  <c r="DG344" i="14" s="1"/>
  <c r="BL344" i="14"/>
  <c r="BB344" i="14"/>
  <c r="AU344" i="14"/>
  <c r="AS344" i="14"/>
  <c r="DC343" i="14"/>
  <c r="DH343" i="14" s="1"/>
  <c r="CP343" i="14"/>
  <c r="DB343" i="14" s="1"/>
  <c r="DG343" i="14" s="1"/>
  <c r="BP334" i="14"/>
  <c r="BN334" i="14"/>
  <c r="BH334" i="14"/>
  <c r="BF334" i="14"/>
  <c r="BD334" i="14"/>
  <c r="BB343" i="14"/>
  <c r="AZ334" i="14"/>
  <c r="AP334" i="14"/>
  <c r="AN334" i="14"/>
  <c r="AJ334" i="14"/>
  <c r="AS343" i="14"/>
  <c r="DC342" i="14"/>
  <c r="DH342" i="14" s="1"/>
  <c r="CP342" i="14"/>
  <c r="DB342" i="14" s="1"/>
  <c r="DG342" i="14" s="1"/>
  <c r="BL342" i="14"/>
  <c r="BB342" i="14"/>
  <c r="AU342" i="14"/>
  <c r="AS342" i="14"/>
  <c r="DC341" i="14"/>
  <c r="DH341" i="14" s="1"/>
  <c r="CP341" i="14"/>
  <c r="DB341" i="14" s="1"/>
  <c r="DG341" i="14" s="1"/>
  <c r="BL341" i="14"/>
  <c r="BB341" i="14"/>
  <c r="AU341" i="14"/>
  <c r="AS341" i="14"/>
  <c r="DC340" i="14"/>
  <c r="DH340" i="14" s="1"/>
  <c r="CP340" i="14"/>
  <c r="DB340" i="14" s="1"/>
  <c r="DG340" i="14" s="1"/>
  <c r="BL340" i="14"/>
  <c r="BB340" i="14"/>
  <c r="AU340" i="14"/>
  <c r="AS340" i="14"/>
  <c r="DC339" i="14"/>
  <c r="DH339" i="14" s="1"/>
  <c r="CP339" i="14"/>
  <c r="DB339" i="14" s="1"/>
  <c r="DG339" i="14" s="1"/>
  <c r="BO334" i="14"/>
  <c r="BI334" i="14"/>
  <c r="BB339" i="14"/>
  <c r="BA334" i="14"/>
  <c r="AU339" i="14"/>
  <c r="AQ334" i="14"/>
  <c r="AO334" i="14"/>
  <c r="AM334" i="14"/>
  <c r="AK334" i="14"/>
  <c r="AI334" i="14"/>
  <c r="AS339" i="14"/>
  <c r="DC338" i="14"/>
  <c r="DH338" i="14" s="1"/>
  <c r="CP338" i="14"/>
  <c r="DB338" i="14" s="1"/>
  <c r="DG338" i="14" s="1"/>
  <c r="BL338" i="14"/>
  <c r="BB338" i="14"/>
  <c r="AU338" i="14"/>
  <c r="AS338" i="14"/>
  <c r="DC337" i="14"/>
  <c r="DH337" i="14" s="1"/>
  <c r="CP337" i="14"/>
  <c r="DB337" i="14" s="1"/>
  <c r="DG337" i="14" s="1"/>
  <c r="BL337" i="14"/>
  <c r="BB337" i="14"/>
  <c r="AU337" i="14"/>
  <c r="AS337" i="14"/>
  <c r="DC336" i="14"/>
  <c r="DH336" i="14" s="1"/>
  <c r="CP336" i="14"/>
  <c r="DB336" i="14" s="1"/>
  <c r="DG336" i="14" s="1"/>
  <c r="BL336" i="14"/>
  <c r="BB336" i="14"/>
  <c r="AU336" i="14"/>
  <c r="AS336" i="14"/>
  <c r="DC335" i="14"/>
  <c r="DH335" i="14" s="1"/>
  <c r="CP335" i="14"/>
  <c r="DB335" i="14" s="1"/>
  <c r="DG335" i="14" s="1"/>
  <c r="BL335" i="14"/>
  <c r="BB335" i="14"/>
  <c r="AS335" i="14"/>
  <c r="DC334" i="14"/>
  <c r="DH334" i="14" s="1"/>
  <c r="CP334" i="14"/>
  <c r="DB334" i="14" s="1"/>
  <c r="DG334" i="14" s="1"/>
  <c r="BM334" i="14"/>
  <c r="BK334" i="14"/>
  <c r="BG334" i="14"/>
  <c r="BE334" i="14"/>
  <c r="AY334" i="14"/>
  <c r="AX334" i="14"/>
  <c r="AT334" i="14"/>
  <c r="AR334" i="14"/>
  <c r="AL334" i="14"/>
  <c r="AH334" i="14"/>
  <c r="AG334" i="14"/>
  <c r="DC333" i="14"/>
  <c r="DH333" i="14" s="1"/>
  <c r="CP333" i="14"/>
  <c r="DB333" i="14" s="1"/>
  <c r="DG333" i="14" s="1"/>
  <c r="BJ333" i="14"/>
  <c r="AC333" i="14"/>
  <c r="AB333" i="14"/>
  <c r="Y333" i="14"/>
  <c r="DC332" i="14"/>
  <c r="DH332" i="14" s="1"/>
  <c r="CP332" i="14"/>
  <c r="DB332" i="14" s="1"/>
  <c r="DG332" i="14" s="1"/>
  <c r="CG332" i="14"/>
  <c r="BW332" i="14"/>
  <c r="DC331" i="14"/>
  <c r="DH331" i="14" s="1"/>
  <c r="CP331" i="14"/>
  <c r="DB331" i="14" s="1"/>
  <c r="DG331" i="14" s="1"/>
  <c r="CH331" i="14"/>
  <c r="CG331" i="14"/>
  <c r="CE331" i="14"/>
  <c r="CD331" i="14"/>
  <c r="CC331" i="14"/>
  <c r="CA331" i="14"/>
  <c r="BZ331" i="14"/>
  <c r="BY331" i="14"/>
  <c r="BV331" i="14"/>
  <c r="BU331" i="14"/>
  <c r="BR331" i="14"/>
  <c r="DC330" i="14"/>
  <c r="DH330" i="14" s="1"/>
  <c r="CP330" i="14"/>
  <c r="DB330" i="14" s="1"/>
  <c r="DG330" i="14" s="1"/>
  <c r="CI330" i="14"/>
  <c r="CG330" i="14"/>
  <c r="CF330" i="14"/>
  <c r="CE330" i="14"/>
  <c r="CB330" i="14"/>
  <c r="CA330" i="14"/>
  <c r="BW330" i="14"/>
  <c r="BS330" i="14"/>
  <c r="DC329" i="14"/>
  <c r="DH329" i="14" s="1"/>
  <c r="CP329" i="14"/>
  <c r="DB329" i="14" s="1"/>
  <c r="DG329" i="14" s="1"/>
  <c r="CF329" i="14"/>
  <c r="BX329" i="14"/>
  <c r="BS329" i="14"/>
  <c r="DC328" i="14"/>
  <c r="DH328" i="14" s="1"/>
  <c r="CP328" i="14"/>
  <c r="DB328" i="14" s="1"/>
  <c r="DG328" i="14" s="1"/>
  <c r="CH328" i="14"/>
  <c r="CC328" i="14"/>
  <c r="BX328" i="14"/>
  <c r="BT328" i="14"/>
  <c r="AR328" i="14"/>
  <c r="DC327" i="14"/>
  <c r="DH327" i="14" s="1"/>
  <c r="CP327" i="14"/>
  <c r="DB327" i="14" s="1"/>
  <c r="DG327" i="14" s="1"/>
  <c r="CF327" i="14"/>
  <c r="BY327" i="14"/>
  <c r="BT327" i="14"/>
  <c r="DC326" i="14"/>
  <c r="DH326" i="14" s="1"/>
  <c r="CP326" i="14"/>
  <c r="DB326" i="14" s="1"/>
  <c r="DG326" i="14" s="1"/>
  <c r="CE326" i="14"/>
  <c r="CB326" i="14"/>
  <c r="CA326" i="14"/>
  <c r="BW326" i="14"/>
  <c r="DC325" i="14"/>
  <c r="DH325" i="14" s="1"/>
  <c r="CP325" i="14"/>
  <c r="DB325" i="14" s="1"/>
  <c r="DG325" i="14" s="1"/>
  <c r="CJ325" i="14"/>
  <c r="CG325" i="14"/>
  <c r="CF325" i="14"/>
  <c r="CB325" i="14"/>
  <c r="BX325" i="14"/>
  <c r="BU325" i="14"/>
  <c r="BR325" i="14"/>
  <c r="DC324" i="14"/>
  <c r="DH324" i="14" s="1"/>
  <c r="CP324" i="14"/>
  <c r="DB324" i="14" s="1"/>
  <c r="DG324" i="14" s="1"/>
  <c r="CG324" i="14"/>
  <c r="CE324" i="14"/>
  <c r="CC324" i="14"/>
  <c r="BU324" i="14"/>
  <c r="DC323" i="14"/>
  <c r="DH323" i="14" s="1"/>
  <c r="CP323" i="14"/>
  <c r="DB323" i="14" s="1"/>
  <c r="DG323" i="14" s="1"/>
  <c r="CH323" i="14"/>
  <c r="CG323" i="14"/>
  <c r="CD323" i="14"/>
  <c r="CC323" i="14"/>
  <c r="BZ323" i="14"/>
  <c r="BY323" i="14"/>
  <c r="BU323" i="14"/>
  <c r="DC322" i="14"/>
  <c r="DH322" i="14" s="1"/>
  <c r="CP322" i="14"/>
  <c r="DB322" i="14" s="1"/>
  <c r="DG322" i="14" s="1"/>
  <c r="CF322" i="14"/>
  <c r="CB322" i="14"/>
  <c r="CA322" i="14"/>
  <c r="AT322" i="14"/>
  <c r="DC321" i="14"/>
  <c r="DH321" i="14" s="1"/>
  <c r="CP321" i="14"/>
  <c r="DB321" i="14" s="1"/>
  <c r="DG321" i="14" s="1"/>
  <c r="CH321" i="14"/>
  <c r="CE321" i="14"/>
  <c r="CD321" i="14"/>
  <c r="BX321" i="14"/>
  <c r="AT321" i="14"/>
  <c r="DC320" i="14"/>
  <c r="DH320" i="14" s="1"/>
  <c r="CP320" i="14"/>
  <c r="DB320" i="14" s="1"/>
  <c r="DG320" i="14" s="1"/>
  <c r="CI320" i="14"/>
  <c r="CE320" i="14"/>
  <c r="BY320" i="14"/>
  <c r="BS320" i="14"/>
  <c r="DC319" i="14"/>
  <c r="DH319" i="14" s="1"/>
  <c r="CP319" i="14"/>
  <c r="DB319" i="14" s="1"/>
  <c r="DG319" i="14" s="1"/>
  <c r="CI319" i="14"/>
  <c r="CH319" i="14"/>
  <c r="CG319" i="14"/>
  <c r="CE319" i="14"/>
  <c r="CD319" i="14"/>
  <c r="CC319" i="14"/>
  <c r="CA319" i="14"/>
  <c r="BZ319" i="14"/>
  <c r="BY319" i="14"/>
  <c r="BW319" i="14"/>
  <c r="BV319" i="14"/>
  <c r="BU319" i="14"/>
  <c r="BS319" i="14"/>
  <c r="BR319" i="14"/>
  <c r="DC318" i="14"/>
  <c r="DH318" i="14" s="1"/>
  <c r="CP318" i="14"/>
  <c r="DB318" i="14" s="1"/>
  <c r="DG318" i="14" s="1"/>
  <c r="Y318" i="14"/>
  <c r="DC317" i="14"/>
  <c r="DH317" i="14" s="1"/>
  <c r="CP317" i="14"/>
  <c r="DB317" i="14" s="1"/>
  <c r="DG317" i="14" s="1"/>
  <c r="DC316" i="14"/>
  <c r="DH316" i="14" s="1"/>
  <c r="CP316" i="14"/>
  <c r="DB316" i="14" s="1"/>
  <c r="DG316" i="14" s="1"/>
  <c r="AF316" i="14"/>
  <c r="DC315" i="14"/>
  <c r="DH315" i="14" s="1"/>
  <c r="CP315" i="14"/>
  <c r="DB315" i="14" s="1"/>
  <c r="DG315" i="14" s="1"/>
  <c r="DC314" i="14"/>
  <c r="DH314" i="14" s="1"/>
  <c r="CP314" i="14"/>
  <c r="DB314" i="14" s="1"/>
  <c r="DG314" i="14" s="1"/>
  <c r="BL314" i="14"/>
  <c r="BB314" i="14"/>
  <c r="AU314" i="14"/>
  <c r="AS314" i="14"/>
  <c r="DC313" i="14"/>
  <c r="DH313" i="14" s="1"/>
  <c r="CP313" i="14"/>
  <c r="DB313" i="14" s="1"/>
  <c r="DG313" i="14" s="1"/>
  <c r="BL313" i="14"/>
  <c r="BB313" i="14"/>
  <c r="AU313" i="14"/>
  <c r="AS313" i="14"/>
  <c r="DC312" i="14"/>
  <c r="DH312" i="14" s="1"/>
  <c r="CP312" i="14"/>
  <c r="DB312" i="14" s="1"/>
  <c r="DG312" i="14" s="1"/>
  <c r="BL312" i="14"/>
  <c r="BB312" i="14"/>
  <c r="AU312" i="14"/>
  <c r="AS312" i="14"/>
  <c r="DC311" i="14"/>
  <c r="DH311" i="14" s="1"/>
  <c r="CP311" i="14"/>
  <c r="DB311" i="14" s="1"/>
  <c r="DG311" i="14" s="1"/>
  <c r="BL311" i="14"/>
  <c r="BB311" i="14"/>
  <c r="AU311" i="14"/>
  <c r="AS311" i="14"/>
  <c r="DC310" i="14"/>
  <c r="DH310" i="14" s="1"/>
  <c r="CP310" i="14"/>
  <c r="DB310" i="14" s="1"/>
  <c r="DG310" i="14" s="1"/>
  <c r="BL310" i="14"/>
  <c r="BB310" i="14"/>
  <c r="AU310" i="14"/>
  <c r="AS310" i="14"/>
  <c r="DC309" i="14"/>
  <c r="DH309" i="14" s="1"/>
  <c r="CP309" i="14"/>
  <c r="DB309" i="14" s="1"/>
  <c r="DG309" i="14" s="1"/>
  <c r="BL309" i="14"/>
  <c r="BB309" i="14"/>
  <c r="AU309" i="14"/>
  <c r="AS309" i="14"/>
  <c r="DC308" i="14"/>
  <c r="DH308" i="14" s="1"/>
  <c r="CP308" i="14"/>
  <c r="DB308" i="14" s="1"/>
  <c r="DG308" i="14" s="1"/>
  <c r="BL308" i="14"/>
  <c r="BB308" i="14"/>
  <c r="AU308" i="14"/>
  <c r="AS308" i="14"/>
  <c r="DC307" i="14"/>
  <c r="DH307" i="14" s="1"/>
  <c r="CP307" i="14"/>
  <c r="DB307" i="14" s="1"/>
  <c r="DG307" i="14" s="1"/>
  <c r="BL307" i="14"/>
  <c r="BB307" i="14"/>
  <c r="AU307" i="14"/>
  <c r="AS307" i="14"/>
  <c r="DC306" i="14"/>
  <c r="DH306" i="14" s="1"/>
  <c r="CP306" i="14"/>
  <c r="DB306" i="14" s="1"/>
  <c r="DG306" i="14" s="1"/>
  <c r="BL306" i="14"/>
  <c r="BB306" i="14"/>
  <c r="AU306" i="14"/>
  <c r="AS306" i="14"/>
  <c r="DC305" i="14"/>
  <c r="DH305" i="14" s="1"/>
  <c r="CP305" i="14"/>
  <c r="DB305" i="14" s="1"/>
  <c r="DG305" i="14" s="1"/>
  <c r="BL305" i="14"/>
  <c r="BB305" i="14"/>
  <c r="AU305" i="14"/>
  <c r="AS305" i="14"/>
  <c r="DC304" i="14"/>
  <c r="DH304" i="14" s="1"/>
  <c r="CP304" i="14"/>
  <c r="DB304" i="14" s="1"/>
  <c r="DG304" i="14" s="1"/>
  <c r="BL304" i="14"/>
  <c r="BB304" i="14"/>
  <c r="AU304" i="14"/>
  <c r="AS304" i="14"/>
  <c r="DC303" i="14"/>
  <c r="DH303" i="14" s="1"/>
  <c r="CP303" i="14"/>
  <c r="DB303" i="14" s="1"/>
  <c r="DG303" i="14" s="1"/>
  <c r="BL303" i="14"/>
  <c r="BB303" i="14"/>
  <c r="AU303" i="14"/>
  <c r="AS303" i="14"/>
  <c r="DC302" i="14"/>
  <c r="DH302" i="14" s="1"/>
  <c r="CQ302" i="14"/>
  <c r="CM302" i="14"/>
  <c r="CP302" i="14" s="1"/>
  <c r="BP302" i="14"/>
  <c r="BO302" i="14"/>
  <c r="BN302" i="14"/>
  <c r="BM302" i="14"/>
  <c r="BK302" i="14"/>
  <c r="BJ302" i="14"/>
  <c r="BI302" i="14"/>
  <c r="BH302" i="14"/>
  <c r="BG302" i="14"/>
  <c r="BF302" i="14"/>
  <c r="BE302" i="14"/>
  <c r="BD302" i="14"/>
  <c r="BC302" i="14"/>
  <c r="BA302" i="14"/>
  <c r="AZ302" i="14"/>
  <c r="AY302" i="14"/>
  <c r="AX302" i="14"/>
  <c r="AW302" i="14"/>
  <c r="AV302" i="14"/>
  <c r="AT302" i="14"/>
  <c r="AR302" i="14"/>
  <c r="AQ302" i="14"/>
  <c r="AP302" i="14"/>
  <c r="AO302" i="14"/>
  <c r="AN302" i="14"/>
  <c r="AM302" i="14"/>
  <c r="AL302" i="14"/>
  <c r="AK302" i="14"/>
  <c r="AJ302" i="14"/>
  <c r="AI302" i="14"/>
  <c r="AH302" i="14"/>
  <c r="AG302" i="14"/>
  <c r="AE302" i="14"/>
  <c r="AD302" i="14"/>
  <c r="AC302" i="14"/>
  <c r="AB302" i="14"/>
  <c r="AA302" i="14"/>
  <c r="Z302" i="14"/>
  <c r="Y302" i="14"/>
  <c r="DC301" i="14"/>
  <c r="DH301" i="14" s="1"/>
  <c r="CP301" i="14"/>
  <c r="DB301" i="14" s="1"/>
  <c r="DG301" i="14" s="1"/>
  <c r="BL301" i="14"/>
  <c r="BB301" i="14"/>
  <c r="AU301" i="14"/>
  <c r="AS301" i="14"/>
  <c r="DC300" i="14"/>
  <c r="DH300" i="14" s="1"/>
  <c r="CP300" i="14"/>
  <c r="DB300" i="14" s="1"/>
  <c r="DG300" i="14" s="1"/>
  <c r="BL300" i="14"/>
  <c r="BB300" i="14"/>
  <c r="AU300" i="14"/>
  <c r="AS300" i="14"/>
  <c r="DC299" i="14"/>
  <c r="DH299" i="14" s="1"/>
  <c r="CP299" i="14"/>
  <c r="DB299" i="14" s="1"/>
  <c r="DG299" i="14" s="1"/>
  <c r="BL299" i="14"/>
  <c r="BB299" i="14"/>
  <c r="AU299" i="14"/>
  <c r="AS299" i="14"/>
  <c r="DC298" i="14"/>
  <c r="DH298" i="14" s="1"/>
  <c r="CP298" i="14"/>
  <c r="DB298" i="14" s="1"/>
  <c r="DG298" i="14" s="1"/>
  <c r="BL298" i="14"/>
  <c r="BB298" i="14"/>
  <c r="AU298" i="14"/>
  <c r="AS298" i="14"/>
  <c r="DC297" i="14"/>
  <c r="DH297" i="14" s="1"/>
  <c r="CP297" i="14"/>
  <c r="DB297" i="14" s="1"/>
  <c r="DG297" i="14" s="1"/>
  <c r="BL297" i="14"/>
  <c r="BB297" i="14"/>
  <c r="AU297" i="14"/>
  <c r="AS297" i="14"/>
  <c r="DC296" i="14"/>
  <c r="DH296" i="14" s="1"/>
  <c r="CP296" i="14"/>
  <c r="DB296" i="14" s="1"/>
  <c r="DG296" i="14" s="1"/>
  <c r="BL296" i="14"/>
  <c r="BB296" i="14"/>
  <c r="AU296" i="14"/>
  <c r="AS296" i="14"/>
  <c r="DC295" i="14"/>
  <c r="DH295" i="14" s="1"/>
  <c r="CP295" i="14"/>
  <c r="DB295" i="14" s="1"/>
  <c r="DG295" i="14" s="1"/>
  <c r="BL295" i="14"/>
  <c r="BB295" i="14"/>
  <c r="AU295" i="14"/>
  <c r="AS295" i="14"/>
  <c r="DC294" i="14"/>
  <c r="DH294" i="14" s="1"/>
  <c r="CP294" i="14"/>
  <c r="DB294" i="14" s="1"/>
  <c r="DG294" i="14" s="1"/>
  <c r="BL294" i="14"/>
  <c r="BB294" i="14"/>
  <c r="AU294" i="14"/>
  <c r="AS294" i="14"/>
  <c r="DC293" i="14"/>
  <c r="DH293" i="14" s="1"/>
  <c r="CP293" i="14"/>
  <c r="DB293" i="14" s="1"/>
  <c r="DG293" i="14" s="1"/>
  <c r="BL293" i="14"/>
  <c r="BB293" i="14"/>
  <c r="AU293" i="14"/>
  <c r="AS293" i="14"/>
  <c r="DC292" i="14"/>
  <c r="DH292" i="14" s="1"/>
  <c r="CP292" i="14"/>
  <c r="DB292" i="14" s="1"/>
  <c r="DG292" i="14" s="1"/>
  <c r="BL292" i="14"/>
  <c r="BB292" i="14"/>
  <c r="AU292" i="14"/>
  <c r="AS292" i="14"/>
  <c r="DC291" i="14"/>
  <c r="DH291" i="14" s="1"/>
  <c r="CP291" i="14"/>
  <c r="DB291" i="14" s="1"/>
  <c r="DG291" i="14" s="1"/>
  <c r="BL291" i="14"/>
  <c r="BB291" i="14"/>
  <c r="AU291" i="14"/>
  <c r="AS291" i="14"/>
  <c r="DC290" i="14"/>
  <c r="DH290" i="14" s="1"/>
  <c r="CP290" i="14"/>
  <c r="DB290" i="14" s="1"/>
  <c r="DG290" i="14" s="1"/>
  <c r="DC289" i="14"/>
  <c r="DH289" i="14" s="1"/>
  <c r="CP289" i="14"/>
  <c r="DB289" i="14" s="1"/>
  <c r="DG289" i="14" s="1"/>
  <c r="BL289" i="14"/>
  <c r="BB289" i="14"/>
  <c r="AU289" i="14"/>
  <c r="AS289" i="14"/>
  <c r="DC288" i="14"/>
  <c r="DH288" i="14" s="1"/>
  <c r="CP288" i="14"/>
  <c r="DB288" i="14" s="1"/>
  <c r="DG288" i="14" s="1"/>
  <c r="BL288" i="14"/>
  <c r="BB288" i="14"/>
  <c r="AU288" i="14"/>
  <c r="AS288" i="14"/>
  <c r="DC287" i="14"/>
  <c r="DH287" i="14" s="1"/>
  <c r="CP287" i="14"/>
  <c r="DB287" i="14" s="1"/>
  <c r="DG287" i="14" s="1"/>
  <c r="BL287" i="14"/>
  <c r="BB287" i="14"/>
  <c r="AU287" i="14"/>
  <c r="AS287" i="14"/>
  <c r="DC286" i="14"/>
  <c r="DH286" i="14" s="1"/>
  <c r="CQ286" i="14"/>
  <c r="CP286" i="14"/>
  <c r="DB286" i="14" s="1"/>
  <c r="DG286" i="14" s="1"/>
  <c r="BP286" i="14"/>
  <c r="BO286" i="14"/>
  <c r="BN286" i="14"/>
  <c r="BM286" i="14"/>
  <c r="BK286" i="14"/>
  <c r="BJ286" i="14"/>
  <c r="BI286" i="14"/>
  <c r="BH286" i="14"/>
  <c r="BG286" i="14"/>
  <c r="BF286" i="14"/>
  <c r="BE286" i="14"/>
  <c r="BD286" i="14"/>
  <c r="BC286" i="14"/>
  <c r="BA286" i="14"/>
  <c r="AZ286" i="14"/>
  <c r="AY286" i="14"/>
  <c r="AX286" i="14"/>
  <c r="AW286" i="14"/>
  <c r="AV286" i="14"/>
  <c r="AT286" i="14"/>
  <c r="AR286" i="14"/>
  <c r="AQ286" i="14"/>
  <c r="AP286" i="14"/>
  <c r="AO286" i="14"/>
  <c r="AN286" i="14"/>
  <c r="AM286" i="14"/>
  <c r="AL286" i="14"/>
  <c r="AK286" i="14"/>
  <c r="AJ286" i="14"/>
  <c r="AI286" i="14"/>
  <c r="AH286" i="14"/>
  <c r="AG286" i="14"/>
  <c r="Y286" i="14"/>
  <c r="DC285" i="14"/>
  <c r="DH285" i="14" s="1"/>
  <c r="CP285" i="14"/>
  <c r="DB285" i="14" s="1"/>
  <c r="DG285" i="14" s="1"/>
  <c r="BL285" i="14"/>
  <c r="BB285" i="14"/>
  <c r="AU285" i="14"/>
  <c r="AS285" i="14"/>
  <c r="AF285" i="14" s="1"/>
  <c r="DC284" i="14"/>
  <c r="DH284" i="14" s="1"/>
  <c r="CP284" i="14"/>
  <c r="DB284" i="14" s="1"/>
  <c r="DG284" i="14" s="1"/>
  <c r="BL284" i="14"/>
  <c r="BB284" i="14"/>
  <c r="AU284" i="14"/>
  <c r="AS284" i="14"/>
  <c r="DC283" i="14"/>
  <c r="DH283" i="14" s="1"/>
  <c r="CP283" i="14"/>
  <c r="DB283" i="14" s="1"/>
  <c r="DG283" i="14" s="1"/>
  <c r="BL283" i="14"/>
  <c r="BB283" i="14"/>
  <c r="AU283" i="14"/>
  <c r="AS283" i="14"/>
  <c r="DC282" i="14"/>
  <c r="DH282" i="14" s="1"/>
  <c r="CP282" i="14"/>
  <c r="DB282" i="14" s="1"/>
  <c r="DG282" i="14" s="1"/>
  <c r="BL282" i="14"/>
  <c r="BB282" i="14"/>
  <c r="AU282" i="14"/>
  <c r="AS282" i="14"/>
  <c r="DC281" i="14"/>
  <c r="DH281" i="14" s="1"/>
  <c r="CP281" i="14"/>
  <c r="DB281" i="14" s="1"/>
  <c r="DG281" i="14" s="1"/>
  <c r="BL281" i="14"/>
  <c r="BB281" i="14"/>
  <c r="AU281" i="14"/>
  <c r="AS281" i="14"/>
  <c r="DC280" i="14"/>
  <c r="DH280" i="14" s="1"/>
  <c r="CP280" i="14"/>
  <c r="DB280" i="14" s="1"/>
  <c r="DG280" i="14" s="1"/>
  <c r="BL280" i="14"/>
  <c r="BB280" i="14"/>
  <c r="AU280" i="14"/>
  <c r="AS280" i="14"/>
  <c r="DC279" i="14"/>
  <c r="DH279" i="14" s="1"/>
  <c r="CP279" i="14"/>
  <c r="DB279" i="14" s="1"/>
  <c r="DG279" i="14" s="1"/>
  <c r="BL279" i="14"/>
  <c r="BB279" i="14"/>
  <c r="AU279" i="14"/>
  <c r="AS279" i="14"/>
  <c r="DC278" i="14"/>
  <c r="DH278" i="14" s="1"/>
  <c r="CP278" i="14"/>
  <c r="DB278" i="14" s="1"/>
  <c r="DG278" i="14" s="1"/>
  <c r="BL278" i="14"/>
  <c r="BB278" i="14"/>
  <c r="AU278" i="14"/>
  <c r="AS278" i="14"/>
  <c r="DC277" i="14"/>
  <c r="DH277" i="14" s="1"/>
  <c r="CP277" i="14"/>
  <c r="DB277" i="14" s="1"/>
  <c r="DG277" i="14" s="1"/>
  <c r="BL277" i="14"/>
  <c r="BB277" i="14"/>
  <c r="AU277" i="14"/>
  <c r="AS277" i="14"/>
  <c r="DC276" i="14"/>
  <c r="DH276" i="14" s="1"/>
  <c r="CP276" i="14"/>
  <c r="DB276" i="14" s="1"/>
  <c r="DG276" i="14" s="1"/>
  <c r="BL276" i="14"/>
  <c r="BB276" i="14"/>
  <c r="AU276" i="14"/>
  <c r="AS276" i="14"/>
  <c r="DC275" i="14"/>
  <c r="DH275" i="14" s="1"/>
  <c r="CP275" i="14"/>
  <c r="DB275" i="14" s="1"/>
  <c r="DG275" i="14" s="1"/>
  <c r="BL275" i="14"/>
  <c r="BB275" i="14"/>
  <c r="AU275" i="14"/>
  <c r="AS275" i="14"/>
  <c r="DC274" i="14"/>
  <c r="DH274" i="14" s="1"/>
  <c r="CP274" i="14"/>
  <c r="DB274" i="14" s="1"/>
  <c r="DG274" i="14" s="1"/>
  <c r="BL274" i="14"/>
  <c r="BB274" i="14"/>
  <c r="AU274" i="14"/>
  <c r="AS274" i="14"/>
  <c r="DC273" i="14"/>
  <c r="DH273" i="14" s="1"/>
  <c r="CP273" i="14"/>
  <c r="DB273" i="14" s="1"/>
  <c r="DG273" i="14" s="1"/>
  <c r="BL273" i="14"/>
  <c r="BB273" i="14"/>
  <c r="AU273" i="14"/>
  <c r="AS273" i="14"/>
  <c r="DC272" i="14"/>
  <c r="DH272" i="14" s="1"/>
  <c r="CP272" i="14"/>
  <c r="DB272" i="14" s="1"/>
  <c r="DG272" i="14" s="1"/>
  <c r="BL272" i="14"/>
  <c r="BB272" i="14"/>
  <c r="AU272" i="14"/>
  <c r="AS272" i="14"/>
  <c r="DC271" i="14"/>
  <c r="DH271" i="14" s="1"/>
  <c r="CP271" i="14"/>
  <c r="DB271" i="14" s="1"/>
  <c r="DG271" i="14" s="1"/>
  <c r="BL271" i="14"/>
  <c r="BB271" i="14"/>
  <c r="AU271" i="14"/>
  <c r="AS271" i="14"/>
  <c r="DC270" i="14"/>
  <c r="DH270" i="14" s="1"/>
  <c r="CQ270" i="14"/>
  <c r="CM270" i="14"/>
  <c r="CP270" i="14" s="1"/>
  <c r="BP270" i="14"/>
  <c r="BO270" i="14"/>
  <c r="BN270" i="14"/>
  <c r="BM270" i="14"/>
  <c r="BK270" i="14"/>
  <c r="BJ270" i="14"/>
  <c r="BI270" i="14"/>
  <c r="BH270" i="14"/>
  <c r="BG270" i="14"/>
  <c r="BF270" i="14"/>
  <c r="BE270" i="14"/>
  <c r="BD270" i="14"/>
  <c r="BC270" i="14"/>
  <c r="BA270" i="14"/>
  <c r="AZ270" i="14"/>
  <c r="AY270" i="14"/>
  <c r="AX270" i="14"/>
  <c r="AW270" i="14"/>
  <c r="AV270" i="14"/>
  <c r="AT270" i="14"/>
  <c r="AR270" i="14"/>
  <c r="AQ270" i="14"/>
  <c r="AP270" i="14"/>
  <c r="AO270" i="14"/>
  <c r="AN270" i="14"/>
  <c r="AM270" i="14"/>
  <c r="AL270" i="14"/>
  <c r="AK270" i="14"/>
  <c r="AJ270" i="14"/>
  <c r="AI270" i="14"/>
  <c r="AH270" i="14"/>
  <c r="AG270" i="14"/>
  <c r="Y270" i="14"/>
  <c r="DC269" i="14"/>
  <c r="DH269" i="14" s="1"/>
  <c r="CP269" i="14"/>
  <c r="DB269" i="14" s="1"/>
  <c r="DG269" i="14" s="1"/>
  <c r="BL269" i="14"/>
  <c r="BB269" i="14"/>
  <c r="AU269" i="14"/>
  <c r="AS269" i="14"/>
  <c r="DC268" i="14"/>
  <c r="DH268" i="14" s="1"/>
  <c r="CP268" i="14"/>
  <c r="DB268" i="14" s="1"/>
  <c r="DG268" i="14" s="1"/>
  <c r="BL268" i="14"/>
  <c r="BB268" i="14"/>
  <c r="AU268" i="14"/>
  <c r="AS268" i="14"/>
  <c r="DC267" i="14"/>
  <c r="DH267" i="14" s="1"/>
  <c r="CP267" i="14"/>
  <c r="DB267" i="14" s="1"/>
  <c r="DG267" i="14" s="1"/>
  <c r="BL267" i="14"/>
  <c r="BB267" i="14"/>
  <c r="AU267" i="14"/>
  <c r="AS267" i="14"/>
  <c r="DC266" i="14"/>
  <c r="DH266" i="14" s="1"/>
  <c r="CP266" i="14"/>
  <c r="DB266" i="14" s="1"/>
  <c r="DG266" i="14" s="1"/>
  <c r="BL266" i="14"/>
  <c r="BB266" i="14"/>
  <c r="AU266" i="14"/>
  <c r="AS266" i="14"/>
  <c r="DC265" i="14"/>
  <c r="DH265" i="14" s="1"/>
  <c r="CP265" i="14"/>
  <c r="DB265" i="14" s="1"/>
  <c r="DG265" i="14" s="1"/>
  <c r="BL265" i="14"/>
  <c r="BB265" i="14"/>
  <c r="AU265" i="14"/>
  <c r="AS265" i="14"/>
  <c r="DC264" i="14"/>
  <c r="DH264" i="14" s="1"/>
  <c r="CP264" i="14"/>
  <c r="DB264" i="14" s="1"/>
  <c r="DG264" i="14" s="1"/>
  <c r="BL264" i="14"/>
  <c r="BB264" i="14"/>
  <c r="AU264" i="14"/>
  <c r="AS264" i="14"/>
  <c r="DC263" i="14"/>
  <c r="DH263" i="14" s="1"/>
  <c r="CP263" i="14"/>
  <c r="DB263" i="14" s="1"/>
  <c r="DG263" i="14" s="1"/>
  <c r="BL263" i="14"/>
  <c r="BB263" i="14"/>
  <c r="AU263" i="14"/>
  <c r="AS263" i="14"/>
  <c r="DC262" i="14"/>
  <c r="DH262" i="14" s="1"/>
  <c r="CP262" i="14"/>
  <c r="DB262" i="14" s="1"/>
  <c r="DG262" i="14" s="1"/>
  <c r="BL262" i="14"/>
  <c r="BB262" i="14"/>
  <c r="AU262" i="14"/>
  <c r="AS262" i="14"/>
  <c r="DC261" i="14"/>
  <c r="DH261" i="14" s="1"/>
  <c r="CP261" i="14"/>
  <c r="DB261" i="14" s="1"/>
  <c r="DG261" i="14" s="1"/>
  <c r="BL261" i="14"/>
  <c r="BB261" i="14"/>
  <c r="AU261" i="14"/>
  <c r="AS261" i="14"/>
  <c r="DC260" i="14"/>
  <c r="DH260" i="14" s="1"/>
  <c r="CP260" i="14"/>
  <c r="DB260" i="14" s="1"/>
  <c r="DG260" i="14" s="1"/>
  <c r="BL260" i="14"/>
  <c r="BB260" i="14"/>
  <c r="AU260" i="14"/>
  <c r="AS260" i="14"/>
  <c r="DC259" i="14"/>
  <c r="DH259" i="14" s="1"/>
  <c r="CP259" i="14"/>
  <c r="DB259" i="14" s="1"/>
  <c r="DG259" i="14" s="1"/>
  <c r="BL259" i="14"/>
  <c r="BB259" i="14"/>
  <c r="AU259" i="14"/>
  <c r="AS259" i="14"/>
  <c r="DC258" i="14"/>
  <c r="DH258" i="14" s="1"/>
  <c r="CP258" i="14"/>
  <c r="DB258" i="14" s="1"/>
  <c r="DG258" i="14" s="1"/>
  <c r="BL258" i="14"/>
  <c r="BB258" i="14"/>
  <c r="AU258" i="14"/>
  <c r="AS258" i="14"/>
  <c r="DC257" i="14"/>
  <c r="DH257" i="14" s="1"/>
  <c r="CP257" i="14"/>
  <c r="DB257" i="14" s="1"/>
  <c r="DG257" i="14" s="1"/>
  <c r="BL257" i="14"/>
  <c r="BB257" i="14"/>
  <c r="AU257" i="14"/>
  <c r="AS257" i="14"/>
  <c r="DC256" i="14"/>
  <c r="DH256" i="14" s="1"/>
  <c r="CP256" i="14"/>
  <c r="DB256" i="14" s="1"/>
  <c r="DG256" i="14" s="1"/>
  <c r="BL256" i="14"/>
  <c r="BB256" i="14"/>
  <c r="AU256" i="14"/>
  <c r="AS256" i="14"/>
  <c r="DC255" i="14"/>
  <c r="DH255" i="14" s="1"/>
  <c r="CP255" i="14"/>
  <c r="DB255" i="14" s="1"/>
  <c r="DG255" i="14" s="1"/>
  <c r="BL255" i="14"/>
  <c r="BB255" i="14"/>
  <c r="AU255" i="14"/>
  <c r="AS255" i="14"/>
  <c r="CV254" i="14"/>
  <c r="CU254" i="14"/>
  <c r="CT254" i="14"/>
  <c r="CS254" i="14"/>
  <c r="CR254" i="14"/>
  <c r="CQ254" i="14"/>
  <c r="CO254" i="14"/>
  <c r="CN254" i="14"/>
  <c r="CM254" i="14"/>
  <c r="BP254" i="14"/>
  <c r="BO254" i="14"/>
  <c r="BN254" i="14"/>
  <c r="BM254" i="14"/>
  <c r="BK254" i="14"/>
  <c r="BJ254" i="14"/>
  <c r="BI254" i="14"/>
  <c r="BH254" i="14"/>
  <c r="BG254" i="14"/>
  <c r="BF254" i="14"/>
  <c r="BE254" i="14"/>
  <c r="BD254" i="14"/>
  <c r="BC254" i="14"/>
  <c r="BA254" i="14"/>
  <c r="AZ254" i="14"/>
  <c r="AX254" i="14"/>
  <c r="AW254" i="14"/>
  <c r="AT254" i="14"/>
  <c r="AR254" i="14"/>
  <c r="AQ254" i="14"/>
  <c r="AQ253" i="14" s="1"/>
  <c r="AP254" i="14"/>
  <c r="AP253" i="14" s="1"/>
  <c r="AO254" i="14"/>
  <c r="AO253" i="14" s="1"/>
  <c r="AN254" i="14"/>
  <c r="AN253" i="14" s="1"/>
  <c r="AM254" i="14"/>
  <c r="AM253" i="14" s="1"/>
  <c r="AL254" i="14"/>
  <c r="AL253" i="14" s="1"/>
  <c r="AK254" i="14"/>
  <c r="AK253" i="14" s="1"/>
  <c r="AJ254" i="14"/>
  <c r="AJ253" i="14" s="1"/>
  <c r="AI254" i="14"/>
  <c r="AI253" i="14" s="1"/>
  <c r="AH254" i="14"/>
  <c r="AH253" i="14" s="1"/>
  <c r="AS253" i="14" s="1"/>
  <c r="Y254" i="14"/>
  <c r="DC253" i="14"/>
  <c r="DH253" i="14" s="1"/>
  <c r="CP253" i="14"/>
  <c r="DB253" i="14" s="1"/>
  <c r="DG253" i="14" s="1"/>
  <c r="BF253" i="14"/>
  <c r="BF205" i="14" s="1"/>
  <c r="BE253" i="14"/>
  <c r="BE205" i="14" s="1"/>
  <c r="BD253" i="14"/>
  <c r="BD205" i="14" s="1"/>
  <c r="BC253" i="14"/>
  <c r="BC205" i="14" s="1"/>
  <c r="BA253" i="14"/>
  <c r="BA205" i="14" s="1"/>
  <c r="AX253" i="14"/>
  <c r="AX205" i="14" s="1"/>
  <c r="AW253" i="14"/>
  <c r="AW205" i="14" s="1"/>
  <c r="AV205" i="14"/>
  <c r="AT253" i="14"/>
  <c r="AR253" i="14"/>
  <c r="Y253" i="14"/>
  <c r="DC252" i="14"/>
  <c r="DH252" i="14" s="1"/>
  <c r="CP252" i="14"/>
  <c r="DB252" i="14" s="1"/>
  <c r="DG252" i="14" s="1"/>
  <c r="BL252" i="14"/>
  <c r="BB252" i="14"/>
  <c r="AS252" i="14"/>
  <c r="DC251" i="14"/>
  <c r="DH251" i="14" s="1"/>
  <c r="CP251" i="14"/>
  <c r="DB251" i="14" s="1"/>
  <c r="DG251" i="14" s="1"/>
  <c r="BL251" i="14"/>
  <c r="BB251" i="14"/>
  <c r="AS251" i="14"/>
  <c r="DC250" i="14"/>
  <c r="DH250" i="14" s="1"/>
  <c r="CP250" i="14"/>
  <c r="DB250" i="14" s="1"/>
  <c r="DG250" i="14" s="1"/>
  <c r="BL250" i="14"/>
  <c r="BB250" i="14"/>
  <c r="AS250" i="14"/>
  <c r="DC249" i="14"/>
  <c r="DH249" i="14" s="1"/>
  <c r="CP249" i="14"/>
  <c r="DB249" i="14" s="1"/>
  <c r="DG249" i="14" s="1"/>
  <c r="BL249" i="14"/>
  <c r="BB249" i="14"/>
  <c r="AS249" i="14"/>
  <c r="DC248" i="14"/>
  <c r="DH248" i="14" s="1"/>
  <c r="CP248" i="14"/>
  <c r="DB248" i="14" s="1"/>
  <c r="DG248" i="14" s="1"/>
  <c r="BL248" i="14"/>
  <c r="BB248" i="14"/>
  <c r="AS248" i="14"/>
  <c r="DC247" i="14"/>
  <c r="DH247" i="14" s="1"/>
  <c r="CP247" i="14"/>
  <c r="DB247" i="14" s="1"/>
  <c r="DG247" i="14" s="1"/>
  <c r="BL247" i="14"/>
  <c r="BB247" i="14"/>
  <c r="AS247" i="14"/>
  <c r="DC246" i="14"/>
  <c r="DH246" i="14" s="1"/>
  <c r="CP246" i="14"/>
  <c r="DB246" i="14" s="1"/>
  <c r="DG246" i="14" s="1"/>
  <c r="BL246" i="14"/>
  <c r="BB246" i="14"/>
  <c r="AS246" i="14"/>
  <c r="DC245" i="14"/>
  <c r="DH245" i="14" s="1"/>
  <c r="CP245" i="14"/>
  <c r="DB245" i="14" s="1"/>
  <c r="DG245" i="14" s="1"/>
  <c r="BL245" i="14"/>
  <c r="BB245" i="14"/>
  <c r="AS245" i="14"/>
  <c r="DC244" i="14"/>
  <c r="DH244" i="14" s="1"/>
  <c r="CP244" i="14"/>
  <c r="DB244" i="14" s="1"/>
  <c r="DG244" i="14" s="1"/>
  <c r="BL244" i="14"/>
  <c r="BB244" i="14"/>
  <c r="AS244" i="14"/>
  <c r="DC243" i="14"/>
  <c r="DH243" i="14" s="1"/>
  <c r="CP243" i="14"/>
  <c r="DB243" i="14" s="1"/>
  <c r="DG243" i="14" s="1"/>
  <c r="BL243" i="14"/>
  <c r="BB243" i="14"/>
  <c r="AS243" i="14"/>
  <c r="DC242" i="14"/>
  <c r="DH242" i="14" s="1"/>
  <c r="CP242" i="14"/>
  <c r="DB242" i="14" s="1"/>
  <c r="DG242" i="14" s="1"/>
  <c r="BL242" i="14"/>
  <c r="BB242" i="14"/>
  <c r="AS242" i="14"/>
  <c r="DC241" i="14"/>
  <c r="DH241" i="14" s="1"/>
  <c r="CP241" i="14"/>
  <c r="DB241" i="14" s="1"/>
  <c r="DG241" i="14" s="1"/>
  <c r="BL241" i="14"/>
  <c r="BB241" i="14"/>
  <c r="AS241" i="14"/>
  <c r="DC240" i="14"/>
  <c r="DH240" i="14" s="1"/>
  <c r="CP240" i="14"/>
  <c r="DB240" i="14" s="1"/>
  <c r="DG240" i="14" s="1"/>
  <c r="BL240" i="14"/>
  <c r="BB240" i="14"/>
  <c r="AS240" i="14"/>
  <c r="DC239" i="14"/>
  <c r="DH239" i="14" s="1"/>
  <c r="CP239" i="14"/>
  <c r="DB239" i="14" s="1"/>
  <c r="DG239" i="14" s="1"/>
  <c r="BL239" i="14"/>
  <c r="BB239" i="14"/>
  <c r="AS239" i="14"/>
  <c r="CQ238" i="14"/>
  <c r="CO238" i="14"/>
  <c r="CN238" i="14"/>
  <c r="CM238" i="14"/>
  <c r="BP238" i="14"/>
  <c r="BO238" i="14"/>
  <c r="BN238" i="14"/>
  <c r="BM238" i="14"/>
  <c r="BK238" i="14"/>
  <c r="BJ238" i="14"/>
  <c r="BI238" i="14"/>
  <c r="BH238" i="14"/>
  <c r="BG238" i="14"/>
  <c r="BF238" i="14"/>
  <c r="BE238" i="14"/>
  <c r="BD238" i="14"/>
  <c r="BC238" i="14"/>
  <c r="BA238" i="14"/>
  <c r="AZ238" i="14"/>
  <c r="AY238" i="14"/>
  <c r="AX238" i="14"/>
  <c r="AW238" i="14"/>
  <c r="AV238" i="14"/>
  <c r="AT238" i="14"/>
  <c r="AR238" i="14"/>
  <c r="AQ238" i="14"/>
  <c r="AP238" i="14"/>
  <c r="AO238" i="14"/>
  <c r="AN238" i="14"/>
  <c r="AM238" i="14"/>
  <c r="AL238" i="14"/>
  <c r="AK238" i="14"/>
  <c r="AJ238" i="14"/>
  <c r="AI238" i="14"/>
  <c r="AH238" i="14"/>
  <c r="AG238" i="14"/>
  <c r="Y238" i="14"/>
  <c r="DC237" i="14"/>
  <c r="DH237" i="14" s="1"/>
  <c r="CP237" i="14"/>
  <c r="DB237" i="14" s="1"/>
  <c r="DG237" i="14" s="1"/>
  <c r="BB237" i="14"/>
  <c r="AU237" i="14"/>
  <c r="AS237" i="14"/>
  <c r="DC236" i="14"/>
  <c r="DH236" i="14" s="1"/>
  <c r="CP236" i="14"/>
  <c r="DB236" i="14" s="1"/>
  <c r="DG236" i="14" s="1"/>
  <c r="BL236" i="14"/>
  <c r="BB236" i="14"/>
  <c r="AU236" i="14"/>
  <c r="AS236" i="14"/>
  <c r="DC235" i="14"/>
  <c r="DH235" i="14" s="1"/>
  <c r="CP235" i="14"/>
  <c r="DB235" i="14" s="1"/>
  <c r="DG235" i="14" s="1"/>
  <c r="BL235" i="14"/>
  <c r="BB235" i="14"/>
  <c r="AU235" i="14"/>
  <c r="AS235" i="14"/>
  <c r="DC234" i="14"/>
  <c r="DH234" i="14" s="1"/>
  <c r="CP234" i="14"/>
  <c r="DB234" i="14" s="1"/>
  <c r="DG234" i="14" s="1"/>
  <c r="BL234" i="14"/>
  <c r="BB234" i="14"/>
  <c r="AU234" i="14"/>
  <c r="AS234" i="14"/>
  <c r="DC233" i="14"/>
  <c r="DH233" i="14" s="1"/>
  <c r="CP233" i="14"/>
  <c r="DB233" i="14" s="1"/>
  <c r="DG233" i="14" s="1"/>
  <c r="BL233" i="14"/>
  <c r="BB233" i="14"/>
  <c r="AU233" i="14"/>
  <c r="AS233" i="14"/>
  <c r="DC232" i="14"/>
  <c r="DH232" i="14" s="1"/>
  <c r="CP232" i="14"/>
  <c r="DB232" i="14" s="1"/>
  <c r="DG232" i="14" s="1"/>
  <c r="BL232" i="14"/>
  <c r="BB232" i="14"/>
  <c r="AU232" i="14"/>
  <c r="AS232" i="14"/>
  <c r="DC231" i="14"/>
  <c r="DH231" i="14" s="1"/>
  <c r="CP231" i="14"/>
  <c r="DB231" i="14" s="1"/>
  <c r="DG231" i="14" s="1"/>
  <c r="BL231" i="14"/>
  <c r="BB231" i="14"/>
  <c r="AU231" i="14"/>
  <c r="AS231" i="14"/>
  <c r="DC230" i="14"/>
  <c r="DH230" i="14" s="1"/>
  <c r="CP230" i="14"/>
  <c r="DB230" i="14" s="1"/>
  <c r="DG230" i="14" s="1"/>
  <c r="BL230" i="14"/>
  <c r="BB230" i="14"/>
  <c r="AU230" i="14"/>
  <c r="AS230" i="14"/>
  <c r="DC229" i="14"/>
  <c r="DH229" i="14" s="1"/>
  <c r="CP229" i="14"/>
  <c r="DB229" i="14" s="1"/>
  <c r="DG229" i="14" s="1"/>
  <c r="BL229" i="14"/>
  <c r="BB229" i="14"/>
  <c r="AU229" i="14"/>
  <c r="AS229" i="14"/>
  <c r="DC228" i="14"/>
  <c r="DH228" i="14" s="1"/>
  <c r="CP228" i="14"/>
  <c r="DB228" i="14" s="1"/>
  <c r="DG228" i="14" s="1"/>
  <c r="BB228" i="14"/>
  <c r="AU228" i="14"/>
  <c r="AS228" i="14"/>
  <c r="DC227" i="14"/>
  <c r="DH227" i="14" s="1"/>
  <c r="CP227" i="14"/>
  <c r="DB227" i="14" s="1"/>
  <c r="DG227" i="14" s="1"/>
  <c r="BB227" i="14"/>
  <c r="AU227" i="14"/>
  <c r="AS227" i="14"/>
  <c r="DC226" i="14"/>
  <c r="DH226" i="14" s="1"/>
  <c r="CP226" i="14"/>
  <c r="DB226" i="14" s="1"/>
  <c r="DG226" i="14" s="1"/>
  <c r="BB226" i="14"/>
  <c r="AU226" i="14"/>
  <c r="AS226" i="14"/>
  <c r="DC225" i="14"/>
  <c r="DH225" i="14" s="1"/>
  <c r="CP225" i="14"/>
  <c r="DB225" i="14" s="1"/>
  <c r="DG225" i="14" s="1"/>
  <c r="BL225" i="14"/>
  <c r="BB225" i="14"/>
  <c r="AU225" i="14"/>
  <c r="AS225" i="14"/>
  <c r="DC224" i="14"/>
  <c r="DH224" i="14" s="1"/>
  <c r="CP224" i="14"/>
  <c r="DB224" i="14" s="1"/>
  <c r="DG224" i="14" s="1"/>
  <c r="BL224" i="14"/>
  <c r="BB224" i="14"/>
  <c r="AU224" i="14"/>
  <c r="AS224" i="14"/>
  <c r="DC223" i="14"/>
  <c r="DH223" i="14" s="1"/>
  <c r="CP223" i="14"/>
  <c r="DB223" i="14" s="1"/>
  <c r="DG223" i="14" s="1"/>
  <c r="BL223" i="14"/>
  <c r="BB223" i="14"/>
  <c r="AU223" i="14"/>
  <c r="AS223" i="14"/>
  <c r="DF222" i="14"/>
  <c r="DE222" i="14"/>
  <c r="DD222" i="14"/>
  <c r="DA222" i="14"/>
  <c r="CZ222" i="14"/>
  <c r="CY222" i="14"/>
  <c r="CX222" i="14"/>
  <c r="CW222" i="14"/>
  <c r="CV222" i="14"/>
  <c r="CU222" i="14"/>
  <c r="CT222" i="14"/>
  <c r="CS222" i="14"/>
  <c r="CR222" i="14"/>
  <c r="CQ222" i="14"/>
  <c r="CO222" i="14"/>
  <c r="CN222" i="14"/>
  <c r="CM222" i="14"/>
  <c r="CL222" i="14"/>
  <c r="CK222" i="14"/>
  <c r="CJ222" i="14"/>
  <c r="CI222" i="14"/>
  <c r="CH222" i="14"/>
  <c r="CG222" i="14"/>
  <c r="CF222" i="14"/>
  <c r="CE222" i="14"/>
  <c r="CD222" i="14"/>
  <c r="CC222" i="14"/>
  <c r="CB222" i="14"/>
  <c r="CA222" i="14"/>
  <c r="BZ222" i="14"/>
  <c r="BY222" i="14"/>
  <c r="BX222" i="14"/>
  <c r="BW222" i="14"/>
  <c r="BV222" i="14"/>
  <c r="BU222" i="14"/>
  <c r="BT222" i="14"/>
  <c r="BS222" i="14"/>
  <c r="BR222" i="14"/>
  <c r="BP222" i="14"/>
  <c r="BO222" i="14"/>
  <c r="BN222" i="14"/>
  <c r="BM222" i="14"/>
  <c r="BK222" i="14"/>
  <c r="BJ222" i="14"/>
  <c r="BI222" i="14"/>
  <c r="BH222" i="14"/>
  <c r="BG222" i="14"/>
  <c r="BF222" i="14"/>
  <c r="BE222" i="14"/>
  <c r="BD222" i="14"/>
  <c r="BC222" i="14"/>
  <c r="BA222" i="14"/>
  <c r="AZ222" i="14"/>
  <c r="AY222" i="14"/>
  <c r="AX222" i="14"/>
  <c r="AW222" i="14"/>
  <c r="AV222" i="14"/>
  <c r="AT222" i="14"/>
  <c r="AR222" i="14"/>
  <c r="AQ222" i="14"/>
  <c r="AP222" i="14"/>
  <c r="AO222" i="14"/>
  <c r="AN222" i="14"/>
  <c r="AM222" i="14"/>
  <c r="AL222" i="14"/>
  <c r="AK222" i="14"/>
  <c r="AJ222" i="14"/>
  <c r="AI222" i="14"/>
  <c r="AH222" i="14"/>
  <c r="AG222" i="14"/>
  <c r="Y222" i="14"/>
  <c r="DC221" i="14"/>
  <c r="DH221" i="14" s="1"/>
  <c r="CP221" i="14"/>
  <c r="DB221" i="14" s="1"/>
  <c r="DG221" i="14" s="1"/>
  <c r="BL221" i="14"/>
  <c r="BB221" i="14"/>
  <c r="AT221" i="14"/>
  <c r="AS221" i="14"/>
  <c r="Y221" i="14"/>
  <c r="DC220" i="14"/>
  <c r="DH220" i="14" s="1"/>
  <c r="CP220" i="14"/>
  <c r="DB220" i="14" s="1"/>
  <c r="DG220" i="14" s="1"/>
  <c r="BP220" i="14"/>
  <c r="BO220" i="14"/>
  <c r="BN220" i="14"/>
  <c r="BM220" i="14"/>
  <c r="BK220" i="14"/>
  <c r="BJ220" i="14"/>
  <c r="BI220" i="14"/>
  <c r="BH220" i="14"/>
  <c r="BG220" i="14"/>
  <c r="BF220" i="14"/>
  <c r="BE220" i="14"/>
  <c r="BD220" i="14"/>
  <c r="BC220" i="14"/>
  <c r="BA220" i="14"/>
  <c r="AZ220" i="14"/>
  <c r="AY220" i="14"/>
  <c r="AX220" i="14"/>
  <c r="AW220" i="14"/>
  <c r="AV220" i="14"/>
  <c r="AT220" i="14"/>
  <c r="AR220" i="14"/>
  <c r="AQ220" i="14"/>
  <c r="AP220" i="14"/>
  <c r="AO220" i="14"/>
  <c r="AN220" i="14"/>
  <c r="AM220" i="14"/>
  <c r="AL220" i="14"/>
  <c r="AK220" i="14"/>
  <c r="AJ220" i="14"/>
  <c r="AI220" i="14"/>
  <c r="AH220" i="14"/>
  <c r="AG220" i="14"/>
  <c r="Y220" i="14"/>
  <c r="DF219" i="14"/>
  <c r="DE219" i="14"/>
  <c r="DD219" i="14"/>
  <c r="DA219" i="14"/>
  <c r="CZ219" i="14"/>
  <c r="CY219" i="14"/>
  <c r="CX219" i="14"/>
  <c r="CW219" i="14"/>
  <c r="CV219" i="14"/>
  <c r="CU219" i="14"/>
  <c r="CT219" i="14"/>
  <c r="CS219" i="14"/>
  <c r="CR219" i="14"/>
  <c r="CQ219" i="14"/>
  <c r="CO219" i="14"/>
  <c r="CN219" i="14"/>
  <c r="CM219" i="14"/>
  <c r="CL219" i="14"/>
  <c r="CK219" i="14"/>
  <c r="CJ219" i="14"/>
  <c r="CI219" i="14"/>
  <c r="CH219" i="14"/>
  <c r="CG219" i="14"/>
  <c r="CF219" i="14"/>
  <c r="CE219" i="14"/>
  <c r="CD219" i="14"/>
  <c r="CC219" i="14"/>
  <c r="CB219" i="14"/>
  <c r="CA219" i="14"/>
  <c r="BZ219" i="14"/>
  <c r="BY219" i="14"/>
  <c r="BX219" i="14"/>
  <c r="BW219" i="14"/>
  <c r="BV219" i="14"/>
  <c r="BU219" i="14"/>
  <c r="BT219" i="14"/>
  <c r="BS219" i="14"/>
  <c r="BR219" i="14"/>
  <c r="BP219" i="14"/>
  <c r="BO219" i="14"/>
  <c r="BN219" i="14"/>
  <c r="BM219" i="14"/>
  <c r="BK219" i="14"/>
  <c r="BJ219" i="14"/>
  <c r="BI219" i="14"/>
  <c r="BH219" i="14"/>
  <c r="BG219" i="14"/>
  <c r="BF219" i="14"/>
  <c r="BE219" i="14"/>
  <c r="BD219" i="14"/>
  <c r="BC219" i="14"/>
  <c r="BA219" i="14"/>
  <c r="AZ219" i="14"/>
  <c r="AY219" i="14"/>
  <c r="AX219" i="14"/>
  <c r="AW219" i="14"/>
  <c r="AV219" i="14"/>
  <c r="AT219" i="14"/>
  <c r="AR219" i="14"/>
  <c r="AQ219" i="14"/>
  <c r="AP219" i="14"/>
  <c r="AO219" i="14"/>
  <c r="AN219" i="14"/>
  <c r="AM219" i="14"/>
  <c r="AL219" i="14"/>
  <c r="AK219" i="14"/>
  <c r="AJ219" i="14"/>
  <c r="AI219" i="14"/>
  <c r="AH219" i="14"/>
  <c r="AG219" i="14"/>
  <c r="Y219" i="14"/>
  <c r="DF218" i="14"/>
  <c r="DE218" i="14"/>
  <c r="DD218" i="14"/>
  <c r="DD30" i="14" s="1"/>
  <c r="DA218" i="14"/>
  <c r="CZ218" i="14"/>
  <c r="CY218" i="14"/>
  <c r="CX218" i="14"/>
  <c r="CW218" i="14"/>
  <c r="CV218" i="14"/>
  <c r="CU218" i="14"/>
  <c r="CT218" i="14"/>
  <c r="CS218" i="14"/>
  <c r="CR218" i="14"/>
  <c r="CQ218" i="14"/>
  <c r="CO218" i="14"/>
  <c r="CN218" i="14"/>
  <c r="CM218" i="14"/>
  <c r="CL218" i="14"/>
  <c r="CK218" i="14"/>
  <c r="CJ218" i="14"/>
  <c r="CI218" i="14"/>
  <c r="CH218" i="14"/>
  <c r="CG218" i="14"/>
  <c r="CF218" i="14"/>
  <c r="CE218" i="14"/>
  <c r="CD218" i="14"/>
  <c r="CC218" i="14"/>
  <c r="CB218" i="14"/>
  <c r="CA218" i="14"/>
  <c r="BZ218" i="14"/>
  <c r="BY218" i="14"/>
  <c r="BX218" i="14"/>
  <c r="BW218" i="14"/>
  <c r="BV218" i="14"/>
  <c r="BU218" i="14"/>
  <c r="BT218" i="14"/>
  <c r="BS218" i="14"/>
  <c r="BR218" i="14"/>
  <c r="BP218" i="14"/>
  <c r="BO218" i="14"/>
  <c r="BN218" i="14"/>
  <c r="BM218" i="14"/>
  <c r="BK218" i="14"/>
  <c r="BJ218" i="14"/>
  <c r="BI218" i="14"/>
  <c r="BH218" i="14"/>
  <c r="BG218" i="14"/>
  <c r="BF218" i="14"/>
  <c r="BE218" i="14"/>
  <c r="BD218" i="14"/>
  <c r="BC218" i="14"/>
  <c r="BA218" i="14"/>
  <c r="AZ218" i="14"/>
  <c r="AX218" i="14"/>
  <c r="AW218" i="14"/>
  <c r="AV218" i="14"/>
  <c r="AT218" i="14"/>
  <c r="AR218" i="14"/>
  <c r="AQ218" i="14"/>
  <c r="AP218" i="14"/>
  <c r="AO218" i="14"/>
  <c r="AN218" i="14"/>
  <c r="AM218" i="14"/>
  <c r="AL218" i="14"/>
  <c r="AK218" i="14"/>
  <c r="AJ218" i="14"/>
  <c r="AI218" i="14"/>
  <c r="AH218" i="14"/>
  <c r="AG218" i="14"/>
  <c r="Y218" i="14"/>
  <c r="DF217" i="14"/>
  <c r="DE217" i="14"/>
  <c r="DD217" i="14"/>
  <c r="DA217" i="14"/>
  <c r="CZ217" i="14"/>
  <c r="CY217" i="14"/>
  <c r="CX217" i="14"/>
  <c r="CW217" i="14"/>
  <c r="CV217" i="14"/>
  <c r="CU217" i="14"/>
  <c r="CT217" i="14"/>
  <c r="CS217" i="14"/>
  <c r="CR217" i="14"/>
  <c r="CQ217" i="14"/>
  <c r="CO217" i="14"/>
  <c r="CN217" i="14"/>
  <c r="CM217" i="14"/>
  <c r="CL217" i="14"/>
  <c r="CK217" i="14"/>
  <c r="CJ217" i="14"/>
  <c r="CI217" i="14"/>
  <c r="CH217" i="14"/>
  <c r="CG217" i="14"/>
  <c r="CF217" i="14"/>
  <c r="CE217" i="14"/>
  <c r="CD217" i="14"/>
  <c r="CC217" i="14"/>
  <c r="CB217" i="14"/>
  <c r="CA217" i="14"/>
  <c r="BZ217" i="14"/>
  <c r="BY217" i="14"/>
  <c r="BX217" i="14"/>
  <c r="BW217" i="14"/>
  <c r="BV217" i="14"/>
  <c r="BU217" i="14"/>
  <c r="BT217" i="14"/>
  <c r="BS217" i="14"/>
  <c r="BR217" i="14"/>
  <c r="BP217" i="14"/>
  <c r="BO217" i="14"/>
  <c r="BN217" i="14"/>
  <c r="BM217" i="14"/>
  <c r="BK217" i="14"/>
  <c r="BJ217" i="14"/>
  <c r="BI217" i="14"/>
  <c r="BH217" i="14"/>
  <c r="BG217" i="14"/>
  <c r="BF217" i="14"/>
  <c r="BE217" i="14"/>
  <c r="BD217" i="14"/>
  <c r="BC217" i="14"/>
  <c r="BA217" i="14"/>
  <c r="AZ217" i="14"/>
  <c r="AX217" i="14"/>
  <c r="AW217" i="14"/>
  <c r="AV217" i="14"/>
  <c r="AT217" i="14"/>
  <c r="AR217" i="14"/>
  <c r="AQ217" i="14"/>
  <c r="AP217" i="14"/>
  <c r="AO217" i="14"/>
  <c r="AN217" i="14"/>
  <c r="AM217" i="14"/>
  <c r="AL217" i="14"/>
  <c r="AK217" i="14"/>
  <c r="AJ217" i="14"/>
  <c r="AI217" i="14"/>
  <c r="AH217" i="14"/>
  <c r="AG217" i="14"/>
  <c r="Y217" i="14"/>
  <c r="DF216" i="14"/>
  <c r="DE216" i="14"/>
  <c r="DD216" i="14"/>
  <c r="DD28" i="14" s="1"/>
  <c r="DA216" i="14"/>
  <c r="CZ216" i="14"/>
  <c r="CY216" i="14"/>
  <c r="CX216" i="14"/>
  <c r="CW216" i="14"/>
  <c r="CV216" i="14"/>
  <c r="CU216" i="14"/>
  <c r="CT216" i="14"/>
  <c r="CS216" i="14"/>
  <c r="CR216" i="14"/>
  <c r="CQ216" i="14"/>
  <c r="CO216" i="14"/>
  <c r="CN216" i="14"/>
  <c r="CM216" i="14"/>
  <c r="CL216" i="14"/>
  <c r="CK216" i="14"/>
  <c r="CJ216" i="14"/>
  <c r="CI216" i="14"/>
  <c r="CH216" i="14"/>
  <c r="CG216" i="14"/>
  <c r="CF216" i="14"/>
  <c r="CE216" i="14"/>
  <c r="CD216" i="14"/>
  <c r="CC216" i="14"/>
  <c r="CB216" i="14"/>
  <c r="CA216" i="14"/>
  <c r="BZ216" i="14"/>
  <c r="BY216" i="14"/>
  <c r="BX216" i="14"/>
  <c r="BW216" i="14"/>
  <c r="BV216" i="14"/>
  <c r="BU216" i="14"/>
  <c r="BT216" i="14"/>
  <c r="BS216" i="14"/>
  <c r="BR216" i="14"/>
  <c r="BP216" i="14"/>
  <c r="BO216" i="14"/>
  <c r="BN216" i="14"/>
  <c r="BM216" i="14"/>
  <c r="BK216" i="14"/>
  <c r="BJ216" i="14"/>
  <c r="BI216" i="14"/>
  <c r="BH216" i="14"/>
  <c r="BG216" i="14"/>
  <c r="BF216" i="14"/>
  <c r="BE216" i="14"/>
  <c r="BD216" i="14"/>
  <c r="BC216" i="14"/>
  <c r="BA216" i="14"/>
  <c r="AZ216" i="14"/>
  <c r="AX216" i="14"/>
  <c r="AW216" i="14"/>
  <c r="AV216" i="14"/>
  <c r="AT216" i="14"/>
  <c r="AR216" i="14"/>
  <c r="AQ216" i="14"/>
  <c r="AP216" i="14"/>
  <c r="AO216" i="14"/>
  <c r="AN216" i="14"/>
  <c r="AM216" i="14"/>
  <c r="AL216" i="14"/>
  <c r="AK216" i="14"/>
  <c r="AJ216" i="14"/>
  <c r="AI216" i="14"/>
  <c r="AH216" i="14"/>
  <c r="AG216" i="14"/>
  <c r="Y216" i="14"/>
  <c r="DF215" i="14"/>
  <c r="DE215" i="14"/>
  <c r="DD215" i="14"/>
  <c r="DA215" i="14"/>
  <c r="CZ215" i="14"/>
  <c r="CY215" i="14"/>
  <c r="CX215" i="14"/>
  <c r="CW215" i="14"/>
  <c r="CV215" i="14"/>
  <c r="CU215" i="14"/>
  <c r="CT215" i="14"/>
  <c r="CS215" i="14"/>
  <c r="CR215" i="14"/>
  <c r="CQ215" i="14"/>
  <c r="CO215" i="14"/>
  <c r="CN215" i="14"/>
  <c r="CM215" i="14"/>
  <c r="CL215" i="14"/>
  <c r="CK215" i="14"/>
  <c r="CJ215" i="14"/>
  <c r="CI215" i="14"/>
  <c r="CH215" i="14"/>
  <c r="CG215" i="14"/>
  <c r="CF215" i="14"/>
  <c r="CE215" i="14"/>
  <c r="CD215" i="14"/>
  <c r="CC215" i="14"/>
  <c r="CB215" i="14"/>
  <c r="CA215" i="14"/>
  <c r="BZ215" i="14"/>
  <c r="BY215" i="14"/>
  <c r="BX215" i="14"/>
  <c r="BW215" i="14"/>
  <c r="BV215" i="14"/>
  <c r="BU215" i="14"/>
  <c r="BT215" i="14"/>
  <c r="BS215" i="14"/>
  <c r="BR215" i="14"/>
  <c r="BP215" i="14"/>
  <c r="BO215" i="14"/>
  <c r="BN215" i="14"/>
  <c r="BM215" i="14"/>
  <c r="BK215" i="14"/>
  <c r="BJ215" i="14"/>
  <c r="BI215" i="14"/>
  <c r="BH215" i="14"/>
  <c r="BG215" i="14"/>
  <c r="BF215" i="14"/>
  <c r="BE215" i="14"/>
  <c r="BD215" i="14"/>
  <c r="BC215" i="14"/>
  <c r="BA215" i="14"/>
  <c r="AZ215" i="14"/>
  <c r="AX215" i="14"/>
  <c r="AW215" i="14"/>
  <c r="AV215" i="14"/>
  <c r="AT215" i="14"/>
  <c r="AR215" i="14"/>
  <c r="AQ215" i="14"/>
  <c r="AP215" i="14"/>
  <c r="AO215" i="14"/>
  <c r="AN215" i="14"/>
  <c r="AM215" i="14"/>
  <c r="AL215" i="14"/>
  <c r="AK215" i="14"/>
  <c r="AJ215" i="14"/>
  <c r="AI215" i="14"/>
  <c r="AH215" i="14"/>
  <c r="AG215" i="14"/>
  <c r="Y215" i="14"/>
  <c r="DF214" i="14"/>
  <c r="DE214" i="14"/>
  <c r="DD214" i="14"/>
  <c r="DA214" i="14"/>
  <c r="CZ214" i="14"/>
  <c r="CY214" i="14"/>
  <c r="CX214" i="14"/>
  <c r="CW214" i="14"/>
  <c r="CV214" i="14"/>
  <c r="CU214" i="14"/>
  <c r="CT214" i="14"/>
  <c r="CS214" i="14"/>
  <c r="CR214" i="14"/>
  <c r="CQ214" i="14"/>
  <c r="CO214" i="14"/>
  <c r="CN214" i="14"/>
  <c r="CM214" i="14"/>
  <c r="CL214" i="14"/>
  <c r="CK214" i="14"/>
  <c r="CJ214" i="14"/>
  <c r="CI214" i="14"/>
  <c r="CH214" i="14"/>
  <c r="CG214" i="14"/>
  <c r="CF214" i="14"/>
  <c r="CE214" i="14"/>
  <c r="CD214" i="14"/>
  <c r="CC214" i="14"/>
  <c r="CB214" i="14"/>
  <c r="CA214" i="14"/>
  <c r="BZ214" i="14"/>
  <c r="BY214" i="14"/>
  <c r="BX214" i="14"/>
  <c r="BW214" i="14"/>
  <c r="BV214" i="14"/>
  <c r="BU214" i="14"/>
  <c r="BT214" i="14"/>
  <c r="BS214" i="14"/>
  <c r="BR214" i="14"/>
  <c r="BP214" i="14"/>
  <c r="BO214" i="14"/>
  <c r="BN214" i="14"/>
  <c r="BM214" i="14"/>
  <c r="BK214" i="14"/>
  <c r="BJ214" i="14"/>
  <c r="BI214" i="14"/>
  <c r="BH214" i="14"/>
  <c r="BG214" i="14"/>
  <c r="BF214" i="14"/>
  <c r="BE214" i="14"/>
  <c r="BD214" i="14"/>
  <c r="BC214" i="14"/>
  <c r="BA214" i="14"/>
  <c r="AZ214" i="14"/>
  <c r="AX214" i="14"/>
  <c r="AW214" i="14"/>
  <c r="AV214" i="14"/>
  <c r="AT214" i="14"/>
  <c r="AR214" i="14"/>
  <c r="AQ214" i="14"/>
  <c r="AP214" i="14"/>
  <c r="AO214" i="14"/>
  <c r="AN214" i="14"/>
  <c r="AM214" i="14"/>
  <c r="AL214" i="14"/>
  <c r="AK214" i="14"/>
  <c r="AJ214" i="14"/>
  <c r="AI214" i="14"/>
  <c r="AH214" i="14"/>
  <c r="AG214" i="14"/>
  <c r="Y214" i="14"/>
  <c r="DF213" i="14"/>
  <c r="DE213" i="14"/>
  <c r="DD213" i="14"/>
  <c r="DA213" i="14"/>
  <c r="CZ213" i="14"/>
  <c r="CY213" i="14"/>
  <c r="CX213" i="14"/>
  <c r="CW213" i="14"/>
  <c r="CV213" i="14"/>
  <c r="CU213" i="14"/>
  <c r="CT213" i="14"/>
  <c r="CS213" i="14"/>
  <c r="CR213" i="14"/>
  <c r="CQ213" i="14"/>
  <c r="CO213" i="14"/>
  <c r="CN213" i="14"/>
  <c r="CM213" i="14"/>
  <c r="CL213" i="14"/>
  <c r="CK213" i="14"/>
  <c r="CJ213" i="14"/>
  <c r="CI213" i="14"/>
  <c r="CH213" i="14"/>
  <c r="CG213" i="14"/>
  <c r="CF213" i="14"/>
  <c r="CE213" i="14"/>
  <c r="CD213" i="14"/>
  <c r="CC213" i="14"/>
  <c r="CB213" i="14"/>
  <c r="CA213" i="14"/>
  <c r="BZ213" i="14"/>
  <c r="BY213" i="14"/>
  <c r="BX213" i="14"/>
  <c r="BW213" i="14"/>
  <c r="BV213" i="14"/>
  <c r="BU213" i="14"/>
  <c r="BT213" i="14"/>
  <c r="BS213" i="14"/>
  <c r="BR213" i="14"/>
  <c r="BP213" i="14"/>
  <c r="BO213" i="14"/>
  <c r="BN213" i="14"/>
  <c r="BM213" i="14"/>
  <c r="BK213" i="14"/>
  <c r="BJ213" i="14"/>
  <c r="BI213" i="14"/>
  <c r="BH213" i="14"/>
  <c r="BG213" i="14"/>
  <c r="BF213" i="14"/>
  <c r="BE213" i="14"/>
  <c r="BD213" i="14"/>
  <c r="BC213" i="14"/>
  <c r="BA213" i="14"/>
  <c r="AZ213" i="14"/>
  <c r="AY213" i="14"/>
  <c r="AX213" i="14"/>
  <c r="AW213" i="14"/>
  <c r="AV213" i="14"/>
  <c r="AT213" i="14"/>
  <c r="AR213" i="14"/>
  <c r="AQ213" i="14"/>
  <c r="AP213" i="14"/>
  <c r="AO213" i="14"/>
  <c r="AN213" i="14"/>
  <c r="AM213" i="14"/>
  <c r="AL213" i="14"/>
  <c r="AK213" i="14"/>
  <c r="AJ213" i="14"/>
  <c r="AI213" i="14"/>
  <c r="AH213" i="14"/>
  <c r="AG213" i="14"/>
  <c r="Y213" i="14"/>
  <c r="DF212" i="14"/>
  <c r="DE212" i="14"/>
  <c r="DD212" i="14"/>
  <c r="DA212" i="14"/>
  <c r="CZ212" i="14"/>
  <c r="CY212" i="14"/>
  <c r="CX212" i="14"/>
  <c r="CW212" i="14"/>
  <c r="CV212" i="14"/>
  <c r="CU212" i="14"/>
  <c r="CT212" i="14"/>
  <c r="CS212" i="14"/>
  <c r="CR212" i="14"/>
  <c r="CQ212" i="14"/>
  <c r="CO212" i="14"/>
  <c r="CN212" i="14"/>
  <c r="CM212" i="14"/>
  <c r="CL212" i="14"/>
  <c r="CK212" i="14"/>
  <c r="CJ212" i="14"/>
  <c r="CI212" i="14"/>
  <c r="CH212" i="14"/>
  <c r="CG212" i="14"/>
  <c r="CF212" i="14"/>
  <c r="CE212" i="14"/>
  <c r="CD212" i="14"/>
  <c r="CC212" i="14"/>
  <c r="CB212" i="14"/>
  <c r="CA212" i="14"/>
  <c r="BZ212" i="14"/>
  <c r="BY212" i="14"/>
  <c r="BX212" i="14"/>
  <c r="BW212" i="14"/>
  <c r="BV212" i="14"/>
  <c r="BU212" i="14"/>
  <c r="BT212" i="14"/>
  <c r="BS212" i="14"/>
  <c r="BR212" i="14"/>
  <c r="BP212" i="14"/>
  <c r="BO212" i="14"/>
  <c r="BN212" i="14"/>
  <c r="BM212" i="14"/>
  <c r="BK212" i="14"/>
  <c r="BJ212" i="14"/>
  <c r="BI212" i="14"/>
  <c r="BH212" i="14"/>
  <c r="BG212" i="14"/>
  <c r="BF212" i="14"/>
  <c r="BE212" i="14"/>
  <c r="BD212" i="14"/>
  <c r="BC212" i="14"/>
  <c r="BA212" i="14"/>
  <c r="AZ212" i="14"/>
  <c r="AY212" i="14"/>
  <c r="AX212" i="14"/>
  <c r="AW212" i="14"/>
  <c r="AV212" i="14"/>
  <c r="AT212" i="14"/>
  <c r="AR212" i="14"/>
  <c r="AQ212" i="14"/>
  <c r="AP212" i="14"/>
  <c r="AO212" i="14"/>
  <c r="AN212" i="14"/>
  <c r="AM212" i="14"/>
  <c r="AL212" i="14"/>
  <c r="AK212" i="14"/>
  <c r="AJ212" i="14"/>
  <c r="AI212" i="14"/>
  <c r="AH212" i="14"/>
  <c r="AG212" i="14"/>
  <c r="Y212" i="14"/>
  <c r="DF211" i="14"/>
  <c r="DE211" i="14"/>
  <c r="DD211" i="14"/>
  <c r="DA211" i="14"/>
  <c r="CZ211" i="14"/>
  <c r="CY211" i="14"/>
  <c r="CX211" i="14"/>
  <c r="CW211" i="14"/>
  <c r="CV211" i="14"/>
  <c r="CU211" i="14"/>
  <c r="CT211" i="14"/>
  <c r="CS211" i="14"/>
  <c r="CR211" i="14"/>
  <c r="CQ211" i="14"/>
  <c r="CO211" i="14"/>
  <c r="CN211" i="14"/>
  <c r="CM211" i="14"/>
  <c r="CL211" i="14"/>
  <c r="CK211" i="14"/>
  <c r="CJ211" i="14"/>
  <c r="CI211" i="14"/>
  <c r="CH211" i="14"/>
  <c r="CG211" i="14"/>
  <c r="CF211" i="14"/>
  <c r="CE211" i="14"/>
  <c r="CD211" i="14"/>
  <c r="CC211" i="14"/>
  <c r="CB211" i="14"/>
  <c r="CA211" i="14"/>
  <c r="BZ211" i="14"/>
  <c r="BY211" i="14"/>
  <c r="BX211" i="14"/>
  <c r="BW211" i="14"/>
  <c r="BV211" i="14"/>
  <c r="BU211" i="14"/>
  <c r="BT211" i="14"/>
  <c r="BS211" i="14"/>
  <c r="BR211" i="14"/>
  <c r="BP211" i="14"/>
  <c r="BO211" i="14"/>
  <c r="BN211" i="14"/>
  <c r="BM211" i="14"/>
  <c r="BK211" i="14"/>
  <c r="BJ211" i="14"/>
  <c r="BI211" i="14"/>
  <c r="BH211" i="14"/>
  <c r="BG211" i="14"/>
  <c r="BF211" i="14"/>
  <c r="BE211" i="14"/>
  <c r="BD211" i="14"/>
  <c r="BC211" i="14"/>
  <c r="BA211" i="14"/>
  <c r="AZ211" i="14"/>
  <c r="AX211" i="14"/>
  <c r="AW211" i="14"/>
  <c r="AV211" i="14"/>
  <c r="AT211" i="14"/>
  <c r="AR211" i="14"/>
  <c r="AQ211" i="14"/>
  <c r="AP211" i="14"/>
  <c r="AO211" i="14"/>
  <c r="AN211" i="14"/>
  <c r="AM211" i="14"/>
  <c r="AL211" i="14"/>
  <c r="AK211" i="14"/>
  <c r="AJ211" i="14"/>
  <c r="AI211" i="14"/>
  <c r="AH211" i="14"/>
  <c r="AG211" i="14"/>
  <c r="Y211" i="14"/>
  <c r="DF210" i="14"/>
  <c r="DE210" i="14"/>
  <c r="DD210" i="14"/>
  <c r="DA210" i="14"/>
  <c r="CZ210" i="14"/>
  <c r="CY210" i="14"/>
  <c r="CX210" i="14"/>
  <c r="CW210" i="14"/>
  <c r="CV210" i="14"/>
  <c r="CU210" i="14"/>
  <c r="CT210" i="14"/>
  <c r="CS210" i="14"/>
  <c r="CR210" i="14"/>
  <c r="CQ210" i="14"/>
  <c r="CO210" i="14"/>
  <c r="CN210" i="14"/>
  <c r="CM210" i="14"/>
  <c r="CL210" i="14"/>
  <c r="CK210" i="14"/>
  <c r="CJ210" i="14"/>
  <c r="CI210" i="14"/>
  <c r="CH210" i="14"/>
  <c r="CG210" i="14"/>
  <c r="CF210" i="14"/>
  <c r="CE210" i="14"/>
  <c r="CD210" i="14"/>
  <c r="CC210" i="14"/>
  <c r="CB210" i="14"/>
  <c r="CA210" i="14"/>
  <c r="BZ210" i="14"/>
  <c r="BY210" i="14"/>
  <c r="BX210" i="14"/>
  <c r="BW210" i="14"/>
  <c r="BV210" i="14"/>
  <c r="BU210" i="14"/>
  <c r="BT210" i="14"/>
  <c r="BS210" i="14"/>
  <c r="BR210" i="14"/>
  <c r="BP210" i="14"/>
  <c r="BO210" i="14"/>
  <c r="BN210" i="14"/>
  <c r="BM210" i="14"/>
  <c r="BK210" i="14"/>
  <c r="BJ210" i="14"/>
  <c r="BI210" i="14"/>
  <c r="BH210" i="14"/>
  <c r="BG210" i="14"/>
  <c r="BF210" i="14"/>
  <c r="BE210" i="14"/>
  <c r="BD210" i="14"/>
  <c r="BC210" i="14"/>
  <c r="BA210" i="14"/>
  <c r="AZ210" i="14"/>
  <c r="AY210" i="14"/>
  <c r="AX210" i="14"/>
  <c r="AW210" i="14"/>
  <c r="AV210" i="14"/>
  <c r="AT210" i="14"/>
  <c r="AR210" i="14"/>
  <c r="AQ210" i="14"/>
  <c r="AP210" i="14"/>
  <c r="AO210" i="14"/>
  <c r="AN210" i="14"/>
  <c r="AM210" i="14"/>
  <c r="AL210" i="14"/>
  <c r="AK210" i="14"/>
  <c r="AJ210" i="14"/>
  <c r="AI210" i="14"/>
  <c r="AH210" i="14"/>
  <c r="AG210" i="14"/>
  <c r="Y210" i="14"/>
  <c r="DF209" i="14"/>
  <c r="DE209" i="14"/>
  <c r="DD209" i="14"/>
  <c r="DD21" i="14" s="1"/>
  <c r="DA209" i="14"/>
  <c r="CZ209" i="14"/>
  <c r="CY209" i="14"/>
  <c r="CX209" i="14"/>
  <c r="CW209" i="14"/>
  <c r="CV209" i="14"/>
  <c r="CU209" i="14"/>
  <c r="CT209" i="14"/>
  <c r="CS209" i="14"/>
  <c r="CR209" i="14"/>
  <c r="CQ209" i="14"/>
  <c r="CO209" i="14"/>
  <c r="CN209" i="14"/>
  <c r="CM209" i="14"/>
  <c r="CL209" i="14"/>
  <c r="CK209" i="14"/>
  <c r="CJ209" i="14"/>
  <c r="CI209" i="14"/>
  <c r="CH209" i="14"/>
  <c r="CG209" i="14"/>
  <c r="CF209" i="14"/>
  <c r="CE209" i="14"/>
  <c r="CD209" i="14"/>
  <c r="CC209" i="14"/>
  <c r="CB209" i="14"/>
  <c r="CA209" i="14"/>
  <c r="BZ209" i="14"/>
  <c r="BY209" i="14"/>
  <c r="BX209" i="14"/>
  <c r="BW209" i="14"/>
  <c r="BV209" i="14"/>
  <c r="BU209" i="14"/>
  <c r="BT209" i="14"/>
  <c r="BS209" i="14"/>
  <c r="BR209" i="14"/>
  <c r="BP209" i="14"/>
  <c r="BO209" i="14"/>
  <c r="BN209" i="14"/>
  <c r="BM209" i="14"/>
  <c r="BK209" i="14"/>
  <c r="BJ209" i="14"/>
  <c r="BI209" i="14"/>
  <c r="BH209" i="14"/>
  <c r="BG209" i="14"/>
  <c r="BF209" i="14"/>
  <c r="BE209" i="14"/>
  <c r="BD209" i="14"/>
  <c r="BC209" i="14"/>
  <c r="BA209" i="14"/>
  <c r="AZ209" i="14"/>
  <c r="AY209" i="14"/>
  <c r="AX209" i="14"/>
  <c r="AW209" i="14"/>
  <c r="AV209" i="14"/>
  <c r="AT209" i="14"/>
  <c r="AR209" i="14"/>
  <c r="AQ209" i="14"/>
  <c r="AP209" i="14"/>
  <c r="AO209" i="14"/>
  <c r="AN209" i="14"/>
  <c r="AM209" i="14"/>
  <c r="AL209" i="14"/>
  <c r="AK209" i="14"/>
  <c r="AJ209" i="14"/>
  <c r="AI209" i="14"/>
  <c r="AH209" i="14"/>
  <c r="AG209" i="14"/>
  <c r="Y209" i="14"/>
  <c r="DF208" i="14"/>
  <c r="DE208" i="14"/>
  <c r="DD208" i="14"/>
  <c r="DD20" i="14" s="1"/>
  <c r="DA208" i="14"/>
  <c r="CZ208" i="14"/>
  <c r="CY208" i="14"/>
  <c r="CX208" i="14"/>
  <c r="CW208" i="14"/>
  <c r="CV208" i="14"/>
  <c r="CU208" i="14"/>
  <c r="CT208" i="14"/>
  <c r="CS208" i="14"/>
  <c r="CR208" i="14"/>
  <c r="CQ208" i="14"/>
  <c r="CO208" i="14"/>
  <c r="CN208" i="14"/>
  <c r="CM208" i="14"/>
  <c r="CL208" i="14"/>
  <c r="CK208" i="14"/>
  <c r="CJ208" i="14"/>
  <c r="CI208" i="14"/>
  <c r="CH208" i="14"/>
  <c r="CG208" i="14"/>
  <c r="CF208" i="14"/>
  <c r="CE208" i="14"/>
  <c r="CD208" i="14"/>
  <c r="CC208" i="14"/>
  <c r="CB208" i="14"/>
  <c r="CA208" i="14"/>
  <c r="BZ208" i="14"/>
  <c r="BY208" i="14"/>
  <c r="BX208" i="14"/>
  <c r="BW208" i="14"/>
  <c r="BV208" i="14"/>
  <c r="BU208" i="14"/>
  <c r="BT208" i="14"/>
  <c r="BS208" i="14"/>
  <c r="BR208" i="14"/>
  <c r="BP208" i="14"/>
  <c r="BO208" i="14"/>
  <c r="BN208" i="14"/>
  <c r="BM208" i="14"/>
  <c r="BK208" i="14"/>
  <c r="BJ208" i="14"/>
  <c r="BI208" i="14"/>
  <c r="BH208" i="14"/>
  <c r="BG208" i="14"/>
  <c r="BF208" i="14"/>
  <c r="BE208" i="14"/>
  <c r="BD208" i="14"/>
  <c r="BC208" i="14"/>
  <c r="BA208" i="14"/>
  <c r="AZ208" i="14"/>
  <c r="AX208" i="14"/>
  <c r="AW208" i="14"/>
  <c r="AV208" i="14"/>
  <c r="AT208" i="14"/>
  <c r="AR208" i="14"/>
  <c r="AQ208" i="14"/>
  <c r="AP208" i="14"/>
  <c r="AO208" i="14"/>
  <c r="AN208" i="14"/>
  <c r="AM208" i="14"/>
  <c r="AL208" i="14"/>
  <c r="AK208" i="14"/>
  <c r="AJ208" i="14"/>
  <c r="AI208" i="14"/>
  <c r="AH208" i="14"/>
  <c r="AG208" i="14"/>
  <c r="Y208" i="14"/>
  <c r="DF207" i="14"/>
  <c r="DE207" i="14"/>
  <c r="DD207" i="14"/>
  <c r="DD19" i="14" s="1"/>
  <c r="DA207" i="14"/>
  <c r="CZ207" i="14"/>
  <c r="CY207" i="14"/>
  <c r="CX207" i="14"/>
  <c r="CW207" i="14"/>
  <c r="CV207" i="14"/>
  <c r="CU207" i="14"/>
  <c r="CT207" i="14"/>
  <c r="CS207" i="14"/>
  <c r="CR207" i="14"/>
  <c r="CQ207" i="14"/>
  <c r="CO207" i="14"/>
  <c r="CN207" i="14"/>
  <c r="CM207" i="14"/>
  <c r="CL207" i="14"/>
  <c r="CK207" i="14"/>
  <c r="CJ207" i="14"/>
  <c r="CI207" i="14"/>
  <c r="CH207" i="14"/>
  <c r="CG207" i="14"/>
  <c r="CF207" i="14"/>
  <c r="CE207" i="14"/>
  <c r="CD207" i="14"/>
  <c r="CC207" i="14"/>
  <c r="CB207" i="14"/>
  <c r="CA207" i="14"/>
  <c r="BZ207" i="14"/>
  <c r="BY207" i="14"/>
  <c r="BX207" i="14"/>
  <c r="BW207" i="14"/>
  <c r="BV207" i="14"/>
  <c r="BU207" i="14"/>
  <c r="BT207" i="14"/>
  <c r="BS207" i="14"/>
  <c r="BR207" i="14"/>
  <c r="BP207" i="14"/>
  <c r="BO207" i="14"/>
  <c r="BN207" i="14"/>
  <c r="BM207" i="14"/>
  <c r="BK207" i="14"/>
  <c r="BJ207" i="14"/>
  <c r="BI207" i="14"/>
  <c r="BH207" i="14"/>
  <c r="BG207" i="14"/>
  <c r="BF207" i="14"/>
  <c r="BE207" i="14"/>
  <c r="BD207" i="14"/>
  <c r="BC207" i="14"/>
  <c r="BA207" i="14"/>
  <c r="AZ207" i="14"/>
  <c r="AX207" i="14"/>
  <c r="AW207" i="14"/>
  <c r="AV207" i="14"/>
  <c r="AT207" i="14"/>
  <c r="AR207" i="14"/>
  <c r="AQ207" i="14"/>
  <c r="AP207" i="14"/>
  <c r="AO207" i="14"/>
  <c r="AN207" i="14"/>
  <c r="AM207" i="14"/>
  <c r="AL207" i="14"/>
  <c r="AK207" i="14"/>
  <c r="AJ207" i="14"/>
  <c r="AI207" i="14"/>
  <c r="AH207" i="14"/>
  <c r="AG207" i="14"/>
  <c r="DF205" i="14"/>
  <c r="DE205" i="14"/>
  <c r="DA205" i="14"/>
  <c r="CZ205" i="14"/>
  <c r="CY205" i="14"/>
  <c r="CX205" i="14"/>
  <c r="CW205" i="14"/>
  <c r="CV205" i="14"/>
  <c r="CU205" i="14"/>
  <c r="CT205" i="14"/>
  <c r="CS205" i="14"/>
  <c r="CR205" i="14"/>
  <c r="CQ205" i="14"/>
  <c r="CO205" i="14"/>
  <c r="CN205" i="14"/>
  <c r="CM205" i="14"/>
  <c r="CL205" i="14"/>
  <c r="CK205" i="14"/>
  <c r="CH205" i="14"/>
  <c r="CG205" i="14"/>
  <c r="CF205" i="14"/>
  <c r="CE205" i="14"/>
  <c r="CD205" i="14"/>
  <c r="CC205" i="14"/>
  <c r="CB205" i="14"/>
  <c r="CA205" i="14"/>
  <c r="BZ205" i="14"/>
  <c r="BY205" i="14"/>
  <c r="BX205" i="14"/>
  <c r="BW205" i="14"/>
  <c r="BV205" i="14"/>
  <c r="BU205" i="14"/>
  <c r="BT205" i="14"/>
  <c r="BR205" i="14"/>
  <c r="BP205" i="14"/>
  <c r="BO205" i="14"/>
  <c r="BN205" i="14"/>
  <c r="BM205" i="14"/>
  <c r="BK205" i="14"/>
  <c r="BJ205" i="14"/>
  <c r="BI205" i="14"/>
  <c r="BH205" i="14"/>
  <c r="BG205" i="14"/>
  <c r="AZ205" i="14"/>
  <c r="AY205" i="14"/>
  <c r="AQ205" i="14"/>
  <c r="AP205" i="14"/>
  <c r="AO205" i="14"/>
  <c r="AN205" i="14"/>
  <c r="AM205" i="14"/>
  <c r="AL205" i="14"/>
  <c r="AK205" i="14"/>
  <c r="AJ205" i="14"/>
  <c r="AI205" i="14"/>
  <c r="AH205" i="14"/>
  <c r="AG205" i="14"/>
  <c r="AG17" i="14" s="1"/>
  <c r="DC204" i="14"/>
  <c r="DH204" i="14" s="1"/>
  <c r="CP204" i="14"/>
  <c r="DB204" i="14" s="1"/>
  <c r="DG204" i="14" s="1"/>
  <c r="DC203" i="14"/>
  <c r="DH203" i="14" s="1"/>
  <c r="CP203" i="14"/>
  <c r="DB203" i="14" s="1"/>
  <c r="DG203" i="14" s="1"/>
  <c r="BL203" i="14"/>
  <c r="BB203" i="14"/>
  <c r="AU203" i="14"/>
  <c r="AS203" i="14"/>
  <c r="DC202" i="14"/>
  <c r="DH202" i="14" s="1"/>
  <c r="CP202" i="14"/>
  <c r="DB202" i="14" s="1"/>
  <c r="DG202" i="14" s="1"/>
  <c r="BL202" i="14"/>
  <c r="BB202" i="14"/>
  <c r="AU202" i="14"/>
  <c r="AS202" i="14"/>
  <c r="DC201" i="14"/>
  <c r="DH201" i="14" s="1"/>
  <c r="CP201" i="14"/>
  <c r="DB201" i="14" s="1"/>
  <c r="DG201" i="14" s="1"/>
  <c r="BL201" i="14"/>
  <c r="BB201" i="14"/>
  <c r="AU201" i="14"/>
  <c r="AS201" i="14"/>
  <c r="DC200" i="14"/>
  <c r="DH200" i="14" s="1"/>
  <c r="CP200" i="14"/>
  <c r="DB200" i="14" s="1"/>
  <c r="DG200" i="14" s="1"/>
  <c r="BL200" i="14"/>
  <c r="BB200" i="14"/>
  <c r="AU200" i="14"/>
  <c r="AS200" i="14"/>
  <c r="DC199" i="14"/>
  <c r="DH199" i="14" s="1"/>
  <c r="CP199" i="14"/>
  <c r="DB199" i="14" s="1"/>
  <c r="DG199" i="14" s="1"/>
  <c r="BL199" i="14"/>
  <c r="BB199" i="14"/>
  <c r="AU199" i="14"/>
  <c r="AS199" i="14"/>
  <c r="DC198" i="14"/>
  <c r="DH198" i="14" s="1"/>
  <c r="CP198" i="14"/>
  <c r="DB198" i="14" s="1"/>
  <c r="DG198" i="14" s="1"/>
  <c r="BL198" i="14"/>
  <c r="BB198" i="14"/>
  <c r="AU198" i="14"/>
  <c r="AS198" i="14"/>
  <c r="DC197" i="14"/>
  <c r="DH197" i="14" s="1"/>
  <c r="CP197" i="14"/>
  <c r="DB197" i="14" s="1"/>
  <c r="DG197" i="14" s="1"/>
  <c r="BL197" i="14"/>
  <c r="BB197" i="14"/>
  <c r="AU197" i="14"/>
  <c r="AS197" i="14"/>
  <c r="DC196" i="14"/>
  <c r="DH196" i="14" s="1"/>
  <c r="CP196" i="14"/>
  <c r="DB196" i="14" s="1"/>
  <c r="DG196" i="14" s="1"/>
  <c r="BL196" i="14"/>
  <c r="BB196" i="14"/>
  <c r="AU196" i="14"/>
  <c r="AS196" i="14"/>
  <c r="DC195" i="14"/>
  <c r="DH195" i="14" s="1"/>
  <c r="CP195" i="14"/>
  <c r="DB195" i="14" s="1"/>
  <c r="DG195" i="14" s="1"/>
  <c r="BL195" i="14"/>
  <c r="BB195" i="14"/>
  <c r="AU195" i="14"/>
  <c r="AS195" i="14"/>
  <c r="AF195" i="14" s="1"/>
  <c r="BQ195" i="14" s="1"/>
  <c r="DC194" i="14"/>
  <c r="DH194" i="14" s="1"/>
  <c r="CP194" i="14"/>
  <c r="DB194" i="14" s="1"/>
  <c r="DG194" i="14" s="1"/>
  <c r="BL194" i="14"/>
  <c r="BB194" i="14"/>
  <c r="AU194" i="14"/>
  <c r="AS194" i="14"/>
  <c r="DC193" i="14"/>
  <c r="DH193" i="14" s="1"/>
  <c r="CP193" i="14"/>
  <c r="DB193" i="14" s="1"/>
  <c r="DG193" i="14" s="1"/>
  <c r="BL193" i="14"/>
  <c r="BB193" i="14"/>
  <c r="AU193" i="14"/>
  <c r="AS193" i="14"/>
  <c r="DC192" i="14"/>
  <c r="DH192" i="14" s="1"/>
  <c r="CP192" i="14"/>
  <c r="DB192" i="14" s="1"/>
  <c r="DG192" i="14" s="1"/>
  <c r="BL192" i="14"/>
  <c r="BB192" i="14"/>
  <c r="AU192" i="14"/>
  <c r="AS192" i="14"/>
  <c r="DC191" i="14"/>
  <c r="DH191" i="14" s="1"/>
  <c r="CP191" i="14"/>
  <c r="DB191" i="14" s="1"/>
  <c r="DG191" i="14" s="1"/>
  <c r="BL191" i="14"/>
  <c r="BB191" i="14"/>
  <c r="AU191" i="14"/>
  <c r="AS191" i="14"/>
  <c r="DC190" i="14"/>
  <c r="DH190" i="14" s="1"/>
  <c r="CP190" i="14"/>
  <c r="DB190" i="14" s="1"/>
  <c r="DG190" i="14" s="1"/>
  <c r="BL190" i="14"/>
  <c r="BB190" i="14"/>
  <c r="AU190" i="14"/>
  <c r="AS190" i="14"/>
  <c r="DC189" i="14"/>
  <c r="DH189" i="14" s="1"/>
  <c r="CP189" i="14"/>
  <c r="DB189" i="14" s="1"/>
  <c r="DG189" i="14" s="1"/>
  <c r="BL189" i="14"/>
  <c r="BB189" i="14"/>
  <c r="AU189" i="14"/>
  <c r="AS189" i="14"/>
  <c r="AF189" i="14" s="1"/>
  <c r="DC188" i="14"/>
  <c r="DH188" i="14" s="1"/>
  <c r="CP188" i="14"/>
  <c r="DB188" i="14" s="1"/>
  <c r="DG188" i="14" s="1"/>
  <c r="BL188" i="14"/>
  <c r="BB188" i="14"/>
  <c r="AU188" i="14"/>
  <c r="AS188" i="14"/>
  <c r="DC187" i="14"/>
  <c r="DH187" i="14" s="1"/>
  <c r="CP187" i="14"/>
  <c r="DB187" i="14" s="1"/>
  <c r="DG187" i="14" s="1"/>
  <c r="BL187" i="14"/>
  <c r="BB187" i="14"/>
  <c r="AU187" i="14"/>
  <c r="AS187" i="14"/>
  <c r="DC186" i="14"/>
  <c r="DH186" i="14" s="1"/>
  <c r="CP186" i="14"/>
  <c r="DB186" i="14" s="1"/>
  <c r="DG186" i="14" s="1"/>
  <c r="BL186" i="14"/>
  <c r="BB186" i="14"/>
  <c r="AU186" i="14"/>
  <c r="AS186" i="14"/>
  <c r="DC185" i="14"/>
  <c r="DH185" i="14" s="1"/>
  <c r="CP185" i="14"/>
  <c r="DB185" i="14" s="1"/>
  <c r="DG185" i="14" s="1"/>
  <c r="BL185" i="14"/>
  <c r="BB185" i="14"/>
  <c r="AU185" i="14"/>
  <c r="AS185" i="14"/>
  <c r="DC184" i="14"/>
  <c r="DH184" i="14" s="1"/>
  <c r="CP184" i="14"/>
  <c r="DB184" i="14" s="1"/>
  <c r="DG184" i="14" s="1"/>
  <c r="BL184" i="14"/>
  <c r="BB184" i="14"/>
  <c r="AU184" i="14"/>
  <c r="AS184" i="14"/>
  <c r="DC183" i="14"/>
  <c r="DH183" i="14" s="1"/>
  <c r="CP183" i="14"/>
  <c r="DB183" i="14" s="1"/>
  <c r="DG183" i="14" s="1"/>
  <c r="BL183" i="14"/>
  <c r="BB183" i="14"/>
  <c r="AU183" i="14"/>
  <c r="AS183" i="14"/>
  <c r="DC182" i="14"/>
  <c r="DH182" i="14" s="1"/>
  <c r="CP182" i="14"/>
  <c r="DB182" i="14" s="1"/>
  <c r="DG182" i="14" s="1"/>
  <c r="BL182" i="14"/>
  <c r="BB182" i="14"/>
  <c r="AU182" i="14"/>
  <c r="AS182" i="14"/>
  <c r="DC181" i="14"/>
  <c r="DH181" i="14" s="1"/>
  <c r="CP181" i="14"/>
  <c r="DB181" i="14" s="1"/>
  <c r="DG181" i="14" s="1"/>
  <c r="BL181" i="14"/>
  <c r="BB181" i="14"/>
  <c r="AU181" i="14"/>
  <c r="AS181" i="14"/>
  <c r="DC180" i="14"/>
  <c r="DH180" i="14" s="1"/>
  <c r="CP180" i="14"/>
  <c r="DB180" i="14" s="1"/>
  <c r="DG180" i="14" s="1"/>
  <c r="BL180" i="14"/>
  <c r="BB180" i="14"/>
  <c r="AU180" i="14"/>
  <c r="AS180" i="14"/>
  <c r="DC179" i="14"/>
  <c r="DH179" i="14" s="1"/>
  <c r="CP179" i="14"/>
  <c r="DB179" i="14" s="1"/>
  <c r="DG179" i="14" s="1"/>
  <c r="BL179" i="14"/>
  <c r="BB179" i="14"/>
  <c r="AU179" i="14"/>
  <c r="AS179" i="14"/>
  <c r="DC178" i="14"/>
  <c r="DH178" i="14" s="1"/>
  <c r="CP178" i="14"/>
  <c r="DB178" i="14" s="1"/>
  <c r="DG178" i="14" s="1"/>
  <c r="BL178" i="14"/>
  <c r="BB178" i="14"/>
  <c r="AU178" i="14"/>
  <c r="AS178" i="14"/>
  <c r="DC177" i="14"/>
  <c r="DH177" i="14" s="1"/>
  <c r="CP177" i="14"/>
  <c r="DB177" i="14" s="1"/>
  <c r="DG177" i="14" s="1"/>
  <c r="BL177" i="14"/>
  <c r="BB177" i="14"/>
  <c r="AU177" i="14"/>
  <c r="AS177" i="14"/>
  <c r="DC176" i="14"/>
  <c r="DH176" i="14" s="1"/>
  <c r="CP176" i="14"/>
  <c r="DB176" i="14" s="1"/>
  <c r="DG176" i="14" s="1"/>
  <c r="BL176" i="14"/>
  <c r="BB176" i="14"/>
  <c r="AU176" i="14"/>
  <c r="AS176" i="14"/>
  <c r="DC175" i="14"/>
  <c r="DH175" i="14" s="1"/>
  <c r="CP175" i="14"/>
  <c r="DB175" i="14" s="1"/>
  <c r="DG175" i="14" s="1"/>
  <c r="BL175" i="14"/>
  <c r="BB175" i="14"/>
  <c r="AU175" i="14"/>
  <c r="AS175" i="14"/>
  <c r="DC174" i="14"/>
  <c r="DH174" i="14" s="1"/>
  <c r="CP174" i="14"/>
  <c r="DB174" i="14" s="1"/>
  <c r="DG174" i="14" s="1"/>
  <c r="BL174" i="14"/>
  <c r="BB174" i="14"/>
  <c r="AU174" i="14"/>
  <c r="AS174" i="14"/>
  <c r="DC173" i="14"/>
  <c r="DH173" i="14" s="1"/>
  <c r="CP173" i="14"/>
  <c r="DB173" i="14" s="1"/>
  <c r="DG173" i="14" s="1"/>
  <c r="BL173" i="14"/>
  <c r="BB173" i="14"/>
  <c r="AU173" i="14"/>
  <c r="AS173" i="14"/>
  <c r="DC172" i="14"/>
  <c r="DH172" i="14" s="1"/>
  <c r="CP172" i="14"/>
  <c r="DB172" i="14" s="1"/>
  <c r="DG172" i="14" s="1"/>
  <c r="BL172" i="14"/>
  <c r="BB172" i="14"/>
  <c r="AU172" i="14"/>
  <c r="AS172" i="14"/>
  <c r="DC171" i="14"/>
  <c r="DH171" i="14" s="1"/>
  <c r="CP171" i="14"/>
  <c r="DB171" i="14" s="1"/>
  <c r="DG171" i="14" s="1"/>
  <c r="BL171" i="14"/>
  <c r="BB171" i="14"/>
  <c r="AU171" i="14"/>
  <c r="AS171" i="14"/>
  <c r="DC170" i="14"/>
  <c r="DH170" i="14" s="1"/>
  <c r="CP170" i="14"/>
  <c r="DB170" i="14" s="1"/>
  <c r="DG170" i="14" s="1"/>
  <c r="BL170" i="14"/>
  <c r="BB170" i="14"/>
  <c r="AU170" i="14"/>
  <c r="AS170" i="14"/>
  <c r="DC169" i="14"/>
  <c r="DH169" i="14" s="1"/>
  <c r="CP169" i="14"/>
  <c r="DB169" i="14" s="1"/>
  <c r="DG169" i="14" s="1"/>
  <c r="BL169" i="14"/>
  <c r="BB169" i="14"/>
  <c r="AU169" i="14"/>
  <c r="AS169" i="14"/>
  <c r="DC168" i="14"/>
  <c r="DH168" i="14" s="1"/>
  <c r="CP168" i="14"/>
  <c r="DB168" i="14" s="1"/>
  <c r="DG168" i="14" s="1"/>
  <c r="BL168" i="14"/>
  <c r="BB168" i="14"/>
  <c r="AU168" i="14"/>
  <c r="AS168" i="14"/>
  <c r="DC167" i="14"/>
  <c r="DH167" i="14" s="1"/>
  <c r="CP167" i="14"/>
  <c r="DB167" i="14" s="1"/>
  <c r="DG167" i="14" s="1"/>
  <c r="BL167" i="14"/>
  <c r="BB167" i="14"/>
  <c r="AU167" i="14"/>
  <c r="AS167" i="14"/>
  <c r="DC166" i="14"/>
  <c r="DH166" i="14" s="1"/>
  <c r="CP166" i="14"/>
  <c r="DB166" i="14" s="1"/>
  <c r="DG166" i="14" s="1"/>
  <c r="BL166" i="14"/>
  <c r="BB166" i="14"/>
  <c r="AU166" i="14"/>
  <c r="AS166" i="14"/>
  <c r="DC165" i="14"/>
  <c r="DH165" i="14" s="1"/>
  <c r="CP165" i="14"/>
  <c r="DB165" i="14" s="1"/>
  <c r="DG165" i="14" s="1"/>
  <c r="BL165" i="14"/>
  <c r="BB165" i="14"/>
  <c r="AU165" i="14"/>
  <c r="AS165" i="14"/>
  <c r="DC164" i="14"/>
  <c r="DH164" i="14" s="1"/>
  <c r="CP164" i="14"/>
  <c r="DB164" i="14" s="1"/>
  <c r="DG164" i="14" s="1"/>
  <c r="BL164" i="14"/>
  <c r="BB164" i="14"/>
  <c r="AU164" i="14"/>
  <c r="AS164" i="14"/>
  <c r="DC163" i="14"/>
  <c r="DH163" i="14" s="1"/>
  <c r="CP163" i="14"/>
  <c r="DB163" i="14" s="1"/>
  <c r="DG163" i="14" s="1"/>
  <c r="BL163" i="14"/>
  <c r="BB163" i="14"/>
  <c r="AU163" i="14"/>
  <c r="AS163" i="14"/>
  <c r="DC162" i="14"/>
  <c r="DH162" i="14" s="1"/>
  <c r="CP162" i="14"/>
  <c r="DB162" i="14" s="1"/>
  <c r="DG162" i="14" s="1"/>
  <c r="BL162" i="14"/>
  <c r="BB162" i="14"/>
  <c r="AU162" i="14"/>
  <c r="AS162" i="14"/>
  <c r="DC161" i="14"/>
  <c r="DH161" i="14" s="1"/>
  <c r="CP161" i="14"/>
  <c r="DB161" i="14" s="1"/>
  <c r="DG161" i="14" s="1"/>
  <c r="BL161" i="14"/>
  <c r="BB161" i="14"/>
  <c r="AU161" i="14"/>
  <c r="AS161" i="14"/>
  <c r="CQ160" i="14"/>
  <c r="CO160" i="14"/>
  <c r="CN160" i="14"/>
  <c r="CM160" i="14"/>
  <c r="BP160" i="14"/>
  <c r="BO160" i="14"/>
  <c r="BN160" i="14"/>
  <c r="BM160" i="14"/>
  <c r="BK160" i="14"/>
  <c r="BJ160" i="14"/>
  <c r="BI160" i="14"/>
  <c r="BH160" i="14"/>
  <c r="BG160" i="14"/>
  <c r="BF160" i="14"/>
  <c r="BE160" i="14"/>
  <c r="BD160" i="14"/>
  <c r="BC160" i="14"/>
  <c r="BA160" i="14"/>
  <c r="AZ160" i="14"/>
  <c r="AY160" i="14"/>
  <c r="AX160" i="14"/>
  <c r="AW160" i="14"/>
  <c r="AV160" i="14"/>
  <c r="AT160" i="14"/>
  <c r="AR160" i="14"/>
  <c r="AQ160" i="14"/>
  <c r="AP160" i="14"/>
  <c r="AO160" i="14"/>
  <c r="AN160" i="14"/>
  <c r="AM160" i="14"/>
  <c r="AL160" i="14"/>
  <c r="AK160" i="14"/>
  <c r="AJ160" i="14"/>
  <c r="AI160" i="14"/>
  <c r="AH160" i="14"/>
  <c r="AG160" i="14"/>
  <c r="Y160" i="14"/>
  <c r="EH159" i="14"/>
  <c r="EG159" i="14"/>
  <c r="EF159" i="14"/>
  <c r="EE159" i="14"/>
  <c r="ED159" i="14"/>
  <c r="EC159" i="14"/>
  <c r="EB159" i="14"/>
  <c r="EA159" i="14"/>
  <c r="DZ159" i="14"/>
  <c r="DY159" i="14"/>
  <c r="DX159" i="14"/>
  <c r="DW159" i="14"/>
  <c r="DV159" i="14"/>
  <c r="DU159" i="14"/>
  <c r="DT159" i="14"/>
  <c r="DS159" i="14"/>
  <c r="DR159" i="14"/>
  <c r="DQ159" i="14"/>
  <c r="DP159" i="14"/>
  <c r="DO159" i="14"/>
  <c r="DN159" i="14"/>
  <c r="DM159" i="14"/>
  <c r="DL159" i="14"/>
  <c r="DK159" i="14"/>
  <c r="DJ159" i="14"/>
  <c r="DI159" i="14"/>
  <c r="DF159" i="14"/>
  <c r="DE159" i="14"/>
  <c r="DD159" i="14"/>
  <c r="DA159" i="14"/>
  <c r="CZ159" i="14"/>
  <c r="CY159" i="14"/>
  <c r="CX159" i="14"/>
  <c r="CW159" i="14"/>
  <c r="CV159" i="14"/>
  <c r="CU159" i="14"/>
  <c r="CT159" i="14"/>
  <c r="CO159" i="14"/>
  <c r="CN159" i="14"/>
  <c r="CL159" i="14"/>
  <c r="CK159" i="14"/>
  <c r="CP159" i="14" s="1"/>
  <c r="DB159" i="14" s="1"/>
  <c r="DG159" i="14" s="1"/>
  <c r="CJ159" i="14"/>
  <c r="CI159" i="14"/>
  <c r="CH159" i="14"/>
  <c r="CG159" i="14"/>
  <c r="CF159" i="14"/>
  <c r="CE159" i="14"/>
  <c r="CD159" i="14"/>
  <c r="CC159" i="14"/>
  <c r="CB159" i="14"/>
  <c r="CA159" i="14"/>
  <c r="BZ159" i="14"/>
  <c r="BY159" i="14"/>
  <c r="BX159" i="14"/>
  <c r="BW159" i="14"/>
  <c r="BV159" i="14"/>
  <c r="BU159" i="14"/>
  <c r="BT159" i="14"/>
  <c r="BS159" i="14"/>
  <c r="BR159" i="14"/>
  <c r="BL159" i="14"/>
  <c r="BB159" i="14"/>
  <c r="AT159" i="14"/>
  <c r="AS159" i="14"/>
  <c r="AE159" i="14"/>
  <c r="AD159" i="14"/>
  <c r="AC159" i="14"/>
  <c r="AB159" i="14"/>
  <c r="AA159" i="14"/>
  <c r="Z159" i="14"/>
  <c r="Y159" i="14"/>
  <c r="DC158" i="14"/>
  <c r="DH158" i="14" s="1"/>
  <c r="CP158" i="14"/>
  <c r="DB158" i="14" s="1"/>
  <c r="DG158" i="14" s="1"/>
  <c r="BL158" i="14"/>
  <c r="BB158" i="14"/>
  <c r="AU158" i="14"/>
  <c r="AS158" i="14"/>
  <c r="AF158" i="14" s="1"/>
  <c r="DC157" i="14"/>
  <c r="DH157" i="14" s="1"/>
  <c r="CP157" i="14"/>
  <c r="DB157" i="14" s="1"/>
  <c r="DG157" i="14" s="1"/>
  <c r="BL157" i="14"/>
  <c r="BB157" i="14"/>
  <c r="AU157" i="14"/>
  <c r="AS157" i="14"/>
  <c r="DC156" i="14"/>
  <c r="DH156" i="14" s="1"/>
  <c r="CP156" i="14"/>
  <c r="DB156" i="14" s="1"/>
  <c r="DG156" i="14" s="1"/>
  <c r="BL156" i="14"/>
  <c r="BB156" i="14"/>
  <c r="AU156" i="14"/>
  <c r="AS156" i="14"/>
  <c r="DC155" i="14"/>
  <c r="DH155" i="14" s="1"/>
  <c r="CP155" i="14"/>
  <c r="DB155" i="14" s="1"/>
  <c r="DG155" i="14" s="1"/>
  <c r="BL155" i="14"/>
  <c r="BB155" i="14"/>
  <c r="AU155" i="14"/>
  <c r="AS155" i="14"/>
  <c r="DC154" i="14"/>
  <c r="DH154" i="14" s="1"/>
  <c r="CP154" i="14"/>
  <c r="DB154" i="14" s="1"/>
  <c r="DG154" i="14" s="1"/>
  <c r="BL154" i="14"/>
  <c r="BB154" i="14"/>
  <c r="AU154" i="14"/>
  <c r="AS154" i="14"/>
  <c r="DC153" i="14"/>
  <c r="DH153" i="14" s="1"/>
  <c r="CP153" i="14"/>
  <c r="DB153" i="14" s="1"/>
  <c r="DG153" i="14" s="1"/>
  <c r="BL153" i="14"/>
  <c r="BB153" i="14"/>
  <c r="AU153" i="14"/>
  <c r="AS153" i="14"/>
  <c r="DC152" i="14"/>
  <c r="DH152" i="14" s="1"/>
  <c r="CP152" i="14"/>
  <c r="DB152" i="14" s="1"/>
  <c r="DG152" i="14" s="1"/>
  <c r="BL152" i="14"/>
  <c r="BB152" i="14"/>
  <c r="AU152" i="14"/>
  <c r="AS152" i="14"/>
  <c r="DC151" i="14"/>
  <c r="DH151" i="14" s="1"/>
  <c r="CP151" i="14"/>
  <c r="DB151" i="14" s="1"/>
  <c r="DG151" i="14" s="1"/>
  <c r="BL151" i="14"/>
  <c r="BB151" i="14"/>
  <c r="AU151" i="14"/>
  <c r="AS151" i="14"/>
  <c r="DC150" i="14"/>
  <c r="DH150" i="14" s="1"/>
  <c r="CP150" i="14"/>
  <c r="DB150" i="14" s="1"/>
  <c r="DG150" i="14" s="1"/>
  <c r="BL150" i="14"/>
  <c r="BB150" i="14"/>
  <c r="AU150" i="14"/>
  <c r="AS150" i="14"/>
  <c r="DC149" i="14"/>
  <c r="DH149" i="14" s="1"/>
  <c r="CP149" i="14"/>
  <c r="DB149" i="14" s="1"/>
  <c r="DG149" i="14" s="1"/>
  <c r="BL149" i="14"/>
  <c r="BB149" i="14"/>
  <c r="AU149" i="14"/>
  <c r="AS149" i="14"/>
  <c r="DC148" i="14"/>
  <c r="DH148" i="14" s="1"/>
  <c r="CP148" i="14"/>
  <c r="DB148" i="14" s="1"/>
  <c r="DG148" i="14" s="1"/>
  <c r="BL148" i="14"/>
  <c r="BB148" i="14"/>
  <c r="AU148" i="14"/>
  <c r="AS148" i="14"/>
  <c r="DC147" i="14"/>
  <c r="DH147" i="14" s="1"/>
  <c r="CP147" i="14"/>
  <c r="DB147" i="14" s="1"/>
  <c r="DG147" i="14" s="1"/>
  <c r="BL147" i="14"/>
  <c r="BB147" i="14"/>
  <c r="AU147" i="14"/>
  <c r="AS147" i="14"/>
  <c r="DC146" i="14"/>
  <c r="DH146" i="14" s="1"/>
  <c r="CP146" i="14"/>
  <c r="DB146" i="14" s="1"/>
  <c r="DG146" i="14" s="1"/>
  <c r="BL146" i="14"/>
  <c r="BB146" i="14"/>
  <c r="AU146" i="14"/>
  <c r="AS146" i="14"/>
  <c r="DC145" i="14"/>
  <c r="DH145" i="14" s="1"/>
  <c r="CP145" i="14"/>
  <c r="DB145" i="14" s="1"/>
  <c r="DG145" i="14" s="1"/>
  <c r="BL145" i="14"/>
  <c r="BB145" i="14"/>
  <c r="AU145" i="14"/>
  <c r="AS145" i="14"/>
  <c r="DC144" i="14"/>
  <c r="DH144" i="14" s="1"/>
  <c r="CP144" i="14"/>
  <c r="DB144" i="14" s="1"/>
  <c r="DG144" i="14" s="1"/>
  <c r="BL144" i="14"/>
  <c r="BB144" i="14"/>
  <c r="AU144" i="14"/>
  <c r="AS144" i="14"/>
  <c r="AF144" i="14" s="1"/>
  <c r="DC142" i="14"/>
  <c r="DH142" i="14" s="1"/>
  <c r="CP142" i="14"/>
  <c r="DB142" i="14" s="1"/>
  <c r="DG142" i="14" s="1"/>
  <c r="BL142" i="14"/>
  <c r="BB142" i="14"/>
  <c r="AU142" i="14"/>
  <c r="AS142" i="14"/>
  <c r="DC141" i="14"/>
  <c r="DH141" i="14" s="1"/>
  <c r="CP141" i="14"/>
  <c r="DB141" i="14" s="1"/>
  <c r="DG141" i="14" s="1"/>
  <c r="BL141" i="14"/>
  <c r="BB141" i="14"/>
  <c r="AU141" i="14"/>
  <c r="AS141" i="14"/>
  <c r="DC140" i="14"/>
  <c r="DH140" i="14" s="1"/>
  <c r="CP140" i="14"/>
  <c r="DB140" i="14" s="1"/>
  <c r="DG140" i="14" s="1"/>
  <c r="BL140" i="14"/>
  <c r="BB140" i="14"/>
  <c r="AU140" i="14"/>
  <c r="AS140" i="14"/>
  <c r="DC139" i="14"/>
  <c r="DH139" i="14" s="1"/>
  <c r="CP139" i="14"/>
  <c r="DB139" i="14" s="1"/>
  <c r="DG139" i="14" s="1"/>
  <c r="BL139" i="14"/>
  <c r="BB139" i="14"/>
  <c r="AU139" i="14"/>
  <c r="AS139" i="14"/>
  <c r="DC138" i="14"/>
  <c r="DH138" i="14" s="1"/>
  <c r="CP138" i="14"/>
  <c r="DB138" i="14" s="1"/>
  <c r="DG138" i="14" s="1"/>
  <c r="BL138" i="14"/>
  <c r="BB138" i="14"/>
  <c r="AU138" i="14"/>
  <c r="AS138" i="14"/>
  <c r="DC137" i="14"/>
  <c r="DH137" i="14" s="1"/>
  <c r="CP137" i="14"/>
  <c r="DB137" i="14" s="1"/>
  <c r="DG137" i="14" s="1"/>
  <c r="BL137" i="14"/>
  <c r="BB137" i="14"/>
  <c r="AU137" i="14"/>
  <c r="AS137" i="14"/>
  <c r="DC136" i="14"/>
  <c r="DH136" i="14" s="1"/>
  <c r="CP136" i="14"/>
  <c r="DB136" i="14" s="1"/>
  <c r="DG136" i="14" s="1"/>
  <c r="BL136" i="14"/>
  <c r="BB136" i="14"/>
  <c r="AU136" i="14"/>
  <c r="AS136" i="14"/>
  <c r="DC135" i="14"/>
  <c r="DH135" i="14" s="1"/>
  <c r="CP135" i="14"/>
  <c r="DB135" i="14" s="1"/>
  <c r="DG135" i="14" s="1"/>
  <c r="BL135" i="14"/>
  <c r="BB135" i="14"/>
  <c r="AU135" i="14"/>
  <c r="AS135" i="14"/>
  <c r="DC134" i="14"/>
  <c r="DH134" i="14" s="1"/>
  <c r="CP134" i="14"/>
  <c r="DB134" i="14" s="1"/>
  <c r="DG134" i="14" s="1"/>
  <c r="BL134" i="14"/>
  <c r="BB134" i="14"/>
  <c r="AU134" i="14"/>
  <c r="AS134" i="14"/>
  <c r="DC133" i="14"/>
  <c r="DH133" i="14" s="1"/>
  <c r="CP133" i="14"/>
  <c r="DB133" i="14" s="1"/>
  <c r="DG133" i="14" s="1"/>
  <c r="BL133" i="14"/>
  <c r="BB133" i="14"/>
  <c r="AU133" i="14"/>
  <c r="AS133" i="14"/>
  <c r="DC132" i="14"/>
  <c r="DH132" i="14" s="1"/>
  <c r="CP132" i="14"/>
  <c r="DB132" i="14" s="1"/>
  <c r="DG132" i="14" s="1"/>
  <c r="BL132" i="14"/>
  <c r="BB132" i="14"/>
  <c r="AU132" i="14"/>
  <c r="AS132" i="14"/>
  <c r="DC131" i="14"/>
  <c r="DH131" i="14" s="1"/>
  <c r="CP131" i="14"/>
  <c r="DB131" i="14" s="1"/>
  <c r="DG131" i="14" s="1"/>
  <c r="BL131" i="14"/>
  <c r="BB131" i="14"/>
  <c r="AU131" i="14"/>
  <c r="AS131" i="14"/>
  <c r="DC130" i="14"/>
  <c r="DH130" i="14" s="1"/>
  <c r="CP130" i="14"/>
  <c r="DB130" i="14" s="1"/>
  <c r="DG130" i="14" s="1"/>
  <c r="BL130" i="14"/>
  <c r="BB130" i="14"/>
  <c r="AU130" i="14"/>
  <c r="AS130" i="14"/>
  <c r="AF130" i="14" s="1"/>
  <c r="DC129" i="14"/>
  <c r="DH129" i="14" s="1"/>
  <c r="CP129" i="14"/>
  <c r="DB129" i="14" s="1"/>
  <c r="DG129" i="14" s="1"/>
  <c r="BL129" i="14"/>
  <c r="BB129" i="14"/>
  <c r="AU129" i="14"/>
  <c r="AS129" i="14"/>
  <c r="DC128" i="14"/>
  <c r="DH128" i="14" s="1"/>
  <c r="CP128" i="14"/>
  <c r="DB128" i="14" s="1"/>
  <c r="DG128" i="14" s="1"/>
  <c r="BL128" i="14"/>
  <c r="BB128" i="14"/>
  <c r="AU128" i="14"/>
  <c r="AS128" i="14"/>
  <c r="DC127" i="14"/>
  <c r="DH127" i="14" s="1"/>
  <c r="CP127" i="14"/>
  <c r="DB127" i="14" s="1"/>
  <c r="DG127" i="14" s="1"/>
  <c r="BL127" i="14"/>
  <c r="BB127" i="14"/>
  <c r="AU127" i="14"/>
  <c r="AS127" i="14"/>
  <c r="DC126" i="14"/>
  <c r="DH126" i="14" s="1"/>
  <c r="CP126" i="14"/>
  <c r="DB126" i="14" s="1"/>
  <c r="DG126" i="14" s="1"/>
  <c r="BL126" i="14"/>
  <c r="BB126" i="14"/>
  <c r="AU126" i="14"/>
  <c r="AS126" i="14"/>
  <c r="DC125" i="14"/>
  <c r="DH125" i="14" s="1"/>
  <c r="CP125" i="14"/>
  <c r="DB125" i="14" s="1"/>
  <c r="DG125" i="14" s="1"/>
  <c r="BL125" i="14"/>
  <c r="BB125" i="14"/>
  <c r="AU125" i="14"/>
  <c r="AS125" i="14"/>
  <c r="DC124" i="14"/>
  <c r="DH124" i="14" s="1"/>
  <c r="CP124" i="14"/>
  <c r="DB124" i="14" s="1"/>
  <c r="DG124" i="14" s="1"/>
  <c r="BL124" i="14"/>
  <c r="BB124" i="14"/>
  <c r="AU124" i="14"/>
  <c r="AS124" i="14"/>
  <c r="DC123" i="14"/>
  <c r="DH123" i="14" s="1"/>
  <c r="CP123" i="14"/>
  <c r="DB123" i="14" s="1"/>
  <c r="DG123" i="14" s="1"/>
  <c r="BL123" i="14"/>
  <c r="BB123" i="14"/>
  <c r="AU123" i="14"/>
  <c r="AS123" i="14"/>
  <c r="DC122" i="14"/>
  <c r="DH122" i="14" s="1"/>
  <c r="CP122" i="14"/>
  <c r="DB122" i="14" s="1"/>
  <c r="DG122" i="14" s="1"/>
  <c r="BL122" i="14"/>
  <c r="BB122" i="14"/>
  <c r="AU122" i="14"/>
  <c r="AS122" i="14"/>
  <c r="DC121" i="14"/>
  <c r="DH121" i="14" s="1"/>
  <c r="CP121" i="14"/>
  <c r="DB121" i="14" s="1"/>
  <c r="DG121" i="14" s="1"/>
  <c r="BL121" i="14"/>
  <c r="BB121" i="14"/>
  <c r="AU121" i="14"/>
  <c r="AS121" i="14"/>
  <c r="DC120" i="14"/>
  <c r="DH120" i="14" s="1"/>
  <c r="CP120" i="14"/>
  <c r="DB120" i="14" s="1"/>
  <c r="DG120" i="14" s="1"/>
  <c r="BL120" i="14"/>
  <c r="BB120" i="14"/>
  <c r="AU120" i="14"/>
  <c r="AS120" i="14"/>
  <c r="DC119" i="14"/>
  <c r="DH119" i="14" s="1"/>
  <c r="CP119" i="14"/>
  <c r="DB119" i="14" s="1"/>
  <c r="DG119" i="14" s="1"/>
  <c r="BL119" i="14"/>
  <c r="BB119" i="14"/>
  <c r="AU119" i="14"/>
  <c r="AS119" i="14"/>
  <c r="DC118" i="14"/>
  <c r="DH118" i="14" s="1"/>
  <c r="CP118" i="14"/>
  <c r="DB118" i="14" s="1"/>
  <c r="DG118" i="14" s="1"/>
  <c r="BL118" i="14"/>
  <c r="BB118" i="14"/>
  <c r="AU118" i="14"/>
  <c r="AS118" i="14"/>
  <c r="DC117" i="14"/>
  <c r="DH117" i="14" s="1"/>
  <c r="CP117" i="14"/>
  <c r="DB117" i="14" s="1"/>
  <c r="DG117" i="14" s="1"/>
  <c r="BL117" i="14"/>
  <c r="BB117" i="14"/>
  <c r="AU117" i="14"/>
  <c r="AS117" i="14"/>
  <c r="DC116" i="14"/>
  <c r="DH116" i="14" s="1"/>
  <c r="CP116" i="14"/>
  <c r="DB116" i="14" s="1"/>
  <c r="DG116" i="14" s="1"/>
  <c r="BL116" i="14"/>
  <c r="BB116" i="14"/>
  <c r="AU116" i="14"/>
  <c r="AS116" i="14"/>
  <c r="DC115" i="14"/>
  <c r="DH115" i="14" s="1"/>
  <c r="CP115" i="14"/>
  <c r="DB115" i="14" s="1"/>
  <c r="DG115" i="14" s="1"/>
  <c r="BL115" i="14"/>
  <c r="BB115" i="14"/>
  <c r="AU115" i="14"/>
  <c r="AS115" i="14"/>
  <c r="DC114" i="14"/>
  <c r="DH114" i="14" s="1"/>
  <c r="CP114" i="14"/>
  <c r="DB114" i="14" s="1"/>
  <c r="DG114" i="14" s="1"/>
  <c r="BL114" i="14"/>
  <c r="BB114" i="14"/>
  <c r="AU114" i="14"/>
  <c r="AS114" i="14"/>
  <c r="DA113" i="14"/>
  <c r="CZ113" i="14"/>
  <c r="CY113" i="14"/>
  <c r="CX113" i="14"/>
  <c r="CW113" i="14"/>
  <c r="CV113" i="14"/>
  <c r="CU113" i="14"/>
  <c r="CT113" i="14"/>
  <c r="CS113" i="14"/>
  <c r="CR113" i="14"/>
  <c r="CQ113" i="14"/>
  <c r="CO113" i="14"/>
  <c r="CN113" i="14"/>
  <c r="CM113" i="14"/>
  <c r="CP113" i="14" s="1"/>
  <c r="DB113" i="14" s="1"/>
  <c r="DG113" i="14" s="1"/>
  <c r="BP113" i="14"/>
  <c r="BO113" i="14"/>
  <c r="BN113" i="14"/>
  <c r="BM113" i="14"/>
  <c r="BK113" i="14"/>
  <c r="BJ113" i="14"/>
  <c r="BI113" i="14"/>
  <c r="BH113" i="14"/>
  <c r="BG113" i="14"/>
  <c r="BF113" i="14"/>
  <c r="BE113" i="14"/>
  <c r="BD113" i="14"/>
  <c r="BC113" i="14"/>
  <c r="BA113" i="14"/>
  <c r="AZ113" i="14"/>
  <c r="AY113" i="14"/>
  <c r="AX113" i="14"/>
  <c r="AW113" i="14"/>
  <c r="AV113" i="14"/>
  <c r="AT113" i="14"/>
  <c r="AR113" i="14"/>
  <c r="AQ113" i="14"/>
  <c r="AP113" i="14"/>
  <c r="AO113" i="14"/>
  <c r="AN113" i="14"/>
  <c r="AM113" i="14"/>
  <c r="AL113" i="14"/>
  <c r="AK113" i="14"/>
  <c r="AJ113" i="14"/>
  <c r="AI113" i="14"/>
  <c r="AH113" i="14"/>
  <c r="AG113" i="14"/>
  <c r="Y113" i="14"/>
  <c r="DC112" i="14"/>
  <c r="DH112" i="14" s="1"/>
  <c r="CP112" i="14"/>
  <c r="DB112" i="14" s="1"/>
  <c r="DG112" i="14" s="1"/>
  <c r="BL112" i="14"/>
  <c r="AU112" i="14"/>
  <c r="AS112" i="14"/>
  <c r="DC111" i="14"/>
  <c r="DH111" i="14" s="1"/>
  <c r="CP111" i="14"/>
  <c r="DB111" i="14" s="1"/>
  <c r="DG111" i="14" s="1"/>
  <c r="BL111" i="14"/>
  <c r="BB111" i="14"/>
  <c r="AU111" i="14"/>
  <c r="AS111" i="14"/>
  <c r="DC110" i="14"/>
  <c r="DH110" i="14" s="1"/>
  <c r="CP110" i="14"/>
  <c r="DB110" i="14" s="1"/>
  <c r="DG110" i="14" s="1"/>
  <c r="BL110" i="14"/>
  <c r="BB110" i="14"/>
  <c r="AU110" i="14"/>
  <c r="AS110" i="14"/>
  <c r="DC109" i="14"/>
  <c r="DH109" i="14" s="1"/>
  <c r="CP109" i="14"/>
  <c r="DB109" i="14" s="1"/>
  <c r="DG109" i="14" s="1"/>
  <c r="BL109" i="14"/>
  <c r="BB109" i="14"/>
  <c r="AU109" i="14"/>
  <c r="AS109" i="14"/>
  <c r="DC108" i="14"/>
  <c r="DH108" i="14" s="1"/>
  <c r="CP108" i="14"/>
  <c r="DB108" i="14" s="1"/>
  <c r="DG108" i="14" s="1"/>
  <c r="BL108" i="14"/>
  <c r="BB108" i="14"/>
  <c r="AU108" i="14"/>
  <c r="AS108" i="14"/>
  <c r="DC107" i="14"/>
  <c r="DH107" i="14" s="1"/>
  <c r="CP107" i="14"/>
  <c r="DB107" i="14" s="1"/>
  <c r="DG107" i="14" s="1"/>
  <c r="BL107" i="14"/>
  <c r="BB107" i="14"/>
  <c r="AU107" i="14"/>
  <c r="AS107" i="14"/>
  <c r="DC106" i="14"/>
  <c r="DH106" i="14" s="1"/>
  <c r="CP106" i="14"/>
  <c r="DB106" i="14" s="1"/>
  <c r="DG106" i="14" s="1"/>
  <c r="BL106" i="14"/>
  <c r="BB106" i="14"/>
  <c r="AU106" i="14"/>
  <c r="AS106" i="14"/>
  <c r="DC105" i="14"/>
  <c r="DH105" i="14" s="1"/>
  <c r="CP105" i="14"/>
  <c r="DB105" i="14" s="1"/>
  <c r="DG105" i="14" s="1"/>
  <c r="BL105" i="14"/>
  <c r="BB105" i="14"/>
  <c r="AU105" i="14"/>
  <c r="AS105" i="14"/>
  <c r="DC104" i="14"/>
  <c r="DH104" i="14" s="1"/>
  <c r="CP104" i="14"/>
  <c r="DB104" i="14" s="1"/>
  <c r="DG104" i="14" s="1"/>
  <c r="BL104" i="14"/>
  <c r="BB104" i="14"/>
  <c r="AU104" i="14"/>
  <c r="AS104" i="14"/>
  <c r="DC103" i="14"/>
  <c r="DH103" i="14" s="1"/>
  <c r="CP103" i="14"/>
  <c r="DB103" i="14" s="1"/>
  <c r="DG103" i="14" s="1"/>
  <c r="BL103" i="14"/>
  <c r="BB103" i="14"/>
  <c r="AU103" i="14"/>
  <c r="AS103" i="14"/>
  <c r="DC102" i="14"/>
  <c r="DH102" i="14" s="1"/>
  <c r="CP102" i="14"/>
  <c r="DB102" i="14" s="1"/>
  <c r="DG102" i="14" s="1"/>
  <c r="BL102" i="14"/>
  <c r="BB102" i="14"/>
  <c r="AU102" i="14"/>
  <c r="AS102" i="14"/>
  <c r="DC101" i="14"/>
  <c r="DH101" i="14" s="1"/>
  <c r="CP101" i="14"/>
  <c r="DB101" i="14" s="1"/>
  <c r="DG101" i="14" s="1"/>
  <c r="BL101" i="14"/>
  <c r="BB101" i="14"/>
  <c r="AU101" i="14"/>
  <c r="AS101" i="14"/>
  <c r="DC100" i="14"/>
  <c r="DH100" i="14" s="1"/>
  <c r="CP100" i="14"/>
  <c r="DB100" i="14" s="1"/>
  <c r="DG100" i="14" s="1"/>
  <c r="BL100" i="14"/>
  <c r="BB100" i="14"/>
  <c r="AU100" i="14"/>
  <c r="AS100" i="14"/>
  <c r="AF100" i="14" s="1"/>
  <c r="DC99" i="14"/>
  <c r="DH99" i="14" s="1"/>
  <c r="CP99" i="14"/>
  <c r="DB99" i="14" s="1"/>
  <c r="DG99" i="14" s="1"/>
  <c r="BL99" i="14"/>
  <c r="BB99" i="14"/>
  <c r="AU99" i="14"/>
  <c r="AS99" i="14"/>
  <c r="DC98" i="14"/>
  <c r="DH98" i="14" s="1"/>
  <c r="CP98" i="14"/>
  <c r="DB98" i="14" s="1"/>
  <c r="DG98" i="14" s="1"/>
  <c r="BL98" i="14"/>
  <c r="BB98" i="14"/>
  <c r="AU98" i="14"/>
  <c r="AS98" i="14"/>
  <c r="AF98" i="14" s="1"/>
  <c r="DC97" i="14"/>
  <c r="DH97" i="14" s="1"/>
  <c r="CP97" i="14"/>
  <c r="DB97" i="14" s="1"/>
  <c r="DG97" i="14" s="1"/>
  <c r="BR97" i="14"/>
  <c r="BQ97" i="14"/>
  <c r="BP97" i="14"/>
  <c r="BO97" i="14"/>
  <c r="BN97" i="14"/>
  <c r="BM97" i="14"/>
  <c r="BK97" i="14"/>
  <c r="BJ97" i="14"/>
  <c r="BI97" i="14"/>
  <c r="BH97" i="14"/>
  <c r="BG97" i="14"/>
  <c r="BF97" i="14"/>
  <c r="BE97" i="14"/>
  <c r="BD97" i="14"/>
  <c r="BC97" i="14"/>
  <c r="BA97" i="14"/>
  <c r="AZ97" i="14"/>
  <c r="AY97" i="14"/>
  <c r="AX97" i="14"/>
  <c r="AW97" i="14"/>
  <c r="AV97" i="14"/>
  <c r="AT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S97" i="14" s="1"/>
  <c r="Y97" i="14"/>
  <c r="EH96" i="14"/>
  <c r="EG96" i="14"/>
  <c r="EF96" i="14"/>
  <c r="EE96" i="14"/>
  <c r="ED96" i="14"/>
  <c r="EC96" i="14"/>
  <c r="EB96" i="14"/>
  <c r="EA96" i="14"/>
  <c r="DZ96" i="14"/>
  <c r="DY96" i="14"/>
  <c r="DX96" i="14"/>
  <c r="DW96" i="14"/>
  <c r="DV96" i="14"/>
  <c r="DU96" i="14"/>
  <c r="DT96" i="14"/>
  <c r="DS96" i="14"/>
  <c r="DR96" i="14"/>
  <c r="DQ96" i="14"/>
  <c r="DP96" i="14"/>
  <c r="DO96" i="14"/>
  <c r="DN96" i="14"/>
  <c r="DM96" i="14"/>
  <c r="DL96" i="14"/>
  <c r="DK96" i="14"/>
  <c r="DJ96" i="14"/>
  <c r="DI96" i="14"/>
  <c r="DF96" i="14"/>
  <c r="DE96" i="14"/>
  <c r="DD96" i="14"/>
  <c r="DA96" i="14"/>
  <c r="CZ96" i="14"/>
  <c r="CY96" i="14"/>
  <c r="CX96" i="14"/>
  <c r="CW96" i="14"/>
  <c r="CV96" i="14"/>
  <c r="CV33" i="14" s="1"/>
  <c r="CV17" i="14" s="1"/>
  <c r="CU96" i="14"/>
  <c r="CT96" i="14"/>
  <c r="CS96" i="14"/>
  <c r="CR96" i="14"/>
  <c r="CQ96" i="14"/>
  <c r="CO96" i="14"/>
  <c r="CN96" i="14"/>
  <c r="CM96" i="14"/>
  <c r="CL96" i="14"/>
  <c r="CK96" i="14"/>
  <c r="CJ96" i="14"/>
  <c r="CI96" i="14"/>
  <c r="CH96" i="14"/>
  <c r="CG96" i="14"/>
  <c r="CF96" i="14"/>
  <c r="CE96" i="14"/>
  <c r="CD96" i="14"/>
  <c r="CC96" i="14"/>
  <c r="CB96" i="14"/>
  <c r="CA96" i="14"/>
  <c r="BZ96" i="14"/>
  <c r="BY96" i="14"/>
  <c r="BX96" i="14"/>
  <c r="BW96" i="14"/>
  <c r="BV96" i="14"/>
  <c r="BU96" i="14"/>
  <c r="BT96" i="14"/>
  <c r="BS96" i="14"/>
  <c r="BR96" i="14"/>
  <c r="BQ96" i="14"/>
  <c r="BP96" i="14"/>
  <c r="BO96" i="14"/>
  <c r="BN96" i="14"/>
  <c r="BM96" i="14"/>
  <c r="BK96" i="14"/>
  <c r="BJ96" i="14"/>
  <c r="BI96" i="14"/>
  <c r="BH96" i="14"/>
  <c r="BG96" i="14"/>
  <c r="BF96" i="14"/>
  <c r="BE96" i="14"/>
  <c r="BD96" i="14"/>
  <c r="BC96" i="14"/>
  <c r="BB96" i="14" s="1"/>
  <c r="BA96" i="14"/>
  <c r="AZ96" i="14"/>
  <c r="AY96" i="14"/>
  <c r="AX96" i="14"/>
  <c r="AW96" i="14"/>
  <c r="AV96" i="14"/>
  <c r="AT96" i="14"/>
  <c r="AS96" i="14"/>
  <c r="AE96" i="14"/>
  <c r="AD96" i="14"/>
  <c r="AC96" i="14"/>
  <c r="AB96" i="14"/>
  <c r="AA96" i="14"/>
  <c r="Z96" i="14"/>
  <c r="Y96" i="14"/>
  <c r="DC95" i="14"/>
  <c r="DH95" i="14" s="1"/>
  <c r="CP95" i="14"/>
  <c r="DB95" i="14" s="1"/>
  <c r="DG95" i="14" s="1"/>
  <c r="BL95" i="14"/>
  <c r="BB95" i="14"/>
  <c r="AU95" i="14"/>
  <c r="AS95" i="14"/>
  <c r="DC94" i="14"/>
  <c r="DH94" i="14" s="1"/>
  <c r="CP94" i="14"/>
  <c r="DB94" i="14" s="1"/>
  <c r="DG94" i="14" s="1"/>
  <c r="BL94" i="14"/>
  <c r="BB94" i="14"/>
  <c r="AU94" i="14"/>
  <c r="AS94" i="14"/>
  <c r="DC93" i="14"/>
  <c r="DH93" i="14" s="1"/>
  <c r="CP93" i="14"/>
  <c r="DB93" i="14" s="1"/>
  <c r="DG93" i="14" s="1"/>
  <c r="BL93" i="14"/>
  <c r="BB93" i="14"/>
  <c r="AU93" i="14"/>
  <c r="AS93" i="14"/>
  <c r="DC92" i="14"/>
  <c r="DH92" i="14" s="1"/>
  <c r="CP92" i="14"/>
  <c r="DB92" i="14" s="1"/>
  <c r="DG92" i="14" s="1"/>
  <c r="BL92" i="14"/>
  <c r="BB92" i="14"/>
  <c r="AU92" i="14"/>
  <c r="AS92" i="14"/>
  <c r="DC91" i="14"/>
  <c r="DH91" i="14" s="1"/>
  <c r="CP91" i="14"/>
  <c r="DB91" i="14" s="1"/>
  <c r="DG91" i="14" s="1"/>
  <c r="BL91" i="14"/>
  <c r="BB91" i="14"/>
  <c r="AU91" i="14"/>
  <c r="AS91" i="14"/>
  <c r="DC90" i="14"/>
  <c r="DH90" i="14" s="1"/>
  <c r="CP90" i="14"/>
  <c r="DB90" i="14" s="1"/>
  <c r="DG90" i="14" s="1"/>
  <c r="BL90" i="14"/>
  <c r="BB90" i="14"/>
  <c r="AU90" i="14"/>
  <c r="AS90" i="14"/>
  <c r="DC89" i="14"/>
  <c r="DH89" i="14" s="1"/>
  <c r="CP89" i="14"/>
  <c r="DB89" i="14" s="1"/>
  <c r="DG89" i="14" s="1"/>
  <c r="BL89" i="14"/>
  <c r="BB89" i="14"/>
  <c r="AU89" i="14"/>
  <c r="AS89" i="14"/>
  <c r="DC88" i="14"/>
  <c r="DH88" i="14" s="1"/>
  <c r="CP88" i="14"/>
  <c r="DB88" i="14" s="1"/>
  <c r="DG88" i="14" s="1"/>
  <c r="BL88" i="14"/>
  <c r="BB88" i="14"/>
  <c r="AU88" i="14"/>
  <c r="AS88" i="14"/>
  <c r="DC87" i="14"/>
  <c r="DH87" i="14" s="1"/>
  <c r="CP87" i="14"/>
  <c r="DB87" i="14" s="1"/>
  <c r="DG87" i="14" s="1"/>
  <c r="BL87" i="14"/>
  <c r="BB87" i="14"/>
  <c r="AU87" i="14"/>
  <c r="AS87" i="14"/>
  <c r="DC86" i="14"/>
  <c r="DH86" i="14" s="1"/>
  <c r="CP86" i="14"/>
  <c r="DB86" i="14" s="1"/>
  <c r="DG86" i="14" s="1"/>
  <c r="BL86" i="14"/>
  <c r="BB86" i="14"/>
  <c r="AU86" i="14"/>
  <c r="AS86" i="14"/>
  <c r="DC85" i="14"/>
  <c r="DH85" i="14" s="1"/>
  <c r="CP85" i="14"/>
  <c r="DB85" i="14" s="1"/>
  <c r="DG85" i="14" s="1"/>
  <c r="BL85" i="14"/>
  <c r="BB85" i="14"/>
  <c r="AU85" i="14"/>
  <c r="AS85" i="14"/>
  <c r="DC84" i="14"/>
  <c r="DH84" i="14" s="1"/>
  <c r="CP84" i="14"/>
  <c r="DB84" i="14" s="1"/>
  <c r="DG84" i="14" s="1"/>
  <c r="BL84" i="14"/>
  <c r="BB84" i="14"/>
  <c r="AU84" i="14"/>
  <c r="AS84" i="14"/>
  <c r="DC83" i="14"/>
  <c r="DH83" i="14" s="1"/>
  <c r="CP83" i="14"/>
  <c r="DB83" i="14" s="1"/>
  <c r="DG83" i="14" s="1"/>
  <c r="BL83" i="14"/>
  <c r="BB83" i="14"/>
  <c r="AU83" i="14"/>
  <c r="AS83" i="14"/>
  <c r="DC82" i="14"/>
  <c r="DH82" i="14" s="1"/>
  <c r="CP82" i="14"/>
  <c r="DB82" i="14" s="1"/>
  <c r="DG82" i="14" s="1"/>
  <c r="BL82" i="14"/>
  <c r="BB82" i="14"/>
  <c r="AU82" i="14"/>
  <c r="AS82" i="14"/>
  <c r="EH81" i="14"/>
  <c r="EG81" i="14"/>
  <c r="EF81" i="14"/>
  <c r="EE81" i="14"/>
  <c r="ED81" i="14"/>
  <c r="EC81" i="14"/>
  <c r="EB81" i="14"/>
  <c r="EA81" i="14"/>
  <c r="DZ81" i="14"/>
  <c r="DY81" i="14"/>
  <c r="DX81" i="14"/>
  <c r="DW81" i="14"/>
  <c r="DV81" i="14"/>
  <c r="DU81" i="14"/>
  <c r="DT81" i="14"/>
  <c r="DS81" i="14"/>
  <c r="DR81" i="14"/>
  <c r="DQ81" i="14"/>
  <c r="DP81" i="14"/>
  <c r="DO81" i="14"/>
  <c r="DN81" i="14"/>
  <c r="DM81" i="14"/>
  <c r="DL81" i="14"/>
  <c r="DK81" i="14"/>
  <c r="DJ81" i="14"/>
  <c r="DI81" i="14"/>
  <c r="DF81" i="14"/>
  <c r="DE81" i="14"/>
  <c r="DD81" i="14"/>
  <c r="DA81" i="14"/>
  <c r="CZ81" i="14"/>
  <c r="CY81" i="14"/>
  <c r="CX81" i="14"/>
  <c r="CW81" i="14"/>
  <c r="CV81" i="14"/>
  <c r="CU81" i="14"/>
  <c r="CT81" i="14"/>
  <c r="CS81" i="14"/>
  <c r="CR81" i="14"/>
  <c r="CQ81" i="14"/>
  <c r="CO81" i="14"/>
  <c r="CN81" i="14"/>
  <c r="CM81" i="14"/>
  <c r="CL81" i="14"/>
  <c r="CK81" i="14"/>
  <c r="CJ81" i="14"/>
  <c r="CI81" i="14"/>
  <c r="CH81" i="14"/>
  <c r="CG81" i="14"/>
  <c r="CF81" i="14"/>
  <c r="CE81" i="14"/>
  <c r="CD81" i="14"/>
  <c r="CC81" i="14"/>
  <c r="CB81" i="14"/>
  <c r="CA81" i="14"/>
  <c r="BZ81" i="14"/>
  <c r="BY81" i="14"/>
  <c r="BX81" i="14"/>
  <c r="BW81" i="14"/>
  <c r="BV81" i="14"/>
  <c r="BU81" i="14"/>
  <c r="BT81" i="14"/>
  <c r="BS81" i="14"/>
  <c r="BR81" i="14"/>
  <c r="BQ81" i="14"/>
  <c r="BP81" i="14"/>
  <c r="BO81" i="14"/>
  <c r="BN81" i="14"/>
  <c r="BM81" i="14"/>
  <c r="BK81" i="14"/>
  <c r="BJ81" i="14"/>
  <c r="BI81" i="14"/>
  <c r="BH81" i="14"/>
  <c r="BG81" i="14"/>
  <c r="BF81" i="14"/>
  <c r="BE81" i="14"/>
  <c r="BD81" i="14"/>
  <c r="BC81" i="14"/>
  <c r="BB81" i="14"/>
  <c r="BA81" i="14"/>
  <c r="AZ81" i="14"/>
  <c r="AY81" i="14"/>
  <c r="AX81" i="14"/>
  <c r="AW81" i="14"/>
  <c r="AV81" i="14"/>
  <c r="AT81" i="14"/>
  <c r="AR81" i="14"/>
  <c r="AQ81" i="14"/>
  <c r="AP81" i="14"/>
  <c r="AO81" i="14"/>
  <c r="AN81" i="14"/>
  <c r="AM81" i="14"/>
  <c r="AL81" i="14"/>
  <c r="AK81" i="14"/>
  <c r="AJ81" i="14"/>
  <c r="AI81" i="14"/>
  <c r="AH81" i="14"/>
  <c r="AG81" i="14"/>
  <c r="AS81" i="14" s="1"/>
  <c r="AE81" i="14"/>
  <c r="AD81" i="14"/>
  <c r="AC81" i="14"/>
  <c r="AB81" i="14"/>
  <c r="AA81" i="14"/>
  <c r="Z81" i="14"/>
  <c r="Y81" i="14"/>
  <c r="DC80" i="14"/>
  <c r="DH80" i="14" s="1"/>
  <c r="CP80" i="14"/>
  <c r="DB80" i="14" s="1"/>
  <c r="DG80" i="14" s="1"/>
  <c r="BL80" i="14"/>
  <c r="BB80" i="14"/>
  <c r="AU80" i="14"/>
  <c r="AS80" i="14"/>
  <c r="DC79" i="14"/>
  <c r="DH79" i="14" s="1"/>
  <c r="CP79" i="14"/>
  <c r="DB79" i="14" s="1"/>
  <c r="DG79" i="14" s="1"/>
  <c r="BL79" i="14"/>
  <c r="BB79" i="14"/>
  <c r="AU79" i="14"/>
  <c r="AS79" i="14"/>
  <c r="DC78" i="14"/>
  <c r="DH78" i="14" s="1"/>
  <c r="CP78" i="14"/>
  <c r="DB78" i="14" s="1"/>
  <c r="DG78" i="14" s="1"/>
  <c r="BL78" i="14"/>
  <c r="BB78" i="14"/>
  <c r="AU78" i="14"/>
  <c r="AS78" i="14"/>
  <c r="DC77" i="14"/>
  <c r="DH77" i="14" s="1"/>
  <c r="CP77" i="14"/>
  <c r="DB77" i="14" s="1"/>
  <c r="DG77" i="14" s="1"/>
  <c r="BL77" i="14"/>
  <c r="BB77" i="14"/>
  <c r="AU77" i="14"/>
  <c r="AS77" i="14"/>
  <c r="DC76" i="14"/>
  <c r="DH76" i="14" s="1"/>
  <c r="CP76" i="14"/>
  <c r="DB76" i="14" s="1"/>
  <c r="DG76" i="14" s="1"/>
  <c r="BL76" i="14"/>
  <c r="BB76" i="14"/>
  <c r="AU76" i="14"/>
  <c r="AS76" i="14"/>
  <c r="DC75" i="14"/>
  <c r="DH75" i="14" s="1"/>
  <c r="CP75" i="14"/>
  <c r="DB75" i="14" s="1"/>
  <c r="DG75" i="14" s="1"/>
  <c r="BL75" i="14"/>
  <c r="BB75" i="14"/>
  <c r="AU75" i="14"/>
  <c r="AS75" i="14"/>
  <c r="DC74" i="14"/>
  <c r="DH74" i="14" s="1"/>
  <c r="CP74" i="14"/>
  <c r="DB74" i="14" s="1"/>
  <c r="DG74" i="14" s="1"/>
  <c r="BL74" i="14"/>
  <c r="BB74" i="14"/>
  <c r="AU74" i="14"/>
  <c r="AS74" i="14"/>
  <c r="DC73" i="14"/>
  <c r="DH73" i="14" s="1"/>
  <c r="CP73" i="14"/>
  <c r="DB73" i="14" s="1"/>
  <c r="DG73" i="14" s="1"/>
  <c r="BL73" i="14"/>
  <c r="BB73" i="14"/>
  <c r="AU73" i="14"/>
  <c r="AS73" i="14"/>
  <c r="DC72" i="14"/>
  <c r="DH72" i="14" s="1"/>
  <c r="CP72" i="14"/>
  <c r="DB72" i="14" s="1"/>
  <c r="DG72" i="14" s="1"/>
  <c r="BL72" i="14"/>
  <c r="BB72" i="14"/>
  <c r="AU72" i="14"/>
  <c r="AS72" i="14"/>
  <c r="DC71" i="14"/>
  <c r="DH71" i="14" s="1"/>
  <c r="CP71" i="14"/>
  <c r="DB71" i="14" s="1"/>
  <c r="DG71" i="14" s="1"/>
  <c r="BL71" i="14"/>
  <c r="BB71" i="14"/>
  <c r="AU71" i="14"/>
  <c r="AS71" i="14"/>
  <c r="DC70" i="14"/>
  <c r="DH70" i="14" s="1"/>
  <c r="CP70" i="14"/>
  <c r="DB70" i="14" s="1"/>
  <c r="DG70" i="14" s="1"/>
  <c r="BB70" i="14"/>
  <c r="AU70" i="14"/>
  <c r="AS70" i="14"/>
  <c r="DC69" i="14"/>
  <c r="DH69" i="14" s="1"/>
  <c r="CP69" i="14"/>
  <c r="DB69" i="14" s="1"/>
  <c r="DG69" i="14" s="1"/>
  <c r="BL69" i="14"/>
  <c r="BB69" i="14"/>
  <c r="AU69" i="14"/>
  <c r="AS69" i="14"/>
  <c r="DC68" i="14"/>
  <c r="DH68" i="14" s="1"/>
  <c r="CP68" i="14"/>
  <c r="DB68" i="14" s="1"/>
  <c r="DG68" i="14" s="1"/>
  <c r="BL68" i="14"/>
  <c r="BB68" i="14"/>
  <c r="AU68" i="14"/>
  <c r="AS68" i="14"/>
  <c r="DC67" i="14"/>
  <c r="DH67" i="14" s="1"/>
  <c r="CP67" i="14"/>
  <c r="DB67" i="14" s="1"/>
  <c r="DG67" i="14" s="1"/>
  <c r="BL67" i="14"/>
  <c r="BB67" i="14"/>
  <c r="AU67" i="14"/>
  <c r="AS67" i="14"/>
  <c r="DA66" i="14"/>
  <c r="CZ66" i="14"/>
  <c r="CY66" i="14"/>
  <c r="CY34" i="14" s="1"/>
  <c r="CX66" i="14"/>
  <c r="CW66" i="14"/>
  <c r="CV66" i="14"/>
  <c r="CU66" i="14"/>
  <c r="CT66" i="14"/>
  <c r="CS66" i="14"/>
  <c r="CR66" i="14"/>
  <c r="CQ66" i="14"/>
  <c r="CO66" i="14"/>
  <c r="DC66" i="14" s="1"/>
  <c r="DH66" i="14" s="1"/>
  <c r="CM66" i="14"/>
  <c r="BP66" i="14"/>
  <c r="BO66" i="14"/>
  <c r="BN66" i="14"/>
  <c r="BM66" i="14"/>
  <c r="BK66" i="14"/>
  <c r="BJ66" i="14"/>
  <c r="BI66" i="14"/>
  <c r="BH66" i="14"/>
  <c r="BG66" i="14"/>
  <c r="BF66" i="14"/>
  <c r="BE66" i="14"/>
  <c r="BD66" i="14"/>
  <c r="BC66" i="14"/>
  <c r="BA66" i="14"/>
  <c r="AZ66" i="14"/>
  <c r="AY66" i="14"/>
  <c r="AX66" i="14"/>
  <c r="AW66" i="14"/>
  <c r="AV66" i="14"/>
  <c r="AT66" i="14"/>
  <c r="AR66" i="14"/>
  <c r="AQ66" i="14"/>
  <c r="AP66" i="14"/>
  <c r="AO66" i="14"/>
  <c r="AN66" i="14"/>
  <c r="AM66" i="14"/>
  <c r="AL66" i="14"/>
  <c r="AK66" i="14"/>
  <c r="AJ66" i="14"/>
  <c r="AI66" i="14"/>
  <c r="AH66" i="14"/>
  <c r="Y66" i="14"/>
  <c r="EH65" i="14"/>
  <c r="EG65" i="14"/>
  <c r="EF65" i="14"/>
  <c r="EE65" i="14"/>
  <c r="ED65" i="14"/>
  <c r="EC65" i="14"/>
  <c r="EB65" i="14"/>
  <c r="EA65" i="14"/>
  <c r="DZ65" i="14"/>
  <c r="DY65" i="14"/>
  <c r="DX65" i="14"/>
  <c r="DW65" i="14"/>
  <c r="DV65" i="14"/>
  <c r="DU65" i="14"/>
  <c r="DT65" i="14"/>
  <c r="DS65" i="14"/>
  <c r="DR65" i="14"/>
  <c r="DQ65" i="14"/>
  <c r="DP65" i="14"/>
  <c r="DO65" i="14"/>
  <c r="DN65" i="14"/>
  <c r="DM65" i="14"/>
  <c r="DC65" i="14"/>
  <c r="DH65" i="14" s="1"/>
  <c r="CL65" i="14"/>
  <c r="CL33" i="14" s="1"/>
  <c r="CK65" i="14"/>
  <c r="CP65" i="14" s="1"/>
  <c r="DB65" i="14" s="1"/>
  <c r="DG65" i="14" s="1"/>
  <c r="CJ65" i="14"/>
  <c r="CI65" i="14"/>
  <c r="CH65" i="14"/>
  <c r="CG65" i="14"/>
  <c r="CF65" i="14"/>
  <c r="CE65" i="14"/>
  <c r="CD65" i="14"/>
  <c r="CD33" i="14" s="1"/>
  <c r="CC65" i="14"/>
  <c r="CB65" i="14"/>
  <c r="CA65" i="14"/>
  <c r="BZ65" i="14"/>
  <c r="BY65" i="14"/>
  <c r="BX65" i="14"/>
  <c r="BW65" i="14"/>
  <c r="BV65" i="14"/>
  <c r="BU65" i="14"/>
  <c r="BT65" i="14"/>
  <c r="BS65" i="14"/>
  <c r="BR65" i="14"/>
  <c r="BB65" i="14"/>
  <c r="BQ65" i="14" s="1"/>
  <c r="AS65" i="14"/>
  <c r="AE65" i="14"/>
  <c r="AD65" i="14"/>
  <c r="AC65" i="14"/>
  <c r="AB65" i="14"/>
  <c r="AA65" i="14"/>
  <c r="Z65" i="14"/>
  <c r="Y65" i="14"/>
  <c r="DC64" i="14"/>
  <c r="DH64" i="14" s="1"/>
  <c r="CP64" i="14"/>
  <c r="DB64" i="14" s="1"/>
  <c r="DG64" i="14" s="1"/>
  <c r="CH64" i="14"/>
  <c r="CH48" i="14" s="1"/>
  <c r="CH32" i="14" s="1"/>
  <c r="BL64" i="14"/>
  <c r="BB64" i="14"/>
  <c r="AU64" i="14"/>
  <c r="AS64" i="14"/>
  <c r="DC63" i="14"/>
  <c r="DH63" i="14" s="1"/>
  <c r="CP63" i="14"/>
  <c r="DB63" i="14" s="1"/>
  <c r="DG63" i="14" s="1"/>
  <c r="CH63" i="14"/>
  <c r="BR63" i="14" s="1"/>
  <c r="BR47" i="14" s="1"/>
  <c r="BL63" i="14"/>
  <c r="BB63" i="14"/>
  <c r="AU63" i="14"/>
  <c r="AS63" i="14"/>
  <c r="DC62" i="14"/>
  <c r="DH62" i="14" s="1"/>
  <c r="CP62" i="14"/>
  <c r="DB62" i="14" s="1"/>
  <c r="DG62" i="14" s="1"/>
  <c r="CH62" i="14"/>
  <c r="CH46" i="14" s="1"/>
  <c r="BB62" i="14"/>
  <c r="AU62" i="14"/>
  <c r="DC61" i="14"/>
  <c r="DH61" i="14" s="1"/>
  <c r="CP61" i="14"/>
  <c r="DB61" i="14" s="1"/>
  <c r="DG61" i="14" s="1"/>
  <c r="CH61" i="14"/>
  <c r="BR61" i="14" s="1"/>
  <c r="BR45" i="14" s="1"/>
  <c r="BL61" i="14"/>
  <c r="BB61" i="14"/>
  <c r="AU61" i="14"/>
  <c r="AS61" i="14"/>
  <c r="DC60" i="14"/>
  <c r="DH60" i="14" s="1"/>
  <c r="CP60" i="14"/>
  <c r="DB60" i="14" s="1"/>
  <c r="DG60" i="14" s="1"/>
  <c r="CH60" i="14"/>
  <c r="BR60" i="14" s="1"/>
  <c r="BR44" i="14" s="1"/>
  <c r="BL60" i="14"/>
  <c r="BB60" i="14"/>
  <c r="AU60" i="14"/>
  <c r="AS60" i="14"/>
  <c r="DC59" i="14"/>
  <c r="DH59" i="14" s="1"/>
  <c r="CP59" i="14"/>
  <c r="DB59" i="14" s="1"/>
  <c r="DG59" i="14" s="1"/>
  <c r="CH59" i="14"/>
  <c r="BL59" i="14"/>
  <c r="BB59" i="14"/>
  <c r="AU59" i="14"/>
  <c r="AS59" i="14"/>
  <c r="DC58" i="14"/>
  <c r="DH58" i="14" s="1"/>
  <c r="CP58" i="14"/>
  <c r="DB58" i="14" s="1"/>
  <c r="DG58" i="14" s="1"/>
  <c r="CH58" i="14"/>
  <c r="BR58" i="14" s="1"/>
  <c r="BR42" i="14" s="1"/>
  <c r="BL58" i="14"/>
  <c r="BB58" i="14"/>
  <c r="AU58" i="14"/>
  <c r="AS58" i="14"/>
  <c r="DC57" i="14"/>
  <c r="DH57" i="14" s="1"/>
  <c r="CP57" i="14"/>
  <c r="DB57" i="14" s="1"/>
  <c r="DG57" i="14" s="1"/>
  <c r="CH57" i="14"/>
  <c r="BR57" i="14" s="1"/>
  <c r="BR41" i="14" s="1"/>
  <c r="BL57" i="14"/>
  <c r="BB57" i="14"/>
  <c r="AU57" i="14"/>
  <c r="AS57" i="14"/>
  <c r="DC56" i="14"/>
  <c r="DH56" i="14" s="1"/>
  <c r="CP56" i="14"/>
  <c r="DB56" i="14" s="1"/>
  <c r="DG56" i="14" s="1"/>
  <c r="CH56" i="14"/>
  <c r="BR56" i="14" s="1"/>
  <c r="BR40" i="14" s="1"/>
  <c r="BL56" i="14"/>
  <c r="BB56" i="14"/>
  <c r="AU56" i="14"/>
  <c r="AS56" i="14"/>
  <c r="DC55" i="14"/>
  <c r="DH55" i="14" s="1"/>
  <c r="CP55" i="14"/>
  <c r="DB55" i="14" s="1"/>
  <c r="DG55" i="14" s="1"/>
  <c r="CH55" i="14"/>
  <c r="BL55" i="14"/>
  <c r="BB55" i="14"/>
  <c r="AU55" i="14"/>
  <c r="AS55" i="14"/>
  <c r="DC54" i="14"/>
  <c r="DH54" i="14" s="1"/>
  <c r="CP54" i="14"/>
  <c r="DB54" i="14" s="1"/>
  <c r="DG54" i="14" s="1"/>
  <c r="CH54" i="14"/>
  <c r="BR54" i="14" s="1"/>
  <c r="BR38" i="14" s="1"/>
  <c r="BR22" i="14" s="1"/>
  <c r="BL54" i="14"/>
  <c r="BB54" i="14"/>
  <c r="AU54" i="14"/>
  <c r="AS54" i="14"/>
  <c r="DC53" i="14"/>
  <c r="DH53" i="14" s="1"/>
  <c r="CP53" i="14"/>
  <c r="DB53" i="14" s="1"/>
  <c r="DG53" i="14" s="1"/>
  <c r="CH53" i="14"/>
  <c r="BR53" i="14" s="1"/>
  <c r="BR37" i="14" s="1"/>
  <c r="BL53" i="14"/>
  <c r="BB53" i="14"/>
  <c r="AU53" i="14"/>
  <c r="AS53" i="14"/>
  <c r="DC52" i="14"/>
  <c r="DH52" i="14" s="1"/>
  <c r="CP52" i="14"/>
  <c r="DB52" i="14" s="1"/>
  <c r="DG52" i="14" s="1"/>
  <c r="CH52" i="14"/>
  <c r="BL52" i="14"/>
  <c r="BB52" i="14"/>
  <c r="AU52" i="14"/>
  <c r="AS52" i="14"/>
  <c r="DC51" i="14"/>
  <c r="DH51" i="14" s="1"/>
  <c r="CP51" i="14"/>
  <c r="DB51" i="14" s="1"/>
  <c r="DG51" i="14" s="1"/>
  <c r="CH51" i="14"/>
  <c r="BR51" i="14" s="1"/>
  <c r="BR35" i="14" s="1"/>
  <c r="BL51" i="14"/>
  <c r="BB51" i="14"/>
  <c r="AU51" i="14"/>
  <c r="AS51" i="14"/>
  <c r="CW34" i="14"/>
  <c r="CR50" i="14"/>
  <c r="CQ50" i="14"/>
  <c r="CO50" i="14"/>
  <c r="CO34" i="14" s="1"/>
  <c r="CN50" i="14"/>
  <c r="CN34" i="14" s="1"/>
  <c r="CM50" i="14"/>
  <c r="CL50" i="14"/>
  <c r="CL34" i="14" s="1"/>
  <c r="CK50" i="14"/>
  <c r="CK34" i="14" s="1"/>
  <c r="CJ50" i="14"/>
  <c r="CI50" i="14"/>
  <c r="CG50" i="14"/>
  <c r="CF50" i="14"/>
  <c r="CE50" i="14"/>
  <c r="CD50" i="14"/>
  <c r="CC50" i="14"/>
  <c r="CB50" i="14"/>
  <c r="CA50" i="14"/>
  <c r="BZ50" i="14"/>
  <c r="BY50" i="14"/>
  <c r="BX50" i="14"/>
  <c r="BW50" i="14"/>
  <c r="BV50" i="14"/>
  <c r="BU50" i="14"/>
  <c r="BT50" i="14"/>
  <c r="BP50" i="14"/>
  <c r="BH50" i="14"/>
  <c r="BG50" i="14"/>
  <c r="BF50" i="14"/>
  <c r="BD50" i="14"/>
  <c r="BC50" i="14"/>
  <c r="BA50" i="14"/>
  <c r="AZ50" i="14"/>
  <c r="AY50" i="14"/>
  <c r="AX50" i="14"/>
  <c r="AW50" i="14"/>
  <c r="AV50" i="14"/>
  <c r="AT50" i="14"/>
  <c r="AR50" i="14"/>
  <c r="AQ50" i="14"/>
  <c r="AP50" i="14"/>
  <c r="AO50" i="14"/>
  <c r="AL50" i="14"/>
  <c r="AI50" i="14"/>
  <c r="AH50" i="14"/>
  <c r="AG50" i="14"/>
  <c r="EH49" i="14"/>
  <c r="EG49" i="14"/>
  <c r="EF49" i="14"/>
  <c r="EE49" i="14"/>
  <c r="ED49" i="14"/>
  <c r="EC49" i="14"/>
  <c r="EB49" i="14"/>
  <c r="EA49" i="14"/>
  <c r="DZ49" i="14"/>
  <c r="DY49" i="14"/>
  <c r="DX49" i="14"/>
  <c r="DW49" i="14"/>
  <c r="DV49" i="14"/>
  <c r="DU49" i="14"/>
  <c r="DT49" i="14"/>
  <c r="DS49" i="14"/>
  <c r="DR49" i="14"/>
  <c r="DQ49" i="14"/>
  <c r="DP49" i="14"/>
  <c r="DO49" i="14"/>
  <c r="DN49" i="14"/>
  <c r="DM49" i="14"/>
  <c r="DL49" i="14"/>
  <c r="DK49" i="14"/>
  <c r="DJ49" i="14"/>
  <c r="DI49" i="14"/>
  <c r="DC49" i="14"/>
  <c r="DH49" i="14" s="1"/>
  <c r="CP49" i="14"/>
  <c r="DB49" i="14" s="1"/>
  <c r="DG49" i="14" s="1"/>
  <c r="BL49" i="14"/>
  <c r="BB49" i="14"/>
  <c r="AT49" i="14"/>
  <c r="AT33" i="14" s="1"/>
  <c r="AS49" i="14"/>
  <c r="AR49" i="14"/>
  <c r="AE49" i="14"/>
  <c r="AD49" i="14"/>
  <c r="AC49" i="14"/>
  <c r="AB49" i="14"/>
  <c r="AA49" i="14"/>
  <c r="Z49" i="14"/>
  <c r="Y49" i="14"/>
  <c r="DA48" i="14"/>
  <c r="CZ48" i="14"/>
  <c r="CY48" i="14"/>
  <c r="CX48" i="14"/>
  <c r="CX32" i="14" s="1"/>
  <c r="CW48" i="14"/>
  <c r="CV48" i="14"/>
  <c r="CU48" i="14"/>
  <c r="CT48" i="14"/>
  <c r="CT32" i="14" s="1"/>
  <c r="CS48" i="14"/>
  <c r="CR48" i="14"/>
  <c r="CR32" i="14" s="1"/>
  <c r="CQ48" i="14"/>
  <c r="CO48" i="14"/>
  <c r="CO32" i="14" s="1"/>
  <c r="CN48" i="14"/>
  <c r="CN32" i="14" s="1"/>
  <c r="CM48" i="14"/>
  <c r="CL48" i="14"/>
  <c r="CL32" i="14" s="1"/>
  <c r="CK48" i="14"/>
  <c r="CK32" i="14" s="1"/>
  <c r="CJ48" i="14"/>
  <c r="CJ32" i="14" s="1"/>
  <c r="CI48" i="14"/>
  <c r="CI32" i="14" s="1"/>
  <c r="CI1036" i="14" s="1"/>
  <c r="CG48" i="14"/>
  <c r="CG32" i="14" s="1"/>
  <c r="CF48" i="14"/>
  <c r="CF32" i="14" s="1"/>
  <c r="CE48" i="14"/>
  <c r="CE32" i="14" s="1"/>
  <c r="CD48" i="14"/>
  <c r="CD32" i="14" s="1"/>
  <c r="CC48" i="14"/>
  <c r="CC32" i="14" s="1"/>
  <c r="CB48" i="14"/>
  <c r="CB32" i="14" s="1"/>
  <c r="CA48" i="14"/>
  <c r="CA32" i="14" s="1"/>
  <c r="CA1036" i="14" s="1"/>
  <c r="BZ48" i="14"/>
  <c r="BZ32" i="14" s="1"/>
  <c r="BY48" i="14"/>
  <c r="BY32" i="14" s="1"/>
  <c r="BX48" i="14"/>
  <c r="BX32" i="14" s="1"/>
  <c r="BW48" i="14"/>
  <c r="BW32" i="14" s="1"/>
  <c r="BV48" i="14"/>
  <c r="BV32" i="14" s="1"/>
  <c r="BU48" i="14"/>
  <c r="BU32" i="14" s="1"/>
  <c r="BT48" i="14"/>
  <c r="BT32" i="14" s="1"/>
  <c r="BS48" i="14"/>
  <c r="BS32" i="14" s="1"/>
  <c r="BR48" i="14"/>
  <c r="BR32" i="14" s="1"/>
  <c r="BR1036" i="14" s="1"/>
  <c r="BP48" i="14"/>
  <c r="BO48" i="14"/>
  <c r="BN48" i="14"/>
  <c r="BM48" i="14"/>
  <c r="BK48" i="14"/>
  <c r="BJ48" i="14"/>
  <c r="BJ32" i="14" s="1"/>
  <c r="BI48" i="14"/>
  <c r="BH48" i="14"/>
  <c r="BG48" i="14"/>
  <c r="BF48" i="14"/>
  <c r="BE48" i="14"/>
  <c r="BD48" i="14"/>
  <c r="BC48" i="14"/>
  <c r="BA48" i="14"/>
  <c r="AZ48" i="14"/>
  <c r="AY48" i="14"/>
  <c r="AX48" i="14"/>
  <c r="AX32" i="14" s="1"/>
  <c r="AW48" i="14"/>
  <c r="AV48" i="14"/>
  <c r="AT48" i="14"/>
  <c r="AR48" i="14"/>
  <c r="AR32" i="14" s="1"/>
  <c r="AQ48" i="14"/>
  <c r="AP48" i="14"/>
  <c r="AO48" i="14"/>
  <c r="AN48" i="14"/>
  <c r="AN32" i="14" s="1"/>
  <c r="AM48" i="14"/>
  <c r="AL48" i="14"/>
  <c r="AK48" i="14"/>
  <c r="AJ48" i="14"/>
  <c r="AJ32" i="14" s="1"/>
  <c r="AI48" i="14"/>
  <c r="AH48" i="14"/>
  <c r="AG48" i="14"/>
  <c r="Y48" i="14"/>
  <c r="DA47" i="14"/>
  <c r="CZ47" i="14"/>
  <c r="CY47" i="14"/>
  <c r="CX47" i="14"/>
  <c r="CX31" i="14" s="1"/>
  <c r="CW47" i="14"/>
  <c r="CV47" i="14"/>
  <c r="CU47" i="14"/>
  <c r="CT47" i="14"/>
  <c r="CT31" i="14" s="1"/>
  <c r="CS47" i="14"/>
  <c r="CR47" i="14"/>
  <c r="CQ47" i="14"/>
  <c r="CO47" i="14"/>
  <c r="CN47" i="14"/>
  <c r="CM47" i="14"/>
  <c r="CL47" i="14"/>
  <c r="CK47" i="14"/>
  <c r="CK31" i="14" s="1"/>
  <c r="CJ47" i="14"/>
  <c r="CJ31" i="14" s="1"/>
  <c r="CJ1035" i="14" s="1"/>
  <c r="CI47" i="14"/>
  <c r="CG47" i="14"/>
  <c r="CG31" i="14" s="1"/>
  <c r="CG1035" i="14" s="1"/>
  <c r="CF47" i="14"/>
  <c r="CF31" i="14" s="1"/>
  <c r="CF1035" i="14" s="1"/>
  <c r="CE47" i="14"/>
  <c r="CE31" i="14" s="1"/>
  <c r="CE1035" i="14" s="1"/>
  <c r="CD47" i="14"/>
  <c r="CC47" i="14"/>
  <c r="CC31" i="14" s="1"/>
  <c r="CC1035" i="14" s="1"/>
  <c r="CB47" i="14"/>
  <c r="CB31" i="14" s="1"/>
  <c r="CB1035" i="14" s="1"/>
  <c r="CA47" i="14"/>
  <c r="CA31" i="14" s="1"/>
  <c r="CA1035" i="14" s="1"/>
  <c r="BZ47" i="14"/>
  <c r="BY47" i="14"/>
  <c r="BY31" i="14" s="1"/>
  <c r="BY1035" i="14" s="1"/>
  <c r="BX47" i="14"/>
  <c r="BX31" i="14" s="1"/>
  <c r="BX1035" i="14" s="1"/>
  <c r="BW47" i="14"/>
  <c r="BW31" i="14" s="1"/>
  <c r="BW1035" i="14" s="1"/>
  <c r="BV47" i="14"/>
  <c r="BU47" i="14"/>
  <c r="BU31" i="14" s="1"/>
  <c r="BT47" i="14"/>
  <c r="BT31" i="14" s="1"/>
  <c r="BT1035" i="14" s="1"/>
  <c r="BS47" i="14"/>
  <c r="BP47" i="14"/>
  <c r="BO47" i="14"/>
  <c r="BN47" i="14"/>
  <c r="BM47" i="14"/>
  <c r="BK47" i="14"/>
  <c r="BJ47" i="14"/>
  <c r="BI47" i="14"/>
  <c r="BH47" i="14"/>
  <c r="BG47" i="14"/>
  <c r="BF47" i="14"/>
  <c r="BE47" i="14"/>
  <c r="BD47" i="14"/>
  <c r="BC47" i="14"/>
  <c r="BA47" i="14"/>
  <c r="AZ47" i="14"/>
  <c r="AY47" i="14"/>
  <c r="AX47" i="14"/>
  <c r="AW47" i="14"/>
  <c r="AV47" i="14"/>
  <c r="AT47" i="14"/>
  <c r="AR47" i="14"/>
  <c r="AQ47" i="14"/>
  <c r="AP47" i="14"/>
  <c r="AO47" i="14"/>
  <c r="AN47" i="14"/>
  <c r="AM47" i="14"/>
  <c r="AL47" i="14"/>
  <c r="AK47" i="14"/>
  <c r="AJ47" i="14"/>
  <c r="AI47" i="14"/>
  <c r="AH47" i="14"/>
  <c r="AG47" i="14"/>
  <c r="Y47" i="14"/>
  <c r="DA46" i="14"/>
  <c r="CZ46" i="14"/>
  <c r="CZ30" i="14" s="1"/>
  <c r="CY46" i="14"/>
  <c r="CY30" i="14" s="1"/>
  <c r="CX46" i="14"/>
  <c r="CW46" i="14"/>
  <c r="CV46" i="14"/>
  <c r="CV30" i="14" s="1"/>
  <c r="CU46" i="14"/>
  <c r="CT46" i="14"/>
  <c r="CS46" i="14"/>
  <c r="CR46" i="14"/>
  <c r="CQ46" i="14"/>
  <c r="CQ30" i="14" s="1"/>
  <c r="CO46" i="14"/>
  <c r="CN46" i="14"/>
  <c r="CM46" i="14"/>
  <c r="CL46" i="14"/>
  <c r="CL30" i="14" s="1"/>
  <c r="CK46" i="14"/>
  <c r="CJ46" i="14"/>
  <c r="CJ30" i="14" s="1"/>
  <c r="CJ1034" i="14" s="1"/>
  <c r="CI46" i="14"/>
  <c r="CI30" i="14" s="1"/>
  <c r="CI1034" i="14" s="1"/>
  <c r="CG46" i="14"/>
  <c r="CF46" i="14"/>
  <c r="CE46" i="14"/>
  <c r="CE30" i="14" s="1"/>
  <c r="CE1034" i="14" s="1"/>
  <c r="CD46" i="14"/>
  <c r="CC46" i="14"/>
  <c r="CB46" i="14"/>
  <c r="CA46" i="14"/>
  <c r="CA30" i="14" s="1"/>
  <c r="CA1034" i="14" s="1"/>
  <c r="BZ46" i="14"/>
  <c r="BY46" i="14"/>
  <c r="BX46" i="14"/>
  <c r="BW46" i="14"/>
  <c r="BW30" i="14" s="1"/>
  <c r="BW1034" i="14" s="1"/>
  <c r="BV46" i="14"/>
  <c r="BU46" i="14"/>
  <c r="BT46" i="14"/>
  <c r="BS46" i="14"/>
  <c r="BS30" i="14" s="1"/>
  <c r="BS1034" i="14" s="1"/>
  <c r="BP46" i="14"/>
  <c r="BH46" i="14"/>
  <c r="BG46" i="14"/>
  <c r="BF46" i="14"/>
  <c r="BD46" i="14"/>
  <c r="BC46" i="14"/>
  <c r="BA46" i="14"/>
  <c r="AZ46" i="14"/>
  <c r="AY46" i="14"/>
  <c r="AX46" i="14"/>
  <c r="AW46" i="14"/>
  <c r="AV46" i="14"/>
  <c r="AT46" i="14"/>
  <c r="AR46" i="14"/>
  <c r="AQ46" i="14"/>
  <c r="AP46" i="14"/>
  <c r="AO46" i="14"/>
  <c r="AL46" i="14"/>
  <c r="AI46" i="14"/>
  <c r="AH46" i="14"/>
  <c r="AG46" i="14"/>
  <c r="Y46" i="14"/>
  <c r="DA45" i="14"/>
  <c r="CZ45" i="14"/>
  <c r="CY45" i="14"/>
  <c r="CY29" i="14" s="1"/>
  <c r="CX45" i="14"/>
  <c r="CX29" i="14" s="1"/>
  <c r="CW45" i="14"/>
  <c r="CW29" i="14" s="1"/>
  <c r="CV45" i="14"/>
  <c r="CU45" i="14"/>
  <c r="CU29" i="14" s="1"/>
  <c r="CT45" i="14"/>
  <c r="CS45" i="14"/>
  <c r="CS29" i="14" s="1"/>
  <c r="CR45" i="14"/>
  <c r="CQ45" i="14"/>
  <c r="CQ29" i="14" s="1"/>
  <c r="CO45" i="14"/>
  <c r="CO29" i="14" s="1"/>
  <c r="CN45" i="14"/>
  <c r="CM45" i="14"/>
  <c r="CL45" i="14"/>
  <c r="CL29" i="14" s="1"/>
  <c r="CK45" i="14"/>
  <c r="CK29" i="14" s="1"/>
  <c r="CJ45" i="14"/>
  <c r="CI45" i="14"/>
  <c r="CG45" i="14"/>
  <c r="CG29" i="14" s="1"/>
  <c r="CF45" i="14"/>
  <c r="CE45" i="14"/>
  <c r="CD45" i="14"/>
  <c r="CD29" i="14" s="1"/>
  <c r="CC45" i="14"/>
  <c r="CC29" i="14" s="1"/>
  <c r="CB45" i="14"/>
  <c r="CB29" i="14" s="1"/>
  <c r="CB1033" i="14" s="1"/>
  <c r="CA45" i="14"/>
  <c r="BZ45" i="14"/>
  <c r="BZ29" i="14" s="1"/>
  <c r="BY45" i="14"/>
  <c r="BY29" i="14" s="1"/>
  <c r="BY1033" i="14" s="1"/>
  <c r="BX45" i="14"/>
  <c r="BX29" i="14" s="1"/>
  <c r="BX1033" i="14" s="1"/>
  <c r="BW45" i="14"/>
  <c r="BV45" i="14"/>
  <c r="BV29" i="14" s="1"/>
  <c r="BV1033" i="14" s="1"/>
  <c r="BU45" i="14"/>
  <c r="BU29" i="14" s="1"/>
  <c r="BU1033" i="14" s="1"/>
  <c r="BT45" i="14"/>
  <c r="BS45" i="14"/>
  <c r="BP45" i="14"/>
  <c r="BO45" i="14"/>
  <c r="BN45" i="14"/>
  <c r="BM45" i="14"/>
  <c r="BK45" i="14"/>
  <c r="BJ45" i="14"/>
  <c r="BI45" i="14"/>
  <c r="BH45" i="14"/>
  <c r="BG45" i="14"/>
  <c r="BF45" i="14"/>
  <c r="BE45" i="14"/>
  <c r="BD45" i="14"/>
  <c r="BC45" i="14"/>
  <c r="BA45" i="14"/>
  <c r="AZ45" i="14"/>
  <c r="AY45" i="14"/>
  <c r="AX45" i="14"/>
  <c r="AW45" i="14"/>
  <c r="AW29" i="14" s="1"/>
  <c r="AV45" i="14"/>
  <c r="AT45" i="14"/>
  <c r="AR45" i="14"/>
  <c r="AQ45" i="14"/>
  <c r="AP45" i="14"/>
  <c r="AO45" i="14"/>
  <c r="AN45" i="14"/>
  <c r="AM45" i="14"/>
  <c r="AM29" i="14" s="1"/>
  <c r="AL45" i="14"/>
  <c r="AK45" i="14"/>
  <c r="AJ45" i="14"/>
  <c r="AI45" i="14"/>
  <c r="AH45" i="14"/>
  <c r="AG45" i="14"/>
  <c r="Y45" i="14"/>
  <c r="DA44" i="14"/>
  <c r="DA28" i="14" s="1"/>
  <c r="CZ44" i="14"/>
  <c r="CY44" i="14"/>
  <c r="CX44" i="14"/>
  <c r="CW44" i="14"/>
  <c r="CW28" i="14" s="1"/>
  <c r="CV44" i="14"/>
  <c r="CV28" i="14" s="1"/>
  <c r="CU44" i="14"/>
  <c r="CT44" i="14"/>
  <c r="CS44" i="14"/>
  <c r="CS28" i="14" s="1"/>
  <c r="CR44" i="14"/>
  <c r="CR28" i="14" s="1"/>
  <c r="CQ44" i="14"/>
  <c r="CQ28" i="14" s="1"/>
  <c r="CO44" i="14"/>
  <c r="CN44" i="14"/>
  <c r="CM44" i="14"/>
  <c r="CM28" i="14" s="1"/>
  <c r="CL44" i="14"/>
  <c r="CL28" i="14" s="1"/>
  <c r="CK44" i="14"/>
  <c r="CJ44" i="14"/>
  <c r="CJ28" i="14" s="1"/>
  <c r="CI44" i="14"/>
  <c r="CG44" i="14"/>
  <c r="CF44" i="14"/>
  <c r="CF28" i="14" s="1"/>
  <c r="CE44" i="14"/>
  <c r="CE28" i="14" s="1"/>
  <c r="CE1032" i="14" s="1"/>
  <c r="CD44" i="14"/>
  <c r="CD28" i="14" s="1"/>
  <c r="CD1032" i="14" s="1"/>
  <c r="CC44" i="14"/>
  <c r="CB44" i="14"/>
  <c r="CA44" i="14"/>
  <c r="CA28" i="14" s="1"/>
  <c r="CA1032" i="14" s="1"/>
  <c r="BZ44" i="14"/>
  <c r="BZ28" i="14" s="1"/>
  <c r="BZ1032" i="14" s="1"/>
  <c r="BY44" i="14"/>
  <c r="BX44" i="14"/>
  <c r="BX28" i="14" s="1"/>
  <c r="BX1032" i="14" s="1"/>
  <c r="BW44" i="14"/>
  <c r="BV44" i="14"/>
  <c r="BV28" i="14" s="1"/>
  <c r="BV1032" i="14" s="1"/>
  <c r="BU44" i="14"/>
  <c r="BT44" i="14"/>
  <c r="BS44" i="14"/>
  <c r="BP44" i="14"/>
  <c r="BO44" i="14"/>
  <c r="BN44" i="14"/>
  <c r="BM44" i="14"/>
  <c r="BK44" i="14"/>
  <c r="BJ44" i="14"/>
  <c r="BI44" i="14"/>
  <c r="BH44" i="14"/>
  <c r="BG44" i="14"/>
  <c r="BF44" i="14"/>
  <c r="BE44" i="14"/>
  <c r="BD44" i="14"/>
  <c r="BC44" i="14"/>
  <c r="BA44" i="14"/>
  <c r="AZ44" i="14"/>
  <c r="AY44" i="14"/>
  <c r="AX44" i="14"/>
  <c r="AX28" i="14" s="1"/>
  <c r="AW44" i="14"/>
  <c r="AV44" i="14"/>
  <c r="AT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Y44" i="14"/>
  <c r="DA43" i="14"/>
  <c r="CZ43" i="14"/>
  <c r="CY43" i="14"/>
  <c r="CX43" i="14"/>
  <c r="CW43" i="14"/>
  <c r="CV43" i="14"/>
  <c r="CU43" i="14"/>
  <c r="CT43" i="14"/>
  <c r="CT27" i="14" s="1"/>
  <c r="CS43" i="14"/>
  <c r="CR43" i="14"/>
  <c r="CQ43" i="14"/>
  <c r="CO43" i="14"/>
  <c r="CO27" i="14" s="1"/>
  <c r="CN43" i="14"/>
  <c r="CN27" i="14" s="1"/>
  <c r="CM43" i="14"/>
  <c r="CL43" i="14"/>
  <c r="CK43" i="14"/>
  <c r="CJ43" i="14"/>
  <c r="CI43" i="14"/>
  <c r="CG43" i="14"/>
  <c r="CF43" i="14"/>
  <c r="CE43" i="14"/>
  <c r="CD43" i="14"/>
  <c r="CD27" i="14" s="1"/>
  <c r="CC43" i="14"/>
  <c r="CC27" i="14" s="1"/>
  <c r="CC1031" i="14" s="1"/>
  <c r="CB43" i="14"/>
  <c r="CA43" i="14"/>
  <c r="BZ43" i="14"/>
  <c r="BZ27" i="14" s="1"/>
  <c r="BY43" i="14"/>
  <c r="BY27" i="14" s="1"/>
  <c r="BX43" i="14"/>
  <c r="BX27" i="14" s="1"/>
  <c r="BX1031" i="14" s="1"/>
  <c r="BW43" i="14"/>
  <c r="BV43" i="14"/>
  <c r="BU43" i="14"/>
  <c r="BU27" i="14" s="1"/>
  <c r="BT43" i="14"/>
  <c r="BT27" i="14" s="1"/>
  <c r="BT1031" i="14" s="1"/>
  <c r="BS43" i="14"/>
  <c r="BP43" i="14"/>
  <c r="BO43" i="14"/>
  <c r="BN43" i="14"/>
  <c r="BM43" i="14"/>
  <c r="BK43" i="14"/>
  <c r="BJ43" i="14"/>
  <c r="BI43" i="14"/>
  <c r="BH43" i="14"/>
  <c r="BG43" i="14"/>
  <c r="BF43" i="14"/>
  <c r="BE43" i="14"/>
  <c r="BD43" i="14"/>
  <c r="BC43" i="14"/>
  <c r="BA43" i="14"/>
  <c r="AZ43" i="14"/>
  <c r="AY43" i="14"/>
  <c r="AX43" i="14"/>
  <c r="AW43" i="14"/>
  <c r="AV43" i="14"/>
  <c r="AV27" i="14" s="1"/>
  <c r="AT43" i="14"/>
  <c r="AR43" i="14"/>
  <c r="AQ43" i="14"/>
  <c r="AP43" i="14"/>
  <c r="AO43" i="14"/>
  <c r="AN43" i="14"/>
  <c r="AM43" i="14"/>
  <c r="AL43" i="14"/>
  <c r="AK43" i="14"/>
  <c r="AJ43" i="14"/>
  <c r="AI43" i="14"/>
  <c r="AI27" i="14" s="1"/>
  <c r="AH43" i="14"/>
  <c r="AG43" i="14"/>
  <c r="Y43" i="14"/>
  <c r="DA42" i="14"/>
  <c r="DA26" i="14" s="1"/>
  <c r="CZ42" i="14"/>
  <c r="CZ26" i="14" s="1"/>
  <c r="CY42" i="14"/>
  <c r="CX42" i="14"/>
  <c r="CW42" i="14"/>
  <c r="CV42" i="14"/>
  <c r="CV26" i="14" s="1"/>
  <c r="CU42" i="14"/>
  <c r="CT42" i="14"/>
  <c r="CS42" i="14"/>
  <c r="CS26" i="14" s="1"/>
  <c r="CR42" i="14"/>
  <c r="CQ42" i="14"/>
  <c r="CQ26" i="14" s="1"/>
  <c r="CO42" i="14"/>
  <c r="CN42" i="14"/>
  <c r="CN26" i="14" s="1"/>
  <c r="CM42" i="14"/>
  <c r="CL42" i="14"/>
  <c r="CL26" i="14" s="1"/>
  <c r="CK42" i="14"/>
  <c r="CJ42" i="14"/>
  <c r="CI42" i="14"/>
  <c r="CI26" i="14" s="1"/>
  <c r="CI1030" i="14" s="1"/>
  <c r="CG42" i="14"/>
  <c r="CF42" i="14"/>
  <c r="CE42" i="14"/>
  <c r="CD42" i="14"/>
  <c r="CD26" i="14" s="1"/>
  <c r="CC42" i="14"/>
  <c r="CB42" i="14"/>
  <c r="CB26" i="14" s="1"/>
  <c r="CB1030" i="14" s="1"/>
  <c r="CA42" i="14"/>
  <c r="BZ42" i="14"/>
  <c r="BZ26" i="14" s="1"/>
  <c r="BY42" i="14"/>
  <c r="BX42" i="14"/>
  <c r="BX26" i="14" s="1"/>
  <c r="BW42" i="14"/>
  <c r="BV42" i="14"/>
  <c r="BV26" i="14" s="1"/>
  <c r="BU42" i="14"/>
  <c r="BT42" i="14"/>
  <c r="BT26" i="14" s="1"/>
  <c r="BT1030" i="14" s="1"/>
  <c r="BS42" i="14"/>
  <c r="BP42" i="14"/>
  <c r="BO42" i="14"/>
  <c r="BN42" i="14"/>
  <c r="BM42" i="14"/>
  <c r="BK42" i="14"/>
  <c r="BJ42" i="14"/>
  <c r="BI42" i="14"/>
  <c r="BH42" i="14"/>
  <c r="BG42" i="14"/>
  <c r="BF42" i="14"/>
  <c r="BE42" i="14"/>
  <c r="BD42" i="14"/>
  <c r="BC42" i="14"/>
  <c r="BA42" i="14"/>
  <c r="AZ42" i="14"/>
  <c r="AY42" i="14"/>
  <c r="AX42" i="14"/>
  <c r="AW42" i="14"/>
  <c r="AV42" i="14"/>
  <c r="AT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Y42" i="14"/>
  <c r="DA41" i="14"/>
  <c r="CZ41" i="14"/>
  <c r="CY41" i="14"/>
  <c r="CX41" i="14"/>
  <c r="CX25" i="14" s="1"/>
  <c r="CW41" i="14"/>
  <c r="CV41" i="14"/>
  <c r="CU41" i="14"/>
  <c r="CT41" i="14"/>
  <c r="CS41" i="14"/>
  <c r="CR41" i="14"/>
  <c r="CQ41" i="14"/>
  <c r="CQ25" i="14" s="1"/>
  <c r="CO41" i="14"/>
  <c r="CN41" i="14"/>
  <c r="CN25" i="14" s="1"/>
  <c r="CM41" i="14"/>
  <c r="CL41" i="14"/>
  <c r="CL25" i="14" s="1"/>
  <c r="CK41" i="14"/>
  <c r="CK25" i="14" s="1"/>
  <c r="CJ41" i="14"/>
  <c r="CI41" i="14"/>
  <c r="CG41" i="14"/>
  <c r="CF41" i="14"/>
  <c r="CE41" i="14"/>
  <c r="CD41" i="14"/>
  <c r="CD25" i="14" s="1"/>
  <c r="CC41" i="14"/>
  <c r="CB41" i="14"/>
  <c r="CA41" i="14"/>
  <c r="BZ41" i="14"/>
  <c r="BZ25" i="14" s="1"/>
  <c r="BZ1029" i="14" s="1"/>
  <c r="BY41" i="14"/>
  <c r="BY25" i="14" s="1"/>
  <c r="BY1029" i="14" s="1"/>
  <c r="BX41" i="14"/>
  <c r="BX25" i="14" s="1"/>
  <c r="BW41" i="14"/>
  <c r="BV41" i="14"/>
  <c r="BV25" i="14" s="1"/>
  <c r="BV1029" i="14" s="1"/>
  <c r="BU41" i="14"/>
  <c r="BU25" i="14" s="1"/>
  <c r="BU1029" i="14" s="1"/>
  <c r="BT41" i="14"/>
  <c r="BT25" i="14" s="1"/>
  <c r="BS41" i="14"/>
  <c r="BP41" i="14"/>
  <c r="BO41" i="14"/>
  <c r="BN41" i="14"/>
  <c r="BM41" i="14"/>
  <c r="BK41" i="14"/>
  <c r="BJ41" i="14"/>
  <c r="BI41" i="14"/>
  <c r="BH41" i="14"/>
  <c r="BG41" i="14"/>
  <c r="BF41" i="14"/>
  <c r="BE41" i="14"/>
  <c r="BD41" i="14"/>
  <c r="BC41" i="14"/>
  <c r="BA41" i="14"/>
  <c r="AZ41" i="14"/>
  <c r="AY41" i="14"/>
  <c r="AX41" i="14"/>
  <c r="AX25" i="14" s="1"/>
  <c r="AW41" i="14"/>
  <c r="AW25" i="14" s="1"/>
  <c r="AV41" i="14"/>
  <c r="AT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Y41" i="14"/>
  <c r="DA40" i="14"/>
  <c r="CZ40" i="14"/>
  <c r="CY40" i="14"/>
  <c r="CX40" i="14"/>
  <c r="CX24" i="14" s="1"/>
  <c r="CW40" i="14"/>
  <c r="CW24" i="14" s="1"/>
  <c r="CV40" i="14"/>
  <c r="CU40" i="14"/>
  <c r="CT40" i="14"/>
  <c r="CT24" i="14" s="1"/>
  <c r="CS40" i="14"/>
  <c r="CS24" i="14" s="1"/>
  <c r="CR40" i="14"/>
  <c r="CQ40" i="14"/>
  <c r="CO40" i="14"/>
  <c r="CO24" i="14" s="1"/>
  <c r="CN40" i="14"/>
  <c r="CN24" i="14" s="1"/>
  <c r="CM40" i="14"/>
  <c r="CL40" i="14"/>
  <c r="CK40" i="14"/>
  <c r="CK24" i="14" s="1"/>
  <c r="CJ40" i="14"/>
  <c r="CJ24" i="14" s="1"/>
  <c r="CI40" i="14"/>
  <c r="CI24" i="14" s="1"/>
  <c r="CI1028" i="14" s="1"/>
  <c r="CG40" i="14"/>
  <c r="CF40" i="14"/>
  <c r="CE40" i="14"/>
  <c r="CD40" i="14"/>
  <c r="CC40" i="14"/>
  <c r="CB40" i="14"/>
  <c r="CA40" i="14"/>
  <c r="BZ40" i="14"/>
  <c r="BY40" i="14"/>
  <c r="BX40" i="14"/>
  <c r="BW40" i="14"/>
  <c r="BV40" i="14"/>
  <c r="BU40" i="14"/>
  <c r="BT40" i="14"/>
  <c r="BT24" i="14" s="1"/>
  <c r="BS40" i="14"/>
  <c r="BP40" i="14"/>
  <c r="BO40" i="14"/>
  <c r="BN40" i="14"/>
  <c r="BM40" i="14"/>
  <c r="BK40" i="14"/>
  <c r="BJ40" i="14"/>
  <c r="BI40" i="14"/>
  <c r="BH40" i="14"/>
  <c r="BG40" i="14"/>
  <c r="BF40" i="14"/>
  <c r="BE40" i="14"/>
  <c r="BD40" i="14"/>
  <c r="BC40" i="14"/>
  <c r="BA40" i="14"/>
  <c r="AZ40" i="14"/>
  <c r="AY40" i="14"/>
  <c r="AX40" i="14"/>
  <c r="AW40" i="14"/>
  <c r="AV40" i="14"/>
  <c r="AT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Y40" i="14"/>
  <c r="DA39" i="14"/>
  <c r="CZ39" i="14"/>
  <c r="CZ23" i="14" s="1"/>
  <c r="CY39" i="14"/>
  <c r="CX39" i="14"/>
  <c r="CW39" i="14"/>
  <c r="CV39" i="14"/>
  <c r="CU39" i="14"/>
  <c r="CU23" i="14" s="1"/>
  <c r="CT39" i="14"/>
  <c r="CS39" i="14"/>
  <c r="CR39" i="14"/>
  <c r="CQ39" i="14"/>
  <c r="CO39" i="14"/>
  <c r="CN39" i="14"/>
  <c r="CM39" i="14"/>
  <c r="CL39" i="14"/>
  <c r="CL23" i="14" s="1"/>
  <c r="CK39" i="14"/>
  <c r="CJ39" i="14"/>
  <c r="CI39" i="14"/>
  <c r="CI23" i="14" s="1"/>
  <c r="CG39" i="14"/>
  <c r="CF39" i="14"/>
  <c r="CF23" i="14" s="1"/>
  <c r="CE39" i="14"/>
  <c r="CD39" i="14"/>
  <c r="CC39" i="14"/>
  <c r="CB39" i="14"/>
  <c r="CB23" i="14" s="1"/>
  <c r="CA39" i="14"/>
  <c r="BZ39" i="14"/>
  <c r="BY39" i="14"/>
  <c r="BX39" i="14"/>
  <c r="BX23" i="14" s="1"/>
  <c r="BW39" i="14"/>
  <c r="BV39" i="14"/>
  <c r="BU39" i="14"/>
  <c r="BT39" i="14"/>
  <c r="BT23" i="14" s="1"/>
  <c r="BS39" i="14"/>
  <c r="BP39" i="14"/>
  <c r="BO39" i="14"/>
  <c r="BN39" i="14"/>
  <c r="BM39" i="14"/>
  <c r="BK39" i="14"/>
  <c r="BJ39" i="14"/>
  <c r="BI39" i="14"/>
  <c r="BH39" i="14"/>
  <c r="BG39" i="14"/>
  <c r="BF39" i="14"/>
  <c r="BE39" i="14"/>
  <c r="BD39" i="14"/>
  <c r="BC39" i="14"/>
  <c r="BA39" i="14"/>
  <c r="AZ39" i="14"/>
  <c r="AY39" i="14"/>
  <c r="AX39" i="14"/>
  <c r="AW39" i="14"/>
  <c r="AV39" i="14"/>
  <c r="AT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Y39" i="14"/>
  <c r="DA38" i="14"/>
  <c r="CZ38" i="14"/>
  <c r="CY38" i="14"/>
  <c r="CX38" i="14"/>
  <c r="CX22" i="14" s="1"/>
  <c r="CW38" i="14"/>
  <c r="CV38" i="14"/>
  <c r="CU38" i="14"/>
  <c r="CT38" i="14"/>
  <c r="CT22" i="14" s="1"/>
  <c r="CS38" i="14"/>
  <c r="CR38" i="14"/>
  <c r="CQ38" i="14"/>
  <c r="CO38" i="14"/>
  <c r="CO22" i="14" s="1"/>
  <c r="CN38" i="14"/>
  <c r="CM38" i="14"/>
  <c r="CL38" i="14"/>
  <c r="CK38" i="14"/>
  <c r="CK22" i="14" s="1"/>
  <c r="CJ38" i="14"/>
  <c r="CI38" i="14"/>
  <c r="CG38" i="14"/>
  <c r="CF38" i="14"/>
  <c r="CE38" i="14"/>
  <c r="CD38" i="14"/>
  <c r="CD22" i="14" s="1"/>
  <c r="CC38" i="14"/>
  <c r="CB38" i="14"/>
  <c r="CA38" i="14"/>
  <c r="BZ38" i="14"/>
  <c r="BZ22" i="14" s="1"/>
  <c r="BY38" i="14"/>
  <c r="BX38" i="14"/>
  <c r="BW38" i="14"/>
  <c r="BV38" i="14"/>
  <c r="BV22" i="14" s="1"/>
  <c r="BU38" i="14"/>
  <c r="BT38" i="14"/>
  <c r="BS38" i="14"/>
  <c r="BP38" i="14"/>
  <c r="BO38" i="14"/>
  <c r="BN38" i="14"/>
  <c r="BM38" i="14"/>
  <c r="BK38" i="14"/>
  <c r="BJ38" i="14"/>
  <c r="BI38" i="14"/>
  <c r="BH38" i="14"/>
  <c r="BG38" i="14"/>
  <c r="BF38" i="14"/>
  <c r="BE38" i="14"/>
  <c r="BD38" i="14"/>
  <c r="BC38" i="14"/>
  <c r="BA38" i="14"/>
  <c r="AZ38" i="14"/>
  <c r="AY38" i="14"/>
  <c r="AX38" i="14"/>
  <c r="AW38" i="14"/>
  <c r="AV38" i="14"/>
  <c r="AT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Y38" i="14"/>
  <c r="DA37" i="14"/>
  <c r="CZ37" i="14"/>
  <c r="CZ21" i="14" s="1"/>
  <c r="CY37" i="14"/>
  <c r="CY21" i="14" s="1"/>
  <c r="CX37" i="14"/>
  <c r="CX21" i="14" s="1"/>
  <c r="CW37" i="14"/>
  <c r="CV37" i="14"/>
  <c r="CU37" i="14"/>
  <c r="CT37" i="14"/>
  <c r="CT21" i="14" s="1"/>
  <c r="CS37" i="14"/>
  <c r="CR37" i="14"/>
  <c r="CR21" i="14" s="1"/>
  <c r="CQ37" i="14"/>
  <c r="CO37" i="14"/>
  <c r="CO21" i="14" s="1"/>
  <c r="CN37" i="14"/>
  <c r="CM37" i="14"/>
  <c r="CM21" i="14" s="1"/>
  <c r="CL37" i="14"/>
  <c r="CK37" i="14"/>
  <c r="CK21" i="14" s="1"/>
  <c r="CJ37" i="14"/>
  <c r="CI37" i="14"/>
  <c r="CG37" i="14"/>
  <c r="CG21" i="14" s="1"/>
  <c r="CF37" i="14"/>
  <c r="CF21" i="14" s="1"/>
  <c r="CE37" i="14"/>
  <c r="CD37" i="14"/>
  <c r="CC37" i="14"/>
  <c r="CC21" i="14" s="1"/>
  <c r="CB37" i="14"/>
  <c r="CA37" i="14"/>
  <c r="BZ37" i="14"/>
  <c r="BY37" i="14"/>
  <c r="BY21" i="14" s="1"/>
  <c r="BY1025" i="14" s="1"/>
  <c r="BX37" i="14"/>
  <c r="BX21" i="14" s="1"/>
  <c r="BX1025" i="14" s="1"/>
  <c r="BW37" i="14"/>
  <c r="BV37" i="14"/>
  <c r="BU37" i="14"/>
  <c r="BT37" i="14"/>
  <c r="BT21" i="14" s="1"/>
  <c r="BT1025" i="14" s="1"/>
  <c r="BS37" i="14"/>
  <c r="BP37" i="14"/>
  <c r="BO37" i="14"/>
  <c r="BO21" i="14" s="1"/>
  <c r="BN37" i="14"/>
  <c r="BM37" i="14"/>
  <c r="BK37" i="14"/>
  <c r="BJ37" i="14"/>
  <c r="BI37" i="14"/>
  <c r="BH37" i="14"/>
  <c r="BG37" i="14"/>
  <c r="BF37" i="14"/>
  <c r="BE37" i="14"/>
  <c r="BD37" i="14"/>
  <c r="BC37" i="14"/>
  <c r="BA37" i="14"/>
  <c r="AZ37" i="14"/>
  <c r="AY37" i="14"/>
  <c r="AX37" i="14"/>
  <c r="AW37" i="14"/>
  <c r="AW21" i="14" s="1"/>
  <c r="AV37" i="14"/>
  <c r="AT37" i="14"/>
  <c r="AR37" i="14"/>
  <c r="AQ37" i="14"/>
  <c r="AP37" i="14"/>
  <c r="AO37" i="14"/>
  <c r="AN37" i="14"/>
  <c r="AM37" i="14"/>
  <c r="AL37" i="14"/>
  <c r="AK37" i="14"/>
  <c r="AJ37" i="14"/>
  <c r="AI37" i="14"/>
  <c r="AH37" i="14"/>
  <c r="AG37" i="14"/>
  <c r="Y37" i="14"/>
  <c r="DA36" i="14"/>
  <c r="DA20" i="14" s="1"/>
  <c r="CZ36" i="14"/>
  <c r="CY36" i="14"/>
  <c r="CX36" i="14"/>
  <c r="CW36" i="14"/>
  <c r="CV36" i="14"/>
  <c r="CV20" i="14" s="1"/>
  <c r="CU36" i="14"/>
  <c r="CT36" i="14"/>
  <c r="CS36" i="14"/>
  <c r="CR36" i="14"/>
  <c r="CR20" i="14" s="1"/>
  <c r="CQ36" i="14"/>
  <c r="CO36" i="14"/>
  <c r="CN36" i="14"/>
  <c r="CM36" i="14"/>
  <c r="CM20" i="14" s="1"/>
  <c r="CL36" i="14"/>
  <c r="CL20" i="14" s="1"/>
  <c r="CK36" i="14"/>
  <c r="CJ36" i="14"/>
  <c r="CI36" i="14"/>
  <c r="CI20" i="14" s="1"/>
  <c r="CI1024" i="14" s="1"/>
  <c r="CG36" i="14"/>
  <c r="CF36" i="14"/>
  <c r="CF20" i="14" s="1"/>
  <c r="CF1024" i="14" s="1"/>
  <c r="CE36" i="14"/>
  <c r="CE20" i="14" s="1"/>
  <c r="CE1024" i="14" s="1"/>
  <c r="CD36" i="14"/>
  <c r="CC36" i="14"/>
  <c r="CC20" i="14" s="1"/>
  <c r="CC1024" i="14" s="1"/>
  <c r="CB36" i="14"/>
  <c r="CA36" i="14"/>
  <c r="BZ36" i="14"/>
  <c r="BY36" i="14"/>
  <c r="BX36" i="14"/>
  <c r="BX20" i="14" s="1"/>
  <c r="BX1024" i="14" s="1"/>
  <c r="BW36" i="14"/>
  <c r="BW20" i="14" s="1"/>
  <c r="BW1024" i="14" s="1"/>
  <c r="BV36" i="14"/>
  <c r="BU36" i="14"/>
  <c r="BT36" i="14"/>
  <c r="BS36" i="14"/>
  <c r="BP36" i="14"/>
  <c r="BO36" i="14"/>
  <c r="BN36" i="14"/>
  <c r="BM36" i="14"/>
  <c r="BK36" i="14"/>
  <c r="BJ36" i="14"/>
  <c r="BI36" i="14"/>
  <c r="BH36" i="14"/>
  <c r="BG36" i="14"/>
  <c r="BF36" i="14"/>
  <c r="BE36" i="14"/>
  <c r="BD36" i="14"/>
  <c r="BC36" i="14"/>
  <c r="BA36" i="14"/>
  <c r="BA20" i="14" s="1"/>
  <c r="AZ36" i="14"/>
  <c r="AY36" i="14"/>
  <c r="AX36" i="14"/>
  <c r="AW36" i="14"/>
  <c r="AV36" i="14"/>
  <c r="AT36" i="14"/>
  <c r="AR36" i="14"/>
  <c r="AQ36" i="14"/>
  <c r="AP36" i="14"/>
  <c r="AO36" i="14"/>
  <c r="AN36" i="14"/>
  <c r="AM36" i="14"/>
  <c r="AL36" i="14"/>
  <c r="AK36" i="14"/>
  <c r="AJ36" i="14"/>
  <c r="AI36" i="14"/>
  <c r="AH36" i="14"/>
  <c r="AG36" i="14"/>
  <c r="Y36" i="14"/>
  <c r="DA35" i="14"/>
  <c r="DA19" i="14" s="1"/>
  <c r="CZ35" i="14"/>
  <c r="CZ19" i="14" s="1"/>
  <c r="CY35" i="14"/>
  <c r="CX35" i="14"/>
  <c r="CW35" i="14"/>
  <c r="CW19" i="14" s="1"/>
  <c r="CV35" i="14"/>
  <c r="CV19" i="14" s="1"/>
  <c r="CU35" i="14"/>
  <c r="CT35" i="14"/>
  <c r="CS35" i="14"/>
  <c r="CS19" i="14" s="1"/>
  <c r="CR35" i="14"/>
  <c r="CR19" i="14" s="1"/>
  <c r="CQ35" i="14"/>
  <c r="CO35" i="14"/>
  <c r="CN35" i="14"/>
  <c r="CN19" i="14" s="1"/>
  <c r="CM35" i="14"/>
  <c r="CL35" i="14"/>
  <c r="CL19" i="14" s="1"/>
  <c r="CK35" i="14"/>
  <c r="CJ35" i="14"/>
  <c r="CJ19" i="14" s="1"/>
  <c r="CI35" i="14"/>
  <c r="CI19" i="14" s="1"/>
  <c r="CI1023" i="14" s="1"/>
  <c r="CG35" i="14"/>
  <c r="CF35" i="14"/>
  <c r="CE35" i="14"/>
  <c r="CD35" i="14"/>
  <c r="CD19" i="14" s="1"/>
  <c r="CD1023" i="14" s="1"/>
  <c r="CC35" i="14"/>
  <c r="CC19" i="14" s="1"/>
  <c r="CB35" i="14"/>
  <c r="CB19" i="14" s="1"/>
  <c r="CA35" i="14"/>
  <c r="BZ35" i="14"/>
  <c r="BZ19" i="14" s="1"/>
  <c r="BZ1023" i="14" s="1"/>
  <c r="BY35" i="14"/>
  <c r="BX35" i="14"/>
  <c r="BX19" i="14" s="1"/>
  <c r="BW35" i="14"/>
  <c r="BV35" i="14"/>
  <c r="BV19" i="14" s="1"/>
  <c r="BV1023" i="14" s="1"/>
  <c r="BU35" i="14"/>
  <c r="BU19" i="14" s="1"/>
  <c r="BT35" i="14"/>
  <c r="BT19" i="14" s="1"/>
  <c r="BS35" i="14"/>
  <c r="BP35" i="14"/>
  <c r="BO35" i="14"/>
  <c r="BN35" i="14"/>
  <c r="BM35" i="14"/>
  <c r="BK35" i="14"/>
  <c r="BJ35" i="14"/>
  <c r="BI35" i="14"/>
  <c r="BH35" i="14"/>
  <c r="BG35" i="14"/>
  <c r="BF35" i="14"/>
  <c r="BE35" i="14"/>
  <c r="BD35" i="14"/>
  <c r="BC35" i="14"/>
  <c r="BA35" i="14"/>
  <c r="AZ35" i="14"/>
  <c r="AY35" i="14"/>
  <c r="AX35" i="14"/>
  <c r="AW35" i="14"/>
  <c r="AW19" i="14" s="1"/>
  <c r="AV35" i="14"/>
  <c r="AT35" i="14"/>
  <c r="AR35" i="14"/>
  <c r="AQ35" i="14"/>
  <c r="AP35" i="14"/>
  <c r="AO35" i="14"/>
  <c r="AN35" i="14"/>
  <c r="AM35" i="14"/>
  <c r="AL35" i="14"/>
  <c r="AK35" i="14"/>
  <c r="AJ35" i="14"/>
  <c r="AI35" i="14"/>
  <c r="AH35" i="14"/>
  <c r="AG35" i="14"/>
  <c r="Y35" i="14"/>
  <c r="DF34" i="14"/>
  <c r="DE34" i="14"/>
  <c r="DD34" i="14"/>
  <c r="DA34" i="14"/>
  <c r="CX34" i="14"/>
  <c r="CU34" i="14"/>
  <c r="CT34" i="14"/>
  <c r="CQ34" i="14"/>
  <c r="DF33" i="14"/>
  <c r="DD33" i="14"/>
  <c r="DA33" i="14"/>
  <c r="DA17" i="14" s="1"/>
  <c r="CZ33" i="14"/>
  <c r="CX33" i="14"/>
  <c r="CW33" i="14"/>
  <c r="CW17" i="14" s="1"/>
  <c r="CT33" i="14"/>
  <c r="CT17" i="14" s="1"/>
  <c r="CS33" i="14"/>
  <c r="CS17" i="14" s="1"/>
  <c r="CR33" i="14"/>
  <c r="CQ33" i="14"/>
  <c r="CO33" i="14"/>
  <c r="CN33" i="14"/>
  <c r="CN17" i="14" s="1"/>
  <c r="CM33" i="14"/>
  <c r="CK33" i="14"/>
  <c r="CG33" i="14"/>
  <c r="CE33" i="14"/>
  <c r="CE17" i="14" s="1"/>
  <c r="CB33" i="14"/>
  <c r="CB17" i="14" s="1"/>
  <c r="BV33" i="14"/>
  <c r="BT33" i="14"/>
  <c r="BP33" i="14"/>
  <c r="BO33" i="14"/>
  <c r="BN33" i="14"/>
  <c r="BM33" i="14"/>
  <c r="BK33" i="14"/>
  <c r="BJ33" i="14"/>
  <c r="BI33" i="14"/>
  <c r="BI17" i="14" s="1"/>
  <c r="BH33" i="14"/>
  <c r="BG33" i="14"/>
  <c r="BF33" i="14"/>
  <c r="BE33" i="14"/>
  <c r="BD33" i="14"/>
  <c r="BC33" i="14"/>
  <c r="BC17" i="14" s="1"/>
  <c r="BA33" i="14"/>
  <c r="AZ33" i="14"/>
  <c r="AQ33" i="14"/>
  <c r="AP33" i="14"/>
  <c r="AO33" i="14"/>
  <c r="AN33" i="14"/>
  <c r="AM33" i="14"/>
  <c r="AL33" i="14"/>
  <c r="AK33" i="14"/>
  <c r="AJ33" i="14"/>
  <c r="AI33" i="14"/>
  <c r="AH33" i="14"/>
  <c r="EH32" i="14"/>
  <c r="EG32" i="14"/>
  <c r="EF32" i="14"/>
  <c r="EE32" i="14"/>
  <c r="ED32" i="14"/>
  <c r="EC32" i="14"/>
  <c r="EB32" i="14"/>
  <c r="EA32" i="14"/>
  <c r="DZ32" i="14"/>
  <c r="DY32" i="14"/>
  <c r="DX32" i="14"/>
  <c r="DW32" i="14"/>
  <c r="DV32" i="14"/>
  <c r="DU32" i="14"/>
  <c r="DT32" i="14"/>
  <c r="DS32" i="14"/>
  <c r="DR32" i="14"/>
  <c r="DQ32" i="14"/>
  <c r="DP32" i="14"/>
  <c r="DO32" i="14"/>
  <c r="DN32" i="14"/>
  <c r="DM32" i="14"/>
  <c r="DL32" i="14"/>
  <c r="DK32" i="14"/>
  <c r="DJ32" i="14"/>
  <c r="DI32" i="14"/>
  <c r="DF32" i="14"/>
  <c r="DE32" i="14"/>
  <c r="DD32" i="14"/>
  <c r="DA32" i="14"/>
  <c r="CZ32" i="14"/>
  <c r="CY32" i="14"/>
  <c r="CW32" i="14"/>
  <c r="CV32" i="14"/>
  <c r="CU32" i="14"/>
  <c r="CS32" i="14"/>
  <c r="CQ32" i="14"/>
  <c r="EH31" i="14"/>
  <c r="EG31" i="14"/>
  <c r="EF31" i="14"/>
  <c r="EE31" i="14"/>
  <c r="ED31" i="14"/>
  <c r="EC31" i="14"/>
  <c r="EB31" i="14"/>
  <c r="EA31" i="14"/>
  <c r="DZ31" i="14"/>
  <c r="DY31" i="14"/>
  <c r="DX31" i="14"/>
  <c r="DW31" i="14"/>
  <c r="DV31" i="14"/>
  <c r="DU31" i="14"/>
  <c r="DT31" i="14"/>
  <c r="DS31" i="14"/>
  <c r="DR31" i="14"/>
  <c r="DQ31" i="14"/>
  <c r="DP31" i="14"/>
  <c r="DO31" i="14"/>
  <c r="DN31" i="14"/>
  <c r="DM31" i="14"/>
  <c r="DL31" i="14"/>
  <c r="DK31" i="14"/>
  <c r="DJ31" i="14"/>
  <c r="DI31" i="14"/>
  <c r="DF31" i="14"/>
  <c r="DE31" i="14"/>
  <c r="DD31" i="14"/>
  <c r="DA31" i="14"/>
  <c r="CZ31" i="14"/>
  <c r="CW31" i="14"/>
  <c r="CV31" i="14"/>
  <c r="CS31" i="14"/>
  <c r="EH30" i="14"/>
  <c r="EG30" i="14"/>
  <c r="EF30" i="14"/>
  <c r="EE30" i="14"/>
  <c r="ED30" i="14"/>
  <c r="EC30" i="14"/>
  <c r="EB30" i="14"/>
  <c r="EA30" i="14"/>
  <c r="DZ30" i="14"/>
  <c r="DY30" i="14"/>
  <c r="DX30" i="14"/>
  <c r="DW30" i="14"/>
  <c r="DV30" i="14"/>
  <c r="DU30" i="14"/>
  <c r="DT30" i="14"/>
  <c r="DS30" i="14"/>
  <c r="DR30" i="14"/>
  <c r="DQ30" i="14"/>
  <c r="DP30" i="14"/>
  <c r="DO30" i="14"/>
  <c r="DN30" i="14"/>
  <c r="DM30" i="14"/>
  <c r="DL30" i="14"/>
  <c r="DK30" i="14"/>
  <c r="DJ30" i="14"/>
  <c r="DI30" i="14"/>
  <c r="DF30" i="14"/>
  <c r="DE30" i="14"/>
  <c r="DA30" i="14"/>
  <c r="CW30" i="14"/>
  <c r="CU30" i="14"/>
  <c r="CS30" i="14"/>
  <c r="EH29" i="14"/>
  <c r="EG29" i="14"/>
  <c r="EF29" i="14"/>
  <c r="EE29" i="14"/>
  <c r="ED29" i="14"/>
  <c r="EC29" i="14"/>
  <c r="EB29" i="14"/>
  <c r="EA29" i="14"/>
  <c r="DZ29" i="14"/>
  <c r="DY29" i="14"/>
  <c r="DX29" i="14"/>
  <c r="DW29" i="14"/>
  <c r="DV29" i="14"/>
  <c r="DU29" i="14"/>
  <c r="DT29" i="14"/>
  <c r="DS29" i="14"/>
  <c r="DR29" i="14"/>
  <c r="DQ29" i="14"/>
  <c r="DP29" i="14"/>
  <c r="DO29" i="14"/>
  <c r="DN29" i="14"/>
  <c r="DM29" i="14"/>
  <c r="DL29" i="14"/>
  <c r="DK29" i="14"/>
  <c r="DJ29" i="14"/>
  <c r="DI29" i="14"/>
  <c r="DF29" i="14"/>
  <c r="DE29" i="14"/>
  <c r="DD29" i="14"/>
  <c r="DA29" i="14"/>
  <c r="CT29" i="14"/>
  <c r="EH28" i="14"/>
  <c r="EG28" i="14"/>
  <c r="EF28" i="14"/>
  <c r="EE28" i="14"/>
  <c r="ED28" i="14"/>
  <c r="EC28" i="14"/>
  <c r="EB28" i="14"/>
  <c r="EA28" i="14"/>
  <c r="DZ28" i="14"/>
  <c r="DY28" i="14"/>
  <c r="DX28" i="14"/>
  <c r="DW28" i="14"/>
  <c r="DV28" i="14"/>
  <c r="DU28" i="14"/>
  <c r="DT28" i="14"/>
  <c r="DS28" i="14"/>
  <c r="DR28" i="14"/>
  <c r="DQ28" i="14"/>
  <c r="DP28" i="14"/>
  <c r="DO28" i="14"/>
  <c r="DN28" i="14"/>
  <c r="DM28" i="14"/>
  <c r="DL28" i="14"/>
  <c r="DK28" i="14"/>
  <c r="DJ28" i="14"/>
  <c r="DI28" i="14"/>
  <c r="DF28" i="14"/>
  <c r="DE28" i="14"/>
  <c r="CZ28" i="14"/>
  <c r="CU28" i="14"/>
  <c r="CI28" i="14"/>
  <c r="CI1032" i="14" s="1"/>
  <c r="EH27" i="14"/>
  <c r="EG27" i="14"/>
  <c r="EF27" i="14"/>
  <c r="EE27" i="14"/>
  <c r="ED27" i="14"/>
  <c r="EC27" i="14"/>
  <c r="EB27" i="14"/>
  <c r="EA27" i="14"/>
  <c r="DZ27" i="14"/>
  <c r="DY27" i="14"/>
  <c r="DX27" i="14"/>
  <c r="DW27" i="14"/>
  <c r="DV27" i="14"/>
  <c r="DU27" i="14"/>
  <c r="DT27" i="14"/>
  <c r="DS27" i="14"/>
  <c r="DR27" i="14"/>
  <c r="DQ27" i="14"/>
  <c r="DP27" i="14"/>
  <c r="DO27" i="14"/>
  <c r="DN27" i="14"/>
  <c r="DM27" i="14"/>
  <c r="DL27" i="14"/>
  <c r="DK27" i="14"/>
  <c r="DJ27" i="14"/>
  <c r="DI27" i="14"/>
  <c r="DF27" i="14"/>
  <c r="DE27" i="14"/>
  <c r="DD27" i="14"/>
  <c r="DA27" i="14"/>
  <c r="CX27" i="14"/>
  <c r="CW27" i="14"/>
  <c r="CU27" i="14"/>
  <c r="CS27" i="14"/>
  <c r="CL27" i="14"/>
  <c r="CK27" i="14"/>
  <c r="EH26" i="14"/>
  <c r="EG26" i="14"/>
  <c r="EF26" i="14"/>
  <c r="EE26" i="14"/>
  <c r="ED26" i="14"/>
  <c r="EC26" i="14"/>
  <c r="EB26" i="14"/>
  <c r="EA26" i="14"/>
  <c r="DZ26" i="14"/>
  <c r="DY26" i="14"/>
  <c r="DX26" i="14"/>
  <c r="DW26" i="14"/>
  <c r="DV26" i="14"/>
  <c r="DU26" i="14"/>
  <c r="DT26" i="14"/>
  <c r="DS26" i="14"/>
  <c r="DR26" i="14"/>
  <c r="DQ26" i="14"/>
  <c r="DP26" i="14"/>
  <c r="DO26" i="14"/>
  <c r="DN26" i="14"/>
  <c r="DM26" i="14"/>
  <c r="DL26" i="14"/>
  <c r="DK26" i="14"/>
  <c r="DJ26" i="14"/>
  <c r="DI26" i="14"/>
  <c r="DF26" i="14"/>
  <c r="DE26" i="14"/>
  <c r="DD26" i="14"/>
  <c r="CW26" i="14"/>
  <c r="CU26" i="14"/>
  <c r="CJ26" i="14"/>
  <c r="CJ1030" i="14" s="1"/>
  <c r="EH25" i="14"/>
  <c r="EG25" i="14"/>
  <c r="EF25" i="14"/>
  <c r="EE25" i="14"/>
  <c r="ED25" i="14"/>
  <c r="EC25" i="14"/>
  <c r="EB25" i="14"/>
  <c r="EA25" i="14"/>
  <c r="DZ25" i="14"/>
  <c r="DY25" i="14"/>
  <c r="DX25" i="14"/>
  <c r="DW25" i="14"/>
  <c r="DV25" i="14"/>
  <c r="DU25" i="14"/>
  <c r="DT25" i="14"/>
  <c r="DS25" i="14"/>
  <c r="DR25" i="14"/>
  <c r="DQ25" i="14"/>
  <c r="DP25" i="14"/>
  <c r="DO25" i="14"/>
  <c r="DN25" i="14"/>
  <c r="DM25" i="14"/>
  <c r="DL25" i="14"/>
  <c r="DK25" i="14"/>
  <c r="DJ25" i="14"/>
  <c r="DI25" i="14"/>
  <c r="DF25" i="14"/>
  <c r="DE25" i="14"/>
  <c r="DD25" i="14"/>
  <c r="DA25" i="14"/>
  <c r="CW25" i="14"/>
  <c r="CU25" i="14"/>
  <c r="CT25" i="14"/>
  <c r="CS25" i="14"/>
  <c r="EH24" i="14"/>
  <c r="EG24" i="14"/>
  <c r="EF24" i="14"/>
  <c r="EE24" i="14"/>
  <c r="ED24" i="14"/>
  <c r="EC24" i="14"/>
  <c r="EB24" i="14"/>
  <c r="EA24" i="14"/>
  <c r="DZ24" i="14"/>
  <c r="DY24" i="14"/>
  <c r="DX24" i="14"/>
  <c r="DW24" i="14"/>
  <c r="DV24" i="14"/>
  <c r="DU24" i="14"/>
  <c r="DT24" i="14"/>
  <c r="DS24" i="14"/>
  <c r="DR24" i="14"/>
  <c r="DQ24" i="14"/>
  <c r="DP24" i="14"/>
  <c r="DO24" i="14"/>
  <c r="DN24" i="14"/>
  <c r="DM24" i="14"/>
  <c r="DL24" i="14"/>
  <c r="DK24" i="14"/>
  <c r="DJ24" i="14"/>
  <c r="DI24" i="14"/>
  <c r="DF24" i="14"/>
  <c r="DE24" i="14"/>
  <c r="DD24" i="14"/>
  <c r="DA24" i="14"/>
  <c r="CV24" i="14"/>
  <c r="EH23" i="14"/>
  <c r="EG23" i="14"/>
  <c r="EF23" i="14"/>
  <c r="EE23" i="14"/>
  <c r="ED23" i="14"/>
  <c r="EC23" i="14"/>
  <c r="EB23" i="14"/>
  <c r="EA23" i="14"/>
  <c r="DZ23" i="14"/>
  <c r="DY23" i="14"/>
  <c r="DX23" i="14"/>
  <c r="DW23" i="14"/>
  <c r="DV23" i="14"/>
  <c r="DU23" i="14"/>
  <c r="DT23" i="14"/>
  <c r="DS23" i="14"/>
  <c r="DR23" i="14"/>
  <c r="DQ23" i="14"/>
  <c r="DP23" i="14"/>
  <c r="DO23" i="14"/>
  <c r="DN23" i="14"/>
  <c r="DM23" i="14"/>
  <c r="DL23" i="14"/>
  <c r="DK23" i="14"/>
  <c r="DJ23" i="14"/>
  <c r="DI23" i="14"/>
  <c r="DF23" i="14"/>
  <c r="DE23" i="14"/>
  <c r="DD23" i="14"/>
  <c r="CY23" i="14"/>
  <c r="CV23" i="14"/>
  <c r="EH22" i="14"/>
  <c r="EG22" i="14"/>
  <c r="EF22" i="14"/>
  <c r="EE22" i="14"/>
  <c r="ED22" i="14"/>
  <c r="EC22" i="14"/>
  <c r="EB22" i="14"/>
  <c r="EA22" i="14"/>
  <c r="DZ22" i="14"/>
  <c r="DY22" i="14"/>
  <c r="DX22" i="14"/>
  <c r="DW22" i="14"/>
  <c r="DV22" i="14"/>
  <c r="DU22" i="14"/>
  <c r="DT22" i="14"/>
  <c r="DS22" i="14"/>
  <c r="DR22" i="14"/>
  <c r="DQ22" i="14"/>
  <c r="DP22" i="14"/>
  <c r="DO22" i="14"/>
  <c r="DN22" i="14"/>
  <c r="DM22" i="14"/>
  <c r="DL22" i="14"/>
  <c r="DK22" i="14"/>
  <c r="DJ22" i="14"/>
  <c r="DI22" i="14"/>
  <c r="DF22" i="14"/>
  <c r="DE22" i="14"/>
  <c r="DD22" i="14"/>
  <c r="CU22" i="14"/>
  <c r="CS22" i="14"/>
  <c r="EH21" i="14"/>
  <c r="EG21" i="14"/>
  <c r="EF21" i="14"/>
  <c r="EE21" i="14"/>
  <c r="ED21" i="14"/>
  <c r="EC21" i="14"/>
  <c r="EB21" i="14"/>
  <c r="EA21" i="14"/>
  <c r="DZ21" i="14"/>
  <c r="DY21" i="14"/>
  <c r="DX21" i="14"/>
  <c r="DW21" i="14"/>
  <c r="DV21" i="14"/>
  <c r="DU21" i="14"/>
  <c r="DT21" i="14"/>
  <c r="DS21" i="14"/>
  <c r="DR21" i="14"/>
  <c r="DQ21" i="14"/>
  <c r="DP21" i="14"/>
  <c r="DO21" i="14"/>
  <c r="DN21" i="14"/>
  <c r="DM21" i="14"/>
  <c r="DL21" i="14"/>
  <c r="DK21" i="14"/>
  <c r="DJ21" i="14"/>
  <c r="DI21" i="14"/>
  <c r="DF21" i="14"/>
  <c r="DE21" i="14"/>
  <c r="CW21" i="14"/>
  <c r="CV21" i="14"/>
  <c r="EH20" i="14"/>
  <c r="EG20" i="14"/>
  <c r="EF20" i="14"/>
  <c r="EE20" i="14"/>
  <c r="ED20" i="14"/>
  <c r="EC20" i="14"/>
  <c r="EB20" i="14"/>
  <c r="EA20" i="14"/>
  <c r="DZ20" i="14"/>
  <c r="DY20" i="14"/>
  <c r="DX20" i="14"/>
  <c r="DW20" i="14"/>
  <c r="DV20" i="14"/>
  <c r="DU20" i="14"/>
  <c r="DT20" i="14"/>
  <c r="DS20" i="14"/>
  <c r="DR20" i="14"/>
  <c r="DQ20" i="14"/>
  <c r="DP20" i="14"/>
  <c r="DO20" i="14"/>
  <c r="DN20" i="14"/>
  <c r="DM20" i="14"/>
  <c r="DL20" i="14"/>
  <c r="DK20" i="14"/>
  <c r="DJ20" i="14"/>
  <c r="DI20" i="14"/>
  <c r="DF20" i="14"/>
  <c r="DE20" i="14"/>
  <c r="CZ20" i="14"/>
  <c r="CY20" i="14"/>
  <c r="CW20" i="14"/>
  <c r="CU20" i="14"/>
  <c r="CT20" i="14"/>
  <c r="CS20" i="14"/>
  <c r="CA20" i="14"/>
  <c r="CA1024" i="14" s="1"/>
  <c r="BS20" i="14"/>
  <c r="BS1024" i="14" s="1"/>
  <c r="EH19" i="14"/>
  <c r="EG19" i="14"/>
  <c r="EF19" i="14"/>
  <c r="EE19" i="14"/>
  <c r="ED19" i="14"/>
  <c r="EC19" i="14"/>
  <c r="EB19" i="14"/>
  <c r="EA19" i="14"/>
  <c r="DZ19" i="14"/>
  <c r="DY19" i="14"/>
  <c r="DX19" i="14"/>
  <c r="DW19" i="14"/>
  <c r="DV19" i="14"/>
  <c r="DU19" i="14"/>
  <c r="DT19" i="14"/>
  <c r="DS19" i="14"/>
  <c r="DR19" i="14"/>
  <c r="DQ19" i="14"/>
  <c r="DP19" i="14"/>
  <c r="DO19" i="14"/>
  <c r="DN19" i="14"/>
  <c r="DM19" i="14"/>
  <c r="DL19" i="14"/>
  <c r="DK19" i="14"/>
  <c r="DJ19" i="14"/>
  <c r="DI19" i="14"/>
  <c r="DF19" i="14"/>
  <c r="DE19" i="14"/>
  <c r="CY19" i="14"/>
  <c r="CX19" i="14"/>
  <c r="CU19" i="14"/>
  <c r="CT19" i="14"/>
  <c r="CQ19" i="14"/>
  <c r="DJ17" i="14"/>
  <c r="DI17" i="14"/>
  <c r="DF17" i="14"/>
  <c r="CZ17" i="14"/>
  <c r="CX17" i="14"/>
  <c r="CR17" i="14"/>
  <c r="CL17" i="14"/>
  <c r="CJ17" i="14"/>
  <c r="CI17" i="14"/>
  <c r="BV17" i="14"/>
  <c r="BL16" i="14"/>
  <c r="BB16" i="14"/>
  <c r="AS16" i="14"/>
  <c r="DG8" i="14"/>
  <c r="DB8" i="14"/>
  <c r="CR8" i="14"/>
  <c r="CM8" i="14"/>
  <c r="CK8" i="14"/>
  <c r="CE8" i="14"/>
  <c r="CB8" i="14"/>
  <c r="BZ8" i="14"/>
  <c r="BV8" i="14"/>
  <c r="BT8" i="14"/>
  <c r="BD8" i="14"/>
  <c r="AO8" i="14"/>
  <c r="AL8" i="14"/>
  <c r="Y8" i="14"/>
  <c r="DF18" i="14" l="1"/>
  <c r="DC33" i="14"/>
  <c r="DH33" i="14" s="1"/>
  <c r="AU81" i="14"/>
  <c r="CP81" i="14"/>
  <c r="DB81" i="14" s="1"/>
  <c r="DG81" i="14" s="1"/>
  <c r="BL96" i="14"/>
  <c r="CP96" i="14"/>
  <c r="DB96" i="14" s="1"/>
  <c r="DG96" i="14" s="1"/>
  <c r="CR34" i="14"/>
  <c r="CZ34" i="14"/>
  <c r="AF135" i="14"/>
  <c r="AF137" i="14"/>
  <c r="AF140" i="14"/>
  <c r="AF145" i="14"/>
  <c r="AF146" i="14"/>
  <c r="AF149" i="14"/>
  <c r="DC159" i="14"/>
  <c r="DH159" i="14" s="1"/>
  <c r="CU33" i="14"/>
  <c r="CU17" i="14" s="1"/>
  <c r="CY33" i="14"/>
  <c r="CY17" i="14" s="1"/>
  <c r="DE33" i="14"/>
  <c r="DE17" i="14" s="1"/>
  <c r="DC160" i="14"/>
  <c r="DH160" i="14" s="1"/>
  <c r="AF203" i="14"/>
  <c r="BQ203" i="14" s="1"/>
  <c r="DA21" i="14"/>
  <c r="CU24" i="14"/>
  <c r="CY24" i="14"/>
  <c r="CT30" i="14"/>
  <c r="CX30" i="14"/>
  <c r="BS31" i="14"/>
  <c r="BS1035" i="14" s="1"/>
  <c r="CP222" i="14"/>
  <c r="DB222" i="14" s="1"/>
  <c r="DG222" i="14" s="1"/>
  <c r="DC254" i="14"/>
  <c r="DH254" i="14" s="1"/>
  <c r="Z447" i="14"/>
  <c r="AD447" i="14"/>
  <c r="AG495" i="14"/>
  <c r="AG447" i="14"/>
  <c r="BQ876" i="14"/>
  <c r="CD17" i="14"/>
  <c r="CJ22" i="14"/>
  <c r="CJ1026" i="14" s="1"/>
  <c r="BS24" i="14"/>
  <c r="BW24" i="14"/>
  <c r="CA24" i="14"/>
  <c r="CA1028" i="14" s="1"/>
  <c r="CE24" i="14"/>
  <c r="CE1028" i="14" s="1"/>
  <c r="CD30" i="14"/>
  <c r="CD1034" i="14" s="1"/>
  <c r="BR26" i="14"/>
  <c r="CI21" i="14"/>
  <c r="CI1025" i="14" s="1"/>
  <c r="BX22" i="14"/>
  <c r="CB22" i="14"/>
  <c r="CB1026" i="14" s="1"/>
  <c r="CF22" i="14"/>
  <c r="CF1026" i="14" s="1"/>
  <c r="BV23" i="14"/>
  <c r="BZ23" i="14"/>
  <c r="BZ1027" i="14" s="1"/>
  <c r="CD23" i="14"/>
  <c r="CD1027" i="14" s="1"/>
  <c r="BS21" i="14"/>
  <c r="BW21" i="14"/>
  <c r="CA21" i="14"/>
  <c r="CE21" i="14"/>
  <c r="CJ25" i="14"/>
  <c r="CJ27" i="14"/>
  <c r="CJ29" i="14"/>
  <c r="CI31" i="14"/>
  <c r="BR28" i="14"/>
  <c r="BR1032" i="14" s="1"/>
  <c r="CH30" i="14"/>
  <c r="BE17" i="14"/>
  <c r="AW31" i="14"/>
  <c r="BA31" i="14"/>
  <c r="BA1035" i="14" s="1"/>
  <c r="BQ593" i="14"/>
  <c r="BK24" i="14"/>
  <c r="CF1036" i="14"/>
  <c r="BC24" i="14"/>
  <c r="BX1036" i="14"/>
  <c r="AT22" i="14"/>
  <c r="BY1036" i="14"/>
  <c r="CC1036" i="14"/>
  <c r="CG1036" i="14"/>
  <c r="AS866" i="14"/>
  <c r="BQ663" i="14"/>
  <c r="BG24" i="14"/>
  <c r="BT1036" i="14"/>
  <c r="CB1036" i="14"/>
  <c r="BU1036" i="14"/>
  <c r="AZ17" i="14"/>
  <c r="AX21" i="14"/>
  <c r="AV26" i="14"/>
  <c r="AV28" i="14"/>
  <c r="AG32" i="14"/>
  <c r="AT32" i="14"/>
  <c r="AY32" i="14"/>
  <c r="AX447" i="14"/>
  <c r="AF646" i="14"/>
  <c r="CS34" i="14"/>
  <c r="BR52" i="14"/>
  <c r="BR36" i="14" s="1"/>
  <c r="CH36" i="14"/>
  <c r="CH20" i="14" s="1"/>
  <c r="AF1043" i="14"/>
  <c r="BL81" i="14"/>
  <c r="DC81" i="14"/>
  <c r="DH81" i="14" s="1"/>
  <c r="AF85" i="14"/>
  <c r="AF88" i="14"/>
  <c r="AF93" i="14"/>
  <c r="AU96" i="14"/>
  <c r="DC96" i="14"/>
  <c r="DH96" i="14" s="1"/>
  <c r="AF104" i="14"/>
  <c r="AF152" i="14"/>
  <c r="AF153" i="14"/>
  <c r="AF184" i="14"/>
  <c r="BU563" i="14"/>
  <c r="BU450" i="14"/>
  <c r="BU320" i="14" s="1"/>
  <c r="AF1045" i="14"/>
  <c r="AF1047" i="14"/>
  <c r="AF102" i="14"/>
  <c r="AF106" i="14"/>
  <c r="AF110" i="14"/>
  <c r="BT563" i="14"/>
  <c r="BT449" i="14"/>
  <c r="BT319" i="14" s="1"/>
  <c r="BX563" i="14"/>
  <c r="BX449" i="14"/>
  <c r="BX319" i="14" s="1"/>
  <c r="CB563" i="14"/>
  <c r="CB449" i="14"/>
  <c r="CB319" i="14" s="1"/>
  <c r="CF563" i="14"/>
  <c r="CF449" i="14"/>
  <c r="CF319" i="14" s="1"/>
  <c r="CJ563" i="14"/>
  <c r="CJ449" i="14"/>
  <c r="AF150" i="14"/>
  <c r="AF181" i="14"/>
  <c r="CG17" i="14"/>
  <c r="CP205" i="14"/>
  <c r="BS206" i="14"/>
  <c r="BW206" i="14"/>
  <c r="CA206" i="14"/>
  <c r="CE206" i="14"/>
  <c r="CZ206" i="14"/>
  <c r="DF206" i="14"/>
  <c r="CX20" i="14"/>
  <c r="CD206" i="14"/>
  <c r="CH206" i="14"/>
  <c r="CR22" i="14"/>
  <c r="CV22" i="14"/>
  <c r="CZ22" i="14"/>
  <c r="CO23" i="14"/>
  <c r="CX23" i="14"/>
  <c r="CD24" i="14"/>
  <c r="CD1028" i="14" s="1"/>
  <c r="CX26" i="14"/>
  <c r="CX28" i="14"/>
  <c r="CR29" i="14"/>
  <c r="CZ29" i="14"/>
  <c r="CQ31" i="14"/>
  <c r="CU31" i="14"/>
  <c r="CY31" i="14"/>
  <c r="CP238" i="14"/>
  <c r="CP254" i="14"/>
  <c r="DB254" i="14" s="1"/>
  <c r="DG254" i="14" s="1"/>
  <c r="BN447" i="14"/>
  <c r="AA447" i="14"/>
  <c r="AE447" i="14"/>
  <c r="AF794" i="14"/>
  <c r="AF868" i="14"/>
  <c r="BQ872" i="14"/>
  <c r="BQ874" i="14"/>
  <c r="AF1048" i="14"/>
  <c r="AS666" i="14"/>
  <c r="BB666" i="14"/>
  <c r="BL666" i="14"/>
  <c r="BQ666" i="14" s="1"/>
  <c r="AF134" i="14"/>
  <c r="AF136" i="14"/>
  <c r="BT1023" i="14"/>
  <c r="BX1023" i="14"/>
  <c r="CB1023" i="14"/>
  <c r="CK19" i="14"/>
  <c r="BS1025" i="14"/>
  <c r="BW1025" i="14"/>
  <c r="CA1025" i="14"/>
  <c r="CE1025" i="14"/>
  <c r="CJ21" i="14"/>
  <c r="CS21" i="14"/>
  <c r="BU22" i="14"/>
  <c r="BU1026" i="14" s="1"/>
  <c r="CL22" i="14"/>
  <c r="CQ22" i="14"/>
  <c r="CY22" i="14"/>
  <c r="BW23" i="14"/>
  <c r="BW1027" i="14" s="1"/>
  <c r="CA23" i="14"/>
  <c r="CE23" i="14"/>
  <c r="CJ23" i="14"/>
  <c r="CS23" i="14"/>
  <c r="CW23" i="14"/>
  <c r="BY24" i="14"/>
  <c r="BY1028" i="14" s="1"/>
  <c r="CC24" i="14"/>
  <c r="CG24" i="14"/>
  <c r="CG1028" i="14" s="1"/>
  <c r="CJ1029" i="14"/>
  <c r="CJ1031" i="14"/>
  <c r="BA28" i="14"/>
  <c r="BA1032" i="14" s="1"/>
  <c r="BT30" i="14"/>
  <c r="BT1034" i="14" s="1"/>
  <c r="BX30" i="14"/>
  <c r="BX1034" i="14" s="1"/>
  <c r="CB30" i="14"/>
  <c r="CB1034" i="14" s="1"/>
  <c r="CF30" i="14"/>
  <c r="CF1034" i="14" s="1"/>
  <c r="CI1035" i="14"/>
  <c r="BS1036" i="14"/>
  <c r="BW1036" i="14"/>
  <c r="CE1036" i="14"/>
  <c r="CJ1036" i="14"/>
  <c r="BR25" i="14"/>
  <c r="BR1029" i="14" s="1"/>
  <c r="BR29" i="14"/>
  <c r="BR1033" i="14" s="1"/>
  <c r="AU97" i="14"/>
  <c r="AF105" i="14"/>
  <c r="DC113" i="14"/>
  <c r="DH113" i="14" s="1"/>
  <c r="AF141" i="14"/>
  <c r="AF154" i="14"/>
  <c r="AF157" i="14"/>
  <c r="CP160" i="14"/>
  <c r="CQ23" i="14"/>
  <c r="CA563" i="14"/>
  <c r="BQ608" i="14"/>
  <c r="AF668" i="14"/>
  <c r="BQ845" i="14"/>
  <c r="BQ865" i="14"/>
  <c r="BQ870" i="14"/>
  <c r="AF942" i="14"/>
  <c r="AF1046" i="14"/>
  <c r="AF1052" i="14"/>
  <c r="AF670" i="14"/>
  <c r="AF845" i="14"/>
  <c r="BQ868" i="14"/>
  <c r="AF1050" i="14"/>
  <c r="BO447" i="14"/>
  <c r="BP447" i="14"/>
  <c r="BM447" i="14"/>
  <c r="BB745" i="14"/>
  <c r="AK447" i="14"/>
  <c r="AK495" i="14"/>
  <c r="AT447" i="14"/>
  <c r="AT495" i="14"/>
  <c r="AY447" i="14"/>
  <c r="AY495" i="14"/>
  <c r="BH447" i="14"/>
  <c r="BH495" i="14"/>
  <c r="AN862" i="14"/>
  <c r="DC42" i="14"/>
  <c r="DH42" i="14" s="1"/>
  <c r="BQ395" i="14"/>
  <c r="AL447" i="14"/>
  <c r="AL495" i="14"/>
  <c r="AV447" i="14"/>
  <c r="AV495" i="14"/>
  <c r="BI447" i="14"/>
  <c r="BI495" i="14"/>
  <c r="AS927" i="14"/>
  <c r="AT19" i="14"/>
  <c r="AT1023" i="14" s="1"/>
  <c r="CK20" i="14"/>
  <c r="CL24" i="14"/>
  <c r="CC26" i="14"/>
  <c r="CK28" i="14"/>
  <c r="CI29" i="14"/>
  <c r="AI447" i="14"/>
  <c r="AI495" i="14"/>
  <c r="AM447" i="14"/>
  <c r="AM495" i="14"/>
  <c r="AW447" i="14"/>
  <c r="AW495" i="14"/>
  <c r="BA447" i="14"/>
  <c r="BA495" i="14"/>
  <c r="BF447" i="14"/>
  <c r="BF495" i="14"/>
  <c r="BJ447" i="14"/>
  <c r="BJ317" i="14" s="1"/>
  <c r="BJ495" i="14"/>
  <c r="CH44" i="14"/>
  <c r="CH28" i="14" s="1"/>
  <c r="CH1032" i="14" s="1"/>
  <c r="BB413" i="14"/>
  <c r="AJ447" i="14"/>
  <c r="AJ495" i="14"/>
  <c r="AN447" i="14"/>
  <c r="AN495" i="14"/>
  <c r="AR447" i="14"/>
  <c r="AR495" i="14"/>
  <c r="BC447" i="14"/>
  <c r="BC495" i="14"/>
  <c r="BG447" i="14"/>
  <c r="BG495" i="14"/>
  <c r="BK447" i="14"/>
  <c r="BK495" i="14"/>
  <c r="BE447" i="14"/>
  <c r="BE495" i="14"/>
  <c r="BD447" i="14"/>
  <c r="BD495" i="14"/>
  <c r="AP447" i="14"/>
  <c r="AO447" i="14"/>
  <c r="AO495" i="14"/>
  <c r="CG20" i="14"/>
  <c r="CG1024" i="14" s="1"/>
  <c r="BV21" i="14"/>
  <c r="CV25" i="14"/>
  <c r="BX1030" i="14"/>
  <c r="CZ27" i="14"/>
  <c r="BL97" i="14"/>
  <c r="AF138" i="14"/>
  <c r="AF147" i="14"/>
  <c r="AF155" i="14"/>
  <c r="AF191" i="14"/>
  <c r="BQ191" i="14" s="1"/>
  <c r="CA19" i="14"/>
  <c r="CA1023" i="14" s="1"/>
  <c r="BU20" i="14"/>
  <c r="BU1024" i="14" s="1"/>
  <c r="CM25" i="14"/>
  <c r="CZ25" i="14"/>
  <c r="CT26" i="14"/>
  <c r="CI27" i="14"/>
  <c r="CV27" i="14"/>
  <c r="AI20" i="14"/>
  <c r="AI1024" i="14" s="1"/>
  <c r="AW20" i="14"/>
  <c r="AW1024" i="14" s="1"/>
  <c r="BY20" i="14"/>
  <c r="BY1024" i="14" s="1"/>
  <c r="CO20" i="14"/>
  <c r="BZ21" i="14"/>
  <c r="BZ1025" i="14" s="1"/>
  <c r="CI25" i="14"/>
  <c r="CI1029" i="14" s="1"/>
  <c r="CR25" i="14"/>
  <c r="CK26" i="14"/>
  <c r="CR27" i="14"/>
  <c r="BS25" i="14"/>
  <c r="BS1029" i="14" s="1"/>
  <c r="CT28" i="14"/>
  <c r="CV29" i="14"/>
  <c r="AF108" i="14"/>
  <c r="AF199" i="14"/>
  <c r="BQ199" i="14" s="1"/>
  <c r="CL206" i="14"/>
  <c r="CH1024" i="14"/>
  <c r="BU26" i="14"/>
  <c r="BU1030" i="14" s="1"/>
  <c r="BU28" i="14"/>
  <c r="BU1032" i="14" s="1"/>
  <c r="CC28" i="14"/>
  <c r="CC1032" i="14" s="1"/>
  <c r="CO28" i="14"/>
  <c r="BZ1033" i="14"/>
  <c r="CM29" i="14"/>
  <c r="CP29" i="14" s="1"/>
  <c r="DB29" i="14" s="1"/>
  <c r="DG29" i="14" s="1"/>
  <c r="AF81" i="14"/>
  <c r="AF83" i="14"/>
  <c r="AF86" i="14"/>
  <c r="AF91" i="14"/>
  <c r="AF94" i="14"/>
  <c r="AF103" i="14"/>
  <c r="AF111" i="14"/>
  <c r="AF139" i="14"/>
  <c r="AF142" i="14"/>
  <c r="AF148" i="14"/>
  <c r="AF151" i="14"/>
  <c r="AF156" i="14"/>
  <c r="AF175" i="14"/>
  <c r="AF178" i="14"/>
  <c r="AF183" i="14"/>
  <c r="AF186" i="14"/>
  <c r="AF192" i="14"/>
  <c r="BQ192" i="14" s="1"/>
  <c r="AF194" i="14"/>
  <c r="BQ194" i="14" s="1"/>
  <c r="AF197" i="14"/>
  <c r="BQ197" i="14" s="1"/>
  <c r="AF200" i="14"/>
  <c r="BQ200" i="14" s="1"/>
  <c r="AF202" i="14"/>
  <c r="BQ202" i="14" s="1"/>
  <c r="BR206" i="14"/>
  <c r="BV206" i="14"/>
  <c r="BZ206" i="14"/>
  <c r="CQ20" i="14"/>
  <c r="CW206" i="14"/>
  <c r="DA22" i="14"/>
  <c r="CR24" i="14"/>
  <c r="CZ24" i="14"/>
  <c r="CZ18" i="14" s="1"/>
  <c r="CY26" i="14"/>
  <c r="CY28" i="14"/>
  <c r="CR31" i="14"/>
  <c r="CA1027" i="14"/>
  <c r="AW26" i="14"/>
  <c r="AW1030" i="14" s="1"/>
  <c r="BY26" i="14"/>
  <c r="CG26" i="14"/>
  <c r="AW28" i="14"/>
  <c r="BY28" i="14"/>
  <c r="BY1032" i="14" s="1"/>
  <c r="CG28" i="14"/>
  <c r="CG1032" i="14" s="1"/>
  <c r="CD1033" i="14"/>
  <c r="BU1035" i="14"/>
  <c r="CL31" i="14"/>
  <c r="DE18" i="14"/>
  <c r="CI22" i="14"/>
  <c r="CM22" i="14"/>
  <c r="CK23" i="14"/>
  <c r="CT23" i="14"/>
  <c r="BV24" i="14"/>
  <c r="BZ24" i="14"/>
  <c r="BC26" i="14"/>
  <c r="BG26" i="14"/>
  <c r="BG1030" i="14" s="1"/>
  <c r="BK26" i="14"/>
  <c r="BG28" i="14"/>
  <c r="CE29" i="14"/>
  <c r="CE1033" i="14" s="1"/>
  <c r="CJ1033" i="14"/>
  <c r="CK30" i="14"/>
  <c r="AF84" i="14"/>
  <c r="AF89" i="14"/>
  <c r="AF92" i="14"/>
  <c r="BB97" i="14"/>
  <c r="AF97" i="14" s="1"/>
  <c r="AF101" i="14"/>
  <c r="AF109" i="14"/>
  <c r="AF128" i="14"/>
  <c r="AF131" i="14"/>
  <c r="AF133" i="14"/>
  <c r="AF177" i="14"/>
  <c r="AF180" i="14"/>
  <c r="AF185" i="14"/>
  <c r="AF188" i="14"/>
  <c r="CK206" i="14"/>
  <c r="CR23" i="14"/>
  <c r="CB206" i="14"/>
  <c r="DC213" i="14"/>
  <c r="DH213" i="14" s="1"/>
  <c r="DC215" i="14"/>
  <c r="DH215" i="14" s="1"/>
  <c r="CP218" i="14"/>
  <c r="CR30" i="14"/>
  <c r="DC219" i="14"/>
  <c r="DH219" i="14" s="1"/>
  <c r="AU416" i="14"/>
  <c r="CM19" i="14"/>
  <c r="CL21" i="14"/>
  <c r="CQ21" i="14"/>
  <c r="CU21" i="14"/>
  <c r="BS22" i="14"/>
  <c r="BW22" i="14"/>
  <c r="CA22" i="14"/>
  <c r="CA1026" i="14" s="1"/>
  <c r="CE22" i="14"/>
  <c r="CE1026" i="14" s="1"/>
  <c r="BY23" i="14"/>
  <c r="BY1027" i="14" s="1"/>
  <c r="BU30" i="14"/>
  <c r="BU1034" i="14" s="1"/>
  <c r="BY30" i="14"/>
  <c r="BY1034" i="14" s="1"/>
  <c r="CC30" i="14"/>
  <c r="CC1034" i="14" s="1"/>
  <c r="CG30" i="14"/>
  <c r="CG1034" i="14" s="1"/>
  <c r="BR24" i="14"/>
  <c r="CH1034" i="14"/>
  <c r="AF82" i="14"/>
  <c r="AF87" i="14"/>
  <c r="AF90" i="14"/>
  <c r="AF95" i="14"/>
  <c r="AF99" i="14"/>
  <c r="AF107" i="14"/>
  <c r="AF179" i="14"/>
  <c r="AF182" i="14"/>
  <c r="AF187" i="14"/>
  <c r="AF190" i="14"/>
  <c r="BQ190" i="14" s="1"/>
  <c r="AF193" i="14"/>
  <c r="BQ193" i="14" s="1"/>
  <c r="AF196" i="14"/>
  <c r="BQ196" i="14" s="1"/>
  <c r="AF198" i="14"/>
  <c r="BQ198" i="14" s="1"/>
  <c r="AF201" i="14"/>
  <c r="BQ201" i="14" s="1"/>
  <c r="CY206" i="14"/>
  <c r="DE206" i="14"/>
  <c r="DA23" i="14"/>
  <c r="CY25" i="14"/>
  <c r="CY27" i="14"/>
  <c r="CG318" i="14"/>
  <c r="CA318" i="14"/>
  <c r="CA448" i="14"/>
  <c r="AF292" i="14"/>
  <c r="BQ292" i="14" s="1"/>
  <c r="BL343" i="14"/>
  <c r="AS562" i="14"/>
  <c r="BQ624" i="14"/>
  <c r="BQ626" i="14"/>
  <c r="BQ628" i="14"/>
  <c r="AF628" i="14" s="1"/>
  <c r="BQ679" i="14"/>
  <c r="BH462" i="14"/>
  <c r="BH332" i="14" s="1"/>
  <c r="BD17" i="14"/>
  <c r="AS595" i="14"/>
  <c r="BA25" i="14"/>
  <c r="BA1029" i="14" s="1"/>
  <c r="Y27" i="14"/>
  <c r="AF767" i="14"/>
  <c r="AV862" i="14"/>
  <c r="AZ862" i="14"/>
  <c r="BE862" i="14"/>
  <c r="BI862" i="14"/>
  <c r="AP19" i="14"/>
  <c r="AP1023" i="14" s="1"/>
  <c r="AX20" i="14"/>
  <c r="BQ645" i="14"/>
  <c r="AH19" i="14"/>
  <c r="AH1023" i="14" s="1"/>
  <c r="BM17" i="14"/>
  <c r="BA19" i="14"/>
  <c r="CH42" i="14"/>
  <c r="CH26" i="14" s="1"/>
  <c r="AS286" i="14"/>
  <c r="BQ486" i="14"/>
  <c r="BB927" i="14"/>
  <c r="BC23" i="14"/>
  <c r="BC1044" i="14" s="1"/>
  <c r="BK23" i="14"/>
  <c r="AT24" i="14"/>
  <c r="BW318" i="14"/>
  <c r="BQ700" i="14"/>
  <c r="AF867" i="14"/>
  <c r="AF893" i="14"/>
  <c r="BQ942" i="14"/>
  <c r="AF1039" i="14"/>
  <c r="AF1053" i="14"/>
  <c r="BQ632" i="14"/>
  <c r="AF632" i="14" s="1"/>
  <c r="BQ650" i="14"/>
  <c r="AI21" i="14"/>
  <c r="CB21" i="14"/>
  <c r="BM28" i="14"/>
  <c r="BL218" i="14"/>
  <c r="CI318" i="14"/>
  <c r="BS318" i="14"/>
  <c r="AF546" i="14"/>
  <c r="BQ583" i="14"/>
  <c r="BQ646" i="14"/>
  <c r="AF813" i="14"/>
  <c r="AF844" i="14"/>
  <c r="AF864" i="14"/>
  <c r="AF865" i="14"/>
  <c r="BQ867" i="14"/>
  <c r="AF870" i="14"/>
  <c r="BQ871" i="14"/>
  <c r="AF872" i="14"/>
  <c r="AF873" i="14"/>
  <c r="AF874" i="14"/>
  <c r="AF876" i="14"/>
  <c r="AF904" i="14"/>
  <c r="AF957" i="14"/>
  <c r="BQ660" i="14"/>
  <c r="Y33" i="14"/>
  <c r="AU40" i="14"/>
  <c r="BR62" i="14"/>
  <c r="BR46" i="14" s="1"/>
  <c r="BR30" i="14" s="1"/>
  <c r="BR1034" i="14" s="1"/>
  <c r="AU37" i="14"/>
  <c r="AU43" i="14"/>
  <c r="AU45" i="14"/>
  <c r="CE318" i="14"/>
  <c r="BQ384" i="14"/>
  <c r="BQ391" i="14"/>
  <c r="AG452" i="14"/>
  <c r="AG322" i="14" s="1"/>
  <c r="BQ630" i="14"/>
  <c r="AF630" i="14" s="1"/>
  <c r="AF827" i="14"/>
  <c r="BQ864" i="14"/>
  <c r="AF871" i="14"/>
  <c r="BQ873" i="14"/>
  <c r="BQ877" i="14"/>
  <c r="AS894" i="14"/>
  <c r="AF910" i="14"/>
  <c r="AF925" i="14"/>
  <c r="BQ1037" i="14"/>
  <c r="BV1036" i="14"/>
  <c r="BZ1036" i="14"/>
  <c r="CD1036" i="14"/>
  <c r="CH1036" i="14"/>
  <c r="BQ368" i="14"/>
  <c r="AS432" i="14"/>
  <c r="AU413" i="14"/>
  <c r="BQ528" i="14"/>
  <c r="AF529" i="14"/>
  <c r="BU318" i="14"/>
  <c r="BY318" i="14"/>
  <c r="BN25" i="14"/>
  <c r="AZ27" i="14"/>
  <c r="AZ1031" i="14" s="1"/>
  <c r="BQ636" i="14"/>
  <c r="AF636" i="14" s="1"/>
  <c r="AF822" i="14"/>
  <c r="BQ947" i="14"/>
  <c r="AF954" i="14"/>
  <c r="AF986" i="14"/>
  <c r="BQ653" i="14"/>
  <c r="AF653" i="14" s="1"/>
  <c r="BL673" i="14"/>
  <c r="BF17" i="14"/>
  <c r="BJ17" i="14"/>
  <c r="CH35" i="14"/>
  <c r="CH19" i="14" s="1"/>
  <c r="CH1023" i="14" s="1"/>
  <c r="AV24" i="14"/>
  <c r="AZ24" i="14"/>
  <c r="AZ1028" i="14" s="1"/>
  <c r="AV29" i="14"/>
  <c r="BN29" i="14"/>
  <c r="AX30" i="14"/>
  <c r="BB46" i="14"/>
  <c r="AZ32" i="14"/>
  <c r="AZ1036" i="14" s="1"/>
  <c r="BQ161" i="14"/>
  <c r="AT28" i="14"/>
  <c r="BQ387" i="14"/>
  <c r="BQ444" i="14"/>
  <c r="AF547" i="14"/>
  <c r="BQ647" i="14"/>
  <c r="AF695" i="14"/>
  <c r="AF697" i="14"/>
  <c r="BQ699" i="14"/>
  <c r="AS730" i="14"/>
  <c r="AF896" i="14"/>
  <c r="BQ901" i="14"/>
  <c r="BQ904" i="14"/>
  <c r="BQ905" i="14"/>
  <c r="AF908" i="14"/>
  <c r="AF911" i="14"/>
  <c r="AF912" i="14"/>
  <c r="AF920" i="14"/>
  <c r="AF940" i="14"/>
  <c r="BQ940" i="14" s="1"/>
  <c r="AF941" i="14"/>
  <c r="AU673" i="14"/>
  <c r="CC34" i="14"/>
  <c r="DC46" i="14"/>
  <c r="DH46" i="14" s="1"/>
  <c r="CH47" i="14"/>
  <c r="CH31" i="14" s="1"/>
  <c r="CH1035" i="14" s="1"/>
  <c r="BL209" i="14"/>
  <c r="BL219" i="14"/>
  <c r="AT204" i="14"/>
  <c r="AF204" i="14" s="1"/>
  <c r="AF361" i="14"/>
  <c r="AU562" i="14"/>
  <c r="BQ661" i="14"/>
  <c r="BQ657" i="14"/>
  <c r="AF657" i="14" s="1"/>
  <c r="BQ649" i="14"/>
  <c r="AF649" i="14" s="1"/>
  <c r="AU664" i="14"/>
  <c r="AS673" i="14"/>
  <c r="BG17" i="14"/>
  <c r="BK17" i="14"/>
  <c r="AX22" i="14"/>
  <c r="CH38" i="14"/>
  <c r="CH22" i="14" s="1"/>
  <c r="CP43" i="14"/>
  <c r="DB43" i="14" s="1"/>
  <c r="DG43" i="14" s="1"/>
  <c r="BA29" i="14"/>
  <c r="BA1033" i="14" s="1"/>
  <c r="AV31" i="14"/>
  <c r="BN31" i="14"/>
  <c r="AW32" i="14"/>
  <c r="AW1036" i="14" s="1"/>
  <c r="BA32" i="14"/>
  <c r="BA1036" i="14" s="1"/>
  <c r="BF32" i="14"/>
  <c r="BN17" i="14"/>
  <c r="AF237" i="14"/>
  <c r="AF521" i="14"/>
  <c r="BQ600" i="14"/>
  <c r="BQ621" i="14"/>
  <c r="AF621" i="14" s="1"/>
  <c r="BQ639" i="14"/>
  <c r="BN746" i="14"/>
  <c r="BN712" i="14" s="1"/>
  <c r="AF776" i="14"/>
  <c r="BB875" i="14"/>
  <c r="BB969" i="14"/>
  <c r="BQ972" i="14"/>
  <c r="BQ999" i="14"/>
  <c r="AS664" i="14"/>
  <c r="AF968" i="14"/>
  <c r="AF647" i="14"/>
  <c r="BB562" i="14"/>
  <c r="BQ594" i="14"/>
  <c r="BQ237" i="14"/>
  <c r="BQ112" i="14"/>
  <c r="AF49" i="14"/>
  <c r="BQ49" i="14" s="1"/>
  <c r="BN19" i="14"/>
  <c r="CG27" i="14"/>
  <c r="CG1031" i="14" s="1"/>
  <c r="BI31" i="14"/>
  <c r="AQ32" i="14"/>
  <c r="CP39" i="14"/>
  <c r="DB39" i="14" s="1"/>
  <c r="DG39" i="14" s="1"/>
  <c r="BJ26" i="14"/>
  <c r="BR55" i="14"/>
  <c r="BR39" i="14" s="1"/>
  <c r="BR23" i="14" s="1"/>
  <c r="BR1027" i="14" s="1"/>
  <c r="CH39" i="14"/>
  <c r="CH23" i="14" s="1"/>
  <c r="CH1027" i="14" s="1"/>
  <c r="BR59" i="14"/>
  <c r="BR43" i="14" s="1"/>
  <c r="BR27" i="14" s="1"/>
  <c r="BR1031" i="14" s="1"/>
  <c r="CH43" i="14"/>
  <c r="CH27" i="14" s="1"/>
  <c r="BU34" i="14"/>
  <c r="BA21" i="14"/>
  <c r="AM21" i="14"/>
  <c r="AQ21" i="14"/>
  <c r="AQ1025" i="14" s="1"/>
  <c r="DC37" i="14"/>
  <c r="DH37" i="14" s="1"/>
  <c r="AX23" i="14"/>
  <c r="BG23" i="14"/>
  <c r="BP23" i="14"/>
  <c r="BP1044" i="14" s="1"/>
  <c r="BG27" i="14"/>
  <c r="BG1031" i="14" s="1"/>
  <c r="BK27" i="14"/>
  <c r="BD28" i="14"/>
  <c r="AI30" i="14"/>
  <c r="AQ30" i="14"/>
  <c r="AW30" i="14"/>
  <c r="AW1034" i="14" s="1"/>
  <c r="AW1051" i="14" s="1"/>
  <c r="DC50" i="14"/>
  <c r="DH50" i="14" s="1"/>
  <c r="CP66" i="14"/>
  <c r="BQ77" i="14"/>
  <c r="AW23" i="14"/>
  <c r="AT25" i="14"/>
  <c r="BN26" i="14"/>
  <c r="AW27" i="14"/>
  <c r="AW1031" i="14" s="1"/>
  <c r="BJ27" i="14"/>
  <c r="BK28" i="14"/>
  <c r="AT29" i="14"/>
  <c r="BM29" i="14"/>
  <c r="BM1033" i="14" s="1"/>
  <c r="BL215" i="14"/>
  <c r="AF234" i="14"/>
  <c r="BQ234" i="14" s="1"/>
  <c r="AF257" i="14"/>
  <c r="BB367" i="14"/>
  <c r="BQ372" i="14"/>
  <c r="BQ396" i="14"/>
  <c r="BQ397" i="14"/>
  <c r="AF417" i="14"/>
  <c r="BB416" i="14"/>
  <c r="BQ429" i="14"/>
  <c r="AF436" i="14"/>
  <c r="AF437" i="14"/>
  <c r="BQ472" i="14"/>
  <c r="AF476" i="14"/>
  <c r="BQ478" i="14"/>
  <c r="BQ491" i="14"/>
  <c r="AU452" i="14"/>
  <c r="AU322" i="14" s="1"/>
  <c r="AG456" i="14"/>
  <c r="AG326" i="14" s="1"/>
  <c r="AU462" i="14"/>
  <c r="AU332" i="14" s="1"/>
  <c r="AF655" i="14"/>
  <c r="BQ710" i="14"/>
  <c r="BH746" i="14"/>
  <c r="BH712" i="14" s="1"/>
  <c r="AU762" i="14"/>
  <c r="AS611" i="14"/>
  <c r="BQ643" i="14"/>
  <c r="BQ658" i="14"/>
  <c r="AF658" i="14" s="1"/>
  <c r="BQ694" i="14"/>
  <c r="BB730" i="14"/>
  <c r="BL846" i="14"/>
  <c r="BQ977" i="14"/>
  <c r="AF1007" i="14"/>
  <c r="AF1015" i="14"/>
  <c r="DC34" i="14"/>
  <c r="DH34" i="14" s="1"/>
  <c r="CH37" i="14"/>
  <c r="CH21" i="14" s="1"/>
  <c r="CP48" i="14"/>
  <c r="DB48" i="14" s="1"/>
  <c r="DG48" i="14" s="1"/>
  <c r="BQ165" i="14"/>
  <c r="BQ169" i="14"/>
  <c r="BF19" i="14"/>
  <c r="BJ19" i="14"/>
  <c r="AY22" i="14"/>
  <c r="AX26" i="14"/>
  <c r="AT27" i="14"/>
  <c r="AT1031" i="14" s="1"/>
  <c r="BO29" i="14"/>
  <c r="BO1033" i="14" s="1"/>
  <c r="BO31" i="14"/>
  <c r="Y32" i="14"/>
  <c r="BP32" i="14"/>
  <c r="AF291" i="14"/>
  <c r="BQ359" i="14"/>
  <c r="BQ361" i="14"/>
  <c r="BQ389" i="14"/>
  <c r="BQ421" i="14"/>
  <c r="BQ422" i="14"/>
  <c r="BB432" i="14"/>
  <c r="BQ484" i="14"/>
  <c r="AF517" i="14"/>
  <c r="AH318" i="14"/>
  <c r="AU459" i="14"/>
  <c r="AU329" i="14" s="1"/>
  <c r="BQ588" i="14"/>
  <c r="AF588" i="14" s="1"/>
  <c r="BQ590" i="14"/>
  <c r="AF590" i="14" s="1"/>
  <c r="BQ592" i="14"/>
  <c r="BQ686" i="14"/>
  <c r="BQ691" i="14"/>
  <c r="BQ698" i="14"/>
  <c r="AS762" i="14"/>
  <c r="AF766" i="14"/>
  <c r="AF772" i="14"/>
  <c r="AF817" i="14"/>
  <c r="AF856" i="14"/>
  <c r="BJ862" i="14"/>
  <c r="BQ945" i="14"/>
  <c r="AF955" i="14"/>
  <c r="BQ978" i="14"/>
  <c r="AF983" i="14"/>
  <c r="BQ986" i="14"/>
  <c r="BO32" i="14"/>
  <c r="BO1036" i="14" s="1"/>
  <c r="CP50" i="14"/>
  <c r="DB50" i="14" s="1"/>
  <c r="DG50" i="14" s="1"/>
  <c r="BQ118" i="14"/>
  <c r="AF125" i="14"/>
  <c r="AX19" i="14"/>
  <c r="AT20" i="14"/>
  <c r="AI23" i="14"/>
  <c r="AI1027" i="14" s="1"/>
  <c r="AV23" i="14"/>
  <c r="AV1044" i="14" s="1"/>
  <c r="BS23" i="14"/>
  <c r="BS1027" i="14" s="1"/>
  <c r="AW24" i="14"/>
  <c r="AW1028" i="14" s="1"/>
  <c r="AX29" i="14"/>
  <c r="AX1033" i="14" s="1"/>
  <c r="AT30" i="14"/>
  <c r="AT1034" i="14" s="1"/>
  <c r="AT1051" i="14" s="1"/>
  <c r="BD30" i="14"/>
  <c r="BH30" i="14"/>
  <c r="AT31" i="14"/>
  <c r="AT1035" i="14" s="1"/>
  <c r="BM32" i="14"/>
  <c r="BM1036" i="14" s="1"/>
  <c r="BQ261" i="14"/>
  <c r="BQ267" i="14"/>
  <c r="AF308" i="14"/>
  <c r="BQ308" i="14" s="1"/>
  <c r="AU302" i="14"/>
  <c r="AF313" i="14"/>
  <c r="BQ313" i="14" s="1"/>
  <c r="BQ341" i="14"/>
  <c r="BQ344" i="14"/>
  <c r="BQ354" i="14"/>
  <c r="BQ373" i="14"/>
  <c r="AF424" i="14"/>
  <c r="AF429" i="14"/>
  <c r="BQ441" i="14"/>
  <c r="AF847" i="14"/>
  <c r="AF854" i="14"/>
  <c r="AF859" i="14"/>
  <c r="BB866" i="14"/>
  <c r="AF970" i="14"/>
  <c r="BQ973" i="14"/>
  <c r="AU985" i="14"/>
  <c r="BQ993" i="14"/>
  <c r="AF1013" i="14"/>
  <c r="BB673" i="14"/>
  <c r="AF65" i="14"/>
  <c r="BO17" i="14"/>
  <c r="BP22" i="14"/>
  <c r="BP1026" i="14" s="1"/>
  <c r="AF989" i="14"/>
  <c r="BF22" i="14"/>
  <c r="BF1026" i="14" s="1"/>
  <c r="AF54" i="14"/>
  <c r="BQ54" i="14" s="1"/>
  <c r="BL696" i="14"/>
  <c r="BQ477" i="14"/>
  <c r="AF223" i="14"/>
  <c r="BQ223" i="14" s="1"/>
  <c r="AZ19" i="14"/>
  <c r="AZ1023" i="14" s="1"/>
  <c r="Y19" i="14"/>
  <c r="BD19" i="14"/>
  <c r="BF31" i="14"/>
  <c r="BF1035" i="14" s="1"/>
  <c r="BQ79" i="14"/>
  <c r="BL208" i="14"/>
  <c r="AU927" i="14"/>
  <c r="AZ28" i="14"/>
  <c r="AZ1032" i="14" s="1"/>
  <c r="BL216" i="14"/>
  <c r="BH28" i="14"/>
  <c r="BH1032" i="14" s="1"/>
  <c r="BB66" i="14"/>
  <c r="BC28" i="14"/>
  <c r="BC1032" i="14" s="1"/>
  <c r="BL213" i="14"/>
  <c r="AF229" i="14"/>
  <c r="BQ229" i="14" s="1"/>
  <c r="BB160" i="14"/>
  <c r="Y34" i="14"/>
  <c r="BQ990" i="14"/>
  <c r="BB985" i="14"/>
  <c r="BQ620" i="14"/>
  <c r="AF620" i="14" s="1"/>
  <c r="BL595" i="14"/>
  <c r="AS222" i="14"/>
  <c r="BF23" i="14"/>
  <c r="BF1044" i="14" s="1"/>
  <c r="BB50" i="14"/>
  <c r="AF1005" i="14"/>
  <c r="AF1003" i="14"/>
  <c r="AF1010" i="14"/>
  <c r="AF1008" i="14"/>
  <c r="AF1012" i="14"/>
  <c r="AF1016" i="14"/>
  <c r="AF1009" i="14"/>
  <c r="AF1011" i="14"/>
  <c r="BL985" i="14"/>
  <c r="BQ991" i="14"/>
  <c r="BQ995" i="14"/>
  <c r="BQ994" i="14"/>
  <c r="AF997" i="14"/>
  <c r="BQ998" i="14"/>
  <c r="AF990" i="14"/>
  <c r="AF999" i="14"/>
  <c r="BQ987" i="14"/>
  <c r="AF994" i="14"/>
  <c r="AF991" i="14"/>
  <c r="AF998" i="14"/>
  <c r="AS985" i="14"/>
  <c r="AF988" i="14"/>
  <c r="BQ988" i="14" s="1"/>
  <c r="BQ970" i="14"/>
  <c r="BL969" i="14"/>
  <c r="BQ974" i="14"/>
  <c r="AF980" i="14"/>
  <c r="BQ981" i="14"/>
  <c r="AF976" i="14"/>
  <c r="AF977" i="14"/>
  <c r="AF978" i="14"/>
  <c r="AF972" i="14"/>
  <c r="AF973" i="14"/>
  <c r="AF974" i="14"/>
  <c r="BQ975" i="14"/>
  <c r="BQ982" i="14"/>
  <c r="BQ971" i="14"/>
  <c r="BQ979" i="14"/>
  <c r="AF971" i="14"/>
  <c r="BQ980" i="14"/>
  <c r="BQ983" i="14"/>
  <c r="BQ976" i="14"/>
  <c r="AF981" i="14"/>
  <c r="AF982" i="14"/>
  <c r="AS969" i="14"/>
  <c r="AF979" i="14"/>
  <c r="AF975" i="14"/>
  <c r="AF946" i="14"/>
  <c r="AF947" i="14"/>
  <c r="AF948" i="14"/>
  <c r="BQ949" i="14"/>
  <c r="BQ951" i="14"/>
  <c r="BQ943" i="14"/>
  <c r="BQ948" i="14"/>
  <c r="BQ950" i="14"/>
  <c r="AF943" i="14"/>
  <c r="AF944" i="14"/>
  <c r="AF950" i="14"/>
  <c r="AF951" i="14"/>
  <c r="AF952" i="14"/>
  <c r="BQ953" i="14"/>
  <c r="BQ944" i="14"/>
  <c r="BQ952" i="14"/>
  <c r="BQ946" i="14"/>
  <c r="AF956" i="14"/>
  <c r="AF945" i="14"/>
  <c r="AF953" i="14"/>
  <c r="AF949" i="14"/>
  <c r="AF916" i="14"/>
  <c r="AF924" i="14"/>
  <c r="AF914" i="14"/>
  <c r="AF922" i="14"/>
  <c r="AF918" i="14"/>
  <c r="AF913" i="14"/>
  <c r="AF921" i="14"/>
  <c r="AF915" i="14"/>
  <c r="AF923" i="14"/>
  <c r="AF919" i="14"/>
  <c r="AF917" i="14"/>
  <c r="BL869" i="14"/>
  <c r="BL894" i="14"/>
  <c r="AF901" i="14"/>
  <c r="BQ896" i="14"/>
  <c r="BQ897" i="14"/>
  <c r="BQ908" i="14"/>
  <c r="AF907" i="14"/>
  <c r="BQ903" i="14"/>
  <c r="AH862" i="14"/>
  <c r="AL862" i="14"/>
  <c r="AP862" i="14"/>
  <c r="AS875" i="14"/>
  <c r="AF900" i="14"/>
  <c r="AF899" i="14"/>
  <c r="AJ862" i="14"/>
  <c r="AR862" i="14"/>
  <c r="BN862" i="14"/>
  <c r="BM862" i="14"/>
  <c r="BL875" i="14"/>
  <c r="BF862" i="14"/>
  <c r="BB869" i="14"/>
  <c r="BG862" i="14"/>
  <c r="BD862" i="14"/>
  <c r="BH862" i="14"/>
  <c r="AF883" i="14"/>
  <c r="AW862" i="14"/>
  <c r="AU862" i="14" s="1"/>
  <c r="BA862" i="14"/>
  <c r="AU869" i="14"/>
  <c r="AF880" i="14"/>
  <c r="AF884" i="14"/>
  <c r="AF888" i="14"/>
  <c r="AU875" i="14"/>
  <c r="AU863" i="14"/>
  <c r="AY862" i="14"/>
  <c r="AF882" i="14"/>
  <c r="AF886" i="14"/>
  <c r="AF890" i="14"/>
  <c r="AF891" i="14"/>
  <c r="AI862" i="14"/>
  <c r="AQ862" i="14"/>
  <c r="AM862" i="14"/>
  <c r="AS878" i="14"/>
  <c r="AF887" i="14"/>
  <c r="AS863" i="14"/>
  <c r="AS869" i="14"/>
  <c r="AF885" i="14"/>
  <c r="AF881" i="14"/>
  <c r="AF889" i="14"/>
  <c r="AF892" i="14"/>
  <c r="AF848" i="14"/>
  <c r="AF852" i="14"/>
  <c r="AF849" i="14"/>
  <c r="AS846" i="14"/>
  <c r="AF860" i="14"/>
  <c r="BB829" i="14"/>
  <c r="BL812" i="14"/>
  <c r="AF815" i="14"/>
  <c r="AF820" i="14"/>
  <c r="AF825" i="14"/>
  <c r="AS812" i="14"/>
  <c r="BN715" i="14"/>
  <c r="AF806" i="14"/>
  <c r="BQ804" i="14"/>
  <c r="AF802" i="14"/>
  <c r="BJ746" i="14"/>
  <c r="BJ712" i="14" s="1"/>
  <c r="AF799" i="14"/>
  <c r="AF782" i="14"/>
  <c r="AF791" i="14"/>
  <c r="BQ760" i="14"/>
  <c r="AF780" i="14"/>
  <c r="AF787" i="14"/>
  <c r="AF792" i="14"/>
  <c r="AT746" i="14"/>
  <c r="AT712" i="14" s="1"/>
  <c r="AX746" i="14"/>
  <c r="AX712" i="14" s="1"/>
  <c r="BG746" i="14"/>
  <c r="BG712" i="14" s="1"/>
  <c r="BK746" i="14"/>
  <c r="BI746" i="14"/>
  <c r="BI712" i="14" s="1"/>
  <c r="AT1028" i="14"/>
  <c r="AT1032" i="14"/>
  <c r="AM746" i="14"/>
  <c r="AS778" i="14"/>
  <c r="BL760" i="14"/>
  <c r="AF763" i="14"/>
  <c r="AF765" i="14"/>
  <c r="AF775" i="14"/>
  <c r="BL756" i="14"/>
  <c r="AF768" i="14"/>
  <c r="BG715" i="14"/>
  <c r="BG714" i="14" s="1"/>
  <c r="BK715" i="14"/>
  <c r="BK714" i="14" s="1"/>
  <c r="BB760" i="14"/>
  <c r="BB728" i="14" s="1"/>
  <c r="BI714" i="14"/>
  <c r="BA746" i="14"/>
  <c r="AT714" i="14"/>
  <c r="AS760" i="14"/>
  <c r="AS747" i="14"/>
  <c r="AS748" i="14"/>
  <c r="AS749" i="14"/>
  <c r="AS717" i="14" s="1"/>
  <c r="AS750" i="14"/>
  <c r="AS751" i="14"/>
  <c r="AS752" i="14"/>
  <c r="AS753" i="14"/>
  <c r="AS754" i="14"/>
  <c r="AS755" i="14"/>
  <c r="AS756" i="14"/>
  <c r="AS758" i="14"/>
  <c r="AS745" i="14"/>
  <c r="BL728" i="14"/>
  <c r="AF741" i="14"/>
  <c r="BQ741" i="14" s="1"/>
  <c r="AF743" i="14"/>
  <c r="BQ743" i="14" s="1"/>
  <c r="AF733" i="14"/>
  <c r="BQ733" i="14" s="1"/>
  <c r="AF732" i="14"/>
  <c r="BQ732" i="14" s="1"/>
  <c r="AF738" i="14"/>
  <c r="BQ738" i="14" s="1"/>
  <c r="AF740" i="14"/>
  <c r="BQ740" i="14" s="1"/>
  <c r="AF744" i="14"/>
  <c r="BQ744" i="14" s="1"/>
  <c r="AF731" i="14"/>
  <c r="BQ731" i="14" s="1"/>
  <c r="AF737" i="14"/>
  <c r="BQ737" i="14" s="1"/>
  <c r="BQ702" i="14"/>
  <c r="BQ704" i="14"/>
  <c r="BQ706" i="14"/>
  <c r="BQ708" i="14"/>
  <c r="BQ701" i="14"/>
  <c r="BQ703" i="14"/>
  <c r="BQ705" i="14"/>
  <c r="BQ707" i="14"/>
  <c r="BQ709" i="14"/>
  <c r="AF700" i="14"/>
  <c r="AF704" i="14"/>
  <c r="AF708" i="14"/>
  <c r="AS696" i="14"/>
  <c r="BQ683" i="14"/>
  <c r="BQ690" i="14"/>
  <c r="BQ693" i="14"/>
  <c r="AF694" i="14"/>
  <c r="BB680" i="14"/>
  <c r="BQ682" i="14"/>
  <c r="AF683" i="14"/>
  <c r="AF686" i="14"/>
  <c r="BQ689" i="14"/>
  <c r="AF690" i="14"/>
  <c r="AF682" i="14"/>
  <c r="AF689" i="14"/>
  <c r="BQ692" i="14"/>
  <c r="AF691" i="14"/>
  <c r="AF692" i="14"/>
  <c r="AS680" i="14"/>
  <c r="AF693" i="14"/>
  <c r="AF681" i="14"/>
  <c r="AU677" i="14"/>
  <c r="BB677" i="14"/>
  <c r="BL677" i="14"/>
  <c r="AS677" i="14"/>
  <c r="BB664" i="14"/>
  <c r="BL664" i="14"/>
  <c r="AF660" i="14"/>
  <c r="BQ656" i="14"/>
  <c r="AF656" i="14" s="1"/>
  <c r="AF651" i="14"/>
  <c r="BL564" i="14"/>
  <c r="BL572" i="14"/>
  <c r="BL574" i="14"/>
  <c r="BB631" i="14"/>
  <c r="AF641" i="14"/>
  <c r="AF642" i="14"/>
  <c r="AF644" i="14"/>
  <c r="AS574" i="14"/>
  <c r="AF640" i="14"/>
  <c r="BL576" i="14"/>
  <c r="BQ625" i="14"/>
  <c r="AF625" i="14" s="1"/>
  <c r="BQ627" i="14"/>
  <c r="AF627" i="14" s="1"/>
  <c r="BQ618" i="14"/>
  <c r="AT1033" i="14"/>
  <c r="AF626" i="14"/>
  <c r="AS615" i="14"/>
  <c r="AF629" i="14"/>
  <c r="AF612" i="14"/>
  <c r="BN459" i="14"/>
  <c r="BN329" i="14" s="1"/>
  <c r="BN449" i="14"/>
  <c r="BN319" i="14" s="1"/>
  <c r="BQ603" i="14"/>
  <c r="AF603" i="14" s="1"/>
  <c r="BQ599" i="14"/>
  <c r="AF599" i="14" s="1"/>
  <c r="AT448" i="14"/>
  <c r="AX563" i="14"/>
  <c r="AF597" i="14"/>
  <c r="BM563" i="14"/>
  <c r="BQ587" i="14"/>
  <c r="AF587" i="14" s="1"/>
  <c r="BO563" i="14"/>
  <c r="BB577" i="14"/>
  <c r="BQ581" i="14"/>
  <c r="AF581" i="14" s="1"/>
  <c r="AW563" i="14"/>
  <c r="AU450" i="14"/>
  <c r="AS579" i="14"/>
  <c r="AF593" i="14"/>
  <c r="BQ482" i="14"/>
  <c r="AS531" i="14"/>
  <c r="AF516" i="14"/>
  <c r="AF520" i="14"/>
  <c r="AF524" i="14"/>
  <c r="AF525" i="14"/>
  <c r="BQ490" i="14"/>
  <c r="AF518" i="14"/>
  <c r="AF522" i="14"/>
  <c r="AF526" i="14"/>
  <c r="AF484" i="14"/>
  <c r="AF486" i="14"/>
  <c r="AS513" i="14"/>
  <c r="AG450" i="14"/>
  <c r="AG320" i="14" s="1"/>
  <c r="AS320" i="14" s="1"/>
  <c r="AF514" i="14"/>
  <c r="AF491" i="14"/>
  <c r="AF490" i="14"/>
  <c r="AS497" i="14"/>
  <c r="AG461" i="14"/>
  <c r="AG331" i="14" s="1"/>
  <c r="AG451" i="14"/>
  <c r="AG321" i="14" s="1"/>
  <c r="AS321" i="14" s="1"/>
  <c r="AG453" i="14"/>
  <c r="AG323" i="14" s="1"/>
  <c r="AG454" i="14"/>
  <c r="AG324" i="14" s="1"/>
  <c r="AS324" i="14" s="1"/>
  <c r="AG458" i="14"/>
  <c r="AS458" i="14" s="1"/>
  <c r="AG462" i="14"/>
  <c r="AG332" i="14" s="1"/>
  <c r="BL462" i="14"/>
  <c r="AF482" i="14"/>
  <c r="AX448" i="14"/>
  <c r="BL464" i="14"/>
  <c r="BQ470" i="14"/>
  <c r="BQ473" i="14"/>
  <c r="AF478" i="14"/>
  <c r="AU464" i="14"/>
  <c r="AY1036" i="14"/>
  <c r="AU458" i="14"/>
  <c r="BQ476" i="14"/>
  <c r="AS464" i="14"/>
  <c r="AF433" i="14"/>
  <c r="BQ440" i="14"/>
  <c r="BQ435" i="14"/>
  <c r="AF441" i="14"/>
  <c r="BQ438" i="14"/>
  <c r="AF444" i="14"/>
  <c r="BQ434" i="14"/>
  <c r="BQ439" i="14"/>
  <c r="AU432" i="14"/>
  <c r="BQ437" i="14"/>
  <c r="AF440" i="14"/>
  <c r="AF443" i="14"/>
  <c r="AF434" i="14"/>
  <c r="AF439" i="14"/>
  <c r="BQ428" i="14"/>
  <c r="BQ417" i="14"/>
  <c r="AF428" i="14"/>
  <c r="AF418" i="14"/>
  <c r="BQ418" i="14"/>
  <c r="BQ423" i="14"/>
  <c r="BQ430" i="14"/>
  <c r="BQ426" i="14"/>
  <c r="AF421" i="14"/>
  <c r="BQ424" i="14"/>
  <c r="AS416" i="14"/>
  <c r="AF411" i="14"/>
  <c r="AF391" i="14"/>
  <c r="AF394" i="14"/>
  <c r="AF386" i="14"/>
  <c r="BQ386" i="14"/>
  <c r="BB383" i="14"/>
  <c r="AF387" i="14"/>
  <c r="AF389" i="14"/>
  <c r="AF390" i="14"/>
  <c r="AF395" i="14"/>
  <c r="AF397" i="14"/>
  <c r="AS383" i="14"/>
  <c r="BL367" i="14"/>
  <c r="AF374" i="14"/>
  <c r="AF368" i="14"/>
  <c r="AF369" i="14"/>
  <c r="BQ370" i="14"/>
  <c r="BQ374" i="14"/>
  <c r="BQ375" i="14"/>
  <c r="BQ376" i="14"/>
  <c r="BQ381" i="14"/>
  <c r="BQ369" i="14"/>
  <c r="BQ371" i="14"/>
  <c r="BQ377" i="14"/>
  <c r="AF370" i="14"/>
  <c r="AF372" i="14"/>
  <c r="AF373" i="14"/>
  <c r="BQ378" i="14"/>
  <c r="BQ379" i="14"/>
  <c r="AV1035" i="14"/>
  <c r="AF378" i="14"/>
  <c r="AF380" i="14"/>
  <c r="AF381" i="14"/>
  <c r="AF376" i="14"/>
  <c r="AF377" i="14"/>
  <c r="AU367" i="14"/>
  <c r="BQ380" i="14"/>
  <c r="AT1026" i="14"/>
  <c r="AF356" i="14"/>
  <c r="BQ358" i="14"/>
  <c r="BQ362" i="14"/>
  <c r="BQ363" i="14"/>
  <c r="BL350" i="14"/>
  <c r="BQ356" i="14"/>
  <c r="BQ357" i="14"/>
  <c r="AF358" i="14"/>
  <c r="AF360" i="14"/>
  <c r="BJ334" i="14"/>
  <c r="BQ353" i="14"/>
  <c r="AF353" i="14"/>
  <c r="AF362" i="14"/>
  <c r="AF364" i="14"/>
  <c r="AU349" i="14"/>
  <c r="AU333" i="14" s="1"/>
  <c r="AF357" i="14"/>
  <c r="BQ364" i="14"/>
  <c r="BQ360" i="14"/>
  <c r="AF338" i="14"/>
  <c r="BB334" i="14"/>
  <c r="BQ337" i="14"/>
  <c r="AT318" i="14"/>
  <c r="AF347" i="14"/>
  <c r="BM20" i="14"/>
  <c r="BM1024" i="14" s="1"/>
  <c r="BM25" i="14"/>
  <c r="BO27" i="14"/>
  <c r="BO1031" i="14" s="1"/>
  <c r="BL212" i="14"/>
  <c r="BO28" i="14"/>
  <c r="BO1032" i="14" s="1"/>
  <c r="BJ25" i="14"/>
  <c r="AF304" i="14"/>
  <c r="BQ304" i="14" s="1"/>
  <c r="BE23" i="14"/>
  <c r="BE1044" i="14" s="1"/>
  <c r="BI23" i="14"/>
  <c r="AF310" i="14"/>
  <c r="BQ310" i="14" s="1"/>
  <c r="AF312" i="14"/>
  <c r="BQ312" i="14" s="1"/>
  <c r="AF306" i="14"/>
  <c r="BQ306" i="14" s="1"/>
  <c r="AF314" i="14"/>
  <c r="BQ314" i="14" s="1"/>
  <c r="AX31" i="14"/>
  <c r="AX1035" i="14" s="1"/>
  <c r="AL21" i="14"/>
  <c r="AL1025" i="14" s="1"/>
  <c r="AR24" i="14"/>
  <c r="AR28" i="14"/>
  <c r="AR1032" i="14" s="1"/>
  <c r="AH20" i="14"/>
  <c r="AH1024" i="14" s="1"/>
  <c r="AL20" i="14"/>
  <c r="AL1024" i="14" s="1"/>
  <c r="AP20" i="14"/>
  <c r="AP1024" i="14" s="1"/>
  <c r="AR23" i="14"/>
  <c r="AR1044" i="14" s="1"/>
  <c r="AH28" i="14"/>
  <c r="AH1032" i="14" s="1"/>
  <c r="AL28" i="14"/>
  <c r="AL1032" i="14" s="1"/>
  <c r="AP28" i="14"/>
  <c r="AP1032" i="14" s="1"/>
  <c r="AK32" i="14"/>
  <c r="AK1036" i="14" s="1"/>
  <c r="AO32" i="14"/>
  <c r="AF303" i="14"/>
  <c r="BQ303" i="14" s="1"/>
  <c r="BM24" i="14"/>
  <c r="BO19" i="14"/>
  <c r="BO1023" i="14" s="1"/>
  <c r="BM22" i="14"/>
  <c r="BM1026" i="14" s="1"/>
  <c r="BN32" i="14"/>
  <c r="BN1036" i="14" s="1"/>
  <c r="BL286" i="14"/>
  <c r="BH23" i="14"/>
  <c r="BB286" i="14"/>
  <c r="AF295" i="14"/>
  <c r="BQ295" i="14" s="1"/>
  <c r="AF300" i="14"/>
  <c r="BQ300" i="14" s="1"/>
  <c r="AY21" i="14"/>
  <c r="AY1025" i="14" s="1"/>
  <c r="AV22" i="14"/>
  <c r="AZ22" i="14"/>
  <c r="AZ1026" i="14" s="1"/>
  <c r="BA24" i="14"/>
  <c r="BA1028" i="14" s="1"/>
  <c r="AV30" i="14"/>
  <c r="AU30" i="14" s="1"/>
  <c r="AX206" i="14"/>
  <c r="BQ291" i="14"/>
  <c r="AF296" i="14"/>
  <c r="BQ296" i="14" s="1"/>
  <c r="AV25" i="14"/>
  <c r="AV1029" i="14" s="1"/>
  <c r="AF287" i="14"/>
  <c r="BQ287" i="14" s="1"/>
  <c r="AF289" i="14"/>
  <c r="BQ289" i="14" s="1"/>
  <c r="AF293" i="14"/>
  <c r="BQ293" i="14" s="1"/>
  <c r="AF297" i="14"/>
  <c r="BQ297" i="14" s="1"/>
  <c r="AF299" i="14"/>
  <c r="BQ299" i="14" s="1"/>
  <c r="AR27" i="14"/>
  <c r="AR1031" i="14" s="1"/>
  <c r="AF298" i="14"/>
  <c r="BQ298" i="14" s="1"/>
  <c r="AF288" i="14"/>
  <c r="BQ288" i="14" s="1"/>
  <c r="BK22" i="14"/>
  <c r="BE24" i="14"/>
  <c r="BE1028" i="14" s="1"/>
  <c r="BE26" i="14"/>
  <c r="BE1030" i="14" s="1"/>
  <c r="BI26" i="14"/>
  <c r="BE27" i="14"/>
  <c r="BE1031" i="14" s="1"/>
  <c r="BF28" i="14"/>
  <c r="BF1032" i="14" s="1"/>
  <c r="BD21" i="14"/>
  <c r="BH21" i="14"/>
  <c r="BH1025" i="14" s="1"/>
  <c r="BJ24" i="14"/>
  <c r="AW206" i="14"/>
  <c r="AU270" i="14"/>
  <c r="AF274" i="14"/>
  <c r="BQ274" i="14" s="1"/>
  <c r="AF280" i="14"/>
  <c r="BQ280" i="14" s="1"/>
  <c r="AF282" i="14"/>
  <c r="BQ282" i="14" s="1"/>
  <c r="BA23" i="14"/>
  <c r="BA1044" i="14" s="1"/>
  <c r="AF284" i="14"/>
  <c r="BQ284" i="14" s="1"/>
  <c r="AV20" i="14"/>
  <c r="AZ20" i="14"/>
  <c r="AV21" i="14"/>
  <c r="AZ21" i="14"/>
  <c r="AZ1025" i="14" s="1"/>
  <c r="AW22" i="14"/>
  <c r="AX24" i="14"/>
  <c r="AX27" i="14"/>
  <c r="AX1031" i="14" s="1"/>
  <c r="AF273" i="14"/>
  <c r="BQ273" i="14" s="1"/>
  <c r="AF276" i="14"/>
  <c r="BQ276" i="14" s="1"/>
  <c r="AF281" i="14"/>
  <c r="BQ281" i="14" s="1"/>
  <c r="AF283" i="14"/>
  <c r="BQ283" i="14" s="1"/>
  <c r="AG29" i="14"/>
  <c r="AF271" i="14"/>
  <c r="BQ271" i="14" s="1"/>
  <c r="BO23" i="14"/>
  <c r="BO1044" i="14" s="1"/>
  <c r="BO24" i="14"/>
  <c r="BO1028" i="14" s="1"/>
  <c r="BL254" i="14"/>
  <c r="BQ258" i="14"/>
  <c r="BB254" i="14"/>
  <c r="BB253" i="14"/>
  <c r="BQ268" i="14"/>
  <c r="BQ257" i="14"/>
  <c r="BA17" i="14"/>
  <c r="BQ260" i="14"/>
  <c r="AF261" i="14"/>
  <c r="AF267" i="14"/>
  <c r="AU253" i="14"/>
  <c r="AF253" i="14" s="1"/>
  <c r="AU205" i="14"/>
  <c r="AV206" i="14"/>
  <c r="AF260" i="14"/>
  <c r="AT205" i="14"/>
  <c r="AT17" i="14" s="1"/>
  <c r="AT23" i="14"/>
  <c r="AT1027" i="14" s="1"/>
  <c r="AT21" i="14"/>
  <c r="AT1025" i="14" s="1"/>
  <c r="AI31" i="14"/>
  <c r="AI1035" i="14" s="1"/>
  <c r="AQ31" i="14"/>
  <c r="AQ1035" i="14" s="1"/>
  <c r="AS254" i="14"/>
  <c r="AR22" i="14"/>
  <c r="AK23" i="14"/>
  <c r="AO23" i="14"/>
  <c r="AR30" i="14"/>
  <c r="AR1034" i="14" s="1"/>
  <c r="AR1051" i="14" s="1"/>
  <c r="AR25" i="14"/>
  <c r="AR1029" i="14" s="1"/>
  <c r="BL238" i="14"/>
  <c r="BN20" i="14"/>
  <c r="BN1024" i="14" s="1"/>
  <c r="BO22" i="14"/>
  <c r="BO1026" i="14" s="1"/>
  <c r="BL210" i="14"/>
  <c r="BM27" i="14"/>
  <c r="BP30" i="14"/>
  <c r="BP1034" i="14" s="1"/>
  <c r="BP1051" i="14" s="1"/>
  <c r="BP31" i="14"/>
  <c r="BN24" i="14"/>
  <c r="BN1028" i="14" s="1"/>
  <c r="BL211" i="14"/>
  <c r="BF20" i="14"/>
  <c r="BF1024" i="14" s="1"/>
  <c r="BJ20" i="14"/>
  <c r="BI28" i="14"/>
  <c r="BI1032" i="14" s="1"/>
  <c r="BG31" i="14"/>
  <c r="BG1035" i="14" s="1"/>
  <c r="BK31" i="14"/>
  <c r="BD32" i="14"/>
  <c r="BD1036" i="14" s="1"/>
  <c r="BH32" i="14"/>
  <c r="BC21" i="14"/>
  <c r="BG21" i="14"/>
  <c r="BG1025" i="14" s="1"/>
  <c r="BK21" i="14"/>
  <c r="BD22" i="14"/>
  <c r="BH22" i="14"/>
  <c r="BH1026" i="14" s="1"/>
  <c r="BF29" i="14"/>
  <c r="BF1033" i="14" s="1"/>
  <c r="BJ29" i="14"/>
  <c r="BB220" i="14"/>
  <c r="BE21" i="14"/>
  <c r="BE1025" i="14" s="1"/>
  <c r="BH29" i="14"/>
  <c r="BH1033" i="14" s="1"/>
  <c r="BB207" i="14"/>
  <c r="BK206" i="14"/>
  <c r="BB208" i="14"/>
  <c r="BB210" i="14"/>
  <c r="AT206" i="14"/>
  <c r="AK26" i="14"/>
  <c r="AK1030" i="14" s="1"/>
  <c r="AO26" i="14"/>
  <c r="AJ31" i="14"/>
  <c r="AN31" i="14"/>
  <c r="AN1035" i="14" s="1"/>
  <c r="AR31" i="14"/>
  <c r="AR1035" i="14" s="1"/>
  <c r="AR206" i="14"/>
  <c r="AJ20" i="14"/>
  <c r="AJ1024" i="14" s="1"/>
  <c r="AN20" i="14"/>
  <c r="AN1024" i="14" s="1"/>
  <c r="AR20" i="14"/>
  <c r="AO30" i="14"/>
  <c r="AR19" i="14"/>
  <c r="AQ23" i="14"/>
  <c r="AK29" i="14"/>
  <c r="AK1033" i="14" s="1"/>
  <c r="AO29" i="14"/>
  <c r="AO1033" i="14" s="1"/>
  <c r="AS238" i="14"/>
  <c r="BN23" i="14"/>
  <c r="BN1044" i="14" s="1"/>
  <c r="BP25" i="14"/>
  <c r="BL220" i="14"/>
  <c r="BL222" i="14"/>
  <c r="BN22" i="14"/>
  <c r="BN1026" i="14" s="1"/>
  <c r="BP26" i="14"/>
  <c r="BP27" i="14"/>
  <c r="BP1031" i="14" s="1"/>
  <c r="BN206" i="14"/>
  <c r="AF227" i="14"/>
  <c r="BQ227" i="14" s="1"/>
  <c r="BB222" i="14"/>
  <c r="AF236" i="14"/>
  <c r="AU220" i="14"/>
  <c r="AU222" i="14"/>
  <c r="AT26" i="14"/>
  <c r="AT1030" i="14" s="1"/>
  <c r="AG30" i="14"/>
  <c r="BP28" i="14"/>
  <c r="BL160" i="14"/>
  <c r="AF174" i="14"/>
  <c r="BQ173" i="14"/>
  <c r="BQ163" i="14"/>
  <c r="BA22" i="14"/>
  <c r="AU38" i="14"/>
  <c r="AU46" i="14"/>
  <c r="AF163" i="14"/>
  <c r="BQ171" i="14"/>
  <c r="BQ167" i="14"/>
  <c r="AU41" i="14"/>
  <c r="AF173" i="14"/>
  <c r="AF172" i="14"/>
  <c r="BQ116" i="14"/>
  <c r="BL113" i="14"/>
  <c r="BQ120" i="14"/>
  <c r="BB113" i="14"/>
  <c r="AF124" i="14"/>
  <c r="AV34" i="14"/>
  <c r="AU42" i="14"/>
  <c r="AF126" i="14"/>
  <c r="AF77" i="14"/>
  <c r="AF78" i="14"/>
  <c r="BQ78" i="14"/>
  <c r="BQ67" i="14"/>
  <c r="AF67" i="14"/>
  <c r="AF68" i="14"/>
  <c r="BQ71" i="14"/>
  <c r="BF21" i="14"/>
  <c r="BJ21" i="14"/>
  <c r="BI24" i="14"/>
  <c r="BI1028" i="14" s="1"/>
  <c r="BC29" i="14"/>
  <c r="BG29" i="14"/>
  <c r="BG1033" i="14" s="1"/>
  <c r="BK29" i="14"/>
  <c r="BK1033" i="14" s="1"/>
  <c r="BC30" i="14"/>
  <c r="BG30" i="14"/>
  <c r="BG1034" i="14" s="1"/>
  <c r="BG1051" i="14" s="1"/>
  <c r="BJ31" i="14"/>
  <c r="BJ1035" i="14" s="1"/>
  <c r="BG32" i="14"/>
  <c r="BG1036" i="14" s="1"/>
  <c r="BK32" i="14"/>
  <c r="BQ68" i="14"/>
  <c r="BQ80" i="14"/>
  <c r="BJ23" i="14"/>
  <c r="BE25" i="14"/>
  <c r="BE1029" i="14" s="1"/>
  <c r="BI25" i="14"/>
  <c r="AU44" i="14"/>
  <c r="AV19" i="14"/>
  <c r="AU19" i="14" s="1"/>
  <c r="AU66" i="14"/>
  <c r="BQ73" i="14"/>
  <c r="AF80" i="14"/>
  <c r="AU36" i="14"/>
  <c r="AU39" i="14"/>
  <c r="AU47" i="14"/>
  <c r="AU48" i="14"/>
  <c r="AU35" i="14"/>
  <c r="AF71" i="14"/>
  <c r="AF76" i="14"/>
  <c r="AT34" i="14"/>
  <c r="AF72" i="14"/>
  <c r="CJ34" i="14"/>
  <c r="CM23" i="14"/>
  <c r="CN30" i="14"/>
  <c r="DC40" i="14"/>
  <c r="DH40" i="14" s="1"/>
  <c r="DC47" i="14"/>
  <c r="DH47" i="14" s="1"/>
  <c r="DC32" i="14"/>
  <c r="DH32" i="14" s="1"/>
  <c r="CI34" i="14"/>
  <c r="DC43" i="14"/>
  <c r="DH43" i="14" s="1"/>
  <c r="CN28" i="14"/>
  <c r="BS34" i="14"/>
  <c r="CH40" i="14"/>
  <c r="CH24" i="14" s="1"/>
  <c r="CH41" i="14"/>
  <c r="CH25" i="14" s="1"/>
  <c r="CH1029" i="14" s="1"/>
  <c r="BU21" i="14"/>
  <c r="BU1025" i="14" s="1"/>
  <c r="BV27" i="14"/>
  <c r="BV1031" i="14" s="1"/>
  <c r="BU24" i="14"/>
  <c r="BU1028" i="14" s="1"/>
  <c r="CB34" i="14"/>
  <c r="CD20" i="14"/>
  <c r="CD1024" i="14" s="1"/>
  <c r="BY22" i="14"/>
  <c r="BY1026" i="14" s="1"/>
  <c r="CC22" i="14"/>
  <c r="CC1026" i="14" s="1"/>
  <c r="CG22" i="14"/>
  <c r="CG1026" i="14" s="1"/>
  <c r="BU23" i="14"/>
  <c r="BU1027" i="14" s="1"/>
  <c r="CC23" i="14"/>
  <c r="CC1027" i="14" s="1"/>
  <c r="CG23" i="14"/>
  <c r="CG1027" i="14" s="1"/>
  <c r="BX24" i="14"/>
  <c r="BX18" i="14" s="1"/>
  <c r="CF24" i="14"/>
  <c r="BW25" i="14"/>
  <c r="BW1029" i="14" s="1"/>
  <c r="CA25" i="14"/>
  <c r="CA1029" i="14" s="1"/>
  <c r="CE25" i="14"/>
  <c r="CE1029" i="14" s="1"/>
  <c r="BS26" i="14"/>
  <c r="BS1030" i="14" s="1"/>
  <c r="BS27" i="14"/>
  <c r="BS1031" i="14" s="1"/>
  <c r="BS28" i="14"/>
  <c r="BS1032" i="14" s="1"/>
  <c r="BW28" i="14"/>
  <c r="BW1032" i="14" s="1"/>
  <c r="BS29" i="14"/>
  <c r="BS1033" i="14" s="1"/>
  <c r="BV30" i="14"/>
  <c r="BV1034" i="14" s="1"/>
  <c r="BZ30" i="14"/>
  <c r="BZ1034" i="14" s="1"/>
  <c r="BV31" i="14"/>
  <c r="BV1035" i="14" s="1"/>
  <c r="BZ31" i="14"/>
  <c r="BZ1035" i="14" s="1"/>
  <c r="CD31" i="14"/>
  <c r="CD1035" i="14" s="1"/>
  <c r="BY34" i="14"/>
  <c r="CG34" i="14"/>
  <c r="CF19" i="14"/>
  <c r="CF1023" i="14" s="1"/>
  <c r="CB25" i="14"/>
  <c r="CF25" i="14"/>
  <c r="CF1029" i="14" s="1"/>
  <c r="CF26" i="14"/>
  <c r="CF1030" i="14" s="1"/>
  <c r="CB27" i="14"/>
  <c r="CB1031" i="14" s="1"/>
  <c r="CF27" i="14"/>
  <c r="CF1031" i="14" s="1"/>
  <c r="BT28" i="14"/>
  <c r="BT1032" i="14" s="1"/>
  <c r="CB28" i="14"/>
  <c r="CB1032" i="14" s="1"/>
  <c r="BT29" i="14"/>
  <c r="BT1033" i="14" s="1"/>
  <c r="CF29" i="14"/>
  <c r="CF1033" i="14" s="1"/>
  <c r="BM19" i="14"/>
  <c r="BM1023" i="14" s="1"/>
  <c r="BN27" i="14"/>
  <c r="BN1031" i="14" s="1"/>
  <c r="BM31" i="14"/>
  <c r="BL48" i="14"/>
  <c r="BL45" i="14"/>
  <c r="BM23" i="14"/>
  <c r="BP24" i="14"/>
  <c r="BB48" i="14"/>
  <c r="AF59" i="14"/>
  <c r="BQ59" i="14" s="1"/>
  <c r="BI19" i="14"/>
  <c r="BI20" i="14"/>
  <c r="BI1024" i="14" s="1"/>
  <c r="BI27" i="14"/>
  <c r="BI1031" i="14" s="1"/>
  <c r="BJ28" i="14"/>
  <c r="BJ1032" i="14" s="1"/>
  <c r="BE29" i="14"/>
  <c r="BI29" i="14"/>
  <c r="BI1033" i="14" s="1"/>
  <c r="BD31" i="14"/>
  <c r="BD1035" i="14" s="1"/>
  <c r="BE32" i="14"/>
  <c r="BE1036" i="14" s="1"/>
  <c r="BI32" i="14"/>
  <c r="BI1036" i="14" s="1"/>
  <c r="BK20" i="14"/>
  <c r="BK1024" i="14" s="1"/>
  <c r="BB35" i="14"/>
  <c r="BH19" i="14"/>
  <c r="BG22" i="14"/>
  <c r="BF24" i="14"/>
  <c r="BD29" i="14"/>
  <c r="BD1033" i="14" s="1"/>
  <c r="BI22" i="14"/>
  <c r="BI1026" i="14" s="1"/>
  <c r="BD23" i="14"/>
  <c r="AZ26" i="14"/>
  <c r="AZ1030" i="14" s="1"/>
  <c r="AZ30" i="14"/>
  <c r="AY31" i="14"/>
  <c r="AY24" i="14"/>
  <c r="AY1028" i="14" s="1"/>
  <c r="BA26" i="14"/>
  <c r="BA1030" i="14" s="1"/>
  <c r="BA30" i="14"/>
  <c r="BA1034" i="14" s="1"/>
  <c r="BA1051" i="14" s="1"/>
  <c r="AW34" i="14"/>
  <c r="AF64" i="14"/>
  <c r="AV32" i="14"/>
  <c r="AV1036" i="14" s="1"/>
  <c r="AU50" i="14"/>
  <c r="AF58" i="14"/>
  <c r="BQ58" i="14" s="1"/>
  <c r="AF57" i="14"/>
  <c r="BQ57" i="14" s="1"/>
  <c r="AM23" i="14"/>
  <c r="AM1044" i="14" s="1"/>
  <c r="AO28" i="14"/>
  <c r="AO1032" i="14" s="1"/>
  <c r="Y31" i="14"/>
  <c r="Y30" i="14"/>
  <c r="AS35" i="14"/>
  <c r="AS39" i="14"/>
  <c r="AS42" i="14"/>
  <c r="AL19" i="14"/>
  <c r="AK22" i="14"/>
  <c r="AK1026" i="14" s="1"/>
  <c r="AI25" i="14"/>
  <c r="AI1029" i="14" s="1"/>
  <c r="AH26" i="14"/>
  <c r="AH1030" i="14" s="1"/>
  <c r="AL26" i="14"/>
  <c r="AL1030" i="14" s="1"/>
  <c r="AP26" i="14"/>
  <c r="AP1030" i="14" s="1"/>
  <c r="AH30" i="14"/>
  <c r="AH1034" i="14" s="1"/>
  <c r="AH1051" i="14" s="1"/>
  <c r="AL30" i="14"/>
  <c r="AL1034" i="14" s="1"/>
  <c r="AL1051" i="14" s="1"/>
  <c r="AP30" i="14"/>
  <c r="AI19" i="14"/>
  <c r="AM19" i="14"/>
  <c r="AQ19" i="14"/>
  <c r="AQ1023" i="14" s="1"/>
  <c r="AM20" i="14"/>
  <c r="AM1024" i="14" s="1"/>
  <c r="AQ20" i="14"/>
  <c r="AQ1024" i="14" s="1"/>
  <c r="AH21" i="14"/>
  <c r="AH1025" i="14" s="1"/>
  <c r="AP21" i="14"/>
  <c r="AP1025" i="14" s="1"/>
  <c r="AJ25" i="14"/>
  <c r="AJ1029" i="14" s="1"/>
  <c r="AI26" i="14"/>
  <c r="AI1030" i="14" s="1"/>
  <c r="AM27" i="14"/>
  <c r="AM1031" i="14" s="1"/>
  <c r="AQ27" i="14"/>
  <c r="AQ1031" i="14" s="1"/>
  <c r="AI29" i="14"/>
  <c r="AI1033" i="14" s="1"/>
  <c r="AQ29" i="14"/>
  <c r="AQ1033" i="14" s="1"/>
  <c r="AS37" i="14"/>
  <c r="AR34" i="14"/>
  <c r="AI22" i="14"/>
  <c r="AI1026" i="14" s="1"/>
  <c r="AM22" i="14"/>
  <c r="AM1026" i="14" s="1"/>
  <c r="AQ22" i="14"/>
  <c r="AH23" i="14"/>
  <c r="AH1044" i="14" s="1"/>
  <c r="AL23" i="14"/>
  <c r="AL1027" i="14" s="1"/>
  <c r="AP23" i="14"/>
  <c r="AP1044" i="14" s="1"/>
  <c r="AH24" i="14"/>
  <c r="AH1028" i="14" s="1"/>
  <c r="AL24" i="14"/>
  <c r="AL1028" i="14" s="1"/>
  <c r="AP24" i="14"/>
  <c r="AP1028" i="14" s="1"/>
  <c r="AK25" i="14"/>
  <c r="AK1029" i="14" s="1"/>
  <c r="AR26" i="14"/>
  <c r="AR1030" i="14" s="1"/>
  <c r="AJ28" i="14"/>
  <c r="AJ1032" i="14" s="1"/>
  <c r="AJ29" i="14"/>
  <c r="AJ1033" i="14" s="1"/>
  <c r="AN29" i="14"/>
  <c r="AR29" i="14"/>
  <c r="AM31" i="14"/>
  <c r="AM1035" i="14" s="1"/>
  <c r="AI32" i="14"/>
  <c r="AI1036" i="14" s="1"/>
  <c r="AM32" i="14"/>
  <c r="AM1036" i="14" s="1"/>
  <c r="AG24" i="14"/>
  <c r="AF52" i="14"/>
  <c r="BQ52" i="14" s="1"/>
  <c r="BL927" i="14"/>
  <c r="AF932" i="14"/>
  <c r="BQ932" i="14" s="1"/>
  <c r="AF933" i="14"/>
  <c r="BQ933" i="14" s="1"/>
  <c r="AF938" i="14"/>
  <c r="BQ938" i="14" s="1"/>
  <c r="AF930" i="14"/>
  <c r="BQ930" i="14" s="1"/>
  <c r="AF928" i="14"/>
  <c r="BQ928" i="14" s="1"/>
  <c r="AF936" i="14"/>
  <c r="BQ936" i="14" s="1"/>
  <c r="AF937" i="14"/>
  <c r="BQ937" i="14" s="1"/>
  <c r="AF929" i="14"/>
  <c r="BQ929" i="14" s="1"/>
  <c r="AF934" i="14"/>
  <c r="BQ934" i="14" s="1"/>
  <c r="AF931" i="14"/>
  <c r="BQ931" i="14" s="1"/>
  <c r="AF939" i="14"/>
  <c r="BQ939" i="14" s="1"/>
  <c r="AF935" i="14"/>
  <c r="BQ935" i="14" s="1"/>
  <c r="BB863" i="14"/>
  <c r="BQ895" i="14"/>
  <c r="BK862" i="14"/>
  <c r="BB894" i="14"/>
  <c r="BQ900" i="14"/>
  <c r="AU866" i="14"/>
  <c r="BL863" i="14"/>
  <c r="BL878" i="14"/>
  <c r="BQ879" i="14"/>
  <c r="Y862" i="14"/>
  <c r="AK862" i="14"/>
  <c r="AO862" i="14"/>
  <c r="Y714" i="14"/>
  <c r="AF851" i="14"/>
  <c r="AF857" i="14"/>
  <c r="AF858" i="14"/>
  <c r="AF855" i="14"/>
  <c r="BH714" i="14"/>
  <c r="AF850" i="14"/>
  <c r="BL829" i="14"/>
  <c r="BJ714" i="14"/>
  <c r="AW1032" i="14"/>
  <c r="AX1034" i="14"/>
  <c r="AX1051" i="14" s="1"/>
  <c r="AS829" i="14"/>
  <c r="AF821" i="14"/>
  <c r="BQ822" i="14"/>
  <c r="AF824" i="14"/>
  <c r="AF814" i="14"/>
  <c r="AF818" i="14"/>
  <c r="AF823" i="14"/>
  <c r="AF816" i="14"/>
  <c r="AF795" i="14"/>
  <c r="BL758" i="14"/>
  <c r="BL796" i="14"/>
  <c r="BO714" i="14"/>
  <c r="BB796" i="14"/>
  <c r="AF797" i="14"/>
  <c r="AF801" i="14"/>
  <c r="AF804" i="14"/>
  <c r="BA712" i="14"/>
  <c r="AN746" i="14"/>
  <c r="AN712" i="14" s="1"/>
  <c r="AJ746" i="14"/>
  <c r="AJ712" i="14" s="1"/>
  <c r="AJ714" i="14"/>
  <c r="AR746" i="14"/>
  <c r="AR712" i="14" s="1"/>
  <c r="AS796" i="14"/>
  <c r="BL745" i="14"/>
  <c r="BQ745" i="14" s="1"/>
  <c r="AF777" i="14"/>
  <c r="BO746" i="14"/>
  <c r="BO712" i="14" s="1"/>
  <c r="AF784" i="14"/>
  <c r="AF788" i="14"/>
  <c r="BM726" i="14"/>
  <c r="BM714" i="14" s="1"/>
  <c r="BL757" i="14"/>
  <c r="BL778" i="14"/>
  <c r="BM746" i="14"/>
  <c r="BM712" i="14" s="1"/>
  <c r="BL759" i="14"/>
  <c r="AF781" i="14"/>
  <c r="AF786" i="14"/>
  <c r="AF790" i="14"/>
  <c r="BK712" i="14"/>
  <c r="AV746" i="14"/>
  <c r="AV712" i="14" s="1"/>
  <c r="AZ746" i="14"/>
  <c r="AZ712" i="14" s="1"/>
  <c r="AW746" i="14"/>
  <c r="AW712" i="14" s="1"/>
  <c r="BA714" i="14"/>
  <c r="BB716" i="14"/>
  <c r="BD746" i="14"/>
  <c r="BD712" i="14" s="1"/>
  <c r="BB727" i="14"/>
  <c r="AY746" i="14"/>
  <c r="AY712" i="14" s="1"/>
  <c r="BB758" i="14"/>
  <c r="Y746" i="14"/>
  <c r="AQ746" i="14"/>
  <c r="AQ712" i="14" s="1"/>
  <c r="AK746" i="14"/>
  <c r="AK712" i="14" s="1"/>
  <c r="AO746" i="14"/>
  <c r="AO712" i="14" s="1"/>
  <c r="AR725" i="14"/>
  <c r="AR714" i="14" s="1"/>
  <c r="AM714" i="14"/>
  <c r="AQ714" i="14"/>
  <c r="AH746" i="14"/>
  <c r="AH712" i="14" s="1"/>
  <c r="AL746" i="14"/>
  <c r="AL712" i="14" s="1"/>
  <c r="AP746" i="14"/>
  <c r="AP712" i="14" s="1"/>
  <c r="AN725" i="14"/>
  <c r="AI746" i="14"/>
  <c r="AI712" i="14" s="1"/>
  <c r="BL762" i="14"/>
  <c r="BP725" i="14"/>
  <c r="BP714" i="14" s="1"/>
  <c r="BP746" i="14"/>
  <c r="BP712" i="14" s="1"/>
  <c r="BL747" i="14"/>
  <c r="BL748" i="14"/>
  <c r="BL749" i="14"/>
  <c r="BL750" i="14"/>
  <c r="BL751" i="14"/>
  <c r="BL752" i="14"/>
  <c r="BL753" i="14"/>
  <c r="BL754" i="14"/>
  <c r="BL755" i="14"/>
  <c r="AF764" i="14"/>
  <c r="BE746" i="14"/>
  <c r="BE712" i="14" s="1"/>
  <c r="BB721" i="14"/>
  <c r="BB755" i="14"/>
  <c r="BB756" i="14"/>
  <c r="BQ756" i="14" s="1"/>
  <c r="BC746" i="14"/>
  <c r="BC712" i="14" s="1"/>
  <c r="BB762" i="14"/>
  <c r="BQ762" i="14" s="1"/>
  <c r="BB724" i="14"/>
  <c r="BB747" i="14"/>
  <c r="BB748" i="14"/>
  <c r="BB749" i="14"/>
  <c r="BB750" i="14"/>
  <c r="BB718" i="14" s="1"/>
  <c r="BB751" i="14"/>
  <c r="BB752" i="14"/>
  <c r="BB753" i="14"/>
  <c r="BB754" i="14"/>
  <c r="BF746" i="14"/>
  <c r="BF712" i="14" s="1"/>
  <c r="BB759" i="14"/>
  <c r="BD726" i="14"/>
  <c r="BD719" i="14"/>
  <c r="BB719" i="14" s="1"/>
  <c r="BD722" i="14"/>
  <c r="BB722" i="14" s="1"/>
  <c r="BE725" i="14"/>
  <c r="BE714" i="14" s="1"/>
  <c r="BF726" i="14"/>
  <c r="BF714" i="14" s="1"/>
  <c r="BB757" i="14"/>
  <c r="BD717" i="14"/>
  <c r="BD720" i="14"/>
  <c r="BB720" i="14" s="1"/>
  <c r="BD715" i="14"/>
  <c r="BD718" i="14"/>
  <c r="BD723" i="14"/>
  <c r="BB723" i="14" s="1"/>
  <c r="BC725" i="14"/>
  <c r="BC714" i="14" s="1"/>
  <c r="AX714" i="14"/>
  <c r="AX1025" i="14"/>
  <c r="AW1035" i="14"/>
  <c r="AY727" i="14"/>
  <c r="AY714" i="14" s="1"/>
  <c r="AX1026" i="14"/>
  <c r="AW725" i="14"/>
  <c r="AW1033" i="14" s="1"/>
  <c r="AV726" i="14"/>
  <c r="AV714" i="14" s="1"/>
  <c r="AZ726" i="14"/>
  <c r="AZ714" i="14" s="1"/>
  <c r="AI714" i="14"/>
  <c r="AG715" i="14"/>
  <c r="AS715" i="14" s="1"/>
  <c r="AG716" i="14"/>
  <c r="AS716" i="14" s="1"/>
  <c r="AG717" i="14"/>
  <c r="AG718" i="14"/>
  <c r="AS718" i="14" s="1"/>
  <c r="AG719" i="14"/>
  <c r="AS719" i="14" s="1"/>
  <c r="AG720" i="14"/>
  <c r="AS720" i="14" s="1"/>
  <c r="AG721" i="14"/>
  <c r="AS721" i="14" s="1"/>
  <c r="AG722" i="14"/>
  <c r="AS722" i="14" s="1"/>
  <c r="AG723" i="14"/>
  <c r="AS723" i="14" s="1"/>
  <c r="AG724" i="14"/>
  <c r="AS724" i="14" s="1"/>
  <c r="AG726" i="14"/>
  <c r="AK726" i="14"/>
  <c r="AK714" i="14" s="1"/>
  <c r="AO726" i="14"/>
  <c r="AS759" i="14"/>
  <c r="AH725" i="14"/>
  <c r="AH714" i="14" s="1"/>
  <c r="AL725" i="14"/>
  <c r="AL714" i="14" s="1"/>
  <c r="AP725" i="14"/>
  <c r="AP714" i="14" s="1"/>
  <c r="AM712" i="14"/>
  <c r="AG746" i="14"/>
  <c r="AS757" i="14"/>
  <c r="AF773" i="14"/>
  <c r="BL730" i="14"/>
  <c r="BL716" i="14"/>
  <c r="BL717" i="14"/>
  <c r="BL718" i="14"/>
  <c r="BL719" i="14"/>
  <c r="BL720" i="14"/>
  <c r="BL721" i="14"/>
  <c r="BL722" i="14"/>
  <c r="BL723" i="14"/>
  <c r="BL724" i="14"/>
  <c r="BL727" i="14"/>
  <c r="AF735" i="14"/>
  <c r="BQ735" i="14" s="1"/>
  <c r="AF742" i="14"/>
  <c r="BQ742" i="14" s="1"/>
  <c r="AF734" i="14"/>
  <c r="BQ734" i="14" s="1"/>
  <c r="AF736" i="14"/>
  <c r="BQ736" i="14" s="1"/>
  <c r="AF739" i="14"/>
  <c r="BQ739" i="14" s="1"/>
  <c r="AV1030" i="14"/>
  <c r="AV1032" i="14"/>
  <c r="AV1031" i="14"/>
  <c r="AS727" i="14"/>
  <c r="AS728" i="14"/>
  <c r="BM1032" i="14"/>
  <c r="BQ466" i="14"/>
  <c r="BQ469" i="14"/>
  <c r="BM1028" i="14"/>
  <c r="BN1030" i="14"/>
  <c r="AF475" i="14"/>
  <c r="AF477" i="14"/>
  <c r="BL324" i="14"/>
  <c r="BQ468" i="14"/>
  <c r="AF472" i="14"/>
  <c r="BB464" i="14"/>
  <c r="AF468" i="14"/>
  <c r="BQ474" i="14"/>
  <c r="AU325" i="14"/>
  <c r="AX319" i="14"/>
  <c r="AU319" i="14" s="1"/>
  <c r="AU324" i="14"/>
  <c r="AV1024" i="14"/>
  <c r="AF465" i="14"/>
  <c r="BQ465" i="14"/>
  <c r="AF469" i="14"/>
  <c r="AF473" i="14"/>
  <c r="AW1023" i="14"/>
  <c r="AW1029" i="14"/>
  <c r="AX1032" i="14"/>
  <c r="AU328" i="14"/>
  <c r="AF467" i="14"/>
  <c r="AF471" i="14"/>
  <c r="CV34" i="14"/>
  <c r="CO17" i="14"/>
  <c r="CK17" i="14"/>
  <c r="BT17" i="14"/>
  <c r="AF16" i="14"/>
  <c r="BQ16" i="14" s="1"/>
  <c r="BH17" i="14"/>
  <c r="AY17" i="14"/>
  <c r="AQ17" i="14"/>
  <c r="AP17" i="14"/>
  <c r="AO17" i="14"/>
  <c r="AI17" i="14"/>
  <c r="AH17" i="14"/>
  <c r="CM17" i="14"/>
  <c r="DC17" i="14"/>
  <c r="DH17" i="14" s="1"/>
  <c r="DC205" i="14"/>
  <c r="DH205" i="14" s="1"/>
  <c r="DD18" i="14"/>
  <c r="CW22" i="14"/>
  <c r="CW18" i="14" s="1"/>
  <c r="DA206" i="14"/>
  <c r="CX206" i="14"/>
  <c r="CO19" i="14"/>
  <c r="DC19" i="14" s="1"/>
  <c r="DH19" i="14" s="1"/>
  <c r="DC222" i="14"/>
  <c r="DH222" i="14" s="1"/>
  <c r="CO25" i="14"/>
  <c r="DC25" i="14" s="1"/>
  <c r="DH25" i="14" s="1"/>
  <c r="CN31" i="14"/>
  <c r="CP213" i="14"/>
  <c r="CP214" i="14"/>
  <c r="CP216" i="14"/>
  <c r="DB216" i="14" s="1"/>
  <c r="DG216" i="14" s="1"/>
  <c r="DC217" i="14"/>
  <c r="DH217" i="14" s="1"/>
  <c r="CP208" i="14"/>
  <c r="CP219" i="14"/>
  <c r="DB219" i="14" s="1"/>
  <c r="DG219" i="14" s="1"/>
  <c r="CE26" i="14"/>
  <c r="CE1030" i="14" s="1"/>
  <c r="CE19" i="14"/>
  <c r="CE1023" i="14" s="1"/>
  <c r="CC206" i="14"/>
  <c r="CG206" i="14"/>
  <c r="CE27" i="14"/>
  <c r="CE1031" i="14" s="1"/>
  <c r="CF206" i="14"/>
  <c r="CD21" i="14"/>
  <c r="CD1025" i="14" s="1"/>
  <c r="CC25" i="14"/>
  <c r="CC1029" i="14" s="1"/>
  <c r="CG25" i="14"/>
  <c r="CG1029" i="14" s="1"/>
  <c r="AF221" i="14"/>
  <c r="BQ221" i="14" s="1"/>
  <c r="BW19" i="14"/>
  <c r="BW1023" i="14" s="1"/>
  <c r="BW29" i="14"/>
  <c r="BW1033" i="14" s="1"/>
  <c r="CA29" i="14"/>
  <c r="CA1033" i="14" s="1"/>
  <c r="BR21" i="14"/>
  <c r="BR1025" i="14" s="1"/>
  <c r="BX206" i="14"/>
  <c r="BS19" i="14"/>
  <c r="BS1023" i="14" s="1"/>
  <c r="BZ20" i="14"/>
  <c r="BZ1024" i="14" s="1"/>
  <c r="CB24" i="14"/>
  <c r="CB1028" i="14" s="1"/>
  <c r="BW26" i="14"/>
  <c r="BW1030" i="14" s="1"/>
  <c r="CA26" i="14"/>
  <c r="CA1030" i="14" s="1"/>
  <c r="BW27" i="14"/>
  <c r="BW1031" i="14" s="1"/>
  <c r="CA27" i="14"/>
  <c r="CA1031" i="14" s="1"/>
  <c r="BY206" i="14"/>
  <c r="BR31" i="14"/>
  <c r="BR1035" i="14" s="1"/>
  <c r="BT206" i="14"/>
  <c r="BP19" i="14"/>
  <c r="BO25" i="14"/>
  <c r="BO26" i="14"/>
  <c r="BO1030" i="14" s="1"/>
  <c r="BM206" i="14"/>
  <c r="AF225" i="14"/>
  <c r="BQ225" i="14" s="1"/>
  <c r="AF231" i="14"/>
  <c r="BQ231" i="14" s="1"/>
  <c r="BN21" i="14"/>
  <c r="BN1025" i="14" s="1"/>
  <c r="BN28" i="14"/>
  <c r="BN1032" i="14" s="1"/>
  <c r="BO206" i="14"/>
  <c r="BL217" i="14"/>
  <c r="BL214" i="14"/>
  <c r="BG19" i="14"/>
  <c r="BK19" i="14"/>
  <c r="BG20" i="14"/>
  <c r="BG1024" i="14" s="1"/>
  <c r="BF26" i="14"/>
  <c r="BF1030" i="14" s="1"/>
  <c r="BF27" i="14"/>
  <c r="BF1031" i="14" s="1"/>
  <c r="BB209" i="14"/>
  <c r="BJ206" i="14"/>
  <c r="BB215" i="14"/>
  <c r="BB216" i="14"/>
  <c r="AF233" i="14"/>
  <c r="BQ233" i="14" s="1"/>
  <c r="BC19" i="14"/>
  <c r="BC1023" i="14" s="1"/>
  <c r="BC25" i="14"/>
  <c r="BG25" i="14"/>
  <c r="BG1029" i="14" s="1"/>
  <c r="BK25" i="14"/>
  <c r="BK1029" i="14" s="1"/>
  <c r="AF228" i="14"/>
  <c r="BQ228" i="14" s="1"/>
  <c r="AF230" i="14"/>
  <c r="BQ230" i="14" s="1"/>
  <c r="AF235" i="14"/>
  <c r="BQ235" i="14" s="1"/>
  <c r="BC20" i="14"/>
  <c r="BC1024" i="14" s="1"/>
  <c r="BC22" i="14"/>
  <c r="BC1026" i="14" s="1"/>
  <c r="BC32" i="14"/>
  <c r="BC1036" i="14" s="1"/>
  <c r="BE20" i="14"/>
  <c r="BE1024" i="14" s="1"/>
  <c r="BE22" i="14"/>
  <c r="BE1026" i="14" s="1"/>
  <c r="BD24" i="14"/>
  <c r="BD27" i="14"/>
  <c r="BB212" i="14"/>
  <c r="AF224" i="14"/>
  <c r="BQ224" i="14" s="1"/>
  <c r="AF226" i="14"/>
  <c r="BQ226" i="14" s="1"/>
  <c r="BA27" i="14"/>
  <c r="BA1031" i="14" s="1"/>
  <c r="AZ206" i="14"/>
  <c r="AZ31" i="14"/>
  <c r="AZ1035" i="14" s="1"/>
  <c r="AF232" i="14"/>
  <c r="BQ232" i="14" s="1"/>
  <c r="AJ23" i="14"/>
  <c r="AJ1044" i="14" s="1"/>
  <c r="AN23" i="14"/>
  <c r="AN1044" i="14" s="1"/>
  <c r="AQ25" i="14"/>
  <c r="AQ1029" i="14" s="1"/>
  <c r="AG22" i="14"/>
  <c r="AO22" i="14"/>
  <c r="AO1026" i="14" s="1"/>
  <c r="AJ24" i="14"/>
  <c r="AJ1028" i="14" s="1"/>
  <c r="AN24" i="14"/>
  <c r="AN1028" i="14" s="1"/>
  <c r="Y23" i="14"/>
  <c r="Y24" i="14"/>
  <c r="Y25" i="14"/>
  <c r="AF702" i="14"/>
  <c r="AF710" i="14"/>
  <c r="BG1032" i="14"/>
  <c r="AF698" i="14"/>
  <c r="AF706" i="14"/>
  <c r="AX1029" i="14"/>
  <c r="AU330" i="14"/>
  <c r="AW1025" i="14"/>
  <c r="AW1026" i="14"/>
  <c r="AU320" i="14"/>
  <c r="AU323" i="14"/>
  <c r="AU456" i="14"/>
  <c r="AU460" i="14"/>
  <c r="AX1030" i="14"/>
  <c r="AX1036" i="14"/>
  <c r="AU327" i="14"/>
  <c r="AU451" i="14"/>
  <c r="AU321" i="14" s="1"/>
  <c r="AU453" i="14"/>
  <c r="AU454" i="14"/>
  <c r="AU455" i="14"/>
  <c r="AV1026" i="14"/>
  <c r="AV1033" i="14"/>
  <c r="AU326" i="14"/>
  <c r="AV1028" i="14"/>
  <c r="AW318" i="14"/>
  <c r="AW448" i="14"/>
  <c r="AU461" i="14"/>
  <c r="AU331" i="14" s="1"/>
  <c r="AF685" i="14"/>
  <c r="AF688" i="14"/>
  <c r="BQ687" i="14"/>
  <c r="AV448" i="14"/>
  <c r="AV318" i="14"/>
  <c r="AF674" i="14"/>
  <c r="CC318" i="14"/>
  <c r="CB448" i="14"/>
  <c r="CB321" i="14"/>
  <c r="CB318" i="14" s="1"/>
  <c r="CF321" i="14"/>
  <c r="CF318" i="14" s="1"/>
  <c r="CF448" i="14"/>
  <c r="CJ448" i="14"/>
  <c r="CJ321" i="14"/>
  <c r="CJ319" i="14" s="1"/>
  <c r="CJ1023" i="14" s="1"/>
  <c r="CD448" i="14"/>
  <c r="CD322" i="14"/>
  <c r="CH322" i="14"/>
  <c r="CH1026" i="14" s="1"/>
  <c r="CH448" i="14"/>
  <c r="CG1025" i="14"/>
  <c r="CD318" i="14"/>
  <c r="CC1025" i="14"/>
  <c r="CD1026" i="14"/>
  <c r="CI1026" i="14"/>
  <c r="CI1027" i="14"/>
  <c r="CC1028" i="14"/>
  <c r="CH1028" i="14"/>
  <c r="CC1030" i="14"/>
  <c r="CH1030" i="14"/>
  <c r="CJ1032" i="14"/>
  <c r="CG563" i="14"/>
  <c r="CE1027" i="14"/>
  <c r="CJ1027" i="14"/>
  <c r="CB1029" i="14"/>
  <c r="CD1030" i="14"/>
  <c r="CH1031" i="14"/>
  <c r="CF1032" i="14"/>
  <c r="CG1033" i="14"/>
  <c r="CE563" i="14"/>
  <c r="CI563" i="14"/>
  <c r="CD563" i="14"/>
  <c r="CH563" i="14"/>
  <c r="CG1030" i="14"/>
  <c r="CF1025" i="14"/>
  <c r="CJ1028" i="14"/>
  <c r="CD1029" i="14"/>
  <c r="CD1031" i="14"/>
  <c r="CI1031" i="14"/>
  <c r="CC1033" i="14"/>
  <c r="CI1033" i="14"/>
  <c r="CB1027" i="14"/>
  <c r="CF1027" i="14"/>
  <c r="CC448" i="14"/>
  <c r="CG448" i="14"/>
  <c r="CE448" i="14"/>
  <c r="CI448" i="14"/>
  <c r="CC563" i="14"/>
  <c r="BR448" i="14"/>
  <c r="BR322" i="14"/>
  <c r="BR1026" i="14" s="1"/>
  <c r="BV448" i="14"/>
  <c r="BV322" i="14"/>
  <c r="BV318" i="14" s="1"/>
  <c r="BZ448" i="14"/>
  <c r="BZ322" i="14"/>
  <c r="BZ318" i="14" s="1"/>
  <c r="BT448" i="14"/>
  <c r="BT323" i="14"/>
  <c r="BT1027" i="14" s="1"/>
  <c r="BX323" i="14"/>
  <c r="BX1027" i="14" s="1"/>
  <c r="BX448" i="14"/>
  <c r="BY1030" i="14"/>
  <c r="BW448" i="14"/>
  <c r="BV1027" i="14"/>
  <c r="BZ1028" i="14"/>
  <c r="BX1029" i="14"/>
  <c r="BZ1030" i="14"/>
  <c r="BY1031" i="14"/>
  <c r="BX1026" i="14"/>
  <c r="BW1028" i="14"/>
  <c r="BT1028" i="14"/>
  <c r="BY448" i="14"/>
  <c r="BW1026" i="14"/>
  <c r="BV1028" i="14"/>
  <c r="BT1029" i="14"/>
  <c r="BV1030" i="14"/>
  <c r="BZ1031" i="14"/>
  <c r="BR1030" i="14"/>
  <c r="BT318" i="14"/>
  <c r="BX318" i="14"/>
  <c r="BS563" i="14"/>
  <c r="BW563" i="14"/>
  <c r="BR563" i="14"/>
  <c r="BV563" i="14"/>
  <c r="BZ563" i="14"/>
  <c r="BU448" i="14"/>
  <c r="BS448" i="14"/>
  <c r="BS1026" i="14"/>
  <c r="BS1028" i="14"/>
  <c r="BX1028" i="14"/>
  <c r="BU1031" i="14"/>
  <c r="BR1028" i="14"/>
  <c r="BY563" i="14"/>
  <c r="BQ662" i="14"/>
  <c r="BL577" i="14"/>
  <c r="AF662" i="14"/>
  <c r="BL648" i="14"/>
  <c r="BQ652" i="14"/>
  <c r="AF652" i="14" s="1"/>
  <c r="BI455" i="14"/>
  <c r="BI325" i="14" s="1"/>
  <c r="AF650" i="14"/>
  <c r="AR1028" i="14"/>
  <c r="AS648" i="14"/>
  <c r="AS570" i="14"/>
  <c r="AS572" i="14"/>
  <c r="AF654" i="14"/>
  <c r="Y455" i="14"/>
  <c r="BL565" i="14"/>
  <c r="BL571" i="14"/>
  <c r="BL575" i="14"/>
  <c r="BJ453" i="14"/>
  <c r="BJ323" i="14" s="1"/>
  <c r="BK456" i="14"/>
  <c r="BK326" i="14" s="1"/>
  <c r="BK1030" i="14" s="1"/>
  <c r="AF643" i="14"/>
  <c r="BQ635" i="14"/>
  <c r="AF635" i="14" s="1"/>
  <c r="AF638" i="14"/>
  <c r="BQ637" i="14"/>
  <c r="AF637" i="14" s="1"/>
  <c r="AF639" i="14"/>
  <c r="AP460" i="14"/>
  <c r="AP330" i="14" s="1"/>
  <c r="AF633" i="14"/>
  <c r="AO453" i="14"/>
  <c r="AO323" i="14" s="1"/>
  <c r="AO462" i="14"/>
  <c r="AO332" i="14" s="1"/>
  <c r="AS575" i="14"/>
  <c r="AS631" i="14"/>
  <c r="Y456" i="14"/>
  <c r="BF332" i="14"/>
  <c r="BF1036" i="14" s="1"/>
  <c r="BJ462" i="14"/>
  <c r="BJ332" i="14" s="1"/>
  <c r="BJ1036" i="14" s="1"/>
  <c r="BB462" i="14"/>
  <c r="AF623" i="14"/>
  <c r="BL615" i="14"/>
  <c r="BL450" i="14"/>
  <c r="BP451" i="14"/>
  <c r="BP321" i="14" s="1"/>
  <c r="BL570" i="14"/>
  <c r="BK1026" i="14"/>
  <c r="BK323" i="14"/>
  <c r="BK451" i="14"/>
  <c r="BK321" i="14" s="1"/>
  <c r="AF616" i="14"/>
  <c r="AF617" i="14"/>
  <c r="AF618" i="14"/>
  <c r="BJ455" i="14"/>
  <c r="BJ325" i="14" s="1"/>
  <c r="AF624" i="14"/>
  <c r="AF619" i="14"/>
  <c r="AF622" i="14"/>
  <c r="BL568" i="14"/>
  <c r="BL567" i="14"/>
  <c r="BQ604" i="14"/>
  <c r="AF604" i="14" s="1"/>
  <c r="BQ606" i="14"/>
  <c r="AF606" i="14" s="1"/>
  <c r="AF608" i="14"/>
  <c r="BP332" i="14"/>
  <c r="BQ605" i="14"/>
  <c r="AF605" i="14" s="1"/>
  <c r="BQ607" i="14"/>
  <c r="AF607" i="14" s="1"/>
  <c r="BJ319" i="14"/>
  <c r="BJ329" i="14"/>
  <c r="BH456" i="14"/>
  <c r="BH326" i="14" s="1"/>
  <c r="BJ324" i="14"/>
  <c r="BJ1028" i="14" s="1"/>
  <c r="BK328" i="14"/>
  <c r="BK1032" i="14" s="1"/>
  <c r="BK330" i="14"/>
  <c r="BK449" i="14"/>
  <c r="BK319" i="14" s="1"/>
  <c r="BH453" i="14"/>
  <c r="BH323" i="14" s="1"/>
  <c r="BI456" i="14"/>
  <c r="BI326" i="14" s="1"/>
  <c r="BJ563" i="14"/>
  <c r="BH460" i="14"/>
  <c r="BH330" i="14" s="1"/>
  <c r="AF594" i="14"/>
  <c r="BB567" i="14"/>
  <c r="BB320" i="14"/>
  <c r="BB454" i="14"/>
  <c r="BB566" i="14"/>
  <c r="BB571" i="14"/>
  <c r="BB575" i="14"/>
  <c r="BB322" i="14"/>
  <c r="BB458" i="14"/>
  <c r="BE563" i="14"/>
  <c r="BB569" i="14"/>
  <c r="BF330" i="14"/>
  <c r="BB456" i="14"/>
  <c r="BB457" i="14"/>
  <c r="BB461" i="14"/>
  <c r="BB331" i="14" s="1"/>
  <c r="BB570" i="14"/>
  <c r="BA563" i="14"/>
  <c r="BA1025" i="14"/>
  <c r="AY1026" i="14"/>
  <c r="AI1034" i="14"/>
  <c r="AI1051" i="14" s="1"/>
  <c r="AI1025" i="14"/>
  <c r="AQ456" i="14"/>
  <c r="AQ326" i="14" s="1"/>
  <c r="AG457" i="14"/>
  <c r="AG327" i="14" s="1"/>
  <c r="AO457" i="14"/>
  <c r="AO327" i="14" s="1"/>
  <c r="AQ460" i="14"/>
  <c r="AQ330" i="14" s="1"/>
  <c r="AI563" i="14"/>
  <c r="AM563" i="14"/>
  <c r="AF598" i="14"/>
  <c r="AF601" i="14"/>
  <c r="AM1025" i="14"/>
  <c r="AS573" i="14"/>
  <c r="AS577" i="14"/>
  <c r="AF602" i="14"/>
  <c r="Y452" i="14"/>
  <c r="Y458" i="14"/>
  <c r="Y563" i="14"/>
  <c r="BP328" i="14"/>
  <c r="BP331" i="14"/>
  <c r="BL569" i="14"/>
  <c r="BL579" i="14"/>
  <c r="BQ585" i="14"/>
  <c r="AF585" i="14" s="1"/>
  <c r="BL452" i="14"/>
  <c r="BL454" i="14"/>
  <c r="BL458" i="14"/>
  <c r="BP563" i="14"/>
  <c r="BQ582" i="14"/>
  <c r="AF582" i="14" s="1"/>
  <c r="BQ589" i="14"/>
  <c r="AF589" i="14" s="1"/>
  <c r="BQ591" i="14"/>
  <c r="AF591" i="14" s="1"/>
  <c r="BL573" i="14"/>
  <c r="BQ584" i="14"/>
  <c r="AF584" i="14" s="1"/>
  <c r="BQ586" i="14"/>
  <c r="AF586" i="14" s="1"/>
  <c r="BK457" i="14"/>
  <c r="BK327" i="14" s="1"/>
  <c r="BK461" i="14"/>
  <c r="BK331" i="14" s="1"/>
  <c r="BH563" i="14"/>
  <c r="BI563" i="14"/>
  <c r="BI460" i="14"/>
  <c r="BI330" i="14" s="1"/>
  <c r="BK563" i="14"/>
  <c r="BK1028" i="14"/>
  <c r="BF319" i="14"/>
  <c r="BF448" i="14"/>
  <c r="BB323" i="14"/>
  <c r="BB327" i="14"/>
  <c r="BE331" i="14"/>
  <c r="BE318" i="14" s="1"/>
  <c r="BE448" i="14"/>
  <c r="BD451" i="14"/>
  <c r="BB451" i="14" s="1"/>
  <c r="BG563" i="14"/>
  <c r="BB572" i="14"/>
  <c r="BQ572" i="14" s="1"/>
  <c r="BC321" i="14"/>
  <c r="BC324" i="14"/>
  <c r="BC1028" i="14" s="1"/>
  <c r="BD328" i="14"/>
  <c r="BB328" i="14" s="1"/>
  <c r="BC455" i="14"/>
  <c r="BC325" i="14" s="1"/>
  <c r="BB325" i="14" s="1"/>
  <c r="BC460" i="14"/>
  <c r="BC330" i="14" s="1"/>
  <c r="BB568" i="14"/>
  <c r="BB579" i="14"/>
  <c r="BG318" i="14"/>
  <c r="BG448" i="14"/>
  <c r="BB459" i="14"/>
  <c r="BB574" i="14"/>
  <c r="BQ574" i="14" s="1"/>
  <c r="BG1028" i="14"/>
  <c r="BC326" i="14"/>
  <c r="BB326" i="14" s="1"/>
  <c r="BC329" i="14"/>
  <c r="BB329" i="14" s="1"/>
  <c r="BB449" i="14"/>
  <c r="BB452" i="14"/>
  <c r="BB453" i="14"/>
  <c r="BB573" i="14"/>
  <c r="BB576" i="14"/>
  <c r="AZ448" i="14"/>
  <c r="AF583" i="14"/>
  <c r="BA1024" i="14"/>
  <c r="AZ320" i="14"/>
  <c r="AY318" i="14"/>
  <c r="BA452" i="14"/>
  <c r="BA322" i="14" s="1"/>
  <c r="AY563" i="14"/>
  <c r="BA449" i="14"/>
  <c r="BA319" i="14" s="1"/>
  <c r="AY448" i="14"/>
  <c r="Y447" i="14"/>
  <c r="AQ447" i="14"/>
  <c r="AL448" i="14"/>
  <c r="AJ1036" i="14"/>
  <c r="AH448" i="14"/>
  <c r="AI449" i="14"/>
  <c r="AM449" i="14"/>
  <c r="AG455" i="14"/>
  <c r="AG460" i="14"/>
  <c r="AP461" i="14"/>
  <c r="AP331" i="14" s="1"/>
  <c r="AJ563" i="14"/>
  <c r="AN563" i="14"/>
  <c r="AR563" i="14"/>
  <c r="AI1031" i="14"/>
  <c r="AM1033" i="14"/>
  <c r="AJ1035" i="14"/>
  <c r="AR1036" i="14"/>
  <c r="AK318" i="14"/>
  <c r="AJ449" i="14"/>
  <c r="AJ319" i="14" s="1"/>
  <c r="AJ318" i="14" s="1"/>
  <c r="AN449" i="14"/>
  <c r="AN319" i="14" s="1"/>
  <c r="AN318" i="14" s="1"/>
  <c r="AR449" i="14"/>
  <c r="AR319" i="14" s="1"/>
  <c r="AG459" i="14"/>
  <c r="AO456" i="14"/>
  <c r="AO326" i="14" s="1"/>
  <c r="AS564" i="14"/>
  <c r="AS565" i="14"/>
  <c r="AG563" i="14"/>
  <c r="AK563" i="14"/>
  <c r="AO563" i="14"/>
  <c r="AS568" i="14"/>
  <c r="AQ563" i="14"/>
  <c r="AN1036" i="14"/>
  <c r="AL319" i="14"/>
  <c r="AL318" i="14" s="1"/>
  <c r="AS449" i="14"/>
  <c r="AK448" i="14"/>
  <c r="AQ453" i="14"/>
  <c r="AQ323" i="14" s="1"/>
  <c r="AH563" i="14"/>
  <c r="AL563" i="14"/>
  <c r="AP563" i="14"/>
  <c r="AS566" i="14"/>
  <c r="AS569" i="14"/>
  <c r="AS571" i="14"/>
  <c r="AS576" i="14"/>
  <c r="AF592" i="14"/>
  <c r="Y451" i="14"/>
  <c r="Y461" i="14"/>
  <c r="BQ547" i="14"/>
  <c r="BQ531" i="14"/>
  <c r="AF531" i="14"/>
  <c r="BK332" i="14"/>
  <c r="AF489" i="14"/>
  <c r="AF494" i="14"/>
  <c r="Y480" i="14"/>
  <c r="BQ494" i="14"/>
  <c r="BJ480" i="14"/>
  <c r="BL461" i="14"/>
  <c r="BM331" i="14"/>
  <c r="BP319" i="14"/>
  <c r="BN1029" i="14"/>
  <c r="BO1035" i="14"/>
  <c r="BM325" i="14"/>
  <c r="BI480" i="14"/>
  <c r="BL492" i="14"/>
  <c r="AF492" i="14" s="1"/>
  <c r="BP480" i="14"/>
  <c r="BH319" i="14"/>
  <c r="BM321" i="14"/>
  <c r="BJ451" i="14"/>
  <c r="BO451" i="14"/>
  <c r="BO321" i="14" s="1"/>
  <c r="BL456" i="14"/>
  <c r="BM457" i="14"/>
  <c r="BM327" i="14" s="1"/>
  <c r="BL327" i="14" s="1"/>
  <c r="BO460" i="14"/>
  <c r="BO330" i="14" s="1"/>
  <c r="BK480" i="14"/>
  <c r="BL493" i="14"/>
  <c r="AF493" i="14" s="1"/>
  <c r="BN1035" i="14"/>
  <c r="BH480" i="14"/>
  <c r="BL487" i="14"/>
  <c r="AF488" i="14"/>
  <c r="BI319" i="14"/>
  <c r="BM330" i="14"/>
  <c r="BP326" i="14"/>
  <c r="BI331" i="14"/>
  <c r="BI453" i="14"/>
  <c r="BI323" i="14" s="1"/>
  <c r="BM453" i="14"/>
  <c r="BH455" i="14"/>
  <c r="BH325" i="14" s="1"/>
  <c r="BP455" i="14"/>
  <c r="BP325" i="14" s="1"/>
  <c r="BL481" i="14"/>
  <c r="BQ481" i="14" s="1"/>
  <c r="BN480" i="14"/>
  <c r="AQ1036" i="14"/>
  <c r="AQ452" i="14"/>
  <c r="AP480" i="14"/>
  <c r="AO480" i="14"/>
  <c r="AS331" i="14"/>
  <c r="BQ445" i="14"/>
  <c r="BQ446" i="14"/>
  <c r="BL432" i="14"/>
  <c r="BQ442" i="14"/>
  <c r="AF446" i="14"/>
  <c r="BJ320" i="14"/>
  <c r="BJ326" i="14"/>
  <c r="BJ1030" i="14" s="1"/>
  <c r="AF409" i="14"/>
  <c r="BQ409" i="14"/>
  <c r="BB414" i="14"/>
  <c r="BF400" i="14"/>
  <c r="BL399" i="14"/>
  <c r="BL406" i="14"/>
  <c r="BQ406" i="14" s="1"/>
  <c r="BL416" i="14"/>
  <c r="BQ419" i="14"/>
  <c r="BQ420" i="14"/>
  <c r="AF422" i="14"/>
  <c r="AF425" i="14"/>
  <c r="BL403" i="14"/>
  <c r="AF403" i="14" s="1"/>
  <c r="BL414" i="14"/>
  <c r="BQ425" i="14"/>
  <c r="BQ427" i="14"/>
  <c r="BP400" i="14"/>
  <c r="BL400" i="14" s="1"/>
  <c r="BL405" i="14"/>
  <c r="AF405" i="14" s="1"/>
  <c r="BL410" i="14"/>
  <c r="BQ410" i="14" s="1"/>
  <c r="BL412" i="14"/>
  <c r="BQ412" i="14" s="1"/>
  <c r="BL413" i="14"/>
  <c r="AF420" i="14"/>
  <c r="AF426" i="14"/>
  <c r="BQ411" i="14"/>
  <c r="BJ322" i="14"/>
  <c r="BJ400" i="14"/>
  <c r="BQ404" i="14"/>
  <c r="AF430" i="14"/>
  <c r="BE400" i="14"/>
  <c r="AS399" i="14"/>
  <c r="AS400" i="14"/>
  <c r="AP400" i="14"/>
  <c r="BL329" i="14"/>
  <c r="BL383" i="14"/>
  <c r="AF385" i="14"/>
  <c r="BQ392" i="14"/>
  <c r="BQ393" i="14"/>
  <c r="BQ394" i="14"/>
  <c r="BL322" i="14"/>
  <c r="BQ388" i="14"/>
  <c r="BQ390" i="14"/>
  <c r="AF393" i="14"/>
  <c r="AF345" i="14"/>
  <c r="AF348" i="14"/>
  <c r="BQ338" i="14"/>
  <c r="BJ1031" i="14"/>
  <c r="BQ336" i="14"/>
  <c r="BQ342" i="14"/>
  <c r="DB302" i="14"/>
  <c r="DG302" i="14" s="1"/>
  <c r="CM24" i="14"/>
  <c r="CP24" i="14" s="1"/>
  <c r="CN206" i="14"/>
  <c r="CP209" i="14"/>
  <c r="DB209" i="14" s="1"/>
  <c r="DG209" i="14" s="1"/>
  <c r="DC209" i="14"/>
  <c r="DH209" i="14" s="1"/>
  <c r="AF305" i="14"/>
  <c r="BQ305" i="14" s="1"/>
  <c r="AF307" i="14"/>
  <c r="BQ307" i="14" s="1"/>
  <c r="BL302" i="14"/>
  <c r="BP21" i="14"/>
  <c r="BP206" i="14"/>
  <c r="BB302" i="14"/>
  <c r="AF309" i="14"/>
  <c r="BQ309" i="14" s="1"/>
  <c r="AZ25" i="14"/>
  <c r="AZ1029" i="14" s="1"/>
  <c r="AJ26" i="14"/>
  <c r="AJ1030" i="14" s="1"/>
  <c r="AN26" i="14"/>
  <c r="AN1030" i="14" s="1"/>
  <c r="AJ27" i="14"/>
  <c r="AJ1031" i="14" s="1"/>
  <c r="AN27" i="14"/>
  <c r="AN1031" i="14" s="1"/>
  <c r="AS209" i="14"/>
  <c r="AG25" i="14"/>
  <c r="AO25" i="14"/>
  <c r="AO1029" i="14" s="1"/>
  <c r="AF311" i="14"/>
  <c r="BQ311" i="14" s="1"/>
  <c r="AS302" i="14"/>
  <c r="AF301" i="14"/>
  <c r="BQ301" i="14" s="1"/>
  <c r="AM17" i="14"/>
  <c r="BH26" i="14"/>
  <c r="AF294" i="14"/>
  <c r="BQ294" i="14" s="1"/>
  <c r="AM25" i="14"/>
  <c r="AM1029" i="14" s="1"/>
  <c r="DB208" i="14"/>
  <c r="DG208" i="14" s="1"/>
  <c r="DB270" i="14"/>
  <c r="DG270" i="14" s="1"/>
  <c r="CP22" i="14"/>
  <c r="CP25" i="14"/>
  <c r="DB25" i="14" s="1"/>
  <c r="DG25" i="14" s="1"/>
  <c r="CP217" i="14"/>
  <c r="DB217" i="14" s="1"/>
  <c r="DG217" i="14" s="1"/>
  <c r="DC28" i="14"/>
  <c r="DH28" i="14" s="1"/>
  <c r="CP210" i="14"/>
  <c r="DB210" i="14" s="1"/>
  <c r="DG210" i="14" s="1"/>
  <c r="CP211" i="14"/>
  <c r="DB211" i="14" s="1"/>
  <c r="DG211" i="14" s="1"/>
  <c r="CP215" i="14"/>
  <c r="DB215" i="14" s="1"/>
  <c r="DG215" i="14" s="1"/>
  <c r="DC211" i="14"/>
  <c r="DH211" i="14" s="1"/>
  <c r="CP212" i="14"/>
  <c r="DB212" i="14" s="1"/>
  <c r="DG212" i="14" s="1"/>
  <c r="BP20" i="14"/>
  <c r="BP1024" i="14" s="1"/>
  <c r="BL270" i="14"/>
  <c r="AF272" i="14"/>
  <c r="BQ272" i="14" s="1"/>
  <c r="BJ22" i="14"/>
  <c r="BH20" i="14"/>
  <c r="BH1024" i="14" s="1"/>
  <c r="AF278" i="14"/>
  <c r="BQ278" i="14" s="1"/>
  <c r="BB211" i="14"/>
  <c r="BB270" i="14"/>
  <c r="AF275" i="14"/>
  <c r="BQ275" i="14" s="1"/>
  <c r="BF206" i="14"/>
  <c r="BD206" i="14"/>
  <c r="AF277" i="14"/>
  <c r="BQ277" i="14" s="1"/>
  <c r="AF279" i="14"/>
  <c r="BQ279" i="14" s="1"/>
  <c r="Y20" i="14"/>
  <c r="BA206" i="14"/>
  <c r="AZ23" i="14"/>
  <c r="AZ1044" i="14" s="1"/>
  <c r="AZ29" i="14"/>
  <c r="AZ1033" i="14" s="1"/>
  <c r="AI28" i="14"/>
  <c r="AI1032" i="14" s="1"/>
  <c r="AM28" i="14"/>
  <c r="AM1032" i="14" s="1"/>
  <c r="AQ28" i="14"/>
  <c r="AQ1032" i="14" s="1"/>
  <c r="AK19" i="14"/>
  <c r="AK1023" i="14" s="1"/>
  <c r="AG20" i="14"/>
  <c r="AK20" i="14"/>
  <c r="AK1024" i="14" s="1"/>
  <c r="AO20" i="14"/>
  <c r="AO1024" i="14" s="1"/>
  <c r="AN25" i="14"/>
  <c r="AN1029" i="14" s="1"/>
  <c r="AK24" i="14"/>
  <c r="AK1028" i="14" s="1"/>
  <c r="AO24" i="14"/>
  <c r="AO1028" i="14" s="1"/>
  <c r="AG27" i="14"/>
  <c r="AK27" i="14"/>
  <c r="AK1031" i="14" s="1"/>
  <c r="AO27" i="14"/>
  <c r="AH29" i="14"/>
  <c r="AL29" i="14"/>
  <c r="AP29" i="14"/>
  <c r="AS270" i="14"/>
  <c r="AF269" i="14"/>
  <c r="BQ269" i="14" s="1"/>
  <c r="AJ17" i="14"/>
  <c r="AN17" i="14"/>
  <c r="AK17" i="14"/>
  <c r="CQ24" i="14"/>
  <c r="CQ27" i="14"/>
  <c r="CR26" i="14"/>
  <c r="CQ206" i="14"/>
  <c r="CN22" i="14"/>
  <c r="DC22" i="14" s="1"/>
  <c r="DH22" i="14" s="1"/>
  <c r="DC210" i="14"/>
  <c r="DH210" i="14" s="1"/>
  <c r="CM26" i="14"/>
  <c r="CM30" i="14"/>
  <c r="CM31" i="14"/>
  <c r="DC207" i="14"/>
  <c r="DH207" i="14" s="1"/>
  <c r="BT22" i="14"/>
  <c r="BT1026" i="14" s="1"/>
  <c r="BR20" i="14"/>
  <c r="BR1024" i="14" s="1"/>
  <c r="BU206" i="14"/>
  <c r="BV20" i="14"/>
  <c r="BV1024" i="14" s="1"/>
  <c r="BL207" i="14"/>
  <c r="BG206" i="14"/>
  <c r="BH206" i="14"/>
  <c r="BI206" i="14"/>
  <c r="AY25" i="14"/>
  <c r="AY1029" i="14" s="1"/>
  <c r="AL17" i="14"/>
  <c r="AS205" i="14"/>
  <c r="AH27" i="14"/>
  <c r="AH1031" i="14" s="1"/>
  <c r="AL27" i="14"/>
  <c r="AL1031" i="14" s="1"/>
  <c r="AP27" i="14"/>
  <c r="AP1031" i="14" s="1"/>
  <c r="AH31" i="14"/>
  <c r="AH1035" i="14" s="1"/>
  <c r="AL31" i="14"/>
  <c r="AL1035" i="14" s="1"/>
  <c r="AP31" i="14"/>
  <c r="AH32" i="14"/>
  <c r="AH1036" i="14" s="1"/>
  <c r="AL32" i="14"/>
  <c r="AL1036" i="14" s="1"/>
  <c r="AP32" i="14"/>
  <c r="AP1036" i="14" s="1"/>
  <c r="AL206" i="14"/>
  <c r="AS216" i="14"/>
  <c r="AJ22" i="14"/>
  <c r="AJ1026" i="14" s="1"/>
  <c r="AN22" i="14"/>
  <c r="AN1026" i="14" s="1"/>
  <c r="AM26" i="14"/>
  <c r="AM1030" i="14" s="1"/>
  <c r="AQ26" i="14"/>
  <c r="AS211" i="14"/>
  <c r="AS214" i="14"/>
  <c r="AS217" i="14"/>
  <c r="AK21" i="14"/>
  <c r="AK1025" i="14" s="1"/>
  <c r="AO21" i="14"/>
  <c r="AO1025" i="14" s="1"/>
  <c r="AN28" i="14"/>
  <c r="AN1032" i="14" s="1"/>
  <c r="AH206" i="14"/>
  <c r="AP206" i="14"/>
  <c r="AS208" i="14"/>
  <c r="AJ206" i="14"/>
  <c r="AN206" i="14"/>
  <c r="AS212" i="14"/>
  <c r="AS215" i="14"/>
  <c r="AS219" i="14"/>
  <c r="AS220" i="14"/>
  <c r="Y22" i="14"/>
  <c r="Y28" i="14"/>
  <c r="Y205" i="14"/>
  <c r="DB205" i="14"/>
  <c r="DG205" i="14" s="1"/>
  <c r="CQ17" i="14"/>
  <c r="DB214" i="14"/>
  <c r="DG214" i="14" s="1"/>
  <c r="DB218" i="14"/>
  <c r="DG218" i="14" s="1"/>
  <c r="DB213" i="14"/>
  <c r="DG213" i="14" s="1"/>
  <c r="DB238" i="14"/>
  <c r="DG238" i="14" s="1"/>
  <c r="CN29" i="14"/>
  <c r="DC29" i="14" s="1"/>
  <c r="DH29" i="14" s="1"/>
  <c r="DC208" i="14"/>
  <c r="DH208" i="14" s="1"/>
  <c r="DC216" i="14"/>
  <c r="DH216" i="14" s="1"/>
  <c r="CN20" i="14"/>
  <c r="DC20" i="14" s="1"/>
  <c r="DH20" i="14" s="1"/>
  <c r="CN23" i="14"/>
  <c r="DC23" i="14" s="1"/>
  <c r="DH23" i="14" s="1"/>
  <c r="CM206" i="14"/>
  <c r="DC214" i="14"/>
  <c r="DH214" i="14" s="1"/>
  <c r="DC238" i="14"/>
  <c r="DH238" i="14" s="1"/>
  <c r="DC212" i="14"/>
  <c r="DH212" i="14" s="1"/>
  <c r="DC218" i="14"/>
  <c r="DH218" i="14" s="1"/>
  <c r="BH24" i="14"/>
  <c r="BH1028" i="14" s="1"/>
  <c r="BH25" i="14"/>
  <c r="BH27" i="14"/>
  <c r="BH1031" i="14" s="1"/>
  <c r="BH31" i="14"/>
  <c r="BH1035" i="14" s="1"/>
  <c r="BL205" i="14"/>
  <c r="BP17" i="14"/>
  <c r="BB205" i="14"/>
  <c r="BF25" i="14"/>
  <c r="BF1029" i="14" s="1"/>
  <c r="BD26" i="14"/>
  <c r="BE28" i="14"/>
  <c r="BE1032" i="14" s="1"/>
  <c r="BB213" i="14"/>
  <c r="BB218" i="14"/>
  <c r="BF30" i="14"/>
  <c r="BE31" i="14"/>
  <c r="BB219" i="14"/>
  <c r="BE206" i="14"/>
  <c r="BB214" i="14"/>
  <c r="BB217" i="14"/>
  <c r="AG31" i="14"/>
  <c r="AH22" i="14"/>
  <c r="AH1026" i="14" s="1"/>
  <c r="AL22" i="14"/>
  <c r="AL1026" i="14" s="1"/>
  <c r="AP22" i="14"/>
  <c r="AP1026" i="14" s="1"/>
  <c r="AK28" i="14"/>
  <c r="AK1032" i="14" s="1"/>
  <c r="AK31" i="14"/>
  <c r="AK1035" i="14" s="1"/>
  <c r="AO31" i="14"/>
  <c r="AO1035" i="14" s="1"/>
  <c r="AI206" i="14"/>
  <c r="AM206" i="14"/>
  <c r="AQ206" i="14"/>
  <c r="AG28" i="14"/>
  <c r="AH25" i="14"/>
  <c r="AH1029" i="14" s="1"/>
  <c r="AL25" i="14"/>
  <c r="AL1029" i="14" s="1"/>
  <c r="AP25" i="14"/>
  <c r="AP1029" i="14" s="1"/>
  <c r="AJ21" i="14"/>
  <c r="AJ1025" i="14" s="1"/>
  <c r="AN21" i="14"/>
  <c r="AN1025" i="14" s="1"/>
  <c r="AR21" i="14"/>
  <c r="AI24" i="14"/>
  <c r="AI1028" i="14" s="1"/>
  <c r="AM24" i="14"/>
  <c r="AM1028" i="14" s="1"/>
  <c r="AQ24" i="14"/>
  <c r="AQ1028" i="14" s="1"/>
  <c r="AG206" i="14"/>
  <c r="AK206" i="14"/>
  <c r="AO206" i="14"/>
  <c r="AS210" i="14"/>
  <c r="AS213" i="14"/>
  <c r="AS218" i="14"/>
  <c r="Y21" i="14"/>
  <c r="Y29" i="14"/>
  <c r="Y26" i="14"/>
  <c r="Y206" i="14"/>
  <c r="DB160" i="14"/>
  <c r="DG160" i="14" s="1"/>
  <c r="BL33" i="14"/>
  <c r="BQ166" i="14"/>
  <c r="AF162" i="14"/>
  <c r="AF169" i="14"/>
  <c r="AF168" i="14"/>
  <c r="BQ164" i="14"/>
  <c r="BQ170" i="14"/>
  <c r="AG19" i="14"/>
  <c r="CX18" i="14"/>
  <c r="CS18" i="14"/>
  <c r="CP33" i="14"/>
  <c r="DB33" i="14" s="1"/>
  <c r="DG33" i="14" s="1"/>
  <c r="CM34" i="14"/>
  <c r="CP34" i="14" s="1"/>
  <c r="DB34" i="14" s="1"/>
  <c r="DG34" i="14" s="1"/>
  <c r="CP37" i="14"/>
  <c r="DB37" i="14" s="1"/>
  <c r="DG37" i="14" s="1"/>
  <c r="BT34" i="14"/>
  <c r="AF118" i="14"/>
  <c r="AF119" i="14"/>
  <c r="AF122" i="14"/>
  <c r="BL40" i="14"/>
  <c r="BL42" i="14"/>
  <c r="BD34" i="14"/>
  <c r="BQ115" i="14"/>
  <c r="BQ119" i="14"/>
  <c r="BQ117" i="14"/>
  <c r="BQ121" i="14"/>
  <c r="AX1024" i="14"/>
  <c r="BQ114" i="14"/>
  <c r="AF114" i="14"/>
  <c r="AF115" i="14"/>
  <c r="AF116" i="14"/>
  <c r="AF120" i="14"/>
  <c r="BA34" i="14"/>
  <c r="AX34" i="14"/>
  <c r="AU113" i="14"/>
  <c r="AF123" i="14"/>
  <c r="AO34" i="14"/>
  <c r="AG26" i="14"/>
  <c r="AG34" i="14"/>
  <c r="AF117" i="14"/>
  <c r="AO19" i="14"/>
  <c r="AO1023" i="14" s="1"/>
  <c r="AS113" i="14"/>
  <c r="AF112" i="14"/>
  <c r="BB33" i="14"/>
  <c r="AS33" i="14"/>
  <c r="DB66" i="14"/>
  <c r="DG66" i="14" s="1"/>
  <c r="CM27" i="14"/>
  <c r="CP27" i="14" s="1"/>
  <c r="CP35" i="14"/>
  <c r="DB35" i="14" s="1"/>
  <c r="DG35" i="14" s="1"/>
  <c r="DC45" i="14"/>
  <c r="DH45" i="14" s="1"/>
  <c r="CP21" i="14"/>
  <c r="DC44" i="14"/>
  <c r="DH44" i="14" s="1"/>
  <c r="CN21" i="14"/>
  <c r="DC21" i="14" s="1"/>
  <c r="DH21" i="14" s="1"/>
  <c r="DC24" i="14"/>
  <c r="DH24" i="14" s="1"/>
  <c r="BL66" i="14"/>
  <c r="BQ75" i="14"/>
  <c r="BL37" i="14"/>
  <c r="BB42" i="14"/>
  <c r="BH34" i="14"/>
  <c r="BB41" i="14"/>
  <c r="BB43" i="14"/>
  <c r="AF70" i="14"/>
  <c r="BQ70" i="14" s="1"/>
  <c r="BB39" i="14"/>
  <c r="BB47" i="14"/>
  <c r="AF73" i="14"/>
  <c r="AF74" i="14"/>
  <c r="BQ69" i="14"/>
  <c r="BQ74" i="14"/>
  <c r="BQ76" i="14"/>
  <c r="AZ34" i="14"/>
  <c r="AF79" i="14"/>
  <c r="AS66" i="14"/>
  <c r="AF69" i="14"/>
  <c r="AF75" i="14"/>
  <c r="CR18" i="14"/>
  <c r="CU18" i="14"/>
  <c r="CP47" i="14"/>
  <c r="DB47" i="14" s="1"/>
  <c r="DG47" i="14" s="1"/>
  <c r="CO30" i="14"/>
  <c r="DC30" i="14" s="1"/>
  <c r="DH30" i="14" s="1"/>
  <c r="DC38" i="14"/>
  <c r="DH38" i="14" s="1"/>
  <c r="DC39" i="14"/>
  <c r="DH39" i="14" s="1"/>
  <c r="CP20" i="14"/>
  <c r="DB20" i="14" s="1"/>
  <c r="DG20" i="14" s="1"/>
  <c r="DC36" i="14"/>
  <c r="DH36" i="14" s="1"/>
  <c r="CO31" i="14"/>
  <c r="DC48" i="14"/>
  <c r="DH48" i="14" s="1"/>
  <c r="CP42" i="14"/>
  <c r="DB42" i="14" s="1"/>
  <c r="DG42" i="14" s="1"/>
  <c r="CP46" i="14"/>
  <c r="DB46" i="14" s="1"/>
  <c r="DG46" i="14" s="1"/>
  <c r="CO26" i="14"/>
  <c r="DC27" i="14"/>
  <c r="DH27" i="14" s="1"/>
  <c r="CM32" i="14"/>
  <c r="CP32" i="14" s="1"/>
  <c r="DB32" i="14" s="1"/>
  <c r="DG32" i="14" s="1"/>
  <c r="DC35" i="14"/>
  <c r="DH35" i="14" s="1"/>
  <c r="CP38" i="14"/>
  <c r="DB38" i="14" s="1"/>
  <c r="DG38" i="14" s="1"/>
  <c r="DC41" i="14"/>
  <c r="DH41" i="14" s="1"/>
  <c r="CJ20" i="14"/>
  <c r="CP28" i="14"/>
  <c r="DB28" i="14" s="1"/>
  <c r="DG28" i="14" s="1"/>
  <c r="CP40" i="14"/>
  <c r="DB40" i="14" s="1"/>
  <c r="DG40" i="14" s="1"/>
  <c r="CP44" i="14"/>
  <c r="DB44" i="14" s="1"/>
  <c r="DG44" i="14" s="1"/>
  <c r="CP45" i="14"/>
  <c r="DB45" i="14" s="1"/>
  <c r="DG45" i="14" s="1"/>
  <c r="CP36" i="14"/>
  <c r="DB36" i="14" s="1"/>
  <c r="DG36" i="14" s="1"/>
  <c r="CP41" i="14"/>
  <c r="DB41" i="14" s="1"/>
  <c r="DG41" i="14" s="1"/>
  <c r="BU1023" i="14"/>
  <c r="CC1023" i="14"/>
  <c r="BV1025" i="14"/>
  <c r="CH1025" i="14"/>
  <c r="BY19" i="14"/>
  <c r="CG19" i="14"/>
  <c r="BX34" i="14"/>
  <c r="CF34" i="14"/>
  <c r="BV34" i="14"/>
  <c r="BZ34" i="14"/>
  <c r="CD34" i="14"/>
  <c r="BT20" i="14"/>
  <c r="BT1024" i="14" s="1"/>
  <c r="CB20" i="14"/>
  <c r="BW34" i="14"/>
  <c r="CA34" i="14"/>
  <c r="CE34" i="14"/>
  <c r="CH45" i="14"/>
  <c r="CH29" i="14" s="1"/>
  <c r="CH1033" i="14" s="1"/>
  <c r="BL47" i="14"/>
  <c r="BP34" i="14"/>
  <c r="BM21" i="14"/>
  <c r="BL41" i="14"/>
  <c r="BL44" i="14"/>
  <c r="AF56" i="14"/>
  <c r="BQ56" i="14" s="1"/>
  <c r="BP29" i="14"/>
  <c r="BL35" i="14"/>
  <c r="BL36" i="14"/>
  <c r="BL38" i="14"/>
  <c r="BL43" i="14"/>
  <c r="BO20" i="14"/>
  <c r="BO1024" i="14" s="1"/>
  <c r="BM26" i="14"/>
  <c r="BL39" i="14"/>
  <c r="BI21" i="14"/>
  <c r="BI1025" i="14" s="1"/>
  <c r="BG34" i="14"/>
  <c r="BE19" i="14"/>
  <c r="BC31" i="14"/>
  <c r="BC1035" i="14" s="1"/>
  <c r="BF34" i="14"/>
  <c r="BB37" i="14"/>
  <c r="AF55" i="14"/>
  <c r="BQ55" i="14" s="1"/>
  <c r="BD20" i="14"/>
  <c r="BD1024" i="14" s="1"/>
  <c r="BD25" i="14"/>
  <c r="BD1029" i="14" s="1"/>
  <c r="BC27" i="14"/>
  <c r="BC1031" i="14" s="1"/>
  <c r="BB40" i="14"/>
  <c r="BB44" i="14"/>
  <c r="AF51" i="14"/>
  <c r="BQ51" i="14" s="1"/>
  <c r="AF53" i="14"/>
  <c r="BQ53" i="14" s="1"/>
  <c r="AF63" i="14"/>
  <c r="BQ63" i="14" s="1"/>
  <c r="BB36" i="14"/>
  <c r="BB38" i="14"/>
  <c r="BB45" i="14"/>
  <c r="AY34" i="14"/>
  <c r="AJ19" i="14"/>
  <c r="AN19" i="14"/>
  <c r="AI34" i="14"/>
  <c r="AQ34" i="14"/>
  <c r="AG21" i="14"/>
  <c r="AG23" i="14"/>
  <c r="AH34" i="14"/>
  <c r="AL34" i="14"/>
  <c r="AP34" i="14"/>
  <c r="AS40" i="14"/>
  <c r="AS44" i="14"/>
  <c r="AF61" i="14"/>
  <c r="BQ61" i="14" s="1"/>
  <c r="AS36" i="14"/>
  <c r="AS38" i="14"/>
  <c r="AS41" i="14"/>
  <c r="AS43" i="14"/>
  <c r="AS45" i="14"/>
  <c r="AS47" i="14"/>
  <c r="AS48" i="14"/>
  <c r="AF60" i="14"/>
  <c r="BQ60" i="14" s="1"/>
  <c r="AF96" i="14"/>
  <c r="BR19" i="14"/>
  <c r="AX1044" i="14"/>
  <c r="AF121" i="14"/>
  <c r="AF127" i="14"/>
  <c r="BQ162" i="14"/>
  <c r="AU160" i="14"/>
  <c r="AF164" i="14"/>
  <c r="AF165" i="14"/>
  <c r="AF170" i="14"/>
  <c r="AF171" i="14"/>
  <c r="BQ172" i="14"/>
  <c r="AU22" i="14"/>
  <c r="AI1044" i="14"/>
  <c r="BG1044" i="14"/>
  <c r="BG1027" i="14"/>
  <c r="BO1027" i="14"/>
  <c r="AU28" i="14"/>
  <c r="BC34" i="14"/>
  <c r="CH50" i="14"/>
  <c r="BR50" i="14" s="1"/>
  <c r="AF129" i="14"/>
  <c r="AS160" i="14"/>
  <c r="AF161" i="14"/>
  <c r="AF166" i="14"/>
  <c r="AF167" i="14"/>
  <c r="BQ168" i="14"/>
  <c r="BQ174" i="14"/>
  <c r="AF176" i="14"/>
  <c r="BP1027" i="14"/>
  <c r="CI18" i="14"/>
  <c r="AK1044" i="14"/>
  <c r="AK1027" i="14"/>
  <c r="AW1044" i="14"/>
  <c r="AW1027" i="14"/>
  <c r="AS207" i="14"/>
  <c r="BB238" i="14"/>
  <c r="AU254" i="14"/>
  <c r="AF258" i="14"/>
  <c r="AF268" i="14"/>
  <c r="AU286" i="14"/>
  <c r="BL320" i="14"/>
  <c r="AF335" i="14"/>
  <c r="AF340" i="14"/>
  <c r="AV334" i="14"/>
  <c r="AU343" i="14"/>
  <c r="AU346" i="14"/>
  <c r="BQ346" i="14" s="1"/>
  <c r="AF346" i="14" s="1"/>
  <c r="BQ348" i="14"/>
  <c r="AF354" i="14"/>
  <c r="AS349" i="14"/>
  <c r="AF401" i="14"/>
  <c r="AF408" i="14"/>
  <c r="BQ408" i="14"/>
  <c r="BQ485" i="14"/>
  <c r="BQ488" i="14"/>
  <c r="BQ489" i="14"/>
  <c r="AU457" i="14"/>
  <c r="BC206" i="14"/>
  <c r="CO206" i="14"/>
  <c r="DC206" i="14" s="1"/>
  <c r="DH206" i="14" s="1"/>
  <c r="CP207" i="14"/>
  <c r="DB207" i="14" s="1"/>
  <c r="DG207" i="14" s="1"/>
  <c r="AW334" i="14"/>
  <c r="BC334" i="14"/>
  <c r="BQ335" i="14"/>
  <c r="AF336" i="14"/>
  <c r="AF337" i="14"/>
  <c r="BL339" i="14"/>
  <c r="BQ339" i="14" s="1"/>
  <c r="BQ340" i="14"/>
  <c r="AF341" i="14"/>
  <c r="AF342" i="14"/>
  <c r="AF344" i="14"/>
  <c r="BQ347" i="14"/>
  <c r="AF352" i="14"/>
  <c r="BB400" i="14"/>
  <c r="AF485" i="14"/>
  <c r="BQ355" i="14"/>
  <c r="AF355" i="14"/>
  <c r="Y334" i="14"/>
  <c r="BQ345" i="14"/>
  <c r="BQ351" i="14"/>
  <c r="AF351" i="14"/>
  <c r="AU350" i="14"/>
  <c r="BB350" i="14"/>
  <c r="BB349" i="14"/>
  <c r="BB333" i="14" s="1"/>
  <c r="BQ352" i="14"/>
  <c r="BQ401" i="14"/>
  <c r="AF407" i="14"/>
  <c r="BQ407" i="14"/>
  <c r="BQ433" i="14"/>
  <c r="AF359" i="14"/>
  <c r="AF363" i="14"/>
  <c r="AF371" i="14"/>
  <c r="AF375" i="14"/>
  <c r="AF379" i="14"/>
  <c r="AU383" i="14"/>
  <c r="AF384" i="14"/>
  <c r="BQ385" i="14"/>
  <c r="AF388" i="14"/>
  <c r="AF392" i="14"/>
  <c r="AF396" i="14"/>
  <c r="BL402" i="14"/>
  <c r="BQ402" i="14" s="1"/>
  <c r="AF404" i="14"/>
  <c r="AF419" i="14"/>
  <c r="AF423" i="14"/>
  <c r="AF427" i="14"/>
  <c r="AF435" i="14"/>
  <c r="BQ436" i="14"/>
  <c r="AF438" i="14"/>
  <c r="AF442" i="14"/>
  <c r="BQ443" i="14"/>
  <c r="AF445" i="14"/>
  <c r="AF466" i="14"/>
  <c r="BQ467" i="14"/>
  <c r="AF470" i="14"/>
  <c r="BQ471" i="14"/>
  <c r="AF474" i="14"/>
  <c r="BQ475" i="14"/>
  <c r="AG480" i="14"/>
  <c r="BA480" i="14"/>
  <c r="BM480" i="14"/>
  <c r="BL483" i="14"/>
  <c r="BB487" i="14"/>
  <c r="BB480" i="14" s="1"/>
  <c r="BL513" i="14"/>
  <c r="AF513" i="14" s="1"/>
  <c r="AF515" i="14"/>
  <c r="AF519" i="14"/>
  <c r="AF523" i="14"/>
  <c r="AF528" i="14"/>
  <c r="BQ529" i="14"/>
  <c r="BQ546" i="14"/>
  <c r="AV563" i="14"/>
  <c r="AZ563" i="14"/>
  <c r="BQ611" i="14"/>
  <c r="AV400" i="14"/>
  <c r="BB450" i="14"/>
  <c r="AT480" i="14"/>
  <c r="AX480" i="14"/>
  <c r="BF563" i="14"/>
  <c r="AF596" i="14"/>
  <c r="AF600" i="14"/>
  <c r="AF634" i="14"/>
  <c r="AF645" i="14"/>
  <c r="BB565" i="14"/>
  <c r="BC563" i="14"/>
  <c r="BN563" i="14"/>
  <c r="BL566" i="14"/>
  <c r="AS567" i="14"/>
  <c r="BD563" i="14"/>
  <c r="BB564" i="14"/>
  <c r="AU563" i="14"/>
  <c r="BQ580" i="14"/>
  <c r="AF580" i="14" s="1"/>
  <c r="BB595" i="14"/>
  <c r="BQ609" i="14"/>
  <c r="AF609" i="14" s="1"/>
  <c r="BQ613" i="14"/>
  <c r="AF613" i="14" s="1"/>
  <c r="BB615" i="14"/>
  <c r="AF679" i="14"/>
  <c r="BQ685" i="14"/>
  <c r="BB648" i="14"/>
  <c r="AF669" i="14"/>
  <c r="AF671" i="14"/>
  <c r="AF675" i="14"/>
  <c r="AU680" i="14"/>
  <c r="AF684" i="14"/>
  <c r="AF687" i="14"/>
  <c r="BQ688" i="14"/>
  <c r="BQ681" i="14"/>
  <c r="BL680" i="14"/>
  <c r="AT563" i="14"/>
  <c r="BL631" i="14"/>
  <c r="BQ675" i="14"/>
  <c r="BQ684" i="14"/>
  <c r="BL713" i="14"/>
  <c r="BQ771" i="14"/>
  <c r="AF779" i="14"/>
  <c r="BQ779" i="14"/>
  <c r="AS713" i="14"/>
  <c r="AF800" i="14"/>
  <c r="BQ800" i="14"/>
  <c r="AF878" i="14"/>
  <c r="BQ878" i="14"/>
  <c r="BB696" i="14"/>
  <c r="AF699" i="14"/>
  <c r="AF701" i="14"/>
  <c r="AF703" i="14"/>
  <c r="AF705" i="14"/>
  <c r="AF707" i="14"/>
  <c r="AF709" i="14"/>
  <c r="BB713" i="14"/>
  <c r="BQ773" i="14"/>
  <c r="AF789" i="14"/>
  <c r="BQ789" i="14"/>
  <c r="BQ798" i="14"/>
  <c r="AF798" i="14"/>
  <c r="BQ805" i="14"/>
  <c r="AF805" i="14"/>
  <c r="AF771" i="14"/>
  <c r="AF774" i="14"/>
  <c r="AF783" i="14"/>
  <c r="BQ783" i="14"/>
  <c r="BQ803" i="14"/>
  <c r="AF803" i="14"/>
  <c r="BQ816" i="14"/>
  <c r="BQ823" i="14"/>
  <c r="BQ850" i="14"/>
  <c r="BQ856" i="14"/>
  <c r="BQ860" i="14"/>
  <c r="BC862" i="14"/>
  <c r="BO862" i="14"/>
  <c r="BL862" i="14" s="1"/>
  <c r="AF879" i="14"/>
  <c r="AF895" i="14"/>
  <c r="AF898" i="14"/>
  <c r="BQ898" i="14"/>
  <c r="AF906" i="14"/>
  <c r="BQ906" i="14"/>
  <c r="BB846" i="14"/>
  <c r="AF877" i="14"/>
  <c r="AF903" i="14"/>
  <c r="AG862" i="14"/>
  <c r="AU894" i="14"/>
  <c r="AF897" i="14"/>
  <c r="BQ899" i="14"/>
  <c r="AF902" i="14"/>
  <c r="BQ902" i="14"/>
  <c r="AF905" i="14"/>
  <c r="BQ907" i="14"/>
  <c r="BQ875" i="14" s="1"/>
  <c r="AU969" i="14"/>
  <c r="AF987" i="14"/>
  <c r="BQ989" i="14"/>
  <c r="BQ992" i="14"/>
  <c r="AF992" i="14"/>
  <c r="AF995" i="14"/>
  <c r="BQ997" i="14"/>
  <c r="AF1002" i="14"/>
  <c r="AF1004" i="14"/>
  <c r="AF1006" i="14"/>
  <c r="BQ996" i="14"/>
  <c r="AF996" i="14"/>
  <c r="AF993" i="14"/>
  <c r="AF1037" i="14"/>
  <c r="AF1038" i="14"/>
  <c r="AF1040" i="14"/>
  <c r="AF1042" i="14"/>
  <c r="BB447" i="14" l="1"/>
  <c r="BQ673" i="14"/>
  <c r="DC31" i="14"/>
  <c r="DH31" i="14" s="1"/>
  <c r="CP23" i="14"/>
  <c r="DB23" i="14" s="1"/>
  <c r="DG23" i="14" s="1"/>
  <c r="BH1036" i="14"/>
  <c r="BB30" i="14"/>
  <c r="BD1034" i="14"/>
  <c r="BD1051" i="14" s="1"/>
  <c r="Y17" i="14"/>
  <c r="BN318" i="14"/>
  <c r="BQ869" i="14"/>
  <c r="AF866" i="14"/>
  <c r="AU29" i="14"/>
  <c r="AF432" i="14"/>
  <c r="CP19" i="14"/>
  <c r="DB19" i="14" s="1"/>
  <c r="DG19" i="14" s="1"/>
  <c r="BQ416" i="14"/>
  <c r="BK1035" i="14"/>
  <c r="AF666" i="14"/>
  <c r="AU206" i="14"/>
  <c r="BQ969" i="14"/>
  <c r="AV1027" i="14"/>
  <c r="BL17" i="14"/>
  <c r="BQ253" i="14"/>
  <c r="AG1023" i="14"/>
  <c r="BQ648" i="14"/>
  <c r="AF648" i="14" s="1"/>
  <c r="BQ565" i="14"/>
  <c r="BI1035" i="14"/>
  <c r="BQ866" i="14"/>
  <c r="AU21" i="14"/>
  <c r="BR318" i="14"/>
  <c r="BV1026" i="14"/>
  <c r="BL447" i="14"/>
  <c r="CT18" i="14"/>
  <c r="CV18" i="14"/>
  <c r="CY18" i="14"/>
  <c r="DA18" i="14"/>
  <c r="AF927" i="14"/>
  <c r="BQ566" i="14"/>
  <c r="CK18" i="14"/>
  <c r="CL18" i="14"/>
  <c r="BN1033" i="14"/>
  <c r="BQ413" i="14"/>
  <c r="AG1035" i="14"/>
  <c r="AS1035" i="14" s="1"/>
  <c r="AS461" i="14"/>
  <c r="AF461" i="14" s="1"/>
  <c r="BQ631" i="14"/>
  <c r="AF631" i="14" s="1"/>
  <c r="AF343" i="14"/>
  <c r="CA18" i="14"/>
  <c r="DB21" i="14"/>
  <c r="DG21" i="14" s="1"/>
  <c r="AU20" i="14"/>
  <c r="AF413" i="14"/>
  <c r="AS452" i="14"/>
  <c r="AS322" i="14" s="1"/>
  <c r="AF574" i="14"/>
  <c r="AQ1034" i="14"/>
  <c r="AQ1051" i="14" s="1"/>
  <c r="BI1030" i="14"/>
  <c r="CH318" i="14"/>
  <c r="AU400" i="14"/>
  <c r="BQ400" i="14" s="1"/>
  <c r="AF286" i="14"/>
  <c r="BQ286" i="14" s="1"/>
  <c r="AR1027" i="14"/>
  <c r="AU26" i="14"/>
  <c r="CQ18" i="14"/>
  <c r="DB22" i="14"/>
  <c r="DG22" i="14" s="1"/>
  <c r="DB24" i="14"/>
  <c r="DG24" i="14" s="1"/>
  <c r="BK1044" i="14"/>
  <c r="BZ1026" i="14"/>
  <c r="BZ1022" i="14" s="1"/>
  <c r="BB17" i="14"/>
  <c r="BP1036" i="14"/>
  <c r="BL1036" i="14" s="1"/>
  <c r="BQ405" i="14"/>
  <c r="BU18" i="14"/>
  <c r="BK1036" i="14"/>
  <c r="AF730" i="14"/>
  <c r="BQ730" i="14" s="1"/>
  <c r="AG328" i="14"/>
  <c r="AS328" i="14" s="1"/>
  <c r="BQ595" i="14"/>
  <c r="AF595" i="14" s="1"/>
  <c r="BB28" i="14"/>
  <c r="BQ113" i="14"/>
  <c r="BA1023" i="14"/>
  <c r="BJ1023" i="14"/>
  <c r="BQ160" i="14"/>
  <c r="BF1027" i="14"/>
  <c r="BC1027" i="14"/>
  <c r="BB23" i="14"/>
  <c r="AZ1027" i="14"/>
  <c r="BQ576" i="14"/>
  <c r="AF576" i="14" s="1"/>
  <c r="AF762" i="14"/>
  <c r="BQ432" i="14"/>
  <c r="AU23" i="14"/>
  <c r="BQ343" i="14"/>
  <c r="BQ579" i="14"/>
  <c r="AF579" i="14" s="1"/>
  <c r="BQ755" i="14"/>
  <c r="AF270" i="14"/>
  <c r="BQ270" i="14" s="1"/>
  <c r="BQ367" i="14"/>
  <c r="AF611" i="14"/>
  <c r="BQ383" i="14"/>
  <c r="BA1027" i="14"/>
  <c r="BW18" i="14"/>
  <c r="AJ1027" i="14"/>
  <c r="AU31" i="14"/>
  <c r="AU27" i="14"/>
  <c r="BF1023" i="14"/>
  <c r="BQ569" i="14"/>
  <c r="BH1034" i="14"/>
  <c r="BH1051" i="14" s="1"/>
  <c r="AU24" i="14"/>
  <c r="AS862" i="14"/>
  <c r="AF367" i="14"/>
  <c r="AX1027" i="14"/>
  <c r="BR34" i="14"/>
  <c r="BP1033" i="14"/>
  <c r="CC18" i="14"/>
  <c r="AS323" i="14"/>
  <c r="AS447" i="14"/>
  <c r="AV1025" i="14"/>
  <c r="AU1025" i="14" s="1"/>
  <c r="AW18" i="14"/>
  <c r="BN1023" i="14"/>
  <c r="BQ403" i="14"/>
  <c r="AU25" i="14"/>
  <c r="BQ45" i="14"/>
  <c r="BZ18" i="14"/>
  <c r="AF220" i="14"/>
  <c r="BQ220" i="14" s="1"/>
  <c r="BL332" i="14"/>
  <c r="BJ1029" i="14"/>
  <c r="BK1031" i="14"/>
  <c r="BP1032" i="14"/>
  <c r="BL1032" i="14" s="1"/>
  <c r="BQ664" i="14"/>
  <c r="AF875" i="14"/>
  <c r="CF18" i="14"/>
  <c r="BQ42" i="14"/>
  <c r="AF302" i="14"/>
  <c r="BQ302" i="14" s="1"/>
  <c r="AF756" i="14"/>
  <c r="AF680" i="14"/>
  <c r="CM18" i="14"/>
  <c r="BQ573" i="14"/>
  <c r="AF573" i="14" s="1"/>
  <c r="BQ796" i="14"/>
  <c r="AU34" i="14"/>
  <c r="AF664" i="14"/>
  <c r="CE1022" i="14"/>
  <c r="AF796" i="14"/>
  <c r="BQ458" i="14"/>
  <c r="AF677" i="14"/>
  <c r="BQ696" i="14"/>
  <c r="AF696" i="14"/>
  <c r="AF464" i="14"/>
  <c r="BP1035" i="14"/>
  <c r="AF481" i="14"/>
  <c r="BD1023" i="14"/>
  <c r="BP1023" i="14"/>
  <c r="BL1023" i="14" s="1"/>
  <c r="BQ66" i="14"/>
  <c r="BQ464" i="14"/>
  <c r="AF410" i="14"/>
  <c r="BQ985" i="14"/>
  <c r="AF222" i="14"/>
  <c r="BQ222" i="14" s="1"/>
  <c r="AF113" i="14"/>
  <c r="AF985" i="14"/>
  <c r="AQ1044" i="14"/>
  <c r="BB862" i="14"/>
  <c r="BQ862" i="14" s="1"/>
  <c r="AF863" i="14"/>
  <c r="AF869" i="14"/>
  <c r="BL715" i="14"/>
  <c r="BN714" i="14"/>
  <c r="BL714" i="14" s="1"/>
  <c r="BL725" i="14"/>
  <c r="BG1023" i="14"/>
  <c r="BQ759" i="14"/>
  <c r="BQ748" i="14"/>
  <c r="AF760" i="14"/>
  <c r="BL726" i="14"/>
  <c r="BQ758" i="14"/>
  <c r="AF755" i="14"/>
  <c r="AF750" i="14"/>
  <c r="AF758" i="14"/>
  <c r="AF728" i="14"/>
  <c r="AF759" i="14"/>
  <c r="AF752" i="14"/>
  <c r="AF748" i="14"/>
  <c r="BQ750" i="14"/>
  <c r="BQ752" i="14"/>
  <c r="AY1035" i="14"/>
  <c r="AP1033" i="14"/>
  <c r="AG1026" i="14"/>
  <c r="AS1026" i="14" s="1"/>
  <c r="AG1030" i="14"/>
  <c r="AF745" i="14"/>
  <c r="BQ728" i="14"/>
  <c r="BD1027" i="14"/>
  <c r="BD1028" i="14"/>
  <c r="BE1033" i="14"/>
  <c r="AV1034" i="14"/>
  <c r="AV1051" i="14" s="1"/>
  <c r="AU1051" i="14" s="1"/>
  <c r="AH1033" i="14"/>
  <c r="AR1033" i="14"/>
  <c r="BL459" i="14"/>
  <c r="BQ459" i="14" s="1"/>
  <c r="BL449" i="14"/>
  <c r="AF449" i="14" s="1"/>
  <c r="BQ677" i="14"/>
  <c r="AF673" i="14"/>
  <c r="BQ564" i="14"/>
  <c r="AF564" i="14" s="1"/>
  <c r="BN448" i="14"/>
  <c r="BQ568" i="14"/>
  <c r="AF568" i="14" s="1"/>
  <c r="AJ448" i="14"/>
  <c r="AS450" i="14"/>
  <c r="AF450" i="14" s="1"/>
  <c r="BQ615" i="14"/>
  <c r="AF615" i="14" s="1"/>
  <c r="BB319" i="14"/>
  <c r="BQ570" i="14"/>
  <c r="AF570" i="14" s="1"/>
  <c r="BM448" i="14"/>
  <c r="AS454" i="14"/>
  <c r="AF454" i="14" s="1"/>
  <c r="AG1024" i="14"/>
  <c r="AS1024" i="14" s="1"/>
  <c r="BQ575" i="14"/>
  <c r="AF575" i="14" s="1"/>
  <c r="BQ571" i="14"/>
  <c r="AF571" i="14" s="1"/>
  <c r="AS451" i="14"/>
  <c r="AS332" i="14"/>
  <c r="AG1036" i="14"/>
  <c r="BQ493" i="14"/>
  <c r="AU448" i="14"/>
  <c r="AR448" i="14"/>
  <c r="BB460" i="14"/>
  <c r="AN448" i="14"/>
  <c r="AF414" i="14"/>
  <c r="AX318" i="14"/>
  <c r="AX1023" i="14"/>
  <c r="AF416" i="14"/>
  <c r="AF412" i="14"/>
  <c r="BE1035" i="14"/>
  <c r="BH1030" i="14"/>
  <c r="BI1029" i="14"/>
  <c r="BH1044" i="14"/>
  <c r="BD1032" i="14"/>
  <c r="BB1032" i="14" s="1"/>
  <c r="AU318" i="14"/>
  <c r="AQ1030" i="14"/>
  <c r="AO1036" i="14"/>
  <c r="AP1034" i="14"/>
  <c r="AP1051" i="14" s="1"/>
  <c r="BL25" i="14"/>
  <c r="BL32" i="14"/>
  <c r="BL24" i="14"/>
  <c r="BP1029" i="14"/>
  <c r="BE1027" i="14"/>
  <c r="BC1034" i="14"/>
  <c r="BC1051" i="14" s="1"/>
  <c r="BP1030" i="14"/>
  <c r="BD1026" i="14"/>
  <c r="BB1026" i="14" s="1"/>
  <c r="BC1025" i="14"/>
  <c r="BH1027" i="14"/>
  <c r="BJ1024" i="14"/>
  <c r="AX18" i="14"/>
  <c r="AX1028" i="14"/>
  <c r="AU1028" i="14" s="1"/>
  <c r="BL23" i="14"/>
  <c r="AZ1024" i="14"/>
  <c r="AO1030" i="14"/>
  <c r="AM1027" i="14"/>
  <c r="AQ1027" i="14"/>
  <c r="BL31" i="14"/>
  <c r="BJ1033" i="14"/>
  <c r="BB206" i="14"/>
  <c r="BB19" i="14"/>
  <c r="AT1022" i="14"/>
  <c r="AT18" i="14"/>
  <c r="BL206" i="14"/>
  <c r="BN1027" i="14"/>
  <c r="BL22" i="14"/>
  <c r="BL27" i="14"/>
  <c r="BB22" i="14"/>
  <c r="BB21" i="14"/>
  <c r="BA1026" i="14"/>
  <c r="AL1044" i="14"/>
  <c r="AR1023" i="14"/>
  <c r="AU32" i="14"/>
  <c r="BQ41" i="14"/>
  <c r="AF160" i="14"/>
  <c r="AP1027" i="14"/>
  <c r="BQ47" i="14"/>
  <c r="BB24" i="14"/>
  <c r="AF48" i="14"/>
  <c r="BJ1044" i="14"/>
  <c r="BB29" i="14"/>
  <c r="AF47" i="14"/>
  <c r="BP1028" i="14"/>
  <c r="BL1028" i="14" s="1"/>
  <c r="BM1035" i="14"/>
  <c r="BQ43" i="14"/>
  <c r="BF1028" i="14"/>
  <c r="BG18" i="14"/>
  <c r="BF1025" i="14"/>
  <c r="BA18" i="14"/>
  <c r="AU1029" i="14"/>
  <c r="AV1023" i="14"/>
  <c r="AV18" i="14"/>
  <c r="AF35" i="14"/>
  <c r="CD18" i="14"/>
  <c r="BU1022" i="14"/>
  <c r="CF1028" i="14"/>
  <c r="CF1022" i="14" s="1"/>
  <c r="BS18" i="14"/>
  <c r="CD1022" i="14"/>
  <c r="CA1022" i="14"/>
  <c r="CE18" i="14"/>
  <c r="CH34" i="14"/>
  <c r="BQ35" i="14"/>
  <c r="BP18" i="14"/>
  <c r="BL21" i="14"/>
  <c r="BO1029" i="14"/>
  <c r="BD1044" i="14"/>
  <c r="BB1044" i="14" s="1"/>
  <c r="BI1023" i="14"/>
  <c r="BG1026" i="14"/>
  <c r="BG1022" i="14" s="1"/>
  <c r="AN1033" i="14"/>
  <c r="AF37" i="14"/>
  <c r="AS29" i="14"/>
  <c r="AR18" i="14"/>
  <c r="AS22" i="14"/>
  <c r="AI18" i="14"/>
  <c r="AS24" i="14"/>
  <c r="AH1027" i="14"/>
  <c r="AS23" i="14"/>
  <c r="AS27" i="14"/>
  <c r="BV1022" i="14"/>
  <c r="BS1022" i="14"/>
  <c r="BW1022" i="14"/>
  <c r="BQ927" i="14"/>
  <c r="AF894" i="14"/>
  <c r="BQ863" i="14"/>
  <c r="AG1025" i="14"/>
  <c r="AS1025" i="14" s="1"/>
  <c r="AF757" i="14"/>
  <c r="AS726" i="14"/>
  <c r="AF724" i="14"/>
  <c r="BQ724" i="14" s="1"/>
  <c r="BQ749" i="14"/>
  <c r="BL746" i="14"/>
  <c r="BL712" i="14" s="1"/>
  <c r="AF720" i="14"/>
  <c r="BQ720" i="14" s="1"/>
  <c r="AU1032" i="14"/>
  <c r="AW714" i="14"/>
  <c r="AU714" i="14" s="1"/>
  <c r="BQ751" i="14"/>
  <c r="BQ747" i="14"/>
  <c r="AZ1034" i="14"/>
  <c r="AZ1051" i="14" s="1"/>
  <c r="AG1028" i="14"/>
  <c r="AS1028" i="14" s="1"/>
  <c r="AN714" i="14"/>
  <c r="AF718" i="14"/>
  <c r="BQ718" i="14" s="1"/>
  <c r="AF751" i="14"/>
  <c r="AF747" i="14"/>
  <c r="AF749" i="14"/>
  <c r="BB717" i="14"/>
  <c r="AF717" i="14" s="1"/>
  <c r="BQ717" i="14" s="1"/>
  <c r="BQ757" i="14"/>
  <c r="BB746" i="14"/>
  <c r="BB725" i="14"/>
  <c r="BD1030" i="14"/>
  <c r="BD1031" i="14"/>
  <c r="BB1031" i="14" s="1"/>
  <c r="BB726" i="14"/>
  <c r="BB715" i="14"/>
  <c r="BD714" i="14"/>
  <c r="BB714" i="14" s="1"/>
  <c r="AU1033" i="14"/>
  <c r="AU1035" i="14"/>
  <c r="AU1024" i="14"/>
  <c r="AG714" i="14"/>
  <c r="AL1033" i="14"/>
  <c r="AO1034" i="14"/>
  <c r="AO1051" i="14" s="1"/>
  <c r="AF727" i="14"/>
  <c r="BQ727" i="14" s="1"/>
  <c r="AF723" i="14"/>
  <c r="BQ723" i="14" s="1"/>
  <c r="AF719" i="14"/>
  <c r="BQ719" i="14" s="1"/>
  <c r="AO714" i="14"/>
  <c r="AG1044" i="14"/>
  <c r="AS725" i="14"/>
  <c r="AS746" i="14"/>
  <c r="AG712" i="14"/>
  <c r="AS712" i="14" s="1"/>
  <c r="AF716" i="14"/>
  <c r="BQ716" i="14" s="1"/>
  <c r="AU1026" i="14"/>
  <c r="AU1030" i="14"/>
  <c r="BQ452" i="14"/>
  <c r="BL331" i="14"/>
  <c r="BQ331" i="14" s="1"/>
  <c r="AF331" i="14" s="1"/>
  <c r="BB330" i="14"/>
  <c r="BI318" i="14"/>
  <c r="AW1022" i="14"/>
  <c r="AU1031" i="14"/>
  <c r="BQ456" i="14"/>
  <c r="AS453" i="14"/>
  <c r="AO1044" i="14"/>
  <c r="CP17" i="14"/>
  <c r="DB17" i="14" s="1"/>
  <c r="DG17" i="14" s="1"/>
  <c r="AS17" i="14"/>
  <c r="CI1022" i="14"/>
  <c r="CC1022" i="14"/>
  <c r="BX1022" i="14"/>
  <c r="BV18" i="14"/>
  <c r="BL19" i="14"/>
  <c r="BL28" i="14"/>
  <c r="BL29" i="14"/>
  <c r="AF205" i="14"/>
  <c r="BQ205" i="14" s="1"/>
  <c r="BB1036" i="14"/>
  <c r="BK1023" i="14"/>
  <c r="BB32" i="14"/>
  <c r="BB26" i="14"/>
  <c r="AS28" i="14"/>
  <c r="AS31" i="14"/>
  <c r="AN1027" i="14"/>
  <c r="AS20" i="14"/>
  <c r="BI1027" i="14"/>
  <c r="BJ1026" i="14"/>
  <c r="BI1044" i="14"/>
  <c r="BK1027" i="14"/>
  <c r="BQ461" i="14"/>
  <c r="AU1036" i="14"/>
  <c r="AO1027" i="14"/>
  <c r="AP318" i="14"/>
  <c r="AF458" i="14"/>
  <c r="BQ462" i="14"/>
  <c r="AS462" i="14"/>
  <c r="AF462" i="14" s="1"/>
  <c r="CB1025" i="14"/>
  <c r="CH1022" i="14"/>
  <c r="CJ1025" i="14"/>
  <c r="BT1022" i="14"/>
  <c r="BL328" i="14"/>
  <c r="BQ328" i="14" s="1"/>
  <c r="BC1033" i="14"/>
  <c r="BB1033" i="14" s="1"/>
  <c r="BQ567" i="14"/>
  <c r="AF567" i="14" s="1"/>
  <c r="BA448" i="14"/>
  <c r="AF572" i="14"/>
  <c r="BK318" i="14"/>
  <c r="AF566" i="14"/>
  <c r="AS327" i="14"/>
  <c r="AF327" i="14" s="1"/>
  <c r="BL563" i="14"/>
  <c r="BB332" i="14"/>
  <c r="BL326" i="14"/>
  <c r="BQ326" i="14" s="1"/>
  <c r="BJ1027" i="14"/>
  <c r="BQ454" i="14"/>
  <c r="AO1031" i="14"/>
  <c r="AO318" i="14"/>
  <c r="AS326" i="14"/>
  <c r="BL1026" i="14"/>
  <c r="BB1035" i="14"/>
  <c r="BF1034" i="14"/>
  <c r="BF318" i="14"/>
  <c r="AG448" i="14"/>
  <c r="AG1031" i="14"/>
  <c r="AS457" i="14"/>
  <c r="Y448" i="14"/>
  <c r="BL325" i="14"/>
  <c r="BQ325" i="14" s="1"/>
  <c r="BL319" i="14"/>
  <c r="BH1029" i="14"/>
  <c r="BQ327" i="14"/>
  <c r="BK448" i="14"/>
  <c r="BB324" i="14"/>
  <c r="BC1029" i="14"/>
  <c r="BB1029" i="14" s="1"/>
  <c r="BD321" i="14"/>
  <c r="BD448" i="14"/>
  <c r="BC448" i="14"/>
  <c r="BB1024" i="14"/>
  <c r="BB455" i="14"/>
  <c r="BC1030" i="14"/>
  <c r="BC318" i="14"/>
  <c r="AF452" i="14"/>
  <c r="AZ318" i="14"/>
  <c r="BA318" i="14"/>
  <c r="AL1023" i="14"/>
  <c r="AM448" i="14"/>
  <c r="AM319" i="14"/>
  <c r="AF569" i="14"/>
  <c r="AF565" i="14"/>
  <c r="AF320" i="14"/>
  <c r="AS456" i="14"/>
  <c r="AF456" i="14" s="1"/>
  <c r="AP448" i="14"/>
  <c r="AS563" i="14"/>
  <c r="AS459" i="14"/>
  <c r="AF459" i="14" s="1"/>
  <c r="AG329" i="14"/>
  <c r="AR318" i="14"/>
  <c r="AS319" i="14"/>
  <c r="AI448" i="14"/>
  <c r="AI319" i="14"/>
  <c r="AP1035" i="14"/>
  <c r="AO448" i="14"/>
  <c r="AS460" i="14"/>
  <c r="AG330" i="14"/>
  <c r="AS455" i="14"/>
  <c r="AG325" i="14"/>
  <c r="AG1029" i="14" s="1"/>
  <c r="AS1029" i="14" s="1"/>
  <c r="AF487" i="14"/>
  <c r="BQ492" i="14"/>
  <c r="BK1025" i="14"/>
  <c r="BL321" i="14"/>
  <c r="BL330" i="14"/>
  <c r="BM1029" i="14"/>
  <c r="BL480" i="14"/>
  <c r="BM1031" i="14"/>
  <c r="BL1031" i="14" s="1"/>
  <c r="BQ513" i="14"/>
  <c r="BH318" i="14"/>
  <c r="BP1025" i="14"/>
  <c r="BP318" i="14"/>
  <c r="BL453" i="14"/>
  <c r="BQ453" i="14" s="1"/>
  <c r="BM323" i="14"/>
  <c r="BM318" i="14" s="1"/>
  <c r="BL451" i="14"/>
  <c r="BO448" i="14"/>
  <c r="BH448" i="14"/>
  <c r="BO318" i="14"/>
  <c r="BI448" i="14"/>
  <c r="BH1023" i="14"/>
  <c r="BO1025" i="14"/>
  <c r="BJ448" i="14"/>
  <c r="BJ321" i="14"/>
  <c r="BJ1025" i="14" s="1"/>
  <c r="BL457" i="14"/>
  <c r="BP448" i="14"/>
  <c r="BL460" i="14"/>
  <c r="BL455" i="14"/>
  <c r="AQ322" i="14"/>
  <c r="AQ448" i="14"/>
  <c r="AS480" i="14"/>
  <c r="AF402" i="14"/>
  <c r="BQ414" i="14"/>
  <c r="AF406" i="14"/>
  <c r="AF322" i="14"/>
  <c r="BQ322" i="14"/>
  <c r="BQ329" i="14"/>
  <c r="BF18" i="14"/>
  <c r="AZ18" i="14"/>
  <c r="DB27" i="14"/>
  <c r="DG27" i="14" s="1"/>
  <c r="CP30" i="14"/>
  <c r="DB30" i="14" s="1"/>
  <c r="DG30" i="14" s="1"/>
  <c r="CO18" i="14"/>
  <c r="BL1024" i="14"/>
  <c r="Y18" i="14"/>
  <c r="CN18" i="14"/>
  <c r="BT18" i="14"/>
  <c r="AQ18" i="14"/>
  <c r="AH18" i="14"/>
  <c r="AS32" i="14"/>
  <c r="AS19" i="14"/>
  <c r="AP18" i="14"/>
  <c r="AS206" i="14"/>
  <c r="BH18" i="14"/>
  <c r="BB31" i="14"/>
  <c r="AS25" i="14"/>
  <c r="AG1027" i="14"/>
  <c r="AO18" i="14"/>
  <c r="AL18" i="14"/>
  <c r="BQ40" i="14"/>
  <c r="AF45" i="14"/>
  <c r="BB25" i="14"/>
  <c r="AF43" i="14"/>
  <c r="AF42" i="14"/>
  <c r="BQ39" i="14"/>
  <c r="AS26" i="14"/>
  <c r="AS21" i="14"/>
  <c r="BB34" i="14"/>
  <c r="AF40" i="14"/>
  <c r="BQ44" i="14"/>
  <c r="BB20" i="14"/>
  <c r="BQ37" i="14"/>
  <c r="AF44" i="14"/>
  <c r="AF38" i="14"/>
  <c r="BQ38" i="14"/>
  <c r="AF41" i="14"/>
  <c r="AF66" i="14"/>
  <c r="BC18" i="14"/>
  <c r="BD18" i="14"/>
  <c r="CP31" i="14"/>
  <c r="DB31" i="14" s="1"/>
  <c r="DG31" i="14" s="1"/>
  <c r="DC26" i="14"/>
  <c r="DH26" i="14" s="1"/>
  <c r="CP26" i="14"/>
  <c r="DB26" i="14" s="1"/>
  <c r="DG26" i="14" s="1"/>
  <c r="CJ1024" i="14"/>
  <c r="CJ18" i="14"/>
  <c r="CB1024" i="14"/>
  <c r="CB18" i="14"/>
  <c r="CG1023" i="14"/>
  <c r="CG1022" i="14" s="1"/>
  <c r="CG18" i="14"/>
  <c r="CH18" i="14"/>
  <c r="BY1023" i="14"/>
  <c r="BY1022" i="14" s="1"/>
  <c r="BY18" i="14"/>
  <c r="AF39" i="14"/>
  <c r="BQ36" i="14"/>
  <c r="BM1025" i="14"/>
  <c r="BL20" i="14"/>
  <c r="BM1030" i="14"/>
  <c r="BL26" i="14"/>
  <c r="BB27" i="14"/>
  <c r="BE1023" i="14"/>
  <c r="AF36" i="14"/>
  <c r="AG18" i="14"/>
  <c r="AN1023" i="14"/>
  <c r="AJ1023" i="14"/>
  <c r="BQ894" i="14"/>
  <c r="BQ450" i="14"/>
  <c r="BQ483" i="14"/>
  <c r="BQ320" i="14"/>
  <c r="AF339" i="14"/>
  <c r="AF969" i="14"/>
  <c r="AF483" i="14"/>
  <c r="AU334" i="14"/>
  <c r="BB563" i="14"/>
  <c r="CP206" i="14"/>
  <c r="DB206" i="14" s="1"/>
  <c r="DG206" i="14" s="1"/>
  <c r="BR1023" i="14"/>
  <c r="BR1022" i="14" s="1"/>
  <c r="BR18" i="14"/>
  <c r="BQ680" i="14"/>
  <c r="BQ577" i="14"/>
  <c r="AF577" i="14" s="1"/>
  <c r="BQ487" i="14"/>
  <c r="AU480" i="14"/>
  <c r="AF383" i="14"/>
  <c r="BQ350" i="14"/>
  <c r="AF350" i="14"/>
  <c r="AS333" i="14"/>
  <c r="BL334" i="14"/>
  <c r="AU1044" i="14"/>
  <c r="BL1033" i="14" l="1"/>
  <c r="BQ319" i="14"/>
  <c r="AU1027" i="14"/>
  <c r="AF400" i="14"/>
  <c r="AG1032" i="14"/>
  <c r="AS1032" i="14" s="1"/>
  <c r="AF715" i="14"/>
  <c r="BQ715" i="14" s="1"/>
  <c r="AU18" i="14"/>
  <c r="BQ1036" i="14"/>
  <c r="BQ332" i="14"/>
  <c r="BB1023" i="14"/>
  <c r="BQ563" i="14"/>
  <c r="AF563" i="14" s="1"/>
  <c r="BB1027" i="14"/>
  <c r="BA1022" i="14"/>
  <c r="AF862" i="14"/>
  <c r="AF1026" i="14"/>
  <c r="BQ1026" i="14" s="1"/>
  <c r="BL1035" i="14"/>
  <c r="AF1035" i="14" s="1"/>
  <c r="AS1030" i="14"/>
  <c r="AH1022" i="14"/>
  <c r="AU1034" i="14"/>
  <c r="BB1028" i="14"/>
  <c r="AF1028" i="14" s="1"/>
  <c r="BQ1028" i="14" s="1"/>
  <c r="AR1022" i="14"/>
  <c r="AF451" i="14"/>
  <c r="AS1036" i="14"/>
  <c r="AF1036" i="14" s="1"/>
  <c r="AU1023" i="14"/>
  <c r="BQ480" i="14"/>
  <c r="BL1030" i="14"/>
  <c r="AF328" i="14"/>
  <c r="AX1022" i="14"/>
  <c r="BQ330" i="14"/>
  <c r="BP1022" i="14"/>
  <c r="AF319" i="14"/>
  <c r="AF22" i="14"/>
  <c r="BQ22" i="14" s="1"/>
  <c r="AF32" i="14"/>
  <c r="BQ32" i="14" s="1"/>
  <c r="BF1022" i="14"/>
  <c r="AF24" i="14"/>
  <c r="BQ24" i="14" s="1"/>
  <c r="AP1022" i="14"/>
  <c r="AF21" i="14"/>
  <c r="BQ21" i="14" s="1"/>
  <c r="AV1022" i="14"/>
  <c r="DC18" i="14"/>
  <c r="DH18" i="14" s="1"/>
  <c r="BL1029" i="14"/>
  <c r="AF1029" i="14" s="1"/>
  <c r="BQ1029" i="14" s="1"/>
  <c r="AS1027" i="14"/>
  <c r="AF31" i="14"/>
  <c r="BQ31" i="14" s="1"/>
  <c r="AS714" i="14"/>
  <c r="AF714" i="14" s="1"/>
  <c r="BQ714" i="14" s="1"/>
  <c r="AS1023" i="14"/>
  <c r="AZ1022" i="14"/>
  <c r="BB712" i="14"/>
  <c r="AF725" i="14"/>
  <c r="BQ725" i="14" s="1"/>
  <c r="BB1030" i="14"/>
  <c r="AS1044" i="14"/>
  <c r="AS1031" i="14"/>
  <c r="AL1022" i="14"/>
  <c r="AO1022" i="14"/>
  <c r="AF332" i="14"/>
  <c r="CJ1022" i="14"/>
  <c r="CB1022" i="14"/>
  <c r="BC1022" i="14"/>
  <c r="BB448" i="14"/>
  <c r="BQ449" i="14" s="1"/>
  <c r="AF326" i="14"/>
  <c r="AF457" i="14"/>
  <c r="BH1022" i="14"/>
  <c r="BF1051" i="14"/>
  <c r="BB1051" i="14" s="1"/>
  <c r="BB1034" i="14"/>
  <c r="AS448" i="14"/>
  <c r="AF324" i="14"/>
  <c r="BQ324" i="14"/>
  <c r="BD318" i="14"/>
  <c r="BB318" i="14" s="1"/>
  <c r="BD1025" i="14"/>
  <c r="BB321" i="14"/>
  <c r="AF321" i="14" s="1"/>
  <c r="AI318" i="14"/>
  <c r="AI1023" i="14"/>
  <c r="AI1022" i="14" s="1"/>
  <c r="AS329" i="14"/>
  <c r="AF329" i="14" s="1"/>
  <c r="AG1033" i="14"/>
  <c r="AS1033" i="14" s="1"/>
  <c r="AM318" i="14"/>
  <c r="AM1023" i="14"/>
  <c r="AS325" i="14"/>
  <c r="AF325" i="14" s="1"/>
  <c r="AG318" i="14"/>
  <c r="AS318" i="14" s="1"/>
  <c r="AG1034" i="14"/>
  <c r="AS330" i="14"/>
  <c r="AF480" i="14"/>
  <c r="BQ451" i="14"/>
  <c r="BL448" i="14"/>
  <c r="AF455" i="14"/>
  <c r="BQ455" i="14"/>
  <c r="AF460" i="14"/>
  <c r="BQ460" i="14"/>
  <c r="AF453" i="14"/>
  <c r="BL318" i="14"/>
  <c r="BL1025" i="14"/>
  <c r="BJ318" i="14"/>
  <c r="BQ457" i="14"/>
  <c r="BM1027" i="14"/>
  <c r="BL1027" i="14" s="1"/>
  <c r="BL323" i="14"/>
  <c r="BM1044" i="14"/>
  <c r="BL1044" i="14" s="1"/>
  <c r="AQ318" i="14"/>
  <c r="AQ1026" i="14"/>
  <c r="AQ1022" i="14" s="1"/>
  <c r="CP18" i="14"/>
  <c r="DB18" i="14" s="1"/>
  <c r="DG18" i="14" s="1"/>
  <c r="AF25" i="14"/>
  <c r="BQ25" i="14" s="1"/>
  <c r="BB18" i="14"/>
  <c r="AF334" i="14"/>
  <c r="BQ334" i="14"/>
  <c r="BQ1035" i="14" l="1"/>
  <c r="AU1022" i="14"/>
  <c r="AF330" i="14"/>
  <c r="BQ321" i="14"/>
  <c r="AG1022" i="14"/>
  <c r="AF448" i="14"/>
  <c r="BQ448" i="14"/>
  <c r="BB1025" i="14"/>
  <c r="AF1025" i="14" s="1"/>
  <c r="BQ1025" i="14" s="1"/>
  <c r="BD1022" i="14"/>
  <c r="AG1051" i="14"/>
  <c r="BQ323" i="14"/>
  <c r="AF323" i="14"/>
  <c r="BQ318" i="14"/>
  <c r="AF318" i="14"/>
  <c r="W43" i="10"/>
  <c r="W42" i="10" s="1"/>
  <c r="BB1022" i="14" l="1"/>
  <c r="DC49" i="1"/>
  <c r="DF205" i="1"/>
  <c r="DE205" i="1"/>
  <c r="DA205" i="1" l="1"/>
  <c r="CZ205" i="1"/>
  <c r="CY205" i="1"/>
  <c r="CX205" i="1"/>
  <c r="CW205" i="1"/>
  <c r="CV205" i="1"/>
  <c r="CU205" i="1"/>
  <c r="CT205" i="1"/>
  <c r="CS205" i="1"/>
  <c r="CR205" i="1"/>
  <c r="CQ205" i="1"/>
  <c r="CL205" i="1"/>
  <c r="CM205" i="1"/>
  <c r="CN205" i="1"/>
  <c r="CO205" i="1"/>
  <c r="CK205" i="1"/>
  <c r="CR50" i="1"/>
  <c r="DI17" i="1"/>
  <c r="DJ17" i="1"/>
  <c r="CQ302" i="1"/>
  <c r="CM302" i="1"/>
  <c r="CQ286" i="1"/>
  <c r="CQ270" i="1"/>
  <c r="CM270" i="1"/>
  <c r="CV254" i="1"/>
  <c r="CU254" i="1"/>
  <c r="CT254" i="1"/>
  <c r="CS254" i="1"/>
  <c r="CR254" i="1"/>
  <c r="CQ254" i="1"/>
  <c r="CN254" i="1"/>
  <c r="CO254" i="1"/>
  <c r="CM254" i="1"/>
  <c r="CQ238" i="1"/>
  <c r="CN238" i="1"/>
  <c r="CO238" i="1"/>
  <c r="CM238" i="1"/>
  <c r="CP221" i="1"/>
  <c r="DB221" i="1" s="1"/>
  <c r="CM222" i="1"/>
  <c r="DF222" i="1"/>
  <c r="DE222" i="1"/>
  <c r="DD222" i="1"/>
  <c r="DA222" i="1"/>
  <c r="CZ222" i="1"/>
  <c r="CY222" i="1"/>
  <c r="CX222" i="1"/>
  <c r="CW222" i="1"/>
  <c r="CV222" i="1"/>
  <c r="CU222" i="1"/>
  <c r="CT222" i="1"/>
  <c r="CS222" i="1"/>
  <c r="CR222" i="1"/>
  <c r="CQ222" i="1"/>
  <c r="CL222" i="1"/>
  <c r="CN222" i="1"/>
  <c r="CO222" i="1"/>
  <c r="CK222" i="1"/>
  <c r="DF34" i="1"/>
  <c r="DE34" i="1"/>
  <c r="DD34" i="1"/>
  <c r="CM35" i="1"/>
  <c r="CQ160" i="1"/>
  <c r="CN160" i="1"/>
  <c r="CO160" i="1"/>
  <c r="CM160" i="1"/>
  <c r="DA113" i="1"/>
  <c r="CZ113" i="1"/>
  <c r="CY113" i="1"/>
  <c r="CX113" i="1"/>
  <c r="CW113" i="1"/>
  <c r="CV113" i="1"/>
  <c r="CU113" i="1"/>
  <c r="CT113" i="1"/>
  <c r="CS113" i="1"/>
  <c r="CR113" i="1"/>
  <c r="CQ113" i="1"/>
  <c r="CN113" i="1"/>
  <c r="CO113" i="1"/>
  <c r="CM113" i="1"/>
  <c r="DA66" i="1"/>
  <c r="CZ66" i="1"/>
  <c r="CY66" i="1"/>
  <c r="CX66" i="1"/>
  <c r="CW66" i="1"/>
  <c r="CV66" i="1"/>
  <c r="CU66" i="1"/>
  <c r="CT66" i="1"/>
  <c r="CS66" i="1"/>
  <c r="CR66" i="1"/>
  <c r="CQ66" i="1"/>
  <c r="CO66" i="1"/>
  <c r="CM66" i="1"/>
  <c r="CQ50" i="1"/>
  <c r="CX50" i="1"/>
  <c r="CW50" i="1"/>
  <c r="CL50" i="1"/>
  <c r="CL34" i="1" s="1"/>
  <c r="CM50" i="1"/>
  <c r="CN50" i="1"/>
  <c r="CO50" i="1"/>
  <c r="CK50" i="1"/>
  <c r="CK34" i="1" s="1"/>
  <c r="CR34" i="1" l="1"/>
  <c r="CV34" i="1"/>
  <c r="CS34" i="1"/>
  <c r="CZ34" i="1"/>
  <c r="CT34" i="1"/>
  <c r="DA34" i="1"/>
  <c r="CW34" i="1"/>
  <c r="CX34" i="1"/>
  <c r="CO34" i="1"/>
  <c r="CU34" i="1"/>
  <c r="CY34" i="1"/>
  <c r="CM34" i="1"/>
  <c r="CQ34" i="1"/>
  <c r="CN34" i="1"/>
  <c r="N84" i="12"/>
  <c r="N86" i="12" s="1"/>
  <c r="N89" i="12" s="1"/>
  <c r="O84" i="12"/>
  <c r="Q84" i="12"/>
  <c r="R84" i="12"/>
  <c r="R49" i="12"/>
  <c r="R42" i="12" s="1"/>
  <c r="R33" i="12" s="1"/>
  <c r="R25" i="12" s="1"/>
  <c r="Q19" i="12"/>
  <c r="Q18" i="12" s="1"/>
  <c r="R19" i="12"/>
  <c r="R18" i="12" s="1"/>
  <c r="N19" i="12"/>
  <c r="N18" i="12" s="1"/>
  <c r="O19" i="12"/>
  <c r="O18" i="12" s="1"/>
  <c r="R8" i="12"/>
  <c r="R7" i="12" s="1"/>
  <c r="O8" i="12"/>
  <c r="O7" i="12" s="1"/>
  <c r="CG210" i="1"/>
  <c r="CG213" i="1"/>
  <c r="CG38" i="1"/>
  <c r="CD41" i="1"/>
  <c r="CD47" i="1"/>
  <c r="O6" i="12" l="1"/>
  <c r="O86" i="12" s="1"/>
  <c r="O89" i="12" s="1"/>
  <c r="R6" i="12"/>
  <c r="R86" i="12" s="1"/>
  <c r="R89" i="12" s="1"/>
  <c r="CP247" i="1"/>
  <c r="DB247" i="1" s="1"/>
  <c r="AG215" i="1"/>
  <c r="AG27" i="1" s="1"/>
  <c r="CK42" i="1"/>
  <c r="CM42" i="1"/>
  <c r="CN42" i="1"/>
  <c r="CO42" i="1"/>
  <c r="CQ42" i="1"/>
  <c r="CR42" i="1"/>
  <c r="CQ217" i="1" l="1"/>
  <c r="CQ38" i="1"/>
  <c r="CM38" i="1" l="1"/>
  <c r="CO38" i="1"/>
  <c r="CP52" i="1"/>
  <c r="DB52" i="1" s="1"/>
  <c r="C27" i="10" l="1"/>
  <c r="C50" i="10" l="1"/>
  <c r="C51" i="10"/>
  <c r="C58" i="10"/>
  <c r="C58" i="9"/>
  <c r="C50" i="9" l="1"/>
  <c r="AN59" i="10"/>
  <c r="AH59" i="10"/>
  <c r="AJ59" i="10" l="1"/>
  <c r="AO59" i="10" s="1"/>
  <c r="DD32" i="1" l="1"/>
  <c r="CP34" i="1"/>
  <c r="DB34" i="1" s="1"/>
  <c r="DG34" i="1" s="1"/>
  <c r="CP42" i="1"/>
  <c r="DB42" i="1" s="1"/>
  <c r="DG42" i="1" s="1"/>
  <c r="CP50" i="1"/>
  <c r="DB50" i="1" s="1"/>
  <c r="DG50" i="1" s="1"/>
  <c r="CP51" i="1"/>
  <c r="DB51" i="1" s="1"/>
  <c r="DG51" i="1" s="1"/>
  <c r="CP53" i="1"/>
  <c r="DB53" i="1" s="1"/>
  <c r="DG53" i="1" s="1"/>
  <c r="CP54" i="1"/>
  <c r="DB54" i="1" s="1"/>
  <c r="DG54" i="1" s="1"/>
  <c r="DC34" i="1"/>
  <c r="DH34" i="1" s="1"/>
  <c r="DC42" i="1"/>
  <c r="DH42" i="1" s="1"/>
  <c r="DC50" i="1"/>
  <c r="DH50" i="1" s="1"/>
  <c r="DC51" i="1"/>
  <c r="DH51" i="1" s="1"/>
  <c r="DG52" i="1"/>
  <c r="DC52" i="1"/>
  <c r="DH52" i="1" s="1"/>
  <c r="DC53" i="1"/>
  <c r="DH53" i="1" s="1"/>
  <c r="DC54" i="1"/>
  <c r="DH54" i="1" s="1"/>
  <c r="CP55" i="1"/>
  <c r="DB55" i="1" s="1"/>
  <c r="DG55" i="1" s="1"/>
  <c r="CP56" i="1"/>
  <c r="DB56" i="1" s="1"/>
  <c r="DG56" i="1" s="1"/>
  <c r="CP57" i="1"/>
  <c r="DB57" i="1" s="1"/>
  <c r="DG57" i="1" s="1"/>
  <c r="CP58" i="1"/>
  <c r="DB58" i="1" s="1"/>
  <c r="DG58" i="1" s="1"/>
  <c r="CP59" i="1"/>
  <c r="DB59" i="1" s="1"/>
  <c r="DG59" i="1" s="1"/>
  <c r="CP60" i="1"/>
  <c r="DB60" i="1" s="1"/>
  <c r="DG60" i="1" s="1"/>
  <c r="CP61" i="1"/>
  <c r="DB61" i="1" s="1"/>
  <c r="DG61" i="1" s="1"/>
  <c r="CP62" i="1"/>
  <c r="DB62" i="1" s="1"/>
  <c r="DG62" i="1" s="1"/>
  <c r="CP63" i="1"/>
  <c r="DB63" i="1" s="1"/>
  <c r="DG63" i="1" s="1"/>
  <c r="CP64" i="1"/>
  <c r="DB64" i="1" s="1"/>
  <c r="DG64" i="1" s="1"/>
  <c r="CP66" i="1"/>
  <c r="DB66" i="1" s="1"/>
  <c r="DG66" i="1" s="1"/>
  <c r="CP67" i="1"/>
  <c r="DB67" i="1" s="1"/>
  <c r="DG67" i="1" s="1"/>
  <c r="CP68" i="1"/>
  <c r="DB68" i="1" s="1"/>
  <c r="DG68" i="1" s="1"/>
  <c r="CP69" i="1"/>
  <c r="CP70" i="1"/>
  <c r="DB70" i="1" s="1"/>
  <c r="DG70" i="1" s="1"/>
  <c r="CP71" i="1"/>
  <c r="DB71" i="1" s="1"/>
  <c r="DG71" i="1" s="1"/>
  <c r="CP72" i="1"/>
  <c r="DB72" i="1" s="1"/>
  <c r="DG72" i="1" s="1"/>
  <c r="CP73" i="1"/>
  <c r="DB73" i="1" s="1"/>
  <c r="DG73" i="1" s="1"/>
  <c r="CP74" i="1"/>
  <c r="DB74" i="1" s="1"/>
  <c r="DG74" i="1" s="1"/>
  <c r="CP75" i="1"/>
  <c r="DB75" i="1" s="1"/>
  <c r="DG75" i="1" s="1"/>
  <c r="CP76" i="1"/>
  <c r="DB76" i="1" s="1"/>
  <c r="DG76" i="1" s="1"/>
  <c r="CP77" i="1"/>
  <c r="DB77" i="1" s="1"/>
  <c r="DG77" i="1" s="1"/>
  <c r="CP78" i="1"/>
  <c r="DB78" i="1" s="1"/>
  <c r="DG78" i="1" s="1"/>
  <c r="CP79" i="1"/>
  <c r="DB79" i="1" s="1"/>
  <c r="DG79" i="1" s="1"/>
  <c r="CP80" i="1"/>
  <c r="DB80" i="1" s="1"/>
  <c r="DG80" i="1" s="1"/>
  <c r="CP82" i="1"/>
  <c r="DB82" i="1" s="1"/>
  <c r="DG82" i="1" s="1"/>
  <c r="CP83" i="1"/>
  <c r="DB83" i="1" s="1"/>
  <c r="DG83" i="1" s="1"/>
  <c r="CP84" i="1"/>
  <c r="DB84" i="1" s="1"/>
  <c r="DG84" i="1" s="1"/>
  <c r="CP85" i="1"/>
  <c r="DB85" i="1" s="1"/>
  <c r="DG85" i="1" s="1"/>
  <c r="CP86" i="1"/>
  <c r="CP87" i="1"/>
  <c r="DB87" i="1" s="1"/>
  <c r="DG87" i="1" s="1"/>
  <c r="CP88" i="1"/>
  <c r="DB88" i="1" s="1"/>
  <c r="DG88" i="1" s="1"/>
  <c r="CP89" i="1"/>
  <c r="DB89" i="1" s="1"/>
  <c r="DG89" i="1" s="1"/>
  <c r="CP90" i="1"/>
  <c r="DB90" i="1" s="1"/>
  <c r="DG90" i="1" s="1"/>
  <c r="CP91" i="1"/>
  <c r="DB91" i="1" s="1"/>
  <c r="DG91" i="1" s="1"/>
  <c r="CP92" i="1"/>
  <c r="DB92" i="1" s="1"/>
  <c r="DG92" i="1" s="1"/>
  <c r="CP93" i="1"/>
  <c r="DB93" i="1" s="1"/>
  <c r="DG93" i="1" s="1"/>
  <c r="CP94" i="1"/>
  <c r="CP95" i="1"/>
  <c r="DB95" i="1" s="1"/>
  <c r="DG95" i="1" s="1"/>
  <c r="CP97" i="1"/>
  <c r="DB97" i="1" s="1"/>
  <c r="DG97" i="1" s="1"/>
  <c r="CP98" i="1"/>
  <c r="DB98" i="1" s="1"/>
  <c r="DG98" i="1" s="1"/>
  <c r="CP99" i="1"/>
  <c r="DB99" i="1" s="1"/>
  <c r="DG99" i="1" s="1"/>
  <c r="CP100" i="1"/>
  <c r="DB100" i="1" s="1"/>
  <c r="DG100" i="1" s="1"/>
  <c r="CP101" i="1"/>
  <c r="DB101" i="1" s="1"/>
  <c r="DG101" i="1" s="1"/>
  <c r="CP102" i="1"/>
  <c r="DB102" i="1" s="1"/>
  <c r="DG102" i="1" s="1"/>
  <c r="CP103" i="1"/>
  <c r="DB103" i="1" s="1"/>
  <c r="DG103" i="1" s="1"/>
  <c r="CP104" i="1"/>
  <c r="DB104" i="1" s="1"/>
  <c r="DG104" i="1" s="1"/>
  <c r="CP105" i="1"/>
  <c r="DB105" i="1" s="1"/>
  <c r="DG105" i="1" s="1"/>
  <c r="CP106" i="1"/>
  <c r="DB106" i="1" s="1"/>
  <c r="DG106" i="1" s="1"/>
  <c r="CP107" i="1"/>
  <c r="DB107" i="1" s="1"/>
  <c r="DG107" i="1" s="1"/>
  <c r="CP108" i="1"/>
  <c r="DB108" i="1" s="1"/>
  <c r="DG108" i="1" s="1"/>
  <c r="CP109" i="1"/>
  <c r="DB109" i="1" s="1"/>
  <c r="DG109" i="1" s="1"/>
  <c r="CP110" i="1"/>
  <c r="DB110" i="1" s="1"/>
  <c r="DG110" i="1" s="1"/>
  <c r="CP111" i="1"/>
  <c r="DB111" i="1" s="1"/>
  <c r="DG111" i="1" s="1"/>
  <c r="CP112" i="1"/>
  <c r="DB112" i="1" s="1"/>
  <c r="DG112" i="1" s="1"/>
  <c r="CP113" i="1"/>
  <c r="DB113" i="1" s="1"/>
  <c r="DG113" i="1" s="1"/>
  <c r="CP114" i="1"/>
  <c r="DB114" i="1" s="1"/>
  <c r="DG114" i="1" s="1"/>
  <c r="CP115" i="1"/>
  <c r="DB115" i="1" s="1"/>
  <c r="DG115" i="1" s="1"/>
  <c r="CP116" i="1"/>
  <c r="DB116" i="1" s="1"/>
  <c r="DG116" i="1" s="1"/>
  <c r="CP117" i="1"/>
  <c r="DB117" i="1" s="1"/>
  <c r="DG117" i="1" s="1"/>
  <c r="CP118" i="1"/>
  <c r="DB118" i="1" s="1"/>
  <c r="DG118" i="1" s="1"/>
  <c r="CP119" i="1"/>
  <c r="DB119" i="1" s="1"/>
  <c r="DG119" i="1" s="1"/>
  <c r="CP120" i="1"/>
  <c r="DB120" i="1" s="1"/>
  <c r="DG120" i="1" s="1"/>
  <c r="CP121" i="1"/>
  <c r="DB121" i="1" s="1"/>
  <c r="DG121" i="1" s="1"/>
  <c r="CP122" i="1"/>
  <c r="DB122" i="1" s="1"/>
  <c r="DG122" i="1" s="1"/>
  <c r="CP123" i="1"/>
  <c r="CP124" i="1"/>
  <c r="DB124" i="1" s="1"/>
  <c r="DG124" i="1" s="1"/>
  <c r="CP125" i="1"/>
  <c r="DB125" i="1" s="1"/>
  <c r="DG125" i="1" s="1"/>
  <c r="CP126" i="1"/>
  <c r="DB126" i="1" s="1"/>
  <c r="DG126" i="1" s="1"/>
  <c r="CP127" i="1"/>
  <c r="DB127" i="1" s="1"/>
  <c r="DG127" i="1" s="1"/>
  <c r="CP128" i="1"/>
  <c r="DB128" i="1" s="1"/>
  <c r="DG128" i="1" s="1"/>
  <c r="CP129" i="1"/>
  <c r="DB129" i="1" s="1"/>
  <c r="DG129" i="1" s="1"/>
  <c r="CP130" i="1"/>
  <c r="DB130" i="1" s="1"/>
  <c r="DG130" i="1" s="1"/>
  <c r="CP131" i="1"/>
  <c r="DB131" i="1" s="1"/>
  <c r="DG131" i="1" s="1"/>
  <c r="CP132" i="1"/>
  <c r="DB132" i="1" s="1"/>
  <c r="DG132" i="1" s="1"/>
  <c r="CP133" i="1"/>
  <c r="DB133" i="1" s="1"/>
  <c r="DG133" i="1" s="1"/>
  <c r="CP134" i="1"/>
  <c r="DB134" i="1" s="1"/>
  <c r="DG134" i="1" s="1"/>
  <c r="CP135" i="1"/>
  <c r="DB135" i="1" s="1"/>
  <c r="DG135" i="1" s="1"/>
  <c r="CP136" i="1"/>
  <c r="DB136" i="1" s="1"/>
  <c r="DG136" i="1" s="1"/>
  <c r="CP137" i="1"/>
  <c r="DB137" i="1" s="1"/>
  <c r="DG137" i="1" s="1"/>
  <c r="CP138" i="1"/>
  <c r="DB138" i="1" s="1"/>
  <c r="DG138" i="1" s="1"/>
  <c r="CP139" i="1"/>
  <c r="CP140" i="1"/>
  <c r="DB140" i="1" s="1"/>
  <c r="DG140" i="1" s="1"/>
  <c r="CP141" i="1"/>
  <c r="DB141" i="1" s="1"/>
  <c r="DG141" i="1" s="1"/>
  <c r="CP142" i="1"/>
  <c r="DB142" i="1" s="1"/>
  <c r="DG142" i="1" s="1"/>
  <c r="CP144" i="1"/>
  <c r="DB144" i="1" s="1"/>
  <c r="DG144" i="1" s="1"/>
  <c r="CP145" i="1"/>
  <c r="DB145" i="1" s="1"/>
  <c r="DG145" i="1" s="1"/>
  <c r="CP146" i="1"/>
  <c r="DB146" i="1" s="1"/>
  <c r="DG146" i="1" s="1"/>
  <c r="CP147" i="1"/>
  <c r="DB147" i="1" s="1"/>
  <c r="DG147" i="1" s="1"/>
  <c r="CP148" i="1"/>
  <c r="DB148" i="1" s="1"/>
  <c r="DG148" i="1" s="1"/>
  <c r="CP149" i="1"/>
  <c r="DB149" i="1" s="1"/>
  <c r="DG149" i="1" s="1"/>
  <c r="CP150" i="1"/>
  <c r="DB150" i="1" s="1"/>
  <c r="DG150" i="1" s="1"/>
  <c r="CP151" i="1"/>
  <c r="DB151" i="1" s="1"/>
  <c r="DG151" i="1" s="1"/>
  <c r="CP152" i="1"/>
  <c r="DB152" i="1" s="1"/>
  <c r="DG152" i="1" s="1"/>
  <c r="CP153" i="1"/>
  <c r="CP154" i="1"/>
  <c r="DB154" i="1" s="1"/>
  <c r="DG154" i="1" s="1"/>
  <c r="CP155" i="1"/>
  <c r="DB155" i="1" s="1"/>
  <c r="DG155" i="1" s="1"/>
  <c r="CP156" i="1"/>
  <c r="DB156" i="1" s="1"/>
  <c r="DG156" i="1" s="1"/>
  <c r="CP157" i="1"/>
  <c r="DB157" i="1" s="1"/>
  <c r="DG157" i="1" s="1"/>
  <c r="CP158" i="1"/>
  <c r="DB158" i="1" s="1"/>
  <c r="DG158" i="1" s="1"/>
  <c r="CP160" i="1"/>
  <c r="DB160" i="1" s="1"/>
  <c r="DG160" i="1" s="1"/>
  <c r="CP161" i="1"/>
  <c r="DB161" i="1" s="1"/>
  <c r="DG161" i="1" s="1"/>
  <c r="CP162" i="1"/>
  <c r="DB162" i="1" s="1"/>
  <c r="DG162" i="1" s="1"/>
  <c r="CP163" i="1"/>
  <c r="DB163" i="1" s="1"/>
  <c r="DG163" i="1" s="1"/>
  <c r="CP164" i="1"/>
  <c r="DB164" i="1" s="1"/>
  <c r="DG164" i="1" s="1"/>
  <c r="CP165" i="1"/>
  <c r="CP166" i="1"/>
  <c r="DB166" i="1" s="1"/>
  <c r="DG166" i="1" s="1"/>
  <c r="CP167" i="1"/>
  <c r="DB167" i="1" s="1"/>
  <c r="DG167" i="1" s="1"/>
  <c r="CP168" i="1"/>
  <c r="DB168" i="1" s="1"/>
  <c r="DG168" i="1" s="1"/>
  <c r="CP169" i="1"/>
  <c r="CP170" i="1"/>
  <c r="DB170" i="1" s="1"/>
  <c r="DG170" i="1" s="1"/>
  <c r="CP171" i="1"/>
  <c r="DB171" i="1" s="1"/>
  <c r="DG171" i="1" s="1"/>
  <c r="CP172" i="1"/>
  <c r="DB172" i="1" s="1"/>
  <c r="DG172" i="1" s="1"/>
  <c r="CP173" i="1"/>
  <c r="DB173" i="1" s="1"/>
  <c r="DG173" i="1" s="1"/>
  <c r="CP174" i="1"/>
  <c r="CP175" i="1"/>
  <c r="DB175" i="1" s="1"/>
  <c r="DG175" i="1" s="1"/>
  <c r="CP176" i="1"/>
  <c r="DB176" i="1" s="1"/>
  <c r="DG176" i="1" s="1"/>
  <c r="CP177" i="1"/>
  <c r="CP178" i="1"/>
  <c r="DB178" i="1" s="1"/>
  <c r="DG178" i="1" s="1"/>
  <c r="CP179" i="1"/>
  <c r="DB179" i="1" s="1"/>
  <c r="DG179" i="1" s="1"/>
  <c r="CP180" i="1"/>
  <c r="DB180" i="1" s="1"/>
  <c r="DG180" i="1" s="1"/>
  <c r="CP181" i="1"/>
  <c r="CP182" i="1"/>
  <c r="DB182" i="1" s="1"/>
  <c r="DG182" i="1" s="1"/>
  <c r="CP183" i="1"/>
  <c r="DB183" i="1" s="1"/>
  <c r="DG183" i="1" s="1"/>
  <c r="CP185" i="1"/>
  <c r="CP186" i="1"/>
  <c r="DB186" i="1" s="1"/>
  <c r="DG186" i="1" s="1"/>
  <c r="CP187" i="1"/>
  <c r="DB187" i="1" s="1"/>
  <c r="DG187" i="1" s="1"/>
  <c r="CP188" i="1"/>
  <c r="DB188" i="1" s="1"/>
  <c r="DG188" i="1" s="1"/>
  <c r="CP189" i="1"/>
  <c r="DB189" i="1" s="1"/>
  <c r="DG189" i="1" s="1"/>
  <c r="CP190" i="1"/>
  <c r="CP191" i="1"/>
  <c r="DB191" i="1" s="1"/>
  <c r="DG191" i="1" s="1"/>
  <c r="CP192" i="1"/>
  <c r="DB192" i="1" s="1"/>
  <c r="DG192" i="1" s="1"/>
  <c r="CP193" i="1"/>
  <c r="CP194" i="1"/>
  <c r="DB194" i="1" s="1"/>
  <c r="DG194" i="1" s="1"/>
  <c r="CP195" i="1"/>
  <c r="DB195" i="1" s="1"/>
  <c r="DG195" i="1" s="1"/>
  <c r="CP196" i="1"/>
  <c r="DB196" i="1" s="1"/>
  <c r="DG196" i="1" s="1"/>
  <c r="CP197" i="1"/>
  <c r="CP198" i="1"/>
  <c r="DB198" i="1" s="1"/>
  <c r="DG198" i="1" s="1"/>
  <c r="CP199" i="1"/>
  <c r="DB199" i="1" s="1"/>
  <c r="DG199" i="1" s="1"/>
  <c r="CP200" i="1"/>
  <c r="DB200" i="1" s="1"/>
  <c r="DG200" i="1" s="1"/>
  <c r="CP201" i="1"/>
  <c r="CP202" i="1"/>
  <c r="DB202" i="1" s="1"/>
  <c r="DG202" i="1" s="1"/>
  <c r="CP203" i="1"/>
  <c r="DB203" i="1" s="1"/>
  <c r="DG203" i="1" s="1"/>
  <c r="CP204" i="1"/>
  <c r="DB204" i="1" s="1"/>
  <c r="DG204" i="1" s="1"/>
  <c r="CP205" i="1"/>
  <c r="CP220" i="1"/>
  <c r="DB220" i="1" s="1"/>
  <c r="DG220" i="1" s="1"/>
  <c r="CP223" i="1"/>
  <c r="CP224" i="1"/>
  <c r="CP225" i="1"/>
  <c r="CP226" i="1"/>
  <c r="CP227" i="1"/>
  <c r="DB227" i="1" s="1"/>
  <c r="DG227" i="1" s="1"/>
  <c r="CP228" i="1"/>
  <c r="CP229" i="1"/>
  <c r="CP230" i="1"/>
  <c r="CP231" i="1"/>
  <c r="CP232" i="1"/>
  <c r="CP233" i="1"/>
  <c r="CP234" i="1"/>
  <c r="DB234" i="1" s="1"/>
  <c r="DG234" i="1" s="1"/>
  <c r="CP235" i="1"/>
  <c r="DB235" i="1" s="1"/>
  <c r="DG235" i="1" s="1"/>
  <c r="CP236" i="1"/>
  <c r="DB236" i="1" s="1"/>
  <c r="DG236" i="1" s="1"/>
  <c r="CP237" i="1"/>
  <c r="CP238" i="1"/>
  <c r="DB238" i="1" s="1"/>
  <c r="DG238" i="1" s="1"/>
  <c r="CP239" i="1"/>
  <c r="DB239" i="1" s="1"/>
  <c r="DG239" i="1" s="1"/>
  <c r="CP240" i="1"/>
  <c r="DB240" i="1" s="1"/>
  <c r="DG240" i="1" s="1"/>
  <c r="CP241" i="1"/>
  <c r="CP242" i="1"/>
  <c r="DB242" i="1" s="1"/>
  <c r="DG242" i="1" s="1"/>
  <c r="CP243" i="1"/>
  <c r="DB243" i="1" s="1"/>
  <c r="DG243" i="1" s="1"/>
  <c r="CP244" i="1"/>
  <c r="DB244" i="1" s="1"/>
  <c r="DG244" i="1" s="1"/>
  <c r="CP245" i="1"/>
  <c r="DB245" i="1" s="1"/>
  <c r="DG245" i="1" s="1"/>
  <c r="CP246" i="1"/>
  <c r="CP248" i="1"/>
  <c r="CP249" i="1"/>
  <c r="DB249" i="1" s="1"/>
  <c r="DG249" i="1" s="1"/>
  <c r="CP250" i="1"/>
  <c r="CP251" i="1"/>
  <c r="DB251" i="1" s="1"/>
  <c r="DG251" i="1" s="1"/>
  <c r="CP252" i="1"/>
  <c r="DB252" i="1" s="1"/>
  <c r="DG252" i="1" s="1"/>
  <c r="CP253" i="1"/>
  <c r="DB253" i="1" s="1"/>
  <c r="DG253" i="1" s="1"/>
  <c r="CP254" i="1"/>
  <c r="CP255" i="1"/>
  <c r="DB255" i="1" s="1"/>
  <c r="DG255" i="1" s="1"/>
  <c r="CP256" i="1"/>
  <c r="DB256" i="1" s="1"/>
  <c r="DG256" i="1" s="1"/>
  <c r="CP257" i="1"/>
  <c r="DB257" i="1" s="1"/>
  <c r="DG257" i="1" s="1"/>
  <c r="CP258" i="1"/>
  <c r="CP259" i="1"/>
  <c r="DB259" i="1" s="1"/>
  <c r="DG259" i="1" s="1"/>
  <c r="CP260" i="1"/>
  <c r="DB260" i="1" s="1"/>
  <c r="DG260" i="1" s="1"/>
  <c r="CP261" i="1"/>
  <c r="DB261" i="1" s="1"/>
  <c r="DG261" i="1" s="1"/>
  <c r="CP262" i="1"/>
  <c r="CP263" i="1"/>
  <c r="DB263" i="1" s="1"/>
  <c r="DG263" i="1" s="1"/>
  <c r="CP264" i="1"/>
  <c r="DB264" i="1" s="1"/>
  <c r="DG264" i="1" s="1"/>
  <c r="CP265" i="1"/>
  <c r="DB265" i="1" s="1"/>
  <c r="DG265" i="1" s="1"/>
  <c r="CP266" i="1"/>
  <c r="DB266" i="1" s="1"/>
  <c r="DG266" i="1" s="1"/>
  <c r="CP267" i="1"/>
  <c r="DB267" i="1" s="1"/>
  <c r="DG267" i="1" s="1"/>
  <c r="CP268" i="1"/>
  <c r="DB268" i="1" s="1"/>
  <c r="DG268" i="1" s="1"/>
  <c r="CP269" i="1"/>
  <c r="DB269" i="1" s="1"/>
  <c r="DG269" i="1" s="1"/>
  <c r="CP270" i="1"/>
  <c r="CP271" i="1"/>
  <c r="DB271" i="1" s="1"/>
  <c r="DG271" i="1" s="1"/>
  <c r="CP272" i="1"/>
  <c r="DB272" i="1" s="1"/>
  <c r="DG272" i="1" s="1"/>
  <c r="CP273" i="1"/>
  <c r="DB273" i="1" s="1"/>
  <c r="DG273" i="1" s="1"/>
  <c r="CP274" i="1"/>
  <c r="DB274" i="1" s="1"/>
  <c r="DG274" i="1" s="1"/>
  <c r="CP275" i="1"/>
  <c r="CP276" i="1"/>
  <c r="DB276" i="1" s="1"/>
  <c r="DG276" i="1" s="1"/>
  <c r="CP277" i="1"/>
  <c r="DB277" i="1" s="1"/>
  <c r="DG277" i="1" s="1"/>
  <c r="CP278" i="1"/>
  <c r="CP279" i="1"/>
  <c r="DB279" i="1" s="1"/>
  <c r="DG279" i="1" s="1"/>
  <c r="CP280" i="1"/>
  <c r="DB280" i="1" s="1"/>
  <c r="DG280" i="1" s="1"/>
  <c r="CP281" i="1"/>
  <c r="DB281" i="1" s="1"/>
  <c r="DG281" i="1" s="1"/>
  <c r="CP282" i="1"/>
  <c r="DB282" i="1" s="1"/>
  <c r="DG282" i="1" s="1"/>
  <c r="CP283" i="1"/>
  <c r="CP284" i="1"/>
  <c r="DB284" i="1" s="1"/>
  <c r="DG284" i="1" s="1"/>
  <c r="CP285" i="1"/>
  <c r="DB285" i="1" s="1"/>
  <c r="DG285" i="1" s="1"/>
  <c r="CP286" i="1"/>
  <c r="CP287" i="1"/>
  <c r="DB287" i="1" s="1"/>
  <c r="DG287" i="1" s="1"/>
  <c r="CP288" i="1"/>
  <c r="DB288" i="1" s="1"/>
  <c r="DG288" i="1" s="1"/>
  <c r="CP289" i="1"/>
  <c r="DB289" i="1" s="1"/>
  <c r="DG289" i="1" s="1"/>
  <c r="CP290" i="1"/>
  <c r="DB290" i="1" s="1"/>
  <c r="DG290" i="1" s="1"/>
  <c r="CP291" i="1"/>
  <c r="CP292" i="1"/>
  <c r="DB292" i="1" s="1"/>
  <c r="DG292" i="1" s="1"/>
  <c r="CP293" i="1"/>
  <c r="DB293" i="1" s="1"/>
  <c r="DG293" i="1" s="1"/>
  <c r="CP294" i="1"/>
  <c r="CP295" i="1"/>
  <c r="DB295" i="1" s="1"/>
  <c r="DG295" i="1" s="1"/>
  <c r="CP296" i="1"/>
  <c r="DB296" i="1" s="1"/>
  <c r="DG296" i="1" s="1"/>
  <c r="CP297" i="1"/>
  <c r="DB297" i="1" s="1"/>
  <c r="DG297" i="1" s="1"/>
  <c r="CP298" i="1"/>
  <c r="DB298" i="1" s="1"/>
  <c r="DG298" i="1" s="1"/>
  <c r="CP299" i="1"/>
  <c r="CP300" i="1"/>
  <c r="DB300" i="1" s="1"/>
  <c r="DG300" i="1" s="1"/>
  <c r="CP301" i="1"/>
  <c r="DB301" i="1" s="1"/>
  <c r="DG301" i="1" s="1"/>
  <c r="CP302" i="1"/>
  <c r="CP303" i="1"/>
  <c r="DB303" i="1" s="1"/>
  <c r="DG303" i="1" s="1"/>
  <c r="CP304" i="1"/>
  <c r="DB304" i="1" s="1"/>
  <c r="DG304" i="1" s="1"/>
  <c r="CP305" i="1"/>
  <c r="DB305" i="1" s="1"/>
  <c r="DG305" i="1" s="1"/>
  <c r="CP306" i="1"/>
  <c r="DB306" i="1" s="1"/>
  <c r="DG306" i="1" s="1"/>
  <c r="CP307" i="1"/>
  <c r="CP308" i="1"/>
  <c r="DB308" i="1" s="1"/>
  <c r="DG308" i="1" s="1"/>
  <c r="CP309" i="1"/>
  <c r="DB309" i="1" s="1"/>
  <c r="DG309" i="1" s="1"/>
  <c r="CP310" i="1"/>
  <c r="CP311" i="1"/>
  <c r="DB311" i="1" s="1"/>
  <c r="DG311" i="1" s="1"/>
  <c r="CP312" i="1"/>
  <c r="DB312" i="1" s="1"/>
  <c r="DG312" i="1" s="1"/>
  <c r="CP313" i="1"/>
  <c r="DB313" i="1" s="1"/>
  <c r="DG313" i="1" s="1"/>
  <c r="CP314" i="1"/>
  <c r="DB314" i="1" s="1"/>
  <c r="DG314" i="1" s="1"/>
  <c r="CP315" i="1"/>
  <c r="CP316" i="1"/>
  <c r="DB316" i="1" s="1"/>
  <c r="DG316" i="1" s="1"/>
  <c r="CP317" i="1"/>
  <c r="DB317" i="1" s="1"/>
  <c r="DG317" i="1" s="1"/>
  <c r="CP318" i="1"/>
  <c r="CP319" i="1"/>
  <c r="DB319" i="1" s="1"/>
  <c r="DG319" i="1" s="1"/>
  <c r="CP320" i="1"/>
  <c r="DB320" i="1" s="1"/>
  <c r="DG320" i="1" s="1"/>
  <c r="CP321" i="1"/>
  <c r="DB321" i="1" s="1"/>
  <c r="DG321" i="1" s="1"/>
  <c r="CP322" i="1"/>
  <c r="CP323" i="1"/>
  <c r="DB323" i="1" s="1"/>
  <c r="DG323" i="1" s="1"/>
  <c r="CP324" i="1"/>
  <c r="DB324" i="1" s="1"/>
  <c r="DG324" i="1" s="1"/>
  <c r="CP325" i="1"/>
  <c r="DB325" i="1" s="1"/>
  <c r="DG325" i="1" s="1"/>
  <c r="CP326" i="1"/>
  <c r="DB326" i="1" s="1"/>
  <c r="DG326" i="1" s="1"/>
  <c r="CP327" i="1"/>
  <c r="DB327" i="1" s="1"/>
  <c r="DG327" i="1" s="1"/>
  <c r="CP328" i="1"/>
  <c r="DB328" i="1" s="1"/>
  <c r="DG328" i="1" s="1"/>
  <c r="CP329" i="1"/>
  <c r="DB329" i="1" s="1"/>
  <c r="DG329" i="1" s="1"/>
  <c r="CP330" i="1"/>
  <c r="DB330" i="1" s="1"/>
  <c r="DG330" i="1" s="1"/>
  <c r="CP331" i="1"/>
  <c r="DB331" i="1" s="1"/>
  <c r="DG331" i="1" s="1"/>
  <c r="CP332" i="1"/>
  <c r="DB332" i="1" s="1"/>
  <c r="DG332" i="1" s="1"/>
  <c r="CP333" i="1"/>
  <c r="DB333" i="1" s="1"/>
  <c r="DG333" i="1" s="1"/>
  <c r="CP334" i="1"/>
  <c r="CP335" i="1"/>
  <c r="DB335" i="1" s="1"/>
  <c r="DG335" i="1" s="1"/>
  <c r="CP336" i="1"/>
  <c r="DB336" i="1" s="1"/>
  <c r="DG336" i="1" s="1"/>
  <c r="CP337" i="1"/>
  <c r="DB337" i="1" s="1"/>
  <c r="DG337" i="1" s="1"/>
  <c r="CP338" i="1"/>
  <c r="CP339" i="1"/>
  <c r="DB339" i="1" s="1"/>
  <c r="DG339" i="1" s="1"/>
  <c r="CP340" i="1"/>
  <c r="DB340" i="1" s="1"/>
  <c r="DG340" i="1" s="1"/>
  <c r="CP341" i="1"/>
  <c r="DB341" i="1" s="1"/>
  <c r="DG341" i="1" s="1"/>
  <c r="CP342" i="1"/>
  <c r="DB342" i="1" s="1"/>
  <c r="DG342" i="1" s="1"/>
  <c r="CP343" i="1"/>
  <c r="CP344" i="1"/>
  <c r="DB344" i="1" s="1"/>
  <c r="DG344" i="1" s="1"/>
  <c r="CP345" i="1"/>
  <c r="DB345" i="1" s="1"/>
  <c r="DG345" i="1" s="1"/>
  <c r="CP346" i="1"/>
  <c r="CP347" i="1"/>
  <c r="DB347" i="1" s="1"/>
  <c r="DG347" i="1" s="1"/>
  <c r="CP348" i="1"/>
  <c r="DB348" i="1" s="1"/>
  <c r="DG348" i="1" s="1"/>
  <c r="CP349" i="1"/>
  <c r="DB349" i="1" s="1"/>
  <c r="DG349" i="1" s="1"/>
  <c r="CP350" i="1"/>
  <c r="CP351" i="1"/>
  <c r="DB351" i="1" s="1"/>
  <c r="DG351" i="1" s="1"/>
  <c r="CP352" i="1"/>
  <c r="DB352" i="1" s="1"/>
  <c r="DG352" i="1" s="1"/>
  <c r="CP353" i="1"/>
  <c r="DB353" i="1" s="1"/>
  <c r="DG353" i="1" s="1"/>
  <c r="CP354" i="1"/>
  <c r="DB354" i="1" s="1"/>
  <c r="DG354" i="1" s="1"/>
  <c r="CP355" i="1"/>
  <c r="DB355" i="1" s="1"/>
  <c r="DG355" i="1" s="1"/>
  <c r="CP356" i="1"/>
  <c r="DB356" i="1" s="1"/>
  <c r="DG356" i="1" s="1"/>
  <c r="CP357" i="1"/>
  <c r="DB357" i="1" s="1"/>
  <c r="DG357" i="1" s="1"/>
  <c r="CP358" i="1"/>
  <c r="CP359" i="1"/>
  <c r="DB359" i="1" s="1"/>
  <c r="DG359" i="1" s="1"/>
  <c r="CP360" i="1"/>
  <c r="DB360" i="1" s="1"/>
  <c r="DG360" i="1" s="1"/>
  <c r="CP361" i="1"/>
  <c r="DB361" i="1" s="1"/>
  <c r="DG361" i="1" s="1"/>
  <c r="CP362" i="1"/>
  <c r="CP363" i="1"/>
  <c r="DB363" i="1" s="1"/>
  <c r="DG363" i="1" s="1"/>
  <c r="CP364" i="1"/>
  <c r="DB364" i="1" s="1"/>
  <c r="DG364" i="1" s="1"/>
  <c r="CP366" i="1"/>
  <c r="DB366" i="1" s="1"/>
  <c r="DG366" i="1" s="1"/>
  <c r="CP367" i="1"/>
  <c r="CP368" i="1"/>
  <c r="DB368" i="1" s="1"/>
  <c r="DG368" i="1" s="1"/>
  <c r="CP369" i="1"/>
  <c r="DB369" i="1" s="1"/>
  <c r="DG369" i="1" s="1"/>
  <c r="CP370" i="1"/>
  <c r="DB370" i="1" s="1"/>
  <c r="DG370" i="1" s="1"/>
  <c r="CP371" i="1"/>
  <c r="CP372" i="1"/>
  <c r="DB372" i="1" s="1"/>
  <c r="DG372" i="1" s="1"/>
  <c r="CP373" i="1"/>
  <c r="DB373" i="1" s="1"/>
  <c r="DG373" i="1" s="1"/>
  <c r="CP374" i="1"/>
  <c r="DB374" i="1" s="1"/>
  <c r="DG374" i="1" s="1"/>
  <c r="CP375" i="1"/>
  <c r="DB375" i="1" s="1"/>
  <c r="DG375" i="1" s="1"/>
  <c r="CP376" i="1"/>
  <c r="DB376" i="1" s="1"/>
  <c r="DG376" i="1" s="1"/>
  <c r="CP377" i="1"/>
  <c r="DB377" i="1" s="1"/>
  <c r="DG377" i="1" s="1"/>
  <c r="CP378" i="1"/>
  <c r="DB378" i="1" s="1"/>
  <c r="DG378" i="1" s="1"/>
  <c r="CP379" i="1"/>
  <c r="CP380" i="1"/>
  <c r="DB380" i="1" s="1"/>
  <c r="DG380" i="1" s="1"/>
  <c r="CP381" i="1"/>
  <c r="DB381" i="1" s="1"/>
  <c r="DG381" i="1" s="1"/>
  <c r="CP382" i="1"/>
  <c r="DB382" i="1" s="1"/>
  <c r="DG382" i="1" s="1"/>
  <c r="CP383" i="1"/>
  <c r="CP384" i="1"/>
  <c r="DB384" i="1" s="1"/>
  <c r="DG384" i="1" s="1"/>
  <c r="CP385" i="1"/>
  <c r="DB385" i="1" s="1"/>
  <c r="DG385" i="1" s="1"/>
  <c r="CP386" i="1"/>
  <c r="DB386" i="1" s="1"/>
  <c r="DG386" i="1" s="1"/>
  <c r="CP387" i="1"/>
  <c r="CP388" i="1"/>
  <c r="DB388" i="1" s="1"/>
  <c r="DG388" i="1" s="1"/>
  <c r="CP389" i="1"/>
  <c r="DB389" i="1" s="1"/>
  <c r="DG389" i="1" s="1"/>
  <c r="CP390" i="1"/>
  <c r="DB390" i="1" s="1"/>
  <c r="DG390" i="1" s="1"/>
  <c r="CP391" i="1"/>
  <c r="CP392" i="1"/>
  <c r="DB392" i="1" s="1"/>
  <c r="DG392" i="1" s="1"/>
  <c r="CP393" i="1"/>
  <c r="DB393" i="1" s="1"/>
  <c r="DG393" i="1" s="1"/>
  <c r="CP394" i="1"/>
  <c r="DB394" i="1" s="1"/>
  <c r="DG394" i="1" s="1"/>
  <c r="CP395" i="1"/>
  <c r="DB395" i="1" s="1"/>
  <c r="DG395" i="1" s="1"/>
  <c r="CP396" i="1"/>
  <c r="DB396" i="1" s="1"/>
  <c r="DG396" i="1" s="1"/>
  <c r="CP397" i="1"/>
  <c r="DB397" i="1" s="1"/>
  <c r="DG397" i="1" s="1"/>
  <c r="CP399" i="1"/>
  <c r="DB399" i="1" s="1"/>
  <c r="DG399" i="1" s="1"/>
  <c r="CP400" i="1"/>
  <c r="CP401" i="1"/>
  <c r="DB401" i="1" s="1"/>
  <c r="DG401" i="1" s="1"/>
  <c r="CP402" i="1"/>
  <c r="DB402" i="1" s="1"/>
  <c r="DG402" i="1" s="1"/>
  <c r="CP403" i="1"/>
  <c r="DB403" i="1" s="1"/>
  <c r="DG403" i="1" s="1"/>
  <c r="CP404" i="1"/>
  <c r="CP405" i="1"/>
  <c r="DB405" i="1" s="1"/>
  <c r="DG405" i="1" s="1"/>
  <c r="CP406" i="1"/>
  <c r="DB406" i="1" s="1"/>
  <c r="DG406" i="1" s="1"/>
  <c r="CP407" i="1"/>
  <c r="DB407" i="1" s="1"/>
  <c r="DG407" i="1" s="1"/>
  <c r="CP408" i="1"/>
  <c r="DB408" i="1" s="1"/>
  <c r="DG408" i="1" s="1"/>
  <c r="CP409" i="1"/>
  <c r="DB409" i="1" s="1"/>
  <c r="DG409" i="1" s="1"/>
  <c r="CP410" i="1"/>
  <c r="DB410" i="1" s="1"/>
  <c r="DG410" i="1" s="1"/>
  <c r="CP411" i="1"/>
  <c r="DB411" i="1" s="1"/>
  <c r="DG411" i="1" s="1"/>
  <c r="CP412" i="1"/>
  <c r="CP413" i="1"/>
  <c r="DB413" i="1" s="1"/>
  <c r="DG413" i="1" s="1"/>
  <c r="CP414" i="1"/>
  <c r="DB414" i="1" s="1"/>
  <c r="DG414" i="1" s="1"/>
  <c r="CP415" i="1"/>
  <c r="DB415" i="1" s="1"/>
  <c r="DG415" i="1" s="1"/>
  <c r="CP416" i="1"/>
  <c r="CP417" i="1"/>
  <c r="DB417" i="1" s="1"/>
  <c r="DG417" i="1" s="1"/>
  <c r="CP418" i="1"/>
  <c r="DB418" i="1" s="1"/>
  <c r="DG418" i="1" s="1"/>
  <c r="CP419" i="1"/>
  <c r="DB419" i="1" s="1"/>
  <c r="DG419" i="1" s="1"/>
  <c r="CP420" i="1"/>
  <c r="DB420" i="1" s="1"/>
  <c r="DG420" i="1" s="1"/>
  <c r="CP421" i="1"/>
  <c r="DB421" i="1" s="1"/>
  <c r="DG421" i="1" s="1"/>
  <c r="CP422" i="1"/>
  <c r="DB422" i="1" s="1"/>
  <c r="DG422" i="1" s="1"/>
  <c r="CP423" i="1"/>
  <c r="DB423" i="1" s="1"/>
  <c r="DG423" i="1" s="1"/>
  <c r="CP424" i="1"/>
  <c r="CP425" i="1"/>
  <c r="DB425" i="1" s="1"/>
  <c r="DG425" i="1" s="1"/>
  <c r="CP426" i="1"/>
  <c r="DB426" i="1" s="1"/>
  <c r="DG426" i="1" s="1"/>
  <c r="CP427" i="1"/>
  <c r="DB427" i="1" s="1"/>
  <c r="DG427" i="1" s="1"/>
  <c r="CP428" i="1"/>
  <c r="CP429" i="1"/>
  <c r="DB429" i="1" s="1"/>
  <c r="DG429" i="1" s="1"/>
  <c r="CP430" i="1"/>
  <c r="DB430" i="1" s="1"/>
  <c r="DG430" i="1" s="1"/>
  <c r="CP431" i="1"/>
  <c r="DB431" i="1" s="1"/>
  <c r="DG431" i="1" s="1"/>
  <c r="CP432" i="1"/>
  <c r="CP433" i="1"/>
  <c r="DB433" i="1" s="1"/>
  <c r="DG433" i="1" s="1"/>
  <c r="CP434" i="1"/>
  <c r="DB434" i="1" s="1"/>
  <c r="DG434" i="1" s="1"/>
  <c r="CP435" i="1"/>
  <c r="DB435" i="1" s="1"/>
  <c r="DG435" i="1" s="1"/>
  <c r="CP436" i="1"/>
  <c r="CP437" i="1"/>
  <c r="DB437" i="1" s="1"/>
  <c r="DG437" i="1" s="1"/>
  <c r="CP438" i="1"/>
  <c r="DB438" i="1" s="1"/>
  <c r="DG438" i="1" s="1"/>
  <c r="CP439" i="1"/>
  <c r="DB439" i="1" s="1"/>
  <c r="DG439" i="1" s="1"/>
  <c r="CP440" i="1"/>
  <c r="CP441" i="1"/>
  <c r="DB441" i="1" s="1"/>
  <c r="DG441" i="1" s="1"/>
  <c r="CP442" i="1"/>
  <c r="DB442" i="1" s="1"/>
  <c r="DG442" i="1" s="1"/>
  <c r="CP443" i="1"/>
  <c r="DB443" i="1" s="1"/>
  <c r="DG443" i="1" s="1"/>
  <c r="CP444" i="1"/>
  <c r="CP445" i="1"/>
  <c r="DB445" i="1" s="1"/>
  <c r="DG445" i="1" s="1"/>
  <c r="CP446" i="1"/>
  <c r="DB446" i="1" s="1"/>
  <c r="DG446" i="1" s="1"/>
  <c r="CP447" i="1"/>
  <c r="DB447" i="1" s="1"/>
  <c r="DG447" i="1" s="1"/>
  <c r="CP448" i="1"/>
  <c r="CP449" i="1"/>
  <c r="DB449" i="1" s="1"/>
  <c r="DG449" i="1" s="1"/>
  <c r="CP450" i="1"/>
  <c r="DB450" i="1" s="1"/>
  <c r="DG450" i="1" s="1"/>
  <c r="CP451" i="1"/>
  <c r="DB451" i="1" s="1"/>
  <c r="DG451" i="1" s="1"/>
  <c r="CP452" i="1"/>
  <c r="CP453" i="1"/>
  <c r="DB453" i="1" s="1"/>
  <c r="DG453" i="1" s="1"/>
  <c r="CP454" i="1"/>
  <c r="DB454" i="1" s="1"/>
  <c r="DG454" i="1" s="1"/>
  <c r="CP455" i="1"/>
  <c r="DB455" i="1" s="1"/>
  <c r="DG455" i="1" s="1"/>
  <c r="CP456" i="1"/>
  <c r="CP457" i="1"/>
  <c r="DB457" i="1" s="1"/>
  <c r="DG457" i="1" s="1"/>
  <c r="CP458" i="1"/>
  <c r="DB458" i="1" s="1"/>
  <c r="DG458" i="1" s="1"/>
  <c r="CP459" i="1"/>
  <c r="DB459" i="1" s="1"/>
  <c r="DG459" i="1" s="1"/>
  <c r="CP460" i="1"/>
  <c r="CP461" i="1"/>
  <c r="DB461" i="1" s="1"/>
  <c r="DG461" i="1" s="1"/>
  <c r="CP462" i="1"/>
  <c r="DB462" i="1" s="1"/>
  <c r="DG462" i="1" s="1"/>
  <c r="CP463" i="1"/>
  <c r="DB463" i="1" s="1"/>
  <c r="DG463" i="1" s="1"/>
  <c r="CP464" i="1"/>
  <c r="CP465" i="1"/>
  <c r="CP466" i="1"/>
  <c r="DB466" i="1" s="1"/>
  <c r="DG466" i="1" s="1"/>
  <c r="CP467" i="1"/>
  <c r="DB467" i="1" s="1"/>
  <c r="DG467" i="1" s="1"/>
  <c r="CP468" i="1"/>
  <c r="CP469" i="1"/>
  <c r="DB469" i="1" s="1"/>
  <c r="DG469" i="1" s="1"/>
  <c r="CP470" i="1"/>
  <c r="DB470" i="1" s="1"/>
  <c r="DG470" i="1" s="1"/>
  <c r="CP471" i="1"/>
  <c r="DB471" i="1" s="1"/>
  <c r="DG471" i="1" s="1"/>
  <c r="CP472" i="1"/>
  <c r="CP473" i="1"/>
  <c r="DB473" i="1" s="1"/>
  <c r="DG473" i="1" s="1"/>
  <c r="CP474" i="1"/>
  <c r="DB474" i="1" s="1"/>
  <c r="DG474" i="1" s="1"/>
  <c r="CP475" i="1"/>
  <c r="DB475" i="1" s="1"/>
  <c r="DG475" i="1" s="1"/>
  <c r="CP476" i="1"/>
  <c r="CP477" i="1"/>
  <c r="CP478" i="1"/>
  <c r="DB478" i="1" s="1"/>
  <c r="DG478" i="1" s="1"/>
  <c r="CP479" i="1"/>
  <c r="DB479" i="1" s="1"/>
  <c r="DG479" i="1" s="1"/>
  <c r="CP480" i="1"/>
  <c r="CP481" i="1"/>
  <c r="CP482" i="1"/>
  <c r="DB482" i="1" s="1"/>
  <c r="DG482" i="1" s="1"/>
  <c r="CP483" i="1"/>
  <c r="DB483" i="1" s="1"/>
  <c r="DG483" i="1" s="1"/>
  <c r="CP484" i="1"/>
  <c r="CP485" i="1"/>
  <c r="DB485" i="1" s="1"/>
  <c r="DG485" i="1" s="1"/>
  <c r="CP486" i="1"/>
  <c r="DB486" i="1" s="1"/>
  <c r="DG486" i="1" s="1"/>
  <c r="CP487" i="1"/>
  <c r="DB487" i="1" s="1"/>
  <c r="DG487" i="1" s="1"/>
  <c r="CP488" i="1"/>
  <c r="CP489" i="1"/>
  <c r="CP490" i="1"/>
  <c r="DB490" i="1" s="1"/>
  <c r="DG490" i="1" s="1"/>
  <c r="CP491" i="1"/>
  <c r="DB491" i="1" s="1"/>
  <c r="DG491" i="1" s="1"/>
  <c r="CP492" i="1"/>
  <c r="CP493" i="1"/>
  <c r="CP494" i="1"/>
  <c r="DB494" i="1" s="1"/>
  <c r="DG494" i="1" s="1"/>
  <c r="CP495" i="1"/>
  <c r="DB495" i="1" s="1"/>
  <c r="DG495" i="1" s="1"/>
  <c r="CP496" i="1"/>
  <c r="CP497" i="1"/>
  <c r="DB497" i="1" s="1"/>
  <c r="DG497" i="1" s="1"/>
  <c r="CP498" i="1"/>
  <c r="DB498" i="1" s="1"/>
  <c r="DG498" i="1" s="1"/>
  <c r="CP499" i="1"/>
  <c r="DB499" i="1" s="1"/>
  <c r="DG499" i="1" s="1"/>
  <c r="CP500" i="1"/>
  <c r="CP501" i="1"/>
  <c r="DB501" i="1" s="1"/>
  <c r="DG501" i="1" s="1"/>
  <c r="CP502" i="1"/>
  <c r="DB502" i="1" s="1"/>
  <c r="DG502" i="1" s="1"/>
  <c r="CP503" i="1"/>
  <c r="DB503" i="1" s="1"/>
  <c r="DG503" i="1" s="1"/>
  <c r="CP504" i="1"/>
  <c r="CP505" i="1"/>
  <c r="CP506" i="1"/>
  <c r="DB506" i="1" s="1"/>
  <c r="DG506" i="1" s="1"/>
  <c r="CP507" i="1"/>
  <c r="DB507" i="1" s="1"/>
  <c r="DG507" i="1" s="1"/>
  <c r="CP508" i="1"/>
  <c r="CP509" i="1"/>
  <c r="DB509" i="1" s="1"/>
  <c r="DG509" i="1" s="1"/>
  <c r="CP510" i="1"/>
  <c r="DB510" i="1" s="1"/>
  <c r="DG510" i="1" s="1"/>
  <c r="CP511" i="1"/>
  <c r="DB511" i="1" s="1"/>
  <c r="DG511" i="1" s="1"/>
  <c r="CP512" i="1"/>
  <c r="CP513" i="1"/>
  <c r="DB513" i="1" s="1"/>
  <c r="DG513" i="1" s="1"/>
  <c r="CP514" i="1"/>
  <c r="DB514" i="1" s="1"/>
  <c r="DG514" i="1" s="1"/>
  <c r="CP515" i="1"/>
  <c r="DB515" i="1" s="1"/>
  <c r="DG515" i="1" s="1"/>
  <c r="CP516" i="1"/>
  <c r="CP517" i="1"/>
  <c r="DB517" i="1" s="1"/>
  <c r="DG517" i="1" s="1"/>
  <c r="CP518" i="1"/>
  <c r="DB518" i="1" s="1"/>
  <c r="DG518" i="1" s="1"/>
  <c r="CP519" i="1"/>
  <c r="DB519" i="1" s="1"/>
  <c r="DG519" i="1" s="1"/>
  <c r="CP520" i="1"/>
  <c r="CP521" i="1"/>
  <c r="DB521" i="1" s="1"/>
  <c r="DG521" i="1" s="1"/>
  <c r="CP522" i="1"/>
  <c r="DB522" i="1" s="1"/>
  <c r="DG522" i="1" s="1"/>
  <c r="CP523" i="1"/>
  <c r="DB523" i="1" s="1"/>
  <c r="DG523" i="1" s="1"/>
  <c r="CP524" i="1"/>
  <c r="CP525" i="1"/>
  <c r="DB525" i="1" s="1"/>
  <c r="DG525" i="1" s="1"/>
  <c r="CP526" i="1"/>
  <c r="DB526" i="1" s="1"/>
  <c r="DG526" i="1" s="1"/>
  <c r="CP527" i="1"/>
  <c r="DB527" i="1" s="1"/>
  <c r="DG527" i="1" s="1"/>
  <c r="CP528" i="1"/>
  <c r="CP529" i="1"/>
  <c r="CP530" i="1"/>
  <c r="DB530" i="1" s="1"/>
  <c r="DG530" i="1" s="1"/>
  <c r="CP531" i="1"/>
  <c r="DB531" i="1" s="1"/>
  <c r="DG531" i="1" s="1"/>
  <c r="CP532" i="1"/>
  <c r="CP533" i="1"/>
  <c r="DB533" i="1" s="1"/>
  <c r="DG533" i="1" s="1"/>
  <c r="CP534" i="1"/>
  <c r="DB534" i="1" s="1"/>
  <c r="DG534" i="1" s="1"/>
  <c r="CP535" i="1"/>
  <c r="DB535" i="1" s="1"/>
  <c r="DG535" i="1" s="1"/>
  <c r="CP536" i="1"/>
  <c r="CP537" i="1"/>
  <c r="DB537" i="1" s="1"/>
  <c r="DG537" i="1" s="1"/>
  <c r="CP538" i="1"/>
  <c r="DB538" i="1" s="1"/>
  <c r="DG538" i="1" s="1"/>
  <c r="CP539" i="1"/>
  <c r="DB539" i="1" s="1"/>
  <c r="DG539" i="1" s="1"/>
  <c r="CP540" i="1"/>
  <c r="CP541" i="1"/>
  <c r="CP542" i="1"/>
  <c r="DB542" i="1" s="1"/>
  <c r="DG542" i="1" s="1"/>
  <c r="CP543" i="1"/>
  <c r="DB543" i="1" s="1"/>
  <c r="DG543" i="1" s="1"/>
  <c r="CP544" i="1"/>
  <c r="CP545" i="1"/>
  <c r="CP546" i="1"/>
  <c r="DB546" i="1" s="1"/>
  <c r="DG546" i="1" s="1"/>
  <c r="CP547" i="1"/>
  <c r="DB547" i="1" s="1"/>
  <c r="DG547" i="1" s="1"/>
  <c r="CP548" i="1"/>
  <c r="CP549" i="1"/>
  <c r="DB549" i="1" s="1"/>
  <c r="DG549" i="1" s="1"/>
  <c r="CP550" i="1"/>
  <c r="DB550" i="1" s="1"/>
  <c r="DG550" i="1" s="1"/>
  <c r="CP551" i="1"/>
  <c r="DB551" i="1" s="1"/>
  <c r="DG551" i="1" s="1"/>
  <c r="CP552" i="1"/>
  <c r="CP553" i="1"/>
  <c r="CP554" i="1"/>
  <c r="DB554" i="1" s="1"/>
  <c r="DG554" i="1" s="1"/>
  <c r="CP555" i="1"/>
  <c r="DB555" i="1" s="1"/>
  <c r="DG555" i="1" s="1"/>
  <c r="CP556" i="1"/>
  <c r="CP557" i="1"/>
  <c r="CP558" i="1"/>
  <c r="DB558" i="1" s="1"/>
  <c r="DG558" i="1" s="1"/>
  <c r="CP559" i="1"/>
  <c r="DB559" i="1" s="1"/>
  <c r="DG559" i="1" s="1"/>
  <c r="CP560" i="1"/>
  <c r="CP561" i="1"/>
  <c r="DB561" i="1" s="1"/>
  <c r="DG561" i="1" s="1"/>
  <c r="CP562" i="1"/>
  <c r="DB562" i="1" s="1"/>
  <c r="DG562" i="1" s="1"/>
  <c r="CP563" i="1"/>
  <c r="DB563" i="1" s="1"/>
  <c r="DG563" i="1" s="1"/>
  <c r="CP564" i="1"/>
  <c r="CP565" i="1"/>
  <c r="DB565" i="1" s="1"/>
  <c r="DG565" i="1" s="1"/>
  <c r="CP566" i="1"/>
  <c r="DB566" i="1" s="1"/>
  <c r="DG566" i="1" s="1"/>
  <c r="CP567" i="1"/>
  <c r="DB567" i="1" s="1"/>
  <c r="DG567" i="1" s="1"/>
  <c r="CP568" i="1"/>
  <c r="CP569" i="1"/>
  <c r="CP570" i="1"/>
  <c r="DB570" i="1" s="1"/>
  <c r="DG570" i="1" s="1"/>
  <c r="CP571" i="1"/>
  <c r="DB571" i="1" s="1"/>
  <c r="DG571" i="1" s="1"/>
  <c r="CP572" i="1"/>
  <c r="CP573" i="1"/>
  <c r="DB573" i="1" s="1"/>
  <c r="DG573" i="1" s="1"/>
  <c r="CP574" i="1"/>
  <c r="DB574" i="1" s="1"/>
  <c r="DG574" i="1" s="1"/>
  <c r="CP575" i="1"/>
  <c r="DB575" i="1" s="1"/>
  <c r="DG575" i="1" s="1"/>
  <c r="CP576" i="1"/>
  <c r="CP577" i="1"/>
  <c r="DB577" i="1" s="1"/>
  <c r="DG577" i="1" s="1"/>
  <c r="CP578" i="1"/>
  <c r="DB578" i="1" s="1"/>
  <c r="DG578" i="1" s="1"/>
  <c r="CP579" i="1"/>
  <c r="DB579" i="1" s="1"/>
  <c r="DG579" i="1" s="1"/>
  <c r="CP580" i="1"/>
  <c r="CP581" i="1"/>
  <c r="DB581" i="1" s="1"/>
  <c r="DG581" i="1" s="1"/>
  <c r="CP582" i="1"/>
  <c r="DB582" i="1" s="1"/>
  <c r="DG582" i="1" s="1"/>
  <c r="CP583" i="1"/>
  <c r="DB583" i="1" s="1"/>
  <c r="DG583" i="1" s="1"/>
  <c r="CP584" i="1"/>
  <c r="CP585" i="1"/>
  <c r="DB585" i="1" s="1"/>
  <c r="DG585" i="1" s="1"/>
  <c r="CP586" i="1"/>
  <c r="DB586" i="1" s="1"/>
  <c r="DG586" i="1" s="1"/>
  <c r="CP587" i="1"/>
  <c r="DB587" i="1" s="1"/>
  <c r="DG587" i="1" s="1"/>
  <c r="CP588" i="1"/>
  <c r="CP589" i="1"/>
  <c r="DB589" i="1" s="1"/>
  <c r="DG589" i="1" s="1"/>
  <c r="CP590" i="1"/>
  <c r="DB590" i="1" s="1"/>
  <c r="DG590" i="1" s="1"/>
  <c r="CP591" i="1"/>
  <c r="DB591" i="1" s="1"/>
  <c r="DG591" i="1" s="1"/>
  <c r="CP592" i="1"/>
  <c r="CP593" i="1"/>
  <c r="DB593" i="1" s="1"/>
  <c r="DG593" i="1" s="1"/>
  <c r="CP594" i="1"/>
  <c r="DB594" i="1" s="1"/>
  <c r="DG594" i="1" s="1"/>
  <c r="CP595" i="1"/>
  <c r="DB595" i="1" s="1"/>
  <c r="DG595" i="1" s="1"/>
  <c r="CP596" i="1"/>
  <c r="CP597" i="1"/>
  <c r="DB597" i="1" s="1"/>
  <c r="DG597" i="1" s="1"/>
  <c r="CP598" i="1"/>
  <c r="DB598" i="1" s="1"/>
  <c r="DG598" i="1" s="1"/>
  <c r="CP599" i="1"/>
  <c r="DB599" i="1" s="1"/>
  <c r="DG599" i="1" s="1"/>
  <c r="CP600" i="1"/>
  <c r="CP601" i="1"/>
  <c r="DB601" i="1" s="1"/>
  <c r="DG601" i="1" s="1"/>
  <c r="CP602" i="1"/>
  <c r="DB602" i="1" s="1"/>
  <c r="DG602" i="1" s="1"/>
  <c r="CP603" i="1"/>
  <c r="DB603" i="1" s="1"/>
  <c r="DG603" i="1" s="1"/>
  <c r="CP604" i="1"/>
  <c r="CP605" i="1"/>
  <c r="DB605" i="1" s="1"/>
  <c r="CP606" i="1"/>
  <c r="DB606" i="1" s="1"/>
  <c r="DG606" i="1" s="1"/>
  <c r="CP607" i="1"/>
  <c r="DB607" i="1" s="1"/>
  <c r="DG607" i="1" s="1"/>
  <c r="CP608" i="1"/>
  <c r="CP609" i="1"/>
  <c r="DB609" i="1" s="1"/>
  <c r="DG609" i="1" s="1"/>
  <c r="CP610" i="1"/>
  <c r="CP611" i="1"/>
  <c r="DB611" i="1" s="1"/>
  <c r="DG611" i="1" s="1"/>
  <c r="CP612" i="1"/>
  <c r="CP613" i="1"/>
  <c r="CP614" i="1"/>
  <c r="DB614" i="1" s="1"/>
  <c r="DG614" i="1" s="1"/>
  <c r="CP615" i="1"/>
  <c r="DB615" i="1" s="1"/>
  <c r="DG615" i="1" s="1"/>
  <c r="CP616" i="1"/>
  <c r="CP617" i="1"/>
  <c r="CP618" i="1"/>
  <c r="DB618" i="1" s="1"/>
  <c r="DG618" i="1" s="1"/>
  <c r="CP619" i="1"/>
  <c r="DB619" i="1" s="1"/>
  <c r="DG619" i="1" s="1"/>
  <c r="CP620" i="1"/>
  <c r="CP621" i="1"/>
  <c r="DB621" i="1" s="1"/>
  <c r="DG621" i="1" s="1"/>
  <c r="CP622" i="1"/>
  <c r="DB622" i="1" s="1"/>
  <c r="DG622" i="1" s="1"/>
  <c r="CP623" i="1"/>
  <c r="DB623" i="1" s="1"/>
  <c r="DG623" i="1" s="1"/>
  <c r="CP624" i="1"/>
  <c r="CP625" i="1"/>
  <c r="CP626" i="1"/>
  <c r="DB626" i="1" s="1"/>
  <c r="DG626" i="1" s="1"/>
  <c r="CP627" i="1"/>
  <c r="DB627" i="1" s="1"/>
  <c r="DG627" i="1" s="1"/>
  <c r="CP628" i="1"/>
  <c r="CP629" i="1"/>
  <c r="CP630" i="1"/>
  <c r="DB630" i="1" s="1"/>
  <c r="DG630" i="1" s="1"/>
  <c r="CP631" i="1"/>
  <c r="DB631" i="1" s="1"/>
  <c r="DG631" i="1" s="1"/>
  <c r="CP632" i="1"/>
  <c r="CP633" i="1"/>
  <c r="DB633" i="1" s="1"/>
  <c r="DG633" i="1" s="1"/>
  <c r="CP634" i="1"/>
  <c r="DB634" i="1" s="1"/>
  <c r="DG634" i="1" s="1"/>
  <c r="CP635" i="1"/>
  <c r="DB635" i="1" s="1"/>
  <c r="DG635" i="1" s="1"/>
  <c r="CP636" i="1"/>
  <c r="CP637" i="1"/>
  <c r="DB637" i="1" s="1"/>
  <c r="CP638" i="1"/>
  <c r="DB638" i="1" s="1"/>
  <c r="DG638" i="1" s="1"/>
  <c r="CP639" i="1"/>
  <c r="DB639" i="1" s="1"/>
  <c r="DG639" i="1" s="1"/>
  <c r="CP640" i="1"/>
  <c r="CP641" i="1"/>
  <c r="CP642" i="1"/>
  <c r="DB642" i="1" s="1"/>
  <c r="DG642" i="1" s="1"/>
  <c r="CP643" i="1"/>
  <c r="DB643" i="1" s="1"/>
  <c r="DG643" i="1" s="1"/>
  <c r="CP644" i="1"/>
  <c r="CP645" i="1"/>
  <c r="DB645" i="1" s="1"/>
  <c r="DG645" i="1" s="1"/>
  <c r="CP646" i="1"/>
  <c r="DB646" i="1" s="1"/>
  <c r="DG646" i="1" s="1"/>
  <c r="CP647" i="1"/>
  <c r="DB647" i="1" s="1"/>
  <c r="DG647" i="1" s="1"/>
  <c r="CP648" i="1"/>
  <c r="CP649" i="1"/>
  <c r="DB649" i="1" s="1"/>
  <c r="DG649" i="1" s="1"/>
  <c r="CP650" i="1"/>
  <c r="DB650" i="1" s="1"/>
  <c r="DG650" i="1" s="1"/>
  <c r="CP651" i="1"/>
  <c r="DB651" i="1" s="1"/>
  <c r="DG651" i="1" s="1"/>
  <c r="CP652" i="1"/>
  <c r="CP653" i="1"/>
  <c r="DB653" i="1" s="1"/>
  <c r="DG653" i="1" s="1"/>
  <c r="CP654" i="1"/>
  <c r="DB654" i="1" s="1"/>
  <c r="DG654" i="1" s="1"/>
  <c r="CP655" i="1"/>
  <c r="DB655" i="1" s="1"/>
  <c r="DG655" i="1" s="1"/>
  <c r="CP656" i="1"/>
  <c r="CP657" i="1"/>
  <c r="DB657" i="1" s="1"/>
  <c r="DG657" i="1" s="1"/>
  <c r="CP658" i="1"/>
  <c r="DB658" i="1" s="1"/>
  <c r="DG658" i="1" s="1"/>
  <c r="CP659" i="1"/>
  <c r="DB659" i="1" s="1"/>
  <c r="DG659" i="1" s="1"/>
  <c r="CP660" i="1"/>
  <c r="CP661" i="1"/>
  <c r="DB661" i="1" s="1"/>
  <c r="DG661" i="1" s="1"/>
  <c r="CP662" i="1"/>
  <c r="DB662" i="1" s="1"/>
  <c r="DG662" i="1" s="1"/>
  <c r="CP663" i="1"/>
  <c r="DB663" i="1" s="1"/>
  <c r="DG663" i="1" s="1"/>
  <c r="CP664" i="1"/>
  <c r="CP665" i="1"/>
  <c r="DB665" i="1" s="1"/>
  <c r="DG665" i="1" s="1"/>
  <c r="CP666" i="1"/>
  <c r="DB666" i="1" s="1"/>
  <c r="DG666" i="1" s="1"/>
  <c r="CP667" i="1"/>
  <c r="DB667" i="1" s="1"/>
  <c r="DG667" i="1" s="1"/>
  <c r="CP668" i="1"/>
  <c r="CP669" i="1"/>
  <c r="DB669" i="1" s="1"/>
  <c r="CP670" i="1"/>
  <c r="DB670" i="1" s="1"/>
  <c r="DG670" i="1" s="1"/>
  <c r="CP671" i="1"/>
  <c r="DB671" i="1" s="1"/>
  <c r="DG671" i="1" s="1"/>
  <c r="CP672" i="1"/>
  <c r="CP673" i="1"/>
  <c r="DB673" i="1" s="1"/>
  <c r="DG673" i="1" s="1"/>
  <c r="CP674" i="1"/>
  <c r="DB674" i="1" s="1"/>
  <c r="DG674" i="1" s="1"/>
  <c r="CP675" i="1"/>
  <c r="DB675" i="1" s="1"/>
  <c r="DG675" i="1" s="1"/>
  <c r="CP676" i="1"/>
  <c r="CP677" i="1"/>
  <c r="CP678" i="1"/>
  <c r="CP679" i="1"/>
  <c r="DB679" i="1" s="1"/>
  <c r="DG679" i="1" s="1"/>
  <c r="CP680" i="1"/>
  <c r="CP681" i="1"/>
  <c r="CP682" i="1"/>
  <c r="DB682" i="1" s="1"/>
  <c r="DG682" i="1" s="1"/>
  <c r="CP683" i="1"/>
  <c r="DB683" i="1" s="1"/>
  <c r="DG683" i="1" s="1"/>
  <c r="CP684" i="1"/>
  <c r="CP685" i="1"/>
  <c r="DB685" i="1" s="1"/>
  <c r="DG685" i="1" s="1"/>
  <c r="CP686" i="1"/>
  <c r="DB686" i="1" s="1"/>
  <c r="DG686" i="1" s="1"/>
  <c r="CP687" i="1"/>
  <c r="DB687" i="1" s="1"/>
  <c r="DG687" i="1" s="1"/>
  <c r="CP688" i="1"/>
  <c r="CP689" i="1"/>
  <c r="CP690" i="1"/>
  <c r="DB690" i="1" s="1"/>
  <c r="DG690" i="1" s="1"/>
  <c r="CP691" i="1"/>
  <c r="DB691" i="1" s="1"/>
  <c r="DG691" i="1" s="1"/>
  <c r="CP692" i="1"/>
  <c r="CP693" i="1"/>
  <c r="CP694" i="1"/>
  <c r="DB694" i="1" s="1"/>
  <c r="DG694" i="1" s="1"/>
  <c r="CP695" i="1"/>
  <c r="DB695" i="1" s="1"/>
  <c r="DG695" i="1" s="1"/>
  <c r="CP696" i="1"/>
  <c r="CP697" i="1"/>
  <c r="DB697" i="1" s="1"/>
  <c r="DG697" i="1" s="1"/>
  <c r="CP698" i="1"/>
  <c r="DB698" i="1" s="1"/>
  <c r="DG698" i="1" s="1"/>
  <c r="CP699" i="1"/>
  <c r="DB699" i="1" s="1"/>
  <c r="DG699" i="1" s="1"/>
  <c r="CP700" i="1"/>
  <c r="CP701" i="1"/>
  <c r="DB701" i="1" s="1"/>
  <c r="DG701" i="1" s="1"/>
  <c r="CP702" i="1"/>
  <c r="DB702" i="1" s="1"/>
  <c r="DG702" i="1" s="1"/>
  <c r="CP703" i="1"/>
  <c r="DB703" i="1" s="1"/>
  <c r="DG703" i="1" s="1"/>
  <c r="CP704" i="1"/>
  <c r="CP705" i="1"/>
  <c r="CP706" i="1"/>
  <c r="DB706" i="1" s="1"/>
  <c r="DG706" i="1" s="1"/>
  <c r="CP707" i="1"/>
  <c r="DB707" i="1" s="1"/>
  <c r="DG707" i="1" s="1"/>
  <c r="CP708" i="1"/>
  <c r="CP709" i="1"/>
  <c r="DB709" i="1" s="1"/>
  <c r="DG709" i="1" s="1"/>
  <c r="CP710" i="1"/>
  <c r="DB710" i="1" s="1"/>
  <c r="DG710" i="1" s="1"/>
  <c r="CQ39" i="1"/>
  <c r="BT38" i="1"/>
  <c r="DF219" i="1"/>
  <c r="DE219" i="1"/>
  <c r="DD219" i="1"/>
  <c r="DD31" i="1" s="1"/>
  <c r="DF218" i="1"/>
  <c r="DE218" i="1"/>
  <c r="DD218" i="1"/>
  <c r="DD30" i="1" s="1"/>
  <c r="DF217" i="1"/>
  <c r="DE217" i="1"/>
  <c r="DD217" i="1"/>
  <c r="DD29" i="1" s="1"/>
  <c r="DF216" i="1"/>
  <c r="DE216" i="1"/>
  <c r="DD216" i="1"/>
  <c r="DD28" i="1" s="1"/>
  <c r="DF215" i="1"/>
  <c r="DE215" i="1"/>
  <c r="DD215" i="1"/>
  <c r="DD27" i="1" s="1"/>
  <c r="DF214" i="1"/>
  <c r="DE214" i="1"/>
  <c r="DD214" i="1"/>
  <c r="DD26" i="1" s="1"/>
  <c r="DF213" i="1"/>
  <c r="DE213" i="1"/>
  <c r="DD213" i="1"/>
  <c r="DD25" i="1" s="1"/>
  <c r="DF212" i="1"/>
  <c r="DE212" i="1"/>
  <c r="DD212" i="1"/>
  <c r="DD24" i="1" s="1"/>
  <c r="DF211" i="1"/>
  <c r="DE211" i="1"/>
  <c r="DD211" i="1"/>
  <c r="DD23" i="1" s="1"/>
  <c r="DF210" i="1"/>
  <c r="DE210" i="1"/>
  <c r="DD210" i="1"/>
  <c r="DD22" i="1" s="1"/>
  <c r="DF209" i="1"/>
  <c r="DE209" i="1"/>
  <c r="DD209" i="1"/>
  <c r="DD21" i="1" s="1"/>
  <c r="DF208" i="1"/>
  <c r="DE208" i="1"/>
  <c r="DD208" i="1"/>
  <c r="DD20" i="1" s="1"/>
  <c r="DF207" i="1"/>
  <c r="DE207" i="1"/>
  <c r="DD207" i="1"/>
  <c r="DD19" i="1" s="1"/>
  <c r="DA219" i="1"/>
  <c r="CZ219" i="1"/>
  <c r="CY219" i="1"/>
  <c r="CX219" i="1"/>
  <c r="CW219" i="1"/>
  <c r="CV219" i="1"/>
  <c r="CU219" i="1"/>
  <c r="CT219" i="1"/>
  <c r="CS219" i="1"/>
  <c r="CR219" i="1"/>
  <c r="CQ219" i="1"/>
  <c r="DA218" i="1"/>
  <c r="CZ218" i="1"/>
  <c r="CY218" i="1"/>
  <c r="CX218" i="1"/>
  <c r="CW218" i="1"/>
  <c r="CV218" i="1"/>
  <c r="CU218" i="1"/>
  <c r="CT218" i="1"/>
  <c r="CS218" i="1"/>
  <c r="CR218" i="1"/>
  <c r="CQ218" i="1"/>
  <c r="DA217" i="1"/>
  <c r="CZ217" i="1"/>
  <c r="CY217" i="1"/>
  <c r="CX217" i="1"/>
  <c r="CW217" i="1"/>
  <c r="CV217" i="1"/>
  <c r="CU217" i="1"/>
  <c r="CT217" i="1"/>
  <c r="CS217" i="1"/>
  <c r="CR217" i="1"/>
  <c r="DA216" i="1"/>
  <c r="CZ216" i="1"/>
  <c r="CY216" i="1"/>
  <c r="CX216" i="1"/>
  <c r="CW216" i="1"/>
  <c r="CV216" i="1"/>
  <c r="CU216" i="1"/>
  <c r="CT216" i="1"/>
  <c r="CS216" i="1"/>
  <c r="CR216" i="1"/>
  <c r="CQ216" i="1"/>
  <c r="DA215" i="1"/>
  <c r="CZ215" i="1"/>
  <c r="CY215" i="1"/>
  <c r="CX215" i="1"/>
  <c r="CW215" i="1"/>
  <c r="CV215" i="1"/>
  <c r="CU215" i="1"/>
  <c r="CT215" i="1"/>
  <c r="CS215" i="1"/>
  <c r="CR215" i="1"/>
  <c r="CQ215" i="1"/>
  <c r="DA214" i="1"/>
  <c r="CZ214" i="1"/>
  <c r="CY214" i="1"/>
  <c r="CX214" i="1"/>
  <c r="CW214" i="1"/>
  <c r="CV214" i="1"/>
  <c r="CU214" i="1"/>
  <c r="CT214" i="1"/>
  <c r="CS214" i="1"/>
  <c r="CR214" i="1"/>
  <c r="CR26" i="1" s="1"/>
  <c r="CQ214" i="1"/>
  <c r="CQ26" i="1" s="1"/>
  <c r="DA213" i="1"/>
  <c r="CZ213" i="1"/>
  <c r="CY213" i="1"/>
  <c r="CX213" i="1"/>
  <c r="CW213" i="1"/>
  <c r="CV213" i="1"/>
  <c r="CU213" i="1"/>
  <c r="CT213" i="1"/>
  <c r="CS213" i="1"/>
  <c r="CR213" i="1"/>
  <c r="CQ213" i="1"/>
  <c r="DA212" i="1"/>
  <c r="CZ212" i="1"/>
  <c r="CY212" i="1"/>
  <c r="CX212" i="1"/>
  <c r="CW212" i="1"/>
  <c r="CV212" i="1"/>
  <c r="CU212" i="1"/>
  <c r="CT212" i="1"/>
  <c r="CS212" i="1"/>
  <c r="CR212" i="1"/>
  <c r="CQ212" i="1"/>
  <c r="DA211" i="1"/>
  <c r="CZ211" i="1"/>
  <c r="CY211" i="1"/>
  <c r="CX211" i="1"/>
  <c r="CW211" i="1"/>
  <c r="CV211" i="1"/>
  <c r="CU211" i="1"/>
  <c r="CT211" i="1"/>
  <c r="CS211" i="1"/>
  <c r="CR211" i="1"/>
  <c r="CQ211" i="1"/>
  <c r="DA210" i="1"/>
  <c r="CZ210" i="1"/>
  <c r="CY210" i="1"/>
  <c r="CX210" i="1"/>
  <c r="CW210" i="1"/>
  <c r="CV210" i="1"/>
  <c r="CU210" i="1"/>
  <c r="CT210" i="1"/>
  <c r="CS210" i="1"/>
  <c r="CR210" i="1"/>
  <c r="CQ210" i="1"/>
  <c r="CQ22" i="1" s="1"/>
  <c r="DA209" i="1"/>
  <c r="CZ209" i="1"/>
  <c r="CY209" i="1"/>
  <c r="CX209" i="1"/>
  <c r="CW209" i="1"/>
  <c r="CV209" i="1"/>
  <c r="CU209" i="1"/>
  <c r="CT209" i="1"/>
  <c r="CS209" i="1"/>
  <c r="CR209" i="1"/>
  <c r="CQ209" i="1"/>
  <c r="DA208" i="1"/>
  <c r="CZ208" i="1"/>
  <c r="CY208" i="1"/>
  <c r="CX208" i="1"/>
  <c r="CW208" i="1"/>
  <c r="CV208" i="1"/>
  <c r="CU208" i="1"/>
  <c r="CT208" i="1"/>
  <c r="CS208" i="1"/>
  <c r="CR208" i="1"/>
  <c r="CQ208" i="1"/>
  <c r="DA207" i="1"/>
  <c r="CZ207" i="1"/>
  <c r="CY207" i="1"/>
  <c r="CX207" i="1"/>
  <c r="CW207" i="1"/>
  <c r="CV207" i="1"/>
  <c r="CU207" i="1"/>
  <c r="CT207" i="1"/>
  <c r="CS207" i="1"/>
  <c r="CR207" i="1"/>
  <c r="CQ207" i="1"/>
  <c r="CO219" i="1"/>
  <c r="CN219" i="1"/>
  <c r="CM219" i="1"/>
  <c r="CL219" i="1"/>
  <c r="CK219" i="1"/>
  <c r="CO218" i="1"/>
  <c r="CN218" i="1"/>
  <c r="CM218" i="1"/>
  <c r="CL218" i="1"/>
  <c r="CK218" i="1"/>
  <c r="CO217" i="1"/>
  <c r="CN217" i="1"/>
  <c r="CM217" i="1"/>
  <c r="CL217" i="1"/>
  <c r="CK217" i="1"/>
  <c r="CO216" i="1"/>
  <c r="CN216" i="1"/>
  <c r="CM216" i="1"/>
  <c r="CL216" i="1"/>
  <c r="CK216" i="1"/>
  <c r="CO215" i="1"/>
  <c r="CN215" i="1"/>
  <c r="CM215" i="1"/>
  <c r="CL215" i="1"/>
  <c r="CK215" i="1"/>
  <c r="CO214" i="1"/>
  <c r="CN214" i="1"/>
  <c r="CN26" i="1" s="1"/>
  <c r="CM214" i="1"/>
  <c r="CM26" i="1" s="1"/>
  <c r="CL214" i="1"/>
  <c r="CK214" i="1"/>
  <c r="CK26" i="1" s="1"/>
  <c r="CO213" i="1"/>
  <c r="CN213" i="1"/>
  <c r="CM213" i="1"/>
  <c r="CL213" i="1"/>
  <c r="CK213" i="1"/>
  <c r="CO212" i="1"/>
  <c r="CN212" i="1"/>
  <c r="CM212" i="1"/>
  <c r="CL212" i="1"/>
  <c r="CK212" i="1"/>
  <c r="CO211" i="1"/>
  <c r="CN211" i="1"/>
  <c r="CM211" i="1"/>
  <c r="CL211" i="1"/>
  <c r="CK211" i="1"/>
  <c r="CO210" i="1"/>
  <c r="CN210" i="1"/>
  <c r="CM210" i="1"/>
  <c r="CM22" i="1" s="1"/>
  <c r="CL210" i="1"/>
  <c r="CK210" i="1"/>
  <c r="CO209" i="1"/>
  <c r="CN209" i="1"/>
  <c r="CM209" i="1"/>
  <c r="CL209" i="1"/>
  <c r="CK209" i="1"/>
  <c r="CO208" i="1"/>
  <c r="CN208" i="1"/>
  <c r="CM208" i="1"/>
  <c r="CL208" i="1"/>
  <c r="CK208" i="1"/>
  <c r="CO207" i="1"/>
  <c r="CN207" i="1"/>
  <c r="CM207" i="1"/>
  <c r="CL207" i="1"/>
  <c r="CK207" i="1"/>
  <c r="DA48" i="1"/>
  <c r="DA32" i="1" s="1"/>
  <c r="CZ48" i="1"/>
  <c r="CZ32" i="1" s="1"/>
  <c r="CY48" i="1"/>
  <c r="CY32" i="1" s="1"/>
  <c r="CX48" i="1"/>
  <c r="CX32" i="1" s="1"/>
  <c r="CW48" i="1"/>
  <c r="CW32" i="1" s="1"/>
  <c r="CV48" i="1"/>
  <c r="CV32" i="1" s="1"/>
  <c r="CU48" i="1"/>
  <c r="CU32" i="1" s="1"/>
  <c r="CT48" i="1"/>
  <c r="CT32" i="1" s="1"/>
  <c r="CS48" i="1"/>
  <c r="CS32" i="1" s="1"/>
  <c r="CR48" i="1"/>
  <c r="CR32" i="1" s="1"/>
  <c r="CQ48" i="1"/>
  <c r="CQ32" i="1" s="1"/>
  <c r="DA47" i="1"/>
  <c r="CZ47" i="1"/>
  <c r="CZ31" i="1" s="1"/>
  <c r="CY47" i="1"/>
  <c r="CX47" i="1"/>
  <c r="CW47" i="1"/>
  <c r="CV47" i="1"/>
  <c r="CV31" i="1" s="1"/>
  <c r="CU47" i="1"/>
  <c r="CT47" i="1"/>
  <c r="CS47" i="1"/>
  <c r="CR47" i="1"/>
  <c r="CR31" i="1" s="1"/>
  <c r="CQ47" i="1"/>
  <c r="DA46" i="1"/>
  <c r="CZ46" i="1"/>
  <c r="CY46" i="1"/>
  <c r="CY30" i="1" s="1"/>
  <c r="CX46" i="1"/>
  <c r="CW46" i="1"/>
  <c r="CV46" i="1"/>
  <c r="CU46" i="1"/>
  <c r="CU30" i="1" s="1"/>
  <c r="CT46" i="1"/>
  <c r="CS46" i="1"/>
  <c r="CR46" i="1"/>
  <c r="CQ46" i="1"/>
  <c r="CQ30" i="1" s="1"/>
  <c r="DA45" i="1"/>
  <c r="CZ45" i="1"/>
  <c r="CY45" i="1"/>
  <c r="CX45" i="1"/>
  <c r="CX29" i="1" s="1"/>
  <c r="CW45" i="1"/>
  <c r="CV45" i="1"/>
  <c r="CU45" i="1"/>
  <c r="CT45" i="1"/>
  <c r="CT29" i="1" s="1"/>
  <c r="CS45" i="1"/>
  <c r="CR45" i="1"/>
  <c r="CQ45" i="1"/>
  <c r="DA44" i="1"/>
  <c r="CZ44" i="1"/>
  <c r="CZ28" i="1" s="1"/>
  <c r="CY44" i="1"/>
  <c r="CX44" i="1"/>
  <c r="CW44" i="1"/>
  <c r="CV44" i="1"/>
  <c r="CV28" i="1" s="1"/>
  <c r="CU44" i="1"/>
  <c r="CT44" i="1"/>
  <c r="CS44" i="1"/>
  <c r="CR44" i="1"/>
  <c r="CR28" i="1" s="1"/>
  <c r="CQ44" i="1"/>
  <c r="DA43" i="1"/>
  <c r="CZ43" i="1"/>
  <c r="CY43" i="1"/>
  <c r="CY27" i="1" s="1"/>
  <c r="CX43" i="1"/>
  <c r="CW43" i="1"/>
  <c r="CV43" i="1"/>
  <c r="CU43" i="1"/>
  <c r="CU27" i="1" s="1"/>
  <c r="CT43" i="1"/>
  <c r="CS43" i="1"/>
  <c r="CR43" i="1"/>
  <c r="CQ43" i="1"/>
  <c r="DA42" i="1"/>
  <c r="CZ42" i="1"/>
  <c r="CY42" i="1"/>
  <c r="CX42" i="1"/>
  <c r="CW42" i="1"/>
  <c r="CV42" i="1"/>
  <c r="CU42" i="1"/>
  <c r="CT42" i="1"/>
  <c r="CT26" i="1" s="1"/>
  <c r="CS42" i="1"/>
  <c r="DA41" i="1"/>
  <c r="DA25" i="1" s="1"/>
  <c r="CZ41" i="1"/>
  <c r="CY41" i="1"/>
  <c r="CX41" i="1"/>
  <c r="CW41" i="1"/>
  <c r="CW25" i="1" s="1"/>
  <c r="CV41" i="1"/>
  <c r="CU41" i="1"/>
  <c r="CT41" i="1"/>
  <c r="CS41" i="1"/>
  <c r="CS25" i="1" s="1"/>
  <c r="CR41" i="1"/>
  <c r="CQ41" i="1"/>
  <c r="DA40" i="1"/>
  <c r="CZ40" i="1"/>
  <c r="CZ24" i="1" s="1"/>
  <c r="CY40" i="1"/>
  <c r="CX40" i="1"/>
  <c r="CW40" i="1"/>
  <c r="CV40" i="1"/>
  <c r="CV24" i="1" s="1"/>
  <c r="CU40" i="1"/>
  <c r="CT40" i="1"/>
  <c r="CS40" i="1"/>
  <c r="CR40" i="1"/>
  <c r="CR24" i="1" s="1"/>
  <c r="CQ40" i="1"/>
  <c r="DA39" i="1"/>
  <c r="CZ39" i="1"/>
  <c r="CY39" i="1"/>
  <c r="CY23" i="1" s="1"/>
  <c r="CX39" i="1"/>
  <c r="CW39" i="1"/>
  <c r="CV39" i="1"/>
  <c r="CU39" i="1"/>
  <c r="CU23" i="1" s="1"/>
  <c r="CT39" i="1"/>
  <c r="CS39" i="1"/>
  <c r="CR39" i="1"/>
  <c r="DA38" i="1"/>
  <c r="DA22" i="1" s="1"/>
  <c r="CZ38" i="1"/>
  <c r="CZ22" i="1" s="1"/>
  <c r="CY38" i="1"/>
  <c r="CY22" i="1" s="1"/>
  <c r="CX38" i="1"/>
  <c r="CX22" i="1" s="1"/>
  <c r="CW38" i="1"/>
  <c r="CW22" i="1" s="1"/>
  <c r="CV38" i="1"/>
  <c r="CV22" i="1" s="1"/>
  <c r="CU38" i="1"/>
  <c r="CU22" i="1" s="1"/>
  <c r="CT38" i="1"/>
  <c r="CT22" i="1" s="1"/>
  <c r="CS38" i="1"/>
  <c r="CS22" i="1" s="1"/>
  <c r="CR38" i="1"/>
  <c r="CR22" i="1" s="1"/>
  <c r="DA37" i="1"/>
  <c r="DA21" i="1" s="1"/>
  <c r="CZ37" i="1"/>
  <c r="CY37" i="1"/>
  <c r="CX37" i="1"/>
  <c r="CW37" i="1"/>
  <c r="CW21" i="1" s="1"/>
  <c r="CV37" i="1"/>
  <c r="CU37" i="1"/>
  <c r="CT37" i="1"/>
  <c r="CS37" i="1"/>
  <c r="CS21" i="1" s="1"/>
  <c r="CR37" i="1"/>
  <c r="CQ37" i="1"/>
  <c r="DA36" i="1"/>
  <c r="CZ36" i="1"/>
  <c r="CZ20" i="1" s="1"/>
  <c r="CY36" i="1"/>
  <c r="CX36" i="1"/>
  <c r="CW36" i="1"/>
  <c r="CV36" i="1"/>
  <c r="CU36" i="1"/>
  <c r="CT36" i="1"/>
  <c r="CS36" i="1"/>
  <c r="CR36" i="1"/>
  <c r="CQ36" i="1"/>
  <c r="DA35" i="1"/>
  <c r="DA19" i="1" s="1"/>
  <c r="CZ35" i="1"/>
  <c r="CZ19" i="1" s="1"/>
  <c r="CY35" i="1"/>
  <c r="CY19" i="1" s="1"/>
  <c r="CX35" i="1"/>
  <c r="CX19" i="1" s="1"/>
  <c r="CW35" i="1"/>
  <c r="CW19" i="1" s="1"/>
  <c r="CV35" i="1"/>
  <c r="CU35" i="1"/>
  <c r="CT35" i="1"/>
  <c r="CS35" i="1"/>
  <c r="CR35" i="1"/>
  <c r="CQ35" i="1"/>
  <c r="CQ19" i="1" s="1"/>
  <c r="CO48" i="1"/>
  <c r="CO47" i="1"/>
  <c r="CO46" i="1"/>
  <c r="CO45" i="1"/>
  <c r="CO29" i="1" s="1"/>
  <c r="CO44" i="1"/>
  <c r="CO28" i="1" s="1"/>
  <c r="CO43" i="1"/>
  <c r="CO27" i="1" s="1"/>
  <c r="CO41" i="1"/>
  <c r="CO40" i="1"/>
  <c r="CO39" i="1"/>
  <c r="CO37" i="1"/>
  <c r="CO36" i="1"/>
  <c r="CO35" i="1"/>
  <c r="CN48" i="1"/>
  <c r="CN32" i="1" s="1"/>
  <c r="CM48" i="1"/>
  <c r="CL48" i="1"/>
  <c r="CL32" i="1" s="1"/>
  <c r="CK48" i="1"/>
  <c r="CK32" i="1" s="1"/>
  <c r="CN47" i="1"/>
  <c r="CM47" i="1"/>
  <c r="CL47" i="1"/>
  <c r="CL31" i="1" s="1"/>
  <c r="CK47" i="1"/>
  <c r="CN46" i="1"/>
  <c r="CM46" i="1"/>
  <c r="CL46" i="1"/>
  <c r="CL30" i="1" s="1"/>
  <c r="CK46" i="1"/>
  <c r="CN45" i="1"/>
  <c r="CM45" i="1"/>
  <c r="CL45" i="1"/>
  <c r="CL29" i="1" s="1"/>
  <c r="CK45" i="1"/>
  <c r="CK29" i="1" s="1"/>
  <c r="CN44" i="1"/>
  <c r="CM44" i="1"/>
  <c r="CL44" i="1"/>
  <c r="CK44" i="1"/>
  <c r="CK28" i="1" s="1"/>
  <c r="CN43" i="1"/>
  <c r="CM43" i="1"/>
  <c r="CL43" i="1"/>
  <c r="CL27" i="1" s="1"/>
  <c r="CK43" i="1"/>
  <c r="CL42" i="1"/>
  <c r="CN41" i="1"/>
  <c r="CN25" i="1" s="1"/>
  <c r="CM41" i="1"/>
  <c r="CL41" i="1"/>
  <c r="CK41" i="1"/>
  <c r="CN40" i="1"/>
  <c r="CM40" i="1"/>
  <c r="CL40" i="1"/>
  <c r="CL24" i="1" s="1"/>
  <c r="CK40" i="1"/>
  <c r="CK24" i="1" s="1"/>
  <c r="CN39" i="1"/>
  <c r="CM39" i="1"/>
  <c r="CL39" i="1"/>
  <c r="CL23" i="1" s="1"/>
  <c r="CK39" i="1"/>
  <c r="CN38" i="1"/>
  <c r="DC38" i="1" s="1"/>
  <c r="DH38" i="1" s="1"/>
  <c r="CL38" i="1"/>
  <c r="CK38" i="1"/>
  <c r="CP38" i="1" s="1"/>
  <c r="DB38" i="1" s="1"/>
  <c r="DG38" i="1" s="1"/>
  <c r="CN37" i="1"/>
  <c r="CM37" i="1"/>
  <c r="CL37" i="1"/>
  <c r="CL21" i="1" s="1"/>
  <c r="CK37" i="1"/>
  <c r="CK21" i="1" s="1"/>
  <c r="CN36" i="1"/>
  <c r="CM36" i="1"/>
  <c r="CL36" i="1"/>
  <c r="CK36" i="1"/>
  <c r="CN35" i="1"/>
  <c r="CL35" i="1"/>
  <c r="CL19" i="1" s="1"/>
  <c r="CK35" i="1"/>
  <c r="DG605" i="1"/>
  <c r="DG637" i="1"/>
  <c r="DG669" i="1"/>
  <c r="DB123" i="1"/>
  <c r="DG123" i="1" s="1"/>
  <c r="DB139" i="1"/>
  <c r="DG139" i="1" s="1"/>
  <c r="DB343" i="1"/>
  <c r="DG343" i="1" s="1"/>
  <c r="DB452" i="1"/>
  <c r="DG452" i="1" s="1"/>
  <c r="DB456" i="1"/>
  <c r="DG456" i="1" s="1"/>
  <c r="DB460" i="1"/>
  <c r="DG460" i="1" s="1"/>
  <c r="DB464" i="1"/>
  <c r="DG464" i="1" s="1"/>
  <c r="DB468" i="1"/>
  <c r="DG468" i="1" s="1"/>
  <c r="DB472" i="1"/>
  <c r="DG472" i="1" s="1"/>
  <c r="DB476" i="1"/>
  <c r="DG476" i="1" s="1"/>
  <c r="DB480" i="1"/>
  <c r="DG480" i="1" s="1"/>
  <c r="DB484" i="1"/>
  <c r="DG484" i="1" s="1"/>
  <c r="DB488" i="1"/>
  <c r="DG488" i="1" s="1"/>
  <c r="DB492" i="1"/>
  <c r="DG492" i="1" s="1"/>
  <c r="DB496" i="1"/>
  <c r="DG496" i="1" s="1"/>
  <c r="DB500" i="1"/>
  <c r="DG500" i="1" s="1"/>
  <c r="DB504" i="1"/>
  <c r="DG504" i="1" s="1"/>
  <c r="DB508" i="1"/>
  <c r="DG508" i="1" s="1"/>
  <c r="DB512" i="1"/>
  <c r="DG512" i="1" s="1"/>
  <c r="DB516" i="1"/>
  <c r="DG516" i="1" s="1"/>
  <c r="DB520" i="1"/>
  <c r="DG520" i="1" s="1"/>
  <c r="DB524" i="1"/>
  <c r="DG524" i="1" s="1"/>
  <c r="DB528" i="1"/>
  <c r="DG528" i="1" s="1"/>
  <c r="DB532" i="1"/>
  <c r="DG532" i="1" s="1"/>
  <c r="DB536" i="1"/>
  <c r="DG536" i="1" s="1"/>
  <c r="DB540" i="1"/>
  <c r="DG540" i="1" s="1"/>
  <c r="DB544" i="1"/>
  <c r="DG544" i="1" s="1"/>
  <c r="DB548" i="1"/>
  <c r="DG548" i="1" s="1"/>
  <c r="DB552" i="1"/>
  <c r="DG552" i="1" s="1"/>
  <c r="DB556" i="1"/>
  <c r="DG556" i="1" s="1"/>
  <c r="DB560" i="1"/>
  <c r="DG560" i="1" s="1"/>
  <c r="DB564" i="1"/>
  <c r="DG564" i="1" s="1"/>
  <c r="DB568" i="1"/>
  <c r="DG568" i="1" s="1"/>
  <c r="DB572" i="1"/>
  <c r="DG572" i="1" s="1"/>
  <c r="DB576" i="1"/>
  <c r="DG576" i="1" s="1"/>
  <c r="DB580" i="1"/>
  <c r="DG580" i="1" s="1"/>
  <c r="DB584" i="1"/>
  <c r="DG584" i="1" s="1"/>
  <c r="DB588" i="1"/>
  <c r="DG588" i="1" s="1"/>
  <c r="DB592" i="1"/>
  <c r="DG592" i="1" s="1"/>
  <c r="DB596" i="1"/>
  <c r="DG596" i="1" s="1"/>
  <c r="DB600" i="1"/>
  <c r="DG600" i="1" s="1"/>
  <c r="DB604" i="1"/>
  <c r="DG604" i="1" s="1"/>
  <c r="DB608" i="1"/>
  <c r="DG608" i="1" s="1"/>
  <c r="DB612" i="1"/>
  <c r="DG612" i="1" s="1"/>
  <c r="DB616" i="1"/>
  <c r="DG616" i="1" s="1"/>
  <c r="DB620" i="1"/>
  <c r="DG620" i="1" s="1"/>
  <c r="DB624" i="1"/>
  <c r="DG624" i="1" s="1"/>
  <c r="DB628" i="1"/>
  <c r="DG628" i="1" s="1"/>
  <c r="DB632" i="1"/>
  <c r="DG632" i="1" s="1"/>
  <c r="DB636" i="1"/>
  <c r="DG636" i="1" s="1"/>
  <c r="DB640" i="1"/>
  <c r="DG640" i="1" s="1"/>
  <c r="DB644" i="1"/>
  <c r="DG644" i="1" s="1"/>
  <c r="DB648" i="1"/>
  <c r="DG648" i="1" s="1"/>
  <c r="DB652" i="1"/>
  <c r="DG652" i="1" s="1"/>
  <c r="DB656" i="1"/>
  <c r="DG656" i="1" s="1"/>
  <c r="DB660" i="1"/>
  <c r="DG660" i="1" s="1"/>
  <c r="DB664" i="1"/>
  <c r="DG664" i="1" s="1"/>
  <c r="DB668" i="1"/>
  <c r="DG668" i="1" s="1"/>
  <c r="DB672" i="1"/>
  <c r="DG672" i="1" s="1"/>
  <c r="DB676" i="1"/>
  <c r="DG676" i="1" s="1"/>
  <c r="DB680" i="1"/>
  <c r="DG680" i="1" s="1"/>
  <c r="DB684" i="1"/>
  <c r="DG684" i="1" s="1"/>
  <c r="DB688" i="1"/>
  <c r="DG688" i="1" s="1"/>
  <c r="DB692" i="1"/>
  <c r="DG692" i="1" s="1"/>
  <c r="DB696" i="1"/>
  <c r="DG696" i="1" s="1"/>
  <c r="DB700" i="1"/>
  <c r="DG700" i="1" s="1"/>
  <c r="DB704" i="1"/>
  <c r="DG704" i="1" s="1"/>
  <c r="DB708" i="1"/>
  <c r="DG708" i="1" s="1"/>
  <c r="CP711" i="1"/>
  <c r="DB711" i="1" s="1"/>
  <c r="DG711" i="1" s="1"/>
  <c r="CP712" i="1"/>
  <c r="DB712" i="1" s="1"/>
  <c r="DG712" i="1" s="1"/>
  <c r="CP713" i="1"/>
  <c r="DB713" i="1" s="1"/>
  <c r="DG713" i="1" s="1"/>
  <c r="CP714" i="1"/>
  <c r="DB714" i="1" s="1"/>
  <c r="DG714" i="1" s="1"/>
  <c r="CP715" i="1"/>
  <c r="DB715" i="1" s="1"/>
  <c r="DG715" i="1" s="1"/>
  <c r="CP716" i="1"/>
  <c r="DB716" i="1" s="1"/>
  <c r="DG716" i="1" s="1"/>
  <c r="CP717" i="1"/>
  <c r="DB717" i="1" s="1"/>
  <c r="DG717" i="1" s="1"/>
  <c r="CP718" i="1"/>
  <c r="DB718" i="1" s="1"/>
  <c r="DG718" i="1" s="1"/>
  <c r="CP719" i="1"/>
  <c r="DB719" i="1" s="1"/>
  <c r="DG719" i="1" s="1"/>
  <c r="CP720" i="1"/>
  <c r="DB720" i="1" s="1"/>
  <c r="DG720" i="1" s="1"/>
  <c r="CP721" i="1"/>
  <c r="DB721" i="1" s="1"/>
  <c r="DG721" i="1" s="1"/>
  <c r="CP722" i="1"/>
  <c r="DB722" i="1" s="1"/>
  <c r="DG722" i="1" s="1"/>
  <c r="CP723" i="1"/>
  <c r="DB723" i="1" s="1"/>
  <c r="DG723" i="1" s="1"/>
  <c r="CP724" i="1"/>
  <c r="DB724" i="1" s="1"/>
  <c r="DG724" i="1" s="1"/>
  <c r="CP725" i="1"/>
  <c r="DB725" i="1" s="1"/>
  <c r="DG725" i="1" s="1"/>
  <c r="CP726" i="1"/>
  <c r="DB726" i="1" s="1"/>
  <c r="DG726" i="1" s="1"/>
  <c r="CP727" i="1"/>
  <c r="DB727" i="1" s="1"/>
  <c r="DG727" i="1" s="1"/>
  <c r="CP728" i="1"/>
  <c r="DB728" i="1" s="1"/>
  <c r="DG728" i="1" s="1"/>
  <c r="CP729" i="1"/>
  <c r="DB729" i="1" s="1"/>
  <c r="DG729" i="1" s="1"/>
  <c r="CP730" i="1"/>
  <c r="DB730" i="1" s="1"/>
  <c r="DG730" i="1" s="1"/>
  <c r="CP731" i="1"/>
  <c r="DB731" i="1" s="1"/>
  <c r="DG731" i="1" s="1"/>
  <c r="CP732" i="1"/>
  <c r="DB732" i="1" s="1"/>
  <c r="DG732" i="1" s="1"/>
  <c r="CP733" i="1"/>
  <c r="DB733" i="1" s="1"/>
  <c r="DG733" i="1" s="1"/>
  <c r="CP734" i="1"/>
  <c r="DB734" i="1" s="1"/>
  <c r="DG734" i="1" s="1"/>
  <c r="CP735" i="1"/>
  <c r="DB735" i="1" s="1"/>
  <c r="DG735" i="1" s="1"/>
  <c r="CP736" i="1"/>
  <c r="DB736" i="1" s="1"/>
  <c r="DG736" i="1" s="1"/>
  <c r="CP737" i="1"/>
  <c r="DB737" i="1" s="1"/>
  <c r="DG737" i="1" s="1"/>
  <c r="CP738" i="1"/>
  <c r="DB738" i="1" s="1"/>
  <c r="DG738" i="1" s="1"/>
  <c r="CP739" i="1"/>
  <c r="DB739" i="1" s="1"/>
  <c r="DG739" i="1" s="1"/>
  <c r="CP740" i="1"/>
  <c r="DB740" i="1" s="1"/>
  <c r="DG740" i="1" s="1"/>
  <c r="CP741" i="1"/>
  <c r="DB741" i="1" s="1"/>
  <c r="DG741" i="1" s="1"/>
  <c r="CP742" i="1"/>
  <c r="DB742" i="1" s="1"/>
  <c r="DG742" i="1" s="1"/>
  <c r="CP743" i="1"/>
  <c r="DB743" i="1" s="1"/>
  <c r="DG743" i="1" s="1"/>
  <c r="CP744" i="1"/>
  <c r="DB744" i="1" s="1"/>
  <c r="DG744" i="1" s="1"/>
  <c r="CP745" i="1"/>
  <c r="DB745" i="1" s="1"/>
  <c r="DG745" i="1" s="1"/>
  <c r="CP746" i="1"/>
  <c r="DB746" i="1" s="1"/>
  <c r="DG746" i="1" s="1"/>
  <c r="CP747" i="1"/>
  <c r="DB747" i="1" s="1"/>
  <c r="DG747" i="1" s="1"/>
  <c r="CP748" i="1"/>
  <c r="DB748" i="1" s="1"/>
  <c r="DG748" i="1" s="1"/>
  <c r="CP749" i="1"/>
  <c r="DB749" i="1" s="1"/>
  <c r="DG749" i="1" s="1"/>
  <c r="CP750" i="1"/>
  <c r="DB750" i="1" s="1"/>
  <c r="DG750" i="1" s="1"/>
  <c r="CP751" i="1"/>
  <c r="DB751" i="1" s="1"/>
  <c r="DG751" i="1" s="1"/>
  <c r="CP752" i="1"/>
  <c r="DB752" i="1" s="1"/>
  <c r="DG752" i="1" s="1"/>
  <c r="CP753" i="1"/>
  <c r="DB753" i="1" s="1"/>
  <c r="DG753" i="1" s="1"/>
  <c r="CP754" i="1"/>
  <c r="DB754" i="1" s="1"/>
  <c r="DG754" i="1" s="1"/>
  <c r="CP755" i="1"/>
  <c r="DB755" i="1" s="1"/>
  <c r="DG755" i="1" s="1"/>
  <c r="CP756" i="1"/>
  <c r="DB756" i="1" s="1"/>
  <c r="DG756" i="1" s="1"/>
  <c r="CP757" i="1"/>
  <c r="DB757" i="1" s="1"/>
  <c r="DG757" i="1" s="1"/>
  <c r="CP758" i="1"/>
  <c r="DB758" i="1" s="1"/>
  <c r="DG758" i="1" s="1"/>
  <c r="CP759" i="1"/>
  <c r="DB759" i="1" s="1"/>
  <c r="DG759" i="1" s="1"/>
  <c r="CP760" i="1"/>
  <c r="DB760" i="1" s="1"/>
  <c r="DG760" i="1" s="1"/>
  <c r="CP761" i="1"/>
  <c r="DB761" i="1" s="1"/>
  <c r="DG761" i="1" s="1"/>
  <c r="CP762" i="1"/>
  <c r="DB762" i="1" s="1"/>
  <c r="DG762" i="1" s="1"/>
  <c r="CP763" i="1"/>
  <c r="DB763" i="1" s="1"/>
  <c r="DG763" i="1" s="1"/>
  <c r="CP764" i="1"/>
  <c r="DB764" i="1" s="1"/>
  <c r="DG764" i="1" s="1"/>
  <c r="CP765" i="1"/>
  <c r="DB765" i="1" s="1"/>
  <c r="DG765" i="1" s="1"/>
  <c r="CP766" i="1"/>
  <c r="DB766" i="1" s="1"/>
  <c r="DG766" i="1" s="1"/>
  <c r="CP767" i="1"/>
  <c r="DB767" i="1" s="1"/>
  <c r="DG767" i="1" s="1"/>
  <c r="CP768" i="1"/>
  <c r="DB768" i="1" s="1"/>
  <c r="DG768" i="1" s="1"/>
  <c r="CP769" i="1"/>
  <c r="DB769" i="1" s="1"/>
  <c r="DG769" i="1" s="1"/>
  <c r="CP770" i="1"/>
  <c r="DB770" i="1" s="1"/>
  <c r="DG770" i="1" s="1"/>
  <c r="CP771" i="1"/>
  <c r="DB771" i="1" s="1"/>
  <c r="DG771" i="1" s="1"/>
  <c r="CP772" i="1"/>
  <c r="DB772" i="1" s="1"/>
  <c r="DG772" i="1" s="1"/>
  <c r="CP773" i="1"/>
  <c r="DB773" i="1" s="1"/>
  <c r="DG773" i="1" s="1"/>
  <c r="CP774" i="1"/>
  <c r="DB774" i="1" s="1"/>
  <c r="DG774" i="1" s="1"/>
  <c r="CP775" i="1"/>
  <c r="DB775" i="1" s="1"/>
  <c r="DG775" i="1" s="1"/>
  <c r="CP776" i="1"/>
  <c r="DB776" i="1" s="1"/>
  <c r="DG776" i="1" s="1"/>
  <c r="CP777" i="1"/>
  <c r="DB777" i="1" s="1"/>
  <c r="DG777" i="1" s="1"/>
  <c r="CP778" i="1"/>
  <c r="DB778" i="1" s="1"/>
  <c r="DG778" i="1" s="1"/>
  <c r="CP779" i="1"/>
  <c r="DB779" i="1" s="1"/>
  <c r="DG779" i="1" s="1"/>
  <c r="CP780" i="1"/>
  <c r="DB780" i="1" s="1"/>
  <c r="DG780" i="1" s="1"/>
  <c r="CP781" i="1"/>
  <c r="DB781" i="1" s="1"/>
  <c r="DG781" i="1" s="1"/>
  <c r="CP782" i="1"/>
  <c r="DB782" i="1" s="1"/>
  <c r="DG782" i="1" s="1"/>
  <c r="CP783" i="1"/>
  <c r="DB783" i="1" s="1"/>
  <c r="DG783" i="1" s="1"/>
  <c r="CP784" i="1"/>
  <c r="DB784" i="1" s="1"/>
  <c r="DG784" i="1" s="1"/>
  <c r="CP785" i="1"/>
  <c r="DB785" i="1" s="1"/>
  <c r="DG785" i="1" s="1"/>
  <c r="CP786" i="1"/>
  <c r="DB786" i="1" s="1"/>
  <c r="DG786" i="1" s="1"/>
  <c r="CP787" i="1"/>
  <c r="DB787" i="1" s="1"/>
  <c r="DG787" i="1" s="1"/>
  <c r="CP788" i="1"/>
  <c r="DB788" i="1" s="1"/>
  <c r="DG788" i="1" s="1"/>
  <c r="CP789" i="1"/>
  <c r="DB789" i="1" s="1"/>
  <c r="DG789" i="1" s="1"/>
  <c r="CP790" i="1"/>
  <c r="DB790" i="1" s="1"/>
  <c r="DG790" i="1" s="1"/>
  <c r="CP791" i="1"/>
  <c r="DB791" i="1" s="1"/>
  <c r="DG791" i="1" s="1"/>
  <c r="CP792" i="1"/>
  <c r="DB792" i="1" s="1"/>
  <c r="DG792" i="1" s="1"/>
  <c r="CP793" i="1"/>
  <c r="DB793" i="1" s="1"/>
  <c r="DG793" i="1" s="1"/>
  <c r="CP794" i="1"/>
  <c r="DB794" i="1" s="1"/>
  <c r="DG794" i="1" s="1"/>
  <c r="CP795" i="1"/>
  <c r="DB795" i="1" s="1"/>
  <c r="DG795" i="1" s="1"/>
  <c r="CP796" i="1"/>
  <c r="DB796" i="1" s="1"/>
  <c r="DG796" i="1" s="1"/>
  <c r="CP797" i="1"/>
  <c r="DB797" i="1" s="1"/>
  <c r="DG797" i="1" s="1"/>
  <c r="CP798" i="1"/>
  <c r="DB798" i="1" s="1"/>
  <c r="DG798" i="1" s="1"/>
  <c r="CP799" i="1"/>
  <c r="DB799" i="1" s="1"/>
  <c r="DG799" i="1" s="1"/>
  <c r="CP800" i="1"/>
  <c r="DB800" i="1" s="1"/>
  <c r="DG800" i="1" s="1"/>
  <c r="CP801" i="1"/>
  <c r="DB801" i="1" s="1"/>
  <c r="DG801" i="1" s="1"/>
  <c r="CP802" i="1"/>
  <c r="DB802" i="1" s="1"/>
  <c r="DG802" i="1" s="1"/>
  <c r="CP803" i="1"/>
  <c r="DB803" i="1" s="1"/>
  <c r="DG803" i="1" s="1"/>
  <c r="CP804" i="1"/>
  <c r="DB804" i="1" s="1"/>
  <c r="DG804" i="1" s="1"/>
  <c r="CP805" i="1"/>
  <c r="DB805" i="1" s="1"/>
  <c r="DG805" i="1" s="1"/>
  <c r="CP806" i="1"/>
  <c r="DB806" i="1" s="1"/>
  <c r="DG806" i="1" s="1"/>
  <c r="CP807" i="1"/>
  <c r="DB807" i="1" s="1"/>
  <c r="DG807" i="1" s="1"/>
  <c r="CP808" i="1"/>
  <c r="DB808" i="1" s="1"/>
  <c r="DG808" i="1" s="1"/>
  <c r="CP809" i="1"/>
  <c r="DB809" i="1" s="1"/>
  <c r="DG809" i="1" s="1"/>
  <c r="CP810" i="1"/>
  <c r="DB810" i="1" s="1"/>
  <c r="DG810" i="1" s="1"/>
  <c r="CP811" i="1"/>
  <c r="DB811" i="1" s="1"/>
  <c r="DG811" i="1" s="1"/>
  <c r="CP812" i="1"/>
  <c r="DB812" i="1" s="1"/>
  <c r="DG812" i="1" s="1"/>
  <c r="CP813" i="1"/>
  <c r="DB813" i="1" s="1"/>
  <c r="DG813" i="1" s="1"/>
  <c r="CP814" i="1"/>
  <c r="DB814" i="1" s="1"/>
  <c r="DG814" i="1" s="1"/>
  <c r="CP815" i="1"/>
  <c r="DB815" i="1" s="1"/>
  <c r="DG815" i="1" s="1"/>
  <c r="CP816" i="1"/>
  <c r="DB816" i="1" s="1"/>
  <c r="DG816" i="1" s="1"/>
  <c r="CP817" i="1"/>
  <c r="DB817" i="1" s="1"/>
  <c r="DG817" i="1" s="1"/>
  <c r="CP818" i="1"/>
  <c r="DB818" i="1" s="1"/>
  <c r="DG818" i="1" s="1"/>
  <c r="CP819" i="1"/>
  <c r="DB819" i="1" s="1"/>
  <c r="DG819" i="1" s="1"/>
  <c r="CP820" i="1"/>
  <c r="DB820" i="1" s="1"/>
  <c r="DG820" i="1" s="1"/>
  <c r="CP821" i="1"/>
  <c r="DB821" i="1" s="1"/>
  <c r="DG821" i="1" s="1"/>
  <c r="CP822" i="1"/>
  <c r="DB822" i="1" s="1"/>
  <c r="DG822" i="1" s="1"/>
  <c r="CP823" i="1"/>
  <c r="DB823" i="1" s="1"/>
  <c r="DG823" i="1" s="1"/>
  <c r="CP824" i="1"/>
  <c r="DB824" i="1" s="1"/>
  <c r="DG824" i="1" s="1"/>
  <c r="CP825" i="1"/>
  <c r="DB825" i="1" s="1"/>
  <c r="DG825" i="1" s="1"/>
  <c r="CP826" i="1"/>
  <c r="DB826" i="1" s="1"/>
  <c r="DG826" i="1" s="1"/>
  <c r="CP827" i="1"/>
  <c r="DB827" i="1" s="1"/>
  <c r="DG827" i="1" s="1"/>
  <c r="CP828" i="1"/>
  <c r="DB828" i="1" s="1"/>
  <c r="DG828" i="1" s="1"/>
  <c r="CP829" i="1"/>
  <c r="DB829" i="1" s="1"/>
  <c r="DG829" i="1" s="1"/>
  <c r="CP830" i="1"/>
  <c r="DB830" i="1" s="1"/>
  <c r="DG830" i="1" s="1"/>
  <c r="CP831" i="1"/>
  <c r="DB831" i="1" s="1"/>
  <c r="DG831" i="1" s="1"/>
  <c r="CP832" i="1"/>
  <c r="DB832" i="1" s="1"/>
  <c r="DG832" i="1" s="1"/>
  <c r="CP833" i="1"/>
  <c r="DB833" i="1" s="1"/>
  <c r="DG833" i="1" s="1"/>
  <c r="CP834" i="1"/>
  <c r="DB834" i="1" s="1"/>
  <c r="DG834" i="1" s="1"/>
  <c r="CP835" i="1"/>
  <c r="DB835" i="1" s="1"/>
  <c r="DG835" i="1" s="1"/>
  <c r="CP836" i="1"/>
  <c r="DB836" i="1" s="1"/>
  <c r="DG836" i="1" s="1"/>
  <c r="CP837" i="1"/>
  <c r="DB837" i="1" s="1"/>
  <c r="DG837" i="1" s="1"/>
  <c r="CP838" i="1"/>
  <c r="DB838" i="1" s="1"/>
  <c r="DG838" i="1" s="1"/>
  <c r="CP839" i="1"/>
  <c r="DB839" i="1" s="1"/>
  <c r="DG839" i="1" s="1"/>
  <c r="CP840" i="1"/>
  <c r="DB840" i="1" s="1"/>
  <c r="DG840" i="1" s="1"/>
  <c r="CP841" i="1"/>
  <c r="DB841" i="1" s="1"/>
  <c r="DG841" i="1" s="1"/>
  <c r="CP842" i="1"/>
  <c r="DB842" i="1" s="1"/>
  <c r="DG842" i="1" s="1"/>
  <c r="CP843" i="1"/>
  <c r="DB843" i="1" s="1"/>
  <c r="DG843" i="1" s="1"/>
  <c r="CP844" i="1"/>
  <c r="DB844" i="1" s="1"/>
  <c r="DG844" i="1" s="1"/>
  <c r="CP845" i="1"/>
  <c r="DB845" i="1" s="1"/>
  <c r="DG845" i="1" s="1"/>
  <c r="CP846" i="1"/>
  <c r="DB846" i="1" s="1"/>
  <c r="DG846" i="1" s="1"/>
  <c r="CP847" i="1"/>
  <c r="DB847" i="1" s="1"/>
  <c r="DG847" i="1" s="1"/>
  <c r="CP848" i="1"/>
  <c r="DB848" i="1" s="1"/>
  <c r="DG848" i="1" s="1"/>
  <c r="CP849" i="1"/>
  <c r="DB849" i="1" s="1"/>
  <c r="DG849" i="1" s="1"/>
  <c r="CP850" i="1"/>
  <c r="DB850" i="1" s="1"/>
  <c r="DG850" i="1" s="1"/>
  <c r="CP851" i="1"/>
  <c r="DB851" i="1" s="1"/>
  <c r="DG851" i="1" s="1"/>
  <c r="CP852" i="1"/>
  <c r="DB852" i="1" s="1"/>
  <c r="DG852" i="1" s="1"/>
  <c r="CP853" i="1"/>
  <c r="DB853" i="1" s="1"/>
  <c r="DG853" i="1" s="1"/>
  <c r="CP854" i="1"/>
  <c r="DB854" i="1" s="1"/>
  <c r="DG854" i="1" s="1"/>
  <c r="CP855" i="1"/>
  <c r="DB855" i="1" s="1"/>
  <c r="DG855" i="1" s="1"/>
  <c r="CP856" i="1"/>
  <c r="DB856" i="1" s="1"/>
  <c r="DG856" i="1" s="1"/>
  <c r="CP857" i="1"/>
  <c r="DB857" i="1" s="1"/>
  <c r="DG857" i="1" s="1"/>
  <c r="CP858" i="1"/>
  <c r="DB858" i="1" s="1"/>
  <c r="DG858" i="1" s="1"/>
  <c r="CP859" i="1"/>
  <c r="DB859" i="1" s="1"/>
  <c r="DG859" i="1" s="1"/>
  <c r="CP860" i="1"/>
  <c r="DB860" i="1" s="1"/>
  <c r="DG860" i="1" s="1"/>
  <c r="CP861" i="1"/>
  <c r="DB861" i="1" s="1"/>
  <c r="DG861" i="1" s="1"/>
  <c r="CP862" i="1"/>
  <c r="DB862" i="1" s="1"/>
  <c r="DG862" i="1" s="1"/>
  <c r="CP863" i="1"/>
  <c r="DB863" i="1" s="1"/>
  <c r="DG863" i="1" s="1"/>
  <c r="CP864" i="1"/>
  <c r="DB864" i="1" s="1"/>
  <c r="DG864" i="1" s="1"/>
  <c r="CP865" i="1"/>
  <c r="DB865" i="1" s="1"/>
  <c r="DG865" i="1" s="1"/>
  <c r="CP866" i="1"/>
  <c r="DB866" i="1" s="1"/>
  <c r="DG866" i="1" s="1"/>
  <c r="CP867" i="1"/>
  <c r="DB867" i="1" s="1"/>
  <c r="DG867" i="1" s="1"/>
  <c r="CP868" i="1"/>
  <c r="DB868" i="1" s="1"/>
  <c r="DG868" i="1" s="1"/>
  <c r="CP869" i="1"/>
  <c r="DB869" i="1" s="1"/>
  <c r="DG869" i="1" s="1"/>
  <c r="CP870" i="1"/>
  <c r="DB870" i="1" s="1"/>
  <c r="DG870" i="1" s="1"/>
  <c r="CP871" i="1"/>
  <c r="DB871" i="1" s="1"/>
  <c r="DG871" i="1" s="1"/>
  <c r="CP872" i="1"/>
  <c r="DB872" i="1" s="1"/>
  <c r="DG872" i="1" s="1"/>
  <c r="CP873" i="1"/>
  <c r="DB873" i="1" s="1"/>
  <c r="DG873" i="1" s="1"/>
  <c r="CP874" i="1"/>
  <c r="DB874" i="1" s="1"/>
  <c r="DG874" i="1" s="1"/>
  <c r="CP875" i="1"/>
  <c r="DB875" i="1" s="1"/>
  <c r="DG875" i="1" s="1"/>
  <c r="CP876" i="1"/>
  <c r="DB876" i="1" s="1"/>
  <c r="DG876" i="1" s="1"/>
  <c r="CP877" i="1"/>
  <c r="DB877" i="1" s="1"/>
  <c r="DG877" i="1" s="1"/>
  <c r="CP878" i="1"/>
  <c r="DB878" i="1" s="1"/>
  <c r="DG878" i="1" s="1"/>
  <c r="CP879" i="1"/>
  <c r="DB879" i="1" s="1"/>
  <c r="DG879" i="1" s="1"/>
  <c r="CP880" i="1"/>
  <c r="DB880" i="1" s="1"/>
  <c r="DG880" i="1" s="1"/>
  <c r="CP881" i="1"/>
  <c r="DB881" i="1" s="1"/>
  <c r="DG881" i="1" s="1"/>
  <c r="CP882" i="1"/>
  <c r="DB882" i="1" s="1"/>
  <c r="DG882" i="1" s="1"/>
  <c r="CP883" i="1"/>
  <c r="DB883" i="1" s="1"/>
  <c r="DG883" i="1" s="1"/>
  <c r="CP884" i="1"/>
  <c r="DB884" i="1" s="1"/>
  <c r="DG884" i="1" s="1"/>
  <c r="CP885" i="1"/>
  <c r="DB885" i="1" s="1"/>
  <c r="DG885" i="1" s="1"/>
  <c r="CP886" i="1"/>
  <c r="DB886" i="1" s="1"/>
  <c r="DG886" i="1" s="1"/>
  <c r="CP887" i="1"/>
  <c r="DB887" i="1" s="1"/>
  <c r="DG887" i="1" s="1"/>
  <c r="CP888" i="1"/>
  <c r="DB888" i="1" s="1"/>
  <c r="DG888" i="1" s="1"/>
  <c r="CP889" i="1"/>
  <c r="DB889" i="1" s="1"/>
  <c r="DG889" i="1" s="1"/>
  <c r="CP890" i="1"/>
  <c r="DB890" i="1" s="1"/>
  <c r="DG890" i="1" s="1"/>
  <c r="CP891" i="1"/>
  <c r="DB891" i="1" s="1"/>
  <c r="DG891" i="1" s="1"/>
  <c r="CP892" i="1"/>
  <c r="DB892" i="1" s="1"/>
  <c r="DG892" i="1" s="1"/>
  <c r="CP893" i="1"/>
  <c r="DB893" i="1" s="1"/>
  <c r="DG893" i="1" s="1"/>
  <c r="CP894" i="1"/>
  <c r="DB894" i="1" s="1"/>
  <c r="DG894" i="1" s="1"/>
  <c r="CP895" i="1"/>
  <c r="DB895" i="1" s="1"/>
  <c r="DG895" i="1" s="1"/>
  <c r="CP896" i="1"/>
  <c r="DB896" i="1" s="1"/>
  <c r="DG896" i="1" s="1"/>
  <c r="CP897" i="1"/>
  <c r="DB897" i="1" s="1"/>
  <c r="DG897" i="1" s="1"/>
  <c r="CP898" i="1"/>
  <c r="DB898" i="1" s="1"/>
  <c r="DG898" i="1" s="1"/>
  <c r="CP899" i="1"/>
  <c r="DB899" i="1" s="1"/>
  <c r="DG899" i="1" s="1"/>
  <c r="CP900" i="1"/>
  <c r="DB900" i="1" s="1"/>
  <c r="DG900" i="1" s="1"/>
  <c r="CP901" i="1"/>
  <c r="DB901" i="1" s="1"/>
  <c r="DG901" i="1" s="1"/>
  <c r="CP902" i="1"/>
  <c r="DB902" i="1" s="1"/>
  <c r="DG902" i="1" s="1"/>
  <c r="CP903" i="1"/>
  <c r="DB903" i="1" s="1"/>
  <c r="DG903" i="1" s="1"/>
  <c r="CP904" i="1"/>
  <c r="DB904" i="1" s="1"/>
  <c r="DG904" i="1" s="1"/>
  <c r="CP905" i="1"/>
  <c r="DB905" i="1" s="1"/>
  <c r="DG905" i="1" s="1"/>
  <c r="CP906" i="1"/>
  <c r="DB906" i="1" s="1"/>
  <c r="DG906" i="1" s="1"/>
  <c r="CP907" i="1"/>
  <c r="DB907" i="1" s="1"/>
  <c r="DG907" i="1" s="1"/>
  <c r="CP909" i="1"/>
  <c r="DB909" i="1" s="1"/>
  <c r="DG909" i="1" s="1"/>
  <c r="CP910" i="1"/>
  <c r="DB910" i="1" s="1"/>
  <c r="DG910" i="1" s="1"/>
  <c r="CP911" i="1"/>
  <c r="DB911" i="1" s="1"/>
  <c r="DG911" i="1" s="1"/>
  <c r="CP912" i="1"/>
  <c r="DB912" i="1" s="1"/>
  <c r="DG912" i="1" s="1"/>
  <c r="CP913" i="1"/>
  <c r="DB913" i="1" s="1"/>
  <c r="DG913" i="1" s="1"/>
  <c r="CP914" i="1"/>
  <c r="DB914" i="1" s="1"/>
  <c r="DG914" i="1" s="1"/>
  <c r="CP915" i="1"/>
  <c r="DB915" i="1" s="1"/>
  <c r="DG915" i="1" s="1"/>
  <c r="CP916" i="1"/>
  <c r="DB916" i="1" s="1"/>
  <c r="DG916" i="1" s="1"/>
  <c r="CP917" i="1"/>
  <c r="DB917" i="1" s="1"/>
  <c r="DG917" i="1" s="1"/>
  <c r="CP918" i="1"/>
  <c r="DB918" i="1" s="1"/>
  <c r="DG918" i="1" s="1"/>
  <c r="CP919" i="1"/>
  <c r="DB919" i="1" s="1"/>
  <c r="DG919" i="1" s="1"/>
  <c r="CP920" i="1"/>
  <c r="DB920" i="1" s="1"/>
  <c r="DG920" i="1" s="1"/>
  <c r="CP921" i="1"/>
  <c r="DB921" i="1" s="1"/>
  <c r="DG921" i="1" s="1"/>
  <c r="CP922" i="1"/>
  <c r="DB922" i="1" s="1"/>
  <c r="DG922" i="1" s="1"/>
  <c r="CP923" i="1"/>
  <c r="DB923" i="1" s="1"/>
  <c r="DG923" i="1" s="1"/>
  <c r="CP924" i="1"/>
  <c r="DB924" i="1" s="1"/>
  <c r="DG924" i="1" s="1"/>
  <c r="CP925" i="1"/>
  <c r="DB925" i="1" s="1"/>
  <c r="DG925" i="1" s="1"/>
  <c r="CP927" i="1"/>
  <c r="DB927" i="1" s="1"/>
  <c r="DG927" i="1" s="1"/>
  <c r="CP928" i="1"/>
  <c r="DB928" i="1" s="1"/>
  <c r="DG928" i="1" s="1"/>
  <c r="CP929" i="1"/>
  <c r="DB929" i="1" s="1"/>
  <c r="DG929" i="1" s="1"/>
  <c r="CP930" i="1"/>
  <c r="DB930" i="1" s="1"/>
  <c r="DG930" i="1" s="1"/>
  <c r="CP931" i="1"/>
  <c r="DB931" i="1" s="1"/>
  <c r="DG931" i="1" s="1"/>
  <c r="CP932" i="1"/>
  <c r="DB932" i="1" s="1"/>
  <c r="DG932" i="1" s="1"/>
  <c r="CP933" i="1"/>
  <c r="DB933" i="1" s="1"/>
  <c r="DG933" i="1" s="1"/>
  <c r="CP934" i="1"/>
  <c r="DB934" i="1" s="1"/>
  <c r="DG934" i="1" s="1"/>
  <c r="CP935" i="1"/>
  <c r="DB935" i="1" s="1"/>
  <c r="DG935" i="1" s="1"/>
  <c r="CP936" i="1"/>
  <c r="DB936" i="1" s="1"/>
  <c r="DG936" i="1" s="1"/>
  <c r="CP937" i="1"/>
  <c r="DB937" i="1" s="1"/>
  <c r="DG937" i="1" s="1"/>
  <c r="CP938" i="1"/>
  <c r="DB938" i="1" s="1"/>
  <c r="DG938" i="1" s="1"/>
  <c r="CP939" i="1"/>
  <c r="DB939" i="1" s="1"/>
  <c r="DG939" i="1" s="1"/>
  <c r="CP940" i="1"/>
  <c r="DB940" i="1" s="1"/>
  <c r="DG940" i="1" s="1"/>
  <c r="CP941" i="1"/>
  <c r="DB941" i="1" s="1"/>
  <c r="DG941" i="1" s="1"/>
  <c r="CP942" i="1"/>
  <c r="DB942" i="1" s="1"/>
  <c r="DG942" i="1" s="1"/>
  <c r="CP943" i="1"/>
  <c r="DB943" i="1" s="1"/>
  <c r="DG943" i="1" s="1"/>
  <c r="CP944" i="1"/>
  <c r="CP945" i="1"/>
  <c r="DB945" i="1" s="1"/>
  <c r="DG945" i="1" s="1"/>
  <c r="CP946" i="1"/>
  <c r="DB946" i="1" s="1"/>
  <c r="DG946" i="1" s="1"/>
  <c r="CP947" i="1"/>
  <c r="DB947" i="1" s="1"/>
  <c r="DG947" i="1" s="1"/>
  <c r="CP948" i="1"/>
  <c r="DB948" i="1" s="1"/>
  <c r="DG948" i="1" s="1"/>
  <c r="CP949" i="1"/>
  <c r="DB949" i="1" s="1"/>
  <c r="DG949" i="1" s="1"/>
  <c r="CP950" i="1"/>
  <c r="DB950" i="1" s="1"/>
  <c r="DG950" i="1" s="1"/>
  <c r="CP951" i="1"/>
  <c r="DB951" i="1" s="1"/>
  <c r="DG951" i="1" s="1"/>
  <c r="CP952" i="1"/>
  <c r="DB952" i="1" s="1"/>
  <c r="DG952" i="1" s="1"/>
  <c r="CP953" i="1"/>
  <c r="DB953" i="1" s="1"/>
  <c r="DG953" i="1" s="1"/>
  <c r="CP954" i="1"/>
  <c r="DB954" i="1" s="1"/>
  <c r="DG954" i="1" s="1"/>
  <c r="CP955" i="1"/>
  <c r="DB955" i="1" s="1"/>
  <c r="DG955" i="1" s="1"/>
  <c r="CP956" i="1"/>
  <c r="DB956" i="1" s="1"/>
  <c r="DG956" i="1" s="1"/>
  <c r="CP967" i="1"/>
  <c r="DB967" i="1" s="1"/>
  <c r="DG967" i="1" s="1"/>
  <c r="CP968" i="1"/>
  <c r="DB968" i="1" s="1"/>
  <c r="DG968" i="1" s="1"/>
  <c r="CP969" i="1"/>
  <c r="DB969" i="1" s="1"/>
  <c r="DG969" i="1" s="1"/>
  <c r="CP970" i="1"/>
  <c r="DB970" i="1" s="1"/>
  <c r="DG970" i="1" s="1"/>
  <c r="CP971" i="1"/>
  <c r="DB971" i="1" s="1"/>
  <c r="DG971" i="1" s="1"/>
  <c r="CP972" i="1"/>
  <c r="DB972" i="1" s="1"/>
  <c r="DG972" i="1" s="1"/>
  <c r="CP973" i="1"/>
  <c r="DB973" i="1" s="1"/>
  <c r="DG973" i="1" s="1"/>
  <c r="CP974" i="1"/>
  <c r="DB974" i="1" s="1"/>
  <c r="DG974" i="1" s="1"/>
  <c r="CP975" i="1"/>
  <c r="DB975" i="1" s="1"/>
  <c r="DG975" i="1" s="1"/>
  <c r="CP976" i="1"/>
  <c r="DB976" i="1" s="1"/>
  <c r="DG976" i="1" s="1"/>
  <c r="CP977" i="1"/>
  <c r="DB977" i="1" s="1"/>
  <c r="DG977" i="1" s="1"/>
  <c r="CP978" i="1"/>
  <c r="DB978" i="1" s="1"/>
  <c r="DG978" i="1" s="1"/>
  <c r="CP979" i="1"/>
  <c r="DB979" i="1" s="1"/>
  <c r="DG979" i="1" s="1"/>
  <c r="CP980" i="1"/>
  <c r="CP981" i="1"/>
  <c r="DB981" i="1" s="1"/>
  <c r="DG981" i="1" s="1"/>
  <c r="CP982" i="1"/>
  <c r="DB982" i="1" s="1"/>
  <c r="DG982" i="1" s="1"/>
  <c r="CP983" i="1"/>
  <c r="DB983" i="1" s="1"/>
  <c r="DG983" i="1" s="1"/>
  <c r="CP984" i="1"/>
  <c r="DB984" i="1" s="1"/>
  <c r="DG984" i="1" s="1"/>
  <c r="CP985" i="1"/>
  <c r="DB985" i="1" s="1"/>
  <c r="DG985" i="1" s="1"/>
  <c r="CP986" i="1"/>
  <c r="DB986" i="1" s="1"/>
  <c r="DG986" i="1" s="1"/>
  <c r="CP987" i="1"/>
  <c r="DB987" i="1" s="1"/>
  <c r="DG987" i="1" s="1"/>
  <c r="CP988" i="1"/>
  <c r="DB988" i="1" s="1"/>
  <c r="DG988" i="1" s="1"/>
  <c r="CP989" i="1"/>
  <c r="DB989" i="1" s="1"/>
  <c r="DG989" i="1" s="1"/>
  <c r="CP990" i="1"/>
  <c r="DB990" i="1" s="1"/>
  <c r="DG990" i="1" s="1"/>
  <c r="CP991" i="1"/>
  <c r="DB991" i="1" s="1"/>
  <c r="DG991" i="1" s="1"/>
  <c r="CP992" i="1"/>
  <c r="DB992" i="1" s="1"/>
  <c r="DG992" i="1" s="1"/>
  <c r="CP993" i="1"/>
  <c r="DB993" i="1" s="1"/>
  <c r="DG993" i="1" s="1"/>
  <c r="CP994" i="1"/>
  <c r="DB994" i="1" s="1"/>
  <c r="DG994" i="1" s="1"/>
  <c r="CP995" i="1"/>
  <c r="DB995" i="1" s="1"/>
  <c r="DG995" i="1" s="1"/>
  <c r="CP996" i="1"/>
  <c r="DB996" i="1" s="1"/>
  <c r="DG996" i="1" s="1"/>
  <c r="CP997" i="1"/>
  <c r="DB997" i="1" s="1"/>
  <c r="DG997" i="1" s="1"/>
  <c r="CP998" i="1"/>
  <c r="DB998" i="1" s="1"/>
  <c r="DG998" i="1" s="1"/>
  <c r="CP1001" i="1"/>
  <c r="DB1001" i="1" s="1"/>
  <c r="DG1001" i="1" s="1"/>
  <c r="CP1002" i="1"/>
  <c r="DB1002" i="1" s="1"/>
  <c r="DG1002" i="1" s="1"/>
  <c r="CP1003" i="1"/>
  <c r="DB1003" i="1" s="1"/>
  <c r="DG1003" i="1" s="1"/>
  <c r="CP1004" i="1"/>
  <c r="DB1004" i="1" s="1"/>
  <c r="DG1004" i="1" s="1"/>
  <c r="CP1005" i="1"/>
  <c r="DB1005" i="1" s="1"/>
  <c r="DG1005" i="1" s="1"/>
  <c r="CP1006" i="1"/>
  <c r="DB1006" i="1" s="1"/>
  <c r="DG1006" i="1" s="1"/>
  <c r="CP1007" i="1"/>
  <c r="DB1007" i="1" s="1"/>
  <c r="DG1007" i="1" s="1"/>
  <c r="CP1008" i="1"/>
  <c r="DB1008" i="1" s="1"/>
  <c r="DG1008" i="1" s="1"/>
  <c r="CP1009" i="1"/>
  <c r="DB1009" i="1" s="1"/>
  <c r="DG1009" i="1" s="1"/>
  <c r="CP1010" i="1"/>
  <c r="DB1010" i="1" s="1"/>
  <c r="DG1010" i="1" s="1"/>
  <c r="CP1011" i="1"/>
  <c r="DB1011" i="1" s="1"/>
  <c r="DG1011" i="1" s="1"/>
  <c r="CP1012" i="1"/>
  <c r="DB1012" i="1" s="1"/>
  <c r="DG1012" i="1" s="1"/>
  <c r="CP1013" i="1"/>
  <c r="DB1013" i="1" s="1"/>
  <c r="DG1013" i="1" s="1"/>
  <c r="CP1014" i="1"/>
  <c r="DB1014" i="1" s="1"/>
  <c r="DG1014" i="1" s="1"/>
  <c r="CP1015" i="1"/>
  <c r="DB1015" i="1" s="1"/>
  <c r="DG1015" i="1" s="1"/>
  <c r="CP1017" i="1"/>
  <c r="DB1017" i="1" s="1"/>
  <c r="DG1017" i="1" s="1"/>
  <c r="CP1018" i="1"/>
  <c r="DB1018" i="1" s="1"/>
  <c r="DG1018" i="1" s="1"/>
  <c r="CP1019" i="1"/>
  <c r="DB1019" i="1" s="1"/>
  <c r="DG1019" i="1" s="1"/>
  <c r="CP1020" i="1"/>
  <c r="DB1020" i="1" s="1"/>
  <c r="DG1020" i="1" s="1"/>
  <c r="CP1021" i="1"/>
  <c r="DB1021" i="1" s="1"/>
  <c r="DG1021" i="1" s="1"/>
  <c r="CP1022" i="1"/>
  <c r="DB1022" i="1" s="1"/>
  <c r="DG1022" i="1" s="1"/>
  <c r="CP1023" i="1"/>
  <c r="DB1023" i="1" s="1"/>
  <c r="DG1023" i="1" s="1"/>
  <c r="CP1024" i="1"/>
  <c r="DB1024" i="1" s="1"/>
  <c r="DG1024" i="1" s="1"/>
  <c r="CP1025" i="1"/>
  <c r="DB1025" i="1" s="1"/>
  <c r="DG1025" i="1" s="1"/>
  <c r="CP1026" i="1"/>
  <c r="DB1026" i="1" s="1"/>
  <c r="DG1026" i="1" s="1"/>
  <c r="CP1027" i="1"/>
  <c r="DB1027" i="1" s="1"/>
  <c r="DG1027" i="1" s="1"/>
  <c r="CP1028" i="1"/>
  <c r="DB1028" i="1" s="1"/>
  <c r="DG1028" i="1" s="1"/>
  <c r="CP1029" i="1"/>
  <c r="DB1029" i="1" s="1"/>
  <c r="DG1029" i="1" s="1"/>
  <c r="CP1030" i="1"/>
  <c r="DB1030" i="1" s="1"/>
  <c r="DG1030" i="1" s="1"/>
  <c r="CP1031" i="1"/>
  <c r="DB1031" i="1" s="1"/>
  <c r="DG1031" i="1" s="1"/>
  <c r="CP1032" i="1"/>
  <c r="DB1032" i="1" s="1"/>
  <c r="DG1032" i="1" s="1"/>
  <c r="CP1033" i="1"/>
  <c r="DB1033" i="1" s="1"/>
  <c r="DG1033" i="1" s="1"/>
  <c r="CP1034" i="1"/>
  <c r="DB1034" i="1" s="1"/>
  <c r="DG1034" i="1" s="1"/>
  <c r="CP1035" i="1"/>
  <c r="DB1035" i="1" s="1"/>
  <c r="DG1035" i="1" s="1"/>
  <c r="CP1036" i="1"/>
  <c r="DB1036" i="1" s="1"/>
  <c r="DG1036" i="1" s="1"/>
  <c r="CP1037" i="1"/>
  <c r="CP1038" i="1"/>
  <c r="DB1038" i="1" s="1"/>
  <c r="DG1038" i="1" s="1"/>
  <c r="CP1039" i="1"/>
  <c r="CP1040" i="1"/>
  <c r="DB1040" i="1" s="1"/>
  <c r="DG1040" i="1" s="1"/>
  <c r="CP1041" i="1"/>
  <c r="DB1041" i="1" s="1"/>
  <c r="DG1041" i="1" s="1"/>
  <c r="CP1042" i="1"/>
  <c r="DB1042" i="1" s="1"/>
  <c r="DG1042" i="1" s="1"/>
  <c r="CP1043" i="1"/>
  <c r="DB1043" i="1" s="1"/>
  <c r="DG1043" i="1" s="1"/>
  <c r="CP1044" i="1"/>
  <c r="DB1044" i="1" s="1"/>
  <c r="DG1044" i="1" s="1"/>
  <c r="CP1045" i="1"/>
  <c r="CP1046" i="1"/>
  <c r="DB1046" i="1" s="1"/>
  <c r="DG1046" i="1" s="1"/>
  <c r="CP1047" i="1"/>
  <c r="DB1047" i="1" s="1"/>
  <c r="DG1047" i="1" s="1"/>
  <c r="CP1048" i="1"/>
  <c r="DB1048" i="1" s="1"/>
  <c r="DG1048" i="1" s="1"/>
  <c r="CP1049" i="1"/>
  <c r="DB1049" i="1" s="1"/>
  <c r="DG1049" i="1" s="1"/>
  <c r="CP1050" i="1"/>
  <c r="DB1050" i="1" s="1"/>
  <c r="DG1050" i="1" s="1"/>
  <c r="CP1051" i="1"/>
  <c r="DB1051" i="1" s="1"/>
  <c r="DG1051" i="1" s="1"/>
  <c r="CP1052" i="1"/>
  <c r="DB1052" i="1" s="1"/>
  <c r="DG1052" i="1" s="1"/>
  <c r="CP1053" i="1"/>
  <c r="DB1053" i="1" s="1"/>
  <c r="DC56" i="1"/>
  <c r="DH56" i="1" s="1"/>
  <c r="DC57" i="1"/>
  <c r="DH57" i="1" s="1"/>
  <c r="DC58" i="1"/>
  <c r="DH58" i="1" s="1"/>
  <c r="DC59" i="1"/>
  <c r="DH59" i="1" s="1"/>
  <c r="DC60" i="1"/>
  <c r="DH60" i="1" s="1"/>
  <c r="DC61" i="1"/>
  <c r="DH61" i="1" s="1"/>
  <c r="DC62" i="1"/>
  <c r="DH62" i="1" s="1"/>
  <c r="DC63" i="1"/>
  <c r="DH63" i="1" s="1"/>
  <c r="DC64" i="1"/>
  <c r="DH64" i="1" s="1"/>
  <c r="DC66" i="1"/>
  <c r="DH66" i="1" s="1"/>
  <c r="DC67" i="1"/>
  <c r="DH67" i="1" s="1"/>
  <c r="DC68" i="1"/>
  <c r="DH68" i="1" s="1"/>
  <c r="DB69" i="1"/>
  <c r="DG69" i="1" s="1"/>
  <c r="DC69" i="1"/>
  <c r="DH69" i="1" s="1"/>
  <c r="DC70" i="1"/>
  <c r="DH70" i="1" s="1"/>
  <c r="DC71" i="1"/>
  <c r="DH71" i="1" s="1"/>
  <c r="DC72" i="1"/>
  <c r="DH72" i="1" s="1"/>
  <c r="DC73" i="1"/>
  <c r="DH73" i="1" s="1"/>
  <c r="DC74" i="1"/>
  <c r="DH74" i="1" s="1"/>
  <c r="DC75" i="1"/>
  <c r="DH75" i="1" s="1"/>
  <c r="DC76" i="1"/>
  <c r="DH76" i="1" s="1"/>
  <c r="DC77" i="1"/>
  <c r="DH77" i="1" s="1"/>
  <c r="DC78" i="1"/>
  <c r="DH78" i="1" s="1"/>
  <c r="DC79" i="1"/>
  <c r="DH79" i="1" s="1"/>
  <c r="DC80" i="1"/>
  <c r="DH80" i="1" s="1"/>
  <c r="DC82" i="1"/>
  <c r="DH82" i="1" s="1"/>
  <c r="DC83" i="1"/>
  <c r="DH83" i="1" s="1"/>
  <c r="DC84" i="1"/>
  <c r="DH84" i="1" s="1"/>
  <c r="DC85" i="1"/>
  <c r="DH85" i="1" s="1"/>
  <c r="DB86" i="1"/>
  <c r="DG86" i="1" s="1"/>
  <c r="DC86" i="1"/>
  <c r="DH86" i="1" s="1"/>
  <c r="DC87" i="1"/>
  <c r="DH87" i="1" s="1"/>
  <c r="DC88" i="1"/>
  <c r="DH88" i="1" s="1"/>
  <c r="DC89" i="1"/>
  <c r="DH89" i="1" s="1"/>
  <c r="DC90" i="1"/>
  <c r="DH90" i="1" s="1"/>
  <c r="DC91" i="1"/>
  <c r="DH91" i="1" s="1"/>
  <c r="DC92" i="1"/>
  <c r="DH92" i="1" s="1"/>
  <c r="DC93" i="1"/>
  <c r="DH93" i="1" s="1"/>
  <c r="DB94" i="1"/>
  <c r="DG94" i="1" s="1"/>
  <c r="DC94" i="1"/>
  <c r="DH94" i="1" s="1"/>
  <c r="DC95" i="1"/>
  <c r="DH95" i="1" s="1"/>
  <c r="DC97" i="1"/>
  <c r="DH97" i="1" s="1"/>
  <c r="DC98" i="1"/>
  <c r="DH98" i="1" s="1"/>
  <c r="DC99" i="1"/>
  <c r="DH99" i="1" s="1"/>
  <c r="DC100" i="1"/>
  <c r="DH100" i="1" s="1"/>
  <c r="DC101" i="1"/>
  <c r="DH101" i="1" s="1"/>
  <c r="DC102" i="1"/>
  <c r="DH102" i="1" s="1"/>
  <c r="DC103" i="1"/>
  <c r="DH103" i="1" s="1"/>
  <c r="DC104" i="1"/>
  <c r="DH104" i="1" s="1"/>
  <c r="DC105" i="1"/>
  <c r="DH105" i="1" s="1"/>
  <c r="DC106" i="1"/>
  <c r="DH106" i="1" s="1"/>
  <c r="DC107" i="1"/>
  <c r="DH107" i="1" s="1"/>
  <c r="DC108" i="1"/>
  <c r="DH108" i="1" s="1"/>
  <c r="DC109" i="1"/>
  <c r="DH109" i="1" s="1"/>
  <c r="DC110" i="1"/>
  <c r="DH110" i="1" s="1"/>
  <c r="DC111" i="1"/>
  <c r="DH111" i="1" s="1"/>
  <c r="DC112" i="1"/>
  <c r="DH112" i="1" s="1"/>
  <c r="DC113" i="1"/>
  <c r="DH113" i="1" s="1"/>
  <c r="DC114" i="1"/>
  <c r="DH114" i="1" s="1"/>
  <c r="DC115" i="1"/>
  <c r="DH115" i="1" s="1"/>
  <c r="DC116" i="1"/>
  <c r="DH116" i="1" s="1"/>
  <c r="DC117" i="1"/>
  <c r="DH117" i="1" s="1"/>
  <c r="DC118" i="1"/>
  <c r="DH118" i="1" s="1"/>
  <c r="DC119" i="1"/>
  <c r="DH119" i="1" s="1"/>
  <c r="DC120" i="1"/>
  <c r="DH120" i="1" s="1"/>
  <c r="DC121" i="1"/>
  <c r="DH121" i="1" s="1"/>
  <c r="DC122" i="1"/>
  <c r="DH122" i="1" s="1"/>
  <c r="DC123" i="1"/>
  <c r="DH123" i="1" s="1"/>
  <c r="DC124" i="1"/>
  <c r="DH124" i="1" s="1"/>
  <c r="DC125" i="1"/>
  <c r="DH125" i="1" s="1"/>
  <c r="DC126" i="1"/>
  <c r="DH126" i="1" s="1"/>
  <c r="DC127" i="1"/>
  <c r="DH127" i="1" s="1"/>
  <c r="DC128" i="1"/>
  <c r="DH128" i="1" s="1"/>
  <c r="DC129" i="1"/>
  <c r="DH129" i="1" s="1"/>
  <c r="DC130" i="1"/>
  <c r="DH130" i="1" s="1"/>
  <c r="DC131" i="1"/>
  <c r="DH131" i="1" s="1"/>
  <c r="DC132" i="1"/>
  <c r="DH132" i="1" s="1"/>
  <c r="DC133" i="1"/>
  <c r="DH133" i="1" s="1"/>
  <c r="DC134" i="1"/>
  <c r="DH134" i="1" s="1"/>
  <c r="DC135" i="1"/>
  <c r="DH135" i="1" s="1"/>
  <c r="DC136" i="1"/>
  <c r="DH136" i="1" s="1"/>
  <c r="DC137" i="1"/>
  <c r="DH137" i="1" s="1"/>
  <c r="DC138" i="1"/>
  <c r="DH138" i="1" s="1"/>
  <c r="DC139" i="1"/>
  <c r="DH139" i="1" s="1"/>
  <c r="DC140" i="1"/>
  <c r="DH140" i="1" s="1"/>
  <c r="DC141" i="1"/>
  <c r="DH141" i="1" s="1"/>
  <c r="DC142" i="1"/>
  <c r="DH142" i="1" s="1"/>
  <c r="DC144" i="1"/>
  <c r="DH144" i="1" s="1"/>
  <c r="DC145" i="1"/>
  <c r="DH145" i="1" s="1"/>
  <c r="DC146" i="1"/>
  <c r="DH146" i="1" s="1"/>
  <c r="DC147" i="1"/>
  <c r="DH147" i="1" s="1"/>
  <c r="DC148" i="1"/>
  <c r="DH148" i="1" s="1"/>
  <c r="DC149" i="1"/>
  <c r="DH149" i="1" s="1"/>
  <c r="DC150" i="1"/>
  <c r="DH150" i="1" s="1"/>
  <c r="DC151" i="1"/>
  <c r="DH151" i="1" s="1"/>
  <c r="DC152" i="1"/>
  <c r="DH152" i="1" s="1"/>
  <c r="DB153" i="1"/>
  <c r="DG153" i="1" s="1"/>
  <c r="DC153" i="1"/>
  <c r="DH153" i="1" s="1"/>
  <c r="DC154" i="1"/>
  <c r="DH154" i="1" s="1"/>
  <c r="DC155" i="1"/>
  <c r="DH155" i="1" s="1"/>
  <c r="DC156" i="1"/>
  <c r="DH156" i="1" s="1"/>
  <c r="DC157" i="1"/>
  <c r="DH157" i="1" s="1"/>
  <c r="DC158" i="1"/>
  <c r="DH158" i="1" s="1"/>
  <c r="DC160" i="1"/>
  <c r="DH160" i="1" s="1"/>
  <c r="DC161" i="1"/>
  <c r="DH161" i="1" s="1"/>
  <c r="DC162" i="1"/>
  <c r="DH162" i="1" s="1"/>
  <c r="DC163" i="1"/>
  <c r="DH163" i="1" s="1"/>
  <c r="DC164" i="1"/>
  <c r="DH164" i="1" s="1"/>
  <c r="DB165" i="1"/>
  <c r="DG165" i="1" s="1"/>
  <c r="DC165" i="1"/>
  <c r="DH165" i="1" s="1"/>
  <c r="DC166" i="1"/>
  <c r="DH166" i="1" s="1"/>
  <c r="DC167" i="1"/>
  <c r="DH167" i="1" s="1"/>
  <c r="DC168" i="1"/>
  <c r="DH168" i="1" s="1"/>
  <c r="DB169" i="1"/>
  <c r="DG169" i="1" s="1"/>
  <c r="DC169" i="1"/>
  <c r="DH169" i="1" s="1"/>
  <c r="DC170" i="1"/>
  <c r="DH170" i="1" s="1"/>
  <c r="DC171" i="1"/>
  <c r="DH171" i="1" s="1"/>
  <c r="DC172" i="1"/>
  <c r="DH172" i="1" s="1"/>
  <c r="DC173" i="1"/>
  <c r="DH173" i="1" s="1"/>
  <c r="DB174" i="1"/>
  <c r="DG174" i="1" s="1"/>
  <c r="DC174" i="1"/>
  <c r="DH174" i="1" s="1"/>
  <c r="DC175" i="1"/>
  <c r="DH175" i="1" s="1"/>
  <c r="DC176" i="1"/>
  <c r="DH176" i="1" s="1"/>
  <c r="DB177" i="1"/>
  <c r="DG177" i="1" s="1"/>
  <c r="DC177" i="1"/>
  <c r="DH177" i="1" s="1"/>
  <c r="DC178" i="1"/>
  <c r="DH178" i="1" s="1"/>
  <c r="DC179" i="1"/>
  <c r="DH179" i="1" s="1"/>
  <c r="DC180" i="1"/>
  <c r="DH180" i="1" s="1"/>
  <c r="DB181" i="1"/>
  <c r="DG181" i="1" s="1"/>
  <c r="DC181" i="1"/>
  <c r="DH181" i="1" s="1"/>
  <c r="DC182" i="1"/>
  <c r="DH182" i="1" s="1"/>
  <c r="DC183" i="1"/>
  <c r="DH183" i="1" s="1"/>
  <c r="DB185" i="1"/>
  <c r="DG185" i="1" s="1"/>
  <c r="DC185" i="1"/>
  <c r="DH185" i="1" s="1"/>
  <c r="DC186" i="1"/>
  <c r="DH186" i="1" s="1"/>
  <c r="DC187" i="1"/>
  <c r="DH187" i="1" s="1"/>
  <c r="DC188" i="1"/>
  <c r="DH188" i="1" s="1"/>
  <c r="DC189" i="1"/>
  <c r="DH189" i="1" s="1"/>
  <c r="DB190" i="1"/>
  <c r="DG190" i="1" s="1"/>
  <c r="DC190" i="1"/>
  <c r="DH190" i="1" s="1"/>
  <c r="DC191" i="1"/>
  <c r="DH191" i="1" s="1"/>
  <c r="DC192" i="1"/>
  <c r="DH192" i="1" s="1"/>
  <c r="DB193" i="1"/>
  <c r="DG193" i="1" s="1"/>
  <c r="DC193" i="1"/>
  <c r="DH193" i="1" s="1"/>
  <c r="DC194" i="1"/>
  <c r="DH194" i="1" s="1"/>
  <c r="DC195" i="1"/>
  <c r="DH195" i="1" s="1"/>
  <c r="DC196" i="1"/>
  <c r="DH196" i="1" s="1"/>
  <c r="DB197" i="1"/>
  <c r="DG197" i="1" s="1"/>
  <c r="DC197" i="1"/>
  <c r="DH197" i="1" s="1"/>
  <c r="DC198" i="1"/>
  <c r="DH198" i="1" s="1"/>
  <c r="DC199" i="1"/>
  <c r="DH199" i="1" s="1"/>
  <c r="DC200" i="1"/>
  <c r="DH200" i="1" s="1"/>
  <c r="DB201" i="1"/>
  <c r="DG201" i="1" s="1"/>
  <c r="DC201" i="1"/>
  <c r="DH201" i="1" s="1"/>
  <c r="DC202" i="1"/>
  <c r="DH202" i="1" s="1"/>
  <c r="DC203" i="1"/>
  <c r="DH203" i="1" s="1"/>
  <c r="DC204" i="1"/>
  <c r="DH204" i="1" s="1"/>
  <c r="DC205" i="1"/>
  <c r="DH205" i="1" s="1"/>
  <c r="DC213" i="1"/>
  <c r="DH213" i="1" s="1"/>
  <c r="DC220" i="1"/>
  <c r="DH220" i="1" s="1"/>
  <c r="DG221" i="1"/>
  <c r="DC221" i="1"/>
  <c r="DH221" i="1" s="1"/>
  <c r="DC222" i="1"/>
  <c r="DH222" i="1" s="1"/>
  <c r="DC223" i="1"/>
  <c r="DH223" i="1" s="1"/>
  <c r="DC224" i="1"/>
  <c r="DH224" i="1" s="1"/>
  <c r="DC225" i="1"/>
  <c r="DH225" i="1" s="1"/>
  <c r="DC226" i="1"/>
  <c r="DH226" i="1" s="1"/>
  <c r="DC227" i="1"/>
  <c r="DH227" i="1" s="1"/>
  <c r="DC228" i="1"/>
  <c r="DH228" i="1" s="1"/>
  <c r="DC229" i="1"/>
  <c r="DH229" i="1" s="1"/>
  <c r="DC230" i="1"/>
  <c r="DH230" i="1" s="1"/>
  <c r="DC231" i="1"/>
  <c r="DH231" i="1" s="1"/>
  <c r="DC232" i="1"/>
  <c r="DH232" i="1" s="1"/>
  <c r="DC233" i="1"/>
  <c r="DH233" i="1" s="1"/>
  <c r="DC234" i="1"/>
  <c r="DH234" i="1" s="1"/>
  <c r="DC235" i="1"/>
  <c r="DH235" i="1" s="1"/>
  <c r="DC236" i="1"/>
  <c r="DH236" i="1" s="1"/>
  <c r="DB237" i="1"/>
  <c r="DG237" i="1" s="1"/>
  <c r="DC237" i="1"/>
  <c r="DH237" i="1" s="1"/>
  <c r="DC238" i="1"/>
  <c r="DH238" i="1" s="1"/>
  <c r="DC239" i="1"/>
  <c r="DH239" i="1" s="1"/>
  <c r="DC240" i="1"/>
  <c r="DH240" i="1" s="1"/>
  <c r="DB241" i="1"/>
  <c r="DG241" i="1" s="1"/>
  <c r="DC241" i="1"/>
  <c r="DH241" i="1" s="1"/>
  <c r="DC242" i="1"/>
  <c r="DH242" i="1" s="1"/>
  <c r="DC243" i="1"/>
  <c r="DH243" i="1" s="1"/>
  <c r="DC244" i="1"/>
  <c r="DH244" i="1" s="1"/>
  <c r="DC245" i="1"/>
  <c r="DH245" i="1" s="1"/>
  <c r="DB246" i="1"/>
  <c r="DG246" i="1" s="1"/>
  <c r="DC246" i="1"/>
  <c r="DH246" i="1" s="1"/>
  <c r="DG247" i="1"/>
  <c r="DC247" i="1"/>
  <c r="DH247" i="1" s="1"/>
  <c r="DC248" i="1"/>
  <c r="DH248" i="1" s="1"/>
  <c r="DC249" i="1"/>
  <c r="DH249" i="1" s="1"/>
  <c r="DB250" i="1"/>
  <c r="DG250" i="1" s="1"/>
  <c r="DC250" i="1"/>
  <c r="DH250" i="1" s="1"/>
  <c r="DC251" i="1"/>
  <c r="DH251" i="1" s="1"/>
  <c r="DC252" i="1"/>
  <c r="DH252" i="1" s="1"/>
  <c r="DC253" i="1"/>
  <c r="DH253" i="1" s="1"/>
  <c r="DB254" i="1"/>
  <c r="DG254" i="1" s="1"/>
  <c r="DC254" i="1"/>
  <c r="DH254" i="1" s="1"/>
  <c r="DC255" i="1"/>
  <c r="DH255" i="1" s="1"/>
  <c r="DC256" i="1"/>
  <c r="DH256" i="1" s="1"/>
  <c r="DC257" i="1"/>
  <c r="DH257" i="1" s="1"/>
  <c r="DB258" i="1"/>
  <c r="DG258" i="1" s="1"/>
  <c r="DC258" i="1"/>
  <c r="DH258" i="1" s="1"/>
  <c r="DC259" i="1"/>
  <c r="DH259" i="1" s="1"/>
  <c r="DC260" i="1"/>
  <c r="DH260" i="1" s="1"/>
  <c r="DC261" i="1"/>
  <c r="DH261" i="1" s="1"/>
  <c r="DB262" i="1"/>
  <c r="DG262" i="1" s="1"/>
  <c r="DC262" i="1"/>
  <c r="DH262" i="1" s="1"/>
  <c r="DC263" i="1"/>
  <c r="DH263" i="1" s="1"/>
  <c r="DC264" i="1"/>
  <c r="DH264" i="1" s="1"/>
  <c r="DC265" i="1"/>
  <c r="DH265" i="1" s="1"/>
  <c r="DC266" i="1"/>
  <c r="DH266" i="1" s="1"/>
  <c r="DC267" i="1"/>
  <c r="DH267" i="1" s="1"/>
  <c r="DC268" i="1"/>
  <c r="DH268" i="1" s="1"/>
  <c r="DC269" i="1"/>
  <c r="DH269" i="1" s="1"/>
  <c r="DB270" i="1"/>
  <c r="DG270" i="1" s="1"/>
  <c r="DC270" i="1"/>
  <c r="DH270" i="1" s="1"/>
  <c r="DC271" i="1"/>
  <c r="DH271" i="1" s="1"/>
  <c r="DC272" i="1"/>
  <c r="DH272" i="1" s="1"/>
  <c r="DC273" i="1"/>
  <c r="DH273" i="1" s="1"/>
  <c r="DC274" i="1"/>
  <c r="DH274" i="1" s="1"/>
  <c r="DB275" i="1"/>
  <c r="DG275" i="1" s="1"/>
  <c r="DC275" i="1"/>
  <c r="DH275" i="1" s="1"/>
  <c r="DC276" i="1"/>
  <c r="DH276" i="1" s="1"/>
  <c r="DC277" i="1"/>
  <c r="DH277" i="1" s="1"/>
  <c r="DB278" i="1"/>
  <c r="DG278" i="1" s="1"/>
  <c r="DC278" i="1"/>
  <c r="DH278" i="1" s="1"/>
  <c r="DC279" i="1"/>
  <c r="DH279" i="1" s="1"/>
  <c r="DC280" i="1"/>
  <c r="DH280" i="1" s="1"/>
  <c r="DC281" i="1"/>
  <c r="DH281" i="1" s="1"/>
  <c r="DC282" i="1"/>
  <c r="DH282" i="1" s="1"/>
  <c r="DB283" i="1"/>
  <c r="DG283" i="1" s="1"/>
  <c r="DC283" i="1"/>
  <c r="DH283" i="1" s="1"/>
  <c r="DC284" i="1"/>
  <c r="DH284" i="1" s="1"/>
  <c r="DC285" i="1"/>
  <c r="DH285" i="1" s="1"/>
  <c r="DB286" i="1"/>
  <c r="DG286" i="1" s="1"/>
  <c r="DC286" i="1"/>
  <c r="DH286" i="1" s="1"/>
  <c r="DC287" i="1"/>
  <c r="DH287" i="1" s="1"/>
  <c r="DC288" i="1"/>
  <c r="DH288" i="1" s="1"/>
  <c r="DC289" i="1"/>
  <c r="DH289" i="1" s="1"/>
  <c r="DC290" i="1"/>
  <c r="DH290" i="1" s="1"/>
  <c r="DB291" i="1"/>
  <c r="DG291" i="1" s="1"/>
  <c r="DC291" i="1"/>
  <c r="DH291" i="1" s="1"/>
  <c r="DC292" i="1"/>
  <c r="DH292" i="1" s="1"/>
  <c r="DC293" i="1"/>
  <c r="DH293" i="1" s="1"/>
  <c r="DB294" i="1"/>
  <c r="DG294" i="1" s="1"/>
  <c r="DC294" i="1"/>
  <c r="DH294" i="1" s="1"/>
  <c r="DC295" i="1"/>
  <c r="DH295" i="1" s="1"/>
  <c r="DC296" i="1"/>
  <c r="DH296" i="1" s="1"/>
  <c r="DC297" i="1"/>
  <c r="DH297" i="1" s="1"/>
  <c r="DC298" i="1"/>
  <c r="DH298" i="1" s="1"/>
  <c r="DB299" i="1"/>
  <c r="DG299" i="1" s="1"/>
  <c r="DC299" i="1"/>
  <c r="DH299" i="1" s="1"/>
  <c r="DC300" i="1"/>
  <c r="DH300" i="1" s="1"/>
  <c r="DC301" i="1"/>
  <c r="DH301" i="1" s="1"/>
  <c r="DB302" i="1"/>
  <c r="DG302" i="1" s="1"/>
  <c r="DC302" i="1"/>
  <c r="DH302" i="1" s="1"/>
  <c r="DC303" i="1"/>
  <c r="DH303" i="1" s="1"/>
  <c r="DC304" i="1"/>
  <c r="DH304" i="1" s="1"/>
  <c r="DC305" i="1"/>
  <c r="DH305" i="1" s="1"/>
  <c r="DC306" i="1"/>
  <c r="DH306" i="1" s="1"/>
  <c r="DB307" i="1"/>
  <c r="DG307" i="1" s="1"/>
  <c r="DC307" i="1"/>
  <c r="DH307" i="1" s="1"/>
  <c r="DC308" i="1"/>
  <c r="DH308" i="1" s="1"/>
  <c r="DC309" i="1"/>
  <c r="DH309" i="1" s="1"/>
  <c r="DB310" i="1"/>
  <c r="DG310" i="1" s="1"/>
  <c r="DC310" i="1"/>
  <c r="DH310" i="1" s="1"/>
  <c r="DC311" i="1"/>
  <c r="DH311" i="1" s="1"/>
  <c r="DC312" i="1"/>
  <c r="DH312" i="1" s="1"/>
  <c r="DC313" i="1"/>
  <c r="DH313" i="1" s="1"/>
  <c r="DC314" i="1"/>
  <c r="DH314" i="1" s="1"/>
  <c r="DB315" i="1"/>
  <c r="DG315" i="1" s="1"/>
  <c r="DC315" i="1"/>
  <c r="DH315" i="1" s="1"/>
  <c r="DC316" i="1"/>
  <c r="DH316" i="1" s="1"/>
  <c r="DC317" i="1"/>
  <c r="DH317" i="1" s="1"/>
  <c r="DB318" i="1"/>
  <c r="DG318" i="1" s="1"/>
  <c r="DC318" i="1"/>
  <c r="DH318" i="1" s="1"/>
  <c r="DC319" i="1"/>
  <c r="DH319" i="1" s="1"/>
  <c r="DC320" i="1"/>
  <c r="DH320" i="1" s="1"/>
  <c r="DC321" i="1"/>
  <c r="DH321" i="1" s="1"/>
  <c r="DB322" i="1"/>
  <c r="DG322" i="1" s="1"/>
  <c r="DC322" i="1"/>
  <c r="DH322" i="1" s="1"/>
  <c r="DC323" i="1"/>
  <c r="DH323" i="1" s="1"/>
  <c r="DC324" i="1"/>
  <c r="DH324" i="1" s="1"/>
  <c r="DC325" i="1"/>
  <c r="DH325" i="1" s="1"/>
  <c r="DC326" i="1"/>
  <c r="DH326" i="1" s="1"/>
  <c r="DC327" i="1"/>
  <c r="DH327" i="1" s="1"/>
  <c r="DC328" i="1"/>
  <c r="DH328" i="1" s="1"/>
  <c r="DC329" i="1"/>
  <c r="DH329" i="1" s="1"/>
  <c r="DC330" i="1"/>
  <c r="DH330" i="1" s="1"/>
  <c r="DC331" i="1"/>
  <c r="DH331" i="1" s="1"/>
  <c r="DC332" i="1"/>
  <c r="DH332" i="1" s="1"/>
  <c r="DC333" i="1"/>
  <c r="DH333" i="1" s="1"/>
  <c r="DB334" i="1"/>
  <c r="DG334" i="1" s="1"/>
  <c r="DC334" i="1"/>
  <c r="DH334" i="1" s="1"/>
  <c r="DC335" i="1"/>
  <c r="DH335" i="1" s="1"/>
  <c r="DC336" i="1"/>
  <c r="DH336" i="1" s="1"/>
  <c r="DC337" i="1"/>
  <c r="DH337" i="1" s="1"/>
  <c r="DB338" i="1"/>
  <c r="DG338" i="1" s="1"/>
  <c r="DC338" i="1"/>
  <c r="DH338" i="1" s="1"/>
  <c r="DC339" i="1"/>
  <c r="DH339" i="1" s="1"/>
  <c r="DC340" i="1"/>
  <c r="DH340" i="1" s="1"/>
  <c r="DC341" i="1"/>
  <c r="DH341" i="1" s="1"/>
  <c r="DC342" i="1"/>
  <c r="DH342" i="1" s="1"/>
  <c r="DC343" i="1"/>
  <c r="DH343" i="1" s="1"/>
  <c r="DC344" i="1"/>
  <c r="DH344" i="1" s="1"/>
  <c r="DC345" i="1"/>
  <c r="DH345" i="1" s="1"/>
  <c r="DB346" i="1"/>
  <c r="DG346" i="1" s="1"/>
  <c r="DC346" i="1"/>
  <c r="DH346" i="1" s="1"/>
  <c r="DC347" i="1"/>
  <c r="DH347" i="1" s="1"/>
  <c r="DC348" i="1"/>
  <c r="DH348" i="1" s="1"/>
  <c r="DC349" i="1"/>
  <c r="DH349" i="1" s="1"/>
  <c r="DB350" i="1"/>
  <c r="DG350" i="1" s="1"/>
  <c r="DC350" i="1"/>
  <c r="DH350" i="1" s="1"/>
  <c r="DC351" i="1"/>
  <c r="DH351" i="1" s="1"/>
  <c r="DC352" i="1"/>
  <c r="DH352" i="1" s="1"/>
  <c r="DC353" i="1"/>
  <c r="DH353" i="1" s="1"/>
  <c r="DC354" i="1"/>
  <c r="DH354" i="1" s="1"/>
  <c r="DC355" i="1"/>
  <c r="DH355" i="1" s="1"/>
  <c r="DC356" i="1"/>
  <c r="DH356" i="1" s="1"/>
  <c r="DC357" i="1"/>
  <c r="DH357" i="1" s="1"/>
  <c r="DB358" i="1"/>
  <c r="DG358" i="1" s="1"/>
  <c r="DC358" i="1"/>
  <c r="DH358" i="1" s="1"/>
  <c r="DC359" i="1"/>
  <c r="DH359" i="1" s="1"/>
  <c r="DC360" i="1"/>
  <c r="DH360" i="1" s="1"/>
  <c r="DC361" i="1"/>
  <c r="DH361" i="1" s="1"/>
  <c r="DB362" i="1"/>
  <c r="DG362" i="1" s="1"/>
  <c r="DC362" i="1"/>
  <c r="DH362" i="1" s="1"/>
  <c r="DC363" i="1"/>
  <c r="DH363" i="1" s="1"/>
  <c r="DC364" i="1"/>
  <c r="DH364" i="1" s="1"/>
  <c r="DC366" i="1"/>
  <c r="DH366" i="1" s="1"/>
  <c r="DB367" i="1"/>
  <c r="DG367" i="1" s="1"/>
  <c r="DC367" i="1"/>
  <c r="DH367" i="1" s="1"/>
  <c r="DC368" i="1"/>
  <c r="DH368" i="1" s="1"/>
  <c r="DC369" i="1"/>
  <c r="DH369" i="1" s="1"/>
  <c r="DC370" i="1"/>
  <c r="DH370" i="1" s="1"/>
  <c r="DB371" i="1"/>
  <c r="DG371" i="1" s="1"/>
  <c r="DC371" i="1"/>
  <c r="DH371" i="1" s="1"/>
  <c r="DC372" i="1"/>
  <c r="DH372" i="1" s="1"/>
  <c r="DC373" i="1"/>
  <c r="DH373" i="1" s="1"/>
  <c r="DC374" i="1"/>
  <c r="DH374" i="1" s="1"/>
  <c r="DC375" i="1"/>
  <c r="DH375" i="1" s="1"/>
  <c r="DC376" i="1"/>
  <c r="DH376" i="1" s="1"/>
  <c r="DC377" i="1"/>
  <c r="DH377" i="1" s="1"/>
  <c r="DC378" i="1"/>
  <c r="DH378" i="1" s="1"/>
  <c r="DB379" i="1"/>
  <c r="DG379" i="1" s="1"/>
  <c r="DC379" i="1"/>
  <c r="DH379" i="1" s="1"/>
  <c r="DC380" i="1"/>
  <c r="DH380" i="1" s="1"/>
  <c r="DC381" i="1"/>
  <c r="DH381" i="1" s="1"/>
  <c r="DC382" i="1"/>
  <c r="DH382" i="1" s="1"/>
  <c r="DB383" i="1"/>
  <c r="DG383" i="1" s="1"/>
  <c r="DC383" i="1"/>
  <c r="DH383" i="1" s="1"/>
  <c r="DC384" i="1"/>
  <c r="DH384" i="1" s="1"/>
  <c r="DC385" i="1"/>
  <c r="DH385" i="1" s="1"/>
  <c r="DC386" i="1"/>
  <c r="DH386" i="1" s="1"/>
  <c r="DB387" i="1"/>
  <c r="DG387" i="1" s="1"/>
  <c r="DC387" i="1"/>
  <c r="DH387" i="1" s="1"/>
  <c r="DC388" i="1"/>
  <c r="DH388" i="1" s="1"/>
  <c r="DC389" i="1"/>
  <c r="DH389" i="1" s="1"/>
  <c r="DC390" i="1"/>
  <c r="DH390" i="1" s="1"/>
  <c r="DB391" i="1"/>
  <c r="DG391" i="1" s="1"/>
  <c r="DC391" i="1"/>
  <c r="DH391" i="1" s="1"/>
  <c r="DC392" i="1"/>
  <c r="DH392" i="1" s="1"/>
  <c r="DC393" i="1"/>
  <c r="DH393" i="1" s="1"/>
  <c r="DC394" i="1"/>
  <c r="DH394" i="1" s="1"/>
  <c r="DC395" i="1"/>
  <c r="DH395" i="1" s="1"/>
  <c r="DC396" i="1"/>
  <c r="DH396" i="1" s="1"/>
  <c r="DC397" i="1"/>
  <c r="DH397" i="1" s="1"/>
  <c r="DC399" i="1"/>
  <c r="DH399" i="1" s="1"/>
  <c r="DB400" i="1"/>
  <c r="DG400" i="1" s="1"/>
  <c r="DC400" i="1"/>
  <c r="DH400" i="1" s="1"/>
  <c r="DC401" i="1"/>
  <c r="DH401" i="1" s="1"/>
  <c r="DC402" i="1"/>
  <c r="DH402" i="1" s="1"/>
  <c r="DC403" i="1"/>
  <c r="DH403" i="1" s="1"/>
  <c r="DB404" i="1"/>
  <c r="DG404" i="1" s="1"/>
  <c r="DC404" i="1"/>
  <c r="DH404" i="1" s="1"/>
  <c r="DC405" i="1"/>
  <c r="DH405" i="1" s="1"/>
  <c r="DC406" i="1"/>
  <c r="DH406" i="1" s="1"/>
  <c r="DC407" i="1"/>
  <c r="DH407" i="1" s="1"/>
  <c r="DC408" i="1"/>
  <c r="DH408" i="1" s="1"/>
  <c r="DC409" i="1"/>
  <c r="DH409" i="1" s="1"/>
  <c r="DC410" i="1"/>
  <c r="DH410" i="1" s="1"/>
  <c r="DC411" i="1"/>
  <c r="DH411" i="1" s="1"/>
  <c r="DB412" i="1"/>
  <c r="DG412" i="1" s="1"/>
  <c r="DC412" i="1"/>
  <c r="DH412" i="1" s="1"/>
  <c r="DC413" i="1"/>
  <c r="DH413" i="1" s="1"/>
  <c r="DC414" i="1"/>
  <c r="DH414" i="1" s="1"/>
  <c r="DC415" i="1"/>
  <c r="DH415" i="1" s="1"/>
  <c r="DB416" i="1"/>
  <c r="DG416" i="1" s="1"/>
  <c r="DC416" i="1"/>
  <c r="DH416" i="1" s="1"/>
  <c r="DC417" i="1"/>
  <c r="DH417" i="1" s="1"/>
  <c r="DC418" i="1"/>
  <c r="DH418" i="1" s="1"/>
  <c r="DC419" i="1"/>
  <c r="DH419" i="1" s="1"/>
  <c r="DC420" i="1"/>
  <c r="DH420" i="1" s="1"/>
  <c r="DC421" i="1"/>
  <c r="DH421" i="1" s="1"/>
  <c r="DC422" i="1"/>
  <c r="DH422" i="1" s="1"/>
  <c r="DC423" i="1"/>
  <c r="DH423" i="1" s="1"/>
  <c r="DB424" i="1"/>
  <c r="DG424" i="1" s="1"/>
  <c r="DC424" i="1"/>
  <c r="DH424" i="1" s="1"/>
  <c r="DC425" i="1"/>
  <c r="DH425" i="1" s="1"/>
  <c r="DC426" i="1"/>
  <c r="DH426" i="1" s="1"/>
  <c r="DC427" i="1"/>
  <c r="DH427" i="1" s="1"/>
  <c r="DB428" i="1"/>
  <c r="DG428" i="1" s="1"/>
  <c r="DC428" i="1"/>
  <c r="DH428" i="1" s="1"/>
  <c r="DC429" i="1"/>
  <c r="DH429" i="1" s="1"/>
  <c r="DC430" i="1"/>
  <c r="DH430" i="1" s="1"/>
  <c r="DC431" i="1"/>
  <c r="DH431" i="1" s="1"/>
  <c r="DB432" i="1"/>
  <c r="DG432" i="1" s="1"/>
  <c r="DC432" i="1"/>
  <c r="DH432" i="1" s="1"/>
  <c r="DC433" i="1"/>
  <c r="DH433" i="1" s="1"/>
  <c r="DC434" i="1"/>
  <c r="DH434" i="1" s="1"/>
  <c r="DC435" i="1"/>
  <c r="DH435" i="1" s="1"/>
  <c r="DB436" i="1"/>
  <c r="DG436" i="1" s="1"/>
  <c r="DC436" i="1"/>
  <c r="DH436" i="1" s="1"/>
  <c r="DC437" i="1"/>
  <c r="DH437" i="1" s="1"/>
  <c r="DC438" i="1"/>
  <c r="DH438" i="1" s="1"/>
  <c r="DC439" i="1"/>
  <c r="DH439" i="1" s="1"/>
  <c r="DB440" i="1"/>
  <c r="DG440" i="1" s="1"/>
  <c r="DC440" i="1"/>
  <c r="DH440" i="1" s="1"/>
  <c r="DC441" i="1"/>
  <c r="DH441" i="1" s="1"/>
  <c r="DC442" i="1"/>
  <c r="DH442" i="1" s="1"/>
  <c r="DC443" i="1"/>
  <c r="DH443" i="1" s="1"/>
  <c r="DB444" i="1"/>
  <c r="DG444" i="1" s="1"/>
  <c r="DC444" i="1"/>
  <c r="DH444" i="1" s="1"/>
  <c r="DC445" i="1"/>
  <c r="DH445" i="1" s="1"/>
  <c r="DC446" i="1"/>
  <c r="DH446" i="1" s="1"/>
  <c r="DC447" i="1"/>
  <c r="DH447" i="1" s="1"/>
  <c r="DB448" i="1"/>
  <c r="DG448" i="1" s="1"/>
  <c r="DC448" i="1"/>
  <c r="DH448" i="1" s="1"/>
  <c r="DC449" i="1"/>
  <c r="DH449" i="1" s="1"/>
  <c r="DC450" i="1"/>
  <c r="DH450" i="1" s="1"/>
  <c r="DC451" i="1"/>
  <c r="DH451" i="1" s="1"/>
  <c r="DC452" i="1"/>
  <c r="DH452" i="1" s="1"/>
  <c r="DC453" i="1"/>
  <c r="DH453" i="1" s="1"/>
  <c r="DC454" i="1"/>
  <c r="DH454" i="1" s="1"/>
  <c r="DC455" i="1"/>
  <c r="DH455" i="1" s="1"/>
  <c r="DC456" i="1"/>
  <c r="DH456" i="1" s="1"/>
  <c r="DC457" i="1"/>
  <c r="DH457" i="1" s="1"/>
  <c r="DC458" i="1"/>
  <c r="DH458" i="1" s="1"/>
  <c r="DC459" i="1"/>
  <c r="DH459" i="1" s="1"/>
  <c r="DC460" i="1"/>
  <c r="DH460" i="1" s="1"/>
  <c r="DC461" i="1"/>
  <c r="DH461" i="1" s="1"/>
  <c r="DC462" i="1"/>
  <c r="DH462" i="1" s="1"/>
  <c r="DC463" i="1"/>
  <c r="DH463" i="1" s="1"/>
  <c r="DC464" i="1"/>
  <c r="DH464" i="1" s="1"/>
  <c r="DB465" i="1"/>
  <c r="DG465" i="1" s="1"/>
  <c r="DC465" i="1"/>
  <c r="DH465" i="1" s="1"/>
  <c r="DC466" i="1"/>
  <c r="DH466" i="1" s="1"/>
  <c r="DC467" i="1"/>
  <c r="DH467" i="1" s="1"/>
  <c r="DC468" i="1"/>
  <c r="DH468" i="1" s="1"/>
  <c r="DC469" i="1"/>
  <c r="DH469" i="1" s="1"/>
  <c r="DC470" i="1"/>
  <c r="DH470" i="1" s="1"/>
  <c r="DC471" i="1"/>
  <c r="DH471" i="1" s="1"/>
  <c r="DC472" i="1"/>
  <c r="DH472" i="1" s="1"/>
  <c r="DC473" i="1"/>
  <c r="DH473" i="1" s="1"/>
  <c r="DC474" i="1"/>
  <c r="DH474" i="1" s="1"/>
  <c r="DC475" i="1"/>
  <c r="DH475" i="1" s="1"/>
  <c r="DC476" i="1"/>
  <c r="DH476" i="1" s="1"/>
  <c r="DB477" i="1"/>
  <c r="DG477" i="1" s="1"/>
  <c r="DC477" i="1"/>
  <c r="DH477" i="1" s="1"/>
  <c r="DC478" i="1"/>
  <c r="DH478" i="1" s="1"/>
  <c r="DC479" i="1"/>
  <c r="DH479" i="1" s="1"/>
  <c r="DC480" i="1"/>
  <c r="DH480" i="1" s="1"/>
  <c r="DB481" i="1"/>
  <c r="DG481" i="1" s="1"/>
  <c r="DC481" i="1"/>
  <c r="DH481" i="1" s="1"/>
  <c r="DC482" i="1"/>
  <c r="DH482" i="1" s="1"/>
  <c r="DC483" i="1"/>
  <c r="DH483" i="1" s="1"/>
  <c r="DC484" i="1"/>
  <c r="DH484" i="1" s="1"/>
  <c r="DC485" i="1"/>
  <c r="DH485" i="1" s="1"/>
  <c r="DC486" i="1"/>
  <c r="DH486" i="1" s="1"/>
  <c r="DC487" i="1"/>
  <c r="DH487" i="1" s="1"/>
  <c r="DC488" i="1"/>
  <c r="DH488" i="1" s="1"/>
  <c r="DB489" i="1"/>
  <c r="DG489" i="1" s="1"/>
  <c r="DC489" i="1"/>
  <c r="DH489" i="1" s="1"/>
  <c r="DC490" i="1"/>
  <c r="DH490" i="1" s="1"/>
  <c r="DC491" i="1"/>
  <c r="DH491" i="1" s="1"/>
  <c r="DC492" i="1"/>
  <c r="DH492" i="1" s="1"/>
  <c r="DB493" i="1"/>
  <c r="DG493" i="1" s="1"/>
  <c r="DC493" i="1"/>
  <c r="DH493" i="1" s="1"/>
  <c r="DC494" i="1"/>
  <c r="DH494" i="1" s="1"/>
  <c r="DC495" i="1"/>
  <c r="DH495" i="1" s="1"/>
  <c r="DC496" i="1"/>
  <c r="DH496" i="1" s="1"/>
  <c r="DC497" i="1"/>
  <c r="DH497" i="1" s="1"/>
  <c r="DC498" i="1"/>
  <c r="DH498" i="1" s="1"/>
  <c r="DC499" i="1"/>
  <c r="DH499" i="1" s="1"/>
  <c r="DC500" i="1"/>
  <c r="DH500" i="1" s="1"/>
  <c r="DC501" i="1"/>
  <c r="DH501" i="1" s="1"/>
  <c r="DC502" i="1"/>
  <c r="DH502" i="1" s="1"/>
  <c r="DC503" i="1"/>
  <c r="DH503" i="1" s="1"/>
  <c r="DC504" i="1"/>
  <c r="DH504" i="1" s="1"/>
  <c r="DB505" i="1"/>
  <c r="DG505" i="1" s="1"/>
  <c r="DC505" i="1"/>
  <c r="DH505" i="1" s="1"/>
  <c r="DC506" i="1"/>
  <c r="DH506" i="1" s="1"/>
  <c r="DC507" i="1"/>
  <c r="DH507" i="1" s="1"/>
  <c r="DC508" i="1"/>
  <c r="DH508" i="1" s="1"/>
  <c r="DC509" i="1"/>
  <c r="DH509" i="1" s="1"/>
  <c r="DC510" i="1"/>
  <c r="DH510" i="1" s="1"/>
  <c r="DC511" i="1"/>
  <c r="DH511" i="1" s="1"/>
  <c r="DC512" i="1"/>
  <c r="DH512" i="1" s="1"/>
  <c r="DC513" i="1"/>
  <c r="DH513" i="1" s="1"/>
  <c r="DC514" i="1"/>
  <c r="DH514" i="1" s="1"/>
  <c r="DC515" i="1"/>
  <c r="DH515" i="1" s="1"/>
  <c r="DC516" i="1"/>
  <c r="DH516" i="1" s="1"/>
  <c r="DC517" i="1"/>
  <c r="DH517" i="1" s="1"/>
  <c r="DC518" i="1"/>
  <c r="DH518" i="1" s="1"/>
  <c r="DC519" i="1"/>
  <c r="DH519" i="1" s="1"/>
  <c r="DC520" i="1"/>
  <c r="DH520" i="1" s="1"/>
  <c r="DC521" i="1"/>
  <c r="DH521" i="1" s="1"/>
  <c r="DC522" i="1"/>
  <c r="DH522" i="1" s="1"/>
  <c r="DC523" i="1"/>
  <c r="DH523" i="1" s="1"/>
  <c r="DC524" i="1"/>
  <c r="DH524" i="1" s="1"/>
  <c r="DC525" i="1"/>
  <c r="DH525" i="1" s="1"/>
  <c r="DC526" i="1"/>
  <c r="DH526" i="1" s="1"/>
  <c r="DC527" i="1"/>
  <c r="DH527" i="1" s="1"/>
  <c r="DC528" i="1"/>
  <c r="DH528" i="1" s="1"/>
  <c r="DB529" i="1"/>
  <c r="DG529" i="1" s="1"/>
  <c r="DC529" i="1"/>
  <c r="DH529" i="1" s="1"/>
  <c r="DC530" i="1"/>
  <c r="DH530" i="1" s="1"/>
  <c r="DC531" i="1"/>
  <c r="DH531" i="1" s="1"/>
  <c r="DC532" i="1"/>
  <c r="DH532" i="1" s="1"/>
  <c r="DC533" i="1"/>
  <c r="DH533" i="1" s="1"/>
  <c r="DC534" i="1"/>
  <c r="DH534" i="1" s="1"/>
  <c r="DC535" i="1"/>
  <c r="DH535" i="1" s="1"/>
  <c r="DC536" i="1"/>
  <c r="DH536" i="1" s="1"/>
  <c r="DC537" i="1"/>
  <c r="DH537" i="1" s="1"/>
  <c r="DC538" i="1"/>
  <c r="DH538" i="1" s="1"/>
  <c r="DC539" i="1"/>
  <c r="DH539" i="1" s="1"/>
  <c r="DC540" i="1"/>
  <c r="DH540" i="1" s="1"/>
  <c r="DB541" i="1"/>
  <c r="DG541" i="1" s="1"/>
  <c r="DC541" i="1"/>
  <c r="DH541" i="1" s="1"/>
  <c r="DC542" i="1"/>
  <c r="DH542" i="1" s="1"/>
  <c r="DC543" i="1"/>
  <c r="DH543" i="1" s="1"/>
  <c r="DC544" i="1"/>
  <c r="DH544" i="1" s="1"/>
  <c r="DB545" i="1"/>
  <c r="DG545" i="1" s="1"/>
  <c r="DC545" i="1"/>
  <c r="DH545" i="1" s="1"/>
  <c r="DC546" i="1"/>
  <c r="DH546" i="1" s="1"/>
  <c r="DC547" i="1"/>
  <c r="DH547" i="1" s="1"/>
  <c r="DC548" i="1"/>
  <c r="DH548" i="1" s="1"/>
  <c r="DC549" i="1"/>
  <c r="DH549" i="1" s="1"/>
  <c r="DC550" i="1"/>
  <c r="DH550" i="1" s="1"/>
  <c r="DC551" i="1"/>
  <c r="DH551" i="1" s="1"/>
  <c r="DC552" i="1"/>
  <c r="DH552" i="1" s="1"/>
  <c r="DB553" i="1"/>
  <c r="DG553" i="1" s="1"/>
  <c r="DC553" i="1"/>
  <c r="DH553" i="1" s="1"/>
  <c r="DC554" i="1"/>
  <c r="DH554" i="1" s="1"/>
  <c r="DC555" i="1"/>
  <c r="DH555" i="1" s="1"/>
  <c r="DC556" i="1"/>
  <c r="DH556" i="1" s="1"/>
  <c r="DB557" i="1"/>
  <c r="DG557" i="1" s="1"/>
  <c r="DC557" i="1"/>
  <c r="DH557" i="1" s="1"/>
  <c r="DC558" i="1"/>
  <c r="DH558" i="1" s="1"/>
  <c r="DC559" i="1"/>
  <c r="DH559" i="1" s="1"/>
  <c r="DC560" i="1"/>
  <c r="DH560" i="1" s="1"/>
  <c r="DC561" i="1"/>
  <c r="DH561" i="1" s="1"/>
  <c r="DC562" i="1"/>
  <c r="DH562" i="1" s="1"/>
  <c r="DC563" i="1"/>
  <c r="DH563" i="1" s="1"/>
  <c r="DC564" i="1"/>
  <c r="DH564" i="1" s="1"/>
  <c r="DC565" i="1"/>
  <c r="DH565" i="1" s="1"/>
  <c r="DC566" i="1"/>
  <c r="DH566" i="1" s="1"/>
  <c r="DC567" i="1"/>
  <c r="DH567" i="1" s="1"/>
  <c r="DC568" i="1"/>
  <c r="DH568" i="1" s="1"/>
  <c r="DB569" i="1"/>
  <c r="DG569" i="1" s="1"/>
  <c r="DC569" i="1"/>
  <c r="DH569" i="1" s="1"/>
  <c r="DC570" i="1"/>
  <c r="DH570" i="1" s="1"/>
  <c r="DC571" i="1"/>
  <c r="DH571" i="1" s="1"/>
  <c r="DC572" i="1"/>
  <c r="DH572" i="1" s="1"/>
  <c r="DC573" i="1"/>
  <c r="DH573" i="1" s="1"/>
  <c r="DC574" i="1"/>
  <c r="DH574" i="1" s="1"/>
  <c r="DC575" i="1"/>
  <c r="DH575" i="1" s="1"/>
  <c r="DC576" i="1"/>
  <c r="DH576" i="1" s="1"/>
  <c r="DC577" i="1"/>
  <c r="DH577" i="1" s="1"/>
  <c r="DC578" i="1"/>
  <c r="DH578" i="1" s="1"/>
  <c r="DC579" i="1"/>
  <c r="DH579" i="1" s="1"/>
  <c r="DC580" i="1"/>
  <c r="DH580" i="1" s="1"/>
  <c r="DC581" i="1"/>
  <c r="DH581" i="1" s="1"/>
  <c r="DC582" i="1"/>
  <c r="DH582" i="1" s="1"/>
  <c r="DC583" i="1"/>
  <c r="DH583" i="1" s="1"/>
  <c r="DC584" i="1"/>
  <c r="DH584" i="1" s="1"/>
  <c r="DC585" i="1"/>
  <c r="DH585" i="1" s="1"/>
  <c r="DC586" i="1"/>
  <c r="DH586" i="1" s="1"/>
  <c r="DC587" i="1"/>
  <c r="DH587" i="1" s="1"/>
  <c r="DC588" i="1"/>
  <c r="DH588" i="1" s="1"/>
  <c r="DC589" i="1"/>
  <c r="DH589" i="1" s="1"/>
  <c r="DC590" i="1"/>
  <c r="DH590" i="1" s="1"/>
  <c r="DC591" i="1"/>
  <c r="DH591" i="1" s="1"/>
  <c r="DC592" i="1"/>
  <c r="DH592" i="1" s="1"/>
  <c r="DC593" i="1"/>
  <c r="DH593" i="1" s="1"/>
  <c r="DC594" i="1"/>
  <c r="DH594" i="1" s="1"/>
  <c r="DC595" i="1"/>
  <c r="DH595" i="1" s="1"/>
  <c r="DC596" i="1"/>
  <c r="DH596" i="1" s="1"/>
  <c r="DC597" i="1"/>
  <c r="DH597" i="1" s="1"/>
  <c r="DC598" i="1"/>
  <c r="DH598" i="1" s="1"/>
  <c r="DC599" i="1"/>
  <c r="DH599" i="1" s="1"/>
  <c r="DC600" i="1"/>
  <c r="DH600" i="1" s="1"/>
  <c r="DC601" i="1"/>
  <c r="DH601" i="1" s="1"/>
  <c r="DC602" i="1"/>
  <c r="DH602" i="1" s="1"/>
  <c r="DC603" i="1"/>
  <c r="DH603" i="1" s="1"/>
  <c r="DC604" i="1"/>
  <c r="DH604" i="1" s="1"/>
  <c r="DC605" i="1"/>
  <c r="DH605" i="1" s="1"/>
  <c r="DC606" i="1"/>
  <c r="DH606" i="1" s="1"/>
  <c r="DC607" i="1"/>
  <c r="DH607" i="1" s="1"/>
  <c r="DC608" i="1"/>
  <c r="DH608" i="1" s="1"/>
  <c r="DC609" i="1"/>
  <c r="DH609" i="1" s="1"/>
  <c r="DB610" i="1"/>
  <c r="DG610" i="1" s="1"/>
  <c r="DC610" i="1"/>
  <c r="DH610" i="1" s="1"/>
  <c r="DC611" i="1"/>
  <c r="DH611" i="1" s="1"/>
  <c r="DC612" i="1"/>
  <c r="DH612" i="1" s="1"/>
  <c r="DB613" i="1"/>
  <c r="DG613" i="1" s="1"/>
  <c r="DC613" i="1"/>
  <c r="DH613" i="1" s="1"/>
  <c r="DC614" i="1"/>
  <c r="DH614" i="1" s="1"/>
  <c r="DC615" i="1"/>
  <c r="DH615" i="1" s="1"/>
  <c r="DC616" i="1"/>
  <c r="DH616" i="1" s="1"/>
  <c r="DB617" i="1"/>
  <c r="DG617" i="1" s="1"/>
  <c r="DC617" i="1"/>
  <c r="DH617" i="1" s="1"/>
  <c r="DC618" i="1"/>
  <c r="DH618" i="1" s="1"/>
  <c r="DC619" i="1"/>
  <c r="DH619" i="1" s="1"/>
  <c r="DC620" i="1"/>
  <c r="DH620" i="1" s="1"/>
  <c r="DC621" i="1"/>
  <c r="DH621" i="1" s="1"/>
  <c r="DC622" i="1"/>
  <c r="DH622" i="1" s="1"/>
  <c r="DC623" i="1"/>
  <c r="DH623" i="1" s="1"/>
  <c r="DC624" i="1"/>
  <c r="DH624" i="1" s="1"/>
  <c r="DB625" i="1"/>
  <c r="DG625" i="1" s="1"/>
  <c r="DC625" i="1"/>
  <c r="DH625" i="1" s="1"/>
  <c r="DC626" i="1"/>
  <c r="DH626" i="1" s="1"/>
  <c r="DC627" i="1"/>
  <c r="DH627" i="1" s="1"/>
  <c r="DC628" i="1"/>
  <c r="DH628" i="1" s="1"/>
  <c r="DB629" i="1"/>
  <c r="DG629" i="1" s="1"/>
  <c r="DC629" i="1"/>
  <c r="DH629" i="1" s="1"/>
  <c r="DC630" i="1"/>
  <c r="DH630" i="1" s="1"/>
  <c r="DC631" i="1"/>
  <c r="DH631" i="1" s="1"/>
  <c r="DC632" i="1"/>
  <c r="DH632" i="1" s="1"/>
  <c r="DC633" i="1"/>
  <c r="DH633" i="1" s="1"/>
  <c r="DC634" i="1"/>
  <c r="DH634" i="1" s="1"/>
  <c r="DC635" i="1"/>
  <c r="DH635" i="1" s="1"/>
  <c r="DC636" i="1"/>
  <c r="DH636" i="1" s="1"/>
  <c r="DC637" i="1"/>
  <c r="DH637" i="1" s="1"/>
  <c r="DC638" i="1"/>
  <c r="DH638" i="1" s="1"/>
  <c r="DC639" i="1"/>
  <c r="DH639" i="1" s="1"/>
  <c r="DC640" i="1"/>
  <c r="DH640" i="1" s="1"/>
  <c r="DB641" i="1"/>
  <c r="DG641" i="1" s="1"/>
  <c r="DC641" i="1"/>
  <c r="DH641" i="1" s="1"/>
  <c r="DC642" i="1"/>
  <c r="DH642" i="1" s="1"/>
  <c r="DC643" i="1"/>
  <c r="DH643" i="1" s="1"/>
  <c r="DC644" i="1"/>
  <c r="DH644" i="1" s="1"/>
  <c r="DC645" i="1"/>
  <c r="DH645" i="1" s="1"/>
  <c r="DC646" i="1"/>
  <c r="DH646" i="1" s="1"/>
  <c r="DC647" i="1"/>
  <c r="DH647" i="1" s="1"/>
  <c r="DC648" i="1"/>
  <c r="DH648" i="1" s="1"/>
  <c r="DC649" i="1"/>
  <c r="DH649" i="1" s="1"/>
  <c r="DC650" i="1"/>
  <c r="DH650" i="1" s="1"/>
  <c r="DC651" i="1"/>
  <c r="DH651" i="1" s="1"/>
  <c r="DC652" i="1"/>
  <c r="DH652" i="1" s="1"/>
  <c r="DC653" i="1"/>
  <c r="DH653" i="1" s="1"/>
  <c r="DC654" i="1"/>
  <c r="DH654" i="1" s="1"/>
  <c r="DC655" i="1"/>
  <c r="DH655" i="1" s="1"/>
  <c r="DC656" i="1"/>
  <c r="DH656" i="1" s="1"/>
  <c r="DC657" i="1"/>
  <c r="DH657" i="1" s="1"/>
  <c r="DC658" i="1"/>
  <c r="DH658" i="1" s="1"/>
  <c r="DC659" i="1"/>
  <c r="DH659" i="1" s="1"/>
  <c r="DC660" i="1"/>
  <c r="DH660" i="1" s="1"/>
  <c r="DC661" i="1"/>
  <c r="DH661" i="1" s="1"/>
  <c r="DC662" i="1"/>
  <c r="DH662" i="1" s="1"/>
  <c r="DC663" i="1"/>
  <c r="DH663" i="1" s="1"/>
  <c r="DC664" i="1"/>
  <c r="DH664" i="1" s="1"/>
  <c r="DC665" i="1"/>
  <c r="DH665" i="1" s="1"/>
  <c r="DC666" i="1"/>
  <c r="DH666" i="1" s="1"/>
  <c r="DC667" i="1"/>
  <c r="DH667" i="1" s="1"/>
  <c r="DC668" i="1"/>
  <c r="DH668" i="1" s="1"/>
  <c r="DC669" i="1"/>
  <c r="DH669" i="1" s="1"/>
  <c r="DC670" i="1"/>
  <c r="DH670" i="1" s="1"/>
  <c r="DC671" i="1"/>
  <c r="DH671" i="1" s="1"/>
  <c r="DC672" i="1"/>
  <c r="DH672" i="1" s="1"/>
  <c r="DC673" i="1"/>
  <c r="DH673" i="1" s="1"/>
  <c r="DC674" i="1"/>
  <c r="DH674" i="1" s="1"/>
  <c r="DC675" i="1"/>
  <c r="DH675" i="1" s="1"/>
  <c r="DC676" i="1"/>
  <c r="DH676" i="1" s="1"/>
  <c r="DB677" i="1"/>
  <c r="DG677" i="1" s="1"/>
  <c r="DC677" i="1"/>
  <c r="DH677" i="1" s="1"/>
  <c r="DB678" i="1"/>
  <c r="DG678" i="1" s="1"/>
  <c r="DC678" i="1"/>
  <c r="DH678" i="1" s="1"/>
  <c r="DC679" i="1"/>
  <c r="DH679" i="1" s="1"/>
  <c r="DC680" i="1"/>
  <c r="DH680" i="1" s="1"/>
  <c r="DB681" i="1"/>
  <c r="DG681" i="1" s="1"/>
  <c r="DC681" i="1"/>
  <c r="DH681" i="1" s="1"/>
  <c r="DC682" i="1"/>
  <c r="DH682" i="1" s="1"/>
  <c r="DC683" i="1"/>
  <c r="DH683" i="1" s="1"/>
  <c r="DC684" i="1"/>
  <c r="DH684" i="1" s="1"/>
  <c r="DC685" i="1"/>
  <c r="DH685" i="1" s="1"/>
  <c r="DC686" i="1"/>
  <c r="DH686" i="1" s="1"/>
  <c r="DC687" i="1"/>
  <c r="DH687" i="1" s="1"/>
  <c r="DC688" i="1"/>
  <c r="DH688" i="1" s="1"/>
  <c r="DB689" i="1"/>
  <c r="DG689" i="1" s="1"/>
  <c r="DC689" i="1"/>
  <c r="DH689" i="1" s="1"/>
  <c r="DC690" i="1"/>
  <c r="DH690" i="1" s="1"/>
  <c r="DC691" i="1"/>
  <c r="DH691" i="1" s="1"/>
  <c r="DC692" i="1"/>
  <c r="DH692" i="1" s="1"/>
  <c r="DB693" i="1"/>
  <c r="DG693" i="1" s="1"/>
  <c r="DC693" i="1"/>
  <c r="DH693" i="1" s="1"/>
  <c r="DC694" i="1"/>
  <c r="DH694" i="1" s="1"/>
  <c r="DC695" i="1"/>
  <c r="DH695" i="1" s="1"/>
  <c r="DC696" i="1"/>
  <c r="DH696" i="1" s="1"/>
  <c r="DC697" i="1"/>
  <c r="DH697" i="1" s="1"/>
  <c r="DC698" i="1"/>
  <c r="DH698" i="1" s="1"/>
  <c r="DC699" i="1"/>
  <c r="DH699" i="1" s="1"/>
  <c r="DC700" i="1"/>
  <c r="DH700" i="1" s="1"/>
  <c r="DC701" i="1"/>
  <c r="DH701" i="1" s="1"/>
  <c r="DC702" i="1"/>
  <c r="DH702" i="1" s="1"/>
  <c r="DC703" i="1"/>
  <c r="DH703" i="1" s="1"/>
  <c r="DC704" i="1"/>
  <c r="DH704" i="1" s="1"/>
  <c r="DB705" i="1"/>
  <c r="DG705" i="1" s="1"/>
  <c r="DC705" i="1"/>
  <c r="DH705" i="1" s="1"/>
  <c r="DC706" i="1"/>
  <c r="DH706" i="1" s="1"/>
  <c r="DC707" i="1"/>
  <c r="DH707" i="1" s="1"/>
  <c r="DC708" i="1"/>
  <c r="DH708" i="1" s="1"/>
  <c r="DC709" i="1"/>
  <c r="DH709" i="1" s="1"/>
  <c r="DC710" i="1"/>
  <c r="DH710" i="1" s="1"/>
  <c r="DC711" i="1"/>
  <c r="DH711" i="1" s="1"/>
  <c r="DC712" i="1"/>
  <c r="DH712" i="1" s="1"/>
  <c r="DC713" i="1"/>
  <c r="DH713" i="1" s="1"/>
  <c r="DC714" i="1"/>
  <c r="DH714" i="1" s="1"/>
  <c r="DC715" i="1"/>
  <c r="DH715" i="1" s="1"/>
  <c r="DC716" i="1"/>
  <c r="DH716" i="1" s="1"/>
  <c r="DC717" i="1"/>
  <c r="DH717" i="1" s="1"/>
  <c r="DC718" i="1"/>
  <c r="DH718" i="1" s="1"/>
  <c r="DC719" i="1"/>
  <c r="DH719" i="1" s="1"/>
  <c r="DC720" i="1"/>
  <c r="DH720" i="1" s="1"/>
  <c r="DC721" i="1"/>
  <c r="DH721" i="1" s="1"/>
  <c r="DC722" i="1"/>
  <c r="DH722" i="1" s="1"/>
  <c r="DC723" i="1"/>
  <c r="DH723" i="1" s="1"/>
  <c r="DC724" i="1"/>
  <c r="DH724" i="1" s="1"/>
  <c r="DC725" i="1"/>
  <c r="DH725" i="1" s="1"/>
  <c r="DC726" i="1"/>
  <c r="DH726" i="1" s="1"/>
  <c r="DC727" i="1"/>
  <c r="DH727" i="1" s="1"/>
  <c r="DC728" i="1"/>
  <c r="DH728" i="1" s="1"/>
  <c r="DC729" i="1"/>
  <c r="DH729" i="1" s="1"/>
  <c r="DC730" i="1"/>
  <c r="DH730" i="1" s="1"/>
  <c r="DC731" i="1"/>
  <c r="DH731" i="1" s="1"/>
  <c r="DC732" i="1"/>
  <c r="DH732" i="1" s="1"/>
  <c r="DC733" i="1"/>
  <c r="DH733" i="1" s="1"/>
  <c r="DC734" i="1"/>
  <c r="DH734" i="1" s="1"/>
  <c r="DC735" i="1"/>
  <c r="DH735" i="1" s="1"/>
  <c r="DC736" i="1"/>
  <c r="DH736" i="1" s="1"/>
  <c r="DC737" i="1"/>
  <c r="DH737" i="1" s="1"/>
  <c r="DC738" i="1"/>
  <c r="DH738" i="1" s="1"/>
  <c r="DC739" i="1"/>
  <c r="DH739" i="1" s="1"/>
  <c r="DC740" i="1"/>
  <c r="DH740" i="1" s="1"/>
  <c r="DC741" i="1"/>
  <c r="DH741" i="1" s="1"/>
  <c r="DC742" i="1"/>
  <c r="DH742" i="1" s="1"/>
  <c r="DC743" i="1"/>
  <c r="DH743" i="1" s="1"/>
  <c r="DC744" i="1"/>
  <c r="DH744" i="1" s="1"/>
  <c r="DC745" i="1"/>
  <c r="DH745" i="1" s="1"/>
  <c r="DC746" i="1"/>
  <c r="DH746" i="1" s="1"/>
  <c r="DC747" i="1"/>
  <c r="DH747" i="1" s="1"/>
  <c r="DC748" i="1"/>
  <c r="DH748" i="1" s="1"/>
  <c r="DC749" i="1"/>
  <c r="DH749" i="1" s="1"/>
  <c r="DC750" i="1"/>
  <c r="DH750" i="1" s="1"/>
  <c r="DC751" i="1"/>
  <c r="DH751" i="1" s="1"/>
  <c r="DC752" i="1"/>
  <c r="DH752" i="1" s="1"/>
  <c r="DC753" i="1"/>
  <c r="DH753" i="1" s="1"/>
  <c r="DC754" i="1"/>
  <c r="DH754" i="1" s="1"/>
  <c r="DC755" i="1"/>
  <c r="DH755" i="1" s="1"/>
  <c r="DC756" i="1"/>
  <c r="DH756" i="1" s="1"/>
  <c r="DC757" i="1"/>
  <c r="DH757" i="1" s="1"/>
  <c r="DC758" i="1"/>
  <c r="DH758" i="1" s="1"/>
  <c r="DC759" i="1"/>
  <c r="DH759" i="1" s="1"/>
  <c r="DC760" i="1"/>
  <c r="DH760" i="1" s="1"/>
  <c r="DC761" i="1"/>
  <c r="DH761" i="1" s="1"/>
  <c r="DC762" i="1"/>
  <c r="DH762" i="1" s="1"/>
  <c r="DC763" i="1"/>
  <c r="DH763" i="1" s="1"/>
  <c r="DC764" i="1"/>
  <c r="DH764" i="1" s="1"/>
  <c r="DC765" i="1"/>
  <c r="DH765" i="1" s="1"/>
  <c r="DC766" i="1"/>
  <c r="DH766" i="1" s="1"/>
  <c r="DC767" i="1"/>
  <c r="DH767" i="1" s="1"/>
  <c r="DC768" i="1"/>
  <c r="DH768" i="1" s="1"/>
  <c r="DC769" i="1"/>
  <c r="DH769" i="1" s="1"/>
  <c r="DC770" i="1"/>
  <c r="DH770" i="1" s="1"/>
  <c r="DC771" i="1"/>
  <c r="DH771" i="1" s="1"/>
  <c r="DC772" i="1"/>
  <c r="DH772" i="1" s="1"/>
  <c r="DC773" i="1"/>
  <c r="DH773" i="1" s="1"/>
  <c r="DC774" i="1"/>
  <c r="DH774" i="1" s="1"/>
  <c r="DC775" i="1"/>
  <c r="DH775" i="1" s="1"/>
  <c r="DC776" i="1"/>
  <c r="DH776" i="1" s="1"/>
  <c r="DC777" i="1"/>
  <c r="DH777" i="1" s="1"/>
  <c r="DC778" i="1"/>
  <c r="DH778" i="1" s="1"/>
  <c r="DC779" i="1"/>
  <c r="DH779" i="1" s="1"/>
  <c r="DC780" i="1"/>
  <c r="DH780" i="1" s="1"/>
  <c r="DC781" i="1"/>
  <c r="DH781" i="1" s="1"/>
  <c r="DC782" i="1"/>
  <c r="DH782" i="1" s="1"/>
  <c r="DC783" i="1"/>
  <c r="DH783" i="1" s="1"/>
  <c r="DC784" i="1"/>
  <c r="DH784" i="1" s="1"/>
  <c r="DC785" i="1"/>
  <c r="DH785" i="1" s="1"/>
  <c r="DC786" i="1"/>
  <c r="DH786" i="1" s="1"/>
  <c r="DC787" i="1"/>
  <c r="DH787" i="1" s="1"/>
  <c r="DC788" i="1"/>
  <c r="DH788" i="1" s="1"/>
  <c r="DC789" i="1"/>
  <c r="DH789" i="1" s="1"/>
  <c r="DC790" i="1"/>
  <c r="DH790" i="1" s="1"/>
  <c r="DC791" i="1"/>
  <c r="DH791" i="1" s="1"/>
  <c r="DC792" i="1"/>
  <c r="DH792" i="1" s="1"/>
  <c r="DC793" i="1"/>
  <c r="DH793" i="1" s="1"/>
  <c r="DC794" i="1"/>
  <c r="DH794" i="1" s="1"/>
  <c r="DC795" i="1"/>
  <c r="DH795" i="1" s="1"/>
  <c r="DC796" i="1"/>
  <c r="DH796" i="1" s="1"/>
  <c r="DC797" i="1"/>
  <c r="DH797" i="1" s="1"/>
  <c r="DC798" i="1"/>
  <c r="DH798" i="1" s="1"/>
  <c r="DC799" i="1"/>
  <c r="DH799" i="1" s="1"/>
  <c r="DC800" i="1"/>
  <c r="DH800" i="1" s="1"/>
  <c r="DC801" i="1"/>
  <c r="DH801" i="1" s="1"/>
  <c r="DC802" i="1"/>
  <c r="DH802" i="1" s="1"/>
  <c r="DC803" i="1"/>
  <c r="DH803" i="1" s="1"/>
  <c r="DC804" i="1"/>
  <c r="DH804" i="1" s="1"/>
  <c r="DC805" i="1"/>
  <c r="DH805" i="1" s="1"/>
  <c r="DC806" i="1"/>
  <c r="DH806" i="1" s="1"/>
  <c r="DC807" i="1"/>
  <c r="DH807" i="1" s="1"/>
  <c r="DC808" i="1"/>
  <c r="DH808" i="1" s="1"/>
  <c r="DC809" i="1"/>
  <c r="DH809" i="1" s="1"/>
  <c r="DC810" i="1"/>
  <c r="DH810" i="1" s="1"/>
  <c r="DC811" i="1"/>
  <c r="DH811" i="1" s="1"/>
  <c r="DC812" i="1"/>
  <c r="DH812" i="1" s="1"/>
  <c r="DC813" i="1"/>
  <c r="DH813" i="1" s="1"/>
  <c r="DC814" i="1"/>
  <c r="DH814" i="1" s="1"/>
  <c r="DC815" i="1"/>
  <c r="DH815" i="1" s="1"/>
  <c r="DC816" i="1"/>
  <c r="DH816" i="1" s="1"/>
  <c r="DC817" i="1"/>
  <c r="DH817" i="1" s="1"/>
  <c r="DC818" i="1"/>
  <c r="DH818" i="1" s="1"/>
  <c r="DC819" i="1"/>
  <c r="DH819" i="1" s="1"/>
  <c r="DC820" i="1"/>
  <c r="DH820" i="1" s="1"/>
  <c r="DC821" i="1"/>
  <c r="DH821" i="1" s="1"/>
  <c r="DC822" i="1"/>
  <c r="DH822" i="1" s="1"/>
  <c r="DC823" i="1"/>
  <c r="DH823" i="1" s="1"/>
  <c r="DC824" i="1"/>
  <c r="DH824" i="1" s="1"/>
  <c r="DC825" i="1"/>
  <c r="DH825" i="1" s="1"/>
  <c r="DC826" i="1"/>
  <c r="DH826" i="1" s="1"/>
  <c r="DC827" i="1"/>
  <c r="DH827" i="1" s="1"/>
  <c r="DC828" i="1"/>
  <c r="DH828" i="1" s="1"/>
  <c r="DC829" i="1"/>
  <c r="DH829" i="1" s="1"/>
  <c r="DC830" i="1"/>
  <c r="DH830" i="1" s="1"/>
  <c r="DC831" i="1"/>
  <c r="DH831" i="1" s="1"/>
  <c r="DC832" i="1"/>
  <c r="DH832" i="1" s="1"/>
  <c r="DC833" i="1"/>
  <c r="DH833" i="1" s="1"/>
  <c r="DC834" i="1"/>
  <c r="DH834" i="1" s="1"/>
  <c r="DC835" i="1"/>
  <c r="DH835" i="1" s="1"/>
  <c r="DC836" i="1"/>
  <c r="DH836" i="1" s="1"/>
  <c r="DC837" i="1"/>
  <c r="DH837" i="1" s="1"/>
  <c r="DC838" i="1"/>
  <c r="DH838" i="1" s="1"/>
  <c r="DC839" i="1"/>
  <c r="DH839" i="1" s="1"/>
  <c r="DC840" i="1"/>
  <c r="DH840" i="1" s="1"/>
  <c r="DC841" i="1"/>
  <c r="DH841" i="1" s="1"/>
  <c r="DC842" i="1"/>
  <c r="DH842" i="1" s="1"/>
  <c r="DC843" i="1"/>
  <c r="DH843" i="1" s="1"/>
  <c r="DC844" i="1"/>
  <c r="DH844" i="1" s="1"/>
  <c r="DC845" i="1"/>
  <c r="DH845" i="1" s="1"/>
  <c r="DC846" i="1"/>
  <c r="DH846" i="1" s="1"/>
  <c r="DC847" i="1"/>
  <c r="DH847" i="1" s="1"/>
  <c r="DC848" i="1"/>
  <c r="DH848" i="1" s="1"/>
  <c r="DC849" i="1"/>
  <c r="DH849" i="1" s="1"/>
  <c r="DC850" i="1"/>
  <c r="DH850" i="1" s="1"/>
  <c r="DC851" i="1"/>
  <c r="DH851" i="1" s="1"/>
  <c r="DC852" i="1"/>
  <c r="DH852" i="1" s="1"/>
  <c r="DC853" i="1"/>
  <c r="DH853" i="1" s="1"/>
  <c r="DC854" i="1"/>
  <c r="DH854" i="1" s="1"/>
  <c r="DC855" i="1"/>
  <c r="DH855" i="1" s="1"/>
  <c r="DC856" i="1"/>
  <c r="DH856" i="1" s="1"/>
  <c r="DC857" i="1"/>
  <c r="DH857" i="1" s="1"/>
  <c r="DC858" i="1"/>
  <c r="DH858" i="1" s="1"/>
  <c r="DC859" i="1"/>
  <c r="DH859" i="1" s="1"/>
  <c r="DC860" i="1"/>
  <c r="DH860" i="1" s="1"/>
  <c r="DC861" i="1"/>
  <c r="DH861" i="1" s="1"/>
  <c r="DC862" i="1"/>
  <c r="DH862" i="1" s="1"/>
  <c r="DC863" i="1"/>
  <c r="DH863" i="1" s="1"/>
  <c r="DC864" i="1"/>
  <c r="DH864" i="1" s="1"/>
  <c r="DC865" i="1"/>
  <c r="DH865" i="1" s="1"/>
  <c r="DC866" i="1"/>
  <c r="DH866" i="1" s="1"/>
  <c r="DC867" i="1"/>
  <c r="DH867" i="1" s="1"/>
  <c r="DC868" i="1"/>
  <c r="DH868" i="1" s="1"/>
  <c r="DC869" i="1"/>
  <c r="DH869" i="1" s="1"/>
  <c r="DC870" i="1"/>
  <c r="DH870" i="1" s="1"/>
  <c r="DC871" i="1"/>
  <c r="DH871" i="1" s="1"/>
  <c r="DC872" i="1"/>
  <c r="DH872" i="1" s="1"/>
  <c r="DC873" i="1"/>
  <c r="DH873" i="1" s="1"/>
  <c r="DC874" i="1"/>
  <c r="DH874" i="1" s="1"/>
  <c r="DC875" i="1"/>
  <c r="DH875" i="1" s="1"/>
  <c r="DC876" i="1"/>
  <c r="DH876" i="1" s="1"/>
  <c r="DC877" i="1"/>
  <c r="DH877" i="1" s="1"/>
  <c r="DC878" i="1"/>
  <c r="DH878" i="1" s="1"/>
  <c r="DC879" i="1"/>
  <c r="DH879" i="1" s="1"/>
  <c r="DC880" i="1"/>
  <c r="DH880" i="1" s="1"/>
  <c r="DC881" i="1"/>
  <c r="DH881" i="1" s="1"/>
  <c r="DC882" i="1"/>
  <c r="DH882" i="1" s="1"/>
  <c r="DC883" i="1"/>
  <c r="DH883" i="1" s="1"/>
  <c r="DC884" i="1"/>
  <c r="DH884" i="1" s="1"/>
  <c r="DC885" i="1"/>
  <c r="DH885" i="1" s="1"/>
  <c r="DC886" i="1"/>
  <c r="DH886" i="1" s="1"/>
  <c r="DC887" i="1"/>
  <c r="DH887" i="1" s="1"/>
  <c r="DC888" i="1"/>
  <c r="DH888" i="1" s="1"/>
  <c r="DC889" i="1"/>
  <c r="DH889" i="1" s="1"/>
  <c r="DC890" i="1"/>
  <c r="DH890" i="1" s="1"/>
  <c r="DC891" i="1"/>
  <c r="DH891" i="1" s="1"/>
  <c r="DC892" i="1"/>
  <c r="DH892" i="1" s="1"/>
  <c r="DC893" i="1"/>
  <c r="DH893" i="1" s="1"/>
  <c r="DC894" i="1"/>
  <c r="DH894" i="1" s="1"/>
  <c r="DC895" i="1"/>
  <c r="DH895" i="1" s="1"/>
  <c r="DC896" i="1"/>
  <c r="DH896" i="1" s="1"/>
  <c r="DC897" i="1"/>
  <c r="DH897" i="1" s="1"/>
  <c r="DC898" i="1"/>
  <c r="DH898" i="1" s="1"/>
  <c r="DC899" i="1"/>
  <c r="DH899" i="1" s="1"/>
  <c r="DC900" i="1"/>
  <c r="DH900" i="1" s="1"/>
  <c r="DC901" i="1"/>
  <c r="DH901" i="1" s="1"/>
  <c r="DC902" i="1"/>
  <c r="DH902" i="1" s="1"/>
  <c r="DC903" i="1"/>
  <c r="DH903" i="1" s="1"/>
  <c r="DC904" i="1"/>
  <c r="DH904" i="1" s="1"/>
  <c r="DC905" i="1"/>
  <c r="DH905" i="1" s="1"/>
  <c r="DC906" i="1"/>
  <c r="DH906" i="1" s="1"/>
  <c r="DC907" i="1"/>
  <c r="DH907" i="1" s="1"/>
  <c r="DC909" i="1"/>
  <c r="DH909" i="1" s="1"/>
  <c r="DC910" i="1"/>
  <c r="DH910" i="1" s="1"/>
  <c r="DC911" i="1"/>
  <c r="DH911" i="1" s="1"/>
  <c r="DC912" i="1"/>
  <c r="DH912" i="1" s="1"/>
  <c r="DC913" i="1"/>
  <c r="DH913" i="1" s="1"/>
  <c r="DC914" i="1"/>
  <c r="DH914" i="1" s="1"/>
  <c r="DC915" i="1"/>
  <c r="DH915" i="1" s="1"/>
  <c r="DC916" i="1"/>
  <c r="DH916" i="1" s="1"/>
  <c r="DC917" i="1"/>
  <c r="DH917" i="1" s="1"/>
  <c r="DC918" i="1"/>
  <c r="DH918" i="1" s="1"/>
  <c r="DC919" i="1"/>
  <c r="DH919" i="1" s="1"/>
  <c r="DC920" i="1"/>
  <c r="DH920" i="1" s="1"/>
  <c r="DC921" i="1"/>
  <c r="DH921" i="1" s="1"/>
  <c r="DC922" i="1"/>
  <c r="DH922" i="1" s="1"/>
  <c r="DC923" i="1"/>
  <c r="DH923" i="1" s="1"/>
  <c r="DC924" i="1"/>
  <c r="DH924" i="1" s="1"/>
  <c r="DC925" i="1"/>
  <c r="DH925" i="1" s="1"/>
  <c r="DC926" i="1"/>
  <c r="DH926" i="1" s="1"/>
  <c r="DC927" i="1"/>
  <c r="DH927" i="1" s="1"/>
  <c r="DC928" i="1"/>
  <c r="DH928" i="1" s="1"/>
  <c r="DC929" i="1"/>
  <c r="DH929" i="1" s="1"/>
  <c r="DC930" i="1"/>
  <c r="DH930" i="1" s="1"/>
  <c r="DC931" i="1"/>
  <c r="DH931" i="1" s="1"/>
  <c r="DC932" i="1"/>
  <c r="DH932" i="1" s="1"/>
  <c r="DC933" i="1"/>
  <c r="DH933" i="1" s="1"/>
  <c r="DC934" i="1"/>
  <c r="DH934" i="1" s="1"/>
  <c r="DC935" i="1"/>
  <c r="DH935" i="1" s="1"/>
  <c r="DC936" i="1"/>
  <c r="DH936" i="1" s="1"/>
  <c r="DC937" i="1"/>
  <c r="DH937" i="1" s="1"/>
  <c r="DC938" i="1"/>
  <c r="DH938" i="1" s="1"/>
  <c r="DC939" i="1"/>
  <c r="DH939" i="1" s="1"/>
  <c r="DC940" i="1"/>
  <c r="DH940" i="1" s="1"/>
  <c r="DC941" i="1"/>
  <c r="DH941" i="1" s="1"/>
  <c r="DC942" i="1"/>
  <c r="DH942" i="1" s="1"/>
  <c r="DC943" i="1"/>
  <c r="DH943" i="1" s="1"/>
  <c r="DB944" i="1"/>
  <c r="DG944" i="1" s="1"/>
  <c r="DC944" i="1"/>
  <c r="DH944" i="1" s="1"/>
  <c r="DC945" i="1"/>
  <c r="DH945" i="1" s="1"/>
  <c r="DC946" i="1"/>
  <c r="DH946" i="1" s="1"/>
  <c r="DC947" i="1"/>
  <c r="DH947" i="1" s="1"/>
  <c r="DC948" i="1"/>
  <c r="DH948" i="1" s="1"/>
  <c r="DC949" i="1"/>
  <c r="DH949" i="1" s="1"/>
  <c r="DC950" i="1"/>
  <c r="DH950" i="1" s="1"/>
  <c r="DC951" i="1"/>
  <c r="DH951" i="1" s="1"/>
  <c r="DC952" i="1"/>
  <c r="DH952" i="1" s="1"/>
  <c r="DC953" i="1"/>
  <c r="DH953" i="1" s="1"/>
  <c r="DC954" i="1"/>
  <c r="DH954" i="1" s="1"/>
  <c r="DC955" i="1"/>
  <c r="DH955" i="1" s="1"/>
  <c r="DC956" i="1"/>
  <c r="DH956" i="1" s="1"/>
  <c r="DC967" i="1"/>
  <c r="DH967" i="1" s="1"/>
  <c r="DC968" i="1"/>
  <c r="DH968" i="1" s="1"/>
  <c r="DC969" i="1"/>
  <c r="DH969" i="1" s="1"/>
  <c r="DC970" i="1"/>
  <c r="DH970" i="1" s="1"/>
  <c r="DC971" i="1"/>
  <c r="DH971" i="1" s="1"/>
  <c r="DC972" i="1"/>
  <c r="DH972" i="1" s="1"/>
  <c r="DC973" i="1"/>
  <c r="DH973" i="1" s="1"/>
  <c r="DC974" i="1"/>
  <c r="DH974" i="1" s="1"/>
  <c r="DC975" i="1"/>
  <c r="DH975" i="1" s="1"/>
  <c r="DC976" i="1"/>
  <c r="DH976" i="1" s="1"/>
  <c r="DC977" i="1"/>
  <c r="DH977" i="1" s="1"/>
  <c r="DC978" i="1"/>
  <c r="DH978" i="1" s="1"/>
  <c r="DC979" i="1"/>
  <c r="DH979" i="1" s="1"/>
  <c r="DB980" i="1"/>
  <c r="DG980" i="1" s="1"/>
  <c r="DC980" i="1"/>
  <c r="DH980" i="1" s="1"/>
  <c r="DC981" i="1"/>
  <c r="DH981" i="1" s="1"/>
  <c r="DC982" i="1"/>
  <c r="DH982" i="1" s="1"/>
  <c r="DC983" i="1"/>
  <c r="DH983" i="1" s="1"/>
  <c r="DC984" i="1"/>
  <c r="DH984" i="1" s="1"/>
  <c r="DC985" i="1"/>
  <c r="DH985" i="1" s="1"/>
  <c r="DC986" i="1"/>
  <c r="DH986" i="1" s="1"/>
  <c r="DC987" i="1"/>
  <c r="DH987" i="1" s="1"/>
  <c r="DC988" i="1"/>
  <c r="DH988" i="1" s="1"/>
  <c r="DC989" i="1"/>
  <c r="DH989" i="1" s="1"/>
  <c r="DC990" i="1"/>
  <c r="DH990" i="1" s="1"/>
  <c r="DC991" i="1"/>
  <c r="DH991" i="1" s="1"/>
  <c r="DC992" i="1"/>
  <c r="DH992" i="1" s="1"/>
  <c r="DC993" i="1"/>
  <c r="DH993" i="1" s="1"/>
  <c r="DC994" i="1"/>
  <c r="DH994" i="1" s="1"/>
  <c r="DC995" i="1"/>
  <c r="DH995" i="1" s="1"/>
  <c r="DC996" i="1"/>
  <c r="DH996" i="1" s="1"/>
  <c r="DC997" i="1"/>
  <c r="DH997" i="1" s="1"/>
  <c r="DC998" i="1"/>
  <c r="DH998" i="1" s="1"/>
  <c r="DC1001" i="1"/>
  <c r="DH1001" i="1" s="1"/>
  <c r="DC1002" i="1"/>
  <c r="DH1002" i="1" s="1"/>
  <c r="DC1003" i="1"/>
  <c r="DH1003" i="1" s="1"/>
  <c r="DC1004" i="1"/>
  <c r="DH1004" i="1" s="1"/>
  <c r="DC1005" i="1"/>
  <c r="DH1005" i="1" s="1"/>
  <c r="DC1006" i="1"/>
  <c r="DH1006" i="1" s="1"/>
  <c r="DC1007" i="1"/>
  <c r="DH1007" i="1" s="1"/>
  <c r="DC1008" i="1"/>
  <c r="DH1008" i="1" s="1"/>
  <c r="DC1009" i="1"/>
  <c r="DH1009" i="1" s="1"/>
  <c r="DC1010" i="1"/>
  <c r="DH1010" i="1" s="1"/>
  <c r="DC1011" i="1"/>
  <c r="DH1011" i="1" s="1"/>
  <c r="DC1012" i="1"/>
  <c r="DH1012" i="1" s="1"/>
  <c r="DC1013" i="1"/>
  <c r="DH1013" i="1" s="1"/>
  <c r="DC1014" i="1"/>
  <c r="DH1014" i="1" s="1"/>
  <c r="DC1015" i="1"/>
  <c r="DH1015" i="1" s="1"/>
  <c r="DC1017" i="1"/>
  <c r="DH1017" i="1" s="1"/>
  <c r="DC1018" i="1"/>
  <c r="DH1018" i="1" s="1"/>
  <c r="DC1019" i="1"/>
  <c r="DH1019" i="1" s="1"/>
  <c r="DC1020" i="1"/>
  <c r="DH1020" i="1" s="1"/>
  <c r="DC1021" i="1"/>
  <c r="DH1021" i="1" s="1"/>
  <c r="DC1022" i="1"/>
  <c r="DH1022" i="1" s="1"/>
  <c r="DC1023" i="1"/>
  <c r="DH1023" i="1" s="1"/>
  <c r="DC1024" i="1"/>
  <c r="DH1024" i="1" s="1"/>
  <c r="DC1025" i="1"/>
  <c r="DH1025" i="1" s="1"/>
  <c r="DC1026" i="1"/>
  <c r="DH1026" i="1" s="1"/>
  <c r="DC1027" i="1"/>
  <c r="DH1027" i="1" s="1"/>
  <c r="DC1028" i="1"/>
  <c r="DH1028" i="1" s="1"/>
  <c r="DC1029" i="1"/>
  <c r="DH1029" i="1" s="1"/>
  <c r="DC1030" i="1"/>
  <c r="DH1030" i="1" s="1"/>
  <c r="DC1031" i="1"/>
  <c r="DH1031" i="1" s="1"/>
  <c r="DC1032" i="1"/>
  <c r="DH1032" i="1" s="1"/>
  <c r="DC1033" i="1"/>
  <c r="DH1033" i="1" s="1"/>
  <c r="DC1034" i="1"/>
  <c r="DH1034" i="1" s="1"/>
  <c r="DC1035" i="1"/>
  <c r="DH1035" i="1" s="1"/>
  <c r="DC1036" i="1"/>
  <c r="DH1036" i="1" s="1"/>
  <c r="DB1037" i="1"/>
  <c r="DG1037" i="1" s="1"/>
  <c r="DC1037" i="1"/>
  <c r="DH1037" i="1" s="1"/>
  <c r="DC1038" i="1"/>
  <c r="DH1038" i="1" s="1"/>
  <c r="DB1039" i="1"/>
  <c r="DG1039" i="1" s="1"/>
  <c r="DC1039" i="1"/>
  <c r="DH1039" i="1" s="1"/>
  <c r="DC1040" i="1"/>
  <c r="DH1040" i="1" s="1"/>
  <c r="DC1041" i="1"/>
  <c r="DH1041" i="1" s="1"/>
  <c r="DC1042" i="1"/>
  <c r="DH1042" i="1" s="1"/>
  <c r="DC1043" i="1"/>
  <c r="DH1043" i="1" s="1"/>
  <c r="DC1044" i="1"/>
  <c r="DH1044" i="1" s="1"/>
  <c r="DB1045" i="1"/>
  <c r="DG1045" i="1" s="1"/>
  <c r="DC1045" i="1"/>
  <c r="DH1045" i="1" s="1"/>
  <c r="DC1046" i="1"/>
  <c r="DH1046" i="1" s="1"/>
  <c r="DC1047" i="1"/>
  <c r="DH1047" i="1" s="1"/>
  <c r="DC1048" i="1"/>
  <c r="DH1048" i="1" s="1"/>
  <c r="DC1049" i="1"/>
  <c r="DH1049" i="1" s="1"/>
  <c r="DC1050" i="1"/>
  <c r="DH1050" i="1" s="1"/>
  <c r="DC1051" i="1"/>
  <c r="DH1051" i="1" s="1"/>
  <c r="DC1052" i="1"/>
  <c r="DH1052" i="1" s="1"/>
  <c r="DC1053" i="1"/>
  <c r="DC55" i="1"/>
  <c r="DH55" i="1" s="1"/>
  <c r="DC218" i="1" l="1"/>
  <c r="DH218" i="1" s="1"/>
  <c r="CK20" i="1"/>
  <c r="DC212" i="1"/>
  <c r="DH212" i="1" s="1"/>
  <c r="CO31" i="1"/>
  <c r="CM20" i="1"/>
  <c r="CN23" i="1"/>
  <c r="CM28" i="1"/>
  <c r="CP28" i="1" s="1"/>
  <c r="CX20" i="1"/>
  <c r="CQ21" i="1"/>
  <c r="CU21" i="1"/>
  <c r="CY21" i="1"/>
  <c r="CV26" i="1"/>
  <c r="CZ26" i="1"/>
  <c r="CS27" i="1"/>
  <c r="CW27" i="1"/>
  <c r="DA27" i="1"/>
  <c r="CT28" i="1"/>
  <c r="CX28" i="1"/>
  <c r="DC208" i="1"/>
  <c r="DH208" i="1" s="1"/>
  <c r="CK23" i="1"/>
  <c r="DC211" i="1"/>
  <c r="DH211" i="1" s="1"/>
  <c r="DC216" i="1"/>
  <c r="DH216" i="1" s="1"/>
  <c r="CN19" i="1"/>
  <c r="CN31" i="1"/>
  <c r="DC31" i="1" s="1"/>
  <c r="DH31" i="1" s="1"/>
  <c r="CR29" i="1"/>
  <c r="CV29" i="1"/>
  <c r="CZ29" i="1"/>
  <c r="CS30" i="1"/>
  <c r="CW30" i="1"/>
  <c r="DA30" i="1"/>
  <c r="CT31" i="1"/>
  <c r="CX31" i="1"/>
  <c r="CP218" i="1"/>
  <c r="DB218" i="1" s="1"/>
  <c r="DG218" i="1" s="1"/>
  <c r="CL25" i="1"/>
  <c r="CK30" i="1"/>
  <c r="CS23" i="1"/>
  <c r="CW23" i="1"/>
  <c r="DA23" i="1"/>
  <c r="CT24" i="1"/>
  <c r="CX24" i="1"/>
  <c r="CQ25" i="1"/>
  <c r="CU25" i="1"/>
  <c r="CY25" i="1"/>
  <c r="CN20" i="1"/>
  <c r="CL26" i="1"/>
  <c r="DC39" i="1"/>
  <c r="DH39" i="1" s="1"/>
  <c r="DC48" i="1"/>
  <c r="DH48" i="1" s="1"/>
  <c r="CQ20" i="1"/>
  <c r="CY20" i="1"/>
  <c r="CR21" i="1"/>
  <c r="CV21" i="1"/>
  <c r="CZ21" i="1"/>
  <c r="CS26" i="1"/>
  <c r="CW26" i="1"/>
  <c r="DA26" i="1"/>
  <c r="CT27" i="1"/>
  <c r="CQ28" i="1"/>
  <c r="CU28" i="1"/>
  <c r="CY28" i="1"/>
  <c r="CO23" i="1"/>
  <c r="CK27" i="1"/>
  <c r="CS29" i="1"/>
  <c r="CW29" i="1"/>
  <c r="DA29" i="1"/>
  <c r="CT30" i="1"/>
  <c r="CX30" i="1"/>
  <c r="CQ31" i="1"/>
  <c r="CU31" i="1"/>
  <c r="CY31" i="1"/>
  <c r="CM206" i="1"/>
  <c r="CP211" i="1"/>
  <c r="DB211" i="1" s="1"/>
  <c r="DG211" i="1" s="1"/>
  <c r="CL28" i="1"/>
  <c r="CZ206" i="1"/>
  <c r="CK19" i="1"/>
  <c r="CL22" i="1"/>
  <c r="CM25" i="1"/>
  <c r="DC46" i="1"/>
  <c r="DH46" i="1" s="1"/>
  <c r="CT23" i="1"/>
  <c r="CX23" i="1"/>
  <c r="CU24" i="1"/>
  <c r="CY24" i="1"/>
  <c r="CR25" i="1"/>
  <c r="CV25" i="1"/>
  <c r="CZ25" i="1"/>
  <c r="DC219" i="1"/>
  <c r="DH219" i="1" s="1"/>
  <c r="CO32" i="1"/>
  <c r="DC32" i="1" s="1"/>
  <c r="DH32" i="1" s="1"/>
  <c r="CO24" i="1"/>
  <c r="DC40" i="1"/>
  <c r="DH40" i="1" s="1"/>
  <c r="CL20" i="1"/>
  <c r="CM23" i="1"/>
  <c r="DD18" i="1"/>
  <c r="DB205" i="1"/>
  <c r="DG205" i="1" s="1"/>
  <c r="CK25" i="1"/>
  <c r="CN22" i="1"/>
  <c r="CP48" i="1"/>
  <c r="DB48" i="1" s="1"/>
  <c r="DG48" i="1" s="1"/>
  <c r="CN30" i="1"/>
  <c r="DB230" i="1"/>
  <c r="DG230" i="1" s="1"/>
  <c r="DB226" i="1"/>
  <c r="DG226" i="1" s="1"/>
  <c r="DC41" i="1"/>
  <c r="DH41" i="1" s="1"/>
  <c r="CW20" i="1"/>
  <c r="DA20" i="1"/>
  <c r="CT21" i="1"/>
  <c r="CX21" i="1"/>
  <c r="CU26" i="1"/>
  <c r="CY26" i="1"/>
  <c r="CR27" i="1"/>
  <c r="CV27" i="1"/>
  <c r="CZ27" i="1"/>
  <c r="CS28" i="1"/>
  <c r="CW28" i="1"/>
  <c r="DA28" i="1"/>
  <c r="CN206" i="1"/>
  <c r="CK22" i="1"/>
  <c r="DC210" i="1"/>
  <c r="DH210" i="1" s="1"/>
  <c r="DC214" i="1"/>
  <c r="DH214" i="1" s="1"/>
  <c r="CO30" i="1"/>
  <c r="CW206" i="1"/>
  <c r="DA206" i="1"/>
  <c r="CQ23" i="1"/>
  <c r="DB233" i="1"/>
  <c r="DG233" i="1" s="1"/>
  <c r="DB229" i="1"/>
  <c r="DG229" i="1" s="1"/>
  <c r="DB225" i="1"/>
  <c r="DG225" i="1" s="1"/>
  <c r="CP39" i="1"/>
  <c r="DB39" i="1" s="1"/>
  <c r="DG39" i="1" s="1"/>
  <c r="CP43" i="1"/>
  <c r="DB43" i="1" s="1"/>
  <c r="DG43" i="1" s="1"/>
  <c r="DC37" i="1"/>
  <c r="DH37" i="1" s="1"/>
  <c r="CU29" i="1"/>
  <c r="CY29" i="1"/>
  <c r="CR30" i="1"/>
  <c r="CV30" i="1"/>
  <c r="CZ30" i="1"/>
  <c r="CS31" i="1"/>
  <c r="DA31" i="1"/>
  <c r="CK206" i="1"/>
  <c r="DC207" i="1"/>
  <c r="DH207" i="1" s="1"/>
  <c r="CO206" i="1"/>
  <c r="CN24" i="1"/>
  <c r="CN28" i="1"/>
  <c r="CP217" i="1"/>
  <c r="DB217" i="1" s="1"/>
  <c r="DG217" i="1" s="1"/>
  <c r="CX206" i="1"/>
  <c r="DE206" i="1"/>
  <c r="DB232" i="1"/>
  <c r="DG232" i="1" s="1"/>
  <c r="DB228" i="1"/>
  <c r="DG228" i="1" s="1"/>
  <c r="DB224" i="1"/>
  <c r="DG224" i="1" s="1"/>
  <c r="CM32" i="1"/>
  <c r="DC28" i="1"/>
  <c r="DH28" i="1" s="1"/>
  <c r="CR23" i="1"/>
  <c r="CV23" i="1"/>
  <c r="CZ23" i="1"/>
  <c r="CS24" i="1"/>
  <c r="CW24" i="1"/>
  <c r="DA24" i="1"/>
  <c r="CT25" i="1"/>
  <c r="CX25" i="1"/>
  <c r="CL206" i="1"/>
  <c r="DC209" i="1"/>
  <c r="DH209" i="1" s="1"/>
  <c r="CN29" i="1"/>
  <c r="DC29" i="1" s="1"/>
  <c r="DH29" i="1" s="1"/>
  <c r="CQ206" i="1"/>
  <c r="CY206" i="1"/>
  <c r="DF206" i="1"/>
  <c r="DB248" i="1"/>
  <c r="DG248" i="1" s="1"/>
  <c r="DB231" i="1"/>
  <c r="DG231" i="1" s="1"/>
  <c r="DB223" i="1"/>
  <c r="DG223" i="1" s="1"/>
  <c r="CW31" i="1"/>
  <c r="CM31" i="1"/>
  <c r="CP219" i="1"/>
  <c r="DB219" i="1" s="1"/>
  <c r="DG219" i="1" s="1"/>
  <c r="CK31" i="1"/>
  <c r="DC47" i="1"/>
  <c r="DH47" i="1" s="1"/>
  <c r="CP47" i="1"/>
  <c r="DB47" i="1" s="1"/>
  <c r="DG47" i="1" s="1"/>
  <c r="CX27" i="1"/>
  <c r="CQ27" i="1"/>
  <c r="CP215" i="1"/>
  <c r="DC215" i="1"/>
  <c r="DH215" i="1" s="1"/>
  <c r="DC43" i="1"/>
  <c r="DH43" i="1" s="1"/>
  <c r="CN27" i="1"/>
  <c r="DC27" i="1" s="1"/>
  <c r="DH27" i="1" s="1"/>
  <c r="CM27" i="1"/>
  <c r="CX26" i="1"/>
  <c r="CP214" i="1"/>
  <c r="CO26" i="1"/>
  <c r="DC26" i="1" s="1"/>
  <c r="DH26" i="1" s="1"/>
  <c r="CQ24" i="1"/>
  <c r="CM24" i="1"/>
  <c r="CP212" i="1"/>
  <c r="CP40" i="1"/>
  <c r="DB40" i="1" s="1"/>
  <c r="DG40" i="1" s="1"/>
  <c r="CM29" i="1"/>
  <c r="CP29" i="1" s="1"/>
  <c r="CQ29" i="1"/>
  <c r="DC217" i="1"/>
  <c r="DH217" i="1" s="1"/>
  <c r="DC45" i="1"/>
  <c r="DH45" i="1" s="1"/>
  <c r="CP45" i="1"/>
  <c r="DB45" i="1" s="1"/>
  <c r="DG45" i="1" s="1"/>
  <c r="CO22" i="1"/>
  <c r="CP210" i="1"/>
  <c r="CP208" i="1"/>
  <c r="CO20" i="1"/>
  <c r="DC36" i="1"/>
  <c r="DH36" i="1" s="1"/>
  <c r="CP36" i="1"/>
  <c r="DB36" i="1" s="1"/>
  <c r="DG36" i="1" s="1"/>
  <c r="CP207" i="1"/>
  <c r="CO19" i="1"/>
  <c r="CM19" i="1"/>
  <c r="DC35" i="1"/>
  <c r="DH35" i="1" s="1"/>
  <c r="CP35" i="1"/>
  <c r="DB35" i="1" s="1"/>
  <c r="DG35" i="1" s="1"/>
  <c r="CP216" i="1"/>
  <c r="DC44" i="1"/>
  <c r="DH44" i="1" s="1"/>
  <c r="CP44" i="1"/>
  <c r="DB44" i="1" s="1"/>
  <c r="DG44" i="1" s="1"/>
  <c r="CM30" i="1"/>
  <c r="CP46" i="1"/>
  <c r="DB46" i="1" s="1"/>
  <c r="DG46" i="1" s="1"/>
  <c r="CP213" i="1"/>
  <c r="CO25" i="1"/>
  <c r="DC25" i="1" s="1"/>
  <c r="DH25" i="1" s="1"/>
  <c r="CP41" i="1"/>
  <c r="DB41" i="1" s="1"/>
  <c r="DG41" i="1" s="1"/>
  <c r="CP209" i="1"/>
  <c r="CN21" i="1"/>
  <c r="CM21" i="1"/>
  <c r="CO21" i="1"/>
  <c r="CP37" i="1"/>
  <c r="DB37" i="1" s="1"/>
  <c r="DG37" i="1" s="1"/>
  <c r="DC22" i="1" l="1"/>
  <c r="DH22" i="1" s="1"/>
  <c r="CP32" i="1"/>
  <c r="DB32" i="1" s="1"/>
  <c r="CP27" i="1"/>
  <c r="DB28" i="1"/>
  <c r="DC23" i="1"/>
  <c r="DH23" i="1" s="1"/>
  <c r="CP21" i="1"/>
  <c r="DB21" i="1" s="1"/>
  <c r="CP30" i="1"/>
  <c r="DB30" i="1" s="1"/>
  <c r="CP24" i="1"/>
  <c r="DB24" i="1" s="1"/>
  <c r="DC20" i="1"/>
  <c r="DH20" i="1" s="1"/>
  <c r="DA18" i="1"/>
  <c r="CN18" i="1"/>
  <c r="CP26" i="1"/>
  <c r="DB26" i="1" s="1"/>
  <c r="DB27" i="1"/>
  <c r="CP31" i="1"/>
  <c r="DB31" i="1" s="1"/>
  <c r="CQ18" i="1"/>
  <c r="CP23" i="1"/>
  <c r="CZ18" i="1"/>
  <c r="CL18" i="1"/>
  <c r="CX18" i="1"/>
  <c r="CK18" i="1"/>
  <c r="CY18" i="1"/>
  <c r="CP206" i="1"/>
  <c r="DB206" i="1" s="1"/>
  <c r="DG206" i="1" s="1"/>
  <c r="DC30" i="1"/>
  <c r="DH30" i="1" s="1"/>
  <c r="CW18" i="1"/>
  <c r="CP19" i="1"/>
  <c r="DB19" i="1" s="1"/>
  <c r="CM18" i="1"/>
  <c r="DB210" i="1"/>
  <c r="DG210" i="1" s="1"/>
  <c r="DB213" i="1"/>
  <c r="DG213" i="1" s="1"/>
  <c r="DB216" i="1"/>
  <c r="DG216" i="1" s="1"/>
  <c r="CO18" i="1"/>
  <c r="DC18" i="1" s="1"/>
  <c r="DH18" i="1" s="1"/>
  <c r="DC19" i="1"/>
  <c r="DH19" i="1" s="1"/>
  <c r="DB212" i="1"/>
  <c r="DG212" i="1" s="1"/>
  <c r="DB215" i="1"/>
  <c r="DG215" i="1" s="1"/>
  <c r="CP20" i="1"/>
  <c r="DB20" i="1" s="1"/>
  <c r="DB209" i="1"/>
  <c r="DG209" i="1" s="1"/>
  <c r="DB207" i="1"/>
  <c r="DG207" i="1" s="1"/>
  <c r="DB208" i="1"/>
  <c r="DG208" i="1" s="1"/>
  <c r="DB214" i="1"/>
  <c r="DG214" i="1" s="1"/>
  <c r="DC206" i="1"/>
  <c r="DH206" i="1" s="1"/>
  <c r="DC21" i="1"/>
  <c r="DH21" i="1" s="1"/>
  <c r="CP22" i="1"/>
  <c r="DB22" i="1" s="1"/>
  <c r="DB29" i="1"/>
  <c r="CP25" i="1"/>
  <c r="DB25" i="1" s="1"/>
  <c r="DB23" i="1"/>
  <c r="DC24" i="1"/>
  <c r="DH24" i="1" s="1"/>
  <c r="K84" i="12"/>
  <c r="M84" i="12"/>
  <c r="P84" i="12"/>
  <c r="S84" i="12"/>
  <c r="C84" i="12" s="1"/>
  <c r="S80" i="12"/>
  <c r="C80" i="12" s="1"/>
  <c r="E80" i="12"/>
  <c r="P49" i="12"/>
  <c r="S49" i="12"/>
  <c r="C49" i="12" s="1"/>
  <c r="M19" i="12"/>
  <c r="M18" i="12" s="1"/>
  <c r="P19" i="12"/>
  <c r="P18" i="12" s="1"/>
  <c r="S19" i="12"/>
  <c r="C19" i="12" s="1"/>
  <c r="E19" i="12"/>
  <c r="E18" i="12" s="1"/>
  <c r="M8" i="12"/>
  <c r="M7" i="12" s="1"/>
  <c r="M6" i="12" s="1"/>
  <c r="P8" i="12"/>
  <c r="P7" i="12" s="1"/>
  <c r="E8" i="12"/>
  <c r="E7" i="12" s="1"/>
  <c r="S88" i="12"/>
  <c r="C88" i="12" s="1"/>
  <c r="S87" i="12"/>
  <c r="C87" i="12" s="1"/>
  <c r="C83" i="11"/>
  <c r="L42" i="11"/>
  <c r="S85" i="11"/>
  <c r="C85" i="11" s="1"/>
  <c r="S87" i="11"/>
  <c r="S88" i="11"/>
  <c r="E21" i="11"/>
  <c r="U12" i="11"/>
  <c r="E12" i="11"/>
  <c r="CI984" i="1"/>
  <c r="CJ984" i="1"/>
  <c r="U84" i="11" s="1"/>
  <c r="BS984" i="1"/>
  <c r="BT984" i="1"/>
  <c r="BU984" i="1"/>
  <c r="BV984" i="1"/>
  <c r="BW984" i="1"/>
  <c r="BX984" i="1"/>
  <c r="BY984" i="1"/>
  <c r="BZ984" i="1"/>
  <c r="K84" i="11" s="1"/>
  <c r="CA984" i="1"/>
  <c r="CB984" i="1"/>
  <c r="M84" i="11" s="1"/>
  <c r="CC984" i="1"/>
  <c r="CD984" i="1"/>
  <c r="O84" i="11" s="1"/>
  <c r="CE984" i="1"/>
  <c r="P84" i="11" s="1"/>
  <c r="CF984" i="1"/>
  <c r="CG984" i="1"/>
  <c r="R84" i="11" s="1"/>
  <c r="CH984" i="1"/>
  <c r="BR984" i="1"/>
  <c r="BS926" i="1"/>
  <c r="BT926" i="1"/>
  <c r="E80" i="11" s="1"/>
  <c r="S80" i="11" s="1"/>
  <c r="BU926" i="1"/>
  <c r="BV926" i="1"/>
  <c r="BW926" i="1"/>
  <c r="BX926" i="1"/>
  <c r="BY926" i="1"/>
  <c r="BZ926" i="1"/>
  <c r="CA926" i="1"/>
  <c r="CB926" i="1"/>
  <c r="CC926" i="1"/>
  <c r="CD926" i="1"/>
  <c r="CE926" i="1"/>
  <c r="CF926" i="1"/>
  <c r="CG926" i="1"/>
  <c r="CH926" i="1"/>
  <c r="CI926" i="1"/>
  <c r="CJ926" i="1"/>
  <c r="U80" i="11" s="1"/>
  <c r="CK926" i="1"/>
  <c r="CP926" i="1" s="1"/>
  <c r="DB926" i="1" s="1"/>
  <c r="DG926" i="1" s="1"/>
  <c r="BR926" i="1"/>
  <c r="CJ561" i="1"/>
  <c r="CJ447" i="1" s="1"/>
  <c r="CI561" i="1"/>
  <c r="CI447" i="1" s="1"/>
  <c r="CH561" i="1"/>
  <c r="CH447" i="1" s="1"/>
  <c r="CG561" i="1"/>
  <c r="CG447" i="1" s="1"/>
  <c r="CE561" i="1"/>
  <c r="CE447" i="1" s="1"/>
  <c r="CB561" i="1"/>
  <c r="CB447" i="1" s="1"/>
  <c r="BZ561" i="1"/>
  <c r="BZ447" i="1" s="1"/>
  <c r="BT561" i="1"/>
  <c r="BT447" i="1" s="1"/>
  <c r="BR561" i="1"/>
  <c r="BR447" i="1" s="1"/>
  <c r="CJ576" i="1"/>
  <c r="CJ462" i="1" s="1"/>
  <c r="CJ332" i="1" s="1"/>
  <c r="CI576" i="1"/>
  <c r="CI462" i="1" s="1"/>
  <c r="CI332" i="1" s="1"/>
  <c r="CH576" i="1"/>
  <c r="CH462" i="1" s="1"/>
  <c r="CH332" i="1" s="1"/>
  <c r="CG576" i="1"/>
  <c r="CG462" i="1" s="1"/>
  <c r="CG332" i="1" s="1"/>
  <c r="CF576" i="1"/>
  <c r="CF462" i="1" s="1"/>
  <c r="CF332" i="1" s="1"/>
  <c r="CE576" i="1"/>
  <c r="CE462" i="1" s="1"/>
  <c r="CE332" i="1" s="1"/>
  <c r="CD576" i="1"/>
  <c r="CD462" i="1" s="1"/>
  <c r="CD332" i="1" s="1"/>
  <c r="CC576" i="1"/>
  <c r="CC462" i="1" s="1"/>
  <c r="CC332" i="1" s="1"/>
  <c r="AZ21" i="15" s="1"/>
  <c r="CB576" i="1"/>
  <c r="CB462" i="1" s="1"/>
  <c r="CB332" i="1" s="1"/>
  <c r="AY21" i="15" s="1"/>
  <c r="CA576" i="1"/>
  <c r="CA462" i="1" s="1"/>
  <c r="CA332" i="1" s="1"/>
  <c r="AX21" i="15" s="1"/>
  <c r="BZ576" i="1"/>
  <c r="BZ462" i="1" s="1"/>
  <c r="BZ332" i="1" s="1"/>
  <c r="AW21" i="15" s="1"/>
  <c r="BY576" i="1"/>
  <c r="BY462" i="1" s="1"/>
  <c r="BY332" i="1" s="1"/>
  <c r="AV21" i="15" s="1"/>
  <c r="BX576" i="1"/>
  <c r="BX462" i="1" s="1"/>
  <c r="BX332" i="1" s="1"/>
  <c r="AU21" i="15" s="1"/>
  <c r="BW576" i="1"/>
  <c r="BW462" i="1" s="1"/>
  <c r="BW332" i="1" s="1"/>
  <c r="AT21" i="15" s="1"/>
  <c r="BV576" i="1"/>
  <c r="BV462" i="1" s="1"/>
  <c r="BV332" i="1" s="1"/>
  <c r="AS21" i="15" s="1"/>
  <c r="BU576" i="1"/>
  <c r="BU462" i="1" s="1"/>
  <c r="BU332" i="1" s="1"/>
  <c r="AR21" i="15" s="1"/>
  <c r="BT576" i="1"/>
  <c r="BT462" i="1" s="1"/>
  <c r="BT332" i="1" s="1"/>
  <c r="AQ21" i="15" s="1"/>
  <c r="BS576" i="1"/>
  <c r="BS462" i="1" s="1"/>
  <c r="BS332" i="1" s="1"/>
  <c r="AP21" i="15" s="1"/>
  <c r="CJ575" i="1"/>
  <c r="CJ461" i="1" s="1"/>
  <c r="CJ331" i="1" s="1"/>
  <c r="CI575" i="1"/>
  <c r="CI461" i="1" s="1"/>
  <c r="CI331" i="1" s="1"/>
  <c r="CH575" i="1"/>
  <c r="CH461" i="1" s="1"/>
  <c r="CH331" i="1" s="1"/>
  <c r="CG575" i="1"/>
  <c r="CG461" i="1" s="1"/>
  <c r="CG331" i="1" s="1"/>
  <c r="CF575" i="1"/>
  <c r="CF461" i="1" s="1"/>
  <c r="CF331" i="1" s="1"/>
  <c r="CE575" i="1"/>
  <c r="CE461" i="1" s="1"/>
  <c r="CE331" i="1" s="1"/>
  <c r="CD575" i="1"/>
  <c r="CD461" i="1" s="1"/>
  <c r="CD331" i="1" s="1"/>
  <c r="CC575" i="1"/>
  <c r="CC461" i="1" s="1"/>
  <c r="CC331" i="1" s="1"/>
  <c r="CB575" i="1"/>
  <c r="CB461" i="1" s="1"/>
  <c r="CB331" i="1" s="1"/>
  <c r="CA575" i="1"/>
  <c r="CA461" i="1" s="1"/>
  <c r="CA331" i="1" s="1"/>
  <c r="BZ575" i="1"/>
  <c r="BZ461" i="1" s="1"/>
  <c r="BZ331" i="1" s="1"/>
  <c r="BY575" i="1"/>
  <c r="BY461" i="1" s="1"/>
  <c r="BY331" i="1" s="1"/>
  <c r="BX575" i="1"/>
  <c r="BX461" i="1" s="1"/>
  <c r="BX331" i="1" s="1"/>
  <c r="BW575" i="1"/>
  <c r="BW461" i="1" s="1"/>
  <c r="BW331" i="1" s="1"/>
  <c r="BV575" i="1"/>
  <c r="BV461" i="1" s="1"/>
  <c r="BV331" i="1" s="1"/>
  <c r="BU575" i="1"/>
  <c r="BU461" i="1" s="1"/>
  <c r="BU331" i="1" s="1"/>
  <c r="BT575" i="1"/>
  <c r="BT461" i="1" s="1"/>
  <c r="BT331" i="1" s="1"/>
  <c r="BS575" i="1"/>
  <c r="BS461" i="1" s="1"/>
  <c r="BS331" i="1" s="1"/>
  <c r="CJ574" i="1"/>
  <c r="CJ460" i="1" s="1"/>
  <c r="CJ330" i="1" s="1"/>
  <c r="CI574" i="1"/>
  <c r="CI460" i="1" s="1"/>
  <c r="CI330" i="1" s="1"/>
  <c r="CH574" i="1"/>
  <c r="CH460" i="1" s="1"/>
  <c r="CH330" i="1" s="1"/>
  <c r="CG574" i="1"/>
  <c r="CG460" i="1" s="1"/>
  <c r="CG330" i="1" s="1"/>
  <c r="CF574" i="1"/>
  <c r="CF460" i="1" s="1"/>
  <c r="CF330" i="1" s="1"/>
  <c r="CE574" i="1"/>
  <c r="CE460" i="1" s="1"/>
  <c r="CE330" i="1" s="1"/>
  <c r="CD574" i="1"/>
  <c r="CD460" i="1" s="1"/>
  <c r="CD330" i="1" s="1"/>
  <c r="CC574" i="1"/>
  <c r="CC460" i="1" s="1"/>
  <c r="CC330" i="1" s="1"/>
  <c r="CB574" i="1"/>
  <c r="CB460" i="1" s="1"/>
  <c r="CB330" i="1" s="1"/>
  <c r="CA574" i="1"/>
  <c r="CA460" i="1" s="1"/>
  <c r="CA330" i="1" s="1"/>
  <c r="BZ574" i="1"/>
  <c r="BZ460" i="1" s="1"/>
  <c r="BZ330" i="1" s="1"/>
  <c r="BY574" i="1"/>
  <c r="BY460" i="1" s="1"/>
  <c r="BY330" i="1" s="1"/>
  <c r="BX574" i="1"/>
  <c r="BX460" i="1" s="1"/>
  <c r="BX330" i="1" s="1"/>
  <c r="BW574" i="1"/>
  <c r="BW460" i="1" s="1"/>
  <c r="BW330" i="1" s="1"/>
  <c r="BV574" i="1"/>
  <c r="BV460" i="1" s="1"/>
  <c r="BV330" i="1" s="1"/>
  <c r="BU574" i="1"/>
  <c r="BU460" i="1" s="1"/>
  <c r="BU330" i="1" s="1"/>
  <c r="BT574" i="1"/>
  <c r="BT460" i="1" s="1"/>
  <c r="BT330" i="1" s="1"/>
  <c r="BS574" i="1"/>
  <c r="BS460" i="1" s="1"/>
  <c r="BS330" i="1" s="1"/>
  <c r="CJ573" i="1"/>
  <c r="CJ459" i="1" s="1"/>
  <c r="CJ329" i="1" s="1"/>
  <c r="CI573" i="1"/>
  <c r="CI459" i="1" s="1"/>
  <c r="CI329" i="1" s="1"/>
  <c r="CH573" i="1"/>
  <c r="CH459" i="1" s="1"/>
  <c r="CH329" i="1" s="1"/>
  <c r="CG573" i="1"/>
  <c r="CG459" i="1" s="1"/>
  <c r="CG329" i="1" s="1"/>
  <c r="CF573" i="1"/>
  <c r="CF459" i="1" s="1"/>
  <c r="CF329" i="1" s="1"/>
  <c r="CE573" i="1"/>
  <c r="CE459" i="1" s="1"/>
  <c r="CE329" i="1" s="1"/>
  <c r="CD573" i="1"/>
  <c r="CD459" i="1" s="1"/>
  <c r="CD329" i="1" s="1"/>
  <c r="CC573" i="1"/>
  <c r="CC459" i="1" s="1"/>
  <c r="CC329" i="1" s="1"/>
  <c r="CB573" i="1"/>
  <c r="CB459" i="1" s="1"/>
  <c r="CB329" i="1" s="1"/>
  <c r="CA573" i="1"/>
  <c r="CA459" i="1" s="1"/>
  <c r="CA329" i="1" s="1"/>
  <c r="BZ573" i="1"/>
  <c r="BZ459" i="1" s="1"/>
  <c r="BZ329" i="1" s="1"/>
  <c r="BY573" i="1"/>
  <c r="BY459" i="1" s="1"/>
  <c r="BY329" i="1" s="1"/>
  <c r="BX573" i="1"/>
  <c r="BX459" i="1" s="1"/>
  <c r="BX329" i="1" s="1"/>
  <c r="BW573" i="1"/>
  <c r="BW459" i="1" s="1"/>
  <c r="BW329" i="1" s="1"/>
  <c r="BV573" i="1"/>
  <c r="BV459" i="1" s="1"/>
  <c r="BV329" i="1" s="1"/>
  <c r="BU573" i="1"/>
  <c r="BU459" i="1" s="1"/>
  <c r="BU329" i="1" s="1"/>
  <c r="BT573" i="1"/>
  <c r="BT459" i="1" s="1"/>
  <c r="BT329" i="1" s="1"/>
  <c r="BS573" i="1"/>
  <c r="BS459" i="1" s="1"/>
  <c r="BS329" i="1" s="1"/>
  <c r="CJ572" i="1"/>
  <c r="CJ458" i="1" s="1"/>
  <c r="CJ328" i="1" s="1"/>
  <c r="CI572" i="1"/>
  <c r="CI458" i="1" s="1"/>
  <c r="CI328" i="1" s="1"/>
  <c r="CH572" i="1"/>
  <c r="CH458" i="1" s="1"/>
  <c r="CH328" i="1" s="1"/>
  <c r="CG572" i="1"/>
  <c r="CG458" i="1" s="1"/>
  <c r="CG328" i="1" s="1"/>
  <c r="CF572" i="1"/>
  <c r="CF458" i="1" s="1"/>
  <c r="CF328" i="1" s="1"/>
  <c r="CE572" i="1"/>
  <c r="CE458" i="1" s="1"/>
  <c r="CE328" i="1" s="1"/>
  <c r="CD572" i="1"/>
  <c r="CD458" i="1" s="1"/>
  <c r="CD328" i="1" s="1"/>
  <c r="CC572" i="1"/>
  <c r="CC458" i="1" s="1"/>
  <c r="CC328" i="1" s="1"/>
  <c r="CB572" i="1"/>
  <c r="CB458" i="1" s="1"/>
  <c r="CB328" i="1" s="1"/>
  <c r="CA572" i="1"/>
  <c r="CA458" i="1" s="1"/>
  <c r="CA328" i="1" s="1"/>
  <c r="BZ572" i="1"/>
  <c r="BZ458" i="1" s="1"/>
  <c r="BZ328" i="1" s="1"/>
  <c r="BY572" i="1"/>
  <c r="BY458" i="1" s="1"/>
  <c r="BY328" i="1" s="1"/>
  <c r="BX572" i="1"/>
  <c r="BX458" i="1" s="1"/>
  <c r="BX328" i="1" s="1"/>
  <c r="BW572" i="1"/>
  <c r="BW458" i="1" s="1"/>
  <c r="BW328" i="1" s="1"/>
  <c r="BV572" i="1"/>
  <c r="BV458" i="1" s="1"/>
  <c r="BV328" i="1" s="1"/>
  <c r="BU572" i="1"/>
  <c r="BU458" i="1" s="1"/>
  <c r="BU328" i="1" s="1"/>
  <c r="BT572" i="1"/>
  <c r="BT458" i="1" s="1"/>
  <c r="BT328" i="1" s="1"/>
  <c r="BS572" i="1"/>
  <c r="BS458" i="1" s="1"/>
  <c r="BS328" i="1" s="1"/>
  <c r="CJ571" i="1"/>
  <c r="CJ457" i="1" s="1"/>
  <c r="CJ327" i="1" s="1"/>
  <c r="CI571" i="1"/>
  <c r="CI457" i="1" s="1"/>
  <c r="CI327" i="1" s="1"/>
  <c r="CH571" i="1"/>
  <c r="CH457" i="1" s="1"/>
  <c r="CH327" i="1" s="1"/>
  <c r="CG571" i="1"/>
  <c r="CG457" i="1" s="1"/>
  <c r="CG327" i="1" s="1"/>
  <c r="CF571" i="1"/>
  <c r="CF457" i="1" s="1"/>
  <c r="CF327" i="1" s="1"/>
  <c r="CE571" i="1"/>
  <c r="CE457" i="1" s="1"/>
  <c r="CE327" i="1" s="1"/>
  <c r="CD571" i="1"/>
  <c r="CD457" i="1" s="1"/>
  <c r="CD327" i="1" s="1"/>
  <c r="CC571" i="1"/>
  <c r="CC457" i="1" s="1"/>
  <c r="CC327" i="1" s="1"/>
  <c r="CB571" i="1"/>
  <c r="CB457" i="1" s="1"/>
  <c r="CB327" i="1" s="1"/>
  <c r="CA571" i="1"/>
  <c r="CA457" i="1" s="1"/>
  <c r="CA327" i="1" s="1"/>
  <c r="BZ571" i="1"/>
  <c r="BZ457" i="1" s="1"/>
  <c r="BZ327" i="1" s="1"/>
  <c r="BY571" i="1"/>
  <c r="BY457" i="1" s="1"/>
  <c r="BY327" i="1" s="1"/>
  <c r="BX571" i="1"/>
  <c r="BX457" i="1" s="1"/>
  <c r="BX327" i="1" s="1"/>
  <c r="BW571" i="1"/>
  <c r="BW457" i="1" s="1"/>
  <c r="BW327" i="1" s="1"/>
  <c r="BV571" i="1"/>
  <c r="BV457" i="1" s="1"/>
  <c r="BV327" i="1" s="1"/>
  <c r="BU571" i="1"/>
  <c r="BU457" i="1" s="1"/>
  <c r="BU327" i="1" s="1"/>
  <c r="BT571" i="1"/>
  <c r="BT457" i="1" s="1"/>
  <c r="BT327" i="1" s="1"/>
  <c r="BS571" i="1"/>
  <c r="BS457" i="1" s="1"/>
  <c r="BS327" i="1" s="1"/>
  <c r="CJ570" i="1"/>
  <c r="CJ456" i="1" s="1"/>
  <c r="CJ326" i="1" s="1"/>
  <c r="CI570" i="1"/>
  <c r="CI456" i="1" s="1"/>
  <c r="CI326" i="1" s="1"/>
  <c r="CH570" i="1"/>
  <c r="CH456" i="1" s="1"/>
  <c r="CH326" i="1" s="1"/>
  <c r="CG570" i="1"/>
  <c r="CG456" i="1" s="1"/>
  <c r="CG326" i="1" s="1"/>
  <c r="CF570" i="1"/>
  <c r="CF456" i="1" s="1"/>
  <c r="CF326" i="1" s="1"/>
  <c r="CE570" i="1"/>
  <c r="CE456" i="1" s="1"/>
  <c r="CE326" i="1" s="1"/>
  <c r="CD570" i="1"/>
  <c r="CD456" i="1" s="1"/>
  <c r="CD326" i="1" s="1"/>
  <c r="CC570" i="1"/>
  <c r="CC456" i="1" s="1"/>
  <c r="CC326" i="1" s="1"/>
  <c r="CB570" i="1"/>
  <c r="CB456" i="1" s="1"/>
  <c r="CB326" i="1" s="1"/>
  <c r="CA570" i="1"/>
  <c r="CA456" i="1" s="1"/>
  <c r="CA326" i="1" s="1"/>
  <c r="BZ570" i="1"/>
  <c r="BZ456" i="1" s="1"/>
  <c r="BZ326" i="1" s="1"/>
  <c r="BY570" i="1"/>
  <c r="BY456" i="1" s="1"/>
  <c r="BY326" i="1" s="1"/>
  <c r="BX570" i="1"/>
  <c r="BX456" i="1" s="1"/>
  <c r="BX326" i="1" s="1"/>
  <c r="BW570" i="1"/>
  <c r="BW456" i="1" s="1"/>
  <c r="BW326" i="1" s="1"/>
  <c r="BV570" i="1"/>
  <c r="BV456" i="1" s="1"/>
  <c r="BV326" i="1" s="1"/>
  <c r="BU570" i="1"/>
  <c r="BU456" i="1" s="1"/>
  <c r="BU326" i="1" s="1"/>
  <c r="BT570" i="1"/>
  <c r="BT456" i="1" s="1"/>
  <c r="BT326" i="1" s="1"/>
  <c r="BS570" i="1"/>
  <c r="BS456" i="1" s="1"/>
  <c r="BS326" i="1" s="1"/>
  <c r="CJ569" i="1"/>
  <c r="CJ455" i="1" s="1"/>
  <c r="CJ325" i="1" s="1"/>
  <c r="CI569" i="1"/>
  <c r="CI455" i="1" s="1"/>
  <c r="CI325" i="1" s="1"/>
  <c r="CH569" i="1"/>
  <c r="CH455" i="1" s="1"/>
  <c r="CH325" i="1" s="1"/>
  <c r="CG569" i="1"/>
  <c r="CG455" i="1" s="1"/>
  <c r="CG325" i="1" s="1"/>
  <c r="CF569" i="1"/>
  <c r="CF455" i="1" s="1"/>
  <c r="CF325" i="1" s="1"/>
  <c r="CE569" i="1"/>
  <c r="CE455" i="1" s="1"/>
  <c r="CE325" i="1" s="1"/>
  <c r="CD569" i="1"/>
  <c r="CD455" i="1" s="1"/>
  <c r="CD325" i="1" s="1"/>
  <c r="CC569" i="1"/>
  <c r="CC455" i="1" s="1"/>
  <c r="CC325" i="1" s="1"/>
  <c r="CB569" i="1"/>
  <c r="CB455" i="1" s="1"/>
  <c r="CB325" i="1" s="1"/>
  <c r="CA569" i="1"/>
  <c r="CA455" i="1" s="1"/>
  <c r="CA325" i="1" s="1"/>
  <c r="BZ569" i="1"/>
  <c r="BZ455" i="1" s="1"/>
  <c r="BZ325" i="1" s="1"/>
  <c r="BY569" i="1"/>
  <c r="BY455" i="1" s="1"/>
  <c r="BY325" i="1" s="1"/>
  <c r="BX569" i="1"/>
  <c r="BX455" i="1" s="1"/>
  <c r="BX325" i="1" s="1"/>
  <c r="BW569" i="1"/>
  <c r="BW455" i="1" s="1"/>
  <c r="BW325" i="1" s="1"/>
  <c r="BV569" i="1"/>
  <c r="BV455" i="1" s="1"/>
  <c r="BV325" i="1" s="1"/>
  <c r="BU569" i="1"/>
  <c r="BU455" i="1" s="1"/>
  <c r="BU325" i="1" s="1"/>
  <c r="BT569" i="1"/>
  <c r="BT455" i="1" s="1"/>
  <c r="BT325" i="1" s="1"/>
  <c r="BS569" i="1"/>
  <c r="BS455" i="1" s="1"/>
  <c r="BS325" i="1" s="1"/>
  <c r="CJ568" i="1"/>
  <c r="CJ454" i="1" s="1"/>
  <c r="CJ324" i="1" s="1"/>
  <c r="CI568" i="1"/>
  <c r="CI454" i="1" s="1"/>
  <c r="CI324" i="1" s="1"/>
  <c r="CH568" i="1"/>
  <c r="CH454" i="1" s="1"/>
  <c r="CH324" i="1" s="1"/>
  <c r="CG568" i="1"/>
  <c r="CG454" i="1" s="1"/>
  <c r="CG324" i="1" s="1"/>
  <c r="CF568" i="1"/>
  <c r="CF454" i="1" s="1"/>
  <c r="CF324" i="1" s="1"/>
  <c r="CE568" i="1"/>
  <c r="CE454" i="1" s="1"/>
  <c r="CE324" i="1" s="1"/>
  <c r="CD568" i="1"/>
  <c r="CD454" i="1" s="1"/>
  <c r="CD324" i="1" s="1"/>
  <c r="CC568" i="1"/>
  <c r="CC454" i="1" s="1"/>
  <c r="CC324" i="1" s="1"/>
  <c r="CB568" i="1"/>
  <c r="CB454" i="1" s="1"/>
  <c r="CB324" i="1" s="1"/>
  <c r="CA568" i="1"/>
  <c r="CA454" i="1" s="1"/>
  <c r="CA324" i="1" s="1"/>
  <c r="BZ568" i="1"/>
  <c r="BZ454" i="1" s="1"/>
  <c r="BZ324" i="1" s="1"/>
  <c r="BY568" i="1"/>
  <c r="BY454" i="1" s="1"/>
  <c r="BY324" i="1" s="1"/>
  <c r="BX568" i="1"/>
  <c r="BX454" i="1" s="1"/>
  <c r="BX324" i="1" s="1"/>
  <c r="BW568" i="1"/>
  <c r="BW454" i="1" s="1"/>
  <c r="BW324" i="1" s="1"/>
  <c r="BV568" i="1"/>
  <c r="BV454" i="1" s="1"/>
  <c r="BV324" i="1" s="1"/>
  <c r="BU568" i="1"/>
  <c r="BU454" i="1" s="1"/>
  <c r="BU324" i="1" s="1"/>
  <c r="BT568" i="1"/>
  <c r="BT454" i="1" s="1"/>
  <c r="BT324" i="1" s="1"/>
  <c r="BS568" i="1"/>
  <c r="BS454" i="1" s="1"/>
  <c r="BS324" i="1" s="1"/>
  <c r="CJ567" i="1"/>
  <c r="CJ453" i="1" s="1"/>
  <c r="CJ323" i="1" s="1"/>
  <c r="CI567" i="1"/>
  <c r="CI453" i="1" s="1"/>
  <c r="CI323" i="1" s="1"/>
  <c r="CH567" i="1"/>
  <c r="CH453" i="1" s="1"/>
  <c r="CH323" i="1" s="1"/>
  <c r="CG567" i="1"/>
  <c r="CG453" i="1" s="1"/>
  <c r="CG323" i="1" s="1"/>
  <c r="CF567" i="1"/>
  <c r="CF453" i="1" s="1"/>
  <c r="CF323" i="1" s="1"/>
  <c r="CE567" i="1"/>
  <c r="CE453" i="1" s="1"/>
  <c r="CE323" i="1" s="1"/>
  <c r="CD567" i="1"/>
  <c r="CD453" i="1" s="1"/>
  <c r="CD323" i="1" s="1"/>
  <c r="CC567" i="1"/>
  <c r="CC453" i="1" s="1"/>
  <c r="CC323" i="1" s="1"/>
  <c r="CB567" i="1"/>
  <c r="CB453" i="1" s="1"/>
  <c r="CB323" i="1" s="1"/>
  <c r="CA567" i="1"/>
  <c r="CA453" i="1" s="1"/>
  <c r="CA323" i="1" s="1"/>
  <c r="BZ567" i="1"/>
  <c r="BZ453" i="1" s="1"/>
  <c r="BZ323" i="1" s="1"/>
  <c r="BY567" i="1"/>
  <c r="BY453" i="1" s="1"/>
  <c r="BY323" i="1" s="1"/>
  <c r="BX567" i="1"/>
  <c r="BX453" i="1" s="1"/>
  <c r="BX323" i="1" s="1"/>
  <c r="BW567" i="1"/>
  <c r="BW453" i="1" s="1"/>
  <c r="BW323" i="1" s="1"/>
  <c r="BV567" i="1"/>
  <c r="BV453" i="1" s="1"/>
  <c r="BV323" i="1" s="1"/>
  <c r="BU567" i="1"/>
  <c r="BU453" i="1" s="1"/>
  <c r="BU323" i="1" s="1"/>
  <c r="BT567" i="1"/>
  <c r="BT453" i="1" s="1"/>
  <c r="BT323" i="1" s="1"/>
  <c r="BS567" i="1"/>
  <c r="BS453" i="1" s="1"/>
  <c r="BS323" i="1" s="1"/>
  <c r="CJ566" i="1"/>
  <c r="CJ452" i="1" s="1"/>
  <c r="CJ322" i="1" s="1"/>
  <c r="CI566" i="1"/>
  <c r="CI452" i="1" s="1"/>
  <c r="CI322" i="1" s="1"/>
  <c r="CH566" i="1"/>
  <c r="CH452" i="1" s="1"/>
  <c r="CH322" i="1" s="1"/>
  <c r="CG566" i="1"/>
  <c r="CF566" i="1"/>
  <c r="CF452" i="1" s="1"/>
  <c r="CF322" i="1" s="1"/>
  <c r="CE566" i="1"/>
  <c r="CE452" i="1" s="1"/>
  <c r="CE322" i="1" s="1"/>
  <c r="CD566" i="1"/>
  <c r="CD452" i="1" s="1"/>
  <c r="CD322" i="1" s="1"/>
  <c r="CC566" i="1"/>
  <c r="CC452" i="1" s="1"/>
  <c r="CC322" i="1" s="1"/>
  <c r="CB566" i="1"/>
  <c r="CB452" i="1" s="1"/>
  <c r="CB322" i="1" s="1"/>
  <c r="CA566" i="1"/>
  <c r="CA452" i="1" s="1"/>
  <c r="CA322" i="1" s="1"/>
  <c r="BZ566" i="1"/>
  <c r="BZ452" i="1" s="1"/>
  <c r="BZ322" i="1" s="1"/>
  <c r="BY566" i="1"/>
  <c r="BY452" i="1" s="1"/>
  <c r="BY322" i="1" s="1"/>
  <c r="BX566" i="1"/>
  <c r="BX452" i="1" s="1"/>
  <c r="BX322" i="1" s="1"/>
  <c r="BW566" i="1"/>
  <c r="BW452" i="1" s="1"/>
  <c r="BW322" i="1" s="1"/>
  <c r="BV566" i="1"/>
  <c r="BV452" i="1" s="1"/>
  <c r="BV322" i="1" s="1"/>
  <c r="BU566" i="1"/>
  <c r="BU452" i="1" s="1"/>
  <c r="BU322" i="1" s="1"/>
  <c r="BT566" i="1"/>
  <c r="BT452" i="1" s="1"/>
  <c r="BT322" i="1" s="1"/>
  <c r="BS566" i="1"/>
  <c r="BS452" i="1" s="1"/>
  <c r="BS322" i="1" s="1"/>
  <c r="CJ565" i="1"/>
  <c r="CJ451" i="1" s="1"/>
  <c r="CJ321" i="1" s="1"/>
  <c r="CI565" i="1"/>
  <c r="CI451" i="1" s="1"/>
  <c r="CI321" i="1" s="1"/>
  <c r="CH565" i="1"/>
  <c r="CH451" i="1" s="1"/>
  <c r="CH321" i="1" s="1"/>
  <c r="CG565" i="1"/>
  <c r="CG451" i="1" s="1"/>
  <c r="CG321" i="1" s="1"/>
  <c r="CF565" i="1"/>
  <c r="CF451" i="1" s="1"/>
  <c r="CF321" i="1" s="1"/>
  <c r="CE565" i="1"/>
  <c r="CE451" i="1" s="1"/>
  <c r="CE321" i="1" s="1"/>
  <c r="CD565" i="1"/>
  <c r="CD451" i="1" s="1"/>
  <c r="CD321" i="1" s="1"/>
  <c r="CC565" i="1"/>
  <c r="CC451" i="1" s="1"/>
  <c r="CC321" i="1" s="1"/>
  <c r="CB565" i="1"/>
  <c r="CB451" i="1" s="1"/>
  <c r="CB321" i="1" s="1"/>
  <c r="CA565" i="1"/>
  <c r="CA451" i="1" s="1"/>
  <c r="CA321" i="1" s="1"/>
  <c r="BZ565" i="1"/>
  <c r="BZ451" i="1" s="1"/>
  <c r="BZ321" i="1" s="1"/>
  <c r="BY565" i="1"/>
  <c r="BY451" i="1" s="1"/>
  <c r="BY321" i="1" s="1"/>
  <c r="BX565" i="1"/>
  <c r="BX451" i="1" s="1"/>
  <c r="BX321" i="1" s="1"/>
  <c r="BW565" i="1"/>
  <c r="BW451" i="1" s="1"/>
  <c r="BW321" i="1" s="1"/>
  <c r="BV565" i="1"/>
  <c r="BV451" i="1" s="1"/>
  <c r="BV321" i="1" s="1"/>
  <c r="BU565" i="1"/>
  <c r="BU451" i="1" s="1"/>
  <c r="BU321" i="1" s="1"/>
  <c r="BT565" i="1"/>
  <c r="BT451" i="1" s="1"/>
  <c r="BT321" i="1" s="1"/>
  <c r="BS565" i="1"/>
  <c r="BS451" i="1" s="1"/>
  <c r="BS321" i="1" s="1"/>
  <c r="CJ564" i="1"/>
  <c r="CJ450" i="1" s="1"/>
  <c r="CJ320" i="1" s="1"/>
  <c r="CI564" i="1"/>
  <c r="CI450" i="1" s="1"/>
  <c r="CI320" i="1" s="1"/>
  <c r="CH564" i="1"/>
  <c r="CH450" i="1" s="1"/>
  <c r="CH320" i="1" s="1"/>
  <c r="CG564" i="1"/>
  <c r="CG450" i="1" s="1"/>
  <c r="CG320" i="1" s="1"/>
  <c r="CF564" i="1"/>
  <c r="CF450" i="1" s="1"/>
  <c r="CF320" i="1" s="1"/>
  <c r="CE564" i="1"/>
  <c r="CE450" i="1" s="1"/>
  <c r="CE320" i="1" s="1"/>
  <c r="CD564" i="1"/>
  <c r="CD450" i="1" s="1"/>
  <c r="CD320" i="1" s="1"/>
  <c r="CC564" i="1"/>
  <c r="CC450" i="1" s="1"/>
  <c r="CC320" i="1" s="1"/>
  <c r="CB564" i="1"/>
  <c r="CB450" i="1" s="1"/>
  <c r="CB320" i="1" s="1"/>
  <c r="CA564" i="1"/>
  <c r="CA450" i="1" s="1"/>
  <c r="CA320" i="1" s="1"/>
  <c r="BZ564" i="1"/>
  <c r="BZ450" i="1" s="1"/>
  <c r="BZ320" i="1" s="1"/>
  <c r="BY564" i="1"/>
  <c r="BY450" i="1" s="1"/>
  <c r="BY320" i="1" s="1"/>
  <c r="BX564" i="1"/>
  <c r="BX450" i="1" s="1"/>
  <c r="BX320" i="1" s="1"/>
  <c r="BW564" i="1"/>
  <c r="BW450" i="1" s="1"/>
  <c r="BW320" i="1" s="1"/>
  <c r="BV564" i="1"/>
  <c r="BV450" i="1" s="1"/>
  <c r="BV320" i="1" s="1"/>
  <c r="BU564" i="1"/>
  <c r="BU450" i="1" s="1"/>
  <c r="BU320" i="1" s="1"/>
  <c r="BT564" i="1"/>
  <c r="BT450" i="1" s="1"/>
  <c r="BT320" i="1" s="1"/>
  <c r="BS564" i="1"/>
  <c r="BS450" i="1" s="1"/>
  <c r="BS320" i="1" s="1"/>
  <c r="CJ563" i="1"/>
  <c r="CI563" i="1"/>
  <c r="CI449" i="1" s="1"/>
  <c r="CH563" i="1"/>
  <c r="CH449" i="1" s="1"/>
  <c r="CG563" i="1"/>
  <c r="CG449" i="1" s="1"/>
  <c r="CG319" i="1" s="1"/>
  <c r="CF563" i="1"/>
  <c r="CF449" i="1" s="1"/>
  <c r="CE563" i="1"/>
  <c r="CD563" i="1"/>
  <c r="CD449" i="1" s="1"/>
  <c r="CC563" i="1"/>
  <c r="CC449" i="1" s="1"/>
  <c r="CB563" i="1"/>
  <c r="CB449" i="1" s="1"/>
  <c r="CA563" i="1"/>
  <c r="BZ563" i="1"/>
  <c r="BZ449" i="1" s="1"/>
  <c r="BY563" i="1"/>
  <c r="BY449" i="1" s="1"/>
  <c r="BX563" i="1"/>
  <c r="BX449" i="1" s="1"/>
  <c r="BW563" i="1"/>
  <c r="BV563" i="1"/>
  <c r="BV449" i="1" s="1"/>
  <c r="BU563" i="1"/>
  <c r="BU449" i="1" s="1"/>
  <c r="BT563" i="1"/>
  <c r="BT449" i="1" s="1"/>
  <c r="BS563" i="1"/>
  <c r="BR576" i="1"/>
  <c r="BR462" i="1" s="1"/>
  <c r="BR332" i="1" s="1"/>
  <c r="AO21" i="15" s="1"/>
  <c r="BR575" i="1"/>
  <c r="BR461" i="1" s="1"/>
  <c r="BR331" i="1" s="1"/>
  <c r="BR574" i="1"/>
  <c r="BR460" i="1" s="1"/>
  <c r="BR330" i="1" s="1"/>
  <c r="BR573" i="1"/>
  <c r="BR459" i="1" s="1"/>
  <c r="BR329" i="1" s="1"/>
  <c r="BR572" i="1"/>
  <c r="BR458" i="1" s="1"/>
  <c r="BR328" i="1" s="1"/>
  <c r="BR571" i="1"/>
  <c r="BR457" i="1" s="1"/>
  <c r="BR327" i="1" s="1"/>
  <c r="BR570" i="1"/>
  <c r="BR456" i="1" s="1"/>
  <c r="BR326" i="1" s="1"/>
  <c r="BR569" i="1"/>
  <c r="BR455" i="1" s="1"/>
  <c r="BR325" i="1" s="1"/>
  <c r="BR568" i="1"/>
  <c r="BR454" i="1" s="1"/>
  <c r="BR324" i="1" s="1"/>
  <c r="BR567" i="1"/>
  <c r="BR453" i="1" s="1"/>
  <c r="BR323" i="1" s="1"/>
  <c r="BR566" i="1"/>
  <c r="BR452" i="1" s="1"/>
  <c r="BR322" i="1" s="1"/>
  <c r="BR565" i="1"/>
  <c r="BR451" i="1" s="1"/>
  <c r="BR321" i="1" s="1"/>
  <c r="BR564" i="1"/>
  <c r="BR450" i="1" s="1"/>
  <c r="BR320" i="1" s="1"/>
  <c r="BR563" i="1"/>
  <c r="BR449" i="1" s="1"/>
  <c r="BS646" i="1"/>
  <c r="BS561" i="1" s="1"/>
  <c r="BS447" i="1" s="1"/>
  <c r="BU646" i="1"/>
  <c r="BU561" i="1" s="1"/>
  <c r="BU447" i="1" s="1"/>
  <c r="BV646" i="1"/>
  <c r="BV561" i="1" s="1"/>
  <c r="BV447" i="1" s="1"/>
  <c r="BW646" i="1"/>
  <c r="BW561" i="1" s="1"/>
  <c r="BW447" i="1" s="1"/>
  <c r="BX646" i="1"/>
  <c r="BX561" i="1" s="1"/>
  <c r="BX447" i="1" s="1"/>
  <c r="BY646" i="1"/>
  <c r="BY561" i="1" s="1"/>
  <c r="BY447" i="1" s="1"/>
  <c r="CA646" i="1"/>
  <c r="CA561" i="1" s="1"/>
  <c r="CA447" i="1" s="1"/>
  <c r="CC646" i="1"/>
  <c r="CC561" i="1" s="1"/>
  <c r="CC447" i="1" s="1"/>
  <c r="CD646" i="1"/>
  <c r="CD561" i="1" s="1"/>
  <c r="CD447" i="1" s="1"/>
  <c r="CF646" i="1"/>
  <c r="Q49" i="12" s="1"/>
  <c r="Q42" i="12" s="1"/>
  <c r="Q33" i="12" s="1"/>
  <c r="Q25" i="12" s="1"/>
  <c r="Q86" i="12" s="1"/>
  <c r="Q89" i="12" s="1"/>
  <c r="BS647" i="1"/>
  <c r="BT647" i="1"/>
  <c r="E49" i="11" s="1"/>
  <c r="E42" i="11" s="1"/>
  <c r="E33" i="11" s="1"/>
  <c r="BU647" i="1"/>
  <c r="BV647" i="1"/>
  <c r="BW647" i="1"/>
  <c r="BX647" i="1"/>
  <c r="BY647" i="1"/>
  <c r="BZ647" i="1"/>
  <c r="K49" i="11" s="1"/>
  <c r="K42" i="11" s="1"/>
  <c r="K33" i="11" s="1"/>
  <c r="K25" i="11" s="1"/>
  <c r="CA647" i="1"/>
  <c r="CB647" i="1"/>
  <c r="M49" i="11" s="1"/>
  <c r="M42" i="11" s="1"/>
  <c r="M33" i="11" s="1"/>
  <c r="CC647" i="1"/>
  <c r="CD647" i="1"/>
  <c r="CE647" i="1"/>
  <c r="P49" i="11" s="1"/>
  <c r="P42" i="11" s="1"/>
  <c r="P33" i="11" s="1"/>
  <c r="P25" i="11" s="1"/>
  <c r="CF647" i="1"/>
  <c r="CG647" i="1"/>
  <c r="R49" i="11" s="1"/>
  <c r="R42" i="11" s="1"/>
  <c r="R33" i="11" s="1"/>
  <c r="R25" i="11" s="1"/>
  <c r="CH647" i="1"/>
  <c r="BR647" i="1"/>
  <c r="CJ17" i="1"/>
  <c r="CJ1021" i="1" s="1"/>
  <c r="CJ1021" i="14" s="1"/>
  <c r="CI17" i="1"/>
  <c r="CI1021" i="1" s="1"/>
  <c r="CI1021" i="14" s="1"/>
  <c r="CG22" i="1"/>
  <c r="CH205" i="1"/>
  <c r="CG205" i="1"/>
  <c r="CF205" i="1"/>
  <c r="CE205" i="1"/>
  <c r="CD205" i="1"/>
  <c r="CC205" i="1"/>
  <c r="CB205" i="1"/>
  <c r="CA205" i="1"/>
  <c r="BZ205" i="1"/>
  <c r="BY205" i="1"/>
  <c r="BX205" i="1"/>
  <c r="BW205" i="1"/>
  <c r="BV205" i="1"/>
  <c r="BU205" i="1"/>
  <c r="BT205" i="1"/>
  <c r="BS205" i="1"/>
  <c r="BR205" i="1"/>
  <c r="BS207" i="1"/>
  <c r="BT207" i="1"/>
  <c r="BU207" i="1"/>
  <c r="BV207" i="1"/>
  <c r="BW207" i="1"/>
  <c r="BX207" i="1"/>
  <c r="BY207" i="1"/>
  <c r="BZ207" i="1"/>
  <c r="CA207" i="1"/>
  <c r="CB207" i="1"/>
  <c r="CC207" i="1"/>
  <c r="CD207" i="1"/>
  <c r="CE207" i="1"/>
  <c r="CF207" i="1"/>
  <c r="CG207" i="1"/>
  <c r="CH207" i="1"/>
  <c r="CI207" i="1"/>
  <c r="CJ207" i="1"/>
  <c r="BS208" i="1"/>
  <c r="BT208" i="1"/>
  <c r="BU208" i="1"/>
  <c r="BV208" i="1"/>
  <c r="BW208" i="1"/>
  <c r="BX208" i="1"/>
  <c r="BY208" i="1"/>
  <c r="BZ208" i="1"/>
  <c r="CA208" i="1"/>
  <c r="CB208" i="1"/>
  <c r="CC208" i="1"/>
  <c r="CD208" i="1"/>
  <c r="CE208" i="1"/>
  <c r="CF208" i="1"/>
  <c r="CG208" i="1"/>
  <c r="CH208" i="1"/>
  <c r="CI208" i="1"/>
  <c r="CJ208" i="1"/>
  <c r="BS209" i="1"/>
  <c r="BT209" i="1"/>
  <c r="BU209" i="1"/>
  <c r="BV209" i="1"/>
  <c r="BW209" i="1"/>
  <c r="BX209" i="1"/>
  <c r="BY209" i="1"/>
  <c r="BZ209" i="1"/>
  <c r="CA209" i="1"/>
  <c r="CB209" i="1"/>
  <c r="CC209" i="1"/>
  <c r="CD209" i="1"/>
  <c r="CE209" i="1"/>
  <c r="CF209" i="1"/>
  <c r="CG209" i="1"/>
  <c r="CH209" i="1"/>
  <c r="CI209" i="1"/>
  <c r="CJ209" i="1"/>
  <c r="BS210" i="1"/>
  <c r="BT22" i="1"/>
  <c r="BU210" i="1"/>
  <c r="BV210" i="1"/>
  <c r="BW210" i="1"/>
  <c r="BX210" i="1"/>
  <c r="BY210" i="1"/>
  <c r="BZ210" i="1"/>
  <c r="CA210" i="1"/>
  <c r="CB210" i="1"/>
  <c r="CC210" i="1"/>
  <c r="CD210" i="1"/>
  <c r="CE210" i="1"/>
  <c r="CF210" i="1"/>
  <c r="CH210" i="1"/>
  <c r="CI210" i="1"/>
  <c r="CJ210" i="1"/>
  <c r="BS211" i="1"/>
  <c r="BT211" i="1"/>
  <c r="BU211" i="1"/>
  <c r="BV211" i="1"/>
  <c r="BW211" i="1"/>
  <c r="BX211" i="1"/>
  <c r="BY211" i="1"/>
  <c r="BZ211" i="1"/>
  <c r="CA211" i="1"/>
  <c r="CB211" i="1"/>
  <c r="CC211" i="1"/>
  <c r="CD211" i="1"/>
  <c r="CE211" i="1"/>
  <c r="CF211" i="1"/>
  <c r="CG211" i="1"/>
  <c r="CH211" i="1"/>
  <c r="CI211" i="1"/>
  <c r="CJ211" i="1"/>
  <c r="BS212" i="1"/>
  <c r="BT212" i="1"/>
  <c r="BU212" i="1"/>
  <c r="BV212" i="1"/>
  <c r="BW212" i="1"/>
  <c r="BX212" i="1"/>
  <c r="BY212" i="1"/>
  <c r="BZ212" i="1"/>
  <c r="CA212" i="1"/>
  <c r="CB212" i="1"/>
  <c r="CC212" i="1"/>
  <c r="CD212" i="1"/>
  <c r="CE212" i="1"/>
  <c r="CF212" i="1"/>
  <c r="CG212" i="1"/>
  <c r="CH212" i="1"/>
  <c r="CI212" i="1"/>
  <c r="CJ212" i="1"/>
  <c r="BS213" i="1"/>
  <c r="BT213" i="1"/>
  <c r="BU213" i="1"/>
  <c r="BV213" i="1"/>
  <c r="BW213" i="1"/>
  <c r="BX213" i="1"/>
  <c r="BY213" i="1"/>
  <c r="BZ213" i="1"/>
  <c r="CA213" i="1"/>
  <c r="CB213" i="1"/>
  <c r="CC213" i="1"/>
  <c r="CD213" i="1"/>
  <c r="CD25" i="1" s="1"/>
  <c r="CE213" i="1"/>
  <c r="CF213" i="1"/>
  <c r="CH213" i="1"/>
  <c r="CI213" i="1"/>
  <c r="CJ213" i="1"/>
  <c r="BS214" i="1"/>
  <c r="BT214" i="1"/>
  <c r="BU214" i="1"/>
  <c r="BV214" i="1"/>
  <c r="BW214" i="1"/>
  <c r="BX214" i="1"/>
  <c r="BY214" i="1"/>
  <c r="BZ214" i="1"/>
  <c r="CA214" i="1"/>
  <c r="CB214" i="1"/>
  <c r="CC214" i="1"/>
  <c r="CD214" i="1"/>
  <c r="CE214" i="1"/>
  <c r="CF214" i="1"/>
  <c r="CG214" i="1"/>
  <c r="CH214" i="1"/>
  <c r="CI214" i="1"/>
  <c r="CJ214" i="1"/>
  <c r="BS215" i="1"/>
  <c r="BT215" i="1"/>
  <c r="BU215" i="1"/>
  <c r="BV215" i="1"/>
  <c r="BW215" i="1"/>
  <c r="BX215" i="1"/>
  <c r="BY215" i="1"/>
  <c r="BZ215" i="1"/>
  <c r="CA215" i="1"/>
  <c r="CB215" i="1"/>
  <c r="CC215" i="1"/>
  <c r="CD215" i="1"/>
  <c r="CE215" i="1"/>
  <c r="CF215" i="1"/>
  <c r="CG215" i="1"/>
  <c r="CH215" i="1"/>
  <c r="CI215" i="1"/>
  <c r="CJ215" i="1"/>
  <c r="BS216" i="1"/>
  <c r="BT216" i="1"/>
  <c r="BU216" i="1"/>
  <c r="BV216" i="1"/>
  <c r="BW216" i="1"/>
  <c r="BX216" i="1"/>
  <c r="BY216" i="1"/>
  <c r="BZ216" i="1"/>
  <c r="CA216" i="1"/>
  <c r="CB216" i="1"/>
  <c r="CC216" i="1"/>
  <c r="CD216" i="1"/>
  <c r="CE216" i="1"/>
  <c r="CF216" i="1"/>
  <c r="CG216" i="1"/>
  <c r="CH216" i="1"/>
  <c r="CI216" i="1"/>
  <c r="CJ216" i="1"/>
  <c r="BS217" i="1"/>
  <c r="BT217" i="1"/>
  <c r="BU217" i="1"/>
  <c r="BV217" i="1"/>
  <c r="BW217" i="1"/>
  <c r="BX217" i="1"/>
  <c r="BY217" i="1"/>
  <c r="BZ217" i="1"/>
  <c r="CA217" i="1"/>
  <c r="CB217" i="1"/>
  <c r="CC217" i="1"/>
  <c r="CD217" i="1"/>
  <c r="CE217" i="1"/>
  <c r="CF217" i="1"/>
  <c r="CG217" i="1"/>
  <c r="CH217" i="1"/>
  <c r="CI217" i="1"/>
  <c r="CJ217" i="1"/>
  <c r="BS218" i="1"/>
  <c r="BT218" i="1"/>
  <c r="BU218" i="1"/>
  <c r="BV218" i="1"/>
  <c r="BW218" i="1"/>
  <c r="BX218" i="1"/>
  <c r="BY218" i="1"/>
  <c r="BZ218" i="1"/>
  <c r="CA218" i="1"/>
  <c r="CB218" i="1"/>
  <c r="CC218" i="1"/>
  <c r="CD218" i="1"/>
  <c r="CE218" i="1"/>
  <c r="CF218" i="1"/>
  <c r="CG218" i="1"/>
  <c r="CH218" i="1"/>
  <c r="CI218" i="1"/>
  <c r="CJ218" i="1"/>
  <c r="BS219" i="1"/>
  <c r="BT219" i="1"/>
  <c r="BU219" i="1"/>
  <c r="BV219" i="1"/>
  <c r="BW219" i="1"/>
  <c r="BX219" i="1"/>
  <c r="BY219" i="1"/>
  <c r="BZ219" i="1"/>
  <c r="CA219" i="1"/>
  <c r="CB219" i="1"/>
  <c r="CC219" i="1"/>
  <c r="CD219" i="1"/>
  <c r="CD31" i="1" s="1"/>
  <c r="CE219" i="1"/>
  <c r="CF219" i="1"/>
  <c r="CG219" i="1"/>
  <c r="CH219" i="1"/>
  <c r="CI219" i="1"/>
  <c r="CJ219" i="1"/>
  <c r="BR218" i="1"/>
  <c r="BR217" i="1"/>
  <c r="BR215" i="1"/>
  <c r="BR214" i="1"/>
  <c r="BR213" i="1"/>
  <c r="BR212" i="1"/>
  <c r="BR211" i="1"/>
  <c r="BR210" i="1"/>
  <c r="BR209" i="1"/>
  <c r="BR208" i="1"/>
  <c r="BR207" i="1"/>
  <c r="P6" i="12" l="1"/>
  <c r="P42" i="12"/>
  <c r="E6" i="12"/>
  <c r="S6" i="12" s="1"/>
  <c r="CJ562" i="1"/>
  <c r="BS562" i="1"/>
  <c r="BW562" i="1"/>
  <c r="CA562" i="1"/>
  <c r="CE562" i="1"/>
  <c r="BY206" i="1"/>
  <c r="BR206" i="1"/>
  <c r="CE206" i="1"/>
  <c r="BS206" i="1"/>
  <c r="CB562" i="1"/>
  <c r="BT562" i="1"/>
  <c r="CE449" i="1"/>
  <c r="CE319" i="1" s="1"/>
  <c r="CE318" i="1" s="1"/>
  <c r="CP18" i="1"/>
  <c r="DB18" i="1" s="1"/>
  <c r="CA206" i="1"/>
  <c r="BW206" i="1"/>
  <c r="BT1026" i="1"/>
  <c r="BZ206" i="1"/>
  <c r="BV206" i="1"/>
  <c r="BZ562" i="1"/>
  <c r="BS449" i="1"/>
  <c r="BS319" i="1" s="1"/>
  <c r="BS318" i="1" s="1"/>
  <c r="CG206" i="1"/>
  <c r="CF562" i="1"/>
  <c r="BX562" i="1"/>
  <c r="BW449" i="1"/>
  <c r="BW319" i="1" s="1"/>
  <c r="BW318" i="1" s="1"/>
  <c r="CC206" i="1"/>
  <c r="BU206" i="1"/>
  <c r="CH206" i="1"/>
  <c r="CF206" i="1"/>
  <c r="CB206" i="1"/>
  <c r="BX206" i="1"/>
  <c r="CD562" i="1"/>
  <c r="BV562" i="1"/>
  <c r="CA449" i="1"/>
  <c r="CA319" i="1" s="1"/>
  <c r="CA318" i="1" s="1"/>
  <c r="BT448" i="1"/>
  <c r="BT319" i="1"/>
  <c r="BX448" i="1"/>
  <c r="BX319" i="1"/>
  <c r="CB448" i="1"/>
  <c r="CB319" i="1"/>
  <c r="CF448" i="1"/>
  <c r="CF319" i="1"/>
  <c r="BR448" i="1"/>
  <c r="BR319" i="1"/>
  <c r="BR318" i="1" s="1"/>
  <c r="BU448" i="1"/>
  <c r="BU319" i="1"/>
  <c r="BU318" i="1" s="1"/>
  <c r="CC448" i="1"/>
  <c r="CC319" i="1"/>
  <c r="CC318" i="1" s="1"/>
  <c r="BY448" i="1"/>
  <c r="BY319" i="1"/>
  <c r="BY318" i="1" s="1"/>
  <c r="BV448" i="1"/>
  <c r="BV319" i="1"/>
  <c r="BZ448" i="1"/>
  <c r="BZ319" i="1"/>
  <c r="CD448" i="1"/>
  <c r="CD319" i="1"/>
  <c r="CH448" i="1"/>
  <c r="CH319" i="1"/>
  <c r="CI319" i="1"/>
  <c r="CI448" i="1"/>
  <c r="CJ319" i="1"/>
  <c r="BT206" i="1"/>
  <c r="CH562" i="1"/>
  <c r="CC562" i="1"/>
  <c r="BY562" i="1"/>
  <c r="BU562" i="1"/>
  <c r="CJ449" i="1"/>
  <c r="CJ448" i="1" s="1"/>
  <c r="CI562" i="1"/>
  <c r="CG562" i="1"/>
  <c r="BR562" i="1"/>
  <c r="CF561" i="1"/>
  <c r="CF447" i="1" s="1"/>
  <c r="CD1035" i="1"/>
  <c r="CD1029" i="1"/>
  <c r="CG452" i="1"/>
  <c r="CG322" i="1" s="1"/>
  <c r="CG318" i="1" s="1"/>
  <c r="S84" i="11"/>
  <c r="C84" i="11" s="1"/>
  <c r="T89" i="11"/>
  <c r="K86" i="11"/>
  <c r="K89" i="11" s="1"/>
  <c r="S21" i="11"/>
  <c r="C21" i="11" s="1"/>
  <c r="CD206" i="1"/>
  <c r="M86" i="12"/>
  <c r="M89" i="12" s="1"/>
  <c r="K86" i="12"/>
  <c r="K89" i="12" s="1"/>
  <c r="S7" i="12"/>
  <c r="C7" i="12" s="1"/>
  <c r="S18" i="12"/>
  <c r="C18" i="12" s="1"/>
  <c r="L89" i="11"/>
  <c r="E25" i="11"/>
  <c r="S33" i="11"/>
  <c r="C33" i="11" s="1"/>
  <c r="S42" i="11"/>
  <c r="C42" i="11" s="1"/>
  <c r="M25" i="11"/>
  <c r="S12" i="11"/>
  <c r="C12" i="11" s="1"/>
  <c r="S49" i="11"/>
  <c r="C49" i="11" s="1"/>
  <c r="C80" i="11"/>
  <c r="CJ48" i="1"/>
  <c r="CI48" i="1"/>
  <c r="CG48" i="1"/>
  <c r="CG32" i="1" s="1"/>
  <c r="CG1036" i="1" s="1"/>
  <c r="CF48" i="1"/>
  <c r="CF32" i="1" s="1"/>
  <c r="CF1036" i="1" s="1"/>
  <c r="CE48" i="1"/>
  <c r="CE32" i="1" s="1"/>
  <c r="CE1036" i="1" s="1"/>
  <c r="CD48" i="1"/>
  <c r="CD32" i="1" s="1"/>
  <c r="CD1036" i="1" s="1"/>
  <c r="CC48" i="1"/>
  <c r="CC32" i="1" s="1"/>
  <c r="CC1036" i="1" s="1"/>
  <c r="CB48" i="1"/>
  <c r="CB32" i="1" s="1"/>
  <c r="CB1036" i="1" s="1"/>
  <c r="CA48" i="1"/>
  <c r="CA32" i="1" s="1"/>
  <c r="CA1036" i="1" s="1"/>
  <c r="BZ48" i="1"/>
  <c r="BZ32" i="1" s="1"/>
  <c r="BZ1036" i="1" s="1"/>
  <c r="BY48" i="1"/>
  <c r="BY32" i="1" s="1"/>
  <c r="BY1036" i="1" s="1"/>
  <c r="BX48" i="1"/>
  <c r="BX32" i="1" s="1"/>
  <c r="BX1036" i="1" s="1"/>
  <c r="BW48" i="1"/>
  <c r="BW32" i="1" s="1"/>
  <c r="BW1036" i="1" s="1"/>
  <c r="BV48" i="1"/>
  <c r="BV32" i="1" s="1"/>
  <c r="BV1036" i="1" s="1"/>
  <c r="BU48" i="1"/>
  <c r="BU32" i="1" s="1"/>
  <c r="BU1036" i="1" s="1"/>
  <c r="BT48" i="1"/>
  <c r="BT32" i="1" s="1"/>
  <c r="BT1036" i="1" s="1"/>
  <c r="BS48" i="1"/>
  <c r="BS32" i="1" s="1"/>
  <c r="BS1036" i="1" s="1"/>
  <c r="BR48" i="1"/>
  <c r="BR32" i="1" s="1"/>
  <c r="BR1036" i="1" s="1"/>
  <c r="CJ47" i="1"/>
  <c r="CJ31" i="1" s="1"/>
  <c r="CJ1035" i="1" s="1"/>
  <c r="CI47" i="1"/>
  <c r="CI31" i="1" s="1"/>
  <c r="CI1035" i="1" s="1"/>
  <c r="CG47" i="1"/>
  <c r="CG31" i="1" s="1"/>
  <c r="CG1035" i="1" s="1"/>
  <c r="CF47" i="1"/>
  <c r="CF31" i="1" s="1"/>
  <c r="CF1035" i="1" s="1"/>
  <c r="CE47" i="1"/>
  <c r="CE31" i="1" s="1"/>
  <c r="CE1035" i="1" s="1"/>
  <c r="CC47" i="1"/>
  <c r="CC31" i="1" s="1"/>
  <c r="CC1035" i="1" s="1"/>
  <c r="CB47" i="1"/>
  <c r="CB31" i="1" s="1"/>
  <c r="CB1035" i="1" s="1"/>
  <c r="CA47" i="1"/>
  <c r="CA31" i="1" s="1"/>
  <c r="CA1035" i="1" s="1"/>
  <c r="BZ47" i="1"/>
  <c r="BZ31" i="1" s="1"/>
  <c r="BZ1035" i="1" s="1"/>
  <c r="BY47" i="1"/>
  <c r="BY31" i="1" s="1"/>
  <c r="BY1035" i="1" s="1"/>
  <c r="BX47" i="1"/>
  <c r="BX31" i="1" s="1"/>
  <c r="BX1035" i="1" s="1"/>
  <c r="BW47" i="1"/>
  <c r="BW31" i="1" s="1"/>
  <c r="BW1035" i="1" s="1"/>
  <c r="BV47" i="1"/>
  <c r="BV31" i="1" s="1"/>
  <c r="BV1035" i="1" s="1"/>
  <c r="BU47" i="1"/>
  <c r="BU31" i="1" s="1"/>
  <c r="BU1035" i="1" s="1"/>
  <c r="BT47" i="1"/>
  <c r="BT31" i="1" s="1"/>
  <c r="BT1035" i="1" s="1"/>
  <c r="BS47" i="1"/>
  <c r="BS31" i="1" s="1"/>
  <c r="BS1035" i="1" s="1"/>
  <c r="CJ46" i="1"/>
  <c r="CJ30" i="1" s="1"/>
  <c r="CJ1034" i="1" s="1"/>
  <c r="CI46" i="1"/>
  <c r="CI30" i="1" s="1"/>
  <c r="CI1034" i="1" s="1"/>
  <c r="CG46" i="1"/>
  <c r="CG30" i="1" s="1"/>
  <c r="CG1034" i="1" s="1"/>
  <c r="CF46" i="1"/>
  <c r="CF30" i="1" s="1"/>
  <c r="CF1034" i="1" s="1"/>
  <c r="CE46" i="1"/>
  <c r="CE30" i="1" s="1"/>
  <c r="CE1034" i="1" s="1"/>
  <c r="CD46" i="1"/>
  <c r="CD30" i="1" s="1"/>
  <c r="CD1034" i="1" s="1"/>
  <c r="CC46" i="1"/>
  <c r="CC30" i="1" s="1"/>
  <c r="CC1034" i="1" s="1"/>
  <c r="CB46" i="1"/>
  <c r="CB30" i="1" s="1"/>
  <c r="CB1034" i="1" s="1"/>
  <c r="CA46" i="1"/>
  <c r="CA30" i="1" s="1"/>
  <c r="CA1034" i="1" s="1"/>
  <c r="BZ46" i="1"/>
  <c r="BZ30" i="1" s="1"/>
  <c r="BZ1034" i="1" s="1"/>
  <c r="BY46" i="1"/>
  <c r="BY30" i="1" s="1"/>
  <c r="BY1034" i="1" s="1"/>
  <c r="BX46" i="1"/>
  <c r="BX30" i="1" s="1"/>
  <c r="BX1034" i="1" s="1"/>
  <c r="BW46" i="1"/>
  <c r="BW30" i="1" s="1"/>
  <c r="BW1034" i="1" s="1"/>
  <c r="BV46" i="1"/>
  <c r="BV30" i="1" s="1"/>
  <c r="BV1034" i="1" s="1"/>
  <c r="BU46" i="1"/>
  <c r="BU30" i="1" s="1"/>
  <c r="BU1034" i="1" s="1"/>
  <c r="BT46" i="1"/>
  <c r="BT30" i="1" s="1"/>
  <c r="BT1034" i="1" s="1"/>
  <c r="BS46" i="1"/>
  <c r="BS30" i="1" s="1"/>
  <c r="BS1034" i="1" s="1"/>
  <c r="CJ45" i="1"/>
  <c r="CJ29" i="1" s="1"/>
  <c r="CJ1033" i="1" s="1"/>
  <c r="CI45" i="1"/>
  <c r="CI29" i="1" s="1"/>
  <c r="CI1033" i="1" s="1"/>
  <c r="CG45" i="1"/>
  <c r="CG29" i="1" s="1"/>
  <c r="CG1033" i="1" s="1"/>
  <c r="CF45" i="1"/>
  <c r="CF29" i="1" s="1"/>
  <c r="CF1033" i="1" s="1"/>
  <c r="CE45" i="1"/>
  <c r="CE29" i="1" s="1"/>
  <c r="CE1033" i="1" s="1"/>
  <c r="CD45" i="1"/>
  <c r="CD29" i="1" s="1"/>
  <c r="CD1033" i="1" s="1"/>
  <c r="CC45" i="1"/>
  <c r="CC29" i="1" s="1"/>
  <c r="CC1033" i="1" s="1"/>
  <c r="CB45" i="1"/>
  <c r="CB29" i="1" s="1"/>
  <c r="CB1033" i="1" s="1"/>
  <c r="CA45" i="1"/>
  <c r="CA29" i="1" s="1"/>
  <c r="CA1033" i="1" s="1"/>
  <c r="BZ45" i="1"/>
  <c r="BZ29" i="1" s="1"/>
  <c r="BZ1033" i="1" s="1"/>
  <c r="BY45" i="1"/>
  <c r="BY29" i="1" s="1"/>
  <c r="BY1033" i="1" s="1"/>
  <c r="BX45" i="1"/>
  <c r="BX29" i="1" s="1"/>
  <c r="BX1033" i="1" s="1"/>
  <c r="BW45" i="1"/>
  <c r="BW29" i="1" s="1"/>
  <c r="BW1033" i="1" s="1"/>
  <c r="BV45" i="1"/>
  <c r="BV29" i="1" s="1"/>
  <c r="BV1033" i="1" s="1"/>
  <c r="BU45" i="1"/>
  <c r="BU29" i="1" s="1"/>
  <c r="BU1033" i="1" s="1"/>
  <c r="BT45" i="1"/>
  <c r="BT29" i="1" s="1"/>
  <c r="BT1033" i="1" s="1"/>
  <c r="BS45" i="1"/>
  <c r="BS29" i="1" s="1"/>
  <c r="BS1033" i="1" s="1"/>
  <c r="CJ44" i="1"/>
  <c r="CJ28" i="1" s="1"/>
  <c r="CJ1032" i="1" s="1"/>
  <c r="CI44" i="1"/>
  <c r="CI28" i="1" s="1"/>
  <c r="CI1032" i="1" s="1"/>
  <c r="CG44" i="1"/>
  <c r="CG28" i="1" s="1"/>
  <c r="CG1032" i="1" s="1"/>
  <c r="CF44" i="1"/>
  <c r="CF28" i="1" s="1"/>
  <c r="CF1032" i="1" s="1"/>
  <c r="CE44" i="1"/>
  <c r="CE28" i="1" s="1"/>
  <c r="CE1032" i="1" s="1"/>
  <c r="CD44" i="1"/>
  <c r="CD28" i="1" s="1"/>
  <c r="CD1032" i="1" s="1"/>
  <c r="CC44" i="1"/>
  <c r="CC28" i="1" s="1"/>
  <c r="CC1032" i="1" s="1"/>
  <c r="CB44" i="1"/>
  <c r="CB28" i="1" s="1"/>
  <c r="CB1032" i="1" s="1"/>
  <c r="CA44" i="1"/>
  <c r="CA28" i="1" s="1"/>
  <c r="CA1032" i="1" s="1"/>
  <c r="BZ44" i="1"/>
  <c r="BZ28" i="1" s="1"/>
  <c r="BZ1032" i="1" s="1"/>
  <c r="BY44" i="1"/>
  <c r="BY28" i="1" s="1"/>
  <c r="BY1032" i="1" s="1"/>
  <c r="BX44" i="1"/>
  <c r="BX28" i="1" s="1"/>
  <c r="BX1032" i="1" s="1"/>
  <c r="BW44" i="1"/>
  <c r="BW28" i="1" s="1"/>
  <c r="BW1032" i="1" s="1"/>
  <c r="BV44" i="1"/>
  <c r="BV28" i="1" s="1"/>
  <c r="BV1032" i="1" s="1"/>
  <c r="BU44" i="1"/>
  <c r="BU28" i="1" s="1"/>
  <c r="BU1032" i="1" s="1"/>
  <c r="BT44" i="1"/>
  <c r="BT28" i="1" s="1"/>
  <c r="BT1032" i="1" s="1"/>
  <c r="BS44" i="1"/>
  <c r="BS28" i="1" s="1"/>
  <c r="BS1032" i="1" s="1"/>
  <c r="CJ43" i="1"/>
  <c r="CJ27" i="1" s="1"/>
  <c r="CJ1031" i="1" s="1"/>
  <c r="CI43" i="1"/>
  <c r="CI27" i="1" s="1"/>
  <c r="CI1031" i="1" s="1"/>
  <c r="CG43" i="1"/>
  <c r="CG27" i="1" s="1"/>
  <c r="CG1031" i="1" s="1"/>
  <c r="CF43" i="1"/>
  <c r="CF27" i="1" s="1"/>
  <c r="CF1031" i="1" s="1"/>
  <c r="CE43" i="1"/>
  <c r="CE27" i="1" s="1"/>
  <c r="CE1031" i="1" s="1"/>
  <c r="CD43" i="1"/>
  <c r="CD27" i="1" s="1"/>
  <c r="CD1031" i="1" s="1"/>
  <c r="CC43" i="1"/>
  <c r="CC27" i="1" s="1"/>
  <c r="CC1031" i="1" s="1"/>
  <c r="CB43" i="1"/>
  <c r="CB27" i="1" s="1"/>
  <c r="CB1031" i="1" s="1"/>
  <c r="CA43" i="1"/>
  <c r="CA27" i="1" s="1"/>
  <c r="CA1031" i="1" s="1"/>
  <c r="BZ43" i="1"/>
  <c r="BZ27" i="1" s="1"/>
  <c r="BZ1031" i="1" s="1"/>
  <c r="BY43" i="1"/>
  <c r="BY27" i="1" s="1"/>
  <c r="BY1031" i="1" s="1"/>
  <c r="BX43" i="1"/>
  <c r="BX27" i="1" s="1"/>
  <c r="BX1031" i="1" s="1"/>
  <c r="BW43" i="1"/>
  <c r="BW27" i="1" s="1"/>
  <c r="BW1031" i="1" s="1"/>
  <c r="BV43" i="1"/>
  <c r="BV27" i="1" s="1"/>
  <c r="BV1031" i="1" s="1"/>
  <c r="BU43" i="1"/>
  <c r="BU27" i="1" s="1"/>
  <c r="BU1031" i="1" s="1"/>
  <c r="BT43" i="1"/>
  <c r="BT27" i="1" s="1"/>
  <c r="BT1031" i="1" s="1"/>
  <c r="BS43" i="1"/>
  <c r="BS27" i="1" s="1"/>
  <c r="BS1031" i="1" s="1"/>
  <c r="CJ42" i="1"/>
  <c r="CJ26" i="1" s="1"/>
  <c r="CJ1030" i="1" s="1"/>
  <c r="CI42" i="1"/>
  <c r="CI26" i="1" s="1"/>
  <c r="CI1030" i="1" s="1"/>
  <c r="CG42" i="1"/>
  <c r="CG26" i="1" s="1"/>
  <c r="CG1030" i="1" s="1"/>
  <c r="CF42" i="1"/>
  <c r="CF26" i="1" s="1"/>
  <c r="CF1030" i="1" s="1"/>
  <c r="CE42" i="1"/>
  <c r="CE26" i="1" s="1"/>
  <c r="CE1030" i="1" s="1"/>
  <c r="CD42" i="1"/>
  <c r="CD26" i="1" s="1"/>
  <c r="CD1030" i="1" s="1"/>
  <c r="CC42" i="1"/>
  <c r="CC26" i="1" s="1"/>
  <c r="CC1030" i="1" s="1"/>
  <c r="CB42" i="1"/>
  <c r="CB26" i="1" s="1"/>
  <c r="CB1030" i="1" s="1"/>
  <c r="CA42" i="1"/>
  <c r="CA26" i="1" s="1"/>
  <c r="CA1030" i="1" s="1"/>
  <c r="BZ42" i="1"/>
  <c r="BZ26" i="1" s="1"/>
  <c r="BZ1030" i="1" s="1"/>
  <c r="BY42" i="1"/>
  <c r="BY26" i="1" s="1"/>
  <c r="BY1030" i="1" s="1"/>
  <c r="BX42" i="1"/>
  <c r="BX26" i="1" s="1"/>
  <c r="BX1030" i="1" s="1"/>
  <c r="BW42" i="1"/>
  <c r="BW26" i="1" s="1"/>
  <c r="BW1030" i="1" s="1"/>
  <c r="BV42" i="1"/>
  <c r="BV26" i="1" s="1"/>
  <c r="BV1030" i="1" s="1"/>
  <c r="BU42" i="1"/>
  <c r="BU26" i="1" s="1"/>
  <c r="BU1030" i="1" s="1"/>
  <c r="BT42" i="1"/>
  <c r="BT26" i="1" s="1"/>
  <c r="BT1030" i="1" s="1"/>
  <c r="BS42" i="1"/>
  <c r="BS26" i="1" s="1"/>
  <c r="BS1030" i="1" s="1"/>
  <c r="CJ41" i="1"/>
  <c r="CJ25" i="1" s="1"/>
  <c r="CJ1029" i="1" s="1"/>
  <c r="CI41" i="1"/>
  <c r="CI25" i="1" s="1"/>
  <c r="CI1029" i="1" s="1"/>
  <c r="CG41" i="1"/>
  <c r="CG25" i="1" s="1"/>
  <c r="CG1029" i="1" s="1"/>
  <c r="CF41" i="1"/>
  <c r="CF25" i="1" s="1"/>
  <c r="CF1029" i="1" s="1"/>
  <c r="CE41" i="1"/>
  <c r="CE25" i="1" s="1"/>
  <c r="CE1029" i="1" s="1"/>
  <c r="CC41" i="1"/>
  <c r="CC25" i="1" s="1"/>
  <c r="CC1029" i="1" s="1"/>
  <c r="CB41" i="1"/>
  <c r="CB25" i="1" s="1"/>
  <c r="CB1029" i="1" s="1"/>
  <c r="CA41" i="1"/>
  <c r="CA25" i="1" s="1"/>
  <c r="CA1029" i="1" s="1"/>
  <c r="BZ41" i="1"/>
  <c r="BZ25" i="1" s="1"/>
  <c r="BZ1029" i="1" s="1"/>
  <c r="BY41" i="1"/>
  <c r="BY25" i="1" s="1"/>
  <c r="BY1029" i="1" s="1"/>
  <c r="BX41" i="1"/>
  <c r="BX25" i="1" s="1"/>
  <c r="BX1029" i="1" s="1"/>
  <c r="BW41" i="1"/>
  <c r="BW25" i="1" s="1"/>
  <c r="BW1029" i="1" s="1"/>
  <c r="BV41" i="1"/>
  <c r="BV25" i="1" s="1"/>
  <c r="BV1029" i="1" s="1"/>
  <c r="BU41" i="1"/>
  <c r="BU25" i="1" s="1"/>
  <c r="BU1029" i="1" s="1"/>
  <c r="BT41" i="1"/>
  <c r="BT25" i="1" s="1"/>
  <c r="BT1029" i="1" s="1"/>
  <c r="BS41" i="1"/>
  <c r="BS25" i="1" s="1"/>
  <c r="BS1029" i="1" s="1"/>
  <c r="CJ40" i="1"/>
  <c r="CJ24" i="1" s="1"/>
  <c r="CJ1028" i="1" s="1"/>
  <c r="CI40" i="1"/>
  <c r="CI24" i="1" s="1"/>
  <c r="CG40" i="1"/>
  <c r="CG24" i="1" s="1"/>
  <c r="CG1028" i="1" s="1"/>
  <c r="CF40" i="1"/>
  <c r="CF24" i="1" s="1"/>
  <c r="CF1028" i="1" s="1"/>
  <c r="CE40" i="1"/>
  <c r="CE24" i="1" s="1"/>
  <c r="CE1028" i="1" s="1"/>
  <c r="CD40" i="1"/>
  <c r="CD24" i="1" s="1"/>
  <c r="CD1028" i="1" s="1"/>
  <c r="CC40" i="1"/>
  <c r="CC24" i="1" s="1"/>
  <c r="CC1028" i="1" s="1"/>
  <c r="CB40" i="1"/>
  <c r="CB24" i="1" s="1"/>
  <c r="CB1028" i="1" s="1"/>
  <c r="CA40" i="1"/>
  <c r="CA24" i="1" s="1"/>
  <c r="CA1028" i="1" s="1"/>
  <c r="BZ40" i="1"/>
  <c r="BZ24" i="1" s="1"/>
  <c r="BZ1028" i="1" s="1"/>
  <c r="BY40" i="1"/>
  <c r="BY24" i="1" s="1"/>
  <c r="BY1028" i="1" s="1"/>
  <c r="BX40" i="1"/>
  <c r="BX24" i="1" s="1"/>
  <c r="BX1028" i="1" s="1"/>
  <c r="BW40" i="1"/>
  <c r="BW24" i="1" s="1"/>
  <c r="BW1028" i="1" s="1"/>
  <c r="BV40" i="1"/>
  <c r="BV24" i="1" s="1"/>
  <c r="BV1028" i="1" s="1"/>
  <c r="BU40" i="1"/>
  <c r="BU24" i="1" s="1"/>
  <c r="BU1028" i="1" s="1"/>
  <c r="BT40" i="1"/>
  <c r="BT24" i="1" s="1"/>
  <c r="BT1028" i="1" s="1"/>
  <c r="BS40" i="1"/>
  <c r="BS24" i="1" s="1"/>
  <c r="CJ39" i="1"/>
  <c r="CJ23" i="1" s="1"/>
  <c r="CJ1027" i="1" s="1"/>
  <c r="CI39" i="1"/>
  <c r="CI23" i="1" s="1"/>
  <c r="CI1027" i="1" s="1"/>
  <c r="CG39" i="1"/>
  <c r="CG23" i="1" s="1"/>
  <c r="CG1027" i="1" s="1"/>
  <c r="CF39" i="1"/>
  <c r="CF23" i="1" s="1"/>
  <c r="CF1027" i="1" s="1"/>
  <c r="CE39" i="1"/>
  <c r="CE23" i="1" s="1"/>
  <c r="CE1027" i="1" s="1"/>
  <c r="CD39" i="1"/>
  <c r="CD23" i="1" s="1"/>
  <c r="CD1027" i="1" s="1"/>
  <c r="CC39" i="1"/>
  <c r="CC23" i="1" s="1"/>
  <c r="CC1027" i="1" s="1"/>
  <c r="CB39" i="1"/>
  <c r="CB23" i="1" s="1"/>
  <c r="CB1027" i="1" s="1"/>
  <c r="CA39" i="1"/>
  <c r="CA23" i="1" s="1"/>
  <c r="CA1027" i="1" s="1"/>
  <c r="BZ39" i="1"/>
  <c r="BZ23" i="1" s="1"/>
  <c r="BZ1027" i="1" s="1"/>
  <c r="BY39" i="1"/>
  <c r="BY23" i="1" s="1"/>
  <c r="BY1027" i="1" s="1"/>
  <c r="BX39" i="1"/>
  <c r="BX23" i="1" s="1"/>
  <c r="BX1027" i="1" s="1"/>
  <c r="BW39" i="1"/>
  <c r="BW23" i="1" s="1"/>
  <c r="BW1027" i="1" s="1"/>
  <c r="BV39" i="1"/>
  <c r="BV23" i="1" s="1"/>
  <c r="BV1027" i="1" s="1"/>
  <c r="BU39" i="1"/>
  <c r="BU23" i="1" s="1"/>
  <c r="BU1027" i="1" s="1"/>
  <c r="BT39" i="1"/>
  <c r="BT23" i="1" s="1"/>
  <c r="BT1027" i="1" s="1"/>
  <c r="BS39" i="1"/>
  <c r="BS23" i="1" s="1"/>
  <c r="BS1027" i="1" s="1"/>
  <c r="CJ38" i="1"/>
  <c r="CJ22" i="1" s="1"/>
  <c r="CJ1026" i="1" s="1"/>
  <c r="CI38" i="1"/>
  <c r="CI22" i="1" s="1"/>
  <c r="CI1026" i="1" s="1"/>
  <c r="CF38" i="1"/>
  <c r="CF22" i="1" s="1"/>
  <c r="CF1026" i="1" s="1"/>
  <c r="CE38" i="1"/>
  <c r="CD38" i="1"/>
  <c r="CD22" i="1" s="1"/>
  <c r="CD1026" i="1" s="1"/>
  <c r="CC38" i="1"/>
  <c r="CC22" i="1" s="1"/>
  <c r="CC1026" i="1" s="1"/>
  <c r="CB38" i="1"/>
  <c r="CB22" i="1" s="1"/>
  <c r="CB1026" i="1" s="1"/>
  <c r="CA38" i="1"/>
  <c r="BZ38" i="1"/>
  <c r="BZ22" i="1" s="1"/>
  <c r="BZ1026" i="1" s="1"/>
  <c r="BY38" i="1"/>
  <c r="BY22" i="1" s="1"/>
  <c r="BY1026" i="1" s="1"/>
  <c r="BX38" i="1"/>
  <c r="BX22" i="1" s="1"/>
  <c r="BX1026" i="1" s="1"/>
  <c r="BW38" i="1"/>
  <c r="BV38" i="1"/>
  <c r="BV22" i="1" s="1"/>
  <c r="BV1026" i="1" s="1"/>
  <c r="BU38" i="1"/>
  <c r="BU22" i="1" s="1"/>
  <c r="BU1026" i="1" s="1"/>
  <c r="BS38" i="1"/>
  <c r="CJ37" i="1"/>
  <c r="CJ21" i="1" s="1"/>
  <c r="CJ1025" i="1" s="1"/>
  <c r="CI37" i="1"/>
  <c r="CI21" i="1" s="1"/>
  <c r="CI1025" i="1" s="1"/>
  <c r="CG37" i="1"/>
  <c r="CG21" i="1" s="1"/>
  <c r="CG1025" i="1" s="1"/>
  <c r="CF37" i="1"/>
  <c r="CF21" i="1" s="1"/>
  <c r="CF1025" i="1" s="1"/>
  <c r="CE37" i="1"/>
  <c r="CE21" i="1" s="1"/>
  <c r="CE1025" i="1" s="1"/>
  <c r="CD37" i="1"/>
  <c r="CD21" i="1" s="1"/>
  <c r="CD1025" i="1" s="1"/>
  <c r="CC37" i="1"/>
  <c r="CC21" i="1" s="1"/>
  <c r="CC1025" i="1" s="1"/>
  <c r="CB37" i="1"/>
  <c r="CB21" i="1" s="1"/>
  <c r="CB1025" i="1" s="1"/>
  <c r="CA37" i="1"/>
  <c r="CA21" i="1" s="1"/>
  <c r="CA1025" i="1" s="1"/>
  <c r="BZ37" i="1"/>
  <c r="BZ21" i="1" s="1"/>
  <c r="BZ1025" i="1" s="1"/>
  <c r="BY37" i="1"/>
  <c r="BY21" i="1" s="1"/>
  <c r="BY1025" i="1" s="1"/>
  <c r="BX37" i="1"/>
  <c r="BX21" i="1" s="1"/>
  <c r="BX1025" i="1" s="1"/>
  <c r="BW37" i="1"/>
  <c r="BW21" i="1" s="1"/>
  <c r="BW1025" i="1" s="1"/>
  <c r="BV37" i="1"/>
  <c r="BV21" i="1" s="1"/>
  <c r="BV1025" i="1" s="1"/>
  <c r="BU37" i="1"/>
  <c r="BU21" i="1" s="1"/>
  <c r="BU1025" i="1" s="1"/>
  <c r="BT37" i="1"/>
  <c r="BT21" i="1" s="1"/>
  <c r="BT1025" i="1" s="1"/>
  <c r="BS37" i="1"/>
  <c r="BS21" i="1" s="1"/>
  <c r="BS1025" i="1" s="1"/>
  <c r="CJ36" i="1"/>
  <c r="CJ20" i="1" s="1"/>
  <c r="CI36" i="1"/>
  <c r="CI20" i="1" s="1"/>
  <c r="CI1024" i="1" s="1"/>
  <c r="CG36" i="1"/>
  <c r="CF36" i="1"/>
  <c r="CF20" i="1" s="1"/>
  <c r="CF1024" i="1" s="1"/>
  <c r="CE36" i="1"/>
  <c r="CE20" i="1" s="1"/>
  <c r="CE1024" i="1" s="1"/>
  <c r="CD36" i="1"/>
  <c r="CD20" i="1" s="1"/>
  <c r="CD1024" i="1" s="1"/>
  <c r="CC36" i="1"/>
  <c r="CB36" i="1"/>
  <c r="CB20" i="1" s="1"/>
  <c r="CB1024" i="1" s="1"/>
  <c r="CA36" i="1"/>
  <c r="CA20" i="1" s="1"/>
  <c r="CA1024" i="1" s="1"/>
  <c r="BZ36" i="1"/>
  <c r="BZ20" i="1" s="1"/>
  <c r="BZ1024" i="1" s="1"/>
  <c r="BY36" i="1"/>
  <c r="BX36" i="1"/>
  <c r="BX20" i="1" s="1"/>
  <c r="BX1024" i="1" s="1"/>
  <c r="BW36" i="1"/>
  <c r="BW20" i="1" s="1"/>
  <c r="BV36" i="1"/>
  <c r="BV20" i="1" s="1"/>
  <c r="BU36" i="1"/>
  <c r="BT36" i="1"/>
  <c r="BT20" i="1" s="1"/>
  <c r="BT1024" i="1" s="1"/>
  <c r="BS36" i="1"/>
  <c r="BS20" i="1" s="1"/>
  <c r="BS1024" i="1" s="1"/>
  <c r="CJ35" i="1"/>
  <c r="CI35" i="1"/>
  <c r="CG35" i="1"/>
  <c r="CG19" i="1" s="1"/>
  <c r="CG1023" i="1" s="1"/>
  <c r="CF35" i="1"/>
  <c r="CE35" i="1"/>
  <c r="CE19" i="1" s="1"/>
  <c r="CD35" i="1"/>
  <c r="CD19" i="1" s="1"/>
  <c r="CC35" i="1"/>
  <c r="CC19" i="1" s="1"/>
  <c r="CC1023" i="1" s="1"/>
  <c r="CB35" i="1"/>
  <c r="CA35" i="1"/>
  <c r="CA19" i="1" s="1"/>
  <c r="BZ35" i="1"/>
  <c r="BZ19" i="1" s="1"/>
  <c r="BY35" i="1"/>
  <c r="BY19" i="1" s="1"/>
  <c r="BX35" i="1"/>
  <c r="BW35" i="1"/>
  <c r="BW19" i="1" s="1"/>
  <c r="BW1023" i="1" s="1"/>
  <c r="BV35" i="1"/>
  <c r="BV19" i="1" s="1"/>
  <c r="BU35" i="1"/>
  <c r="BU19" i="1" s="1"/>
  <c r="BT35" i="1"/>
  <c r="BS35" i="1"/>
  <c r="BS19" i="1" s="1"/>
  <c r="BS1023" i="1" s="1"/>
  <c r="BU50" i="1"/>
  <c r="BV50" i="1"/>
  <c r="G8" i="11" s="1"/>
  <c r="G7" i="11" s="1"/>
  <c r="G6" i="11" s="1"/>
  <c r="G86" i="11" s="1"/>
  <c r="G89" i="11" s="1"/>
  <c r="BW50" i="1"/>
  <c r="BX50" i="1"/>
  <c r="BY50" i="1"/>
  <c r="BZ50" i="1"/>
  <c r="CA50" i="1"/>
  <c r="CB50" i="1"/>
  <c r="M8" i="11" s="1"/>
  <c r="M7" i="11" s="1"/>
  <c r="CC50" i="1"/>
  <c r="CD50" i="1"/>
  <c r="O8" i="11" s="1"/>
  <c r="O7" i="11" s="1"/>
  <c r="CE50" i="1"/>
  <c r="P8" i="11" s="1"/>
  <c r="P7" i="11" s="1"/>
  <c r="CF50" i="1"/>
  <c r="CG50" i="1"/>
  <c r="R8" i="11" s="1"/>
  <c r="R7" i="11" s="1"/>
  <c r="CI50" i="1"/>
  <c r="CJ50" i="1"/>
  <c r="U8" i="11" s="1"/>
  <c r="U7" i="11" s="1"/>
  <c r="U6" i="11" s="1"/>
  <c r="U86" i="11" s="1"/>
  <c r="BT50" i="1"/>
  <c r="E8" i="11" s="1"/>
  <c r="S42" i="12" l="1"/>
  <c r="C42" i="12" s="1"/>
  <c r="P33" i="12"/>
  <c r="P25" i="12" s="1"/>
  <c r="E86" i="12"/>
  <c r="U89" i="11"/>
  <c r="CG448" i="1"/>
  <c r="BY1023" i="1"/>
  <c r="BU1023" i="1"/>
  <c r="CA448" i="1"/>
  <c r="S8" i="11"/>
  <c r="C8" i="11" s="1"/>
  <c r="BW448" i="1"/>
  <c r="CE448" i="1"/>
  <c r="CD18" i="1"/>
  <c r="BS448" i="1"/>
  <c r="CD1023" i="1"/>
  <c r="CD1022" i="1" s="1"/>
  <c r="CD318" i="1"/>
  <c r="BV1023" i="1"/>
  <c r="BV318" i="1"/>
  <c r="BX318" i="1"/>
  <c r="BV34" i="1"/>
  <c r="BZ18" i="1"/>
  <c r="BW1024" i="1"/>
  <c r="E7" i="11"/>
  <c r="S7" i="11" s="1"/>
  <c r="C7" i="11" s="1"/>
  <c r="BV18" i="1"/>
  <c r="BV1024" i="1"/>
  <c r="CF318" i="1"/>
  <c r="BZ34" i="1"/>
  <c r="CI34" i="1"/>
  <c r="CJ1024" i="1"/>
  <c r="BW34" i="1"/>
  <c r="BW22" i="1"/>
  <c r="BW1026" i="1" s="1"/>
  <c r="CA34" i="1"/>
  <c r="CA22" i="1"/>
  <c r="CA1026" i="1" s="1"/>
  <c r="CE34" i="1"/>
  <c r="CE22" i="1"/>
  <c r="CE1026" i="1" s="1"/>
  <c r="CA1023" i="1"/>
  <c r="CG1026" i="1"/>
  <c r="CH318" i="1"/>
  <c r="BZ1023" i="1"/>
  <c r="BZ1022" i="1" s="1"/>
  <c r="BZ318" i="1"/>
  <c r="CB318" i="1"/>
  <c r="BT318" i="1"/>
  <c r="CD34" i="1"/>
  <c r="BT34" i="1"/>
  <c r="BT19" i="1"/>
  <c r="BT18" i="1" s="1"/>
  <c r="BX34" i="1"/>
  <c r="BX19" i="1"/>
  <c r="BX18" i="1" s="1"/>
  <c r="CB34" i="1"/>
  <c r="CB19" i="1"/>
  <c r="CB18" i="1" s="1"/>
  <c r="CF34" i="1"/>
  <c r="CF19" i="1"/>
  <c r="CF18" i="1" s="1"/>
  <c r="CJ34" i="1"/>
  <c r="BU34" i="1"/>
  <c r="BU20" i="1"/>
  <c r="BU1024" i="1" s="1"/>
  <c r="BY34" i="1"/>
  <c r="BY20" i="1"/>
  <c r="BY1024" i="1" s="1"/>
  <c r="CC34" i="1"/>
  <c r="CC20" i="1"/>
  <c r="CC1024" i="1" s="1"/>
  <c r="CC1022" i="1" s="1"/>
  <c r="CG34" i="1"/>
  <c r="CG20" i="1"/>
  <c r="CG1024" i="1" s="1"/>
  <c r="BS34" i="1"/>
  <c r="BS22" i="1"/>
  <c r="BS1026" i="1" s="1"/>
  <c r="BS1028" i="1"/>
  <c r="CI1028" i="1"/>
  <c r="CE1023" i="1"/>
  <c r="CI318" i="1"/>
  <c r="S25" i="11"/>
  <c r="C25" i="11" s="1"/>
  <c r="C6" i="12"/>
  <c r="BF576" i="1"/>
  <c r="P86" i="12" l="1"/>
  <c r="P89" i="12" s="1"/>
  <c r="S25" i="12"/>
  <c r="C25" i="12" s="1"/>
  <c r="S33" i="12"/>
  <c r="C33" i="12" s="1"/>
  <c r="BY1022" i="1"/>
  <c r="BU1022" i="1"/>
  <c r="CG1022" i="1"/>
  <c r="CA1022" i="1"/>
  <c r="BS1022" i="1"/>
  <c r="CC18" i="1"/>
  <c r="CE1022" i="1"/>
  <c r="BS18" i="1"/>
  <c r="CG18" i="1"/>
  <c r="BU18" i="1"/>
  <c r="CE18" i="1"/>
  <c r="BW1022" i="1"/>
  <c r="BW18" i="1"/>
  <c r="BY18" i="1"/>
  <c r="BV1022" i="1"/>
  <c r="CB1023" i="1"/>
  <c r="CB1022" i="1" s="1"/>
  <c r="BX1023" i="1"/>
  <c r="BX1022" i="1" s="1"/>
  <c r="BT1023" i="1"/>
  <c r="BT1022" i="1" s="1"/>
  <c r="CA18" i="1"/>
  <c r="CF1023" i="1"/>
  <c r="CF1022" i="1" s="1"/>
  <c r="E89" i="12"/>
  <c r="Y712" i="1"/>
  <c r="AN56" i="10"/>
  <c r="AI60" i="10"/>
  <c r="AH60" i="10"/>
  <c r="AD60" i="10"/>
  <c r="AC60" i="10"/>
  <c r="AB60" i="10"/>
  <c r="AA60" i="10"/>
  <c r="AH58" i="10"/>
  <c r="AH56" i="10"/>
  <c r="Y60" i="10"/>
  <c r="X60" i="10"/>
  <c r="W60" i="10"/>
  <c r="Y56" i="10"/>
  <c r="U56" i="10"/>
  <c r="T56" i="10"/>
  <c r="O60" i="10"/>
  <c r="M60" i="10"/>
  <c r="I60" i="10"/>
  <c r="G60" i="10"/>
  <c r="F60" i="10"/>
  <c r="O56" i="10"/>
  <c r="M56" i="10"/>
  <c r="E60" i="10"/>
  <c r="E56" i="10"/>
  <c r="AN47" i="10"/>
  <c r="AN45" i="10"/>
  <c r="AN44" i="10"/>
  <c r="AN43" i="10"/>
  <c r="AH49" i="10"/>
  <c r="AH47" i="10"/>
  <c r="AF47" i="10"/>
  <c r="AB46" i="10"/>
  <c r="AF45" i="10"/>
  <c r="AF44" i="10"/>
  <c r="AC44" i="10"/>
  <c r="AB44" i="10"/>
  <c r="AF43" i="10"/>
  <c r="AC43" i="10"/>
  <c r="AB43" i="10"/>
  <c r="AA43" i="10"/>
  <c r="Y44" i="10"/>
  <c r="Y43" i="10"/>
  <c r="O49" i="10"/>
  <c r="N49" i="10"/>
  <c r="M49" i="10"/>
  <c r="M47" i="10"/>
  <c r="I47" i="10"/>
  <c r="G47" i="10"/>
  <c r="F47" i="10"/>
  <c r="O46" i="10"/>
  <c r="N46" i="10"/>
  <c r="M46" i="10"/>
  <c r="M45" i="10"/>
  <c r="G45" i="10"/>
  <c r="F45" i="10"/>
  <c r="O44" i="10"/>
  <c r="N44" i="10"/>
  <c r="M44" i="10"/>
  <c r="O43" i="10"/>
  <c r="N43" i="10"/>
  <c r="M43" i="10"/>
  <c r="C49" i="10"/>
  <c r="E47" i="10"/>
  <c r="C47" i="10"/>
  <c r="E46" i="10"/>
  <c r="C46" i="10"/>
  <c r="C45" i="10"/>
  <c r="E44" i="10"/>
  <c r="C44" i="10"/>
  <c r="E43" i="10"/>
  <c r="C43" i="10"/>
  <c r="AH41" i="10"/>
  <c r="AH35" i="10" s="1"/>
  <c r="AF41" i="10"/>
  <c r="C40" i="10"/>
  <c r="AN37" i="10"/>
  <c r="AN35" i="10" s="1"/>
  <c r="AF37" i="10"/>
  <c r="C37" i="10"/>
  <c r="AF36" i="10"/>
  <c r="O36" i="10"/>
  <c r="O35" i="10" s="1"/>
  <c r="M36" i="10"/>
  <c r="M35" i="10" s="1"/>
  <c r="C36" i="10"/>
  <c r="AN34" i="10"/>
  <c r="AL34" i="10"/>
  <c r="AK34" i="10"/>
  <c r="AI34" i="10"/>
  <c r="AH34" i="10"/>
  <c r="AG34" i="10"/>
  <c r="AF34" i="10"/>
  <c r="AD34" i="10"/>
  <c r="AC34" i="10"/>
  <c r="AB34" i="10"/>
  <c r="AA34" i="10"/>
  <c r="Y34" i="10"/>
  <c r="X34" i="10"/>
  <c r="W34" i="10"/>
  <c r="F34" i="10"/>
  <c r="G34" i="10"/>
  <c r="H34" i="10"/>
  <c r="I34" i="10"/>
  <c r="J34" i="10"/>
  <c r="K34" i="10"/>
  <c r="M34" i="10"/>
  <c r="N34" i="10"/>
  <c r="O34" i="10"/>
  <c r="E34" i="10"/>
  <c r="AN31" i="10"/>
  <c r="AH32" i="10"/>
  <c r="AD32" i="10"/>
  <c r="AI31" i="10"/>
  <c r="AH31" i="10"/>
  <c r="AC30" i="10"/>
  <c r="M31" i="10"/>
  <c r="N31" i="10"/>
  <c r="Y402" i="1"/>
  <c r="Y403" i="1"/>
  <c r="Y404" i="1"/>
  <c r="Y405" i="1"/>
  <c r="Y406" i="1"/>
  <c r="Y407" i="1"/>
  <c r="Y408" i="1"/>
  <c r="Y409" i="1"/>
  <c r="Y410" i="1"/>
  <c r="Y411" i="1"/>
  <c r="Y412" i="1"/>
  <c r="Y413" i="1"/>
  <c r="Y414" i="1"/>
  <c r="Y401" i="1"/>
  <c r="AG399" i="1"/>
  <c r="Y399" i="1"/>
  <c r="C31" i="10"/>
  <c r="AN29" i="10"/>
  <c r="AH29" i="10"/>
  <c r="C29" i="10"/>
  <c r="AH28" i="10"/>
  <c r="C28" i="10"/>
  <c r="AH27" i="10"/>
  <c r="AN30" i="10" l="1"/>
  <c r="AJ30" i="10" s="1"/>
  <c r="AJ31" i="10"/>
  <c r="S89" i="12"/>
  <c r="C89" i="12" s="1"/>
  <c r="AF35" i="10"/>
  <c r="E42" i="10"/>
  <c r="E33" i="10" s="1"/>
  <c r="Y42" i="10"/>
  <c r="Y33" i="10" s="1"/>
  <c r="AN42" i="10"/>
  <c r="AL33" i="10"/>
  <c r="F42" i="10"/>
  <c r="F33" i="10" s="1"/>
  <c r="N42" i="10"/>
  <c r="N33" i="10" s="1"/>
  <c r="AB30" i="10"/>
  <c r="AK33" i="10"/>
  <c r="V33" i="10"/>
  <c r="AH26" i="10"/>
  <c r="AG33" i="10"/>
  <c r="J33" i="10"/>
  <c r="G42" i="10"/>
  <c r="K33" i="10"/>
  <c r="O42" i="10"/>
  <c r="AC42" i="10"/>
  <c r="AH42" i="10"/>
  <c r="AH33" i="10" s="1"/>
  <c r="M30" i="10"/>
  <c r="AI30" i="10"/>
  <c r="W33" i="10"/>
  <c r="U33" i="10"/>
  <c r="T33" i="10"/>
  <c r="AA42" i="10"/>
  <c r="AA33" i="10" s="1"/>
  <c r="N30" i="10"/>
  <c r="AD30" i="10"/>
  <c r="AH30" i="10"/>
  <c r="X33" i="10"/>
  <c r="C35" i="10"/>
  <c r="I42" i="10"/>
  <c r="I33" i="10" s="1"/>
  <c r="M42" i="10"/>
  <c r="AB42" i="10"/>
  <c r="AF42" i="10"/>
  <c r="C30" i="10"/>
  <c r="C42" i="10"/>
  <c r="S86" i="12"/>
  <c r="C86" i="12" s="1"/>
  <c r="AN33" i="10" l="1"/>
  <c r="AF33" i="10"/>
  <c r="C33" i="10"/>
  <c r="AB33" i="10"/>
  <c r="AC33" i="10"/>
  <c r="O33" i="10"/>
  <c r="M33" i="10"/>
  <c r="AI33" i="10"/>
  <c r="G33" i="10"/>
  <c r="AM33" i="10"/>
  <c r="H33" i="10"/>
  <c r="AD33" i="10"/>
  <c r="AF316" i="1"/>
  <c r="Z561" i="1"/>
  <c r="AA561" i="1"/>
  <c r="AB561" i="1"/>
  <c r="AC561" i="1"/>
  <c r="AD561" i="1"/>
  <c r="AE561" i="1"/>
  <c r="AI561" i="1"/>
  <c r="AJ561" i="1"/>
  <c r="AK561" i="1"/>
  <c r="AL561" i="1"/>
  <c r="AM561" i="1"/>
  <c r="AN561" i="1"/>
  <c r="AP561" i="1"/>
  <c r="AQ561" i="1"/>
  <c r="AR561" i="1"/>
  <c r="AT561" i="1"/>
  <c r="AV561" i="1"/>
  <c r="AW561" i="1"/>
  <c r="AX561" i="1"/>
  <c r="AY561" i="1"/>
  <c r="AZ561" i="1"/>
  <c r="BC561" i="1"/>
  <c r="BD561" i="1"/>
  <c r="BE561" i="1"/>
  <c r="BF561" i="1"/>
  <c r="BG561" i="1"/>
  <c r="BI561" i="1"/>
  <c r="BJ561" i="1"/>
  <c r="BK561" i="1"/>
  <c r="BM561" i="1"/>
  <c r="BN561" i="1"/>
  <c r="BO561" i="1"/>
  <c r="BP561" i="1"/>
  <c r="Y561" i="1"/>
  <c r="Y447" i="1" s="1"/>
  <c r="BQ609" i="1"/>
  <c r="AS609" i="1"/>
  <c r="Z479" i="1"/>
  <c r="AA479" i="1"/>
  <c r="AB479" i="1"/>
  <c r="AC479" i="1"/>
  <c r="AD479" i="1"/>
  <c r="AE479" i="1"/>
  <c r="AH479" i="1"/>
  <c r="AI479" i="1"/>
  <c r="AJ479" i="1"/>
  <c r="AK479" i="1"/>
  <c r="AL479" i="1"/>
  <c r="AM479" i="1"/>
  <c r="AN479" i="1"/>
  <c r="AO479" i="1"/>
  <c r="AP479" i="1"/>
  <c r="AQ479" i="1"/>
  <c r="AR479" i="1"/>
  <c r="AT479" i="1"/>
  <c r="AV479" i="1"/>
  <c r="AW479" i="1"/>
  <c r="AX479" i="1"/>
  <c r="AY479" i="1"/>
  <c r="AZ479" i="1"/>
  <c r="BA479" i="1"/>
  <c r="BC479" i="1"/>
  <c r="BD479" i="1"/>
  <c r="BE479" i="1"/>
  <c r="BF479" i="1"/>
  <c r="BG479" i="1"/>
  <c r="BH479" i="1"/>
  <c r="BI479" i="1"/>
  <c r="BK479" i="1"/>
  <c r="BM479" i="1"/>
  <c r="BN479" i="1"/>
  <c r="BO479" i="1"/>
  <c r="BP479" i="1"/>
  <c r="Z399" i="1"/>
  <c r="AA399" i="1"/>
  <c r="AB399" i="1"/>
  <c r="AC399" i="1"/>
  <c r="AD399" i="1"/>
  <c r="AE399" i="1"/>
  <c r="AH399" i="1"/>
  <c r="AI399" i="1"/>
  <c r="AJ399" i="1"/>
  <c r="AK399" i="1"/>
  <c r="AL399" i="1"/>
  <c r="AM399" i="1"/>
  <c r="AN399" i="1"/>
  <c r="AO399" i="1"/>
  <c r="AP399" i="1"/>
  <c r="AQ399" i="1"/>
  <c r="AR399" i="1"/>
  <c r="AT399" i="1"/>
  <c r="AV399" i="1"/>
  <c r="AW399" i="1"/>
  <c r="AX399" i="1"/>
  <c r="AY399" i="1"/>
  <c r="AZ399" i="1"/>
  <c r="BA399" i="1"/>
  <c r="BC399" i="1"/>
  <c r="BD399" i="1"/>
  <c r="BE399" i="1"/>
  <c r="BF399" i="1"/>
  <c r="BG399" i="1"/>
  <c r="BH399" i="1"/>
  <c r="BI399" i="1"/>
  <c r="BJ399" i="1"/>
  <c r="BK399" i="1"/>
  <c r="BM399" i="1"/>
  <c r="BN399" i="1"/>
  <c r="BO399" i="1"/>
  <c r="BP399" i="1"/>
  <c r="BJ333" i="1"/>
  <c r="BJ350" i="1"/>
  <c r="BI349" i="1"/>
  <c r="BK349" i="1"/>
  <c r="BQ615" i="1"/>
  <c r="BQ616" i="1"/>
  <c r="BQ617" i="1"/>
  <c r="BQ618" i="1"/>
  <c r="BQ649" i="1"/>
  <c r="BQ650" i="1"/>
  <c r="BQ651" i="1"/>
  <c r="BQ653" i="1"/>
  <c r="BQ654" i="1"/>
  <c r="BQ655" i="1"/>
  <c r="BQ656" i="1"/>
  <c r="BQ658" i="1"/>
  <c r="BQ659" i="1"/>
  <c r="BQ660" i="1"/>
  <c r="BQ661" i="1"/>
  <c r="AU671" i="1"/>
  <c r="AU672" i="1"/>
  <c r="BQ672" i="1" s="1"/>
  <c r="AU673" i="1"/>
  <c r="AS671" i="1"/>
  <c r="AS672" i="14" s="1"/>
  <c r="BB694" i="1"/>
  <c r="BQ694" i="1" s="1"/>
  <c r="S56" i="10" l="1"/>
  <c r="S33" i="10" s="1"/>
  <c r="AU672" i="14"/>
  <c r="AF672" i="14" s="1"/>
  <c r="BK333" i="1"/>
  <c r="BK349" i="14"/>
  <c r="BK333" i="14" s="1"/>
  <c r="BK317" i="14" s="1"/>
  <c r="BI333" i="1"/>
  <c r="BI349" i="14"/>
  <c r="BI333" i="14" s="1"/>
  <c r="BI317" i="14" s="1"/>
  <c r="BN447" i="1"/>
  <c r="BI447" i="1"/>
  <c r="BE447" i="1"/>
  <c r="AZ447" i="1"/>
  <c r="BK447" i="1"/>
  <c r="BG447" i="1"/>
  <c r="BC447" i="1"/>
  <c r="AX447" i="1"/>
  <c r="AE447" i="1"/>
  <c r="AA447" i="1"/>
  <c r="BM447" i="1"/>
  <c r="AY447" i="1"/>
  <c r="AT447" i="1"/>
  <c r="AK447" i="1"/>
  <c r="AG447" i="1"/>
  <c r="AV447" i="1"/>
  <c r="AL447" i="1"/>
  <c r="AH447" i="1"/>
  <c r="AC447" i="1"/>
  <c r="AF671" i="1"/>
  <c r="BQ671" i="1"/>
  <c r="BQ672" i="14" s="1"/>
  <c r="AF609" i="1"/>
  <c r="AJ33" i="10"/>
  <c r="BH447" i="1"/>
  <c r="BD447" i="1"/>
  <c r="AO447" i="1"/>
  <c r="Z447" i="1"/>
  <c r="BL399" i="1"/>
  <c r="BO447" i="1"/>
  <c r="BJ447" i="1"/>
  <c r="BJ317" i="1" s="1"/>
  <c r="BF447" i="1"/>
  <c r="AW447" i="1"/>
  <c r="AM447" i="1"/>
  <c r="AI447" i="1"/>
  <c r="AD447" i="1"/>
  <c r="BP447" i="1"/>
  <c r="AR447" i="1"/>
  <c r="AN447" i="1"/>
  <c r="AJ447" i="1"/>
  <c r="AB447" i="1"/>
  <c r="AP447" i="1"/>
  <c r="Z33" i="10"/>
  <c r="BA447" i="1"/>
  <c r="AQ447" i="1"/>
  <c r="AS561" i="1"/>
  <c r="AH494" i="1"/>
  <c r="AI494" i="1"/>
  <c r="AJ494" i="1"/>
  <c r="AK494" i="1"/>
  <c r="AL494" i="1"/>
  <c r="AM494" i="1"/>
  <c r="AN494" i="1"/>
  <c r="AO494" i="1"/>
  <c r="AP494" i="1"/>
  <c r="AQ494" i="1"/>
  <c r="AR494" i="1"/>
  <c r="AT494" i="1"/>
  <c r="AU494" i="1"/>
  <c r="AV494" i="1"/>
  <c r="AW494" i="1"/>
  <c r="AX494" i="1"/>
  <c r="AY494" i="1"/>
  <c r="AZ494" i="1"/>
  <c r="BA494" i="1"/>
  <c r="BB494" i="1"/>
  <c r="BB495" i="14" s="1"/>
  <c r="BC494" i="1"/>
  <c r="BD494" i="1"/>
  <c r="BE494" i="1"/>
  <c r="BF494" i="1"/>
  <c r="BG494" i="1"/>
  <c r="BM494" i="1"/>
  <c r="BM495" i="14" s="1"/>
  <c r="BN494" i="1"/>
  <c r="BN495" i="14" s="1"/>
  <c r="BO494" i="1"/>
  <c r="BO495" i="14" s="1"/>
  <c r="BP495" i="14"/>
  <c r="AF550" i="1"/>
  <c r="AF551" i="1"/>
  <c r="AF552" i="1"/>
  <c r="AF553" i="1"/>
  <c r="AF554" i="1"/>
  <c r="AF555" i="1"/>
  <c r="AF556" i="1"/>
  <c r="AF557" i="1"/>
  <c r="AF558" i="1"/>
  <c r="AF559" i="1"/>
  <c r="AF560" i="1"/>
  <c r="BL447" i="1" l="1"/>
  <c r="BI317" i="1"/>
  <c r="BK317" i="1"/>
  <c r="AS447" i="1"/>
  <c r="BB447" i="1"/>
  <c r="AG462" i="1"/>
  <c r="AS494" i="1"/>
  <c r="AS495" i="14" s="1"/>
  <c r="BQ494" i="1"/>
  <c r="BQ495" i="14" s="1"/>
  <c r="BP572" i="1"/>
  <c r="AG572" i="1"/>
  <c r="BQ825" i="1"/>
  <c r="AF549" i="1"/>
  <c r="AT322" i="1"/>
  <c r="Z576" i="1"/>
  <c r="Z462" i="1" s="1"/>
  <c r="AA576" i="1"/>
  <c r="AA462" i="1" s="1"/>
  <c r="AB576" i="1"/>
  <c r="AB462" i="1" s="1"/>
  <c r="AC576" i="1"/>
  <c r="AC462" i="1" s="1"/>
  <c r="AD576" i="1"/>
  <c r="AD462" i="1" s="1"/>
  <c r="AE576" i="1"/>
  <c r="AE462" i="1" s="1"/>
  <c r="AH576" i="1"/>
  <c r="AI576" i="1"/>
  <c r="AJ576" i="1"/>
  <c r="AK576" i="1"/>
  <c r="AL576" i="1"/>
  <c r="AM576" i="1"/>
  <c r="AN576" i="1"/>
  <c r="AO576" i="1"/>
  <c r="AP576" i="1"/>
  <c r="AQ576" i="1"/>
  <c r="AR576" i="1"/>
  <c r="AT576" i="1"/>
  <c r="AU576" i="1"/>
  <c r="AV576" i="1"/>
  <c r="AW576" i="1"/>
  <c r="AX576" i="1"/>
  <c r="AY576" i="1"/>
  <c r="AZ576" i="1"/>
  <c r="BA576" i="1"/>
  <c r="BC576" i="1"/>
  <c r="BD576" i="1"/>
  <c r="BE576" i="1"/>
  <c r="BG576" i="1"/>
  <c r="BH576" i="1"/>
  <c r="BI576" i="1"/>
  <c r="BK576" i="1"/>
  <c r="BK462" i="1" s="1"/>
  <c r="BM576" i="1"/>
  <c r="BN576" i="1"/>
  <c r="BO576" i="1"/>
  <c r="BP576" i="1"/>
  <c r="Y576" i="1"/>
  <c r="BP566" i="1"/>
  <c r="BO566" i="1"/>
  <c r="BN566" i="1"/>
  <c r="BM566" i="1"/>
  <c r="BK566" i="1"/>
  <c r="BJ566" i="1"/>
  <c r="BI566" i="1"/>
  <c r="BH566" i="1"/>
  <c r="BG566" i="1"/>
  <c r="BF566" i="1"/>
  <c r="BE566" i="1"/>
  <c r="BD566" i="1"/>
  <c r="BC566" i="1"/>
  <c r="BA566" i="1"/>
  <c r="AZ566" i="1"/>
  <c r="AY566" i="1"/>
  <c r="AX566" i="1"/>
  <c r="AW566" i="1"/>
  <c r="AV566" i="1"/>
  <c r="AU566" i="1"/>
  <c r="AT566" i="1"/>
  <c r="AQ566" i="1"/>
  <c r="AP566" i="1"/>
  <c r="AO566" i="1"/>
  <c r="AN566" i="1"/>
  <c r="AM566" i="1"/>
  <c r="AL566" i="1"/>
  <c r="AK566" i="1"/>
  <c r="AJ566" i="1"/>
  <c r="AI566" i="1"/>
  <c r="AH566" i="1"/>
  <c r="AG566" i="1"/>
  <c r="Y566" i="1"/>
  <c r="Z563" i="1"/>
  <c r="AA563" i="1"/>
  <c r="AB563" i="1"/>
  <c r="AC563" i="1"/>
  <c r="AD563" i="1"/>
  <c r="AE563" i="1"/>
  <c r="AG563" i="1"/>
  <c r="AH563" i="1"/>
  <c r="AI563" i="1"/>
  <c r="AJ563" i="1"/>
  <c r="AK563" i="1"/>
  <c r="AL563" i="1"/>
  <c r="AM563" i="1"/>
  <c r="AN563" i="1"/>
  <c r="AO563" i="1"/>
  <c r="AP563" i="1"/>
  <c r="AQ563" i="1"/>
  <c r="AR563" i="1"/>
  <c r="AT563" i="1"/>
  <c r="AU563" i="1"/>
  <c r="AV563" i="1"/>
  <c r="AW563" i="1"/>
  <c r="AX563" i="1"/>
  <c r="AY563" i="1"/>
  <c r="AZ563" i="1"/>
  <c r="BA563" i="1"/>
  <c r="BC563" i="1"/>
  <c r="BD563" i="1"/>
  <c r="BE563" i="1"/>
  <c r="BF563" i="1"/>
  <c r="BG563" i="1"/>
  <c r="BH563" i="1"/>
  <c r="BI563" i="1"/>
  <c r="BJ563" i="1"/>
  <c r="BK563" i="1"/>
  <c r="BM563" i="1"/>
  <c r="BN563" i="1"/>
  <c r="BO563" i="1"/>
  <c r="BP563" i="1"/>
  <c r="Z564" i="1"/>
  <c r="AA564" i="1"/>
  <c r="AB564" i="1"/>
  <c r="AC564" i="1"/>
  <c r="AD564" i="1"/>
  <c r="AE564" i="1"/>
  <c r="AG564" i="1"/>
  <c r="AH564" i="1"/>
  <c r="AI564" i="1"/>
  <c r="AJ564" i="1"/>
  <c r="AK564" i="1"/>
  <c r="AL564" i="1"/>
  <c r="AM564" i="1"/>
  <c r="AN564" i="1"/>
  <c r="AO564" i="1"/>
  <c r="AP564" i="1"/>
  <c r="AQ564" i="1"/>
  <c r="AR564" i="1"/>
  <c r="AT564" i="1"/>
  <c r="AU564" i="1"/>
  <c r="AV564" i="1"/>
  <c r="AW564" i="1"/>
  <c r="AX564" i="1"/>
  <c r="AY564" i="1"/>
  <c r="AZ564" i="1"/>
  <c r="BA564" i="1"/>
  <c r="BC564" i="1"/>
  <c r="BD564" i="1"/>
  <c r="BE564" i="1"/>
  <c r="BF564" i="1"/>
  <c r="BG564" i="1"/>
  <c r="BH564" i="1"/>
  <c r="BI564" i="1"/>
  <c r="BJ564" i="1"/>
  <c r="BK564" i="1"/>
  <c r="BM564" i="1"/>
  <c r="BN564" i="1"/>
  <c r="BO564" i="1"/>
  <c r="BP564" i="1"/>
  <c r="Z565" i="1"/>
  <c r="AA565" i="1"/>
  <c r="AB565" i="1"/>
  <c r="AC565" i="1"/>
  <c r="AD565" i="1"/>
  <c r="AE565" i="1"/>
  <c r="AG565" i="1"/>
  <c r="AH565" i="1"/>
  <c r="AI565" i="1"/>
  <c r="AJ565" i="1"/>
  <c r="AK565" i="1"/>
  <c r="AL565" i="1"/>
  <c r="AM565" i="1"/>
  <c r="AN565" i="1"/>
  <c r="AO565" i="1"/>
  <c r="AP565" i="1"/>
  <c r="AQ565" i="1"/>
  <c r="AR565" i="1"/>
  <c r="AT565" i="1"/>
  <c r="AU565" i="1"/>
  <c r="AV565" i="1"/>
  <c r="AW565" i="1"/>
  <c r="AX565" i="1"/>
  <c r="AY565" i="1"/>
  <c r="AZ565" i="1"/>
  <c r="BA565" i="1"/>
  <c r="BC565" i="1"/>
  <c r="BD565" i="1"/>
  <c r="BE565" i="1"/>
  <c r="BF565" i="1"/>
  <c r="BG565" i="1"/>
  <c r="BH565" i="1"/>
  <c r="BI565" i="1"/>
  <c r="BJ565" i="1"/>
  <c r="BK565" i="1"/>
  <c r="BM565" i="1"/>
  <c r="BN565" i="1"/>
  <c r="BO565" i="1"/>
  <c r="BP565" i="1"/>
  <c r="Z566" i="1"/>
  <c r="AA566" i="1"/>
  <c r="AB566" i="1"/>
  <c r="AC566" i="1"/>
  <c r="AD566" i="1"/>
  <c r="AE566" i="1"/>
  <c r="AR566" i="1"/>
  <c r="Z567" i="1"/>
  <c r="AA567" i="1"/>
  <c r="AB567" i="1"/>
  <c r="AC567" i="1"/>
  <c r="AD567" i="1"/>
  <c r="AE567" i="1"/>
  <c r="AG567" i="1"/>
  <c r="AH567" i="1"/>
  <c r="AI567" i="1"/>
  <c r="AJ567" i="1"/>
  <c r="AK567" i="1"/>
  <c r="AL567" i="1"/>
  <c r="AM567" i="1"/>
  <c r="AN567" i="1"/>
  <c r="AO567" i="1"/>
  <c r="AP567" i="1"/>
  <c r="AR567" i="1"/>
  <c r="AT567" i="1"/>
  <c r="AU567" i="1"/>
  <c r="AV567" i="1"/>
  <c r="AW567" i="1"/>
  <c r="AX567" i="1"/>
  <c r="AY567" i="1"/>
  <c r="AZ567" i="1"/>
  <c r="BA567" i="1"/>
  <c r="BC567" i="1"/>
  <c r="BD567" i="1"/>
  <c r="BE567" i="1"/>
  <c r="BF567" i="1"/>
  <c r="BG567" i="1"/>
  <c r="BH567" i="1"/>
  <c r="BI567" i="1"/>
  <c r="BJ567" i="1"/>
  <c r="BK567" i="1"/>
  <c r="BM567" i="1"/>
  <c r="BN567" i="1"/>
  <c r="BO567" i="1"/>
  <c r="BP567" i="1"/>
  <c r="Z568" i="1"/>
  <c r="AA568" i="1"/>
  <c r="AB568" i="1"/>
  <c r="AC568" i="1"/>
  <c r="AD568" i="1"/>
  <c r="AE568" i="1"/>
  <c r="AG568" i="1"/>
  <c r="AH568" i="1"/>
  <c r="AI568" i="1"/>
  <c r="AJ568" i="1"/>
  <c r="AK568" i="1"/>
  <c r="AL568" i="1"/>
  <c r="AM568" i="1"/>
  <c r="AN568" i="1"/>
  <c r="AO568" i="1"/>
  <c r="AP568" i="1"/>
  <c r="AQ568" i="1"/>
  <c r="AR568" i="1"/>
  <c r="AT568" i="1"/>
  <c r="AU568" i="1"/>
  <c r="AV568" i="1"/>
  <c r="AW568" i="1"/>
  <c r="AX568" i="1"/>
  <c r="AY568" i="1"/>
  <c r="AZ568" i="1"/>
  <c r="BA568" i="1"/>
  <c r="BC568" i="1"/>
  <c r="BD568" i="1"/>
  <c r="BE568" i="1"/>
  <c r="BF568" i="1"/>
  <c r="BG568" i="1"/>
  <c r="BH568" i="1"/>
  <c r="BI568" i="1"/>
  <c r="BJ568" i="1"/>
  <c r="BK568" i="1"/>
  <c r="BM568" i="1"/>
  <c r="BN568" i="1"/>
  <c r="BO568" i="1"/>
  <c r="BP568" i="1"/>
  <c r="Z569" i="1"/>
  <c r="AA569" i="1"/>
  <c r="AB569" i="1"/>
  <c r="AC569" i="1"/>
  <c r="AD569" i="1"/>
  <c r="AE569" i="1"/>
  <c r="AG569" i="1"/>
  <c r="AH569" i="1"/>
  <c r="AI569" i="1"/>
  <c r="AJ569" i="1"/>
  <c r="AK569" i="1"/>
  <c r="AL569" i="1"/>
  <c r="AM569" i="1"/>
  <c r="AN569" i="1"/>
  <c r="AO569" i="1"/>
  <c r="AP569" i="1"/>
  <c r="AQ569" i="1"/>
  <c r="AR569" i="1"/>
  <c r="AT569" i="1"/>
  <c r="AU569" i="1"/>
  <c r="AV569" i="1"/>
  <c r="AW569" i="1"/>
  <c r="AX569" i="1"/>
  <c r="AY569" i="1"/>
  <c r="AZ569" i="1"/>
  <c r="BA569" i="1"/>
  <c r="BC569" i="1"/>
  <c r="BD569" i="1"/>
  <c r="BE569" i="1"/>
  <c r="BF569" i="1"/>
  <c r="BG569" i="1"/>
  <c r="BH569" i="1"/>
  <c r="BI569" i="1"/>
  <c r="BJ569" i="1"/>
  <c r="BK569" i="1"/>
  <c r="BM569" i="1"/>
  <c r="BN569" i="1"/>
  <c r="BO569" i="1"/>
  <c r="BP569" i="1"/>
  <c r="Z570" i="1"/>
  <c r="AA570" i="1"/>
  <c r="AB570" i="1"/>
  <c r="AC570" i="1"/>
  <c r="AD570" i="1"/>
  <c r="AE570" i="1"/>
  <c r="AG570" i="1"/>
  <c r="AH570" i="1"/>
  <c r="AI570" i="1"/>
  <c r="AJ570" i="1"/>
  <c r="AK570" i="1"/>
  <c r="AL570" i="1"/>
  <c r="AM570" i="1"/>
  <c r="AN570" i="1"/>
  <c r="AO570" i="1"/>
  <c r="AP570" i="1"/>
  <c r="AQ570" i="1"/>
  <c r="AR570" i="1"/>
  <c r="AT570" i="1"/>
  <c r="AU570" i="1"/>
  <c r="AV570" i="1"/>
  <c r="AW570" i="1"/>
  <c r="AX570" i="1"/>
  <c r="AY570" i="1"/>
  <c r="AZ570" i="1"/>
  <c r="BA570" i="1"/>
  <c r="BC570" i="1"/>
  <c r="BD570" i="1"/>
  <c r="BE570" i="1"/>
  <c r="BF570" i="1"/>
  <c r="BG570" i="1"/>
  <c r="BH570" i="1"/>
  <c r="BI570" i="1"/>
  <c r="BJ570" i="1"/>
  <c r="BK570" i="1"/>
  <c r="BM570" i="1"/>
  <c r="BN570" i="1"/>
  <c r="BO570" i="1"/>
  <c r="BP570" i="1"/>
  <c r="Z571" i="1"/>
  <c r="AA571" i="1"/>
  <c r="AB571" i="1"/>
  <c r="AC571" i="1"/>
  <c r="AD571" i="1"/>
  <c r="AE571" i="1"/>
  <c r="AG571" i="1"/>
  <c r="AH571" i="1"/>
  <c r="AI571" i="1"/>
  <c r="AJ571" i="1"/>
  <c r="AK571" i="1"/>
  <c r="AL571" i="1"/>
  <c r="AM571" i="1"/>
  <c r="AN571" i="1"/>
  <c r="AO571" i="1"/>
  <c r="AP571" i="1"/>
  <c r="AQ571" i="1"/>
  <c r="AR571" i="1"/>
  <c r="AT571" i="1"/>
  <c r="AU571" i="1"/>
  <c r="AV571" i="1"/>
  <c r="AW571" i="1"/>
  <c r="AX571" i="1"/>
  <c r="AY571" i="1"/>
  <c r="AZ571" i="1"/>
  <c r="BA571" i="1"/>
  <c r="BC571" i="1"/>
  <c r="BD571" i="1"/>
  <c r="BE571" i="1"/>
  <c r="BF571" i="1"/>
  <c r="BG571" i="1"/>
  <c r="BH571" i="1"/>
  <c r="BI571" i="1"/>
  <c r="BJ571" i="1"/>
  <c r="BK571" i="1"/>
  <c r="BM571" i="1"/>
  <c r="BN571" i="1"/>
  <c r="BO571" i="1"/>
  <c r="BP571" i="1"/>
  <c r="Z572" i="1"/>
  <c r="AA572" i="1"/>
  <c r="AB572" i="1"/>
  <c r="AC572" i="1"/>
  <c r="AD572" i="1"/>
  <c r="AE572" i="1"/>
  <c r="AH572" i="1"/>
  <c r="AI572" i="1"/>
  <c r="AJ572" i="1"/>
  <c r="AK572" i="1"/>
  <c r="AL572" i="1"/>
  <c r="AM572" i="1"/>
  <c r="AN572" i="1"/>
  <c r="AQ572" i="1"/>
  <c r="AR572" i="1"/>
  <c r="AT572" i="1"/>
  <c r="AU572" i="1"/>
  <c r="AV572" i="1"/>
  <c r="AW572" i="1"/>
  <c r="AX572" i="1"/>
  <c r="AY572" i="1"/>
  <c r="AZ572" i="1"/>
  <c r="BA572" i="1"/>
  <c r="BC572" i="1"/>
  <c r="BD572" i="1"/>
  <c r="BE572" i="1"/>
  <c r="BF572" i="1"/>
  <c r="BG572" i="1"/>
  <c r="BI572" i="1"/>
  <c r="BJ572" i="1"/>
  <c r="BJ458" i="1" s="1"/>
  <c r="BK572" i="1"/>
  <c r="BM572" i="1"/>
  <c r="BN572" i="1"/>
  <c r="BO572" i="1"/>
  <c r="Z573" i="1"/>
  <c r="AA573" i="1"/>
  <c r="AB573" i="1"/>
  <c r="AC573" i="1"/>
  <c r="AD573" i="1"/>
  <c r="AE573" i="1"/>
  <c r="AG573" i="1"/>
  <c r="AH573" i="1"/>
  <c r="AI573" i="1"/>
  <c r="AJ573" i="1"/>
  <c r="AK573" i="1"/>
  <c r="AL573" i="1"/>
  <c r="AM573" i="1"/>
  <c r="AN573" i="1"/>
  <c r="AO573" i="1"/>
  <c r="AP573" i="1"/>
  <c r="AQ573" i="1"/>
  <c r="AR573" i="1"/>
  <c r="AT573" i="1"/>
  <c r="AU573" i="1"/>
  <c r="AV573" i="1"/>
  <c r="AW573" i="1"/>
  <c r="AX573" i="1"/>
  <c r="AY573" i="1"/>
  <c r="AZ573" i="1"/>
  <c r="BA573" i="1"/>
  <c r="BC573" i="1"/>
  <c r="BD573" i="1"/>
  <c r="BE573" i="1"/>
  <c r="BF573" i="1"/>
  <c r="BG573" i="1"/>
  <c r="BH573" i="1"/>
  <c r="BI573" i="1"/>
  <c r="BJ573" i="1"/>
  <c r="BK573" i="1"/>
  <c r="BM573" i="1"/>
  <c r="BN573" i="1"/>
  <c r="BO573" i="1"/>
  <c r="BP573" i="1"/>
  <c r="Z574" i="1"/>
  <c r="AA574" i="1"/>
  <c r="AB574" i="1"/>
  <c r="AC574" i="1"/>
  <c r="AD574" i="1"/>
  <c r="AE574" i="1"/>
  <c r="AG574" i="1"/>
  <c r="AH574" i="1"/>
  <c r="AI574" i="1"/>
  <c r="AJ574" i="1"/>
  <c r="AK574" i="1"/>
  <c r="AL574" i="1"/>
  <c r="AM574" i="1"/>
  <c r="AN574" i="1"/>
  <c r="AO574" i="1"/>
  <c r="AP574" i="1"/>
  <c r="AQ574" i="1"/>
  <c r="AR574" i="1"/>
  <c r="AT574" i="1"/>
  <c r="AU574" i="1"/>
  <c r="AV574" i="1"/>
  <c r="AW574" i="1"/>
  <c r="AX574" i="1"/>
  <c r="AY574" i="1"/>
  <c r="AZ574" i="1"/>
  <c r="BA574" i="1"/>
  <c r="BC574" i="1"/>
  <c r="BD574" i="1"/>
  <c r="BE574" i="1"/>
  <c r="BF574" i="1"/>
  <c r="BG574" i="1"/>
  <c r="BH574" i="1"/>
  <c r="BI574" i="1"/>
  <c r="BJ574" i="1"/>
  <c r="BK574" i="1"/>
  <c r="BM574" i="1"/>
  <c r="BN574" i="1"/>
  <c r="BO574" i="1"/>
  <c r="BP574" i="1"/>
  <c r="Z575" i="1"/>
  <c r="AA575" i="1"/>
  <c r="AB575" i="1"/>
  <c r="AC575" i="1"/>
  <c r="AD575" i="1"/>
  <c r="AE575" i="1"/>
  <c r="AG575" i="1"/>
  <c r="AH575" i="1"/>
  <c r="AI575" i="1"/>
  <c r="AJ575" i="1"/>
  <c r="AK575" i="1"/>
  <c r="AL575" i="1"/>
  <c r="AM575" i="1"/>
  <c r="AN575" i="1"/>
  <c r="AO575" i="1"/>
  <c r="AP575" i="1"/>
  <c r="AQ575" i="1"/>
  <c r="AR575" i="1"/>
  <c r="AT575" i="1"/>
  <c r="AU575" i="1"/>
  <c r="AV575" i="1"/>
  <c r="AW575" i="1"/>
  <c r="AX575" i="1"/>
  <c r="AY575" i="1"/>
  <c r="AZ575" i="1"/>
  <c r="BA575" i="1"/>
  <c r="BC575" i="1"/>
  <c r="BD575" i="1"/>
  <c r="BE575" i="1"/>
  <c r="BF575" i="1"/>
  <c r="BG575" i="1"/>
  <c r="BH575" i="1"/>
  <c r="BI575" i="1"/>
  <c r="BJ575" i="1"/>
  <c r="BK575" i="1"/>
  <c r="BM575" i="1"/>
  <c r="BN575" i="1"/>
  <c r="BO575" i="1"/>
  <c r="BP575" i="1"/>
  <c r="Y564" i="1"/>
  <c r="Y565" i="1"/>
  <c r="Y567" i="1"/>
  <c r="Y568" i="1"/>
  <c r="Y569" i="1"/>
  <c r="Y570" i="1"/>
  <c r="Y571" i="1"/>
  <c r="Y572" i="1"/>
  <c r="Y573" i="1"/>
  <c r="Y574" i="1"/>
  <c r="Y575" i="1"/>
  <c r="Y563" i="1"/>
  <c r="AS566" i="1" l="1"/>
  <c r="BL575" i="1"/>
  <c r="BB567" i="1"/>
  <c r="Y562" i="1"/>
  <c r="AS575" i="1"/>
  <c r="BB568" i="1"/>
  <c r="BB575" i="1"/>
  <c r="BB572" i="1"/>
  <c r="BL571" i="1"/>
  <c r="AS576" i="1"/>
  <c r="BB574" i="1"/>
  <c r="AS574" i="1"/>
  <c r="BB573" i="1"/>
  <c r="BL572" i="1"/>
  <c r="AS572" i="1"/>
  <c r="BB571" i="1"/>
  <c r="BL569" i="1"/>
  <c r="AS568" i="1"/>
  <c r="BL565" i="1"/>
  <c r="AS564" i="1"/>
  <c r="BB563" i="1"/>
  <c r="BL574" i="1"/>
  <c r="AS573" i="1"/>
  <c r="AS571" i="1"/>
  <c r="BB570" i="1"/>
  <c r="BL568" i="1"/>
  <c r="AS567" i="1"/>
  <c r="BL564" i="1"/>
  <c r="AS563" i="1"/>
  <c r="BL573" i="1"/>
  <c r="AS570" i="1"/>
  <c r="BB569" i="1"/>
  <c r="BL567" i="1"/>
  <c r="BB565" i="1"/>
  <c r="BL563" i="1"/>
  <c r="BL570" i="1"/>
  <c r="AS569" i="1"/>
  <c r="AS565" i="1"/>
  <c r="BB564" i="1"/>
  <c r="BP562" i="1"/>
  <c r="BP462" i="1"/>
  <c r="AK462" i="1"/>
  <c r="BE462" i="1"/>
  <c r="BI462" i="1"/>
  <c r="BM462" i="1"/>
  <c r="AH462" i="1"/>
  <c r="AI462" i="1"/>
  <c r="AJ462" i="1"/>
  <c r="AL462" i="1"/>
  <c r="AM462" i="1"/>
  <c r="AN462" i="1"/>
  <c r="AP462" i="1"/>
  <c r="AR462" i="1"/>
  <c r="AT462" i="1"/>
  <c r="AV462" i="1"/>
  <c r="AW462" i="1"/>
  <c r="AX462" i="1"/>
  <c r="AY462" i="1"/>
  <c r="AZ462" i="1"/>
  <c r="BA462" i="1"/>
  <c r="BC462" i="1"/>
  <c r="BD462" i="1"/>
  <c r="BF462" i="1"/>
  <c r="BG462" i="1"/>
  <c r="BN462" i="1"/>
  <c r="BO462" i="1"/>
  <c r="Z449" i="1"/>
  <c r="AA449" i="1"/>
  <c r="AB449" i="1"/>
  <c r="AC449" i="1"/>
  <c r="AD449" i="1"/>
  <c r="AE449" i="1"/>
  <c r="BQ569" i="1" l="1"/>
  <c r="AF569" i="1" s="1"/>
  <c r="BQ564" i="1"/>
  <c r="AF564" i="1" s="1"/>
  <c r="BQ568" i="1"/>
  <c r="AF568" i="1" s="1"/>
  <c r="BQ574" i="1"/>
  <c r="AF574" i="1" s="1"/>
  <c r="BQ575" i="1"/>
  <c r="AF575" i="1" s="1"/>
  <c r="BQ567" i="1"/>
  <c r="AF567" i="1" s="1"/>
  <c r="BQ570" i="1"/>
  <c r="AF570" i="1" s="1"/>
  <c r="BQ563" i="1"/>
  <c r="AF563" i="1" s="1"/>
  <c r="BQ571" i="1"/>
  <c r="AF571" i="1" s="1"/>
  <c r="BQ565" i="1"/>
  <c r="AF565" i="1" s="1"/>
  <c r="BQ572" i="1"/>
  <c r="AF572" i="1" s="1"/>
  <c r="BQ573" i="1"/>
  <c r="AF573" i="1" s="1"/>
  <c r="BB462" i="1"/>
  <c r="BL462" i="1"/>
  <c r="AH58" i="9" l="1"/>
  <c r="AF58" i="9"/>
  <c r="AO56" i="9"/>
  <c r="AH56" i="9"/>
  <c r="AF56" i="9"/>
  <c r="AC56" i="9"/>
  <c r="AB56" i="9"/>
  <c r="Y56" i="9"/>
  <c r="V56" i="9"/>
  <c r="U56" i="9"/>
  <c r="T56" i="9"/>
  <c r="S56" i="9"/>
  <c r="M56" i="9"/>
  <c r="O56" i="9"/>
  <c r="E56" i="9"/>
  <c r="AH51" i="9"/>
  <c r="AH50" i="9" s="1"/>
  <c r="Y482" i="1"/>
  <c r="Y450" i="1" s="1"/>
  <c r="Y483" i="1"/>
  <c r="Y451" i="1" s="1"/>
  <c r="Y484" i="1"/>
  <c r="Y452" i="1" s="1"/>
  <c r="Y485" i="1"/>
  <c r="Y453" i="1" s="1"/>
  <c r="Y486" i="1"/>
  <c r="Y454" i="1" s="1"/>
  <c r="Y487" i="1"/>
  <c r="Y455" i="1" s="1"/>
  <c r="Y488" i="1"/>
  <c r="Y456" i="1" s="1"/>
  <c r="Y489" i="1"/>
  <c r="Y457" i="1" s="1"/>
  <c r="Y490" i="1"/>
  <c r="Y458" i="1" s="1"/>
  <c r="Y491" i="1"/>
  <c r="Y459" i="1" s="1"/>
  <c r="Y492" i="1"/>
  <c r="Y460" i="1" s="1"/>
  <c r="Y493" i="1"/>
  <c r="Y461" i="1" s="1"/>
  <c r="Y494" i="1"/>
  <c r="Y481" i="1"/>
  <c r="Y462" i="1" l="1"/>
  <c r="Y495" i="14"/>
  <c r="Y449" i="1"/>
  <c r="Y448" i="1" s="1"/>
  <c r="Y480" i="1"/>
  <c r="AH27" i="9"/>
  <c r="AS463" i="1"/>
  <c r="AS694" i="1" l="1"/>
  <c r="AF694" i="1" s="1"/>
  <c r="AS696" i="1"/>
  <c r="AH695" i="1"/>
  <c r="F60" i="9" s="1"/>
  <c r="AI695" i="1"/>
  <c r="G60" i="9" s="1"/>
  <c r="AJ695" i="1"/>
  <c r="H60" i="9" s="1"/>
  <c r="AK695" i="1"/>
  <c r="I60" i="9" s="1"/>
  <c r="AL695" i="1"/>
  <c r="J60" i="9" s="1"/>
  <c r="AM695" i="1"/>
  <c r="AN695" i="1"/>
  <c r="AO695" i="1"/>
  <c r="M60" i="9" s="1"/>
  <c r="AP695" i="1"/>
  <c r="N60" i="9" s="1"/>
  <c r="AQ695" i="1"/>
  <c r="O60" i="9" s="1"/>
  <c r="AR695" i="1"/>
  <c r="AT695" i="1"/>
  <c r="AU695" i="1"/>
  <c r="S60" i="9" s="1"/>
  <c r="AV695" i="1"/>
  <c r="AW695" i="1"/>
  <c r="U60" i="9" s="1"/>
  <c r="U33" i="9" s="1"/>
  <c r="AX695" i="1"/>
  <c r="AY695" i="1"/>
  <c r="W60" i="9" s="1"/>
  <c r="AZ695" i="1"/>
  <c r="X60" i="9" s="1"/>
  <c r="BA695" i="1"/>
  <c r="Y60" i="9" s="1"/>
  <c r="BC695" i="1"/>
  <c r="AA60" i="9" s="1"/>
  <c r="BD695" i="1"/>
  <c r="AB60" i="9" s="1"/>
  <c r="BE695" i="1"/>
  <c r="AC60" i="9" s="1"/>
  <c r="BF695" i="1"/>
  <c r="AD60" i="9" s="1"/>
  <c r="BG695" i="1"/>
  <c r="BH695" i="1"/>
  <c r="AF60" i="9" s="1"/>
  <c r="BI695" i="1"/>
  <c r="AG60" i="9" s="1"/>
  <c r="BJ695" i="1"/>
  <c r="AH60" i="9" s="1"/>
  <c r="BK695" i="1"/>
  <c r="AI60" i="9" s="1"/>
  <c r="BM695" i="1"/>
  <c r="BN695" i="1"/>
  <c r="BO695" i="1"/>
  <c r="BP695" i="1"/>
  <c r="AO60" i="9" s="1"/>
  <c r="AG695" i="1"/>
  <c r="E60" i="9" s="1"/>
  <c r="BQ677" i="1"/>
  <c r="BQ678" i="14" s="1"/>
  <c r="BP679" i="1"/>
  <c r="AO59" i="9" s="1"/>
  <c r="BO679" i="1"/>
  <c r="BN679" i="1"/>
  <c r="AM59" i="9" s="1"/>
  <c r="BM679" i="1"/>
  <c r="BK679" i="1"/>
  <c r="AI59" i="9" s="1"/>
  <c r="BJ679" i="1"/>
  <c r="AH59" i="9" s="1"/>
  <c r="BI679" i="1"/>
  <c r="BH679" i="1"/>
  <c r="BG679" i="1"/>
  <c r="BF679" i="1"/>
  <c r="BE679" i="1"/>
  <c r="BD679" i="1"/>
  <c r="BC679" i="1"/>
  <c r="BA679" i="1"/>
  <c r="AZ679" i="1"/>
  <c r="AY679" i="1"/>
  <c r="AX679" i="1"/>
  <c r="AW679" i="1"/>
  <c r="AV679" i="1"/>
  <c r="AT679" i="1"/>
  <c r="AR679" i="1"/>
  <c r="AQ679" i="1"/>
  <c r="AP679" i="1"/>
  <c r="AO679" i="1"/>
  <c r="AN679" i="1"/>
  <c r="AM679" i="1"/>
  <c r="AL679" i="1"/>
  <c r="AK679" i="1"/>
  <c r="AJ679" i="1"/>
  <c r="AI679" i="1"/>
  <c r="AH679" i="1"/>
  <c r="AG679" i="1"/>
  <c r="Y679" i="1"/>
  <c r="C59" i="9" s="1"/>
  <c r="AS646" i="1"/>
  <c r="BP647" i="1"/>
  <c r="AO49" i="9" s="1"/>
  <c r="BO647" i="1"/>
  <c r="BN647" i="1"/>
  <c r="BM647" i="1"/>
  <c r="BK647" i="1"/>
  <c r="BJ647" i="1"/>
  <c r="AH49" i="9" s="1"/>
  <c r="BI647" i="1"/>
  <c r="BH647" i="1"/>
  <c r="AF49" i="9" s="1"/>
  <c r="BG647" i="1"/>
  <c r="BF647" i="1"/>
  <c r="BE647" i="1"/>
  <c r="BD647" i="1"/>
  <c r="BC647" i="1"/>
  <c r="AA49" i="9" s="1"/>
  <c r="BA647" i="1"/>
  <c r="AZ647" i="1"/>
  <c r="AY647" i="1"/>
  <c r="AX647" i="1"/>
  <c r="AW647" i="1"/>
  <c r="AV647" i="1"/>
  <c r="AU647" i="1"/>
  <c r="AT647" i="1"/>
  <c r="AR647" i="1"/>
  <c r="AQ647" i="1"/>
  <c r="O49" i="9" s="1"/>
  <c r="AP647" i="1"/>
  <c r="N49" i="9" s="1"/>
  <c r="AO647" i="1"/>
  <c r="M49" i="9" s="1"/>
  <c r="AN647" i="1"/>
  <c r="L49" i="9" s="1"/>
  <c r="AM647" i="1"/>
  <c r="AL647" i="1"/>
  <c r="J49" i="9" s="1"/>
  <c r="AK647" i="1"/>
  <c r="AJ647" i="1"/>
  <c r="AI647" i="1"/>
  <c r="AH647" i="1"/>
  <c r="AG647" i="1"/>
  <c r="Y647" i="1"/>
  <c r="C49" i="9" s="1"/>
  <c r="AS628" i="1"/>
  <c r="AS629" i="1"/>
  <c r="Z630" i="1"/>
  <c r="AA630" i="1"/>
  <c r="AB630" i="1"/>
  <c r="AC630" i="1"/>
  <c r="AD630" i="1"/>
  <c r="AE630" i="1"/>
  <c r="AG630" i="1"/>
  <c r="E47" i="9" s="1"/>
  <c r="AH630" i="1"/>
  <c r="F47" i="9" s="1"/>
  <c r="AI630" i="1"/>
  <c r="G47" i="9" s="1"/>
  <c r="AJ630" i="1"/>
  <c r="H47" i="9" s="1"/>
  <c r="AK630" i="1"/>
  <c r="I47" i="9" s="1"/>
  <c r="AL630" i="1"/>
  <c r="AM630" i="1"/>
  <c r="AN630" i="1"/>
  <c r="AO630" i="1"/>
  <c r="M47" i="9" s="1"/>
  <c r="AP630" i="1"/>
  <c r="N47" i="9" s="1"/>
  <c r="AQ630" i="1"/>
  <c r="O47" i="9" s="1"/>
  <c r="AR630" i="1"/>
  <c r="AT630" i="1"/>
  <c r="AU630" i="1"/>
  <c r="AV630" i="1"/>
  <c r="AW630" i="1"/>
  <c r="AX630" i="1"/>
  <c r="AY630" i="1"/>
  <c r="AZ630" i="1"/>
  <c r="BA630" i="1"/>
  <c r="BC630" i="1"/>
  <c r="BD630" i="1"/>
  <c r="AB47" i="9" s="1"/>
  <c r="BE630" i="1"/>
  <c r="BF630" i="1"/>
  <c r="BG630" i="1"/>
  <c r="BH630" i="1"/>
  <c r="AF47" i="9" s="1"/>
  <c r="BI630" i="1"/>
  <c r="BJ630" i="1"/>
  <c r="AH47" i="9" s="1"/>
  <c r="BK630" i="1"/>
  <c r="AI47" i="9" s="1"/>
  <c r="BM630" i="1"/>
  <c r="BN630" i="1"/>
  <c r="BO630" i="1"/>
  <c r="BP630" i="1"/>
  <c r="AO47" i="9" s="1"/>
  <c r="Y630" i="1"/>
  <c r="C47" i="9" s="1"/>
  <c r="AS613" i="1"/>
  <c r="AS615" i="1"/>
  <c r="AF615" i="1" s="1"/>
  <c r="AS616" i="1"/>
  <c r="AF616" i="1" s="1"/>
  <c r="AS617" i="1"/>
  <c r="BP614" i="1"/>
  <c r="AO46" i="9" s="1"/>
  <c r="BO614" i="1"/>
  <c r="BN614" i="1"/>
  <c r="BM614" i="1"/>
  <c r="BK614" i="1"/>
  <c r="BJ614" i="1"/>
  <c r="AH46" i="9" s="1"/>
  <c r="BI614" i="1"/>
  <c r="BH614" i="1"/>
  <c r="AF46" i="9" s="1"/>
  <c r="BG614" i="1"/>
  <c r="BF614" i="1"/>
  <c r="BE614" i="1"/>
  <c r="BD614" i="1"/>
  <c r="BC614" i="1"/>
  <c r="BA614" i="1"/>
  <c r="AZ614" i="1"/>
  <c r="AY614" i="1"/>
  <c r="AX614" i="1"/>
  <c r="AW614" i="1"/>
  <c r="AV614" i="1"/>
  <c r="AU614" i="1"/>
  <c r="AT614" i="1"/>
  <c r="AR614" i="1"/>
  <c r="AQ614" i="1"/>
  <c r="O46" i="9" s="1"/>
  <c r="AP614" i="1"/>
  <c r="N46" i="9" s="1"/>
  <c r="AO614" i="1"/>
  <c r="M46" i="9" s="1"/>
  <c r="AN614" i="1"/>
  <c r="AM614" i="1"/>
  <c r="AL614" i="1"/>
  <c r="AK614" i="1"/>
  <c r="AJ614" i="1"/>
  <c r="AI614" i="1"/>
  <c r="AH614" i="1"/>
  <c r="AG614" i="1"/>
  <c r="E46" i="9" s="1"/>
  <c r="Y614" i="1"/>
  <c r="C46" i="9" s="1"/>
  <c r="AS611" i="1"/>
  <c r="AS612" i="1"/>
  <c r="BQ611" i="1"/>
  <c r="Z610" i="1"/>
  <c r="AA610" i="1"/>
  <c r="AB610" i="1"/>
  <c r="AC610" i="1"/>
  <c r="AD610" i="1"/>
  <c r="AE610" i="1"/>
  <c r="AG610" i="1"/>
  <c r="E45" i="9" s="1"/>
  <c r="AH610" i="1"/>
  <c r="F45" i="9" s="1"/>
  <c r="AI610" i="1"/>
  <c r="G45" i="9" s="1"/>
  <c r="AJ610" i="1"/>
  <c r="H45" i="9" s="1"/>
  <c r="AK610" i="1"/>
  <c r="AL610" i="1"/>
  <c r="AM610" i="1"/>
  <c r="AN610" i="1"/>
  <c r="AO610" i="1"/>
  <c r="M45" i="9" s="1"/>
  <c r="AP610" i="1"/>
  <c r="AQ610" i="1"/>
  <c r="AR610" i="1"/>
  <c r="AT610" i="1"/>
  <c r="AU610" i="1"/>
  <c r="AV610" i="1"/>
  <c r="AW610" i="1"/>
  <c r="AX610" i="1"/>
  <c r="AY610" i="1"/>
  <c r="W45" i="9" s="1"/>
  <c r="AZ610" i="1"/>
  <c r="X45" i="9" s="1"/>
  <c r="BA610" i="1"/>
  <c r="Y45" i="9" s="1"/>
  <c r="BC610" i="1"/>
  <c r="BD610" i="1"/>
  <c r="BE610" i="1"/>
  <c r="BF610" i="1"/>
  <c r="AD45" i="9" s="1"/>
  <c r="BG610" i="1"/>
  <c r="BH610" i="1"/>
  <c r="AF45" i="9" s="1"/>
  <c r="BI610" i="1"/>
  <c r="BJ610" i="1"/>
  <c r="BK610" i="1"/>
  <c r="BM610" i="1"/>
  <c r="BN610" i="1"/>
  <c r="BO610" i="1"/>
  <c r="BP610" i="1"/>
  <c r="AO45" i="9" s="1"/>
  <c r="C45" i="9"/>
  <c r="AS593" i="1"/>
  <c r="AS595" i="1"/>
  <c r="AS596" i="1"/>
  <c r="BL593" i="1"/>
  <c r="BL595" i="1"/>
  <c r="BL596" i="1"/>
  <c r="BL597" i="1"/>
  <c r="BL598" i="1"/>
  <c r="Z594" i="1"/>
  <c r="AA594" i="1"/>
  <c r="AB594" i="1"/>
  <c r="AC594" i="1"/>
  <c r="AD594" i="1"/>
  <c r="AE594" i="1"/>
  <c r="AG594" i="1"/>
  <c r="E44" i="9" s="1"/>
  <c r="AH594" i="1"/>
  <c r="F44" i="9" s="1"/>
  <c r="AI594" i="1"/>
  <c r="G44" i="9" s="1"/>
  <c r="AJ594" i="1"/>
  <c r="AK594" i="1"/>
  <c r="AL594" i="1"/>
  <c r="AM594" i="1"/>
  <c r="AN594" i="1"/>
  <c r="AO594" i="1"/>
  <c r="M44" i="9" s="1"/>
  <c r="AP594" i="1"/>
  <c r="N44" i="9" s="1"/>
  <c r="AQ594" i="1"/>
  <c r="O44" i="9" s="1"/>
  <c r="AR594" i="1"/>
  <c r="AT594" i="1"/>
  <c r="AU594" i="1"/>
  <c r="AV594" i="1"/>
  <c r="AW594" i="1"/>
  <c r="AX594" i="1"/>
  <c r="AY594" i="1"/>
  <c r="W44" i="9" s="1"/>
  <c r="AZ594" i="1"/>
  <c r="X44" i="9" s="1"/>
  <c r="BA594" i="1"/>
  <c r="Y44" i="9" s="1"/>
  <c r="BC594" i="1"/>
  <c r="AA44" i="9" s="1"/>
  <c r="BD594" i="1"/>
  <c r="AB44" i="9" s="1"/>
  <c r="BE594" i="1"/>
  <c r="AC44" i="9" s="1"/>
  <c r="BF594" i="1"/>
  <c r="BG594" i="1"/>
  <c r="BH594" i="1"/>
  <c r="AF44" i="9" s="1"/>
  <c r="BI594" i="1"/>
  <c r="BJ594" i="1"/>
  <c r="AH44" i="9" s="1"/>
  <c r="BK594" i="1"/>
  <c r="BM594" i="1"/>
  <c r="BN594" i="1"/>
  <c r="BO594" i="1"/>
  <c r="BP594" i="1"/>
  <c r="AO44" i="9" s="1"/>
  <c r="Y594" i="1"/>
  <c r="C44" i="9" s="1"/>
  <c r="AS577" i="1"/>
  <c r="BP578" i="1"/>
  <c r="AO43" i="9" s="1"/>
  <c r="BO578" i="1"/>
  <c r="BN578" i="1"/>
  <c r="BM578" i="1"/>
  <c r="BK578" i="1"/>
  <c r="BJ578" i="1"/>
  <c r="AH43" i="9" s="1"/>
  <c r="BI578" i="1"/>
  <c r="AG43" i="9" s="1"/>
  <c r="BH578" i="1"/>
  <c r="AF43" i="9" s="1"/>
  <c r="BG578" i="1"/>
  <c r="BF578" i="1"/>
  <c r="AD43" i="9" s="1"/>
  <c r="BE578" i="1"/>
  <c r="AC43" i="9" s="1"/>
  <c r="BD578" i="1"/>
  <c r="AB43" i="9" s="1"/>
  <c r="BC578" i="1"/>
  <c r="AA43" i="9" s="1"/>
  <c r="BA578" i="1"/>
  <c r="Y43" i="9" s="1"/>
  <c r="AZ578" i="1"/>
  <c r="X43" i="9" s="1"/>
  <c r="AY578" i="1"/>
  <c r="W43" i="9" s="1"/>
  <c r="AX578" i="1"/>
  <c r="AW578" i="1"/>
  <c r="AV578" i="1"/>
  <c r="AU578" i="1"/>
  <c r="AT578" i="1"/>
  <c r="AR578" i="1"/>
  <c r="AQ578" i="1"/>
  <c r="O43" i="9" s="1"/>
  <c r="AP578" i="1"/>
  <c r="N43" i="9" s="1"/>
  <c r="AO578" i="1"/>
  <c r="M43" i="9" s="1"/>
  <c r="AN578" i="1"/>
  <c r="AM578" i="1"/>
  <c r="AL578" i="1"/>
  <c r="J43" i="9" s="1"/>
  <c r="AK578" i="1"/>
  <c r="AJ578" i="1"/>
  <c r="H43" i="9" s="1"/>
  <c r="AI578" i="1"/>
  <c r="G43" i="9" s="1"/>
  <c r="AH578" i="1"/>
  <c r="F43" i="9" s="1"/>
  <c r="AG578" i="1"/>
  <c r="E43" i="9" s="1"/>
  <c r="Y578" i="1"/>
  <c r="C43" i="9" s="1"/>
  <c r="BQ560" i="1"/>
  <c r="AH562" i="1"/>
  <c r="AI562" i="1"/>
  <c r="AJ562" i="1"/>
  <c r="AK562" i="1"/>
  <c r="AL562" i="1"/>
  <c r="AM562" i="1"/>
  <c r="AN562" i="1"/>
  <c r="AO562" i="1"/>
  <c r="AP562" i="1"/>
  <c r="AQ562" i="1"/>
  <c r="AR562" i="1"/>
  <c r="AT562" i="1"/>
  <c r="AU562" i="1"/>
  <c r="AV562" i="1"/>
  <c r="AW562" i="1"/>
  <c r="AX562" i="1"/>
  <c r="AY562" i="1"/>
  <c r="AZ562" i="1"/>
  <c r="BA562" i="1"/>
  <c r="BC562" i="1"/>
  <c r="BD562" i="1"/>
  <c r="BE562" i="1"/>
  <c r="BF562" i="1"/>
  <c r="BG562" i="1"/>
  <c r="BH562" i="1"/>
  <c r="BI562" i="1"/>
  <c r="BJ562" i="1"/>
  <c r="BK562" i="1"/>
  <c r="BM562" i="1"/>
  <c r="BN562" i="1"/>
  <c r="BO562" i="1"/>
  <c r="AG562" i="1"/>
  <c r="BQ544" i="1"/>
  <c r="BQ547" i="1"/>
  <c r="BQ548" i="1"/>
  <c r="BQ549" i="1"/>
  <c r="BQ550" i="1"/>
  <c r="BQ551" i="1"/>
  <c r="BQ552" i="1"/>
  <c r="AG546" i="1"/>
  <c r="AH546" i="1"/>
  <c r="AI546" i="1"/>
  <c r="AJ546" i="1"/>
  <c r="AK546" i="1"/>
  <c r="AL546" i="1"/>
  <c r="AM546" i="1"/>
  <c r="AN546" i="1"/>
  <c r="AO546" i="1"/>
  <c r="M41" i="9" s="1"/>
  <c r="AP546" i="1"/>
  <c r="AQ546" i="1"/>
  <c r="AR546" i="1"/>
  <c r="AS546" i="1"/>
  <c r="AT546" i="1"/>
  <c r="AU546" i="1"/>
  <c r="AV546" i="1"/>
  <c r="AW546" i="1"/>
  <c r="AX546" i="1"/>
  <c r="AY546" i="1"/>
  <c r="AZ546" i="1"/>
  <c r="BA546" i="1"/>
  <c r="BB546" i="1"/>
  <c r="BC546" i="1"/>
  <c r="BD546" i="1"/>
  <c r="BE546" i="1"/>
  <c r="BF546" i="1"/>
  <c r="BG546" i="1"/>
  <c r="BH546" i="1"/>
  <c r="AF41" i="9" s="1"/>
  <c r="BI546" i="1"/>
  <c r="BJ546" i="1"/>
  <c r="AH41" i="9" s="1"/>
  <c r="BK546" i="1"/>
  <c r="BL546" i="1"/>
  <c r="BM546" i="1"/>
  <c r="BN546" i="1"/>
  <c r="BO546" i="1"/>
  <c r="BP546" i="1"/>
  <c r="AO41" i="9" s="1"/>
  <c r="AJ41" i="9" s="1"/>
  <c r="BR546" i="1"/>
  <c r="AF546" i="1"/>
  <c r="AS524" i="1"/>
  <c r="AS525" i="1"/>
  <c r="AS526" i="1"/>
  <c r="AS527" i="1"/>
  <c r="AS528" i="1"/>
  <c r="AS529" i="1"/>
  <c r="AS531" i="1"/>
  <c r="AS532" i="1"/>
  <c r="AS533" i="1"/>
  <c r="AS534" i="1"/>
  <c r="AS535" i="1"/>
  <c r="AS536" i="1"/>
  <c r="AS537" i="1"/>
  <c r="AS538" i="1"/>
  <c r="AS539" i="1"/>
  <c r="AS540" i="1"/>
  <c r="AS541" i="1"/>
  <c r="AS542" i="1"/>
  <c r="BQ531" i="1"/>
  <c r="BQ532" i="1"/>
  <c r="BQ533" i="1"/>
  <c r="BQ534" i="1"/>
  <c r="BQ535" i="1"/>
  <c r="BQ536" i="1"/>
  <c r="BQ537" i="1"/>
  <c r="BQ538" i="1"/>
  <c r="AG530" i="1"/>
  <c r="AH530" i="1"/>
  <c r="AI530" i="1"/>
  <c r="AJ530" i="1"/>
  <c r="AK530" i="1"/>
  <c r="AL530" i="1"/>
  <c r="AM530" i="1"/>
  <c r="AN530" i="1"/>
  <c r="AO530" i="1"/>
  <c r="M40" i="9" s="1"/>
  <c r="AP530" i="1"/>
  <c r="AQ530" i="1"/>
  <c r="AR530" i="1"/>
  <c r="AT530" i="1"/>
  <c r="AU530" i="1"/>
  <c r="AV530" i="1"/>
  <c r="AW530" i="1"/>
  <c r="AX530" i="1"/>
  <c r="AY530" i="1"/>
  <c r="AZ530" i="1"/>
  <c r="BA530" i="1"/>
  <c r="BB530" i="1"/>
  <c r="BC530" i="1"/>
  <c r="BD530" i="1"/>
  <c r="BE530" i="1"/>
  <c r="BF530" i="1"/>
  <c r="BG530" i="1"/>
  <c r="BH530" i="1"/>
  <c r="AF40" i="9" s="1"/>
  <c r="BI530" i="1"/>
  <c r="BJ530" i="1"/>
  <c r="AH40" i="9" s="1"/>
  <c r="BK530" i="1"/>
  <c r="BM530" i="1"/>
  <c r="BN530" i="1"/>
  <c r="BO530" i="1"/>
  <c r="BP530" i="1"/>
  <c r="AO40" i="9" s="1"/>
  <c r="AJ40" i="9" s="1"/>
  <c r="C40" i="9"/>
  <c r="BH512" i="1"/>
  <c r="AF37" i="9" s="1"/>
  <c r="Y512" i="1"/>
  <c r="C37" i="9" s="1"/>
  <c r="Q60" i="9" l="1"/>
  <c r="H42" i="9"/>
  <c r="Y42" i="9"/>
  <c r="AD42" i="9"/>
  <c r="AH42" i="9"/>
  <c r="C42" i="9"/>
  <c r="I42" i="9"/>
  <c r="G42" i="9"/>
  <c r="O42" i="9"/>
  <c r="X42" i="9"/>
  <c r="AC42" i="9"/>
  <c r="M42" i="9"/>
  <c r="AA42" i="9"/>
  <c r="AI42" i="9"/>
  <c r="F42" i="9"/>
  <c r="J42" i="9"/>
  <c r="N42" i="9"/>
  <c r="W42" i="9"/>
  <c r="AB42" i="9"/>
  <c r="AF42" i="9"/>
  <c r="AF611" i="1"/>
  <c r="AG42" i="9"/>
  <c r="AO42" i="9"/>
  <c r="AS614" i="1"/>
  <c r="AS695" i="1"/>
  <c r="AS594" i="1"/>
  <c r="AS610" i="1"/>
  <c r="AS530" i="1"/>
  <c r="AS630" i="1"/>
  <c r="AS578" i="1"/>
  <c r="AS647" i="1"/>
  <c r="BQ546" i="1"/>
  <c r="BL594" i="1"/>
  <c r="BB562" i="1"/>
  <c r="BL562" i="1"/>
  <c r="AS562" i="1"/>
  <c r="BQ526" i="1"/>
  <c r="AF526" i="1"/>
  <c r="AS513" i="1"/>
  <c r="AS514" i="1"/>
  <c r="AS515" i="1"/>
  <c r="AS516" i="1"/>
  <c r="AS517" i="1"/>
  <c r="AS518" i="1"/>
  <c r="AS519" i="1"/>
  <c r="AS520" i="1"/>
  <c r="AS521" i="1"/>
  <c r="AS522" i="1"/>
  <c r="AS523" i="1"/>
  <c r="BQ507" i="1"/>
  <c r="BQ508" i="1"/>
  <c r="BQ509" i="1"/>
  <c r="BQ510" i="1"/>
  <c r="Z512" i="1"/>
  <c r="AA512" i="1"/>
  <c r="AB512" i="1"/>
  <c r="AC512" i="1"/>
  <c r="AD512" i="1"/>
  <c r="AE512" i="1"/>
  <c r="AG512" i="1"/>
  <c r="AH512" i="1"/>
  <c r="AI512" i="1"/>
  <c r="AJ512" i="1"/>
  <c r="AK512" i="1"/>
  <c r="AL512" i="1"/>
  <c r="AM512" i="1"/>
  <c r="AN512" i="1"/>
  <c r="AO512" i="1"/>
  <c r="AP512" i="1"/>
  <c r="AQ512" i="1"/>
  <c r="AR512" i="1"/>
  <c r="AT512" i="1"/>
  <c r="AU512" i="1"/>
  <c r="AV512" i="1"/>
  <c r="AW512" i="1"/>
  <c r="AX512" i="1"/>
  <c r="AY512" i="1"/>
  <c r="W37" i="9" s="1"/>
  <c r="AZ512" i="1"/>
  <c r="BA512" i="1"/>
  <c r="BB512" i="1"/>
  <c r="BC512" i="1"/>
  <c r="BD512" i="1"/>
  <c r="BE512" i="1"/>
  <c r="BF512" i="1"/>
  <c r="BG512" i="1"/>
  <c r="BI512" i="1"/>
  <c r="AG37" i="9" s="1"/>
  <c r="BJ512" i="1"/>
  <c r="AH37" i="9" s="1"/>
  <c r="BK512" i="1"/>
  <c r="BM512" i="1"/>
  <c r="BN512" i="1"/>
  <c r="BO512" i="1"/>
  <c r="BP512" i="1"/>
  <c r="AO37" i="9" s="1"/>
  <c r="AS495" i="1"/>
  <c r="AS497" i="1"/>
  <c r="AS498" i="1"/>
  <c r="AF498" i="1" s="1"/>
  <c r="AS499" i="1"/>
  <c r="AF499" i="1" s="1"/>
  <c r="AS500" i="1"/>
  <c r="AF500" i="1" s="1"/>
  <c r="AS501" i="1"/>
  <c r="AF501" i="1" s="1"/>
  <c r="AS502" i="1"/>
  <c r="AF502" i="1" s="1"/>
  <c r="AS503" i="1"/>
  <c r="AF503" i="1" s="1"/>
  <c r="AS504" i="1"/>
  <c r="AF504" i="1" s="1"/>
  <c r="AS505" i="1"/>
  <c r="AF505" i="1" s="1"/>
  <c r="AS506" i="1"/>
  <c r="AF506" i="1" s="1"/>
  <c r="AS507" i="1"/>
  <c r="AF507" i="1" s="1"/>
  <c r="BQ498" i="1"/>
  <c r="BQ499" i="1"/>
  <c r="BQ500" i="1"/>
  <c r="BQ501" i="1"/>
  <c r="BQ502" i="1"/>
  <c r="BQ503" i="1"/>
  <c r="BQ504" i="1"/>
  <c r="BQ505" i="1"/>
  <c r="BQ506" i="1"/>
  <c r="BP496" i="1"/>
  <c r="AO36" i="9" s="1"/>
  <c r="BO496" i="1"/>
  <c r="BN496" i="1"/>
  <c r="BM496" i="1"/>
  <c r="BK496" i="1"/>
  <c r="BJ496" i="1"/>
  <c r="AH36" i="9" s="1"/>
  <c r="BI496" i="1"/>
  <c r="BH496" i="1"/>
  <c r="AF36" i="9" s="1"/>
  <c r="AF35" i="9" s="1"/>
  <c r="BG496" i="1"/>
  <c r="BF496" i="1"/>
  <c r="BE496" i="1"/>
  <c r="BD496" i="1"/>
  <c r="BC496" i="1"/>
  <c r="BB496" i="1"/>
  <c r="BA496" i="1"/>
  <c r="AZ496" i="1"/>
  <c r="AY496" i="1"/>
  <c r="AX496" i="1"/>
  <c r="AW496" i="1"/>
  <c r="AV496" i="1"/>
  <c r="AU496" i="1"/>
  <c r="AT496" i="1"/>
  <c r="AR496" i="1"/>
  <c r="AQ496" i="1"/>
  <c r="O36" i="9" s="1"/>
  <c r="AP496" i="1"/>
  <c r="AO496" i="1"/>
  <c r="M36" i="9" s="1"/>
  <c r="M35" i="9" s="1"/>
  <c r="AN496" i="1"/>
  <c r="AM496" i="1"/>
  <c r="AL496" i="1"/>
  <c r="AK496" i="1"/>
  <c r="AJ496" i="1"/>
  <c r="AI496" i="1"/>
  <c r="AH496" i="1"/>
  <c r="AG496" i="1"/>
  <c r="Y496" i="1"/>
  <c r="C36" i="9" s="1"/>
  <c r="C35" i="9" s="1"/>
  <c r="AS508" i="1"/>
  <c r="AF508" i="1" s="1"/>
  <c r="AS509" i="1"/>
  <c r="AF509" i="1" s="1"/>
  <c r="AS510" i="1"/>
  <c r="AF510" i="1" s="1"/>
  <c r="AS511" i="1"/>
  <c r="AS512" i="14" s="1"/>
  <c r="AS478" i="1"/>
  <c r="AS465" i="1"/>
  <c r="AS466" i="1"/>
  <c r="BB463" i="1"/>
  <c r="BB463" i="14" s="1"/>
  <c r="BB465" i="1"/>
  <c r="BB466" i="1"/>
  <c r="BB467" i="1"/>
  <c r="BB468" i="1"/>
  <c r="BB469" i="1"/>
  <c r="BB470" i="1"/>
  <c r="BL463" i="1"/>
  <c r="BL463" i="14" s="1"/>
  <c r="BL465" i="1"/>
  <c r="BL467" i="1"/>
  <c r="BL468" i="1"/>
  <c r="BL470" i="1"/>
  <c r="BL471" i="1"/>
  <c r="BL472" i="1"/>
  <c r="BL473" i="1"/>
  <c r="BL474" i="1"/>
  <c r="BL475" i="1"/>
  <c r="AH464" i="1"/>
  <c r="F34" i="9" s="1"/>
  <c r="AI464" i="1"/>
  <c r="G34" i="9" s="1"/>
  <c r="AJ464" i="1"/>
  <c r="H34" i="9" s="1"/>
  <c r="AK464" i="1"/>
  <c r="I34" i="9" s="1"/>
  <c r="AL464" i="1"/>
  <c r="J34" i="9" s="1"/>
  <c r="AM464" i="1"/>
  <c r="K34" i="9" s="1"/>
  <c r="K33" i="9" s="1"/>
  <c r="AN464" i="1"/>
  <c r="AO464" i="1"/>
  <c r="M34" i="9" s="1"/>
  <c r="AP464" i="1"/>
  <c r="N34" i="9" s="1"/>
  <c r="AQ464" i="1"/>
  <c r="O34" i="9" s="1"/>
  <c r="AR464" i="1"/>
  <c r="AT464" i="1"/>
  <c r="AV464" i="1"/>
  <c r="T34" i="9" s="1"/>
  <c r="T33" i="9" s="1"/>
  <c r="AW464" i="1"/>
  <c r="AX464" i="1"/>
  <c r="V34" i="9" s="1"/>
  <c r="V33" i="9" s="1"/>
  <c r="AY464" i="1"/>
  <c r="W34" i="9" s="1"/>
  <c r="AZ464" i="1"/>
  <c r="X34" i="9" s="1"/>
  <c r="BA464" i="1"/>
  <c r="Y34" i="9" s="1"/>
  <c r="BC464" i="1"/>
  <c r="AA34" i="9" s="1"/>
  <c r="BD464" i="1"/>
  <c r="AB34" i="9" s="1"/>
  <c r="BE464" i="1"/>
  <c r="AC34" i="9" s="1"/>
  <c r="BF464" i="1"/>
  <c r="AD34" i="9" s="1"/>
  <c r="BG464" i="1"/>
  <c r="AE34" i="9" s="1"/>
  <c r="AE33" i="9" s="1"/>
  <c r="BH464" i="1"/>
  <c r="AF34" i="9" s="1"/>
  <c r="BI464" i="1"/>
  <c r="AG34" i="9" s="1"/>
  <c r="BJ464" i="1"/>
  <c r="AH34" i="9" s="1"/>
  <c r="BK464" i="1"/>
  <c r="AI34" i="9" s="1"/>
  <c r="BM464" i="1"/>
  <c r="AK34" i="9" s="1"/>
  <c r="AK33" i="9" s="1"/>
  <c r="BN464" i="1"/>
  <c r="AM34" i="9" s="1"/>
  <c r="AM33" i="9" s="1"/>
  <c r="BO464" i="1"/>
  <c r="BP464" i="1"/>
  <c r="AO34" i="9" s="1"/>
  <c r="AG464" i="1"/>
  <c r="E34" i="9" s="1"/>
  <c r="AS431" i="1"/>
  <c r="AS433" i="1"/>
  <c r="AS434" i="1"/>
  <c r="AS435" i="1"/>
  <c r="AS436" i="1"/>
  <c r="AS437" i="1"/>
  <c r="AS438" i="1"/>
  <c r="AS439" i="1"/>
  <c r="AS440" i="1"/>
  <c r="AS441" i="1"/>
  <c r="AS442" i="1"/>
  <c r="AS443" i="1"/>
  <c r="AS444" i="1"/>
  <c r="AS445" i="1"/>
  <c r="AS446" i="1"/>
  <c r="BP432" i="1"/>
  <c r="AO32" i="9" s="1"/>
  <c r="BO432" i="1"/>
  <c r="BN432" i="1"/>
  <c r="BM432" i="1"/>
  <c r="BK432" i="1"/>
  <c r="AI32" i="9" s="1"/>
  <c r="BJ432" i="1"/>
  <c r="AH32" i="9" s="1"/>
  <c r="BI432" i="1"/>
  <c r="BH432" i="1"/>
  <c r="AF32" i="9" s="1"/>
  <c r="BG432" i="1"/>
  <c r="AE32" i="9" s="1"/>
  <c r="BF432" i="1"/>
  <c r="AD32" i="9" s="1"/>
  <c r="BE432" i="1"/>
  <c r="AC32" i="9" s="1"/>
  <c r="BD432" i="1"/>
  <c r="AB32" i="9" s="1"/>
  <c r="BC432" i="1"/>
  <c r="BA432" i="1"/>
  <c r="AZ432" i="1"/>
  <c r="AY432" i="1"/>
  <c r="AX432" i="1"/>
  <c r="AW432" i="1"/>
  <c r="AV432" i="1"/>
  <c r="AT432" i="1"/>
  <c r="AR432" i="1"/>
  <c r="AQ432" i="1"/>
  <c r="AP432" i="1"/>
  <c r="N32" i="9" s="1"/>
  <c r="AO432" i="1"/>
  <c r="M32" i="9" s="1"/>
  <c r="Q32" i="9" s="1"/>
  <c r="AN432" i="1"/>
  <c r="AM432" i="1"/>
  <c r="AL432" i="1"/>
  <c r="AK432" i="1"/>
  <c r="AJ432" i="1"/>
  <c r="AI432" i="1"/>
  <c r="AH432" i="1"/>
  <c r="AG432" i="1"/>
  <c r="Y432" i="1"/>
  <c r="C32" i="9" s="1"/>
  <c r="AS415" i="1"/>
  <c r="AS399" i="1" s="1"/>
  <c r="AS417" i="1"/>
  <c r="AS418" i="1"/>
  <c r="AS419" i="1"/>
  <c r="AS420" i="1"/>
  <c r="AS421" i="1"/>
  <c r="BL415" i="14"/>
  <c r="BL417" i="1"/>
  <c r="BP416" i="1"/>
  <c r="AO31" i="9" s="1"/>
  <c r="BO416" i="1"/>
  <c r="BN416" i="1"/>
  <c r="BM416" i="1"/>
  <c r="BK416" i="1"/>
  <c r="AI31" i="9" s="1"/>
  <c r="AI30" i="9" s="1"/>
  <c r="BJ416" i="1"/>
  <c r="AH31" i="9" s="1"/>
  <c r="BI416" i="1"/>
  <c r="BH416" i="1"/>
  <c r="AF31" i="9" s="1"/>
  <c r="AF30" i="9" s="1"/>
  <c r="BG416" i="1"/>
  <c r="AE31" i="9" s="1"/>
  <c r="AE30" i="9" s="1"/>
  <c r="BF416" i="1"/>
  <c r="BE416" i="1"/>
  <c r="BD416" i="1"/>
  <c r="AB31" i="9" s="1"/>
  <c r="AB30" i="9" s="1"/>
  <c r="BC416" i="1"/>
  <c r="BA416" i="1"/>
  <c r="AZ416" i="1"/>
  <c r="AY416" i="1"/>
  <c r="AX416" i="1"/>
  <c r="AW416" i="1"/>
  <c r="AV416" i="1"/>
  <c r="AT416" i="1"/>
  <c r="AR416" i="1"/>
  <c r="AQ416" i="1"/>
  <c r="AP416" i="1"/>
  <c r="N31" i="9" s="1"/>
  <c r="AO416" i="1"/>
  <c r="M31" i="9" s="1"/>
  <c r="M30" i="9" s="1"/>
  <c r="AN416" i="1"/>
  <c r="AM416" i="1"/>
  <c r="AL416" i="1"/>
  <c r="AK416" i="1"/>
  <c r="AJ416" i="1"/>
  <c r="AI416" i="1"/>
  <c r="AH416" i="1"/>
  <c r="AG416" i="1"/>
  <c r="Y416" i="1"/>
  <c r="C31" i="9" s="1"/>
  <c r="AS404" i="1"/>
  <c r="BL396" i="1"/>
  <c r="BL397" i="1"/>
  <c r="BL404" i="1"/>
  <c r="BJ383" i="1"/>
  <c r="AH29" i="9" s="1"/>
  <c r="BP383" i="1"/>
  <c r="AO29" i="9" s="1"/>
  <c r="BO383" i="1"/>
  <c r="BN383" i="1"/>
  <c r="BM383" i="1"/>
  <c r="BK383" i="1"/>
  <c r="AI29" i="9" s="1"/>
  <c r="BI383" i="1"/>
  <c r="AG29" i="9" s="1"/>
  <c r="BH383" i="1"/>
  <c r="BG383" i="1"/>
  <c r="BF383" i="1"/>
  <c r="BE383" i="1"/>
  <c r="BD383" i="1"/>
  <c r="BC383" i="1"/>
  <c r="BA383" i="1"/>
  <c r="AZ383" i="1"/>
  <c r="AY383" i="1"/>
  <c r="AX383" i="1"/>
  <c r="AW383" i="1"/>
  <c r="AV383" i="1"/>
  <c r="AT383" i="1"/>
  <c r="AR383" i="1"/>
  <c r="AQ383" i="1"/>
  <c r="AP383" i="1"/>
  <c r="AO383" i="1"/>
  <c r="AN383" i="1"/>
  <c r="AM383" i="1"/>
  <c r="AL383" i="1"/>
  <c r="AK383" i="1"/>
  <c r="AJ383" i="1"/>
  <c r="AI383" i="1"/>
  <c r="AH383" i="1"/>
  <c r="AG383" i="1"/>
  <c r="Y383" i="1"/>
  <c r="C29" i="9" s="1"/>
  <c r="BP367" i="1"/>
  <c r="BO367" i="1"/>
  <c r="BN367" i="1"/>
  <c r="BM367" i="1"/>
  <c r="BK367" i="1"/>
  <c r="BJ367" i="1"/>
  <c r="BI367" i="1"/>
  <c r="BH367" i="1"/>
  <c r="BG367" i="1"/>
  <c r="BF367" i="1"/>
  <c r="BE367" i="1"/>
  <c r="BD367" i="1"/>
  <c r="BC367" i="1"/>
  <c r="BA367" i="1"/>
  <c r="AZ367" i="1"/>
  <c r="AY367" i="1"/>
  <c r="AX367" i="1"/>
  <c r="AW367" i="1"/>
  <c r="AV367" i="1"/>
  <c r="AT367" i="1"/>
  <c r="AR367" i="1"/>
  <c r="AQ367" i="1"/>
  <c r="AP367" i="1"/>
  <c r="AO367" i="1"/>
  <c r="AN367" i="1"/>
  <c r="AM367" i="1"/>
  <c r="AL367" i="1"/>
  <c r="AK367" i="1"/>
  <c r="AJ367" i="1"/>
  <c r="AI367" i="1"/>
  <c r="AH367" i="1"/>
  <c r="AG367" i="1"/>
  <c r="C28" i="9"/>
  <c r="BP350" i="1"/>
  <c r="BO350" i="1"/>
  <c r="BN350" i="1"/>
  <c r="BM350" i="1"/>
  <c r="BK350" i="1"/>
  <c r="BI350" i="1"/>
  <c r="BH350" i="1"/>
  <c r="BG350" i="1"/>
  <c r="BF350" i="1"/>
  <c r="BE350" i="1"/>
  <c r="BD350" i="1"/>
  <c r="BC350" i="1"/>
  <c r="BA350" i="1"/>
  <c r="AZ350" i="1"/>
  <c r="AY350" i="1"/>
  <c r="AX350" i="1"/>
  <c r="AW350" i="1"/>
  <c r="AV350" i="1"/>
  <c r="AT350" i="1"/>
  <c r="AR350" i="1"/>
  <c r="AQ350" i="1"/>
  <c r="AP350" i="1"/>
  <c r="AO350" i="1"/>
  <c r="AN350" i="1"/>
  <c r="AM350" i="1"/>
  <c r="AL350" i="1"/>
  <c r="AK350" i="1"/>
  <c r="AJ350" i="1"/>
  <c r="AI350" i="1"/>
  <c r="AH350" i="1"/>
  <c r="AG350" i="1"/>
  <c r="C27" i="9"/>
  <c r="Y335" i="1"/>
  <c r="AS479" i="14" l="1"/>
  <c r="X33" i="9"/>
  <c r="AI33" i="9"/>
  <c r="H33" i="9"/>
  <c r="BQ463" i="14"/>
  <c r="AF463" i="14"/>
  <c r="Y33" i="9"/>
  <c r="W35" i="9"/>
  <c r="W33" i="9" s="1"/>
  <c r="AD30" i="9"/>
  <c r="AD33" i="9"/>
  <c r="G33" i="9"/>
  <c r="J33" i="9"/>
  <c r="AF33" i="9"/>
  <c r="M33" i="9"/>
  <c r="C33" i="9"/>
  <c r="AC33" i="9"/>
  <c r="F33" i="9"/>
  <c r="AB33" i="9"/>
  <c r="I33" i="9"/>
  <c r="AA33" i="9"/>
  <c r="AO35" i="9"/>
  <c r="AO33" i="9" s="1"/>
  <c r="AO30" i="9"/>
  <c r="N33" i="9"/>
  <c r="AJ42" i="9"/>
  <c r="AH30" i="9"/>
  <c r="C26" i="9"/>
  <c r="O35" i="9"/>
  <c r="O33" i="9" s="1"/>
  <c r="AH28" i="9"/>
  <c r="AH26" i="9" s="1"/>
  <c r="BJ334" i="1"/>
  <c r="AG35" i="9"/>
  <c r="AG33" i="9" s="1"/>
  <c r="N30" i="9"/>
  <c r="AF463" i="1"/>
  <c r="BQ463" i="1"/>
  <c r="AS432" i="1"/>
  <c r="BL464" i="1"/>
  <c r="BB464" i="1"/>
  <c r="AS464" i="1"/>
  <c r="AS512" i="1"/>
  <c r="AS416" i="1"/>
  <c r="BL416" i="1"/>
  <c r="AH35" i="9"/>
  <c r="AH33" i="9" s="1"/>
  <c r="AS496" i="1"/>
  <c r="BL477" i="1" l="1"/>
  <c r="BL478" i="1"/>
  <c r="AS477" i="1"/>
  <c r="AH413" i="1"/>
  <c r="AI413" i="1"/>
  <c r="AJ413" i="1"/>
  <c r="AK413" i="1"/>
  <c r="AL413" i="1"/>
  <c r="AM413" i="1"/>
  <c r="AN413" i="1"/>
  <c r="AO413" i="1"/>
  <c r="AP413" i="1"/>
  <c r="AQ413" i="1"/>
  <c r="AR413" i="1"/>
  <c r="AT413" i="1"/>
  <c r="AV413" i="1"/>
  <c r="AW413" i="1"/>
  <c r="AX413" i="1"/>
  <c r="AY413" i="1"/>
  <c r="AZ413" i="1"/>
  <c r="BA413" i="1"/>
  <c r="BC413" i="1"/>
  <c r="BD413" i="1"/>
  <c r="BE413" i="1"/>
  <c r="BF413" i="1"/>
  <c r="BG413" i="1"/>
  <c r="BH413" i="1"/>
  <c r="BI413" i="1"/>
  <c r="BJ413" i="1"/>
  <c r="BK413" i="1"/>
  <c r="BM413" i="1"/>
  <c r="BN413" i="1"/>
  <c r="BO413" i="1"/>
  <c r="BP413" i="1"/>
  <c r="AG413" i="1"/>
  <c r="BL306" i="1"/>
  <c r="BB306" i="1"/>
  <c r="AU306" i="1"/>
  <c r="AS306" i="1"/>
  <c r="AV452" i="1"/>
  <c r="AV322" i="1" s="1"/>
  <c r="AZ452" i="1"/>
  <c r="AZ322" i="1" s="1"/>
  <c r="BD452" i="1"/>
  <c r="BD322" i="1" s="1"/>
  <c r="BE452" i="1"/>
  <c r="BE322" i="1" s="1"/>
  <c r="BH452" i="1"/>
  <c r="BH322" i="1" s="1"/>
  <c r="BI452" i="1"/>
  <c r="BI322" i="1" s="1"/>
  <c r="BM452" i="1"/>
  <c r="BM322" i="1" s="1"/>
  <c r="BN452" i="1"/>
  <c r="BN322" i="1" s="1"/>
  <c r="AW452" i="1"/>
  <c r="AW322" i="1" s="1"/>
  <c r="AX452" i="1"/>
  <c r="AX322" i="1" s="1"/>
  <c r="BA452" i="1"/>
  <c r="BA322" i="1" s="1"/>
  <c r="BC452" i="1"/>
  <c r="BC322" i="1" s="1"/>
  <c r="BF452" i="1"/>
  <c r="BF322" i="1" s="1"/>
  <c r="BG452" i="1"/>
  <c r="BG322" i="1" s="1"/>
  <c r="BJ452" i="1"/>
  <c r="BK452" i="1"/>
  <c r="BK322" i="1" s="1"/>
  <c r="BO452" i="1"/>
  <c r="BO322" i="1" s="1"/>
  <c r="BP452" i="1"/>
  <c r="BP322" i="1" s="1"/>
  <c r="BJ404" i="1"/>
  <c r="AS413" i="1" l="1"/>
  <c r="BL413" i="1"/>
  <c r="BB322" i="1"/>
  <c r="BL322" i="1"/>
  <c r="BL452" i="1"/>
  <c r="BB452" i="1"/>
  <c r="AF306" i="1"/>
  <c r="BQ306" i="1" s="1"/>
  <c r="AF477" i="1"/>
  <c r="AI459" i="1" l="1"/>
  <c r="AI329" i="1" s="1"/>
  <c r="AJ459" i="1"/>
  <c r="AJ329" i="1" s="1"/>
  <c r="AM459" i="1"/>
  <c r="AM329" i="1" s="1"/>
  <c r="AN459" i="1"/>
  <c r="AN329" i="1" s="1"/>
  <c r="AQ459" i="1"/>
  <c r="AQ329" i="1" s="1"/>
  <c r="AR459" i="1"/>
  <c r="AR329" i="1" s="1"/>
  <c r="AV459" i="1"/>
  <c r="AV329" i="1" s="1"/>
  <c r="AW459" i="1"/>
  <c r="AW329" i="1" s="1"/>
  <c r="AZ459" i="1"/>
  <c r="AZ329" i="1" s="1"/>
  <c r="BA459" i="1"/>
  <c r="BA329" i="1" s="1"/>
  <c r="BE459" i="1"/>
  <c r="BE329" i="1" s="1"/>
  <c r="BI459" i="1"/>
  <c r="BI329" i="1" s="1"/>
  <c r="BJ459" i="1"/>
  <c r="BN459" i="1"/>
  <c r="BN329" i="1" s="1"/>
  <c r="BO459" i="1"/>
  <c r="BO329" i="1" s="1"/>
  <c r="BL411" i="1"/>
  <c r="BJ411" i="1"/>
  <c r="AS411" i="1"/>
  <c r="AH459" i="1"/>
  <c r="AH329" i="1" s="1"/>
  <c r="AK459" i="1"/>
  <c r="AK329" i="1" s="1"/>
  <c r="AL459" i="1"/>
  <c r="AL329" i="1" s="1"/>
  <c r="AO459" i="1"/>
  <c r="AO329" i="1" s="1"/>
  <c r="AP459" i="1"/>
  <c r="AP329" i="1" s="1"/>
  <c r="AT459" i="1"/>
  <c r="AT329" i="1" s="1"/>
  <c r="AX459" i="1"/>
  <c r="AX329" i="1" s="1"/>
  <c r="BC459" i="1"/>
  <c r="BD459" i="1"/>
  <c r="BD329" i="1" s="1"/>
  <c r="BG459" i="1"/>
  <c r="BG329" i="1" s="1"/>
  <c r="BH459" i="1"/>
  <c r="BH329" i="1" s="1"/>
  <c r="BK459" i="1"/>
  <c r="BK329" i="1" s="1"/>
  <c r="BM459" i="1"/>
  <c r="BP459" i="1"/>
  <c r="BP329" i="1" s="1"/>
  <c r="BJ345" i="1"/>
  <c r="BL459" i="1" l="1"/>
  <c r="BF459" i="1"/>
  <c r="BF329" i="1" s="1"/>
  <c r="BM329" i="1"/>
  <c r="BL329" i="1" s="1"/>
  <c r="BC329" i="1"/>
  <c r="BJ329" i="1"/>
  <c r="BB459" i="1" l="1"/>
  <c r="BB329" i="1"/>
  <c r="AK33" i="1"/>
  <c r="BB70" i="1"/>
  <c r="AU70" i="1"/>
  <c r="AS70" i="1"/>
  <c r="AF70" i="1" l="1"/>
  <c r="BQ70" i="1" s="1"/>
  <c r="Y345" i="1" l="1"/>
  <c r="Y346" i="1"/>
  <c r="Y347" i="1"/>
  <c r="AP759" i="1" l="1"/>
  <c r="AQ759" i="1"/>
  <c r="AO414" i="1" l="1"/>
  <c r="AP414" i="1"/>
  <c r="BH759" i="1"/>
  <c r="BH727" i="1" s="1"/>
  <c r="AH759" i="1" l="1"/>
  <c r="AH727" i="1" s="1"/>
  <c r="AI759" i="1"/>
  <c r="AI727" i="1" s="1"/>
  <c r="AJ759" i="1"/>
  <c r="AJ727" i="1" s="1"/>
  <c r="AK759" i="1"/>
  <c r="AK727" i="1" s="1"/>
  <c r="AL759" i="1"/>
  <c r="AL727" i="1" s="1"/>
  <c r="AM759" i="1"/>
  <c r="AM727" i="1" s="1"/>
  <c r="AN759" i="1"/>
  <c r="AN727" i="1" s="1"/>
  <c r="AO759" i="1"/>
  <c r="AO727" i="1" s="1"/>
  <c r="AP727" i="1"/>
  <c r="AQ727" i="1"/>
  <c r="AR759" i="1"/>
  <c r="AR727" i="1" s="1"/>
  <c r="AT759" i="1"/>
  <c r="AT727" i="1" s="1"/>
  <c r="AU759" i="1"/>
  <c r="AU727" i="1" s="1"/>
  <c r="AV759" i="1"/>
  <c r="AV727" i="1" s="1"/>
  <c r="AW759" i="1"/>
  <c r="AW727" i="1" s="1"/>
  <c r="AX759" i="1"/>
  <c r="AX727" i="1" s="1"/>
  <c r="AY759" i="1"/>
  <c r="AY727" i="1" s="1"/>
  <c r="AZ759" i="1"/>
  <c r="AZ727" i="1" s="1"/>
  <c r="BA759" i="1"/>
  <c r="BA727" i="1" s="1"/>
  <c r="BC759" i="1"/>
  <c r="BC727" i="1" s="1"/>
  <c r="BD759" i="1"/>
  <c r="BD727" i="1" s="1"/>
  <c r="BE759" i="1"/>
  <c r="BE727" i="1" s="1"/>
  <c r="BF759" i="1"/>
  <c r="BF727" i="1" s="1"/>
  <c r="BG759" i="1"/>
  <c r="BG727" i="1" s="1"/>
  <c r="BI759" i="1"/>
  <c r="BI727" i="1" s="1"/>
  <c r="BJ759" i="1"/>
  <c r="BJ727" i="1" s="1"/>
  <c r="BK759" i="1"/>
  <c r="BK727" i="1" s="1"/>
  <c r="BM759" i="1"/>
  <c r="BM727" i="1" s="1"/>
  <c r="BN759" i="1"/>
  <c r="BN727" i="1" s="1"/>
  <c r="BO759" i="1"/>
  <c r="BO727" i="1" s="1"/>
  <c r="BP759" i="1"/>
  <c r="BP727" i="1" s="1"/>
  <c r="AG755" i="1"/>
  <c r="AG756" i="1"/>
  <c r="AG757" i="1"/>
  <c r="AG758" i="1"/>
  <c r="AG759" i="1"/>
  <c r="AG727" i="1" s="1"/>
  <c r="BL727" i="1" l="1"/>
  <c r="AS727" i="1"/>
  <c r="AS759" i="1"/>
  <c r="BL759" i="1"/>
  <c r="BB759" i="1"/>
  <c r="BL612" i="1"/>
  <c r="BL610" i="1" s="1"/>
  <c r="BB612" i="1"/>
  <c r="BB610" i="1" s="1"/>
  <c r="AF677" i="1"/>
  <c r="BQ610" i="1" l="1"/>
  <c r="AF610" i="1" s="1"/>
  <c r="BQ673" i="1"/>
  <c r="BQ674" i="14" s="1"/>
  <c r="BQ612" i="1"/>
  <c r="AF612" i="1" s="1"/>
  <c r="AS673" i="1"/>
  <c r="AF673" i="1" s="1"/>
  <c r="AF666" i="1"/>
  <c r="AF664" i="1"/>
  <c r="Y727" i="1"/>
  <c r="BL624" i="1"/>
  <c r="BL625" i="1"/>
  <c r="BL626" i="1"/>
  <c r="BL627" i="1"/>
  <c r="BB620" i="1"/>
  <c r="BQ620" i="1" s="1"/>
  <c r="BB621" i="1"/>
  <c r="BQ621" i="1" s="1"/>
  <c r="BB622" i="1"/>
  <c r="BQ622" i="1" s="1"/>
  <c r="BB623" i="1"/>
  <c r="BB624" i="1"/>
  <c r="BQ624" i="1" s="1"/>
  <c r="BB625" i="1"/>
  <c r="BQ625" i="1" s="1"/>
  <c r="BB626" i="1"/>
  <c r="BQ626" i="1" s="1"/>
  <c r="BB627" i="1"/>
  <c r="BQ627" i="1" s="1"/>
  <c r="BB628" i="1"/>
  <c r="BQ628" i="1" s="1"/>
  <c r="AF628" i="1" s="1"/>
  <c r="BB604" i="1"/>
  <c r="BB605" i="1"/>
  <c r="BB606" i="1"/>
  <c r="BB607" i="1"/>
  <c r="BB608" i="1"/>
  <c r="AG493" i="1"/>
  <c r="AH493" i="1"/>
  <c r="AI493" i="1"/>
  <c r="AJ493" i="1"/>
  <c r="AJ461" i="1" s="1"/>
  <c r="AJ331" i="1" s="1"/>
  <c r="AK493" i="1"/>
  <c r="AL493" i="1"/>
  <c r="AM493" i="1"/>
  <c r="AM461" i="1" s="1"/>
  <c r="AM331" i="1" s="1"/>
  <c r="AN493" i="1"/>
  <c r="AN461" i="1" s="1"/>
  <c r="AN331" i="1" s="1"/>
  <c r="AO493" i="1"/>
  <c r="AP493" i="1"/>
  <c r="AQ493" i="1"/>
  <c r="AQ461" i="1" s="1"/>
  <c r="AQ331" i="1" s="1"/>
  <c r="AR493" i="1"/>
  <c r="AR461" i="1" s="1"/>
  <c r="AT493" i="1"/>
  <c r="AV493" i="1"/>
  <c r="AV461" i="1" s="1"/>
  <c r="AV331" i="1" s="1"/>
  <c r="AW493" i="1"/>
  <c r="AX493" i="1"/>
  <c r="AX461" i="1" s="1"/>
  <c r="AX331" i="1" s="1"/>
  <c r="AY493" i="1"/>
  <c r="AY461" i="1" s="1"/>
  <c r="AY331" i="1" s="1"/>
  <c r="AZ493" i="1"/>
  <c r="AZ461" i="1" s="1"/>
  <c r="AZ331" i="1" s="1"/>
  <c r="BA493" i="1"/>
  <c r="BC493" i="1"/>
  <c r="BC461" i="1" s="1"/>
  <c r="BC331" i="1" s="1"/>
  <c r="BD493" i="1"/>
  <c r="BD461" i="1" s="1"/>
  <c r="BD331" i="1" s="1"/>
  <c r="BE493" i="1"/>
  <c r="BE461" i="1" s="1"/>
  <c r="BE331" i="1" s="1"/>
  <c r="BF493" i="1"/>
  <c r="BG493" i="1"/>
  <c r="BG461" i="1" s="1"/>
  <c r="BG331" i="1" s="1"/>
  <c r="BH493" i="1"/>
  <c r="BH461" i="1" s="1"/>
  <c r="BH331" i="1" s="1"/>
  <c r="BI493" i="1"/>
  <c r="BI461" i="1" s="1"/>
  <c r="BI331" i="1" s="1"/>
  <c r="BJ493" i="1"/>
  <c r="BK493" i="1"/>
  <c r="BK461" i="1" s="1"/>
  <c r="BK331" i="1" s="1"/>
  <c r="BM493" i="1"/>
  <c r="BN493" i="1"/>
  <c r="BN461" i="1" s="1"/>
  <c r="BN331" i="1" s="1"/>
  <c r="BO493" i="1"/>
  <c r="BP493" i="1"/>
  <c r="BP461" i="1" s="1"/>
  <c r="AT332" i="1"/>
  <c r="Q21" i="15" s="1"/>
  <c r="BL540" i="1"/>
  <c r="BQ540" i="1" s="1"/>
  <c r="BL541" i="1"/>
  <c r="BQ541" i="1" s="1"/>
  <c r="BL542" i="1"/>
  <c r="BQ542" i="1" s="1"/>
  <c r="BL543" i="1"/>
  <c r="BQ543" i="1" s="1"/>
  <c r="AF544" i="1"/>
  <c r="BP332" i="1"/>
  <c r="AM21" i="15" s="1"/>
  <c r="BO414" i="1"/>
  <c r="BO332" i="1" s="1"/>
  <c r="AL21" i="15" s="1"/>
  <c r="BN414" i="1"/>
  <c r="BM414" i="1"/>
  <c r="BD414" i="1"/>
  <c r="BE414" i="1"/>
  <c r="BF414" i="1"/>
  <c r="BG414" i="1"/>
  <c r="BG332" i="1" s="1"/>
  <c r="AD21" i="15" s="1"/>
  <c r="BH414" i="1"/>
  <c r="BI414" i="1"/>
  <c r="BI332" i="1" s="1"/>
  <c r="AF21" i="15" s="1"/>
  <c r="BJ414" i="1"/>
  <c r="BK414" i="1"/>
  <c r="BC414" i="1"/>
  <c r="BC332" i="1" s="1"/>
  <c r="Z21" i="15" s="1"/>
  <c r="AZ414" i="1"/>
  <c r="BA414" i="1"/>
  <c r="AY414" i="1"/>
  <c r="AX414" i="1"/>
  <c r="AX332" i="1" s="1"/>
  <c r="U21" i="15" s="1"/>
  <c r="AW414" i="1"/>
  <c r="AV414" i="1"/>
  <c r="AH414" i="1"/>
  <c r="AI414" i="1"/>
  <c r="AJ414" i="1"/>
  <c r="AK414" i="1"/>
  <c r="AL414" i="1"/>
  <c r="AL332" i="1" s="1"/>
  <c r="I21" i="15" s="1"/>
  <c r="AM414" i="1"/>
  <c r="AN414" i="1"/>
  <c r="AQ414" i="1"/>
  <c r="AR414" i="1"/>
  <c r="AG414" i="1"/>
  <c r="AG332" i="1" s="1"/>
  <c r="D21" i="15" s="1"/>
  <c r="AS278" i="1"/>
  <c r="AU278" i="1"/>
  <c r="BB278" i="1"/>
  <c r="BL278" i="1"/>
  <c r="BJ332" i="1" l="1"/>
  <c r="AG21" i="15" s="1"/>
  <c r="BK332" i="1"/>
  <c r="AH21" i="15" s="1"/>
  <c r="BB414" i="1"/>
  <c r="AT461" i="1"/>
  <c r="AT331" i="1" s="1"/>
  <c r="AS493" i="1"/>
  <c r="AQ462" i="1"/>
  <c r="AQ332" i="1" s="1"/>
  <c r="N21" i="15" s="1"/>
  <c r="AO462" i="1"/>
  <c r="AS462" i="1" s="1"/>
  <c r="AF494" i="1"/>
  <c r="AF495" i="14" s="1"/>
  <c r="BH462" i="1"/>
  <c r="BH332" i="1" s="1"/>
  <c r="AE21" i="15" s="1"/>
  <c r="BP331" i="1"/>
  <c r="BM332" i="1"/>
  <c r="AJ21" i="15" s="1"/>
  <c r="AN332" i="1"/>
  <c r="K21" i="15" s="1"/>
  <c r="AI461" i="1"/>
  <c r="AJ332" i="1"/>
  <c r="G21" i="15" s="1"/>
  <c r="AK332" i="1"/>
  <c r="H21" i="15" s="1"/>
  <c r="AI332" i="1"/>
  <c r="F21" i="15" s="1"/>
  <c r="BO461" i="1"/>
  <c r="BO331" i="1" s="1"/>
  <c r="BJ461" i="1"/>
  <c r="BF461" i="1"/>
  <c r="BF331" i="1" s="1"/>
  <c r="BF219" i="1" s="1"/>
  <c r="BA461" i="1"/>
  <c r="BA331" i="1" s="1"/>
  <c r="AW461" i="1"/>
  <c r="AR332" i="1"/>
  <c r="O21" i="15" s="1"/>
  <c r="AZ332" i="1"/>
  <c r="W21" i="15" s="1"/>
  <c r="BE332" i="1"/>
  <c r="AB21" i="15" s="1"/>
  <c r="BA332" i="1"/>
  <c r="X21" i="15" s="1"/>
  <c r="BF332" i="1"/>
  <c r="AC21" i="15" s="1"/>
  <c r="BN332" i="1"/>
  <c r="AK21" i="15" s="1"/>
  <c r="AP332" i="1"/>
  <c r="M21" i="15" s="1"/>
  <c r="AY332" i="1"/>
  <c r="V21" i="15" s="1"/>
  <c r="AV332" i="1"/>
  <c r="S21" i="15" s="1"/>
  <c r="AM332" i="1"/>
  <c r="J21" i="15" s="1"/>
  <c r="BD332" i="1"/>
  <c r="AA21" i="15" s="1"/>
  <c r="BL493" i="1"/>
  <c r="AO461" i="1"/>
  <c r="AO331" i="1" s="1"/>
  <c r="AK461" i="1"/>
  <c r="AG461" i="1"/>
  <c r="AG331" i="1" s="1"/>
  <c r="BB493" i="1"/>
  <c r="AU493" i="1"/>
  <c r="AP461" i="1"/>
  <c r="AP331" i="1" s="1"/>
  <c r="AP219" i="1" s="1"/>
  <c r="AL461" i="1"/>
  <c r="AL331" i="1" s="1"/>
  <c r="BM461" i="1"/>
  <c r="BM331" i="1" s="1"/>
  <c r="AH461" i="1"/>
  <c r="AH331" i="1" s="1"/>
  <c r="AF543" i="1"/>
  <c r="AF278" i="1"/>
  <c r="BQ278" i="1" s="1"/>
  <c r="AN84" i="10"/>
  <c r="AL84" i="10"/>
  <c r="AK84" i="10"/>
  <c r="AN83" i="10"/>
  <c r="AI84" i="10"/>
  <c r="AH84" i="10"/>
  <c r="AG84" i="10"/>
  <c r="AF84" i="10"/>
  <c r="AE84" i="10"/>
  <c r="AD84" i="10"/>
  <c r="AC84" i="10"/>
  <c r="AB84" i="10"/>
  <c r="AA84" i="10"/>
  <c r="AD83" i="10"/>
  <c r="AC83" i="10"/>
  <c r="AB83" i="10"/>
  <c r="AA83" i="10"/>
  <c r="Y84" i="10"/>
  <c r="X84" i="10"/>
  <c r="W84" i="10"/>
  <c r="T84" i="10"/>
  <c r="R84" i="10"/>
  <c r="Y83" i="10"/>
  <c r="M83" i="10"/>
  <c r="O83" i="10"/>
  <c r="F84" i="10"/>
  <c r="G84" i="10"/>
  <c r="H84" i="10"/>
  <c r="I84" i="10"/>
  <c r="J84" i="10"/>
  <c r="K84" i="10"/>
  <c r="M84" i="10"/>
  <c r="N84" i="10"/>
  <c r="O84" i="10"/>
  <c r="E84" i="10"/>
  <c r="AN80" i="10"/>
  <c r="AI80" i="10"/>
  <c r="AH80" i="10"/>
  <c r="AG80" i="10"/>
  <c r="AF80" i="10"/>
  <c r="AB80" i="10"/>
  <c r="Y80" i="10"/>
  <c r="V80" i="10"/>
  <c r="U80" i="10"/>
  <c r="T80" i="10"/>
  <c r="I80" i="10"/>
  <c r="J80" i="10"/>
  <c r="M80" i="10"/>
  <c r="N80" i="10"/>
  <c r="O80" i="10"/>
  <c r="E80" i="10"/>
  <c r="S77" i="10"/>
  <c r="AN76" i="10"/>
  <c r="AN75" i="10" s="1"/>
  <c r="AH77" i="10"/>
  <c r="AB77" i="10"/>
  <c r="AF76" i="10"/>
  <c r="AB76" i="10"/>
  <c r="AA76" i="10"/>
  <c r="T77" i="10"/>
  <c r="Y76" i="10"/>
  <c r="V76" i="10"/>
  <c r="U76" i="10"/>
  <c r="T76" i="10"/>
  <c r="F76" i="10"/>
  <c r="G76" i="10"/>
  <c r="I76" i="10"/>
  <c r="J76" i="10"/>
  <c r="M76" i="10"/>
  <c r="O76" i="10"/>
  <c r="M77" i="10"/>
  <c r="E76" i="10"/>
  <c r="AN74" i="10"/>
  <c r="AI74" i="10"/>
  <c r="AH74" i="10"/>
  <c r="AF74" i="10"/>
  <c r="M74" i="10"/>
  <c r="E74" i="10"/>
  <c r="AN72" i="10"/>
  <c r="AN70" i="10"/>
  <c r="AN69" i="10"/>
  <c r="AH72" i="10"/>
  <c r="AF72" i="10"/>
  <c r="AH69" i="10"/>
  <c r="AD69" i="10"/>
  <c r="AC69" i="10"/>
  <c r="AB69" i="10"/>
  <c r="W72" i="10"/>
  <c r="Y70" i="10"/>
  <c r="T70" i="10"/>
  <c r="S70" i="10"/>
  <c r="Y69" i="10"/>
  <c r="W69" i="10"/>
  <c r="M69" i="10"/>
  <c r="O69" i="10"/>
  <c r="M70" i="10"/>
  <c r="N70" i="10"/>
  <c r="O70" i="10"/>
  <c r="I72" i="10"/>
  <c r="M72" i="10"/>
  <c r="N72" i="10"/>
  <c r="O72" i="10"/>
  <c r="E72" i="10"/>
  <c r="E70" i="10"/>
  <c r="AN66" i="10"/>
  <c r="AN65" i="10"/>
  <c r="AI66" i="10"/>
  <c r="AH66" i="10"/>
  <c r="AF66" i="10"/>
  <c r="AI65" i="10"/>
  <c r="AH65" i="10"/>
  <c r="AF65" i="10"/>
  <c r="Y66" i="10"/>
  <c r="X66" i="10"/>
  <c r="W66" i="10"/>
  <c r="Y65" i="10"/>
  <c r="X65" i="10"/>
  <c r="W65" i="10"/>
  <c r="T65" i="10"/>
  <c r="S65" i="10"/>
  <c r="I65" i="10"/>
  <c r="M65" i="10"/>
  <c r="O65" i="10"/>
  <c r="I66" i="10"/>
  <c r="M66" i="10"/>
  <c r="O66" i="10"/>
  <c r="AN63" i="10"/>
  <c r="AH63" i="10"/>
  <c r="AF63" i="10"/>
  <c r="AB63" i="10"/>
  <c r="W63" i="10"/>
  <c r="I63" i="10"/>
  <c r="M63" i="10"/>
  <c r="N63" i="10"/>
  <c r="O63" i="10"/>
  <c r="E63" i="10"/>
  <c r="AI25" i="10"/>
  <c r="AH25" i="10"/>
  <c r="AG25" i="10"/>
  <c r="E24" i="10"/>
  <c r="E23" i="10"/>
  <c r="AN22" i="10"/>
  <c r="F22" i="10"/>
  <c r="M22" i="10"/>
  <c r="N22" i="10"/>
  <c r="O22" i="10"/>
  <c r="E22" i="10"/>
  <c r="M21" i="10"/>
  <c r="N21" i="10"/>
  <c r="E21" i="10"/>
  <c r="AN20" i="10"/>
  <c r="AF20" i="10"/>
  <c r="AE20" i="10"/>
  <c r="AD20" i="10"/>
  <c r="AC20" i="10"/>
  <c r="AB20" i="10"/>
  <c r="W20" i="10"/>
  <c r="M20" i="10"/>
  <c r="N20" i="10"/>
  <c r="O20" i="10"/>
  <c r="E20" i="10"/>
  <c r="AN19" i="10"/>
  <c r="AL19" i="10"/>
  <c r="AK19" i="10"/>
  <c r="AI19" i="10"/>
  <c r="AH19" i="10"/>
  <c r="AF19" i="10"/>
  <c r="AE19" i="10"/>
  <c r="AD19" i="10"/>
  <c r="AC19" i="10"/>
  <c r="AB19" i="10"/>
  <c r="AA19" i="10"/>
  <c r="Y19" i="10"/>
  <c r="X19" i="10"/>
  <c r="W19" i="10"/>
  <c r="F19" i="10"/>
  <c r="G19" i="10"/>
  <c r="I19" i="10"/>
  <c r="J19" i="10"/>
  <c r="K19" i="10"/>
  <c r="M19" i="10"/>
  <c r="N19" i="10"/>
  <c r="O19" i="10"/>
  <c r="E19" i="10"/>
  <c r="AN15" i="10"/>
  <c r="E15" i="10"/>
  <c r="AN12" i="10"/>
  <c r="AF12" i="10"/>
  <c r="AB12" i="10"/>
  <c r="J12" i="10"/>
  <c r="K12" i="10"/>
  <c r="M12" i="10"/>
  <c r="N12" i="10"/>
  <c r="O12" i="10"/>
  <c r="E12" i="10"/>
  <c r="AN9" i="10"/>
  <c r="AF9" i="10"/>
  <c r="AD9" i="10"/>
  <c r="AB9" i="10"/>
  <c r="W9" i="10"/>
  <c r="M9" i="10"/>
  <c r="N9" i="10"/>
  <c r="O9" i="10"/>
  <c r="E9" i="10"/>
  <c r="AN8" i="10"/>
  <c r="AI8" i="10"/>
  <c r="AH8" i="10"/>
  <c r="AF8" i="10"/>
  <c r="AD8" i="10"/>
  <c r="AC8" i="10"/>
  <c r="AB8" i="10"/>
  <c r="AA8" i="10"/>
  <c r="Y8" i="10"/>
  <c r="X8" i="10"/>
  <c r="W8" i="10"/>
  <c r="F8" i="10"/>
  <c r="G8" i="10"/>
  <c r="I8" i="10"/>
  <c r="J8" i="10"/>
  <c r="K8" i="10"/>
  <c r="M8" i="10"/>
  <c r="N8" i="10"/>
  <c r="O8" i="10"/>
  <c r="E8" i="10"/>
  <c r="Q87" i="10"/>
  <c r="AJ85" i="10"/>
  <c r="Q73" i="10"/>
  <c r="Z60" i="10"/>
  <c r="Q60" i="10"/>
  <c r="AJ56" i="10"/>
  <c r="Q56" i="10"/>
  <c r="AO50" i="10"/>
  <c r="Q49" i="10"/>
  <c r="AJ47" i="10"/>
  <c r="Q47" i="10"/>
  <c r="Z46" i="10"/>
  <c r="Q46" i="10"/>
  <c r="AJ45" i="10"/>
  <c r="Q45" i="10"/>
  <c r="AJ44" i="10"/>
  <c r="Z44" i="10"/>
  <c r="Q44" i="10"/>
  <c r="AJ43" i="10"/>
  <c r="Z43" i="10"/>
  <c r="Q43" i="10"/>
  <c r="AJ37" i="10"/>
  <c r="Q36" i="10"/>
  <c r="AJ34" i="10"/>
  <c r="Z34" i="10"/>
  <c r="Q34" i="10"/>
  <c r="Z32" i="10"/>
  <c r="Q31" i="10"/>
  <c r="Z30" i="10"/>
  <c r="Q30" i="10"/>
  <c r="AJ29" i="10"/>
  <c r="CB222" i="1"/>
  <c r="M19" i="11" s="1"/>
  <c r="M18" i="11" s="1"/>
  <c r="M6" i="11" s="1"/>
  <c r="M86" i="11" s="1"/>
  <c r="M89" i="11" s="1"/>
  <c r="CC222" i="1"/>
  <c r="CD222" i="1"/>
  <c r="O19" i="11" s="1"/>
  <c r="O18" i="11" s="1"/>
  <c r="O6" i="11" s="1"/>
  <c r="O86" i="11" s="1"/>
  <c r="O89" i="11" s="1"/>
  <c r="CE222" i="1"/>
  <c r="P19" i="11" s="1"/>
  <c r="P18" i="11" s="1"/>
  <c r="CF222" i="1"/>
  <c r="CG222" i="1"/>
  <c r="R19" i="11" s="1"/>
  <c r="R18" i="11" s="1"/>
  <c r="R6" i="11" s="1"/>
  <c r="R86" i="11" s="1"/>
  <c r="R89" i="11" s="1"/>
  <c r="CH222" i="1"/>
  <c r="CI222" i="1"/>
  <c r="CJ222" i="1"/>
  <c r="CA222" i="1"/>
  <c r="BZ222" i="1"/>
  <c r="BY222" i="1"/>
  <c r="BX222" i="1"/>
  <c r="BW222" i="1"/>
  <c r="BV222" i="1"/>
  <c r="BU222" i="1"/>
  <c r="BT222" i="1"/>
  <c r="E19" i="11" s="1"/>
  <c r="BS222" i="1"/>
  <c r="AG222" i="1"/>
  <c r="AH222" i="1"/>
  <c r="AI222" i="1"/>
  <c r="AJ222" i="1"/>
  <c r="AL222" i="1"/>
  <c r="AM222" i="1"/>
  <c r="AN222" i="1"/>
  <c r="AO222" i="1"/>
  <c r="AP222" i="1"/>
  <c r="AQ222" i="1"/>
  <c r="AR222" i="1"/>
  <c r="AT222" i="1"/>
  <c r="AV222" i="1"/>
  <c r="AW222" i="1"/>
  <c r="AX222" i="1"/>
  <c r="AY222" i="1"/>
  <c r="AZ222" i="1"/>
  <c r="BA222" i="1"/>
  <c r="BC222" i="1"/>
  <c r="BD222" i="1"/>
  <c r="BE222" i="1"/>
  <c r="BF222" i="1"/>
  <c r="BG222" i="1"/>
  <c r="BH222" i="1"/>
  <c r="BI222" i="1"/>
  <c r="BJ222" i="1"/>
  <c r="BK222" i="1"/>
  <c r="BM222" i="1"/>
  <c r="BN222" i="1"/>
  <c r="BO222" i="1"/>
  <c r="BP222" i="1"/>
  <c r="CH59" i="1"/>
  <c r="CH58" i="1"/>
  <c r="CH60" i="1"/>
  <c r="CH61" i="1"/>
  <c r="CH62" i="1"/>
  <c r="CH63" i="1"/>
  <c r="CH64" i="1"/>
  <c r="CH48" i="1" s="1"/>
  <c r="CH32" i="1" s="1"/>
  <c r="CH1036" i="1" s="1"/>
  <c r="CH57" i="1"/>
  <c r="CH55" i="1"/>
  <c r="CH56" i="1"/>
  <c r="CH51" i="1"/>
  <c r="CH52" i="1"/>
  <c r="CH53" i="1"/>
  <c r="CH54" i="1"/>
  <c r="CH38" i="1" s="1"/>
  <c r="CH22" i="1" s="1"/>
  <c r="CH1026" i="1" s="1"/>
  <c r="R80" i="9"/>
  <c r="AP75" i="9"/>
  <c r="AO76" i="9"/>
  <c r="AI76" i="9"/>
  <c r="AH76" i="9"/>
  <c r="AF76" i="9"/>
  <c r="AD76" i="9"/>
  <c r="AC76" i="9"/>
  <c r="AB76" i="9"/>
  <c r="AA76" i="9"/>
  <c r="Y76" i="9"/>
  <c r="V76" i="9"/>
  <c r="U76" i="9"/>
  <c r="T76" i="9"/>
  <c r="N76" i="9"/>
  <c r="O76" i="9"/>
  <c r="F76" i="9"/>
  <c r="G76" i="9"/>
  <c r="H76" i="9"/>
  <c r="I76" i="9"/>
  <c r="J76" i="9"/>
  <c r="M76" i="9"/>
  <c r="E76" i="9"/>
  <c r="AS876" i="1"/>
  <c r="BP877" i="1"/>
  <c r="BO877" i="1"/>
  <c r="BN877" i="1"/>
  <c r="BM877" i="1"/>
  <c r="BK877" i="1"/>
  <c r="BJ877" i="1"/>
  <c r="BI877" i="1"/>
  <c r="BH877" i="1"/>
  <c r="BG877" i="1"/>
  <c r="BF877" i="1"/>
  <c r="BE877" i="1"/>
  <c r="BD877" i="1"/>
  <c r="BC877" i="1"/>
  <c r="BA877" i="1"/>
  <c r="AZ877" i="1"/>
  <c r="AY877" i="1"/>
  <c r="AX877" i="1"/>
  <c r="AW877" i="1"/>
  <c r="AV877" i="1"/>
  <c r="AT877" i="1"/>
  <c r="AR877" i="1"/>
  <c r="AQ877" i="1"/>
  <c r="AP877" i="1"/>
  <c r="AO877" i="1"/>
  <c r="AN877" i="1"/>
  <c r="AM877" i="1"/>
  <c r="AL877" i="1"/>
  <c r="AK877" i="1"/>
  <c r="AJ877" i="1"/>
  <c r="AI877" i="1"/>
  <c r="AH877" i="1"/>
  <c r="AG877" i="1"/>
  <c r="Y877" i="1"/>
  <c r="BP219" i="1"/>
  <c r="BO219" i="1"/>
  <c r="BN219" i="1"/>
  <c r="BP218" i="1"/>
  <c r="BO218" i="1"/>
  <c r="BN218" i="1"/>
  <c r="BM218" i="1"/>
  <c r="BP217" i="1"/>
  <c r="BO217" i="1"/>
  <c r="BN217" i="1"/>
  <c r="BM217" i="1"/>
  <c r="BP216" i="1"/>
  <c r="BO216" i="1"/>
  <c r="BN216" i="1"/>
  <c r="BM216" i="1"/>
  <c r="BP215" i="1"/>
  <c r="BO215" i="1"/>
  <c r="BN215" i="1"/>
  <c r="BM215" i="1"/>
  <c r="BP214" i="1"/>
  <c r="BO214" i="1"/>
  <c r="BN214" i="1"/>
  <c r="BM214" i="1"/>
  <c r="BP213" i="1"/>
  <c r="BO213" i="1"/>
  <c r="BN213" i="1"/>
  <c r="BM213" i="1"/>
  <c r="BP212" i="1"/>
  <c r="BO212" i="1"/>
  <c r="BN212" i="1"/>
  <c r="BM212" i="1"/>
  <c r="BP211" i="1"/>
  <c r="BO211" i="1"/>
  <c r="BN211" i="1"/>
  <c r="BM211" i="1"/>
  <c r="BP210" i="1"/>
  <c r="BO210" i="1"/>
  <c r="BN210" i="1"/>
  <c r="BM210" i="1"/>
  <c r="BP209" i="1"/>
  <c r="BO209" i="1"/>
  <c r="BN209" i="1"/>
  <c r="BM209" i="1"/>
  <c r="BK219" i="1"/>
  <c r="BJ219" i="1"/>
  <c r="BI219" i="1"/>
  <c r="BH219" i="1"/>
  <c r="BG219" i="1"/>
  <c r="BE219" i="1"/>
  <c r="BD219" i="1"/>
  <c r="BC219" i="1"/>
  <c r="BK218" i="1"/>
  <c r="BJ218" i="1"/>
  <c r="BI218" i="1"/>
  <c r="BH218" i="1"/>
  <c r="BG218" i="1"/>
  <c r="BF218" i="1"/>
  <c r="BE218" i="1"/>
  <c r="BD218" i="1"/>
  <c r="BC218" i="1"/>
  <c r="BK217" i="1"/>
  <c r="BJ217" i="1"/>
  <c r="BI217" i="1"/>
  <c r="BH217" i="1"/>
  <c r="BG217" i="1"/>
  <c r="BF217" i="1"/>
  <c r="BE217" i="1"/>
  <c r="BD217" i="1"/>
  <c r="BC217" i="1"/>
  <c r="BK216" i="1"/>
  <c r="BJ216" i="1"/>
  <c r="BI216" i="1"/>
  <c r="BG216" i="1"/>
  <c r="BF216" i="1"/>
  <c r="BE216" i="1"/>
  <c r="BD216" i="1"/>
  <c r="BC216" i="1"/>
  <c r="BK215" i="1"/>
  <c r="BJ215" i="1"/>
  <c r="BI215" i="1"/>
  <c r="BH215" i="1"/>
  <c r="BG215" i="1"/>
  <c r="BF215" i="1"/>
  <c r="BE215" i="1"/>
  <c r="BD215" i="1"/>
  <c r="BC215" i="1"/>
  <c r="BK214" i="1"/>
  <c r="BJ214" i="1"/>
  <c r="BI214" i="1"/>
  <c r="BH214" i="1"/>
  <c r="BG214" i="1"/>
  <c r="BF214" i="1"/>
  <c r="BE214" i="1"/>
  <c r="BD214" i="1"/>
  <c r="BC214" i="1"/>
  <c r="BK213" i="1"/>
  <c r="BJ213" i="1"/>
  <c r="BI213" i="1"/>
  <c r="BH213" i="1"/>
  <c r="BG213" i="1"/>
  <c r="BF213" i="1"/>
  <c r="BE213" i="1"/>
  <c r="BD213" i="1"/>
  <c r="BC213" i="1"/>
  <c r="BK212" i="1"/>
  <c r="BJ212" i="1"/>
  <c r="BI212" i="1"/>
  <c r="BH212" i="1"/>
  <c r="BG212" i="1"/>
  <c r="BF212" i="1"/>
  <c r="BE212" i="1"/>
  <c r="BD212" i="1"/>
  <c r="BC212" i="1"/>
  <c r="BK211" i="1"/>
  <c r="BJ211" i="1"/>
  <c r="BI211" i="1"/>
  <c r="BH211" i="1"/>
  <c r="BG211" i="1"/>
  <c r="BF211" i="1"/>
  <c r="BD211" i="1"/>
  <c r="BC211" i="1"/>
  <c r="BK210" i="1"/>
  <c r="BJ210" i="1"/>
  <c r="BI210" i="1"/>
  <c r="BH210" i="1"/>
  <c r="BG210" i="1"/>
  <c r="BF210" i="1"/>
  <c r="BE210" i="1"/>
  <c r="BD210" i="1"/>
  <c r="BC210" i="1"/>
  <c r="BK209" i="1"/>
  <c r="BJ209" i="1"/>
  <c r="BI209" i="1"/>
  <c r="BH209" i="1"/>
  <c r="BG209" i="1"/>
  <c r="BF209" i="1"/>
  <c r="BE209" i="1"/>
  <c r="BD209" i="1"/>
  <c r="BC209" i="1"/>
  <c r="BA219" i="1"/>
  <c r="AZ219" i="1"/>
  <c r="AY219" i="1"/>
  <c r="AX219" i="1"/>
  <c r="AV219" i="1"/>
  <c r="AT219" i="1"/>
  <c r="BA218" i="1"/>
  <c r="AZ218" i="1"/>
  <c r="AX218" i="1"/>
  <c r="AW218" i="1"/>
  <c r="AV218" i="1"/>
  <c r="AT218" i="1"/>
  <c r="BA217" i="1"/>
  <c r="AZ217" i="1"/>
  <c r="AX217" i="1"/>
  <c r="AW217" i="1"/>
  <c r="AV217" i="1"/>
  <c r="AT217" i="1"/>
  <c r="BA216" i="1"/>
  <c r="AZ216" i="1"/>
  <c r="AX216" i="1"/>
  <c r="AW216" i="1"/>
  <c r="AV216" i="1"/>
  <c r="AT216" i="1"/>
  <c r="BA215" i="1"/>
  <c r="AZ215" i="1"/>
  <c r="AX215" i="1"/>
  <c r="AW215" i="1"/>
  <c r="AV215" i="1"/>
  <c r="AT215" i="1"/>
  <c r="BA214" i="1"/>
  <c r="AZ214" i="1"/>
  <c r="AX214" i="1"/>
  <c r="AW214" i="1"/>
  <c r="AV214" i="1"/>
  <c r="AT214" i="1"/>
  <c r="BA213" i="1"/>
  <c r="AZ213" i="1"/>
  <c r="AY213" i="1"/>
  <c r="AX213" i="1"/>
  <c r="AW213" i="1"/>
  <c r="AV213" i="1"/>
  <c r="AT213" i="1"/>
  <c r="BA212" i="1"/>
  <c r="AZ212" i="1"/>
  <c r="AY212" i="1"/>
  <c r="AX212" i="1"/>
  <c r="AW212" i="1"/>
  <c r="AV212" i="1"/>
  <c r="AT212" i="1"/>
  <c r="BA211" i="1"/>
  <c r="AZ211" i="1"/>
  <c r="AX211" i="1"/>
  <c r="AW211" i="1"/>
  <c r="AV211" i="1"/>
  <c r="AT211" i="1"/>
  <c r="BA210" i="1"/>
  <c r="AZ210" i="1"/>
  <c r="AY210" i="1"/>
  <c r="AX210" i="1"/>
  <c r="AW210" i="1"/>
  <c r="AV210" i="1"/>
  <c r="AT210" i="1"/>
  <c r="BA209" i="1"/>
  <c r="AZ209" i="1"/>
  <c r="AY209" i="1"/>
  <c r="AX209" i="1"/>
  <c r="AW209" i="1"/>
  <c r="AV209" i="1"/>
  <c r="AT209" i="1"/>
  <c r="AH209" i="1"/>
  <c r="AI209" i="1"/>
  <c r="AJ209" i="1"/>
  <c r="AK209" i="1"/>
  <c r="AL209" i="1"/>
  <c r="AM209" i="1"/>
  <c r="AN209" i="1"/>
  <c r="AO209" i="1"/>
  <c r="AP209" i="1"/>
  <c r="AQ209" i="1"/>
  <c r="AH210" i="1"/>
  <c r="AI210" i="1"/>
  <c r="AJ210" i="1"/>
  <c r="AK210" i="1"/>
  <c r="AL210" i="1"/>
  <c r="AM210" i="1"/>
  <c r="AN210" i="1"/>
  <c r="AO210" i="1"/>
  <c r="AP210" i="1"/>
  <c r="AQ210" i="1"/>
  <c r="AH211" i="1"/>
  <c r="AI211" i="1"/>
  <c r="AJ211" i="1"/>
  <c r="AK211" i="1"/>
  <c r="AL211" i="1"/>
  <c r="AM211" i="1"/>
  <c r="AN211" i="1"/>
  <c r="AO211" i="1"/>
  <c r="AP211" i="1"/>
  <c r="AQ211" i="1"/>
  <c r="AH212" i="1"/>
  <c r="AI212" i="1"/>
  <c r="AJ212" i="1"/>
  <c r="AK212" i="1"/>
  <c r="AL212" i="1"/>
  <c r="AM212" i="1"/>
  <c r="AN212" i="1"/>
  <c r="AO212" i="1"/>
  <c r="AP212" i="1"/>
  <c r="AQ212" i="1"/>
  <c r="AH213" i="1"/>
  <c r="AI213" i="1"/>
  <c r="AJ213" i="1"/>
  <c r="AK213" i="1"/>
  <c r="AL213" i="1"/>
  <c r="AM213" i="1"/>
  <c r="AN213" i="1"/>
  <c r="AO213" i="1"/>
  <c r="AP213" i="1"/>
  <c r="AQ213" i="1"/>
  <c r="AH214" i="1"/>
  <c r="AI214" i="1"/>
  <c r="AJ214" i="1"/>
  <c r="AK214" i="1"/>
  <c r="AL214" i="1"/>
  <c r="AM214" i="1"/>
  <c r="AN214" i="1"/>
  <c r="AO214" i="1"/>
  <c r="AP214" i="1"/>
  <c r="AQ214" i="1"/>
  <c r="AH215" i="1"/>
  <c r="AI215" i="1"/>
  <c r="AJ215" i="1"/>
  <c r="AK215" i="1"/>
  <c r="AL215" i="1"/>
  <c r="AM215" i="1"/>
  <c r="AN215" i="1"/>
  <c r="AO215" i="1"/>
  <c r="AP215" i="1"/>
  <c r="AQ215" i="1"/>
  <c r="AH216" i="1"/>
  <c r="AI216" i="1"/>
  <c r="AJ216" i="1"/>
  <c r="AK216" i="1"/>
  <c r="AL216" i="1"/>
  <c r="AM216" i="1"/>
  <c r="AN216" i="1"/>
  <c r="AO216" i="1"/>
  <c r="AQ216" i="1"/>
  <c r="AH217" i="1"/>
  <c r="AI217" i="1"/>
  <c r="AJ217" i="1"/>
  <c r="AK217" i="1"/>
  <c r="AL217" i="1"/>
  <c r="AM217" i="1"/>
  <c r="AN217" i="1"/>
  <c r="AO217" i="1"/>
  <c r="AP217" i="1"/>
  <c r="AQ217" i="1"/>
  <c r="AH218" i="1"/>
  <c r="AI218" i="1"/>
  <c r="AJ218" i="1"/>
  <c r="AK218" i="1"/>
  <c r="AL218" i="1"/>
  <c r="AM218" i="1"/>
  <c r="AN218" i="1"/>
  <c r="AO218" i="1"/>
  <c r="AP218" i="1"/>
  <c r="AQ218" i="1"/>
  <c r="AH219" i="1"/>
  <c r="AJ219" i="1"/>
  <c r="AL219" i="1"/>
  <c r="AM219" i="1"/>
  <c r="AN219" i="1"/>
  <c r="AO219" i="1"/>
  <c r="AQ219" i="1"/>
  <c r="AG209" i="1"/>
  <c r="AG210" i="1"/>
  <c r="AG212" i="1"/>
  <c r="AG213" i="1"/>
  <c r="AG214" i="1"/>
  <c r="AG217" i="1"/>
  <c r="AG218" i="1"/>
  <c r="AG219" i="1"/>
  <c r="BP47" i="1"/>
  <c r="BO47" i="1"/>
  <c r="BN47" i="1"/>
  <c r="BM47" i="1"/>
  <c r="BP46" i="1"/>
  <c r="BP45" i="1"/>
  <c r="BO45" i="1"/>
  <c r="BN45" i="1"/>
  <c r="BM45" i="1"/>
  <c r="BP44" i="1"/>
  <c r="BO44" i="1"/>
  <c r="BN44" i="1"/>
  <c r="BM44" i="1"/>
  <c r="BP43" i="1"/>
  <c r="BO43" i="1"/>
  <c r="BN43" i="1"/>
  <c r="BM43" i="1"/>
  <c r="BP42" i="1"/>
  <c r="BP26" i="1" s="1"/>
  <c r="BO42" i="1"/>
  <c r="BN42" i="1"/>
  <c r="BM42" i="1"/>
  <c r="BP41" i="1"/>
  <c r="BO41" i="1"/>
  <c r="BN41" i="1"/>
  <c r="BM41" i="1"/>
  <c r="BP40" i="1"/>
  <c r="BO40" i="1"/>
  <c r="BN40" i="1"/>
  <c r="BM40" i="1"/>
  <c r="BP39" i="1"/>
  <c r="BO39" i="1"/>
  <c r="BN39" i="1"/>
  <c r="BM39" i="1"/>
  <c r="BP38" i="1"/>
  <c r="BO38" i="1"/>
  <c r="BN38" i="1"/>
  <c r="BM38" i="1"/>
  <c r="BP37" i="1"/>
  <c r="BO37" i="1"/>
  <c r="BN37" i="1"/>
  <c r="BM37" i="1"/>
  <c r="BP36" i="1"/>
  <c r="BO36" i="1"/>
  <c r="BN36" i="1"/>
  <c r="BM36" i="1"/>
  <c r="BP35" i="1"/>
  <c r="BO35" i="1"/>
  <c r="BN35" i="1"/>
  <c r="BM35" i="1"/>
  <c r="BK47" i="1"/>
  <c r="BJ47" i="1"/>
  <c r="BI47" i="1"/>
  <c r="BH47" i="1"/>
  <c r="BG47" i="1"/>
  <c r="BF47" i="1"/>
  <c r="BF31" i="1" s="1"/>
  <c r="BE47" i="1"/>
  <c r="BD47" i="1"/>
  <c r="BC47" i="1"/>
  <c r="BH46" i="1"/>
  <c r="BG46" i="1"/>
  <c r="BF46" i="1"/>
  <c r="BD46" i="1"/>
  <c r="BC46" i="1"/>
  <c r="BK45" i="1"/>
  <c r="BJ45" i="1"/>
  <c r="BI45" i="1"/>
  <c r="BH45" i="1"/>
  <c r="BG45" i="1"/>
  <c r="BF45" i="1"/>
  <c r="BE45" i="1"/>
  <c r="BD45" i="1"/>
  <c r="BC45" i="1"/>
  <c r="BK44" i="1"/>
  <c r="BJ44" i="1"/>
  <c r="BI44" i="1"/>
  <c r="BG44" i="1"/>
  <c r="BF44" i="1"/>
  <c r="BE44" i="1"/>
  <c r="BD44" i="1"/>
  <c r="BC44" i="1"/>
  <c r="BK43" i="1"/>
  <c r="BJ43" i="1"/>
  <c r="BI43" i="1"/>
  <c r="BH43" i="1"/>
  <c r="BG43" i="1"/>
  <c r="BF43" i="1"/>
  <c r="BE43" i="1"/>
  <c r="BD43" i="1"/>
  <c r="BC43" i="1"/>
  <c r="BK42" i="1"/>
  <c r="BJ42" i="1"/>
  <c r="BI42" i="1"/>
  <c r="BH42" i="1"/>
  <c r="BG42" i="1"/>
  <c r="BF42" i="1"/>
  <c r="BE42" i="1"/>
  <c r="BD42" i="1"/>
  <c r="BC42" i="1"/>
  <c r="BK41" i="1"/>
  <c r="BJ41" i="1"/>
  <c r="BI41" i="1"/>
  <c r="BH41" i="1"/>
  <c r="BG41" i="1"/>
  <c r="BF41" i="1"/>
  <c r="BE41" i="1"/>
  <c r="BD41" i="1"/>
  <c r="BC41" i="1"/>
  <c r="BK40" i="1"/>
  <c r="BJ40" i="1"/>
  <c r="BI40" i="1"/>
  <c r="BH40" i="1"/>
  <c r="BG40" i="1"/>
  <c r="BF40" i="1"/>
  <c r="BE40" i="1"/>
  <c r="BD40" i="1"/>
  <c r="BC40" i="1"/>
  <c r="BK39" i="1"/>
  <c r="BJ39" i="1"/>
  <c r="BI39" i="1"/>
  <c r="BH39" i="1"/>
  <c r="BG39" i="1"/>
  <c r="BF39" i="1"/>
  <c r="BE39" i="1"/>
  <c r="BE23" i="1" s="1"/>
  <c r="BD39" i="1"/>
  <c r="BC39" i="1"/>
  <c r="BK38" i="1"/>
  <c r="BJ38" i="1"/>
  <c r="BI38" i="1"/>
  <c r="BH38" i="1"/>
  <c r="BG38" i="1"/>
  <c r="BF38" i="1"/>
  <c r="BE38" i="1"/>
  <c r="BD38" i="1"/>
  <c r="BC38" i="1"/>
  <c r="BK37" i="1"/>
  <c r="BJ37" i="1"/>
  <c r="BI37" i="1"/>
  <c r="BH37" i="1"/>
  <c r="BG37" i="1"/>
  <c r="BF37" i="1"/>
  <c r="BE37" i="1"/>
  <c r="BD37" i="1"/>
  <c r="BC37" i="1"/>
  <c r="BK36" i="1"/>
  <c r="BJ36" i="1"/>
  <c r="BI36" i="1"/>
  <c r="BH36" i="1"/>
  <c r="BG36" i="1"/>
  <c r="BF36" i="1"/>
  <c r="BE36" i="1"/>
  <c r="BD36" i="1"/>
  <c r="BC36" i="1"/>
  <c r="BK35" i="1"/>
  <c r="BJ35" i="1"/>
  <c r="BI35" i="1"/>
  <c r="BH35" i="1"/>
  <c r="BG35" i="1"/>
  <c r="BF35" i="1"/>
  <c r="BE35" i="1"/>
  <c r="BD35" i="1"/>
  <c r="BC35" i="1"/>
  <c r="BA47" i="1"/>
  <c r="AZ47" i="1"/>
  <c r="AY47" i="1"/>
  <c r="AX47" i="1"/>
  <c r="AW47" i="1"/>
  <c r="AV47" i="1"/>
  <c r="BA46" i="1"/>
  <c r="AZ46" i="1"/>
  <c r="AY46" i="1"/>
  <c r="AX46" i="1"/>
  <c r="AW46" i="1"/>
  <c r="AV46" i="1"/>
  <c r="BA45" i="1"/>
  <c r="AZ45" i="1"/>
  <c r="AY45" i="1"/>
  <c r="AX45" i="1"/>
  <c r="AW45" i="1"/>
  <c r="AV45" i="1"/>
  <c r="BA44" i="1"/>
  <c r="AZ44" i="1"/>
  <c r="AY44" i="1"/>
  <c r="AX44" i="1"/>
  <c r="AW44" i="1"/>
  <c r="AV44" i="1"/>
  <c r="BA43" i="1"/>
  <c r="AZ43" i="1"/>
  <c r="AY43" i="1"/>
  <c r="AX43" i="1"/>
  <c r="AW43" i="1"/>
  <c r="AV43" i="1"/>
  <c r="BA42" i="1"/>
  <c r="AZ42" i="1"/>
  <c r="AY42" i="1"/>
  <c r="AX42" i="1"/>
  <c r="AW42" i="1"/>
  <c r="AV42" i="1"/>
  <c r="BA41" i="1"/>
  <c r="AZ41" i="1"/>
  <c r="AY41" i="1"/>
  <c r="AX41" i="1"/>
  <c r="AW41" i="1"/>
  <c r="AV41" i="1"/>
  <c r="BA40" i="1"/>
  <c r="AZ40" i="1"/>
  <c r="AY40" i="1"/>
  <c r="AX40" i="1"/>
  <c r="AW40" i="1"/>
  <c r="AV40" i="1"/>
  <c r="BA39" i="1"/>
  <c r="AZ39" i="1"/>
  <c r="AY39" i="1"/>
  <c r="AX39" i="1"/>
  <c r="AW39" i="1"/>
  <c r="AV39" i="1"/>
  <c r="BA38" i="1"/>
  <c r="AZ38" i="1"/>
  <c r="AY38" i="1"/>
  <c r="AX38" i="1"/>
  <c r="AW38" i="1"/>
  <c r="AV38" i="1"/>
  <c r="BA37" i="1"/>
  <c r="AZ37" i="1"/>
  <c r="AY37" i="1"/>
  <c r="AX37" i="1"/>
  <c r="AW37" i="1"/>
  <c r="AV37" i="1"/>
  <c r="BA36" i="1"/>
  <c r="AZ36" i="1"/>
  <c r="AY36" i="1"/>
  <c r="AY20" i="1" s="1"/>
  <c r="AX36" i="1"/>
  <c r="AW36" i="1"/>
  <c r="AV36" i="1"/>
  <c r="BA35" i="1"/>
  <c r="AZ35" i="1"/>
  <c r="AY35" i="1"/>
  <c r="AX35" i="1"/>
  <c r="AW35" i="1"/>
  <c r="AV35" i="1"/>
  <c r="AT47" i="1"/>
  <c r="AT46" i="1"/>
  <c r="AT45" i="1"/>
  <c r="AT44" i="1"/>
  <c r="AT43" i="1"/>
  <c r="AT42" i="1"/>
  <c r="AT41" i="1"/>
  <c r="AT40" i="1"/>
  <c r="AT39" i="1"/>
  <c r="AT38" i="1"/>
  <c r="AT37" i="1"/>
  <c r="AT36" i="1"/>
  <c r="AT35" i="1"/>
  <c r="AH35" i="1"/>
  <c r="AI35" i="1"/>
  <c r="AJ35" i="1"/>
  <c r="AK35" i="1"/>
  <c r="AL35" i="1"/>
  <c r="AM35" i="1"/>
  <c r="AN35" i="1"/>
  <c r="AO35" i="1"/>
  <c r="AP35" i="1"/>
  <c r="AQ35" i="1"/>
  <c r="AH36" i="1"/>
  <c r="AI36" i="1"/>
  <c r="AJ36" i="1"/>
  <c r="AK36" i="1"/>
  <c r="AL36" i="1"/>
  <c r="AM36" i="1"/>
  <c r="AN36" i="1"/>
  <c r="AO36" i="1"/>
  <c r="AP36" i="1"/>
  <c r="AQ36" i="1"/>
  <c r="AH37" i="1"/>
  <c r="AI37" i="1"/>
  <c r="AJ37" i="1"/>
  <c r="AK37" i="1"/>
  <c r="AL37" i="1"/>
  <c r="AM37" i="1"/>
  <c r="AN37" i="1"/>
  <c r="AO37" i="1"/>
  <c r="AP37" i="1"/>
  <c r="AQ37" i="1"/>
  <c r="AH38" i="1"/>
  <c r="AI38" i="1"/>
  <c r="AJ38" i="1"/>
  <c r="AK38" i="1"/>
  <c r="AL38" i="1"/>
  <c r="AM38" i="1"/>
  <c r="AN38" i="1"/>
  <c r="AO38" i="1"/>
  <c r="AP38" i="1"/>
  <c r="AQ38" i="1"/>
  <c r="AH39" i="1"/>
  <c r="AI39" i="1"/>
  <c r="AJ39" i="1"/>
  <c r="AK39" i="1"/>
  <c r="AL39" i="1"/>
  <c r="AM39" i="1"/>
  <c r="AN39" i="1"/>
  <c r="AO39" i="1"/>
  <c r="AP39" i="1"/>
  <c r="AQ39" i="1"/>
  <c r="AH40" i="1"/>
  <c r="AI40" i="1"/>
  <c r="AJ40" i="1"/>
  <c r="AK40" i="1"/>
  <c r="AL40" i="1"/>
  <c r="AM40" i="1"/>
  <c r="AN40" i="1"/>
  <c r="AO40" i="1"/>
  <c r="AP40" i="1"/>
  <c r="AQ40" i="1"/>
  <c r="AH41" i="1"/>
  <c r="AI41" i="1"/>
  <c r="AJ41" i="1"/>
  <c r="AK41" i="1"/>
  <c r="AL41" i="1"/>
  <c r="AM41" i="1"/>
  <c r="AN41" i="1"/>
  <c r="AO41" i="1"/>
  <c r="AP41" i="1"/>
  <c r="AQ41" i="1"/>
  <c r="AH42" i="1"/>
  <c r="AI42" i="1"/>
  <c r="AJ42" i="1"/>
  <c r="AK42" i="1"/>
  <c r="AL42" i="1"/>
  <c r="AM42" i="1"/>
  <c r="AN42" i="1"/>
  <c r="AO42" i="1"/>
  <c r="AP42" i="1"/>
  <c r="AQ42" i="1"/>
  <c r="AI43" i="1"/>
  <c r="AJ43" i="1"/>
  <c r="AK43" i="1"/>
  <c r="AL43" i="1"/>
  <c r="AM43" i="1"/>
  <c r="AN43" i="1"/>
  <c r="AP43" i="1"/>
  <c r="AP27" i="1" s="1"/>
  <c r="AQ43" i="1"/>
  <c r="AH44" i="1"/>
  <c r="AI44" i="1"/>
  <c r="AJ44" i="1"/>
  <c r="AK44" i="1"/>
  <c r="AL44" i="1"/>
  <c r="AM44" i="1"/>
  <c r="AN44" i="1"/>
  <c r="AO44" i="1"/>
  <c r="AQ44" i="1"/>
  <c r="AH45" i="1"/>
  <c r="AI45" i="1"/>
  <c r="AJ45" i="1"/>
  <c r="AK45" i="1"/>
  <c r="AL45" i="1"/>
  <c r="AM45" i="1"/>
  <c r="AN45" i="1"/>
  <c r="AO45" i="1"/>
  <c r="AP45" i="1"/>
  <c r="AQ45" i="1"/>
  <c r="AH46" i="1"/>
  <c r="AI46" i="1"/>
  <c r="AL46" i="1"/>
  <c r="AO46" i="1"/>
  <c r="AP46" i="1"/>
  <c r="AQ46" i="1"/>
  <c r="AH47" i="1"/>
  <c r="AI47" i="1"/>
  <c r="AJ47" i="1"/>
  <c r="AK47" i="1"/>
  <c r="AL47" i="1"/>
  <c r="AM47" i="1"/>
  <c r="AN47" i="1"/>
  <c r="AO47" i="1"/>
  <c r="AP47" i="1"/>
  <c r="AQ47" i="1"/>
  <c r="AG36" i="1"/>
  <c r="AG37" i="1"/>
  <c r="AG38" i="1"/>
  <c r="AG39" i="1"/>
  <c r="AG23" i="1" s="1"/>
  <c r="AG40" i="1"/>
  <c r="AG41" i="1"/>
  <c r="AG42" i="1"/>
  <c r="AG44" i="1"/>
  <c r="AG28" i="1" s="1"/>
  <c r="AG45" i="1"/>
  <c r="AG46" i="1"/>
  <c r="AG30" i="1" s="1"/>
  <c r="AG47" i="1"/>
  <c r="AG35" i="1"/>
  <c r="BP25" i="1" l="1"/>
  <c r="AI219" i="1"/>
  <c r="AI331" i="1"/>
  <c r="Q35" i="10"/>
  <c r="AK219" i="1"/>
  <c r="AK331" i="1"/>
  <c r="AS331" i="1" s="1"/>
  <c r="AJ25" i="1"/>
  <c r="AG22" i="1"/>
  <c r="AP26" i="1"/>
  <c r="AO332" i="1"/>
  <c r="L21" i="15" s="1"/>
  <c r="BQ493" i="1"/>
  <c r="BR55" i="1"/>
  <c r="BR39" i="1" s="1"/>
  <c r="BR23" i="1" s="1"/>
  <c r="BR1027" i="1" s="1"/>
  <c r="CH39" i="1"/>
  <c r="CH23" i="1" s="1"/>
  <c r="CH1027" i="1" s="1"/>
  <c r="P6" i="11"/>
  <c r="P86" i="11" s="1"/>
  <c r="P89" i="11" s="1"/>
  <c r="BR52" i="1"/>
  <c r="BR36" i="1" s="1"/>
  <c r="BR20" i="1" s="1"/>
  <c r="BR1024" i="1" s="1"/>
  <c r="CH36" i="1"/>
  <c r="CH20" i="1" s="1"/>
  <c r="CH1024" i="1" s="1"/>
  <c r="BR57" i="1"/>
  <c r="BR41" i="1" s="1"/>
  <c r="BR25" i="1" s="1"/>
  <c r="BR1029" i="1" s="1"/>
  <c r="CH41" i="1"/>
  <c r="CH25" i="1" s="1"/>
  <c r="CH1029" i="1" s="1"/>
  <c r="BR61" i="1"/>
  <c r="BR45" i="1" s="1"/>
  <c r="BR29" i="1" s="1"/>
  <c r="BR1033" i="1" s="1"/>
  <c r="CH45" i="1"/>
  <c r="CH29" i="1" s="1"/>
  <c r="CH1033" i="1" s="1"/>
  <c r="BR59" i="1"/>
  <c r="BR43" i="1" s="1"/>
  <c r="BR27" i="1" s="1"/>
  <c r="BR1031" i="1" s="1"/>
  <c r="CH43" i="1"/>
  <c r="CH27" i="1" s="1"/>
  <c r="CH1031" i="1" s="1"/>
  <c r="BR51" i="1"/>
  <c r="BR35" i="1" s="1"/>
  <c r="BR19" i="1" s="1"/>
  <c r="BR1023" i="1" s="1"/>
  <c r="CH35" i="1"/>
  <c r="BR60" i="1"/>
  <c r="BR44" i="1" s="1"/>
  <c r="BR28" i="1" s="1"/>
  <c r="BR1032" i="1" s="1"/>
  <c r="CH44" i="1"/>
  <c r="CH28" i="1" s="1"/>
  <c r="CH1032" i="1" s="1"/>
  <c r="BR53" i="1"/>
  <c r="BR37" i="1" s="1"/>
  <c r="CH37" i="1"/>
  <c r="CH21" i="1" s="1"/>
  <c r="BR62" i="1"/>
  <c r="BR46" i="1" s="1"/>
  <c r="BR30" i="1" s="1"/>
  <c r="BR1034" i="1" s="1"/>
  <c r="CH46" i="1"/>
  <c r="CH30" i="1" s="1"/>
  <c r="CH1034" i="1" s="1"/>
  <c r="BR56" i="1"/>
  <c r="BR40" i="1" s="1"/>
  <c r="BR24" i="1" s="1"/>
  <c r="BR1028" i="1" s="1"/>
  <c r="CH40" i="1"/>
  <c r="CH24" i="1" s="1"/>
  <c r="CH1028" i="1" s="1"/>
  <c r="BR63" i="1"/>
  <c r="BR47" i="1" s="1"/>
  <c r="BR31" i="1" s="1"/>
  <c r="BR1035" i="1" s="1"/>
  <c r="CH47" i="1"/>
  <c r="CH31" i="1" s="1"/>
  <c r="CH1035" i="1" s="1"/>
  <c r="BR58" i="1"/>
  <c r="BR42" i="1" s="1"/>
  <c r="BR26" i="1" s="1"/>
  <c r="BR1030" i="1" s="1"/>
  <c r="CH42" i="1"/>
  <c r="CH26" i="1" s="1"/>
  <c r="CH1030" i="1" s="1"/>
  <c r="E18" i="11"/>
  <c r="E6" i="11" s="1"/>
  <c r="S19" i="11"/>
  <c r="C19" i="11" s="1"/>
  <c r="CP222" i="1"/>
  <c r="BR54" i="1"/>
  <c r="BR38" i="1" s="1"/>
  <c r="BR22" i="1" s="1"/>
  <c r="BR1026" i="1" s="1"/>
  <c r="CH50" i="1"/>
  <c r="BR50" i="1" s="1"/>
  <c r="Q42" i="10"/>
  <c r="D48" i="10"/>
  <c r="AO56" i="10"/>
  <c r="D56" i="10" s="1"/>
  <c r="AJ75" i="10"/>
  <c r="BL461" i="1"/>
  <c r="AH332" i="1"/>
  <c r="E21" i="15" s="1"/>
  <c r="AW332" i="1"/>
  <c r="T21" i="15" s="1"/>
  <c r="AO37" i="10"/>
  <c r="D37" i="10" s="1"/>
  <c r="AO41" i="10"/>
  <c r="D41" i="10" s="1"/>
  <c r="AO43" i="10"/>
  <c r="D43" i="10" s="1"/>
  <c r="AO44" i="10"/>
  <c r="D44" i="10" s="1"/>
  <c r="D87" i="10"/>
  <c r="AF493" i="1"/>
  <c r="AU461" i="1"/>
  <c r="AW331" i="1"/>
  <c r="AW219" i="1" s="1"/>
  <c r="BL331" i="1"/>
  <c r="BM219" i="1"/>
  <c r="BB461" i="1"/>
  <c r="AO47" i="10"/>
  <c r="D47" i="10" s="1"/>
  <c r="AO49" i="10"/>
  <c r="D49" i="10" s="1"/>
  <c r="AO58" i="10"/>
  <c r="D58" i="10" s="1"/>
  <c r="AO26" i="10"/>
  <c r="D26" i="10" s="1"/>
  <c r="AO29" i="10"/>
  <c r="D29" i="10" s="1"/>
  <c r="AO31" i="10"/>
  <c r="D31" i="10" s="1"/>
  <c r="AJ42" i="10"/>
  <c r="AO45" i="10"/>
  <c r="D45" i="10" s="1"/>
  <c r="AO60" i="10"/>
  <c r="D60" i="10" s="1"/>
  <c r="AS461" i="1"/>
  <c r="M7" i="10"/>
  <c r="I7" i="10"/>
  <c r="Q63" i="10"/>
  <c r="AE62" i="10"/>
  <c r="AI64" i="10"/>
  <c r="AI62" i="10" s="1"/>
  <c r="AH75" i="10"/>
  <c r="W64" i="10"/>
  <c r="W62" i="10" s="1"/>
  <c r="O75" i="10"/>
  <c r="V75" i="10"/>
  <c r="Q72" i="10"/>
  <c r="Z20" i="10"/>
  <c r="Q83" i="10"/>
  <c r="AF18" i="10"/>
  <c r="Q23" i="10"/>
  <c r="J7" i="10"/>
  <c r="AJ9" i="10"/>
  <c r="Q20" i="10"/>
  <c r="AM18" i="10"/>
  <c r="K18" i="10"/>
  <c r="AD64" i="10"/>
  <c r="AD62" i="10" s="1"/>
  <c r="Q70" i="10"/>
  <c r="AJ74" i="10"/>
  <c r="Z80" i="10"/>
  <c r="Z84" i="10"/>
  <c r="F7" i="10"/>
  <c r="Q8" i="10"/>
  <c r="Q12" i="10"/>
  <c r="AL18" i="10"/>
  <c r="AJ22" i="10"/>
  <c r="O7" i="10"/>
  <c r="K7" i="10"/>
  <c r="G7" i="10"/>
  <c r="N7" i="10"/>
  <c r="Q9" i="10"/>
  <c r="Z9" i="10"/>
  <c r="W18" i="10"/>
  <c r="X18" i="10"/>
  <c r="AH18" i="10"/>
  <c r="X64" i="10"/>
  <c r="X62" i="10" s="1"/>
  <c r="Z69" i="10"/>
  <c r="AJ69" i="10"/>
  <c r="AJ80" i="10"/>
  <c r="AJ84" i="10"/>
  <c r="Q80" i="10"/>
  <c r="G75" i="10"/>
  <c r="BB222" i="1"/>
  <c r="Z8" i="10"/>
  <c r="J18" i="10"/>
  <c r="F18" i="10"/>
  <c r="Z19" i="10"/>
  <c r="AE18" i="10"/>
  <c r="AI18" i="10"/>
  <c r="AN18" i="10"/>
  <c r="Q21" i="10"/>
  <c r="O18" i="10"/>
  <c r="G18" i="10"/>
  <c r="AJ70" i="10"/>
  <c r="L62" i="10"/>
  <c r="AG62" i="10"/>
  <c r="M18" i="10"/>
  <c r="AJ19" i="10"/>
  <c r="Q74" i="10"/>
  <c r="AJ83" i="10"/>
  <c r="Q19" i="10"/>
  <c r="AJ20" i="10"/>
  <c r="AH64" i="10"/>
  <c r="AH62" i="10" s="1"/>
  <c r="AJ66" i="10"/>
  <c r="O64" i="10"/>
  <c r="O62" i="10" s="1"/>
  <c r="Y64" i="10"/>
  <c r="Y62" i="10" s="1"/>
  <c r="Q77" i="10"/>
  <c r="T75" i="10"/>
  <c r="U75" i="10"/>
  <c r="Y75" i="10"/>
  <c r="Z76" i="10"/>
  <c r="AC64" i="10"/>
  <c r="AC62" i="10" s="1"/>
  <c r="I18" i="10"/>
  <c r="T64" i="10"/>
  <c r="T62" i="10" s="1"/>
  <c r="AJ72" i="10"/>
  <c r="Q76" i="10"/>
  <c r="Z77" i="10"/>
  <c r="Z83" i="10"/>
  <c r="AK18" i="10"/>
  <c r="N18" i="10"/>
  <c r="AJ63" i="10"/>
  <c r="N62" i="10"/>
  <c r="M64" i="10"/>
  <c r="M62" i="10" s="1"/>
  <c r="I64" i="10"/>
  <c r="I62" i="10" s="1"/>
  <c r="AB64" i="10"/>
  <c r="AB62" i="10" s="1"/>
  <c r="AF64" i="10"/>
  <c r="AF62" i="10" s="1"/>
  <c r="AA75" i="10"/>
  <c r="Q84" i="10"/>
  <c r="C76" i="9"/>
  <c r="C76" i="10"/>
  <c r="AS222" i="1"/>
  <c r="AS877" i="1"/>
  <c r="BL877" i="1"/>
  <c r="AO30" i="10"/>
  <c r="D30" i="10" s="1"/>
  <c r="AO34" i="10"/>
  <c r="D34" i="10" s="1"/>
  <c r="AJ76" i="10"/>
  <c r="Q66" i="10"/>
  <c r="AN64" i="10"/>
  <c r="AN62" i="10" s="1"/>
  <c r="Q69" i="10"/>
  <c r="AO28" i="10"/>
  <c r="D28" i="10" s="1"/>
  <c r="Q33" i="10"/>
  <c r="AO36" i="10"/>
  <c r="D36" i="10" s="1"/>
  <c r="AO38" i="10"/>
  <c r="Z63" i="10"/>
  <c r="J75" i="10"/>
  <c r="F75" i="10"/>
  <c r="AB75" i="10"/>
  <c r="AF75" i="10"/>
  <c r="BL222" i="1"/>
  <c r="AO27" i="10"/>
  <c r="D27" i="10" s="1"/>
  <c r="AO32" i="10"/>
  <c r="D32" i="10" s="1"/>
  <c r="Z42" i="10"/>
  <c r="D59" i="10"/>
  <c r="E7" i="10"/>
  <c r="M75" i="10"/>
  <c r="I75" i="10"/>
  <c r="E75" i="10"/>
  <c r="AO46" i="10"/>
  <c r="D46" i="10" s="1"/>
  <c r="AO85" i="10"/>
  <c r="AJ8" i="10"/>
  <c r="E64" i="10"/>
  <c r="E18" i="10"/>
  <c r="AJ12" i="10"/>
  <c r="Z12" i="10"/>
  <c r="D61" i="10"/>
  <c r="Q65" i="10"/>
  <c r="AJ65" i="10"/>
  <c r="AS332" i="1" l="1"/>
  <c r="P21" i="15" s="1"/>
  <c r="S6" i="11"/>
  <c r="C6" i="11" s="1"/>
  <c r="E86" i="11"/>
  <c r="S18" i="11"/>
  <c r="C18" i="11" s="1"/>
  <c r="CH19" i="1"/>
  <c r="CH1023" i="1" s="1"/>
  <c r="CH34" i="1"/>
  <c r="CH1025" i="1"/>
  <c r="DB222" i="1"/>
  <c r="DG222" i="1" s="1"/>
  <c r="BR34" i="1"/>
  <c r="BR21" i="1"/>
  <c r="BR18" i="1" s="1"/>
  <c r="I6" i="10"/>
  <c r="BQ461" i="1"/>
  <c r="AF461" i="1"/>
  <c r="BQ562" i="1"/>
  <c r="AF562" i="1" s="1"/>
  <c r="AO42" i="10"/>
  <c r="D42" i="10" s="1"/>
  <c r="N6" i="10"/>
  <c r="AO19" i="10"/>
  <c r="D19" i="10" s="1"/>
  <c r="M6" i="10"/>
  <c r="J6" i="10"/>
  <c r="K6" i="10"/>
  <c r="Q7" i="10"/>
  <c r="AO70" i="10"/>
  <c r="D70" i="10" s="1"/>
  <c r="G6" i="10"/>
  <c r="F6" i="10"/>
  <c r="AO9" i="10"/>
  <c r="D9" i="10" s="1"/>
  <c r="Z64" i="10"/>
  <c r="O6" i="10"/>
  <c r="AJ64" i="10"/>
  <c r="Q18" i="10"/>
  <c r="AO83" i="10"/>
  <c r="D83" i="10" s="1"/>
  <c r="AJ62" i="10"/>
  <c r="Z62" i="10"/>
  <c r="AO77" i="10"/>
  <c r="D77" i="10" s="1"/>
  <c r="AJ18" i="10"/>
  <c r="AO8" i="10"/>
  <c r="D8" i="10" s="1"/>
  <c r="AO65" i="10"/>
  <c r="D65" i="10" s="1"/>
  <c r="Q64" i="10"/>
  <c r="E62" i="10"/>
  <c r="Q62" i="10" s="1"/>
  <c r="E6" i="10"/>
  <c r="Z75" i="10"/>
  <c r="Q75" i="10"/>
  <c r="AO33" i="10"/>
  <c r="D33" i="10" s="1"/>
  <c r="CH1022" i="1" l="1"/>
  <c r="CH18" i="1"/>
  <c r="E89" i="11"/>
  <c r="S89" i="11" s="1"/>
  <c r="C89" i="11" s="1"/>
  <c r="S86" i="11"/>
  <c r="C86" i="11" s="1"/>
  <c r="BR1025" i="1"/>
  <c r="BR1022" i="1" s="1"/>
  <c r="Q6" i="10"/>
  <c r="AU726" i="1" l="1"/>
  <c r="AT726" i="1"/>
  <c r="AJ73" i="9"/>
  <c r="BP758" i="1"/>
  <c r="BP726" i="1" s="1"/>
  <c r="BO758" i="1"/>
  <c r="BO726" i="1" s="1"/>
  <c r="BN758" i="1"/>
  <c r="BN726" i="1" s="1"/>
  <c r="BM758" i="1"/>
  <c r="BM726" i="1" s="1"/>
  <c r="BP757" i="1"/>
  <c r="BP725" i="1" s="1"/>
  <c r="BO757" i="1"/>
  <c r="BO725" i="1" s="1"/>
  <c r="BN757" i="1"/>
  <c r="BN725" i="1" s="1"/>
  <c r="BM757" i="1"/>
  <c r="BM725" i="1" s="1"/>
  <c r="BP756" i="1"/>
  <c r="BP724" i="1" s="1"/>
  <c r="BO756" i="1"/>
  <c r="BO724" i="1" s="1"/>
  <c r="BN756" i="1"/>
  <c r="BN724" i="1" s="1"/>
  <c r="BM756" i="1"/>
  <c r="BM724" i="1" s="1"/>
  <c r="BP755" i="1"/>
  <c r="BP723" i="1" s="1"/>
  <c r="BO755" i="1"/>
  <c r="BO723" i="1" s="1"/>
  <c r="BN755" i="1"/>
  <c r="BN723" i="1" s="1"/>
  <c r="BM755" i="1"/>
  <c r="BM723" i="1" s="1"/>
  <c r="BP754" i="1"/>
  <c r="BP722" i="1" s="1"/>
  <c r="BO754" i="1"/>
  <c r="BO722" i="1" s="1"/>
  <c r="BN754" i="1"/>
  <c r="BN722" i="1" s="1"/>
  <c r="BM754" i="1"/>
  <c r="BM722" i="1" s="1"/>
  <c r="BP753" i="1"/>
  <c r="BP721" i="1" s="1"/>
  <c r="BO753" i="1"/>
  <c r="BO721" i="1" s="1"/>
  <c r="BN753" i="1"/>
  <c r="BN721" i="1" s="1"/>
  <c r="BM753" i="1"/>
  <c r="BM721" i="1" s="1"/>
  <c r="BP752" i="1"/>
  <c r="BP720" i="1" s="1"/>
  <c r="BO752" i="1"/>
  <c r="BO720" i="1" s="1"/>
  <c r="BN752" i="1"/>
  <c r="BN720" i="1" s="1"/>
  <c r="BM752" i="1"/>
  <c r="BM720" i="1" s="1"/>
  <c r="BP751" i="1"/>
  <c r="BP719" i="1" s="1"/>
  <c r="BO751" i="1"/>
  <c r="BO719" i="1" s="1"/>
  <c r="BN751" i="1"/>
  <c r="BN719" i="1" s="1"/>
  <c r="BM751" i="1"/>
  <c r="BM719" i="1" s="1"/>
  <c r="BP750" i="1"/>
  <c r="BP718" i="1" s="1"/>
  <c r="BO750" i="1"/>
  <c r="BO718" i="1" s="1"/>
  <c r="BN750" i="1"/>
  <c r="BN718" i="1" s="1"/>
  <c r="BM750" i="1"/>
  <c r="BM718" i="1" s="1"/>
  <c r="BP749" i="1"/>
  <c r="BP717" i="1" s="1"/>
  <c r="BO749" i="1"/>
  <c r="BO717" i="1" s="1"/>
  <c r="BN749" i="1"/>
  <c r="BN717" i="1" s="1"/>
  <c r="BM749" i="1"/>
  <c r="BM717" i="1" s="1"/>
  <c r="BP748" i="1"/>
  <c r="BP716" i="1" s="1"/>
  <c r="BO748" i="1"/>
  <c r="BO716" i="1" s="1"/>
  <c r="BN748" i="1"/>
  <c r="BN716" i="1" s="1"/>
  <c r="BM748" i="1"/>
  <c r="BM716" i="1" s="1"/>
  <c r="BP747" i="1"/>
  <c r="BP715" i="1" s="1"/>
  <c r="BO747" i="1"/>
  <c r="BO715" i="1" s="1"/>
  <c r="BN747" i="1"/>
  <c r="BN715" i="1" s="1"/>
  <c r="BM747" i="1"/>
  <c r="BM715" i="1" s="1"/>
  <c r="BP746" i="1"/>
  <c r="BP714" i="1" s="1"/>
  <c r="BO746" i="1"/>
  <c r="BO714" i="1" s="1"/>
  <c r="BN746" i="1"/>
  <c r="BN714" i="1" s="1"/>
  <c r="BM746" i="1"/>
  <c r="BM714" i="1" s="1"/>
  <c r="BK758" i="1"/>
  <c r="BK726" i="1" s="1"/>
  <c r="BJ758" i="1"/>
  <c r="BJ726" i="1" s="1"/>
  <c r="BI758" i="1"/>
  <c r="BI726" i="1" s="1"/>
  <c r="BH758" i="1"/>
  <c r="BH726" i="1" s="1"/>
  <c r="BG758" i="1"/>
  <c r="BG726" i="1" s="1"/>
  <c r="BF758" i="1"/>
  <c r="BF726" i="1" s="1"/>
  <c r="BE758" i="1"/>
  <c r="BE726" i="1" s="1"/>
  <c r="BD758" i="1"/>
  <c r="BD726" i="1" s="1"/>
  <c r="BC758" i="1"/>
  <c r="BK757" i="1"/>
  <c r="BK725" i="1" s="1"/>
  <c r="BJ757" i="1"/>
  <c r="BJ725" i="1" s="1"/>
  <c r="BI757" i="1"/>
  <c r="BI725" i="1" s="1"/>
  <c r="BH757" i="1"/>
  <c r="BH725" i="1" s="1"/>
  <c r="BG757" i="1"/>
  <c r="BG725" i="1" s="1"/>
  <c r="BF757" i="1"/>
  <c r="BF725" i="1" s="1"/>
  <c r="BE757" i="1"/>
  <c r="BE725" i="1" s="1"/>
  <c r="BD757" i="1"/>
  <c r="BD725" i="1" s="1"/>
  <c r="BC757" i="1"/>
  <c r="BK756" i="1"/>
  <c r="BK724" i="1" s="1"/>
  <c r="BJ756" i="1"/>
  <c r="BJ724" i="1" s="1"/>
  <c r="BI756" i="1"/>
  <c r="BI724" i="1" s="1"/>
  <c r="BH756" i="1"/>
  <c r="BH724" i="1" s="1"/>
  <c r="BG756" i="1"/>
  <c r="BG724" i="1" s="1"/>
  <c r="BF756" i="1"/>
  <c r="BF724" i="1" s="1"/>
  <c r="BE756" i="1"/>
  <c r="BE724" i="1" s="1"/>
  <c r="BD756" i="1"/>
  <c r="BD724" i="1" s="1"/>
  <c r="BC756" i="1"/>
  <c r="BK755" i="1"/>
  <c r="BK723" i="1" s="1"/>
  <c r="BJ755" i="1"/>
  <c r="BJ723" i="1" s="1"/>
  <c r="BI755" i="1"/>
  <c r="BI723" i="1" s="1"/>
  <c r="BH755" i="1"/>
  <c r="BH723" i="1" s="1"/>
  <c r="BG755" i="1"/>
  <c r="BG723" i="1" s="1"/>
  <c r="BF755" i="1"/>
  <c r="BF723" i="1" s="1"/>
  <c r="BE755" i="1"/>
  <c r="BE723" i="1" s="1"/>
  <c r="BD755" i="1"/>
  <c r="BD723" i="1" s="1"/>
  <c r="BC755" i="1"/>
  <c r="BK754" i="1"/>
  <c r="BK722" i="1" s="1"/>
  <c r="BJ754" i="1"/>
  <c r="BJ722" i="1" s="1"/>
  <c r="BI754" i="1"/>
  <c r="BI722" i="1" s="1"/>
  <c r="BH754" i="1"/>
  <c r="BH722" i="1" s="1"/>
  <c r="BG754" i="1"/>
  <c r="BG722" i="1" s="1"/>
  <c r="BF754" i="1"/>
  <c r="BF722" i="1" s="1"/>
  <c r="BE754" i="1"/>
  <c r="BE722" i="1" s="1"/>
  <c r="BD754" i="1"/>
  <c r="BD722" i="1" s="1"/>
  <c r="BC754" i="1"/>
  <c r="BC722" i="1" s="1"/>
  <c r="BK753" i="1"/>
  <c r="BK721" i="1" s="1"/>
  <c r="BJ753" i="1"/>
  <c r="BJ721" i="1" s="1"/>
  <c r="BI753" i="1"/>
  <c r="BI721" i="1" s="1"/>
  <c r="BH753" i="1"/>
  <c r="BH721" i="1" s="1"/>
  <c r="BG753" i="1"/>
  <c r="BG721" i="1" s="1"/>
  <c r="BF753" i="1"/>
  <c r="BF721" i="1" s="1"/>
  <c r="BE753" i="1"/>
  <c r="BE721" i="1" s="1"/>
  <c r="BD753" i="1"/>
  <c r="BD721" i="1" s="1"/>
  <c r="BC753" i="1"/>
  <c r="BC721" i="1" s="1"/>
  <c r="BK752" i="1"/>
  <c r="BK720" i="1" s="1"/>
  <c r="BJ752" i="1"/>
  <c r="BJ720" i="1" s="1"/>
  <c r="BI752" i="1"/>
  <c r="BI720" i="1" s="1"/>
  <c r="BH752" i="1"/>
  <c r="BH720" i="1" s="1"/>
  <c r="BG752" i="1"/>
  <c r="BG720" i="1" s="1"/>
  <c r="BF752" i="1"/>
  <c r="BF720" i="1" s="1"/>
  <c r="BE752" i="1"/>
  <c r="BE720" i="1" s="1"/>
  <c r="BD752" i="1"/>
  <c r="BD720" i="1" s="1"/>
  <c r="BC752" i="1"/>
  <c r="BC720" i="1" s="1"/>
  <c r="BK751" i="1"/>
  <c r="BK719" i="1" s="1"/>
  <c r="BJ751" i="1"/>
  <c r="BJ719" i="1" s="1"/>
  <c r="BI751" i="1"/>
  <c r="BI719" i="1" s="1"/>
  <c r="BH751" i="1"/>
  <c r="BH719" i="1" s="1"/>
  <c r="BG751" i="1"/>
  <c r="BG719" i="1" s="1"/>
  <c r="BF751" i="1"/>
  <c r="BF719" i="1" s="1"/>
  <c r="BE751" i="1"/>
  <c r="BE719" i="1" s="1"/>
  <c r="BD751" i="1"/>
  <c r="BD719" i="1" s="1"/>
  <c r="BC751" i="1"/>
  <c r="BC719" i="1" s="1"/>
  <c r="BK750" i="1"/>
  <c r="BK718" i="1" s="1"/>
  <c r="BJ750" i="1"/>
  <c r="BJ718" i="1" s="1"/>
  <c r="BI750" i="1"/>
  <c r="BI718" i="1" s="1"/>
  <c r="BH750" i="1"/>
  <c r="BH718" i="1" s="1"/>
  <c r="BG750" i="1"/>
  <c r="BG718" i="1" s="1"/>
  <c r="BF750" i="1"/>
  <c r="BF718" i="1" s="1"/>
  <c r="BE750" i="1"/>
  <c r="BE718" i="1" s="1"/>
  <c r="BD750" i="1"/>
  <c r="BD718" i="1" s="1"/>
  <c r="BC750" i="1"/>
  <c r="BC718" i="1" s="1"/>
  <c r="BK749" i="1"/>
  <c r="BK717" i="1" s="1"/>
  <c r="BJ749" i="1"/>
  <c r="BJ717" i="1" s="1"/>
  <c r="BI749" i="1"/>
  <c r="BI717" i="1" s="1"/>
  <c r="BH749" i="1"/>
  <c r="BH717" i="1" s="1"/>
  <c r="BG749" i="1"/>
  <c r="BG717" i="1" s="1"/>
  <c r="BF749" i="1"/>
  <c r="BF717" i="1" s="1"/>
  <c r="BE749" i="1"/>
  <c r="BE717" i="1" s="1"/>
  <c r="BD749" i="1"/>
  <c r="BD717" i="1" s="1"/>
  <c r="BC749" i="1"/>
  <c r="BC717" i="1" s="1"/>
  <c r="BK748" i="1"/>
  <c r="BK716" i="1" s="1"/>
  <c r="BJ748" i="1"/>
  <c r="BJ716" i="1" s="1"/>
  <c r="BI748" i="1"/>
  <c r="BI716" i="1" s="1"/>
  <c r="BH748" i="1"/>
  <c r="BH716" i="1" s="1"/>
  <c r="BG748" i="1"/>
  <c r="BG716" i="1" s="1"/>
  <c r="BF748" i="1"/>
  <c r="BF716" i="1" s="1"/>
  <c r="BE748" i="1"/>
  <c r="BE716" i="1" s="1"/>
  <c r="BD748" i="1"/>
  <c r="BD716" i="1" s="1"/>
  <c r="BC748" i="1"/>
  <c r="BC716" i="1" s="1"/>
  <c r="BK747" i="1"/>
  <c r="BK715" i="1" s="1"/>
  <c r="BJ747" i="1"/>
  <c r="BJ715" i="1" s="1"/>
  <c r="BI747" i="1"/>
  <c r="BI715" i="1" s="1"/>
  <c r="BH747" i="1"/>
  <c r="BH715" i="1" s="1"/>
  <c r="BG747" i="1"/>
  <c r="BG715" i="1" s="1"/>
  <c r="BF747" i="1"/>
  <c r="BF715" i="1" s="1"/>
  <c r="BE747" i="1"/>
  <c r="BE715" i="1" s="1"/>
  <c r="BD747" i="1"/>
  <c r="BD715" i="1" s="1"/>
  <c r="BC747" i="1"/>
  <c r="BC715" i="1" s="1"/>
  <c r="BK746" i="1"/>
  <c r="BK714" i="1" s="1"/>
  <c r="BJ746" i="1"/>
  <c r="BJ714" i="1" s="1"/>
  <c r="BI746" i="1"/>
  <c r="BI714" i="1" s="1"/>
  <c r="BH746" i="1"/>
  <c r="BH714" i="1" s="1"/>
  <c r="BG746" i="1"/>
  <c r="BG714" i="1" s="1"/>
  <c r="BF746" i="1"/>
  <c r="BF714" i="1" s="1"/>
  <c r="BE746" i="1"/>
  <c r="BE714" i="1" s="1"/>
  <c r="BD746" i="1"/>
  <c r="BD714" i="1" s="1"/>
  <c r="BC746" i="1"/>
  <c r="BC714" i="1" s="1"/>
  <c r="BA757" i="1"/>
  <c r="BA725" i="1" s="1"/>
  <c r="AZ757" i="1"/>
  <c r="AZ725" i="1" s="1"/>
  <c r="AY757" i="1"/>
  <c r="AY725" i="1" s="1"/>
  <c r="AX757" i="1"/>
  <c r="AX725" i="1" s="1"/>
  <c r="AW757" i="1"/>
  <c r="AW725" i="1" s="1"/>
  <c r="AV757" i="1"/>
  <c r="AV725" i="1" s="1"/>
  <c r="AU757" i="1"/>
  <c r="AT757" i="1"/>
  <c r="AT725" i="1" s="1"/>
  <c r="BA756" i="1"/>
  <c r="BA724" i="1" s="1"/>
  <c r="AZ756" i="1"/>
  <c r="AZ724" i="1" s="1"/>
  <c r="AY756" i="1"/>
  <c r="AY724" i="1" s="1"/>
  <c r="AX756" i="1"/>
  <c r="AX724" i="1" s="1"/>
  <c r="AW756" i="1"/>
  <c r="AW724" i="1" s="1"/>
  <c r="AV756" i="1"/>
  <c r="AV724" i="1" s="1"/>
  <c r="AU756" i="1"/>
  <c r="AU724" i="1" s="1"/>
  <c r="AT756" i="1"/>
  <c r="AT724" i="1" s="1"/>
  <c r="BA755" i="1"/>
  <c r="BA723" i="1" s="1"/>
  <c r="AZ755" i="1"/>
  <c r="AZ723" i="1" s="1"/>
  <c r="AY755" i="1"/>
  <c r="AY723" i="1" s="1"/>
  <c r="AX755" i="1"/>
  <c r="AX723" i="1" s="1"/>
  <c r="AW755" i="1"/>
  <c r="AW723" i="1" s="1"/>
  <c r="AV755" i="1"/>
  <c r="AV723" i="1" s="1"/>
  <c r="AU755" i="1"/>
  <c r="AU723" i="1" s="1"/>
  <c r="AT755" i="1"/>
  <c r="AT723" i="1" s="1"/>
  <c r="BA754" i="1"/>
  <c r="BA722" i="1" s="1"/>
  <c r="AZ754" i="1"/>
  <c r="AZ722" i="1" s="1"/>
  <c r="AY754" i="1"/>
  <c r="AY722" i="1" s="1"/>
  <c r="AX754" i="1"/>
  <c r="AX722" i="1" s="1"/>
  <c r="AW754" i="1"/>
  <c r="AW722" i="1" s="1"/>
  <c r="AV754" i="1"/>
  <c r="AV722" i="1" s="1"/>
  <c r="AU754" i="1"/>
  <c r="AU722" i="1" s="1"/>
  <c r="AT754" i="1"/>
  <c r="AT722" i="1" s="1"/>
  <c r="BA753" i="1"/>
  <c r="BA721" i="1" s="1"/>
  <c r="AZ753" i="1"/>
  <c r="AZ721" i="1" s="1"/>
  <c r="AY753" i="1"/>
  <c r="AY721" i="1" s="1"/>
  <c r="AX753" i="1"/>
  <c r="AX721" i="1" s="1"/>
  <c r="AW753" i="1"/>
  <c r="AW721" i="1" s="1"/>
  <c r="AV753" i="1"/>
  <c r="AV721" i="1" s="1"/>
  <c r="AT753" i="1"/>
  <c r="AT721" i="1" s="1"/>
  <c r="BA752" i="1"/>
  <c r="BA720" i="1" s="1"/>
  <c r="AZ752" i="1"/>
  <c r="AZ720" i="1" s="1"/>
  <c r="AY752" i="1"/>
  <c r="AY720" i="1" s="1"/>
  <c r="AX752" i="1"/>
  <c r="AX720" i="1" s="1"/>
  <c r="AW752" i="1"/>
  <c r="AW720" i="1" s="1"/>
  <c r="AV752" i="1"/>
  <c r="AV720" i="1" s="1"/>
  <c r="AT752" i="1"/>
  <c r="AT720" i="1" s="1"/>
  <c r="BA751" i="1"/>
  <c r="BA719" i="1" s="1"/>
  <c r="AZ751" i="1"/>
  <c r="AZ719" i="1" s="1"/>
  <c r="AY751" i="1"/>
  <c r="AY719" i="1" s="1"/>
  <c r="AX751" i="1"/>
  <c r="AX719" i="1" s="1"/>
  <c r="AW751" i="1"/>
  <c r="AW719" i="1" s="1"/>
  <c r="AV751" i="1"/>
  <c r="AV719" i="1" s="1"/>
  <c r="AU751" i="1"/>
  <c r="AU719" i="1" s="1"/>
  <c r="AT751" i="1"/>
  <c r="AT719" i="1" s="1"/>
  <c r="BA750" i="1"/>
  <c r="BA718" i="1" s="1"/>
  <c r="AZ750" i="1"/>
  <c r="AZ718" i="1" s="1"/>
  <c r="AY750" i="1"/>
  <c r="AY718" i="1" s="1"/>
  <c r="AX750" i="1"/>
  <c r="AX718" i="1" s="1"/>
  <c r="AW750" i="1"/>
  <c r="AW718" i="1" s="1"/>
  <c r="AV750" i="1"/>
  <c r="AV718" i="1" s="1"/>
  <c r="AU750" i="1"/>
  <c r="AU718" i="1" s="1"/>
  <c r="AT750" i="1"/>
  <c r="AT718" i="1" s="1"/>
  <c r="BA749" i="1"/>
  <c r="BA717" i="1" s="1"/>
  <c r="AZ749" i="1"/>
  <c r="AZ717" i="1" s="1"/>
  <c r="AY749" i="1"/>
  <c r="AY717" i="1" s="1"/>
  <c r="AX749" i="1"/>
  <c r="AX717" i="1" s="1"/>
  <c r="AW749" i="1"/>
  <c r="AW717" i="1" s="1"/>
  <c r="AV749" i="1"/>
  <c r="AV717" i="1" s="1"/>
  <c r="AU749" i="1"/>
  <c r="AU717" i="1" s="1"/>
  <c r="AT749" i="1"/>
  <c r="AT717" i="1" s="1"/>
  <c r="BA748" i="1"/>
  <c r="BA716" i="1" s="1"/>
  <c r="AZ748" i="1"/>
  <c r="AZ716" i="1" s="1"/>
  <c r="AY748" i="1"/>
  <c r="AY716" i="1" s="1"/>
  <c r="AX748" i="1"/>
  <c r="AX716" i="1" s="1"/>
  <c r="AW748" i="1"/>
  <c r="AW716" i="1" s="1"/>
  <c r="AV748" i="1"/>
  <c r="AV716" i="1" s="1"/>
  <c r="AU748" i="1"/>
  <c r="AU716" i="1" s="1"/>
  <c r="AT748" i="1"/>
  <c r="AT716" i="1" s="1"/>
  <c r="BA747" i="1"/>
  <c r="BA715" i="1" s="1"/>
  <c r="AZ747" i="1"/>
  <c r="AZ715" i="1" s="1"/>
  <c r="AY747" i="1"/>
  <c r="AY715" i="1" s="1"/>
  <c r="AX747" i="1"/>
  <c r="AX715" i="1" s="1"/>
  <c r="AW747" i="1"/>
  <c r="AW715" i="1" s="1"/>
  <c r="AV747" i="1"/>
  <c r="AV715" i="1" s="1"/>
  <c r="AU747" i="1"/>
  <c r="AU715" i="1" s="1"/>
  <c r="AT747" i="1"/>
  <c r="AT715" i="1" s="1"/>
  <c r="BA746" i="1"/>
  <c r="BA714" i="1" s="1"/>
  <c r="AZ746" i="1"/>
  <c r="AZ714" i="1" s="1"/>
  <c r="AY746" i="1"/>
  <c r="AY714" i="1" s="1"/>
  <c r="AX746" i="1"/>
  <c r="AX714" i="1" s="1"/>
  <c r="AW746" i="1"/>
  <c r="AW714" i="1" s="1"/>
  <c r="AV746" i="1"/>
  <c r="AV714" i="1" s="1"/>
  <c r="AU746" i="1"/>
  <c r="AU714" i="1" s="1"/>
  <c r="AT746" i="1"/>
  <c r="AT714" i="1" s="1"/>
  <c r="AG747" i="1"/>
  <c r="AG715" i="1" s="1"/>
  <c r="AH747" i="1"/>
  <c r="AH715" i="1" s="1"/>
  <c r="AI747" i="1"/>
  <c r="AI715" i="1" s="1"/>
  <c r="AJ747" i="1"/>
  <c r="AJ715" i="1" s="1"/>
  <c r="AK747" i="1"/>
  <c r="AK715" i="1" s="1"/>
  <c r="AL747" i="1"/>
  <c r="AL715" i="1" s="1"/>
  <c r="AM747" i="1"/>
  <c r="AM715" i="1" s="1"/>
  <c r="AN747" i="1"/>
  <c r="AN715" i="1" s="1"/>
  <c r="AO747" i="1"/>
  <c r="AO715" i="1" s="1"/>
  <c r="AP747" i="1"/>
  <c r="AP715" i="1" s="1"/>
  <c r="AQ747" i="1"/>
  <c r="AQ715" i="1" s="1"/>
  <c r="AR747" i="1"/>
  <c r="AR715" i="1" s="1"/>
  <c r="AG748" i="1"/>
  <c r="AG716" i="1" s="1"/>
  <c r="AH748" i="1"/>
  <c r="AH716" i="1" s="1"/>
  <c r="AI748" i="1"/>
  <c r="AI716" i="1" s="1"/>
  <c r="AJ748" i="1"/>
  <c r="AJ716" i="1" s="1"/>
  <c r="AK748" i="1"/>
  <c r="AK716" i="1" s="1"/>
  <c r="AL748" i="1"/>
  <c r="AL716" i="1" s="1"/>
  <c r="AM748" i="1"/>
  <c r="AM716" i="1" s="1"/>
  <c r="AN748" i="1"/>
  <c r="AN716" i="1" s="1"/>
  <c r="AO748" i="1"/>
  <c r="AO716" i="1" s="1"/>
  <c r="AP748" i="1"/>
  <c r="AP716" i="1" s="1"/>
  <c r="AQ748" i="1"/>
  <c r="AQ716" i="1" s="1"/>
  <c r="AR748" i="1"/>
  <c r="AR716" i="1" s="1"/>
  <c r="AG749" i="1"/>
  <c r="AG717" i="1" s="1"/>
  <c r="AH749" i="1"/>
  <c r="AH717" i="1" s="1"/>
  <c r="AI749" i="1"/>
  <c r="AI717" i="1" s="1"/>
  <c r="AJ749" i="1"/>
  <c r="AJ717" i="1" s="1"/>
  <c r="AK749" i="1"/>
  <c r="AK717" i="1" s="1"/>
  <c r="AL749" i="1"/>
  <c r="AL717" i="1" s="1"/>
  <c r="AM749" i="1"/>
  <c r="AM717" i="1" s="1"/>
  <c r="AN749" i="1"/>
  <c r="AN717" i="1" s="1"/>
  <c r="AO749" i="1"/>
  <c r="AO717" i="1" s="1"/>
  <c r="AP749" i="1"/>
  <c r="AP717" i="1" s="1"/>
  <c r="AQ749" i="1"/>
  <c r="AQ717" i="1" s="1"/>
  <c r="AR749" i="1"/>
  <c r="AR717" i="1" s="1"/>
  <c r="AG750" i="1"/>
  <c r="AG718" i="1" s="1"/>
  <c r="AH750" i="1"/>
  <c r="AH718" i="1" s="1"/>
  <c r="AI750" i="1"/>
  <c r="AI718" i="1" s="1"/>
  <c r="AJ750" i="1"/>
  <c r="AJ718" i="1" s="1"/>
  <c r="AK750" i="1"/>
  <c r="AK718" i="1" s="1"/>
  <c r="AL750" i="1"/>
  <c r="AL718" i="1" s="1"/>
  <c r="AM750" i="1"/>
  <c r="AM718" i="1" s="1"/>
  <c r="AN750" i="1"/>
  <c r="AN718" i="1" s="1"/>
  <c r="AO750" i="1"/>
  <c r="AO718" i="1" s="1"/>
  <c r="AP750" i="1"/>
  <c r="AP718" i="1" s="1"/>
  <c r="AQ750" i="1"/>
  <c r="AQ718" i="1" s="1"/>
  <c r="AR750" i="1"/>
  <c r="AR718" i="1" s="1"/>
  <c r="AG751" i="1"/>
  <c r="AG719" i="1" s="1"/>
  <c r="AH751" i="1"/>
  <c r="AH719" i="1" s="1"/>
  <c r="AI751" i="1"/>
  <c r="AI719" i="1" s="1"/>
  <c r="AJ751" i="1"/>
  <c r="AJ719" i="1" s="1"/>
  <c r="AK751" i="1"/>
  <c r="AK719" i="1" s="1"/>
  <c r="AL751" i="1"/>
  <c r="AL719" i="1" s="1"/>
  <c r="AM751" i="1"/>
  <c r="AM719" i="1" s="1"/>
  <c r="AN751" i="1"/>
  <c r="AN719" i="1" s="1"/>
  <c r="AO751" i="1"/>
  <c r="AO719" i="1" s="1"/>
  <c r="AP751" i="1"/>
  <c r="AP719" i="1" s="1"/>
  <c r="AQ751" i="1"/>
  <c r="AQ719" i="1" s="1"/>
  <c r="AR751" i="1"/>
  <c r="AR719" i="1" s="1"/>
  <c r="AG752" i="1"/>
  <c r="AG720" i="1" s="1"/>
  <c r="AH752" i="1"/>
  <c r="AH720" i="1" s="1"/>
  <c r="AI752" i="1"/>
  <c r="AI720" i="1" s="1"/>
  <c r="AJ752" i="1"/>
  <c r="AJ720" i="1" s="1"/>
  <c r="AK752" i="1"/>
  <c r="AK720" i="1" s="1"/>
  <c r="AL752" i="1"/>
  <c r="AL720" i="1" s="1"/>
  <c r="AM752" i="1"/>
  <c r="AM720" i="1" s="1"/>
  <c r="AN752" i="1"/>
  <c r="AN720" i="1" s="1"/>
  <c r="AO752" i="1"/>
  <c r="AO720" i="1" s="1"/>
  <c r="AP752" i="1"/>
  <c r="AP720" i="1" s="1"/>
  <c r="AQ752" i="1"/>
  <c r="AQ720" i="1" s="1"/>
  <c r="AR752" i="1"/>
  <c r="AR720" i="1" s="1"/>
  <c r="AG753" i="1"/>
  <c r="AG721" i="1" s="1"/>
  <c r="AH753" i="1"/>
  <c r="AH721" i="1" s="1"/>
  <c r="AI753" i="1"/>
  <c r="AI721" i="1" s="1"/>
  <c r="AJ753" i="1"/>
  <c r="AJ721" i="1" s="1"/>
  <c r="AK753" i="1"/>
  <c r="AK721" i="1" s="1"/>
  <c r="AL753" i="1"/>
  <c r="AL721" i="1" s="1"/>
  <c r="AM753" i="1"/>
  <c r="AM721" i="1" s="1"/>
  <c r="AN753" i="1"/>
  <c r="AN721" i="1" s="1"/>
  <c r="AO753" i="1"/>
  <c r="AO721" i="1" s="1"/>
  <c r="AP753" i="1"/>
  <c r="AP721" i="1" s="1"/>
  <c r="AQ753" i="1"/>
  <c r="AQ721" i="1" s="1"/>
  <c r="AR753" i="1"/>
  <c r="AR721" i="1" s="1"/>
  <c r="AG754" i="1"/>
  <c r="AG722" i="1" s="1"/>
  <c r="AH754" i="1"/>
  <c r="AH722" i="1" s="1"/>
  <c r="AI754" i="1"/>
  <c r="AI722" i="1" s="1"/>
  <c r="AJ754" i="1"/>
  <c r="AJ722" i="1" s="1"/>
  <c r="AK754" i="1"/>
  <c r="AK722" i="1" s="1"/>
  <c r="AL754" i="1"/>
  <c r="AL722" i="1" s="1"/>
  <c r="AM754" i="1"/>
  <c r="AM722" i="1" s="1"/>
  <c r="AN754" i="1"/>
  <c r="AN722" i="1" s="1"/>
  <c r="AO754" i="1"/>
  <c r="AO722" i="1" s="1"/>
  <c r="AP754" i="1"/>
  <c r="AP722" i="1" s="1"/>
  <c r="AQ754" i="1"/>
  <c r="AQ722" i="1" s="1"/>
  <c r="AR754" i="1"/>
  <c r="AR722" i="1" s="1"/>
  <c r="AG723" i="1"/>
  <c r="AH755" i="1"/>
  <c r="AH723" i="1" s="1"/>
  <c r="AI755" i="1"/>
  <c r="AI723" i="1" s="1"/>
  <c r="AJ755" i="1"/>
  <c r="AJ723" i="1" s="1"/>
  <c r="AK755" i="1"/>
  <c r="AK723" i="1" s="1"/>
  <c r="AL755" i="1"/>
  <c r="AL723" i="1" s="1"/>
  <c r="AM755" i="1"/>
  <c r="AM723" i="1" s="1"/>
  <c r="AN755" i="1"/>
  <c r="AN723" i="1" s="1"/>
  <c r="AO755" i="1"/>
  <c r="AO723" i="1" s="1"/>
  <c r="AP755" i="1"/>
  <c r="AP723" i="1" s="1"/>
  <c r="AQ755" i="1"/>
  <c r="AQ723" i="1" s="1"/>
  <c r="AR755" i="1"/>
  <c r="AR723" i="1" s="1"/>
  <c r="AG724" i="1"/>
  <c r="AH756" i="1"/>
  <c r="AH724" i="1" s="1"/>
  <c r="AI756" i="1"/>
  <c r="AI724" i="1" s="1"/>
  <c r="AJ756" i="1"/>
  <c r="AJ724" i="1" s="1"/>
  <c r="AK756" i="1"/>
  <c r="AK724" i="1" s="1"/>
  <c r="AL756" i="1"/>
  <c r="AL724" i="1" s="1"/>
  <c r="AM756" i="1"/>
  <c r="AM724" i="1" s="1"/>
  <c r="AN756" i="1"/>
  <c r="AN724" i="1" s="1"/>
  <c r="AO756" i="1"/>
  <c r="AO724" i="1" s="1"/>
  <c r="AP756" i="1"/>
  <c r="AP724" i="1" s="1"/>
  <c r="AQ756" i="1"/>
  <c r="AQ724" i="1" s="1"/>
  <c r="AR756" i="1"/>
  <c r="AR724" i="1" s="1"/>
  <c r="AG725" i="1"/>
  <c r="AH757" i="1"/>
  <c r="AI757" i="1"/>
  <c r="AI725" i="1" s="1"/>
  <c r="AJ757" i="1"/>
  <c r="AJ725" i="1" s="1"/>
  <c r="AK757" i="1"/>
  <c r="AK725" i="1" s="1"/>
  <c r="AL757" i="1"/>
  <c r="AL725" i="1" s="1"/>
  <c r="AM757" i="1"/>
  <c r="AM725" i="1" s="1"/>
  <c r="AN757" i="1"/>
  <c r="AN725" i="1" s="1"/>
  <c r="AO757" i="1"/>
  <c r="AO725" i="1" s="1"/>
  <c r="AP757" i="1"/>
  <c r="AP725" i="1" s="1"/>
  <c r="AQ757" i="1"/>
  <c r="AQ725" i="1" s="1"/>
  <c r="AR757" i="1"/>
  <c r="AR725" i="1" s="1"/>
  <c r="AG726" i="1"/>
  <c r="AH758" i="1"/>
  <c r="AI758" i="1"/>
  <c r="AI726" i="1" s="1"/>
  <c r="AJ758" i="1"/>
  <c r="AJ726" i="1" s="1"/>
  <c r="AK758" i="1"/>
  <c r="AK726" i="1" s="1"/>
  <c r="AL758" i="1"/>
  <c r="AL726" i="1" s="1"/>
  <c r="AM758" i="1"/>
  <c r="AM726" i="1" s="1"/>
  <c r="AN758" i="1"/>
  <c r="AN726" i="1" s="1"/>
  <c r="AO758" i="1"/>
  <c r="AO726" i="1" s="1"/>
  <c r="AP758" i="1"/>
  <c r="AP726" i="1" s="1"/>
  <c r="AQ758" i="1"/>
  <c r="AQ726" i="1" s="1"/>
  <c r="AR758" i="1"/>
  <c r="AR726" i="1" s="1"/>
  <c r="AH746" i="1"/>
  <c r="AH714" i="1" s="1"/>
  <c r="AI746" i="1"/>
  <c r="AI714" i="1" s="1"/>
  <c r="AJ746" i="1"/>
  <c r="AJ714" i="1" s="1"/>
  <c r="AK746" i="1"/>
  <c r="AK714" i="1" s="1"/>
  <c r="AL746" i="1"/>
  <c r="AL714" i="1" s="1"/>
  <c r="AM746" i="1"/>
  <c r="AM714" i="1" s="1"/>
  <c r="AN746" i="1"/>
  <c r="AN714" i="1" s="1"/>
  <c r="AO746" i="1"/>
  <c r="AO714" i="1" s="1"/>
  <c r="AP746" i="1"/>
  <c r="AQ746" i="1"/>
  <c r="AQ714" i="1" s="1"/>
  <c r="AR746" i="1"/>
  <c r="AR714" i="1" s="1"/>
  <c r="AG746" i="1"/>
  <c r="Y747" i="1"/>
  <c r="Y748" i="1"/>
  <c r="Y749" i="1"/>
  <c r="Y750" i="1"/>
  <c r="Y751" i="1"/>
  <c r="Y752" i="1"/>
  <c r="Y753" i="1"/>
  <c r="Y754" i="1"/>
  <c r="Y755" i="1"/>
  <c r="Y756" i="1"/>
  <c r="Y757" i="1"/>
  <c r="Y725" i="1" s="1"/>
  <c r="Y758" i="1"/>
  <c r="Q75" i="9"/>
  <c r="D75" i="9" s="1"/>
  <c r="Q76" i="9"/>
  <c r="Q82" i="9"/>
  <c r="Q87" i="9"/>
  <c r="Y219" i="1"/>
  <c r="Y218" i="1"/>
  <c r="Y217" i="1"/>
  <c r="Y216" i="1"/>
  <c r="Y215" i="1"/>
  <c r="Y214" i="1"/>
  <c r="Y212" i="1"/>
  <c r="Y211" i="1"/>
  <c r="Y210" i="1"/>
  <c r="Y209" i="1"/>
  <c r="Y208" i="1"/>
  <c r="BB209" i="1"/>
  <c r="BB210" i="1"/>
  <c r="BB211" i="1"/>
  <c r="BB212" i="1"/>
  <c r="BB213" i="1"/>
  <c r="BB214" i="1"/>
  <c r="BB215" i="1"/>
  <c r="BB216" i="1"/>
  <c r="BB217" i="1"/>
  <c r="BB218" i="1"/>
  <c r="BB219" i="1"/>
  <c r="AJ76" i="9"/>
  <c r="Z76" i="9"/>
  <c r="AJ71" i="9"/>
  <c r="AJ60" i="9"/>
  <c r="Z60" i="9"/>
  <c r="AP60" i="9" s="1"/>
  <c r="AJ59" i="9"/>
  <c r="AJ56" i="9"/>
  <c r="Z56" i="9"/>
  <c r="Q56" i="9"/>
  <c r="AJ49" i="9"/>
  <c r="Z49" i="9"/>
  <c r="Q49" i="9"/>
  <c r="AJ48" i="9"/>
  <c r="Q48" i="9"/>
  <c r="AJ47" i="9"/>
  <c r="Z47" i="9"/>
  <c r="Q47" i="9"/>
  <c r="AJ46" i="9"/>
  <c r="Q46" i="9"/>
  <c r="AJ45" i="9"/>
  <c r="Z45" i="9"/>
  <c r="Q45" i="9"/>
  <c r="AJ44" i="9"/>
  <c r="Z44" i="9"/>
  <c r="Q44" i="9"/>
  <c r="AJ43" i="9"/>
  <c r="Z43" i="9"/>
  <c r="Q43" i="9"/>
  <c r="E42" i="9"/>
  <c r="E33" i="9" s="1"/>
  <c r="Q40" i="9"/>
  <c r="AJ39" i="9"/>
  <c r="AJ38" i="9"/>
  <c r="AJ37" i="9"/>
  <c r="AJ36" i="9"/>
  <c r="Q36" i="9"/>
  <c r="AJ35" i="9"/>
  <c r="Q35" i="9"/>
  <c r="AJ34" i="9"/>
  <c r="Z34" i="9"/>
  <c r="Q34" i="9"/>
  <c r="AJ32" i="9"/>
  <c r="Z32" i="9"/>
  <c r="AJ31" i="9"/>
  <c r="Z31" i="9"/>
  <c r="Q31" i="9"/>
  <c r="Z30" i="9"/>
  <c r="Q30" i="9"/>
  <c r="C30" i="9"/>
  <c r="AJ29" i="9"/>
  <c r="AJ33" i="9" l="1"/>
  <c r="AP48" i="9"/>
  <c r="AP56" i="9"/>
  <c r="D56" i="9" s="1"/>
  <c r="AP37" i="9"/>
  <c r="D37" i="9" s="1"/>
  <c r="AP35" i="9"/>
  <c r="D35" i="9" s="1"/>
  <c r="Q42" i="9"/>
  <c r="Q33" i="9"/>
  <c r="AP45" i="9"/>
  <c r="D45" i="9" s="1"/>
  <c r="AP49" i="9"/>
  <c r="D49" i="9" s="1"/>
  <c r="AP714" i="1"/>
  <c r="AP745" i="1"/>
  <c r="BC724" i="1"/>
  <c r="BB756" i="1"/>
  <c r="BC723" i="1"/>
  <c r="BB755" i="1"/>
  <c r="AH726" i="1"/>
  <c r="AS758" i="1"/>
  <c r="AH725" i="1"/>
  <c r="AS757" i="1"/>
  <c r="BC726" i="1"/>
  <c r="BB758" i="1"/>
  <c r="BC725" i="1"/>
  <c r="BB757" i="1"/>
  <c r="AP87" i="9"/>
  <c r="D87" i="9" s="1"/>
  <c r="AP44" i="9"/>
  <c r="D60" i="9"/>
  <c r="AP40" i="9"/>
  <c r="D40" i="9" s="1"/>
  <c r="D38" i="9"/>
  <c r="AP41" i="9"/>
  <c r="D41" i="9" s="1"/>
  <c r="AJ30" i="9"/>
  <c r="AP47" i="9"/>
  <c r="D47" i="9" s="1"/>
  <c r="AP36" i="9"/>
  <c r="D36" i="9" s="1"/>
  <c r="D39" i="9"/>
  <c r="AP43" i="9"/>
  <c r="D43" i="9" s="1"/>
  <c r="D44" i="9" l="1"/>
  <c r="Y19" i="1" l="1"/>
  <c r="Y36" i="1"/>
  <c r="Y37" i="1"/>
  <c r="Y21" i="1" s="1"/>
  <c r="Y38" i="1"/>
  <c r="Y22" i="1" s="1"/>
  <c r="Y39" i="1"/>
  <c r="Y23" i="1" s="1"/>
  <c r="Y40" i="1"/>
  <c r="Y24" i="1" s="1"/>
  <c r="Y41" i="1"/>
  <c r="Y25" i="1" s="1"/>
  <c r="Y42" i="1"/>
  <c r="Y26" i="1" s="1"/>
  <c r="Y27" i="1"/>
  <c r="Y44" i="1"/>
  <c r="Y28" i="1" s="1"/>
  <c r="Y45" i="1"/>
  <c r="Y29" i="1" s="1"/>
  <c r="Y46" i="1"/>
  <c r="Y30" i="1" s="1"/>
  <c r="Y47" i="1"/>
  <c r="Y31" i="1" s="1"/>
  <c r="Y48" i="1"/>
  <c r="AH33" i="1"/>
  <c r="AI33" i="1"/>
  <c r="AJ33" i="1"/>
  <c r="AL33" i="1"/>
  <c r="AM33" i="1"/>
  <c r="AN33" i="1"/>
  <c r="AO33" i="1"/>
  <c r="AP33" i="1"/>
  <c r="AQ33" i="1"/>
  <c r="AG33" i="1"/>
  <c r="AS285" i="1"/>
  <c r="AS287" i="1"/>
  <c r="AS288" i="1"/>
  <c r="AS289" i="1"/>
  <c r="AS291" i="1"/>
  <c r="AS292" i="1"/>
  <c r="BP286" i="1"/>
  <c r="AO23" i="9" s="1"/>
  <c r="AJ23" i="9" s="1"/>
  <c r="BO286" i="1"/>
  <c r="BN286" i="1"/>
  <c r="BM286" i="1"/>
  <c r="BK286" i="1"/>
  <c r="BJ286" i="1"/>
  <c r="BI286" i="1"/>
  <c r="BH286" i="1"/>
  <c r="AF23" i="9" s="1"/>
  <c r="BG286" i="1"/>
  <c r="BF286" i="1"/>
  <c r="BE286" i="1"/>
  <c r="BD286" i="1"/>
  <c r="BC286" i="1"/>
  <c r="BA286" i="1"/>
  <c r="AZ286" i="1"/>
  <c r="AY286" i="1"/>
  <c r="AX286" i="1"/>
  <c r="AW286" i="1"/>
  <c r="AV286" i="1"/>
  <c r="AT286" i="1"/>
  <c r="AR286" i="1"/>
  <c r="AQ286" i="1"/>
  <c r="AP286" i="1"/>
  <c r="AO286" i="1"/>
  <c r="M23" i="9" s="1"/>
  <c r="AN286" i="1"/>
  <c r="AM286" i="1"/>
  <c r="AL286" i="1"/>
  <c r="AK286" i="1"/>
  <c r="AJ286" i="1"/>
  <c r="AI286" i="1"/>
  <c r="AH286" i="1"/>
  <c r="AG286" i="1"/>
  <c r="E23" i="9" s="1"/>
  <c r="Y286" i="1"/>
  <c r="AS16" i="1"/>
  <c r="BB16" i="1"/>
  <c r="BL16" i="1"/>
  <c r="BP205" i="1"/>
  <c r="BO205" i="1"/>
  <c r="BN205" i="1"/>
  <c r="BM205" i="1"/>
  <c r="BK205" i="1"/>
  <c r="BJ205" i="1"/>
  <c r="BI205" i="1"/>
  <c r="BH205" i="1"/>
  <c r="BG205" i="1"/>
  <c r="AZ205" i="1"/>
  <c r="AY205" i="1"/>
  <c r="AH205" i="1"/>
  <c r="AI205" i="1"/>
  <c r="AI17" i="1" s="1"/>
  <c r="AJ205" i="1"/>
  <c r="AL205" i="1"/>
  <c r="AM205" i="1"/>
  <c r="AN205" i="1"/>
  <c r="AO205" i="1"/>
  <c r="AP205" i="1"/>
  <c r="AQ205" i="1"/>
  <c r="AG205" i="1"/>
  <c r="BB301" i="1"/>
  <c r="Z24" i="10" s="1"/>
  <c r="BB303" i="1"/>
  <c r="BB304" i="1"/>
  <c r="BB305" i="1"/>
  <c r="BB307" i="1"/>
  <c r="BB308" i="1"/>
  <c r="AS301" i="1"/>
  <c r="Q24" i="10" s="1"/>
  <c r="AS303" i="1"/>
  <c r="AS304" i="1"/>
  <c r="AS305" i="1"/>
  <c r="AS307" i="1"/>
  <c r="AS308" i="1"/>
  <c r="BL301" i="1"/>
  <c r="BL303" i="1"/>
  <c r="BL304" i="1"/>
  <c r="BL305" i="1"/>
  <c r="Z302" i="1"/>
  <c r="AA302" i="1"/>
  <c r="AB302" i="1"/>
  <c r="AC302" i="1"/>
  <c r="AD302" i="1"/>
  <c r="AE302" i="1"/>
  <c r="BI302" i="1"/>
  <c r="BJ302" i="1"/>
  <c r="BK302" i="1"/>
  <c r="Y302" i="1"/>
  <c r="AS269" i="1"/>
  <c r="Q22" i="10" s="1"/>
  <c r="AS271" i="1"/>
  <c r="AS272" i="1"/>
  <c r="BB269" i="1"/>
  <c r="Z22" i="10" s="1"/>
  <c r="BB271" i="1"/>
  <c r="BB272" i="1"/>
  <c r="BB273" i="1"/>
  <c r="BB274" i="1"/>
  <c r="BB275" i="1"/>
  <c r="BL269" i="1"/>
  <c r="BL271" i="1"/>
  <c r="BL272" i="1"/>
  <c r="BP270" i="1"/>
  <c r="AO22" i="9" s="1"/>
  <c r="BO270" i="1"/>
  <c r="BN270" i="1"/>
  <c r="BM270" i="1"/>
  <c r="BK270" i="1"/>
  <c r="BJ270" i="1"/>
  <c r="AH22" i="9" s="1"/>
  <c r="BI270" i="1"/>
  <c r="BH270" i="1"/>
  <c r="AF22" i="9" s="1"/>
  <c r="BG270" i="1"/>
  <c r="BF270" i="1"/>
  <c r="BE270" i="1"/>
  <c r="AC22" i="9" s="1"/>
  <c r="BD270" i="1"/>
  <c r="AB22" i="9" s="1"/>
  <c r="BC270" i="1"/>
  <c r="BA270" i="1"/>
  <c r="Y22" i="9" s="1"/>
  <c r="AZ270" i="1"/>
  <c r="AY270" i="1"/>
  <c r="W22" i="9" s="1"/>
  <c r="AX270" i="1"/>
  <c r="AW270" i="1"/>
  <c r="AV270" i="1"/>
  <c r="AT270" i="1"/>
  <c r="AR270" i="1"/>
  <c r="AQ270" i="1"/>
  <c r="O22" i="9" s="1"/>
  <c r="AP270" i="1"/>
  <c r="N22" i="9" s="1"/>
  <c r="AO270" i="1"/>
  <c r="M22" i="9" s="1"/>
  <c r="AN270" i="1"/>
  <c r="AM270" i="1"/>
  <c r="AL270" i="1"/>
  <c r="AK270" i="1"/>
  <c r="AJ270" i="1"/>
  <c r="AI270" i="1"/>
  <c r="G22" i="9" s="1"/>
  <c r="AH270" i="1"/>
  <c r="F22" i="9" s="1"/>
  <c r="AG270" i="1"/>
  <c r="E22" i="9" s="1"/>
  <c r="Y270" i="1"/>
  <c r="AS253" i="1"/>
  <c r="AS255" i="1"/>
  <c r="AS256" i="1"/>
  <c r="AS257" i="1"/>
  <c r="AS258" i="1"/>
  <c r="AS260" i="1"/>
  <c r="AS261" i="1"/>
  <c r="AS262" i="1"/>
  <c r="AS263" i="1"/>
  <c r="AS264" i="1"/>
  <c r="AS265" i="1"/>
  <c r="AS266" i="1"/>
  <c r="BP254" i="1"/>
  <c r="AO21" i="9" s="1"/>
  <c r="BO254" i="1"/>
  <c r="BN254" i="1"/>
  <c r="BM254" i="1"/>
  <c r="BK254" i="1"/>
  <c r="BJ254" i="1"/>
  <c r="BI254" i="1"/>
  <c r="BH254" i="1"/>
  <c r="AF21" i="9" s="1"/>
  <c r="BG254" i="1"/>
  <c r="AE21" i="9" s="1"/>
  <c r="BF254" i="1"/>
  <c r="BE254" i="1"/>
  <c r="BD254" i="1"/>
  <c r="BC254" i="1"/>
  <c r="BA254" i="1"/>
  <c r="AZ254" i="1"/>
  <c r="X21" i="9" s="1"/>
  <c r="AX254" i="1"/>
  <c r="AW254" i="1"/>
  <c r="AV254" i="1"/>
  <c r="AT254" i="1"/>
  <c r="AR254" i="1"/>
  <c r="AQ254" i="1"/>
  <c r="O21" i="9" s="1"/>
  <c r="AP254" i="1"/>
  <c r="N21" i="9" s="1"/>
  <c r="AO254" i="1"/>
  <c r="M21" i="9" s="1"/>
  <c r="AN254" i="1"/>
  <c r="AM254" i="1"/>
  <c r="AL254" i="1"/>
  <c r="AK254" i="1"/>
  <c r="AJ254" i="1"/>
  <c r="AI254" i="1"/>
  <c r="G21" i="9" s="1"/>
  <c r="AH254" i="1"/>
  <c r="F21" i="9" s="1"/>
  <c r="AG254" i="1"/>
  <c r="E21" i="9" s="1"/>
  <c r="Y254" i="1"/>
  <c r="AS221" i="1"/>
  <c r="W19" i="9"/>
  <c r="Y222" i="1"/>
  <c r="BP33" i="1"/>
  <c r="BO33" i="1"/>
  <c r="BN33" i="1"/>
  <c r="BM33" i="1"/>
  <c r="BK33" i="1"/>
  <c r="BJ33" i="1"/>
  <c r="BI33" i="1"/>
  <c r="BH33" i="1"/>
  <c r="BG33" i="1"/>
  <c r="BE33" i="1"/>
  <c r="BD33" i="1"/>
  <c r="BC33" i="1"/>
  <c r="BA33" i="1"/>
  <c r="AZ33" i="1"/>
  <c r="AY33" i="1"/>
  <c r="BB159" i="1"/>
  <c r="Z15" i="10" s="1"/>
  <c r="BL159" i="1"/>
  <c r="AJ15" i="10" s="1"/>
  <c r="AS159" i="1"/>
  <c r="Q15" i="10" s="1"/>
  <c r="BP160" i="1"/>
  <c r="AO15" i="9" s="1"/>
  <c r="BO160" i="1"/>
  <c r="BN160" i="1"/>
  <c r="AM15" i="9" s="1"/>
  <c r="BM160" i="1"/>
  <c r="AK15" i="9" s="1"/>
  <c r="BK160" i="1"/>
  <c r="BJ160" i="1"/>
  <c r="AH15" i="9" s="1"/>
  <c r="BI160" i="1"/>
  <c r="AG15" i="9" s="1"/>
  <c r="BH160" i="1"/>
  <c r="AF15" i="9" s="1"/>
  <c r="BG160" i="1"/>
  <c r="BF160" i="1"/>
  <c r="AD15" i="9" s="1"/>
  <c r="BE160" i="1"/>
  <c r="AC15" i="9" s="1"/>
  <c r="BD160" i="1"/>
  <c r="AB15" i="9" s="1"/>
  <c r="BC160" i="1"/>
  <c r="AA15" i="9" s="1"/>
  <c r="BA160" i="1"/>
  <c r="Y15" i="9" s="1"/>
  <c r="AZ160" i="1"/>
  <c r="X15" i="9" s="1"/>
  <c r="AY160" i="1"/>
  <c r="W15" i="9" s="1"/>
  <c r="AX160" i="1"/>
  <c r="AW160" i="1"/>
  <c r="AV160" i="1"/>
  <c r="AT160" i="1"/>
  <c r="AM17" i="1" l="1"/>
  <c r="BM17" i="1"/>
  <c r="AY17" i="1"/>
  <c r="AG17" i="1"/>
  <c r="AN17" i="1"/>
  <c r="BH17" i="1"/>
  <c r="AJ17" i="1"/>
  <c r="AQ17" i="1"/>
  <c r="AZ17" i="1"/>
  <c r="AP17" i="1"/>
  <c r="AL17" i="1"/>
  <c r="AH17" i="1"/>
  <c r="BO17" i="1"/>
  <c r="Q21" i="9"/>
  <c r="BI17" i="1"/>
  <c r="AK17" i="1"/>
  <c r="BG17" i="1"/>
  <c r="BK17" i="1"/>
  <c r="AJ21" i="9"/>
  <c r="Q22" i="9"/>
  <c r="Q23" i="9"/>
  <c r="Z22" i="9"/>
  <c r="C19" i="9"/>
  <c r="C19" i="10"/>
  <c r="C21" i="9"/>
  <c r="C21" i="10"/>
  <c r="C22" i="9"/>
  <c r="C22" i="10"/>
  <c r="C23" i="9"/>
  <c r="C23" i="10"/>
  <c r="AJ22" i="9"/>
  <c r="C24" i="9"/>
  <c r="C24" i="10"/>
  <c r="BL33" i="1"/>
  <c r="F19" i="9"/>
  <c r="J19" i="9"/>
  <c r="N19" i="9"/>
  <c r="AB19" i="9"/>
  <c r="AF19" i="9"/>
  <c r="AK19" i="9"/>
  <c r="BL270" i="1"/>
  <c r="E19" i="9"/>
  <c r="I19" i="9"/>
  <c r="M19" i="9"/>
  <c r="AA19" i="9"/>
  <c r="AE19" i="9"/>
  <c r="AI19" i="9"/>
  <c r="AO19" i="9"/>
  <c r="BB160" i="1"/>
  <c r="Z15" i="9" s="1"/>
  <c r="BB270" i="1"/>
  <c r="BJ17" i="1"/>
  <c r="BP17" i="1"/>
  <c r="AS286" i="1"/>
  <c r="H19" i="9"/>
  <c r="Y19" i="9"/>
  <c r="AD19" i="9"/>
  <c r="AH19" i="9"/>
  <c r="BL160" i="1"/>
  <c r="AJ15" i="9" s="1"/>
  <c r="AS254" i="1"/>
  <c r="BN17" i="1"/>
  <c r="G19" i="9"/>
  <c r="K19" i="9"/>
  <c r="O19" i="9"/>
  <c r="T19" i="9"/>
  <c r="X19" i="9"/>
  <c r="AC19" i="9"/>
  <c r="AG19" i="9"/>
  <c r="AM19" i="9"/>
  <c r="AS270" i="1"/>
  <c r="AO17" i="1"/>
  <c r="AF16" i="1"/>
  <c r="Y20" i="1"/>
  <c r="BB33" i="1"/>
  <c r="BL205" i="1"/>
  <c r="AS205" i="1"/>
  <c r="AS33" i="1"/>
  <c r="AS237" i="1"/>
  <c r="AS239" i="1"/>
  <c r="BL239" i="1"/>
  <c r="BL240" i="1"/>
  <c r="BL241" i="1"/>
  <c r="BL242" i="1"/>
  <c r="BL243" i="1"/>
  <c r="BL244" i="1"/>
  <c r="BL245" i="1"/>
  <c r="BL246" i="1"/>
  <c r="BP238" i="1"/>
  <c r="AO20" i="9" s="1"/>
  <c r="BO238" i="1"/>
  <c r="BN238" i="1"/>
  <c r="AM20" i="9" s="1"/>
  <c r="BM238" i="1"/>
  <c r="AK20" i="9" s="1"/>
  <c r="BK238" i="1"/>
  <c r="BJ238" i="1"/>
  <c r="BI238" i="1"/>
  <c r="BH238" i="1"/>
  <c r="AF20" i="9" s="1"/>
  <c r="BG238" i="1"/>
  <c r="BF238" i="1"/>
  <c r="AD20" i="9" s="1"/>
  <c r="BE238" i="1"/>
  <c r="AC20" i="9" s="1"/>
  <c r="BD238" i="1"/>
  <c r="AB20" i="9" s="1"/>
  <c r="BC238" i="1"/>
  <c r="AA20" i="9" s="1"/>
  <c r="BA238" i="1"/>
  <c r="Y20" i="9" s="1"/>
  <c r="AZ238" i="1"/>
  <c r="X20" i="9" s="1"/>
  <c r="AY238" i="1"/>
  <c r="W20" i="9" s="1"/>
  <c r="AX238" i="1"/>
  <c r="AW238" i="1"/>
  <c r="AV238" i="1"/>
  <c r="AT238" i="1"/>
  <c r="AR238" i="1"/>
  <c r="AQ238" i="1"/>
  <c r="O20" i="9" s="1"/>
  <c r="AP238" i="1"/>
  <c r="N20" i="9" s="1"/>
  <c r="AO238" i="1"/>
  <c r="M20" i="9" s="1"/>
  <c r="AN238" i="1"/>
  <c r="AM238" i="1"/>
  <c r="AL238" i="1"/>
  <c r="AK238" i="1"/>
  <c r="AJ238" i="1"/>
  <c r="AI238" i="1"/>
  <c r="AH238" i="1"/>
  <c r="AG238" i="1"/>
  <c r="E20" i="9" s="1"/>
  <c r="AR160" i="1"/>
  <c r="P15" i="9" s="1"/>
  <c r="AQ160" i="1"/>
  <c r="O15" i="9" s="1"/>
  <c r="AP160" i="1"/>
  <c r="N15" i="9" s="1"/>
  <c r="AO160" i="1"/>
  <c r="M15" i="9" s="1"/>
  <c r="AN160" i="1"/>
  <c r="AM160" i="1"/>
  <c r="K15" i="9" s="1"/>
  <c r="AL160" i="1"/>
  <c r="J15" i="9" s="1"/>
  <c r="AK160" i="1"/>
  <c r="AJ160" i="1"/>
  <c r="AI160" i="1"/>
  <c r="AH160" i="1"/>
  <c r="AG160" i="1"/>
  <c r="Y160" i="1"/>
  <c r="AS112" i="1"/>
  <c r="AS114" i="1"/>
  <c r="BB114" i="1"/>
  <c r="BB115" i="1"/>
  <c r="BB116" i="1"/>
  <c r="BB117" i="1"/>
  <c r="BP113" i="1"/>
  <c r="AO12" i="9" s="1"/>
  <c r="BO113" i="1"/>
  <c r="BN113" i="1"/>
  <c r="BM113" i="1"/>
  <c r="BK113" i="1"/>
  <c r="BJ113" i="1"/>
  <c r="BI113" i="1"/>
  <c r="BH113" i="1"/>
  <c r="AF12" i="9" s="1"/>
  <c r="BG113" i="1"/>
  <c r="BF113" i="1"/>
  <c r="AD12" i="9" s="1"/>
  <c r="BE113" i="1"/>
  <c r="AC12" i="9" s="1"/>
  <c r="BD113" i="1"/>
  <c r="AB12" i="9" s="1"/>
  <c r="BC113" i="1"/>
  <c r="AA12" i="9" s="1"/>
  <c r="BA113" i="1"/>
  <c r="Y12" i="9" s="1"/>
  <c r="AZ113" i="1"/>
  <c r="X12" i="9" s="1"/>
  <c r="AY113" i="1"/>
  <c r="W12" i="9" s="1"/>
  <c r="AX113" i="1"/>
  <c r="AW113" i="1"/>
  <c r="AV113" i="1"/>
  <c r="AT113" i="1"/>
  <c r="AR113" i="1"/>
  <c r="AQ113" i="1"/>
  <c r="O12" i="9" s="1"/>
  <c r="AP113" i="1"/>
  <c r="N12" i="9" s="1"/>
  <c r="AO113" i="1"/>
  <c r="M12" i="9" s="1"/>
  <c r="AN113" i="1"/>
  <c r="AM113" i="1"/>
  <c r="K12" i="9" s="1"/>
  <c r="AL113" i="1"/>
  <c r="J12" i="9" s="1"/>
  <c r="AK113" i="1"/>
  <c r="AJ113" i="1"/>
  <c r="AI113" i="1"/>
  <c r="G12" i="9" s="1"/>
  <c r="AH113" i="1"/>
  <c r="F12" i="9" s="1"/>
  <c r="AG113" i="1"/>
  <c r="E12" i="9" s="1"/>
  <c r="AS98" i="1"/>
  <c r="AS99" i="1"/>
  <c r="AS100" i="1"/>
  <c r="BR97" i="1"/>
  <c r="BQ97" i="1"/>
  <c r="BP97" i="1"/>
  <c r="BO97" i="1"/>
  <c r="BN97" i="1"/>
  <c r="BM97" i="1"/>
  <c r="BK97" i="1"/>
  <c r="BJ97" i="1"/>
  <c r="BI97" i="1"/>
  <c r="BH97" i="1"/>
  <c r="BG97" i="1"/>
  <c r="BF97" i="1"/>
  <c r="BE97" i="1"/>
  <c r="BD97" i="1"/>
  <c r="BC97" i="1"/>
  <c r="BA97" i="1"/>
  <c r="AZ97" i="1"/>
  <c r="AY97" i="1"/>
  <c r="AX97" i="1"/>
  <c r="AW97" i="1"/>
  <c r="AV97" i="1"/>
  <c r="AT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Y97" i="1"/>
  <c r="AS67" i="1"/>
  <c r="AS68" i="1"/>
  <c r="AS69" i="1"/>
  <c r="BB67" i="1"/>
  <c r="BB68" i="1"/>
  <c r="BB69" i="1"/>
  <c r="BL67" i="1"/>
  <c r="BL68" i="1"/>
  <c r="BL69" i="1"/>
  <c r="BP66" i="1"/>
  <c r="AO9" i="9" s="1"/>
  <c r="BO66" i="1"/>
  <c r="BN66" i="1"/>
  <c r="BM66" i="1"/>
  <c r="BK66" i="1"/>
  <c r="BJ66" i="1"/>
  <c r="BI66" i="1"/>
  <c r="BH66" i="1"/>
  <c r="AF9" i="9" s="1"/>
  <c r="BG66" i="1"/>
  <c r="BF66" i="1"/>
  <c r="AD9" i="9" s="1"/>
  <c r="BE66" i="1"/>
  <c r="AC9" i="9" s="1"/>
  <c r="BD66" i="1"/>
  <c r="AB9" i="9" s="1"/>
  <c r="BC66" i="1"/>
  <c r="AA9" i="9" s="1"/>
  <c r="BA66" i="1"/>
  <c r="Y9" i="9" s="1"/>
  <c r="AZ66" i="1"/>
  <c r="X9" i="9" s="1"/>
  <c r="AY66" i="1"/>
  <c r="W9" i="9" s="1"/>
  <c r="AX66" i="1"/>
  <c r="AW66" i="1"/>
  <c r="AV66" i="1"/>
  <c r="AT66" i="1"/>
  <c r="AR66" i="1"/>
  <c r="AQ66" i="1"/>
  <c r="O9" i="9" s="1"/>
  <c r="AP66" i="1"/>
  <c r="N9" i="9" s="1"/>
  <c r="AO66" i="1"/>
  <c r="M9" i="9" s="1"/>
  <c r="AN66" i="1"/>
  <c r="AM66" i="1"/>
  <c r="AL66" i="1"/>
  <c r="AK66" i="1"/>
  <c r="AJ66" i="1"/>
  <c r="AI66" i="1"/>
  <c r="AH66" i="1"/>
  <c r="F9" i="9" s="1"/>
  <c r="AG66" i="1"/>
  <c r="E9" i="9" s="1"/>
  <c r="Y66" i="1"/>
  <c r="BB49" i="1"/>
  <c r="Y50" i="1"/>
  <c r="AS49" i="1"/>
  <c r="AT50" i="1"/>
  <c r="AV50" i="1"/>
  <c r="T8" i="9" s="1"/>
  <c r="AW50" i="1"/>
  <c r="AX50" i="1"/>
  <c r="AY50" i="1"/>
  <c r="W8" i="9" s="1"/>
  <c r="AZ50" i="1"/>
  <c r="X8" i="9" s="1"/>
  <c r="BA50" i="1"/>
  <c r="Y8" i="9" s="1"/>
  <c r="BC50" i="1"/>
  <c r="AA8" i="9" s="1"/>
  <c r="BD50" i="1"/>
  <c r="AB8" i="9" s="1"/>
  <c r="BF50" i="1"/>
  <c r="AD8" i="9" s="1"/>
  <c r="BG50" i="1"/>
  <c r="AE8" i="9" s="1"/>
  <c r="BH50" i="1"/>
  <c r="AF8" i="9" s="1"/>
  <c r="BP50" i="1"/>
  <c r="AO8" i="9" s="1"/>
  <c r="AH50" i="1"/>
  <c r="F8" i="9" s="1"/>
  <c r="AI50" i="1"/>
  <c r="G8" i="9" s="1"/>
  <c r="AL50" i="1"/>
  <c r="J8" i="9" s="1"/>
  <c r="AO50" i="1"/>
  <c r="M8" i="9" s="1"/>
  <c r="AP50" i="1"/>
  <c r="N8" i="9" s="1"/>
  <c r="AQ50" i="1"/>
  <c r="O8" i="9" s="1"/>
  <c r="AR50" i="1"/>
  <c r="AG50" i="1"/>
  <c r="BQ1019" i="1"/>
  <c r="BQ1020" i="1"/>
  <c r="AS1020" i="1"/>
  <c r="AF1020" i="1" s="1"/>
  <c r="AS1019" i="1"/>
  <c r="AF1019" i="1" s="1"/>
  <c r="AP22" i="9" l="1"/>
  <c r="D22" i="9" s="1"/>
  <c r="AP15" i="9"/>
  <c r="J7" i="9"/>
  <c r="AF7" i="9"/>
  <c r="O7" i="9"/>
  <c r="G7" i="9"/>
  <c r="Y7" i="9"/>
  <c r="BL17" i="1"/>
  <c r="N7" i="9"/>
  <c r="F7" i="9"/>
  <c r="AD7" i="9"/>
  <c r="X7" i="9"/>
  <c r="AE7" i="9"/>
  <c r="M7" i="9"/>
  <c r="AO7" i="9"/>
  <c r="AB7" i="9"/>
  <c r="W7" i="9"/>
  <c r="C12" i="9"/>
  <c r="C12" i="10"/>
  <c r="Z12" i="9"/>
  <c r="C15" i="9"/>
  <c r="C15" i="10"/>
  <c r="C18" i="10"/>
  <c r="C9" i="9"/>
  <c r="C9" i="10"/>
  <c r="Q12" i="9"/>
  <c r="AJ20" i="9"/>
  <c r="Q9" i="9"/>
  <c r="BB50" i="1"/>
  <c r="BB66" i="1"/>
  <c r="AS97" i="1"/>
  <c r="AG18" i="9"/>
  <c r="E8" i="9"/>
  <c r="Z8" i="9"/>
  <c r="AA7" i="9"/>
  <c r="C8" i="9"/>
  <c r="Q19" i="9"/>
  <c r="AJ9" i="9"/>
  <c r="BL66" i="1"/>
  <c r="BB113" i="1"/>
  <c r="BL238" i="1"/>
  <c r="Z9" i="9"/>
  <c r="AJ12" i="9"/>
  <c r="BL113" i="1"/>
  <c r="AS113" i="1"/>
  <c r="Z20" i="9"/>
  <c r="AH18" i="9"/>
  <c r="AI18" i="9"/>
  <c r="T7" i="9"/>
  <c r="S8" i="9"/>
  <c r="E15" i="9"/>
  <c r="AS160" i="1"/>
  <c r="Q15" i="9" s="1"/>
  <c r="Z19" i="9"/>
  <c r="AJ19" i="9"/>
  <c r="AS66" i="1"/>
  <c r="Q20" i="9"/>
  <c r="AS238" i="1"/>
  <c r="AS17" i="1"/>
  <c r="BL756" i="1"/>
  <c r="BQ756" i="1" s="1"/>
  <c r="BB724" i="1"/>
  <c r="Y724" i="1"/>
  <c r="BL839" i="1"/>
  <c r="BB725" i="1"/>
  <c r="BL725" i="1"/>
  <c r="Y715" i="1"/>
  <c r="Y716" i="1"/>
  <c r="Y717" i="1"/>
  <c r="Y718" i="1"/>
  <c r="Y719" i="1"/>
  <c r="Y720" i="1"/>
  <c r="Y721" i="1"/>
  <c r="Y722" i="1"/>
  <c r="Y723" i="1"/>
  <c r="Y726" i="1"/>
  <c r="Y318" i="1"/>
  <c r="BP984" i="1"/>
  <c r="BO984" i="1"/>
  <c r="BN984" i="1"/>
  <c r="AM84" i="9" s="1"/>
  <c r="BM984" i="1"/>
  <c r="AK84" i="9" s="1"/>
  <c r="BK984" i="1"/>
  <c r="AI84" i="9" s="1"/>
  <c r="BJ984" i="1"/>
  <c r="AH84" i="9" s="1"/>
  <c r="BI984" i="1"/>
  <c r="AG84" i="9" s="1"/>
  <c r="BH984" i="1"/>
  <c r="AF84" i="9" s="1"/>
  <c r="BG984" i="1"/>
  <c r="AE84" i="9" s="1"/>
  <c r="BF984" i="1"/>
  <c r="AD84" i="9" s="1"/>
  <c r="BE984" i="1"/>
  <c r="AC84" i="9" s="1"/>
  <c r="BD984" i="1"/>
  <c r="AB84" i="9" s="1"/>
  <c r="BA984" i="1"/>
  <c r="Y84" i="9" s="1"/>
  <c r="AZ984" i="1"/>
  <c r="X84" i="9" s="1"/>
  <c r="AY984" i="1"/>
  <c r="W84" i="9" s="1"/>
  <c r="AX984" i="1"/>
  <c r="V84" i="9" s="1"/>
  <c r="AW984" i="1"/>
  <c r="U84" i="9" s="1"/>
  <c r="AV984" i="1"/>
  <c r="T84" i="9" s="1"/>
  <c r="AT984" i="1"/>
  <c r="R84" i="9" s="1"/>
  <c r="AH984" i="1"/>
  <c r="F84" i="9" s="1"/>
  <c r="AI984" i="1"/>
  <c r="G84" i="9" s="1"/>
  <c r="AJ984" i="1"/>
  <c r="H84" i="9" s="1"/>
  <c r="AK984" i="1"/>
  <c r="I84" i="9" s="1"/>
  <c r="AL984" i="1"/>
  <c r="J84" i="9" s="1"/>
  <c r="AM984" i="1"/>
  <c r="K84" i="9" s="1"/>
  <c r="AN984" i="1"/>
  <c r="AO984" i="1"/>
  <c r="M84" i="9" s="1"/>
  <c r="AP984" i="1"/>
  <c r="N84" i="9" s="1"/>
  <c r="AQ984" i="1"/>
  <c r="O84" i="9" s="1"/>
  <c r="AR984" i="1"/>
  <c r="AG984" i="1"/>
  <c r="BB967" i="1"/>
  <c r="BP968" i="1"/>
  <c r="AO83" i="9" s="1"/>
  <c r="BO968" i="1"/>
  <c r="BN968" i="1"/>
  <c r="BM968" i="1"/>
  <c r="BK968" i="1"/>
  <c r="AI83" i="9" s="1"/>
  <c r="BJ968" i="1"/>
  <c r="AH83" i="9" s="1"/>
  <c r="BI968" i="1"/>
  <c r="AG83" i="9" s="1"/>
  <c r="BH968" i="1"/>
  <c r="AF83" i="9" s="1"/>
  <c r="BG968" i="1"/>
  <c r="AE83" i="9" s="1"/>
  <c r="BF968" i="1"/>
  <c r="AD83" i="9" s="1"/>
  <c r="BE968" i="1"/>
  <c r="AC83" i="9" s="1"/>
  <c r="BD968" i="1"/>
  <c r="AB83" i="9" s="1"/>
  <c r="BC968" i="1"/>
  <c r="AA83" i="9" s="1"/>
  <c r="BA968" i="1"/>
  <c r="Y83" i="9" s="1"/>
  <c r="AZ968" i="1"/>
  <c r="AY968" i="1"/>
  <c r="W83" i="9" s="1"/>
  <c r="AX968" i="1"/>
  <c r="AW968" i="1"/>
  <c r="AV968" i="1"/>
  <c r="AT968" i="1"/>
  <c r="AR968" i="1"/>
  <c r="AQ968" i="1"/>
  <c r="O83" i="9" s="1"/>
  <c r="AP968" i="1"/>
  <c r="AO968" i="1"/>
  <c r="M83" i="9" s="1"/>
  <c r="AN968" i="1"/>
  <c r="AM968" i="1"/>
  <c r="AL968" i="1"/>
  <c r="AK968" i="1"/>
  <c r="AJ968" i="1"/>
  <c r="AI968" i="1"/>
  <c r="AH968" i="1"/>
  <c r="AG968" i="1"/>
  <c r="Y968" i="1"/>
  <c r="BP926" i="1"/>
  <c r="AO80" i="9" s="1"/>
  <c r="BO926" i="1"/>
  <c r="BN926" i="1"/>
  <c r="BM926" i="1"/>
  <c r="BK926" i="1"/>
  <c r="AI80" i="9" s="1"/>
  <c r="BJ926" i="1"/>
  <c r="AH80" i="9" s="1"/>
  <c r="BI926" i="1"/>
  <c r="AG80" i="9" s="1"/>
  <c r="BH926" i="1"/>
  <c r="AF80" i="9" s="1"/>
  <c r="BG926" i="1"/>
  <c r="BF926" i="1"/>
  <c r="AD80" i="9" s="1"/>
  <c r="BE926" i="1"/>
  <c r="AC80" i="9" s="1"/>
  <c r="BD926" i="1"/>
  <c r="AB80" i="9" s="1"/>
  <c r="BC926" i="1"/>
  <c r="AA80" i="9" s="1"/>
  <c r="BA926" i="1"/>
  <c r="Y80" i="9" s="1"/>
  <c r="AZ926" i="1"/>
  <c r="AY926" i="1"/>
  <c r="AX926" i="1"/>
  <c r="V80" i="9" s="1"/>
  <c r="AW926" i="1"/>
  <c r="U80" i="9" s="1"/>
  <c r="AV926" i="1"/>
  <c r="T80" i="9" s="1"/>
  <c r="AR926" i="1"/>
  <c r="AQ926" i="1"/>
  <c r="O80" i="9" s="1"/>
  <c r="AP926" i="1"/>
  <c r="N80" i="9" s="1"/>
  <c r="AO926" i="1"/>
  <c r="M80" i="9" s="1"/>
  <c r="AN926" i="1"/>
  <c r="AM926" i="1"/>
  <c r="AL926" i="1"/>
  <c r="J80" i="9" s="1"/>
  <c r="AK926" i="1"/>
  <c r="I80" i="9" s="1"/>
  <c r="AJ926" i="1"/>
  <c r="AI926" i="1"/>
  <c r="AH926" i="1"/>
  <c r="AG926" i="1"/>
  <c r="E80" i="9" s="1"/>
  <c r="Y926" i="1"/>
  <c r="AS892" i="1"/>
  <c r="BP893" i="1"/>
  <c r="AO77" i="9" s="1"/>
  <c r="BO893" i="1"/>
  <c r="BN893" i="1"/>
  <c r="BM893" i="1"/>
  <c r="AK77" i="9" s="1"/>
  <c r="BK893" i="1"/>
  <c r="AI77" i="9" s="1"/>
  <c r="BJ893" i="1"/>
  <c r="BI893" i="1"/>
  <c r="BH893" i="1"/>
  <c r="AF77" i="9" s="1"/>
  <c r="BG893" i="1"/>
  <c r="BF893" i="1"/>
  <c r="AD77" i="9" s="1"/>
  <c r="BE893" i="1"/>
  <c r="AC77" i="9" s="1"/>
  <c r="BD893" i="1"/>
  <c r="AB77" i="9" s="1"/>
  <c r="BC893" i="1"/>
  <c r="AA77" i="9" s="1"/>
  <c r="BA893" i="1"/>
  <c r="AZ893" i="1"/>
  <c r="AY893" i="1"/>
  <c r="W77" i="9" s="1"/>
  <c r="AX893" i="1"/>
  <c r="AW893" i="1"/>
  <c r="U77" i="9" s="1"/>
  <c r="AV893" i="1"/>
  <c r="T77" i="9" s="1"/>
  <c r="AT893" i="1"/>
  <c r="AR893" i="1"/>
  <c r="AQ893" i="1"/>
  <c r="O77" i="9" s="1"/>
  <c r="AP893" i="1"/>
  <c r="N77" i="9" s="1"/>
  <c r="AO893" i="1"/>
  <c r="M77" i="9" s="1"/>
  <c r="AN893" i="1"/>
  <c r="AM893" i="1"/>
  <c r="AL893" i="1"/>
  <c r="J77" i="9" s="1"/>
  <c r="AK893" i="1"/>
  <c r="AJ893" i="1"/>
  <c r="AI893" i="1"/>
  <c r="AH893" i="1"/>
  <c r="AG893" i="1"/>
  <c r="Y893" i="1"/>
  <c r="BL860" i="1"/>
  <c r="AT861" i="1"/>
  <c r="BP744" i="1"/>
  <c r="BO744" i="1"/>
  <c r="BO712" i="1" s="1"/>
  <c r="BN744" i="1"/>
  <c r="BN712" i="1" s="1"/>
  <c r="BM744" i="1"/>
  <c r="BM712" i="1" s="1"/>
  <c r="BK744" i="1"/>
  <c r="BK712" i="1" s="1"/>
  <c r="BK1021" i="1" s="1"/>
  <c r="BJ744" i="1"/>
  <c r="BJ712" i="1" s="1"/>
  <c r="BJ1021" i="1" s="1"/>
  <c r="BJ1021" i="14" s="1"/>
  <c r="BI744" i="1"/>
  <c r="BI712" i="1" s="1"/>
  <c r="BH744" i="1"/>
  <c r="BH712" i="1" s="1"/>
  <c r="BG744" i="1"/>
  <c r="BG712" i="1" s="1"/>
  <c r="BF744" i="1"/>
  <c r="BF712" i="1" s="1"/>
  <c r="BE744" i="1"/>
  <c r="BE712" i="1" s="1"/>
  <c r="BD744" i="1"/>
  <c r="BD712" i="1" s="1"/>
  <c r="BC744" i="1"/>
  <c r="BC712" i="1" s="1"/>
  <c r="BA744" i="1"/>
  <c r="BA712" i="1" s="1"/>
  <c r="AZ744" i="1"/>
  <c r="AZ712" i="1" s="1"/>
  <c r="AY744" i="1"/>
  <c r="AY712" i="1" s="1"/>
  <c r="AX744" i="1"/>
  <c r="AX712" i="1" s="1"/>
  <c r="AW744" i="1"/>
  <c r="AW712" i="1" s="1"/>
  <c r="AV712" i="1"/>
  <c r="AT744" i="1"/>
  <c r="AT712" i="1" s="1"/>
  <c r="AH712" i="1"/>
  <c r="AI712" i="1"/>
  <c r="AJ712" i="1"/>
  <c r="AL744" i="1"/>
  <c r="AL712" i="1" s="1"/>
  <c r="AM744" i="1"/>
  <c r="AM712" i="1" s="1"/>
  <c r="AN744" i="1"/>
  <c r="AN712" i="1" s="1"/>
  <c r="AO712" i="1"/>
  <c r="AP744" i="1"/>
  <c r="AP712" i="1" s="1"/>
  <c r="AQ712" i="1"/>
  <c r="AR744" i="1"/>
  <c r="AR712" i="1" s="1"/>
  <c r="BB746" i="1"/>
  <c r="BL829" i="1"/>
  <c r="BL830" i="14" s="1"/>
  <c r="BQ836" i="1"/>
  <c r="BQ838" i="1"/>
  <c r="BQ841" i="1"/>
  <c r="BQ831" i="1"/>
  <c r="BQ832" i="1"/>
  <c r="BQ833" i="1"/>
  <c r="AS844" i="1"/>
  <c r="AS846" i="1"/>
  <c r="AS847" i="1"/>
  <c r="AS848" i="1"/>
  <c r="BL844" i="1"/>
  <c r="BL846" i="1"/>
  <c r="BQ846" i="1" s="1"/>
  <c r="BL847" i="1"/>
  <c r="BQ847" i="1" s="1"/>
  <c r="BL848" i="1"/>
  <c r="BQ848" i="1" s="1"/>
  <c r="BP845" i="1"/>
  <c r="BO845" i="1"/>
  <c r="BN845" i="1"/>
  <c r="BM845" i="1"/>
  <c r="BK845" i="1"/>
  <c r="AI74" i="9" s="1"/>
  <c r="BJ845" i="1"/>
  <c r="AH74" i="9" s="1"/>
  <c r="BI845" i="1"/>
  <c r="AG74" i="9" s="1"/>
  <c r="BH845" i="1"/>
  <c r="AF74" i="9" s="1"/>
  <c r="BG845" i="1"/>
  <c r="BF845" i="1"/>
  <c r="AD74" i="9" s="1"/>
  <c r="BE845" i="1"/>
  <c r="BD845" i="1"/>
  <c r="BC845" i="1"/>
  <c r="BA845" i="1"/>
  <c r="AZ845" i="1"/>
  <c r="AY845" i="1"/>
  <c r="W74" i="9" s="1"/>
  <c r="AX845" i="1"/>
  <c r="AW845" i="1"/>
  <c r="AV845" i="1"/>
  <c r="T74" i="9" s="1"/>
  <c r="AT845" i="1"/>
  <c r="AR845" i="1"/>
  <c r="AQ845" i="1"/>
  <c r="O74" i="9" s="1"/>
  <c r="AP845" i="1"/>
  <c r="AO845" i="1"/>
  <c r="M74" i="9" s="1"/>
  <c r="AN845" i="1"/>
  <c r="AM845" i="1"/>
  <c r="AL845" i="1"/>
  <c r="AK845" i="1"/>
  <c r="AJ845" i="1"/>
  <c r="AI845" i="1"/>
  <c r="AH845" i="1"/>
  <c r="AG845" i="1"/>
  <c r="Y845" i="1"/>
  <c r="BL827" i="1"/>
  <c r="BL828" i="14" s="1"/>
  <c r="BL830" i="1"/>
  <c r="BL831" i="14" s="1"/>
  <c r="AS827" i="1"/>
  <c r="BB827" i="1"/>
  <c r="BB829" i="1"/>
  <c r="BP828" i="1"/>
  <c r="BO828" i="1"/>
  <c r="BN828" i="1"/>
  <c r="BM828" i="1"/>
  <c r="BK828" i="1"/>
  <c r="BJ828" i="1"/>
  <c r="AH72" i="9" s="1"/>
  <c r="BI828" i="1"/>
  <c r="BH828" i="1"/>
  <c r="AF72" i="9" s="1"/>
  <c r="BG828" i="1"/>
  <c r="BF828" i="1"/>
  <c r="BE828" i="1"/>
  <c r="AC72" i="9" s="1"/>
  <c r="BD828" i="1"/>
  <c r="AB72" i="9" s="1"/>
  <c r="BC828" i="1"/>
  <c r="AA72" i="9" s="1"/>
  <c r="BA828" i="1"/>
  <c r="Y72" i="9" s="1"/>
  <c r="AZ828" i="1"/>
  <c r="X72" i="9" s="1"/>
  <c r="AY828" i="1"/>
  <c r="W72" i="9" s="1"/>
  <c r="AX828" i="1"/>
  <c r="AW828" i="1"/>
  <c r="AV828" i="1"/>
  <c r="AT828" i="1"/>
  <c r="AR828" i="1"/>
  <c r="AQ828" i="1"/>
  <c r="O72" i="9" s="1"/>
  <c r="AP828" i="1"/>
  <c r="N72" i="9" s="1"/>
  <c r="AO828" i="1"/>
  <c r="M72" i="9" s="1"/>
  <c r="AN828" i="1"/>
  <c r="AM828" i="1"/>
  <c r="AL828" i="1"/>
  <c r="AK828" i="1"/>
  <c r="I72" i="9" s="1"/>
  <c r="AJ828" i="1"/>
  <c r="AI828" i="1"/>
  <c r="G72" i="9" s="1"/>
  <c r="AH828" i="1"/>
  <c r="F72" i="9" s="1"/>
  <c r="AG828" i="1"/>
  <c r="Y828" i="1"/>
  <c r="AS810" i="1"/>
  <c r="BB811" i="1"/>
  <c r="BB810" i="1"/>
  <c r="BL812" i="1"/>
  <c r="BL813" i="1"/>
  <c r="BP811" i="1"/>
  <c r="AO70" i="9" s="1"/>
  <c r="BO811" i="1"/>
  <c r="BN811" i="1"/>
  <c r="BM811" i="1"/>
  <c r="BK811" i="1"/>
  <c r="AI70" i="9" s="1"/>
  <c r="BJ811" i="1"/>
  <c r="AH70" i="9" s="1"/>
  <c r="BI811" i="1"/>
  <c r="AG70" i="9" s="1"/>
  <c r="BH811" i="1"/>
  <c r="AF70" i="9" s="1"/>
  <c r="BG811" i="1"/>
  <c r="AE70" i="9" s="1"/>
  <c r="BF811" i="1"/>
  <c r="AD70" i="9" s="1"/>
  <c r="BE811" i="1"/>
  <c r="BD811" i="1"/>
  <c r="BC811" i="1"/>
  <c r="BA811" i="1"/>
  <c r="Y70" i="9" s="1"/>
  <c r="AZ811" i="1"/>
  <c r="AY811" i="1"/>
  <c r="W70" i="9" s="1"/>
  <c r="AX811" i="1"/>
  <c r="AW811" i="1"/>
  <c r="AV811" i="1"/>
  <c r="AT811" i="1"/>
  <c r="AR811" i="1"/>
  <c r="AQ811" i="1"/>
  <c r="O70" i="9" s="1"/>
  <c r="AP811" i="1"/>
  <c r="AO811" i="1"/>
  <c r="M70" i="9" s="1"/>
  <c r="AN811" i="1"/>
  <c r="AM811" i="1"/>
  <c r="AL811" i="1"/>
  <c r="AK811" i="1"/>
  <c r="AJ811" i="1"/>
  <c r="AI811" i="1"/>
  <c r="AH811" i="1"/>
  <c r="AG811" i="1"/>
  <c r="Y811" i="1"/>
  <c r="BE795" i="1"/>
  <c r="AC69" i="9" s="1"/>
  <c r="BB794" i="1"/>
  <c r="BB796" i="1"/>
  <c r="BB797" i="1"/>
  <c r="BB798" i="1"/>
  <c r="BB799" i="1"/>
  <c r="BB800" i="1"/>
  <c r="BB801" i="1"/>
  <c r="AS794" i="1"/>
  <c r="BI795" i="1"/>
  <c r="BL796" i="1"/>
  <c r="BL797" i="1"/>
  <c r="BP795" i="1"/>
  <c r="AO69" i="9" s="1"/>
  <c r="BO795" i="1"/>
  <c r="BN795" i="1"/>
  <c r="BM795" i="1"/>
  <c r="BK795" i="1"/>
  <c r="AI69" i="9" s="1"/>
  <c r="BJ795" i="1"/>
  <c r="AH69" i="9" s="1"/>
  <c r="BH795" i="1"/>
  <c r="AF69" i="9" s="1"/>
  <c r="BG795" i="1"/>
  <c r="AE69" i="9" s="1"/>
  <c r="BF795" i="1"/>
  <c r="BD795" i="1"/>
  <c r="AB69" i="9" s="1"/>
  <c r="BC795" i="1"/>
  <c r="AA69" i="9" s="1"/>
  <c r="BA795" i="1"/>
  <c r="Y69" i="9" s="1"/>
  <c r="AZ795" i="1"/>
  <c r="AY795" i="1"/>
  <c r="W69" i="9" s="1"/>
  <c r="AX795" i="1"/>
  <c r="AW795" i="1"/>
  <c r="AV795" i="1"/>
  <c r="AU795" i="1"/>
  <c r="AT795" i="1"/>
  <c r="AR795" i="1"/>
  <c r="AQ795" i="1"/>
  <c r="O69" i="9" s="1"/>
  <c r="AP795" i="1"/>
  <c r="N69" i="9" s="1"/>
  <c r="AO795" i="1"/>
  <c r="M69" i="9" s="1"/>
  <c r="AN795" i="1"/>
  <c r="AM795" i="1"/>
  <c r="AL795" i="1"/>
  <c r="AK795" i="1"/>
  <c r="I69" i="9" s="1"/>
  <c r="AJ795" i="1"/>
  <c r="AI795" i="1"/>
  <c r="G69" i="9" s="1"/>
  <c r="AH795" i="1"/>
  <c r="F69" i="9" s="1"/>
  <c r="AG795" i="1"/>
  <c r="Y795" i="1"/>
  <c r="BP777" i="1"/>
  <c r="AO66" i="9" s="1"/>
  <c r="BO777" i="1"/>
  <c r="BN777" i="1"/>
  <c r="AM66" i="9" s="1"/>
  <c r="BM777" i="1"/>
  <c r="BK777" i="1"/>
  <c r="AI66" i="9" s="1"/>
  <c r="BJ777" i="1"/>
  <c r="AH66" i="9" s="1"/>
  <c r="BI777" i="1"/>
  <c r="BH777" i="1"/>
  <c r="AF66" i="9" s="1"/>
  <c r="BG777" i="1"/>
  <c r="BF777" i="1"/>
  <c r="BE777" i="1"/>
  <c r="BD777" i="1"/>
  <c r="BC777" i="1"/>
  <c r="BA777" i="1"/>
  <c r="AZ777" i="1"/>
  <c r="X66" i="9" s="1"/>
  <c r="AY777" i="1"/>
  <c r="W66" i="9" s="1"/>
  <c r="AX777" i="1"/>
  <c r="AW777" i="1"/>
  <c r="AV777" i="1"/>
  <c r="AT777" i="1"/>
  <c r="AR777" i="1"/>
  <c r="AQ777" i="1"/>
  <c r="O66" i="9" s="1"/>
  <c r="AP777" i="1"/>
  <c r="N66" i="9" s="1"/>
  <c r="AO777" i="1"/>
  <c r="M66" i="9" s="1"/>
  <c r="AN777" i="1"/>
  <c r="AM777" i="1"/>
  <c r="AL777" i="1"/>
  <c r="AK777" i="1"/>
  <c r="I66" i="9" s="1"/>
  <c r="AJ777" i="1"/>
  <c r="AI777" i="1"/>
  <c r="AH777" i="1"/>
  <c r="AG777" i="1"/>
  <c r="Y777" i="1"/>
  <c r="AS760" i="1"/>
  <c r="BP761" i="1"/>
  <c r="AO65" i="9" s="1"/>
  <c r="BO761" i="1"/>
  <c r="BN761" i="1"/>
  <c r="BM761" i="1"/>
  <c r="BK761" i="1"/>
  <c r="AI65" i="9" s="1"/>
  <c r="BJ761" i="1"/>
  <c r="AH65" i="9" s="1"/>
  <c r="BI761" i="1"/>
  <c r="BH761" i="1"/>
  <c r="AF65" i="9" s="1"/>
  <c r="BG761" i="1"/>
  <c r="BF761" i="1"/>
  <c r="BE761" i="1"/>
  <c r="AC65" i="9" s="1"/>
  <c r="BD761" i="1"/>
  <c r="AB65" i="9" s="1"/>
  <c r="BC761" i="1"/>
  <c r="AA65" i="9" s="1"/>
  <c r="BA761" i="1"/>
  <c r="Y65" i="9" s="1"/>
  <c r="AZ761" i="1"/>
  <c r="X65" i="9" s="1"/>
  <c r="AY761" i="1"/>
  <c r="W65" i="9" s="1"/>
  <c r="AX761" i="1"/>
  <c r="AW761" i="1"/>
  <c r="AV761" i="1"/>
  <c r="AT761" i="1"/>
  <c r="AR761" i="1"/>
  <c r="AQ761" i="1"/>
  <c r="O65" i="9" s="1"/>
  <c r="AP761" i="1"/>
  <c r="N65" i="9" s="1"/>
  <c r="AO761" i="1"/>
  <c r="M65" i="9" s="1"/>
  <c r="AN761" i="1"/>
  <c r="AM761" i="1"/>
  <c r="AL761" i="1"/>
  <c r="AK761" i="1"/>
  <c r="I65" i="9" s="1"/>
  <c r="AJ761" i="1"/>
  <c r="AI761" i="1"/>
  <c r="AH761" i="1"/>
  <c r="AG761" i="1"/>
  <c r="Y761" i="1"/>
  <c r="BB728" i="1"/>
  <c r="AS728" i="1"/>
  <c r="BP729" i="1"/>
  <c r="AO63" i="9" s="1"/>
  <c r="BO729" i="1"/>
  <c r="BN729" i="1"/>
  <c r="BM729" i="1"/>
  <c r="BK729" i="1"/>
  <c r="BJ729" i="1"/>
  <c r="BI729" i="1"/>
  <c r="BH729" i="1"/>
  <c r="BG729" i="1"/>
  <c r="BF729" i="1"/>
  <c r="BE729" i="1"/>
  <c r="BD729" i="1"/>
  <c r="BC729" i="1"/>
  <c r="BA729" i="1"/>
  <c r="AZ729" i="1"/>
  <c r="AY729" i="1"/>
  <c r="AX729" i="1"/>
  <c r="AW729" i="1"/>
  <c r="AV729" i="1"/>
  <c r="T63" i="9" s="1"/>
  <c r="AU729" i="1"/>
  <c r="S63" i="9" s="1"/>
  <c r="AT729" i="1"/>
  <c r="AR729" i="1"/>
  <c r="AQ729" i="1"/>
  <c r="AP729" i="1"/>
  <c r="AO729" i="1"/>
  <c r="AN729" i="1"/>
  <c r="AM729" i="1"/>
  <c r="AL729" i="1"/>
  <c r="AK729" i="1"/>
  <c r="AJ729" i="1"/>
  <c r="AI729" i="1"/>
  <c r="AH729" i="1"/>
  <c r="AG729" i="1"/>
  <c r="Y729" i="1"/>
  <c r="BK1021" i="14" l="1"/>
  <c r="BK1017" i="1"/>
  <c r="BI1021" i="1"/>
  <c r="BI1021" i="14" s="1"/>
  <c r="BJ1017" i="1"/>
  <c r="AF828" i="14"/>
  <c r="BQ828" i="14"/>
  <c r="BQ830" i="14"/>
  <c r="AF830" i="14"/>
  <c r="BQ831" i="14"/>
  <c r="AF831" i="14"/>
  <c r="BQ839" i="1"/>
  <c r="BL840" i="14"/>
  <c r="W64" i="9"/>
  <c r="AB64" i="9"/>
  <c r="D15" i="9"/>
  <c r="Q80" i="9"/>
  <c r="Q83" i="9"/>
  <c r="AP12" i="9"/>
  <c r="D12" i="9" s="1"/>
  <c r="Z80" i="9"/>
  <c r="AE64" i="9"/>
  <c r="AI64" i="9"/>
  <c r="AO64" i="9"/>
  <c r="M64" i="9"/>
  <c r="AF64" i="9"/>
  <c r="F64" i="9"/>
  <c r="N64" i="9"/>
  <c r="X64" i="9"/>
  <c r="AC64" i="9"/>
  <c r="AM64" i="9"/>
  <c r="C7" i="9"/>
  <c r="I64" i="9"/>
  <c r="G64" i="9"/>
  <c r="O64" i="9"/>
  <c r="Y64" i="9"/>
  <c r="AH64" i="9"/>
  <c r="Z77" i="9"/>
  <c r="C66" i="9"/>
  <c r="C66" i="10"/>
  <c r="C69" i="9"/>
  <c r="C69" i="10"/>
  <c r="C70" i="9"/>
  <c r="C70" i="10"/>
  <c r="C74" i="9"/>
  <c r="C74" i="10"/>
  <c r="C77" i="9"/>
  <c r="C77" i="10"/>
  <c r="C25" i="9"/>
  <c r="C25" i="10"/>
  <c r="C63" i="9"/>
  <c r="C63" i="10"/>
  <c r="C65" i="9"/>
  <c r="C65" i="10"/>
  <c r="AJ77" i="9"/>
  <c r="C72" i="9"/>
  <c r="C72" i="10"/>
  <c r="C80" i="9"/>
  <c r="C80" i="10"/>
  <c r="AJ80" i="9"/>
  <c r="C83" i="9"/>
  <c r="C83" i="10"/>
  <c r="Z83" i="9"/>
  <c r="W63" i="9"/>
  <c r="W62" i="9" s="1"/>
  <c r="AB63" i="9"/>
  <c r="AF63" i="9"/>
  <c r="BL729" i="1"/>
  <c r="AU761" i="1"/>
  <c r="S65" i="9" s="1"/>
  <c r="T65" i="9"/>
  <c r="T64" i="9" s="1"/>
  <c r="BB795" i="1"/>
  <c r="AD69" i="9"/>
  <c r="Z69" i="9" s="1"/>
  <c r="AS828" i="1"/>
  <c r="E72" i="9"/>
  <c r="Q72" i="9" s="1"/>
  <c r="AA84" i="9"/>
  <c r="Z84" i="9" s="1"/>
  <c r="BB984" i="1"/>
  <c r="BL984" i="1"/>
  <c r="AO84" i="9"/>
  <c r="AJ84" i="9" s="1"/>
  <c r="AF846" i="1"/>
  <c r="BB893" i="1"/>
  <c r="F63" i="9"/>
  <c r="M63" i="9"/>
  <c r="AI63" i="9"/>
  <c r="AS761" i="1"/>
  <c r="E65" i="9"/>
  <c r="BL761" i="1"/>
  <c r="Z7" i="9"/>
  <c r="AF847" i="1"/>
  <c r="BL893" i="1"/>
  <c r="AJ83" i="9"/>
  <c r="AS729" i="1"/>
  <c r="E63" i="9"/>
  <c r="BB729" i="1"/>
  <c r="AD63" i="9"/>
  <c r="AH63" i="9"/>
  <c r="AA64" i="9"/>
  <c r="AS795" i="1"/>
  <c r="E69" i="9"/>
  <c r="Q69" i="9" s="1"/>
  <c r="AS811" i="1"/>
  <c r="E70" i="9"/>
  <c r="Q70" i="9" s="1"/>
  <c r="BL811" i="1"/>
  <c r="AJ70" i="9"/>
  <c r="BB828" i="1"/>
  <c r="Z72" i="9"/>
  <c r="AS845" i="1"/>
  <c r="E74" i="9"/>
  <c r="Q74" i="9" s="1"/>
  <c r="S7" i="9"/>
  <c r="AF848" i="1"/>
  <c r="N63" i="9"/>
  <c r="I63" i="9"/>
  <c r="Y63" i="9"/>
  <c r="O63" i="9"/>
  <c r="AC63" i="9"/>
  <c r="AG63" i="9"/>
  <c r="AM63" i="9"/>
  <c r="BB761" i="1"/>
  <c r="AD65" i="9"/>
  <c r="AS777" i="1"/>
  <c r="E66" i="9"/>
  <c r="Q66" i="9" s="1"/>
  <c r="BL777" i="1"/>
  <c r="AK66" i="9"/>
  <c r="AJ66" i="9" s="1"/>
  <c r="BL795" i="1"/>
  <c r="AJ69" i="9"/>
  <c r="BL845" i="1"/>
  <c r="AO74" i="9"/>
  <c r="AJ74" i="9" s="1"/>
  <c r="AH77" i="9"/>
  <c r="AS984" i="1"/>
  <c r="E84" i="9"/>
  <c r="Q84" i="9" s="1"/>
  <c r="E7" i="9"/>
  <c r="Z70" i="9"/>
  <c r="AS893" i="1"/>
  <c r="Q77" i="9" s="1"/>
  <c r="AU984" i="1"/>
  <c r="S84" i="9" s="1"/>
  <c r="AP9" i="9"/>
  <c r="D9" i="9" s="1"/>
  <c r="AO72" i="9"/>
  <c r="BQ16" i="1"/>
  <c r="BL724" i="1"/>
  <c r="BL828" i="1"/>
  <c r="BL744" i="1"/>
  <c r="BQ829" i="1"/>
  <c r="BB712" i="1"/>
  <c r="AS712" i="1"/>
  <c r="BB744" i="1"/>
  <c r="BP712" i="1"/>
  <c r="BI1017" i="1" l="1"/>
  <c r="BQ840" i="14"/>
  <c r="AF840" i="14"/>
  <c r="Y62" i="9"/>
  <c r="AB62" i="9"/>
  <c r="AF761" i="1"/>
  <c r="X62" i="9"/>
  <c r="AI62" i="9"/>
  <c r="C64" i="9"/>
  <c r="C62" i="9" s="1"/>
  <c r="AF62" i="9"/>
  <c r="I62" i="9"/>
  <c r="AD64" i="9"/>
  <c r="Z64" i="9" s="1"/>
  <c r="AF984" i="1"/>
  <c r="AM62" i="9"/>
  <c r="N62" i="9"/>
  <c r="AF795" i="1"/>
  <c r="BQ795" i="1"/>
  <c r="O62" i="9"/>
  <c r="AE62" i="9"/>
  <c r="M62" i="9"/>
  <c r="AG62" i="9"/>
  <c r="AC62" i="9"/>
  <c r="F62" i="9"/>
  <c r="G62" i="9"/>
  <c r="AH62" i="9"/>
  <c r="BQ761" i="1"/>
  <c r="C64" i="10"/>
  <c r="C62" i="10" s="1"/>
  <c r="BQ984" i="1"/>
  <c r="AP69" i="9"/>
  <c r="D69" i="9" s="1"/>
  <c r="AF729" i="1"/>
  <c r="BQ729" i="1" s="1"/>
  <c r="AK64" i="9"/>
  <c r="AJ64" i="9" s="1"/>
  <c r="AJ65" i="9"/>
  <c r="AA62" i="9"/>
  <c r="Z63" i="9"/>
  <c r="Z65" i="9"/>
  <c r="BL712" i="1"/>
  <c r="T62" i="9"/>
  <c r="AJ63" i="9"/>
  <c r="AP84" i="9"/>
  <c r="D84" i="9" s="1"/>
  <c r="Q65" i="9"/>
  <c r="E64" i="9"/>
  <c r="Q63" i="9"/>
  <c r="AJ72" i="9"/>
  <c r="AP72" i="9" s="1"/>
  <c r="D72" i="9" s="1"/>
  <c r="AO62" i="9"/>
  <c r="BK865" i="1"/>
  <c r="BD865" i="1"/>
  <c r="BE865" i="1"/>
  <c r="BF865" i="1"/>
  <c r="BG865" i="1"/>
  <c r="BH865" i="1"/>
  <c r="BI865" i="1"/>
  <c r="BC865" i="1"/>
  <c r="AW865" i="1"/>
  <c r="AX865" i="1"/>
  <c r="AY865" i="1"/>
  <c r="AZ865" i="1"/>
  <c r="BA865" i="1"/>
  <c r="AV865" i="1"/>
  <c r="AH865" i="1"/>
  <c r="AI865" i="1"/>
  <c r="AJ865" i="1"/>
  <c r="AK865" i="1"/>
  <c r="AL865" i="1"/>
  <c r="AM865" i="1"/>
  <c r="AN865" i="1"/>
  <c r="AO865" i="1"/>
  <c r="AP865" i="1"/>
  <c r="AQ865" i="1"/>
  <c r="AR865" i="1"/>
  <c r="AG865" i="1"/>
  <c r="AD62" i="9" l="1"/>
  <c r="Z62" i="9" s="1"/>
  <c r="AK62" i="9"/>
  <c r="AJ62" i="9" s="1"/>
  <c r="AP65" i="9"/>
  <c r="D65" i="9" s="1"/>
  <c r="E62" i="9"/>
  <c r="Q62" i="9" s="1"/>
  <c r="Q64" i="9"/>
  <c r="AP63" i="9"/>
  <c r="D63" i="9" s="1"/>
  <c r="BB749" i="1"/>
  <c r="BL717" i="1"/>
  <c r="BL749" i="1"/>
  <c r="BP874" i="1"/>
  <c r="BO874" i="1"/>
  <c r="BN874" i="1"/>
  <c r="BM874" i="1"/>
  <c r="BD874" i="1"/>
  <c r="BE874" i="1"/>
  <c r="BF874" i="1"/>
  <c r="BG874" i="1"/>
  <c r="BH874" i="1"/>
  <c r="BI874" i="1"/>
  <c r="BJ874" i="1"/>
  <c r="BK874" i="1"/>
  <c r="BC874" i="1"/>
  <c r="AW874" i="1"/>
  <c r="AX874" i="1"/>
  <c r="AY874" i="1"/>
  <c r="AZ874" i="1"/>
  <c r="BA874" i="1"/>
  <c r="AV874" i="1"/>
  <c r="AH874" i="1"/>
  <c r="AI874" i="1"/>
  <c r="AJ874" i="1"/>
  <c r="AK874" i="1"/>
  <c r="AL874" i="1"/>
  <c r="AM874" i="1"/>
  <c r="AN874" i="1"/>
  <c r="AO874" i="1"/>
  <c r="AP874" i="1"/>
  <c r="AQ874" i="1"/>
  <c r="AR874" i="1"/>
  <c r="AG874" i="1"/>
  <c r="BL758" i="1"/>
  <c r="BA758" i="1"/>
  <c r="BA726" i="1" s="1"/>
  <c r="AZ758" i="1"/>
  <c r="AZ726" i="1" s="1"/>
  <c r="AY758" i="1"/>
  <c r="AY726" i="1" s="1"/>
  <c r="AX758" i="1"/>
  <c r="AX726" i="1" s="1"/>
  <c r="AW758" i="1"/>
  <c r="AW726" i="1" s="1"/>
  <c r="AV758" i="1"/>
  <c r="AV726" i="1" s="1"/>
  <c r="BQ749" i="1" l="1"/>
  <c r="BQ758" i="1"/>
  <c r="BL726" i="1"/>
  <c r="AS756" i="1"/>
  <c r="BL834" i="1" l="1"/>
  <c r="BL835" i="14" s="1"/>
  <c r="BB834" i="1"/>
  <c r="BL801" i="1"/>
  <c r="BN454" i="1"/>
  <c r="BO454" i="1"/>
  <c r="BP454" i="1"/>
  <c r="BM454" i="1"/>
  <c r="BK454" i="1"/>
  <c r="BJ454" i="1"/>
  <c r="BI454" i="1"/>
  <c r="BH454" i="1"/>
  <c r="BG454" i="1"/>
  <c r="BF454" i="1"/>
  <c r="BE454" i="1"/>
  <c r="BD454" i="1"/>
  <c r="BC454" i="1"/>
  <c r="AZ454" i="1"/>
  <c r="BA454" i="1"/>
  <c r="AW454" i="1"/>
  <c r="AX454" i="1"/>
  <c r="AV454" i="1"/>
  <c r="AH454" i="1"/>
  <c r="AI454" i="1"/>
  <c r="AJ454" i="1"/>
  <c r="AK454" i="1"/>
  <c r="AL454" i="1"/>
  <c r="AM454" i="1"/>
  <c r="AN454" i="1"/>
  <c r="AO454" i="1"/>
  <c r="AP454" i="1"/>
  <c r="AQ454" i="1"/>
  <c r="AR454" i="1"/>
  <c r="BB636" i="1"/>
  <c r="BP406" i="1"/>
  <c r="BO406" i="1"/>
  <c r="BN406" i="1"/>
  <c r="BM406" i="1"/>
  <c r="BK406" i="1"/>
  <c r="BJ406" i="1"/>
  <c r="BI406" i="1"/>
  <c r="BH406" i="1"/>
  <c r="BG406" i="1"/>
  <c r="BF406" i="1"/>
  <c r="BE406" i="1"/>
  <c r="BD406" i="1"/>
  <c r="BC406" i="1"/>
  <c r="AW406" i="1"/>
  <c r="AX406" i="1"/>
  <c r="AY406" i="1"/>
  <c r="AZ406" i="1"/>
  <c r="BA406" i="1"/>
  <c r="AV406" i="1"/>
  <c r="AH406" i="1"/>
  <c r="AI406" i="1"/>
  <c r="AJ406" i="1"/>
  <c r="AK406" i="1"/>
  <c r="AL406" i="1"/>
  <c r="AM406" i="1"/>
  <c r="AN406" i="1"/>
  <c r="AO406" i="1"/>
  <c r="AP406" i="1"/>
  <c r="AQ406" i="1"/>
  <c r="AR406" i="1"/>
  <c r="AG406" i="1"/>
  <c r="Y337" i="1"/>
  <c r="Y338" i="1"/>
  <c r="Y339" i="1"/>
  <c r="Y340" i="1"/>
  <c r="AL324" i="1" l="1"/>
  <c r="BQ835" i="14"/>
  <c r="AF835" i="14"/>
  <c r="BB751" i="1"/>
  <c r="BL719" i="1"/>
  <c r="BL751" i="1"/>
  <c r="AQ324" i="1"/>
  <c r="BA324" i="1"/>
  <c r="AM324" i="1"/>
  <c r="AI324" i="1"/>
  <c r="AW324" i="1"/>
  <c r="BC324" i="1"/>
  <c r="BG324" i="1"/>
  <c r="BK324" i="1"/>
  <c r="BN324" i="1"/>
  <c r="BM324" i="1"/>
  <c r="AV324" i="1"/>
  <c r="BE324" i="1"/>
  <c r="BI324" i="1"/>
  <c r="BP324" i="1"/>
  <c r="AR324" i="1"/>
  <c r="AN324" i="1"/>
  <c r="AJ324" i="1"/>
  <c r="AX324" i="1"/>
  <c r="BF324" i="1"/>
  <c r="BO324" i="1"/>
  <c r="AZ324" i="1"/>
  <c r="BD324" i="1"/>
  <c r="BH324" i="1"/>
  <c r="AH324" i="1"/>
  <c r="AO324" i="1"/>
  <c r="AK324" i="1"/>
  <c r="AP324" i="1"/>
  <c r="BQ751" i="1" l="1"/>
  <c r="BL805" i="1"/>
  <c r="BO410" i="1"/>
  <c r="BN410" i="1"/>
  <c r="BM410" i="1"/>
  <c r="BK410" i="1"/>
  <c r="BJ410" i="1"/>
  <c r="AW410" i="1"/>
  <c r="AX410" i="1"/>
  <c r="AY410" i="1"/>
  <c r="AZ410" i="1"/>
  <c r="BA410" i="1"/>
  <c r="AV410" i="1"/>
  <c r="AH410" i="1"/>
  <c r="AI410" i="1"/>
  <c r="AJ410" i="1"/>
  <c r="AK410" i="1"/>
  <c r="AL410" i="1"/>
  <c r="AM410" i="1"/>
  <c r="AN410" i="1"/>
  <c r="AO410" i="1"/>
  <c r="AP410" i="1"/>
  <c r="AQ410" i="1"/>
  <c r="AR410" i="1"/>
  <c r="AR328" i="1" s="1"/>
  <c r="AG410" i="1"/>
  <c r="AH409" i="1"/>
  <c r="AI409" i="1"/>
  <c r="AJ409" i="1"/>
  <c r="AK409" i="1"/>
  <c r="AL409" i="1"/>
  <c r="AM409" i="1"/>
  <c r="AN409" i="1"/>
  <c r="AO409" i="1"/>
  <c r="AP409" i="1"/>
  <c r="AQ409" i="1"/>
  <c r="AR409" i="1"/>
  <c r="AG409" i="1"/>
  <c r="BP458" i="1"/>
  <c r="AS409" i="1" l="1"/>
  <c r="AS410" i="1"/>
  <c r="BL755" i="1"/>
  <c r="BQ755" i="1" s="1"/>
  <c r="BP328" i="1"/>
  <c r="AS755" i="1"/>
  <c r="BO458" i="1"/>
  <c r="BO328" i="1" s="1"/>
  <c r="BN458" i="1"/>
  <c r="BN328" i="1" s="1"/>
  <c r="BK458" i="1"/>
  <c r="BK328" i="1" s="1"/>
  <c r="BD458" i="1"/>
  <c r="BD328" i="1" s="1"/>
  <c r="BE458" i="1"/>
  <c r="BE328" i="1" s="1"/>
  <c r="BF458" i="1"/>
  <c r="BF328" i="1" s="1"/>
  <c r="BG458" i="1"/>
  <c r="BG328" i="1" s="1"/>
  <c r="BH458" i="1"/>
  <c r="BH328" i="1" s="1"/>
  <c r="BI458" i="1"/>
  <c r="BI328" i="1" s="1"/>
  <c r="AW458" i="1"/>
  <c r="AW328" i="1" s="1"/>
  <c r="AX458" i="1"/>
  <c r="AX328" i="1" s="1"/>
  <c r="AZ458" i="1"/>
  <c r="AZ328" i="1" s="1"/>
  <c r="BA458" i="1"/>
  <c r="BA328" i="1" s="1"/>
  <c r="AV458" i="1"/>
  <c r="AV328" i="1" s="1"/>
  <c r="AJ458" i="1"/>
  <c r="AJ328" i="1" s="1"/>
  <c r="AK458" i="1"/>
  <c r="AK328" i="1" s="1"/>
  <c r="AL458" i="1"/>
  <c r="AL328" i="1" s="1"/>
  <c r="AM458" i="1"/>
  <c r="AM328" i="1" s="1"/>
  <c r="AN458" i="1"/>
  <c r="AN328" i="1" s="1"/>
  <c r="AO328" i="1"/>
  <c r="AP458" i="1"/>
  <c r="AP328" i="1" s="1"/>
  <c r="AQ458" i="1"/>
  <c r="AQ328" i="1" s="1"/>
  <c r="AH458" i="1"/>
  <c r="AH328" i="1" s="1"/>
  <c r="AI458" i="1"/>
  <c r="AI328" i="1" s="1"/>
  <c r="BL657" i="1"/>
  <c r="BB657" i="1"/>
  <c r="BQ657" i="1" l="1"/>
  <c r="BL723" i="1"/>
  <c r="BM458" i="1"/>
  <c r="BM328" i="1" s="1"/>
  <c r="BL328" i="1" s="1"/>
  <c r="BC458" i="1"/>
  <c r="BC328" i="1" s="1"/>
  <c r="BL803" i="1" l="1"/>
  <c r="BB803" i="1"/>
  <c r="BL926" i="1" l="1"/>
  <c r="BB926" i="1"/>
  <c r="AU926" i="1"/>
  <c r="S80" i="9" s="1"/>
  <c r="AP80" i="9" s="1"/>
  <c r="D80" i="9" s="1"/>
  <c r="AS926" i="1"/>
  <c r="BB968" i="1"/>
  <c r="AS968" i="1"/>
  <c r="AR967" i="1"/>
  <c r="AR968" i="14" s="1"/>
  <c r="BL680" i="1"/>
  <c r="BL513" i="1"/>
  <c r="BL497" i="1"/>
  <c r="BL498" i="14" s="1"/>
  <c r="BQ498" i="14" l="1"/>
  <c r="BL497" i="14"/>
  <c r="AF498" i="14"/>
  <c r="BL496" i="1"/>
  <c r="BQ497" i="1"/>
  <c r="AF497" i="1"/>
  <c r="BQ513" i="1"/>
  <c r="AF513" i="1"/>
  <c r="AF926" i="1"/>
  <c r="AS967" i="1"/>
  <c r="BB54" i="1"/>
  <c r="BB830" i="1"/>
  <c r="BQ830" i="1" s="1"/>
  <c r="BQ497" i="14" l="1"/>
  <c r="AF497" i="14"/>
  <c r="BQ496" i="1"/>
  <c r="AF496" i="1"/>
  <c r="BL747" i="1"/>
  <c r="BB747" i="1"/>
  <c r="BP402" i="1"/>
  <c r="BO402" i="1"/>
  <c r="BN402" i="1"/>
  <c r="BM402" i="1"/>
  <c r="BD402" i="1"/>
  <c r="BE402" i="1"/>
  <c r="BF402" i="1"/>
  <c r="BG402" i="1"/>
  <c r="BH402" i="1"/>
  <c r="BI402" i="1"/>
  <c r="BJ402" i="1"/>
  <c r="BK402" i="1"/>
  <c r="BC402" i="1"/>
  <c r="AW402" i="1"/>
  <c r="AX402" i="1"/>
  <c r="AY402" i="1"/>
  <c r="AZ402" i="1"/>
  <c r="BA402" i="1"/>
  <c r="AV402" i="1"/>
  <c r="AH402" i="1"/>
  <c r="AI402" i="1"/>
  <c r="AJ402" i="1"/>
  <c r="AK402" i="1"/>
  <c r="AL402" i="1"/>
  <c r="AM402" i="1"/>
  <c r="AN402" i="1"/>
  <c r="AO402" i="1"/>
  <c r="AP402" i="1"/>
  <c r="AQ402" i="1"/>
  <c r="AR402" i="1"/>
  <c r="BP450" i="1"/>
  <c r="BN450" i="1"/>
  <c r="BO450" i="1"/>
  <c r="BM450" i="1"/>
  <c r="BK450" i="1"/>
  <c r="BG450" i="1"/>
  <c r="BH450" i="1"/>
  <c r="BI450" i="1"/>
  <c r="BJ450" i="1"/>
  <c r="BE450" i="1"/>
  <c r="BD450" i="1"/>
  <c r="BC450" i="1"/>
  <c r="BA450" i="1"/>
  <c r="AZ450" i="1"/>
  <c r="AW450" i="1"/>
  <c r="AV450" i="1"/>
  <c r="Y336" i="1"/>
  <c r="BL402" i="1" l="1"/>
  <c r="AS402" i="1"/>
  <c r="BL450" i="1"/>
  <c r="BF450" i="1"/>
  <c r="BB450" i="1" s="1"/>
  <c r="BQ747" i="1"/>
  <c r="BL715" i="1"/>
  <c r="BB402" i="1"/>
  <c r="AX450" i="1"/>
  <c r="BK320" i="1"/>
  <c r="BG320" i="1"/>
  <c r="BP320" i="1"/>
  <c r="AV320" i="1"/>
  <c r="BM320" i="1"/>
  <c r="AW320" i="1"/>
  <c r="BA320" i="1"/>
  <c r="BI320" i="1"/>
  <c r="BE320" i="1"/>
  <c r="BN320" i="1"/>
  <c r="AZ320" i="1"/>
  <c r="BC320" i="1"/>
  <c r="BH320" i="1"/>
  <c r="BD320" i="1"/>
  <c r="BO320" i="1"/>
  <c r="BF320" i="1" l="1"/>
  <c r="AU450" i="1"/>
  <c r="AX320" i="1"/>
  <c r="BL693" i="1"/>
  <c r="BB693" i="1"/>
  <c r="AU693" i="1"/>
  <c r="AS693" i="1"/>
  <c r="BL692" i="1"/>
  <c r="BB692" i="1"/>
  <c r="AU692" i="1"/>
  <c r="AS692" i="1"/>
  <c r="BL691" i="1"/>
  <c r="BB691" i="1"/>
  <c r="AU691" i="1"/>
  <c r="AS691" i="1"/>
  <c r="BL690" i="1"/>
  <c r="BB690" i="1"/>
  <c r="AU690" i="1"/>
  <c r="AS690" i="1"/>
  <c r="BL689" i="1"/>
  <c r="BB689" i="1"/>
  <c r="AU689" i="1"/>
  <c r="AS689" i="1"/>
  <c r="BL688" i="1"/>
  <c r="BB688" i="1"/>
  <c r="AU688" i="1"/>
  <c r="AS688" i="1"/>
  <c r="BL687" i="1"/>
  <c r="BB687" i="1"/>
  <c r="AU687" i="1"/>
  <c r="AS687" i="1"/>
  <c r="BL686" i="1"/>
  <c r="BB686" i="1"/>
  <c r="AU686" i="1"/>
  <c r="AS686" i="1"/>
  <c r="BL685" i="1"/>
  <c r="BB685" i="1"/>
  <c r="AU685" i="1"/>
  <c r="AS685" i="1"/>
  <c r="BL684" i="1"/>
  <c r="BB684" i="1"/>
  <c r="AU684" i="1"/>
  <c r="AS684" i="1"/>
  <c r="BL683" i="1"/>
  <c r="BB683" i="1"/>
  <c r="AU683" i="1"/>
  <c r="AS683" i="1"/>
  <c r="BL682" i="1"/>
  <c r="BB682" i="1"/>
  <c r="AU682" i="1"/>
  <c r="AS682" i="1"/>
  <c r="BL681" i="1"/>
  <c r="BB681" i="1"/>
  <c r="AU681" i="1"/>
  <c r="AS681" i="1"/>
  <c r="BB680" i="1"/>
  <c r="AU680" i="1"/>
  <c r="AS680" i="1"/>
  <c r="BN868" i="1"/>
  <c r="BO868" i="1"/>
  <c r="BP868" i="1"/>
  <c r="BM868" i="1"/>
  <c r="BD868" i="1"/>
  <c r="BE868" i="1"/>
  <c r="BF868" i="1"/>
  <c r="BG868" i="1"/>
  <c r="BH868" i="1"/>
  <c r="BI868" i="1"/>
  <c r="BJ868" i="1"/>
  <c r="BK868" i="1"/>
  <c r="BC868" i="1"/>
  <c r="AZ868" i="1"/>
  <c r="BA868" i="1"/>
  <c r="AU863" i="1"/>
  <c r="AU864" i="1"/>
  <c r="AU865" i="1"/>
  <c r="AU866" i="1"/>
  <c r="AU867" i="1"/>
  <c r="AU869" i="1"/>
  <c r="AU870" i="1"/>
  <c r="AU871" i="1"/>
  <c r="AU872" i="1"/>
  <c r="AU873" i="1"/>
  <c r="AU874" i="1"/>
  <c r="AU875" i="1"/>
  <c r="AW868" i="1"/>
  <c r="AX868" i="1"/>
  <c r="AY868" i="1"/>
  <c r="AV868" i="1"/>
  <c r="AH868" i="1"/>
  <c r="AI868" i="1"/>
  <c r="AJ868" i="1"/>
  <c r="AK868" i="1"/>
  <c r="AL868" i="1"/>
  <c r="AM868" i="1"/>
  <c r="AN868" i="1"/>
  <c r="AO868" i="1"/>
  <c r="AP868" i="1"/>
  <c r="AQ868" i="1"/>
  <c r="AR868" i="1"/>
  <c r="AG863" i="1"/>
  <c r="AG864" i="1"/>
  <c r="AG866" i="1"/>
  <c r="AG867" i="1"/>
  <c r="AG868" i="1"/>
  <c r="AG869" i="1"/>
  <c r="AG870" i="1"/>
  <c r="AG871" i="1"/>
  <c r="AG872" i="1"/>
  <c r="AG873" i="1"/>
  <c r="AG875" i="1"/>
  <c r="Y863" i="1"/>
  <c r="Y864" i="1"/>
  <c r="Y865" i="1"/>
  <c r="Y866" i="1"/>
  <c r="Y867" i="1"/>
  <c r="Y868" i="1"/>
  <c r="Y869" i="1"/>
  <c r="Y870" i="1"/>
  <c r="Y871" i="1"/>
  <c r="Y872" i="1"/>
  <c r="Y873" i="1"/>
  <c r="Y874" i="1"/>
  <c r="Y875" i="1"/>
  <c r="BB852" i="1"/>
  <c r="BB845" i="1" s="1"/>
  <c r="BL843" i="1"/>
  <c r="BB843" i="1"/>
  <c r="AU843" i="1"/>
  <c r="AS843" i="1"/>
  <c r="BL859" i="1"/>
  <c r="BQ859" i="1" s="1"/>
  <c r="AS859" i="1"/>
  <c r="BL858" i="1"/>
  <c r="BQ858" i="1" s="1"/>
  <c r="AS858" i="1"/>
  <c r="BL857" i="1"/>
  <c r="BQ857" i="1" s="1"/>
  <c r="AS857" i="1"/>
  <c r="BL856" i="1"/>
  <c r="BQ856" i="1" s="1"/>
  <c r="AS856" i="1"/>
  <c r="BL855" i="1"/>
  <c r="BQ855" i="1" s="1"/>
  <c r="AS855" i="1"/>
  <c r="BL854" i="1"/>
  <c r="BQ854" i="1" s="1"/>
  <c r="AS854" i="1"/>
  <c r="BL853" i="1"/>
  <c r="BQ853" i="1" s="1"/>
  <c r="AS853" i="1"/>
  <c r="BL852" i="1"/>
  <c r="AU853" i="14"/>
  <c r="AS852" i="1"/>
  <c r="BL851" i="1"/>
  <c r="BQ851" i="1" s="1"/>
  <c r="AS851" i="1"/>
  <c r="BL850" i="1"/>
  <c r="BQ850" i="1" s="1"/>
  <c r="AS850" i="1"/>
  <c r="BL849" i="1"/>
  <c r="BQ849" i="1" s="1"/>
  <c r="AS849" i="1"/>
  <c r="BB844" i="1"/>
  <c r="AU844" i="1"/>
  <c r="BB835" i="1"/>
  <c r="BL835" i="1"/>
  <c r="BL836" i="14" s="1"/>
  <c r="BL802" i="1"/>
  <c r="BB802" i="1"/>
  <c r="BL784" i="1"/>
  <c r="AU784" i="1"/>
  <c r="BB784" i="1"/>
  <c r="BB785" i="14" s="1"/>
  <c r="BB768" i="1"/>
  <c r="AU769" i="14"/>
  <c r="BN487" i="1"/>
  <c r="BN455" i="1" s="1"/>
  <c r="BO487" i="1"/>
  <c r="BO455" i="1" s="1"/>
  <c r="BP487" i="1"/>
  <c r="BP455" i="1" s="1"/>
  <c r="BM487" i="1"/>
  <c r="BM455" i="1" s="1"/>
  <c r="BD487" i="1"/>
  <c r="BD455" i="1" s="1"/>
  <c r="BE487" i="1"/>
  <c r="BE455" i="1" s="1"/>
  <c r="BF487" i="1"/>
  <c r="BF455" i="1" s="1"/>
  <c r="BG487" i="1"/>
  <c r="BG455" i="1" s="1"/>
  <c r="BH487" i="1"/>
  <c r="BH455" i="1" s="1"/>
  <c r="BI487" i="1"/>
  <c r="BI455" i="1" s="1"/>
  <c r="BJ487" i="1"/>
  <c r="BJ455" i="1" s="1"/>
  <c r="BK487" i="1"/>
  <c r="BK455" i="1" s="1"/>
  <c r="BC487" i="1"/>
  <c r="BC455" i="1" s="1"/>
  <c r="AW487" i="1"/>
  <c r="AW455" i="1" s="1"/>
  <c r="AX487" i="1"/>
  <c r="AX455" i="1" s="1"/>
  <c r="AY487" i="1"/>
  <c r="AY455" i="1" s="1"/>
  <c r="AZ487" i="1"/>
  <c r="AZ455" i="1" s="1"/>
  <c r="BA487" i="1"/>
  <c r="BA455" i="1" s="1"/>
  <c r="AV487" i="1"/>
  <c r="AV455" i="1" s="1"/>
  <c r="AH487" i="1"/>
  <c r="AH455" i="1" s="1"/>
  <c r="AI487" i="1"/>
  <c r="AI455" i="1" s="1"/>
  <c r="AJ487" i="1"/>
  <c r="AJ455" i="1" s="1"/>
  <c r="AK487" i="1"/>
  <c r="AK455" i="1" s="1"/>
  <c r="AL487" i="1"/>
  <c r="AL455" i="1" s="1"/>
  <c r="AM487" i="1"/>
  <c r="AM455" i="1" s="1"/>
  <c r="AN487" i="1"/>
  <c r="AO487" i="1"/>
  <c r="AO455" i="1" s="1"/>
  <c r="AP487" i="1"/>
  <c r="AP455" i="1" s="1"/>
  <c r="AQ487" i="1"/>
  <c r="AQ455" i="1" s="1"/>
  <c r="AR487" i="1"/>
  <c r="AG482" i="1"/>
  <c r="AG483" i="1"/>
  <c r="AG484" i="1"/>
  <c r="AG485" i="1"/>
  <c r="AG486" i="1"/>
  <c r="AG487" i="1"/>
  <c r="AG455" i="1" s="1"/>
  <c r="AG488" i="1"/>
  <c r="AG489" i="1"/>
  <c r="AG490" i="1"/>
  <c r="AG491" i="1"/>
  <c r="AG492" i="1"/>
  <c r="AF536" i="1"/>
  <c r="AF538" i="1"/>
  <c r="AF537" i="1"/>
  <c r="BN407" i="1"/>
  <c r="BO407" i="1"/>
  <c r="BP407" i="1"/>
  <c r="BM407" i="1"/>
  <c r="BD407" i="1"/>
  <c r="BE407" i="1"/>
  <c r="BF407" i="1"/>
  <c r="BG407" i="1"/>
  <c r="BH407" i="1"/>
  <c r="BI407" i="1"/>
  <c r="BJ407" i="1"/>
  <c r="BK407" i="1"/>
  <c r="BC407" i="1"/>
  <c r="AW407" i="1"/>
  <c r="AX407" i="1"/>
  <c r="AY407" i="1"/>
  <c r="AZ407" i="1"/>
  <c r="BA407" i="1"/>
  <c r="AV407" i="1"/>
  <c r="AH407" i="1"/>
  <c r="AI407" i="1"/>
  <c r="AJ407" i="1"/>
  <c r="AK407" i="1"/>
  <c r="AL407" i="1"/>
  <c r="AL325" i="1" s="1"/>
  <c r="AM407" i="1"/>
  <c r="AN407" i="1"/>
  <c r="AO407" i="1"/>
  <c r="AP407" i="1"/>
  <c r="AQ407" i="1"/>
  <c r="AR407" i="1"/>
  <c r="AG407" i="1"/>
  <c r="Y341" i="1"/>
  <c r="AR213" i="1"/>
  <c r="AS74" i="1"/>
  <c r="AU846" i="14" l="1"/>
  <c r="AF853" i="14"/>
  <c r="BQ853" i="14"/>
  <c r="AF769" i="14"/>
  <c r="BQ769" i="14"/>
  <c r="BQ836" i="14"/>
  <c r="AF836" i="14"/>
  <c r="AU777" i="1"/>
  <c r="AU785" i="14"/>
  <c r="AU753" i="14" s="1"/>
  <c r="AU811" i="1"/>
  <c r="AP70" i="9" s="1"/>
  <c r="D70" i="9" s="1"/>
  <c r="AU819" i="14"/>
  <c r="AS487" i="1"/>
  <c r="AU679" i="1"/>
  <c r="AP59" i="9" s="1"/>
  <c r="D59" i="9" s="1"/>
  <c r="BQ685" i="1"/>
  <c r="BQ686" i="1"/>
  <c r="BQ687" i="1"/>
  <c r="BQ688" i="1"/>
  <c r="BQ689" i="1"/>
  <c r="BQ690" i="1"/>
  <c r="BQ691" i="1"/>
  <c r="BQ692" i="1"/>
  <c r="BQ693" i="1"/>
  <c r="AG452" i="1"/>
  <c r="AG322" i="1" s="1"/>
  <c r="AG1026" i="1" s="1"/>
  <c r="AS679" i="1"/>
  <c r="AF680" i="1"/>
  <c r="AG458" i="1"/>
  <c r="AG328" i="1" s="1"/>
  <c r="AS490" i="1"/>
  <c r="AG454" i="1"/>
  <c r="AG324" i="1" s="1"/>
  <c r="AS486" i="1"/>
  <c r="AG450" i="1"/>
  <c r="AG320" i="1" s="1"/>
  <c r="BB679" i="1"/>
  <c r="BQ680" i="1"/>
  <c r="AG459" i="1"/>
  <c r="AG329" i="1" s="1"/>
  <c r="AS329" i="1" s="1"/>
  <c r="AS491" i="1"/>
  <c r="BQ681" i="1"/>
  <c r="AF681" i="1"/>
  <c r="BL679" i="1"/>
  <c r="BQ682" i="1"/>
  <c r="AF682" i="1"/>
  <c r="BQ683" i="1"/>
  <c r="AF683" i="1"/>
  <c r="BQ684" i="1"/>
  <c r="AF684" i="1"/>
  <c r="Z74" i="9"/>
  <c r="AO74" i="10"/>
  <c r="D74" i="10" s="1"/>
  <c r="AU752" i="1"/>
  <c r="AU720" i="1" s="1"/>
  <c r="AP66" i="9"/>
  <c r="D66" i="9" s="1"/>
  <c r="S64" i="9"/>
  <c r="AU845" i="1"/>
  <c r="S74" i="9" s="1"/>
  <c r="BQ852" i="1"/>
  <c r="BQ844" i="1"/>
  <c r="AF844" i="1"/>
  <c r="AF777" i="1"/>
  <c r="BQ777" i="1"/>
  <c r="AF811" i="1"/>
  <c r="BQ811" i="1"/>
  <c r="BQ845" i="1"/>
  <c r="BL720" i="1"/>
  <c r="BL752" i="1"/>
  <c r="AF856" i="1"/>
  <c r="AF858" i="1"/>
  <c r="AF854" i="1"/>
  <c r="AK325" i="1"/>
  <c r="AV325" i="1"/>
  <c r="AX325" i="1"/>
  <c r="BF325" i="1"/>
  <c r="AU868" i="1"/>
  <c r="AJ325" i="1"/>
  <c r="BA325" i="1"/>
  <c r="AW325" i="1"/>
  <c r="BI325" i="1"/>
  <c r="BE325" i="1"/>
  <c r="BO325" i="1"/>
  <c r="AG325" i="1"/>
  <c r="AY325" i="1"/>
  <c r="BK325" i="1"/>
  <c r="BG325" i="1"/>
  <c r="BM325" i="1"/>
  <c r="AZ325" i="1"/>
  <c r="AF849" i="1"/>
  <c r="BH325" i="1"/>
  <c r="BD325" i="1"/>
  <c r="BN325" i="1"/>
  <c r="AF843" i="1"/>
  <c r="AF685" i="1"/>
  <c r="AF853" i="1"/>
  <c r="AF855" i="1"/>
  <c r="AF857" i="1"/>
  <c r="AF859" i="1"/>
  <c r="AF688" i="1"/>
  <c r="AF692" i="1"/>
  <c r="AF689" i="1"/>
  <c r="AF686" i="1"/>
  <c r="AF687" i="1"/>
  <c r="AF693" i="1"/>
  <c r="AR455" i="1"/>
  <c r="AR325" i="1" s="1"/>
  <c r="AN455" i="1"/>
  <c r="AN325" i="1" s="1"/>
  <c r="AF850" i="1"/>
  <c r="AF690" i="1"/>
  <c r="AF691" i="1"/>
  <c r="AQ325" i="1"/>
  <c r="AM325" i="1"/>
  <c r="AI325" i="1"/>
  <c r="AP325" i="1"/>
  <c r="AH325" i="1"/>
  <c r="AO325" i="1"/>
  <c r="AF851" i="1"/>
  <c r="AF852" i="1"/>
  <c r="BQ784" i="1"/>
  <c r="AU721" i="14" l="1"/>
  <c r="AF721" i="14" s="1"/>
  <c r="BQ721" i="14" s="1"/>
  <c r="AF753" i="14"/>
  <c r="BQ753" i="14"/>
  <c r="AU812" i="14"/>
  <c r="BQ819" i="14"/>
  <c r="AF819" i="14"/>
  <c r="AU778" i="14"/>
  <c r="BQ785" i="14"/>
  <c r="AF785" i="14"/>
  <c r="AF846" i="14"/>
  <c r="BQ846" i="14"/>
  <c r="AS459" i="1"/>
  <c r="BQ679" i="1"/>
  <c r="AF679" i="1"/>
  <c r="AF845" i="1"/>
  <c r="AP74" i="9"/>
  <c r="D74" i="9" s="1"/>
  <c r="AP64" i="9"/>
  <c r="D64" i="9" s="1"/>
  <c r="S62" i="9"/>
  <c r="AP62" i="9" s="1"/>
  <c r="D62" i="9" s="1"/>
  <c r="AU769" i="1"/>
  <c r="BB769" i="1"/>
  <c r="AG456" i="1"/>
  <c r="BL482" i="1"/>
  <c r="BL484" i="1"/>
  <c r="BL486" i="1"/>
  <c r="BL487" i="1"/>
  <c r="BL490" i="1"/>
  <c r="BL491" i="1"/>
  <c r="BN488" i="1"/>
  <c r="BO488" i="1"/>
  <c r="BP488" i="1"/>
  <c r="BM488" i="1"/>
  <c r="BD488" i="1"/>
  <c r="BE488" i="1"/>
  <c r="BF488" i="1"/>
  <c r="BG488" i="1"/>
  <c r="BG456" i="1" s="1"/>
  <c r="BH488" i="1"/>
  <c r="BI488" i="1"/>
  <c r="BJ488" i="1"/>
  <c r="BJ456" i="1" s="1"/>
  <c r="BK488" i="1"/>
  <c r="BC488" i="1"/>
  <c r="AU482" i="1"/>
  <c r="AU484" i="1"/>
  <c r="AU485" i="1"/>
  <c r="AU486" i="1"/>
  <c r="AU487" i="1"/>
  <c r="AU490" i="1"/>
  <c r="AU491" i="1"/>
  <c r="AW488" i="1"/>
  <c r="AX488" i="1"/>
  <c r="AY488" i="1"/>
  <c r="AZ488" i="1"/>
  <c r="BA488" i="1"/>
  <c r="AV488" i="1"/>
  <c r="AT488" i="1"/>
  <c r="AH488" i="1"/>
  <c r="AI488" i="1"/>
  <c r="AJ488" i="1"/>
  <c r="AK488" i="1"/>
  <c r="AK456" i="1" s="1"/>
  <c r="AL488" i="1"/>
  <c r="AL456" i="1" s="1"/>
  <c r="AM488" i="1"/>
  <c r="AN488" i="1"/>
  <c r="AO488" i="1"/>
  <c r="AP488" i="1"/>
  <c r="AP456" i="1" s="1"/>
  <c r="AQ488" i="1"/>
  <c r="AR488" i="1"/>
  <c r="BN408" i="1"/>
  <c r="BO408" i="1"/>
  <c r="BP408" i="1"/>
  <c r="BM408" i="1"/>
  <c r="BG408" i="1"/>
  <c r="BH408" i="1"/>
  <c r="BI408" i="1"/>
  <c r="BK408" i="1"/>
  <c r="BD408" i="1"/>
  <c r="BE408" i="1"/>
  <c r="BF408" i="1"/>
  <c r="BC408" i="1"/>
  <c r="BA408" i="1"/>
  <c r="AW408" i="1"/>
  <c r="AX408" i="1"/>
  <c r="AY408" i="1"/>
  <c r="AZ408" i="1"/>
  <c r="AV408" i="1"/>
  <c r="AH408" i="1"/>
  <c r="AI408" i="1"/>
  <c r="AJ408" i="1"/>
  <c r="AK408" i="1"/>
  <c r="AL408" i="1"/>
  <c r="AM408" i="1"/>
  <c r="AN408" i="1"/>
  <c r="AO408" i="1"/>
  <c r="AP408" i="1"/>
  <c r="AQ408" i="1"/>
  <c r="AR408" i="1"/>
  <c r="AG408" i="1"/>
  <c r="Y342" i="1"/>
  <c r="Y343" i="1"/>
  <c r="AL326" i="1" l="1"/>
  <c r="AU753" i="1"/>
  <c r="AU721" i="1" s="1"/>
  <c r="AU770" i="14"/>
  <c r="BQ778" i="14"/>
  <c r="AF778" i="14"/>
  <c r="Y334" i="1"/>
  <c r="BQ812" i="14"/>
  <c r="AF812" i="14"/>
  <c r="C26" i="10"/>
  <c r="AS488" i="1"/>
  <c r="AS408" i="1"/>
  <c r="AW456" i="1"/>
  <c r="AW326" i="1" s="1"/>
  <c r="AN456" i="1"/>
  <c r="AN326" i="1" s="1"/>
  <c r="BL721" i="1"/>
  <c r="BL753" i="1"/>
  <c r="AG326" i="1"/>
  <c r="BG326" i="1"/>
  <c r="AO456" i="1"/>
  <c r="AO326" i="1" s="1"/>
  <c r="AP326" i="1"/>
  <c r="BO456" i="1"/>
  <c r="BO326" i="1" s="1"/>
  <c r="BK456" i="1"/>
  <c r="BK326" i="1" s="1"/>
  <c r="BC456" i="1"/>
  <c r="BC326" i="1" s="1"/>
  <c r="BL408" i="1"/>
  <c r="AK326" i="1"/>
  <c r="AV456" i="1"/>
  <c r="BL488" i="1"/>
  <c r="AR456" i="1"/>
  <c r="AR326" i="1" s="1"/>
  <c r="AJ456" i="1"/>
  <c r="AJ326" i="1" s="1"/>
  <c r="AU488" i="1"/>
  <c r="BP456" i="1"/>
  <c r="BP326" i="1" s="1"/>
  <c r="BA456" i="1"/>
  <c r="BA326" i="1" s="1"/>
  <c r="AS753" i="1"/>
  <c r="BF456" i="1"/>
  <c r="BF326" i="1" s="1"/>
  <c r="AH456" i="1"/>
  <c r="AH326" i="1" s="1"/>
  <c r="AX456" i="1"/>
  <c r="AX326" i="1" s="1"/>
  <c r="AY456" i="1"/>
  <c r="AY326" i="1" s="1"/>
  <c r="BN456" i="1"/>
  <c r="BN326" i="1" s="1"/>
  <c r="BM456" i="1"/>
  <c r="BM326" i="1" s="1"/>
  <c r="BI456" i="1"/>
  <c r="BI326" i="1" s="1"/>
  <c r="BE456" i="1"/>
  <c r="BE326" i="1" s="1"/>
  <c r="BH456" i="1"/>
  <c r="BH326" i="1" s="1"/>
  <c r="BD456" i="1"/>
  <c r="BD326" i="1" s="1"/>
  <c r="AZ456" i="1"/>
  <c r="AZ326" i="1" s="1"/>
  <c r="AQ456" i="1"/>
  <c r="AQ326" i="1" s="1"/>
  <c r="AM456" i="1"/>
  <c r="AM326" i="1" s="1"/>
  <c r="AI456" i="1"/>
  <c r="AI326" i="1" s="1"/>
  <c r="AU754" i="14" l="1"/>
  <c r="AF770" i="14"/>
  <c r="BQ770" i="14"/>
  <c r="AU456" i="1"/>
  <c r="AV326" i="1"/>
  <c r="BL804" i="1"/>
  <c r="BB804" i="1"/>
  <c r="BB770" i="1"/>
  <c r="BK343" i="1"/>
  <c r="BM343" i="1"/>
  <c r="BN343" i="1"/>
  <c r="BO343" i="1"/>
  <c r="BP343" i="1"/>
  <c r="BD343" i="1"/>
  <c r="BE343" i="1"/>
  <c r="BF343" i="1"/>
  <c r="BG343" i="1"/>
  <c r="BH343" i="1"/>
  <c r="BI343" i="1"/>
  <c r="BC343" i="1"/>
  <c r="AZ343" i="1"/>
  <c r="BA343" i="1"/>
  <c r="AY343" i="1"/>
  <c r="AW343" i="1"/>
  <c r="AX343" i="1"/>
  <c r="AV343" i="1"/>
  <c r="AT343" i="1"/>
  <c r="AH343" i="1"/>
  <c r="AI343" i="1"/>
  <c r="AJ343" i="1"/>
  <c r="AK343" i="1"/>
  <c r="AL343" i="1"/>
  <c r="AM343" i="1"/>
  <c r="AN343" i="1"/>
  <c r="AO343" i="1"/>
  <c r="AP343" i="1"/>
  <c r="AQ343" i="1"/>
  <c r="AR343" i="1"/>
  <c r="AG343" i="1"/>
  <c r="AG457" i="1"/>
  <c r="AT457" i="1"/>
  <c r="BL623" i="1"/>
  <c r="BQ623" i="1" s="1"/>
  <c r="BB603" i="1"/>
  <c r="BN489" i="1"/>
  <c r="BO489" i="1"/>
  <c r="BP489" i="1"/>
  <c r="BM489" i="1"/>
  <c r="BG489" i="1"/>
  <c r="BH489" i="1"/>
  <c r="BI489" i="1"/>
  <c r="BJ489" i="1"/>
  <c r="BK489" i="1"/>
  <c r="BD489" i="1"/>
  <c r="BE489" i="1"/>
  <c r="BF489" i="1"/>
  <c r="BC489" i="1"/>
  <c r="AZ489" i="1"/>
  <c r="BA489" i="1"/>
  <c r="AY489" i="1"/>
  <c r="AW489" i="1"/>
  <c r="AX489" i="1"/>
  <c r="AV489" i="1"/>
  <c r="AH489" i="1"/>
  <c r="AI489" i="1"/>
  <c r="AJ489" i="1"/>
  <c r="AJ457" i="1" s="1"/>
  <c r="AK489" i="1"/>
  <c r="AK457" i="1" s="1"/>
  <c r="AL489" i="1"/>
  <c r="AL457" i="1" s="1"/>
  <c r="AM489" i="1"/>
  <c r="AM457" i="1" s="1"/>
  <c r="AN489" i="1"/>
  <c r="AN457" i="1" s="1"/>
  <c r="AO489" i="1"/>
  <c r="AP489" i="1"/>
  <c r="AP457" i="1" s="1"/>
  <c r="AQ489" i="1"/>
  <c r="AQ457" i="1" s="1"/>
  <c r="AR489" i="1"/>
  <c r="AR457" i="1" s="1"/>
  <c r="BL539" i="1"/>
  <c r="AG327" i="1" l="1"/>
  <c r="AL327" i="1"/>
  <c r="AU722" i="14"/>
  <c r="AF722" i="14" s="1"/>
  <c r="BQ722" i="14" s="1"/>
  <c r="AF754" i="14"/>
  <c r="BQ754" i="14"/>
  <c r="AU746" i="14"/>
  <c r="BQ539" i="1"/>
  <c r="AF539" i="1" s="1"/>
  <c r="BL530" i="1"/>
  <c r="AS489" i="1"/>
  <c r="BL722" i="1"/>
  <c r="BL754" i="1"/>
  <c r="AO457" i="1"/>
  <c r="AO327" i="1" s="1"/>
  <c r="AI457" i="1"/>
  <c r="AX457" i="1"/>
  <c r="BC457" i="1"/>
  <c r="BG457" i="1"/>
  <c r="AY457" i="1"/>
  <c r="BF457" i="1"/>
  <c r="BJ457" i="1"/>
  <c r="BK457" i="1"/>
  <c r="BN457" i="1"/>
  <c r="AV457" i="1"/>
  <c r="AW457" i="1"/>
  <c r="BA457" i="1"/>
  <c r="BE457" i="1"/>
  <c r="BP457" i="1"/>
  <c r="AZ457" i="1"/>
  <c r="BD457" i="1"/>
  <c r="BH457" i="1"/>
  <c r="BO457" i="1"/>
  <c r="BB754" i="1"/>
  <c r="BQ754" i="1" s="1"/>
  <c r="BI457" i="1"/>
  <c r="BB489" i="1"/>
  <c r="AS754" i="1"/>
  <c r="AH457" i="1"/>
  <c r="AU489" i="1"/>
  <c r="BL489" i="1"/>
  <c r="BM457" i="1"/>
  <c r="BQ530" i="1" l="1"/>
  <c r="AF530" i="1"/>
  <c r="BQ746" i="14"/>
  <c r="AF746" i="14"/>
  <c r="BQ489" i="1"/>
  <c r="BB1004" i="1"/>
  <c r="BB1005" i="1"/>
  <c r="BB987" i="1"/>
  <c r="BB988" i="1"/>
  <c r="AF1054" i="1"/>
  <c r="AF754" i="1"/>
  <c r="AF755" i="1"/>
  <c r="AF756" i="1"/>
  <c r="AF758" i="1"/>
  <c r="AF759" i="1"/>
  <c r="BQ796" i="1"/>
  <c r="BQ797" i="1"/>
  <c r="BQ799" i="1"/>
  <c r="BQ800" i="1"/>
  <c r="BQ801" i="1"/>
  <c r="BQ802" i="1"/>
  <c r="BQ803" i="1"/>
  <c r="BQ804" i="1"/>
  <c r="BQ805" i="1"/>
  <c r="BQ806" i="1"/>
  <c r="BQ807" i="1"/>
  <c r="BQ808" i="1"/>
  <c r="BQ809" i="1"/>
  <c r="BQ834" i="1"/>
  <c r="BQ835" i="1"/>
  <c r="BQ837" i="1"/>
  <c r="BQ842" i="1"/>
  <c r="AS752" i="1"/>
  <c r="AS751" i="1"/>
  <c r="BB753" i="1"/>
  <c r="BB752" i="1"/>
  <c r="BQ752" i="1" s="1"/>
  <c r="AS747" i="1"/>
  <c r="AS749" i="1"/>
  <c r="BL798" i="1"/>
  <c r="BQ798" i="1" s="1"/>
  <c r="BL644" i="1"/>
  <c r="BQ644" i="1" s="1"/>
  <c r="BL643" i="1"/>
  <c r="BQ643" i="1" s="1"/>
  <c r="BL642" i="1"/>
  <c r="BL641" i="1"/>
  <c r="BQ641" i="1" s="1"/>
  <c r="BL640" i="1"/>
  <c r="BQ640" i="1" s="1"/>
  <c r="BL639" i="1"/>
  <c r="BQ639" i="1" s="1"/>
  <c r="BL638" i="1"/>
  <c r="BQ638" i="1" s="1"/>
  <c r="BL637" i="1"/>
  <c r="BQ637" i="1" s="1"/>
  <c r="BL636" i="1"/>
  <c r="BQ636" i="1" s="1"/>
  <c r="BL635" i="1"/>
  <c r="BQ635" i="1" s="1"/>
  <c r="BL634" i="1"/>
  <c r="BL633" i="1"/>
  <c r="BQ633" i="1" s="1"/>
  <c r="BL632" i="1"/>
  <c r="BQ632" i="1" s="1"/>
  <c r="BL631" i="1"/>
  <c r="BQ631" i="1" s="1"/>
  <c r="BP483" i="1"/>
  <c r="BO483" i="1"/>
  <c r="BN483" i="1"/>
  <c r="BM483" i="1"/>
  <c r="BK483" i="1"/>
  <c r="BJ483" i="1"/>
  <c r="BI483" i="1"/>
  <c r="BH483" i="1"/>
  <c r="BH451" i="1" s="1"/>
  <c r="BG483" i="1"/>
  <c r="BF483" i="1"/>
  <c r="BE483" i="1"/>
  <c r="BD483" i="1"/>
  <c r="BC483" i="1"/>
  <c r="BB483" i="1"/>
  <c r="BA483" i="1"/>
  <c r="AZ483" i="1"/>
  <c r="AY483" i="1"/>
  <c r="AX483" i="1"/>
  <c r="AW483" i="1"/>
  <c r="AV483" i="1"/>
  <c r="AT483" i="1"/>
  <c r="AH483" i="1"/>
  <c r="AI483" i="1"/>
  <c r="AJ483" i="1"/>
  <c r="AJ451" i="1" s="1"/>
  <c r="AK483" i="1"/>
  <c r="AL483" i="1"/>
  <c r="AL451" i="1" s="1"/>
  <c r="AM483" i="1"/>
  <c r="AN483" i="1"/>
  <c r="AN451" i="1" s="1"/>
  <c r="AO483" i="1"/>
  <c r="AP483" i="1"/>
  <c r="AP451" i="1" s="1"/>
  <c r="AQ483" i="1"/>
  <c r="AR483" i="1"/>
  <c r="AR451" i="1" s="1"/>
  <c r="AF533" i="1"/>
  <c r="AH482" i="1"/>
  <c r="AH450" i="1" s="1"/>
  <c r="AH320" i="1" s="1"/>
  <c r="AI482" i="1"/>
  <c r="AI450" i="1" s="1"/>
  <c r="AI320" i="1" s="1"/>
  <c r="AJ482" i="1"/>
  <c r="AJ450" i="1" s="1"/>
  <c r="AJ320" i="1" s="1"/>
  <c r="AK482" i="1"/>
  <c r="AK450" i="1" s="1"/>
  <c r="AK320" i="1" s="1"/>
  <c r="AL482" i="1"/>
  <c r="AL450" i="1" s="1"/>
  <c r="AL320" i="1" s="1"/>
  <c r="AM482" i="1"/>
  <c r="AM450" i="1" s="1"/>
  <c r="AM320" i="1" s="1"/>
  <c r="AN482" i="1"/>
  <c r="AN450" i="1" s="1"/>
  <c r="AN320" i="1" s="1"/>
  <c r="AO482" i="1"/>
  <c r="AO450" i="1" s="1"/>
  <c r="AO320" i="1" s="1"/>
  <c r="AP482" i="1"/>
  <c r="AP450" i="1" s="1"/>
  <c r="AP320" i="1" s="1"/>
  <c r="AQ482" i="1"/>
  <c r="AQ450" i="1" s="1"/>
  <c r="AQ320" i="1" s="1"/>
  <c r="AR482" i="1"/>
  <c r="AR450" i="1" s="1"/>
  <c r="AR320" i="1" s="1"/>
  <c r="AH484" i="1"/>
  <c r="AI484" i="1"/>
  <c r="AI452" i="1" s="1"/>
  <c r="AI322" i="1" s="1"/>
  <c r="AJ484" i="1"/>
  <c r="AJ452" i="1" s="1"/>
  <c r="AJ322" i="1" s="1"/>
  <c r="AK484" i="1"/>
  <c r="AK452" i="1" s="1"/>
  <c r="AK322" i="1" s="1"/>
  <c r="AL484" i="1"/>
  <c r="AL452" i="1" s="1"/>
  <c r="AL322" i="1" s="1"/>
  <c r="AM484" i="1"/>
  <c r="AM452" i="1" s="1"/>
  <c r="AM322" i="1" s="1"/>
  <c r="AN484" i="1"/>
  <c r="AN452" i="1" s="1"/>
  <c r="AN322" i="1" s="1"/>
  <c r="AO484" i="1"/>
  <c r="AO452" i="1" s="1"/>
  <c r="AO322" i="1" s="1"/>
  <c r="AP484" i="1"/>
  <c r="AP452" i="1" s="1"/>
  <c r="AP322" i="1" s="1"/>
  <c r="AQ484" i="1"/>
  <c r="AQ452" i="1" s="1"/>
  <c r="AQ322" i="1" s="1"/>
  <c r="AR484" i="1"/>
  <c r="AR452" i="1" s="1"/>
  <c r="AR322" i="1" s="1"/>
  <c r="BP403" i="1"/>
  <c r="BO403" i="1"/>
  <c r="BN403" i="1"/>
  <c r="BM403" i="1"/>
  <c r="BK403" i="1"/>
  <c r="BJ403" i="1"/>
  <c r="BI403" i="1"/>
  <c r="BH403" i="1"/>
  <c r="BG403" i="1"/>
  <c r="BF403" i="1"/>
  <c r="BE403" i="1"/>
  <c r="BD403" i="1"/>
  <c r="BC403" i="1"/>
  <c r="BA403" i="1"/>
  <c r="AZ403" i="1"/>
  <c r="AY403" i="1"/>
  <c r="AX403" i="1"/>
  <c r="AW403" i="1"/>
  <c r="AV403" i="1"/>
  <c r="AT403" i="1"/>
  <c r="AH403" i="1"/>
  <c r="AI403" i="1"/>
  <c r="AJ403" i="1"/>
  <c r="AK403" i="1"/>
  <c r="AL403" i="1"/>
  <c r="AL321" i="1" s="1"/>
  <c r="AM403" i="1"/>
  <c r="AN403" i="1"/>
  <c r="AO403" i="1"/>
  <c r="AP403" i="1"/>
  <c r="AQ403" i="1"/>
  <c r="AR403" i="1"/>
  <c r="AG403" i="1"/>
  <c r="AS403" i="1" l="1"/>
  <c r="BL403" i="1"/>
  <c r="BQ634" i="1"/>
  <c r="AS484" i="1"/>
  <c r="AT321" i="1"/>
  <c r="AH451" i="1"/>
  <c r="AH321" i="1" s="1"/>
  <c r="AS483" i="1"/>
  <c r="AS482" i="1"/>
  <c r="BL630" i="1"/>
  <c r="AQ451" i="1"/>
  <c r="AQ321" i="1" s="1"/>
  <c r="AM451" i="1"/>
  <c r="AI451" i="1"/>
  <c r="BB748" i="1"/>
  <c r="AF753" i="1"/>
  <c r="BQ753" i="1"/>
  <c r="AT745" i="1"/>
  <c r="AT711" i="1" s="1"/>
  <c r="BL716" i="1"/>
  <c r="BL748" i="1"/>
  <c r="BD451" i="1"/>
  <c r="BD321" i="1" s="1"/>
  <c r="AY451" i="1"/>
  <c r="AY321" i="1" s="1"/>
  <c r="BN451" i="1"/>
  <c r="AZ451" i="1"/>
  <c r="BJ451" i="1"/>
  <c r="BO451" i="1"/>
  <c r="AP321" i="1"/>
  <c r="AX451" i="1"/>
  <c r="AO451" i="1"/>
  <c r="AO321" i="1" s="1"/>
  <c r="AK451" i="1"/>
  <c r="AK321" i="1" s="1"/>
  <c r="BC451" i="1"/>
  <c r="BG451" i="1"/>
  <c r="AR321" i="1"/>
  <c r="AN321" i="1"/>
  <c r="AJ321" i="1"/>
  <c r="AU483" i="1"/>
  <c r="BM451" i="1"/>
  <c r="AG451" i="1"/>
  <c r="BF451" i="1"/>
  <c r="BI451" i="1"/>
  <c r="BK451" i="1"/>
  <c r="BH321" i="1"/>
  <c r="BL483" i="1"/>
  <c r="AV451" i="1"/>
  <c r="AF749" i="1"/>
  <c r="AS748" i="1"/>
  <c r="AH452" i="1"/>
  <c r="AH322" i="1" s="1"/>
  <c r="BP451" i="1"/>
  <c r="BA451" i="1"/>
  <c r="AW451" i="1"/>
  <c r="AF747" i="1"/>
  <c r="BE451" i="1"/>
  <c r="AF751" i="1"/>
  <c r="AF752" i="1"/>
  <c r="BQ483" i="1" l="1"/>
  <c r="AF483" i="1"/>
  <c r="AS320" i="1"/>
  <c r="AS450" i="1"/>
  <c r="BM321" i="1"/>
  <c r="AX321" i="1"/>
  <c r="BA321" i="1"/>
  <c r="BI321" i="1"/>
  <c r="AI321" i="1"/>
  <c r="AV321" i="1"/>
  <c r="BF321" i="1"/>
  <c r="AM321" i="1"/>
  <c r="BO321" i="1"/>
  <c r="AW321" i="1"/>
  <c r="AZ321" i="1"/>
  <c r="BE321" i="1"/>
  <c r="BK321" i="1"/>
  <c r="AG321" i="1"/>
  <c r="AS451" i="1"/>
  <c r="BG321" i="1"/>
  <c r="BN321" i="1"/>
  <c r="BL451" i="1"/>
  <c r="AS452" i="1"/>
  <c r="BC321" i="1"/>
  <c r="BB451" i="1"/>
  <c r="BQ748" i="1"/>
  <c r="AF748" i="1"/>
  <c r="BP321" i="1"/>
  <c r="BN409" i="1"/>
  <c r="BN327" i="1" s="1"/>
  <c r="BO409" i="1"/>
  <c r="BO327" i="1" s="1"/>
  <c r="BP409" i="1"/>
  <c r="BP327" i="1" s="1"/>
  <c r="BM409" i="1"/>
  <c r="BM327" i="1" s="1"/>
  <c r="BD409" i="1"/>
  <c r="BD327" i="1" s="1"/>
  <c r="BE409" i="1"/>
  <c r="BE327" i="1" s="1"/>
  <c r="BF409" i="1"/>
  <c r="BF327" i="1" s="1"/>
  <c r="BG409" i="1"/>
  <c r="BG327" i="1" s="1"/>
  <c r="BH409" i="1"/>
  <c r="BH327" i="1" s="1"/>
  <c r="BI409" i="1"/>
  <c r="BI327" i="1" s="1"/>
  <c r="BJ409" i="1"/>
  <c r="BK409" i="1"/>
  <c r="BK327" i="1" s="1"/>
  <c r="BC409" i="1"/>
  <c r="BC327" i="1" s="1"/>
  <c r="AW409" i="1"/>
  <c r="AW327" i="1" s="1"/>
  <c r="AX409" i="1"/>
  <c r="AX327" i="1" s="1"/>
  <c r="AY409" i="1"/>
  <c r="AY327" i="1" s="1"/>
  <c r="AZ409" i="1"/>
  <c r="AZ327" i="1" s="1"/>
  <c r="BA409" i="1"/>
  <c r="BA327" i="1" s="1"/>
  <c r="AV409" i="1"/>
  <c r="AV327" i="1" s="1"/>
  <c r="AT409" i="1"/>
  <c r="AH327" i="1"/>
  <c r="AI327" i="1"/>
  <c r="AJ327" i="1"/>
  <c r="AK327" i="1"/>
  <c r="AM327" i="1"/>
  <c r="AN327" i="1"/>
  <c r="AP327" i="1"/>
  <c r="AQ327" i="1"/>
  <c r="AR327" i="1"/>
  <c r="AS321" i="1" l="1"/>
  <c r="BB321" i="1"/>
  <c r="BL321" i="1"/>
  <c r="AT327" i="1"/>
  <c r="AU327" i="1"/>
  <c r="AH401" i="1"/>
  <c r="AI401" i="1"/>
  <c r="AJ401" i="1"/>
  <c r="AK401" i="1"/>
  <c r="AL401" i="1"/>
  <c r="AM401" i="1"/>
  <c r="AN401" i="1"/>
  <c r="AO401" i="1"/>
  <c r="AP401" i="1"/>
  <c r="AQ401" i="1"/>
  <c r="AR401" i="1"/>
  <c r="AG401" i="1"/>
  <c r="BP401" i="1"/>
  <c r="BI401" i="1"/>
  <c r="BJ401" i="1"/>
  <c r="BK401" i="1"/>
  <c r="BM401" i="1"/>
  <c r="BN401" i="1"/>
  <c r="BO401" i="1"/>
  <c r="BH401" i="1"/>
  <c r="BL401" i="1" l="1"/>
  <c r="AS401" i="1"/>
  <c r="BL746" i="1"/>
  <c r="BQ746" i="1" s="1"/>
  <c r="BN862" i="1"/>
  <c r="BN861" i="1" s="1"/>
  <c r="BO862" i="1"/>
  <c r="BO861" i="1" s="1"/>
  <c r="BP862" i="1"/>
  <c r="BP861" i="1" s="1"/>
  <c r="BM862" i="1"/>
  <c r="BM861" i="1" s="1"/>
  <c r="BD862" i="1"/>
  <c r="BD861" i="1" s="1"/>
  <c r="BE862" i="1"/>
  <c r="BE861" i="1" s="1"/>
  <c r="BF862" i="1"/>
  <c r="BF861" i="1" s="1"/>
  <c r="BG862" i="1"/>
  <c r="BG861" i="1" s="1"/>
  <c r="BH862" i="1"/>
  <c r="BH861" i="1" s="1"/>
  <c r="BI862" i="1"/>
  <c r="BI861" i="1" s="1"/>
  <c r="BJ862" i="1"/>
  <c r="BJ861" i="1" s="1"/>
  <c r="BK862" i="1"/>
  <c r="BK861" i="1" s="1"/>
  <c r="BC862" i="1"/>
  <c r="BC861" i="1" s="1"/>
  <c r="AW862" i="1"/>
  <c r="AW861" i="1" s="1"/>
  <c r="AX862" i="1"/>
  <c r="AX861" i="1" s="1"/>
  <c r="AY862" i="1"/>
  <c r="AY861" i="1" s="1"/>
  <c r="AZ862" i="1"/>
  <c r="AZ861" i="1" s="1"/>
  <c r="BA862" i="1"/>
  <c r="BA861" i="1" s="1"/>
  <c r="AV862" i="1"/>
  <c r="AV861" i="1" s="1"/>
  <c r="AH862" i="1"/>
  <c r="AH861" i="1" s="1"/>
  <c r="AI862" i="1"/>
  <c r="AI861" i="1" s="1"/>
  <c r="AJ862" i="1"/>
  <c r="AJ861" i="1" s="1"/>
  <c r="AK862" i="1"/>
  <c r="AK861" i="1" s="1"/>
  <c r="AL862" i="1"/>
  <c r="AL861" i="1" s="1"/>
  <c r="AM862" i="1"/>
  <c r="AM861" i="1" s="1"/>
  <c r="AN862" i="1"/>
  <c r="AN861" i="1" s="1"/>
  <c r="AO862" i="1"/>
  <c r="AO861" i="1" s="1"/>
  <c r="AP862" i="1"/>
  <c r="AP861" i="1" s="1"/>
  <c r="AQ862" i="1"/>
  <c r="AQ861" i="1" s="1"/>
  <c r="AR862" i="1"/>
  <c r="AR861" i="1" s="1"/>
  <c r="AG862" i="1"/>
  <c r="AG861" i="1" s="1"/>
  <c r="Y862" i="1"/>
  <c r="Y861" i="1" s="1"/>
  <c r="BB715" i="1"/>
  <c r="BB719" i="1"/>
  <c r="BB720" i="1"/>
  <c r="BB721" i="1"/>
  <c r="BB722" i="1"/>
  <c r="BB723" i="1"/>
  <c r="BB726" i="1"/>
  <c r="AS715" i="1"/>
  <c r="AS717" i="1"/>
  <c r="AS719" i="1"/>
  <c r="AS720" i="1"/>
  <c r="AS721" i="1"/>
  <c r="AS722" i="1"/>
  <c r="AS723" i="1"/>
  <c r="AS724" i="1"/>
  <c r="AF724" i="1" s="1"/>
  <c r="BQ724" i="1" s="1"/>
  <c r="AS726" i="1"/>
  <c r="Y746" i="1"/>
  <c r="Y714" i="1" s="1"/>
  <c r="AS830" i="1"/>
  <c r="AF830" i="1" s="1"/>
  <c r="AS831" i="1"/>
  <c r="AF831" i="1" s="1"/>
  <c r="AS832" i="1"/>
  <c r="AF832" i="1" s="1"/>
  <c r="AS833" i="1"/>
  <c r="AF833" i="1" s="1"/>
  <c r="AS834" i="1"/>
  <c r="AF834" i="1" s="1"/>
  <c r="AS835" i="1"/>
  <c r="AF835" i="1" s="1"/>
  <c r="AS836" i="1"/>
  <c r="AF836" i="1" s="1"/>
  <c r="AS837" i="1"/>
  <c r="AF837" i="1" s="1"/>
  <c r="AS838" i="1"/>
  <c r="AF838" i="1" s="1"/>
  <c r="AS839" i="1"/>
  <c r="AF839" i="1" s="1"/>
  <c r="AS840" i="1"/>
  <c r="AS841" i="1"/>
  <c r="AF841" i="1" s="1"/>
  <c r="AS842" i="1"/>
  <c r="AF842" i="1" s="1"/>
  <c r="AS829" i="1"/>
  <c r="AF829" i="1" s="1"/>
  <c r="BQ813" i="1"/>
  <c r="BL814" i="1"/>
  <c r="BQ814" i="1" s="1"/>
  <c r="BL815" i="1"/>
  <c r="BQ815" i="1" s="1"/>
  <c r="BL816" i="1"/>
  <c r="BQ816" i="1" s="1"/>
  <c r="BL817" i="1"/>
  <c r="BQ817" i="1" s="1"/>
  <c r="BL818" i="1"/>
  <c r="BQ818" i="1" s="1"/>
  <c r="BL819" i="1"/>
  <c r="BQ819" i="1" s="1"/>
  <c r="BL820" i="1"/>
  <c r="BL821" i="1"/>
  <c r="BQ821" i="1" s="1"/>
  <c r="BL822" i="1"/>
  <c r="BQ822" i="1" s="1"/>
  <c r="BL823" i="1"/>
  <c r="BQ823" i="1" s="1"/>
  <c r="BL824" i="1"/>
  <c r="BQ824" i="1" s="1"/>
  <c r="BQ812" i="1"/>
  <c r="AS813" i="1"/>
  <c r="AS814" i="1"/>
  <c r="AS815" i="1"/>
  <c r="AS816" i="1"/>
  <c r="AS817" i="1"/>
  <c r="AS818" i="1"/>
  <c r="AS819" i="1"/>
  <c r="AS820" i="1"/>
  <c r="AS821" i="1"/>
  <c r="AS822" i="1"/>
  <c r="AS823" i="1"/>
  <c r="AS824" i="1"/>
  <c r="AS825" i="1"/>
  <c r="AS812" i="1"/>
  <c r="AF812" i="1" s="1"/>
  <c r="AS797" i="1"/>
  <c r="AF797" i="1" s="1"/>
  <c r="AS798" i="1"/>
  <c r="AF798" i="1" s="1"/>
  <c r="AS799" i="1"/>
  <c r="AF799" i="1" s="1"/>
  <c r="AS800" i="1"/>
  <c r="AF800" i="1" s="1"/>
  <c r="AS801" i="1"/>
  <c r="AF801" i="1" s="1"/>
  <c r="AS802" i="1"/>
  <c r="AF802" i="1" s="1"/>
  <c r="AS803" i="1"/>
  <c r="AF803" i="1" s="1"/>
  <c r="AS804" i="1"/>
  <c r="AF804" i="1" s="1"/>
  <c r="AS805" i="1"/>
  <c r="AF805" i="1" s="1"/>
  <c r="AS806" i="1"/>
  <c r="AF806" i="1" s="1"/>
  <c r="AS807" i="1"/>
  <c r="AF807" i="1" s="1"/>
  <c r="AS808" i="1"/>
  <c r="AF808" i="1" s="1"/>
  <c r="AS809" i="1"/>
  <c r="AF809" i="1" s="1"/>
  <c r="AS796" i="1"/>
  <c r="AF796" i="1" s="1"/>
  <c r="BL779" i="1"/>
  <c r="BQ779" i="1" s="1"/>
  <c r="BL780" i="1"/>
  <c r="BQ780" i="1" s="1"/>
  <c r="BL781" i="1"/>
  <c r="BQ781" i="1" s="1"/>
  <c r="BL782" i="1"/>
  <c r="BQ782" i="1" s="1"/>
  <c r="BL783" i="1"/>
  <c r="BQ783" i="1" s="1"/>
  <c r="BL785" i="1"/>
  <c r="BQ785" i="1" s="1"/>
  <c r="BL786" i="1"/>
  <c r="BQ786" i="1" s="1"/>
  <c r="BL787" i="1"/>
  <c r="BQ787" i="1" s="1"/>
  <c r="BL788" i="1"/>
  <c r="BQ788" i="1" s="1"/>
  <c r="BL789" i="1"/>
  <c r="BQ789" i="1" s="1"/>
  <c r="BL790" i="1"/>
  <c r="BQ790" i="1" s="1"/>
  <c r="BL791" i="1"/>
  <c r="BQ791" i="1" s="1"/>
  <c r="BL778" i="1"/>
  <c r="BQ778" i="1" s="1"/>
  <c r="AS779" i="1"/>
  <c r="AS780" i="1"/>
  <c r="AS781" i="1"/>
  <c r="AS782" i="1"/>
  <c r="AS783" i="1"/>
  <c r="AS784" i="1"/>
  <c r="AF784" i="1" s="1"/>
  <c r="AS785" i="1"/>
  <c r="AS786" i="1"/>
  <c r="AS787" i="1"/>
  <c r="AS788" i="1"/>
  <c r="AS789" i="1"/>
  <c r="AS790" i="1"/>
  <c r="AS791" i="1"/>
  <c r="AS778" i="1"/>
  <c r="BL763" i="1"/>
  <c r="BQ763" i="1" s="1"/>
  <c r="BL764" i="1"/>
  <c r="BQ764" i="1" s="1"/>
  <c r="BL765" i="1"/>
  <c r="BQ765" i="1" s="1"/>
  <c r="BL766" i="1"/>
  <c r="BQ766" i="1" s="1"/>
  <c r="BL767" i="1"/>
  <c r="BQ767" i="1" s="1"/>
  <c r="BL768" i="1"/>
  <c r="BQ768" i="1" s="1"/>
  <c r="BL769" i="1"/>
  <c r="BQ769" i="1" s="1"/>
  <c r="BL770" i="1"/>
  <c r="BQ770" i="1" s="1"/>
  <c r="BL771" i="1"/>
  <c r="BQ771" i="1" s="1"/>
  <c r="BL772" i="1"/>
  <c r="BQ772" i="1" s="1"/>
  <c r="BL773" i="1"/>
  <c r="BQ773" i="1" s="1"/>
  <c r="BL774" i="1"/>
  <c r="BQ774" i="1" s="1"/>
  <c r="BL775" i="1"/>
  <c r="BQ775" i="1" s="1"/>
  <c r="BQ759" i="1" s="1"/>
  <c r="BL762" i="1"/>
  <c r="BQ762" i="1" s="1"/>
  <c r="AS763" i="1"/>
  <c r="AS764" i="1"/>
  <c r="AS765" i="1"/>
  <c r="AS766" i="1"/>
  <c r="AS767" i="1"/>
  <c r="AS768" i="1"/>
  <c r="AS769" i="1"/>
  <c r="AS770" i="1"/>
  <c r="AS771" i="1"/>
  <c r="AS772" i="1"/>
  <c r="AS773" i="1"/>
  <c r="AS774" i="1"/>
  <c r="AS762" i="1"/>
  <c r="AS731" i="1"/>
  <c r="AS732" i="1"/>
  <c r="AS716" i="1" s="1"/>
  <c r="AS733" i="1"/>
  <c r="AS734" i="1"/>
  <c r="AS735" i="1"/>
  <c r="AS736" i="1"/>
  <c r="AS737" i="1"/>
  <c r="AS738" i="1"/>
  <c r="AS739" i="1"/>
  <c r="AS740" i="1"/>
  <c r="AS741" i="1"/>
  <c r="AS742" i="1"/>
  <c r="AS743" i="1"/>
  <c r="AS730" i="1"/>
  <c r="AU451" i="1"/>
  <c r="BQ451" i="1" s="1"/>
  <c r="AU454" i="1"/>
  <c r="AU455" i="1"/>
  <c r="AU458" i="1"/>
  <c r="BL648" i="1"/>
  <c r="AS649" i="1"/>
  <c r="AF649" i="1" s="1"/>
  <c r="AS650" i="1"/>
  <c r="AF650" i="1" s="1"/>
  <c r="AS651" i="1"/>
  <c r="AF651" i="1" s="1"/>
  <c r="AS652" i="1"/>
  <c r="AS653" i="1"/>
  <c r="AF653" i="1" s="1"/>
  <c r="AS654" i="1"/>
  <c r="AF654" i="1" s="1"/>
  <c r="AS655" i="1"/>
  <c r="AF655" i="1" s="1"/>
  <c r="AS656" i="1"/>
  <c r="AF656" i="1" s="1"/>
  <c r="AS657" i="1"/>
  <c r="AF657" i="1" s="1"/>
  <c r="AS658" i="1"/>
  <c r="AF658" i="1" s="1"/>
  <c r="AS659" i="1"/>
  <c r="AF659" i="1" s="1"/>
  <c r="AS660" i="1"/>
  <c r="AF660" i="1" s="1"/>
  <c r="AS661" i="1"/>
  <c r="AF661" i="1" s="1"/>
  <c r="AS648" i="1"/>
  <c r="AS632" i="1"/>
  <c r="AS633" i="1"/>
  <c r="AS634" i="1"/>
  <c r="AS635" i="1"/>
  <c r="AS636" i="1"/>
  <c r="AS637" i="1"/>
  <c r="AF637" i="1" s="1"/>
  <c r="AS638" i="1"/>
  <c r="AS639" i="1"/>
  <c r="AS640" i="1"/>
  <c r="AF640" i="1" s="1"/>
  <c r="AS641" i="1"/>
  <c r="AS642" i="1"/>
  <c r="AS643" i="1"/>
  <c r="AS644" i="1"/>
  <c r="AS631" i="1"/>
  <c r="AS618" i="1"/>
  <c r="AS619" i="1"/>
  <c r="AS620" i="1"/>
  <c r="AS621" i="1"/>
  <c r="AS622" i="1"/>
  <c r="AS623" i="1"/>
  <c r="AS624" i="1"/>
  <c r="AS625" i="1"/>
  <c r="AS626" i="1"/>
  <c r="AS627" i="1"/>
  <c r="BQ596" i="1"/>
  <c r="AF596" i="1" s="1"/>
  <c r="BQ597" i="1"/>
  <c r="BQ598" i="1"/>
  <c r="BL599" i="1"/>
  <c r="BL600" i="1"/>
  <c r="BQ600" i="1" s="1"/>
  <c r="BL601" i="1"/>
  <c r="BQ601" i="1" s="1"/>
  <c r="BL602" i="1"/>
  <c r="BQ602" i="1" s="1"/>
  <c r="BL603" i="1"/>
  <c r="BQ603" i="1" s="1"/>
  <c r="BL604" i="1"/>
  <c r="BQ604" i="1" s="1"/>
  <c r="BL605" i="1"/>
  <c r="BQ605" i="1" s="1"/>
  <c r="BL606" i="1"/>
  <c r="BL607" i="1"/>
  <c r="BQ607" i="1" s="1"/>
  <c r="BL608" i="1"/>
  <c r="BQ608" i="1" s="1"/>
  <c r="AS597" i="1"/>
  <c r="AS598" i="1"/>
  <c r="AS599" i="1"/>
  <c r="AS600" i="1"/>
  <c r="AS601" i="1"/>
  <c r="AS602" i="1"/>
  <c r="AS603" i="1"/>
  <c r="AS604" i="1"/>
  <c r="AS605" i="1"/>
  <c r="AS606" i="1"/>
  <c r="AS607" i="1"/>
  <c r="AS608" i="1"/>
  <c r="BL580" i="1"/>
  <c r="BL581" i="1"/>
  <c r="BL582" i="1"/>
  <c r="BL566" i="1" s="1"/>
  <c r="BL583" i="1"/>
  <c r="BL584" i="1"/>
  <c r="BL585" i="1"/>
  <c r="BL586" i="1"/>
  <c r="BL587" i="1"/>
  <c r="BL588" i="1"/>
  <c r="BL589" i="1"/>
  <c r="BL590" i="1"/>
  <c r="BL591" i="1"/>
  <c r="BL592" i="1"/>
  <c r="BL579" i="1"/>
  <c r="BB580" i="1"/>
  <c r="BB581" i="1"/>
  <c r="BB582" i="1"/>
  <c r="BB566" i="1" s="1"/>
  <c r="BB583" i="1"/>
  <c r="BB584" i="1"/>
  <c r="BB585" i="1"/>
  <c r="BB586" i="1"/>
  <c r="BB587" i="1"/>
  <c r="BB588" i="1"/>
  <c r="BB589" i="1"/>
  <c r="BB590" i="1"/>
  <c r="BB591" i="1"/>
  <c r="BB592" i="1"/>
  <c r="BB576" i="1" s="1"/>
  <c r="AS580" i="1"/>
  <c r="AS581" i="1"/>
  <c r="AS582" i="1"/>
  <c r="AS583" i="1"/>
  <c r="AS584" i="1"/>
  <c r="AS585" i="1"/>
  <c r="AS586" i="1"/>
  <c r="AS587" i="1"/>
  <c r="AS588" i="1"/>
  <c r="AS589" i="1"/>
  <c r="AS590" i="1"/>
  <c r="AS591" i="1"/>
  <c r="AS592" i="1"/>
  <c r="AS579" i="1"/>
  <c r="AY482" i="1"/>
  <c r="AY484" i="1"/>
  <c r="AY485" i="1"/>
  <c r="AY486" i="1"/>
  <c r="AY490" i="1"/>
  <c r="AY491" i="1"/>
  <c r="AY492" i="1"/>
  <c r="BB482" i="1"/>
  <c r="BB484" i="1"/>
  <c r="BB486" i="1"/>
  <c r="BB487" i="1"/>
  <c r="BQ487" i="1" s="1"/>
  <c r="BB488" i="1"/>
  <c r="AF489" i="1"/>
  <c r="BB490" i="1"/>
  <c r="BB491" i="1"/>
  <c r="BN481" i="1"/>
  <c r="BO481" i="1"/>
  <c r="BP481" i="1"/>
  <c r="BM481" i="1"/>
  <c r="BI481" i="1"/>
  <c r="BJ481" i="1"/>
  <c r="BK481" i="1"/>
  <c r="BH481" i="1"/>
  <c r="BG481" i="1"/>
  <c r="BF481" i="1"/>
  <c r="BE481" i="1"/>
  <c r="BD481" i="1"/>
  <c r="BC481" i="1"/>
  <c r="AW481" i="1"/>
  <c r="AX481" i="1"/>
  <c r="AY481" i="1"/>
  <c r="AZ481" i="1"/>
  <c r="BA481" i="1"/>
  <c r="AV481" i="1"/>
  <c r="AT481" i="1"/>
  <c r="AH481" i="1"/>
  <c r="AI481" i="1"/>
  <c r="AJ481" i="1"/>
  <c r="AK481" i="1"/>
  <c r="AL481" i="1"/>
  <c r="AM481" i="1"/>
  <c r="AN481" i="1"/>
  <c r="AO481" i="1"/>
  <c r="AP481" i="1"/>
  <c r="AQ481" i="1"/>
  <c r="AQ449" i="1" s="1"/>
  <c r="AQ319" i="1" s="1"/>
  <c r="AR481" i="1"/>
  <c r="AG481" i="1"/>
  <c r="AG449" i="1" s="1"/>
  <c r="AG319" i="1" s="1"/>
  <c r="BL514" i="1"/>
  <c r="BL515" i="1"/>
  <c r="BL516" i="1"/>
  <c r="BL517" i="1"/>
  <c r="BL518" i="1"/>
  <c r="BL519" i="1"/>
  <c r="BL520" i="1"/>
  <c r="BL521" i="1"/>
  <c r="BL522" i="1"/>
  <c r="BL523" i="1"/>
  <c r="BL524" i="1"/>
  <c r="BL525" i="1"/>
  <c r="BL385" i="1"/>
  <c r="BL386" i="1"/>
  <c r="BL387" i="1"/>
  <c r="BL388" i="1"/>
  <c r="BL389" i="1"/>
  <c r="BL390" i="1"/>
  <c r="BL391" i="1"/>
  <c r="BL392" i="1"/>
  <c r="BL393" i="1"/>
  <c r="BL394" i="1"/>
  <c r="BJ336" i="1"/>
  <c r="BJ320" i="1" s="1"/>
  <c r="BJ337" i="1"/>
  <c r="BJ321" i="1" s="1"/>
  <c r="BJ338" i="1"/>
  <c r="BJ322" i="1" s="1"/>
  <c r="BJ339" i="1"/>
  <c r="BJ340" i="1"/>
  <c r="BJ324" i="1" s="1"/>
  <c r="BJ341" i="1"/>
  <c r="BJ325" i="1" s="1"/>
  <c r="BJ342" i="1"/>
  <c r="BJ326" i="1" s="1"/>
  <c r="BJ343" i="1"/>
  <c r="BJ327" i="1" s="1"/>
  <c r="BJ344" i="1"/>
  <c r="BJ328" i="1" s="1"/>
  <c r="BJ346" i="1"/>
  <c r="BJ347" i="1"/>
  <c r="BJ331" i="1" s="1"/>
  <c r="BB578" i="1" l="1"/>
  <c r="BL576" i="1"/>
  <c r="AF775" i="1"/>
  <c r="AF767" i="1"/>
  <c r="AF763" i="1"/>
  <c r="AF787" i="1"/>
  <c r="BQ522" i="1"/>
  <c r="AF522" i="1"/>
  <c r="BQ518" i="1"/>
  <c r="AF518" i="1"/>
  <c r="BQ514" i="1"/>
  <c r="AF514" i="1"/>
  <c r="BL512" i="1"/>
  <c r="AP449" i="1"/>
  <c r="AP319" i="1" s="1"/>
  <c r="AL449" i="1"/>
  <c r="AL319" i="1" s="1"/>
  <c r="AH449" i="1"/>
  <c r="AH319" i="1" s="1"/>
  <c r="AZ449" i="1"/>
  <c r="AZ319" i="1" s="1"/>
  <c r="BC449" i="1"/>
  <c r="BC319" i="1" s="1"/>
  <c r="BG449" i="1"/>
  <c r="BG319" i="1" s="1"/>
  <c r="BI449" i="1"/>
  <c r="BI319" i="1" s="1"/>
  <c r="BN449" i="1"/>
  <c r="BN319" i="1" s="1"/>
  <c r="AF488" i="1"/>
  <c r="BQ488" i="1"/>
  <c r="AY454" i="1"/>
  <c r="AY324" i="1" s="1"/>
  <c r="AF486" i="1"/>
  <c r="BQ486" i="1"/>
  <c r="BL578" i="1"/>
  <c r="BQ523" i="1"/>
  <c r="AF523" i="1"/>
  <c r="BQ519" i="1"/>
  <c r="AF519" i="1"/>
  <c r="BQ515" i="1"/>
  <c r="AF515" i="1"/>
  <c r="AM449" i="1"/>
  <c r="AM319" i="1" s="1"/>
  <c r="AI449" i="1"/>
  <c r="AI319" i="1" s="1"/>
  <c r="BA449" i="1"/>
  <c r="BA319" i="1" s="1"/>
  <c r="AW449" i="1"/>
  <c r="AW319" i="1" s="1"/>
  <c r="BF449" i="1"/>
  <c r="BF319" i="1" s="1"/>
  <c r="BJ449" i="1"/>
  <c r="BJ319" i="1" s="1"/>
  <c r="BO449" i="1"/>
  <c r="BO319" i="1" s="1"/>
  <c r="AY458" i="1"/>
  <c r="AY328" i="1" s="1"/>
  <c r="BQ490" i="1"/>
  <c r="AY450" i="1"/>
  <c r="AY320" i="1" s="1"/>
  <c r="BQ482" i="1"/>
  <c r="AF482" i="1"/>
  <c r="BQ648" i="1"/>
  <c r="AF648" i="1" s="1"/>
  <c r="BL647" i="1"/>
  <c r="BQ566" i="1"/>
  <c r="AF566" i="1" s="1"/>
  <c r="AF524" i="1"/>
  <c r="BQ524" i="1"/>
  <c r="BQ520" i="1"/>
  <c r="AF520" i="1"/>
  <c r="BQ516" i="1"/>
  <c r="AF516" i="1"/>
  <c r="AR449" i="1"/>
  <c r="AR319" i="1" s="1"/>
  <c r="AN449" i="1"/>
  <c r="AN319" i="1" s="1"/>
  <c r="AJ449" i="1"/>
  <c r="AJ319" i="1" s="1"/>
  <c r="AV449" i="1"/>
  <c r="AV319" i="1" s="1"/>
  <c r="AX449" i="1"/>
  <c r="AX319" i="1" s="1"/>
  <c r="BE449" i="1"/>
  <c r="BE319" i="1" s="1"/>
  <c r="BK449" i="1"/>
  <c r="BK319" i="1" s="1"/>
  <c r="BP449" i="1"/>
  <c r="BP319" i="1" s="1"/>
  <c r="AY459" i="1"/>
  <c r="AY329" i="1" s="1"/>
  <c r="BQ491" i="1"/>
  <c r="AY452" i="1"/>
  <c r="AY322" i="1" s="1"/>
  <c r="BQ484" i="1"/>
  <c r="AF484" i="1"/>
  <c r="AF604" i="1"/>
  <c r="BQ525" i="1"/>
  <c r="AF525" i="1"/>
  <c r="BQ521" i="1"/>
  <c r="AF521" i="1"/>
  <c r="BQ517" i="1"/>
  <c r="AF517" i="1"/>
  <c r="AS481" i="1"/>
  <c r="AG480" i="1"/>
  <c r="AO449" i="1"/>
  <c r="AO319" i="1" s="1"/>
  <c r="AK449" i="1"/>
  <c r="AK319" i="1" s="1"/>
  <c r="AT449" i="1"/>
  <c r="AY449" i="1"/>
  <c r="AY319" i="1" s="1"/>
  <c r="AY480" i="1"/>
  <c r="BD449" i="1"/>
  <c r="BD319" i="1" s="1"/>
  <c r="BH449" i="1"/>
  <c r="BH319" i="1" s="1"/>
  <c r="BM449" i="1"/>
  <c r="BM319" i="1" s="1"/>
  <c r="AU861" i="1"/>
  <c r="AF762" i="1"/>
  <c r="AF768" i="1"/>
  <c r="AF764" i="1"/>
  <c r="AF778" i="1"/>
  <c r="AF788" i="1"/>
  <c r="AF823" i="1"/>
  <c r="AF819" i="1"/>
  <c r="AF815" i="1"/>
  <c r="AS861" i="1"/>
  <c r="AF818" i="1"/>
  <c r="BQ579" i="1"/>
  <c r="BQ589" i="1"/>
  <c r="AF589" i="1" s="1"/>
  <c r="BQ585" i="1"/>
  <c r="AF585" i="1" s="1"/>
  <c r="AF624" i="1"/>
  <c r="BQ590" i="1"/>
  <c r="AF590" i="1" s="1"/>
  <c r="BB861" i="1"/>
  <c r="AF780" i="1"/>
  <c r="AG714" i="1"/>
  <c r="AG713" i="1" s="1"/>
  <c r="BL861" i="1"/>
  <c r="BB714" i="1"/>
  <c r="BL714" i="1"/>
  <c r="AF785" i="1"/>
  <c r="AF719" i="1"/>
  <c r="BQ719" i="1" s="1"/>
  <c r="AF772" i="1"/>
  <c r="AF771" i="1"/>
  <c r="AF822" i="1"/>
  <c r="AF814" i="1"/>
  <c r="AF782" i="1"/>
  <c r="AF824" i="1"/>
  <c r="AF816" i="1"/>
  <c r="AF765" i="1"/>
  <c r="AF620" i="1"/>
  <c r="AS746" i="1"/>
  <c r="AF746" i="1" s="1"/>
  <c r="AF789" i="1"/>
  <c r="AF639" i="1"/>
  <c r="AF635" i="1"/>
  <c r="BQ592" i="1"/>
  <c r="BQ584" i="1"/>
  <c r="AF584" i="1" s="1"/>
  <c r="BQ588" i="1"/>
  <c r="AF588" i="1" s="1"/>
  <c r="BQ580" i="1"/>
  <c r="AF580" i="1" s="1"/>
  <c r="AF627" i="1"/>
  <c r="AF618" i="1"/>
  <c r="AF720" i="1"/>
  <c r="BQ720" i="1" s="1"/>
  <c r="BQ586" i="1"/>
  <c r="AF586" i="1" s="1"/>
  <c r="BQ582" i="1"/>
  <c r="AF582" i="1" s="1"/>
  <c r="AF625" i="1"/>
  <c r="AF644" i="1"/>
  <c r="AF773" i="1"/>
  <c r="AF726" i="1"/>
  <c r="BQ726" i="1" s="1"/>
  <c r="AF715" i="1"/>
  <c r="BQ715" i="1" s="1"/>
  <c r="AF790" i="1"/>
  <c r="AF723" i="1"/>
  <c r="BQ723" i="1" s="1"/>
  <c r="AF608" i="1"/>
  <c r="AF600" i="1"/>
  <c r="AF783" i="1"/>
  <c r="AF779" i="1"/>
  <c r="AF487" i="1"/>
  <c r="BQ591" i="1"/>
  <c r="AF591" i="1" s="1"/>
  <c r="BQ587" i="1"/>
  <c r="AF587" i="1" s="1"/>
  <c r="BQ583" i="1"/>
  <c r="AF583" i="1" s="1"/>
  <c r="AF626" i="1"/>
  <c r="AF622" i="1"/>
  <c r="AF631" i="1"/>
  <c r="AF774" i="1"/>
  <c r="AF770" i="1"/>
  <c r="AF766" i="1"/>
  <c r="AF786" i="1"/>
  <c r="AF825" i="1"/>
  <c r="AF821" i="1"/>
  <c r="AF817" i="1"/>
  <c r="AF813" i="1"/>
  <c r="AF617" i="1"/>
  <c r="AF632" i="1"/>
  <c r="AF781" i="1"/>
  <c r="AF791" i="1"/>
  <c r="AF621" i="1"/>
  <c r="AF769" i="1"/>
  <c r="AF820" i="1"/>
  <c r="BQ820" i="1"/>
  <c r="AF623" i="1"/>
  <c r="AF636" i="1"/>
  <c r="AF643" i="1"/>
  <c r="AF638" i="1"/>
  <c r="AF634" i="1"/>
  <c r="BQ581" i="1"/>
  <c r="AF581" i="1" s="1"/>
  <c r="AU481" i="1"/>
  <c r="AF602" i="1"/>
  <c r="AF598" i="1"/>
  <c r="AF607" i="1"/>
  <c r="AF603" i="1"/>
  <c r="AF641" i="1"/>
  <c r="AF633" i="1"/>
  <c r="AF605" i="1"/>
  <c r="AF601" i="1"/>
  <c r="AF597" i="1"/>
  <c r="BL481" i="1"/>
  <c r="BB481" i="1"/>
  <c r="BL1014" i="1"/>
  <c r="BB1014" i="1"/>
  <c r="AU1014" i="1"/>
  <c r="AS1014" i="1"/>
  <c r="BL1012" i="1"/>
  <c r="BB1012" i="1"/>
  <c r="AU1012" i="1"/>
  <c r="AS1012" i="1"/>
  <c r="BL1011" i="1"/>
  <c r="BB1011" i="1"/>
  <c r="AU1011" i="1"/>
  <c r="AS1011" i="1"/>
  <c r="BL1010" i="1"/>
  <c r="BB1010" i="1"/>
  <c r="AU1010" i="1"/>
  <c r="AS1010" i="1"/>
  <c r="BL1009" i="1"/>
  <c r="BB1009" i="1"/>
  <c r="AU1009" i="1"/>
  <c r="AS1009" i="1"/>
  <c r="BL1008" i="1"/>
  <c r="BB1008" i="1"/>
  <c r="AU1008" i="1"/>
  <c r="AS1008" i="1"/>
  <c r="BL1007" i="1"/>
  <c r="BB1007" i="1"/>
  <c r="AU1007" i="1"/>
  <c r="AS1007" i="1"/>
  <c r="BL1006" i="1"/>
  <c r="BB1006" i="1"/>
  <c r="AU1006" i="1"/>
  <c r="AS1006" i="1"/>
  <c r="BL1005" i="1"/>
  <c r="AU1005" i="1"/>
  <c r="AS1005" i="1"/>
  <c r="BL1004" i="1"/>
  <c r="AS1004" i="1"/>
  <c r="BL1003" i="1"/>
  <c r="BB1003" i="1"/>
  <c r="AU1003" i="1"/>
  <c r="AS1003" i="1"/>
  <c r="BL1002" i="1"/>
  <c r="BB1002" i="1"/>
  <c r="AU1002" i="1"/>
  <c r="AS1002" i="1"/>
  <c r="AW453" i="1"/>
  <c r="AX453" i="1"/>
  <c r="AY453" i="1"/>
  <c r="AV453" i="1"/>
  <c r="AT453" i="1"/>
  <c r="BB652" i="1"/>
  <c r="BL619" i="1"/>
  <c r="BL614" i="1" s="1"/>
  <c r="BQ595" i="1"/>
  <c r="AF595" i="1" s="1"/>
  <c r="BB599" i="1"/>
  <c r="BN485" i="1"/>
  <c r="BO485" i="1"/>
  <c r="BP485" i="1"/>
  <c r="BM485" i="1"/>
  <c r="BJ485" i="1"/>
  <c r="BJ453" i="1" s="1"/>
  <c r="BK485" i="1"/>
  <c r="BK453" i="1" s="1"/>
  <c r="BF485" i="1"/>
  <c r="BG485" i="1"/>
  <c r="BH485" i="1"/>
  <c r="BI485" i="1"/>
  <c r="BE485" i="1"/>
  <c r="BD485" i="1"/>
  <c r="BC485" i="1"/>
  <c r="AZ485" i="1"/>
  <c r="BA485" i="1"/>
  <c r="AH485" i="1"/>
  <c r="AI485" i="1"/>
  <c r="AJ485" i="1"/>
  <c r="AK485" i="1"/>
  <c r="AL485" i="1"/>
  <c r="AM485" i="1"/>
  <c r="AN485" i="1"/>
  <c r="AO485" i="1"/>
  <c r="AP485" i="1"/>
  <c r="AQ485" i="1"/>
  <c r="AQ453" i="1" s="1"/>
  <c r="AR485" i="1"/>
  <c r="AF535" i="1"/>
  <c r="BN405" i="1"/>
  <c r="BO405" i="1"/>
  <c r="BP405" i="1"/>
  <c r="BM405" i="1"/>
  <c r="BD405" i="1"/>
  <c r="BE405" i="1"/>
  <c r="BF405" i="1"/>
  <c r="BG405" i="1"/>
  <c r="BH405" i="1"/>
  <c r="BI405" i="1"/>
  <c r="BJ405" i="1"/>
  <c r="BK405" i="1"/>
  <c r="BC405" i="1"/>
  <c r="AW405" i="1"/>
  <c r="AX405" i="1"/>
  <c r="AY405" i="1"/>
  <c r="AZ405" i="1"/>
  <c r="BA405" i="1"/>
  <c r="AV405" i="1"/>
  <c r="AT405" i="1"/>
  <c r="AH405" i="1"/>
  <c r="AI405" i="1"/>
  <c r="AJ405" i="1"/>
  <c r="AK405" i="1"/>
  <c r="AL405" i="1"/>
  <c r="AM405" i="1"/>
  <c r="AN405" i="1"/>
  <c r="AO405" i="1"/>
  <c r="AP405" i="1"/>
  <c r="AQ405" i="1"/>
  <c r="AR405" i="1"/>
  <c r="AG405" i="1"/>
  <c r="BN339" i="1"/>
  <c r="BO339" i="1"/>
  <c r="BP339" i="1"/>
  <c r="BM339" i="1"/>
  <c r="BD339" i="1"/>
  <c r="BE339" i="1"/>
  <c r="BF339" i="1"/>
  <c r="BG339" i="1"/>
  <c r="BH339" i="1"/>
  <c r="BI339" i="1"/>
  <c r="BK339" i="1"/>
  <c r="BC339" i="1"/>
  <c r="AW339" i="1"/>
  <c r="AX339" i="1"/>
  <c r="AY339" i="1"/>
  <c r="AZ339" i="1"/>
  <c r="BA339" i="1"/>
  <c r="AV339" i="1"/>
  <c r="AT339" i="1"/>
  <c r="AH339" i="1"/>
  <c r="AI339" i="1"/>
  <c r="AJ339" i="1"/>
  <c r="AK339" i="1"/>
  <c r="AL339" i="1"/>
  <c r="AM339" i="1"/>
  <c r="AN339" i="1"/>
  <c r="AO339" i="1"/>
  <c r="AP339" i="1"/>
  <c r="AQ339" i="1"/>
  <c r="AR339" i="1"/>
  <c r="AG339" i="1"/>
  <c r="Z349" i="1"/>
  <c r="Z333" i="1" s="1"/>
  <c r="AA349" i="1"/>
  <c r="AA333" i="1" s="1"/>
  <c r="AB349" i="1"/>
  <c r="AB333" i="1" s="1"/>
  <c r="AC349" i="1"/>
  <c r="AC333" i="1" s="1"/>
  <c r="AD349" i="1"/>
  <c r="AD333" i="1" s="1"/>
  <c r="AE349" i="1"/>
  <c r="AE333" i="1" s="1"/>
  <c r="AG349" i="1"/>
  <c r="AH349" i="1"/>
  <c r="AI349" i="1"/>
  <c r="AJ349" i="1"/>
  <c r="AK349" i="1"/>
  <c r="AL349" i="1"/>
  <c r="AM349" i="1"/>
  <c r="AN349" i="1"/>
  <c r="AO349" i="1"/>
  <c r="AP349" i="1"/>
  <c r="AQ349" i="1"/>
  <c r="AR349" i="1"/>
  <c r="AT349" i="1"/>
  <c r="AT333" i="1" s="1"/>
  <c r="AT317" i="1" s="1"/>
  <c r="AV349" i="1"/>
  <c r="AW349" i="1"/>
  <c r="AX349" i="1"/>
  <c r="AY349" i="1"/>
  <c r="AZ349" i="1"/>
  <c r="BA349" i="1"/>
  <c r="BC349" i="1"/>
  <c r="BD349" i="1"/>
  <c r="BE349" i="1"/>
  <c r="BF349" i="1"/>
  <c r="BG349" i="1"/>
  <c r="BH349" i="1"/>
  <c r="BM349" i="1"/>
  <c r="BN349" i="1"/>
  <c r="BO349" i="1"/>
  <c r="BP349" i="1"/>
  <c r="AS165" i="1"/>
  <c r="AQ323" i="1" l="1"/>
  <c r="BP333" i="1"/>
  <c r="BP317" i="1" s="1"/>
  <c r="BP1021" i="1" s="1"/>
  <c r="BP1021" i="14" s="1"/>
  <c r="BP349" i="14"/>
  <c r="BP333" i="14" s="1"/>
  <c r="BP317" i="14" s="1"/>
  <c r="BD333" i="1"/>
  <c r="BD317" i="1" s="1"/>
  <c r="BD349" i="14"/>
  <c r="BD333" i="14" s="1"/>
  <c r="BD317" i="14" s="1"/>
  <c r="AO333" i="1"/>
  <c r="AO317" i="1" s="1"/>
  <c r="AO1021" i="1" s="1"/>
  <c r="AO349" i="14"/>
  <c r="AO333" i="14" s="1"/>
  <c r="AO317" i="14" s="1"/>
  <c r="BO333" i="1"/>
  <c r="BO317" i="1" s="1"/>
  <c r="BO1021" i="1" s="1"/>
  <c r="BO1021" i="14" s="1"/>
  <c r="BO349" i="14"/>
  <c r="BO333" i="14" s="1"/>
  <c r="BO317" i="14" s="1"/>
  <c r="BG333" i="1"/>
  <c r="BG317" i="1" s="1"/>
  <c r="BG1021" i="1" s="1"/>
  <c r="BG1021" i="14" s="1"/>
  <c r="BG349" i="14"/>
  <c r="BG333" i="14" s="1"/>
  <c r="BG317" i="14" s="1"/>
  <c r="BC333" i="1"/>
  <c r="BC317" i="1" s="1"/>
  <c r="BC349" i="14"/>
  <c r="BC333" i="14" s="1"/>
  <c r="BC317" i="14" s="1"/>
  <c r="AX333" i="1"/>
  <c r="AX317" i="1" s="1"/>
  <c r="AX349" i="14"/>
  <c r="AX333" i="14" s="1"/>
  <c r="AX317" i="14" s="1"/>
  <c r="AR333" i="1"/>
  <c r="AR317" i="1" s="1"/>
  <c r="AR349" i="14"/>
  <c r="AR333" i="14" s="1"/>
  <c r="AR317" i="14" s="1"/>
  <c r="AN333" i="1"/>
  <c r="AN317" i="1" s="1"/>
  <c r="AN1021" i="1" s="1"/>
  <c r="AN1021" i="14" s="1"/>
  <c r="AN349" i="14"/>
  <c r="AN333" i="14" s="1"/>
  <c r="AN317" i="14" s="1"/>
  <c r="AJ333" i="1"/>
  <c r="AJ317" i="1" s="1"/>
  <c r="AJ1021" i="1" s="1"/>
  <c r="AJ1021" i="14" s="1"/>
  <c r="AJ349" i="14"/>
  <c r="AJ333" i="14" s="1"/>
  <c r="AJ317" i="14" s="1"/>
  <c r="AG333" i="1"/>
  <c r="AG317" i="1" s="1"/>
  <c r="AG349" i="14"/>
  <c r="AG333" i="14" s="1"/>
  <c r="AG317" i="14" s="1"/>
  <c r="BN333" i="1"/>
  <c r="BN317" i="1" s="1"/>
  <c r="BN1021" i="1" s="1"/>
  <c r="BN1021" i="14" s="1"/>
  <c r="BN349" i="14"/>
  <c r="BN333" i="14" s="1"/>
  <c r="BN317" i="14" s="1"/>
  <c r="BF333" i="1"/>
  <c r="BF317" i="1" s="1"/>
  <c r="BF349" i="14"/>
  <c r="BF333" i="14" s="1"/>
  <c r="BF317" i="14" s="1"/>
  <c r="BA333" i="1"/>
  <c r="BA317" i="1" s="1"/>
  <c r="BA349" i="14"/>
  <c r="BA333" i="14" s="1"/>
  <c r="BA317" i="14" s="1"/>
  <c r="AW333" i="1"/>
  <c r="AW317" i="1" s="1"/>
  <c r="AW349" i="14"/>
  <c r="AW333" i="14" s="1"/>
  <c r="AW317" i="14" s="1"/>
  <c r="AQ333" i="1"/>
  <c r="AQ317" i="1" s="1"/>
  <c r="AQ1021" i="1" s="1"/>
  <c r="AQ1021" i="14" s="1"/>
  <c r="AQ349" i="14"/>
  <c r="AQ333" i="14" s="1"/>
  <c r="AQ317" i="14" s="1"/>
  <c r="AM333" i="1"/>
  <c r="AM317" i="1" s="1"/>
  <c r="AM1021" i="1" s="1"/>
  <c r="AM1021" i="14" s="1"/>
  <c r="AM349" i="14"/>
  <c r="AM333" i="14" s="1"/>
  <c r="AM317" i="14" s="1"/>
  <c r="AI333" i="1"/>
  <c r="AI317" i="1" s="1"/>
  <c r="AI1021" i="1" s="1"/>
  <c r="AI1021" i="14" s="1"/>
  <c r="AI349" i="14"/>
  <c r="AI333" i="14" s="1"/>
  <c r="AI317" i="14" s="1"/>
  <c r="BH333" i="1"/>
  <c r="BH317" i="1" s="1"/>
  <c r="BH1021" i="1" s="1"/>
  <c r="BH349" i="14"/>
  <c r="BH333" i="14" s="1"/>
  <c r="BH317" i="14" s="1"/>
  <c r="AY333" i="1"/>
  <c r="AY317" i="1" s="1"/>
  <c r="AY349" i="14"/>
  <c r="AY333" i="14" s="1"/>
  <c r="AY317" i="14" s="1"/>
  <c r="AK333" i="1"/>
  <c r="AK317" i="1" s="1"/>
  <c r="AK1021" i="1" s="1"/>
  <c r="AK1021" i="14" s="1"/>
  <c r="AK349" i="14"/>
  <c r="AK333" i="14" s="1"/>
  <c r="AK317" i="14" s="1"/>
  <c r="BM333" i="1"/>
  <c r="BM317" i="1" s="1"/>
  <c r="BM1021" i="1" s="1"/>
  <c r="BM1021" i="14" s="1"/>
  <c r="BM349" i="14"/>
  <c r="BM333" i="14" s="1"/>
  <c r="BM317" i="14" s="1"/>
  <c r="BE333" i="1"/>
  <c r="BE317" i="1" s="1"/>
  <c r="BE349" i="14"/>
  <c r="BE333" i="14" s="1"/>
  <c r="BE317" i="14" s="1"/>
  <c r="AZ333" i="1"/>
  <c r="AZ317" i="1" s="1"/>
  <c r="AZ349" i="14"/>
  <c r="AZ333" i="14" s="1"/>
  <c r="AZ317" i="14" s="1"/>
  <c r="AV333" i="1"/>
  <c r="AV317" i="1" s="1"/>
  <c r="AV349" i="14"/>
  <c r="AV333" i="14" s="1"/>
  <c r="AV317" i="14" s="1"/>
  <c r="AU317" i="14" s="1"/>
  <c r="AT317" i="14" s="1"/>
  <c r="AP333" i="1"/>
  <c r="AP317" i="1" s="1"/>
  <c r="AP1021" i="1" s="1"/>
  <c r="AP1021" i="14" s="1"/>
  <c r="AP349" i="14"/>
  <c r="AP333" i="14" s="1"/>
  <c r="AP317" i="14" s="1"/>
  <c r="AL333" i="1"/>
  <c r="AL317" i="1" s="1"/>
  <c r="AL1021" i="1" s="1"/>
  <c r="AL1021" i="14" s="1"/>
  <c r="AL349" i="14"/>
  <c r="AL333" i="14" s="1"/>
  <c r="AL317" i="14" s="1"/>
  <c r="AH333" i="1"/>
  <c r="AH317" i="1" s="1"/>
  <c r="AH1021" i="1" s="1"/>
  <c r="AH1021" i="14" s="1"/>
  <c r="AH349" i="14"/>
  <c r="AH333" i="14" s="1"/>
  <c r="AH317" i="14" s="1"/>
  <c r="BQ578" i="1"/>
  <c r="AF578" i="1" s="1"/>
  <c r="BO302" i="1"/>
  <c r="AX302" i="1"/>
  <c r="AJ302" i="1"/>
  <c r="BN302" i="1"/>
  <c r="BF302" i="1"/>
  <c r="BA302" i="1"/>
  <c r="AW302" i="1"/>
  <c r="AQ302" i="1"/>
  <c r="AM302" i="1"/>
  <c r="AI302" i="1"/>
  <c r="BG302" i="1"/>
  <c r="AR302" i="1"/>
  <c r="BM302" i="1"/>
  <c r="BE302" i="1"/>
  <c r="AZ302" i="1"/>
  <c r="AV302" i="1"/>
  <c r="AP302" i="1"/>
  <c r="AL302" i="1"/>
  <c r="AH302" i="1"/>
  <c r="BC302" i="1"/>
  <c r="AA24" i="9" s="1"/>
  <c r="AN302" i="1"/>
  <c r="BP302" i="1"/>
  <c r="BH302" i="1"/>
  <c r="BD302" i="1"/>
  <c r="AY302" i="1"/>
  <c r="W24" i="9" s="1"/>
  <c r="AO302" i="1"/>
  <c r="AK302" i="1"/>
  <c r="AG302" i="1"/>
  <c r="AT302" i="1"/>
  <c r="BL449" i="1"/>
  <c r="AS405" i="1"/>
  <c r="AT400" i="1"/>
  <c r="BL405" i="1"/>
  <c r="AF481" i="1"/>
  <c r="BQ599" i="1"/>
  <c r="AF599" i="1" s="1"/>
  <c r="BB594" i="1"/>
  <c r="BQ594" i="1" s="1"/>
  <c r="AF594" i="1" s="1"/>
  <c r="BQ652" i="1"/>
  <c r="AF652" i="1" s="1"/>
  <c r="BB647" i="1"/>
  <c r="BQ647" i="1" s="1"/>
  <c r="AF647" i="1" s="1"/>
  <c r="AS485" i="1"/>
  <c r="AF579" i="1"/>
  <c r="BQ512" i="1"/>
  <c r="AF512" i="1"/>
  <c r="BQ861" i="1"/>
  <c r="BQ619" i="1"/>
  <c r="AF619" i="1" s="1"/>
  <c r="BB614" i="1"/>
  <c r="AF592" i="1"/>
  <c r="BQ576" i="1"/>
  <c r="AF576" i="1" s="1"/>
  <c r="AS449" i="1"/>
  <c r="BQ481" i="1"/>
  <c r="BB449" i="1"/>
  <c r="BQ450" i="1" s="1"/>
  <c r="BG453" i="1"/>
  <c r="BG323" i="1" s="1"/>
  <c r="BK323" i="1"/>
  <c r="AO453" i="1"/>
  <c r="AK453" i="1"/>
  <c r="BP453" i="1"/>
  <c r="AS714" i="1"/>
  <c r="BN713" i="1"/>
  <c r="BO713" i="1"/>
  <c r="BB750" i="1"/>
  <c r="BK713" i="1"/>
  <c r="BG713" i="1"/>
  <c r="BL750" i="1"/>
  <c r="AF861" i="1"/>
  <c r="BE453" i="1"/>
  <c r="BE323" i="1" s="1"/>
  <c r="AS339" i="1"/>
  <c r="BI453" i="1"/>
  <c r="AW323" i="1"/>
  <c r="AM453" i="1"/>
  <c r="AI453" i="1"/>
  <c r="BN453" i="1"/>
  <c r="BN323" i="1" s="1"/>
  <c r="AU453" i="1"/>
  <c r="AZ453" i="1"/>
  <c r="BC453" i="1"/>
  <c r="BH453" i="1"/>
  <c r="BH323" i="1" s="1"/>
  <c r="AP453" i="1"/>
  <c r="AL453" i="1"/>
  <c r="AL323" i="1" s="1"/>
  <c r="BD453" i="1"/>
  <c r="BD323" i="1" s="1"/>
  <c r="AH453" i="1"/>
  <c r="BL485" i="1"/>
  <c r="BF453" i="1"/>
  <c r="AV323" i="1"/>
  <c r="AX323" i="1"/>
  <c r="BJ323" i="1"/>
  <c r="AR453" i="1"/>
  <c r="AN453" i="1"/>
  <c r="AJ453" i="1"/>
  <c r="BO453" i="1"/>
  <c r="AS718" i="1"/>
  <c r="AS750" i="1"/>
  <c r="AF1003" i="1"/>
  <c r="AF1004" i="1"/>
  <c r="BQ1004" i="1" s="1"/>
  <c r="BQ1005" i="14" s="1"/>
  <c r="AF1006" i="1"/>
  <c r="AF1008" i="1"/>
  <c r="AF1009" i="1"/>
  <c r="AF1011" i="1"/>
  <c r="AF1012" i="1"/>
  <c r="AF1007" i="1"/>
  <c r="AF1010" i="1"/>
  <c r="AF1005" i="1"/>
  <c r="AG453" i="1"/>
  <c r="AY323" i="1"/>
  <c r="BQ1006" i="1"/>
  <c r="BQ1007" i="14" s="1"/>
  <c r="BA453" i="1"/>
  <c r="BB485" i="1"/>
  <c r="BM453" i="1"/>
  <c r="BL339" i="1"/>
  <c r="AF1002" i="1"/>
  <c r="AO1017" i="1" l="1"/>
  <c r="AO1021" i="14"/>
  <c r="BH1021" i="14"/>
  <c r="BH1017" i="1"/>
  <c r="X25" i="10"/>
  <c r="W25" i="10"/>
  <c r="AY1021" i="1"/>
  <c r="AY1021" i="14" s="1"/>
  <c r="E25" i="10"/>
  <c r="E86" i="10" s="1"/>
  <c r="AG1021" i="1"/>
  <c r="AG1021" i="14" s="1"/>
  <c r="E24" i="9"/>
  <c r="AS302" i="1"/>
  <c r="N24" i="9"/>
  <c r="N18" i="9" s="1"/>
  <c r="N6" i="9" s="1"/>
  <c r="K24" i="9"/>
  <c r="K18" i="9" s="1"/>
  <c r="I18" i="9"/>
  <c r="AF24" i="9"/>
  <c r="AF18" i="9" s="1"/>
  <c r="AF6" i="9" s="1"/>
  <c r="F24" i="9"/>
  <c r="AE18" i="9"/>
  <c r="AE6" i="9" s="1"/>
  <c r="H18" i="9"/>
  <c r="M24" i="9"/>
  <c r="M18" i="9" s="1"/>
  <c r="M6" i="9" s="1"/>
  <c r="AO24" i="9"/>
  <c r="AO18" i="9" s="1"/>
  <c r="AO6" i="9" s="1"/>
  <c r="J24" i="9"/>
  <c r="J18" i="9" s="1"/>
  <c r="J6" i="9" s="1"/>
  <c r="AC24" i="9"/>
  <c r="AC18" i="9" s="1"/>
  <c r="G24" i="9"/>
  <c r="G18" i="9" s="1"/>
  <c r="G6" i="9" s="1"/>
  <c r="Y24" i="9"/>
  <c r="Y18" i="9" s="1"/>
  <c r="Y6" i="9" s="1"/>
  <c r="V24" i="9"/>
  <c r="V18" i="9" s="1"/>
  <c r="V6" i="9" s="1"/>
  <c r="AD24" i="9"/>
  <c r="AD18" i="9" s="1"/>
  <c r="AD6" i="9" s="1"/>
  <c r="AB24" i="9"/>
  <c r="T18" i="9"/>
  <c r="T6" i="9" s="1"/>
  <c r="O24" i="9"/>
  <c r="O18" i="9" s="1"/>
  <c r="O6" i="9" s="1"/>
  <c r="X24" i="9"/>
  <c r="X18" i="9" s="1"/>
  <c r="X6" i="9" s="1"/>
  <c r="BL317" i="14"/>
  <c r="BB317" i="14"/>
  <c r="F25" i="10"/>
  <c r="F86" i="10" s="1"/>
  <c r="F89" i="10" s="1"/>
  <c r="N25" i="10"/>
  <c r="N86" i="10" s="1"/>
  <c r="BL317" i="1"/>
  <c r="AK25" i="10"/>
  <c r="G25" i="10"/>
  <c r="G86" i="10" s="1"/>
  <c r="G89" i="10" s="1"/>
  <c r="O25" i="10"/>
  <c r="O86" i="10" s="1"/>
  <c r="O89" i="10" s="1"/>
  <c r="Y25" i="10"/>
  <c r="AL25" i="10"/>
  <c r="H25" i="10"/>
  <c r="H86" i="10" s="1"/>
  <c r="H89" i="10" s="1"/>
  <c r="AA25" i="10"/>
  <c r="BO1017" i="1"/>
  <c r="AB25" i="10"/>
  <c r="AS317" i="14"/>
  <c r="J25" i="10"/>
  <c r="J86" i="10" s="1"/>
  <c r="J89" i="10" s="1"/>
  <c r="T25" i="10"/>
  <c r="AC25" i="10"/>
  <c r="I25" i="10"/>
  <c r="I86" i="10" s="1"/>
  <c r="I89" i="10" s="1"/>
  <c r="AF25" i="10"/>
  <c r="K25" i="10"/>
  <c r="K86" i="10" s="1"/>
  <c r="K89" i="10" s="1"/>
  <c r="U25" i="10"/>
  <c r="BB317" i="1"/>
  <c r="AD25" i="10"/>
  <c r="L25" i="10"/>
  <c r="V25" i="10"/>
  <c r="AE25" i="10"/>
  <c r="M25" i="10"/>
  <c r="M86" i="10" s="1"/>
  <c r="M89" i="10" s="1"/>
  <c r="AN25" i="10"/>
  <c r="BB302" i="1"/>
  <c r="BL302" i="1"/>
  <c r="AT204" i="1"/>
  <c r="AA18" i="9"/>
  <c r="E18" i="9"/>
  <c r="AK18" i="9"/>
  <c r="BQ485" i="1"/>
  <c r="BQ614" i="1"/>
  <c r="AF614" i="1" s="1"/>
  <c r="AF485" i="1"/>
  <c r="AP323" i="1"/>
  <c r="AZ323" i="1"/>
  <c r="AM323" i="1"/>
  <c r="AO323" i="1"/>
  <c r="AN323" i="1"/>
  <c r="AH323" i="1"/>
  <c r="AG323" i="1"/>
  <c r="AJ323" i="1"/>
  <c r="AR323" i="1"/>
  <c r="BM323" i="1"/>
  <c r="BO323" i="1"/>
  <c r="BF323" i="1"/>
  <c r="BC323" i="1"/>
  <c r="AI323" i="1"/>
  <c r="BI323" i="1"/>
  <c r="AK323" i="1"/>
  <c r="BP323" i="1"/>
  <c r="BQ750" i="1"/>
  <c r="BL718" i="1"/>
  <c r="BM713" i="1"/>
  <c r="BB718" i="1"/>
  <c r="AF750" i="1"/>
  <c r="BA323" i="1"/>
  <c r="Q24" i="9" l="1"/>
  <c r="AJ24" i="9"/>
  <c r="Z24" i="9"/>
  <c r="F18" i="9"/>
  <c r="F6" i="9" s="1"/>
  <c r="AM1017" i="1"/>
  <c r="AF317" i="14"/>
  <c r="AM18" i="9"/>
  <c r="AJ18" i="9" s="1"/>
  <c r="AB18" i="9"/>
  <c r="AB6" i="9" s="1"/>
  <c r="AJ1017" i="1"/>
  <c r="AI1017" i="1"/>
  <c r="AP1017" i="1"/>
  <c r="Q25" i="10"/>
  <c r="AL1017" i="1"/>
  <c r="BN1017" i="1"/>
  <c r="BM1017" i="1"/>
  <c r="AK1017" i="1"/>
  <c r="AG1017" i="1"/>
  <c r="BP1017" i="1"/>
  <c r="BG1017" i="1"/>
  <c r="AN1017" i="1"/>
  <c r="Z25" i="10"/>
  <c r="AQ1017" i="1"/>
  <c r="AJ25" i="10"/>
  <c r="AH1017" i="1"/>
  <c r="BL323" i="1"/>
  <c r="AA6" i="9"/>
  <c r="E6" i="9"/>
  <c r="AP46" i="9"/>
  <c r="Z42" i="9"/>
  <c r="Z33" i="9" s="1"/>
  <c r="AS323" i="1"/>
  <c r="AF718" i="1"/>
  <c r="BQ718" i="1" s="1"/>
  <c r="BL1053" i="1"/>
  <c r="BB1053" i="1"/>
  <c r="AU1053" i="1"/>
  <c r="AS1053" i="1"/>
  <c r="BL1052" i="1"/>
  <c r="BB1052" i="1"/>
  <c r="AU1052" i="1"/>
  <c r="AS1052" i="1"/>
  <c r="BL1050" i="1"/>
  <c r="BB1050" i="1"/>
  <c r="AU1050" i="1"/>
  <c r="AS1050" i="1"/>
  <c r="BL1049" i="1"/>
  <c r="BB1049" i="1"/>
  <c r="AU1049" i="1"/>
  <c r="AS1049" i="1"/>
  <c r="BL1048" i="1"/>
  <c r="BB1048" i="1"/>
  <c r="AU1048" i="1"/>
  <c r="AS1048" i="1"/>
  <c r="BL1047" i="1"/>
  <c r="BB1047" i="1"/>
  <c r="AU1047" i="1"/>
  <c r="AS1047" i="1"/>
  <c r="BL1046" i="1"/>
  <c r="BB1046" i="1"/>
  <c r="AU1046" i="1"/>
  <c r="AS1046" i="1"/>
  <c r="BL1045" i="1"/>
  <c r="BB1045" i="1"/>
  <c r="AU1045" i="1"/>
  <c r="AS1045" i="1"/>
  <c r="BL1043" i="1"/>
  <c r="BB1043" i="1"/>
  <c r="AU1043" i="1"/>
  <c r="AS1043" i="1"/>
  <c r="BL1042" i="1"/>
  <c r="BB1042" i="1"/>
  <c r="AU1042" i="1"/>
  <c r="AS1042" i="1"/>
  <c r="BL1041" i="1"/>
  <c r="BB1041" i="1"/>
  <c r="AU1041" i="1"/>
  <c r="AS1041" i="1"/>
  <c r="BL1040" i="1"/>
  <c r="BB1040" i="1"/>
  <c r="AU1040" i="1"/>
  <c r="AS1040" i="1"/>
  <c r="BL923" i="1"/>
  <c r="BB923" i="1"/>
  <c r="AU923" i="1"/>
  <c r="AS923" i="1"/>
  <c r="BL922" i="1"/>
  <c r="BB922" i="1"/>
  <c r="AU922" i="1"/>
  <c r="AS922" i="1"/>
  <c r="BL921" i="1"/>
  <c r="BB921" i="1"/>
  <c r="AU921" i="1"/>
  <c r="AS921" i="1"/>
  <c r="BL920" i="1"/>
  <c r="BB920" i="1"/>
  <c r="AU920" i="1"/>
  <c r="AS920" i="1"/>
  <c r="BL919" i="1"/>
  <c r="BB919" i="1"/>
  <c r="AU919" i="1"/>
  <c r="AS919" i="1"/>
  <c r="BL918" i="1"/>
  <c r="BB918" i="1"/>
  <c r="AU918" i="1"/>
  <c r="AS918" i="1"/>
  <c r="BL917" i="1"/>
  <c r="BB917" i="1"/>
  <c r="AU917" i="1"/>
  <c r="AS917" i="1"/>
  <c r="BL916" i="1"/>
  <c r="BB916" i="1"/>
  <c r="AU916" i="1"/>
  <c r="AS916" i="1"/>
  <c r="BL915" i="1"/>
  <c r="BB915" i="1"/>
  <c r="AU915" i="1"/>
  <c r="AS915" i="1"/>
  <c r="BL914" i="1"/>
  <c r="BB914" i="1"/>
  <c r="AU914" i="1"/>
  <c r="AS914" i="1"/>
  <c r="BL913" i="1"/>
  <c r="BB913" i="1"/>
  <c r="AU913" i="1"/>
  <c r="AS913" i="1"/>
  <c r="BL912" i="1"/>
  <c r="BB912" i="1"/>
  <c r="AU912" i="1"/>
  <c r="AS912" i="1"/>
  <c r="BL911" i="1"/>
  <c r="BB911" i="1"/>
  <c r="AU911" i="1"/>
  <c r="AS911" i="1"/>
  <c r="BL910" i="1"/>
  <c r="BB910" i="1"/>
  <c r="AU910" i="1"/>
  <c r="AS910" i="1"/>
  <c r="BL907" i="1"/>
  <c r="BB907" i="1"/>
  <c r="AU907" i="1"/>
  <c r="AS907" i="1"/>
  <c r="BL906" i="1"/>
  <c r="BB906" i="1"/>
  <c r="AU906" i="1"/>
  <c r="AS906" i="1"/>
  <c r="BL905" i="1"/>
  <c r="BB905" i="1"/>
  <c r="AU905" i="1"/>
  <c r="AS905" i="1"/>
  <c r="BL904" i="1"/>
  <c r="BB904" i="1"/>
  <c r="AU904" i="1"/>
  <c r="AS904" i="1"/>
  <c r="BL903" i="1"/>
  <c r="BB903" i="1"/>
  <c r="AU903" i="1"/>
  <c r="AS903" i="1"/>
  <c r="BL902" i="1"/>
  <c r="BB902" i="1"/>
  <c r="AU902" i="1"/>
  <c r="AS902" i="1"/>
  <c r="BL901" i="1"/>
  <c r="BB901" i="1"/>
  <c r="AU901" i="1"/>
  <c r="AS901" i="1"/>
  <c r="BL900" i="1"/>
  <c r="BB900" i="1"/>
  <c r="AU900" i="1"/>
  <c r="AS900" i="1"/>
  <c r="BL899" i="1"/>
  <c r="BB899" i="1"/>
  <c r="AU899" i="1"/>
  <c r="AS899" i="1"/>
  <c r="BL898" i="1"/>
  <c r="BB898" i="1"/>
  <c r="AU898" i="1"/>
  <c r="AS898" i="1"/>
  <c r="BL897" i="1"/>
  <c r="BB897" i="1"/>
  <c r="AU897" i="1"/>
  <c r="AS897" i="1"/>
  <c r="BL896" i="1"/>
  <c r="BB896" i="1"/>
  <c r="AU896" i="1"/>
  <c r="AS896" i="1"/>
  <c r="BL895" i="1"/>
  <c r="BB895" i="1"/>
  <c r="AU895" i="1"/>
  <c r="AS895" i="1"/>
  <c r="BL894" i="1"/>
  <c r="BB894" i="1"/>
  <c r="AU894" i="1"/>
  <c r="AU893" i="1" s="1"/>
  <c r="AS894" i="1"/>
  <c r="BL891" i="1"/>
  <c r="BB891" i="1"/>
  <c r="AU891" i="1"/>
  <c r="AS891" i="1"/>
  <c r="BL890" i="1"/>
  <c r="BB890" i="1"/>
  <c r="AU890" i="1"/>
  <c r="AS890" i="1"/>
  <c r="BL889" i="1"/>
  <c r="BB889" i="1"/>
  <c r="AU889" i="1"/>
  <c r="AS889" i="1"/>
  <c r="BL888" i="1"/>
  <c r="BB888" i="1"/>
  <c r="AU888" i="1"/>
  <c r="AS888" i="1"/>
  <c r="BL887" i="1"/>
  <c r="BB887" i="1"/>
  <c r="AU887" i="1"/>
  <c r="AS887" i="1"/>
  <c r="BL886" i="1"/>
  <c r="BB886" i="1"/>
  <c r="AU886" i="1"/>
  <c r="AS886" i="1"/>
  <c r="BL885" i="1"/>
  <c r="BB885" i="1"/>
  <c r="AU885" i="1"/>
  <c r="AS885" i="1"/>
  <c r="BL884" i="1"/>
  <c r="BB884" i="1"/>
  <c r="AU884" i="1"/>
  <c r="AS884" i="1"/>
  <c r="BL883" i="1"/>
  <c r="BB883" i="1"/>
  <c r="AU883" i="1"/>
  <c r="AS883" i="1"/>
  <c r="BL882" i="1"/>
  <c r="BB882" i="1"/>
  <c r="AU882" i="1"/>
  <c r="AS882" i="1"/>
  <c r="BL881" i="1"/>
  <c r="BB881" i="1"/>
  <c r="AU881" i="1"/>
  <c r="AS881" i="1"/>
  <c r="BL880" i="1"/>
  <c r="BB880" i="1"/>
  <c r="AU880" i="1"/>
  <c r="AS880" i="1"/>
  <c r="BL879" i="1"/>
  <c r="BB879" i="1"/>
  <c r="AU879" i="1"/>
  <c r="AS879" i="1"/>
  <c r="BL878" i="1"/>
  <c r="BB878" i="1"/>
  <c r="BB877" i="1" s="1"/>
  <c r="AU878" i="1"/>
  <c r="AS878" i="1"/>
  <c r="BL875" i="1"/>
  <c r="BB875" i="1"/>
  <c r="AS875" i="1"/>
  <c r="BL874" i="1"/>
  <c r="BB874" i="1"/>
  <c r="AS874" i="1"/>
  <c r="BL873" i="1"/>
  <c r="BB873" i="1"/>
  <c r="AS873" i="1"/>
  <c r="BL872" i="1"/>
  <c r="BB872" i="1"/>
  <c r="AS872" i="1"/>
  <c r="BL871" i="1"/>
  <c r="BB871" i="1"/>
  <c r="AS871" i="1"/>
  <c r="BL870" i="1"/>
  <c r="BB870" i="1"/>
  <c r="AS870" i="1"/>
  <c r="BL869" i="1"/>
  <c r="BB869" i="1"/>
  <c r="AS869" i="1"/>
  <c r="BL868" i="1"/>
  <c r="BB868" i="1"/>
  <c r="AS868" i="1"/>
  <c r="BL867" i="1"/>
  <c r="BB867" i="1"/>
  <c r="AS867" i="1"/>
  <c r="BL866" i="1"/>
  <c r="BB866" i="1"/>
  <c r="AS866" i="1"/>
  <c r="BL865" i="1"/>
  <c r="BB865" i="1"/>
  <c r="AS865" i="1"/>
  <c r="BL864" i="1"/>
  <c r="BB864" i="1"/>
  <c r="AS864" i="1"/>
  <c r="BL863" i="1"/>
  <c r="BB863" i="1"/>
  <c r="AS863" i="1"/>
  <c r="BL862" i="1"/>
  <c r="BB862" i="1"/>
  <c r="AU862" i="1"/>
  <c r="AS862" i="1"/>
  <c r="Q18" i="9" l="1"/>
  <c r="Z18" i="9"/>
  <c r="Z6" i="9"/>
  <c r="Q86" i="10"/>
  <c r="E89" i="10"/>
  <c r="Q89" i="10" s="1"/>
  <c r="AF864" i="1"/>
  <c r="BQ865" i="1"/>
  <c r="BQ869" i="1"/>
  <c r="AF872" i="1"/>
  <c r="BQ873" i="1"/>
  <c r="D46" i="9"/>
  <c r="AP42" i="9"/>
  <c r="D42" i="9" s="1"/>
  <c r="S76" i="9"/>
  <c r="AP76" i="9" s="1"/>
  <c r="D76" i="9" s="1"/>
  <c r="AU877" i="1"/>
  <c r="S77" i="9"/>
  <c r="AP77" i="9" s="1"/>
  <c r="D77" i="9" s="1"/>
  <c r="BQ893" i="1"/>
  <c r="AF893" i="1"/>
  <c r="BQ862" i="1"/>
  <c r="AF894" i="1"/>
  <c r="AF896" i="1"/>
  <c r="AF898" i="1"/>
  <c r="AF902" i="1"/>
  <c r="AF903" i="1"/>
  <c r="AF904" i="1"/>
  <c r="AF906" i="1"/>
  <c r="AF907" i="1"/>
  <c r="AF1040" i="1"/>
  <c r="AF1041" i="1"/>
  <c r="AF1042" i="1"/>
  <c r="AF1043" i="1"/>
  <c r="AF1045" i="1"/>
  <c r="AF895" i="1"/>
  <c r="AF897" i="1"/>
  <c r="AF899" i="1"/>
  <c r="AF901" i="1"/>
  <c r="AF905" i="1"/>
  <c r="BQ863" i="1"/>
  <c r="BQ867" i="1"/>
  <c r="BQ871" i="1"/>
  <c r="BQ875" i="1"/>
  <c r="AF1046" i="1"/>
  <c r="AF1047" i="1"/>
  <c r="AF1048" i="1"/>
  <c r="AF1049" i="1"/>
  <c r="AF1050" i="1"/>
  <c r="AF1052" i="1"/>
  <c r="AF1053" i="1"/>
  <c r="AF862" i="1"/>
  <c r="AF863" i="1"/>
  <c r="BQ864" i="1"/>
  <c r="AF867" i="1"/>
  <c r="BQ868" i="1"/>
  <c r="AF871" i="1"/>
  <c r="BQ872" i="1"/>
  <c r="AF875" i="1"/>
  <c r="BQ894" i="1"/>
  <c r="BQ895" i="1"/>
  <c r="BQ896" i="1"/>
  <c r="BQ897" i="1"/>
  <c r="BQ898" i="1"/>
  <c r="BQ899" i="1"/>
  <c r="BQ901" i="1"/>
  <c r="BQ902" i="1"/>
  <c r="BQ903" i="1"/>
  <c r="BQ904" i="1"/>
  <c r="BQ905" i="1"/>
  <c r="BQ906" i="1"/>
  <c r="BQ874" i="1" s="1"/>
  <c r="BQ907" i="1"/>
  <c r="AF866" i="1"/>
  <c r="AF870" i="1"/>
  <c r="AF874" i="1"/>
  <c r="AF865" i="1"/>
  <c r="BQ866" i="1"/>
  <c r="AF869" i="1"/>
  <c r="BQ870" i="1"/>
  <c r="AF873" i="1"/>
  <c r="AF868" i="1"/>
  <c r="AF900" i="1"/>
  <c r="BQ900" i="1"/>
  <c r="AF910" i="1"/>
  <c r="AF879" i="1"/>
  <c r="AF880" i="1"/>
  <c r="AF881" i="1"/>
  <c r="AF882" i="1"/>
  <c r="AF883" i="1"/>
  <c r="AF884" i="1"/>
  <c r="AF885" i="1"/>
  <c r="AF886" i="1"/>
  <c r="AF887" i="1"/>
  <c r="AF888" i="1"/>
  <c r="AF889" i="1"/>
  <c r="AF890" i="1"/>
  <c r="AF891" i="1"/>
  <c r="AF911" i="1"/>
  <c r="AF912" i="1"/>
  <c r="AF913" i="1"/>
  <c r="AF914" i="1"/>
  <c r="AF915" i="1"/>
  <c r="AF916" i="1"/>
  <c r="AF917" i="1"/>
  <c r="AF918" i="1"/>
  <c r="AF919" i="1"/>
  <c r="AF920" i="1"/>
  <c r="AF921" i="1"/>
  <c r="AF922" i="1"/>
  <c r="AF923" i="1"/>
  <c r="BQ878" i="1"/>
  <c r="AF878" i="1"/>
  <c r="BL709" i="1"/>
  <c r="BB709" i="1"/>
  <c r="AS709" i="1"/>
  <c r="BL708" i="1"/>
  <c r="BB708" i="1"/>
  <c r="AS708" i="1"/>
  <c r="BL707" i="1"/>
  <c r="BB707" i="1"/>
  <c r="AS707" i="1"/>
  <c r="BL706" i="1"/>
  <c r="BB706" i="1"/>
  <c r="AS706" i="1"/>
  <c r="BL705" i="1"/>
  <c r="BB705" i="1"/>
  <c r="AS705" i="1"/>
  <c r="BL704" i="1"/>
  <c r="BB704" i="1"/>
  <c r="AS704" i="1"/>
  <c r="BL703" i="1"/>
  <c r="BB703" i="1"/>
  <c r="AS703" i="1"/>
  <c r="BL702" i="1"/>
  <c r="BB702" i="1"/>
  <c r="AS702" i="1"/>
  <c r="BL701" i="1"/>
  <c r="BB701" i="1"/>
  <c r="AS701" i="1"/>
  <c r="BL700" i="1"/>
  <c r="BB700" i="1"/>
  <c r="AS700" i="1"/>
  <c r="BL699" i="1"/>
  <c r="BB699" i="1"/>
  <c r="AS699" i="1"/>
  <c r="BL698" i="1"/>
  <c r="BB698" i="1"/>
  <c r="AS698" i="1"/>
  <c r="BL697" i="1"/>
  <c r="BB697" i="1"/>
  <c r="AS697" i="1"/>
  <c r="BL696" i="1"/>
  <c r="BN346" i="1"/>
  <c r="BN334" i="1" s="1"/>
  <c r="BO346" i="1"/>
  <c r="BO334" i="1" s="1"/>
  <c r="BP346" i="1"/>
  <c r="BP334" i="1" s="1"/>
  <c r="BM346" i="1"/>
  <c r="BM334" i="1" s="1"/>
  <c r="BG346" i="1"/>
  <c r="BG334" i="1" s="1"/>
  <c r="BH346" i="1"/>
  <c r="BH334" i="1" s="1"/>
  <c r="BI346" i="1"/>
  <c r="BI334" i="1" s="1"/>
  <c r="BK346" i="1"/>
  <c r="BK334" i="1" s="1"/>
  <c r="BD346" i="1"/>
  <c r="BD334" i="1" s="1"/>
  <c r="BE346" i="1"/>
  <c r="BE334" i="1" s="1"/>
  <c r="BF346" i="1"/>
  <c r="BF334" i="1" s="1"/>
  <c r="BC346" i="1"/>
  <c r="BC334" i="1" s="1"/>
  <c r="AY346" i="1"/>
  <c r="AY334" i="1" s="1"/>
  <c r="AZ346" i="1"/>
  <c r="AZ334" i="1" s="1"/>
  <c r="BA346" i="1"/>
  <c r="BA334" i="1" s="1"/>
  <c r="AW346" i="1"/>
  <c r="AW334" i="1" s="1"/>
  <c r="AX346" i="1"/>
  <c r="AX334" i="1" s="1"/>
  <c r="AV346" i="1"/>
  <c r="AV334" i="1" s="1"/>
  <c r="AT346" i="1"/>
  <c r="AH346" i="1"/>
  <c r="AH334" i="1" s="1"/>
  <c r="AI346" i="1"/>
  <c r="AI334" i="1" s="1"/>
  <c r="AJ346" i="1"/>
  <c r="AJ334" i="1" s="1"/>
  <c r="AK346" i="1"/>
  <c r="AK334" i="1" s="1"/>
  <c r="AL346" i="1"/>
  <c r="AM346" i="1"/>
  <c r="AM334" i="1" s="1"/>
  <c r="AN346" i="1"/>
  <c r="AN334" i="1" s="1"/>
  <c r="AO346" i="1"/>
  <c r="AO334" i="1" s="1"/>
  <c r="AP346" i="1"/>
  <c r="AP334" i="1" s="1"/>
  <c r="AQ346" i="1"/>
  <c r="AQ334" i="1" s="1"/>
  <c r="AR346" i="1"/>
  <c r="AR334" i="1" s="1"/>
  <c r="AG346" i="1"/>
  <c r="AG334" i="1" s="1"/>
  <c r="BL955" i="1"/>
  <c r="BB955" i="1"/>
  <c r="AU955" i="1"/>
  <c r="AS955" i="1"/>
  <c r="BL954" i="1"/>
  <c r="BB954" i="1"/>
  <c r="AU954" i="1"/>
  <c r="AS954" i="1"/>
  <c r="BL953" i="1"/>
  <c r="BB953" i="1"/>
  <c r="AU953" i="1"/>
  <c r="AS953" i="1"/>
  <c r="BL952" i="1"/>
  <c r="BB952" i="1"/>
  <c r="AU952" i="1"/>
  <c r="AS952" i="1"/>
  <c r="BL951" i="1"/>
  <c r="BB951" i="1"/>
  <c r="AU951" i="1"/>
  <c r="AS951" i="1"/>
  <c r="BL950" i="1"/>
  <c r="BB950" i="1"/>
  <c r="AU950" i="1"/>
  <c r="AS950" i="1"/>
  <c r="BL949" i="1"/>
  <c r="BB949" i="1"/>
  <c r="AU949" i="1"/>
  <c r="AS949" i="1"/>
  <c r="BL948" i="1"/>
  <c r="BB948" i="1"/>
  <c r="AU948" i="1"/>
  <c r="AS948" i="1"/>
  <c r="BL947" i="1"/>
  <c r="BB947" i="1"/>
  <c r="AU947" i="1"/>
  <c r="AS947" i="1"/>
  <c r="BL946" i="1"/>
  <c r="BB946" i="1"/>
  <c r="AU946" i="1"/>
  <c r="AS946" i="1"/>
  <c r="BL945" i="1"/>
  <c r="BB945" i="1"/>
  <c r="AU945" i="1"/>
  <c r="AS945" i="1"/>
  <c r="BL944" i="1"/>
  <c r="BB944" i="1"/>
  <c r="AU944" i="1"/>
  <c r="AS944" i="1"/>
  <c r="BL943" i="1"/>
  <c r="BB943" i="1"/>
  <c r="AU943" i="1"/>
  <c r="AS943" i="1"/>
  <c r="BL942" i="1"/>
  <c r="BB942" i="1"/>
  <c r="AU942" i="1"/>
  <c r="AS942" i="1"/>
  <c r="AS909" i="1"/>
  <c r="AU909" i="1"/>
  <c r="BB909" i="1"/>
  <c r="BL909" i="1"/>
  <c r="AS924" i="1"/>
  <c r="AU924" i="1"/>
  <c r="BB924" i="1"/>
  <c r="BL924" i="1"/>
  <c r="Y925" i="1"/>
  <c r="AT925" i="1"/>
  <c r="AZ925" i="1"/>
  <c r="AS928" i="1"/>
  <c r="AU928" i="1"/>
  <c r="BB928" i="1"/>
  <c r="AS929" i="1"/>
  <c r="AU929" i="1"/>
  <c r="BB929" i="1"/>
  <c r="BL929" i="1"/>
  <c r="AS930" i="1"/>
  <c r="AU930" i="1"/>
  <c r="BB930" i="1"/>
  <c r="BL930" i="1"/>
  <c r="AS931" i="1"/>
  <c r="AU931" i="1"/>
  <c r="BB931" i="1"/>
  <c r="BL931" i="1"/>
  <c r="AS932" i="1"/>
  <c r="AU932" i="1"/>
  <c r="BB932" i="1"/>
  <c r="BL932" i="1"/>
  <c r="AS933" i="1"/>
  <c r="AU933" i="1"/>
  <c r="BB933" i="1"/>
  <c r="BL933" i="1"/>
  <c r="AS934" i="1"/>
  <c r="AU934" i="1"/>
  <c r="BB934" i="1"/>
  <c r="BL934" i="1"/>
  <c r="AS935" i="1"/>
  <c r="AU935" i="1"/>
  <c r="BB935" i="1"/>
  <c r="BL935" i="1"/>
  <c r="AS936" i="1"/>
  <c r="AU936" i="1"/>
  <c r="BB936" i="1"/>
  <c r="BL936" i="1"/>
  <c r="AS937" i="1"/>
  <c r="AU937" i="1"/>
  <c r="BB937" i="1"/>
  <c r="BL937" i="1"/>
  <c r="AT713" i="1"/>
  <c r="BL840" i="1"/>
  <c r="BL841" i="14" s="1"/>
  <c r="BB840" i="1"/>
  <c r="AU840" i="1"/>
  <c r="BN745" i="1"/>
  <c r="BN711" i="1" s="1"/>
  <c r="BO745" i="1"/>
  <c r="BO711" i="1" s="1"/>
  <c r="BK745" i="1"/>
  <c r="BK711" i="1" s="1"/>
  <c r="BG745" i="1"/>
  <c r="BG711" i="1" s="1"/>
  <c r="BC745" i="1"/>
  <c r="BC711" i="1" s="1"/>
  <c r="BL730" i="1"/>
  <c r="BL732" i="1"/>
  <c r="BL733" i="1"/>
  <c r="BL734" i="1"/>
  <c r="BL735" i="1"/>
  <c r="BL736" i="1"/>
  <c r="BL737" i="1"/>
  <c r="AF721" i="1" s="1"/>
  <c r="BQ721" i="1" s="1"/>
  <c r="BL738" i="1"/>
  <c r="AF722" i="1" s="1"/>
  <c r="BQ722" i="1" s="1"/>
  <c r="BL739" i="1"/>
  <c r="BL740" i="1"/>
  <c r="BL741" i="1"/>
  <c r="BL742" i="1"/>
  <c r="BB732" i="1"/>
  <c r="BB716" i="1" s="1"/>
  <c r="BB733" i="1"/>
  <c r="BB717" i="1" s="1"/>
  <c r="AF717" i="1" s="1"/>
  <c r="BQ717" i="1" s="1"/>
  <c r="BB734" i="1"/>
  <c r="BB735" i="1"/>
  <c r="BB736" i="1"/>
  <c r="BB737" i="1"/>
  <c r="BB738" i="1"/>
  <c r="BB739" i="1"/>
  <c r="BB740" i="1"/>
  <c r="BB741" i="1"/>
  <c r="BB742" i="1"/>
  <c r="BB743" i="1"/>
  <c r="AZ926" i="14" l="1"/>
  <c r="AZ1021" i="1"/>
  <c r="AT926" i="14"/>
  <c r="AL334" i="1"/>
  <c r="AF698" i="1"/>
  <c r="AF702" i="1"/>
  <c r="AF706" i="1"/>
  <c r="AU725" i="1"/>
  <c r="AU841" i="14"/>
  <c r="AF841" i="14" s="1"/>
  <c r="AF699" i="1"/>
  <c r="AF703" i="1"/>
  <c r="AF707" i="1"/>
  <c r="AF701" i="1"/>
  <c r="AF705" i="1"/>
  <c r="AF700" i="1"/>
  <c r="AF704" i="1"/>
  <c r="AF708" i="1"/>
  <c r="AF709" i="1"/>
  <c r="BQ700" i="1"/>
  <c r="BQ704" i="1"/>
  <c r="BQ942" i="1"/>
  <c r="BQ943" i="1"/>
  <c r="BQ944" i="1"/>
  <c r="BQ945" i="1"/>
  <c r="BQ947" i="1"/>
  <c r="BQ948" i="1"/>
  <c r="BQ949" i="1"/>
  <c r="BQ950" i="1"/>
  <c r="BQ951" i="1"/>
  <c r="BQ952" i="1"/>
  <c r="BQ698" i="1"/>
  <c r="BQ702" i="1"/>
  <c r="AT334" i="1"/>
  <c r="BL695" i="1"/>
  <c r="BQ696" i="1"/>
  <c r="AF696" i="1"/>
  <c r="BQ699" i="1"/>
  <c r="BQ703" i="1"/>
  <c r="BQ697" i="1"/>
  <c r="BB695" i="1"/>
  <c r="BQ701" i="1"/>
  <c r="AF743" i="1"/>
  <c r="BQ743" i="1" s="1"/>
  <c r="BQ727" i="1" s="1"/>
  <c r="BB727" i="1"/>
  <c r="AF727" i="1" s="1"/>
  <c r="AF741" i="1"/>
  <c r="BQ741" i="1" s="1"/>
  <c r="R80" i="10"/>
  <c r="BQ877" i="1"/>
  <c r="AF877" i="1"/>
  <c r="AP713" i="1"/>
  <c r="AP711" i="1"/>
  <c r="AQ713" i="1"/>
  <c r="AQ745" i="1"/>
  <c r="AQ711" i="1" s="1"/>
  <c r="AM713" i="1"/>
  <c r="AM745" i="1"/>
  <c r="AM711" i="1" s="1"/>
  <c r="AI713" i="1"/>
  <c r="AI745" i="1"/>
  <c r="AI711" i="1" s="1"/>
  <c r="AW713" i="1"/>
  <c r="AW745" i="1"/>
  <c r="AW711" i="1" s="1"/>
  <c r="BJ713" i="1"/>
  <c r="BJ745" i="1"/>
  <c r="BJ711" i="1" s="1"/>
  <c r="AG745" i="1"/>
  <c r="AG711" i="1" s="1"/>
  <c r="AH713" i="1"/>
  <c r="AH745" i="1"/>
  <c r="AH711" i="1" s="1"/>
  <c r="BF713" i="1"/>
  <c r="BF745" i="1"/>
  <c r="BF711" i="1" s="1"/>
  <c r="Y745" i="1"/>
  <c r="Y711" i="1" s="1"/>
  <c r="AJ713" i="1"/>
  <c r="AJ745" i="1"/>
  <c r="AJ711" i="1" s="1"/>
  <c r="BA713" i="1"/>
  <c r="BA745" i="1"/>
  <c r="BA711" i="1" s="1"/>
  <c r="AL713" i="1"/>
  <c r="AL745" i="1"/>
  <c r="AL711" i="1" s="1"/>
  <c r="AZ713" i="1"/>
  <c r="AZ745" i="1"/>
  <c r="AZ711" i="1" s="1"/>
  <c r="BI713" i="1"/>
  <c r="BI745" i="1"/>
  <c r="BI711" i="1" s="1"/>
  <c r="BL757" i="1"/>
  <c r="BM745" i="1"/>
  <c r="BM711" i="1" s="1"/>
  <c r="AR713" i="1"/>
  <c r="AR745" i="1"/>
  <c r="AR711" i="1" s="1"/>
  <c r="AN713" i="1"/>
  <c r="AN745" i="1"/>
  <c r="AN711" i="1" s="1"/>
  <c r="AX713" i="1"/>
  <c r="AX745" i="1"/>
  <c r="AX711" i="1" s="1"/>
  <c r="BD713" i="1"/>
  <c r="BD745" i="1"/>
  <c r="BD711" i="1" s="1"/>
  <c r="AO713" i="1"/>
  <c r="AO745" i="1"/>
  <c r="AO711" i="1" s="1"/>
  <c r="AK713" i="1"/>
  <c r="AK745" i="1"/>
  <c r="AK711" i="1" s="1"/>
  <c r="AV713" i="1"/>
  <c r="AV745" i="1"/>
  <c r="AV711" i="1" s="1"/>
  <c r="AY713" i="1"/>
  <c r="AY745" i="1"/>
  <c r="AY711" i="1" s="1"/>
  <c r="BE713" i="1"/>
  <c r="BE745" i="1"/>
  <c r="BE711" i="1" s="1"/>
  <c r="BH713" i="1"/>
  <c r="BH745" i="1"/>
  <c r="BH711" i="1" s="1"/>
  <c r="BP745" i="1"/>
  <c r="BP711" i="1" s="1"/>
  <c r="BQ840" i="1"/>
  <c r="AU828" i="1"/>
  <c r="AF742" i="1"/>
  <c r="BQ742" i="1" s="1"/>
  <c r="AF716" i="1"/>
  <c r="BQ716" i="1" s="1"/>
  <c r="AF942" i="1"/>
  <c r="AF943" i="1"/>
  <c r="AF944" i="1"/>
  <c r="AF945" i="1"/>
  <c r="AF946" i="1"/>
  <c r="AF947" i="1"/>
  <c r="AF948" i="1"/>
  <c r="AF949" i="1"/>
  <c r="AF950" i="1"/>
  <c r="AF951" i="1"/>
  <c r="AF952" i="1"/>
  <c r="AF953" i="1"/>
  <c r="AF954" i="1"/>
  <c r="AF955" i="1"/>
  <c r="AF937" i="1"/>
  <c r="BQ937" i="1" s="1"/>
  <c r="AF931" i="1"/>
  <c r="BQ931" i="1" s="1"/>
  <c r="AF924" i="1"/>
  <c r="AF909" i="1"/>
  <c r="AF840" i="1"/>
  <c r="AF928" i="1"/>
  <c r="BQ928" i="1" s="1"/>
  <c r="AF936" i="1"/>
  <c r="BQ936" i="1" s="1"/>
  <c r="AF935" i="1"/>
  <c r="BQ935" i="1" s="1"/>
  <c r="AF934" i="1"/>
  <c r="BQ934" i="1" s="1"/>
  <c r="AF933" i="1"/>
  <c r="BQ933" i="1" s="1"/>
  <c r="AF932" i="1"/>
  <c r="BQ932" i="1" s="1"/>
  <c r="AF930" i="1"/>
  <c r="BQ930" i="1" s="1"/>
  <c r="AF929" i="1"/>
  <c r="BQ929" i="1" s="1"/>
  <c r="AF736" i="1"/>
  <c r="BQ736" i="1" s="1"/>
  <c r="AF735" i="1"/>
  <c r="BQ735" i="1" s="1"/>
  <c r="AF737" i="1"/>
  <c r="BQ737" i="1" s="1"/>
  <c r="AF740" i="1"/>
  <c r="BQ740" i="1" s="1"/>
  <c r="AF732" i="1"/>
  <c r="BQ732" i="1" s="1"/>
  <c r="AF739" i="1"/>
  <c r="BQ739" i="1" s="1"/>
  <c r="AF714" i="1"/>
  <c r="BQ714" i="1" s="1"/>
  <c r="AF730" i="1"/>
  <c r="BQ730" i="1" s="1"/>
  <c r="AF738" i="1"/>
  <c r="BQ738" i="1" s="1"/>
  <c r="AF734" i="1"/>
  <c r="BQ734" i="1" s="1"/>
  <c r="AF733" i="1"/>
  <c r="BQ733" i="1" s="1"/>
  <c r="BQ946" i="1"/>
  <c r="BQ709" i="1"/>
  <c r="BQ708" i="1"/>
  <c r="BQ705" i="1"/>
  <c r="BQ706" i="1"/>
  <c r="BQ707" i="1"/>
  <c r="AF697" i="1"/>
  <c r="AS346" i="1"/>
  <c r="AU346" i="1"/>
  <c r="BB346" i="1"/>
  <c r="BL346" i="1"/>
  <c r="S80" i="10"/>
  <c r="AO80" i="10" s="1"/>
  <c r="D80" i="10" s="1"/>
  <c r="AS925" i="1"/>
  <c r="AS926" i="14" s="1"/>
  <c r="BB925" i="1"/>
  <c r="BB926" i="14" s="1"/>
  <c r="AF926" i="14" l="1"/>
  <c r="BQ926" i="14" s="1"/>
  <c r="AZ1021" i="14"/>
  <c r="AZ1017" i="1"/>
  <c r="AF925" i="1"/>
  <c r="BQ925" i="1" s="1"/>
  <c r="BQ841" i="14"/>
  <c r="AU829" i="14"/>
  <c r="AU726" i="14"/>
  <c r="AF726" i="14" s="1"/>
  <c r="BQ726" i="14" s="1"/>
  <c r="AY1017" i="1"/>
  <c r="BQ346" i="1"/>
  <c r="AF346" i="1" s="1"/>
  <c r="BQ695" i="1"/>
  <c r="AF695" i="1"/>
  <c r="BP713" i="1"/>
  <c r="BL713" i="1" s="1"/>
  <c r="BQ757" i="1"/>
  <c r="AU745" i="1"/>
  <c r="AU711" i="1" s="1"/>
  <c r="AS725" i="1"/>
  <c r="AF725" i="1" s="1"/>
  <c r="BQ725" i="1" s="1"/>
  <c r="BB745" i="1"/>
  <c r="BB711" i="1" s="1"/>
  <c r="AS745" i="1"/>
  <c r="BC713" i="1"/>
  <c r="BB713" i="1" s="1"/>
  <c r="AS713" i="1"/>
  <c r="BQ828" i="1"/>
  <c r="AF828" i="1"/>
  <c r="AU713" i="1"/>
  <c r="BL745" i="1"/>
  <c r="BL711" i="1" s="1"/>
  <c r="AF757" i="1"/>
  <c r="BQ829" i="14" l="1"/>
  <c r="AF829" i="14"/>
  <c r="AU712" i="14"/>
  <c r="AF712" i="14" s="1"/>
  <c r="BQ712" i="14" s="1"/>
  <c r="AF713" i="1"/>
  <c r="BQ713" i="1" s="1"/>
  <c r="AF745" i="1"/>
  <c r="BQ745" i="1"/>
  <c r="BB642" i="1"/>
  <c r="BQ606" i="1"/>
  <c r="AF606" i="1" s="1"/>
  <c r="BB593" i="1"/>
  <c r="AU593" i="1"/>
  <c r="BN492" i="1"/>
  <c r="BO492" i="1"/>
  <c r="BP492" i="1"/>
  <c r="BP460" i="1" s="1"/>
  <c r="BM492" i="1"/>
  <c r="BM480" i="1" s="1"/>
  <c r="BG492" i="1"/>
  <c r="BH492" i="1"/>
  <c r="BI492" i="1"/>
  <c r="BI480" i="1" s="1"/>
  <c r="BJ492" i="1"/>
  <c r="BJ480" i="1" s="1"/>
  <c r="BK492" i="1"/>
  <c r="BD492" i="1"/>
  <c r="BE492" i="1"/>
  <c r="BF492" i="1"/>
  <c r="BF480" i="1" s="1"/>
  <c r="BC492" i="1"/>
  <c r="AZ492" i="1"/>
  <c r="BA492" i="1"/>
  <c r="BA480" i="1" s="1"/>
  <c r="AX492" i="1"/>
  <c r="AW492" i="1"/>
  <c r="AW480" i="1" s="1"/>
  <c r="AV492" i="1"/>
  <c r="AV480" i="1" s="1"/>
  <c r="AT492" i="1"/>
  <c r="AH492" i="1"/>
  <c r="AI492" i="1"/>
  <c r="AJ492" i="1"/>
  <c r="AJ480" i="1" s="1"/>
  <c r="AK492" i="1"/>
  <c r="AK480" i="1" s="1"/>
  <c r="AL492" i="1"/>
  <c r="AL480" i="1" s="1"/>
  <c r="AM492" i="1"/>
  <c r="AN492" i="1"/>
  <c r="AN480" i="1" s="1"/>
  <c r="AO492" i="1"/>
  <c r="AO480" i="1" s="1"/>
  <c r="AP492" i="1"/>
  <c r="AP480" i="1" s="1"/>
  <c r="AQ492" i="1"/>
  <c r="AR492" i="1"/>
  <c r="AR480" i="1" s="1"/>
  <c r="AF542" i="1"/>
  <c r="BB478" i="1"/>
  <c r="AU478" i="1"/>
  <c r="AU462" i="1" s="1"/>
  <c r="AF462" i="1" s="1"/>
  <c r="BB476" i="1"/>
  <c r="AU476" i="1"/>
  <c r="AS476" i="1"/>
  <c r="BB475" i="1"/>
  <c r="AU475" i="1"/>
  <c r="AU459" i="1" s="1"/>
  <c r="BQ459" i="1" s="1"/>
  <c r="AS475" i="1"/>
  <c r="BB474" i="1"/>
  <c r="AU474" i="1"/>
  <c r="AS474" i="1"/>
  <c r="BB473" i="1"/>
  <c r="AU473" i="1"/>
  <c r="AU457" i="1" s="1"/>
  <c r="AS473" i="1"/>
  <c r="BB472" i="1"/>
  <c r="AU472" i="1"/>
  <c r="AS472" i="1"/>
  <c r="BB471" i="1"/>
  <c r="AU471" i="1"/>
  <c r="AS471" i="1"/>
  <c r="AU470" i="1"/>
  <c r="AS470" i="1"/>
  <c r="AU469" i="1"/>
  <c r="AS469" i="1"/>
  <c r="AU468" i="1"/>
  <c r="AS468" i="1"/>
  <c r="AU467" i="1"/>
  <c r="AS467" i="1"/>
  <c r="AU466" i="1"/>
  <c r="AF466" i="1" s="1"/>
  <c r="AU465" i="1"/>
  <c r="Y400" i="1"/>
  <c r="BP412" i="1"/>
  <c r="BJ412" i="1"/>
  <c r="BJ400" i="1" s="1"/>
  <c r="AP412" i="1"/>
  <c r="AP400" i="1" s="1"/>
  <c r="AQ412" i="1"/>
  <c r="AQ400" i="1" s="1"/>
  <c r="AR412" i="1"/>
  <c r="AR400" i="1" s="1"/>
  <c r="AH412" i="1"/>
  <c r="AH400" i="1" s="1"/>
  <c r="AI412" i="1"/>
  <c r="AJ412" i="1"/>
  <c r="AJ400" i="1" s="1"/>
  <c r="AK412" i="1"/>
  <c r="AK400" i="1" s="1"/>
  <c r="AL412" i="1"/>
  <c r="AM412" i="1"/>
  <c r="AN412" i="1"/>
  <c r="AN400" i="1" s="1"/>
  <c r="AO412" i="1"/>
  <c r="AO400" i="1" s="1"/>
  <c r="AG412" i="1"/>
  <c r="AG400" i="1" s="1"/>
  <c r="BO412" i="1"/>
  <c r="BO400" i="1" s="1"/>
  <c r="BN412" i="1"/>
  <c r="BN400" i="1" s="1"/>
  <c r="BM412" i="1"/>
  <c r="BM400" i="1" s="1"/>
  <c r="BK412" i="1"/>
  <c r="BK400" i="1" s="1"/>
  <c r="BI412" i="1"/>
  <c r="BI400" i="1" s="1"/>
  <c r="BH412" i="1"/>
  <c r="BH400" i="1" s="1"/>
  <c r="BG412" i="1"/>
  <c r="BG400" i="1" s="1"/>
  <c r="BF412" i="1"/>
  <c r="BF400" i="1" s="1"/>
  <c r="BE412" i="1"/>
  <c r="BE400" i="1" s="1"/>
  <c r="BD412" i="1"/>
  <c r="BD400" i="1" s="1"/>
  <c r="BC412" i="1"/>
  <c r="BC400" i="1" s="1"/>
  <c r="BA412" i="1"/>
  <c r="BA400" i="1" s="1"/>
  <c r="AZ412" i="1"/>
  <c r="AZ400" i="1" s="1"/>
  <c r="AY412" i="1"/>
  <c r="AY400" i="1" s="1"/>
  <c r="AX412" i="1"/>
  <c r="AX400" i="1" s="1"/>
  <c r="AW412" i="1"/>
  <c r="AW400" i="1" s="1"/>
  <c r="AV412" i="1"/>
  <c r="AV400" i="1" s="1"/>
  <c r="AL400" i="1" l="1"/>
  <c r="BP400" i="1"/>
  <c r="BL400" i="1" s="1"/>
  <c r="BP330" i="1"/>
  <c r="BQ593" i="1"/>
  <c r="AF593" i="1" s="1"/>
  <c r="AM400" i="1"/>
  <c r="AI400" i="1"/>
  <c r="AU449" i="1"/>
  <c r="AF449" i="1" s="1"/>
  <c r="AU464" i="1"/>
  <c r="BQ465" i="1"/>
  <c r="BQ462" i="1"/>
  <c r="AQ460" i="1"/>
  <c r="AQ448" i="1" s="1"/>
  <c r="AQ480" i="1"/>
  <c r="AM460" i="1"/>
  <c r="AM448" i="1" s="1"/>
  <c r="AM480" i="1"/>
  <c r="AI460" i="1"/>
  <c r="AI448" i="1" s="1"/>
  <c r="AI480" i="1"/>
  <c r="BC460" i="1"/>
  <c r="BC448" i="1" s="1"/>
  <c r="BC480" i="1"/>
  <c r="BK460" i="1"/>
  <c r="BK448" i="1" s="1"/>
  <c r="BK480" i="1"/>
  <c r="BG460" i="1"/>
  <c r="BG448" i="1" s="1"/>
  <c r="BG480" i="1"/>
  <c r="BN460" i="1"/>
  <c r="BN448" i="1" s="1"/>
  <c r="BN480" i="1"/>
  <c r="AS400" i="1"/>
  <c r="AZ460" i="1"/>
  <c r="AZ448" i="1" s="1"/>
  <c r="AZ480" i="1"/>
  <c r="BD460" i="1"/>
  <c r="BD448" i="1" s="1"/>
  <c r="BD480" i="1"/>
  <c r="BH460" i="1"/>
  <c r="BH448" i="1" s="1"/>
  <c r="BH480" i="1"/>
  <c r="BO460" i="1"/>
  <c r="BO448" i="1" s="1"/>
  <c r="BO480" i="1"/>
  <c r="AT480" i="1"/>
  <c r="BE460" i="1"/>
  <c r="BE448" i="1" s="1"/>
  <c r="BE480" i="1"/>
  <c r="BP448" i="1"/>
  <c r="BP480" i="1"/>
  <c r="AS492" i="1"/>
  <c r="AH480" i="1"/>
  <c r="AX460" i="1"/>
  <c r="AX448" i="1" s="1"/>
  <c r="AX480" i="1"/>
  <c r="BQ642" i="1"/>
  <c r="AF642" i="1" s="1"/>
  <c r="BB630" i="1"/>
  <c r="BQ630" i="1" s="1"/>
  <c r="AF630" i="1" s="1"/>
  <c r="AQ330" i="1"/>
  <c r="AQ318" i="1" s="1"/>
  <c r="O25" i="9" s="1"/>
  <c r="O86" i="9" s="1"/>
  <c r="O89" i="9" s="1"/>
  <c r="AS412" i="1"/>
  <c r="AU452" i="1"/>
  <c r="BQ468" i="1"/>
  <c r="AX330" i="1"/>
  <c r="AX318" i="1" s="1"/>
  <c r="V25" i="9" s="1"/>
  <c r="V86" i="9" s="1"/>
  <c r="V89" i="9" s="1"/>
  <c r="AS414" i="1"/>
  <c r="BQ472" i="1"/>
  <c r="BL492" i="1"/>
  <c r="BL480" i="1" s="1"/>
  <c r="AU492" i="1"/>
  <c r="AU480" i="1" s="1"/>
  <c r="BQ467" i="1"/>
  <c r="BB492" i="1"/>
  <c r="BB480" i="1" s="1"/>
  <c r="AT460" i="1"/>
  <c r="AT448" i="1" s="1"/>
  <c r="AV460" i="1"/>
  <c r="AV448" i="1" s="1"/>
  <c r="BQ466" i="1"/>
  <c r="BQ469" i="1"/>
  <c r="BQ470" i="1"/>
  <c r="BQ471" i="1"/>
  <c r="BQ473" i="1"/>
  <c r="BQ474" i="1"/>
  <c r="BQ475" i="1"/>
  <c r="BQ476" i="1"/>
  <c r="BQ478" i="1"/>
  <c r="AW460" i="1"/>
  <c r="AY460" i="1"/>
  <c r="BJ460" i="1"/>
  <c r="BN330" i="1"/>
  <c r="BN318" i="1" s="1"/>
  <c r="AM25" i="9" s="1"/>
  <c r="AL460" i="1"/>
  <c r="AL330" i="1" s="1"/>
  <c r="BI460" i="1"/>
  <c r="AK460" i="1"/>
  <c r="AP460" i="1"/>
  <c r="AH460" i="1"/>
  <c r="AG460" i="1"/>
  <c r="AO460" i="1"/>
  <c r="BK330" i="1"/>
  <c r="BK318" i="1" s="1"/>
  <c r="AI25" i="9" s="1"/>
  <c r="AR460" i="1"/>
  <c r="AN460" i="1"/>
  <c r="AJ460" i="1"/>
  <c r="BA460" i="1"/>
  <c r="BF460" i="1"/>
  <c r="BM460" i="1"/>
  <c r="AF474" i="1"/>
  <c r="AF470" i="1"/>
  <c r="AF472" i="1"/>
  <c r="AF473" i="1"/>
  <c r="AF465" i="1"/>
  <c r="AF468" i="1"/>
  <c r="AF469" i="1"/>
  <c r="AF478" i="1"/>
  <c r="AU414" i="1"/>
  <c r="BB412" i="1"/>
  <c r="BL412" i="1"/>
  <c r="AF467" i="1"/>
  <c r="AF471" i="1"/>
  <c r="AF475" i="1"/>
  <c r="AF476" i="1"/>
  <c r="AU412" i="1"/>
  <c r="BE330" i="1" l="1"/>
  <c r="BE318" i="1" s="1"/>
  <c r="AC25" i="9" s="1"/>
  <c r="BD330" i="1"/>
  <c r="BD318" i="1" s="1"/>
  <c r="AB25" i="9" s="1"/>
  <c r="AB86" i="9" s="1"/>
  <c r="AB89" i="9" s="1"/>
  <c r="BC330" i="1"/>
  <c r="BG330" i="1"/>
  <c r="BG318" i="1" s="1"/>
  <c r="AE25" i="9" s="1"/>
  <c r="AE86" i="9" s="1"/>
  <c r="AE89" i="9" s="1"/>
  <c r="BQ412" i="1"/>
  <c r="BH330" i="1"/>
  <c r="BH318" i="1" s="1"/>
  <c r="AF25" i="9" s="1"/>
  <c r="AF86" i="9" s="1"/>
  <c r="AF89" i="9" s="1"/>
  <c r="AZ330" i="1"/>
  <c r="AZ318" i="1" s="1"/>
  <c r="X25" i="9" s="1"/>
  <c r="X86" i="9" s="1"/>
  <c r="X89" i="9" s="1"/>
  <c r="BO330" i="1"/>
  <c r="BO318" i="1" s="1"/>
  <c r="AS480" i="1"/>
  <c r="BQ492" i="1"/>
  <c r="AM330" i="1"/>
  <c r="AM318" i="1" s="1"/>
  <c r="K25" i="9" s="1"/>
  <c r="BQ480" i="1"/>
  <c r="S34" i="9"/>
  <c r="S33" i="9" s="1"/>
  <c r="AP33" i="9" s="1"/>
  <c r="AF464" i="1"/>
  <c r="BQ464" i="1"/>
  <c r="AI330" i="1"/>
  <c r="AI318" i="1" s="1"/>
  <c r="G25" i="9" s="1"/>
  <c r="G86" i="9" s="1"/>
  <c r="G89" i="9" s="1"/>
  <c r="AJ330" i="1"/>
  <c r="AJ318" i="1" s="1"/>
  <c r="H25" i="9" s="1"/>
  <c r="AJ448" i="1"/>
  <c r="BF330" i="1"/>
  <c r="BF318" i="1" s="1"/>
  <c r="AD25" i="9" s="1"/>
  <c r="AD86" i="9" s="1"/>
  <c r="AD89" i="9" s="1"/>
  <c r="BF448" i="1"/>
  <c r="BB448" i="1" s="1"/>
  <c r="BQ449" i="1" s="1"/>
  <c r="AR330" i="1"/>
  <c r="AR318" i="1" s="1"/>
  <c r="AR448" i="1"/>
  <c r="AO330" i="1"/>
  <c r="AO318" i="1" s="1"/>
  <c r="M25" i="9" s="1"/>
  <c r="M86" i="9" s="1"/>
  <c r="M89" i="9" s="1"/>
  <c r="AO448" i="1"/>
  <c r="AK330" i="1"/>
  <c r="AK448" i="1"/>
  <c r="AW330" i="1"/>
  <c r="AW318" i="1" s="1"/>
  <c r="U25" i="9" s="1"/>
  <c r="U86" i="9" s="1"/>
  <c r="U89" i="9" s="1"/>
  <c r="AW448" i="1"/>
  <c r="BA330" i="1"/>
  <c r="BA318" i="1" s="1"/>
  <c r="Y25" i="9" s="1"/>
  <c r="Y86" i="9" s="1"/>
  <c r="Y89" i="9" s="1"/>
  <c r="BA448" i="1"/>
  <c r="BI330" i="1"/>
  <c r="BI318" i="1" s="1"/>
  <c r="AG25" i="9" s="1"/>
  <c r="BI448" i="1"/>
  <c r="AG330" i="1"/>
  <c r="AG318" i="1" s="1"/>
  <c r="AG448" i="1"/>
  <c r="AH330" i="1"/>
  <c r="AH318" i="1" s="1"/>
  <c r="F25" i="9" s="1"/>
  <c r="F86" i="9" s="1"/>
  <c r="F89" i="9" s="1"/>
  <c r="AH448" i="1"/>
  <c r="AL318" i="1"/>
  <c r="J25" i="9" s="1"/>
  <c r="J86" i="9" s="1"/>
  <c r="J89" i="9" s="1"/>
  <c r="AL448" i="1"/>
  <c r="BJ330" i="1"/>
  <c r="BJ318" i="1" s="1"/>
  <c r="AH25" i="9" s="1"/>
  <c r="BJ448" i="1"/>
  <c r="BM330" i="1"/>
  <c r="BM318" i="1" s="1"/>
  <c r="AK25" i="9" s="1"/>
  <c r="BM448" i="1"/>
  <c r="BL448" i="1" s="1"/>
  <c r="AN330" i="1"/>
  <c r="AN318" i="1" s="1"/>
  <c r="AN448" i="1"/>
  <c r="AP330" i="1"/>
  <c r="AP318" i="1" s="1"/>
  <c r="N25" i="9" s="1"/>
  <c r="AP448" i="1"/>
  <c r="AY330" i="1"/>
  <c r="AY318" i="1" s="1"/>
  <c r="W25" i="9" s="1"/>
  <c r="AY448" i="1"/>
  <c r="BQ452" i="1"/>
  <c r="AU460" i="1"/>
  <c r="AU448" i="1" s="1"/>
  <c r="AT330" i="1"/>
  <c r="AT318" i="1" s="1"/>
  <c r="R86" i="9" s="1"/>
  <c r="R89" i="9" s="1"/>
  <c r="AV330" i="1"/>
  <c r="AF492" i="1"/>
  <c r="AF412" i="1"/>
  <c r="N86" i="9" l="1"/>
  <c r="N89" i="9" s="1"/>
  <c r="E25" i="9"/>
  <c r="AS330" i="1"/>
  <c r="BB330" i="1"/>
  <c r="AF480" i="1"/>
  <c r="AP34" i="9"/>
  <c r="D34" i="9" s="1"/>
  <c r="AS448" i="1"/>
  <c r="AF448" i="1" s="1"/>
  <c r="AK318" i="1"/>
  <c r="AU330" i="1"/>
  <c r="AV318" i="1"/>
  <c r="T25" i="9" s="1"/>
  <c r="AR35" i="1"/>
  <c r="BB161" i="1"/>
  <c r="AU161" i="1"/>
  <c r="AS161" i="1"/>
  <c r="E86" i="9" l="1"/>
  <c r="E89" i="9" s="1"/>
  <c r="I25" i="9"/>
  <c r="Q25" i="9" s="1"/>
  <c r="AS318" i="1"/>
  <c r="BQ161" i="1"/>
  <c r="S25" i="9"/>
  <c r="T86" i="9"/>
  <c r="T89" i="9" s="1"/>
  <c r="AF161" i="1"/>
  <c r="BL731" i="1"/>
  <c r="BB731" i="1"/>
  <c r="AS826" i="1"/>
  <c r="AU826" i="1"/>
  <c r="BB826" i="1"/>
  <c r="BL826" i="1"/>
  <c r="AU827" i="1"/>
  <c r="AO72" i="10" s="1"/>
  <c r="D72" i="10" s="1"/>
  <c r="AS860" i="1"/>
  <c r="AU860" i="1"/>
  <c r="BB860" i="1"/>
  <c r="AU876" i="1"/>
  <c r="S76" i="10" s="1"/>
  <c r="BB876" i="1"/>
  <c r="BL876" i="1"/>
  <c r="BB892" i="1"/>
  <c r="BL892" i="1"/>
  <c r="BQ860" i="1" l="1"/>
  <c r="AF892" i="1"/>
  <c r="BQ876" i="1"/>
  <c r="S75" i="10"/>
  <c r="AO76" i="10"/>
  <c r="D76" i="10" s="1"/>
  <c r="AF876" i="1"/>
  <c r="BQ827" i="1"/>
  <c r="AF827" i="1"/>
  <c r="AF860" i="1"/>
  <c r="AF826" i="1"/>
  <c r="AF731" i="1"/>
  <c r="BQ731" i="1" s="1"/>
  <c r="BL986" i="1"/>
  <c r="BL988" i="1"/>
  <c r="BL989" i="1"/>
  <c r="BL990" i="1"/>
  <c r="BL991" i="1"/>
  <c r="BL992" i="1"/>
  <c r="BL995" i="1"/>
  <c r="BL997" i="1"/>
  <c r="BL998" i="1"/>
  <c r="BB985" i="1"/>
  <c r="BB989" i="1"/>
  <c r="BB991" i="1"/>
  <c r="BB992" i="1"/>
  <c r="BB993" i="1"/>
  <c r="BB994" i="1"/>
  <c r="BB995" i="1"/>
  <c r="BB996" i="1"/>
  <c r="BB997" i="1"/>
  <c r="BB998" i="1"/>
  <c r="AU985" i="1"/>
  <c r="AU986" i="1"/>
  <c r="AU987" i="1"/>
  <c r="AU988" i="1"/>
  <c r="AU989" i="1"/>
  <c r="AU990" i="1"/>
  <c r="AU991" i="1"/>
  <c r="AU992" i="1"/>
  <c r="AU993" i="1"/>
  <c r="AU994" i="1"/>
  <c r="AU995" i="1"/>
  <c r="AU996" i="1"/>
  <c r="AU997" i="1"/>
  <c r="AU998" i="1"/>
  <c r="AS985" i="1"/>
  <c r="AS986" i="1"/>
  <c r="AS987" i="1"/>
  <c r="AS988" i="1"/>
  <c r="AS989" i="1"/>
  <c r="AS990" i="1"/>
  <c r="AS991" i="1"/>
  <c r="AS992" i="1"/>
  <c r="AS993" i="1"/>
  <c r="AS994" i="1"/>
  <c r="AS995" i="1"/>
  <c r="AS996" i="1"/>
  <c r="AS997" i="1"/>
  <c r="AS998" i="1"/>
  <c r="BL969" i="1"/>
  <c r="BL970" i="1"/>
  <c r="BL971" i="1"/>
  <c r="BL972" i="1"/>
  <c r="BL973" i="1"/>
  <c r="BL974" i="1"/>
  <c r="BL975" i="1"/>
  <c r="BL976" i="1"/>
  <c r="BL977" i="1"/>
  <c r="BL978" i="1"/>
  <c r="BL979" i="1"/>
  <c r="BL980" i="1"/>
  <c r="BL981" i="1"/>
  <c r="BL982" i="1"/>
  <c r="BL983" i="1"/>
  <c r="BB969" i="1"/>
  <c r="BB970" i="1"/>
  <c r="BB971" i="1"/>
  <c r="BB972" i="1"/>
  <c r="BB973" i="1"/>
  <c r="BB974" i="1"/>
  <c r="BB975" i="1"/>
  <c r="BB976" i="1"/>
  <c r="BB977" i="1"/>
  <c r="BB978" i="1"/>
  <c r="BB979" i="1"/>
  <c r="BB980" i="1"/>
  <c r="BB981" i="1"/>
  <c r="BB982" i="1"/>
  <c r="BB983" i="1"/>
  <c r="AU969" i="1"/>
  <c r="AU970" i="1"/>
  <c r="AU971" i="1"/>
  <c r="AU972" i="1"/>
  <c r="AU973" i="1"/>
  <c r="AU974" i="1"/>
  <c r="AU975" i="1"/>
  <c r="AU976" i="1"/>
  <c r="AU977" i="1"/>
  <c r="AU978" i="1"/>
  <c r="AU979" i="1"/>
  <c r="AU980" i="1"/>
  <c r="AU981" i="1"/>
  <c r="AU982" i="1"/>
  <c r="AS969" i="1"/>
  <c r="AS970" i="1"/>
  <c r="AS971" i="1"/>
  <c r="AS972" i="1"/>
  <c r="AS973" i="1"/>
  <c r="AS974" i="1"/>
  <c r="AS975" i="1"/>
  <c r="AS976" i="1"/>
  <c r="AS977" i="1"/>
  <c r="AS978" i="1"/>
  <c r="AS979" i="1"/>
  <c r="AS980" i="1"/>
  <c r="AS981" i="1"/>
  <c r="AS982" i="1"/>
  <c r="BL938" i="1"/>
  <c r="BL939" i="1"/>
  <c r="BB938" i="1"/>
  <c r="BB939" i="1"/>
  <c r="BB940" i="1"/>
  <c r="AU938" i="1"/>
  <c r="AU939" i="1"/>
  <c r="AU940" i="1"/>
  <c r="AS938" i="1"/>
  <c r="AS939" i="1"/>
  <c r="AS940" i="1"/>
  <c r="BK220" i="1"/>
  <c r="BK206" i="1" s="1"/>
  <c r="BJ220" i="1"/>
  <c r="BI220" i="1"/>
  <c r="BI206" i="1" s="1"/>
  <c r="BH220" i="1"/>
  <c r="BH206" i="1" s="1"/>
  <c r="BG220" i="1"/>
  <c r="BG206" i="1" s="1"/>
  <c r="BJ206" i="1"/>
  <c r="BA220" i="1"/>
  <c r="BA206" i="1" s="1"/>
  <c r="AT220" i="1"/>
  <c r="AT206" i="1" s="1"/>
  <c r="BP220" i="1"/>
  <c r="BO220" i="1"/>
  <c r="BO206" i="1" s="1"/>
  <c r="BN220" i="1"/>
  <c r="BN206" i="1" s="1"/>
  <c r="BM220" i="1"/>
  <c r="BM206" i="1" s="1"/>
  <c r="BP206" i="1"/>
  <c r="BF220" i="1"/>
  <c r="BE220" i="1"/>
  <c r="BE206" i="1" s="1"/>
  <c r="BD220" i="1"/>
  <c r="BD206" i="1" s="1"/>
  <c r="BC220" i="1"/>
  <c r="BC206" i="1" s="1"/>
  <c r="BF206" i="1"/>
  <c r="AZ220" i="1"/>
  <c r="AZ206" i="1" s="1"/>
  <c r="AX220" i="1"/>
  <c r="AX206" i="1" s="1"/>
  <c r="AW220" i="1"/>
  <c r="AW206" i="1" s="1"/>
  <c r="AV220" i="1"/>
  <c r="AV206" i="1" s="1"/>
  <c r="AR220" i="1"/>
  <c r="AQ220" i="1"/>
  <c r="AQ206" i="1" s="1"/>
  <c r="AP220" i="1"/>
  <c r="AP206" i="1" s="1"/>
  <c r="AO220" i="1"/>
  <c r="AN220" i="1"/>
  <c r="AN206" i="1" s="1"/>
  <c r="AM220" i="1"/>
  <c r="AM206" i="1" s="1"/>
  <c r="AL220" i="1"/>
  <c r="AL206" i="1" s="1"/>
  <c r="AK220" i="1"/>
  <c r="AK206" i="1" s="1"/>
  <c r="AJ220" i="1"/>
  <c r="AJ206" i="1" s="1"/>
  <c r="AI220" i="1"/>
  <c r="AI206" i="1" s="1"/>
  <c r="AH220" i="1"/>
  <c r="AH206" i="1" s="1"/>
  <c r="AG220" i="1"/>
  <c r="AG206" i="1" s="1"/>
  <c r="AR219" i="1"/>
  <c r="AR218" i="1"/>
  <c r="AR217" i="1"/>
  <c r="AO206" i="1"/>
  <c r="AR216" i="1"/>
  <c r="AR215" i="1"/>
  <c r="AR214" i="1"/>
  <c r="AR212" i="1"/>
  <c r="AR211" i="1"/>
  <c r="AR210" i="1"/>
  <c r="AR209" i="1"/>
  <c r="Y220" i="1"/>
  <c r="Y32" i="1" s="1"/>
  <c r="Y18" i="1" s="1"/>
  <c r="AT221" i="1"/>
  <c r="AR221" i="1"/>
  <c r="AR221" i="14" s="1"/>
  <c r="AR205" i="14" s="1"/>
  <c r="Y221" i="1"/>
  <c r="BL51" i="1"/>
  <c r="BL53" i="1"/>
  <c r="BL54" i="1"/>
  <c r="BL55" i="1"/>
  <c r="BL56" i="1"/>
  <c r="BL57" i="1"/>
  <c r="BL58" i="1"/>
  <c r="BL60" i="1"/>
  <c r="BL61" i="1"/>
  <c r="BL64" i="1"/>
  <c r="BL71" i="1"/>
  <c r="BL72" i="1"/>
  <c r="BL74" i="1"/>
  <c r="BL75" i="1"/>
  <c r="BL76" i="1"/>
  <c r="BL77" i="1"/>
  <c r="BL78" i="1"/>
  <c r="BL79" i="1"/>
  <c r="BL80" i="1"/>
  <c r="BL82" i="1"/>
  <c r="BL83" i="1"/>
  <c r="BL84" i="1"/>
  <c r="BL85" i="1"/>
  <c r="BL86" i="1"/>
  <c r="BL87" i="1"/>
  <c r="BL88" i="1"/>
  <c r="BL89" i="1"/>
  <c r="BL90" i="1"/>
  <c r="BL91" i="1"/>
  <c r="BL92" i="1"/>
  <c r="BL93" i="1"/>
  <c r="BL94" i="1"/>
  <c r="BL95" i="1"/>
  <c r="BL98" i="1"/>
  <c r="BL99" i="1"/>
  <c r="BL100" i="1"/>
  <c r="BL101" i="1"/>
  <c r="BL102" i="1"/>
  <c r="BL103" i="1"/>
  <c r="BL104" i="1"/>
  <c r="BL105" i="1"/>
  <c r="BL106" i="1"/>
  <c r="BL107" i="1"/>
  <c r="BL108" i="1"/>
  <c r="BL109" i="1"/>
  <c r="BL110" i="1"/>
  <c r="BL111" i="1"/>
  <c r="BL112" i="1"/>
  <c r="BL114" i="1"/>
  <c r="BL115" i="1"/>
  <c r="BL116" i="1"/>
  <c r="BL117" i="1"/>
  <c r="BL118" i="1"/>
  <c r="BL119" i="1"/>
  <c r="BL120" i="1"/>
  <c r="BL121" i="1"/>
  <c r="BL122" i="1"/>
  <c r="BL123" i="1"/>
  <c r="BL124" i="1"/>
  <c r="BL125" i="1"/>
  <c r="BL126" i="1"/>
  <c r="BL127" i="1"/>
  <c r="BL128" i="1"/>
  <c r="BL129" i="1"/>
  <c r="BL130" i="1"/>
  <c r="BL131" i="1"/>
  <c r="BL132" i="1"/>
  <c r="BL133" i="1"/>
  <c r="BL134" i="1"/>
  <c r="BL135" i="1"/>
  <c r="BL136" i="1"/>
  <c r="BL137" i="1"/>
  <c r="BL138" i="1"/>
  <c r="BL139" i="1"/>
  <c r="BL140" i="1"/>
  <c r="BL141" i="1"/>
  <c r="BL142" i="1"/>
  <c r="BL144" i="1"/>
  <c r="BL145" i="1"/>
  <c r="BL146" i="1"/>
  <c r="BL147" i="1"/>
  <c r="BL148" i="1"/>
  <c r="BL149" i="1"/>
  <c r="BL150" i="1"/>
  <c r="BL151" i="1"/>
  <c r="BL152" i="1"/>
  <c r="BL153" i="1"/>
  <c r="BL154" i="1"/>
  <c r="BL155" i="1"/>
  <c r="BL156" i="1"/>
  <c r="BL157" i="1"/>
  <c r="BL158" i="1"/>
  <c r="BL162" i="1"/>
  <c r="BL163" i="1"/>
  <c r="BL164" i="1"/>
  <c r="BL165" i="1"/>
  <c r="BL166" i="1"/>
  <c r="BL167" i="1"/>
  <c r="BL168" i="1"/>
  <c r="BL169" i="1"/>
  <c r="BL170" i="1"/>
  <c r="BL171" i="1"/>
  <c r="BL172" i="1"/>
  <c r="BL173" i="1"/>
  <c r="BL174" i="1"/>
  <c r="BL175" i="1"/>
  <c r="BL176" i="1"/>
  <c r="BL177" i="1"/>
  <c r="BL178" i="1"/>
  <c r="BL179" i="1"/>
  <c r="BL180" i="1"/>
  <c r="BL181" i="1"/>
  <c r="BL182" i="1"/>
  <c r="BL183" i="1"/>
  <c r="BL185" i="1"/>
  <c r="BL186" i="1"/>
  <c r="BL187" i="1"/>
  <c r="BL188" i="1"/>
  <c r="BL189" i="1"/>
  <c r="BL190" i="1"/>
  <c r="BL191" i="1"/>
  <c r="BL192" i="1"/>
  <c r="BL193" i="1"/>
  <c r="BL194" i="1"/>
  <c r="BL195" i="1"/>
  <c r="BL196" i="1"/>
  <c r="BL197" i="1"/>
  <c r="BL198" i="1"/>
  <c r="BL199" i="1"/>
  <c r="BL200" i="1"/>
  <c r="BL201" i="1"/>
  <c r="BL202" i="1"/>
  <c r="BL203" i="1"/>
  <c r="BL224" i="1"/>
  <c r="BL225" i="1"/>
  <c r="BL228" i="1"/>
  <c r="BL229" i="1"/>
  <c r="BL231" i="1"/>
  <c r="BL233" i="1"/>
  <c r="BL235" i="1"/>
  <c r="BL236" i="1"/>
  <c r="BL247" i="1"/>
  <c r="BL248" i="1"/>
  <c r="BL249" i="1"/>
  <c r="BL250" i="1"/>
  <c r="BL251" i="1"/>
  <c r="BL252" i="1"/>
  <c r="BL255" i="1"/>
  <c r="BL256" i="1"/>
  <c r="BL257" i="1"/>
  <c r="BL258" i="1"/>
  <c r="BL259" i="1"/>
  <c r="BL260" i="1"/>
  <c r="BL261" i="1"/>
  <c r="BL262" i="1"/>
  <c r="BL263" i="1"/>
  <c r="BL264" i="1"/>
  <c r="BL265" i="1"/>
  <c r="BL266" i="1"/>
  <c r="BL267" i="1"/>
  <c r="BL268" i="1"/>
  <c r="BL273" i="1"/>
  <c r="BL274" i="1"/>
  <c r="BL275" i="1"/>
  <c r="BL276" i="1"/>
  <c r="BL277" i="1"/>
  <c r="BL279" i="1"/>
  <c r="BL280" i="1"/>
  <c r="BL281" i="1"/>
  <c r="BL282" i="1"/>
  <c r="BL283" i="1"/>
  <c r="BL284" i="1"/>
  <c r="BL285" i="1"/>
  <c r="BL287" i="1"/>
  <c r="BL288" i="1"/>
  <c r="BL289" i="1"/>
  <c r="BL291" i="1"/>
  <c r="BL292" i="1"/>
  <c r="BL293" i="1"/>
  <c r="BL294" i="1"/>
  <c r="BL295" i="1"/>
  <c r="BL296" i="1"/>
  <c r="BL297" i="1"/>
  <c r="BL298" i="1"/>
  <c r="BL299" i="1"/>
  <c r="BL300" i="1"/>
  <c r="BL307" i="1"/>
  <c r="BL308" i="1"/>
  <c r="BL309" i="1"/>
  <c r="BL310" i="1"/>
  <c r="BL311" i="1"/>
  <c r="BL312" i="1"/>
  <c r="BL319" i="1"/>
  <c r="BL320" i="1"/>
  <c r="BL324" i="1"/>
  <c r="BL326" i="1"/>
  <c r="BL327" i="1"/>
  <c r="BL330" i="1"/>
  <c r="BQ330" i="1" s="1"/>
  <c r="BL335" i="1"/>
  <c r="BL336" i="1"/>
  <c r="BL337" i="1"/>
  <c r="BL338" i="1"/>
  <c r="BL340" i="1"/>
  <c r="BL341" i="1"/>
  <c r="BL342" i="1"/>
  <c r="BL344" i="1"/>
  <c r="BL345" i="1"/>
  <c r="BL347" i="1"/>
  <c r="BL348" i="1"/>
  <c r="BL351" i="1"/>
  <c r="BL352" i="1"/>
  <c r="BL353" i="1"/>
  <c r="BL354" i="1"/>
  <c r="BL355" i="1"/>
  <c r="BL356" i="1"/>
  <c r="BL357" i="1"/>
  <c r="BL358" i="1"/>
  <c r="BL359" i="1"/>
  <c r="BL360" i="1"/>
  <c r="BL361" i="1"/>
  <c r="BL362" i="1"/>
  <c r="BL363" i="1"/>
  <c r="BL366" i="1"/>
  <c r="BL366" i="14" s="1"/>
  <c r="BL368" i="1"/>
  <c r="BL369" i="1"/>
  <c r="BL370" i="1"/>
  <c r="BL371" i="1"/>
  <c r="BL372" i="1"/>
  <c r="BL373" i="1"/>
  <c r="BL374" i="1"/>
  <c r="BL375" i="1"/>
  <c r="BL376" i="1"/>
  <c r="BL377" i="1"/>
  <c r="BL378" i="1"/>
  <c r="BL379" i="1"/>
  <c r="BL380" i="1"/>
  <c r="BL381" i="1"/>
  <c r="BL382" i="1"/>
  <c r="BL384" i="1"/>
  <c r="BL383" i="1" s="1"/>
  <c r="BL406" i="1"/>
  <c r="BL407" i="1"/>
  <c r="BL409" i="1"/>
  <c r="BL410" i="1"/>
  <c r="BL414" i="1"/>
  <c r="BL418" i="1"/>
  <c r="BL419" i="1"/>
  <c r="BL420" i="1"/>
  <c r="BL421" i="1"/>
  <c r="BL422" i="1"/>
  <c r="BL424" i="1"/>
  <c r="BL425" i="1"/>
  <c r="BL426" i="1"/>
  <c r="BL427" i="1"/>
  <c r="BL428" i="1"/>
  <c r="BL431" i="1"/>
  <c r="BL431" i="14" s="1"/>
  <c r="BL433" i="1"/>
  <c r="BL434" i="1"/>
  <c r="BL435" i="1"/>
  <c r="BL436" i="1"/>
  <c r="BL438" i="1"/>
  <c r="BL439" i="1"/>
  <c r="BL440" i="1"/>
  <c r="BL441" i="1"/>
  <c r="BL443" i="1"/>
  <c r="BL445" i="1"/>
  <c r="BL446" i="1"/>
  <c r="BL453" i="1"/>
  <c r="BL454" i="1"/>
  <c r="BL456" i="1"/>
  <c r="BL457" i="1"/>
  <c r="BL458" i="1"/>
  <c r="BL460" i="1"/>
  <c r="BL495" i="1"/>
  <c r="BL496" i="14" s="1"/>
  <c r="BL511" i="1"/>
  <c r="BL512" i="14" s="1"/>
  <c r="BL527" i="1"/>
  <c r="BL528" i="1"/>
  <c r="BL529" i="1"/>
  <c r="BL545" i="1"/>
  <c r="BL577" i="1"/>
  <c r="BL578" i="14" s="1"/>
  <c r="BL613" i="1"/>
  <c r="BL614" i="14" s="1"/>
  <c r="BQ614" i="14" s="1"/>
  <c r="AF614" i="14" s="1"/>
  <c r="BL629" i="1"/>
  <c r="BL645" i="1"/>
  <c r="BL646" i="1"/>
  <c r="BL663" i="1"/>
  <c r="BL665" i="1"/>
  <c r="BL667" i="1"/>
  <c r="BL668" i="1"/>
  <c r="BL669" i="1"/>
  <c r="BL674" i="1"/>
  <c r="BL676" i="1"/>
  <c r="BL710" i="1"/>
  <c r="BL728" i="1"/>
  <c r="BL729" i="14" s="1"/>
  <c r="BL760" i="1"/>
  <c r="BL761" i="14" s="1"/>
  <c r="BL776" i="1"/>
  <c r="BL792" i="1"/>
  <c r="BL793" i="1"/>
  <c r="BL794" i="1"/>
  <c r="BL810" i="1"/>
  <c r="BL811" i="14" s="1"/>
  <c r="BL941" i="1"/>
  <c r="BL956" i="1"/>
  <c r="BL967" i="1"/>
  <c r="BL1001" i="1"/>
  <c r="BL1037" i="1"/>
  <c r="BL1038" i="1"/>
  <c r="BL1039" i="1"/>
  <c r="BB51" i="1"/>
  <c r="BB52" i="1"/>
  <c r="BB53" i="1"/>
  <c r="BB55" i="1"/>
  <c r="BB56" i="1"/>
  <c r="BB57" i="1"/>
  <c r="BB58" i="1"/>
  <c r="BB59" i="1"/>
  <c r="BB60" i="1"/>
  <c r="BB61" i="1"/>
  <c r="BB63" i="1"/>
  <c r="BB64" i="1"/>
  <c r="BB71" i="1"/>
  <c r="BB72" i="1"/>
  <c r="BB73" i="1"/>
  <c r="BB74" i="1"/>
  <c r="BB75" i="1"/>
  <c r="BB76" i="1"/>
  <c r="BB77" i="1"/>
  <c r="BB78" i="1"/>
  <c r="BB79" i="1"/>
  <c r="BB80" i="1"/>
  <c r="BB82" i="1"/>
  <c r="BB83" i="1"/>
  <c r="BB84" i="1"/>
  <c r="BB85" i="1"/>
  <c r="BB86" i="1"/>
  <c r="BB87" i="1"/>
  <c r="BB88" i="1"/>
  <c r="BB89" i="1"/>
  <c r="BB90" i="1"/>
  <c r="BB91" i="1"/>
  <c r="BB92" i="1"/>
  <c r="BB93" i="1"/>
  <c r="BB94" i="1"/>
  <c r="BB95" i="1"/>
  <c r="BB98" i="1"/>
  <c r="BB99" i="1"/>
  <c r="BB100" i="1"/>
  <c r="BB101" i="1"/>
  <c r="BB102" i="1"/>
  <c r="BB103" i="1"/>
  <c r="BB104" i="1"/>
  <c r="BB105" i="1"/>
  <c r="BB106" i="1"/>
  <c r="BB107" i="1"/>
  <c r="BB108" i="1"/>
  <c r="BB109" i="1"/>
  <c r="BB110" i="1"/>
  <c r="BB111" i="1"/>
  <c r="BB118" i="1"/>
  <c r="BB119" i="1"/>
  <c r="BB121" i="1"/>
  <c r="BB122" i="1"/>
  <c r="BB123" i="1"/>
  <c r="BB124" i="1"/>
  <c r="BB125" i="1"/>
  <c r="BB126" i="1"/>
  <c r="BB127" i="1"/>
  <c r="BB128" i="1"/>
  <c r="BB129" i="1"/>
  <c r="BB130" i="1"/>
  <c r="BB131" i="1"/>
  <c r="BB132" i="1"/>
  <c r="BB133" i="1"/>
  <c r="BB134" i="1"/>
  <c r="BB135" i="1"/>
  <c r="BB136" i="1"/>
  <c r="BB137" i="1"/>
  <c r="BB138" i="1"/>
  <c r="BB139" i="1"/>
  <c r="BB140" i="1"/>
  <c r="BB141" i="1"/>
  <c r="BB142" i="1"/>
  <c r="BB144" i="1"/>
  <c r="BB145" i="1"/>
  <c r="BB146" i="1"/>
  <c r="BB147" i="1"/>
  <c r="BB148" i="1"/>
  <c r="BB149" i="1"/>
  <c r="BB150" i="1"/>
  <c r="BB151" i="1"/>
  <c r="BB152" i="1"/>
  <c r="BB153" i="1"/>
  <c r="BB154" i="1"/>
  <c r="BB155" i="1"/>
  <c r="BB156" i="1"/>
  <c r="BB157" i="1"/>
  <c r="BB158" i="1"/>
  <c r="BB162" i="1"/>
  <c r="BB163" i="1"/>
  <c r="BB164" i="1"/>
  <c r="BB165" i="1"/>
  <c r="BB166" i="1"/>
  <c r="BB167" i="1"/>
  <c r="BB172" i="1"/>
  <c r="BB173" i="1"/>
  <c r="BB174" i="1"/>
  <c r="BB175" i="1"/>
  <c r="BB176" i="1"/>
  <c r="BB177" i="1"/>
  <c r="BB178" i="1"/>
  <c r="BB179" i="1"/>
  <c r="BB180" i="1"/>
  <c r="BB181" i="1"/>
  <c r="BB182" i="1"/>
  <c r="BB183" i="1"/>
  <c r="BB185" i="1"/>
  <c r="BB186" i="1"/>
  <c r="BB187" i="1"/>
  <c r="BB188" i="1"/>
  <c r="BB189" i="1"/>
  <c r="BB190" i="1"/>
  <c r="BB191" i="1"/>
  <c r="BB192" i="1"/>
  <c r="BB193" i="1"/>
  <c r="BB194" i="1"/>
  <c r="BB195" i="1"/>
  <c r="BB196" i="1"/>
  <c r="BB197" i="1"/>
  <c r="BB198" i="1"/>
  <c r="BB199" i="1"/>
  <c r="BB200" i="1"/>
  <c r="BB201" i="1"/>
  <c r="BB202" i="1"/>
  <c r="BB203" i="1"/>
  <c r="BB223" i="1"/>
  <c r="BB224" i="1"/>
  <c r="BB225" i="1"/>
  <c r="BB226" i="1"/>
  <c r="BB227" i="1"/>
  <c r="BB228" i="1"/>
  <c r="BB229" i="1"/>
  <c r="BB230" i="1"/>
  <c r="BB232" i="1"/>
  <c r="BB233" i="1"/>
  <c r="BB234" i="1"/>
  <c r="BB236" i="1"/>
  <c r="BB237" i="1"/>
  <c r="BB239" i="1"/>
  <c r="BB240" i="1"/>
  <c r="BB241" i="1"/>
  <c r="BB242" i="1"/>
  <c r="BB243" i="1"/>
  <c r="BB244" i="1"/>
  <c r="BB245" i="1"/>
  <c r="BB246" i="1"/>
  <c r="BB247" i="1"/>
  <c r="BB248" i="1"/>
  <c r="BB249" i="1"/>
  <c r="BB250" i="1"/>
  <c r="BB251" i="1"/>
  <c r="BB252" i="1"/>
  <c r="BB255" i="1"/>
  <c r="BB256" i="1"/>
  <c r="BB257" i="1"/>
  <c r="BB258" i="1"/>
  <c r="BB259" i="1"/>
  <c r="BB260" i="1"/>
  <c r="BB261" i="1"/>
  <c r="BB262" i="1"/>
  <c r="BB263" i="1"/>
  <c r="BB264" i="1"/>
  <c r="BB265" i="1"/>
  <c r="BB266" i="1"/>
  <c r="BB267" i="1"/>
  <c r="BB268" i="1"/>
  <c r="BB276" i="1"/>
  <c r="BB277" i="1"/>
  <c r="BB279" i="1"/>
  <c r="BB280" i="1"/>
  <c r="BB281" i="1"/>
  <c r="BB282" i="1"/>
  <c r="BB283" i="1"/>
  <c r="BB284" i="1"/>
  <c r="BB285" i="1"/>
  <c r="BB287" i="1"/>
  <c r="BB288" i="1"/>
  <c r="BB289" i="1"/>
  <c r="BB291" i="1"/>
  <c r="BB292" i="1"/>
  <c r="BB293" i="1"/>
  <c r="BB294" i="1"/>
  <c r="BB295" i="1"/>
  <c r="BB296" i="1"/>
  <c r="BB297" i="1"/>
  <c r="BB298" i="1"/>
  <c r="BB299" i="1"/>
  <c r="BB300" i="1"/>
  <c r="BB309" i="1"/>
  <c r="BB310" i="1"/>
  <c r="BB311" i="1"/>
  <c r="BB312" i="1"/>
  <c r="BB319" i="1"/>
  <c r="BB320" i="1"/>
  <c r="BB323" i="1"/>
  <c r="BB324" i="1"/>
  <c r="BB326" i="1"/>
  <c r="BB327" i="1"/>
  <c r="BB328" i="1"/>
  <c r="BB335" i="1"/>
  <c r="BB336" i="1"/>
  <c r="BB337" i="1"/>
  <c r="BB338" i="1"/>
  <c r="BB339" i="1"/>
  <c r="BB340" i="1"/>
  <c r="BB341" i="1"/>
  <c r="BB342" i="1"/>
  <c r="BB343" i="1"/>
  <c r="BB344" i="1"/>
  <c r="BB345" i="1"/>
  <c r="BB347" i="1"/>
  <c r="BB348" i="1"/>
  <c r="BB351" i="1"/>
  <c r="BB352" i="1"/>
  <c r="BB353" i="1"/>
  <c r="BB354" i="1"/>
  <c r="BB355" i="1"/>
  <c r="BB356" i="1"/>
  <c r="BB357" i="1"/>
  <c r="BB358" i="1"/>
  <c r="BB359" i="1"/>
  <c r="BB360" i="1"/>
  <c r="BB361" i="1"/>
  <c r="BB362" i="1"/>
  <c r="BB363" i="1"/>
  <c r="BB364" i="1"/>
  <c r="BB366" i="1"/>
  <c r="BB368" i="1"/>
  <c r="BB369" i="1"/>
  <c r="BB370" i="1"/>
  <c r="BB371" i="1"/>
  <c r="BB372" i="1"/>
  <c r="BB373" i="1"/>
  <c r="BB374" i="1"/>
  <c r="BB375" i="1"/>
  <c r="BB376" i="1"/>
  <c r="BB377" i="1"/>
  <c r="BB378" i="1"/>
  <c r="BB379" i="1"/>
  <c r="BB380" i="1"/>
  <c r="BB381" i="1"/>
  <c r="BB382" i="1"/>
  <c r="BB382" i="14" s="1"/>
  <c r="BB384" i="1"/>
  <c r="BB385" i="1"/>
  <c r="BB386" i="1"/>
  <c r="BB387" i="1"/>
  <c r="BB388" i="1"/>
  <c r="BB389" i="1"/>
  <c r="BB390" i="1"/>
  <c r="BB391" i="1"/>
  <c r="BB392" i="1"/>
  <c r="BB393" i="1"/>
  <c r="BB394" i="1"/>
  <c r="BB395" i="1"/>
  <c r="BB396" i="1"/>
  <c r="BB397" i="1"/>
  <c r="BB401" i="1"/>
  <c r="BB403" i="1"/>
  <c r="BB404" i="1"/>
  <c r="BB405" i="1"/>
  <c r="BB406" i="1"/>
  <c r="BB407" i="1"/>
  <c r="BB408" i="1"/>
  <c r="BB409" i="1"/>
  <c r="BB410" i="1"/>
  <c r="BB411" i="1"/>
  <c r="BB415" i="1"/>
  <c r="BB417" i="1"/>
  <c r="BB418" i="1"/>
  <c r="BB419" i="1"/>
  <c r="BB420" i="1"/>
  <c r="BB421" i="1"/>
  <c r="BB422" i="1"/>
  <c r="BB423" i="1"/>
  <c r="BB424" i="1"/>
  <c r="BB425" i="1"/>
  <c r="BB426" i="1"/>
  <c r="BB427" i="1"/>
  <c r="BB428" i="1"/>
  <c r="BB429" i="1"/>
  <c r="BB430" i="1"/>
  <c r="BB431" i="1"/>
  <c r="BB431" i="14" s="1"/>
  <c r="BB399" i="14" s="1"/>
  <c r="BB433" i="1"/>
  <c r="BB434" i="1"/>
  <c r="BB435" i="1"/>
  <c r="BB436" i="1"/>
  <c r="BB437" i="1"/>
  <c r="BB438" i="1"/>
  <c r="BB439" i="1"/>
  <c r="BB440" i="1"/>
  <c r="BB441" i="1"/>
  <c r="BB442" i="1"/>
  <c r="BB443" i="1"/>
  <c r="BB444" i="1"/>
  <c r="BB445" i="1"/>
  <c r="BB446" i="1"/>
  <c r="BB453" i="1"/>
  <c r="BB454" i="1"/>
  <c r="BB456" i="1"/>
  <c r="BB457" i="1"/>
  <c r="BB458" i="1"/>
  <c r="BB460" i="1"/>
  <c r="BB495" i="1"/>
  <c r="BB496" i="14" s="1"/>
  <c r="BB511" i="1"/>
  <c r="BB512" i="14" s="1"/>
  <c r="BB527" i="1"/>
  <c r="BB528" i="1"/>
  <c r="BB529" i="1"/>
  <c r="BB530" i="14" s="1"/>
  <c r="BB545" i="1"/>
  <c r="BB577" i="1"/>
  <c r="BB629" i="1"/>
  <c r="BB645" i="1"/>
  <c r="BB646" i="1"/>
  <c r="BB663" i="1"/>
  <c r="BB665" i="1"/>
  <c r="BB667" i="1"/>
  <c r="BB668" i="1"/>
  <c r="BB669" i="1"/>
  <c r="BB670" i="1"/>
  <c r="BB674" i="1"/>
  <c r="BB676" i="1"/>
  <c r="BB678" i="1"/>
  <c r="BB710" i="1"/>
  <c r="BB760" i="1"/>
  <c r="BB776" i="1"/>
  <c r="BB792" i="1"/>
  <c r="BB793" i="1"/>
  <c r="BB941" i="1"/>
  <c r="BB956" i="1"/>
  <c r="BB1001" i="1"/>
  <c r="BB1037" i="1"/>
  <c r="BB1038" i="1"/>
  <c r="BB1039" i="1"/>
  <c r="AU51" i="1"/>
  <c r="AU52" i="1"/>
  <c r="AU53" i="1"/>
  <c r="AU54" i="1"/>
  <c r="AU55" i="1"/>
  <c r="AU56" i="1"/>
  <c r="AU57" i="1"/>
  <c r="AU58" i="1"/>
  <c r="AU59" i="1"/>
  <c r="AU60" i="1"/>
  <c r="AU61" i="1"/>
  <c r="AU62" i="1"/>
  <c r="AU63" i="1"/>
  <c r="AU64" i="1"/>
  <c r="AU67" i="1"/>
  <c r="AU68" i="1"/>
  <c r="AU69" i="1"/>
  <c r="AU71" i="1"/>
  <c r="AU72" i="1"/>
  <c r="AU73" i="1"/>
  <c r="AU74" i="1"/>
  <c r="AU75" i="1"/>
  <c r="AU76" i="1"/>
  <c r="AU77" i="1"/>
  <c r="AU78" i="1"/>
  <c r="AU79" i="1"/>
  <c r="AU80" i="1"/>
  <c r="AU82" i="1"/>
  <c r="AU83" i="1"/>
  <c r="AU84" i="1"/>
  <c r="AU85" i="1"/>
  <c r="AU86" i="1"/>
  <c r="AU87" i="1"/>
  <c r="AU88" i="1"/>
  <c r="AU89" i="1"/>
  <c r="AU90" i="1"/>
  <c r="AU91" i="1"/>
  <c r="AU92" i="1"/>
  <c r="AU93" i="1"/>
  <c r="AU94" i="1"/>
  <c r="AU95" i="1"/>
  <c r="AU98" i="1"/>
  <c r="AU99" i="1"/>
  <c r="AU100" i="1"/>
  <c r="AU101" i="1"/>
  <c r="AU102" i="1"/>
  <c r="AU103" i="1"/>
  <c r="AU104" i="1"/>
  <c r="AU105" i="1"/>
  <c r="AU106" i="1"/>
  <c r="AU107" i="1"/>
  <c r="AU108" i="1"/>
  <c r="AU109" i="1"/>
  <c r="AU110" i="1"/>
  <c r="AU111" i="1"/>
  <c r="AU112" i="1"/>
  <c r="AO12" i="10" s="1"/>
  <c r="D12" i="10" s="1"/>
  <c r="AU114" i="1"/>
  <c r="AU115" i="1"/>
  <c r="BQ115" i="1" s="1"/>
  <c r="AU116" i="1"/>
  <c r="AU117" i="1"/>
  <c r="AU118" i="1"/>
  <c r="AU119" i="1"/>
  <c r="AU120" i="1"/>
  <c r="AU121" i="1"/>
  <c r="AU122" i="1"/>
  <c r="AU123" i="1"/>
  <c r="AU124" i="1"/>
  <c r="AU125" i="1"/>
  <c r="AU126" i="1"/>
  <c r="AU127" i="1"/>
  <c r="AU128" i="1"/>
  <c r="AU129" i="1"/>
  <c r="AU130" i="1"/>
  <c r="AU131" i="1"/>
  <c r="AU132" i="1"/>
  <c r="AU133" i="1"/>
  <c r="AU134" i="1"/>
  <c r="AU135" i="1"/>
  <c r="AU136" i="1"/>
  <c r="AU137" i="1"/>
  <c r="AU138" i="1"/>
  <c r="AU139" i="1"/>
  <c r="AU140" i="1"/>
  <c r="AU141" i="1"/>
  <c r="AU142" i="1"/>
  <c r="AU144" i="1"/>
  <c r="AU145" i="1"/>
  <c r="AU146" i="1"/>
  <c r="AU147" i="1"/>
  <c r="AU148" i="1"/>
  <c r="AU149" i="1"/>
  <c r="AU150" i="1"/>
  <c r="AU151" i="1"/>
  <c r="AU152" i="1"/>
  <c r="AU153" i="1"/>
  <c r="AU154" i="1"/>
  <c r="AU155" i="1"/>
  <c r="AU156" i="1"/>
  <c r="AU157" i="1"/>
  <c r="AU158" i="1"/>
  <c r="AU162" i="1"/>
  <c r="AU163" i="1"/>
  <c r="AU164" i="1"/>
  <c r="AU165" i="1"/>
  <c r="AU166" i="1"/>
  <c r="AU167" i="1"/>
  <c r="AU168" i="1"/>
  <c r="AU169" i="1"/>
  <c r="AU170" i="1"/>
  <c r="AU171" i="1"/>
  <c r="AU172" i="1"/>
  <c r="AU173" i="1"/>
  <c r="AU174" i="1"/>
  <c r="AU175" i="1"/>
  <c r="AU176" i="1"/>
  <c r="AU177" i="1"/>
  <c r="AU178" i="1"/>
  <c r="AU179" i="1"/>
  <c r="AU180" i="1"/>
  <c r="AU181" i="1"/>
  <c r="AU182" i="1"/>
  <c r="AU183" i="1"/>
  <c r="AU185" i="1"/>
  <c r="AU186" i="1"/>
  <c r="AU187" i="1"/>
  <c r="AU188" i="1"/>
  <c r="AU189" i="1"/>
  <c r="AU190" i="1"/>
  <c r="AU191" i="1"/>
  <c r="AU192" i="1"/>
  <c r="AU193" i="1"/>
  <c r="AU194" i="1"/>
  <c r="AU195" i="1"/>
  <c r="AU196" i="1"/>
  <c r="AU197" i="1"/>
  <c r="AU198" i="1"/>
  <c r="AU199" i="1"/>
  <c r="AU200" i="1"/>
  <c r="AU201" i="1"/>
  <c r="AU202" i="1"/>
  <c r="AU203" i="1"/>
  <c r="AU223" i="1"/>
  <c r="AU224" i="1"/>
  <c r="AU225" i="1"/>
  <c r="AU226" i="1"/>
  <c r="AU227" i="1"/>
  <c r="AU228" i="1"/>
  <c r="AU229" i="1"/>
  <c r="AU230" i="1"/>
  <c r="AU231" i="1"/>
  <c r="AU232" i="1"/>
  <c r="AU233" i="1"/>
  <c r="AU234" i="1"/>
  <c r="AU235" i="1"/>
  <c r="AU236" i="1"/>
  <c r="AU237" i="1"/>
  <c r="AU239" i="1"/>
  <c r="AU239" i="14" s="1"/>
  <c r="AU240" i="1"/>
  <c r="AU240" i="14" s="1"/>
  <c r="AU241" i="1"/>
  <c r="AU241" i="14" s="1"/>
  <c r="AU242" i="1"/>
  <c r="AU242" i="14" s="1"/>
  <c r="AU243" i="1"/>
  <c r="AU243" i="14" s="1"/>
  <c r="AU244" i="1"/>
  <c r="AU244" i="14" s="1"/>
  <c r="AU245" i="1"/>
  <c r="AU245" i="14" s="1"/>
  <c r="AU246" i="1"/>
  <c r="AU246" i="14" s="1"/>
  <c r="AU247" i="1"/>
  <c r="AU247" i="14" s="1"/>
  <c r="AU248" i="1"/>
  <c r="AU248" i="14" s="1"/>
  <c r="AU249" i="1"/>
  <c r="AU249" i="14" s="1"/>
  <c r="AU250" i="1"/>
  <c r="AU250" i="14" s="1"/>
  <c r="AU251" i="1"/>
  <c r="AU251" i="14" s="1"/>
  <c r="AU252" i="1"/>
  <c r="AU252" i="14" s="1"/>
  <c r="AU255" i="1"/>
  <c r="AU256" i="1"/>
  <c r="AU257" i="1"/>
  <c r="AU258" i="1"/>
  <c r="AU259" i="1"/>
  <c r="AU260" i="1"/>
  <c r="AU261" i="1"/>
  <c r="AU262" i="1"/>
  <c r="AU263" i="1"/>
  <c r="AU264" i="1"/>
  <c r="AU265" i="1"/>
  <c r="AU266" i="1"/>
  <c r="AU267" i="1"/>
  <c r="AU268" i="1"/>
  <c r="AU269" i="1"/>
  <c r="AU271" i="1"/>
  <c r="AU272" i="1"/>
  <c r="AU273" i="1"/>
  <c r="AU274" i="1"/>
  <c r="AU275" i="1"/>
  <c r="AU276" i="1"/>
  <c r="AU277" i="1"/>
  <c r="AU279" i="1"/>
  <c r="AU280" i="1"/>
  <c r="AU281" i="1"/>
  <c r="AU282" i="1"/>
  <c r="AU283" i="1"/>
  <c r="AU284" i="1"/>
  <c r="AU285" i="1"/>
  <c r="AU287" i="1"/>
  <c r="AU288" i="1"/>
  <c r="AU289" i="1"/>
  <c r="AU291" i="1"/>
  <c r="AU292" i="1"/>
  <c r="AU293" i="1"/>
  <c r="AU294" i="1"/>
  <c r="AU295" i="1"/>
  <c r="AU296" i="1"/>
  <c r="AU297" i="1"/>
  <c r="AU298" i="1"/>
  <c r="AU299" i="1"/>
  <c r="AU300" i="1"/>
  <c r="AU301" i="1"/>
  <c r="S24" i="10" s="1"/>
  <c r="AO24" i="10" s="1"/>
  <c r="AU303" i="1"/>
  <c r="AU304" i="1"/>
  <c r="AF304" i="1" s="1"/>
  <c r="AU305" i="1"/>
  <c r="AF305" i="1" s="1"/>
  <c r="AU307" i="1"/>
  <c r="AU308" i="1"/>
  <c r="AU309" i="1"/>
  <c r="AU310" i="1"/>
  <c r="AU311" i="1"/>
  <c r="AU312" i="1"/>
  <c r="AU313" i="1"/>
  <c r="AU314" i="1"/>
  <c r="AU319" i="1"/>
  <c r="AU320" i="1"/>
  <c r="AU323" i="1"/>
  <c r="AU324" i="1"/>
  <c r="AU325" i="1"/>
  <c r="AU326" i="1"/>
  <c r="BQ326" i="1" s="1"/>
  <c r="AU328" i="1"/>
  <c r="AU335" i="1"/>
  <c r="AU336" i="1"/>
  <c r="AU337" i="1"/>
  <c r="AU338" i="1"/>
  <c r="AU339" i="1"/>
  <c r="AU340" i="1"/>
  <c r="AU341" i="1"/>
  <c r="AU342" i="1"/>
  <c r="AU343" i="1"/>
  <c r="AU344" i="1"/>
  <c r="AU345" i="1"/>
  <c r="AU347" i="1"/>
  <c r="AU348" i="1"/>
  <c r="AU351" i="1"/>
  <c r="AU352" i="1"/>
  <c r="AU353" i="1"/>
  <c r="AU354" i="1"/>
  <c r="AU355" i="1"/>
  <c r="AU356" i="1"/>
  <c r="AU357" i="1"/>
  <c r="AU358" i="1"/>
  <c r="AU359" i="1"/>
  <c r="AU360" i="1"/>
  <c r="AU361" i="1"/>
  <c r="AU362" i="1"/>
  <c r="AU363" i="1"/>
  <c r="AU364" i="1"/>
  <c r="BQ364" i="1" s="1"/>
  <c r="AU366" i="1"/>
  <c r="BQ366" i="1" s="1"/>
  <c r="AU368" i="1"/>
  <c r="AU369" i="1"/>
  <c r="AU370" i="1"/>
  <c r="AU371" i="1"/>
  <c r="AU372" i="1"/>
  <c r="AU373" i="1"/>
  <c r="AU374" i="1"/>
  <c r="AU375" i="1"/>
  <c r="AU376" i="1"/>
  <c r="AU377" i="1"/>
  <c r="AU378" i="1"/>
  <c r="AU379" i="1"/>
  <c r="AU380" i="1"/>
  <c r="AU381" i="1"/>
  <c r="AU382" i="1"/>
  <c r="AU382" i="14" s="1"/>
  <c r="AU384" i="1"/>
  <c r="AU385" i="1"/>
  <c r="AU386" i="1"/>
  <c r="AU387" i="1"/>
  <c r="AU388" i="1"/>
  <c r="AU389" i="1"/>
  <c r="AU390" i="1"/>
  <c r="AU391" i="1"/>
  <c r="AU392" i="1"/>
  <c r="AU393" i="1"/>
  <c r="AU394" i="1"/>
  <c r="AU395" i="1"/>
  <c r="AU396" i="1"/>
  <c r="AU397" i="1"/>
  <c r="AU401" i="1"/>
  <c r="AU402" i="1"/>
  <c r="BQ402" i="1" s="1"/>
  <c r="AU403" i="1"/>
  <c r="AU404" i="1"/>
  <c r="AU405" i="1"/>
  <c r="AU406" i="1"/>
  <c r="AU407" i="1"/>
  <c r="AU408" i="1"/>
  <c r="AU409" i="1"/>
  <c r="AU410" i="1"/>
  <c r="AU411" i="1"/>
  <c r="AU415" i="1"/>
  <c r="AU415" i="14" s="1"/>
  <c r="AU417" i="1"/>
  <c r="AU418" i="1"/>
  <c r="AU419" i="1"/>
  <c r="AU420" i="1"/>
  <c r="AU421" i="1"/>
  <c r="AU422" i="1"/>
  <c r="AU423" i="1"/>
  <c r="AU424" i="1"/>
  <c r="AU425" i="1"/>
  <c r="AU426" i="1"/>
  <c r="AU427" i="1"/>
  <c r="AU428" i="1"/>
  <c r="AU429" i="1"/>
  <c r="AU430" i="1"/>
  <c r="AU431" i="1"/>
  <c r="AU431" i="14" s="1"/>
  <c r="AU433" i="1"/>
  <c r="AU434" i="1"/>
  <c r="AU435" i="1"/>
  <c r="AU436" i="1"/>
  <c r="AU437" i="1"/>
  <c r="AU438" i="1"/>
  <c r="AU439" i="1"/>
  <c r="AU440" i="1"/>
  <c r="AU441" i="1"/>
  <c r="AU442" i="1"/>
  <c r="AU443" i="1"/>
  <c r="AU444" i="1"/>
  <c r="AU445" i="1"/>
  <c r="AU446" i="1"/>
  <c r="AU495" i="1"/>
  <c r="AU496" i="14" s="1"/>
  <c r="AU511" i="1"/>
  <c r="AU512" i="14" s="1"/>
  <c r="AU527" i="1"/>
  <c r="AU528" i="1"/>
  <c r="AU529" i="1"/>
  <c r="AU530" i="14" s="1"/>
  <c r="AU545" i="1"/>
  <c r="AU577" i="1"/>
  <c r="AU613" i="1"/>
  <c r="AU629" i="1"/>
  <c r="AU645" i="1"/>
  <c r="AU646" i="1"/>
  <c r="AU663" i="1"/>
  <c r="AU665" i="1"/>
  <c r="AU667" i="1"/>
  <c r="AU668" i="1"/>
  <c r="AU669" i="1"/>
  <c r="AU670" i="1"/>
  <c r="AU674" i="1"/>
  <c r="AU676" i="1"/>
  <c r="AP58" i="9" s="1"/>
  <c r="D58" i="9" s="1"/>
  <c r="AU678" i="1"/>
  <c r="AU710" i="1"/>
  <c r="AU711" i="14" s="1"/>
  <c r="AF711" i="14" s="1"/>
  <c r="AU728" i="1"/>
  <c r="AU729" i="14" s="1"/>
  <c r="AU776" i="1"/>
  <c r="AU792" i="1"/>
  <c r="AU793" i="1"/>
  <c r="AU794" i="1"/>
  <c r="AU941" i="1"/>
  <c r="AU956" i="1"/>
  <c r="AU983" i="1"/>
  <c r="AU1001" i="1"/>
  <c r="AU1037" i="1"/>
  <c r="AU1038" i="1"/>
  <c r="AU1039" i="1"/>
  <c r="AS51" i="1"/>
  <c r="AS52" i="1"/>
  <c r="AS53" i="1"/>
  <c r="AS54" i="1"/>
  <c r="AS55" i="1"/>
  <c r="AS56" i="1"/>
  <c r="AS57" i="1"/>
  <c r="AS58" i="1"/>
  <c r="AS59" i="1"/>
  <c r="AS60" i="1"/>
  <c r="AS61" i="1"/>
  <c r="AS63" i="1"/>
  <c r="AS64" i="1"/>
  <c r="AS71" i="1"/>
  <c r="AS72" i="1"/>
  <c r="AS73" i="1"/>
  <c r="AS75" i="1"/>
  <c r="AS76" i="1"/>
  <c r="AS77" i="1"/>
  <c r="AS78" i="1"/>
  <c r="AS79" i="1"/>
  <c r="AS80" i="1"/>
  <c r="AS82" i="1"/>
  <c r="AS83" i="1"/>
  <c r="AS84" i="1"/>
  <c r="AS85" i="1"/>
  <c r="AS86" i="1"/>
  <c r="AS87" i="1"/>
  <c r="AS88" i="1"/>
  <c r="AS89" i="1"/>
  <c r="AS90" i="1"/>
  <c r="AS91" i="1"/>
  <c r="AS92" i="1"/>
  <c r="AS93" i="1"/>
  <c r="AS94" i="1"/>
  <c r="AS95" i="1"/>
  <c r="AS101" i="1"/>
  <c r="AS102" i="1"/>
  <c r="AS103" i="1"/>
  <c r="AS104" i="1"/>
  <c r="AS105" i="1"/>
  <c r="AS106" i="1"/>
  <c r="AS107" i="1"/>
  <c r="AS108" i="1"/>
  <c r="AS109" i="1"/>
  <c r="AS110" i="1"/>
  <c r="AS111" i="1"/>
  <c r="AS115" i="1"/>
  <c r="AS116" i="1"/>
  <c r="AS117" i="1"/>
  <c r="AS118" i="1"/>
  <c r="AS119" i="1"/>
  <c r="AS120" i="1"/>
  <c r="AS121" i="1"/>
  <c r="AS122" i="1"/>
  <c r="AS123" i="1"/>
  <c r="AS124" i="1"/>
  <c r="AS125" i="1"/>
  <c r="AS126" i="1"/>
  <c r="AS127" i="1"/>
  <c r="AS128" i="1"/>
  <c r="AS129" i="1"/>
  <c r="AS130" i="1"/>
  <c r="AS131" i="1"/>
  <c r="AS132" i="1"/>
  <c r="AS133" i="1"/>
  <c r="AS134" i="1"/>
  <c r="AS135" i="1"/>
  <c r="AS136" i="1"/>
  <c r="AS137" i="1"/>
  <c r="AS138" i="1"/>
  <c r="AS139" i="1"/>
  <c r="AS140" i="1"/>
  <c r="AS141" i="1"/>
  <c r="AS142" i="1"/>
  <c r="AS144" i="1"/>
  <c r="AS145" i="1"/>
  <c r="AS146" i="1"/>
  <c r="AS147" i="1"/>
  <c r="AS148" i="1"/>
  <c r="AS149" i="1"/>
  <c r="AS150" i="1"/>
  <c r="AS151" i="1"/>
  <c r="AS152" i="1"/>
  <c r="AS153" i="1"/>
  <c r="AS154" i="1"/>
  <c r="AS155" i="1"/>
  <c r="AS156" i="1"/>
  <c r="AS157" i="1"/>
  <c r="AS158" i="1"/>
  <c r="AS162" i="1"/>
  <c r="AS163" i="1"/>
  <c r="AS164" i="1"/>
  <c r="AS166" i="1"/>
  <c r="AS167" i="1"/>
  <c r="AS168" i="1"/>
  <c r="AS169" i="1"/>
  <c r="AS170" i="1"/>
  <c r="AS171" i="1"/>
  <c r="AS172" i="1"/>
  <c r="AS173" i="1"/>
  <c r="AS174" i="1"/>
  <c r="AS175" i="1"/>
  <c r="AS176" i="1"/>
  <c r="AS177" i="1"/>
  <c r="AS178" i="1"/>
  <c r="AS179" i="1"/>
  <c r="AS180" i="1"/>
  <c r="AS181" i="1"/>
  <c r="AS182" i="1"/>
  <c r="AS183" i="1"/>
  <c r="AS185" i="1"/>
  <c r="AS186" i="1"/>
  <c r="AS187" i="1"/>
  <c r="AS188" i="1"/>
  <c r="AS189" i="1"/>
  <c r="AS190" i="1"/>
  <c r="AS191" i="1"/>
  <c r="AS192" i="1"/>
  <c r="AS193" i="1"/>
  <c r="AS194" i="1"/>
  <c r="AS195" i="1"/>
  <c r="AS196" i="1"/>
  <c r="AS197" i="1"/>
  <c r="AS198" i="1"/>
  <c r="AS199" i="1"/>
  <c r="AS200" i="1"/>
  <c r="AS201" i="1"/>
  <c r="AS202" i="1"/>
  <c r="AS203" i="1"/>
  <c r="AS223" i="1"/>
  <c r="AS224" i="1"/>
  <c r="AS225" i="1"/>
  <c r="AS226" i="1"/>
  <c r="AS227" i="1"/>
  <c r="AS228" i="1"/>
  <c r="AS229" i="1"/>
  <c r="AS230" i="1"/>
  <c r="AS232" i="1"/>
  <c r="AS233" i="1"/>
  <c r="AS234" i="1"/>
  <c r="AS235" i="1"/>
  <c r="AS236" i="1"/>
  <c r="AS240" i="1"/>
  <c r="AS241" i="1"/>
  <c r="AS242" i="1"/>
  <c r="AS243" i="1"/>
  <c r="AS244" i="1"/>
  <c r="AS245" i="1"/>
  <c r="AS246" i="1"/>
  <c r="AS247" i="1"/>
  <c r="AS248" i="1"/>
  <c r="AS249" i="1"/>
  <c r="AS250" i="1"/>
  <c r="AS251" i="1"/>
  <c r="AS252" i="1"/>
  <c r="AS259" i="1"/>
  <c r="AS267" i="1"/>
  <c r="AS268" i="1"/>
  <c r="AS273" i="1"/>
  <c r="AS274" i="1"/>
  <c r="AS275" i="1"/>
  <c r="AS276" i="1"/>
  <c r="AS277" i="1"/>
  <c r="AS279" i="1"/>
  <c r="AS280" i="1"/>
  <c r="AS281" i="1"/>
  <c r="AS282" i="1"/>
  <c r="AS283" i="1"/>
  <c r="AS284" i="1"/>
  <c r="AS293" i="1"/>
  <c r="AS294" i="1"/>
  <c r="AS295" i="1"/>
  <c r="AS296" i="1"/>
  <c r="AS297" i="1"/>
  <c r="AS298" i="1"/>
  <c r="AS299" i="1"/>
  <c r="AS300" i="1"/>
  <c r="AS309" i="1"/>
  <c r="AS310" i="1"/>
  <c r="AS311" i="1"/>
  <c r="AS312" i="1"/>
  <c r="AS317" i="1"/>
  <c r="AS319" i="1"/>
  <c r="AS324" i="1"/>
  <c r="AS325" i="1"/>
  <c r="AS326" i="1"/>
  <c r="AS327" i="1"/>
  <c r="AS328" i="1"/>
  <c r="AS335" i="1"/>
  <c r="AS336" i="1"/>
  <c r="AS337" i="1"/>
  <c r="AS338" i="1"/>
  <c r="AS340" i="1"/>
  <c r="AS341" i="1"/>
  <c r="AS342" i="1"/>
  <c r="AS343" i="1"/>
  <c r="AS344" i="1"/>
  <c r="AS345" i="1"/>
  <c r="AS347" i="1"/>
  <c r="AS348" i="1"/>
  <c r="AS351" i="1"/>
  <c r="AS352" i="1"/>
  <c r="AS353" i="1"/>
  <c r="AS354" i="1"/>
  <c r="AS355" i="1"/>
  <c r="AS356" i="1"/>
  <c r="AS357" i="1"/>
  <c r="AS358" i="1"/>
  <c r="AS359" i="1"/>
  <c r="AS360" i="1"/>
  <c r="AS361" i="1"/>
  <c r="AS362" i="1"/>
  <c r="AS363" i="1"/>
  <c r="AS364" i="1"/>
  <c r="AS366" i="1"/>
  <c r="AS368" i="1"/>
  <c r="AS369" i="1"/>
  <c r="AS370" i="1"/>
  <c r="AS371" i="1"/>
  <c r="AS372" i="1"/>
  <c r="AS373" i="1"/>
  <c r="AS374" i="1"/>
  <c r="AS375" i="1"/>
  <c r="AS376" i="1"/>
  <c r="AS377" i="1"/>
  <c r="AS378" i="1"/>
  <c r="AS379" i="1"/>
  <c r="AS380" i="1"/>
  <c r="AS381" i="1"/>
  <c r="AS382" i="1"/>
  <c r="AS384" i="1"/>
  <c r="AS385" i="1"/>
  <c r="AS386" i="1"/>
  <c r="AS387" i="1"/>
  <c r="AS388" i="1"/>
  <c r="AS389" i="1"/>
  <c r="AS390" i="1"/>
  <c r="AS391" i="1"/>
  <c r="AS392" i="1"/>
  <c r="AS393" i="1"/>
  <c r="AS394" i="1"/>
  <c r="AS395" i="1"/>
  <c r="AS396" i="1"/>
  <c r="AS397" i="1"/>
  <c r="AF397" i="1" s="1"/>
  <c r="AS406" i="1"/>
  <c r="AS407" i="1"/>
  <c r="AS422" i="1"/>
  <c r="AS423" i="1"/>
  <c r="AS424" i="1"/>
  <c r="AS425" i="1"/>
  <c r="AS426" i="1"/>
  <c r="AS427" i="1"/>
  <c r="AS428" i="1"/>
  <c r="AS429" i="1"/>
  <c r="AS430" i="1"/>
  <c r="AS453" i="1"/>
  <c r="AS454" i="1"/>
  <c r="AS455" i="1"/>
  <c r="AS456" i="1"/>
  <c r="AS457" i="1"/>
  <c r="AS458" i="1"/>
  <c r="AS545" i="1"/>
  <c r="AS479" i="1" s="1"/>
  <c r="AS645" i="1"/>
  <c r="AS663" i="1"/>
  <c r="AS665" i="1"/>
  <c r="AS667" i="1"/>
  <c r="AS668" i="1"/>
  <c r="AS669" i="1"/>
  <c r="AS670" i="1"/>
  <c r="AS672" i="1"/>
  <c r="AF672" i="1" s="1"/>
  <c r="AS674" i="1"/>
  <c r="AS676" i="1"/>
  <c r="AS678" i="1"/>
  <c r="AS710" i="1"/>
  <c r="AS711" i="1"/>
  <c r="AF711" i="1" s="1"/>
  <c r="AS744" i="1"/>
  <c r="AS776" i="1"/>
  <c r="AS792" i="1"/>
  <c r="AS793" i="1"/>
  <c r="AS941" i="1"/>
  <c r="AS956" i="1"/>
  <c r="AS983" i="1"/>
  <c r="AS1001" i="1"/>
  <c r="AS1037" i="1"/>
  <c r="AS1038" i="1"/>
  <c r="AS1039" i="1"/>
  <c r="BO62" i="1"/>
  <c r="BO62" i="14" s="1"/>
  <c r="BN62" i="1"/>
  <c r="BN62" i="14" s="1"/>
  <c r="BM62" i="1"/>
  <c r="BM62" i="14" s="1"/>
  <c r="BK62" i="1"/>
  <c r="BK62" i="14" s="1"/>
  <c r="BJ62" i="1"/>
  <c r="BJ62" i="14" s="1"/>
  <c r="BI62" i="1"/>
  <c r="BI62" i="14" s="1"/>
  <c r="BE62" i="1"/>
  <c r="BE62" i="14" s="1"/>
  <c r="AN62" i="1"/>
  <c r="AN62" i="14" s="1"/>
  <c r="AM62" i="1"/>
  <c r="AM62" i="14" s="1"/>
  <c r="AK62" i="1"/>
  <c r="AK62" i="14" s="1"/>
  <c r="AJ62" i="1"/>
  <c r="AJ62" i="14" s="1"/>
  <c r="BF253" i="1"/>
  <c r="BE253" i="1"/>
  <c r="BD253" i="1"/>
  <c r="BC253" i="1"/>
  <c r="BA253" i="1"/>
  <c r="AX253" i="1"/>
  <c r="AW253" i="1"/>
  <c r="AV253" i="1"/>
  <c r="AT253" i="1"/>
  <c r="AR253" i="1"/>
  <c r="Y253" i="1"/>
  <c r="AY220" i="1"/>
  <c r="AY266" i="1"/>
  <c r="AY266" i="14" s="1"/>
  <c r="AY265" i="1"/>
  <c r="AY265" i="14" s="1"/>
  <c r="AY264" i="14"/>
  <c r="AY263" i="1"/>
  <c r="AY263" i="14" s="1"/>
  <c r="AY262" i="1"/>
  <c r="AY262" i="14" s="1"/>
  <c r="AY259" i="14"/>
  <c r="AY256" i="14"/>
  <c r="AY255" i="14"/>
  <c r="BP48" i="1"/>
  <c r="BP34" i="1" s="1"/>
  <c r="BO48" i="1"/>
  <c r="BN48" i="1"/>
  <c r="BM48" i="1"/>
  <c r="BK48" i="1"/>
  <c r="BJ48" i="1"/>
  <c r="BI48" i="1"/>
  <c r="BH48" i="1"/>
  <c r="BH34" i="1" s="1"/>
  <c r="BG48" i="1"/>
  <c r="BG34" i="1" s="1"/>
  <c r="BF48" i="1"/>
  <c r="BF34" i="1" s="1"/>
  <c r="BE48" i="1"/>
  <c r="BD48" i="1"/>
  <c r="BD34" i="1" s="1"/>
  <c r="BC48" i="1"/>
  <c r="BC34" i="1" s="1"/>
  <c r="BA48" i="1"/>
  <c r="BA34" i="1" s="1"/>
  <c r="AZ48" i="1"/>
  <c r="AY48" i="1"/>
  <c r="AX48" i="1"/>
  <c r="AX34" i="1" s="1"/>
  <c r="AW48" i="1"/>
  <c r="AW34" i="1" s="1"/>
  <c r="AV48" i="1"/>
  <c r="AV34" i="1" s="1"/>
  <c r="AT48" i="1"/>
  <c r="AT34" i="1" s="1"/>
  <c r="AR48" i="1"/>
  <c r="AQ48" i="1"/>
  <c r="AQ34" i="1" s="1"/>
  <c r="AP48" i="1"/>
  <c r="AP34" i="1" s="1"/>
  <c r="AO48" i="1"/>
  <c r="AN48" i="1"/>
  <c r="AM48" i="1"/>
  <c r="AL48" i="1"/>
  <c r="AL34" i="1" s="1"/>
  <c r="AK48" i="1"/>
  <c r="AJ48" i="1"/>
  <c r="AI48" i="1"/>
  <c r="AI34" i="1" s="1"/>
  <c r="AH48" i="1"/>
  <c r="AH34" i="1" s="1"/>
  <c r="AG48" i="1"/>
  <c r="AG34" i="1" s="1"/>
  <c r="AR47" i="1"/>
  <c r="AR46" i="1"/>
  <c r="AR45" i="1"/>
  <c r="AO34" i="1"/>
  <c r="AI29" i="1"/>
  <c r="AI1033" i="1" s="1"/>
  <c r="AR44" i="1"/>
  <c r="AQ28" i="1"/>
  <c r="AQ1032" i="1" s="1"/>
  <c r="AM28" i="1"/>
  <c r="AM1032" i="1" s="1"/>
  <c r="AI28" i="1"/>
  <c r="AI1032" i="1" s="1"/>
  <c r="AR43" i="1"/>
  <c r="AK27" i="1"/>
  <c r="AR42" i="1"/>
  <c r="AR41" i="1"/>
  <c r="AR40" i="1"/>
  <c r="AR39" i="1"/>
  <c r="AR38" i="1"/>
  <c r="AQ22" i="1"/>
  <c r="AQ1026" i="1" s="1"/>
  <c r="AP22" i="1"/>
  <c r="AP1026" i="1" s="1"/>
  <c r="AO22" i="1"/>
  <c r="AO1026" i="1" s="1"/>
  <c r="AN22" i="1"/>
  <c r="AN1026" i="1" s="1"/>
  <c r="AM22" i="1"/>
  <c r="AM1026" i="1" s="1"/>
  <c r="AL22" i="1"/>
  <c r="AL1026" i="1" s="1"/>
  <c r="AK22" i="1"/>
  <c r="AK1026" i="1" s="1"/>
  <c r="AJ22" i="1"/>
  <c r="AJ1026" i="1" s="1"/>
  <c r="AI22" i="1"/>
  <c r="AI1026" i="1" s="1"/>
  <c r="AH22" i="1"/>
  <c r="AH1026" i="1" s="1"/>
  <c r="AR37" i="1"/>
  <c r="AR36" i="1"/>
  <c r="EH32" i="1"/>
  <c r="EG32" i="1"/>
  <c r="EF32" i="1"/>
  <c r="EE32" i="1"/>
  <c r="ED32" i="1"/>
  <c r="EC32" i="1"/>
  <c r="EB32" i="1"/>
  <c r="EA32" i="1"/>
  <c r="DZ32" i="1"/>
  <c r="DY32" i="1"/>
  <c r="DX32" i="1"/>
  <c r="DW32" i="1"/>
  <c r="DV32" i="1"/>
  <c r="DU32" i="1"/>
  <c r="DT32" i="1"/>
  <c r="DS32" i="1"/>
  <c r="DR32" i="1"/>
  <c r="DQ32" i="1"/>
  <c r="DP32" i="1"/>
  <c r="DO32" i="1"/>
  <c r="DN32" i="1"/>
  <c r="DM32" i="1"/>
  <c r="DL32" i="1"/>
  <c r="DK32" i="1"/>
  <c r="DJ32" i="1"/>
  <c r="DI32" i="1"/>
  <c r="DF32" i="1"/>
  <c r="DG32" i="1" s="1"/>
  <c r="DE32" i="1"/>
  <c r="CJ32" i="1"/>
  <c r="CJ1036" i="1" s="1"/>
  <c r="CI32" i="1"/>
  <c r="CI1036" i="1" s="1"/>
  <c r="EH31" i="1"/>
  <c r="EG31" i="1"/>
  <c r="EF31" i="1"/>
  <c r="EE31" i="1"/>
  <c r="ED31" i="1"/>
  <c r="EC31" i="1"/>
  <c r="EB31" i="1"/>
  <c r="EA31" i="1"/>
  <c r="DZ31" i="1"/>
  <c r="DY31" i="1"/>
  <c r="DX31" i="1"/>
  <c r="DW31" i="1"/>
  <c r="DV31" i="1"/>
  <c r="DU31" i="1"/>
  <c r="DT31" i="1"/>
  <c r="DS31" i="1"/>
  <c r="DR31" i="1"/>
  <c r="DQ31" i="1"/>
  <c r="DP31" i="1"/>
  <c r="DO31" i="1"/>
  <c r="DN31" i="1"/>
  <c r="DM31" i="1"/>
  <c r="DL31" i="1"/>
  <c r="DK31" i="1"/>
  <c r="DJ31" i="1"/>
  <c r="DI31" i="1"/>
  <c r="DF31" i="1"/>
  <c r="DG31" i="1" s="1"/>
  <c r="DE31" i="1"/>
  <c r="EH30" i="1"/>
  <c r="EG30" i="1"/>
  <c r="EF30" i="1"/>
  <c r="EE30" i="1"/>
  <c r="ED30" i="1"/>
  <c r="EC30" i="1"/>
  <c r="EB30" i="1"/>
  <c r="EA30" i="1"/>
  <c r="DZ30" i="1"/>
  <c r="DY30" i="1"/>
  <c r="DX30" i="1"/>
  <c r="DW30" i="1"/>
  <c r="DV30" i="1"/>
  <c r="DU30" i="1"/>
  <c r="DT30" i="1"/>
  <c r="DS30" i="1"/>
  <c r="DR30" i="1"/>
  <c r="DQ30" i="1"/>
  <c r="DP30" i="1"/>
  <c r="DO30" i="1"/>
  <c r="DN30" i="1"/>
  <c r="DM30" i="1"/>
  <c r="DL30" i="1"/>
  <c r="DK30" i="1"/>
  <c r="DJ30" i="1"/>
  <c r="DI30" i="1"/>
  <c r="DF30" i="1"/>
  <c r="DG30" i="1" s="1"/>
  <c r="DE30" i="1"/>
  <c r="EH29" i="1"/>
  <c r="EG29" i="1"/>
  <c r="EF29" i="1"/>
  <c r="EE29" i="1"/>
  <c r="ED29" i="1"/>
  <c r="EC29" i="1"/>
  <c r="EB29" i="1"/>
  <c r="EA29" i="1"/>
  <c r="DZ29" i="1"/>
  <c r="DY29" i="1"/>
  <c r="DX29" i="1"/>
  <c r="DW29" i="1"/>
  <c r="DV29" i="1"/>
  <c r="DU29" i="1"/>
  <c r="DT29" i="1"/>
  <c r="DS29" i="1"/>
  <c r="DR29" i="1"/>
  <c r="DQ29" i="1"/>
  <c r="DP29" i="1"/>
  <c r="DO29" i="1"/>
  <c r="DN29" i="1"/>
  <c r="DM29" i="1"/>
  <c r="DL29" i="1"/>
  <c r="DK29" i="1"/>
  <c r="DJ29" i="1"/>
  <c r="DI29" i="1"/>
  <c r="DF29" i="1"/>
  <c r="DG29" i="1" s="1"/>
  <c r="DE29" i="1"/>
  <c r="EH28" i="1"/>
  <c r="EG28" i="1"/>
  <c r="EF28" i="1"/>
  <c r="EE28" i="1"/>
  <c r="ED28" i="1"/>
  <c r="EC28" i="1"/>
  <c r="EB28" i="1"/>
  <c r="EA28" i="1"/>
  <c r="DZ28" i="1"/>
  <c r="DY28" i="1"/>
  <c r="DX28" i="1"/>
  <c r="DW28" i="1"/>
  <c r="DV28" i="1"/>
  <c r="DU28" i="1"/>
  <c r="DT28" i="1"/>
  <c r="DS28" i="1"/>
  <c r="DR28" i="1"/>
  <c r="DQ28" i="1"/>
  <c r="DP28" i="1"/>
  <c r="DO28" i="1"/>
  <c r="DN28" i="1"/>
  <c r="DM28" i="1"/>
  <c r="DL28" i="1"/>
  <c r="DK28" i="1"/>
  <c r="DJ28" i="1"/>
  <c r="DI28" i="1"/>
  <c r="DF28" i="1"/>
  <c r="DG28" i="1" s="1"/>
  <c r="DE28" i="1"/>
  <c r="EH27" i="1"/>
  <c r="EG27" i="1"/>
  <c r="EF27" i="1"/>
  <c r="EE27" i="1"/>
  <c r="ED27" i="1"/>
  <c r="EC27" i="1"/>
  <c r="EB27" i="1"/>
  <c r="EA27" i="1"/>
  <c r="DZ27" i="1"/>
  <c r="DY27" i="1"/>
  <c r="DX27" i="1"/>
  <c r="DW27" i="1"/>
  <c r="DV27" i="1"/>
  <c r="DU27" i="1"/>
  <c r="DT27" i="1"/>
  <c r="DS27" i="1"/>
  <c r="DR27" i="1"/>
  <c r="DQ27" i="1"/>
  <c r="DP27" i="1"/>
  <c r="DO27" i="1"/>
  <c r="DN27" i="1"/>
  <c r="DM27" i="1"/>
  <c r="DL27" i="1"/>
  <c r="DK27" i="1"/>
  <c r="DJ27" i="1"/>
  <c r="DI27" i="1"/>
  <c r="DF27" i="1"/>
  <c r="DE27" i="1"/>
  <c r="EH26" i="1"/>
  <c r="EG26" i="1"/>
  <c r="EF26" i="1"/>
  <c r="EE26" i="1"/>
  <c r="ED26" i="1"/>
  <c r="EC26" i="1"/>
  <c r="EB26" i="1"/>
  <c r="EA26" i="1"/>
  <c r="DZ26" i="1"/>
  <c r="DY26" i="1"/>
  <c r="DX26" i="1"/>
  <c r="DW26" i="1"/>
  <c r="DV26" i="1"/>
  <c r="DU26" i="1"/>
  <c r="DT26" i="1"/>
  <c r="DS26" i="1"/>
  <c r="DR26" i="1"/>
  <c r="DQ26" i="1"/>
  <c r="DP26" i="1"/>
  <c r="DO26" i="1"/>
  <c r="DN26" i="1"/>
  <c r="DM26" i="1"/>
  <c r="DL26" i="1"/>
  <c r="DK26" i="1"/>
  <c r="DJ26" i="1"/>
  <c r="DI26" i="1"/>
  <c r="DF26" i="1"/>
  <c r="DG26" i="1" s="1"/>
  <c r="DE26" i="1"/>
  <c r="EH25" i="1"/>
  <c r="EG25" i="1"/>
  <c r="EF25" i="1"/>
  <c r="EE25" i="1"/>
  <c r="ED25" i="1"/>
  <c r="EC25" i="1"/>
  <c r="EB25" i="1"/>
  <c r="EA25" i="1"/>
  <c r="DZ25" i="1"/>
  <c r="DY25" i="1"/>
  <c r="DX25" i="1"/>
  <c r="DW25" i="1"/>
  <c r="DV25" i="1"/>
  <c r="DU25" i="1"/>
  <c r="DT25" i="1"/>
  <c r="DS25" i="1"/>
  <c r="DR25" i="1"/>
  <c r="DQ25" i="1"/>
  <c r="DP25" i="1"/>
  <c r="DO25" i="1"/>
  <c r="DN25" i="1"/>
  <c r="DM25" i="1"/>
  <c r="DL25" i="1"/>
  <c r="DK25" i="1"/>
  <c r="DJ25" i="1"/>
  <c r="DI25" i="1"/>
  <c r="DF25" i="1"/>
  <c r="DG25" i="1" s="1"/>
  <c r="DE25" i="1"/>
  <c r="EH24" i="1"/>
  <c r="EG24" i="1"/>
  <c r="EF24" i="1"/>
  <c r="EE24" i="1"/>
  <c r="ED24" i="1"/>
  <c r="EC24" i="1"/>
  <c r="EB24" i="1"/>
  <c r="EA24" i="1"/>
  <c r="DZ24" i="1"/>
  <c r="DY24" i="1"/>
  <c r="DX24" i="1"/>
  <c r="DW24" i="1"/>
  <c r="DV24" i="1"/>
  <c r="DU24" i="1"/>
  <c r="DT24" i="1"/>
  <c r="DS24" i="1"/>
  <c r="DR24" i="1"/>
  <c r="DQ24" i="1"/>
  <c r="DP24" i="1"/>
  <c r="DO24" i="1"/>
  <c r="DN24" i="1"/>
  <c r="DM24" i="1"/>
  <c r="DL24" i="1"/>
  <c r="DK24" i="1"/>
  <c r="DJ24" i="1"/>
  <c r="DI24" i="1"/>
  <c r="DF24" i="1"/>
  <c r="DG24" i="1" s="1"/>
  <c r="DE24" i="1"/>
  <c r="EH23" i="1"/>
  <c r="EG23" i="1"/>
  <c r="EF23" i="1"/>
  <c r="EE23" i="1"/>
  <c r="ED23" i="1"/>
  <c r="EC23" i="1"/>
  <c r="EB23" i="1"/>
  <c r="EA23" i="1"/>
  <c r="DZ23" i="1"/>
  <c r="DY23" i="1"/>
  <c r="DX23" i="1"/>
  <c r="DW23" i="1"/>
  <c r="DV23" i="1"/>
  <c r="DU23" i="1"/>
  <c r="DT23" i="1"/>
  <c r="DS23" i="1"/>
  <c r="DR23" i="1"/>
  <c r="DQ23" i="1"/>
  <c r="DP23" i="1"/>
  <c r="DO23" i="1"/>
  <c r="DN23" i="1"/>
  <c r="DM23" i="1"/>
  <c r="DL23" i="1"/>
  <c r="DK23" i="1"/>
  <c r="DJ23" i="1"/>
  <c r="DI23" i="1"/>
  <c r="DF23" i="1"/>
  <c r="DG23" i="1" s="1"/>
  <c r="DE23" i="1"/>
  <c r="EH22" i="1"/>
  <c r="EG22" i="1"/>
  <c r="EF22" i="1"/>
  <c r="EE22" i="1"/>
  <c r="ED22" i="1"/>
  <c r="EC22" i="1"/>
  <c r="EB22" i="1"/>
  <c r="EA22" i="1"/>
  <c r="DZ22" i="1"/>
  <c r="DY22" i="1"/>
  <c r="DX22" i="1"/>
  <c r="DW22" i="1"/>
  <c r="DV22" i="1"/>
  <c r="DU22" i="1"/>
  <c r="DT22" i="1"/>
  <c r="DS22" i="1"/>
  <c r="DR22" i="1"/>
  <c r="DQ22" i="1"/>
  <c r="DP22" i="1"/>
  <c r="DO22" i="1"/>
  <c r="DN22" i="1"/>
  <c r="DM22" i="1"/>
  <c r="DL22" i="1"/>
  <c r="DK22" i="1"/>
  <c r="DJ22" i="1"/>
  <c r="DI22" i="1"/>
  <c r="DF22" i="1"/>
  <c r="DG22" i="1" s="1"/>
  <c r="DE22" i="1"/>
  <c r="EH21" i="1"/>
  <c r="EG21" i="1"/>
  <c r="EF21" i="1"/>
  <c r="EE21" i="1"/>
  <c r="ED21" i="1"/>
  <c r="EC21" i="1"/>
  <c r="EB21" i="1"/>
  <c r="EA21" i="1"/>
  <c r="DZ21" i="1"/>
  <c r="DY21" i="1"/>
  <c r="DX21" i="1"/>
  <c r="DW21" i="1"/>
  <c r="DV21" i="1"/>
  <c r="DU21" i="1"/>
  <c r="DT21" i="1"/>
  <c r="DS21" i="1"/>
  <c r="DR21" i="1"/>
  <c r="DQ21" i="1"/>
  <c r="DP21" i="1"/>
  <c r="DO21" i="1"/>
  <c r="DN21" i="1"/>
  <c r="DM21" i="1"/>
  <c r="DL21" i="1"/>
  <c r="DK21" i="1"/>
  <c r="DJ21" i="1"/>
  <c r="DI21" i="1"/>
  <c r="DF21" i="1"/>
  <c r="DG21" i="1" s="1"/>
  <c r="DE21" i="1"/>
  <c r="EH20" i="1"/>
  <c r="EG20" i="1"/>
  <c r="EF20" i="1"/>
  <c r="EE20" i="1"/>
  <c r="ED20" i="1"/>
  <c r="EC20" i="1"/>
  <c r="EB20" i="1"/>
  <c r="EA20" i="1"/>
  <c r="DZ20" i="1"/>
  <c r="DY20" i="1"/>
  <c r="DX20" i="1"/>
  <c r="DW20" i="1"/>
  <c r="DV20" i="1"/>
  <c r="DU20" i="1"/>
  <c r="DT20" i="1"/>
  <c r="DS20" i="1"/>
  <c r="DR20" i="1"/>
  <c r="DQ20" i="1"/>
  <c r="DP20" i="1"/>
  <c r="DO20" i="1"/>
  <c r="DN20" i="1"/>
  <c r="DM20" i="1"/>
  <c r="DL20" i="1"/>
  <c r="DK20" i="1"/>
  <c r="DJ20" i="1"/>
  <c r="DI20" i="1"/>
  <c r="DF20" i="1"/>
  <c r="DG20" i="1" s="1"/>
  <c r="DE20" i="1"/>
  <c r="CV20" i="1"/>
  <c r="CU20" i="1"/>
  <c r="CT20" i="1"/>
  <c r="CS20" i="1"/>
  <c r="CR20" i="1"/>
  <c r="EH19" i="1"/>
  <c r="EG19" i="1"/>
  <c r="EF19" i="1"/>
  <c r="EE19" i="1"/>
  <c r="ED19" i="1"/>
  <c r="EC19" i="1"/>
  <c r="EB19" i="1"/>
  <c r="EA19" i="1"/>
  <c r="DZ19" i="1"/>
  <c r="DY19" i="1"/>
  <c r="DX19" i="1"/>
  <c r="DW19" i="1"/>
  <c r="DV19" i="1"/>
  <c r="DU19" i="1"/>
  <c r="DT19" i="1"/>
  <c r="DS19" i="1"/>
  <c r="DR19" i="1"/>
  <c r="DQ19" i="1"/>
  <c r="DP19" i="1"/>
  <c r="DO19" i="1"/>
  <c r="DN19" i="1"/>
  <c r="DM19" i="1"/>
  <c r="DL19" i="1"/>
  <c r="DK19" i="1"/>
  <c r="DJ19" i="1"/>
  <c r="DI19" i="1"/>
  <c r="DF19" i="1"/>
  <c r="DG19" i="1" s="1"/>
  <c r="DE19" i="1"/>
  <c r="CV19" i="1"/>
  <c r="CU19" i="1"/>
  <c r="CT19" i="1"/>
  <c r="CS19" i="1"/>
  <c r="CR19" i="1"/>
  <c r="CJ19" i="1"/>
  <c r="CI19" i="1"/>
  <c r="Z159" i="1"/>
  <c r="AA159" i="1"/>
  <c r="AB159" i="1"/>
  <c r="AC159" i="1"/>
  <c r="AD159" i="1"/>
  <c r="AE159" i="1"/>
  <c r="AR159" i="1"/>
  <c r="AR159" i="14" s="1"/>
  <c r="AR33" i="14" s="1"/>
  <c r="AR17" i="14" s="1"/>
  <c r="AT159" i="1"/>
  <c r="AV159" i="1"/>
  <c r="AV159" i="14" s="1"/>
  <c r="AW159" i="1"/>
  <c r="AW159" i="14" s="1"/>
  <c r="AW33" i="14" s="1"/>
  <c r="AW17" i="14" s="1"/>
  <c r="AX159" i="1"/>
  <c r="AX159" i="14" s="1"/>
  <c r="AX33" i="14" s="1"/>
  <c r="AX17" i="14" s="1"/>
  <c r="BR159" i="1"/>
  <c r="BS159" i="1"/>
  <c r="BT159" i="1"/>
  <c r="BU159" i="1"/>
  <c r="BV159" i="1"/>
  <c r="BW159" i="1"/>
  <c r="BX159" i="1"/>
  <c r="BY159" i="1"/>
  <c r="BZ159" i="1"/>
  <c r="CA159" i="1"/>
  <c r="CB159" i="1"/>
  <c r="CC159" i="1"/>
  <c r="CD159" i="1"/>
  <c r="CE159" i="1"/>
  <c r="CF159" i="1"/>
  <c r="CG159" i="1"/>
  <c r="CH159" i="1"/>
  <c r="CI159" i="1"/>
  <c r="CJ159" i="1"/>
  <c r="CK159" i="1"/>
  <c r="CL159" i="1"/>
  <c r="CN159" i="1"/>
  <c r="CO159" i="1"/>
  <c r="CR159" i="1"/>
  <c r="CS159" i="1"/>
  <c r="CT159" i="1"/>
  <c r="CU159" i="1"/>
  <c r="CV159" i="1"/>
  <c r="CW159" i="1"/>
  <c r="CX159" i="1"/>
  <c r="CY159" i="1"/>
  <c r="CZ159" i="1"/>
  <c r="DA159" i="1"/>
  <c r="DD159" i="1"/>
  <c r="DE159" i="1"/>
  <c r="DF159" i="1"/>
  <c r="DI159" i="1"/>
  <c r="DJ159" i="1"/>
  <c r="DK159" i="1"/>
  <c r="DL159" i="1"/>
  <c r="DM159" i="1"/>
  <c r="DN159" i="1"/>
  <c r="DO159" i="1"/>
  <c r="DP159" i="1"/>
  <c r="DQ159" i="1"/>
  <c r="DR159" i="1"/>
  <c r="DS159" i="1"/>
  <c r="DT159" i="1"/>
  <c r="DU159" i="1"/>
  <c r="DV159" i="1"/>
  <c r="DW159" i="1"/>
  <c r="DX159" i="1"/>
  <c r="DY159" i="1"/>
  <c r="DZ159" i="1"/>
  <c r="EA159" i="1"/>
  <c r="EB159" i="1"/>
  <c r="EC159" i="1"/>
  <c r="ED159" i="1"/>
  <c r="EE159" i="1"/>
  <c r="EF159" i="1"/>
  <c r="EG159" i="1"/>
  <c r="EH159" i="1"/>
  <c r="Y159" i="1"/>
  <c r="Z96" i="1"/>
  <c r="AA96" i="1"/>
  <c r="AB96" i="1"/>
  <c r="AC96" i="1"/>
  <c r="AD96" i="1"/>
  <c r="AE96" i="1"/>
  <c r="AT96" i="1"/>
  <c r="AV96" i="1"/>
  <c r="AW96" i="1"/>
  <c r="AX96" i="1"/>
  <c r="AY96" i="1"/>
  <c r="W7" i="10" s="1"/>
  <c r="W6" i="10" s="1"/>
  <c r="W86" i="10" s="1"/>
  <c r="W89" i="10" s="1"/>
  <c r="AZ96" i="1"/>
  <c r="X7" i="10" s="1"/>
  <c r="X6" i="10" s="1"/>
  <c r="X86" i="10" s="1"/>
  <c r="X89" i="10" s="1"/>
  <c r="BA96" i="1"/>
  <c r="Y7" i="10" s="1"/>
  <c r="BC96" i="1"/>
  <c r="BD96" i="1"/>
  <c r="AB7" i="10" s="1"/>
  <c r="BE96" i="1"/>
  <c r="AC7" i="10" s="1"/>
  <c r="BF96" i="1"/>
  <c r="AD7" i="10" s="1"/>
  <c r="BG96" i="1"/>
  <c r="AE6" i="10" s="1"/>
  <c r="AE86" i="10" s="1"/>
  <c r="AE89" i="10" s="1"/>
  <c r="BH96" i="1"/>
  <c r="AF7" i="10" s="1"/>
  <c r="AF6" i="10" s="1"/>
  <c r="AF86" i="10" s="1"/>
  <c r="AF89" i="10" s="1"/>
  <c r="BI96" i="1"/>
  <c r="AG86" i="10" s="1"/>
  <c r="AG89" i="10" s="1"/>
  <c r="BJ96" i="1"/>
  <c r="AH7" i="10" s="1"/>
  <c r="AH6" i="10" s="1"/>
  <c r="AH86" i="10" s="1"/>
  <c r="AH89" i="10" s="1"/>
  <c r="BK96" i="1"/>
  <c r="AI7" i="10" s="1"/>
  <c r="AI6" i="10" s="1"/>
  <c r="AI86" i="10" s="1"/>
  <c r="AI89" i="10" s="1"/>
  <c r="BM96" i="1"/>
  <c r="BN96" i="1"/>
  <c r="AL6" i="10" s="1"/>
  <c r="AL86" i="10" s="1"/>
  <c r="AL89" i="10" s="1"/>
  <c r="BO96" i="1"/>
  <c r="AM89" i="10" s="1"/>
  <c r="BP96" i="1"/>
  <c r="AN7" i="10" s="1"/>
  <c r="BQ96" i="1"/>
  <c r="BR96" i="1"/>
  <c r="BS96" i="1"/>
  <c r="BT96" i="1"/>
  <c r="BU96" i="1"/>
  <c r="BV96" i="1"/>
  <c r="BW96" i="1"/>
  <c r="BX96" i="1"/>
  <c r="BY96" i="1"/>
  <c r="BZ96" i="1"/>
  <c r="CA96" i="1"/>
  <c r="CB96" i="1"/>
  <c r="CC96" i="1"/>
  <c r="CD96" i="1"/>
  <c r="CE96" i="1"/>
  <c r="CF96" i="1"/>
  <c r="CG96" i="1"/>
  <c r="CH96" i="1"/>
  <c r="CI96" i="1"/>
  <c r="CJ96" i="1"/>
  <c r="CK96" i="1"/>
  <c r="CL96" i="1"/>
  <c r="CM96" i="1"/>
  <c r="CN96" i="1"/>
  <c r="CO96" i="1"/>
  <c r="CQ96" i="1"/>
  <c r="CQ33" i="1" s="1"/>
  <c r="CQ17" i="1" s="1"/>
  <c r="CR96" i="1"/>
  <c r="CS96" i="1"/>
  <c r="CT96" i="1"/>
  <c r="CU96" i="1"/>
  <c r="CV96" i="1"/>
  <c r="CW96" i="1"/>
  <c r="CX96" i="1"/>
  <c r="CY96" i="1"/>
  <c r="CZ96" i="1"/>
  <c r="DA96" i="1"/>
  <c r="DD96" i="1"/>
  <c r="DE96" i="1"/>
  <c r="DF96" i="1"/>
  <c r="DI96" i="1"/>
  <c r="DJ96" i="1"/>
  <c r="DK96" i="1"/>
  <c r="DL96" i="1"/>
  <c r="DM96" i="1"/>
  <c r="DN96" i="1"/>
  <c r="DO96" i="1"/>
  <c r="DP96" i="1"/>
  <c r="DQ96" i="1"/>
  <c r="DR96" i="1"/>
  <c r="DS96" i="1"/>
  <c r="DT96" i="1"/>
  <c r="DU96" i="1"/>
  <c r="DV96" i="1"/>
  <c r="DW96" i="1"/>
  <c r="DX96" i="1"/>
  <c r="DY96" i="1"/>
  <c r="DZ96" i="1"/>
  <c r="EA96" i="1"/>
  <c r="EB96" i="1"/>
  <c r="EC96" i="1"/>
  <c r="ED96" i="1"/>
  <c r="EE96" i="1"/>
  <c r="EF96" i="1"/>
  <c r="EG96" i="1"/>
  <c r="EH96" i="1"/>
  <c r="Y96" i="1"/>
  <c r="Z65" i="1"/>
  <c r="AA65" i="1"/>
  <c r="AB65" i="1"/>
  <c r="AC65" i="1"/>
  <c r="AD65" i="1"/>
  <c r="AE65" i="1"/>
  <c r="BR65" i="1"/>
  <c r="BS65" i="1"/>
  <c r="BT65" i="1"/>
  <c r="BU65" i="1"/>
  <c r="BV65" i="1"/>
  <c r="BW65" i="1"/>
  <c r="BX65" i="1"/>
  <c r="BY65" i="1"/>
  <c r="BZ65" i="1"/>
  <c r="CA65" i="1"/>
  <c r="CB65" i="1"/>
  <c r="CC65" i="1"/>
  <c r="CD65" i="1"/>
  <c r="CE65" i="1"/>
  <c r="CF65" i="1"/>
  <c r="CG65" i="1"/>
  <c r="CH65" i="1"/>
  <c r="CI65" i="1"/>
  <c r="CJ65" i="1"/>
  <c r="CK65" i="1"/>
  <c r="CL65" i="1"/>
  <c r="DC65" i="1"/>
  <c r="DH65" i="1" s="1"/>
  <c r="DM65" i="1"/>
  <c r="DN65" i="1"/>
  <c r="DO65" i="1"/>
  <c r="DP65" i="1"/>
  <c r="DQ65" i="1"/>
  <c r="DR65" i="1"/>
  <c r="DS65" i="1"/>
  <c r="DT65" i="1"/>
  <c r="DU65" i="1"/>
  <c r="DV65" i="1"/>
  <c r="DW65" i="1"/>
  <c r="DX65" i="1"/>
  <c r="DY65" i="1"/>
  <c r="DZ65" i="1"/>
  <c r="EA65" i="1"/>
  <c r="EB65" i="1"/>
  <c r="EC65" i="1"/>
  <c r="ED65" i="1"/>
  <c r="EE65" i="1"/>
  <c r="EF65" i="1"/>
  <c r="EG65" i="1"/>
  <c r="EH65" i="1"/>
  <c r="Z81" i="1"/>
  <c r="AA81" i="1"/>
  <c r="AB81" i="1"/>
  <c r="AC81" i="1"/>
  <c r="AD81" i="1"/>
  <c r="AE81" i="1"/>
  <c r="AG81" i="1"/>
  <c r="AH81" i="1"/>
  <c r="AI81" i="1"/>
  <c r="AJ81" i="1"/>
  <c r="AK81" i="1"/>
  <c r="AL81" i="1"/>
  <c r="AM81" i="1"/>
  <c r="AN81" i="1"/>
  <c r="AO81" i="1"/>
  <c r="AP81" i="1"/>
  <c r="AQ81" i="1"/>
  <c r="AR81" i="1"/>
  <c r="AT81" i="1"/>
  <c r="AV81" i="1"/>
  <c r="AW81" i="1"/>
  <c r="AX81" i="1"/>
  <c r="AY81" i="1"/>
  <c r="AZ81" i="1"/>
  <c r="BA81" i="1"/>
  <c r="BC81" i="1"/>
  <c r="BD81" i="1"/>
  <c r="BE81" i="1"/>
  <c r="BF81" i="1"/>
  <c r="BG81" i="1"/>
  <c r="BH81" i="1"/>
  <c r="BI81" i="1"/>
  <c r="BJ81" i="1"/>
  <c r="BK81" i="1"/>
  <c r="BM81" i="1"/>
  <c r="BN81" i="1"/>
  <c r="BO81" i="1"/>
  <c r="BP81" i="1"/>
  <c r="BQ81" i="1"/>
  <c r="BR81" i="1"/>
  <c r="BS81" i="1"/>
  <c r="BT81" i="1"/>
  <c r="BU81" i="1"/>
  <c r="BV81" i="1"/>
  <c r="BW81" i="1"/>
  <c r="BX81" i="1"/>
  <c r="BY81" i="1"/>
  <c r="BZ81" i="1"/>
  <c r="CA81" i="1"/>
  <c r="CB81" i="1"/>
  <c r="CC81" i="1"/>
  <c r="CD81" i="1"/>
  <c r="CE81" i="1"/>
  <c r="CF81" i="1"/>
  <c r="CG81" i="1"/>
  <c r="CH81" i="1"/>
  <c r="CI81" i="1"/>
  <c r="CJ81" i="1"/>
  <c r="CK81" i="1"/>
  <c r="CL81" i="1"/>
  <c r="CM81" i="1"/>
  <c r="CN81" i="1"/>
  <c r="CO81" i="1"/>
  <c r="CQ81" i="1"/>
  <c r="CR81" i="1"/>
  <c r="CS81" i="1"/>
  <c r="CT81" i="1"/>
  <c r="CU81" i="1"/>
  <c r="CV81" i="1"/>
  <c r="CW81" i="1"/>
  <c r="CX81" i="1"/>
  <c r="CY81" i="1"/>
  <c r="CZ81" i="1"/>
  <c r="DA81" i="1"/>
  <c r="DD81" i="1"/>
  <c r="DE81" i="1"/>
  <c r="DF81" i="1"/>
  <c r="DI81" i="1"/>
  <c r="DJ81" i="1"/>
  <c r="DK81" i="1"/>
  <c r="DL81" i="1"/>
  <c r="DM81" i="1"/>
  <c r="DN81" i="1"/>
  <c r="DO81" i="1"/>
  <c r="DP81" i="1"/>
  <c r="DQ81" i="1"/>
  <c r="DR81" i="1"/>
  <c r="DS81" i="1"/>
  <c r="DT81" i="1"/>
  <c r="DU81" i="1"/>
  <c r="DV81" i="1"/>
  <c r="DW81" i="1"/>
  <c r="DX81" i="1"/>
  <c r="DY81" i="1"/>
  <c r="DZ81" i="1"/>
  <c r="EA81" i="1"/>
  <c r="EB81" i="1"/>
  <c r="EC81" i="1"/>
  <c r="ED81" i="1"/>
  <c r="EE81" i="1"/>
  <c r="EF81" i="1"/>
  <c r="EG81" i="1"/>
  <c r="EH81" i="1"/>
  <c r="Y81" i="1"/>
  <c r="Y34" i="1" s="1"/>
  <c r="Y65" i="1"/>
  <c r="Z49" i="1"/>
  <c r="AA49" i="1"/>
  <c r="AB49" i="1"/>
  <c r="AC49" i="1"/>
  <c r="AD49" i="1"/>
  <c r="AE49" i="1"/>
  <c r="AR49" i="1"/>
  <c r="AT49" i="1"/>
  <c r="BS49" i="1"/>
  <c r="BS49" i="14" s="1"/>
  <c r="BS33" i="14" s="1"/>
  <c r="BS17" i="14" s="1"/>
  <c r="BU49" i="1"/>
  <c r="BU49" i="14" s="1"/>
  <c r="BU33" i="14" s="1"/>
  <c r="BU17" i="14" s="1"/>
  <c r="BW49" i="1"/>
  <c r="BW49" i="14" s="1"/>
  <c r="BW33" i="14" s="1"/>
  <c r="BW17" i="14" s="1"/>
  <c r="BX49" i="1"/>
  <c r="BX49" i="14" s="1"/>
  <c r="BX33" i="14" s="1"/>
  <c r="BX17" i="14" s="1"/>
  <c r="BY49" i="1"/>
  <c r="BY49" i="14" s="1"/>
  <c r="BY33" i="14" s="1"/>
  <c r="BY17" i="14" s="1"/>
  <c r="BZ49" i="1"/>
  <c r="BZ49" i="14" s="1"/>
  <c r="CA49" i="1"/>
  <c r="CA49" i="14" s="1"/>
  <c r="CA33" i="14" s="1"/>
  <c r="CA17" i="14" s="1"/>
  <c r="CC49" i="1"/>
  <c r="CC49" i="14" s="1"/>
  <c r="CC33" i="14" s="1"/>
  <c r="CC17" i="14" s="1"/>
  <c r="CF49" i="1"/>
  <c r="CF49" i="14" s="1"/>
  <c r="CF33" i="14" s="1"/>
  <c r="CF17" i="14" s="1"/>
  <c r="CI49" i="1"/>
  <c r="CL49" i="1"/>
  <c r="DD49" i="1"/>
  <c r="DI49" i="1"/>
  <c r="DJ49" i="1"/>
  <c r="DK49" i="1"/>
  <c r="DL49" i="1"/>
  <c r="DM49" i="1"/>
  <c r="DN49" i="1"/>
  <c r="DO49" i="1"/>
  <c r="DP49" i="1"/>
  <c r="DQ49" i="1"/>
  <c r="DR49" i="1"/>
  <c r="DS49" i="1"/>
  <c r="DT49" i="1"/>
  <c r="DU49" i="1"/>
  <c r="DV49" i="1"/>
  <c r="DW49" i="1"/>
  <c r="DX49" i="1"/>
  <c r="DY49" i="1"/>
  <c r="DZ49" i="1"/>
  <c r="EA49" i="1"/>
  <c r="EB49" i="1"/>
  <c r="EC49" i="1"/>
  <c r="ED49" i="1"/>
  <c r="EE49" i="1"/>
  <c r="EF49" i="1"/>
  <c r="EG49" i="1"/>
  <c r="EH49" i="1"/>
  <c r="Y49" i="1"/>
  <c r="CH49" i="14" l="1"/>
  <c r="BZ33" i="14"/>
  <c r="BZ17" i="14" s="1"/>
  <c r="AU495" i="14"/>
  <c r="AF512" i="14"/>
  <c r="AU208" i="1"/>
  <c r="AU207" i="1"/>
  <c r="AF967" i="1"/>
  <c r="BQ967" i="1"/>
  <c r="BL207" i="1"/>
  <c r="BL208" i="1"/>
  <c r="AS1021" i="1"/>
  <c r="BL984" i="14"/>
  <c r="BL1021" i="1"/>
  <c r="BL1021" i="14" s="1"/>
  <c r="DF33" i="1"/>
  <c r="CF33" i="1"/>
  <c r="CF17" i="1" s="1"/>
  <c r="CF1021" i="1" s="1"/>
  <c r="CF1021" i="14" s="1"/>
  <c r="AF496" i="14"/>
  <c r="AU479" i="14"/>
  <c r="BQ496" i="14"/>
  <c r="BB479" i="14"/>
  <c r="BQ456" i="1"/>
  <c r="AF761" i="14"/>
  <c r="BQ761" i="14"/>
  <c r="AF529" i="1"/>
  <c r="AJ40" i="10"/>
  <c r="AJ35" i="10" s="1"/>
  <c r="BL530" i="14"/>
  <c r="BQ530" i="14" s="1"/>
  <c r="BQ411" i="1"/>
  <c r="BQ403" i="1"/>
  <c r="BL562" i="14"/>
  <c r="BQ562" i="14" s="1"/>
  <c r="AF562" i="14" s="1"/>
  <c r="BQ811" i="14"/>
  <c r="AF811" i="14"/>
  <c r="BL332" i="1"/>
  <c r="Y33" i="1"/>
  <c r="AV33" i="14"/>
  <c r="AV17" i="14" s="1"/>
  <c r="AU159" i="14"/>
  <c r="AY208" i="14"/>
  <c r="AY20" i="14" s="1"/>
  <c r="AF256" i="14"/>
  <c r="BQ256" i="14"/>
  <c r="BN50" i="14"/>
  <c r="BN46" i="14"/>
  <c r="AY211" i="14"/>
  <c r="AY23" i="14" s="1"/>
  <c r="BQ259" i="14"/>
  <c r="AF259" i="14"/>
  <c r="AM50" i="14"/>
  <c r="AM46" i="14"/>
  <c r="BJ50" i="14"/>
  <c r="BJ46" i="14"/>
  <c r="BO46" i="14"/>
  <c r="BO50" i="14"/>
  <c r="AK46" i="14"/>
  <c r="AS62" i="14"/>
  <c r="AK50" i="14"/>
  <c r="AS50" i="14" s="1"/>
  <c r="AN50" i="14"/>
  <c r="AN46" i="14"/>
  <c r="BK50" i="14"/>
  <c r="BK46" i="14"/>
  <c r="AY207" i="14"/>
  <c r="AY19" i="14" s="1"/>
  <c r="BQ255" i="14"/>
  <c r="AF255" i="14"/>
  <c r="AJ50" i="14"/>
  <c r="AJ46" i="14"/>
  <c r="BE50" i="14"/>
  <c r="BE46" i="14"/>
  <c r="BM46" i="14"/>
  <c r="BL62" i="14"/>
  <c r="BM50" i="14"/>
  <c r="BI50" i="14"/>
  <c r="BI46" i="14"/>
  <c r="BQ982" i="1"/>
  <c r="AU713" i="14"/>
  <c r="AF713" i="14" s="1"/>
  <c r="BQ713" i="14" s="1"/>
  <c r="AF729" i="14"/>
  <c r="BQ729" i="14" s="1"/>
  <c r="S84" i="10"/>
  <c r="AO84" i="10" s="1"/>
  <c r="D84" i="10" s="1"/>
  <c r="BQ983" i="1"/>
  <c r="BQ426" i="1"/>
  <c r="BQ382" i="14"/>
  <c r="AF382" i="14"/>
  <c r="BQ984" i="14"/>
  <c r="AF984" i="14"/>
  <c r="BQ409" i="1"/>
  <c r="BQ405" i="1"/>
  <c r="BQ665" i="1"/>
  <c r="AF410" i="1"/>
  <c r="AF366" i="14"/>
  <c r="BQ366" i="14"/>
  <c r="AO69" i="10"/>
  <c r="D69" i="10" s="1"/>
  <c r="BQ794" i="1"/>
  <c r="BQ431" i="14"/>
  <c r="AF431" i="14"/>
  <c r="BQ420" i="1"/>
  <c r="AU399" i="14"/>
  <c r="BQ415" i="14"/>
  <c r="AF415" i="14"/>
  <c r="BQ408" i="1"/>
  <c r="BQ404" i="1"/>
  <c r="AY215" i="14"/>
  <c r="AY27" i="14" s="1"/>
  <c r="BQ263" i="14"/>
  <c r="AF263" i="14"/>
  <c r="AU219" i="14"/>
  <c r="AF219" i="14" s="1"/>
  <c r="BQ219" i="14" s="1"/>
  <c r="AF251" i="14"/>
  <c r="BQ251" i="14"/>
  <c r="AU215" i="14"/>
  <c r="BQ247" i="14"/>
  <c r="AF247" i="14"/>
  <c r="AU211" i="14"/>
  <c r="BQ243" i="14"/>
  <c r="AF243" i="14"/>
  <c r="AU207" i="14"/>
  <c r="AF239" i="14"/>
  <c r="AU238" i="14"/>
  <c r="BQ239" i="14"/>
  <c r="AY216" i="14"/>
  <c r="AY28" i="14" s="1"/>
  <c r="BQ264" i="14"/>
  <c r="AF264" i="14"/>
  <c r="AF250" i="14"/>
  <c r="BQ250" i="14"/>
  <c r="AU218" i="14"/>
  <c r="AF246" i="14"/>
  <c r="AU214" i="14"/>
  <c r="BQ246" i="14"/>
  <c r="AF242" i="14"/>
  <c r="BQ242" i="14"/>
  <c r="AU210" i="14"/>
  <c r="AF210" i="14" s="1"/>
  <c r="BQ210" i="14" s="1"/>
  <c r="AF226" i="1"/>
  <c r="BQ226" i="1" s="1"/>
  <c r="AY217" i="14"/>
  <c r="AY29" i="14" s="1"/>
  <c r="AF265" i="14"/>
  <c r="BQ265" i="14"/>
  <c r="AF249" i="14"/>
  <c r="BQ249" i="14"/>
  <c r="AU217" i="14"/>
  <c r="BQ245" i="14"/>
  <c r="AU213" i="14"/>
  <c r="AF213" i="14" s="1"/>
  <c r="BQ213" i="14" s="1"/>
  <c r="AF245" i="14"/>
  <c r="AU209" i="14"/>
  <c r="AF209" i="14" s="1"/>
  <c r="BQ209" i="14" s="1"/>
  <c r="AF241" i="14"/>
  <c r="BQ241" i="14"/>
  <c r="AY254" i="14"/>
  <c r="AY214" i="14"/>
  <c r="BQ262" i="14"/>
  <c r="AF262" i="14"/>
  <c r="AY218" i="14"/>
  <c r="AY30" i="14" s="1"/>
  <c r="BQ266" i="14"/>
  <c r="AF266" i="14"/>
  <c r="AF252" i="14"/>
  <c r="BQ252" i="14"/>
  <c r="AU216" i="14"/>
  <c r="AF248" i="14"/>
  <c r="BQ248" i="14"/>
  <c r="BQ244" i="14"/>
  <c r="AU212" i="14"/>
  <c r="AF212" i="14" s="1"/>
  <c r="BQ212" i="14" s="1"/>
  <c r="AF244" i="14"/>
  <c r="AU208" i="14"/>
  <c r="AF240" i="14"/>
  <c r="BQ240" i="14"/>
  <c r="BQ328" i="1"/>
  <c r="BQ410" i="1"/>
  <c r="CL33" i="1"/>
  <c r="CL17" i="1" s="1"/>
  <c r="CD33" i="1"/>
  <c r="CD17" i="1" s="1"/>
  <c r="CD1021" i="1" s="1"/>
  <c r="CD1021" i="14" s="1"/>
  <c r="BV33" i="1"/>
  <c r="BV17" i="1" s="1"/>
  <c r="BV1021" i="1" s="1"/>
  <c r="BV1021" i="14" s="1"/>
  <c r="DE33" i="1"/>
  <c r="DE17" i="1" s="1"/>
  <c r="CP159" i="1"/>
  <c r="DB159" i="1" s="1"/>
  <c r="DG159" i="1" s="1"/>
  <c r="CG33" i="1"/>
  <c r="CG17" i="1" s="1"/>
  <c r="CG1021" i="1" s="1"/>
  <c r="CG1021" i="14" s="1"/>
  <c r="CU18" i="1"/>
  <c r="BQ394" i="1"/>
  <c r="BQ390" i="1"/>
  <c r="BQ386" i="1"/>
  <c r="BQ340" i="1"/>
  <c r="BQ336" i="1"/>
  <c r="BQ244" i="1"/>
  <c r="BQ240" i="1"/>
  <c r="BQ406" i="1"/>
  <c r="AF382" i="1"/>
  <c r="BQ421" i="1"/>
  <c r="AF1038" i="1"/>
  <c r="BQ941" i="1"/>
  <c r="BQ646" i="1"/>
  <c r="BQ380" i="1"/>
  <c r="BQ376" i="1"/>
  <c r="BQ372" i="1"/>
  <c r="BQ362" i="1"/>
  <c r="BQ358" i="1"/>
  <c r="BQ354" i="1"/>
  <c r="BQ348" i="1"/>
  <c r="BQ339" i="1"/>
  <c r="BQ261" i="1"/>
  <c r="BQ257" i="1"/>
  <c r="BQ251" i="1"/>
  <c r="BQ243" i="1"/>
  <c r="BQ163" i="1"/>
  <c r="BQ119" i="1"/>
  <c r="CA33" i="1"/>
  <c r="CA17" i="1" s="1"/>
  <c r="CA1021" i="1" s="1"/>
  <c r="CA1021" i="14" s="1"/>
  <c r="BW33" i="1"/>
  <c r="BW17" i="1" s="1"/>
  <c r="BW1021" i="1" s="1"/>
  <c r="BW1021" i="14" s="1"/>
  <c r="CK33" i="1"/>
  <c r="CK17" i="1" s="1"/>
  <c r="CS18" i="1"/>
  <c r="BQ419" i="1"/>
  <c r="DD33" i="1"/>
  <c r="CB33" i="1"/>
  <c r="CB17" i="1" s="1"/>
  <c r="CB1021" i="1" s="1"/>
  <c r="CB1021" i="14" s="1"/>
  <c r="BT33" i="1"/>
  <c r="BT17" i="1" s="1"/>
  <c r="BT1021" i="1" s="1"/>
  <c r="BT1021" i="14" s="1"/>
  <c r="BQ382" i="1"/>
  <c r="BQ378" i="1"/>
  <c r="BQ374" i="1"/>
  <c r="BQ360" i="1"/>
  <c r="BQ356" i="1"/>
  <c r="BX33" i="1"/>
  <c r="BX17" i="1" s="1"/>
  <c r="BX1021" i="1" s="1"/>
  <c r="BX1021" i="14" s="1"/>
  <c r="CW33" i="1"/>
  <c r="CW17" i="1" s="1"/>
  <c r="CH49" i="1"/>
  <c r="BZ33" i="1"/>
  <c r="BZ17" i="1" s="1"/>
  <c r="BZ1021" i="1" s="1"/>
  <c r="BZ1021" i="14" s="1"/>
  <c r="BU33" i="1"/>
  <c r="BU17" i="1" s="1"/>
  <c r="BU1021" i="1" s="1"/>
  <c r="BU1021" i="14" s="1"/>
  <c r="DC81" i="1"/>
  <c r="DH81" i="1" s="1"/>
  <c r="CM33" i="1"/>
  <c r="CP96" i="1"/>
  <c r="DB96" i="1" s="1"/>
  <c r="DG96" i="1" s="1"/>
  <c r="CZ33" i="1"/>
  <c r="CZ17" i="1" s="1"/>
  <c r="CV33" i="1"/>
  <c r="CV17" i="1" s="1"/>
  <c r="CR33" i="1"/>
  <c r="CR17" i="1" s="1"/>
  <c r="CI1023" i="1"/>
  <c r="CI1022" i="1" s="1"/>
  <c r="CI18" i="1"/>
  <c r="CT18" i="1"/>
  <c r="DE18" i="1"/>
  <c r="BQ645" i="1"/>
  <c r="BQ431" i="1"/>
  <c r="BQ407" i="1"/>
  <c r="BQ379" i="1"/>
  <c r="BQ375" i="1"/>
  <c r="BQ371" i="1"/>
  <c r="BQ361" i="1"/>
  <c r="BQ357" i="1"/>
  <c r="DA33" i="1"/>
  <c r="DA17" i="1" s="1"/>
  <c r="CS33" i="1"/>
  <c r="CS17" i="1" s="1"/>
  <c r="BY33" i="1"/>
  <c r="BY17" i="1" s="1"/>
  <c r="BY1021" i="1" s="1"/>
  <c r="BY1021" i="14" s="1"/>
  <c r="CY33" i="1"/>
  <c r="CY17" i="1" s="1"/>
  <c r="CO33" i="1"/>
  <c r="DC159" i="1"/>
  <c r="DH159" i="1" s="1"/>
  <c r="CJ1023" i="1"/>
  <c r="CJ1022" i="1" s="1"/>
  <c r="CJ18" i="1"/>
  <c r="AF366" i="1"/>
  <c r="BQ629" i="1"/>
  <c r="AF629" i="1" s="1"/>
  <c r="BS33" i="1"/>
  <c r="BS17" i="1" s="1"/>
  <c r="BS1021" i="1" s="1"/>
  <c r="BS1021" i="14" s="1"/>
  <c r="CE33" i="1"/>
  <c r="CE17" i="1" s="1"/>
  <c r="CE1021" i="1" s="1"/>
  <c r="CE1021" i="14" s="1"/>
  <c r="CU33" i="1"/>
  <c r="CU17" i="1" s="1"/>
  <c r="DF17" i="1"/>
  <c r="CC33" i="1"/>
  <c r="CC17" i="1" s="1"/>
  <c r="CC1021" i="1" s="1"/>
  <c r="CC1021" i="14" s="1"/>
  <c r="CP81" i="1"/>
  <c r="DB81" i="1" s="1"/>
  <c r="DG81" i="1" s="1"/>
  <c r="DC96" i="1"/>
  <c r="DH96" i="1" s="1"/>
  <c r="CX33" i="1"/>
  <c r="CX17" i="1" s="1"/>
  <c r="CT33" i="1"/>
  <c r="CT17" i="1" s="1"/>
  <c r="CN33" i="1"/>
  <c r="CN17" i="1" s="1"/>
  <c r="CR18" i="1"/>
  <c r="CV18" i="1"/>
  <c r="BQ446" i="1"/>
  <c r="BQ381" i="1"/>
  <c r="BQ377" i="1"/>
  <c r="BQ373" i="1"/>
  <c r="BQ369" i="1"/>
  <c r="BQ363" i="1"/>
  <c r="BQ359" i="1"/>
  <c r="BQ760" i="1"/>
  <c r="BQ457" i="1"/>
  <c r="DF18" i="1"/>
  <c r="DG18" i="1" s="1"/>
  <c r="DG27" i="1"/>
  <c r="CP65" i="1"/>
  <c r="DB65" i="1" s="1"/>
  <c r="DG65" i="1" s="1"/>
  <c r="DH49" i="1"/>
  <c r="CP49" i="1"/>
  <c r="BQ342" i="1"/>
  <c r="AF323" i="1"/>
  <c r="BQ352" i="1"/>
  <c r="BQ345" i="1"/>
  <c r="BQ341" i="1"/>
  <c r="BQ337" i="1"/>
  <c r="BQ117" i="1"/>
  <c r="BQ353" i="1"/>
  <c r="BQ347" i="1"/>
  <c r="BQ355" i="1"/>
  <c r="BQ344" i="1"/>
  <c r="AF289" i="1"/>
  <c r="BQ289" i="1" s="1"/>
  <c r="BQ164" i="1"/>
  <c r="BQ120" i="1"/>
  <c r="BQ116" i="1"/>
  <c r="BQ577" i="1"/>
  <c r="AU561" i="1"/>
  <c r="BB561" i="1"/>
  <c r="BL561" i="1"/>
  <c r="AU479" i="1"/>
  <c r="BQ448" i="1"/>
  <c r="BL479" i="1"/>
  <c r="AU399" i="1"/>
  <c r="BB479" i="1"/>
  <c r="BB399" i="1"/>
  <c r="BQ418" i="1"/>
  <c r="AF418" i="1"/>
  <c r="BQ384" i="1"/>
  <c r="AU383" i="1"/>
  <c r="AU322" i="1"/>
  <c r="BQ322" i="1" s="1"/>
  <c r="BQ338" i="1"/>
  <c r="AS322" i="1"/>
  <c r="BB413" i="1"/>
  <c r="BB331" i="1" s="1"/>
  <c r="BB416" i="1"/>
  <c r="BB350" i="1"/>
  <c r="BQ529" i="1"/>
  <c r="AO40" i="10" s="1"/>
  <c r="BL350" i="1"/>
  <c r="AU367" i="1"/>
  <c r="BQ368" i="1"/>
  <c r="BQ335" i="1"/>
  <c r="AU334" i="1"/>
  <c r="BQ674" i="1"/>
  <c r="BQ545" i="1"/>
  <c r="BP325" i="1"/>
  <c r="BP318" i="1" s="1"/>
  <c r="AF678" i="1"/>
  <c r="AP51" i="9"/>
  <c r="D51" i="9" s="1"/>
  <c r="AF415" i="1"/>
  <c r="BQ415" i="1"/>
  <c r="AU350" i="1"/>
  <c r="BQ351" i="1"/>
  <c r="AU432" i="1"/>
  <c r="BB383" i="1"/>
  <c r="BQ527" i="1"/>
  <c r="BQ434" i="1"/>
  <c r="BQ417" i="1"/>
  <c r="AU416" i="1"/>
  <c r="AF417" i="1"/>
  <c r="BQ401" i="1"/>
  <c r="AS383" i="1"/>
  <c r="BQ678" i="1"/>
  <c r="BQ613" i="1"/>
  <c r="AF613" i="1" s="1"/>
  <c r="BB432" i="1"/>
  <c r="BQ433" i="1" s="1"/>
  <c r="BB367" i="1"/>
  <c r="BB334" i="1"/>
  <c r="BQ528" i="1"/>
  <c r="BQ435" i="1"/>
  <c r="BL367" i="1"/>
  <c r="BQ495" i="1"/>
  <c r="AF495" i="1"/>
  <c r="AF431" i="1"/>
  <c r="BQ511" i="1"/>
  <c r="BQ512" i="14" s="1"/>
  <c r="AF511" i="1"/>
  <c r="BL432" i="1"/>
  <c r="BQ458" i="1"/>
  <c r="BQ460" i="1"/>
  <c r="AU413" i="1"/>
  <c r="AU400" i="1" s="1"/>
  <c r="AU329" i="1"/>
  <c r="BQ329" i="1" s="1"/>
  <c r="BQ370" i="1"/>
  <c r="AF354" i="1"/>
  <c r="AF404" i="1"/>
  <c r="BQ327" i="1"/>
  <c r="AU332" i="1"/>
  <c r="R21" i="15" s="1"/>
  <c r="BB332" i="1"/>
  <c r="Y21" i="15" s="1"/>
  <c r="BQ267" i="1"/>
  <c r="BQ245" i="1"/>
  <c r="BQ241" i="1"/>
  <c r="BQ258" i="1"/>
  <c r="BQ252" i="1"/>
  <c r="AF99" i="1"/>
  <c r="BQ80" i="1"/>
  <c r="BQ76" i="1"/>
  <c r="BQ323" i="1"/>
  <c r="AF360" i="1"/>
  <c r="BQ395" i="1"/>
  <c r="BQ391" i="1"/>
  <c r="BQ387" i="1"/>
  <c r="BQ75" i="1"/>
  <c r="AF291" i="1"/>
  <c r="BQ291" i="1" s="1"/>
  <c r="BQ445" i="1"/>
  <c r="AF292" i="1"/>
  <c r="BQ292" i="1" s="1"/>
  <c r="AF288" i="1"/>
  <c r="BQ288" i="1" s="1"/>
  <c r="BQ414" i="1"/>
  <c r="AF414" i="1"/>
  <c r="BQ260" i="1"/>
  <c r="BQ242" i="1"/>
  <c r="BQ118" i="1"/>
  <c r="BQ78" i="1"/>
  <c r="BQ74" i="1"/>
  <c r="AF100" i="1"/>
  <c r="AT33" i="1"/>
  <c r="AN6" i="10"/>
  <c r="AN86" i="10" s="1"/>
  <c r="AN89" i="10" s="1"/>
  <c r="AA7" i="10"/>
  <c r="Z7" i="10" s="1"/>
  <c r="AX33" i="1"/>
  <c r="AV205" i="1"/>
  <c r="BC205" i="1"/>
  <c r="BC17" i="1" s="1"/>
  <c r="BC1021" i="1" s="1"/>
  <c r="AO63" i="10"/>
  <c r="D63" i="10" s="1"/>
  <c r="AF301" i="1"/>
  <c r="BQ301" i="1" s="1"/>
  <c r="D24" i="10"/>
  <c r="AR33" i="1"/>
  <c r="AW33" i="1"/>
  <c r="AW205" i="1"/>
  <c r="U18" i="10"/>
  <c r="BD205" i="1"/>
  <c r="BD17" i="1" s="1"/>
  <c r="BD1021" i="1" s="1"/>
  <c r="AB18" i="10"/>
  <c r="AB6" i="10" s="1"/>
  <c r="AB86" i="10" s="1"/>
  <c r="AB89" i="10" s="1"/>
  <c r="AU222" i="1"/>
  <c r="AF222" i="1" s="1"/>
  <c r="BQ222" i="1" s="1"/>
  <c r="AV33" i="1"/>
  <c r="AX205" i="1"/>
  <c r="V18" i="10"/>
  <c r="BE205" i="1"/>
  <c r="BE17" i="1" s="1"/>
  <c r="BE1021" i="1" s="1"/>
  <c r="AC18" i="10"/>
  <c r="AC6" i="10" s="1"/>
  <c r="AC86" i="10" s="1"/>
  <c r="AC89" i="10" s="1"/>
  <c r="AF269" i="1"/>
  <c r="BQ269" i="1" s="1"/>
  <c r="AO22" i="10"/>
  <c r="D22" i="10" s="1"/>
  <c r="C8" i="10"/>
  <c r="C7" i="10" s="1"/>
  <c r="C6" i="10" s="1"/>
  <c r="AK6" i="10"/>
  <c r="BB34" i="1"/>
  <c r="BA205" i="1"/>
  <c r="BA17" i="1" s="1"/>
  <c r="BA1021" i="1" s="1"/>
  <c r="BA1021" i="14" s="1"/>
  <c r="Y18" i="10"/>
  <c r="Y6" i="10" s="1"/>
  <c r="Y86" i="10" s="1"/>
  <c r="Y89" i="10" s="1"/>
  <c r="BF205" i="1"/>
  <c r="BF17" i="1" s="1"/>
  <c r="BF1021" i="1" s="1"/>
  <c r="BF1021" i="14" s="1"/>
  <c r="AD18" i="10"/>
  <c r="AD6" i="10" s="1"/>
  <c r="AD86" i="10" s="1"/>
  <c r="AD89" i="10" s="1"/>
  <c r="S64" i="10"/>
  <c r="AO64" i="10" s="1"/>
  <c r="D64" i="10" s="1"/>
  <c r="AO66" i="10"/>
  <c r="D66" i="10" s="1"/>
  <c r="AF285" i="1"/>
  <c r="D23" i="10"/>
  <c r="BQ237" i="1"/>
  <c r="AU206" i="1"/>
  <c r="AO75" i="10"/>
  <c r="D75" i="10" s="1"/>
  <c r="AY1024" i="1"/>
  <c r="AY215" i="1"/>
  <c r="AY27" i="1" s="1"/>
  <c r="AY1031" i="1" s="1"/>
  <c r="AJ46" i="1"/>
  <c r="AJ34" i="1" s="1"/>
  <c r="AJ50" i="1"/>
  <c r="H8" i="9" s="1"/>
  <c r="H7" i="9" s="1"/>
  <c r="H6" i="9" s="1"/>
  <c r="H86" i="9" s="1"/>
  <c r="H89" i="9" s="1"/>
  <c r="BE46" i="1"/>
  <c r="BE34" i="1" s="1"/>
  <c r="BE50" i="1"/>
  <c r="AC8" i="9" s="1"/>
  <c r="AC7" i="9" s="1"/>
  <c r="AC6" i="9" s="1"/>
  <c r="AC86" i="9" s="1"/>
  <c r="AC89" i="9" s="1"/>
  <c r="BM46" i="1"/>
  <c r="BM34" i="1" s="1"/>
  <c r="BM50" i="1"/>
  <c r="AU254" i="1"/>
  <c r="BQ255" i="1"/>
  <c r="BQ69" i="1"/>
  <c r="AF69" i="1"/>
  <c r="AU35" i="1"/>
  <c r="AU50" i="1"/>
  <c r="AR34" i="1"/>
  <c r="BQ263" i="1"/>
  <c r="BQ259" i="1"/>
  <c r="AU216" i="1"/>
  <c r="AU212" i="1"/>
  <c r="AU47" i="1"/>
  <c r="AU43" i="1"/>
  <c r="AU39" i="1"/>
  <c r="BB97" i="1"/>
  <c r="BL217" i="1"/>
  <c r="BL213" i="1"/>
  <c r="BQ112" i="1"/>
  <c r="AR206" i="1"/>
  <c r="BB206" i="1"/>
  <c r="AY19" i="1"/>
  <c r="AY254" i="1"/>
  <c r="AY214" i="1"/>
  <c r="AY26" i="1" s="1"/>
  <c r="AY1030" i="1" s="1"/>
  <c r="AY218" i="1"/>
  <c r="AY30" i="1" s="1"/>
  <c r="AN46" i="1"/>
  <c r="AN34" i="1" s="1"/>
  <c r="AN50" i="1"/>
  <c r="BK46" i="1"/>
  <c r="BK34" i="1" s="1"/>
  <c r="BK50" i="1"/>
  <c r="AI8" i="9" s="1"/>
  <c r="AI7" i="9" s="1"/>
  <c r="AI6" i="9" s="1"/>
  <c r="AI86" i="9" s="1"/>
  <c r="AI89" i="9" s="1"/>
  <c r="AF303" i="1"/>
  <c r="BQ162" i="1"/>
  <c r="AU160" i="1"/>
  <c r="BQ114" i="1"/>
  <c r="AU113" i="1"/>
  <c r="BQ268" i="1"/>
  <c r="BQ264" i="1"/>
  <c r="BQ256" i="1"/>
  <c r="AU217" i="1"/>
  <c r="AU213" i="1"/>
  <c r="AU209" i="1"/>
  <c r="AU44" i="1"/>
  <c r="AU40" i="1"/>
  <c r="AU36" i="1"/>
  <c r="BB286" i="1"/>
  <c r="BB254" i="1"/>
  <c r="BL286" i="1"/>
  <c r="BL210" i="1"/>
  <c r="BL218" i="1"/>
  <c r="BL214" i="1"/>
  <c r="BL209" i="1"/>
  <c r="AY217" i="1"/>
  <c r="AY29" i="1" s="1"/>
  <c r="AY1033" i="1" s="1"/>
  <c r="AM46" i="1"/>
  <c r="AM34" i="1" s="1"/>
  <c r="AM50" i="1"/>
  <c r="K8" i="9" s="1"/>
  <c r="K7" i="9" s="1"/>
  <c r="K6" i="9" s="1"/>
  <c r="K86" i="9" s="1"/>
  <c r="K89" i="9" s="1"/>
  <c r="BJ46" i="1"/>
  <c r="BJ34" i="1" s="1"/>
  <c r="BJ50" i="1"/>
  <c r="AH8" i="9" s="1"/>
  <c r="AH7" i="9" s="1"/>
  <c r="AH6" i="9" s="1"/>
  <c r="BO46" i="1"/>
  <c r="BO34" i="1" s="1"/>
  <c r="BO50" i="1"/>
  <c r="AN89" i="9" s="1"/>
  <c r="AU286" i="1"/>
  <c r="AF287" i="1"/>
  <c r="BQ287" i="1" s="1"/>
  <c r="BQ239" i="1"/>
  <c r="AU238" i="1"/>
  <c r="AP20" i="9" s="1"/>
  <c r="D20" i="9" s="1"/>
  <c r="AF239" i="1"/>
  <c r="AU97" i="1"/>
  <c r="AF98" i="1"/>
  <c r="AF67" i="1"/>
  <c r="BQ67" i="1"/>
  <c r="AU66" i="1"/>
  <c r="AT205" i="1"/>
  <c r="AT17" i="1" s="1"/>
  <c r="AT1021" i="1" s="1"/>
  <c r="AF221" i="1"/>
  <c r="BQ265" i="1"/>
  <c r="AU218" i="1"/>
  <c r="AU214" i="1"/>
  <c r="AU210" i="1"/>
  <c r="AU45" i="1"/>
  <c r="AU41" i="1"/>
  <c r="AU37" i="1"/>
  <c r="AF237" i="1"/>
  <c r="BL254" i="1"/>
  <c r="BL219" i="1"/>
  <c r="BL215" i="1"/>
  <c r="BL211" i="1"/>
  <c r="BL97" i="1"/>
  <c r="AY211" i="1"/>
  <c r="AY23" i="1" s="1"/>
  <c r="AY216" i="1"/>
  <c r="AY28" i="1" s="1"/>
  <c r="AY1032" i="1" s="1"/>
  <c r="AK46" i="1"/>
  <c r="AK34" i="1" s="1"/>
  <c r="AS34" i="1" s="1"/>
  <c r="AK50" i="1"/>
  <c r="BI46" i="1"/>
  <c r="BI34" i="1" s="1"/>
  <c r="BI50" i="1"/>
  <c r="AG8" i="9" s="1"/>
  <c r="BN46" i="1"/>
  <c r="BN34" i="1" s="1"/>
  <c r="BN50" i="1"/>
  <c r="AM8" i="9" s="1"/>
  <c r="AM7" i="9" s="1"/>
  <c r="AM6" i="9" s="1"/>
  <c r="AM86" i="9" s="1"/>
  <c r="AM89" i="9" s="1"/>
  <c r="AU270" i="1"/>
  <c r="AF270" i="1" s="1"/>
  <c r="BQ270" i="1" s="1"/>
  <c r="AF271" i="1"/>
  <c r="BQ271" i="1" s="1"/>
  <c r="BQ68" i="1"/>
  <c r="AF68" i="1"/>
  <c r="BQ266" i="1"/>
  <c r="BQ262" i="1"/>
  <c r="AU219" i="1"/>
  <c r="AU215" i="1"/>
  <c r="AU211" i="1"/>
  <c r="AU46" i="1"/>
  <c r="AU42" i="1"/>
  <c r="AU38" i="1"/>
  <c r="BB238" i="1"/>
  <c r="BL216" i="1"/>
  <c r="BL212" i="1"/>
  <c r="AR205" i="1"/>
  <c r="BL206" i="1"/>
  <c r="AS206" i="1"/>
  <c r="AZ29" i="1"/>
  <c r="AZ34" i="1"/>
  <c r="AY34" i="1"/>
  <c r="AU744" i="1"/>
  <c r="BQ744" i="1" s="1"/>
  <c r="BL968" i="1"/>
  <c r="AU968" i="1"/>
  <c r="AF728" i="1"/>
  <c r="BQ728" i="1" s="1"/>
  <c r="AF794" i="1"/>
  <c r="AF760" i="1"/>
  <c r="BQ810" i="1"/>
  <c r="AF810" i="1"/>
  <c r="AS1026" i="1"/>
  <c r="BQ77" i="1"/>
  <c r="BQ79" i="1"/>
  <c r="AF980" i="1"/>
  <c r="AF976" i="1"/>
  <c r="AF998" i="1"/>
  <c r="AF972" i="1"/>
  <c r="AF997" i="1"/>
  <c r="AF993" i="1"/>
  <c r="AF989" i="1"/>
  <c r="AF985" i="1"/>
  <c r="AF941" i="1"/>
  <c r="AF994" i="1"/>
  <c r="AF983" i="1"/>
  <c r="BQ979" i="1"/>
  <c r="BQ975" i="1"/>
  <c r="BQ971" i="1"/>
  <c r="AF995" i="1"/>
  <c r="AF987" i="1"/>
  <c r="BQ987" i="1" s="1"/>
  <c r="BQ997" i="1"/>
  <c r="BQ993" i="1"/>
  <c r="BQ989" i="1"/>
  <c r="BQ985" i="1"/>
  <c r="BQ995" i="1"/>
  <c r="AF979" i="1"/>
  <c r="AF971" i="1"/>
  <c r="BQ429" i="1"/>
  <c r="BQ453" i="1"/>
  <c r="BQ425" i="1"/>
  <c r="BQ171" i="1"/>
  <c r="BQ167" i="1"/>
  <c r="AF956" i="1"/>
  <c r="AF793" i="1"/>
  <c r="BQ247" i="1"/>
  <c r="BQ172" i="1"/>
  <c r="BQ168" i="1"/>
  <c r="BQ981" i="1"/>
  <c r="BQ977" i="1"/>
  <c r="BQ973" i="1"/>
  <c r="AF1001" i="1"/>
  <c r="BQ250" i="1"/>
  <c r="BQ246" i="1"/>
  <c r="AF776" i="1"/>
  <c r="AF101" i="1"/>
  <c r="BQ396" i="1"/>
  <c r="BQ392" i="1"/>
  <c r="BQ388" i="1"/>
  <c r="BQ970" i="1"/>
  <c r="AF970" i="1"/>
  <c r="AS22" i="1"/>
  <c r="AF402" i="1"/>
  <c r="BQ978" i="1"/>
  <c r="BQ974" i="1"/>
  <c r="BQ320" i="1"/>
  <c r="BQ980" i="1"/>
  <c r="BQ976" i="1"/>
  <c r="BQ972" i="1"/>
  <c r="BQ71" i="1"/>
  <c r="BQ443" i="1"/>
  <c r="BQ439" i="1"/>
  <c r="BQ430" i="1"/>
  <c r="BQ422" i="1"/>
  <c r="BQ397" i="1"/>
  <c r="BQ393" i="1"/>
  <c r="BQ389" i="1"/>
  <c r="BQ385" i="1"/>
  <c r="BQ991" i="1"/>
  <c r="AF991" i="1"/>
  <c r="AF975" i="1"/>
  <c r="AF938" i="1"/>
  <c r="BQ938" i="1" s="1"/>
  <c r="AF990" i="1"/>
  <c r="AF986" i="1"/>
  <c r="BQ996" i="1"/>
  <c r="BQ992" i="1"/>
  <c r="BQ988" i="1"/>
  <c r="AF792" i="1"/>
  <c r="AF1039" i="1"/>
  <c r="BQ324" i="1"/>
  <c r="AU321" i="1"/>
  <c r="BQ321" i="1" s="1"/>
  <c r="BQ319" i="1"/>
  <c r="BQ249" i="1"/>
  <c r="BQ174" i="1"/>
  <c r="BQ170" i="1"/>
  <c r="BQ166" i="1"/>
  <c r="BQ454" i="1"/>
  <c r="AF982" i="1"/>
  <c r="AF978" i="1"/>
  <c r="AF974" i="1"/>
  <c r="AF996" i="1"/>
  <c r="AF988" i="1"/>
  <c r="AF1037" i="1"/>
  <c r="BQ1037" i="1"/>
  <c r="BQ248" i="1"/>
  <c r="BQ173" i="1"/>
  <c r="BQ169" i="1"/>
  <c r="BQ121" i="1"/>
  <c r="BL455" i="1"/>
  <c r="BL343" i="1"/>
  <c r="BQ343" i="1" s="1"/>
  <c r="AF939" i="1"/>
  <c r="BQ939" i="1" s="1"/>
  <c r="AF981" i="1"/>
  <c r="AF977" i="1"/>
  <c r="AF973" i="1"/>
  <c r="AF969" i="1"/>
  <c r="AF992" i="1"/>
  <c r="AF940" i="1"/>
  <c r="BQ969" i="1"/>
  <c r="BQ998" i="1"/>
  <c r="BQ994" i="1"/>
  <c r="BQ990" i="1"/>
  <c r="BQ986" i="1"/>
  <c r="AF53" i="1"/>
  <c r="BQ53" i="1" s="1"/>
  <c r="BQ441" i="1"/>
  <c r="BQ427" i="1"/>
  <c r="BQ423" i="1"/>
  <c r="AI20" i="1"/>
  <c r="AI1024" i="1" s="1"/>
  <c r="AM20" i="1"/>
  <c r="AM1024" i="1" s="1"/>
  <c r="AQ20" i="1"/>
  <c r="AQ1024" i="1" s="1"/>
  <c r="AM21" i="1"/>
  <c r="AM1025" i="1" s="1"/>
  <c r="AM23" i="1"/>
  <c r="AM1027" i="1" s="1"/>
  <c r="AQ23" i="1"/>
  <c r="AQ1044" i="1" s="1"/>
  <c r="AI24" i="1"/>
  <c r="AI1028" i="1" s="1"/>
  <c r="AM24" i="1"/>
  <c r="AM1028" i="1" s="1"/>
  <c r="AQ24" i="1"/>
  <c r="AQ1028" i="1" s="1"/>
  <c r="AI25" i="1"/>
  <c r="AI1029" i="1" s="1"/>
  <c r="AM25" i="1"/>
  <c r="AM1029" i="1" s="1"/>
  <c r="AQ25" i="1"/>
  <c r="AQ1029" i="1" s="1"/>
  <c r="AI26" i="1"/>
  <c r="AI1030" i="1" s="1"/>
  <c r="AM26" i="1"/>
  <c r="AM1030" i="1" s="1"/>
  <c r="AQ26" i="1"/>
  <c r="AQ1030" i="1" s="1"/>
  <c r="AM27" i="1"/>
  <c r="AM1031" i="1" s="1"/>
  <c r="AQ27" i="1"/>
  <c r="AQ1031" i="1" s="1"/>
  <c r="AF403" i="1"/>
  <c r="BQ442" i="1"/>
  <c r="BQ438" i="1"/>
  <c r="BQ428" i="1"/>
  <c r="BQ424" i="1"/>
  <c r="AF405" i="1"/>
  <c r="BQ440" i="1"/>
  <c r="BQ436" i="1"/>
  <c r="BQ165" i="1"/>
  <c r="BQ73" i="1"/>
  <c r="AQ21" i="1"/>
  <c r="AQ1025" i="1" s="1"/>
  <c r="AI21" i="1"/>
  <c r="AI1025" i="1" s="1"/>
  <c r="BQ437" i="1"/>
  <c r="BQ444" i="1"/>
  <c r="AS349" i="1"/>
  <c r="AS333" i="1" s="1"/>
  <c r="AU349" i="1"/>
  <c r="AU333" i="1" s="1"/>
  <c r="BB349" i="1"/>
  <c r="BB333" i="1" s="1"/>
  <c r="BL349" i="1"/>
  <c r="BH30" i="1"/>
  <c r="AI23" i="1"/>
  <c r="AI27" i="1"/>
  <c r="AI1031" i="1" s="1"/>
  <c r="BP19" i="1"/>
  <c r="BP1023" i="1" s="1"/>
  <c r="BD20" i="1"/>
  <c r="BD1024" i="1" s="1"/>
  <c r="AS35" i="1"/>
  <c r="BL62" i="1"/>
  <c r="AR30" i="1"/>
  <c r="AJ31" i="1"/>
  <c r="AJ1035" i="1" s="1"/>
  <c r="AN31" i="1"/>
  <c r="AN1035" i="1" s="1"/>
  <c r="AR31" i="1"/>
  <c r="AR1035" i="1" s="1"/>
  <c r="AJ32" i="1"/>
  <c r="AJ1036" i="1" s="1"/>
  <c r="AN32" i="1"/>
  <c r="AN1036" i="1" s="1"/>
  <c r="AR32" i="1"/>
  <c r="AR1036" i="1" s="1"/>
  <c r="AX30" i="1"/>
  <c r="BF21" i="1"/>
  <c r="BF1025" i="1" s="1"/>
  <c r="BF25" i="1"/>
  <c r="BF1029" i="1" s="1"/>
  <c r="BF29" i="1"/>
  <c r="BP20" i="1"/>
  <c r="BP1024" i="1" s="1"/>
  <c r="BP21" i="1"/>
  <c r="BP1025" i="1" s="1"/>
  <c r="BP22" i="1"/>
  <c r="BP1026" i="1" s="1"/>
  <c r="BP23" i="1"/>
  <c r="BP24" i="1"/>
  <c r="BP1028" i="1" s="1"/>
  <c r="BP1030" i="1"/>
  <c r="BP27" i="1"/>
  <c r="BP1031" i="1" s="1"/>
  <c r="BP28" i="1"/>
  <c r="BP1032" i="1" s="1"/>
  <c r="BP29" i="1"/>
  <c r="AF244" i="1"/>
  <c r="AW24" i="1"/>
  <c r="AW1028" i="1" s="1"/>
  <c r="BI21" i="1"/>
  <c r="BI1025" i="1" s="1"/>
  <c r="BK23" i="1"/>
  <c r="BH26" i="1"/>
  <c r="BH1030" i="1" s="1"/>
  <c r="BK27" i="1"/>
  <c r="BK1031" i="1" s="1"/>
  <c r="BI29" i="1"/>
  <c r="BI1033" i="1" s="1"/>
  <c r="BG31" i="1"/>
  <c r="BG1035" i="1" s="1"/>
  <c r="BJ32" i="1"/>
  <c r="BJ1036" i="1" s="1"/>
  <c r="AF667" i="1"/>
  <c r="AF456" i="1"/>
  <c r="AF439" i="1"/>
  <c r="AF422" i="1"/>
  <c r="AF409" i="1"/>
  <c r="AF391" i="1"/>
  <c r="AF300" i="1"/>
  <c r="BQ300" i="1" s="1"/>
  <c r="AT23" i="1"/>
  <c r="AT1027" i="1" s="1"/>
  <c r="AT27" i="1"/>
  <c r="AT1031" i="1" s="1"/>
  <c r="AT31" i="1"/>
  <c r="AT1035" i="1" s="1"/>
  <c r="AZ21" i="1"/>
  <c r="AZ1025" i="1" s="1"/>
  <c r="BJ20" i="1"/>
  <c r="BJ1024" i="1" s="1"/>
  <c r="BH22" i="1"/>
  <c r="BH1026" i="1" s="1"/>
  <c r="BG23" i="1"/>
  <c r="BJ24" i="1"/>
  <c r="BJ1028" i="1" s="1"/>
  <c r="BI25" i="1"/>
  <c r="BI1029" i="1" s="1"/>
  <c r="BG27" i="1"/>
  <c r="BG1031" i="1" s="1"/>
  <c r="BJ28" i="1"/>
  <c r="BJ1032" i="1" s="1"/>
  <c r="BK31" i="1"/>
  <c r="BK1035" i="1" s="1"/>
  <c r="BM32" i="1"/>
  <c r="BM1036" i="1" s="1"/>
  <c r="AF645" i="1"/>
  <c r="AF452" i="1"/>
  <c r="AF443" i="1"/>
  <c r="AF426" i="1"/>
  <c r="AF370" i="1"/>
  <c r="AF339" i="1"/>
  <c r="BA25" i="1"/>
  <c r="BA1029" i="1" s="1"/>
  <c r="BC19" i="1"/>
  <c r="BF22" i="1"/>
  <c r="BF1026" i="1" s="1"/>
  <c r="BF26" i="1"/>
  <c r="BF1030" i="1" s="1"/>
  <c r="AZ20" i="1"/>
  <c r="AZ1024" i="1" s="1"/>
  <c r="AZ24" i="1"/>
  <c r="AZ1028" i="1" s="1"/>
  <c r="AZ28" i="1"/>
  <c r="AZ1032" i="1" s="1"/>
  <c r="AZ32" i="1"/>
  <c r="AZ1036" i="1" s="1"/>
  <c r="BH21" i="1"/>
  <c r="BH1025" i="1" s="1"/>
  <c r="BG22" i="1"/>
  <c r="BG1026" i="1" s="1"/>
  <c r="BK22" i="1"/>
  <c r="BK1026" i="1" s="1"/>
  <c r="BF23" i="1"/>
  <c r="BJ23" i="1"/>
  <c r="BI24" i="1"/>
  <c r="BI1028" i="1" s="1"/>
  <c r="BH25" i="1"/>
  <c r="BH1029" i="1" s="1"/>
  <c r="BG26" i="1"/>
  <c r="BG1030" i="1" s="1"/>
  <c r="BK26" i="1"/>
  <c r="BK1030" i="1" s="1"/>
  <c r="BF27" i="1"/>
  <c r="BF1031" i="1" s="1"/>
  <c r="BJ27" i="1"/>
  <c r="BJ1031" i="1" s="1"/>
  <c r="BI28" i="1"/>
  <c r="BI1032" i="1" s="1"/>
  <c r="BH29" i="1"/>
  <c r="BF1035" i="1"/>
  <c r="BJ31" i="1"/>
  <c r="BJ1035" i="1" s="1"/>
  <c r="BI32" i="1"/>
  <c r="BI1036" i="1" s="1"/>
  <c r="BP31" i="1"/>
  <c r="BP1035" i="1" s="1"/>
  <c r="BP32" i="1"/>
  <c r="BP1036" i="1" s="1"/>
  <c r="BG30" i="1"/>
  <c r="AJ20" i="1"/>
  <c r="AJ1024" i="1" s="1"/>
  <c r="AN20" i="1"/>
  <c r="AN1024" i="1" s="1"/>
  <c r="AR20" i="1"/>
  <c r="AJ21" i="1"/>
  <c r="AJ1025" i="1" s="1"/>
  <c r="AN21" i="1"/>
  <c r="AN1025" i="1" s="1"/>
  <c r="AR21" i="1"/>
  <c r="AR22" i="1"/>
  <c r="AJ23" i="1"/>
  <c r="AN23" i="1"/>
  <c r="AR23" i="1"/>
  <c r="AJ24" i="1"/>
  <c r="AJ1028" i="1" s="1"/>
  <c r="AN24" i="1"/>
  <c r="AN1028" i="1" s="1"/>
  <c r="AR24" i="1"/>
  <c r="AR1028" i="1" s="1"/>
  <c r="AJ1029" i="1"/>
  <c r="AN25" i="1"/>
  <c r="AN1029" i="1" s="1"/>
  <c r="AR25" i="1"/>
  <c r="AR1029" i="1" s="1"/>
  <c r="AJ26" i="1"/>
  <c r="AJ1030" i="1" s="1"/>
  <c r="AN26" i="1"/>
  <c r="AN1030" i="1" s="1"/>
  <c r="AR26" i="1"/>
  <c r="AR1030" i="1" s="1"/>
  <c r="AJ27" i="1"/>
  <c r="AJ1031" i="1" s="1"/>
  <c r="AN27" i="1"/>
  <c r="AN1031" i="1" s="1"/>
  <c r="AR27" i="1"/>
  <c r="AR1031" i="1" s="1"/>
  <c r="AJ28" i="1"/>
  <c r="AJ1032" i="1" s="1"/>
  <c r="AN28" i="1"/>
  <c r="AN1032" i="1" s="1"/>
  <c r="AR28" i="1"/>
  <c r="AR1032" i="1" s="1"/>
  <c r="AJ29" i="1"/>
  <c r="AJ1033" i="1" s="1"/>
  <c r="AN29" i="1"/>
  <c r="AN1033" i="1" s="1"/>
  <c r="AR29" i="1"/>
  <c r="AR1033" i="1" s="1"/>
  <c r="AT22" i="1"/>
  <c r="AT1026" i="1" s="1"/>
  <c r="AT26" i="1"/>
  <c r="AT1030" i="1" s="1"/>
  <c r="AT30" i="1"/>
  <c r="AT1034" i="1" s="1"/>
  <c r="BA20" i="1"/>
  <c r="BA1024" i="1" s="1"/>
  <c r="BA24" i="1"/>
  <c r="BA1028" i="1" s="1"/>
  <c r="BA28" i="1"/>
  <c r="BA1032" i="1" s="1"/>
  <c r="BA32" i="1"/>
  <c r="BA1036" i="1" s="1"/>
  <c r="BF20" i="1"/>
  <c r="BF1024" i="1" s="1"/>
  <c r="BF24" i="1"/>
  <c r="BF1028" i="1" s="1"/>
  <c r="BF28" i="1"/>
  <c r="BF1032" i="1" s="1"/>
  <c r="BF32" i="1"/>
  <c r="BF1036" i="1" s="1"/>
  <c r="AU253" i="1"/>
  <c r="BB253" i="1"/>
  <c r="AS62" i="1"/>
  <c r="AF201" i="1"/>
  <c r="BQ201" i="1" s="1"/>
  <c r="AF197" i="1"/>
  <c r="BQ197" i="1" s="1"/>
  <c r="AF193" i="1"/>
  <c r="BQ193" i="1" s="1"/>
  <c r="AF189" i="1"/>
  <c r="AF185" i="1"/>
  <c r="AF181" i="1"/>
  <c r="AF177" i="1"/>
  <c r="AF173" i="1"/>
  <c r="AF169" i="1"/>
  <c r="AF165" i="1"/>
  <c r="AF155" i="1"/>
  <c r="AF151" i="1"/>
  <c r="AF147" i="1"/>
  <c r="AF142" i="1"/>
  <c r="AF138" i="1"/>
  <c r="AF134" i="1"/>
  <c r="AF130" i="1"/>
  <c r="AF126" i="1"/>
  <c r="AF122" i="1"/>
  <c r="AF118" i="1"/>
  <c r="AF114" i="1"/>
  <c r="AF109" i="1"/>
  <c r="AF105" i="1"/>
  <c r="AF95" i="1"/>
  <c r="AF91" i="1"/>
  <c r="AF87" i="1"/>
  <c r="AF83" i="1"/>
  <c r="AF64" i="1"/>
  <c r="AF60" i="1"/>
  <c r="BQ60" i="1" s="1"/>
  <c r="AF56" i="1"/>
  <c r="BQ56" i="1" s="1"/>
  <c r="AF52" i="1"/>
  <c r="BQ52" i="1" s="1"/>
  <c r="AW19" i="1"/>
  <c r="BA23" i="1"/>
  <c r="BB47" i="1"/>
  <c r="AW23" i="1"/>
  <c r="BB220" i="1"/>
  <c r="AI31" i="1"/>
  <c r="AM31" i="1"/>
  <c r="AM1035" i="1" s="1"/>
  <c r="BA22" i="1"/>
  <c r="BA1026" i="1" s="1"/>
  <c r="BA26" i="1"/>
  <c r="BA1030" i="1" s="1"/>
  <c r="BA30" i="1"/>
  <c r="BD22" i="1"/>
  <c r="BD1026" i="1" s="1"/>
  <c r="BD26" i="1"/>
  <c r="BD1030" i="1" s="1"/>
  <c r="BE29" i="1"/>
  <c r="BE1033" i="1" s="1"/>
  <c r="BD30" i="1"/>
  <c r="BD1034" i="1" s="1"/>
  <c r="BO20" i="1"/>
  <c r="BO1024" i="1" s="1"/>
  <c r="BO21" i="1"/>
  <c r="BO1025" i="1" s="1"/>
  <c r="BO22" i="1"/>
  <c r="BO1026" i="1" s="1"/>
  <c r="BO23" i="1"/>
  <c r="BO24" i="1"/>
  <c r="BO1028" i="1" s="1"/>
  <c r="BO25" i="1"/>
  <c r="BO1029" i="1" s="1"/>
  <c r="BO26" i="1"/>
  <c r="BO1030" i="1" s="1"/>
  <c r="BO27" i="1"/>
  <c r="BO1031" i="1" s="1"/>
  <c r="BO28" i="1"/>
  <c r="BO1032" i="1" s="1"/>
  <c r="BO29" i="1"/>
  <c r="BO1033" i="1" s="1"/>
  <c r="AH20" i="1"/>
  <c r="AH1024" i="1" s="1"/>
  <c r="AL20" i="1"/>
  <c r="AL1024" i="1" s="1"/>
  <c r="AP20" i="1"/>
  <c r="AP1024" i="1" s="1"/>
  <c r="AH21" i="1"/>
  <c r="AH1025" i="1" s="1"/>
  <c r="AL21" i="1"/>
  <c r="AL1025" i="1" s="1"/>
  <c r="AP21" i="1"/>
  <c r="AP1025" i="1" s="1"/>
  <c r="AH23" i="1"/>
  <c r="AL23" i="1"/>
  <c r="AP23" i="1"/>
  <c r="AH24" i="1"/>
  <c r="AH1028" i="1" s="1"/>
  <c r="AL24" i="1"/>
  <c r="AL1028" i="1" s="1"/>
  <c r="AP24" i="1"/>
  <c r="AP1028" i="1" s="1"/>
  <c r="AH25" i="1"/>
  <c r="AH1029" i="1" s="1"/>
  <c r="AL25" i="1"/>
  <c r="AL1029" i="1" s="1"/>
  <c r="AP25" i="1"/>
  <c r="AP1029" i="1" s="1"/>
  <c r="AH26" i="1"/>
  <c r="AH1030" i="1" s="1"/>
  <c r="AL26" i="1"/>
  <c r="AL1030" i="1" s="1"/>
  <c r="AP1030" i="1"/>
  <c r="AH27" i="1"/>
  <c r="AH1031" i="1" s="1"/>
  <c r="AL27" i="1"/>
  <c r="AL1031" i="1" s="1"/>
  <c r="AP1031" i="1"/>
  <c r="AH28" i="1"/>
  <c r="AH1032" i="1" s="1"/>
  <c r="AL28" i="1"/>
  <c r="AL1032" i="1" s="1"/>
  <c r="AP28" i="1"/>
  <c r="AP1032" i="1" s="1"/>
  <c r="AH29" i="1"/>
  <c r="AH1033" i="1" s="1"/>
  <c r="AL29" i="1"/>
  <c r="AL1033" i="1" s="1"/>
  <c r="AP29" i="1"/>
  <c r="AP1033" i="1" s="1"/>
  <c r="AH30" i="1"/>
  <c r="AX20" i="1"/>
  <c r="AX1024" i="1" s="1"/>
  <c r="AZ23" i="1"/>
  <c r="AX24" i="1"/>
  <c r="AX1028" i="1" s="1"/>
  <c r="AZ27" i="1"/>
  <c r="AZ1031" i="1" s="1"/>
  <c r="AX28" i="1"/>
  <c r="AX1032" i="1" s="1"/>
  <c r="AZ31" i="1"/>
  <c r="AZ1035" i="1" s="1"/>
  <c r="AX32" i="1"/>
  <c r="AX1036" i="1" s="1"/>
  <c r="BG20" i="1"/>
  <c r="BG1024" i="1" s="1"/>
  <c r="BK20" i="1"/>
  <c r="BK1024" i="1" s="1"/>
  <c r="BJ21" i="1"/>
  <c r="BJ1025" i="1" s="1"/>
  <c r="BE22" i="1"/>
  <c r="BE1026" i="1" s="1"/>
  <c r="BI22" i="1"/>
  <c r="BI1026" i="1" s="1"/>
  <c r="BD23" i="1"/>
  <c r="BH23" i="1"/>
  <c r="BB40" i="1"/>
  <c r="BG24" i="1"/>
  <c r="BG1028" i="1" s="1"/>
  <c r="BK24" i="1"/>
  <c r="BK1028" i="1" s="1"/>
  <c r="BJ25" i="1"/>
  <c r="BJ1029" i="1" s="1"/>
  <c r="BE26" i="1"/>
  <c r="BE1030" i="1" s="1"/>
  <c r="BI26" i="1"/>
  <c r="BI1030" i="1" s="1"/>
  <c r="BD27" i="1"/>
  <c r="BD1031" i="1" s="1"/>
  <c r="BH27" i="1"/>
  <c r="BH1031" i="1" s="1"/>
  <c r="BB44" i="1"/>
  <c r="BG28" i="1"/>
  <c r="BG1032" i="1" s="1"/>
  <c r="BK28" i="1"/>
  <c r="BK1032" i="1" s="1"/>
  <c r="BJ29" i="1"/>
  <c r="BD31" i="1"/>
  <c r="BD1035" i="1" s="1"/>
  <c r="BH31" i="1"/>
  <c r="BH1035" i="1" s="1"/>
  <c r="BG32" i="1"/>
  <c r="BG1036" i="1" s="1"/>
  <c r="BK32" i="1"/>
  <c r="BK1036" i="1" s="1"/>
  <c r="BN31" i="1"/>
  <c r="BN1035" i="1" s="1"/>
  <c r="BN32" i="1"/>
  <c r="BN1036" i="1" s="1"/>
  <c r="AH19" i="1"/>
  <c r="AL19" i="1"/>
  <c r="AP19" i="1"/>
  <c r="BE19" i="1"/>
  <c r="BN19" i="1"/>
  <c r="AQ19" i="1"/>
  <c r="AQ1023" i="1" s="1"/>
  <c r="AM29" i="1"/>
  <c r="AM1033" i="1" s="1"/>
  <c r="AQ29" i="1"/>
  <c r="AT32" i="1"/>
  <c r="AW27" i="1"/>
  <c r="AW1031" i="1" s="1"/>
  <c r="AW31" i="1"/>
  <c r="AW1035" i="1" s="1"/>
  <c r="BD24" i="1"/>
  <c r="BD1028" i="1" s="1"/>
  <c r="BD28" i="1"/>
  <c r="BD1032" i="1" s="1"/>
  <c r="BE31" i="1"/>
  <c r="BE1035" i="1" s="1"/>
  <c r="BD32" i="1"/>
  <c r="BD1036" i="1" s="1"/>
  <c r="BO32" i="1"/>
  <c r="BO1036" i="1" s="1"/>
  <c r="AF676" i="1"/>
  <c r="AF669" i="1"/>
  <c r="AF527" i="1"/>
  <c r="AF458" i="1"/>
  <c r="AF454" i="1"/>
  <c r="AF450" i="1"/>
  <c r="AF445" i="1"/>
  <c r="AF441" i="1"/>
  <c r="AF433" i="1"/>
  <c r="AF428" i="1"/>
  <c r="AF424" i="1"/>
  <c r="AF420" i="1"/>
  <c r="AF411" i="1"/>
  <c r="AF407" i="1"/>
  <c r="AF393" i="1"/>
  <c r="AF389" i="1"/>
  <c r="AF385" i="1"/>
  <c r="AF380" i="1"/>
  <c r="AF376" i="1"/>
  <c r="AF372" i="1"/>
  <c r="AF368" i="1"/>
  <c r="AF362" i="1"/>
  <c r="AF358" i="1"/>
  <c r="AF345" i="1"/>
  <c r="AF341" i="1"/>
  <c r="AF337" i="1"/>
  <c r="AF328" i="1"/>
  <c r="AF324" i="1"/>
  <c r="AF320" i="1"/>
  <c r="AF311" i="1"/>
  <c r="BQ311" i="1" s="1"/>
  <c r="AF307" i="1"/>
  <c r="BQ307" i="1" s="1"/>
  <c r="AF203" i="1"/>
  <c r="BQ203" i="1" s="1"/>
  <c r="AF199" i="1"/>
  <c r="BQ199" i="1" s="1"/>
  <c r="AF195" i="1"/>
  <c r="BQ195" i="1" s="1"/>
  <c r="AF191" i="1"/>
  <c r="BQ191" i="1" s="1"/>
  <c r="AF187" i="1"/>
  <c r="AF183" i="1"/>
  <c r="AF179" i="1"/>
  <c r="AF175" i="1"/>
  <c r="AF171" i="1"/>
  <c r="AF167" i="1"/>
  <c r="AF163" i="1"/>
  <c r="AF93" i="1"/>
  <c r="AF89" i="1"/>
  <c r="AF85" i="1"/>
  <c r="AF80" i="1"/>
  <c r="AF76" i="1"/>
  <c r="AF72" i="1"/>
  <c r="AF58" i="1"/>
  <c r="BQ58" i="1" s="1"/>
  <c r="AF54" i="1"/>
  <c r="BQ54" i="1" s="1"/>
  <c r="AL30" i="1"/>
  <c r="AL31" i="1"/>
  <c r="AP31" i="1"/>
  <c r="AH32" i="1"/>
  <c r="AH1036" i="1" s="1"/>
  <c r="AL32" i="1"/>
  <c r="AL1036" i="1" s="1"/>
  <c r="AP32" i="1"/>
  <c r="AP1036" i="1" s="1"/>
  <c r="AZ22" i="1"/>
  <c r="AZ1026" i="1" s="1"/>
  <c r="AZ26" i="1"/>
  <c r="AZ1030" i="1" s="1"/>
  <c r="BD21" i="1"/>
  <c r="BD1025" i="1" s="1"/>
  <c r="BB38" i="1"/>
  <c r="BD25" i="1"/>
  <c r="BD1029" i="1" s="1"/>
  <c r="BB42" i="1"/>
  <c r="BD29" i="1"/>
  <c r="BD1033" i="1" s="1"/>
  <c r="BN20" i="1"/>
  <c r="BN1024" i="1" s="1"/>
  <c r="BN21" i="1"/>
  <c r="BN1025" i="1" s="1"/>
  <c r="BN22" i="1"/>
  <c r="BN1026" i="1" s="1"/>
  <c r="BN23" i="1"/>
  <c r="BN24" i="1"/>
  <c r="BN1028" i="1" s="1"/>
  <c r="BN25" i="1"/>
  <c r="BN1029" i="1" s="1"/>
  <c r="BN26" i="1"/>
  <c r="BN1030" i="1" s="1"/>
  <c r="BN27" i="1"/>
  <c r="BN1031" i="1" s="1"/>
  <c r="BN28" i="1"/>
  <c r="BN1032" i="1" s="1"/>
  <c r="BN29" i="1"/>
  <c r="BN1033" i="1" s="1"/>
  <c r="BH19" i="1"/>
  <c r="BH1023" i="1" s="1"/>
  <c r="AF152" i="1"/>
  <c r="AF119" i="1"/>
  <c r="AF92" i="1"/>
  <c r="AF88" i="1"/>
  <c r="AF84" i="1"/>
  <c r="AF79" i="1"/>
  <c r="AF75" i="1"/>
  <c r="AF71" i="1"/>
  <c r="AS209" i="1"/>
  <c r="AS212" i="1"/>
  <c r="AS213" i="1"/>
  <c r="AS216" i="1"/>
  <c r="AS217" i="1"/>
  <c r="AS220" i="1"/>
  <c r="AX27" i="1"/>
  <c r="AX1031" i="1" s="1"/>
  <c r="BE20" i="1"/>
  <c r="BE1024" i="1" s="1"/>
  <c r="BE24" i="1"/>
  <c r="BE1028" i="1" s="1"/>
  <c r="BE28" i="1"/>
  <c r="BE1032" i="1" s="1"/>
  <c r="AI19" i="1"/>
  <c r="AM19" i="1"/>
  <c r="BA19" i="1"/>
  <c r="BA1023" i="1" s="1"/>
  <c r="AF438" i="1"/>
  <c r="BB65" i="1"/>
  <c r="BQ65" i="1" s="1"/>
  <c r="AQ31" i="1"/>
  <c r="AQ1035" i="1" s="1"/>
  <c r="AI32" i="1"/>
  <c r="AI1036" i="1" s="1"/>
  <c r="AM32" i="1"/>
  <c r="AM1036" i="1" s="1"/>
  <c r="AQ32" i="1"/>
  <c r="AQ1036" i="1" s="1"/>
  <c r="BE21" i="1"/>
  <c r="BE1025" i="1" s="1"/>
  <c r="BE25" i="1"/>
  <c r="BE1029" i="1" s="1"/>
  <c r="BE32" i="1"/>
  <c r="BE1036" i="1" s="1"/>
  <c r="BO31" i="1"/>
  <c r="BO1035" i="1" s="1"/>
  <c r="AF670" i="1"/>
  <c r="AF665" i="1"/>
  <c r="AF528" i="1"/>
  <c r="AF459" i="1"/>
  <c r="AF451" i="1"/>
  <c r="AF446" i="1"/>
  <c r="AF442" i="1"/>
  <c r="AF434" i="1"/>
  <c r="AF429" i="1"/>
  <c r="AF425" i="1"/>
  <c r="AF421" i="1"/>
  <c r="AF408" i="1"/>
  <c r="AF394" i="1"/>
  <c r="AF390" i="1"/>
  <c r="AF386" i="1"/>
  <c r="AF381" i="1"/>
  <c r="AF377" i="1"/>
  <c r="AF373" i="1"/>
  <c r="AF369" i="1"/>
  <c r="AF363" i="1"/>
  <c r="AF359" i="1"/>
  <c r="AF355" i="1"/>
  <c r="AF351" i="1"/>
  <c r="AF342" i="1"/>
  <c r="AF338" i="1"/>
  <c r="AF312" i="1"/>
  <c r="BQ312" i="1" s="1"/>
  <c r="AF308" i="1"/>
  <c r="BQ308" i="1" s="1"/>
  <c r="BQ304" i="1"/>
  <c r="AF299" i="1"/>
  <c r="BQ299" i="1" s="1"/>
  <c r="AF295" i="1"/>
  <c r="BQ295" i="1" s="1"/>
  <c r="AF282" i="1"/>
  <c r="BQ282" i="1" s="1"/>
  <c r="AF274" i="1"/>
  <c r="BQ274" i="1" s="1"/>
  <c r="AF251" i="1"/>
  <c r="AF247" i="1"/>
  <c r="AF243" i="1"/>
  <c r="AF230" i="1"/>
  <c r="BQ230" i="1" s="1"/>
  <c r="AF298" i="1"/>
  <c r="BQ298" i="1" s="1"/>
  <c r="AF294" i="1"/>
  <c r="BQ294" i="1" s="1"/>
  <c r="AF281" i="1"/>
  <c r="BQ281" i="1" s="1"/>
  <c r="AF277" i="1"/>
  <c r="BQ277" i="1" s="1"/>
  <c r="AF273" i="1"/>
  <c r="BQ273" i="1" s="1"/>
  <c r="AF246" i="1"/>
  <c r="AF242" i="1"/>
  <c r="AF233" i="1"/>
  <c r="BQ233" i="1" s="1"/>
  <c r="AF229" i="1"/>
  <c r="BQ229" i="1" s="1"/>
  <c r="AF225" i="1"/>
  <c r="BQ225" i="1" s="1"/>
  <c r="BA31" i="1"/>
  <c r="BA1035" i="1" s="1"/>
  <c r="BE27" i="1"/>
  <c r="BE1031" i="1" s="1"/>
  <c r="BH1032" i="1"/>
  <c r="AZ19" i="1"/>
  <c r="AZ1023" i="1" s="1"/>
  <c r="BA27" i="1"/>
  <c r="BA1031" i="1" s="1"/>
  <c r="BK21" i="1"/>
  <c r="BK1025" i="1" s="1"/>
  <c r="BG25" i="1"/>
  <c r="BG1029" i="1" s="1"/>
  <c r="BB48" i="1"/>
  <c r="BM31" i="1"/>
  <c r="BM1035" i="1" s="1"/>
  <c r="BL35" i="1"/>
  <c r="AF668" i="1"/>
  <c r="AF284" i="1"/>
  <c r="BQ284" i="1" s="1"/>
  <c r="AF236" i="1"/>
  <c r="AS41" i="1"/>
  <c r="AT21" i="1"/>
  <c r="AT1025" i="1" s="1"/>
  <c r="AT29" i="1"/>
  <c r="AT1033" i="1" s="1"/>
  <c r="AX21" i="1"/>
  <c r="AX1025" i="1" s="1"/>
  <c r="AX25" i="1"/>
  <c r="AX1029" i="1" s="1"/>
  <c r="AX29" i="1"/>
  <c r="AX1033" i="1" s="1"/>
  <c r="AU48" i="1"/>
  <c r="BB46" i="1"/>
  <c r="BI31" i="1"/>
  <c r="BI1035" i="1" s="1"/>
  <c r="BL36" i="1"/>
  <c r="BL37" i="1"/>
  <c r="BL38" i="1"/>
  <c r="BL39" i="1"/>
  <c r="BL40" i="1"/>
  <c r="BL41" i="1"/>
  <c r="BL42" i="1"/>
  <c r="BL43" i="1"/>
  <c r="BL44" i="1"/>
  <c r="BL45" i="1"/>
  <c r="BB96" i="1"/>
  <c r="BL49" i="1"/>
  <c r="BL81" i="1"/>
  <c r="AS81" i="1"/>
  <c r="AS65" i="1"/>
  <c r="AU96" i="1"/>
  <c r="AS37" i="1"/>
  <c r="AS45" i="1"/>
  <c r="AW20" i="1"/>
  <c r="AW1024" i="1" s="1"/>
  <c r="AW28" i="1"/>
  <c r="AW1032" i="1" s="1"/>
  <c r="AW32" i="1"/>
  <c r="AW1036" i="1" s="1"/>
  <c r="AY32" i="1"/>
  <c r="AY1036" i="1" s="1"/>
  <c r="AF200" i="1"/>
  <c r="BQ200" i="1" s="1"/>
  <c r="AF196" i="1"/>
  <c r="BQ196" i="1" s="1"/>
  <c r="AF192" i="1"/>
  <c r="BQ192" i="1" s="1"/>
  <c r="AF188" i="1"/>
  <c r="AF180" i="1"/>
  <c r="AF176" i="1"/>
  <c r="AF172" i="1"/>
  <c r="AF168" i="1"/>
  <c r="AF164" i="1"/>
  <c r="AF158" i="1"/>
  <c r="AF154" i="1"/>
  <c r="AF150" i="1"/>
  <c r="AF146" i="1"/>
  <c r="AF141" i="1"/>
  <c r="AF137" i="1"/>
  <c r="AF133" i="1"/>
  <c r="AF129" i="1"/>
  <c r="AF125" i="1"/>
  <c r="AF121" i="1"/>
  <c r="AF117" i="1"/>
  <c r="AF112" i="1"/>
  <c r="AF108" i="1"/>
  <c r="AF104" i="1"/>
  <c r="AF77" i="1"/>
  <c r="AF73" i="1"/>
  <c r="AF63" i="1"/>
  <c r="BQ63" i="1" s="1"/>
  <c r="AF59" i="1"/>
  <c r="BQ59" i="1" s="1"/>
  <c r="AF55" i="1"/>
  <c r="BQ55" i="1" s="1"/>
  <c r="AF51" i="1"/>
  <c r="BQ51" i="1" s="1"/>
  <c r="AY21" i="1"/>
  <c r="AY1025" i="1" s="1"/>
  <c r="AY25" i="1"/>
  <c r="AY1029" i="1" s="1"/>
  <c r="BM20" i="1"/>
  <c r="BM1024" i="1" s="1"/>
  <c r="BM23" i="1"/>
  <c r="BM26" i="1"/>
  <c r="BM1030" i="1" s="1"/>
  <c r="AH31" i="1"/>
  <c r="AV30" i="1"/>
  <c r="AV1034" i="1" s="1"/>
  <c r="BB81" i="1"/>
  <c r="BL96" i="1"/>
  <c r="AS96" i="1"/>
  <c r="AU159" i="1"/>
  <c r="AS36" i="1"/>
  <c r="AS38" i="1"/>
  <c r="AS39" i="1"/>
  <c r="AS40" i="1"/>
  <c r="AS42" i="1"/>
  <c r="AS43" i="1"/>
  <c r="AS44" i="1"/>
  <c r="AY31" i="1"/>
  <c r="AY1035" i="1" s="1"/>
  <c r="BB39" i="1"/>
  <c r="BB43" i="1"/>
  <c r="AQ30" i="1"/>
  <c r="BM27" i="1"/>
  <c r="BM1031" i="1" s="1"/>
  <c r="BB36" i="1"/>
  <c r="AV28" i="1"/>
  <c r="AV1032" i="1" s="1"/>
  <c r="AZ30" i="1"/>
  <c r="BM24" i="1"/>
  <c r="BM1028" i="1" s="1"/>
  <c r="BM28" i="1"/>
  <c r="BM1032" i="1" s="1"/>
  <c r="AU81" i="1"/>
  <c r="AS47" i="1"/>
  <c r="AS48" i="1"/>
  <c r="AY22" i="1"/>
  <c r="AY1026" i="1" s="1"/>
  <c r="AY24" i="1"/>
  <c r="AY1028" i="1" s="1"/>
  <c r="BB37" i="1"/>
  <c r="BB41" i="1"/>
  <c r="BB45" i="1"/>
  <c r="BL47" i="1"/>
  <c r="BL48" i="1"/>
  <c r="AI30" i="1"/>
  <c r="AV27" i="1"/>
  <c r="AV1031" i="1" s="1"/>
  <c r="BM22" i="1"/>
  <c r="BM1026" i="1" s="1"/>
  <c r="AT19" i="1"/>
  <c r="AF646" i="1"/>
  <c r="AF427" i="1"/>
  <c r="AF396" i="1"/>
  <c r="AF361" i="1"/>
  <c r="AF353" i="1"/>
  <c r="AF293" i="1"/>
  <c r="BQ293" i="1" s="1"/>
  <c r="AF710" i="1"/>
  <c r="AF674" i="1"/>
  <c r="AF545" i="1"/>
  <c r="AF457" i="1"/>
  <c r="AF453" i="1"/>
  <c r="AF440" i="1"/>
  <c r="AF436" i="1"/>
  <c r="AF423" i="1"/>
  <c r="AF419" i="1"/>
  <c r="AF406" i="1"/>
  <c r="AF392" i="1"/>
  <c r="AF388" i="1"/>
  <c r="AF384" i="1"/>
  <c r="AF379" i="1"/>
  <c r="AF375" i="1"/>
  <c r="AF371" i="1"/>
  <c r="AF357" i="1"/>
  <c r="AF348" i="1"/>
  <c r="AF344" i="1"/>
  <c r="AF340" i="1"/>
  <c r="AF336" i="1"/>
  <c r="AF327" i="1"/>
  <c r="AF319" i="1"/>
  <c r="AF314" i="1"/>
  <c r="BQ314" i="1" s="1"/>
  <c r="AF310" i="1"/>
  <c r="BQ310" i="1" s="1"/>
  <c r="AF297" i="1"/>
  <c r="BQ297" i="1" s="1"/>
  <c r="AF280" i="1"/>
  <c r="BQ280" i="1" s="1"/>
  <c r="AF276" i="1"/>
  <c r="BQ276" i="1" s="1"/>
  <c r="AF272" i="1"/>
  <c r="BQ272" i="1" s="1"/>
  <c r="AF249" i="1"/>
  <c r="AF245" i="1"/>
  <c r="AF241" i="1"/>
  <c r="AF232" i="1"/>
  <c r="BQ232" i="1" s="1"/>
  <c r="AF228" i="1"/>
  <c r="BQ228" i="1" s="1"/>
  <c r="AF224" i="1"/>
  <c r="BQ224" i="1" s="1"/>
  <c r="AF202" i="1"/>
  <c r="BQ202" i="1" s="1"/>
  <c r="AF198" i="1"/>
  <c r="BQ198" i="1" s="1"/>
  <c r="AF194" i="1"/>
  <c r="BQ194" i="1" s="1"/>
  <c r="AF190" i="1"/>
  <c r="BQ190" i="1" s="1"/>
  <c r="AF186" i="1"/>
  <c r="AF182" i="1"/>
  <c r="AF178" i="1"/>
  <c r="AF174" i="1"/>
  <c r="AF170" i="1"/>
  <c r="AF166" i="1"/>
  <c r="AF162" i="1"/>
  <c r="AF157" i="1"/>
  <c r="AF153" i="1"/>
  <c r="AF149" i="1"/>
  <c r="AF145" i="1"/>
  <c r="AF140" i="1"/>
  <c r="AF136" i="1"/>
  <c r="AF128" i="1"/>
  <c r="AF124" i="1"/>
  <c r="AF120" i="1"/>
  <c r="AF116" i="1"/>
  <c r="AF111" i="1"/>
  <c r="AF107" i="1"/>
  <c r="AF103" i="1"/>
  <c r="AF94" i="1"/>
  <c r="AF90" i="1"/>
  <c r="AF86" i="1"/>
  <c r="AF82" i="1"/>
  <c r="AF78" i="1"/>
  <c r="AF74" i="1"/>
  <c r="AF61" i="1"/>
  <c r="BQ61" i="1" s="1"/>
  <c r="AF57" i="1"/>
  <c r="BQ57" i="1" s="1"/>
  <c r="BB35" i="1"/>
  <c r="AF435" i="1"/>
  <c r="AF430" i="1"/>
  <c r="AF395" i="1"/>
  <c r="AF387" i="1"/>
  <c r="AF378" i="1"/>
  <c r="AF374" i="1"/>
  <c r="AF364" i="1"/>
  <c r="AF356" i="1"/>
  <c r="AF352" i="1"/>
  <c r="AF347" i="1"/>
  <c r="AF335" i="1"/>
  <c r="AF326" i="1"/>
  <c r="AF313" i="1"/>
  <c r="BQ313" i="1" s="1"/>
  <c r="AF309" i="1"/>
  <c r="BQ309" i="1" s="1"/>
  <c r="BQ305" i="1"/>
  <c r="AF296" i="1"/>
  <c r="BQ296" i="1" s="1"/>
  <c r="AF283" i="1"/>
  <c r="BQ283" i="1" s="1"/>
  <c r="AF279" i="1"/>
  <c r="BQ279" i="1" s="1"/>
  <c r="AF275" i="1"/>
  <c r="BQ275" i="1" s="1"/>
  <c r="AF252" i="1"/>
  <c r="AF248" i="1"/>
  <c r="AF240" i="1"/>
  <c r="AF235" i="1"/>
  <c r="BQ235" i="1" s="1"/>
  <c r="AF231" i="1"/>
  <c r="BQ231" i="1" s="1"/>
  <c r="AF227" i="1"/>
  <c r="BQ227" i="1" s="1"/>
  <c r="AF223" i="1"/>
  <c r="BQ223" i="1" s="1"/>
  <c r="AF156" i="1"/>
  <c r="AF148" i="1"/>
  <c r="AF144" i="1"/>
  <c r="AF139" i="1"/>
  <c r="AF135" i="1"/>
  <c r="AF131" i="1"/>
  <c r="AF127" i="1"/>
  <c r="AF123" i="1"/>
  <c r="AF115" i="1"/>
  <c r="AF110" i="1"/>
  <c r="AF106" i="1"/>
  <c r="AF102" i="1"/>
  <c r="AG19" i="1"/>
  <c r="AK19" i="1"/>
  <c r="AO19" i="1"/>
  <c r="AO1023" i="1" s="1"/>
  <c r="AK20" i="1"/>
  <c r="AK1024" i="1" s="1"/>
  <c r="AO20" i="1"/>
  <c r="AO1024" i="1" s="1"/>
  <c r="AK21" i="1"/>
  <c r="AK1025" i="1" s="1"/>
  <c r="AO21" i="1"/>
  <c r="AO1025" i="1" s="1"/>
  <c r="AK23" i="1"/>
  <c r="AO23" i="1"/>
  <c r="AK24" i="1"/>
  <c r="AK1028" i="1" s="1"/>
  <c r="AO24" i="1"/>
  <c r="AO1028" i="1" s="1"/>
  <c r="AK25" i="1"/>
  <c r="AK1029" i="1" s="1"/>
  <c r="AO25" i="1"/>
  <c r="AO1029" i="1" s="1"/>
  <c r="AG26" i="1"/>
  <c r="AG1030" i="1" s="1"/>
  <c r="AK26" i="1"/>
  <c r="AK1030" i="1" s="1"/>
  <c r="AO26" i="1"/>
  <c r="AO1030" i="1" s="1"/>
  <c r="AG1031" i="1"/>
  <c r="AK1031" i="1"/>
  <c r="AO27" i="1"/>
  <c r="AO1031" i="1" s="1"/>
  <c r="AK28" i="1"/>
  <c r="AK1032" i="1" s="1"/>
  <c r="AO28" i="1"/>
  <c r="AO1032" i="1" s="1"/>
  <c r="AK29" i="1"/>
  <c r="AK1033" i="1" s="1"/>
  <c r="AO29" i="1"/>
  <c r="AG1034" i="1"/>
  <c r="AO30" i="1"/>
  <c r="AG31" i="1"/>
  <c r="AG1035" i="1" s="1"/>
  <c r="AK31" i="1"/>
  <c r="AK1035" i="1" s="1"/>
  <c r="AO31" i="1"/>
  <c r="AO1035" i="1" s="1"/>
  <c r="AK32" i="1"/>
  <c r="AK1036" i="1" s="1"/>
  <c r="AO32" i="1"/>
  <c r="AO1036" i="1" s="1"/>
  <c r="AZ25" i="1"/>
  <c r="AZ1029" i="1" s="1"/>
  <c r="BC22" i="1"/>
  <c r="BC1026" i="1" s="1"/>
  <c r="BC26" i="1"/>
  <c r="BC1030" i="1" s="1"/>
  <c r="BC30" i="1"/>
  <c r="BA21" i="1"/>
  <c r="BA1025" i="1" s="1"/>
  <c r="BA29" i="1"/>
  <c r="AV21" i="1"/>
  <c r="AV1025" i="1" s="1"/>
  <c r="AW22" i="1"/>
  <c r="AW1026" i="1" s="1"/>
  <c r="AV25" i="1"/>
  <c r="AV1029" i="1" s="1"/>
  <c r="AW26" i="1"/>
  <c r="AW1030" i="1" s="1"/>
  <c r="AV29" i="1"/>
  <c r="AV1033" i="1" s="1"/>
  <c r="AW30" i="1"/>
  <c r="AX31" i="1"/>
  <c r="AX1035" i="1" s="1"/>
  <c r="BO19" i="1"/>
  <c r="AT24" i="1"/>
  <c r="AT1028" i="1" s="1"/>
  <c r="AT28" i="1"/>
  <c r="AT1032" i="1" s="1"/>
  <c r="AW21" i="1"/>
  <c r="AW1025" i="1" s="1"/>
  <c r="AX22" i="1"/>
  <c r="AX1026" i="1" s="1"/>
  <c r="AV24" i="1"/>
  <c r="AV1028" i="1" s="1"/>
  <c r="AW25" i="1"/>
  <c r="AW1029" i="1" s="1"/>
  <c r="AX26" i="1"/>
  <c r="AX1030" i="1" s="1"/>
  <c r="AW29" i="1"/>
  <c r="AW1033" i="1" s="1"/>
  <c r="AV32" i="1"/>
  <c r="AV1036" i="1" s="1"/>
  <c r="BF30" i="1"/>
  <c r="BP30" i="1"/>
  <c r="AU220" i="1"/>
  <c r="AT25" i="1"/>
  <c r="BH20" i="1"/>
  <c r="BH1024" i="1" s="1"/>
  <c r="BG21" i="1"/>
  <c r="BG1025" i="1" s="1"/>
  <c r="BJ22" i="1"/>
  <c r="BJ1026" i="1" s="1"/>
  <c r="BI23" i="1"/>
  <c r="BH24" i="1"/>
  <c r="BH1028" i="1" s="1"/>
  <c r="BK25" i="1"/>
  <c r="BK1029" i="1" s="1"/>
  <c r="BJ26" i="1"/>
  <c r="BJ1030" i="1" s="1"/>
  <c r="BI27" i="1"/>
  <c r="BI1031" i="1" s="1"/>
  <c r="BG29" i="1"/>
  <c r="BG1033" i="1" s="1"/>
  <c r="BK29" i="1"/>
  <c r="BK1033" i="1" s="1"/>
  <c r="BH32" i="1"/>
  <c r="BH1036" i="1" s="1"/>
  <c r="AF250" i="1"/>
  <c r="AF234" i="1"/>
  <c r="BQ234" i="1" s="1"/>
  <c r="AP30" i="1"/>
  <c r="BI19" i="1"/>
  <c r="AX23" i="1"/>
  <c r="BL220" i="1"/>
  <c r="BM19" i="1"/>
  <c r="AF267" i="1"/>
  <c r="AF263" i="1"/>
  <c r="AF259" i="1"/>
  <c r="AF255" i="1"/>
  <c r="BM29" i="1"/>
  <c r="BM1033" i="1" s="1"/>
  <c r="BM25" i="1"/>
  <c r="BM1029" i="1" s="1"/>
  <c r="BM21" i="1"/>
  <c r="BM1025" i="1" s="1"/>
  <c r="AF265" i="1"/>
  <c r="AF261" i="1"/>
  <c r="AF257" i="1"/>
  <c r="BI20" i="1"/>
  <c r="BI1024" i="1" s="1"/>
  <c r="BJ19" i="1"/>
  <c r="BJ1023" i="1" s="1"/>
  <c r="BG19" i="1"/>
  <c r="BK19" i="1"/>
  <c r="BF19" i="1"/>
  <c r="BF1023" i="1" s="1"/>
  <c r="BC31" i="1"/>
  <c r="BC1035" i="1" s="1"/>
  <c r="BC29" i="1"/>
  <c r="BC1033" i="1" s="1"/>
  <c r="BC28" i="1"/>
  <c r="BC1032" i="1" s="1"/>
  <c r="BC27" i="1"/>
  <c r="BC1031" i="1" s="1"/>
  <c r="BC25" i="1"/>
  <c r="BC24" i="1"/>
  <c r="BC1028" i="1" s="1"/>
  <c r="BC23" i="1"/>
  <c r="BC21" i="1"/>
  <c r="BC1025" i="1" s="1"/>
  <c r="BC20" i="1"/>
  <c r="BC1024" i="1" s="1"/>
  <c r="BC32" i="1"/>
  <c r="BC1036" i="1" s="1"/>
  <c r="BD19" i="1"/>
  <c r="AV31" i="1"/>
  <c r="AV1035" i="1" s="1"/>
  <c r="AV19" i="1"/>
  <c r="AV20" i="1"/>
  <c r="AV1024" i="1" s="1"/>
  <c r="AF268" i="1"/>
  <c r="AF264" i="1"/>
  <c r="AF260" i="1"/>
  <c r="AF256" i="1"/>
  <c r="AV23" i="1"/>
  <c r="AV22" i="1"/>
  <c r="AV1026" i="1" s="1"/>
  <c r="AX19" i="1"/>
  <c r="AV26" i="1"/>
  <c r="AV1030" i="1" s="1"/>
  <c r="AF266" i="1"/>
  <c r="AF262" i="1"/>
  <c r="AF258" i="1"/>
  <c r="AT20" i="1"/>
  <c r="AS219" i="1"/>
  <c r="AS215" i="1"/>
  <c r="AS211" i="1"/>
  <c r="AJ19" i="1"/>
  <c r="AN19" i="1"/>
  <c r="AR19" i="1"/>
  <c r="AG32" i="1"/>
  <c r="AG1036" i="1" s="1"/>
  <c r="AS218" i="1"/>
  <c r="AS214" i="1"/>
  <c r="AS210" i="1"/>
  <c r="AG20" i="1"/>
  <c r="AG1024" i="1" s="1"/>
  <c r="AG21" i="1"/>
  <c r="AG1025" i="1" s="1"/>
  <c r="AG24" i="1"/>
  <c r="AG25" i="1"/>
  <c r="AG1029" i="1" s="1"/>
  <c r="AG1032" i="1"/>
  <c r="AG29" i="1"/>
  <c r="AG1033" i="1" s="1"/>
  <c r="DG8" i="1"/>
  <c r="DB8" i="1"/>
  <c r="CR8" i="1"/>
  <c r="CM8" i="1"/>
  <c r="CK8" i="1"/>
  <c r="CE8" i="1"/>
  <c r="CB8" i="1"/>
  <c r="BZ8" i="1"/>
  <c r="BV8" i="1"/>
  <c r="BT8" i="1"/>
  <c r="BD8" i="1"/>
  <c r="AO8" i="1"/>
  <c r="AL8" i="1"/>
  <c r="Y8" i="1"/>
  <c r="AF62" i="1" l="1"/>
  <c r="BQ62" i="1" s="1"/>
  <c r="AP83" i="9"/>
  <c r="D83" i="9" s="1"/>
  <c r="BQ968" i="1"/>
  <c r="AT1021" i="14"/>
  <c r="AT1017" i="1"/>
  <c r="BE1021" i="14"/>
  <c r="BE1017" i="1"/>
  <c r="BD1021" i="14"/>
  <c r="BD1017" i="1"/>
  <c r="BC1021" i="14"/>
  <c r="BC1017" i="1"/>
  <c r="AF207" i="1"/>
  <c r="BQ207" i="1" s="1"/>
  <c r="BR49" i="14"/>
  <c r="BR33" i="14" s="1"/>
  <c r="BR17" i="14" s="1"/>
  <c r="CH33" i="14"/>
  <c r="CH17" i="14" s="1"/>
  <c r="AH86" i="9"/>
  <c r="AH89" i="9" s="1"/>
  <c r="AS1017" i="1"/>
  <c r="AS1021" i="14"/>
  <c r="BA1017" i="1"/>
  <c r="BP1029" i="1"/>
  <c r="BL1017" i="1"/>
  <c r="BO30" i="1"/>
  <c r="D40" i="10"/>
  <c r="AO35" i="10"/>
  <c r="D35" i="10" s="1"/>
  <c r="AF530" i="14"/>
  <c r="AF479" i="14" s="1"/>
  <c r="AF447" i="14" s="1"/>
  <c r="BL50" i="14"/>
  <c r="AF50" i="14" s="1"/>
  <c r="BQ50" i="14" s="1"/>
  <c r="BL479" i="14"/>
  <c r="BQ479" i="14" s="1"/>
  <c r="AU447" i="14"/>
  <c r="BQ447" i="14" s="1"/>
  <c r="AF332" i="1"/>
  <c r="C21" i="15" s="1"/>
  <c r="AI21" i="15"/>
  <c r="AF215" i="14"/>
  <c r="BQ215" i="14" s="1"/>
  <c r="AF216" i="14"/>
  <c r="BQ216" i="14" s="1"/>
  <c r="AF208" i="14"/>
  <c r="BQ208" i="14" s="1"/>
  <c r="AF217" i="14"/>
  <c r="BQ217" i="14" s="1"/>
  <c r="AF207" i="14"/>
  <c r="BQ207" i="14" s="1"/>
  <c r="AF211" i="14"/>
  <c r="BQ211" i="14" s="1"/>
  <c r="AG1023" i="1"/>
  <c r="AG18" i="1"/>
  <c r="AJ34" i="14"/>
  <c r="AJ30" i="14"/>
  <c r="AY1023" i="14"/>
  <c r="AF19" i="14"/>
  <c r="BQ19" i="14" s="1"/>
  <c r="AM34" i="14"/>
  <c r="AM30" i="14"/>
  <c r="AY1027" i="14"/>
  <c r="AF1027" i="14" s="1"/>
  <c r="BQ1027" i="14" s="1"/>
  <c r="AY1044" i="14"/>
  <c r="AF23" i="14"/>
  <c r="BQ23" i="14" s="1"/>
  <c r="BI30" i="14"/>
  <c r="BI34" i="14"/>
  <c r="BM30" i="14"/>
  <c r="BL46" i="14"/>
  <c r="BQ46" i="14" s="1"/>
  <c r="BM34" i="14"/>
  <c r="BK34" i="14"/>
  <c r="BK30" i="14"/>
  <c r="BO30" i="14"/>
  <c r="BO34" i="14"/>
  <c r="BN30" i="14"/>
  <c r="BN34" i="14"/>
  <c r="AY1024" i="14"/>
  <c r="AF20" i="14"/>
  <c r="BQ20" i="14" s="1"/>
  <c r="BE30" i="14"/>
  <c r="BE34" i="14"/>
  <c r="AF62" i="14"/>
  <c r="BQ62" i="14" s="1"/>
  <c r="BJ34" i="14"/>
  <c r="BJ30" i="14"/>
  <c r="AU33" i="14"/>
  <c r="BQ159" i="14"/>
  <c r="AF159" i="14"/>
  <c r="AN34" i="14"/>
  <c r="AN30" i="14"/>
  <c r="AS46" i="14"/>
  <c r="AK34" i="14"/>
  <c r="AS34" i="14" s="1"/>
  <c r="AK30" i="14"/>
  <c r="BL333" i="1"/>
  <c r="BQ333" i="1" s="1"/>
  <c r="BL349" i="14"/>
  <c r="AF577" i="1"/>
  <c r="BQ578" i="14"/>
  <c r="AF578" i="14" s="1"/>
  <c r="AF399" i="14"/>
  <c r="BQ399" i="14"/>
  <c r="AF214" i="14"/>
  <c r="BQ214" i="14" s="1"/>
  <c r="AY206" i="14"/>
  <c r="AF206" i="14" s="1"/>
  <c r="BQ206" i="14" s="1"/>
  <c r="AY26" i="14"/>
  <c r="BQ238" i="14"/>
  <c r="AF238" i="14"/>
  <c r="AY1034" i="14"/>
  <c r="BQ254" i="14"/>
  <c r="AF254" i="14"/>
  <c r="AY1033" i="14"/>
  <c r="AF1033" i="14" s="1"/>
  <c r="BQ1033" i="14" s="1"/>
  <c r="AF29" i="14"/>
  <c r="BQ29" i="14" s="1"/>
  <c r="AF218" i="14"/>
  <c r="BQ218" i="14" s="1"/>
  <c r="AY1032" i="14"/>
  <c r="AF1032" i="14" s="1"/>
  <c r="BQ1032" i="14" s="1"/>
  <c r="AF28" i="14"/>
  <c r="BQ28" i="14" s="1"/>
  <c r="AY1031" i="14"/>
  <c r="AF1031" i="14" s="1"/>
  <c r="BQ1031" i="14" s="1"/>
  <c r="AF27" i="14"/>
  <c r="BQ27" i="14" s="1"/>
  <c r="BN30" i="1"/>
  <c r="BK30" i="1"/>
  <c r="AF329" i="1"/>
  <c r="BL325" i="1"/>
  <c r="BB400" i="1"/>
  <c r="BQ400" i="1" s="1"/>
  <c r="AF383" i="1"/>
  <c r="CM17" i="1"/>
  <c r="CP33" i="1"/>
  <c r="DB33" i="1" s="1"/>
  <c r="DG33" i="1" s="1"/>
  <c r="S8" i="12"/>
  <c r="C8" i="12" s="1"/>
  <c r="BR49" i="1"/>
  <c r="BR33" i="1" s="1"/>
  <c r="BR17" i="1" s="1"/>
  <c r="BR1021" i="1" s="1"/>
  <c r="BR1021" i="14" s="1"/>
  <c r="CH33" i="1"/>
  <c r="CH17" i="1" s="1"/>
  <c r="CO17" i="1"/>
  <c r="DC17" i="1" s="1"/>
  <c r="DH17" i="1" s="1"/>
  <c r="DC33" i="1"/>
  <c r="DH33" i="1" s="1"/>
  <c r="AF322" i="1"/>
  <c r="AU447" i="1"/>
  <c r="BQ447" i="1" s="1"/>
  <c r="DB49" i="1"/>
  <c r="DG49" i="1" s="1"/>
  <c r="AM30" i="1"/>
  <c r="AM1034" i="1" s="1"/>
  <c r="AM1051" i="1" s="1"/>
  <c r="BQ35" i="1"/>
  <c r="BQ561" i="1"/>
  <c r="AF561" i="1" s="1"/>
  <c r="AP32" i="9"/>
  <c r="D32" i="9" s="1"/>
  <c r="BQ432" i="1"/>
  <c r="BQ479" i="1"/>
  <c r="BQ399" i="1"/>
  <c r="AF399" i="1"/>
  <c r="AF479" i="1"/>
  <c r="AU331" i="1"/>
  <c r="BQ331" i="1" s="1"/>
  <c r="AF331" i="1" s="1"/>
  <c r="BQ413" i="1"/>
  <c r="AP28" i="9"/>
  <c r="D28" i="9" s="1"/>
  <c r="BQ367" i="1"/>
  <c r="AF367" i="1"/>
  <c r="BQ416" i="1"/>
  <c r="AF416" i="1"/>
  <c r="AF350" i="1"/>
  <c r="BQ350" i="1"/>
  <c r="AP50" i="9"/>
  <c r="D50" i="9" s="1"/>
  <c r="D33" i="9"/>
  <c r="AF349" i="1"/>
  <c r="AF333" i="1" s="1"/>
  <c r="AP29" i="9"/>
  <c r="D29" i="9" s="1"/>
  <c r="BQ383" i="1"/>
  <c r="BQ349" i="1"/>
  <c r="BL334" i="1"/>
  <c r="AF334" i="1" s="1"/>
  <c r="AF432" i="1"/>
  <c r="BQ332" i="1"/>
  <c r="AN21" i="15" s="1"/>
  <c r="BB1036" i="1"/>
  <c r="BB205" i="1"/>
  <c r="AF413" i="1"/>
  <c r="BB1035" i="1"/>
  <c r="BB1026" i="1"/>
  <c r="BE30" i="1"/>
  <c r="BE18" i="1" s="1"/>
  <c r="BI30" i="1"/>
  <c r="BI18" i="1" s="1"/>
  <c r="BB1032" i="1"/>
  <c r="AR17" i="1"/>
  <c r="AR1021" i="1" s="1"/>
  <c r="AR1021" i="14" s="1"/>
  <c r="BB17" i="1"/>
  <c r="BB1021" i="1" s="1"/>
  <c r="AK30" i="1"/>
  <c r="AS30" i="1" s="1"/>
  <c r="AS46" i="1"/>
  <c r="P86" i="10"/>
  <c r="P89" i="10" s="1"/>
  <c r="AU205" i="1"/>
  <c r="AF205" i="1" s="1"/>
  <c r="BQ205" i="1" s="1"/>
  <c r="BQ39" i="1"/>
  <c r="AF97" i="1"/>
  <c r="AS1036" i="1"/>
  <c r="BJ30" i="1"/>
  <c r="BJ18" i="1" s="1"/>
  <c r="BQ37" i="1"/>
  <c r="AJ30" i="1"/>
  <c r="AJ1034" i="1" s="1"/>
  <c r="AJ1051" i="1" s="1"/>
  <c r="AV17" i="1"/>
  <c r="AV1021" i="1" s="1"/>
  <c r="AW17" i="1"/>
  <c r="AW1021" i="1" s="1"/>
  <c r="AU1036" i="1"/>
  <c r="AU1028" i="1"/>
  <c r="BL1026" i="1"/>
  <c r="BQ36" i="1"/>
  <c r="BQ43" i="1"/>
  <c r="AF96" i="1"/>
  <c r="BL1035" i="1"/>
  <c r="BQ45" i="1"/>
  <c r="BL1028" i="1"/>
  <c r="AN30" i="1"/>
  <c r="AN18" i="1" s="1"/>
  <c r="BQ41" i="1"/>
  <c r="BQ159" i="1"/>
  <c r="AO15" i="10"/>
  <c r="D15" i="10" s="1"/>
  <c r="BQ926" i="1"/>
  <c r="AX17" i="1"/>
  <c r="AX1021" i="1" s="1"/>
  <c r="AO20" i="10"/>
  <c r="D20" i="10" s="1"/>
  <c r="AJ6" i="10"/>
  <c r="AK86" i="10"/>
  <c r="V6" i="10"/>
  <c r="V86" i="10" s="1"/>
  <c r="V89" i="10" s="1"/>
  <c r="AJ7" i="10"/>
  <c r="T86" i="10"/>
  <c r="T89" i="10" s="1"/>
  <c r="U86" i="10"/>
  <c r="U89" i="10" s="1"/>
  <c r="S62" i="10"/>
  <c r="AO62" i="10" s="1"/>
  <c r="D62" i="10" s="1"/>
  <c r="R86" i="10"/>
  <c r="AF253" i="1"/>
  <c r="AA18" i="10"/>
  <c r="Z18" i="10" s="1"/>
  <c r="S19" i="9"/>
  <c r="I8" i="9"/>
  <c r="AS50" i="1"/>
  <c r="AP23" i="9"/>
  <c r="D23" i="9" s="1"/>
  <c r="AF286" i="1"/>
  <c r="BQ286" i="1" s="1"/>
  <c r="AF159" i="1"/>
  <c r="AU33" i="1"/>
  <c r="BL34" i="1"/>
  <c r="BQ66" i="1"/>
  <c r="AF66" i="1"/>
  <c r="BQ113" i="1"/>
  <c r="AF113" i="1"/>
  <c r="BQ254" i="1"/>
  <c r="AF204" i="1"/>
  <c r="W21" i="9"/>
  <c r="AK8" i="9"/>
  <c r="BL50" i="1"/>
  <c r="AG7" i="9"/>
  <c r="BQ253" i="1"/>
  <c r="AU34" i="1"/>
  <c r="AF254" i="1"/>
  <c r="BQ238" i="1"/>
  <c r="AF238" i="1"/>
  <c r="BL318" i="1"/>
  <c r="AO25" i="9"/>
  <c r="BQ160" i="1"/>
  <c r="AF160" i="1"/>
  <c r="AY206" i="1"/>
  <c r="AF206" i="1" s="1"/>
  <c r="BQ206" i="1" s="1"/>
  <c r="AR1023" i="1"/>
  <c r="AR18" i="1"/>
  <c r="BL1036" i="1"/>
  <c r="BB1028" i="1"/>
  <c r="BQ38" i="1"/>
  <c r="BQ47" i="1"/>
  <c r="BQ42" i="1"/>
  <c r="BQ44" i="1"/>
  <c r="BQ40" i="1"/>
  <c r="AT1023" i="1"/>
  <c r="AT18" i="1"/>
  <c r="AV1023" i="1"/>
  <c r="AV18" i="1"/>
  <c r="BM1023" i="1"/>
  <c r="BO1023" i="1"/>
  <c r="BO18" i="1"/>
  <c r="BG1023" i="1"/>
  <c r="BG18" i="1"/>
  <c r="BI1023" i="1"/>
  <c r="AZ18" i="1"/>
  <c r="AX1023" i="1"/>
  <c r="AX18" i="1"/>
  <c r="BD1023" i="1"/>
  <c r="BD18" i="1"/>
  <c r="BK1023" i="1"/>
  <c r="BK18" i="1"/>
  <c r="BE1023" i="1"/>
  <c r="BC1023" i="1"/>
  <c r="BC18" i="1"/>
  <c r="BN1023" i="1"/>
  <c r="BN18" i="1"/>
  <c r="AW1023" i="1"/>
  <c r="AW18" i="1"/>
  <c r="AK1023" i="1"/>
  <c r="AH1035" i="1"/>
  <c r="AP1035" i="1"/>
  <c r="AL1023" i="1"/>
  <c r="AL18" i="1"/>
  <c r="AI1035" i="1"/>
  <c r="AJ1023" i="1"/>
  <c r="AI1023" i="1"/>
  <c r="AI18" i="1"/>
  <c r="AP1023" i="1"/>
  <c r="AP18" i="1"/>
  <c r="AN1023" i="1"/>
  <c r="AM1023" i="1"/>
  <c r="AL1035" i="1"/>
  <c r="AH1023" i="1"/>
  <c r="AH18" i="1"/>
  <c r="BP1033" i="1"/>
  <c r="BL1033" i="1" s="1"/>
  <c r="BP18" i="1"/>
  <c r="BJ1033" i="1"/>
  <c r="BF1033" i="1"/>
  <c r="BB1033" i="1" s="1"/>
  <c r="BF18" i="1"/>
  <c r="BA1033" i="1"/>
  <c r="BA18" i="1"/>
  <c r="AZ1033" i="1"/>
  <c r="BH1033" i="1"/>
  <c r="BH18" i="1"/>
  <c r="AQ1033" i="1"/>
  <c r="AQ18" i="1"/>
  <c r="AO1033" i="1"/>
  <c r="AS1033" i="1" s="1"/>
  <c r="AO18" i="1"/>
  <c r="BQ303" i="1"/>
  <c r="AG1028" i="1"/>
  <c r="AS1028" i="1" s="1"/>
  <c r="AY1023" i="1"/>
  <c r="AY18" i="1"/>
  <c r="AU712" i="1"/>
  <c r="AF712" i="1" s="1"/>
  <c r="BQ712" i="1" s="1"/>
  <c r="AF744" i="1"/>
  <c r="AF968" i="1"/>
  <c r="AU1035" i="1"/>
  <c r="BL1032" i="1"/>
  <c r="AU1026" i="1"/>
  <c r="AU1033" i="1"/>
  <c r="AS1032" i="1"/>
  <c r="AU1032" i="1"/>
  <c r="AF343" i="1"/>
  <c r="AF321" i="1"/>
  <c r="AF437" i="1"/>
  <c r="AF444" i="1"/>
  <c r="BB1024" i="1"/>
  <c r="BB1031" i="1"/>
  <c r="BB1025" i="1"/>
  <c r="AS1024" i="1"/>
  <c r="AU1024" i="1"/>
  <c r="BB1030" i="1"/>
  <c r="AU1030" i="1"/>
  <c r="BL1029" i="1"/>
  <c r="AS1029" i="1"/>
  <c r="AU1031" i="1"/>
  <c r="BL1024" i="1"/>
  <c r="AS1025" i="1"/>
  <c r="AU1029" i="1"/>
  <c r="AS1031" i="1"/>
  <c r="BL1031" i="1"/>
  <c r="BL1025" i="1"/>
  <c r="AS1030" i="1"/>
  <c r="AU1025" i="1"/>
  <c r="BC325" i="1"/>
  <c r="BB455" i="1"/>
  <c r="AQ1027" i="1"/>
  <c r="BL1030" i="1"/>
  <c r="BB24" i="1"/>
  <c r="AF401" i="1"/>
  <c r="AM1044" i="1"/>
  <c r="BN1044" i="1"/>
  <c r="BN1027" i="1"/>
  <c r="BD1027" i="1"/>
  <c r="BD1044" i="1"/>
  <c r="AP1044" i="1"/>
  <c r="AP1027" i="1"/>
  <c r="BG1027" i="1"/>
  <c r="BG1044" i="1"/>
  <c r="AI1044" i="1"/>
  <c r="AI1027" i="1"/>
  <c r="BC1044" i="1"/>
  <c r="BC1027" i="1"/>
  <c r="BI1027" i="1"/>
  <c r="BI1044" i="1"/>
  <c r="AO1044" i="1"/>
  <c r="AO1027" i="1"/>
  <c r="AY1027" i="1"/>
  <c r="AY1044" i="1"/>
  <c r="AL1044" i="1"/>
  <c r="AL1027" i="1"/>
  <c r="AW1027" i="1"/>
  <c r="AW1044" i="1"/>
  <c r="AR1044" i="1"/>
  <c r="AR1027" i="1"/>
  <c r="BP1044" i="1"/>
  <c r="BP1027" i="1"/>
  <c r="AK1044" i="1"/>
  <c r="AK1027" i="1"/>
  <c r="BM1027" i="1"/>
  <c r="BM1044" i="1"/>
  <c r="BE1044" i="1"/>
  <c r="BE1027" i="1"/>
  <c r="AH1044" i="1"/>
  <c r="AH1027" i="1"/>
  <c r="BO1044" i="1"/>
  <c r="BO1027" i="1"/>
  <c r="BA1044" i="1"/>
  <c r="BA1027" i="1"/>
  <c r="AN1044" i="1"/>
  <c r="AN1027" i="1"/>
  <c r="BJ1027" i="1"/>
  <c r="BJ1044" i="1"/>
  <c r="BK1044" i="1"/>
  <c r="BK1027" i="1"/>
  <c r="AV1027" i="1"/>
  <c r="AV1044" i="1"/>
  <c r="AX1044" i="1"/>
  <c r="AX1027" i="1"/>
  <c r="AG1044" i="1"/>
  <c r="AG1027" i="1"/>
  <c r="BH1027" i="1"/>
  <c r="BH1044" i="1"/>
  <c r="AZ1044" i="1"/>
  <c r="AZ1027" i="1"/>
  <c r="AJ1044" i="1"/>
  <c r="AJ1027" i="1"/>
  <c r="BF1027" i="1"/>
  <c r="BF1044" i="1"/>
  <c r="AP1034" i="1"/>
  <c r="AP1051" i="1" s="1"/>
  <c r="BP1034" i="1"/>
  <c r="AK1034" i="1"/>
  <c r="AK1051" i="1" s="1"/>
  <c r="AZ1034" i="1"/>
  <c r="AQ1034" i="1"/>
  <c r="AQ1051" i="1" s="1"/>
  <c r="AY1034" i="1"/>
  <c r="BA1034" i="1"/>
  <c r="BE1034" i="1"/>
  <c r="BG1034" i="1"/>
  <c r="AR1034" i="1"/>
  <c r="AR1051" i="1" s="1"/>
  <c r="BH1034" i="1"/>
  <c r="BJ1034" i="1"/>
  <c r="BJ1051" i="1" s="1"/>
  <c r="BF1034" i="1"/>
  <c r="AW1034" i="1"/>
  <c r="BC1034" i="1"/>
  <c r="AO1034" i="1"/>
  <c r="AO1051" i="1" s="1"/>
  <c r="AI1034" i="1"/>
  <c r="AI1051" i="1" s="1"/>
  <c r="BO1034" i="1"/>
  <c r="AL1034" i="1"/>
  <c r="AL1051" i="1" s="1"/>
  <c r="AH1034" i="1"/>
  <c r="BK1034" i="1"/>
  <c r="AX1034" i="1"/>
  <c r="AX1051" i="1" s="1"/>
  <c r="BN1034" i="1"/>
  <c r="AG1051" i="1"/>
  <c r="BD1051" i="1"/>
  <c r="AT1051" i="1"/>
  <c r="AV1051" i="1"/>
  <c r="BB20" i="1"/>
  <c r="BB19" i="1"/>
  <c r="AU32" i="1"/>
  <c r="BL32" i="1"/>
  <c r="BB25" i="1"/>
  <c r="BL21" i="1"/>
  <c r="AR16" i="1"/>
  <c r="BL25" i="1"/>
  <c r="BB27" i="1"/>
  <c r="AU20" i="1"/>
  <c r="BB23" i="1"/>
  <c r="BB28" i="1"/>
  <c r="BL29" i="1"/>
  <c r="BB26" i="1"/>
  <c r="BQ221" i="1"/>
  <c r="AF213" i="1"/>
  <c r="BQ213" i="1" s="1"/>
  <c r="BB31" i="1"/>
  <c r="AF209" i="1"/>
  <c r="BQ209" i="1" s="1"/>
  <c r="AU28" i="1"/>
  <c r="BL27" i="1"/>
  <c r="AF40" i="1"/>
  <c r="BL23" i="1"/>
  <c r="BL31" i="1"/>
  <c r="BL19" i="1"/>
  <c r="AU24" i="1"/>
  <c r="AF217" i="1"/>
  <c r="BQ217" i="1" s="1"/>
  <c r="AU27" i="1"/>
  <c r="BB21" i="1"/>
  <c r="BB32" i="1"/>
  <c r="BB29" i="1"/>
  <c r="AF220" i="1"/>
  <c r="BQ220" i="1" s="1"/>
  <c r="AS24" i="1"/>
  <c r="BL22" i="1"/>
  <c r="BL28" i="1"/>
  <c r="BL20" i="1"/>
  <c r="BL24" i="1"/>
  <c r="BB22" i="1"/>
  <c r="BL26" i="1"/>
  <c r="AF216" i="1"/>
  <c r="BQ216" i="1" s="1"/>
  <c r="AF37" i="1"/>
  <c r="AF41" i="1"/>
  <c r="AF208" i="1"/>
  <c r="BQ208" i="1" s="1"/>
  <c r="AF81" i="1"/>
  <c r="AU30" i="1"/>
  <c r="AF215" i="1"/>
  <c r="BQ215" i="1" s="1"/>
  <c r="AU26" i="1"/>
  <c r="AF38" i="1"/>
  <c r="AF65" i="1"/>
  <c r="BB30" i="1"/>
  <c r="AS28" i="1"/>
  <c r="AS26" i="1"/>
  <c r="AF45" i="1"/>
  <c r="AF44" i="1"/>
  <c r="AS20" i="1"/>
  <c r="AF49" i="1"/>
  <c r="BQ49" i="1" s="1"/>
  <c r="AF210" i="1"/>
  <c r="BQ210" i="1" s="1"/>
  <c r="AF211" i="1"/>
  <c r="BQ211" i="1" s="1"/>
  <c r="AU25" i="1"/>
  <c r="AF35" i="1"/>
  <c r="AF48" i="1"/>
  <c r="AF42" i="1"/>
  <c r="AF36" i="1"/>
  <c r="AU22" i="1"/>
  <c r="AS25" i="1"/>
  <c r="AS32" i="1"/>
  <c r="AU31" i="1"/>
  <c r="AU29" i="1"/>
  <c r="AU21" i="1"/>
  <c r="AS31" i="1"/>
  <c r="AS23" i="1"/>
  <c r="AS1027" i="1" s="1"/>
  <c r="AF47" i="1"/>
  <c r="AF39" i="1"/>
  <c r="BL46" i="1"/>
  <c r="BQ46" i="1" s="1"/>
  <c r="BM30" i="1"/>
  <c r="BM1034" i="1" s="1"/>
  <c r="AS29" i="1"/>
  <c r="AS21" i="1"/>
  <c r="AS27" i="1"/>
  <c r="AS19" i="1"/>
  <c r="AF43" i="1"/>
  <c r="AF219" i="1"/>
  <c r="BQ219" i="1" s="1"/>
  <c r="AF218" i="1"/>
  <c r="BQ218" i="1" s="1"/>
  <c r="AU23" i="1"/>
  <c r="AF212" i="1"/>
  <c r="BQ212" i="1" s="1"/>
  <c r="AF214" i="1"/>
  <c r="BQ214" i="1" s="1"/>
  <c r="AU19" i="1"/>
  <c r="AT1022" i="1" l="1"/>
  <c r="AT1018" i="1" s="1"/>
  <c r="AX1021" i="14"/>
  <c r="AX1017" i="1"/>
  <c r="AW1021" i="14"/>
  <c r="AW1017" i="1"/>
  <c r="AV1021" i="14"/>
  <c r="AV1017" i="1"/>
  <c r="BB1021" i="14"/>
  <c r="BB1017" i="1"/>
  <c r="AF46" i="14"/>
  <c r="CH1021" i="1"/>
  <c r="CH1021" i="14" s="1"/>
  <c r="AF1026" i="1"/>
  <c r="BQ1026" i="1" s="1"/>
  <c r="AK1034" i="14"/>
  <c r="AS30" i="14"/>
  <c r="AK18" i="14"/>
  <c r="AS18" i="14" s="1"/>
  <c r="AU17" i="14"/>
  <c r="AF17" i="14" s="1"/>
  <c r="BQ17" i="14" s="1"/>
  <c r="AF33" i="14"/>
  <c r="BQ33" i="14"/>
  <c r="BI1034" i="14"/>
  <c r="BI18" i="14"/>
  <c r="AM1034" i="14"/>
  <c r="AM18" i="14"/>
  <c r="AJ1034" i="14"/>
  <c r="AJ18" i="14"/>
  <c r="AR1017" i="1"/>
  <c r="BJ1034" i="14"/>
  <c r="BJ18" i="14"/>
  <c r="BE1034" i="14"/>
  <c r="BE18" i="14"/>
  <c r="BN1034" i="14"/>
  <c r="BN18" i="14"/>
  <c r="BK18" i="14"/>
  <c r="BK1034" i="14"/>
  <c r="BM1034" i="14"/>
  <c r="BM18" i="14"/>
  <c r="BL30" i="14"/>
  <c r="BQ1044" i="14"/>
  <c r="AF1044" i="14"/>
  <c r="AN1034" i="14"/>
  <c r="AN18" i="14"/>
  <c r="AF1024" i="14"/>
  <c r="BQ1024" i="14"/>
  <c r="BO1034" i="14"/>
  <c r="BO18" i="14"/>
  <c r="BL34" i="14"/>
  <c r="AF34" i="14" s="1"/>
  <c r="BQ1023" i="14"/>
  <c r="AF1023" i="14"/>
  <c r="BL333" i="14"/>
  <c r="BQ333" i="14" s="1"/>
  <c r="BQ317" i="14" s="1"/>
  <c r="BQ349" i="14"/>
  <c r="AF349" i="14"/>
  <c r="AF333" i="14" s="1"/>
  <c r="BQ1058" i="14"/>
  <c r="AU317" i="1"/>
  <c r="AY1051" i="14"/>
  <c r="AU318" i="1"/>
  <c r="AY1030" i="14"/>
  <c r="AY18" i="14"/>
  <c r="AF26" i="14"/>
  <c r="BQ26" i="14" s="1"/>
  <c r="AJ18" i="1"/>
  <c r="AM18" i="1"/>
  <c r="AF400" i="1"/>
  <c r="AF447" i="1"/>
  <c r="AK18" i="1"/>
  <c r="AS18" i="1" s="1"/>
  <c r="CP17" i="1"/>
  <c r="DB17" i="1" s="1"/>
  <c r="DG17" i="1" s="1"/>
  <c r="AU302" i="1"/>
  <c r="S24" i="9" s="1"/>
  <c r="AP26" i="9"/>
  <c r="D26" i="9" s="1"/>
  <c r="AP27" i="9"/>
  <c r="D27" i="9" s="1"/>
  <c r="AP30" i="9"/>
  <c r="D30" i="9" s="1"/>
  <c r="AP31" i="9"/>
  <c r="D31" i="9" s="1"/>
  <c r="BQ334" i="1"/>
  <c r="AF34" i="1"/>
  <c r="BI1034" i="1"/>
  <c r="BI1022" i="1" s="1"/>
  <c r="BI1018" i="1" s="1"/>
  <c r="AN1034" i="1"/>
  <c r="AN1051" i="1" s="1"/>
  <c r="AF46" i="1"/>
  <c r="AS1023" i="1"/>
  <c r="BQ34" i="1"/>
  <c r="BQ1035" i="1"/>
  <c r="AF1036" i="1"/>
  <c r="AU1023" i="1"/>
  <c r="D21" i="10"/>
  <c r="BM1022" i="1"/>
  <c r="BM1018" i="1" s="1"/>
  <c r="AS1035" i="1"/>
  <c r="AF1035" i="1" s="1"/>
  <c r="AA6" i="10"/>
  <c r="Z6" i="10" s="1"/>
  <c r="AO7" i="10"/>
  <c r="D7" i="10" s="1"/>
  <c r="AJ86" i="10"/>
  <c r="AK89" i="10"/>
  <c r="AJ89" i="10" s="1"/>
  <c r="AF1028" i="1"/>
  <c r="BQ1028" i="1" s="1"/>
  <c r="R89" i="10"/>
  <c r="S18" i="10"/>
  <c r="AO18" i="10" s="1"/>
  <c r="D18" i="10" s="1"/>
  <c r="AP21" i="9"/>
  <c r="D21" i="9" s="1"/>
  <c r="W18" i="9"/>
  <c r="W6" i="9" s="1"/>
  <c r="W86" i="9" s="1"/>
  <c r="W89" i="9" s="1"/>
  <c r="AU17" i="1"/>
  <c r="AF17" i="1" s="1"/>
  <c r="BQ17" i="1" s="1"/>
  <c r="BQ33" i="1"/>
  <c r="AF33" i="1"/>
  <c r="AF50" i="1"/>
  <c r="BQ50" i="1" s="1"/>
  <c r="AO86" i="9"/>
  <c r="AJ25" i="9"/>
  <c r="AK7" i="9"/>
  <c r="AJ8" i="9"/>
  <c r="AP8" i="9" s="1"/>
  <c r="AP19" i="9"/>
  <c r="D19" i="9" s="1"/>
  <c r="BB1023" i="1"/>
  <c r="BB325" i="1"/>
  <c r="AF325" i="1" s="1"/>
  <c r="BC318" i="1"/>
  <c r="AG6" i="9"/>
  <c r="AG86" i="9" s="1"/>
  <c r="AG89" i="9" s="1"/>
  <c r="I7" i="9"/>
  <c r="Q8" i="9"/>
  <c r="BQ1036" i="1"/>
  <c r="BD1022" i="1"/>
  <c r="BD1018" i="1" s="1"/>
  <c r="AR1022" i="1"/>
  <c r="AR1018" i="1" s="1"/>
  <c r="BL1023" i="1"/>
  <c r="AL1022" i="1"/>
  <c r="AL1018" i="1" s="1"/>
  <c r="AP1022" i="1"/>
  <c r="AP1018" i="1" s="1"/>
  <c r="AJ1022" i="1"/>
  <c r="AJ1018" i="1" s="1"/>
  <c r="AK1022" i="1"/>
  <c r="AK1018" i="1" s="1"/>
  <c r="AI1022" i="1"/>
  <c r="AI1018" i="1" s="1"/>
  <c r="AH1022" i="1"/>
  <c r="AH1018" i="1" s="1"/>
  <c r="AV1022" i="1"/>
  <c r="AU18" i="1"/>
  <c r="BB18" i="1"/>
  <c r="AW1022" i="1"/>
  <c r="AW1018" i="1" s="1"/>
  <c r="AX1022" i="1"/>
  <c r="AX1018" i="1" s="1"/>
  <c r="BM18" i="1"/>
  <c r="BL18" i="1" s="1"/>
  <c r="AQ1022" i="1"/>
  <c r="AQ1018" i="1" s="1"/>
  <c r="AM1022" i="1"/>
  <c r="AM1018" i="1" s="1"/>
  <c r="AO1022" i="1"/>
  <c r="AO1018" i="1" s="1"/>
  <c r="AG1022" i="1"/>
  <c r="AG1018" i="1" s="1"/>
  <c r="BN1051" i="1"/>
  <c r="BN1022" i="1"/>
  <c r="BN1018" i="1" s="1"/>
  <c r="BE1051" i="1"/>
  <c r="BE1022" i="1"/>
  <c r="BE1018" i="1" s="1"/>
  <c r="BP1051" i="1"/>
  <c r="BP1022" i="1"/>
  <c r="BJ1022" i="1"/>
  <c r="BJ1018" i="1" s="1"/>
  <c r="BF1051" i="1"/>
  <c r="BF1022" i="1"/>
  <c r="BG1051" i="1"/>
  <c r="BG1022" i="1"/>
  <c r="BG1018" i="1" s="1"/>
  <c r="AY1051" i="1"/>
  <c r="AY1022" i="1"/>
  <c r="BK1051" i="1"/>
  <c r="BK1022" i="1"/>
  <c r="BK1018" i="1" s="1"/>
  <c r="BO1051" i="1"/>
  <c r="BO1022" i="1"/>
  <c r="BO1018" i="1" s="1"/>
  <c r="BA1051" i="1"/>
  <c r="BA1022" i="1"/>
  <c r="BA1018" i="1" s="1"/>
  <c r="BH1051" i="1"/>
  <c r="BH1022" i="1"/>
  <c r="BH1018" i="1" s="1"/>
  <c r="AZ1051" i="1"/>
  <c r="AZ1022" i="1"/>
  <c r="AZ1018" i="1" s="1"/>
  <c r="AF1033" i="1"/>
  <c r="BQ1033" i="1" s="1"/>
  <c r="AF1032" i="1"/>
  <c r="AF1024" i="1"/>
  <c r="AF1025" i="1"/>
  <c r="BQ1025" i="1" s="1"/>
  <c r="AF1031" i="1"/>
  <c r="BQ1031" i="1" s="1"/>
  <c r="BQ1024" i="1"/>
  <c r="BC1029" i="1"/>
  <c r="BB1029" i="1" s="1"/>
  <c r="AF1029" i="1" s="1"/>
  <c r="BQ1029" i="1" s="1"/>
  <c r="AF1030" i="1"/>
  <c r="BQ1030" i="1" s="1"/>
  <c r="BL1027" i="1"/>
  <c r="BQ455" i="1"/>
  <c r="AF455" i="1"/>
  <c r="AS1034" i="1"/>
  <c r="BB1034" i="1"/>
  <c r="BL1044" i="1"/>
  <c r="BB1027" i="1"/>
  <c r="BB1044" i="1"/>
  <c r="AU1034" i="1"/>
  <c r="AU1044" i="1"/>
  <c r="AS1044" i="1"/>
  <c r="AU1027" i="1"/>
  <c r="AH1051" i="1"/>
  <c r="AS1051" i="1" s="1"/>
  <c r="BC1051" i="1"/>
  <c r="AW1051" i="1"/>
  <c r="AU1051" i="1" s="1"/>
  <c r="BL1034" i="1"/>
  <c r="BL30" i="1"/>
  <c r="AF30" i="1" s="1"/>
  <c r="BQ30" i="1" s="1"/>
  <c r="AF32" i="1"/>
  <c r="BQ32" i="1" s="1"/>
  <c r="AF20" i="1"/>
  <c r="BQ20" i="1" s="1"/>
  <c r="AF25" i="1"/>
  <c r="BQ25" i="1" s="1"/>
  <c r="AF26" i="1"/>
  <c r="BQ26" i="1" s="1"/>
  <c r="AF28" i="1"/>
  <c r="BQ28" i="1" s="1"/>
  <c r="AF24" i="1"/>
  <c r="BQ24" i="1" s="1"/>
  <c r="AF27" i="1"/>
  <c r="BQ27" i="1" s="1"/>
  <c r="AF29" i="1"/>
  <c r="BQ29" i="1" s="1"/>
  <c r="AF21" i="1"/>
  <c r="BQ21" i="1" s="1"/>
  <c r="AF31" i="1"/>
  <c r="BQ31" i="1" s="1"/>
  <c r="AF22" i="1"/>
  <c r="BQ22" i="1" s="1"/>
  <c r="AF19" i="1"/>
  <c r="BQ19" i="1" s="1"/>
  <c r="AF23" i="1"/>
  <c r="BQ23" i="1" s="1"/>
  <c r="BQ1023" i="1" l="1"/>
  <c r="AU1021" i="1"/>
  <c r="AU1021" i="14" s="1"/>
  <c r="AU1017" i="1"/>
  <c r="AF1021" i="1"/>
  <c r="BQ34" i="14"/>
  <c r="BM1051" i="14"/>
  <c r="BL1034" i="14"/>
  <c r="BQ1034" i="14" s="1"/>
  <c r="BM1022" i="14"/>
  <c r="BN1051" i="14"/>
  <c r="BN1022" i="14"/>
  <c r="BJ1051" i="14"/>
  <c r="BJ1022" i="14"/>
  <c r="BK1051" i="14"/>
  <c r="BK1022" i="14"/>
  <c r="AJ1051" i="14"/>
  <c r="AJ1022" i="14"/>
  <c r="BI1051" i="14"/>
  <c r="BI1022" i="14"/>
  <c r="BE1051" i="14"/>
  <c r="BE1022" i="14"/>
  <c r="AF30" i="14"/>
  <c r="BQ30" i="14" s="1"/>
  <c r="BO1051" i="14"/>
  <c r="BO1022" i="14"/>
  <c r="AN1051" i="14"/>
  <c r="AN1022" i="14"/>
  <c r="BL18" i="14"/>
  <c r="AF18" i="14" s="1"/>
  <c r="BQ18" i="14" s="1"/>
  <c r="AM1051" i="14"/>
  <c r="AM1022" i="14"/>
  <c r="AK1051" i="14"/>
  <c r="AS1051" i="14" s="1"/>
  <c r="AK1022" i="14"/>
  <c r="AS1022" i="14" s="1"/>
  <c r="AS1034" i="14"/>
  <c r="BQ317" i="1"/>
  <c r="BQ1021" i="1" s="1"/>
  <c r="BQ1021" i="14" s="1"/>
  <c r="S25" i="10"/>
  <c r="AO25" i="10" s="1"/>
  <c r="D25" i="10" s="1"/>
  <c r="AF317" i="1"/>
  <c r="AY1022" i="14"/>
  <c r="AF1030" i="14"/>
  <c r="BQ1030" i="14" s="1"/>
  <c r="BQ1032" i="1"/>
  <c r="BI1051" i="1"/>
  <c r="AA86" i="10"/>
  <c r="Z86" i="10" s="1"/>
  <c r="Z89" i="10" s="1"/>
  <c r="AF302" i="1"/>
  <c r="BQ302" i="1" s="1"/>
  <c r="AN1022" i="1"/>
  <c r="AN1018" i="1" s="1"/>
  <c r="BQ325" i="1"/>
  <c r="AF1023" i="1"/>
  <c r="AF18" i="1"/>
  <c r="BQ18" i="1" s="1"/>
  <c r="S6" i="10"/>
  <c r="AA25" i="9"/>
  <c r="BB318" i="1"/>
  <c r="AF318" i="1" s="1"/>
  <c r="AO89" i="9"/>
  <c r="I6" i="9"/>
  <c r="Q7" i="9"/>
  <c r="AJ7" i="9"/>
  <c r="AP7" i="9" s="1"/>
  <c r="AK6" i="9"/>
  <c r="BB1051" i="1"/>
  <c r="D8" i="9"/>
  <c r="AU1022" i="1"/>
  <c r="AU1018" i="1" s="1"/>
  <c r="BC1022" i="1"/>
  <c r="BC1018" i="1" s="1"/>
  <c r="AS1022" i="1"/>
  <c r="AS1018" i="1" s="1"/>
  <c r="BP1018" i="1"/>
  <c r="BL1022" i="1"/>
  <c r="BL1018" i="1" s="1"/>
  <c r="BF1018" i="1"/>
  <c r="AY1018" i="1"/>
  <c r="AF1027" i="1"/>
  <c r="BQ1027" i="1" s="1"/>
  <c r="AF1044" i="1"/>
  <c r="AF1034" i="1"/>
  <c r="BQ1044" i="1"/>
  <c r="BQ1034" i="1"/>
  <c r="BM1051" i="1"/>
  <c r="BL1051" i="1" s="1"/>
  <c r="AF330" i="1"/>
  <c r="AS460" i="1"/>
  <c r="AF460" i="1" s="1"/>
  <c r="AF1017" i="1" l="1"/>
  <c r="AF1021" i="14"/>
  <c r="BQ1017" i="1"/>
  <c r="AF1034" i="14"/>
  <c r="D7" i="9"/>
  <c r="BL1022" i="14"/>
  <c r="AF1022" i="14" s="1"/>
  <c r="BL1051" i="14"/>
  <c r="BQ1051" i="14" s="1"/>
  <c r="AA89" i="10"/>
  <c r="AF1051" i="1"/>
  <c r="AP24" i="9"/>
  <c r="D24" i="9" s="1"/>
  <c r="S18" i="9"/>
  <c r="AO6" i="10"/>
  <c r="D6" i="10" s="1"/>
  <c r="S86" i="10"/>
  <c r="I86" i="9"/>
  <c r="Q6" i="9"/>
  <c r="Z25" i="9"/>
  <c r="AP25" i="9" s="1"/>
  <c r="D25" i="9" s="1"/>
  <c r="AA86" i="9"/>
  <c r="AK86" i="9"/>
  <c r="AJ6" i="9"/>
  <c r="BQ318" i="1"/>
  <c r="BB1022" i="1"/>
  <c r="BB1018" i="1" s="1"/>
  <c r="AF1018" i="1" s="1"/>
  <c r="BQ1051" i="1"/>
  <c r="Y713" i="1"/>
  <c r="BQ1022" i="14" l="1"/>
  <c r="AF1051" i="14"/>
  <c r="S6" i="9"/>
  <c r="AP18" i="9"/>
  <c r="D18" i="9" s="1"/>
  <c r="S89" i="10"/>
  <c r="AO86" i="10"/>
  <c r="D86" i="10" s="1"/>
  <c r="AK89" i="9"/>
  <c r="AJ89" i="9" s="1"/>
  <c r="AJ86" i="9"/>
  <c r="I89" i="9"/>
  <c r="Q89" i="9" s="1"/>
  <c r="Q86" i="9"/>
  <c r="AA89" i="9"/>
  <c r="Z86" i="9"/>
  <c r="Z89" i="9" s="1"/>
  <c r="BQ1022" i="1"/>
  <c r="BQ1018" i="1"/>
  <c r="AF1022" i="1"/>
  <c r="Y206" i="1"/>
  <c r="Y16" i="1"/>
  <c r="Y205" i="1"/>
  <c r="Y17" i="1" s="1"/>
  <c r="S86" i="9" l="1"/>
  <c r="S89" i="9" s="1"/>
  <c r="AP89" i="9" s="1"/>
  <c r="D89" i="9" s="1"/>
  <c r="AP6" i="9"/>
  <c r="D6" i="9" s="1"/>
  <c r="AO89" i="10"/>
  <c r="D89" i="10" s="1"/>
  <c r="BQ711" i="1"/>
  <c r="Y238" i="1"/>
  <c r="C20" i="9" s="1"/>
  <c r="C18" i="9" s="1"/>
  <c r="C6" i="9" s="1"/>
  <c r="AP86" i="9" l="1"/>
  <c r="D86" i="9" s="1"/>
  <c r="AV1018" i="1"/>
</calcChain>
</file>

<file path=xl/sharedStrings.xml><?xml version="1.0" encoding="utf-8"?>
<sst xmlns="http://schemas.openxmlformats.org/spreadsheetml/2006/main" count="6361" uniqueCount="998">
  <si>
    <t>FieldName</t>
  </si>
  <si>
    <t>flNumOnSchema</t>
  </si>
  <si>
    <t>flSubjectName</t>
  </si>
  <si>
    <t>flSubjectXin</t>
  </si>
  <si>
    <t>flSubjectType</t>
  </si>
  <si>
    <t>flSubjectCountry</t>
  </si>
  <si>
    <t>flSubjectSex</t>
  </si>
  <si>
    <t>flSujectSelPrizn</t>
  </si>
  <si>
    <t>flLandUseType</t>
  </si>
  <si>
    <t>flLandCadNumber</t>
  </si>
  <si>
    <t>flLandCategoryL0</t>
  </si>
  <si>
    <t>flLandCategoryL1</t>
  </si>
  <si>
    <t>flLandUseMode</t>
  </si>
  <si>
    <t>flLandNasPrizn</t>
  </si>
  <si>
    <t>flLandOoptPrizn</t>
  </si>
  <si>
    <t>flLandUserObl</t>
  </si>
  <si>
    <t>flLandUserRegion</t>
  </si>
  <si>
    <t>flLandUserSelO</t>
  </si>
  <si>
    <t>flLandObl</t>
  </si>
  <si>
    <t>flLandRegion</t>
  </si>
  <si>
    <t>flLandSelO</t>
  </si>
  <si>
    <t>flLandAdr</t>
  </si>
  <si>
    <t>flLandUserCount</t>
  </si>
  <si>
    <t>flLandTotalArea</t>
  </si>
  <si>
    <t>flLandPashni</t>
  </si>
  <si>
    <t>flLandMnTotal</t>
  </si>
  <si>
    <t>flLandMnSad</t>
  </si>
  <si>
    <t>flLandMnVin</t>
  </si>
  <si>
    <t>flLandZal</t>
  </si>
  <si>
    <t>flLandSenTotal</t>
  </si>
  <si>
    <t>flLandSenUl</t>
  </si>
  <si>
    <t>flLandSenPoj</t>
  </si>
  <si>
    <t>flLandPasTotal</t>
  </si>
  <si>
    <t>flLandPasUl</t>
  </si>
  <si>
    <t>flLandPasObv</t>
  </si>
  <si>
    <t>flLandPasZhiv</t>
  </si>
  <si>
    <t>flLandSHTotal</t>
  </si>
  <si>
    <t>flLandMel</t>
  </si>
  <si>
    <t>flLandLesTotal</t>
  </si>
  <si>
    <t>flLandLesLes</t>
  </si>
  <si>
    <t>flLandLesNotLes</t>
  </si>
  <si>
    <t>flLandLesPit</t>
  </si>
  <si>
    <t>flLandDknTotal</t>
  </si>
  <si>
    <t>flLandDknZash</t>
  </si>
  <si>
    <t>flLandBol</t>
  </si>
  <si>
    <t>flLandVodTotal</t>
  </si>
  <si>
    <t>flLandVodRek</t>
  </si>
  <si>
    <t>flLandVodOz</t>
  </si>
  <si>
    <t>flLandVodOzPres</t>
  </si>
  <si>
    <t>flLandVodIsk</t>
  </si>
  <si>
    <t>flLandKan</t>
  </si>
  <si>
    <t>flLandPlosh</t>
  </si>
  <si>
    <t>flLandPark</t>
  </si>
  <si>
    <t>flLandPostr</t>
  </si>
  <si>
    <t>flLandNar</t>
  </si>
  <si>
    <t>flLandProTotal</t>
  </si>
  <si>
    <t>flLandProPesk</t>
  </si>
  <si>
    <t>flLandProOvr</t>
  </si>
  <si>
    <t>flLandProLed</t>
  </si>
  <si>
    <t>flLandProDr</t>
  </si>
  <si>
    <t>flLandProTotalAll</t>
  </si>
  <si>
    <t>flLandRTotal</t>
  </si>
  <si>
    <t>flLandRDrenTotal</t>
  </si>
  <si>
    <t>flLandRPashTotal</t>
  </si>
  <si>
    <t>flLandRPashDren</t>
  </si>
  <si>
    <t>flLandRMnTotal</t>
  </si>
  <si>
    <t>flLandRMnDren</t>
  </si>
  <si>
    <t>flLandRMnSad</t>
  </si>
  <si>
    <t>flLandRMnVin</t>
  </si>
  <si>
    <t>flLandRZalTotal</t>
  </si>
  <si>
    <t>flLandRZalDren</t>
  </si>
  <si>
    <t>flLandRSenTotal</t>
  </si>
  <si>
    <t>flLandRSenDren</t>
  </si>
  <si>
    <t>flLandRSenUl</t>
  </si>
  <si>
    <t>flLandRPasTotal</t>
  </si>
  <si>
    <t>flLandRPasDren</t>
  </si>
  <si>
    <t>flLandRPasUl</t>
  </si>
  <si>
    <t>flLandRSHTotal</t>
  </si>
  <si>
    <t>flLandRSHDren</t>
  </si>
  <si>
    <t>flLandRPro</t>
  </si>
  <si>
    <t>flLandPPosOsPrevTotal</t>
  </si>
  <si>
    <t>flLandPPosOsPrevMt</t>
  </si>
  <si>
    <t>flLandPPosVesCurTotal</t>
  </si>
  <si>
    <t>flLandPPosVesCurMt</t>
  </si>
  <si>
    <t>flLandPMtPrev</t>
  </si>
  <si>
    <t>flLandPPosPrev</t>
  </si>
  <si>
    <t>flLandPPar</t>
  </si>
  <si>
    <t>flLandPPosOsCurTotal</t>
  </si>
  <si>
    <t>flLandPPosOsCurMtTotal</t>
  </si>
  <si>
    <t>flLandPPosOsCurMtPar</t>
  </si>
  <si>
    <t>flLandPPosOsCurMtSter</t>
  </si>
  <si>
    <t>flLandPPosOsCurMtZal</t>
  </si>
  <si>
    <t>flLandPZabTotal</t>
  </si>
  <si>
    <t>flLandPZabSter</t>
  </si>
  <si>
    <t>flLandPZabMt</t>
  </si>
  <si>
    <t>flLandPZabZel</t>
  </si>
  <si>
    <t>flLandPZabZal</t>
  </si>
  <si>
    <t>flLandPPashTotal</t>
  </si>
  <si>
    <t>flLandPPashMt</t>
  </si>
  <si>
    <t>flLandPZalOdn</t>
  </si>
  <si>
    <t>flLandPZalSv1</t>
  </si>
  <si>
    <t>flLandPZalTotal</t>
  </si>
  <si>
    <t>flLandPPahTotal</t>
  </si>
  <si>
    <t>flLandPPahMt</t>
  </si>
  <si>
    <t>FieldType</t>
  </si>
  <si>
    <t>nvarchar(2)</t>
  </si>
  <si>
    <t>nvarchar(2000)</t>
  </si>
  <si>
    <t>char(12)</t>
  </si>
  <si>
    <t>char(8)</t>
  </si>
  <si>
    <t>nchar(25)</t>
  </si>
  <si>
    <t>nvarchar(1000)</t>
  </si>
  <si>
    <t>int</t>
  </si>
  <si>
    <t>decimal(18,5)</t>
  </si>
  <si>
    <t>FieldReference</t>
  </si>
  <si>
    <t>RefZbSubjectType</t>
  </si>
  <si>
    <t>RefZbSubjectCountry</t>
  </si>
  <si>
    <t>RefZbSubjectSex</t>
  </si>
  <si>
    <t>RefZbSubjectSelPrizn</t>
  </si>
  <si>
    <t>RefZbLandUseType</t>
  </si>
  <si>
    <t>RefZbLandCategory</t>
  </si>
  <si>
    <t>RefZbLandUseMode</t>
  </si>
  <si>
    <t>RefZbLandNasPrizn</t>
  </si>
  <si>
    <t>RefZbLandOoptPrizn</t>
  </si>
  <si>
    <t>RefZbLandUserAddress</t>
  </si>
  <si>
    <t>RefZbLandAddress</t>
  </si>
  <si>
    <t>FieldReferenceLevel</t>
  </si>
  <si>
    <t>0</t>
  </si>
  <si>
    <t>1</t>
  </si>
  <si>
    <t>2</t>
  </si>
  <si>
    <t>FieldRegex</t>
  </si>
  <si>
    <t>^\d{12}$</t>
  </si>
  <si>
    <t>^\d{2}\-\d{3}\-\d{3}(\-\d{3,4})*$</t>
  </si>
  <si>
    <t>FieldRequired</t>
  </si>
  <si>
    <t>FieldLogicErrMsg</t>
  </si>
  <si>
    <t>Количество землепользователей должно быть не менее одного</t>
  </si>
  <si>
    <t>"Всего" не может быть меньше "в т.ч."</t>
  </si>
  <si>
    <t>FieldLogic</t>
  </si>
  <si>
    <t>FieldFixedCol</t>
  </si>
  <si>
    <t>FieldTextStart</t>
  </si>
  <si>
    <r>
      <t xml:space="preserve">Жер туралы ақпараттар                </t>
    </r>
    <r>
      <rPr>
        <sz val="9"/>
        <rFont val="Times New Roman"/>
        <family val="1"/>
        <charset val="204"/>
      </rPr>
      <t>Сведения об участке</t>
    </r>
  </si>
  <si>
    <r>
      <t xml:space="preserve">Жердің сандық көрсеткіштері                                            </t>
    </r>
    <r>
      <rPr>
        <sz val="9"/>
        <rFont val="Times New Roman"/>
        <family val="1"/>
        <charset val="204"/>
      </rPr>
      <t>Численные показатели участка</t>
    </r>
  </si>
  <si>
    <r>
      <t xml:space="preserve">Суармалы жерлер                                                         </t>
    </r>
    <r>
      <rPr>
        <sz val="9"/>
        <rFont val="Times New Roman"/>
        <family val="1"/>
        <charset val="204"/>
      </rPr>
      <t>Регулярное орошение земель</t>
    </r>
  </si>
  <si>
    <r>
      <t xml:space="preserve">Егістік және тыңайған, нақтысы                                                </t>
    </r>
    <r>
      <rPr>
        <sz val="9"/>
        <rFont val="Times New Roman"/>
        <family val="1"/>
        <charset val="204"/>
      </rPr>
      <t>Пашни и залежи, детализация</t>
    </r>
  </si>
  <si>
    <r>
      <t xml:space="preserve">Шабындықтар мен жайылымдарды түбегейлі жақсарту жерлерін пайдалану </t>
    </r>
    <r>
      <rPr>
        <sz val="9"/>
        <rFont val="Times New Roman"/>
        <family val="1"/>
        <charset val="204"/>
      </rPr>
      <t>Использование земель коренного улучшения сенокосов и пастбищ</t>
    </r>
  </si>
  <si>
    <t>№</t>
  </si>
  <si>
    <r>
      <rPr>
        <b/>
        <sz val="9"/>
        <rFont val="Times New Roman"/>
        <family val="1"/>
        <charset val="204"/>
      </rPr>
      <t xml:space="preserve">Санаттардың атаулары                                                  </t>
    </r>
    <r>
      <rPr>
        <sz val="9"/>
        <rFont val="Times New Roman"/>
        <family val="1"/>
        <charset val="204"/>
      </rPr>
      <t xml:space="preserve">Наименование категории </t>
    </r>
  </si>
  <si>
    <r>
      <rPr>
        <b/>
        <sz val="9"/>
        <rFont val="Times New Roman"/>
        <family val="1"/>
        <charset val="204"/>
      </rPr>
      <t>Жер учаскелерінің меншік иелері мен жер пайдаланушылардың атауы
(Аты-жөні  ұйымның атауы)</t>
    </r>
    <r>
      <rPr>
        <sz val="9"/>
        <rFont val="Times New Roman"/>
        <family val="1"/>
        <charset val="204"/>
      </rPr>
      <t xml:space="preserve">               Наименование собственников земельных участков и землепользователей
(ФИО  Наименование организации)</t>
    </r>
  </si>
  <si>
    <r>
      <rPr>
        <b/>
        <sz val="9"/>
        <rFont val="Times New Roman"/>
        <family val="1"/>
        <charset val="204"/>
      </rPr>
      <t xml:space="preserve">Жер пайдаланушының, иеленушінің ЖСН,БСН </t>
    </r>
    <r>
      <rPr>
        <sz val="9"/>
        <rFont val="Times New Roman"/>
        <family val="1"/>
        <charset val="204"/>
      </rPr>
      <t>ИИН,БИН собственника, землепользователя</t>
    </r>
  </si>
  <si>
    <r>
      <rPr>
        <b/>
        <sz val="9"/>
        <rFont val="Times New Roman"/>
        <family val="1"/>
        <charset val="204"/>
      </rPr>
      <t xml:space="preserve">Субъект түрі </t>
    </r>
    <r>
      <rPr>
        <sz val="9"/>
        <rFont val="Times New Roman"/>
        <family val="1"/>
        <charset val="204"/>
      </rPr>
      <t xml:space="preserve"> Вид субъекта</t>
    </r>
  </si>
  <si>
    <r>
      <rPr>
        <b/>
        <sz val="9"/>
        <rFont val="Times New Roman"/>
        <family val="1"/>
        <charset val="204"/>
      </rPr>
      <t xml:space="preserve">Шетелдік иеленуші  жер пайдаланушы
(шетелдік субъектілерді есепке алу үшін) </t>
    </r>
    <r>
      <rPr>
        <sz val="9"/>
        <rFont val="Times New Roman"/>
        <family val="1"/>
        <charset val="204"/>
      </rPr>
      <t>Страна собственника землепользователя 
(для учета иностранных субъектов)</t>
    </r>
  </si>
  <si>
    <r>
      <rPr>
        <b/>
        <sz val="9"/>
        <rFont val="Times New Roman"/>
        <family val="1"/>
        <charset val="204"/>
      </rPr>
      <t xml:space="preserve">Жер пайдаланушының иеленушінің жынысы     </t>
    </r>
    <r>
      <rPr>
        <sz val="9"/>
        <rFont val="Times New Roman"/>
        <family val="1"/>
        <charset val="204"/>
      </rPr>
      <t xml:space="preserve"> Пол собственника,  землепользователя</t>
    </r>
  </si>
  <si>
    <r>
      <rPr>
        <b/>
        <sz val="9"/>
        <rFont val="Times New Roman"/>
        <family val="1"/>
        <charset val="204"/>
      </rPr>
      <t xml:space="preserve">Меншік иесінің, жер пайдаланушының белгісі (Ауылдық, Қалалық) </t>
    </r>
    <r>
      <rPr>
        <sz val="9"/>
        <rFont val="Times New Roman"/>
        <family val="1"/>
        <charset val="204"/>
      </rPr>
      <t>Признак собственника, землепользователя (Сельский, Городской)</t>
    </r>
  </si>
  <si>
    <r>
      <rPr>
        <b/>
        <sz val="9"/>
        <rFont val="Times New Roman"/>
        <family val="1"/>
        <charset val="204"/>
      </rPr>
      <t>Пайдалану түрі</t>
    </r>
    <r>
      <rPr>
        <sz val="9"/>
        <rFont val="Times New Roman"/>
        <family val="1"/>
        <charset val="204"/>
      </rPr>
      <t xml:space="preserve">           Вид пользования</t>
    </r>
  </si>
  <si>
    <r>
      <rPr>
        <b/>
        <sz val="9"/>
        <rFont val="Times New Roman"/>
        <family val="1"/>
        <charset val="204"/>
      </rPr>
      <t xml:space="preserve">Кадастрлық нөмері </t>
    </r>
    <r>
      <rPr>
        <sz val="9"/>
        <rFont val="Times New Roman"/>
        <family val="1"/>
        <charset val="204"/>
      </rPr>
      <t xml:space="preserve"> Кадастровый номер</t>
    </r>
  </si>
  <si>
    <r>
      <rPr>
        <b/>
        <sz val="9"/>
        <rFont val="Times New Roman"/>
        <family val="1"/>
        <charset val="204"/>
      </rPr>
      <t xml:space="preserve">Жер санаты </t>
    </r>
    <r>
      <rPr>
        <sz val="9"/>
        <rFont val="Times New Roman"/>
        <family val="1"/>
        <charset val="204"/>
      </rPr>
      <t>Категория земель</t>
    </r>
  </si>
  <si>
    <r>
      <rPr>
        <b/>
        <sz val="9"/>
        <rFont val="Times New Roman"/>
        <family val="1"/>
        <charset val="204"/>
      </rPr>
      <t>Елді мекен белгісі</t>
    </r>
    <r>
      <rPr>
        <sz val="9"/>
        <rFont val="Times New Roman"/>
        <family val="1"/>
        <charset val="204"/>
      </rPr>
      <t xml:space="preserve"> Признак населенного пункта</t>
    </r>
  </si>
  <si>
    <r>
      <rPr>
        <b/>
        <sz val="9"/>
        <rFont val="Times New Roman"/>
        <family val="1"/>
        <charset val="204"/>
      </rPr>
      <t>Ерекше қорғалатын табиғи аумақ белгісі</t>
    </r>
    <r>
      <rPr>
        <sz val="9"/>
        <rFont val="Times New Roman"/>
        <family val="1"/>
        <charset val="204"/>
      </rPr>
      <t xml:space="preserve"> Признак особо охраняемой территории</t>
    </r>
  </si>
  <si>
    <r>
      <t xml:space="preserve"> </t>
    </r>
    <r>
      <rPr>
        <b/>
        <sz val="9"/>
        <rFont val="Times New Roman"/>
        <family val="1"/>
        <charset val="204"/>
      </rPr>
      <t xml:space="preserve">Жер пайдаланушының орналасқан орны(жалға алу, облыстар)                                                               </t>
    </r>
    <r>
      <rPr>
        <sz val="9"/>
        <rFont val="Times New Roman"/>
        <family val="1"/>
        <charset val="204"/>
      </rPr>
      <t>Месторасположение землепользователя (аренды областей)</t>
    </r>
  </si>
  <si>
    <r>
      <rPr>
        <b/>
        <sz val="9"/>
        <rFont val="Times New Roman"/>
        <family val="1"/>
        <charset val="204"/>
      </rPr>
      <t xml:space="preserve">Жер учаскесінің орналасқан жері                                                              </t>
    </r>
    <r>
      <rPr>
        <sz val="9"/>
        <rFont val="Times New Roman"/>
        <family val="1"/>
        <charset val="204"/>
      </rPr>
      <t xml:space="preserve"> Месторасположение земельного участка</t>
    </r>
  </si>
  <si>
    <r>
      <rPr>
        <b/>
        <sz val="9"/>
        <rFont val="Times New Roman"/>
        <family val="1"/>
        <charset val="204"/>
      </rPr>
      <t xml:space="preserve">Жер пайдаланушылардың саны </t>
    </r>
    <r>
      <rPr>
        <sz val="9"/>
        <rFont val="Times New Roman"/>
        <family val="1"/>
        <charset val="204"/>
      </rPr>
      <t xml:space="preserve"> Количество землепользователей</t>
    </r>
  </si>
  <si>
    <r>
      <rPr>
        <b/>
        <sz val="9"/>
        <rFont val="Times New Roman"/>
        <family val="1"/>
        <charset val="204"/>
      </rPr>
      <t>Аренда мерзімі</t>
    </r>
    <r>
      <rPr>
        <sz val="9"/>
        <rFont val="Times New Roman"/>
        <family val="1"/>
        <charset val="204"/>
      </rPr>
      <t xml:space="preserve">                                            Срок аренды</t>
    </r>
  </si>
  <si>
    <r>
      <rPr>
        <b/>
        <sz val="9"/>
        <rFont val="Times New Roman"/>
        <family val="1"/>
        <charset val="204"/>
      </rPr>
      <t xml:space="preserve">ЖУ негізі құқығының туындауы                                                            </t>
    </r>
    <r>
      <rPr>
        <sz val="9"/>
        <rFont val="Times New Roman"/>
        <family val="1"/>
        <charset val="204"/>
      </rPr>
      <t>Основание  возникновение права на ЗУ</t>
    </r>
  </si>
  <si>
    <t>Жалпы алаңы           Общая площадь (га) (41+65)</t>
  </si>
  <si>
    <r>
      <rPr>
        <b/>
        <sz val="9"/>
        <rFont val="Times New Roman"/>
        <family val="1"/>
        <charset val="204"/>
      </rPr>
      <t>Егістіктер</t>
    </r>
    <r>
      <rPr>
        <sz val="9"/>
        <rFont val="Times New Roman"/>
        <family val="1"/>
        <charset val="204"/>
      </rPr>
      <t xml:space="preserve">  Пашни</t>
    </r>
  </si>
  <si>
    <r>
      <rPr>
        <b/>
        <sz val="9"/>
        <rFont val="Times New Roman"/>
        <family val="1"/>
        <charset val="204"/>
      </rPr>
      <t>Көп жылдық екпелер</t>
    </r>
    <r>
      <rPr>
        <sz val="9"/>
        <rFont val="Times New Roman"/>
        <family val="1"/>
        <charset val="204"/>
      </rPr>
      <t xml:space="preserve"> Многолетних насаждений</t>
    </r>
  </si>
  <si>
    <r>
      <rPr>
        <b/>
        <sz val="9"/>
        <rFont val="Times New Roman"/>
        <family val="1"/>
        <charset val="204"/>
      </rPr>
      <t xml:space="preserve">Тыңайған </t>
    </r>
    <r>
      <rPr>
        <sz val="9"/>
        <rFont val="Times New Roman"/>
        <family val="1"/>
        <charset val="204"/>
      </rPr>
      <t xml:space="preserve"> Залежи</t>
    </r>
  </si>
  <si>
    <r>
      <rPr>
        <b/>
        <sz val="9"/>
        <rFont val="Times New Roman"/>
        <family val="1"/>
        <charset val="204"/>
      </rPr>
      <t>Шабындықтар</t>
    </r>
    <r>
      <rPr>
        <sz val="9"/>
        <rFont val="Times New Roman"/>
        <family val="1"/>
        <charset val="204"/>
      </rPr>
      <t xml:space="preserve">                                     Сенокосов</t>
    </r>
  </si>
  <si>
    <r>
      <rPr>
        <b/>
        <sz val="9"/>
        <rFont val="Times New Roman"/>
        <family val="1"/>
        <charset val="204"/>
      </rPr>
      <t>Жайылымдар</t>
    </r>
    <r>
      <rPr>
        <sz val="9"/>
        <rFont val="Times New Roman"/>
        <family val="1"/>
        <charset val="204"/>
      </rPr>
      <t xml:space="preserve">                                                                             Пастбищ</t>
    </r>
  </si>
  <si>
    <t>Барлық ауылшаруашылығы алқаптар Всего с/х угодий (29+30+33+34+37)</t>
  </si>
  <si>
    <r>
      <rPr>
        <b/>
        <sz val="9"/>
        <rFont val="Times New Roman"/>
        <family val="1"/>
        <charset val="204"/>
      </rPr>
      <t>Мелиоративтік құрылыс сатысындағы жерлер</t>
    </r>
    <r>
      <rPr>
        <sz val="9"/>
        <rFont val="Times New Roman"/>
        <family val="1"/>
        <charset val="204"/>
      </rPr>
      <t xml:space="preserve">
Земли, находящиеся в стадии мелиоративного строительства</t>
    </r>
  </si>
  <si>
    <r>
      <rPr>
        <b/>
        <sz val="9"/>
        <rFont val="Times New Roman"/>
        <family val="1"/>
        <charset val="204"/>
      </rPr>
      <t>Орман алаңдары</t>
    </r>
    <r>
      <rPr>
        <sz val="9"/>
        <rFont val="Times New Roman"/>
        <family val="1"/>
        <charset val="204"/>
      </rPr>
      <t xml:space="preserve">                                                    Лесных площадей</t>
    </r>
  </si>
  <si>
    <r>
      <rPr>
        <b/>
        <sz val="9"/>
        <rFont val="Times New Roman"/>
        <family val="1"/>
        <charset val="204"/>
      </rPr>
      <t>Орман қорына кірмейтін ағаш-бұталы екпелер</t>
    </r>
    <r>
      <rPr>
        <sz val="9"/>
        <rFont val="Times New Roman"/>
        <family val="1"/>
        <charset val="204"/>
      </rPr>
      <t xml:space="preserve">  Древесно-кустарниковые насаждения, не входящие в лесной фонд</t>
    </r>
  </si>
  <si>
    <r>
      <rPr>
        <b/>
        <sz val="9"/>
        <rFont val="Times New Roman"/>
        <family val="1"/>
        <charset val="204"/>
      </rPr>
      <t>Батпақтар</t>
    </r>
    <r>
      <rPr>
        <sz val="9"/>
        <rFont val="Times New Roman"/>
        <family val="1"/>
        <charset val="204"/>
      </rPr>
      <t xml:space="preserve"> Болота</t>
    </r>
  </si>
  <si>
    <r>
      <rPr>
        <b/>
        <sz val="9"/>
        <rFont val="Times New Roman"/>
        <family val="1"/>
        <charset val="204"/>
      </rPr>
      <t>Су асты</t>
    </r>
    <r>
      <rPr>
        <sz val="9"/>
        <rFont val="Times New Roman"/>
        <family val="1"/>
        <charset val="204"/>
      </rPr>
      <t xml:space="preserve">                                                                                                       Под водой</t>
    </r>
  </si>
  <si>
    <r>
      <rPr>
        <b/>
        <sz val="9"/>
        <rFont val="Times New Roman"/>
        <family val="1"/>
        <charset val="204"/>
      </rPr>
      <t>Арналар және коллекторлардың асты ндағы</t>
    </r>
    <r>
      <rPr>
        <sz val="9"/>
        <rFont val="Times New Roman"/>
        <family val="1"/>
        <charset val="204"/>
      </rPr>
      <t xml:space="preserve"> Под каналами, коллекторами</t>
    </r>
  </si>
  <si>
    <r>
      <rPr>
        <b/>
        <sz val="9"/>
        <rFont val="Times New Roman"/>
        <family val="1"/>
        <charset val="204"/>
      </rPr>
      <t>Алаңдар, жолдар, көшелер астындағы жерлер</t>
    </r>
    <r>
      <rPr>
        <sz val="9"/>
        <rFont val="Times New Roman"/>
        <family val="1"/>
        <charset val="204"/>
      </rPr>
      <t xml:space="preserve"> Под площадями, дорогами, улицами</t>
    </r>
  </si>
  <si>
    <r>
      <rPr>
        <b/>
        <sz val="9"/>
        <rFont val="Times New Roman"/>
        <family val="1"/>
        <charset val="204"/>
      </rPr>
      <t>Парктер, скверлер және бульварлардың астындағы</t>
    </r>
    <r>
      <rPr>
        <sz val="9"/>
        <rFont val="Times New Roman"/>
        <family val="1"/>
        <charset val="204"/>
      </rPr>
      <t xml:space="preserve"> Под парками, скверами и бульварами</t>
    </r>
  </si>
  <si>
    <r>
      <rPr>
        <b/>
        <sz val="9"/>
        <rFont val="Times New Roman"/>
        <family val="1"/>
        <charset val="204"/>
      </rPr>
      <t xml:space="preserve">Құрылыстар астындағы </t>
    </r>
    <r>
      <rPr>
        <sz val="9"/>
        <rFont val="Times New Roman"/>
        <family val="1"/>
        <charset val="204"/>
      </rPr>
      <t>Под постройками</t>
    </r>
  </si>
  <si>
    <r>
      <rPr>
        <b/>
        <sz val="9"/>
        <rFont val="Times New Roman"/>
        <family val="1"/>
        <charset val="204"/>
      </rPr>
      <t xml:space="preserve">Бұзылған жерлер </t>
    </r>
    <r>
      <rPr>
        <sz val="9"/>
        <rFont val="Times New Roman"/>
        <family val="1"/>
        <charset val="204"/>
      </rPr>
      <t>Нарушенных земель</t>
    </r>
  </si>
  <si>
    <r>
      <rPr>
        <b/>
        <sz val="9"/>
        <rFont val="Times New Roman"/>
        <family val="1"/>
        <charset val="204"/>
      </rPr>
      <t>Басқа жерле</t>
    </r>
    <r>
      <rPr>
        <sz val="9"/>
        <rFont val="Times New Roman"/>
        <family val="1"/>
        <charset val="204"/>
      </rPr>
      <t xml:space="preserve">                                                                                  Прочих угодий</t>
    </r>
  </si>
  <si>
    <r>
      <rPr>
        <b/>
        <sz val="9"/>
        <rFont val="Times New Roman"/>
        <family val="1"/>
        <charset val="204"/>
      </rPr>
      <t>Бөгде жерлердің барлығы</t>
    </r>
    <r>
      <rPr>
        <sz val="9"/>
        <rFont val="Times New Roman"/>
        <family val="1"/>
        <charset val="204"/>
      </rPr>
      <t xml:space="preserve"> Прочие, всего (42+43+47+49+50+55+56+57+58+59+60)</t>
    </r>
  </si>
  <si>
    <r>
      <rPr>
        <b/>
        <sz val="9"/>
        <rFont val="Times New Roman"/>
        <family val="1"/>
        <charset val="204"/>
      </rPr>
      <t>Суармалы жердің жалпы көлемі</t>
    </r>
    <r>
      <rPr>
        <sz val="9"/>
        <rFont val="Times New Roman"/>
        <family val="1"/>
        <charset val="204"/>
      </rPr>
      <t xml:space="preserve">       Общая площадь орошаемых земель</t>
    </r>
  </si>
  <si>
    <r>
      <rPr>
        <b/>
        <sz val="9"/>
        <rFont val="Times New Roman"/>
        <family val="1"/>
        <charset val="204"/>
      </rPr>
      <t xml:space="preserve">Егістік      </t>
    </r>
    <r>
      <rPr>
        <sz val="9"/>
        <rFont val="Times New Roman"/>
        <family val="1"/>
        <charset val="204"/>
      </rPr>
      <t xml:space="preserve">                    Пашни</t>
    </r>
  </si>
  <si>
    <r>
      <rPr>
        <b/>
        <sz val="9"/>
        <rFont val="Times New Roman"/>
        <family val="1"/>
        <charset val="204"/>
      </rPr>
      <t>Көп жылдық екпелер</t>
    </r>
    <r>
      <rPr>
        <sz val="9"/>
        <rFont val="Times New Roman"/>
        <family val="1"/>
        <charset val="204"/>
      </rPr>
      <t xml:space="preserve">                            Многолетних насаждений</t>
    </r>
  </si>
  <si>
    <r>
      <rPr>
        <b/>
        <sz val="9"/>
        <rFont val="Times New Roman"/>
        <family val="1"/>
        <charset val="204"/>
      </rPr>
      <t>Тыңайған</t>
    </r>
    <r>
      <rPr>
        <sz val="9"/>
        <rFont val="Times New Roman"/>
        <family val="1"/>
        <charset val="204"/>
      </rPr>
      <t xml:space="preserve">                          Залежи</t>
    </r>
  </si>
  <si>
    <r>
      <rPr>
        <b/>
        <sz val="9"/>
        <rFont val="Times New Roman"/>
        <family val="1"/>
        <charset val="204"/>
      </rPr>
      <t>Шабындық</t>
    </r>
    <r>
      <rPr>
        <sz val="9"/>
        <rFont val="Times New Roman"/>
        <family val="1"/>
        <charset val="204"/>
      </rPr>
      <t xml:space="preserve">                              Сенокосов</t>
    </r>
  </si>
  <si>
    <r>
      <rPr>
        <b/>
        <sz val="9"/>
        <rFont val="Times New Roman"/>
        <family val="1"/>
        <charset val="204"/>
      </rPr>
      <t xml:space="preserve">Жайылым                                        </t>
    </r>
    <r>
      <rPr>
        <sz val="9"/>
        <rFont val="Times New Roman"/>
        <family val="1"/>
        <charset val="204"/>
      </rPr>
      <t xml:space="preserve"> Пастбищ</t>
    </r>
  </si>
  <si>
    <r>
      <rPr>
        <b/>
        <sz val="9"/>
        <rFont val="Times New Roman"/>
        <family val="1"/>
        <charset val="204"/>
      </rPr>
      <t>Барлық ауылшаруашылығы алқаптар</t>
    </r>
    <r>
      <rPr>
        <sz val="9"/>
        <rFont val="Times New Roman"/>
        <family val="1"/>
        <charset val="204"/>
      </rPr>
      <t xml:space="preserve">                                  Итого с/х угодий</t>
    </r>
  </si>
  <si>
    <r>
      <rPr>
        <b/>
        <sz val="9"/>
        <rFont val="Times New Roman"/>
        <family val="1"/>
        <charset val="204"/>
      </rPr>
      <t xml:space="preserve">Бөгде жерлердің барлығы </t>
    </r>
    <r>
      <rPr>
        <sz val="9"/>
        <rFont val="Times New Roman"/>
        <family val="1"/>
        <charset val="204"/>
      </rPr>
      <t>Прочие в орошаемых землях (не орошаемые)</t>
    </r>
  </si>
  <si>
    <r>
      <rPr>
        <b/>
        <sz val="9"/>
        <rFont val="Times New Roman"/>
        <family val="1"/>
        <charset val="204"/>
      </rPr>
      <t>Өткен жылдың күзінде егілген күздік  дақылдары</t>
    </r>
    <r>
      <rPr>
        <sz val="9"/>
        <rFont val="Times New Roman"/>
        <family val="1"/>
        <charset val="204"/>
      </rPr>
      <t xml:space="preserve">             Посеяно озимых культур осенью прошлого года</t>
    </r>
  </si>
  <si>
    <r>
      <rPr>
        <b/>
        <sz val="9"/>
        <rFont val="Times New Roman"/>
        <family val="1"/>
        <charset val="204"/>
      </rPr>
      <t>Есепті жылдың жаздық дақылдары көктемде егілгені</t>
    </r>
    <r>
      <rPr>
        <sz val="9"/>
        <rFont val="Times New Roman"/>
        <family val="1"/>
        <charset val="204"/>
      </rPr>
      <t xml:space="preserve">                      Посеяно весной отчетного года яровых культур </t>
    </r>
  </si>
  <si>
    <r>
      <rPr>
        <b/>
        <sz val="9"/>
        <rFont val="Times New Roman"/>
        <family val="1"/>
        <charset val="204"/>
      </rPr>
      <t>Өткен жылғы көп жылдық екпелердің ауданы</t>
    </r>
    <r>
      <rPr>
        <sz val="9"/>
        <rFont val="Times New Roman"/>
        <family val="1"/>
        <charset val="204"/>
      </rPr>
      <t xml:space="preserve"> Площади под многолетними травами прошлых лет</t>
    </r>
  </si>
  <si>
    <r>
      <rPr>
        <b/>
        <sz val="9"/>
        <rFont val="Times New Roman"/>
        <family val="1"/>
        <charset val="204"/>
      </rPr>
      <t>Барлық егу жұмыспен қамтылғаны</t>
    </r>
    <r>
      <rPr>
        <sz val="9"/>
        <rFont val="Times New Roman"/>
        <family val="1"/>
        <charset val="204"/>
      </rPr>
      <t xml:space="preserve">            Всего было занято посевами</t>
    </r>
  </si>
  <si>
    <r>
      <rPr>
        <b/>
        <sz val="9"/>
        <rFont val="Times New Roman"/>
        <family val="1"/>
        <charset val="204"/>
      </rPr>
      <t>Тыңайтуға жыртылғаны</t>
    </r>
    <r>
      <rPr>
        <sz val="9"/>
        <rFont val="Times New Roman"/>
        <family val="1"/>
        <charset val="204"/>
      </rPr>
      <t xml:space="preserve"> Вспахано паров</t>
    </r>
  </si>
  <si>
    <r>
      <rPr>
        <b/>
        <sz val="9"/>
        <rFont val="Times New Roman"/>
        <family val="1"/>
        <charset val="204"/>
      </rPr>
      <t>Күздегі есепті жылдың күзгі егістері</t>
    </r>
    <r>
      <rPr>
        <sz val="9"/>
        <rFont val="Times New Roman"/>
        <family val="1"/>
        <charset val="204"/>
      </rPr>
      <t>,                                             Посеяно озимых осенью отчетного года</t>
    </r>
  </si>
  <si>
    <r>
      <rPr>
        <b/>
        <sz val="9"/>
        <rFont val="Times New Roman"/>
        <family val="1"/>
        <charset val="204"/>
      </rPr>
      <t xml:space="preserve">Өңдеу үшін жырту </t>
    </r>
    <r>
      <rPr>
        <sz val="9"/>
        <rFont val="Times New Roman"/>
        <family val="1"/>
        <charset val="204"/>
      </rPr>
      <t xml:space="preserve">                             Вспахано под зябь</t>
    </r>
  </si>
  <si>
    <r>
      <rPr>
        <b/>
        <sz val="9"/>
        <rFont val="Times New Roman"/>
        <family val="1"/>
        <charset val="204"/>
      </rPr>
      <t>Егістік</t>
    </r>
    <r>
      <rPr>
        <sz val="9"/>
        <rFont val="Times New Roman"/>
        <family val="1"/>
        <charset val="204"/>
      </rPr>
      <t xml:space="preserve">       Пашни</t>
    </r>
  </si>
  <si>
    <r>
      <rPr>
        <b/>
        <sz val="9"/>
        <rFont val="Times New Roman"/>
        <family val="1"/>
        <charset val="204"/>
      </rPr>
      <t>Тыңайғаны                 З</t>
    </r>
    <r>
      <rPr>
        <sz val="9"/>
        <rFont val="Times New Roman"/>
        <family val="1"/>
        <charset val="204"/>
      </rPr>
      <t>алежи</t>
    </r>
  </si>
  <si>
    <r>
      <rPr>
        <b/>
        <sz val="9"/>
        <rFont val="Times New Roman"/>
        <family val="1"/>
        <charset val="204"/>
      </rPr>
      <t>Жыртылған жерлер</t>
    </r>
    <r>
      <rPr>
        <sz val="9"/>
        <rFont val="Times New Roman"/>
        <family val="1"/>
        <charset val="204"/>
      </rPr>
      <t xml:space="preserve"> Пахатнопригодные земли</t>
    </r>
  </si>
  <si>
    <r>
      <rPr>
        <b/>
        <sz val="9"/>
        <rFont val="Times New Roman"/>
        <family val="1"/>
        <charset val="204"/>
      </rPr>
      <t>Өткен жылғы күзгі себу</t>
    </r>
    <r>
      <rPr>
        <sz val="9"/>
        <rFont val="Times New Roman"/>
        <family val="1"/>
        <charset val="204"/>
      </rPr>
      <t xml:space="preserve">                                  Посев осени прошлого года</t>
    </r>
  </si>
  <si>
    <r>
      <rPr>
        <b/>
        <sz val="9"/>
        <rFont val="Times New Roman"/>
        <family val="1"/>
        <charset val="204"/>
      </rPr>
      <t>Есепті жылғы көктемгі себу</t>
    </r>
    <r>
      <rPr>
        <sz val="9"/>
        <rFont val="Times New Roman"/>
        <family val="1"/>
        <charset val="204"/>
      </rPr>
      <t xml:space="preserve">             Посев весны отчетного года</t>
    </r>
  </si>
  <si>
    <r>
      <rPr>
        <b/>
        <sz val="9"/>
        <rFont val="Times New Roman"/>
        <family val="1"/>
        <charset val="204"/>
      </rPr>
      <t>Өткен жылғы егілген көпжылдық шөптер</t>
    </r>
    <r>
      <rPr>
        <sz val="9"/>
        <rFont val="Times New Roman"/>
        <family val="1"/>
        <charset val="204"/>
      </rPr>
      <t xml:space="preserve"> Многолетних трав посева прошлого года</t>
    </r>
  </si>
  <si>
    <r>
      <rPr>
        <b/>
        <sz val="9"/>
        <rFont val="Times New Roman"/>
        <family val="1"/>
        <charset val="204"/>
      </rPr>
      <t>Барлығы егінмен қамтылғаны</t>
    </r>
    <r>
      <rPr>
        <sz val="9"/>
        <rFont val="Times New Roman"/>
        <family val="1"/>
        <charset val="204"/>
      </rPr>
      <t xml:space="preserve"> Всего было занято посевами (гр.1+2+4+5+7)</t>
    </r>
  </si>
  <si>
    <r>
      <rPr>
        <b/>
        <sz val="9"/>
        <rFont val="Times New Roman"/>
        <family val="1"/>
        <charset val="204"/>
      </rPr>
      <t xml:space="preserve">Тыңайтуға жыртылғаны     </t>
    </r>
    <r>
      <rPr>
        <sz val="9"/>
        <rFont val="Times New Roman"/>
        <family val="1"/>
        <charset val="204"/>
      </rPr>
      <t>Вспахано паров</t>
    </r>
  </si>
  <si>
    <r>
      <rPr>
        <b/>
        <sz val="9"/>
        <rFont val="Times New Roman"/>
        <family val="1"/>
        <charset val="204"/>
      </rPr>
      <t>Есепті жылдың күзін себу</t>
    </r>
    <r>
      <rPr>
        <sz val="9"/>
        <rFont val="Times New Roman"/>
        <family val="1"/>
        <charset val="204"/>
      </rPr>
      <t xml:space="preserve">                 Посев осени отчетного года</t>
    </r>
  </si>
  <si>
    <r>
      <rPr>
        <b/>
        <sz val="9"/>
        <rFont val="Times New Roman"/>
        <family val="1"/>
        <charset val="204"/>
      </rPr>
      <t xml:space="preserve">Егу жүргізілді                               </t>
    </r>
    <r>
      <rPr>
        <sz val="9"/>
        <rFont val="Times New Roman"/>
        <family val="1"/>
        <charset val="204"/>
      </rPr>
      <t xml:space="preserve"> Посев произведен</t>
    </r>
  </si>
  <si>
    <r>
      <rPr>
        <b/>
        <sz val="9"/>
        <rFont val="Times New Roman"/>
        <family val="1"/>
        <charset val="204"/>
      </rPr>
      <t>Өңдеу үшін жырту</t>
    </r>
    <r>
      <rPr>
        <sz val="9"/>
        <rFont val="Times New Roman"/>
        <family val="1"/>
        <charset val="204"/>
      </rPr>
      <t xml:space="preserve">                                   Вспахано зяби</t>
    </r>
  </si>
  <si>
    <r>
      <rPr>
        <b/>
        <sz val="9"/>
        <rFont val="Times New Roman"/>
        <family val="1"/>
        <charset val="204"/>
      </rPr>
      <t xml:space="preserve">Өңдеудегі барлық жерлер </t>
    </r>
    <r>
      <rPr>
        <sz val="9"/>
        <rFont val="Times New Roman"/>
        <family val="1"/>
        <charset val="204"/>
      </rPr>
      <t>Всего земель в обработке (гр.8+9+17+21+22)</t>
    </r>
  </si>
  <si>
    <r>
      <rPr>
        <b/>
        <sz val="9"/>
        <rFont val="Times New Roman"/>
        <family val="1"/>
        <charset val="204"/>
      </rPr>
      <t>Тыңайғанның қалдығы</t>
    </r>
    <r>
      <rPr>
        <sz val="9"/>
        <rFont val="Times New Roman"/>
        <family val="1"/>
        <charset val="204"/>
      </rPr>
      <t xml:space="preserve"> Остаток залежи</t>
    </r>
  </si>
  <si>
    <r>
      <rPr>
        <b/>
        <sz val="9"/>
        <rFont val="Times New Roman"/>
        <family val="1"/>
        <charset val="204"/>
      </rPr>
      <t xml:space="preserve">Жердің түбегейлі жақсартылғаны                       </t>
    </r>
    <r>
      <rPr>
        <sz val="9"/>
        <rFont val="Times New Roman"/>
        <family val="1"/>
        <charset val="204"/>
      </rPr>
      <t xml:space="preserve"> Земли корен. улучшения</t>
    </r>
  </si>
  <si>
    <r>
      <rPr>
        <b/>
        <sz val="9"/>
        <rFont val="Times New Roman"/>
        <family val="1"/>
        <charset val="204"/>
      </rPr>
      <t xml:space="preserve">жер санаты </t>
    </r>
    <r>
      <rPr>
        <sz val="9"/>
        <rFont val="Times New Roman"/>
        <family val="1"/>
        <charset val="204"/>
      </rPr>
      <t xml:space="preserve"> категория земли</t>
    </r>
  </si>
  <si>
    <r>
      <rPr>
        <b/>
        <sz val="9"/>
        <rFont val="Times New Roman"/>
        <family val="1"/>
        <charset val="204"/>
      </rPr>
      <t xml:space="preserve">жердің ішкі санаты </t>
    </r>
    <r>
      <rPr>
        <sz val="9"/>
        <rFont val="Times New Roman"/>
        <family val="1"/>
        <charset val="204"/>
      </rPr>
      <t>подкатегория земли</t>
    </r>
  </si>
  <si>
    <r>
      <rPr>
        <b/>
        <sz val="9"/>
        <rFont val="Times New Roman"/>
        <family val="1"/>
        <charset val="204"/>
      </rPr>
      <t xml:space="preserve">пайдалану түрі        </t>
    </r>
    <r>
      <rPr>
        <sz val="9"/>
        <rFont val="Times New Roman"/>
        <family val="1"/>
        <charset val="204"/>
      </rPr>
      <t>режим использования</t>
    </r>
  </si>
  <si>
    <t>вид использования</t>
  </si>
  <si>
    <r>
      <rPr>
        <b/>
        <sz val="9"/>
        <rFont val="Times New Roman"/>
        <family val="1"/>
        <charset val="204"/>
      </rPr>
      <t xml:space="preserve">облыс        </t>
    </r>
    <r>
      <rPr>
        <sz val="9"/>
        <rFont val="Times New Roman"/>
        <family val="1"/>
        <charset val="204"/>
      </rPr>
      <t>область</t>
    </r>
  </si>
  <si>
    <r>
      <rPr>
        <b/>
        <sz val="9"/>
        <rFont val="Times New Roman"/>
        <family val="1"/>
        <charset val="204"/>
      </rPr>
      <t xml:space="preserve">аймақ (аудан) </t>
    </r>
    <r>
      <rPr>
        <sz val="9"/>
        <rFont val="Times New Roman"/>
        <family val="1"/>
        <charset val="204"/>
      </rPr>
      <t>регион (район)</t>
    </r>
  </si>
  <si>
    <r>
      <rPr>
        <b/>
        <sz val="9"/>
        <rFont val="Times New Roman"/>
        <family val="1"/>
        <charset val="204"/>
      </rPr>
      <t xml:space="preserve">ауылдық округ </t>
    </r>
    <r>
      <rPr>
        <sz val="9"/>
        <rFont val="Times New Roman"/>
        <family val="1"/>
        <charset val="204"/>
      </rPr>
      <t>сельский округ</t>
    </r>
  </si>
  <si>
    <r>
      <rPr>
        <b/>
        <sz val="9"/>
        <rFont val="Times New Roman"/>
        <family val="1"/>
        <charset val="204"/>
      </rPr>
      <t xml:space="preserve">облыс             </t>
    </r>
    <r>
      <rPr>
        <sz val="9"/>
        <rFont val="Times New Roman"/>
        <family val="1"/>
        <charset val="204"/>
      </rPr>
      <t>область</t>
    </r>
  </si>
  <si>
    <r>
      <rPr>
        <b/>
        <sz val="9"/>
        <rFont val="Times New Roman"/>
        <family val="1"/>
        <charset val="204"/>
      </rPr>
      <t xml:space="preserve">елді-мекен, үй,пәтер </t>
    </r>
    <r>
      <rPr>
        <sz val="9"/>
        <rFont val="Times New Roman"/>
        <family val="1"/>
        <charset val="204"/>
      </rPr>
      <t>населенный пункт, дом, кв</t>
    </r>
  </si>
  <si>
    <r>
      <rPr>
        <b/>
        <sz val="9"/>
        <rFont val="Times New Roman"/>
        <family val="1"/>
        <charset val="204"/>
      </rPr>
      <t xml:space="preserve">пайда болу күні </t>
    </r>
    <r>
      <rPr>
        <sz val="9"/>
        <rFont val="Times New Roman"/>
        <family val="1"/>
        <charset val="204"/>
      </rPr>
      <t xml:space="preserve"> дата возникновение (күні.айы.жылы) </t>
    </r>
  </si>
  <si>
    <r>
      <rPr>
        <b/>
        <sz val="9"/>
        <rFont val="Times New Roman"/>
        <family val="1"/>
        <charset val="204"/>
      </rPr>
      <t>аяқталу мерзімі</t>
    </r>
    <r>
      <rPr>
        <sz val="9"/>
        <rFont val="Times New Roman"/>
        <family val="1"/>
        <charset val="204"/>
      </rPr>
      <t xml:space="preserve"> дата оканчание (күні.айы.жылы) </t>
    </r>
  </si>
  <si>
    <r>
      <rPr>
        <b/>
        <sz val="9"/>
        <rFont val="Times New Roman"/>
        <family val="1"/>
        <charset val="204"/>
      </rPr>
      <t xml:space="preserve">құқықты белгілейтін құжаттың аталуы </t>
    </r>
    <r>
      <rPr>
        <sz val="9"/>
        <rFont val="Times New Roman"/>
        <family val="1"/>
        <charset val="204"/>
      </rPr>
      <t>наименование право устанавливающего документа</t>
    </r>
  </si>
  <si>
    <r>
      <rPr>
        <b/>
        <sz val="9"/>
        <rFont val="Times New Roman"/>
        <family val="1"/>
        <charset val="204"/>
      </rPr>
      <t xml:space="preserve">нөмері                 </t>
    </r>
    <r>
      <rPr>
        <sz val="9"/>
        <rFont val="Times New Roman"/>
        <family val="1"/>
        <charset val="204"/>
      </rPr>
      <t>номер</t>
    </r>
  </si>
  <si>
    <r>
      <rPr>
        <b/>
        <sz val="9"/>
        <rFont val="Times New Roman"/>
        <family val="1"/>
        <charset val="204"/>
      </rPr>
      <t xml:space="preserve">күні                   </t>
    </r>
    <r>
      <rPr>
        <sz val="9"/>
        <rFont val="Times New Roman"/>
        <family val="1"/>
        <charset val="204"/>
      </rPr>
      <t xml:space="preserve">дата (күні.айы.жылы) </t>
    </r>
  </si>
  <si>
    <r>
      <rPr>
        <b/>
        <sz val="9"/>
        <rFont val="Times New Roman"/>
        <family val="1"/>
        <charset val="204"/>
      </rPr>
      <t>құжаттың көшірмесі</t>
    </r>
    <r>
      <rPr>
        <sz val="9"/>
        <rFont val="Times New Roman"/>
        <family val="1"/>
        <charset val="204"/>
      </rPr>
      <t xml:space="preserve">        копия документа </t>
    </r>
  </si>
  <si>
    <r>
      <rPr>
        <b/>
        <sz val="9"/>
        <rFont val="Times New Roman"/>
        <family val="1"/>
        <charset val="204"/>
      </rPr>
      <t xml:space="preserve">Барлығы </t>
    </r>
    <r>
      <rPr>
        <sz val="9"/>
        <rFont val="Times New Roman"/>
        <family val="1"/>
        <charset val="204"/>
      </rPr>
      <t>Всего</t>
    </r>
  </si>
  <si>
    <r>
      <rPr>
        <b/>
        <sz val="9"/>
        <rFont val="Times New Roman"/>
        <family val="1"/>
        <charset val="204"/>
      </rPr>
      <t xml:space="preserve">соның ішінде:              </t>
    </r>
    <r>
      <rPr>
        <sz val="9"/>
        <rFont val="Times New Roman"/>
        <family val="1"/>
        <charset val="204"/>
      </rPr>
      <t xml:space="preserve"> из них: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</si>
  <si>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        Всего</t>
    </r>
  </si>
  <si>
    <r>
      <rPr>
        <b/>
        <sz val="9"/>
        <rFont val="Times New Roman"/>
        <family val="1"/>
        <charset val="204"/>
      </rPr>
      <t xml:space="preserve">Барлығы          </t>
    </r>
    <r>
      <rPr>
        <sz val="9"/>
        <rFont val="Times New Roman"/>
        <family val="1"/>
        <charset val="204"/>
      </rPr>
      <t xml:space="preserve"> Всего</t>
    </r>
  </si>
  <si>
    <r>
      <rPr>
        <b/>
        <sz val="9"/>
        <rFont val="Times New Roman"/>
        <family val="1"/>
        <charset val="204"/>
      </rPr>
      <t>оның ішінде:</t>
    </r>
    <r>
      <rPr>
        <sz val="9"/>
        <rFont val="Times New Roman"/>
        <family val="1"/>
        <charset val="204"/>
      </rPr>
      <t xml:space="preserve">                                                                      из них</t>
    </r>
  </si>
  <si>
    <r>
      <rPr>
        <b/>
        <sz val="9"/>
        <rFont val="Times New Roman"/>
        <family val="1"/>
        <charset val="204"/>
      </rPr>
      <t xml:space="preserve">Барлығы       </t>
    </r>
    <r>
      <rPr>
        <sz val="9"/>
        <rFont val="Times New Roman"/>
        <family val="1"/>
        <charset val="204"/>
      </rPr>
      <t>Всего (44+45+46)</t>
    </r>
  </si>
  <si>
    <r>
      <rPr>
        <b/>
        <sz val="9"/>
        <rFont val="Times New Roman"/>
        <family val="1"/>
        <charset val="204"/>
      </rPr>
      <t xml:space="preserve">соның ішінде:                                              </t>
    </r>
    <r>
      <rPr>
        <sz val="9"/>
        <rFont val="Times New Roman"/>
        <family val="1"/>
        <charset val="204"/>
      </rPr>
      <t>в том числе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</si>
  <si>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     Всего</t>
    </r>
  </si>
  <si>
    <r>
      <rPr>
        <b/>
        <sz val="9"/>
        <rFont val="Times New Roman"/>
        <family val="1"/>
        <charset val="204"/>
      </rPr>
      <t>қорғайтын</t>
    </r>
    <r>
      <rPr>
        <sz val="9"/>
        <rFont val="Times New Roman"/>
        <family val="1"/>
        <charset val="204"/>
      </rPr>
      <t xml:space="preserve"> защитных</t>
    </r>
  </si>
  <si>
    <r>
      <rPr>
        <b/>
        <sz val="9"/>
        <rFont val="Times New Roman"/>
        <family val="1"/>
        <charset val="204"/>
      </rPr>
      <t xml:space="preserve">Барлығы        </t>
    </r>
    <r>
      <rPr>
        <sz val="9"/>
        <rFont val="Times New Roman"/>
        <family val="1"/>
        <charset val="204"/>
      </rPr>
      <t xml:space="preserve"> Всего (51+52+53+54)</t>
    </r>
  </si>
  <si>
    <r>
      <rPr>
        <b/>
        <sz val="9"/>
        <rFont val="Times New Roman"/>
        <family val="1"/>
        <charset val="204"/>
      </rPr>
      <t xml:space="preserve">соның ішінде:                                                                       </t>
    </r>
    <r>
      <rPr>
        <sz val="9"/>
        <rFont val="Times New Roman"/>
        <family val="1"/>
        <charset val="204"/>
      </rPr>
      <t>из них: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</si>
  <si>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Всего (61+62+63+64) </t>
    </r>
  </si>
  <si>
    <r>
      <rPr>
        <b/>
        <sz val="9"/>
        <rFont val="Times New Roman"/>
        <family val="1"/>
        <charset val="204"/>
      </rPr>
      <t>соның ішінде</t>
    </r>
    <r>
      <rPr>
        <sz val="9"/>
        <rFont val="Times New Roman"/>
        <family val="1"/>
        <charset val="204"/>
      </rPr>
      <t>:                                                            из них: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</si>
  <si>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Всего (44+46)</t>
    </r>
  </si>
  <si>
    <r>
      <rPr>
        <b/>
        <sz val="9"/>
        <rFont val="Times New Roman"/>
        <family val="1"/>
        <charset val="204"/>
      </rPr>
      <t>соның ішінде дренажбен қамтылғандары</t>
    </r>
    <r>
      <rPr>
        <sz val="9"/>
        <rFont val="Times New Roman"/>
        <family val="1"/>
        <charset val="204"/>
      </rPr>
      <t xml:space="preserve">                       из них обеспеченых  дренажом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</si>
  <si>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Всего</t>
    </r>
  </si>
  <si>
    <r>
      <t>с</t>
    </r>
    <r>
      <rPr>
        <b/>
        <sz val="9"/>
        <rFont val="Times New Roman"/>
        <family val="1"/>
        <charset val="204"/>
      </rPr>
      <t xml:space="preserve">оның ішінде дренажбен қамтылғандары                  </t>
    </r>
    <r>
      <rPr>
        <sz val="9"/>
        <rFont val="Times New Roman"/>
        <family val="1"/>
        <charset val="204"/>
      </rPr>
      <t>из них обеспеченых  дренажом</t>
    </r>
  </si>
  <si>
    <r>
      <rPr>
        <b/>
        <sz val="9"/>
        <rFont val="Times New Roman"/>
        <family val="1"/>
        <charset val="204"/>
      </rPr>
      <t xml:space="preserve">Барлығы   </t>
    </r>
    <r>
      <rPr>
        <sz val="9"/>
        <rFont val="Times New Roman"/>
        <family val="1"/>
        <charset val="204"/>
      </rPr>
      <t xml:space="preserve"> Всего</t>
    </r>
  </si>
  <si>
    <r>
      <rPr>
        <b/>
        <sz val="9"/>
        <rFont val="Times New Roman"/>
        <family val="1"/>
        <charset val="204"/>
      </rPr>
      <t>соның ішінде дренажбен қамтылғандары</t>
    </r>
    <r>
      <rPr>
        <sz val="9"/>
        <rFont val="Times New Roman"/>
        <family val="1"/>
        <charset val="204"/>
      </rPr>
      <t xml:space="preserve">               из них обеспеченых  дренажом</t>
    </r>
  </si>
  <si>
    <r>
      <rPr>
        <b/>
        <sz val="9"/>
        <rFont val="Times New Roman"/>
        <family val="1"/>
        <charset val="204"/>
      </rPr>
      <t>баулар</t>
    </r>
    <r>
      <rPr>
        <sz val="9"/>
        <rFont val="Times New Roman"/>
        <family val="1"/>
        <charset val="204"/>
      </rPr>
      <t xml:space="preserve"> садов</t>
    </r>
  </si>
  <si>
    <r>
      <rPr>
        <b/>
        <sz val="9"/>
        <rFont val="Times New Roman"/>
        <family val="1"/>
        <charset val="204"/>
      </rPr>
      <t>жүзімдіктер</t>
    </r>
    <r>
      <rPr>
        <sz val="9"/>
        <rFont val="Times New Roman"/>
        <family val="1"/>
        <charset val="204"/>
      </rPr>
      <t xml:space="preserve"> виноградников</t>
    </r>
  </si>
  <si>
    <r>
      <rPr>
        <b/>
        <sz val="9"/>
        <rFont val="Times New Roman"/>
        <family val="1"/>
        <charset val="204"/>
      </rPr>
      <t xml:space="preserve">Барлығы   </t>
    </r>
    <r>
      <rPr>
        <sz val="9"/>
        <rFont val="Times New Roman"/>
        <family val="1"/>
        <charset val="204"/>
      </rPr>
      <t>Всего</t>
    </r>
  </si>
  <si>
    <r>
      <rPr>
        <b/>
        <sz val="9"/>
        <rFont val="Times New Roman"/>
        <family val="1"/>
        <charset val="204"/>
      </rPr>
      <t>соның ішінде дренажбен қамтылғандары</t>
    </r>
    <r>
      <rPr>
        <sz val="9"/>
        <rFont val="Times New Roman"/>
        <family val="1"/>
        <charset val="204"/>
      </rPr>
      <t xml:space="preserve">            из них обеспеченых  дренажом</t>
    </r>
  </si>
  <si>
    <r>
      <rPr>
        <b/>
        <sz val="9"/>
        <rFont val="Times New Roman"/>
        <family val="1"/>
        <charset val="204"/>
      </rPr>
      <t>соның ішінде:</t>
    </r>
    <r>
      <rPr>
        <sz val="9"/>
        <rFont val="Times New Roman"/>
        <family val="1"/>
        <charset val="204"/>
      </rPr>
      <t xml:space="preserve">               из них: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</si>
  <si>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Всего</t>
    </r>
  </si>
  <si>
    <r>
      <rPr>
        <b/>
        <sz val="9"/>
        <rFont val="Times New Roman"/>
        <family val="1"/>
        <charset val="204"/>
      </rPr>
      <t xml:space="preserve">соның ішінде: </t>
    </r>
    <r>
      <rPr>
        <sz val="9"/>
        <rFont val="Times New Roman"/>
        <family val="1"/>
        <charset val="204"/>
      </rPr>
      <t xml:space="preserve">                          из них:</t>
    </r>
  </si>
  <si>
    <r>
      <rPr>
        <b/>
        <sz val="9"/>
        <rFont val="Times New Roman"/>
        <family val="1"/>
        <charset val="204"/>
      </rPr>
      <t>Барлығы</t>
    </r>
    <r>
      <rPr>
        <sz val="9"/>
        <rFont val="Times New Roman"/>
        <family val="1"/>
        <charset val="204"/>
      </rPr>
      <t xml:space="preserve">   Всего (30+32+36+38+41)</t>
    </r>
  </si>
  <si>
    <r>
      <t>с</t>
    </r>
    <r>
      <rPr>
        <b/>
        <sz val="9"/>
        <rFont val="Times New Roman"/>
        <family val="1"/>
        <charset val="204"/>
      </rPr>
      <t>оның ішінде дренажбен қамтылғандары</t>
    </r>
    <r>
      <rPr>
        <sz val="9"/>
        <rFont val="Times New Roman"/>
        <family val="1"/>
        <charset val="204"/>
      </rPr>
      <t xml:space="preserve">               из них обеспе- ченых  дренажом (31+33+37+39+42)</t>
    </r>
  </si>
  <si>
    <r>
      <rPr>
        <b/>
        <sz val="9"/>
        <rFont val="Times New Roman"/>
        <family val="1"/>
        <charset val="204"/>
      </rPr>
      <t xml:space="preserve">Барлығы егілгені  </t>
    </r>
    <r>
      <rPr>
        <sz val="9"/>
        <rFont val="Times New Roman"/>
        <family val="1"/>
        <charset val="204"/>
      </rPr>
      <t>Всего посеяно</t>
    </r>
  </si>
  <si>
    <r>
      <rPr>
        <b/>
        <sz val="9"/>
        <rFont val="Times New Roman"/>
        <family val="1"/>
        <charset val="204"/>
      </rPr>
      <t>о.і. көп жылдық екпелері</t>
    </r>
    <r>
      <rPr>
        <sz val="9"/>
        <rFont val="Times New Roman"/>
        <family val="1"/>
        <charset val="204"/>
      </rPr>
      <t xml:space="preserve">         в т.ч. многолетних трав</t>
    </r>
  </si>
  <si>
    <r>
      <rPr>
        <b/>
        <sz val="9"/>
        <rFont val="Times New Roman"/>
        <family val="1"/>
        <charset val="204"/>
      </rPr>
      <t>Барлығы егілгені</t>
    </r>
    <r>
      <rPr>
        <sz val="9"/>
        <rFont val="Times New Roman"/>
        <family val="1"/>
        <charset val="204"/>
      </rPr>
      <t xml:space="preserve">     Всего посеяно</t>
    </r>
  </si>
  <si>
    <r>
      <rPr>
        <b/>
        <sz val="9"/>
        <rFont val="Times New Roman"/>
        <family val="1"/>
        <charset val="204"/>
      </rPr>
      <t>о.і. көп жылдық екпелердің есепті жылдың көктемдегісі</t>
    </r>
    <r>
      <rPr>
        <sz val="9"/>
        <rFont val="Times New Roman"/>
        <family val="1"/>
        <charset val="204"/>
      </rPr>
      <t xml:space="preserve">             в.т.ч. многолетних трав весны отчетного года</t>
    </r>
  </si>
  <si>
    <r>
      <rPr>
        <b/>
        <sz val="9"/>
        <rFont val="Times New Roman"/>
        <family val="1"/>
        <charset val="204"/>
      </rPr>
      <t xml:space="preserve">Барлық егілгені    </t>
    </r>
    <r>
      <rPr>
        <sz val="9"/>
        <rFont val="Times New Roman"/>
        <family val="1"/>
        <charset val="204"/>
      </rPr>
      <t>Всего посеяно</t>
    </r>
  </si>
  <si>
    <r>
      <rPr>
        <b/>
        <sz val="9"/>
        <rFont val="Times New Roman"/>
        <family val="1"/>
        <charset val="204"/>
      </rPr>
      <t xml:space="preserve">о.і. көп жылдық шөп                                                            </t>
    </r>
    <r>
      <rPr>
        <sz val="9"/>
        <rFont val="Times New Roman"/>
        <family val="1"/>
        <charset val="204"/>
      </rPr>
      <t>в т.ч. многолетних трав</t>
    </r>
  </si>
  <si>
    <r>
      <rPr>
        <b/>
        <sz val="9"/>
        <rFont val="Times New Roman"/>
        <family val="1"/>
        <charset val="204"/>
      </rPr>
      <t xml:space="preserve">соның ішінде:                               </t>
    </r>
    <r>
      <rPr>
        <sz val="9"/>
        <rFont val="Times New Roman"/>
        <family val="1"/>
        <charset val="204"/>
      </rPr>
      <t xml:space="preserve"> в том числе</t>
    </r>
  </si>
  <si>
    <r>
      <rPr>
        <b/>
        <sz val="9"/>
        <rFont val="Times New Roman"/>
        <family val="1"/>
        <charset val="204"/>
      </rPr>
      <t>Егістіктің барлығы</t>
    </r>
    <r>
      <rPr>
        <sz val="9"/>
        <rFont val="Times New Roman"/>
        <family val="1"/>
        <charset val="204"/>
      </rPr>
      <t xml:space="preserve"> Пашни всего</t>
    </r>
  </si>
  <si>
    <r>
      <rPr>
        <b/>
        <sz val="9"/>
        <rFont val="Times New Roman"/>
        <family val="1"/>
        <charset val="204"/>
      </rPr>
      <t xml:space="preserve">о.і. көп жылдық екпелері                </t>
    </r>
    <r>
      <rPr>
        <sz val="9"/>
        <rFont val="Times New Roman"/>
        <family val="1"/>
        <charset val="204"/>
      </rPr>
      <t xml:space="preserve"> в т.ч. многолетних трав (гр.2+4+5+9+15)</t>
    </r>
  </si>
  <si>
    <r>
      <rPr>
        <b/>
        <sz val="9"/>
        <rFont val="Times New Roman"/>
        <family val="1"/>
        <charset val="204"/>
      </rPr>
      <t xml:space="preserve">соның ішінде:  </t>
    </r>
    <r>
      <rPr>
        <sz val="9"/>
        <rFont val="Times New Roman"/>
        <family val="1"/>
        <charset val="204"/>
      </rPr>
      <t xml:space="preserve">      в том числе</t>
    </r>
  </si>
  <si>
    <r>
      <rPr>
        <b/>
        <sz val="9"/>
        <rFont val="Times New Roman"/>
        <family val="1"/>
        <charset val="204"/>
      </rPr>
      <t>Барлық тыңайғаны</t>
    </r>
    <r>
      <rPr>
        <sz val="9"/>
        <rFont val="Times New Roman"/>
        <family val="1"/>
        <charset val="204"/>
      </rPr>
      <t xml:space="preserve"> Залежи всего</t>
    </r>
  </si>
  <si>
    <r>
      <rPr>
        <b/>
        <sz val="9"/>
        <rFont val="Times New Roman"/>
        <family val="1"/>
        <charset val="204"/>
      </rPr>
      <t>Барлық егістік+тыңайған жерлер</t>
    </r>
    <r>
      <rPr>
        <sz val="9"/>
        <rFont val="Times New Roman"/>
        <family val="1"/>
        <charset val="204"/>
      </rPr>
      <t xml:space="preserve"> Всего пашня+залежи</t>
    </r>
  </si>
  <si>
    <r>
      <rPr>
        <b/>
        <sz val="9"/>
        <rFont val="Times New Roman"/>
        <family val="1"/>
        <charset val="204"/>
      </rPr>
      <t xml:space="preserve">о.і. көп жылдық шөп    </t>
    </r>
    <r>
      <rPr>
        <sz val="9"/>
        <rFont val="Times New Roman"/>
        <family val="1"/>
        <charset val="204"/>
      </rPr>
      <t xml:space="preserve"> вт.ч. многолетних трав = гр. 19</t>
    </r>
  </si>
  <si>
    <r>
      <rPr>
        <b/>
        <sz val="9"/>
        <rFont val="Times New Roman"/>
        <family val="1"/>
        <charset val="204"/>
      </rPr>
      <t>күздік дақылдар</t>
    </r>
    <r>
      <rPr>
        <sz val="9"/>
        <rFont val="Times New Roman"/>
        <family val="1"/>
        <charset val="204"/>
      </rPr>
      <t xml:space="preserve"> озимых культур</t>
    </r>
  </si>
  <si>
    <r>
      <rPr>
        <b/>
        <sz val="9"/>
        <rFont val="Times New Roman"/>
        <family val="1"/>
        <charset val="204"/>
      </rPr>
      <t>таза түрдегі көпжылдық шөптер</t>
    </r>
    <r>
      <rPr>
        <sz val="9"/>
        <rFont val="Times New Roman"/>
        <family val="1"/>
        <charset val="204"/>
      </rPr>
      <t xml:space="preserve"> многолетних трав в чистом виде</t>
    </r>
  </si>
  <si>
    <r>
      <rPr>
        <b/>
        <sz val="9"/>
        <rFont val="Times New Roman"/>
        <family val="1"/>
        <charset val="204"/>
      </rPr>
      <t>жабынды көпжылдық шөптер</t>
    </r>
    <r>
      <rPr>
        <sz val="9"/>
        <rFont val="Times New Roman"/>
        <family val="1"/>
        <charset val="204"/>
      </rPr>
      <t xml:space="preserve"> многолетних трав под покров</t>
    </r>
  </si>
  <si>
    <r>
      <rPr>
        <b/>
        <sz val="9"/>
        <rFont val="Times New Roman"/>
        <family val="1"/>
        <charset val="204"/>
      </rPr>
      <t>жаздық дақылдар</t>
    </r>
    <r>
      <rPr>
        <sz val="9"/>
        <rFont val="Times New Roman"/>
        <family val="1"/>
        <charset val="204"/>
      </rPr>
      <t xml:space="preserve"> яровых культур</t>
    </r>
  </si>
  <si>
    <r>
      <rPr>
        <b/>
        <sz val="9"/>
        <rFont val="Times New Roman"/>
        <family val="1"/>
        <charset val="204"/>
      </rPr>
      <t>соның ішінде:</t>
    </r>
    <r>
      <rPr>
        <sz val="9"/>
        <rFont val="Times New Roman"/>
        <family val="1"/>
        <charset val="204"/>
      </rPr>
      <t xml:space="preserve"> в том числе</t>
    </r>
  </si>
  <si>
    <r>
      <rPr>
        <b/>
        <sz val="9"/>
        <rFont val="Times New Roman"/>
        <family val="1"/>
        <charset val="204"/>
      </rPr>
      <t xml:space="preserve">таза түрдегі көпжылдық шөптер </t>
    </r>
    <r>
      <rPr>
        <sz val="9"/>
        <rFont val="Times New Roman"/>
        <family val="1"/>
        <charset val="204"/>
      </rPr>
      <t>многолетних трав в чистом виде</t>
    </r>
  </si>
  <si>
    <r>
      <rPr>
        <b/>
        <sz val="9"/>
        <rFont val="Times New Roman"/>
        <family val="1"/>
        <charset val="204"/>
      </rPr>
      <t xml:space="preserve">тыңайту          </t>
    </r>
    <r>
      <rPr>
        <sz val="9"/>
        <rFont val="Times New Roman"/>
        <family val="1"/>
        <charset val="204"/>
      </rPr>
      <t>по парам</t>
    </r>
  </si>
  <si>
    <r>
      <rPr>
        <b/>
        <sz val="9"/>
        <rFont val="Times New Roman"/>
        <family val="1"/>
        <charset val="204"/>
      </rPr>
      <t xml:space="preserve">ағымдағы жылдың қалдығы бойынша    </t>
    </r>
    <r>
      <rPr>
        <sz val="9"/>
        <rFont val="Times New Roman"/>
        <family val="1"/>
        <charset val="204"/>
      </rPr>
      <t xml:space="preserve"> по стерне текущего года</t>
    </r>
  </si>
  <si>
    <r>
      <rPr>
        <b/>
        <sz val="9"/>
        <rFont val="Times New Roman"/>
        <family val="1"/>
        <charset val="204"/>
      </rPr>
      <t>өткен жылғы тыңайған жерлер мен қалдығы бойынша</t>
    </r>
    <r>
      <rPr>
        <sz val="9"/>
        <rFont val="Times New Roman"/>
        <family val="1"/>
        <charset val="204"/>
      </rPr>
      <t xml:space="preserve">      по залежи и стерне прошлого года</t>
    </r>
  </si>
  <si>
    <r>
      <rPr>
        <b/>
        <sz val="9"/>
        <rFont val="Times New Roman"/>
        <family val="1"/>
        <charset val="204"/>
      </rPr>
      <t xml:space="preserve">Барлығы </t>
    </r>
    <r>
      <rPr>
        <sz val="9"/>
        <rFont val="Times New Roman"/>
        <family val="1"/>
        <charset val="204"/>
      </rPr>
      <t xml:space="preserve"> Всего</t>
    </r>
  </si>
  <si>
    <r>
      <rPr>
        <b/>
        <sz val="9"/>
        <rFont val="Times New Roman"/>
        <family val="1"/>
        <charset val="204"/>
      </rPr>
      <t xml:space="preserve">соның ішінде:                                    </t>
    </r>
    <r>
      <rPr>
        <sz val="9"/>
        <rFont val="Times New Roman"/>
        <family val="1"/>
        <charset val="204"/>
      </rPr>
      <t>в том числе:</t>
    </r>
  </si>
  <si>
    <r>
      <rPr>
        <b/>
        <sz val="9"/>
        <rFont val="Times New Roman"/>
        <family val="1"/>
        <charset val="204"/>
      </rPr>
      <t xml:space="preserve">Барлығы      </t>
    </r>
    <r>
      <rPr>
        <sz val="9"/>
        <rFont val="Times New Roman"/>
        <family val="1"/>
        <charset val="204"/>
      </rPr>
      <t xml:space="preserve"> Всего (гр.23+24)</t>
    </r>
  </si>
  <si>
    <r>
      <rPr>
        <b/>
        <sz val="9"/>
        <rFont val="Times New Roman"/>
        <family val="1"/>
        <charset val="204"/>
      </rPr>
      <t>о.і. жақсартылғаны</t>
    </r>
    <r>
      <rPr>
        <sz val="9"/>
        <rFont val="Times New Roman"/>
        <family val="1"/>
        <charset val="204"/>
      </rPr>
      <t xml:space="preserve">          в т.ч. улучшенных (гр.2+3+5+6+7+13+14+20)=КУ</t>
    </r>
  </si>
  <si>
    <r>
      <rPr>
        <b/>
        <sz val="9"/>
        <rFont val="Times New Roman"/>
        <family val="1"/>
        <charset val="204"/>
      </rPr>
      <t>бақтар</t>
    </r>
    <r>
      <rPr>
        <sz val="9"/>
        <rFont val="Times New Roman"/>
        <family val="1"/>
        <charset val="204"/>
      </rPr>
      <t xml:space="preserve"> садов</t>
    </r>
  </si>
  <si>
    <r>
      <rPr>
        <b/>
        <sz val="9"/>
        <rFont val="Times New Roman"/>
        <family val="1"/>
        <charset val="204"/>
      </rPr>
      <t>жақсартылған</t>
    </r>
    <r>
      <rPr>
        <sz val="9"/>
        <rFont val="Times New Roman"/>
        <family val="1"/>
        <charset val="204"/>
      </rPr>
      <t xml:space="preserve"> улучшенных</t>
    </r>
  </si>
  <si>
    <r>
      <rPr>
        <b/>
        <sz val="9"/>
        <rFont val="Times New Roman"/>
        <family val="1"/>
        <charset val="204"/>
      </rPr>
      <t>жайылма</t>
    </r>
    <r>
      <rPr>
        <sz val="9"/>
        <rFont val="Times New Roman"/>
        <family val="1"/>
        <charset val="204"/>
      </rPr>
      <t xml:space="preserve"> пойменные</t>
    </r>
  </si>
  <si>
    <r>
      <rPr>
        <b/>
        <sz val="9"/>
        <color indexed="8"/>
        <rFont val="Times New Roman"/>
        <family val="1"/>
        <charset val="204"/>
      </rPr>
      <t>жақсартылған, түбегейлі жақсартылғанды қоса алғанда</t>
    </r>
    <r>
      <rPr>
        <sz val="9"/>
        <color indexed="8"/>
        <rFont val="Times New Roman"/>
        <family val="1"/>
        <charset val="204"/>
      </rPr>
      <t xml:space="preserve">
из них улучшенные, включая коренное улучшение</t>
    </r>
  </si>
  <si>
    <r>
      <rPr>
        <b/>
        <sz val="9"/>
        <rFont val="Times New Roman"/>
        <family val="1"/>
        <charset val="204"/>
      </rPr>
      <t>суландырылған</t>
    </r>
    <r>
      <rPr>
        <sz val="9"/>
        <rFont val="Times New Roman"/>
        <family val="1"/>
        <charset val="204"/>
      </rPr>
      <t xml:space="preserve">
обводненные</t>
    </r>
  </si>
  <si>
    <r>
      <rPr>
        <b/>
        <sz val="9"/>
        <rFont val="Times New Roman"/>
        <family val="1"/>
        <charset val="204"/>
      </rPr>
      <t>шалғайдағы мал шаруашылығы үшін</t>
    </r>
    <r>
      <rPr>
        <sz val="9"/>
        <rFont val="Times New Roman"/>
        <family val="1"/>
        <charset val="204"/>
      </rPr>
      <t xml:space="preserve">
для отгонного  животноводства</t>
    </r>
  </si>
  <si>
    <r>
      <rPr>
        <b/>
        <sz val="9"/>
        <rFont val="Times New Roman"/>
        <family val="1"/>
        <charset val="204"/>
      </rPr>
      <t>орман көмкерген</t>
    </r>
    <r>
      <rPr>
        <sz val="9"/>
        <rFont val="Times New Roman"/>
        <family val="1"/>
        <charset val="204"/>
      </rPr>
      <t xml:space="preserve"> покрытых лесом</t>
    </r>
  </si>
  <si>
    <r>
      <rPr>
        <b/>
        <sz val="9"/>
        <rFont val="Times New Roman"/>
        <family val="1"/>
        <charset val="204"/>
      </rPr>
      <t>орман көмкермеген</t>
    </r>
    <r>
      <rPr>
        <sz val="9"/>
        <rFont val="Times New Roman"/>
        <family val="1"/>
        <charset val="204"/>
      </rPr>
      <t xml:space="preserve"> не покрытых лесом</t>
    </r>
  </si>
  <si>
    <r>
      <rPr>
        <b/>
        <sz val="9"/>
        <rFont val="Times New Roman"/>
        <family val="1"/>
        <charset val="204"/>
      </rPr>
      <t xml:space="preserve">питомниктер және бірікпеген ағаштар </t>
    </r>
    <r>
      <rPr>
        <sz val="9"/>
        <rFont val="Times New Roman"/>
        <family val="1"/>
        <charset val="204"/>
      </rPr>
      <t>питомников и несомкнувшихся культур</t>
    </r>
  </si>
  <si>
    <r>
      <rPr>
        <b/>
        <sz val="9"/>
        <rFont val="Times New Roman"/>
        <family val="1"/>
        <charset val="204"/>
      </rPr>
      <t>өзендер мен жылғалар астындағы</t>
    </r>
    <r>
      <rPr>
        <sz val="9"/>
        <rFont val="Times New Roman"/>
        <family val="1"/>
        <charset val="204"/>
      </rPr>
      <t xml:space="preserve">  под реками и ручьями</t>
    </r>
  </si>
  <si>
    <r>
      <rPr>
        <b/>
        <sz val="9"/>
        <rFont val="Times New Roman"/>
        <family val="1"/>
        <charset val="204"/>
      </rPr>
      <t>көл астындағы</t>
    </r>
    <r>
      <rPr>
        <sz val="9"/>
        <rFont val="Times New Roman"/>
        <family val="1"/>
        <charset val="204"/>
      </rPr>
      <t xml:space="preserve">  под озерами</t>
    </r>
  </si>
  <si>
    <r>
      <rPr>
        <b/>
        <sz val="9"/>
        <rFont val="Times New Roman"/>
        <family val="1"/>
        <charset val="204"/>
      </rPr>
      <t>соның ішінде тұщы сулы</t>
    </r>
    <r>
      <rPr>
        <sz val="9"/>
        <rFont val="Times New Roman"/>
        <family val="1"/>
        <charset val="204"/>
      </rPr>
      <t xml:space="preserve">   в т.ч. пресноводных</t>
    </r>
  </si>
  <si>
    <r>
      <rPr>
        <b/>
        <sz val="9"/>
        <rFont val="Times New Roman"/>
        <family val="1"/>
        <charset val="204"/>
      </rPr>
      <t>жасанды су айдындары</t>
    </r>
    <r>
      <rPr>
        <sz val="9"/>
        <rFont val="Times New Roman"/>
        <family val="1"/>
        <charset val="204"/>
      </rPr>
      <t xml:space="preserve"> искуственныме водоемы</t>
    </r>
  </si>
  <si>
    <r>
      <rPr>
        <b/>
        <sz val="9"/>
        <rFont val="Times New Roman"/>
        <family val="1"/>
        <charset val="204"/>
      </rPr>
      <t xml:space="preserve">құмдар </t>
    </r>
    <r>
      <rPr>
        <sz val="9"/>
        <rFont val="Times New Roman"/>
        <family val="1"/>
        <charset val="204"/>
      </rPr>
      <t>песков</t>
    </r>
  </si>
  <si>
    <r>
      <rPr>
        <b/>
        <sz val="9"/>
        <rFont val="Times New Roman"/>
        <family val="1"/>
        <charset val="204"/>
      </rPr>
      <t>жыралар мен сайлар</t>
    </r>
    <r>
      <rPr>
        <sz val="9"/>
        <rFont val="Times New Roman"/>
        <family val="1"/>
        <charset val="204"/>
      </rPr>
      <t xml:space="preserve"> оврагов</t>
    </r>
  </si>
  <si>
    <r>
      <rPr>
        <b/>
        <sz val="9"/>
        <rFont val="Times New Roman"/>
        <family val="1"/>
        <charset val="204"/>
      </rPr>
      <t xml:space="preserve">мұз басқан жерлер </t>
    </r>
    <r>
      <rPr>
        <sz val="9"/>
        <rFont val="Times New Roman"/>
        <family val="1"/>
        <charset val="204"/>
      </rPr>
      <t>ледников</t>
    </r>
  </si>
  <si>
    <r>
      <rPr>
        <b/>
        <sz val="9"/>
        <rFont val="Times New Roman"/>
        <family val="1"/>
        <charset val="204"/>
      </rPr>
      <t>басқа алқаптар</t>
    </r>
    <r>
      <rPr>
        <sz val="9"/>
        <rFont val="Times New Roman"/>
        <family val="1"/>
        <charset val="204"/>
      </rPr>
      <t xml:space="preserve"> других угодий</t>
    </r>
  </si>
  <si>
    <r>
      <rPr>
        <b/>
        <sz val="9"/>
        <rFont val="Times New Roman"/>
        <family val="1"/>
        <charset val="204"/>
      </rPr>
      <t xml:space="preserve"> дренажбен қамтылғандары</t>
    </r>
    <r>
      <rPr>
        <sz val="9"/>
        <rFont val="Times New Roman"/>
        <family val="1"/>
        <charset val="204"/>
      </rPr>
      <t xml:space="preserve"> обеспе- ченых  дрена- жом</t>
    </r>
  </si>
  <si>
    <r>
      <rPr>
        <b/>
        <sz val="9"/>
        <rFont val="Times New Roman"/>
        <family val="1"/>
        <charset val="204"/>
      </rPr>
      <t>жақсартылған, түбегейлі жақсартылғаны</t>
    </r>
    <r>
      <rPr>
        <sz val="9"/>
        <rFont val="Times New Roman"/>
        <family val="1"/>
        <charset val="204"/>
      </rPr>
      <t xml:space="preserve"> улучшенных, КУ</t>
    </r>
  </si>
  <si>
    <r>
      <rPr>
        <b/>
        <sz val="9"/>
        <rFont val="Times New Roman"/>
        <family val="1"/>
        <charset val="204"/>
      </rPr>
      <t xml:space="preserve">дренажбен қамтылғандары </t>
    </r>
    <r>
      <rPr>
        <sz val="9"/>
        <rFont val="Times New Roman"/>
        <family val="1"/>
        <charset val="204"/>
      </rPr>
      <t>обеспеченых  дренажом</t>
    </r>
  </si>
  <si>
    <r>
      <rPr>
        <b/>
        <sz val="9"/>
        <rFont val="Times New Roman"/>
        <family val="1"/>
        <charset val="204"/>
      </rPr>
      <t>Барлығы көп жылдық шөптер</t>
    </r>
    <r>
      <rPr>
        <sz val="9"/>
        <rFont val="Times New Roman"/>
        <family val="1"/>
        <charset val="204"/>
      </rPr>
      <t xml:space="preserve">        Всего многолетних трав</t>
    </r>
  </si>
  <si>
    <r>
      <rPr>
        <b/>
        <sz val="9"/>
        <rFont val="Times New Roman"/>
        <family val="1"/>
        <charset val="204"/>
      </rPr>
      <t xml:space="preserve">соның ішінде:                                                  </t>
    </r>
    <r>
      <rPr>
        <sz val="9"/>
        <rFont val="Times New Roman"/>
        <family val="1"/>
        <charset val="204"/>
      </rPr>
      <t xml:space="preserve"> в том числе:</t>
    </r>
  </si>
  <si>
    <r>
      <rPr>
        <b/>
        <sz val="9"/>
        <rFont val="Times New Roman"/>
        <family val="1"/>
        <charset val="204"/>
      </rPr>
      <t xml:space="preserve"> ағымдағы жылдың қалдығы</t>
    </r>
    <r>
      <rPr>
        <sz val="9"/>
        <rFont val="Times New Roman"/>
        <family val="1"/>
        <charset val="204"/>
      </rPr>
      <t xml:space="preserve"> стерни текуще года</t>
    </r>
  </si>
  <si>
    <r>
      <rPr>
        <b/>
        <sz val="9"/>
        <rFont val="Times New Roman"/>
        <family val="1"/>
        <charset val="204"/>
      </rPr>
      <t>көп жылдық шөп</t>
    </r>
    <r>
      <rPr>
        <sz val="9"/>
        <rFont val="Times New Roman"/>
        <family val="1"/>
        <charset val="204"/>
      </rPr>
      <t xml:space="preserve"> многолетних трав</t>
    </r>
  </si>
  <si>
    <r>
      <rPr>
        <b/>
        <sz val="9"/>
        <rFont val="Times New Roman"/>
        <family val="1"/>
        <charset val="204"/>
      </rPr>
      <t>тыңның барлық түрлері</t>
    </r>
    <r>
      <rPr>
        <sz val="9"/>
        <rFont val="Times New Roman"/>
        <family val="1"/>
        <charset val="204"/>
      </rPr>
      <t xml:space="preserve"> целина всех видов</t>
    </r>
  </si>
  <si>
    <r>
      <rPr>
        <b/>
        <sz val="9"/>
        <rFont val="Times New Roman"/>
        <family val="1"/>
        <charset val="204"/>
      </rPr>
      <t>өткен жылғы қалдық шоғырына</t>
    </r>
    <r>
      <rPr>
        <sz val="9"/>
        <rFont val="Times New Roman"/>
        <family val="1"/>
        <charset val="204"/>
      </rPr>
      <t xml:space="preserve"> залежи и стерни прошлого года</t>
    </r>
  </si>
  <si>
    <r>
      <rPr>
        <b/>
        <sz val="9"/>
        <rFont val="Times New Roman"/>
        <family val="1"/>
        <charset val="204"/>
      </rPr>
      <t>бір жылдық (өткен жылдың таратылмаған қалдық)</t>
    </r>
    <r>
      <rPr>
        <sz val="9"/>
        <rFont val="Times New Roman"/>
        <family val="1"/>
        <charset val="204"/>
      </rPr>
      <t xml:space="preserve"> однолетних (нераспаханной стерни прошлого года)</t>
    </r>
  </si>
  <si>
    <r>
      <rPr>
        <b/>
        <sz val="9"/>
        <rFont val="Times New Roman"/>
        <family val="1"/>
        <charset val="204"/>
      </rPr>
      <t>1 жылдан аса</t>
    </r>
    <r>
      <rPr>
        <sz val="9"/>
        <rFont val="Times New Roman"/>
        <family val="1"/>
        <charset val="204"/>
      </rPr>
      <t xml:space="preserve"> свыше1 года</t>
    </r>
  </si>
  <si>
    <r>
      <rPr>
        <b/>
        <sz val="9"/>
        <rFont val="Times New Roman"/>
        <family val="1"/>
        <charset val="204"/>
      </rPr>
      <t xml:space="preserve">тың (жаңа жерлер) </t>
    </r>
    <r>
      <rPr>
        <sz val="9"/>
        <rFont val="Times New Roman"/>
        <family val="1"/>
        <charset val="204"/>
      </rPr>
      <t>целины (новых земель)</t>
    </r>
  </si>
  <si>
    <r>
      <rPr>
        <b/>
        <sz val="9"/>
        <rFont val="Times New Roman"/>
        <family val="1"/>
        <charset val="204"/>
      </rPr>
      <t xml:space="preserve">өткен жылғы қалдық шоғырына </t>
    </r>
    <r>
      <rPr>
        <sz val="9"/>
        <rFont val="Times New Roman"/>
        <family val="1"/>
        <charset val="204"/>
      </rPr>
      <t xml:space="preserve"> залежи и стерни прошлого года</t>
    </r>
  </si>
  <si>
    <r>
      <rPr>
        <b/>
        <sz val="9"/>
        <rFont val="Times New Roman"/>
        <family val="1"/>
        <charset val="204"/>
      </rPr>
      <t>өткен жылдың қалдығы</t>
    </r>
    <r>
      <rPr>
        <sz val="9"/>
        <rFont val="Times New Roman"/>
        <family val="1"/>
        <charset val="204"/>
      </rPr>
      <t xml:space="preserve"> стерни прошлого года</t>
    </r>
  </si>
  <si>
    <r>
      <rPr>
        <b/>
        <sz val="9"/>
        <rFont val="Times New Roman"/>
        <family val="1"/>
        <charset val="204"/>
      </rPr>
      <t>көпжылдық шөптер(бұрын егілген жерлер)</t>
    </r>
    <r>
      <rPr>
        <sz val="9"/>
        <rFont val="Times New Roman"/>
        <family val="1"/>
        <charset val="204"/>
      </rPr>
      <t xml:space="preserve"> многолетних трав(ранее залуженных земель)</t>
    </r>
  </si>
  <si>
    <r>
      <rPr>
        <b/>
        <sz val="9"/>
        <rFont val="Times New Roman"/>
        <family val="1"/>
        <charset val="204"/>
      </rPr>
      <t>өткен жылғы тыңайған жерлер мен қалдығы бойынша</t>
    </r>
    <r>
      <rPr>
        <sz val="9"/>
        <rFont val="Times New Roman"/>
        <family val="1"/>
        <charset val="204"/>
      </rPr>
      <t xml:space="preserve"> залежи и стерни прошлого года</t>
    </r>
  </si>
  <si>
    <r>
      <rPr>
        <b/>
        <sz val="9"/>
        <rFont val="Times New Roman"/>
        <family val="1"/>
        <charset val="204"/>
      </rPr>
      <t>тың (жаңа жерлер)</t>
    </r>
    <r>
      <rPr>
        <sz val="9"/>
        <rFont val="Times New Roman"/>
        <family val="1"/>
        <charset val="204"/>
      </rPr>
      <t xml:space="preserve"> целины (новых земель)</t>
    </r>
  </si>
  <si>
    <t>FieldTextEnd</t>
  </si>
  <si>
    <r>
      <rPr>
        <b/>
        <sz val="9"/>
        <rFont val="Times New Roman"/>
        <family val="1"/>
        <charset val="204"/>
      </rPr>
      <t>тыңайтуға</t>
    </r>
    <r>
      <rPr>
        <sz val="9"/>
        <rFont val="Times New Roman"/>
        <family val="1"/>
        <charset val="204"/>
      </rPr>
      <t xml:space="preserve">               под парами</t>
    </r>
  </si>
  <si>
    <r>
      <rPr>
        <b/>
        <sz val="9"/>
        <rFont val="Times New Roman"/>
        <family val="1"/>
        <charset val="204"/>
      </rPr>
      <t>ағымдағы жылдың қалдығы</t>
    </r>
    <r>
      <rPr>
        <sz val="9"/>
        <rFont val="Times New Roman"/>
        <family val="1"/>
        <charset val="204"/>
      </rPr>
      <t xml:space="preserve">           под стерней текущего года</t>
    </r>
  </si>
  <si>
    <r>
      <rPr>
        <b/>
        <sz val="9"/>
        <rFont val="Times New Roman"/>
        <family val="1"/>
        <charset val="204"/>
      </rPr>
      <t xml:space="preserve">өткен жылғы қалдық шоғырына      </t>
    </r>
    <r>
      <rPr>
        <sz val="9"/>
        <rFont val="Times New Roman"/>
        <family val="1"/>
        <charset val="204"/>
      </rPr>
      <t xml:space="preserve"> под залежи стерни от прошлого года</t>
    </r>
  </si>
  <si>
    <t>FieldCodeName</t>
  </si>
  <si>
    <t>А1</t>
  </si>
  <si>
    <t>А2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</si>
  <si>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</si>
  <si>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</si>
  <si>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</si>
  <si>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</si>
  <si>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</si>
  <si>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</si>
  <si>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</si>
  <si>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</si>
  <si>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</si>
  <si>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</si>
  <si>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</si>
  <si>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</si>
  <si>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</si>
  <si>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</si>
  <si>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</si>
  <si>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</si>
  <si>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</si>
  <si>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</si>
  <si>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</si>
  <si>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</si>
  <si>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</si>
  <si>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</si>
  <si>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</si>
  <si>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</si>
  <si>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</si>
  <si>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</si>
  <si>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</si>
  <si>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</si>
  <si>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</si>
  <si>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</si>
  <si>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</si>
  <si>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</si>
  <si>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</si>
  <si>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</si>
  <si>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</si>
  <si>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</si>
  <si>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</si>
  <si>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</si>
  <si>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</si>
  <si>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</si>
  <si>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</si>
  <si>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</si>
  <si>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</si>
  <si>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</si>
  <si>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</si>
  <si>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</si>
  <si>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</si>
  <si>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</si>
  <si>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</si>
  <si>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</si>
  <si>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</si>
  <si>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</si>
  <si>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</si>
  <si>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</si>
  <si>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</si>
  <si>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</si>
  <si>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</si>
  <si>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</si>
  <si>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</si>
  <si>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</si>
  <si>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</si>
  <si>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</si>
  <si>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</si>
  <si>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контрол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</si>
  <si>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Земли сельскохозяйственного назначения (строка 1.1+1.2)</t>
  </si>
  <si>
    <t>Айыртауский</t>
  </si>
  <si>
    <t>Акжарский</t>
  </si>
  <si>
    <t>Аккайынский</t>
  </si>
  <si>
    <t>Г.Мусрепова</t>
  </si>
  <si>
    <t>Есильский</t>
  </si>
  <si>
    <t>Жамбылский</t>
  </si>
  <si>
    <t>Кызылжарский</t>
  </si>
  <si>
    <t>М.Жумабаева</t>
  </si>
  <si>
    <t>Мамлютский</t>
  </si>
  <si>
    <t>Тайыншинский</t>
  </si>
  <si>
    <t>Тимирязевский</t>
  </si>
  <si>
    <t>Уалихановский</t>
  </si>
  <si>
    <t>Шал акына</t>
  </si>
  <si>
    <t>г.Петропавловск</t>
  </si>
  <si>
    <t>1.1</t>
  </si>
  <si>
    <r>
      <t xml:space="preserve">Азаматтардың жері: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family val="1"/>
        <charset val="204"/>
      </rPr>
      <t>Земли граждан:</t>
    </r>
  </si>
  <si>
    <t>1.1.1</t>
  </si>
  <si>
    <r>
      <rPr>
        <b/>
        <sz val="9"/>
        <color indexed="8"/>
        <rFont val="Times New Roman"/>
        <family val="1"/>
        <charset val="204"/>
      </rPr>
      <t>шаруа (фермер) қожалықтары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крестьянские (фермерские) хозяйства</t>
    </r>
  </si>
  <si>
    <t>1.1.2</t>
  </si>
  <si>
    <r>
      <rPr>
        <b/>
        <sz val="9"/>
        <color indexed="8"/>
        <rFont val="Times New Roman"/>
        <family val="1"/>
        <charset val="204"/>
      </rPr>
      <t>жеке 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личные подсобные хозяйства</t>
    </r>
  </si>
  <si>
    <t>1.1.3</t>
  </si>
  <si>
    <r>
      <rPr>
        <b/>
        <sz val="9"/>
        <color indexed="8"/>
        <rFont val="Times New Roman"/>
        <family val="1"/>
        <charset val="204"/>
      </rPr>
      <t xml:space="preserve">қызметтік үлесі бар азаматтар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граждане, имеющие служебные наделы</t>
    </r>
  </si>
  <si>
    <t>1.1.4</t>
  </si>
  <si>
    <r>
      <rPr>
        <b/>
        <sz val="9"/>
        <color indexed="8"/>
        <rFont val="Times New Roman"/>
        <family val="1"/>
        <charset val="204"/>
      </rPr>
      <t>бағбандар және бағбандық бірлестіктер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садоводы и садоводческие объединения</t>
    </r>
  </si>
  <si>
    <t>1.1.5</t>
  </si>
  <si>
    <r>
      <rPr>
        <b/>
        <sz val="9"/>
        <color indexed="8"/>
        <rFont val="Times New Roman"/>
        <family val="1"/>
        <charset val="204"/>
      </rPr>
      <t xml:space="preserve">бақшалар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огородники</t>
    </r>
  </si>
  <si>
    <t>1.1.6</t>
  </si>
  <si>
    <r>
      <rPr>
        <b/>
        <sz val="9"/>
        <color indexed="8"/>
        <rFont val="Times New Roman"/>
        <family val="1"/>
        <charset val="204"/>
      </rPr>
      <t>саяжайлар мен саяжай бірлестіктері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дачники и дачные объединения</t>
    </r>
  </si>
  <si>
    <t>1.1.7</t>
  </si>
  <si>
    <t>животноводы и животноводческие объединения</t>
  </si>
  <si>
    <t>1.1.8</t>
  </si>
  <si>
    <r>
      <rPr>
        <b/>
        <sz val="9"/>
        <color indexed="8"/>
        <rFont val="Times New Roman"/>
        <family val="1"/>
        <charset val="204"/>
      </rPr>
      <t xml:space="preserve"> </t>
    </r>
    <r>
      <rPr>
        <sz val="9"/>
        <color indexed="8"/>
        <rFont val="Times New Roman"/>
        <family val="1"/>
        <charset val="204"/>
      </rPr>
      <t>граждане, занимающиеся сенокошением и выпасом скота</t>
    </r>
  </si>
  <si>
    <t>1.1.9</t>
  </si>
  <si>
    <t xml:space="preserve">  граждане, имеющие служебные наделы, учтенные в категориях не сельскохназначения</t>
  </si>
  <si>
    <t>1.1.10</t>
  </si>
  <si>
    <t>огородники, учтенные в других категориях не сельскохозяйственного назначения</t>
  </si>
  <si>
    <t>1.2</t>
  </si>
  <si>
    <t>Ұйымның жері:                                                                                                                                                                                                                                                                                                                                 Земли организации:</t>
  </si>
  <si>
    <t>1.2.1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</si>
  <si>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хозяйственные товарищества и общества</t>
  </si>
  <si>
    <t>1.2.2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</si>
  <si>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производственные кооперативы</t>
  </si>
  <si>
    <t>1.2.3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</si>
  <si>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государственные сельскохозяйственные предприятия</t>
  </si>
  <si>
    <t>1.2.4</t>
  </si>
  <si>
    <r>
      <rPr>
        <b/>
        <sz val="9"/>
        <color indexed="8"/>
        <rFont val="Times New Roman"/>
        <family val="1"/>
        <charset val="204"/>
      </rPr>
      <t>ғ</t>
    </r>
    <r>
      <rPr>
        <sz val="9"/>
        <color indexed="8"/>
        <rFont val="Times New Roman"/>
        <family val="1"/>
        <charset val="204"/>
      </rPr>
      <t>научно-исследовательские и учебные учреждения и заведения</t>
    </r>
  </si>
  <si>
    <t>1.2.5</t>
  </si>
  <si>
    <r>
      <rPr>
        <b/>
        <sz val="9"/>
        <color indexed="8"/>
        <rFont val="Times New Roman"/>
        <family val="1"/>
        <charset val="204"/>
      </rPr>
      <t>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подсобные хозяйства</t>
    </r>
  </si>
  <si>
    <t>1.2.6</t>
  </si>
  <si>
    <t>прочие предприятия , организации и учреждения</t>
  </si>
  <si>
    <r>
      <rPr>
        <sz val="9"/>
        <rFont val="Times New Roman"/>
        <family val="1"/>
        <charset val="204"/>
      </rPr>
      <t xml:space="preserve">Земли населенных пунктов(городов,поселков и сельских населенных пунктов) (строка </t>
    </r>
    <r>
      <rPr>
        <sz val="9"/>
        <color rgb="FFFF0000"/>
        <rFont val="Times New Roman"/>
        <family val="1"/>
        <charset val="204"/>
      </rPr>
      <t>2.1+2.2+2.3+2.4</t>
    </r>
    <r>
      <rPr>
        <sz val="9"/>
        <rFont val="Times New Roman"/>
        <family val="1"/>
        <charset val="204"/>
      </rPr>
      <t>)</t>
    </r>
  </si>
  <si>
    <t>2.1</t>
  </si>
  <si>
    <r>
      <t xml:space="preserve">Тұрғын үй аймағының жерлері, оның ішінде: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жилищной зоны, из них: (2.1.1+2.1.2)</t>
    </r>
  </si>
  <si>
    <t>2.1.1</t>
  </si>
  <si>
    <r>
      <rPr>
        <b/>
        <sz val="9"/>
        <color theme="1"/>
        <rFont val="Times New Roman"/>
        <family val="1"/>
        <charset val="204"/>
      </rPr>
      <t xml:space="preserve">көп қабатты құрылыс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 многоэтажной застройки</t>
    </r>
  </si>
  <si>
    <t>2.1.2</t>
  </si>
  <si>
    <r>
      <rPr>
        <b/>
        <sz val="9"/>
        <color theme="1"/>
        <rFont val="Times New Roman"/>
        <family val="1"/>
        <charset val="204"/>
      </rPr>
      <t>жеке құрылыс салу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индивидуальной застройки</t>
    </r>
  </si>
  <si>
    <t>2.2</t>
  </si>
  <si>
    <r>
      <t xml:space="preserve">Әлеуметтік аймақтың жерлері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социальной зоны</t>
    </r>
  </si>
  <si>
    <t>2.3</t>
  </si>
  <si>
    <r>
      <t xml:space="preserve">Коммерциялық аймақтың жерлері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коммерческой зоны (2.3.1+2.3.2)</t>
    </r>
  </si>
  <si>
    <t>2.3.1</t>
  </si>
  <si>
    <t>земли производственных объектов</t>
  </si>
  <si>
    <t>2.3.2</t>
  </si>
  <si>
    <t>земли объектов торговли, общественного питания, бытового обслуживания</t>
  </si>
  <si>
    <t>2.4</t>
  </si>
  <si>
    <r>
      <rPr>
        <b/>
        <sz val="9"/>
        <color theme="1"/>
        <rFont val="Times New Roman"/>
        <family val="1"/>
        <charset val="204"/>
      </rPr>
      <t xml:space="preserve">Земли иной зоны </t>
    </r>
    <r>
      <rPr>
        <sz val="9"/>
        <color theme="1"/>
        <rFont val="Times New Roman"/>
        <family val="1"/>
        <charset val="204"/>
      </rPr>
      <t>(2.4.1+2.4.2+2.4.3+2.4.4+  2.4.5+2.4.6+2.4.7 +2.4.8 +2.4.9+2.4.10)</t>
    </r>
  </si>
  <si>
    <t>2.4.1</t>
  </si>
  <si>
    <t>Земли общего пользования</t>
  </si>
  <si>
    <t>2.4.2</t>
  </si>
  <si>
    <r>
      <t xml:space="preserve">  </t>
    </r>
    <r>
      <rPr>
        <sz val="9"/>
        <color theme="1"/>
        <rFont val="Times New Roman"/>
        <family val="1"/>
        <charset val="204"/>
      </rPr>
      <t>Земли транспорта, связи, инженерных коммуникаций, из них: (2.6.1+2.6.2+2.6.3+2.6.4+ 2.6.5+ 2.6.6)</t>
    </r>
  </si>
  <si>
    <t>2.4.2.1</t>
  </si>
  <si>
    <r>
      <rPr>
        <b/>
        <sz val="9"/>
        <color theme="1"/>
        <rFont val="Times New Roman"/>
        <family val="1"/>
        <charset val="204"/>
      </rPr>
      <t xml:space="preserve">Темір жол көлігі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Железнодорожного транспорта</t>
    </r>
  </si>
  <si>
    <t>2.4.2.2</t>
  </si>
  <si>
    <r>
      <rPr>
        <b/>
        <sz val="9"/>
        <color theme="1"/>
        <rFont val="Times New Roman"/>
        <family val="1"/>
        <charset val="204"/>
      </rPr>
      <t xml:space="preserve">Автомобиль көлігі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Автомобильного транспорта</t>
    </r>
  </si>
  <si>
    <t>2.4.2.3</t>
  </si>
  <si>
    <t>Морского и внутреннего водного транспорта</t>
  </si>
  <si>
    <t>2.4.2.4</t>
  </si>
  <si>
    <t>Воздушного транспорта</t>
  </si>
  <si>
    <t>2.4.2.5</t>
  </si>
  <si>
    <t>Земли связи</t>
  </si>
  <si>
    <t>2.4.2.6</t>
  </si>
  <si>
    <t>Иного транспорта</t>
  </si>
  <si>
    <t>2.4.3</t>
  </si>
  <si>
    <t xml:space="preserve"> Земли сельскохозяйственного использования (2.7.1+2.7.2+2.7.3+2.7.4+2.7.5+2.7.6+2.7.7)</t>
  </si>
  <si>
    <t>2.4.3.1</t>
  </si>
  <si>
    <t xml:space="preserve"> крестьянскими (фермерскими) хозяйствами</t>
  </si>
  <si>
    <t>2.4.3.2</t>
  </si>
  <si>
    <t>предприятиями, занимающимися сельскохозяйственным производством</t>
  </si>
  <si>
    <t>2.4.3.3</t>
  </si>
  <si>
    <t>садоводческими и дачными объединениями, участками</t>
  </si>
  <si>
    <t>2.4.3.4</t>
  </si>
  <si>
    <t>индивидуальными огородниками</t>
  </si>
  <si>
    <t>2.4.3.5</t>
  </si>
  <si>
    <r>
      <rPr>
        <b/>
        <sz val="9"/>
        <color theme="1"/>
        <rFont val="Times New Roman"/>
        <family val="1"/>
        <charset val="204"/>
      </rPr>
      <t xml:space="preserve">жеке қосалқы шаруашылықтармен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 личными подсобными хозяйствами</t>
    </r>
  </si>
  <si>
    <t>2.4.3.6</t>
  </si>
  <si>
    <r>
      <rPr>
        <b/>
        <sz val="9"/>
        <color theme="1"/>
        <rFont val="Times New Roman"/>
        <family val="1"/>
        <charset val="204"/>
      </rPr>
      <t>қызметтік жер телімі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служебными наделами</t>
    </r>
  </si>
  <si>
    <t>2.4.3.7</t>
  </si>
  <si>
    <r>
      <rPr>
        <b/>
        <sz val="9"/>
        <color theme="1"/>
        <rFont val="Times New Roman"/>
        <family val="1"/>
        <charset val="204"/>
      </rPr>
      <t xml:space="preserve">басқа мақсаттар үшін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 для других целей</t>
    </r>
  </si>
  <si>
    <t>Земли, занятые особо охраняемыми природными территориями, землями  оздоровительного, рекреационного и историко-культурного назначения, в том числе: (2.8.1+2.8.2+2.8.3)</t>
  </si>
  <si>
    <t>2.4.4</t>
  </si>
  <si>
    <t>2.4.4.1</t>
  </si>
  <si>
    <t xml:space="preserve">земли особо охраняемых природных территорий </t>
  </si>
  <si>
    <t>2.4.4.2</t>
  </si>
  <si>
    <t xml:space="preserve">земли оздоровительного назначения </t>
  </si>
  <si>
    <t>2.4.4.3</t>
  </si>
  <si>
    <t xml:space="preserve"> земли ре креац ионного назначения, в том числе:</t>
  </si>
  <si>
    <t>городские леса</t>
  </si>
  <si>
    <t xml:space="preserve">земли историко-культурного назначения </t>
  </si>
  <si>
    <t>земли лесничеств и лесопарков</t>
  </si>
  <si>
    <t>2.4.5</t>
  </si>
  <si>
    <t>2.4.6</t>
  </si>
  <si>
    <r>
      <t xml:space="preserve">су объектілері астындағы жерлер                                                                   </t>
    </r>
    <r>
      <rPr>
        <sz val="9"/>
        <color theme="1"/>
        <rFont val="Times New Roman"/>
        <family val="1"/>
        <charset val="204"/>
      </rPr>
      <t>земли под водными объектами</t>
    </r>
  </si>
  <si>
    <r>
      <t xml:space="preserve">әскери және өзге де режимдік объектілер астындағы жер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под военными и иными режимными объектами</t>
    </r>
  </si>
  <si>
    <t>2.4.7</t>
  </si>
  <si>
    <t>2.4.8</t>
  </si>
  <si>
    <t xml:space="preserve"> земли под объектами иного специального назначения</t>
  </si>
  <si>
    <t>2.4.9</t>
  </si>
  <si>
    <t xml:space="preserve"> земли, не вовлеченные в градостроительную или иную деятельность (резервные)</t>
  </si>
  <si>
    <t>2.4.10</t>
  </si>
  <si>
    <t>земли пригородной зоны</t>
  </si>
  <si>
    <t>Всего земель промышленности,связи, обороны и иного несельскохозяйственного назначения, в том числе (бағ./стр. 3.1+3.2+3.3+3.4+3.5+3.6):</t>
  </si>
  <si>
    <t>3.1</t>
  </si>
  <si>
    <r>
      <t xml:space="preserve">Өнеркәсіп жерлері              </t>
    </r>
    <r>
      <rPr>
        <sz val="9"/>
        <color theme="1"/>
        <rFont val="Times New Roman"/>
        <family val="1"/>
        <charset val="204"/>
      </rPr>
      <t>Земли промышленности</t>
    </r>
    <r>
      <rPr>
        <b/>
        <sz val="9"/>
        <color theme="1"/>
        <rFont val="Times New Roman"/>
        <family val="1"/>
        <charset val="204"/>
      </rPr>
      <t xml:space="preserve"> </t>
    </r>
  </si>
  <si>
    <t>3.2</t>
  </si>
  <si>
    <t>Земли транспорта, в том числе  (бағ./стр.3.2.1+3.2.2+3.2.3+3.2.4+3.2.5):</t>
  </si>
  <si>
    <t>3.2.1</t>
  </si>
  <si>
    <r>
      <rPr>
        <b/>
        <sz val="9"/>
        <color indexed="8"/>
        <rFont val="Times New Roman"/>
        <family val="1"/>
        <charset val="204"/>
      </rPr>
      <t xml:space="preserve">темір жол көлігінің жерлері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indexed="8"/>
        <rFont val="Times New Roman"/>
        <family val="1"/>
        <charset val="204"/>
      </rPr>
      <t>земли железнодорожного транспорта</t>
    </r>
  </si>
  <si>
    <t>3.2.2</t>
  </si>
  <si>
    <t>земли автомобильного транспорта</t>
  </si>
  <si>
    <t>3.2.3</t>
  </si>
  <si>
    <t>земли морского и внутреннего водного транспорта</t>
  </si>
  <si>
    <t>3.2.4</t>
  </si>
  <si>
    <t>земли воздушного транспорта</t>
  </si>
  <si>
    <t>3.2.5</t>
  </si>
  <si>
    <t>земли трубопроводного транспорта</t>
  </si>
  <si>
    <t>3.3</t>
  </si>
  <si>
    <r>
      <t xml:space="preserve">Байланыс және энергетика жері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связи и энергетики</t>
    </r>
  </si>
  <si>
    <t>3.4</t>
  </si>
  <si>
    <t>Земли для нужд космической деятельности</t>
  </si>
  <si>
    <t>3.5</t>
  </si>
  <si>
    <t>Земли для нужд обороны и национальной безопасности</t>
  </si>
  <si>
    <t>3.6</t>
  </si>
  <si>
    <t>Зоны с особыми условиями пользования землей</t>
  </si>
  <si>
    <t>3.7</t>
  </si>
  <si>
    <t>Иная зона</t>
  </si>
  <si>
    <r>
      <t xml:space="preserve"> </t>
    </r>
    <r>
      <rPr>
        <sz val="9"/>
        <color theme="1"/>
        <rFont val="Times New Roman"/>
        <family val="1"/>
        <charset val="204"/>
      </rPr>
      <t>Всего земель особо охраняемых природных
территорий, земли оздоровительного, рекреационного
и историко-культурного назначения, в том числе: (бағ./стр.4.1+4.2+4.3+4.4):</t>
    </r>
  </si>
  <si>
    <t>4.1</t>
  </si>
  <si>
    <t xml:space="preserve">Земли особо охраняемых природных территорий </t>
  </si>
  <si>
    <t>4.2</t>
  </si>
  <si>
    <t xml:space="preserve">Земли оздоровительного назначения </t>
  </si>
  <si>
    <t>4.3</t>
  </si>
  <si>
    <t>Земли рекреационного назначения</t>
  </si>
  <si>
    <t>4.4</t>
  </si>
  <si>
    <t xml:space="preserve">Земли историко-культурного назначения </t>
  </si>
  <si>
    <r>
      <t xml:space="preserve">Орман қорының жерлері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family val="1"/>
        <charset val="204"/>
      </rPr>
      <t>Земли лесного фонда (5.1)</t>
    </r>
  </si>
  <si>
    <t>5.1.</t>
  </si>
  <si>
    <t xml:space="preserve">В т.ч. заповедников, национальных природных парков, дендрологических и зоологических парков, ботанических садов </t>
  </si>
  <si>
    <t>5.2.</t>
  </si>
  <si>
    <t>кроме того земли лесхозпредприятий, находящихся во временном пользовании, учтенные в строке 01</t>
  </si>
  <si>
    <r>
      <t xml:space="preserve">Су қорының жерлері                                       </t>
    </r>
    <r>
      <rPr>
        <sz val="9"/>
        <rFont val="Times New Roman"/>
        <family val="1"/>
        <charset val="204"/>
      </rPr>
      <t>Земли водного фонда</t>
    </r>
  </si>
  <si>
    <r>
      <t xml:space="preserve">Босалқы жерлер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rFont val="Times New Roman"/>
        <family val="1"/>
        <charset val="204"/>
      </rPr>
      <t>Земли запаса</t>
    </r>
  </si>
  <si>
    <t>7.1</t>
  </si>
  <si>
    <t>Кроме того земель специального зем. фонда, учтенных в землях запаса</t>
  </si>
  <si>
    <t>разница</t>
  </si>
  <si>
    <t>было на 1.11.2022</t>
  </si>
  <si>
    <t>БАРЛЫҚ ЖЕРЛЕР                                                                                                                                                                                                                                                                                                                                                                                                                                                                                                                                                                                                                                    ИТОГО ЗЕМЕЛЬ (1+2+3+4+5+6+7)</t>
  </si>
  <si>
    <t>8.1</t>
  </si>
  <si>
    <t xml:space="preserve">в том числе земли используемые за пределами территории района, области, Республики </t>
  </si>
  <si>
    <t>Земли используемые землепользователями других районов, областей, государств</t>
  </si>
  <si>
    <t xml:space="preserve">Территория района, области, республики (8-8.1+9)               </t>
  </si>
  <si>
    <t xml:space="preserve">Руководитель </t>
  </si>
  <si>
    <t>М.Мендыбаев</t>
  </si>
  <si>
    <t>http://normativ.kz/view/26098/</t>
  </si>
  <si>
    <t>Пашни посеяны/не посеяны</t>
  </si>
  <si>
    <t>Справочник Категории земель</t>
  </si>
  <si>
    <t>Земли сельскохозяйственного назначения</t>
  </si>
  <si>
    <t>1.1.</t>
  </si>
  <si>
    <t>Земли граждан для ведения садоводства и дачного строительства</t>
  </si>
  <si>
    <t>1.2.</t>
  </si>
  <si>
    <t>Земли граждан для ведения крестьянского хозяйства</t>
  </si>
  <si>
    <t>1.3.</t>
  </si>
  <si>
    <t>Земли негосударственных сельскохозяйственных юридических лиц</t>
  </si>
  <si>
    <t>1.3.1.</t>
  </si>
  <si>
    <t>в т.ч. хозяйственных товариществ и акционерных обществ</t>
  </si>
  <si>
    <t>1.3.2.</t>
  </si>
  <si>
    <t>сельскохозяйственных кооперативов</t>
  </si>
  <si>
    <t>1.3.3.</t>
  </si>
  <si>
    <t>других предприятий</t>
  </si>
  <si>
    <t>1.4.</t>
  </si>
  <si>
    <t>Земли государственных сельскохозяйственных юридических лиц</t>
  </si>
  <si>
    <t>1.4.1.</t>
  </si>
  <si>
    <t>в т.ч. с/х НИИ, учреждений и учебных заведений</t>
  </si>
  <si>
    <t>1.4.2.</t>
  </si>
  <si>
    <t>подсобных с/х предприятий</t>
  </si>
  <si>
    <t>1.4.3.</t>
  </si>
  <si>
    <t>2.</t>
  </si>
  <si>
    <t>Земли населенных пунктов (городов, поселков и сельских нас.пунктов</t>
  </si>
  <si>
    <t>2.1.</t>
  </si>
  <si>
    <t>Городов и поселков</t>
  </si>
  <si>
    <t>2.1.1.</t>
  </si>
  <si>
    <t>в т.ч. земли, находящиеся в собственности граждан для:  ведения личного подсобного хозяйства</t>
  </si>
  <si>
    <t>2.1.2.</t>
  </si>
  <si>
    <t>индивидуального жилищного строительства</t>
  </si>
  <si>
    <t>2.1.3.</t>
  </si>
  <si>
    <t>других целей</t>
  </si>
  <si>
    <t>гаражи не учитываются детально, магазины, аптеки - детально. Добавить виртуального землепользователя "Гаражи"</t>
  </si>
  <si>
    <t>2.2.</t>
  </si>
  <si>
    <t>Сельских населенных пунктов</t>
  </si>
  <si>
    <t>2.2.1.</t>
  </si>
  <si>
    <t>в т.ч. земли, находящиеся в собственности граждан для: ведения личного подсобного хозяйства</t>
  </si>
  <si>
    <t>2.2.2.</t>
  </si>
  <si>
    <t>2.2.3.</t>
  </si>
  <si>
    <t>2.3.</t>
  </si>
  <si>
    <t>Земли, расположенные в черте населенных пунктов, находяиеся в пользовании</t>
  </si>
  <si>
    <t>2.3.1.</t>
  </si>
  <si>
    <t>с/х предприятий и крестьянских хозяйств, учтенных в стр. 01</t>
  </si>
  <si>
    <t>2.3.2.</t>
  </si>
  <si>
    <t>для садоводства и дачного строительства, учтенных в стр. 02</t>
  </si>
  <si>
    <t>2.3.3.</t>
  </si>
  <si>
    <t>лесохозяйственных предприятий, учтенных в стр. 37</t>
  </si>
  <si>
    <t>3.</t>
  </si>
  <si>
    <t>Земли промышленности, транспорта, связи, обороны и иного не с/х назначения (стр. 25+26+27+28+29)</t>
  </si>
  <si>
    <t>3.1.</t>
  </si>
  <si>
    <t>Промышленности</t>
  </si>
  <si>
    <t>3.2.</t>
  </si>
  <si>
    <t>Автомобильного транспорта</t>
  </si>
  <si>
    <t>3.3.</t>
  </si>
  <si>
    <t>Железнодорожного транспорта</t>
  </si>
  <si>
    <t>3.4.</t>
  </si>
  <si>
    <t>Связи</t>
  </si>
  <si>
    <t>3.5.</t>
  </si>
  <si>
    <t>Других несельскохозяйственных предприятий</t>
  </si>
  <si>
    <t>3.6.?</t>
  </si>
  <si>
    <t>Из земель этой категории находятся</t>
  </si>
  <si>
    <t>3.6.1.</t>
  </si>
  <si>
    <t>в собственности</t>
  </si>
  <si>
    <t>3.6.2.</t>
  </si>
  <si>
    <t>в землепользовании негосударственных юридических лиц</t>
  </si>
  <si>
    <t>3.6.3.</t>
  </si>
  <si>
    <t>в землепользовании государственных юридических лиц</t>
  </si>
  <si>
    <t>4.</t>
  </si>
  <si>
    <t>Земли особо охраняемых природных территорий</t>
  </si>
  <si>
    <t>4.1.</t>
  </si>
  <si>
    <t>в т.ч. лечебно-оздоровительного назначения</t>
  </si>
  <si>
    <t>4.2.</t>
  </si>
  <si>
    <t>заповедников, национальных природных парков, дендрологических и зоологических парков, ботанических садов</t>
  </si>
  <si>
    <t>4.3.</t>
  </si>
  <si>
    <t>Кроме того земли, заказников, памятников природы, лесных резерватов и  земли с природными комплексами и объектами, учтенные в других категориях</t>
  </si>
  <si>
    <t>5.</t>
  </si>
  <si>
    <t>Земли лесного фонда</t>
  </si>
  <si>
    <t>в т.ч. заповедников, национальных природных парков, дендрологических и зоологических парков, ботанических садов</t>
  </si>
  <si>
    <t>Кроме того, земли лесхозпредприятий, находящиеся во временном  пользовании, учтенные в стр. 01</t>
  </si>
  <si>
    <t>6.</t>
  </si>
  <si>
    <t>Земли водного фонда</t>
  </si>
  <si>
    <t>7.</t>
  </si>
  <si>
    <t>Земли запаса</t>
  </si>
  <si>
    <t>7.1.</t>
  </si>
  <si>
    <t>Кроме того,  земли запаса, находящиеся во временном пользовании, учтенные в стр. 01</t>
  </si>
  <si>
    <t>8.</t>
  </si>
  <si>
    <t>Итого земель (стр. 01+12+24+33+37+40+41)</t>
  </si>
  <si>
    <t>8.1.</t>
  </si>
  <si>
    <t>в т.ч. земли, используемые за пределами территории района, области, республики</t>
  </si>
  <si>
    <t>9.</t>
  </si>
  <si>
    <t>10.</t>
  </si>
  <si>
    <t>Территория района, области, республики                                 (стр. 43-44+45)</t>
  </si>
  <si>
    <t xml:space="preserve">Категория не установлена                                                                                                                                 </t>
  </si>
  <si>
    <t xml:space="preserve">Земли сельскохозяйственного назначения                                                                                                                   </t>
  </si>
  <si>
    <t xml:space="preserve">Земли населенных пунктов (городов, поселков и сельских населенных пунктов)                                                                               </t>
  </si>
  <si>
    <t>Земли промышленности, транспорта, связи, для нужд космической деятельности, обороны, национальной безопасности и иного несельскохозяйственного назначения</t>
  </si>
  <si>
    <t xml:space="preserve">Земли особо охраняемых природных территорий, оздоровительного, рекреационного и историко-культурного назначения                                          </t>
  </si>
  <si>
    <t xml:space="preserve">Земли лесного фонда                                                                                                                                      </t>
  </si>
  <si>
    <t xml:space="preserve">Земли водного фонда                                                                                                                                      </t>
  </si>
  <si>
    <t xml:space="preserve">Земли запаса                                                                                                                                             </t>
  </si>
  <si>
    <t>Справочник Виды пользования</t>
  </si>
  <si>
    <t>Частная собственность</t>
  </si>
  <si>
    <t>Временное землепользование</t>
  </si>
  <si>
    <t>Временное долгосрочное пользование</t>
  </si>
  <si>
    <t>Временное краткосрочное пользование</t>
  </si>
  <si>
    <t>Временное безвозмездное пользование</t>
  </si>
  <si>
    <t>Постоянное землепользование</t>
  </si>
  <si>
    <t>ИСПОЛЬЗОВАТЬ:</t>
  </si>
  <si>
    <t>Из АИС ГЗК</t>
  </si>
  <si>
    <t>Не определено</t>
  </si>
  <si>
    <t>государственная собственность</t>
  </si>
  <si>
    <t>частная собственность</t>
  </si>
  <si>
    <t>частная общая долевая собственность</t>
  </si>
  <si>
    <t>частная общая совместная собственность</t>
  </si>
  <si>
    <t>постоянное землепользование</t>
  </si>
  <si>
    <t>постоянное общее долевое землепользование</t>
  </si>
  <si>
    <t>постоянное общее совместное землепользование</t>
  </si>
  <si>
    <t>временное возмездное краткосрочное землепользование</t>
  </si>
  <si>
    <t>временное возмездное долгосрочное землепользование</t>
  </si>
  <si>
    <t>временное возмездное краткосрочное общее долевое землепользование</t>
  </si>
  <si>
    <t>временное возмездное долгосрочное общее долевое землепользование</t>
  </si>
  <si>
    <t>временное возмездное краткосрочное общее совместное землепользование</t>
  </si>
  <si>
    <t>временное возмездное долгосрочное общее совместное землепользование</t>
  </si>
  <si>
    <t>временное безвозмездное землепользование</t>
  </si>
  <si>
    <t>временное безвозмездное общее долевое землепользование</t>
  </si>
  <si>
    <t>временное безвозмездное общее совместное землепользование</t>
  </si>
  <si>
    <t>Справочник из АИС ГЗК</t>
  </si>
  <si>
    <t>Тип земли</t>
  </si>
  <si>
    <t xml:space="preserve">пашнянеорошаемая                                        </t>
  </si>
  <si>
    <t xml:space="preserve">пашня орошаемая                                         </t>
  </si>
  <si>
    <t xml:space="preserve">залежь неорошаемая                                      </t>
  </si>
  <si>
    <t xml:space="preserve">залежь орошаемая                                        </t>
  </si>
  <si>
    <t xml:space="preserve">огороды неорошаемые                                     </t>
  </si>
  <si>
    <t xml:space="preserve">огороды орошаемые                                       </t>
  </si>
  <si>
    <t xml:space="preserve">сады неорошаемые                                        </t>
  </si>
  <si>
    <t xml:space="preserve">сады орошаемые                                          </t>
  </si>
  <si>
    <t xml:space="preserve">виноградники неорошаемые                                </t>
  </si>
  <si>
    <t xml:space="preserve">виноградники орошаемые                                  </t>
  </si>
  <si>
    <t xml:space="preserve">многолетние насажденияпрочие неорошаемые                </t>
  </si>
  <si>
    <t xml:space="preserve">многолетние насажденияпрочие орошаемые                  </t>
  </si>
  <si>
    <t xml:space="preserve">сенокосы естественные неорошаемые                       </t>
  </si>
  <si>
    <t xml:space="preserve">сенокосы естественные орошаемые                         </t>
  </si>
  <si>
    <t xml:space="preserve">сенокосы улучшенные неорошаемые                         </t>
  </si>
  <si>
    <t xml:space="preserve">сенокосы улучшенные орошаемые                           </t>
  </si>
  <si>
    <t xml:space="preserve">пастбища естественные неорошаемые                       </t>
  </si>
  <si>
    <t xml:space="preserve">пастбищаестественные орошаемые                          </t>
  </si>
  <si>
    <t xml:space="preserve">пастбища улучшенные неорошаемые                         </t>
  </si>
  <si>
    <t xml:space="preserve">пастбища улучшенные орошаемые                           </t>
  </si>
  <si>
    <t xml:space="preserve">пастбища для отгонного животноводства                   </t>
  </si>
  <si>
    <t xml:space="preserve">пастбища обводнённые                                    </t>
  </si>
  <si>
    <t xml:space="preserve">пашня служебных наделов неорошаемая                     </t>
  </si>
  <si>
    <t xml:space="preserve">пашняслужебных наделов орошаемая                        </t>
  </si>
  <si>
    <t xml:space="preserve">многолетние насаждения служебныхнаделовнеорошаемые      </t>
  </si>
  <si>
    <t xml:space="preserve">многолетние насаждения служебныхнаделоворошаемые        </t>
  </si>
  <si>
    <t xml:space="preserve">сенокосы служебных наделов неорошаемые                  </t>
  </si>
  <si>
    <t xml:space="preserve">сенокосы служебных наделов орошаемые                    </t>
  </si>
  <si>
    <t xml:space="preserve">пастбища служебных наделов неорошаемые                  </t>
  </si>
  <si>
    <t xml:space="preserve">пастбища служебных наделов орошаемые                    </t>
  </si>
  <si>
    <t xml:space="preserve">покрытые лесом неорошаемые                              </t>
  </si>
  <si>
    <t xml:space="preserve">покрытые лесом орошаемые                                </t>
  </si>
  <si>
    <t xml:space="preserve">непокрытые лесомнеорошаемые                             </t>
  </si>
  <si>
    <t xml:space="preserve">непокрытые лесом орошаемые                              </t>
  </si>
  <si>
    <t xml:space="preserve">лесные питомники и несомкнувшиеся культуры неорошаемые  </t>
  </si>
  <si>
    <t xml:space="preserve">лесные питомники и несомкнувшиесякультуры орошаемые     </t>
  </si>
  <si>
    <t xml:space="preserve">древесно-кустарниковые насаждения неорошаемые           </t>
  </si>
  <si>
    <t xml:space="preserve">древесно-кустарниковые насаждения орошаемые             </t>
  </si>
  <si>
    <t xml:space="preserve">защитные древесно-кустарниковые насаждения              </t>
  </si>
  <si>
    <t xml:space="preserve">болота                                                  </t>
  </si>
  <si>
    <t xml:space="preserve">под реками и ручьями                                    </t>
  </si>
  <si>
    <t xml:space="preserve">под озерами                                             </t>
  </si>
  <si>
    <t xml:space="preserve">под водохранилищами                                     </t>
  </si>
  <si>
    <t xml:space="preserve">под прудами                                             </t>
  </si>
  <si>
    <t xml:space="preserve">под бассейнами                                          </t>
  </si>
  <si>
    <t xml:space="preserve">под копанями, каками и прочими водоемами                </t>
  </si>
  <si>
    <t xml:space="preserve">под дорогами железными                                  </t>
  </si>
  <si>
    <t xml:space="preserve">под автострадами                                        </t>
  </si>
  <si>
    <t xml:space="preserve">под шоссейными дорогами                                 </t>
  </si>
  <si>
    <t xml:space="preserve">под дорогамигрунтовыми улучшенными                      </t>
  </si>
  <si>
    <t xml:space="preserve">под дорогами грунтовыми проселочными                    </t>
  </si>
  <si>
    <t xml:space="preserve">под дорогамигрунтовыми полевыми                         </t>
  </si>
  <si>
    <t xml:space="preserve">под площадями                                           </t>
  </si>
  <si>
    <t xml:space="preserve">под улицами, проездами                                  </t>
  </si>
  <si>
    <t xml:space="preserve">под скотопрогонами                                      </t>
  </si>
  <si>
    <t xml:space="preserve">под прочими дорогами                                    </t>
  </si>
  <si>
    <t xml:space="preserve">под постройками                                         </t>
  </si>
  <si>
    <t xml:space="preserve">места захоронений                                       </t>
  </si>
  <si>
    <t xml:space="preserve">пески                                                   </t>
  </si>
  <si>
    <t xml:space="preserve">овраги                                                  </t>
  </si>
  <si>
    <t xml:space="preserve">ледники                                                 </t>
  </si>
  <si>
    <t xml:space="preserve">солончаки                                               </t>
  </si>
  <si>
    <t xml:space="preserve">пустыри                                                 </t>
  </si>
  <si>
    <t xml:space="preserve">прочие                                                  </t>
  </si>
  <si>
    <t xml:space="preserve">под каналами                                            </t>
  </si>
  <si>
    <t xml:space="preserve">под коллекторами                                        </t>
  </si>
  <si>
    <t xml:space="preserve">под канавами-арыками                                    </t>
  </si>
  <si>
    <t xml:space="preserve">под парками, скверами                                   </t>
  </si>
  <si>
    <t xml:space="preserve">под бульварами                                          </t>
  </si>
  <si>
    <t xml:space="preserve">под ботаническими садами неорошаемыми                   </t>
  </si>
  <si>
    <t xml:space="preserve">под ботаническими садами орошаемыми                     </t>
  </si>
  <si>
    <t xml:space="preserve">под прочими озеленениями населенного пункта             </t>
  </si>
  <si>
    <t>земли, находящиеся в стадии мелиоративного строительства</t>
  </si>
  <si>
    <t xml:space="preserve">карьеры, места добычи полезных ископаемых               </t>
  </si>
  <si>
    <t xml:space="preserve">ямы, изрытые места                                      </t>
  </si>
  <si>
    <t xml:space="preserve">развалины                                               </t>
  </si>
  <si>
    <t xml:space="preserve">водоотстойники                                          </t>
  </si>
  <si>
    <t xml:space="preserve">отвалы, терриконы                                       </t>
  </si>
  <si>
    <t xml:space="preserve">прочие нарушенные земли                                 </t>
  </si>
  <si>
    <t>Справочник Пол собственника</t>
  </si>
  <si>
    <t>Не указан</t>
  </si>
  <si>
    <t>Сельский</t>
  </si>
  <si>
    <t>Мужской</t>
  </si>
  <si>
    <t>Городской</t>
  </si>
  <si>
    <t>Женский</t>
  </si>
  <si>
    <t>Общая площадь</t>
  </si>
  <si>
    <t>пашни</t>
  </si>
  <si>
    <t>многолетних насаждений</t>
  </si>
  <si>
    <t>всего</t>
  </si>
  <si>
    <t>из них</t>
  </si>
  <si>
    <t>садов</t>
  </si>
  <si>
    <t>виноградников</t>
  </si>
  <si>
    <t>залежи</t>
  </si>
  <si>
    <t>сенокосов</t>
  </si>
  <si>
    <t>улучшенных</t>
  </si>
  <si>
    <t>пойменные</t>
  </si>
  <si>
    <t>лиманные</t>
  </si>
  <si>
    <t>пастбищ</t>
  </si>
  <si>
    <t>улучш. включ КУ</t>
  </si>
  <si>
    <t>обводненных</t>
  </si>
  <si>
    <t>отгонное животноводство</t>
  </si>
  <si>
    <t>огородов</t>
  </si>
  <si>
    <t>число семей</t>
  </si>
  <si>
    <t>площадь</t>
  </si>
  <si>
    <t>служебных наделов</t>
  </si>
  <si>
    <t>в т.ч. с/х угодий</t>
  </si>
  <si>
    <t>многол. насаж-дений</t>
  </si>
  <si>
    <t>Всего с/х угодий</t>
  </si>
  <si>
    <t>Земли, находящиеся в стадии мелиоративного строительства</t>
  </si>
  <si>
    <t>Лесных площадей</t>
  </si>
  <si>
    <t>в том числе</t>
  </si>
  <si>
    <t>покрытых лесом</t>
  </si>
  <si>
    <t>не покрытых лесом</t>
  </si>
  <si>
    <t>питом и несомкн культур</t>
  </si>
  <si>
    <t>древесно-кустарниковые насаждения, не входящие в лесной фонд</t>
  </si>
  <si>
    <t>защитных</t>
  </si>
  <si>
    <t>болота</t>
  </si>
  <si>
    <t>под водой</t>
  </si>
  <si>
    <t>под реками и ручьями</t>
  </si>
  <si>
    <t>под озерами</t>
  </si>
  <si>
    <t>озера: в т.ч. пресноводных</t>
  </si>
  <si>
    <t>искуственныме водоемы</t>
  </si>
  <si>
    <t>под каналами, коллекторами</t>
  </si>
  <si>
    <t>под площадями, дорогами, улицами</t>
  </si>
  <si>
    <t>под парками, скверами и бульварами</t>
  </si>
  <si>
    <t>под постройками</t>
  </si>
  <si>
    <t>нарушенных земель</t>
  </si>
  <si>
    <t>прочих угодий</t>
  </si>
  <si>
    <t>песков</t>
  </si>
  <si>
    <t>оврагов</t>
  </si>
  <si>
    <t>ледников</t>
  </si>
  <si>
    <t>других угодий</t>
  </si>
  <si>
    <t>Прочие, всего</t>
  </si>
  <si>
    <r>
      <rPr>
        <b/>
        <sz val="9"/>
        <rFont val="Times New Roman"/>
        <family val="1"/>
        <charset val="204"/>
      </rPr>
      <t xml:space="preserve">Санаттардың атаулары                                                       </t>
    </r>
    <r>
      <rPr>
        <sz val="9"/>
        <rFont val="Times New Roman"/>
        <family val="1"/>
        <charset val="204"/>
      </rPr>
      <t xml:space="preserve">Наименование категории </t>
    </r>
  </si>
  <si>
    <r>
      <rPr>
        <b/>
        <sz val="9"/>
        <rFont val="Times New Roman"/>
        <family val="1"/>
        <charset val="204"/>
      </rPr>
      <t>Егістік тер</t>
    </r>
    <r>
      <rPr>
        <sz val="9"/>
        <rFont val="Times New Roman"/>
        <family val="1"/>
        <charset val="204"/>
      </rPr>
      <t xml:space="preserve">  Пашни</t>
    </r>
  </si>
  <si>
    <t>Жайылымдар                                                                             Пастбищ                   Барлығы           Всего</t>
  </si>
  <si>
    <r>
      <rPr>
        <b/>
        <sz val="9"/>
        <rFont val="Times New Roman"/>
        <family val="1"/>
        <charset val="204"/>
      </rPr>
      <t xml:space="preserve">Құрылыстар астындағы                                            </t>
    </r>
    <r>
      <rPr>
        <sz val="9"/>
        <rFont val="Times New Roman"/>
        <family val="1"/>
        <charset val="204"/>
      </rPr>
      <t>Под постройками</t>
    </r>
  </si>
  <si>
    <r>
      <rPr>
        <b/>
        <sz val="9"/>
        <rFont val="Times New Roman"/>
        <family val="1"/>
        <charset val="204"/>
      </rPr>
      <t>Басқа жерле</t>
    </r>
    <r>
      <rPr>
        <sz val="9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Прочих угодий</t>
    </r>
  </si>
  <si>
    <r>
      <rPr>
        <b/>
        <sz val="9"/>
        <rFont val="Times New Roman"/>
        <family val="1"/>
        <charset val="204"/>
      </rPr>
      <t>суланды рылған</t>
    </r>
    <r>
      <rPr>
        <sz val="9"/>
        <rFont val="Times New Roman"/>
        <family val="1"/>
        <charset val="204"/>
      </rPr>
      <t xml:space="preserve">
обводненные</t>
    </r>
  </si>
  <si>
    <r>
      <t xml:space="preserve">қалдықтар </t>
    </r>
    <r>
      <rPr>
        <b/>
        <sz val="9"/>
        <rFont val="Times New Roman"/>
        <family val="1"/>
        <charset val="204"/>
      </rPr>
      <t>полигондары, полигондар</t>
    </r>
    <r>
      <rPr>
        <sz val="9"/>
        <rFont val="Times New Roman"/>
        <family val="1"/>
        <charset val="204"/>
      </rPr>
      <t>полигоны отходов, свалки</t>
    </r>
  </si>
  <si>
    <t>66</t>
  </si>
  <si>
    <r>
      <t xml:space="preserve">Ауыл шаруашылық жерлер                                                                                                              </t>
    </r>
    <r>
      <rPr>
        <sz val="10"/>
        <color indexed="8"/>
        <rFont val="Times New Roman"/>
        <family val="1"/>
        <charset val="204"/>
      </rPr>
      <t>Земли сельскохозяйственного назначения</t>
    </r>
  </si>
  <si>
    <r>
      <t xml:space="preserve">Азаматтардың жері:                                                                          </t>
    </r>
    <r>
      <rPr>
        <sz val="9"/>
        <rFont val="Times New Roman"/>
        <family val="1"/>
        <charset val="204"/>
      </rPr>
      <t>Земли граждан:</t>
    </r>
  </si>
  <si>
    <r>
      <rPr>
        <b/>
        <sz val="9"/>
        <color indexed="8"/>
        <rFont val="Times New Roman"/>
        <family val="1"/>
        <charset val="204"/>
      </rPr>
      <t xml:space="preserve">шаруа (фермер) қожалықтары    </t>
    </r>
    <r>
      <rPr>
        <sz val="9"/>
        <color indexed="8"/>
        <rFont val="Times New Roman"/>
        <family val="1"/>
        <charset val="204"/>
      </rPr>
      <t xml:space="preserve">                                 крестьянские (фермерские) хозяйства</t>
    </r>
  </si>
  <si>
    <r>
      <rPr>
        <b/>
        <sz val="9"/>
        <color indexed="8"/>
        <rFont val="Times New Roman"/>
        <family val="1"/>
        <charset val="204"/>
      </rPr>
      <t>жеке 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                  личные подсобные хозяйства</t>
    </r>
  </si>
  <si>
    <r>
      <rPr>
        <b/>
        <sz val="9"/>
        <color indexed="8"/>
        <rFont val="Times New Roman"/>
        <family val="1"/>
        <charset val="204"/>
      </rPr>
      <t xml:space="preserve">қызметтік үлесі бар азаматтар                                  </t>
    </r>
    <r>
      <rPr>
        <sz val="9"/>
        <color indexed="8"/>
        <rFont val="Times New Roman"/>
        <family val="1"/>
        <charset val="204"/>
      </rPr>
      <t xml:space="preserve"> граждане, имеющие служебные наделы</t>
    </r>
  </si>
  <si>
    <r>
      <rPr>
        <b/>
        <sz val="9"/>
        <color indexed="8"/>
        <rFont val="Times New Roman"/>
        <family val="1"/>
        <charset val="204"/>
      </rPr>
      <t>бағбандар және бағбандық бірлестіктер</t>
    </r>
    <r>
      <rPr>
        <sz val="9"/>
        <color indexed="8"/>
        <rFont val="Times New Roman"/>
        <family val="1"/>
        <charset val="204"/>
      </rPr>
      <t xml:space="preserve">                      садоводы и садоводческие объединения</t>
    </r>
  </si>
  <si>
    <r>
      <rPr>
        <b/>
        <sz val="9"/>
        <color indexed="8"/>
        <rFont val="Times New Roman"/>
        <family val="1"/>
        <charset val="204"/>
      </rPr>
      <t xml:space="preserve">бақшалар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огородники</t>
    </r>
  </si>
  <si>
    <r>
      <rPr>
        <b/>
        <sz val="9"/>
        <color indexed="8"/>
        <rFont val="Times New Roman"/>
        <family val="1"/>
        <charset val="204"/>
      </rPr>
      <t xml:space="preserve">саяжайлар мен саяжай бірлестіктері </t>
    </r>
    <r>
      <rPr>
        <sz val="9"/>
        <color indexed="8"/>
        <rFont val="Times New Roman"/>
        <family val="1"/>
        <charset val="204"/>
      </rPr>
      <t xml:space="preserve">                       дачники и дачные объединения</t>
    </r>
  </si>
  <si>
    <r>
      <rPr>
        <b/>
        <sz val="9"/>
        <color indexed="8"/>
        <rFont val="Times New Roman"/>
        <family val="1"/>
        <charset val="204"/>
      </rPr>
      <t xml:space="preserve">мал өсірушілер және мал шаруашылығы бірлестіктері                                                </t>
    </r>
    <r>
      <rPr>
        <sz val="9"/>
        <color indexed="8"/>
        <rFont val="Times New Roman"/>
        <family val="1"/>
        <charset val="204"/>
      </rPr>
      <t xml:space="preserve"> животноводы и животноводческие объединения</t>
    </r>
  </si>
  <si>
    <r>
      <rPr>
        <b/>
        <sz val="9"/>
        <color indexed="8"/>
        <rFont val="Times New Roman"/>
        <family val="1"/>
        <charset val="204"/>
      </rPr>
      <t xml:space="preserve">шөп шабумен және мал жаюмен айналысатын азаматтар     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граждане, занимающиеся сенокошением и выпасом скота</t>
    </r>
  </si>
  <si>
    <r>
      <rPr>
        <b/>
        <sz val="9"/>
        <color indexed="8"/>
        <rFont val="Times New Roman"/>
        <family val="1"/>
        <charset val="204"/>
      </rPr>
      <t>ауыл шаруашылығы мақсатындағы емес санаттарда ескерілген қызметтік үлесі бар азаматтар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граждане, имеющие служебные наделы, учтенные в категориях не сельскохозяйственного назначения</t>
    </r>
  </si>
  <si>
    <r>
      <rPr>
        <b/>
        <sz val="9"/>
        <color indexed="8"/>
        <rFont val="Times New Roman"/>
        <family val="1"/>
        <charset val="204"/>
      </rPr>
      <t xml:space="preserve">ауыл шаруашылығы мақсатындағы емес басқа санаттарда ескерілген бақшалар                                   </t>
    </r>
    <r>
      <rPr>
        <sz val="9"/>
        <color indexed="8"/>
        <rFont val="Times New Roman"/>
        <family val="1"/>
        <charset val="204"/>
      </rPr>
      <t xml:space="preserve"> огородники, учтенные в других категориях не сельскохозяйственного назначения</t>
    </r>
  </si>
  <si>
    <r>
      <t>Ұйымның жері: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Земли организации:</t>
    </r>
  </si>
  <si>
    <r>
      <rPr>
        <b/>
        <sz val="9"/>
        <color indexed="8"/>
        <rFont val="Times New Roman"/>
        <family val="1"/>
        <charset val="204"/>
      </rPr>
      <t>шаруашылық серіктестіктер мен қоғамдар</t>
    </r>
    <r>
      <rPr>
        <sz val="9"/>
        <color indexed="8"/>
        <rFont val="Times New Roman"/>
        <family val="1"/>
        <charset val="204"/>
      </rPr>
      <t xml:space="preserve">               хозяйственные товарищества и общества</t>
    </r>
  </si>
  <si>
    <r>
      <rPr>
        <b/>
        <sz val="9"/>
        <color indexed="8"/>
        <rFont val="Times New Roman"/>
        <family val="1"/>
        <charset val="204"/>
      </rPr>
      <t xml:space="preserve">өндірістік кооперативтер                                           </t>
    </r>
    <r>
      <rPr>
        <sz val="9"/>
        <color indexed="8"/>
        <rFont val="Times New Roman"/>
        <family val="1"/>
        <charset val="204"/>
      </rPr>
      <t xml:space="preserve"> производственные кооперативы</t>
    </r>
  </si>
  <si>
    <r>
      <rPr>
        <b/>
        <sz val="9"/>
        <color indexed="8"/>
        <rFont val="Times New Roman"/>
        <family val="1"/>
        <charset val="204"/>
      </rPr>
      <t xml:space="preserve">мемлекеттік ауыл шаруашылығы кәсіпорындары   </t>
    </r>
    <r>
      <rPr>
        <sz val="9"/>
        <color indexed="8"/>
        <rFont val="Times New Roman"/>
        <family val="1"/>
        <charset val="204"/>
      </rPr>
      <t>государственные сельскохозяйственные предприятия</t>
    </r>
  </si>
  <si>
    <r>
      <rPr>
        <b/>
        <sz val="9"/>
        <color indexed="8"/>
        <rFont val="Times New Roman"/>
        <family val="1"/>
        <charset val="204"/>
      </rPr>
      <t xml:space="preserve">ғылыми-зерттеу және оқу мекемелері мен мекемелері                                                                    </t>
    </r>
    <r>
      <rPr>
        <sz val="9"/>
        <color indexed="8"/>
        <rFont val="Times New Roman"/>
        <family val="1"/>
        <charset val="204"/>
      </rPr>
      <t>научно-исследовательские и учебные учреждения и заведения</t>
    </r>
  </si>
  <si>
    <r>
      <rPr>
        <b/>
        <sz val="9"/>
        <color indexed="8"/>
        <rFont val="Times New Roman"/>
        <family val="1"/>
        <charset val="204"/>
      </rPr>
      <t>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                      подсобные хозяйства</t>
    </r>
  </si>
  <si>
    <r>
      <rPr>
        <b/>
        <sz val="9"/>
        <color indexed="8"/>
        <rFont val="Times New Roman"/>
        <family val="1"/>
        <charset val="204"/>
      </rPr>
      <t xml:space="preserve">басқа кәсіпорындар , ұйымдар мен мекемелер          </t>
    </r>
    <r>
      <rPr>
        <sz val="9"/>
        <color indexed="8"/>
        <rFont val="Times New Roman"/>
        <family val="1"/>
        <charset val="204"/>
      </rPr>
      <t xml:space="preserve"> прочие предприятия , организации и учреждения</t>
    </r>
  </si>
  <si>
    <r>
      <t xml:space="preserve">Елді мекендердің (қалалардың, кенттердің және ауылдық елді мекендердің) жері                                                </t>
    </r>
    <r>
      <rPr>
        <sz val="9"/>
        <rFont val="Times New Roman"/>
        <family val="1"/>
        <charset val="204"/>
      </rPr>
      <t>Земли населенных пунктов(городов,поселков и сельских населенных пунктов) (строка 2.1+2.2+2.3+2.4)</t>
    </r>
  </si>
  <si>
    <r>
      <t xml:space="preserve">Тұрғын үй аймағының жерлері, оның ішінде:            </t>
    </r>
    <r>
      <rPr>
        <sz val="9"/>
        <color theme="1"/>
        <rFont val="Times New Roman"/>
        <family val="1"/>
        <charset val="204"/>
      </rPr>
      <t>Земли жилищной зоны, из них: (2.1.1+2.1.2)</t>
    </r>
  </si>
  <si>
    <r>
      <rPr>
        <b/>
        <sz val="9"/>
        <color theme="1"/>
        <rFont val="Times New Roman"/>
        <family val="1"/>
        <charset val="204"/>
      </rPr>
      <t xml:space="preserve">көп қабатты құрылыс                                                  </t>
    </r>
    <r>
      <rPr>
        <sz val="9"/>
        <color theme="1"/>
        <rFont val="Times New Roman"/>
        <family val="1"/>
        <charset val="204"/>
      </rPr>
      <t xml:space="preserve"> многоэтажной застройки</t>
    </r>
  </si>
  <si>
    <r>
      <rPr>
        <b/>
        <sz val="9"/>
        <color theme="1"/>
        <rFont val="Times New Roman"/>
        <family val="1"/>
        <charset val="204"/>
      </rPr>
      <t>жеке құрылыс салу</t>
    </r>
    <r>
      <rPr>
        <sz val="9"/>
        <color theme="1"/>
        <rFont val="Times New Roman"/>
        <family val="1"/>
        <charset val="204"/>
      </rPr>
      <t xml:space="preserve">                                                    индивидуальной застройки</t>
    </r>
  </si>
  <si>
    <r>
      <t xml:space="preserve">Әлеуметтік аймақтың жерлері                                                         </t>
    </r>
    <r>
      <rPr>
        <sz val="9"/>
        <color theme="1"/>
        <rFont val="Times New Roman"/>
        <family val="1"/>
        <charset val="204"/>
      </rPr>
      <t>Земли социальной зоны</t>
    </r>
  </si>
  <si>
    <r>
      <t xml:space="preserve">Коммерциялық аймақтың жерлері                                                 </t>
    </r>
    <r>
      <rPr>
        <sz val="9"/>
        <color theme="1"/>
        <rFont val="Times New Roman"/>
        <family val="1"/>
        <charset val="204"/>
      </rPr>
      <t>Земли коммерческой зоны (2.3.1+2.3.2)</t>
    </r>
  </si>
  <si>
    <r>
      <rPr>
        <b/>
        <sz val="9"/>
        <rFont val="Times New Roman"/>
        <family val="1"/>
        <charset val="204"/>
      </rPr>
      <t xml:space="preserve">өндірістік объектілердің жері                                                        </t>
    </r>
    <r>
      <rPr>
        <sz val="9"/>
        <rFont val="Times New Roman"/>
        <family val="1"/>
        <charset val="204"/>
      </rPr>
      <t>земли производственных объектов</t>
    </r>
  </si>
  <si>
    <r>
      <rPr>
        <b/>
        <sz val="9"/>
        <rFont val="Times New Roman"/>
        <family val="1"/>
        <charset val="204"/>
      </rPr>
      <t>сауда, қоғамдық тамақтандыру, тұрмыстық қызмет көрсету объектілерінің жерлері</t>
    </r>
    <r>
      <rPr>
        <sz val="9"/>
        <rFont val="Times New Roman"/>
        <family val="1"/>
        <charset val="204"/>
      </rPr>
      <t xml:space="preserve">                               земли объектов торговли, общественного питания, бытового обслуживания</t>
    </r>
  </si>
  <si>
    <r>
      <t xml:space="preserve">Өзге аймақтың жерлері   </t>
    </r>
    <r>
      <rPr>
        <sz val="9"/>
        <color theme="1"/>
        <rFont val="Times New Roman"/>
        <family val="1"/>
        <charset val="204"/>
      </rPr>
      <t>Земли иной зоны (2.4.1+2.4.2+2.4.3+2.4.4+2.4.5+2.4.6+2.4.7+2.4.8+2.4.9+2.4.10)</t>
    </r>
  </si>
  <si>
    <t>2.4.1.</t>
  </si>
  <si>
    <r>
      <t xml:space="preserve">Жалпы пайдаланудағы жерлер                                       </t>
    </r>
    <r>
      <rPr>
        <sz val="9"/>
        <color theme="1"/>
        <rFont val="Times New Roman"/>
        <family val="1"/>
        <charset val="204"/>
      </rPr>
      <t>Земли общего пользования</t>
    </r>
  </si>
  <si>
    <r>
      <t xml:space="preserve">Көлік, байланыс, инженерлік коммуникациялар жерлері, оның ішінде: </t>
    </r>
    <r>
      <rPr>
        <sz val="9"/>
        <color theme="1"/>
        <rFont val="Times New Roman"/>
        <family val="1"/>
        <charset val="204"/>
      </rPr>
      <t>Земли транспорта, связи, инженерных коммуникаций, из них: (2.6.1+2.6.2+2.6.3+2.6.4+ 2.6.5+ 2.6.6)</t>
    </r>
  </si>
  <si>
    <r>
      <rPr>
        <b/>
        <sz val="9"/>
        <color theme="1"/>
        <rFont val="Times New Roman"/>
        <family val="1"/>
        <charset val="204"/>
      </rPr>
      <t xml:space="preserve">Темір жол көлігі                                              </t>
    </r>
    <r>
      <rPr>
        <sz val="9"/>
        <color theme="1"/>
        <rFont val="Times New Roman"/>
        <family val="1"/>
        <charset val="204"/>
      </rPr>
      <t>Железнодорожного транспорта</t>
    </r>
  </si>
  <si>
    <r>
      <rPr>
        <b/>
        <sz val="9"/>
        <color theme="1"/>
        <rFont val="Times New Roman"/>
        <family val="1"/>
        <charset val="204"/>
      </rPr>
      <t xml:space="preserve">Автомобиль көлігі                                                  </t>
    </r>
    <r>
      <rPr>
        <sz val="9"/>
        <color theme="1"/>
        <rFont val="Times New Roman"/>
        <family val="1"/>
        <charset val="204"/>
      </rPr>
      <t>Автомобильного транспорта</t>
    </r>
  </si>
  <si>
    <r>
      <rPr>
        <b/>
        <sz val="9"/>
        <color theme="1"/>
        <rFont val="Times New Roman"/>
        <family val="1"/>
        <charset val="204"/>
      </rPr>
      <t xml:space="preserve">Теңіз және ішкі су көлігі                                                  </t>
    </r>
    <r>
      <rPr>
        <sz val="9"/>
        <color theme="1"/>
        <rFont val="Times New Roman"/>
        <family val="1"/>
        <charset val="204"/>
      </rPr>
      <t>Морского и внутреннего водного транспорта</t>
    </r>
  </si>
  <si>
    <r>
      <rPr>
        <b/>
        <sz val="9"/>
        <color theme="1"/>
        <rFont val="Times New Roman"/>
        <family val="1"/>
        <charset val="204"/>
      </rPr>
      <t>Әуе көлігі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          Воздушного транспорта</t>
    </r>
  </si>
  <si>
    <r>
      <rPr>
        <b/>
        <sz val="9"/>
        <color theme="1"/>
        <rFont val="Times New Roman"/>
        <family val="1"/>
        <charset val="204"/>
      </rPr>
      <t xml:space="preserve">Байланыс және энергетика жері    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Земли связи и энергетики</t>
    </r>
  </si>
  <si>
    <r>
      <rPr>
        <b/>
        <sz val="9"/>
        <color theme="1"/>
        <rFont val="Times New Roman"/>
        <family val="1"/>
        <charset val="204"/>
      </rPr>
      <t>Өзге де көлік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            Иного транспорта</t>
    </r>
  </si>
  <si>
    <r>
      <t xml:space="preserve">Ауыл шаруашылығына пайдаланылатын жерлер                            </t>
    </r>
    <r>
      <rPr>
        <sz val="9"/>
        <color theme="1"/>
        <rFont val="Times New Roman"/>
        <family val="1"/>
        <charset val="204"/>
      </rPr>
      <t>Земли сельскохозяйственного использования (2.4.3.1+2.4.3.2+2.4.3.4+2.4.3.5+2.4.3.6+2.4.37)</t>
    </r>
  </si>
  <si>
    <r>
      <rPr>
        <b/>
        <sz val="9"/>
        <color theme="1"/>
        <rFont val="Times New Roman"/>
        <family val="1"/>
        <charset val="204"/>
      </rPr>
      <t xml:space="preserve">шаруа (фермер) қожалықтары          </t>
    </r>
    <r>
      <rPr>
        <sz val="9"/>
        <color theme="1"/>
        <rFont val="Times New Roman"/>
        <family val="1"/>
        <charset val="204"/>
      </rPr>
      <t>крестьянскими (фермерскими) хозяйствами</t>
    </r>
  </si>
  <si>
    <r>
      <rPr>
        <b/>
        <sz val="9"/>
        <color theme="1"/>
        <rFont val="Times New Roman"/>
        <family val="1"/>
        <charset val="204"/>
      </rPr>
      <t xml:space="preserve">ауыл шаруашылығы өндірісімен айналысатын кәсіпорындармен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предприятиями, занимающимися сельскохозяйственным производством</t>
    </r>
  </si>
  <si>
    <r>
      <rPr>
        <b/>
        <sz val="9"/>
        <rFont val="Times New Roman"/>
        <family val="1"/>
        <charset val="204"/>
      </rPr>
      <t>бағбандық және саяжай бірлестіктерімен, учаскелерімен</t>
    </r>
    <r>
      <rPr>
        <sz val="9"/>
        <rFont val="Times New Roman"/>
        <family val="1"/>
        <charset val="204"/>
      </rPr>
      <t xml:space="preserve">                                                                           садоводческими и дачными объединениями, участками</t>
    </r>
  </si>
  <si>
    <r>
      <rPr>
        <b/>
        <sz val="9"/>
        <rFont val="Times New Roman"/>
        <family val="1"/>
        <charset val="204"/>
      </rPr>
      <t>жеке бақшалар</t>
    </r>
    <r>
      <rPr>
        <sz val="9"/>
        <rFont val="Times New Roman"/>
        <family val="1"/>
        <charset val="204"/>
      </rPr>
      <t xml:space="preserve">                                                                      индивидуальными огородниками</t>
    </r>
  </si>
  <si>
    <r>
      <rPr>
        <b/>
        <sz val="9"/>
        <color theme="1"/>
        <rFont val="Times New Roman"/>
        <family val="1"/>
        <charset val="204"/>
      </rPr>
      <t xml:space="preserve">жеке қосалқы шаруашылықтармен                                           </t>
    </r>
    <r>
      <rPr>
        <sz val="9"/>
        <color theme="1"/>
        <rFont val="Times New Roman"/>
        <family val="1"/>
        <charset val="204"/>
      </rPr>
      <t>личными подсобными хозяйствами</t>
    </r>
  </si>
  <si>
    <r>
      <rPr>
        <b/>
        <sz val="9"/>
        <color theme="1"/>
        <rFont val="Times New Roman"/>
        <family val="1"/>
        <charset val="204"/>
      </rPr>
      <t>қызметтік жер телімі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                         служебными наделами</t>
    </r>
  </si>
  <si>
    <r>
      <rPr>
        <b/>
        <sz val="9"/>
        <color theme="1"/>
        <rFont val="Times New Roman"/>
        <family val="1"/>
        <charset val="204"/>
      </rPr>
      <t xml:space="preserve">басқа мақсаттар үшін      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 для других целей</t>
    </r>
  </si>
  <si>
    <r>
      <t xml:space="preserve">Ерекше қорғалатын табиғи аумақтар, сауықтыру, рекреациялық және тарихи-мәдени мақсаттағы жерлер, оның ішінде: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Земли, занятые особо охраняемыми природными территориями, землями  оздоровительного, рекреационного и историко-культурного назначения, в том числе: (2.8.1+2.8.2+2.8.3)</t>
    </r>
  </si>
  <si>
    <r>
      <rPr>
        <b/>
        <sz val="9"/>
        <color theme="1"/>
        <rFont val="Times New Roman"/>
        <family val="1"/>
        <charset val="204"/>
      </rPr>
      <t>ерекше қорғалатын табиғи аумақтардың жерлері</t>
    </r>
    <r>
      <rPr>
        <sz val="9"/>
        <color theme="1"/>
        <rFont val="Times New Roman"/>
        <family val="1"/>
        <charset val="204"/>
      </rPr>
      <t xml:space="preserve">                                  земли особо охраняемых природных территорий </t>
    </r>
  </si>
  <si>
    <r>
      <rPr>
        <b/>
        <sz val="9"/>
        <color theme="1"/>
        <rFont val="Times New Roman"/>
        <family val="1"/>
        <charset val="204"/>
      </rPr>
      <t>сауықтыру мақсатындағы жерлер</t>
    </r>
    <r>
      <rPr>
        <sz val="9"/>
        <color theme="1"/>
        <rFont val="Times New Roman"/>
        <family val="1"/>
        <charset val="204"/>
      </rPr>
      <t xml:space="preserve">                                   земли оздоровительного назначения </t>
    </r>
  </si>
  <si>
    <r>
      <rPr>
        <b/>
        <sz val="9"/>
        <rFont val="Times New Roman"/>
        <family val="1"/>
        <charset val="204"/>
      </rPr>
      <t xml:space="preserve">рекреациялық мақсаттағы жерлер, оның ішінде:                                                 </t>
    </r>
    <r>
      <rPr>
        <sz val="9"/>
        <rFont val="Times New Roman"/>
        <family val="1"/>
        <charset val="204"/>
      </rPr>
      <t>земли ре креац ионного назначения, в том числе:</t>
    </r>
  </si>
  <si>
    <r>
      <rPr>
        <b/>
        <sz val="9"/>
        <rFont val="Times New Roman"/>
        <family val="1"/>
        <charset val="204"/>
      </rPr>
      <t>қалалық ормандар</t>
    </r>
    <r>
      <rPr>
        <sz val="9"/>
        <rFont val="Times New Roman"/>
        <family val="1"/>
        <charset val="204"/>
      </rPr>
      <t xml:space="preserve">                                                                            городские леса</t>
    </r>
  </si>
  <si>
    <r>
      <rPr>
        <b/>
        <sz val="9"/>
        <rFont val="Times New Roman"/>
        <family val="1"/>
        <charset val="204"/>
      </rPr>
      <t xml:space="preserve">тарихи-мәдени мақсаттағы жерлер                                                              </t>
    </r>
    <r>
      <rPr>
        <sz val="9"/>
        <rFont val="Times New Roman"/>
        <family val="1"/>
        <charset val="204"/>
      </rPr>
      <t xml:space="preserve">земли историко-культурного назначения </t>
    </r>
  </si>
  <si>
    <r>
      <t xml:space="preserve">орманшылықтар мен орман саябақтарының жерлері                                                                                          </t>
    </r>
    <r>
      <rPr>
        <sz val="9"/>
        <rFont val="Times New Roman"/>
        <family val="1"/>
        <charset val="204"/>
      </rPr>
      <t>земли лесничеств и лесопарков</t>
    </r>
  </si>
  <si>
    <r>
      <t xml:space="preserve">су объектілері астындағы жерлер                                                                    </t>
    </r>
    <r>
      <rPr>
        <sz val="9"/>
        <color theme="1"/>
        <rFont val="Times New Roman"/>
        <family val="1"/>
        <charset val="204"/>
      </rPr>
      <t>земли под водными объектами</t>
    </r>
  </si>
  <si>
    <r>
      <t xml:space="preserve">әскери және өзге де режимдік объектілер астындағы жер                                                             </t>
    </r>
    <r>
      <rPr>
        <sz val="9"/>
        <color theme="1"/>
        <rFont val="Times New Roman"/>
        <family val="1"/>
        <charset val="204"/>
      </rPr>
      <t>земли под военными и иными режимными объектами</t>
    </r>
  </si>
  <si>
    <r>
      <t xml:space="preserve">өзге арнайы мақсаттағы объектілер астындағы жер  </t>
    </r>
    <r>
      <rPr>
        <sz val="9"/>
        <color theme="1"/>
        <rFont val="Times New Roman"/>
        <family val="1"/>
        <charset val="204"/>
      </rPr>
      <t>земли под объектами иного специального назначения</t>
    </r>
  </si>
  <si>
    <r>
      <t xml:space="preserve">қала құрылысы немесе өзге де қызметке тартылмаған жерлер (резервтік жерлер)     </t>
    </r>
    <r>
      <rPr>
        <sz val="9"/>
        <color theme="1"/>
        <rFont val="Times New Roman"/>
        <family val="1"/>
        <charset val="204"/>
      </rPr>
      <t>земли, не вовлеченные в градостроительную или иную деятельность (резервные)</t>
    </r>
  </si>
  <si>
    <t>2.5</t>
  </si>
  <si>
    <r>
      <t xml:space="preserve">қала маңы аймағының жерлері                                 </t>
    </r>
    <r>
      <rPr>
        <sz val="9"/>
        <color theme="1"/>
        <rFont val="Times New Roman"/>
        <family val="1"/>
        <charset val="204"/>
      </rPr>
      <t>земли пригородной зоны</t>
    </r>
  </si>
  <si>
    <r>
      <t xml:space="preserve">Барлығы өнеркәсiп, көлiк, қорғаныс және ауыл шаруашылығына арналмаған жерлер, оның ішінде        </t>
    </r>
    <r>
      <rPr>
        <sz val="9"/>
        <color theme="1"/>
        <rFont val="Times New Roman"/>
        <family val="1"/>
        <charset val="204"/>
      </rPr>
      <t>Всего земель промышленности,связи, обороны и иного несельскохозяйственного назначения, в том числе (бағ./стр. 3.1+3.2+3.3+3.4+3.5+3.6):</t>
    </r>
  </si>
  <si>
    <r>
      <t xml:space="preserve">Өнеркәсіп жерлері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промышленности</t>
    </r>
    <r>
      <rPr>
        <b/>
        <sz val="9"/>
        <color theme="1"/>
        <rFont val="Times New Roman"/>
        <family val="1"/>
        <charset val="204"/>
      </rPr>
      <t xml:space="preserve"> </t>
    </r>
  </si>
  <si>
    <r>
      <t xml:space="preserve">Транспорт жерлері, оның ішінде                                                               </t>
    </r>
    <r>
      <rPr>
        <sz val="9"/>
        <color theme="1"/>
        <rFont val="Times New Roman"/>
        <family val="1"/>
        <charset val="204"/>
      </rPr>
      <t>Земли транспорта, в том числе  (бағ./стр.3.2.1+3.2.2+3.2.3+3.2.4+3.2.5):</t>
    </r>
  </si>
  <si>
    <r>
      <rPr>
        <b/>
        <sz val="9"/>
        <color indexed="8"/>
        <rFont val="Times New Roman"/>
        <family val="1"/>
        <charset val="204"/>
      </rPr>
      <t xml:space="preserve">темір жол көлігінің жерлері                                                  </t>
    </r>
    <r>
      <rPr>
        <sz val="9"/>
        <color indexed="8"/>
        <rFont val="Times New Roman"/>
        <family val="1"/>
        <charset val="204"/>
      </rPr>
      <t>земли железнодорожного транспорта</t>
    </r>
  </si>
  <si>
    <r>
      <rPr>
        <b/>
        <sz val="9"/>
        <color indexed="8"/>
        <rFont val="Times New Roman"/>
        <family val="1"/>
        <charset val="204"/>
      </rPr>
      <t xml:space="preserve">автомобиль көлігінің жерлері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земли автомобильного транспорта</t>
    </r>
  </si>
  <si>
    <r>
      <rPr>
        <b/>
        <sz val="9"/>
        <color indexed="8"/>
        <rFont val="Times New Roman"/>
        <family val="1"/>
        <charset val="204"/>
      </rPr>
      <t>теңіз және ішкі су көлігінің жері</t>
    </r>
    <r>
      <rPr>
        <sz val="9"/>
        <color indexed="8"/>
        <rFont val="Times New Roman"/>
        <family val="1"/>
        <charset val="204"/>
      </rPr>
      <t xml:space="preserve">                                                      земли морского и внутреннего водного транспорта</t>
    </r>
  </si>
  <si>
    <r>
      <rPr>
        <b/>
        <sz val="9"/>
        <color indexed="8"/>
        <rFont val="Times New Roman"/>
        <family val="1"/>
        <charset val="204"/>
      </rPr>
      <t>әуе көлігінің жері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                    земли воздушного транспорта</t>
    </r>
  </si>
  <si>
    <r>
      <rPr>
        <b/>
        <sz val="9"/>
        <color indexed="8"/>
        <rFont val="Times New Roman"/>
        <family val="1"/>
        <charset val="204"/>
      </rPr>
      <t xml:space="preserve">құбыр көлігінің жерлері                                                  </t>
    </r>
    <r>
      <rPr>
        <sz val="9"/>
        <color indexed="8"/>
        <rFont val="Times New Roman"/>
        <family val="1"/>
        <charset val="204"/>
      </rPr>
      <t xml:space="preserve"> земли трубопроводного транспорта</t>
    </r>
  </si>
  <si>
    <r>
      <t xml:space="preserve">Байланыс және энергетика жері                                                        </t>
    </r>
    <r>
      <rPr>
        <sz val="9"/>
        <color theme="1"/>
        <rFont val="Times New Roman"/>
        <family val="1"/>
        <charset val="204"/>
      </rPr>
      <t>Земли связи и энергетики</t>
    </r>
  </si>
  <si>
    <r>
      <t>Ғарыш қызметі мұқтажына арналған жер</t>
    </r>
    <r>
      <rPr>
        <sz val="9"/>
        <color theme="1"/>
        <rFont val="Times New Roman"/>
        <family val="1"/>
        <charset val="204"/>
      </rPr>
      <t xml:space="preserve">                                        Земли для нужд космической деятельности</t>
    </r>
  </si>
  <si>
    <r>
      <t xml:space="preserve">Қорғаныс және ұлттық қауіпсіздік мұқтаждарына арналған жер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для нужд обороны и национальной безопасности</t>
    </r>
  </si>
  <si>
    <r>
      <t xml:space="preserve">Жерді ерекше шарттармен пайдалану аймақтары                 </t>
    </r>
    <r>
      <rPr>
        <sz val="9"/>
        <color theme="1"/>
        <rFont val="Times New Roman"/>
        <family val="1"/>
        <charset val="204"/>
      </rPr>
      <t>Зоны с особыми условиями пользования землей</t>
    </r>
  </si>
  <si>
    <t>Иного не с/х назначения</t>
  </si>
  <si>
    <r>
      <t xml:space="preserve">Барлығы ерекше қорғалатын табиғи аумақтардың, сауықтыру мақсатындағы, рекреациялық және тарихи-мәдени мақсаттағы жерлер, оның ішінде: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Всего земель особо охраняемых природных
территорий, земли оздоровительного, рекреационного
и историко-культурного назначения, в том числе: (бағ./стр.4.1+4.2+4.3+4.4):</t>
    </r>
  </si>
  <si>
    <t>225</t>
  </si>
  <si>
    <t>153</t>
  </si>
  <si>
    <t>697</t>
  </si>
  <si>
    <t>4174</t>
  </si>
  <si>
    <t>4999</t>
  </si>
  <si>
    <t>595</t>
  </si>
  <si>
    <t>109160</t>
  </si>
  <si>
    <t>98121</t>
  </si>
  <si>
    <t>10695</t>
  </si>
  <si>
    <t>344</t>
  </si>
  <si>
    <t>1769</t>
  </si>
  <si>
    <t>12310</t>
  </si>
  <si>
    <t>114</t>
  </si>
  <si>
    <t>12171</t>
  </si>
  <si>
    <t>78</t>
  </si>
  <si>
    <t>584</t>
  </si>
  <si>
    <t>107</t>
  </si>
  <si>
    <t>670</t>
  </si>
  <si>
    <t>666</t>
  </si>
  <si>
    <r>
      <t xml:space="preserve">Ерекше қорғалатын табиғи аумақтардың жерлері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Земли особо охраняемых природных территорий </t>
    </r>
  </si>
  <si>
    <r>
      <t xml:space="preserve">Сауықтыру мақсатындағы жерлер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 xml:space="preserve">Земли оздоровительного назначения </t>
    </r>
  </si>
  <si>
    <r>
      <t xml:space="preserve">Рекреациялық мақсаттағы жерлер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рекреационного назначения</t>
    </r>
  </si>
  <si>
    <r>
      <t xml:space="preserve">Тарихи-мәдени мақсаттағы жерлер                                                      </t>
    </r>
    <r>
      <rPr>
        <sz val="9"/>
        <color theme="1"/>
        <rFont val="Times New Roman"/>
        <family val="1"/>
        <charset val="204"/>
      </rPr>
      <t xml:space="preserve">Земли историко-культурного назначения </t>
    </r>
  </si>
  <si>
    <r>
      <t xml:space="preserve">Орман қорының жерлері                                                           </t>
    </r>
    <r>
      <rPr>
        <sz val="9"/>
        <rFont val="Times New Roman"/>
        <family val="1"/>
        <charset val="204"/>
      </rPr>
      <t>Земли лесного фонда (5.1)</t>
    </r>
  </si>
  <si>
    <r>
      <rPr>
        <b/>
        <sz val="9"/>
        <rFont val="Times New Roman"/>
        <family val="1"/>
        <charset val="204"/>
      </rPr>
      <t xml:space="preserve">Оның ішінде қорықтар, ұлттық табиғи парктер, дендрологиялық және зоологиялық парктер, ботаникалық бақтар                                                                                                 </t>
    </r>
    <r>
      <rPr>
        <sz val="9"/>
        <rFont val="Times New Roman"/>
        <family val="1"/>
        <charset val="204"/>
      </rPr>
      <t xml:space="preserve">В т.ч. заповедников,национальных природных парков, дендрологических и зоологических парков, ботанических садов </t>
    </r>
  </si>
  <si>
    <r>
      <rPr>
        <b/>
        <sz val="9"/>
        <rFont val="Times New Roman"/>
        <family val="1"/>
        <charset val="204"/>
      </rPr>
      <t xml:space="preserve">бұдан басқа, 01 жолда ескерілген уақытша пайдаланудағы кәсіпорындардың орман шаруашылығы жерлері                                                                                  </t>
    </r>
    <r>
      <rPr>
        <sz val="9"/>
        <rFont val="Times New Roman"/>
        <family val="1"/>
        <charset val="204"/>
      </rPr>
      <t>кроме того земли лесхозпредприятий, находящихся во временном пользовании, учтенные в строке 01</t>
    </r>
  </si>
  <si>
    <r>
      <t xml:space="preserve">Су қорының жерлері                                                                               </t>
    </r>
    <r>
      <rPr>
        <sz val="9"/>
        <rFont val="Times New Roman"/>
        <family val="1"/>
        <charset val="204"/>
      </rPr>
      <t>Земли водного фонда</t>
    </r>
  </si>
  <si>
    <r>
      <t xml:space="preserve">Босалқы жерлер                                                                              </t>
    </r>
    <r>
      <rPr>
        <sz val="9"/>
        <rFont val="Times New Roman"/>
        <family val="1"/>
        <charset val="204"/>
      </rPr>
      <t>Земли запаса</t>
    </r>
  </si>
  <si>
    <r>
      <rPr>
        <b/>
        <sz val="9"/>
        <color indexed="8"/>
        <rFont val="Times New Roman"/>
        <family val="1"/>
        <charset val="204"/>
      </rPr>
      <t xml:space="preserve">Бұдан басқа, босалқы жерлерде есепке алынған арнайы жер қоры жерлері                          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Кроме того земель специального зем. фонда, учтенных в землях запаса</t>
    </r>
  </si>
  <si>
    <r>
      <t xml:space="preserve">БАРЛЫҚ ЖЕРЛЕР                                                                                                     </t>
    </r>
    <r>
      <rPr>
        <sz val="9"/>
        <rFont val="Times New Roman"/>
        <family val="1"/>
        <charset val="204"/>
      </rPr>
      <t xml:space="preserve">   ИТОГО ЗЕМЕЛЬ (1+2+3+4+5+6+7)</t>
    </r>
  </si>
  <si>
    <r>
      <rPr>
        <b/>
        <sz val="9"/>
        <rFont val="Times New Roman"/>
        <family val="1"/>
        <charset val="204"/>
      </rPr>
      <t xml:space="preserve">оның ішінде аудан, облыс, республика аумағынан тыс жерлерде пайдаланылатын жерлер                           </t>
    </r>
    <r>
      <rPr>
        <sz val="9"/>
        <rFont val="Times New Roman"/>
        <family val="1"/>
        <charset val="204"/>
      </rPr>
      <t xml:space="preserve"> в том числе земли используемые за пределами территории района, области, Республики </t>
    </r>
  </si>
  <si>
    <r>
      <rPr>
        <b/>
        <sz val="9"/>
        <rFont val="Times New Roman"/>
        <family val="1"/>
        <charset val="204"/>
      </rPr>
      <t xml:space="preserve">Басқа аудандардың, облыстардың, мемлекеттердің жер пайдаланушылары пайдаланатын жерлер                                                                                </t>
    </r>
    <r>
      <rPr>
        <sz val="9"/>
        <rFont val="Times New Roman"/>
        <family val="1"/>
        <charset val="204"/>
      </rPr>
      <t>Земли используемые землепользователями других районов, областей, государств</t>
    </r>
  </si>
  <si>
    <r>
      <t xml:space="preserve">Аудан, облыс, республика аумағы                                                                                    </t>
    </r>
    <r>
      <rPr>
        <sz val="9"/>
        <rFont val="Times New Roman"/>
        <family val="1"/>
        <charset val="204"/>
      </rPr>
      <t xml:space="preserve">Территория района, области, республики  (8-8.1+9)               </t>
    </r>
  </si>
  <si>
    <t>Облыс әкімінің бірінші орынбасары Тасмаганбетов М.И.___________</t>
  </si>
  <si>
    <t>Первый заместитель акима области</t>
  </si>
  <si>
    <t>Атауы: "Солтүстік Қазақстан облысы әкімдігінің ауыл шаруашылығы және</t>
  </si>
  <si>
    <t xml:space="preserve"> жер қатынастары баскармасы" КММ</t>
  </si>
  <si>
    <t>Наименование: КГУ "Управление сельского хозяйства и земельных отношений</t>
  </si>
  <si>
    <t>акимата Северо-Казахстанской области"</t>
  </si>
  <si>
    <t>Мекенжайы: СҚО, Петропавл қ., Парк көшесі 57 "В" үй</t>
  </si>
  <si>
    <t>Адрес СКО, город Петропавловск, ул.Парковая, дом 57 "В"</t>
  </si>
  <si>
    <t>Телефон : 8 (7152) 53-36-44</t>
  </si>
  <si>
    <t>Электрондық пошта мекенжайы: dsh@sko,kz</t>
  </si>
  <si>
    <t>Адрес электронной почты</t>
  </si>
  <si>
    <t>Басшы:</t>
  </si>
  <si>
    <t>Мендыбаев М.Ж.</t>
  </si>
  <si>
    <t>_______________________</t>
  </si>
  <si>
    <t>Руководитель</t>
  </si>
  <si>
    <r>
      <rPr>
        <b/>
        <sz val="9"/>
        <rFont val="Times New Roman"/>
        <family val="1"/>
        <charset val="204"/>
      </rPr>
      <t xml:space="preserve">соның ішінде:                               </t>
    </r>
    <r>
      <rPr>
        <sz val="9"/>
        <rFont val="Times New Roman"/>
        <family val="1"/>
        <charset val="204"/>
      </rPr>
      <t xml:space="preserve"> из них:</t>
    </r>
  </si>
  <si>
    <r>
      <t xml:space="preserve">Азаматтардың жері:                                                      </t>
    </r>
    <r>
      <rPr>
        <sz val="9"/>
        <rFont val="Times New Roman"/>
        <family val="1"/>
        <charset val="204"/>
      </rPr>
      <t>Земли граждан:</t>
    </r>
  </si>
  <si>
    <r>
      <rPr>
        <b/>
        <sz val="9"/>
        <color indexed="8"/>
        <rFont val="Times New Roman"/>
        <family val="1"/>
        <charset val="204"/>
      </rPr>
      <t>жеке 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личные подсобные хозяйства</t>
    </r>
  </si>
  <si>
    <r>
      <rPr>
        <b/>
        <sz val="9"/>
        <color indexed="8"/>
        <rFont val="Times New Roman"/>
        <family val="1"/>
        <charset val="204"/>
      </rPr>
      <t>бағбандар және бағбандық бірлестіктер</t>
    </r>
    <r>
      <rPr>
        <sz val="9"/>
        <color indexed="8"/>
        <rFont val="Times New Roman"/>
        <family val="1"/>
        <charset val="204"/>
      </rPr>
      <t xml:space="preserve">  садоводы и садоводческие объединения</t>
    </r>
  </si>
  <si>
    <r>
      <rPr>
        <b/>
        <sz val="9"/>
        <color indexed="8"/>
        <rFont val="Times New Roman"/>
        <family val="1"/>
        <charset val="204"/>
      </rPr>
      <t xml:space="preserve">шөп шабумен және мал жаюмен айналысатын азаматтар                                                                               </t>
    </r>
    <r>
      <rPr>
        <sz val="9"/>
        <color indexed="8"/>
        <rFont val="Times New Roman"/>
        <family val="1"/>
        <charset val="204"/>
      </rPr>
      <t xml:space="preserve"> граждане, занимающиеся сенокошением и выпасом скота</t>
    </r>
  </si>
  <si>
    <r>
      <rPr>
        <b/>
        <sz val="9"/>
        <color indexed="8"/>
        <rFont val="Times New Roman"/>
        <family val="1"/>
        <charset val="204"/>
      </rPr>
      <t>қосалқы шаруашылықтар</t>
    </r>
    <r>
      <rPr>
        <sz val="9"/>
        <color indexed="8"/>
        <rFont val="Times New Roman"/>
        <family val="1"/>
        <charset val="204"/>
      </rPr>
      <t xml:space="preserve">                                    подсобные хозяйства</t>
    </r>
  </si>
  <si>
    <r>
      <t xml:space="preserve">Елді мекендердің (қалалардың, кенттердің және ауылдық елді мекендердің) жері                                               </t>
    </r>
    <r>
      <rPr>
        <sz val="9"/>
        <rFont val="Times New Roman"/>
        <family val="1"/>
        <charset val="204"/>
      </rPr>
      <t>Земли населенных пунктов(городов,поселков и сельских населенных пунктов) (строка 2.1+2.2+2.3+2.4)</t>
    </r>
  </si>
  <si>
    <r>
      <rPr>
        <b/>
        <sz val="9"/>
        <color theme="1"/>
        <rFont val="Times New Roman"/>
        <family val="1"/>
        <charset val="204"/>
      </rPr>
      <t xml:space="preserve">көп қабатты құрылыс                                                        </t>
    </r>
    <r>
      <rPr>
        <sz val="9"/>
        <color theme="1"/>
        <rFont val="Times New Roman"/>
        <family val="1"/>
        <charset val="204"/>
      </rPr>
      <t xml:space="preserve"> многоэтажной застройки</t>
    </r>
  </si>
  <si>
    <r>
      <rPr>
        <b/>
        <sz val="9"/>
        <color theme="1"/>
        <rFont val="Times New Roman"/>
        <family val="1"/>
        <charset val="204"/>
      </rPr>
      <t>жеке құрылыс салу</t>
    </r>
    <r>
      <rPr>
        <sz val="9"/>
        <color theme="1"/>
        <rFont val="Times New Roman"/>
        <family val="1"/>
        <charset val="204"/>
      </rPr>
      <t xml:space="preserve">                                                       индивидуальной застройки</t>
    </r>
  </si>
  <si>
    <r>
      <t xml:space="preserve">Әлеуметтік аймақтың жерлері                                                   </t>
    </r>
    <r>
      <rPr>
        <sz val="9"/>
        <color theme="1"/>
        <rFont val="Times New Roman"/>
        <family val="1"/>
        <charset val="204"/>
      </rPr>
      <t>Земли социальной зоны</t>
    </r>
  </si>
  <si>
    <r>
      <rPr>
        <b/>
        <sz val="9"/>
        <rFont val="Times New Roman"/>
        <family val="1"/>
        <charset val="204"/>
      </rPr>
      <t xml:space="preserve">өндірістік объектілердің жері                                                       </t>
    </r>
    <r>
      <rPr>
        <sz val="9"/>
        <rFont val="Times New Roman"/>
        <family val="1"/>
        <charset val="204"/>
      </rPr>
      <t>земли производственных объектов</t>
    </r>
  </si>
  <si>
    <r>
      <rPr>
        <b/>
        <sz val="9"/>
        <rFont val="Times New Roman"/>
        <family val="1"/>
        <charset val="204"/>
      </rPr>
      <t>сауда, қоғамдық тамақтандыру, тұрмыстық қызмет көрсету объектілерінің жерлері</t>
    </r>
    <r>
      <rPr>
        <sz val="9"/>
        <rFont val="Times New Roman"/>
        <family val="1"/>
        <charset val="204"/>
      </rPr>
      <t xml:space="preserve">                                                    земли объектов торговли, общественного питания, бытового обслуживания</t>
    </r>
  </si>
  <si>
    <r>
      <rPr>
        <b/>
        <sz val="9"/>
        <color theme="1"/>
        <rFont val="Times New Roman"/>
        <family val="1"/>
        <charset val="204"/>
      </rPr>
      <t xml:space="preserve">Темір жол көлігі                                                     </t>
    </r>
    <r>
      <rPr>
        <sz val="9"/>
        <color theme="1"/>
        <rFont val="Times New Roman"/>
        <family val="1"/>
        <charset val="204"/>
      </rPr>
      <t>Железнодорожного транспорта</t>
    </r>
  </si>
  <si>
    <r>
      <rPr>
        <b/>
        <sz val="9"/>
        <color theme="1"/>
        <rFont val="Times New Roman"/>
        <family val="1"/>
        <charset val="204"/>
      </rPr>
      <t xml:space="preserve">Автомобиль көлігі                                                            </t>
    </r>
    <r>
      <rPr>
        <sz val="9"/>
        <color theme="1"/>
        <rFont val="Times New Roman"/>
        <family val="1"/>
        <charset val="204"/>
      </rPr>
      <t>Автомобильного транспорта</t>
    </r>
  </si>
  <si>
    <r>
      <rPr>
        <b/>
        <sz val="9"/>
        <color theme="1"/>
        <rFont val="Times New Roman"/>
        <family val="1"/>
        <charset val="204"/>
      </rPr>
      <t xml:space="preserve">Теңіз және ішкі су көлігі                                                            </t>
    </r>
    <r>
      <rPr>
        <sz val="9"/>
        <color theme="1"/>
        <rFont val="Times New Roman"/>
        <family val="1"/>
        <charset val="204"/>
      </rPr>
      <t>Морского и внутреннего водного транспорта</t>
    </r>
  </si>
  <si>
    <r>
      <rPr>
        <b/>
        <sz val="9"/>
        <color theme="1"/>
        <rFont val="Times New Roman"/>
        <family val="1"/>
        <charset val="204"/>
      </rPr>
      <t>Әуе көлігі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Воздушного транспорта</t>
    </r>
  </si>
  <si>
    <r>
      <rPr>
        <b/>
        <sz val="9"/>
        <color theme="1"/>
        <rFont val="Times New Roman"/>
        <family val="1"/>
        <charset val="204"/>
      </rPr>
      <t>Өзге де көлік</t>
    </r>
    <r>
      <rPr>
        <sz val="9"/>
        <color theme="1"/>
        <rFont val="Times New Roman"/>
        <family val="1"/>
        <charset val="204"/>
      </rPr>
      <t xml:space="preserve">                                                                 Иного транспорта</t>
    </r>
  </si>
  <si>
    <r>
      <t xml:space="preserve">әскери және өзге де режимдік объектілер астындағы жер                                                                                                       </t>
    </r>
    <r>
      <rPr>
        <sz val="9"/>
        <color theme="1"/>
        <rFont val="Times New Roman"/>
        <family val="1"/>
        <charset val="204"/>
      </rPr>
      <t>земли под военными и иными режимными объектами</t>
    </r>
  </si>
  <si>
    <r>
      <t xml:space="preserve">қала құрылысы немесе өзге де қызметке тартылмаған жерлер (резервтік жерлер)                                                                </t>
    </r>
    <r>
      <rPr>
        <sz val="9"/>
        <color theme="1"/>
        <rFont val="Times New Roman"/>
        <family val="1"/>
        <charset val="204"/>
      </rPr>
      <t>земли, не вовлеченные в градостроительную или иную деятельность (резервные)</t>
    </r>
  </si>
  <si>
    <r>
      <t xml:space="preserve">қала маңы аймағының жерлері                                                 </t>
    </r>
    <r>
      <rPr>
        <sz val="9"/>
        <color theme="1"/>
        <rFont val="Times New Roman"/>
        <family val="1"/>
        <charset val="204"/>
      </rPr>
      <t>земли пригородной зоны</t>
    </r>
  </si>
  <si>
    <r>
      <t xml:space="preserve">Өнеркәсіп жерлері                                                         </t>
    </r>
    <r>
      <rPr>
        <sz val="9"/>
        <color theme="1"/>
        <rFont val="Times New Roman"/>
        <family val="1"/>
        <charset val="204"/>
      </rPr>
      <t>Земли промышленности</t>
    </r>
    <r>
      <rPr>
        <b/>
        <sz val="9"/>
        <color theme="1"/>
        <rFont val="Times New Roman"/>
        <family val="1"/>
        <charset val="204"/>
      </rPr>
      <t xml:space="preserve"> </t>
    </r>
  </si>
  <si>
    <r>
      <rPr>
        <b/>
        <sz val="9"/>
        <color indexed="8"/>
        <rFont val="Times New Roman"/>
        <family val="1"/>
        <charset val="204"/>
      </rPr>
      <t>әуе көлігінің жері</t>
    </r>
    <r>
      <rPr>
        <sz val="9"/>
        <color indexed="8"/>
        <rFont val="Times New Roman"/>
        <family val="1"/>
        <charset val="204"/>
      </rPr>
      <t xml:space="preserve">                                                          земли воздушного транспорта</t>
    </r>
  </si>
  <si>
    <t>Облыс әкімінің бірінші орынбасары Тасмаганбетов М.И.________</t>
  </si>
  <si>
    <t xml:space="preserve">       Мендыбаев М.Ж.</t>
  </si>
  <si>
    <r>
      <t xml:space="preserve">Елді мекендердің (қалалардың, кенттердің және ауылдық елді мекендердің) жері                              </t>
    </r>
    <r>
      <rPr>
        <sz val="9"/>
        <rFont val="Times New Roman"/>
        <family val="1"/>
        <charset val="204"/>
      </rPr>
      <t>Земли населенных пунктов(городов,поселков и сельских населенных пунктов) (строка 2.1+2.2+2.3+2.4)</t>
    </r>
  </si>
  <si>
    <r>
      <t xml:space="preserve">Әлеуметтік аймақтың жерлері                                 </t>
    </r>
    <r>
      <rPr>
        <sz val="9"/>
        <color theme="1"/>
        <rFont val="Times New Roman"/>
        <family val="1"/>
        <charset val="204"/>
      </rPr>
      <t>Земли социальной зоны</t>
    </r>
  </si>
  <si>
    <t>Облыс әкімінің бірінші орынбасары Тасмаганбетов М.И._____________________</t>
  </si>
  <si>
    <t>Басшы</t>
  </si>
  <si>
    <t xml:space="preserve">      Мендыбаев М.Ж.</t>
  </si>
  <si>
    <r>
      <rPr>
        <b/>
        <sz val="9"/>
        <rFont val="Times New Roman"/>
        <family val="1"/>
        <charset val="204"/>
      </rPr>
      <t>Суармалы жердің жалпы көлемі</t>
    </r>
    <r>
      <rPr>
        <sz val="9"/>
        <rFont val="Times New Roman"/>
        <family val="1"/>
        <charset val="204"/>
      </rPr>
      <t xml:space="preserve">       Общая площадь </t>
    </r>
  </si>
  <si>
    <r>
      <rPr>
        <b/>
        <sz val="9"/>
        <rFont val="Times New Roman"/>
        <family val="1"/>
        <charset val="204"/>
      </rPr>
      <t xml:space="preserve">Бөгде жерлердің барлығы </t>
    </r>
    <r>
      <rPr>
        <sz val="9"/>
        <rFont val="Times New Roman"/>
        <family val="1"/>
        <charset val="204"/>
      </rPr>
      <t xml:space="preserve">Прочие всего </t>
    </r>
  </si>
  <si>
    <t>было на 1.11.2021</t>
  </si>
  <si>
    <t xml:space="preserve">     </t>
  </si>
  <si>
    <r>
      <t xml:space="preserve">Мемлекеттік статистика органдары кұпиялылығына кепілдік береді
</t>
    </r>
    <r>
      <rPr>
        <sz val="10"/>
        <rFont val="Times New Roman"/>
        <family val="1"/>
        <charset val="204"/>
      </rPr>
      <t xml:space="preserve">Конфиденциальность гарантируется органами государственной статистики
</t>
    </r>
  </si>
  <si>
    <t>Қазақстан Республикасы    Ұлттық экономика министрлігінің Статистика комитеті төрағасының  2020  жылғы «10» наурыз № 25</t>
  </si>
  <si>
    <r>
      <t xml:space="preserve">Ведомстволық статистикалық байқаудың статистикалық нысаны  </t>
    </r>
    <r>
      <rPr>
        <sz val="10"/>
        <color indexed="8"/>
        <rFont val="Times New Roman"/>
        <family val="1"/>
        <charset val="204"/>
      </rPr>
      <t xml:space="preserve">Статистическая форма ведомственного статистического наблюдения
</t>
    </r>
  </si>
  <si>
    <t>Приложение 1 к приказу     Председателя Комитета по статистике  Министерства национальной экономики     Республики Казахстан       от «10» марта  2020 года №25</t>
  </si>
  <si>
    <r>
      <t xml:space="preserve">Қазақстан Республикасы    Ауыл шаруашылығы министрлігінің   Жер ресурстарын басқару комитетіне ұсынылады                                       </t>
    </r>
    <r>
      <rPr>
        <sz val="10"/>
        <color indexed="8"/>
        <rFont val="Times New Roman"/>
        <family val="1"/>
        <charset val="204"/>
      </rPr>
      <t>Представляется Комитету по управлению земельными ресурсами  Министерства сельского хозяйства Республики Казахстан</t>
    </r>
  </si>
  <si>
    <t xml:space="preserve">Жердiң болуы, оларды санаттар, жер учаскелерiнiң меншiк иелерi,                                              жердi пайдаланушылар  мен алқаптар бойынша бөлiнуi туралы                                                             2020 жылғы 1 қарашадағы есеп  </t>
  </si>
  <si>
    <t>Отчет о наличии земель и распределении их по категориям,                                               собственникам земельных участков, землепользователям и угодьям                                              на 1 ноября 2020 года</t>
  </si>
  <si>
    <r>
      <t xml:space="preserve">Индексі </t>
    </r>
    <r>
      <rPr>
        <sz val="14"/>
        <color indexed="8"/>
        <rFont val="Times New Roman"/>
        <family val="1"/>
        <charset val="204"/>
      </rPr>
      <t xml:space="preserve"> Индекс</t>
    </r>
  </si>
  <si>
    <t>22 б</t>
  </si>
  <si>
    <r>
      <rPr>
        <b/>
        <sz val="14"/>
        <rFont val="Times New Roman"/>
        <family val="1"/>
        <charset val="204"/>
      </rPr>
      <t xml:space="preserve">жылдық </t>
    </r>
    <r>
      <rPr>
        <sz val="14"/>
        <rFont val="Times New Roman"/>
        <family val="1"/>
        <charset val="204"/>
      </rPr>
      <t xml:space="preserve">годовая                                                                                                                  </t>
    </r>
  </si>
  <si>
    <r>
      <t xml:space="preserve"> </t>
    </r>
    <r>
      <rPr>
        <b/>
        <sz val="11"/>
        <rFont val="Times New Roman"/>
        <family val="1"/>
        <charset val="204"/>
      </rPr>
      <t xml:space="preserve">есепті кезең </t>
    </r>
    <r>
      <rPr>
        <sz val="11"/>
        <rFont val="Times New Roman"/>
        <family val="1"/>
        <charset val="204"/>
      </rPr>
      <t xml:space="preserve">  отчетный период   </t>
    </r>
  </si>
  <si>
    <r>
      <rPr>
        <b/>
        <sz val="11"/>
        <color indexed="8"/>
        <rFont val="Times New Roman"/>
        <family val="1"/>
        <charset val="204"/>
      </rPr>
      <t xml:space="preserve">жыл                        </t>
    </r>
    <r>
      <rPr>
        <sz val="11"/>
        <color indexed="8"/>
        <rFont val="Times New Roman"/>
        <family val="1"/>
        <charset val="204"/>
      </rPr>
      <t xml:space="preserve"> год</t>
    </r>
  </si>
  <si>
    <t>Аудандардың (облыстық маңызы бар қалалардың) Жер қатынастары және ауыл шаруашылық бөлімдері, Қазақстан Республикасы облыстарының (республикалық маңызы бар қалалардың, астананың) Жер қатынастары және ауыл шаруашылық басқармалары ұсынады</t>
  </si>
  <si>
    <t>Представляют  отделы  сельского хозяйства  и  земельных  отношений  районов (городов областного значения), Управления сельского хозяйства и  земельных отношений областей (городов республиканского значения, столицы) Республики Казахстан</t>
  </si>
  <si>
    <t>Ұсыну мерзімі: есепті жылдың 20 қарашасынан кешіктірмей</t>
  </si>
  <si>
    <t>Срок представления: не позднее 20 ноября отчетного года</t>
  </si>
  <si>
    <r>
      <t xml:space="preserve">БСН коды   </t>
    </r>
    <r>
      <rPr>
        <sz val="11"/>
        <rFont val="Times New Roman"/>
        <family val="1"/>
        <charset val="204"/>
      </rPr>
      <t xml:space="preserve"> код БИН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</si>
</sst>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(* #,##0_);_(* \(#,##0\);_(* \-_);_(@_)"/>
    <numFmt numFmtId="165" formatCode="mmm/dd"/>
    <numFmt numFmtId="166" formatCode="#,##0.0"/>
    <numFmt numFmtId="167" formatCode="0.0"/>
  </numFmts>
  <fonts count="6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8"/>
      <name val="Calibri"/>
      <family val="2"/>
    </font>
    <font>
      <u/>
      <sz val="11"/>
      <color indexed="30"/>
      <name val="Calibri"/>
      <family val="2"/>
    </font>
    <font>
      <sz val="10"/>
      <name val="Arial"/>
      <family val="2"/>
    </font>
    <font>
      <sz val="12"/>
      <name val="Asylbek MerekeU3+Tms"/>
      <family val="1"/>
    </font>
    <font>
      <sz val="8"/>
      <name val="Times New Roman"/>
      <family val="1"/>
    </font>
    <font>
      <sz val="6"/>
      <name val="Asylbek MerekeU3+Tms"/>
      <family val="1"/>
    </font>
    <font>
      <sz val="11"/>
      <color theme="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8"/>
      <color theme="3"/>
      <name val="Calibri Light"/>
      <family val="2"/>
    </font>
    <font>
      <sz val="11"/>
      <color rgb="FF9C6500"/>
      <name val="Calibri"/>
      <family val="2"/>
      <scheme val="minor"/>
    </font>
    <font>
      <sz val="11"/>
      <color rgb="FF9C000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 Cyr"/>
      <charset val="204"/>
    </font>
    <font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b/>
      <sz val="9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sz val="9"/>
      <color theme="1"/>
      <name val="Times New Roman"/>
      <family val="1"/>
      <charset val="204"/>
    </font>
    <font>
      <b/>
      <sz val="9"/>
      <color rgb="FFFF0000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0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sz val="1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1"/>
      <name val="Calibri"/>
      <family val="2"/>
      <charset val="204"/>
      <scheme val="minor"/>
    </font>
    <font>
      <sz val="11"/>
      <name val="Calibri"/>
      <family val="2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color indexed="8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9"/>
      <color indexed="8"/>
      <name val="Calibri"/>
      <family val="2"/>
    </font>
    <font>
      <sz val="8"/>
      <name val="Times New Roman"/>
      <family val="1"/>
      <charset val="204"/>
    </font>
    <font>
      <sz val="9"/>
      <color indexed="8"/>
      <name val="Calibri"/>
      <family val="2"/>
    </font>
    <font>
      <b/>
      <sz val="11"/>
      <color indexed="8"/>
      <name val="Calibri"/>
      <family val="2"/>
    </font>
    <font>
      <b/>
      <sz val="12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2"/>
      <color indexed="8"/>
      <name val="Calibri"/>
      <family val="2"/>
    </font>
    <font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color indexed="8"/>
      <name val="Times New Roman"/>
      <family val="1"/>
      <charset val="204"/>
    </font>
    <font>
      <sz val="14"/>
      <color indexed="8"/>
      <name val="Times New Roman"/>
      <family val="1"/>
      <charset val="204"/>
    </font>
  </fonts>
  <fills count="6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27"/>
      </patternFill>
    </fill>
    <fill>
      <patternFill patternType="solid">
        <fgColor indexed="45"/>
      </patternFill>
    </fill>
    <fill>
      <patternFill patternType="solid">
        <fgColor indexed="47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57"/>
      </patternFill>
    </fill>
    <fill>
      <patternFill patternType="solid">
        <fgColor indexed="1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EB9C"/>
      </patternFill>
    </fill>
    <fill>
      <patternFill patternType="solid">
        <fgColor rgb="FFFFC7CE"/>
      </patternFill>
    </fill>
    <fill>
      <patternFill patternType="solid">
        <fgColor rgb="FFFFFFCC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/>
        <bgColor indexed="64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65">
    <xf numFmtId="0" fontId="0" fillId="2" borderId="0"/>
    <xf numFmtId="0" fontId="2" fillId="3" borderId="0"/>
    <xf numFmtId="0" fontId="1" fillId="4" borderId="0"/>
    <xf numFmtId="0" fontId="2" fillId="5" borderId="0"/>
    <xf numFmtId="0" fontId="1" fillId="6" borderId="0"/>
    <xf numFmtId="0" fontId="2" fillId="7" borderId="0"/>
    <xf numFmtId="0" fontId="1" fillId="8" borderId="0"/>
    <xf numFmtId="0" fontId="2" fillId="9" borderId="0"/>
    <xf numFmtId="0" fontId="1" fillId="3" borderId="0"/>
    <xf numFmtId="0" fontId="2" fillId="2" borderId="0"/>
    <xf numFmtId="0" fontId="1" fillId="5" borderId="0"/>
    <xf numFmtId="0" fontId="2" fillId="6" borderId="0"/>
    <xf numFmtId="0" fontId="1" fillId="10" borderId="0"/>
    <xf numFmtId="0" fontId="2" fillId="10" borderId="0"/>
    <xf numFmtId="0" fontId="1" fillId="11" borderId="0"/>
    <xf numFmtId="0" fontId="2" fillId="5" borderId="0"/>
    <xf numFmtId="0" fontId="1" fillId="12" borderId="0"/>
    <xf numFmtId="0" fontId="2" fillId="13" borderId="0"/>
    <xf numFmtId="0" fontId="1" fillId="8" borderId="0"/>
    <xf numFmtId="0" fontId="2" fillId="14" borderId="0"/>
    <xf numFmtId="0" fontId="1" fillId="10" borderId="0"/>
    <xf numFmtId="0" fontId="2" fillId="10" borderId="0"/>
    <xf numFmtId="0" fontId="1" fillId="15" borderId="0"/>
    <xf numFmtId="0" fontId="2" fillId="14" borderId="0"/>
    <xf numFmtId="0" fontId="3" fillId="16" borderId="0"/>
    <xf numFmtId="0" fontId="3" fillId="10" borderId="0"/>
    <xf numFmtId="0" fontId="3" fillId="11" borderId="0"/>
    <xf numFmtId="0" fontId="3" fillId="5" borderId="0"/>
    <xf numFmtId="0" fontId="3" fillId="12" borderId="0"/>
    <xf numFmtId="0" fontId="3" fillId="13" borderId="0"/>
    <xf numFmtId="0" fontId="3" fillId="17" borderId="0"/>
    <xf numFmtId="0" fontId="3" fillId="14" borderId="0"/>
    <xf numFmtId="0" fontId="3" fillId="18" borderId="0"/>
    <xf numFmtId="0" fontId="3" fillId="18" borderId="0"/>
    <xf numFmtId="0" fontId="3" fillId="19" borderId="0"/>
    <xf numFmtId="0" fontId="3" fillId="20" borderId="0"/>
    <xf numFmtId="0" fontId="10" fillId="27" borderId="0"/>
    <xf numFmtId="0" fontId="10" fillId="28" borderId="0"/>
    <xf numFmtId="0" fontId="10" fillId="29" borderId="0"/>
    <xf numFmtId="0" fontId="10" fillId="30" borderId="0"/>
    <xf numFmtId="0" fontId="10" fillId="31" borderId="0"/>
    <xf numFmtId="0" fontId="10" fillId="32" borderId="0"/>
    <xf numFmtId="0" fontId="11" fillId="33" borderId="19"/>
    <xf numFmtId="0" fontId="12" fillId="34" borderId="20"/>
    <xf numFmtId="0" fontId="13" fillId="34" borderId="19"/>
    <xf numFmtId="0" fontId="5" fillId="0" borderId="0"/>
    <xf numFmtId="0" fontId="14" fillId="0" borderId="21"/>
    <xf numFmtId="0" fontId="15" fillId="0" borderId="22"/>
    <xf numFmtId="0" fontId="16" fillId="0" borderId="23"/>
    <xf numFmtId="0" fontId="16" fillId="0" borderId="0"/>
    <xf numFmtId="0" fontId="17" fillId="0" borderId="24"/>
    <xf numFmtId="0" fontId="18" fillId="35" borderId="25"/>
    <xf numFmtId="0" fontId="19" fillId="0" borderId="0"/>
    <xf numFmtId="0" fontId="20" fillId="36" borderId="0"/>
    <xf numFmtId="0" fontId="4" fillId="0" borderId="0"/>
    <xf numFmtId="0" fontId="6" fillId="0" borderId="0"/>
    <xf numFmtId="0" fontId="21" fillId="37" borderId="0"/>
    <xf numFmtId="0" fontId="22" fillId="0" borderId="0"/>
    <xf numFmtId="0" fontId="2" fillId="38" borderId="26"/>
    <xf numFmtId="0" fontId="23" fillId="0" borderId="27"/>
    <xf numFmtId="0" fontId="24" fillId="0" borderId="0"/>
    <xf numFmtId="164" fontId="7" fillId="0" borderId="0"/>
    <xf numFmtId="0" fontId="25" fillId="39" borderId="0"/>
    <xf numFmtId="0" fontId="1" fillId="2" borderId="0"/>
    <xf numFmtId="0" fontId="26" fillId="0" borderId="0"/>
  </cellStyleXfs>
  <cellXfs count="880">
    <xf numFmtId="0" fontId="1" fillId="2" borderId="0" xfId="0" applyFont="1"/>
    <xf numFmtId="0" fontId="5" fillId="0" borderId="0" xfId="45"/>
    <xf numFmtId="0" fontId="0" fillId="0" borderId="0" xfId="0" applyFill="1"/>
    <xf numFmtId="0" fontId="0" fillId="21" borderId="0" xfId="0" applyFill="1"/>
    <xf numFmtId="0" fontId="0" fillId="0" borderId="1" xfId="0" applyFill="1" applyBorder="1"/>
    <xf numFmtId="0" fontId="9" fillId="0" borderId="1" xfId="0" applyFont="1" applyFill="1" applyBorder="1" applyAlignment="1">
      <alignment horizontal="left"/>
    </xf>
    <xf numFmtId="0" fontId="9" fillId="0" borderId="1" xfId="0" applyFont="1" applyFill="1" applyBorder="1"/>
    <xf numFmtId="0" fontId="9" fillId="0" borderId="1" xfId="0" applyFont="1" applyFill="1" applyBorder="1" applyAlignment="1">
      <alignment horizontal="center"/>
    </xf>
    <xf numFmtId="165" fontId="9" fillId="0" borderId="1" xfId="0" applyNumberFormat="1" applyFont="1" applyFill="1" applyBorder="1" applyAlignment="1">
      <alignment horizontal="left"/>
    </xf>
    <xf numFmtId="165" fontId="9" fillId="0" borderId="1" xfId="0" applyNumberFormat="1" applyFont="1" applyFill="1" applyBorder="1" applyAlignment="1">
      <alignment horizontal="center"/>
    </xf>
    <xf numFmtId="0" fontId="9" fillId="22" borderId="1" xfId="0" applyFont="1" applyFill="1" applyBorder="1"/>
    <xf numFmtId="0" fontId="9" fillId="23" borderId="1" xfId="0" applyFont="1" applyFill="1" applyBorder="1" applyAlignment="1">
      <alignment horizontal="center"/>
    </xf>
    <xf numFmtId="0" fontId="9" fillId="23" borderId="1" xfId="0" applyFont="1" applyFill="1" applyBorder="1"/>
    <xf numFmtId="0" fontId="0" fillId="24" borderId="0" xfId="0" applyFill="1"/>
    <xf numFmtId="49" fontId="0" fillId="24" borderId="0" xfId="0" applyNumberFormat="1" applyFill="1" applyAlignment="1">
      <alignment horizontal="right"/>
    </xf>
    <xf numFmtId="49" fontId="0" fillId="25" borderId="0" xfId="0" applyNumberFormat="1" applyFill="1" applyAlignment="1">
      <alignment horizontal="left"/>
    </xf>
    <xf numFmtId="0" fontId="0" fillId="25" borderId="0" xfId="0" applyFill="1"/>
    <xf numFmtId="0" fontId="8" fillId="0" borderId="2" xfId="61" applyNumberFormat="1" applyFont="1" applyBorder="1" applyAlignment="1">
      <alignment horizontal="center" vertical="center" wrapText="1"/>
    </xf>
    <xf numFmtId="0" fontId="8" fillId="0" borderId="3" xfId="61" applyNumberFormat="1" applyFont="1" applyBorder="1" applyAlignment="1">
      <alignment horizontal="center" vertical="center" wrapText="1"/>
    </xf>
    <xf numFmtId="0" fontId="8" fillId="26" borderId="2" xfId="61" applyNumberFormat="1" applyFont="1" applyFill="1" applyBorder="1" applyAlignment="1">
      <alignment horizontal="center" vertical="center" wrapText="1"/>
    </xf>
    <xf numFmtId="0" fontId="27" fillId="40" borderId="0" xfId="0" applyFont="1" applyFill="1"/>
    <xf numFmtId="49" fontId="28" fillId="40" borderId="0" xfId="0" applyNumberFormat="1" applyFont="1" applyFill="1" applyAlignment="1">
      <alignment horizontal="center" vertical="center"/>
    </xf>
    <xf numFmtId="1" fontId="28" fillId="40" borderId="0" xfId="0" applyNumberFormat="1" applyFont="1" applyFill="1" applyAlignment="1">
      <alignment horizontal="center" vertical="center"/>
    </xf>
    <xf numFmtId="0" fontId="28" fillId="40" borderId="0" xfId="0" applyFont="1" applyFill="1"/>
    <xf numFmtId="0" fontId="28" fillId="40" borderId="0" xfId="0" applyFont="1" applyFill="1" applyAlignment="1">
      <alignment horizontal="center" vertical="center"/>
    </xf>
    <xf numFmtId="1" fontId="28" fillId="40" borderId="0" xfId="0" applyNumberFormat="1" applyFont="1" applyFill="1"/>
    <xf numFmtId="49" fontId="28" fillId="40" borderId="0" xfId="0" applyNumberFormat="1" applyFont="1" applyFill="1"/>
    <xf numFmtId="49" fontId="28" fillId="40" borderId="1" xfId="61" applyNumberFormat="1" applyFont="1" applyFill="1" applyBorder="1" applyAlignment="1">
      <alignment horizontal="center" vertical="center" wrapText="1"/>
    </xf>
    <xf numFmtId="0" fontId="28" fillId="40" borderId="1" xfId="0" applyFont="1" applyFill="1" applyBorder="1" applyAlignment="1">
      <alignment horizontal="center"/>
    </xf>
    <xf numFmtId="0" fontId="27" fillId="41" borderId="0" xfId="0" applyFont="1" applyFill="1"/>
    <xf numFmtId="0" fontId="28" fillId="41" borderId="0" xfId="0" applyFont="1" applyFill="1"/>
    <xf numFmtId="49" fontId="30" fillId="40" borderId="1" xfId="0" applyNumberFormat="1" applyFont="1" applyFill="1" applyBorder="1" applyAlignment="1">
      <alignment wrapText="1"/>
    </xf>
    <xf numFmtId="49" fontId="27" fillId="40" borderId="1" xfId="0" applyNumberFormat="1" applyFont="1" applyFill="1" applyBorder="1" applyAlignment="1">
      <alignment wrapText="1"/>
    </xf>
    <xf numFmtId="0" fontId="28" fillId="40" borderId="1" xfId="0" applyFont="1" applyFill="1" applyBorder="1" applyAlignment="1">
      <alignment horizontal="center" vertical="center"/>
    </xf>
    <xf numFmtId="49" fontId="29" fillId="41" borderId="1" xfId="64" applyNumberFormat="1" applyFont="1" applyFill="1" applyBorder="1" applyAlignment="1">
      <alignment horizontal="center" vertical="center"/>
    </xf>
    <xf numFmtId="0" fontId="28" fillId="41" borderId="1" xfId="0" applyFont="1" applyFill="1" applyBorder="1"/>
    <xf numFmtId="0" fontId="28" fillId="41" borderId="1" xfId="0" applyFont="1" applyFill="1" applyBorder="1" applyAlignment="1">
      <alignment horizontal="center" vertical="center"/>
    </xf>
    <xf numFmtId="49" fontId="29" fillId="40" borderId="1" xfId="64" applyNumberFormat="1" applyFont="1" applyFill="1" applyBorder="1" applyAlignment="1">
      <alignment horizontal="center" vertical="center"/>
    </xf>
    <xf numFmtId="0" fontId="28" fillId="40" borderId="1" xfId="0" applyFont="1" applyFill="1" applyBorder="1"/>
    <xf numFmtId="49" fontId="28" fillId="40" borderId="1" xfId="64" applyNumberFormat="1" applyFont="1" applyFill="1" applyBorder="1" applyAlignment="1">
      <alignment horizontal="center" vertical="center"/>
    </xf>
    <xf numFmtId="0" fontId="29" fillId="42" borderId="9" xfId="0" applyFont="1" applyFill="1" applyBorder="1"/>
    <xf numFmtId="0" fontId="27" fillId="40" borderId="1" xfId="0" applyFont="1" applyFill="1" applyBorder="1" applyAlignment="1">
      <alignment horizontal="left" vertical="top" wrapText="1"/>
    </xf>
    <xf numFmtId="1" fontId="28" fillId="40" borderId="0" xfId="0" applyNumberFormat="1" applyFont="1" applyFill="1" applyAlignment="1">
      <alignment horizontal="left" vertical="top" wrapText="1"/>
    </xf>
    <xf numFmtId="49" fontId="28" fillId="40" borderId="1" xfId="61" applyNumberFormat="1" applyFont="1" applyFill="1" applyBorder="1" applyAlignment="1">
      <alignment horizontal="left" vertical="top" wrapText="1"/>
    </xf>
    <xf numFmtId="0" fontId="29" fillId="41" borderId="1" xfId="64" applyFont="1" applyFill="1" applyBorder="1" applyAlignment="1">
      <alignment horizontal="left" vertical="top" wrapText="1"/>
    </xf>
    <xf numFmtId="0" fontId="31" fillId="40" borderId="1" xfId="0" applyFont="1" applyFill="1" applyBorder="1" applyAlignment="1">
      <alignment horizontal="left" vertical="top" wrapText="1"/>
    </xf>
    <xf numFmtId="0" fontId="28" fillId="40" borderId="1" xfId="64" applyFont="1" applyFill="1" applyBorder="1" applyAlignment="1">
      <alignment horizontal="left" vertical="top" wrapText="1"/>
    </xf>
    <xf numFmtId="0" fontId="29" fillId="43" borderId="9" xfId="0" applyFont="1" applyFill="1" applyBorder="1"/>
    <xf numFmtId="0" fontId="29" fillId="44" borderId="9" xfId="0" applyFont="1" applyFill="1" applyBorder="1"/>
    <xf numFmtId="0" fontId="29" fillId="44" borderId="6" xfId="0" applyFont="1" applyFill="1" applyBorder="1"/>
    <xf numFmtId="0" fontId="29" fillId="45" borderId="9" xfId="0" applyFont="1" applyFill="1" applyBorder="1"/>
    <xf numFmtId="0" fontId="29" fillId="46" borderId="9" xfId="0" applyFont="1" applyFill="1" applyBorder="1" applyAlignment="1">
      <alignment vertical="center"/>
    </xf>
    <xf numFmtId="0" fontId="29" fillId="46" borderId="6" xfId="0" applyFont="1" applyFill="1" applyBorder="1" applyAlignment="1">
      <alignment vertical="center"/>
    </xf>
    <xf numFmtId="0" fontId="29" fillId="42" borderId="28" xfId="0" applyFont="1" applyFill="1" applyBorder="1"/>
    <xf numFmtId="0" fontId="29" fillId="45" borderId="28" xfId="0" applyFont="1" applyFill="1" applyBorder="1"/>
    <xf numFmtId="0" fontId="29" fillId="45" borderId="29" xfId="0" applyFont="1" applyFill="1" applyBorder="1"/>
    <xf numFmtId="49" fontId="28" fillId="42" borderId="0" xfId="0" applyNumberFormat="1" applyFont="1" applyFill="1" applyAlignment="1">
      <alignment horizontal="center" vertical="center"/>
    </xf>
    <xf numFmtId="1" fontId="28" fillId="42" borderId="0" xfId="0" applyNumberFormat="1" applyFont="1" applyFill="1" applyAlignment="1">
      <alignment horizontal="left" vertical="top" wrapText="1"/>
    </xf>
    <xf numFmtId="49" fontId="34" fillId="40" borderId="1" xfId="0" applyNumberFormat="1" applyFont="1" applyFill="1" applyBorder="1" applyAlignment="1">
      <alignment wrapText="1"/>
    </xf>
    <xf numFmtId="49" fontId="33" fillId="40" borderId="1" xfId="0" applyNumberFormat="1" applyFont="1" applyFill="1" applyBorder="1" applyAlignment="1">
      <alignment horizontal="center" vertical="center" wrapText="1"/>
    </xf>
    <xf numFmtId="0" fontId="34" fillId="40" borderId="0" xfId="0" applyFont="1" applyFill="1"/>
    <xf numFmtId="0" fontId="34" fillId="40" borderId="1" xfId="0" applyFont="1" applyFill="1" applyBorder="1"/>
    <xf numFmtId="1" fontId="34" fillId="40" borderId="0" xfId="0" applyNumberFormat="1" applyFont="1" applyFill="1"/>
    <xf numFmtId="0" fontId="33" fillId="42" borderId="28" xfId="0" applyFont="1" applyFill="1" applyBorder="1"/>
    <xf numFmtId="49" fontId="34" fillId="40" borderId="1" xfId="61" applyNumberFormat="1" applyFont="1" applyFill="1" applyBorder="1" applyAlignment="1">
      <alignment horizontal="center" vertical="center" wrapText="1"/>
    </xf>
    <xf numFmtId="0" fontId="34" fillId="41" borderId="1" xfId="0" applyFont="1" applyFill="1" applyBorder="1"/>
    <xf numFmtId="0" fontId="28" fillId="42" borderId="1" xfId="0" applyFont="1" applyFill="1" applyBorder="1"/>
    <xf numFmtId="0" fontId="28" fillId="42" borderId="1" xfId="0" applyFont="1" applyFill="1" applyBorder="1" applyAlignment="1">
      <alignment horizontal="center" vertical="center"/>
    </xf>
    <xf numFmtId="0" fontId="28" fillId="42" borderId="0" xfId="0" applyFont="1" applyFill="1"/>
    <xf numFmtId="0" fontId="27" fillId="0" borderId="0" xfId="0" applyFont="1" applyFill="1"/>
    <xf numFmtId="49" fontId="29" fillId="0" borderId="1" xfId="64" applyNumberFormat="1" applyFont="1" applyBorder="1" applyAlignment="1">
      <alignment horizontal="center" vertical="center"/>
    </xf>
    <xf numFmtId="0" fontId="28" fillId="0" borderId="1" xfId="0" applyFont="1" applyFill="1" applyBorder="1"/>
    <xf numFmtId="0" fontId="34" fillId="0" borderId="1" xfId="0" applyFont="1" applyFill="1" applyBorder="1"/>
    <xf numFmtId="0" fontId="28" fillId="0" borderId="1" xfId="0" applyFont="1" applyFill="1" applyBorder="1" applyAlignment="1">
      <alignment horizontal="center" vertical="center"/>
    </xf>
    <xf numFmtId="0" fontId="28" fillId="0" borderId="0" xfId="0" applyFont="1" applyFill="1"/>
    <xf numFmtId="0" fontId="29" fillId="0" borderId="1" xfId="0" applyFont="1" applyFill="1" applyBorder="1" applyAlignment="1">
      <alignment horizontal="center" vertical="center"/>
    </xf>
    <xf numFmtId="49" fontId="28" fillId="0" borderId="1" xfId="64" applyNumberFormat="1" applyFont="1" applyBorder="1" applyAlignment="1">
      <alignment horizontal="center" vertical="center"/>
    </xf>
    <xf numFmtId="0" fontId="28" fillId="0" borderId="1" xfId="64" applyFont="1" applyBorder="1" applyAlignment="1">
      <alignment horizontal="left" vertical="top" wrapText="1"/>
    </xf>
    <xf numFmtId="0" fontId="27" fillId="48" borderId="0" xfId="0" applyFont="1" applyFill="1"/>
    <xf numFmtId="0" fontId="28" fillId="48" borderId="1" xfId="0" applyFont="1" applyFill="1" applyBorder="1"/>
    <xf numFmtId="0" fontId="34" fillId="48" borderId="1" xfId="0" applyFont="1" applyFill="1" applyBorder="1"/>
    <xf numFmtId="0" fontId="28" fillId="48" borderId="1" xfId="0" applyFont="1" applyFill="1" applyBorder="1" applyAlignment="1">
      <alignment horizontal="center" vertical="center"/>
    </xf>
    <xf numFmtId="0" fontId="28" fillId="48" borderId="0" xfId="0" applyFont="1" applyFill="1"/>
    <xf numFmtId="0" fontId="27" fillId="49" borderId="0" xfId="0" applyFont="1" applyFill="1"/>
    <xf numFmtId="49" fontId="28" fillId="49" borderId="1" xfId="64" applyNumberFormat="1" applyFont="1" applyFill="1" applyBorder="1" applyAlignment="1">
      <alignment horizontal="center" vertical="center"/>
    </xf>
    <xf numFmtId="0" fontId="27" fillId="49" borderId="1" xfId="0" applyFont="1" applyFill="1" applyBorder="1" applyAlignment="1">
      <alignment horizontal="left" vertical="top" wrapText="1"/>
    </xf>
    <xf numFmtId="0" fontId="28" fillId="49" borderId="1" xfId="0" applyFont="1" applyFill="1" applyBorder="1"/>
    <xf numFmtId="0" fontId="34" fillId="49" borderId="1" xfId="0" applyFont="1" applyFill="1" applyBorder="1"/>
    <xf numFmtId="0" fontId="28" fillId="49" borderId="1" xfId="0" applyFont="1" applyFill="1" applyBorder="1" applyAlignment="1">
      <alignment horizontal="center" vertical="center"/>
    </xf>
    <xf numFmtId="0" fontId="28" fillId="49" borderId="0" xfId="0" applyFont="1" applyFill="1"/>
    <xf numFmtId="0" fontId="27" fillId="0" borderId="1" xfId="0" applyFont="1" applyFill="1" applyBorder="1" applyAlignment="1">
      <alignment horizontal="left" vertical="top" wrapText="1"/>
    </xf>
    <xf numFmtId="0" fontId="31" fillId="48" borderId="1" xfId="0" applyFont="1" applyFill="1" applyBorder="1" applyAlignment="1">
      <alignment horizontal="left" vertical="top" wrapText="1"/>
    </xf>
    <xf numFmtId="0" fontId="32" fillId="49" borderId="1" xfId="0" applyFont="1" applyFill="1" applyBorder="1" applyAlignment="1">
      <alignment horizontal="left" vertical="top" wrapText="1"/>
    </xf>
    <xf numFmtId="0" fontId="28" fillId="50" borderId="0" xfId="0" applyFont="1" applyFill="1"/>
    <xf numFmtId="1" fontId="28" fillId="50" borderId="0" xfId="0" applyNumberFormat="1" applyFont="1" applyFill="1"/>
    <xf numFmtId="0" fontId="29" fillId="50" borderId="9" xfId="0" applyFont="1" applyFill="1" applyBorder="1"/>
    <xf numFmtId="49" fontId="28" fillId="50" borderId="1" xfId="61" applyNumberFormat="1" applyFont="1" applyFill="1" applyBorder="1" applyAlignment="1">
      <alignment horizontal="center" vertical="center" wrapText="1"/>
    </xf>
    <xf numFmtId="0" fontId="28" fillId="50" borderId="1" xfId="0" applyFont="1" applyFill="1" applyBorder="1"/>
    <xf numFmtId="0" fontId="28" fillId="50" borderId="1" xfId="0" applyFont="1" applyFill="1" applyBorder="1" applyAlignment="1">
      <alignment horizontal="center" vertical="center"/>
    </xf>
    <xf numFmtId="0" fontId="29" fillId="42" borderId="0" xfId="0" applyFont="1" applyFill="1"/>
    <xf numFmtId="1" fontId="29" fillId="42" borderId="0" xfId="0" applyNumberFormat="1" applyFont="1" applyFill="1"/>
    <xf numFmtId="49" fontId="29" fillId="42" borderId="1" xfId="61" applyNumberFormat="1" applyFont="1" applyFill="1" applyBorder="1" applyAlignment="1">
      <alignment horizontal="center" vertical="center" wrapText="1"/>
    </xf>
    <xf numFmtId="0" fontId="29" fillId="42" borderId="1" xfId="0" applyFont="1" applyFill="1" applyBorder="1" applyAlignment="1">
      <alignment horizontal="center" vertical="center"/>
    </xf>
    <xf numFmtId="0" fontId="29" fillId="50" borderId="1" xfId="0" applyFont="1" applyFill="1" applyBorder="1" applyAlignment="1">
      <alignment horizontal="center" vertical="center"/>
    </xf>
    <xf numFmtId="1" fontId="28" fillId="42" borderId="0" xfId="0" applyNumberFormat="1" applyFont="1" applyFill="1"/>
    <xf numFmtId="0" fontId="29" fillId="42" borderId="6" xfId="0" applyFont="1" applyFill="1" applyBorder="1"/>
    <xf numFmtId="49" fontId="28" fillId="42" borderId="1" xfId="61" applyNumberFormat="1" applyFont="1" applyFill="1" applyBorder="1" applyAlignment="1">
      <alignment horizontal="center" vertical="center" wrapText="1"/>
    </xf>
    <xf numFmtId="0" fontId="29" fillId="48" borderId="1" xfId="0" applyFont="1" applyFill="1" applyBorder="1"/>
    <xf numFmtId="0" fontId="28" fillId="51" borderId="1" xfId="64" applyFont="1" applyFill="1" applyBorder="1" applyAlignment="1">
      <alignment horizontal="left" vertical="top" wrapText="1"/>
    </xf>
    <xf numFmtId="0" fontId="29" fillId="41" borderId="1" xfId="0" applyFont="1" applyFill="1" applyBorder="1" applyAlignment="1">
      <alignment horizontal="center" vertical="center"/>
    </xf>
    <xf numFmtId="0" fontId="29" fillId="48" borderId="1" xfId="0" applyFont="1" applyFill="1" applyBorder="1" applyAlignment="1">
      <alignment horizontal="center" vertical="center"/>
    </xf>
    <xf numFmtId="0" fontId="27" fillId="41" borderId="0" xfId="0" applyFont="1" applyFill="1" applyAlignment="1">
      <alignment vertical="center"/>
    </xf>
    <xf numFmtId="0" fontId="28" fillId="41" borderId="1" xfId="0" applyFont="1" applyFill="1" applyBorder="1" applyAlignment="1">
      <alignment vertical="center"/>
    </xf>
    <xf numFmtId="0" fontId="34" fillId="41" borderId="1" xfId="0" applyFont="1" applyFill="1" applyBorder="1" applyAlignment="1">
      <alignment vertical="center"/>
    </xf>
    <xf numFmtId="0" fontId="28" fillId="41" borderId="0" xfId="0" applyFont="1" applyFill="1" applyAlignment="1">
      <alignment vertical="center"/>
    </xf>
    <xf numFmtId="0" fontId="29" fillId="42" borderId="1" xfId="0" applyFont="1" applyFill="1" applyBorder="1" applyAlignment="1">
      <alignment vertical="center"/>
    </xf>
    <xf numFmtId="49" fontId="29" fillId="0" borderId="1" xfId="64" applyNumberFormat="1" applyFont="1" applyBorder="1" applyAlignment="1">
      <alignment horizontal="center"/>
    </xf>
    <xf numFmtId="0" fontId="29" fillId="0" borderId="1" xfId="0" applyFont="1" applyFill="1" applyBorder="1" applyAlignment="1">
      <alignment vertical="center"/>
    </xf>
    <xf numFmtId="0" fontId="28" fillId="42" borderId="1" xfId="64" applyFont="1" applyFill="1" applyBorder="1" applyAlignment="1">
      <alignment horizontal="left" vertical="top" wrapText="1"/>
    </xf>
    <xf numFmtId="0" fontId="32" fillId="0" borderId="1" xfId="0" applyFont="1" applyFill="1" applyBorder="1"/>
    <xf numFmtId="0" fontId="32" fillId="50" borderId="1" xfId="0" applyFont="1" applyFill="1" applyBorder="1" applyAlignment="1">
      <alignment horizontal="center" vertical="center"/>
    </xf>
    <xf numFmtId="0" fontId="28" fillId="53" borderId="1" xfId="0" applyFont="1" applyFill="1" applyBorder="1" applyAlignment="1">
      <alignment horizontal="center" vertical="center"/>
    </xf>
    <xf numFmtId="0" fontId="33" fillId="42" borderId="1" xfId="0" applyFont="1" applyFill="1" applyBorder="1" applyAlignment="1">
      <alignment horizontal="center" vertical="center"/>
    </xf>
    <xf numFmtId="0" fontId="33" fillId="42" borderId="1" xfId="0" applyFont="1" applyFill="1" applyBorder="1"/>
    <xf numFmtId="0" fontId="34" fillId="50" borderId="1" xfId="0" applyFont="1" applyFill="1" applyBorder="1" applyAlignment="1">
      <alignment horizontal="center" vertical="center"/>
    </xf>
    <xf numFmtId="0" fontId="29" fillId="49" borderId="1" xfId="0" applyFont="1" applyFill="1" applyBorder="1" applyAlignment="1">
      <alignment horizontal="center" vertical="center"/>
    </xf>
    <xf numFmtId="0" fontId="29" fillId="49" borderId="1" xfId="0" applyFont="1" applyFill="1" applyBorder="1" applyAlignment="1">
      <alignment vertical="center"/>
    </xf>
    <xf numFmtId="0" fontId="28" fillId="50" borderId="1" xfId="64" applyFont="1" applyFill="1" applyBorder="1" applyAlignment="1">
      <alignment horizontal="left" vertical="top" wrapText="1"/>
    </xf>
    <xf numFmtId="1" fontId="28" fillId="0" borderId="1" xfId="0" applyNumberFormat="1" applyFont="1" applyFill="1" applyBorder="1"/>
    <xf numFmtId="1" fontId="28" fillId="50" borderId="1" xfId="0" applyNumberFormat="1" applyFont="1" applyFill="1" applyBorder="1" applyAlignment="1">
      <alignment horizontal="center" vertical="center"/>
    </xf>
    <xf numFmtId="0" fontId="31" fillId="42" borderId="1" xfId="0" applyFont="1" applyFill="1" applyBorder="1" applyAlignment="1">
      <alignment horizontal="center" vertical="center"/>
    </xf>
    <xf numFmtId="0" fontId="31" fillId="42" borderId="1" xfId="0" applyFont="1" applyFill="1" applyBorder="1" applyAlignment="1">
      <alignment vertical="center"/>
    </xf>
    <xf numFmtId="49" fontId="28" fillId="49" borderId="4" xfId="64" applyNumberFormat="1" applyFont="1" applyFill="1" applyBorder="1" applyAlignment="1">
      <alignment vertical="center"/>
    </xf>
    <xf numFmtId="0" fontId="27" fillId="49" borderId="4" xfId="0" applyFont="1" applyFill="1" applyBorder="1" applyAlignment="1">
      <alignment vertical="top" wrapText="1"/>
    </xf>
    <xf numFmtId="0" fontId="31" fillId="48" borderId="1" xfId="0" applyFont="1" applyFill="1" applyBorder="1" applyAlignment="1">
      <alignment horizontal="center" vertical="top" wrapText="1"/>
    </xf>
    <xf numFmtId="49" fontId="34" fillId="49" borderId="1" xfId="0" applyNumberFormat="1" applyFont="1" applyFill="1" applyBorder="1" applyAlignment="1">
      <alignment wrapText="1"/>
    </xf>
    <xf numFmtId="0" fontId="29" fillId="48" borderId="1" xfId="0" applyFont="1" applyFill="1" applyBorder="1" applyAlignment="1">
      <alignment vertical="center"/>
    </xf>
    <xf numFmtId="49" fontId="28" fillId="48" borderId="1" xfId="64" applyNumberFormat="1" applyFont="1" applyFill="1" applyBorder="1" applyAlignment="1">
      <alignment horizontal="center" vertical="center"/>
    </xf>
    <xf numFmtId="49" fontId="32" fillId="0" borderId="1" xfId="64" applyNumberFormat="1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horizontal="center" vertical="center"/>
    </xf>
    <xf numFmtId="0" fontId="31" fillId="0" borderId="1" xfId="0" applyFont="1" applyFill="1" applyBorder="1" applyAlignment="1">
      <alignment vertical="center"/>
    </xf>
    <xf numFmtId="0" fontId="32" fillId="0" borderId="0" xfId="0" applyFont="1" applyFill="1"/>
    <xf numFmtId="0" fontId="29" fillId="49" borderId="1" xfId="0" applyFont="1" applyFill="1" applyBorder="1"/>
    <xf numFmtId="0" fontId="33" fillId="49" borderId="1" xfId="0" applyFont="1" applyFill="1" applyBorder="1"/>
    <xf numFmtId="0" fontId="29" fillId="49" borderId="0" xfId="0" applyFont="1" applyFill="1"/>
    <xf numFmtId="0" fontId="30" fillId="49" borderId="0" xfId="0" applyFont="1" applyFill="1"/>
    <xf numFmtId="49" fontId="29" fillId="0" borderId="4" xfId="64" applyNumberFormat="1" applyFont="1" applyBorder="1" applyAlignment="1">
      <alignment horizontal="center"/>
    </xf>
    <xf numFmtId="0" fontId="28" fillId="54" borderId="1" xfId="0" applyFont="1" applyFill="1" applyBorder="1" applyAlignment="1">
      <alignment horizontal="center" vertical="center"/>
    </xf>
    <xf numFmtId="49" fontId="29" fillId="55" borderId="4" xfId="64" applyNumberFormat="1" applyFont="1" applyFill="1" applyBorder="1" applyAlignment="1">
      <alignment horizontal="center"/>
    </xf>
    <xf numFmtId="0" fontId="28" fillId="55" borderId="1" xfId="0" applyFont="1" applyFill="1" applyBorder="1"/>
    <xf numFmtId="0" fontId="34" fillId="55" borderId="1" xfId="0" applyFont="1" applyFill="1" applyBorder="1"/>
    <xf numFmtId="0" fontId="28" fillId="55" borderId="1" xfId="0" applyFont="1" applyFill="1" applyBorder="1" applyAlignment="1">
      <alignment horizontal="center" vertical="center"/>
    </xf>
    <xf numFmtId="0" fontId="28" fillId="55" borderId="0" xfId="0" applyFont="1" applyFill="1"/>
    <xf numFmtId="0" fontId="27" fillId="55" borderId="0" xfId="0" applyFont="1" applyFill="1"/>
    <xf numFmtId="0" fontId="28" fillId="0" borderId="1" xfId="0" applyFont="1" applyFill="1" applyBorder="1" applyAlignment="1">
      <alignment vertical="center"/>
    </xf>
    <xf numFmtId="0" fontId="34" fillId="0" borderId="1" xfId="0" applyFont="1" applyFill="1" applyBorder="1" applyAlignment="1">
      <alignment vertical="center"/>
    </xf>
    <xf numFmtId="0" fontId="28" fillId="0" borderId="0" xfId="0" applyFont="1" applyFill="1" applyAlignment="1">
      <alignment vertical="center"/>
    </xf>
    <xf numFmtId="0" fontId="27" fillId="0" borderId="0" xfId="0" applyFont="1" applyFill="1" applyAlignment="1">
      <alignment vertical="center"/>
    </xf>
    <xf numFmtId="49" fontId="29" fillId="56" borderId="1" xfId="64" applyNumberFormat="1" applyFont="1" applyFill="1" applyBorder="1" applyAlignment="1">
      <alignment horizontal="center" vertical="center"/>
    </xf>
    <xf numFmtId="49" fontId="28" fillId="56" borderId="1" xfId="64" applyNumberFormat="1" applyFont="1" applyFill="1" applyBorder="1" applyAlignment="1">
      <alignment horizontal="center" vertical="center"/>
    </xf>
    <xf numFmtId="3" fontId="0" fillId="0" borderId="0" xfId="0" applyNumberFormat="1" applyFill="1" applyAlignment="1">
      <alignment vertical="center"/>
    </xf>
    <xf numFmtId="0" fontId="29" fillId="40" borderId="1" xfId="0" applyFont="1" applyFill="1" applyBorder="1" applyAlignment="1">
      <alignment horizontal="center" vertical="center"/>
    </xf>
    <xf numFmtId="49" fontId="33" fillId="40" borderId="4" xfId="0" applyNumberFormat="1" applyFont="1" applyFill="1" applyBorder="1" applyAlignment="1">
      <alignment horizontal="center" vertical="center" wrapText="1"/>
    </xf>
    <xf numFmtId="0" fontId="34" fillId="0" borderId="1" xfId="0" applyFont="1" applyFill="1" applyBorder="1" applyAlignment="1">
      <alignment horizontal="center" vertical="center"/>
    </xf>
    <xf numFmtId="49" fontId="34" fillId="0" borderId="4" xfId="0" applyNumberFormat="1" applyFont="1" applyFill="1" applyBorder="1" applyAlignment="1">
      <alignment wrapText="1"/>
    </xf>
    <xf numFmtId="0" fontId="28" fillId="0" borderId="1" xfId="0" applyFont="1" applyFill="1" applyBorder="1" applyAlignment="1">
      <alignment horizontal="left" vertical="top" wrapText="1"/>
    </xf>
    <xf numFmtId="0" fontId="28" fillId="41" borderId="1" xfId="0" applyFont="1" applyFill="1" applyBorder="1" applyAlignment="1">
      <alignment horizontal="center"/>
    </xf>
    <xf numFmtId="0" fontId="28" fillId="0" borderId="1" xfId="0" applyFont="1" applyFill="1" applyBorder="1" applyAlignment="1">
      <alignment horizontal="center"/>
    </xf>
    <xf numFmtId="0" fontId="34" fillId="41" borderId="1" xfId="0" applyFont="1" applyFill="1" applyBorder="1" applyAlignment="1">
      <alignment horizontal="center" vertical="center"/>
    </xf>
    <xf numFmtId="0" fontId="28" fillId="41" borderId="0" xfId="0" applyFont="1" applyFill="1" applyAlignment="1">
      <alignment horizontal="center" vertical="center"/>
    </xf>
    <xf numFmtId="0" fontId="27" fillId="41" borderId="0" xfId="0" applyFont="1" applyFill="1" applyAlignment="1">
      <alignment horizontal="center" vertical="center"/>
    </xf>
    <xf numFmtId="0" fontId="28" fillId="40" borderId="0" xfId="0" applyFont="1" applyFill="1" applyAlignment="1">
      <alignment vertical="center"/>
    </xf>
    <xf numFmtId="0" fontId="28" fillId="40" borderId="1" xfId="0" applyFont="1" applyFill="1" applyBorder="1" applyAlignment="1">
      <alignment vertical="center"/>
    </xf>
    <xf numFmtId="0" fontId="34" fillId="40" borderId="1" xfId="0" applyFont="1" applyFill="1" applyBorder="1" applyAlignment="1">
      <alignment vertical="center"/>
    </xf>
    <xf numFmtId="0" fontId="29" fillId="42" borderId="9" xfId="0" applyFont="1" applyFill="1" applyBorder="1" applyAlignment="1">
      <alignment horizontal="center"/>
    </xf>
    <xf numFmtId="0" fontId="28" fillId="49" borderId="1" xfId="0" applyFont="1" applyFill="1" applyBorder="1" applyAlignment="1">
      <alignment horizontal="center"/>
    </xf>
    <xf numFmtId="0" fontId="27" fillId="40" borderId="0" xfId="0" applyFont="1" applyFill="1" applyAlignment="1">
      <alignment vertical="center"/>
    </xf>
    <xf numFmtId="0" fontId="34" fillId="48" borderId="1" xfId="0" applyFont="1" applyFill="1" applyBorder="1" applyAlignment="1">
      <alignment horizontal="center" vertical="center"/>
    </xf>
    <xf numFmtId="0" fontId="28" fillId="48" borderId="0" xfId="0" applyFont="1" applyFill="1" applyAlignment="1">
      <alignment horizontal="center" vertical="center"/>
    </xf>
    <xf numFmtId="0" fontId="27" fillId="48" borderId="0" xfId="0" applyFont="1" applyFill="1" applyAlignment="1">
      <alignment horizontal="center" vertical="center"/>
    </xf>
    <xf numFmtId="49" fontId="34" fillId="48" borderId="1" xfId="0" applyNumberFormat="1" applyFont="1" applyFill="1" applyBorder="1" applyAlignment="1">
      <alignment wrapText="1"/>
    </xf>
    <xf numFmtId="0" fontId="28" fillId="0" borderId="4" xfId="64" applyFont="1" applyBorder="1" applyAlignment="1">
      <alignment horizontal="left" vertical="top" wrapText="1"/>
    </xf>
    <xf numFmtId="49" fontId="28" fillId="0" borderId="1" xfId="61" applyNumberFormat="1" applyFont="1" applyBorder="1" applyAlignment="1">
      <alignment horizontal="right" vertical="center" wrapText="1"/>
    </xf>
    <xf numFmtId="49" fontId="28" fillId="0" borderId="1" xfId="61" applyNumberFormat="1" applyFont="1" applyBorder="1" applyAlignment="1">
      <alignment horizontal="left" vertical="center" wrapText="1"/>
    </xf>
    <xf numFmtId="0" fontId="34" fillId="49" borderId="1" xfId="0" applyFont="1" applyFill="1" applyBorder="1" applyAlignment="1">
      <alignment horizontal="center" vertical="center"/>
    </xf>
    <xf numFmtId="0" fontId="28" fillId="49" borderId="0" xfId="0" applyFont="1" applyFill="1" applyAlignment="1">
      <alignment horizontal="center" vertical="center"/>
    </xf>
    <xf numFmtId="0" fontId="27" fillId="49" borderId="0" xfId="0" applyFont="1" applyFill="1" applyAlignment="1">
      <alignment horizontal="center" vertical="center"/>
    </xf>
    <xf numFmtId="167" fontId="28" fillId="40" borderId="1" xfId="0" applyNumberFormat="1" applyFont="1" applyFill="1" applyBorder="1"/>
    <xf numFmtId="167" fontId="28" fillId="48" borderId="1" xfId="0" applyNumberFormat="1" applyFont="1" applyFill="1" applyBorder="1"/>
    <xf numFmtId="167" fontId="28" fillId="0" borderId="1" xfId="0" applyNumberFormat="1" applyFont="1" applyFill="1" applyBorder="1"/>
    <xf numFmtId="0" fontId="41" fillId="0" borderId="0" xfId="0" applyFont="1" applyFill="1"/>
    <xf numFmtId="0" fontId="0" fillId="0" borderId="0" xfId="0" applyFill="1" applyAlignment="1">
      <alignment horizontal="center"/>
    </xf>
    <xf numFmtId="0" fontId="1" fillId="0" borderId="0" xfId="54" applyFont="1"/>
    <xf numFmtId="0" fontId="44" fillId="0" borderId="0" xfId="54" applyFont="1"/>
    <xf numFmtId="0" fontId="45" fillId="0" borderId="0" xfId="54" applyFont="1"/>
    <xf numFmtId="0" fontId="1" fillId="0" borderId="0" xfId="0" applyFont="1" applyFill="1"/>
    <xf numFmtId="0" fontId="43" fillId="0" borderId="0" xfId="54" applyFont="1" applyAlignment="1">
      <alignment horizontal="left" vertical="center"/>
    </xf>
    <xf numFmtId="0" fontId="51" fillId="0" borderId="0" xfId="54" applyFont="1" applyAlignment="1">
      <alignment vertical="center" wrapText="1"/>
    </xf>
    <xf numFmtId="0" fontId="43" fillId="0" borderId="0" xfId="54" applyFont="1" applyAlignment="1">
      <alignment vertical="justify" wrapText="1"/>
    </xf>
    <xf numFmtId="0" fontId="1" fillId="0" borderId="0" xfId="54" applyFont="1" applyAlignment="1">
      <alignment vertical="top"/>
    </xf>
    <xf numFmtId="0" fontId="43" fillId="0" borderId="0" xfId="54" applyFont="1"/>
    <xf numFmtId="0" fontId="45" fillId="0" borderId="0" xfId="54" applyFont="1" applyAlignment="1">
      <alignment vertical="justify" wrapText="1"/>
    </xf>
    <xf numFmtId="0" fontId="45" fillId="0" borderId="0" xfId="54" applyFont="1" applyAlignment="1">
      <alignment vertical="center" wrapText="1"/>
    </xf>
    <xf numFmtId="0" fontId="44" fillId="0" borderId="0" xfId="54" applyFont="1" applyAlignment="1">
      <alignment vertical="center" wrapText="1"/>
    </xf>
    <xf numFmtId="0" fontId="0" fillId="0" borderId="0" xfId="0" applyFill="1" applyAlignment="1">
      <alignment vertical="justify"/>
    </xf>
    <xf numFmtId="0" fontId="0" fillId="0" borderId="0" xfId="0" applyFill="1" applyAlignment="1">
      <alignment vertical="center"/>
    </xf>
    <xf numFmtId="0" fontId="41" fillId="0" borderId="0" xfId="0" applyFont="1" applyFill="1" applyAlignment="1">
      <alignment vertical="justify"/>
    </xf>
    <xf numFmtId="0" fontId="0" fillId="0" borderId="0" xfId="0" applyFill="1" applyAlignment="1">
      <alignment horizontal="center" vertical="center"/>
    </xf>
    <xf numFmtId="0" fontId="1" fillId="0" borderId="0" xfId="54" applyFont="1" applyAlignment="1">
      <alignment vertical="justify"/>
    </xf>
    <xf numFmtId="0" fontId="29" fillId="0" borderId="0" xfId="54" applyFont="1" applyAlignment="1">
      <alignment horizontal="left" vertical="center"/>
    </xf>
    <xf numFmtId="0" fontId="28" fillId="0" borderId="0" xfId="54" applyFont="1" applyAlignment="1">
      <alignment horizontal="left" vertical="center"/>
    </xf>
    <xf numFmtId="0" fontId="48" fillId="0" borderId="0" xfId="54" applyFont="1" applyAlignment="1">
      <alignment vertical="center" wrapText="1"/>
    </xf>
    <xf numFmtId="0" fontId="28" fillId="0" borderId="0" xfId="54" applyFont="1" applyAlignment="1">
      <alignment vertical="justify" wrapText="1"/>
    </xf>
    <xf numFmtId="0" fontId="50" fillId="0" borderId="0" xfId="54" applyFont="1" applyAlignment="1">
      <alignment vertical="top"/>
    </xf>
    <xf numFmtId="0" fontId="28" fillId="0" borderId="0" xfId="54" applyFont="1"/>
    <xf numFmtId="0" fontId="30" fillId="0" borderId="0" xfId="54" applyFont="1" applyAlignment="1">
      <alignment vertical="justify" wrapText="1"/>
    </xf>
    <xf numFmtId="0" fontId="30" fillId="0" borderId="0" xfId="54" applyFont="1" applyAlignment="1">
      <alignment vertical="center" wrapText="1"/>
    </xf>
    <xf numFmtId="0" fontId="27" fillId="0" borderId="0" xfId="54" applyFont="1" applyAlignment="1">
      <alignment vertical="center" wrapText="1"/>
    </xf>
    <xf numFmtId="3" fontId="35" fillId="0" borderId="1" xfId="54" applyNumberFormat="1" applyFont="1" applyBorder="1" applyAlignment="1">
      <alignment horizontal="center" vertical="center" wrapText="1"/>
    </xf>
    <xf numFmtId="0" fontId="33" fillId="0" borderId="1" xfId="0" applyFont="1" applyFill="1" applyBorder="1"/>
    <xf numFmtId="49" fontId="27" fillId="40" borderId="4" xfId="0" applyNumberFormat="1" applyFont="1" applyFill="1" applyBorder="1" applyAlignment="1">
      <alignment wrapText="1"/>
    </xf>
    <xf numFmtId="49" fontId="30" fillId="40" borderId="4" xfId="0" applyNumberFormat="1" applyFont="1" applyFill="1" applyBorder="1" applyAlignment="1">
      <alignment wrapText="1"/>
    </xf>
    <xf numFmtId="0" fontId="29" fillId="40" borderId="1" xfId="0" applyFont="1" applyFill="1" applyBorder="1" applyAlignment="1">
      <alignment horizontal="left" vertical="top" wrapText="1"/>
    </xf>
    <xf numFmtId="0" fontId="30" fillId="49" borderId="1" xfId="0" applyFont="1" applyFill="1" applyBorder="1" applyAlignment="1">
      <alignment horizontal="left" vertical="top" wrapText="1"/>
    </xf>
    <xf numFmtId="0" fontId="27" fillId="52" borderId="0" xfId="0" applyFont="1" applyFill="1"/>
    <xf numFmtId="0" fontId="28" fillId="52" borderId="1" xfId="0" applyFont="1" applyFill="1" applyBorder="1"/>
    <xf numFmtId="0" fontId="34" fillId="52" borderId="1" xfId="0" applyFont="1" applyFill="1" applyBorder="1"/>
    <xf numFmtId="0" fontId="28" fillId="52" borderId="1" xfId="0" applyFont="1" applyFill="1" applyBorder="1" applyAlignment="1">
      <alignment horizontal="center" vertical="center"/>
    </xf>
    <xf numFmtId="0" fontId="29" fillId="52" borderId="1" xfId="0" applyFont="1" applyFill="1" applyBorder="1" applyAlignment="1">
      <alignment horizontal="center" vertical="center"/>
    </xf>
    <xf numFmtId="0" fontId="29" fillId="52" borderId="1" xfId="0" applyFont="1" applyFill="1" applyBorder="1" applyAlignment="1">
      <alignment vertical="center"/>
    </xf>
    <xf numFmtId="167" fontId="28" fillId="52" borderId="1" xfId="0" applyNumberFormat="1" applyFont="1" applyFill="1" applyBorder="1"/>
    <xf numFmtId="0" fontId="28" fillId="52" borderId="0" xfId="0" applyFont="1" applyFill="1"/>
    <xf numFmtId="0" fontId="29" fillId="40" borderId="1" xfId="64" applyFont="1" applyFill="1" applyBorder="1" applyAlignment="1">
      <alignment horizontal="left" vertical="top" wrapText="1"/>
    </xf>
    <xf numFmtId="0" fontId="29" fillId="0" borderId="1" xfId="64" applyFont="1" applyBorder="1" applyAlignment="1">
      <alignment horizontal="left" vertical="top" wrapText="1"/>
    </xf>
    <xf numFmtId="0" fontId="28" fillId="41" borderId="8" xfId="0" applyFont="1" applyFill="1" applyBorder="1"/>
    <xf numFmtId="0" fontId="34" fillId="41" borderId="8" xfId="0" applyFont="1" applyFill="1" applyBorder="1"/>
    <xf numFmtId="0" fontId="28" fillId="41" borderId="8" xfId="0" applyFont="1" applyFill="1" applyBorder="1" applyAlignment="1">
      <alignment horizontal="center" vertical="center"/>
    </xf>
    <xf numFmtId="0" fontId="29" fillId="42" borderId="8" xfId="0" applyFont="1" applyFill="1" applyBorder="1" applyAlignment="1">
      <alignment horizontal="center" vertical="center"/>
    </xf>
    <xf numFmtId="0" fontId="29" fillId="42" borderId="8" xfId="0" applyFont="1" applyFill="1" applyBorder="1" applyAlignment="1">
      <alignment vertical="center"/>
    </xf>
    <xf numFmtId="0" fontId="28" fillId="50" borderId="8" xfId="0" applyFont="1" applyFill="1" applyBorder="1" applyAlignment="1">
      <alignment horizontal="center" vertical="center"/>
    </xf>
    <xf numFmtId="0" fontId="29" fillId="50" borderId="8" xfId="0" applyFont="1" applyFill="1" applyBorder="1" applyAlignment="1">
      <alignment horizontal="center" vertical="center"/>
    </xf>
    <xf numFmtId="0" fontId="28" fillId="0" borderId="8" xfId="0" applyFont="1" applyFill="1" applyBorder="1"/>
    <xf numFmtId="167" fontId="28" fillId="40" borderId="8" xfId="0" applyNumberFormat="1" applyFont="1" applyFill="1" applyBorder="1"/>
    <xf numFmtId="0" fontId="28" fillId="40" borderId="8" xfId="0" applyFont="1" applyFill="1" applyBorder="1"/>
    <xf numFmtId="49" fontId="28" fillId="40" borderId="0" xfId="64" applyNumberFormat="1" applyFont="1" applyFill="1" applyAlignment="1">
      <alignment horizontal="center" vertical="center"/>
    </xf>
    <xf numFmtId="0" fontId="28" fillId="40" borderId="0" xfId="64" applyFont="1" applyFill="1" applyAlignment="1">
      <alignment horizontal="left" vertical="top" wrapText="1"/>
    </xf>
    <xf numFmtId="0" fontId="29" fillId="42" borderId="0" xfId="0" applyFont="1" applyFill="1" applyAlignment="1">
      <alignment horizontal="center" vertical="center"/>
    </xf>
    <xf numFmtId="0" fontId="29" fillId="42" borderId="0" xfId="0" applyFont="1" applyFill="1" applyAlignment="1">
      <alignment vertical="center"/>
    </xf>
    <xf numFmtId="0" fontId="28" fillId="50" borderId="0" xfId="0" applyFont="1" applyFill="1" applyAlignment="1">
      <alignment horizontal="center" vertical="center"/>
    </xf>
    <xf numFmtId="0" fontId="29" fillId="50" borderId="0" xfId="0" applyFont="1" applyFill="1" applyAlignment="1">
      <alignment horizontal="center" vertical="center"/>
    </xf>
    <xf numFmtId="167" fontId="28" fillId="40" borderId="0" xfId="0" applyNumberFormat="1" applyFont="1" applyFill="1"/>
    <xf numFmtId="0" fontId="28" fillId="0" borderId="4" xfId="0" applyFont="1" applyFill="1" applyBorder="1"/>
    <xf numFmtId="0" fontId="34" fillId="0" borderId="4" xfId="0" applyFont="1" applyFill="1" applyBorder="1"/>
    <xf numFmtId="0" fontId="28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horizontal="center" vertical="center"/>
    </xf>
    <xf numFmtId="0" fontId="29" fillId="0" borderId="4" xfId="0" applyFont="1" applyFill="1" applyBorder="1" applyAlignment="1">
      <alignment vertical="center"/>
    </xf>
    <xf numFmtId="167" fontId="28" fillId="0" borderId="4" xfId="0" applyNumberFormat="1" applyFont="1" applyFill="1" applyBorder="1"/>
    <xf numFmtId="0" fontId="32" fillId="0" borderId="1" xfId="64" applyFont="1" applyBorder="1" applyAlignment="1">
      <alignment horizontal="left" vertical="top" wrapText="1"/>
    </xf>
    <xf numFmtId="0" fontId="30" fillId="0" borderId="1" xfId="0" applyFont="1" applyFill="1" applyBorder="1" applyAlignment="1">
      <alignment horizontal="left" vertical="top" wrapText="1"/>
    </xf>
    <xf numFmtId="0" fontId="31" fillId="0" borderId="1" xfId="0" applyFont="1" applyFill="1" applyBorder="1"/>
    <xf numFmtId="49" fontId="30" fillId="0" borderId="1" xfId="0" applyNumberFormat="1" applyFont="1" applyFill="1" applyBorder="1" applyAlignment="1">
      <alignment wrapText="1"/>
    </xf>
    <xf numFmtId="0" fontId="33" fillId="0" borderId="1" xfId="0" applyFont="1" applyFill="1" applyBorder="1" applyAlignment="1">
      <alignment horizontal="center" vertical="center"/>
    </xf>
    <xf numFmtId="49" fontId="33" fillId="0" borderId="1" xfId="0" applyNumberFormat="1" applyFont="1" applyFill="1" applyBorder="1" applyAlignment="1">
      <alignment wrapText="1"/>
    </xf>
    <xf numFmtId="49" fontId="33" fillId="0" borderId="1" xfId="0" applyNumberFormat="1" applyFont="1" applyFill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top" wrapText="1"/>
    </xf>
    <xf numFmtId="0" fontId="52" fillId="40" borderId="0" xfId="0" applyFont="1" applyFill="1"/>
    <xf numFmtId="0" fontId="28" fillId="45" borderId="1" xfId="0" applyFont="1" applyFill="1" applyBorder="1" applyAlignment="1">
      <alignment horizontal="center" vertical="center" wrapText="1"/>
    </xf>
    <xf numFmtId="167" fontId="28" fillId="40" borderId="1" xfId="0" applyNumberFormat="1" applyFont="1" applyFill="1" applyBorder="1" applyAlignment="1">
      <alignment vertical="center"/>
    </xf>
    <xf numFmtId="0" fontId="28" fillId="56" borderId="1" xfId="64" applyFont="1" applyFill="1" applyBorder="1" applyAlignment="1">
      <alignment horizontal="left" vertical="top" wrapText="1"/>
    </xf>
    <xf numFmtId="0" fontId="28" fillId="56" borderId="1" xfId="0" applyFont="1" applyFill="1" applyBorder="1"/>
    <xf numFmtId="0" fontId="34" fillId="56" borderId="1" xfId="0" applyFont="1" applyFill="1" applyBorder="1"/>
    <xf numFmtId="0" fontId="28" fillId="56" borderId="1" xfId="0" applyFont="1" applyFill="1" applyBorder="1" applyAlignment="1">
      <alignment horizontal="center" vertical="center"/>
    </xf>
    <xf numFmtId="0" fontId="29" fillId="56" borderId="1" xfId="0" applyFont="1" applyFill="1" applyBorder="1" applyAlignment="1">
      <alignment horizontal="center" vertical="center"/>
    </xf>
    <xf numFmtId="0" fontId="29" fillId="56" borderId="1" xfId="0" applyFont="1" applyFill="1" applyBorder="1" applyAlignment="1">
      <alignment vertical="center"/>
    </xf>
    <xf numFmtId="167" fontId="28" fillId="56" borderId="1" xfId="0" applyNumberFormat="1" applyFont="1" applyFill="1" applyBorder="1"/>
    <xf numFmtId="0" fontId="28" fillId="56" borderId="0" xfId="0" applyFont="1" applyFill="1"/>
    <xf numFmtId="0" fontId="27" fillId="56" borderId="0" xfId="0" applyFont="1" applyFill="1"/>
    <xf numFmtId="167" fontId="28" fillId="49" borderId="1" xfId="0" applyNumberFormat="1" applyFont="1" applyFill="1" applyBorder="1"/>
    <xf numFmtId="49" fontId="27" fillId="56" borderId="1" xfId="0" applyNumberFormat="1" applyFont="1" applyFill="1" applyBorder="1" applyAlignment="1">
      <alignment wrapText="1"/>
    </xf>
    <xf numFmtId="49" fontId="30" fillId="56" borderId="1" xfId="0" applyNumberFormat="1" applyFont="1" applyFill="1" applyBorder="1" applyAlignment="1">
      <alignment wrapText="1"/>
    </xf>
    <xf numFmtId="0" fontId="34" fillId="56" borderId="1" xfId="0" applyFont="1" applyFill="1" applyBorder="1" applyAlignment="1">
      <alignment horizontal="center" vertical="center"/>
    </xf>
    <xf numFmtId="0" fontId="31" fillId="56" borderId="1" xfId="0" applyFont="1" applyFill="1" applyBorder="1" applyAlignment="1">
      <alignment horizontal="center" vertical="center"/>
    </xf>
    <xf numFmtId="49" fontId="28" fillId="57" borderId="1" xfId="64" applyNumberFormat="1" applyFont="1" applyFill="1" applyBorder="1" applyAlignment="1">
      <alignment horizontal="center" vertical="center"/>
    </xf>
    <xf numFmtId="0" fontId="28" fillId="57" borderId="1" xfId="64" applyFont="1" applyFill="1" applyBorder="1" applyAlignment="1">
      <alignment horizontal="left" vertical="top" wrapText="1"/>
    </xf>
    <xf numFmtId="0" fontId="28" fillId="57" borderId="1" xfId="0" applyFont="1" applyFill="1" applyBorder="1"/>
    <xf numFmtId="0" fontId="34" fillId="57" borderId="1" xfId="0" applyFont="1" applyFill="1" applyBorder="1"/>
    <xf numFmtId="0" fontId="28" fillId="57" borderId="1" xfId="0" applyFont="1" applyFill="1" applyBorder="1" applyAlignment="1">
      <alignment horizontal="center" vertical="center"/>
    </xf>
    <xf numFmtId="0" fontId="29" fillId="57" borderId="1" xfId="0" applyFont="1" applyFill="1" applyBorder="1" applyAlignment="1">
      <alignment horizontal="center" vertical="center"/>
    </xf>
    <xf numFmtId="0" fontId="29" fillId="57" borderId="1" xfId="0" applyFont="1" applyFill="1" applyBorder="1" applyAlignment="1">
      <alignment vertical="center"/>
    </xf>
    <xf numFmtId="167" fontId="28" fillId="57" borderId="1" xfId="0" applyNumberFormat="1" applyFont="1" applyFill="1" applyBorder="1"/>
    <xf numFmtId="0" fontId="28" fillId="57" borderId="0" xfId="0" applyFont="1" applyFill="1"/>
    <xf numFmtId="0" fontId="27" fillId="57" borderId="0" xfId="0" applyFont="1" applyFill="1"/>
    <xf numFmtId="49" fontId="29" fillId="57" borderId="1" xfId="64" applyNumberFormat="1" applyFont="1" applyFill="1" applyBorder="1" applyAlignment="1">
      <alignment horizontal="center"/>
    </xf>
    <xf numFmtId="0" fontId="32" fillId="57" borderId="1" xfId="64" applyFont="1" applyFill="1" applyBorder="1" applyAlignment="1">
      <alignment horizontal="left" vertical="top" wrapText="1"/>
    </xf>
    <xf numFmtId="167" fontId="28" fillId="41" borderId="1" xfId="0" applyNumberFormat="1" applyFont="1" applyFill="1" applyBorder="1"/>
    <xf numFmtId="167" fontId="28" fillId="41" borderId="8" xfId="0" applyNumberFormat="1" applyFont="1" applyFill="1" applyBorder="1"/>
    <xf numFmtId="0" fontId="34" fillId="52" borderId="1" xfId="0" applyFont="1" applyFill="1" applyBorder="1" applyAlignment="1">
      <alignment horizontal="center" vertical="center"/>
    </xf>
    <xf numFmtId="0" fontId="28" fillId="52" borderId="0" xfId="0" applyFont="1" applyFill="1" applyAlignment="1">
      <alignment horizontal="center" vertical="center"/>
    </xf>
    <xf numFmtId="0" fontId="27" fillId="52" borderId="0" xfId="0" applyFont="1" applyFill="1" applyAlignment="1">
      <alignment horizontal="center" vertical="center"/>
    </xf>
    <xf numFmtId="0" fontId="34" fillId="42" borderId="1" xfId="0" applyFont="1" applyFill="1" applyBorder="1"/>
    <xf numFmtId="167" fontId="28" fillId="42" borderId="1" xfId="0" applyNumberFormat="1" applyFont="1" applyFill="1" applyBorder="1"/>
    <xf numFmtId="0" fontId="27" fillId="42" borderId="0" xfId="0" applyFont="1" applyFill="1"/>
    <xf numFmtId="49" fontId="29" fillId="42" borderId="1" xfId="64" applyNumberFormat="1" applyFont="1" applyFill="1" applyBorder="1" applyAlignment="1">
      <alignment horizontal="center"/>
    </xf>
    <xf numFmtId="49" fontId="29" fillId="0" borderId="1" xfId="0" applyNumberFormat="1" applyFont="1" applyFill="1" applyBorder="1" applyAlignment="1">
      <alignment wrapText="1"/>
    </xf>
    <xf numFmtId="167" fontId="28" fillId="40" borderId="1" xfId="0" applyNumberFormat="1" applyFont="1" applyFill="1" applyBorder="1" applyAlignment="1">
      <alignment horizontal="center" vertical="center"/>
    </xf>
    <xf numFmtId="167" fontId="28" fillId="40" borderId="1" xfId="0" applyNumberFormat="1" applyFont="1" applyFill="1" applyBorder="1" applyAlignment="1">
      <alignment horizontal="center"/>
    </xf>
    <xf numFmtId="0" fontId="34" fillId="49" borderId="1" xfId="0" applyFont="1" applyFill="1" applyBorder="1" applyAlignment="1">
      <alignment horizontal="center"/>
    </xf>
    <xf numFmtId="0" fontId="28" fillId="49" borderId="0" xfId="0" applyFont="1" applyFill="1" applyAlignment="1">
      <alignment horizontal="center"/>
    </xf>
    <xf numFmtId="0" fontId="27" fillId="49" borderId="0" xfId="0" applyFont="1" applyFill="1" applyAlignment="1">
      <alignment horizontal="center"/>
    </xf>
    <xf numFmtId="167" fontId="28" fillId="52" borderId="1" xfId="0" applyNumberFormat="1" applyFont="1" applyFill="1" applyBorder="1" applyAlignment="1">
      <alignment horizontal="center" vertical="center"/>
    </xf>
    <xf numFmtId="49" fontId="34" fillId="48" borderId="1" xfId="0" applyNumberFormat="1" applyFont="1" applyFill="1" applyBorder="1" applyAlignment="1">
      <alignment horizontal="center" vertical="center" wrapText="1"/>
    </xf>
    <xf numFmtId="49" fontId="27" fillId="0" borderId="1" xfId="0" applyNumberFormat="1" applyFont="1" applyFill="1" applyBorder="1" applyAlignment="1">
      <alignment wrapText="1"/>
    </xf>
    <xf numFmtId="49" fontId="30" fillId="0" borderId="4" xfId="0" applyNumberFormat="1" applyFont="1" applyFill="1" applyBorder="1" applyAlignment="1">
      <alignment wrapText="1"/>
    </xf>
    <xf numFmtId="167" fontId="28" fillId="49" borderId="1" xfId="0" applyNumberFormat="1" applyFont="1" applyFill="1" applyBorder="1" applyAlignment="1">
      <alignment horizontal="center" vertical="center"/>
    </xf>
    <xf numFmtId="49" fontId="34" fillId="0" borderId="4" xfId="0" applyNumberFormat="1" applyFont="1" applyFill="1" applyBorder="1" applyAlignment="1">
      <alignment horizontal="center" vertical="center" wrapText="1"/>
    </xf>
    <xf numFmtId="167" fontId="28" fillId="0" borderId="1" xfId="0" applyNumberFormat="1" applyFont="1" applyFill="1" applyBorder="1" applyAlignment="1">
      <alignment horizontal="center" vertical="center"/>
    </xf>
    <xf numFmtId="0" fontId="28" fillId="0" borderId="0" xfId="0" applyFont="1" applyFill="1" applyAlignment="1">
      <alignment horizontal="center" vertical="center"/>
    </xf>
    <xf numFmtId="0" fontId="27" fillId="0" borderId="0" xfId="0" applyFont="1" applyFill="1" applyAlignment="1">
      <alignment horizontal="center" vertical="center"/>
    </xf>
    <xf numFmtId="49" fontId="35" fillId="0" borderId="1" xfId="64" applyNumberFormat="1" applyFont="1" applyBorder="1" applyAlignment="1">
      <alignment horizontal="center" vertical="center"/>
    </xf>
    <xf numFmtId="0" fontId="36" fillId="0" borderId="1" xfId="54" applyFont="1" applyBorder="1" applyAlignment="1">
      <alignment horizontal="left" vertical="center" wrapText="1"/>
    </xf>
    <xf numFmtId="49" fontId="29" fillId="0" borderId="1" xfId="64" applyNumberFormat="1" applyFont="1" applyBorder="1" applyAlignment="1">
      <alignment horizontal="right" vertical="center"/>
    </xf>
    <xf numFmtId="49" fontId="28" fillId="0" borderId="1" xfId="64" applyNumberFormat="1" applyFont="1" applyBorder="1" applyAlignment="1">
      <alignment horizontal="right" vertical="center"/>
    </xf>
    <xf numFmtId="0" fontId="27" fillId="0" borderId="1" xfId="54" applyFont="1" applyBorder="1" applyAlignment="1">
      <alignment horizontal="left" vertical="top" wrapText="1"/>
    </xf>
    <xf numFmtId="0" fontId="30" fillId="0" borderId="1" xfId="54" applyFont="1" applyBorder="1" applyAlignment="1">
      <alignment horizontal="left" vertical="top" wrapText="1"/>
    </xf>
    <xf numFmtId="49" fontId="29" fillId="0" borderId="1" xfId="54" applyNumberFormat="1" applyFont="1" applyBorder="1" applyAlignment="1">
      <alignment horizontal="center" vertical="center" wrapText="1"/>
    </xf>
    <xf numFmtId="0" fontId="31" fillId="0" borderId="1" xfId="54" applyFont="1" applyBorder="1" applyAlignment="1">
      <alignment horizontal="left" vertical="top" wrapText="1"/>
    </xf>
    <xf numFmtId="49" fontId="28" fillId="0" borderId="1" xfId="54" applyNumberFormat="1" applyFont="1" applyBorder="1" applyAlignment="1">
      <alignment horizontal="center" vertical="center" wrapText="1"/>
    </xf>
    <xf numFmtId="0" fontId="32" fillId="0" borderId="1" xfId="54" applyFont="1" applyBorder="1" applyAlignment="1">
      <alignment horizontal="left" vertical="top" wrapText="1"/>
    </xf>
    <xf numFmtId="0" fontId="28" fillId="0" borderId="1" xfId="54" applyFont="1" applyBorder="1" applyAlignment="1">
      <alignment horizontal="left" vertical="top" wrapText="1"/>
    </xf>
    <xf numFmtId="0" fontId="29" fillId="0" borderId="1" xfId="54" applyFont="1" applyBorder="1" applyAlignment="1">
      <alignment horizontal="left" vertical="top" wrapText="1"/>
    </xf>
    <xf numFmtId="0" fontId="41" fillId="0" borderId="1" xfId="0" applyFont="1" applyFill="1" applyBorder="1"/>
    <xf numFmtId="49" fontId="28" fillId="0" borderId="1" xfId="61" applyNumberFormat="1" applyFont="1" applyBorder="1" applyAlignment="1">
      <alignment horizontal="center" vertical="center" wrapText="1"/>
    </xf>
    <xf numFmtId="0" fontId="31" fillId="0" borderId="1" xfId="0" applyFont="1" applyFill="1" applyBorder="1" applyAlignment="1">
      <alignment vertical="top" wrapText="1"/>
    </xf>
    <xf numFmtId="0" fontId="0" fillId="0" borderId="1" xfId="0" applyFill="1" applyBorder="1" applyAlignment="1">
      <alignment horizontal="center"/>
    </xf>
    <xf numFmtId="0" fontId="1" fillId="0" borderId="1" xfId="54" applyFont="1" applyBorder="1"/>
    <xf numFmtId="0" fontId="42" fillId="0" borderId="0" xfId="54" applyFont="1"/>
    <xf numFmtId="0" fontId="48" fillId="0" borderId="0" xfId="54" applyFont="1" applyAlignment="1">
      <alignment vertical="center"/>
    </xf>
    <xf numFmtId="0" fontId="45" fillId="0" borderId="0" xfId="54" applyFont="1" applyAlignment="1">
      <alignment vertical="justify"/>
    </xf>
    <xf numFmtId="0" fontId="44" fillId="0" borderId="0" xfId="0" applyFont="1" applyFill="1"/>
    <xf numFmtId="0" fontId="45" fillId="0" borderId="0" xfId="0" applyFont="1" applyFill="1"/>
    <xf numFmtId="0" fontId="27" fillId="0" borderId="4" xfId="54" applyFont="1" applyBorder="1" applyAlignment="1">
      <alignment horizontal="center" vertical="center" wrapText="1"/>
    </xf>
    <xf numFmtId="0" fontId="27" fillId="0" borderId="8" xfId="54" applyFont="1" applyBorder="1" applyAlignment="1">
      <alignment horizontal="center" vertical="center" wrapText="1"/>
    </xf>
    <xf numFmtId="49" fontId="29" fillId="0" borderId="1" xfId="61" applyNumberFormat="1" applyFont="1" applyBorder="1" applyAlignment="1">
      <alignment horizontal="left" vertical="center" wrapText="1"/>
    </xf>
    <xf numFmtId="49" fontId="35" fillId="0" borderId="4" xfId="64" applyNumberFormat="1" applyFont="1" applyBorder="1" applyAlignment="1">
      <alignment horizontal="center" vertical="center"/>
    </xf>
    <xf numFmtId="0" fontId="36" fillId="0" borderId="4" xfId="54" applyFont="1" applyBorder="1" applyAlignment="1">
      <alignment horizontal="left" vertical="center" wrapText="1"/>
    </xf>
    <xf numFmtId="3" fontId="35" fillId="0" borderId="4" xfId="54" applyNumberFormat="1" applyFont="1" applyBorder="1" applyAlignment="1">
      <alignment horizontal="center" vertical="center" wrapText="1"/>
    </xf>
    <xf numFmtId="166" fontId="35" fillId="0" borderId="1" xfId="54" applyNumberFormat="1" applyFont="1" applyBorder="1" applyAlignment="1">
      <alignment horizontal="center" vertical="center"/>
    </xf>
    <xf numFmtId="166" fontId="35" fillId="0" borderId="4" xfId="54" applyNumberFormat="1" applyFont="1" applyBorder="1" applyAlignment="1">
      <alignment horizontal="center" vertical="center" wrapText="1"/>
    </xf>
    <xf numFmtId="166" fontId="35" fillId="0" borderId="1" xfId="54" applyNumberFormat="1" applyFont="1" applyBorder="1" applyAlignment="1">
      <alignment horizontal="center" vertical="center" wrapText="1"/>
    </xf>
    <xf numFmtId="3" fontId="35" fillId="0" borderId="1" xfId="54" applyNumberFormat="1" applyFont="1" applyBorder="1" applyAlignment="1">
      <alignment horizontal="center" vertical="center"/>
    </xf>
    <xf numFmtId="166" fontId="38" fillId="0" borderId="1" xfId="54" applyNumberFormat="1" applyFont="1" applyBorder="1" applyAlignment="1">
      <alignment horizontal="center" vertical="center" wrapText="1"/>
    </xf>
    <xf numFmtId="49" fontId="28" fillId="0" borderId="1" xfId="64" applyNumberFormat="1" applyFont="1" applyBorder="1" applyAlignment="1">
      <alignment horizontal="right" vertical="justify"/>
    </xf>
    <xf numFmtId="0" fontId="27" fillId="0" borderId="1" xfId="54" applyFont="1" applyBorder="1" applyAlignment="1">
      <alignment horizontal="left" vertical="justify" wrapText="1"/>
    </xf>
    <xf numFmtId="3" fontId="37" fillId="0" borderId="1" xfId="54" applyNumberFormat="1" applyFont="1" applyBorder="1" applyAlignment="1">
      <alignment horizontal="center" vertical="justify" wrapText="1"/>
    </xf>
    <xf numFmtId="166" fontId="35" fillId="0" borderId="1" xfId="54" applyNumberFormat="1" applyFont="1" applyBorder="1" applyAlignment="1">
      <alignment horizontal="center" vertical="justify"/>
    </xf>
    <xf numFmtId="166" fontId="37" fillId="0" borderId="1" xfId="54" applyNumberFormat="1" applyFont="1" applyBorder="1" applyAlignment="1">
      <alignment horizontal="center" vertical="justify" wrapText="1"/>
    </xf>
    <xf numFmtId="166" fontId="35" fillId="0" borderId="1" xfId="54" applyNumberFormat="1" applyFont="1" applyBorder="1" applyAlignment="1">
      <alignment horizontal="center" vertical="justify" wrapText="1"/>
    </xf>
    <xf numFmtId="166" fontId="38" fillId="0" borderId="1" xfId="54" applyNumberFormat="1" applyFont="1" applyBorder="1" applyAlignment="1">
      <alignment horizontal="center" vertical="justify" wrapText="1"/>
    </xf>
    <xf numFmtId="166" fontId="38" fillId="0" borderId="1" xfId="54" applyNumberFormat="1" applyFont="1" applyBorder="1" applyAlignment="1">
      <alignment horizontal="center" vertical="justify"/>
    </xf>
    <xf numFmtId="3" fontId="36" fillId="0" borderId="1" xfId="54" applyNumberFormat="1" applyFont="1" applyBorder="1" applyAlignment="1">
      <alignment horizontal="center" vertical="justify" wrapText="1"/>
    </xf>
    <xf numFmtId="166" fontId="36" fillId="0" borderId="1" xfId="54" applyNumberFormat="1" applyFont="1" applyBorder="1" applyAlignment="1">
      <alignment horizontal="center" vertical="justify" wrapText="1"/>
    </xf>
    <xf numFmtId="166" fontId="37" fillId="0" borderId="1" xfId="54" applyNumberFormat="1" applyFont="1" applyBorder="1" applyAlignment="1">
      <alignment horizontal="left" vertical="justify" wrapText="1"/>
    </xf>
    <xf numFmtId="166" fontId="38" fillId="0" borderId="1" xfId="54" applyNumberFormat="1" applyFont="1" applyBorder="1" applyAlignment="1">
      <alignment horizontal="left" vertical="justify" wrapText="1"/>
    </xf>
    <xf numFmtId="49" fontId="28" fillId="0" borderId="1" xfId="64" applyNumberFormat="1" applyFont="1" applyBorder="1" applyAlignment="1">
      <alignment horizontal="center" vertical="justify"/>
    </xf>
    <xf numFmtId="49" fontId="29" fillId="0" borderId="1" xfId="64" applyNumberFormat="1" applyFont="1" applyBorder="1" applyAlignment="1">
      <alignment horizontal="center" vertical="justify"/>
    </xf>
    <xf numFmtId="0" fontId="30" fillId="0" borderId="1" xfId="54" applyFont="1" applyBorder="1" applyAlignment="1">
      <alignment horizontal="left" vertical="justify" wrapText="1"/>
    </xf>
    <xf numFmtId="166" fontId="35" fillId="0" borderId="4" xfId="54" applyNumberFormat="1" applyFont="1" applyBorder="1" applyAlignment="1">
      <alignment horizontal="center" vertical="justify" wrapText="1"/>
    </xf>
    <xf numFmtId="166" fontId="38" fillId="0" borderId="4" xfId="54" applyNumberFormat="1" applyFont="1" applyBorder="1" applyAlignment="1">
      <alignment horizontal="center" vertical="justify" wrapText="1"/>
    </xf>
    <xf numFmtId="0" fontId="29" fillId="0" borderId="1" xfId="64" applyFont="1" applyBorder="1" applyAlignment="1">
      <alignment horizontal="left" vertical="justify" wrapText="1"/>
    </xf>
    <xf numFmtId="3" fontId="35" fillId="0" borderId="1" xfId="54" applyNumberFormat="1" applyFont="1" applyBorder="1" applyAlignment="1">
      <alignment horizontal="center" vertical="justify" wrapText="1"/>
    </xf>
    <xf numFmtId="49" fontId="29" fillId="0" borderId="1" xfId="54" applyNumberFormat="1" applyFont="1" applyBorder="1" applyAlignment="1">
      <alignment horizontal="center" vertical="justify" wrapText="1"/>
    </xf>
    <xf numFmtId="0" fontId="31" fillId="0" borderId="1" xfId="54" applyFont="1" applyBorder="1" applyAlignment="1">
      <alignment horizontal="left" vertical="justify" wrapText="1"/>
    </xf>
    <xf numFmtId="3" fontId="39" fillId="0" borderId="1" xfId="54" applyNumberFormat="1" applyFont="1" applyBorder="1" applyAlignment="1">
      <alignment horizontal="center" vertical="justify" wrapText="1"/>
    </xf>
    <xf numFmtId="166" fontId="39" fillId="0" borderId="1" xfId="54" applyNumberFormat="1" applyFont="1" applyBorder="1" applyAlignment="1">
      <alignment horizontal="center" vertical="justify" wrapText="1"/>
    </xf>
    <xf numFmtId="49" fontId="28" fillId="0" borderId="1" xfId="54" applyNumberFormat="1" applyFont="1" applyBorder="1" applyAlignment="1">
      <alignment horizontal="center" vertical="justify" wrapText="1"/>
    </xf>
    <xf numFmtId="0" fontId="32" fillId="0" borderId="1" xfId="54" applyFont="1" applyBorder="1" applyAlignment="1">
      <alignment horizontal="left" vertical="justify" wrapText="1"/>
    </xf>
    <xf numFmtId="3" fontId="40" fillId="0" borderId="1" xfId="54" applyNumberFormat="1" applyFont="1" applyBorder="1" applyAlignment="1">
      <alignment horizontal="center" vertical="center" wrapText="1"/>
    </xf>
    <xf numFmtId="3" fontId="40" fillId="0" borderId="1" xfId="54" applyNumberFormat="1" applyFont="1" applyBorder="1" applyAlignment="1">
      <alignment horizontal="center" vertical="justify" wrapText="1"/>
    </xf>
    <xf numFmtId="0" fontId="28" fillId="0" borderId="1" xfId="54" applyFont="1" applyBorder="1" applyAlignment="1">
      <alignment horizontal="left" vertical="justify" wrapText="1"/>
    </xf>
    <xf numFmtId="3" fontId="38" fillId="0" borderId="1" xfId="54" applyNumberFormat="1" applyFont="1" applyBorder="1" applyAlignment="1">
      <alignment horizontal="center" vertical="justify" wrapText="1"/>
    </xf>
    <xf numFmtId="166" fontId="40" fillId="0" borderId="1" xfId="54" applyNumberFormat="1" applyFont="1" applyBorder="1" applyAlignment="1">
      <alignment horizontal="center" vertical="justify" wrapText="1"/>
    </xf>
    <xf numFmtId="166" fontId="40" fillId="0" borderId="1" xfId="54" applyNumberFormat="1" applyFont="1" applyBorder="1" applyAlignment="1">
      <alignment horizontal="left" vertical="justify" wrapText="1"/>
    </xf>
    <xf numFmtId="0" fontId="31" fillId="0" borderId="1" xfId="54" applyFont="1" applyBorder="1" applyAlignment="1">
      <alignment horizontal="left" vertical="center" wrapText="1"/>
    </xf>
    <xf numFmtId="3" fontId="39" fillId="0" borderId="1" xfId="54" applyNumberFormat="1" applyFont="1" applyBorder="1" applyAlignment="1">
      <alignment horizontal="center" vertical="center" wrapText="1"/>
    </xf>
    <xf numFmtId="166" fontId="39" fillId="0" borderId="1" xfId="54" applyNumberFormat="1" applyFont="1" applyBorder="1" applyAlignment="1">
      <alignment horizontal="left" vertical="center" wrapText="1"/>
    </xf>
    <xf numFmtId="166" fontId="38" fillId="0" borderId="1" xfId="54" applyNumberFormat="1" applyFont="1" applyBorder="1" applyAlignment="1">
      <alignment horizontal="left" vertical="center" wrapText="1"/>
    </xf>
    <xf numFmtId="0" fontId="29" fillId="0" borderId="1" xfId="54" applyFont="1" applyBorder="1" applyAlignment="1">
      <alignment horizontal="left" vertical="justify" wrapText="1"/>
    </xf>
    <xf numFmtId="3" fontId="37" fillId="0" borderId="1" xfId="54" applyNumberFormat="1" applyFont="1" applyBorder="1" applyAlignment="1">
      <alignment horizontal="center" vertical="center" wrapText="1"/>
    </xf>
    <xf numFmtId="0" fontId="31" fillId="0" borderId="1" xfId="0" applyFont="1" applyFill="1" applyBorder="1" applyAlignment="1">
      <alignment horizontal="left" vertical="justify" wrapText="1"/>
    </xf>
    <xf numFmtId="3" fontId="38" fillId="0" borderId="1" xfId="54" applyNumberFormat="1" applyFont="1" applyBorder="1" applyAlignment="1">
      <alignment horizontal="center" vertical="center" wrapText="1"/>
    </xf>
    <xf numFmtId="0" fontId="31" fillId="0" borderId="4" xfId="0" applyFont="1" applyFill="1" applyBorder="1" applyAlignment="1">
      <alignment vertical="center" wrapText="1"/>
    </xf>
    <xf numFmtId="3" fontId="28" fillId="0" borderId="1" xfId="61" applyNumberFormat="1" applyFont="1" applyBorder="1" applyAlignment="1">
      <alignment horizontal="center" vertical="center" wrapText="1"/>
    </xf>
    <xf numFmtId="166" fontId="29" fillId="0" borderId="1" xfId="61" applyNumberFormat="1" applyFont="1" applyBorder="1" applyAlignment="1">
      <alignment horizontal="center" vertical="center" wrapText="1"/>
    </xf>
    <xf numFmtId="166" fontId="39" fillId="0" borderId="1" xfId="54" applyNumberFormat="1" applyFont="1" applyBorder="1" applyAlignment="1">
      <alignment horizontal="left" vertical="justify" wrapText="1"/>
    </xf>
    <xf numFmtId="3" fontId="35" fillId="0" borderId="1" xfId="64" applyNumberFormat="1" applyFont="1" applyBorder="1" applyAlignment="1">
      <alignment horizontal="center" vertical="justify" wrapText="1"/>
    </xf>
    <xf numFmtId="0" fontId="28" fillId="0" borderId="1" xfId="64" applyFont="1" applyBorder="1" applyAlignment="1">
      <alignment horizontal="left" vertical="justify" wrapText="1"/>
    </xf>
    <xf numFmtId="166" fontId="38" fillId="0" borderId="1" xfId="64" applyNumberFormat="1" applyFont="1" applyBorder="1" applyAlignment="1">
      <alignment horizontal="center" vertical="justify" wrapText="1"/>
    </xf>
    <xf numFmtId="166" fontId="38" fillId="0" borderId="1" xfId="64" applyNumberFormat="1" applyFont="1" applyBorder="1" applyAlignment="1">
      <alignment horizontal="left" vertical="justify" wrapText="1"/>
    </xf>
    <xf numFmtId="166" fontId="35" fillId="0" borderId="1" xfId="64" applyNumberFormat="1" applyFont="1" applyBorder="1" applyAlignment="1">
      <alignment horizontal="center" vertical="justify" wrapText="1"/>
    </xf>
    <xf numFmtId="166" fontId="35" fillId="0" borderId="1" xfId="64" applyNumberFormat="1" applyFont="1" applyBorder="1" applyAlignment="1">
      <alignment horizontal="left" vertical="justify" wrapText="1"/>
    </xf>
    <xf numFmtId="0" fontId="1" fillId="0" borderId="0" xfId="54" applyFont="1" applyAlignment="1">
      <alignment horizontal="center"/>
    </xf>
    <xf numFmtId="0" fontId="51" fillId="0" borderId="0" xfId="54" applyFont="1"/>
    <xf numFmtId="0" fontId="44" fillId="0" borderId="0" xfId="54" applyFont="1" applyAlignment="1">
      <alignment horizontal="center"/>
    </xf>
    <xf numFmtId="0" fontId="45" fillId="0" borderId="0" xfId="54" applyFont="1" applyAlignment="1">
      <alignment horizontal="center" vertical="center"/>
    </xf>
    <xf numFmtId="0" fontId="46" fillId="0" borderId="0" xfId="54" applyFont="1" applyAlignment="1">
      <alignment vertical="top" wrapText="1"/>
    </xf>
    <xf numFmtId="0" fontId="1" fillId="0" borderId="0" xfId="54" applyFont="1" applyAlignment="1">
      <alignment wrapText="1"/>
    </xf>
    <xf numFmtId="0" fontId="43" fillId="0" borderId="0" xfId="54" applyFont="1" applyAlignment="1">
      <alignment vertical="center"/>
    </xf>
    <xf numFmtId="0" fontId="47" fillId="0" borderId="0" xfId="54" applyFont="1"/>
    <xf numFmtId="0" fontId="49" fillId="0" borderId="0" xfId="54" applyFont="1" applyAlignment="1">
      <alignment vertical="justify" wrapText="1"/>
    </xf>
    <xf numFmtId="0" fontId="35" fillId="0" borderId="0" xfId="54" applyFont="1"/>
    <xf numFmtId="0" fontId="51" fillId="0" borderId="0" xfId="0" applyFont="1" applyFill="1"/>
    <xf numFmtId="3" fontId="38" fillId="0" borderId="1" xfId="54" applyNumberFormat="1" applyFont="1" applyBorder="1" applyAlignment="1">
      <alignment horizontal="center" vertical="center"/>
    </xf>
    <xf numFmtId="3" fontId="36" fillId="0" borderId="1" xfId="54" applyNumberFormat="1" applyFont="1" applyBorder="1" applyAlignment="1">
      <alignment horizontal="center" vertical="center" wrapText="1"/>
    </xf>
    <xf numFmtId="3" fontId="37" fillId="0" borderId="1" xfId="54" applyNumberFormat="1" applyFont="1" applyBorder="1" applyAlignment="1">
      <alignment horizontal="left" vertical="top" wrapText="1"/>
    </xf>
    <xf numFmtId="3" fontId="38" fillId="0" borderId="1" xfId="54" applyNumberFormat="1" applyFont="1" applyBorder="1" applyAlignment="1">
      <alignment horizontal="left" vertical="center" wrapText="1"/>
    </xf>
    <xf numFmtId="3" fontId="38" fillId="0" borderId="4" xfId="54" applyNumberFormat="1" applyFont="1" applyBorder="1" applyAlignment="1">
      <alignment horizontal="center" vertical="center" wrapText="1"/>
    </xf>
    <xf numFmtId="3" fontId="40" fillId="0" borderId="1" xfId="54" applyNumberFormat="1" applyFont="1" applyBorder="1" applyAlignment="1">
      <alignment horizontal="left" vertical="top" wrapText="1"/>
    </xf>
    <xf numFmtId="0" fontId="40" fillId="0" borderId="1" xfId="54" applyFont="1" applyBorder="1" applyAlignment="1">
      <alignment horizontal="center" vertical="center" wrapText="1"/>
    </xf>
    <xf numFmtId="0" fontId="38" fillId="0" borderId="1" xfId="54" applyFont="1" applyBorder="1" applyAlignment="1">
      <alignment horizontal="center" vertical="center" wrapText="1"/>
    </xf>
    <xf numFmtId="0" fontId="35" fillId="0" borderId="1" xfId="54" applyFont="1" applyBorder="1" applyAlignment="1">
      <alignment horizontal="center" vertical="center" wrapText="1"/>
    </xf>
    <xf numFmtId="0" fontId="40" fillId="0" borderId="1" xfId="54" applyFont="1" applyBorder="1" applyAlignment="1">
      <alignment horizontal="left" vertical="top" wrapText="1"/>
    </xf>
    <xf numFmtId="0" fontId="38" fillId="0" borderId="1" xfId="54" applyFont="1" applyBorder="1" applyAlignment="1">
      <alignment horizontal="left" vertical="center" wrapText="1"/>
    </xf>
    <xf numFmtId="1" fontId="35" fillId="0" borderId="1" xfId="54" applyNumberFormat="1" applyFont="1" applyBorder="1" applyAlignment="1">
      <alignment horizontal="center" vertical="center" wrapText="1"/>
    </xf>
    <xf numFmtId="1" fontId="38" fillId="0" borderId="1" xfId="54" applyNumberFormat="1" applyFont="1" applyBorder="1" applyAlignment="1">
      <alignment horizontal="left" vertical="center" wrapText="1"/>
    </xf>
    <xf numFmtId="0" fontId="38" fillId="0" borderId="1" xfId="54" applyFont="1" applyBorder="1" applyAlignment="1">
      <alignment horizontal="left" vertical="top" wrapText="1"/>
    </xf>
    <xf numFmtId="0" fontId="39" fillId="0" borderId="1" xfId="54" applyFont="1" applyBorder="1" applyAlignment="1">
      <alignment horizontal="center" vertical="center" wrapText="1"/>
    </xf>
    <xf numFmtId="0" fontId="39" fillId="0" borderId="1" xfId="54" applyFont="1" applyBorder="1" applyAlignment="1">
      <alignment horizontal="left" vertical="top" wrapText="1"/>
    </xf>
    <xf numFmtId="0" fontId="37" fillId="0" borderId="1" xfId="54" applyFont="1" applyBorder="1" applyAlignment="1">
      <alignment horizontal="center" vertical="center" wrapText="1"/>
    </xf>
    <xf numFmtId="0" fontId="37" fillId="0" borderId="1" xfId="54" applyFont="1" applyBorder="1" applyAlignment="1">
      <alignment horizontal="center" vertical="top" wrapText="1"/>
    </xf>
    <xf numFmtId="0" fontId="31" fillId="0" borderId="4" xfId="0" applyFont="1" applyFill="1" applyBorder="1" applyAlignment="1">
      <alignment vertical="top" wrapText="1"/>
    </xf>
    <xf numFmtId="0" fontId="35" fillId="0" borderId="1" xfId="64" applyFont="1" applyBorder="1" applyAlignment="1">
      <alignment horizontal="center" vertical="center" wrapText="1"/>
    </xf>
    <xf numFmtId="0" fontId="38" fillId="0" borderId="1" xfId="64" applyFont="1" applyBorder="1" applyAlignment="1">
      <alignment horizontal="center" vertical="center" wrapText="1"/>
    </xf>
    <xf numFmtId="0" fontId="38" fillId="0" borderId="1" xfId="64" applyFont="1" applyBorder="1" applyAlignment="1">
      <alignment horizontal="left" vertical="top" wrapText="1"/>
    </xf>
    <xf numFmtId="0" fontId="37" fillId="0" borderId="1" xfId="54" applyFont="1" applyBorder="1" applyAlignment="1">
      <alignment horizontal="left" vertical="top" wrapText="1"/>
    </xf>
    <xf numFmtId="0" fontId="1" fillId="0" borderId="0" xfId="54" applyFont="1" applyAlignment="1">
      <alignment horizontal="center" vertical="center"/>
    </xf>
    <xf numFmtId="0" fontId="44" fillId="0" borderId="0" xfId="54" applyFont="1" applyAlignment="1">
      <alignment horizontal="center" vertical="center"/>
    </xf>
    <xf numFmtId="0" fontId="44" fillId="0" borderId="0" xfId="54" applyFont="1" applyAlignment="1">
      <alignment vertical="top" wrapText="1"/>
    </xf>
    <xf numFmtId="49" fontId="28" fillId="42" borderId="1" xfId="64" applyNumberFormat="1" applyFont="1" applyFill="1" applyBorder="1" applyAlignment="1">
      <alignment horizontal="center" vertical="center"/>
    </xf>
    <xf numFmtId="49" fontId="29" fillId="42" borderId="1" xfId="64" applyNumberFormat="1" applyFont="1" applyFill="1" applyBorder="1" applyAlignment="1">
      <alignment horizontal="center" vertical="center"/>
    </xf>
    <xf numFmtId="0" fontId="32" fillId="42" borderId="1" xfId="0" applyFont="1" applyFill="1" applyBorder="1"/>
    <xf numFmtId="49" fontId="28" fillId="0" borderId="4" xfId="64" applyNumberFormat="1" applyFont="1" applyBorder="1" applyAlignment="1">
      <alignment horizontal="center" vertical="center"/>
    </xf>
    <xf numFmtId="0" fontId="28" fillId="44" borderId="1" xfId="0" applyFont="1" applyFill="1" applyBorder="1"/>
    <xf numFmtId="167" fontId="32" fillId="0" borderId="1" xfId="0" applyNumberFormat="1" applyFont="1" applyFill="1" applyBorder="1"/>
    <xf numFmtId="0" fontId="29" fillId="58" borderId="0" xfId="0" applyFont="1" applyFill="1"/>
    <xf numFmtId="1" fontId="29" fillId="58" borderId="0" xfId="0" applyNumberFormat="1" applyFont="1" applyFill="1"/>
    <xf numFmtId="49" fontId="29" fillId="58" borderId="1" xfId="61" applyNumberFormat="1" applyFont="1" applyFill="1" applyBorder="1" applyAlignment="1">
      <alignment horizontal="center" vertical="center" wrapText="1"/>
    </xf>
    <xf numFmtId="0" fontId="29" fillId="58" borderId="1" xfId="0" applyFont="1" applyFill="1" applyBorder="1" applyAlignment="1">
      <alignment horizontal="center" vertical="center"/>
    </xf>
    <xf numFmtId="0" fontId="31" fillId="58" borderId="1" xfId="0" applyFont="1" applyFill="1" applyBorder="1" applyAlignment="1">
      <alignment horizontal="center" vertical="center"/>
    </xf>
    <xf numFmtId="0" fontId="33" fillId="58" borderId="1" xfId="0" applyFont="1" applyFill="1" applyBorder="1" applyAlignment="1">
      <alignment horizontal="center" vertical="center"/>
    </xf>
    <xf numFmtId="0" fontId="28" fillId="58" borderId="1" xfId="0" applyFont="1" applyFill="1" applyBorder="1" applyAlignment="1">
      <alignment horizontal="center" vertical="center"/>
    </xf>
    <xf numFmtId="0" fontId="32" fillId="58" borderId="1" xfId="0" applyFont="1" applyFill="1" applyBorder="1" applyAlignment="1">
      <alignment horizontal="center" vertical="center"/>
    </xf>
    <xf numFmtId="0" fontId="29" fillId="58" borderId="4" xfId="0" applyFont="1" applyFill="1" applyBorder="1" applyAlignment="1">
      <alignment horizontal="center" vertical="center"/>
    </xf>
    <xf numFmtId="0" fontId="29" fillId="58" borderId="0" xfId="0" applyFont="1" applyFill="1" applyAlignment="1">
      <alignment horizontal="center" vertical="center"/>
    </xf>
    <xf numFmtId="0" fontId="29" fillId="58" borderId="8" xfId="0" applyFont="1" applyFill="1" applyBorder="1" applyAlignment="1">
      <alignment horizontal="center" vertical="center"/>
    </xf>
    <xf numFmtId="0" fontId="28" fillId="58" borderId="1" xfId="0" applyFont="1" applyFill="1" applyBorder="1"/>
    <xf numFmtId="0" fontId="29" fillId="58" borderId="9" xfId="0" applyFont="1" applyFill="1" applyBorder="1"/>
    <xf numFmtId="0" fontId="29" fillId="58" borderId="1" xfId="0" applyFont="1" applyFill="1" applyBorder="1" applyAlignment="1">
      <alignment vertical="center"/>
    </xf>
    <xf numFmtId="0" fontId="28" fillId="58" borderId="1" xfId="0" applyFont="1" applyFill="1" applyBorder="1" applyAlignment="1">
      <alignment vertical="center"/>
    </xf>
    <xf numFmtId="0" fontId="28" fillId="58" borderId="0" xfId="0" applyFont="1" applyFill="1"/>
    <xf numFmtId="1" fontId="28" fillId="58" borderId="0" xfId="0" applyNumberFormat="1" applyFont="1" applyFill="1"/>
    <xf numFmtId="49" fontId="28" fillId="58" borderId="1" xfId="61" applyNumberFormat="1" applyFont="1" applyFill="1" applyBorder="1" applyAlignment="1">
      <alignment horizontal="center" vertical="center" wrapText="1"/>
    </xf>
    <xf numFmtId="0" fontId="28" fillId="58" borderId="1" xfId="0" applyFont="1" applyFill="1" applyBorder="1" applyAlignment="1">
      <alignment horizontal="center"/>
    </xf>
    <xf numFmtId="0" fontId="32" fillId="58" borderId="1" xfId="0" applyFont="1" applyFill="1" applyBorder="1"/>
    <xf numFmtId="0" fontId="29" fillId="58" borderId="1" xfId="0" applyFont="1" applyFill="1" applyBorder="1"/>
    <xf numFmtId="0" fontId="34" fillId="58" borderId="1" xfId="0" applyFont="1" applyFill="1" applyBorder="1" applyAlignment="1">
      <alignment horizontal="center" vertical="center"/>
    </xf>
    <xf numFmtId="0" fontId="28" fillId="58" borderId="4" xfId="0" applyFont="1" applyFill="1" applyBorder="1"/>
    <xf numFmtId="0" fontId="28" fillId="58" borderId="4" xfId="0" applyFont="1" applyFill="1" applyBorder="1" applyAlignment="1">
      <alignment horizontal="center" vertical="center"/>
    </xf>
    <xf numFmtId="0" fontId="28" fillId="58" borderId="0" xfId="0" applyFont="1" applyFill="1" applyAlignment="1">
      <alignment horizontal="center" vertical="center"/>
    </xf>
    <xf numFmtId="0" fontId="28" fillId="58" borderId="8" xfId="0" applyFont="1" applyFill="1" applyBorder="1"/>
    <xf numFmtId="0" fontId="28" fillId="58" borderId="8" xfId="0" applyFont="1" applyFill="1" applyBorder="1" applyAlignment="1">
      <alignment horizontal="center" vertical="center"/>
    </xf>
    <xf numFmtId="1" fontId="28" fillId="58" borderId="1" xfId="0" applyNumberFormat="1" applyFont="1" applyFill="1" applyBorder="1" applyAlignment="1">
      <alignment horizontal="center" vertical="center"/>
    </xf>
    <xf numFmtId="1" fontId="28" fillId="58" borderId="1" xfId="0" applyNumberFormat="1" applyFont="1" applyFill="1" applyBorder="1"/>
    <xf numFmtId="0" fontId="52" fillId="58" borderId="0" xfId="0" applyFont="1" applyFill="1"/>
    <xf numFmtId="0" fontId="34" fillId="58" borderId="1" xfId="0" applyFont="1" applyFill="1" applyBorder="1"/>
    <xf numFmtId="0" fontId="29" fillId="58" borderId="6" xfId="0" applyFont="1" applyFill="1" applyBorder="1"/>
    <xf numFmtId="167" fontId="28" fillId="58" borderId="1" xfId="0" applyNumberFormat="1" applyFont="1" applyFill="1" applyBorder="1"/>
    <xf numFmtId="0" fontId="33" fillId="58" borderId="1" xfId="0" applyFont="1" applyFill="1" applyBorder="1"/>
    <xf numFmtId="0" fontId="29" fillId="58" borderId="0" xfId="0" applyFont="1" applyFill="1" applyAlignment="1">
      <alignment horizontal="center"/>
    </xf>
    <xf numFmtId="1" fontId="29" fillId="58" borderId="0" xfId="0" applyNumberFormat="1" applyFont="1" applyFill="1" applyAlignment="1">
      <alignment horizontal="center"/>
    </xf>
    <xf numFmtId="0" fontId="29" fillId="58" borderId="9" xfId="0" applyFont="1" applyFill="1" applyBorder="1" applyAlignment="1">
      <alignment horizontal="center"/>
    </xf>
    <xf numFmtId="167" fontId="29" fillId="58" borderId="1" xfId="0" applyNumberFormat="1" applyFont="1" applyFill="1" applyBorder="1" applyAlignment="1">
      <alignment horizontal="center" vertical="center"/>
    </xf>
    <xf numFmtId="0" fontId="28" fillId="0" borderId="1" xfId="0" applyFont="1" applyFill="1" applyBorder="1" applyAlignment="1">
      <alignment horizontal="center" vertical="center" wrapText="1"/>
    </xf>
    <xf numFmtId="0" fontId="28" fillId="54" borderId="1" xfId="64" applyFont="1" applyFill="1" applyBorder="1" applyAlignment="1">
      <alignment horizontal="left" vertical="top" wrapText="1"/>
    </xf>
    <xf numFmtId="0" fontId="28" fillId="54" borderId="1" xfId="0" applyFont="1" applyFill="1" applyBorder="1"/>
    <xf numFmtId="0" fontId="34" fillId="54" borderId="1" xfId="0" applyFont="1" applyFill="1" applyBorder="1"/>
    <xf numFmtId="0" fontId="29" fillId="54" borderId="1" xfId="0" applyFont="1" applyFill="1" applyBorder="1" applyAlignment="1">
      <alignment horizontal="center" vertical="center"/>
    </xf>
    <xf numFmtId="167" fontId="28" fillId="54" borderId="1" xfId="0" applyNumberFormat="1" applyFont="1" applyFill="1" applyBorder="1"/>
    <xf numFmtId="0" fontId="28" fillId="54" borderId="0" xfId="0" applyFont="1" applyFill="1"/>
    <xf numFmtId="0" fontId="27" fillId="54" borderId="0" xfId="0" applyFont="1" applyFill="1"/>
    <xf numFmtId="49" fontId="29" fillId="54" borderId="1" xfId="64" applyNumberFormat="1" applyFont="1" applyFill="1" applyBorder="1" applyAlignment="1">
      <alignment horizontal="center"/>
    </xf>
    <xf numFmtId="0" fontId="29" fillId="54" borderId="1" xfId="0" applyFont="1" applyFill="1" applyBorder="1" applyAlignment="1">
      <alignment vertical="center"/>
    </xf>
    <xf numFmtId="0" fontId="28" fillId="43" borderId="1" xfId="0" applyFont="1" applyFill="1" applyBorder="1"/>
    <xf numFmtId="49" fontId="29" fillId="43" borderId="1" xfId="64" applyNumberFormat="1" applyFont="1" applyFill="1" applyBorder="1" applyAlignment="1">
      <alignment horizontal="center"/>
    </xf>
    <xf numFmtId="0" fontId="28" fillId="43" borderId="1" xfId="64" applyFont="1" applyFill="1" applyBorder="1" applyAlignment="1">
      <alignment horizontal="left" vertical="top" wrapText="1"/>
    </xf>
    <xf numFmtId="0" fontId="34" fillId="43" borderId="1" xfId="0" applyFont="1" applyFill="1" applyBorder="1"/>
    <xf numFmtId="0" fontId="28" fillId="43" borderId="1" xfId="0" applyFont="1" applyFill="1" applyBorder="1" applyAlignment="1">
      <alignment horizontal="center" vertical="center"/>
    </xf>
    <xf numFmtId="0" fontId="29" fillId="43" borderId="1" xfId="0" applyFont="1" applyFill="1" applyBorder="1" applyAlignment="1">
      <alignment horizontal="center" vertical="center"/>
    </xf>
    <xf numFmtId="167" fontId="28" fillId="43" borderId="1" xfId="0" applyNumberFormat="1" applyFont="1" applyFill="1" applyBorder="1"/>
    <xf numFmtId="0" fontId="28" fillId="43" borderId="0" xfId="0" applyFont="1" applyFill="1"/>
    <xf numFmtId="0" fontId="27" fillId="43" borderId="0" xfId="0" applyFont="1" applyFill="1"/>
    <xf numFmtId="0" fontId="32" fillId="43" borderId="1" xfId="0" applyFont="1" applyFill="1" applyBorder="1"/>
    <xf numFmtId="0" fontId="29" fillId="43" borderId="1" xfId="0" applyFont="1" applyFill="1" applyBorder="1" applyAlignment="1">
      <alignment vertical="center"/>
    </xf>
    <xf numFmtId="49" fontId="29" fillId="59" borderId="1" xfId="64" applyNumberFormat="1" applyFont="1" applyFill="1" applyBorder="1" applyAlignment="1">
      <alignment horizontal="center"/>
    </xf>
    <xf numFmtId="0" fontId="28" fillId="59" borderId="1" xfId="64" applyFont="1" applyFill="1" applyBorder="1" applyAlignment="1">
      <alignment horizontal="left" vertical="top" wrapText="1"/>
    </xf>
    <xf numFmtId="0" fontId="28" fillId="59" borderId="1" xfId="0" applyFont="1" applyFill="1" applyBorder="1"/>
    <xf numFmtId="0" fontId="34" fillId="59" borderId="1" xfId="0" applyFont="1" applyFill="1" applyBorder="1"/>
    <xf numFmtId="0" fontId="28" fillId="59" borderId="1" xfId="0" applyFont="1" applyFill="1" applyBorder="1" applyAlignment="1">
      <alignment horizontal="center" vertical="center"/>
    </xf>
    <xf numFmtId="0" fontId="29" fillId="59" borderId="1" xfId="0" applyFont="1" applyFill="1" applyBorder="1" applyAlignment="1">
      <alignment horizontal="center" vertical="center"/>
    </xf>
    <xf numFmtId="167" fontId="28" fillId="59" borderId="1" xfId="0" applyNumberFormat="1" applyFont="1" applyFill="1" applyBorder="1"/>
    <xf numFmtId="0" fontId="28" fillId="59" borderId="0" xfId="0" applyFont="1" applyFill="1"/>
    <xf numFmtId="0" fontId="27" fillId="59" borderId="0" xfId="0" applyFont="1" applyFill="1"/>
    <xf numFmtId="0" fontId="29" fillId="59" borderId="1" xfId="0" applyFont="1" applyFill="1" applyBorder="1" applyAlignment="1">
      <alignment vertical="center"/>
    </xf>
    <xf numFmtId="0" fontId="32" fillId="59" borderId="1" xfId="0" applyFont="1" applyFill="1" applyBorder="1"/>
    <xf numFmtId="0" fontId="32" fillId="59" borderId="1" xfId="0" applyFont="1" applyFill="1" applyBorder="1" applyAlignment="1">
      <alignment horizontal="center" vertical="center"/>
    </xf>
    <xf numFmtId="49" fontId="29" fillId="55" borderId="1" xfId="64" applyNumberFormat="1" applyFont="1" applyFill="1" applyBorder="1" applyAlignment="1">
      <alignment horizontal="center"/>
    </xf>
    <xf numFmtId="0" fontId="28" fillId="55" borderId="1" xfId="64" applyFont="1" applyFill="1" applyBorder="1" applyAlignment="1">
      <alignment horizontal="left" vertical="top" wrapText="1"/>
    </xf>
    <xf numFmtId="0" fontId="29" fillId="55" borderId="1" xfId="0" applyFont="1" applyFill="1" applyBorder="1" applyAlignment="1">
      <alignment horizontal="center" vertical="center"/>
    </xf>
    <xf numFmtId="0" fontId="32" fillId="55" borderId="1" xfId="0" applyFont="1" applyFill="1" applyBorder="1"/>
    <xf numFmtId="0" fontId="29" fillId="55" borderId="1" xfId="0" applyFont="1" applyFill="1" applyBorder="1" applyAlignment="1">
      <alignment vertical="center"/>
    </xf>
    <xf numFmtId="167" fontId="28" fillId="55" borderId="1" xfId="0" applyNumberFormat="1" applyFont="1" applyFill="1" applyBorder="1"/>
    <xf numFmtId="1" fontId="29" fillId="42" borderId="1" xfId="0" applyNumberFormat="1" applyFont="1" applyFill="1" applyBorder="1" applyAlignment="1">
      <alignment horizontal="center" vertical="center"/>
    </xf>
    <xf numFmtId="167" fontId="29" fillId="41" borderId="1" xfId="0" applyNumberFormat="1" applyFont="1" applyFill="1" applyBorder="1" applyAlignment="1">
      <alignment horizontal="center" vertical="center"/>
    </xf>
    <xf numFmtId="1" fontId="29" fillId="0" borderId="1" xfId="0" applyNumberFormat="1" applyFont="1" applyFill="1" applyBorder="1" applyAlignment="1">
      <alignment horizontal="center" vertical="center"/>
    </xf>
    <xf numFmtId="49" fontId="29" fillId="60" borderId="1" xfId="64" applyNumberFormat="1" applyFont="1" applyFill="1" applyBorder="1" applyAlignment="1">
      <alignment horizontal="center"/>
    </xf>
    <xf numFmtId="0" fontId="28" fillId="60" borderId="1" xfId="64" applyFont="1" applyFill="1" applyBorder="1" applyAlignment="1">
      <alignment horizontal="left" vertical="top" wrapText="1"/>
    </xf>
    <xf numFmtId="0" fontId="28" fillId="60" borderId="1" xfId="0" applyFont="1" applyFill="1" applyBorder="1"/>
    <xf numFmtId="0" fontId="34" fillId="60" borderId="1" xfId="0" applyFont="1" applyFill="1" applyBorder="1"/>
    <xf numFmtId="0" fontId="28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horizontal="center" vertical="center"/>
    </xf>
    <xf numFmtId="0" fontId="29" fillId="60" borderId="1" xfId="0" applyFont="1" applyFill="1" applyBorder="1" applyAlignment="1">
      <alignment vertical="center"/>
    </xf>
    <xf numFmtId="0" fontId="32" fillId="60" borderId="1" xfId="0" applyFont="1" applyFill="1" applyBorder="1"/>
    <xf numFmtId="167" fontId="28" fillId="60" borderId="1" xfId="0" applyNumberFormat="1" applyFont="1" applyFill="1" applyBorder="1"/>
    <xf numFmtId="0" fontId="28" fillId="60" borderId="0" xfId="0" applyFont="1" applyFill="1"/>
    <xf numFmtId="0" fontId="27" fillId="60" borderId="0" xfId="0" applyFont="1" applyFill="1"/>
    <xf numFmtId="1" fontId="28" fillId="41" borderId="1" xfId="0" applyNumberFormat="1" applyFont="1" applyFill="1" applyBorder="1" applyAlignment="1">
      <alignment horizontal="center" vertical="center"/>
    </xf>
    <xf numFmtId="1" fontId="28" fillId="48" borderId="1" xfId="0" applyNumberFormat="1" applyFont="1" applyFill="1" applyBorder="1" applyAlignment="1">
      <alignment horizontal="center" vertical="center"/>
    </xf>
    <xf numFmtId="167" fontId="28" fillId="58" borderId="1" xfId="0" applyNumberFormat="1" applyFont="1" applyFill="1" applyBorder="1" applyAlignment="1">
      <alignment horizontal="center"/>
    </xf>
    <xf numFmtId="1" fontId="29" fillId="58" borderId="1" xfId="0" applyNumberFormat="1" applyFont="1" applyFill="1" applyBorder="1" applyAlignment="1">
      <alignment horizontal="center" vertical="center"/>
    </xf>
    <xf numFmtId="0" fontId="28" fillId="61" borderId="1" xfId="0" applyFont="1" applyFill="1" applyBorder="1"/>
    <xf numFmtId="0" fontId="34" fillId="61" borderId="1" xfId="0" applyFont="1" applyFill="1" applyBorder="1"/>
    <xf numFmtId="0" fontId="28" fillId="61" borderId="1" xfId="0" applyFont="1" applyFill="1" applyBorder="1" applyAlignment="1">
      <alignment horizontal="center" vertical="center"/>
    </xf>
    <xf numFmtId="167" fontId="28" fillId="61" borderId="1" xfId="0" applyNumberFormat="1" applyFont="1" applyFill="1" applyBorder="1"/>
    <xf numFmtId="0" fontId="28" fillId="61" borderId="0" xfId="0" applyFont="1" applyFill="1"/>
    <xf numFmtId="0" fontId="27" fillId="61" borderId="0" xfId="0" applyFont="1" applyFill="1"/>
    <xf numFmtId="49" fontId="31" fillId="0" borderId="1" xfId="64" applyNumberFormat="1" applyFont="1" applyBorder="1" applyAlignment="1">
      <alignment horizontal="center" vertical="center"/>
    </xf>
    <xf numFmtId="0" fontId="32" fillId="0" borderId="1" xfId="0" applyFont="1" applyFill="1" applyBorder="1" applyAlignment="1">
      <alignment horizontal="center"/>
    </xf>
    <xf numFmtId="49" fontId="34" fillId="0" borderId="1" xfId="0" applyNumberFormat="1" applyFont="1" applyFill="1" applyBorder="1" applyAlignment="1">
      <alignment wrapText="1"/>
    </xf>
    <xf numFmtId="49" fontId="33" fillId="0" borderId="4" xfId="0" applyNumberFormat="1" applyFont="1" applyFill="1" applyBorder="1" applyAlignment="1">
      <alignment horizontal="center" vertical="center" wrapText="1"/>
    </xf>
    <xf numFmtId="167" fontId="28" fillId="48" borderId="1" xfId="0" applyNumberFormat="1" applyFont="1" applyFill="1" applyBorder="1" applyAlignment="1">
      <alignment horizontal="center" vertical="center"/>
    </xf>
    <xf numFmtId="49" fontId="33" fillId="49" borderId="1" xfId="0" applyNumberFormat="1" applyFont="1" applyFill="1" applyBorder="1" applyAlignment="1">
      <alignment horizontal="center" vertical="center" wrapText="1"/>
    </xf>
    <xf numFmtId="0" fontId="28" fillId="49" borderId="1" xfId="0" applyFont="1" applyFill="1" applyBorder="1" applyAlignment="1">
      <alignment vertical="center"/>
    </xf>
    <xf numFmtId="0" fontId="34" fillId="49" borderId="1" xfId="0" applyFont="1" applyFill="1" applyBorder="1" applyAlignment="1">
      <alignment vertical="center"/>
    </xf>
    <xf numFmtId="0" fontId="28" fillId="49" borderId="0" xfId="0" applyFont="1" applyFill="1" applyAlignment="1">
      <alignment vertical="center"/>
    </xf>
    <xf numFmtId="0" fontId="27" fillId="49" borderId="0" xfId="0" applyFont="1" applyFill="1" applyAlignment="1">
      <alignment vertical="center"/>
    </xf>
    <xf numFmtId="0" fontId="28" fillId="40" borderId="0" xfId="0" applyFont="1" applyFill="1" applyAlignment="1">
      <alignment horizontal="center"/>
    </xf>
    <xf numFmtId="1" fontId="28" fillId="40" borderId="0" xfId="0" applyNumberFormat="1" applyFont="1" applyFill="1" applyAlignment="1">
      <alignment horizontal="center"/>
    </xf>
    <xf numFmtId="0" fontId="28" fillId="48" borderId="1" xfId="0" applyFont="1" applyFill="1" applyBorder="1" applyAlignment="1">
      <alignment horizontal="center"/>
    </xf>
    <xf numFmtId="0" fontId="29" fillId="49" borderId="1" xfId="0" applyFont="1" applyFill="1" applyBorder="1" applyAlignment="1">
      <alignment horizontal="center"/>
    </xf>
    <xf numFmtId="0" fontId="28" fillId="52" borderId="1" xfId="0" applyFont="1" applyFill="1" applyBorder="1" applyAlignment="1">
      <alignment horizontal="center"/>
    </xf>
    <xf numFmtId="0" fontId="28" fillId="0" borderId="4" xfId="0" applyFont="1" applyFill="1" applyBorder="1" applyAlignment="1">
      <alignment horizontal="center"/>
    </xf>
    <xf numFmtId="0" fontId="28" fillId="41" borderId="8" xfId="0" applyFont="1" applyFill="1" applyBorder="1" applyAlignment="1">
      <alignment horizontal="center"/>
    </xf>
    <xf numFmtId="1" fontId="28" fillId="0" borderId="1" xfId="0" applyNumberFormat="1" applyFont="1" applyFill="1" applyBorder="1" applyAlignment="1">
      <alignment horizontal="center"/>
    </xf>
    <xf numFmtId="0" fontId="28" fillId="58" borderId="0" xfId="0" applyFont="1" applyFill="1" applyAlignment="1">
      <alignment horizontal="center"/>
    </xf>
    <xf numFmtId="1" fontId="28" fillId="58" borderId="0" xfId="0" applyNumberFormat="1" applyFont="1" applyFill="1" applyAlignment="1">
      <alignment horizontal="center"/>
    </xf>
    <xf numFmtId="0" fontId="29" fillId="43" borderId="9" xfId="0" applyFont="1" applyFill="1" applyBorder="1" applyAlignment="1">
      <alignment horizontal="center"/>
    </xf>
    <xf numFmtId="0" fontId="29" fillId="58" borderId="6" xfId="0" applyFont="1" applyFill="1" applyBorder="1" applyAlignment="1">
      <alignment horizontal="center"/>
    </xf>
    <xf numFmtId="0" fontId="29" fillId="44" borderId="9" xfId="0" applyFont="1" applyFill="1" applyBorder="1" applyAlignment="1">
      <alignment horizontal="center"/>
    </xf>
    <xf numFmtId="0" fontId="29" fillId="44" borderId="6" xfId="0" applyFont="1" applyFill="1" applyBorder="1" applyAlignment="1">
      <alignment horizontal="center"/>
    </xf>
    <xf numFmtId="0" fontId="29" fillId="45" borderId="9" xfId="0" applyFont="1" applyFill="1" applyBorder="1" applyAlignment="1">
      <alignment horizontal="center"/>
    </xf>
    <xf numFmtId="167" fontId="28" fillId="41" borderId="1" xfId="0" applyNumberFormat="1" applyFont="1" applyFill="1" applyBorder="1" applyAlignment="1">
      <alignment horizontal="center"/>
    </xf>
    <xf numFmtId="167" fontId="28" fillId="0" borderId="1" xfId="0" applyNumberFormat="1" applyFont="1" applyFill="1" applyBorder="1" applyAlignment="1">
      <alignment horizontal="center"/>
    </xf>
    <xf numFmtId="167" fontId="32" fillId="0" borderId="1" xfId="0" applyNumberFormat="1" applyFont="1" applyFill="1" applyBorder="1" applyAlignment="1">
      <alignment horizontal="center"/>
    </xf>
    <xf numFmtId="0" fontId="29" fillId="48" borderId="1" xfId="0" applyFont="1" applyFill="1" applyBorder="1" applyAlignment="1">
      <alignment horizontal="center"/>
    </xf>
    <xf numFmtId="167" fontId="28" fillId="48" borderId="1" xfId="0" applyNumberFormat="1" applyFont="1" applyFill="1" applyBorder="1" applyAlignment="1">
      <alignment horizontal="center"/>
    </xf>
    <xf numFmtId="0" fontId="32" fillId="58" borderId="1" xfId="0" applyFont="1" applyFill="1" applyBorder="1" applyAlignment="1">
      <alignment horizontal="center"/>
    </xf>
    <xf numFmtId="0" fontId="34" fillId="0" borderId="1" xfId="0" applyFont="1" applyFill="1" applyBorder="1" applyAlignment="1">
      <alignment horizontal="center"/>
    </xf>
    <xf numFmtId="0" fontId="28" fillId="42" borderId="1" xfId="0" applyFont="1" applyFill="1" applyBorder="1" applyAlignment="1">
      <alignment horizontal="center"/>
    </xf>
    <xf numFmtId="0" fontId="28" fillId="61" borderId="1" xfId="0" applyFont="1" applyFill="1" applyBorder="1" applyAlignment="1">
      <alignment horizontal="center"/>
    </xf>
    <xf numFmtId="167" fontId="28" fillId="61" borderId="1" xfId="0" applyNumberFormat="1" applyFont="1" applyFill="1" applyBorder="1" applyAlignment="1">
      <alignment horizontal="center"/>
    </xf>
    <xf numFmtId="0" fontId="33" fillId="58" borderId="1" xfId="0" applyFont="1" applyFill="1" applyBorder="1" applyAlignment="1">
      <alignment horizontal="center"/>
    </xf>
    <xf numFmtId="0" fontId="29" fillId="58" borderId="1" xfId="0" applyFont="1" applyFill="1" applyBorder="1" applyAlignment="1">
      <alignment horizontal="center"/>
    </xf>
    <xf numFmtId="167" fontId="28" fillId="49" borderId="1" xfId="0" applyNumberFormat="1" applyFont="1" applyFill="1" applyBorder="1" applyAlignment="1">
      <alignment horizontal="center"/>
    </xf>
    <xf numFmtId="0" fontId="34" fillId="58" borderId="1" xfId="0" applyFont="1" applyFill="1" applyBorder="1" applyAlignment="1">
      <alignment horizontal="center"/>
    </xf>
    <xf numFmtId="167" fontId="28" fillId="52" borderId="1" xfId="0" applyNumberFormat="1" applyFont="1" applyFill="1" applyBorder="1" applyAlignment="1">
      <alignment horizontal="center"/>
    </xf>
    <xf numFmtId="0" fontId="28" fillId="58" borderId="4" xfId="0" applyFont="1" applyFill="1" applyBorder="1" applyAlignment="1">
      <alignment horizontal="center"/>
    </xf>
    <xf numFmtId="167" fontId="28" fillId="0" borderId="4" xfId="0" applyNumberFormat="1" applyFont="1" applyFill="1" applyBorder="1" applyAlignment="1">
      <alignment horizontal="center"/>
    </xf>
    <xf numFmtId="167" fontId="28" fillId="40" borderId="0" xfId="0" applyNumberFormat="1" applyFont="1" applyFill="1" applyAlignment="1">
      <alignment horizontal="center"/>
    </xf>
    <xf numFmtId="0" fontId="28" fillId="58" borderId="8" xfId="0" applyFont="1" applyFill="1" applyBorder="1" applyAlignment="1">
      <alignment horizontal="center"/>
    </xf>
    <xf numFmtId="167" fontId="28" fillId="41" borderId="8" xfId="0" applyNumberFormat="1" applyFont="1" applyFill="1" applyBorder="1" applyAlignment="1">
      <alignment horizontal="center"/>
    </xf>
    <xf numFmtId="1" fontId="28" fillId="58" borderId="1" xfId="0" applyNumberFormat="1" applyFont="1" applyFill="1" applyBorder="1" applyAlignment="1">
      <alignment horizontal="center"/>
    </xf>
    <xf numFmtId="166" fontId="37" fillId="0" borderId="1" xfId="54" applyNumberFormat="1" applyFont="1" applyBorder="1" applyAlignment="1">
      <alignment horizontal="center" vertical="center" wrapText="1"/>
    </xf>
    <xf numFmtId="166" fontId="36" fillId="0" borderId="1" xfId="54" applyNumberFormat="1" applyFont="1" applyBorder="1" applyAlignment="1">
      <alignment horizontal="center" vertical="center" wrapText="1"/>
    </xf>
    <xf numFmtId="1" fontId="29" fillId="50" borderId="1" xfId="0" applyNumberFormat="1" applyFont="1" applyFill="1" applyBorder="1" applyAlignment="1">
      <alignment horizontal="center" vertical="center"/>
    </xf>
    <xf numFmtId="1" fontId="28" fillId="53" borderId="1" xfId="0" applyNumberFormat="1" applyFont="1" applyFill="1" applyBorder="1" applyAlignment="1">
      <alignment horizontal="center"/>
    </xf>
    <xf numFmtId="0" fontId="28" fillId="62" borderId="1" xfId="0" applyFont="1" applyFill="1" applyBorder="1"/>
    <xf numFmtId="0" fontId="29" fillId="62" borderId="1" xfId="0" applyFont="1" applyFill="1" applyBorder="1" applyAlignment="1">
      <alignment vertical="center"/>
    </xf>
    <xf numFmtId="0" fontId="32" fillId="62" borderId="1" xfId="0" applyFont="1" applyFill="1" applyBorder="1"/>
    <xf numFmtId="0" fontId="34" fillId="62" borderId="1" xfId="0" applyFont="1" applyFill="1" applyBorder="1"/>
    <xf numFmtId="0" fontId="53" fillId="0" borderId="0" xfId="54" applyFont="1"/>
    <xf numFmtId="0" fontId="54" fillId="0" borderId="0" xfId="54" applyFont="1" applyAlignment="1">
      <alignment vertical="center" wrapText="1"/>
    </xf>
    <xf numFmtId="0" fontId="54" fillId="0" borderId="0" xfId="54" applyFont="1"/>
    <xf numFmtId="0" fontId="55" fillId="0" borderId="0" xfId="0" applyFont="1" applyFill="1"/>
    <xf numFmtId="0" fontId="56" fillId="0" borderId="0" xfId="54" applyFont="1" applyAlignment="1">
      <alignment horizontal="left" vertical="center"/>
    </xf>
    <xf numFmtId="0" fontId="56" fillId="0" borderId="0" xfId="54" applyFont="1"/>
    <xf numFmtId="0" fontId="55" fillId="0" borderId="0" xfId="54" applyFont="1" applyAlignment="1">
      <alignment wrapText="1"/>
    </xf>
    <xf numFmtId="0" fontId="56" fillId="0" borderId="0" xfId="54" applyFont="1" applyAlignment="1">
      <alignment vertical="center"/>
    </xf>
    <xf numFmtId="0" fontId="53" fillId="0" borderId="0" xfId="54" applyFont="1" applyAlignment="1">
      <alignment vertical="justify"/>
    </xf>
    <xf numFmtId="0" fontId="53" fillId="0" borderId="0" xfId="54" applyFont="1" applyAlignment="1">
      <alignment vertical="justify" wrapText="1"/>
    </xf>
    <xf numFmtId="0" fontId="54" fillId="0" borderId="0" xfId="0" applyFont="1" applyFill="1"/>
    <xf numFmtId="0" fontId="53" fillId="0" borderId="0" xfId="0" applyFont="1" applyFill="1"/>
    <xf numFmtId="49" fontId="28" fillId="40" borderId="0" xfId="61" applyNumberFormat="1" applyFont="1" applyFill="1" applyAlignment="1">
      <alignment horizontal="center" vertical="center" wrapText="1"/>
    </xf>
    <xf numFmtId="0" fontId="1" fillId="40" borderId="0" xfId="0" applyFont="1" applyFill="1"/>
    <xf numFmtId="0" fontId="35" fillId="40" borderId="0" xfId="61" applyNumberFormat="1" applyFont="1" applyFill="1" applyAlignment="1">
      <alignment vertical="top" wrapText="1" readingOrder="1"/>
    </xf>
    <xf numFmtId="0" fontId="28" fillId="40" borderId="0" xfId="61" applyNumberFormat="1" applyFont="1" applyFill="1" applyAlignment="1">
      <alignment vertical="center" wrapText="1"/>
    </xf>
    <xf numFmtId="0" fontId="36" fillId="40" borderId="0" xfId="0" applyFont="1" applyFill="1" applyAlignment="1">
      <alignment vertical="top" wrapText="1"/>
    </xf>
    <xf numFmtId="0" fontId="38" fillId="40" borderId="0" xfId="61" applyNumberFormat="1" applyFont="1" applyFill="1" applyAlignment="1">
      <alignment vertical="center" wrapText="1"/>
    </xf>
    <xf numFmtId="0" fontId="37" fillId="40" borderId="0" xfId="0" applyFont="1" applyFill="1" applyAlignment="1">
      <alignment vertical="center" wrapText="1"/>
    </xf>
    <xf numFmtId="49" fontId="28" fillId="40" borderId="0" xfId="64" applyNumberFormat="1" applyFont="1" applyFill="1" applyAlignment="1">
      <alignment horizontal="right" vertical="center"/>
    </xf>
    <xf numFmtId="0" fontId="28" fillId="40" borderId="0" xfId="0" applyFont="1" applyFill="1" applyAlignment="1">
      <alignment horizontal="left" vertical="center" wrapText="1"/>
    </xf>
    <xf numFmtId="49" fontId="28" fillId="40" borderId="0" xfId="64" applyNumberFormat="1" applyFont="1" applyFill="1" applyAlignment="1">
      <alignment horizontal="right" vertical="center" wrapText="1"/>
    </xf>
    <xf numFmtId="49" fontId="28" fillId="40" borderId="0" xfId="0" applyNumberFormat="1" applyFont="1" applyFill="1" applyAlignment="1">
      <alignment horizontal="center" vertical="center" wrapText="1"/>
    </xf>
    <xf numFmtId="0" fontId="37" fillId="40" borderId="0" xfId="0" applyFont="1" applyFill="1" applyAlignment="1">
      <alignment horizontal="center"/>
    </xf>
    <xf numFmtId="0" fontId="49" fillId="40" borderId="0" xfId="0" applyFont="1" applyFill="1" applyAlignment="1">
      <alignment vertical="center"/>
    </xf>
    <xf numFmtId="0" fontId="58" fillId="40" borderId="0" xfId="0" applyFont="1" applyFill="1" applyAlignment="1">
      <alignment horizontal="center" vertical="justify" wrapText="1"/>
    </xf>
    <xf numFmtId="0" fontId="57" fillId="40" borderId="0" xfId="0" applyFont="1" applyFill="1" applyAlignment="1">
      <alignment vertical="center" wrapText="1"/>
    </xf>
    <xf numFmtId="0" fontId="45" fillId="40" borderId="1" xfId="0" applyFont="1" applyFill="1" applyBorder="1" applyAlignment="1">
      <alignment horizontal="center" vertical="center"/>
    </xf>
    <xf numFmtId="0" fontId="44" fillId="40" borderId="0" xfId="0" applyFont="1" applyFill="1" applyAlignment="1">
      <alignment horizontal="left" vertical="center" wrapText="1"/>
    </xf>
    <xf numFmtId="0" fontId="44" fillId="40" borderId="0" xfId="0" applyFont="1" applyFill="1"/>
    <xf numFmtId="0" fontId="28" fillId="40" borderId="0" xfId="0" applyFont="1" applyFill="1" applyAlignment="1">
      <alignment horizontal="left" vertical="center"/>
    </xf>
    <xf numFmtId="0" fontId="1" fillId="40" borderId="0" xfId="0" applyFont="1" applyFill="1" applyAlignment="1">
      <alignment vertical="center" wrapText="1"/>
    </xf>
    <xf numFmtId="0" fontId="46" fillId="40" borderId="0" xfId="0" applyFont="1" applyFill="1" applyAlignment="1">
      <alignment horizontal="justify"/>
    </xf>
    <xf numFmtId="0" fontId="36" fillId="40" borderId="0" xfId="0" applyFont="1" applyFill="1"/>
    <xf numFmtId="0" fontId="37" fillId="40" borderId="0" xfId="0" applyFont="1" applyFill="1" applyAlignment="1">
      <alignment vertical="top"/>
    </xf>
    <xf numFmtId="0" fontId="47" fillId="40" borderId="1" xfId="0" applyFont="1" applyFill="1" applyBorder="1" applyAlignment="1">
      <alignment horizontal="center" vertical="center" wrapText="1"/>
    </xf>
    <xf numFmtId="49" fontId="47" fillId="40" borderId="1" xfId="0" applyNumberFormat="1" applyFont="1" applyFill="1" applyBorder="1" applyAlignment="1">
      <alignment horizontal="center" vertical="center" wrapText="1"/>
    </xf>
    <xf numFmtId="0" fontId="47" fillId="40" borderId="1" xfId="0" applyFont="1" applyFill="1" applyBorder="1" applyAlignment="1">
      <alignment horizontal="center" vertical="center"/>
    </xf>
    <xf numFmtId="0" fontId="51" fillId="40" borderId="1" xfId="0" applyFont="1" applyFill="1" applyBorder="1" applyAlignment="1">
      <alignment horizontal="center" vertical="center"/>
    </xf>
    <xf numFmtId="0" fontId="1" fillId="40" borderId="32" xfId="0" applyFont="1" applyFill="1" applyBorder="1"/>
    <xf numFmtId="49" fontId="28" fillId="0" borderId="0" xfId="0" applyNumberFormat="1" applyFont="1" applyFill="1" applyAlignment="1">
      <alignment horizontal="center" vertical="center"/>
    </xf>
    <xf numFmtId="1" fontId="28" fillId="0" borderId="0" xfId="0" applyNumberFormat="1" applyFont="1" applyFill="1" applyAlignment="1">
      <alignment horizontal="left" vertical="top" wrapText="1"/>
    </xf>
    <xf numFmtId="0" fontId="34" fillId="0" borderId="0" xfId="0" applyFont="1" applyFill="1"/>
    <xf numFmtId="0" fontId="28" fillId="0" borderId="0" xfId="0" applyFont="1" applyFill="1" applyAlignment="1">
      <alignment horizontal="center"/>
    </xf>
    <xf numFmtId="0" fontId="29" fillId="0" borderId="0" xfId="0" applyFont="1" applyFill="1" applyAlignment="1">
      <alignment horizontal="center"/>
    </xf>
    <xf numFmtId="0" fontId="52" fillId="0" borderId="0" xfId="0" applyFont="1" applyFill="1" applyAlignment="1">
      <alignment horizontal="center"/>
    </xf>
    <xf numFmtId="0" fontId="29" fillId="41" borderId="1" xfId="0" applyFont="1" applyFill="1" applyBorder="1"/>
    <xf numFmtId="0" fontId="33" fillId="41" borderId="1" xfId="0" applyFont="1" applyFill="1" applyBorder="1"/>
    <xf numFmtId="0" fontId="29" fillId="41" borderId="1" xfId="0" applyFont="1" applyFill="1" applyBorder="1" applyAlignment="1">
      <alignment horizontal="center"/>
    </xf>
    <xf numFmtId="167" fontId="29" fillId="41" borderId="1" xfId="0" applyNumberFormat="1" applyFont="1" applyFill="1" applyBorder="1" applyAlignment="1">
      <alignment horizontal="center"/>
    </xf>
    <xf numFmtId="167" fontId="29" fillId="41" borderId="1" xfId="0" applyNumberFormat="1" applyFont="1" applyFill="1" applyBorder="1"/>
    <xf numFmtId="0" fontId="29" fillId="41" borderId="0" xfId="0" applyFont="1" applyFill="1"/>
    <xf numFmtId="0" fontId="30" fillId="41" borderId="0" xfId="0" applyFont="1" applyFill="1"/>
    <xf numFmtId="0" fontId="29" fillId="45" borderId="5" xfId="0" applyFont="1" applyFill="1" applyBorder="1" applyAlignment="1">
      <alignment horizontal="center" wrapText="1"/>
    </xf>
    <xf numFmtId="0" fontId="29" fillId="45" borderId="9" xfId="0" applyFont="1" applyFill="1" applyBorder="1" applyAlignment="1">
      <alignment horizontal="center" wrapText="1"/>
    </xf>
    <xf numFmtId="0" fontId="28" fillId="45" borderId="5" xfId="0" applyFont="1" applyFill="1" applyBorder="1" applyAlignment="1">
      <alignment horizontal="center" vertical="center" wrapText="1"/>
    </xf>
    <xf numFmtId="0" fontId="28" fillId="45" borderId="9" xfId="0" applyFont="1" applyFill="1" applyBorder="1" applyAlignment="1">
      <alignment horizontal="center" vertical="center" wrapText="1"/>
    </xf>
    <xf numFmtId="0" fontId="28" fillId="45" borderId="6" xfId="0" applyFont="1" applyFill="1" applyBorder="1" applyAlignment="1">
      <alignment horizontal="center" vertical="center" wrapText="1"/>
    </xf>
    <xf numFmtId="0" fontId="28" fillId="45" borderId="1" xfId="0" applyFont="1" applyFill="1" applyBorder="1" applyAlignment="1">
      <alignment horizontal="center" vertical="center" wrapText="1"/>
    </xf>
    <xf numFmtId="0" fontId="29" fillId="46" borderId="5" xfId="0" applyFont="1" applyFill="1" applyBorder="1" applyAlignment="1">
      <alignment horizontal="left" vertical="center" wrapText="1"/>
    </xf>
    <xf numFmtId="0" fontId="29" fillId="46" borderId="9" xfId="0" applyFont="1" applyFill="1" applyBorder="1" applyAlignment="1">
      <alignment horizontal="left" vertical="center" wrapText="1"/>
    </xf>
    <xf numFmtId="0" fontId="28" fillId="43" borderId="5" xfId="61" applyNumberFormat="1" applyFont="1" applyFill="1" applyBorder="1" applyAlignment="1">
      <alignment horizontal="center" vertical="center" wrapText="1"/>
    </xf>
    <xf numFmtId="0" fontId="28" fillId="43" borderId="9" xfId="61" applyNumberFormat="1" applyFont="1" applyFill="1" applyBorder="1" applyAlignment="1">
      <alignment horizontal="center" vertical="center" wrapText="1"/>
    </xf>
    <xf numFmtId="0" fontId="28" fillId="43" borderId="6" xfId="61" applyNumberFormat="1" applyFont="1" applyFill="1" applyBorder="1" applyAlignment="1">
      <alignment horizontal="center" vertical="center" wrapText="1"/>
    </xf>
    <xf numFmtId="0" fontId="28" fillId="44" borderId="1" xfId="0" applyFont="1" applyFill="1" applyBorder="1" applyAlignment="1">
      <alignment horizontal="center" vertical="center" wrapText="1"/>
    </xf>
    <xf numFmtId="0" fontId="28" fillId="44" borderId="5" xfId="0" applyFont="1" applyFill="1" applyBorder="1" applyAlignment="1">
      <alignment horizontal="center" vertical="center" wrapText="1"/>
    </xf>
    <xf numFmtId="0" fontId="28" fillId="44" borderId="9" xfId="0" applyFont="1" applyFill="1" applyBorder="1" applyAlignment="1">
      <alignment horizontal="center" vertical="center" wrapText="1"/>
    </xf>
    <xf numFmtId="0" fontId="28" fillId="44" borderId="6" xfId="0" applyFont="1" applyFill="1" applyBorder="1" applyAlignment="1">
      <alignment horizontal="center" vertical="center" wrapText="1"/>
    </xf>
    <xf numFmtId="0" fontId="28" fillId="44" borderId="5" xfId="0" applyFont="1" applyFill="1" applyBorder="1" applyAlignment="1">
      <alignment horizontal="center" wrapText="1"/>
    </xf>
    <xf numFmtId="0" fontId="28" fillId="44" borderId="6" xfId="0" applyFont="1" applyFill="1" applyBorder="1" applyAlignment="1">
      <alignment horizontal="center" wrapText="1"/>
    </xf>
    <xf numFmtId="0" fontId="29" fillId="58" borderId="1" xfId="61" applyNumberFormat="1" applyFont="1" applyFill="1" applyBorder="1" applyAlignment="1">
      <alignment horizontal="center" vertical="center" wrapText="1"/>
    </xf>
    <xf numFmtId="0" fontId="28" fillId="43" borderId="1" xfId="61" applyNumberFormat="1" applyFont="1" applyFill="1" applyBorder="1" applyAlignment="1">
      <alignment horizontal="center" vertical="center" wrapText="1"/>
    </xf>
    <xf numFmtId="0" fontId="28" fillId="58" borderId="1" xfId="61" applyNumberFormat="1" applyFont="1" applyFill="1" applyBorder="1" applyAlignment="1">
      <alignment horizontal="center" vertical="center" wrapText="1"/>
    </xf>
    <xf numFmtId="0" fontId="28" fillId="45" borderId="8" xfId="0" applyFont="1" applyFill="1" applyBorder="1" applyAlignment="1">
      <alignment horizontal="center" vertical="center" wrapText="1"/>
    </xf>
    <xf numFmtId="0" fontId="28" fillId="40" borderId="4" xfId="61" applyNumberFormat="1" applyFont="1" applyFill="1" applyBorder="1" applyAlignment="1">
      <alignment horizontal="center" vertical="center" wrapText="1"/>
    </xf>
    <xf numFmtId="0" fontId="28" fillId="40" borderId="7" xfId="61" applyNumberFormat="1" applyFont="1" applyFill="1" applyBorder="1" applyAlignment="1">
      <alignment horizontal="center" vertical="center" wrapText="1"/>
    </xf>
    <xf numFmtId="0" fontId="28" fillId="40" borderId="8" xfId="61" applyNumberFormat="1" applyFont="1" applyFill="1" applyBorder="1" applyAlignment="1">
      <alignment horizontal="center" vertical="center" wrapText="1"/>
    </xf>
    <xf numFmtId="49" fontId="28" fillId="40" borderId="1" xfId="61" applyNumberFormat="1" applyFont="1" applyFill="1" applyBorder="1" applyAlignment="1">
      <alignment horizontal="center" vertical="center" wrapText="1"/>
    </xf>
    <xf numFmtId="0" fontId="28" fillId="40" borderId="1" xfId="61" applyNumberFormat="1" applyFont="1" applyFill="1" applyBorder="1" applyAlignment="1">
      <alignment horizontal="center" vertical="center" wrapText="1"/>
    </xf>
    <xf numFmtId="1" fontId="28" fillId="40" borderId="4" xfId="61" applyNumberFormat="1" applyFont="1" applyFill="1" applyBorder="1" applyAlignment="1">
      <alignment horizontal="center" vertical="center" wrapText="1"/>
    </xf>
    <xf numFmtId="1" fontId="28" fillId="40" borderId="7" xfId="61" applyNumberFormat="1" applyFont="1" applyFill="1" applyBorder="1" applyAlignment="1">
      <alignment horizontal="center" vertical="center" wrapText="1"/>
    </xf>
    <xf numFmtId="1" fontId="28" fillId="40" borderId="8" xfId="61" applyNumberFormat="1" applyFont="1" applyFill="1" applyBorder="1" applyAlignment="1">
      <alignment horizontal="center" vertical="center" wrapText="1"/>
    </xf>
    <xf numFmtId="0" fontId="28" fillId="40" borderId="5" xfId="61" applyNumberFormat="1" applyFont="1" applyFill="1" applyBorder="1" applyAlignment="1">
      <alignment horizontal="center" vertical="center" wrapText="1"/>
    </xf>
    <xf numFmtId="0" fontId="28" fillId="40" borderId="9" xfId="61" applyNumberFormat="1" applyFont="1" applyFill="1" applyBorder="1" applyAlignment="1">
      <alignment horizontal="center" vertical="center" wrapText="1"/>
    </xf>
    <xf numFmtId="0" fontId="28" fillId="40" borderId="6" xfId="61" applyNumberFormat="1" applyFont="1" applyFill="1" applyBorder="1" applyAlignment="1">
      <alignment horizontal="center" vertical="center" wrapText="1"/>
    </xf>
    <xf numFmtId="0" fontId="34" fillId="40" borderId="4" xfId="61" applyNumberFormat="1" applyFont="1" applyFill="1" applyBorder="1" applyAlignment="1">
      <alignment horizontal="center" vertical="center" wrapText="1"/>
    </xf>
    <xf numFmtId="0" fontId="34" fillId="40" borderId="7" xfId="61" applyNumberFormat="1" applyFont="1" applyFill="1" applyBorder="1" applyAlignment="1">
      <alignment horizontal="center" vertical="center" wrapText="1"/>
    </xf>
    <xf numFmtId="0" fontId="34" fillId="40" borderId="8" xfId="61" applyNumberFormat="1" applyFont="1" applyFill="1" applyBorder="1" applyAlignment="1">
      <alignment horizontal="center" vertical="center" wrapText="1"/>
    </xf>
    <xf numFmtId="0" fontId="28" fillId="47" borderId="1" xfId="0" applyFont="1" applyFill="1" applyBorder="1" applyAlignment="1">
      <alignment horizontal="center" vertical="center" wrapText="1"/>
    </xf>
    <xf numFmtId="0" fontId="28" fillId="47" borderId="5" xfId="0" applyFont="1" applyFill="1" applyBorder="1" applyAlignment="1">
      <alignment horizontal="center" vertical="center" wrapText="1"/>
    </xf>
    <xf numFmtId="0" fontId="28" fillId="47" borderId="9" xfId="0" applyFont="1" applyFill="1" applyBorder="1" applyAlignment="1">
      <alignment horizontal="center" vertical="center" wrapText="1"/>
    </xf>
    <xf numFmtId="0" fontId="28" fillId="47" borderId="6" xfId="0" applyFont="1" applyFill="1" applyBorder="1" applyAlignment="1">
      <alignment horizontal="center" vertical="center" wrapText="1"/>
    </xf>
    <xf numFmtId="0" fontId="28" fillId="47" borderId="5" xfId="0" applyFont="1" applyFill="1" applyBorder="1" applyAlignment="1">
      <alignment horizontal="left" vertical="center" wrapText="1"/>
    </xf>
    <xf numFmtId="0" fontId="28" fillId="47" borderId="9" xfId="0" applyFont="1" applyFill="1" applyBorder="1" applyAlignment="1">
      <alignment horizontal="left" vertical="center" wrapText="1"/>
    </xf>
    <xf numFmtId="0" fontId="28" fillId="47" borderId="6" xfId="0" applyFont="1" applyFill="1" applyBorder="1" applyAlignment="1">
      <alignment horizontal="left" vertical="center" wrapText="1"/>
    </xf>
    <xf numFmtId="0" fontId="29" fillId="42" borderId="5" xfId="0" applyFont="1" applyFill="1" applyBorder="1" applyAlignment="1">
      <alignment horizontal="left" vertical="top" wrapText="1"/>
    </xf>
    <xf numFmtId="0" fontId="29" fillId="42" borderId="9" xfId="0" applyFont="1" applyFill="1" applyBorder="1" applyAlignment="1">
      <alignment horizontal="left" vertical="top" wrapText="1"/>
    </xf>
    <xf numFmtId="0" fontId="29" fillId="43" borderId="9" xfId="0" applyFont="1" applyFill="1" applyBorder="1" applyAlignment="1">
      <alignment horizontal="center" wrapText="1"/>
    </xf>
    <xf numFmtId="0" fontId="29" fillId="44" borderId="5" xfId="0" applyFont="1" applyFill="1" applyBorder="1" applyAlignment="1">
      <alignment horizontal="center" vertical="center" wrapText="1"/>
    </xf>
    <xf numFmtId="0" fontId="29" fillId="44" borderId="9" xfId="0" applyFont="1" applyFill="1" applyBorder="1" applyAlignment="1">
      <alignment horizontal="center" vertical="center" wrapText="1"/>
    </xf>
    <xf numFmtId="0" fontId="27" fillId="43" borderId="4" xfId="0" applyFont="1" applyFill="1" applyBorder="1" applyAlignment="1">
      <alignment horizontal="center" vertical="top" wrapText="1"/>
    </xf>
    <xf numFmtId="0" fontId="27" fillId="43" borderId="8" xfId="0" applyFont="1" applyFill="1" applyBorder="1" applyAlignment="1">
      <alignment horizontal="center" vertical="top" wrapText="1"/>
    </xf>
    <xf numFmtId="0" fontId="31" fillId="58" borderId="1" xfId="61" applyNumberFormat="1" applyFont="1" applyFill="1" applyBorder="1" applyAlignment="1">
      <alignment horizontal="center" vertical="center" wrapText="1"/>
    </xf>
    <xf numFmtId="49" fontId="28" fillId="49" borderId="4" xfId="64" applyNumberFormat="1" applyFont="1" applyFill="1" applyBorder="1" applyAlignment="1">
      <alignment horizontal="center" vertical="center"/>
    </xf>
    <xf numFmtId="49" fontId="28" fillId="49" borderId="8" xfId="64" applyNumberFormat="1" applyFont="1" applyFill="1" applyBorder="1" applyAlignment="1">
      <alignment horizontal="center" vertical="center"/>
    </xf>
    <xf numFmtId="0" fontId="27" fillId="49" borderId="4" xfId="0" applyFont="1" applyFill="1" applyBorder="1" applyAlignment="1">
      <alignment horizontal="left" vertical="top" wrapText="1"/>
    </xf>
    <xf numFmtId="0" fontId="27" fillId="49" borderId="8" xfId="0" applyFont="1" applyFill="1" applyBorder="1" applyAlignment="1">
      <alignment horizontal="left" vertical="top" wrapText="1"/>
    </xf>
    <xf numFmtId="0" fontId="30" fillId="61" borderId="4" xfId="0" applyFont="1" applyFill="1" applyBorder="1" applyAlignment="1">
      <alignment horizontal="left" vertical="top" wrapText="1"/>
    </xf>
    <xf numFmtId="0" fontId="30" fillId="61" borderId="8" xfId="0" applyFont="1" applyFill="1" applyBorder="1" applyAlignment="1">
      <alignment horizontal="left" vertical="top" wrapText="1"/>
    </xf>
    <xf numFmtId="49" fontId="29" fillId="61" borderId="4" xfId="64" applyNumberFormat="1" applyFont="1" applyFill="1" applyBorder="1" applyAlignment="1">
      <alignment horizontal="center" vertical="center"/>
    </xf>
    <xf numFmtId="49" fontId="29" fillId="61" borderId="8" xfId="64" applyNumberFormat="1" applyFont="1" applyFill="1" applyBorder="1" applyAlignment="1">
      <alignment horizontal="center" vertical="center"/>
    </xf>
    <xf numFmtId="0" fontId="29" fillId="41" borderId="4" xfId="64" applyFont="1" applyFill="1" applyBorder="1" applyAlignment="1">
      <alignment horizontal="center" vertical="center" wrapText="1"/>
    </xf>
    <xf numFmtId="0" fontId="29" fillId="41" borderId="7" xfId="64" applyFont="1" applyFill="1" applyBorder="1" applyAlignment="1">
      <alignment horizontal="center" vertical="center" wrapText="1"/>
    </xf>
    <xf numFmtId="0" fontId="29" fillId="41" borderId="8" xfId="64" applyFont="1" applyFill="1" applyBorder="1" applyAlignment="1">
      <alignment horizontal="center" vertical="center" wrapText="1"/>
    </xf>
    <xf numFmtId="0" fontId="29" fillId="48" borderId="4" xfId="64" applyFont="1" applyFill="1" applyBorder="1" applyAlignment="1">
      <alignment horizontal="center" vertical="top" wrapText="1"/>
    </xf>
    <xf numFmtId="0" fontId="29" fillId="48" borderId="8" xfId="64" applyFont="1" applyFill="1" applyBorder="1" applyAlignment="1">
      <alignment horizontal="center" vertical="top" wrapText="1"/>
    </xf>
    <xf numFmtId="49" fontId="29" fillId="48" borderId="4" xfId="64" applyNumberFormat="1" applyFont="1" applyFill="1" applyBorder="1" applyAlignment="1">
      <alignment horizontal="center" vertical="center"/>
    </xf>
    <xf numFmtId="49" fontId="29" fillId="48" borderId="8" xfId="64" applyNumberFormat="1" applyFont="1" applyFill="1" applyBorder="1" applyAlignment="1">
      <alignment horizontal="center" vertical="center"/>
    </xf>
    <xf numFmtId="0" fontId="30" fillId="49" borderId="4" xfId="0" applyFont="1" applyFill="1" applyBorder="1" applyAlignment="1">
      <alignment horizontal="left" vertical="top" wrapText="1"/>
    </xf>
    <xf numFmtId="0" fontId="30" fillId="49" borderId="8" xfId="0" applyFont="1" applyFill="1" applyBorder="1" applyAlignment="1">
      <alignment horizontal="left" vertical="top" wrapText="1"/>
    </xf>
    <xf numFmtId="49" fontId="29" fillId="41" borderId="4" xfId="64" applyNumberFormat="1" applyFont="1" applyFill="1" applyBorder="1" applyAlignment="1">
      <alignment horizontal="center" vertical="center"/>
    </xf>
    <xf numFmtId="49" fontId="29" fillId="41" borderId="8" xfId="64" applyNumberFormat="1" applyFont="1" applyFill="1" applyBorder="1" applyAlignment="1">
      <alignment horizontal="center" vertical="center"/>
    </xf>
    <xf numFmtId="0" fontId="28" fillId="41" borderId="4" xfId="64" applyFont="1" applyFill="1" applyBorder="1" applyAlignment="1">
      <alignment horizontal="left" vertical="top" wrapText="1"/>
    </xf>
    <xf numFmtId="0" fontId="29" fillId="41" borderId="8" xfId="64" applyFont="1" applyFill="1" applyBorder="1" applyAlignment="1">
      <alignment horizontal="left" vertical="top" wrapText="1"/>
    </xf>
    <xf numFmtId="0" fontId="31" fillId="48" borderId="4" xfId="0" applyFont="1" applyFill="1" applyBorder="1" applyAlignment="1">
      <alignment horizontal="left" vertical="top" wrapText="1"/>
    </xf>
    <xf numFmtId="0" fontId="31" fillId="48" borderId="8" xfId="0" applyFont="1" applyFill="1" applyBorder="1" applyAlignment="1">
      <alignment horizontal="left" vertical="top" wrapText="1"/>
    </xf>
    <xf numFmtId="49" fontId="30" fillId="48" borderId="4" xfId="0" applyNumberFormat="1" applyFont="1" applyFill="1" applyBorder="1" applyAlignment="1">
      <alignment horizontal="center" vertical="center" wrapText="1"/>
    </xf>
    <xf numFmtId="49" fontId="30" fillId="48" borderId="8" xfId="0" applyNumberFormat="1" applyFont="1" applyFill="1" applyBorder="1" applyAlignment="1">
      <alignment horizontal="center" vertical="center" wrapText="1"/>
    </xf>
    <xf numFmtId="0" fontId="32" fillId="49" borderId="4" xfId="0" applyFont="1" applyFill="1" applyBorder="1" applyAlignment="1">
      <alignment horizontal="left" vertical="top" wrapText="1"/>
    </xf>
    <xf numFmtId="0" fontId="32" fillId="49" borderId="8" xfId="0" applyFont="1" applyFill="1" applyBorder="1" applyAlignment="1">
      <alignment horizontal="left" vertical="top" wrapText="1"/>
    </xf>
    <xf numFmtId="49" fontId="27" fillId="49" borderId="4" xfId="0" applyNumberFormat="1" applyFont="1" applyFill="1" applyBorder="1" applyAlignment="1">
      <alignment horizontal="center" vertical="center" wrapText="1"/>
    </xf>
    <xf numFmtId="49" fontId="27" fillId="49" borderId="8" xfId="0" applyNumberFormat="1" applyFont="1" applyFill="1" applyBorder="1" applyAlignment="1">
      <alignment horizontal="center" vertical="center" wrapText="1"/>
    </xf>
    <xf numFmtId="0" fontId="30" fillId="49" borderId="29" xfId="0" applyFont="1" applyFill="1" applyBorder="1" applyAlignment="1">
      <alignment horizontal="left" vertical="center" wrapText="1"/>
    </xf>
    <xf numFmtId="0" fontId="30" fillId="49" borderId="30" xfId="0" applyFont="1" applyFill="1" applyBorder="1" applyAlignment="1">
      <alignment horizontal="left" vertical="center" wrapText="1"/>
    </xf>
    <xf numFmtId="49" fontId="33" fillId="49" borderId="28" xfId="0" applyNumberFormat="1" applyFont="1" applyFill="1" applyBorder="1" applyAlignment="1">
      <alignment horizontal="center" vertical="center" wrapText="1"/>
    </xf>
    <xf numFmtId="49" fontId="33" fillId="49" borderId="0" xfId="0" applyNumberFormat="1" applyFont="1" applyFill="1" applyAlignment="1">
      <alignment horizontal="center" vertical="center" wrapText="1"/>
    </xf>
    <xf numFmtId="49" fontId="33" fillId="49" borderId="4" xfId="0" applyNumberFormat="1" applyFont="1" applyFill="1" applyBorder="1" applyAlignment="1">
      <alignment horizontal="center" vertical="center" wrapText="1"/>
    </xf>
    <xf numFmtId="49" fontId="33" fillId="49" borderId="8" xfId="0" applyNumberFormat="1" applyFont="1" applyFill="1" applyBorder="1" applyAlignment="1">
      <alignment horizontal="center" vertical="center" wrapText="1"/>
    </xf>
    <xf numFmtId="49" fontId="34" fillId="49" borderId="4" xfId="0" applyNumberFormat="1" applyFont="1" applyFill="1" applyBorder="1" applyAlignment="1">
      <alignment horizontal="center" vertical="center" wrapText="1"/>
    </xf>
    <xf numFmtId="49" fontId="34" fillId="49" borderId="8" xfId="0" applyNumberFormat="1" applyFont="1" applyFill="1" applyBorder="1" applyAlignment="1">
      <alignment horizontal="center" vertical="center" wrapText="1"/>
    </xf>
    <xf numFmtId="0" fontId="28" fillId="49" borderId="4" xfId="0" applyFont="1" applyFill="1" applyBorder="1" applyAlignment="1">
      <alignment horizontal="left" vertical="top" wrapText="1"/>
    </xf>
    <xf numFmtId="0" fontId="28" fillId="49" borderId="8" xfId="0" applyFont="1" applyFill="1" applyBorder="1" applyAlignment="1">
      <alignment horizontal="left" vertical="top" wrapText="1"/>
    </xf>
    <xf numFmtId="0" fontId="29" fillId="49" borderId="4" xfId="0" applyFont="1" applyFill="1" applyBorder="1" applyAlignment="1">
      <alignment horizontal="left" vertical="top" wrapText="1"/>
    </xf>
    <xf numFmtId="0" fontId="29" fillId="49" borderId="8" xfId="0" applyFont="1" applyFill="1" applyBorder="1" applyAlignment="1">
      <alignment horizontal="left" vertical="top" wrapText="1"/>
    </xf>
    <xf numFmtId="0" fontId="32" fillId="48" borderId="4" xfId="0" applyFont="1" applyFill="1" applyBorder="1" applyAlignment="1">
      <alignment horizontal="left" vertical="top" wrapText="1"/>
    </xf>
    <xf numFmtId="0" fontId="31" fillId="49" borderId="4" xfId="0" applyFont="1" applyFill="1" applyBorder="1" applyAlignment="1">
      <alignment horizontal="left" vertical="top" wrapText="1"/>
    </xf>
    <xf numFmtId="0" fontId="31" fillId="49" borderId="8" xfId="0" applyFont="1" applyFill="1" applyBorder="1" applyAlignment="1">
      <alignment horizontal="left" vertical="top" wrapText="1"/>
    </xf>
    <xf numFmtId="49" fontId="33" fillId="48" borderId="4" xfId="0" applyNumberFormat="1" applyFont="1" applyFill="1" applyBorder="1" applyAlignment="1">
      <alignment horizontal="center" vertical="center" wrapText="1"/>
    </xf>
    <xf numFmtId="49" fontId="33" fillId="48" borderId="8" xfId="0" applyNumberFormat="1" applyFont="1" applyFill="1" applyBorder="1" applyAlignment="1">
      <alignment horizontal="center" vertical="center" wrapText="1"/>
    </xf>
    <xf numFmtId="49" fontId="34" fillId="49" borderId="4" xfId="0" applyNumberFormat="1" applyFont="1" applyFill="1" applyBorder="1" applyAlignment="1">
      <alignment horizontal="center" wrapText="1"/>
    </xf>
    <xf numFmtId="49" fontId="34" fillId="49" borderId="8" xfId="0" applyNumberFormat="1" applyFont="1" applyFill="1" applyBorder="1" applyAlignment="1">
      <alignment horizontal="center" wrapText="1"/>
    </xf>
    <xf numFmtId="0" fontId="29" fillId="0" borderId="4" xfId="0" applyFont="1" applyFill="1" applyBorder="1" applyAlignment="1">
      <alignment horizontal="left" vertical="top" wrapText="1"/>
    </xf>
    <xf numFmtId="0" fontId="29" fillId="0" borderId="8" xfId="0" applyFont="1" applyFill="1" applyBorder="1" applyAlignment="1">
      <alignment horizontal="left" vertical="top" wrapText="1"/>
    </xf>
    <xf numFmtId="49" fontId="34" fillId="0" borderId="4" xfId="0" applyNumberFormat="1" applyFont="1" applyFill="1" applyBorder="1" applyAlignment="1">
      <alignment horizontal="center" wrapText="1"/>
    </xf>
    <xf numFmtId="49" fontId="34" fillId="0" borderId="8" xfId="0" applyNumberFormat="1" applyFont="1" applyFill="1" applyBorder="1" applyAlignment="1">
      <alignment horizontal="center" wrapText="1"/>
    </xf>
    <xf numFmtId="0" fontId="31" fillId="52" borderId="4" xfId="0" applyFont="1" applyFill="1" applyBorder="1" applyAlignment="1">
      <alignment horizontal="left" vertical="top" wrapText="1"/>
    </xf>
    <xf numFmtId="0" fontId="31" fillId="52" borderId="8" xfId="0" applyFont="1" applyFill="1" applyBorder="1" applyAlignment="1">
      <alignment horizontal="left" vertical="top" wrapText="1"/>
    </xf>
    <xf numFmtId="49" fontId="33" fillId="52" borderId="4" xfId="0" applyNumberFormat="1" applyFont="1" applyFill="1" applyBorder="1" applyAlignment="1">
      <alignment horizontal="center" vertical="center" wrapText="1"/>
    </xf>
    <xf numFmtId="49" fontId="33" fillId="52" borderId="8" xfId="0" applyNumberFormat="1" applyFont="1" applyFill="1" applyBorder="1" applyAlignment="1">
      <alignment horizontal="center" vertical="center" wrapText="1"/>
    </xf>
    <xf numFmtId="0" fontId="31" fillId="49" borderId="4" xfId="0" applyFont="1" applyFill="1" applyBorder="1" applyAlignment="1">
      <alignment horizontal="center" vertical="top" wrapText="1"/>
    </xf>
    <xf numFmtId="0" fontId="31" fillId="49" borderId="8" xfId="0" applyFont="1" applyFill="1" applyBorder="1" applyAlignment="1">
      <alignment horizontal="center" vertical="top" wrapText="1"/>
    </xf>
    <xf numFmtId="0" fontId="29" fillId="49" borderId="4" xfId="0" applyFont="1" applyFill="1" applyBorder="1" applyAlignment="1">
      <alignment horizontal="left" vertical="center" wrapText="1"/>
    </xf>
    <xf numFmtId="0" fontId="29" fillId="49" borderId="8" xfId="0" applyFont="1" applyFill="1" applyBorder="1" applyAlignment="1">
      <alignment horizontal="left" vertical="center" wrapText="1"/>
    </xf>
    <xf numFmtId="0" fontId="31" fillId="40" borderId="4" xfId="0" applyFont="1" applyFill="1" applyBorder="1" applyAlignment="1">
      <alignment horizontal="left" vertical="top" wrapText="1"/>
    </xf>
    <xf numFmtId="0" fontId="31" fillId="40" borderId="8" xfId="0" applyFont="1" applyFill="1" applyBorder="1" applyAlignment="1">
      <alignment horizontal="left" vertical="top" wrapText="1"/>
    </xf>
    <xf numFmtId="49" fontId="28" fillId="41" borderId="4" xfId="64" applyNumberFormat="1" applyFont="1" applyFill="1" applyBorder="1" applyAlignment="1">
      <alignment horizontal="center" vertical="center"/>
    </xf>
    <xf numFmtId="49" fontId="28" fillId="41" borderId="7" xfId="64" applyNumberFormat="1" applyFont="1" applyFill="1" applyBorder="1" applyAlignment="1">
      <alignment horizontal="center" vertical="center"/>
    </xf>
    <xf numFmtId="49" fontId="28" fillId="41" borderId="8" xfId="64" applyNumberFormat="1" applyFont="1" applyFill="1" applyBorder="1" applyAlignment="1">
      <alignment horizontal="center" vertical="center"/>
    </xf>
    <xf numFmtId="0" fontId="31" fillId="41" borderId="4" xfId="0" applyFont="1" applyFill="1" applyBorder="1" applyAlignment="1">
      <alignment horizontal="left" vertical="top" wrapText="1"/>
    </xf>
    <xf numFmtId="0" fontId="31" fillId="41" borderId="7" xfId="0" applyFont="1" applyFill="1" applyBorder="1" applyAlignment="1">
      <alignment horizontal="left" vertical="top" wrapText="1"/>
    </xf>
    <xf numFmtId="0" fontId="31" fillId="41" borderId="8" xfId="0" applyFont="1" applyFill="1" applyBorder="1" applyAlignment="1">
      <alignment horizontal="left" vertical="top" wrapText="1"/>
    </xf>
    <xf numFmtId="0" fontId="31" fillId="48" borderId="4" xfId="0" applyFont="1" applyFill="1" applyBorder="1" applyAlignment="1">
      <alignment horizontal="center" vertical="center" wrapText="1"/>
    </xf>
    <xf numFmtId="0" fontId="31" fillId="48" borderId="8" xfId="0" applyFont="1" applyFill="1" applyBorder="1" applyAlignment="1">
      <alignment horizontal="center" vertical="center" wrapText="1"/>
    </xf>
    <xf numFmtId="49" fontId="28" fillId="48" borderId="4" xfId="64" applyNumberFormat="1" applyFont="1" applyFill="1" applyBorder="1" applyAlignment="1">
      <alignment horizontal="center" vertical="center"/>
    </xf>
    <xf numFmtId="49" fontId="28" fillId="48" borderId="8" xfId="64" applyNumberFormat="1" applyFont="1" applyFill="1" applyBorder="1" applyAlignment="1">
      <alignment horizontal="center" vertical="center"/>
    </xf>
    <xf numFmtId="0" fontId="31" fillId="41" borderId="4" xfId="0" applyFont="1" applyFill="1" applyBorder="1" applyAlignment="1">
      <alignment horizontal="center" vertical="top" wrapText="1"/>
    </xf>
    <xf numFmtId="0" fontId="31" fillId="41" borderId="8" xfId="0" applyFont="1" applyFill="1" applyBorder="1" applyAlignment="1">
      <alignment horizontal="center" vertical="top" wrapText="1"/>
    </xf>
    <xf numFmtId="49" fontId="34" fillId="48" borderId="4" xfId="0" applyNumberFormat="1" applyFont="1" applyFill="1" applyBorder="1" applyAlignment="1">
      <alignment horizontal="center" vertical="center" wrapText="1"/>
    </xf>
    <xf numFmtId="49" fontId="34" fillId="48" borderId="8" xfId="0" applyNumberFormat="1" applyFont="1" applyFill="1" applyBorder="1" applyAlignment="1">
      <alignment horizontal="center" vertical="center" wrapText="1"/>
    </xf>
    <xf numFmtId="0" fontId="29" fillId="48" borderId="4" xfId="0" applyFont="1" applyFill="1" applyBorder="1" applyAlignment="1">
      <alignment horizontal="left" vertical="center" wrapText="1"/>
    </xf>
    <xf numFmtId="0" fontId="29" fillId="48" borderId="8" xfId="0" applyFont="1" applyFill="1" applyBorder="1" applyAlignment="1">
      <alignment horizontal="left" vertical="center" wrapText="1"/>
    </xf>
    <xf numFmtId="0" fontId="29" fillId="41" borderId="4" xfId="64" applyFont="1" applyFill="1" applyBorder="1" applyAlignment="1">
      <alignment horizontal="left" vertical="top" wrapText="1"/>
    </xf>
    <xf numFmtId="0" fontId="28" fillId="0" borderId="4" xfId="64" applyFont="1" applyBorder="1" applyAlignment="1">
      <alignment horizontal="center" vertical="top" wrapText="1"/>
    </xf>
    <xf numFmtId="0" fontId="28" fillId="0" borderId="8" xfId="64" applyFont="1" applyBorder="1" applyAlignment="1">
      <alignment horizontal="center" vertical="top" wrapText="1"/>
    </xf>
    <xf numFmtId="49" fontId="28" fillId="52" borderId="4" xfId="64" applyNumberFormat="1" applyFont="1" applyFill="1" applyBorder="1" applyAlignment="1">
      <alignment horizontal="center" vertical="center"/>
    </xf>
    <xf numFmtId="49" fontId="28" fillId="52" borderId="8" xfId="64" applyNumberFormat="1" applyFont="1" applyFill="1" applyBorder="1" applyAlignment="1">
      <alignment horizontal="center" vertical="center"/>
    </xf>
    <xf numFmtId="0" fontId="8" fillId="0" borderId="10" xfId="61" applyNumberFormat="1" applyFont="1" applyBorder="1" applyAlignment="1">
      <alignment horizontal="center" vertical="center" wrapText="1"/>
    </xf>
    <xf numFmtId="0" fontId="8" fillId="0" borderId="11" xfId="61" applyNumberFormat="1" applyFont="1" applyBorder="1" applyAlignment="1">
      <alignment horizontal="center" vertical="center" wrapText="1"/>
    </xf>
    <xf numFmtId="0" fontId="8" fillId="0" borderId="12" xfId="61" applyNumberFormat="1" applyFont="1" applyBorder="1" applyAlignment="1">
      <alignment horizontal="center" vertical="center" wrapText="1"/>
    </xf>
    <xf numFmtId="0" fontId="8" fillId="26" borderId="10" xfId="61" applyNumberFormat="1" applyFont="1" applyFill="1" applyBorder="1" applyAlignment="1">
      <alignment horizontal="center" vertical="center" wrapText="1"/>
    </xf>
    <xf numFmtId="0" fontId="8" fillId="26" borderId="11" xfId="61" applyNumberFormat="1" applyFont="1" applyFill="1" applyBorder="1" applyAlignment="1">
      <alignment horizontal="center" vertical="center" wrapText="1"/>
    </xf>
    <xf numFmtId="0" fontId="8" fillId="26" borderId="12" xfId="61" applyNumberFormat="1" applyFont="1" applyFill="1" applyBorder="1" applyAlignment="1">
      <alignment horizontal="center" vertical="center" wrapText="1"/>
    </xf>
    <xf numFmtId="0" fontId="8" fillId="26" borderId="3" xfId="61" applyNumberFormat="1" applyFont="1" applyFill="1" applyBorder="1" applyAlignment="1">
      <alignment horizontal="center" vertical="center" wrapText="1"/>
    </xf>
    <xf numFmtId="0" fontId="8" fillId="26" borderId="13" xfId="61" applyNumberFormat="1" applyFont="1" applyFill="1" applyBorder="1" applyAlignment="1">
      <alignment horizontal="center" vertical="center" wrapText="1"/>
    </xf>
    <xf numFmtId="0" fontId="8" fillId="26" borderId="14" xfId="61" applyNumberFormat="1" applyFont="1" applyFill="1" applyBorder="1" applyAlignment="1">
      <alignment horizontal="center" vertical="center" wrapText="1"/>
    </xf>
    <xf numFmtId="0" fontId="8" fillId="24" borderId="10" xfId="61" applyNumberFormat="1" applyFont="1" applyFill="1" applyBorder="1" applyAlignment="1">
      <alignment horizontal="center" vertical="center" wrapText="1"/>
    </xf>
    <xf numFmtId="0" fontId="8" fillId="24" borderId="11" xfId="61" applyNumberFormat="1" applyFont="1" applyFill="1" applyBorder="1" applyAlignment="1">
      <alignment horizontal="center" vertical="center" wrapText="1"/>
    </xf>
    <xf numFmtId="0" fontId="8" fillId="24" borderId="12" xfId="61" applyNumberFormat="1" applyFont="1" applyFill="1" applyBorder="1" applyAlignment="1">
      <alignment horizontal="center" vertical="center" wrapText="1"/>
    </xf>
    <xf numFmtId="0" fontId="8" fillId="0" borderId="3" xfId="61" applyNumberFormat="1" applyFont="1" applyBorder="1" applyAlignment="1">
      <alignment horizontal="center" vertical="center"/>
    </xf>
    <xf numFmtId="0" fontId="8" fillId="0" borderId="13" xfId="61" applyNumberFormat="1" applyFont="1" applyBorder="1" applyAlignment="1">
      <alignment horizontal="center" vertical="center"/>
    </xf>
    <xf numFmtId="0" fontId="8" fillId="0" borderId="14" xfId="61" applyNumberFormat="1" applyFont="1" applyBorder="1" applyAlignment="1">
      <alignment horizontal="center" vertical="center"/>
    </xf>
    <xf numFmtId="0" fontId="8" fillId="0" borderId="15" xfId="61" applyNumberFormat="1" applyFont="1" applyBorder="1" applyAlignment="1">
      <alignment horizontal="center" vertical="center" wrapText="1"/>
    </xf>
    <xf numFmtId="0" fontId="8" fillId="0" borderId="16" xfId="61" applyNumberFormat="1" applyFont="1" applyBorder="1" applyAlignment="1">
      <alignment horizontal="center" vertical="center" wrapText="1"/>
    </xf>
    <xf numFmtId="0" fontId="8" fillId="0" borderId="17" xfId="61" applyNumberFormat="1" applyFont="1" applyBorder="1" applyAlignment="1">
      <alignment horizontal="center" vertical="center" wrapText="1"/>
    </xf>
    <xf numFmtId="0" fontId="8" fillId="0" borderId="18" xfId="61" applyNumberFormat="1" applyFont="1" applyBorder="1" applyAlignment="1">
      <alignment horizontal="center" vertical="center" wrapText="1"/>
    </xf>
    <xf numFmtId="0" fontId="8" fillId="0" borderId="3" xfId="61" applyNumberFormat="1" applyFont="1" applyBorder="1" applyAlignment="1">
      <alignment horizontal="center" vertical="center" wrapText="1"/>
    </xf>
    <xf numFmtId="0" fontId="8" fillId="0" borderId="14" xfId="61" applyNumberFormat="1" applyFont="1" applyBorder="1" applyAlignment="1">
      <alignment horizontal="center" vertical="center" wrapText="1"/>
    </xf>
    <xf numFmtId="0" fontId="8" fillId="0" borderId="13" xfId="61" applyNumberFormat="1" applyFont="1" applyBorder="1" applyAlignment="1">
      <alignment horizontal="center" vertical="center" wrapText="1"/>
    </xf>
    <xf numFmtId="0" fontId="28" fillId="0" borderId="4" xfId="61" applyNumberFormat="1" applyFont="1" applyBorder="1" applyAlignment="1">
      <alignment horizontal="center" vertical="center" wrapText="1"/>
    </xf>
    <xf numFmtId="0" fontId="28" fillId="0" borderId="8" xfId="61" applyNumberFormat="1" applyFont="1" applyBorder="1" applyAlignment="1">
      <alignment horizontal="center" vertical="center" wrapText="1"/>
    </xf>
    <xf numFmtId="49" fontId="28" fillId="0" borderId="4" xfId="61" applyNumberFormat="1" applyFont="1" applyBorder="1" applyAlignment="1">
      <alignment horizontal="center" vertical="center" wrapText="1"/>
    </xf>
    <xf numFmtId="49" fontId="28" fillId="0" borderId="7" xfId="61" applyNumberFormat="1" applyFont="1" applyBorder="1" applyAlignment="1">
      <alignment horizontal="center" vertical="center" wrapText="1"/>
    </xf>
    <xf numFmtId="49" fontId="28" fillId="0" borderId="8" xfId="61" applyNumberFormat="1" applyFont="1" applyBorder="1" applyAlignment="1">
      <alignment horizontal="center" vertical="center" wrapText="1"/>
    </xf>
    <xf numFmtId="1" fontId="28" fillId="0" borderId="4" xfId="61" applyNumberFormat="1" applyFont="1" applyBorder="1" applyAlignment="1">
      <alignment horizontal="center" vertical="center" wrapText="1"/>
    </xf>
    <xf numFmtId="1" fontId="28" fillId="0" borderId="7" xfId="61" applyNumberFormat="1" applyFont="1" applyBorder="1" applyAlignment="1">
      <alignment horizontal="center" vertical="center" wrapText="1"/>
    </xf>
    <xf numFmtId="1" fontId="28" fillId="0" borderId="8" xfId="61" applyNumberFormat="1" applyFont="1" applyBorder="1" applyAlignment="1">
      <alignment horizontal="center" vertical="center" wrapText="1"/>
    </xf>
    <xf numFmtId="0" fontId="28" fillId="0" borderId="1" xfId="61" applyNumberFormat="1" applyFont="1" applyBorder="1" applyAlignment="1">
      <alignment horizontal="center" vertical="center" wrapText="1"/>
    </xf>
    <xf numFmtId="0" fontId="29" fillId="0" borderId="1" xfId="61" applyNumberFormat="1" applyFont="1" applyBorder="1" applyAlignment="1">
      <alignment horizontal="center" vertical="center" wrapText="1"/>
    </xf>
    <xf numFmtId="0" fontId="28" fillId="0" borderId="5" xfId="61" applyNumberFormat="1" applyFont="1" applyBorder="1" applyAlignment="1">
      <alignment horizontal="center" vertical="center" wrapText="1"/>
    </xf>
    <xf numFmtId="0" fontId="28" fillId="0" borderId="9" xfId="61" applyNumberFormat="1" applyFont="1" applyBorder="1" applyAlignment="1">
      <alignment horizontal="center" vertical="center" wrapText="1"/>
    </xf>
    <xf numFmtId="0" fontId="28" fillId="0" borderId="6" xfId="61" applyNumberFormat="1" applyFont="1" applyBorder="1" applyAlignment="1">
      <alignment horizontal="center" vertical="center" wrapText="1"/>
    </xf>
    <xf numFmtId="0" fontId="28" fillId="0" borderId="7" xfId="61" applyNumberFormat="1" applyFont="1" applyBorder="1" applyAlignment="1">
      <alignment horizontal="center" vertical="center" wrapText="1"/>
    </xf>
    <xf numFmtId="0" fontId="27" fillId="0" borderId="4" xfId="54" applyFont="1" applyBorder="1" applyAlignment="1">
      <alignment horizontal="center" vertical="center" wrapText="1"/>
    </xf>
    <xf numFmtId="0" fontId="27" fillId="0" borderId="8" xfId="54" applyFont="1" applyBorder="1" applyAlignment="1">
      <alignment horizontal="center" vertical="center" wrapText="1"/>
    </xf>
    <xf numFmtId="0" fontId="52" fillId="0" borderId="0" xfId="54" applyFont="1" applyAlignment="1">
      <alignment horizontal="left" vertical="justify"/>
    </xf>
    <xf numFmtId="0" fontId="56" fillId="0" borderId="0" xfId="54" applyFont="1" applyAlignment="1">
      <alignment horizontal="left" vertical="justify"/>
    </xf>
    <xf numFmtId="0" fontId="53" fillId="0" borderId="0" xfId="54" applyFont="1" applyAlignment="1">
      <alignment horizontal="left" vertical="center" wrapText="1"/>
    </xf>
    <xf numFmtId="0" fontId="46" fillId="0" borderId="0" xfId="54" applyFont="1" applyAlignment="1">
      <alignment horizontal="center" vertical="justify" wrapText="1"/>
    </xf>
    <xf numFmtId="0" fontId="54" fillId="0" borderId="0" xfId="54" applyFont="1" applyAlignment="1">
      <alignment horizontal="left" vertical="justify"/>
    </xf>
    <xf numFmtId="0" fontId="45" fillId="0" borderId="0" xfId="54" applyFont="1" applyAlignment="1">
      <alignment horizontal="left" vertical="center" wrapText="1"/>
    </xf>
    <xf numFmtId="0" fontId="44" fillId="0" borderId="0" xfId="54" applyFont="1" applyAlignment="1">
      <alignment horizontal="left" vertical="justify"/>
    </xf>
    <xf numFmtId="0" fontId="47" fillId="0" borderId="0" xfId="54" applyFont="1" applyAlignment="1">
      <alignment horizontal="left" vertical="justify"/>
    </xf>
    <xf numFmtId="0" fontId="43" fillId="0" borderId="0" xfId="54" applyFont="1" applyAlignment="1">
      <alignment horizontal="left" vertical="justify"/>
    </xf>
    <xf numFmtId="0" fontId="28" fillId="0" borderId="1" xfId="0" applyFont="1" applyFill="1" applyBorder="1" applyAlignment="1">
      <alignment horizontal="center" vertical="center" wrapText="1"/>
    </xf>
    <xf numFmtId="0" fontId="28" fillId="0" borderId="5" xfId="0" applyFont="1" applyFill="1" applyBorder="1" applyAlignment="1">
      <alignment horizontal="center" wrapText="1"/>
    </xf>
    <xf numFmtId="0" fontId="28" fillId="0" borderId="6" xfId="0" applyFont="1" applyFill="1" applyBorder="1" applyAlignment="1">
      <alignment horizontal="center" wrapText="1"/>
    </xf>
    <xf numFmtId="0" fontId="28" fillId="0" borderId="5" xfId="0" applyFont="1" applyFill="1" applyBorder="1" applyAlignment="1">
      <alignment horizontal="center" vertical="center" wrapText="1"/>
    </xf>
    <xf numFmtId="0" fontId="28" fillId="0" borderId="9" xfId="0" applyFont="1" applyFill="1" applyBorder="1" applyAlignment="1">
      <alignment horizontal="center" vertical="center" wrapText="1"/>
    </xf>
    <xf numFmtId="0" fontId="28" fillId="0" borderId="6" xfId="0" applyFont="1" applyFill="1" applyBorder="1" applyAlignment="1">
      <alignment horizontal="center" vertical="center" wrapText="1"/>
    </xf>
    <xf numFmtId="0" fontId="29" fillId="45" borderId="5" xfId="0" applyFont="1" applyFill="1" applyBorder="1" applyAlignment="1">
      <alignment horizontal="left" wrapText="1"/>
    </xf>
    <xf numFmtId="0" fontId="29" fillId="45" borderId="9" xfId="0" applyFont="1" applyFill="1" applyBorder="1" applyAlignment="1">
      <alignment horizontal="left" wrapText="1"/>
    </xf>
    <xf numFmtId="0" fontId="29" fillId="43" borderId="9" xfId="0" applyFont="1" applyFill="1" applyBorder="1" applyAlignment="1">
      <alignment horizontal="left" wrapText="1"/>
    </xf>
    <xf numFmtId="0" fontId="29" fillId="44" borderId="5" xfId="0" applyFont="1" applyFill="1" applyBorder="1" applyAlignment="1">
      <alignment horizontal="left" vertical="center" wrapText="1"/>
    </xf>
    <xf numFmtId="0" fontId="29" fillId="44" borderId="9" xfId="0" applyFont="1" applyFill="1" applyBorder="1" applyAlignment="1">
      <alignment horizontal="left" vertical="center" wrapText="1"/>
    </xf>
    <xf numFmtId="0" fontId="30" fillId="48" borderId="4" xfId="0" applyFont="1" applyFill="1" applyBorder="1" applyAlignment="1">
      <alignment horizontal="left" vertical="top" wrapText="1"/>
    </xf>
    <xf numFmtId="0" fontId="30" fillId="48" borderId="8" xfId="0" applyFont="1" applyFill="1" applyBorder="1" applyAlignment="1">
      <alignment horizontal="left" vertical="top" wrapText="1"/>
    </xf>
    <xf numFmtId="0" fontId="29" fillId="40" borderId="4" xfId="0" applyFont="1" applyFill="1" applyBorder="1" applyAlignment="1">
      <alignment horizontal="left" vertical="center" wrapText="1"/>
    </xf>
    <xf numFmtId="0" fontId="29" fillId="40" borderId="8" xfId="0" applyFont="1" applyFill="1" applyBorder="1" applyAlignment="1">
      <alignment horizontal="left" vertical="center" wrapText="1"/>
    </xf>
    <xf numFmtId="0" fontId="31" fillId="40" borderId="4" xfId="0" applyFont="1" applyFill="1" applyBorder="1" applyAlignment="1">
      <alignment horizontal="center" vertical="top" wrapText="1"/>
    </xf>
    <xf numFmtId="0" fontId="31" fillId="40" borderId="8" xfId="0" applyFont="1" applyFill="1" applyBorder="1" applyAlignment="1">
      <alignment horizontal="center" vertical="top" wrapText="1"/>
    </xf>
    <xf numFmtId="0" fontId="32" fillId="0" borderId="4" xfId="0" applyFont="1" applyFill="1" applyBorder="1" applyAlignment="1">
      <alignment horizontal="left" vertical="top" wrapText="1"/>
    </xf>
    <xf numFmtId="0" fontId="32" fillId="0" borderId="8" xfId="0" applyFont="1" applyFill="1" applyBorder="1" applyAlignment="1">
      <alignment horizontal="left" vertical="top" wrapText="1"/>
    </xf>
    <xf numFmtId="0" fontId="31" fillId="42" borderId="1" xfId="61" applyNumberFormat="1" applyFont="1" applyFill="1" applyBorder="1" applyAlignment="1">
      <alignment horizontal="center" vertical="center" wrapText="1"/>
    </xf>
    <xf numFmtId="0" fontId="28" fillId="50" borderId="1" xfId="61" applyNumberFormat="1" applyFont="1" applyFill="1" applyBorder="1" applyAlignment="1">
      <alignment horizontal="center" vertical="center" wrapText="1"/>
    </xf>
    <xf numFmtId="0" fontId="29" fillId="42" borderId="1" xfId="61" applyNumberFormat="1" applyFont="1" applyFill="1" applyBorder="1" applyAlignment="1">
      <alignment horizontal="center" vertical="center" wrapText="1"/>
    </xf>
    <xf numFmtId="0" fontId="28" fillId="42" borderId="1" xfId="61" applyNumberFormat="1" applyFont="1" applyFill="1" applyBorder="1" applyAlignment="1">
      <alignment horizontal="center" vertical="center" wrapText="1"/>
    </xf>
    <xf numFmtId="0" fontId="29" fillId="48" borderId="4" xfId="0" applyFont="1" applyFill="1" applyBorder="1" applyAlignment="1">
      <alignment horizontal="left" vertical="top" wrapText="1"/>
    </xf>
    <xf numFmtId="0" fontId="29" fillId="48" borderId="8" xfId="0" applyFont="1" applyFill="1" applyBorder="1" applyAlignment="1">
      <alignment horizontal="left" vertical="top" wrapText="1"/>
    </xf>
    <xf numFmtId="49" fontId="33" fillId="40" borderId="4" xfId="0" applyNumberFormat="1" applyFont="1" applyFill="1" applyBorder="1" applyAlignment="1">
      <alignment horizontal="center" vertical="center" wrapText="1"/>
    </xf>
    <xf numFmtId="49" fontId="33" fillId="40" borderId="8" xfId="0" applyNumberFormat="1" applyFont="1" applyFill="1" applyBorder="1" applyAlignment="1">
      <alignment horizontal="center" vertical="center" wrapText="1"/>
    </xf>
    <xf numFmtId="0" fontId="29" fillId="50" borderId="1" xfId="61" applyNumberFormat="1" applyFont="1" applyFill="1" applyBorder="1" applyAlignment="1">
      <alignment horizontal="center" vertical="center" wrapText="1"/>
    </xf>
    <xf numFmtId="0" fontId="31" fillId="50" borderId="1" xfId="61" applyNumberFormat="1" applyFont="1" applyFill="1" applyBorder="1" applyAlignment="1">
      <alignment horizontal="center" vertical="center" wrapText="1"/>
    </xf>
    <xf numFmtId="0" fontId="37" fillId="40" borderId="0" xfId="0" applyFont="1" applyFill="1" applyAlignment="1">
      <alignment horizontal="left" vertical="top" wrapText="1"/>
    </xf>
    <xf numFmtId="0" fontId="36" fillId="40" borderId="0" xfId="0" applyFont="1" applyFill="1" applyAlignment="1">
      <alignment horizontal="left"/>
    </xf>
    <xf numFmtId="49" fontId="47" fillId="40" borderId="0" xfId="64" applyNumberFormat="1" applyFont="1" applyFill="1" applyAlignment="1">
      <alignment horizontal="left" vertical="center" wrapText="1"/>
    </xf>
    <xf numFmtId="49" fontId="47" fillId="40" borderId="31" xfId="64" applyNumberFormat="1" applyFont="1" applyFill="1" applyBorder="1" applyAlignment="1">
      <alignment horizontal="left" vertical="center" wrapText="1"/>
    </xf>
    <xf numFmtId="0" fontId="57" fillId="40" borderId="0" xfId="0" applyFont="1" applyFill="1" applyAlignment="1">
      <alignment horizontal="center" vertical="center" wrapText="1"/>
    </xf>
    <xf numFmtId="0" fontId="58" fillId="40" borderId="0" xfId="0" applyFont="1" applyFill="1" applyAlignment="1">
      <alignment horizontal="center" vertical="justify" wrapText="1"/>
    </xf>
    <xf numFmtId="0" fontId="59" fillId="40" borderId="0" xfId="0" applyFont="1" applyFill="1" applyAlignment="1">
      <alignment horizontal="center" vertical="center" wrapText="1"/>
    </xf>
    <xf numFmtId="0" fontId="58" fillId="40" borderId="0" xfId="0" applyFont="1" applyFill="1" applyAlignment="1">
      <alignment horizontal="center" vertical="center" wrapText="1"/>
    </xf>
    <xf numFmtId="0" fontId="43" fillId="40" borderId="0" xfId="0" applyFont="1" applyFill="1" applyAlignment="1">
      <alignment horizontal="left" vertical="center" wrapText="1"/>
    </xf>
    <xf numFmtId="0" fontId="36" fillId="40" borderId="0" xfId="0" applyFont="1" applyFill="1" applyAlignment="1">
      <alignment horizontal="left" wrapText="1"/>
    </xf>
    <xf numFmtId="49" fontId="28" fillId="40" borderId="0" xfId="61" applyNumberFormat="1" applyFont="1" applyFill="1" applyAlignment="1">
      <alignment horizontal="center" vertical="center" wrapText="1"/>
    </xf>
    <xf numFmtId="1" fontId="28" fillId="40" borderId="0" xfId="61" applyNumberFormat="1" applyFont="1" applyFill="1" applyAlignment="1">
      <alignment horizontal="center" vertical="center" wrapText="1"/>
    </xf>
    <xf numFmtId="0" fontId="35" fillId="40" borderId="0" xfId="61" applyNumberFormat="1" applyFont="1" applyFill="1" applyAlignment="1">
      <alignment horizontal="left" vertical="top" wrapText="1" readingOrder="1"/>
    </xf>
    <xf numFmtId="0" fontId="36" fillId="40" borderId="0" xfId="0" applyFont="1" applyFill="1" applyAlignment="1">
      <alignment horizontal="left" vertical="center" wrapText="1"/>
    </xf>
    <xf numFmtId="0" fontId="36" fillId="40" borderId="0" xfId="0" applyFont="1" applyFill="1" applyAlignment="1">
      <alignment horizontal="left" vertical="top" wrapText="1"/>
    </xf>
    <xf numFmtId="0" fontId="37" fillId="40" borderId="0" xfId="0" applyFont="1" applyFill="1" applyAlignment="1">
      <alignment horizontal="left" wrapText="1"/>
    </xf>
    <xf numFmtId="0" fontId="9" fillId="0" borderId="5" xfId="0" applyFont="1" applyFill="1" applyBorder="1" applyAlignment="1"/>
    <xf numFmtId="0" fontId="9" fillId="0" borderId="9" xfId="0" applyFont="1" applyFill="1" applyBorder="1" applyAlignment="1"/>
    <xf numFmtId="0" fontId="9" fillId="0" borderId="6" xfId="0" applyFont="1" applyFill="1" applyBorder="1" applyAlignment="1"/>
  </cellXfs>
  <cellStyles count="65">
    <cellStyle name="20% - Акцент1" xfId="63" xr:uid="{00000000-0005-0000-0000-000000000000}"/>
    <cellStyle name="20% — акцент1" xfId="1" xr:uid="{00000000-0005-0000-0000-000001000000}"/>
    <cellStyle name="20% - Акцент2" xfId="2" xr:uid="{00000000-0005-0000-0000-000002000000}"/>
    <cellStyle name="20% — акцент2" xfId="3" xr:uid="{00000000-0005-0000-0000-000003000000}"/>
    <cellStyle name="20% - Акцент3" xfId="4" xr:uid="{00000000-0005-0000-0000-000004000000}"/>
    <cellStyle name="20% — акцент3" xfId="5" xr:uid="{00000000-0005-0000-0000-000005000000}"/>
    <cellStyle name="20% - Акцент4" xfId="6" xr:uid="{00000000-0005-0000-0000-000006000000}"/>
    <cellStyle name="20% — акцент4" xfId="7" xr:uid="{00000000-0005-0000-0000-000007000000}"/>
    <cellStyle name="20% - Акцент5" xfId="8" xr:uid="{00000000-0005-0000-0000-000008000000}"/>
    <cellStyle name="20% — акцент5" xfId="9" xr:uid="{00000000-0005-0000-0000-000009000000}"/>
    <cellStyle name="20% - Акцент6" xfId="10" xr:uid="{00000000-0005-0000-0000-00000A000000}"/>
    <cellStyle name="20% — акцент6" xfId="11" xr:uid="{00000000-0005-0000-0000-00000B000000}"/>
    <cellStyle name="40% - Акцент1" xfId="12" xr:uid="{00000000-0005-0000-0000-00000C000000}"/>
    <cellStyle name="40% — акцент1" xfId="13" xr:uid="{00000000-0005-0000-0000-00000D000000}"/>
    <cellStyle name="40% - Акцент2" xfId="14" xr:uid="{00000000-0005-0000-0000-00000E000000}"/>
    <cellStyle name="40% — акцент2" xfId="15" xr:uid="{00000000-0005-0000-0000-00000F000000}"/>
    <cellStyle name="40% - Акцент3" xfId="16" xr:uid="{00000000-0005-0000-0000-000010000000}"/>
    <cellStyle name="40% — акцент3" xfId="17" xr:uid="{00000000-0005-0000-0000-000011000000}"/>
    <cellStyle name="40% - Акцент4" xfId="18" xr:uid="{00000000-0005-0000-0000-000012000000}"/>
    <cellStyle name="40% — акцент4" xfId="19" xr:uid="{00000000-0005-0000-0000-000013000000}"/>
    <cellStyle name="40% - Акцент5" xfId="20" xr:uid="{00000000-0005-0000-0000-000014000000}"/>
    <cellStyle name="40% — акцент5" xfId="21" xr:uid="{00000000-0005-0000-0000-000015000000}"/>
    <cellStyle name="40% - Акцент6" xfId="22" xr:uid="{00000000-0005-0000-0000-000016000000}"/>
    <cellStyle name="40% — акцент6" xfId="23" xr:uid="{00000000-0005-0000-0000-000017000000}"/>
    <cellStyle name="60% - Акцент1" xfId="24" xr:uid="{00000000-0005-0000-0000-000018000000}"/>
    <cellStyle name="60% — акцент1" xfId="25" xr:uid="{00000000-0005-0000-0000-000019000000}"/>
    <cellStyle name="60% - Акцент2" xfId="26" xr:uid="{00000000-0005-0000-0000-00001A000000}"/>
    <cellStyle name="60% — акцент2" xfId="27" xr:uid="{00000000-0005-0000-0000-00001B000000}"/>
    <cellStyle name="60% - Акцент3" xfId="28" xr:uid="{00000000-0005-0000-0000-00001C000000}"/>
    <cellStyle name="60% — акцент3" xfId="29" xr:uid="{00000000-0005-0000-0000-00001D000000}"/>
    <cellStyle name="60% - Акцент4" xfId="30" xr:uid="{00000000-0005-0000-0000-00001E000000}"/>
    <cellStyle name="60% — акцент4" xfId="31" xr:uid="{00000000-0005-0000-0000-00001F000000}"/>
    <cellStyle name="60% - Акцент5" xfId="32" xr:uid="{00000000-0005-0000-0000-000020000000}"/>
    <cellStyle name="60% — акцент5" xfId="33" xr:uid="{00000000-0005-0000-0000-000021000000}"/>
    <cellStyle name="60% - Акцент6" xfId="34" xr:uid="{00000000-0005-0000-0000-000022000000}"/>
    <cellStyle name="60% — акцент6" xfId="35" xr:uid="{00000000-0005-0000-0000-000023000000}"/>
    <cellStyle name="Акцент1" xfId="36" builtinId="29" customBuiltin="1"/>
    <cellStyle name="Акцент2" xfId="37" builtinId="33" customBuiltin="1"/>
    <cellStyle name="Акцент3" xfId="38" builtinId="37" customBuiltin="1"/>
    <cellStyle name="Акцент4" xfId="39" builtinId="41" customBuiltin="1"/>
    <cellStyle name="Акцент5" xfId="40" builtinId="45" customBuiltin="1"/>
    <cellStyle name="Акцент6" xfId="41" builtinId="49" customBuiltin="1"/>
    <cellStyle name="Ввод" xfId="42" builtinId="20" customBuiltin="1"/>
    <cellStyle name="Вывод" xfId="43" builtinId="21" customBuiltin="1"/>
    <cellStyle name="Вычисление" xfId="44" builtinId="22" customBuiltin="1"/>
    <cellStyle name="Гиперссылка" xfId="45" builtinId="8"/>
    <cellStyle name="Заголовок 1" xfId="46" builtinId="16" customBuiltin="1"/>
    <cellStyle name="Заголовок 2" xfId="47" builtinId="17" customBuiltin="1"/>
    <cellStyle name="Заголовок 3" xfId="48" builtinId="18" customBuiltin="1"/>
    <cellStyle name="Заголовок 4" xfId="49" builtinId="19" customBuiltin="1"/>
    <cellStyle name="Итог" xfId="50" builtinId="25" customBuiltin="1"/>
    <cellStyle name="Контрольная ячейка" xfId="51" builtinId="23" customBuiltin="1"/>
    <cellStyle name="Название" xfId="52" builtinId="15" customBuiltin="1"/>
    <cellStyle name="Нейтральный" xfId="53" builtinId="28" customBuiltin="1"/>
    <cellStyle name="Обычный" xfId="0" builtinId="0" customBuiltin="1"/>
    <cellStyle name="Обычный 2" xfId="54" xr:uid="{00000000-0005-0000-0000-000037000000}"/>
    <cellStyle name="Обычный 3" xfId="55" xr:uid="{00000000-0005-0000-0000-000038000000}"/>
    <cellStyle name="Обычный_Иртышский_2003" xfId="64" xr:uid="{00000000-0005-0000-0000-000039000000}"/>
    <cellStyle name="Плохой" xfId="56" builtinId="27" customBuiltin="1"/>
    <cellStyle name="Пояснение" xfId="57" builtinId="53" customBuiltin="1"/>
    <cellStyle name="Примечание" xfId="58" builtinId="10" customBuiltin="1"/>
    <cellStyle name="Связанная ячейка" xfId="59" builtinId="24" customBuiltin="1"/>
    <cellStyle name="Текст предупреждения" xfId="60" builtinId="11" customBuiltin="1"/>
    <cellStyle name="Финансовый [0]_баланс Баянаульский" xfId="61" xr:uid="{00000000-0005-0000-0000-00003F000000}"/>
    <cellStyle name="Хороший" xfId="62" builtinId="26" customBuiltin="1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104774</xdr:colOff>
      <xdr:row>0</xdr:row>
      <xdr:rowOff>142874</xdr:rowOff>
    </xdr:from>
    <xdr:to>
      <xdr:col>4</xdr:col>
      <xdr:colOff>0</xdr:colOff>
      <xdr:row>4</xdr:row>
      <xdr:rowOff>152400</xdr:rowOff>
    </xdr:to>
    <xdr:pic>
      <xdr:nvPicPr>
        <xdr:cNvPr id="2" name="Рисунок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PicPr/>
      </xdr:nvPicPr>
      <xdr:blipFill>
        <a:blip xmlns:r="http://schemas.openxmlformats.org/officeDocument/2006/relationships" r:embed="rId1">
          <a:lum contrast="41000"/>
        </a:blip>
        <a:srcRect/>
        <a:stretch>
          <a:fillRect/>
        </a:stretch>
      </xdr:blipFill>
      <xdr:spPr bwMode="auto">
        <a:xfrm>
          <a:off x="104774" y="142874"/>
          <a:ext cx="1190626" cy="125412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://normativ.kz/view/26098/" TargetMode="Externa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B1058"/>
  <sheetViews>
    <sheetView showZeros="0" view="pageBreakPreview" topLeftCell="B11" zoomScale="150" zoomScaleNormal="100" zoomScaleSheetLayoutView="150" workbookViewId="0">
      <pane xSplit="32" ySplit="5" topLeftCell="BP16" activePane="bottomRight" state="frozen"/>
      <selection pane="bottomRight" activeCell="AO12" sqref="AO12:AO14"/>
      <selection pane="bottomLeft" activeCell="B17" sqref="B17"/>
      <selection pane="topRight" activeCell="AH11" sqref="AH11"/>
    </sheetView>
  </sheetViews>
  <sheetFormatPr defaultRowHeight="15" customHeight="1"/>
  <cols>
    <col min="1" max="1" width="13.42578125" style="20" hidden="1" customWidth="1"/>
    <col min="2" max="2" width="4.7109375" style="21" customWidth="1"/>
    <col min="3" max="3" width="20" style="42" customWidth="1"/>
    <col min="4" max="4" width="11.5703125" style="23" hidden="1" customWidth="1"/>
    <col min="5" max="5" width="6.42578125" style="23" hidden="1" customWidth="1"/>
    <col min="6" max="6" width="4.42578125" style="23" hidden="1" customWidth="1"/>
    <col min="7" max="7" width="8.140625" style="23" hidden="1" customWidth="1"/>
    <col min="8" max="8" width="6.42578125" style="23" hidden="1" customWidth="1"/>
    <col min="9" max="9" width="7.140625" style="23" hidden="1" customWidth="1"/>
    <col min="10" max="10" width="3.5703125" style="23" hidden="1" customWidth="1"/>
    <col min="11" max="11" width="4.85546875" style="23" hidden="1" customWidth="1"/>
    <col min="12" max="12" width="5" style="23" hidden="1" customWidth="1"/>
    <col min="13" max="13" width="5.28515625" style="23" hidden="1" customWidth="1"/>
    <col min="14" max="14" width="4.85546875" style="23" hidden="1" customWidth="1"/>
    <col min="15" max="15" width="4.85546875" style="60" hidden="1" customWidth="1"/>
    <col min="16" max="16" width="4.5703125" style="23" hidden="1" customWidth="1"/>
    <col min="17" max="17" width="5.28515625" style="23" hidden="1" customWidth="1"/>
    <col min="18" max="19" width="5.42578125" style="23" hidden="1" customWidth="1"/>
    <col min="20" max="20" width="5.140625" style="23" hidden="1" customWidth="1"/>
    <col min="21" max="21" width="4.28515625" style="23" hidden="1" customWidth="1"/>
    <col min="22" max="22" width="4.85546875" style="23" hidden="1" customWidth="1"/>
    <col min="23" max="23" width="5.28515625" style="23" hidden="1" customWidth="1"/>
    <col min="24" max="24" width="0.85546875" style="23" hidden="1" customWidth="1"/>
    <col min="25" max="25" width="6.140625" style="24" customWidth="1"/>
    <col min="26" max="26" width="5.28515625" style="24" hidden="1" customWidth="1"/>
    <col min="27" max="27" width="5.7109375" style="24" hidden="1" customWidth="1"/>
    <col min="28" max="28" width="6.42578125" style="24" hidden="1" customWidth="1"/>
    <col min="29" max="29" width="5.5703125" style="24" hidden="1" customWidth="1"/>
    <col min="30" max="30" width="5.28515625" style="24" hidden="1" customWidth="1"/>
    <col min="31" max="31" width="4.7109375" style="24" hidden="1" customWidth="1"/>
    <col min="32" max="32" width="8.42578125" style="478" customWidth="1"/>
    <col min="33" max="33" width="8" style="555" customWidth="1"/>
    <col min="34" max="34" width="5.42578125" style="555" customWidth="1"/>
    <col min="35" max="35" width="4.85546875" style="555" customWidth="1"/>
    <col min="36" max="36" width="4.7109375" style="555" customWidth="1"/>
    <col min="37" max="37" width="6.85546875" style="555" customWidth="1"/>
    <col min="38" max="38" width="5.5703125" style="555" customWidth="1"/>
    <col min="39" max="39" width="6" style="555" customWidth="1"/>
    <col min="40" max="40" width="4.140625" style="555" customWidth="1"/>
    <col min="41" max="41" width="8.140625" style="555" customWidth="1"/>
    <col min="42" max="42" width="6.42578125" style="555" customWidth="1"/>
    <col min="43" max="43" width="7.140625" style="555" customWidth="1"/>
    <col min="44" max="44" width="5.85546875" style="555" customWidth="1"/>
    <col min="45" max="45" width="8.42578125" style="478" customWidth="1"/>
    <col min="46" max="46" width="5.7109375" style="563" customWidth="1"/>
    <col min="47" max="47" width="6.28515625" style="563" customWidth="1"/>
    <col min="48" max="48" width="6.28515625" style="555" customWidth="1"/>
    <col min="49" max="49" width="5.5703125" style="555" customWidth="1"/>
    <col min="50" max="50" width="5.7109375" style="555" customWidth="1"/>
    <col min="51" max="51" width="6.7109375" style="563" customWidth="1"/>
    <col min="52" max="52" width="6.28515625" style="555" customWidth="1"/>
    <col min="53" max="53" width="6.140625" style="563" customWidth="1"/>
    <col min="54" max="54" width="8.42578125" style="563" customWidth="1"/>
    <col min="55" max="55" width="6.42578125" style="555" customWidth="1"/>
    <col min="56" max="56" width="6.5703125" style="555" customWidth="1"/>
    <col min="57" max="57" width="6" style="555" customWidth="1"/>
    <col min="58" max="58" width="5.42578125" style="555" customWidth="1"/>
    <col min="59" max="59" width="5.7109375" style="563" customWidth="1"/>
    <col min="60" max="60" width="7.42578125" style="563" customWidth="1"/>
    <col min="61" max="61" width="6.42578125" style="563" customWidth="1"/>
    <col min="62" max="63" width="5.7109375" style="563" customWidth="1"/>
    <col min="64" max="64" width="6.7109375" style="563" customWidth="1"/>
    <col min="65" max="65" width="5.5703125" style="555" customWidth="1"/>
    <col min="66" max="66" width="5.7109375" style="555" customWidth="1"/>
    <col min="67" max="67" width="5.85546875" style="555" customWidth="1"/>
    <col min="68" max="68" width="6.7109375" style="555" customWidth="1"/>
    <col min="69" max="69" width="7.42578125" style="563" customWidth="1"/>
    <col min="70" max="70" width="5.28515625" style="555" customWidth="1"/>
    <col min="71" max="71" width="6.42578125" style="555" customWidth="1"/>
    <col min="72" max="72" width="5.28515625" style="555" customWidth="1"/>
    <col min="73" max="73" width="5.5703125" style="555" customWidth="1"/>
    <col min="74" max="74" width="5.28515625" style="555" customWidth="1"/>
    <col min="75" max="75" width="6.42578125" style="555" customWidth="1"/>
    <col min="76" max="77" width="5.140625" style="555" customWidth="1"/>
    <col min="78" max="78" width="5" style="555" customWidth="1"/>
    <col min="79" max="79" width="6.42578125" style="555" customWidth="1"/>
    <col min="80" max="80" width="4.7109375" style="555" customWidth="1"/>
    <col min="81" max="81" width="6.42578125" style="555" customWidth="1"/>
    <col min="82" max="82" width="5.7109375" style="555" customWidth="1"/>
    <col min="83" max="85" width="6.42578125" style="555" customWidth="1"/>
    <col min="86" max="86" width="5.42578125" style="555" customWidth="1"/>
    <col min="87" max="88" width="6.42578125" style="555" customWidth="1"/>
    <col min="89" max="89" width="8.42578125" style="555" customWidth="1"/>
    <col min="90" max="90" width="6.140625" style="555" customWidth="1"/>
    <col min="91" max="91" width="9.42578125" style="555" customWidth="1"/>
    <col min="92" max="92" width="7.7109375" style="555" customWidth="1"/>
    <col min="93" max="93" width="6.42578125" style="555" customWidth="1"/>
    <col min="94" max="94" width="8.42578125" style="555" customWidth="1"/>
    <col min="95" max="95" width="8" style="555" customWidth="1"/>
    <col min="96" max="97" width="5.42578125" style="555" customWidth="1"/>
    <col min="98" max="98" width="5" style="555" customWidth="1"/>
    <col min="99" max="99" width="6.42578125" style="555" customWidth="1"/>
    <col min="100" max="100" width="7.140625" style="555" customWidth="1"/>
    <col min="101" max="101" width="6.7109375" style="555" customWidth="1"/>
    <col min="102" max="102" width="6.42578125" style="555" customWidth="1"/>
    <col min="103" max="103" width="5.42578125" style="555" customWidth="1"/>
    <col min="104" max="104" width="6.42578125" style="23" customWidth="1"/>
    <col min="105" max="105" width="5.7109375" style="23" customWidth="1"/>
    <col min="106" max="106" width="8.5703125" style="23" customWidth="1"/>
    <col min="107" max="107" width="6.42578125" style="23" customWidth="1"/>
    <col min="108" max="108" width="7.5703125" style="23" customWidth="1"/>
    <col min="109" max="109" width="5.7109375" style="23" customWidth="1"/>
    <col min="110" max="110" width="5.5703125" style="23" customWidth="1"/>
    <col min="111" max="111" width="8.7109375" style="23" customWidth="1"/>
    <col min="112" max="112" width="6.140625" style="23" customWidth="1"/>
    <col min="113" max="113" width="5.7109375" style="23" customWidth="1"/>
    <col min="114" max="114" width="5.85546875" style="23" customWidth="1"/>
    <col min="115" max="115" width="6" style="23" customWidth="1"/>
    <col min="116" max="116" width="5.85546875" style="23" customWidth="1"/>
    <col min="117" max="117" width="6" style="23" customWidth="1"/>
    <col min="118" max="118" width="5.85546875" style="23" customWidth="1"/>
    <col min="119" max="119" width="5.7109375" style="23" customWidth="1"/>
    <col min="120" max="120" width="5.85546875" style="23" customWidth="1"/>
    <col min="121" max="121" width="5.7109375" style="23" customWidth="1"/>
    <col min="122" max="122" width="5.85546875" style="23" customWidth="1"/>
    <col min="123" max="124" width="5.7109375" style="23" customWidth="1"/>
    <col min="125" max="125" width="5.5703125" style="23" customWidth="1"/>
    <col min="126" max="126" width="5.85546875" style="23" customWidth="1"/>
    <col min="127" max="127" width="5.42578125" style="23" customWidth="1"/>
    <col min="128" max="128" width="5.85546875" style="23" customWidth="1"/>
    <col min="129" max="129" width="6.42578125" style="23" customWidth="1"/>
    <col min="130" max="130" width="5.28515625" style="23" customWidth="1"/>
    <col min="131" max="131" width="6.42578125" style="23" customWidth="1"/>
    <col min="132" max="132" width="7.42578125" style="23" customWidth="1"/>
    <col min="133" max="133" width="7.5703125" style="23" customWidth="1"/>
    <col min="134" max="135" width="5.42578125" style="23" customWidth="1"/>
    <col min="136" max="137" width="5.5703125" style="23" customWidth="1"/>
    <col min="138" max="138" width="5.7109375" style="23" customWidth="1"/>
    <col min="139" max="158" width="9.140625" style="23" customWidth="1"/>
    <col min="159" max="161" width="9.140625" style="20" customWidth="1"/>
    <col min="162" max="16384" width="9.140625" style="20"/>
  </cols>
  <sheetData>
    <row r="1" spans="1:158" ht="12" hidden="1">
      <c r="A1" s="20" t="s">
        <v>0</v>
      </c>
      <c r="B1" s="21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P1" s="23" t="s">
        <v>13</v>
      </c>
      <c r="Q1" s="23" t="s">
        <v>14</v>
      </c>
      <c r="R1" s="23" t="s">
        <v>15</v>
      </c>
      <c r="S1" s="23" t="s">
        <v>16</v>
      </c>
      <c r="T1" s="23" t="s">
        <v>17</v>
      </c>
      <c r="U1" s="23" t="s">
        <v>18</v>
      </c>
      <c r="V1" s="23" t="s">
        <v>19</v>
      </c>
      <c r="W1" s="23" t="s">
        <v>20</v>
      </c>
      <c r="X1" s="23" t="s">
        <v>21</v>
      </c>
      <c r="Y1" s="24" t="s">
        <v>22</v>
      </c>
      <c r="AF1" s="478" t="s">
        <v>23</v>
      </c>
      <c r="AG1" s="555" t="s">
        <v>24</v>
      </c>
      <c r="AH1" s="555" t="s">
        <v>25</v>
      </c>
      <c r="AI1" s="555" t="s">
        <v>26</v>
      </c>
      <c r="AJ1" s="555" t="s">
        <v>27</v>
      </c>
      <c r="AK1" s="555" t="s">
        <v>28</v>
      </c>
      <c r="AL1" s="555" t="s">
        <v>29</v>
      </c>
      <c r="AM1" s="555" t="s">
        <v>30</v>
      </c>
      <c r="AN1" s="555" t="s">
        <v>31</v>
      </c>
      <c r="AO1" s="555" t="s">
        <v>32</v>
      </c>
      <c r="AP1" s="555" t="s">
        <v>33</v>
      </c>
      <c r="AQ1" s="555" t="s">
        <v>34</v>
      </c>
      <c r="AR1" s="555" t="s">
        <v>35</v>
      </c>
      <c r="AS1" s="478" t="s">
        <v>36</v>
      </c>
      <c r="AT1" s="563" t="s">
        <v>37</v>
      </c>
      <c r="AU1" s="563" t="s">
        <v>38</v>
      </c>
      <c r="AV1" s="555" t="s">
        <v>39</v>
      </c>
      <c r="AW1" s="555" t="s">
        <v>40</v>
      </c>
      <c r="AX1" s="555" t="s">
        <v>41</v>
      </c>
      <c r="AY1" s="563" t="s">
        <v>42</v>
      </c>
      <c r="AZ1" s="555" t="s">
        <v>43</v>
      </c>
      <c r="BA1" s="563" t="s">
        <v>44</v>
      </c>
      <c r="BB1" s="563" t="s">
        <v>45</v>
      </c>
      <c r="BC1" s="555" t="s">
        <v>46</v>
      </c>
      <c r="BD1" s="555" t="s">
        <v>47</v>
      </c>
      <c r="BE1" s="555" t="s">
        <v>48</v>
      </c>
      <c r="BF1" s="555" t="s">
        <v>49</v>
      </c>
      <c r="BG1" s="563" t="s">
        <v>50</v>
      </c>
      <c r="BH1" s="563" t="s">
        <v>51</v>
      </c>
      <c r="BI1" s="563" t="s">
        <v>52</v>
      </c>
      <c r="BJ1" s="563" t="s">
        <v>53</v>
      </c>
      <c r="BK1" s="563" t="s">
        <v>54</v>
      </c>
      <c r="BL1" s="563" t="s">
        <v>55</v>
      </c>
      <c r="BM1" s="555" t="s">
        <v>56</v>
      </c>
      <c r="BN1" s="555" t="s">
        <v>57</v>
      </c>
      <c r="BO1" s="555" t="s">
        <v>58</v>
      </c>
      <c r="BP1" s="555" t="s">
        <v>59</v>
      </c>
      <c r="BQ1" s="563" t="s">
        <v>60</v>
      </c>
      <c r="BR1" s="555" t="s">
        <v>61</v>
      </c>
      <c r="BS1" s="555" t="s">
        <v>62</v>
      </c>
      <c r="BT1" s="555" t="s">
        <v>63</v>
      </c>
      <c r="BU1" s="555" t="s">
        <v>64</v>
      </c>
      <c r="BV1" s="555" t="s">
        <v>65</v>
      </c>
      <c r="BW1" s="555" t="s">
        <v>66</v>
      </c>
      <c r="BX1" s="555" t="s">
        <v>67</v>
      </c>
      <c r="BY1" s="555" t="s">
        <v>68</v>
      </c>
      <c r="BZ1" s="555" t="s">
        <v>69</v>
      </c>
      <c r="CA1" s="555" t="s">
        <v>70</v>
      </c>
      <c r="CB1" s="555" t="s">
        <v>71</v>
      </c>
      <c r="CC1" s="555" t="s">
        <v>72</v>
      </c>
      <c r="CD1" s="555" t="s">
        <v>73</v>
      </c>
      <c r="CE1" s="555" t="s">
        <v>74</v>
      </c>
      <c r="CF1" s="555" t="s">
        <v>75</v>
      </c>
      <c r="CG1" s="555" t="s">
        <v>76</v>
      </c>
      <c r="CH1" s="555" t="s">
        <v>77</v>
      </c>
      <c r="CI1" s="555" t="s">
        <v>78</v>
      </c>
      <c r="CJ1" s="555" t="s">
        <v>79</v>
      </c>
      <c r="CK1" s="555" t="s">
        <v>80</v>
      </c>
      <c r="CL1" s="555" t="s">
        <v>81</v>
      </c>
      <c r="CM1" s="555" t="s">
        <v>82</v>
      </c>
      <c r="CN1" s="555" t="s">
        <v>83</v>
      </c>
      <c r="CO1" s="555" t="s">
        <v>84</v>
      </c>
      <c r="CP1" s="555" t="s">
        <v>85</v>
      </c>
      <c r="CQ1" s="555" t="s">
        <v>86</v>
      </c>
      <c r="CR1" s="555" t="s">
        <v>87</v>
      </c>
      <c r="CS1" s="555" t="s">
        <v>88</v>
      </c>
      <c r="CT1" s="555" t="s">
        <v>89</v>
      </c>
      <c r="CU1" s="555" t="s">
        <v>90</v>
      </c>
      <c r="CV1" s="555" t="s">
        <v>91</v>
      </c>
      <c r="CW1" s="555" t="s">
        <v>92</v>
      </c>
      <c r="CX1" s="555" t="s">
        <v>93</v>
      </c>
      <c r="CY1" s="555" t="s">
        <v>94</v>
      </c>
      <c r="CZ1" s="23" t="s">
        <v>95</v>
      </c>
      <c r="DA1" s="23" t="s">
        <v>96</v>
      </c>
      <c r="DB1" s="23" t="s">
        <v>97</v>
      </c>
      <c r="DC1" s="23" t="s">
        <v>98</v>
      </c>
      <c r="DD1" s="23" t="s">
        <v>99</v>
      </c>
      <c r="DE1" s="23" t="s">
        <v>100</v>
      </c>
      <c r="DF1" s="23" t="s">
        <v>101</v>
      </c>
      <c r="DG1" s="23" t="s">
        <v>102</v>
      </c>
      <c r="DH1" s="23" t="s">
        <v>103</v>
      </c>
    </row>
    <row r="2" spans="1:158" ht="12" hidden="1">
      <c r="A2" s="20" t="s">
        <v>104</v>
      </c>
      <c r="B2" s="21" t="s">
        <v>105</v>
      </c>
      <c r="D2" s="23" t="s">
        <v>106</v>
      </c>
      <c r="E2" s="23" t="s">
        <v>107</v>
      </c>
      <c r="F2" s="23" t="s">
        <v>108</v>
      </c>
      <c r="G2" s="23" t="s">
        <v>108</v>
      </c>
      <c r="H2" s="23" t="s">
        <v>108</v>
      </c>
      <c r="I2" s="23" t="s">
        <v>108</v>
      </c>
      <c r="J2" s="23" t="s">
        <v>108</v>
      </c>
      <c r="K2" s="23" t="s">
        <v>109</v>
      </c>
      <c r="L2" s="23" t="s">
        <v>108</v>
      </c>
      <c r="M2" s="23" t="s">
        <v>108</v>
      </c>
      <c r="N2" s="23" t="s">
        <v>108</v>
      </c>
      <c r="P2" s="23" t="s">
        <v>108</v>
      </c>
      <c r="Q2" s="23" t="s">
        <v>108</v>
      </c>
      <c r="R2" s="23" t="s">
        <v>107</v>
      </c>
      <c r="S2" s="23" t="s">
        <v>107</v>
      </c>
      <c r="T2" s="23" t="s">
        <v>107</v>
      </c>
      <c r="U2" s="23" t="s">
        <v>107</v>
      </c>
      <c r="V2" s="23" t="s">
        <v>107</v>
      </c>
      <c r="W2" s="23" t="s">
        <v>107</v>
      </c>
      <c r="X2" s="23" t="s">
        <v>110</v>
      </c>
      <c r="Y2" s="24" t="s">
        <v>111</v>
      </c>
      <c r="AF2" s="478" t="s">
        <v>112</v>
      </c>
      <c r="AG2" s="555" t="s">
        <v>112</v>
      </c>
      <c r="AH2" s="555" t="s">
        <v>112</v>
      </c>
      <c r="AI2" s="555" t="s">
        <v>112</v>
      </c>
      <c r="AJ2" s="555" t="s">
        <v>112</v>
      </c>
      <c r="AK2" s="555" t="s">
        <v>112</v>
      </c>
      <c r="AL2" s="555" t="s">
        <v>112</v>
      </c>
      <c r="AM2" s="555" t="s">
        <v>112</v>
      </c>
      <c r="AN2" s="555" t="s">
        <v>112</v>
      </c>
      <c r="AO2" s="555" t="s">
        <v>112</v>
      </c>
      <c r="AP2" s="555" t="s">
        <v>112</v>
      </c>
      <c r="AQ2" s="555" t="s">
        <v>112</v>
      </c>
      <c r="AR2" s="555" t="s">
        <v>112</v>
      </c>
      <c r="AS2" s="478" t="s">
        <v>112</v>
      </c>
      <c r="AT2" s="563" t="s">
        <v>112</v>
      </c>
      <c r="AU2" s="563" t="s">
        <v>112</v>
      </c>
      <c r="AV2" s="555" t="s">
        <v>112</v>
      </c>
      <c r="AW2" s="555" t="s">
        <v>112</v>
      </c>
      <c r="AX2" s="555" t="s">
        <v>112</v>
      </c>
      <c r="AY2" s="563" t="s">
        <v>112</v>
      </c>
      <c r="AZ2" s="555" t="s">
        <v>112</v>
      </c>
      <c r="BA2" s="563" t="s">
        <v>112</v>
      </c>
      <c r="BB2" s="563" t="s">
        <v>112</v>
      </c>
      <c r="BC2" s="555" t="s">
        <v>112</v>
      </c>
      <c r="BD2" s="555" t="s">
        <v>112</v>
      </c>
      <c r="BE2" s="555" t="s">
        <v>112</v>
      </c>
      <c r="BF2" s="555" t="s">
        <v>112</v>
      </c>
      <c r="BG2" s="563" t="s">
        <v>112</v>
      </c>
      <c r="BH2" s="563" t="s">
        <v>112</v>
      </c>
      <c r="BI2" s="563" t="s">
        <v>112</v>
      </c>
      <c r="BJ2" s="563" t="s">
        <v>112</v>
      </c>
      <c r="BK2" s="563" t="s">
        <v>112</v>
      </c>
      <c r="BL2" s="563" t="s">
        <v>112</v>
      </c>
      <c r="BM2" s="555" t="s">
        <v>112</v>
      </c>
      <c r="BN2" s="555" t="s">
        <v>112</v>
      </c>
      <c r="BO2" s="555" t="s">
        <v>112</v>
      </c>
      <c r="BP2" s="555" t="s">
        <v>112</v>
      </c>
      <c r="BQ2" s="563" t="s">
        <v>112</v>
      </c>
      <c r="BR2" s="555" t="s">
        <v>112</v>
      </c>
      <c r="BS2" s="555" t="s">
        <v>112</v>
      </c>
      <c r="BT2" s="555" t="s">
        <v>112</v>
      </c>
      <c r="BU2" s="555" t="s">
        <v>112</v>
      </c>
      <c r="BV2" s="555" t="s">
        <v>112</v>
      </c>
      <c r="BW2" s="555" t="s">
        <v>112</v>
      </c>
      <c r="BX2" s="555" t="s">
        <v>112</v>
      </c>
      <c r="BY2" s="555" t="s">
        <v>112</v>
      </c>
      <c r="BZ2" s="555" t="s">
        <v>112</v>
      </c>
      <c r="CA2" s="555" t="s">
        <v>112</v>
      </c>
      <c r="CB2" s="555" t="s">
        <v>112</v>
      </c>
      <c r="CC2" s="555" t="s">
        <v>112</v>
      </c>
      <c r="CD2" s="555" t="s">
        <v>112</v>
      </c>
      <c r="CE2" s="555" t="s">
        <v>112</v>
      </c>
      <c r="CF2" s="555" t="s">
        <v>112</v>
      </c>
      <c r="CG2" s="555" t="s">
        <v>112</v>
      </c>
      <c r="CH2" s="555" t="s">
        <v>112</v>
      </c>
      <c r="CI2" s="555" t="s">
        <v>112</v>
      </c>
      <c r="CJ2" s="555" t="s">
        <v>112</v>
      </c>
      <c r="CK2" s="555" t="s">
        <v>112</v>
      </c>
      <c r="CL2" s="555" t="s">
        <v>112</v>
      </c>
      <c r="CM2" s="555" t="s">
        <v>112</v>
      </c>
      <c r="CN2" s="555" t="s">
        <v>112</v>
      </c>
      <c r="CO2" s="555" t="s">
        <v>112</v>
      </c>
      <c r="CP2" s="555" t="s">
        <v>112</v>
      </c>
      <c r="CQ2" s="555" t="s">
        <v>112</v>
      </c>
      <c r="CR2" s="555" t="s">
        <v>112</v>
      </c>
      <c r="CS2" s="555" t="s">
        <v>112</v>
      </c>
      <c r="CT2" s="555" t="s">
        <v>112</v>
      </c>
      <c r="CU2" s="555" t="s">
        <v>112</v>
      </c>
      <c r="CV2" s="555" t="s">
        <v>112</v>
      </c>
      <c r="CW2" s="555" t="s">
        <v>112</v>
      </c>
      <c r="CX2" s="555" t="s">
        <v>112</v>
      </c>
      <c r="CY2" s="555" t="s">
        <v>112</v>
      </c>
      <c r="CZ2" s="23" t="s">
        <v>112</v>
      </c>
      <c r="DA2" s="23" t="s">
        <v>112</v>
      </c>
      <c r="DB2" s="23" t="s">
        <v>112</v>
      </c>
      <c r="DC2" s="23" t="s">
        <v>112</v>
      </c>
      <c r="DD2" s="23" t="s">
        <v>112</v>
      </c>
      <c r="DE2" s="23" t="s">
        <v>112</v>
      </c>
      <c r="DF2" s="23" t="s">
        <v>112</v>
      </c>
      <c r="DG2" s="23" t="s">
        <v>112</v>
      </c>
      <c r="DH2" s="23" t="s">
        <v>112</v>
      </c>
    </row>
    <row r="3" spans="1:158" ht="12" hidden="1">
      <c r="A3" s="20" t="s">
        <v>113</v>
      </c>
      <c r="F3" s="23" t="s">
        <v>114</v>
      </c>
      <c r="G3" s="23" t="s">
        <v>115</v>
      </c>
      <c r="H3" s="23" t="s">
        <v>116</v>
      </c>
      <c r="I3" s="23" t="s">
        <v>117</v>
      </c>
      <c r="J3" s="23" t="s">
        <v>118</v>
      </c>
      <c r="L3" s="23" t="s">
        <v>119</v>
      </c>
      <c r="M3" s="23" t="s">
        <v>119</v>
      </c>
      <c r="N3" s="23" t="s">
        <v>120</v>
      </c>
      <c r="P3" s="23" t="s">
        <v>121</v>
      </c>
      <c r="Q3" s="23" t="s">
        <v>122</v>
      </c>
      <c r="R3" s="23" t="s">
        <v>123</v>
      </c>
      <c r="S3" s="23" t="s">
        <v>123</v>
      </c>
      <c r="T3" s="23" t="s">
        <v>123</v>
      </c>
      <c r="U3" s="23" t="s">
        <v>124</v>
      </c>
      <c r="V3" s="23" t="s">
        <v>124</v>
      </c>
      <c r="W3" s="23" t="s">
        <v>124</v>
      </c>
    </row>
    <row r="4" spans="1:158" ht="12" hidden="1">
      <c r="A4" s="20" t="s">
        <v>125</v>
      </c>
      <c r="D4" s="25"/>
      <c r="E4" s="25"/>
      <c r="F4" s="25"/>
      <c r="G4" s="25"/>
      <c r="H4" s="25"/>
      <c r="I4" s="25"/>
      <c r="J4" s="25"/>
      <c r="K4" s="25"/>
      <c r="L4" s="26" t="s">
        <v>126</v>
      </c>
      <c r="M4" s="26" t="s">
        <v>127</v>
      </c>
      <c r="N4" s="25"/>
      <c r="O4" s="62"/>
      <c r="P4" s="25"/>
      <c r="Q4" s="25"/>
      <c r="R4" s="26" t="s">
        <v>126</v>
      </c>
      <c r="S4" s="26" t="s">
        <v>127</v>
      </c>
      <c r="T4" s="26" t="s">
        <v>128</v>
      </c>
      <c r="U4" s="26" t="s">
        <v>126</v>
      </c>
      <c r="V4" s="26" t="s">
        <v>127</v>
      </c>
      <c r="W4" s="26" t="s">
        <v>128</v>
      </c>
      <c r="X4" s="25"/>
      <c r="Y4" s="22"/>
      <c r="Z4" s="22"/>
      <c r="AA4" s="22"/>
      <c r="AB4" s="22"/>
      <c r="AC4" s="22"/>
      <c r="AD4" s="22"/>
      <c r="AE4" s="22"/>
      <c r="AF4" s="479"/>
      <c r="AG4" s="556"/>
      <c r="AH4" s="556"/>
      <c r="AI4" s="556"/>
      <c r="AJ4" s="556"/>
      <c r="AK4" s="556"/>
      <c r="AL4" s="556"/>
      <c r="AM4" s="556"/>
      <c r="AN4" s="556"/>
      <c r="AO4" s="556"/>
      <c r="AP4" s="556"/>
      <c r="AQ4" s="556"/>
      <c r="AR4" s="556"/>
      <c r="AS4" s="479"/>
      <c r="AT4" s="564"/>
      <c r="AU4" s="564"/>
      <c r="AV4" s="556"/>
      <c r="AW4" s="556"/>
      <c r="AX4" s="556"/>
      <c r="AY4" s="564"/>
      <c r="AZ4" s="556"/>
      <c r="BA4" s="564"/>
      <c r="BB4" s="564"/>
      <c r="BC4" s="556"/>
      <c r="BD4" s="556"/>
      <c r="BE4" s="556"/>
      <c r="BF4" s="556"/>
      <c r="BG4" s="564"/>
      <c r="BH4" s="564"/>
      <c r="BI4" s="564"/>
      <c r="BJ4" s="564"/>
      <c r="BK4" s="564"/>
      <c r="BL4" s="564"/>
      <c r="BM4" s="556"/>
      <c r="BN4" s="556"/>
      <c r="BO4" s="556"/>
      <c r="BP4" s="556"/>
      <c r="BQ4" s="564"/>
      <c r="BR4" s="556"/>
      <c r="BS4" s="556"/>
      <c r="BT4" s="556"/>
      <c r="BU4" s="556"/>
      <c r="BV4" s="556"/>
      <c r="BW4" s="556"/>
      <c r="BX4" s="556"/>
      <c r="BY4" s="556"/>
      <c r="BZ4" s="556"/>
      <c r="CA4" s="556"/>
      <c r="CB4" s="556"/>
      <c r="CC4" s="556"/>
      <c r="CD4" s="556"/>
      <c r="CE4" s="556"/>
      <c r="CF4" s="556"/>
      <c r="CG4" s="556"/>
      <c r="CH4" s="556"/>
      <c r="CI4" s="556"/>
      <c r="CJ4" s="556"/>
      <c r="CK4" s="556"/>
      <c r="CL4" s="556"/>
      <c r="CM4" s="556"/>
      <c r="CN4" s="556"/>
      <c r="CO4" s="556"/>
      <c r="CP4" s="556"/>
      <c r="CQ4" s="556"/>
      <c r="CR4" s="556"/>
      <c r="CS4" s="556"/>
      <c r="CT4" s="556"/>
      <c r="CU4" s="556"/>
      <c r="CV4" s="556"/>
      <c r="CW4" s="556"/>
      <c r="CX4" s="556"/>
      <c r="CY4" s="556"/>
      <c r="CZ4" s="25"/>
      <c r="DA4" s="25"/>
      <c r="DB4" s="25"/>
      <c r="DC4" s="25"/>
      <c r="DD4" s="25"/>
      <c r="DE4" s="25"/>
      <c r="DF4" s="25"/>
      <c r="DG4" s="25"/>
      <c r="DH4" s="25"/>
    </row>
    <row r="5" spans="1:158" ht="12" hidden="1">
      <c r="A5" s="20" t="s">
        <v>129</v>
      </c>
      <c r="E5" s="23" t="s">
        <v>130</v>
      </c>
      <c r="K5" s="23" t="s">
        <v>131</v>
      </c>
    </row>
    <row r="6" spans="1:158" ht="12" hidden="1">
      <c r="A6" s="20" t="s">
        <v>132</v>
      </c>
      <c r="D6" s="23">
        <v>1</v>
      </c>
      <c r="F6" s="26" t="s">
        <v>127</v>
      </c>
      <c r="G6" s="26" t="s">
        <v>127</v>
      </c>
      <c r="H6" s="26" t="s">
        <v>127</v>
      </c>
      <c r="I6" s="26" t="s">
        <v>127</v>
      </c>
      <c r="J6" s="26" t="s">
        <v>127</v>
      </c>
      <c r="L6" s="23">
        <v>1</v>
      </c>
      <c r="M6" s="23">
        <v>1</v>
      </c>
      <c r="N6" s="23">
        <v>1</v>
      </c>
      <c r="P6" s="23">
        <v>1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Y6" s="24">
        <v>1</v>
      </c>
    </row>
    <row r="7" spans="1:158" ht="12" hidden="1">
      <c r="A7" s="20" t="s">
        <v>133</v>
      </c>
      <c r="Y7" s="24" t="s">
        <v>134</v>
      </c>
      <c r="AL7" s="555" t="s">
        <v>135</v>
      </c>
      <c r="AO7" s="555" t="s">
        <v>135</v>
      </c>
      <c r="BD7" s="555" t="s">
        <v>135</v>
      </c>
      <c r="BT7" s="555" t="s">
        <v>135</v>
      </c>
      <c r="BV7" s="555" t="s">
        <v>135</v>
      </c>
      <c r="BZ7" s="555" t="s">
        <v>135</v>
      </c>
      <c r="CB7" s="555" t="s">
        <v>135</v>
      </c>
      <c r="CE7" s="555" t="s">
        <v>135</v>
      </c>
      <c r="CK7" s="555" t="s">
        <v>135</v>
      </c>
      <c r="CM7" s="555" t="s">
        <v>135</v>
      </c>
      <c r="CR7" s="555" t="s">
        <v>135</v>
      </c>
      <c r="DB7" s="23" t="s">
        <v>135</v>
      </c>
      <c r="DG7" s="23" t="s">
        <v>135</v>
      </c>
    </row>
    <row r="8" spans="1:158" ht="12" hidden="1">
      <c r="A8" s="20" t="s">
        <v>136</v>
      </c>
      <c r="Y8" s="24" t="e">
        <f>#REF!&gt;=1</f>
        <v>#REF!</v>
      </c>
      <c r="AL8" s="555" t="e">
        <f>#REF!&gt;=#REF!+#REF!</f>
        <v>#REF!</v>
      </c>
      <c r="AO8" s="555" t="e">
        <f>#REF!&gt;=#REF!+#REF!+#REF!</f>
        <v>#REF!</v>
      </c>
      <c r="BD8" s="555" t="e">
        <f>#REF!&gt;=#REF!</f>
        <v>#REF!</v>
      </c>
      <c r="BT8" s="555" t="e">
        <f>#REF!&gt;=#REF!</f>
        <v>#REF!</v>
      </c>
      <c r="BV8" s="555" t="e">
        <f>AND(#REF!&gt;=#REF!,#REF!&gt;=#REF!+#REF!)</f>
        <v>#REF!</v>
      </c>
      <c r="BZ8" s="555" t="e">
        <f>#REF!&gt;=#REF!</f>
        <v>#REF!</v>
      </c>
      <c r="CB8" s="555" t="e">
        <f>AND(#REF!&gt;=#REF!,#REF!&gt;=#REF!)</f>
        <v>#REF!</v>
      </c>
      <c r="CE8" s="555" t="e">
        <f>AND(#REF!&gt;=#REF!,#REF!&gt;=#REF!)</f>
        <v>#REF!</v>
      </c>
      <c r="CK8" s="555" t="e">
        <f>#REF!&gt;=#REF!</f>
        <v>#REF!</v>
      </c>
      <c r="CM8" s="555" t="e">
        <f>#REF!&gt;=#REF!</f>
        <v>#REF!</v>
      </c>
      <c r="CR8" s="555" t="e">
        <f>#REF!&gt;=#REF!</f>
        <v>#REF!</v>
      </c>
      <c r="DB8" s="23" t="e">
        <f>#REF!&gt;=#REF!</f>
        <v>#REF!</v>
      </c>
      <c r="DG8" s="23" t="e">
        <f>#REF!&gt;=#REF!</f>
        <v>#REF!</v>
      </c>
    </row>
    <row r="9" spans="1:158" ht="12" hidden="1">
      <c r="A9" s="20" t="s">
        <v>137</v>
      </c>
      <c r="D9" s="23">
        <v>1</v>
      </c>
    </row>
    <row r="10" spans="1:158" ht="23.25" customHeight="1">
      <c r="A10" s="20" t="s">
        <v>138</v>
      </c>
      <c r="B10" s="56"/>
      <c r="C10" s="57"/>
      <c r="D10" s="694" t="s">
        <v>139</v>
      </c>
      <c r="E10" s="695"/>
      <c r="F10" s="695"/>
      <c r="G10" s="695"/>
      <c r="H10" s="40"/>
      <c r="I10" s="40"/>
      <c r="J10" s="40"/>
      <c r="K10" s="40"/>
      <c r="L10" s="53"/>
      <c r="M10" s="53"/>
      <c r="N10" s="53"/>
      <c r="O10" s="63"/>
      <c r="P10" s="40"/>
      <c r="Q10" s="40"/>
      <c r="R10" s="40"/>
      <c r="S10" s="40"/>
      <c r="T10" s="40"/>
      <c r="U10" s="40"/>
      <c r="V10" s="40"/>
      <c r="W10" s="40"/>
      <c r="X10" s="40"/>
      <c r="Y10" s="175"/>
      <c r="Z10" s="175"/>
      <c r="AA10" s="175"/>
      <c r="AB10" s="175"/>
      <c r="AC10" s="175"/>
      <c r="AD10" s="175"/>
      <c r="AE10" s="175"/>
      <c r="AF10" s="696" t="s">
        <v>140</v>
      </c>
      <c r="AG10" s="696"/>
      <c r="AH10" s="696"/>
      <c r="AI10" s="696"/>
      <c r="AJ10" s="696"/>
      <c r="AK10" s="696"/>
      <c r="AL10" s="696"/>
      <c r="AM10" s="696"/>
      <c r="AN10" s="696"/>
      <c r="AO10" s="565"/>
      <c r="AP10" s="565"/>
      <c r="AQ10" s="565"/>
      <c r="AR10" s="565"/>
      <c r="AS10" s="480"/>
      <c r="AT10" s="480"/>
      <c r="AU10" s="480"/>
      <c r="AV10" s="565"/>
      <c r="AW10" s="565"/>
      <c r="AX10" s="565"/>
      <c r="AY10" s="480"/>
      <c r="AZ10" s="565"/>
      <c r="BA10" s="480"/>
      <c r="BB10" s="480"/>
      <c r="BC10" s="565"/>
      <c r="BD10" s="565"/>
      <c r="BE10" s="565"/>
      <c r="BF10" s="565"/>
      <c r="BG10" s="480"/>
      <c r="BH10" s="480"/>
      <c r="BI10" s="480"/>
      <c r="BJ10" s="480"/>
      <c r="BK10" s="480"/>
      <c r="BL10" s="480"/>
      <c r="BM10" s="565"/>
      <c r="BN10" s="565"/>
      <c r="BO10" s="565"/>
      <c r="BP10" s="565"/>
      <c r="BQ10" s="566"/>
      <c r="BR10" s="697" t="s">
        <v>141</v>
      </c>
      <c r="BS10" s="698"/>
      <c r="BT10" s="698"/>
      <c r="BU10" s="698"/>
      <c r="BV10" s="698"/>
      <c r="BW10" s="698"/>
      <c r="BX10" s="698"/>
      <c r="BY10" s="567"/>
      <c r="BZ10" s="567"/>
      <c r="CA10" s="567"/>
      <c r="CB10" s="567"/>
      <c r="CC10" s="567"/>
      <c r="CD10" s="567"/>
      <c r="CE10" s="567"/>
      <c r="CF10" s="567"/>
      <c r="CG10" s="567"/>
      <c r="CH10" s="567"/>
      <c r="CI10" s="567"/>
      <c r="CJ10" s="568"/>
      <c r="CK10" s="652" t="s">
        <v>142</v>
      </c>
      <c r="CL10" s="653"/>
      <c r="CM10" s="653"/>
      <c r="CN10" s="653"/>
      <c r="CO10" s="653"/>
      <c r="CP10" s="569"/>
      <c r="CQ10" s="569"/>
      <c r="CR10" s="569"/>
      <c r="CS10" s="569"/>
      <c r="CT10" s="569"/>
      <c r="CU10" s="569"/>
      <c r="CV10" s="569"/>
      <c r="CW10" s="569"/>
      <c r="CX10" s="569"/>
      <c r="CY10" s="569"/>
      <c r="CZ10" s="50"/>
      <c r="DA10" s="50"/>
      <c r="DB10" s="50"/>
      <c r="DC10" s="50"/>
      <c r="DD10" s="50"/>
      <c r="DE10" s="50"/>
      <c r="DF10" s="54"/>
      <c r="DG10" s="54"/>
      <c r="DH10" s="55"/>
      <c r="DI10" s="658" t="s">
        <v>143</v>
      </c>
      <c r="DJ10" s="659"/>
      <c r="DK10" s="659"/>
      <c r="DL10" s="659"/>
      <c r="DM10" s="659"/>
      <c r="DN10" s="659"/>
      <c r="DO10" s="659"/>
      <c r="DP10" s="659"/>
      <c r="DQ10" s="659"/>
      <c r="DR10" s="659"/>
      <c r="DS10" s="659"/>
      <c r="DT10" s="51"/>
      <c r="DU10" s="51"/>
      <c r="DV10" s="51"/>
      <c r="DW10" s="51"/>
      <c r="DY10" s="51"/>
      <c r="DZ10" s="51"/>
      <c r="EA10" s="51"/>
      <c r="EB10" s="51"/>
      <c r="EC10" s="51"/>
      <c r="ED10" s="51"/>
      <c r="EE10" s="51"/>
      <c r="EF10" s="51"/>
      <c r="EG10" s="51"/>
      <c r="EH10" s="52"/>
    </row>
    <row r="11" spans="1:158" ht="75.75" customHeight="1">
      <c r="B11" s="676" t="s">
        <v>144</v>
      </c>
      <c r="C11" s="678" t="s">
        <v>145</v>
      </c>
      <c r="D11" s="677" t="s">
        <v>146</v>
      </c>
      <c r="E11" s="677" t="s">
        <v>147</v>
      </c>
      <c r="F11" s="677" t="s">
        <v>148</v>
      </c>
      <c r="G11" s="677" t="s">
        <v>149</v>
      </c>
      <c r="H11" s="677" t="s">
        <v>150</v>
      </c>
      <c r="I11" s="677" t="s">
        <v>151</v>
      </c>
      <c r="J11" s="677" t="s">
        <v>152</v>
      </c>
      <c r="K11" s="681" t="s">
        <v>153</v>
      </c>
      <c r="L11" s="681" t="s">
        <v>154</v>
      </c>
      <c r="M11" s="682"/>
      <c r="N11" s="682"/>
      <c r="O11" s="683"/>
      <c r="P11" s="677" t="s">
        <v>155</v>
      </c>
      <c r="Q11" s="677" t="s">
        <v>156</v>
      </c>
      <c r="R11" s="677" t="s">
        <v>157</v>
      </c>
      <c r="S11" s="677"/>
      <c r="T11" s="677"/>
      <c r="U11" s="681" t="s">
        <v>158</v>
      </c>
      <c r="V11" s="682"/>
      <c r="W11" s="682"/>
      <c r="X11" s="683"/>
      <c r="Y11" s="677" t="s">
        <v>159</v>
      </c>
      <c r="Z11" s="681" t="s">
        <v>160</v>
      </c>
      <c r="AA11" s="683"/>
      <c r="AB11" s="681" t="s">
        <v>161</v>
      </c>
      <c r="AC11" s="682"/>
      <c r="AD11" s="682"/>
      <c r="AE11" s="683"/>
      <c r="AF11" s="701" t="s">
        <v>162</v>
      </c>
      <c r="AG11" s="670" t="s">
        <v>163</v>
      </c>
      <c r="AH11" s="660" t="s">
        <v>164</v>
      </c>
      <c r="AI11" s="661"/>
      <c r="AJ11" s="662"/>
      <c r="AK11" s="670" t="s">
        <v>165</v>
      </c>
      <c r="AL11" s="670" t="s">
        <v>166</v>
      </c>
      <c r="AM11" s="670"/>
      <c r="AN11" s="670"/>
      <c r="AO11" s="660" t="s">
        <v>167</v>
      </c>
      <c r="AP11" s="661"/>
      <c r="AQ11" s="661"/>
      <c r="AR11" s="662"/>
      <c r="AS11" s="669" t="s">
        <v>168</v>
      </c>
      <c r="AT11" s="671" t="s">
        <v>169</v>
      </c>
      <c r="AU11" s="660" t="s">
        <v>170</v>
      </c>
      <c r="AV11" s="661"/>
      <c r="AW11" s="661"/>
      <c r="AX11" s="662"/>
      <c r="AY11" s="670" t="s">
        <v>171</v>
      </c>
      <c r="AZ11" s="670"/>
      <c r="BA11" s="671" t="s">
        <v>172</v>
      </c>
      <c r="BB11" s="660" t="s">
        <v>173</v>
      </c>
      <c r="BC11" s="661"/>
      <c r="BD11" s="661"/>
      <c r="BE11" s="661"/>
      <c r="BF11" s="662"/>
      <c r="BG11" s="671" t="s">
        <v>174</v>
      </c>
      <c r="BH11" s="671" t="s">
        <v>175</v>
      </c>
      <c r="BI11" s="671" t="s">
        <v>176</v>
      </c>
      <c r="BJ11" s="671" t="s">
        <v>177</v>
      </c>
      <c r="BK11" s="671" t="s">
        <v>178</v>
      </c>
      <c r="BL11" s="660" t="s">
        <v>179</v>
      </c>
      <c r="BM11" s="661"/>
      <c r="BN11" s="661"/>
      <c r="BO11" s="661"/>
      <c r="BP11" s="662"/>
      <c r="BQ11" s="671" t="s">
        <v>180</v>
      </c>
      <c r="BR11" s="667" t="s">
        <v>181</v>
      </c>
      <c r="BS11" s="668"/>
      <c r="BT11" s="664" t="s">
        <v>182</v>
      </c>
      <c r="BU11" s="666"/>
      <c r="BV11" s="664" t="s">
        <v>183</v>
      </c>
      <c r="BW11" s="665"/>
      <c r="BX11" s="665"/>
      <c r="BY11" s="666"/>
      <c r="BZ11" s="664" t="s">
        <v>184</v>
      </c>
      <c r="CA11" s="666"/>
      <c r="CB11" s="664" t="s">
        <v>185</v>
      </c>
      <c r="CC11" s="665"/>
      <c r="CD11" s="666"/>
      <c r="CE11" s="664" t="s">
        <v>186</v>
      </c>
      <c r="CF11" s="665"/>
      <c r="CG11" s="666"/>
      <c r="CH11" s="667" t="s">
        <v>187</v>
      </c>
      <c r="CI11" s="668"/>
      <c r="CJ11" s="663" t="s">
        <v>188</v>
      </c>
      <c r="CK11" s="657" t="s">
        <v>189</v>
      </c>
      <c r="CL11" s="657"/>
      <c r="CM11" s="657" t="s">
        <v>190</v>
      </c>
      <c r="CN11" s="657"/>
      <c r="CO11" s="657" t="s">
        <v>191</v>
      </c>
      <c r="CP11" s="657" t="s">
        <v>192</v>
      </c>
      <c r="CQ11" s="657" t="s">
        <v>193</v>
      </c>
      <c r="CR11" s="654" t="s">
        <v>194</v>
      </c>
      <c r="CS11" s="655"/>
      <c r="CT11" s="655"/>
      <c r="CU11" s="655"/>
      <c r="CV11" s="656"/>
      <c r="CW11" s="657" t="s">
        <v>195</v>
      </c>
      <c r="CX11" s="657"/>
      <c r="CY11" s="657"/>
      <c r="CZ11" s="657"/>
      <c r="DA11" s="657"/>
      <c r="DB11" s="657" t="s">
        <v>196</v>
      </c>
      <c r="DC11" s="657"/>
      <c r="DD11" s="657" t="s">
        <v>197</v>
      </c>
      <c r="DE11" s="657"/>
      <c r="DF11" s="657"/>
      <c r="DG11" s="655" t="s">
        <v>198</v>
      </c>
      <c r="DH11" s="656"/>
      <c r="DI11" s="690" t="s">
        <v>199</v>
      </c>
      <c r="DJ11" s="687"/>
      <c r="DK11" s="687"/>
      <c r="DL11" s="691" t="s">
        <v>200</v>
      </c>
      <c r="DM11" s="692"/>
      <c r="DN11" s="693"/>
      <c r="DO11" s="687" t="s">
        <v>201</v>
      </c>
      <c r="DP11" s="687" t="s">
        <v>202</v>
      </c>
      <c r="DQ11" s="687" t="s">
        <v>203</v>
      </c>
      <c r="DR11" s="687"/>
      <c r="DS11" s="687"/>
      <c r="DT11" s="687" t="s">
        <v>204</v>
      </c>
      <c r="DU11" s="687"/>
      <c r="DV11" s="688" t="s">
        <v>205</v>
      </c>
      <c r="DW11" s="689"/>
      <c r="DX11" s="689"/>
      <c r="DY11" s="690"/>
      <c r="DZ11" s="688" t="s">
        <v>206</v>
      </c>
      <c r="EA11" s="689"/>
      <c r="EB11" s="689"/>
      <c r="EC11" s="689"/>
      <c r="ED11" s="690"/>
      <c r="EE11" s="687" t="s">
        <v>207</v>
      </c>
      <c r="EF11" s="687" t="s">
        <v>208</v>
      </c>
      <c r="EG11" s="688" t="s">
        <v>209</v>
      </c>
      <c r="EH11" s="690"/>
    </row>
    <row r="12" spans="1:158" ht="32.25" customHeight="1">
      <c r="B12" s="676"/>
      <c r="C12" s="679"/>
      <c r="D12" s="677"/>
      <c r="E12" s="677"/>
      <c r="F12" s="677"/>
      <c r="G12" s="677"/>
      <c r="H12" s="677"/>
      <c r="I12" s="677"/>
      <c r="J12" s="677"/>
      <c r="K12" s="677"/>
      <c r="L12" s="675" t="s">
        <v>210</v>
      </c>
      <c r="M12" s="675" t="s">
        <v>211</v>
      </c>
      <c r="N12" s="675" t="s">
        <v>212</v>
      </c>
      <c r="O12" s="684" t="s">
        <v>213</v>
      </c>
      <c r="P12" s="677"/>
      <c r="Q12" s="677"/>
      <c r="R12" s="677" t="s">
        <v>214</v>
      </c>
      <c r="S12" s="677" t="s">
        <v>215</v>
      </c>
      <c r="T12" s="677" t="s">
        <v>216</v>
      </c>
      <c r="U12" s="677" t="s">
        <v>217</v>
      </c>
      <c r="V12" s="677" t="s">
        <v>215</v>
      </c>
      <c r="W12" s="677" t="s">
        <v>216</v>
      </c>
      <c r="X12" s="677" t="s">
        <v>218</v>
      </c>
      <c r="Y12" s="677"/>
      <c r="Z12" s="677" t="s">
        <v>219</v>
      </c>
      <c r="AA12" s="677" t="s">
        <v>220</v>
      </c>
      <c r="AB12" s="673" t="s">
        <v>221</v>
      </c>
      <c r="AC12" s="673" t="s">
        <v>222</v>
      </c>
      <c r="AD12" s="673" t="s">
        <v>223</v>
      </c>
      <c r="AE12" s="673" t="s">
        <v>224</v>
      </c>
      <c r="AF12" s="701"/>
      <c r="AG12" s="670"/>
      <c r="AH12" s="670" t="s">
        <v>225</v>
      </c>
      <c r="AI12" s="660" t="s">
        <v>226</v>
      </c>
      <c r="AJ12" s="662"/>
      <c r="AK12" s="670"/>
      <c r="AL12" s="670" t="s">
        <v>227</v>
      </c>
      <c r="AM12" s="660" t="s">
        <v>226</v>
      </c>
      <c r="AN12" s="662"/>
      <c r="AO12" s="670" t="s">
        <v>228</v>
      </c>
      <c r="AP12" s="660" t="s">
        <v>229</v>
      </c>
      <c r="AQ12" s="661"/>
      <c r="AR12" s="662"/>
      <c r="AS12" s="669"/>
      <c r="AT12" s="671"/>
      <c r="AU12" s="671" t="s">
        <v>230</v>
      </c>
      <c r="AV12" s="660" t="s">
        <v>231</v>
      </c>
      <c r="AW12" s="661"/>
      <c r="AX12" s="662"/>
      <c r="AY12" s="671" t="s">
        <v>232</v>
      </c>
      <c r="AZ12" s="670" t="s">
        <v>233</v>
      </c>
      <c r="BA12" s="671"/>
      <c r="BB12" s="671" t="s">
        <v>234</v>
      </c>
      <c r="BC12" s="660" t="s">
        <v>235</v>
      </c>
      <c r="BD12" s="661"/>
      <c r="BE12" s="661"/>
      <c r="BF12" s="662"/>
      <c r="BG12" s="671"/>
      <c r="BH12" s="671"/>
      <c r="BI12" s="671"/>
      <c r="BJ12" s="671"/>
      <c r="BK12" s="671"/>
      <c r="BL12" s="671" t="s">
        <v>236</v>
      </c>
      <c r="BM12" s="660" t="s">
        <v>237</v>
      </c>
      <c r="BN12" s="661"/>
      <c r="BO12" s="661"/>
      <c r="BP12" s="662"/>
      <c r="BQ12" s="671"/>
      <c r="BR12" s="663" t="s">
        <v>238</v>
      </c>
      <c r="BS12" s="663" t="s">
        <v>239</v>
      </c>
      <c r="BT12" s="663" t="s">
        <v>240</v>
      </c>
      <c r="BU12" s="663" t="s">
        <v>241</v>
      </c>
      <c r="BV12" s="663" t="s">
        <v>242</v>
      </c>
      <c r="BW12" s="663" t="s">
        <v>243</v>
      </c>
      <c r="BX12" s="663" t="s">
        <v>244</v>
      </c>
      <c r="BY12" s="663" t="s">
        <v>245</v>
      </c>
      <c r="BZ12" s="663" t="s">
        <v>246</v>
      </c>
      <c r="CA12" s="663" t="s">
        <v>247</v>
      </c>
      <c r="CB12" s="663" t="s">
        <v>246</v>
      </c>
      <c r="CC12" s="667" t="s">
        <v>248</v>
      </c>
      <c r="CD12" s="668"/>
      <c r="CE12" s="663" t="s">
        <v>249</v>
      </c>
      <c r="CF12" s="667" t="s">
        <v>250</v>
      </c>
      <c r="CG12" s="668"/>
      <c r="CH12" s="663" t="s">
        <v>251</v>
      </c>
      <c r="CI12" s="663" t="s">
        <v>252</v>
      </c>
      <c r="CJ12" s="663"/>
      <c r="CK12" s="657" t="s">
        <v>253</v>
      </c>
      <c r="CL12" s="657" t="s">
        <v>254</v>
      </c>
      <c r="CM12" s="657" t="s">
        <v>255</v>
      </c>
      <c r="CN12" s="657" t="s">
        <v>256</v>
      </c>
      <c r="CO12" s="657"/>
      <c r="CP12" s="657"/>
      <c r="CQ12" s="657"/>
      <c r="CR12" s="657" t="s">
        <v>257</v>
      </c>
      <c r="CS12" s="654" t="s">
        <v>258</v>
      </c>
      <c r="CT12" s="655"/>
      <c r="CU12" s="655"/>
      <c r="CV12" s="656"/>
      <c r="CW12" s="657" t="s">
        <v>240</v>
      </c>
      <c r="CX12" s="657" t="s">
        <v>259</v>
      </c>
      <c r="CY12" s="657"/>
      <c r="CZ12" s="657"/>
      <c r="DA12" s="657"/>
      <c r="DB12" s="657" t="s">
        <v>260</v>
      </c>
      <c r="DC12" s="657" t="s">
        <v>261</v>
      </c>
      <c r="DD12" s="657" t="s">
        <v>262</v>
      </c>
      <c r="DE12" s="657"/>
      <c r="DF12" s="672" t="s">
        <v>263</v>
      </c>
      <c r="DG12" s="672" t="s">
        <v>264</v>
      </c>
      <c r="DH12" s="672" t="s">
        <v>265</v>
      </c>
      <c r="DI12" s="687" t="s">
        <v>266</v>
      </c>
      <c r="DJ12" s="687" t="s">
        <v>267</v>
      </c>
      <c r="DK12" s="687" t="s">
        <v>268</v>
      </c>
      <c r="DL12" s="687" t="s">
        <v>269</v>
      </c>
      <c r="DM12" s="687" t="s">
        <v>267</v>
      </c>
      <c r="DN12" s="687" t="s">
        <v>268</v>
      </c>
      <c r="DO12" s="687"/>
      <c r="DP12" s="687"/>
      <c r="DQ12" s="687" t="s">
        <v>225</v>
      </c>
      <c r="DR12" s="687" t="s">
        <v>270</v>
      </c>
      <c r="DS12" s="687"/>
      <c r="DT12" s="687" t="s">
        <v>266</v>
      </c>
      <c r="DU12" s="687" t="s">
        <v>271</v>
      </c>
      <c r="DV12" s="687" t="s">
        <v>268</v>
      </c>
      <c r="DW12" s="687" t="s">
        <v>272</v>
      </c>
      <c r="DX12" s="687" t="s">
        <v>273</v>
      </c>
      <c r="DY12" s="687" t="s">
        <v>274</v>
      </c>
      <c r="DZ12" s="687" t="s">
        <v>275</v>
      </c>
      <c r="EA12" s="688" t="s">
        <v>276</v>
      </c>
      <c r="EB12" s="689"/>
      <c r="EC12" s="689"/>
      <c r="ED12" s="690"/>
      <c r="EE12" s="687"/>
      <c r="EF12" s="687"/>
      <c r="EG12" s="687" t="s">
        <v>277</v>
      </c>
      <c r="EH12" s="687" t="s">
        <v>278</v>
      </c>
    </row>
    <row r="13" spans="1:158" ht="21.75" customHeight="1">
      <c r="B13" s="676"/>
      <c r="C13" s="679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677"/>
      <c r="O13" s="685"/>
      <c r="P13" s="677"/>
      <c r="Q13" s="677"/>
      <c r="R13" s="677"/>
      <c r="S13" s="677"/>
      <c r="T13" s="677"/>
      <c r="U13" s="677"/>
      <c r="V13" s="677"/>
      <c r="W13" s="677"/>
      <c r="X13" s="677"/>
      <c r="Y13" s="677"/>
      <c r="Z13" s="677"/>
      <c r="AA13" s="677"/>
      <c r="AB13" s="674"/>
      <c r="AC13" s="674"/>
      <c r="AD13" s="674"/>
      <c r="AE13" s="674"/>
      <c r="AF13" s="701"/>
      <c r="AG13" s="670"/>
      <c r="AH13" s="670"/>
      <c r="AI13" s="670" t="s">
        <v>279</v>
      </c>
      <c r="AJ13" s="670" t="s">
        <v>245</v>
      </c>
      <c r="AK13" s="670"/>
      <c r="AL13" s="670"/>
      <c r="AM13" s="670" t="s">
        <v>280</v>
      </c>
      <c r="AN13" s="670" t="s">
        <v>281</v>
      </c>
      <c r="AO13" s="670"/>
      <c r="AP13" s="699" t="s">
        <v>282</v>
      </c>
      <c r="AQ13" s="670" t="s">
        <v>283</v>
      </c>
      <c r="AR13" s="670" t="s">
        <v>284</v>
      </c>
      <c r="AS13" s="669"/>
      <c r="AT13" s="671"/>
      <c r="AU13" s="671"/>
      <c r="AV13" s="670" t="s">
        <v>285</v>
      </c>
      <c r="AW13" s="670" t="s">
        <v>286</v>
      </c>
      <c r="AX13" s="670" t="s">
        <v>287</v>
      </c>
      <c r="AY13" s="671"/>
      <c r="AZ13" s="670"/>
      <c r="BA13" s="671"/>
      <c r="BB13" s="671"/>
      <c r="BC13" s="670" t="s">
        <v>288</v>
      </c>
      <c r="BD13" s="670" t="s">
        <v>289</v>
      </c>
      <c r="BE13" s="670" t="s">
        <v>290</v>
      </c>
      <c r="BF13" s="670" t="s">
        <v>291</v>
      </c>
      <c r="BG13" s="671"/>
      <c r="BH13" s="671"/>
      <c r="BI13" s="671"/>
      <c r="BJ13" s="671"/>
      <c r="BK13" s="671"/>
      <c r="BL13" s="671"/>
      <c r="BM13" s="670" t="s">
        <v>292</v>
      </c>
      <c r="BN13" s="670" t="s">
        <v>293</v>
      </c>
      <c r="BO13" s="670" t="s">
        <v>294</v>
      </c>
      <c r="BP13" s="670" t="s">
        <v>295</v>
      </c>
      <c r="BQ13" s="671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 t="s">
        <v>296</v>
      </c>
      <c r="CD13" s="663" t="s">
        <v>297</v>
      </c>
      <c r="CE13" s="663"/>
      <c r="CF13" s="663" t="s">
        <v>298</v>
      </c>
      <c r="CG13" s="663" t="s">
        <v>297</v>
      </c>
      <c r="CH13" s="663"/>
      <c r="CI13" s="663"/>
      <c r="CJ13" s="663"/>
      <c r="CK13" s="657"/>
      <c r="CL13" s="657"/>
      <c r="CM13" s="657"/>
      <c r="CN13" s="657"/>
      <c r="CO13" s="657"/>
      <c r="CP13" s="657"/>
      <c r="CQ13" s="657"/>
      <c r="CR13" s="657"/>
      <c r="CS13" s="657" t="s">
        <v>299</v>
      </c>
      <c r="CT13" s="657" t="s">
        <v>300</v>
      </c>
      <c r="CU13" s="657"/>
      <c r="CV13" s="657"/>
      <c r="CW13" s="657"/>
      <c r="CX13" s="657" t="s">
        <v>301</v>
      </c>
      <c r="CY13" s="657" t="s">
        <v>302</v>
      </c>
      <c r="CZ13" s="657" t="s">
        <v>303</v>
      </c>
      <c r="DA13" s="657" t="s">
        <v>304</v>
      </c>
      <c r="DB13" s="657"/>
      <c r="DC13" s="657"/>
      <c r="DD13" s="657" t="s">
        <v>305</v>
      </c>
      <c r="DE13" s="657" t="s">
        <v>306</v>
      </c>
      <c r="DF13" s="657"/>
      <c r="DG13" s="657"/>
      <c r="DH13" s="657"/>
      <c r="DI13" s="687"/>
      <c r="DJ13" s="687"/>
      <c r="DK13" s="687"/>
      <c r="DL13" s="687"/>
      <c r="DM13" s="687"/>
      <c r="DN13" s="687"/>
      <c r="DO13" s="687"/>
      <c r="DP13" s="687"/>
      <c r="DQ13" s="687"/>
      <c r="DR13" s="687" t="s">
        <v>307</v>
      </c>
      <c r="DS13" s="687" t="s">
        <v>308</v>
      </c>
      <c r="DT13" s="687"/>
      <c r="DU13" s="687"/>
      <c r="DV13" s="687"/>
      <c r="DW13" s="687"/>
      <c r="DX13" s="687"/>
      <c r="DY13" s="687"/>
      <c r="DZ13" s="687"/>
      <c r="EA13" s="687" t="s">
        <v>309</v>
      </c>
      <c r="EB13" s="687" t="s">
        <v>310</v>
      </c>
      <c r="EC13" s="687" t="s">
        <v>311</v>
      </c>
      <c r="ED13" s="687" t="s">
        <v>312</v>
      </c>
      <c r="EE13" s="687"/>
      <c r="EF13" s="687"/>
      <c r="EG13" s="687"/>
      <c r="EH13" s="687"/>
    </row>
    <row r="14" spans="1:158" ht="38.25" customHeight="1">
      <c r="A14" s="20" t="s">
        <v>313</v>
      </c>
      <c r="B14" s="676"/>
      <c r="C14" s="680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677"/>
      <c r="O14" s="686"/>
      <c r="P14" s="677"/>
      <c r="Q14" s="677"/>
      <c r="R14" s="677"/>
      <c r="S14" s="677"/>
      <c r="T14" s="677"/>
      <c r="U14" s="677"/>
      <c r="V14" s="677"/>
      <c r="W14" s="677"/>
      <c r="X14" s="677"/>
      <c r="Y14" s="677"/>
      <c r="Z14" s="677"/>
      <c r="AA14" s="677"/>
      <c r="AB14" s="675"/>
      <c r="AC14" s="675"/>
      <c r="AD14" s="675"/>
      <c r="AE14" s="675"/>
      <c r="AF14" s="701"/>
      <c r="AG14" s="670"/>
      <c r="AH14" s="670"/>
      <c r="AI14" s="670"/>
      <c r="AJ14" s="670"/>
      <c r="AK14" s="670"/>
      <c r="AL14" s="670"/>
      <c r="AM14" s="670"/>
      <c r="AN14" s="670"/>
      <c r="AO14" s="670"/>
      <c r="AP14" s="700"/>
      <c r="AQ14" s="670"/>
      <c r="AR14" s="670"/>
      <c r="AS14" s="669"/>
      <c r="AT14" s="671"/>
      <c r="AU14" s="671"/>
      <c r="AV14" s="670"/>
      <c r="AW14" s="670"/>
      <c r="AX14" s="670"/>
      <c r="AY14" s="671"/>
      <c r="AZ14" s="670"/>
      <c r="BA14" s="671"/>
      <c r="BB14" s="671"/>
      <c r="BC14" s="670"/>
      <c r="BD14" s="670"/>
      <c r="BE14" s="670"/>
      <c r="BF14" s="670"/>
      <c r="BG14" s="671"/>
      <c r="BH14" s="671"/>
      <c r="BI14" s="671"/>
      <c r="BJ14" s="671"/>
      <c r="BK14" s="671"/>
      <c r="BL14" s="671"/>
      <c r="BM14" s="670"/>
      <c r="BN14" s="670"/>
      <c r="BO14" s="670"/>
      <c r="BP14" s="670"/>
      <c r="BQ14" s="671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57"/>
      <c r="CL14" s="657"/>
      <c r="CM14" s="657"/>
      <c r="CN14" s="657"/>
      <c r="CO14" s="657"/>
      <c r="CP14" s="657"/>
      <c r="CQ14" s="657"/>
      <c r="CR14" s="657"/>
      <c r="CS14" s="657"/>
      <c r="CT14" s="267" t="s">
        <v>314</v>
      </c>
      <c r="CU14" s="267" t="s">
        <v>315</v>
      </c>
      <c r="CV14" s="267" t="s">
        <v>316</v>
      </c>
      <c r="CW14" s="657"/>
      <c r="CX14" s="657"/>
      <c r="CY14" s="657"/>
      <c r="CZ14" s="657"/>
      <c r="DA14" s="657"/>
      <c r="DB14" s="657"/>
      <c r="DC14" s="657"/>
      <c r="DD14" s="657"/>
      <c r="DE14" s="657"/>
      <c r="DF14" s="657"/>
      <c r="DG14" s="657"/>
      <c r="DH14" s="657"/>
      <c r="DI14" s="687"/>
      <c r="DJ14" s="687"/>
      <c r="DK14" s="687"/>
      <c r="DL14" s="687"/>
      <c r="DM14" s="687"/>
      <c r="DN14" s="687"/>
      <c r="DO14" s="687"/>
      <c r="DP14" s="687"/>
      <c r="DQ14" s="687"/>
      <c r="DR14" s="687"/>
      <c r="DS14" s="687"/>
      <c r="DT14" s="687"/>
      <c r="DU14" s="687"/>
      <c r="DV14" s="687"/>
      <c r="DW14" s="687"/>
      <c r="DX14" s="687"/>
      <c r="DY14" s="687"/>
      <c r="DZ14" s="687"/>
      <c r="EA14" s="687"/>
      <c r="EB14" s="687"/>
      <c r="EC14" s="687"/>
      <c r="ED14" s="687"/>
      <c r="EE14" s="687"/>
      <c r="EF14" s="687"/>
      <c r="EG14" s="687"/>
      <c r="EH14" s="687"/>
    </row>
    <row r="15" spans="1:158" ht="24">
      <c r="A15" s="20" t="s">
        <v>317</v>
      </c>
      <c r="B15" s="27" t="s">
        <v>318</v>
      </c>
      <c r="C15" s="43" t="s">
        <v>319</v>
      </c>
      <c r="D15" s="27" t="s">
        <v>127</v>
      </c>
      <c r="E15" s="27" t="s">
        <v>128</v>
      </c>
      <c r="F15" s="27" t="s">
        <v>320</v>
      </c>
      <c r="G15" s="27" t="s">
        <v>321</v>
      </c>
      <c r="H15" s="27" t="s">
        <v>322</v>
      </c>
      <c r="I15" s="27" t="s">
        <v>323</v>
      </c>
      <c r="J15" s="27" t="s">
        <v>324</v>
      </c>
      <c r="K15" s="27" t="s">
        <v>325</v>
      </c>
      <c r="L15" s="27" t="s">
        <v>326</v>
      </c>
      <c r="M15" s="27" t="s">
        <v>327</v>
      </c>
      <c r="N15" s="27" t="s">
        <v>328</v>
      </c>
      <c r="O15" s="64" t="s">
        <v>328</v>
      </c>
      <c r="P15" s="27" t="s">
        <v>329</v>
      </c>
      <c r="Q15" s="27" t="s">
        <v>330</v>
      </c>
      <c r="R15" s="27" t="s">
        <v>331</v>
      </c>
      <c r="S15" s="27" t="s">
        <v>332</v>
      </c>
      <c r="T15" s="27" t="s">
        <v>333</v>
      </c>
      <c r="U15" s="27" t="s">
        <v>334</v>
      </c>
      <c r="V15" s="27" t="s">
        <v>335</v>
      </c>
      <c r="W15" s="27" t="s">
        <v>336</v>
      </c>
      <c r="X15" s="27" t="s">
        <v>337</v>
      </c>
      <c r="Y15" s="27" t="s">
        <v>338</v>
      </c>
      <c r="Z15" s="27" t="s">
        <v>339</v>
      </c>
      <c r="AA15" s="27" t="s">
        <v>340</v>
      </c>
      <c r="AB15" s="27" t="s">
        <v>341</v>
      </c>
      <c r="AC15" s="27" t="s">
        <v>342</v>
      </c>
      <c r="AD15" s="27" t="s">
        <v>343</v>
      </c>
      <c r="AE15" s="27" t="s">
        <v>344</v>
      </c>
      <c r="AF15" s="446" t="s">
        <v>345</v>
      </c>
      <c r="AG15" s="27" t="s">
        <v>346</v>
      </c>
      <c r="AH15" s="27" t="s">
        <v>347</v>
      </c>
      <c r="AI15" s="27" t="s">
        <v>348</v>
      </c>
      <c r="AJ15" s="27" t="s">
        <v>349</v>
      </c>
      <c r="AK15" s="27" t="s">
        <v>350</v>
      </c>
      <c r="AL15" s="27" t="s">
        <v>351</v>
      </c>
      <c r="AM15" s="27" t="s">
        <v>352</v>
      </c>
      <c r="AN15" s="27" t="s">
        <v>353</v>
      </c>
      <c r="AO15" s="27" t="s">
        <v>354</v>
      </c>
      <c r="AP15" s="27" t="s">
        <v>355</v>
      </c>
      <c r="AQ15" s="27" t="s">
        <v>356</v>
      </c>
      <c r="AR15" s="27" t="s">
        <v>357</v>
      </c>
      <c r="AS15" s="446" t="s">
        <v>358</v>
      </c>
      <c r="AT15" s="461" t="s">
        <v>359</v>
      </c>
      <c r="AU15" s="461" t="s">
        <v>360</v>
      </c>
      <c r="AV15" s="27" t="s">
        <v>361</v>
      </c>
      <c r="AW15" s="27" t="s">
        <v>362</v>
      </c>
      <c r="AX15" s="27" t="s">
        <v>363</v>
      </c>
      <c r="AY15" s="461" t="s">
        <v>364</v>
      </c>
      <c r="AZ15" s="27" t="s">
        <v>365</v>
      </c>
      <c r="BA15" s="461" t="s">
        <v>366</v>
      </c>
      <c r="BB15" s="461" t="s">
        <v>367</v>
      </c>
      <c r="BC15" s="27" t="s">
        <v>368</v>
      </c>
      <c r="BD15" s="27" t="s">
        <v>369</v>
      </c>
      <c r="BE15" s="27" t="s">
        <v>370</v>
      </c>
      <c r="BF15" s="27" t="s">
        <v>371</v>
      </c>
      <c r="BG15" s="461" t="s">
        <v>372</v>
      </c>
      <c r="BH15" s="461" t="s">
        <v>373</v>
      </c>
      <c r="BI15" s="461" t="s">
        <v>374</v>
      </c>
      <c r="BJ15" s="461" t="s">
        <v>375</v>
      </c>
      <c r="BK15" s="461" t="s">
        <v>376</v>
      </c>
      <c r="BL15" s="461" t="s">
        <v>377</v>
      </c>
      <c r="BM15" s="27" t="s">
        <v>378</v>
      </c>
      <c r="BN15" s="27" t="s">
        <v>379</v>
      </c>
      <c r="BO15" s="27" t="s">
        <v>380</v>
      </c>
      <c r="BP15" s="27" t="s">
        <v>381</v>
      </c>
      <c r="BQ15" s="461" t="s">
        <v>382</v>
      </c>
      <c r="BR15" s="27" t="s">
        <v>345</v>
      </c>
      <c r="BS15" s="27" t="s">
        <v>346</v>
      </c>
      <c r="BT15" s="27" t="s">
        <v>347</v>
      </c>
      <c r="BU15" s="27" t="s">
        <v>348</v>
      </c>
      <c r="BV15" s="27" t="s">
        <v>349</v>
      </c>
      <c r="BW15" s="27" t="s">
        <v>350</v>
      </c>
      <c r="BX15" s="27" t="s">
        <v>351</v>
      </c>
      <c r="BY15" s="27" t="s">
        <v>352</v>
      </c>
      <c r="BZ15" s="27" t="s">
        <v>353</v>
      </c>
      <c r="CA15" s="27" t="s">
        <v>354</v>
      </c>
      <c r="CB15" s="27" t="s">
        <v>355</v>
      </c>
      <c r="CC15" s="27" t="s">
        <v>356</v>
      </c>
      <c r="CD15" s="27" t="s">
        <v>357</v>
      </c>
      <c r="CE15" s="27" t="s">
        <v>358</v>
      </c>
      <c r="CF15" s="27" t="s">
        <v>359</v>
      </c>
      <c r="CG15" s="27" t="s">
        <v>360</v>
      </c>
      <c r="CH15" s="27" t="s">
        <v>361</v>
      </c>
      <c r="CI15" s="27" t="s">
        <v>362</v>
      </c>
      <c r="CJ15" s="27" t="s">
        <v>363</v>
      </c>
      <c r="CK15" s="28">
        <v>1</v>
      </c>
      <c r="CL15" s="28">
        <v>2</v>
      </c>
      <c r="CM15" s="28">
        <v>3</v>
      </c>
      <c r="CN15" s="28">
        <v>4</v>
      </c>
      <c r="CO15" s="28">
        <v>5</v>
      </c>
      <c r="CP15" s="28">
        <v>6</v>
      </c>
      <c r="CQ15" s="28">
        <v>7</v>
      </c>
      <c r="CR15" s="28">
        <v>8</v>
      </c>
      <c r="CS15" s="28">
        <v>9</v>
      </c>
      <c r="CT15" s="28">
        <v>10</v>
      </c>
      <c r="CU15" s="28">
        <v>11</v>
      </c>
      <c r="CV15" s="28">
        <v>12</v>
      </c>
      <c r="CW15" s="28">
        <v>13</v>
      </c>
      <c r="CX15" s="28">
        <v>14</v>
      </c>
      <c r="CY15" s="28">
        <v>15</v>
      </c>
      <c r="CZ15" s="28">
        <v>16</v>
      </c>
      <c r="DA15" s="28">
        <v>17</v>
      </c>
      <c r="DB15" s="28">
        <v>18</v>
      </c>
      <c r="DC15" s="28">
        <v>19</v>
      </c>
      <c r="DD15" s="28">
        <v>20</v>
      </c>
      <c r="DE15" s="28">
        <v>21</v>
      </c>
      <c r="DF15" s="28">
        <v>22</v>
      </c>
      <c r="DG15" s="28">
        <v>23</v>
      </c>
      <c r="DH15" s="28">
        <v>24</v>
      </c>
      <c r="DI15" s="33">
        <v>1</v>
      </c>
      <c r="DJ15" s="33">
        <v>2</v>
      </c>
      <c r="DK15" s="33">
        <v>3</v>
      </c>
      <c r="DL15" s="33">
        <v>4</v>
      </c>
      <c r="DM15" s="33">
        <v>5</v>
      </c>
      <c r="DN15" s="33">
        <v>6</v>
      </c>
      <c r="DO15" s="33">
        <v>7</v>
      </c>
      <c r="DP15" s="33">
        <v>8</v>
      </c>
      <c r="DQ15" s="33">
        <v>9</v>
      </c>
      <c r="DR15" s="33">
        <v>10</v>
      </c>
      <c r="DS15" s="33">
        <v>11</v>
      </c>
      <c r="DT15" s="33">
        <v>12</v>
      </c>
      <c r="DU15" s="33">
        <v>13</v>
      </c>
      <c r="DV15" s="33">
        <v>14</v>
      </c>
      <c r="DW15" s="33">
        <v>15</v>
      </c>
      <c r="DX15" s="33">
        <v>16</v>
      </c>
      <c r="DY15" s="33">
        <v>17</v>
      </c>
      <c r="DZ15" s="33">
        <v>18</v>
      </c>
      <c r="EA15" s="33">
        <v>19</v>
      </c>
      <c r="EB15" s="33">
        <v>20</v>
      </c>
      <c r="EC15" s="33">
        <v>21</v>
      </c>
      <c r="ED15" s="33">
        <v>22</v>
      </c>
      <c r="EE15" s="33">
        <v>23</v>
      </c>
      <c r="EF15" s="33">
        <v>24</v>
      </c>
      <c r="EG15" s="33">
        <v>25</v>
      </c>
      <c r="EH15" s="33">
        <v>26</v>
      </c>
    </row>
    <row r="16" spans="1:158" s="158" customFormat="1" ht="21.75" customHeight="1">
      <c r="B16" s="70" t="s">
        <v>383</v>
      </c>
      <c r="C16" s="710" t="s">
        <v>384</v>
      </c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6"/>
      <c r="P16" s="155"/>
      <c r="Q16" s="155"/>
      <c r="R16" s="155"/>
      <c r="S16" s="155"/>
      <c r="T16" s="155"/>
      <c r="U16" s="155"/>
      <c r="V16" s="155"/>
      <c r="W16" s="155"/>
      <c r="X16" s="155"/>
      <c r="Y16" s="75">
        <f>SUM(Y19:Y32)</f>
        <v>4090</v>
      </c>
      <c r="Z16" s="75"/>
      <c r="AA16" s="75"/>
      <c r="AB16" s="75"/>
      <c r="AC16" s="75"/>
      <c r="AD16" s="75"/>
      <c r="AE16" s="75"/>
      <c r="AF16" s="447">
        <f t="shared" ref="AF16:AF85" si="0">SUM(AS16:AU16,AY16,BA16:BB16,BG16:BL16)</f>
        <v>7232.5000000000018</v>
      </c>
      <c r="AG16" s="75">
        <v>4987.5</v>
      </c>
      <c r="AH16" s="75">
        <v>0.8</v>
      </c>
      <c r="AI16" s="75">
        <v>0.4</v>
      </c>
      <c r="AJ16" s="75"/>
      <c r="AK16" s="75">
        <v>40.799999999999997</v>
      </c>
      <c r="AL16" s="75">
        <v>17.600000000000001</v>
      </c>
      <c r="AM16" s="75">
        <v>6.7</v>
      </c>
      <c r="AN16" s="75"/>
      <c r="AO16" s="75">
        <v>1954</v>
      </c>
      <c r="AP16" s="75">
        <v>379.5</v>
      </c>
      <c r="AQ16" s="75">
        <v>702.4</v>
      </c>
      <c r="AR16" s="75">
        <f>SUM(AR19:AR32)</f>
        <v>0</v>
      </c>
      <c r="AS16" s="447">
        <f t="shared" ref="AS16:AS84" si="1">SUM(AG16,AH16,AK16,AL16,AO16)</f>
        <v>7000.7000000000007</v>
      </c>
      <c r="AT16" s="447"/>
      <c r="AU16" s="450">
        <v>0.2</v>
      </c>
      <c r="AV16" s="75"/>
      <c r="AW16" s="75"/>
      <c r="AX16" s="75">
        <v>0.2</v>
      </c>
      <c r="AY16" s="447">
        <v>48.3</v>
      </c>
      <c r="AZ16" s="75">
        <v>6.4</v>
      </c>
      <c r="BA16" s="447">
        <v>42.8</v>
      </c>
      <c r="BB16" s="447">
        <f t="shared" ref="BB16:BB85" si="2">SUM(BC16,BD16,BF16)</f>
        <v>63.300000000000004</v>
      </c>
      <c r="BC16" s="75">
        <v>4.5</v>
      </c>
      <c r="BD16" s="75">
        <v>56.6</v>
      </c>
      <c r="BE16" s="75">
        <v>32.200000000000003</v>
      </c>
      <c r="BF16" s="75">
        <v>2.2000000000000002</v>
      </c>
      <c r="BG16" s="447">
        <v>0.1</v>
      </c>
      <c r="BH16" s="447">
        <v>31.8</v>
      </c>
      <c r="BI16" s="447"/>
      <c r="BJ16" s="447">
        <v>0.8</v>
      </c>
      <c r="BK16" s="447">
        <v>0.4</v>
      </c>
      <c r="BL16" s="450">
        <f t="shared" ref="BL16:BL85" si="3">SUM(BM16:BP16)</f>
        <v>44.1</v>
      </c>
      <c r="BM16" s="75"/>
      <c r="BN16" s="75">
        <v>0.1</v>
      </c>
      <c r="BO16" s="75"/>
      <c r="BP16" s="75">
        <v>44</v>
      </c>
      <c r="BQ16" s="450">
        <f>SUM(AF16-AS16)</f>
        <v>231.80000000000109</v>
      </c>
      <c r="BR16" s="73"/>
      <c r="BS16" s="73"/>
      <c r="BT16" s="73"/>
      <c r="BU16" s="73"/>
      <c r="BV16" s="73"/>
      <c r="BW16" s="73"/>
      <c r="BX16" s="73"/>
      <c r="BY16" s="73"/>
      <c r="BZ16" s="73"/>
      <c r="CA16" s="73"/>
      <c r="CB16" s="73"/>
      <c r="CC16" s="73"/>
      <c r="CD16" s="73"/>
      <c r="CE16" s="73"/>
      <c r="CF16" s="73"/>
      <c r="CG16" s="73"/>
      <c r="CH16" s="73"/>
      <c r="CI16" s="73"/>
      <c r="CJ16" s="73"/>
      <c r="CK16" s="73"/>
      <c r="CL16" s="73"/>
      <c r="CM16" s="73"/>
      <c r="CN16" s="73"/>
      <c r="CO16" s="73"/>
      <c r="CP16" s="73"/>
      <c r="CQ16" s="73"/>
      <c r="CR16" s="73"/>
      <c r="CS16" s="73"/>
      <c r="CT16" s="73"/>
      <c r="CU16" s="73"/>
      <c r="CV16" s="73"/>
      <c r="CW16" s="73"/>
      <c r="CX16" s="73"/>
      <c r="CY16" s="73"/>
      <c r="CZ16" s="155"/>
      <c r="DA16" s="155"/>
      <c r="DB16" s="155"/>
      <c r="DC16" s="155"/>
      <c r="DD16" s="155"/>
      <c r="DE16" s="155"/>
      <c r="DF16" s="155"/>
      <c r="DG16" s="155"/>
      <c r="DH16" s="155"/>
      <c r="DI16" s="155"/>
      <c r="DJ16" s="155"/>
      <c r="DK16" s="155"/>
      <c r="DL16" s="155"/>
      <c r="DM16" s="155"/>
      <c r="DN16" s="155"/>
      <c r="DO16" s="155"/>
      <c r="DP16" s="155"/>
      <c r="DQ16" s="155"/>
      <c r="DR16" s="155"/>
      <c r="DS16" s="155"/>
      <c r="DT16" s="155"/>
      <c r="DU16" s="155"/>
      <c r="DV16" s="155"/>
      <c r="DW16" s="155"/>
      <c r="DX16" s="155"/>
      <c r="DY16" s="155"/>
      <c r="DZ16" s="155"/>
      <c r="EA16" s="155"/>
      <c r="EB16" s="155"/>
      <c r="EC16" s="155"/>
      <c r="ED16" s="155"/>
      <c r="EE16" s="155"/>
      <c r="EF16" s="155"/>
      <c r="EG16" s="155"/>
      <c r="EH16" s="155"/>
      <c r="EI16" s="157"/>
      <c r="EJ16" s="157"/>
      <c r="EK16" s="157"/>
      <c r="EL16" s="157"/>
      <c r="EM16" s="157"/>
      <c r="EN16" s="157"/>
      <c r="EO16" s="157"/>
      <c r="EP16" s="157"/>
      <c r="EQ16" s="157"/>
      <c r="ER16" s="157"/>
      <c r="ES16" s="157"/>
      <c r="ET16" s="157"/>
      <c r="EU16" s="157"/>
      <c r="EV16" s="157"/>
      <c r="EW16" s="157"/>
      <c r="EX16" s="157"/>
      <c r="EY16" s="157"/>
      <c r="EZ16" s="157"/>
      <c r="FA16" s="157"/>
      <c r="FB16" s="157"/>
    </row>
    <row r="17" spans="2:158" s="111" customFormat="1" ht="12" customHeight="1">
      <c r="B17" s="34"/>
      <c r="C17" s="711"/>
      <c r="D17" s="112"/>
      <c r="E17" s="112"/>
      <c r="F17" s="112"/>
      <c r="G17" s="112"/>
      <c r="H17" s="112"/>
      <c r="I17" s="112"/>
      <c r="J17" s="112"/>
      <c r="K17" s="112"/>
      <c r="L17" s="112"/>
      <c r="M17" s="112"/>
      <c r="N17" s="112"/>
      <c r="O17" s="113"/>
      <c r="P17" s="112"/>
      <c r="Q17" s="112"/>
      <c r="R17" s="112"/>
      <c r="S17" s="112"/>
      <c r="T17" s="112"/>
      <c r="U17" s="112"/>
      <c r="V17" s="112"/>
      <c r="W17" s="112"/>
      <c r="X17" s="112"/>
      <c r="Y17" s="109">
        <f>SUM(Y33+Y205)</f>
        <v>4090</v>
      </c>
      <c r="Z17" s="109"/>
      <c r="AA17" s="109"/>
      <c r="AB17" s="109"/>
      <c r="AC17" s="109"/>
      <c r="AD17" s="109"/>
      <c r="AE17" s="109"/>
      <c r="AF17" s="447">
        <f t="shared" si="0"/>
        <v>7232.5000000000018</v>
      </c>
      <c r="AG17" s="109">
        <f>SUM(AG33+AG205)</f>
        <v>4987.5</v>
      </c>
      <c r="AH17" s="109">
        <f t="shared" ref="AH17:AR17" si="4">SUM(AH33+AH205)</f>
        <v>0.8</v>
      </c>
      <c r="AI17" s="109">
        <f t="shared" si="4"/>
        <v>0.4</v>
      </c>
      <c r="AJ17" s="109">
        <f t="shared" si="4"/>
        <v>0</v>
      </c>
      <c r="AK17" s="109">
        <f t="shared" si="4"/>
        <v>40.800000000000004</v>
      </c>
      <c r="AL17" s="109">
        <f t="shared" si="4"/>
        <v>17.599999999999998</v>
      </c>
      <c r="AM17" s="109">
        <f>SUM(AM33+AM205)</f>
        <v>6.7</v>
      </c>
      <c r="AN17" s="109">
        <f t="shared" si="4"/>
        <v>0</v>
      </c>
      <c r="AO17" s="109">
        <f t="shared" si="4"/>
        <v>1954.0000000000002</v>
      </c>
      <c r="AP17" s="109">
        <f t="shared" si="4"/>
        <v>379.5</v>
      </c>
      <c r="AQ17" s="109">
        <f t="shared" si="4"/>
        <v>702.4</v>
      </c>
      <c r="AR17" s="109">
        <f t="shared" si="4"/>
        <v>0</v>
      </c>
      <c r="AS17" s="447">
        <f t="shared" si="1"/>
        <v>7000.7000000000007</v>
      </c>
      <c r="AT17" s="447">
        <f t="shared" ref="AT17:BA17" si="5">SUM(AT33+AT205)</f>
        <v>0</v>
      </c>
      <c r="AU17" s="447">
        <f t="shared" si="5"/>
        <v>0.2</v>
      </c>
      <c r="AV17" s="109">
        <f t="shared" si="5"/>
        <v>0</v>
      </c>
      <c r="AW17" s="109">
        <f t="shared" si="5"/>
        <v>0</v>
      </c>
      <c r="AX17" s="109">
        <f t="shared" si="5"/>
        <v>0.2</v>
      </c>
      <c r="AY17" s="447">
        <f t="shared" si="5"/>
        <v>48.3</v>
      </c>
      <c r="AZ17" s="109">
        <f t="shared" si="5"/>
        <v>6.4</v>
      </c>
      <c r="BA17" s="447">
        <f t="shared" si="5"/>
        <v>42.800000000000004</v>
      </c>
      <c r="BB17" s="447">
        <f t="shared" si="2"/>
        <v>63.300000000000004</v>
      </c>
      <c r="BC17" s="109">
        <f t="shared" ref="BC17:BK17" si="6">SUM(BC33+BC205)</f>
        <v>4.5</v>
      </c>
      <c r="BD17" s="109">
        <f t="shared" si="6"/>
        <v>56.6</v>
      </c>
      <c r="BE17" s="109">
        <f t="shared" si="6"/>
        <v>32.200000000000003</v>
      </c>
      <c r="BF17" s="109">
        <f t="shared" si="6"/>
        <v>2.2000000000000002</v>
      </c>
      <c r="BG17" s="447">
        <f t="shared" si="6"/>
        <v>0.1</v>
      </c>
      <c r="BH17" s="447">
        <f t="shared" si="6"/>
        <v>31.8</v>
      </c>
      <c r="BI17" s="447">
        <f t="shared" si="6"/>
        <v>0</v>
      </c>
      <c r="BJ17" s="447">
        <f t="shared" si="6"/>
        <v>0.8</v>
      </c>
      <c r="BK17" s="447">
        <f t="shared" si="6"/>
        <v>0.4</v>
      </c>
      <c r="BL17" s="450">
        <f t="shared" si="3"/>
        <v>44.1</v>
      </c>
      <c r="BM17" s="109">
        <f>SUM(BM33+BM205)</f>
        <v>0</v>
      </c>
      <c r="BN17" s="109">
        <f>SUM(BN33+BN205)</f>
        <v>0.1</v>
      </c>
      <c r="BO17" s="109">
        <f>SUM(BO33+BO205)</f>
        <v>0</v>
      </c>
      <c r="BP17" s="109">
        <f>SUM(BP33+BP205)</f>
        <v>44</v>
      </c>
      <c r="BQ17" s="450">
        <f>SUM(AF17-AS17)</f>
        <v>231.80000000000109</v>
      </c>
      <c r="BR17" s="109">
        <f t="shared" ref="BR17:CJ17" si="7">SUM(BR33+BR205)</f>
        <v>20.6</v>
      </c>
      <c r="BS17" s="109">
        <f t="shared" si="7"/>
        <v>0</v>
      </c>
      <c r="BT17" s="109">
        <f t="shared" si="7"/>
        <v>17.3</v>
      </c>
      <c r="BU17" s="109">
        <f t="shared" si="7"/>
        <v>0</v>
      </c>
      <c r="BV17" s="109">
        <f t="shared" si="7"/>
        <v>0</v>
      </c>
      <c r="BW17" s="109">
        <f t="shared" si="7"/>
        <v>0</v>
      </c>
      <c r="BX17" s="109">
        <f t="shared" si="7"/>
        <v>0</v>
      </c>
      <c r="BY17" s="109">
        <f t="shared" si="7"/>
        <v>0</v>
      </c>
      <c r="BZ17" s="109">
        <f t="shared" si="7"/>
        <v>0</v>
      </c>
      <c r="CA17" s="109">
        <f t="shared" si="7"/>
        <v>0</v>
      </c>
      <c r="CB17" s="109">
        <f t="shared" si="7"/>
        <v>0.60000000000000009</v>
      </c>
      <c r="CC17" s="109">
        <f t="shared" si="7"/>
        <v>0</v>
      </c>
      <c r="CD17" s="109">
        <f t="shared" si="7"/>
        <v>0.60000000000000009</v>
      </c>
      <c r="CE17" s="109">
        <f t="shared" si="7"/>
        <v>2.7</v>
      </c>
      <c r="CF17" s="109">
        <f t="shared" si="7"/>
        <v>0</v>
      </c>
      <c r="CG17" s="109">
        <f t="shared" si="7"/>
        <v>1.6</v>
      </c>
      <c r="CH17" s="109">
        <f t="shared" si="7"/>
        <v>20.599999999999998</v>
      </c>
      <c r="CI17" s="109">
        <f t="shared" si="7"/>
        <v>0</v>
      </c>
      <c r="CJ17" s="109">
        <f t="shared" si="7"/>
        <v>0</v>
      </c>
      <c r="CK17" s="36">
        <f>SUM(CK33,CK205)</f>
        <v>1.2000000000000002</v>
      </c>
      <c r="CL17" s="36">
        <f t="shared" ref="CL17:DA17" si="8">SUM(CL33,CL205)</f>
        <v>0</v>
      </c>
      <c r="CM17" s="36">
        <f t="shared" si="8"/>
        <v>4061.7</v>
      </c>
      <c r="CN17" s="36">
        <f t="shared" si="8"/>
        <v>8</v>
      </c>
      <c r="CO17" s="36">
        <f t="shared" si="8"/>
        <v>224.5</v>
      </c>
      <c r="CP17" s="570">
        <f t="shared" ref="CP17:CP54" si="9">SUM(CM17,CK17,CO17)</f>
        <v>4287.3999999999996</v>
      </c>
      <c r="CQ17" s="36">
        <f t="shared" si="8"/>
        <v>575.69999999999993</v>
      </c>
      <c r="CR17" s="36">
        <f t="shared" si="8"/>
        <v>0.3</v>
      </c>
      <c r="CS17" s="36">
        <f t="shared" si="8"/>
        <v>0</v>
      </c>
      <c r="CT17" s="36">
        <f t="shared" si="8"/>
        <v>0</v>
      </c>
      <c r="CU17" s="36">
        <f t="shared" si="8"/>
        <v>0</v>
      </c>
      <c r="CV17" s="36">
        <f t="shared" si="8"/>
        <v>0</v>
      </c>
      <c r="CW17" s="36">
        <f t="shared" si="8"/>
        <v>720.2</v>
      </c>
      <c r="CX17" s="36">
        <f t="shared" si="8"/>
        <v>618.1</v>
      </c>
      <c r="CY17" s="36">
        <f t="shared" si="8"/>
        <v>0</v>
      </c>
      <c r="CZ17" s="112">
        <f t="shared" si="8"/>
        <v>0</v>
      </c>
      <c r="DA17" s="112">
        <f t="shared" si="8"/>
        <v>81</v>
      </c>
      <c r="DB17" s="295">
        <f>SUM(CP17,CQ17,DA17)</f>
        <v>4944.0999999999995</v>
      </c>
      <c r="DC17" s="35">
        <f>SUM(CO17,CN17)</f>
        <v>232.5</v>
      </c>
      <c r="DD17" s="112"/>
      <c r="DE17" s="112">
        <f>SUM(DE33,DE205)</f>
        <v>57.4</v>
      </c>
      <c r="DF17" s="112">
        <f>SUM(DF33,DF205)</f>
        <v>57.4</v>
      </c>
      <c r="DG17" s="295">
        <f>SUM(DB17,DF17)</f>
        <v>5001.4999999999991</v>
      </c>
      <c r="DH17" s="35">
        <f>SUM(DC17)</f>
        <v>232.5</v>
      </c>
      <c r="DI17" s="112">
        <f>SUM(DI34,DI206)</f>
        <v>0</v>
      </c>
      <c r="DJ17" s="112">
        <f>SUM(DJ34,DJ206)</f>
        <v>0</v>
      </c>
      <c r="DK17" s="112"/>
      <c r="DL17" s="112"/>
      <c r="DM17" s="112"/>
      <c r="DN17" s="112"/>
      <c r="DO17" s="112"/>
      <c r="DP17" s="112"/>
      <c r="DQ17" s="112"/>
      <c r="DR17" s="112"/>
      <c r="DS17" s="112"/>
      <c r="DT17" s="112"/>
      <c r="DU17" s="112"/>
      <c r="DV17" s="112"/>
      <c r="DW17" s="112"/>
      <c r="DX17" s="112"/>
      <c r="DY17" s="112"/>
      <c r="DZ17" s="112"/>
      <c r="EA17" s="112"/>
      <c r="EB17" s="112"/>
      <c r="EC17" s="112"/>
      <c r="ED17" s="112"/>
      <c r="EE17" s="112"/>
      <c r="EF17" s="112"/>
      <c r="EG17" s="112"/>
      <c r="EH17" s="112"/>
      <c r="EI17" s="114"/>
      <c r="EJ17" s="114"/>
      <c r="EK17" s="114"/>
      <c r="EL17" s="114"/>
      <c r="EM17" s="114"/>
      <c r="EN17" s="114"/>
      <c r="EO17" s="114"/>
      <c r="EP17" s="114"/>
      <c r="EQ17" s="114"/>
      <c r="ER17" s="114"/>
      <c r="ES17" s="114"/>
      <c r="ET17" s="114"/>
      <c r="EU17" s="114"/>
      <c r="EV17" s="114"/>
      <c r="EW17" s="114"/>
      <c r="EX17" s="114"/>
      <c r="EY17" s="114"/>
      <c r="EZ17" s="114"/>
      <c r="FA17" s="114"/>
      <c r="FB17" s="114"/>
    </row>
    <row r="18" spans="2:158" s="111" customFormat="1" ht="19.5" customHeight="1">
      <c r="B18" s="34"/>
      <c r="C18" s="7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  <c r="P18" s="112"/>
      <c r="Q18" s="112"/>
      <c r="R18" s="112"/>
      <c r="S18" s="112"/>
      <c r="T18" s="112"/>
      <c r="U18" s="112"/>
      <c r="V18" s="112"/>
      <c r="W18" s="112"/>
      <c r="X18" s="112"/>
      <c r="Y18" s="109">
        <f>SUM(Y19:Y32)</f>
        <v>4090</v>
      </c>
      <c r="Z18" s="109"/>
      <c r="AA18" s="109"/>
      <c r="AB18" s="109"/>
      <c r="AC18" s="109"/>
      <c r="AD18" s="109"/>
      <c r="AE18" s="109"/>
      <c r="AF18" s="481">
        <f t="shared" si="0"/>
        <v>7232511.7999999998</v>
      </c>
      <c r="AG18" s="522">
        <f>SUM(AG19:AG32)</f>
        <v>4987500.7</v>
      </c>
      <c r="AH18" s="109">
        <f t="shared" ref="AH18:AR18" si="10">SUM(AH19:AH32)</f>
        <v>857</v>
      </c>
      <c r="AI18" s="109">
        <f t="shared" si="10"/>
        <v>449</v>
      </c>
      <c r="AJ18" s="109">
        <f t="shared" si="10"/>
        <v>45</v>
      </c>
      <c r="AK18" s="109">
        <f t="shared" si="10"/>
        <v>40780</v>
      </c>
      <c r="AL18" s="109">
        <f t="shared" si="10"/>
        <v>17522</v>
      </c>
      <c r="AM18" s="109">
        <f t="shared" si="10"/>
        <v>6660</v>
      </c>
      <c r="AN18" s="109">
        <f t="shared" si="10"/>
        <v>0</v>
      </c>
      <c r="AO18" s="522">
        <f t="shared" si="10"/>
        <v>1954008.7</v>
      </c>
      <c r="AP18" s="109">
        <f t="shared" si="10"/>
        <v>379495</v>
      </c>
      <c r="AQ18" s="109">
        <f t="shared" si="10"/>
        <v>702369</v>
      </c>
      <c r="AR18" s="109">
        <f t="shared" si="10"/>
        <v>0</v>
      </c>
      <c r="AS18" s="481">
        <f t="shared" si="1"/>
        <v>7000668.4000000004</v>
      </c>
      <c r="AT18" s="447">
        <f t="shared" ref="AT18:CJ18" si="11">SUM(AT19:AT32)</f>
        <v>0</v>
      </c>
      <c r="AU18" s="447">
        <f t="shared" si="11"/>
        <v>182</v>
      </c>
      <c r="AV18" s="109">
        <f t="shared" si="11"/>
        <v>7</v>
      </c>
      <c r="AW18" s="109">
        <f t="shared" si="11"/>
        <v>0</v>
      </c>
      <c r="AX18" s="109">
        <f t="shared" si="11"/>
        <v>175</v>
      </c>
      <c r="AY18" s="447">
        <f t="shared" si="11"/>
        <v>48270.400000000001</v>
      </c>
      <c r="AZ18" s="109">
        <f t="shared" si="11"/>
        <v>6401</v>
      </c>
      <c r="BA18" s="447">
        <f t="shared" si="11"/>
        <v>42777.599999999999</v>
      </c>
      <c r="BB18" s="447">
        <f t="shared" si="2"/>
        <v>63340.1</v>
      </c>
      <c r="BC18" s="109">
        <f t="shared" si="11"/>
        <v>4517</v>
      </c>
      <c r="BD18" s="109">
        <f t="shared" si="11"/>
        <v>56665.1</v>
      </c>
      <c r="BE18" s="109">
        <f t="shared" si="11"/>
        <v>32152</v>
      </c>
      <c r="BF18" s="109">
        <f t="shared" si="11"/>
        <v>2158</v>
      </c>
      <c r="BG18" s="447">
        <f t="shared" si="11"/>
        <v>129</v>
      </c>
      <c r="BH18" s="447">
        <f t="shared" si="11"/>
        <v>31840.3</v>
      </c>
      <c r="BI18" s="447">
        <f t="shared" si="11"/>
        <v>13</v>
      </c>
      <c r="BJ18" s="447">
        <f t="shared" si="11"/>
        <v>784</v>
      </c>
      <c r="BK18" s="447">
        <f t="shared" si="11"/>
        <v>397</v>
      </c>
      <c r="BL18" s="447">
        <f t="shared" si="3"/>
        <v>44110</v>
      </c>
      <c r="BM18" s="109">
        <f t="shared" si="11"/>
        <v>45</v>
      </c>
      <c r="BN18" s="109">
        <f t="shared" si="11"/>
        <v>51</v>
      </c>
      <c r="BO18" s="109">
        <f t="shared" si="11"/>
        <v>0</v>
      </c>
      <c r="BP18" s="109">
        <f t="shared" si="11"/>
        <v>44014</v>
      </c>
      <c r="BQ18" s="450">
        <f>SUM(AF18-AS18)</f>
        <v>231843.39999999944</v>
      </c>
      <c r="BR18" s="109">
        <f t="shared" si="11"/>
        <v>20640</v>
      </c>
      <c r="BS18" s="109">
        <f t="shared" si="11"/>
        <v>0</v>
      </c>
      <c r="BT18" s="109">
        <f t="shared" si="11"/>
        <v>17329</v>
      </c>
      <c r="BU18" s="109">
        <f t="shared" si="11"/>
        <v>0</v>
      </c>
      <c r="BV18" s="109">
        <f t="shared" si="11"/>
        <v>5</v>
      </c>
      <c r="BW18" s="109">
        <f t="shared" si="11"/>
        <v>0</v>
      </c>
      <c r="BX18" s="109">
        <f t="shared" si="11"/>
        <v>0</v>
      </c>
      <c r="BY18" s="109">
        <f t="shared" si="11"/>
        <v>0</v>
      </c>
      <c r="BZ18" s="109">
        <f t="shared" si="11"/>
        <v>0</v>
      </c>
      <c r="CA18" s="109">
        <f t="shared" si="11"/>
        <v>0</v>
      </c>
      <c r="CB18" s="109">
        <f t="shared" si="11"/>
        <v>622</v>
      </c>
      <c r="CC18" s="109">
        <f t="shared" si="11"/>
        <v>0</v>
      </c>
      <c r="CD18" s="109">
        <f t="shared" si="11"/>
        <v>622</v>
      </c>
      <c r="CE18" s="109">
        <f t="shared" si="11"/>
        <v>2682</v>
      </c>
      <c r="CF18" s="109">
        <f t="shared" si="11"/>
        <v>0</v>
      </c>
      <c r="CG18" s="109">
        <f t="shared" si="11"/>
        <v>1572</v>
      </c>
      <c r="CH18" s="109">
        <f t="shared" si="11"/>
        <v>20638</v>
      </c>
      <c r="CI18" s="109">
        <f t="shared" si="11"/>
        <v>0</v>
      </c>
      <c r="CJ18" s="109">
        <f t="shared" si="11"/>
        <v>2</v>
      </c>
      <c r="CK18" s="36">
        <f>SUM(CK19:CK31)</f>
        <v>1211</v>
      </c>
      <c r="CL18" s="36">
        <f t="shared" ref="CL18:DF18" si="12">SUM(CL19:CL31)</f>
        <v>0</v>
      </c>
      <c r="CM18" s="36">
        <f>SUM(CM19:CM31)</f>
        <v>4061708.5100000002</v>
      </c>
      <c r="CN18" s="36">
        <f t="shared" si="12"/>
        <v>7960</v>
      </c>
      <c r="CO18" s="36">
        <f t="shared" si="12"/>
        <v>224541</v>
      </c>
      <c r="CP18" s="570">
        <f t="shared" si="9"/>
        <v>4287460.51</v>
      </c>
      <c r="CQ18" s="36">
        <f t="shared" si="12"/>
        <v>575612.49</v>
      </c>
      <c r="CR18" s="36">
        <f t="shared" si="12"/>
        <v>333</v>
      </c>
      <c r="CS18" s="36">
        <f t="shared" si="12"/>
        <v>0</v>
      </c>
      <c r="CT18" s="36">
        <f t="shared" si="12"/>
        <v>0</v>
      </c>
      <c r="CU18" s="36">
        <f t="shared" si="12"/>
        <v>0</v>
      </c>
      <c r="CV18" s="36">
        <f t="shared" si="12"/>
        <v>0</v>
      </c>
      <c r="CW18" s="36">
        <f t="shared" si="12"/>
        <v>720217</v>
      </c>
      <c r="CX18" s="36">
        <f t="shared" si="12"/>
        <v>618164</v>
      </c>
      <c r="CY18" s="36">
        <f t="shared" si="12"/>
        <v>0</v>
      </c>
      <c r="CZ18" s="112">
        <f t="shared" si="12"/>
        <v>0</v>
      </c>
      <c r="DA18" s="112">
        <f t="shared" si="12"/>
        <v>81046</v>
      </c>
      <c r="DB18" s="295">
        <f t="shared" ref="DB18:DB29" si="13">SUM(CP18,CQ18,DA18)</f>
        <v>4944119</v>
      </c>
      <c r="DC18" s="35">
        <f t="shared" ref="DC18:DC54" si="14">SUM(CO18,CN18)</f>
        <v>232501</v>
      </c>
      <c r="DD18" s="112">
        <f t="shared" si="12"/>
        <v>0</v>
      </c>
      <c r="DE18" s="112">
        <f t="shared" si="12"/>
        <v>51</v>
      </c>
      <c r="DF18" s="112">
        <f t="shared" si="12"/>
        <v>51</v>
      </c>
      <c r="DG18" s="295">
        <f t="shared" ref="DG18:DG54" si="15">SUM(DB18,DF18)</f>
        <v>4944170</v>
      </c>
      <c r="DH18" s="35">
        <f t="shared" ref="DH18:DH54" si="16">SUM(DC18)</f>
        <v>232501</v>
      </c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4"/>
      <c r="EJ18" s="114"/>
      <c r="EK18" s="114"/>
      <c r="EL18" s="114"/>
      <c r="EM18" s="114"/>
      <c r="EN18" s="114"/>
      <c r="EO18" s="114"/>
      <c r="EP18" s="114"/>
      <c r="EQ18" s="114"/>
      <c r="ER18" s="114"/>
      <c r="ES18" s="114"/>
      <c r="ET18" s="114"/>
      <c r="EU18" s="114"/>
      <c r="EV18" s="114"/>
      <c r="EW18" s="114"/>
      <c r="EX18" s="114"/>
      <c r="EY18" s="114"/>
      <c r="EZ18" s="114"/>
      <c r="FA18" s="114"/>
      <c r="FB18" s="114"/>
    </row>
    <row r="19" spans="2:158" s="69" customFormat="1" ht="12">
      <c r="B19" s="76"/>
      <c r="C19" s="77" t="s">
        <v>385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71"/>
      <c r="Q19" s="71"/>
      <c r="R19" s="71"/>
      <c r="S19" s="71"/>
      <c r="T19" s="71"/>
      <c r="U19" s="71"/>
      <c r="V19" s="71"/>
      <c r="W19" s="71"/>
      <c r="X19" s="71"/>
      <c r="Y19" s="73">
        <f>SUM(Y35,Y207)</f>
        <v>372</v>
      </c>
      <c r="Z19" s="73"/>
      <c r="AA19" s="73"/>
      <c r="AB19" s="73"/>
      <c r="AC19" s="73"/>
      <c r="AD19" s="73"/>
      <c r="AE19" s="73"/>
      <c r="AF19" s="447">
        <f t="shared" si="0"/>
        <v>606719</v>
      </c>
      <c r="AG19" s="73">
        <f t="shared" ref="AG19:AR19" si="17">SUM(AG35,AG207)</f>
        <v>433609</v>
      </c>
      <c r="AH19" s="73">
        <f t="shared" si="17"/>
        <v>88</v>
      </c>
      <c r="AI19" s="73">
        <f t="shared" si="17"/>
        <v>55</v>
      </c>
      <c r="AJ19" s="73">
        <f t="shared" si="17"/>
        <v>0</v>
      </c>
      <c r="AK19" s="73">
        <f t="shared" si="17"/>
        <v>0</v>
      </c>
      <c r="AL19" s="73">
        <f t="shared" si="17"/>
        <v>385</v>
      </c>
      <c r="AM19" s="73">
        <f t="shared" si="17"/>
        <v>0</v>
      </c>
      <c r="AN19" s="73">
        <f t="shared" si="17"/>
        <v>0</v>
      </c>
      <c r="AO19" s="73">
        <f t="shared" si="17"/>
        <v>160307</v>
      </c>
      <c r="AP19" s="73">
        <f t="shared" si="17"/>
        <v>38073</v>
      </c>
      <c r="AQ19" s="73">
        <f t="shared" si="17"/>
        <v>48841</v>
      </c>
      <c r="AR19" s="73">
        <f t="shared" si="17"/>
        <v>0</v>
      </c>
      <c r="AS19" s="538">
        <f t="shared" si="1"/>
        <v>594389</v>
      </c>
      <c r="AT19" s="450">
        <f t="shared" ref="AT19:AT32" si="18">SUM(AT35,AT207)</f>
        <v>0</v>
      </c>
      <c r="AU19" s="450">
        <f t="shared" ref="AU19:AU85" si="19">SUM(AV19:AX19)</f>
        <v>0</v>
      </c>
      <c r="AV19" s="73">
        <f t="shared" ref="AV19:BA32" si="20">SUM(AV35,AV207)</f>
        <v>0</v>
      </c>
      <c r="AW19" s="73">
        <f t="shared" si="20"/>
        <v>0</v>
      </c>
      <c r="AX19" s="73">
        <f t="shared" si="20"/>
        <v>0</v>
      </c>
      <c r="AY19" s="450">
        <f>SUM(AY35,AY207)</f>
        <v>2625</v>
      </c>
      <c r="AZ19" s="73">
        <f t="shared" si="20"/>
        <v>1156</v>
      </c>
      <c r="BA19" s="450">
        <f t="shared" si="20"/>
        <v>2881</v>
      </c>
      <c r="BB19" s="447">
        <f t="shared" si="2"/>
        <v>3152</v>
      </c>
      <c r="BC19" s="73">
        <f t="shared" ref="BC19:BK19" si="21">SUM(BC35,BC207)</f>
        <v>328</v>
      </c>
      <c r="BD19" s="73">
        <f t="shared" si="21"/>
        <v>2573</v>
      </c>
      <c r="BE19" s="73">
        <f t="shared" si="21"/>
        <v>428</v>
      </c>
      <c r="BF19" s="73">
        <f t="shared" si="21"/>
        <v>251</v>
      </c>
      <c r="BG19" s="450">
        <f t="shared" si="21"/>
        <v>0</v>
      </c>
      <c r="BH19" s="450">
        <f t="shared" si="21"/>
        <v>2722</v>
      </c>
      <c r="BI19" s="450">
        <f t="shared" si="21"/>
        <v>9</v>
      </c>
      <c r="BJ19" s="450">
        <f t="shared" si="21"/>
        <v>189</v>
      </c>
      <c r="BK19" s="450">
        <f t="shared" si="21"/>
        <v>132</v>
      </c>
      <c r="BL19" s="450">
        <f t="shared" si="3"/>
        <v>620</v>
      </c>
      <c r="BM19" s="73">
        <f t="shared" ref="BM19:BP32" si="22">SUM(BM35,BM207)</f>
        <v>35</v>
      </c>
      <c r="BN19" s="73">
        <f t="shared" si="22"/>
        <v>51</v>
      </c>
      <c r="BO19" s="73">
        <f t="shared" si="22"/>
        <v>0</v>
      </c>
      <c r="BP19" s="73">
        <f t="shared" si="22"/>
        <v>534</v>
      </c>
      <c r="BQ19" s="450">
        <f>SUM(AF19-AS19)</f>
        <v>12330</v>
      </c>
      <c r="BR19" s="73">
        <f t="shared" ref="BR19:CH19" si="23">SUM(BR35,BR207)</f>
        <v>470</v>
      </c>
      <c r="BS19" s="73">
        <f t="shared" si="23"/>
        <v>0</v>
      </c>
      <c r="BT19" s="73">
        <f t="shared" si="23"/>
        <v>470</v>
      </c>
      <c r="BU19" s="73">
        <f t="shared" si="23"/>
        <v>0</v>
      </c>
      <c r="BV19" s="73">
        <f t="shared" si="23"/>
        <v>0</v>
      </c>
      <c r="BW19" s="73">
        <f t="shared" si="23"/>
        <v>0</v>
      </c>
      <c r="BX19" s="73">
        <f t="shared" si="23"/>
        <v>0</v>
      </c>
      <c r="BY19" s="73">
        <f t="shared" si="23"/>
        <v>0</v>
      </c>
      <c r="BZ19" s="73">
        <f t="shared" si="23"/>
        <v>0</v>
      </c>
      <c r="CA19" s="73">
        <f t="shared" si="23"/>
        <v>0</v>
      </c>
      <c r="CB19" s="73">
        <f t="shared" si="23"/>
        <v>0</v>
      </c>
      <c r="CC19" s="73">
        <f t="shared" si="23"/>
        <v>0</v>
      </c>
      <c r="CD19" s="73">
        <f t="shared" si="23"/>
        <v>0</v>
      </c>
      <c r="CE19" s="73">
        <f t="shared" si="23"/>
        <v>0</v>
      </c>
      <c r="CF19" s="73">
        <f t="shared" si="23"/>
        <v>0</v>
      </c>
      <c r="CG19" s="73">
        <f t="shared" si="23"/>
        <v>0</v>
      </c>
      <c r="CH19" s="73">
        <f t="shared" si="23"/>
        <v>470</v>
      </c>
      <c r="CI19" s="73">
        <f t="shared" ref="CI19:CW19" si="24">SUM(CI35,CI51)</f>
        <v>0</v>
      </c>
      <c r="CJ19" s="73">
        <f t="shared" si="24"/>
        <v>0</v>
      </c>
      <c r="CK19" s="73">
        <f t="shared" ref="CK19:CO32" si="25">SUM(CK35,CK207)</f>
        <v>0</v>
      </c>
      <c r="CL19" s="73">
        <f t="shared" si="25"/>
        <v>0</v>
      </c>
      <c r="CM19" s="73">
        <f t="shared" si="25"/>
        <v>353247</v>
      </c>
      <c r="CN19" s="73">
        <f t="shared" si="25"/>
        <v>1490</v>
      </c>
      <c r="CO19" s="73">
        <f t="shared" si="25"/>
        <v>25119</v>
      </c>
      <c r="CP19" s="571">
        <f t="shared" si="9"/>
        <v>378366</v>
      </c>
      <c r="CQ19" s="73">
        <f>SUM(CQ35,CQ207)</f>
        <v>47467</v>
      </c>
      <c r="CR19" s="73">
        <f t="shared" si="24"/>
        <v>0</v>
      </c>
      <c r="CS19" s="73">
        <f t="shared" si="24"/>
        <v>0</v>
      </c>
      <c r="CT19" s="73">
        <f t="shared" si="24"/>
        <v>0</v>
      </c>
      <c r="CU19" s="73">
        <f t="shared" si="24"/>
        <v>0</v>
      </c>
      <c r="CV19" s="73">
        <f t="shared" si="24"/>
        <v>0</v>
      </c>
      <c r="CW19" s="73">
        <f t="shared" si="24"/>
        <v>0</v>
      </c>
      <c r="CX19" s="73">
        <f t="shared" ref="CX19:EH19" si="26">SUM(CX35,CX51)</f>
        <v>0</v>
      </c>
      <c r="CY19" s="73">
        <f t="shared" si="26"/>
        <v>0</v>
      </c>
      <c r="CZ19" s="73">
        <f t="shared" si="26"/>
        <v>0</v>
      </c>
      <c r="DA19" s="73">
        <f t="shared" si="26"/>
        <v>0</v>
      </c>
      <c r="DB19" s="190">
        <f t="shared" si="13"/>
        <v>425833</v>
      </c>
      <c r="DC19" s="71">
        <f t="shared" si="14"/>
        <v>26609</v>
      </c>
      <c r="DD19" s="73">
        <f t="shared" ref="DD19:DD32" si="27">SUM(DD35,DD207)</f>
        <v>0</v>
      </c>
      <c r="DE19" s="73">
        <f t="shared" si="26"/>
        <v>0</v>
      </c>
      <c r="DF19" s="73">
        <f t="shared" si="26"/>
        <v>0</v>
      </c>
      <c r="DG19" s="190">
        <f t="shared" si="15"/>
        <v>425833</v>
      </c>
      <c r="DH19" s="71">
        <f t="shared" si="16"/>
        <v>26609</v>
      </c>
      <c r="DI19" s="73">
        <f t="shared" si="26"/>
        <v>0</v>
      </c>
      <c r="DJ19" s="73">
        <f t="shared" si="26"/>
        <v>0</v>
      </c>
      <c r="DK19" s="73">
        <f t="shared" si="26"/>
        <v>0</v>
      </c>
      <c r="DL19" s="73">
        <f t="shared" si="26"/>
        <v>0</v>
      </c>
      <c r="DM19" s="73">
        <f t="shared" si="26"/>
        <v>0</v>
      </c>
      <c r="DN19" s="73">
        <f t="shared" si="26"/>
        <v>0</v>
      </c>
      <c r="DO19" s="73">
        <f t="shared" si="26"/>
        <v>0</v>
      </c>
      <c r="DP19" s="73">
        <f t="shared" si="26"/>
        <v>0</v>
      </c>
      <c r="DQ19" s="73">
        <f t="shared" si="26"/>
        <v>0</v>
      </c>
      <c r="DR19" s="73">
        <f t="shared" si="26"/>
        <v>0</v>
      </c>
      <c r="DS19" s="73">
        <f t="shared" si="26"/>
        <v>0</v>
      </c>
      <c r="DT19" s="73">
        <f t="shared" si="26"/>
        <v>0</v>
      </c>
      <c r="DU19" s="73">
        <f t="shared" si="26"/>
        <v>0</v>
      </c>
      <c r="DV19" s="73">
        <f t="shared" si="26"/>
        <v>0</v>
      </c>
      <c r="DW19" s="73">
        <f t="shared" si="26"/>
        <v>0</v>
      </c>
      <c r="DX19" s="73">
        <f t="shared" si="26"/>
        <v>0</v>
      </c>
      <c r="DY19" s="73">
        <f t="shared" si="26"/>
        <v>0</v>
      </c>
      <c r="DZ19" s="73">
        <f t="shared" si="26"/>
        <v>0</v>
      </c>
      <c r="EA19" s="73">
        <f t="shared" si="26"/>
        <v>0</v>
      </c>
      <c r="EB19" s="73">
        <f t="shared" si="26"/>
        <v>0</v>
      </c>
      <c r="EC19" s="73">
        <f t="shared" si="26"/>
        <v>0</v>
      </c>
      <c r="ED19" s="73">
        <f t="shared" si="26"/>
        <v>0</v>
      </c>
      <c r="EE19" s="73">
        <f t="shared" si="26"/>
        <v>0</v>
      </c>
      <c r="EF19" s="73">
        <f t="shared" si="26"/>
        <v>0</v>
      </c>
      <c r="EG19" s="73">
        <f t="shared" si="26"/>
        <v>0</v>
      </c>
      <c r="EH19" s="73">
        <f t="shared" si="26"/>
        <v>0</v>
      </c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</row>
    <row r="20" spans="2:158" s="69" customFormat="1" ht="12">
      <c r="B20" s="76"/>
      <c r="C20" s="77" t="s">
        <v>386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71"/>
      <c r="Q20" s="71"/>
      <c r="R20" s="71"/>
      <c r="S20" s="71"/>
      <c r="T20" s="71"/>
      <c r="U20" s="71"/>
      <c r="V20" s="71"/>
      <c r="W20" s="71"/>
      <c r="X20" s="71"/>
      <c r="Y20" s="73">
        <f t="shared" ref="Y20:Y32" si="28">SUM(Y36,Y208)</f>
        <v>287</v>
      </c>
      <c r="Z20" s="73"/>
      <c r="AA20" s="73"/>
      <c r="AB20" s="73"/>
      <c r="AC20" s="73"/>
      <c r="AD20" s="73"/>
      <c r="AE20" s="73"/>
      <c r="AF20" s="447">
        <f t="shared" si="0"/>
        <v>529053</v>
      </c>
      <c r="AG20" s="73">
        <f t="shared" ref="AG20:AR20" si="29">SUM(AG36,AG208)</f>
        <v>345955</v>
      </c>
      <c r="AH20" s="73">
        <f t="shared" si="29"/>
        <v>2</v>
      </c>
      <c r="AI20" s="73">
        <f t="shared" si="29"/>
        <v>2</v>
      </c>
      <c r="AJ20" s="73">
        <f t="shared" si="29"/>
        <v>0</v>
      </c>
      <c r="AK20" s="73">
        <f t="shared" si="29"/>
        <v>0</v>
      </c>
      <c r="AL20" s="73">
        <f t="shared" si="29"/>
        <v>1796</v>
      </c>
      <c r="AM20" s="73">
        <f t="shared" si="29"/>
        <v>1727</v>
      </c>
      <c r="AN20" s="73">
        <f t="shared" si="29"/>
        <v>0</v>
      </c>
      <c r="AO20" s="73">
        <f t="shared" si="29"/>
        <v>175059</v>
      </c>
      <c r="AP20" s="73">
        <f t="shared" si="29"/>
        <v>62394</v>
      </c>
      <c r="AQ20" s="73">
        <f t="shared" si="29"/>
        <v>34176</v>
      </c>
      <c r="AR20" s="73">
        <f t="shared" si="29"/>
        <v>0</v>
      </c>
      <c r="AS20" s="447">
        <f t="shared" si="1"/>
        <v>522812</v>
      </c>
      <c r="AT20" s="450">
        <f t="shared" si="18"/>
        <v>0</v>
      </c>
      <c r="AU20" s="450">
        <f t="shared" si="19"/>
        <v>0</v>
      </c>
      <c r="AV20" s="73">
        <f t="shared" si="20"/>
        <v>0</v>
      </c>
      <c r="AW20" s="73">
        <f t="shared" si="20"/>
        <v>0</v>
      </c>
      <c r="AX20" s="73">
        <f t="shared" si="20"/>
        <v>0</v>
      </c>
      <c r="AY20" s="450">
        <f>SUM(AY36,AY208)</f>
        <v>1000</v>
      </c>
      <c r="AZ20" s="73">
        <f t="shared" si="20"/>
        <v>536</v>
      </c>
      <c r="BA20" s="450">
        <f t="shared" si="20"/>
        <v>843</v>
      </c>
      <c r="BB20" s="447">
        <f t="shared" si="2"/>
        <v>1320</v>
      </c>
      <c r="BC20" s="73">
        <f t="shared" ref="BC20:BK20" si="30">SUM(BC36,BC208)</f>
        <v>271</v>
      </c>
      <c r="BD20" s="73">
        <f t="shared" si="30"/>
        <v>691</v>
      </c>
      <c r="BE20" s="73">
        <f t="shared" si="30"/>
        <v>0</v>
      </c>
      <c r="BF20" s="73">
        <f t="shared" si="30"/>
        <v>358</v>
      </c>
      <c r="BG20" s="450">
        <f t="shared" si="30"/>
        <v>0</v>
      </c>
      <c r="BH20" s="450">
        <f t="shared" si="30"/>
        <v>1874</v>
      </c>
      <c r="BI20" s="450">
        <f t="shared" si="30"/>
        <v>0</v>
      </c>
      <c r="BJ20" s="450">
        <f t="shared" si="30"/>
        <v>113</v>
      </c>
      <c r="BK20" s="450">
        <f t="shared" si="30"/>
        <v>0</v>
      </c>
      <c r="BL20" s="450">
        <f t="shared" si="3"/>
        <v>1091</v>
      </c>
      <c r="BM20" s="73">
        <f t="shared" si="22"/>
        <v>0</v>
      </c>
      <c r="BN20" s="73">
        <f t="shared" si="22"/>
        <v>0</v>
      </c>
      <c r="BO20" s="73">
        <f t="shared" si="22"/>
        <v>0</v>
      </c>
      <c r="BP20" s="73">
        <f t="shared" si="22"/>
        <v>1091</v>
      </c>
      <c r="BQ20" s="450">
        <f t="shared" ref="BQ20:BQ32" si="31">SUM(AF20-AS20)</f>
        <v>6241</v>
      </c>
      <c r="BR20" s="73">
        <f t="shared" ref="BR20:BR31" si="32">SUM(BR36,BR208)</f>
        <v>0</v>
      </c>
      <c r="BS20" s="73">
        <f t="shared" ref="BS20:CJ20" si="33">SUM(BS36,BS208)</f>
        <v>0</v>
      </c>
      <c r="BT20" s="73">
        <f t="shared" si="33"/>
        <v>0</v>
      </c>
      <c r="BU20" s="73">
        <f t="shared" si="33"/>
        <v>0</v>
      </c>
      <c r="BV20" s="73">
        <f t="shared" si="33"/>
        <v>0</v>
      </c>
      <c r="BW20" s="73">
        <f t="shared" si="33"/>
        <v>0</v>
      </c>
      <c r="BX20" s="73">
        <f t="shared" si="33"/>
        <v>0</v>
      </c>
      <c r="BY20" s="73">
        <f t="shared" si="33"/>
        <v>0</v>
      </c>
      <c r="BZ20" s="73">
        <f t="shared" si="33"/>
        <v>0</v>
      </c>
      <c r="CA20" s="73">
        <f t="shared" si="33"/>
        <v>0</v>
      </c>
      <c r="CB20" s="73">
        <f t="shared" si="33"/>
        <v>0</v>
      </c>
      <c r="CC20" s="73">
        <f t="shared" si="33"/>
        <v>0</v>
      </c>
      <c r="CD20" s="73">
        <f t="shared" si="33"/>
        <v>0</v>
      </c>
      <c r="CE20" s="73">
        <f t="shared" si="33"/>
        <v>0</v>
      </c>
      <c r="CF20" s="73">
        <f t="shared" si="33"/>
        <v>0</v>
      </c>
      <c r="CG20" s="73">
        <f t="shared" si="33"/>
        <v>0</v>
      </c>
      <c r="CH20" s="73">
        <f t="shared" si="33"/>
        <v>0</v>
      </c>
      <c r="CI20" s="73">
        <f t="shared" si="33"/>
        <v>0</v>
      </c>
      <c r="CJ20" s="73">
        <f t="shared" si="33"/>
        <v>0</v>
      </c>
      <c r="CK20" s="73">
        <f t="shared" si="25"/>
        <v>0</v>
      </c>
      <c r="CL20" s="73">
        <f t="shared" si="25"/>
        <v>0</v>
      </c>
      <c r="CM20" s="73">
        <f t="shared" si="25"/>
        <v>258677</v>
      </c>
      <c r="CN20" s="73">
        <f t="shared" si="25"/>
        <v>0</v>
      </c>
      <c r="CO20" s="73">
        <f t="shared" si="25"/>
        <v>18748</v>
      </c>
      <c r="CP20" s="571">
        <f>SUM(CM20,CK20,CO20)</f>
        <v>277425</v>
      </c>
      <c r="CQ20" s="73">
        <f>SUM(CQ36,CQ208)</f>
        <v>72400</v>
      </c>
      <c r="CR20" s="73">
        <f>SUM(CR36,CR52)</f>
        <v>0</v>
      </c>
      <c r="CS20" s="73">
        <f>SUM(CS36,CS52)</f>
        <v>0</v>
      </c>
      <c r="CT20" s="73">
        <f>SUM(CT36,CT52)</f>
        <v>0</v>
      </c>
      <c r="CU20" s="73">
        <f>SUM(CU36,CU52)</f>
        <v>0</v>
      </c>
      <c r="CV20" s="73">
        <f>SUM(CV36,CV52)</f>
        <v>0</v>
      </c>
      <c r="CW20" s="73">
        <f t="shared" ref="CW20:DA32" si="34">SUM(CW36,CW208)</f>
        <v>0</v>
      </c>
      <c r="CX20" s="73">
        <f t="shared" si="34"/>
        <v>0</v>
      </c>
      <c r="CY20" s="73">
        <f t="shared" si="34"/>
        <v>0</v>
      </c>
      <c r="CZ20" s="73">
        <f t="shared" si="34"/>
        <v>0</v>
      </c>
      <c r="DA20" s="73">
        <f t="shared" si="34"/>
        <v>0</v>
      </c>
      <c r="DB20" s="190">
        <f t="shared" si="13"/>
        <v>349825</v>
      </c>
      <c r="DC20" s="71">
        <f t="shared" si="14"/>
        <v>18748</v>
      </c>
      <c r="DD20" s="73">
        <f t="shared" si="27"/>
        <v>0</v>
      </c>
      <c r="DE20" s="73">
        <f t="shared" ref="DE20:EH20" si="35">SUM(DE36,DE52)</f>
        <v>0</v>
      </c>
      <c r="DF20" s="73">
        <f t="shared" si="35"/>
        <v>0</v>
      </c>
      <c r="DG20" s="190">
        <f t="shared" si="15"/>
        <v>349825</v>
      </c>
      <c r="DH20" s="71">
        <f t="shared" si="16"/>
        <v>18748</v>
      </c>
      <c r="DI20" s="73">
        <f t="shared" si="35"/>
        <v>0</v>
      </c>
      <c r="DJ20" s="73">
        <f t="shared" si="35"/>
        <v>0</v>
      </c>
      <c r="DK20" s="73">
        <f t="shared" si="35"/>
        <v>0</v>
      </c>
      <c r="DL20" s="73">
        <f t="shared" si="35"/>
        <v>0</v>
      </c>
      <c r="DM20" s="73">
        <f t="shared" si="35"/>
        <v>0</v>
      </c>
      <c r="DN20" s="73">
        <f t="shared" si="35"/>
        <v>0</v>
      </c>
      <c r="DO20" s="73">
        <f t="shared" si="35"/>
        <v>0</v>
      </c>
      <c r="DP20" s="73">
        <f t="shared" si="35"/>
        <v>0</v>
      </c>
      <c r="DQ20" s="73">
        <f t="shared" si="35"/>
        <v>0</v>
      </c>
      <c r="DR20" s="73">
        <f t="shared" si="35"/>
        <v>0</v>
      </c>
      <c r="DS20" s="73">
        <f t="shared" si="35"/>
        <v>0</v>
      </c>
      <c r="DT20" s="73">
        <f t="shared" si="35"/>
        <v>0</v>
      </c>
      <c r="DU20" s="73">
        <f t="shared" si="35"/>
        <v>0</v>
      </c>
      <c r="DV20" s="73">
        <f t="shared" si="35"/>
        <v>0</v>
      </c>
      <c r="DW20" s="73">
        <f t="shared" si="35"/>
        <v>0</v>
      </c>
      <c r="DX20" s="73">
        <f t="shared" si="35"/>
        <v>0</v>
      </c>
      <c r="DY20" s="73">
        <f t="shared" si="35"/>
        <v>0</v>
      </c>
      <c r="DZ20" s="73">
        <f t="shared" si="35"/>
        <v>0</v>
      </c>
      <c r="EA20" s="73">
        <f t="shared" si="35"/>
        <v>0</v>
      </c>
      <c r="EB20" s="73">
        <f t="shared" si="35"/>
        <v>0</v>
      </c>
      <c r="EC20" s="73">
        <f t="shared" si="35"/>
        <v>0</v>
      </c>
      <c r="ED20" s="73">
        <f t="shared" si="35"/>
        <v>0</v>
      </c>
      <c r="EE20" s="73">
        <f t="shared" si="35"/>
        <v>0</v>
      </c>
      <c r="EF20" s="73">
        <f t="shared" si="35"/>
        <v>0</v>
      </c>
      <c r="EG20" s="73">
        <f t="shared" si="35"/>
        <v>0</v>
      </c>
      <c r="EH20" s="73">
        <f t="shared" si="35"/>
        <v>0</v>
      </c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</row>
    <row r="21" spans="2:158" s="69" customFormat="1" ht="12">
      <c r="B21" s="76"/>
      <c r="C21" s="77" t="s">
        <v>387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  <c r="P21" s="71"/>
      <c r="Q21" s="71"/>
      <c r="R21" s="71"/>
      <c r="S21" s="71"/>
      <c r="T21" s="71"/>
      <c r="U21" s="71"/>
      <c r="V21" s="71"/>
      <c r="W21" s="71"/>
      <c r="X21" s="71"/>
      <c r="Y21" s="73">
        <f t="shared" si="28"/>
        <v>243</v>
      </c>
      <c r="Z21" s="73"/>
      <c r="AA21" s="73"/>
      <c r="AB21" s="73"/>
      <c r="AC21" s="73"/>
      <c r="AD21" s="73"/>
      <c r="AE21" s="73"/>
      <c r="AF21" s="447">
        <f t="shared" si="0"/>
        <v>356746</v>
      </c>
      <c r="AG21" s="73">
        <f t="shared" ref="AG21:AR21" si="36">SUM(AG37,AG209)</f>
        <v>241726</v>
      </c>
      <c r="AH21" s="73">
        <f t="shared" si="36"/>
        <v>151</v>
      </c>
      <c r="AI21" s="73">
        <f t="shared" si="36"/>
        <v>75</v>
      </c>
      <c r="AJ21" s="73">
        <f t="shared" si="36"/>
        <v>0</v>
      </c>
      <c r="AK21" s="73">
        <f t="shared" si="36"/>
        <v>0</v>
      </c>
      <c r="AL21" s="73">
        <f t="shared" si="36"/>
        <v>0</v>
      </c>
      <c r="AM21" s="73">
        <f t="shared" si="36"/>
        <v>0</v>
      </c>
      <c r="AN21" s="73">
        <f t="shared" si="36"/>
        <v>0</v>
      </c>
      <c r="AO21" s="73">
        <f t="shared" si="36"/>
        <v>98565</v>
      </c>
      <c r="AP21" s="73">
        <f t="shared" si="36"/>
        <v>18759</v>
      </c>
      <c r="AQ21" s="73">
        <f t="shared" si="36"/>
        <v>39502</v>
      </c>
      <c r="AR21" s="73">
        <f t="shared" si="36"/>
        <v>0</v>
      </c>
      <c r="AS21" s="447">
        <f t="shared" si="1"/>
        <v>340442</v>
      </c>
      <c r="AT21" s="450">
        <f t="shared" si="18"/>
        <v>0</v>
      </c>
      <c r="AU21" s="450">
        <f t="shared" si="19"/>
        <v>0</v>
      </c>
      <c r="AV21" s="73">
        <f t="shared" si="20"/>
        <v>0</v>
      </c>
      <c r="AW21" s="73">
        <f t="shared" si="20"/>
        <v>0</v>
      </c>
      <c r="AX21" s="73">
        <f t="shared" si="20"/>
        <v>0</v>
      </c>
      <c r="AY21" s="450">
        <f t="shared" si="20"/>
        <v>5733</v>
      </c>
      <c r="AZ21" s="73">
        <f t="shared" si="20"/>
        <v>455</v>
      </c>
      <c r="BA21" s="450">
        <f t="shared" si="20"/>
        <v>3342</v>
      </c>
      <c r="BB21" s="447">
        <f t="shared" si="2"/>
        <v>4499</v>
      </c>
      <c r="BC21" s="73">
        <f t="shared" ref="BC21:BK21" si="37">SUM(BC37,BC209)</f>
        <v>0</v>
      </c>
      <c r="BD21" s="73">
        <f t="shared" si="37"/>
        <v>4458</v>
      </c>
      <c r="BE21" s="73">
        <f t="shared" si="37"/>
        <v>717</v>
      </c>
      <c r="BF21" s="73">
        <f t="shared" si="37"/>
        <v>41</v>
      </c>
      <c r="BG21" s="450">
        <f t="shared" si="37"/>
        <v>11</v>
      </c>
      <c r="BH21" s="450">
        <f t="shared" si="37"/>
        <v>1852</v>
      </c>
      <c r="BI21" s="450">
        <f t="shared" si="37"/>
        <v>1</v>
      </c>
      <c r="BJ21" s="450">
        <f t="shared" si="37"/>
        <v>127</v>
      </c>
      <c r="BK21" s="450">
        <f t="shared" si="37"/>
        <v>8</v>
      </c>
      <c r="BL21" s="450">
        <f t="shared" si="3"/>
        <v>731</v>
      </c>
      <c r="BM21" s="73">
        <f t="shared" si="22"/>
        <v>0</v>
      </c>
      <c r="BN21" s="73">
        <f t="shared" si="22"/>
        <v>0</v>
      </c>
      <c r="BO21" s="73">
        <f t="shared" si="22"/>
        <v>0</v>
      </c>
      <c r="BP21" s="73">
        <f t="shared" si="22"/>
        <v>731</v>
      </c>
      <c r="BQ21" s="450">
        <f t="shared" si="31"/>
        <v>16304</v>
      </c>
      <c r="BR21" s="73">
        <f t="shared" si="32"/>
        <v>0</v>
      </c>
      <c r="BS21" s="73">
        <f t="shared" ref="BS21:CJ21" si="38">SUM(BS37,BS209)</f>
        <v>0</v>
      </c>
      <c r="BT21" s="73">
        <f t="shared" si="38"/>
        <v>0</v>
      </c>
      <c r="BU21" s="73">
        <f t="shared" si="38"/>
        <v>0</v>
      </c>
      <c r="BV21" s="73">
        <f t="shared" si="38"/>
        <v>0</v>
      </c>
      <c r="BW21" s="73">
        <f t="shared" si="38"/>
        <v>0</v>
      </c>
      <c r="BX21" s="73">
        <f t="shared" si="38"/>
        <v>0</v>
      </c>
      <c r="BY21" s="73">
        <f t="shared" si="38"/>
        <v>0</v>
      </c>
      <c r="BZ21" s="73">
        <f t="shared" si="38"/>
        <v>0</v>
      </c>
      <c r="CA21" s="73">
        <f t="shared" si="38"/>
        <v>0</v>
      </c>
      <c r="CB21" s="73">
        <f t="shared" si="38"/>
        <v>0</v>
      </c>
      <c r="CC21" s="73">
        <f t="shared" si="38"/>
        <v>0</v>
      </c>
      <c r="CD21" s="73">
        <f t="shared" si="38"/>
        <v>0</v>
      </c>
      <c r="CE21" s="73">
        <f t="shared" si="38"/>
        <v>0</v>
      </c>
      <c r="CF21" s="73">
        <f t="shared" si="38"/>
        <v>0</v>
      </c>
      <c r="CG21" s="73">
        <f t="shared" si="38"/>
        <v>0</v>
      </c>
      <c r="CH21" s="73">
        <f t="shared" si="38"/>
        <v>0</v>
      </c>
      <c r="CI21" s="73">
        <f t="shared" si="38"/>
        <v>0</v>
      </c>
      <c r="CJ21" s="73">
        <f t="shared" si="38"/>
        <v>0</v>
      </c>
      <c r="CK21" s="73">
        <f t="shared" si="25"/>
        <v>0</v>
      </c>
      <c r="CL21" s="73">
        <f t="shared" si="25"/>
        <v>0</v>
      </c>
      <c r="CM21" s="73">
        <f t="shared" si="25"/>
        <v>208931</v>
      </c>
      <c r="CN21" s="73">
        <f t="shared" si="25"/>
        <v>214</v>
      </c>
      <c r="CO21" s="73">
        <f t="shared" si="25"/>
        <v>4888</v>
      </c>
      <c r="CP21" s="571">
        <f t="shared" si="9"/>
        <v>213819</v>
      </c>
      <c r="CQ21" s="73">
        <f t="shared" ref="CQ21:CV21" si="39">SUM(CQ37,CQ209)</f>
        <v>27791</v>
      </c>
      <c r="CR21" s="73">
        <f t="shared" si="39"/>
        <v>0</v>
      </c>
      <c r="CS21" s="73">
        <f t="shared" si="39"/>
        <v>0</v>
      </c>
      <c r="CT21" s="73">
        <f t="shared" si="39"/>
        <v>0</v>
      </c>
      <c r="CU21" s="73">
        <f t="shared" si="39"/>
        <v>0</v>
      </c>
      <c r="CV21" s="73">
        <f t="shared" si="39"/>
        <v>0</v>
      </c>
      <c r="CW21" s="73">
        <f t="shared" si="34"/>
        <v>73200</v>
      </c>
      <c r="CX21" s="73">
        <f t="shared" si="34"/>
        <v>73200</v>
      </c>
      <c r="CY21" s="73">
        <f t="shared" si="34"/>
        <v>0</v>
      </c>
      <c r="CZ21" s="73">
        <f t="shared" si="34"/>
        <v>0</v>
      </c>
      <c r="DA21" s="73">
        <f t="shared" si="34"/>
        <v>0</v>
      </c>
      <c r="DB21" s="190">
        <f t="shared" si="13"/>
        <v>241610</v>
      </c>
      <c r="DC21" s="71">
        <f t="shared" si="14"/>
        <v>5102</v>
      </c>
      <c r="DD21" s="73">
        <f t="shared" si="27"/>
        <v>0</v>
      </c>
      <c r="DE21" s="73">
        <f t="shared" ref="DE21:EH21" si="40">SUM(DE37,DE53)</f>
        <v>0</v>
      </c>
      <c r="DF21" s="73">
        <f t="shared" si="40"/>
        <v>0</v>
      </c>
      <c r="DG21" s="190">
        <f t="shared" si="15"/>
        <v>241610</v>
      </c>
      <c r="DH21" s="71">
        <f t="shared" si="16"/>
        <v>5102</v>
      </c>
      <c r="DI21" s="73">
        <f t="shared" si="40"/>
        <v>0</v>
      </c>
      <c r="DJ21" s="73">
        <f t="shared" si="40"/>
        <v>0</v>
      </c>
      <c r="DK21" s="73">
        <f t="shared" si="40"/>
        <v>0</v>
      </c>
      <c r="DL21" s="73">
        <f t="shared" si="40"/>
        <v>0</v>
      </c>
      <c r="DM21" s="73">
        <f t="shared" si="40"/>
        <v>0</v>
      </c>
      <c r="DN21" s="73">
        <f t="shared" si="40"/>
        <v>0</v>
      </c>
      <c r="DO21" s="73">
        <f t="shared" si="40"/>
        <v>0</v>
      </c>
      <c r="DP21" s="73">
        <f t="shared" si="40"/>
        <v>0</v>
      </c>
      <c r="DQ21" s="73">
        <f t="shared" si="40"/>
        <v>0</v>
      </c>
      <c r="DR21" s="73">
        <f t="shared" si="40"/>
        <v>0</v>
      </c>
      <c r="DS21" s="73">
        <f t="shared" si="40"/>
        <v>0</v>
      </c>
      <c r="DT21" s="73">
        <f t="shared" si="40"/>
        <v>0</v>
      </c>
      <c r="DU21" s="73">
        <f t="shared" si="40"/>
        <v>0</v>
      </c>
      <c r="DV21" s="73">
        <f t="shared" si="40"/>
        <v>0</v>
      </c>
      <c r="DW21" s="73">
        <f t="shared" si="40"/>
        <v>0</v>
      </c>
      <c r="DX21" s="73">
        <f t="shared" si="40"/>
        <v>0</v>
      </c>
      <c r="DY21" s="73">
        <f t="shared" si="40"/>
        <v>0</v>
      </c>
      <c r="DZ21" s="73">
        <f t="shared" si="40"/>
        <v>0</v>
      </c>
      <c r="EA21" s="73">
        <f t="shared" si="40"/>
        <v>0</v>
      </c>
      <c r="EB21" s="73">
        <f t="shared" si="40"/>
        <v>0</v>
      </c>
      <c r="EC21" s="73">
        <f t="shared" si="40"/>
        <v>0</v>
      </c>
      <c r="ED21" s="73">
        <f t="shared" si="40"/>
        <v>0</v>
      </c>
      <c r="EE21" s="73">
        <f t="shared" si="40"/>
        <v>0</v>
      </c>
      <c r="EF21" s="73">
        <f t="shared" si="40"/>
        <v>0</v>
      </c>
      <c r="EG21" s="73">
        <f t="shared" si="40"/>
        <v>0</v>
      </c>
      <c r="EH21" s="73">
        <f t="shared" si="40"/>
        <v>0</v>
      </c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</row>
    <row r="22" spans="2:158" s="69" customFormat="1" ht="12">
      <c r="B22" s="76"/>
      <c r="C22" s="77" t="s">
        <v>388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2"/>
      <c r="P22" s="71"/>
      <c r="Q22" s="71"/>
      <c r="R22" s="71"/>
      <c r="S22" s="71"/>
      <c r="T22" s="71"/>
      <c r="U22" s="71"/>
      <c r="V22" s="71"/>
      <c r="W22" s="71"/>
      <c r="X22" s="71"/>
      <c r="Y22" s="139">
        <f t="shared" si="28"/>
        <v>303</v>
      </c>
      <c r="Z22" s="73"/>
      <c r="AA22" s="73"/>
      <c r="AB22" s="73"/>
      <c r="AC22" s="73"/>
      <c r="AD22" s="73"/>
      <c r="AE22" s="73"/>
      <c r="AF22" s="447">
        <f t="shared" si="0"/>
        <v>961408</v>
      </c>
      <c r="AG22" s="73">
        <f>SUM(AG38,AG210)</f>
        <v>789735</v>
      </c>
      <c r="AH22" s="73">
        <f t="shared" ref="AH22:AR22" si="41">SUM(AH38,AH210)</f>
        <v>82</v>
      </c>
      <c r="AI22" s="73">
        <f t="shared" si="41"/>
        <v>63</v>
      </c>
      <c r="AJ22" s="73">
        <f t="shared" si="41"/>
        <v>19</v>
      </c>
      <c r="AK22" s="73">
        <f t="shared" si="41"/>
        <v>0</v>
      </c>
      <c r="AL22" s="73">
        <f t="shared" si="41"/>
        <v>0</v>
      </c>
      <c r="AM22" s="73">
        <f t="shared" si="41"/>
        <v>0</v>
      </c>
      <c r="AN22" s="73">
        <f t="shared" si="41"/>
        <v>0</v>
      </c>
      <c r="AO22" s="73">
        <f t="shared" si="41"/>
        <v>157733</v>
      </c>
      <c r="AP22" s="73">
        <f t="shared" si="41"/>
        <v>47284</v>
      </c>
      <c r="AQ22" s="73">
        <f t="shared" si="41"/>
        <v>60773</v>
      </c>
      <c r="AR22" s="73">
        <f t="shared" si="41"/>
        <v>0</v>
      </c>
      <c r="AS22" s="447">
        <f>SUM(AG22,AH22,AK22,AL22,AO22)</f>
        <v>947550</v>
      </c>
      <c r="AT22" s="450">
        <f t="shared" si="18"/>
        <v>0</v>
      </c>
      <c r="AU22" s="450">
        <f t="shared" si="19"/>
        <v>0</v>
      </c>
      <c r="AV22" s="73">
        <f t="shared" si="20"/>
        <v>0</v>
      </c>
      <c r="AW22" s="73">
        <f t="shared" si="20"/>
        <v>0</v>
      </c>
      <c r="AX22" s="73">
        <f t="shared" si="20"/>
        <v>0</v>
      </c>
      <c r="AY22" s="450">
        <f t="shared" si="20"/>
        <v>3466</v>
      </c>
      <c r="AZ22" s="73">
        <f t="shared" si="20"/>
        <v>73</v>
      </c>
      <c r="BA22" s="450">
        <f t="shared" si="20"/>
        <v>2024</v>
      </c>
      <c r="BB22" s="447">
        <f t="shared" si="2"/>
        <v>2159</v>
      </c>
      <c r="BC22" s="73">
        <f t="shared" ref="BC22:BK22" si="42">SUM(BC38,BC210)</f>
        <v>1384</v>
      </c>
      <c r="BD22" s="73">
        <f t="shared" si="42"/>
        <v>450</v>
      </c>
      <c r="BE22" s="73">
        <f t="shared" si="42"/>
        <v>0</v>
      </c>
      <c r="BF22" s="73">
        <f t="shared" si="42"/>
        <v>325</v>
      </c>
      <c r="BG22" s="450">
        <f t="shared" si="42"/>
        <v>0</v>
      </c>
      <c r="BH22" s="450">
        <f t="shared" si="42"/>
        <v>3901</v>
      </c>
      <c r="BI22" s="450">
        <f t="shared" si="42"/>
        <v>1</v>
      </c>
      <c r="BJ22" s="450">
        <f t="shared" si="42"/>
        <v>35</v>
      </c>
      <c r="BK22" s="450">
        <f t="shared" si="42"/>
        <v>238</v>
      </c>
      <c r="BL22" s="450">
        <f t="shared" si="3"/>
        <v>2034</v>
      </c>
      <c r="BM22" s="73">
        <f t="shared" si="22"/>
        <v>0</v>
      </c>
      <c r="BN22" s="73">
        <f t="shared" si="22"/>
        <v>0</v>
      </c>
      <c r="BO22" s="73">
        <f t="shared" si="22"/>
        <v>0</v>
      </c>
      <c r="BP22" s="73">
        <f t="shared" si="22"/>
        <v>2034</v>
      </c>
      <c r="BQ22" s="450">
        <f t="shared" si="31"/>
        <v>13858</v>
      </c>
      <c r="BR22" s="73">
        <f t="shared" si="32"/>
        <v>9257</v>
      </c>
      <c r="BS22" s="73">
        <f t="shared" ref="BS22:CJ22" si="43">SUM(BS38,BS210)</f>
        <v>0</v>
      </c>
      <c r="BT22" s="73">
        <f t="shared" si="43"/>
        <v>6805</v>
      </c>
      <c r="BU22" s="73">
        <f t="shared" si="43"/>
        <v>0</v>
      </c>
      <c r="BV22" s="73">
        <f t="shared" si="43"/>
        <v>0</v>
      </c>
      <c r="BW22" s="73">
        <f t="shared" si="43"/>
        <v>0</v>
      </c>
      <c r="BX22" s="73">
        <f t="shared" si="43"/>
        <v>0</v>
      </c>
      <c r="BY22" s="73">
        <f t="shared" si="43"/>
        <v>0</v>
      </c>
      <c r="BZ22" s="73">
        <f t="shared" si="43"/>
        <v>0</v>
      </c>
      <c r="CA22" s="73">
        <f t="shared" si="43"/>
        <v>0</v>
      </c>
      <c r="CB22" s="73">
        <f t="shared" si="43"/>
        <v>0</v>
      </c>
      <c r="CC22" s="73">
        <f t="shared" si="43"/>
        <v>0</v>
      </c>
      <c r="CD22" s="73">
        <f t="shared" si="43"/>
        <v>0</v>
      </c>
      <c r="CE22" s="73">
        <f t="shared" si="43"/>
        <v>2452</v>
      </c>
      <c r="CF22" s="73">
        <f t="shared" si="43"/>
        <v>0</v>
      </c>
      <c r="CG22" s="73">
        <f t="shared" si="43"/>
        <v>1460</v>
      </c>
      <c r="CH22" s="73">
        <f>SUM(CH38,CH210)</f>
        <v>9257</v>
      </c>
      <c r="CI22" s="73">
        <f t="shared" si="43"/>
        <v>0</v>
      </c>
      <c r="CJ22" s="73">
        <f t="shared" si="43"/>
        <v>0</v>
      </c>
      <c r="CK22" s="73">
        <f t="shared" si="25"/>
        <v>295</v>
      </c>
      <c r="CL22" s="73">
        <f t="shared" si="25"/>
        <v>0</v>
      </c>
      <c r="CM22" s="73">
        <f t="shared" si="25"/>
        <v>680175</v>
      </c>
      <c r="CN22" s="73">
        <f t="shared" si="25"/>
        <v>0</v>
      </c>
      <c r="CO22" s="73">
        <f t="shared" si="25"/>
        <v>39047</v>
      </c>
      <c r="CP22" s="571">
        <f t="shared" si="9"/>
        <v>719517</v>
      </c>
      <c r="CQ22" s="73">
        <f t="shared" ref="CQ22:CV22" si="44">SUM(CQ38,CQ210)</f>
        <v>64543</v>
      </c>
      <c r="CR22" s="73">
        <f t="shared" si="44"/>
        <v>0</v>
      </c>
      <c r="CS22" s="73">
        <f t="shared" si="44"/>
        <v>0</v>
      </c>
      <c r="CT22" s="73">
        <f t="shared" si="44"/>
        <v>0</v>
      </c>
      <c r="CU22" s="73">
        <f t="shared" si="44"/>
        <v>0</v>
      </c>
      <c r="CV22" s="73">
        <f t="shared" si="44"/>
        <v>0</v>
      </c>
      <c r="CW22" s="73">
        <f t="shared" si="34"/>
        <v>0</v>
      </c>
      <c r="CX22" s="73">
        <f t="shared" si="34"/>
        <v>0</v>
      </c>
      <c r="CY22" s="73">
        <f t="shared" si="34"/>
        <v>0</v>
      </c>
      <c r="CZ22" s="73">
        <f t="shared" si="34"/>
        <v>0</v>
      </c>
      <c r="DA22" s="73">
        <f t="shared" si="34"/>
        <v>0</v>
      </c>
      <c r="DB22" s="190">
        <f t="shared" si="13"/>
        <v>784060</v>
      </c>
      <c r="DC22" s="71">
        <f t="shared" si="14"/>
        <v>39047</v>
      </c>
      <c r="DD22" s="73">
        <f t="shared" si="27"/>
        <v>0</v>
      </c>
      <c r="DE22" s="73">
        <f t="shared" ref="DE22:EH22" si="45">SUM(DE38,DE54)</f>
        <v>0</v>
      </c>
      <c r="DF22" s="73">
        <f t="shared" si="45"/>
        <v>0</v>
      </c>
      <c r="DG22" s="190">
        <f t="shared" si="15"/>
        <v>784060</v>
      </c>
      <c r="DH22" s="71">
        <f t="shared" si="16"/>
        <v>39047</v>
      </c>
      <c r="DI22" s="73">
        <f t="shared" si="45"/>
        <v>0</v>
      </c>
      <c r="DJ22" s="73">
        <f t="shared" si="45"/>
        <v>0</v>
      </c>
      <c r="DK22" s="73">
        <f t="shared" si="45"/>
        <v>0</v>
      </c>
      <c r="DL22" s="73">
        <f t="shared" si="45"/>
        <v>0</v>
      </c>
      <c r="DM22" s="73">
        <f t="shared" si="45"/>
        <v>0</v>
      </c>
      <c r="DN22" s="73">
        <f t="shared" si="45"/>
        <v>0</v>
      </c>
      <c r="DO22" s="73">
        <f t="shared" si="45"/>
        <v>0</v>
      </c>
      <c r="DP22" s="73">
        <f t="shared" si="45"/>
        <v>0</v>
      </c>
      <c r="DQ22" s="73">
        <f t="shared" si="45"/>
        <v>0</v>
      </c>
      <c r="DR22" s="73">
        <f t="shared" si="45"/>
        <v>0</v>
      </c>
      <c r="DS22" s="73">
        <f t="shared" si="45"/>
        <v>0</v>
      </c>
      <c r="DT22" s="73">
        <f t="shared" si="45"/>
        <v>0</v>
      </c>
      <c r="DU22" s="73">
        <f t="shared" si="45"/>
        <v>0</v>
      </c>
      <c r="DV22" s="73">
        <f t="shared" si="45"/>
        <v>0</v>
      </c>
      <c r="DW22" s="73">
        <f t="shared" si="45"/>
        <v>0</v>
      </c>
      <c r="DX22" s="73">
        <f t="shared" si="45"/>
        <v>0</v>
      </c>
      <c r="DY22" s="73">
        <f t="shared" si="45"/>
        <v>0</v>
      </c>
      <c r="DZ22" s="73">
        <f t="shared" si="45"/>
        <v>0</v>
      </c>
      <c r="EA22" s="73">
        <f t="shared" si="45"/>
        <v>0</v>
      </c>
      <c r="EB22" s="73">
        <f t="shared" si="45"/>
        <v>0</v>
      </c>
      <c r="EC22" s="73">
        <f t="shared" si="45"/>
        <v>0</v>
      </c>
      <c r="ED22" s="73">
        <f t="shared" si="45"/>
        <v>0</v>
      </c>
      <c r="EE22" s="73">
        <f t="shared" si="45"/>
        <v>0</v>
      </c>
      <c r="EF22" s="73">
        <f t="shared" si="45"/>
        <v>0</v>
      </c>
      <c r="EG22" s="73">
        <f t="shared" si="45"/>
        <v>0</v>
      </c>
      <c r="EH22" s="73">
        <f t="shared" si="45"/>
        <v>0</v>
      </c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</row>
    <row r="23" spans="2:158" s="69" customFormat="1" ht="12">
      <c r="B23" s="76"/>
      <c r="C23" s="77" t="s">
        <v>389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71"/>
      <c r="Q23" s="71"/>
      <c r="R23" s="71"/>
      <c r="S23" s="71"/>
      <c r="T23" s="71"/>
      <c r="U23" s="71"/>
      <c r="V23" s="71"/>
      <c r="W23" s="71"/>
      <c r="X23" s="71"/>
      <c r="Y23" s="73">
        <f>SUM(Y39,Y211)</f>
        <v>292</v>
      </c>
      <c r="Z23" s="73"/>
      <c r="AA23" s="73"/>
      <c r="AB23" s="73"/>
      <c r="AC23" s="73"/>
      <c r="AD23" s="73"/>
      <c r="AE23" s="73"/>
      <c r="AF23" s="447">
        <f t="shared" si="0"/>
        <v>401834</v>
      </c>
      <c r="AG23" s="73">
        <f>SUM(AG39,AG211)</f>
        <v>319173</v>
      </c>
      <c r="AH23" s="73">
        <f t="shared" ref="AH23:AR23" si="46">SUM(AH39,AH211)</f>
        <v>114</v>
      </c>
      <c r="AI23" s="73">
        <f t="shared" si="46"/>
        <v>78</v>
      </c>
      <c r="AJ23" s="73">
        <f t="shared" si="46"/>
        <v>0</v>
      </c>
      <c r="AK23" s="73">
        <f t="shared" si="46"/>
        <v>0</v>
      </c>
      <c r="AL23" s="73">
        <f t="shared" si="46"/>
        <v>5494</v>
      </c>
      <c r="AM23" s="73">
        <f t="shared" si="46"/>
        <v>3420</v>
      </c>
      <c r="AN23" s="73">
        <f t="shared" si="46"/>
        <v>0</v>
      </c>
      <c r="AO23" s="73">
        <f t="shared" si="46"/>
        <v>64591</v>
      </c>
      <c r="AP23" s="73">
        <f t="shared" si="46"/>
        <v>16058</v>
      </c>
      <c r="AQ23" s="73">
        <f t="shared" si="46"/>
        <v>30021</v>
      </c>
      <c r="AR23" s="73">
        <f t="shared" si="46"/>
        <v>0</v>
      </c>
      <c r="AS23" s="447">
        <f t="shared" si="1"/>
        <v>389372</v>
      </c>
      <c r="AT23" s="450">
        <f t="shared" si="18"/>
        <v>0</v>
      </c>
      <c r="AU23" s="450">
        <f t="shared" si="19"/>
        <v>0</v>
      </c>
      <c r="AV23" s="73">
        <f t="shared" si="20"/>
        <v>0</v>
      </c>
      <c r="AW23" s="73">
        <f t="shared" si="20"/>
        <v>0</v>
      </c>
      <c r="AX23" s="73">
        <f t="shared" si="20"/>
        <v>0</v>
      </c>
      <c r="AY23" s="450">
        <f t="shared" si="20"/>
        <v>3189</v>
      </c>
      <c r="AZ23" s="73">
        <f t="shared" si="20"/>
        <v>454</v>
      </c>
      <c r="BA23" s="450">
        <f t="shared" si="20"/>
        <v>3084</v>
      </c>
      <c r="BB23" s="447">
        <f t="shared" si="2"/>
        <v>3235</v>
      </c>
      <c r="BC23" s="73">
        <f t="shared" ref="BC23:BK23" si="47">SUM(BC39,BC211)</f>
        <v>430</v>
      </c>
      <c r="BD23" s="73">
        <f t="shared" si="47"/>
        <v>2747</v>
      </c>
      <c r="BE23" s="73">
        <f>SUM(BE39,BE211)</f>
        <v>2741</v>
      </c>
      <c r="BF23" s="73">
        <f t="shared" si="47"/>
        <v>58</v>
      </c>
      <c r="BG23" s="450">
        <f t="shared" si="47"/>
        <v>65</v>
      </c>
      <c r="BH23" s="450">
        <f t="shared" si="47"/>
        <v>2213</v>
      </c>
      <c r="BI23" s="450">
        <f t="shared" si="47"/>
        <v>1</v>
      </c>
      <c r="BJ23" s="450">
        <f t="shared" si="47"/>
        <v>116</v>
      </c>
      <c r="BK23" s="450">
        <f t="shared" si="47"/>
        <v>19</v>
      </c>
      <c r="BL23" s="450">
        <f t="shared" si="3"/>
        <v>540</v>
      </c>
      <c r="BM23" s="73">
        <f t="shared" si="22"/>
        <v>10</v>
      </c>
      <c r="BN23" s="73">
        <f t="shared" si="22"/>
        <v>0</v>
      </c>
      <c r="BO23" s="73">
        <f t="shared" si="22"/>
        <v>0</v>
      </c>
      <c r="BP23" s="73">
        <f t="shared" si="22"/>
        <v>530</v>
      </c>
      <c r="BQ23" s="450">
        <f t="shared" si="31"/>
        <v>12462</v>
      </c>
      <c r="BR23" s="73">
        <f t="shared" si="32"/>
        <v>386</v>
      </c>
      <c r="BS23" s="73">
        <f t="shared" ref="BS23:CJ23" si="48">SUM(BS39,BS211)</f>
        <v>0</v>
      </c>
      <c r="BT23" s="73">
        <f t="shared" si="48"/>
        <v>386</v>
      </c>
      <c r="BU23" s="73">
        <f t="shared" si="48"/>
        <v>0</v>
      </c>
      <c r="BV23" s="73">
        <f t="shared" si="48"/>
        <v>0</v>
      </c>
      <c r="BW23" s="73">
        <f t="shared" si="48"/>
        <v>0</v>
      </c>
      <c r="BX23" s="73">
        <f t="shared" si="48"/>
        <v>0</v>
      </c>
      <c r="BY23" s="73">
        <f t="shared" si="48"/>
        <v>0</v>
      </c>
      <c r="BZ23" s="73">
        <f t="shared" si="48"/>
        <v>0</v>
      </c>
      <c r="CA23" s="73">
        <f t="shared" si="48"/>
        <v>0</v>
      </c>
      <c r="CB23" s="73">
        <f t="shared" si="48"/>
        <v>0</v>
      </c>
      <c r="CC23" s="73">
        <f t="shared" si="48"/>
        <v>0</v>
      </c>
      <c r="CD23" s="73">
        <f t="shared" si="48"/>
        <v>0</v>
      </c>
      <c r="CE23" s="73">
        <f t="shared" si="48"/>
        <v>0</v>
      </c>
      <c r="CF23" s="73">
        <f t="shared" si="48"/>
        <v>0</v>
      </c>
      <c r="CG23" s="73">
        <f t="shared" si="48"/>
        <v>0</v>
      </c>
      <c r="CH23" s="73">
        <f t="shared" si="48"/>
        <v>386</v>
      </c>
      <c r="CI23" s="73">
        <f t="shared" si="48"/>
        <v>0</v>
      </c>
      <c r="CJ23" s="73">
        <f t="shared" si="48"/>
        <v>0</v>
      </c>
      <c r="CK23" s="73">
        <f t="shared" si="25"/>
        <v>0</v>
      </c>
      <c r="CL23" s="73">
        <f t="shared" si="25"/>
        <v>0</v>
      </c>
      <c r="CM23" s="73">
        <f t="shared" si="25"/>
        <v>265450.31</v>
      </c>
      <c r="CN23" s="73">
        <f t="shared" si="25"/>
        <v>546</v>
      </c>
      <c r="CO23" s="73">
        <f t="shared" si="25"/>
        <v>6874</v>
      </c>
      <c r="CP23" s="571">
        <f>SUM(CM23,CK23,CO23)</f>
        <v>272324.31</v>
      </c>
      <c r="CQ23" s="73">
        <f t="shared" ref="CQ23:CV23" si="49">SUM(CQ39,CQ211)</f>
        <v>44060.69</v>
      </c>
      <c r="CR23" s="73">
        <f t="shared" si="49"/>
        <v>0</v>
      </c>
      <c r="CS23" s="73">
        <f t="shared" si="49"/>
        <v>0</v>
      </c>
      <c r="CT23" s="73">
        <f t="shared" si="49"/>
        <v>0</v>
      </c>
      <c r="CU23" s="73">
        <f t="shared" si="49"/>
        <v>0</v>
      </c>
      <c r="CV23" s="73">
        <f t="shared" si="49"/>
        <v>0</v>
      </c>
      <c r="CW23" s="73">
        <f t="shared" si="34"/>
        <v>145000</v>
      </c>
      <c r="CX23" s="73">
        <f t="shared" si="34"/>
        <v>145000</v>
      </c>
      <c r="CY23" s="73">
        <f t="shared" si="34"/>
        <v>0</v>
      </c>
      <c r="CZ23" s="73">
        <f t="shared" si="34"/>
        <v>0</v>
      </c>
      <c r="DA23" s="73">
        <f t="shared" si="34"/>
        <v>0</v>
      </c>
      <c r="DB23" s="190">
        <f t="shared" si="13"/>
        <v>316385</v>
      </c>
      <c r="DC23" s="71">
        <f t="shared" si="14"/>
        <v>7420</v>
      </c>
      <c r="DD23" s="73">
        <f t="shared" si="27"/>
        <v>0</v>
      </c>
      <c r="DE23" s="73">
        <f t="shared" ref="DE23:EH23" si="50">SUM(DE39,DE55)</f>
        <v>0</v>
      </c>
      <c r="DF23" s="73">
        <f t="shared" si="50"/>
        <v>0</v>
      </c>
      <c r="DG23" s="190">
        <f t="shared" si="15"/>
        <v>316385</v>
      </c>
      <c r="DH23" s="71">
        <f t="shared" si="16"/>
        <v>7420</v>
      </c>
      <c r="DI23" s="73">
        <f t="shared" si="50"/>
        <v>0</v>
      </c>
      <c r="DJ23" s="73">
        <f t="shared" si="50"/>
        <v>0</v>
      </c>
      <c r="DK23" s="73">
        <f t="shared" si="50"/>
        <v>0</v>
      </c>
      <c r="DL23" s="73">
        <f t="shared" si="50"/>
        <v>0</v>
      </c>
      <c r="DM23" s="73">
        <f t="shared" si="50"/>
        <v>0</v>
      </c>
      <c r="DN23" s="73">
        <f t="shared" si="50"/>
        <v>0</v>
      </c>
      <c r="DO23" s="73">
        <f t="shared" si="50"/>
        <v>0</v>
      </c>
      <c r="DP23" s="73">
        <f t="shared" si="50"/>
        <v>0</v>
      </c>
      <c r="DQ23" s="73">
        <f t="shared" si="50"/>
        <v>0</v>
      </c>
      <c r="DR23" s="73">
        <f t="shared" si="50"/>
        <v>0</v>
      </c>
      <c r="DS23" s="73">
        <f t="shared" si="50"/>
        <v>0</v>
      </c>
      <c r="DT23" s="73">
        <f t="shared" si="50"/>
        <v>0</v>
      </c>
      <c r="DU23" s="73">
        <f t="shared" si="50"/>
        <v>0</v>
      </c>
      <c r="DV23" s="73">
        <f t="shared" si="50"/>
        <v>0</v>
      </c>
      <c r="DW23" s="73">
        <f t="shared" si="50"/>
        <v>0</v>
      </c>
      <c r="DX23" s="73">
        <f t="shared" si="50"/>
        <v>0</v>
      </c>
      <c r="DY23" s="73">
        <f t="shared" si="50"/>
        <v>0</v>
      </c>
      <c r="DZ23" s="73">
        <f t="shared" si="50"/>
        <v>0</v>
      </c>
      <c r="EA23" s="73">
        <f t="shared" si="50"/>
        <v>0</v>
      </c>
      <c r="EB23" s="73">
        <f t="shared" si="50"/>
        <v>0</v>
      </c>
      <c r="EC23" s="73">
        <f t="shared" si="50"/>
        <v>0</v>
      </c>
      <c r="ED23" s="73">
        <f t="shared" si="50"/>
        <v>0</v>
      </c>
      <c r="EE23" s="73">
        <f t="shared" si="50"/>
        <v>0</v>
      </c>
      <c r="EF23" s="73">
        <f t="shared" si="50"/>
        <v>0</v>
      </c>
      <c r="EG23" s="73">
        <f t="shared" si="50"/>
        <v>0</v>
      </c>
      <c r="EH23" s="73">
        <f t="shared" si="50"/>
        <v>0</v>
      </c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</row>
    <row r="24" spans="2:158" s="69" customFormat="1" ht="12">
      <c r="B24" s="76"/>
      <c r="C24" s="77" t="s">
        <v>390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71"/>
      <c r="Q24" s="71"/>
      <c r="R24" s="71"/>
      <c r="S24" s="71"/>
      <c r="T24" s="71"/>
      <c r="U24" s="71"/>
      <c r="V24" s="71"/>
      <c r="W24" s="71"/>
      <c r="X24" s="71"/>
      <c r="Y24" s="73">
        <f t="shared" si="28"/>
        <v>303</v>
      </c>
      <c r="Z24" s="73"/>
      <c r="AA24" s="73"/>
      <c r="AB24" s="73"/>
      <c r="AC24" s="73"/>
      <c r="AD24" s="73"/>
      <c r="AE24" s="73"/>
      <c r="AF24" s="447">
        <f t="shared" si="0"/>
        <v>527568</v>
      </c>
      <c r="AG24" s="73">
        <f t="shared" ref="AG24:AR24" si="51">SUM(AG40,AG212)</f>
        <v>348615</v>
      </c>
      <c r="AH24" s="73">
        <f t="shared" si="51"/>
        <v>67</v>
      </c>
      <c r="AI24" s="73">
        <f t="shared" si="51"/>
        <v>58</v>
      </c>
      <c r="AJ24" s="73">
        <f t="shared" si="51"/>
        <v>0</v>
      </c>
      <c r="AK24" s="73">
        <f t="shared" si="51"/>
        <v>0</v>
      </c>
      <c r="AL24" s="73">
        <f t="shared" si="51"/>
        <v>0</v>
      </c>
      <c r="AM24" s="73">
        <f t="shared" si="51"/>
        <v>0</v>
      </c>
      <c r="AN24" s="73">
        <f t="shared" si="51"/>
        <v>0</v>
      </c>
      <c r="AO24" s="73">
        <f t="shared" si="51"/>
        <v>144901</v>
      </c>
      <c r="AP24" s="164">
        <f t="shared" si="51"/>
        <v>7020</v>
      </c>
      <c r="AQ24" s="164">
        <f t="shared" si="51"/>
        <v>112390</v>
      </c>
      <c r="AR24" s="73">
        <f t="shared" si="51"/>
        <v>0</v>
      </c>
      <c r="AS24" s="447">
        <f t="shared" si="1"/>
        <v>493583</v>
      </c>
      <c r="AT24" s="450">
        <f t="shared" si="18"/>
        <v>0</v>
      </c>
      <c r="AU24" s="450">
        <f t="shared" si="19"/>
        <v>0</v>
      </c>
      <c r="AV24" s="73">
        <f t="shared" si="20"/>
        <v>0</v>
      </c>
      <c r="AW24" s="73">
        <f t="shared" si="20"/>
        <v>0</v>
      </c>
      <c r="AX24" s="73">
        <f t="shared" si="20"/>
        <v>0</v>
      </c>
      <c r="AY24" s="450">
        <f t="shared" si="20"/>
        <v>4375</v>
      </c>
      <c r="AZ24" s="73">
        <f t="shared" si="20"/>
        <v>92</v>
      </c>
      <c r="BA24" s="465">
        <f t="shared" si="20"/>
        <v>7028</v>
      </c>
      <c r="BB24" s="449">
        <f t="shared" si="2"/>
        <v>18253</v>
      </c>
      <c r="BC24" s="73">
        <f t="shared" ref="BC24:BK24" si="52">SUM(BC40,BC212)</f>
        <v>1</v>
      </c>
      <c r="BD24" s="164">
        <f t="shared" si="52"/>
        <v>18226</v>
      </c>
      <c r="BE24" s="164">
        <f t="shared" si="52"/>
        <v>13355</v>
      </c>
      <c r="BF24" s="73">
        <f t="shared" si="52"/>
        <v>26</v>
      </c>
      <c r="BG24" s="450">
        <f t="shared" si="52"/>
        <v>0</v>
      </c>
      <c r="BH24" s="465">
        <f t="shared" si="52"/>
        <v>2731</v>
      </c>
      <c r="BI24" s="450">
        <f t="shared" si="52"/>
        <v>0</v>
      </c>
      <c r="BJ24" s="450">
        <f t="shared" si="52"/>
        <v>77</v>
      </c>
      <c r="BK24" s="450">
        <f t="shared" si="52"/>
        <v>0</v>
      </c>
      <c r="BL24" s="465">
        <f t="shared" si="3"/>
        <v>1521</v>
      </c>
      <c r="BM24" s="73">
        <f t="shared" si="22"/>
        <v>0</v>
      </c>
      <c r="BN24" s="73">
        <f t="shared" si="22"/>
        <v>0</v>
      </c>
      <c r="BO24" s="73">
        <f t="shared" si="22"/>
        <v>0</v>
      </c>
      <c r="BP24" s="73">
        <f t="shared" si="22"/>
        <v>1521</v>
      </c>
      <c r="BQ24" s="450">
        <f t="shared" si="31"/>
        <v>33985</v>
      </c>
      <c r="BR24" s="73">
        <f t="shared" si="32"/>
        <v>0</v>
      </c>
      <c r="BS24" s="73">
        <f t="shared" ref="BS24:CJ24" si="53">SUM(BS40,BS212)</f>
        <v>0</v>
      </c>
      <c r="BT24" s="73">
        <f t="shared" si="53"/>
        <v>0</v>
      </c>
      <c r="BU24" s="73">
        <f t="shared" si="53"/>
        <v>0</v>
      </c>
      <c r="BV24" s="73">
        <f t="shared" si="53"/>
        <v>0</v>
      </c>
      <c r="BW24" s="73">
        <f t="shared" si="53"/>
        <v>0</v>
      </c>
      <c r="BX24" s="73">
        <f t="shared" si="53"/>
        <v>0</v>
      </c>
      <c r="BY24" s="73">
        <f t="shared" si="53"/>
        <v>0</v>
      </c>
      <c r="BZ24" s="73">
        <f t="shared" si="53"/>
        <v>0</v>
      </c>
      <c r="CA24" s="73">
        <f t="shared" si="53"/>
        <v>0</v>
      </c>
      <c r="CB24" s="73">
        <f t="shared" si="53"/>
        <v>0</v>
      </c>
      <c r="CC24" s="73">
        <f t="shared" si="53"/>
        <v>0</v>
      </c>
      <c r="CD24" s="73">
        <f t="shared" si="53"/>
        <v>0</v>
      </c>
      <c r="CE24" s="73">
        <f t="shared" si="53"/>
        <v>0</v>
      </c>
      <c r="CF24" s="73">
        <f t="shared" si="53"/>
        <v>0</v>
      </c>
      <c r="CG24" s="73">
        <f t="shared" si="53"/>
        <v>0</v>
      </c>
      <c r="CH24" s="73">
        <f t="shared" si="53"/>
        <v>0</v>
      </c>
      <c r="CI24" s="73">
        <f t="shared" si="53"/>
        <v>0</v>
      </c>
      <c r="CJ24" s="73">
        <f t="shared" si="53"/>
        <v>0</v>
      </c>
      <c r="CK24" s="73">
        <f t="shared" si="25"/>
        <v>425</v>
      </c>
      <c r="CL24" s="73">
        <f t="shared" si="25"/>
        <v>0</v>
      </c>
      <c r="CM24" s="73">
        <f t="shared" si="25"/>
        <v>294980</v>
      </c>
      <c r="CN24" s="73">
        <f t="shared" si="25"/>
        <v>602</v>
      </c>
      <c r="CO24" s="73">
        <f t="shared" si="25"/>
        <v>10743</v>
      </c>
      <c r="CP24" s="571">
        <f t="shared" si="9"/>
        <v>306148</v>
      </c>
      <c r="CQ24" s="73">
        <f t="shared" ref="CQ24:CV24" si="54">SUM(CQ40,CQ212)</f>
        <v>39434</v>
      </c>
      <c r="CR24" s="73">
        <f t="shared" si="54"/>
        <v>0</v>
      </c>
      <c r="CS24" s="73">
        <f t="shared" si="54"/>
        <v>0</v>
      </c>
      <c r="CT24" s="73">
        <f t="shared" si="54"/>
        <v>0</v>
      </c>
      <c r="CU24" s="73">
        <f t="shared" si="54"/>
        <v>0</v>
      </c>
      <c r="CV24" s="73">
        <f t="shared" si="54"/>
        <v>0</v>
      </c>
      <c r="CW24" s="73">
        <f t="shared" si="34"/>
        <v>0</v>
      </c>
      <c r="CX24" s="73">
        <f t="shared" si="34"/>
        <v>0</v>
      </c>
      <c r="CY24" s="73">
        <f t="shared" si="34"/>
        <v>0</v>
      </c>
      <c r="CZ24" s="73">
        <f t="shared" si="34"/>
        <v>0</v>
      </c>
      <c r="DA24" s="73">
        <f t="shared" si="34"/>
        <v>0</v>
      </c>
      <c r="DB24" s="190">
        <f t="shared" si="13"/>
        <v>345582</v>
      </c>
      <c r="DC24" s="71">
        <f t="shared" si="14"/>
        <v>11345</v>
      </c>
      <c r="DD24" s="73">
        <f t="shared" si="27"/>
        <v>0</v>
      </c>
      <c r="DE24" s="73">
        <f t="shared" ref="DE24:EH24" si="55">SUM(DE40,DE56)</f>
        <v>0</v>
      </c>
      <c r="DF24" s="73">
        <f t="shared" si="55"/>
        <v>0</v>
      </c>
      <c r="DG24" s="190">
        <f t="shared" si="15"/>
        <v>345582</v>
      </c>
      <c r="DH24" s="71">
        <f t="shared" si="16"/>
        <v>11345</v>
      </c>
      <c r="DI24" s="73">
        <f t="shared" si="55"/>
        <v>0</v>
      </c>
      <c r="DJ24" s="73">
        <f t="shared" si="55"/>
        <v>0</v>
      </c>
      <c r="DK24" s="73">
        <f t="shared" si="55"/>
        <v>0</v>
      </c>
      <c r="DL24" s="73">
        <f t="shared" si="55"/>
        <v>0</v>
      </c>
      <c r="DM24" s="73">
        <f t="shared" si="55"/>
        <v>0</v>
      </c>
      <c r="DN24" s="73">
        <f t="shared" si="55"/>
        <v>0</v>
      </c>
      <c r="DO24" s="73">
        <f t="shared" si="55"/>
        <v>0</v>
      </c>
      <c r="DP24" s="73">
        <f t="shared" si="55"/>
        <v>0</v>
      </c>
      <c r="DQ24" s="73">
        <f t="shared" si="55"/>
        <v>0</v>
      </c>
      <c r="DR24" s="73">
        <f t="shared" si="55"/>
        <v>0</v>
      </c>
      <c r="DS24" s="73">
        <f t="shared" si="55"/>
        <v>0</v>
      </c>
      <c r="DT24" s="73">
        <f t="shared" si="55"/>
        <v>0</v>
      </c>
      <c r="DU24" s="73">
        <f t="shared" si="55"/>
        <v>0</v>
      </c>
      <c r="DV24" s="73">
        <f t="shared" si="55"/>
        <v>0</v>
      </c>
      <c r="DW24" s="73">
        <f t="shared" si="55"/>
        <v>0</v>
      </c>
      <c r="DX24" s="73">
        <f t="shared" si="55"/>
        <v>0</v>
      </c>
      <c r="DY24" s="73">
        <f t="shared" si="55"/>
        <v>0</v>
      </c>
      <c r="DZ24" s="73">
        <f t="shared" si="55"/>
        <v>0</v>
      </c>
      <c r="EA24" s="73">
        <f t="shared" si="55"/>
        <v>0</v>
      </c>
      <c r="EB24" s="73">
        <f t="shared" si="55"/>
        <v>0</v>
      </c>
      <c r="EC24" s="73">
        <f t="shared" si="55"/>
        <v>0</v>
      </c>
      <c r="ED24" s="73">
        <f t="shared" si="55"/>
        <v>0</v>
      </c>
      <c r="EE24" s="73">
        <f t="shared" si="55"/>
        <v>0</v>
      </c>
      <c r="EF24" s="73">
        <f t="shared" si="55"/>
        <v>0</v>
      </c>
      <c r="EG24" s="73">
        <f t="shared" si="55"/>
        <v>0</v>
      </c>
      <c r="EH24" s="73">
        <f t="shared" si="55"/>
        <v>0</v>
      </c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</row>
    <row r="25" spans="2:158" s="69" customFormat="1" ht="12">
      <c r="B25" s="76"/>
      <c r="C25" s="77" t="s">
        <v>391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  <c r="P25" s="71"/>
      <c r="Q25" s="71"/>
      <c r="R25" s="71"/>
      <c r="S25" s="71"/>
      <c r="T25" s="71"/>
      <c r="U25" s="71"/>
      <c r="V25" s="71"/>
      <c r="W25" s="71"/>
      <c r="X25" s="71"/>
      <c r="Y25" s="73">
        <f t="shared" si="28"/>
        <v>424</v>
      </c>
      <c r="Z25" s="73"/>
      <c r="AA25" s="73"/>
      <c r="AB25" s="73"/>
      <c r="AC25" s="73"/>
      <c r="AD25" s="73"/>
      <c r="AE25" s="73"/>
      <c r="AF25" s="447">
        <f t="shared" si="0"/>
        <v>366966</v>
      </c>
      <c r="AG25" s="73">
        <f t="shared" ref="AG25:AR25" si="56">SUM(AG41,AG213)</f>
        <v>221261</v>
      </c>
      <c r="AH25" s="73">
        <f t="shared" si="56"/>
        <v>28</v>
      </c>
      <c r="AI25" s="73">
        <f t="shared" si="56"/>
        <v>2</v>
      </c>
      <c r="AJ25" s="73">
        <f>SUM(AJ41,AJ213)</f>
        <v>26</v>
      </c>
      <c r="AK25" s="73">
        <f t="shared" si="56"/>
        <v>0</v>
      </c>
      <c r="AL25" s="73">
        <f t="shared" si="56"/>
        <v>8334</v>
      </c>
      <c r="AM25" s="73">
        <f t="shared" si="56"/>
        <v>686</v>
      </c>
      <c r="AN25" s="73">
        <f t="shared" si="56"/>
        <v>0</v>
      </c>
      <c r="AO25" s="73">
        <f t="shared" si="56"/>
        <v>116362</v>
      </c>
      <c r="AP25" s="73">
        <f t="shared" si="56"/>
        <v>516</v>
      </c>
      <c r="AQ25" s="73">
        <f t="shared" si="56"/>
        <v>67516</v>
      </c>
      <c r="AR25" s="73">
        <f t="shared" si="56"/>
        <v>0</v>
      </c>
      <c r="AS25" s="447">
        <f t="shared" si="1"/>
        <v>345985</v>
      </c>
      <c r="AT25" s="450">
        <f t="shared" si="18"/>
        <v>0</v>
      </c>
      <c r="AU25" s="450">
        <f t="shared" si="19"/>
        <v>175</v>
      </c>
      <c r="AV25" s="73">
        <f t="shared" si="20"/>
        <v>0</v>
      </c>
      <c r="AW25" s="73">
        <f t="shared" si="20"/>
        <v>0</v>
      </c>
      <c r="AX25" s="73">
        <f t="shared" si="20"/>
        <v>175</v>
      </c>
      <c r="AY25" s="450">
        <f t="shared" si="20"/>
        <v>3618</v>
      </c>
      <c r="AZ25" s="73">
        <f t="shared" si="20"/>
        <v>588</v>
      </c>
      <c r="BA25" s="450">
        <f t="shared" si="20"/>
        <v>6764</v>
      </c>
      <c r="BB25" s="447">
        <f t="shared" si="2"/>
        <v>7168</v>
      </c>
      <c r="BC25" s="73">
        <f t="shared" ref="BC25:BK25" si="57">SUM(BC41,BC213)</f>
        <v>677</v>
      </c>
      <c r="BD25" s="73">
        <f t="shared" si="57"/>
        <v>6428</v>
      </c>
      <c r="BE25" s="73">
        <f t="shared" si="57"/>
        <v>6261</v>
      </c>
      <c r="BF25" s="73">
        <f t="shared" si="57"/>
        <v>63</v>
      </c>
      <c r="BG25" s="450">
        <f t="shared" si="57"/>
        <v>53</v>
      </c>
      <c r="BH25" s="450">
        <f t="shared" si="57"/>
        <v>2509</v>
      </c>
      <c r="BI25" s="450">
        <f t="shared" si="57"/>
        <v>0</v>
      </c>
      <c r="BJ25" s="450">
        <f t="shared" si="57"/>
        <v>0</v>
      </c>
      <c r="BK25" s="450">
        <f t="shared" si="57"/>
        <v>0</v>
      </c>
      <c r="BL25" s="450">
        <f t="shared" si="3"/>
        <v>694</v>
      </c>
      <c r="BM25" s="73">
        <f t="shared" si="22"/>
        <v>0</v>
      </c>
      <c r="BN25" s="73">
        <f t="shared" si="22"/>
        <v>0</v>
      </c>
      <c r="BO25" s="73">
        <f t="shared" si="22"/>
        <v>0</v>
      </c>
      <c r="BP25" s="73">
        <f>SUM(BP41,BP213)</f>
        <v>694</v>
      </c>
      <c r="BQ25" s="450">
        <f t="shared" si="31"/>
        <v>20981</v>
      </c>
      <c r="BR25" s="73">
        <f t="shared" si="32"/>
        <v>1022</v>
      </c>
      <c r="BS25" s="73">
        <f t="shared" ref="BS25:CJ25" si="58">SUM(BS41,BS213)</f>
        <v>0</v>
      </c>
      <c r="BT25" s="73">
        <f t="shared" si="58"/>
        <v>827</v>
      </c>
      <c r="BU25" s="73">
        <f t="shared" si="58"/>
        <v>0</v>
      </c>
      <c r="BV25" s="73">
        <f t="shared" si="58"/>
        <v>0</v>
      </c>
      <c r="BW25" s="73">
        <f t="shared" si="58"/>
        <v>0</v>
      </c>
      <c r="BX25" s="73">
        <f t="shared" si="58"/>
        <v>0</v>
      </c>
      <c r="BY25" s="73">
        <f t="shared" si="58"/>
        <v>0</v>
      </c>
      <c r="BZ25" s="73">
        <f t="shared" si="58"/>
        <v>0</v>
      </c>
      <c r="CA25" s="73">
        <f t="shared" si="58"/>
        <v>0</v>
      </c>
      <c r="CB25" s="73">
        <f t="shared" si="58"/>
        <v>83</v>
      </c>
      <c r="CC25" s="73">
        <f t="shared" si="58"/>
        <v>0</v>
      </c>
      <c r="CD25" s="73">
        <f t="shared" si="58"/>
        <v>83</v>
      </c>
      <c r="CE25" s="73">
        <f t="shared" si="58"/>
        <v>112</v>
      </c>
      <c r="CF25" s="73">
        <f t="shared" si="58"/>
        <v>0</v>
      </c>
      <c r="CG25" s="73">
        <f t="shared" si="58"/>
        <v>112</v>
      </c>
      <c r="CH25" s="73">
        <f>SUM(CH41,CH213)</f>
        <v>1022</v>
      </c>
      <c r="CI25" s="73">
        <f t="shared" si="58"/>
        <v>0</v>
      </c>
      <c r="CJ25" s="73">
        <f t="shared" si="58"/>
        <v>0</v>
      </c>
      <c r="CK25" s="73">
        <f t="shared" si="25"/>
        <v>0</v>
      </c>
      <c r="CL25" s="73">
        <f t="shared" si="25"/>
        <v>0</v>
      </c>
      <c r="CM25" s="73">
        <f t="shared" si="25"/>
        <v>197443.20000000001</v>
      </c>
      <c r="CN25" s="73">
        <f t="shared" si="25"/>
        <v>0</v>
      </c>
      <c r="CO25" s="73">
        <f t="shared" si="25"/>
        <v>3924</v>
      </c>
      <c r="CP25" s="571">
        <f t="shared" si="9"/>
        <v>201367.2</v>
      </c>
      <c r="CQ25" s="73">
        <f t="shared" ref="CQ25:CV25" si="59">SUM(CQ41,CQ213)</f>
        <v>17255.8</v>
      </c>
      <c r="CR25" s="73">
        <f t="shared" si="59"/>
        <v>0</v>
      </c>
      <c r="CS25" s="73">
        <f t="shared" si="59"/>
        <v>0</v>
      </c>
      <c r="CT25" s="73">
        <f t="shared" si="59"/>
        <v>0</v>
      </c>
      <c r="CU25" s="73">
        <f t="shared" si="59"/>
        <v>0</v>
      </c>
      <c r="CV25" s="73">
        <f t="shared" si="59"/>
        <v>0</v>
      </c>
      <c r="CW25" s="73">
        <f t="shared" si="34"/>
        <v>0</v>
      </c>
      <c r="CX25" s="73">
        <f t="shared" si="34"/>
        <v>0</v>
      </c>
      <c r="CY25" s="73">
        <f t="shared" si="34"/>
        <v>0</v>
      </c>
      <c r="CZ25" s="73">
        <f t="shared" si="34"/>
        <v>0</v>
      </c>
      <c r="DA25" s="73">
        <f t="shared" si="34"/>
        <v>0</v>
      </c>
      <c r="DB25" s="190">
        <f t="shared" si="13"/>
        <v>218623</v>
      </c>
      <c r="DC25" s="71">
        <f t="shared" si="14"/>
        <v>3924</v>
      </c>
      <c r="DD25" s="73">
        <f t="shared" si="27"/>
        <v>0</v>
      </c>
      <c r="DE25" s="73">
        <f t="shared" ref="DE25:EH25" si="60">SUM(DE41,DE57)</f>
        <v>0</v>
      </c>
      <c r="DF25" s="73">
        <f t="shared" si="60"/>
        <v>0</v>
      </c>
      <c r="DG25" s="190">
        <f t="shared" si="15"/>
        <v>218623</v>
      </c>
      <c r="DH25" s="71">
        <f t="shared" si="16"/>
        <v>3924</v>
      </c>
      <c r="DI25" s="73">
        <f t="shared" si="60"/>
        <v>0</v>
      </c>
      <c r="DJ25" s="73">
        <f t="shared" si="60"/>
        <v>0</v>
      </c>
      <c r="DK25" s="73">
        <f t="shared" si="60"/>
        <v>0</v>
      </c>
      <c r="DL25" s="73">
        <f t="shared" si="60"/>
        <v>0</v>
      </c>
      <c r="DM25" s="73">
        <f t="shared" si="60"/>
        <v>0</v>
      </c>
      <c r="DN25" s="73">
        <f t="shared" si="60"/>
        <v>0</v>
      </c>
      <c r="DO25" s="73">
        <f t="shared" si="60"/>
        <v>0</v>
      </c>
      <c r="DP25" s="73">
        <f t="shared" si="60"/>
        <v>0</v>
      </c>
      <c r="DQ25" s="73">
        <f t="shared" si="60"/>
        <v>0</v>
      </c>
      <c r="DR25" s="73">
        <f t="shared" si="60"/>
        <v>0</v>
      </c>
      <c r="DS25" s="73">
        <f t="shared" si="60"/>
        <v>0</v>
      </c>
      <c r="DT25" s="73">
        <f t="shared" si="60"/>
        <v>0</v>
      </c>
      <c r="DU25" s="73">
        <f t="shared" si="60"/>
        <v>0</v>
      </c>
      <c r="DV25" s="73">
        <f t="shared" si="60"/>
        <v>0</v>
      </c>
      <c r="DW25" s="73">
        <f t="shared" si="60"/>
        <v>0</v>
      </c>
      <c r="DX25" s="73">
        <f t="shared" si="60"/>
        <v>0</v>
      </c>
      <c r="DY25" s="73">
        <f t="shared" si="60"/>
        <v>0</v>
      </c>
      <c r="DZ25" s="73">
        <f t="shared" si="60"/>
        <v>0</v>
      </c>
      <c r="EA25" s="73">
        <f t="shared" si="60"/>
        <v>0</v>
      </c>
      <c r="EB25" s="73">
        <f t="shared" si="60"/>
        <v>0</v>
      </c>
      <c r="EC25" s="73">
        <f t="shared" si="60"/>
        <v>0</v>
      </c>
      <c r="ED25" s="73">
        <f t="shared" si="60"/>
        <v>0</v>
      </c>
      <c r="EE25" s="73">
        <f t="shared" si="60"/>
        <v>0</v>
      </c>
      <c r="EF25" s="73">
        <f t="shared" si="60"/>
        <v>0</v>
      </c>
      <c r="EG25" s="73">
        <f t="shared" si="60"/>
        <v>0</v>
      </c>
      <c r="EH25" s="73">
        <f t="shared" si="60"/>
        <v>0</v>
      </c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</row>
    <row r="26" spans="2:158" s="69" customFormat="1" ht="12">
      <c r="B26" s="76"/>
      <c r="C26" s="77" t="s">
        <v>392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  <c r="P26" s="71"/>
      <c r="Q26" s="71"/>
      <c r="R26" s="71"/>
      <c r="S26" s="71"/>
      <c r="T26" s="71"/>
      <c r="U26" s="71"/>
      <c r="V26" s="71"/>
      <c r="W26" s="71"/>
      <c r="X26" s="71"/>
      <c r="Y26" s="73">
        <f>SUM(Y42,Y214)</f>
        <v>317</v>
      </c>
      <c r="Z26" s="73"/>
      <c r="AA26" s="73"/>
      <c r="AB26" s="73"/>
      <c r="AC26" s="73"/>
      <c r="AD26" s="73"/>
      <c r="AE26" s="73"/>
      <c r="AF26" s="447">
        <f t="shared" si="0"/>
        <v>590633</v>
      </c>
      <c r="AG26" s="73">
        <f t="shared" ref="AG26:AR26" si="61">SUM(AG42,AG214)</f>
        <v>467390</v>
      </c>
      <c r="AH26" s="73">
        <f t="shared" si="61"/>
        <v>80</v>
      </c>
      <c r="AI26" s="73">
        <f t="shared" si="61"/>
        <v>19</v>
      </c>
      <c r="AJ26" s="73">
        <f t="shared" si="61"/>
        <v>0</v>
      </c>
      <c r="AK26" s="73">
        <f t="shared" si="61"/>
        <v>0</v>
      </c>
      <c r="AL26" s="73">
        <f t="shared" si="61"/>
        <v>0</v>
      </c>
      <c r="AM26" s="73">
        <f t="shared" si="61"/>
        <v>0</v>
      </c>
      <c r="AN26" s="73">
        <f t="shared" si="61"/>
        <v>0</v>
      </c>
      <c r="AO26" s="73">
        <f t="shared" si="61"/>
        <v>101325</v>
      </c>
      <c r="AP26" s="73">
        <f t="shared" si="61"/>
        <v>21864</v>
      </c>
      <c r="AQ26" s="73">
        <f t="shared" si="61"/>
        <v>15959</v>
      </c>
      <c r="AR26" s="73">
        <f t="shared" si="61"/>
        <v>0</v>
      </c>
      <c r="AS26" s="447">
        <f t="shared" si="1"/>
        <v>568795</v>
      </c>
      <c r="AT26" s="450">
        <f t="shared" si="18"/>
        <v>0</v>
      </c>
      <c r="AU26" s="450">
        <f t="shared" si="19"/>
        <v>0</v>
      </c>
      <c r="AV26" s="73">
        <f t="shared" si="20"/>
        <v>0</v>
      </c>
      <c r="AW26" s="73">
        <f t="shared" si="20"/>
        <v>0</v>
      </c>
      <c r="AX26" s="73">
        <f t="shared" si="20"/>
        <v>0</v>
      </c>
      <c r="AY26" s="450">
        <f t="shared" si="20"/>
        <v>10275</v>
      </c>
      <c r="AZ26" s="73">
        <f t="shared" si="20"/>
        <v>1177</v>
      </c>
      <c r="BA26" s="450">
        <f t="shared" si="20"/>
        <v>2929</v>
      </c>
      <c r="BB26" s="447">
        <f t="shared" si="2"/>
        <v>3019</v>
      </c>
      <c r="BC26" s="73">
        <f t="shared" ref="BC26:BK26" si="62">SUM(BC42,BC214)</f>
        <v>0</v>
      </c>
      <c r="BD26" s="73">
        <f t="shared" si="62"/>
        <v>2864</v>
      </c>
      <c r="BE26" s="73">
        <f t="shared" si="62"/>
        <v>127</v>
      </c>
      <c r="BF26" s="73">
        <f t="shared" si="62"/>
        <v>155</v>
      </c>
      <c r="BG26" s="450">
        <f t="shared" si="62"/>
        <v>0</v>
      </c>
      <c r="BH26" s="450">
        <f t="shared" si="62"/>
        <v>3204</v>
      </c>
      <c r="BI26" s="450">
        <f t="shared" si="62"/>
        <v>1</v>
      </c>
      <c r="BJ26" s="450">
        <f t="shared" si="62"/>
        <v>21</v>
      </c>
      <c r="BK26" s="450">
        <f t="shared" si="62"/>
        <v>0</v>
      </c>
      <c r="BL26" s="450">
        <f t="shared" si="3"/>
        <v>2389</v>
      </c>
      <c r="BM26" s="73">
        <f t="shared" si="22"/>
        <v>0</v>
      </c>
      <c r="BN26" s="73">
        <f t="shared" si="22"/>
        <v>0</v>
      </c>
      <c r="BO26" s="73">
        <f t="shared" si="22"/>
        <v>0</v>
      </c>
      <c r="BP26" s="73">
        <f>SUM(BP42,BP214)</f>
        <v>2389</v>
      </c>
      <c r="BQ26" s="450">
        <f t="shared" si="31"/>
        <v>21838</v>
      </c>
      <c r="BR26" s="73">
        <f t="shared" si="32"/>
        <v>0</v>
      </c>
      <c r="BS26" s="73">
        <f t="shared" ref="BS26:CJ26" si="63">SUM(BS42,BS214)</f>
        <v>0</v>
      </c>
      <c r="BT26" s="73">
        <f t="shared" si="63"/>
        <v>0</v>
      </c>
      <c r="BU26" s="73">
        <f t="shared" si="63"/>
        <v>0</v>
      </c>
      <c r="BV26" s="73">
        <f t="shared" si="63"/>
        <v>0</v>
      </c>
      <c r="BW26" s="73">
        <f t="shared" si="63"/>
        <v>0</v>
      </c>
      <c r="BX26" s="73">
        <f t="shared" si="63"/>
        <v>0</v>
      </c>
      <c r="BY26" s="73">
        <f t="shared" si="63"/>
        <v>0</v>
      </c>
      <c r="BZ26" s="73">
        <f t="shared" si="63"/>
        <v>0</v>
      </c>
      <c r="CA26" s="73">
        <f t="shared" si="63"/>
        <v>0</v>
      </c>
      <c r="CB26" s="73">
        <f t="shared" si="63"/>
        <v>0</v>
      </c>
      <c r="CC26" s="73">
        <f t="shared" si="63"/>
        <v>0</v>
      </c>
      <c r="CD26" s="73">
        <f t="shared" si="63"/>
        <v>0</v>
      </c>
      <c r="CE26" s="73">
        <f t="shared" si="63"/>
        <v>0</v>
      </c>
      <c r="CF26" s="73">
        <f t="shared" si="63"/>
        <v>0</v>
      </c>
      <c r="CG26" s="73">
        <f t="shared" si="63"/>
        <v>0</v>
      </c>
      <c r="CH26" s="73">
        <f t="shared" si="63"/>
        <v>0</v>
      </c>
      <c r="CI26" s="73">
        <f t="shared" si="63"/>
        <v>0</v>
      </c>
      <c r="CJ26" s="73">
        <f t="shared" si="63"/>
        <v>0</v>
      </c>
      <c r="CK26" s="73">
        <f t="shared" si="25"/>
        <v>283</v>
      </c>
      <c r="CL26" s="73">
        <f t="shared" si="25"/>
        <v>0</v>
      </c>
      <c r="CM26" s="73">
        <f t="shared" si="25"/>
        <v>394383</v>
      </c>
      <c r="CN26" s="73">
        <f t="shared" si="25"/>
        <v>454</v>
      </c>
      <c r="CO26" s="73">
        <f t="shared" si="25"/>
        <v>22102</v>
      </c>
      <c r="CP26" s="571">
        <f t="shared" si="9"/>
        <v>416768</v>
      </c>
      <c r="CQ26" s="73">
        <f t="shared" ref="CQ26:CV26" si="64">SUM(CQ42,CQ214)</f>
        <v>51023</v>
      </c>
      <c r="CR26" s="73">
        <f>SUM(CR42,CR214)</f>
        <v>333</v>
      </c>
      <c r="CS26" s="73">
        <f t="shared" si="64"/>
        <v>0</v>
      </c>
      <c r="CT26" s="73">
        <f t="shared" si="64"/>
        <v>0</v>
      </c>
      <c r="CU26" s="73">
        <f t="shared" si="64"/>
        <v>0</v>
      </c>
      <c r="CV26" s="73">
        <f t="shared" si="64"/>
        <v>0</v>
      </c>
      <c r="CW26" s="73">
        <f t="shared" si="34"/>
        <v>300000</v>
      </c>
      <c r="CX26" s="73">
        <f t="shared" si="34"/>
        <v>300000</v>
      </c>
      <c r="CY26" s="73">
        <f t="shared" si="34"/>
        <v>0</v>
      </c>
      <c r="CZ26" s="73">
        <f t="shared" si="34"/>
        <v>0</v>
      </c>
      <c r="DA26" s="73">
        <f t="shared" si="34"/>
        <v>0</v>
      </c>
      <c r="DB26" s="190">
        <f t="shared" si="13"/>
        <v>467791</v>
      </c>
      <c r="DC26" s="71">
        <f t="shared" si="14"/>
        <v>22556</v>
      </c>
      <c r="DD26" s="73">
        <f t="shared" si="27"/>
        <v>0</v>
      </c>
      <c r="DE26" s="73">
        <f t="shared" ref="DE26:EH26" si="65">SUM(DE42,DE58)</f>
        <v>0</v>
      </c>
      <c r="DF26" s="73">
        <f t="shared" si="65"/>
        <v>0</v>
      </c>
      <c r="DG26" s="190">
        <f t="shared" si="15"/>
        <v>467791</v>
      </c>
      <c r="DH26" s="71">
        <f t="shared" si="16"/>
        <v>22556</v>
      </c>
      <c r="DI26" s="73">
        <f t="shared" si="65"/>
        <v>0</v>
      </c>
      <c r="DJ26" s="73">
        <f t="shared" si="65"/>
        <v>0</v>
      </c>
      <c r="DK26" s="73">
        <f t="shared" si="65"/>
        <v>0</v>
      </c>
      <c r="DL26" s="73">
        <f t="shared" si="65"/>
        <v>0</v>
      </c>
      <c r="DM26" s="73">
        <f t="shared" si="65"/>
        <v>0</v>
      </c>
      <c r="DN26" s="73">
        <f t="shared" si="65"/>
        <v>0</v>
      </c>
      <c r="DO26" s="73">
        <f t="shared" si="65"/>
        <v>0</v>
      </c>
      <c r="DP26" s="73">
        <f t="shared" si="65"/>
        <v>0</v>
      </c>
      <c r="DQ26" s="73">
        <f t="shared" si="65"/>
        <v>0</v>
      </c>
      <c r="DR26" s="73">
        <f t="shared" si="65"/>
        <v>0</v>
      </c>
      <c r="DS26" s="73">
        <f t="shared" si="65"/>
        <v>0</v>
      </c>
      <c r="DT26" s="73">
        <f t="shared" si="65"/>
        <v>0</v>
      </c>
      <c r="DU26" s="73">
        <f t="shared" si="65"/>
        <v>0</v>
      </c>
      <c r="DV26" s="73">
        <f t="shared" si="65"/>
        <v>0</v>
      </c>
      <c r="DW26" s="73">
        <f t="shared" si="65"/>
        <v>0</v>
      </c>
      <c r="DX26" s="73">
        <f t="shared" si="65"/>
        <v>0</v>
      </c>
      <c r="DY26" s="73">
        <f t="shared" si="65"/>
        <v>0</v>
      </c>
      <c r="DZ26" s="73">
        <f t="shared" si="65"/>
        <v>0</v>
      </c>
      <c r="EA26" s="73">
        <f t="shared" si="65"/>
        <v>0</v>
      </c>
      <c r="EB26" s="73">
        <f t="shared" si="65"/>
        <v>0</v>
      </c>
      <c r="EC26" s="73">
        <f t="shared" si="65"/>
        <v>0</v>
      </c>
      <c r="ED26" s="73">
        <f t="shared" si="65"/>
        <v>0</v>
      </c>
      <c r="EE26" s="73">
        <f t="shared" si="65"/>
        <v>0</v>
      </c>
      <c r="EF26" s="73">
        <f t="shared" si="65"/>
        <v>0</v>
      </c>
      <c r="EG26" s="73">
        <f t="shared" si="65"/>
        <v>0</v>
      </c>
      <c r="EH26" s="73">
        <f t="shared" si="65"/>
        <v>0</v>
      </c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</row>
    <row r="27" spans="2:158" s="142" customFormat="1" ht="12">
      <c r="B27" s="138"/>
      <c r="C27" s="258" t="s">
        <v>393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39">
        <f t="shared" si="28"/>
        <v>243</v>
      </c>
      <c r="Z27" s="139"/>
      <c r="AA27" s="139"/>
      <c r="AB27" s="139"/>
      <c r="AC27" s="139"/>
      <c r="AD27" s="139"/>
      <c r="AE27" s="139"/>
      <c r="AF27" s="448">
        <f t="shared" si="0"/>
        <v>294792.8</v>
      </c>
      <c r="AG27" s="139">
        <f>SUM(AG43,AG215)</f>
        <v>199147.7</v>
      </c>
      <c r="AH27" s="139">
        <f t="shared" ref="AH27:AR27" si="66">SUM(AH43,AH215)</f>
        <v>49</v>
      </c>
      <c r="AI27" s="139">
        <f t="shared" si="66"/>
        <v>2</v>
      </c>
      <c r="AJ27" s="139">
        <f t="shared" si="66"/>
        <v>0</v>
      </c>
      <c r="AK27" s="139">
        <f t="shared" si="66"/>
        <v>51</v>
      </c>
      <c r="AL27" s="139">
        <f t="shared" si="66"/>
        <v>107</v>
      </c>
      <c r="AM27" s="139">
        <f t="shared" si="66"/>
        <v>0</v>
      </c>
      <c r="AN27" s="139">
        <f t="shared" si="66"/>
        <v>0</v>
      </c>
      <c r="AO27" s="139">
        <f t="shared" si="66"/>
        <v>76097.700000000012</v>
      </c>
      <c r="AP27" s="139">
        <f>SUM(AP43,AP215)</f>
        <v>13203</v>
      </c>
      <c r="AQ27" s="139">
        <f t="shared" si="66"/>
        <v>33376</v>
      </c>
      <c r="AR27" s="139">
        <f t="shared" si="66"/>
        <v>0</v>
      </c>
      <c r="AS27" s="448">
        <f t="shared" si="1"/>
        <v>275452.40000000002</v>
      </c>
      <c r="AT27" s="451">
        <f t="shared" si="18"/>
        <v>0</v>
      </c>
      <c r="AU27" s="451">
        <f t="shared" si="19"/>
        <v>0</v>
      </c>
      <c r="AV27" s="139">
        <f t="shared" si="20"/>
        <v>0</v>
      </c>
      <c r="AW27" s="139">
        <f t="shared" si="20"/>
        <v>0</v>
      </c>
      <c r="AX27" s="139">
        <f t="shared" si="20"/>
        <v>0</v>
      </c>
      <c r="AY27" s="451">
        <f t="shared" si="20"/>
        <v>2024.4</v>
      </c>
      <c r="AZ27" s="139">
        <f t="shared" si="20"/>
        <v>322</v>
      </c>
      <c r="BA27" s="451">
        <f t="shared" si="20"/>
        <v>7084.6</v>
      </c>
      <c r="BB27" s="448">
        <f t="shared" si="2"/>
        <v>8270.1</v>
      </c>
      <c r="BC27" s="139">
        <f t="shared" ref="BC27:BK27" si="67">SUM(BC43,BC215)</f>
        <v>0</v>
      </c>
      <c r="BD27" s="139">
        <f t="shared" si="67"/>
        <v>8249.1</v>
      </c>
      <c r="BE27" s="139">
        <f t="shared" si="67"/>
        <v>7764</v>
      </c>
      <c r="BF27" s="139">
        <f t="shared" si="67"/>
        <v>21</v>
      </c>
      <c r="BG27" s="451">
        <f t="shared" si="67"/>
        <v>0</v>
      </c>
      <c r="BH27" s="451">
        <f t="shared" si="67"/>
        <v>1596.3</v>
      </c>
      <c r="BI27" s="451">
        <f t="shared" si="67"/>
        <v>0</v>
      </c>
      <c r="BJ27" s="451">
        <f t="shared" si="67"/>
        <v>8</v>
      </c>
      <c r="BK27" s="451">
        <f t="shared" si="67"/>
        <v>0</v>
      </c>
      <c r="BL27" s="451">
        <f t="shared" si="3"/>
        <v>357</v>
      </c>
      <c r="BM27" s="139">
        <f t="shared" si="22"/>
        <v>0</v>
      </c>
      <c r="BN27" s="139">
        <f t="shared" si="22"/>
        <v>0</v>
      </c>
      <c r="BO27" s="139">
        <f t="shared" si="22"/>
        <v>0</v>
      </c>
      <c r="BP27" s="139">
        <f t="shared" si="22"/>
        <v>357</v>
      </c>
      <c r="BQ27" s="451">
        <f t="shared" si="31"/>
        <v>19340.399999999965</v>
      </c>
      <c r="BR27" s="139">
        <f t="shared" si="32"/>
        <v>62</v>
      </c>
      <c r="BS27" s="139">
        <f t="shared" ref="BS27:CJ27" si="68">SUM(BS43,BS215)</f>
        <v>0</v>
      </c>
      <c r="BT27" s="139">
        <f t="shared" si="68"/>
        <v>40</v>
      </c>
      <c r="BU27" s="139">
        <f t="shared" si="68"/>
        <v>0</v>
      </c>
      <c r="BV27" s="139">
        <f t="shared" si="68"/>
        <v>5</v>
      </c>
      <c r="BW27" s="139">
        <f t="shared" si="68"/>
        <v>0</v>
      </c>
      <c r="BX27" s="139">
        <f t="shared" si="68"/>
        <v>0</v>
      </c>
      <c r="BY27" s="139">
        <f t="shared" si="68"/>
        <v>0</v>
      </c>
      <c r="BZ27" s="139">
        <f t="shared" si="68"/>
        <v>0</v>
      </c>
      <c r="CA27" s="139">
        <f t="shared" si="68"/>
        <v>0</v>
      </c>
      <c r="CB27" s="139">
        <f t="shared" si="68"/>
        <v>0</v>
      </c>
      <c r="CC27" s="139">
        <f t="shared" si="68"/>
        <v>0</v>
      </c>
      <c r="CD27" s="139">
        <f t="shared" si="68"/>
        <v>0</v>
      </c>
      <c r="CE27" s="139">
        <f t="shared" si="68"/>
        <v>15</v>
      </c>
      <c r="CF27" s="139">
        <f t="shared" si="68"/>
        <v>0</v>
      </c>
      <c r="CG27" s="139">
        <f t="shared" si="68"/>
        <v>0</v>
      </c>
      <c r="CH27" s="139">
        <f t="shared" si="68"/>
        <v>60</v>
      </c>
      <c r="CI27" s="139">
        <f t="shared" si="68"/>
        <v>0</v>
      </c>
      <c r="CJ27" s="139">
        <f t="shared" si="68"/>
        <v>2</v>
      </c>
      <c r="CK27" s="139">
        <f t="shared" si="25"/>
        <v>0</v>
      </c>
      <c r="CL27" s="139">
        <f t="shared" si="25"/>
        <v>0</v>
      </c>
      <c r="CM27" s="139">
        <f t="shared" si="25"/>
        <v>163885</v>
      </c>
      <c r="CN27" s="139">
        <f t="shared" si="25"/>
        <v>692</v>
      </c>
      <c r="CO27" s="139">
        <f t="shared" si="25"/>
        <v>6500</v>
      </c>
      <c r="CP27" s="572">
        <f t="shared" si="9"/>
        <v>170385</v>
      </c>
      <c r="CQ27" s="139">
        <f t="shared" ref="CQ27:CV27" si="69">SUM(CQ43,CQ215)</f>
        <v>27197</v>
      </c>
      <c r="CR27" s="139">
        <f t="shared" si="69"/>
        <v>0</v>
      </c>
      <c r="CS27" s="139">
        <f t="shared" si="69"/>
        <v>0</v>
      </c>
      <c r="CT27" s="139">
        <f t="shared" si="69"/>
        <v>0</v>
      </c>
      <c r="CU27" s="139">
        <f t="shared" si="69"/>
        <v>0</v>
      </c>
      <c r="CV27" s="139">
        <f t="shared" si="69"/>
        <v>0</v>
      </c>
      <c r="CW27" s="139">
        <f t="shared" si="34"/>
        <v>99964</v>
      </c>
      <c r="CX27" s="139">
        <f t="shared" si="34"/>
        <v>99964</v>
      </c>
      <c r="CY27" s="139">
        <f t="shared" si="34"/>
        <v>0</v>
      </c>
      <c r="CZ27" s="139">
        <f t="shared" si="34"/>
        <v>0</v>
      </c>
      <c r="DA27" s="139">
        <f t="shared" si="34"/>
        <v>0</v>
      </c>
      <c r="DB27" s="443">
        <f t="shared" si="13"/>
        <v>197582</v>
      </c>
      <c r="DC27" s="119">
        <f t="shared" si="14"/>
        <v>7192</v>
      </c>
      <c r="DD27" s="139">
        <f t="shared" si="27"/>
        <v>0</v>
      </c>
      <c r="DE27" s="139">
        <f t="shared" ref="DE27:EH27" si="70">SUM(DE43,DE59)</f>
        <v>51</v>
      </c>
      <c r="DF27" s="139">
        <f t="shared" si="70"/>
        <v>51</v>
      </c>
      <c r="DG27" s="443">
        <f t="shared" si="15"/>
        <v>197633</v>
      </c>
      <c r="DH27" s="119">
        <f t="shared" si="16"/>
        <v>7192</v>
      </c>
      <c r="DI27" s="139">
        <f t="shared" si="70"/>
        <v>0</v>
      </c>
      <c r="DJ27" s="139">
        <f t="shared" si="70"/>
        <v>0</v>
      </c>
      <c r="DK27" s="139">
        <f t="shared" si="70"/>
        <v>0</v>
      </c>
      <c r="DL27" s="139">
        <f t="shared" si="70"/>
        <v>0</v>
      </c>
      <c r="DM27" s="139">
        <f t="shared" si="70"/>
        <v>0</v>
      </c>
      <c r="DN27" s="139">
        <f t="shared" si="70"/>
        <v>0</v>
      </c>
      <c r="DO27" s="139">
        <f t="shared" si="70"/>
        <v>0</v>
      </c>
      <c r="DP27" s="139">
        <f t="shared" si="70"/>
        <v>0</v>
      </c>
      <c r="DQ27" s="139">
        <f t="shared" si="70"/>
        <v>0</v>
      </c>
      <c r="DR27" s="139">
        <f t="shared" si="70"/>
        <v>0</v>
      </c>
      <c r="DS27" s="139">
        <f t="shared" si="70"/>
        <v>0</v>
      </c>
      <c r="DT27" s="139">
        <f t="shared" si="70"/>
        <v>0</v>
      </c>
      <c r="DU27" s="139">
        <f t="shared" si="70"/>
        <v>0</v>
      </c>
      <c r="DV27" s="139">
        <f t="shared" si="70"/>
        <v>0</v>
      </c>
      <c r="DW27" s="139">
        <f t="shared" si="70"/>
        <v>0</v>
      </c>
      <c r="DX27" s="139">
        <f t="shared" si="70"/>
        <v>0</v>
      </c>
      <c r="DY27" s="139">
        <f t="shared" si="70"/>
        <v>0</v>
      </c>
      <c r="DZ27" s="139">
        <f t="shared" si="70"/>
        <v>0</v>
      </c>
      <c r="EA27" s="139">
        <f t="shared" si="70"/>
        <v>0</v>
      </c>
      <c r="EB27" s="139">
        <f t="shared" si="70"/>
        <v>0</v>
      </c>
      <c r="EC27" s="139">
        <f t="shared" si="70"/>
        <v>0</v>
      </c>
      <c r="ED27" s="139">
        <f t="shared" si="70"/>
        <v>0</v>
      </c>
      <c r="EE27" s="139">
        <f t="shared" si="70"/>
        <v>0</v>
      </c>
      <c r="EF27" s="139">
        <f t="shared" si="70"/>
        <v>0</v>
      </c>
      <c r="EG27" s="139">
        <f t="shared" si="70"/>
        <v>0</v>
      </c>
      <c r="EH27" s="139">
        <f t="shared" si="70"/>
        <v>0</v>
      </c>
    </row>
    <row r="28" spans="2:158" s="69" customFormat="1" ht="12">
      <c r="B28" s="76"/>
      <c r="C28" s="77" t="s">
        <v>394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2"/>
      <c r="P28" s="71"/>
      <c r="Q28" s="71"/>
      <c r="R28" s="71"/>
      <c r="S28" s="71"/>
      <c r="T28" s="71"/>
      <c r="U28" s="71"/>
      <c r="V28" s="71"/>
      <c r="W28" s="71"/>
      <c r="X28" s="71"/>
      <c r="Y28" s="73">
        <f t="shared" si="28"/>
        <v>458</v>
      </c>
      <c r="Z28" s="73"/>
      <c r="AA28" s="73"/>
      <c r="AB28" s="73"/>
      <c r="AC28" s="73"/>
      <c r="AD28" s="73"/>
      <c r="AE28" s="73"/>
      <c r="AF28" s="447">
        <f t="shared" si="0"/>
        <v>928964</v>
      </c>
      <c r="AG28" s="73">
        <f>SUM(AG44,AG216)</f>
        <v>714022</v>
      </c>
      <c r="AH28" s="73">
        <f t="shared" ref="AH28:AR28" si="71">SUM(AH44,AH216)</f>
        <v>95</v>
      </c>
      <c r="AI28" s="73">
        <f t="shared" si="71"/>
        <v>54</v>
      </c>
      <c r="AJ28" s="73">
        <f t="shared" si="71"/>
        <v>0</v>
      </c>
      <c r="AK28" s="73">
        <f t="shared" si="71"/>
        <v>0</v>
      </c>
      <c r="AL28" s="73">
        <f t="shared" si="71"/>
        <v>181</v>
      </c>
      <c r="AM28" s="73">
        <f t="shared" si="71"/>
        <v>131</v>
      </c>
      <c r="AN28" s="73">
        <f t="shared" si="71"/>
        <v>0</v>
      </c>
      <c r="AO28" s="73">
        <f t="shared" si="71"/>
        <v>198266</v>
      </c>
      <c r="AP28" s="73">
        <f t="shared" si="71"/>
        <v>63762</v>
      </c>
      <c r="AQ28" s="73">
        <f t="shared" si="71"/>
        <v>36635</v>
      </c>
      <c r="AR28" s="73">
        <f t="shared" si="71"/>
        <v>0</v>
      </c>
      <c r="AS28" s="447">
        <f t="shared" si="1"/>
        <v>912564</v>
      </c>
      <c r="AT28" s="450">
        <f t="shared" si="18"/>
        <v>0</v>
      </c>
      <c r="AU28" s="450">
        <f t="shared" si="19"/>
        <v>7</v>
      </c>
      <c r="AV28" s="73">
        <f t="shared" si="20"/>
        <v>7</v>
      </c>
      <c r="AW28" s="73">
        <f t="shared" si="20"/>
        <v>0</v>
      </c>
      <c r="AX28" s="73">
        <f t="shared" si="20"/>
        <v>0</v>
      </c>
      <c r="AY28" s="450">
        <f t="shared" si="20"/>
        <v>3140</v>
      </c>
      <c r="AZ28" s="73">
        <f t="shared" si="20"/>
        <v>792</v>
      </c>
      <c r="BA28" s="450">
        <f t="shared" si="20"/>
        <v>2316</v>
      </c>
      <c r="BB28" s="447">
        <f t="shared" si="2"/>
        <v>4443</v>
      </c>
      <c r="BC28" s="73">
        <f t="shared" ref="BC28:BK28" si="72">SUM(BC44,BC216)</f>
        <v>150</v>
      </c>
      <c r="BD28" s="73">
        <f t="shared" si="72"/>
        <v>3873</v>
      </c>
      <c r="BE28" s="73">
        <f t="shared" si="72"/>
        <v>0</v>
      </c>
      <c r="BF28" s="73">
        <f t="shared" si="72"/>
        <v>420</v>
      </c>
      <c r="BG28" s="450">
        <f t="shared" si="72"/>
        <v>0</v>
      </c>
      <c r="BH28" s="450">
        <f>SUM(BH44,BH216)</f>
        <v>3235</v>
      </c>
      <c r="BI28" s="450">
        <f t="shared" si="72"/>
        <v>0</v>
      </c>
      <c r="BJ28" s="450">
        <f t="shared" si="72"/>
        <v>76</v>
      </c>
      <c r="BK28" s="450">
        <f t="shared" si="72"/>
        <v>0</v>
      </c>
      <c r="BL28" s="450">
        <f t="shared" si="3"/>
        <v>3183</v>
      </c>
      <c r="BM28" s="73">
        <f t="shared" si="22"/>
        <v>0</v>
      </c>
      <c r="BN28" s="73">
        <f t="shared" si="22"/>
        <v>0</v>
      </c>
      <c r="BO28" s="73">
        <f t="shared" si="22"/>
        <v>0</v>
      </c>
      <c r="BP28" s="73">
        <f t="shared" si="22"/>
        <v>3183</v>
      </c>
      <c r="BQ28" s="450">
        <f t="shared" si="31"/>
        <v>16400</v>
      </c>
      <c r="BR28" s="73">
        <f t="shared" si="32"/>
        <v>2267</v>
      </c>
      <c r="BS28" s="73">
        <f t="shared" ref="BS28:CJ28" si="73">SUM(BS44,BS216)</f>
        <v>0</v>
      </c>
      <c r="BT28" s="73">
        <f t="shared" si="73"/>
        <v>2164</v>
      </c>
      <c r="BU28" s="73">
        <f t="shared" si="73"/>
        <v>0</v>
      </c>
      <c r="BV28" s="73">
        <f t="shared" si="73"/>
        <v>0</v>
      </c>
      <c r="BW28" s="73">
        <f t="shared" si="73"/>
        <v>0</v>
      </c>
      <c r="BX28" s="73">
        <f t="shared" si="73"/>
        <v>0</v>
      </c>
      <c r="BY28" s="73">
        <f t="shared" si="73"/>
        <v>0</v>
      </c>
      <c r="BZ28" s="73">
        <f t="shared" si="73"/>
        <v>0</v>
      </c>
      <c r="CA28" s="73">
        <f t="shared" si="73"/>
        <v>0</v>
      </c>
      <c r="CB28" s="73">
        <f t="shared" si="73"/>
        <v>0</v>
      </c>
      <c r="CC28" s="73">
        <f t="shared" si="73"/>
        <v>0</v>
      </c>
      <c r="CD28" s="73">
        <f t="shared" si="73"/>
        <v>0</v>
      </c>
      <c r="CE28" s="73">
        <f t="shared" si="73"/>
        <v>103</v>
      </c>
      <c r="CF28" s="73">
        <f t="shared" si="73"/>
        <v>0</v>
      </c>
      <c r="CG28" s="73">
        <f t="shared" si="73"/>
        <v>0</v>
      </c>
      <c r="CH28" s="73">
        <f t="shared" si="73"/>
        <v>2267</v>
      </c>
      <c r="CI28" s="73">
        <f t="shared" si="73"/>
        <v>0</v>
      </c>
      <c r="CJ28" s="73">
        <f t="shared" si="73"/>
        <v>0</v>
      </c>
      <c r="CK28" s="73">
        <f t="shared" si="25"/>
        <v>0</v>
      </c>
      <c r="CL28" s="73">
        <f t="shared" si="25"/>
        <v>0</v>
      </c>
      <c r="CM28" s="73">
        <f t="shared" si="25"/>
        <v>595466</v>
      </c>
      <c r="CN28" s="73">
        <f t="shared" si="25"/>
        <v>3459</v>
      </c>
      <c r="CO28" s="73">
        <f t="shared" si="25"/>
        <v>44282</v>
      </c>
      <c r="CP28" s="571">
        <f t="shared" si="9"/>
        <v>639748</v>
      </c>
      <c r="CQ28" s="73">
        <f t="shared" ref="CQ28:CV28" si="74">SUM(CQ44,CQ216)</f>
        <v>75509</v>
      </c>
      <c r="CR28" s="73">
        <f t="shared" si="74"/>
        <v>0</v>
      </c>
      <c r="CS28" s="73">
        <f t="shared" si="74"/>
        <v>0</v>
      </c>
      <c r="CT28" s="73">
        <f t="shared" si="74"/>
        <v>0</v>
      </c>
      <c r="CU28" s="73">
        <f t="shared" si="74"/>
        <v>0</v>
      </c>
      <c r="CV28" s="73">
        <f t="shared" si="74"/>
        <v>0</v>
      </c>
      <c r="CW28" s="73">
        <f t="shared" si="34"/>
        <v>0</v>
      </c>
      <c r="CX28" s="73">
        <f t="shared" si="34"/>
        <v>0</v>
      </c>
      <c r="CY28" s="73">
        <f t="shared" si="34"/>
        <v>0</v>
      </c>
      <c r="CZ28" s="73">
        <f t="shared" si="34"/>
        <v>0</v>
      </c>
      <c r="DA28" s="73">
        <f t="shared" si="34"/>
        <v>0</v>
      </c>
      <c r="DB28" s="190">
        <f t="shared" si="13"/>
        <v>715257</v>
      </c>
      <c r="DC28" s="71">
        <f t="shared" si="14"/>
        <v>47741</v>
      </c>
      <c r="DD28" s="73">
        <f t="shared" si="27"/>
        <v>0</v>
      </c>
      <c r="DE28" s="73">
        <f t="shared" ref="DE28:EH28" si="75">SUM(DE44,DE60)</f>
        <v>0</v>
      </c>
      <c r="DF28" s="73">
        <f t="shared" si="75"/>
        <v>0</v>
      </c>
      <c r="DG28" s="190">
        <f t="shared" si="15"/>
        <v>715257</v>
      </c>
      <c r="DH28" s="71">
        <f t="shared" si="16"/>
        <v>47741</v>
      </c>
      <c r="DI28" s="73">
        <f t="shared" si="75"/>
        <v>0</v>
      </c>
      <c r="DJ28" s="73">
        <f t="shared" si="75"/>
        <v>0</v>
      </c>
      <c r="DK28" s="73">
        <f t="shared" si="75"/>
        <v>0</v>
      </c>
      <c r="DL28" s="73">
        <f t="shared" si="75"/>
        <v>0</v>
      </c>
      <c r="DM28" s="73">
        <f t="shared" si="75"/>
        <v>0</v>
      </c>
      <c r="DN28" s="73">
        <f t="shared" si="75"/>
        <v>0</v>
      </c>
      <c r="DO28" s="73">
        <f t="shared" si="75"/>
        <v>0</v>
      </c>
      <c r="DP28" s="73">
        <f t="shared" si="75"/>
        <v>0</v>
      </c>
      <c r="DQ28" s="73">
        <f t="shared" si="75"/>
        <v>0</v>
      </c>
      <c r="DR28" s="73">
        <f t="shared" si="75"/>
        <v>0</v>
      </c>
      <c r="DS28" s="73">
        <f t="shared" si="75"/>
        <v>0</v>
      </c>
      <c r="DT28" s="73">
        <f t="shared" si="75"/>
        <v>0</v>
      </c>
      <c r="DU28" s="73">
        <f t="shared" si="75"/>
        <v>0</v>
      </c>
      <c r="DV28" s="73">
        <f t="shared" si="75"/>
        <v>0</v>
      </c>
      <c r="DW28" s="73">
        <f t="shared" si="75"/>
        <v>0</v>
      </c>
      <c r="DX28" s="73">
        <f t="shared" si="75"/>
        <v>0</v>
      </c>
      <c r="DY28" s="73">
        <f t="shared" si="75"/>
        <v>0</v>
      </c>
      <c r="DZ28" s="73">
        <f t="shared" si="75"/>
        <v>0</v>
      </c>
      <c r="EA28" s="73">
        <f t="shared" si="75"/>
        <v>0</v>
      </c>
      <c r="EB28" s="73">
        <f t="shared" si="75"/>
        <v>0</v>
      </c>
      <c r="EC28" s="73">
        <f t="shared" si="75"/>
        <v>0</v>
      </c>
      <c r="ED28" s="73">
        <f t="shared" si="75"/>
        <v>0</v>
      </c>
      <c r="EE28" s="73">
        <f t="shared" si="75"/>
        <v>0</v>
      </c>
      <c r="EF28" s="73">
        <f t="shared" si="75"/>
        <v>0</v>
      </c>
      <c r="EG28" s="73">
        <f t="shared" si="75"/>
        <v>0</v>
      </c>
      <c r="EH28" s="73">
        <f t="shared" si="75"/>
        <v>0</v>
      </c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</row>
    <row r="29" spans="2:158" s="69" customFormat="1" ht="12">
      <c r="B29" s="76"/>
      <c r="C29" s="77" t="s">
        <v>395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P29" s="71"/>
      <c r="Q29" s="71"/>
      <c r="R29" s="71"/>
      <c r="S29" s="71"/>
      <c r="T29" s="71"/>
      <c r="U29" s="71"/>
      <c r="V29" s="71"/>
      <c r="W29" s="71"/>
      <c r="X29" s="71"/>
      <c r="Y29" s="73">
        <f t="shared" si="28"/>
        <v>335</v>
      </c>
      <c r="Z29" s="73"/>
      <c r="AA29" s="73"/>
      <c r="AB29" s="73"/>
      <c r="AC29" s="73"/>
      <c r="AD29" s="73"/>
      <c r="AE29" s="73"/>
      <c r="AF29" s="447">
        <f t="shared" si="0"/>
        <v>366946</v>
      </c>
      <c r="AG29" s="73">
        <f t="shared" ref="AG29:AR29" si="76">SUM(AG45,AG217)</f>
        <v>300675</v>
      </c>
      <c r="AH29" s="73">
        <f t="shared" si="76"/>
        <v>7</v>
      </c>
      <c r="AI29" s="73">
        <f t="shared" si="76"/>
        <v>5</v>
      </c>
      <c r="AJ29" s="73">
        <f t="shared" si="76"/>
        <v>0</v>
      </c>
      <c r="AK29" s="73">
        <f t="shared" si="76"/>
        <v>0</v>
      </c>
      <c r="AL29" s="73">
        <f t="shared" si="76"/>
        <v>0</v>
      </c>
      <c r="AM29" s="73">
        <f t="shared" si="76"/>
        <v>0</v>
      </c>
      <c r="AN29" s="73">
        <f t="shared" si="76"/>
        <v>0</v>
      </c>
      <c r="AO29" s="73">
        <f t="shared" si="76"/>
        <v>57438</v>
      </c>
      <c r="AP29" s="73">
        <f t="shared" si="76"/>
        <v>0</v>
      </c>
      <c r="AQ29" s="73">
        <f t="shared" si="76"/>
        <v>38834</v>
      </c>
      <c r="AR29" s="73">
        <f t="shared" si="76"/>
        <v>0</v>
      </c>
      <c r="AS29" s="447">
        <f t="shared" si="1"/>
        <v>358120</v>
      </c>
      <c r="AT29" s="450">
        <f t="shared" si="18"/>
        <v>0</v>
      </c>
      <c r="AU29" s="450">
        <f t="shared" si="19"/>
        <v>0</v>
      </c>
      <c r="AV29" s="73">
        <f t="shared" si="20"/>
        <v>0</v>
      </c>
      <c r="AW29" s="73">
        <f t="shared" si="20"/>
        <v>0</v>
      </c>
      <c r="AX29" s="73">
        <f t="shared" si="20"/>
        <v>0</v>
      </c>
      <c r="AY29" s="450">
        <f t="shared" si="20"/>
        <v>4874</v>
      </c>
      <c r="AZ29" s="73">
        <f t="shared" si="20"/>
        <v>167</v>
      </c>
      <c r="BA29" s="450">
        <f t="shared" si="20"/>
        <v>977</v>
      </c>
      <c r="BB29" s="447">
        <f t="shared" si="2"/>
        <v>932</v>
      </c>
      <c r="BC29" s="73">
        <f t="shared" ref="BC29:BK29" si="77">SUM(BC45,BC217)</f>
        <v>6</v>
      </c>
      <c r="BD29" s="73">
        <f t="shared" si="77"/>
        <v>857</v>
      </c>
      <c r="BE29" s="73">
        <f t="shared" si="77"/>
        <v>751</v>
      </c>
      <c r="BF29" s="73">
        <f t="shared" si="77"/>
        <v>69</v>
      </c>
      <c r="BG29" s="450">
        <f t="shared" si="77"/>
        <v>0</v>
      </c>
      <c r="BH29" s="450">
        <f t="shared" si="77"/>
        <v>1449</v>
      </c>
      <c r="BI29" s="450">
        <f t="shared" si="77"/>
        <v>0</v>
      </c>
      <c r="BJ29" s="450">
        <f t="shared" si="77"/>
        <v>5</v>
      </c>
      <c r="BK29" s="450">
        <f t="shared" si="77"/>
        <v>0</v>
      </c>
      <c r="BL29" s="450">
        <f t="shared" si="3"/>
        <v>589</v>
      </c>
      <c r="BM29" s="73">
        <f t="shared" si="22"/>
        <v>0</v>
      </c>
      <c r="BN29" s="73">
        <f t="shared" si="22"/>
        <v>0</v>
      </c>
      <c r="BO29" s="73">
        <f t="shared" si="22"/>
        <v>0</v>
      </c>
      <c r="BP29" s="73">
        <f t="shared" si="22"/>
        <v>589</v>
      </c>
      <c r="BQ29" s="450">
        <f t="shared" si="31"/>
        <v>8826</v>
      </c>
      <c r="BR29" s="73">
        <f t="shared" si="32"/>
        <v>0</v>
      </c>
      <c r="BS29" s="73">
        <f t="shared" ref="BS29:CJ29" si="78">SUM(BS45,BS217)</f>
        <v>0</v>
      </c>
      <c r="BT29" s="73">
        <f t="shared" si="78"/>
        <v>0</v>
      </c>
      <c r="BU29" s="73">
        <f t="shared" si="78"/>
        <v>0</v>
      </c>
      <c r="BV29" s="73">
        <f t="shared" si="78"/>
        <v>0</v>
      </c>
      <c r="BW29" s="73">
        <f t="shared" si="78"/>
        <v>0</v>
      </c>
      <c r="BX29" s="73">
        <f t="shared" si="78"/>
        <v>0</v>
      </c>
      <c r="BY29" s="73">
        <f t="shared" si="78"/>
        <v>0</v>
      </c>
      <c r="BZ29" s="73">
        <f t="shared" si="78"/>
        <v>0</v>
      </c>
      <c r="CA29" s="73">
        <f t="shared" si="78"/>
        <v>0</v>
      </c>
      <c r="CB29" s="73">
        <f t="shared" si="78"/>
        <v>0</v>
      </c>
      <c r="CC29" s="73">
        <f t="shared" si="78"/>
        <v>0</v>
      </c>
      <c r="CD29" s="73">
        <f t="shared" si="78"/>
        <v>0</v>
      </c>
      <c r="CE29" s="73">
        <f t="shared" si="78"/>
        <v>0</v>
      </c>
      <c r="CF29" s="73">
        <f t="shared" si="78"/>
        <v>0</v>
      </c>
      <c r="CG29" s="73">
        <f t="shared" si="78"/>
        <v>0</v>
      </c>
      <c r="CH29" s="73">
        <f t="shared" si="78"/>
        <v>0</v>
      </c>
      <c r="CI29" s="73">
        <f t="shared" si="78"/>
        <v>0</v>
      </c>
      <c r="CJ29" s="73">
        <f t="shared" si="78"/>
        <v>0</v>
      </c>
      <c r="CK29" s="73">
        <f t="shared" si="25"/>
        <v>0</v>
      </c>
      <c r="CL29" s="73">
        <f t="shared" si="25"/>
        <v>0</v>
      </c>
      <c r="CM29" s="73">
        <f t="shared" si="25"/>
        <v>247171</v>
      </c>
      <c r="CN29" s="73">
        <f t="shared" si="25"/>
        <v>503</v>
      </c>
      <c r="CO29" s="73">
        <f t="shared" si="25"/>
        <v>12227</v>
      </c>
      <c r="CP29" s="571">
        <f t="shared" si="9"/>
        <v>259398</v>
      </c>
      <c r="CQ29" s="73">
        <f t="shared" ref="CQ29:CV29" si="79">SUM(CQ45,CQ217)</f>
        <v>35329</v>
      </c>
      <c r="CR29" s="73">
        <f t="shared" si="79"/>
        <v>0</v>
      </c>
      <c r="CS29" s="73">
        <f t="shared" si="79"/>
        <v>0</v>
      </c>
      <c r="CT29" s="73">
        <f t="shared" si="79"/>
        <v>0</v>
      </c>
      <c r="CU29" s="73">
        <f t="shared" si="79"/>
        <v>0</v>
      </c>
      <c r="CV29" s="73">
        <f t="shared" si="79"/>
        <v>0</v>
      </c>
      <c r="CW29" s="73">
        <f t="shared" si="34"/>
        <v>0</v>
      </c>
      <c r="CX29" s="73">
        <f t="shared" si="34"/>
        <v>0</v>
      </c>
      <c r="CY29" s="73">
        <f t="shared" si="34"/>
        <v>0</v>
      </c>
      <c r="CZ29" s="73">
        <f t="shared" si="34"/>
        <v>0</v>
      </c>
      <c r="DA29" s="73">
        <f t="shared" si="34"/>
        <v>0</v>
      </c>
      <c r="DB29" s="190">
        <f t="shared" si="13"/>
        <v>294727</v>
      </c>
      <c r="DC29" s="71">
        <f t="shared" si="14"/>
        <v>12730</v>
      </c>
      <c r="DD29" s="73">
        <f t="shared" si="27"/>
        <v>0</v>
      </c>
      <c r="DE29" s="73">
        <f t="shared" ref="DE29:EH29" si="80">SUM(DE45,DE61)</f>
        <v>0</v>
      </c>
      <c r="DF29" s="73">
        <f t="shared" si="80"/>
        <v>0</v>
      </c>
      <c r="DG29" s="190">
        <f t="shared" si="15"/>
        <v>294727</v>
      </c>
      <c r="DH29" s="71">
        <f t="shared" si="16"/>
        <v>12730</v>
      </c>
      <c r="DI29" s="73">
        <f t="shared" si="80"/>
        <v>0</v>
      </c>
      <c r="DJ29" s="73">
        <f t="shared" si="80"/>
        <v>0</v>
      </c>
      <c r="DK29" s="73">
        <f t="shared" si="80"/>
        <v>0</v>
      </c>
      <c r="DL29" s="73">
        <f t="shared" si="80"/>
        <v>0</v>
      </c>
      <c r="DM29" s="73">
        <f t="shared" si="80"/>
        <v>0</v>
      </c>
      <c r="DN29" s="73">
        <f t="shared" si="80"/>
        <v>0</v>
      </c>
      <c r="DO29" s="73">
        <f t="shared" si="80"/>
        <v>0</v>
      </c>
      <c r="DP29" s="73">
        <f t="shared" si="80"/>
        <v>0</v>
      </c>
      <c r="DQ29" s="73">
        <f t="shared" si="80"/>
        <v>0</v>
      </c>
      <c r="DR29" s="73">
        <f t="shared" si="80"/>
        <v>0</v>
      </c>
      <c r="DS29" s="73">
        <f t="shared" si="80"/>
        <v>0</v>
      </c>
      <c r="DT29" s="73">
        <f t="shared" si="80"/>
        <v>0</v>
      </c>
      <c r="DU29" s="73">
        <f t="shared" si="80"/>
        <v>0</v>
      </c>
      <c r="DV29" s="73">
        <f t="shared" si="80"/>
        <v>0</v>
      </c>
      <c r="DW29" s="73">
        <f t="shared" si="80"/>
        <v>0</v>
      </c>
      <c r="DX29" s="73">
        <f t="shared" si="80"/>
        <v>0</v>
      </c>
      <c r="DY29" s="73">
        <f t="shared" si="80"/>
        <v>0</v>
      </c>
      <c r="DZ29" s="73">
        <f t="shared" si="80"/>
        <v>0</v>
      </c>
      <c r="EA29" s="73">
        <f t="shared" si="80"/>
        <v>0</v>
      </c>
      <c r="EB29" s="73">
        <f t="shared" si="80"/>
        <v>0</v>
      </c>
      <c r="EC29" s="73">
        <f t="shared" si="80"/>
        <v>0</v>
      </c>
      <c r="ED29" s="73">
        <f t="shared" si="80"/>
        <v>0</v>
      </c>
      <c r="EE29" s="73">
        <f t="shared" si="80"/>
        <v>0</v>
      </c>
      <c r="EF29" s="73">
        <f t="shared" si="80"/>
        <v>0</v>
      </c>
      <c r="EG29" s="73">
        <f t="shared" si="80"/>
        <v>0</v>
      </c>
      <c r="EH29" s="73">
        <f t="shared" si="80"/>
        <v>0</v>
      </c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</row>
    <row r="30" spans="2:158" s="69" customFormat="1" ht="12">
      <c r="B30" s="76"/>
      <c r="C30" s="77" t="s">
        <v>396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71"/>
      <c r="Q30" s="71"/>
      <c r="R30" s="71"/>
      <c r="S30" s="71"/>
      <c r="T30" s="71"/>
      <c r="U30" s="71"/>
      <c r="V30" s="71"/>
      <c r="W30" s="71"/>
      <c r="X30" s="71"/>
      <c r="Y30" s="73">
        <f t="shared" si="28"/>
        <v>267</v>
      </c>
      <c r="Z30" s="73"/>
      <c r="AA30" s="73"/>
      <c r="AB30" s="73"/>
      <c r="AC30" s="73"/>
      <c r="AD30" s="73"/>
      <c r="AE30" s="73"/>
      <c r="AF30" s="447">
        <f t="shared" si="0"/>
        <v>954733</v>
      </c>
      <c r="AG30" s="73">
        <f>SUM(AG46,AG218)</f>
        <v>339848</v>
      </c>
      <c r="AH30" s="73">
        <f t="shared" ref="AH30:AR30" si="81">SUM(AH46,AH218)</f>
        <v>32</v>
      </c>
      <c r="AI30" s="73">
        <f t="shared" si="81"/>
        <v>17</v>
      </c>
      <c r="AJ30" s="73">
        <f t="shared" si="81"/>
        <v>0</v>
      </c>
      <c r="AK30" s="73">
        <f t="shared" si="81"/>
        <v>40729</v>
      </c>
      <c r="AL30" s="73">
        <f t="shared" si="81"/>
        <v>328</v>
      </c>
      <c r="AM30" s="73">
        <f t="shared" si="81"/>
        <v>0</v>
      </c>
      <c r="AN30" s="73">
        <f t="shared" si="81"/>
        <v>0</v>
      </c>
      <c r="AO30" s="73">
        <f t="shared" si="81"/>
        <v>530667</v>
      </c>
      <c r="AP30" s="73">
        <f t="shared" si="81"/>
        <v>78931</v>
      </c>
      <c r="AQ30" s="73">
        <f t="shared" si="81"/>
        <v>158193</v>
      </c>
      <c r="AR30" s="73">
        <f t="shared" si="81"/>
        <v>0</v>
      </c>
      <c r="AS30" s="447">
        <f t="shared" si="1"/>
        <v>911604</v>
      </c>
      <c r="AT30" s="450">
        <f t="shared" si="18"/>
        <v>0</v>
      </c>
      <c r="AU30" s="450">
        <f t="shared" si="19"/>
        <v>0</v>
      </c>
      <c r="AV30" s="73">
        <f t="shared" si="20"/>
        <v>0</v>
      </c>
      <c r="AW30" s="73">
        <f t="shared" si="20"/>
        <v>0</v>
      </c>
      <c r="AX30" s="73">
        <f t="shared" si="20"/>
        <v>0</v>
      </c>
      <c r="AY30" s="450">
        <f t="shared" si="20"/>
        <v>2139</v>
      </c>
      <c r="AZ30" s="73">
        <f t="shared" si="20"/>
        <v>395</v>
      </c>
      <c r="BA30" s="450">
        <f t="shared" si="20"/>
        <v>2257</v>
      </c>
      <c r="BB30" s="447">
        <f t="shared" si="2"/>
        <v>5909</v>
      </c>
      <c r="BC30" s="73">
        <f t="shared" ref="BC30:BK30" si="82">SUM(BC46,BC218)</f>
        <v>931</v>
      </c>
      <c r="BD30" s="73">
        <f t="shared" si="82"/>
        <v>4639</v>
      </c>
      <c r="BE30" s="73">
        <f t="shared" si="82"/>
        <v>0</v>
      </c>
      <c r="BF30" s="73">
        <f t="shared" si="82"/>
        <v>339</v>
      </c>
      <c r="BG30" s="450">
        <f t="shared" si="82"/>
        <v>0</v>
      </c>
      <c r="BH30" s="450">
        <f t="shared" si="82"/>
        <v>2867</v>
      </c>
      <c r="BI30" s="450">
        <f t="shared" si="82"/>
        <v>0</v>
      </c>
      <c r="BJ30" s="450">
        <f t="shared" si="82"/>
        <v>0</v>
      </c>
      <c r="BK30" s="450">
        <f t="shared" si="82"/>
        <v>0</v>
      </c>
      <c r="BL30" s="450">
        <f t="shared" si="3"/>
        <v>29957</v>
      </c>
      <c r="BM30" s="73">
        <f t="shared" si="22"/>
        <v>0</v>
      </c>
      <c r="BN30" s="73">
        <f t="shared" si="22"/>
        <v>0</v>
      </c>
      <c r="BO30" s="73">
        <f t="shared" si="22"/>
        <v>0</v>
      </c>
      <c r="BP30" s="73">
        <f t="shared" si="22"/>
        <v>29957</v>
      </c>
      <c r="BQ30" s="450">
        <f t="shared" si="31"/>
        <v>43129</v>
      </c>
      <c r="BR30" s="73">
        <f t="shared" si="32"/>
        <v>0</v>
      </c>
      <c r="BS30" s="73">
        <f t="shared" ref="BS30:CJ30" si="83">SUM(BS46,BS218)</f>
        <v>0</v>
      </c>
      <c r="BT30" s="73">
        <f t="shared" si="83"/>
        <v>0</v>
      </c>
      <c r="BU30" s="73">
        <f t="shared" si="83"/>
        <v>0</v>
      </c>
      <c r="BV30" s="73">
        <f t="shared" si="83"/>
        <v>0</v>
      </c>
      <c r="BW30" s="73">
        <f t="shared" si="83"/>
        <v>0</v>
      </c>
      <c r="BX30" s="73">
        <f t="shared" si="83"/>
        <v>0</v>
      </c>
      <c r="BY30" s="73">
        <f t="shared" si="83"/>
        <v>0</v>
      </c>
      <c r="BZ30" s="73">
        <f t="shared" si="83"/>
        <v>0</v>
      </c>
      <c r="CA30" s="73">
        <f t="shared" si="83"/>
        <v>0</v>
      </c>
      <c r="CB30" s="73">
        <f t="shared" si="83"/>
        <v>0</v>
      </c>
      <c r="CC30" s="73">
        <f t="shared" si="83"/>
        <v>0</v>
      </c>
      <c r="CD30" s="73">
        <f t="shared" si="83"/>
        <v>0</v>
      </c>
      <c r="CE30" s="73">
        <f t="shared" si="83"/>
        <v>0</v>
      </c>
      <c r="CF30" s="73">
        <f t="shared" si="83"/>
        <v>0</v>
      </c>
      <c r="CG30" s="73">
        <f t="shared" si="83"/>
        <v>0</v>
      </c>
      <c r="CH30" s="73">
        <f t="shared" si="83"/>
        <v>0</v>
      </c>
      <c r="CI30" s="73">
        <f t="shared" si="83"/>
        <v>0</v>
      </c>
      <c r="CJ30" s="73">
        <f t="shared" si="83"/>
        <v>0</v>
      </c>
      <c r="CK30" s="73">
        <f t="shared" si="25"/>
        <v>0</v>
      </c>
      <c r="CL30" s="73">
        <f t="shared" si="25"/>
        <v>0</v>
      </c>
      <c r="CM30" s="73">
        <f t="shared" si="25"/>
        <v>173591</v>
      </c>
      <c r="CN30" s="73">
        <f t="shared" si="25"/>
        <v>0</v>
      </c>
      <c r="CO30" s="73">
        <f t="shared" si="25"/>
        <v>29591</v>
      </c>
      <c r="CP30" s="571">
        <f t="shared" si="9"/>
        <v>203182</v>
      </c>
      <c r="CQ30" s="73">
        <f t="shared" ref="CQ30:CV30" si="84">SUM(CQ46,CQ218)</f>
        <v>34626</v>
      </c>
      <c r="CR30" s="73">
        <f t="shared" si="84"/>
        <v>0</v>
      </c>
      <c r="CS30" s="73">
        <f t="shared" si="84"/>
        <v>0</v>
      </c>
      <c r="CT30" s="73">
        <f t="shared" si="84"/>
        <v>0</v>
      </c>
      <c r="CU30" s="73">
        <f t="shared" si="84"/>
        <v>0</v>
      </c>
      <c r="CV30" s="73">
        <f t="shared" si="84"/>
        <v>0</v>
      </c>
      <c r="CW30" s="73">
        <f t="shared" si="34"/>
        <v>4053</v>
      </c>
      <c r="CX30" s="73">
        <f t="shared" si="34"/>
        <v>0</v>
      </c>
      <c r="CY30" s="73">
        <f t="shared" si="34"/>
        <v>0</v>
      </c>
      <c r="CZ30" s="73">
        <f t="shared" si="34"/>
        <v>0</v>
      </c>
      <c r="DA30" s="73">
        <f t="shared" si="34"/>
        <v>81046</v>
      </c>
      <c r="DB30" s="190">
        <f>SUM(CP30,CQ30,DA30)</f>
        <v>318854</v>
      </c>
      <c r="DC30" s="71">
        <f t="shared" si="14"/>
        <v>29591</v>
      </c>
      <c r="DD30" s="73">
        <f t="shared" si="27"/>
        <v>0</v>
      </c>
      <c r="DE30" s="73">
        <f t="shared" ref="DE30:EH30" si="85">SUM(DE46,DE62)</f>
        <v>0</v>
      </c>
      <c r="DF30" s="73">
        <f t="shared" si="85"/>
        <v>0</v>
      </c>
      <c r="DG30" s="190">
        <f t="shared" si="15"/>
        <v>318854</v>
      </c>
      <c r="DH30" s="71">
        <f t="shared" si="16"/>
        <v>29591</v>
      </c>
      <c r="DI30" s="73">
        <f t="shared" si="85"/>
        <v>0</v>
      </c>
      <c r="DJ30" s="73">
        <f t="shared" si="85"/>
        <v>0</v>
      </c>
      <c r="DK30" s="73">
        <f t="shared" si="85"/>
        <v>0</v>
      </c>
      <c r="DL30" s="73">
        <f t="shared" si="85"/>
        <v>0</v>
      </c>
      <c r="DM30" s="73">
        <f t="shared" si="85"/>
        <v>0</v>
      </c>
      <c r="DN30" s="73">
        <f t="shared" si="85"/>
        <v>0</v>
      </c>
      <c r="DO30" s="73">
        <f t="shared" si="85"/>
        <v>0</v>
      </c>
      <c r="DP30" s="73">
        <f t="shared" si="85"/>
        <v>0</v>
      </c>
      <c r="DQ30" s="73">
        <f t="shared" si="85"/>
        <v>0</v>
      </c>
      <c r="DR30" s="73">
        <f t="shared" si="85"/>
        <v>0</v>
      </c>
      <c r="DS30" s="73">
        <f t="shared" si="85"/>
        <v>0</v>
      </c>
      <c r="DT30" s="73">
        <f t="shared" si="85"/>
        <v>0</v>
      </c>
      <c r="DU30" s="73">
        <f t="shared" si="85"/>
        <v>0</v>
      </c>
      <c r="DV30" s="73">
        <f t="shared" si="85"/>
        <v>0</v>
      </c>
      <c r="DW30" s="73">
        <f t="shared" si="85"/>
        <v>0</v>
      </c>
      <c r="DX30" s="73">
        <f t="shared" si="85"/>
        <v>0</v>
      </c>
      <c r="DY30" s="73">
        <f t="shared" si="85"/>
        <v>0</v>
      </c>
      <c r="DZ30" s="73">
        <f t="shared" si="85"/>
        <v>0</v>
      </c>
      <c r="EA30" s="73">
        <f t="shared" si="85"/>
        <v>0</v>
      </c>
      <c r="EB30" s="73">
        <f t="shared" si="85"/>
        <v>0</v>
      </c>
      <c r="EC30" s="73">
        <f t="shared" si="85"/>
        <v>0</v>
      </c>
      <c r="ED30" s="73">
        <f t="shared" si="85"/>
        <v>0</v>
      </c>
      <c r="EE30" s="73">
        <f t="shared" si="85"/>
        <v>0</v>
      </c>
      <c r="EF30" s="73">
        <f t="shared" si="85"/>
        <v>0</v>
      </c>
      <c r="EG30" s="73">
        <f t="shared" si="85"/>
        <v>0</v>
      </c>
      <c r="EH30" s="73">
        <f t="shared" si="85"/>
        <v>0</v>
      </c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</row>
    <row r="31" spans="2:158" s="69" customFormat="1" ht="12">
      <c r="B31" s="76"/>
      <c r="C31" s="77" t="s">
        <v>397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71"/>
      <c r="Q31" s="71"/>
      <c r="R31" s="71"/>
      <c r="S31" s="71"/>
      <c r="T31" s="71"/>
      <c r="U31" s="71"/>
      <c r="V31" s="71"/>
      <c r="W31" s="71"/>
      <c r="X31" s="71"/>
      <c r="Y31" s="73">
        <f t="shared" si="28"/>
        <v>246</v>
      </c>
      <c r="Z31" s="73"/>
      <c r="AA31" s="73"/>
      <c r="AB31" s="73"/>
      <c r="AC31" s="73"/>
      <c r="AD31" s="73"/>
      <c r="AE31" s="73"/>
      <c r="AF31" s="447">
        <f t="shared" si="0"/>
        <v>346149</v>
      </c>
      <c r="AG31" s="73">
        <f t="shared" ref="AG31:AR31" si="86">SUM(AG47,AG219)</f>
        <v>266344</v>
      </c>
      <c r="AH31" s="73">
        <f t="shared" si="86"/>
        <v>62</v>
      </c>
      <c r="AI31" s="73">
        <f t="shared" si="86"/>
        <v>19</v>
      </c>
      <c r="AJ31" s="73">
        <f t="shared" si="86"/>
        <v>0</v>
      </c>
      <c r="AK31" s="73">
        <f t="shared" si="86"/>
        <v>0</v>
      </c>
      <c r="AL31" s="73">
        <f t="shared" si="86"/>
        <v>897</v>
      </c>
      <c r="AM31" s="73">
        <f t="shared" si="86"/>
        <v>696</v>
      </c>
      <c r="AN31" s="73">
        <f t="shared" si="86"/>
        <v>0</v>
      </c>
      <c r="AO31" s="73">
        <f t="shared" si="86"/>
        <v>72697</v>
      </c>
      <c r="AP31" s="73">
        <f t="shared" si="86"/>
        <v>11631</v>
      </c>
      <c r="AQ31" s="73">
        <f t="shared" si="86"/>
        <v>26153</v>
      </c>
      <c r="AR31" s="73">
        <f t="shared" si="86"/>
        <v>0</v>
      </c>
      <c r="AS31" s="447">
        <f t="shared" si="1"/>
        <v>340000</v>
      </c>
      <c r="AT31" s="450">
        <f t="shared" si="18"/>
        <v>0</v>
      </c>
      <c r="AU31" s="450">
        <f t="shared" si="19"/>
        <v>0</v>
      </c>
      <c r="AV31" s="73">
        <f t="shared" si="20"/>
        <v>0</v>
      </c>
      <c r="AW31" s="73">
        <f t="shared" si="20"/>
        <v>0</v>
      </c>
      <c r="AX31" s="73">
        <f t="shared" si="20"/>
        <v>0</v>
      </c>
      <c r="AY31" s="450">
        <f t="shared" si="20"/>
        <v>1812</v>
      </c>
      <c r="AZ31" s="73">
        <f t="shared" si="20"/>
        <v>194</v>
      </c>
      <c r="BA31" s="450">
        <f t="shared" si="20"/>
        <v>1248</v>
      </c>
      <c r="BB31" s="447">
        <f t="shared" si="2"/>
        <v>981</v>
      </c>
      <c r="BC31" s="73">
        <f t="shared" ref="BC31:BK31" si="87">SUM(BC47,BC219)</f>
        <v>339</v>
      </c>
      <c r="BD31" s="73">
        <f t="shared" si="87"/>
        <v>610</v>
      </c>
      <c r="BE31" s="73">
        <f t="shared" si="87"/>
        <v>8</v>
      </c>
      <c r="BF31" s="73">
        <f>SUM(BF47,BF219)</f>
        <v>32</v>
      </c>
      <c r="BG31" s="450">
        <f t="shared" si="87"/>
        <v>0</v>
      </c>
      <c r="BH31" s="450">
        <f t="shared" si="87"/>
        <v>1687</v>
      </c>
      <c r="BI31" s="450">
        <f t="shared" si="87"/>
        <v>0</v>
      </c>
      <c r="BJ31" s="450">
        <f t="shared" si="87"/>
        <v>17</v>
      </c>
      <c r="BK31" s="450">
        <f t="shared" si="87"/>
        <v>0</v>
      </c>
      <c r="BL31" s="450">
        <f t="shared" si="3"/>
        <v>404</v>
      </c>
      <c r="BM31" s="73">
        <f t="shared" si="22"/>
        <v>0</v>
      </c>
      <c r="BN31" s="73">
        <f t="shared" si="22"/>
        <v>0</v>
      </c>
      <c r="BO31" s="73">
        <f t="shared" si="22"/>
        <v>0</v>
      </c>
      <c r="BP31" s="73">
        <f t="shared" si="22"/>
        <v>404</v>
      </c>
      <c r="BQ31" s="450">
        <f t="shared" si="31"/>
        <v>6149</v>
      </c>
      <c r="BR31" s="73">
        <f t="shared" si="32"/>
        <v>7176</v>
      </c>
      <c r="BS31" s="73">
        <f t="shared" ref="BS31:CJ31" si="88">SUM(BS47,BS219)</f>
        <v>0</v>
      </c>
      <c r="BT31" s="73">
        <f t="shared" si="88"/>
        <v>6637</v>
      </c>
      <c r="BU31" s="73">
        <f t="shared" si="88"/>
        <v>0</v>
      </c>
      <c r="BV31" s="73">
        <f t="shared" si="88"/>
        <v>0</v>
      </c>
      <c r="BW31" s="73">
        <f t="shared" si="88"/>
        <v>0</v>
      </c>
      <c r="BX31" s="73">
        <f t="shared" si="88"/>
        <v>0</v>
      </c>
      <c r="BY31" s="73">
        <f t="shared" si="88"/>
        <v>0</v>
      </c>
      <c r="BZ31" s="73">
        <f t="shared" si="88"/>
        <v>0</v>
      </c>
      <c r="CA31" s="73">
        <f t="shared" si="88"/>
        <v>0</v>
      </c>
      <c r="CB31" s="73">
        <f t="shared" si="88"/>
        <v>539</v>
      </c>
      <c r="CC31" s="73">
        <f t="shared" si="88"/>
        <v>0</v>
      </c>
      <c r="CD31" s="73">
        <f t="shared" si="88"/>
        <v>539</v>
      </c>
      <c r="CE31" s="73">
        <f t="shared" si="88"/>
        <v>0</v>
      </c>
      <c r="CF31" s="73">
        <f t="shared" si="88"/>
        <v>0</v>
      </c>
      <c r="CG31" s="73">
        <f t="shared" si="88"/>
        <v>0</v>
      </c>
      <c r="CH31" s="73">
        <f t="shared" si="88"/>
        <v>7176</v>
      </c>
      <c r="CI31" s="73">
        <f t="shared" si="88"/>
        <v>0</v>
      </c>
      <c r="CJ31" s="73">
        <f t="shared" si="88"/>
        <v>0</v>
      </c>
      <c r="CK31" s="73">
        <f t="shared" si="25"/>
        <v>208</v>
      </c>
      <c r="CL31" s="73">
        <f t="shared" si="25"/>
        <v>0</v>
      </c>
      <c r="CM31" s="73">
        <f t="shared" si="25"/>
        <v>228309</v>
      </c>
      <c r="CN31" s="73">
        <f t="shared" si="25"/>
        <v>0</v>
      </c>
      <c r="CO31" s="73">
        <f t="shared" si="25"/>
        <v>496</v>
      </c>
      <c r="CP31" s="571">
        <f t="shared" si="9"/>
        <v>229013</v>
      </c>
      <c r="CQ31" s="73">
        <f t="shared" ref="CQ31:CV31" si="89">SUM(CQ47,CQ219)</f>
        <v>38977</v>
      </c>
      <c r="CR31" s="73">
        <f t="shared" si="89"/>
        <v>0</v>
      </c>
      <c r="CS31" s="73">
        <f t="shared" si="89"/>
        <v>0</v>
      </c>
      <c r="CT31" s="73">
        <f t="shared" si="89"/>
        <v>0</v>
      </c>
      <c r="CU31" s="73">
        <f t="shared" si="89"/>
        <v>0</v>
      </c>
      <c r="CV31" s="73">
        <f t="shared" si="89"/>
        <v>0</v>
      </c>
      <c r="CW31" s="73">
        <f t="shared" si="34"/>
        <v>98000</v>
      </c>
      <c r="CX31" s="73">
        <f t="shared" si="34"/>
        <v>0</v>
      </c>
      <c r="CY31" s="73">
        <f t="shared" si="34"/>
        <v>0</v>
      </c>
      <c r="CZ31" s="73">
        <f t="shared" si="34"/>
        <v>0</v>
      </c>
      <c r="DA31" s="73">
        <f t="shared" si="34"/>
        <v>0</v>
      </c>
      <c r="DB31" s="190">
        <f t="shared" ref="DB31:DB54" si="90">SUM(CP31,CQ31)</f>
        <v>267990</v>
      </c>
      <c r="DC31" s="71">
        <f t="shared" si="14"/>
        <v>496</v>
      </c>
      <c r="DD31" s="73">
        <f t="shared" si="27"/>
        <v>0</v>
      </c>
      <c r="DE31" s="73">
        <f t="shared" ref="DE31:EH31" si="91">SUM(DE47,DE63)</f>
        <v>0</v>
      </c>
      <c r="DF31" s="73">
        <f t="shared" si="91"/>
        <v>0</v>
      </c>
      <c r="DG31" s="190">
        <f t="shared" si="15"/>
        <v>267990</v>
      </c>
      <c r="DH31" s="71">
        <f t="shared" si="16"/>
        <v>496</v>
      </c>
      <c r="DI31" s="73">
        <f t="shared" si="91"/>
        <v>0</v>
      </c>
      <c r="DJ31" s="73">
        <f t="shared" si="91"/>
        <v>0</v>
      </c>
      <c r="DK31" s="73">
        <f t="shared" si="91"/>
        <v>0</v>
      </c>
      <c r="DL31" s="73">
        <f t="shared" si="91"/>
        <v>0</v>
      </c>
      <c r="DM31" s="73">
        <f t="shared" si="91"/>
        <v>0</v>
      </c>
      <c r="DN31" s="73">
        <f t="shared" si="91"/>
        <v>0</v>
      </c>
      <c r="DO31" s="73">
        <f t="shared" si="91"/>
        <v>0</v>
      </c>
      <c r="DP31" s="73">
        <f t="shared" si="91"/>
        <v>0</v>
      </c>
      <c r="DQ31" s="73">
        <f t="shared" si="91"/>
        <v>0</v>
      </c>
      <c r="DR31" s="73">
        <f t="shared" si="91"/>
        <v>0</v>
      </c>
      <c r="DS31" s="73">
        <f t="shared" si="91"/>
        <v>0</v>
      </c>
      <c r="DT31" s="73">
        <f t="shared" si="91"/>
        <v>0</v>
      </c>
      <c r="DU31" s="73">
        <f t="shared" si="91"/>
        <v>0</v>
      </c>
      <c r="DV31" s="73">
        <f t="shared" si="91"/>
        <v>0</v>
      </c>
      <c r="DW31" s="73">
        <f t="shared" si="91"/>
        <v>0</v>
      </c>
      <c r="DX31" s="73">
        <f t="shared" si="91"/>
        <v>0</v>
      </c>
      <c r="DY31" s="73">
        <f t="shared" si="91"/>
        <v>0</v>
      </c>
      <c r="DZ31" s="73">
        <f t="shared" si="91"/>
        <v>0</v>
      </c>
      <c r="EA31" s="73">
        <f t="shared" si="91"/>
        <v>0</v>
      </c>
      <c r="EB31" s="73">
        <f t="shared" si="91"/>
        <v>0</v>
      </c>
      <c r="EC31" s="73">
        <f t="shared" si="91"/>
        <v>0</v>
      </c>
      <c r="ED31" s="73">
        <f t="shared" si="91"/>
        <v>0</v>
      </c>
      <c r="EE31" s="73">
        <f t="shared" si="91"/>
        <v>0</v>
      </c>
      <c r="EF31" s="73">
        <f t="shared" si="91"/>
        <v>0</v>
      </c>
      <c r="EG31" s="73">
        <f t="shared" si="91"/>
        <v>0</v>
      </c>
      <c r="EH31" s="73">
        <f t="shared" si="91"/>
        <v>0</v>
      </c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</row>
    <row r="32" spans="2:158" s="69" customFormat="1" ht="12">
      <c r="B32" s="76"/>
      <c r="C32" s="77" t="s">
        <v>398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71"/>
      <c r="Q32" s="71"/>
      <c r="R32" s="71"/>
      <c r="S32" s="71"/>
      <c r="T32" s="71"/>
      <c r="U32" s="71"/>
      <c r="V32" s="71"/>
      <c r="W32" s="71"/>
      <c r="X32" s="71"/>
      <c r="Y32" s="73">
        <f t="shared" si="28"/>
        <v>0</v>
      </c>
      <c r="Z32" s="73"/>
      <c r="AA32" s="73"/>
      <c r="AB32" s="73"/>
      <c r="AC32" s="73"/>
      <c r="AD32" s="73"/>
      <c r="AE32" s="73"/>
      <c r="AF32" s="447">
        <f t="shared" si="0"/>
        <v>0</v>
      </c>
      <c r="AG32" s="73">
        <f t="shared" ref="AG32:AR32" si="92">SUM(AG48,AG220)</f>
        <v>0</v>
      </c>
      <c r="AH32" s="73">
        <f t="shared" si="92"/>
        <v>0</v>
      </c>
      <c r="AI32" s="73">
        <f t="shared" si="92"/>
        <v>0</v>
      </c>
      <c r="AJ32" s="73">
        <f t="shared" si="92"/>
        <v>0</v>
      </c>
      <c r="AK32" s="73">
        <f t="shared" si="92"/>
        <v>0</v>
      </c>
      <c r="AL32" s="73">
        <f t="shared" si="92"/>
        <v>0</v>
      </c>
      <c r="AM32" s="73">
        <f t="shared" si="92"/>
        <v>0</v>
      </c>
      <c r="AN32" s="73">
        <f t="shared" si="92"/>
        <v>0</v>
      </c>
      <c r="AO32" s="73">
        <f t="shared" si="92"/>
        <v>0</v>
      </c>
      <c r="AP32" s="73">
        <f t="shared" si="92"/>
        <v>0</v>
      </c>
      <c r="AQ32" s="73">
        <f t="shared" si="92"/>
        <v>0</v>
      </c>
      <c r="AR32" s="73">
        <f t="shared" si="92"/>
        <v>0</v>
      </c>
      <c r="AS32" s="447">
        <f t="shared" si="1"/>
        <v>0</v>
      </c>
      <c r="AT32" s="450">
        <f t="shared" si="18"/>
        <v>0</v>
      </c>
      <c r="AU32" s="450">
        <f t="shared" si="19"/>
        <v>0</v>
      </c>
      <c r="AV32" s="73">
        <f t="shared" si="20"/>
        <v>0</v>
      </c>
      <c r="AW32" s="73">
        <f t="shared" si="20"/>
        <v>0</v>
      </c>
      <c r="AX32" s="73">
        <f t="shared" si="20"/>
        <v>0</v>
      </c>
      <c r="AY32" s="450">
        <f t="shared" si="20"/>
        <v>0</v>
      </c>
      <c r="AZ32" s="73">
        <f t="shared" si="20"/>
        <v>0</v>
      </c>
      <c r="BA32" s="450">
        <f t="shared" si="20"/>
        <v>0</v>
      </c>
      <c r="BB32" s="447">
        <f t="shared" si="2"/>
        <v>0</v>
      </c>
      <c r="BC32" s="73">
        <f t="shared" ref="BC32:BK32" si="93">SUM(BC48,BC220)</f>
        <v>0</v>
      </c>
      <c r="BD32" s="73">
        <f t="shared" si="93"/>
        <v>0</v>
      </c>
      <c r="BE32" s="73">
        <f t="shared" si="93"/>
        <v>0</v>
      </c>
      <c r="BF32" s="73">
        <f t="shared" si="93"/>
        <v>0</v>
      </c>
      <c r="BG32" s="450">
        <f t="shared" si="93"/>
        <v>0</v>
      </c>
      <c r="BH32" s="450">
        <f t="shared" si="93"/>
        <v>0</v>
      </c>
      <c r="BI32" s="450">
        <f t="shared" si="93"/>
        <v>0</v>
      </c>
      <c r="BJ32" s="450">
        <f t="shared" si="93"/>
        <v>0</v>
      </c>
      <c r="BK32" s="450">
        <f t="shared" si="93"/>
        <v>0</v>
      </c>
      <c r="BL32" s="450">
        <f t="shared" si="3"/>
        <v>0</v>
      </c>
      <c r="BM32" s="73">
        <f t="shared" si="22"/>
        <v>0</v>
      </c>
      <c r="BN32" s="73">
        <f t="shared" si="22"/>
        <v>0</v>
      </c>
      <c r="BO32" s="73">
        <f t="shared" si="22"/>
        <v>0</v>
      </c>
      <c r="BP32" s="73">
        <f t="shared" si="22"/>
        <v>0</v>
      </c>
      <c r="BQ32" s="450">
        <f t="shared" si="31"/>
        <v>0</v>
      </c>
      <c r="BR32" s="73">
        <f t="shared" ref="BR32:CH32" si="94">SUM(BR48,BR220)</f>
        <v>0</v>
      </c>
      <c r="BS32" s="73">
        <f t="shared" si="94"/>
        <v>0</v>
      </c>
      <c r="BT32" s="73">
        <f t="shared" si="94"/>
        <v>0</v>
      </c>
      <c r="BU32" s="73">
        <f t="shared" si="94"/>
        <v>0</v>
      </c>
      <c r="BV32" s="73">
        <f t="shared" si="94"/>
        <v>0</v>
      </c>
      <c r="BW32" s="73">
        <f t="shared" si="94"/>
        <v>0</v>
      </c>
      <c r="BX32" s="73">
        <f t="shared" si="94"/>
        <v>0</v>
      </c>
      <c r="BY32" s="73">
        <f t="shared" si="94"/>
        <v>0</v>
      </c>
      <c r="BZ32" s="73">
        <f t="shared" si="94"/>
        <v>0</v>
      </c>
      <c r="CA32" s="73">
        <f t="shared" si="94"/>
        <v>0</v>
      </c>
      <c r="CB32" s="73">
        <f t="shared" si="94"/>
        <v>0</v>
      </c>
      <c r="CC32" s="73">
        <f t="shared" si="94"/>
        <v>0</v>
      </c>
      <c r="CD32" s="73">
        <f t="shared" si="94"/>
        <v>0</v>
      </c>
      <c r="CE32" s="73">
        <f t="shared" si="94"/>
        <v>0</v>
      </c>
      <c r="CF32" s="73">
        <f t="shared" si="94"/>
        <v>0</v>
      </c>
      <c r="CG32" s="73">
        <f t="shared" si="94"/>
        <v>0</v>
      </c>
      <c r="CH32" s="73">
        <f t="shared" si="94"/>
        <v>0</v>
      </c>
      <c r="CI32" s="73">
        <f>SUM(CI48,CI64)</f>
        <v>0</v>
      </c>
      <c r="CJ32" s="73">
        <f>SUM(CJ48,CJ64)</f>
        <v>0</v>
      </c>
      <c r="CK32" s="73">
        <f t="shared" si="25"/>
        <v>0</v>
      </c>
      <c r="CL32" s="73">
        <f t="shared" si="25"/>
        <v>0</v>
      </c>
      <c r="CM32" s="73">
        <f t="shared" si="25"/>
        <v>0</v>
      </c>
      <c r="CN32" s="73">
        <f t="shared" si="25"/>
        <v>0</v>
      </c>
      <c r="CO32" s="73">
        <f t="shared" si="25"/>
        <v>0</v>
      </c>
      <c r="CP32" s="571">
        <f t="shared" si="9"/>
        <v>0</v>
      </c>
      <c r="CQ32" s="73">
        <f t="shared" ref="CQ32:CV32" si="95">SUM(CQ48,CQ220)</f>
        <v>0</v>
      </c>
      <c r="CR32" s="73">
        <f t="shared" si="95"/>
        <v>0</v>
      </c>
      <c r="CS32" s="73">
        <f t="shared" si="95"/>
        <v>0</v>
      </c>
      <c r="CT32" s="73">
        <f t="shared" si="95"/>
        <v>0</v>
      </c>
      <c r="CU32" s="73">
        <f t="shared" si="95"/>
        <v>0</v>
      </c>
      <c r="CV32" s="73">
        <f t="shared" si="95"/>
        <v>0</v>
      </c>
      <c r="CW32" s="73">
        <f t="shared" si="34"/>
        <v>0</v>
      </c>
      <c r="CX32" s="73">
        <f t="shared" si="34"/>
        <v>0</v>
      </c>
      <c r="CY32" s="73">
        <f t="shared" si="34"/>
        <v>0</v>
      </c>
      <c r="CZ32" s="73">
        <f t="shared" si="34"/>
        <v>0</v>
      </c>
      <c r="DA32" s="73">
        <f t="shared" si="34"/>
        <v>0</v>
      </c>
      <c r="DB32" s="190">
        <f t="shared" si="90"/>
        <v>0</v>
      </c>
      <c r="DC32" s="71">
        <f t="shared" si="14"/>
        <v>0</v>
      </c>
      <c r="DD32" s="73">
        <f t="shared" si="27"/>
        <v>0</v>
      </c>
      <c r="DE32" s="73">
        <f t="shared" ref="DE32:EH32" si="96">SUM(DE48,DE64)</f>
        <v>0</v>
      </c>
      <c r="DF32" s="73">
        <f t="shared" si="96"/>
        <v>0</v>
      </c>
      <c r="DG32" s="190">
        <f t="shared" si="15"/>
        <v>0</v>
      </c>
      <c r="DH32" s="71">
        <f t="shared" si="16"/>
        <v>0</v>
      </c>
      <c r="DI32" s="73">
        <f t="shared" si="96"/>
        <v>0</v>
      </c>
      <c r="DJ32" s="73">
        <f t="shared" si="96"/>
        <v>0</v>
      </c>
      <c r="DK32" s="73">
        <f t="shared" si="96"/>
        <v>0</v>
      </c>
      <c r="DL32" s="73">
        <f t="shared" si="96"/>
        <v>0</v>
      </c>
      <c r="DM32" s="73">
        <f t="shared" si="96"/>
        <v>0</v>
      </c>
      <c r="DN32" s="73">
        <f t="shared" si="96"/>
        <v>0</v>
      </c>
      <c r="DO32" s="73">
        <f t="shared" si="96"/>
        <v>0</v>
      </c>
      <c r="DP32" s="73">
        <f t="shared" si="96"/>
        <v>0</v>
      </c>
      <c r="DQ32" s="73">
        <f t="shared" si="96"/>
        <v>0</v>
      </c>
      <c r="DR32" s="73">
        <f t="shared" si="96"/>
        <v>0</v>
      </c>
      <c r="DS32" s="73">
        <f t="shared" si="96"/>
        <v>0</v>
      </c>
      <c r="DT32" s="73">
        <f t="shared" si="96"/>
        <v>0</v>
      </c>
      <c r="DU32" s="73">
        <f t="shared" si="96"/>
        <v>0</v>
      </c>
      <c r="DV32" s="73">
        <f t="shared" si="96"/>
        <v>0</v>
      </c>
      <c r="DW32" s="73">
        <f t="shared" si="96"/>
        <v>0</v>
      </c>
      <c r="DX32" s="73">
        <f t="shared" si="96"/>
        <v>0</v>
      </c>
      <c r="DY32" s="73">
        <f t="shared" si="96"/>
        <v>0</v>
      </c>
      <c r="DZ32" s="73">
        <f t="shared" si="96"/>
        <v>0</v>
      </c>
      <c r="EA32" s="73">
        <f t="shared" si="96"/>
        <v>0</v>
      </c>
      <c r="EB32" s="73">
        <f t="shared" si="96"/>
        <v>0</v>
      </c>
      <c r="EC32" s="73">
        <f t="shared" si="96"/>
        <v>0</v>
      </c>
      <c r="ED32" s="73">
        <f t="shared" si="96"/>
        <v>0</v>
      </c>
      <c r="EE32" s="73">
        <f t="shared" si="96"/>
        <v>0</v>
      </c>
      <c r="EF32" s="73">
        <f t="shared" si="96"/>
        <v>0</v>
      </c>
      <c r="EG32" s="73">
        <f t="shared" si="96"/>
        <v>0</v>
      </c>
      <c r="EH32" s="73">
        <f t="shared" si="96"/>
        <v>0</v>
      </c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</row>
    <row r="33" spans="2:158" s="78" customFormat="1" ht="13.5" customHeight="1">
      <c r="B33" s="715" t="s">
        <v>399</v>
      </c>
      <c r="C33" s="713" t="s">
        <v>400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81">
        <f>SUM(Y49,Y65,Y80,Y96,Y112,Y127,Y142,Y159)</f>
        <v>3081</v>
      </c>
      <c r="Z33" s="110"/>
      <c r="AA33" s="110"/>
      <c r="AB33" s="110"/>
      <c r="AC33" s="110"/>
      <c r="AD33" s="110"/>
      <c r="AE33" s="110"/>
      <c r="AF33" s="447">
        <f t="shared" si="0"/>
        <v>1662.5000000000002</v>
      </c>
      <c r="AG33" s="81">
        <f t="shared" ref="AG33:AQ33" si="97">SUM(AG49,AG65,AG80,AG96,AG112,AG127,AG142,AG159)</f>
        <v>993.6</v>
      </c>
      <c r="AH33" s="81">
        <f t="shared" si="97"/>
        <v>0.2</v>
      </c>
      <c r="AI33" s="81">
        <f t="shared" si="97"/>
        <v>0.1</v>
      </c>
      <c r="AJ33" s="81">
        <f t="shared" si="97"/>
        <v>0</v>
      </c>
      <c r="AK33" s="81">
        <f t="shared" si="97"/>
        <v>0.1</v>
      </c>
      <c r="AL33" s="81">
        <f t="shared" si="97"/>
        <v>4.4999999999999991</v>
      </c>
      <c r="AM33" s="81">
        <f t="shared" si="97"/>
        <v>1.2000000000000002</v>
      </c>
      <c r="AN33" s="81">
        <f t="shared" si="97"/>
        <v>0</v>
      </c>
      <c r="AO33" s="81">
        <f t="shared" si="97"/>
        <v>608.10000000000014</v>
      </c>
      <c r="AP33" s="81">
        <f t="shared" si="97"/>
        <v>132.9</v>
      </c>
      <c r="AQ33" s="81">
        <f t="shared" si="97"/>
        <v>179.9</v>
      </c>
      <c r="AR33" s="81">
        <f>SUM(AR49,AR65,AR112,AR159)</f>
        <v>0</v>
      </c>
      <c r="AS33" s="447">
        <f t="shared" si="1"/>
        <v>1606.5000000000002</v>
      </c>
      <c r="AT33" s="450">
        <f t="shared" ref="AT33:BA33" si="98">SUM(AT49,AT65,AT112,AT159)</f>
        <v>0</v>
      </c>
      <c r="AU33" s="450">
        <f t="shared" si="98"/>
        <v>0</v>
      </c>
      <c r="AV33" s="81">
        <f t="shared" si="98"/>
        <v>0</v>
      </c>
      <c r="AW33" s="81">
        <f t="shared" si="98"/>
        <v>0</v>
      </c>
      <c r="AX33" s="81">
        <f t="shared" si="98"/>
        <v>0</v>
      </c>
      <c r="AY33" s="450">
        <f t="shared" si="98"/>
        <v>9.6999999999999993</v>
      </c>
      <c r="AZ33" s="81">
        <f t="shared" si="98"/>
        <v>1.7</v>
      </c>
      <c r="BA33" s="450">
        <f t="shared" si="98"/>
        <v>9.4</v>
      </c>
      <c r="BB33" s="447">
        <f t="shared" si="2"/>
        <v>14</v>
      </c>
      <c r="BC33" s="81">
        <f t="shared" ref="BC33:BK33" si="99">SUM(BC49,BC65,BC112,BC159)</f>
        <v>1.1000000000000001</v>
      </c>
      <c r="BD33" s="81">
        <f t="shared" si="99"/>
        <v>12.200000000000001</v>
      </c>
      <c r="BE33" s="81">
        <f t="shared" si="99"/>
        <v>6.6</v>
      </c>
      <c r="BF33" s="81">
        <f>SUM(BF49,BF65,BF112,BF159)</f>
        <v>0.7</v>
      </c>
      <c r="BG33" s="450">
        <f t="shared" si="99"/>
        <v>0</v>
      </c>
      <c r="BH33" s="450">
        <f t="shared" si="99"/>
        <v>6.4999999999999991</v>
      </c>
      <c r="BI33" s="450">
        <f t="shared" si="99"/>
        <v>0</v>
      </c>
      <c r="BJ33" s="450">
        <f t="shared" si="99"/>
        <v>0.3</v>
      </c>
      <c r="BK33" s="450">
        <f t="shared" si="99"/>
        <v>0.1</v>
      </c>
      <c r="BL33" s="450">
        <f t="shared" si="3"/>
        <v>15.999999999999998</v>
      </c>
      <c r="BM33" s="81">
        <f>SUM(BM49,BM65,BM112,BM159)</f>
        <v>0</v>
      </c>
      <c r="BN33" s="81">
        <f>SUM(BN49,BN65,BN112,BN159)</f>
        <v>0</v>
      </c>
      <c r="BO33" s="81">
        <f>SUM(BO49,BO65,BO112,BO159)</f>
        <v>0</v>
      </c>
      <c r="BP33" s="81">
        <f>SUM(BP49,BP65,BP112,BP159)</f>
        <v>15.999999999999998</v>
      </c>
      <c r="BQ33" s="450">
        <f>SUM(AU33,AY33,BA33,BB33,BG33,BH33,BI33,BJ33,BK33,BL33)</f>
        <v>56</v>
      </c>
      <c r="BR33" s="81">
        <f t="shared" ref="BR33:CH33" si="100">SUM(BR49,BR65,BR112,BR159)</f>
        <v>3</v>
      </c>
      <c r="BS33" s="81">
        <f t="shared" si="100"/>
        <v>0</v>
      </c>
      <c r="BT33" s="81">
        <f t="shared" si="100"/>
        <v>1.6</v>
      </c>
      <c r="BU33" s="81">
        <f t="shared" si="100"/>
        <v>0</v>
      </c>
      <c r="BV33" s="81">
        <f t="shared" si="100"/>
        <v>0</v>
      </c>
      <c r="BW33" s="81">
        <f t="shared" si="100"/>
        <v>0</v>
      </c>
      <c r="BX33" s="81">
        <f t="shared" si="100"/>
        <v>0</v>
      </c>
      <c r="BY33" s="81">
        <f t="shared" si="100"/>
        <v>0</v>
      </c>
      <c r="BZ33" s="81">
        <f t="shared" si="100"/>
        <v>0</v>
      </c>
      <c r="CA33" s="81">
        <f t="shared" si="100"/>
        <v>0</v>
      </c>
      <c r="CB33" s="81">
        <f t="shared" si="100"/>
        <v>0.4</v>
      </c>
      <c r="CC33" s="81">
        <f t="shared" si="100"/>
        <v>0</v>
      </c>
      <c r="CD33" s="81">
        <f t="shared" si="100"/>
        <v>0.4</v>
      </c>
      <c r="CE33" s="81">
        <f t="shared" si="100"/>
        <v>1</v>
      </c>
      <c r="CF33" s="81">
        <f t="shared" si="100"/>
        <v>0</v>
      </c>
      <c r="CG33" s="81">
        <f t="shared" si="100"/>
        <v>0.3</v>
      </c>
      <c r="CH33" s="81">
        <f t="shared" si="100"/>
        <v>3</v>
      </c>
      <c r="CI33" s="573"/>
      <c r="CJ33" s="573"/>
      <c r="CK33" s="81">
        <f t="shared" ref="CK33:CM47" si="101">SUM(CK49,CK65,CK112,CK159,CK96)</f>
        <v>0.4</v>
      </c>
      <c r="CL33" s="81">
        <f t="shared" si="101"/>
        <v>0</v>
      </c>
      <c r="CM33" s="81">
        <f t="shared" si="101"/>
        <v>946.8</v>
      </c>
      <c r="CN33" s="81">
        <f t="shared" ref="CN33:DA33" si="102">SUM(CN49,CN65,CN112,CN159,CN96)</f>
        <v>1</v>
      </c>
      <c r="CO33" s="81">
        <f t="shared" si="102"/>
        <v>47.2</v>
      </c>
      <c r="CP33" s="574">
        <f t="shared" si="9"/>
        <v>994.4</v>
      </c>
      <c r="CQ33" s="81">
        <f t="shared" si="102"/>
        <v>55.3</v>
      </c>
      <c r="CR33" s="81">
        <f t="shared" si="102"/>
        <v>0.3</v>
      </c>
      <c r="CS33" s="81">
        <f t="shared" si="102"/>
        <v>0</v>
      </c>
      <c r="CT33" s="81">
        <f t="shared" si="102"/>
        <v>0</v>
      </c>
      <c r="CU33" s="81">
        <f t="shared" si="102"/>
        <v>0</v>
      </c>
      <c r="CV33" s="81">
        <f t="shared" si="102"/>
        <v>0</v>
      </c>
      <c r="CW33" s="81">
        <f t="shared" si="102"/>
        <v>150.30000000000001</v>
      </c>
      <c r="CX33" s="81">
        <f t="shared" si="102"/>
        <v>119.3</v>
      </c>
      <c r="CY33" s="81">
        <f t="shared" si="102"/>
        <v>0</v>
      </c>
      <c r="CZ33" s="81">
        <f t="shared" si="102"/>
        <v>0</v>
      </c>
      <c r="DA33" s="81">
        <f t="shared" si="102"/>
        <v>0</v>
      </c>
      <c r="DB33" s="189">
        <f t="shared" si="90"/>
        <v>1049.7</v>
      </c>
      <c r="DC33" s="79">
        <f t="shared" si="14"/>
        <v>48.2</v>
      </c>
      <c r="DD33" s="81">
        <f t="shared" ref="DD33:DF34" si="103">SUM(DD49,DD65,DD112,DD159,DD96)</f>
        <v>0</v>
      </c>
      <c r="DE33" s="81">
        <f t="shared" si="103"/>
        <v>0.1</v>
      </c>
      <c r="DF33" s="81">
        <f t="shared" si="103"/>
        <v>0.1</v>
      </c>
      <c r="DG33" s="189">
        <f t="shared" si="15"/>
        <v>1049.8</v>
      </c>
      <c r="DH33" s="79">
        <f t="shared" si="16"/>
        <v>48.2</v>
      </c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</row>
    <row r="34" spans="2:158" s="78" customFormat="1" ht="13.5" customHeight="1">
      <c r="B34" s="716"/>
      <c r="C34" s="714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79"/>
      <c r="Q34" s="79"/>
      <c r="R34" s="79"/>
      <c r="S34" s="79"/>
      <c r="T34" s="79"/>
      <c r="U34" s="79"/>
      <c r="V34" s="79"/>
      <c r="W34" s="79"/>
      <c r="X34" s="79"/>
      <c r="Y34" s="81">
        <f t="shared" ref="Y34:Y48" si="104">SUM(Y50,Y66,Y81,Y97,Y113,Y128,Y144,Y160)</f>
        <v>3081</v>
      </c>
      <c r="Z34" s="110"/>
      <c r="AA34" s="110"/>
      <c r="AB34" s="110"/>
      <c r="AC34" s="110"/>
      <c r="AD34" s="110"/>
      <c r="AE34" s="110"/>
      <c r="AF34" s="447">
        <f t="shared" si="0"/>
        <v>1662521.5000000002</v>
      </c>
      <c r="AG34" s="110">
        <f t="shared" ref="AG34:AR34" si="105">SUM(AG35:AG48)</f>
        <v>993651.3</v>
      </c>
      <c r="AH34" s="110">
        <f t="shared" si="105"/>
        <v>259</v>
      </c>
      <c r="AI34" s="110">
        <f t="shared" si="105"/>
        <v>108</v>
      </c>
      <c r="AJ34" s="110">
        <f t="shared" si="105"/>
        <v>2</v>
      </c>
      <c r="AK34" s="110">
        <f t="shared" si="105"/>
        <v>51</v>
      </c>
      <c r="AL34" s="110">
        <f t="shared" si="105"/>
        <v>4443</v>
      </c>
      <c r="AM34" s="110">
        <f t="shared" si="105"/>
        <v>1173</v>
      </c>
      <c r="AN34" s="110">
        <f t="shared" si="105"/>
        <v>0</v>
      </c>
      <c r="AO34" s="110">
        <f t="shared" si="105"/>
        <v>608091.4</v>
      </c>
      <c r="AP34" s="110">
        <f t="shared" si="105"/>
        <v>132918</v>
      </c>
      <c r="AQ34" s="110">
        <f t="shared" si="105"/>
        <v>179923</v>
      </c>
      <c r="AR34" s="110">
        <f t="shared" si="105"/>
        <v>0</v>
      </c>
      <c r="AS34" s="447">
        <f t="shared" si="1"/>
        <v>1606495.7000000002</v>
      </c>
      <c r="AT34" s="447">
        <f t="shared" ref="AT34:CJ34" si="106">SUM(AT35:AT48)</f>
        <v>0</v>
      </c>
      <c r="AU34" s="447">
        <f t="shared" si="106"/>
        <v>1</v>
      </c>
      <c r="AV34" s="110">
        <f t="shared" si="106"/>
        <v>1</v>
      </c>
      <c r="AW34" s="110">
        <f t="shared" si="106"/>
        <v>0</v>
      </c>
      <c r="AX34" s="110">
        <f t="shared" si="106"/>
        <v>0</v>
      </c>
      <c r="AY34" s="447">
        <f t="shared" si="106"/>
        <v>9620</v>
      </c>
      <c r="AZ34" s="110">
        <f t="shared" si="106"/>
        <v>1731</v>
      </c>
      <c r="BA34" s="447">
        <f t="shared" si="106"/>
        <v>9429</v>
      </c>
      <c r="BB34" s="447">
        <f t="shared" si="2"/>
        <v>14051.1</v>
      </c>
      <c r="BC34" s="110">
        <f t="shared" si="106"/>
        <v>1089</v>
      </c>
      <c r="BD34" s="110">
        <f t="shared" si="106"/>
        <v>12239.1</v>
      </c>
      <c r="BE34" s="110">
        <f t="shared" si="106"/>
        <v>6589</v>
      </c>
      <c r="BF34" s="110">
        <f t="shared" si="106"/>
        <v>723</v>
      </c>
      <c r="BG34" s="447">
        <f t="shared" si="106"/>
        <v>11</v>
      </c>
      <c r="BH34" s="447">
        <f t="shared" si="106"/>
        <v>6516.7</v>
      </c>
      <c r="BI34" s="447">
        <f t="shared" si="106"/>
        <v>10</v>
      </c>
      <c r="BJ34" s="447">
        <f t="shared" si="106"/>
        <v>293</v>
      </c>
      <c r="BK34" s="447">
        <f t="shared" si="106"/>
        <v>77</v>
      </c>
      <c r="BL34" s="450">
        <f t="shared" si="3"/>
        <v>16017</v>
      </c>
      <c r="BM34" s="110">
        <f t="shared" si="106"/>
        <v>5</v>
      </c>
      <c r="BN34" s="110">
        <f t="shared" si="106"/>
        <v>9</v>
      </c>
      <c r="BO34" s="110">
        <f t="shared" si="106"/>
        <v>0</v>
      </c>
      <c r="BP34" s="110">
        <f t="shared" si="106"/>
        <v>16003</v>
      </c>
      <c r="BQ34" s="450">
        <f>SUM(AU34,AY34,BA34,BB34,BG34,BH34,BI34,BJ34,BK34,BL34)</f>
        <v>56025.799999999996</v>
      </c>
      <c r="BR34" s="110">
        <f t="shared" si="106"/>
        <v>2979</v>
      </c>
      <c r="BS34" s="110">
        <f>SUM(BS35:BS48)</f>
        <v>0</v>
      </c>
      <c r="BT34" s="110">
        <f t="shared" si="106"/>
        <v>1627</v>
      </c>
      <c r="BU34" s="110">
        <f t="shared" si="106"/>
        <v>0</v>
      </c>
      <c r="BV34" s="110">
        <f t="shared" si="106"/>
        <v>5</v>
      </c>
      <c r="BW34" s="110">
        <f t="shared" si="106"/>
        <v>0</v>
      </c>
      <c r="BX34" s="110">
        <f t="shared" si="106"/>
        <v>0</v>
      </c>
      <c r="BY34" s="110">
        <f t="shared" si="106"/>
        <v>0</v>
      </c>
      <c r="BZ34" s="110">
        <f t="shared" si="106"/>
        <v>0</v>
      </c>
      <c r="CA34" s="110">
        <f t="shared" si="106"/>
        <v>0</v>
      </c>
      <c r="CB34" s="110">
        <f t="shared" si="106"/>
        <v>403</v>
      </c>
      <c r="CC34" s="110">
        <f t="shared" si="106"/>
        <v>0</v>
      </c>
      <c r="CD34" s="110">
        <f t="shared" si="106"/>
        <v>403</v>
      </c>
      <c r="CE34" s="110">
        <f t="shared" si="106"/>
        <v>942</v>
      </c>
      <c r="CF34" s="110">
        <f t="shared" si="106"/>
        <v>0</v>
      </c>
      <c r="CG34" s="110">
        <f t="shared" si="106"/>
        <v>321</v>
      </c>
      <c r="CH34" s="110">
        <f t="shared" si="106"/>
        <v>2977</v>
      </c>
      <c r="CI34" s="110">
        <f t="shared" si="106"/>
        <v>0</v>
      </c>
      <c r="CJ34" s="110">
        <f t="shared" si="106"/>
        <v>2</v>
      </c>
      <c r="CK34" s="81">
        <f t="shared" si="101"/>
        <v>399</v>
      </c>
      <c r="CL34" s="81">
        <f t="shared" si="101"/>
        <v>0</v>
      </c>
      <c r="CM34" s="81">
        <f t="shared" si="101"/>
        <v>946798.5</v>
      </c>
      <c r="CN34" s="81">
        <f t="shared" ref="CN34:DA34" si="107">SUM(CN50,CN66,CN113,CN160,CN97)</f>
        <v>975</v>
      </c>
      <c r="CO34" s="81">
        <f t="shared" si="107"/>
        <v>47215</v>
      </c>
      <c r="CP34" s="574">
        <f t="shared" si="9"/>
        <v>994412.5</v>
      </c>
      <c r="CQ34" s="81">
        <f t="shared" si="107"/>
        <v>55267.5</v>
      </c>
      <c r="CR34" s="81">
        <f>SUM(CR50,CR66,CR113,CR160,CR97)</f>
        <v>333</v>
      </c>
      <c r="CS34" s="81">
        <f t="shared" si="107"/>
        <v>0</v>
      </c>
      <c r="CT34" s="81">
        <f t="shared" si="107"/>
        <v>0</v>
      </c>
      <c r="CU34" s="81">
        <f t="shared" si="107"/>
        <v>0</v>
      </c>
      <c r="CV34" s="81">
        <f t="shared" si="107"/>
        <v>0</v>
      </c>
      <c r="CW34" s="81">
        <f t="shared" si="107"/>
        <v>150303</v>
      </c>
      <c r="CX34" s="81">
        <f t="shared" si="107"/>
        <v>119303</v>
      </c>
      <c r="CY34" s="81">
        <f t="shared" si="107"/>
        <v>0</v>
      </c>
      <c r="CZ34" s="81">
        <f t="shared" si="107"/>
        <v>0</v>
      </c>
      <c r="DA34" s="81">
        <f t="shared" si="107"/>
        <v>0</v>
      </c>
      <c r="DB34" s="189">
        <f t="shared" si="90"/>
        <v>1049680</v>
      </c>
      <c r="DC34" s="79">
        <f t="shared" si="14"/>
        <v>48190</v>
      </c>
      <c r="DD34" s="81">
        <f t="shared" si="103"/>
        <v>0</v>
      </c>
      <c r="DE34" s="81">
        <f t="shared" si="103"/>
        <v>51</v>
      </c>
      <c r="DF34" s="81">
        <f t="shared" si="103"/>
        <v>51</v>
      </c>
      <c r="DG34" s="189">
        <f t="shared" si="15"/>
        <v>1049731</v>
      </c>
      <c r="DH34" s="79">
        <f t="shared" si="16"/>
        <v>48190</v>
      </c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07"/>
      <c r="DT34" s="107"/>
      <c r="DU34" s="107"/>
      <c r="DV34" s="107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</row>
    <row r="35" spans="2:158" s="69" customFormat="1" ht="12">
      <c r="B35" s="70"/>
      <c r="C35" s="77" t="s">
        <v>385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2"/>
      <c r="P35" s="71"/>
      <c r="Q35" s="71"/>
      <c r="R35" s="71"/>
      <c r="S35" s="71"/>
      <c r="T35" s="71"/>
      <c r="U35" s="71"/>
      <c r="V35" s="71"/>
      <c r="W35" s="71"/>
      <c r="X35" s="71"/>
      <c r="Y35" s="73">
        <f t="shared" si="104"/>
        <v>263</v>
      </c>
      <c r="Z35" s="73"/>
      <c r="AA35" s="73"/>
      <c r="AB35" s="73"/>
      <c r="AC35" s="73"/>
      <c r="AD35" s="73"/>
      <c r="AE35" s="73"/>
      <c r="AF35" s="447">
        <f t="shared" si="0"/>
        <v>95077</v>
      </c>
      <c r="AG35" s="73">
        <f t="shared" ref="AG35:AQ35" si="108">SUM(AG51,AG67,AG114,AG161,AG98)</f>
        <v>57855</v>
      </c>
      <c r="AH35" s="73">
        <f t="shared" si="108"/>
        <v>30</v>
      </c>
      <c r="AI35" s="73">
        <f t="shared" si="108"/>
        <v>18</v>
      </c>
      <c r="AJ35" s="73">
        <f t="shared" si="108"/>
        <v>0</v>
      </c>
      <c r="AK35" s="73">
        <f t="shared" si="108"/>
        <v>0</v>
      </c>
      <c r="AL35" s="73">
        <f t="shared" si="108"/>
        <v>0</v>
      </c>
      <c r="AM35" s="73">
        <f t="shared" si="108"/>
        <v>0</v>
      </c>
      <c r="AN35" s="73">
        <f t="shared" si="108"/>
        <v>0</v>
      </c>
      <c r="AO35" s="73">
        <f t="shared" si="108"/>
        <v>34273</v>
      </c>
      <c r="AP35" s="73">
        <f t="shared" si="108"/>
        <v>9300</v>
      </c>
      <c r="AQ35" s="73">
        <f t="shared" si="108"/>
        <v>8032</v>
      </c>
      <c r="AR35" s="73">
        <f>SUM(AR51,AR67,AR114,AR161)</f>
        <v>0</v>
      </c>
      <c r="AS35" s="447">
        <f t="shared" si="1"/>
        <v>92158</v>
      </c>
      <c r="AT35" s="450">
        <f t="shared" ref="AT35:BA35" si="109">SUM(AT51,AT67,AT114,AT161,AT98)</f>
        <v>0</v>
      </c>
      <c r="AU35" s="450">
        <f t="shared" si="109"/>
        <v>0</v>
      </c>
      <c r="AV35" s="73">
        <f t="shared" si="109"/>
        <v>0</v>
      </c>
      <c r="AW35" s="73">
        <f t="shared" si="109"/>
        <v>0</v>
      </c>
      <c r="AX35" s="73">
        <f t="shared" si="109"/>
        <v>0</v>
      </c>
      <c r="AY35" s="450">
        <f t="shared" si="109"/>
        <v>647</v>
      </c>
      <c r="AZ35" s="73">
        <f t="shared" si="109"/>
        <v>408</v>
      </c>
      <c r="BA35" s="450">
        <f t="shared" si="109"/>
        <v>839</v>
      </c>
      <c r="BB35" s="447">
        <f t="shared" si="2"/>
        <v>715</v>
      </c>
      <c r="BC35" s="73">
        <f t="shared" ref="BC35:BK35" si="110">SUM(BC51,BC67,BC114,BC161,BC98)</f>
        <v>102</v>
      </c>
      <c r="BD35" s="73">
        <f t="shared" si="110"/>
        <v>562</v>
      </c>
      <c r="BE35" s="73">
        <f t="shared" si="110"/>
        <v>63</v>
      </c>
      <c r="BF35" s="73">
        <f t="shared" si="110"/>
        <v>51</v>
      </c>
      <c r="BG35" s="450">
        <f t="shared" si="110"/>
        <v>0</v>
      </c>
      <c r="BH35" s="450">
        <f t="shared" si="110"/>
        <v>432</v>
      </c>
      <c r="BI35" s="450">
        <f t="shared" si="110"/>
        <v>9</v>
      </c>
      <c r="BJ35" s="450">
        <f t="shared" si="110"/>
        <v>96</v>
      </c>
      <c r="BK35" s="450">
        <f t="shared" si="110"/>
        <v>35</v>
      </c>
      <c r="BL35" s="450">
        <f t="shared" si="3"/>
        <v>146</v>
      </c>
      <c r="BM35" s="73">
        <f t="shared" ref="BM35:BP47" si="111">SUM(BM51,BM67,BM114,BM161,BM98)</f>
        <v>5</v>
      </c>
      <c r="BN35" s="73">
        <f t="shared" si="111"/>
        <v>9</v>
      </c>
      <c r="BO35" s="73">
        <f t="shared" si="111"/>
        <v>0</v>
      </c>
      <c r="BP35" s="73">
        <f t="shared" si="111"/>
        <v>132</v>
      </c>
      <c r="BQ35" s="450">
        <f>SUM(AU35,AY35,BA35,BB35,BG35,BH35,BI35,BJ35,BK35,BL35)</f>
        <v>2919</v>
      </c>
      <c r="BR35" s="73">
        <f t="shared" ref="BR35:CJ35" si="112">SUM(BR51,BR67,BR114,BR161,BR98)</f>
        <v>36</v>
      </c>
      <c r="BS35" s="73">
        <f t="shared" si="112"/>
        <v>0</v>
      </c>
      <c r="BT35" s="73">
        <f t="shared" si="112"/>
        <v>36</v>
      </c>
      <c r="BU35" s="73">
        <f t="shared" si="112"/>
        <v>0</v>
      </c>
      <c r="BV35" s="73">
        <f t="shared" si="112"/>
        <v>0</v>
      </c>
      <c r="BW35" s="73">
        <f t="shared" si="112"/>
        <v>0</v>
      </c>
      <c r="BX35" s="73">
        <f t="shared" si="112"/>
        <v>0</v>
      </c>
      <c r="BY35" s="73">
        <f t="shared" si="112"/>
        <v>0</v>
      </c>
      <c r="BZ35" s="73">
        <f t="shared" si="112"/>
        <v>0</v>
      </c>
      <c r="CA35" s="73">
        <f t="shared" si="112"/>
        <v>0</v>
      </c>
      <c r="CB35" s="73">
        <f t="shared" si="112"/>
        <v>0</v>
      </c>
      <c r="CC35" s="73">
        <f t="shared" si="112"/>
        <v>0</v>
      </c>
      <c r="CD35" s="73">
        <f t="shared" si="112"/>
        <v>0</v>
      </c>
      <c r="CE35" s="73">
        <f t="shared" si="112"/>
        <v>0</v>
      </c>
      <c r="CF35" s="73">
        <f t="shared" si="112"/>
        <v>0</v>
      </c>
      <c r="CG35" s="73">
        <f t="shared" si="112"/>
        <v>0</v>
      </c>
      <c r="CH35" s="73">
        <f t="shared" si="112"/>
        <v>36</v>
      </c>
      <c r="CI35" s="73">
        <f t="shared" si="112"/>
        <v>0</v>
      </c>
      <c r="CJ35" s="73">
        <f t="shared" si="112"/>
        <v>0</v>
      </c>
      <c r="CK35" s="73">
        <f t="shared" si="101"/>
        <v>0</v>
      </c>
      <c r="CL35" s="73">
        <f t="shared" si="101"/>
        <v>0</v>
      </c>
      <c r="CM35" s="73">
        <f t="shared" si="101"/>
        <v>57131</v>
      </c>
      <c r="CN35" s="73">
        <f t="shared" ref="CN35:CO47" si="113">SUM(CN51,CN67,CN114,CN161,CN98)</f>
        <v>515</v>
      </c>
      <c r="CO35" s="73">
        <f t="shared" si="113"/>
        <v>0</v>
      </c>
      <c r="CP35" s="571">
        <f t="shared" si="9"/>
        <v>57131</v>
      </c>
      <c r="CQ35" s="73">
        <f t="shared" ref="CQ35:DA35" si="114">SUM(CQ51,CQ67,CQ114,CQ161,CQ98)</f>
        <v>0</v>
      </c>
      <c r="CR35" s="73">
        <f t="shared" si="114"/>
        <v>0</v>
      </c>
      <c r="CS35" s="73">
        <f t="shared" si="114"/>
        <v>0</v>
      </c>
      <c r="CT35" s="73">
        <f t="shared" si="114"/>
        <v>0</v>
      </c>
      <c r="CU35" s="73">
        <f t="shared" si="114"/>
        <v>0</v>
      </c>
      <c r="CV35" s="73">
        <f t="shared" si="114"/>
        <v>0</v>
      </c>
      <c r="CW35" s="73">
        <f t="shared" si="114"/>
        <v>0</v>
      </c>
      <c r="CX35" s="73">
        <f t="shared" si="114"/>
        <v>0</v>
      </c>
      <c r="CY35" s="73">
        <f t="shared" si="114"/>
        <v>0</v>
      </c>
      <c r="CZ35" s="73">
        <f t="shared" si="114"/>
        <v>0</v>
      </c>
      <c r="DA35" s="73">
        <f t="shared" si="114"/>
        <v>0</v>
      </c>
      <c r="DB35" s="190">
        <f t="shared" si="90"/>
        <v>57131</v>
      </c>
      <c r="DC35" s="71">
        <f t="shared" si="14"/>
        <v>515</v>
      </c>
      <c r="DD35" s="71"/>
      <c r="DE35" s="71"/>
      <c r="DF35" s="71"/>
      <c r="DG35" s="190">
        <f t="shared" si="15"/>
        <v>57131</v>
      </c>
      <c r="DH35" s="71">
        <f t="shared" si="16"/>
        <v>515</v>
      </c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</row>
    <row r="36" spans="2:158" s="69" customFormat="1" ht="12">
      <c r="B36" s="70"/>
      <c r="C36" s="77" t="s">
        <v>386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2"/>
      <c r="P36" s="71"/>
      <c r="Q36" s="71"/>
      <c r="R36" s="71"/>
      <c r="S36" s="71"/>
      <c r="T36" s="71"/>
      <c r="U36" s="71"/>
      <c r="V36" s="71"/>
      <c r="W36" s="71"/>
      <c r="X36" s="71"/>
      <c r="Y36" s="73">
        <f t="shared" si="104"/>
        <v>233</v>
      </c>
      <c r="Z36" s="73"/>
      <c r="AA36" s="73"/>
      <c r="AB36" s="73"/>
      <c r="AC36" s="73"/>
      <c r="AD36" s="73"/>
      <c r="AE36" s="73"/>
      <c r="AF36" s="447">
        <f t="shared" si="0"/>
        <v>219485</v>
      </c>
      <c r="AG36" s="73">
        <f t="shared" ref="AG36:AQ36" si="115">SUM(AG52,AG68,AG115,AG162,AG99)</f>
        <v>140424</v>
      </c>
      <c r="AH36" s="73">
        <f t="shared" si="115"/>
        <v>2</v>
      </c>
      <c r="AI36" s="73">
        <f t="shared" si="115"/>
        <v>2</v>
      </c>
      <c r="AJ36" s="73">
        <f t="shared" si="115"/>
        <v>0</v>
      </c>
      <c r="AK36" s="73">
        <f t="shared" si="115"/>
        <v>0</v>
      </c>
      <c r="AL36" s="73">
        <f t="shared" si="115"/>
        <v>59</v>
      </c>
      <c r="AM36" s="73">
        <f t="shared" si="115"/>
        <v>0</v>
      </c>
      <c r="AN36" s="73">
        <f t="shared" si="115"/>
        <v>0</v>
      </c>
      <c r="AO36" s="73">
        <f t="shared" si="115"/>
        <v>77201</v>
      </c>
      <c r="AP36" s="73">
        <f t="shared" si="115"/>
        <v>29154</v>
      </c>
      <c r="AQ36" s="73">
        <f t="shared" si="115"/>
        <v>15437</v>
      </c>
      <c r="AR36" s="73">
        <f t="shared" ref="AR36:AR47" si="116">SUM(AR52,AR68,AR83,AR99,AR115,AR130,AR146,AR162)</f>
        <v>0</v>
      </c>
      <c r="AS36" s="447">
        <f t="shared" si="1"/>
        <v>217686</v>
      </c>
      <c r="AT36" s="450">
        <f t="shared" ref="AT36:BA36" si="117">SUM(AT52,AT68,AT115,AT162,AT99)</f>
        <v>0</v>
      </c>
      <c r="AU36" s="450">
        <f t="shared" si="117"/>
        <v>0</v>
      </c>
      <c r="AV36" s="73">
        <f t="shared" si="117"/>
        <v>0</v>
      </c>
      <c r="AW36" s="73">
        <f t="shared" si="117"/>
        <v>0</v>
      </c>
      <c r="AX36" s="73">
        <f t="shared" si="117"/>
        <v>0</v>
      </c>
      <c r="AY36" s="450">
        <f t="shared" si="117"/>
        <v>273</v>
      </c>
      <c r="AZ36" s="73">
        <f t="shared" si="117"/>
        <v>172</v>
      </c>
      <c r="BA36" s="450">
        <f t="shared" si="117"/>
        <v>116</v>
      </c>
      <c r="BB36" s="447">
        <f t="shared" si="2"/>
        <v>379</v>
      </c>
      <c r="BC36" s="73">
        <f t="shared" ref="BC36:BK36" si="118">SUM(BC52,BC68,BC115,BC162,BC99)</f>
        <v>100</v>
      </c>
      <c r="BD36" s="73">
        <f t="shared" si="118"/>
        <v>76</v>
      </c>
      <c r="BE36" s="73">
        <f t="shared" si="118"/>
        <v>0</v>
      </c>
      <c r="BF36" s="73">
        <f t="shared" si="118"/>
        <v>203</v>
      </c>
      <c r="BG36" s="450">
        <f t="shared" si="118"/>
        <v>0</v>
      </c>
      <c r="BH36" s="450">
        <f t="shared" si="118"/>
        <v>714</v>
      </c>
      <c r="BI36" s="450">
        <f t="shared" si="118"/>
        <v>0</v>
      </c>
      <c r="BJ36" s="450">
        <f t="shared" si="118"/>
        <v>76</v>
      </c>
      <c r="BK36" s="450">
        <f t="shared" si="118"/>
        <v>0</v>
      </c>
      <c r="BL36" s="450">
        <f t="shared" si="3"/>
        <v>241</v>
      </c>
      <c r="BM36" s="73">
        <f t="shared" si="111"/>
        <v>0</v>
      </c>
      <c r="BN36" s="73">
        <f t="shared" si="111"/>
        <v>0</v>
      </c>
      <c r="BO36" s="73">
        <f t="shared" si="111"/>
        <v>0</v>
      </c>
      <c r="BP36" s="73">
        <f t="shared" si="111"/>
        <v>241</v>
      </c>
      <c r="BQ36" s="450">
        <f t="shared" ref="BQ36:BQ47" si="119">SUM(AU36,AY36,BA36,BB36,BG36,BH36,BI36,BJ36,BK36,BL36)</f>
        <v>1799</v>
      </c>
      <c r="BR36" s="73">
        <f t="shared" ref="BR36:CJ36" si="120">SUM(BR52,BR68,BR115,BR162,BR99)</f>
        <v>0</v>
      </c>
      <c r="BS36" s="73">
        <f t="shared" si="120"/>
        <v>0</v>
      </c>
      <c r="BT36" s="73">
        <f t="shared" si="120"/>
        <v>0</v>
      </c>
      <c r="BU36" s="73">
        <f t="shared" si="120"/>
        <v>0</v>
      </c>
      <c r="BV36" s="73">
        <f t="shared" si="120"/>
        <v>0</v>
      </c>
      <c r="BW36" s="73">
        <f t="shared" si="120"/>
        <v>0</v>
      </c>
      <c r="BX36" s="73">
        <f t="shared" si="120"/>
        <v>0</v>
      </c>
      <c r="BY36" s="73">
        <f t="shared" si="120"/>
        <v>0</v>
      </c>
      <c r="BZ36" s="73">
        <f t="shared" si="120"/>
        <v>0</v>
      </c>
      <c r="CA36" s="73">
        <f t="shared" si="120"/>
        <v>0</v>
      </c>
      <c r="CB36" s="73">
        <f t="shared" si="120"/>
        <v>0</v>
      </c>
      <c r="CC36" s="73">
        <f t="shared" si="120"/>
        <v>0</v>
      </c>
      <c r="CD36" s="73">
        <f t="shared" si="120"/>
        <v>0</v>
      </c>
      <c r="CE36" s="73">
        <f t="shared" si="120"/>
        <v>0</v>
      </c>
      <c r="CF36" s="73">
        <f t="shared" si="120"/>
        <v>0</v>
      </c>
      <c r="CG36" s="73">
        <f t="shared" si="120"/>
        <v>0</v>
      </c>
      <c r="CH36" s="73">
        <f t="shared" si="120"/>
        <v>0</v>
      </c>
      <c r="CI36" s="73">
        <f t="shared" si="120"/>
        <v>0</v>
      </c>
      <c r="CJ36" s="73">
        <f t="shared" si="120"/>
        <v>0</v>
      </c>
      <c r="CK36" s="73">
        <f t="shared" si="101"/>
        <v>0</v>
      </c>
      <c r="CL36" s="73">
        <f t="shared" si="101"/>
        <v>0</v>
      </c>
      <c r="CM36" s="73">
        <f t="shared" si="101"/>
        <v>143400</v>
      </c>
      <c r="CN36" s="73">
        <f t="shared" si="113"/>
        <v>0</v>
      </c>
      <c r="CO36" s="73">
        <f t="shared" si="113"/>
        <v>5699</v>
      </c>
      <c r="CP36" s="571">
        <f t="shared" si="9"/>
        <v>149099</v>
      </c>
      <c r="CQ36" s="73">
        <f t="shared" ref="CQ36:DA36" si="121">SUM(CQ52,CQ68,CQ115,CQ162,CQ99)</f>
        <v>0</v>
      </c>
      <c r="CR36" s="73">
        <f t="shared" si="121"/>
        <v>0</v>
      </c>
      <c r="CS36" s="73">
        <f t="shared" si="121"/>
        <v>0</v>
      </c>
      <c r="CT36" s="73">
        <f t="shared" si="121"/>
        <v>0</v>
      </c>
      <c r="CU36" s="73">
        <f t="shared" si="121"/>
        <v>0</v>
      </c>
      <c r="CV36" s="73">
        <f t="shared" si="121"/>
        <v>0</v>
      </c>
      <c r="CW36" s="73">
        <f t="shared" si="121"/>
        <v>0</v>
      </c>
      <c r="CX36" s="73">
        <f t="shared" si="121"/>
        <v>0</v>
      </c>
      <c r="CY36" s="73">
        <f t="shared" si="121"/>
        <v>0</v>
      </c>
      <c r="CZ36" s="73">
        <f t="shared" si="121"/>
        <v>0</v>
      </c>
      <c r="DA36" s="73">
        <f t="shared" si="121"/>
        <v>0</v>
      </c>
      <c r="DB36" s="190">
        <f t="shared" si="90"/>
        <v>149099</v>
      </c>
      <c r="DC36" s="71">
        <f t="shared" si="14"/>
        <v>5699</v>
      </c>
      <c r="DD36" s="71"/>
      <c r="DE36" s="71"/>
      <c r="DF36" s="71"/>
      <c r="DG36" s="190">
        <f t="shared" si="15"/>
        <v>149099</v>
      </c>
      <c r="DH36" s="71">
        <f t="shared" si="16"/>
        <v>5699</v>
      </c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</row>
    <row r="37" spans="2:158" s="69" customFormat="1" ht="12">
      <c r="B37" s="70"/>
      <c r="C37" s="77" t="s">
        <v>387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2"/>
      <c r="P37" s="71"/>
      <c r="Q37" s="71"/>
      <c r="R37" s="71"/>
      <c r="S37" s="71"/>
      <c r="T37" s="71"/>
      <c r="U37" s="71"/>
      <c r="V37" s="71"/>
      <c r="W37" s="71"/>
      <c r="X37" s="71"/>
      <c r="Y37" s="73">
        <f t="shared" si="104"/>
        <v>183</v>
      </c>
      <c r="Z37" s="73"/>
      <c r="AA37" s="73"/>
      <c r="AB37" s="73"/>
      <c r="AC37" s="73"/>
      <c r="AD37" s="73"/>
      <c r="AE37" s="73"/>
      <c r="AF37" s="447">
        <f t="shared" si="0"/>
        <v>69280</v>
      </c>
      <c r="AG37" s="73">
        <f t="shared" ref="AG37:AQ37" si="122">SUM(AG53,AG69,AG116,AG163,AG100)</f>
        <v>46971</v>
      </c>
      <c r="AH37" s="73">
        <f t="shared" si="122"/>
        <v>19</v>
      </c>
      <c r="AI37" s="73">
        <f t="shared" si="122"/>
        <v>0</v>
      </c>
      <c r="AJ37" s="73">
        <f t="shared" si="122"/>
        <v>0</v>
      </c>
      <c r="AK37" s="73">
        <f t="shared" si="122"/>
        <v>0</v>
      </c>
      <c r="AL37" s="73">
        <f t="shared" si="122"/>
        <v>0</v>
      </c>
      <c r="AM37" s="73">
        <f t="shared" si="122"/>
        <v>0</v>
      </c>
      <c r="AN37" s="73">
        <f t="shared" si="122"/>
        <v>0</v>
      </c>
      <c r="AO37" s="73">
        <f t="shared" si="122"/>
        <v>18850</v>
      </c>
      <c r="AP37" s="73">
        <f t="shared" si="122"/>
        <v>4365</v>
      </c>
      <c r="AQ37" s="73">
        <f t="shared" si="122"/>
        <v>9616</v>
      </c>
      <c r="AR37" s="73">
        <f t="shared" si="116"/>
        <v>0</v>
      </c>
      <c r="AS37" s="447">
        <f t="shared" si="1"/>
        <v>65840</v>
      </c>
      <c r="AT37" s="450">
        <f t="shared" ref="AT37:BA37" si="123">SUM(AT53,AT69,AT116,AT163,AT100)</f>
        <v>0</v>
      </c>
      <c r="AU37" s="450">
        <f t="shared" si="123"/>
        <v>0</v>
      </c>
      <c r="AV37" s="73">
        <f t="shared" si="123"/>
        <v>0</v>
      </c>
      <c r="AW37" s="73">
        <f t="shared" si="123"/>
        <v>0</v>
      </c>
      <c r="AX37" s="73">
        <f t="shared" si="123"/>
        <v>0</v>
      </c>
      <c r="AY37" s="450">
        <f t="shared" si="123"/>
        <v>933</v>
      </c>
      <c r="AZ37" s="73">
        <f t="shared" si="123"/>
        <v>91</v>
      </c>
      <c r="BA37" s="450">
        <f t="shared" si="123"/>
        <v>705</v>
      </c>
      <c r="BB37" s="447">
        <f t="shared" si="2"/>
        <v>1155</v>
      </c>
      <c r="BC37" s="73">
        <f t="shared" ref="BC37:BK37" si="124">SUM(BC53,BC69,BC116,BC163,BC100)</f>
        <v>0</v>
      </c>
      <c r="BD37" s="73">
        <f t="shared" si="124"/>
        <v>1134</v>
      </c>
      <c r="BE37" s="73">
        <f t="shared" si="124"/>
        <v>57</v>
      </c>
      <c r="BF37" s="73">
        <f t="shared" si="124"/>
        <v>21</v>
      </c>
      <c r="BG37" s="450">
        <f t="shared" si="124"/>
        <v>8</v>
      </c>
      <c r="BH37" s="450">
        <f t="shared" si="124"/>
        <v>354</v>
      </c>
      <c r="BI37" s="450">
        <f t="shared" si="124"/>
        <v>1</v>
      </c>
      <c r="BJ37" s="450">
        <f t="shared" si="124"/>
        <v>99</v>
      </c>
      <c r="BK37" s="450">
        <f t="shared" si="124"/>
        <v>0</v>
      </c>
      <c r="BL37" s="450">
        <f t="shared" si="3"/>
        <v>185</v>
      </c>
      <c r="BM37" s="73">
        <f t="shared" si="111"/>
        <v>0</v>
      </c>
      <c r="BN37" s="73">
        <f t="shared" si="111"/>
        <v>0</v>
      </c>
      <c r="BO37" s="73">
        <f t="shared" si="111"/>
        <v>0</v>
      </c>
      <c r="BP37" s="73">
        <f t="shared" si="111"/>
        <v>185</v>
      </c>
      <c r="BQ37" s="450">
        <f t="shared" si="119"/>
        <v>3440</v>
      </c>
      <c r="BR37" s="73">
        <f t="shared" ref="BR37:CJ37" si="125">SUM(BR53,BR69,BR116,BR163,BR100)</f>
        <v>0</v>
      </c>
      <c r="BS37" s="73">
        <f t="shared" si="125"/>
        <v>0</v>
      </c>
      <c r="BT37" s="73">
        <f t="shared" si="125"/>
        <v>0</v>
      </c>
      <c r="BU37" s="73">
        <f t="shared" si="125"/>
        <v>0</v>
      </c>
      <c r="BV37" s="73">
        <f t="shared" si="125"/>
        <v>0</v>
      </c>
      <c r="BW37" s="73">
        <f t="shared" si="125"/>
        <v>0</v>
      </c>
      <c r="BX37" s="73">
        <f t="shared" si="125"/>
        <v>0</v>
      </c>
      <c r="BY37" s="73">
        <f t="shared" si="125"/>
        <v>0</v>
      </c>
      <c r="BZ37" s="73">
        <f t="shared" si="125"/>
        <v>0</v>
      </c>
      <c r="CA37" s="73">
        <f t="shared" si="125"/>
        <v>0</v>
      </c>
      <c r="CB37" s="73">
        <f t="shared" si="125"/>
        <v>0</v>
      </c>
      <c r="CC37" s="73">
        <f t="shared" si="125"/>
        <v>0</v>
      </c>
      <c r="CD37" s="73">
        <f t="shared" si="125"/>
        <v>0</v>
      </c>
      <c r="CE37" s="73">
        <f t="shared" si="125"/>
        <v>0</v>
      </c>
      <c r="CF37" s="73">
        <f t="shared" si="125"/>
        <v>0</v>
      </c>
      <c r="CG37" s="73">
        <f t="shared" si="125"/>
        <v>0</v>
      </c>
      <c r="CH37" s="73">
        <f t="shared" si="125"/>
        <v>0</v>
      </c>
      <c r="CI37" s="73">
        <f t="shared" si="125"/>
        <v>0</v>
      </c>
      <c r="CJ37" s="73">
        <f t="shared" si="125"/>
        <v>0</v>
      </c>
      <c r="CK37" s="73">
        <f t="shared" si="101"/>
        <v>0</v>
      </c>
      <c r="CL37" s="73">
        <f t="shared" si="101"/>
        <v>0</v>
      </c>
      <c r="CM37" s="73">
        <f t="shared" si="101"/>
        <v>42074</v>
      </c>
      <c r="CN37" s="73">
        <f t="shared" si="113"/>
        <v>129</v>
      </c>
      <c r="CO37" s="73">
        <f t="shared" si="113"/>
        <v>864</v>
      </c>
      <c r="CP37" s="571">
        <f t="shared" si="9"/>
        <v>42938</v>
      </c>
      <c r="CQ37" s="73">
        <f t="shared" ref="CQ37:DA37" si="126">SUM(CQ53,CQ69,CQ116,CQ163,CQ100)</f>
        <v>4983</v>
      </c>
      <c r="CR37" s="73">
        <f t="shared" si="126"/>
        <v>0</v>
      </c>
      <c r="CS37" s="73">
        <f t="shared" si="126"/>
        <v>0</v>
      </c>
      <c r="CT37" s="73">
        <f t="shared" si="126"/>
        <v>0</v>
      </c>
      <c r="CU37" s="73">
        <f t="shared" si="126"/>
        <v>0</v>
      </c>
      <c r="CV37" s="73">
        <f t="shared" si="126"/>
        <v>0</v>
      </c>
      <c r="CW37" s="73">
        <f t="shared" si="126"/>
        <v>7600</v>
      </c>
      <c r="CX37" s="73">
        <f t="shared" si="126"/>
        <v>7600</v>
      </c>
      <c r="CY37" s="73">
        <f t="shared" si="126"/>
        <v>0</v>
      </c>
      <c r="CZ37" s="73">
        <f t="shared" si="126"/>
        <v>0</v>
      </c>
      <c r="DA37" s="73">
        <f t="shared" si="126"/>
        <v>0</v>
      </c>
      <c r="DB37" s="190">
        <f t="shared" si="90"/>
        <v>47921</v>
      </c>
      <c r="DC37" s="71">
        <f t="shared" si="14"/>
        <v>993</v>
      </c>
      <c r="DD37" s="71"/>
      <c r="DE37" s="71"/>
      <c r="DF37" s="71"/>
      <c r="DG37" s="190">
        <f t="shared" si="15"/>
        <v>47921</v>
      </c>
      <c r="DH37" s="71">
        <f t="shared" si="16"/>
        <v>993</v>
      </c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</row>
    <row r="38" spans="2:158" s="69" customFormat="1" ht="12">
      <c r="B38" s="70"/>
      <c r="C38" s="77" t="s">
        <v>388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2"/>
      <c r="P38" s="71"/>
      <c r="Q38" s="71"/>
      <c r="R38" s="71"/>
      <c r="S38" s="71"/>
      <c r="T38" s="71"/>
      <c r="U38" s="71"/>
      <c r="V38" s="71"/>
      <c r="W38" s="71"/>
      <c r="X38" s="71"/>
      <c r="Y38" s="73">
        <f t="shared" si="104"/>
        <v>232</v>
      </c>
      <c r="Z38" s="73"/>
      <c r="AA38" s="73"/>
      <c r="AB38" s="73"/>
      <c r="AC38" s="73"/>
      <c r="AD38" s="73"/>
      <c r="AE38" s="73"/>
      <c r="AF38" s="447">
        <f t="shared" si="0"/>
        <v>154220</v>
      </c>
      <c r="AG38" s="73">
        <f t="shared" ref="AG38:AQ38" si="127">SUM(AG54,AG70,AG117,AG164,AG101)</f>
        <v>113550</v>
      </c>
      <c r="AH38" s="73">
        <f t="shared" si="127"/>
        <v>16</v>
      </c>
      <c r="AI38" s="73">
        <f t="shared" si="127"/>
        <v>14</v>
      </c>
      <c r="AJ38" s="73">
        <f t="shared" si="127"/>
        <v>2</v>
      </c>
      <c r="AK38" s="73">
        <f t="shared" si="127"/>
        <v>0</v>
      </c>
      <c r="AL38" s="73">
        <f t="shared" si="127"/>
        <v>0</v>
      </c>
      <c r="AM38" s="73">
        <f t="shared" si="127"/>
        <v>0</v>
      </c>
      <c r="AN38" s="73">
        <f t="shared" si="127"/>
        <v>0</v>
      </c>
      <c r="AO38" s="73">
        <f t="shared" si="127"/>
        <v>37798</v>
      </c>
      <c r="AP38" s="73">
        <f t="shared" si="127"/>
        <v>11051</v>
      </c>
      <c r="AQ38" s="73">
        <f t="shared" si="127"/>
        <v>13924</v>
      </c>
      <c r="AR38" s="73">
        <f t="shared" si="116"/>
        <v>0</v>
      </c>
      <c r="AS38" s="447">
        <f t="shared" si="1"/>
        <v>151364</v>
      </c>
      <c r="AT38" s="450">
        <f t="shared" ref="AT38:BA38" si="128">SUM(AT54,AT70,AT117,AT164,AT101)</f>
        <v>0</v>
      </c>
      <c r="AU38" s="450">
        <f t="shared" si="128"/>
        <v>0</v>
      </c>
      <c r="AV38" s="73">
        <f t="shared" si="128"/>
        <v>0</v>
      </c>
      <c r="AW38" s="73">
        <f t="shared" si="128"/>
        <v>0</v>
      </c>
      <c r="AX38" s="73">
        <f t="shared" si="128"/>
        <v>0</v>
      </c>
      <c r="AY38" s="450">
        <f t="shared" si="128"/>
        <v>505</v>
      </c>
      <c r="AZ38" s="73">
        <f t="shared" si="128"/>
        <v>4</v>
      </c>
      <c r="BA38" s="450">
        <f t="shared" si="128"/>
        <v>645</v>
      </c>
      <c r="BB38" s="447">
        <f t="shared" si="2"/>
        <v>564</v>
      </c>
      <c r="BC38" s="73">
        <f t="shared" ref="BC38:BK38" si="129">SUM(BC54,BC70,BC117,BC164,BC101)</f>
        <v>293</v>
      </c>
      <c r="BD38" s="73">
        <f t="shared" si="129"/>
        <v>238</v>
      </c>
      <c r="BE38" s="73">
        <f t="shared" si="129"/>
        <v>0</v>
      </c>
      <c r="BF38" s="73">
        <f t="shared" si="129"/>
        <v>33</v>
      </c>
      <c r="BG38" s="450">
        <f t="shared" si="129"/>
        <v>0</v>
      </c>
      <c r="BH38" s="450">
        <f t="shared" si="129"/>
        <v>590</v>
      </c>
      <c r="BI38" s="450">
        <f t="shared" si="129"/>
        <v>0</v>
      </c>
      <c r="BJ38" s="450">
        <f t="shared" si="129"/>
        <v>3</v>
      </c>
      <c r="BK38" s="450">
        <f t="shared" si="129"/>
        <v>42</v>
      </c>
      <c r="BL38" s="450">
        <f t="shared" si="3"/>
        <v>507</v>
      </c>
      <c r="BM38" s="73">
        <f t="shared" si="111"/>
        <v>0</v>
      </c>
      <c r="BN38" s="73">
        <f t="shared" si="111"/>
        <v>0</v>
      </c>
      <c r="BO38" s="73">
        <f t="shared" si="111"/>
        <v>0</v>
      </c>
      <c r="BP38" s="73">
        <f t="shared" si="111"/>
        <v>507</v>
      </c>
      <c r="BQ38" s="450">
        <f t="shared" si="119"/>
        <v>2856</v>
      </c>
      <c r="BR38" s="73">
        <f t="shared" ref="BR38:CJ38" si="130">SUM(BR54,BR70,BR117,BR164,BR101)</f>
        <v>964</v>
      </c>
      <c r="BS38" s="73">
        <f t="shared" si="130"/>
        <v>0</v>
      </c>
      <c r="BT38" s="73">
        <f>SUM(BT54,BT70,BT117,BT164,BT101)</f>
        <v>37</v>
      </c>
      <c r="BU38" s="73">
        <f t="shared" si="130"/>
        <v>0</v>
      </c>
      <c r="BV38" s="73">
        <f t="shared" si="130"/>
        <v>0</v>
      </c>
      <c r="BW38" s="73">
        <f t="shared" si="130"/>
        <v>0</v>
      </c>
      <c r="BX38" s="73">
        <f t="shared" si="130"/>
        <v>0</v>
      </c>
      <c r="BY38" s="73">
        <f t="shared" si="130"/>
        <v>0</v>
      </c>
      <c r="BZ38" s="73">
        <f t="shared" si="130"/>
        <v>0</v>
      </c>
      <c r="CA38" s="73">
        <f t="shared" si="130"/>
        <v>0</v>
      </c>
      <c r="CB38" s="73">
        <f t="shared" si="130"/>
        <v>0</v>
      </c>
      <c r="CC38" s="73">
        <f t="shared" si="130"/>
        <v>0</v>
      </c>
      <c r="CD38" s="73">
        <f t="shared" si="130"/>
        <v>0</v>
      </c>
      <c r="CE38" s="73">
        <f t="shared" si="130"/>
        <v>927</v>
      </c>
      <c r="CF38" s="73">
        <f t="shared" si="130"/>
        <v>0</v>
      </c>
      <c r="CG38" s="73">
        <f t="shared" si="130"/>
        <v>321</v>
      </c>
      <c r="CH38" s="73">
        <f t="shared" si="130"/>
        <v>964</v>
      </c>
      <c r="CI38" s="73">
        <f t="shared" si="130"/>
        <v>0</v>
      </c>
      <c r="CJ38" s="73">
        <f t="shared" si="130"/>
        <v>0</v>
      </c>
      <c r="CK38" s="73">
        <f t="shared" si="101"/>
        <v>0</v>
      </c>
      <c r="CL38" s="73">
        <f t="shared" si="101"/>
        <v>0</v>
      </c>
      <c r="CM38" s="73">
        <f t="shared" si="101"/>
        <v>122414</v>
      </c>
      <c r="CN38" s="73">
        <f t="shared" si="113"/>
        <v>0</v>
      </c>
      <c r="CO38" s="73">
        <f t="shared" si="113"/>
        <v>4619</v>
      </c>
      <c r="CP38" s="571">
        <f t="shared" si="9"/>
        <v>127033</v>
      </c>
      <c r="CQ38" s="73">
        <f t="shared" ref="CQ38:DA38" si="131">SUM(CQ54,CQ70,CQ117,CQ164,CQ101)</f>
        <v>6621</v>
      </c>
      <c r="CR38" s="73">
        <f t="shared" si="131"/>
        <v>0</v>
      </c>
      <c r="CS38" s="73">
        <f t="shared" si="131"/>
        <v>0</v>
      </c>
      <c r="CT38" s="73">
        <f t="shared" si="131"/>
        <v>0</v>
      </c>
      <c r="CU38" s="73">
        <f t="shared" si="131"/>
        <v>0</v>
      </c>
      <c r="CV38" s="73">
        <f t="shared" si="131"/>
        <v>0</v>
      </c>
      <c r="CW38" s="73">
        <f t="shared" si="131"/>
        <v>0</v>
      </c>
      <c r="CX38" s="73">
        <f t="shared" si="131"/>
        <v>0</v>
      </c>
      <c r="CY38" s="73">
        <f t="shared" si="131"/>
        <v>0</v>
      </c>
      <c r="CZ38" s="73">
        <f t="shared" si="131"/>
        <v>0</v>
      </c>
      <c r="DA38" s="73">
        <f t="shared" si="131"/>
        <v>0</v>
      </c>
      <c r="DB38" s="190">
        <f t="shared" si="90"/>
        <v>133654</v>
      </c>
      <c r="DC38" s="71">
        <f t="shared" si="14"/>
        <v>4619</v>
      </c>
      <c r="DD38" s="71"/>
      <c r="DE38" s="71"/>
      <c r="DF38" s="71"/>
      <c r="DG38" s="190">
        <f t="shared" si="15"/>
        <v>133654</v>
      </c>
      <c r="DH38" s="71">
        <f t="shared" si="16"/>
        <v>4619</v>
      </c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</row>
    <row r="39" spans="2:158" s="69" customFormat="1" ht="12">
      <c r="B39" s="70"/>
      <c r="C39" s="77" t="s">
        <v>389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2"/>
      <c r="P39" s="71"/>
      <c r="Q39" s="71"/>
      <c r="R39" s="71"/>
      <c r="S39" s="71"/>
      <c r="T39" s="71"/>
      <c r="U39" s="71"/>
      <c r="V39" s="71"/>
      <c r="W39" s="71"/>
      <c r="X39" s="71"/>
      <c r="Y39" s="73">
        <f t="shared" si="104"/>
        <v>197</v>
      </c>
      <c r="Z39" s="73"/>
      <c r="AA39" s="73"/>
      <c r="AB39" s="73"/>
      <c r="AC39" s="73"/>
      <c r="AD39" s="73"/>
      <c r="AE39" s="73"/>
      <c r="AF39" s="447">
        <f t="shared" si="0"/>
        <v>34726</v>
      </c>
      <c r="AG39" s="73">
        <f t="shared" ref="AG39:AQ39" si="132">SUM(AG55,AG71,AG118,AG165,AG102)</f>
        <v>25217</v>
      </c>
      <c r="AH39" s="73">
        <f t="shared" si="132"/>
        <v>28</v>
      </c>
      <c r="AI39" s="73">
        <f t="shared" si="132"/>
        <v>21</v>
      </c>
      <c r="AJ39" s="73">
        <f t="shared" si="132"/>
        <v>0</v>
      </c>
      <c r="AK39" s="73">
        <f t="shared" si="132"/>
        <v>0</v>
      </c>
      <c r="AL39" s="73">
        <f t="shared" si="132"/>
        <v>510</v>
      </c>
      <c r="AM39" s="73">
        <f t="shared" si="132"/>
        <v>396</v>
      </c>
      <c r="AN39" s="73">
        <f t="shared" si="132"/>
        <v>0</v>
      </c>
      <c r="AO39" s="73">
        <f t="shared" si="132"/>
        <v>7616</v>
      </c>
      <c r="AP39" s="73">
        <f t="shared" si="132"/>
        <v>2016</v>
      </c>
      <c r="AQ39" s="73">
        <f t="shared" si="132"/>
        <v>3188</v>
      </c>
      <c r="AR39" s="73">
        <f t="shared" si="116"/>
        <v>0</v>
      </c>
      <c r="AS39" s="447">
        <f t="shared" si="1"/>
        <v>33371</v>
      </c>
      <c r="AT39" s="450">
        <f t="shared" ref="AT39:BA39" si="133">SUM(AT55,AT71,AT118,AT165,AT102)</f>
        <v>0</v>
      </c>
      <c r="AU39" s="450">
        <f t="shared" si="133"/>
        <v>0</v>
      </c>
      <c r="AV39" s="73">
        <f t="shared" si="133"/>
        <v>0</v>
      </c>
      <c r="AW39" s="73">
        <f t="shared" si="133"/>
        <v>0</v>
      </c>
      <c r="AX39" s="73">
        <f t="shared" si="133"/>
        <v>0</v>
      </c>
      <c r="AY39" s="450">
        <f t="shared" si="133"/>
        <v>228</v>
      </c>
      <c r="AZ39" s="73">
        <f t="shared" si="133"/>
        <v>41</v>
      </c>
      <c r="BA39" s="450">
        <f t="shared" si="133"/>
        <v>188</v>
      </c>
      <c r="BB39" s="447">
        <f t="shared" si="2"/>
        <v>698</v>
      </c>
      <c r="BC39" s="73">
        <f t="shared" ref="BC39:BK39" si="134">SUM(BC55,BC71,BC118,BC165,BC102)</f>
        <v>49</v>
      </c>
      <c r="BD39" s="73">
        <f t="shared" si="134"/>
        <v>647</v>
      </c>
      <c r="BE39" s="73">
        <f t="shared" si="134"/>
        <v>647</v>
      </c>
      <c r="BF39" s="73">
        <f t="shared" si="134"/>
        <v>2</v>
      </c>
      <c r="BG39" s="450">
        <f t="shared" si="134"/>
        <v>0</v>
      </c>
      <c r="BH39" s="450">
        <f t="shared" si="134"/>
        <v>183</v>
      </c>
      <c r="BI39" s="450">
        <f t="shared" si="134"/>
        <v>0</v>
      </c>
      <c r="BJ39" s="450">
        <f t="shared" si="134"/>
        <v>7</v>
      </c>
      <c r="BK39" s="450">
        <f t="shared" si="134"/>
        <v>0</v>
      </c>
      <c r="BL39" s="450">
        <f t="shared" si="3"/>
        <v>51</v>
      </c>
      <c r="BM39" s="73">
        <f t="shared" si="111"/>
        <v>0</v>
      </c>
      <c r="BN39" s="73">
        <f t="shared" si="111"/>
        <v>0</v>
      </c>
      <c r="BO39" s="73">
        <f t="shared" si="111"/>
        <v>0</v>
      </c>
      <c r="BP39" s="73">
        <f t="shared" si="111"/>
        <v>51</v>
      </c>
      <c r="BQ39" s="450">
        <f t="shared" si="119"/>
        <v>1355</v>
      </c>
      <c r="BR39" s="73">
        <f t="shared" ref="BR39:CJ39" si="135">SUM(BR55,BR71,BR118,BR165,BR102)</f>
        <v>0</v>
      </c>
      <c r="BS39" s="73">
        <f t="shared" si="135"/>
        <v>0</v>
      </c>
      <c r="BT39" s="73">
        <f t="shared" si="135"/>
        <v>0</v>
      </c>
      <c r="BU39" s="73">
        <f t="shared" si="135"/>
        <v>0</v>
      </c>
      <c r="BV39" s="73">
        <f t="shared" si="135"/>
        <v>0</v>
      </c>
      <c r="BW39" s="73">
        <f t="shared" si="135"/>
        <v>0</v>
      </c>
      <c r="BX39" s="73">
        <f t="shared" si="135"/>
        <v>0</v>
      </c>
      <c r="BY39" s="73">
        <f t="shared" si="135"/>
        <v>0</v>
      </c>
      <c r="BZ39" s="73">
        <f t="shared" si="135"/>
        <v>0</v>
      </c>
      <c r="CA39" s="73">
        <f t="shared" si="135"/>
        <v>0</v>
      </c>
      <c r="CB39" s="73">
        <f t="shared" si="135"/>
        <v>0</v>
      </c>
      <c r="CC39" s="73">
        <f t="shared" si="135"/>
        <v>0</v>
      </c>
      <c r="CD39" s="73">
        <f t="shared" si="135"/>
        <v>0</v>
      </c>
      <c r="CE39" s="73">
        <f t="shared" si="135"/>
        <v>0</v>
      </c>
      <c r="CF39" s="73">
        <f t="shared" si="135"/>
        <v>0</v>
      </c>
      <c r="CG39" s="73">
        <f t="shared" si="135"/>
        <v>0</v>
      </c>
      <c r="CH39" s="73">
        <f t="shared" si="135"/>
        <v>0</v>
      </c>
      <c r="CI39" s="73">
        <f t="shared" si="135"/>
        <v>0</v>
      </c>
      <c r="CJ39" s="73">
        <f t="shared" si="135"/>
        <v>0</v>
      </c>
      <c r="CK39" s="73">
        <f t="shared" si="101"/>
        <v>0</v>
      </c>
      <c r="CL39" s="73">
        <f t="shared" si="101"/>
        <v>0</v>
      </c>
      <c r="CM39" s="73">
        <f t="shared" si="101"/>
        <v>22205.5</v>
      </c>
      <c r="CN39" s="73">
        <f t="shared" si="113"/>
        <v>92</v>
      </c>
      <c r="CO39" s="73">
        <f t="shared" si="113"/>
        <v>787</v>
      </c>
      <c r="CP39" s="571">
        <f t="shared" si="9"/>
        <v>22992.5</v>
      </c>
      <c r="CQ39" s="73">
        <f>SUM(CQ55,CQ71,CQ118,CQ165,CQ102)</f>
        <v>2865.5</v>
      </c>
      <c r="CR39" s="73">
        <f t="shared" ref="CR39:DA39" si="136">SUM(CR55,CR71,CR118,CR165,CR102)</f>
        <v>0</v>
      </c>
      <c r="CS39" s="73">
        <f t="shared" si="136"/>
        <v>0</v>
      </c>
      <c r="CT39" s="73">
        <f t="shared" si="136"/>
        <v>0</v>
      </c>
      <c r="CU39" s="73">
        <f t="shared" si="136"/>
        <v>0</v>
      </c>
      <c r="CV39" s="73">
        <f t="shared" si="136"/>
        <v>0</v>
      </c>
      <c r="CW39" s="73">
        <f t="shared" si="136"/>
        <v>10600</v>
      </c>
      <c r="CX39" s="73">
        <f t="shared" si="136"/>
        <v>10600</v>
      </c>
      <c r="CY39" s="73">
        <f t="shared" si="136"/>
        <v>0</v>
      </c>
      <c r="CZ39" s="73">
        <f t="shared" si="136"/>
        <v>0</v>
      </c>
      <c r="DA39" s="73">
        <f t="shared" si="136"/>
        <v>0</v>
      </c>
      <c r="DB39" s="190">
        <f t="shared" si="90"/>
        <v>25858</v>
      </c>
      <c r="DC39" s="71">
        <f t="shared" si="14"/>
        <v>879</v>
      </c>
      <c r="DD39" s="71"/>
      <c r="DE39" s="71"/>
      <c r="DF39" s="71"/>
      <c r="DG39" s="190">
        <f t="shared" si="15"/>
        <v>25858</v>
      </c>
      <c r="DH39" s="71">
        <f t="shared" si="16"/>
        <v>879</v>
      </c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</row>
    <row r="40" spans="2:158" s="69" customFormat="1" ht="12">
      <c r="B40" s="70"/>
      <c r="C40" s="77" t="s">
        <v>390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2"/>
      <c r="P40" s="71"/>
      <c r="Q40" s="71"/>
      <c r="R40" s="71"/>
      <c r="S40" s="71"/>
      <c r="T40" s="71"/>
      <c r="U40" s="71"/>
      <c r="V40" s="71"/>
      <c r="W40" s="71"/>
      <c r="X40" s="71"/>
      <c r="Y40" s="73">
        <f t="shared" si="104"/>
        <v>231</v>
      </c>
      <c r="Z40" s="73"/>
      <c r="AA40" s="73"/>
      <c r="AB40" s="73"/>
      <c r="AC40" s="73"/>
      <c r="AD40" s="73"/>
      <c r="AE40" s="73"/>
      <c r="AF40" s="447">
        <f t="shared" si="0"/>
        <v>123906</v>
      </c>
      <c r="AG40" s="73">
        <f t="shared" ref="AG40:AQ40" si="137">SUM(AG56,AG72,AG119,AG166,AG103)</f>
        <v>75231</v>
      </c>
      <c r="AH40" s="73">
        <f t="shared" si="137"/>
        <v>10</v>
      </c>
      <c r="AI40" s="73">
        <f t="shared" si="137"/>
        <v>10</v>
      </c>
      <c r="AJ40" s="73">
        <f t="shared" si="137"/>
        <v>0</v>
      </c>
      <c r="AK40" s="73">
        <f t="shared" si="137"/>
        <v>0</v>
      </c>
      <c r="AL40" s="73">
        <f t="shared" si="137"/>
        <v>0</v>
      </c>
      <c r="AM40" s="73">
        <f t="shared" si="137"/>
        <v>0</v>
      </c>
      <c r="AN40" s="73">
        <f t="shared" si="137"/>
        <v>0</v>
      </c>
      <c r="AO40" s="73">
        <f t="shared" si="137"/>
        <v>40343</v>
      </c>
      <c r="AP40" s="73">
        <f t="shared" si="137"/>
        <v>2420</v>
      </c>
      <c r="AQ40" s="73">
        <f t="shared" si="137"/>
        <v>29458</v>
      </c>
      <c r="AR40" s="73">
        <f t="shared" si="116"/>
        <v>0</v>
      </c>
      <c r="AS40" s="447">
        <f t="shared" si="1"/>
        <v>115584</v>
      </c>
      <c r="AT40" s="450">
        <f t="shared" ref="AT40:BA40" si="138">SUM(AT56,AT72,AT119,AT166,AT103)</f>
        <v>0</v>
      </c>
      <c r="AU40" s="450">
        <f t="shared" si="138"/>
        <v>0</v>
      </c>
      <c r="AV40" s="73">
        <f t="shared" si="138"/>
        <v>0</v>
      </c>
      <c r="AW40" s="73">
        <f t="shared" si="138"/>
        <v>0</v>
      </c>
      <c r="AX40" s="73">
        <f t="shared" si="138"/>
        <v>0</v>
      </c>
      <c r="AY40" s="450">
        <f t="shared" si="138"/>
        <v>1234</v>
      </c>
      <c r="AZ40" s="73">
        <f t="shared" si="138"/>
        <v>19</v>
      </c>
      <c r="BA40" s="450">
        <f t="shared" si="138"/>
        <v>2189</v>
      </c>
      <c r="BB40" s="447">
        <f t="shared" si="2"/>
        <v>3931</v>
      </c>
      <c r="BC40" s="73">
        <f t="shared" ref="BC40:BK40" si="139">SUM(BC56,BC72,BC119,BC166,BC103)</f>
        <v>0</v>
      </c>
      <c r="BD40" s="73">
        <f t="shared" si="139"/>
        <v>3917</v>
      </c>
      <c r="BE40" s="73">
        <f t="shared" si="139"/>
        <v>2798</v>
      </c>
      <c r="BF40" s="73">
        <f t="shared" si="139"/>
        <v>14</v>
      </c>
      <c r="BG40" s="450">
        <f t="shared" si="139"/>
        <v>0</v>
      </c>
      <c r="BH40" s="450">
        <f t="shared" si="139"/>
        <v>600</v>
      </c>
      <c r="BI40" s="450">
        <f t="shared" si="139"/>
        <v>0</v>
      </c>
      <c r="BJ40" s="450">
        <f t="shared" si="139"/>
        <v>1</v>
      </c>
      <c r="BK40" s="450">
        <f t="shared" si="139"/>
        <v>0</v>
      </c>
      <c r="BL40" s="450">
        <f t="shared" si="3"/>
        <v>367</v>
      </c>
      <c r="BM40" s="73">
        <f t="shared" si="111"/>
        <v>0</v>
      </c>
      <c r="BN40" s="73">
        <f t="shared" si="111"/>
        <v>0</v>
      </c>
      <c r="BO40" s="73">
        <f t="shared" si="111"/>
        <v>0</v>
      </c>
      <c r="BP40" s="73">
        <f t="shared" si="111"/>
        <v>367</v>
      </c>
      <c r="BQ40" s="450">
        <f t="shared" si="119"/>
        <v>8322</v>
      </c>
      <c r="BR40" s="73">
        <f t="shared" ref="BR40:CJ40" si="140">SUM(BR56,BR72,BR119,BR166,BR103)</f>
        <v>0</v>
      </c>
      <c r="BS40" s="73">
        <f t="shared" si="140"/>
        <v>0</v>
      </c>
      <c r="BT40" s="73">
        <f t="shared" si="140"/>
        <v>0</v>
      </c>
      <c r="BU40" s="73">
        <f t="shared" si="140"/>
        <v>0</v>
      </c>
      <c r="BV40" s="73">
        <f t="shared" si="140"/>
        <v>0</v>
      </c>
      <c r="BW40" s="73">
        <f t="shared" si="140"/>
        <v>0</v>
      </c>
      <c r="BX40" s="73">
        <f t="shared" si="140"/>
        <v>0</v>
      </c>
      <c r="BY40" s="73">
        <f t="shared" si="140"/>
        <v>0</v>
      </c>
      <c r="BZ40" s="73">
        <f t="shared" si="140"/>
        <v>0</v>
      </c>
      <c r="CA40" s="73">
        <f t="shared" si="140"/>
        <v>0</v>
      </c>
      <c r="CB40" s="73">
        <f t="shared" si="140"/>
        <v>0</v>
      </c>
      <c r="CC40" s="73">
        <f t="shared" si="140"/>
        <v>0</v>
      </c>
      <c r="CD40" s="73">
        <f t="shared" si="140"/>
        <v>0</v>
      </c>
      <c r="CE40" s="73">
        <f t="shared" si="140"/>
        <v>0</v>
      </c>
      <c r="CF40" s="73">
        <f t="shared" si="140"/>
        <v>0</v>
      </c>
      <c r="CG40" s="73">
        <f t="shared" si="140"/>
        <v>0</v>
      </c>
      <c r="CH40" s="73">
        <f t="shared" si="140"/>
        <v>0</v>
      </c>
      <c r="CI40" s="73">
        <f t="shared" si="140"/>
        <v>0</v>
      </c>
      <c r="CJ40" s="73">
        <f t="shared" si="140"/>
        <v>0</v>
      </c>
      <c r="CK40" s="73">
        <f t="shared" si="101"/>
        <v>0</v>
      </c>
      <c r="CL40" s="73">
        <f t="shared" si="101"/>
        <v>0</v>
      </c>
      <c r="CM40" s="73">
        <f t="shared" si="101"/>
        <v>73317</v>
      </c>
      <c r="CN40" s="73">
        <f t="shared" si="113"/>
        <v>0</v>
      </c>
      <c r="CO40" s="73">
        <f t="shared" si="113"/>
        <v>869</v>
      </c>
      <c r="CP40" s="571">
        <f t="shared" si="9"/>
        <v>74186</v>
      </c>
      <c r="CQ40" s="73">
        <f t="shared" ref="CQ40:DA40" si="141">SUM(CQ56,CQ72,CQ119,CQ166,CQ103)</f>
        <v>4775</v>
      </c>
      <c r="CR40" s="73">
        <f t="shared" si="141"/>
        <v>0</v>
      </c>
      <c r="CS40" s="73">
        <f t="shared" si="141"/>
        <v>0</v>
      </c>
      <c r="CT40" s="73">
        <f t="shared" si="141"/>
        <v>0</v>
      </c>
      <c r="CU40" s="73">
        <f t="shared" si="141"/>
        <v>0</v>
      </c>
      <c r="CV40" s="73">
        <f t="shared" si="141"/>
        <v>0</v>
      </c>
      <c r="CW40" s="73">
        <f t="shared" si="141"/>
        <v>0</v>
      </c>
      <c r="CX40" s="73">
        <f t="shared" si="141"/>
        <v>0</v>
      </c>
      <c r="CY40" s="73">
        <f t="shared" si="141"/>
        <v>0</v>
      </c>
      <c r="CZ40" s="73">
        <f t="shared" si="141"/>
        <v>0</v>
      </c>
      <c r="DA40" s="73">
        <f t="shared" si="141"/>
        <v>0</v>
      </c>
      <c r="DB40" s="190">
        <f t="shared" si="90"/>
        <v>78961</v>
      </c>
      <c r="DC40" s="71">
        <f t="shared" si="14"/>
        <v>869</v>
      </c>
      <c r="DD40" s="71"/>
      <c r="DE40" s="71"/>
      <c r="DF40" s="71"/>
      <c r="DG40" s="190">
        <f t="shared" si="15"/>
        <v>78961</v>
      </c>
      <c r="DH40" s="71">
        <f t="shared" si="16"/>
        <v>869</v>
      </c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</row>
    <row r="41" spans="2:158" s="69" customFormat="1" ht="12">
      <c r="B41" s="70"/>
      <c r="C41" s="77" t="s">
        <v>391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2"/>
      <c r="P41" s="71"/>
      <c r="Q41" s="71"/>
      <c r="R41" s="71"/>
      <c r="S41" s="71"/>
      <c r="T41" s="71"/>
      <c r="U41" s="71"/>
      <c r="V41" s="71"/>
      <c r="W41" s="71"/>
      <c r="X41" s="71"/>
      <c r="Y41" s="73">
        <f t="shared" si="104"/>
        <v>316</v>
      </c>
      <c r="Z41" s="73"/>
      <c r="AA41" s="73"/>
      <c r="AB41" s="73"/>
      <c r="AC41" s="73"/>
      <c r="AD41" s="73"/>
      <c r="AE41" s="73"/>
      <c r="AF41" s="447">
        <f t="shared" si="0"/>
        <v>77141</v>
      </c>
      <c r="AG41" s="73">
        <f t="shared" ref="AG41:AQ41" si="142">SUM(AG57,AG73,AG120,AG167,AG104)</f>
        <v>46274</v>
      </c>
      <c r="AH41" s="73">
        <f t="shared" si="142"/>
        <v>0</v>
      </c>
      <c r="AI41" s="73">
        <f t="shared" si="142"/>
        <v>0</v>
      </c>
      <c r="AJ41" s="73">
        <f t="shared" si="142"/>
        <v>0</v>
      </c>
      <c r="AK41" s="73">
        <f t="shared" si="142"/>
        <v>0</v>
      </c>
      <c r="AL41" s="73">
        <f t="shared" si="142"/>
        <v>2992</v>
      </c>
      <c r="AM41" s="73">
        <f t="shared" si="142"/>
        <v>300</v>
      </c>
      <c r="AN41" s="73">
        <f t="shared" si="142"/>
        <v>0</v>
      </c>
      <c r="AO41" s="73">
        <f t="shared" si="142"/>
        <v>23726</v>
      </c>
      <c r="AP41" s="73">
        <f t="shared" si="142"/>
        <v>82</v>
      </c>
      <c r="AQ41" s="73">
        <f t="shared" si="142"/>
        <v>13859</v>
      </c>
      <c r="AR41" s="73">
        <f t="shared" si="116"/>
        <v>0</v>
      </c>
      <c r="AS41" s="447">
        <f t="shared" si="1"/>
        <v>72992</v>
      </c>
      <c r="AT41" s="450">
        <f t="shared" ref="AT41:BA41" si="143">SUM(AT57,AT73,AT120,AT167,AT104)</f>
        <v>0</v>
      </c>
      <c r="AU41" s="450">
        <f t="shared" si="143"/>
        <v>0</v>
      </c>
      <c r="AV41" s="73">
        <f t="shared" si="143"/>
        <v>0</v>
      </c>
      <c r="AW41" s="73">
        <f t="shared" si="143"/>
        <v>0</v>
      </c>
      <c r="AX41" s="73">
        <f t="shared" si="143"/>
        <v>0</v>
      </c>
      <c r="AY41" s="450">
        <f t="shared" si="143"/>
        <v>743</v>
      </c>
      <c r="AZ41" s="73">
        <f t="shared" si="143"/>
        <v>106</v>
      </c>
      <c r="BA41" s="450">
        <f t="shared" si="143"/>
        <v>879</v>
      </c>
      <c r="BB41" s="447">
        <f t="shared" si="2"/>
        <v>1842</v>
      </c>
      <c r="BC41" s="73">
        <f t="shared" ref="BC41:BK41" si="144">SUM(BC57,BC73,BC120,BC167,BC104)</f>
        <v>277</v>
      </c>
      <c r="BD41" s="73">
        <f t="shared" si="144"/>
        <v>1555</v>
      </c>
      <c r="BE41" s="73">
        <f t="shared" si="144"/>
        <v>1404</v>
      </c>
      <c r="BF41" s="73">
        <f t="shared" si="144"/>
        <v>10</v>
      </c>
      <c r="BG41" s="450">
        <f t="shared" si="144"/>
        <v>3</v>
      </c>
      <c r="BH41" s="450">
        <f t="shared" si="144"/>
        <v>509</v>
      </c>
      <c r="BI41" s="450">
        <f t="shared" si="144"/>
        <v>0</v>
      </c>
      <c r="BJ41" s="450">
        <f t="shared" si="144"/>
        <v>0</v>
      </c>
      <c r="BK41" s="450">
        <f t="shared" si="144"/>
        <v>0</v>
      </c>
      <c r="BL41" s="450">
        <f t="shared" si="3"/>
        <v>173</v>
      </c>
      <c r="BM41" s="73">
        <f t="shared" si="111"/>
        <v>0</v>
      </c>
      <c r="BN41" s="73">
        <f t="shared" si="111"/>
        <v>0</v>
      </c>
      <c r="BO41" s="73">
        <f t="shared" si="111"/>
        <v>0</v>
      </c>
      <c r="BP41" s="73">
        <f t="shared" si="111"/>
        <v>173</v>
      </c>
      <c r="BQ41" s="450">
        <f t="shared" si="119"/>
        <v>4149</v>
      </c>
      <c r="BR41" s="73">
        <f t="shared" ref="BR41:CJ41" si="145">SUM(BR57,BR73,BR120,BR167,BR104)</f>
        <v>309</v>
      </c>
      <c r="BS41" s="73">
        <f t="shared" si="145"/>
        <v>0</v>
      </c>
      <c r="BT41" s="73">
        <f t="shared" si="145"/>
        <v>226</v>
      </c>
      <c r="BU41" s="73">
        <f t="shared" si="145"/>
        <v>0</v>
      </c>
      <c r="BV41" s="73">
        <f t="shared" si="145"/>
        <v>0</v>
      </c>
      <c r="BW41" s="73">
        <f t="shared" si="145"/>
        <v>0</v>
      </c>
      <c r="BX41" s="73">
        <f t="shared" si="145"/>
        <v>0</v>
      </c>
      <c r="BY41" s="73">
        <f t="shared" si="145"/>
        <v>0</v>
      </c>
      <c r="BZ41" s="73">
        <f t="shared" si="145"/>
        <v>0</v>
      </c>
      <c r="CA41" s="73">
        <f t="shared" si="145"/>
        <v>0</v>
      </c>
      <c r="CB41" s="73">
        <f t="shared" si="145"/>
        <v>83</v>
      </c>
      <c r="CC41" s="73">
        <f t="shared" si="145"/>
        <v>0</v>
      </c>
      <c r="CD41" s="73">
        <f t="shared" si="145"/>
        <v>83</v>
      </c>
      <c r="CE41" s="73">
        <f t="shared" si="145"/>
        <v>0</v>
      </c>
      <c r="CF41" s="73">
        <f t="shared" si="145"/>
        <v>0</v>
      </c>
      <c r="CG41" s="73">
        <f t="shared" si="145"/>
        <v>0</v>
      </c>
      <c r="CH41" s="73">
        <f t="shared" si="145"/>
        <v>309</v>
      </c>
      <c r="CI41" s="73">
        <f t="shared" si="145"/>
        <v>0</v>
      </c>
      <c r="CJ41" s="73">
        <f t="shared" si="145"/>
        <v>0</v>
      </c>
      <c r="CK41" s="73">
        <f t="shared" si="101"/>
        <v>0</v>
      </c>
      <c r="CL41" s="73">
        <f t="shared" si="101"/>
        <v>0</v>
      </c>
      <c r="CM41" s="73">
        <f t="shared" si="101"/>
        <v>48361</v>
      </c>
      <c r="CN41" s="73">
        <f t="shared" si="113"/>
        <v>0</v>
      </c>
      <c r="CO41" s="73">
        <f t="shared" si="113"/>
        <v>411</v>
      </c>
      <c r="CP41" s="571">
        <f t="shared" si="9"/>
        <v>48772</v>
      </c>
      <c r="CQ41" s="73">
        <f t="shared" ref="CQ41:DA41" si="146">SUM(CQ57,CQ73,CQ120,CQ167,CQ104)</f>
        <v>2481</v>
      </c>
      <c r="CR41" s="73">
        <f t="shared" si="146"/>
        <v>0</v>
      </c>
      <c r="CS41" s="73">
        <f t="shared" si="146"/>
        <v>0</v>
      </c>
      <c r="CT41" s="73">
        <f t="shared" si="146"/>
        <v>0</v>
      </c>
      <c r="CU41" s="73">
        <f t="shared" si="146"/>
        <v>0</v>
      </c>
      <c r="CV41" s="73">
        <f t="shared" si="146"/>
        <v>0</v>
      </c>
      <c r="CW41" s="73">
        <f t="shared" si="146"/>
        <v>0</v>
      </c>
      <c r="CX41" s="73">
        <f t="shared" si="146"/>
        <v>0</v>
      </c>
      <c r="CY41" s="73">
        <f t="shared" si="146"/>
        <v>0</v>
      </c>
      <c r="CZ41" s="73">
        <f t="shared" si="146"/>
        <v>0</v>
      </c>
      <c r="DA41" s="73">
        <f t="shared" si="146"/>
        <v>0</v>
      </c>
      <c r="DB41" s="190">
        <f t="shared" si="90"/>
        <v>51253</v>
      </c>
      <c r="DC41" s="71">
        <f t="shared" si="14"/>
        <v>411</v>
      </c>
      <c r="DD41" s="71"/>
      <c r="DE41" s="71"/>
      <c r="DF41" s="71"/>
      <c r="DG41" s="190">
        <f t="shared" si="15"/>
        <v>51253</v>
      </c>
      <c r="DH41" s="71">
        <f t="shared" si="16"/>
        <v>411</v>
      </c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</row>
    <row r="42" spans="2:158" s="69" customFormat="1" ht="12">
      <c r="B42" s="70"/>
      <c r="C42" s="77" t="s">
        <v>392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2"/>
      <c r="P42" s="71"/>
      <c r="Q42" s="71"/>
      <c r="R42" s="71"/>
      <c r="S42" s="71"/>
      <c r="T42" s="71"/>
      <c r="U42" s="71"/>
      <c r="V42" s="71"/>
      <c r="W42" s="71"/>
      <c r="X42" s="71"/>
      <c r="Y42" s="73">
        <f t="shared" si="104"/>
        <v>235</v>
      </c>
      <c r="Z42" s="73"/>
      <c r="AA42" s="73"/>
      <c r="AB42" s="73"/>
      <c r="AC42" s="73"/>
      <c r="AD42" s="73"/>
      <c r="AE42" s="73"/>
      <c r="AF42" s="447">
        <f t="shared" si="0"/>
        <v>146401</v>
      </c>
      <c r="AG42" s="73">
        <f t="shared" ref="AG42:AQ42" si="147">SUM(AG58,AG74,AG121,AG168,AG105)</f>
        <v>112436</v>
      </c>
      <c r="AH42" s="73">
        <f t="shared" si="147"/>
        <v>36</v>
      </c>
      <c r="AI42" s="73">
        <f t="shared" si="147"/>
        <v>10</v>
      </c>
      <c r="AJ42" s="73">
        <f t="shared" si="147"/>
        <v>0</v>
      </c>
      <c r="AK42" s="73">
        <f t="shared" si="147"/>
        <v>0</v>
      </c>
      <c r="AL42" s="73">
        <f t="shared" si="147"/>
        <v>0</v>
      </c>
      <c r="AM42" s="73">
        <f t="shared" si="147"/>
        <v>0</v>
      </c>
      <c r="AN42" s="73">
        <f t="shared" si="147"/>
        <v>0</v>
      </c>
      <c r="AO42" s="73">
        <f t="shared" si="147"/>
        <v>29327</v>
      </c>
      <c r="AP42" s="73">
        <f t="shared" si="147"/>
        <v>7776</v>
      </c>
      <c r="AQ42" s="73">
        <f t="shared" si="147"/>
        <v>4230</v>
      </c>
      <c r="AR42" s="73">
        <f t="shared" si="116"/>
        <v>0</v>
      </c>
      <c r="AS42" s="447">
        <f t="shared" si="1"/>
        <v>141799</v>
      </c>
      <c r="AT42" s="450">
        <f t="shared" ref="AT42:BA42" si="148">SUM(AT58,AT74,AT121,AT168,AT105)</f>
        <v>0</v>
      </c>
      <c r="AU42" s="450">
        <f t="shared" si="148"/>
        <v>0</v>
      </c>
      <c r="AV42" s="73">
        <f t="shared" si="148"/>
        <v>0</v>
      </c>
      <c r="AW42" s="73">
        <f t="shared" si="148"/>
        <v>0</v>
      </c>
      <c r="AX42" s="73">
        <f t="shared" si="148"/>
        <v>0</v>
      </c>
      <c r="AY42" s="450">
        <f t="shared" si="148"/>
        <v>2009</v>
      </c>
      <c r="AZ42" s="73">
        <f t="shared" si="148"/>
        <v>390</v>
      </c>
      <c r="BA42" s="450">
        <f t="shared" si="148"/>
        <v>1244</v>
      </c>
      <c r="BB42" s="447">
        <f t="shared" si="2"/>
        <v>216</v>
      </c>
      <c r="BC42" s="73">
        <f t="shared" ref="BC42:BK42" si="149">SUM(BC58,BC74,BC121,BC168,BC105)</f>
        <v>0</v>
      </c>
      <c r="BD42" s="73">
        <f t="shared" si="149"/>
        <v>174</v>
      </c>
      <c r="BE42" s="73">
        <f t="shared" si="149"/>
        <v>1</v>
      </c>
      <c r="BF42" s="73">
        <f t="shared" si="149"/>
        <v>42</v>
      </c>
      <c r="BG42" s="450">
        <f t="shared" si="149"/>
        <v>0</v>
      </c>
      <c r="BH42" s="450">
        <f t="shared" si="149"/>
        <v>701</v>
      </c>
      <c r="BI42" s="450">
        <f t="shared" si="149"/>
        <v>0</v>
      </c>
      <c r="BJ42" s="450">
        <f t="shared" si="149"/>
        <v>3</v>
      </c>
      <c r="BK42" s="450">
        <f t="shared" si="149"/>
        <v>0</v>
      </c>
      <c r="BL42" s="450">
        <f t="shared" si="3"/>
        <v>429</v>
      </c>
      <c r="BM42" s="73">
        <f t="shared" si="111"/>
        <v>0</v>
      </c>
      <c r="BN42" s="73">
        <f t="shared" si="111"/>
        <v>0</v>
      </c>
      <c r="BO42" s="73">
        <f t="shared" si="111"/>
        <v>0</v>
      </c>
      <c r="BP42" s="73">
        <f t="shared" si="111"/>
        <v>429</v>
      </c>
      <c r="BQ42" s="450">
        <f t="shared" si="119"/>
        <v>4602</v>
      </c>
      <c r="BR42" s="73">
        <f t="shared" ref="BR42:CJ42" si="150">SUM(BR58,BR74,BR121,BR168,BR105)</f>
        <v>0</v>
      </c>
      <c r="BS42" s="73">
        <f t="shared" si="150"/>
        <v>0</v>
      </c>
      <c r="BT42" s="73">
        <f t="shared" si="150"/>
        <v>0</v>
      </c>
      <c r="BU42" s="73">
        <f t="shared" si="150"/>
        <v>0</v>
      </c>
      <c r="BV42" s="73">
        <f t="shared" si="150"/>
        <v>0</v>
      </c>
      <c r="BW42" s="73">
        <f t="shared" si="150"/>
        <v>0</v>
      </c>
      <c r="BX42" s="73">
        <f t="shared" si="150"/>
        <v>0</v>
      </c>
      <c r="BY42" s="73">
        <f t="shared" si="150"/>
        <v>0</v>
      </c>
      <c r="BZ42" s="73">
        <f t="shared" si="150"/>
        <v>0</v>
      </c>
      <c r="CA42" s="73">
        <f t="shared" si="150"/>
        <v>0</v>
      </c>
      <c r="CB42" s="73">
        <f t="shared" si="150"/>
        <v>0</v>
      </c>
      <c r="CC42" s="73">
        <f t="shared" si="150"/>
        <v>0</v>
      </c>
      <c r="CD42" s="73">
        <f t="shared" si="150"/>
        <v>0</v>
      </c>
      <c r="CE42" s="73">
        <f t="shared" si="150"/>
        <v>0</v>
      </c>
      <c r="CF42" s="73">
        <f t="shared" si="150"/>
        <v>0</v>
      </c>
      <c r="CG42" s="73">
        <f t="shared" si="150"/>
        <v>0</v>
      </c>
      <c r="CH42" s="73">
        <f t="shared" si="150"/>
        <v>0</v>
      </c>
      <c r="CI42" s="73">
        <f t="shared" si="150"/>
        <v>0</v>
      </c>
      <c r="CJ42" s="73">
        <f t="shared" si="150"/>
        <v>0</v>
      </c>
      <c r="CK42" s="73">
        <f t="shared" si="101"/>
        <v>283</v>
      </c>
      <c r="CL42" s="73">
        <f t="shared" si="101"/>
        <v>0</v>
      </c>
      <c r="CM42" s="73">
        <f t="shared" si="101"/>
        <v>110537</v>
      </c>
      <c r="CN42" s="73">
        <f t="shared" si="113"/>
        <v>130</v>
      </c>
      <c r="CO42" s="73">
        <f t="shared" si="113"/>
        <v>6107</v>
      </c>
      <c r="CP42" s="571">
        <f t="shared" si="9"/>
        <v>116927</v>
      </c>
      <c r="CQ42" s="73">
        <f t="shared" ref="CQ42:DA42" si="151">SUM(CQ58,CQ74,CQ121,CQ168,CQ105)</f>
        <v>4838</v>
      </c>
      <c r="CR42" s="73">
        <f t="shared" si="151"/>
        <v>333</v>
      </c>
      <c r="CS42" s="73">
        <f t="shared" si="151"/>
        <v>0</v>
      </c>
      <c r="CT42" s="73">
        <f t="shared" si="151"/>
        <v>0</v>
      </c>
      <c r="CU42" s="73">
        <f t="shared" si="151"/>
        <v>0</v>
      </c>
      <c r="CV42" s="73">
        <f t="shared" si="151"/>
        <v>0</v>
      </c>
      <c r="CW42" s="73">
        <f t="shared" si="151"/>
        <v>87000</v>
      </c>
      <c r="CX42" s="73">
        <f t="shared" si="151"/>
        <v>87000</v>
      </c>
      <c r="CY42" s="73">
        <f t="shared" si="151"/>
        <v>0</v>
      </c>
      <c r="CZ42" s="73">
        <f t="shared" si="151"/>
        <v>0</v>
      </c>
      <c r="DA42" s="73">
        <f t="shared" si="151"/>
        <v>0</v>
      </c>
      <c r="DB42" s="190">
        <f t="shared" si="90"/>
        <v>121765</v>
      </c>
      <c r="DC42" s="71">
        <f t="shared" si="14"/>
        <v>6237</v>
      </c>
      <c r="DD42" s="71"/>
      <c r="DE42" s="71"/>
      <c r="DF42" s="71"/>
      <c r="DG42" s="190">
        <f t="shared" si="15"/>
        <v>121765</v>
      </c>
      <c r="DH42" s="71">
        <f t="shared" si="16"/>
        <v>6237</v>
      </c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</row>
    <row r="43" spans="2:158" s="69" customFormat="1" ht="12">
      <c r="B43" s="70"/>
      <c r="C43" s="77" t="s">
        <v>393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2"/>
      <c r="P43" s="71"/>
      <c r="Q43" s="71"/>
      <c r="R43" s="71"/>
      <c r="S43" s="71"/>
      <c r="T43" s="71"/>
      <c r="U43" s="71"/>
      <c r="V43" s="71"/>
      <c r="W43" s="71"/>
      <c r="X43" s="71"/>
      <c r="Y43" s="73">
        <f>SUM(Y59,Y75,Y90,Y106,Y122,Y137,Y153,Y169)</f>
        <v>183</v>
      </c>
      <c r="Z43" s="73"/>
      <c r="AA43" s="73"/>
      <c r="AB43" s="73"/>
      <c r="AC43" s="73"/>
      <c r="AD43" s="73"/>
      <c r="AE43" s="73"/>
      <c r="AF43" s="447">
        <f t="shared" si="0"/>
        <v>56557.5</v>
      </c>
      <c r="AG43" s="73">
        <f t="shared" ref="AG43:AQ43" si="152">SUM(AG59,AG75,AG122,AG169,AG106)</f>
        <v>35411.300000000003</v>
      </c>
      <c r="AH43" s="73">
        <f t="shared" si="152"/>
        <v>28</v>
      </c>
      <c r="AI43" s="73">
        <f t="shared" si="152"/>
        <v>0</v>
      </c>
      <c r="AJ43" s="73">
        <f t="shared" si="152"/>
        <v>0</v>
      </c>
      <c r="AK43" s="73">
        <f t="shared" si="152"/>
        <v>51</v>
      </c>
      <c r="AL43" s="73">
        <f t="shared" si="152"/>
        <v>0</v>
      </c>
      <c r="AM43" s="73">
        <f t="shared" si="152"/>
        <v>0</v>
      </c>
      <c r="AN43" s="73">
        <f t="shared" si="152"/>
        <v>0</v>
      </c>
      <c r="AO43" s="73">
        <f t="shared" si="152"/>
        <v>17971.400000000001</v>
      </c>
      <c r="AP43" s="73">
        <f t="shared" si="152"/>
        <v>3102</v>
      </c>
      <c r="AQ43" s="73">
        <f t="shared" si="152"/>
        <v>6328</v>
      </c>
      <c r="AR43" s="73">
        <f t="shared" si="116"/>
        <v>0</v>
      </c>
      <c r="AS43" s="447">
        <f t="shared" si="1"/>
        <v>53461.700000000004</v>
      </c>
      <c r="AT43" s="450">
        <f t="shared" ref="AT43:BA43" si="153">SUM(AT59,AT75,AT122,AT169,AT106)</f>
        <v>0</v>
      </c>
      <c r="AU43" s="450">
        <f t="shared" si="153"/>
        <v>0</v>
      </c>
      <c r="AV43" s="73">
        <f t="shared" si="153"/>
        <v>0</v>
      </c>
      <c r="AW43" s="73">
        <f t="shared" si="153"/>
        <v>0</v>
      </c>
      <c r="AX43" s="73">
        <f t="shared" si="153"/>
        <v>0</v>
      </c>
      <c r="AY43" s="450">
        <f t="shared" si="153"/>
        <v>369</v>
      </c>
      <c r="AZ43" s="73">
        <f t="shared" si="153"/>
        <v>78</v>
      </c>
      <c r="BA43" s="450">
        <f t="shared" si="153"/>
        <v>856</v>
      </c>
      <c r="BB43" s="447">
        <f t="shared" si="2"/>
        <v>1543.1</v>
      </c>
      <c r="BC43" s="73">
        <f t="shared" ref="BC43:BK43" si="154">SUM(BC59,BC75,BC122,BC169,BC106)</f>
        <v>0</v>
      </c>
      <c r="BD43" s="73">
        <f t="shared" si="154"/>
        <v>1536.1</v>
      </c>
      <c r="BE43" s="73">
        <f t="shared" si="154"/>
        <v>1343</v>
      </c>
      <c r="BF43" s="73">
        <f t="shared" si="154"/>
        <v>7</v>
      </c>
      <c r="BG43" s="450">
        <f t="shared" si="154"/>
        <v>0</v>
      </c>
      <c r="BH43" s="450">
        <f t="shared" si="154"/>
        <v>265.7</v>
      </c>
      <c r="BI43" s="450">
        <f t="shared" si="154"/>
        <v>0</v>
      </c>
      <c r="BJ43" s="450">
        <f t="shared" si="154"/>
        <v>5</v>
      </c>
      <c r="BK43" s="450">
        <f t="shared" si="154"/>
        <v>0</v>
      </c>
      <c r="BL43" s="450">
        <f t="shared" si="3"/>
        <v>57</v>
      </c>
      <c r="BM43" s="73">
        <f t="shared" si="111"/>
        <v>0</v>
      </c>
      <c r="BN43" s="73">
        <f t="shared" si="111"/>
        <v>0</v>
      </c>
      <c r="BO43" s="73">
        <f t="shared" si="111"/>
        <v>0</v>
      </c>
      <c r="BP43" s="73">
        <f t="shared" si="111"/>
        <v>57</v>
      </c>
      <c r="BQ43" s="450">
        <f t="shared" si="119"/>
        <v>3095.7999999999997</v>
      </c>
      <c r="BR43" s="73">
        <f t="shared" ref="BR43:CJ43" si="155">SUM(BR59,BR75,BR122,BR169,BR106)</f>
        <v>62</v>
      </c>
      <c r="BS43" s="73">
        <f t="shared" si="155"/>
        <v>0</v>
      </c>
      <c r="BT43" s="73">
        <f t="shared" si="155"/>
        <v>40</v>
      </c>
      <c r="BU43" s="73">
        <f t="shared" si="155"/>
        <v>0</v>
      </c>
      <c r="BV43" s="73">
        <f t="shared" si="155"/>
        <v>5</v>
      </c>
      <c r="BW43" s="73">
        <f t="shared" si="155"/>
        <v>0</v>
      </c>
      <c r="BX43" s="73">
        <f t="shared" si="155"/>
        <v>0</v>
      </c>
      <c r="BY43" s="73">
        <f t="shared" si="155"/>
        <v>0</v>
      </c>
      <c r="BZ43" s="73">
        <f t="shared" si="155"/>
        <v>0</v>
      </c>
      <c r="CA43" s="73">
        <f t="shared" si="155"/>
        <v>0</v>
      </c>
      <c r="CB43" s="73">
        <f t="shared" si="155"/>
        <v>0</v>
      </c>
      <c r="CC43" s="73">
        <f t="shared" si="155"/>
        <v>0</v>
      </c>
      <c r="CD43" s="73">
        <f t="shared" si="155"/>
        <v>0</v>
      </c>
      <c r="CE43" s="73">
        <f t="shared" si="155"/>
        <v>15</v>
      </c>
      <c r="CF43" s="73">
        <f t="shared" si="155"/>
        <v>0</v>
      </c>
      <c r="CG43" s="73">
        <f t="shared" si="155"/>
        <v>0</v>
      </c>
      <c r="CH43" s="73">
        <f t="shared" si="155"/>
        <v>60</v>
      </c>
      <c r="CI43" s="73">
        <f t="shared" si="155"/>
        <v>0</v>
      </c>
      <c r="CJ43" s="73">
        <f t="shared" si="155"/>
        <v>2</v>
      </c>
      <c r="CK43" s="73">
        <f t="shared" si="101"/>
        <v>0</v>
      </c>
      <c r="CL43" s="73">
        <f t="shared" si="101"/>
        <v>0</v>
      </c>
      <c r="CM43" s="73">
        <f t="shared" si="101"/>
        <v>29390</v>
      </c>
      <c r="CN43" s="73">
        <f t="shared" si="113"/>
        <v>109</v>
      </c>
      <c r="CO43" s="73">
        <f t="shared" si="113"/>
        <v>399</v>
      </c>
      <c r="CP43" s="571">
        <f t="shared" si="9"/>
        <v>29789</v>
      </c>
      <c r="CQ43" s="73">
        <f t="shared" ref="CQ43:DA43" si="156">SUM(CQ59,CQ75,CQ122,CQ169,CQ106)</f>
        <v>5447</v>
      </c>
      <c r="CR43" s="73">
        <f t="shared" si="156"/>
        <v>0</v>
      </c>
      <c r="CS43" s="73">
        <f t="shared" si="156"/>
        <v>0</v>
      </c>
      <c r="CT43" s="73">
        <f t="shared" si="156"/>
        <v>0</v>
      </c>
      <c r="CU43" s="73">
        <f t="shared" si="156"/>
        <v>0</v>
      </c>
      <c r="CV43" s="73">
        <f t="shared" si="156"/>
        <v>0</v>
      </c>
      <c r="CW43" s="73">
        <f t="shared" si="156"/>
        <v>14103</v>
      </c>
      <c r="CX43" s="73">
        <f t="shared" si="156"/>
        <v>14103</v>
      </c>
      <c r="CY43" s="73">
        <f t="shared" si="156"/>
        <v>0</v>
      </c>
      <c r="CZ43" s="73">
        <f t="shared" si="156"/>
        <v>0</v>
      </c>
      <c r="DA43" s="73">
        <f t="shared" si="156"/>
        <v>0</v>
      </c>
      <c r="DB43" s="190">
        <f t="shared" si="90"/>
        <v>35236</v>
      </c>
      <c r="DC43" s="71">
        <f t="shared" si="14"/>
        <v>508</v>
      </c>
      <c r="DD43" s="71"/>
      <c r="DE43" s="71"/>
      <c r="DF43" s="71"/>
      <c r="DG43" s="190">
        <f t="shared" si="15"/>
        <v>35236</v>
      </c>
      <c r="DH43" s="71">
        <f t="shared" si="16"/>
        <v>508</v>
      </c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</row>
    <row r="44" spans="2:158" s="69" customFormat="1" ht="12">
      <c r="B44" s="70"/>
      <c r="C44" s="77" t="s">
        <v>394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2"/>
      <c r="P44" s="71"/>
      <c r="Q44" s="71"/>
      <c r="R44" s="71"/>
      <c r="S44" s="71"/>
      <c r="T44" s="71"/>
      <c r="U44" s="71"/>
      <c r="V44" s="71"/>
      <c r="W44" s="71"/>
      <c r="X44" s="71"/>
      <c r="Y44" s="73">
        <f t="shared" si="104"/>
        <v>334</v>
      </c>
      <c r="Z44" s="73"/>
      <c r="AA44" s="73"/>
      <c r="AB44" s="73"/>
      <c r="AC44" s="73"/>
      <c r="AD44" s="73"/>
      <c r="AE44" s="73"/>
      <c r="AF44" s="447">
        <f t="shared" si="0"/>
        <v>159794</v>
      </c>
      <c r="AG44" s="73">
        <f t="shared" ref="AG44:AQ44" si="157">SUM(AG60,AG76,AG123,AG170,AG107)</f>
        <v>114031</v>
      </c>
      <c r="AH44" s="73">
        <f t="shared" si="157"/>
        <v>7</v>
      </c>
      <c r="AI44" s="73">
        <f t="shared" si="157"/>
        <v>0</v>
      </c>
      <c r="AJ44" s="73">
        <f t="shared" si="157"/>
        <v>0</v>
      </c>
      <c r="AK44" s="73">
        <f t="shared" si="157"/>
        <v>0</v>
      </c>
      <c r="AL44" s="73">
        <f t="shared" si="157"/>
        <v>0</v>
      </c>
      <c r="AM44" s="73">
        <f t="shared" si="157"/>
        <v>0</v>
      </c>
      <c r="AN44" s="73">
        <f t="shared" si="157"/>
        <v>0</v>
      </c>
      <c r="AO44" s="73">
        <f t="shared" si="157"/>
        <v>42579</v>
      </c>
      <c r="AP44" s="73">
        <f>SUM(AP60,AP76,AP123,AP170,AP107)</f>
        <v>12310</v>
      </c>
      <c r="AQ44" s="73">
        <f t="shared" si="157"/>
        <v>4193</v>
      </c>
      <c r="AR44" s="73">
        <f t="shared" si="116"/>
        <v>0</v>
      </c>
      <c r="AS44" s="447">
        <f t="shared" si="1"/>
        <v>156617</v>
      </c>
      <c r="AT44" s="450">
        <f t="shared" ref="AT44:BA44" si="158">SUM(AT60,AT76,AT123,AT170,AT107)</f>
        <v>0</v>
      </c>
      <c r="AU44" s="450">
        <f t="shared" si="158"/>
        <v>1</v>
      </c>
      <c r="AV44" s="73">
        <f t="shared" si="158"/>
        <v>1</v>
      </c>
      <c r="AW44" s="73">
        <f t="shared" si="158"/>
        <v>0</v>
      </c>
      <c r="AX44" s="73">
        <f t="shared" si="158"/>
        <v>0</v>
      </c>
      <c r="AY44" s="450">
        <f t="shared" si="158"/>
        <v>457</v>
      </c>
      <c r="AZ44" s="73">
        <f t="shared" si="158"/>
        <v>167</v>
      </c>
      <c r="BA44" s="450">
        <f t="shared" si="158"/>
        <v>221</v>
      </c>
      <c r="BB44" s="447">
        <f t="shared" si="2"/>
        <v>1484</v>
      </c>
      <c r="BC44" s="73">
        <f t="shared" ref="BC44:BK44" si="159">SUM(BC60,BC76,BC123,BC170,BC107)</f>
        <v>8</v>
      </c>
      <c r="BD44" s="73">
        <f t="shared" si="159"/>
        <v>1276</v>
      </c>
      <c r="BE44" s="73">
        <f t="shared" si="159"/>
        <v>0</v>
      </c>
      <c r="BF44" s="73">
        <f t="shared" si="159"/>
        <v>200</v>
      </c>
      <c r="BG44" s="450">
        <f t="shared" si="159"/>
        <v>0</v>
      </c>
      <c r="BH44" s="450">
        <f>SUM(BH60,BH76,BH123,BH170,BH107)</f>
        <v>538</v>
      </c>
      <c r="BI44" s="450">
        <f t="shared" si="159"/>
        <v>0</v>
      </c>
      <c r="BJ44" s="450">
        <f t="shared" si="159"/>
        <v>0</v>
      </c>
      <c r="BK44" s="450">
        <f t="shared" si="159"/>
        <v>0</v>
      </c>
      <c r="BL44" s="450">
        <f t="shared" si="3"/>
        <v>476</v>
      </c>
      <c r="BM44" s="73">
        <f t="shared" si="111"/>
        <v>0</v>
      </c>
      <c r="BN44" s="73">
        <f t="shared" si="111"/>
        <v>0</v>
      </c>
      <c r="BO44" s="73">
        <f t="shared" si="111"/>
        <v>0</v>
      </c>
      <c r="BP44" s="73">
        <f t="shared" si="111"/>
        <v>476</v>
      </c>
      <c r="BQ44" s="450">
        <f t="shared" si="119"/>
        <v>3177</v>
      </c>
      <c r="BR44" s="73">
        <f t="shared" ref="BR44:CJ44" si="160">SUM(BR60,BR76,BR123,BR170,BR107)</f>
        <v>176</v>
      </c>
      <c r="BS44" s="73">
        <f t="shared" si="160"/>
        <v>0</v>
      </c>
      <c r="BT44" s="73">
        <f t="shared" si="160"/>
        <v>176</v>
      </c>
      <c r="BU44" s="73">
        <f t="shared" si="160"/>
        <v>0</v>
      </c>
      <c r="BV44" s="73">
        <f t="shared" si="160"/>
        <v>0</v>
      </c>
      <c r="BW44" s="73">
        <f t="shared" si="160"/>
        <v>0</v>
      </c>
      <c r="BX44" s="73">
        <f t="shared" si="160"/>
        <v>0</v>
      </c>
      <c r="BY44" s="73">
        <f t="shared" si="160"/>
        <v>0</v>
      </c>
      <c r="BZ44" s="73">
        <f t="shared" si="160"/>
        <v>0</v>
      </c>
      <c r="CA44" s="73">
        <f t="shared" si="160"/>
        <v>0</v>
      </c>
      <c r="CB44" s="73">
        <f t="shared" si="160"/>
        <v>0</v>
      </c>
      <c r="CC44" s="73">
        <f t="shared" si="160"/>
        <v>0</v>
      </c>
      <c r="CD44" s="73">
        <f t="shared" si="160"/>
        <v>0</v>
      </c>
      <c r="CE44" s="73">
        <f t="shared" si="160"/>
        <v>0</v>
      </c>
      <c r="CF44" s="73">
        <f t="shared" si="160"/>
        <v>0</v>
      </c>
      <c r="CG44" s="73">
        <f t="shared" si="160"/>
        <v>0</v>
      </c>
      <c r="CH44" s="73">
        <f t="shared" si="160"/>
        <v>176</v>
      </c>
      <c r="CI44" s="73">
        <f t="shared" si="160"/>
        <v>0</v>
      </c>
      <c r="CJ44" s="73">
        <f t="shared" si="160"/>
        <v>0</v>
      </c>
      <c r="CK44" s="73">
        <f t="shared" si="101"/>
        <v>0</v>
      </c>
      <c r="CL44" s="73">
        <f t="shared" si="101"/>
        <v>0</v>
      </c>
      <c r="CM44" s="73">
        <f t="shared" si="101"/>
        <v>108963</v>
      </c>
      <c r="CN44" s="73">
        <f t="shared" si="113"/>
        <v>0</v>
      </c>
      <c r="CO44" s="73">
        <f t="shared" si="113"/>
        <v>6712</v>
      </c>
      <c r="CP44" s="571">
        <f t="shared" si="9"/>
        <v>115675</v>
      </c>
      <c r="CQ44" s="73">
        <f t="shared" ref="CQ44:DA44" si="161">SUM(CQ60,CQ76,CQ123,CQ170,CQ107)</f>
        <v>411</v>
      </c>
      <c r="CR44" s="73">
        <f t="shared" si="161"/>
        <v>0</v>
      </c>
      <c r="CS44" s="73">
        <f t="shared" si="161"/>
        <v>0</v>
      </c>
      <c r="CT44" s="73">
        <f t="shared" si="161"/>
        <v>0</v>
      </c>
      <c r="CU44" s="73">
        <f t="shared" si="161"/>
        <v>0</v>
      </c>
      <c r="CV44" s="73">
        <f t="shared" si="161"/>
        <v>0</v>
      </c>
      <c r="CW44" s="73">
        <f t="shared" si="161"/>
        <v>0</v>
      </c>
      <c r="CX44" s="73">
        <f t="shared" si="161"/>
        <v>0</v>
      </c>
      <c r="CY44" s="73">
        <f t="shared" si="161"/>
        <v>0</v>
      </c>
      <c r="CZ44" s="73">
        <f t="shared" si="161"/>
        <v>0</v>
      </c>
      <c r="DA44" s="73">
        <f t="shared" si="161"/>
        <v>0</v>
      </c>
      <c r="DB44" s="190">
        <f t="shared" si="90"/>
        <v>116086</v>
      </c>
      <c r="DC44" s="71">
        <f t="shared" si="14"/>
        <v>6712</v>
      </c>
      <c r="DD44" s="71"/>
      <c r="DE44" s="71"/>
      <c r="DF44" s="71"/>
      <c r="DG44" s="190">
        <f t="shared" si="15"/>
        <v>116086</v>
      </c>
      <c r="DH44" s="71">
        <f t="shared" si="16"/>
        <v>6712</v>
      </c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</row>
    <row r="45" spans="2:158" s="69" customFormat="1" ht="12">
      <c r="B45" s="70"/>
      <c r="C45" s="77" t="s">
        <v>395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2"/>
      <c r="P45" s="71"/>
      <c r="Q45" s="71"/>
      <c r="R45" s="71"/>
      <c r="S45" s="71"/>
      <c r="T45" s="71"/>
      <c r="U45" s="71"/>
      <c r="V45" s="71"/>
      <c r="W45" s="71"/>
      <c r="X45" s="71"/>
      <c r="Y45" s="164">
        <f t="shared" si="104"/>
        <v>279</v>
      </c>
      <c r="Z45" s="73"/>
      <c r="AA45" s="73"/>
      <c r="AB45" s="73"/>
      <c r="AC45" s="73"/>
      <c r="AD45" s="73"/>
      <c r="AE45" s="73"/>
      <c r="AF45" s="447">
        <f t="shared" si="0"/>
        <v>99875</v>
      </c>
      <c r="AG45" s="73">
        <f t="shared" ref="AG45:AQ45" si="162">SUM(AG61,AG77,AG124,AG171,AG108)</f>
        <v>81555</v>
      </c>
      <c r="AH45" s="73">
        <f t="shared" si="162"/>
        <v>2</v>
      </c>
      <c r="AI45" s="73">
        <f t="shared" si="162"/>
        <v>0</v>
      </c>
      <c r="AJ45" s="73">
        <f t="shared" si="162"/>
        <v>0</v>
      </c>
      <c r="AK45" s="73">
        <f t="shared" si="162"/>
        <v>0</v>
      </c>
      <c r="AL45" s="73">
        <f t="shared" si="162"/>
        <v>0</v>
      </c>
      <c r="AM45" s="73">
        <f t="shared" si="162"/>
        <v>0</v>
      </c>
      <c r="AN45" s="73">
        <f t="shared" si="162"/>
        <v>0</v>
      </c>
      <c r="AO45" s="73">
        <f t="shared" si="162"/>
        <v>15954</v>
      </c>
      <c r="AP45" s="73">
        <f t="shared" si="162"/>
        <v>0</v>
      </c>
      <c r="AQ45" s="73">
        <f t="shared" si="162"/>
        <v>10779</v>
      </c>
      <c r="AR45" s="73">
        <f t="shared" si="116"/>
        <v>0</v>
      </c>
      <c r="AS45" s="447">
        <f t="shared" si="1"/>
        <v>97511</v>
      </c>
      <c r="AT45" s="450">
        <f t="shared" ref="AT45:BA45" si="163">SUM(AT61,AT77,AT124,AT171,AT108)</f>
        <v>0</v>
      </c>
      <c r="AU45" s="450">
        <f t="shared" si="163"/>
        <v>0</v>
      </c>
      <c r="AV45" s="73">
        <f t="shared" si="163"/>
        <v>0</v>
      </c>
      <c r="AW45" s="73">
        <f t="shared" si="163"/>
        <v>0</v>
      </c>
      <c r="AX45" s="73">
        <f t="shared" si="163"/>
        <v>0</v>
      </c>
      <c r="AY45" s="450">
        <f t="shared" si="163"/>
        <v>1110</v>
      </c>
      <c r="AZ45" s="73">
        <f t="shared" si="163"/>
        <v>42</v>
      </c>
      <c r="BA45" s="450">
        <f t="shared" si="163"/>
        <v>340</v>
      </c>
      <c r="BB45" s="447">
        <f t="shared" si="2"/>
        <v>314</v>
      </c>
      <c r="BC45" s="73">
        <f t="shared" ref="BC45:BK45" si="164">SUM(BC61,BC77,BC124,BC171,BC108)</f>
        <v>0</v>
      </c>
      <c r="BD45" s="73">
        <f t="shared" si="164"/>
        <v>302</v>
      </c>
      <c r="BE45" s="73">
        <f t="shared" si="164"/>
        <v>275</v>
      </c>
      <c r="BF45" s="73">
        <f t="shared" si="164"/>
        <v>12</v>
      </c>
      <c r="BG45" s="450">
        <f t="shared" si="164"/>
        <v>0</v>
      </c>
      <c r="BH45" s="450">
        <f t="shared" si="164"/>
        <v>335</v>
      </c>
      <c r="BI45" s="450">
        <f t="shared" si="164"/>
        <v>0</v>
      </c>
      <c r="BJ45" s="450">
        <f t="shared" si="164"/>
        <v>3</v>
      </c>
      <c r="BK45" s="450">
        <f t="shared" si="164"/>
        <v>0</v>
      </c>
      <c r="BL45" s="450">
        <f t="shared" si="3"/>
        <v>262</v>
      </c>
      <c r="BM45" s="73">
        <f t="shared" si="111"/>
        <v>0</v>
      </c>
      <c r="BN45" s="73">
        <f t="shared" si="111"/>
        <v>0</v>
      </c>
      <c r="BO45" s="73">
        <f t="shared" si="111"/>
        <v>0</v>
      </c>
      <c r="BP45" s="73">
        <f t="shared" si="111"/>
        <v>262</v>
      </c>
      <c r="BQ45" s="450">
        <f t="shared" si="119"/>
        <v>2364</v>
      </c>
      <c r="BR45" s="73">
        <f t="shared" ref="BR45:CJ45" si="165">SUM(BR61,BR77,BR124,BR171,BR108)</f>
        <v>0</v>
      </c>
      <c r="BS45" s="73">
        <f t="shared" si="165"/>
        <v>0</v>
      </c>
      <c r="BT45" s="73">
        <f t="shared" si="165"/>
        <v>0</v>
      </c>
      <c r="BU45" s="73">
        <f t="shared" si="165"/>
        <v>0</v>
      </c>
      <c r="BV45" s="73">
        <f t="shared" si="165"/>
        <v>0</v>
      </c>
      <c r="BW45" s="73">
        <f t="shared" si="165"/>
        <v>0</v>
      </c>
      <c r="BX45" s="73">
        <f t="shared" si="165"/>
        <v>0</v>
      </c>
      <c r="BY45" s="73">
        <f t="shared" si="165"/>
        <v>0</v>
      </c>
      <c r="BZ45" s="73">
        <f t="shared" si="165"/>
        <v>0</v>
      </c>
      <c r="CA45" s="73">
        <f t="shared" si="165"/>
        <v>0</v>
      </c>
      <c r="CB45" s="73">
        <f t="shared" si="165"/>
        <v>0</v>
      </c>
      <c r="CC45" s="73">
        <f t="shared" si="165"/>
        <v>0</v>
      </c>
      <c r="CD45" s="73">
        <f t="shared" si="165"/>
        <v>0</v>
      </c>
      <c r="CE45" s="73">
        <f t="shared" si="165"/>
        <v>0</v>
      </c>
      <c r="CF45" s="73">
        <f t="shared" si="165"/>
        <v>0</v>
      </c>
      <c r="CG45" s="73">
        <f t="shared" si="165"/>
        <v>0</v>
      </c>
      <c r="CH45" s="73">
        <f t="shared" si="165"/>
        <v>0</v>
      </c>
      <c r="CI45" s="73">
        <f t="shared" si="165"/>
        <v>0</v>
      </c>
      <c r="CJ45" s="73">
        <f t="shared" si="165"/>
        <v>0</v>
      </c>
      <c r="CK45" s="73">
        <f t="shared" si="101"/>
        <v>0</v>
      </c>
      <c r="CL45" s="73">
        <f t="shared" si="101"/>
        <v>0</v>
      </c>
      <c r="CM45" s="73">
        <f t="shared" si="101"/>
        <v>77222</v>
      </c>
      <c r="CN45" s="73">
        <f t="shared" si="113"/>
        <v>0</v>
      </c>
      <c r="CO45" s="73">
        <f t="shared" si="113"/>
        <v>3402</v>
      </c>
      <c r="CP45" s="571">
        <f t="shared" si="9"/>
        <v>80624</v>
      </c>
      <c r="CQ45" s="73">
        <f t="shared" ref="CQ45:DA45" si="166">SUM(CQ61,CQ77,CQ124,CQ171,CQ108)</f>
        <v>11626</v>
      </c>
      <c r="CR45" s="73">
        <f t="shared" si="166"/>
        <v>0</v>
      </c>
      <c r="CS45" s="73">
        <f t="shared" si="166"/>
        <v>0</v>
      </c>
      <c r="CT45" s="73">
        <f t="shared" si="166"/>
        <v>0</v>
      </c>
      <c r="CU45" s="73">
        <f t="shared" si="166"/>
        <v>0</v>
      </c>
      <c r="CV45" s="73">
        <f t="shared" si="166"/>
        <v>0</v>
      </c>
      <c r="CW45" s="73">
        <f t="shared" si="166"/>
        <v>0</v>
      </c>
      <c r="CX45" s="73">
        <f t="shared" si="166"/>
        <v>0</v>
      </c>
      <c r="CY45" s="73">
        <f t="shared" si="166"/>
        <v>0</v>
      </c>
      <c r="CZ45" s="73">
        <f t="shared" si="166"/>
        <v>0</v>
      </c>
      <c r="DA45" s="73">
        <f t="shared" si="166"/>
        <v>0</v>
      </c>
      <c r="DB45" s="190">
        <f t="shared" si="90"/>
        <v>92250</v>
      </c>
      <c r="DC45" s="71">
        <f t="shared" si="14"/>
        <v>3402</v>
      </c>
      <c r="DD45" s="71"/>
      <c r="DE45" s="71"/>
      <c r="DF45" s="71"/>
      <c r="DG45" s="190">
        <f t="shared" si="15"/>
        <v>92250</v>
      </c>
      <c r="DH45" s="71">
        <f t="shared" si="16"/>
        <v>3402</v>
      </c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</row>
    <row r="46" spans="2:158" s="69" customFormat="1" ht="12">
      <c r="B46" s="70"/>
      <c r="C46" s="77" t="s">
        <v>396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2"/>
      <c r="P46" s="71"/>
      <c r="Q46" s="71"/>
      <c r="R46" s="71"/>
      <c r="S46" s="71"/>
      <c r="T46" s="71"/>
      <c r="U46" s="71"/>
      <c r="V46" s="71"/>
      <c r="W46" s="71"/>
      <c r="X46" s="71"/>
      <c r="Y46" s="73">
        <f t="shared" si="104"/>
        <v>217</v>
      </c>
      <c r="Z46" s="73"/>
      <c r="AA46" s="73"/>
      <c r="AB46" s="73"/>
      <c r="AC46" s="73"/>
      <c r="AD46" s="73"/>
      <c r="AE46" s="73"/>
      <c r="AF46" s="447">
        <f t="shared" si="0"/>
        <v>340182</v>
      </c>
      <c r="AG46" s="73">
        <f t="shared" ref="AG46:AQ46" si="167">SUM(AG62,AG78,AG125,AG172,AG109)</f>
        <v>78040</v>
      </c>
      <c r="AH46" s="73">
        <f t="shared" si="167"/>
        <v>32</v>
      </c>
      <c r="AI46" s="73">
        <f t="shared" si="167"/>
        <v>17</v>
      </c>
      <c r="AJ46" s="73">
        <f t="shared" si="167"/>
        <v>0</v>
      </c>
      <c r="AK46" s="73">
        <f t="shared" si="167"/>
        <v>0</v>
      </c>
      <c r="AL46" s="73">
        <f t="shared" si="167"/>
        <v>328</v>
      </c>
      <c r="AM46" s="73">
        <f t="shared" si="167"/>
        <v>0</v>
      </c>
      <c r="AN46" s="73">
        <f t="shared" si="167"/>
        <v>0</v>
      </c>
      <c r="AO46" s="73">
        <f t="shared" si="167"/>
        <v>244948</v>
      </c>
      <c r="AP46" s="73">
        <f t="shared" si="167"/>
        <v>47804</v>
      </c>
      <c r="AQ46" s="73">
        <f t="shared" si="167"/>
        <v>55681</v>
      </c>
      <c r="AR46" s="73">
        <f t="shared" si="116"/>
        <v>0</v>
      </c>
      <c r="AS46" s="447">
        <f t="shared" si="1"/>
        <v>323348</v>
      </c>
      <c r="AT46" s="450">
        <f t="shared" ref="AT46:BA46" si="168">SUM(AT62,AT78,AT125,AT172,AT109)</f>
        <v>0</v>
      </c>
      <c r="AU46" s="450">
        <f t="shared" si="168"/>
        <v>0</v>
      </c>
      <c r="AV46" s="73">
        <f t="shared" si="168"/>
        <v>0</v>
      </c>
      <c r="AW46" s="73">
        <f t="shared" si="168"/>
        <v>0</v>
      </c>
      <c r="AX46" s="73">
        <f t="shared" si="168"/>
        <v>0</v>
      </c>
      <c r="AY46" s="450">
        <f t="shared" si="168"/>
        <v>772</v>
      </c>
      <c r="AZ46" s="73">
        <f t="shared" si="168"/>
        <v>153</v>
      </c>
      <c r="BA46" s="450">
        <f t="shared" si="168"/>
        <v>1014</v>
      </c>
      <c r="BB46" s="447">
        <f t="shared" si="2"/>
        <v>1045</v>
      </c>
      <c r="BC46" s="73">
        <f t="shared" ref="BC46:BK46" si="169">SUM(BC62,BC78,BC125,BC172,BC109)</f>
        <v>223</v>
      </c>
      <c r="BD46" s="73">
        <f t="shared" si="169"/>
        <v>705</v>
      </c>
      <c r="BE46" s="73">
        <f t="shared" si="169"/>
        <v>0</v>
      </c>
      <c r="BF46" s="73">
        <f t="shared" si="169"/>
        <v>117</v>
      </c>
      <c r="BG46" s="450">
        <f t="shared" si="169"/>
        <v>0</v>
      </c>
      <c r="BH46" s="450">
        <f t="shared" si="169"/>
        <v>950</v>
      </c>
      <c r="BI46" s="450">
        <f t="shared" si="169"/>
        <v>0</v>
      </c>
      <c r="BJ46" s="450">
        <f t="shared" si="169"/>
        <v>0</v>
      </c>
      <c r="BK46" s="450">
        <f t="shared" si="169"/>
        <v>0</v>
      </c>
      <c r="BL46" s="450">
        <f t="shared" si="3"/>
        <v>13053</v>
      </c>
      <c r="BM46" s="73">
        <f t="shared" si="111"/>
        <v>0</v>
      </c>
      <c r="BN46" s="73">
        <f t="shared" si="111"/>
        <v>0</v>
      </c>
      <c r="BO46" s="73">
        <f t="shared" si="111"/>
        <v>0</v>
      </c>
      <c r="BP46" s="73">
        <f t="shared" si="111"/>
        <v>13053</v>
      </c>
      <c r="BQ46" s="450">
        <f>SUM(AU46,AY46,BA46,BB46,BG46,BH46,BI46,BJ46,BK46,BL46)</f>
        <v>16834</v>
      </c>
      <c r="BR46" s="73">
        <f t="shared" ref="BR46:CJ46" si="170">SUM(BR62,BR78,BR125,BR172,BR109)</f>
        <v>0</v>
      </c>
      <c r="BS46" s="73">
        <f t="shared" si="170"/>
        <v>0</v>
      </c>
      <c r="BT46" s="73">
        <f t="shared" si="170"/>
        <v>0</v>
      </c>
      <c r="BU46" s="73">
        <f t="shared" si="170"/>
        <v>0</v>
      </c>
      <c r="BV46" s="73">
        <f t="shared" si="170"/>
        <v>0</v>
      </c>
      <c r="BW46" s="73">
        <f t="shared" si="170"/>
        <v>0</v>
      </c>
      <c r="BX46" s="73">
        <f t="shared" si="170"/>
        <v>0</v>
      </c>
      <c r="BY46" s="73">
        <f t="shared" si="170"/>
        <v>0</v>
      </c>
      <c r="BZ46" s="73">
        <f t="shared" si="170"/>
        <v>0</v>
      </c>
      <c r="CA46" s="73">
        <f t="shared" si="170"/>
        <v>0</v>
      </c>
      <c r="CB46" s="73">
        <f t="shared" si="170"/>
        <v>0</v>
      </c>
      <c r="CC46" s="73">
        <f t="shared" si="170"/>
        <v>0</v>
      </c>
      <c r="CD46" s="73">
        <f t="shared" si="170"/>
        <v>0</v>
      </c>
      <c r="CE46" s="73">
        <f t="shared" si="170"/>
        <v>0</v>
      </c>
      <c r="CF46" s="73">
        <f t="shared" si="170"/>
        <v>0</v>
      </c>
      <c r="CG46" s="73">
        <f t="shared" si="170"/>
        <v>0</v>
      </c>
      <c r="CH46" s="73">
        <f t="shared" si="170"/>
        <v>0</v>
      </c>
      <c r="CI46" s="73">
        <f t="shared" si="170"/>
        <v>0</v>
      </c>
      <c r="CJ46" s="73">
        <f t="shared" si="170"/>
        <v>0</v>
      </c>
      <c r="CK46" s="73">
        <f t="shared" si="101"/>
        <v>0</v>
      </c>
      <c r="CL46" s="73">
        <f t="shared" si="101"/>
        <v>0</v>
      </c>
      <c r="CM46" s="73">
        <f t="shared" si="101"/>
        <v>53546</v>
      </c>
      <c r="CN46" s="73">
        <f t="shared" si="113"/>
        <v>0</v>
      </c>
      <c r="CO46" s="73">
        <f t="shared" si="113"/>
        <v>17152</v>
      </c>
      <c r="CP46" s="571">
        <f t="shared" si="9"/>
        <v>70698</v>
      </c>
      <c r="CQ46" s="73">
        <f t="shared" ref="CQ46:DA46" si="171">SUM(CQ62,CQ78,CQ125,CQ172,CQ109)</f>
        <v>0</v>
      </c>
      <c r="CR46" s="73">
        <f t="shared" si="171"/>
        <v>0</v>
      </c>
      <c r="CS46" s="73">
        <f t="shared" si="171"/>
        <v>0</v>
      </c>
      <c r="CT46" s="73">
        <f t="shared" si="171"/>
        <v>0</v>
      </c>
      <c r="CU46" s="73">
        <f t="shared" si="171"/>
        <v>0</v>
      </c>
      <c r="CV46" s="73">
        <f t="shared" si="171"/>
        <v>0</v>
      </c>
      <c r="CW46" s="73">
        <f t="shared" si="171"/>
        <v>0</v>
      </c>
      <c r="CX46" s="73">
        <f t="shared" si="171"/>
        <v>0</v>
      </c>
      <c r="CY46" s="73">
        <f t="shared" si="171"/>
        <v>0</v>
      </c>
      <c r="CZ46" s="73">
        <f t="shared" si="171"/>
        <v>0</v>
      </c>
      <c r="DA46" s="73">
        <f t="shared" si="171"/>
        <v>0</v>
      </c>
      <c r="DB46" s="190">
        <f t="shared" si="90"/>
        <v>70698</v>
      </c>
      <c r="DC46" s="71">
        <f t="shared" si="14"/>
        <v>17152</v>
      </c>
      <c r="DD46" s="71"/>
      <c r="DE46" s="71"/>
      <c r="DF46" s="71"/>
      <c r="DG46" s="190">
        <f t="shared" si="15"/>
        <v>70698</v>
      </c>
      <c r="DH46" s="71">
        <f t="shared" si="16"/>
        <v>17152</v>
      </c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</row>
    <row r="47" spans="2:158" s="69" customFormat="1" ht="12">
      <c r="B47" s="70"/>
      <c r="C47" s="77" t="s">
        <v>397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2"/>
      <c r="P47" s="71"/>
      <c r="Q47" s="71"/>
      <c r="R47" s="71"/>
      <c r="S47" s="71"/>
      <c r="T47" s="71"/>
      <c r="U47" s="71"/>
      <c r="V47" s="71"/>
      <c r="W47" s="71"/>
      <c r="X47" s="71"/>
      <c r="Y47" s="73">
        <f t="shared" si="104"/>
        <v>178</v>
      </c>
      <c r="Z47" s="73"/>
      <c r="AA47" s="73"/>
      <c r="AB47" s="73"/>
      <c r="AC47" s="73"/>
      <c r="AD47" s="73"/>
      <c r="AE47" s="73"/>
      <c r="AF47" s="447">
        <f t="shared" si="0"/>
        <v>85877</v>
      </c>
      <c r="AG47" s="73">
        <f t="shared" ref="AG47:AQ47" si="172">SUM(AG63,AG79,AG126,AG173,AG110)</f>
        <v>66656</v>
      </c>
      <c r="AH47" s="73">
        <f t="shared" si="172"/>
        <v>49</v>
      </c>
      <c r="AI47" s="73">
        <f t="shared" si="172"/>
        <v>16</v>
      </c>
      <c r="AJ47" s="73">
        <f t="shared" si="172"/>
        <v>0</v>
      </c>
      <c r="AK47" s="73">
        <f t="shared" si="172"/>
        <v>0</v>
      </c>
      <c r="AL47" s="73">
        <f t="shared" si="172"/>
        <v>554</v>
      </c>
      <c r="AM47" s="73">
        <f t="shared" si="172"/>
        <v>477</v>
      </c>
      <c r="AN47" s="73">
        <f t="shared" si="172"/>
        <v>0</v>
      </c>
      <c r="AO47" s="73">
        <f t="shared" si="172"/>
        <v>17505</v>
      </c>
      <c r="AP47" s="73">
        <f t="shared" si="172"/>
        <v>3538</v>
      </c>
      <c r="AQ47" s="73">
        <f t="shared" si="172"/>
        <v>5198</v>
      </c>
      <c r="AR47" s="73">
        <f t="shared" si="116"/>
        <v>0</v>
      </c>
      <c r="AS47" s="447">
        <f t="shared" si="1"/>
        <v>84764</v>
      </c>
      <c r="AT47" s="450">
        <f t="shared" ref="AT47:BA47" si="173">SUM(AT63,AT79,AT126,AT173,AT110)</f>
        <v>0</v>
      </c>
      <c r="AU47" s="450">
        <f t="shared" si="173"/>
        <v>0</v>
      </c>
      <c r="AV47" s="73">
        <f t="shared" si="173"/>
        <v>0</v>
      </c>
      <c r="AW47" s="73">
        <f t="shared" si="173"/>
        <v>0</v>
      </c>
      <c r="AX47" s="73">
        <f t="shared" si="173"/>
        <v>0</v>
      </c>
      <c r="AY47" s="450">
        <f t="shared" si="173"/>
        <v>340</v>
      </c>
      <c r="AZ47" s="73">
        <f t="shared" si="173"/>
        <v>60</v>
      </c>
      <c r="BA47" s="450">
        <f t="shared" si="173"/>
        <v>193</v>
      </c>
      <c r="BB47" s="447">
        <f t="shared" si="2"/>
        <v>165</v>
      </c>
      <c r="BC47" s="73">
        <f t="shared" ref="BC47:BK47" si="174">SUM(BC63,BC79,BC126,BC173,BC110)</f>
        <v>37</v>
      </c>
      <c r="BD47" s="73">
        <f t="shared" si="174"/>
        <v>117</v>
      </c>
      <c r="BE47" s="73">
        <f t="shared" si="174"/>
        <v>1</v>
      </c>
      <c r="BF47" s="73">
        <f t="shared" si="174"/>
        <v>11</v>
      </c>
      <c r="BG47" s="450">
        <f t="shared" si="174"/>
        <v>0</v>
      </c>
      <c r="BH47" s="450">
        <f t="shared" si="174"/>
        <v>345</v>
      </c>
      <c r="BI47" s="450">
        <f t="shared" si="174"/>
        <v>0</v>
      </c>
      <c r="BJ47" s="450">
        <f t="shared" si="174"/>
        <v>0</v>
      </c>
      <c r="BK47" s="450">
        <f t="shared" si="174"/>
        <v>0</v>
      </c>
      <c r="BL47" s="450">
        <f t="shared" si="3"/>
        <v>70</v>
      </c>
      <c r="BM47" s="73">
        <f t="shared" si="111"/>
        <v>0</v>
      </c>
      <c r="BN47" s="73">
        <f t="shared" si="111"/>
        <v>0</v>
      </c>
      <c r="BO47" s="73">
        <f t="shared" si="111"/>
        <v>0</v>
      </c>
      <c r="BP47" s="73">
        <f t="shared" si="111"/>
        <v>70</v>
      </c>
      <c r="BQ47" s="450">
        <f t="shared" si="119"/>
        <v>1113</v>
      </c>
      <c r="BR47" s="73">
        <f t="shared" ref="BR47:CJ47" si="175">SUM(BR63,BR79,BR126,BR173,BR110)</f>
        <v>1432</v>
      </c>
      <c r="BS47" s="73">
        <f t="shared" si="175"/>
        <v>0</v>
      </c>
      <c r="BT47" s="73">
        <f t="shared" si="175"/>
        <v>1112</v>
      </c>
      <c r="BU47" s="73">
        <f t="shared" si="175"/>
        <v>0</v>
      </c>
      <c r="BV47" s="73">
        <f t="shared" si="175"/>
        <v>0</v>
      </c>
      <c r="BW47" s="73">
        <f t="shared" si="175"/>
        <v>0</v>
      </c>
      <c r="BX47" s="73">
        <f t="shared" si="175"/>
        <v>0</v>
      </c>
      <c r="BY47" s="73">
        <f t="shared" si="175"/>
        <v>0</v>
      </c>
      <c r="BZ47" s="73">
        <f t="shared" si="175"/>
        <v>0</v>
      </c>
      <c r="CA47" s="73">
        <f t="shared" si="175"/>
        <v>0</v>
      </c>
      <c r="CB47" s="73">
        <f t="shared" si="175"/>
        <v>320</v>
      </c>
      <c r="CC47" s="73">
        <f t="shared" si="175"/>
        <v>0</v>
      </c>
      <c r="CD47" s="73">
        <f t="shared" si="175"/>
        <v>320</v>
      </c>
      <c r="CE47" s="73">
        <f t="shared" si="175"/>
        <v>0</v>
      </c>
      <c r="CF47" s="73">
        <f t="shared" si="175"/>
        <v>0</v>
      </c>
      <c r="CG47" s="73">
        <f t="shared" si="175"/>
        <v>0</v>
      </c>
      <c r="CH47" s="73">
        <f t="shared" si="175"/>
        <v>1432</v>
      </c>
      <c r="CI47" s="73">
        <f t="shared" si="175"/>
        <v>0</v>
      </c>
      <c r="CJ47" s="73">
        <f t="shared" si="175"/>
        <v>0</v>
      </c>
      <c r="CK47" s="73">
        <f t="shared" si="101"/>
        <v>116</v>
      </c>
      <c r="CL47" s="73">
        <f t="shared" si="101"/>
        <v>0</v>
      </c>
      <c r="CM47" s="73">
        <f t="shared" si="101"/>
        <v>58238</v>
      </c>
      <c r="CN47" s="73">
        <f t="shared" si="113"/>
        <v>0</v>
      </c>
      <c r="CO47" s="73">
        <f t="shared" si="113"/>
        <v>194</v>
      </c>
      <c r="CP47" s="571">
        <f t="shared" si="9"/>
        <v>58548</v>
      </c>
      <c r="CQ47" s="73">
        <f t="shared" ref="CQ47:DA47" si="176">SUM(CQ63,CQ79,CQ126,CQ173,CQ110)</f>
        <v>11220</v>
      </c>
      <c r="CR47" s="73">
        <f t="shared" si="176"/>
        <v>0</v>
      </c>
      <c r="CS47" s="73">
        <f t="shared" si="176"/>
        <v>0</v>
      </c>
      <c r="CT47" s="73">
        <f t="shared" si="176"/>
        <v>0</v>
      </c>
      <c r="CU47" s="73">
        <f t="shared" si="176"/>
        <v>0</v>
      </c>
      <c r="CV47" s="73">
        <f t="shared" si="176"/>
        <v>0</v>
      </c>
      <c r="CW47" s="73">
        <f t="shared" si="176"/>
        <v>31000</v>
      </c>
      <c r="CX47" s="73">
        <f t="shared" si="176"/>
        <v>0</v>
      </c>
      <c r="CY47" s="73">
        <f t="shared" si="176"/>
        <v>0</v>
      </c>
      <c r="CZ47" s="73">
        <f t="shared" si="176"/>
        <v>0</v>
      </c>
      <c r="DA47" s="73">
        <f t="shared" si="176"/>
        <v>0</v>
      </c>
      <c r="DB47" s="190">
        <f t="shared" si="90"/>
        <v>69768</v>
      </c>
      <c r="DC47" s="71">
        <f t="shared" si="14"/>
        <v>194</v>
      </c>
      <c r="DD47" s="71"/>
      <c r="DE47" s="71"/>
      <c r="DF47" s="71"/>
      <c r="DG47" s="190">
        <f t="shared" si="15"/>
        <v>69768</v>
      </c>
      <c r="DH47" s="71">
        <f t="shared" si="16"/>
        <v>194</v>
      </c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4"/>
      <c r="EJ47" s="74"/>
      <c r="EK47" s="74"/>
      <c r="EL47" s="74"/>
      <c r="EM47" s="74"/>
      <c r="EN47" s="74"/>
      <c r="EO47" s="74"/>
      <c r="EP47" s="74"/>
      <c r="EQ47" s="74"/>
      <c r="ER47" s="74"/>
      <c r="ES47" s="74"/>
      <c r="ET47" s="74"/>
      <c r="EU47" s="74"/>
      <c r="EV47" s="74"/>
      <c r="EW47" s="74"/>
      <c r="EX47" s="74"/>
      <c r="EY47" s="74"/>
      <c r="EZ47" s="74"/>
      <c r="FA47" s="74"/>
      <c r="FB47" s="74"/>
    </row>
    <row r="48" spans="2:158" s="69" customFormat="1" ht="12">
      <c r="B48" s="70"/>
      <c r="C48" s="77" t="s">
        <v>398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2"/>
      <c r="P48" s="71"/>
      <c r="Q48" s="71"/>
      <c r="R48" s="71"/>
      <c r="S48" s="71"/>
      <c r="T48" s="71"/>
      <c r="U48" s="71"/>
      <c r="V48" s="71"/>
      <c r="W48" s="71"/>
      <c r="X48" s="71"/>
      <c r="Y48" s="73">
        <f t="shared" si="104"/>
        <v>0</v>
      </c>
      <c r="Z48" s="73"/>
      <c r="AA48" s="73"/>
      <c r="AB48" s="73"/>
      <c r="AC48" s="73"/>
      <c r="AD48" s="73"/>
      <c r="AE48" s="73"/>
      <c r="AF48" s="447">
        <f t="shared" si="0"/>
        <v>0</v>
      </c>
      <c r="AG48" s="73">
        <f t="shared" ref="AG48:AR48" si="177">SUM(AG64,AG80,AG95,AG111,AG127,AG142,AG158,AG174)</f>
        <v>0</v>
      </c>
      <c r="AH48" s="73">
        <f t="shared" si="177"/>
        <v>0</v>
      </c>
      <c r="AI48" s="73">
        <f t="shared" si="177"/>
        <v>0</v>
      </c>
      <c r="AJ48" s="73">
        <f t="shared" si="177"/>
        <v>0</v>
      </c>
      <c r="AK48" s="73">
        <f t="shared" si="177"/>
        <v>0</v>
      </c>
      <c r="AL48" s="73">
        <f t="shared" si="177"/>
        <v>0</v>
      </c>
      <c r="AM48" s="73">
        <f t="shared" si="177"/>
        <v>0</v>
      </c>
      <c r="AN48" s="73">
        <f t="shared" si="177"/>
        <v>0</v>
      </c>
      <c r="AO48" s="73">
        <f t="shared" si="177"/>
        <v>0</v>
      </c>
      <c r="AP48" s="73">
        <f t="shared" si="177"/>
        <v>0</v>
      </c>
      <c r="AQ48" s="73">
        <f t="shared" si="177"/>
        <v>0</v>
      </c>
      <c r="AR48" s="73">
        <f t="shared" si="177"/>
        <v>0</v>
      </c>
      <c r="AS48" s="447">
        <f t="shared" si="1"/>
        <v>0</v>
      </c>
      <c r="AT48" s="450">
        <f>SUM(AT64,AT80,AT95,AT111,AT127,AT142,AT158,AT174)</f>
        <v>0</v>
      </c>
      <c r="AU48" s="450">
        <f t="shared" si="19"/>
        <v>0</v>
      </c>
      <c r="AV48" s="73">
        <f t="shared" ref="AV48:BA48" si="178">SUM(AV64,AV80,AV95,AV111,AV127,AV142,AV158,AV174)</f>
        <v>0</v>
      </c>
      <c r="AW48" s="73">
        <f t="shared" si="178"/>
        <v>0</v>
      </c>
      <c r="AX48" s="73">
        <f t="shared" si="178"/>
        <v>0</v>
      </c>
      <c r="AY48" s="450">
        <f t="shared" si="178"/>
        <v>0</v>
      </c>
      <c r="AZ48" s="73">
        <f t="shared" si="178"/>
        <v>0</v>
      </c>
      <c r="BA48" s="450">
        <f t="shared" si="178"/>
        <v>0</v>
      </c>
      <c r="BB48" s="447">
        <f t="shared" si="2"/>
        <v>0</v>
      </c>
      <c r="BC48" s="73">
        <f t="shared" ref="BC48:BK48" si="179">SUM(BC64,BC80,BC95,BC111,BC127,BC142,BC158,BC174)</f>
        <v>0</v>
      </c>
      <c r="BD48" s="73">
        <f t="shared" si="179"/>
        <v>0</v>
      </c>
      <c r="BE48" s="73">
        <f t="shared" si="179"/>
        <v>0</v>
      </c>
      <c r="BF48" s="73">
        <f t="shared" si="179"/>
        <v>0</v>
      </c>
      <c r="BG48" s="450">
        <f t="shared" si="179"/>
        <v>0</v>
      </c>
      <c r="BH48" s="450">
        <f t="shared" si="179"/>
        <v>0</v>
      </c>
      <c r="BI48" s="450">
        <f t="shared" si="179"/>
        <v>0</v>
      </c>
      <c r="BJ48" s="450">
        <f t="shared" si="179"/>
        <v>0</v>
      </c>
      <c r="BK48" s="450">
        <f t="shared" si="179"/>
        <v>0</v>
      </c>
      <c r="BL48" s="450">
        <f t="shared" si="3"/>
        <v>0</v>
      </c>
      <c r="BM48" s="73">
        <f>SUM(BM64,BM80,BM95,BM111,BM127,BM142,BM158,BM174)</f>
        <v>0</v>
      </c>
      <c r="BN48" s="73">
        <f>SUM(BN64,BN80,BN95,BN111,BN127,BN142,BN158,BN174)</f>
        <v>0</v>
      </c>
      <c r="BO48" s="73">
        <f>SUM(BO64,BO80,BO95,BO111,BO127,BO142,BO158,BO174)</f>
        <v>0</v>
      </c>
      <c r="BP48" s="73">
        <f>SUM(BP64,BP80,BP95,BP111,BP127,BP142,BP158,BP174)</f>
        <v>0</v>
      </c>
      <c r="BQ48" s="462"/>
      <c r="BR48" s="73">
        <f t="shared" ref="BR48:CJ48" si="180">SUM(BR64,BR80,BR95,BR111,BR127,BR142,BR158,BR174)</f>
        <v>0</v>
      </c>
      <c r="BS48" s="73">
        <f t="shared" si="180"/>
        <v>0</v>
      </c>
      <c r="BT48" s="73">
        <f t="shared" si="180"/>
        <v>0</v>
      </c>
      <c r="BU48" s="73">
        <f t="shared" si="180"/>
        <v>0</v>
      </c>
      <c r="BV48" s="73">
        <f t="shared" si="180"/>
        <v>0</v>
      </c>
      <c r="BW48" s="73">
        <f t="shared" si="180"/>
        <v>0</v>
      </c>
      <c r="BX48" s="73">
        <f t="shared" si="180"/>
        <v>0</v>
      </c>
      <c r="BY48" s="73">
        <f t="shared" si="180"/>
        <v>0</v>
      </c>
      <c r="BZ48" s="73">
        <f t="shared" si="180"/>
        <v>0</v>
      </c>
      <c r="CA48" s="73">
        <f t="shared" si="180"/>
        <v>0</v>
      </c>
      <c r="CB48" s="73">
        <f t="shared" si="180"/>
        <v>0</v>
      </c>
      <c r="CC48" s="73">
        <f t="shared" si="180"/>
        <v>0</v>
      </c>
      <c r="CD48" s="73">
        <f t="shared" si="180"/>
        <v>0</v>
      </c>
      <c r="CE48" s="73">
        <f t="shared" si="180"/>
        <v>0</v>
      </c>
      <c r="CF48" s="73">
        <f t="shared" si="180"/>
        <v>0</v>
      </c>
      <c r="CG48" s="73">
        <f t="shared" si="180"/>
        <v>0</v>
      </c>
      <c r="CH48" s="73">
        <f t="shared" si="180"/>
        <v>0</v>
      </c>
      <c r="CI48" s="73">
        <f t="shared" si="180"/>
        <v>0</v>
      </c>
      <c r="CJ48" s="73">
        <f t="shared" si="180"/>
        <v>0</v>
      </c>
      <c r="CK48" s="73">
        <f>SUM(CK64,CK80,CK95,CK111,CK127,CK142,CK158,CK174)</f>
        <v>0</v>
      </c>
      <c r="CL48" s="73">
        <f>SUM(CL64,CL80,CL95,CL111,CL127,CL142,CL158,CL174)</f>
        <v>0</v>
      </c>
      <c r="CM48" s="73">
        <f>SUM(CM64,CM80,CM95,CM111,CM127,CM142,CM158,CM174)</f>
        <v>0</v>
      </c>
      <c r="CN48" s="73">
        <f>SUM(CN64,CN80,CN95,CN111,CN127,CN142,CN158,CN174)</f>
        <v>0</v>
      </c>
      <c r="CO48" s="73">
        <f>SUM(CO64,CO80,CO95,CO111,CO127,CO142,CO158,CO174)</f>
        <v>0</v>
      </c>
      <c r="CP48" s="571">
        <f t="shared" si="9"/>
        <v>0</v>
      </c>
      <c r="CQ48" s="73">
        <f t="shared" ref="CQ48:DA48" si="181">SUM(CQ64,CQ80,CQ95,CQ111,CQ127,CQ142,CQ158,CQ174)</f>
        <v>0</v>
      </c>
      <c r="CR48" s="73">
        <f t="shared" si="181"/>
        <v>0</v>
      </c>
      <c r="CS48" s="73">
        <f t="shared" si="181"/>
        <v>0</v>
      </c>
      <c r="CT48" s="73">
        <f t="shared" si="181"/>
        <v>0</v>
      </c>
      <c r="CU48" s="73">
        <f t="shared" si="181"/>
        <v>0</v>
      </c>
      <c r="CV48" s="73">
        <f t="shared" si="181"/>
        <v>0</v>
      </c>
      <c r="CW48" s="73">
        <f t="shared" si="181"/>
        <v>0</v>
      </c>
      <c r="CX48" s="73">
        <f t="shared" si="181"/>
        <v>0</v>
      </c>
      <c r="CY48" s="73">
        <f t="shared" si="181"/>
        <v>0</v>
      </c>
      <c r="CZ48" s="73">
        <f t="shared" si="181"/>
        <v>0</v>
      </c>
      <c r="DA48" s="73">
        <f t="shared" si="181"/>
        <v>0</v>
      </c>
      <c r="DB48" s="190">
        <f t="shared" si="90"/>
        <v>0</v>
      </c>
      <c r="DC48" s="71">
        <f t="shared" si="14"/>
        <v>0</v>
      </c>
      <c r="DD48" s="71"/>
      <c r="DE48" s="71"/>
      <c r="DF48" s="71"/>
      <c r="DG48" s="190">
        <f t="shared" si="15"/>
        <v>0</v>
      </c>
      <c r="DH48" s="71">
        <f t="shared" si="16"/>
        <v>0</v>
      </c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</row>
    <row r="49" spans="2:158" s="187" customFormat="1" ht="24.75" customHeight="1">
      <c r="B49" s="702" t="s">
        <v>401</v>
      </c>
      <c r="C49" s="704" t="s">
        <v>402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185"/>
      <c r="P49" s="88"/>
      <c r="Q49" s="88"/>
      <c r="R49" s="88"/>
      <c r="S49" s="88"/>
      <c r="T49" s="88"/>
      <c r="U49" s="88"/>
      <c r="V49" s="88"/>
      <c r="W49" s="88"/>
      <c r="X49" s="88"/>
      <c r="Y49" s="88">
        <f t="shared" ref="Y49:AE49" si="182">SUM(Y51:Y64)</f>
        <v>2872</v>
      </c>
      <c r="Z49" s="88">
        <f t="shared" si="182"/>
        <v>0</v>
      </c>
      <c r="AA49" s="88">
        <f t="shared" si="182"/>
        <v>0</v>
      </c>
      <c r="AB49" s="88">
        <f t="shared" si="182"/>
        <v>0</v>
      </c>
      <c r="AC49" s="88">
        <f t="shared" si="182"/>
        <v>0</v>
      </c>
      <c r="AD49" s="88">
        <f t="shared" si="182"/>
        <v>0</v>
      </c>
      <c r="AE49" s="88">
        <f t="shared" si="182"/>
        <v>0</v>
      </c>
      <c r="AF49" s="447">
        <f t="shared" si="0"/>
        <v>1619.5</v>
      </c>
      <c r="AG49" s="88">
        <v>980.5</v>
      </c>
      <c r="AH49" s="88">
        <v>0.2</v>
      </c>
      <c r="AI49" s="88">
        <v>0.1</v>
      </c>
      <c r="AJ49" s="88"/>
      <c r="AK49" s="88">
        <v>0.1</v>
      </c>
      <c r="AL49" s="88">
        <v>4.0999999999999996</v>
      </c>
      <c r="AM49" s="88">
        <v>1.1000000000000001</v>
      </c>
      <c r="AN49" s="88"/>
      <c r="AO49" s="88">
        <v>581.70000000000005</v>
      </c>
      <c r="AP49" s="88">
        <v>130.5</v>
      </c>
      <c r="AQ49" s="88">
        <v>176.5</v>
      </c>
      <c r="AR49" s="88">
        <f>SUM(AR51:AR64)</f>
        <v>0</v>
      </c>
      <c r="AS49" s="447">
        <f t="shared" si="1"/>
        <v>1566.6000000000001</v>
      </c>
      <c r="AT49" s="450">
        <f>SUM(AT51:AT64)</f>
        <v>0</v>
      </c>
      <c r="AU49" s="450"/>
      <c r="AV49" s="88"/>
      <c r="AW49" s="88"/>
      <c r="AX49" s="88"/>
      <c r="AY49" s="450">
        <v>9.1999999999999993</v>
      </c>
      <c r="AZ49" s="88">
        <v>1.4</v>
      </c>
      <c r="BA49" s="450">
        <v>8.5</v>
      </c>
      <c r="BB49" s="447">
        <f t="shared" si="2"/>
        <v>12.9</v>
      </c>
      <c r="BC49" s="88">
        <v>1</v>
      </c>
      <c r="BD49" s="88">
        <v>11.4</v>
      </c>
      <c r="BE49" s="88">
        <v>6.4</v>
      </c>
      <c r="BF49" s="88">
        <v>0.5</v>
      </c>
      <c r="BG49" s="450"/>
      <c r="BH49" s="450">
        <v>6.3</v>
      </c>
      <c r="BI49" s="450"/>
      <c r="BJ49" s="450">
        <v>0.3</v>
      </c>
      <c r="BK49" s="450">
        <v>0.1</v>
      </c>
      <c r="BL49" s="450">
        <f t="shared" si="3"/>
        <v>15.6</v>
      </c>
      <c r="BM49" s="88"/>
      <c r="BN49" s="88"/>
      <c r="BO49" s="88"/>
      <c r="BP49" s="88">
        <v>15.6</v>
      </c>
      <c r="BQ49" s="450">
        <f>SUM(AF49-AS49)</f>
        <v>52.899999999999864</v>
      </c>
      <c r="BR49" s="33">
        <f>SUM(CH49,CJ49)</f>
        <v>3</v>
      </c>
      <c r="BS49" s="88">
        <f>SUM(BS51:BS64)</f>
        <v>0</v>
      </c>
      <c r="BT49" s="88">
        <v>1.6</v>
      </c>
      <c r="BU49" s="88">
        <f>SUM(BU51:BU64)</f>
        <v>0</v>
      </c>
      <c r="BV49" s="88"/>
      <c r="BW49" s="88">
        <f>SUM(BW51:BW64)</f>
        <v>0</v>
      </c>
      <c r="BX49" s="88">
        <f>SUM(BX51:BX64)</f>
        <v>0</v>
      </c>
      <c r="BY49" s="88">
        <f>SUM(BY51:BY64)</f>
        <v>0</v>
      </c>
      <c r="BZ49" s="88">
        <f>SUM(BZ51:BZ64)</f>
        <v>0</v>
      </c>
      <c r="CA49" s="88">
        <f>SUM(CA51:CA64)</f>
        <v>0</v>
      </c>
      <c r="CB49" s="88">
        <v>0.4</v>
      </c>
      <c r="CC49" s="88">
        <f>SUM(CC51:CC64)</f>
        <v>0</v>
      </c>
      <c r="CD49" s="88">
        <v>0.4</v>
      </c>
      <c r="CE49" s="88">
        <v>1</v>
      </c>
      <c r="CF49" s="88">
        <f>SUM(CF51:CF64)</f>
        <v>0</v>
      </c>
      <c r="CG49" s="88">
        <v>0.3</v>
      </c>
      <c r="CH49" s="33">
        <f>SUM(CE49,CB49,BZ49,BV49,BT49)</f>
        <v>3</v>
      </c>
      <c r="CI49" s="88">
        <f>SUM(CI51:CI64)</f>
        <v>0</v>
      </c>
      <c r="CJ49" s="88"/>
      <c r="CK49" s="88">
        <v>0.4</v>
      </c>
      <c r="CL49" s="88">
        <f t="shared" ref="CL49:EH49" si="183">SUM(CL51:CL64)</f>
        <v>0</v>
      </c>
      <c r="CM49" s="88">
        <v>931.4</v>
      </c>
      <c r="CN49" s="88">
        <v>1</v>
      </c>
      <c r="CO49" s="88">
        <v>47</v>
      </c>
      <c r="CP49" s="306">
        <f t="shared" si="9"/>
        <v>978.8</v>
      </c>
      <c r="CQ49" s="88">
        <v>52.4</v>
      </c>
      <c r="CR49" s="88">
        <v>0.3</v>
      </c>
      <c r="CS49" s="88"/>
      <c r="CT49" s="88"/>
      <c r="CU49" s="88"/>
      <c r="CV49" s="88"/>
      <c r="CW49" s="88">
        <v>150.30000000000001</v>
      </c>
      <c r="CX49" s="88">
        <v>119.3</v>
      </c>
      <c r="CY49" s="88"/>
      <c r="CZ49" s="88"/>
      <c r="DA49" s="88"/>
      <c r="DB49" s="188">
        <f>SUM(CP49,CQ49)</f>
        <v>1031.2</v>
      </c>
      <c r="DC49" s="38">
        <f>SUM(CO49,CN49)</f>
        <v>48</v>
      </c>
      <c r="DD49" s="88">
        <f t="shared" si="183"/>
        <v>0</v>
      </c>
      <c r="DE49" s="88">
        <v>0.1</v>
      </c>
      <c r="DF49" s="88">
        <v>0.1</v>
      </c>
      <c r="DG49" s="188">
        <f t="shared" si="15"/>
        <v>1031.3</v>
      </c>
      <c r="DH49" s="38">
        <f t="shared" si="16"/>
        <v>48</v>
      </c>
      <c r="DI49" s="88">
        <f t="shared" si="183"/>
        <v>0</v>
      </c>
      <c r="DJ49" s="88">
        <f t="shared" si="183"/>
        <v>0</v>
      </c>
      <c r="DK49" s="88">
        <f t="shared" si="183"/>
        <v>0</v>
      </c>
      <c r="DL49" s="88">
        <f t="shared" si="183"/>
        <v>0</v>
      </c>
      <c r="DM49" s="88">
        <f t="shared" si="183"/>
        <v>0</v>
      </c>
      <c r="DN49" s="88">
        <f t="shared" si="183"/>
        <v>0</v>
      </c>
      <c r="DO49" s="88">
        <f t="shared" si="183"/>
        <v>0</v>
      </c>
      <c r="DP49" s="88">
        <f t="shared" si="183"/>
        <v>0</v>
      </c>
      <c r="DQ49" s="88">
        <f t="shared" si="183"/>
        <v>0</v>
      </c>
      <c r="DR49" s="88">
        <f t="shared" si="183"/>
        <v>0</v>
      </c>
      <c r="DS49" s="88">
        <f t="shared" si="183"/>
        <v>0</v>
      </c>
      <c r="DT49" s="88">
        <f t="shared" si="183"/>
        <v>0</v>
      </c>
      <c r="DU49" s="88">
        <f t="shared" si="183"/>
        <v>0</v>
      </c>
      <c r="DV49" s="88">
        <f t="shared" si="183"/>
        <v>0</v>
      </c>
      <c r="DW49" s="88">
        <f t="shared" si="183"/>
        <v>0</v>
      </c>
      <c r="DX49" s="88">
        <f t="shared" si="183"/>
        <v>0</v>
      </c>
      <c r="DY49" s="88">
        <f t="shared" si="183"/>
        <v>0</v>
      </c>
      <c r="DZ49" s="88">
        <f t="shared" si="183"/>
        <v>0</v>
      </c>
      <c r="EA49" s="88">
        <f t="shared" si="183"/>
        <v>0</v>
      </c>
      <c r="EB49" s="88">
        <f t="shared" si="183"/>
        <v>0</v>
      </c>
      <c r="EC49" s="88">
        <f t="shared" si="183"/>
        <v>0</v>
      </c>
      <c r="ED49" s="88">
        <f t="shared" si="183"/>
        <v>0</v>
      </c>
      <c r="EE49" s="88">
        <f t="shared" si="183"/>
        <v>0</v>
      </c>
      <c r="EF49" s="88">
        <f t="shared" si="183"/>
        <v>0</v>
      </c>
      <c r="EG49" s="88">
        <f t="shared" si="183"/>
        <v>0</v>
      </c>
      <c r="EH49" s="88">
        <f t="shared" si="183"/>
        <v>0</v>
      </c>
      <c r="EI49" s="186"/>
      <c r="EJ49" s="186"/>
      <c r="EK49" s="186"/>
      <c r="EL49" s="186"/>
      <c r="EM49" s="186"/>
      <c r="EN49" s="186"/>
      <c r="EO49" s="186"/>
      <c r="EP49" s="186"/>
      <c r="EQ49" s="186"/>
      <c r="ER49" s="186"/>
      <c r="ES49" s="186"/>
      <c r="ET49" s="186"/>
      <c r="EU49" s="186"/>
      <c r="EV49" s="186"/>
      <c r="EW49" s="186"/>
      <c r="EX49" s="186"/>
      <c r="EY49" s="186"/>
      <c r="EZ49" s="186"/>
      <c r="FA49" s="186"/>
      <c r="FB49" s="186"/>
    </row>
    <row r="50" spans="2:158" s="83" customFormat="1" ht="24.75" customHeight="1">
      <c r="B50" s="703"/>
      <c r="C50" s="705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7"/>
      <c r="P50" s="86"/>
      <c r="Q50" s="86"/>
      <c r="R50" s="86"/>
      <c r="S50" s="86"/>
      <c r="T50" s="86"/>
      <c r="U50" s="86"/>
      <c r="V50" s="86"/>
      <c r="W50" s="86"/>
      <c r="X50" s="86"/>
      <c r="Y50" s="88">
        <f>SUM(Y51:Y64)</f>
        <v>2872</v>
      </c>
      <c r="Z50" s="88"/>
      <c r="AA50" s="88"/>
      <c r="AB50" s="88"/>
      <c r="AC50" s="88"/>
      <c r="AD50" s="88"/>
      <c r="AE50" s="88"/>
      <c r="AF50" s="447">
        <f t="shared" si="0"/>
        <v>1619466.0000000002</v>
      </c>
      <c r="AG50" s="88">
        <f>SUM(AG51:AG64)</f>
        <v>980536.3</v>
      </c>
      <c r="AH50" s="88">
        <f t="shared" ref="AH50:AR50" si="184">SUM(AH51:AH64)</f>
        <v>196</v>
      </c>
      <c r="AI50" s="88">
        <f t="shared" si="184"/>
        <v>90</v>
      </c>
      <c r="AJ50" s="88">
        <f t="shared" si="184"/>
        <v>2</v>
      </c>
      <c r="AK50" s="88">
        <f t="shared" si="184"/>
        <v>51</v>
      </c>
      <c r="AL50" s="88">
        <f t="shared" si="184"/>
        <v>4071</v>
      </c>
      <c r="AM50" s="88">
        <f t="shared" si="184"/>
        <v>1045</v>
      </c>
      <c r="AN50" s="88">
        <f t="shared" si="184"/>
        <v>0</v>
      </c>
      <c r="AO50" s="88">
        <f t="shared" si="184"/>
        <v>581759.4</v>
      </c>
      <c r="AP50" s="88">
        <f t="shared" si="184"/>
        <v>130471</v>
      </c>
      <c r="AQ50" s="88">
        <f t="shared" si="184"/>
        <v>176456</v>
      </c>
      <c r="AR50" s="88">
        <f t="shared" si="184"/>
        <v>0</v>
      </c>
      <c r="AS50" s="447">
        <f t="shared" si="1"/>
        <v>1566613.7000000002</v>
      </c>
      <c r="AT50" s="450">
        <f t="shared" ref="AT50:BA50" si="185">SUM(AT51:AT64)</f>
        <v>0</v>
      </c>
      <c r="AU50" s="450">
        <f t="shared" si="185"/>
        <v>1</v>
      </c>
      <c r="AV50" s="88">
        <f t="shared" si="185"/>
        <v>1</v>
      </c>
      <c r="AW50" s="88">
        <f t="shared" si="185"/>
        <v>0</v>
      </c>
      <c r="AX50" s="88">
        <f t="shared" si="185"/>
        <v>0</v>
      </c>
      <c r="AY50" s="450">
        <f t="shared" si="185"/>
        <v>9113</v>
      </c>
      <c r="AZ50" s="88">
        <f t="shared" si="185"/>
        <v>1425</v>
      </c>
      <c r="BA50" s="450">
        <f t="shared" si="185"/>
        <v>8554</v>
      </c>
      <c r="BB50" s="447">
        <f t="shared" si="2"/>
        <v>12911.8</v>
      </c>
      <c r="BC50" s="88">
        <f t="shared" ref="BC50:BK50" si="186">SUM(BC51:BC64)</f>
        <v>1009</v>
      </c>
      <c r="BD50" s="88">
        <f t="shared" si="186"/>
        <v>11384.8</v>
      </c>
      <c r="BE50" s="88">
        <f t="shared" si="186"/>
        <v>6425</v>
      </c>
      <c r="BF50" s="88">
        <f t="shared" si="186"/>
        <v>518</v>
      </c>
      <c r="BG50" s="450">
        <f t="shared" si="186"/>
        <v>11</v>
      </c>
      <c r="BH50" s="450">
        <f t="shared" si="186"/>
        <v>6261.5</v>
      </c>
      <c r="BI50" s="450">
        <f t="shared" si="186"/>
        <v>2</v>
      </c>
      <c r="BJ50" s="450">
        <f t="shared" si="186"/>
        <v>261</v>
      </c>
      <c r="BK50" s="450">
        <f t="shared" si="186"/>
        <v>77</v>
      </c>
      <c r="BL50" s="450">
        <f t="shared" si="3"/>
        <v>15660</v>
      </c>
      <c r="BM50" s="88">
        <f>SUM(BM51:BM64)</f>
        <v>5</v>
      </c>
      <c r="BN50" s="88">
        <f>SUM(BN51:BN64)</f>
        <v>1</v>
      </c>
      <c r="BO50" s="88">
        <f>SUM(BO51:BO64)</f>
        <v>0</v>
      </c>
      <c r="BP50" s="88">
        <f>SUM(BP51:BP64)</f>
        <v>15654</v>
      </c>
      <c r="BQ50" s="450">
        <f>SUM(AF50-AS50)</f>
        <v>52852.300000000047</v>
      </c>
      <c r="BR50" s="28">
        <f>SUM(CH50,CJ50)</f>
        <v>2959</v>
      </c>
      <c r="BS50" s="88"/>
      <c r="BT50" s="88">
        <f>SUM(BT51:BT64)</f>
        <v>1607</v>
      </c>
      <c r="BU50" s="88">
        <f t="shared" ref="BU50:CJ50" si="187">SUM(BU51:BU64)</f>
        <v>0</v>
      </c>
      <c r="BV50" s="88">
        <f t="shared" si="187"/>
        <v>5</v>
      </c>
      <c r="BW50" s="88">
        <f t="shared" si="187"/>
        <v>0</v>
      </c>
      <c r="BX50" s="88">
        <f t="shared" si="187"/>
        <v>0</v>
      </c>
      <c r="BY50" s="88">
        <f t="shared" si="187"/>
        <v>0</v>
      </c>
      <c r="BZ50" s="88">
        <f t="shared" si="187"/>
        <v>0</v>
      </c>
      <c r="CA50" s="88">
        <f t="shared" si="187"/>
        <v>0</v>
      </c>
      <c r="CB50" s="88">
        <f t="shared" si="187"/>
        <v>403</v>
      </c>
      <c r="CC50" s="88">
        <f t="shared" si="187"/>
        <v>0</v>
      </c>
      <c r="CD50" s="88">
        <f t="shared" si="187"/>
        <v>403</v>
      </c>
      <c r="CE50" s="88">
        <f t="shared" si="187"/>
        <v>942</v>
      </c>
      <c r="CF50" s="88">
        <f t="shared" si="187"/>
        <v>0</v>
      </c>
      <c r="CG50" s="88">
        <f t="shared" si="187"/>
        <v>321</v>
      </c>
      <c r="CH50" s="88">
        <f t="shared" si="187"/>
        <v>2957</v>
      </c>
      <c r="CI50" s="88">
        <f t="shared" si="187"/>
        <v>0</v>
      </c>
      <c r="CJ50" s="88">
        <f t="shared" si="187"/>
        <v>2</v>
      </c>
      <c r="CK50" s="88">
        <f>SUM(CK51:CK63)</f>
        <v>399</v>
      </c>
      <c r="CL50" s="88">
        <f t="shared" ref="CL50:CR50" si="188">SUM(CL51:CL63)</f>
        <v>0</v>
      </c>
      <c r="CM50" s="88">
        <f t="shared" si="188"/>
        <v>931469.5</v>
      </c>
      <c r="CN50" s="88">
        <f t="shared" si="188"/>
        <v>975</v>
      </c>
      <c r="CO50" s="88">
        <f t="shared" si="188"/>
        <v>46977</v>
      </c>
      <c r="CP50" s="306">
        <f t="shared" si="9"/>
        <v>978845.5</v>
      </c>
      <c r="CQ50" s="88">
        <f t="shared" si="188"/>
        <v>52374.5</v>
      </c>
      <c r="CR50" s="88">
        <f t="shared" si="188"/>
        <v>333</v>
      </c>
      <c r="CS50" s="88"/>
      <c r="CT50" s="88"/>
      <c r="CU50" s="88"/>
      <c r="CV50" s="88"/>
      <c r="CW50" s="88">
        <f>SUM(CW51:CW63)</f>
        <v>150303</v>
      </c>
      <c r="CX50" s="88">
        <f>SUM(CX51:CX63)</f>
        <v>119303</v>
      </c>
      <c r="CY50" s="88"/>
      <c r="CZ50" s="88"/>
      <c r="DA50" s="88"/>
      <c r="DB50" s="188">
        <f>SUM(CP50,CQ50)</f>
        <v>1031220</v>
      </c>
      <c r="DC50" s="38">
        <f t="shared" si="14"/>
        <v>47952</v>
      </c>
      <c r="DD50" s="88"/>
      <c r="DE50" s="88">
        <v>51</v>
      </c>
      <c r="DF50" s="88">
        <v>51</v>
      </c>
      <c r="DG50" s="188">
        <f t="shared" si="15"/>
        <v>1031271</v>
      </c>
      <c r="DH50" s="38">
        <f t="shared" si="16"/>
        <v>47952</v>
      </c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</row>
    <row r="51" spans="2:158" s="69" customFormat="1" ht="12">
      <c r="B51" s="76"/>
      <c r="C51" s="77" t="s">
        <v>385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2"/>
      <c r="P51" s="71"/>
      <c r="Q51" s="71"/>
      <c r="R51" s="71"/>
      <c r="S51" s="71"/>
      <c r="T51" s="71"/>
      <c r="U51" s="71"/>
      <c r="V51" s="71"/>
      <c r="W51" s="71"/>
      <c r="X51" s="71"/>
      <c r="Y51" s="73">
        <v>203</v>
      </c>
      <c r="Z51" s="73"/>
      <c r="AA51" s="73"/>
      <c r="AB51" s="73"/>
      <c r="AC51" s="73"/>
      <c r="AD51" s="73"/>
      <c r="AE51" s="73"/>
      <c r="AF51" s="447">
        <f t="shared" si="0"/>
        <v>84800</v>
      </c>
      <c r="AG51" s="168">
        <v>56823</v>
      </c>
      <c r="AH51" s="168"/>
      <c r="AI51" s="168"/>
      <c r="AJ51" s="168"/>
      <c r="AK51" s="168"/>
      <c r="AL51" s="168"/>
      <c r="AM51" s="168"/>
      <c r="AN51" s="168"/>
      <c r="AO51" s="168">
        <v>26262</v>
      </c>
      <c r="AP51" s="168">
        <v>7735</v>
      </c>
      <c r="AQ51" s="168">
        <v>6007</v>
      </c>
      <c r="AR51" s="168"/>
      <c r="AS51" s="447">
        <f t="shared" si="1"/>
        <v>83085</v>
      </c>
      <c r="AT51" s="462"/>
      <c r="AU51" s="450">
        <f t="shared" si="19"/>
        <v>0</v>
      </c>
      <c r="AV51" s="168"/>
      <c r="AW51" s="168"/>
      <c r="AX51" s="168"/>
      <c r="AY51" s="462">
        <v>292</v>
      </c>
      <c r="AZ51" s="168">
        <v>105</v>
      </c>
      <c r="BA51" s="462">
        <v>490</v>
      </c>
      <c r="BB51" s="447">
        <f t="shared" si="2"/>
        <v>399</v>
      </c>
      <c r="BC51" s="168">
        <v>55</v>
      </c>
      <c r="BD51" s="168">
        <v>334</v>
      </c>
      <c r="BE51" s="168">
        <v>22</v>
      </c>
      <c r="BF51" s="168">
        <v>10</v>
      </c>
      <c r="BG51" s="462"/>
      <c r="BH51" s="462">
        <v>340</v>
      </c>
      <c r="BI51" s="462">
        <v>1</v>
      </c>
      <c r="BJ51" s="462">
        <v>65</v>
      </c>
      <c r="BK51" s="462">
        <v>35</v>
      </c>
      <c r="BL51" s="450">
        <f t="shared" si="3"/>
        <v>93</v>
      </c>
      <c r="BM51" s="168">
        <v>5</v>
      </c>
      <c r="BN51" s="168">
        <v>1</v>
      </c>
      <c r="BO51" s="168"/>
      <c r="BP51" s="168">
        <v>87</v>
      </c>
      <c r="BQ51" s="450">
        <f>SUM(AF51-AS51)</f>
        <v>1715</v>
      </c>
      <c r="BR51" s="168">
        <f t="shared" ref="BR51:BR56" si="189">SUM(CH51,CI51)</f>
        <v>16</v>
      </c>
      <c r="BS51" s="168"/>
      <c r="BT51" s="168">
        <v>16</v>
      </c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>
        <f t="shared" ref="CH51:CH57" si="190">SUM(CE51,CB51,BZ51,BV51,BT51)</f>
        <v>16</v>
      </c>
      <c r="CI51" s="168"/>
      <c r="CJ51" s="168"/>
      <c r="CK51" s="168"/>
      <c r="CL51" s="168"/>
      <c r="CM51" s="168">
        <v>56075</v>
      </c>
      <c r="CN51" s="168">
        <v>515</v>
      </c>
      <c r="CO51" s="168"/>
      <c r="CP51" s="571">
        <f t="shared" si="9"/>
        <v>56075</v>
      </c>
      <c r="CQ51" s="168"/>
      <c r="CR51" s="168"/>
      <c r="CS51" s="168"/>
      <c r="CT51" s="168"/>
      <c r="CU51" s="168"/>
      <c r="CV51" s="168"/>
      <c r="CW51" s="168"/>
      <c r="CX51" s="168"/>
      <c r="CY51" s="168"/>
      <c r="CZ51" s="71"/>
      <c r="DA51" s="71"/>
      <c r="DB51" s="190">
        <f t="shared" si="90"/>
        <v>56075</v>
      </c>
      <c r="DC51" s="71">
        <f t="shared" si="14"/>
        <v>515</v>
      </c>
      <c r="DD51" s="71"/>
      <c r="DE51" s="71"/>
      <c r="DF51" s="71"/>
      <c r="DG51" s="190">
        <f t="shared" si="15"/>
        <v>56075</v>
      </c>
      <c r="DH51" s="71">
        <f t="shared" si="16"/>
        <v>515</v>
      </c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</row>
    <row r="52" spans="2:158" s="69" customFormat="1" ht="12">
      <c r="B52" s="76"/>
      <c r="C52" s="77" t="s">
        <v>386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2"/>
      <c r="P52" s="71"/>
      <c r="Q52" s="71"/>
      <c r="R52" s="71"/>
      <c r="S52" s="71"/>
      <c r="T52" s="71"/>
      <c r="U52" s="71"/>
      <c r="V52" s="71"/>
      <c r="W52" s="71"/>
      <c r="X52" s="71"/>
      <c r="Y52" s="73">
        <v>229</v>
      </c>
      <c r="Z52" s="73"/>
      <c r="AA52" s="73"/>
      <c r="AB52" s="73"/>
      <c r="AC52" s="73"/>
      <c r="AD52" s="73"/>
      <c r="AE52" s="73"/>
      <c r="AF52" s="447">
        <f t="shared" si="0"/>
        <v>218167</v>
      </c>
      <c r="AG52" s="168">
        <v>140395</v>
      </c>
      <c r="AH52" s="168">
        <v>2</v>
      </c>
      <c r="AI52" s="168">
        <v>2</v>
      </c>
      <c r="AJ52" s="168"/>
      <c r="AK52" s="168"/>
      <c r="AL52" s="168">
        <v>59</v>
      </c>
      <c r="AM52" s="168"/>
      <c r="AN52" s="168"/>
      <c r="AO52" s="168">
        <v>75920</v>
      </c>
      <c r="AP52" s="168">
        <v>28905</v>
      </c>
      <c r="AQ52" s="168">
        <v>15188</v>
      </c>
      <c r="AR52" s="168"/>
      <c r="AS52" s="447">
        <f t="shared" si="1"/>
        <v>216376</v>
      </c>
      <c r="AT52" s="462"/>
      <c r="AU52" s="450">
        <f t="shared" si="19"/>
        <v>0</v>
      </c>
      <c r="AV52" s="168"/>
      <c r="AW52" s="168"/>
      <c r="AX52" s="168"/>
      <c r="AY52" s="462">
        <v>272</v>
      </c>
      <c r="AZ52" s="168">
        <v>172</v>
      </c>
      <c r="BA52" s="462">
        <v>116</v>
      </c>
      <c r="BB52" s="447">
        <f t="shared" si="2"/>
        <v>377</v>
      </c>
      <c r="BC52" s="168">
        <v>98</v>
      </c>
      <c r="BD52" s="168">
        <v>76</v>
      </c>
      <c r="BE52" s="168"/>
      <c r="BF52" s="168">
        <v>203</v>
      </c>
      <c r="BG52" s="462"/>
      <c r="BH52" s="462">
        <v>710</v>
      </c>
      <c r="BI52" s="462"/>
      <c r="BJ52" s="462">
        <v>75</v>
      </c>
      <c r="BK52" s="462"/>
      <c r="BL52" s="450">
        <f t="shared" si="3"/>
        <v>241</v>
      </c>
      <c r="BM52" s="168"/>
      <c r="BN52" s="168"/>
      <c r="BO52" s="168"/>
      <c r="BP52" s="168">
        <v>241</v>
      </c>
      <c r="BQ52" s="450">
        <f>SUM(AF52-AS52)</f>
        <v>1791</v>
      </c>
      <c r="BR52" s="168">
        <f t="shared" si="189"/>
        <v>0</v>
      </c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>
        <f t="shared" si="190"/>
        <v>0</v>
      </c>
      <c r="CI52" s="168"/>
      <c r="CJ52" s="168"/>
      <c r="CK52" s="168"/>
      <c r="CL52" s="168"/>
      <c r="CM52" s="168">
        <v>143371</v>
      </c>
      <c r="CN52" s="168"/>
      <c r="CO52" s="168">
        <v>5699</v>
      </c>
      <c r="CP52" s="571">
        <f>SUM(CM52,CK52,CO52)</f>
        <v>149070</v>
      </c>
      <c r="CQ52" s="168"/>
      <c r="CR52" s="168"/>
      <c r="CS52" s="168"/>
      <c r="CT52" s="168"/>
      <c r="CU52" s="168"/>
      <c r="CV52" s="168"/>
      <c r="CW52" s="168"/>
      <c r="CX52" s="168"/>
      <c r="CY52" s="168"/>
      <c r="CZ52" s="71"/>
      <c r="DA52" s="71"/>
      <c r="DB52" s="190">
        <f>SUM(CP52,CQ52)</f>
        <v>149070</v>
      </c>
      <c r="DC52" s="71">
        <f t="shared" si="14"/>
        <v>5699</v>
      </c>
      <c r="DD52" s="71"/>
      <c r="DE52" s="71"/>
      <c r="DF52" s="71"/>
      <c r="DG52" s="190">
        <f t="shared" si="15"/>
        <v>149070</v>
      </c>
      <c r="DH52" s="71">
        <f t="shared" si="16"/>
        <v>5699</v>
      </c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</row>
    <row r="53" spans="2:158" s="69" customFormat="1" ht="12">
      <c r="B53" s="76"/>
      <c r="C53" s="77" t="s">
        <v>387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2"/>
      <c r="P53" s="71"/>
      <c r="Q53" s="71"/>
      <c r="R53" s="71"/>
      <c r="S53" s="71"/>
      <c r="T53" s="71"/>
      <c r="U53" s="71"/>
      <c r="V53" s="71"/>
      <c r="W53" s="71"/>
      <c r="X53" s="71"/>
      <c r="Y53" s="73">
        <v>183</v>
      </c>
      <c r="Z53" s="73"/>
      <c r="AA53" s="73"/>
      <c r="AB53" s="73"/>
      <c r="AC53" s="73"/>
      <c r="AD53" s="73"/>
      <c r="AE53" s="73"/>
      <c r="AF53" s="447">
        <f t="shared" si="0"/>
        <v>69280</v>
      </c>
      <c r="AG53" s="168">
        <v>46971</v>
      </c>
      <c r="AH53" s="168">
        <v>19</v>
      </c>
      <c r="AI53" s="168"/>
      <c r="AJ53" s="168"/>
      <c r="AK53" s="168"/>
      <c r="AL53" s="168"/>
      <c r="AM53" s="168"/>
      <c r="AN53" s="168"/>
      <c r="AO53" s="168">
        <v>18850</v>
      </c>
      <c r="AP53" s="168">
        <v>4365</v>
      </c>
      <c r="AQ53" s="168">
        <v>9616</v>
      </c>
      <c r="AR53" s="168"/>
      <c r="AS53" s="447">
        <f t="shared" si="1"/>
        <v>65840</v>
      </c>
      <c r="AT53" s="462"/>
      <c r="AU53" s="450">
        <f t="shared" si="19"/>
        <v>0</v>
      </c>
      <c r="AV53" s="168"/>
      <c r="AW53" s="168"/>
      <c r="AX53" s="168"/>
      <c r="AY53" s="462">
        <v>933</v>
      </c>
      <c r="AZ53" s="168">
        <v>91</v>
      </c>
      <c r="BA53" s="462">
        <v>705</v>
      </c>
      <c r="BB53" s="447">
        <f t="shared" si="2"/>
        <v>1155</v>
      </c>
      <c r="BC53" s="168"/>
      <c r="BD53" s="168">
        <v>1134</v>
      </c>
      <c r="BE53" s="168">
        <v>57</v>
      </c>
      <c r="BF53" s="168">
        <v>21</v>
      </c>
      <c r="BG53" s="462">
        <v>8</v>
      </c>
      <c r="BH53" s="462">
        <v>354</v>
      </c>
      <c r="BI53" s="462">
        <v>1</v>
      </c>
      <c r="BJ53" s="462">
        <v>99</v>
      </c>
      <c r="BK53" s="462"/>
      <c r="BL53" s="450">
        <f t="shared" si="3"/>
        <v>185</v>
      </c>
      <c r="BM53" s="168"/>
      <c r="BN53" s="168"/>
      <c r="BO53" s="168"/>
      <c r="BP53" s="168">
        <v>185</v>
      </c>
      <c r="BQ53" s="450">
        <f t="shared" ref="BQ53:BQ58" si="191">SUM(AF53-AS53)</f>
        <v>3440</v>
      </c>
      <c r="BR53" s="168">
        <f t="shared" si="189"/>
        <v>0</v>
      </c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>
        <f t="shared" si="190"/>
        <v>0</v>
      </c>
      <c r="CI53" s="168"/>
      <c r="CJ53" s="168"/>
      <c r="CK53" s="168"/>
      <c r="CL53" s="168"/>
      <c r="CM53" s="168">
        <v>42074</v>
      </c>
      <c r="CN53" s="168">
        <v>129</v>
      </c>
      <c r="CO53" s="168">
        <v>864</v>
      </c>
      <c r="CP53" s="571">
        <f t="shared" si="9"/>
        <v>42938</v>
      </c>
      <c r="CQ53" s="168">
        <v>4983</v>
      </c>
      <c r="CR53" s="168"/>
      <c r="CS53" s="168"/>
      <c r="CT53" s="168"/>
      <c r="CU53" s="168"/>
      <c r="CV53" s="168"/>
      <c r="CW53" s="168">
        <v>7600</v>
      </c>
      <c r="CX53" s="168">
        <v>7600</v>
      </c>
      <c r="CY53" s="168"/>
      <c r="CZ53" s="71"/>
      <c r="DA53" s="71"/>
      <c r="DB53" s="190">
        <f t="shared" si="90"/>
        <v>47921</v>
      </c>
      <c r="DC53" s="71">
        <f t="shared" si="14"/>
        <v>993</v>
      </c>
      <c r="DD53" s="71"/>
      <c r="DE53" s="71"/>
      <c r="DF53" s="71"/>
      <c r="DG53" s="190">
        <f t="shared" si="15"/>
        <v>47921</v>
      </c>
      <c r="DH53" s="71">
        <f t="shared" si="16"/>
        <v>993</v>
      </c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</row>
    <row r="54" spans="2:158" s="69" customFormat="1" ht="12">
      <c r="B54" s="76"/>
      <c r="C54" s="77" t="s">
        <v>388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2"/>
      <c r="P54" s="71"/>
      <c r="Q54" s="71"/>
      <c r="R54" s="71"/>
      <c r="S54" s="71"/>
      <c r="T54" s="71"/>
      <c r="U54" s="71"/>
      <c r="V54" s="71"/>
      <c r="W54" s="71"/>
      <c r="X54" s="71"/>
      <c r="Y54" s="73">
        <v>230</v>
      </c>
      <c r="Z54" s="73"/>
      <c r="AA54" s="73"/>
      <c r="AB54" s="73"/>
      <c r="AC54" s="73"/>
      <c r="AD54" s="73"/>
      <c r="AE54" s="73"/>
      <c r="AF54" s="447">
        <f t="shared" si="0"/>
        <v>153999</v>
      </c>
      <c r="AG54" s="168">
        <v>113550</v>
      </c>
      <c r="AH54" s="168">
        <v>16</v>
      </c>
      <c r="AI54" s="168">
        <v>14</v>
      </c>
      <c r="AJ54" s="168">
        <v>2</v>
      </c>
      <c r="AK54" s="168"/>
      <c r="AL54" s="168"/>
      <c r="AM54" s="168"/>
      <c r="AN54" s="168"/>
      <c r="AO54" s="168">
        <v>37594</v>
      </c>
      <c r="AP54" s="168">
        <v>11026</v>
      </c>
      <c r="AQ54" s="168">
        <v>13924</v>
      </c>
      <c r="AR54" s="168"/>
      <c r="AS54" s="447">
        <f t="shared" si="1"/>
        <v>151160</v>
      </c>
      <c r="AT54" s="462"/>
      <c r="AU54" s="450">
        <f t="shared" si="19"/>
        <v>0</v>
      </c>
      <c r="AV54" s="168"/>
      <c r="AW54" s="168"/>
      <c r="AX54" s="168"/>
      <c r="AY54" s="462">
        <v>505</v>
      </c>
      <c r="AZ54" s="168">
        <v>4</v>
      </c>
      <c r="BA54" s="462">
        <v>632</v>
      </c>
      <c r="BB54" s="447">
        <f t="shared" si="2"/>
        <v>563</v>
      </c>
      <c r="BC54" s="168">
        <v>292</v>
      </c>
      <c r="BD54" s="168">
        <v>238</v>
      </c>
      <c r="BE54" s="168"/>
      <c r="BF54" s="168">
        <v>33</v>
      </c>
      <c r="BG54" s="462"/>
      <c r="BH54" s="462">
        <v>590</v>
      </c>
      <c r="BI54" s="462"/>
      <c r="BJ54" s="462">
        <v>3</v>
      </c>
      <c r="BK54" s="462">
        <v>42</v>
      </c>
      <c r="BL54" s="450">
        <f t="shared" si="3"/>
        <v>504</v>
      </c>
      <c r="BM54" s="168"/>
      <c r="BN54" s="168"/>
      <c r="BO54" s="168"/>
      <c r="BP54" s="168">
        <v>504</v>
      </c>
      <c r="BQ54" s="450">
        <f t="shared" si="191"/>
        <v>2839</v>
      </c>
      <c r="BR54" s="168">
        <f t="shared" si="189"/>
        <v>964</v>
      </c>
      <c r="BS54" s="168"/>
      <c r="BT54" s="168">
        <v>37</v>
      </c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>
        <v>927</v>
      </c>
      <c r="CF54" s="168"/>
      <c r="CG54" s="168">
        <v>321</v>
      </c>
      <c r="CH54" s="168">
        <f t="shared" si="190"/>
        <v>964</v>
      </c>
      <c r="CI54" s="168"/>
      <c r="CJ54" s="168"/>
      <c r="CK54" s="168"/>
      <c r="CL54" s="168"/>
      <c r="CM54" s="168">
        <v>122414</v>
      </c>
      <c r="CN54" s="168"/>
      <c r="CO54" s="168">
        <v>4619</v>
      </c>
      <c r="CP54" s="571">
        <f t="shared" si="9"/>
        <v>127033</v>
      </c>
      <c r="CQ54" s="168">
        <v>6621</v>
      </c>
      <c r="CR54" s="168"/>
      <c r="CS54" s="168"/>
      <c r="CT54" s="168"/>
      <c r="CU54" s="168"/>
      <c r="CV54" s="168"/>
      <c r="CW54" s="168"/>
      <c r="CX54" s="168"/>
      <c r="CY54" s="168"/>
      <c r="CZ54" s="71"/>
      <c r="DA54" s="71"/>
      <c r="DB54" s="190">
        <f t="shared" si="90"/>
        <v>133654</v>
      </c>
      <c r="DC54" s="71">
        <f t="shared" si="14"/>
        <v>4619</v>
      </c>
      <c r="DD54" s="71"/>
      <c r="DE54" s="71"/>
      <c r="DF54" s="71"/>
      <c r="DG54" s="190">
        <f t="shared" si="15"/>
        <v>133654</v>
      </c>
      <c r="DH54" s="71">
        <f t="shared" si="16"/>
        <v>4619</v>
      </c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4"/>
      <c r="EJ54" s="74"/>
      <c r="EK54" s="74"/>
      <c r="EL54" s="74"/>
      <c r="EM54" s="74"/>
      <c r="EN54" s="74"/>
      <c r="EO54" s="7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</row>
    <row r="55" spans="2:158" s="69" customFormat="1" ht="12">
      <c r="B55" s="76"/>
      <c r="C55" s="77" t="s">
        <v>389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2"/>
      <c r="P55" s="71"/>
      <c r="Q55" s="71"/>
      <c r="R55" s="71"/>
      <c r="S55" s="71"/>
      <c r="T55" s="71"/>
      <c r="U55" s="71"/>
      <c r="V55" s="71"/>
      <c r="W55" s="71"/>
      <c r="X55" s="71"/>
      <c r="Y55" s="73">
        <v>164</v>
      </c>
      <c r="Z55" s="73"/>
      <c r="AA55" s="73"/>
      <c r="AB55" s="73"/>
      <c r="AC55" s="73"/>
      <c r="AD55" s="73"/>
      <c r="AE55" s="73"/>
      <c r="AF55" s="447">
        <f t="shared" si="0"/>
        <v>33555</v>
      </c>
      <c r="AG55" s="168">
        <v>25087</v>
      </c>
      <c r="AH55" s="168">
        <v>28</v>
      </c>
      <c r="AI55" s="168">
        <v>21</v>
      </c>
      <c r="AJ55" s="168"/>
      <c r="AK55" s="168"/>
      <c r="AL55" s="168">
        <v>424</v>
      </c>
      <c r="AM55" s="168">
        <v>310</v>
      </c>
      <c r="AN55" s="168"/>
      <c r="AO55" s="168">
        <v>6801</v>
      </c>
      <c r="AP55" s="168">
        <v>2002</v>
      </c>
      <c r="AQ55" s="168">
        <v>2891</v>
      </c>
      <c r="AR55" s="168"/>
      <c r="AS55" s="447">
        <f t="shared" si="1"/>
        <v>32340</v>
      </c>
      <c r="AT55" s="462"/>
      <c r="AU55" s="450">
        <f t="shared" si="19"/>
        <v>0</v>
      </c>
      <c r="AV55" s="168"/>
      <c r="AW55" s="168"/>
      <c r="AX55" s="168"/>
      <c r="AY55" s="462">
        <v>205</v>
      </c>
      <c r="AZ55" s="168">
        <v>40</v>
      </c>
      <c r="BA55" s="462">
        <v>169</v>
      </c>
      <c r="BB55" s="447">
        <f t="shared" si="2"/>
        <v>606</v>
      </c>
      <c r="BC55" s="168">
        <v>26</v>
      </c>
      <c r="BD55" s="168">
        <v>578</v>
      </c>
      <c r="BE55" s="168">
        <v>578</v>
      </c>
      <c r="BF55" s="168">
        <v>2</v>
      </c>
      <c r="BG55" s="462"/>
      <c r="BH55" s="462">
        <v>177</v>
      </c>
      <c r="BI55" s="462"/>
      <c r="BJ55" s="462">
        <v>7</v>
      </c>
      <c r="BK55" s="462"/>
      <c r="BL55" s="450">
        <f t="shared" si="3"/>
        <v>51</v>
      </c>
      <c r="BM55" s="168"/>
      <c r="BN55" s="168"/>
      <c r="BO55" s="168"/>
      <c r="BP55" s="168">
        <v>51</v>
      </c>
      <c r="BQ55" s="450">
        <f t="shared" si="191"/>
        <v>1215</v>
      </c>
      <c r="BR55" s="168">
        <f t="shared" si="189"/>
        <v>0</v>
      </c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>
        <f t="shared" si="190"/>
        <v>0</v>
      </c>
      <c r="CI55" s="168"/>
      <c r="CJ55" s="168"/>
      <c r="CK55" s="168"/>
      <c r="CL55" s="168"/>
      <c r="CM55" s="571">
        <v>22205.5</v>
      </c>
      <c r="CN55" s="168">
        <v>92</v>
      </c>
      <c r="CO55" s="168">
        <v>787</v>
      </c>
      <c r="CP55" s="571">
        <f>SUM(CM55,CK55,CO55)</f>
        <v>22992.5</v>
      </c>
      <c r="CQ55" s="168">
        <v>2735.5</v>
      </c>
      <c r="CR55" s="168"/>
      <c r="CS55" s="168"/>
      <c r="CT55" s="168"/>
      <c r="CU55" s="168"/>
      <c r="CV55" s="168"/>
      <c r="CW55" s="168">
        <v>10600</v>
      </c>
      <c r="CX55" s="168">
        <v>10600</v>
      </c>
      <c r="CY55" s="168"/>
      <c r="CZ55" s="71"/>
      <c r="DA55" s="71"/>
      <c r="DB55" s="190">
        <f>SUM(CP55,CQ55)</f>
        <v>25728</v>
      </c>
      <c r="DC55" s="71">
        <f>SUM(CO55,CN55)</f>
        <v>879</v>
      </c>
      <c r="DD55" s="71"/>
      <c r="DE55" s="71"/>
      <c r="DF55" s="71"/>
      <c r="DG55" s="190">
        <f>SUM(DB55,DF55)</f>
        <v>25728</v>
      </c>
      <c r="DH55" s="71">
        <f>SUM(DC55)</f>
        <v>879</v>
      </c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</row>
    <row r="56" spans="2:158" s="69" customFormat="1" ht="12">
      <c r="B56" s="76"/>
      <c r="C56" s="77" t="s">
        <v>390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2"/>
      <c r="P56" s="71"/>
      <c r="Q56" s="71"/>
      <c r="R56" s="71"/>
      <c r="S56" s="71"/>
      <c r="T56" s="71"/>
      <c r="U56" s="71"/>
      <c r="V56" s="71"/>
      <c r="W56" s="71"/>
      <c r="X56" s="71"/>
      <c r="Y56" s="73">
        <v>230</v>
      </c>
      <c r="Z56" s="73"/>
      <c r="AA56" s="73"/>
      <c r="AB56" s="73"/>
      <c r="AC56" s="73"/>
      <c r="AD56" s="73"/>
      <c r="AE56" s="73"/>
      <c r="AF56" s="447">
        <f t="shared" si="0"/>
        <v>122757</v>
      </c>
      <c r="AG56" s="168">
        <v>75231</v>
      </c>
      <c r="AH56" s="168">
        <v>10</v>
      </c>
      <c r="AI56" s="168">
        <v>10</v>
      </c>
      <c r="AJ56" s="168"/>
      <c r="AK56" s="168"/>
      <c r="AL56" s="168"/>
      <c r="AM56" s="168"/>
      <c r="AN56" s="168"/>
      <c r="AO56" s="168">
        <v>39402</v>
      </c>
      <c r="AP56" s="168">
        <v>2420</v>
      </c>
      <c r="AQ56" s="168">
        <v>29458</v>
      </c>
      <c r="AR56" s="168"/>
      <c r="AS56" s="447">
        <f t="shared" si="1"/>
        <v>114643</v>
      </c>
      <c r="AT56" s="462"/>
      <c r="AU56" s="450">
        <f t="shared" si="19"/>
        <v>0</v>
      </c>
      <c r="AV56" s="168"/>
      <c r="AW56" s="168"/>
      <c r="AX56" s="168"/>
      <c r="AY56" s="462">
        <v>1213</v>
      </c>
      <c r="AZ56" s="168">
        <v>19</v>
      </c>
      <c r="BA56" s="462">
        <v>2012</v>
      </c>
      <c r="BB56" s="447">
        <f t="shared" si="2"/>
        <v>3928</v>
      </c>
      <c r="BC56" s="168"/>
      <c r="BD56" s="168">
        <v>3914</v>
      </c>
      <c r="BE56" s="168">
        <v>2798</v>
      </c>
      <c r="BF56" s="168">
        <v>14</v>
      </c>
      <c r="BG56" s="462"/>
      <c r="BH56" s="462">
        <v>593</v>
      </c>
      <c r="BI56" s="462"/>
      <c r="BJ56" s="462">
        <v>1</v>
      </c>
      <c r="BK56" s="462"/>
      <c r="BL56" s="450">
        <f t="shared" si="3"/>
        <v>367</v>
      </c>
      <c r="BM56" s="168"/>
      <c r="BN56" s="168"/>
      <c r="BO56" s="168"/>
      <c r="BP56" s="168">
        <v>367</v>
      </c>
      <c r="BQ56" s="450">
        <f t="shared" si="191"/>
        <v>8114</v>
      </c>
      <c r="BR56" s="168">
        <f t="shared" si="189"/>
        <v>0</v>
      </c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>
        <f t="shared" si="190"/>
        <v>0</v>
      </c>
      <c r="CI56" s="168"/>
      <c r="CJ56" s="168"/>
      <c r="CK56" s="168"/>
      <c r="CL56" s="168"/>
      <c r="CM56" s="168">
        <v>73317</v>
      </c>
      <c r="CN56" s="168"/>
      <c r="CO56" s="168">
        <v>869</v>
      </c>
      <c r="CP56" s="571">
        <f t="shared" ref="CP56:CP98" si="192">SUM(CM56,CK56,CO56)</f>
        <v>74186</v>
      </c>
      <c r="CQ56" s="168">
        <v>4775</v>
      </c>
      <c r="CR56" s="168"/>
      <c r="CS56" s="168"/>
      <c r="CT56" s="168"/>
      <c r="CU56" s="168"/>
      <c r="CV56" s="168"/>
      <c r="CW56" s="168"/>
      <c r="CX56" s="168"/>
      <c r="CY56" s="168"/>
      <c r="CZ56" s="71"/>
      <c r="DA56" s="71"/>
      <c r="DB56" s="190">
        <f t="shared" ref="DB56:DB119" si="193">SUM(CP56,CQ56)</f>
        <v>78961</v>
      </c>
      <c r="DC56" s="71">
        <f t="shared" ref="DC56:DC119" si="194">SUM(CO56,CN56)</f>
        <v>869</v>
      </c>
      <c r="DD56" s="71"/>
      <c r="DE56" s="71"/>
      <c r="DF56" s="71"/>
      <c r="DG56" s="190">
        <f t="shared" ref="DG56:DG119" si="195">SUM(DB56,DF56)</f>
        <v>78961</v>
      </c>
      <c r="DH56" s="71">
        <f t="shared" ref="DH56:DH119" si="196">SUM(DC56)</f>
        <v>869</v>
      </c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</row>
    <row r="57" spans="2:158" s="69" customFormat="1" ht="12">
      <c r="B57" s="76"/>
      <c r="C57" s="77" t="s">
        <v>391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2"/>
      <c r="P57" s="71"/>
      <c r="Q57" s="71"/>
      <c r="R57" s="71"/>
      <c r="S57" s="71"/>
      <c r="T57" s="71"/>
      <c r="U57" s="71"/>
      <c r="V57" s="71"/>
      <c r="W57" s="71"/>
      <c r="X57" s="71"/>
      <c r="Y57" s="73">
        <v>280</v>
      </c>
      <c r="Z57" s="73"/>
      <c r="AA57" s="73"/>
      <c r="AB57" s="73"/>
      <c r="AC57" s="73"/>
      <c r="AD57" s="73"/>
      <c r="AE57" s="73"/>
      <c r="AF57" s="447">
        <f t="shared" si="0"/>
        <v>73707</v>
      </c>
      <c r="AG57" s="168">
        <v>45735</v>
      </c>
      <c r="AH57" s="168"/>
      <c r="AI57" s="168"/>
      <c r="AJ57" s="168"/>
      <c r="AK57" s="168"/>
      <c r="AL57" s="168">
        <v>2706</v>
      </c>
      <c r="AM57" s="168">
        <v>258</v>
      </c>
      <c r="AN57" s="168"/>
      <c r="AO57" s="168">
        <v>21556</v>
      </c>
      <c r="AP57" s="168">
        <v>82</v>
      </c>
      <c r="AQ57" s="168">
        <v>13202</v>
      </c>
      <c r="AR57" s="168"/>
      <c r="AS57" s="447">
        <f t="shared" si="1"/>
        <v>69997</v>
      </c>
      <c r="AT57" s="462"/>
      <c r="AU57" s="450">
        <f t="shared" si="19"/>
        <v>0</v>
      </c>
      <c r="AV57" s="168"/>
      <c r="AW57" s="168"/>
      <c r="AX57" s="168"/>
      <c r="AY57" s="462">
        <v>716</v>
      </c>
      <c r="AZ57" s="168">
        <v>105</v>
      </c>
      <c r="BA57" s="462">
        <v>677</v>
      </c>
      <c r="BB57" s="447">
        <f t="shared" si="2"/>
        <v>1663</v>
      </c>
      <c r="BC57" s="168">
        <v>277</v>
      </c>
      <c r="BD57" s="168">
        <v>1376</v>
      </c>
      <c r="BE57" s="168">
        <v>1350</v>
      </c>
      <c r="BF57" s="168">
        <v>10</v>
      </c>
      <c r="BG57" s="462">
        <v>3</v>
      </c>
      <c r="BH57" s="462">
        <v>485</v>
      </c>
      <c r="BI57" s="462"/>
      <c r="BJ57" s="462"/>
      <c r="BK57" s="462"/>
      <c r="BL57" s="450">
        <f t="shared" si="3"/>
        <v>166</v>
      </c>
      <c r="BM57" s="168"/>
      <c r="BN57" s="168"/>
      <c r="BO57" s="168"/>
      <c r="BP57" s="168">
        <v>166</v>
      </c>
      <c r="BQ57" s="450">
        <f t="shared" si="191"/>
        <v>3710</v>
      </c>
      <c r="BR57" s="168">
        <f>SUM(CH57,CJ57)</f>
        <v>309</v>
      </c>
      <c r="BS57" s="168"/>
      <c r="BT57" s="168">
        <v>226</v>
      </c>
      <c r="BU57" s="168"/>
      <c r="BV57" s="168"/>
      <c r="BW57" s="168"/>
      <c r="BX57" s="168"/>
      <c r="BY57" s="168"/>
      <c r="BZ57" s="168"/>
      <c r="CA57" s="168"/>
      <c r="CB57" s="168">
        <v>83</v>
      </c>
      <c r="CC57" s="168"/>
      <c r="CD57" s="168">
        <v>83</v>
      </c>
      <c r="CE57" s="168"/>
      <c r="CF57" s="168"/>
      <c r="CG57" s="168"/>
      <c r="CH57" s="168">
        <f t="shared" si="190"/>
        <v>309</v>
      </c>
      <c r="CI57" s="168"/>
      <c r="CJ57" s="168"/>
      <c r="CK57" s="168"/>
      <c r="CL57" s="168"/>
      <c r="CM57" s="168">
        <v>45029</v>
      </c>
      <c r="CN57" s="168"/>
      <c r="CO57" s="168">
        <v>411</v>
      </c>
      <c r="CP57" s="571">
        <f t="shared" si="192"/>
        <v>45440</v>
      </c>
      <c r="CQ57" s="168">
        <v>1521</v>
      </c>
      <c r="CR57" s="168"/>
      <c r="CS57" s="168"/>
      <c r="CT57" s="168"/>
      <c r="CU57" s="168"/>
      <c r="CV57" s="168"/>
      <c r="CW57" s="168"/>
      <c r="CX57" s="168"/>
      <c r="CY57" s="168"/>
      <c r="CZ57" s="71"/>
      <c r="DA57" s="71"/>
      <c r="DB57" s="190">
        <f t="shared" si="193"/>
        <v>46961</v>
      </c>
      <c r="DC57" s="71">
        <f t="shared" si="194"/>
        <v>411</v>
      </c>
      <c r="DD57" s="71"/>
      <c r="DE57" s="71"/>
      <c r="DF57" s="71"/>
      <c r="DG57" s="190">
        <f t="shared" si="195"/>
        <v>46961</v>
      </c>
      <c r="DH57" s="71">
        <f t="shared" si="196"/>
        <v>411</v>
      </c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4"/>
      <c r="EJ57" s="74"/>
      <c r="EK57" s="74"/>
      <c r="EL57" s="74"/>
      <c r="EM57" s="74"/>
      <c r="EN57" s="74"/>
      <c r="EO57" s="7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</row>
    <row r="58" spans="2:158" s="69" customFormat="1" ht="12">
      <c r="B58" s="76"/>
      <c r="C58" s="77" t="s">
        <v>392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71"/>
      <c r="Q58" s="71"/>
      <c r="R58" s="71"/>
      <c r="S58" s="71"/>
      <c r="T58" s="71"/>
      <c r="U58" s="71"/>
      <c r="V58" s="71"/>
      <c r="W58" s="71"/>
      <c r="X58" s="71"/>
      <c r="Y58" s="73">
        <v>234</v>
      </c>
      <c r="Z58" s="73"/>
      <c r="AA58" s="73"/>
      <c r="AB58" s="73"/>
      <c r="AC58" s="73"/>
      <c r="AD58" s="73"/>
      <c r="AE58" s="73"/>
      <c r="AF58" s="447">
        <f t="shared" si="0"/>
        <v>146028</v>
      </c>
      <c r="AG58" s="168">
        <v>112436</v>
      </c>
      <c r="AH58" s="168">
        <v>36</v>
      </c>
      <c r="AI58" s="168">
        <v>10</v>
      </c>
      <c r="AJ58" s="168"/>
      <c r="AK58" s="168"/>
      <c r="AL58" s="168"/>
      <c r="AM58" s="168"/>
      <c r="AN58" s="168"/>
      <c r="AO58" s="168">
        <v>29023</v>
      </c>
      <c r="AP58" s="168">
        <v>7701</v>
      </c>
      <c r="AQ58" s="168">
        <v>4230</v>
      </c>
      <c r="AR58" s="168"/>
      <c r="AS58" s="447">
        <f t="shared" si="1"/>
        <v>141495</v>
      </c>
      <c r="AT58" s="462"/>
      <c r="AU58" s="450">
        <f t="shared" si="19"/>
        <v>0</v>
      </c>
      <c r="AV58" s="168"/>
      <c r="AW58" s="168"/>
      <c r="AX58" s="168"/>
      <c r="AY58" s="462">
        <v>2009</v>
      </c>
      <c r="AZ58" s="168">
        <v>390</v>
      </c>
      <c r="BA58" s="462">
        <v>1239</v>
      </c>
      <c r="BB58" s="447">
        <f t="shared" si="2"/>
        <v>214</v>
      </c>
      <c r="BC58" s="168"/>
      <c r="BD58" s="168">
        <v>174</v>
      </c>
      <c r="BE58" s="168">
        <v>1</v>
      </c>
      <c r="BF58" s="168">
        <v>40</v>
      </c>
      <c r="BG58" s="462"/>
      <c r="BH58" s="462">
        <v>696</v>
      </c>
      <c r="BI58" s="462"/>
      <c r="BJ58" s="462">
        <v>3</v>
      </c>
      <c r="BK58" s="462"/>
      <c r="BL58" s="450">
        <f t="shared" si="3"/>
        <v>372</v>
      </c>
      <c r="BM58" s="168"/>
      <c r="BN58" s="168"/>
      <c r="BO58" s="168"/>
      <c r="BP58" s="168">
        <v>372</v>
      </c>
      <c r="BQ58" s="450">
        <f t="shared" si="191"/>
        <v>4533</v>
      </c>
      <c r="BR58" s="168">
        <f t="shared" ref="BR58:BR63" si="197">SUM(CH58,CJ58)</f>
        <v>0</v>
      </c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>
        <f t="shared" ref="CH58:CH64" si="198">SUM(CE58,CB58,BZ58,BV58,BT58)</f>
        <v>0</v>
      </c>
      <c r="CI58" s="168"/>
      <c r="CJ58" s="168"/>
      <c r="CK58" s="168">
        <v>283</v>
      </c>
      <c r="CL58" s="168"/>
      <c r="CM58" s="168">
        <v>110537</v>
      </c>
      <c r="CN58" s="168">
        <v>130</v>
      </c>
      <c r="CO58" s="168">
        <v>6107</v>
      </c>
      <c r="CP58" s="571">
        <f t="shared" si="192"/>
        <v>116927</v>
      </c>
      <c r="CQ58" s="168">
        <v>4838</v>
      </c>
      <c r="CR58" s="168">
        <v>333</v>
      </c>
      <c r="CS58" s="168"/>
      <c r="CT58" s="168"/>
      <c r="CU58" s="168"/>
      <c r="CV58" s="168"/>
      <c r="CW58" s="168">
        <v>87000</v>
      </c>
      <c r="CX58" s="168">
        <v>87000</v>
      </c>
      <c r="CY58" s="168"/>
      <c r="CZ58" s="71"/>
      <c r="DA58" s="71"/>
      <c r="DB58" s="190">
        <f t="shared" si="193"/>
        <v>121765</v>
      </c>
      <c r="DC58" s="71">
        <f t="shared" si="194"/>
        <v>6237</v>
      </c>
      <c r="DD58" s="71"/>
      <c r="DE58" s="71"/>
      <c r="DF58" s="71"/>
      <c r="DG58" s="190">
        <f t="shared" si="195"/>
        <v>121765</v>
      </c>
      <c r="DH58" s="71">
        <f t="shared" si="196"/>
        <v>6237</v>
      </c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4"/>
      <c r="EJ58" s="74"/>
      <c r="EK58" s="74"/>
      <c r="EL58" s="74"/>
      <c r="EM58" s="74"/>
      <c r="EN58" s="74"/>
      <c r="EO58" s="7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</row>
    <row r="59" spans="2:158" s="69" customFormat="1" ht="12">
      <c r="B59" s="76"/>
      <c r="C59" s="77" t="s">
        <v>393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2"/>
      <c r="P59" s="71"/>
      <c r="Q59" s="71"/>
      <c r="R59" s="71"/>
      <c r="S59" s="71"/>
      <c r="T59" s="71"/>
      <c r="U59" s="71"/>
      <c r="V59" s="71"/>
      <c r="W59" s="71"/>
      <c r="X59" s="71"/>
      <c r="Y59" s="73">
        <v>179</v>
      </c>
      <c r="Z59" s="73"/>
      <c r="AA59" s="73"/>
      <c r="AB59" s="73"/>
      <c r="AC59" s="73"/>
      <c r="AD59" s="73"/>
      <c r="AE59" s="73"/>
      <c r="AF59" s="447">
        <f t="shared" si="0"/>
        <v>56389.000000000007</v>
      </c>
      <c r="AG59" s="168">
        <v>35406.300000000003</v>
      </c>
      <c r="AH59" s="168">
        <v>23</v>
      </c>
      <c r="AI59" s="168"/>
      <c r="AJ59" s="168"/>
      <c r="AK59" s="168">
        <v>51</v>
      </c>
      <c r="AL59" s="168"/>
      <c r="AM59" s="168"/>
      <c r="AN59" s="168"/>
      <c r="AO59" s="168">
        <v>17881.400000000001</v>
      </c>
      <c r="AP59" s="168">
        <v>3094</v>
      </c>
      <c r="AQ59" s="168">
        <v>6328</v>
      </c>
      <c r="AR59" s="168"/>
      <c r="AS59" s="447">
        <f t="shared" si="1"/>
        <v>53361.700000000004</v>
      </c>
      <c r="AT59" s="462"/>
      <c r="AU59" s="450">
        <f t="shared" si="19"/>
        <v>0</v>
      </c>
      <c r="AV59" s="168"/>
      <c r="AW59" s="168"/>
      <c r="AX59" s="168"/>
      <c r="AY59" s="462">
        <v>369</v>
      </c>
      <c r="AZ59" s="168">
        <v>78</v>
      </c>
      <c r="BA59" s="462">
        <v>824</v>
      </c>
      <c r="BB59" s="447">
        <f t="shared" si="2"/>
        <v>1506.8</v>
      </c>
      <c r="BC59" s="168"/>
      <c r="BD59" s="168">
        <v>1499.8</v>
      </c>
      <c r="BE59" s="168">
        <v>1343</v>
      </c>
      <c r="BF59" s="168">
        <v>7</v>
      </c>
      <c r="BG59" s="462"/>
      <c r="BH59" s="462">
        <v>265.5</v>
      </c>
      <c r="BI59" s="462"/>
      <c r="BJ59" s="462">
        <v>5</v>
      </c>
      <c r="BK59" s="462"/>
      <c r="BL59" s="450">
        <f t="shared" si="3"/>
        <v>57</v>
      </c>
      <c r="BM59" s="168"/>
      <c r="BN59" s="168"/>
      <c r="BO59" s="168"/>
      <c r="BP59" s="168">
        <v>57</v>
      </c>
      <c r="BQ59" s="450">
        <f>SUM(AF59-AS59)</f>
        <v>3027.3000000000029</v>
      </c>
      <c r="BR59" s="168">
        <f t="shared" si="197"/>
        <v>62</v>
      </c>
      <c r="BS59" s="168"/>
      <c r="BT59" s="168">
        <v>40</v>
      </c>
      <c r="BU59" s="168"/>
      <c r="BV59" s="168">
        <v>5</v>
      </c>
      <c r="BW59" s="168"/>
      <c r="BX59" s="168"/>
      <c r="BY59" s="168"/>
      <c r="BZ59" s="168"/>
      <c r="CA59" s="168"/>
      <c r="CB59" s="168"/>
      <c r="CC59" s="168"/>
      <c r="CD59" s="168"/>
      <c r="CE59" s="168">
        <v>15</v>
      </c>
      <c r="CF59" s="168"/>
      <c r="CG59" s="168"/>
      <c r="CH59" s="168">
        <f>SUM(CE59,CB59,BZ59,BV59,BT59)</f>
        <v>60</v>
      </c>
      <c r="CI59" s="168"/>
      <c r="CJ59" s="168">
        <v>2</v>
      </c>
      <c r="CK59" s="168"/>
      <c r="CL59" s="168"/>
      <c r="CM59" s="168">
        <v>29385</v>
      </c>
      <c r="CN59" s="168">
        <v>109</v>
      </c>
      <c r="CO59" s="168">
        <v>399</v>
      </c>
      <c r="CP59" s="571">
        <f t="shared" si="192"/>
        <v>29784</v>
      </c>
      <c r="CQ59" s="168">
        <v>5447</v>
      </c>
      <c r="CR59" s="168"/>
      <c r="CS59" s="168"/>
      <c r="CT59" s="168"/>
      <c r="CU59" s="168"/>
      <c r="CV59" s="168"/>
      <c r="CW59" s="168">
        <v>14103</v>
      </c>
      <c r="CX59" s="168">
        <v>14103</v>
      </c>
      <c r="CY59" s="168"/>
      <c r="CZ59" s="71"/>
      <c r="DA59" s="71"/>
      <c r="DB59" s="190">
        <f t="shared" si="193"/>
        <v>35231</v>
      </c>
      <c r="DC59" s="71">
        <f t="shared" si="194"/>
        <v>508</v>
      </c>
      <c r="DD59" s="71"/>
      <c r="DE59" s="71">
        <v>51</v>
      </c>
      <c r="DF59" s="71">
        <v>51</v>
      </c>
      <c r="DG59" s="190">
        <f>SUM(DB59,DF59)</f>
        <v>35282</v>
      </c>
      <c r="DH59" s="71">
        <f t="shared" si="196"/>
        <v>508</v>
      </c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4"/>
      <c r="EJ59" s="74"/>
      <c r="EK59" s="74"/>
      <c r="EL59" s="74"/>
      <c r="EM59" s="74"/>
      <c r="EN59" s="74"/>
      <c r="EO59" s="7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</row>
    <row r="60" spans="2:158" s="69" customFormat="1" ht="12">
      <c r="B60" s="76"/>
      <c r="C60" s="77" t="s">
        <v>394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2"/>
      <c r="P60" s="71"/>
      <c r="Q60" s="71"/>
      <c r="R60" s="71"/>
      <c r="S60" s="71"/>
      <c r="T60" s="71"/>
      <c r="U60" s="71"/>
      <c r="V60" s="71"/>
      <c r="W60" s="71"/>
      <c r="X60" s="71"/>
      <c r="Y60" s="73">
        <v>293</v>
      </c>
      <c r="Z60" s="73"/>
      <c r="AA60" s="73"/>
      <c r="AB60" s="73"/>
      <c r="AC60" s="73"/>
      <c r="AD60" s="73"/>
      <c r="AE60" s="73"/>
      <c r="AF60" s="447">
        <f t="shared" si="0"/>
        <v>141461</v>
      </c>
      <c r="AG60" s="168">
        <v>106699</v>
      </c>
      <c r="AH60" s="168">
        <v>7</v>
      </c>
      <c r="AI60" s="168"/>
      <c r="AJ60" s="168"/>
      <c r="AK60" s="168"/>
      <c r="AL60" s="168"/>
      <c r="AM60" s="168"/>
      <c r="AN60" s="168"/>
      <c r="AO60" s="168">
        <v>32499</v>
      </c>
      <c r="AP60" s="168">
        <v>11890</v>
      </c>
      <c r="AQ60" s="168">
        <v>4158</v>
      </c>
      <c r="AR60" s="168"/>
      <c r="AS60" s="447">
        <f t="shared" si="1"/>
        <v>139205</v>
      </c>
      <c r="AT60" s="462"/>
      <c r="AU60" s="450">
        <f t="shared" si="19"/>
        <v>1</v>
      </c>
      <c r="AV60" s="168">
        <v>1</v>
      </c>
      <c r="AW60" s="168"/>
      <c r="AX60" s="168"/>
      <c r="AY60" s="462">
        <v>406</v>
      </c>
      <c r="AZ60" s="168">
        <v>166</v>
      </c>
      <c r="BA60" s="462">
        <v>173</v>
      </c>
      <c r="BB60" s="447">
        <f t="shared" si="2"/>
        <v>981</v>
      </c>
      <c r="BC60" s="168">
        <v>6</v>
      </c>
      <c r="BD60" s="168">
        <v>937</v>
      </c>
      <c r="BE60" s="168"/>
      <c r="BF60" s="168">
        <v>38</v>
      </c>
      <c r="BG60" s="462"/>
      <c r="BH60" s="462">
        <v>446</v>
      </c>
      <c r="BI60" s="462"/>
      <c r="BJ60" s="462"/>
      <c r="BK60" s="462"/>
      <c r="BL60" s="450">
        <f t="shared" si="3"/>
        <v>249</v>
      </c>
      <c r="BM60" s="168"/>
      <c r="BN60" s="168"/>
      <c r="BO60" s="168"/>
      <c r="BP60" s="168">
        <v>249</v>
      </c>
      <c r="BQ60" s="450">
        <f>SUM(AF60-AS60)</f>
        <v>2256</v>
      </c>
      <c r="BR60" s="168">
        <f t="shared" si="197"/>
        <v>176</v>
      </c>
      <c r="BS60" s="168"/>
      <c r="BT60" s="168">
        <v>176</v>
      </c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>
        <f t="shared" si="198"/>
        <v>176</v>
      </c>
      <c r="CI60" s="168"/>
      <c r="CJ60" s="168"/>
      <c r="CK60" s="168"/>
      <c r="CL60" s="168"/>
      <c r="CM60" s="168">
        <v>100378</v>
      </c>
      <c r="CN60" s="168"/>
      <c r="CO60" s="168">
        <v>6474</v>
      </c>
      <c r="CP60" s="571">
        <f t="shared" si="192"/>
        <v>106852</v>
      </c>
      <c r="CQ60" s="168">
        <v>411</v>
      </c>
      <c r="CR60" s="168"/>
      <c r="CS60" s="168"/>
      <c r="CT60" s="168"/>
      <c r="CU60" s="168"/>
      <c r="CV60" s="168"/>
      <c r="CW60" s="168"/>
      <c r="CX60" s="168"/>
      <c r="CY60" s="168"/>
      <c r="CZ60" s="71"/>
      <c r="DA60" s="71"/>
      <c r="DB60" s="190">
        <f t="shared" si="193"/>
        <v>107263</v>
      </c>
      <c r="DC60" s="71">
        <f t="shared" si="194"/>
        <v>6474</v>
      </c>
      <c r="DD60" s="71"/>
      <c r="DE60" s="71"/>
      <c r="DF60" s="71"/>
      <c r="DG60" s="190">
        <f t="shared" si="195"/>
        <v>107263</v>
      </c>
      <c r="DH60" s="71">
        <f t="shared" si="196"/>
        <v>6474</v>
      </c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</row>
    <row r="61" spans="2:158" s="69" customFormat="1" ht="12">
      <c r="B61" s="76"/>
      <c r="C61" s="77" t="s">
        <v>395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2"/>
      <c r="P61" s="71"/>
      <c r="Q61" s="71"/>
      <c r="R61" s="71"/>
      <c r="S61" s="71"/>
      <c r="T61" s="71"/>
      <c r="U61" s="71"/>
      <c r="V61" s="71"/>
      <c r="W61" s="71"/>
      <c r="X61" s="71"/>
      <c r="Y61" s="73">
        <v>276</v>
      </c>
      <c r="Z61" s="73"/>
      <c r="AA61" s="73"/>
      <c r="AB61" s="73"/>
      <c r="AC61" s="73"/>
      <c r="AD61" s="73"/>
      <c r="AE61" s="73"/>
      <c r="AF61" s="447">
        <f t="shared" si="0"/>
        <v>99709</v>
      </c>
      <c r="AG61" s="168">
        <v>81447</v>
      </c>
      <c r="AH61" s="168"/>
      <c r="AI61" s="168"/>
      <c r="AJ61" s="168"/>
      <c r="AK61" s="168"/>
      <c r="AL61" s="168"/>
      <c r="AM61" s="168"/>
      <c r="AN61" s="168"/>
      <c r="AO61" s="168">
        <v>15904</v>
      </c>
      <c r="AP61" s="168"/>
      <c r="AQ61" s="168">
        <v>10729</v>
      </c>
      <c r="AR61" s="168"/>
      <c r="AS61" s="447">
        <f t="shared" si="1"/>
        <v>97351</v>
      </c>
      <c r="AT61" s="462"/>
      <c r="AU61" s="450">
        <f t="shared" si="19"/>
        <v>0</v>
      </c>
      <c r="AV61" s="168"/>
      <c r="AW61" s="168"/>
      <c r="AX61" s="168"/>
      <c r="AY61" s="462">
        <v>1110</v>
      </c>
      <c r="AZ61" s="168">
        <v>42</v>
      </c>
      <c r="BA61" s="462">
        <v>338</v>
      </c>
      <c r="BB61" s="447">
        <f t="shared" si="2"/>
        <v>314</v>
      </c>
      <c r="BC61" s="168"/>
      <c r="BD61" s="168">
        <v>302</v>
      </c>
      <c r="BE61" s="168">
        <v>275</v>
      </c>
      <c r="BF61" s="168">
        <v>12</v>
      </c>
      <c r="BG61" s="462"/>
      <c r="BH61" s="462">
        <v>332</v>
      </c>
      <c r="BI61" s="462"/>
      <c r="BJ61" s="462">
        <v>3</v>
      </c>
      <c r="BK61" s="462"/>
      <c r="BL61" s="450">
        <f t="shared" si="3"/>
        <v>261</v>
      </c>
      <c r="BM61" s="168"/>
      <c r="BN61" s="168"/>
      <c r="BO61" s="168"/>
      <c r="BP61" s="168">
        <v>261</v>
      </c>
      <c r="BQ61" s="450">
        <f>SUM(AF61-AS61)</f>
        <v>2358</v>
      </c>
      <c r="BR61" s="168">
        <f t="shared" si="197"/>
        <v>0</v>
      </c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>
        <f t="shared" si="198"/>
        <v>0</v>
      </c>
      <c r="CI61" s="168"/>
      <c r="CJ61" s="168"/>
      <c r="CK61" s="168"/>
      <c r="CL61" s="168"/>
      <c r="CM61" s="168">
        <v>77114</v>
      </c>
      <c r="CN61" s="168"/>
      <c r="CO61" s="168">
        <v>3402</v>
      </c>
      <c r="CP61" s="571">
        <f t="shared" si="192"/>
        <v>80516</v>
      </c>
      <c r="CQ61" s="168">
        <v>11626</v>
      </c>
      <c r="CR61" s="168"/>
      <c r="CS61" s="168"/>
      <c r="CT61" s="168"/>
      <c r="CU61" s="168"/>
      <c r="CV61" s="168"/>
      <c r="CW61" s="168"/>
      <c r="CX61" s="168"/>
      <c r="CY61" s="168"/>
      <c r="CZ61" s="71"/>
      <c r="DA61" s="71"/>
      <c r="DB61" s="190">
        <f t="shared" si="193"/>
        <v>92142</v>
      </c>
      <c r="DC61" s="71">
        <f t="shared" si="194"/>
        <v>3402</v>
      </c>
      <c r="DD61" s="71"/>
      <c r="DE61" s="71"/>
      <c r="DF61" s="71"/>
      <c r="DG61" s="190">
        <f t="shared" si="195"/>
        <v>92142</v>
      </c>
      <c r="DH61" s="71">
        <f t="shared" si="196"/>
        <v>3402</v>
      </c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</row>
    <row r="62" spans="2:158" s="142" customFormat="1" ht="12">
      <c r="B62" s="138"/>
      <c r="C62" s="258" t="s">
        <v>396</v>
      </c>
      <c r="D62" s="119"/>
      <c r="E62" s="119"/>
      <c r="F62" s="119"/>
      <c r="G62" s="119"/>
      <c r="H62" s="119"/>
      <c r="I62" s="119"/>
      <c r="J62" s="119"/>
      <c r="K62" s="119"/>
      <c r="L62" s="119"/>
      <c r="M62" s="119"/>
      <c r="N62" s="119"/>
      <c r="O62" s="119"/>
      <c r="P62" s="119"/>
      <c r="Q62" s="119"/>
      <c r="R62" s="119"/>
      <c r="S62" s="119"/>
      <c r="T62" s="119"/>
      <c r="U62" s="119"/>
      <c r="V62" s="119"/>
      <c r="W62" s="119"/>
      <c r="X62" s="119"/>
      <c r="Y62" s="139">
        <v>217</v>
      </c>
      <c r="Z62" s="139"/>
      <c r="AA62" s="139"/>
      <c r="AB62" s="139"/>
      <c r="AC62" s="139"/>
      <c r="AD62" s="139"/>
      <c r="AE62" s="139"/>
      <c r="AF62" s="448">
        <f>SUM(AS62:AU62,AY62,BA62:BB62,BG62:BL62)</f>
        <v>340182</v>
      </c>
      <c r="AG62" s="546">
        <v>78040</v>
      </c>
      <c r="AH62" s="139">
        <v>32</v>
      </c>
      <c r="AI62" s="139">
        <v>17</v>
      </c>
      <c r="AJ62" s="139">
        <f>SUM(AJ78,AJ250)</f>
        <v>0</v>
      </c>
      <c r="AK62" s="139">
        <f>SUM(AK78,AK250)</f>
        <v>0</v>
      </c>
      <c r="AL62" s="139">
        <v>328</v>
      </c>
      <c r="AM62" s="139">
        <f>SUM(AM78,AM250)</f>
        <v>0</v>
      </c>
      <c r="AN62" s="139">
        <f>SUM(AN78,AN250)</f>
        <v>0</v>
      </c>
      <c r="AO62" s="139">
        <v>244948</v>
      </c>
      <c r="AP62" s="139">
        <v>47804</v>
      </c>
      <c r="AQ62" s="139">
        <v>55681</v>
      </c>
      <c r="AR62" s="546"/>
      <c r="AS62" s="448">
        <f t="shared" si="1"/>
        <v>323348</v>
      </c>
      <c r="AT62" s="575"/>
      <c r="AU62" s="451">
        <f t="shared" si="19"/>
        <v>0</v>
      </c>
      <c r="AV62" s="546"/>
      <c r="AW62" s="546"/>
      <c r="AX62" s="546"/>
      <c r="AY62" s="451">
        <v>772</v>
      </c>
      <c r="AZ62" s="139">
        <v>153</v>
      </c>
      <c r="BA62" s="451">
        <v>1014</v>
      </c>
      <c r="BB62" s="448">
        <f>SUM(BC62,BD62,BF62)</f>
        <v>1045</v>
      </c>
      <c r="BC62" s="139">
        <v>223</v>
      </c>
      <c r="BD62" s="139">
        <v>705</v>
      </c>
      <c r="BE62" s="139">
        <f>SUM(BE78,BE250)</f>
        <v>0</v>
      </c>
      <c r="BF62" s="139">
        <v>117</v>
      </c>
      <c r="BG62" s="451"/>
      <c r="BH62" s="451">
        <v>950</v>
      </c>
      <c r="BI62" s="451">
        <f>SUM(BI78,BI250)</f>
        <v>0</v>
      </c>
      <c r="BJ62" s="451">
        <f>SUM(BJ78,BJ250)</f>
        <v>0</v>
      </c>
      <c r="BK62" s="451">
        <f>SUM(BK78,BK250)</f>
        <v>0</v>
      </c>
      <c r="BL62" s="451">
        <f t="shared" si="3"/>
        <v>13053</v>
      </c>
      <c r="BM62" s="139">
        <f>SUM(BM78,BM250)</f>
        <v>0</v>
      </c>
      <c r="BN62" s="139">
        <f>SUM(BN78,BN250)</f>
        <v>0</v>
      </c>
      <c r="BO62" s="139">
        <f>SUM(BO78,BO250)</f>
        <v>0</v>
      </c>
      <c r="BP62" s="139">
        <v>13053</v>
      </c>
      <c r="BQ62" s="451">
        <f>SUM(AF62-AS62)</f>
        <v>16834</v>
      </c>
      <c r="BR62" s="546">
        <f t="shared" si="197"/>
        <v>0</v>
      </c>
      <c r="BS62" s="546"/>
      <c r="BT62" s="546"/>
      <c r="BU62" s="546"/>
      <c r="BV62" s="546"/>
      <c r="BW62" s="546"/>
      <c r="BX62" s="546"/>
      <c r="BY62" s="546"/>
      <c r="BZ62" s="546"/>
      <c r="CA62" s="546"/>
      <c r="CB62" s="546"/>
      <c r="CC62" s="546"/>
      <c r="CD62" s="546"/>
      <c r="CE62" s="546"/>
      <c r="CF62" s="546"/>
      <c r="CG62" s="546"/>
      <c r="CH62" s="546">
        <f t="shared" si="198"/>
        <v>0</v>
      </c>
      <c r="CI62" s="546"/>
      <c r="CJ62" s="546"/>
      <c r="CK62" s="546"/>
      <c r="CL62" s="546"/>
      <c r="CM62" s="546">
        <v>53546</v>
      </c>
      <c r="CN62" s="546"/>
      <c r="CO62" s="546">
        <v>17152</v>
      </c>
      <c r="CP62" s="572">
        <f t="shared" si="192"/>
        <v>70698</v>
      </c>
      <c r="CQ62" s="546"/>
      <c r="CR62" s="546"/>
      <c r="CS62" s="546"/>
      <c r="CT62" s="546"/>
      <c r="CU62" s="546"/>
      <c r="CV62" s="546"/>
      <c r="CW62" s="546"/>
      <c r="CX62" s="546"/>
      <c r="CY62" s="546"/>
      <c r="CZ62" s="119"/>
      <c r="DA62" s="119"/>
      <c r="DB62" s="443">
        <f t="shared" si="193"/>
        <v>70698</v>
      </c>
      <c r="DC62" s="119">
        <f t="shared" si="194"/>
        <v>17152</v>
      </c>
      <c r="DD62" s="119"/>
      <c r="DE62" s="119"/>
      <c r="DF62" s="119"/>
      <c r="DG62" s="443">
        <f t="shared" si="195"/>
        <v>70698</v>
      </c>
      <c r="DH62" s="119">
        <f t="shared" si="196"/>
        <v>17152</v>
      </c>
      <c r="DI62" s="119"/>
      <c r="DJ62" s="119"/>
      <c r="DK62" s="119"/>
      <c r="DL62" s="119"/>
      <c r="DM62" s="119"/>
      <c r="DN62" s="119"/>
      <c r="DO62" s="119"/>
      <c r="DP62" s="119"/>
      <c r="DQ62" s="119"/>
      <c r="DR62" s="119"/>
      <c r="DS62" s="119"/>
      <c r="DT62" s="119"/>
      <c r="DU62" s="119"/>
      <c r="DV62" s="119"/>
      <c r="DW62" s="119"/>
      <c r="DX62" s="119"/>
      <c r="DY62" s="119"/>
      <c r="DZ62" s="119"/>
      <c r="EA62" s="119"/>
      <c r="EB62" s="119"/>
      <c r="EC62" s="119"/>
      <c r="ED62" s="119"/>
      <c r="EE62" s="119"/>
      <c r="EF62" s="119"/>
      <c r="EG62" s="119"/>
      <c r="EH62" s="119"/>
    </row>
    <row r="63" spans="2:158" s="69" customFormat="1" ht="12">
      <c r="B63" s="76"/>
      <c r="C63" s="77" t="s">
        <v>397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2"/>
      <c r="P63" s="71"/>
      <c r="Q63" s="71"/>
      <c r="R63" s="71"/>
      <c r="S63" s="71"/>
      <c r="T63" s="71"/>
      <c r="U63" s="71"/>
      <c r="V63" s="71"/>
      <c r="W63" s="71"/>
      <c r="X63" s="71"/>
      <c r="Y63" s="73">
        <v>154</v>
      </c>
      <c r="Z63" s="73"/>
      <c r="AA63" s="73"/>
      <c r="AB63" s="73"/>
      <c r="AC63" s="73"/>
      <c r="AD63" s="73"/>
      <c r="AE63" s="73"/>
      <c r="AF63" s="447">
        <f t="shared" si="0"/>
        <v>79432</v>
      </c>
      <c r="AG63" s="168">
        <v>62716</v>
      </c>
      <c r="AH63" s="168">
        <v>23</v>
      </c>
      <c r="AI63" s="168">
        <v>16</v>
      </c>
      <c r="AJ63" s="168"/>
      <c r="AK63" s="168"/>
      <c r="AL63" s="168">
        <v>554</v>
      </c>
      <c r="AM63" s="168">
        <v>477</v>
      </c>
      <c r="AN63" s="168"/>
      <c r="AO63" s="168">
        <v>15119</v>
      </c>
      <c r="AP63" s="168">
        <v>3447</v>
      </c>
      <c r="AQ63" s="168">
        <v>5044</v>
      </c>
      <c r="AR63" s="168"/>
      <c r="AS63" s="447">
        <f t="shared" si="1"/>
        <v>78412</v>
      </c>
      <c r="AT63" s="462"/>
      <c r="AU63" s="450">
        <f t="shared" si="19"/>
        <v>0</v>
      </c>
      <c r="AV63" s="168"/>
      <c r="AW63" s="168"/>
      <c r="AX63" s="168"/>
      <c r="AY63" s="462">
        <v>311</v>
      </c>
      <c r="AZ63" s="168">
        <v>60</v>
      </c>
      <c r="BA63" s="462">
        <v>165</v>
      </c>
      <c r="BB63" s="447">
        <f t="shared" si="2"/>
        <v>160</v>
      </c>
      <c r="BC63" s="168">
        <v>32</v>
      </c>
      <c r="BD63" s="168">
        <v>117</v>
      </c>
      <c r="BE63" s="168">
        <v>1</v>
      </c>
      <c r="BF63" s="168">
        <v>11</v>
      </c>
      <c r="BG63" s="462"/>
      <c r="BH63" s="462">
        <v>323</v>
      </c>
      <c r="BI63" s="462"/>
      <c r="BJ63" s="462"/>
      <c r="BK63" s="462"/>
      <c r="BL63" s="450">
        <f t="shared" si="3"/>
        <v>61</v>
      </c>
      <c r="BM63" s="168"/>
      <c r="BN63" s="168"/>
      <c r="BO63" s="168"/>
      <c r="BP63" s="168">
        <v>61</v>
      </c>
      <c r="BQ63" s="450">
        <f>SUM(AF63-AS63)</f>
        <v>1020</v>
      </c>
      <c r="BR63" s="168">
        <f t="shared" si="197"/>
        <v>1432</v>
      </c>
      <c r="BS63" s="168"/>
      <c r="BT63" s="168">
        <v>1112</v>
      </c>
      <c r="BU63" s="168"/>
      <c r="BV63" s="168"/>
      <c r="BW63" s="168"/>
      <c r="BX63" s="168"/>
      <c r="BY63" s="168"/>
      <c r="BZ63" s="168"/>
      <c r="CA63" s="168"/>
      <c r="CB63" s="168">
        <v>320</v>
      </c>
      <c r="CC63" s="168"/>
      <c r="CD63" s="168">
        <v>320</v>
      </c>
      <c r="CE63" s="168"/>
      <c r="CF63" s="168"/>
      <c r="CG63" s="168"/>
      <c r="CH63" s="168">
        <f t="shared" si="198"/>
        <v>1432</v>
      </c>
      <c r="CI63" s="168"/>
      <c r="CJ63" s="168"/>
      <c r="CK63" s="168">
        <v>116</v>
      </c>
      <c r="CL63" s="168"/>
      <c r="CM63" s="168">
        <v>56024</v>
      </c>
      <c r="CN63" s="168"/>
      <c r="CO63" s="168">
        <v>194</v>
      </c>
      <c r="CP63" s="571">
        <f t="shared" si="192"/>
        <v>56334</v>
      </c>
      <c r="CQ63" s="168">
        <v>9417</v>
      </c>
      <c r="CR63" s="168"/>
      <c r="CS63" s="168"/>
      <c r="CT63" s="168"/>
      <c r="CU63" s="168"/>
      <c r="CV63" s="168"/>
      <c r="CW63" s="168">
        <v>31000</v>
      </c>
      <c r="CX63" s="168"/>
      <c r="CY63" s="168"/>
      <c r="CZ63" s="71"/>
      <c r="DA63" s="71"/>
      <c r="DB63" s="190">
        <f t="shared" si="193"/>
        <v>65751</v>
      </c>
      <c r="DC63" s="71">
        <f t="shared" si="194"/>
        <v>194</v>
      </c>
      <c r="DD63" s="71"/>
      <c r="DE63" s="71"/>
      <c r="DF63" s="71"/>
      <c r="DG63" s="190">
        <f t="shared" si="195"/>
        <v>65751</v>
      </c>
      <c r="DH63" s="71">
        <f t="shared" si="196"/>
        <v>194</v>
      </c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</row>
    <row r="64" spans="2:158" s="69" customFormat="1" ht="12">
      <c r="B64" s="76"/>
      <c r="C64" s="77" t="s">
        <v>398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2"/>
      <c r="P64" s="71"/>
      <c r="Q64" s="71"/>
      <c r="R64" s="71"/>
      <c r="S64" s="71"/>
      <c r="T64" s="71"/>
      <c r="U64" s="71"/>
      <c r="V64" s="71"/>
      <c r="W64" s="71"/>
      <c r="X64" s="71"/>
      <c r="Y64" s="73"/>
      <c r="Z64" s="73"/>
      <c r="AA64" s="73"/>
      <c r="AB64" s="73"/>
      <c r="AC64" s="73"/>
      <c r="AD64" s="73"/>
      <c r="AE64" s="73"/>
      <c r="AF64" s="447">
        <f t="shared" si="0"/>
        <v>0</v>
      </c>
      <c r="AG64" s="168"/>
      <c r="AH64" s="168"/>
      <c r="AI64" s="168"/>
      <c r="AJ64" s="168"/>
      <c r="AK64" s="168"/>
      <c r="AL64" s="168"/>
      <c r="AM64" s="168"/>
      <c r="AN64" s="168"/>
      <c r="AO64" s="168"/>
      <c r="AP64" s="168"/>
      <c r="AQ64" s="168"/>
      <c r="AR64" s="168"/>
      <c r="AS64" s="447">
        <f t="shared" si="1"/>
        <v>0</v>
      </c>
      <c r="AT64" s="462"/>
      <c r="AU64" s="450">
        <f t="shared" si="19"/>
        <v>0</v>
      </c>
      <c r="AV64" s="168"/>
      <c r="AW64" s="168"/>
      <c r="AX64" s="168"/>
      <c r="AY64" s="462"/>
      <c r="AZ64" s="168"/>
      <c r="BA64" s="462"/>
      <c r="BB64" s="447">
        <f t="shared" si="2"/>
        <v>0</v>
      </c>
      <c r="BC64" s="168"/>
      <c r="BD64" s="168"/>
      <c r="BE64" s="168"/>
      <c r="BF64" s="168"/>
      <c r="BG64" s="462"/>
      <c r="BH64" s="462"/>
      <c r="BI64" s="462"/>
      <c r="BJ64" s="462"/>
      <c r="BK64" s="462"/>
      <c r="BL64" s="450">
        <f t="shared" si="3"/>
        <v>0</v>
      </c>
      <c r="BM64" s="168"/>
      <c r="BN64" s="168"/>
      <c r="BO64" s="168"/>
      <c r="BP64" s="168"/>
      <c r="BQ64" s="462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>
        <f t="shared" si="198"/>
        <v>0</v>
      </c>
      <c r="CI64" s="168"/>
      <c r="CJ64" s="168"/>
      <c r="CK64" s="168"/>
      <c r="CL64" s="168"/>
      <c r="CM64" s="168"/>
      <c r="CN64" s="168"/>
      <c r="CO64" s="168"/>
      <c r="CP64" s="571">
        <f t="shared" si="192"/>
        <v>0</v>
      </c>
      <c r="CQ64" s="168"/>
      <c r="CR64" s="168"/>
      <c r="CS64" s="168"/>
      <c r="CT64" s="168"/>
      <c r="CU64" s="168"/>
      <c r="CV64" s="168"/>
      <c r="CW64" s="168"/>
      <c r="CX64" s="168"/>
      <c r="CY64" s="168"/>
      <c r="CZ64" s="71"/>
      <c r="DA64" s="71"/>
      <c r="DB64" s="190">
        <f t="shared" si="193"/>
        <v>0</v>
      </c>
      <c r="DC64" s="71">
        <f t="shared" si="194"/>
        <v>0</v>
      </c>
      <c r="DD64" s="71"/>
      <c r="DE64" s="71"/>
      <c r="DF64" s="71"/>
      <c r="DG64" s="190">
        <f t="shared" si="195"/>
        <v>0</v>
      </c>
      <c r="DH64" s="71">
        <f t="shared" si="196"/>
        <v>0</v>
      </c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</row>
    <row r="65" spans="2:158" s="83" customFormat="1" ht="26.25" customHeight="1">
      <c r="B65" s="702" t="s">
        <v>403</v>
      </c>
      <c r="C65" s="704" t="s">
        <v>404</v>
      </c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7"/>
      <c r="P65" s="86"/>
      <c r="Q65" s="86"/>
      <c r="R65" s="86"/>
      <c r="S65" s="86"/>
      <c r="T65" s="86"/>
      <c r="U65" s="86"/>
      <c r="V65" s="86"/>
      <c r="W65" s="86"/>
      <c r="X65" s="86"/>
      <c r="Y65" s="88">
        <f t="shared" ref="Y65:AE65" si="199">SUM(Y67:Y80)</f>
        <v>70</v>
      </c>
      <c r="Z65" s="88">
        <f t="shared" si="199"/>
        <v>0</v>
      </c>
      <c r="AA65" s="88">
        <f t="shared" si="199"/>
        <v>0</v>
      </c>
      <c r="AB65" s="88">
        <f t="shared" si="199"/>
        <v>0</v>
      </c>
      <c r="AC65" s="88">
        <f t="shared" si="199"/>
        <v>0</v>
      </c>
      <c r="AD65" s="88">
        <f t="shared" si="199"/>
        <v>0</v>
      </c>
      <c r="AE65" s="88">
        <f t="shared" si="199"/>
        <v>0</v>
      </c>
      <c r="AF65" s="447">
        <f t="shared" si="0"/>
        <v>23.500000000000004</v>
      </c>
      <c r="AG65" s="88">
        <v>11.4</v>
      </c>
      <c r="AH65" s="88"/>
      <c r="AI65" s="88"/>
      <c r="AJ65" s="88"/>
      <c r="AK65" s="88"/>
      <c r="AL65" s="88"/>
      <c r="AM65" s="88"/>
      <c r="AN65" s="88"/>
      <c r="AO65" s="88">
        <v>11.1</v>
      </c>
      <c r="AP65" s="88">
        <v>0.5</v>
      </c>
      <c r="AQ65" s="88">
        <v>0.3</v>
      </c>
      <c r="AR65" s="88"/>
      <c r="AS65" s="447">
        <f t="shared" si="1"/>
        <v>22.5</v>
      </c>
      <c r="AT65" s="450"/>
      <c r="AU65" s="450"/>
      <c r="AV65" s="88"/>
      <c r="AW65" s="88"/>
      <c r="AX65" s="88"/>
      <c r="AY65" s="450">
        <v>0.1</v>
      </c>
      <c r="AZ65" s="88"/>
      <c r="BA65" s="450">
        <v>0.1</v>
      </c>
      <c r="BB65" s="447">
        <f t="shared" si="2"/>
        <v>0.5</v>
      </c>
      <c r="BC65" s="88"/>
      <c r="BD65" s="88">
        <v>0.4</v>
      </c>
      <c r="BE65" s="88">
        <v>0.1</v>
      </c>
      <c r="BF65" s="88">
        <v>0.1</v>
      </c>
      <c r="BG65" s="450"/>
      <c r="BH65" s="450">
        <v>0.1</v>
      </c>
      <c r="BI65" s="450"/>
      <c r="BJ65" s="450"/>
      <c r="BK65" s="450"/>
      <c r="BL65" s="450">
        <v>0.2</v>
      </c>
      <c r="BM65" s="88"/>
      <c r="BN65" s="88"/>
      <c r="BO65" s="88"/>
      <c r="BP65" s="88">
        <v>0.2</v>
      </c>
      <c r="BQ65" s="537">
        <f>SUM(AT65,AU65,AY65,BA65,BB65,BG65,BH65,BI65,BJ65,BK65,BL65)</f>
        <v>1</v>
      </c>
      <c r="BR65" s="88">
        <f t="shared" ref="BR65:CL65" si="200">SUM(BR67:BR80)</f>
        <v>0</v>
      </c>
      <c r="BS65" s="88">
        <f t="shared" si="200"/>
        <v>0</v>
      </c>
      <c r="BT65" s="88">
        <f t="shared" si="200"/>
        <v>0</v>
      </c>
      <c r="BU65" s="88">
        <f t="shared" si="200"/>
        <v>0</v>
      </c>
      <c r="BV65" s="88">
        <f t="shared" si="200"/>
        <v>0</v>
      </c>
      <c r="BW65" s="88">
        <f t="shared" si="200"/>
        <v>0</v>
      </c>
      <c r="BX65" s="88">
        <f t="shared" si="200"/>
        <v>0</v>
      </c>
      <c r="BY65" s="88">
        <f t="shared" si="200"/>
        <v>0</v>
      </c>
      <c r="BZ65" s="88">
        <f t="shared" si="200"/>
        <v>0</v>
      </c>
      <c r="CA65" s="88">
        <f t="shared" si="200"/>
        <v>0</v>
      </c>
      <c r="CB65" s="88">
        <f t="shared" si="200"/>
        <v>0</v>
      </c>
      <c r="CC65" s="88">
        <f t="shared" si="200"/>
        <v>0</v>
      </c>
      <c r="CD65" s="88">
        <f t="shared" si="200"/>
        <v>0</v>
      </c>
      <c r="CE65" s="88">
        <f t="shared" si="200"/>
        <v>0</v>
      </c>
      <c r="CF65" s="88">
        <f t="shared" si="200"/>
        <v>0</v>
      </c>
      <c r="CG65" s="88">
        <f t="shared" si="200"/>
        <v>0</v>
      </c>
      <c r="CH65" s="88">
        <f t="shared" si="200"/>
        <v>0</v>
      </c>
      <c r="CI65" s="88">
        <f t="shared" si="200"/>
        <v>0</v>
      </c>
      <c r="CJ65" s="88">
        <f t="shared" si="200"/>
        <v>0</v>
      </c>
      <c r="CK65" s="88">
        <f t="shared" si="200"/>
        <v>0</v>
      </c>
      <c r="CL65" s="88">
        <f t="shared" si="200"/>
        <v>0</v>
      </c>
      <c r="CM65" s="88">
        <v>11</v>
      </c>
      <c r="CN65" s="88"/>
      <c r="CO65" s="88">
        <v>0.2</v>
      </c>
      <c r="CP65" s="306">
        <f t="shared" si="192"/>
        <v>11.2</v>
      </c>
      <c r="CQ65" s="88">
        <v>1.8</v>
      </c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188">
        <f t="shared" si="193"/>
        <v>13</v>
      </c>
      <c r="DC65" s="38">
        <f t="shared" si="194"/>
        <v>0.2</v>
      </c>
      <c r="DD65" s="88"/>
      <c r="DE65" s="88"/>
      <c r="DF65" s="88"/>
      <c r="DG65" s="188">
        <f t="shared" si="195"/>
        <v>13</v>
      </c>
      <c r="DH65" s="38">
        <f t="shared" si="196"/>
        <v>0.2</v>
      </c>
      <c r="DI65" s="88"/>
      <c r="DJ65" s="88"/>
      <c r="DK65" s="88"/>
      <c r="DL65" s="88"/>
      <c r="DM65" s="88">
        <f t="shared" ref="DM65:EH65" si="201">SUM(DM67:DM80)</f>
        <v>0</v>
      </c>
      <c r="DN65" s="88">
        <f t="shared" si="201"/>
        <v>0</v>
      </c>
      <c r="DO65" s="88">
        <f t="shared" si="201"/>
        <v>0</v>
      </c>
      <c r="DP65" s="88">
        <f t="shared" si="201"/>
        <v>0</v>
      </c>
      <c r="DQ65" s="88">
        <f t="shared" si="201"/>
        <v>0</v>
      </c>
      <c r="DR65" s="88">
        <f t="shared" si="201"/>
        <v>0</v>
      </c>
      <c r="DS65" s="88">
        <f t="shared" si="201"/>
        <v>0</v>
      </c>
      <c r="DT65" s="88">
        <f t="shared" si="201"/>
        <v>0</v>
      </c>
      <c r="DU65" s="88">
        <f t="shared" si="201"/>
        <v>0</v>
      </c>
      <c r="DV65" s="88">
        <f t="shared" si="201"/>
        <v>0</v>
      </c>
      <c r="DW65" s="88">
        <f t="shared" si="201"/>
        <v>0</v>
      </c>
      <c r="DX65" s="88">
        <f t="shared" si="201"/>
        <v>0</v>
      </c>
      <c r="DY65" s="88">
        <f t="shared" si="201"/>
        <v>0</v>
      </c>
      <c r="DZ65" s="88">
        <f t="shared" si="201"/>
        <v>0</v>
      </c>
      <c r="EA65" s="88">
        <f t="shared" si="201"/>
        <v>0</v>
      </c>
      <c r="EB65" s="88">
        <f t="shared" si="201"/>
        <v>0</v>
      </c>
      <c r="EC65" s="88">
        <f t="shared" si="201"/>
        <v>0</v>
      </c>
      <c r="ED65" s="88">
        <f t="shared" si="201"/>
        <v>0</v>
      </c>
      <c r="EE65" s="88">
        <f t="shared" si="201"/>
        <v>0</v>
      </c>
      <c r="EF65" s="88">
        <f t="shared" si="201"/>
        <v>0</v>
      </c>
      <c r="EG65" s="88">
        <f t="shared" si="201"/>
        <v>0</v>
      </c>
      <c r="EH65" s="88">
        <f t="shared" si="201"/>
        <v>0</v>
      </c>
      <c r="EI65" s="89"/>
      <c r="EJ65" s="89"/>
      <c r="EK65" s="89"/>
      <c r="EL65" s="89"/>
      <c r="EM65" s="89"/>
      <c r="EN65" s="89"/>
      <c r="EO65" s="89"/>
      <c r="EP65" s="89"/>
      <c r="EQ65" s="89"/>
      <c r="ER65" s="89"/>
      <c r="ES65" s="89"/>
      <c r="ET65" s="89"/>
      <c r="EU65" s="89"/>
      <c r="EV65" s="89"/>
      <c r="EW65" s="89"/>
      <c r="EX65" s="89"/>
      <c r="EY65" s="89"/>
      <c r="EZ65" s="89"/>
      <c r="FA65" s="89"/>
      <c r="FB65" s="89"/>
    </row>
    <row r="66" spans="2:158" s="83" customFormat="1" ht="26.25" customHeight="1">
      <c r="B66" s="703"/>
      <c r="C66" s="705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7"/>
      <c r="P66" s="86"/>
      <c r="Q66" s="86"/>
      <c r="R66" s="86"/>
      <c r="S66" s="86"/>
      <c r="T66" s="86"/>
      <c r="U66" s="86"/>
      <c r="V66" s="86"/>
      <c r="W66" s="86"/>
      <c r="X66" s="86"/>
      <c r="Y66" s="88">
        <f>SUM(Y67:Y80)</f>
        <v>70</v>
      </c>
      <c r="Z66" s="88"/>
      <c r="AA66" s="88"/>
      <c r="AB66" s="88"/>
      <c r="AC66" s="88"/>
      <c r="AD66" s="88"/>
      <c r="AE66" s="88"/>
      <c r="AF66" s="447">
        <f t="shared" si="0"/>
        <v>23466</v>
      </c>
      <c r="AG66" s="88">
        <f t="shared" ref="AG66:AR66" si="202">SUM(AG67:AG80)</f>
        <v>11427</v>
      </c>
      <c r="AH66" s="88">
        <f t="shared" si="202"/>
        <v>28</v>
      </c>
      <c r="AI66" s="88">
        <f t="shared" si="202"/>
        <v>0</v>
      </c>
      <c r="AJ66" s="88">
        <f t="shared" si="202"/>
        <v>0</v>
      </c>
      <c r="AK66" s="88">
        <f t="shared" si="202"/>
        <v>0</v>
      </c>
      <c r="AL66" s="88">
        <f t="shared" si="202"/>
        <v>0</v>
      </c>
      <c r="AM66" s="88">
        <f t="shared" si="202"/>
        <v>0</v>
      </c>
      <c r="AN66" s="88">
        <f t="shared" si="202"/>
        <v>0</v>
      </c>
      <c r="AO66" s="88">
        <f t="shared" si="202"/>
        <v>11011</v>
      </c>
      <c r="AP66" s="88">
        <f t="shared" si="202"/>
        <v>511</v>
      </c>
      <c r="AQ66" s="88">
        <f t="shared" si="202"/>
        <v>347</v>
      </c>
      <c r="AR66" s="88">
        <f t="shared" si="202"/>
        <v>0</v>
      </c>
      <c r="AS66" s="447">
        <f t="shared" si="1"/>
        <v>22466</v>
      </c>
      <c r="AT66" s="450">
        <f t="shared" ref="AT66:BP66" si="203">SUM(AT67:AT80)</f>
        <v>0</v>
      </c>
      <c r="AU66" s="450">
        <f t="shared" si="203"/>
        <v>0</v>
      </c>
      <c r="AV66" s="88">
        <f t="shared" si="203"/>
        <v>0</v>
      </c>
      <c r="AW66" s="88">
        <f t="shared" si="203"/>
        <v>0</v>
      </c>
      <c r="AX66" s="88">
        <f t="shared" si="203"/>
        <v>0</v>
      </c>
      <c r="AY66" s="450">
        <f t="shared" si="203"/>
        <v>84</v>
      </c>
      <c r="AZ66" s="88">
        <f t="shared" si="203"/>
        <v>1</v>
      </c>
      <c r="BA66" s="450">
        <f t="shared" si="203"/>
        <v>64</v>
      </c>
      <c r="BB66" s="447">
        <f t="shared" si="2"/>
        <v>538</v>
      </c>
      <c r="BC66" s="88">
        <f t="shared" si="203"/>
        <v>7</v>
      </c>
      <c r="BD66" s="88">
        <f t="shared" si="203"/>
        <v>370</v>
      </c>
      <c r="BE66" s="88">
        <f t="shared" si="203"/>
        <v>31</v>
      </c>
      <c r="BF66" s="88">
        <f t="shared" si="203"/>
        <v>161</v>
      </c>
      <c r="BG66" s="450">
        <f t="shared" si="203"/>
        <v>0</v>
      </c>
      <c r="BH66" s="450">
        <f t="shared" si="203"/>
        <v>110</v>
      </c>
      <c r="BI66" s="450">
        <f t="shared" si="203"/>
        <v>0</v>
      </c>
      <c r="BJ66" s="450">
        <f t="shared" si="203"/>
        <v>0</v>
      </c>
      <c r="BK66" s="450">
        <f t="shared" si="203"/>
        <v>0</v>
      </c>
      <c r="BL66" s="450">
        <f t="shared" si="3"/>
        <v>204</v>
      </c>
      <c r="BM66" s="88">
        <f t="shared" si="203"/>
        <v>0</v>
      </c>
      <c r="BN66" s="88">
        <f t="shared" si="203"/>
        <v>0</v>
      </c>
      <c r="BO66" s="88">
        <f t="shared" si="203"/>
        <v>0</v>
      </c>
      <c r="BP66" s="88">
        <f t="shared" si="203"/>
        <v>204</v>
      </c>
      <c r="BQ66" s="462">
        <f>SUM(AT66,AU66,AY66,BA66,BB66,BG66,BH66,BI66,BJ66,BK66,BL66)</f>
        <v>1000</v>
      </c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>
        <f>SUM(CM67:CM80)</f>
        <v>10949</v>
      </c>
      <c r="CN66" s="88"/>
      <c r="CO66" s="88">
        <f>SUM(CO67:CO80)</f>
        <v>238</v>
      </c>
      <c r="CP66" s="306">
        <f t="shared" si="192"/>
        <v>11187</v>
      </c>
      <c r="CQ66" s="88">
        <f t="shared" ref="CQ66:DA66" si="204">SUM(CQ67:CQ80)</f>
        <v>1808</v>
      </c>
      <c r="CR66" s="88">
        <f t="shared" si="204"/>
        <v>0</v>
      </c>
      <c r="CS66" s="88">
        <f t="shared" si="204"/>
        <v>0</v>
      </c>
      <c r="CT66" s="88">
        <f t="shared" si="204"/>
        <v>0</v>
      </c>
      <c r="CU66" s="88">
        <f t="shared" si="204"/>
        <v>0</v>
      </c>
      <c r="CV66" s="88">
        <f t="shared" si="204"/>
        <v>0</v>
      </c>
      <c r="CW66" s="88">
        <f t="shared" si="204"/>
        <v>0</v>
      </c>
      <c r="CX66" s="88">
        <f t="shared" si="204"/>
        <v>0</v>
      </c>
      <c r="CY66" s="88">
        <f t="shared" si="204"/>
        <v>0</v>
      </c>
      <c r="CZ66" s="88">
        <f t="shared" si="204"/>
        <v>0</v>
      </c>
      <c r="DA66" s="88">
        <f t="shared" si="204"/>
        <v>0</v>
      </c>
      <c r="DB66" s="188">
        <f t="shared" si="193"/>
        <v>12995</v>
      </c>
      <c r="DC66" s="38">
        <f t="shared" si="194"/>
        <v>238</v>
      </c>
      <c r="DD66" s="88"/>
      <c r="DE66" s="88"/>
      <c r="DF66" s="88"/>
      <c r="DG66" s="188">
        <f t="shared" si="195"/>
        <v>12995</v>
      </c>
      <c r="DH66" s="38">
        <f t="shared" si="196"/>
        <v>238</v>
      </c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9"/>
      <c r="EJ66" s="89"/>
      <c r="EK66" s="89"/>
      <c r="EL66" s="89"/>
      <c r="EM66" s="89"/>
      <c r="EN66" s="89"/>
      <c r="EO66" s="89"/>
      <c r="EP66" s="89"/>
      <c r="EQ66" s="89"/>
      <c r="ER66" s="89"/>
      <c r="ES66" s="89"/>
      <c r="ET66" s="89"/>
      <c r="EU66" s="89"/>
      <c r="EV66" s="89"/>
      <c r="EW66" s="89"/>
      <c r="EX66" s="89"/>
      <c r="EY66" s="89"/>
      <c r="EZ66" s="89"/>
      <c r="FA66" s="89"/>
      <c r="FB66" s="89"/>
    </row>
    <row r="67" spans="2:158" s="69" customFormat="1" ht="12" customHeight="1">
      <c r="B67" s="76"/>
      <c r="C67" s="77" t="s">
        <v>385</v>
      </c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2"/>
      <c r="P67" s="71"/>
      <c r="Q67" s="71"/>
      <c r="R67" s="71"/>
      <c r="S67" s="71"/>
      <c r="T67" s="71"/>
      <c r="U67" s="71"/>
      <c r="V67" s="71"/>
      <c r="W67" s="71"/>
      <c r="X67" s="71"/>
      <c r="Y67" s="73"/>
      <c r="Z67" s="73"/>
      <c r="AA67" s="73"/>
      <c r="AB67" s="73"/>
      <c r="AC67" s="73"/>
      <c r="AD67" s="73"/>
      <c r="AE67" s="73"/>
      <c r="AF67" s="447">
        <f t="shared" si="0"/>
        <v>0</v>
      </c>
      <c r="AG67" s="168"/>
      <c r="AH67" s="168"/>
      <c r="AI67" s="168"/>
      <c r="AJ67" s="168"/>
      <c r="AK67" s="168"/>
      <c r="AL67" s="168"/>
      <c r="AM67" s="168"/>
      <c r="AN67" s="168"/>
      <c r="AO67" s="168"/>
      <c r="AP67" s="168"/>
      <c r="AQ67" s="168"/>
      <c r="AR67" s="168"/>
      <c r="AS67" s="447">
        <f t="shared" si="1"/>
        <v>0</v>
      </c>
      <c r="AT67" s="462"/>
      <c r="AU67" s="450">
        <f t="shared" si="19"/>
        <v>0</v>
      </c>
      <c r="AV67" s="168"/>
      <c r="AW67" s="168"/>
      <c r="AX67" s="168"/>
      <c r="AY67" s="462"/>
      <c r="AZ67" s="168"/>
      <c r="BA67" s="462"/>
      <c r="BB67" s="447">
        <f t="shared" si="2"/>
        <v>0</v>
      </c>
      <c r="BC67" s="168"/>
      <c r="BD67" s="168"/>
      <c r="BE67" s="168"/>
      <c r="BF67" s="168"/>
      <c r="BG67" s="462"/>
      <c r="BH67" s="462"/>
      <c r="BI67" s="462"/>
      <c r="BJ67" s="462"/>
      <c r="BK67" s="462"/>
      <c r="BL67" s="450">
        <f t="shared" si="3"/>
        <v>0</v>
      </c>
      <c r="BM67" s="168"/>
      <c r="BN67" s="168"/>
      <c r="BO67" s="168"/>
      <c r="BP67" s="168"/>
      <c r="BQ67" s="462">
        <f>SUM(AT67,AU67,AY67,BA67,BB67,BG67,BH67,BI67,BJ67,BK67,BL67)</f>
        <v>0</v>
      </c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571">
        <f t="shared" si="192"/>
        <v>0</v>
      </c>
      <c r="CQ67" s="168"/>
      <c r="CR67" s="168"/>
      <c r="CS67" s="168"/>
      <c r="CT67" s="168"/>
      <c r="CU67" s="168"/>
      <c r="CV67" s="168"/>
      <c r="CW67" s="168"/>
      <c r="CX67" s="168"/>
      <c r="CY67" s="168"/>
      <c r="CZ67" s="71"/>
      <c r="DA67" s="71"/>
      <c r="DB67" s="190">
        <f t="shared" si="193"/>
        <v>0</v>
      </c>
      <c r="DC67" s="71">
        <f t="shared" si="194"/>
        <v>0</v>
      </c>
      <c r="DD67" s="71"/>
      <c r="DE67" s="71"/>
      <c r="DF67" s="71"/>
      <c r="DG67" s="190">
        <f t="shared" si="195"/>
        <v>0</v>
      </c>
      <c r="DH67" s="71">
        <f t="shared" si="196"/>
        <v>0</v>
      </c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4"/>
      <c r="EJ67" s="74"/>
      <c r="EK67" s="74"/>
      <c r="EL67" s="74"/>
      <c r="EM67" s="74"/>
      <c r="EN67" s="74"/>
      <c r="EO67" s="7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</row>
    <row r="68" spans="2:158" s="69" customFormat="1" ht="12" customHeight="1">
      <c r="B68" s="76"/>
      <c r="C68" s="77" t="s">
        <v>386</v>
      </c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  <c r="P68" s="71"/>
      <c r="Q68" s="71"/>
      <c r="R68" s="71"/>
      <c r="S68" s="71"/>
      <c r="T68" s="71"/>
      <c r="U68" s="71"/>
      <c r="V68" s="71"/>
      <c r="W68" s="71"/>
      <c r="X68" s="71"/>
      <c r="Y68" s="73"/>
      <c r="Z68" s="73"/>
      <c r="AA68" s="73"/>
      <c r="AB68" s="73"/>
      <c r="AC68" s="73"/>
      <c r="AD68" s="73"/>
      <c r="AE68" s="73"/>
      <c r="AF68" s="447">
        <f t="shared" si="0"/>
        <v>0</v>
      </c>
      <c r="AG68" s="168"/>
      <c r="AH68" s="168"/>
      <c r="AI68" s="168"/>
      <c r="AJ68" s="168"/>
      <c r="AK68" s="168"/>
      <c r="AL68" s="168"/>
      <c r="AM68" s="168"/>
      <c r="AN68" s="168"/>
      <c r="AO68" s="168"/>
      <c r="AP68" s="168"/>
      <c r="AQ68" s="168"/>
      <c r="AR68" s="168"/>
      <c r="AS68" s="447">
        <f t="shared" si="1"/>
        <v>0</v>
      </c>
      <c r="AT68" s="462"/>
      <c r="AU68" s="450">
        <f t="shared" si="19"/>
        <v>0</v>
      </c>
      <c r="AV68" s="168"/>
      <c r="AW68" s="168"/>
      <c r="AX68" s="168"/>
      <c r="AY68" s="462"/>
      <c r="AZ68" s="168"/>
      <c r="BA68" s="462"/>
      <c r="BB68" s="447">
        <f t="shared" si="2"/>
        <v>0</v>
      </c>
      <c r="BC68" s="168"/>
      <c r="BD68" s="168"/>
      <c r="BE68" s="168"/>
      <c r="BF68" s="168"/>
      <c r="BG68" s="462"/>
      <c r="BH68" s="462"/>
      <c r="BI68" s="462"/>
      <c r="BJ68" s="462"/>
      <c r="BK68" s="462"/>
      <c r="BL68" s="450">
        <f t="shared" si="3"/>
        <v>0</v>
      </c>
      <c r="BM68" s="168"/>
      <c r="BN68" s="168"/>
      <c r="BO68" s="168"/>
      <c r="BP68" s="168"/>
      <c r="BQ68" s="462">
        <f>SUM(AT68,AU68,AY68,BA68,BB68,BG68,BH68,BI68,BJ68,BK68,BL68)</f>
        <v>0</v>
      </c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571">
        <f t="shared" si="192"/>
        <v>0</v>
      </c>
      <c r="CQ68" s="168"/>
      <c r="CR68" s="168"/>
      <c r="CS68" s="168"/>
      <c r="CT68" s="168"/>
      <c r="CU68" s="168"/>
      <c r="CV68" s="168"/>
      <c r="CW68" s="168"/>
      <c r="CX68" s="168"/>
      <c r="CY68" s="168"/>
      <c r="CZ68" s="71"/>
      <c r="DA68" s="71"/>
      <c r="DB68" s="190">
        <f t="shared" si="193"/>
        <v>0</v>
      </c>
      <c r="DC68" s="71">
        <f t="shared" si="194"/>
        <v>0</v>
      </c>
      <c r="DD68" s="71"/>
      <c r="DE68" s="71"/>
      <c r="DF68" s="71"/>
      <c r="DG68" s="190">
        <f t="shared" si="195"/>
        <v>0</v>
      </c>
      <c r="DH68" s="71">
        <f t="shared" si="196"/>
        <v>0</v>
      </c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4"/>
      <c r="EJ68" s="74"/>
      <c r="EK68" s="74"/>
      <c r="EL68" s="74"/>
      <c r="EM68" s="74"/>
      <c r="EN68" s="74"/>
      <c r="EO68" s="74"/>
      <c r="EP68" s="74"/>
      <c r="EQ68" s="74"/>
      <c r="ER68" s="74"/>
      <c r="ES68" s="74"/>
      <c r="ET68" s="74"/>
      <c r="EU68" s="74"/>
      <c r="EV68" s="74"/>
      <c r="EW68" s="74"/>
      <c r="EX68" s="74"/>
      <c r="EY68" s="74"/>
      <c r="EZ68" s="74"/>
      <c r="FA68" s="74"/>
      <c r="FB68" s="74"/>
    </row>
    <row r="69" spans="2:158" s="69" customFormat="1" ht="12" customHeight="1">
      <c r="B69" s="76"/>
      <c r="C69" s="77" t="s">
        <v>387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2"/>
      <c r="P69" s="71"/>
      <c r="Q69" s="71"/>
      <c r="R69" s="71"/>
      <c r="S69" s="71"/>
      <c r="T69" s="71"/>
      <c r="U69" s="71"/>
      <c r="V69" s="71"/>
      <c r="W69" s="71"/>
      <c r="X69" s="71"/>
      <c r="Y69" s="73"/>
      <c r="Z69" s="73"/>
      <c r="AA69" s="73"/>
      <c r="AB69" s="73"/>
      <c r="AC69" s="73"/>
      <c r="AD69" s="73"/>
      <c r="AE69" s="73"/>
      <c r="AF69" s="447">
        <f t="shared" si="0"/>
        <v>0</v>
      </c>
      <c r="AG69" s="168"/>
      <c r="AH69" s="168"/>
      <c r="AI69" s="168"/>
      <c r="AJ69" s="168"/>
      <c r="AK69" s="168"/>
      <c r="AL69" s="168"/>
      <c r="AM69" s="168"/>
      <c r="AN69" s="168"/>
      <c r="AO69" s="168"/>
      <c r="AP69" s="168"/>
      <c r="AQ69" s="168"/>
      <c r="AR69" s="168"/>
      <c r="AS69" s="447">
        <f t="shared" si="1"/>
        <v>0</v>
      </c>
      <c r="AT69" s="462"/>
      <c r="AU69" s="450">
        <f t="shared" si="19"/>
        <v>0</v>
      </c>
      <c r="AV69" s="168"/>
      <c r="AW69" s="168"/>
      <c r="AX69" s="168"/>
      <c r="AY69" s="462"/>
      <c r="AZ69" s="168"/>
      <c r="BA69" s="462"/>
      <c r="BB69" s="447">
        <f t="shared" si="2"/>
        <v>0</v>
      </c>
      <c r="BC69" s="168"/>
      <c r="BD69" s="168"/>
      <c r="BE69" s="168"/>
      <c r="BF69" s="168"/>
      <c r="BG69" s="462"/>
      <c r="BH69" s="462"/>
      <c r="BI69" s="462"/>
      <c r="BJ69" s="462"/>
      <c r="BK69" s="462"/>
      <c r="BL69" s="450">
        <f t="shared" si="3"/>
        <v>0</v>
      </c>
      <c r="BM69" s="168"/>
      <c r="BN69" s="168"/>
      <c r="BO69" s="168"/>
      <c r="BP69" s="168"/>
      <c r="BQ69" s="462">
        <f>SUM(AT69,AU69,AY69,BA69,BB69,BG69,BH69,BI69,BJ69,BK69,BL69)</f>
        <v>0</v>
      </c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571">
        <f t="shared" si="192"/>
        <v>0</v>
      </c>
      <c r="CQ69" s="168"/>
      <c r="CR69" s="168"/>
      <c r="CS69" s="168"/>
      <c r="CT69" s="168"/>
      <c r="CU69" s="168"/>
      <c r="CV69" s="168"/>
      <c r="CW69" s="168"/>
      <c r="CX69" s="168"/>
      <c r="CY69" s="168"/>
      <c r="CZ69" s="71"/>
      <c r="DA69" s="71"/>
      <c r="DB69" s="190">
        <f t="shared" si="193"/>
        <v>0</v>
      </c>
      <c r="DC69" s="71">
        <f t="shared" si="194"/>
        <v>0</v>
      </c>
      <c r="DD69" s="71"/>
      <c r="DE69" s="71"/>
      <c r="DF69" s="71"/>
      <c r="DG69" s="190">
        <f t="shared" si="195"/>
        <v>0</v>
      </c>
      <c r="DH69" s="71">
        <f t="shared" si="196"/>
        <v>0</v>
      </c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4"/>
      <c r="EJ69" s="74"/>
      <c r="EK69" s="74"/>
      <c r="EL69" s="74"/>
      <c r="EM69" s="74"/>
      <c r="EN69" s="74"/>
      <c r="EO69" s="7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</row>
    <row r="70" spans="2:158" s="69" customFormat="1" ht="12" customHeight="1">
      <c r="B70" s="76"/>
      <c r="C70" s="77" t="s">
        <v>388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1"/>
      <c r="Q70" s="71"/>
      <c r="R70" s="71"/>
      <c r="S70" s="71"/>
      <c r="T70" s="71"/>
      <c r="U70" s="71"/>
      <c r="V70" s="71"/>
      <c r="W70" s="71"/>
      <c r="X70" s="71"/>
      <c r="Y70" s="73"/>
      <c r="Z70" s="73"/>
      <c r="AA70" s="73"/>
      <c r="AB70" s="73"/>
      <c r="AC70" s="73"/>
      <c r="AD70" s="73"/>
      <c r="AE70" s="73"/>
      <c r="AF70" s="447">
        <f t="shared" si="0"/>
        <v>0</v>
      </c>
      <c r="AG70" s="168"/>
      <c r="AH70" s="168"/>
      <c r="AI70" s="168"/>
      <c r="AJ70" s="168"/>
      <c r="AK70" s="168"/>
      <c r="AL70" s="168"/>
      <c r="AM70" s="168"/>
      <c r="AN70" s="168"/>
      <c r="AO70" s="168"/>
      <c r="AP70" s="168"/>
      <c r="AQ70" s="168"/>
      <c r="AR70" s="168"/>
      <c r="AS70" s="447">
        <f t="shared" si="1"/>
        <v>0</v>
      </c>
      <c r="AT70" s="462"/>
      <c r="AU70" s="450">
        <f>SUM(AV70:AX70)</f>
        <v>0</v>
      </c>
      <c r="AV70" s="168"/>
      <c r="AW70" s="168"/>
      <c r="AX70" s="168"/>
      <c r="AY70" s="462"/>
      <c r="AZ70" s="168"/>
      <c r="BA70" s="462"/>
      <c r="BB70" s="447">
        <f t="shared" si="2"/>
        <v>0</v>
      </c>
      <c r="BC70" s="168"/>
      <c r="BD70" s="168"/>
      <c r="BE70" s="168"/>
      <c r="BF70" s="168"/>
      <c r="BG70" s="462"/>
      <c r="BH70" s="462"/>
      <c r="BI70" s="462"/>
      <c r="BJ70" s="462"/>
      <c r="BK70" s="462"/>
      <c r="BL70" s="450"/>
      <c r="BM70" s="168"/>
      <c r="BN70" s="168"/>
      <c r="BO70" s="168"/>
      <c r="BP70" s="168"/>
      <c r="BQ70" s="450">
        <f>SUM(AF70-AS70)</f>
        <v>0</v>
      </c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571">
        <f t="shared" si="192"/>
        <v>0</v>
      </c>
      <c r="CQ70" s="168"/>
      <c r="CR70" s="168"/>
      <c r="CS70" s="168"/>
      <c r="CT70" s="168"/>
      <c r="CU70" s="168"/>
      <c r="CV70" s="168"/>
      <c r="CW70" s="168"/>
      <c r="CX70" s="168"/>
      <c r="CY70" s="168"/>
      <c r="CZ70" s="71"/>
      <c r="DA70" s="71"/>
      <c r="DB70" s="190">
        <f t="shared" si="193"/>
        <v>0</v>
      </c>
      <c r="DC70" s="71">
        <f t="shared" si="194"/>
        <v>0</v>
      </c>
      <c r="DD70" s="71"/>
      <c r="DE70" s="71"/>
      <c r="DF70" s="71"/>
      <c r="DG70" s="190">
        <f t="shared" si="195"/>
        <v>0</v>
      </c>
      <c r="DH70" s="71">
        <f t="shared" si="196"/>
        <v>0</v>
      </c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4"/>
      <c r="EJ70" s="74"/>
      <c r="EK70" s="74"/>
      <c r="EL70" s="74"/>
      <c r="EM70" s="74"/>
      <c r="EN70" s="74"/>
      <c r="EO70" s="7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</row>
    <row r="71" spans="2:158" s="69" customFormat="1" ht="12" customHeight="1">
      <c r="B71" s="76"/>
      <c r="C71" s="77" t="s">
        <v>389</v>
      </c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1"/>
      <c r="Q71" s="71"/>
      <c r="R71" s="71"/>
      <c r="S71" s="71"/>
      <c r="T71" s="71"/>
      <c r="U71" s="71"/>
      <c r="V71" s="71"/>
      <c r="W71" s="71"/>
      <c r="X71" s="71"/>
      <c r="Y71" s="73">
        <v>3</v>
      </c>
      <c r="Z71" s="73"/>
      <c r="AA71" s="73"/>
      <c r="AB71" s="73"/>
      <c r="AC71" s="73"/>
      <c r="AD71" s="73"/>
      <c r="AE71" s="73"/>
      <c r="AF71" s="447">
        <f t="shared" si="0"/>
        <v>127</v>
      </c>
      <c r="AG71" s="168"/>
      <c r="AH71" s="168"/>
      <c r="AI71" s="168"/>
      <c r="AJ71" s="168"/>
      <c r="AK71" s="168"/>
      <c r="AL71" s="168"/>
      <c r="AM71" s="168"/>
      <c r="AN71" s="168"/>
      <c r="AO71" s="168">
        <v>92</v>
      </c>
      <c r="AP71" s="168"/>
      <c r="AQ71" s="168">
        <v>92</v>
      </c>
      <c r="AR71" s="168"/>
      <c r="AS71" s="447">
        <f t="shared" si="1"/>
        <v>92</v>
      </c>
      <c r="AT71" s="462"/>
      <c r="AU71" s="450">
        <f t="shared" si="19"/>
        <v>0</v>
      </c>
      <c r="AV71" s="168"/>
      <c r="AW71" s="168"/>
      <c r="AX71" s="168"/>
      <c r="AY71" s="462">
        <v>4</v>
      </c>
      <c r="AZ71" s="168"/>
      <c r="BA71" s="462"/>
      <c r="BB71" s="447">
        <f t="shared" si="2"/>
        <v>31</v>
      </c>
      <c r="BC71" s="168"/>
      <c r="BD71" s="168">
        <v>31</v>
      </c>
      <c r="BE71" s="168">
        <v>31</v>
      </c>
      <c r="BF71" s="168"/>
      <c r="BG71" s="462"/>
      <c r="BH71" s="462"/>
      <c r="BI71" s="462"/>
      <c r="BJ71" s="462"/>
      <c r="BK71" s="462"/>
      <c r="BL71" s="450">
        <f t="shared" si="3"/>
        <v>0</v>
      </c>
      <c r="BM71" s="168"/>
      <c r="BN71" s="168"/>
      <c r="BO71" s="168"/>
      <c r="BP71" s="168"/>
      <c r="BQ71" s="462">
        <f>SUM(AT71,AU71,AY71,BA71,BB71,BG71,BH71,BI71,BJ71,BK71,BL71)</f>
        <v>35</v>
      </c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571">
        <f t="shared" si="192"/>
        <v>0</v>
      </c>
      <c r="CQ71" s="168"/>
      <c r="CR71" s="168"/>
      <c r="CS71" s="168"/>
      <c r="CT71" s="168"/>
      <c r="CU71" s="168"/>
      <c r="CV71" s="168"/>
      <c r="CW71" s="168"/>
      <c r="CX71" s="168"/>
      <c r="CY71" s="168"/>
      <c r="CZ71" s="71"/>
      <c r="DA71" s="71"/>
      <c r="DB71" s="190">
        <f t="shared" si="193"/>
        <v>0</v>
      </c>
      <c r="DC71" s="71">
        <f t="shared" si="194"/>
        <v>0</v>
      </c>
      <c r="DD71" s="71"/>
      <c r="DE71" s="71"/>
      <c r="DF71" s="71"/>
      <c r="DG71" s="190">
        <f t="shared" si="195"/>
        <v>0</v>
      </c>
      <c r="DH71" s="71">
        <f t="shared" si="196"/>
        <v>0</v>
      </c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4"/>
      <c r="EJ71" s="74"/>
      <c r="EK71" s="74"/>
      <c r="EL71" s="74"/>
      <c r="EM71" s="74"/>
      <c r="EN71" s="74"/>
      <c r="EO71" s="74"/>
      <c r="EP71" s="74"/>
      <c r="EQ71" s="74"/>
      <c r="ER71" s="74"/>
      <c r="ES71" s="74"/>
      <c r="ET71" s="74"/>
      <c r="EU71" s="74"/>
      <c r="EV71" s="74"/>
      <c r="EW71" s="74"/>
      <c r="EX71" s="74"/>
      <c r="EY71" s="74"/>
      <c r="EZ71" s="74"/>
      <c r="FA71" s="74"/>
      <c r="FB71" s="74"/>
    </row>
    <row r="72" spans="2:158" s="69" customFormat="1" ht="12" customHeight="1">
      <c r="B72" s="76"/>
      <c r="C72" s="77" t="s">
        <v>390</v>
      </c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1"/>
      <c r="Q72" s="71"/>
      <c r="R72" s="71"/>
      <c r="S72" s="71"/>
      <c r="T72" s="71"/>
      <c r="U72" s="71"/>
      <c r="V72" s="71"/>
      <c r="W72" s="71"/>
      <c r="X72" s="71"/>
      <c r="Y72" s="73"/>
      <c r="Z72" s="73"/>
      <c r="AA72" s="73"/>
      <c r="AB72" s="73"/>
      <c r="AC72" s="73"/>
      <c r="AD72" s="73"/>
      <c r="AE72" s="73"/>
      <c r="AF72" s="447">
        <f t="shared" si="0"/>
        <v>0</v>
      </c>
      <c r="AG72" s="168"/>
      <c r="AH72" s="168"/>
      <c r="AI72" s="168"/>
      <c r="AJ72" s="168"/>
      <c r="AK72" s="168"/>
      <c r="AL72" s="168"/>
      <c r="AM72" s="168"/>
      <c r="AN72" s="168"/>
      <c r="AO72" s="168"/>
      <c r="AP72" s="168"/>
      <c r="AQ72" s="168"/>
      <c r="AR72" s="168"/>
      <c r="AS72" s="447">
        <f t="shared" si="1"/>
        <v>0</v>
      </c>
      <c r="AT72" s="462"/>
      <c r="AU72" s="450">
        <f t="shared" si="19"/>
        <v>0</v>
      </c>
      <c r="AV72" s="168"/>
      <c r="AW72" s="168"/>
      <c r="AX72" s="168"/>
      <c r="AY72" s="462"/>
      <c r="AZ72" s="168"/>
      <c r="BA72" s="462"/>
      <c r="BB72" s="447">
        <f t="shared" si="2"/>
        <v>0</v>
      </c>
      <c r="BC72" s="168"/>
      <c r="BD72" s="168"/>
      <c r="BE72" s="168"/>
      <c r="BF72" s="168"/>
      <c r="BG72" s="462"/>
      <c r="BH72" s="462"/>
      <c r="BI72" s="462"/>
      <c r="BJ72" s="462"/>
      <c r="BK72" s="462"/>
      <c r="BL72" s="450">
        <f t="shared" si="3"/>
        <v>0</v>
      </c>
      <c r="BM72" s="168"/>
      <c r="BN72" s="168"/>
      <c r="BO72" s="168"/>
      <c r="BP72" s="168"/>
      <c r="BQ72" s="462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571">
        <f t="shared" si="192"/>
        <v>0</v>
      </c>
      <c r="CQ72" s="168"/>
      <c r="CR72" s="168"/>
      <c r="CS72" s="168"/>
      <c r="CT72" s="168"/>
      <c r="CU72" s="168"/>
      <c r="CV72" s="168"/>
      <c r="CW72" s="168"/>
      <c r="CX72" s="168"/>
      <c r="CY72" s="168"/>
      <c r="CZ72" s="71"/>
      <c r="DA72" s="71"/>
      <c r="DB72" s="190">
        <f t="shared" si="193"/>
        <v>0</v>
      </c>
      <c r="DC72" s="71">
        <f t="shared" si="194"/>
        <v>0</v>
      </c>
      <c r="DD72" s="71"/>
      <c r="DE72" s="71"/>
      <c r="DF72" s="71"/>
      <c r="DG72" s="190">
        <f t="shared" si="195"/>
        <v>0</v>
      </c>
      <c r="DH72" s="71">
        <f t="shared" si="196"/>
        <v>0</v>
      </c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4"/>
      <c r="EJ72" s="74"/>
      <c r="EK72" s="74"/>
      <c r="EL72" s="74"/>
      <c r="EM72" s="74"/>
      <c r="EN72" s="74"/>
      <c r="EO72" s="7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</row>
    <row r="73" spans="2:158" s="69" customFormat="1" ht="12" customHeight="1">
      <c r="B73" s="76"/>
      <c r="C73" s="77" t="s">
        <v>391</v>
      </c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1"/>
      <c r="Q73" s="71"/>
      <c r="R73" s="71"/>
      <c r="S73" s="71"/>
      <c r="T73" s="71"/>
      <c r="U73" s="71"/>
      <c r="V73" s="71"/>
      <c r="W73" s="71"/>
      <c r="X73" s="71"/>
      <c r="Y73" s="73">
        <v>5</v>
      </c>
      <c r="Z73" s="73"/>
      <c r="AA73" s="73"/>
      <c r="AB73" s="73"/>
      <c r="AC73" s="73"/>
      <c r="AD73" s="73"/>
      <c r="AE73" s="73"/>
      <c r="AF73" s="447">
        <f t="shared" si="0"/>
        <v>69</v>
      </c>
      <c r="AG73" s="168">
        <v>47</v>
      </c>
      <c r="AH73" s="168"/>
      <c r="AI73" s="168"/>
      <c r="AJ73" s="168"/>
      <c r="AK73" s="168"/>
      <c r="AL73" s="168"/>
      <c r="AM73" s="168"/>
      <c r="AN73" s="168"/>
      <c r="AO73" s="168">
        <v>16</v>
      </c>
      <c r="AP73" s="168"/>
      <c r="AQ73" s="168">
        <v>16</v>
      </c>
      <c r="AR73" s="168"/>
      <c r="AS73" s="447">
        <f t="shared" si="1"/>
        <v>63</v>
      </c>
      <c r="AT73" s="462"/>
      <c r="AU73" s="450">
        <f t="shared" si="19"/>
        <v>0</v>
      </c>
      <c r="AV73" s="168"/>
      <c r="AW73" s="168"/>
      <c r="AX73" s="168"/>
      <c r="AY73" s="462"/>
      <c r="AZ73" s="168"/>
      <c r="BA73" s="462">
        <v>6</v>
      </c>
      <c r="BB73" s="447">
        <f t="shared" si="2"/>
        <v>0</v>
      </c>
      <c r="BC73" s="168"/>
      <c r="BD73" s="168"/>
      <c r="BE73" s="168"/>
      <c r="BF73" s="168"/>
      <c r="BG73" s="462"/>
      <c r="BH73" s="462"/>
      <c r="BI73" s="462"/>
      <c r="BJ73" s="462"/>
      <c r="BK73" s="462"/>
      <c r="BL73" s="450">
        <f t="shared" si="3"/>
        <v>0</v>
      </c>
      <c r="BM73" s="168"/>
      <c r="BN73" s="168"/>
      <c r="BO73" s="168"/>
      <c r="BP73" s="168"/>
      <c r="BQ73" s="462">
        <f>SUM(AT73,AU73,AY73,BA73,BB73,BG73,BH73,BI73,BJ73,BK73,BL73)</f>
        <v>6</v>
      </c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>
        <v>42</v>
      </c>
      <c r="CN73" s="168"/>
      <c r="CO73" s="168"/>
      <c r="CP73" s="571">
        <f t="shared" si="192"/>
        <v>42</v>
      </c>
      <c r="CQ73" s="168">
        <v>5</v>
      </c>
      <c r="CR73" s="168"/>
      <c r="CS73" s="168"/>
      <c r="CT73" s="168"/>
      <c r="CU73" s="168"/>
      <c r="CV73" s="168"/>
      <c r="CW73" s="168"/>
      <c r="CX73" s="168"/>
      <c r="CY73" s="168"/>
      <c r="CZ73" s="71"/>
      <c r="DA73" s="71"/>
      <c r="DB73" s="190">
        <f t="shared" si="193"/>
        <v>47</v>
      </c>
      <c r="DC73" s="71">
        <f t="shared" si="194"/>
        <v>0</v>
      </c>
      <c r="DD73" s="71"/>
      <c r="DE73" s="71"/>
      <c r="DF73" s="71"/>
      <c r="DG73" s="190">
        <f t="shared" si="195"/>
        <v>47</v>
      </c>
      <c r="DH73" s="71">
        <f t="shared" si="196"/>
        <v>0</v>
      </c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4"/>
      <c r="EJ73" s="74"/>
      <c r="EK73" s="74"/>
      <c r="EL73" s="74"/>
      <c r="EM73" s="74"/>
      <c r="EN73" s="74"/>
      <c r="EO73" s="74"/>
      <c r="EP73" s="74"/>
      <c r="EQ73" s="74"/>
      <c r="ER73" s="74"/>
      <c r="ES73" s="74"/>
      <c r="ET73" s="74"/>
      <c r="EU73" s="74"/>
      <c r="EV73" s="74"/>
      <c r="EW73" s="74"/>
      <c r="EX73" s="74"/>
      <c r="EY73" s="74"/>
      <c r="EZ73" s="74"/>
      <c r="FA73" s="74"/>
      <c r="FB73" s="74"/>
    </row>
    <row r="74" spans="2:158" s="69" customFormat="1" ht="12" customHeight="1">
      <c r="B74" s="76"/>
      <c r="C74" s="77" t="s">
        <v>392</v>
      </c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71"/>
      <c r="Q74" s="71"/>
      <c r="R74" s="71"/>
      <c r="S74" s="71"/>
      <c r="T74" s="71"/>
      <c r="U74" s="71"/>
      <c r="V74" s="71"/>
      <c r="W74" s="71"/>
      <c r="X74" s="71"/>
      <c r="Y74" s="73"/>
      <c r="Z74" s="73"/>
      <c r="AA74" s="73"/>
      <c r="AB74" s="73"/>
      <c r="AC74" s="73"/>
      <c r="AD74" s="73"/>
      <c r="AE74" s="73"/>
      <c r="AF74" s="447">
        <f t="shared" si="0"/>
        <v>0</v>
      </c>
      <c r="AG74" s="168"/>
      <c r="AH74" s="168"/>
      <c r="AI74" s="168"/>
      <c r="AJ74" s="168"/>
      <c r="AK74" s="168"/>
      <c r="AL74" s="168"/>
      <c r="AM74" s="168"/>
      <c r="AN74" s="168"/>
      <c r="AO74" s="168"/>
      <c r="AP74" s="168"/>
      <c r="AQ74" s="168"/>
      <c r="AR74" s="168"/>
      <c r="AS74" s="447">
        <f>SUM(AG74,AH74,AK74,AL74,AO74)</f>
        <v>0</v>
      </c>
      <c r="AT74" s="462"/>
      <c r="AU74" s="450">
        <f t="shared" si="19"/>
        <v>0</v>
      </c>
      <c r="AV74" s="168"/>
      <c r="AW74" s="168"/>
      <c r="AX74" s="168"/>
      <c r="AY74" s="462"/>
      <c r="AZ74" s="168"/>
      <c r="BA74" s="462"/>
      <c r="BB74" s="447">
        <f t="shared" si="2"/>
        <v>0</v>
      </c>
      <c r="BC74" s="168"/>
      <c r="BD74" s="168"/>
      <c r="BE74" s="168"/>
      <c r="BF74" s="168"/>
      <c r="BG74" s="462"/>
      <c r="BH74" s="462"/>
      <c r="BI74" s="462"/>
      <c r="BJ74" s="462"/>
      <c r="BK74" s="462"/>
      <c r="BL74" s="450">
        <f t="shared" si="3"/>
        <v>0</v>
      </c>
      <c r="BM74" s="168"/>
      <c r="BN74" s="168"/>
      <c r="BO74" s="168"/>
      <c r="BP74" s="168"/>
      <c r="BQ74" s="462">
        <f t="shared" ref="BQ74:BQ80" si="205">SUM(AT74,AU74,AY74,BA74,BB74,BG74,BH74,BI74,BJ74,BK74,BL74)</f>
        <v>0</v>
      </c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571">
        <f t="shared" si="192"/>
        <v>0</v>
      </c>
      <c r="CQ74" s="168"/>
      <c r="CR74" s="168"/>
      <c r="CS74" s="168"/>
      <c r="CT74" s="168"/>
      <c r="CU74" s="168"/>
      <c r="CV74" s="168"/>
      <c r="CW74" s="168"/>
      <c r="CX74" s="168"/>
      <c r="CY74" s="168"/>
      <c r="CZ74" s="71"/>
      <c r="DA74" s="71"/>
      <c r="DB74" s="190">
        <f t="shared" si="193"/>
        <v>0</v>
      </c>
      <c r="DC74" s="71">
        <f t="shared" si="194"/>
        <v>0</v>
      </c>
      <c r="DD74" s="71"/>
      <c r="DE74" s="71"/>
      <c r="DF74" s="71"/>
      <c r="DG74" s="190">
        <f t="shared" si="195"/>
        <v>0</v>
      </c>
      <c r="DH74" s="71">
        <f t="shared" si="196"/>
        <v>0</v>
      </c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4"/>
      <c r="EJ74" s="74"/>
      <c r="EK74" s="74"/>
      <c r="EL74" s="74"/>
      <c r="EM74" s="74"/>
      <c r="EN74" s="74"/>
      <c r="EO74" s="74"/>
      <c r="EP74" s="74"/>
      <c r="EQ74" s="74"/>
      <c r="ER74" s="74"/>
      <c r="ES74" s="74"/>
      <c r="ET74" s="74"/>
      <c r="EU74" s="74"/>
      <c r="EV74" s="74"/>
      <c r="EW74" s="74"/>
      <c r="EX74" s="74"/>
      <c r="EY74" s="74"/>
      <c r="EZ74" s="74"/>
      <c r="FA74" s="74"/>
      <c r="FB74" s="74"/>
    </row>
    <row r="75" spans="2:158" s="69" customFormat="1" ht="12" customHeight="1">
      <c r="B75" s="76"/>
      <c r="C75" s="77" t="s">
        <v>393</v>
      </c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2"/>
      <c r="P75" s="71"/>
      <c r="Q75" s="71"/>
      <c r="R75" s="71"/>
      <c r="S75" s="71"/>
      <c r="T75" s="71"/>
      <c r="U75" s="71"/>
      <c r="V75" s="71"/>
      <c r="W75" s="71"/>
      <c r="X75" s="71"/>
      <c r="Y75" s="73"/>
      <c r="Z75" s="73"/>
      <c r="AA75" s="73"/>
      <c r="AB75" s="73"/>
      <c r="AC75" s="73"/>
      <c r="AD75" s="73"/>
      <c r="AE75" s="73"/>
      <c r="AF75" s="447">
        <f t="shared" si="0"/>
        <v>0</v>
      </c>
      <c r="AG75" s="168"/>
      <c r="AH75" s="168"/>
      <c r="AI75" s="168"/>
      <c r="AJ75" s="168"/>
      <c r="AK75" s="168"/>
      <c r="AL75" s="168"/>
      <c r="AM75" s="168"/>
      <c r="AN75" s="168"/>
      <c r="AO75" s="168"/>
      <c r="AP75" s="168"/>
      <c r="AQ75" s="168"/>
      <c r="AR75" s="168"/>
      <c r="AS75" s="447">
        <f t="shared" si="1"/>
        <v>0</v>
      </c>
      <c r="AT75" s="462"/>
      <c r="AU75" s="450">
        <f t="shared" si="19"/>
        <v>0</v>
      </c>
      <c r="AV75" s="168"/>
      <c r="AW75" s="168"/>
      <c r="AX75" s="168"/>
      <c r="AY75" s="462"/>
      <c r="AZ75" s="168"/>
      <c r="BA75" s="462"/>
      <c r="BB75" s="447">
        <f t="shared" si="2"/>
        <v>0</v>
      </c>
      <c r="BC75" s="168"/>
      <c r="BD75" s="168"/>
      <c r="BE75" s="168"/>
      <c r="BF75" s="168"/>
      <c r="BG75" s="462"/>
      <c r="BH75" s="462"/>
      <c r="BI75" s="462"/>
      <c r="BJ75" s="462"/>
      <c r="BK75" s="462"/>
      <c r="BL75" s="450">
        <f t="shared" si="3"/>
        <v>0</v>
      </c>
      <c r="BM75" s="168"/>
      <c r="BN75" s="168"/>
      <c r="BO75" s="168"/>
      <c r="BP75" s="168"/>
      <c r="BQ75" s="462">
        <f t="shared" si="205"/>
        <v>0</v>
      </c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571">
        <f t="shared" si="192"/>
        <v>0</v>
      </c>
      <c r="CQ75" s="168"/>
      <c r="CR75" s="168"/>
      <c r="CS75" s="168"/>
      <c r="CT75" s="168"/>
      <c r="CU75" s="168"/>
      <c r="CV75" s="168"/>
      <c r="CW75" s="168"/>
      <c r="CX75" s="168"/>
      <c r="CY75" s="168"/>
      <c r="CZ75" s="71"/>
      <c r="DA75" s="71"/>
      <c r="DB75" s="190">
        <f t="shared" si="193"/>
        <v>0</v>
      </c>
      <c r="DC75" s="71">
        <f t="shared" si="194"/>
        <v>0</v>
      </c>
      <c r="DD75" s="71"/>
      <c r="DE75" s="71"/>
      <c r="DF75" s="71"/>
      <c r="DG75" s="190">
        <f t="shared" si="195"/>
        <v>0</v>
      </c>
      <c r="DH75" s="71">
        <f t="shared" si="196"/>
        <v>0</v>
      </c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</row>
    <row r="76" spans="2:158" s="69" customFormat="1" ht="12" customHeight="1">
      <c r="B76" s="76"/>
      <c r="C76" s="77" t="s">
        <v>394</v>
      </c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2"/>
      <c r="P76" s="71"/>
      <c r="Q76" s="71"/>
      <c r="R76" s="71"/>
      <c r="S76" s="71"/>
      <c r="T76" s="71"/>
      <c r="U76" s="71"/>
      <c r="V76" s="71"/>
      <c r="W76" s="71"/>
      <c r="X76" s="71"/>
      <c r="Y76" s="73">
        <v>35</v>
      </c>
      <c r="Z76" s="73"/>
      <c r="AA76" s="73"/>
      <c r="AB76" s="73"/>
      <c r="AC76" s="73"/>
      <c r="AD76" s="73"/>
      <c r="AE76" s="73"/>
      <c r="AF76" s="447">
        <f t="shared" si="0"/>
        <v>16659</v>
      </c>
      <c r="AG76" s="168">
        <v>7332</v>
      </c>
      <c r="AH76" s="168"/>
      <c r="AI76" s="168"/>
      <c r="AJ76" s="168"/>
      <c r="AK76" s="168"/>
      <c r="AL76" s="168"/>
      <c r="AM76" s="168"/>
      <c r="AN76" s="168"/>
      <c r="AO76" s="168">
        <v>8467</v>
      </c>
      <c r="AP76" s="168">
        <v>420</v>
      </c>
      <c r="AQ76" s="168">
        <v>35</v>
      </c>
      <c r="AR76" s="168"/>
      <c r="AS76" s="447">
        <f t="shared" si="1"/>
        <v>15799</v>
      </c>
      <c r="AT76" s="462"/>
      <c r="AU76" s="450">
        <f t="shared" si="19"/>
        <v>0</v>
      </c>
      <c r="AV76" s="168"/>
      <c r="AW76" s="168"/>
      <c r="AX76" s="168"/>
      <c r="AY76" s="462">
        <v>51</v>
      </c>
      <c r="AZ76" s="168">
        <v>1</v>
      </c>
      <c r="BA76" s="462">
        <v>28</v>
      </c>
      <c r="BB76" s="447">
        <f t="shared" si="2"/>
        <v>502</v>
      </c>
      <c r="BC76" s="168">
        <v>2</v>
      </c>
      <c r="BD76" s="168">
        <v>339</v>
      </c>
      <c r="BE76" s="168"/>
      <c r="BF76" s="168">
        <v>161</v>
      </c>
      <c r="BG76" s="462"/>
      <c r="BH76" s="462">
        <v>85</v>
      </c>
      <c r="BI76" s="462"/>
      <c r="BJ76" s="462"/>
      <c r="BK76" s="462"/>
      <c r="BL76" s="450">
        <f t="shared" si="3"/>
        <v>194</v>
      </c>
      <c r="BM76" s="168"/>
      <c r="BN76" s="168"/>
      <c r="BO76" s="168"/>
      <c r="BP76" s="168">
        <v>194</v>
      </c>
      <c r="BQ76" s="462">
        <f t="shared" si="205"/>
        <v>860</v>
      </c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>
        <v>8585</v>
      </c>
      <c r="CN76" s="168"/>
      <c r="CO76" s="168">
        <v>238</v>
      </c>
      <c r="CP76" s="571">
        <f t="shared" si="192"/>
        <v>8823</v>
      </c>
      <c r="CQ76" s="168"/>
      <c r="CR76" s="168"/>
      <c r="CS76" s="168"/>
      <c r="CT76" s="168"/>
      <c r="CU76" s="168"/>
      <c r="CV76" s="168"/>
      <c r="CW76" s="168"/>
      <c r="CX76" s="168"/>
      <c r="CY76" s="168"/>
      <c r="CZ76" s="71"/>
      <c r="DA76" s="71"/>
      <c r="DB76" s="190">
        <f t="shared" si="193"/>
        <v>8823</v>
      </c>
      <c r="DC76" s="71">
        <f t="shared" si="194"/>
        <v>238</v>
      </c>
      <c r="DD76" s="71"/>
      <c r="DE76" s="71"/>
      <c r="DF76" s="71"/>
      <c r="DG76" s="190">
        <f t="shared" si="195"/>
        <v>8823</v>
      </c>
      <c r="DH76" s="71">
        <f t="shared" si="196"/>
        <v>238</v>
      </c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4"/>
      <c r="EJ76" s="74"/>
      <c r="EK76" s="74"/>
      <c r="EL76" s="74"/>
      <c r="EM76" s="74"/>
      <c r="EN76" s="74"/>
      <c r="EO76" s="7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  <c r="FB76" s="74"/>
    </row>
    <row r="77" spans="2:158" s="69" customFormat="1" ht="12" customHeight="1">
      <c r="B77" s="76"/>
      <c r="C77" s="77" t="s">
        <v>395</v>
      </c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2"/>
      <c r="P77" s="71"/>
      <c r="Q77" s="71"/>
      <c r="R77" s="71"/>
      <c r="S77" s="71"/>
      <c r="T77" s="71"/>
      <c r="U77" s="71"/>
      <c r="V77" s="71"/>
      <c r="W77" s="71"/>
      <c r="X77" s="71"/>
      <c r="Y77" s="73">
        <v>3</v>
      </c>
      <c r="Z77" s="73"/>
      <c r="AA77" s="73"/>
      <c r="AB77" s="73"/>
      <c r="AC77" s="73"/>
      <c r="AD77" s="73"/>
      <c r="AE77" s="73"/>
      <c r="AF77" s="447">
        <f t="shared" si="0"/>
        <v>166</v>
      </c>
      <c r="AG77" s="168">
        <v>108</v>
      </c>
      <c r="AH77" s="168">
        <v>2</v>
      </c>
      <c r="AI77" s="168"/>
      <c r="AJ77" s="168"/>
      <c r="AK77" s="168"/>
      <c r="AL77" s="168"/>
      <c r="AM77" s="168"/>
      <c r="AN77" s="168"/>
      <c r="AO77" s="168">
        <v>50</v>
      </c>
      <c r="AP77" s="168"/>
      <c r="AQ77" s="168">
        <v>50</v>
      </c>
      <c r="AR77" s="168"/>
      <c r="AS77" s="447">
        <f t="shared" si="1"/>
        <v>160</v>
      </c>
      <c r="AT77" s="462"/>
      <c r="AU77" s="450">
        <f t="shared" si="19"/>
        <v>0</v>
      </c>
      <c r="AV77" s="168"/>
      <c r="AW77" s="168"/>
      <c r="AX77" s="168"/>
      <c r="AY77" s="462"/>
      <c r="AZ77" s="168"/>
      <c r="BA77" s="462">
        <v>2</v>
      </c>
      <c r="BB77" s="447">
        <f t="shared" si="2"/>
        <v>0</v>
      </c>
      <c r="BC77" s="168"/>
      <c r="BD77" s="168"/>
      <c r="BE77" s="168"/>
      <c r="BF77" s="576"/>
      <c r="BG77" s="462"/>
      <c r="BH77" s="462">
        <v>3</v>
      </c>
      <c r="BI77" s="462"/>
      <c r="BJ77" s="462"/>
      <c r="BK77" s="462"/>
      <c r="BL77" s="450">
        <f t="shared" si="3"/>
        <v>1</v>
      </c>
      <c r="BM77" s="168"/>
      <c r="BN77" s="168"/>
      <c r="BO77" s="168"/>
      <c r="BP77" s="168">
        <v>1</v>
      </c>
      <c r="BQ77" s="462">
        <f t="shared" si="205"/>
        <v>6</v>
      </c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>
        <v>108</v>
      </c>
      <c r="CN77" s="168"/>
      <c r="CO77" s="168"/>
      <c r="CP77" s="571">
        <f t="shared" si="192"/>
        <v>108</v>
      </c>
      <c r="CQ77" s="168"/>
      <c r="CR77" s="168"/>
      <c r="CS77" s="168"/>
      <c r="CT77" s="168"/>
      <c r="CU77" s="168"/>
      <c r="CV77" s="168"/>
      <c r="CW77" s="168"/>
      <c r="CX77" s="168"/>
      <c r="CY77" s="168"/>
      <c r="CZ77" s="71"/>
      <c r="DA77" s="71"/>
      <c r="DB77" s="190">
        <f t="shared" si="193"/>
        <v>108</v>
      </c>
      <c r="DC77" s="71">
        <f t="shared" si="194"/>
        <v>0</v>
      </c>
      <c r="DD77" s="71"/>
      <c r="DE77" s="71"/>
      <c r="DF77" s="71"/>
      <c r="DG77" s="190">
        <f t="shared" si="195"/>
        <v>108</v>
      </c>
      <c r="DH77" s="71">
        <f t="shared" si="196"/>
        <v>0</v>
      </c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</row>
    <row r="78" spans="2:158" s="69" customFormat="1" ht="12" customHeight="1">
      <c r="B78" s="76"/>
      <c r="C78" s="77" t="s">
        <v>396</v>
      </c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2"/>
      <c r="P78" s="71"/>
      <c r="Q78" s="71"/>
      <c r="R78" s="71"/>
      <c r="S78" s="71"/>
      <c r="T78" s="71"/>
      <c r="U78" s="71"/>
      <c r="V78" s="71"/>
      <c r="W78" s="71"/>
      <c r="X78" s="71"/>
      <c r="Y78" s="73"/>
      <c r="Z78" s="73"/>
      <c r="AA78" s="73"/>
      <c r="AB78" s="73"/>
      <c r="AC78" s="73"/>
      <c r="AD78" s="73"/>
      <c r="AE78" s="73"/>
      <c r="AF78" s="447">
        <f t="shared" si="0"/>
        <v>0</v>
      </c>
      <c r="AG78" s="168"/>
      <c r="AH78" s="168"/>
      <c r="AI78" s="168"/>
      <c r="AJ78" s="168"/>
      <c r="AK78" s="168"/>
      <c r="AL78" s="168"/>
      <c r="AM78" s="168"/>
      <c r="AN78" s="168"/>
      <c r="AO78" s="168"/>
      <c r="AP78" s="168"/>
      <c r="AQ78" s="168"/>
      <c r="AR78" s="168"/>
      <c r="AS78" s="447">
        <f t="shared" si="1"/>
        <v>0</v>
      </c>
      <c r="AT78" s="462"/>
      <c r="AU78" s="450">
        <f t="shared" si="19"/>
        <v>0</v>
      </c>
      <c r="AV78" s="168"/>
      <c r="AW78" s="168"/>
      <c r="AX78" s="168"/>
      <c r="AY78" s="462"/>
      <c r="AZ78" s="168"/>
      <c r="BA78" s="462"/>
      <c r="BB78" s="447">
        <f t="shared" si="2"/>
        <v>0</v>
      </c>
      <c r="BC78" s="168"/>
      <c r="BD78" s="168"/>
      <c r="BE78" s="168"/>
      <c r="BF78" s="168"/>
      <c r="BG78" s="462"/>
      <c r="BH78" s="462"/>
      <c r="BI78" s="462"/>
      <c r="BJ78" s="462"/>
      <c r="BK78" s="462"/>
      <c r="BL78" s="450">
        <f t="shared" si="3"/>
        <v>0</v>
      </c>
      <c r="BM78" s="168"/>
      <c r="BN78" s="168"/>
      <c r="BO78" s="168"/>
      <c r="BP78" s="168"/>
      <c r="BQ78" s="462">
        <f t="shared" si="205"/>
        <v>0</v>
      </c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571">
        <f t="shared" si="192"/>
        <v>0</v>
      </c>
      <c r="CQ78" s="168"/>
      <c r="CR78" s="168"/>
      <c r="CS78" s="168"/>
      <c r="CT78" s="168"/>
      <c r="CU78" s="168"/>
      <c r="CV78" s="168"/>
      <c r="CW78" s="168"/>
      <c r="CX78" s="168"/>
      <c r="CY78" s="168"/>
      <c r="CZ78" s="71"/>
      <c r="DA78" s="71"/>
      <c r="DB78" s="190">
        <f t="shared" si="193"/>
        <v>0</v>
      </c>
      <c r="DC78" s="71">
        <f t="shared" si="194"/>
        <v>0</v>
      </c>
      <c r="DD78" s="71"/>
      <c r="DE78" s="71"/>
      <c r="DF78" s="71"/>
      <c r="DG78" s="190">
        <f t="shared" si="195"/>
        <v>0</v>
      </c>
      <c r="DH78" s="71">
        <f t="shared" si="196"/>
        <v>0</v>
      </c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4"/>
      <c r="EJ78" s="74"/>
      <c r="EK78" s="74"/>
      <c r="EL78" s="74"/>
      <c r="EM78" s="74"/>
      <c r="EN78" s="74"/>
      <c r="EO78" s="7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</row>
    <row r="79" spans="2:158" s="69" customFormat="1" ht="12" customHeight="1">
      <c r="B79" s="76"/>
      <c r="C79" s="77" t="s">
        <v>397</v>
      </c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2"/>
      <c r="P79" s="71"/>
      <c r="Q79" s="71"/>
      <c r="R79" s="71"/>
      <c r="S79" s="71"/>
      <c r="T79" s="71"/>
      <c r="U79" s="71"/>
      <c r="V79" s="71"/>
      <c r="W79" s="71"/>
      <c r="X79" s="71"/>
      <c r="Y79" s="73">
        <v>24</v>
      </c>
      <c r="Z79" s="73"/>
      <c r="AA79" s="73"/>
      <c r="AB79" s="73"/>
      <c r="AC79" s="73"/>
      <c r="AD79" s="73"/>
      <c r="AE79" s="73"/>
      <c r="AF79" s="447">
        <f t="shared" si="0"/>
        <v>6445</v>
      </c>
      <c r="AG79" s="168">
        <v>3940</v>
      </c>
      <c r="AH79" s="168">
        <v>26</v>
      </c>
      <c r="AI79" s="168"/>
      <c r="AJ79" s="168"/>
      <c r="AK79" s="168"/>
      <c r="AL79" s="168"/>
      <c r="AM79" s="168"/>
      <c r="AN79" s="168"/>
      <c r="AO79" s="168">
        <v>2386</v>
      </c>
      <c r="AP79" s="168">
        <v>91</v>
      </c>
      <c r="AQ79" s="168">
        <v>154</v>
      </c>
      <c r="AR79" s="168"/>
      <c r="AS79" s="447">
        <f t="shared" si="1"/>
        <v>6352</v>
      </c>
      <c r="AT79" s="462"/>
      <c r="AU79" s="450">
        <f t="shared" si="19"/>
        <v>0</v>
      </c>
      <c r="AV79" s="168"/>
      <c r="AW79" s="168"/>
      <c r="AX79" s="168"/>
      <c r="AY79" s="462">
        <v>29</v>
      </c>
      <c r="AZ79" s="168"/>
      <c r="BA79" s="462">
        <v>28</v>
      </c>
      <c r="BB79" s="447">
        <f t="shared" si="2"/>
        <v>5</v>
      </c>
      <c r="BC79" s="168">
        <v>5</v>
      </c>
      <c r="BD79" s="168"/>
      <c r="BE79" s="168"/>
      <c r="BF79" s="168"/>
      <c r="BG79" s="462"/>
      <c r="BH79" s="462">
        <v>22</v>
      </c>
      <c r="BI79" s="462"/>
      <c r="BJ79" s="462"/>
      <c r="BK79" s="462"/>
      <c r="BL79" s="450">
        <f t="shared" si="3"/>
        <v>9</v>
      </c>
      <c r="BM79" s="168"/>
      <c r="BN79" s="168"/>
      <c r="BO79" s="168"/>
      <c r="BP79" s="168">
        <v>9</v>
      </c>
      <c r="BQ79" s="462">
        <f t="shared" si="205"/>
        <v>93</v>
      </c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>
        <v>2214</v>
      </c>
      <c r="CN79" s="168"/>
      <c r="CO79" s="168"/>
      <c r="CP79" s="571">
        <f t="shared" si="192"/>
        <v>2214</v>
      </c>
      <c r="CQ79" s="168">
        <v>1803</v>
      </c>
      <c r="CR79" s="168"/>
      <c r="CS79" s="168"/>
      <c r="CT79" s="168"/>
      <c r="CU79" s="168"/>
      <c r="CV79" s="168"/>
      <c r="CW79" s="168"/>
      <c r="CX79" s="168"/>
      <c r="CY79" s="168"/>
      <c r="CZ79" s="71"/>
      <c r="DA79" s="71"/>
      <c r="DB79" s="190">
        <f t="shared" si="193"/>
        <v>4017</v>
      </c>
      <c r="DC79" s="71">
        <f t="shared" si="194"/>
        <v>0</v>
      </c>
      <c r="DD79" s="71"/>
      <c r="DE79" s="71"/>
      <c r="DF79" s="71"/>
      <c r="DG79" s="190">
        <f t="shared" si="195"/>
        <v>4017</v>
      </c>
      <c r="DH79" s="71">
        <f t="shared" si="196"/>
        <v>0</v>
      </c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</row>
    <row r="80" spans="2:158" s="69" customFormat="1" ht="12" customHeight="1">
      <c r="B80" s="76"/>
      <c r="C80" s="77" t="s">
        <v>398</v>
      </c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2"/>
      <c r="P80" s="71"/>
      <c r="Q80" s="71"/>
      <c r="R80" s="71"/>
      <c r="S80" s="71"/>
      <c r="T80" s="71"/>
      <c r="U80" s="71"/>
      <c r="V80" s="71"/>
      <c r="W80" s="71"/>
      <c r="X80" s="71"/>
      <c r="Y80" s="73"/>
      <c r="Z80" s="73"/>
      <c r="AA80" s="73"/>
      <c r="AB80" s="73"/>
      <c r="AC80" s="73"/>
      <c r="AD80" s="73"/>
      <c r="AE80" s="73"/>
      <c r="AF80" s="447">
        <f t="shared" si="0"/>
        <v>0</v>
      </c>
      <c r="AG80" s="168"/>
      <c r="AH80" s="168"/>
      <c r="AI80" s="168"/>
      <c r="AJ80" s="168"/>
      <c r="AK80" s="168"/>
      <c r="AL80" s="168"/>
      <c r="AM80" s="168"/>
      <c r="AN80" s="168"/>
      <c r="AO80" s="168"/>
      <c r="AP80" s="168"/>
      <c r="AQ80" s="168"/>
      <c r="AR80" s="168"/>
      <c r="AS80" s="447">
        <f t="shared" si="1"/>
        <v>0</v>
      </c>
      <c r="AT80" s="462"/>
      <c r="AU80" s="450">
        <f t="shared" si="19"/>
        <v>0</v>
      </c>
      <c r="AV80" s="168"/>
      <c r="AW80" s="168"/>
      <c r="AX80" s="168"/>
      <c r="AY80" s="462"/>
      <c r="AZ80" s="168"/>
      <c r="BA80" s="462"/>
      <c r="BB80" s="447">
        <f t="shared" si="2"/>
        <v>0</v>
      </c>
      <c r="BC80" s="168"/>
      <c r="BD80" s="168"/>
      <c r="BE80" s="168"/>
      <c r="BF80" s="168"/>
      <c r="BG80" s="462"/>
      <c r="BH80" s="462"/>
      <c r="BI80" s="462"/>
      <c r="BJ80" s="462"/>
      <c r="BK80" s="462"/>
      <c r="BL80" s="450">
        <f t="shared" si="3"/>
        <v>0</v>
      </c>
      <c r="BM80" s="168"/>
      <c r="BN80" s="168"/>
      <c r="BO80" s="168"/>
      <c r="BP80" s="168"/>
      <c r="BQ80" s="462">
        <f t="shared" si="205"/>
        <v>0</v>
      </c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571">
        <f t="shared" si="192"/>
        <v>0</v>
      </c>
      <c r="CQ80" s="168"/>
      <c r="CR80" s="168"/>
      <c r="CS80" s="168"/>
      <c r="CT80" s="168"/>
      <c r="CU80" s="168"/>
      <c r="CV80" s="168"/>
      <c r="CW80" s="168"/>
      <c r="CX80" s="168"/>
      <c r="CY80" s="168"/>
      <c r="CZ80" s="71"/>
      <c r="DA80" s="71"/>
      <c r="DB80" s="190">
        <f t="shared" si="193"/>
        <v>0</v>
      </c>
      <c r="DC80" s="71">
        <f t="shared" si="194"/>
        <v>0</v>
      </c>
      <c r="DD80" s="71"/>
      <c r="DE80" s="71"/>
      <c r="DF80" s="71"/>
      <c r="DG80" s="190">
        <f t="shared" si="195"/>
        <v>0</v>
      </c>
      <c r="DH80" s="71">
        <f t="shared" si="196"/>
        <v>0</v>
      </c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4"/>
      <c r="EJ80" s="74"/>
      <c r="EK80" s="74"/>
      <c r="EL80" s="74"/>
      <c r="EM80" s="74"/>
      <c r="EN80" s="74"/>
      <c r="EO80" s="7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</row>
    <row r="81" spans="2:158" s="83" customFormat="1" ht="48" customHeight="1">
      <c r="B81" s="84" t="s">
        <v>405</v>
      </c>
      <c r="C81" s="85" t="s">
        <v>406</v>
      </c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86"/>
      <c r="Q81" s="86"/>
      <c r="R81" s="86"/>
      <c r="S81" s="86"/>
      <c r="T81" s="86"/>
      <c r="U81" s="86"/>
      <c r="V81" s="86"/>
      <c r="W81" s="86"/>
      <c r="X81" s="86"/>
      <c r="Y81" s="88">
        <f>SUM(Y82:Y95)</f>
        <v>0</v>
      </c>
      <c r="Z81" s="88">
        <f t="shared" ref="Z81:CK81" si="206">SUM(Z82:Z95)</f>
        <v>0</v>
      </c>
      <c r="AA81" s="88">
        <f t="shared" si="206"/>
        <v>0</v>
      </c>
      <c r="AB81" s="88">
        <f t="shared" si="206"/>
        <v>0</v>
      </c>
      <c r="AC81" s="88">
        <f t="shared" si="206"/>
        <v>0</v>
      </c>
      <c r="AD81" s="88">
        <f t="shared" si="206"/>
        <v>0</v>
      </c>
      <c r="AE81" s="88">
        <f t="shared" si="206"/>
        <v>0</v>
      </c>
      <c r="AF81" s="447">
        <f t="shared" si="0"/>
        <v>0</v>
      </c>
      <c r="AG81" s="88">
        <f t="shared" si="206"/>
        <v>0</v>
      </c>
      <c r="AH81" s="88">
        <f t="shared" si="206"/>
        <v>0</v>
      </c>
      <c r="AI81" s="88">
        <f t="shared" si="206"/>
        <v>0</v>
      </c>
      <c r="AJ81" s="88">
        <f t="shared" si="206"/>
        <v>0</v>
      </c>
      <c r="AK81" s="88">
        <f t="shared" si="206"/>
        <v>0</v>
      </c>
      <c r="AL81" s="88">
        <f t="shared" si="206"/>
        <v>0</v>
      </c>
      <c r="AM81" s="88">
        <f t="shared" si="206"/>
        <v>0</v>
      </c>
      <c r="AN81" s="88">
        <f t="shared" si="206"/>
        <v>0</v>
      </c>
      <c r="AO81" s="88">
        <f t="shared" si="206"/>
        <v>0</v>
      </c>
      <c r="AP81" s="88">
        <f t="shared" si="206"/>
        <v>0</v>
      </c>
      <c r="AQ81" s="88">
        <f t="shared" si="206"/>
        <v>0</v>
      </c>
      <c r="AR81" s="88">
        <f t="shared" si="206"/>
        <v>0</v>
      </c>
      <c r="AS81" s="447">
        <f t="shared" si="1"/>
        <v>0</v>
      </c>
      <c r="AT81" s="450">
        <f t="shared" si="206"/>
        <v>0</v>
      </c>
      <c r="AU81" s="450">
        <f t="shared" si="19"/>
        <v>0</v>
      </c>
      <c r="AV81" s="88">
        <f t="shared" si="206"/>
        <v>0</v>
      </c>
      <c r="AW81" s="88">
        <f t="shared" si="206"/>
        <v>0</v>
      </c>
      <c r="AX81" s="88">
        <f t="shared" si="206"/>
        <v>0</v>
      </c>
      <c r="AY81" s="450">
        <f t="shared" si="206"/>
        <v>0</v>
      </c>
      <c r="AZ81" s="88">
        <f t="shared" si="206"/>
        <v>0</v>
      </c>
      <c r="BA81" s="450">
        <f t="shared" si="206"/>
        <v>0</v>
      </c>
      <c r="BB81" s="447">
        <f t="shared" si="2"/>
        <v>0</v>
      </c>
      <c r="BC81" s="88">
        <f t="shared" si="206"/>
        <v>0</v>
      </c>
      <c r="BD81" s="88">
        <f t="shared" si="206"/>
        <v>0</v>
      </c>
      <c r="BE81" s="88">
        <f t="shared" si="206"/>
        <v>0</v>
      </c>
      <c r="BF81" s="88">
        <f t="shared" si="206"/>
        <v>0</v>
      </c>
      <c r="BG81" s="450">
        <f t="shared" si="206"/>
        <v>0</v>
      </c>
      <c r="BH81" s="450">
        <f t="shared" si="206"/>
        <v>0</v>
      </c>
      <c r="BI81" s="450">
        <f t="shared" si="206"/>
        <v>0</v>
      </c>
      <c r="BJ81" s="450">
        <f t="shared" si="206"/>
        <v>0</v>
      </c>
      <c r="BK81" s="450">
        <f t="shared" si="206"/>
        <v>0</v>
      </c>
      <c r="BL81" s="450">
        <f t="shared" si="3"/>
        <v>0</v>
      </c>
      <c r="BM81" s="88">
        <f t="shared" si="206"/>
        <v>0</v>
      </c>
      <c r="BN81" s="88">
        <f t="shared" si="206"/>
        <v>0</v>
      </c>
      <c r="BO81" s="88">
        <f t="shared" si="206"/>
        <v>0</v>
      </c>
      <c r="BP81" s="88">
        <f t="shared" si="206"/>
        <v>0</v>
      </c>
      <c r="BQ81" s="450">
        <f t="shared" si="206"/>
        <v>0</v>
      </c>
      <c r="BR81" s="88">
        <f t="shared" si="206"/>
        <v>0</v>
      </c>
      <c r="BS81" s="88">
        <f t="shared" si="206"/>
        <v>0</v>
      </c>
      <c r="BT81" s="88">
        <f t="shared" si="206"/>
        <v>0</v>
      </c>
      <c r="BU81" s="88">
        <f t="shared" si="206"/>
        <v>0</v>
      </c>
      <c r="BV81" s="88">
        <f t="shared" si="206"/>
        <v>0</v>
      </c>
      <c r="BW81" s="88">
        <f t="shared" si="206"/>
        <v>0</v>
      </c>
      <c r="BX81" s="88">
        <f t="shared" si="206"/>
        <v>0</v>
      </c>
      <c r="BY81" s="88">
        <f t="shared" si="206"/>
        <v>0</v>
      </c>
      <c r="BZ81" s="88">
        <f t="shared" si="206"/>
        <v>0</v>
      </c>
      <c r="CA81" s="88">
        <f t="shared" si="206"/>
        <v>0</v>
      </c>
      <c r="CB81" s="88">
        <f t="shared" si="206"/>
        <v>0</v>
      </c>
      <c r="CC81" s="88">
        <f t="shared" si="206"/>
        <v>0</v>
      </c>
      <c r="CD81" s="88">
        <f t="shared" si="206"/>
        <v>0</v>
      </c>
      <c r="CE81" s="88">
        <f t="shared" si="206"/>
        <v>0</v>
      </c>
      <c r="CF81" s="88">
        <f t="shared" si="206"/>
        <v>0</v>
      </c>
      <c r="CG81" s="88">
        <f t="shared" si="206"/>
        <v>0</v>
      </c>
      <c r="CH81" s="88">
        <f t="shared" si="206"/>
        <v>0</v>
      </c>
      <c r="CI81" s="88">
        <f t="shared" si="206"/>
        <v>0</v>
      </c>
      <c r="CJ81" s="88">
        <f t="shared" si="206"/>
        <v>0</v>
      </c>
      <c r="CK81" s="88">
        <f t="shared" si="206"/>
        <v>0</v>
      </c>
      <c r="CL81" s="88">
        <f t="shared" ref="CL81:EH81" si="207">SUM(CL82:CL95)</f>
        <v>0</v>
      </c>
      <c r="CM81" s="88">
        <f t="shared" si="207"/>
        <v>0</v>
      </c>
      <c r="CN81" s="88">
        <f t="shared" si="207"/>
        <v>0</v>
      </c>
      <c r="CO81" s="88">
        <f t="shared" si="207"/>
        <v>0</v>
      </c>
      <c r="CP81" s="306">
        <f t="shared" si="192"/>
        <v>0</v>
      </c>
      <c r="CQ81" s="88">
        <f t="shared" si="207"/>
        <v>0</v>
      </c>
      <c r="CR81" s="88">
        <f t="shared" si="207"/>
        <v>0</v>
      </c>
      <c r="CS81" s="88">
        <f t="shared" si="207"/>
        <v>0</v>
      </c>
      <c r="CT81" s="88">
        <f t="shared" si="207"/>
        <v>0</v>
      </c>
      <c r="CU81" s="88">
        <f t="shared" si="207"/>
        <v>0</v>
      </c>
      <c r="CV81" s="88">
        <f t="shared" si="207"/>
        <v>0</v>
      </c>
      <c r="CW81" s="88">
        <f t="shared" si="207"/>
        <v>0</v>
      </c>
      <c r="CX81" s="88">
        <f t="shared" si="207"/>
        <v>0</v>
      </c>
      <c r="CY81" s="88">
        <f t="shared" si="207"/>
        <v>0</v>
      </c>
      <c r="CZ81" s="88">
        <f t="shared" si="207"/>
        <v>0</v>
      </c>
      <c r="DA81" s="88">
        <f t="shared" si="207"/>
        <v>0</v>
      </c>
      <c r="DB81" s="188">
        <f t="shared" si="193"/>
        <v>0</v>
      </c>
      <c r="DC81" s="38">
        <f t="shared" si="194"/>
        <v>0</v>
      </c>
      <c r="DD81" s="88">
        <f t="shared" si="207"/>
        <v>0</v>
      </c>
      <c r="DE81" s="88">
        <f t="shared" si="207"/>
        <v>0</v>
      </c>
      <c r="DF81" s="88">
        <f t="shared" si="207"/>
        <v>0</v>
      </c>
      <c r="DG81" s="188">
        <f t="shared" si="195"/>
        <v>0</v>
      </c>
      <c r="DH81" s="38">
        <f t="shared" si="196"/>
        <v>0</v>
      </c>
      <c r="DI81" s="88">
        <f t="shared" si="207"/>
        <v>0</v>
      </c>
      <c r="DJ81" s="88">
        <f t="shared" si="207"/>
        <v>0</v>
      </c>
      <c r="DK81" s="88">
        <f t="shared" si="207"/>
        <v>0</v>
      </c>
      <c r="DL81" s="88">
        <f t="shared" si="207"/>
        <v>0</v>
      </c>
      <c r="DM81" s="88">
        <f t="shared" si="207"/>
        <v>0</v>
      </c>
      <c r="DN81" s="88">
        <f t="shared" si="207"/>
        <v>0</v>
      </c>
      <c r="DO81" s="88">
        <f t="shared" si="207"/>
        <v>0</v>
      </c>
      <c r="DP81" s="88">
        <f t="shared" si="207"/>
        <v>0</v>
      </c>
      <c r="DQ81" s="88">
        <f t="shared" si="207"/>
        <v>0</v>
      </c>
      <c r="DR81" s="88">
        <f t="shared" si="207"/>
        <v>0</v>
      </c>
      <c r="DS81" s="88">
        <f t="shared" si="207"/>
        <v>0</v>
      </c>
      <c r="DT81" s="88">
        <f t="shared" si="207"/>
        <v>0</v>
      </c>
      <c r="DU81" s="88">
        <f t="shared" si="207"/>
        <v>0</v>
      </c>
      <c r="DV81" s="88">
        <f t="shared" si="207"/>
        <v>0</v>
      </c>
      <c r="DW81" s="88">
        <f t="shared" si="207"/>
        <v>0</v>
      </c>
      <c r="DX81" s="88">
        <f t="shared" si="207"/>
        <v>0</v>
      </c>
      <c r="DY81" s="88">
        <f t="shared" si="207"/>
        <v>0</v>
      </c>
      <c r="DZ81" s="88">
        <f t="shared" si="207"/>
        <v>0</v>
      </c>
      <c r="EA81" s="88">
        <f t="shared" si="207"/>
        <v>0</v>
      </c>
      <c r="EB81" s="88">
        <f t="shared" si="207"/>
        <v>0</v>
      </c>
      <c r="EC81" s="88">
        <f t="shared" si="207"/>
        <v>0</v>
      </c>
      <c r="ED81" s="88">
        <f t="shared" si="207"/>
        <v>0</v>
      </c>
      <c r="EE81" s="88">
        <f t="shared" si="207"/>
        <v>0</v>
      </c>
      <c r="EF81" s="88">
        <f t="shared" si="207"/>
        <v>0</v>
      </c>
      <c r="EG81" s="88">
        <f t="shared" si="207"/>
        <v>0</v>
      </c>
      <c r="EH81" s="88">
        <f t="shared" si="207"/>
        <v>0</v>
      </c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</row>
    <row r="82" spans="2:158" s="69" customFormat="1" ht="12">
      <c r="B82" s="76"/>
      <c r="C82" s="77" t="s">
        <v>385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2"/>
      <c r="P82" s="71"/>
      <c r="Q82" s="71"/>
      <c r="R82" s="71"/>
      <c r="S82" s="71"/>
      <c r="T82" s="71"/>
      <c r="U82" s="71"/>
      <c r="V82" s="71"/>
      <c r="W82" s="71"/>
      <c r="X82" s="71"/>
      <c r="Y82" s="73"/>
      <c r="Z82" s="73"/>
      <c r="AA82" s="73"/>
      <c r="AB82" s="73"/>
      <c r="AC82" s="73"/>
      <c r="AD82" s="73"/>
      <c r="AE82" s="73"/>
      <c r="AF82" s="447">
        <f t="shared" si="0"/>
        <v>0</v>
      </c>
      <c r="AG82" s="168"/>
      <c r="AH82" s="168"/>
      <c r="AI82" s="168"/>
      <c r="AJ82" s="168"/>
      <c r="AK82" s="168"/>
      <c r="AL82" s="168"/>
      <c r="AM82" s="168"/>
      <c r="AN82" s="168"/>
      <c r="AO82" s="168"/>
      <c r="AP82" s="168"/>
      <c r="AQ82" s="168"/>
      <c r="AR82" s="168"/>
      <c r="AS82" s="447">
        <f t="shared" si="1"/>
        <v>0</v>
      </c>
      <c r="AT82" s="462"/>
      <c r="AU82" s="450">
        <f t="shared" si="19"/>
        <v>0</v>
      </c>
      <c r="AV82" s="168"/>
      <c r="AW82" s="168"/>
      <c r="AX82" s="168"/>
      <c r="AY82" s="462"/>
      <c r="AZ82" s="168"/>
      <c r="BA82" s="462"/>
      <c r="BB82" s="447">
        <f t="shared" si="2"/>
        <v>0</v>
      </c>
      <c r="BC82" s="168"/>
      <c r="BD82" s="168"/>
      <c r="BE82" s="168"/>
      <c r="BF82" s="168"/>
      <c r="BG82" s="462"/>
      <c r="BH82" s="462"/>
      <c r="BI82" s="462"/>
      <c r="BJ82" s="462"/>
      <c r="BK82" s="462"/>
      <c r="BL82" s="450">
        <f t="shared" si="3"/>
        <v>0</v>
      </c>
      <c r="BM82" s="168"/>
      <c r="BN82" s="168"/>
      <c r="BO82" s="168"/>
      <c r="BP82" s="168"/>
      <c r="BQ82" s="462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571">
        <f t="shared" si="192"/>
        <v>0</v>
      </c>
      <c r="CQ82" s="168"/>
      <c r="CR82" s="168"/>
      <c r="CS82" s="168"/>
      <c r="CT82" s="168"/>
      <c r="CU82" s="168"/>
      <c r="CV82" s="168"/>
      <c r="CW82" s="168"/>
      <c r="CX82" s="168"/>
      <c r="CY82" s="168"/>
      <c r="CZ82" s="71"/>
      <c r="DA82" s="71"/>
      <c r="DB82" s="190">
        <f t="shared" si="193"/>
        <v>0</v>
      </c>
      <c r="DC82" s="71">
        <f t="shared" si="194"/>
        <v>0</v>
      </c>
      <c r="DD82" s="71"/>
      <c r="DE82" s="71"/>
      <c r="DF82" s="71"/>
      <c r="DG82" s="190">
        <f t="shared" si="195"/>
        <v>0</v>
      </c>
      <c r="DH82" s="71">
        <f t="shared" si="196"/>
        <v>0</v>
      </c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4"/>
      <c r="EJ82" s="74"/>
      <c r="EK82" s="74"/>
      <c r="EL82" s="74"/>
      <c r="EM82" s="74"/>
      <c r="EN82" s="74"/>
      <c r="EO82" s="7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</row>
    <row r="83" spans="2:158" s="69" customFormat="1" ht="12">
      <c r="B83" s="76"/>
      <c r="C83" s="77" t="s">
        <v>386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2"/>
      <c r="P83" s="71"/>
      <c r="Q83" s="71"/>
      <c r="R83" s="71"/>
      <c r="S83" s="71"/>
      <c r="T83" s="71"/>
      <c r="U83" s="71"/>
      <c r="V83" s="71"/>
      <c r="W83" s="71"/>
      <c r="X83" s="71"/>
      <c r="Y83" s="73"/>
      <c r="Z83" s="73"/>
      <c r="AA83" s="73"/>
      <c r="AB83" s="73"/>
      <c r="AC83" s="73"/>
      <c r="AD83" s="73"/>
      <c r="AE83" s="73"/>
      <c r="AF83" s="447">
        <f t="shared" si="0"/>
        <v>0</v>
      </c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447">
        <f t="shared" si="1"/>
        <v>0</v>
      </c>
      <c r="AT83" s="462"/>
      <c r="AU83" s="450">
        <f t="shared" si="19"/>
        <v>0</v>
      </c>
      <c r="AV83" s="168"/>
      <c r="AW83" s="168"/>
      <c r="AX83" s="168"/>
      <c r="AY83" s="462"/>
      <c r="AZ83" s="168"/>
      <c r="BA83" s="462"/>
      <c r="BB83" s="447">
        <f t="shared" si="2"/>
        <v>0</v>
      </c>
      <c r="BC83" s="168"/>
      <c r="BD83" s="168"/>
      <c r="BE83" s="168"/>
      <c r="BF83" s="168"/>
      <c r="BG83" s="462"/>
      <c r="BH83" s="462"/>
      <c r="BI83" s="462"/>
      <c r="BJ83" s="462"/>
      <c r="BK83" s="462"/>
      <c r="BL83" s="450">
        <f t="shared" si="3"/>
        <v>0</v>
      </c>
      <c r="BM83" s="168"/>
      <c r="BN83" s="168"/>
      <c r="BO83" s="168"/>
      <c r="BP83" s="168"/>
      <c r="BQ83" s="462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571">
        <f t="shared" si="192"/>
        <v>0</v>
      </c>
      <c r="CQ83" s="168"/>
      <c r="CR83" s="168"/>
      <c r="CS83" s="168"/>
      <c r="CT83" s="168"/>
      <c r="CU83" s="168"/>
      <c r="CV83" s="168"/>
      <c r="CW83" s="168"/>
      <c r="CX83" s="168"/>
      <c r="CY83" s="168"/>
      <c r="CZ83" s="71"/>
      <c r="DA83" s="71"/>
      <c r="DB83" s="190">
        <f t="shared" si="193"/>
        <v>0</v>
      </c>
      <c r="DC83" s="71">
        <f t="shared" si="194"/>
        <v>0</v>
      </c>
      <c r="DD83" s="71"/>
      <c r="DE83" s="71"/>
      <c r="DF83" s="71"/>
      <c r="DG83" s="190">
        <f t="shared" si="195"/>
        <v>0</v>
      </c>
      <c r="DH83" s="71">
        <f t="shared" si="196"/>
        <v>0</v>
      </c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</row>
    <row r="84" spans="2:158" s="69" customFormat="1" ht="12">
      <c r="B84" s="76"/>
      <c r="C84" s="77" t="s">
        <v>387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2"/>
      <c r="P84" s="71"/>
      <c r="Q84" s="71"/>
      <c r="R84" s="71"/>
      <c r="S84" s="71"/>
      <c r="T84" s="71"/>
      <c r="U84" s="71"/>
      <c r="V84" s="71"/>
      <c r="W84" s="71"/>
      <c r="X84" s="71"/>
      <c r="Y84" s="73"/>
      <c r="Z84" s="73"/>
      <c r="AA84" s="73"/>
      <c r="AB84" s="73"/>
      <c r="AC84" s="73"/>
      <c r="AD84" s="73"/>
      <c r="AE84" s="73"/>
      <c r="AF84" s="447">
        <f t="shared" si="0"/>
        <v>0</v>
      </c>
      <c r="AG84" s="168"/>
      <c r="AH84" s="168"/>
      <c r="AI84" s="168"/>
      <c r="AJ84" s="168"/>
      <c r="AK84" s="168"/>
      <c r="AL84" s="168"/>
      <c r="AM84" s="168"/>
      <c r="AN84" s="168"/>
      <c r="AO84" s="168"/>
      <c r="AP84" s="168"/>
      <c r="AQ84" s="168"/>
      <c r="AR84" s="168"/>
      <c r="AS84" s="447">
        <f t="shared" si="1"/>
        <v>0</v>
      </c>
      <c r="AT84" s="462"/>
      <c r="AU84" s="450">
        <f t="shared" si="19"/>
        <v>0</v>
      </c>
      <c r="AV84" s="168"/>
      <c r="AW84" s="168"/>
      <c r="AX84" s="168"/>
      <c r="AY84" s="462"/>
      <c r="AZ84" s="168"/>
      <c r="BA84" s="462"/>
      <c r="BB84" s="447">
        <f t="shared" si="2"/>
        <v>0</v>
      </c>
      <c r="BC84" s="168"/>
      <c r="BD84" s="168"/>
      <c r="BE84" s="168"/>
      <c r="BF84" s="168"/>
      <c r="BG84" s="462"/>
      <c r="BH84" s="462"/>
      <c r="BI84" s="462"/>
      <c r="BJ84" s="462"/>
      <c r="BK84" s="462"/>
      <c r="BL84" s="450">
        <f t="shared" si="3"/>
        <v>0</v>
      </c>
      <c r="BM84" s="168"/>
      <c r="BN84" s="168"/>
      <c r="BO84" s="168"/>
      <c r="BP84" s="168"/>
      <c r="BQ84" s="462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571">
        <f t="shared" si="192"/>
        <v>0</v>
      </c>
      <c r="CQ84" s="168"/>
      <c r="CR84" s="168"/>
      <c r="CS84" s="168"/>
      <c r="CT84" s="168"/>
      <c r="CU84" s="168"/>
      <c r="CV84" s="168"/>
      <c r="CW84" s="168"/>
      <c r="CX84" s="168"/>
      <c r="CY84" s="168"/>
      <c r="CZ84" s="71"/>
      <c r="DA84" s="71"/>
      <c r="DB84" s="190">
        <f t="shared" si="193"/>
        <v>0</v>
      </c>
      <c r="DC84" s="71">
        <f t="shared" si="194"/>
        <v>0</v>
      </c>
      <c r="DD84" s="71"/>
      <c r="DE84" s="71"/>
      <c r="DF84" s="71"/>
      <c r="DG84" s="190">
        <f t="shared" si="195"/>
        <v>0</v>
      </c>
      <c r="DH84" s="71">
        <f t="shared" si="196"/>
        <v>0</v>
      </c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</row>
    <row r="85" spans="2:158" s="69" customFormat="1" ht="12">
      <c r="B85" s="76"/>
      <c r="C85" s="77" t="s">
        <v>388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2"/>
      <c r="P85" s="71"/>
      <c r="Q85" s="71"/>
      <c r="R85" s="71"/>
      <c r="S85" s="71"/>
      <c r="T85" s="71"/>
      <c r="U85" s="71"/>
      <c r="V85" s="71"/>
      <c r="W85" s="71"/>
      <c r="X85" s="71"/>
      <c r="Y85" s="73"/>
      <c r="Z85" s="73"/>
      <c r="AA85" s="73"/>
      <c r="AB85" s="73"/>
      <c r="AC85" s="73"/>
      <c r="AD85" s="73"/>
      <c r="AE85" s="73"/>
      <c r="AF85" s="447">
        <f t="shared" si="0"/>
        <v>0</v>
      </c>
      <c r="AG85" s="168"/>
      <c r="AH85" s="168"/>
      <c r="AI85" s="168"/>
      <c r="AJ85" s="168"/>
      <c r="AK85" s="168"/>
      <c r="AL85" s="168"/>
      <c r="AM85" s="168"/>
      <c r="AN85" s="168"/>
      <c r="AO85" s="168"/>
      <c r="AP85" s="168"/>
      <c r="AQ85" s="168"/>
      <c r="AR85" s="168"/>
      <c r="AS85" s="447">
        <f t="shared" ref="AS85:AS151" si="208">SUM(AG85,AH85,AK85,AL85,AO85)</f>
        <v>0</v>
      </c>
      <c r="AT85" s="462"/>
      <c r="AU85" s="450">
        <f t="shared" si="19"/>
        <v>0</v>
      </c>
      <c r="AV85" s="168"/>
      <c r="AW85" s="168"/>
      <c r="AX85" s="168"/>
      <c r="AY85" s="462"/>
      <c r="AZ85" s="168"/>
      <c r="BA85" s="462"/>
      <c r="BB85" s="447">
        <f t="shared" si="2"/>
        <v>0</v>
      </c>
      <c r="BC85" s="168"/>
      <c r="BD85" s="168"/>
      <c r="BE85" s="168"/>
      <c r="BF85" s="168"/>
      <c r="BG85" s="462"/>
      <c r="BH85" s="462"/>
      <c r="BI85" s="462"/>
      <c r="BJ85" s="462"/>
      <c r="BK85" s="462"/>
      <c r="BL85" s="450">
        <f t="shared" si="3"/>
        <v>0</v>
      </c>
      <c r="BM85" s="168"/>
      <c r="BN85" s="168"/>
      <c r="BO85" s="168"/>
      <c r="BP85" s="168"/>
      <c r="BQ85" s="462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571">
        <f t="shared" si="192"/>
        <v>0</v>
      </c>
      <c r="CQ85" s="168"/>
      <c r="CR85" s="168"/>
      <c r="CS85" s="168"/>
      <c r="CT85" s="168"/>
      <c r="CU85" s="168"/>
      <c r="CV85" s="168"/>
      <c r="CW85" s="168"/>
      <c r="CX85" s="168"/>
      <c r="CY85" s="168"/>
      <c r="CZ85" s="71"/>
      <c r="DA85" s="71"/>
      <c r="DB85" s="190">
        <f t="shared" si="193"/>
        <v>0</v>
      </c>
      <c r="DC85" s="71">
        <f t="shared" si="194"/>
        <v>0</v>
      </c>
      <c r="DD85" s="71"/>
      <c r="DE85" s="71"/>
      <c r="DF85" s="71"/>
      <c r="DG85" s="190">
        <f t="shared" si="195"/>
        <v>0</v>
      </c>
      <c r="DH85" s="71">
        <f t="shared" si="196"/>
        <v>0</v>
      </c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</row>
    <row r="86" spans="2:158" s="69" customFormat="1" ht="12">
      <c r="B86" s="76"/>
      <c r="C86" s="77" t="s">
        <v>389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2"/>
      <c r="P86" s="71"/>
      <c r="Q86" s="71"/>
      <c r="R86" s="71"/>
      <c r="S86" s="71"/>
      <c r="T86" s="71"/>
      <c r="U86" s="71"/>
      <c r="V86" s="71"/>
      <c r="W86" s="71"/>
      <c r="X86" s="71"/>
      <c r="Y86" s="73"/>
      <c r="Z86" s="73"/>
      <c r="AA86" s="73"/>
      <c r="AB86" s="73"/>
      <c r="AC86" s="73"/>
      <c r="AD86" s="73"/>
      <c r="AE86" s="73"/>
      <c r="AF86" s="447">
        <f t="shared" ref="AF86:AF152" si="209">SUM(AS86:AU86,AY86,BA86:BB86,BG86:BL86)</f>
        <v>0</v>
      </c>
      <c r="AG86" s="168"/>
      <c r="AH86" s="168"/>
      <c r="AI86" s="168"/>
      <c r="AJ86" s="168"/>
      <c r="AK86" s="168"/>
      <c r="AL86" s="168"/>
      <c r="AM86" s="168"/>
      <c r="AN86" s="168"/>
      <c r="AO86" s="168"/>
      <c r="AP86" s="168"/>
      <c r="AQ86" s="168"/>
      <c r="AR86" s="168"/>
      <c r="AS86" s="447">
        <f t="shared" si="208"/>
        <v>0</v>
      </c>
      <c r="AT86" s="462"/>
      <c r="AU86" s="450">
        <f t="shared" ref="AU86:AU152" si="210">SUM(AV86:AX86)</f>
        <v>0</v>
      </c>
      <c r="AV86" s="168"/>
      <c r="AW86" s="168"/>
      <c r="AX86" s="168"/>
      <c r="AY86" s="462"/>
      <c r="AZ86" s="168"/>
      <c r="BA86" s="462"/>
      <c r="BB86" s="447">
        <f t="shared" ref="BB86:BB152" si="211">SUM(BC86,BD86,BF86)</f>
        <v>0</v>
      </c>
      <c r="BC86" s="168"/>
      <c r="BD86" s="168"/>
      <c r="BE86" s="168"/>
      <c r="BF86" s="168"/>
      <c r="BG86" s="462"/>
      <c r="BH86" s="462"/>
      <c r="BI86" s="462"/>
      <c r="BJ86" s="462"/>
      <c r="BK86" s="462"/>
      <c r="BL86" s="450">
        <f t="shared" ref="BL86:BL152" si="212">SUM(BM86:BP86)</f>
        <v>0</v>
      </c>
      <c r="BM86" s="168"/>
      <c r="BN86" s="168"/>
      <c r="BO86" s="168"/>
      <c r="BP86" s="168"/>
      <c r="BQ86" s="462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571">
        <f t="shared" si="192"/>
        <v>0</v>
      </c>
      <c r="CQ86" s="168"/>
      <c r="CR86" s="168"/>
      <c r="CS86" s="168"/>
      <c r="CT86" s="168"/>
      <c r="CU86" s="168"/>
      <c r="CV86" s="168"/>
      <c r="CW86" s="168"/>
      <c r="CX86" s="168"/>
      <c r="CY86" s="168"/>
      <c r="CZ86" s="71"/>
      <c r="DA86" s="71"/>
      <c r="DB86" s="190">
        <f t="shared" si="193"/>
        <v>0</v>
      </c>
      <c r="DC86" s="71">
        <f t="shared" si="194"/>
        <v>0</v>
      </c>
      <c r="DD86" s="71"/>
      <c r="DE86" s="71"/>
      <c r="DF86" s="71"/>
      <c r="DG86" s="190">
        <f t="shared" si="195"/>
        <v>0</v>
      </c>
      <c r="DH86" s="71">
        <f t="shared" si="196"/>
        <v>0</v>
      </c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</row>
    <row r="87" spans="2:158" s="69" customFormat="1" ht="12">
      <c r="B87" s="76"/>
      <c r="C87" s="77" t="s">
        <v>390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2"/>
      <c r="P87" s="71"/>
      <c r="Q87" s="71"/>
      <c r="R87" s="71"/>
      <c r="S87" s="71"/>
      <c r="T87" s="71"/>
      <c r="U87" s="71"/>
      <c r="V87" s="71"/>
      <c r="W87" s="71"/>
      <c r="X87" s="71"/>
      <c r="Y87" s="73"/>
      <c r="Z87" s="73"/>
      <c r="AA87" s="73"/>
      <c r="AB87" s="73"/>
      <c r="AC87" s="73"/>
      <c r="AD87" s="73"/>
      <c r="AE87" s="73"/>
      <c r="AF87" s="447">
        <f t="shared" si="209"/>
        <v>0</v>
      </c>
      <c r="AG87" s="168"/>
      <c r="AH87" s="168"/>
      <c r="AI87" s="168"/>
      <c r="AJ87" s="168"/>
      <c r="AK87" s="168"/>
      <c r="AL87" s="168"/>
      <c r="AM87" s="168"/>
      <c r="AN87" s="168"/>
      <c r="AO87" s="168"/>
      <c r="AP87" s="168"/>
      <c r="AQ87" s="168"/>
      <c r="AR87" s="168"/>
      <c r="AS87" s="447">
        <f t="shared" si="208"/>
        <v>0</v>
      </c>
      <c r="AT87" s="462"/>
      <c r="AU87" s="450">
        <f t="shared" si="210"/>
        <v>0</v>
      </c>
      <c r="AV87" s="168"/>
      <c r="AW87" s="168"/>
      <c r="AX87" s="168"/>
      <c r="AY87" s="462"/>
      <c r="AZ87" s="168"/>
      <c r="BA87" s="462"/>
      <c r="BB87" s="447">
        <f t="shared" si="211"/>
        <v>0</v>
      </c>
      <c r="BC87" s="168"/>
      <c r="BD87" s="168"/>
      <c r="BE87" s="168"/>
      <c r="BF87" s="168"/>
      <c r="BG87" s="462"/>
      <c r="BH87" s="462"/>
      <c r="BI87" s="462"/>
      <c r="BJ87" s="462"/>
      <c r="BK87" s="462"/>
      <c r="BL87" s="450">
        <f t="shared" si="212"/>
        <v>0</v>
      </c>
      <c r="BM87" s="168"/>
      <c r="BN87" s="168"/>
      <c r="BO87" s="168"/>
      <c r="BP87" s="168"/>
      <c r="BQ87" s="462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571">
        <f t="shared" si="192"/>
        <v>0</v>
      </c>
      <c r="CQ87" s="168"/>
      <c r="CR87" s="168"/>
      <c r="CS87" s="168"/>
      <c r="CT87" s="168"/>
      <c r="CU87" s="168"/>
      <c r="CV87" s="168"/>
      <c r="CW87" s="168"/>
      <c r="CX87" s="168"/>
      <c r="CY87" s="168"/>
      <c r="CZ87" s="71"/>
      <c r="DA87" s="71"/>
      <c r="DB87" s="190">
        <f t="shared" si="193"/>
        <v>0</v>
      </c>
      <c r="DC87" s="71">
        <f t="shared" si="194"/>
        <v>0</v>
      </c>
      <c r="DD87" s="71"/>
      <c r="DE87" s="71"/>
      <c r="DF87" s="71"/>
      <c r="DG87" s="190">
        <f t="shared" si="195"/>
        <v>0</v>
      </c>
      <c r="DH87" s="71">
        <f t="shared" si="196"/>
        <v>0</v>
      </c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</row>
    <row r="88" spans="2:158" s="69" customFormat="1" ht="12">
      <c r="B88" s="76"/>
      <c r="C88" s="77" t="s">
        <v>391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2"/>
      <c r="P88" s="71"/>
      <c r="Q88" s="71"/>
      <c r="R88" s="71"/>
      <c r="S88" s="71"/>
      <c r="T88" s="71"/>
      <c r="U88" s="71"/>
      <c r="V88" s="71"/>
      <c r="W88" s="71"/>
      <c r="X88" s="71"/>
      <c r="Y88" s="73"/>
      <c r="Z88" s="73"/>
      <c r="AA88" s="73"/>
      <c r="AB88" s="73"/>
      <c r="AC88" s="73"/>
      <c r="AD88" s="73"/>
      <c r="AE88" s="73"/>
      <c r="AF88" s="447">
        <f t="shared" si="209"/>
        <v>0</v>
      </c>
      <c r="AG88" s="168"/>
      <c r="AH88" s="168"/>
      <c r="AI88" s="168"/>
      <c r="AJ88" s="168"/>
      <c r="AK88" s="168"/>
      <c r="AL88" s="168"/>
      <c r="AM88" s="168"/>
      <c r="AN88" s="168"/>
      <c r="AO88" s="168"/>
      <c r="AP88" s="168"/>
      <c r="AQ88" s="168"/>
      <c r="AR88" s="168"/>
      <c r="AS88" s="447">
        <f t="shared" si="208"/>
        <v>0</v>
      </c>
      <c r="AT88" s="462"/>
      <c r="AU88" s="450">
        <f t="shared" si="210"/>
        <v>0</v>
      </c>
      <c r="AV88" s="168"/>
      <c r="AW88" s="168"/>
      <c r="AX88" s="168"/>
      <c r="AY88" s="462"/>
      <c r="AZ88" s="168"/>
      <c r="BA88" s="462"/>
      <c r="BB88" s="447">
        <f t="shared" si="211"/>
        <v>0</v>
      </c>
      <c r="BC88" s="168"/>
      <c r="BD88" s="168"/>
      <c r="BE88" s="168"/>
      <c r="BF88" s="168"/>
      <c r="BG88" s="462"/>
      <c r="BH88" s="462"/>
      <c r="BI88" s="462"/>
      <c r="BJ88" s="462"/>
      <c r="BK88" s="462"/>
      <c r="BL88" s="450">
        <f t="shared" si="212"/>
        <v>0</v>
      </c>
      <c r="BM88" s="168"/>
      <c r="BN88" s="168"/>
      <c r="BO88" s="168"/>
      <c r="BP88" s="168"/>
      <c r="BQ88" s="462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571">
        <f t="shared" si="192"/>
        <v>0</v>
      </c>
      <c r="CQ88" s="168"/>
      <c r="CR88" s="168"/>
      <c r="CS88" s="168"/>
      <c r="CT88" s="168"/>
      <c r="CU88" s="168"/>
      <c r="CV88" s="168"/>
      <c r="CW88" s="168"/>
      <c r="CX88" s="168"/>
      <c r="CY88" s="168"/>
      <c r="CZ88" s="71"/>
      <c r="DA88" s="71"/>
      <c r="DB88" s="190">
        <f t="shared" si="193"/>
        <v>0</v>
      </c>
      <c r="DC88" s="71">
        <f t="shared" si="194"/>
        <v>0</v>
      </c>
      <c r="DD88" s="71"/>
      <c r="DE88" s="71"/>
      <c r="DF88" s="71"/>
      <c r="DG88" s="190">
        <f t="shared" si="195"/>
        <v>0</v>
      </c>
      <c r="DH88" s="71">
        <f t="shared" si="196"/>
        <v>0</v>
      </c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</row>
    <row r="89" spans="2:158" s="69" customFormat="1" ht="12">
      <c r="B89" s="76"/>
      <c r="C89" s="77" t="s">
        <v>392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2"/>
      <c r="P89" s="71"/>
      <c r="Q89" s="71"/>
      <c r="R89" s="71"/>
      <c r="S89" s="71"/>
      <c r="T89" s="71"/>
      <c r="U89" s="71"/>
      <c r="V89" s="71"/>
      <c r="W89" s="71"/>
      <c r="X89" s="71"/>
      <c r="Y89" s="73"/>
      <c r="Z89" s="73"/>
      <c r="AA89" s="73"/>
      <c r="AB89" s="73"/>
      <c r="AC89" s="73"/>
      <c r="AD89" s="73"/>
      <c r="AE89" s="73"/>
      <c r="AF89" s="447">
        <f t="shared" si="209"/>
        <v>0</v>
      </c>
      <c r="AG89" s="168"/>
      <c r="AH89" s="168"/>
      <c r="AI89" s="168"/>
      <c r="AJ89" s="168"/>
      <c r="AK89" s="168"/>
      <c r="AL89" s="168"/>
      <c r="AM89" s="168"/>
      <c r="AN89" s="168"/>
      <c r="AO89" s="168"/>
      <c r="AP89" s="168"/>
      <c r="AQ89" s="168"/>
      <c r="AR89" s="168"/>
      <c r="AS89" s="447">
        <f t="shared" si="208"/>
        <v>0</v>
      </c>
      <c r="AT89" s="462"/>
      <c r="AU89" s="450">
        <f t="shared" si="210"/>
        <v>0</v>
      </c>
      <c r="AV89" s="168"/>
      <c r="AW89" s="168"/>
      <c r="AX89" s="168"/>
      <c r="AY89" s="462"/>
      <c r="AZ89" s="168"/>
      <c r="BA89" s="462"/>
      <c r="BB89" s="447">
        <f t="shared" si="211"/>
        <v>0</v>
      </c>
      <c r="BC89" s="168"/>
      <c r="BD89" s="168"/>
      <c r="BE89" s="168"/>
      <c r="BF89" s="168"/>
      <c r="BG89" s="462"/>
      <c r="BH89" s="462"/>
      <c r="BI89" s="462"/>
      <c r="BJ89" s="462"/>
      <c r="BK89" s="462"/>
      <c r="BL89" s="450">
        <f t="shared" si="212"/>
        <v>0</v>
      </c>
      <c r="BM89" s="168"/>
      <c r="BN89" s="168"/>
      <c r="BO89" s="168"/>
      <c r="BP89" s="168"/>
      <c r="BQ89" s="462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571">
        <f t="shared" si="192"/>
        <v>0</v>
      </c>
      <c r="CQ89" s="168"/>
      <c r="CR89" s="168"/>
      <c r="CS89" s="168"/>
      <c r="CT89" s="168"/>
      <c r="CU89" s="168"/>
      <c r="CV89" s="168"/>
      <c r="CW89" s="168"/>
      <c r="CX89" s="168"/>
      <c r="CY89" s="168"/>
      <c r="CZ89" s="71"/>
      <c r="DA89" s="71"/>
      <c r="DB89" s="190">
        <f t="shared" si="193"/>
        <v>0</v>
      </c>
      <c r="DC89" s="71">
        <f t="shared" si="194"/>
        <v>0</v>
      </c>
      <c r="DD89" s="71"/>
      <c r="DE89" s="71"/>
      <c r="DF89" s="71"/>
      <c r="DG89" s="190">
        <f t="shared" si="195"/>
        <v>0</v>
      </c>
      <c r="DH89" s="71">
        <f t="shared" si="196"/>
        <v>0</v>
      </c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</row>
    <row r="90" spans="2:158" s="69" customFormat="1" ht="12">
      <c r="B90" s="76"/>
      <c r="C90" s="77" t="s">
        <v>393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1"/>
      <c r="Q90" s="71"/>
      <c r="R90" s="71"/>
      <c r="S90" s="71"/>
      <c r="T90" s="71"/>
      <c r="U90" s="71"/>
      <c r="V90" s="71"/>
      <c r="W90" s="71"/>
      <c r="X90" s="71"/>
      <c r="Y90" s="73"/>
      <c r="Z90" s="73"/>
      <c r="AA90" s="73"/>
      <c r="AB90" s="73"/>
      <c r="AC90" s="73"/>
      <c r="AD90" s="73"/>
      <c r="AE90" s="73"/>
      <c r="AF90" s="447">
        <f t="shared" si="209"/>
        <v>0</v>
      </c>
      <c r="AG90" s="168"/>
      <c r="AH90" s="168"/>
      <c r="AI90" s="168"/>
      <c r="AJ90" s="168"/>
      <c r="AK90" s="168"/>
      <c r="AL90" s="168"/>
      <c r="AM90" s="168"/>
      <c r="AN90" s="168"/>
      <c r="AO90" s="168"/>
      <c r="AP90" s="168"/>
      <c r="AQ90" s="168"/>
      <c r="AR90" s="168"/>
      <c r="AS90" s="447">
        <f t="shared" si="208"/>
        <v>0</v>
      </c>
      <c r="AT90" s="462"/>
      <c r="AU90" s="450">
        <f t="shared" si="210"/>
        <v>0</v>
      </c>
      <c r="AV90" s="168"/>
      <c r="AW90" s="168"/>
      <c r="AX90" s="168"/>
      <c r="AY90" s="462"/>
      <c r="AZ90" s="168"/>
      <c r="BA90" s="462"/>
      <c r="BB90" s="447">
        <f t="shared" si="211"/>
        <v>0</v>
      </c>
      <c r="BC90" s="168"/>
      <c r="BD90" s="168"/>
      <c r="BE90" s="168"/>
      <c r="BF90" s="168"/>
      <c r="BG90" s="462"/>
      <c r="BH90" s="462"/>
      <c r="BI90" s="462"/>
      <c r="BJ90" s="462"/>
      <c r="BK90" s="462"/>
      <c r="BL90" s="450">
        <f t="shared" si="212"/>
        <v>0</v>
      </c>
      <c r="BM90" s="168"/>
      <c r="BN90" s="168"/>
      <c r="BO90" s="168"/>
      <c r="BP90" s="168"/>
      <c r="BQ90" s="462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571">
        <f t="shared" si="192"/>
        <v>0</v>
      </c>
      <c r="CQ90" s="168"/>
      <c r="CR90" s="168"/>
      <c r="CS90" s="168"/>
      <c r="CT90" s="168"/>
      <c r="CU90" s="168"/>
      <c r="CV90" s="168"/>
      <c r="CW90" s="168"/>
      <c r="CX90" s="168"/>
      <c r="CY90" s="168"/>
      <c r="CZ90" s="71"/>
      <c r="DA90" s="71"/>
      <c r="DB90" s="190">
        <f t="shared" si="193"/>
        <v>0</v>
      </c>
      <c r="DC90" s="71">
        <f t="shared" si="194"/>
        <v>0</v>
      </c>
      <c r="DD90" s="71"/>
      <c r="DE90" s="71"/>
      <c r="DF90" s="71"/>
      <c r="DG90" s="190">
        <f t="shared" si="195"/>
        <v>0</v>
      </c>
      <c r="DH90" s="71">
        <f t="shared" si="196"/>
        <v>0</v>
      </c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4"/>
      <c r="EJ90" s="74"/>
      <c r="EK90" s="74"/>
      <c r="EL90" s="74"/>
      <c r="EM90" s="74"/>
      <c r="EN90" s="74"/>
      <c r="EO90" s="7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</row>
    <row r="91" spans="2:158" s="69" customFormat="1" ht="12">
      <c r="B91" s="76"/>
      <c r="C91" s="77" t="s">
        <v>394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1"/>
      <c r="Q91" s="71"/>
      <c r="R91" s="71"/>
      <c r="S91" s="71"/>
      <c r="T91" s="71"/>
      <c r="U91" s="71"/>
      <c r="V91" s="71"/>
      <c r="W91" s="71"/>
      <c r="X91" s="71"/>
      <c r="Y91" s="73"/>
      <c r="Z91" s="73"/>
      <c r="AA91" s="73"/>
      <c r="AB91" s="73"/>
      <c r="AC91" s="73"/>
      <c r="AD91" s="73"/>
      <c r="AE91" s="73"/>
      <c r="AF91" s="447">
        <f t="shared" si="209"/>
        <v>0</v>
      </c>
      <c r="AG91" s="168"/>
      <c r="AH91" s="168"/>
      <c r="AI91" s="168"/>
      <c r="AJ91" s="168"/>
      <c r="AK91" s="168"/>
      <c r="AL91" s="168"/>
      <c r="AM91" s="168"/>
      <c r="AN91" s="168"/>
      <c r="AO91" s="168"/>
      <c r="AP91" s="168"/>
      <c r="AQ91" s="168"/>
      <c r="AR91" s="168"/>
      <c r="AS91" s="447">
        <f t="shared" si="208"/>
        <v>0</v>
      </c>
      <c r="AT91" s="462"/>
      <c r="AU91" s="450">
        <f t="shared" si="210"/>
        <v>0</v>
      </c>
      <c r="AV91" s="168"/>
      <c r="AW91" s="168"/>
      <c r="AX91" s="168"/>
      <c r="AY91" s="462"/>
      <c r="AZ91" s="168"/>
      <c r="BA91" s="462"/>
      <c r="BB91" s="447">
        <f t="shared" si="211"/>
        <v>0</v>
      </c>
      <c r="BC91" s="168"/>
      <c r="BD91" s="168"/>
      <c r="BE91" s="168"/>
      <c r="BF91" s="168"/>
      <c r="BG91" s="462"/>
      <c r="BH91" s="462"/>
      <c r="BI91" s="462"/>
      <c r="BJ91" s="462"/>
      <c r="BK91" s="462"/>
      <c r="BL91" s="450">
        <f t="shared" si="212"/>
        <v>0</v>
      </c>
      <c r="BM91" s="168"/>
      <c r="BN91" s="168"/>
      <c r="BO91" s="168"/>
      <c r="BP91" s="168"/>
      <c r="BQ91" s="462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571">
        <f t="shared" si="192"/>
        <v>0</v>
      </c>
      <c r="CQ91" s="168"/>
      <c r="CR91" s="168"/>
      <c r="CS91" s="168"/>
      <c r="CT91" s="168"/>
      <c r="CU91" s="168"/>
      <c r="CV91" s="168"/>
      <c r="CW91" s="168"/>
      <c r="CX91" s="168"/>
      <c r="CY91" s="168"/>
      <c r="CZ91" s="71"/>
      <c r="DA91" s="71"/>
      <c r="DB91" s="190">
        <f t="shared" si="193"/>
        <v>0</v>
      </c>
      <c r="DC91" s="71">
        <f t="shared" si="194"/>
        <v>0</v>
      </c>
      <c r="DD91" s="71"/>
      <c r="DE91" s="71"/>
      <c r="DF91" s="71"/>
      <c r="DG91" s="190">
        <f t="shared" si="195"/>
        <v>0</v>
      </c>
      <c r="DH91" s="71">
        <f t="shared" si="196"/>
        <v>0</v>
      </c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</row>
    <row r="92" spans="2:158" s="69" customFormat="1" ht="12">
      <c r="B92" s="76"/>
      <c r="C92" s="77" t="s">
        <v>395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71"/>
      <c r="Q92" s="71"/>
      <c r="R92" s="71"/>
      <c r="S92" s="71"/>
      <c r="T92" s="71"/>
      <c r="U92" s="71"/>
      <c r="V92" s="71"/>
      <c r="W92" s="71"/>
      <c r="X92" s="71"/>
      <c r="Y92" s="73"/>
      <c r="Z92" s="73"/>
      <c r="AA92" s="73"/>
      <c r="AB92" s="73"/>
      <c r="AC92" s="73"/>
      <c r="AD92" s="73"/>
      <c r="AE92" s="73"/>
      <c r="AF92" s="447">
        <f t="shared" si="209"/>
        <v>0</v>
      </c>
      <c r="AG92" s="168"/>
      <c r="AH92" s="168"/>
      <c r="AI92" s="168"/>
      <c r="AJ92" s="168"/>
      <c r="AK92" s="168"/>
      <c r="AL92" s="168"/>
      <c r="AM92" s="168"/>
      <c r="AN92" s="168"/>
      <c r="AO92" s="168"/>
      <c r="AP92" s="168"/>
      <c r="AQ92" s="168"/>
      <c r="AR92" s="168"/>
      <c r="AS92" s="447">
        <f t="shared" si="208"/>
        <v>0</v>
      </c>
      <c r="AT92" s="462"/>
      <c r="AU92" s="450">
        <f t="shared" si="210"/>
        <v>0</v>
      </c>
      <c r="AV92" s="168"/>
      <c r="AW92" s="168"/>
      <c r="AX92" s="168"/>
      <c r="AY92" s="462"/>
      <c r="AZ92" s="168"/>
      <c r="BA92" s="462"/>
      <c r="BB92" s="447">
        <f t="shared" si="211"/>
        <v>0</v>
      </c>
      <c r="BC92" s="168"/>
      <c r="BD92" s="168"/>
      <c r="BE92" s="168"/>
      <c r="BF92" s="168"/>
      <c r="BG92" s="462"/>
      <c r="BH92" s="462"/>
      <c r="BI92" s="462"/>
      <c r="BJ92" s="462"/>
      <c r="BK92" s="462"/>
      <c r="BL92" s="450">
        <f t="shared" si="212"/>
        <v>0</v>
      </c>
      <c r="BM92" s="168"/>
      <c r="BN92" s="168"/>
      <c r="BO92" s="168"/>
      <c r="BP92" s="168"/>
      <c r="BQ92" s="462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571">
        <f t="shared" si="192"/>
        <v>0</v>
      </c>
      <c r="CQ92" s="168"/>
      <c r="CR92" s="168"/>
      <c r="CS92" s="168"/>
      <c r="CT92" s="168"/>
      <c r="CU92" s="168"/>
      <c r="CV92" s="168"/>
      <c r="CW92" s="168"/>
      <c r="CX92" s="168"/>
      <c r="CY92" s="168"/>
      <c r="CZ92" s="71"/>
      <c r="DA92" s="71"/>
      <c r="DB92" s="190">
        <f t="shared" si="193"/>
        <v>0</v>
      </c>
      <c r="DC92" s="71">
        <f t="shared" si="194"/>
        <v>0</v>
      </c>
      <c r="DD92" s="71"/>
      <c r="DE92" s="71"/>
      <c r="DF92" s="71"/>
      <c r="DG92" s="190">
        <f t="shared" si="195"/>
        <v>0</v>
      </c>
      <c r="DH92" s="71">
        <f t="shared" si="196"/>
        <v>0</v>
      </c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4"/>
      <c r="EJ92" s="74"/>
      <c r="EK92" s="74"/>
      <c r="EL92" s="74"/>
      <c r="EM92" s="74"/>
      <c r="EN92" s="74"/>
      <c r="EO92" s="7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</row>
    <row r="93" spans="2:158" s="69" customFormat="1" ht="12">
      <c r="B93" s="76"/>
      <c r="C93" s="77" t="s">
        <v>396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2"/>
      <c r="P93" s="71"/>
      <c r="Q93" s="71"/>
      <c r="R93" s="71"/>
      <c r="S93" s="71"/>
      <c r="T93" s="71"/>
      <c r="U93" s="71"/>
      <c r="V93" s="71"/>
      <c r="W93" s="71"/>
      <c r="X93" s="71"/>
      <c r="Y93" s="73"/>
      <c r="Z93" s="73"/>
      <c r="AA93" s="73"/>
      <c r="AB93" s="73"/>
      <c r="AC93" s="73"/>
      <c r="AD93" s="73"/>
      <c r="AE93" s="73"/>
      <c r="AF93" s="447">
        <f t="shared" si="209"/>
        <v>0</v>
      </c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447">
        <f t="shared" si="208"/>
        <v>0</v>
      </c>
      <c r="AT93" s="462"/>
      <c r="AU93" s="450">
        <f t="shared" si="210"/>
        <v>0</v>
      </c>
      <c r="AV93" s="168"/>
      <c r="AW93" s="168"/>
      <c r="AX93" s="168"/>
      <c r="AY93" s="462"/>
      <c r="AZ93" s="168"/>
      <c r="BA93" s="462"/>
      <c r="BB93" s="447">
        <f t="shared" si="211"/>
        <v>0</v>
      </c>
      <c r="BC93" s="168"/>
      <c r="BD93" s="168"/>
      <c r="BE93" s="168"/>
      <c r="BF93" s="168"/>
      <c r="BG93" s="462"/>
      <c r="BH93" s="462"/>
      <c r="BI93" s="462"/>
      <c r="BJ93" s="462"/>
      <c r="BK93" s="462"/>
      <c r="BL93" s="450">
        <f t="shared" si="212"/>
        <v>0</v>
      </c>
      <c r="BM93" s="168"/>
      <c r="BN93" s="168"/>
      <c r="BO93" s="168"/>
      <c r="BP93" s="168"/>
      <c r="BQ93" s="462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571">
        <f t="shared" si="192"/>
        <v>0</v>
      </c>
      <c r="CQ93" s="168"/>
      <c r="CR93" s="168"/>
      <c r="CS93" s="168"/>
      <c r="CT93" s="168"/>
      <c r="CU93" s="168"/>
      <c r="CV93" s="168"/>
      <c r="CW93" s="168"/>
      <c r="CX93" s="168"/>
      <c r="CY93" s="168"/>
      <c r="CZ93" s="71"/>
      <c r="DA93" s="71"/>
      <c r="DB93" s="190">
        <f t="shared" si="193"/>
        <v>0</v>
      </c>
      <c r="DC93" s="71">
        <f t="shared" si="194"/>
        <v>0</v>
      </c>
      <c r="DD93" s="71"/>
      <c r="DE93" s="71"/>
      <c r="DF93" s="71"/>
      <c r="DG93" s="190">
        <f t="shared" si="195"/>
        <v>0</v>
      </c>
      <c r="DH93" s="71">
        <f t="shared" si="196"/>
        <v>0</v>
      </c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4"/>
      <c r="EJ93" s="74"/>
      <c r="EK93" s="74"/>
      <c r="EL93" s="74"/>
      <c r="EM93" s="74"/>
      <c r="EN93" s="74"/>
      <c r="EO93" s="7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</row>
    <row r="94" spans="2:158" s="69" customFormat="1" ht="12">
      <c r="B94" s="76"/>
      <c r="C94" s="77" t="s">
        <v>397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2"/>
      <c r="P94" s="71"/>
      <c r="Q94" s="71"/>
      <c r="R94" s="71"/>
      <c r="S94" s="71"/>
      <c r="T94" s="71"/>
      <c r="U94" s="71"/>
      <c r="V94" s="71"/>
      <c r="W94" s="71"/>
      <c r="X94" s="71"/>
      <c r="Y94" s="73"/>
      <c r="Z94" s="73"/>
      <c r="AA94" s="73"/>
      <c r="AB94" s="73"/>
      <c r="AC94" s="73"/>
      <c r="AD94" s="73"/>
      <c r="AE94" s="73"/>
      <c r="AF94" s="447">
        <f t="shared" si="209"/>
        <v>0</v>
      </c>
      <c r="AG94" s="168"/>
      <c r="AH94" s="168"/>
      <c r="AI94" s="168"/>
      <c r="AJ94" s="168"/>
      <c r="AK94" s="168"/>
      <c r="AL94" s="168"/>
      <c r="AM94" s="168"/>
      <c r="AN94" s="168"/>
      <c r="AO94" s="168"/>
      <c r="AP94" s="168"/>
      <c r="AQ94" s="168"/>
      <c r="AR94" s="168"/>
      <c r="AS94" s="447">
        <f t="shared" si="208"/>
        <v>0</v>
      </c>
      <c r="AT94" s="462"/>
      <c r="AU94" s="450">
        <f t="shared" si="210"/>
        <v>0</v>
      </c>
      <c r="AV94" s="168"/>
      <c r="AW94" s="168"/>
      <c r="AX94" s="168"/>
      <c r="AY94" s="462"/>
      <c r="AZ94" s="168"/>
      <c r="BA94" s="462"/>
      <c r="BB94" s="447">
        <f t="shared" si="211"/>
        <v>0</v>
      </c>
      <c r="BC94" s="168"/>
      <c r="BD94" s="168"/>
      <c r="BE94" s="168"/>
      <c r="BF94" s="168"/>
      <c r="BG94" s="462"/>
      <c r="BH94" s="462"/>
      <c r="BI94" s="462"/>
      <c r="BJ94" s="462"/>
      <c r="BK94" s="462"/>
      <c r="BL94" s="450">
        <f t="shared" si="212"/>
        <v>0</v>
      </c>
      <c r="BM94" s="168"/>
      <c r="BN94" s="168"/>
      <c r="BO94" s="168"/>
      <c r="BP94" s="168"/>
      <c r="BQ94" s="462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571">
        <f t="shared" si="192"/>
        <v>0</v>
      </c>
      <c r="CQ94" s="168"/>
      <c r="CR94" s="168"/>
      <c r="CS94" s="168"/>
      <c r="CT94" s="168"/>
      <c r="CU94" s="168"/>
      <c r="CV94" s="168"/>
      <c r="CW94" s="168"/>
      <c r="CX94" s="168"/>
      <c r="CY94" s="168"/>
      <c r="CZ94" s="71"/>
      <c r="DA94" s="71"/>
      <c r="DB94" s="190">
        <f t="shared" si="193"/>
        <v>0</v>
      </c>
      <c r="DC94" s="71">
        <f t="shared" si="194"/>
        <v>0</v>
      </c>
      <c r="DD94" s="71"/>
      <c r="DE94" s="71"/>
      <c r="DF94" s="71"/>
      <c r="DG94" s="190">
        <f t="shared" si="195"/>
        <v>0</v>
      </c>
      <c r="DH94" s="71">
        <f t="shared" si="196"/>
        <v>0</v>
      </c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4"/>
      <c r="EJ94" s="74"/>
      <c r="EK94" s="74"/>
      <c r="EL94" s="74"/>
      <c r="EM94" s="74"/>
      <c r="EN94" s="74"/>
      <c r="EO94" s="7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</row>
    <row r="95" spans="2:158" s="69" customFormat="1" ht="12">
      <c r="B95" s="76"/>
      <c r="C95" s="77" t="s">
        <v>398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2"/>
      <c r="P95" s="71"/>
      <c r="Q95" s="71"/>
      <c r="R95" s="71"/>
      <c r="S95" s="71"/>
      <c r="T95" s="71"/>
      <c r="U95" s="71"/>
      <c r="V95" s="71"/>
      <c r="W95" s="71"/>
      <c r="X95" s="71"/>
      <c r="Y95" s="73"/>
      <c r="Z95" s="73"/>
      <c r="AA95" s="73"/>
      <c r="AB95" s="73"/>
      <c r="AC95" s="73"/>
      <c r="AD95" s="73"/>
      <c r="AE95" s="73"/>
      <c r="AF95" s="447">
        <f t="shared" si="209"/>
        <v>0</v>
      </c>
      <c r="AG95" s="168"/>
      <c r="AH95" s="168"/>
      <c r="AI95" s="168"/>
      <c r="AJ95" s="168"/>
      <c r="AK95" s="168"/>
      <c r="AL95" s="168"/>
      <c r="AM95" s="168"/>
      <c r="AN95" s="168"/>
      <c r="AO95" s="168"/>
      <c r="AP95" s="168"/>
      <c r="AQ95" s="168"/>
      <c r="AR95" s="168"/>
      <c r="AS95" s="447">
        <f t="shared" si="208"/>
        <v>0</v>
      </c>
      <c r="AT95" s="462"/>
      <c r="AU95" s="450">
        <f t="shared" si="210"/>
        <v>0</v>
      </c>
      <c r="AV95" s="168"/>
      <c r="AW95" s="168"/>
      <c r="AX95" s="168"/>
      <c r="AY95" s="462"/>
      <c r="AZ95" s="168"/>
      <c r="BA95" s="462"/>
      <c r="BB95" s="447">
        <f t="shared" si="211"/>
        <v>0</v>
      </c>
      <c r="BC95" s="168"/>
      <c r="BD95" s="168"/>
      <c r="BE95" s="168"/>
      <c r="BF95" s="168"/>
      <c r="BG95" s="462"/>
      <c r="BH95" s="462"/>
      <c r="BI95" s="462"/>
      <c r="BJ95" s="462"/>
      <c r="BK95" s="462"/>
      <c r="BL95" s="450">
        <f t="shared" si="212"/>
        <v>0</v>
      </c>
      <c r="BM95" s="168"/>
      <c r="BN95" s="168"/>
      <c r="BO95" s="168"/>
      <c r="BP95" s="168"/>
      <c r="BQ95" s="462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571">
        <f t="shared" si="192"/>
        <v>0</v>
      </c>
      <c r="CQ95" s="168"/>
      <c r="CR95" s="168"/>
      <c r="CS95" s="168"/>
      <c r="CT95" s="168"/>
      <c r="CU95" s="168"/>
      <c r="CV95" s="168"/>
      <c r="CW95" s="168"/>
      <c r="CX95" s="168"/>
      <c r="CY95" s="168"/>
      <c r="CZ95" s="71"/>
      <c r="DA95" s="71"/>
      <c r="DB95" s="190">
        <f t="shared" si="193"/>
        <v>0</v>
      </c>
      <c r="DC95" s="71">
        <f t="shared" si="194"/>
        <v>0</v>
      </c>
      <c r="DD95" s="71"/>
      <c r="DE95" s="71"/>
      <c r="DF95" s="71"/>
      <c r="DG95" s="190">
        <f t="shared" si="195"/>
        <v>0</v>
      </c>
      <c r="DH95" s="71">
        <f t="shared" si="196"/>
        <v>0</v>
      </c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</row>
    <row r="96" spans="2:158" s="83" customFormat="1" ht="42" customHeight="1">
      <c r="B96" s="702" t="s">
        <v>407</v>
      </c>
      <c r="C96" s="704" t="s">
        <v>408</v>
      </c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7"/>
      <c r="P96" s="86"/>
      <c r="Q96" s="86"/>
      <c r="R96" s="86"/>
      <c r="S96" s="86"/>
      <c r="T96" s="86"/>
      <c r="U96" s="86"/>
      <c r="V96" s="86"/>
      <c r="W96" s="86"/>
      <c r="X96" s="86"/>
      <c r="Y96" s="88">
        <f>SUM(Y98:Y111)</f>
        <v>0</v>
      </c>
      <c r="Z96" s="88">
        <f t="shared" ref="Z96:CK96" si="213">SUM(Z98:Z111)</f>
        <v>0</v>
      </c>
      <c r="AA96" s="88">
        <f t="shared" si="213"/>
        <v>0</v>
      </c>
      <c r="AB96" s="88">
        <f t="shared" si="213"/>
        <v>0</v>
      </c>
      <c r="AC96" s="88">
        <f t="shared" si="213"/>
        <v>0</v>
      </c>
      <c r="AD96" s="88">
        <f t="shared" si="213"/>
        <v>0</v>
      </c>
      <c r="AE96" s="88">
        <f t="shared" si="213"/>
        <v>0</v>
      </c>
      <c r="AF96" s="447">
        <f t="shared" si="209"/>
        <v>0</v>
      </c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447">
        <f t="shared" si="208"/>
        <v>0</v>
      </c>
      <c r="AT96" s="450">
        <f t="shared" si="213"/>
        <v>0</v>
      </c>
      <c r="AU96" s="450">
        <f t="shared" si="210"/>
        <v>0</v>
      </c>
      <c r="AV96" s="88">
        <f t="shared" si="213"/>
        <v>0</v>
      </c>
      <c r="AW96" s="88">
        <f t="shared" si="213"/>
        <v>0</v>
      </c>
      <c r="AX96" s="88">
        <f t="shared" si="213"/>
        <v>0</v>
      </c>
      <c r="AY96" s="450">
        <f t="shared" si="213"/>
        <v>0</v>
      </c>
      <c r="AZ96" s="88">
        <f t="shared" si="213"/>
        <v>0</v>
      </c>
      <c r="BA96" s="450">
        <f t="shared" si="213"/>
        <v>0</v>
      </c>
      <c r="BB96" s="447">
        <f t="shared" si="211"/>
        <v>0</v>
      </c>
      <c r="BC96" s="88">
        <f t="shared" si="213"/>
        <v>0</v>
      </c>
      <c r="BD96" s="88">
        <f t="shared" si="213"/>
        <v>0</v>
      </c>
      <c r="BE96" s="88">
        <f t="shared" si="213"/>
        <v>0</v>
      </c>
      <c r="BF96" s="88">
        <f t="shared" si="213"/>
        <v>0</v>
      </c>
      <c r="BG96" s="450">
        <f t="shared" si="213"/>
        <v>0</v>
      </c>
      <c r="BH96" s="450">
        <f t="shared" si="213"/>
        <v>0</v>
      </c>
      <c r="BI96" s="450">
        <f t="shared" si="213"/>
        <v>0</v>
      </c>
      <c r="BJ96" s="450">
        <f t="shared" si="213"/>
        <v>0</v>
      </c>
      <c r="BK96" s="450">
        <f t="shared" si="213"/>
        <v>0</v>
      </c>
      <c r="BL96" s="450">
        <f t="shared" si="212"/>
        <v>0</v>
      </c>
      <c r="BM96" s="88">
        <f t="shared" si="213"/>
        <v>0</v>
      </c>
      <c r="BN96" s="88">
        <f t="shared" si="213"/>
        <v>0</v>
      </c>
      <c r="BO96" s="88">
        <f t="shared" si="213"/>
        <v>0</v>
      </c>
      <c r="BP96" s="88">
        <f t="shared" si="213"/>
        <v>0</v>
      </c>
      <c r="BQ96" s="450">
        <f t="shared" si="213"/>
        <v>0</v>
      </c>
      <c r="BR96" s="88">
        <f t="shared" si="213"/>
        <v>0</v>
      </c>
      <c r="BS96" s="88">
        <f t="shared" si="213"/>
        <v>0</v>
      </c>
      <c r="BT96" s="88">
        <f t="shared" si="213"/>
        <v>0</v>
      </c>
      <c r="BU96" s="88">
        <f t="shared" si="213"/>
        <v>0</v>
      </c>
      <c r="BV96" s="88">
        <f t="shared" si="213"/>
        <v>0</v>
      </c>
      <c r="BW96" s="88">
        <f t="shared" si="213"/>
        <v>0</v>
      </c>
      <c r="BX96" s="88">
        <f t="shared" si="213"/>
        <v>0</v>
      </c>
      <c r="BY96" s="88">
        <f t="shared" si="213"/>
        <v>0</v>
      </c>
      <c r="BZ96" s="88">
        <f t="shared" si="213"/>
        <v>0</v>
      </c>
      <c r="CA96" s="88">
        <f t="shared" si="213"/>
        <v>0</v>
      </c>
      <c r="CB96" s="88">
        <f t="shared" si="213"/>
        <v>0</v>
      </c>
      <c r="CC96" s="88">
        <f t="shared" si="213"/>
        <v>0</v>
      </c>
      <c r="CD96" s="88">
        <f t="shared" si="213"/>
        <v>0</v>
      </c>
      <c r="CE96" s="88">
        <f t="shared" si="213"/>
        <v>0</v>
      </c>
      <c r="CF96" s="88">
        <f t="shared" si="213"/>
        <v>0</v>
      </c>
      <c r="CG96" s="88">
        <f t="shared" si="213"/>
        <v>0</v>
      </c>
      <c r="CH96" s="88">
        <f t="shared" si="213"/>
        <v>0</v>
      </c>
      <c r="CI96" s="88">
        <f t="shared" si="213"/>
        <v>0</v>
      </c>
      <c r="CJ96" s="88">
        <f t="shared" si="213"/>
        <v>0</v>
      </c>
      <c r="CK96" s="88">
        <f t="shared" si="213"/>
        <v>0</v>
      </c>
      <c r="CL96" s="88">
        <f t="shared" ref="CL96:EH96" si="214">SUM(CL98:CL111)</f>
        <v>0</v>
      </c>
      <c r="CM96" s="88">
        <f t="shared" si="214"/>
        <v>0</v>
      </c>
      <c r="CN96" s="88">
        <f t="shared" si="214"/>
        <v>0</v>
      </c>
      <c r="CO96" s="88">
        <f t="shared" si="214"/>
        <v>0</v>
      </c>
      <c r="CP96" s="306">
        <f t="shared" si="192"/>
        <v>0</v>
      </c>
      <c r="CQ96" s="88">
        <f t="shared" si="214"/>
        <v>0</v>
      </c>
      <c r="CR96" s="88">
        <f t="shared" si="214"/>
        <v>0</v>
      </c>
      <c r="CS96" s="88">
        <f t="shared" si="214"/>
        <v>0</v>
      </c>
      <c r="CT96" s="88">
        <f t="shared" si="214"/>
        <v>0</v>
      </c>
      <c r="CU96" s="88">
        <f t="shared" si="214"/>
        <v>0</v>
      </c>
      <c r="CV96" s="88">
        <f t="shared" si="214"/>
        <v>0</v>
      </c>
      <c r="CW96" s="88">
        <f t="shared" si="214"/>
        <v>0</v>
      </c>
      <c r="CX96" s="88">
        <f t="shared" si="214"/>
        <v>0</v>
      </c>
      <c r="CY96" s="88">
        <f t="shared" si="214"/>
        <v>0</v>
      </c>
      <c r="CZ96" s="88">
        <f t="shared" si="214"/>
        <v>0</v>
      </c>
      <c r="DA96" s="88">
        <f t="shared" si="214"/>
        <v>0</v>
      </c>
      <c r="DB96" s="188">
        <f t="shared" si="193"/>
        <v>0</v>
      </c>
      <c r="DC96" s="38">
        <f t="shared" si="194"/>
        <v>0</v>
      </c>
      <c r="DD96" s="88">
        <f t="shared" si="214"/>
        <v>0</v>
      </c>
      <c r="DE96" s="88">
        <f t="shared" si="214"/>
        <v>0</v>
      </c>
      <c r="DF96" s="88">
        <f t="shared" si="214"/>
        <v>0</v>
      </c>
      <c r="DG96" s="188">
        <f t="shared" si="195"/>
        <v>0</v>
      </c>
      <c r="DH96" s="38">
        <f t="shared" si="196"/>
        <v>0</v>
      </c>
      <c r="DI96" s="88">
        <f t="shared" si="214"/>
        <v>0</v>
      </c>
      <c r="DJ96" s="88">
        <f t="shared" si="214"/>
        <v>0</v>
      </c>
      <c r="DK96" s="88">
        <f t="shared" si="214"/>
        <v>0</v>
      </c>
      <c r="DL96" s="88">
        <f t="shared" si="214"/>
        <v>0</v>
      </c>
      <c r="DM96" s="88">
        <f t="shared" si="214"/>
        <v>0</v>
      </c>
      <c r="DN96" s="88">
        <f t="shared" si="214"/>
        <v>0</v>
      </c>
      <c r="DO96" s="88">
        <f t="shared" si="214"/>
        <v>0</v>
      </c>
      <c r="DP96" s="88">
        <f t="shared" si="214"/>
        <v>0</v>
      </c>
      <c r="DQ96" s="88">
        <f t="shared" si="214"/>
        <v>0</v>
      </c>
      <c r="DR96" s="88">
        <f t="shared" si="214"/>
        <v>0</v>
      </c>
      <c r="DS96" s="88">
        <f t="shared" si="214"/>
        <v>0</v>
      </c>
      <c r="DT96" s="88">
        <f t="shared" si="214"/>
        <v>0</v>
      </c>
      <c r="DU96" s="88">
        <f t="shared" si="214"/>
        <v>0</v>
      </c>
      <c r="DV96" s="88">
        <f t="shared" si="214"/>
        <v>0</v>
      </c>
      <c r="DW96" s="88">
        <f t="shared" si="214"/>
        <v>0</v>
      </c>
      <c r="DX96" s="88">
        <f t="shared" si="214"/>
        <v>0</v>
      </c>
      <c r="DY96" s="88">
        <f t="shared" si="214"/>
        <v>0</v>
      </c>
      <c r="DZ96" s="88">
        <f t="shared" si="214"/>
        <v>0</v>
      </c>
      <c r="EA96" s="88">
        <f t="shared" si="214"/>
        <v>0</v>
      </c>
      <c r="EB96" s="88">
        <f t="shared" si="214"/>
        <v>0</v>
      </c>
      <c r="EC96" s="88">
        <f t="shared" si="214"/>
        <v>0</v>
      </c>
      <c r="ED96" s="88">
        <f t="shared" si="214"/>
        <v>0</v>
      </c>
      <c r="EE96" s="88">
        <f t="shared" si="214"/>
        <v>0</v>
      </c>
      <c r="EF96" s="88">
        <f t="shared" si="214"/>
        <v>0</v>
      </c>
      <c r="EG96" s="88">
        <f t="shared" si="214"/>
        <v>0</v>
      </c>
      <c r="EH96" s="88">
        <f t="shared" si="214"/>
        <v>0</v>
      </c>
      <c r="EI96" s="89"/>
      <c r="EJ96" s="89"/>
      <c r="EK96" s="89"/>
      <c r="EL96" s="89"/>
      <c r="EM96" s="89"/>
      <c r="EN96" s="89"/>
      <c r="EO96" s="89"/>
      <c r="EP96" s="89"/>
      <c r="EQ96" s="89"/>
      <c r="ER96" s="89"/>
      <c r="ES96" s="89"/>
      <c r="ET96" s="89"/>
      <c r="EU96" s="89"/>
      <c r="EV96" s="89"/>
      <c r="EW96" s="89"/>
      <c r="EX96" s="89"/>
      <c r="EY96" s="89"/>
      <c r="EZ96" s="89"/>
      <c r="FA96" s="89"/>
      <c r="FB96" s="89"/>
    </row>
    <row r="97" spans="2:158" s="83" customFormat="1" ht="12">
      <c r="B97" s="703"/>
      <c r="C97" s="705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7"/>
      <c r="P97" s="86"/>
      <c r="Q97" s="86"/>
      <c r="R97" s="86"/>
      <c r="S97" s="86"/>
      <c r="T97" s="86"/>
      <c r="U97" s="86"/>
      <c r="V97" s="86"/>
      <c r="W97" s="86"/>
      <c r="X97" s="86"/>
      <c r="Y97" s="88">
        <f>SUM(Y98:Y111)</f>
        <v>0</v>
      </c>
      <c r="Z97" s="88"/>
      <c r="AA97" s="88"/>
      <c r="AB97" s="88"/>
      <c r="AC97" s="88"/>
      <c r="AD97" s="88"/>
      <c r="AE97" s="88"/>
      <c r="AF97" s="447">
        <f t="shared" si="209"/>
        <v>0</v>
      </c>
      <c r="AG97" s="88">
        <f t="shared" ref="AG97:AR97" si="215">SUM(AG98:AG111)</f>
        <v>0</v>
      </c>
      <c r="AH97" s="88">
        <f t="shared" si="215"/>
        <v>0</v>
      </c>
      <c r="AI97" s="88">
        <f t="shared" si="215"/>
        <v>0</v>
      </c>
      <c r="AJ97" s="88">
        <f t="shared" si="215"/>
        <v>0</v>
      </c>
      <c r="AK97" s="88">
        <f t="shared" si="215"/>
        <v>0</v>
      </c>
      <c r="AL97" s="88">
        <f t="shared" si="215"/>
        <v>0</v>
      </c>
      <c r="AM97" s="88">
        <f t="shared" si="215"/>
        <v>0</v>
      </c>
      <c r="AN97" s="88">
        <f t="shared" si="215"/>
        <v>0</v>
      </c>
      <c r="AO97" s="88">
        <f t="shared" si="215"/>
        <v>0</v>
      </c>
      <c r="AP97" s="88">
        <f t="shared" si="215"/>
        <v>0</v>
      </c>
      <c r="AQ97" s="88">
        <f t="shared" si="215"/>
        <v>0</v>
      </c>
      <c r="AR97" s="88">
        <f t="shared" si="215"/>
        <v>0</v>
      </c>
      <c r="AS97" s="447">
        <f t="shared" si="208"/>
        <v>0</v>
      </c>
      <c r="AT97" s="450">
        <f t="shared" ref="AT97:BR97" si="216">SUM(AT98:AT111)</f>
        <v>0</v>
      </c>
      <c r="AU97" s="450">
        <f t="shared" si="216"/>
        <v>0</v>
      </c>
      <c r="AV97" s="88">
        <f t="shared" si="216"/>
        <v>0</v>
      </c>
      <c r="AW97" s="88">
        <f t="shared" si="216"/>
        <v>0</v>
      </c>
      <c r="AX97" s="88">
        <f t="shared" si="216"/>
        <v>0</v>
      </c>
      <c r="AY97" s="450">
        <f t="shared" si="216"/>
        <v>0</v>
      </c>
      <c r="AZ97" s="88">
        <f t="shared" si="216"/>
        <v>0</v>
      </c>
      <c r="BA97" s="450">
        <f t="shared" si="216"/>
        <v>0</v>
      </c>
      <c r="BB97" s="450">
        <f t="shared" si="216"/>
        <v>0</v>
      </c>
      <c r="BC97" s="88">
        <f t="shared" si="216"/>
        <v>0</v>
      </c>
      <c r="BD97" s="88">
        <f t="shared" si="216"/>
        <v>0</v>
      </c>
      <c r="BE97" s="88">
        <f t="shared" si="216"/>
        <v>0</v>
      </c>
      <c r="BF97" s="88">
        <f t="shared" si="216"/>
        <v>0</v>
      </c>
      <c r="BG97" s="450">
        <f t="shared" si="216"/>
        <v>0</v>
      </c>
      <c r="BH97" s="450">
        <f t="shared" si="216"/>
        <v>0</v>
      </c>
      <c r="BI97" s="450">
        <f t="shared" si="216"/>
        <v>0</v>
      </c>
      <c r="BJ97" s="450">
        <f t="shared" si="216"/>
        <v>0</v>
      </c>
      <c r="BK97" s="450">
        <f t="shared" si="216"/>
        <v>0</v>
      </c>
      <c r="BL97" s="450">
        <f t="shared" si="216"/>
        <v>0</v>
      </c>
      <c r="BM97" s="88">
        <f t="shared" si="216"/>
        <v>0</v>
      </c>
      <c r="BN97" s="88">
        <f t="shared" si="216"/>
        <v>0</v>
      </c>
      <c r="BO97" s="88">
        <f t="shared" si="216"/>
        <v>0</v>
      </c>
      <c r="BP97" s="88">
        <f t="shared" si="216"/>
        <v>0</v>
      </c>
      <c r="BQ97" s="450">
        <f t="shared" si="216"/>
        <v>0</v>
      </c>
      <c r="BR97" s="88">
        <f t="shared" si="216"/>
        <v>0</v>
      </c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306">
        <f t="shared" si="192"/>
        <v>0</v>
      </c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188">
        <f t="shared" si="193"/>
        <v>0</v>
      </c>
      <c r="DC97" s="38">
        <f t="shared" si="194"/>
        <v>0</v>
      </c>
      <c r="DD97" s="88"/>
      <c r="DE97" s="88"/>
      <c r="DF97" s="88"/>
      <c r="DG97" s="188">
        <f t="shared" si="195"/>
        <v>0</v>
      </c>
      <c r="DH97" s="38">
        <f t="shared" si="196"/>
        <v>0</v>
      </c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9"/>
      <c r="EJ97" s="89"/>
      <c r="EK97" s="89"/>
      <c r="EL97" s="89"/>
      <c r="EM97" s="89"/>
      <c r="EN97" s="89"/>
      <c r="EO97" s="89"/>
      <c r="EP97" s="89"/>
      <c r="EQ97" s="89"/>
      <c r="ER97" s="89"/>
      <c r="ES97" s="89"/>
      <c r="ET97" s="89"/>
      <c r="EU97" s="89"/>
      <c r="EV97" s="89"/>
      <c r="EW97" s="89"/>
      <c r="EX97" s="89"/>
      <c r="EY97" s="89"/>
      <c r="EZ97" s="89"/>
      <c r="FA97" s="89"/>
      <c r="FB97" s="89"/>
    </row>
    <row r="98" spans="2:158" ht="12">
      <c r="B98" s="39"/>
      <c r="C98" s="77" t="s">
        <v>385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61"/>
      <c r="P98" s="38"/>
      <c r="Q98" s="38"/>
      <c r="R98" s="38"/>
      <c r="S98" s="38"/>
      <c r="T98" s="38"/>
      <c r="U98" s="38"/>
      <c r="V98" s="38"/>
      <c r="W98" s="38"/>
      <c r="X98" s="38"/>
      <c r="Y98" s="33"/>
      <c r="Z98" s="33"/>
      <c r="AA98" s="33"/>
      <c r="AB98" s="33"/>
      <c r="AC98" s="33"/>
      <c r="AD98" s="33"/>
      <c r="AE98" s="33"/>
      <c r="AF98" s="447">
        <f t="shared" si="209"/>
        <v>0</v>
      </c>
      <c r="AG98" s="28"/>
      <c r="AH98" s="28"/>
      <c r="AI98" s="28"/>
      <c r="AJ98" s="28"/>
      <c r="AK98" s="28"/>
      <c r="AL98" s="28"/>
      <c r="AM98" s="28"/>
      <c r="AN98" s="28"/>
      <c r="AO98" s="28"/>
      <c r="AP98" s="28"/>
      <c r="AQ98" s="28"/>
      <c r="AR98" s="28"/>
      <c r="AS98" s="447">
        <f t="shared" si="208"/>
        <v>0</v>
      </c>
      <c r="AT98" s="462"/>
      <c r="AU98" s="450">
        <f t="shared" si="210"/>
        <v>0</v>
      </c>
      <c r="AV98" s="28"/>
      <c r="AW98" s="28"/>
      <c r="AX98" s="28"/>
      <c r="AY98" s="462"/>
      <c r="AZ98" s="28"/>
      <c r="BA98" s="462"/>
      <c r="BB98" s="447">
        <f t="shared" si="211"/>
        <v>0</v>
      </c>
      <c r="BC98" s="28"/>
      <c r="BD98" s="28"/>
      <c r="BE98" s="28"/>
      <c r="BF98" s="28"/>
      <c r="BG98" s="462"/>
      <c r="BH98" s="462"/>
      <c r="BI98" s="462"/>
      <c r="BJ98" s="462"/>
      <c r="BK98" s="462"/>
      <c r="BL98" s="450">
        <f t="shared" si="212"/>
        <v>0</v>
      </c>
      <c r="BM98" s="28"/>
      <c r="BN98" s="28"/>
      <c r="BO98" s="28"/>
      <c r="BP98" s="28"/>
      <c r="BQ98" s="462"/>
      <c r="BR98" s="28"/>
      <c r="BS98" s="28"/>
      <c r="BT98" s="28"/>
      <c r="BU98" s="28"/>
      <c r="BV98" s="28"/>
      <c r="BW98" s="28"/>
      <c r="BX98" s="28"/>
      <c r="BY98" s="28"/>
      <c r="BZ98" s="28"/>
      <c r="CA98" s="28"/>
      <c r="CB98" s="28"/>
      <c r="CC98" s="28"/>
      <c r="CD98" s="28"/>
      <c r="CE98" s="28"/>
      <c r="CF98" s="28"/>
      <c r="CG98" s="28"/>
      <c r="CH98" s="28"/>
      <c r="CI98" s="28"/>
      <c r="CJ98" s="28"/>
      <c r="CK98" s="28"/>
      <c r="CL98" s="28"/>
      <c r="CM98" s="28"/>
      <c r="CN98" s="28"/>
      <c r="CO98" s="28"/>
      <c r="CP98" s="306">
        <f t="shared" si="192"/>
        <v>0</v>
      </c>
      <c r="CQ98" s="28"/>
      <c r="CR98" s="28"/>
      <c r="CS98" s="28"/>
      <c r="CT98" s="28"/>
      <c r="CU98" s="28"/>
      <c r="CV98" s="28"/>
      <c r="CW98" s="28"/>
      <c r="CX98" s="28"/>
      <c r="CY98" s="28"/>
      <c r="CZ98" s="38"/>
      <c r="DA98" s="38"/>
      <c r="DB98" s="188">
        <f t="shared" si="193"/>
        <v>0</v>
      </c>
      <c r="DC98" s="38">
        <f t="shared" si="194"/>
        <v>0</v>
      </c>
      <c r="DD98" s="38"/>
      <c r="DE98" s="38"/>
      <c r="DF98" s="38"/>
      <c r="DG98" s="188">
        <f t="shared" si="195"/>
        <v>0</v>
      </c>
      <c r="DH98" s="38">
        <f t="shared" si="196"/>
        <v>0</v>
      </c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</row>
    <row r="99" spans="2:158" ht="12">
      <c r="B99" s="39"/>
      <c r="C99" s="77" t="s">
        <v>386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61"/>
      <c r="P99" s="38"/>
      <c r="Q99" s="38"/>
      <c r="R99" s="38"/>
      <c r="S99" s="38"/>
      <c r="T99" s="38"/>
      <c r="U99" s="38"/>
      <c r="V99" s="38"/>
      <c r="W99" s="38"/>
      <c r="X99" s="38"/>
      <c r="Y99" s="33"/>
      <c r="Z99" s="33"/>
      <c r="AA99" s="33"/>
      <c r="AB99" s="33"/>
      <c r="AC99" s="33"/>
      <c r="AD99" s="33"/>
      <c r="AE99" s="33"/>
      <c r="AF99" s="447">
        <f t="shared" si="209"/>
        <v>0</v>
      </c>
      <c r="AG99" s="28"/>
      <c r="AH99" s="28"/>
      <c r="AI99" s="28"/>
      <c r="AJ99" s="28"/>
      <c r="AK99" s="28"/>
      <c r="AL99" s="28"/>
      <c r="AM99" s="28"/>
      <c r="AN99" s="28"/>
      <c r="AO99" s="28"/>
      <c r="AP99" s="28"/>
      <c r="AQ99" s="28"/>
      <c r="AR99" s="28"/>
      <c r="AS99" s="447">
        <f t="shared" si="208"/>
        <v>0</v>
      </c>
      <c r="AT99" s="462"/>
      <c r="AU99" s="450">
        <f t="shared" si="210"/>
        <v>0</v>
      </c>
      <c r="AV99" s="28"/>
      <c r="AW99" s="28"/>
      <c r="AX99" s="28"/>
      <c r="AY99" s="462"/>
      <c r="AZ99" s="28"/>
      <c r="BA99" s="462"/>
      <c r="BB99" s="447">
        <f t="shared" si="211"/>
        <v>0</v>
      </c>
      <c r="BC99" s="28"/>
      <c r="BD99" s="28"/>
      <c r="BE99" s="28"/>
      <c r="BF99" s="28"/>
      <c r="BG99" s="462"/>
      <c r="BH99" s="462"/>
      <c r="BI99" s="462"/>
      <c r="BJ99" s="462"/>
      <c r="BK99" s="462"/>
      <c r="BL99" s="450">
        <f t="shared" si="212"/>
        <v>0</v>
      </c>
      <c r="BM99" s="28"/>
      <c r="BN99" s="28"/>
      <c r="BO99" s="28"/>
      <c r="BP99" s="28"/>
      <c r="BQ99" s="462"/>
      <c r="BR99" s="28"/>
      <c r="BS99" s="28"/>
      <c r="BT99" s="28"/>
      <c r="BU99" s="28"/>
      <c r="BV99" s="28"/>
      <c r="BW99" s="28"/>
      <c r="BX99" s="28"/>
      <c r="BY99" s="28"/>
      <c r="BZ99" s="28"/>
      <c r="CA99" s="28"/>
      <c r="CB99" s="28"/>
      <c r="CC99" s="28"/>
      <c r="CD99" s="28"/>
      <c r="CE99" s="28"/>
      <c r="CF99" s="28"/>
      <c r="CG99" s="28"/>
      <c r="CH99" s="28"/>
      <c r="CI99" s="28"/>
      <c r="CJ99" s="28"/>
      <c r="CK99" s="28"/>
      <c r="CL99" s="28"/>
      <c r="CM99" s="28"/>
      <c r="CN99" s="28"/>
      <c r="CO99" s="28"/>
      <c r="CP99" s="306">
        <f t="shared" ref="CP99:CP163" si="217">SUM(CM99,CK99,CO99)</f>
        <v>0</v>
      </c>
      <c r="CQ99" s="28"/>
      <c r="CR99" s="28"/>
      <c r="CS99" s="28"/>
      <c r="CT99" s="28"/>
      <c r="CU99" s="28"/>
      <c r="CV99" s="28"/>
      <c r="CW99" s="28"/>
      <c r="CX99" s="28"/>
      <c r="CY99" s="28"/>
      <c r="CZ99" s="38"/>
      <c r="DA99" s="38"/>
      <c r="DB99" s="188">
        <f t="shared" si="193"/>
        <v>0</v>
      </c>
      <c r="DC99" s="38">
        <f t="shared" si="194"/>
        <v>0</v>
      </c>
      <c r="DD99" s="38"/>
      <c r="DE99" s="38"/>
      <c r="DF99" s="38"/>
      <c r="DG99" s="188">
        <f t="shared" si="195"/>
        <v>0</v>
      </c>
      <c r="DH99" s="38">
        <f t="shared" si="196"/>
        <v>0</v>
      </c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</row>
    <row r="100" spans="2:158" ht="12">
      <c r="B100" s="39"/>
      <c r="C100" s="77" t="s">
        <v>387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61"/>
      <c r="P100" s="38"/>
      <c r="Q100" s="38"/>
      <c r="R100" s="38"/>
      <c r="S100" s="38"/>
      <c r="T100" s="38"/>
      <c r="U100" s="38"/>
      <c r="V100" s="38"/>
      <c r="W100" s="38"/>
      <c r="X100" s="38"/>
      <c r="Y100" s="33"/>
      <c r="Z100" s="33"/>
      <c r="AA100" s="33"/>
      <c r="AB100" s="33"/>
      <c r="AC100" s="33"/>
      <c r="AD100" s="33"/>
      <c r="AE100" s="33"/>
      <c r="AF100" s="447">
        <f t="shared" si="209"/>
        <v>0</v>
      </c>
      <c r="AG100" s="28"/>
      <c r="AH100" s="28"/>
      <c r="AI100" s="28"/>
      <c r="AJ100" s="28"/>
      <c r="AK100" s="28"/>
      <c r="AL100" s="28"/>
      <c r="AM100" s="28"/>
      <c r="AN100" s="28"/>
      <c r="AO100" s="28"/>
      <c r="AP100" s="28"/>
      <c r="AQ100" s="28"/>
      <c r="AR100" s="28"/>
      <c r="AS100" s="447">
        <f t="shared" si="208"/>
        <v>0</v>
      </c>
      <c r="AT100" s="462"/>
      <c r="AU100" s="450">
        <f t="shared" si="210"/>
        <v>0</v>
      </c>
      <c r="AV100" s="28"/>
      <c r="AW100" s="28"/>
      <c r="AX100" s="28"/>
      <c r="AY100" s="462"/>
      <c r="AZ100" s="28"/>
      <c r="BA100" s="462"/>
      <c r="BB100" s="447">
        <f t="shared" si="211"/>
        <v>0</v>
      </c>
      <c r="BC100" s="28"/>
      <c r="BD100" s="28"/>
      <c r="BE100" s="28"/>
      <c r="BF100" s="28"/>
      <c r="BG100" s="462"/>
      <c r="BH100" s="462"/>
      <c r="BI100" s="462"/>
      <c r="BJ100" s="462"/>
      <c r="BK100" s="462"/>
      <c r="BL100" s="450">
        <f t="shared" si="212"/>
        <v>0</v>
      </c>
      <c r="BM100" s="28"/>
      <c r="BN100" s="28"/>
      <c r="BO100" s="28"/>
      <c r="BP100" s="28"/>
      <c r="BQ100" s="462"/>
      <c r="BR100" s="28"/>
      <c r="BS100" s="28"/>
      <c r="BT100" s="28"/>
      <c r="BU100" s="28"/>
      <c r="BV100" s="28"/>
      <c r="BW100" s="28"/>
      <c r="BX100" s="28"/>
      <c r="BY100" s="28"/>
      <c r="BZ100" s="28"/>
      <c r="CA100" s="28"/>
      <c r="CB100" s="28"/>
      <c r="CC100" s="28"/>
      <c r="CD100" s="28"/>
      <c r="CE100" s="28"/>
      <c r="CF100" s="28"/>
      <c r="CG100" s="28"/>
      <c r="CH100" s="28"/>
      <c r="CI100" s="28"/>
      <c r="CJ100" s="28"/>
      <c r="CK100" s="28"/>
      <c r="CL100" s="28"/>
      <c r="CM100" s="28"/>
      <c r="CN100" s="28"/>
      <c r="CO100" s="28"/>
      <c r="CP100" s="306">
        <f t="shared" si="217"/>
        <v>0</v>
      </c>
      <c r="CQ100" s="28"/>
      <c r="CR100" s="28"/>
      <c r="CS100" s="28"/>
      <c r="CT100" s="28"/>
      <c r="CU100" s="28"/>
      <c r="CV100" s="28"/>
      <c r="CW100" s="28"/>
      <c r="CX100" s="28"/>
      <c r="CY100" s="28"/>
      <c r="CZ100" s="38"/>
      <c r="DA100" s="38"/>
      <c r="DB100" s="188">
        <f t="shared" si="193"/>
        <v>0</v>
      </c>
      <c r="DC100" s="38">
        <f t="shared" si="194"/>
        <v>0</v>
      </c>
      <c r="DD100" s="38"/>
      <c r="DE100" s="38"/>
      <c r="DF100" s="38"/>
      <c r="DG100" s="188">
        <f t="shared" si="195"/>
        <v>0</v>
      </c>
      <c r="DH100" s="38">
        <f t="shared" si="196"/>
        <v>0</v>
      </c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</row>
    <row r="101" spans="2:158" ht="12">
      <c r="B101" s="39"/>
      <c r="C101" s="77" t="s">
        <v>388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61"/>
      <c r="P101" s="38"/>
      <c r="Q101" s="38"/>
      <c r="R101" s="38"/>
      <c r="S101" s="38"/>
      <c r="T101" s="38"/>
      <c r="U101" s="38"/>
      <c r="V101" s="38"/>
      <c r="W101" s="38"/>
      <c r="X101" s="38"/>
      <c r="Y101" s="33"/>
      <c r="Z101" s="33"/>
      <c r="AA101" s="33"/>
      <c r="AB101" s="33"/>
      <c r="AC101" s="33"/>
      <c r="AD101" s="33"/>
      <c r="AE101" s="33"/>
      <c r="AF101" s="447">
        <f>SUM(AS101:AU101,AY101,BA101:BB101,BG101:BL101)</f>
        <v>0</v>
      </c>
      <c r="AG101" s="28"/>
      <c r="AH101" s="28"/>
      <c r="AI101" s="28"/>
      <c r="AJ101" s="28"/>
      <c r="AK101" s="28"/>
      <c r="AL101" s="28"/>
      <c r="AM101" s="28"/>
      <c r="AN101" s="28"/>
      <c r="AO101" s="28"/>
      <c r="AP101" s="28"/>
      <c r="AQ101" s="28"/>
      <c r="AR101" s="28"/>
      <c r="AS101" s="447">
        <f t="shared" si="208"/>
        <v>0</v>
      </c>
      <c r="AT101" s="462"/>
      <c r="AU101" s="450">
        <f t="shared" si="210"/>
        <v>0</v>
      </c>
      <c r="AV101" s="28"/>
      <c r="AW101" s="28"/>
      <c r="AX101" s="28"/>
      <c r="AY101" s="462"/>
      <c r="AZ101" s="28"/>
      <c r="BA101" s="462"/>
      <c r="BB101" s="447">
        <f t="shared" si="211"/>
        <v>0</v>
      </c>
      <c r="BC101" s="28"/>
      <c r="BD101" s="28"/>
      <c r="BE101" s="28"/>
      <c r="BF101" s="28"/>
      <c r="BG101" s="462"/>
      <c r="BH101" s="462"/>
      <c r="BI101" s="462"/>
      <c r="BJ101" s="462"/>
      <c r="BK101" s="462"/>
      <c r="BL101" s="450">
        <f t="shared" si="212"/>
        <v>0</v>
      </c>
      <c r="BM101" s="28"/>
      <c r="BN101" s="28"/>
      <c r="BO101" s="28"/>
      <c r="BP101" s="28"/>
      <c r="BQ101" s="462"/>
      <c r="BR101" s="28"/>
      <c r="BS101" s="28"/>
      <c r="BT101" s="28"/>
      <c r="BU101" s="28"/>
      <c r="BV101" s="28"/>
      <c r="BW101" s="28"/>
      <c r="BX101" s="28"/>
      <c r="BY101" s="28"/>
      <c r="BZ101" s="28"/>
      <c r="CA101" s="28"/>
      <c r="CB101" s="28"/>
      <c r="CC101" s="28"/>
      <c r="CD101" s="28"/>
      <c r="CE101" s="28"/>
      <c r="CF101" s="28"/>
      <c r="CG101" s="28"/>
      <c r="CH101" s="28"/>
      <c r="CI101" s="28"/>
      <c r="CJ101" s="28"/>
      <c r="CK101" s="28"/>
      <c r="CL101" s="28"/>
      <c r="CM101" s="28"/>
      <c r="CN101" s="28"/>
      <c r="CO101" s="28"/>
      <c r="CP101" s="306">
        <f t="shared" si="217"/>
        <v>0</v>
      </c>
      <c r="CQ101" s="28"/>
      <c r="CR101" s="28"/>
      <c r="CS101" s="28"/>
      <c r="CT101" s="28"/>
      <c r="CU101" s="28"/>
      <c r="CV101" s="28"/>
      <c r="CW101" s="28"/>
      <c r="CX101" s="28"/>
      <c r="CY101" s="28"/>
      <c r="CZ101" s="38"/>
      <c r="DA101" s="38"/>
      <c r="DB101" s="188">
        <f t="shared" si="193"/>
        <v>0</v>
      </c>
      <c r="DC101" s="38">
        <f t="shared" si="194"/>
        <v>0</v>
      </c>
      <c r="DD101" s="38"/>
      <c r="DE101" s="38"/>
      <c r="DF101" s="38"/>
      <c r="DG101" s="188">
        <f t="shared" si="195"/>
        <v>0</v>
      </c>
      <c r="DH101" s="38">
        <f t="shared" si="196"/>
        <v>0</v>
      </c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</row>
    <row r="102" spans="2:158" ht="12">
      <c r="B102" s="39"/>
      <c r="C102" s="77" t="s">
        <v>389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61"/>
      <c r="P102" s="38"/>
      <c r="Q102" s="38"/>
      <c r="R102" s="38"/>
      <c r="S102" s="38"/>
      <c r="T102" s="38"/>
      <c r="U102" s="38"/>
      <c r="V102" s="38"/>
      <c r="W102" s="38"/>
      <c r="X102" s="38"/>
      <c r="Y102" s="33"/>
      <c r="Z102" s="33"/>
      <c r="AA102" s="33"/>
      <c r="AB102" s="33"/>
      <c r="AC102" s="33"/>
      <c r="AD102" s="33"/>
      <c r="AE102" s="33"/>
      <c r="AF102" s="447">
        <f t="shared" si="209"/>
        <v>0</v>
      </c>
      <c r="AG102" s="28"/>
      <c r="AH102" s="28"/>
      <c r="AI102" s="28"/>
      <c r="AJ102" s="28"/>
      <c r="AK102" s="28"/>
      <c r="AL102" s="28"/>
      <c r="AM102" s="28"/>
      <c r="AN102" s="28"/>
      <c r="AO102" s="28"/>
      <c r="AP102" s="28"/>
      <c r="AQ102" s="28"/>
      <c r="AR102" s="28"/>
      <c r="AS102" s="447">
        <f t="shared" si="208"/>
        <v>0</v>
      </c>
      <c r="AT102" s="462"/>
      <c r="AU102" s="450">
        <f t="shared" si="210"/>
        <v>0</v>
      </c>
      <c r="AV102" s="28"/>
      <c r="AW102" s="28"/>
      <c r="AX102" s="28"/>
      <c r="AY102" s="462"/>
      <c r="AZ102" s="28"/>
      <c r="BA102" s="462"/>
      <c r="BB102" s="447">
        <f t="shared" si="211"/>
        <v>0</v>
      </c>
      <c r="BC102" s="28"/>
      <c r="BD102" s="28"/>
      <c r="BE102" s="28"/>
      <c r="BF102" s="28"/>
      <c r="BG102" s="462"/>
      <c r="BH102" s="462"/>
      <c r="BI102" s="462"/>
      <c r="BJ102" s="462"/>
      <c r="BK102" s="462"/>
      <c r="BL102" s="450">
        <f t="shared" si="212"/>
        <v>0</v>
      </c>
      <c r="BM102" s="28"/>
      <c r="BN102" s="28"/>
      <c r="BO102" s="28"/>
      <c r="BP102" s="28"/>
      <c r="BQ102" s="462"/>
      <c r="BR102" s="28"/>
      <c r="BS102" s="28"/>
      <c r="BT102" s="28"/>
      <c r="BU102" s="28"/>
      <c r="BV102" s="28"/>
      <c r="BW102" s="28"/>
      <c r="BX102" s="28"/>
      <c r="BY102" s="28"/>
      <c r="BZ102" s="28"/>
      <c r="CA102" s="28"/>
      <c r="CB102" s="28"/>
      <c r="CC102" s="28"/>
      <c r="CD102" s="28"/>
      <c r="CE102" s="28"/>
      <c r="CF102" s="28"/>
      <c r="CG102" s="28"/>
      <c r="CH102" s="28"/>
      <c r="CI102" s="28"/>
      <c r="CJ102" s="28"/>
      <c r="CK102" s="28"/>
      <c r="CL102" s="28"/>
      <c r="CM102" s="28"/>
      <c r="CN102" s="28"/>
      <c r="CO102" s="28"/>
      <c r="CP102" s="306">
        <f t="shared" si="217"/>
        <v>0</v>
      </c>
      <c r="CQ102" s="28"/>
      <c r="CR102" s="28"/>
      <c r="CS102" s="28"/>
      <c r="CT102" s="28"/>
      <c r="CU102" s="28"/>
      <c r="CV102" s="28"/>
      <c r="CW102" s="28"/>
      <c r="CX102" s="28"/>
      <c r="CY102" s="28"/>
      <c r="CZ102" s="38"/>
      <c r="DA102" s="38"/>
      <c r="DB102" s="188">
        <f t="shared" si="193"/>
        <v>0</v>
      </c>
      <c r="DC102" s="38">
        <f t="shared" si="194"/>
        <v>0</v>
      </c>
      <c r="DD102" s="38"/>
      <c r="DE102" s="38"/>
      <c r="DF102" s="38"/>
      <c r="DG102" s="188">
        <f t="shared" si="195"/>
        <v>0</v>
      </c>
      <c r="DH102" s="38">
        <f t="shared" si="196"/>
        <v>0</v>
      </c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</row>
    <row r="103" spans="2:158" ht="12">
      <c r="B103" s="39"/>
      <c r="C103" s="77" t="s">
        <v>390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61"/>
      <c r="P103" s="38"/>
      <c r="Q103" s="38"/>
      <c r="R103" s="38"/>
      <c r="S103" s="38"/>
      <c r="T103" s="38"/>
      <c r="U103" s="38"/>
      <c r="V103" s="38"/>
      <c r="W103" s="38"/>
      <c r="X103" s="38"/>
      <c r="Y103" s="33"/>
      <c r="Z103" s="33"/>
      <c r="AA103" s="33"/>
      <c r="AB103" s="33"/>
      <c r="AC103" s="33"/>
      <c r="AD103" s="33"/>
      <c r="AE103" s="33"/>
      <c r="AF103" s="447">
        <f t="shared" si="209"/>
        <v>0</v>
      </c>
      <c r="AG103" s="28"/>
      <c r="AH103" s="28"/>
      <c r="AI103" s="28"/>
      <c r="AJ103" s="28"/>
      <c r="AK103" s="28"/>
      <c r="AL103" s="28"/>
      <c r="AM103" s="28"/>
      <c r="AN103" s="28"/>
      <c r="AO103" s="28"/>
      <c r="AP103" s="28"/>
      <c r="AQ103" s="28"/>
      <c r="AR103" s="28"/>
      <c r="AS103" s="447">
        <f t="shared" si="208"/>
        <v>0</v>
      </c>
      <c r="AT103" s="462"/>
      <c r="AU103" s="450">
        <f t="shared" si="210"/>
        <v>0</v>
      </c>
      <c r="AV103" s="28"/>
      <c r="AW103" s="28"/>
      <c r="AX103" s="28"/>
      <c r="AY103" s="462"/>
      <c r="AZ103" s="28"/>
      <c r="BA103" s="462"/>
      <c r="BB103" s="447">
        <f t="shared" si="211"/>
        <v>0</v>
      </c>
      <c r="BC103" s="28"/>
      <c r="BD103" s="28"/>
      <c r="BE103" s="28"/>
      <c r="BF103" s="28"/>
      <c r="BG103" s="462"/>
      <c r="BH103" s="462"/>
      <c r="BI103" s="462"/>
      <c r="BJ103" s="462"/>
      <c r="BK103" s="462"/>
      <c r="BL103" s="450">
        <f t="shared" si="212"/>
        <v>0</v>
      </c>
      <c r="BM103" s="28"/>
      <c r="BN103" s="28"/>
      <c r="BO103" s="28"/>
      <c r="BP103" s="28"/>
      <c r="BQ103" s="462"/>
      <c r="BR103" s="28"/>
      <c r="BS103" s="28"/>
      <c r="BT103" s="28"/>
      <c r="BU103" s="28"/>
      <c r="BV103" s="28"/>
      <c r="BW103" s="28"/>
      <c r="BX103" s="28"/>
      <c r="BY103" s="28"/>
      <c r="BZ103" s="28"/>
      <c r="CA103" s="28"/>
      <c r="CB103" s="28"/>
      <c r="CC103" s="28"/>
      <c r="CD103" s="28"/>
      <c r="CE103" s="28"/>
      <c r="CF103" s="28"/>
      <c r="CG103" s="28"/>
      <c r="CH103" s="28"/>
      <c r="CI103" s="28"/>
      <c r="CJ103" s="28"/>
      <c r="CK103" s="28"/>
      <c r="CL103" s="28"/>
      <c r="CM103" s="28"/>
      <c r="CN103" s="28"/>
      <c r="CO103" s="28"/>
      <c r="CP103" s="306">
        <f t="shared" si="217"/>
        <v>0</v>
      </c>
      <c r="CQ103" s="28"/>
      <c r="CR103" s="28"/>
      <c r="CS103" s="28"/>
      <c r="CT103" s="28"/>
      <c r="CU103" s="28"/>
      <c r="CV103" s="28"/>
      <c r="CW103" s="28"/>
      <c r="CX103" s="28"/>
      <c r="CY103" s="28"/>
      <c r="CZ103" s="38"/>
      <c r="DA103" s="38"/>
      <c r="DB103" s="188">
        <f t="shared" si="193"/>
        <v>0</v>
      </c>
      <c r="DC103" s="38">
        <f t="shared" si="194"/>
        <v>0</v>
      </c>
      <c r="DD103" s="38"/>
      <c r="DE103" s="38"/>
      <c r="DF103" s="38"/>
      <c r="DG103" s="188">
        <f t="shared" si="195"/>
        <v>0</v>
      </c>
      <c r="DH103" s="38">
        <f t="shared" si="196"/>
        <v>0</v>
      </c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</row>
    <row r="104" spans="2:158" ht="12">
      <c r="B104" s="39"/>
      <c r="C104" s="77" t="s">
        <v>391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61"/>
      <c r="P104" s="38"/>
      <c r="Q104" s="38"/>
      <c r="R104" s="38"/>
      <c r="S104" s="38"/>
      <c r="T104" s="38"/>
      <c r="U104" s="38"/>
      <c r="V104" s="38"/>
      <c r="W104" s="38"/>
      <c r="X104" s="38"/>
      <c r="Y104" s="33"/>
      <c r="Z104" s="33"/>
      <c r="AA104" s="33"/>
      <c r="AB104" s="33"/>
      <c r="AC104" s="33"/>
      <c r="AD104" s="33"/>
      <c r="AE104" s="33"/>
      <c r="AF104" s="447">
        <f t="shared" si="209"/>
        <v>0</v>
      </c>
      <c r="AG104" s="28"/>
      <c r="AH104" s="28"/>
      <c r="AI104" s="28"/>
      <c r="AJ104" s="28"/>
      <c r="AK104" s="28"/>
      <c r="AL104" s="28"/>
      <c r="AM104" s="28"/>
      <c r="AN104" s="28"/>
      <c r="AO104" s="28"/>
      <c r="AP104" s="28"/>
      <c r="AQ104" s="28"/>
      <c r="AR104" s="28"/>
      <c r="AS104" s="447">
        <f t="shared" si="208"/>
        <v>0</v>
      </c>
      <c r="AT104" s="462"/>
      <c r="AU104" s="450">
        <f t="shared" si="210"/>
        <v>0</v>
      </c>
      <c r="AV104" s="28"/>
      <c r="AW104" s="28"/>
      <c r="AX104" s="28"/>
      <c r="AY104" s="462"/>
      <c r="AZ104" s="28"/>
      <c r="BA104" s="462"/>
      <c r="BB104" s="447">
        <f t="shared" si="211"/>
        <v>0</v>
      </c>
      <c r="BC104" s="28"/>
      <c r="BD104" s="28"/>
      <c r="BE104" s="28"/>
      <c r="BF104" s="28"/>
      <c r="BG104" s="462"/>
      <c r="BH104" s="462"/>
      <c r="BI104" s="462"/>
      <c r="BJ104" s="462"/>
      <c r="BK104" s="462"/>
      <c r="BL104" s="450">
        <f t="shared" si="212"/>
        <v>0</v>
      </c>
      <c r="BM104" s="28"/>
      <c r="BN104" s="28"/>
      <c r="BO104" s="28"/>
      <c r="BP104" s="28"/>
      <c r="BQ104" s="462"/>
      <c r="BR104" s="28"/>
      <c r="BS104" s="28"/>
      <c r="BT104" s="28"/>
      <c r="BU104" s="28"/>
      <c r="BV104" s="28"/>
      <c r="BW104" s="28"/>
      <c r="BX104" s="28"/>
      <c r="BY104" s="28"/>
      <c r="BZ104" s="28"/>
      <c r="CA104" s="28"/>
      <c r="CB104" s="28"/>
      <c r="CC104" s="28"/>
      <c r="CD104" s="28"/>
      <c r="CE104" s="28"/>
      <c r="CF104" s="28"/>
      <c r="CG104" s="28"/>
      <c r="CH104" s="28"/>
      <c r="CI104" s="28"/>
      <c r="CJ104" s="28"/>
      <c r="CK104" s="28"/>
      <c r="CL104" s="28"/>
      <c r="CM104" s="28"/>
      <c r="CN104" s="28"/>
      <c r="CO104" s="28"/>
      <c r="CP104" s="306">
        <f t="shared" si="217"/>
        <v>0</v>
      </c>
      <c r="CQ104" s="28"/>
      <c r="CR104" s="28"/>
      <c r="CS104" s="28"/>
      <c r="CT104" s="28"/>
      <c r="CU104" s="28"/>
      <c r="CV104" s="28"/>
      <c r="CW104" s="28"/>
      <c r="CX104" s="28"/>
      <c r="CY104" s="28"/>
      <c r="CZ104" s="38"/>
      <c r="DA104" s="38"/>
      <c r="DB104" s="188">
        <f t="shared" si="193"/>
        <v>0</v>
      </c>
      <c r="DC104" s="38">
        <f t="shared" si="194"/>
        <v>0</v>
      </c>
      <c r="DD104" s="38"/>
      <c r="DE104" s="38"/>
      <c r="DF104" s="38"/>
      <c r="DG104" s="188">
        <f t="shared" si="195"/>
        <v>0</v>
      </c>
      <c r="DH104" s="38">
        <f t="shared" si="196"/>
        <v>0</v>
      </c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</row>
    <row r="105" spans="2:158" ht="12">
      <c r="B105" s="39"/>
      <c r="C105" s="77" t="s">
        <v>392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61"/>
      <c r="P105" s="38"/>
      <c r="Q105" s="38"/>
      <c r="R105" s="38"/>
      <c r="S105" s="38"/>
      <c r="T105" s="38"/>
      <c r="U105" s="38"/>
      <c r="V105" s="38"/>
      <c r="W105" s="38"/>
      <c r="X105" s="38"/>
      <c r="Y105" s="33"/>
      <c r="Z105" s="33"/>
      <c r="AA105" s="33"/>
      <c r="AB105" s="33"/>
      <c r="AC105" s="33"/>
      <c r="AD105" s="33"/>
      <c r="AE105" s="33"/>
      <c r="AF105" s="447">
        <f t="shared" si="209"/>
        <v>0</v>
      </c>
      <c r="AG105" s="28"/>
      <c r="AH105" s="28"/>
      <c r="AI105" s="28"/>
      <c r="AJ105" s="28"/>
      <c r="AK105" s="28"/>
      <c r="AL105" s="28"/>
      <c r="AM105" s="28"/>
      <c r="AN105" s="28"/>
      <c r="AO105" s="28"/>
      <c r="AP105" s="28"/>
      <c r="AQ105" s="28"/>
      <c r="AR105" s="28"/>
      <c r="AS105" s="447">
        <f t="shared" si="208"/>
        <v>0</v>
      </c>
      <c r="AT105" s="462"/>
      <c r="AU105" s="450">
        <f t="shared" si="210"/>
        <v>0</v>
      </c>
      <c r="AV105" s="28"/>
      <c r="AW105" s="28"/>
      <c r="AX105" s="28"/>
      <c r="AY105" s="462"/>
      <c r="AZ105" s="28"/>
      <c r="BA105" s="462"/>
      <c r="BB105" s="447">
        <f t="shared" si="211"/>
        <v>0</v>
      </c>
      <c r="BC105" s="28"/>
      <c r="BD105" s="28"/>
      <c r="BE105" s="28"/>
      <c r="BF105" s="28"/>
      <c r="BG105" s="462"/>
      <c r="BH105" s="462"/>
      <c r="BI105" s="462"/>
      <c r="BJ105" s="462"/>
      <c r="BK105" s="462"/>
      <c r="BL105" s="450">
        <f t="shared" si="212"/>
        <v>0</v>
      </c>
      <c r="BM105" s="28"/>
      <c r="BN105" s="28"/>
      <c r="BO105" s="28"/>
      <c r="BP105" s="28"/>
      <c r="BQ105" s="462"/>
      <c r="BR105" s="28"/>
      <c r="BS105" s="28"/>
      <c r="BT105" s="28"/>
      <c r="BU105" s="28"/>
      <c r="BV105" s="28"/>
      <c r="BW105" s="28"/>
      <c r="BX105" s="28"/>
      <c r="BY105" s="28"/>
      <c r="BZ105" s="28"/>
      <c r="CA105" s="28"/>
      <c r="CB105" s="28"/>
      <c r="CC105" s="28"/>
      <c r="CD105" s="28"/>
      <c r="CE105" s="28"/>
      <c r="CF105" s="28"/>
      <c r="CG105" s="28"/>
      <c r="CH105" s="28"/>
      <c r="CI105" s="28"/>
      <c r="CJ105" s="28"/>
      <c r="CK105" s="28"/>
      <c r="CL105" s="28"/>
      <c r="CM105" s="28"/>
      <c r="CN105" s="28"/>
      <c r="CO105" s="28"/>
      <c r="CP105" s="306">
        <f t="shared" si="217"/>
        <v>0</v>
      </c>
      <c r="CQ105" s="28"/>
      <c r="CR105" s="28"/>
      <c r="CS105" s="28"/>
      <c r="CT105" s="28"/>
      <c r="CU105" s="28"/>
      <c r="CV105" s="28"/>
      <c r="CW105" s="28"/>
      <c r="CX105" s="28"/>
      <c r="CY105" s="28"/>
      <c r="CZ105" s="38"/>
      <c r="DA105" s="38"/>
      <c r="DB105" s="188">
        <f t="shared" si="193"/>
        <v>0</v>
      </c>
      <c r="DC105" s="38">
        <f t="shared" si="194"/>
        <v>0</v>
      </c>
      <c r="DD105" s="38"/>
      <c r="DE105" s="38"/>
      <c r="DF105" s="38"/>
      <c r="DG105" s="188">
        <f t="shared" si="195"/>
        <v>0</v>
      </c>
      <c r="DH105" s="38">
        <f t="shared" si="196"/>
        <v>0</v>
      </c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</row>
    <row r="106" spans="2:158" ht="12">
      <c r="B106" s="39"/>
      <c r="C106" s="77" t="s">
        <v>393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61"/>
      <c r="P106" s="38"/>
      <c r="Q106" s="38"/>
      <c r="R106" s="38"/>
      <c r="S106" s="38"/>
      <c r="T106" s="38"/>
      <c r="U106" s="38"/>
      <c r="V106" s="38"/>
      <c r="W106" s="38"/>
      <c r="X106" s="38"/>
      <c r="Y106" s="33"/>
      <c r="Z106" s="33"/>
      <c r="AA106" s="33"/>
      <c r="AB106" s="33"/>
      <c r="AC106" s="33"/>
      <c r="AD106" s="33"/>
      <c r="AE106" s="33"/>
      <c r="AF106" s="447">
        <f t="shared" si="209"/>
        <v>0</v>
      </c>
      <c r="AG106" s="28"/>
      <c r="AH106" s="28"/>
      <c r="AI106" s="28"/>
      <c r="AJ106" s="28"/>
      <c r="AK106" s="28"/>
      <c r="AL106" s="28"/>
      <c r="AM106" s="28"/>
      <c r="AN106" s="28"/>
      <c r="AO106" s="28"/>
      <c r="AP106" s="28"/>
      <c r="AQ106" s="28"/>
      <c r="AR106" s="28"/>
      <c r="AS106" s="447">
        <f t="shared" si="208"/>
        <v>0</v>
      </c>
      <c r="AT106" s="462"/>
      <c r="AU106" s="450">
        <f t="shared" si="210"/>
        <v>0</v>
      </c>
      <c r="AV106" s="28"/>
      <c r="AW106" s="28"/>
      <c r="AX106" s="28"/>
      <c r="AY106" s="462"/>
      <c r="AZ106" s="28"/>
      <c r="BA106" s="462"/>
      <c r="BB106" s="447">
        <f t="shared" si="211"/>
        <v>0</v>
      </c>
      <c r="BC106" s="28"/>
      <c r="BD106" s="28"/>
      <c r="BE106" s="28"/>
      <c r="BF106" s="28"/>
      <c r="BG106" s="462"/>
      <c r="BH106" s="462"/>
      <c r="BI106" s="462"/>
      <c r="BJ106" s="462"/>
      <c r="BK106" s="462"/>
      <c r="BL106" s="450">
        <f t="shared" si="212"/>
        <v>0</v>
      </c>
      <c r="BM106" s="28"/>
      <c r="BN106" s="28"/>
      <c r="BO106" s="28"/>
      <c r="BP106" s="28"/>
      <c r="BQ106" s="462"/>
      <c r="BR106" s="28"/>
      <c r="BS106" s="28"/>
      <c r="BT106" s="28"/>
      <c r="BU106" s="28"/>
      <c r="BV106" s="28"/>
      <c r="BW106" s="28"/>
      <c r="BX106" s="28"/>
      <c r="BY106" s="28"/>
      <c r="BZ106" s="28"/>
      <c r="CA106" s="28"/>
      <c r="CB106" s="28"/>
      <c r="CC106" s="28"/>
      <c r="CD106" s="28"/>
      <c r="CE106" s="28"/>
      <c r="CF106" s="28"/>
      <c r="CG106" s="28"/>
      <c r="CH106" s="28"/>
      <c r="CI106" s="28"/>
      <c r="CJ106" s="28"/>
      <c r="CK106" s="28"/>
      <c r="CL106" s="28"/>
      <c r="CM106" s="28"/>
      <c r="CN106" s="28"/>
      <c r="CO106" s="28"/>
      <c r="CP106" s="306">
        <f t="shared" si="217"/>
        <v>0</v>
      </c>
      <c r="CQ106" s="28"/>
      <c r="CR106" s="28"/>
      <c r="CS106" s="28"/>
      <c r="CT106" s="28"/>
      <c r="CU106" s="28"/>
      <c r="CV106" s="28"/>
      <c r="CW106" s="28"/>
      <c r="CX106" s="28"/>
      <c r="CY106" s="28"/>
      <c r="CZ106" s="38"/>
      <c r="DA106" s="38"/>
      <c r="DB106" s="188">
        <f t="shared" si="193"/>
        <v>0</v>
      </c>
      <c r="DC106" s="38">
        <f t="shared" si="194"/>
        <v>0</v>
      </c>
      <c r="DD106" s="38"/>
      <c r="DE106" s="38"/>
      <c r="DF106" s="38"/>
      <c r="DG106" s="188">
        <f t="shared" si="195"/>
        <v>0</v>
      </c>
      <c r="DH106" s="38">
        <f t="shared" si="196"/>
        <v>0</v>
      </c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</row>
    <row r="107" spans="2:158" ht="12">
      <c r="B107" s="39"/>
      <c r="C107" s="77" t="s">
        <v>394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61"/>
      <c r="P107" s="38"/>
      <c r="Q107" s="38"/>
      <c r="R107" s="38"/>
      <c r="S107" s="38"/>
      <c r="T107" s="38"/>
      <c r="U107" s="38"/>
      <c r="V107" s="38"/>
      <c r="W107" s="38"/>
      <c r="X107" s="38"/>
      <c r="Y107" s="33"/>
      <c r="Z107" s="33"/>
      <c r="AA107" s="33"/>
      <c r="AB107" s="33"/>
      <c r="AC107" s="33"/>
      <c r="AD107" s="33"/>
      <c r="AE107" s="33"/>
      <c r="AF107" s="447">
        <f t="shared" si="209"/>
        <v>0</v>
      </c>
      <c r="AG107" s="28"/>
      <c r="AH107" s="28"/>
      <c r="AI107" s="28"/>
      <c r="AJ107" s="28"/>
      <c r="AK107" s="28"/>
      <c r="AL107" s="28"/>
      <c r="AM107" s="28"/>
      <c r="AN107" s="28"/>
      <c r="AO107" s="28"/>
      <c r="AP107" s="28"/>
      <c r="AQ107" s="28"/>
      <c r="AR107" s="28"/>
      <c r="AS107" s="447">
        <f t="shared" si="208"/>
        <v>0</v>
      </c>
      <c r="AT107" s="462"/>
      <c r="AU107" s="450">
        <f t="shared" si="210"/>
        <v>0</v>
      </c>
      <c r="AV107" s="28"/>
      <c r="AW107" s="28"/>
      <c r="AX107" s="28"/>
      <c r="AY107" s="462"/>
      <c r="AZ107" s="28"/>
      <c r="BA107" s="462"/>
      <c r="BB107" s="447">
        <f t="shared" si="211"/>
        <v>0</v>
      </c>
      <c r="BC107" s="28"/>
      <c r="BD107" s="28"/>
      <c r="BE107" s="28"/>
      <c r="BF107" s="28"/>
      <c r="BG107" s="462"/>
      <c r="BH107" s="462"/>
      <c r="BI107" s="462"/>
      <c r="BJ107" s="462"/>
      <c r="BK107" s="462"/>
      <c r="BL107" s="450">
        <f t="shared" si="212"/>
        <v>0</v>
      </c>
      <c r="BM107" s="28"/>
      <c r="BN107" s="28"/>
      <c r="BO107" s="28"/>
      <c r="BP107" s="28"/>
      <c r="BQ107" s="462"/>
      <c r="BR107" s="28"/>
      <c r="BS107" s="28"/>
      <c r="BT107" s="28"/>
      <c r="BU107" s="28"/>
      <c r="BV107" s="28"/>
      <c r="BW107" s="28"/>
      <c r="BX107" s="28"/>
      <c r="BY107" s="28"/>
      <c r="BZ107" s="28"/>
      <c r="CA107" s="28"/>
      <c r="CB107" s="28"/>
      <c r="CC107" s="28"/>
      <c r="CD107" s="28"/>
      <c r="CE107" s="28"/>
      <c r="CF107" s="28"/>
      <c r="CG107" s="28"/>
      <c r="CH107" s="28"/>
      <c r="CI107" s="28"/>
      <c r="CJ107" s="28"/>
      <c r="CK107" s="28"/>
      <c r="CL107" s="28"/>
      <c r="CM107" s="28"/>
      <c r="CN107" s="28"/>
      <c r="CO107" s="28"/>
      <c r="CP107" s="306">
        <f t="shared" si="217"/>
        <v>0</v>
      </c>
      <c r="CQ107" s="28"/>
      <c r="CR107" s="28"/>
      <c r="CS107" s="28"/>
      <c r="CT107" s="28"/>
      <c r="CU107" s="28"/>
      <c r="CV107" s="28"/>
      <c r="CW107" s="28"/>
      <c r="CX107" s="28"/>
      <c r="CY107" s="28"/>
      <c r="CZ107" s="38"/>
      <c r="DA107" s="38"/>
      <c r="DB107" s="188">
        <f t="shared" si="193"/>
        <v>0</v>
      </c>
      <c r="DC107" s="38">
        <f t="shared" si="194"/>
        <v>0</v>
      </c>
      <c r="DD107" s="38"/>
      <c r="DE107" s="38"/>
      <c r="DF107" s="38"/>
      <c r="DG107" s="188">
        <f t="shared" si="195"/>
        <v>0</v>
      </c>
      <c r="DH107" s="38">
        <f t="shared" si="196"/>
        <v>0</v>
      </c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</row>
    <row r="108" spans="2:158" ht="12">
      <c r="B108" s="39"/>
      <c r="C108" s="77" t="s">
        <v>395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61"/>
      <c r="P108" s="38"/>
      <c r="Q108" s="38"/>
      <c r="R108" s="38"/>
      <c r="S108" s="38"/>
      <c r="T108" s="38"/>
      <c r="U108" s="38"/>
      <c r="V108" s="38"/>
      <c r="W108" s="38"/>
      <c r="X108" s="38"/>
      <c r="Y108" s="33"/>
      <c r="Z108" s="33"/>
      <c r="AA108" s="33"/>
      <c r="AB108" s="33"/>
      <c r="AC108" s="33"/>
      <c r="AD108" s="33"/>
      <c r="AE108" s="33"/>
      <c r="AF108" s="447">
        <f t="shared" si="209"/>
        <v>0</v>
      </c>
      <c r="AG108" s="28"/>
      <c r="AH108" s="28"/>
      <c r="AI108" s="28"/>
      <c r="AJ108" s="28"/>
      <c r="AK108" s="28"/>
      <c r="AL108" s="28"/>
      <c r="AM108" s="28"/>
      <c r="AN108" s="28"/>
      <c r="AO108" s="28"/>
      <c r="AP108" s="28"/>
      <c r="AQ108" s="28"/>
      <c r="AR108" s="28"/>
      <c r="AS108" s="447">
        <f t="shared" si="208"/>
        <v>0</v>
      </c>
      <c r="AT108" s="462"/>
      <c r="AU108" s="450">
        <f t="shared" si="210"/>
        <v>0</v>
      </c>
      <c r="AV108" s="28"/>
      <c r="AW108" s="28"/>
      <c r="AX108" s="28"/>
      <c r="AY108" s="462"/>
      <c r="AZ108" s="28"/>
      <c r="BA108" s="462"/>
      <c r="BB108" s="447">
        <f t="shared" si="211"/>
        <v>0</v>
      </c>
      <c r="BC108" s="28"/>
      <c r="BD108" s="28"/>
      <c r="BE108" s="28"/>
      <c r="BF108" s="28"/>
      <c r="BG108" s="462"/>
      <c r="BH108" s="462"/>
      <c r="BI108" s="462"/>
      <c r="BJ108" s="462"/>
      <c r="BK108" s="462"/>
      <c r="BL108" s="450">
        <f t="shared" si="212"/>
        <v>0</v>
      </c>
      <c r="BM108" s="28"/>
      <c r="BN108" s="28"/>
      <c r="BO108" s="28"/>
      <c r="BP108" s="28"/>
      <c r="BQ108" s="462"/>
      <c r="BR108" s="28"/>
      <c r="BS108" s="28"/>
      <c r="BT108" s="28"/>
      <c r="BU108" s="28"/>
      <c r="BV108" s="28"/>
      <c r="BW108" s="28"/>
      <c r="BX108" s="28"/>
      <c r="BY108" s="28"/>
      <c r="BZ108" s="28"/>
      <c r="CA108" s="28"/>
      <c r="CB108" s="28"/>
      <c r="CC108" s="28"/>
      <c r="CD108" s="28"/>
      <c r="CE108" s="28"/>
      <c r="CF108" s="28"/>
      <c r="CG108" s="28"/>
      <c r="CH108" s="28"/>
      <c r="CI108" s="28"/>
      <c r="CJ108" s="28"/>
      <c r="CK108" s="28"/>
      <c r="CL108" s="28"/>
      <c r="CM108" s="28"/>
      <c r="CN108" s="28"/>
      <c r="CO108" s="28"/>
      <c r="CP108" s="306">
        <f t="shared" si="217"/>
        <v>0</v>
      </c>
      <c r="CQ108" s="28"/>
      <c r="CR108" s="28"/>
      <c r="CS108" s="28"/>
      <c r="CT108" s="28"/>
      <c r="CU108" s="28"/>
      <c r="CV108" s="28"/>
      <c r="CW108" s="28"/>
      <c r="CX108" s="28"/>
      <c r="CY108" s="28"/>
      <c r="CZ108" s="38"/>
      <c r="DA108" s="38"/>
      <c r="DB108" s="188">
        <f t="shared" si="193"/>
        <v>0</v>
      </c>
      <c r="DC108" s="38">
        <f t="shared" si="194"/>
        <v>0</v>
      </c>
      <c r="DD108" s="38"/>
      <c r="DE108" s="38"/>
      <c r="DF108" s="38"/>
      <c r="DG108" s="188">
        <f t="shared" si="195"/>
        <v>0</v>
      </c>
      <c r="DH108" s="38">
        <f t="shared" si="196"/>
        <v>0</v>
      </c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</row>
    <row r="109" spans="2:158" ht="12">
      <c r="B109" s="39"/>
      <c r="C109" s="77" t="s">
        <v>396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61"/>
      <c r="P109" s="38"/>
      <c r="Q109" s="38"/>
      <c r="R109" s="38"/>
      <c r="S109" s="38"/>
      <c r="T109" s="38"/>
      <c r="U109" s="38"/>
      <c r="V109" s="38"/>
      <c r="W109" s="38"/>
      <c r="X109" s="38"/>
      <c r="Y109" s="33"/>
      <c r="Z109" s="33"/>
      <c r="AA109" s="33"/>
      <c r="AB109" s="33"/>
      <c r="AC109" s="33"/>
      <c r="AD109" s="33"/>
      <c r="AE109" s="33"/>
      <c r="AF109" s="447">
        <f t="shared" si="209"/>
        <v>0</v>
      </c>
      <c r="AG109" s="28"/>
      <c r="AH109" s="28"/>
      <c r="AI109" s="28"/>
      <c r="AJ109" s="28"/>
      <c r="AK109" s="28"/>
      <c r="AL109" s="28"/>
      <c r="AM109" s="28"/>
      <c r="AN109" s="28"/>
      <c r="AO109" s="28"/>
      <c r="AP109" s="28"/>
      <c r="AQ109" s="28"/>
      <c r="AR109" s="28"/>
      <c r="AS109" s="447">
        <f t="shared" si="208"/>
        <v>0</v>
      </c>
      <c r="AT109" s="462"/>
      <c r="AU109" s="450">
        <f t="shared" si="210"/>
        <v>0</v>
      </c>
      <c r="AV109" s="28"/>
      <c r="AW109" s="28"/>
      <c r="AX109" s="28"/>
      <c r="AY109" s="462"/>
      <c r="AZ109" s="28"/>
      <c r="BA109" s="462"/>
      <c r="BB109" s="447">
        <f t="shared" si="211"/>
        <v>0</v>
      </c>
      <c r="BC109" s="28"/>
      <c r="BD109" s="28"/>
      <c r="BE109" s="28"/>
      <c r="BF109" s="28"/>
      <c r="BG109" s="462"/>
      <c r="BH109" s="462"/>
      <c r="BI109" s="462"/>
      <c r="BJ109" s="462"/>
      <c r="BK109" s="462"/>
      <c r="BL109" s="450">
        <f t="shared" si="212"/>
        <v>0</v>
      </c>
      <c r="BM109" s="28"/>
      <c r="BN109" s="28"/>
      <c r="BO109" s="28"/>
      <c r="BP109" s="28"/>
      <c r="BQ109" s="462"/>
      <c r="BR109" s="28"/>
      <c r="BS109" s="28"/>
      <c r="BT109" s="28"/>
      <c r="BU109" s="28"/>
      <c r="BV109" s="28"/>
      <c r="BW109" s="28"/>
      <c r="BX109" s="28"/>
      <c r="BY109" s="28"/>
      <c r="BZ109" s="28"/>
      <c r="CA109" s="28"/>
      <c r="CB109" s="28"/>
      <c r="CC109" s="28"/>
      <c r="CD109" s="28"/>
      <c r="CE109" s="28"/>
      <c r="CF109" s="28"/>
      <c r="CG109" s="28"/>
      <c r="CH109" s="28"/>
      <c r="CI109" s="28"/>
      <c r="CJ109" s="28"/>
      <c r="CK109" s="28"/>
      <c r="CL109" s="28"/>
      <c r="CM109" s="28"/>
      <c r="CN109" s="28"/>
      <c r="CO109" s="28"/>
      <c r="CP109" s="306">
        <f t="shared" si="217"/>
        <v>0</v>
      </c>
      <c r="CQ109" s="28"/>
      <c r="CR109" s="28"/>
      <c r="CS109" s="28"/>
      <c r="CT109" s="28"/>
      <c r="CU109" s="28"/>
      <c r="CV109" s="28"/>
      <c r="CW109" s="28"/>
      <c r="CX109" s="28"/>
      <c r="CY109" s="28"/>
      <c r="CZ109" s="38"/>
      <c r="DA109" s="38"/>
      <c r="DB109" s="188">
        <f t="shared" si="193"/>
        <v>0</v>
      </c>
      <c r="DC109" s="38">
        <f t="shared" si="194"/>
        <v>0</v>
      </c>
      <c r="DD109" s="38"/>
      <c r="DE109" s="38"/>
      <c r="DF109" s="38"/>
      <c r="DG109" s="188">
        <f t="shared" si="195"/>
        <v>0</v>
      </c>
      <c r="DH109" s="38">
        <f t="shared" si="196"/>
        <v>0</v>
      </c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</row>
    <row r="110" spans="2:158" ht="12">
      <c r="B110" s="39"/>
      <c r="C110" s="77" t="s">
        <v>397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61"/>
      <c r="P110" s="38"/>
      <c r="Q110" s="38"/>
      <c r="R110" s="38"/>
      <c r="S110" s="38"/>
      <c r="T110" s="38"/>
      <c r="U110" s="38"/>
      <c r="V110" s="38"/>
      <c r="W110" s="38"/>
      <c r="X110" s="38"/>
      <c r="Y110" s="33"/>
      <c r="Z110" s="33"/>
      <c r="AA110" s="33"/>
      <c r="AB110" s="33"/>
      <c r="AC110" s="33"/>
      <c r="AD110" s="33"/>
      <c r="AE110" s="33"/>
      <c r="AF110" s="447">
        <f t="shared" si="209"/>
        <v>0</v>
      </c>
      <c r="AG110" s="28"/>
      <c r="AH110" s="28"/>
      <c r="AI110" s="28"/>
      <c r="AJ110" s="28"/>
      <c r="AK110" s="28"/>
      <c r="AL110" s="28"/>
      <c r="AM110" s="28"/>
      <c r="AN110" s="28"/>
      <c r="AO110" s="28"/>
      <c r="AP110" s="28"/>
      <c r="AQ110" s="28"/>
      <c r="AR110" s="28"/>
      <c r="AS110" s="447">
        <f t="shared" si="208"/>
        <v>0</v>
      </c>
      <c r="AT110" s="462"/>
      <c r="AU110" s="450">
        <f t="shared" si="210"/>
        <v>0</v>
      </c>
      <c r="AV110" s="28"/>
      <c r="AW110" s="28"/>
      <c r="AX110" s="28"/>
      <c r="AY110" s="462"/>
      <c r="AZ110" s="28"/>
      <c r="BA110" s="462"/>
      <c r="BB110" s="447">
        <f t="shared" si="211"/>
        <v>0</v>
      </c>
      <c r="BC110" s="28"/>
      <c r="BD110" s="28"/>
      <c r="BE110" s="28"/>
      <c r="BF110" s="28"/>
      <c r="BG110" s="462"/>
      <c r="BH110" s="462"/>
      <c r="BI110" s="462"/>
      <c r="BJ110" s="462"/>
      <c r="BK110" s="462"/>
      <c r="BL110" s="450">
        <f t="shared" si="212"/>
        <v>0</v>
      </c>
      <c r="BM110" s="28"/>
      <c r="BN110" s="28"/>
      <c r="BO110" s="28"/>
      <c r="BP110" s="28"/>
      <c r="BQ110" s="462"/>
      <c r="BR110" s="28"/>
      <c r="BS110" s="28"/>
      <c r="BT110" s="28"/>
      <c r="BU110" s="28"/>
      <c r="BV110" s="28"/>
      <c r="BW110" s="28"/>
      <c r="BX110" s="28"/>
      <c r="BY110" s="28"/>
      <c r="BZ110" s="28"/>
      <c r="CA110" s="28"/>
      <c r="CB110" s="28"/>
      <c r="CC110" s="28"/>
      <c r="CD110" s="28"/>
      <c r="CE110" s="28"/>
      <c r="CF110" s="28"/>
      <c r="CG110" s="28"/>
      <c r="CH110" s="28"/>
      <c r="CI110" s="28"/>
      <c r="CJ110" s="28"/>
      <c r="CK110" s="28"/>
      <c r="CL110" s="28"/>
      <c r="CM110" s="28"/>
      <c r="CN110" s="28"/>
      <c r="CO110" s="28"/>
      <c r="CP110" s="306">
        <f t="shared" si="217"/>
        <v>0</v>
      </c>
      <c r="CQ110" s="28"/>
      <c r="CR110" s="28"/>
      <c r="CS110" s="28"/>
      <c r="CT110" s="28"/>
      <c r="CU110" s="28"/>
      <c r="CV110" s="28"/>
      <c r="CW110" s="28"/>
      <c r="CX110" s="28"/>
      <c r="CY110" s="28"/>
      <c r="CZ110" s="38"/>
      <c r="DA110" s="38"/>
      <c r="DB110" s="188">
        <f t="shared" si="193"/>
        <v>0</v>
      </c>
      <c r="DC110" s="38">
        <f t="shared" si="194"/>
        <v>0</v>
      </c>
      <c r="DD110" s="38"/>
      <c r="DE110" s="38"/>
      <c r="DF110" s="38"/>
      <c r="DG110" s="188">
        <f t="shared" si="195"/>
        <v>0</v>
      </c>
      <c r="DH110" s="38">
        <f t="shared" si="196"/>
        <v>0</v>
      </c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</row>
    <row r="111" spans="2:158" ht="12">
      <c r="B111" s="39"/>
      <c r="C111" s="77" t="s">
        <v>398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61"/>
      <c r="P111" s="38"/>
      <c r="Q111" s="38"/>
      <c r="R111" s="38"/>
      <c r="S111" s="38"/>
      <c r="T111" s="38"/>
      <c r="U111" s="38"/>
      <c r="V111" s="38"/>
      <c r="W111" s="38"/>
      <c r="X111" s="38"/>
      <c r="Y111" s="33"/>
      <c r="Z111" s="33"/>
      <c r="AA111" s="33"/>
      <c r="AB111" s="33"/>
      <c r="AC111" s="33"/>
      <c r="AD111" s="33"/>
      <c r="AE111" s="33"/>
      <c r="AF111" s="447">
        <f t="shared" si="209"/>
        <v>0</v>
      </c>
      <c r="AG111" s="28"/>
      <c r="AH111" s="28"/>
      <c r="AI111" s="28"/>
      <c r="AJ111" s="28"/>
      <c r="AK111" s="28"/>
      <c r="AL111" s="28"/>
      <c r="AM111" s="28"/>
      <c r="AN111" s="28"/>
      <c r="AO111" s="28"/>
      <c r="AP111" s="28"/>
      <c r="AQ111" s="28"/>
      <c r="AR111" s="28"/>
      <c r="AS111" s="447">
        <f t="shared" si="208"/>
        <v>0</v>
      </c>
      <c r="AT111" s="462"/>
      <c r="AU111" s="450">
        <f t="shared" si="210"/>
        <v>0</v>
      </c>
      <c r="AV111" s="28"/>
      <c r="AW111" s="28"/>
      <c r="AX111" s="28"/>
      <c r="AY111" s="462"/>
      <c r="AZ111" s="28"/>
      <c r="BA111" s="462"/>
      <c r="BB111" s="447">
        <f t="shared" si="211"/>
        <v>0</v>
      </c>
      <c r="BC111" s="28"/>
      <c r="BD111" s="28"/>
      <c r="BE111" s="28"/>
      <c r="BF111" s="28"/>
      <c r="BG111" s="462"/>
      <c r="BH111" s="462"/>
      <c r="BI111" s="462"/>
      <c r="BJ111" s="462"/>
      <c r="BK111" s="462"/>
      <c r="BL111" s="450">
        <f t="shared" si="212"/>
        <v>0</v>
      </c>
      <c r="BM111" s="28"/>
      <c r="BN111" s="28"/>
      <c r="BO111" s="28"/>
      <c r="BP111" s="28"/>
      <c r="BQ111" s="462"/>
      <c r="BR111" s="28"/>
      <c r="BS111" s="28"/>
      <c r="BT111" s="28"/>
      <c r="BU111" s="28"/>
      <c r="BV111" s="28"/>
      <c r="BW111" s="28"/>
      <c r="BX111" s="28"/>
      <c r="BY111" s="28"/>
      <c r="BZ111" s="28"/>
      <c r="CA111" s="28"/>
      <c r="CB111" s="28"/>
      <c r="CC111" s="28"/>
      <c r="CD111" s="28"/>
      <c r="CE111" s="28"/>
      <c r="CF111" s="28"/>
      <c r="CG111" s="28"/>
      <c r="CH111" s="28"/>
      <c r="CI111" s="28"/>
      <c r="CJ111" s="28"/>
      <c r="CK111" s="28"/>
      <c r="CL111" s="28"/>
      <c r="CM111" s="28"/>
      <c r="CN111" s="28"/>
      <c r="CO111" s="28"/>
      <c r="CP111" s="306">
        <f t="shared" si="217"/>
        <v>0</v>
      </c>
      <c r="CQ111" s="28"/>
      <c r="CR111" s="28"/>
      <c r="CS111" s="28"/>
      <c r="CT111" s="28"/>
      <c r="CU111" s="28"/>
      <c r="CV111" s="28"/>
      <c r="CW111" s="28"/>
      <c r="CX111" s="28"/>
      <c r="CY111" s="28"/>
      <c r="CZ111" s="38"/>
      <c r="DA111" s="38"/>
      <c r="DB111" s="188">
        <f t="shared" si="193"/>
        <v>0</v>
      </c>
      <c r="DC111" s="38">
        <f t="shared" si="194"/>
        <v>0</v>
      </c>
      <c r="DD111" s="38"/>
      <c r="DE111" s="38"/>
      <c r="DF111" s="38"/>
      <c r="DG111" s="188">
        <f t="shared" si="195"/>
        <v>0</v>
      </c>
      <c r="DH111" s="38">
        <f t="shared" si="196"/>
        <v>0</v>
      </c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</row>
    <row r="112" spans="2:158" s="83" customFormat="1" ht="14.25" customHeight="1">
      <c r="B112" s="702" t="s">
        <v>409</v>
      </c>
      <c r="C112" s="704" t="s">
        <v>410</v>
      </c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7"/>
      <c r="P112" s="86"/>
      <c r="Q112" s="86"/>
      <c r="R112" s="86"/>
      <c r="S112" s="86"/>
      <c r="T112" s="86"/>
      <c r="U112" s="86"/>
      <c r="V112" s="86"/>
      <c r="W112" s="86"/>
      <c r="X112" s="86"/>
      <c r="Y112" s="88">
        <v>20</v>
      </c>
      <c r="Z112" s="88"/>
      <c r="AA112" s="88"/>
      <c r="AB112" s="88"/>
      <c r="AC112" s="88"/>
      <c r="AD112" s="88"/>
      <c r="AE112" s="88"/>
      <c r="AF112" s="447">
        <f t="shared" si="209"/>
        <v>1.3</v>
      </c>
      <c r="AG112" s="176">
        <v>0.5</v>
      </c>
      <c r="AH112" s="176"/>
      <c r="AI112" s="176"/>
      <c r="AJ112" s="176"/>
      <c r="AK112" s="176"/>
      <c r="AL112" s="176">
        <v>0.1</v>
      </c>
      <c r="AM112" s="176">
        <v>0.1</v>
      </c>
      <c r="AN112" s="176"/>
      <c r="AO112" s="176">
        <v>0.6</v>
      </c>
      <c r="AP112" s="176">
        <v>0.1</v>
      </c>
      <c r="AQ112" s="176">
        <v>0.2</v>
      </c>
      <c r="AR112" s="176"/>
      <c r="AS112" s="447">
        <f t="shared" si="208"/>
        <v>1.2</v>
      </c>
      <c r="AT112" s="462"/>
      <c r="AU112" s="450">
        <f t="shared" si="210"/>
        <v>0</v>
      </c>
      <c r="AV112" s="176"/>
      <c r="AW112" s="176"/>
      <c r="AX112" s="176"/>
      <c r="AY112" s="462"/>
      <c r="AZ112" s="176"/>
      <c r="BA112" s="462"/>
      <c r="BB112" s="447"/>
      <c r="BC112" s="176"/>
      <c r="BD112" s="176"/>
      <c r="BE112" s="176"/>
      <c r="BF112" s="176"/>
      <c r="BG112" s="462"/>
      <c r="BH112" s="462"/>
      <c r="BI112" s="462"/>
      <c r="BJ112" s="462"/>
      <c r="BK112" s="462"/>
      <c r="BL112" s="450">
        <f t="shared" si="212"/>
        <v>0.1</v>
      </c>
      <c r="BM112" s="176"/>
      <c r="BN112" s="176"/>
      <c r="BO112" s="176"/>
      <c r="BP112" s="176">
        <v>0.1</v>
      </c>
      <c r="BQ112" s="462">
        <f t="shared" ref="BQ112:BQ120" si="218">AT112+AU112+AY112+BA112+BB112+BG112+BH112+BI112+BJ112+BK112+BL112</f>
        <v>0.1</v>
      </c>
      <c r="BR112" s="176"/>
      <c r="BS112" s="176"/>
      <c r="BT112" s="176"/>
      <c r="BU112" s="176"/>
      <c r="BV112" s="176"/>
      <c r="BW112" s="176"/>
      <c r="BX112" s="176"/>
      <c r="BY112" s="176"/>
      <c r="BZ112" s="176"/>
      <c r="CA112" s="176"/>
      <c r="CB112" s="176"/>
      <c r="CC112" s="176"/>
      <c r="CD112" s="176"/>
      <c r="CE112" s="176"/>
      <c r="CF112" s="176"/>
      <c r="CG112" s="176"/>
      <c r="CH112" s="176"/>
      <c r="CI112" s="176"/>
      <c r="CJ112" s="176"/>
      <c r="CK112" s="176"/>
      <c r="CL112" s="176"/>
      <c r="CM112" s="176">
        <v>3.4</v>
      </c>
      <c r="CN112" s="176"/>
      <c r="CO112" s="176"/>
      <c r="CP112" s="306">
        <f t="shared" si="217"/>
        <v>3.4</v>
      </c>
      <c r="CQ112" s="176">
        <v>0.1</v>
      </c>
      <c r="CR112" s="176"/>
      <c r="CS112" s="176"/>
      <c r="CT112" s="176"/>
      <c r="CU112" s="176"/>
      <c r="CV112" s="176"/>
      <c r="CW112" s="176"/>
      <c r="CX112" s="176"/>
      <c r="CY112" s="176"/>
      <c r="CZ112" s="86"/>
      <c r="DA112" s="86"/>
      <c r="DB112" s="188">
        <f t="shared" si="193"/>
        <v>3.5</v>
      </c>
      <c r="DC112" s="38">
        <f t="shared" si="194"/>
        <v>0</v>
      </c>
      <c r="DD112" s="86"/>
      <c r="DE112" s="86"/>
      <c r="DF112" s="86"/>
      <c r="DG112" s="188">
        <f t="shared" si="195"/>
        <v>3.5</v>
      </c>
      <c r="DH112" s="38">
        <f t="shared" si="196"/>
        <v>0</v>
      </c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9"/>
      <c r="EJ112" s="89"/>
      <c r="EK112" s="89"/>
      <c r="EL112" s="89"/>
      <c r="EM112" s="89"/>
      <c r="EN112" s="89"/>
      <c r="EO112" s="89"/>
      <c r="EP112" s="89"/>
      <c r="EQ112" s="89"/>
      <c r="ER112" s="89"/>
      <c r="ES112" s="89"/>
      <c r="ET112" s="89"/>
      <c r="EU112" s="89"/>
      <c r="EV112" s="89"/>
      <c r="EW112" s="89"/>
      <c r="EX112" s="89"/>
      <c r="EY112" s="89"/>
      <c r="EZ112" s="89"/>
      <c r="FA112" s="89"/>
      <c r="FB112" s="89"/>
    </row>
    <row r="113" spans="2:158" s="83" customFormat="1" ht="14.25" customHeight="1">
      <c r="B113" s="703"/>
      <c r="C113" s="705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7"/>
      <c r="P113" s="86"/>
      <c r="Q113" s="86"/>
      <c r="R113" s="86"/>
      <c r="S113" s="86"/>
      <c r="T113" s="86"/>
      <c r="U113" s="86"/>
      <c r="V113" s="86"/>
      <c r="W113" s="86"/>
      <c r="X113" s="86"/>
      <c r="Y113" s="88">
        <f>SUM(Y114:Y127)</f>
        <v>20</v>
      </c>
      <c r="Z113" s="88"/>
      <c r="AA113" s="88"/>
      <c r="AB113" s="88"/>
      <c r="AC113" s="88"/>
      <c r="AD113" s="88"/>
      <c r="AE113" s="88"/>
      <c r="AF113" s="447">
        <f t="shared" si="209"/>
        <v>1345</v>
      </c>
      <c r="AG113" s="88">
        <f t="shared" ref="AG113:AR113" si="219">SUM(AG114:AG127)</f>
        <v>523</v>
      </c>
      <c r="AH113" s="88">
        <f t="shared" si="219"/>
        <v>35</v>
      </c>
      <c r="AI113" s="88">
        <f t="shared" si="219"/>
        <v>18</v>
      </c>
      <c r="AJ113" s="88">
        <f t="shared" si="219"/>
        <v>0</v>
      </c>
      <c r="AK113" s="88">
        <f t="shared" si="219"/>
        <v>0</v>
      </c>
      <c r="AL113" s="88">
        <f t="shared" si="219"/>
        <v>86</v>
      </c>
      <c r="AM113" s="88">
        <f t="shared" si="219"/>
        <v>86</v>
      </c>
      <c r="AN113" s="88">
        <f t="shared" si="219"/>
        <v>0</v>
      </c>
      <c r="AO113" s="88">
        <f t="shared" si="219"/>
        <v>571</v>
      </c>
      <c r="AP113" s="88">
        <f t="shared" si="219"/>
        <v>94</v>
      </c>
      <c r="AQ113" s="88">
        <f t="shared" si="219"/>
        <v>186</v>
      </c>
      <c r="AR113" s="88">
        <f t="shared" si="219"/>
        <v>0</v>
      </c>
      <c r="AS113" s="447">
        <f t="shared" si="208"/>
        <v>1215</v>
      </c>
      <c r="AT113" s="450">
        <f t="shared" ref="AT113:BP113" si="220">SUM(AT114:AT127)</f>
        <v>0</v>
      </c>
      <c r="AU113" s="450">
        <f t="shared" si="220"/>
        <v>0</v>
      </c>
      <c r="AV113" s="88">
        <f t="shared" si="220"/>
        <v>0</v>
      </c>
      <c r="AW113" s="88">
        <f t="shared" si="220"/>
        <v>0</v>
      </c>
      <c r="AX113" s="88">
        <f t="shared" si="220"/>
        <v>0</v>
      </c>
      <c r="AY113" s="450">
        <f t="shared" si="220"/>
        <v>4</v>
      </c>
      <c r="AZ113" s="88">
        <f t="shared" si="220"/>
        <v>3</v>
      </c>
      <c r="BA113" s="450">
        <f t="shared" si="220"/>
        <v>5</v>
      </c>
      <c r="BB113" s="447">
        <f t="shared" si="211"/>
        <v>41</v>
      </c>
      <c r="BC113" s="88">
        <f t="shared" si="220"/>
        <v>18</v>
      </c>
      <c r="BD113" s="88">
        <f t="shared" si="220"/>
        <v>20</v>
      </c>
      <c r="BE113" s="88">
        <f t="shared" si="220"/>
        <v>16</v>
      </c>
      <c r="BF113" s="88">
        <f t="shared" si="220"/>
        <v>3</v>
      </c>
      <c r="BG113" s="450">
        <f t="shared" si="220"/>
        <v>0</v>
      </c>
      <c r="BH113" s="450">
        <f t="shared" si="220"/>
        <v>14</v>
      </c>
      <c r="BI113" s="450">
        <f t="shared" si="220"/>
        <v>0</v>
      </c>
      <c r="BJ113" s="450">
        <f t="shared" si="220"/>
        <v>0</v>
      </c>
      <c r="BK113" s="450">
        <f t="shared" si="220"/>
        <v>0</v>
      </c>
      <c r="BL113" s="450">
        <f t="shared" si="212"/>
        <v>66</v>
      </c>
      <c r="BM113" s="88">
        <f t="shared" si="220"/>
        <v>0</v>
      </c>
      <c r="BN113" s="88">
        <f t="shared" si="220"/>
        <v>0</v>
      </c>
      <c r="BO113" s="88">
        <f t="shared" si="220"/>
        <v>0</v>
      </c>
      <c r="BP113" s="88">
        <f t="shared" si="220"/>
        <v>66</v>
      </c>
      <c r="BQ113" s="462">
        <f t="shared" si="218"/>
        <v>130</v>
      </c>
      <c r="BR113" s="577">
        <v>20</v>
      </c>
      <c r="BS113" s="577"/>
      <c r="BT113" s="577">
        <v>20</v>
      </c>
      <c r="BU113" s="577"/>
      <c r="BV113" s="577"/>
      <c r="BW113" s="577"/>
      <c r="BX113" s="577"/>
      <c r="BY113" s="577"/>
      <c r="BZ113" s="577"/>
      <c r="CA113" s="577"/>
      <c r="CB113" s="577"/>
      <c r="CC113" s="577"/>
      <c r="CD113" s="577"/>
      <c r="CE113" s="577"/>
      <c r="CF113" s="577"/>
      <c r="CG113" s="577"/>
      <c r="CH113" s="577">
        <v>20</v>
      </c>
      <c r="CI113" s="577"/>
      <c r="CJ113" s="176"/>
      <c r="CK113" s="176"/>
      <c r="CL113" s="176"/>
      <c r="CM113" s="176">
        <f>SUM(CM114:CM126)</f>
        <v>3395</v>
      </c>
      <c r="CN113" s="176">
        <f>SUM(CN114:CN126)</f>
        <v>0</v>
      </c>
      <c r="CO113" s="176">
        <f>SUM(CO114:CO126)</f>
        <v>0</v>
      </c>
      <c r="CP113" s="306">
        <f t="shared" si="217"/>
        <v>3395</v>
      </c>
      <c r="CQ113" s="176">
        <f t="shared" ref="CQ113:DA113" si="221">SUM(CQ114:CQ126)</f>
        <v>130</v>
      </c>
      <c r="CR113" s="176">
        <f t="shared" si="221"/>
        <v>0</v>
      </c>
      <c r="CS113" s="176">
        <f t="shared" si="221"/>
        <v>0</v>
      </c>
      <c r="CT113" s="176">
        <f t="shared" si="221"/>
        <v>0</v>
      </c>
      <c r="CU113" s="176">
        <f t="shared" si="221"/>
        <v>0</v>
      </c>
      <c r="CV113" s="176">
        <f t="shared" si="221"/>
        <v>0</v>
      </c>
      <c r="CW113" s="176">
        <f t="shared" si="221"/>
        <v>0</v>
      </c>
      <c r="CX113" s="176">
        <f t="shared" si="221"/>
        <v>0</v>
      </c>
      <c r="CY113" s="176">
        <f t="shared" si="221"/>
        <v>0</v>
      </c>
      <c r="CZ113" s="86">
        <f t="shared" si="221"/>
        <v>0</v>
      </c>
      <c r="DA113" s="86">
        <f t="shared" si="221"/>
        <v>0</v>
      </c>
      <c r="DB113" s="188">
        <f t="shared" si="193"/>
        <v>3525</v>
      </c>
      <c r="DC113" s="38">
        <f t="shared" si="194"/>
        <v>0</v>
      </c>
      <c r="DD113" s="86"/>
      <c r="DE113" s="86"/>
      <c r="DF113" s="86"/>
      <c r="DG113" s="188">
        <f t="shared" si="195"/>
        <v>3525</v>
      </c>
      <c r="DH113" s="38">
        <f t="shared" si="196"/>
        <v>0</v>
      </c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9"/>
      <c r="EJ113" s="89"/>
      <c r="EK113" s="89"/>
      <c r="EL113" s="89"/>
      <c r="EM113" s="89"/>
      <c r="EN113" s="89"/>
      <c r="EO113" s="89"/>
      <c r="EP113" s="89"/>
      <c r="EQ113" s="89"/>
      <c r="ER113" s="89"/>
      <c r="ES113" s="89"/>
      <c r="ET113" s="89"/>
      <c r="EU113" s="89"/>
      <c r="EV113" s="89"/>
      <c r="EW113" s="89"/>
      <c r="EX113" s="89"/>
      <c r="EY113" s="89"/>
      <c r="EZ113" s="89"/>
      <c r="FA113" s="89"/>
      <c r="FB113" s="89"/>
    </row>
    <row r="114" spans="2:158" s="69" customFormat="1" ht="12">
      <c r="B114" s="76"/>
      <c r="C114" s="77" t="s">
        <v>385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2"/>
      <c r="P114" s="71"/>
      <c r="Q114" s="71"/>
      <c r="R114" s="71"/>
      <c r="S114" s="71"/>
      <c r="T114" s="71"/>
      <c r="U114" s="71"/>
      <c r="V114" s="71"/>
      <c r="W114" s="71"/>
      <c r="X114" s="71"/>
      <c r="Y114" s="73">
        <v>6</v>
      </c>
      <c r="Z114" s="73"/>
      <c r="AA114" s="73"/>
      <c r="AB114" s="73"/>
      <c r="AC114" s="73"/>
      <c r="AD114" s="73"/>
      <c r="AE114" s="73"/>
      <c r="AF114" s="447">
        <f t="shared" si="209"/>
        <v>296</v>
      </c>
      <c r="AG114" s="168">
        <v>71</v>
      </c>
      <c r="AH114" s="168">
        <v>30</v>
      </c>
      <c r="AI114" s="168">
        <v>18</v>
      </c>
      <c r="AJ114" s="168"/>
      <c r="AK114" s="168"/>
      <c r="AL114" s="168"/>
      <c r="AM114" s="168"/>
      <c r="AN114" s="168"/>
      <c r="AO114" s="168">
        <v>172</v>
      </c>
      <c r="AP114" s="168">
        <v>11</v>
      </c>
      <c r="AQ114" s="168">
        <v>159</v>
      </c>
      <c r="AR114" s="168"/>
      <c r="AS114" s="447">
        <f t="shared" si="208"/>
        <v>273</v>
      </c>
      <c r="AT114" s="462"/>
      <c r="AU114" s="450">
        <f t="shared" si="210"/>
        <v>0</v>
      </c>
      <c r="AV114" s="168"/>
      <c r="AW114" s="168"/>
      <c r="AX114" s="168"/>
      <c r="AY114" s="462">
        <v>2</v>
      </c>
      <c r="AZ114" s="168">
        <v>2</v>
      </c>
      <c r="BA114" s="462"/>
      <c r="BB114" s="447">
        <f t="shared" si="211"/>
        <v>8</v>
      </c>
      <c r="BC114" s="168"/>
      <c r="BD114" s="168">
        <v>7</v>
      </c>
      <c r="BE114" s="168">
        <v>3</v>
      </c>
      <c r="BF114" s="168">
        <v>1</v>
      </c>
      <c r="BG114" s="462"/>
      <c r="BH114" s="462">
        <v>4</v>
      </c>
      <c r="BI114" s="462"/>
      <c r="BJ114" s="462"/>
      <c r="BK114" s="462"/>
      <c r="BL114" s="450">
        <f t="shared" si="212"/>
        <v>9</v>
      </c>
      <c r="BM114" s="168"/>
      <c r="BN114" s="168"/>
      <c r="BO114" s="168"/>
      <c r="BP114" s="168">
        <v>9</v>
      </c>
      <c r="BQ114" s="462">
        <f t="shared" si="218"/>
        <v>23</v>
      </c>
      <c r="BR114" s="168">
        <v>20</v>
      </c>
      <c r="BS114" s="168"/>
      <c r="BT114" s="168">
        <v>20</v>
      </c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>
        <v>20</v>
      </c>
      <c r="CI114" s="168"/>
      <c r="CJ114" s="168"/>
      <c r="CK114" s="168"/>
      <c r="CL114" s="168"/>
      <c r="CM114" s="168">
        <v>71</v>
      </c>
      <c r="CN114" s="168"/>
      <c r="CO114" s="168"/>
      <c r="CP114" s="571">
        <f t="shared" si="217"/>
        <v>71</v>
      </c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71"/>
      <c r="DA114" s="71"/>
      <c r="DB114" s="190">
        <f t="shared" si="193"/>
        <v>71</v>
      </c>
      <c r="DC114" s="71">
        <f t="shared" si="194"/>
        <v>0</v>
      </c>
      <c r="DD114" s="71"/>
      <c r="DE114" s="71"/>
      <c r="DF114" s="71"/>
      <c r="DG114" s="190">
        <f t="shared" si="195"/>
        <v>71</v>
      </c>
      <c r="DH114" s="71">
        <f t="shared" si="196"/>
        <v>0</v>
      </c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</row>
    <row r="115" spans="2:158" s="69" customFormat="1" ht="12">
      <c r="B115" s="76"/>
      <c r="C115" s="77" t="s">
        <v>386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2"/>
      <c r="P115" s="71"/>
      <c r="Q115" s="71"/>
      <c r="R115" s="71"/>
      <c r="S115" s="71"/>
      <c r="T115" s="71"/>
      <c r="U115" s="71"/>
      <c r="V115" s="71"/>
      <c r="W115" s="71"/>
      <c r="X115" s="71"/>
      <c r="Y115" s="73">
        <v>1</v>
      </c>
      <c r="Z115" s="73"/>
      <c r="AA115" s="73"/>
      <c r="AB115" s="73"/>
      <c r="AC115" s="73"/>
      <c r="AD115" s="73"/>
      <c r="AE115" s="73"/>
      <c r="AF115" s="447">
        <f t="shared" si="209"/>
        <v>30</v>
      </c>
      <c r="AG115" s="168">
        <v>29</v>
      </c>
      <c r="AH115" s="168"/>
      <c r="AI115" s="168"/>
      <c r="AJ115" s="168"/>
      <c r="AK115" s="168"/>
      <c r="AL115" s="168"/>
      <c r="AM115" s="168"/>
      <c r="AN115" s="168"/>
      <c r="AO115" s="168"/>
      <c r="AP115" s="168"/>
      <c r="AQ115" s="168"/>
      <c r="AR115" s="168"/>
      <c r="AS115" s="447">
        <f t="shared" si="208"/>
        <v>29</v>
      </c>
      <c r="AT115" s="462"/>
      <c r="AU115" s="450">
        <f t="shared" si="210"/>
        <v>0</v>
      </c>
      <c r="AV115" s="168"/>
      <c r="AW115" s="168"/>
      <c r="AX115" s="168"/>
      <c r="AY115" s="462">
        <v>1</v>
      </c>
      <c r="AZ115" s="168"/>
      <c r="BA115" s="462"/>
      <c r="BB115" s="447">
        <f t="shared" si="211"/>
        <v>0</v>
      </c>
      <c r="BC115" s="168"/>
      <c r="BD115" s="168"/>
      <c r="BE115" s="168"/>
      <c r="BF115" s="168"/>
      <c r="BG115" s="462"/>
      <c r="BH115" s="462"/>
      <c r="BI115" s="462"/>
      <c r="BJ115" s="462"/>
      <c r="BK115" s="462"/>
      <c r="BL115" s="450">
        <f t="shared" si="212"/>
        <v>0</v>
      </c>
      <c r="BM115" s="168"/>
      <c r="BN115" s="168"/>
      <c r="BO115" s="168"/>
      <c r="BP115" s="168"/>
      <c r="BQ115" s="462">
        <f t="shared" si="218"/>
        <v>1</v>
      </c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>
        <v>29</v>
      </c>
      <c r="CN115" s="168"/>
      <c r="CO115" s="168"/>
      <c r="CP115" s="571">
        <f t="shared" si="217"/>
        <v>29</v>
      </c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71"/>
      <c r="DA115" s="71"/>
      <c r="DB115" s="190">
        <f t="shared" si="193"/>
        <v>29</v>
      </c>
      <c r="DC115" s="71">
        <f t="shared" si="194"/>
        <v>0</v>
      </c>
      <c r="DD115" s="71"/>
      <c r="DE115" s="71"/>
      <c r="DF115" s="71"/>
      <c r="DG115" s="190">
        <f t="shared" si="195"/>
        <v>29</v>
      </c>
      <c r="DH115" s="71">
        <f t="shared" si="196"/>
        <v>0</v>
      </c>
      <c r="DI115" s="71"/>
      <c r="DJ115" s="71"/>
      <c r="DK115" s="71"/>
      <c r="DL115" s="71"/>
      <c r="DM115" s="71"/>
      <c r="DN115" s="71"/>
      <c r="DO115" s="71"/>
      <c r="DP115" s="71"/>
      <c r="DQ115" s="71"/>
      <c r="DR115" s="71"/>
      <c r="DS115" s="71"/>
      <c r="DT115" s="71"/>
      <c r="DU115" s="71"/>
      <c r="DV115" s="71"/>
      <c r="DW115" s="71"/>
      <c r="DX115" s="71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4"/>
      <c r="EJ115" s="74"/>
      <c r="EK115" s="74"/>
      <c r="EL115" s="74"/>
      <c r="EM115" s="74"/>
      <c r="EN115" s="74"/>
      <c r="EO115" s="74"/>
      <c r="EP115" s="74"/>
      <c r="EQ115" s="74"/>
      <c r="ER115" s="74"/>
      <c r="ES115" s="74"/>
      <c r="ET115" s="74"/>
      <c r="EU115" s="74"/>
      <c r="EV115" s="74"/>
      <c r="EW115" s="74"/>
      <c r="EX115" s="74"/>
      <c r="EY115" s="74"/>
      <c r="EZ115" s="74"/>
      <c r="FA115" s="74"/>
      <c r="FB115" s="74"/>
    </row>
    <row r="116" spans="2:158" s="69" customFormat="1" ht="12">
      <c r="B116" s="76"/>
      <c r="C116" s="77" t="s">
        <v>387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2"/>
      <c r="P116" s="71"/>
      <c r="Q116" s="71"/>
      <c r="R116" s="71"/>
      <c r="S116" s="71"/>
      <c r="T116" s="71"/>
      <c r="U116" s="71"/>
      <c r="V116" s="71"/>
      <c r="W116" s="71"/>
      <c r="X116" s="71"/>
      <c r="Y116" s="73"/>
      <c r="Z116" s="73"/>
      <c r="AA116" s="73"/>
      <c r="AB116" s="73"/>
      <c r="AC116" s="73"/>
      <c r="AD116" s="73"/>
      <c r="AE116" s="73"/>
      <c r="AF116" s="447">
        <f t="shared" si="209"/>
        <v>0</v>
      </c>
      <c r="AG116" s="168"/>
      <c r="AH116" s="168"/>
      <c r="AI116" s="168"/>
      <c r="AJ116" s="168"/>
      <c r="AK116" s="168"/>
      <c r="AL116" s="168"/>
      <c r="AM116" s="168"/>
      <c r="AN116" s="168"/>
      <c r="AO116" s="168"/>
      <c r="AP116" s="168"/>
      <c r="AQ116" s="168"/>
      <c r="AR116" s="168"/>
      <c r="AS116" s="447">
        <f t="shared" si="208"/>
        <v>0</v>
      </c>
      <c r="AT116" s="462"/>
      <c r="AU116" s="450">
        <f t="shared" si="210"/>
        <v>0</v>
      </c>
      <c r="AV116" s="168"/>
      <c r="AW116" s="168"/>
      <c r="AX116" s="168"/>
      <c r="AY116" s="462"/>
      <c r="AZ116" s="168"/>
      <c r="BA116" s="462"/>
      <c r="BB116" s="447">
        <f t="shared" si="211"/>
        <v>0</v>
      </c>
      <c r="BC116" s="168"/>
      <c r="BD116" s="168"/>
      <c r="BE116" s="168"/>
      <c r="BF116" s="168"/>
      <c r="BG116" s="462"/>
      <c r="BH116" s="462"/>
      <c r="BI116" s="462"/>
      <c r="BJ116" s="462"/>
      <c r="BK116" s="462"/>
      <c r="BL116" s="450">
        <f t="shared" si="212"/>
        <v>0</v>
      </c>
      <c r="BM116" s="168"/>
      <c r="BN116" s="168"/>
      <c r="BO116" s="168"/>
      <c r="BP116" s="168"/>
      <c r="BQ116" s="462">
        <f t="shared" si="218"/>
        <v>0</v>
      </c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571">
        <f t="shared" si="217"/>
        <v>0</v>
      </c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71"/>
      <c r="DA116" s="71"/>
      <c r="DB116" s="190">
        <f t="shared" si="193"/>
        <v>0</v>
      </c>
      <c r="DC116" s="71">
        <f t="shared" si="194"/>
        <v>0</v>
      </c>
      <c r="DD116" s="71"/>
      <c r="DE116" s="71"/>
      <c r="DF116" s="71"/>
      <c r="DG116" s="190">
        <f t="shared" si="195"/>
        <v>0</v>
      </c>
      <c r="DH116" s="71">
        <f t="shared" si="196"/>
        <v>0</v>
      </c>
      <c r="DI116" s="71"/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4"/>
      <c r="EJ116" s="74"/>
      <c r="EK116" s="74"/>
      <c r="EL116" s="74"/>
      <c r="EM116" s="74"/>
      <c r="EN116" s="74"/>
      <c r="EO116" s="74"/>
      <c r="EP116" s="74"/>
      <c r="EQ116" s="74"/>
      <c r="ER116" s="74"/>
      <c r="ES116" s="74"/>
      <c r="ET116" s="74"/>
      <c r="EU116" s="74"/>
      <c r="EV116" s="74"/>
      <c r="EW116" s="74"/>
      <c r="EX116" s="74"/>
      <c r="EY116" s="74"/>
      <c r="EZ116" s="74"/>
      <c r="FA116" s="74"/>
      <c r="FB116" s="74"/>
    </row>
    <row r="117" spans="2:158" s="69" customFormat="1" ht="12">
      <c r="B117" s="76"/>
      <c r="C117" s="77" t="s">
        <v>388</v>
      </c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2"/>
      <c r="P117" s="71"/>
      <c r="Q117" s="71"/>
      <c r="R117" s="71"/>
      <c r="S117" s="71"/>
      <c r="T117" s="71"/>
      <c r="U117" s="71"/>
      <c r="V117" s="71"/>
      <c r="W117" s="71"/>
      <c r="X117" s="71"/>
      <c r="Y117" s="73"/>
      <c r="Z117" s="73"/>
      <c r="AA117" s="73"/>
      <c r="AB117" s="73"/>
      <c r="AC117" s="73"/>
      <c r="AD117" s="73"/>
      <c r="AE117" s="73"/>
      <c r="AF117" s="447">
        <f t="shared" si="209"/>
        <v>0</v>
      </c>
      <c r="AG117" s="168"/>
      <c r="AH117" s="168"/>
      <c r="AI117" s="168"/>
      <c r="AJ117" s="168"/>
      <c r="AK117" s="168"/>
      <c r="AL117" s="168"/>
      <c r="AM117" s="168"/>
      <c r="AN117" s="168"/>
      <c r="AO117" s="168"/>
      <c r="AP117" s="168"/>
      <c r="AQ117" s="168"/>
      <c r="AR117" s="168"/>
      <c r="AS117" s="447">
        <f t="shared" si="208"/>
        <v>0</v>
      </c>
      <c r="AT117" s="462"/>
      <c r="AU117" s="450">
        <f t="shared" si="210"/>
        <v>0</v>
      </c>
      <c r="AV117" s="168"/>
      <c r="AW117" s="168"/>
      <c r="AX117" s="168"/>
      <c r="AY117" s="462"/>
      <c r="AZ117" s="168"/>
      <c r="BA117" s="462"/>
      <c r="BB117" s="447">
        <f t="shared" si="211"/>
        <v>0</v>
      </c>
      <c r="BC117" s="168"/>
      <c r="BD117" s="168"/>
      <c r="BE117" s="168"/>
      <c r="BF117" s="168"/>
      <c r="BG117" s="462"/>
      <c r="BH117" s="462"/>
      <c r="BI117" s="462"/>
      <c r="BJ117" s="462"/>
      <c r="BK117" s="462"/>
      <c r="BL117" s="450">
        <f t="shared" si="212"/>
        <v>0</v>
      </c>
      <c r="BM117" s="168"/>
      <c r="BN117" s="168"/>
      <c r="BO117" s="168"/>
      <c r="BP117" s="168"/>
      <c r="BQ117" s="462">
        <f t="shared" si="218"/>
        <v>0</v>
      </c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571">
        <f t="shared" si="217"/>
        <v>0</v>
      </c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71"/>
      <c r="DA117" s="71"/>
      <c r="DB117" s="190">
        <f t="shared" si="193"/>
        <v>0</v>
      </c>
      <c r="DC117" s="71">
        <f t="shared" si="194"/>
        <v>0</v>
      </c>
      <c r="DD117" s="71"/>
      <c r="DE117" s="71"/>
      <c r="DF117" s="71"/>
      <c r="DG117" s="190">
        <f t="shared" si="195"/>
        <v>0</v>
      </c>
      <c r="DH117" s="71">
        <f t="shared" si="196"/>
        <v>0</v>
      </c>
      <c r="DI117" s="71"/>
      <c r="DJ117" s="71"/>
      <c r="DK117" s="71"/>
      <c r="DL117" s="71"/>
      <c r="DM117" s="71"/>
      <c r="DN117" s="71"/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4"/>
      <c r="EJ117" s="74"/>
      <c r="EK117" s="74"/>
      <c r="EL117" s="74"/>
      <c r="EM117" s="74"/>
      <c r="EN117" s="74"/>
      <c r="EO117" s="74"/>
      <c r="EP117" s="74"/>
      <c r="EQ117" s="74"/>
      <c r="ER117" s="74"/>
      <c r="ES117" s="74"/>
      <c r="ET117" s="74"/>
      <c r="EU117" s="74"/>
      <c r="EV117" s="74"/>
      <c r="EW117" s="74"/>
      <c r="EX117" s="74"/>
      <c r="EY117" s="74"/>
      <c r="EZ117" s="74"/>
      <c r="FA117" s="74"/>
      <c r="FB117" s="74"/>
    </row>
    <row r="118" spans="2:158" s="69" customFormat="1" ht="12">
      <c r="B118" s="76"/>
      <c r="C118" s="77" t="s">
        <v>389</v>
      </c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2"/>
      <c r="P118" s="71"/>
      <c r="Q118" s="71"/>
      <c r="R118" s="71"/>
      <c r="S118" s="71"/>
      <c r="T118" s="71"/>
      <c r="U118" s="71"/>
      <c r="V118" s="71"/>
      <c r="W118" s="71"/>
      <c r="X118" s="71"/>
      <c r="Y118" s="73">
        <v>1</v>
      </c>
      <c r="Z118" s="73"/>
      <c r="AA118" s="73"/>
      <c r="AB118" s="73"/>
      <c r="AC118" s="73"/>
      <c r="AD118" s="73"/>
      <c r="AE118" s="73"/>
      <c r="AF118" s="447">
        <f t="shared" si="209"/>
        <v>267</v>
      </c>
      <c r="AG118" s="168">
        <v>130</v>
      </c>
      <c r="AH118" s="168"/>
      <c r="AI118" s="168"/>
      <c r="AJ118" s="168"/>
      <c r="AK118" s="168"/>
      <c r="AL118" s="168">
        <v>86</v>
      </c>
      <c r="AM118" s="168">
        <v>86</v>
      </c>
      <c r="AN118" s="168"/>
      <c r="AO118" s="168">
        <v>15</v>
      </c>
      <c r="AP118" s="168"/>
      <c r="AQ118" s="168">
        <v>15</v>
      </c>
      <c r="AR118" s="168"/>
      <c r="AS118" s="447">
        <f t="shared" si="208"/>
        <v>231</v>
      </c>
      <c r="AT118" s="462"/>
      <c r="AU118" s="450">
        <f t="shared" si="210"/>
        <v>0</v>
      </c>
      <c r="AV118" s="168"/>
      <c r="AW118" s="168"/>
      <c r="AX118" s="168"/>
      <c r="AY118" s="462">
        <v>1</v>
      </c>
      <c r="AZ118" s="168">
        <v>1</v>
      </c>
      <c r="BA118" s="462"/>
      <c r="BB118" s="447">
        <f t="shared" si="211"/>
        <v>31</v>
      </c>
      <c r="BC118" s="168">
        <v>18</v>
      </c>
      <c r="BD118" s="168">
        <v>13</v>
      </c>
      <c r="BE118" s="168">
        <v>13</v>
      </c>
      <c r="BF118" s="168"/>
      <c r="BG118" s="462"/>
      <c r="BH118" s="462">
        <v>4</v>
      </c>
      <c r="BI118" s="462"/>
      <c r="BJ118" s="462"/>
      <c r="BK118" s="462"/>
      <c r="BL118" s="450">
        <f t="shared" si="212"/>
        <v>0</v>
      </c>
      <c r="BM118" s="168"/>
      <c r="BN118" s="168"/>
      <c r="BO118" s="168"/>
      <c r="BP118" s="168"/>
      <c r="BQ118" s="462">
        <f t="shared" si="218"/>
        <v>36</v>
      </c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571">
        <f t="shared" si="217"/>
        <v>0</v>
      </c>
      <c r="CQ118" s="168">
        <v>130</v>
      </c>
      <c r="CR118" s="168"/>
      <c r="CS118" s="168"/>
      <c r="CT118" s="168"/>
      <c r="CU118" s="168"/>
      <c r="CV118" s="168"/>
      <c r="CW118" s="168"/>
      <c r="CX118" s="168"/>
      <c r="CY118" s="168"/>
      <c r="CZ118" s="71"/>
      <c r="DA118" s="71"/>
      <c r="DB118" s="190">
        <f t="shared" si="193"/>
        <v>130</v>
      </c>
      <c r="DC118" s="71">
        <f t="shared" si="194"/>
        <v>0</v>
      </c>
      <c r="DD118" s="71"/>
      <c r="DE118" s="71"/>
      <c r="DF118" s="71"/>
      <c r="DG118" s="190">
        <f t="shared" si="195"/>
        <v>130</v>
      </c>
      <c r="DH118" s="71">
        <f t="shared" si="196"/>
        <v>0</v>
      </c>
      <c r="DI118" s="71"/>
      <c r="DJ118" s="71"/>
      <c r="DK118" s="71"/>
      <c r="DL118" s="71"/>
      <c r="DM118" s="71"/>
      <c r="DN118" s="71"/>
      <c r="DO118" s="71"/>
      <c r="DP118" s="71"/>
      <c r="DQ118" s="71"/>
      <c r="DR118" s="71"/>
      <c r="DS118" s="71"/>
      <c r="DT118" s="71"/>
      <c r="DU118" s="71"/>
      <c r="DV118" s="71"/>
      <c r="DW118" s="71"/>
      <c r="DX118" s="71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</row>
    <row r="119" spans="2:158" s="69" customFormat="1" ht="12">
      <c r="B119" s="76"/>
      <c r="C119" s="77" t="s">
        <v>390</v>
      </c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2"/>
      <c r="P119" s="71"/>
      <c r="Q119" s="71"/>
      <c r="R119" s="71"/>
      <c r="S119" s="71"/>
      <c r="T119" s="71"/>
      <c r="U119" s="71"/>
      <c r="V119" s="71"/>
      <c r="W119" s="71"/>
      <c r="X119" s="71"/>
      <c r="Y119" s="73"/>
      <c r="Z119" s="73"/>
      <c r="AA119" s="73"/>
      <c r="AB119" s="73"/>
      <c r="AC119" s="73"/>
      <c r="AD119" s="73"/>
      <c r="AE119" s="73"/>
      <c r="AF119" s="447">
        <f t="shared" si="209"/>
        <v>0</v>
      </c>
      <c r="AG119" s="168"/>
      <c r="AH119" s="168"/>
      <c r="AI119" s="168"/>
      <c r="AJ119" s="168"/>
      <c r="AK119" s="168"/>
      <c r="AL119" s="168"/>
      <c r="AM119" s="168"/>
      <c r="AN119" s="168"/>
      <c r="AO119" s="168"/>
      <c r="AP119" s="168"/>
      <c r="AQ119" s="168"/>
      <c r="AR119" s="168"/>
      <c r="AS119" s="447">
        <f t="shared" si="208"/>
        <v>0</v>
      </c>
      <c r="AT119" s="462"/>
      <c r="AU119" s="450">
        <f t="shared" si="210"/>
        <v>0</v>
      </c>
      <c r="AV119" s="168"/>
      <c r="AW119" s="168"/>
      <c r="AX119" s="168"/>
      <c r="AY119" s="462"/>
      <c r="AZ119" s="168"/>
      <c r="BA119" s="462"/>
      <c r="BB119" s="447">
        <f t="shared" si="211"/>
        <v>0</v>
      </c>
      <c r="BC119" s="168"/>
      <c r="BD119" s="168"/>
      <c r="BE119" s="168"/>
      <c r="BF119" s="168"/>
      <c r="BG119" s="462"/>
      <c r="BH119" s="462"/>
      <c r="BI119" s="462"/>
      <c r="BJ119" s="462"/>
      <c r="BK119" s="462"/>
      <c r="BL119" s="450">
        <f t="shared" si="212"/>
        <v>0</v>
      </c>
      <c r="BM119" s="168"/>
      <c r="BN119" s="168"/>
      <c r="BO119" s="168"/>
      <c r="BP119" s="168"/>
      <c r="BQ119" s="462">
        <f t="shared" si="218"/>
        <v>0</v>
      </c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571">
        <f t="shared" si="217"/>
        <v>0</v>
      </c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71"/>
      <c r="DA119" s="71"/>
      <c r="DB119" s="190">
        <f t="shared" si="193"/>
        <v>0</v>
      </c>
      <c r="DC119" s="71">
        <f t="shared" si="194"/>
        <v>0</v>
      </c>
      <c r="DD119" s="71"/>
      <c r="DE119" s="71"/>
      <c r="DF119" s="71"/>
      <c r="DG119" s="190">
        <f t="shared" si="195"/>
        <v>0</v>
      </c>
      <c r="DH119" s="71">
        <f t="shared" si="196"/>
        <v>0</v>
      </c>
      <c r="DI119" s="71"/>
      <c r="DJ119" s="71"/>
      <c r="DK119" s="71"/>
      <c r="DL119" s="71"/>
      <c r="DM119" s="71"/>
      <c r="DN119" s="71"/>
      <c r="DO119" s="71"/>
      <c r="DP119" s="71"/>
      <c r="DQ119" s="71"/>
      <c r="DR119" s="71"/>
      <c r="DS119" s="71"/>
      <c r="DT119" s="71"/>
      <c r="DU119" s="71"/>
      <c r="DV119" s="71"/>
      <c r="DW119" s="71"/>
      <c r="DX119" s="71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4"/>
      <c r="EJ119" s="74"/>
      <c r="EK119" s="74"/>
      <c r="EL119" s="74"/>
      <c r="EM119" s="74"/>
      <c r="EN119" s="74"/>
      <c r="EO119" s="7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</row>
    <row r="120" spans="2:158" s="69" customFormat="1" ht="12">
      <c r="B120" s="76"/>
      <c r="C120" s="77" t="s">
        <v>391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2"/>
      <c r="P120" s="71"/>
      <c r="Q120" s="71"/>
      <c r="R120" s="71"/>
      <c r="S120" s="71"/>
      <c r="T120" s="71"/>
      <c r="U120" s="71"/>
      <c r="V120" s="71"/>
      <c r="W120" s="71"/>
      <c r="X120" s="71"/>
      <c r="Y120" s="73">
        <v>6</v>
      </c>
      <c r="Z120" s="73"/>
      <c r="AA120" s="73"/>
      <c r="AB120" s="73"/>
      <c r="AC120" s="73"/>
      <c r="AD120" s="73"/>
      <c r="AE120" s="73"/>
      <c r="AF120" s="447">
        <f t="shared" si="209"/>
        <v>358</v>
      </c>
      <c r="AG120" s="168">
        <v>288</v>
      </c>
      <c r="AH120" s="168"/>
      <c r="AI120" s="168"/>
      <c r="AJ120" s="168"/>
      <c r="AK120" s="168"/>
      <c r="AL120" s="168"/>
      <c r="AM120" s="168"/>
      <c r="AN120" s="168"/>
      <c r="AO120" s="168">
        <v>69</v>
      </c>
      <c r="AP120" s="168"/>
      <c r="AQ120" s="168">
        <v>12</v>
      </c>
      <c r="AR120" s="168"/>
      <c r="AS120" s="447">
        <f t="shared" si="208"/>
        <v>357</v>
      </c>
      <c r="AT120" s="462"/>
      <c r="AU120" s="450">
        <f t="shared" si="210"/>
        <v>0</v>
      </c>
      <c r="AV120" s="168"/>
      <c r="AW120" s="168"/>
      <c r="AX120" s="168"/>
      <c r="AY120" s="462"/>
      <c r="AZ120" s="168"/>
      <c r="BA120" s="462"/>
      <c r="BB120" s="447">
        <f t="shared" si="211"/>
        <v>0</v>
      </c>
      <c r="BC120" s="168"/>
      <c r="BD120" s="168"/>
      <c r="BE120" s="168"/>
      <c r="BF120" s="168"/>
      <c r="BG120" s="462"/>
      <c r="BH120" s="462">
        <v>1</v>
      </c>
      <c r="BI120" s="462"/>
      <c r="BJ120" s="462"/>
      <c r="BK120" s="462"/>
      <c r="BL120" s="450">
        <f t="shared" si="212"/>
        <v>0</v>
      </c>
      <c r="BM120" s="168"/>
      <c r="BN120" s="168"/>
      <c r="BO120" s="168"/>
      <c r="BP120" s="168"/>
      <c r="BQ120" s="462">
        <f t="shared" si="218"/>
        <v>1</v>
      </c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>
        <v>3290</v>
      </c>
      <c r="CN120" s="168"/>
      <c r="CO120" s="168"/>
      <c r="CP120" s="571">
        <f t="shared" si="217"/>
        <v>3290</v>
      </c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71"/>
      <c r="DA120" s="71"/>
      <c r="DB120" s="190">
        <f t="shared" ref="DB120:DB183" si="222">SUM(CP120,CQ120)</f>
        <v>3290</v>
      </c>
      <c r="DC120" s="71">
        <f t="shared" ref="DC120:DC183" si="223">SUM(CO120,CN120)</f>
        <v>0</v>
      </c>
      <c r="DD120" s="71"/>
      <c r="DE120" s="71"/>
      <c r="DF120" s="71"/>
      <c r="DG120" s="190">
        <f t="shared" ref="DG120:DG183" si="224">SUM(DB120,DF120)</f>
        <v>3290</v>
      </c>
      <c r="DH120" s="71">
        <f t="shared" ref="DH120:DH183" si="225">SUM(DC120)</f>
        <v>0</v>
      </c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4"/>
      <c r="EJ120" s="74"/>
      <c r="EK120" s="74"/>
      <c r="EL120" s="74"/>
      <c r="EM120" s="74"/>
      <c r="EN120" s="74"/>
      <c r="EO120" s="74"/>
      <c r="EP120" s="74"/>
      <c r="EQ120" s="74"/>
      <c r="ER120" s="74"/>
      <c r="ES120" s="74"/>
      <c r="ET120" s="74"/>
      <c r="EU120" s="74"/>
      <c r="EV120" s="74"/>
      <c r="EW120" s="74"/>
      <c r="EX120" s="74"/>
      <c r="EY120" s="74"/>
      <c r="EZ120" s="74"/>
      <c r="FA120" s="74"/>
      <c r="FB120" s="74"/>
    </row>
    <row r="121" spans="2:158" s="69" customFormat="1" ht="12">
      <c r="B121" s="76"/>
      <c r="C121" s="77" t="s">
        <v>392</v>
      </c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2"/>
      <c r="P121" s="71"/>
      <c r="Q121" s="71"/>
      <c r="R121" s="71"/>
      <c r="S121" s="71"/>
      <c r="T121" s="71"/>
      <c r="U121" s="71"/>
      <c r="V121" s="71"/>
      <c r="W121" s="71"/>
      <c r="X121" s="71"/>
      <c r="Y121" s="73">
        <v>1</v>
      </c>
      <c r="Z121" s="73"/>
      <c r="AA121" s="73"/>
      <c r="AB121" s="73"/>
      <c r="AC121" s="73"/>
      <c r="AD121" s="73"/>
      <c r="AE121" s="73"/>
      <c r="AF121" s="447">
        <f t="shared" si="209"/>
        <v>373</v>
      </c>
      <c r="AG121" s="168"/>
      <c r="AH121" s="168"/>
      <c r="AI121" s="168"/>
      <c r="AJ121" s="168"/>
      <c r="AK121" s="168"/>
      <c r="AL121" s="168"/>
      <c r="AM121" s="168"/>
      <c r="AN121" s="168"/>
      <c r="AO121" s="168">
        <v>304</v>
      </c>
      <c r="AP121" s="168">
        <v>75</v>
      </c>
      <c r="AQ121" s="168"/>
      <c r="AR121" s="168"/>
      <c r="AS121" s="447">
        <f t="shared" si="208"/>
        <v>304</v>
      </c>
      <c r="AT121" s="462"/>
      <c r="AU121" s="450">
        <f t="shared" si="210"/>
        <v>0</v>
      </c>
      <c r="AV121" s="168"/>
      <c r="AW121" s="168"/>
      <c r="AX121" s="168"/>
      <c r="AY121" s="462"/>
      <c r="AZ121" s="168"/>
      <c r="BA121" s="462">
        <v>5</v>
      </c>
      <c r="BB121" s="447">
        <f t="shared" si="211"/>
        <v>2</v>
      </c>
      <c r="BC121" s="168"/>
      <c r="BD121" s="168"/>
      <c r="BE121" s="168"/>
      <c r="BF121" s="168">
        <v>2</v>
      </c>
      <c r="BG121" s="462"/>
      <c r="BH121" s="462">
        <v>5</v>
      </c>
      <c r="BI121" s="462"/>
      <c r="BJ121" s="462"/>
      <c r="BK121" s="462"/>
      <c r="BL121" s="450">
        <f t="shared" si="212"/>
        <v>57</v>
      </c>
      <c r="BM121" s="168"/>
      <c r="BN121" s="168"/>
      <c r="BO121" s="168"/>
      <c r="BP121" s="168">
        <v>57</v>
      </c>
      <c r="BQ121" s="462">
        <f>AT121+AU121+AY121+BA121+BB121+BG121+BH121+BI121+BJ121+BK121+BL121</f>
        <v>69</v>
      </c>
      <c r="BR121" s="168"/>
      <c r="BS121" s="168"/>
      <c r="BT121" s="168"/>
      <c r="BU121" s="168"/>
      <c r="BV121" s="168"/>
      <c r="BW121" s="168"/>
      <c r="BX121" s="168"/>
      <c r="BY121" s="168"/>
      <c r="BZ121" s="168"/>
      <c r="CA121" s="168"/>
      <c r="CB121" s="168"/>
      <c r="CC121" s="168"/>
      <c r="CD121" s="168"/>
      <c r="CE121" s="168"/>
      <c r="CF121" s="168"/>
      <c r="CG121" s="168"/>
      <c r="CH121" s="168"/>
      <c r="CI121" s="168"/>
      <c r="CJ121" s="168"/>
      <c r="CK121" s="168"/>
      <c r="CL121" s="168"/>
      <c r="CM121" s="168"/>
      <c r="CN121" s="168"/>
      <c r="CO121" s="168"/>
      <c r="CP121" s="571">
        <f t="shared" si="217"/>
        <v>0</v>
      </c>
      <c r="CQ121" s="168"/>
      <c r="CR121" s="168"/>
      <c r="CS121" s="168"/>
      <c r="CT121" s="168"/>
      <c r="CU121" s="168"/>
      <c r="CV121" s="168"/>
      <c r="CW121" s="168"/>
      <c r="CX121" s="168"/>
      <c r="CY121" s="168"/>
      <c r="CZ121" s="71"/>
      <c r="DA121" s="71"/>
      <c r="DB121" s="190">
        <f t="shared" si="222"/>
        <v>0</v>
      </c>
      <c r="DC121" s="71">
        <f t="shared" si="223"/>
        <v>0</v>
      </c>
      <c r="DD121" s="71"/>
      <c r="DE121" s="71"/>
      <c r="DF121" s="71"/>
      <c r="DG121" s="190">
        <f t="shared" si="224"/>
        <v>0</v>
      </c>
      <c r="DH121" s="71">
        <f t="shared" si="225"/>
        <v>0</v>
      </c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4"/>
      <c r="EJ121" s="74"/>
      <c r="EK121" s="74"/>
      <c r="EL121" s="74"/>
      <c r="EM121" s="74"/>
      <c r="EN121" s="74"/>
      <c r="EO121" s="74"/>
      <c r="EP121" s="74"/>
      <c r="EQ121" s="74"/>
      <c r="ER121" s="74"/>
      <c r="ES121" s="74"/>
      <c r="ET121" s="74"/>
      <c r="EU121" s="74"/>
      <c r="EV121" s="74"/>
      <c r="EW121" s="74"/>
      <c r="EX121" s="74"/>
      <c r="EY121" s="74"/>
      <c r="EZ121" s="74"/>
      <c r="FA121" s="74"/>
      <c r="FB121" s="74"/>
    </row>
    <row r="122" spans="2:158" s="69" customFormat="1" ht="12">
      <c r="B122" s="76"/>
      <c r="C122" s="77" t="s">
        <v>393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2"/>
      <c r="P122" s="71"/>
      <c r="Q122" s="71"/>
      <c r="R122" s="71"/>
      <c r="S122" s="71"/>
      <c r="T122" s="71"/>
      <c r="U122" s="71"/>
      <c r="V122" s="71"/>
      <c r="W122" s="71"/>
      <c r="X122" s="71"/>
      <c r="Y122" s="73">
        <v>2</v>
      </c>
      <c r="Z122" s="73"/>
      <c r="AA122" s="73"/>
      <c r="AB122" s="73"/>
      <c r="AC122" s="73"/>
      <c r="AD122" s="73"/>
      <c r="AE122" s="73"/>
      <c r="AF122" s="447">
        <f t="shared" si="209"/>
        <v>18</v>
      </c>
      <c r="AG122" s="168">
        <v>5</v>
      </c>
      <c r="AH122" s="168">
        <v>5</v>
      </c>
      <c r="AI122" s="168"/>
      <c r="AJ122" s="168"/>
      <c r="AK122" s="168"/>
      <c r="AL122" s="168"/>
      <c r="AM122" s="168"/>
      <c r="AN122" s="168"/>
      <c r="AO122" s="168">
        <v>8</v>
      </c>
      <c r="AP122" s="168">
        <v>8</v>
      </c>
      <c r="AQ122" s="168"/>
      <c r="AR122" s="168"/>
      <c r="AS122" s="447">
        <f t="shared" si="208"/>
        <v>18</v>
      </c>
      <c r="AT122" s="462"/>
      <c r="AU122" s="450">
        <f t="shared" si="210"/>
        <v>0</v>
      </c>
      <c r="AV122" s="168"/>
      <c r="AW122" s="168"/>
      <c r="AX122" s="168"/>
      <c r="AY122" s="462"/>
      <c r="AZ122" s="168"/>
      <c r="BA122" s="462"/>
      <c r="BB122" s="447">
        <f t="shared" si="211"/>
        <v>0</v>
      </c>
      <c r="BC122" s="168"/>
      <c r="BD122" s="168"/>
      <c r="BE122" s="168"/>
      <c r="BF122" s="168"/>
      <c r="BG122" s="462"/>
      <c r="BH122" s="462"/>
      <c r="BI122" s="462"/>
      <c r="BJ122" s="462"/>
      <c r="BK122" s="462"/>
      <c r="BL122" s="450">
        <f t="shared" si="212"/>
        <v>0</v>
      </c>
      <c r="BM122" s="168"/>
      <c r="BN122" s="168"/>
      <c r="BO122" s="168"/>
      <c r="BP122" s="168"/>
      <c r="BQ122" s="462"/>
      <c r="BR122" s="168"/>
      <c r="BS122" s="168"/>
      <c r="BT122" s="168"/>
      <c r="BU122" s="168"/>
      <c r="BV122" s="168"/>
      <c r="BW122" s="168"/>
      <c r="BX122" s="168"/>
      <c r="BY122" s="168"/>
      <c r="BZ122" s="168"/>
      <c r="CA122" s="168"/>
      <c r="CB122" s="168"/>
      <c r="CC122" s="168"/>
      <c r="CD122" s="168"/>
      <c r="CE122" s="168"/>
      <c r="CF122" s="168"/>
      <c r="CG122" s="168"/>
      <c r="CH122" s="168"/>
      <c r="CI122" s="168"/>
      <c r="CJ122" s="168"/>
      <c r="CK122" s="168"/>
      <c r="CL122" s="168"/>
      <c r="CM122" s="168">
        <v>5</v>
      </c>
      <c r="CN122" s="168"/>
      <c r="CO122" s="168"/>
      <c r="CP122" s="571">
        <f t="shared" si="217"/>
        <v>5</v>
      </c>
      <c r="CQ122" s="168"/>
      <c r="CR122" s="168"/>
      <c r="CS122" s="168"/>
      <c r="CT122" s="168"/>
      <c r="CU122" s="168"/>
      <c r="CV122" s="168"/>
      <c r="CW122" s="168"/>
      <c r="CX122" s="168"/>
      <c r="CY122" s="168"/>
      <c r="CZ122" s="71"/>
      <c r="DA122" s="71"/>
      <c r="DB122" s="190">
        <f t="shared" si="222"/>
        <v>5</v>
      </c>
      <c r="DC122" s="71">
        <f t="shared" si="223"/>
        <v>0</v>
      </c>
      <c r="DD122" s="71"/>
      <c r="DE122" s="71"/>
      <c r="DF122" s="71"/>
      <c r="DG122" s="190">
        <f t="shared" si="224"/>
        <v>5</v>
      </c>
      <c r="DH122" s="71">
        <f t="shared" si="225"/>
        <v>0</v>
      </c>
      <c r="DI122" s="71"/>
      <c r="DJ122" s="71"/>
      <c r="DK122" s="71"/>
      <c r="DL122" s="71"/>
      <c r="DM122" s="71"/>
      <c r="DN122" s="71"/>
      <c r="DO122" s="71"/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4"/>
      <c r="EJ122" s="74"/>
      <c r="EK122" s="74"/>
      <c r="EL122" s="74"/>
      <c r="EM122" s="74"/>
      <c r="EN122" s="74"/>
      <c r="EO122" s="74"/>
      <c r="EP122" s="74"/>
      <c r="EQ122" s="74"/>
      <c r="ER122" s="74"/>
      <c r="ES122" s="74"/>
      <c r="ET122" s="74"/>
      <c r="EU122" s="74"/>
      <c r="EV122" s="74"/>
      <c r="EW122" s="74"/>
      <c r="EX122" s="74"/>
      <c r="EY122" s="74"/>
      <c r="EZ122" s="74"/>
      <c r="FA122" s="74"/>
      <c r="FB122" s="74"/>
    </row>
    <row r="123" spans="2:158" s="69" customFormat="1" ht="12">
      <c r="B123" s="76"/>
      <c r="C123" s="77" t="s">
        <v>394</v>
      </c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2"/>
      <c r="P123" s="71"/>
      <c r="Q123" s="71"/>
      <c r="R123" s="71"/>
      <c r="S123" s="71"/>
      <c r="T123" s="71"/>
      <c r="U123" s="71"/>
      <c r="V123" s="71"/>
      <c r="W123" s="71"/>
      <c r="X123" s="71"/>
      <c r="Y123" s="73">
        <v>3</v>
      </c>
      <c r="Z123" s="73"/>
      <c r="AA123" s="73"/>
      <c r="AB123" s="73"/>
      <c r="AC123" s="73"/>
      <c r="AD123" s="73"/>
      <c r="AE123" s="73"/>
      <c r="AF123" s="447">
        <f t="shared" si="209"/>
        <v>3</v>
      </c>
      <c r="AG123" s="168"/>
      <c r="AH123" s="168"/>
      <c r="AI123" s="168"/>
      <c r="AJ123" s="168"/>
      <c r="AK123" s="168"/>
      <c r="AL123" s="168"/>
      <c r="AM123" s="168"/>
      <c r="AN123" s="168"/>
      <c r="AO123" s="168">
        <v>3</v>
      </c>
      <c r="AP123" s="168"/>
      <c r="AQ123" s="168"/>
      <c r="AR123" s="168"/>
      <c r="AS123" s="447">
        <f t="shared" si="208"/>
        <v>3</v>
      </c>
      <c r="AT123" s="462"/>
      <c r="AU123" s="450">
        <f t="shared" si="210"/>
        <v>0</v>
      </c>
      <c r="AV123" s="168"/>
      <c r="AW123" s="168"/>
      <c r="AX123" s="168"/>
      <c r="AY123" s="462"/>
      <c r="AZ123" s="168"/>
      <c r="BA123" s="462"/>
      <c r="BB123" s="447">
        <f t="shared" si="211"/>
        <v>0</v>
      </c>
      <c r="BC123" s="168"/>
      <c r="BD123" s="168"/>
      <c r="BE123" s="168"/>
      <c r="BF123" s="168"/>
      <c r="BG123" s="462"/>
      <c r="BH123" s="462"/>
      <c r="BI123" s="462"/>
      <c r="BJ123" s="462"/>
      <c r="BK123" s="462"/>
      <c r="BL123" s="450">
        <f t="shared" si="212"/>
        <v>0</v>
      </c>
      <c r="BM123" s="168"/>
      <c r="BN123" s="168"/>
      <c r="BO123" s="168"/>
      <c r="BP123" s="168"/>
      <c r="BQ123" s="462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571">
        <f t="shared" si="217"/>
        <v>0</v>
      </c>
      <c r="CQ123" s="168"/>
      <c r="CR123" s="168"/>
      <c r="CS123" s="168"/>
      <c r="CT123" s="168"/>
      <c r="CU123" s="168"/>
      <c r="CV123" s="168"/>
      <c r="CW123" s="168"/>
      <c r="CX123" s="168"/>
      <c r="CY123" s="168"/>
      <c r="CZ123" s="71"/>
      <c r="DA123" s="71"/>
      <c r="DB123" s="190">
        <f t="shared" si="222"/>
        <v>0</v>
      </c>
      <c r="DC123" s="71">
        <f t="shared" si="223"/>
        <v>0</v>
      </c>
      <c r="DD123" s="71"/>
      <c r="DE123" s="71"/>
      <c r="DF123" s="71"/>
      <c r="DG123" s="190">
        <f t="shared" si="224"/>
        <v>0</v>
      </c>
      <c r="DH123" s="71">
        <f t="shared" si="225"/>
        <v>0</v>
      </c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4"/>
      <c r="EJ123" s="74"/>
      <c r="EK123" s="74"/>
      <c r="EL123" s="74"/>
      <c r="EM123" s="74"/>
      <c r="EN123" s="74"/>
      <c r="EO123" s="7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</row>
    <row r="124" spans="2:158" s="69" customFormat="1" ht="12">
      <c r="B124" s="76"/>
      <c r="C124" s="77" t="s">
        <v>395</v>
      </c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2"/>
      <c r="P124" s="71"/>
      <c r="Q124" s="71"/>
      <c r="R124" s="71"/>
      <c r="S124" s="71"/>
      <c r="T124" s="71"/>
      <c r="U124" s="71"/>
      <c r="V124" s="71"/>
      <c r="W124" s="71"/>
      <c r="X124" s="71"/>
      <c r="Y124" s="73"/>
      <c r="Z124" s="73"/>
      <c r="AA124" s="73"/>
      <c r="AB124" s="73"/>
      <c r="AC124" s="73"/>
      <c r="AD124" s="73"/>
      <c r="AE124" s="73"/>
      <c r="AF124" s="447">
        <f t="shared" si="209"/>
        <v>0</v>
      </c>
      <c r="AG124" s="168"/>
      <c r="AH124" s="168"/>
      <c r="AI124" s="168"/>
      <c r="AJ124" s="168"/>
      <c r="AK124" s="168"/>
      <c r="AL124" s="168"/>
      <c r="AM124" s="168"/>
      <c r="AN124" s="168"/>
      <c r="AO124" s="168"/>
      <c r="AP124" s="168"/>
      <c r="AQ124" s="168"/>
      <c r="AR124" s="168"/>
      <c r="AS124" s="447">
        <f t="shared" si="208"/>
        <v>0</v>
      </c>
      <c r="AT124" s="462"/>
      <c r="AU124" s="450">
        <f t="shared" si="210"/>
        <v>0</v>
      </c>
      <c r="AV124" s="168"/>
      <c r="AW124" s="168"/>
      <c r="AX124" s="168"/>
      <c r="AY124" s="462"/>
      <c r="AZ124" s="168"/>
      <c r="BA124" s="462"/>
      <c r="BB124" s="447">
        <f t="shared" si="211"/>
        <v>0</v>
      </c>
      <c r="BC124" s="168"/>
      <c r="BD124" s="168"/>
      <c r="BE124" s="168"/>
      <c r="BF124" s="168"/>
      <c r="BG124" s="462"/>
      <c r="BH124" s="462"/>
      <c r="BI124" s="462"/>
      <c r="BJ124" s="462"/>
      <c r="BK124" s="462"/>
      <c r="BL124" s="450">
        <f t="shared" si="212"/>
        <v>0</v>
      </c>
      <c r="BM124" s="168"/>
      <c r="BN124" s="168"/>
      <c r="BO124" s="168"/>
      <c r="BP124" s="168"/>
      <c r="BQ124" s="462"/>
      <c r="BR124" s="168"/>
      <c r="BS124" s="168"/>
      <c r="BT124" s="168"/>
      <c r="BU124" s="168"/>
      <c r="BV124" s="168"/>
      <c r="BW124" s="168"/>
      <c r="BX124" s="168"/>
      <c r="BY124" s="168"/>
      <c r="BZ124" s="168"/>
      <c r="CA124" s="168"/>
      <c r="CB124" s="168"/>
      <c r="CC124" s="168"/>
      <c r="CD124" s="168"/>
      <c r="CE124" s="168"/>
      <c r="CF124" s="168"/>
      <c r="CG124" s="168"/>
      <c r="CH124" s="168"/>
      <c r="CI124" s="168"/>
      <c r="CJ124" s="168"/>
      <c r="CK124" s="168"/>
      <c r="CL124" s="168"/>
      <c r="CM124" s="168"/>
      <c r="CN124" s="168"/>
      <c r="CO124" s="168"/>
      <c r="CP124" s="571">
        <f t="shared" si="217"/>
        <v>0</v>
      </c>
      <c r="CQ124" s="168"/>
      <c r="CR124" s="168"/>
      <c r="CS124" s="168"/>
      <c r="CT124" s="168"/>
      <c r="CU124" s="168"/>
      <c r="CV124" s="168"/>
      <c r="CW124" s="168"/>
      <c r="CX124" s="168"/>
      <c r="CY124" s="168"/>
      <c r="CZ124" s="71"/>
      <c r="DA124" s="71"/>
      <c r="DB124" s="190">
        <f t="shared" si="222"/>
        <v>0</v>
      </c>
      <c r="DC124" s="71">
        <f t="shared" si="223"/>
        <v>0</v>
      </c>
      <c r="DD124" s="71"/>
      <c r="DE124" s="71"/>
      <c r="DF124" s="71"/>
      <c r="DG124" s="190">
        <f t="shared" si="224"/>
        <v>0</v>
      </c>
      <c r="DH124" s="71">
        <f t="shared" si="225"/>
        <v>0</v>
      </c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4"/>
      <c r="EJ124" s="74"/>
      <c r="EK124" s="74"/>
      <c r="EL124" s="74"/>
      <c r="EM124" s="74"/>
      <c r="EN124" s="74"/>
      <c r="EO124" s="74"/>
      <c r="EP124" s="74"/>
      <c r="EQ124" s="74"/>
      <c r="ER124" s="74"/>
      <c r="ES124" s="74"/>
      <c r="ET124" s="74"/>
      <c r="EU124" s="74"/>
      <c r="EV124" s="74"/>
      <c r="EW124" s="74"/>
      <c r="EX124" s="74"/>
      <c r="EY124" s="74"/>
      <c r="EZ124" s="74"/>
      <c r="FA124" s="74"/>
      <c r="FB124" s="74"/>
    </row>
    <row r="125" spans="2:158" s="69" customFormat="1" ht="12">
      <c r="B125" s="76"/>
      <c r="C125" s="77" t="s">
        <v>396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2"/>
      <c r="P125" s="71"/>
      <c r="Q125" s="71"/>
      <c r="R125" s="71"/>
      <c r="S125" s="71"/>
      <c r="T125" s="71"/>
      <c r="U125" s="71"/>
      <c r="V125" s="71"/>
      <c r="W125" s="71"/>
      <c r="X125" s="71"/>
      <c r="Y125" s="73"/>
      <c r="Z125" s="73"/>
      <c r="AA125" s="73"/>
      <c r="AB125" s="73"/>
      <c r="AC125" s="73"/>
      <c r="AD125" s="73"/>
      <c r="AE125" s="73"/>
      <c r="AF125" s="447">
        <f t="shared" si="209"/>
        <v>0</v>
      </c>
      <c r="AG125" s="168"/>
      <c r="AH125" s="168"/>
      <c r="AI125" s="168"/>
      <c r="AJ125" s="168"/>
      <c r="AK125" s="168"/>
      <c r="AL125" s="168"/>
      <c r="AM125" s="168"/>
      <c r="AN125" s="168"/>
      <c r="AO125" s="168"/>
      <c r="AP125" s="168"/>
      <c r="AQ125" s="168"/>
      <c r="AR125" s="168"/>
      <c r="AS125" s="447">
        <f t="shared" si="208"/>
        <v>0</v>
      </c>
      <c r="AT125" s="462"/>
      <c r="AU125" s="450">
        <f t="shared" si="210"/>
        <v>0</v>
      </c>
      <c r="AV125" s="168"/>
      <c r="AW125" s="168"/>
      <c r="AX125" s="168"/>
      <c r="AY125" s="462"/>
      <c r="AZ125" s="168"/>
      <c r="BA125" s="462"/>
      <c r="BB125" s="447">
        <f t="shared" si="211"/>
        <v>0</v>
      </c>
      <c r="BC125" s="168"/>
      <c r="BD125" s="168"/>
      <c r="BE125" s="168"/>
      <c r="BF125" s="168"/>
      <c r="BG125" s="462"/>
      <c r="BH125" s="462"/>
      <c r="BI125" s="462"/>
      <c r="BJ125" s="462"/>
      <c r="BK125" s="462"/>
      <c r="BL125" s="450">
        <f t="shared" si="212"/>
        <v>0</v>
      </c>
      <c r="BM125" s="168"/>
      <c r="BN125" s="168"/>
      <c r="BO125" s="168"/>
      <c r="BP125" s="168"/>
      <c r="BQ125" s="462"/>
      <c r="BR125" s="168"/>
      <c r="BS125" s="168"/>
      <c r="BT125" s="168"/>
      <c r="BU125" s="168"/>
      <c r="BV125" s="168"/>
      <c r="BW125" s="168"/>
      <c r="BX125" s="168"/>
      <c r="BY125" s="168"/>
      <c r="BZ125" s="168"/>
      <c r="CA125" s="168"/>
      <c r="CB125" s="168"/>
      <c r="CC125" s="168"/>
      <c r="CD125" s="168"/>
      <c r="CE125" s="168"/>
      <c r="CF125" s="168"/>
      <c r="CG125" s="168"/>
      <c r="CH125" s="168"/>
      <c r="CI125" s="168"/>
      <c r="CJ125" s="168"/>
      <c r="CK125" s="168"/>
      <c r="CL125" s="168"/>
      <c r="CM125" s="168"/>
      <c r="CN125" s="168"/>
      <c r="CO125" s="168"/>
      <c r="CP125" s="571">
        <f t="shared" si="217"/>
        <v>0</v>
      </c>
      <c r="CQ125" s="168"/>
      <c r="CR125" s="168"/>
      <c r="CS125" s="168"/>
      <c r="CT125" s="168"/>
      <c r="CU125" s="168"/>
      <c r="CV125" s="168"/>
      <c r="CW125" s="168"/>
      <c r="CX125" s="168"/>
      <c r="CY125" s="168"/>
      <c r="CZ125" s="71"/>
      <c r="DA125" s="71"/>
      <c r="DB125" s="190">
        <f t="shared" si="222"/>
        <v>0</v>
      </c>
      <c r="DC125" s="71">
        <f t="shared" si="223"/>
        <v>0</v>
      </c>
      <c r="DD125" s="71"/>
      <c r="DE125" s="71"/>
      <c r="DF125" s="71"/>
      <c r="DG125" s="190">
        <f t="shared" si="224"/>
        <v>0</v>
      </c>
      <c r="DH125" s="71">
        <f t="shared" si="225"/>
        <v>0</v>
      </c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</row>
    <row r="126" spans="2:158" s="69" customFormat="1" ht="12">
      <c r="B126" s="76"/>
      <c r="C126" s="77" t="s">
        <v>397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2"/>
      <c r="P126" s="71"/>
      <c r="Q126" s="71"/>
      <c r="R126" s="71"/>
      <c r="S126" s="71"/>
      <c r="T126" s="71"/>
      <c r="U126" s="71"/>
      <c r="V126" s="71"/>
      <c r="W126" s="71"/>
      <c r="X126" s="71"/>
      <c r="Y126" s="73"/>
      <c r="Z126" s="73"/>
      <c r="AA126" s="73"/>
      <c r="AB126" s="73"/>
      <c r="AC126" s="73"/>
      <c r="AD126" s="73"/>
      <c r="AE126" s="73"/>
      <c r="AF126" s="447">
        <f t="shared" si="209"/>
        <v>0</v>
      </c>
      <c r="AG126" s="168"/>
      <c r="AH126" s="168"/>
      <c r="AI126" s="168"/>
      <c r="AJ126" s="168"/>
      <c r="AK126" s="168"/>
      <c r="AL126" s="168"/>
      <c r="AM126" s="168"/>
      <c r="AN126" s="168"/>
      <c r="AO126" s="168"/>
      <c r="AP126" s="168"/>
      <c r="AQ126" s="168"/>
      <c r="AR126" s="168"/>
      <c r="AS126" s="447">
        <f t="shared" si="208"/>
        <v>0</v>
      </c>
      <c r="AT126" s="462"/>
      <c r="AU126" s="450">
        <f t="shared" si="210"/>
        <v>0</v>
      </c>
      <c r="AV126" s="168"/>
      <c r="AW126" s="168"/>
      <c r="AX126" s="168"/>
      <c r="AY126" s="462"/>
      <c r="AZ126" s="168"/>
      <c r="BA126" s="462"/>
      <c r="BB126" s="447">
        <f t="shared" si="211"/>
        <v>0</v>
      </c>
      <c r="BC126" s="168"/>
      <c r="BD126" s="168"/>
      <c r="BE126" s="168"/>
      <c r="BF126" s="168"/>
      <c r="BG126" s="462"/>
      <c r="BH126" s="462"/>
      <c r="BI126" s="462"/>
      <c r="BJ126" s="462"/>
      <c r="BK126" s="462"/>
      <c r="BL126" s="450">
        <f t="shared" si="212"/>
        <v>0</v>
      </c>
      <c r="BM126" s="168"/>
      <c r="BN126" s="168"/>
      <c r="BO126" s="168"/>
      <c r="BP126" s="168"/>
      <c r="BQ126" s="462"/>
      <c r="BR126" s="168"/>
      <c r="BS126" s="168"/>
      <c r="BT126" s="168"/>
      <c r="BU126" s="168"/>
      <c r="BV126" s="168"/>
      <c r="BW126" s="168"/>
      <c r="BX126" s="168"/>
      <c r="BY126" s="168"/>
      <c r="BZ126" s="168"/>
      <c r="CA126" s="168"/>
      <c r="CB126" s="168"/>
      <c r="CC126" s="168"/>
      <c r="CD126" s="168"/>
      <c r="CE126" s="168"/>
      <c r="CF126" s="168"/>
      <c r="CG126" s="168"/>
      <c r="CH126" s="168"/>
      <c r="CI126" s="168"/>
      <c r="CJ126" s="168"/>
      <c r="CK126" s="168"/>
      <c r="CL126" s="168"/>
      <c r="CM126" s="168"/>
      <c r="CN126" s="168"/>
      <c r="CO126" s="168"/>
      <c r="CP126" s="571">
        <f t="shared" si="217"/>
        <v>0</v>
      </c>
      <c r="CQ126" s="168"/>
      <c r="CR126" s="168"/>
      <c r="CS126" s="168"/>
      <c r="CT126" s="168"/>
      <c r="CU126" s="168"/>
      <c r="CV126" s="168"/>
      <c r="CW126" s="168"/>
      <c r="CX126" s="168"/>
      <c r="CY126" s="168"/>
      <c r="CZ126" s="71"/>
      <c r="DA126" s="71"/>
      <c r="DB126" s="190">
        <f t="shared" si="222"/>
        <v>0</v>
      </c>
      <c r="DC126" s="71">
        <f t="shared" si="223"/>
        <v>0</v>
      </c>
      <c r="DD126" s="71"/>
      <c r="DE126" s="71"/>
      <c r="DF126" s="71"/>
      <c r="DG126" s="190">
        <f t="shared" si="224"/>
        <v>0</v>
      </c>
      <c r="DH126" s="71">
        <f t="shared" si="225"/>
        <v>0</v>
      </c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/>
      <c r="DT126" s="71"/>
      <c r="DU126" s="71"/>
      <c r="DV126" s="71"/>
      <c r="DW126" s="71"/>
      <c r="DX126" s="71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4"/>
      <c r="EJ126" s="74"/>
      <c r="EK126" s="74"/>
      <c r="EL126" s="74"/>
      <c r="EM126" s="74"/>
      <c r="EN126" s="74"/>
      <c r="EO126" s="74"/>
      <c r="EP126" s="74"/>
      <c r="EQ126" s="74"/>
      <c r="ER126" s="74"/>
      <c r="ES126" s="74"/>
      <c r="ET126" s="74"/>
      <c r="EU126" s="74"/>
      <c r="EV126" s="74"/>
      <c r="EW126" s="74"/>
      <c r="EX126" s="74"/>
      <c r="EY126" s="74"/>
      <c r="EZ126" s="74"/>
      <c r="FA126" s="74"/>
      <c r="FB126" s="74"/>
    </row>
    <row r="127" spans="2:158" s="69" customFormat="1" ht="12">
      <c r="B127" s="76"/>
      <c r="C127" s="77" t="s">
        <v>398</v>
      </c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2"/>
      <c r="P127" s="71"/>
      <c r="Q127" s="71"/>
      <c r="R127" s="71"/>
      <c r="S127" s="71"/>
      <c r="T127" s="71"/>
      <c r="U127" s="71"/>
      <c r="V127" s="71"/>
      <c r="W127" s="71"/>
      <c r="X127" s="71"/>
      <c r="Y127" s="73"/>
      <c r="Z127" s="73"/>
      <c r="AA127" s="73"/>
      <c r="AB127" s="73"/>
      <c r="AC127" s="73"/>
      <c r="AD127" s="73"/>
      <c r="AE127" s="73"/>
      <c r="AF127" s="447">
        <f t="shared" si="209"/>
        <v>0</v>
      </c>
      <c r="AG127" s="168"/>
      <c r="AH127" s="168"/>
      <c r="AI127" s="168"/>
      <c r="AJ127" s="168"/>
      <c r="AK127" s="168"/>
      <c r="AL127" s="168"/>
      <c r="AM127" s="168"/>
      <c r="AN127" s="168"/>
      <c r="AO127" s="168"/>
      <c r="AP127" s="168"/>
      <c r="AQ127" s="168"/>
      <c r="AR127" s="168"/>
      <c r="AS127" s="447">
        <f t="shared" si="208"/>
        <v>0</v>
      </c>
      <c r="AT127" s="462"/>
      <c r="AU127" s="450">
        <f t="shared" si="210"/>
        <v>0</v>
      </c>
      <c r="AV127" s="168"/>
      <c r="AW127" s="168"/>
      <c r="AX127" s="168"/>
      <c r="AY127" s="462"/>
      <c r="AZ127" s="168"/>
      <c r="BA127" s="462"/>
      <c r="BB127" s="447">
        <f t="shared" si="211"/>
        <v>0</v>
      </c>
      <c r="BC127" s="168"/>
      <c r="BD127" s="168"/>
      <c r="BE127" s="168"/>
      <c r="BF127" s="168"/>
      <c r="BG127" s="462"/>
      <c r="BH127" s="462"/>
      <c r="BI127" s="462"/>
      <c r="BJ127" s="462"/>
      <c r="BK127" s="462"/>
      <c r="BL127" s="450">
        <f t="shared" si="212"/>
        <v>0</v>
      </c>
      <c r="BM127" s="168"/>
      <c r="BN127" s="168"/>
      <c r="BO127" s="168"/>
      <c r="BP127" s="168"/>
      <c r="BQ127" s="462"/>
      <c r="BR127" s="168"/>
      <c r="BS127" s="168"/>
      <c r="BT127" s="168"/>
      <c r="BU127" s="168"/>
      <c r="BV127" s="168"/>
      <c r="BW127" s="168"/>
      <c r="BX127" s="168"/>
      <c r="BY127" s="168"/>
      <c r="BZ127" s="168"/>
      <c r="CA127" s="168"/>
      <c r="CB127" s="168"/>
      <c r="CC127" s="168"/>
      <c r="CD127" s="168"/>
      <c r="CE127" s="168"/>
      <c r="CF127" s="168"/>
      <c r="CG127" s="168"/>
      <c r="CH127" s="168"/>
      <c r="CI127" s="168"/>
      <c r="CJ127" s="168"/>
      <c r="CK127" s="168"/>
      <c r="CL127" s="168"/>
      <c r="CM127" s="168"/>
      <c r="CN127" s="168"/>
      <c r="CO127" s="168"/>
      <c r="CP127" s="571">
        <f t="shared" si="217"/>
        <v>0</v>
      </c>
      <c r="CQ127" s="168"/>
      <c r="CR127" s="168"/>
      <c r="CS127" s="168"/>
      <c r="CT127" s="168"/>
      <c r="CU127" s="168"/>
      <c r="CV127" s="168"/>
      <c r="CW127" s="168"/>
      <c r="CX127" s="168"/>
      <c r="CY127" s="168"/>
      <c r="CZ127" s="71"/>
      <c r="DA127" s="71"/>
      <c r="DB127" s="190">
        <f t="shared" si="222"/>
        <v>0</v>
      </c>
      <c r="DC127" s="71">
        <f t="shared" si="223"/>
        <v>0</v>
      </c>
      <c r="DD127" s="71"/>
      <c r="DE127" s="71"/>
      <c r="DF127" s="71"/>
      <c r="DG127" s="190">
        <f t="shared" si="224"/>
        <v>0</v>
      </c>
      <c r="DH127" s="71">
        <f t="shared" si="225"/>
        <v>0</v>
      </c>
      <c r="DI127" s="71"/>
      <c r="DJ127" s="71"/>
      <c r="DK127" s="71"/>
      <c r="DL127" s="71"/>
      <c r="DM127" s="71"/>
      <c r="DN127" s="71"/>
      <c r="DO127" s="71"/>
      <c r="DP127" s="71"/>
      <c r="DQ127" s="71"/>
      <c r="DR127" s="71"/>
      <c r="DS127" s="71"/>
      <c r="DT127" s="71"/>
      <c r="DU127" s="71"/>
      <c r="DV127" s="71"/>
      <c r="DW127" s="71"/>
      <c r="DX127" s="71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4"/>
      <c r="EJ127" s="74"/>
      <c r="EK127" s="74"/>
      <c r="EL127" s="74"/>
      <c r="EM127" s="74"/>
      <c r="EN127" s="74"/>
      <c r="EO127" s="74"/>
      <c r="EP127" s="74"/>
      <c r="EQ127" s="74"/>
      <c r="ER127" s="74"/>
      <c r="ES127" s="74"/>
      <c r="ET127" s="74"/>
      <c r="EU127" s="74"/>
      <c r="EV127" s="74"/>
      <c r="EW127" s="74"/>
      <c r="EX127" s="74"/>
      <c r="EY127" s="74"/>
      <c r="EZ127" s="74"/>
      <c r="FA127" s="74"/>
      <c r="FB127" s="74"/>
    </row>
    <row r="128" spans="2:158" s="83" customFormat="1" ht="50.25" customHeight="1">
      <c r="B128" s="132" t="s">
        <v>411</v>
      </c>
      <c r="C128" s="133" t="s">
        <v>412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7"/>
      <c r="P128" s="86"/>
      <c r="Q128" s="86"/>
      <c r="R128" s="86"/>
      <c r="S128" s="86"/>
      <c r="T128" s="86"/>
      <c r="U128" s="86"/>
      <c r="V128" s="86"/>
      <c r="W128" s="86"/>
      <c r="X128" s="86"/>
      <c r="Y128" s="88"/>
      <c r="Z128" s="88"/>
      <c r="AA128" s="88"/>
      <c r="AB128" s="88"/>
      <c r="AC128" s="88"/>
      <c r="AD128" s="88"/>
      <c r="AE128" s="88"/>
      <c r="AF128" s="447">
        <f t="shared" si="209"/>
        <v>0</v>
      </c>
      <c r="AG128" s="176"/>
      <c r="AH128" s="176"/>
      <c r="AI128" s="176"/>
      <c r="AJ128" s="176"/>
      <c r="AK128" s="176"/>
      <c r="AL128" s="176"/>
      <c r="AM128" s="176"/>
      <c r="AN128" s="176"/>
      <c r="AO128" s="176"/>
      <c r="AP128" s="176"/>
      <c r="AQ128" s="176"/>
      <c r="AR128" s="176"/>
      <c r="AS128" s="447">
        <f t="shared" si="208"/>
        <v>0</v>
      </c>
      <c r="AT128" s="462"/>
      <c r="AU128" s="450">
        <f t="shared" si="210"/>
        <v>0</v>
      </c>
      <c r="AV128" s="176"/>
      <c r="AW128" s="176"/>
      <c r="AX128" s="176"/>
      <c r="AY128" s="462"/>
      <c r="AZ128" s="176"/>
      <c r="BA128" s="462"/>
      <c r="BB128" s="447">
        <f t="shared" si="211"/>
        <v>0</v>
      </c>
      <c r="BC128" s="176"/>
      <c r="BD128" s="176"/>
      <c r="BE128" s="176"/>
      <c r="BF128" s="176"/>
      <c r="BG128" s="462"/>
      <c r="BH128" s="462"/>
      <c r="BI128" s="462"/>
      <c r="BJ128" s="462"/>
      <c r="BK128" s="462"/>
      <c r="BL128" s="450">
        <f t="shared" si="212"/>
        <v>0</v>
      </c>
      <c r="BM128" s="176"/>
      <c r="BN128" s="176"/>
      <c r="BO128" s="176"/>
      <c r="BP128" s="176"/>
      <c r="BQ128" s="462"/>
      <c r="BR128" s="176"/>
      <c r="BS128" s="176"/>
      <c r="BT128" s="176"/>
      <c r="BU128" s="176"/>
      <c r="BV128" s="176"/>
      <c r="BW128" s="176"/>
      <c r="BX128" s="176"/>
      <c r="BY128" s="176"/>
      <c r="BZ128" s="176"/>
      <c r="CA128" s="176"/>
      <c r="CB128" s="176"/>
      <c r="CC128" s="176"/>
      <c r="CD128" s="176"/>
      <c r="CE128" s="176"/>
      <c r="CF128" s="176"/>
      <c r="CG128" s="176"/>
      <c r="CH128" s="176"/>
      <c r="CI128" s="176"/>
      <c r="CJ128" s="176"/>
      <c r="CK128" s="176"/>
      <c r="CL128" s="176"/>
      <c r="CM128" s="176"/>
      <c r="CN128" s="176"/>
      <c r="CO128" s="176"/>
      <c r="CP128" s="306">
        <f t="shared" si="217"/>
        <v>0</v>
      </c>
      <c r="CQ128" s="176"/>
      <c r="CR128" s="176"/>
      <c r="CS128" s="176"/>
      <c r="CT128" s="176"/>
      <c r="CU128" s="176"/>
      <c r="CV128" s="176"/>
      <c r="CW128" s="176"/>
      <c r="CX128" s="176"/>
      <c r="CY128" s="176"/>
      <c r="CZ128" s="86"/>
      <c r="DA128" s="86"/>
      <c r="DB128" s="188">
        <f t="shared" si="222"/>
        <v>0</v>
      </c>
      <c r="DC128" s="38">
        <f t="shared" si="223"/>
        <v>0</v>
      </c>
      <c r="DD128" s="86"/>
      <c r="DE128" s="86"/>
      <c r="DF128" s="86"/>
      <c r="DG128" s="188">
        <f t="shared" si="224"/>
        <v>0</v>
      </c>
      <c r="DH128" s="38">
        <f t="shared" si="225"/>
        <v>0</v>
      </c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</row>
    <row r="129" spans="2:158" ht="12">
      <c r="B129" s="39"/>
      <c r="C129" s="77" t="s">
        <v>385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61"/>
      <c r="P129" s="38"/>
      <c r="Q129" s="38"/>
      <c r="R129" s="38"/>
      <c r="S129" s="38"/>
      <c r="T129" s="38"/>
      <c r="U129" s="38"/>
      <c r="V129" s="38"/>
      <c r="W129" s="38"/>
      <c r="X129" s="38"/>
      <c r="Y129" s="33"/>
      <c r="Z129" s="33"/>
      <c r="AA129" s="33"/>
      <c r="AB129" s="33"/>
      <c r="AC129" s="33"/>
      <c r="AD129" s="33"/>
      <c r="AE129" s="33"/>
      <c r="AF129" s="447">
        <f t="shared" si="209"/>
        <v>0</v>
      </c>
      <c r="AG129" s="28"/>
      <c r="AH129" s="28"/>
      <c r="AI129" s="28"/>
      <c r="AJ129" s="28"/>
      <c r="AK129" s="28"/>
      <c r="AL129" s="28"/>
      <c r="AM129" s="28"/>
      <c r="AN129" s="28"/>
      <c r="AO129" s="28"/>
      <c r="AP129" s="28"/>
      <c r="AQ129" s="28"/>
      <c r="AR129" s="28"/>
      <c r="AS129" s="447">
        <f t="shared" si="208"/>
        <v>0</v>
      </c>
      <c r="AT129" s="462"/>
      <c r="AU129" s="450">
        <f t="shared" si="210"/>
        <v>0</v>
      </c>
      <c r="AV129" s="28"/>
      <c r="AW129" s="28"/>
      <c r="AX129" s="28"/>
      <c r="AY129" s="462"/>
      <c r="AZ129" s="28"/>
      <c r="BA129" s="462"/>
      <c r="BB129" s="447">
        <f t="shared" si="211"/>
        <v>0</v>
      </c>
      <c r="BC129" s="28"/>
      <c r="BD129" s="28"/>
      <c r="BE129" s="28"/>
      <c r="BF129" s="28"/>
      <c r="BG129" s="462"/>
      <c r="BH129" s="462"/>
      <c r="BI129" s="462"/>
      <c r="BJ129" s="462"/>
      <c r="BK129" s="462"/>
      <c r="BL129" s="450">
        <f t="shared" si="212"/>
        <v>0</v>
      </c>
      <c r="BM129" s="28"/>
      <c r="BN129" s="28"/>
      <c r="BO129" s="28"/>
      <c r="BP129" s="28"/>
      <c r="BQ129" s="462"/>
      <c r="BR129" s="28"/>
      <c r="BS129" s="28"/>
      <c r="BT129" s="28"/>
      <c r="BU129" s="28"/>
      <c r="BV129" s="28"/>
      <c r="BW129" s="28"/>
      <c r="BX129" s="28"/>
      <c r="BY129" s="28"/>
      <c r="BZ129" s="28"/>
      <c r="CA129" s="28"/>
      <c r="CB129" s="28"/>
      <c r="CC129" s="28"/>
      <c r="CD129" s="28"/>
      <c r="CE129" s="28"/>
      <c r="CF129" s="28"/>
      <c r="CG129" s="28"/>
      <c r="CH129" s="28"/>
      <c r="CI129" s="28"/>
      <c r="CJ129" s="28"/>
      <c r="CK129" s="28"/>
      <c r="CL129" s="28"/>
      <c r="CM129" s="28"/>
      <c r="CN129" s="28"/>
      <c r="CO129" s="28"/>
      <c r="CP129" s="306">
        <f t="shared" si="217"/>
        <v>0</v>
      </c>
      <c r="CQ129" s="28"/>
      <c r="CR129" s="28"/>
      <c r="CS129" s="28"/>
      <c r="CT129" s="28"/>
      <c r="CU129" s="28"/>
      <c r="CV129" s="28"/>
      <c r="CW129" s="28"/>
      <c r="CX129" s="28"/>
      <c r="CY129" s="28"/>
      <c r="CZ129" s="38"/>
      <c r="DA129" s="38"/>
      <c r="DB129" s="188">
        <f t="shared" si="222"/>
        <v>0</v>
      </c>
      <c r="DC129" s="38">
        <f t="shared" si="223"/>
        <v>0</v>
      </c>
      <c r="DD129" s="38"/>
      <c r="DE129" s="38"/>
      <c r="DF129" s="38"/>
      <c r="DG129" s="188">
        <f t="shared" si="224"/>
        <v>0</v>
      </c>
      <c r="DH129" s="38">
        <f t="shared" si="225"/>
        <v>0</v>
      </c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</row>
    <row r="130" spans="2:158" ht="12">
      <c r="B130" s="39"/>
      <c r="C130" s="77" t="s">
        <v>386</v>
      </c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61"/>
      <c r="P130" s="38"/>
      <c r="Q130" s="38"/>
      <c r="R130" s="38"/>
      <c r="S130" s="38"/>
      <c r="T130" s="38"/>
      <c r="U130" s="38"/>
      <c r="V130" s="38"/>
      <c r="W130" s="38"/>
      <c r="X130" s="38"/>
      <c r="Y130" s="33"/>
      <c r="Z130" s="33"/>
      <c r="AA130" s="33"/>
      <c r="AB130" s="33"/>
      <c r="AC130" s="33"/>
      <c r="AD130" s="33"/>
      <c r="AE130" s="33"/>
      <c r="AF130" s="447">
        <f t="shared" si="209"/>
        <v>0</v>
      </c>
      <c r="AG130" s="28"/>
      <c r="AH130" s="28"/>
      <c r="AI130" s="28"/>
      <c r="AJ130" s="28"/>
      <c r="AK130" s="28"/>
      <c r="AL130" s="28"/>
      <c r="AM130" s="28"/>
      <c r="AN130" s="28"/>
      <c r="AO130" s="28"/>
      <c r="AP130" s="28"/>
      <c r="AQ130" s="28"/>
      <c r="AR130" s="28"/>
      <c r="AS130" s="447">
        <f t="shared" si="208"/>
        <v>0</v>
      </c>
      <c r="AT130" s="462"/>
      <c r="AU130" s="450">
        <f t="shared" si="210"/>
        <v>0</v>
      </c>
      <c r="AV130" s="28"/>
      <c r="AW130" s="28"/>
      <c r="AX130" s="28"/>
      <c r="AY130" s="462"/>
      <c r="AZ130" s="28"/>
      <c r="BA130" s="462"/>
      <c r="BB130" s="447">
        <f t="shared" si="211"/>
        <v>0</v>
      </c>
      <c r="BC130" s="28"/>
      <c r="BD130" s="28"/>
      <c r="BE130" s="28"/>
      <c r="BF130" s="28"/>
      <c r="BG130" s="462"/>
      <c r="BH130" s="462"/>
      <c r="BI130" s="462"/>
      <c r="BJ130" s="462"/>
      <c r="BK130" s="462"/>
      <c r="BL130" s="450">
        <f t="shared" si="212"/>
        <v>0</v>
      </c>
      <c r="BM130" s="28"/>
      <c r="BN130" s="28"/>
      <c r="BO130" s="28"/>
      <c r="BP130" s="28"/>
      <c r="BQ130" s="462"/>
      <c r="BR130" s="28"/>
      <c r="BS130" s="28"/>
      <c r="BT130" s="28"/>
      <c r="BU130" s="28"/>
      <c r="BV130" s="28"/>
      <c r="BW130" s="28"/>
      <c r="BX130" s="28"/>
      <c r="BY130" s="28"/>
      <c r="BZ130" s="28"/>
      <c r="CA130" s="28"/>
      <c r="CB130" s="28"/>
      <c r="CC130" s="28"/>
      <c r="CD130" s="28"/>
      <c r="CE130" s="28"/>
      <c r="CF130" s="28"/>
      <c r="CG130" s="28"/>
      <c r="CH130" s="28"/>
      <c r="CI130" s="28"/>
      <c r="CJ130" s="28"/>
      <c r="CK130" s="28"/>
      <c r="CL130" s="28"/>
      <c r="CM130" s="28"/>
      <c r="CN130" s="28"/>
      <c r="CO130" s="28"/>
      <c r="CP130" s="306">
        <f t="shared" si="217"/>
        <v>0</v>
      </c>
      <c r="CQ130" s="28"/>
      <c r="CR130" s="28"/>
      <c r="CS130" s="28"/>
      <c r="CT130" s="28"/>
      <c r="CU130" s="28"/>
      <c r="CV130" s="28"/>
      <c r="CW130" s="28"/>
      <c r="CX130" s="28"/>
      <c r="CY130" s="28"/>
      <c r="CZ130" s="38"/>
      <c r="DA130" s="38"/>
      <c r="DB130" s="188">
        <f t="shared" si="222"/>
        <v>0</v>
      </c>
      <c r="DC130" s="38">
        <f t="shared" si="223"/>
        <v>0</v>
      </c>
      <c r="DD130" s="38"/>
      <c r="DE130" s="38"/>
      <c r="DF130" s="38"/>
      <c r="DG130" s="188">
        <f t="shared" si="224"/>
        <v>0</v>
      </c>
      <c r="DH130" s="38">
        <f t="shared" si="225"/>
        <v>0</v>
      </c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</row>
    <row r="131" spans="2:158" ht="12">
      <c r="B131" s="39"/>
      <c r="C131" s="77" t="s">
        <v>387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61"/>
      <c r="P131" s="38"/>
      <c r="Q131" s="38"/>
      <c r="R131" s="38"/>
      <c r="S131" s="38"/>
      <c r="T131" s="38"/>
      <c r="U131" s="38"/>
      <c r="V131" s="38"/>
      <c r="W131" s="38"/>
      <c r="X131" s="38"/>
      <c r="Y131" s="33"/>
      <c r="Z131" s="33"/>
      <c r="AA131" s="33"/>
      <c r="AB131" s="33"/>
      <c r="AC131" s="33"/>
      <c r="AD131" s="33"/>
      <c r="AE131" s="33"/>
      <c r="AF131" s="447">
        <f t="shared" si="209"/>
        <v>0</v>
      </c>
      <c r="AG131" s="28"/>
      <c r="AH131" s="28"/>
      <c r="AI131" s="28"/>
      <c r="AJ131" s="28"/>
      <c r="AK131" s="28"/>
      <c r="AL131" s="28"/>
      <c r="AM131" s="28"/>
      <c r="AN131" s="28"/>
      <c r="AO131" s="28"/>
      <c r="AP131" s="28"/>
      <c r="AQ131" s="28"/>
      <c r="AR131" s="28"/>
      <c r="AS131" s="447">
        <f t="shared" si="208"/>
        <v>0</v>
      </c>
      <c r="AT131" s="462"/>
      <c r="AU131" s="450">
        <f t="shared" si="210"/>
        <v>0</v>
      </c>
      <c r="AV131" s="28"/>
      <c r="AW131" s="28"/>
      <c r="AX131" s="28"/>
      <c r="AY131" s="462"/>
      <c r="AZ131" s="28"/>
      <c r="BA131" s="462"/>
      <c r="BB131" s="447">
        <f t="shared" si="211"/>
        <v>0</v>
      </c>
      <c r="BC131" s="28"/>
      <c r="BD131" s="28"/>
      <c r="BE131" s="28"/>
      <c r="BF131" s="28"/>
      <c r="BG131" s="462"/>
      <c r="BH131" s="462"/>
      <c r="BI131" s="462"/>
      <c r="BJ131" s="462"/>
      <c r="BK131" s="462"/>
      <c r="BL131" s="450">
        <f t="shared" si="212"/>
        <v>0</v>
      </c>
      <c r="BM131" s="28"/>
      <c r="BN131" s="28"/>
      <c r="BO131" s="28"/>
      <c r="BP131" s="28"/>
      <c r="BQ131" s="462"/>
      <c r="BR131" s="28"/>
      <c r="BS131" s="28"/>
      <c r="BT131" s="28"/>
      <c r="BU131" s="28"/>
      <c r="BV131" s="28"/>
      <c r="BW131" s="28"/>
      <c r="BX131" s="28"/>
      <c r="BY131" s="28"/>
      <c r="BZ131" s="28"/>
      <c r="CA131" s="28"/>
      <c r="CB131" s="28"/>
      <c r="CC131" s="28"/>
      <c r="CD131" s="28"/>
      <c r="CE131" s="28"/>
      <c r="CF131" s="28"/>
      <c r="CG131" s="28"/>
      <c r="CH131" s="28"/>
      <c r="CI131" s="28"/>
      <c r="CJ131" s="28"/>
      <c r="CK131" s="28"/>
      <c r="CL131" s="28"/>
      <c r="CM131" s="28"/>
      <c r="CN131" s="28"/>
      <c r="CO131" s="28"/>
      <c r="CP131" s="306">
        <f t="shared" si="217"/>
        <v>0</v>
      </c>
      <c r="CQ131" s="28"/>
      <c r="CR131" s="28"/>
      <c r="CS131" s="28"/>
      <c r="CT131" s="28"/>
      <c r="CU131" s="28"/>
      <c r="CV131" s="28"/>
      <c r="CW131" s="28"/>
      <c r="CX131" s="28"/>
      <c r="CY131" s="28"/>
      <c r="CZ131" s="38"/>
      <c r="DA131" s="38"/>
      <c r="DB131" s="188">
        <f t="shared" si="222"/>
        <v>0</v>
      </c>
      <c r="DC131" s="38">
        <f t="shared" si="223"/>
        <v>0</v>
      </c>
      <c r="DD131" s="38"/>
      <c r="DE131" s="38"/>
      <c r="DF131" s="38"/>
      <c r="DG131" s="188">
        <f t="shared" si="224"/>
        <v>0</v>
      </c>
      <c r="DH131" s="38">
        <f t="shared" si="225"/>
        <v>0</v>
      </c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</row>
    <row r="132" spans="2:158" ht="12">
      <c r="B132" s="39"/>
      <c r="C132" s="77" t="s">
        <v>388</v>
      </c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61"/>
      <c r="P132" s="38"/>
      <c r="Q132" s="38"/>
      <c r="R132" s="38"/>
      <c r="S132" s="38"/>
      <c r="T132" s="38"/>
      <c r="U132" s="38"/>
      <c r="V132" s="38"/>
      <c r="W132" s="38"/>
      <c r="X132" s="38"/>
      <c r="Y132" s="33"/>
      <c r="Z132" s="33"/>
      <c r="AA132" s="33"/>
      <c r="AB132" s="33"/>
      <c r="AC132" s="33"/>
      <c r="AD132" s="33"/>
      <c r="AE132" s="33"/>
      <c r="AF132" s="447"/>
      <c r="AG132" s="28"/>
      <c r="AH132" s="28"/>
      <c r="AI132" s="28"/>
      <c r="AJ132" s="28"/>
      <c r="AK132" s="28"/>
      <c r="AL132" s="28"/>
      <c r="AM132" s="28"/>
      <c r="AN132" s="28"/>
      <c r="AO132" s="28"/>
      <c r="AP132" s="28"/>
      <c r="AQ132" s="28"/>
      <c r="AR132" s="28"/>
      <c r="AS132" s="447">
        <f t="shared" si="208"/>
        <v>0</v>
      </c>
      <c r="AT132" s="462"/>
      <c r="AU132" s="450">
        <f t="shared" si="210"/>
        <v>0</v>
      </c>
      <c r="AV132" s="28"/>
      <c r="AW132" s="28"/>
      <c r="AX132" s="28"/>
      <c r="AY132" s="462"/>
      <c r="AZ132" s="28"/>
      <c r="BA132" s="462"/>
      <c r="BB132" s="447">
        <f t="shared" si="211"/>
        <v>0</v>
      </c>
      <c r="BC132" s="28"/>
      <c r="BD132" s="28"/>
      <c r="BE132" s="28"/>
      <c r="BF132" s="28"/>
      <c r="BG132" s="462"/>
      <c r="BH132" s="462"/>
      <c r="BI132" s="462"/>
      <c r="BJ132" s="462"/>
      <c r="BK132" s="462"/>
      <c r="BL132" s="450">
        <f t="shared" si="212"/>
        <v>0</v>
      </c>
      <c r="BM132" s="28"/>
      <c r="BN132" s="28"/>
      <c r="BO132" s="28"/>
      <c r="BP132" s="28"/>
      <c r="BQ132" s="462"/>
      <c r="BR132" s="28"/>
      <c r="BS132" s="28"/>
      <c r="BT132" s="28"/>
      <c r="BU132" s="28"/>
      <c r="BV132" s="28"/>
      <c r="BW132" s="28"/>
      <c r="BX132" s="28"/>
      <c r="BY132" s="28"/>
      <c r="BZ132" s="28"/>
      <c r="CA132" s="28"/>
      <c r="CB132" s="28"/>
      <c r="CC132" s="28"/>
      <c r="CD132" s="28"/>
      <c r="CE132" s="28"/>
      <c r="CF132" s="28"/>
      <c r="CG132" s="28"/>
      <c r="CH132" s="28"/>
      <c r="CI132" s="28"/>
      <c r="CJ132" s="28"/>
      <c r="CK132" s="28"/>
      <c r="CL132" s="28"/>
      <c r="CM132" s="28"/>
      <c r="CN132" s="28"/>
      <c r="CO132" s="28"/>
      <c r="CP132" s="306">
        <f t="shared" si="217"/>
        <v>0</v>
      </c>
      <c r="CQ132" s="28"/>
      <c r="CR132" s="28"/>
      <c r="CS132" s="28"/>
      <c r="CT132" s="28"/>
      <c r="CU132" s="28"/>
      <c r="CV132" s="28"/>
      <c r="CW132" s="28"/>
      <c r="CX132" s="28"/>
      <c r="CY132" s="28"/>
      <c r="CZ132" s="38"/>
      <c r="DA132" s="38"/>
      <c r="DB132" s="188">
        <f t="shared" si="222"/>
        <v>0</v>
      </c>
      <c r="DC132" s="38">
        <f t="shared" si="223"/>
        <v>0</v>
      </c>
      <c r="DD132" s="38"/>
      <c r="DE132" s="38"/>
      <c r="DF132" s="38"/>
      <c r="DG132" s="188">
        <f t="shared" si="224"/>
        <v>0</v>
      </c>
      <c r="DH132" s="38">
        <f t="shared" si="225"/>
        <v>0</v>
      </c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</row>
    <row r="133" spans="2:158" ht="12">
      <c r="B133" s="39"/>
      <c r="C133" s="77" t="s">
        <v>389</v>
      </c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61"/>
      <c r="P133" s="38"/>
      <c r="Q133" s="38"/>
      <c r="R133" s="38"/>
      <c r="S133" s="38"/>
      <c r="T133" s="38"/>
      <c r="U133" s="38"/>
      <c r="V133" s="38"/>
      <c r="W133" s="38"/>
      <c r="X133" s="38"/>
      <c r="Y133" s="33"/>
      <c r="Z133" s="33"/>
      <c r="AA133" s="33"/>
      <c r="AB133" s="33"/>
      <c r="AC133" s="33"/>
      <c r="AD133" s="33"/>
      <c r="AE133" s="33"/>
      <c r="AF133" s="447">
        <f t="shared" si="209"/>
        <v>0</v>
      </c>
      <c r="AG133" s="28"/>
      <c r="AH133" s="28"/>
      <c r="AI133" s="28"/>
      <c r="AJ133" s="28"/>
      <c r="AK133" s="28"/>
      <c r="AL133" s="28"/>
      <c r="AM133" s="28"/>
      <c r="AN133" s="28"/>
      <c r="AO133" s="28"/>
      <c r="AP133" s="28"/>
      <c r="AQ133" s="28"/>
      <c r="AR133" s="28"/>
      <c r="AS133" s="447">
        <f t="shared" si="208"/>
        <v>0</v>
      </c>
      <c r="AT133" s="462"/>
      <c r="AU133" s="450">
        <f t="shared" si="210"/>
        <v>0</v>
      </c>
      <c r="AV133" s="28"/>
      <c r="AW133" s="28"/>
      <c r="AX133" s="28"/>
      <c r="AY133" s="462"/>
      <c r="AZ133" s="28"/>
      <c r="BA133" s="462"/>
      <c r="BB133" s="447">
        <f t="shared" si="211"/>
        <v>0</v>
      </c>
      <c r="BC133" s="28"/>
      <c r="BD133" s="28"/>
      <c r="BE133" s="28"/>
      <c r="BF133" s="28"/>
      <c r="BG133" s="462"/>
      <c r="BH133" s="462"/>
      <c r="BI133" s="462"/>
      <c r="BJ133" s="462"/>
      <c r="BK133" s="462"/>
      <c r="BL133" s="450">
        <f t="shared" si="212"/>
        <v>0</v>
      </c>
      <c r="BM133" s="28"/>
      <c r="BN133" s="28"/>
      <c r="BO133" s="28"/>
      <c r="BP133" s="28"/>
      <c r="BQ133" s="462"/>
      <c r="BR133" s="28"/>
      <c r="BS133" s="28"/>
      <c r="BT133" s="28"/>
      <c r="BU133" s="28"/>
      <c r="BV133" s="28"/>
      <c r="BW133" s="28"/>
      <c r="BX133" s="28"/>
      <c r="BY133" s="28"/>
      <c r="BZ133" s="28"/>
      <c r="CA133" s="28"/>
      <c r="CB133" s="28"/>
      <c r="CC133" s="28"/>
      <c r="CD133" s="28"/>
      <c r="CE133" s="28"/>
      <c r="CF133" s="28"/>
      <c r="CG133" s="28"/>
      <c r="CH133" s="28"/>
      <c r="CI133" s="28"/>
      <c r="CJ133" s="28"/>
      <c r="CK133" s="28"/>
      <c r="CL133" s="28"/>
      <c r="CM133" s="28"/>
      <c r="CN133" s="28"/>
      <c r="CO133" s="28"/>
      <c r="CP133" s="306">
        <f t="shared" si="217"/>
        <v>0</v>
      </c>
      <c r="CQ133" s="28"/>
      <c r="CR133" s="28"/>
      <c r="CS133" s="28"/>
      <c r="CT133" s="28"/>
      <c r="CU133" s="28"/>
      <c r="CV133" s="28"/>
      <c r="CW133" s="28"/>
      <c r="CX133" s="28"/>
      <c r="CY133" s="28"/>
      <c r="CZ133" s="38"/>
      <c r="DA133" s="38"/>
      <c r="DB133" s="188">
        <f t="shared" si="222"/>
        <v>0</v>
      </c>
      <c r="DC133" s="38">
        <f t="shared" si="223"/>
        <v>0</v>
      </c>
      <c r="DD133" s="38"/>
      <c r="DE133" s="38"/>
      <c r="DF133" s="38"/>
      <c r="DG133" s="188">
        <f t="shared" si="224"/>
        <v>0</v>
      </c>
      <c r="DH133" s="38">
        <f t="shared" si="225"/>
        <v>0</v>
      </c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</row>
    <row r="134" spans="2:158" ht="12">
      <c r="B134" s="39"/>
      <c r="C134" s="77" t="s">
        <v>390</v>
      </c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61"/>
      <c r="P134" s="38"/>
      <c r="Q134" s="38"/>
      <c r="R134" s="38"/>
      <c r="S134" s="38"/>
      <c r="T134" s="38"/>
      <c r="U134" s="38"/>
      <c r="V134" s="38"/>
      <c r="W134" s="38"/>
      <c r="X134" s="38"/>
      <c r="Y134" s="33"/>
      <c r="Z134" s="33"/>
      <c r="AA134" s="33"/>
      <c r="AB134" s="33"/>
      <c r="AC134" s="33"/>
      <c r="AD134" s="33"/>
      <c r="AE134" s="33"/>
      <c r="AF134" s="447">
        <f t="shared" si="209"/>
        <v>0</v>
      </c>
      <c r="AG134" s="28"/>
      <c r="AH134" s="28"/>
      <c r="AI134" s="28"/>
      <c r="AJ134" s="28"/>
      <c r="AK134" s="28"/>
      <c r="AL134" s="28"/>
      <c r="AM134" s="28"/>
      <c r="AN134" s="28"/>
      <c r="AO134" s="28"/>
      <c r="AP134" s="28"/>
      <c r="AQ134" s="28"/>
      <c r="AR134" s="28"/>
      <c r="AS134" s="447">
        <f t="shared" si="208"/>
        <v>0</v>
      </c>
      <c r="AT134" s="462"/>
      <c r="AU134" s="450">
        <f t="shared" si="210"/>
        <v>0</v>
      </c>
      <c r="AV134" s="28"/>
      <c r="AW134" s="28"/>
      <c r="AX134" s="28"/>
      <c r="AY134" s="462"/>
      <c r="AZ134" s="28"/>
      <c r="BA134" s="462"/>
      <c r="BB134" s="447">
        <f t="shared" si="211"/>
        <v>0</v>
      </c>
      <c r="BC134" s="28"/>
      <c r="BD134" s="28"/>
      <c r="BE134" s="28"/>
      <c r="BF134" s="28"/>
      <c r="BG134" s="462"/>
      <c r="BH134" s="462"/>
      <c r="BI134" s="462"/>
      <c r="BJ134" s="462"/>
      <c r="BK134" s="462"/>
      <c r="BL134" s="450">
        <f t="shared" si="212"/>
        <v>0</v>
      </c>
      <c r="BM134" s="28"/>
      <c r="BN134" s="28"/>
      <c r="BO134" s="28"/>
      <c r="BP134" s="28"/>
      <c r="BQ134" s="462"/>
      <c r="BR134" s="28"/>
      <c r="BS134" s="28"/>
      <c r="BT134" s="28"/>
      <c r="BU134" s="28"/>
      <c r="BV134" s="28"/>
      <c r="BW134" s="28"/>
      <c r="BX134" s="28"/>
      <c r="BY134" s="28"/>
      <c r="BZ134" s="28"/>
      <c r="CA134" s="28"/>
      <c r="CB134" s="28"/>
      <c r="CC134" s="28"/>
      <c r="CD134" s="28"/>
      <c r="CE134" s="28"/>
      <c r="CF134" s="28"/>
      <c r="CG134" s="28"/>
      <c r="CH134" s="28"/>
      <c r="CI134" s="28"/>
      <c r="CJ134" s="28"/>
      <c r="CK134" s="28"/>
      <c r="CL134" s="28"/>
      <c r="CM134" s="28"/>
      <c r="CN134" s="28"/>
      <c r="CO134" s="28"/>
      <c r="CP134" s="306">
        <f t="shared" si="217"/>
        <v>0</v>
      </c>
      <c r="CQ134" s="28"/>
      <c r="CR134" s="28"/>
      <c r="CS134" s="28"/>
      <c r="CT134" s="28"/>
      <c r="CU134" s="28"/>
      <c r="CV134" s="28"/>
      <c r="CW134" s="28"/>
      <c r="CX134" s="28"/>
      <c r="CY134" s="28"/>
      <c r="CZ134" s="38"/>
      <c r="DA134" s="38"/>
      <c r="DB134" s="188">
        <f t="shared" si="222"/>
        <v>0</v>
      </c>
      <c r="DC134" s="38">
        <f t="shared" si="223"/>
        <v>0</v>
      </c>
      <c r="DD134" s="38"/>
      <c r="DE134" s="38"/>
      <c r="DF134" s="38"/>
      <c r="DG134" s="188">
        <f t="shared" si="224"/>
        <v>0</v>
      </c>
      <c r="DH134" s="38">
        <f t="shared" si="225"/>
        <v>0</v>
      </c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</row>
    <row r="135" spans="2:158" ht="12">
      <c r="B135" s="39"/>
      <c r="C135" s="77" t="s">
        <v>391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61"/>
      <c r="P135" s="38"/>
      <c r="Q135" s="38"/>
      <c r="R135" s="38"/>
      <c r="S135" s="38"/>
      <c r="T135" s="38"/>
      <c r="U135" s="38"/>
      <c r="V135" s="38"/>
      <c r="W135" s="38"/>
      <c r="X135" s="38"/>
      <c r="Y135" s="33"/>
      <c r="Z135" s="33"/>
      <c r="AA135" s="33"/>
      <c r="AB135" s="33"/>
      <c r="AC135" s="33"/>
      <c r="AD135" s="33"/>
      <c r="AE135" s="33"/>
      <c r="AF135" s="447">
        <f t="shared" si="209"/>
        <v>0</v>
      </c>
      <c r="AG135" s="28"/>
      <c r="AH135" s="28"/>
      <c r="AI135" s="28"/>
      <c r="AJ135" s="28"/>
      <c r="AK135" s="28"/>
      <c r="AL135" s="28"/>
      <c r="AM135" s="28"/>
      <c r="AN135" s="28"/>
      <c r="AO135" s="28"/>
      <c r="AP135" s="28"/>
      <c r="AQ135" s="28"/>
      <c r="AR135" s="28"/>
      <c r="AS135" s="447">
        <f t="shared" si="208"/>
        <v>0</v>
      </c>
      <c r="AT135" s="462"/>
      <c r="AU135" s="450">
        <f t="shared" si="210"/>
        <v>0</v>
      </c>
      <c r="AV135" s="28"/>
      <c r="AW135" s="28"/>
      <c r="AX135" s="28"/>
      <c r="AY135" s="462"/>
      <c r="AZ135" s="28"/>
      <c r="BA135" s="462"/>
      <c r="BB135" s="447">
        <f t="shared" si="211"/>
        <v>0</v>
      </c>
      <c r="BC135" s="28"/>
      <c r="BD135" s="28"/>
      <c r="BE135" s="28"/>
      <c r="BF135" s="28"/>
      <c r="BG135" s="462"/>
      <c r="BH135" s="462"/>
      <c r="BI135" s="462"/>
      <c r="BJ135" s="462"/>
      <c r="BK135" s="462"/>
      <c r="BL135" s="450">
        <f t="shared" si="212"/>
        <v>0</v>
      </c>
      <c r="BM135" s="28"/>
      <c r="BN135" s="28"/>
      <c r="BO135" s="28"/>
      <c r="BP135" s="28"/>
      <c r="BQ135" s="462"/>
      <c r="BR135" s="28"/>
      <c r="BS135" s="28"/>
      <c r="BT135" s="28"/>
      <c r="BU135" s="28"/>
      <c r="BV135" s="28"/>
      <c r="BW135" s="28"/>
      <c r="BX135" s="28"/>
      <c r="BY135" s="28"/>
      <c r="BZ135" s="28"/>
      <c r="CA135" s="28"/>
      <c r="CB135" s="28"/>
      <c r="CC135" s="28"/>
      <c r="CD135" s="28"/>
      <c r="CE135" s="28"/>
      <c r="CF135" s="28"/>
      <c r="CG135" s="28"/>
      <c r="CH135" s="28"/>
      <c r="CI135" s="28"/>
      <c r="CJ135" s="28"/>
      <c r="CK135" s="28"/>
      <c r="CL135" s="28"/>
      <c r="CM135" s="28"/>
      <c r="CN135" s="28"/>
      <c r="CO135" s="28"/>
      <c r="CP135" s="306">
        <f t="shared" si="217"/>
        <v>0</v>
      </c>
      <c r="CQ135" s="28"/>
      <c r="CR135" s="28"/>
      <c r="CS135" s="28"/>
      <c r="CT135" s="28"/>
      <c r="CU135" s="28"/>
      <c r="CV135" s="28"/>
      <c r="CW135" s="28"/>
      <c r="CX135" s="28"/>
      <c r="CY135" s="28"/>
      <c r="CZ135" s="38"/>
      <c r="DA135" s="38"/>
      <c r="DB135" s="188">
        <f t="shared" si="222"/>
        <v>0</v>
      </c>
      <c r="DC135" s="38">
        <f t="shared" si="223"/>
        <v>0</v>
      </c>
      <c r="DD135" s="38"/>
      <c r="DE135" s="38"/>
      <c r="DF135" s="38"/>
      <c r="DG135" s="188">
        <f t="shared" si="224"/>
        <v>0</v>
      </c>
      <c r="DH135" s="38">
        <f t="shared" si="225"/>
        <v>0</v>
      </c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</row>
    <row r="136" spans="2:158" ht="12">
      <c r="B136" s="39"/>
      <c r="C136" s="77" t="s">
        <v>392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61"/>
      <c r="P136" s="38"/>
      <c r="Q136" s="38"/>
      <c r="R136" s="38"/>
      <c r="S136" s="38"/>
      <c r="T136" s="38"/>
      <c r="U136" s="38"/>
      <c r="V136" s="38"/>
      <c r="W136" s="38"/>
      <c r="X136" s="38"/>
      <c r="Y136" s="33"/>
      <c r="Z136" s="33"/>
      <c r="AA136" s="33"/>
      <c r="AB136" s="33"/>
      <c r="AC136" s="33"/>
      <c r="AD136" s="33"/>
      <c r="AE136" s="33"/>
      <c r="AF136" s="447">
        <f t="shared" si="209"/>
        <v>0</v>
      </c>
      <c r="AG136" s="28"/>
      <c r="AH136" s="28"/>
      <c r="AI136" s="28"/>
      <c r="AJ136" s="28"/>
      <c r="AK136" s="28"/>
      <c r="AL136" s="28"/>
      <c r="AM136" s="28"/>
      <c r="AN136" s="28"/>
      <c r="AO136" s="28"/>
      <c r="AP136" s="28"/>
      <c r="AQ136" s="28"/>
      <c r="AR136" s="28"/>
      <c r="AS136" s="447">
        <f t="shared" si="208"/>
        <v>0</v>
      </c>
      <c r="AT136" s="462"/>
      <c r="AU136" s="450">
        <f t="shared" si="210"/>
        <v>0</v>
      </c>
      <c r="AV136" s="28"/>
      <c r="AW136" s="28"/>
      <c r="AX136" s="28"/>
      <c r="AY136" s="462"/>
      <c r="AZ136" s="28"/>
      <c r="BA136" s="462"/>
      <c r="BB136" s="447">
        <f t="shared" si="211"/>
        <v>0</v>
      </c>
      <c r="BC136" s="28"/>
      <c r="BD136" s="28"/>
      <c r="BE136" s="28"/>
      <c r="BF136" s="28"/>
      <c r="BG136" s="462"/>
      <c r="BH136" s="462"/>
      <c r="BI136" s="462"/>
      <c r="BJ136" s="462"/>
      <c r="BK136" s="462"/>
      <c r="BL136" s="450">
        <f t="shared" si="212"/>
        <v>0</v>
      </c>
      <c r="BM136" s="28"/>
      <c r="BN136" s="28"/>
      <c r="BO136" s="28"/>
      <c r="BP136" s="28"/>
      <c r="BQ136" s="462"/>
      <c r="BR136" s="28"/>
      <c r="BS136" s="28"/>
      <c r="BT136" s="28"/>
      <c r="BU136" s="28"/>
      <c r="BV136" s="28"/>
      <c r="BW136" s="28"/>
      <c r="BX136" s="28"/>
      <c r="BY136" s="28"/>
      <c r="BZ136" s="28"/>
      <c r="CA136" s="28"/>
      <c r="CB136" s="28"/>
      <c r="CC136" s="28"/>
      <c r="CD136" s="28"/>
      <c r="CE136" s="28"/>
      <c r="CF136" s="28"/>
      <c r="CG136" s="28"/>
      <c r="CH136" s="28"/>
      <c r="CI136" s="28"/>
      <c r="CJ136" s="28"/>
      <c r="CK136" s="28"/>
      <c r="CL136" s="28"/>
      <c r="CM136" s="28"/>
      <c r="CN136" s="28"/>
      <c r="CO136" s="28"/>
      <c r="CP136" s="306">
        <f t="shared" si="217"/>
        <v>0</v>
      </c>
      <c r="CQ136" s="28"/>
      <c r="CR136" s="28"/>
      <c r="CS136" s="28"/>
      <c r="CT136" s="28"/>
      <c r="CU136" s="28"/>
      <c r="CV136" s="28"/>
      <c r="CW136" s="28"/>
      <c r="CX136" s="28"/>
      <c r="CY136" s="28"/>
      <c r="CZ136" s="38"/>
      <c r="DA136" s="38"/>
      <c r="DB136" s="188">
        <f t="shared" si="222"/>
        <v>0</v>
      </c>
      <c r="DC136" s="38">
        <f t="shared" si="223"/>
        <v>0</v>
      </c>
      <c r="DD136" s="38"/>
      <c r="DE136" s="38"/>
      <c r="DF136" s="38"/>
      <c r="DG136" s="188">
        <f t="shared" si="224"/>
        <v>0</v>
      </c>
      <c r="DH136" s="38">
        <f t="shared" si="225"/>
        <v>0</v>
      </c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</row>
    <row r="137" spans="2:158" ht="12">
      <c r="B137" s="39"/>
      <c r="C137" s="77" t="s">
        <v>393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61"/>
      <c r="P137" s="38"/>
      <c r="Q137" s="38"/>
      <c r="R137" s="38"/>
      <c r="S137" s="38"/>
      <c r="T137" s="38"/>
      <c r="U137" s="38"/>
      <c r="V137" s="38"/>
      <c r="W137" s="38"/>
      <c r="X137" s="38"/>
      <c r="Y137" s="33"/>
      <c r="Z137" s="33"/>
      <c r="AA137" s="33"/>
      <c r="AB137" s="33"/>
      <c r="AC137" s="33"/>
      <c r="AD137" s="33"/>
      <c r="AE137" s="33"/>
      <c r="AF137" s="447">
        <f t="shared" si="209"/>
        <v>0</v>
      </c>
      <c r="AG137" s="28"/>
      <c r="AH137" s="28"/>
      <c r="AI137" s="28"/>
      <c r="AJ137" s="28"/>
      <c r="AK137" s="28"/>
      <c r="AL137" s="28"/>
      <c r="AM137" s="28"/>
      <c r="AN137" s="28"/>
      <c r="AO137" s="28"/>
      <c r="AP137" s="28"/>
      <c r="AQ137" s="28"/>
      <c r="AR137" s="28"/>
      <c r="AS137" s="447">
        <f t="shared" si="208"/>
        <v>0</v>
      </c>
      <c r="AT137" s="462"/>
      <c r="AU137" s="450">
        <f t="shared" si="210"/>
        <v>0</v>
      </c>
      <c r="AV137" s="28"/>
      <c r="AW137" s="28"/>
      <c r="AX137" s="28"/>
      <c r="AY137" s="462"/>
      <c r="AZ137" s="28"/>
      <c r="BA137" s="462"/>
      <c r="BB137" s="447">
        <f t="shared" si="211"/>
        <v>0</v>
      </c>
      <c r="BC137" s="28"/>
      <c r="BD137" s="28"/>
      <c r="BE137" s="28"/>
      <c r="BF137" s="28"/>
      <c r="BG137" s="462"/>
      <c r="BH137" s="462"/>
      <c r="BI137" s="462"/>
      <c r="BJ137" s="462"/>
      <c r="BK137" s="462"/>
      <c r="BL137" s="450">
        <f t="shared" si="212"/>
        <v>0</v>
      </c>
      <c r="BM137" s="28"/>
      <c r="BN137" s="28"/>
      <c r="BO137" s="28"/>
      <c r="BP137" s="28"/>
      <c r="BQ137" s="462"/>
      <c r="BR137" s="28"/>
      <c r="BS137" s="28"/>
      <c r="BT137" s="28"/>
      <c r="BU137" s="28"/>
      <c r="BV137" s="28"/>
      <c r="BW137" s="28"/>
      <c r="BX137" s="28"/>
      <c r="BY137" s="28"/>
      <c r="BZ137" s="28"/>
      <c r="CA137" s="28"/>
      <c r="CB137" s="28"/>
      <c r="CC137" s="28"/>
      <c r="CD137" s="28"/>
      <c r="CE137" s="28"/>
      <c r="CF137" s="28"/>
      <c r="CG137" s="28"/>
      <c r="CH137" s="28"/>
      <c r="CI137" s="28"/>
      <c r="CJ137" s="28"/>
      <c r="CK137" s="28"/>
      <c r="CL137" s="28"/>
      <c r="CM137" s="28"/>
      <c r="CN137" s="28"/>
      <c r="CO137" s="28"/>
      <c r="CP137" s="306">
        <f t="shared" si="217"/>
        <v>0</v>
      </c>
      <c r="CQ137" s="28"/>
      <c r="CR137" s="28"/>
      <c r="CS137" s="28"/>
      <c r="CT137" s="28"/>
      <c r="CU137" s="28"/>
      <c r="CV137" s="28"/>
      <c r="CW137" s="28"/>
      <c r="CX137" s="28"/>
      <c r="CY137" s="28"/>
      <c r="CZ137" s="38"/>
      <c r="DA137" s="38"/>
      <c r="DB137" s="188">
        <f t="shared" si="222"/>
        <v>0</v>
      </c>
      <c r="DC137" s="38">
        <f t="shared" si="223"/>
        <v>0</v>
      </c>
      <c r="DD137" s="38"/>
      <c r="DE137" s="38"/>
      <c r="DF137" s="38"/>
      <c r="DG137" s="188">
        <f t="shared" si="224"/>
        <v>0</v>
      </c>
      <c r="DH137" s="38">
        <f t="shared" si="225"/>
        <v>0</v>
      </c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</row>
    <row r="138" spans="2:158" ht="12">
      <c r="B138" s="39"/>
      <c r="C138" s="77" t="s">
        <v>394</v>
      </c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61"/>
      <c r="P138" s="38"/>
      <c r="Q138" s="38"/>
      <c r="R138" s="38"/>
      <c r="S138" s="38"/>
      <c r="T138" s="38"/>
      <c r="U138" s="38"/>
      <c r="V138" s="38"/>
      <c r="W138" s="38"/>
      <c r="X138" s="38"/>
      <c r="Y138" s="33"/>
      <c r="Z138" s="33"/>
      <c r="AA138" s="33"/>
      <c r="AB138" s="33"/>
      <c r="AC138" s="33"/>
      <c r="AD138" s="33"/>
      <c r="AE138" s="33"/>
      <c r="AF138" s="447">
        <f t="shared" si="209"/>
        <v>0</v>
      </c>
      <c r="AG138" s="28"/>
      <c r="AH138" s="28"/>
      <c r="AI138" s="28"/>
      <c r="AJ138" s="28"/>
      <c r="AK138" s="28"/>
      <c r="AL138" s="28"/>
      <c r="AM138" s="28"/>
      <c r="AN138" s="28"/>
      <c r="AO138" s="28"/>
      <c r="AP138" s="28"/>
      <c r="AQ138" s="28"/>
      <c r="AR138" s="28"/>
      <c r="AS138" s="447">
        <f t="shared" si="208"/>
        <v>0</v>
      </c>
      <c r="AT138" s="462"/>
      <c r="AU138" s="450">
        <f t="shared" si="210"/>
        <v>0</v>
      </c>
      <c r="AV138" s="28"/>
      <c r="AW138" s="28"/>
      <c r="AX138" s="28"/>
      <c r="AY138" s="462"/>
      <c r="AZ138" s="28"/>
      <c r="BA138" s="462"/>
      <c r="BB138" s="447">
        <f t="shared" si="211"/>
        <v>0</v>
      </c>
      <c r="BC138" s="28"/>
      <c r="BD138" s="28"/>
      <c r="BE138" s="28"/>
      <c r="BF138" s="28"/>
      <c r="BG138" s="462"/>
      <c r="BH138" s="462"/>
      <c r="BI138" s="462"/>
      <c r="BJ138" s="462"/>
      <c r="BK138" s="462"/>
      <c r="BL138" s="450">
        <f t="shared" si="212"/>
        <v>0</v>
      </c>
      <c r="BM138" s="28"/>
      <c r="BN138" s="28"/>
      <c r="BO138" s="28"/>
      <c r="BP138" s="28"/>
      <c r="BQ138" s="462"/>
      <c r="BR138" s="28"/>
      <c r="BS138" s="28"/>
      <c r="BT138" s="28"/>
      <c r="BU138" s="28"/>
      <c r="BV138" s="28"/>
      <c r="BW138" s="28"/>
      <c r="BX138" s="28"/>
      <c r="BY138" s="28"/>
      <c r="BZ138" s="28"/>
      <c r="CA138" s="28"/>
      <c r="CB138" s="28"/>
      <c r="CC138" s="28"/>
      <c r="CD138" s="28"/>
      <c r="CE138" s="28"/>
      <c r="CF138" s="28"/>
      <c r="CG138" s="28"/>
      <c r="CH138" s="28"/>
      <c r="CI138" s="28"/>
      <c r="CJ138" s="28"/>
      <c r="CK138" s="28"/>
      <c r="CL138" s="28"/>
      <c r="CM138" s="28"/>
      <c r="CN138" s="28"/>
      <c r="CO138" s="28"/>
      <c r="CP138" s="306">
        <f t="shared" si="217"/>
        <v>0</v>
      </c>
      <c r="CQ138" s="28"/>
      <c r="CR138" s="28"/>
      <c r="CS138" s="28"/>
      <c r="CT138" s="28"/>
      <c r="CU138" s="28"/>
      <c r="CV138" s="28"/>
      <c r="CW138" s="28"/>
      <c r="CX138" s="28"/>
      <c r="CY138" s="28"/>
      <c r="CZ138" s="38"/>
      <c r="DA138" s="38"/>
      <c r="DB138" s="188">
        <f t="shared" si="222"/>
        <v>0</v>
      </c>
      <c r="DC138" s="38">
        <f t="shared" si="223"/>
        <v>0</v>
      </c>
      <c r="DD138" s="38"/>
      <c r="DE138" s="38"/>
      <c r="DF138" s="38"/>
      <c r="DG138" s="188">
        <f t="shared" si="224"/>
        <v>0</v>
      </c>
      <c r="DH138" s="38">
        <f t="shared" si="225"/>
        <v>0</v>
      </c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</row>
    <row r="139" spans="2:158" ht="12">
      <c r="B139" s="39"/>
      <c r="C139" s="77" t="s">
        <v>395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61"/>
      <c r="P139" s="38"/>
      <c r="Q139" s="38"/>
      <c r="R139" s="38"/>
      <c r="S139" s="38"/>
      <c r="T139" s="38"/>
      <c r="U139" s="38"/>
      <c r="V139" s="38"/>
      <c r="W139" s="38"/>
      <c r="X139" s="38"/>
      <c r="Y139" s="33"/>
      <c r="Z139" s="33"/>
      <c r="AA139" s="33"/>
      <c r="AB139" s="33"/>
      <c r="AC139" s="33"/>
      <c r="AD139" s="33"/>
      <c r="AE139" s="33"/>
      <c r="AF139" s="447">
        <f t="shared" si="209"/>
        <v>0</v>
      </c>
      <c r="AG139" s="28"/>
      <c r="AH139" s="28"/>
      <c r="AI139" s="28"/>
      <c r="AJ139" s="28"/>
      <c r="AK139" s="28"/>
      <c r="AL139" s="28"/>
      <c r="AM139" s="28"/>
      <c r="AN139" s="28"/>
      <c r="AO139" s="28"/>
      <c r="AP139" s="28"/>
      <c r="AQ139" s="28"/>
      <c r="AR139" s="28"/>
      <c r="AS139" s="447">
        <f t="shared" si="208"/>
        <v>0</v>
      </c>
      <c r="AT139" s="462"/>
      <c r="AU139" s="450">
        <f t="shared" si="210"/>
        <v>0</v>
      </c>
      <c r="AV139" s="28"/>
      <c r="AW139" s="28"/>
      <c r="AX139" s="28"/>
      <c r="AY139" s="462"/>
      <c r="AZ139" s="28"/>
      <c r="BA139" s="462"/>
      <c r="BB139" s="447">
        <f t="shared" si="211"/>
        <v>0</v>
      </c>
      <c r="BC139" s="28"/>
      <c r="BD139" s="28"/>
      <c r="BE139" s="28"/>
      <c r="BF139" s="28"/>
      <c r="BG139" s="462"/>
      <c r="BH139" s="462"/>
      <c r="BI139" s="462"/>
      <c r="BJ139" s="462"/>
      <c r="BK139" s="462"/>
      <c r="BL139" s="450">
        <f t="shared" si="212"/>
        <v>0</v>
      </c>
      <c r="BM139" s="28"/>
      <c r="BN139" s="28"/>
      <c r="BO139" s="28"/>
      <c r="BP139" s="28"/>
      <c r="BQ139" s="462"/>
      <c r="BR139" s="28"/>
      <c r="BS139" s="28"/>
      <c r="BT139" s="28"/>
      <c r="BU139" s="28"/>
      <c r="BV139" s="28"/>
      <c r="BW139" s="28"/>
      <c r="BX139" s="28"/>
      <c r="BY139" s="28"/>
      <c r="BZ139" s="28"/>
      <c r="CA139" s="28"/>
      <c r="CB139" s="28"/>
      <c r="CC139" s="28"/>
      <c r="CD139" s="28"/>
      <c r="CE139" s="28"/>
      <c r="CF139" s="28"/>
      <c r="CG139" s="28"/>
      <c r="CH139" s="28"/>
      <c r="CI139" s="28"/>
      <c r="CJ139" s="28"/>
      <c r="CK139" s="28"/>
      <c r="CL139" s="28"/>
      <c r="CM139" s="28"/>
      <c r="CN139" s="28"/>
      <c r="CO139" s="28"/>
      <c r="CP139" s="306">
        <f t="shared" si="217"/>
        <v>0</v>
      </c>
      <c r="CQ139" s="28"/>
      <c r="CR139" s="28"/>
      <c r="CS139" s="28"/>
      <c r="CT139" s="28"/>
      <c r="CU139" s="28"/>
      <c r="CV139" s="28"/>
      <c r="CW139" s="28"/>
      <c r="CX139" s="28"/>
      <c r="CY139" s="28"/>
      <c r="CZ139" s="38"/>
      <c r="DA139" s="38"/>
      <c r="DB139" s="188">
        <f t="shared" si="222"/>
        <v>0</v>
      </c>
      <c r="DC139" s="38">
        <f t="shared" si="223"/>
        <v>0</v>
      </c>
      <c r="DD139" s="38"/>
      <c r="DE139" s="38"/>
      <c r="DF139" s="38"/>
      <c r="DG139" s="188">
        <f t="shared" si="224"/>
        <v>0</v>
      </c>
      <c r="DH139" s="38">
        <f t="shared" si="225"/>
        <v>0</v>
      </c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</row>
    <row r="140" spans="2:158" ht="12">
      <c r="B140" s="39"/>
      <c r="C140" s="77" t="s">
        <v>396</v>
      </c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61"/>
      <c r="P140" s="38"/>
      <c r="Q140" s="38"/>
      <c r="R140" s="38"/>
      <c r="S140" s="38"/>
      <c r="T140" s="38"/>
      <c r="U140" s="38"/>
      <c r="V140" s="38"/>
      <c r="W140" s="38"/>
      <c r="X140" s="38"/>
      <c r="Y140" s="33"/>
      <c r="Z140" s="33"/>
      <c r="AA140" s="33"/>
      <c r="AB140" s="33"/>
      <c r="AC140" s="33"/>
      <c r="AD140" s="33"/>
      <c r="AE140" s="33"/>
      <c r="AF140" s="447">
        <f t="shared" si="209"/>
        <v>0</v>
      </c>
      <c r="AG140" s="28"/>
      <c r="AH140" s="28"/>
      <c r="AI140" s="28"/>
      <c r="AJ140" s="28"/>
      <c r="AK140" s="28"/>
      <c r="AL140" s="28"/>
      <c r="AM140" s="28"/>
      <c r="AN140" s="28"/>
      <c r="AO140" s="28"/>
      <c r="AP140" s="28"/>
      <c r="AQ140" s="28"/>
      <c r="AR140" s="28"/>
      <c r="AS140" s="447">
        <f t="shared" si="208"/>
        <v>0</v>
      </c>
      <c r="AT140" s="462"/>
      <c r="AU140" s="450">
        <f t="shared" si="210"/>
        <v>0</v>
      </c>
      <c r="AV140" s="28"/>
      <c r="AW140" s="28"/>
      <c r="AX140" s="28"/>
      <c r="AY140" s="462"/>
      <c r="AZ140" s="28"/>
      <c r="BA140" s="462"/>
      <c r="BB140" s="447">
        <f t="shared" si="211"/>
        <v>0</v>
      </c>
      <c r="BC140" s="28"/>
      <c r="BD140" s="28"/>
      <c r="BE140" s="28"/>
      <c r="BF140" s="28"/>
      <c r="BG140" s="462"/>
      <c r="BH140" s="462"/>
      <c r="BI140" s="462"/>
      <c r="BJ140" s="462"/>
      <c r="BK140" s="462"/>
      <c r="BL140" s="450">
        <f t="shared" si="212"/>
        <v>0</v>
      </c>
      <c r="BM140" s="28"/>
      <c r="BN140" s="28"/>
      <c r="BO140" s="28"/>
      <c r="BP140" s="28"/>
      <c r="BQ140" s="462"/>
      <c r="BR140" s="28"/>
      <c r="BS140" s="28"/>
      <c r="BT140" s="28"/>
      <c r="BU140" s="28"/>
      <c r="BV140" s="28"/>
      <c r="BW140" s="28"/>
      <c r="BX140" s="28"/>
      <c r="BY140" s="28"/>
      <c r="BZ140" s="28"/>
      <c r="CA140" s="28"/>
      <c r="CB140" s="28"/>
      <c r="CC140" s="28"/>
      <c r="CD140" s="28"/>
      <c r="CE140" s="28"/>
      <c r="CF140" s="28"/>
      <c r="CG140" s="28"/>
      <c r="CH140" s="28"/>
      <c r="CI140" s="28"/>
      <c r="CJ140" s="28"/>
      <c r="CK140" s="28"/>
      <c r="CL140" s="28"/>
      <c r="CM140" s="28"/>
      <c r="CN140" s="28"/>
      <c r="CO140" s="28"/>
      <c r="CP140" s="306">
        <f t="shared" si="217"/>
        <v>0</v>
      </c>
      <c r="CQ140" s="28"/>
      <c r="CR140" s="28"/>
      <c r="CS140" s="28"/>
      <c r="CT140" s="28"/>
      <c r="CU140" s="28"/>
      <c r="CV140" s="28"/>
      <c r="CW140" s="28"/>
      <c r="CX140" s="28"/>
      <c r="CY140" s="28"/>
      <c r="CZ140" s="38"/>
      <c r="DA140" s="38"/>
      <c r="DB140" s="188">
        <f t="shared" si="222"/>
        <v>0</v>
      </c>
      <c r="DC140" s="38">
        <f t="shared" si="223"/>
        <v>0</v>
      </c>
      <c r="DD140" s="38"/>
      <c r="DE140" s="38"/>
      <c r="DF140" s="38"/>
      <c r="DG140" s="188">
        <f t="shared" si="224"/>
        <v>0</v>
      </c>
      <c r="DH140" s="38">
        <f t="shared" si="225"/>
        <v>0</v>
      </c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</row>
    <row r="141" spans="2:158" ht="12">
      <c r="B141" s="39"/>
      <c r="C141" s="77" t="s">
        <v>397</v>
      </c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61"/>
      <c r="P141" s="38"/>
      <c r="Q141" s="38"/>
      <c r="R141" s="38"/>
      <c r="S141" s="38"/>
      <c r="T141" s="38"/>
      <c r="U141" s="38"/>
      <c r="V141" s="38"/>
      <c r="W141" s="38"/>
      <c r="X141" s="38"/>
      <c r="Y141" s="33"/>
      <c r="Z141" s="33"/>
      <c r="AA141" s="33"/>
      <c r="AB141" s="33"/>
      <c r="AC141" s="33"/>
      <c r="AD141" s="33"/>
      <c r="AE141" s="33"/>
      <c r="AF141" s="447">
        <f t="shared" si="209"/>
        <v>0</v>
      </c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  <c r="AS141" s="447">
        <f t="shared" si="208"/>
        <v>0</v>
      </c>
      <c r="AT141" s="462"/>
      <c r="AU141" s="450">
        <f t="shared" si="210"/>
        <v>0</v>
      </c>
      <c r="AV141" s="28"/>
      <c r="AW141" s="28"/>
      <c r="AX141" s="28"/>
      <c r="AY141" s="462"/>
      <c r="AZ141" s="28"/>
      <c r="BA141" s="462"/>
      <c r="BB141" s="447">
        <f t="shared" si="211"/>
        <v>0</v>
      </c>
      <c r="BC141" s="28"/>
      <c r="BD141" s="28"/>
      <c r="BE141" s="28"/>
      <c r="BF141" s="28"/>
      <c r="BG141" s="462"/>
      <c r="BH141" s="462"/>
      <c r="BI141" s="462"/>
      <c r="BJ141" s="462"/>
      <c r="BK141" s="462"/>
      <c r="BL141" s="450">
        <f t="shared" si="212"/>
        <v>0</v>
      </c>
      <c r="BM141" s="28"/>
      <c r="BN141" s="28"/>
      <c r="BO141" s="28"/>
      <c r="BP141" s="28"/>
      <c r="BQ141" s="462"/>
      <c r="BR141" s="28"/>
      <c r="BS141" s="28"/>
      <c r="BT141" s="28"/>
      <c r="BU141" s="28"/>
      <c r="BV141" s="28"/>
      <c r="BW141" s="28"/>
      <c r="BX141" s="28"/>
      <c r="BY141" s="28"/>
      <c r="BZ141" s="28"/>
      <c r="CA141" s="28"/>
      <c r="CB141" s="28"/>
      <c r="CC141" s="28"/>
      <c r="CD141" s="28"/>
      <c r="CE141" s="28"/>
      <c r="CF141" s="28"/>
      <c r="CG141" s="28"/>
      <c r="CH141" s="28"/>
      <c r="CI141" s="28"/>
      <c r="CJ141" s="28"/>
      <c r="CK141" s="28"/>
      <c r="CL141" s="28"/>
      <c r="CM141" s="28"/>
      <c r="CN141" s="28"/>
      <c r="CO141" s="28"/>
      <c r="CP141" s="306">
        <f t="shared" si="217"/>
        <v>0</v>
      </c>
      <c r="CQ141" s="28"/>
      <c r="CR141" s="28"/>
      <c r="CS141" s="28"/>
      <c r="CT141" s="28"/>
      <c r="CU141" s="28"/>
      <c r="CV141" s="28"/>
      <c r="CW141" s="28"/>
      <c r="CX141" s="28"/>
      <c r="CY141" s="28"/>
      <c r="CZ141" s="38"/>
      <c r="DA141" s="38"/>
      <c r="DB141" s="188">
        <f t="shared" si="222"/>
        <v>0</v>
      </c>
      <c r="DC141" s="38">
        <f t="shared" si="223"/>
        <v>0</v>
      </c>
      <c r="DD141" s="38"/>
      <c r="DE141" s="38"/>
      <c r="DF141" s="38"/>
      <c r="DG141" s="188">
        <f t="shared" si="224"/>
        <v>0</v>
      </c>
      <c r="DH141" s="38">
        <f t="shared" si="225"/>
        <v>0</v>
      </c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</row>
    <row r="142" spans="2:158" ht="12">
      <c r="B142" s="39"/>
      <c r="C142" s="77" t="s">
        <v>398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61"/>
      <c r="P142" s="38"/>
      <c r="Q142" s="38"/>
      <c r="R142" s="38"/>
      <c r="S142" s="38"/>
      <c r="T142" s="38"/>
      <c r="U142" s="38"/>
      <c r="V142" s="38"/>
      <c r="W142" s="38"/>
      <c r="X142" s="38"/>
      <c r="Y142" s="33"/>
      <c r="Z142" s="33"/>
      <c r="AA142" s="33"/>
      <c r="AB142" s="33"/>
      <c r="AC142" s="33"/>
      <c r="AD142" s="33"/>
      <c r="AE142" s="33"/>
      <c r="AF142" s="447">
        <f t="shared" si="209"/>
        <v>0</v>
      </c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  <c r="AS142" s="447">
        <f t="shared" si="208"/>
        <v>0</v>
      </c>
      <c r="AT142" s="462"/>
      <c r="AU142" s="450">
        <f t="shared" si="210"/>
        <v>0</v>
      </c>
      <c r="AV142" s="28"/>
      <c r="AW142" s="28"/>
      <c r="AX142" s="28"/>
      <c r="AY142" s="462"/>
      <c r="AZ142" s="28"/>
      <c r="BA142" s="462"/>
      <c r="BB142" s="447">
        <f t="shared" si="211"/>
        <v>0</v>
      </c>
      <c r="BC142" s="28"/>
      <c r="BD142" s="28"/>
      <c r="BE142" s="28"/>
      <c r="BF142" s="28"/>
      <c r="BG142" s="462"/>
      <c r="BH142" s="462"/>
      <c r="BI142" s="462"/>
      <c r="BJ142" s="462"/>
      <c r="BK142" s="462"/>
      <c r="BL142" s="450">
        <f t="shared" si="212"/>
        <v>0</v>
      </c>
      <c r="BM142" s="28"/>
      <c r="BN142" s="28"/>
      <c r="BO142" s="28"/>
      <c r="BP142" s="28"/>
      <c r="BQ142" s="462"/>
      <c r="BR142" s="28"/>
      <c r="BS142" s="28"/>
      <c r="BT142" s="28"/>
      <c r="BU142" s="28"/>
      <c r="BV142" s="28"/>
      <c r="BW142" s="28"/>
      <c r="BX142" s="28"/>
      <c r="BY142" s="28"/>
      <c r="BZ142" s="28"/>
      <c r="CA142" s="28"/>
      <c r="CB142" s="28"/>
      <c r="CC142" s="28"/>
      <c r="CD142" s="28"/>
      <c r="CE142" s="28"/>
      <c r="CF142" s="28"/>
      <c r="CG142" s="28"/>
      <c r="CH142" s="28"/>
      <c r="CI142" s="28"/>
      <c r="CJ142" s="28"/>
      <c r="CK142" s="28"/>
      <c r="CL142" s="28"/>
      <c r="CM142" s="28"/>
      <c r="CN142" s="28"/>
      <c r="CO142" s="28"/>
      <c r="CP142" s="306">
        <f t="shared" si="217"/>
        <v>0</v>
      </c>
      <c r="CQ142" s="28"/>
      <c r="CR142" s="28"/>
      <c r="CS142" s="28"/>
      <c r="CT142" s="28"/>
      <c r="CU142" s="28"/>
      <c r="CV142" s="28"/>
      <c r="CW142" s="28"/>
      <c r="CX142" s="28"/>
      <c r="CY142" s="28"/>
      <c r="CZ142" s="38"/>
      <c r="DA142" s="38"/>
      <c r="DB142" s="188">
        <f t="shared" si="222"/>
        <v>0</v>
      </c>
      <c r="DC142" s="38">
        <f t="shared" si="223"/>
        <v>0</v>
      </c>
      <c r="DD142" s="38"/>
      <c r="DE142" s="38"/>
      <c r="DF142" s="38"/>
      <c r="DG142" s="188">
        <f t="shared" si="224"/>
        <v>0</v>
      </c>
      <c r="DH142" s="38">
        <f t="shared" si="225"/>
        <v>0</v>
      </c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</row>
    <row r="143" spans="2:158" ht="12">
      <c r="B143" s="39"/>
      <c r="C143" s="7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61"/>
      <c r="P143" s="38"/>
      <c r="Q143" s="38"/>
      <c r="R143" s="38"/>
      <c r="S143" s="38"/>
      <c r="T143" s="38"/>
      <c r="U143" s="38"/>
      <c r="V143" s="38"/>
      <c r="W143" s="38"/>
      <c r="X143" s="38"/>
      <c r="Y143" s="33"/>
      <c r="Z143" s="33"/>
      <c r="AA143" s="33"/>
      <c r="AB143" s="33"/>
      <c r="AC143" s="33"/>
      <c r="AD143" s="33"/>
      <c r="AE143" s="33"/>
      <c r="AF143" s="447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  <c r="AS143" s="447"/>
      <c r="AT143" s="462"/>
      <c r="AU143" s="450"/>
      <c r="AV143" s="28"/>
      <c r="AW143" s="28"/>
      <c r="AX143" s="28"/>
      <c r="AY143" s="462"/>
      <c r="AZ143" s="28"/>
      <c r="BA143" s="462"/>
      <c r="BB143" s="447"/>
      <c r="BC143" s="28"/>
      <c r="BD143" s="28"/>
      <c r="BE143" s="28"/>
      <c r="BF143" s="28"/>
      <c r="BG143" s="462"/>
      <c r="BH143" s="462"/>
      <c r="BI143" s="462"/>
      <c r="BJ143" s="462"/>
      <c r="BK143" s="462"/>
      <c r="BL143" s="450"/>
      <c r="BM143" s="28"/>
      <c r="BN143" s="28"/>
      <c r="BO143" s="28"/>
      <c r="BP143" s="28"/>
      <c r="BQ143" s="462"/>
      <c r="BR143" s="28"/>
      <c r="BS143" s="28"/>
      <c r="BT143" s="28"/>
      <c r="BU143" s="28"/>
      <c r="BV143" s="28"/>
      <c r="BW143" s="28"/>
      <c r="BX143" s="28"/>
      <c r="BY143" s="28"/>
      <c r="BZ143" s="28"/>
      <c r="CA143" s="28"/>
      <c r="CB143" s="28"/>
      <c r="CC143" s="28"/>
      <c r="CD143" s="28"/>
      <c r="CE143" s="28"/>
      <c r="CF143" s="28"/>
      <c r="CG143" s="28"/>
      <c r="CH143" s="28"/>
      <c r="CI143" s="28"/>
      <c r="CJ143" s="28"/>
      <c r="CK143" s="28"/>
      <c r="CL143" s="28"/>
      <c r="CM143" s="28"/>
      <c r="CN143" s="28"/>
      <c r="CO143" s="28"/>
      <c r="CP143" s="306"/>
      <c r="CQ143" s="28"/>
      <c r="CR143" s="28"/>
      <c r="CS143" s="28"/>
      <c r="CT143" s="28"/>
      <c r="CU143" s="28"/>
      <c r="CV143" s="28"/>
      <c r="CW143" s="28"/>
      <c r="CX143" s="28"/>
      <c r="CY143" s="28"/>
      <c r="CZ143" s="38"/>
      <c r="DA143" s="38"/>
      <c r="DB143" s="188"/>
      <c r="DC143" s="38"/>
      <c r="DD143" s="38"/>
      <c r="DE143" s="38"/>
      <c r="DF143" s="38"/>
      <c r="DG143" s="18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</row>
    <row r="144" spans="2:158" s="83" customFormat="1" ht="36">
      <c r="B144" s="84" t="s">
        <v>413</v>
      </c>
      <c r="C144" s="85" t="s">
        <v>414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7"/>
      <c r="P144" s="86"/>
      <c r="Q144" s="86"/>
      <c r="R144" s="86"/>
      <c r="S144" s="86"/>
      <c r="T144" s="86"/>
      <c r="U144" s="86"/>
      <c r="V144" s="86"/>
      <c r="W144" s="86"/>
      <c r="X144" s="86"/>
      <c r="Y144" s="88"/>
      <c r="Z144" s="88"/>
      <c r="AA144" s="88"/>
      <c r="AB144" s="88"/>
      <c r="AC144" s="88"/>
      <c r="AD144" s="88"/>
      <c r="AE144" s="88"/>
      <c r="AF144" s="447">
        <f t="shared" si="209"/>
        <v>0</v>
      </c>
      <c r="AG144" s="176"/>
      <c r="AH144" s="176"/>
      <c r="AI144" s="176"/>
      <c r="AJ144" s="176"/>
      <c r="AK144" s="176"/>
      <c r="AL144" s="176"/>
      <c r="AM144" s="176"/>
      <c r="AN144" s="176"/>
      <c r="AO144" s="176"/>
      <c r="AP144" s="176"/>
      <c r="AQ144" s="176"/>
      <c r="AR144" s="176"/>
      <c r="AS144" s="447">
        <f t="shared" si="208"/>
        <v>0</v>
      </c>
      <c r="AT144" s="462"/>
      <c r="AU144" s="450">
        <f t="shared" si="210"/>
        <v>0</v>
      </c>
      <c r="AV144" s="176"/>
      <c r="AW144" s="176"/>
      <c r="AX144" s="176"/>
      <c r="AY144" s="462"/>
      <c r="AZ144" s="176"/>
      <c r="BA144" s="462"/>
      <c r="BB144" s="447">
        <f t="shared" si="211"/>
        <v>0</v>
      </c>
      <c r="BC144" s="176"/>
      <c r="BD144" s="176"/>
      <c r="BE144" s="176"/>
      <c r="BF144" s="176"/>
      <c r="BG144" s="462"/>
      <c r="BH144" s="462"/>
      <c r="BI144" s="462"/>
      <c r="BJ144" s="462"/>
      <c r="BK144" s="462"/>
      <c r="BL144" s="450">
        <f t="shared" si="212"/>
        <v>0</v>
      </c>
      <c r="BM144" s="176"/>
      <c r="BN144" s="176"/>
      <c r="BO144" s="176"/>
      <c r="BP144" s="176"/>
      <c r="BQ144" s="462"/>
      <c r="BR144" s="176"/>
      <c r="BS144" s="176"/>
      <c r="BT144" s="176"/>
      <c r="BU144" s="176"/>
      <c r="BV144" s="176"/>
      <c r="BW144" s="176"/>
      <c r="BX144" s="176"/>
      <c r="BY144" s="176"/>
      <c r="BZ144" s="176"/>
      <c r="CA144" s="176"/>
      <c r="CB144" s="176"/>
      <c r="CC144" s="176"/>
      <c r="CD144" s="176"/>
      <c r="CE144" s="176"/>
      <c r="CF144" s="176"/>
      <c r="CG144" s="176"/>
      <c r="CH144" s="176"/>
      <c r="CI144" s="176"/>
      <c r="CJ144" s="176"/>
      <c r="CK144" s="176"/>
      <c r="CL144" s="176"/>
      <c r="CM144" s="176"/>
      <c r="CN144" s="176"/>
      <c r="CO144" s="176"/>
      <c r="CP144" s="306">
        <f t="shared" si="217"/>
        <v>0</v>
      </c>
      <c r="CQ144" s="176"/>
      <c r="CR144" s="176"/>
      <c r="CS144" s="176"/>
      <c r="CT144" s="176"/>
      <c r="CU144" s="176"/>
      <c r="CV144" s="176"/>
      <c r="CW144" s="176"/>
      <c r="CX144" s="176"/>
      <c r="CY144" s="176"/>
      <c r="CZ144" s="86"/>
      <c r="DA144" s="86"/>
      <c r="DB144" s="188">
        <f t="shared" si="222"/>
        <v>0</v>
      </c>
      <c r="DC144" s="38">
        <f t="shared" si="223"/>
        <v>0</v>
      </c>
      <c r="DD144" s="86"/>
      <c r="DE144" s="86"/>
      <c r="DF144" s="86"/>
      <c r="DG144" s="188">
        <f t="shared" si="224"/>
        <v>0</v>
      </c>
      <c r="DH144" s="38">
        <f t="shared" si="225"/>
        <v>0</v>
      </c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6"/>
      <c r="EI144" s="89"/>
      <c r="EJ144" s="89"/>
      <c r="EK144" s="89"/>
      <c r="EL144" s="89"/>
      <c r="EM144" s="89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89"/>
      <c r="FA144" s="89"/>
      <c r="FB144" s="89"/>
    </row>
    <row r="145" spans="2:158" ht="12">
      <c r="B145" s="39"/>
      <c r="C145" s="77" t="s">
        <v>385</v>
      </c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61"/>
      <c r="P145" s="38"/>
      <c r="Q145" s="38"/>
      <c r="R145" s="38"/>
      <c r="S145" s="38"/>
      <c r="T145" s="38"/>
      <c r="U145" s="38"/>
      <c r="V145" s="38"/>
      <c r="W145" s="38"/>
      <c r="X145" s="38"/>
      <c r="Y145" s="33"/>
      <c r="Z145" s="33"/>
      <c r="AA145" s="33"/>
      <c r="AB145" s="33"/>
      <c r="AC145" s="33"/>
      <c r="AD145" s="33"/>
      <c r="AE145" s="33"/>
      <c r="AF145" s="447">
        <f t="shared" si="209"/>
        <v>0</v>
      </c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  <c r="AS145" s="447">
        <f t="shared" si="208"/>
        <v>0</v>
      </c>
      <c r="AT145" s="462"/>
      <c r="AU145" s="450">
        <f t="shared" si="210"/>
        <v>0</v>
      </c>
      <c r="AV145" s="28"/>
      <c r="AW145" s="28"/>
      <c r="AX145" s="28"/>
      <c r="AY145" s="462"/>
      <c r="AZ145" s="28"/>
      <c r="BA145" s="462"/>
      <c r="BB145" s="447">
        <f t="shared" si="211"/>
        <v>0</v>
      </c>
      <c r="BC145" s="28"/>
      <c r="BD145" s="28"/>
      <c r="BE145" s="28"/>
      <c r="BF145" s="28"/>
      <c r="BG145" s="462"/>
      <c r="BH145" s="462"/>
      <c r="BI145" s="462"/>
      <c r="BJ145" s="462"/>
      <c r="BK145" s="462"/>
      <c r="BL145" s="450">
        <f t="shared" si="212"/>
        <v>0</v>
      </c>
      <c r="BM145" s="28"/>
      <c r="BN145" s="28"/>
      <c r="BO145" s="28"/>
      <c r="BP145" s="28"/>
      <c r="BQ145" s="462"/>
      <c r="BR145" s="28"/>
      <c r="BS145" s="28"/>
      <c r="BT145" s="28"/>
      <c r="BU145" s="28"/>
      <c r="BV145" s="28"/>
      <c r="BW145" s="28"/>
      <c r="BX145" s="28"/>
      <c r="BY145" s="28"/>
      <c r="BZ145" s="28"/>
      <c r="CA145" s="28"/>
      <c r="CB145" s="28"/>
      <c r="CC145" s="28"/>
      <c r="CD145" s="28"/>
      <c r="CE145" s="28"/>
      <c r="CF145" s="28"/>
      <c r="CG145" s="28"/>
      <c r="CH145" s="28"/>
      <c r="CI145" s="28"/>
      <c r="CJ145" s="28"/>
      <c r="CK145" s="28"/>
      <c r="CL145" s="28"/>
      <c r="CM145" s="28"/>
      <c r="CN145" s="28"/>
      <c r="CO145" s="28"/>
      <c r="CP145" s="306">
        <f t="shared" si="217"/>
        <v>0</v>
      </c>
      <c r="CQ145" s="28"/>
      <c r="CR145" s="28"/>
      <c r="CS145" s="28"/>
      <c r="CT145" s="28"/>
      <c r="CU145" s="28"/>
      <c r="CV145" s="28"/>
      <c r="CW145" s="28"/>
      <c r="CX145" s="28"/>
      <c r="CY145" s="28"/>
      <c r="CZ145" s="38"/>
      <c r="DA145" s="38"/>
      <c r="DB145" s="188">
        <f t="shared" si="222"/>
        <v>0</v>
      </c>
      <c r="DC145" s="38">
        <f t="shared" si="223"/>
        <v>0</v>
      </c>
      <c r="DD145" s="38"/>
      <c r="DE145" s="38"/>
      <c r="DF145" s="38"/>
      <c r="DG145" s="188">
        <f t="shared" si="224"/>
        <v>0</v>
      </c>
      <c r="DH145" s="38">
        <f t="shared" si="225"/>
        <v>0</v>
      </c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</row>
    <row r="146" spans="2:158" ht="12">
      <c r="B146" s="39"/>
      <c r="C146" s="77" t="s">
        <v>386</v>
      </c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61"/>
      <c r="P146" s="38"/>
      <c r="Q146" s="38"/>
      <c r="R146" s="38"/>
      <c r="S146" s="38"/>
      <c r="T146" s="38"/>
      <c r="U146" s="38"/>
      <c r="V146" s="38"/>
      <c r="W146" s="38"/>
      <c r="X146" s="38"/>
      <c r="Y146" s="33"/>
      <c r="Z146" s="33"/>
      <c r="AA146" s="33"/>
      <c r="AB146" s="33"/>
      <c r="AC146" s="33"/>
      <c r="AD146" s="33"/>
      <c r="AE146" s="33"/>
      <c r="AF146" s="447">
        <f t="shared" si="209"/>
        <v>0</v>
      </c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  <c r="AS146" s="447">
        <f t="shared" si="208"/>
        <v>0</v>
      </c>
      <c r="AT146" s="462"/>
      <c r="AU146" s="450">
        <f t="shared" si="210"/>
        <v>0</v>
      </c>
      <c r="AV146" s="28"/>
      <c r="AW146" s="28"/>
      <c r="AX146" s="28"/>
      <c r="AY146" s="462"/>
      <c r="AZ146" s="28"/>
      <c r="BA146" s="462"/>
      <c r="BB146" s="447">
        <f t="shared" si="211"/>
        <v>0</v>
      </c>
      <c r="BC146" s="28"/>
      <c r="BD146" s="28"/>
      <c r="BE146" s="28"/>
      <c r="BF146" s="28"/>
      <c r="BG146" s="462"/>
      <c r="BH146" s="462"/>
      <c r="BI146" s="462"/>
      <c r="BJ146" s="462"/>
      <c r="BK146" s="462"/>
      <c r="BL146" s="450">
        <f t="shared" si="212"/>
        <v>0</v>
      </c>
      <c r="BM146" s="28"/>
      <c r="BN146" s="28"/>
      <c r="BO146" s="28"/>
      <c r="BP146" s="28"/>
      <c r="BQ146" s="462"/>
      <c r="BR146" s="28"/>
      <c r="BS146" s="28"/>
      <c r="BT146" s="28"/>
      <c r="BU146" s="28"/>
      <c r="BV146" s="28"/>
      <c r="BW146" s="28"/>
      <c r="BX146" s="28"/>
      <c r="BY146" s="28"/>
      <c r="BZ146" s="28"/>
      <c r="CA146" s="28"/>
      <c r="CB146" s="28"/>
      <c r="CC146" s="28"/>
      <c r="CD146" s="28"/>
      <c r="CE146" s="28"/>
      <c r="CF146" s="28"/>
      <c r="CG146" s="28"/>
      <c r="CH146" s="28"/>
      <c r="CI146" s="28"/>
      <c r="CJ146" s="28"/>
      <c r="CK146" s="28"/>
      <c r="CL146" s="28"/>
      <c r="CM146" s="28"/>
      <c r="CN146" s="28"/>
      <c r="CO146" s="28"/>
      <c r="CP146" s="306">
        <f t="shared" si="217"/>
        <v>0</v>
      </c>
      <c r="CQ146" s="28"/>
      <c r="CR146" s="28"/>
      <c r="CS146" s="28"/>
      <c r="CT146" s="28"/>
      <c r="CU146" s="28"/>
      <c r="CV146" s="28"/>
      <c r="CW146" s="28"/>
      <c r="CX146" s="28"/>
      <c r="CY146" s="28"/>
      <c r="CZ146" s="38"/>
      <c r="DA146" s="38"/>
      <c r="DB146" s="188">
        <f t="shared" si="222"/>
        <v>0</v>
      </c>
      <c r="DC146" s="38">
        <f t="shared" si="223"/>
        <v>0</v>
      </c>
      <c r="DD146" s="38"/>
      <c r="DE146" s="38"/>
      <c r="DF146" s="38"/>
      <c r="DG146" s="188">
        <f t="shared" si="224"/>
        <v>0</v>
      </c>
      <c r="DH146" s="38">
        <f t="shared" si="225"/>
        <v>0</v>
      </c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</row>
    <row r="147" spans="2:158" ht="12">
      <c r="B147" s="39"/>
      <c r="C147" s="77" t="s">
        <v>387</v>
      </c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61"/>
      <c r="P147" s="38"/>
      <c r="Q147" s="38"/>
      <c r="R147" s="38"/>
      <c r="S147" s="38"/>
      <c r="T147" s="38"/>
      <c r="U147" s="38"/>
      <c r="V147" s="38"/>
      <c r="W147" s="38"/>
      <c r="X147" s="38"/>
      <c r="Y147" s="33"/>
      <c r="Z147" s="33"/>
      <c r="AA147" s="33"/>
      <c r="AB147" s="33"/>
      <c r="AC147" s="33"/>
      <c r="AD147" s="33"/>
      <c r="AE147" s="33"/>
      <c r="AF147" s="447">
        <f t="shared" si="209"/>
        <v>0</v>
      </c>
      <c r="AG147" s="28"/>
      <c r="AH147" s="28"/>
      <c r="AI147" s="28"/>
      <c r="AJ147" s="28"/>
      <c r="AK147" s="28"/>
      <c r="AL147" s="28"/>
      <c r="AM147" s="28"/>
      <c r="AN147" s="28"/>
      <c r="AO147" s="28"/>
      <c r="AP147" s="28"/>
      <c r="AQ147" s="28"/>
      <c r="AR147" s="28"/>
      <c r="AS147" s="447">
        <f t="shared" si="208"/>
        <v>0</v>
      </c>
      <c r="AT147" s="462"/>
      <c r="AU147" s="450">
        <f t="shared" si="210"/>
        <v>0</v>
      </c>
      <c r="AV147" s="28"/>
      <c r="AW147" s="28"/>
      <c r="AX147" s="28"/>
      <c r="AY147" s="462"/>
      <c r="AZ147" s="28"/>
      <c r="BA147" s="462"/>
      <c r="BB147" s="447">
        <f t="shared" si="211"/>
        <v>0</v>
      </c>
      <c r="BC147" s="28"/>
      <c r="BD147" s="28"/>
      <c r="BE147" s="28"/>
      <c r="BF147" s="28"/>
      <c r="BG147" s="462"/>
      <c r="BH147" s="462"/>
      <c r="BI147" s="462"/>
      <c r="BJ147" s="462"/>
      <c r="BK147" s="462"/>
      <c r="BL147" s="450">
        <f t="shared" si="212"/>
        <v>0</v>
      </c>
      <c r="BM147" s="28"/>
      <c r="BN147" s="28"/>
      <c r="BO147" s="28"/>
      <c r="BP147" s="28"/>
      <c r="BQ147" s="462"/>
      <c r="BR147" s="28"/>
      <c r="BS147" s="28"/>
      <c r="BT147" s="28"/>
      <c r="BU147" s="28"/>
      <c r="BV147" s="28"/>
      <c r="BW147" s="28"/>
      <c r="BX147" s="28"/>
      <c r="BY147" s="28"/>
      <c r="BZ147" s="28"/>
      <c r="CA147" s="28"/>
      <c r="CB147" s="28"/>
      <c r="CC147" s="28"/>
      <c r="CD147" s="28"/>
      <c r="CE147" s="28"/>
      <c r="CF147" s="28"/>
      <c r="CG147" s="28"/>
      <c r="CH147" s="28"/>
      <c r="CI147" s="28"/>
      <c r="CJ147" s="28"/>
      <c r="CK147" s="28"/>
      <c r="CL147" s="28"/>
      <c r="CM147" s="28"/>
      <c r="CN147" s="28"/>
      <c r="CO147" s="28"/>
      <c r="CP147" s="306">
        <f t="shared" si="217"/>
        <v>0</v>
      </c>
      <c r="CQ147" s="28"/>
      <c r="CR147" s="28"/>
      <c r="CS147" s="28"/>
      <c r="CT147" s="28"/>
      <c r="CU147" s="28"/>
      <c r="CV147" s="28"/>
      <c r="CW147" s="28"/>
      <c r="CX147" s="28"/>
      <c r="CY147" s="28"/>
      <c r="CZ147" s="38"/>
      <c r="DA147" s="38"/>
      <c r="DB147" s="188">
        <f t="shared" si="222"/>
        <v>0</v>
      </c>
      <c r="DC147" s="38">
        <f t="shared" si="223"/>
        <v>0</v>
      </c>
      <c r="DD147" s="38"/>
      <c r="DE147" s="38"/>
      <c r="DF147" s="38"/>
      <c r="DG147" s="188">
        <f t="shared" si="224"/>
        <v>0</v>
      </c>
      <c r="DH147" s="38">
        <f t="shared" si="225"/>
        <v>0</v>
      </c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</row>
    <row r="148" spans="2:158" ht="12">
      <c r="B148" s="39"/>
      <c r="C148" s="77" t="s">
        <v>388</v>
      </c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61"/>
      <c r="P148" s="38"/>
      <c r="Q148" s="38"/>
      <c r="R148" s="38"/>
      <c r="S148" s="38"/>
      <c r="T148" s="38"/>
      <c r="U148" s="38"/>
      <c r="V148" s="38"/>
      <c r="W148" s="38"/>
      <c r="X148" s="38"/>
      <c r="Y148" s="33"/>
      <c r="Z148" s="33"/>
      <c r="AA148" s="33"/>
      <c r="AB148" s="33"/>
      <c r="AC148" s="33"/>
      <c r="AD148" s="33"/>
      <c r="AE148" s="33"/>
      <c r="AF148" s="447">
        <f t="shared" si="209"/>
        <v>0</v>
      </c>
      <c r="AG148" s="28"/>
      <c r="AH148" s="28"/>
      <c r="AI148" s="28"/>
      <c r="AJ148" s="28"/>
      <c r="AK148" s="28"/>
      <c r="AL148" s="28"/>
      <c r="AM148" s="28"/>
      <c r="AN148" s="28"/>
      <c r="AO148" s="28"/>
      <c r="AP148" s="28"/>
      <c r="AQ148" s="28"/>
      <c r="AR148" s="28"/>
      <c r="AS148" s="447">
        <f t="shared" si="208"/>
        <v>0</v>
      </c>
      <c r="AT148" s="462"/>
      <c r="AU148" s="450">
        <f t="shared" si="210"/>
        <v>0</v>
      </c>
      <c r="AV148" s="28"/>
      <c r="AW148" s="28"/>
      <c r="AX148" s="28"/>
      <c r="AY148" s="462"/>
      <c r="AZ148" s="28"/>
      <c r="BA148" s="462"/>
      <c r="BB148" s="447">
        <f t="shared" si="211"/>
        <v>0</v>
      </c>
      <c r="BC148" s="28"/>
      <c r="BD148" s="28"/>
      <c r="BE148" s="28"/>
      <c r="BF148" s="28"/>
      <c r="BG148" s="462"/>
      <c r="BH148" s="462"/>
      <c r="BI148" s="462"/>
      <c r="BJ148" s="462"/>
      <c r="BK148" s="462"/>
      <c r="BL148" s="450">
        <f t="shared" si="212"/>
        <v>0</v>
      </c>
      <c r="BM148" s="28"/>
      <c r="BN148" s="28"/>
      <c r="BO148" s="28"/>
      <c r="BP148" s="28"/>
      <c r="BQ148" s="462"/>
      <c r="BR148" s="28"/>
      <c r="BS148" s="28"/>
      <c r="BT148" s="28"/>
      <c r="BU148" s="28"/>
      <c r="BV148" s="28"/>
      <c r="BW148" s="28"/>
      <c r="BX148" s="28"/>
      <c r="BY148" s="28"/>
      <c r="BZ148" s="28"/>
      <c r="CA148" s="28"/>
      <c r="CB148" s="28"/>
      <c r="CC148" s="28"/>
      <c r="CD148" s="28"/>
      <c r="CE148" s="28"/>
      <c r="CF148" s="28"/>
      <c r="CG148" s="28"/>
      <c r="CH148" s="28"/>
      <c r="CI148" s="28"/>
      <c r="CJ148" s="28"/>
      <c r="CK148" s="28"/>
      <c r="CL148" s="28"/>
      <c r="CM148" s="28"/>
      <c r="CN148" s="28"/>
      <c r="CO148" s="28"/>
      <c r="CP148" s="306">
        <f t="shared" si="217"/>
        <v>0</v>
      </c>
      <c r="CQ148" s="28"/>
      <c r="CR148" s="28"/>
      <c r="CS148" s="28"/>
      <c r="CT148" s="28"/>
      <c r="CU148" s="28"/>
      <c r="CV148" s="28"/>
      <c r="CW148" s="28"/>
      <c r="CX148" s="28"/>
      <c r="CY148" s="28"/>
      <c r="CZ148" s="38"/>
      <c r="DA148" s="38"/>
      <c r="DB148" s="188">
        <f t="shared" si="222"/>
        <v>0</v>
      </c>
      <c r="DC148" s="38">
        <f t="shared" si="223"/>
        <v>0</v>
      </c>
      <c r="DD148" s="38"/>
      <c r="DE148" s="38"/>
      <c r="DF148" s="38"/>
      <c r="DG148" s="188">
        <f t="shared" si="224"/>
        <v>0</v>
      </c>
      <c r="DH148" s="38">
        <f t="shared" si="225"/>
        <v>0</v>
      </c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</row>
    <row r="149" spans="2:158" ht="12">
      <c r="B149" s="39"/>
      <c r="C149" s="77" t="s">
        <v>389</v>
      </c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61"/>
      <c r="P149" s="38"/>
      <c r="Q149" s="38"/>
      <c r="R149" s="38"/>
      <c r="S149" s="38"/>
      <c r="T149" s="38"/>
      <c r="U149" s="38"/>
      <c r="V149" s="38"/>
      <c r="W149" s="38"/>
      <c r="X149" s="38"/>
      <c r="Y149" s="33"/>
      <c r="Z149" s="33"/>
      <c r="AA149" s="33"/>
      <c r="AB149" s="33"/>
      <c r="AC149" s="33"/>
      <c r="AD149" s="33"/>
      <c r="AE149" s="33"/>
      <c r="AF149" s="447">
        <f t="shared" si="209"/>
        <v>0</v>
      </c>
      <c r="AG149" s="28"/>
      <c r="AH149" s="28"/>
      <c r="AI149" s="28"/>
      <c r="AJ149" s="28"/>
      <c r="AK149" s="28"/>
      <c r="AL149" s="28"/>
      <c r="AM149" s="28"/>
      <c r="AN149" s="28"/>
      <c r="AO149" s="28"/>
      <c r="AP149" s="28"/>
      <c r="AQ149" s="28"/>
      <c r="AR149" s="28"/>
      <c r="AS149" s="447">
        <f t="shared" si="208"/>
        <v>0</v>
      </c>
      <c r="AT149" s="462"/>
      <c r="AU149" s="450">
        <f t="shared" si="210"/>
        <v>0</v>
      </c>
      <c r="AV149" s="28"/>
      <c r="AW149" s="28"/>
      <c r="AX149" s="28"/>
      <c r="AY149" s="462"/>
      <c r="AZ149" s="28"/>
      <c r="BA149" s="462"/>
      <c r="BB149" s="447">
        <f t="shared" si="211"/>
        <v>0</v>
      </c>
      <c r="BC149" s="28"/>
      <c r="BD149" s="28"/>
      <c r="BE149" s="28"/>
      <c r="BF149" s="28"/>
      <c r="BG149" s="462"/>
      <c r="BH149" s="462"/>
      <c r="BI149" s="462"/>
      <c r="BJ149" s="462"/>
      <c r="BK149" s="462"/>
      <c r="BL149" s="450">
        <f t="shared" si="212"/>
        <v>0</v>
      </c>
      <c r="BM149" s="28"/>
      <c r="BN149" s="28"/>
      <c r="BO149" s="28"/>
      <c r="BP149" s="28"/>
      <c r="BQ149" s="462"/>
      <c r="BR149" s="28"/>
      <c r="BS149" s="28"/>
      <c r="BT149" s="28"/>
      <c r="BU149" s="28"/>
      <c r="BV149" s="28"/>
      <c r="BW149" s="28"/>
      <c r="BX149" s="28"/>
      <c r="BY149" s="28"/>
      <c r="BZ149" s="28"/>
      <c r="CA149" s="28"/>
      <c r="CB149" s="28"/>
      <c r="CC149" s="28"/>
      <c r="CD149" s="28"/>
      <c r="CE149" s="28"/>
      <c r="CF149" s="28"/>
      <c r="CG149" s="28"/>
      <c r="CH149" s="28"/>
      <c r="CI149" s="28"/>
      <c r="CJ149" s="28"/>
      <c r="CK149" s="28"/>
      <c r="CL149" s="28"/>
      <c r="CM149" s="28"/>
      <c r="CN149" s="28"/>
      <c r="CO149" s="28"/>
      <c r="CP149" s="306">
        <f t="shared" si="217"/>
        <v>0</v>
      </c>
      <c r="CQ149" s="28"/>
      <c r="CR149" s="28"/>
      <c r="CS149" s="28"/>
      <c r="CT149" s="28"/>
      <c r="CU149" s="28"/>
      <c r="CV149" s="28"/>
      <c r="CW149" s="28"/>
      <c r="CX149" s="28"/>
      <c r="CY149" s="28"/>
      <c r="CZ149" s="38"/>
      <c r="DA149" s="38"/>
      <c r="DB149" s="188">
        <f t="shared" si="222"/>
        <v>0</v>
      </c>
      <c r="DC149" s="38">
        <f t="shared" si="223"/>
        <v>0</v>
      </c>
      <c r="DD149" s="38"/>
      <c r="DE149" s="38"/>
      <c r="DF149" s="38"/>
      <c r="DG149" s="188">
        <f t="shared" si="224"/>
        <v>0</v>
      </c>
      <c r="DH149" s="38">
        <f t="shared" si="225"/>
        <v>0</v>
      </c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</row>
    <row r="150" spans="2:158" ht="12">
      <c r="B150" s="39"/>
      <c r="C150" s="77" t="s">
        <v>390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61"/>
      <c r="P150" s="38"/>
      <c r="Q150" s="38"/>
      <c r="R150" s="38"/>
      <c r="S150" s="38"/>
      <c r="T150" s="38"/>
      <c r="U150" s="38"/>
      <c r="V150" s="38"/>
      <c r="W150" s="38"/>
      <c r="X150" s="38"/>
      <c r="Y150" s="33"/>
      <c r="Z150" s="33"/>
      <c r="AA150" s="33"/>
      <c r="AB150" s="33"/>
      <c r="AC150" s="33"/>
      <c r="AD150" s="33"/>
      <c r="AE150" s="33"/>
      <c r="AF150" s="447">
        <f t="shared" si="209"/>
        <v>0</v>
      </c>
      <c r="AG150" s="28"/>
      <c r="AH150" s="28"/>
      <c r="AI150" s="28"/>
      <c r="AJ150" s="28"/>
      <c r="AK150" s="28"/>
      <c r="AL150" s="28"/>
      <c r="AM150" s="28"/>
      <c r="AN150" s="28"/>
      <c r="AO150" s="28"/>
      <c r="AP150" s="28"/>
      <c r="AQ150" s="28"/>
      <c r="AR150" s="28"/>
      <c r="AS150" s="447">
        <f t="shared" si="208"/>
        <v>0</v>
      </c>
      <c r="AT150" s="462"/>
      <c r="AU150" s="450">
        <f t="shared" si="210"/>
        <v>0</v>
      </c>
      <c r="AV150" s="28"/>
      <c r="AW150" s="28"/>
      <c r="AX150" s="28"/>
      <c r="AY150" s="462"/>
      <c r="AZ150" s="28"/>
      <c r="BA150" s="462"/>
      <c r="BB150" s="447">
        <f t="shared" si="211"/>
        <v>0</v>
      </c>
      <c r="BC150" s="28"/>
      <c r="BD150" s="28"/>
      <c r="BE150" s="28"/>
      <c r="BF150" s="28"/>
      <c r="BG150" s="462"/>
      <c r="BH150" s="462"/>
      <c r="BI150" s="462"/>
      <c r="BJ150" s="462"/>
      <c r="BK150" s="462"/>
      <c r="BL150" s="450">
        <f t="shared" si="212"/>
        <v>0</v>
      </c>
      <c r="BM150" s="28"/>
      <c r="BN150" s="28"/>
      <c r="BO150" s="28"/>
      <c r="BP150" s="28"/>
      <c r="BQ150" s="462"/>
      <c r="BR150" s="28"/>
      <c r="BS150" s="28"/>
      <c r="BT150" s="28"/>
      <c r="BU150" s="28"/>
      <c r="BV150" s="28"/>
      <c r="BW150" s="28"/>
      <c r="BX150" s="28"/>
      <c r="BY150" s="28"/>
      <c r="BZ150" s="28"/>
      <c r="CA150" s="28"/>
      <c r="CB150" s="28"/>
      <c r="CC150" s="28"/>
      <c r="CD150" s="28"/>
      <c r="CE150" s="28"/>
      <c r="CF150" s="28"/>
      <c r="CG150" s="28"/>
      <c r="CH150" s="28"/>
      <c r="CI150" s="28"/>
      <c r="CJ150" s="28"/>
      <c r="CK150" s="28"/>
      <c r="CL150" s="28"/>
      <c r="CM150" s="28"/>
      <c r="CN150" s="28"/>
      <c r="CO150" s="28"/>
      <c r="CP150" s="306">
        <f t="shared" si="217"/>
        <v>0</v>
      </c>
      <c r="CQ150" s="28"/>
      <c r="CR150" s="28"/>
      <c r="CS150" s="28"/>
      <c r="CT150" s="28"/>
      <c r="CU150" s="28"/>
      <c r="CV150" s="28"/>
      <c r="CW150" s="28"/>
      <c r="CX150" s="28"/>
      <c r="CY150" s="28"/>
      <c r="CZ150" s="38"/>
      <c r="DA150" s="38"/>
      <c r="DB150" s="188">
        <f t="shared" si="222"/>
        <v>0</v>
      </c>
      <c r="DC150" s="38">
        <f t="shared" si="223"/>
        <v>0</v>
      </c>
      <c r="DD150" s="38"/>
      <c r="DE150" s="38"/>
      <c r="DF150" s="38"/>
      <c r="DG150" s="188">
        <f t="shared" si="224"/>
        <v>0</v>
      </c>
      <c r="DH150" s="38">
        <f t="shared" si="225"/>
        <v>0</v>
      </c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</row>
    <row r="151" spans="2:158" ht="12">
      <c r="B151" s="39"/>
      <c r="C151" s="77" t="s">
        <v>391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61"/>
      <c r="P151" s="38"/>
      <c r="Q151" s="38"/>
      <c r="R151" s="38"/>
      <c r="S151" s="38"/>
      <c r="T151" s="38"/>
      <c r="U151" s="38"/>
      <c r="V151" s="38"/>
      <c r="W151" s="38"/>
      <c r="X151" s="38"/>
      <c r="Y151" s="33"/>
      <c r="Z151" s="33"/>
      <c r="AA151" s="33"/>
      <c r="AB151" s="33"/>
      <c r="AC151" s="33"/>
      <c r="AD151" s="33"/>
      <c r="AE151" s="33"/>
      <c r="AF151" s="447">
        <f t="shared" si="209"/>
        <v>0</v>
      </c>
      <c r="AG151" s="28"/>
      <c r="AH151" s="28"/>
      <c r="AI151" s="28"/>
      <c r="AJ151" s="28"/>
      <c r="AK151" s="28"/>
      <c r="AL151" s="28"/>
      <c r="AM151" s="28"/>
      <c r="AN151" s="28"/>
      <c r="AO151" s="28"/>
      <c r="AP151" s="28"/>
      <c r="AQ151" s="28"/>
      <c r="AR151" s="28"/>
      <c r="AS151" s="447">
        <f t="shared" si="208"/>
        <v>0</v>
      </c>
      <c r="AT151" s="462"/>
      <c r="AU151" s="450">
        <f t="shared" si="210"/>
        <v>0</v>
      </c>
      <c r="AV151" s="28"/>
      <c r="AW151" s="28"/>
      <c r="AX151" s="28"/>
      <c r="AY151" s="462"/>
      <c r="AZ151" s="28"/>
      <c r="BA151" s="462"/>
      <c r="BB151" s="447">
        <f t="shared" si="211"/>
        <v>0</v>
      </c>
      <c r="BC151" s="28"/>
      <c r="BD151" s="28"/>
      <c r="BE151" s="28"/>
      <c r="BF151" s="28"/>
      <c r="BG151" s="462"/>
      <c r="BH151" s="462"/>
      <c r="BI151" s="462"/>
      <c r="BJ151" s="462"/>
      <c r="BK151" s="462"/>
      <c r="BL151" s="450">
        <f t="shared" si="212"/>
        <v>0</v>
      </c>
      <c r="BM151" s="28"/>
      <c r="BN151" s="28"/>
      <c r="BO151" s="28"/>
      <c r="BP151" s="28"/>
      <c r="BQ151" s="462"/>
      <c r="BR151" s="28"/>
      <c r="BS151" s="28"/>
      <c r="BT151" s="28"/>
      <c r="BU151" s="28"/>
      <c r="BV151" s="28"/>
      <c r="BW151" s="28"/>
      <c r="BX151" s="28"/>
      <c r="BY151" s="28"/>
      <c r="BZ151" s="28"/>
      <c r="CA151" s="28"/>
      <c r="CB151" s="28"/>
      <c r="CC151" s="28"/>
      <c r="CD151" s="28"/>
      <c r="CE151" s="28"/>
      <c r="CF151" s="28"/>
      <c r="CG151" s="28"/>
      <c r="CH151" s="28"/>
      <c r="CI151" s="28"/>
      <c r="CJ151" s="28"/>
      <c r="CK151" s="28"/>
      <c r="CL151" s="28"/>
      <c r="CM151" s="28"/>
      <c r="CN151" s="28"/>
      <c r="CO151" s="28"/>
      <c r="CP151" s="306">
        <f t="shared" si="217"/>
        <v>0</v>
      </c>
      <c r="CQ151" s="28"/>
      <c r="CR151" s="28"/>
      <c r="CS151" s="28"/>
      <c r="CT151" s="28"/>
      <c r="CU151" s="28"/>
      <c r="CV151" s="28"/>
      <c r="CW151" s="28"/>
      <c r="CX151" s="28"/>
      <c r="CY151" s="28"/>
      <c r="CZ151" s="38"/>
      <c r="DA151" s="38"/>
      <c r="DB151" s="188">
        <f t="shared" si="222"/>
        <v>0</v>
      </c>
      <c r="DC151" s="38">
        <f t="shared" si="223"/>
        <v>0</v>
      </c>
      <c r="DD151" s="38"/>
      <c r="DE151" s="38"/>
      <c r="DF151" s="38"/>
      <c r="DG151" s="188">
        <f t="shared" si="224"/>
        <v>0</v>
      </c>
      <c r="DH151" s="38">
        <f t="shared" si="225"/>
        <v>0</v>
      </c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</row>
    <row r="152" spans="2:158" ht="12">
      <c r="B152" s="39"/>
      <c r="C152" s="77" t="s">
        <v>392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61"/>
      <c r="P152" s="38"/>
      <c r="Q152" s="38"/>
      <c r="R152" s="38"/>
      <c r="S152" s="38"/>
      <c r="T152" s="38"/>
      <c r="U152" s="38"/>
      <c r="V152" s="38"/>
      <c r="W152" s="38"/>
      <c r="X152" s="38"/>
      <c r="Y152" s="33"/>
      <c r="Z152" s="33"/>
      <c r="AA152" s="33"/>
      <c r="AB152" s="33"/>
      <c r="AC152" s="33"/>
      <c r="AD152" s="33"/>
      <c r="AE152" s="33"/>
      <c r="AF152" s="447">
        <f t="shared" si="209"/>
        <v>0</v>
      </c>
      <c r="AG152" s="28"/>
      <c r="AH152" s="28"/>
      <c r="AI152" s="28"/>
      <c r="AJ152" s="28"/>
      <c r="AK152" s="28"/>
      <c r="AL152" s="28"/>
      <c r="AM152" s="28"/>
      <c r="AN152" s="28"/>
      <c r="AO152" s="28"/>
      <c r="AP152" s="28"/>
      <c r="AQ152" s="28"/>
      <c r="AR152" s="28"/>
      <c r="AS152" s="447">
        <f t="shared" ref="AS152:AS217" si="226">SUM(AG152,AH152,AK152,AL152,AO152)</f>
        <v>0</v>
      </c>
      <c r="AT152" s="462"/>
      <c r="AU152" s="450">
        <f t="shared" si="210"/>
        <v>0</v>
      </c>
      <c r="AV152" s="28"/>
      <c r="AW152" s="28"/>
      <c r="AX152" s="28"/>
      <c r="AY152" s="462"/>
      <c r="AZ152" s="28"/>
      <c r="BA152" s="462"/>
      <c r="BB152" s="447">
        <f t="shared" si="211"/>
        <v>0</v>
      </c>
      <c r="BC152" s="28"/>
      <c r="BD152" s="28"/>
      <c r="BE152" s="28"/>
      <c r="BF152" s="28"/>
      <c r="BG152" s="462"/>
      <c r="BH152" s="462"/>
      <c r="BI152" s="462"/>
      <c r="BJ152" s="462"/>
      <c r="BK152" s="462"/>
      <c r="BL152" s="450">
        <f t="shared" si="212"/>
        <v>0</v>
      </c>
      <c r="BM152" s="28"/>
      <c r="BN152" s="28"/>
      <c r="BO152" s="28"/>
      <c r="BP152" s="28"/>
      <c r="BQ152" s="462"/>
      <c r="BR152" s="28"/>
      <c r="BS152" s="28"/>
      <c r="BT152" s="28"/>
      <c r="BU152" s="28"/>
      <c r="BV152" s="28"/>
      <c r="BW152" s="28"/>
      <c r="BX152" s="28"/>
      <c r="BY152" s="28"/>
      <c r="BZ152" s="28"/>
      <c r="CA152" s="28"/>
      <c r="CB152" s="28"/>
      <c r="CC152" s="28"/>
      <c r="CD152" s="28"/>
      <c r="CE152" s="28"/>
      <c r="CF152" s="28"/>
      <c r="CG152" s="28"/>
      <c r="CH152" s="28"/>
      <c r="CI152" s="28"/>
      <c r="CJ152" s="28"/>
      <c r="CK152" s="28"/>
      <c r="CL152" s="28"/>
      <c r="CM152" s="28"/>
      <c r="CN152" s="28"/>
      <c r="CO152" s="28"/>
      <c r="CP152" s="306">
        <f t="shared" si="217"/>
        <v>0</v>
      </c>
      <c r="CQ152" s="28"/>
      <c r="CR152" s="28"/>
      <c r="CS152" s="28"/>
      <c r="CT152" s="28"/>
      <c r="CU152" s="28"/>
      <c r="CV152" s="28"/>
      <c r="CW152" s="28"/>
      <c r="CX152" s="28"/>
      <c r="CY152" s="28"/>
      <c r="CZ152" s="38"/>
      <c r="DA152" s="38"/>
      <c r="DB152" s="188">
        <f t="shared" si="222"/>
        <v>0</v>
      </c>
      <c r="DC152" s="38">
        <f t="shared" si="223"/>
        <v>0</v>
      </c>
      <c r="DD152" s="38"/>
      <c r="DE152" s="38"/>
      <c r="DF152" s="38"/>
      <c r="DG152" s="188">
        <f t="shared" si="224"/>
        <v>0</v>
      </c>
      <c r="DH152" s="38">
        <f t="shared" si="225"/>
        <v>0</v>
      </c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</row>
    <row r="153" spans="2:158" ht="12">
      <c r="B153" s="39"/>
      <c r="C153" s="77" t="s">
        <v>393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61"/>
      <c r="P153" s="38"/>
      <c r="Q153" s="38"/>
      <c r="R153" s="38"/>
      <c r="S153" s="38"/>
      <c r="T153" s="38"/>
      <c r="U153" s="38"/>
      <c r="V153" s="38"/>
      <c r="W153" s="38"/>
      <c r="X153" s="38"/>
      <c r="Y153" s="33"/>
      <c r="Z153" s="33"/>
      <c r="AA153" s="33"/>
      <c r="AB153" s="33"/>
      <c r="AC153" s="33"/>
      <c r="AD153" s="33"/>
      <c r="AE153" s="33"/>
      <c r="AF153" s="447">
        <f t="shared" ref="AF153:AF218" si="227">SUM(AS153:AU153,AY153,BA153:BB153,BG153:BL153)</f>
        <v>0</v>
      </c>
      <c r="AG153" s="28"/>
      <c r="AH153" s="28"/>
      <c r="AI153" s="28"/>
      <c r="AJ153" s="28"/>
      <c r="AK153" s="28"/>
      <c r="AL153" s="28"/>
      <c r="AM153" s="28"/>
      <c r="AN153" s="28"/>
      <c r="AO153" s="28"/>
      <c r="AP153" s="28"/>
      <c r="AQ153" s="28"/>
      <c r="AR153" s="28"/>
      <c r="AS153" s="447">
        <f t="shared" si="226"/>
        <v>0</v>
      </c>
      <c r="AT153" s="462"/>
      <c r="AU153" s="450">
        <f t="shared" ref="AU153:AU206" si="228">SUM(AV153:AX153)</f>
        <v>0</v>
      </c>
      <c r="AV153" s="28"/>
      <c r="AW153" s="28"/>
      <c r="AX153" s="28"/>
      <c r="AY153" s="462"/>
      <c r="AZ153" s="28"/>
      <c r="BA153" s="462"/>
      <c r="BB153" s="447">
        <f t="shared" ref="BB153:BB218" si="229">SUM(BC153,BD153,BF153)</f>
        <v>0</v>
      </c>
      <c r="BC153" s="28"/>
      <c r="BD153" s="28"/>
      <c r="BE153" s="28"/>
      <c r="BF153" s="28"/>
      <c r="BG153" s="462"/>
      <c r="BH153" s="462"/>
      <c r="BI153" s="462"/>
      <c r="BJ153" s="462"/>
      <c r="BK153" s="462"/>
      <c r="BL153" s="450">
        <f t="shared" ref="BL153:BL206" si="230">SUM(BM153:BP153)</f>
        <v>0</v>
      </c>
      <c r="BM153" s="28"/>
      <c r="BN153" s="28"/>
      <c r="BO153" s="28"/>
      <c r="BP153" s="28"/>
      <c r="BQ153" s="462"/>
      <c r="BR153" s="28"/>
      <c r="BS153" s="28"/>
      <c r="BT153" s="28"/>
      <c r="BU153" s="28"/>
      <c r="BV153" s="28"/>
      <c r="BW153" s="28"/>
      <c r="BX153" s="28"/>
      <c r="BY153" s="28"/>
      <c r="BZ153" s="28"/>
      <c r="CA153" s="28"/>
      <c r="CB153" s="28"/>
      <c r="CC153" s="28"/>
      <c r="CD153" s="28"/>
      <c r="CE153" s="28"/>
      <c r="CF153" s="28"/>
      <c r="CG153" s="28"/>
      <c r="CH153" s="28"/>
      <c r="CI153" s="28"/>
      <c r="CJ153" s="28"/>
      <c r="CK153" s="28"/>
      <c r="CL153" s="28"/>
      <c r="CM153" s="28"/>
      <c r="CN153" s="28"/>
      <c r="CO153" s="28"/>
      <c r="CP153" s="306">
        <f t="shared" si="217"/>
        <v>0</v>
      </c>
      <c r="CQ153" s="28"/>
      <c r="CR153" s="28"/>
      <c r="CS153" s="28"/>
      <c r="CT153" s="28"/>
      <c r="CU153" s="28"/>
      <c r="CV153" s="28"/>
      <c r="CW153" s="28"/>
      <c r="CX153" s="28"/>
      <c r="CY153" s="28"/>
      <c r="CZ153" s="38"/>
      <c r="DA153" s="38"/>
      <c r="DB153" s="188">
        <f t="shared" si="222"/>
        <v>0</v>
      </c>
      <c r="DC153" s="38">
        <f t="shared" si="223"/>
        <v>0</v>
      </c>
      <c r="DD153" s="38"/>
      <c r="DE153" s="38"/>
      <c r="DF153" s="38"/>
      <c r="DG153" s="188">
        <f t="shared" si="224"/>
        <v>0</v>
      </c>
      <c r="DH153" s="38">
        <f t="shared" si="225"/>
        <v>0</v>
      </c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</row>
    <row r="154" spans="2:158" ht="12">
      <c r="B154" s="39"/>
      <c r="C154" s="77" t="s">
        <v>394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61"/>
      <c r="P154" s="38"/>
      <c r="Q154" s="38"/>
      <c r="R154" s="38"/>
      <c r="S154" s="38"/>
      <c r="T154" s="38"/>
      <c r="U154" s="38"/>
      <c r="V154" s="38"/>
      <c r="W154" s="38"/>
      <c r="X154" s="38"/>
      <c r="Y154" s="33"/>
      <c r="Z154" s="33"/>
      <c r="AA154" s="33"/>
      <c r="AB154" s="33"/>
      <c r="AC154" s="33"/>
      <c r="AD154" s="33"/>
      <c r="AE154" s="33"/>
      <c r="AF154" s="447">
        <f t="shared" si="227"/>
        <v>0</v>
      </c>
      <c r="AG154" s="28"/>
      <c r="AH154" s="28"/>
      <c r="AI154" s="28"/>
      <c r="AJ154" s="28"/>
      <c r="AK154" s="28"/>
      <c r="AL154" s="28"/>
      <c r="AM154" s="28"/>
      <c r="AN154" s="28"/>
      <c r="AO154" s="28"/>
      <c r="AP154" s="28"/>
      <c r="AQ154" s="28"/>
      <c r="AR154" s="28"/>
      <c r="AS154" s="447">
        <f t="shared" si="226"/>
        <v>0</v>
      </c>
      <c r="AT154" s="462"/>
      <c r="AU154" s="450">
        <f t="shared" si="228"/>
        <v>0</v>
      </c>
      <c r="AV154" s="28"/>
      <c r="AW154" s="28"/>
      <c r="AX154" s="28"/>
      <c r="AY154" s="462"/>
      <c r="AZ154" s="28"/>
      <c r="BA154" s="462"/>
      <c r="BB154" s="447">
        <f t="shared" si="229"/>
        <v>0</v>
      </c>
      <c r="BC154" s="28"/>
      <c r="BD154" s="28"/>
      <c r="BE154" s="28"/>
      <c r="BF154" s="28"/>
      <c r="BG154" s="462"/>
      <c r="BH154" s="462"/>
      <c r="BI154" s="462"/>
      <c r="BJ154" s="462"/>
      <c r="BK154" s="462"/>
      <c r="BL154" s="450">
        <f t="shared" si="230"/>
        <v>0</v>
      </c>
      <c r="BM154" s="28"/>
      <c r="BN154" s="28"/>
      <c r="BO154" s="28"/>
      <c r="BP154" s="28"/>
      <c r="BQ154" s="462"/>
      <c r="BR154" s="28"/>
      <c r="BS154" s="28"/>
      <c r="BT154" s="28"/>
      <c r="BU154" s="28"/>
      <c r="BV154" s="28"/>
      <c r="BW154" s="28"/>
      <c r="BX154" s="28"/>
      <c r="BY154" s="28"/>
      <c r="BZ154" s="28"/>
      <c r="CA154" s="28"/>
      <c r="CB154" s="28"/>
      <c r="CC154" s="28"/>
      <c r="CD154" s="28"/>
      <c r="CE154" s="28"/>
      <c r="CF154" s="28"/>
      <c r="CG154" s="28"/>
      <c r="CH154" s="28"/>
      <c r="CI154" s="28"/>
      <c r="CJ154" s="28"/>
      <c r="CK154" s="28"/>
      <c r="CL154" s="28"/>
      <c r="CM154" s="28"/>
      <c r="CN154" s="28"/>
      <c r="CO154" s="28"/>
      <c r="CP154" s="306">
        <f t="shared" si="217"/>
        <v>0</v>
      </c>
      <c r="CQ154" s="28"/>
      <c r="CR154" s="28"/>
      <c r="CS154" s="28"/>
      <c r="CT154" s="28"/>
      <c r="CU154" s="28"/>
      <c r="CV154" s="28"/>
      <c r="CW154" s="28"/>
      <c r="CX154" s="28"/>
      <c r="CY154" s="28"/>
      <c r="CZ154" s="38"/>
      <c r="DA154" s="38"/>
      <c r="DB154" s="188">
        <f t="shared" si="222"/>
        <v>0</v>
      </c>
      <c r="DC154" s="38">
        <f t="shared" si="223"/>
        <v>0</v>
      </c>
      <c r="DD154" s="38"/>
      <c r="DE154" s="38"/>
      <c r="DF154" s="38"/>
      <c r="DG154" s="188">
        <f t="shared" si="224"/>
        <v>0</v>
      </c>
      <c r="DH154" s="38">
        <f t="shared" si="225"/>
        <v>0</v>
      </c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</row>
    <row r="155" spans="2:158" ht="12">
      <c r="B155" s="39"/>
      <c r="C155" s="77" t="s">
        <v>395</v>
      </c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61"/>
      <c r="P155" s="38"/>
      <c r="Q155" s="38"/>
      <c r="R155" s="38"/>
      <c r="S155" s="38"/>
      <c r="T155" s="38"/>
      <c r="U155" s="38"/>
      <c r="V155" s="38"/>
      <c r="W155" s="38"/>
      <c r="X155" s="38"/>
      <c r="Y155" s="33"/>
      <c r="Z155" s="33"/>
      <c r="AA155" s="33"/>
      <c r="AB155" s="33"/>
      <c r="AC155" s="33"/>
      <c r="AD155" s="33"/>
      <c r="AE155" s="33"/>
      <c r="AF155" s="447">
        <f t="shared" si="227"/>
        <v>0</v>
      </c>
      <c r="AG155" s="28"/>
      <c r="AH155" s="28"/>
      <c r="AI155" s="28"/>
      <c r="AJ155" s="28"/>
      <c r="AK155" s="28"/>
      <c r="AL155" s="28"/>
      <c r="AM155" s="28"/>
      <c r="AN155" s="28"/>
      <c r="AO155" s="28"/>
      <c r="AP155" s="28"/>
      <c r="AQ155" s="28"/>
      <c r="AR155" s="28"/>
      <c r="AS155" s="447">
        <f t="shared" si="226"/>
        <v>0</v>
      </c>
      <c r="AT155" s="462"/>
      <c r="AU155" s="450">
        <f t="shared" si="228"/>
        <v>0</v>
      </c>
      <c r="AV155" s="28"/>
      <c r="AW155" s="28"/>
      <c r="AX155" s="28"/>
      <c r="AY155" s="462"/>
      <c r="AZ155" s="28"/>
      <c r="BA155" s="462"/>
      <c r="BB155" s="447">
        <f t="shared" si="229"/>
        <v>0</v>
      </c>
      <c r="BC155" s="28"/>
      <c r="BD155" s="28"/>
      <c r="BE155" s="28"/>
      <c r="BF155" s="28"/>
      <c r="BG155" s="462"/>
      <c r="BH155" s="462"/>
      <c r="BI155" s="462"/>
      <c r="BJ155" s="462"/>
      <c r="BK155" s="462"/>
      <c r="BL155" s="450">
        <f t="shared" si="230"/>
        <v>0</v>
      </c>
      <c r="BM155" s="28"/>
      <c r="BN155" s="28"/>
      <c r="BO155" s="28"/>
      <c r="BP155" s="28"/>
      <c r="BQ155" s="462"/>
      <c r="BR155" s="28"/>
      <c r="BS155" s="28"/>
      <c r="BT155" s="28"/>
      <c r="BU155" s="28"/>
      <c r="BV155" s="28"/>
      <c r="BW155" s="28"/>
      <c r="BX155" s="28"/>
      <c r="BY155" s="28"/>
      <c r="BZ155" s="28"/>
      <c r="CA155" s="28"/>
      <c r="CB155" s="28"/>
      <c r="CC155" s="28"/>
      <c r="CD155" s="28"/>
      <c r="CE155" s="28"/>
      <c r="CF155" s="28"/>
      <c r="CG155" s="28"/>
      <c r="CH155" s="28"/>
      <c r="CI155" s="28"/>
      <c r="CJ155" s="28"/>
      <c r="CK155" s="28"/>
      <c r="CL155" s="28"/>
      <c r="CM155" s="28"/>
      <c r="CN155" s="28"/>
      <c r="CO155" s="28"/>
      <c r="CP155" s="306">
        <f t="shared" si="217"/>
        <v>0</v>
      </c>
      <c r="CQ155" s="28"/>
      <c r="CR155" s="28"/>
      <c r="CS155" s="28"/>
      <c r="CT155" s="28"/>
      <c r="CU155" s="28"/>
      <c r="CV155" s="28"/>
      <c r="CW155" s="28"/>
      <c r="CX155" s="28"/>
      <c r="CY155" s="28"/>
      <c r="CZ155" s="38"/>
      <c r="DA155" s="38"/>
      <c r="DB155" s="188">
        <f t="shared" si="222"/>
        <v>0</v>
      </c>
      <c r="DC155" s="38">
        <f t="shared" si="223"/>
        <v>0</v>
      </c>
      <c r="DD155" s="38"/>
      <c r="DE155" s="38"/>
      <c r="DF155" s="38"/>
      <c r="DG155" s="188">
        <f t="shared" si="224"/>
        <v>0</v>
      </c>
      <c r="DH155" s="38">
        <f t="shared" si="225"/>
        <v>0</v>
      </c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</row>
    <row r="156" spans="2:158" ht="12">
      <c r="B156" s="39"/>
      <c r="C156" s="77" t="s">
        <v>396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61"/>
      <c r="P156" s="38"/>
      <c r="Q156" s="38"/>
      <c r="R156" s="38"/>
      <c r="S156" s="38"/>
      <c r="T156" s="38"/>
      <c r="U156" s="38"/>
      <c r="V156" s="38"/>
      <c r="W156" s="38"/>
      <c r="X156" s="38"/>
      <c r="Y156" s="33"/>
      <c r="Z156" s="33"/>
      <c r="AA156" s="33"/>
      <c r="AB156" s="33"/>
      <c r="AC156" s="33"/>
      <c r="AD156" s="33"/>
      <c r="AE156" s="33"/>
      <c r="AF156" s="447">
        <f t="shared" si="227"/>
        <v>0</v>
      </c>
      <c r="AG156" s="28"/>
      <c r="AH156" s="28"/>
      <c r="AI156" s="28"/>
      <c r="AJ156" s="28"/>
      <c r="AK156" s="28"/>
      <c r="AL156" s="28"/>
      <c r="AM156" s="28"/>
      <c r="AN156" s="28"/>
      <c r="AO156" s="28"/>
      <c r="AP156" s="28"/>
      <c r="AQ156" s="28"/>
      <c r="AR156" s="28"/>
      <c r="AS156" s="447">
        <f t="shared" si="226"/>
        <v>0</v>
      </c>
      <c r="AT156" s="462"/>
      <c r="AU156" s="450">
        <f t="shared" si="228"/>
        <v>0</v>
      </c>
      <c r="AV156" s="28"/>
      <c r="AW156" s="28"/>
      <c r="AX156" s="28"/>
      <c r="AY156" s="462"/>
      <c r="AZ156" s="28"/>
      <c r="BA156" s="462"/>
      <c r="BB156" s="447">
        <f t="shared" si="229"/>
        <v>0</v>
      </c>
      <c r="BC156" s="28"/>
      <c r="BD156" s="28"/>
      <c r="BE156" s="28"/>
      <c r="BF156" s="28"/>
      <c r="BG156" s="462"/>
      <c r="BH156" s="462"/>
      <c r="BI156" s="462"/>
      <c r="BJ156" s="462"/>
      <c r="BK156" s="462"/>
      <c r="BL156" s="450">
        <f t="shared" si="230"/>
        <v>0</v>
      </c>
      <c r="BM156" s="28"/>
      <c r="BN156" s="28"/>
      <c r="BO156" s="28"/>
      <c r="BP156" s="28"/>
      <c r="BQ156" s="462"/>
      <c r="BR156" s="28"/>
      <c r="BS156" s="28"/>
      <c r="BT156" s="28"/>
      <c r="BU156" s="28"/>
      <c r="BV156" s="28"/>
      <c r="BW156" s="28"/>
      <c r="BX156" s="28"/>
      <c r="BY156" s="28"/>
      <c r="BZ156" s="28"/>
      <c r="CA156" s="28"/>
      <c r="CB156" s="28"/>
      <c r="CC156" s="28"/>
      <c r="CD156" s="28"/>
      <c r="CE156" s="28"/>
      <c r="CF156" s="28"/>
      <c r="CG156" s="28"/>
      <c r="CH156" s="28"/>
      <c r="CI156" s="28"/>
      <c r="CJ156" s="28"/>
      <c r="CK156" s="28"/>
      <c r="CL156" s="28"/>
      <c r="CM156" s="28"/>
      <c r="CN156" s="28"/>
      <c r="CO156" s="28"/>
      <c r="CP156" s="306">
        <f t="shared" si="217"/>
        <v>0</v>
      </c>
      <c r="CQ156" s="28"/>
      <c r="CR156" s="28"/>
      <c r="CS156" s="28"/>
      <c r="CT156" s="28"/>
      <c r="CU156" s="28"/>
      <c r="CV156" s="28"/>
      <c r="CW156" s="28"/>
      <c r="CX156" s="28"/>
      <c r="CY156" s="28"/>
      <c r="CZ156" s="38"/>
      <c r="DA156" s="38"/>
      <c r="DB156" s="188">
        <f t="shared" si="222"/>
        <v>0</v>
      </c>
      <c r="DC156" s="38">
        <f t="shared" si="223"/>
        <v>0</v>
      </c>
      <c r="DD156" s="38"/>
      <c r="DE156" s="38"/>
      <c r="DF156" s="38"/>
      <c r="DG156" s="188">
        <f t="shared" si="224"/>
        <v>0</v>
      </c>
      <c r="DH156" s="38">
        <f t="shared" si="225"/>
        <v>0</v>
      </c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</row>
    <row r="157" spans="2:158" ht="12">
      <c r="B157" s="39"/>
      <c r="C157" s="77" t="s">
        <v>397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61"/>
      <c r="P157" s="38"/>
      <c r="Q157" s="38"/>
      <c r="R157" s="38"/>
      <c r="S157" s="38"/>
      <c r="T157" s="38"/>
      <c r="U157" s="38"/>
      <c r="V157" s="38"/>
      <c r="W157" s="38"/>
      <c r="X157" s="38"/>
      <c r="Y157" s="33"/>
      <c r="Z157" s="33"/>
      <c r="AA157" s="33"/>
      <c r="AB157" s="33"/>
      <c r="AC157" s="33"/>
      <c r="AD157" s="33"/>
      <c r="AE157" s="33"/>
      <c r="AF157" s="447">
        <f t="shared" si="227"/>
        <v>0</v>
      </c>
      <c r="AG157" s="28"/>
      <c r="AH157" s="28"/>
      <c r="AI157" s="28"/>
      <c r="AJ157" s="28"/>
      <c r="AK157" s="28"/>
      <c r="AL157" s="28"/>
      <c r="AM157" s="28"/>
      <c r="AN157" s="28"/>
      <c r="AO157" s="28"/>
      <c r="AP157" s="28"/>
      <c r="AQ157" s="28"/>
      <c r="AR157" s="28"/>
      <c r="AS157" s="447">
        <f t="shared" si="226"/>
        <v>0</v>
      </c>
      <c r="AT157" s="462"/>
      <c r="AU157" s="450">
        <f t="shared" si="228"/>
        <v>0</v>
      </c>
      <c r="AV157" s="28"/>
      <c r="AW157" s="28"/>
      <c r="AX157" s="28"/>
      <c r="AY157" s="462"/>
      <c r="AZ157" s="28"/>
      <c r="BA157" s="462"/>
      <c r="BB157" s="447">
        <f t="shared" si="229"/>
        <v>0</v>
      </c>
      <c r="BC157" s="28"/>
      <c r="BD157" s="28"/>
      <c r="BE157" s="28"/>
      <c r="BF157" s="28"/>
      <c r="BG157" s="462"/>
      <c r="BH157" s="462"/>
      <c r="BI157" s="462"/>
      <c r="BJ157" s="462"/>
      <c r="BK157" s="462"/>
      <c r="BL157" s="450">
        <f t="shared" si="230"/>
        <v>0</v>
      </c>
      <c r="BM157" s="28"/>
      <c r="BN157" s="28"/>
      <c r="BO157" s="28"/>
      <c r="BP157" s="28"/>
      <c r="BQ157" s="462"/>
      <c r="BR157" s="28"/>
      <c r="BS157" s="28"/>
      <c r="BT157" s="28"/>
      <c r="BU157" s="28"/>
      <c r="BV157" s="28"/>
      <c r="BW157" s="28"/>
      <c r="BX157" s="28"/>
      <c r="BY157" s="28"/>
      <c r="BZ157" s="28"/>
      <c r="CA157" s="28"/>
      <c r="CB157" s="28"/>
      <c r="CC157" s="28"/>
      <c r="CD157" s="28"/>
      <c r="CE157" s="28"/>
      <c r="CF157" s="28"/>
      <c r="CG157" s="28"/>
      <c r="CH157" s="28"/>
      <c r="CI157" s="28"/>
      <c r="CJ157" s="28"/>
      <c r="CK157" s="28"/>
      <c r="CL157" s="28"/>
      <c r="CM157" s="28"/>
      <c r="CN157" s="28"/>
      <c r="CO157" s="28"/>
      <c r="CP157" s="306">
        <f t="shared" si="217"/>
        <v>0</v>
      </c>
      <c r="CQ157" s="28"/>
      <c r="CR157" s="28"/>
      <c r="CS157" s="28"/>
      <c r="CT157" s="28"/>
      <c r="CU157" s="28"/>
      <c r="CV157" s="28"/>
      <c r="CW157" s="28"/>
      <c r="CX157" s="28"/>
      <c r="CY157" s="28"/>
      <c r="CZ157" s="38"/>
      <c r="DA157" s="38"/>
      <c r="DB157" s="188">
        <f t="shared" si="222"/>
        <v>0</v>
      </c>
      <c r="DC157" s="38">
        <f t="shared" si="223"/>
        <v>0</v>
      </c>
      <c r="DD157" s="38"/>
      <c r="DE157" s="38"/>
      <c r="DF157" s="38"/>
      <c r="DG157" s="188">
        <f t="shared" si="224"/>
        <v>0</v>
      </c>
      <c r="DH157" s="38">
        <f t="shared" si="225"/>
        <v>0</v>
      </c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</row>
    <row r="158" spans="2:158" ht="12">
      <c r="B158" s="39"/>
      <c r="C158" s="77" t="s">
        <v>398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61"/>
      <c r="P158" s="38"/>
      <c r="Q158" s="38"/>
      <c r="R158" s="38"/>
      <c r="S158" s="38"/>
      <c r="T158" s="38"/>
      <c r="U158" s="38"/>
      <c r="V158" s="38"/>
      <c r="W158" s="38"/>
      <c r="X158" s="38"/>
      <c r="Y158" s="33"/>
      <c r="Z158" s="33"/>
      <c r="AA158" s="33"/>
      <c r="AB158" s="33"/>
      <c r="AC158" s="33"/>
      <c r="AD158" s="33"/>
      <c r="AE158" s="33"/>
      <c r="AF158" s="447">
        <f t="shared" si="227"/>
        <v>0</v>
      </c>
      <c r="AG158" s="28"/>
      <c r="AH158" s="28"/>
      <c r="AI158" s="28"/>
      <c r="AJ158" s="28"/>
      <c r="AK158" s="28"/>
      <c r="AL158" s="28"/>
      <c r="AM158" s="28"/>
      <c r="AN158" s="28"/>
      <c r="AO158" s="28"/>
      <c r="AP158" s="28"/>
      <c r="AQ158" s="28"/>
      <c r="AR158" s="28"/>
      <c r="AS158" s="447">
        <f t="shared" si="226"/>
        <v>0</v>
      </c>
      <c r="AT158" s="462"/>
      <c r="AU158" s="450">
        <f t="shared" si="228"/>
        <v>0</v>
      </c>
      <c r="AV158" s="28"/>
      <c r="AW158" s="28"/>
      <c r="AX158" s="28"/>
      <c r="AY158" s="462"/>
      <c r="AZ158" s="28"/>
      <c r="BA158" s="462"/>
      <c r="BB158" s="447">
        <f t="shared" si="229"/>
        <v>0</v>
      </c>
      <c r="BC158" s="28"/>
      <c r="BD158" s="28"/>
      <c r="BE158" s="28"/>
      <c r="BF158" s="28"/>
      <c r="BG158" s="462"/>
      <c r="BH158" s="462"/>
      <c r="BI158" s="462"/>
      <c r="BJ158" s="462"/>
      <c r="BK158" s="462"/>
      <c r="BL158" s="450">
        <f t="shared" si="230"/>
        <v>0</v>
      </c>
      <c r="BM158" s="28"/>
      <c r="BN158" s="28"/>
      <c r="BO158" s="28"/>
      <c r="BP158" s="28"/>
      <c r="BQ158" s="462"/>
      <c r="BR158" s="28"/>
      <c r="BS158" s="28"/>
      <c r="BT158" s="28"/>
      <c r="BU158" s="28"/>
      <c r="BV158" s="28"/>
      <c r="BW158" s="28"/>
      <c r="BX158" s="28"/>
      <c r="BY158" s="28"/>
      <c r="BZ158" s="28"/>
      <c r="CA158" s="28"/>
      <c r="CB158" s="28"/>
      <c r="CC158" s="28"/>
      <c r="CD158" s="28"/>
      <c r="CE158" s="28"/>
      <c r="CF158" s="28"/>
      <c r="CG158" s="28"/>
      <c r="CH158" s="28"/>
      <c r="CI158" s="28"/>
      <c r="CJ158" s="28"/>
      <c r="CK158" s="28"/>
      <c r="CL158" s="28"/>
      <c r="CM158" s="28"/>
      <c r="CN158" s="28"/>
      <c r="CO158" s="28"/>
      <c r="CP158" s="306">
        <f t="shared" si="217"/>
        <v>0</v>
      </c>
      <c r="CQ158" s="28"/>
      <c r="CR158" s="28"/>
      <c r="CS158" s="28"/>
      <c r="CT158" s="28"/>
      <c r="CU158" s="28"/>
      <c r="CV158" s="28"/>
      <c r="CW158" s="28"/>
      <c r="CX158" s="28"/>
      <c r="CY158" s="28"/>
      <c r="CZ158" s="38"/>
      <c r="DA158" s="38"/>
      <c r="DB158" s="188">
        <f t="shared" si="222"/>
        <v>0</v>
      </c>
      <c r="DC158" s="38">
        <f t="shared" si="223"/>
        <v>0</v>
      </c>
      <c r="DD158" s="38"/>
      <c r="DE158" s="38"/>
      <c r="DF158" s="38"/>
      <c r="DG158" s="188">
        <f t="shared" si="224"/>
        <v>0</v>
      </c>
      <c r="DH158" s="38">
        <f t="shared" si="225"/>
        <v>0</v>
      </c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</row>
    <row r="159" spans="2:158" s="83" customFormat="1" ht="24.75" customHeight="1">
      <c r="B159" s="702" t="s">
        <v>415</v>
      </c>
      <c r="C159" s="704" t="s">
        <v>416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7"/>
      <c r="P159" s="86"/>
      <c r="Q159" s="86"/>
      <c r="R159" s="86"/>
      <c r="S159" s="86"/>
      <c r="T159" s="86"/>
      <c r="U159" s="86"/>
      <c r="V159" s="86"/>
      <c r="W159" s="86"/>
      <c r="X159" s="86"/>
      <c r="Y159" s="88">
        <f t="shared" ref="Y159:AE159" si="231">SUM(Y161:Y174)</f>
        <v>119</v>
      </c>
      <c r="Z159" s="88">
        <f t="shared" si="231"/>
        <v>0</v>
      </c>
      <c r="AA159" s="88">
        <f t="shared" si="231"/>
        <v>0</v>
      </c>
      <c r="AB159" s="88">
        <f t="shared" si="231"/>
        <v>0</v>
      </c>
      <c r="AC159" s="88">
        <f t="shared" si="231"/>
        <v>0</v>
      </c>
      <c r="AD159" s="88">
        <f t="shared" si="231"/>
        <v>0</v>
      </c>
      <c r="AE159" s="88">
        <f t="shared" si="231"/>
        <v>0</v>
      </c>
      <c r="AF159" s="447">
        <f t="shared" si="227"/>
        <v>18.200000000000003</v>
      </c>
      <c r="AG159" s="88">
        <v>1.2</v>
      </c>
      <c r="AH159" s="88"/>
      <c r="AI159" s="88"/>
      <c r="AJ159" s="88"/>
      <c r="AK159" s="88"/>
      <c r="AL159" s="88">
        <v>0.3</v>
      </c>
      <c r="AM159" s="88"/>
      <c r="AN159" s="88"/>
      <c r="AO159" s="88">
        <v>14.7</v>
      </c>
      <c r="AP159" s="88">
        <v>1.8</v>
      </c>
      <c r="AQ159" s="88">
        <v>2.9</v>
      </c>
      <c r="AR159" s="88">
        <f>SUM(AR161:AR174)</f>
        <v>0</v>
      </c>
      <c r="AS159" s="447">
        <f t="shared" si="226"/>
        <v>16.2</v>
      </c>
      <c r="AT159" s="450">
        <f>SUM(AT161:AT174)</f>
        <v>0</v>
      </c>
      <c r="AU159" s="450">
        <f t="shared" si="228"/>
        <v>0</v>
      </c>
      <c r="AV159" s="88">
        <f>SUM(AV161:AV174)</f>
        <v>0</v>
      </c>
      <c r="AW159" s="88">
        <f>SUM(AW161:AW174)</f>
        <v>0</v>
      </c>
      <c r="AX159" s="88">
        <f>SUM(AX161:AX174)</f>
        <v>0</v>
      </c>
      <c r="AY159" s="450">
        <v>0.4</v>
      </c>
      <c r="AZ159" s="88">
        <v>0.3</v>
      </c>
      <c r="BA159" s="450">
        <v>0.8</v>
      </c>
      <c r="BB159" s="447">
        <f t="shared" si="229"/>
        <v>0.6</v>
      </c>
      <c r="BC159" s="88">
        <v>0.1</v>
      </c>
      <c r="BD159" s="88">
        <v>0.4</v>
      </c>
      <c r="BE159" s="88">
        <v>0.1</v>
      </c>
      <c r="BF159" s="88">
        <v>0.1</v>
      </c>
      <c r="BG159" s="450"/>
      <c r="BH159" s="450">
        <v>0.1</v>
      </c>
      <c r="BI159" s="450"/>
      <c r="BJ159" s="450"/>
      <c r="BK159" s="450"/>
      <c r="BL159" s="450">
        <f t="shared" si="230"/>
        <v>0.1</v>
      </c>
      <c r="BM159" s="88"/>
      <c r="BN159" s="88"/>
      <c r="BO159" s="88"/>
      <c r="BP159" s="88">
        <v>0.1</v>
      </c>
      <c r="BQ159" s="462">
        <f t="shared" ref="BQ159:BQ164" si="232">SUM(AT159,AU159,AY159,BA159,BB159,BG159,BH159,BI159,BJ159,BK159,BL159)</f>
        <v>2.0000000000000004</v>
      </c>
      <c r="BR159" s="88">
        <f t="shared" ref="BR159:CK159" si="233">SUM(BR161:BR174)</f>
        <v>0</v>
      </c>
      <c r="BS159" s="88">
        <f t="shared" si="233"/>
        <v>0</v>
      </c>
      <c r="BT159" s="88">
        <f t="shared" si="233"/>
        <v>0</v>
      </c>
      <c r="BU159" s="88">
        <f t="shared" si="233"/>
        <v>0</v>
      </c>
      <c r="BV159" s="88">
        <f t="shared" si="233"/>
        <v>0</v>
      </c>
      <c r="BW159" s="88">
        <f t="shared" si="233"/>
        <v>0</v>
      </c>
      <c r="BX159" s="88">
        <f t="shared" si="233"/>
        <v>0</v>
      </c>
      <c r="BY159" s="88">
        <f t="shared" si="233"/>
        <v>0</v>
      </c>
      <c r="BZ159" s="88">
        <f t="shared" si="233"/>
        <v>0</v>
      </c>
      <c r="CA159" s="88">
        <f t="shared" si="233"/>
        <v>0</v>
      </c>
      <c r="CB159" s="88">
        <f t="shared" si="233"/>
        <v>0</v>
      </c>
      <c r="CC159" s="88">
        <f t="shared" si="233"/>
        <v>0</v>
      </c>
      <c r="CD159" s="88">
        <f t="shared" si="233"/>
        <v>0</v>
      </c>
      <c r="CE159" s="88">
        <f t="shared" si="233"/>
        <v>0</v>
      </c>
      <c r="CF159" s="88">
        <f t="shared" si="233"/>
        <v>0</v>
      </c>
      <c r="CG159" s="88">
        <f t="shared" si="233"/>
        <v>0</v>
      </c>
      <c r="CH159" s="88">
        <f t="shared" si="233"/>
        <v>0</v>
      </c>
      <c r="CI159" s="88">
        <f t="shared" si="233"/>
        <v>0</v>
      </c>
      <c r="CJ159" s="88">
        <f t="shared" si="233"/>
        <v>0</v>
      </c>
      <c r="CK159" s="88">
        <f t="shared" si="233"/>
        <v>0</v>
      </c>
      <c r="CL159" s="88">
        <f t="shared" ref="CL159:EH159" si="234">SUM(CL161:CL174)</f>
        <v>0</v>
      </c>
      <c r="CM159" s="88">
        <v>1</v>
      </c>
      <c r="CN159" s="88">
        <f t="shared" si="234"/>
        <v>0</v>
      </c>
      <c r="CO159" s="88">
        <f t="shared" si="234"/>
        <v>0</v>
      </c>
      <c r="CP159" s="306">
        <f t="shared" si="217"/>
        <v>1</v>
      </c>
      <c r="CQ159" s="88">
        <v>1</v>
      </c>
      <c r="CR159" s="88">
        <f t="shared" si="234"/>
        <v>0</v>
      </c>
      <c r="CS159" s="88">
        <f t="shared" si="234"/>
        <v>0</v>
      </c>
      <c r="CT159" s="88">
        <f t="shared" si="234"/>
        <v>0</v>
      </c>
      <c r="CU159" s="88">
        <f t="shared" si="234"/>
        <v>0</v>
      </c>
      <c r="CV159" s="88">
        <f t="shared" si="234"/>
        <v>0</v>
      </c>
      <c r="CW159" s="88">
        <f t="shared" si="234"/>
        <v>0</v>
      </c>
      <c r="CX159" s="88">
        <f t="shared" si="234"/>
        <v>0</v>
      </c>
      <c r="CY159" s="88">
        <f t="shared" si="234"/>
        <v>0</v>
      </c>
      <c r="CZ159" s="88">
        <f t="shared" si="234"/>
        <v>0</v>
      </c>
      <c r="DA159" s="88">
        <f t="shared" si="234"/>
        <v>0</v>
      </c>
      <c r="DB159" s="188">
        <f t="shared" si="222"/>
        <v>2</v>
      </c>
      <c r="DC159" s="38">
        <f t="shared" si="223"/>
        <v>0</v>
      </c>
      <c r="DD159" s="88">
        <f t="shared" si="234"/>
        <v>0</v>
      </c>
      <c r="DE159" s="88">
        <f t="shared" si="234"/>
        <v>0</v>
      </c>
      <c r="DF159" s="88">
        <f t="shared" si="234"/>
        <v>0</v>
      </c>
      <c r="DG159" s="188">
        <f t="shared" si="224"/>
        <v>2</v>
      </c>
      <c r="DH159" s="38">
        <f t="shared" si="225"/>
        <v>0</v>
      </c>
      <c r="DI159" s="88">
        <f t="shared" si="234"/>
        <v>0</v>
      </c>
      <c r="DJ159" s="88">
        <f t="shared" si="234"/>
        <v>0</v>
      </c>
      <c r="DK159" s="88">
        <f t="shared" si="234"/>
        <v>0</v>
      </c>
      <c r="DL159" s="88">
        <f t="shared" si="234"/>
        <v>0</v>
      </c>
      <c r="DM159" s="88">
        <f t="shared" si="234"/>
        <v>0</v>
      </c>
      <c r="DN159" s="88">
        <f t="shared" si="234"/>
        <v>0</v>
      </c>
      <c r="DO159" s="88">
        <f t="shared" si="234"/>
        <v>0</v>
      </c>
      <c r="DP159" s="88">
        <f t="shared" si="234"/>
        <v>0</v>
      </c>
      <c r="DQ159" s="88">
        <f t="shared" si="234"/>
        <v>0</v>
      </c>
      <c r="DR159" s="88">
        <f t="shared" si="234"/>
        <v>0</v>
      </c>
      <c r="DS159" s="88">
        <f t="shared" si="234"/>
        <v>0</v>
      </c>
      <c r="DT159" s="88">
        <f t="shared" si="234"/>
        <v>0</v>
      </c>
      <c r="DU159" s="88">
        <f t="shared" si="234"/>
        <v>0</v>
      </c>
      <c r="DV159" s="88">
        <f t="shared" si="234"/>
        <v>0</v>
      </c>
      <c r="DW159" s="88">
        <f t="shared" si="234"/>
        <v>0</v>
      </c>
      <c r="DX159" s="88">
        <f t="shared" si="234"/>
        <v>0</v>
      </c>
      <c r="DY159" s="88">
        <f t="shared" si="234"/>
        <v>0</v>
      </c>
      <c r="DZ159" s="88">
        <f t="shared" si="234"/>
        <v>0</v>
      </c>
      <c r="EA159" s="88">
        <f t="shared" si="234"/>
        <v>0</v>
      </c>
      <c r="EB159" s="88">
        <f t="shared" si="234"/>
        <v>0</v>
      </c>
      <c r="EC159" s="88">
        <f t="shared" si="234"/>
        <v>0</v>
      </c>
      <c r="ED159" s="88">
        <f t="shared" si="234"/>
        <v>0</v>
      </c>
      <c r="EE159" s="88">
        <f t="shared" si="234"/>
        <v>0</v>
      </c>
      <c r="EF159" s="88">
        <f t="shared" si="234"/>
        <v>0</v>
      </c>
      <c r="EG159" s="88">
        <f t="shared" si="234"/>
        <v>0</v>
      </c>
      <c r="EH159" s="88">
        <f t="shared" si="234"/>
        <v>0</v>
      </c>
      <c r="EI159" s="89"/>
      <c r="EJ159" s="89"/>
      <c r="EK159" s="89"/>
      <c r="EL159" s="89"/>
      <c r="EM159" s="89"/>
      <c r="EN159" s="89"/>
      <c r="EO159" s="89"/>
      <c r="EP159" s="89"/>
      <c r="EQ159" s="89"/>
      <c r="ER159" s="89"/>
      <c r="ES159" s="89"/>
      <c r="ET159" s="89"/>
      <c r="EU159" s="89"/>
      <c r="EV159" s="89"/>
      <c r="EW159" s="89"/>
      <c r="EX159" s="89"/>
      <c r="EY159" s="89"/>
      <c r="EZ159" s="89"/>
      <c r="FA159" s="89"/>
      <c r="FB159" s="89"/>
    </row>
    <row r="160" spans="2:158" s="83" customFormat="1" ht="12">
      <c r="B160" s="703"/>
      <c r="C160" s="705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7"/>
      <c r="P160" s="86"/>
      <c r="Q160" s="86"/>
      <c r="R160" s="86"/>
      <c r="S160" s="86"/>
      <c r="T160" s="86"/>
      <c r="U160" s="86"/>
      <c r="V160" s="86"/>
      <c r="W160" s="86"/>
      <c r="X160" s="86"/>
      <c r="Y160" s="88">
        <f>SUM(Y161:Y174)</f>
        <v>119</v>
      </c>
      <c r="Z160" s="88"/>
      <c r="AA160" s="88"/>
      <c r="AB160" s="88"/>
      <c r="AC160" s="88"/>
      <c r="AD160" s="88"/>
      <c r="AE160" s="88"/>
      <c r="AF160" s="447">
        <f t="shared" si="227"/>
        <v>18244.5</v>
      </c>
      <c r="AG160" s="88">
        <f t="shared" ref="AG160:AR160" si="235">SUM(AG161:AG174)</f>
        <v>1165</v>
      </c>
      <c r="AH160" s="88">
        <f t="shared" si="235"/>
        <v>0</v>
      </c>
      <c r="AI160" s="88">
        <f t="shared" si="235"/>
        <v>0</v>
      </c>
      <c r="AJ160" s="88">
        <f t="shared" si="235"/>
        <v>0</v>
      </c>
      <c r="AK160" s="88">
        <f t="shared" si="235"/>
        <v>0</v>
      </c>
      <c r="AL160" s="88">
        <f t="shared" si="235"/>
        <v>286</v>
      </c>
      <c r="AM160" s="88">
        <f t="shared" si="235"/>
        <v>42</v>
      </c>
      <c r="AN160" s="88">
        <f t="shared" si="235"/>
        <v>0</v>
      </c>
      <c r="AO160" s="88">
        <f t="shared" si="235"/>
        <v>14750</v>
      </c>
      <c r="AP160" s="88">
        <f t="shared" si="235"/>
        <v>1842</v>
      </c>
      <c r="AQ160" s="88">
        <f t="shared" si="235"/>
        <v>2934</v>
      </c>
      <c r="AR160" s="88">
        <f t="shared" si="235"/>
        <v>0</v>
      </c>
      <c r="AS160" s="447">
        <f t="shared" si="226"/>
        <v>16201</v>
      </c>
      <c r="AT160" s="450">
        <f t="shared" ref="AT160:BA160" si="236">SUM(AT161:AT174)</f>
        <v>0</v>
      </c>
      <c r="AU160" s="450">
        <f t="shared" si="236"/>
        <v>0</v>
      </c>
      <c r="AV160" s="88">
        <f t="shared" si="236"/>
        <v>0</v>
      </c>
      <c r="AW160" s="88">
        <f t="shared" si="236"/>
        <v>0</v>
      </c>
      <c r="AX160" s="88">
        <f t="shared" si="236"/>
        <v>0</v>
      </c>
      <c r="AY160" s="450">
        <f t="shared" si="236"/>
        <v>419</v>
      </c>
      <c r="AZ160" s="88">
        <f t="shared" si="236"/>
        <v>302</v>
      </c>
      <c r="BA160" s="450">
        <f t="shared" si="236"/>
        <v>806</v>
      </c>
      <c r="BB160" s="447">
        <f t="shared" si="229"/>
        <v>560.29999999999995</v>
      </c>
      <c r="BC160" s="88">
        <f t="shared" ref="BC160:BK160" si="237">SUM(BC161:BC174)</f>
        <v>55</v>
      </c>
      <c r="BD160" s="88">
        <f t="shared" si="237"/>
        <v>464.3</v>
      </c>
      <c r="BE160" s="88">
        <f t="shared" si="237"/>
        <v>117</v>
      </c>
      <c r="BF160" s="88">
        <f t="shared" si="237"/>
        <v>41</v>
      </c>
      <c r="BG160" s="450">
        <f t="shared" si="237"/>
        <v>0</v>
      </c>
      <c r="BH160" s="450">
        <f t="shared" si="237"/>
        <v>131.19999999999999</v>
      </c>
      <c r="BI160" s="450">
        <f t="shared" si="237"/>
        <v>8</v>
      </c>
      <c r="BJ160" s="450">
        <f t="shared" si="237"/>
        <v>32</v>
      </c>
      <c r="BK160" s="450">
        <f t="shared" si="237"/>
        <v>0</v>
      </c>
      <c r="BL160" s="450">
        <f t="shared" si="230"/>
        <v>87</v>
      </c>
      <c r="BM160" s="88">
        <f>SUM(BM161:BM174)</f>
        <v>0</v>
      </c>
      <c r="BN160" s="88">
        <f>SUM(BN161:BN174)</f>
        <v>8</v>
      </c>
      <c r="BO160" s="88">
        <f>SUM(BO161:BO174)</f>
        <v>0</v>
      </c>
      <c r="BP160" s="88">
        <f>SUM(BP161:BP174)</f>
        <v>79</v>
      </c>
      <c r="BQ160" s="462">
        <f t="shared" si="232"/>
        <v>2043.5</v>
      </c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>
        <f>SUM(CM161:CM174)</f>
        <v>985</v>
      </c>
      <c r="CN160" s="88">
        <f>SUM(CN161:CN174)</f>
        <v>0</v>
      </c>
      <c r="CO160" s="88">
        <f>SUM(CO161:CO174)</f>
        <v>0</v>
      </c>
      <c r="CP160" s="306">
        <f t="shared" si="217"/>
        <v>985</v>
      </c>
      <c r="CQ160" s="88">
        <f>SUM(CQ161:CQ174)</f>
        <v>955</v>
      </c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188">
        <f t="shared" si="222"/>
        <v>1940</v>
      </c>
      <c r="DC160" s="38">
        <f t="shared" si="223"/>
        <v>0</v>
      </c>
      <c r="DD160" s="88"/>
      <c r="DE160" s="88"/>
      <c r="DF160" s="88"/>
      <c r="DG160" s="188">
        <f t="shared" si="224"/>
        <v>1940</v>
      </c>
      <c r="DH160" s="38">
        <f t="shared" si="225"/>
        <v>0</v>
      </c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9"/>
      <c r="EJ160" s="89"/>
      <c r="EK160" s="89"/>
      <c r="EL160" s="89"/>
      <c r="EM160" s="89"/>
      <c r="EN160" s="89"/>
      <c r="EO160" s="89"/>
      <c r="EP160" s="89"/>
      <c r="EQ160" s="89"/>
      <c r="ER160" s="89"/>
      <c r="ES160" s="89"/>
      <c r="ET160" s="89"/>
      <c r="EU160" s="89"/>
      <c r="EV160" s="89"/>
      <c r="EW160" s="89"/>
      <c r="EX160" s="89"/>
      <c r="EY160" s="89"/>
      <c r="EZ160" s="89"/>
      <c r="FA160" s="89"/>
      <c r="FB160" s="89"/>
    </row>
    <row r="161" spans="2:158" s="69" customFormat="1" ht="12">
      <c r="B161" s="76"/>
      <c r="C161" s="77" t="s">
        <v>385</v>
      </c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2"/>
      <c r="P161" s="71"/>
      <c r="Q161" s="71"/>
      <c r="R161" s="71"/>
      <c r="S161" s="71"/>
      <c r="T161" s="71"/>
      <c r="U161" s="71"/>
      <c r="V161" s="71"/>
      <c r="W161" s="71"/>
      <c r="X161" s="71"/>
      <c r="Y161" s="73">
        <v>54</v>
      </c>
      <c r="Z161" s="73"/>
      <c r="AA161" s="73"/>
      <c r="AB161" s="73"/>
      <c r="AC161" s="73"/>
      <c r="AD161" s="73"/>
      <c r="AE161" s="73"/>
      <c r="AF161" s="447">
        <f t="shared" si="227"/>
        <v>9981</v>
      </c>
      <c r="AG161" s="168">
        <v>961</v>
      </c>
      <c r="AH161" s="168"/>
      <c r="AI161" s="168"/>
      <c r="AJ161" s="168"/>
      <c r="AK161" s="168"/>
      <c r="AL161" s="168"/>
      <c r="AM161" s="168"/>
      <c r="AN161" s="168"/>
      <c r="AO161" s="168">
        <v>7839</v>
      </c>
      <c r="AP161" s="168">
        <v>1554</v>
      </c>
      <c r="AQ161" s="168">
        <v>1866</v>
      </c>
      <c r="AR161" s="168"/>
      <c r="AS161" s="447">
        <f t="shared" si="226"/>
        <v>8800</v>
      </c>
      <c r="AT161" s="462"/>
      <c r="AU161" s="450">
        <f t="shared" si="228"/>
        <v>0</v>
      </c>
      <c r="AV161" s="168"/>
      <c r="AW161" s="168"/>
      <c r="AX161" s="168"/>
      <c r="AY161" s="462">
        <v>353</v>
      </c>
      <c r="AZ161" s="168">
        <v>301</v>
      </c>
      <c r="BA161" s="462">
        <v>349</v>
      </c>
      <c r="BB161" s="447">
        <f t="shared" si="229"/>
        <v>308</v>
      </c>
      <c r="BC161" s="168">
        <v>47</v>
      </c>
      <c r="BD161" s="168">
        <v>221</v>
      </c>
      <c r="BE161" s="168">
        <v>38</v>
      </c>
      <c r="BF161" s="168">
        <v>40</v>
      </c>
      <c r="BG161" s="462"/>
      <c r="BH161" s="462">
        <v>88</v>
      </c>
      <c r="BI161" s="462">
        <v>8</v>
      </c>
      <c r="BJ161" s="462">
        <v>31</v>
      </c>
      <c r="BK161" s="462"/>
      <c r="BL161" s="450">
        <f t="shared" si="230"/>
        <v>44</v>
      </c>
      <c r="BM161" s="168"/>
      <c r="BN161" s="168">
        <v>8</v>
      </c>
      <c r="BO161" s="168"/>
      <c r="BP161" s="168">
        <v>36</v>
      </c>
      <c r="BQ161" s="462">
        <f t="shared" si="232"/>
        <v>1181</v>
      </c>
      <c r="BR161" s="168"/>
      <c r="BS161" s="168"/>
      <c r="BT161" s="168"/>
      <c r="BU161" s="168"/>
      <c r="BV161" s="168"/>
      <c r="BW161" s="168"/>
      <c r="BX161" s="168"/>
      <c r="BY161" s="168"/>
      <c r="BZ161" s="168"/>
      <c r="CA161" s="168"/>
      <c r="CB161" s="168"/>
      <c r="CC161" s="168"/>
      <c r="CD161" s="168"/>
      <c r="CE161" s="168"/>
      <c r="CF161" s="168"/>
      <c r="CG161" s="168"/>
      <c r="CH161" s="168"/>
      <c r="CI161" s="168"/>
      <c r="CJ161" s="168"/>
      <c r="CK161" s="168"/>
      <c r="CL161" s="168"/>
      <c r="CM161" s="168">
        <v>985</v>
      </c>
      <c r="CN161" s="168"/>
      <c r="CO161" s="168"/>
      <c r="CP161" s="571">
        <f t="shared" si="217"/>
        <v>985</v>
      </c>
      <c r="CQ161" s="168"/>
      <c r="CR161" s="168"/>
      <c r="CS161" s="168"/>
      <c r="CT161" s="168"/>
      <c r="CU161" s="168"/>
      <c r="CV161" s="168"/>
      <c r="CW161" s="168"/>
      <c r="CX161" s="168"/>
      <c r="CY161" s="168"/>
      <c r="CZ161" s="71"/>
      <c r="DA161" s="71"/>
      <c r="DB161" s="190">
        <f t="shared" si="222"/>
        <v>985</v>
      </c>
      <c r="DC161" s="71">
        <f t="shared" si="223"/>
        <v>0</v>
      </c>
      <c r="DD161" s="71"/>
      <c r="DE161" s="71"/>
      <c r="DF161" s="71"/>
      <c r="DG161" s="190">
        <f t="shared" si="224"/>
        <v>985</v>
      </c>
      <c r="DH161" s="71">
        <f t="shared" si="225"/>
        <v>0</v>
      </c>
      <c r="DI161" s="71"/>
      <c r="DJ161" s="71"/>
      <c r="DK161" s="71"/>
      <c r="DL161" s="71"/>
      <c r="DM161" s="71"/>
      <c r="DN161" s="71"/>
      <c r="DO161" s="71"/>
      <c r="DP161" s="71"/>
      <c r="DQ161" s="71"/>
      <c r="DR161" s="71"/>
      <c r="DS161" s="71"/>
      <c r="DT161" s="71"/>
      <c r="DU161" s="71"/>
      <c r="DV161" s="71"/>
      <c r="DW161" s="71"/>
      <c r="DX161" s="71"/>
      <c r="DY161" s="71"/>
      <c r="DZ161" s="71"/>
      <c r="EA161" s="71"/>
      <c r="EB161" s="71"/>
      <c r="EC161" s="71"/>
      <c r="ED161" s="71"/>
      <c r="EE161" s="71"/>
      <c r="EF161" s="71"/>
      <c r="EG161" s="71"/>
      <c r="EH161" s="71"/>
      <c r="EI161" s="74"/>
      <c r="EJ161" s="74"/>
      <c r="EK161" s="74"/>
      <c r="EL161" s="74"/>
      <c r="EM161" s="74"/>
      <c r="EN161" s="74"/>
      <c r="EO161" s="74"/>
      <c r="EP161" s="74"/>
      <c r="EQ161" s="74"/>
      <c r="ER161" s="74"/>
      <c r="ES161" s="74"/>
      <c r="ET161" s="74"/>
      <c r="EU161" s="74"/>
      <c r="EV161" s="74"/>
      <c r="EW161" s="74"/>
      <c r="EX161" s="74"/>
      <c r="EY161" s="74"/>
      <c r="EZ161" s="74"/>
      <c r="FA161" s="74"/>
      <c r="FB161" s="74"/>
    </row>
    <row r="162" spans="2:158" s="69" customFormat="1" ht="12">
      <c r="B162" s="76"/>
      <c r="C162" s="77" t="s">
        <v>386</v>
      </c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2"/>
      <c r="P162" s="71"/>
      <c r="Q162" s="71"/>
      <c r="R162" s="71"/>
      <c r="S162" s="71"/>
      <c r="T162" s="71"/>
      <c r="U162" s="71"/>
      <c r="V162" s="71"/>
      <c r="W162" s="71"/>
      <c r="X162" s="71"/>
      <c r="Y162" s="73">
        <v>3</v>
      </c>
      <c r="Z162" s="73"/>
      <c r="AA162" s="73"/>
      <c r="AB162" s="73"/>
      <c r="AC162" s="73"/>
      <c r="AD162" s="73"/>
      <c r="AE162" s="73"/>
      <c r="AF162" s="447">
        <f t="shared" si="227"/>
        <v>1288</v>
      </c>
      <c r="AG162" s="168"/>
      <c r="AH162" s="168"/>
      <c r="AI162" s="168"/>
      <c r="AJ162" s="168"/>
      <c r="AK162" s="168"/>
      <c r="AL162" s="168"/>
      <c r="AM162" s="168"/>
      <c r="AN162" s="168"/>
      <c r="AO162" s="168">
        <v>1281</v>
      </c>
      <c r="AP162" s="168">
        <v>249</v>
      </c>
      <c r="AQ162" s="168">
        <v>249</v>
      </c>
      <c r="AR162" s="168"/>
      <c r="AS162" s="447">
        <f t="shared" si="226"/>
        <v>1281</v>
      </c>
      <c r="AT162" s="462"/>
      <c r="AU162" s="450">
        <f t="shared" si="228"/>
        <v>0</v>
      </c>
      <c r="AV162" s="168"/>
      <c r="AW162" s="168"/>
      <c r="AX162" s="168"/>
      <c r="AY162" s="462"/>
      <c r="AZ162" s="168"/>
      <c r="BA162" s="462"/>
      <c r="BB162" s="447">
        <f t="shared" si="229"/>
        <v>2</v>
      </c>
      <c r="BC162" s="168">
        <v>2</v>
      </c>
      <c r="BD162" s="168"/>
      <c r="BE162" s="168"/>
      <c r="BF162" s="168"/>
      <c r="BG162" s="462"/>
      <c r="BH162" s="462">
        <v>4</v>
      </c>
      <c r="BI162" s="462"/>
      <c r="BJ162" s="462">
        <v>1</v>
      </c>
      <c r="BK162" s="462"/>
      <c r="BL162" s="450">
        <f t="shared" si="230"/>
        <v>0</v>
      </c>
      <c r="BM162" s="168"/>
      <c r="BN162" s="168"/>
      <c r="BO162" s="168"/>
      <c r="BP162" s="168"/>
      <c r="BQ162" s="462">
        <f t="shared" si="232"/>
        <v>7</v>
      </c>
      <c r="BR162" s="168"/>
      <c r="BS162" s="168"/>
      <c r="BT162" s="168"/>
      <c r="BU162" s="168"/>
      <c r="BV162" s="168"/>
      <c r="BW162" s="168"/>
      <c r="BX162" s="168"/>
      <c r="BY162" s="168"/>
      <c r="BZ162" s="168"/>
      <c r="CA162" s="168"/>
      <c r="CB162" s="168"/>
      <c r="CC162" s="168"/>
      <c r="CD162" s="168"/>
      <c r="CE162" s="168"/>
      <c r="CF162" s="168"/>
      <c r="CG162" s="168"/>
      <c r="CH162" s="168"/>
      <c r="CI162" s="168"/>
      <c r="CJ162" s="168"/>
      <c r="CK162" s="168"/>
      <c r="CL162" s="168"/>
      <c r="CM162" s="168"/>
      <c r="CN162" s="168"/>
      <c r="CO162" s="168"/>
      <c r="CP162" s="571">
        <f t="shared" si="217"/>
        <v>0</v>
      </c>
      <c r="CQ162" s="168"/>
      <c r="CR162" s="168"/>
      <c r="CS162" s="168"/>
      <c r="CT162" s="168"/>
      <c r="CU162" s="168"/>
      <c r="CV162" s="168"/>
      <c r="CW162" s="168"/>
      <c r="CX162" s="168"/>
      <c r="CY162" s="168"/>
      <c r="CZ162" s="71"/>
      <c r="DA162" s="71"/>
      <c r="DB162" s="190">
        <f t="shared" si="222"/>
        <v>0</v>
      </c>
      <c r="DC162" s="71">
        <f t="shared" si="223"/>
        <v>0</v>
      </c>
      <c r="DD162" s="71"/>
      <c r="DE162" s="71"/>
      <c r="DF162" s="71"/>
      <c r="DG162" s="190">
        <f t="shared" si="224"/>
        <v>0</v>
      </c>
      <c r="DH162" s="71">
        <f t="shared" si="225"/>
        <v>0</v>
      </c>
      <c r="DI162" s="71"/>
      <c r="DJ162" s="71"/>
      <c r="DK162" s="71"/>
      <c r="DL162" s="71"/>
      <c r="DM162" s="71"/>
      <c r="DN162" s="71"/>
      <c r="DO162" s="71"/>
      <c r="DP162" s="71"/>
      <c r="DQ162" s="71"/>
      <c r="DR162" s="71"/>
      <c r="DS162" s="71"/>
      <c r="DT162" s="71"/>
      <c r="DU162" s="71"/>
      <c r="DV162" s="71"/>
      <c r="DW162" s="71"/>
      <c r="DX162" s="71"/>
      <c r="DY162" s="71"/>
      <c r="DZ162" s="71"/>
      <c r="EA162" s="71"/>
      <c r="EB162" s="71"/>
      <c r="EC162" s="71"/>
      <c r="ED162" s="71"/>
      <c r="EE162" s="71"/>
      <c r="EF162" s="71"/>
      <c r="EG162" s="71"/>
      <c r="EH162" s="71"/>
      <c r="EI162" s="74"/>
      <c r="EJ162" s="74"/>
      <c r="EK162" s="74"/>
      <c r="EL162" s="74"/>
      <c r="EM162" s="74"/>
      <c r="EN162" s="74"/>
      <c r="EO162" s="74"/>
      <c r="EP162" s="74"/>
      <c r="EQ162" s="74"/>
      <c r="ER162" s="74"/>
      <c r="ES162" s="74"/>
      <c r="ET162" s="74"/>
      <c r="EU162" s="74"/>
      <c r="EV162" s="74"/>
      <c r="EW162" s="74"/>
      <c r="EX162" s="74"/>
      <c r="EY162" s="74"/>
      <c r="EZ162" s="74"/>
      <c r="FA162" s="74"/>
      <c r="FB162" s="74"/>
    </row>
    <row r="163" spans="2:158" s="69" customFormat="1" ht="12">
      <c r="B163" s="76"/>
      <c r="C163" s="77" t="s">
        <v>387</v>
      </c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2"/>
      <c r="P163" s="71"/>
      <c r="Q163" s="71"/>
      <c r="R163" s="71"/>
      <c r="S163" s="71"/>
      <c r="T163" s="71"/>
      <c r="U163" s="71"/>
      <c r="V163" s="71"/>
      <c r="W163" s="71"/>
      <c r="X163" s="71"/>
      <c r="Y163" s="73"/>
      <c r="Z163" s="73"/>
      <c r="AA163" s="73"/>
      <c r="AB163" s="73"/>
      <c r="AC163" s="73"/>
      <c r="AD163" s="73"/>
      <c r="AE163" s="73"/>
      <c r="AF163" s="447">
        <f t="shared" si="227"/>
        <v>0</v>
      </c>
      <c r="AG163" s="168"/>
      <c r="AH163" s="168"/>
      <c r="AI163" s="168"/>
      <c r="AJ163" s="168"/>
      <c r="AK163" s="168"/>
      <c r="AL163" s="168"/>
      <c r="AM163" s="168"/>
      <c r="AN163" s="168"/>
      <c r="AO163" s="168"/>
      <c r="AP163" s="168"/>
      <c r="AQ163" s="168"/>
      <c r="AR163" s="168"/>
      <c r="AS163" s="447">
        <f t="shared" si="226"/>
        <v>0</v>
      </c>
      <c r="AT163" s="462"/>
      <c r="AU163" s="450">
        <f t="shared" si="228"/>
        <v>0</v>
      </c>
      <c r="AV163" s="168"/>
      <c r="AW163" s="168"/>
      <c r="AX163" s="168"/>
      <c r="AY163" s="462"/>
      <c r="AZ163" s="168"/>
      <c r="BA163" s="462"/>
      <c r="BB163" s="447">
        <f t="shared" si="229"/>
        <v>0</v>
      </c>
      <c r="BC163" s="168"/>
      <c r="BD163" s="168"/>
      <c r="BE163" s="168"/>
      <c r="BF163" s="168"/>
      <c r="BG163" s="462"/>
      <c r="BH163" s="462"/>
      <c r="BI163" s="462"/>
      <c r="BJ163" s="462"/>
      <c r="BK163" s="462"/>
      <c r="BL163" s="450">
        <f t="shared" si="230"/>
        <v>0</v>
      </c>
      <c r="BM163" s="168"/>
      <c r="BN163" s="168"/>
      <c r="BO163" s="168"/>
      <c r="BP163" s="168"/>
      <c r="BQ163" s="462">
        <f t="shared" si="232"/>
        <v>0</v>
      </c>
      <c r="BR163" s="168"/>
      <c r="BS163" s="168"/>
      <c r="BT163" s="168"/>
      <c r="BU163" s="168"/>
      <c r="BV163" s="168"/>
      <c r="BW163" s="168"/>
      <c r="BX163" s="168"/>
      <c r="BY163" s="168"/>
      <c r="BZ163" s="168"/>
      <c r="CA163" s="168"/>
      <c r="CB163" s="168"/>
      <c r="CC163" s="168"/>
      <c r="CD163" s="168"/>
      <c r="CE163" s="168"/>
      <c r="CF163" s="168"/>
      <c r="CG163" s="168"/>
      <c r="CH163" s="168"/>
      <c r="CI163" s="168"/>
      <c r="CJ163" s="168"/>
      <c r="CK163" s="168"/>
      <c r="CL163" s="168"/>
      <c r="CM163" s="168"/>
      <c r="CN163" s="168"/>
      <c r="CO163" s="168"/>
      <c r="CP163" s="571">
        <f t="shared" si="217"/>
        <v>0</v>
      </c>
      <c r="CQ163" s="168"/>
      <c r="CR163" s="168"/>
      <c r="CS163" s="168"/>
      <c r="CT163" s="168"/>
      <c r="CU163" s="168"/>
      <c r="CV163" s="168"/>
      <c r="CW163" s="168"/>
      <c r="CX163" s="168"/>
      <c r="CY163" s="168"/>
      <c r="CZ163" s="71"/>
      <c r="DA163" s="71"/>
      <c r="DB163" s="190">
        <f t="shared" si="222"/>
        <v>0</v>
      </c>
      <c r="DC163" s="71">
        <f t="shared" si="223"/>
        <v>0</v>
      </c>
      <c r="DD163" s="71"/>
      <c r="DE163" s="71"/>
      <c r="DF163" s="71"/>
      <c r="DG163" s="190">
        <f t="shared" si="224"/>
        <v>0</v>
      </c>
      <c r="DH163" s="71">
        <f t="shared" si="225"/>
        <v>0</v>
      </c>
      <c r="DI163" s="71"/>
      <c r="DJ163" s="71"/>
      <c r="DK163" s="71"/>
      <c r="DL163" s="71"/>
      <c r="DM163" s="71"/>
      <c r="DN163" s="71"/>
      <c r="DO163" s="71"/>
      <c r="DP163" s="71"/>
      <c r="DQ163" s="71"/>
      <c r="DR163" s="71"/>
      <c r="DS163" s="71"/>
      <c r="DT163" s="71"/>
      <c r="DU163" s="71"/>
      <c r="DV163" s="71"/>
      <c r="DW163" s="71"/>
      <c r="DX163" s="71"/>
      <c r="DY163" s="71"/>
      <c r="DZ163" s="71"/>
      <c r="EA163" s="71"/>
      <c r="EB163" s="71"/>
      <c r="EC163" s="71"/>
      <c r="ED163" s="71"/>
      <c r="EE163" s="71"/>
      <c r="EF163" s="71"/>
      <c r="EG163" s="71"/>
      <c r="EH163" s="71"/>
      <c r="EI163" s="74"/>
      <c r="EJ163" s="74"/>
      <c r="EK163" s="74"/>
      <c r="EL163" s="74"/>
      <c r="EM163" s="74"/>
      <c r="EN163" s="74"/>
      <c r="EO163" s="74"/>
      <c r="EP163" s="74"/>
      <c r="EQ163" s="74"/>
      <c r="ER163" s="74"/>
      <c r="ES163" s="74"/>
      <c r="ET163" s="74"/>
      <c r="EU163" s="74"/>
      <c r="EV163" s="74"/>
      <c r="EW163" s="74"/>
      <c r="EX163" s="74"/>
      <c r="EY163" s="74"/>
      <c r="EZ163" s="74"/>
      <c r="FA163" s="74"/>
      <c r="FB163" s="74"/>
    </row>
    <row r="164" spans="2:158" s="69" customFormat="1" ht="12">
      <c r="B164" s="76"/>
      <c r="C164" s="77" t="s">
        <v>388</v>
      </c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2"/>
      <c r="P164" s="71"/>
      <c r="Q164" s="71"/>
      <c r="R164" s="71"/>
      <c r="S164" s="71"/>
      <c r="T164" s="71"/>
      <c r="U164" s="71"/>
      <c r="V164" s="71"/>
      <c r="W164" s="71"/>
      <c r="X164" s="71"/>
      <c r="Y164" s="73">
        <v>2</v>
      </c>
      <c r="Z164" s="73"/>
      <c r="AA164" s="73"/>
      <c r="AB164" s="73"/>
      <c r="AC164" s="73"/>
      <c r="AD164" s="73"/>
      <c r="AE164" s="73"/>
      <c r="AF164" s="447">
        <f t="shared" si="227"/>
        <v>221</v>
      </c>
      <c r="AG164" s="168"/>
      <c r="AH164" s="168"/>
      <c r="AI164" s="168"/>
      <c r="AJ164" s="168"/>
      <c r="AK164" s="168"/>
      <c r="AL164" s="168"/>
      <c r="AM164" s="168"/>
      <c r="AN164" s="168"/>
      <c r="AO164" s="168">
        <v>204</v>
      </c>
      <c r="AP164" s="168">
        <v>25</v>
      </c>
      <c r="AQ164" s="168"/>
      <c r="AR164" s="168"/>
      <c r="AS164" s="447">
        <f t="shared" si="226"/>
        <v>204</v>
      </c>
      <c r="AT164" s="462"/>
      <c r="AU164" s="450">
        <f t="shared" si="228"/>
        <v>0</v>
      </c>
      <c r="AV164" s="168"/>
      <c r="AW164" s="168"/>
      <c r="AX164" s="168"/>
      <c r="AY164" s="462"/>
      <c r="AZ164" s="168"/>
      <c r="BA164" s="462">
        <v>13</v>
      </c>
      <c r="BB164" s="447">
        <f t="shared" si="229"/>
        <v>1</v>
      </c>
      <c r="BC164" s="168">
        <v>1</v>
      </c>
      <c r="BD164" s="168"/>
      <c r="BE164" s="168"/>
      <c r="BF164" s="168"/>
      <c r="BG164" s="462"/>
      <c r="BH164" s="462"/>
      <c r="BI164" s="462"/>
      <c r="BJ164" s="462"/>
      <c r="BK164" s="462"/>
      <c r="BL164" s="450">
        <f t="shared" si="230"/>
        <v>3</v>
      </c>
      <c r="BM164" s="168"/>
      <c r="BN164" s="168"/>
      <c r="BO164" s="168"/>
      <c r="BP164" s="168">
        <v>3</v>
      </c>
      <c r="BQ164" s="462">
        <f t="shared" si="232"/>
        <v>17</v>
      </c>
      <c r="BR164" s="168"/>
      <c r="BS164" s="168"/>
      <c r="BT164" s="168"/>
      <c r="BU164" s="168"/>
      <c r="BV164" s="168"/>
      <c r="BW164" s="168"/>
      <c r="BX164" s="168"/>
      <c r="BY164" s="168"/>
      <c r="BZ164" s="168"/>
      <c r="CA164" s="168"/>
      <c r="CB164" s="168"/>
      <c r="CC164" s="168"/>
      <c r="CD164" s="168"/>
      <c r="CE164" s="168"/>
      <c r="CF164" s="168"/>
      <c r="CG164" s="168"/>
      <c r="CH164" s="168"/>
      <c r="CI164" s="168"/>
      <c r="CJ164" s="168"/>
      <c r="CK164" s="168"/>
      <c r="CL164" s="168"/>
      <c r="CM164" s="168"/>
      <c r="CN164" s="168"/>
      <c r="CO164" s="168"/>
      <c r="CP164" s="571">
        <f t="shared" ref="CP164:CP227" si="238">SUM(CM164,CK164,CO164)</f>
        <v>0</v>
      </c>
      <c r="CQ164" s="168"/>
      <c r="CR164" s="168"/>
      <c r="CS164" s="168"/>
      <c r="CT164" s="168"/>
      <c r="CU164" s="168"/>
      <c r="CV164" s="168"/>
      <c r="CW164" s="168"/>
      <c r="CX164" s="168"/>
      <c r="CY164" s="168"/>
      <c r="CZ164" s="71"/>
      <c r="DA164" s="71"/>
      <c r="DB164" s="190">
        <f t="shared" si="222"/>
        <v>0</v>
      </c>
      <c r="DC164" s="71">
        <f t="shared" si="223"/>
        <v>0</v>
      </c>
      <c r="DD164" s="71"/>
      <c r="DE164" s="71"/>
      <c r="DF164" s="71"/>
      <c r="DG164" s="190">
        <f t="shared" si="224"/>
        <v>0</v>
      </c>
      <c r="DH164" s="71">
        <f t="shared" si="225"/>
        <v>0</v>
      </c>
      <c r="DI164" s="71"/>
      <c r="DJ164" s="71"/>
      <c r="DK164" s="71"/>
      <c r="DL164" s="71"/>
      <c r="DM164" s="71"/>
      <c r="DN164" s="71"/>
      <c r="DO164" s="71"/>
      <c r="DP164" s="71"/>
      <c r="DQ164" s="71"/>
      <c r="DR164" s="71"/>
      <c r="DS164" s="71"/>
      <c r="DT164" s="71"/>
      <c r="DU164" s="71"/>
      <c r="DV164" s="71"/>
      <c r="DW164" s="71"/>
      <c r="DX164" s="71"/>
      <c r="DY164" s="71"/>
      <c r="DZ164" s="71"/>
      <c r="EA164" s="71"/>
      <c r="EB164" s="71"/>
      <c r="EC164" s="71"/>
      <c r="ED164" s="71"/>
      <c r="EE164" s="71"/>
      <c r="EF164" s="71"/>
      <c r="EG164" s="71"/>
      <c r="EH164" s="71"/>
      <c r="EI164" s="74"/>
      <c r="EJ164" s="74"/>
      <c r="EK164" s="74"/>
      <c r="EL164" s="74"/>
      <c r="EM164" s="74"/>
      <c r="EN164" s="74"/>
      <c r="EO164" s="74"/>
      <c r="EP164" s="74"/>
      <c r="EQ164" s="74"/>
      <c r="ER164" s="74"/>
      <c r="ES164" s="74"/>
      <c r="ET164" s="74"/>
      <c r="EU164" s="74"/>
      <c r="EV164" s="74"/>
      <c r="EW164" s="74"/>
      <c r="EX164" s="74"/>
      <c r="EY164" s="74"/>
      <c r="EZ164" s="74"/>
      <c r="FA164" s="74"/>
      <c r="FB164" s="74"/>
    </row>
    <row r="165" spans="2:158" s="69" customFormat="1" ht="12">
      <c r="B165" s="76"/>
      <c r="C165" s="77" t="s">
        <v>389</v>
      </c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2"/>
      <c r="P165" s="71"/>
      <c r="Q165" s="71"/>
      <c r="R165" s="71"/>
      <c r="S165" s="71"/>
      <c r="T165" s="71"/>
      <c r="U165" s="71"/>
      <c r="V165" s="71"/>
      <c r="W165" s="71"/>
      <c r="X165" s="71"/>
      <c r="Y165" s="73">
        <v>29</v>
      </c>
      <c r="Z165" s="73"/>
      <c r="AA165" s="73"/>
      <c r="AB165" s="73"/>
      <c r="AC165" s="73"/>
      <c r="AD165" s="73"/>
      <c r="AE165" s="73"/>
      <c r="AF165" s="447">
        <f t="shared" si="227"/>
        <v>777</v>
      </c>
      <c r="AG165" s="168"/>
      <c r="AH165" s="168"/>
      <c r="AI165" s="168"/>
      <c r="AJ165" s="168"/>
      <c r="AK165" s="168"/>
      <c r="AL165" s="168"/>
      <c r="AM165" s="168"/>
      <c r="AN165" s="168"/>
      <c r="AO165" s="168">
        <v>708</v>
      </c>
      <c r="AP165" s="168">
        <v>14</v>
      </c>
      <c r="AQ165" s="168">
        <v>190</v>
      </c>
      <c r="AR165" s="168"/>
      <c r="AS165" s="447">
        <f>SUM(AG165,AH165,AK165,AL165,AO165)</f>
        <v>708</v>
      </c>
      <c r="AT165" s="462"/>
      <c r="AU165" s="450">
        <f t="shared" si="228"/>
        <v>0</v>
      </c>
      <c r="AV165" s="168"/>
      <c r="AW165" s="168"/>
      <c r="AX165" s="168"/>
      <c r="AY165" s="462">
        <v>18</v>
      </c>
      <c r="AZ165" s="168"/>
      <c r="BA165" s="462">
        <v>19</v>
      </c>
      <c r="BB165" s="447">
        <f t="shared" si="229"/>
        <v>30</v>
      </c>
      <c r="BC165" s="168">
        <v>5</v>
      </c>
      <c r="BD165" s="168">
        <v>25</v>
      </c>
      <c r="BE165" s="168">
        <v>25</v>
      </c>
      <c r="BF165" s="168"/>
      <c r="BG165" s="462"/>
      <c r="BH165" s="462">
        <v>2</v>
      </c>
      <c r="BI165" s="462"/>
      <c r="BJ165" s="462"/>
      <c r="BK165" s="462"/>
      <c r="BL165" s="450">
        <f t="shared" si="230"/>
        <v>0</v>
      </c>
      <c r="BM165" s="168"/>
      <c r="BN165" s="168"/>
      <c r="BO165" s="168"/>
      <c r="BP165" s="168"/>
      <c r="BQ165" s="462">
        <f>SUM(AT165,AU165,AY165,BA165,BB165,BG165,BH165,BI165,BJ165,BK165,BL165)</f>
        <v>69</v>
      </c>
      <c r="BR165" s="168"/>
      <c r="BS165" s="168"/>
      <c r="BT165" s="168"/>
      <c r="BU165" s="168"/>
      <c r="BV165" s="168"/>
      <c r="BW165" s="168"/>
      <c r="BX165" s="168"/>
      <c r="BY165" s="168"/>
      <c r="BZ165" s="168"/>
      <c r="CA165" s="168"/>
      <c r="CB165" s="168"/>
      <c r="CC165" s="168"/>
      <c r="CD165" s="168"/>
      <c r="CE165" s="168"/>
      <c r="CF165" s="168"/>
      <c r="CG165" s="168"/>
      <c r="CH165" s="168"/>
      <c r="CI165" s="168"/>
      <c r="CJ165" s="168"/>
      <c r="CK165" s="168"/>
      <c r="CL165" s="168"/>
      <c r="CM165" s="168"/>
      <c r="CN165" s="168"/>
      <c r="CO165" s="168"/>
      <c r="CP165" s="571">
        <f t="shared" si="238"/>
        <v>0</v>
      </c>
      <c r="CQ165" s="168"/>
      <c r="CR165" s="168"/>
      <c r="CS165" s="168"/>
      <c r="CT165" s="168"/>
      <c r="CU165" s="168"/>
      <c r="CV165" s="168"/>
      <c r="CW165" s="168"/>
      <c r="CX165" s="168"/>
      <c r="CY165" s="168"/>
      <c r="CZ165" s="71"/>
      <c r="DA165" s="71"/>
      <c r="DB165" s="190">
        <f t="shared" si="222"/>
        <v>0</v>
      </c>
      <c r="DC165" s="71">
        <f t="shared" si="223"/>
        <v>0</v>
      </c>
      <c r="DD165" s="71"/>
      <c r="DE165" s="71"/>
      <c r="DF165" s="71"/>
      <c r="DG165" s="190">
        <f t="shared" si="224"/>
        <v>0</v>
      </c>
      <c r="DH165" s="71">
        <f t="shared" si="225"/>
        <v>0</v>
      </c>
      <c r="DI165" s="71"/>
      <c r="DJ165" s="71"/>
      <c r="DK165" s="71"/>
      <c r="DL165" s="71"/>
      <c r="DM165" s="71"/>
      <c r="DN165" s="71"/>
      <c r="DO165" s="71"/>
      <c r="DP165" s="71"/>
      <c r="DQ165" s="71"/>
      <c r="DR165" s="71"/>
      <c r="DS165" s="71"/>
      <c r="DT165" s="71"/>
      <c r="DU165" s="71"/>
      <c r="DV165" s="71"/>
      <c r="DW165" s="71"/>
      <c r="DX165" s="71"/>
      <c r="DY165" s="71"/>
      <c r="DZ165" s="71"/>
      <c r="EA165" s="71"/>
      <c r="EB165" s="71"/>
      <c r="EC165" s="71"/>
      <c r="ED165" s="71"/>
      <c r="EE165" s="71"/>
      <c r="EF165" s="71"/>
      <c r="EG165" s="71"/>
      <c r="EH165" s="71"/>
      <c r="EI165" s="74"/>
      <c r="EJ165" s="74"/>
      <c r="EK165" s="74"/>
      <c r="EL165" s="74"/>
      <c r="EM165" s="74"/>
      <c r="EN165" s="74"/>
      <c r="EO165" s="74"/>
      <c r="EP165" s="74"/>
      <c r="EQ165" s="74"/>
      <c r="ER165" s="74"/>
      <c r="ES165" s="74"/>
      <c r="ET165" s="74"/>
      <c r="EU165" s="74"/>
      <c r="EV165" s="74"/>
      <c r="EW165" s="74"/>
      <c r="EX165" s="74"/>
      <c r="EY165" s="74"/>
      <c r="EZ165" s="74"/>
      <c r="FA165" s="74"/>
      <c r="FB165" s="74"/>
    </row>
    <row r="166" spans="2:158" s="69" customFormat="1" ht="12">
      <c r="B166" s="76"/>
      <c r="C166" s="77" t="s">
        <v>390</v>
      </c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2"/>
      <c r="P166" s="71"/>
      <c r="Q166" s="71"/>
      <c r="R166" s="71"/>
      <c r="S166" s="71"/>
      <c r="T166" s="71"/>
      <c r="U166" s="71"/>
      <c r="V166" s="71"/>
      <c r="W166" s="71"/>
      <c r="X166" s="71"/>
      <c r="Y166" s="73">
        <v>1</v>
      </c>
      <c r="Z166" s="73"/>
      <c r="AA166" s="73"/>
      <c r="AB166" s="73"/>
      <c r="AC166" s="73"/>
      <c r="AD166" s="73"/>
      <c r="AE166" s="73"/>
      <c r="AF166" s="447">
        <f t="shared" si="227"/>
        <v>1149</v>
      </c>
      <c r="AG166" s="168"/>
      <c r="AH166" s="168"/>
      <c r="AI166" s="168"/>
      <c r="AJ166" s="168"/>
      <c r="AK166" s="168"/>
      <c r="AL166" s="168"/>
      <c r="AM166" s="168"/>
      <c r="AN166" s="168"/>
      <c r="AO166" s="168">
        <v>941</v>
      </c>
      <c r="AP166" s="168"/>
      <c r="AQ166" s="168"/>
      <c r="AR166" s="168"/>
      <c r="AS166" s="447">
        <f t="shared" si="226"/>
        <v>941</v>
      </c>
      <c r="AT166" s="462"/>
      <c r="AU166" s="450">
        <f t="shared" si="228"/>
        <v>0</v>
      </c>
      <c r="AV166" s="168"/>
      <c r="AW166" s="168"/>
      <c r="AX166" s="168"/>
      <c r="AY166" s="462">
        <v>21</v>
      </c>
      <c r="AZ166" s="168"/>
      <c r="BA166" s="462">
        <v>177</v>
      </c>
      <c r="BB166" s="447">
        <f t="shared" si="229"/>
        <v>3</v>
      </c>
      <c r="BC166" s="168"/>
      <c r="BD166" s="168">
        <v>3</v>
      </c>
      <c r="BE166" s="168"/>
      <c r="BF166" s="168"/>
      <c r="BG166" s="462"/>
      <c r="BH166" s="462">
        <v>7</v>
      </c>
      <c r="BI166" s="462"/>
      <c r="BJ166" s="462"/>
      <c r="BK166" s="462"/>
      <c r="BL166" s="450">
        <f t="shared" si="230"/>
        <v>0</v>
      </c>
      <c r="BM166" s="168"/>
      <c r="BN166" s="168"/>
      <c r="BO166" s="168"/>
      <c r="BP166" s="168"/>
      <c r="BQ166" s="462">
        <f t="shared" ref="BQ166:BQ174" si="239">SUM(AT166,AU166,AY166,BA166,BB166,BG166,BH166,BI166,BJ166,BK166,BL166)</f>
        <v>208</v>
      </c>
      <c r="BR166" s="168"/>
      <c r="BS166" s="168"/>
      <c r="BT166" s="168"/>
      <c r="BU166" s="168"/>
      <c r="BV166" s="168"/>
      <c r="BW166" s="168"/>
      <c r="BX166" s="168"/>
      <c r="BY166" s="168"/>
      <c r="BZ166" s="168"/>
      <c r="CA166" s="168"/>
      <c r="CB166" s="168"/>
      <c r="CC166" s="168"/>
      <c r="CD166" s="168"/>
      <c r="CE166" s="168"/>
      <c r="CF166" s="168"/>
      <c r="CG166" s="168"/>
      <c r="CH166" s="168"/>
      <c r="CI166" s="168"/>
      <c r="CJ166" s="168"/>
      <c r="CK166" s="168"/>
      <c r="CL166" s="168"/>
      <c r="CM166" s="168"/>
      <c r="CN166" s="168"/>
      <c r="CO166" s="168"/>
      <c r="CP166" s="571">
        <f t="shared" si="238"/>
        <v>0</v>
      </c>
      <c r="CQ166" s="168"/>
      <c r="CR166" s="168"/>
      <c r="CS166" s="168"/>
      <c r="CT166" s="168"/>
      <c r="CU166" s="168"/>
      <c r="CV166" s="168"/>
      <c r="CW166" s="168"/>
      <c r="CX166" s="168"/>
      <c r="CY166" s="168"/>
      <c r="CZ166" s="71"/>
      <c r="DA166" s="71"/>
      <c r="DB166" s="190">
        <f t="shared" si="222"/>
        <v>0</v>
      </c>
      <c r="DC166" s="71">
        <f t="shared" si="223"/>
        <v>0</v>
      </c>
      <c r="DD166" s="71"/>
      <c r="DE166" s="71"/>
      <c r="DF166" s="71"/>
      <c r="DG166" s="190">
        <f t="shared" si="224"/>
        <v>0</v>
      </c>
      <c r="DH166" s="71">
        <f t="shared" si="225"/>
        <v>0</v>
      </c>
      <c r="DI166" s="71"/>
      <c r="DJ166" s="71"/>
      <c r="DK166" s="71"/>
      <c r="DL166" s="71"/>
      <c r="DM166" s="71"/>
      <c r="DN166" s="71"/>
      <c r="DO166" s="71"/>
      <c r="DP166" s="71"/>
      <c r="DQ166" s="71"/>
      <c r="DR166" s="71"/>
      <c r="DS166" s="71"/>
      <c r="DT166" s="71"/>
      <c r="DU166" s="71"/>
      <c r="DV166" s="71"/>
      <c r="DW166" s="71"/>
      <c r="DX166" s="71"/>
      <c r="DY166" s="71"/>
      <c r="DZ166" s="71"/>
      <c r="EA166" s="71"/>
      <c r="EB166" s="71"/>
      <c r="EC166" s="71"/>
      <c r="ED166" s="71"/>
      <c r="EE166" s="71"/>
      <c r="EF166" s="71"/>
      <c r="EG166" s="71"/>
      <c r="EH166" s="71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4"/>
    </row>
    <row r="167" spans="2:158" s="69" customFormat="1" ht="12">
      <c r="B167" s="76"/>
      <c r="C167" s="77" t="s">
        <v>391</v>
      </c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2"/>
      <c r="P167" s="71"/>
      <c r="Q167" s="71"/>
      <c r="R167" s="71"/>
      <c r="S167" s="71"/>
      <c r="T167" s="71"/>
      <c r="U167" s="71"/>
      <c r="V167" s="71"/>
      <c r="W167" s="71"/>
      <c r="X167" s="71"/>
      <c r="Y167" s="73">
        <v>25</v>
      </c>
      <c r="Z167" s="73"/>
      <c r="AA167" s="73"/>
      <c r="AB167" s="73"/>
      <c r="AC167" s="73"/>
      <c r="AD167" s="73"/>
      <c r="AE167" s="73"/>
      <c r="AF167" s="447">
        <f t="shared" si="227"/>
        <v>3007</v>
      </c>
      <c r="AG167" s="168">
        <v>204</v>
      </c>
      <c r="AH167" s="168"/>
      <c r="AI167" s="168"/>
      <c r="AJ167" s="168"/>
      <c r="AK167" s="168"/>
      <c r="AL167" s="168">
        <v>286</v>
      </c>
      <c r="AM167" s="168">
        <v>42</v>
      </c>
      <c r="AN167" s="168"/>
      <c r="AO167" s="168">
        <v>2085</v>
      </c>
      <c r="AP167" s="168"/>
      <c r="AQ167" s="168">
        <v>629</v>
      </c>
      <c r="AR167" s="168"/>
      <c r="AS167" s="447">
        <f t="shared" si="226"/>
        <v>2575</v>
      </c>
      <c r="AT167" s="462"/>
      <c r="AU167" s="450">
        <f t="shared" si="228"/>
        <v>0</v>
      </c>
      <c r="AV167" s="168"/>
      <c r="AW167" s="168"/>
      <c r="AX167" s="168"/>
      <c r="AY167" s="462">
        <v>27</v>
      </c>
      <c r="AZ167" s="168">
        <v>1</v>
      </c>
      <c r="BA167" s="462">
        <v>196</v>
      </c>
      <c r="BB167" s="447">
        <f t="shared" si="229"/>
        <v>179</v>
      </c>
      <c r="BC167" s="168"/>
      <c r="BD167" s="168">
        <v>179</v>
      </c>
      <c r="BE167" s="168">
        <v>54</v>
      </c>
      <c r="BF167" s="168"/>
      <c r="BG167" s="462"/>
      <c r="BH167" s="462">
        <v>23</v>
      </c>
      <c r="BI167" s="462"/>
      <c r="BJ167" s="462"/>
      <c r="BK167" s="462"/>
      <c r="BL167" s="450">
        <f t="shared" si="230"/>
        <v>7</v>
      </c>
      <c r="BM167" s="168"/>
      <c r="BN167" s="168"/>
      <c r="BO167" s="168"/>
      <c r="BP167" s="168">
        <v>7</v>
      </c>
      <c r="BQ167" s="462">
        <f t="shared" si="239"/>
        <v>432</v>
      </c>
      <c r="BR167" s="168"/>
      <c r="BS167" s="168"/>
      <c r="BT167" s="168"/>
      <c r="BU167" s="168"/>
      <c r="BV167" s="168"/>
      <c r="BW167" s="168"/>
      <c r="BX167" s="168"/>
      <c r="BY167" s="168"/>
      <c r="BZ167" s="168"/>
      <c r="CA167" s="168"/>
      <c r="CB167" s="168"/>
      <c r="CC167" s="168"/>
      <c r="CD167" s="168"/>
      <c r="CE167" s="168"/>
      <c r="CF167" s="168"/>
      <c r="CG167" s="168"/>
      <c r="CH167" s="168"/>
      <c r="CI167" s="168"/>
      <c r="CJ167" s="168"/>
      <c r="CK167" s="168"/>
      <c r="CL167" s="168"/>
      <c r="CM167" s="168"/>
      <c r="CN167" s="168"/>
      <c r="CO167" s="168"/>
      <c r="CP167" s="571">
        <f t="shared" si="238"/>
        <v>0</v>
      </c>
      <c r="CQ167" s="168">
        <v>955</v>
      </c>
      <c r="CR167" s="168"/>
      <c r="CS167" s="168"/>
      <c r="CT167" s="168"/>
      <c r="CU167" s="168"/>
      <c r="CV167" s="168"/>
      <c r="CW167" s="168"/>
      <c r="CX167" s="168"/>
      <c r="CY167" s="168"/>
      <c r="CZ167" s="71"/>
      <c r="DA167" s="71"/>
      <c r="DB167" s="190">
        <f t="shared" si="222"/>
        <v>955</v>
      </c>
      <c r="DC167" s="71">
        <f t="shared" si="223"/>
        <v>0</v>
      </c>
      <c r="DD167" s="71"/>
      <c r="DE167" s="71"/>
      <c r="DF167" s="71"/>
      <c r="DG167" s="190">
        <f t="shared" si="224"/>
        <v>955</v>
      </c>
      <c r="DH167" s="71">
        <f t="shared" si="225"/>
        <v>0</v>
      </c>
      <c r="DI167" s="71"/>
      <c r="DJ167" s="71"/>
      <c r="DK167" s="71"/>
      <c r="DL167" s="71"/>
      <c r="DM167" s="71"/>
      <c r="DN167" s="71"/>
      <c r="DO167" s="71"/>
      <c r="DP167" s="71"/>
      <c r="DQ167" s="71"/>
      <c r="DR167" s="71"/>
      <c r="DS167" s="71"/>
      <c r="DT167" s="71"/>
      <c r="DU167" s="71"/>
      <c r="DV167" s="71"/>
      <c r="DW167" s="71"/>
      <c r="DX167" s="71"/>
      <c r="DY167" s="71"/>
      <c r="DZ167" s="71"/>
      <c r="EA167" s="71"/>
      <c r="EB167" s="71"/>
      <c r="EC167" s="71"/>
      <c r="ED167" s="71"/>
      <c r="EE167" s="71"/>
      <c r="EF167" s="71"/>
      <c r="EG167" s="71"/>
      <c r="EH167" s="71"/>
      <c r="EI167" s="74"/>
      <c r="EJ167" s="74"/>
      <c r="EK167" s="74"/>
      <c r="EL167" s="74"/>
      <c r="EM167" s="74"/>
      <c r="EN167" s="74"/>
      <c r="EO167" s="74"/>
      <c r="EP167" s="74"/>
      <c r="EQ167" s="74"/>
      <c r="ER167" s="74"/>
      <c r="ES167" s="74"/>
      <c r="ET167" s="74"/>
      <c r="EU167" s="74"/>
      <c r="EV167" s="74"/>
      <c r="EW167" s="74"/>
      <c r="EX167" s="74"/>
      <c r="EY167" s="74"/>
      <c r="EZ167" s="74"/>
      <c r="FA167" s="74"/>
      <c r="FB167" s="74"/>
    </row>
    <row r="168" spans="2:158" s="69" customFormat="1" ht="12">
      <c r="B168" s="76"/>
      <c r="C168" s="77" t="s">
        <v>392</v>
      </c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2"/>
      <c r="P168" s="71"/>
      <c r="Q168" s="71"/>
      <c r="R168" s="71"/>
      <c r="S168" s="71"/>
      <c r="T168" s="71"/>
      <c r="U168" s="71"/>
      <c r="V168" s="71"/>
      <c r="W168" s="71"/>
      <c r="X168" s="71"/>
      <c r="Y168" s="73"/>
      <c r="Z168" s="73"/>
      <c r="AA168" s="73"/>
      <c r="AB168" s="73"/>
      <c r="AC168" s="73"/>
      <c r="AD168" s="73"/>
      <c r="AE168" s="73"/>
      <c r="AF168" s="447">
        <f t="shared" si="227"/>
        <v>0</v>
      </c>
      <c r="AG168" s="168"/>
      <c r="AH168" s="168"/>
      <c r="AI168" s="168"/>
      <c r="AJ168" s="168"/>
      <c r="AK168" s="168"/>
      <c r="AL168" s="168"/>
      <c r="AM168" s="168"/>
      <c r="AN168" s="168"/>
      <c r="AO168" s="168"/>
      <c r="AP168" s="168"/>
      <c r="AQ168" s="168"/>
      <c r="AR168" s="168"/>
      <c r="AS168" s="447">
        <f t="shared" si="226"/>
        <v>0</v>
      </c>
      <c r="AT168" s="462"/>
      <c r="AU168" s="450">
        <f t="shared" si="228"/>
        <v>0</v>
      </c>
      <c r="AV168" s="168"/>
      <c r="AW168" s="168"/>
      <c r="AX168" s="168"/>
      <c r="AY168" s="462"/>
      <c r="AZ168" s="168"/>
      <c r="BA168" s="462"/>
      <c r="BB168" s="447">
        <f t="shared" si="229"/>
        <v>0</v>
      </c>
      <c r="BC168" s="168"/>
      <c r="BD168" s="168"/>
      <c r="BE168" s="168"/>
      <c r="BF168" s="168"/>
      <c r="BG168" s="462"/>
      <c r="BH168" s="462"/>
      <c r="BI168" s="462"/>
      <c r="BJ168" s="462"/>
      <c r="BK168" s="462"/>
      <c r="BL168" s="450">
        <f t="shared" si="230"/>
        <v>0</v>
      </c>
      <c r="BM168" s="168"/>
      <c r="BN168" s="168"/>
      <c r="BO168" s="168"/>
      <c r="BP168" s="168"/>
      <c r="BQ168" s="462">
        <f t="shared" si="239"/>
        <v>0</v>
      </c>
      <c r="BR168" s="168"/>
      <c r="BS168" s="168"/>
      <c r="BT168" s="168"/>
      <c r="BU168" s="168"/>
      <c r="BV168" s="168"/>
      <c r="BW168" s="168"/>
      <c r="BX168" s="168"/>
      <c r="BY168" s="168"/>
      <c r="BZ168" s="168"/>
      <c r="CA168" s="168"/>
      <c r="CB168" s="168"/>
      <c r="CC168" s="168"/>
      <c r="CD168" s="168"/>
      <c r="CE168" s="168"/>
      <c r="CF168" s="168"/>
      <c r="CG168" s="168"/>
      <c r="CH168" s="168"/>
      <c r="CI168" s="168"/>
      <c r="CJ168" s="168"/>
      <c r="CK168" s="168"/>
      <c r="CL168" s="168"/>
      <c r="CM168" s="168"/>
      <c r="CN168" s="168"/>
      <c r="CO168" s="168"/>
      <c r="CP168" s="571">
        <f t="shared" si="238"/>
        <v>0</v>
      </c>
      <c r="CQ168" s="168"/>
      <c r="CR168" s="168"/>
      <c r="CS168" s="168"/>
      <c r="CT168" s="168"/>
      <c r="CU168" s="168"/>
      <c r="CV168" s="168"/>
      <c r="CW168" s="168"/>
      <c r="CX168" s="168"/>
      <c r="CY168" s="168"/>
      <c r="CZ168" s="71"/>
      <c r="DA168" s="71"/>
      <c r="DB168" s="190">
        <f t="shared" si="222"/>
        <v>0</v>
      </c>
      <c r="DC168" s="71">
        <f t="shared" si="223"/>
        <v>0</v>
      </c>
      <c r="DD168" s="71"/>
      <c r="DE168" s="71"/>
      <c r="DF168" s="71"/>
      <c r="DG168" s="190">
        <f t="shared" si="224"/>
        <v>0</v>
      </c>
      <c r="DH168" s="71">
        <f t="shared" si="225"/>
        <v>0</v>
      </c>
      <c r="DI168" s="71"/>
      <c r="DJ168" s="71"/>
      <c r="DK168" s="71"/>
      <c r="DL168" s="71"/>
      <c r="DM168" s="71"/>
      <c r="DN168" s="71"/>
      <c r="DO168" s="71"/>
      <c r="DP168" s="71"/>
      <c r="DQ168" s="71"/>
      <c r="DR168" s="71"/>
      <c r="DS168" s="71"/>
      <c r="DT168" s="71"/>
      <c r="DU168" s="71"/>
      <c r="DV168" s="71"/>
      <c r="DW168" s="71"/>
      <c r="DX168" s="71"/>
      <c r="DY168" s="71"/>
      <c r="DZ168" s="71"/>
      <c r="EA168" s="71"/>
      <c r="EB168" s="71"/>
      <c r="EC168" s="71"/>
      <c r="ED168" s="71"/>
      <c r="EE168" s="71"/>
      <c r="EF168" s="71"/>
      <c r="EG168" s="71"/>
      <c r="EH168" s="71"/>
      <c r="EI168" s="74"/>
      <c r="EJ168" s="74"/>
      <c r="EK168" s="74"/>
      <c r="EL168" s="74"/>
      <c r="EM168" s="74"/>
      <c r="EN168" s="74"/>
      <c r="EO168" s="74"/>
      <c r="EP168" s="74"/>
      <c r="EQ168" s="74"/>
      <c r="ER168" s="74"/>
      <c r="ES168" s="74"/>
      <c r="ET168" s="74"/>
      <c r="EU168" s="74"/>
      <c r="EV168" s="74"/>
      <c r="EW168" s="74"/>
      <c r="EX168" s="74"/>
      <c r="EY168" s="74"/>
      <c r="EZ168" s="74"/>
      <c r="FA168" s="74"/>
      <c r="FB168" s="74"/>
    </row>
    <row r="169" spans="2:158" s="69" customFormat="1" ht="12">
      <c r="B169" s="76"/>
      <c r="C169" s="77" t="s">
        <v>393</v>
      </c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2"/>
      <c r="P169" s="71"/>
      <c r="Q169" s="71"/>
      <c r="R169" s="71"/>
      <c r="S169" s="71"/>
      <c r="T169" s="71"/>
      <c r="U169" s="71"/>
      <c r="V169" s="71"/>
      <c r="W169" s="71"/>
      <c r="X169" s="71"/>
      <c r="Y169" s="73">
        <v>2</v>
      </c>
      <c r="Z169" s="73"/>
      <c r="AA169" s="73"/>
      <c r="AB169" s="73"/>
      <c r="AC169" s="73"/>
      <c r="AD169" s="73"/>
      <c r="AE169" s="73"/>
      <c r="AF169" s="447">
        <f t="shared" si="227"/>
        <v>150.5</v>
      </c>
      <c r="AG169" s="168"/>
      <c r="AH169" s="168"/>
      <c r="AI169" s="168"/>
      <c r="AJ169" s="168"/>
      <c r="AK169" s="168"/>
      <c r="AL169" s="168"/>
      <c r="AM169" s="168"/>
      <c r="AN169" s="168"/>
      <c r="AO169" s="168">
        <v>82</v>
      </c>
      <c r="AP169" s="168"/>
      <c r="AQ169" s="168"/>
      <c r="AR169" s="168"/>
      <c r="AS169" s="447">
        <f t="shared" si="226"/>
        <v>82</v>
      </c>
      <c r="AT169" s="462"/>
      <c r="AU169" s="450">
        <f t="shared" si="228"/>
        <v>0</v>
      </c>
      <c r="AV169" s="168"/>
      <c r="AW169" s="168"/>
      <c r="AX169" s="168"/>
      <c r="AY169" s="462"/>
      <c r="AZ169" s="168"/>
      <c r="BA169" s="462">
        <v>32</v>
      </c>
      <c r="BB169" s="447">
        <f t="shared" si="229"/>
        <v>36.299999999999997</v>
      </c>
      <c r="BC169" s="168"/>
      <c r="BD169" s="168">
        <v>36.299999999999997</v>
      </c>
      <c r="BE169" s="168"/>
      <c r="BF169" s="168"/>
      <c r="BG169" s="462"/>
      <c r="BH169" s="462">
        <v>0.2</v>
      </c>
      <c r="BI169" s="462"/>
      <c r="BJ169" s="462"/>
      <c r="BK169" s="462"/>
      <c r="BL169" s="450">
        <f t="shared" si="230"/>
        <v>0</v>
      </c>
      <c r="BM169" s="168"/>
      <c r="BN169" s="168"/>
      <c r="BO169" s="168"/>
      <c r="BP169" s="168"/>
      <c r="BQ169" s="462">
        <f t="shared" si="239"/>
        <v>68.5</v>
      </c>
      <c r="BR169" s="168"/>
      <c r="BS169" s="168"/>
      <c r="BT169" s="168"/>
      <c r="BU169" s="168"/>
      <c r="BV169" s="168"/>
      <c r="BW169" s="168"/>
      <c r="BX169" s="168"/>
      <c r="BY169" s="168"/>
      <c r="BZ169" s="168"/>
      <c r="CA169" s="168"/>
      <c r="CB169" s="168"/>
      <c r="CC169" s="168"/>
      <c r="CD169" s="168"/>
      <c r="CE169" s="168"/>
      <c r="CF169" s="168"/>
      <c r="CG169" s="168"/>
      <c r="CH169" s="168"/>
      <c r="CI169" s="168"/>
      <c r="CJ169" s="168"/>
      <c r="CK169" s="168"/>
      <c r="CL169" s="168"/>
      <c r="CM169" s="168"/>
      <c r="CN169" s="168"/>
      <c r="CO169" s="168"/>
      <c r="CP169" s="571">
        <f t="shared" si="238"/>
        <v>0</v>
      </c>
      <c r="CQ169" s="168"/>
      <c r="CR169" s="168"/>
      <c r="CS169" s="168"/>
      <c r="CT169" s="168"/>
      <c r="CU169" s="168"/>
      <c r="CV169" s="168"/>
      <c r="CW169" s="168"/>
      <c r="CX169" s="168"/>
      <c r="CY169" s="168"/>
      <c r="CZ169" s="71"/>
      <c r="DA169" s="71"/>
      <c r="DB169" s="190">
        <f t="shared" si="222"/>
        <v>0</v>
      </c>
      <c r="DC169" s="71">
        <f t="shared" si="223"/>
        <v>0</v>
      </c>
      <c r="DD169" s="71"/>
      <c r="DE169" s="71"/>
      <c r="DF169" s="71"/>
      <c r="DG169" s="190">
        <f t="shared" si="224"/>
        <v>0</v>
      </c>
      <c r="DH169" s="71">
        <f t="shared" si="225"/>
        <v>0</v>
      </c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4"/>
      <c r="EJ169" s="74"/>
      <c r="EK169" s="74"/>
      <c r="EL169" s="74"/>
      <c r="EM169" s="74"/>
      <c r="EN169" s="74"/>
      <c r="EO169" s="74"/>
      <c r="EP169" s="74"/>
      <c r="EQ169" s="74"/>
      <c r="ER169" s="74"/>
      <c r="ES169" s="74"/>
      <c r="ET169" s="74"/>
      <c r="EU169" s="74"/>
      <c r="EV169" s="74"/>
      <c r="EW169" s="74"/>
      <c r="EX169" s="74"/>
      <c r="EY169" s="74"/>
      <c r="EZ169" s="74"/>
      <c r="FA169" s="74"/>
      <c r="FB169" s="74"/>
    </row>
    <row r="170" spans="2:158" s="69" customFormat="1" ht="12">
      <c r="B170" s="76"/>
      <c r="C170" s="77" t="s">
        <v>394</v>
      </c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2"/>
      <c r="P170" s="71"/>
      <c r="Q170" s="71"/>
      <c r="R170" s="71"/>
      <c r="S170" s="71"/>
      <c r="T170" s="71"/>
      <c r="U170" s="71"/>
      <c r="V170" s="71"/>
      <c r="W170" s="71"/>
      <c r="X170" s="71"/>
      <c r="Y170" s="73">
        <v>3</v>
      </c>
      <c r="Z170" s="73"/>
      <c r="AA170" s="73"/>
      <c r="AB170" s="73"/>
      <c r="AC170" s="73"/>
      <c r="AD170" s="73"/>
      <c r="AE170" s="73"/>
      <c r="AF170" s="447">
        <f t="shared" si="227"/>
        <v>1671</v>
      </c>
      <c r="AG170" s="168"/>
      <c r="AH170" s="168"/>
      <c r="AI170" s="168"/>
      <c r="AJ170" s="168"/>
      <c r="AK170" s="168"/>
      <c r="AL170" s="168"/>
      <c r="AM170" s="168"/>
      <c r="AN170" s="168"/>
      <c r="AO170" s="168">
        <v>1610</v>
      </c>
      <c r="AP170" s="168"/>
      <c r="AQ170" s="168"/>
      <c r="AR170" s="168"/>
      <c r="AS170" s="447">
        <f t="shared" si="226"/>
        <v>1610</v>
      </c>
      <c r="AT170" s="462"/>
      <c r="AU170" s="450">
        <f t="shared" si="228"/>
        <v>0</v>
      </c>
      <c r="AV170" s="168"/>
      <c r="AW170" s="168"/>
      <c r="AX170" s="168"/>
      <c r="AY170" s="462"/>
      <c r="AZ170" s="168"/>
      <c r="BA170" s="462">
        <v>20</v>
      </c>
      <c r="BB170" s="447">
        <f t="shared" si="229"/>
        <v>1</v>
      </c>
      <c r="BC170" s="168"/>
      <c r="BD170" s="168"/>
      <c r="BE170" s="168"/>
      <c r="BF170" s="168">
        <v>1</v>
      </c>
      <c r="BG170" s="462"/>
      <c r="BH170" s="462">
        <v>7</v>
      </c>
      <c r="BI170" s="462"/>
      <c r="BJ170" s="462"/>
      <c r="BK170" s="462"/>
      <c r="BL170" s="450">
        <f t="shared" si="230"/>
        <v>33</v>
      </c>
      <c r="BM170" s="168"/>
      <c r="BN170" s="168"/>
      <c r="BO170" s="168"/>
      <c r="BP170" s="168">
        <v>33</v>
      </c>
      <c r="BQ170" s="462">
        <f t="shared" si="239"/>
        <v>61</v>
      </c>
      <c r="BR170" s="168"/>
      <c r="BS170" s="168"/>
      <c r="BT170" s="168"/>
      <c r="BU170" s="168"/>
      <c r="BV170" s="168"/>
      <c r="BW170" s="168"/>
      <c r="BX170" s="168"/>
      <c r="BY170" s="168"/>
      <c r="BZ170" s="168"/>
      <c r="CA170" s="168"/>
      <c r="CB170" s="168"/>
      <c r="CC170" s="168"/>
      <c r="CD170" s="168"/>
      <c r="CE170" s="168"/>
      <c r="CF170" s="168"/>
      <c r="CG170" s="168"/>
      <c r="CH170" s="168"/>
      <c r="CI170" s="168"/>
      <c r="CJ170" s="168"/>
      <c r="CK170" s="168"/>
      <c r="CL170" s="168"/>
      <c r="CM170" s="168"/>
      <c r="CN170" s="168"/>
      <c r="CO170" s="168"/>
      <c r="CP170" s="571">
        <f t="shared" si="238"/>
        <v>0</v>
      </c>
      <c r="CQ170" s="168"/>
      <c r="CR170" s="168"/>
      <c r="CS170" s="168"/>
      <c r="CT170" s="168"/>
      <c r="CU170" s="168"/>
      <c r="CV170" s="168"/>
      <c r="CW170" s="168"/>
      <c r="CX170" s="168"/>
      <c r="CY170" s="168"/>
      <c r="CZ170" s="71"/>
      <c r="DA170" s="71"/>
      <c r="DB170" s="190">
        <f t="shared" si="222"/>
        <v>0</v>
      </c>
      <c r="DC170" s="71">
        <f t="shared" si="223"/>
        <v>0</v>
      </c>
      <c r="DD170" s="71"/>
      <c r="DE170" s="71"/>
      <c r="DF170" s="71"/>
      <c r="DG170" s="190">
        <f t="shared" si="224"/>
        <v>0</v>
      </c>
      <c r="DH170" s="71">
        <f t="shared" si="225"/>
        <v>0</v>
      </c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4"/>
      <c r="EJ170" s="74"/>
      <c r="EK170" s="74"/>
      <c r="EL170" s="74"/>
      <c r="EM170" s="74"/>
      <c r="EN170" s="74"/>
      <c r="EO170" s="74"/>
      <c r="EP170" s="74"/>
      <c r="EQ170" s="74"/>
      <c r="ER170" s="74"/>
      <c r="ES170" s="74"/>
      <c r="ET170" s="74"/>
      <c r="EU170" s="74"/>
      <c r="EV170" s="74"/>
      <c r="EW170" s="74"/>
      <c r="EX170" s="74"/>
      <c r="EY170" s="74"/>
      <c r="EZ170" s="74"/>
      <c r="FA170" s="74"/>
      <c r="FB170" s="74"/>
    </row>
    <row r="171" spans="2:158" s="69" customFormat="1" ht="12">
      <c r="B171" s="76"/>
      <c r="C171" s="77" t="s">
        <v>395</v>
      </c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2"/>
      <c r="P171" s="71"/>
      <c r="Q171" s="71"/>
      <c r="R171" s="71"/>
      <c r="S171" s="71"/>
      <c r="T171" s="71"/>
      <c r="U171" s="71"/>
      <c r="V171" s="71"/>
      <c r="W171" s="71"/>
      <c r="X171" s="71"/>
      <c r="Y171" s="73"/>
      <c r="Z171" s="73"/>
      <c r="AA171" s="73"/>
      <c r="AB171" s="73"/>
      <c r="AC171" s="73"/>
      <c r="AD171" s="73"/>
      <c r="AE171" s="73"/>
      <c r="AF171" s="447">
        <f t="shared" si="227"/>
        <v>0</v>
      </c>
      <c r="AG171" s="168"/>
      <c r="AH171" s="168"/>
      <c r="AI171" s="168"/>
      <c r="AJ171" s="168"/>
      <c r="AK171" s="168"/>
      <c r="AL171" s="168"/>
      <c r="AM171" s="168"/>
      <c r="AN171" s="168"/>
      <c r="AO171" s="168"/>
      <c r="AP171" s="168"/>
      <c r="AQ171" s="168"/>
      <c r="AR171" s="168"/>
      <c r="AS171" s="447">
        <f t="shared" si="226"/>
        <v>0</v>
      </c>
      <c r="AT171" s="462"/>
      <c r="AU171" s="450">
        <f t="shared" si="228"/>
        <v>0</v>
      </c>
      <c r="AV171" s="168"/>
      <c r="AW171" s="168"/>
      <c r="AX171" s="168"/>
      <c r="AY171" s="462"/>
      <c r="AZ171" s="168"/>
      <c r="BA171" s="462"/>
      <c r="BB171" s="447">
        <f t="shared" si="229"/>
        <v>0</v>
      </c>
      <c r="BC171" s="168"/>
      <c r="BD171" s="168"/>
      <c r="BE171" s="168"/>
      <c r="BF171" s="168"/>
      <c r="BG171" s="462"/>
      <c r="BH171" s="462"/>
      <c r="BI171" s="462"/>
      <c r="BJ171" s="462"/>
      <c r="BK171" s="462"/>
      <c r="BL171" s="450">
        <f t="shared" si="230"/>
        <v>0</v>
      </c>
      <c r="BM171" s="168"/>
      <c r="BN171" s="168"/>
      <c r="BO171" s="168"/>
      <c r="BP171" s="168"/>
      <c r="BQ171" s="462">
        <f t="shared" si="239"/>
        <v>0</v>
      </c>
      <c r="BR171" s="168"/>
      <c r="BS171" s="168"/>
      <c r="BT171" s="168"/>
      <c r="BU171" s="168"/>
      <c r="BV171" s="168"/>
      <c r="BW171" s="168"/>
      <c r="BX171" s="168"/>
      <c r="BY171" s="168"/>
      <c r="BZ171" s="168"/>
      <c r="CA171" s="168"/>
      <c r="CB171" s="168"/>
      <c r="CC171" s="168"/>
      <c r="CD171" s="168"/>
      <c r="CE171" s="168"/>
      <c r="CF171" s="168"/>
      <c r="CG171" s="168"/>
      <c r="CH171" s="168"/>
      <c r="CI171" s="168"/>
      <c r="CJ171" s="168"/>
      <c r="CK171" s="168"/>
      <c r="CL171" s="168"/>
      <c r="CM171" s="168"/>
      <c r="CN171" s="168"/>
      <c r="CO171" s="168"/>
      <c r="CP171" s="571">
        <f t="shared" si="238"/>
        <v>0</v>
      </c>
      <c r="CQ171" s="168"/>
      <c r="CR171" s="168"/>
      <c r="CS171" s="168"/>
      <c r="CT171" s="168"/>
      <c r="CU171" s="168"/>
      <c r="CV171" s="168"/>
      <c r="CW171" s="168"/>
      <c r="CX171" s="168"/>
      <c r="CY171" s="168"/>
      <c r="CZ171" s="71"/>
      <c r="DA171" s="71"/>
      <c r="DB171" s="190">
        <f t="shared" si="222"/>
        <v>0</v>
      </c>
      <c r="DC171" s="71">
        <f t="shared" si="223"/>
        <v>0</v>
      </c>
      <c r="DD171" s="71"/>
      <c r="DE171" s="71"/>
      <c r="DF171" s="71"/>
      <c r="DG171" s="190">
        <f t="shared" si="224"/>
        <v>0</v>
      </c>
      <c r="DH171" s="71">
        <f t="shared" si="225"/>
        <v>0</v>
      </c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4"/>
      <c r="EJ171" s="74"/>
      <c r="EK171" s="74"/>
      <c r="EL171" s="74"/>
      <c r="EM171" s="74"/>
      <c r="EN171" s="74"/>
      <c r="EO171" s="74"/>
      <c r="EP171" s="74"/>
      <c r="EQ171" s="74"/>
      <c r="ER171" s="74"/>
      <c r="ES171" s="74"/>
      <c r="ET171" s="74"/>
      <c r="EU171" s="74"/>
      <c r="EV171" s="74"/>
      <c r="EW171" s="74"/>
      <c r="EX171" s="74"/>
      <c r="EY171" s="74"/>
      <c r="EZ171" s="74"/>
      <c r="FA171" s="74"/>
      <c r="FB171" s="74"/>
    </row>
    <row r="172" spans="2:158" s="69" customFormat="1" ht="12">
      <c r="B172" s="76"/>
      <c r="C172" s="77" t="s">
        <v>396</v>
      </c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2"/>
      <c r="P172" s="71"/>
      <c r="Q172" s="71"/>
      <c r="R172" s="71"/>
      <c r="S172" s="71"/>
      <c r="T172" s="71"/>
      <c r="U172" s="71"/>
      <c r="V172" s="71"/>
      <c r="W172" s="71"/>
      <c r="X172" s="71"/>
      <c r="Y172" s="73"/>
      <c r="Z172" s="73"/>
      <c r="AA172" s="73"/>
      <c r="AB172" s="73"/>
      <c r="AC172" s="73"/>
      <c r="AD172" s="73"/>
      <c r="AE172" s="73"/>
      <c r="AF172" s="447">
        <f t="shared" si="227"/>
        <v>0</v>
      </c>
      <c r="AG172" s="168"/>
      <c r="AH172" s="168"/>
      <c r="AI172" s="168"/>
      <c r="AJ172" s="168"/>
      <c r="AK172" s="168"/>
      <c r="AL172" s="168"/>
      <c r="AM172" s="168"/>
      <c r="AN172" s="168"/>
      <c r="AO172" s="168"/>
      <c r="AP172" s="168"/>
      <c r="AQ172" s="168"/>
      <c r="AR172" s="168"/>
      <c r="AS172" s="447">
        <f t="shared" si="226"/>
        <v>0</v>
      </c>
      <c r="AT172" s="462"/>
      <c r="AU172" s="450">
        <f t="shared" si="228"/>
        <v>0</v>
      </c>
      <c r="AV172" s="168"/>
      <c r="AW172" s="168"/>
      <c r="AX172" s="168"/>
      <c r="AY172" s="462"/>
      <c r="AZ172" s="168"/>
      <c r="BA172" s="462"/>
      <c r="BB172" s="447">
        <f t="shared" si="229"/>
        <v>0</v>
      </c>
      <c r="BC172" s="168"/>
      <c r="BD172" s="168"/>
      <c r="BE172" s="168"/>
      <c r="BF172" s="168"/>
      <c r="BG172" s="462"/>
      <c r="BH172" s="462"/>
      <c r="BI172" s="462"/>
      <c r="BJ172" s="462"/>
      <c r="BK172" s="462"/>
      <c r="BL172" s="450">
        <f t="shared" si="230"/>
        <v>0</v>
      </c>
      <c r="BM172" s="168"/>
      <c r="BN172" s="168"/>
      <c r="BO172" s="168"/>
      <c r="BP172" s="168"/>
      <c r="BQ172" s="462">
        <f t="shared" si="239"/>
        <v>0</v>
      </c>
      <c r="BR172" s="168"/>
      <c r="BS172" s="168"/>
      <c r="BT172" s="168"/>
      <c r="BU172" s="168"/>
      <c r="BV172" s="168"/>
      <c r="BW172" s="168"/>
      <c r="BX172" s="168"/>
      <c r="BY172" s="168"/>
      <c r="BZ172" s="168"/>
      <c r="CA172" s="168"/>
      <c r="CB172" s="168"/>
      <c r="CC172" s="168"/>
      <c r="CD172" s="168"/>
      <c r="CE172" s="168"/>
      <c r="CF172" s="168"/>
      <c r="CG172" s="168"/>
      <c r="CH172" s="168"/>
      <c r="CI172" s="168"/>
      <c r="CJ172" s="168"/>
      <c r="CK172" s="168"/>
      <c r="CL172" s="168"/>
      <c r="CM172" s="168"/>
      <c r="CN172" s="168"/>
      <c r="CO172" s="168"/>
      <c r="CP172" s="571">
        <f t="shared" si="238"/>
        <v>0</v>
      </c>
      <c r="CQ172" s="168"/>
      <c r="CR172" s="168"/>
      <c r="CS172" s="168"/>
      <c r="CT172" s="168"/>
      <c r="CU172" s="168"/>
      <c r="CV172" s="168"/>
      <c r="CW172" s="168"/>
      <c r="CX172" s="168"/>
      <c r="CY172" s="168"/>
      <c r="CZ172" s="71"/>
      <c r="DA172" s="71"/>
      <c r="DB172" s="190">
        <f t="shared" si="222"/>
        <v>0</v>
      </c>
      <c r="DC172" s="71">
        <f t="shared" si="223"/>
        <v>0</v>
      </c>
      <c r="DD172" s="71"/>
      <c r="DE172" s="71"/>
      <c r="DF172" s="71"/>
      <c r="DG172" s="190">
        <f t="shared" si="224"/>
        <v>0</v>
      </c>
      <c r="DH172" s="71">
        <f t="shared" si="225"/>
        <v>0</v>
      </c>
      <c r="DI172" s="71"/>
      <c r="DJ172" s="71"/>
      <c r="DK172" s="71"/>
      <c r="DL172" s="71"/>
      <c r="DM172" s="71"/>
      <c r="DN172" s="71"/>
      <c r="DO172" s="71"/>
      <c r="DP172" s="71"/>
      <c r="DQ172" s="71"/>
      <c r="DR172" s="71"/>
      <c r="DS172" s="71"/>
      <c r="DT172" s="71"/>
      <c r="DU172" s="71"/>
      <c r="DV172" s="71"/>
      <c r="DW172" s="71"/>
      <c r="DX172" s="71"/>
      <c r="DY172" s="71"/>
      <c r="DZ172" s="71"/>
      <c r="EA172" s="71"/>
      <c r="EB172" s="71"/>
      <c r="EC172" s="71"/>
      <c r="ED172" s="71"/>
      <c r="EE172" s="71"/>
      <c r="EF172" s="71"/>
      <c r="EG172" s="71"/>
      <c r="EH172" s="71"/>
      <c r="EI172" s="74"/>
      <c r="EJ172" s="74"/>
      <c r="EK172" s="74"/>
      <c r="EL172" s="74"/>
      <c r="EM172" s="74"/>
      <c r="EN172" s="74"/>
      <c r="EO172" s="74"/>
      <c r="EP172" s="74"/>
      <c r="EQ172" s="74"/>
      <c r="ER172" s="74"/>
      <c r="ES172" s="74"/>
      <c r="ET172" s="74"/>
      <c r="EU172" s="74"/>
      <c r="EV172" s="74"/>
      <c r="EW172" s="74"/>
      <c r="EX172" s="74"/>
      <c r="EY172" s="74"/>
      <c r="EZ172" s="74"/>
      <c r="FA172" s="74"/>
      <c r="FB172" s="74"/>
    </row>
    <row r="173" spans="2:158" s="69" customFormat="1" ht="12">
      <c r="B173" s="76"/>
      <c r="C173" s="77" t="s">
        <v>397</v>
      </c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2"/>
      <c r="P173" s="71"/>
      <c r="Q173" s="71"/>
      <c r="R173" s="71"/>
      <c r="S173" s="71"/>
      <c r="T173" s="71"/>
      <c r="U173" s="71"/>
      <c r="V173" s="71"/>
      <c r="W173" s="71"/>
      <c r="X173" s="71"/>
      <c r="Y173" s="73"/>
      <c r="Z173" s="73"/>
      <c r="AA173" s="73"/>
      <c r="AB173" s="73"/>
      <c r="AC173" s="73"/>
      <c r="AD173" s="73"/>
      <c r="AE173" s="73"/>
      <c r="AF173" s="447">
        <f t="shared" si="227"/>
        <v>0</v>
      </c>
      <c r="AG173" s="168"/>
      <c r="AH173" s="168"/>
      <c r="AI173" s="168"/>
      <c r="AJ173" s="168"/>
      <c r="AK173" s="168"/>
      <c r="AL173" s="168"/>
      <c r="AM173" s="168"/>
      <c r="AN173" s="168"/>
      <c r="AO173" s="168"/>
      <c r="AP173" s="168"/>
      <c r="AQ173" s="168"/>
      <c r="AR173" s="168"/>
      <c r="AS173" s="447">
        <f t="shared" si="226"/>
        <v>0</v>
      </c>
      <c r="AT173" s="462"/>
      <c r="AU173" s="450">
        <f t="shared" si="228"/>
        <v>0</v>
      </c>
      <c r="AV173" s="168"/>
      <c r="AW173" s="168"/>
      <c r="AX173" s="168"/>
      <c r="AY173" s="462"/>
      <c r="AZ173" s="168"/>
      <c r="BA173" s="462"/>
      <c r="BB173" s="447">
        <f t="shared" si="229"/>
        <v>0</v>
      </c>
      <c r="BC173" s="168"/>
      <c r="BD173" s="168"/>
      <c r="BE173" s="168"/>
      <c r="BF173" s="168"/>
      <c r="BG173" s="462"/>
      <c r="BH173" s="462"/>
      <c r="BI173" s="462"/>
      <c r="BJ173" s="462"/>
      <c r="BK173" s="462"/>
      <c r="BL173" s="450">
        <f t="shared" si="230"/>
        <v>0</v>
      </c>
      <c r="BM173" s="168"/>
      <c r="BN173" s="168"/>
      <c r="BO173" s="168"/>
      <c r="BP173" s="168"/>
      <c r="BQ173" s="462">
        <f t="shared" si="239"/>
        <v>0</v>
      </c>
      <c r="BR173" s="168"/>
      <c r="BS173" s="168"/>
      <c r="BT173" s="168"/>
      <c r="BU173" s="168"/>
      <c r="BV173" s="168"/>
      <c r="BW173" s="168"/>
      <c r="BX173" s="168"/>
      <c r="BY173" s="168"/>
      <c r="BZ173" s="168"/>
      <c r="CA173" s="168"/>
      <c r="CB173" s="168"/>
      <c r="CC173" s="168"/>
      <c r="CD173" s="168"/>
      <c r="CE173" s="168"/>
      <c r="CF173" s="168"/>
      <c r="CG173" s="168"/>
      <c r="CH173" s="168"/>
      <c r="CI173" s="168"/>
      <c r="CJ173" s="168"/>
      <c r="CK173" s="168"/>
      <c r="CL173" s="168"/>
      <c r="CM173" s="168"/>
      <c r="CN173" s="168"/>
      <c r="CO173" s="168"/>
      <c r="CP173" s="571">
        <f t="shared" si="238"/>
        <v>0</v>
      </c>
      <c r="CQ173" s="168"/>
      <c r="CR173" s="168"/>
      <c r="CS173" s="168"/>
      <c r="CT173" s="168"/>
      <c r="CU173" s="168"/>
      <c r="CV173" s="168"/>
      <c r="CW173" s="168"/>
      <c r="CX173" s="168"/>
      <c r="CY173" s="168"/>
      <c r="CZ173" s="71"/>
      <c r="DA173" s="71"/>
      <c r="DB173" s="190">
        <f t="shared" si="222"/>
        <v>0</v>
      </c>
      <c r="DC173" s="71">
        <f t="shared" si="223"/>
        <v>0</v>
      </c>
      <c r="DD173" s="71"/>
      <c r="DE173" s="71"/>
      <c r="DF173" s="71"/>
      <c r="DG173" s="190">
        <f t="shared" si="224"/>
        <v>0</v>
      </c>
      <c r="DH173" s="71">
        <f t="shared" si="225"/>
        <v>0</v>
      </c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4"/>
      <c r="EJ173" s="74"/>
      <c r="EK173" s="74"/>
      <c r="EL173" s="74"/>
      <c r="EM173" s="74"/>
      <c r="EN173" s="74"/>
      <c r="EO173" s="74"/>
      <c r="EP173" s="74"/>
      <c r="EQ173" s="74"/>
      <c r="ER173" s="74"/>
      <c r="ES173" s="74"/>
      <c r="ET173" s="74"/>
      <c r="EU173" s="74"/>
      <c r="EV173" s="74"/>
      <c r="EW173" s="74"/>
      <c r="EX173" s="74"/>
      <c r="EY173" s="74"/>
      <c r="EZ173" s="74"/>
      <c r="FA173" s="74"/>
      <c r="FB173" s="74"/>
    </row>
    <row r="174" spans="2:158" s="69" customFormat="1" ht="12">
      <c r="B174" s="76"/>
      <c r="C174" s="77" t="s">
        <v>398</v>
      </c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2"/>
      <c r="P174" s="71"/>
      <c r="Q174" s="71"/>
      <c r="R174" s="71"/>
      <c r="S174" s="71"/>
      <c r="T174" s="71"/>
      <c r="U174" s="71"/>
      <c r="V174" s="71"/>
      <c r="W174" s="71"/>
      <c r="X174" s="71"/>
      <c r="Y174" s="73"/>
      <c r="Z174" s="73"/>
      <c r="AA174" s="73"/>
      <c r="AB174" s="73"/>
      <c r="AC174" s="73"/>
      <c r="AD174" s="73"/>
      <c r="AE174" s="73"/>
      <c r="AF174" s="447">
        <f t="shared" si="227"/>
        <v>0</v>
      </c>
      <c r="AG174" s="168"/>
      <c r="AH174" s="168"/>
      <c r="AI174" s="168"/>
      <c r="AJ174" s="168"/>
      <c r="AK174" s="168"/>
      <c r="AL174" s="168"/>
      <c r="AM174" s="168"/>
      <c r="AN174" s="168"/>
      <c r="AO174" s="168"/>
      <c r="AP174" s="168"/>
      <c r="AQ174" s="168"/>
      <c r="AR174" s="168"/>
      <c r="AS174" s="447">
        <f t="shared" si="226"/>
        <v>0</v>
      </c>
      <c r="AT174" s="462"/>
      <c r="AU174" s="450">
        <f t="shared" si="228"/>
        <v>0</v>
      </c>
      <c r="AV174" s="168"/>
      <c r="AW174" s="168"/>
      <c r="AX174" s="168"/>
      <c r="AY174" s="462"/>
      <c r="AZ174" s="168"/>
      <c r="BA174" s="462"/>
      <c r="BB174" s="447">
        <f t="shared" si="229"/>
        <v>0</v>
      </c>
      <c r="BC174" s="168"/>
      <c r="BD174" s="168"/>
      <c r="BE174" s="168"/>
      <c r="BF174" s="168"/>
      <c r="BG174" s="462"/>
      <c r="BH174" s="462"/>
      <c r="BI174" s="462"/>
      <c r="BJ174" s="462"/>
      <c r="BK174" s="462"/>
      <c r="BL174" s="450">
        <f t="shared" si="230"/>
        <v>0</v>
      </c>
      <c r="BM174" s="168"/>
      <c r="BN174" s="168"/>
      <c r="BO174" s="168"/>
      <c r="BP174" s="168"/>
      <c r="BQ174" s="462">
        <f t="shared" si="239"/>
        <v>0</v>
      </c>
      <c r="BR174" s="168"/>
      <c r="BS174" s="168"/>
      <c r="BT174" s="168"/>
      <c r="BU174" s="168"/>
      <c r="BV174" s="168"/>
      <c r="BW174" s="168"/>
      <c r="BX174" s="168"/>
      <c r="BY174" s="168"/>
      <c r="BZ174" s="168"/>
      <c r="CA174" s="168"/>
      <c r="CB174" s="168"/>
      <c r="CC174" s="168"/>
      <c r="CD174" s="168"/>
      <c r="CE174" s="168"/>
      <c r="CF174" s="168"/>
      <c r="CG174" s="168"/>
      <c r="CH174" s="168"/>
      <c r="CI174" s="168"/>
      <c r="CJ174" s="168"/>
      <c r="CK174" s="168"/>
      <c r="CL174" s="168"/>
      <c r="CM174" s="168"/>
      <c r="CN174" s="168"/>
      <c r="CO174" s="168"/>
      <c r="CP174" s="571">
        <f t="shared" si="238"/>
        <v>0</v>
      </c>
      <c r="CQ174" s="168"/>
      <c r="CR174" s="168"/>
      <c r="CS174" s="168"/>
      <c r="CT174" s="168"/>
      <c r="CU174" s="168"/>
      <c r="CV174" s="168"/>
      <c r="CW174" s="168"/>
      <c r="CX174" s="168"/>
      <c r="CY174" s="168"/>
      <c r="CZ174" s="71"/>
      <c r="DA174" s="71"/>
      <c r="DB174" s="190">
        <f t="shared" si="222"/>
        <v>0</v>
      </c>
      <c r="DC174" s="71">
        <f t="shared" si="223"/>
        <v>0</v>
      </c>
      <c r="DD174" s="71"/>
      <c r="DE174" s="71"/>
      <c r="DF174" s="71"/>
      <c r="DG174" s="190">
        <f t="shared" si="224"/>
        <v>0</v>
      </c>
      <c r="DH174" s="71">
        <f t="shared" si="225"/>
        <v>0</v>
      </c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1"/>
      <c r="DW174" s="71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4"/>
      <c r="EJ174" s="74"/>
      <c r="EK174" s="74"/>
      <c r="EL174" s="74"/>
      <c r="EM174" s="74"/>
      <c r="EN174" s="74"/>
      <c r="EO174" s="74"/>
      <c r="EP174" s="74"/>
      <c r="EQ174" s="74"/>
      <c r="ER174" s="74"/>
      <c r="ES174" s="74"/>
      <c r="ET174" s="74"/>
      <c r="EU174" s="74"/>
      <c r="EV174" s="74"/>
      <c r="EW174" s="74"/>
      <c r="EX174" s="74"/>
      <c r="EY174" s="74"/>
      <c r="EZ174" s="74"/>
      <c r="FA174" s="74"/>
      <c r="FB174" s="74"/>
    </row>
    <row r="175" spans="2:158" s="69" customFormat="1" ht="48">
      <c r="B175" s="76" t="s">
        <v>417</v>
      </c>
      <c r="C175" s="90" t="s">
        <v>418</v>
      </c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2"/>
      <c r="P175" s="71"/>
      <c r="Q175" s="71"/>
      <c r="R175" s="71"/>
      <c r="S175" s="71"/>
      <c r="T175" s="71"/>
      <c r="U175" s="71"/>
      <c r="V175" s="71"/>
      <c r="W175" s="71"/>
      <c r="X175" s="71"/>
      <c r="Y175" s="73"/>
      <c r="Z175" s="73"/>
      <c r="AA175" s="73"/>
      <c r="AB175" s="73"/>
      <c r="AC175" s="73"/>
      <c r="AD175" s="73"/>
      <c r="AE175" s="73"/>
      <c r="AF175" s="447">
        <f t="shared" si="227"/>
        <v>0</v>
      </c>
      <c r="AG175" s="168"/>
      <c r="AH175" s="168"/>
      <c r="AI175" s="168"/>
      <c r="AJ175" s="168"/>
      <c r="AK175" s="168"/>
      <c r="AL175" s="168"/>
      <c r="AM175" s="168"/>
      <c r="AN175" s="168"/>
      <c r="AO175" s="168"/>
      <c r="AP175" s="168"/>
      <c r="AQ175" s="168"/>
      <c r="AR175" s="168"/>
      <c r="AS175" s="447">
        <f t="shared" si="226"/>
        <v>0</v>
      </c>
      <c r="AT175" s="462"/>
      <c r="AU175" s="450">
        <f t="shared" si="228"/>
        <v>0</v>
      </c>
      <c r="AV175" s="168"/>
      <c r="AW175" s="168"/>
      <c r="AX175" s="168"/>
      <c r="AY175" s="462"/>
      <c r="AZ175" s="168"/>
      <c r="BA175" s="462"/>
      <c r="BB175" s="447">
        <f t="shared" si="229"/>
        <v>0</v>
      </c>
      <c r="BC175" s="168"/>
      <c r="BD175" s="168"/>
      <c r="BE175" s="168"/>
      <c r="BF175" s="168"/>
      <c r="BG175" s="462"/>
      <c r="BH175" s="462"/>
      <c r="BI175" s="462"/>
      <c r="BJ175" s="462"/>
      <c r="BK175" s="462"/>
      <c r="BL175" s="450">
        <f t="shared" si="230"/>
        <v>0</v>
      </c>
      <c r="BM175" s="168"/>
      <c r="BN175" s="168"/>
      <c r="BO175" s="168"/>
      <c r="BP175" s="168"/>
      <c r="BQ175" s="462"/>
      <c r="BR175" s="168"/>
      <c r="BS175" s="168"/>
      <c r="BT175" s="168"/>
      <c r="BU175" s="168"/>
      <c r="BV175" s="168"/>
      <c r="BW175" s="168"/>
      <c r="BX175" s="168"/>
      <c r="BY175" s="168"/>
      <c r="BZ175" s="168"/>
      <c r="CA175" s="168"/>
      <c r="CB175" s="168"/>
      <c r="CC175" s="168"/>
      <c r="CD175" s="168"/>
      <c r="CE175" s="168"/>
      <c r="CF175" s="168"/>
      <c r="CG175" s="168"/>
      <c r="CH175" s="168"/>
      <c r="CI175" s="168"/>
      <c r="CJ175" s="168"/>
      <c r="CK175" s="168"/>
      <c r="CL175" s="168"/>
      <c r="CM175" s="168"/>
      <c r="CN175" s="168"/>
      <c r="CO175" s="168"/>
      <c r="CP175" s="306">
        <f t="shared" si="238"/>
        <v>0</v>
      </c>
      <c r="CQ175" s="168"/>
      <c r="CR175" s="168"/>
      <c r="CS175" s="168"/>
      <c r="CT175" s="168"/>
      <c r="CU175" s="168"/>
      <c r="CV175" s="168"/>
      <c r="CW175" s="168"/>
      <c r="CX175" s="168"/>
      <c r="CY175" s="168"/>
      <c r="CZ175" s="71"/>
      <c r="DA175" s="71"/>
      <c r="DB175" s="188">
        <f t="shared" si="222"/>
        <v>0</v>
      </c>
      <c r="DC175" s="38">
        <f t="shared" si="223"/>
        <v>0</v>
      </c>
      <c r="DD175" s="71"/>
      <c r="DE175" s="71"/>
      <c r="DF175" s="71"/>
      <c r="DG175" s="188">
        <f t="shared" si="224"/>
        <v>0</v>
      </c>
      <c r="DH175" s="38">
        <f t="shared" si="225"/>
        <v>0</v>
      </c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1"/>
      <c r="DW175" s="71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4"/>
      <c r="EJ175" s="74"/>
      <c r="EK175" s="74"/>
      <c r="EL175" s="74"/>
      <c r="EM175" s="74"/>
      <c r="EN175" s="74"/>
      <c r="EO175" s="74"/>
      <c r="EP175" s="74"/>
      <c r="EQ175" s="74"/>
      <c r="ER175" s="74"/>
      <c r="ES175" s="74"/>
      <c r="ET175" s="74"/>
      <c r="EU175" s="74"/>
      <c r="EV175" s="74"/>
      <c r="EW175" s="74"/>
      <c r="EX175" s="74"/>
      <c r="EY175" s="74"/>
      <c r="EZ175" s="74"/>
      <c r="FA175" s="74"/>
      <c r="FB175" s="74"/>
    </row>
    <row r="176" spans="2:158" ht="12">
      <c r="B176" s="39"/>
      <c r="C176" s="77" t="s">
        <v>385</v>
      </c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61"/>
      <c r="P176" s="38"/>
      <c r="Q176" s="38"/>
      <c r="R176" s="38"/>
      <c r="S176" s="38"/>
      <c r="T176" s="38"/>
      <c r="U176" s="38"/>
      <c r="V176" s="38"/>
      <c r="W176" s="38"/>
      <c r="X176" s="38"/>
      <c r="Y176" s="33"/>
      <c r="Z176" s="33"/>
      <c r="AA176" s="33"/>
      <c r="AB176" s="33"/>
      <c r="AC176" s="33"/>
      <c r="AD176" s="33"/>
      <c r="AE176" s="33"/>
      <c r="AF176" s="447">
        <f t="shared" si="227"/>
        <v>0</v>
      </c>
      <c r="AG176" s="28"/>
      <c r="AH176" s="28"/>
      <c r="AI176" s="28"/>
      <c r="AJ176" s="28"/>
      <c r="AK176" s="28"/>
      <c r="AL176" s="28"/>
      <c r="AM176" s="28"/>
      <c r="AN176" s="28"/>
      <c r="AO176" s="28"/>
      <c r="AP176" s="28"/>
      <c r="AQ176" s="28"/>
      <c r="AR176" s="28"/>
      <c r="AS176" s="447">
        <f t="shared" si="226"/>
        <v>0</v>
      </c>
      <c r="AT176" s="462"/>
      <c r="AU176" s="450">
        <f t="shared" si="228"/>
        <v>0</v>
      </c>
      <c r="AV176" s="28"/>
      <c r="AW176" s="28"/>
      <c r="AX176" s="28"/>
      <c r="AY176" s="462"/>
      <c r="AZ176" s="28"/>
      <c r="BA176" s="462"/>
      <c r="BB176" s="447">
        <f t="shared" si="229"/>
        <v>0</v>
      </c>
      <c r="BC176" s="28"/>
      <c r="BD176" s="28"/>
      <c r="BE176" s="28"/>
      <c r="BF176" s="28"/>
      <c r="BG176" s="462"/>
      <c r="BH176" s="462"/>
      <c r="BI176" s="462"/>
      <c r="BJ176" s="462"/>
      <c r="BK176" s="462"/>
      <c r="BL176" s="450">
        <f t="shared" si="230"/>
        <v>0</v>
      </c>
      <c r="BM176" s="28"/>
      <c r="BN176" s="28"/>
      <c r="BO176" s="28"/>
      <c r="BP176" s="28"/>
      <c r="BQ176" s="462"/>
      <c r="BR176" s="28"/>
      <c r="BS176" s="28"/>
      <c r="BT176" s="28"/>
      <c r="BU176" s="28"/>
      <c r="BV176" s="28"/>
      <c r="BW176" s="28"/>
      <c r="BX176" s="28"/>
      <c r="BY176" s="28"/>
      <c r="BZ176" s="28"/>
      <c r="CA176" s="28"/>
      <c r="CB176" s="28"/>
      <c r="CC176" s="28"/>
      <c r="CD176" s="28"/>
      <c r="CE176" s="28"/>
      <c r="CF176" s="28"/>
      <c r="CG176" s="28"/>
      <c r="CH176" s="28"/>
      <c r="CI176" s="28"/>
      <c r="CJ176" s="28"/>
      <c r="CK176" s="28"/>
      <c r="CL176" s="28"/>
      <c r="CM176" s="28"/>
      <c r="CN176" s="28"/>
      <c r="CO176" s="28"/>
      <c r="CP176" s="306">
        <f t="shared" si="238"/>
        <v>0</v>
      </c>
      <c r="CQ176" s="28"/>
      <c r="CR176" s="28"/>
      <c r="CS176" s="28"/>
      <c r="CT176" s="28"/>
      <c r="CU176" s="28"/>
      <c r="CV176" s="28"/>
      <c r="CW176" s="28"/>
      <c r="CX176" s="28"/>
      <c r="CY176" s="28"/>
      <c r="CZ176" s="38"/>
      <c r="DA176" s="38"/>
      <c r="DB176" s="188">
        <f t="shared" si="222"/>
        <v>0</v>
      </c>
      <c r="DC176" s="38">
        <f t="shared" si="223"/>
        <v>0</v>
      </c>
      <c r="DD176" s="38"/>
      <c r="DE176" s="38"/>
      <c r="DF176" s="38"/>
      <c r="DG176" s="188">
        <f t="shared" si="224"/>
        <v>0</v>
      </c>
      <c r="DH176" s="38">
        <f t="shared" si="225"/>
        <v>0</v>
      </c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</row>
    <row r="177" spans="2:138" ht="12">
      <c r="B177" s="39"/>
      <c r="C177" s="77" t="s">
        <v>386</v>
      </c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61"/>
      <c r="P177" s="38"/>
      <c r="Q177" s="38"/>
      <c r="R177" s="38"/>
      <c r="S177" s="38"/>
      <c r="T177" s="38"/>
      <c r="U177" s="38"/>
      <c r="V177" s="38"/>
      <c r="W177" s="38"/>
      <c r="X177" s="38"/>
      <c r="Y177" s="33"/>
      <c r="Z177" s="33"/>
      <c r="AA177" s="33"/>
      <c r="AB177" s="33"/>
      <c r="AC177" s="33"/>
      <c r="AD177" s="33"/>
      <c r="AE177" s="33"/>
      <c r="AF177" s="447">
        <f t="shared" si="227"/>
        <v>0</v>
      </c>
      <c r="AG177" s="28"/>
      <c r="AH177" s="28"/>
      <c r="AI177" s="28"/>
      <c r="AJ177" s="28"/>
      <c r="AK177" s="28"/>
      <c r="AL177" s="28"/>
      <c r="AM177" s="28"/>
      <c r="AN177" s="28"/>
      <c r="AO177" s="28"/>
      <c r="AP177" s="28"/>
      <c r="AQ177" s="28"/>
      <c r="AR177" s="28"/>
      <c r="AS177" s="447">
        <f t="shared" si="226"/>
        <v>0</v>
      </c>
      <c r="AT177" s="462"/>
      <c r="AU177" s="450">
        <f t="shared" si="228"/>
        <v>0</v>
      </c>
      <c r="AV177" s="28"/>
      <c r="AW177" s="28"/>
      <c r="AX177" s="28"/>
      <c r="AY177" s="462"/>
      <c r="AZ177" s="28"/>
      <c r="BA177" s="462"/>
      <c r="BB177" s="447">
        <f t="shared" si="229"/>
        <v>0</v>
      </c>
      <c r="BC177" s="28"/>
      <c r="BD177" s="28"/>
      <c r="BE177" s="28"/>
      <c r="BF177" s="28"/>
      <c r="BG177" s="462"/>
      <c r="BH177" s="462"/>
      <c r="BI177" s="462"/>
      <c r="BJ177" s="462"/>
      <c r="BK177" s="462"/>
      <c r="BL177" s="450">
        <f t="shared" si="230"/>
        <v>0</v>
      </c>
      <c r="BM177" s="28"/>
      <c r="BN177" s="28"/>
      <c r="BO177" s="28"/>
      <c r="BP177" s="28"/>
      <c r="BQ177" s="462"/>
      <c r="BR177" s="28"/>
      <c r="BS177" s="28"/>
      <c r="BT177" s="28"/>
      <c r="BU177" s="28"/>
      <c r="BV177" s="28"/>
      <c r="BW177" s="28"/>
      <c r="BX177" s="28"/>
      <c r="BY177" s="28"/>
      <c r="BZ177" s="28"/>
      <c r="CA177" s="28"/>
      <c r="CB177" s="28"/>
      <c r="CC177" s="28"/>
      <c r="CD177" s="28"/>
      <c r="CE177" s="28"/>
      <c r="CF177" s="28"/>
      <c r="CG177" s="28"/>
      <c r="CH177" s="28"/>
      <c r="CI177" s="28"/>
      <c r="CJ177" s="28"/>
      <c r="CK177" s="28"/>
      <c r="CL177" s="28"/>
      <c r="CM177" s="28"/>
      <c r="CN177" s="28"/>
      <c r="CO177" s="28"/>
      <c r="CP177" s="306">
        <f t="shared" si="238"/>
        <v>0</v>
      </c>
      <c r="CQ177" s="28"/>
      <c r="CR177" s="28"/>
      <c r="CS177" s="28"/>
      <c r="CT177" s="28"/>
      <c r="CU177" s="28"/>
      <c r="CV177" s="28"/>
      <c r="CW177" s="28"/>
      <c r="CX177" s="28"/>
      <c r="CY177" s="28"/>
      <c r="CZ177" s="38"/>
      <c r="DA177" s="38"/>
      <c r="DB177" s="188">
        <f t="shared" si="222"/>
        <v>0</v>
      </c>
      <c r="DC177" s="38">
        <f t="shared" si="223"/>
        <v>0</v>
      </c>
      <c r="DD177" s="38"/>
      <c r="DE177" s="38"/>
      <c r="DF177" s="38"/>
      <c r="DG177" s="188">
        <f t="shared" si="224"/>
        <v>0</v>
      </c>
      <c r="DH177" s="38">
        <f t="shared" si="225"/>
        <v>0</v>
      </c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</row>
    <row r="178" spans="2:138" ht="12">
      <c r="B178" s="39"/>
      <c r="C178" s="77" t="s">
        <v>387</v>
      </c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61"/>
      <c r="P178" s="38"/>
      <c r="Q178" s="38"/>
      <c r="R178" s="38"/>
      <c r="S178" s="38"/>
      <c r="T178" s="38"/>
      <c r="U178" s="38"/>
      <c r="V178" s="38"/>
      <c r="W178" s="38"/>
      <c r="X178" s="38"/>
      <c r="Y178" s="33"/>
      <c r="Z178" s="33"/>
      <c r="AA178" s="33"/>
      <c r="AB178" s="33"/>
      <c r="AC178" s="33"/>
      <c r="AD178" s="33"/>
      <c r="AE178" s="33"/>
      <c r="AF178" s="447">
        <f t="shared" si="227"/>
        <v>0</v>
      </c>
      <c r="AG178" s="28"/>
      <c r="AH178" s="28"/>
      <c r="AI178" s="28"/>
      <c r="AJ178" s="28"/>
      <c r="AK178" s="28"/>
      <c r="AL178" s="28"/>
      <c r="AM178" s="28"/>
      <c r="AN178" s="28"/>
      <c r="AO178" s="28"/>
      <c r="AP178" s="28"/>
      <c r="AQ178" s="28"/>
      <c r="AR178" s="28"/>
      <c r="AS178" s="447">
        <f t="shared" si="226"/>
        <v>0</v>
      </c>
      <c r="AT178" s="462"/>
      <c r="AU178" s="450">
        <f t="shared" si="228"/>
        <v>0</v>
      </c>
      <c r="AV178" s="28"/>
      <c r="AW178" s="28"/>
      <c r="AX178" s="28"/>
      <c r="AY178" s="462"/>
      <c r="AZ178" s="28"/>
      <c r="BA178" s="462"/>
      <c r="BB178" s="447">
        <f t="shared" si="229"/>
        <v>0</v>
      </c>
      <c r="BC178" s="28"/>
      <c r="BD178" s="28"/>
      <c r="BE178" s="28"/>
      <c r="BF178" s="28"/>
      <c r="BG178" s="462"/>
      <c r="BH178" s="462"/>
      <c r="BI178" s="462"/>
      <c r="BJ178" s="462"/>
      <c r="BK178" s="462"/>
      <c r="BL178" s="450">
        <f t="shared" si="230"/>
        <v>0</v>
      </c>
      <c r="BM178" s="28"/>
      <c r="BN178" s="28"/>
      <c r="BO178" s="28"/>
      <c r="BP178" s="28"/>
      <c r="BQ178" s="462"/>
      <c r="BR178" s="28"/>
      <c r="BS178" s="28"/>
      <c r="BT178" s="28"/>
      <c r="BU178" s="28"/>
      <c r="BV178" s="28"/>
      <c r="BW178" s="28"/>
      <c r="BX178" s="28"/>
      <c r="BY178" s="28"/>
      <c r="BZ178" s="28"/>
      <c r="CA178" s="28"/>
      <c r="CB178" s="28"/>
      <c r="CC178" s="28"/>
      <c r="CD178" s="28"/>
      <c r="CE178" s="28"/>
      <c r="CF178" s="28"/>
      <c r="CG178" s="28"/>
      <c r="CH178" s="28"/>
      <c r="CI178" s="28"/>
      <c r="CJ178" s="28"/>
      <c r="CK178" s="28"/>
      <c r="CL178" s="28"/>
      <c r="CM178" s="28"/>
      <c r="CN178" s="28"/>
      <c r="CO178" s="28"/>
      <c r="CP178" s="306">
        <f t="shared" si="238"/>
        <v>0</v>
      </c>
      <c r="CQ178" s="28"/>
      <c r="CR178" s="28"/>
      <c r="CS178" s="28"/>
      <c r="CT178" s="28"/>
      <c r="CU178" s="28"/>
      <c r="CV178" s="28"/>
      <c r="CW178" s="28"/>
      <c r="CX178" s="28"/>
      <c r="CY178" s="28"/>
      <c r="CZ178" s="38"/>
      <c r="DA178" s="38"/>
      <c r="DB178" s="188">
        <f t="shared" si="222"/>
        <v>0</v>
      </c>
      <c r="DC178" s="38">
        <f t="shared" si="223"/>
        <v>0</v>
      </c>
      <c r="DD178" s="38"/>
      <c r="DE178" s="38"/>
      <c r="DF178" s="38"/>
      <c r="DG178" s="188">
        <f t="shared" si="224"/>
        <v>0</v>
      </c>
      <c r="DH178" s="38">
        <f t="shared" si="225"/>
        <v>0</v>
      </c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</row>
    <row r="179" spans="2:138" ht="12">
      <c r="B179" s="39"/>
      <c r="C179" s="77" t="s">
        <v>388</v>
      </c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61"/>
      <c r="P179" s="38"/>
      <c r="Q179" s="38"/>
      <c r="R179" s="38"/>
      <c r="S179" s="38"/>
      <c r="T179" s="38"/>
      <c r="U179" s="38"/>
      <c r="V179" s="38"/>
      <c r="W179" s="38"/>
      <c r="X179" s="38"/>
      <c r="Y179" s="33"/>
      <c r="Z179" s="33"/>
      <c r="AA179" s="33"/>
      <c r="AB179" s="33"/>
      <c r="AC179" s="33"/>
      <c r="AD179" s="33"/>
      <c r="AE179" s="33"/>
      <c r="AF179" s="447">
        <f t="shared" si="227"/>
        <v>0</v>
      </c>
      <c r="AG179" s="28"/>
      <c r="AH179" s="28"/>
      <c r="AI179" s="28"/>
      <c r="AJ179" s="28"/>
      <c r="AK179" s="28"/>
      <c r="AL179" s="28"/>
      <c r="AM179" s="28"/>
      <c r="AN179" s="28"/>
      <c r="AO179" s="28"/>
      <c r="AP179" s="28"/>
      <c r="AQ179" s="28"/>
      <c r="AR179" s="28"/>
      <c r="AS179" s="447">
        <f t="shared" si="226"/>
        <v>0</v>
      </c>
      <c r="AT179" s="462"/>
      <c r="AU179" s="450">
        <f t="shared" si="228"/>
        <v>0</v>
      </c>
      <c r="AV179" s="28"/>
      <c r="AW179" s="28"/>
      <c r="AX179" s="28"/>
      <c r="AY179" s="462"/>
      <c r="AZ179" s="28"/>
      <c r="BA179" s="462"/>
      <c r="BB179" s="447">
        <f t="shared" si="229"/>
        <v>0</v>
      </c>
      <c r="BC179" s="28"/>
      <c r="BD179" s="28"/>
      <c r="BE179" s="28"/>
      <c r="BF179" s="28"/>
      <c r="BG179" s="462"/>
      <c r="BH179" s="462"/>
      <c r="BI179" s="462"/>
      <c r="BJ179" s="462"/>
      <c r="BK179" s="462"/>
      <c r="BL179" s="450">
        <f t="shared" si="230"/>
        <v>0</v>
      </c>
      <c r="BM179" s="28"/>
      <c r="BN179" s="28"/>
      <c r="BO179" s="28"/>
      <c r="BP179" s="28"/>
      <c r="BQ179" s="462"/>
      <c r="BR179" s="28"/>
      <c r="BS179" s="28"/>
      <c r="BT179" s="28"/>
      <c r="BU179" s="28"/>
      <c r="BV179" s="28"/>
      <c r="BW179" s="28"/>
      <c r="BX179" s="28"/>
      <c r="BY179" s="28"/>
      <c r="BZ179" s="28"/>
      <c r="CA179" s="28"/>
      <c r="CB179" s="28"/>
      <c r="CC179" s="28"/>
      <c r="CD179" s="28"/>
      <c r="CE179" s="28"/>
      <c r="CF179" s="28"/>
      <c r="CG179" s="28"/>
      <c r="CH179" s="28"/>
      <c r="CI179" s="28"/>
      <c r="CJ179" s="28"/>
      <c r="CK179" s="28"/>
      <c r="CL179" s="28"/>
      <c r="CM179" s="28"/>
      <c r="CN179" s="28"/>
      <c r="CO179" s="28"/>
      <c r="CP179" s="306">
        <f t="shared" si="238"/>
        <v>0</v>
      </c>
      <c r="CQ179" s="28"/>
      <c r="CR179" s="28"/>
      <c r="CS179" s="28"/>
      <c r="CT179" s="28"/>
      <c r="CU179" s="28"/>
      <c r="CV179" s="28"/>
      <c r="CW179" s="28"/>
      <c r="CX179" s="28"/>
      <c r="CY179" s="28"/>
      <c r="CZ179" s="38"/>
      <c r="DA179" s="38"/>
      <c r="DB179" s="188">
        <f t="shared" si="222"/>
        <v>0</v>
      </c>
      <c r="DC179" s="38">
        <f t="shared" si="223"/>
        <v>0</v>
      </c>
      <c r="DD179" s="38"/>
      <c r="DE179" s="38"/>
      <c r="DF179" s="38"/>
      <c r="DG179" s="188">
        <f t="shared" si="224"/>
        <v>0</v>
      </c>
      <c r="DH179" s="38">
        <f t="shared" si="225"/>
        <v>0</v>
      </c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</row>
    <row r="180" spans="2:138" ht="12">
      <c r="B180" s="39"/>
      <c r="C180" s="77" t="s">
        <v>389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61"/>
      <c r="P180" s="38"/>
      <c r="Q180" s="38"/>
      <c r="R180" s="38"/>
      <c r="S180" s="38"/>
      <c r="T180" s="38"/>
      <c r="U180" s="38"/>
      <c r="V180" s="38"/>
      <c r="W180" s="38"/>
      <c r="X180" s="38"/>
      <c r="Y180" s="33"/>
      <c r="Z180" s="33"/>
      <c r="AA180" s="33"/>
      <c r="AB180" s="33"/>
      <c r="AC180" s="33"/>
      <c r="AD180" s="33"/>
      <c r="AE180" s="33"/>
      <c r="AF180" s="447">
        <f t="shared" si="227"/>
        <v>0</v>
      </c>
      <c r="AG180" s="28"/>
      <c r="AH180" s="28"/>
      <c r="AI180" s="28"/>
      <c r="AJ180" s="28"/>
      <c r="AK180" s="28"/>
      <c r="AL180" s="28"/>
      <c r="AM180" s="28"/>
      <c r="AN180" s="28"/>
      <c r="AO180" s="28"/>
      <c r="AP180" s="28"/>
      <c r="AQ180" s="28"/>
      <c r="AR180" s="28"/>
      <c r="AS180" s="447">
        <f t="shared" si="226"/>
        <v>0</v>
      </c>
      <c r="AT180" s="462"/>
      <c r="AU180" s="450">
        <f t="shared" si="228"/>
        <v>0</v>
      </c>
      <c r="AV180" s="28"/>
      <c r="AW180" s="28"/>
      <c r="AX180" s="28"/>
      <c r="AY180" s="462"/>
      <c r="AZ180" s="28"/>
      <c r="BA180" s="462"/>
      <c r="BB180" s="447">
        <f t="shared" si="229"/>
        <v>0</v>
      </c>
      <c r="BC180" s="28"/>
      <c r="BD180" s="28"/>
      <c r="BE180" s="28"/>
      <c r="BF180" s="28"/>
      <c r="BG180" s="462"/>
      <c r="BH180" s="462"/>
      <c r="BI180" s="462"/>
      <c r="BJ180" s="462"/>
      <c r="BK180" s="462"/>
      <c r="BL180" s="450">
        <f t="shared" si="230"/>
        <v>0</v>
      </c>
      <c r="BM180" s="28"/>
      <c r="BN180" s="28"/>
      <c r="BO180" s="28"/>
      <c r="BP180" s="28"/>
      <c r="BQ180" s="462"/>
      <c r="BR180" s="28"/>
      <c r="BS180" s="28"/>
      <c r="BT180" s="28"/>
      <c r="BU180" s="28"/>
      <c r="BV180" s="28"/>
      <c r="BW180" s="28"/>
      <c r="BX180" s="28"/>
      <c r="BY180" s="28"/>
      <c r="BZ180" s="28"/>
      <c r="CA180" s="28"/>
      <c r="CB180" s="28"/>
      <c r="CC180" s="28"/>
      <c r="CD180" s="28"/>
      <c r="CE180" s="28"/>
      <c r="CF180" s="28"/>
      <c r="CG180" s="28"/>
      <c r="CH180" s="28"/>
      <c r="CI180" s="28"/>
      <c r="CJ180" s="28"/>
      <c r="CK180" s="28"/>
      <c r="CL180" s="28"/>
      <c r="CM180" s="28"/>
      <c r="CN180" s="28"/>
      <c r="CO180" s="28"/>
      <c r="CP180" s="306">
        <f t="shared" si="238"/>
        <v>0</v>
      </c>
      <c r="CQ180" s="28"/>
      <c r="CR180" s="28"/>
      <c r="CS180" s="28"/>
      <c r="CT180" s="28"/>
      <c r="CU180" s="28"/>
      <c r="CV180" s="28"/>
      <c r="CW180" s="28"/>
      <c r="CX180" s="28"/>
      <c r="CY180" s="28"/>
      <c r="CZ180" s="38"/>
      <c r="DA180" s="38"/>
      <c r="DB180" s="188">
        <f t="shared" si="222"/>
        <v>0</v>
      </c>
      <c r="DC180" s="38">
        <f t="shared" si="223"/>
        <v>0</v>
      </c>
      <c r="DD180" s="38"/>
      <c r="DE180" s="38"/>
      <c r="DF180" s="38"/>
      <c r="DG180" s="188">
        <f t="shared" si="224"/>
        <v>0</v>
      </c>
      <c r="DH180" s="38">
        <f t="shared" si="225"/>
        <v>0</v>
      </c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</row>
    <row r="181" spans="2:138" ht="12">
      <c r="B181" s="39"/>
      <c r="C181" s="77" t="s">
        <v>390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61"/>
      <c r="P181" s="38"/>
      <c r="Q181" s="38"/>
      <c r="R181" s="38"/>
      <c r="S181" s="38"/>
      <c r="T181" s="38"/>
      <c r="U181" s="38"/>
      <c r="V181" s="38"/>
      <c r="W181" s="38"/>
      <c r="X181" s="38"/>
      <c r="Y181" s="33"/>
      <c r="Z181" s="33"/>
      <c r="AA181" s="33"/>
      <c r="AB181" s="33"/>
      <c r="AC181" s="33"/>
      <c r="AD181" s="33"/>
      <c r="AE181" s="33"/>
      <c r="AF181" s="447">
        <f t="shared" si="227"/>
        <v>0</v>
      </c>
      <c r="AG181" s="28"/>
      <c r="AH181" s="28"/>
      <c r="AI181" s="28"/>
      <c r="AJ181" s="28"/>
      <c r="AK181" s="28"/>
      <c r="AL181" s="28"/>
      <c r="AM181" s="28"/>
      <c r="AN181" s="28"/>
      <c r="AO181" s="28"/>
      <c r="AP181" s="28"/>
      <c r="AQ181" s="28"/>
      <c r="AR181" s="28"/>
      <c r="AS181" s="447">
        <f t="shared" si="226"/>
        <v>0</v>
      </c>
      <c r="AT181" s="462"/>
      <c r="AU181" s="450">
        <f t="shared" si="228"/>
        <v>0</v>
      </c>
      <c r="AV181" s="28"/>
      <c r="AW181" s="28"/>
      <c r="AX181" s="28"/>
      <c r="AY181" s="462"/>
      <c r="AZ181" s="28"/>
      <c r="BA181" s="462"/>
      <c r="BB181" s="447">
        <f t="shared" si="229"/>
        <v>0</v>
      </c>
      <c r="BC181" s="28"/>
      <c r="BD181" s="28"/>
      <c r="BE181" s="28"/>
      <c r="BF181" s="28"/>
      <c r="BG181" s="462"/>
      <c r="BH181" s="462"/>
      <c r="BI181" s="462"/>
      <c r="BJ181" s="462"/>
      <c r="BK181" s="462"/>
      <c r="BL181" s="450">
        <f t="shared" si="230"/>
        <v>0</v>
      </c>
      <c r="BM181" s="28"/>
      <c r="BN181" s="28"/>
      <c r="BO181" s="28"/>
      <c r="BP181" s="28"/>
      <c r="BQ181" s="462"/>
      <c r="BR181" s="28"/>
      <c r="BS181" s="28"/>
      <c r="BT181" s="28"/>
      <c r="BU181" s="28"/>
      <c r="BV181" s="28"/>
      <c r="BW181" s="28"/>
      <c r="BX181" s="28"/>
      <c r="BY181" s="28"/>
      <c r="BZ181" s="28"/>
      <c r="CA181" s="28"/>
      <c r="CB181" s="28"/>
      <c r="CC181" s="28"/>
      <c r="CD181" s="28"/>
      <c r="CE181" s="28"/>
      <c r="CF181" s="28"/>
      <c r="CG181" s="28"/>
      <c r="CH181" s="28"/>
      <c r="CI181" s="28"/>
      <c r="CJ181" s="28"/>
      <c r="CK181" s="28"/>
      <c r="CL181" s="28"/>
      <c r="CM181" s="28"/>
      <c r="CN181" s="28"/>
      <c r="CO181" s="28"/>
      <c r="CP181" s="306">
        <f t="shared" si="238"/>
        <v>0</v>
      </c>
      <c r="CQ181" s="28"/>
      <c r="CR181" s="28"/>
      <c r="CS181" s="28"/>
      <c r="CT181" s="28"/>
      <c r="CU181" s="28"/>
      <c r="CV181" s="28"/>
      <c r="CW181" s="28"/>
      <c r="CX181" s="28"/>
      <c r="CY181" s="28"/>
      <c r="CZ181" s="38"/>
      <c r="DA181" s="38"/>
      <c r="DB181" s="188">
        <f t="shared" si="222"/>
        <v>0</v>
      </c>
      <c r="DC181" s="38">
        <f t="shared" si="223"/>
        <v>0</v>
      </c>
      <c r="DD181" s="38"/>
      <c r="DE181" s="38"/>
      <c r="DF181" s="38"/>
      <c r="DG181" s="188">
        <f t="shared" si="224"/>
        <v>0</v>
      </c>
      <c r="DH181" s="38">
        <f t="shared" si="225"/>
        <v>0</v>
      </c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</row>
    <row r="182" spans="2:138" ht="12">
      <c r="B182" s="39"/>
      <c r="C182" s="77" t="s">
        <v>391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61"/>
      <c r="P182" s="38"/>
      <c r="Q182" s="38"/>
      <c r="R182" s="38"/>
      <c r="S182" s="38"/>
      <c r="T182" s="38"/>
      <c r="U182" s="38"/>
      <c r="V182" s="38"/>
      <c r="W182" s="38"/>
      <c r="X182" s="38"/>
      <c r="Y182" s="33"/>
      <c r="Z182" s="33"/>
      <c r="AA182" s="33"/>
      <c r="AB182" s="33"/>
      <c r="AC182" s="33"/>
      <c r="AD182" s="33"/>
      <c r="AE182" s="33"/>
      <c r="AF182" s="447">
        <f t="shared" si="227"/>
        <v>0</v>
      </c>
      <c r="AG182" s="28"/>
      <c r="AH182" s="28"/>
      <c r="AI182" s="28"/>
      <c r="AJ182" s="28"/>
      <c r="AK182" s="28"/>
      <c r="AL182" s="28"/>
      <c r="AM182" s="28"/>
      <c r="AN182" s="28"/>
      <c r="AO182" s="28"/>
      <c r="AP182" s="28"/>
      <c r="AQ182" s="28"/>
      <c r="AR182" s="28"/>
      <c r="AS182" s="447">
        <f t="shared" si="226"/>
        <v>0</v>
      </c>
      <c r="AT182" s="462"/>
      <c r="AU182" s="450">
        <f t="shared" si="228"/>
        <v>0</v>
      </c>
      <c r="AV182" s="28"/>
      <c r="AW182" s="28"/>
      <c r="AX182" s="28"/>
      <c r="AY182" s="462"/>
      <c r="AZ182" s="28"/>
      <c r="BA182" s="462"/>
      <c r="BB182" s="447">
        <f t="shared" si="229"/>
        <v>0</v>
      </c>
      <c r="BC182" s="28"/>
      <c r="BD182" s="28"/>
      <c r="BE182" s="28"/>
      <c r="BF182" s="28"/>
      <c r="BG182" s="462"/>
      <c r="BH182" s="462"/>
      <c r="BI182" s="462"/>
      <c r="BJ182" s="462"/>
      <c r="BK182" s="462"/>
      <c r="BL182" s="450">
        <f t="shared" si="230"/>
        <v>0</v>
      </c>
      <c r="BM182" s="28"/>
      <c r="BN182" s="28"/>
      <c r="BO182" s="28"/>
      <c r="BP182" s="28"/>
      <c r="BQ182" s="462"/>
      <c r="BR182" s="28"/>
      <c r="BS182" s="28"/>
      <c r="BT182" s="28"/>
      <c r="BU182" s="28"/>
      <c r="BV182" s="28"/>
      <c r="BW182" s="28"/>
      <c r="BX182" s="28"/>
      <c r="BY182" s="28"/>
      <c r="BZ182" s="28"/>
      <c r="CA182" s="28"/>
      <c r="CB182" s="28"/>
      <c r="CC182" s="28"/>
      <c r="CD182" s="28"/>
      <c r="CE182" s="28"/>
      <c r="CF182" s="28"/>
      <c r="CG182" s="28"/>
      <c r="CH182" s="28"/>
      <c r="CI182" s="28"/>
      <c r="CJ182" s="28"/>
      <c r="CK182" s="28"/>
      <c r="CL182" s="28"/>
      <c r="CM182" s="28"/>
      <c r="CN182" s="28"/>
      <c r="CO182" s="28"/>
      <c r="CP182" s="306">
        <f t="shared" si="238"/>
        <v>0</v>
      </c>
      <c r="CQ182" s="28"/>
      <c r="CR182" s="28"/>
      <c r="CS182" s="28"/>
      <c r="CT182" s="28"/>
      <c r="CU182" s="28"/>
      <c r="CV182" s="28"/>
      <c r="CW182" s="28"/>
      <c r="CX182" s="28"/>
      <c r="CY182" s="28"/>
      <c r="CZ182" s="38"/>
      <c r="DA182" s="38"/>
      <c r="DB182" s="188">
        <f t="shared" si="222"/>
        <v>0</v>
      </c>
      <c r="DC182" s="38">
        <f t="shared" si="223"/>
        <v>0</v>
      </c>
      <c r="DD182" s="38"/>
      <c r="DE182" s="38"/>
      <c r="DF182" s="38"/>
      <c r="DG182" s="188">
        <f t="shared" si="224"/>
        <v>0</v>
      </c>
      <c r="DH182" s="38">
        <f t="shared" si="225"/>
        <v>0</v>
      </c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</row>
    <row r="183" spans="2:138" ht="12">
      <c r="B183" s="39"/>
      <c r="C183" s="77" t="s">
        <v>392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61"/>
      <c r="P183" s="38"/>
      <c r="Q183" s="38"/>
      <c r="R183" s="38"/>
      <c r="S183" s="38"/>
      <c r="T183" s="38"/>
      <c r="U183" s="38"/>
      <c r="V183" s="38"/>
      <c r="W183" s="38"/>
      <c r="X183" s="38"/>
      <c r="Y183" s="33"/>
      <c r="Z183" s="33"/>
      <c r="AA183" s="33"/>
      <c r="AB183" s="33"/>
      <c r="AC183" s="33"/>
      <c r="AD183" s="33"/>
      <c r="AE183" s="33"/>
      <c r="AF183" s="447">
        <f t="shared" si="227"/>
        <v>0</v>
      </c>
      <c r="AG183" s="28"/>
      <c r="AH183" s="28"/>
      <c r="AI183" s="28"/>
      <c r="AJ183" s="28"/>
      <c r="AK183" s="28"/>
      <c r="AL183" s="28"/>
      <c r="AM183" s="28"/>
      <c r="AN183" s="28"/>
      <c r="AO183" s="28"/>
      <c r="AP183" s="28"/>
      <c r="AQ183" s="28"/>
      <c r="AR183" s="28"/>
      <c r="AS183" s="447">
        <f t="shared" si="226"/>
        <v>0</v>
      </c>
      <c r="AT183" s="462"/>
      <c r="AU183" s="450">
        <f t="shared" si="228"/>
        <v>0</v>
      </c>
      <c r="AV183" s="28"/>
      <c r="AW183" s="28"/>
      <c r="AX183" s="28"/>
      <c r="AY183" s="462"/>
      <c r="AZ183" s="28"/>
      <c r="BA183" s="462"/>
      <c r="BB183" s="447">
        <f t="shared" si="229"/>
        <v>0</v>
      </c>
      <c r="BC183" s="28"/>
      <c r="BD183" s="28"/>
      <c r="BE183" s="28"/>
      <c r="BF183" s="28"/>
      <c r="BG183" s="462"/>
      <c r="BH183" s="462"/>
      <c r="BI183" s="462"/>
      <c r="BJ183" s="462"/>
      <c r="BK183" s="462"/>
      <c r="BL183" s="450">
        <f t="shared" si="230"/>
        <v>0</v>
      </c>
      <c r="BM183" s="28"/>
      <c r="BN183" s="28"/>
      <c r="BO183" s="28"/>
      <c r="BP183" s="28"/>
      <c r="BQ183" s="462"/>
      <c r="BR183" s="28"/>
      <c r="BS183" s="28"/>
      <c r="BT183" s="28"/>
      <c r="BU183" s="28"/>
      <c r="BV183" s="28"/>
      <c r="BW183" s="28"/>
      <c r="BX183" s="28"/>
      <c r="BY183" s="28"/>
      <c r="BZ183" s="28"/>
      <c r="CA183" s="28"/>
      <c r="CB183" s="28"/>
      <c r="CC183" s="28"/>
      <c r="CD183" s="28"/>
      <c r="CE183" s="28"/>
      <c r="CF183" s="28"/>
      <c r="CG183" s="28"/>
      <c r="CH183" s="28"/>
      <c r="CI183" s="28"/>
      <c r="CJ183" s="28"/>
      <c r="CK183" s="28"/>
      <c r="CL183" s="28"/>
      <c r="CM183" s="28"/>
      <c r="CN183" s="28"/>
      <c r="CO183" s="28"/>
      <c r="CP183" s="306">
        <f t="shared" si="238"/>
        <v>0</v>
      </c>
      <c r="CQ183" s="28"/>
      <c r="CR183" s="28"/>
      <c r="CS183" s="28"/>
      <c r="CT183" s="28"/>
      <c r="CU183" s="28"/>
      <c r="CV183" s="28"/>
      <c r="CW183" s="28"/>
      <c r="CX183" s="28"/>
      <c r="CY183" s="28"/>
      <c r="CZ183" s="38"/>
      <c r="DA183" s="38"/>
      <c r="DB183" s="188">
        <f t="shared" si="222"/>
        <v>0</v>
      </c>
      <c r="DC183" s="38">
        <f t="shared" si="223"/>
        <v>0</v>
      </c>
      <c r="DD183" s="38"/>
      <c r="DE183" s="38"/>
      <c r="DF183" s="38"/>
      <c r="DG183" s="188">
        <f t="shared" si="224"/>
        <v>0</v>
      </c>
      <c r="DH183" s="38">
        <f t="shared" si="225"/>
        <v>0</v>
      </c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</row>
    <row r="184" spans="2:138" s="74" customFormat="1" ht="12">
      <c r="B184" s="76"/>
      <c r="C184" s="77" t="s">
        <v>393</v>
      </c>
      <c r="D184" s="71"/>
      <c r="E184" s="71"/>
      <c r="F184" s="71"/>
      <c r="G184" s="71"/>
      <c r="H184" s="71"/>
      <c r="I184" s="71"/>
      <c r="J184" s="71"/>
      <c r="K184" s="71"/>
      <c r="L184" s="71"/>
      <c r="M184" s="71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3"/>
      <c r="Z184" s="73"/>
      <c r="AA184" s="73"/>
      <c r="AB184" s="73"/>
      <c r="AC184" s="73"/>
      <c r="AD184" s="73"/>
      <c r="AE184" s="73"/>
      <c r="AF184" s="450"/>
      <c r="AG184" s="73"/>
      <c r="AH184" s="73"/>
      <c r="AI184" s="73"/>
      <c r="AJ184" s="73"/>
      <c r="AK184" s="73"/>
      <c r="AL184" s="73"/>
      <c r="AM184" s="73"/>
      <c r="AN184" s="73"/>
      <c r="AO184" s="73"/>
      <c r="AP184" s="73"/>
      <c r="AQ184" s="73"/>
      <c r="AR184" s="73"/>
      <c r="AS184" s="450"/>
      <c r="AT184" s="450"/>
      <c r="AU184" s="450"/>
      <c r="AV184" s="73"/>
      <c r="AW184" s="73"/>
      <c r="AX184" s="73"/>
      <c r="AY184" s="450"/>
      <c r="AZ184" s="73"/>
      <c r="BA184" s="450"/>
      <c r="BB184" s="450"/>
      <c r="BC184" s="73"/>
      <c r="BD184" s="73"/>
      <c r="BE184" s="73"/>
      <c r="BF184" s="73"/>
      <c r="BG184" s="450"/>
      <c r="BH184" s="450"/>
      <c r="BI184" s="450"/>
      <c r="BJ184" s="450"/>
      <c r="BK184" s="450"/>
      <c r="BL184" s="450"/>
      <c r="BM184" s="73"/>
      <c r="BN184" s="73"/>
      <c r="BO184" s="73"/>
      <c r="BP184" s="73"/>
      <c r="BQ184" s="450"/>
      <c r="BR184" s="168"/>
      <c r="BS184" s="168"/>
      <c r="BT184" s="168"/>
      <c r="BU184" s="168"/>
      <c r="BV184" s="168"/>
      <c r="BW184" s="168"/>
      <c r="BX184" s="168"/>
      <c r="BY184" s="168"/>
      <c r="BZ184" s="168"/>
      <c r="CA184" s="168"/>
      <c r="CB184" s="168"/>
      <c r="CC184" s="168"/>
      <c r="CD184" s="168"/>
      <c r="CE184" s="168"/>
      <c r="CF184" s="168"/>
      <c r="CG184" s="168"/>
      <c r="CH184" s="168"/>
      <c r="CI184" s="168"/>
      <c r="CJ184" s="168"/>
      <c r="CK184" s="168"/>
      <c r="CL184" s="168"/>
      <c r="CM184" s="168"/>
      <c r="CN184" s="168"/>
      <c r="CO184" s="168"/>
      <c r="CP184" s="571"/>
      <c r="CQ184" s="168"/>
      <c r="CR184" s="168"/>
      <c r="CS184" s="168"/>
      <c r="CT184" s="168"/>
      <c r="CU184" s="168"/>
      <c r="CV184" s="168"/>
      <c r="CW184" s="168"/>
      <c r="CX184" s="168"/>
      <c r="CY184" s="168"/>
      <c r="CZ184" s="71"/>
      <c r="DA184" s="71"/>
      <c r="DB184" s="190"/>
      <c r="DC184" s="71"/>
      <c r="DD184" s="71"/>
      <c r="DE184" s="71"/>
      <c r="DF184" s="71"/>
      <c r="DG184" s="190"/>
      <c r="DH184" s="71"/>
      <c r="DI184" s="71"/>
      <c r="DJ184" s="71"/>
      <c r="DK184" s="71"/>
      <c r="DL184" s="71"/>
      <c r="DM184" s="71"/>
      <c r="DN184" s="71"/>
      <c r="DO184" s="71"/>
      <c r="DP184" s="71"/>
      <c r="DQ184" s="71"/>
      <c r="DR184" s="71"/>
      <c r="DS184" s="71"/>
      <c r="DT184" s="71"/>
      <c r="DU184" s="71"/>
      <c r="DV184" s="71"/>
      <c r="DW184" s="71"/>
      <c r="DX184" s="71"/>
      <c r="DY184" s="71"/>
      <c r="DZ184" s="71"/>
      <c r="EA184" s="71"/>
      <c r="EB184" s="71"/>
      <c r="EC184" s="71"/>
      <c r="ED184" s="71"/>
      <c r="EE184" s="71"/>
      <c r="EF184" s="71"/>
      <c r="EG184" s="71"/>
      <c r="EH184" s="71"/>
    </row>
    <row r="185" spans="2:138" ht="12">
      <c r="B185" s="39"/>
      <c r="C185" s="77" t="s">
        <v>394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61"/>
      <c r="P185" s="38"/>
      <c r="Q185" s="38"/>
      <c r="R185" s="38"/>
      <c r="S185" s="38"/>
      <c r="T185" s="38"/>
      <c r="U185" s="38"/>
      <c r="V185" s="38"/>
      <c r="W185" s="38"/>
      <c r="X185" s="38"/>
      <c r="Y185" s="33"/>
      <c r="Z185" s="33"/>
      <c r="AA185" s="33"/>
      <c r="AB185" s="33"/>
      <c r="AC185" s="33"/>
      <c r="AD185" s="33"/>
      <c r="AE185" s="33"/>
      <c r="AF185" s="447">
        <f t="shared" si="227"/>
        <v>0</v>
      </c>
      <c r="AG185" s="28"/>
      <c r="AH185" s="28"/>
      <c r="AI185" s="28"/>
      <c r="AJ185" s="28"/>
      <c r="AK185" s="28"/>
      <c r="AL185" s="28"/>
      <c r="AM185" s="28"/>
      <c r="AN185" s="28"/>
      <c r="AO185" s="28"/>
      <c r="AP185" s="28"/>
      <c r="AQ185" s="28"/>
      <c r="AR185" s="28"/>
      <c r="AS185" s="447">
        <f t="shared" si="226"/>
        <v>0</v>
      </c>
      <c r="AT185" s="462"/>
      <c r="AU185" s="450">
        <f t="shared" si="228"/>
        <v>0</v>
      </c>
      <c r="AV185" s="28"/>
      <c r="AW185" s="28"/>
      <c r="AX185" s="28"/>
      <c r="AY185" s="462"/>
      <c r="AZ185" s="28"/>
      <c r="BA185" s="462"/>
      <c r="BB185" s="447">
        <f t="shared" si="229"/>
        <v>0</v>
      </c>
      <c r="BC185" s="28"/>
      <c r="BD185" s="28"/>
      <c r="BE185" s="28"/>
      <c r="BF185" s="28"/>
      <c r="BG185" s="462"/>
      <c r="BH185" s="462"/>
      <c r="BI185" s="462"/>
      <c r="BJ185" s="462"/>
      <c r="BK185" s="462"/>
      <c r="BL185" s="450">
        <f t="shared" si="230"/>
        <v>0</v>
      </c>
      <c r="BM185" s="28"/>
      <c r="BN185" s="28"/>
      <c r="BO185" s="28"/>
      <c r="BP185" s="28"/>
      <c r="BQ185" s="462"/>
      <c r="BR185" s="28"/>
      <c r="BS185" s="28"/>
      <c r="BT185" s="28"/>
      <c r="BU185" s="28"/>
      <c r="BV185" s="28"/>
      <c r="BW185" s="28"/>
      <c r="BX185" s="28"/>
      <c r="BY185" s="28"/>
      <c r="BZ185" s="28"/>
      <c r="CA185" s="28"/>
      <c r="CB185" s="28"/>
      <c r="CC185" s="28"/>
      <c r="CD185" s="28"/>
      <c r="CE185" s="28"/>
      <c r="CF185" s="28"/>
      <c r="CG185" s="28"/>
      <c r="CH185" s="28"/>
      <c r="CI185" s="28"/>
      <c r="CJ185" s="28"/>
      <c r="CK185" s="28"/>
      <c r="CL185" s="28"/>
      <c r="CM185" s="28"/>
      <c r="CN185" s="28"/>
      <c r="CO185" s="28"/>
      <c r="CP185" s="306">
        <f t="shared" si="238"/>
        <v>0</v>
      </c>
      <c r="CQ185" s="28"/>
      <c r="CR185" s="28"/>
      <c r="CS185" s="28"/>
      <c r="CT185" s="28"/>
      <c r="CU185" s="28"/>
      <c r="CV185" s="28"/>
      <c r="CW185" s="28"/>
      <c r="CX185" s="28"/>
      <c r="CY185" s="28"/>
      <c r="CZ185" s="38"/>
      <c r="DA185" s="38"/>
      <c r="DB185" s="188">
        <f t="shared" ref="DB185:DB246" si="240">SUM(CP185,CQ185)</f>
        <v>0</v>
      </c>
      <c r="DC185" s="38">
        <f t="shared" ref="DC185:DC248" si="241">SUM(CO185,CN185)</f>
        <v>0</v>
      </c>
      <c r="DD185" s="38"/>
      <c r="DE185" s="38"/>
      <c r="DF185" s="38"/>
      <c r="DG185" s="188">
        <f t="shared" ref="DG185:DG248" si="242">SUM(DB185,DF185)</f>
        <v>0</v>
      </c>
      <c r="DH185" s="38">
        <f t="shared" ref="DH185:DH248" si="243">SUM(DC185)</f>
        <v>0</v>
      </c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</row>
    <row r="186" spans="2:138" ht="12">
      <c r="B186" s="39"/>
      <c r="C186" s="77" t="s">
        <v>395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61"/>
      <c r="P186" s="38"/>
      <c r="Q186" s="38"/>
      <c r="R186" s="38"/>
      <c r="S186" s="38"/>
      <c r="T186" s="38"/>
      <c r="U186" s="38"/>
      <c r="V186" s="38"/>
      <c r="W186" s="38"/>
      <c r="X186" s="38"/>
      <c r="Y186" s="33"/>
      <c r="Z186" s="33"/>
      <c r="AA186" s="33"/>
      <c r="AB186" s="33"/>
      <c r="AC186" s="33"/>
      <c r="AD186" s="33"/>
      <c r="AE186" s="33"/>
      <c r="AF186" s="447">
        <f t="shared" si="227"/>
        <v>0</v>
      </c>
      <c r="AG186" s="28"/>
      <c r="AH186" s="28"/>
      <c r="AI186" s="28"/>
      <c r="AJ186" s="28"/>
      <c r="AK186" s="28"/>
      <c r="AL186" s="28"/>
      <c r="AM186" s="28"/>
      <c r="AN186" s="28"/>
      <c r="AO186" s="28"/>
      <c r="AP186" s="28"/>
      <c r="AQ186" s="28"/>
      <c r="AR186" s="28"/>
      <c r="AS186" s="447">
        <f t="shared" si="226"/>
        <v>0</v>
      </c>
      <c r="AT186" s="462"/>
      <c r="AU186" s="450">
        <f t="shared" si="228"/>
        <v>0</v>
      </c>
      <c r="AV186" s="28"/>
      <c r="AW186" s="28"/>
      <c r="AX186" s="28"/>
      <c r="AY186" s="462"/>
      <c r="AZ186" s="28"/>
      <c r="BA186" s="462"/>
      <c r="BB186" s="447">
        <f t="shared" si="229"/>
        <v>0</v>
      </c>
      <c r="BC186" s="28"/>
      <c r="BD186" s="28"/>
      <c r="BE186" s="28"/>
      <c r="BF186" s="28"/>
      <c r="BG186" s="462"/>
      <c r="BH186" s="462"/>
      <c r="BI186" s="462"/>
      <c r="BJ186" s="462"/>
      <c r="BK186" s="462"/>
      <c r="BL186" s="450">
        <f t="shared" si="230"/>
        <v>0</v>
      </c>
      <c r="BM186" s="28"/>
      <c r="BN186" s="28"/>
      <c r="BO186" s="28"/>
      <c r="BP186" s="28"/>
      <c r="BQ186" s="462"/>
      <c r="BR186" s="28"/>
      <c r="BS186" s="28"/>
      <c r="BT186" s="28"/>
      <c r="BU186" s="28"/>
      <c r="BV186" s="28"/>
      <c r="BW186" s="28"/>
      <c r="BX186" s="28"/>
      <c r="BY186" s="28"/>
      <c r="BZ186" s="28"/>
      <c r="CA186" s="28"/>
      <c r="CB186" s="28"/>
      <c r="CC186" s="28"/>
      <c r="CD186" s="28"/>
      <c r="CE186" s="28"/>
      <c r="CF186" s="28"/>
      <c r="CG186" s="28"/>
      <c r="CH186" s="28"/>
      <c r="CI186" s="28"/>
      <c r="CJ186" s="28"/>
      <c r="CK186" s="28"/>
      <c r="CL186" s="28"/>
      <c r="CM186" s="28"/>
      <c r="CN186" s="28"/>
      <c r="CO186" s="28"/>
      <c r="CP186" s="306">
        <f t="shared" si="238"/>
        <v>0</v>
      </c>
      <c r="CQ186" s="28"/>
      <c r="CR186" s="28"/>
      <c r="CS186" s="28"/>
      <c r="CT186" s="28"/>
      <c r="CU186" s="28"/>
      <c r="CV186" s="28"/>
      <c r="CW186" s="28"/>
      <c r="CX186" s="28"/>
      <c r="CY186" s="28"/>
      <c r="CZ186" s="38"/>
      <c r="DA186" s="38"/>
      <c r="DB186" s="188">
        <f t="shared" si="240"/>
        <v>0</v>
      </c>
      <c r="DC186" s="38">
        <f t="shared" si="241"/>
        <v>0</v>
      </c>
      <c r="DD186" s="38"/>
      <c r="DE186" s="38"/>
      <c r="DF186" s="38"/>
      <c r="DG186" s="188">
        <f t="shared" si="242"/>
        <v>0</v>
      </c>
      <c r="DH186" s="38">
        <f t="shared" si="243"/>
        <v>0</v>
      </c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</row>
    <row r="187" spans="2:138" ht="12">
      <c r="B187" s="39"/>
      <c r="C187" s="77" t="s">
        <v>396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61"/>
      <c r="P187" s="38"/>
      <c r="Q187" s="38"/>
      <c r="R187" s="38"/>
      <c r="S187" s="38"/>
      <c r="T187" s="38"/>
      <c r="U187" s="38"/>
      <c r="V187" s="38"/>
      <c r="W187" s="38"/>
      <c r="X187" s="38"/>
      <c r="Y187" s="33"/>
      <c r="Z187" s="33"/>
      <c r="AA187" s="33"/>
      <c r="AB187" s="33"/>
      <c r="AC187" s="33"/>
      <c r="AD187" s="33"/>
      <c r="AE187" s="33"/>
      <c r="AF187" s="447">
        <f t="shared" si="227"/>
        <v>0</v>
      </c>
      <c r="AG187" s="28"/>
      <c r="AH187" s="28"/>
      <c r="AI187" s="28"/>
      <c r="AJ187" s="28"/>
      <c r="AK187" s="28"/>
      <c r="AL187" s="28"/>
      <c r="AM187" s="28"/>
      <c r="AN187" s="28"/>
      <c r="AO187" s="28"/>
      <c r="AP187" s="28"/>
      <c r="AQ187" s="28"/>
      <c r="AR187" s="28"/>
      <c r="AS187" s="447">
        <f t="shared" si="226"/>
        <v>0</v>
      </c>
      <c r="AT187" s="462"/>
      <c r="AU187" s="450">
        <f t="shared" si="228"/>
        <v>0</v>
      </c>
      <c r="AV187" s="28"/>
      <c r="AW187" s="28"/>
      <c r="AX187" s="28"/>
      <c r="AY187" s="462"/>
      <c r="AZ187" s="28"/>
      <c r="BA187" s="462"/>
      <c r="BB187" s="447">
        <f t="shared" si="229"/>
        <v>0</v>
      </c>
      <c r="BC187" s="28"/>
      <c r="BD187" s="28"/>
      <c r="BE187" s="28"/>
      <c r="BF187" s="28"/>
      <c r="BG187" s="462"/>
      <c r="BH187" s="462"/>
      <c r="BI187" s="462"/>
      <c r="BJ187" s="462"/>
      <c r="BK187" s="462"/>
      <c r="BL187" s="450">
        <f t="shared" si="230"/>
        <v>0</v>
      </c>
      <c r="BM187" s="28"/>
      <c r="BN187" s="28"/>
      <c r="BO187" s="28"/>
      <c r="BP187" s="28"/>
      <c r="BQ187" s="462"/>
      <c r="BR187" s="28"/>
      <c r="BS187" s="28"/>
      <c r="BT187" s="28"/>
      <c r="BU187" s="28"/>
      <c r="BV187" s="28"/>
      <c r="BW187" s="28"/>
      <c r="BX187" s="28"/>
      <c r="BY187" s="28"/>
      <c r="BZ187" s="28"/>
      <c r="CA187" s="28"/>
      <c r="CB187" s="28"/>
      <c r="CC187" s="28"/>
      <c r="CD187" s="28"/>
      <c r="CE187" s="28"/>
      <c r="CF187" s="28"/>
      <c r="CG187" s="28"/>
      <c r="CH187" s="28"/>
      <c r="CI187" s="28"/>
      <c r="CJ187" s="28"/>
      <c r="CK187" s="28"/>
      <c r="CL187" s="28"/>
      <c r="CM187" s="28"/>
      <c r="CN187" s="28"/>
      <c r="CO187" s="28"/>
      <c r="CP187" s="306">
        <f t="shared" si="238"/>
        <v>0</v>
      </c>
      <c r="CQ187" s="28"/>
      <c r="CR187" s="28"/>
      <c r="CS187" s="28"/>
      <c r="CT187" s="28"/>
      <c r="CU187" s="28"/>
      <c r="CV187" s="28"/>
      <c r="CW187" s="28"/>
      <c r="CX187" s="28"/>
      <c r="CY187" s="28"/>
      <c r="CZ187" s="38"/>
      <c r="DA187" s="38"/>
      <c r="DB187" s="188">
        <f t="shared" si="240"/>
        <v>0</v>
      </c>
      <c r="DC187" s="38">
        <f t="shared" si="241"/>
        <v>0</v>
      </c>
      <c r="DD187" s="38"/>
      <c r="DE187" s="38"/>
      <c r="DF187" s="38"/>
      <c r="DG187" s="188">
        <f t="shared" si="242"/>
        <v>0</v>
      </c>
      <c r="DH187" s="38">
        <f t="shared" si="243"/>
        <v>0</v>
      </c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</row>
    <row r="188" spans="2:138" ht="12">
      <c r="B188" s="39"/>
      <c r="C188" s="77" t="s">
        <v>397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61"/>
      <c r="P188" s="38"/>
      <c r="Q188" s="38"/>
      <c r="R188" s="38"/>
      <c r="S188" s="38"/>
      <c r="T188" s="38"/>
      <c r="U188" s="38"/>
      <c r="V188" s="38"/>
      <c r="W188" s="38"/>
      <c r="X188" s="38"/>
      <c r="Y188" s="33"/>
      <c r="Z188" s="33"/>
      <c r="AA188" s="33"/>
      <c r="AB188" s="33"/>
      <c r="AC188" s="33"/>
      <c r="AD188" s="33"/>
      <c r="AE188" s="33"/>
      <c r="AF188" s="447">
        <f t="shared" si="227"/>
        <v>0</v>
      </c>
      <c r="AG188" s="28"/>
      <c r="AH188" s="28"/>
      <c r="AI188" s="28"/>
      <c r="AJ188" s="28"/>
      <c r="AK188" s="28"/>
      <c r="AL188" s="28"/>
      <c r="AM188" s="28"/>
      <c r="AN188" s="28"/>
      <c r="AO188" s="28"/>
      <c r="AP188" s="28"/>
      <c r="AQ188" s="28"/>
      <c r="AR188" s="28"/>
      <c r="AS188" s="447">
        <f t="shared" si="226"/>
        <v>0</v>
      </c>
      <c r="AT188" s="462"/>
      <c r="AU188" s="450">
        <f t="shared" si="228"/>
        <v>0</v>
      </c>
      <c r="AV188" s="28"/>
      <c r="AW188" s="28"/>
      <c r="AX188" s="28"/>
      <c r="AY188" s="462"/>
      <c r="AZ188" s="28"/>
      <c r="BA188" s="462"/>
      <c r="BB188" s="447">
        <f t="shared" si="229"/>
        <v>0</v>
      </c>
      <c r="BC188" s="28"/>
      <c r="BD188" s="28"/>
      <c r="BE188" s="28"/>
      <c r="BF188" s="28"/>
      <c r="BG188" s="462"/>
      <c r="BH188" s="462"/>
      <c r="BI188" s="462"/>
      <c r="BJ188" s="462"/>
      <c r="BK188" s="462"/>
      <c r="BL188" s="450">
        <f t="shared" si="230"/>
        <v>0</v>
      </c>
      <c r="BM188" s="28"/>
      <c r="BN188" s="28"/>
      <c r="BO188" s="28"/>
      <c r="BP188" s="28"/>
      <c r="BQ188" s="462"/>
      <c r="BR188" s="28"/>
      <c r="BS188" s="28"/>
      <c r="BT188" s="28"/>
      <c r="BU188" s="28"/>
      <c r="BV188" s="28"/>
      <c r="BW188" s="28"/>
      <c r="BX188" s="28"/>
      <c r="BY188" s="28"/>
      <c r="BZ188" s="28"/>
      <c r="CA188" s="28"/>
      <c r="CB188" s="28"/>
      <c r="CC188" s="28"/>
      <c r="CD188" s="28"/>
      <c r="CE188" s="28"/>
      <c r="CF188" s="28"/>
      <c r="CG188" s="28"/>
      <c r="CH188" s="28"/>
      <c r="CI188" s="28"/>
      <c r="CJ188" s="28"/>
      <c r="CK188" s="28"/>
      <c r="CL188" s="28"/>
      <c r="CM188" s="28"/>
      <c r="CN188" s="28"/>
      <c r="CO188" s="28"/>
      <c r="CP188" s="306">
        <f t="shared" si="238"/>
        <v>0</v>
      </c>
      <c r="CQ188" s="28"/>
      <c r="CR188" s="28"/>
      <c r="CS188" s="28"/>
      <c r="CT188" s="28"/>
      <c r="CU188" s="28"/>
      <c r="CV188" s="28"/>
      <c r="CW188" s="28"/>
      <c r="CX188" s="28"/>
      <c r="CY188" s="28"/>
      <c r="CZ188" s="38"/>
      <c r="DA188" s="38"/>
      <c r="DB188" s="188">
        <f t="shared" si="240"/>
        <v>0</v>
      </c>
      <c r="DC188" s="38">
        <f t="shared" si="241"/>
        <v>0</v>
      </c>
      <c r="DD188" s="38"/>
      <c r="DE188" s="38"/>
      <c r="DF188" s="38"/>
      <c r="DG188" s="188">
        <f t="shared" si="242"/>
        <v>0</v>
      </c>
      <c r="DH188" s="38">
        <f t="shared" si="243"/>
        <v>0</v>
      </c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</row>
    <row r="189" spans="2:138" ht="12">
      <c r="B189" s="39"/>
      <c r="C189" s="77" t="s">
        <v>398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61"/>
      <c r="P189" s="38"/>
      <c r="Q189" s="38"/>
      <c r="R189" s="38"/>
      <c r="S189" s="38"/>
      <c r="T189" s="38"/>
      <c r="U189" s="38"/>
      <c r="V189" s="38"/>
      <c r="W189" s="38"/>
      <c r="X189" s="38"/>
      <c r="Y189" s="33"/>
      <c r="Z189" s="33"/>
      <c r="AA189" s="33"/>
      <c r="AB189" s="33"/>
      <c r="AC189" s="33"/>
      <c r="AD189" s="33"/>
      <c r="AE189" s="33"/>
      <c r="AF189" s="447">
        <f t="shared" si="227"/>
        <v>0</v>
      </c>
      <c r="AG189" s="28"/>
      <c r="AH189" s="28"/>
      <c r="AI189" s="28"/>
      <c r="AJ189" s="28"/>
      <c r="AK189" s="28"/>
      <c r="AL189" s="28"/>
      <c r="AM189" s="28"/>
      <c r="AN189" s="28"/>
      <c r="AO189" s="28"/>
      <c r="AP189" s="28"/>
      <c r="AQ189" s="28"/>
      <c r="AR189" s="28"/>
      <c r="AS189" s="447">
        <f t="shared" si="226"/>
        <v>0</v>
      </c>
      <c r="AT189" s="462"/>
      <c r="AU189" s="450">
        <f t="shared" si="228"/>
        <v>0</v>
      </c>
      <c r="AV189" s="28"/>
      <c r="AW189" s="28"/>
      <c r="AX189" s="28"/>
      <c r="AY189" s="462"/>
      <c r="AZ189" s="28"/>
      <c r="BA189" s="462"/>
      <c r="BB189" s="447">
        <f t="shared" si="229"/>
        <v>0</v>
      </c>
      <c r="BC189" s="28"/>
      <c r="BD189" s="28"/>
      <c r="BE189" s="28"/>
      <c r="BF189" s="28"/>
      <c r="BG189" s="462"/>
      <c r="BH189" s="462"/>
      <c r="BI189" s="462"/>
      <c r="BJ189" s="462"/>
      <c r="BK189" s="462"/>
      <c r="BL189" s="450">
        <f t="shared" si="230"/>
        <v>0</v>
      </c>
      <c r="BM189" s="28"/>
      <c r="BN189" s="28"/>
      <c r="BO189" s="28"/>
      <c r="BP189" s="28"/>
      <c r="BQ189" s="462"/>
      <c r="BR189" s="28"/>
      <c r="BS189" s="28"/>
      <c r="BT189" s="28"/>
      <c r="BU189" s="28"/>
      <c r="BV189" s="28"/>
      <c r="BW189" s="28"/>
      <c r="BX189" s="28"/>
      <c r="BY189" s="28"/>
      <c r="BZ189" s="28"/>
      <c r="CA189" s="28"/>
      <c r="CB189" s="28"/>
      <c r="CC189" s="28"/>
      <c r="CD189" s="28"/>
      <c r="CE189" s="28"/>
      <c r="CF189" s="28"/>
      <c r="CG189" s="28"/>
      <c r="CH189" s="28"/>
      <c r="CI189" s="28"/>
      <c r="CJ189" s="28"/>
      <c r="CK189" s="28"/>
      <c r="CL189" s="28"/>
      <c r="CM189" s="28"/>
      <c r="CN189" s="28"/>
      <c r="CO189" s="28"/>
      <c r="CP189" s="306">
        <f t="shared" si="238"/>
        <v>0</v>
      </c>
      <c r="CQ189" s="28"/>
      <c r="CR189" s="28"/>
      <c r="CS189" s="28"/>
      <c r="CT189" s="28"/>
      <c r="CU189" s="28"/>
      <c r="CV189" s="28"/>
      <c r="CW189" s="28"/>
      <c r="CX189" s="28"/>
      <c r="CY189" s="28"/>
      <c r="CZ189" s="38"/>
      <c r="DA189" s="38"/>
      <c r="DB189" s="188">
        <f t="shared" si="240"/>
        <v>0</v>
      </c>
      <c r="DC189" s="38">
        <f t="shared" si="241"/>
        <v>0</v>
      </c>
      <c r="DD189" s="38"/>
      <c r="DE189" s="38"/>
      <c r="DF189" s="38"/>
      <c r="DG189" s="188">
        <f t="shared" si="242"/>
        <v>0</v>
      </c>
      <c r="DH189" s="38">
        <f t="shared" si="243"/>
        <v>0</v>
      </c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</row>
    <row r="190" spans="2:138" ht="48">
      <c r="B190" s="39" t="s">
        <v>419</v>
      </c>
      <c r="C190" s="41" t="s">
        <v>420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61"/>
      <c r="P190" s="38"/>
      <c r="Q190" s="38"/>
      <c r="R190" s="38"/>
      <c r="S190" s="38"/>
      <c r="T190" s="38"/>
      <c r="U190" s="38"/>
      <c r="V190" s="38"/>
      <c r="W190" s="38"/>
      <c r="X190" s="38"/>
      <c r="Y190" s="33"/>
      <c r="Z190" s="33"/>
      <c r="AA190" s="33"/>
      <c r="AB190" s="33"/>
      <c r="AC190" s="33"/>
      <c r="AD190" s="33"/>
      <c r="AE190" s="33"/>
      <c r="AF190" s="447">
        <f t="shared" si="227"/>
        <v>0</v>
      </c>
      <c r="AG190" s="28"/>
      <c r="AH190" s="28"/>
      <c r="AI190" s="28"/>
      <c r="AJ190" s="28"/>
      <c r="AK190" s="28"/>
      <c r="AL190" s="28"/>
      <c r="AM190" s="28"/>
      <c r="AN190" s="28"/>
      <c r="AO190" s="28"/>
      <c r="AP190" s="28"/>
      <c r="AQ190" s="28"/>
      <c r="AR190" s="28"/>
      <c r="AS190" s="447">
        <f t="shared" si="226"/>
        <v>0</v>
      </c>
      <c r="AT190" s="462"/>
      <c r="AU190" s="450">
        <f t="shared" si="228"/>
        <v>0</v>
      </c>
      <c r="AV190" s="28"/>
      <c r="AW190" s="28"/>
      <c r="AX190" s="28"/>
      <c r="AY190" s="462"/>
      <c r="AZ190" s="28"/>
      <c r="BA190" s="462"/>
      <c r="BB190" s="447">
        <f t="shared" si="229"/>
        <v>0</v>
      </c>
      <c r="BC190" s="28"/>
      <c r="BD190" s="28"/>
      <c r="BE190" s="28"/>
      <c r="BF190" s="28"/>
      <c r="BG190" s="462"/>
      <c r="BH190" s="462"/>
      <c r="BI190" s="462"/>
      <c r="BJ190" s="462"/>
      <c r="BK190" s="462"/>
      <c r="BL190" s="450">
        <f t="shared" si="230"/>
        <v>0</v>
      </c>
      <c r="BM190" s="28"/>
      <c r="BN190" s="28"/>
      <c r="BO190" s="28"/>
      <c r="BP190" s="28"/>
      <c r="BQ190" s="450">
        <f t="shared" ref="BQ190:BQ223" si="244">SUM(AF190-AS190)</f>
        <v>0</v>
      </c>
      <c r="BR190" s="28"/>
      <c r="BS190" s="28"/>
      <c r="BT190" s="28"/>
      <c r="BU190" s="28"/>
      <c r="BV190" s="28"/>
      <c r="BW190" s="28"/>
      <c r="BX190" s="28"/>
      <c r="BY190" s="28"/>
      <c r="BZ190" s="28"/>
      <c r="CA190" s="28"/>
      <c r="CB190" s="28"/>
      <c r="CC190" s="28"/>
      <c r="CD190" s="28"/>
      <c r="CE190" s="28"/>
      <c r="CF190" s="28"/>
      <c r="CG190" s="28"/>
      <c r="CH190" s="28"/>
      <c r="CI190" s="28"/>
      <c r="CJ190" s="28"/>
      <c r="CK190" s="28"/>
      <c r="CL190" s="28"/>
      <c r="CM190" s="28"/>
      <c r="CN190" s="28"/>
      <c r="CO190" s="28"/>
      <c r="CP190" s="306">
        <f t="shared" si="238"/>
        <v>0</v>
      </c>
      <c r="CQ190" s="28"/>
      <c r="CR190" s="28"/>
      <c r="CS190" s="28"/>
      <c r="CT190" s="28"/>
      <c r="CU190" s="28"/>
      <c r="CV190" s="28"/>
      <c r="CW190" s="28"/>
      <c r="CX190" s="28"/>
      <c r="CY190" s="28"/>
      <c r="CZ190" s="38"/>
      <c r="DA190" s="38"/>
      <c r="DB190" s="188">
        <f t="shared" si="240"/>
        <v>0</v>
      </c>
      <c r="DC190" s="38">
        <f t="shared" si="241"/>
        <v>0</v>
      </c>
      <c r="DD190" s="38"/>
      <c r="DE190" s="38"/>
      <c r="DF190" s="38"/>
      <c r="DG190" s="188">
        <f t="shared" si="242"/>
        <v>0</v>
      </c>
      <c r="DH190" s="38">
        <f t="shared" si="243"/>
        <v>0</v>
      </c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</row>
    <row r="191" spans="2:138" ht="12">
      <c r="B191" s="39"/>
      <c r="C191" s="77" t="s">
        <v>385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61"/>
      <c r="P191" s="38"/>
      <c r="Q191" s="38"/>
      <c r="R191" s="38"/>
      <c r="S191" s="38"/>
      <c r="T191" s="38"/>
      <c r="U191" s="38"/>
      <c r="V191" s="38"/>
      <c r="W191" s="38"/>
      <c r="X191" s="38"/>
      <c r="Y191" s="33"/>
      <c r="Z191" s="33"/>
      <c r="AA191" s="33"/>
      <c r="AB191" s="33"/>
      <c r="AC191" s="33"/>
      <c r="AD191" s="33"/>
      <c r="AE191" s="33"/>
      <c r="AF191" s="447">
        <f t="shared" si="227"/>
        <v>0</v>
      </c>
      <c r="AG191" s="28"/>
      <c r="AH191" s="28"/>
      <c r="AI191" s="28"/>
      <c r="AJ191" s="28"/>
      <c r="AK191" s="28"/>
      <c r="AL191" s="28"/>
      <c r="AM191" s="28"/>
      <c r="AN191" s="28"/>
      <c r="AO191" s="28"/>
      <c r="AP191" s="28"/>
      <c r="AQ191" s="28"/>
      <c r="AR191" s="28"/>
      <c r="AS191" s="447">
        <f t="shared" si="226"/>
        <v>0</v>
      </c>
      <c r="AT191" s="462"/>
      <c r="AU191" s="450">
        <f t="shared" si="228"/>
        <v>0</v>
      </c>
      <c r="AV191" s="28"/>
      <c r="AW191" s="28"/>
      <c r="AX191" s="28"/>
      <c r="AY191" s="462"/>
      <c r="AZ191" s="28"/>
      <c r="BA191" s="462"/>
      <c r="BB191" s="447">
        <f t="shared" si="229"/>
        <v>0</v>
      </c>
      <c r="BC191" s="28"/>
      <c r="BD191" s="28"/>
      <c r="BE191" s="28"/>
      <c r="BF191" s="28"/>
      <c r="BG191" s="462"/>
      <c r="BH191" s="462"/>
      <c r="BI191" s="462"/>
      <c r="BJ191" s="462"/>
      <c r="BK191" s="462"/>
      <c r="BL191" s="450">
        <f t="shared" si="230"/>
        <v>0</v>
      </c>
      <c r="BM191" s="28"/>
      <c r="BN191" s="28"/>
      <c r="BO191" s="28"/>
      <c r="BP191" s="28"/>
      <c r="BQ191" s="450">
        <f t="shared" si="244"/>
        <v>0</v>
      </c>
      <c r="BR191" s="28"/>
      <c r="BS191" s="28"/>
      <c r="BT191" s="28"/>
      <c r="BU191" s="28"/>
      <c r="BV191" s="28"/>
      <c r="BW191" s="28"/>
      <c r="BX191" s="28"/>
      <c r="BY191" s="28"/>
      <c r="BZ191" s="28"/>
      <c r="CA191" s="28"/>
      <c r="CB191" s="28"/>
      <c r="CC191" s="28"/>
      <c r="CD191" s="28"/>
      <c r="CE191" s="28"/>
      <c r="CF191" s="28"/>
      <c r="CG191" s="28"/>
      <c r="CH191" s="28"/>
      <c r="CI191" s="28"/>
      <c r="CJ191" s="28"/>
      <c r="CK191" s="28"/>
      <c r="CL191" s="28"/>
      <c r="CM191" s="28"/>
      <c r="CN191" s="28"/>
      <c r="CO191" s="28"/>
      <c r="CP191" s="306">
        <f t="shared" si="238"/>
        <v>0</v>
      </c>
      <c r="CQ191" s="28"/>
      <c r="CR191" s="28"/>
      <c r="CS191" s="28"/>
      <c r="CT191" s="28"/>
      <c r="CU191" s="28"/>
      <c r="CV191" s="28"/>
      <c r="CW191" s="28"/>
      <c r="CX191" s="28"/>
      <c r="CY191" s="28"/>
      <c r="CZ191" s="38"/>
      <c r="DA191" s="38"/>
      <c r="DB191" s="188">
        <f t="shared" si="240"/>
        <v>0</v>
      </c>
      <c r="DC191" s="38">
        <f t="shared" si="241"/>
        <v>0</v>
      </c>
      <c r="DD191" s="38"/>
      <c r="DE191" s="38"/>
      <c r="DF191" s="38"/>
      <c r="DG191" s="188">
        <f t="shared" si="242"/>
        <v>0</v>
      </c>
      <c r="DH191" s="38">
        <f t="shared" si="243"/>
        <v>0</v>
      </c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</row>
    <row r="192" spans="2:138" ht="12">
      <c r="B192" s="39"/>
      <c r="C192" s="77" t="s">
        <v>386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61"/>
      <c r="P192" s="38"/>
      <c r="Q192" s="38"/>
      <c r="R192" s="38"/>
      <c r="S192" s="38"/>
      <c r="T192" s="38"/>
      <c r="U192" s="38"/>
      <c r="V192" s="38"/>
      <c r="W192" s="38"/>
      <c r="X192" s="38"/>
      <c r="Y192" s="33"/>
      <c r="Z192" s="33"/>
      <c r="AA192" s="33"/>
      <c r="AB192" s="33"/>
      <c r="AC192" s="33"/>
      <c r="AD192" s="33"/>
      <c r="AE192" s="33"/>
      <c r="AF192" s="447">
        <f t="shared" si="227"/>
        <v>0</v>
      </c>
      <c r="AG192" s="28"/>
      <c r="AH192" s="28"/>
      <c r="AI192" s="28"/>
      <c r="AJ192" s="28"/>
      <c r="AK192" s="28"/>
      <c r="AL192" s="28"/>
      <c r="AM192" s="28"/>
      <c r="AN192" s="28"/>
      <c r="AO192" s="28"/>
      <c r="AP192" s="28"/>
      <c r="AQ192" s="28"/>
      <c r="AR192" s="28"/>
      <c r="AS192" s="447">
        <f t="shared" si="226"/>
        <v>0</v>
      </c>
      <c r="AT192" s="462"/>
      <c r="AU192" s="450">
        <f t="shared" si="228"/>
        <v>0</v>
      </c>
      <c r="AV192" s="28"/>
      <c r="AW192" s="28"/>
      <c r="AX192" s="28"/>
      <c r="AY192" s="462"/>
      <c r="AZ192" s="28"/>
      <c r="BA192" s="462"/>
      <c r="BB192" s="447">
        <f t="shared" si="229"/>
        <v>0</v>
      </c>
      <c r="BC192" s="28"/>
      <c r="BD192" s="28"/>
      <c r="BE192" s="28"/>
      <c r="BF192" s="28"/>
      <c r="BG192" s="462"/>
      <c r="BH192" s="462"/>
      <c r="BI192" s="462"/>
      <c r="BJ192" s="462"/>
      <c r="BK192" s="462"/>
      <c r="BL192" s="450">
        <f t="shared" si="230"/>
        <v>0</v>
      </c>
      <c r="BM192" s="28"/>
      <c r="BN192" s="28"/>
      <c r="BO192" s="28"/>
      <c r="BP192" s="28"/>
      <c r="BQ192" s="450">
        <f t="shared" si="244"/>
        <v>0</v>
      </c>
      <c r="BR192" s="28"/>
      <c r="BS192" s="28"/>
      <c r="BT192" s="28"/>
      <c r="BU192" s="28"/>
      <c r="BV192" s="28"/>
      <c r="BW192" s="28"/>
      <c r="BX192" s="28"/>
      <c r="BY192" s="28"/>
      <c r="BZ192" s="28"/>
      <c r="CA192" s="28"/>
      <c r="CB192" s="28"/>
      <c r="CC192" s="28"/>
      <c r="CD192" s="28"/>
      <c r="CE192" s="28"/>
      <c r="CF192" s="28"/>
      <c r="CG192" s="28"/>
      <c r="CH192" s="28"/>
      <c r="CI192" s="28"/>
      <c r="CJ192" s="28"/>
      <c r="CK192" s="28"/>
      <c r="CL192" s="28"/>
      <c r="CM192" s="28"/>
      <c r="CN192" s="28"/>
      <c r="CO192" s="28"/>
      <c r="CP192" s="306">
        <f t="shared" si="238"/>
        <v>0</v>
      </c>
      <c r="CQ192" s="28"/>
      <c r="CR192" s="28"/>
      <c r="CS192" s="28"/>
      <c r="CT192" s="28"/>
      <c r="CU192" s="28"/>
      <c r="CV192" s="28"/>
      <c r="CW192" s="28"/>
      <c r="CX192" s="28"/>
      <c r="CY192" s="28"/>
      <c r="CZ192" s="38"/>
      <c r="DA192" s="38"/>
      <c r="DB192" s="188">
        <f t="shared" si="240"/>
        <v>0</v>
      </c>
      <c r="DC192" s="38">
        <f t="shared" si="241"/>
        <v>0</v>
      </c>
      <c r="DD192" s="38"/>
      <c r="DE192" s="38"/>
      <c r="DF192" s="38"/>
      <c r="DG192" s="188">
        <f t="shared" si="242"/>
        <v>0</v>
      </c>
      <c r="DH192" s="38">
        <f t="shared" si="243"/>
        <v>0</v>
      </c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</row>
    <row r="193" spans="2:158" ht="12">
      <c r="B193" s="39"/>
      <c r="C193" s="77" t="s">
        <v>387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61"/>
      <c r="P193" s="38"/>
      <c r="Q193" s="38"/>
      <c r="R193" s="38"/>
      <c r="S193" s="38"/>
      <c r="T193" s="38"/>
      <c r="U193" s="38"/>
      <c r="V193" s="38"/>
      <c r="W193" s="38"/>
      <c r="X193" s="38"/>
      <c r="Y193" s="33"/>
      <c r="Z193" s="33"/>
      <c r="AA193" s="33"/>
      <c r="AB193" s="33"/>
      <c r="AC193" s="33"/>
      <c r="AD193" s="33"/>
      <c r="AE193" s="33"/>
      <c r="AF193" s="447">
        <f t="shared" si="227"/>
        <v>0</v>
      </c>
      <c r="AG193" s="28"/>
      <c r="AH193" s="28"/>
      <c r="AI193" s="28"/>
      <c r="AJ193" s="28"/>
      <c r="AK193" s="28"/>
      <c r="AL193" s="28"/>
      <c r="AM193" s="28"/>
      <c r="AN193" s="28"/>
      <c r="AO193" s="28"/>
      <c r="AP193" s="28"/>
      <c r="AQ193" s="28"/>
      <c r="AR193" s="28"/>
      <c r="AS193" s="447">
        <f t="shared" si="226"/>
        <v>0</v>
      </c>
      <c r="AT193" s="462"/>
      <c r="AU193" s="450">
        <f t="shared" si="228"/>
        <v>0</v>
      </c>
      <c r="AV193" s="28"/>
      <c r="AW193" s="28"/>
      <c r="AX193" s="28"/>
      <c r="AY193" s="462"/>
      <c r="AZ193" s="28"/>
      <c r="BA193" s="462"/>
      <c r="BB193" s="447">
        <f t="shared" si="229"/>
        <v>0</v>
      </c>
      <c r="BC193" s="28"/>
      <c r="BD193" s="28"/>
      <c r="BE193" s="28"/>
      <c r="BF193" s="28"/>
      <c r="BG193" s="462"/>
      <c r="BH193" s="462"/>
      <c r="BI193" s="462"/>
      <c r="BJ193" s="462"/>
      <c r="BK193" s="462"/>
      <c r="BL193" s="450">
        <f t="shared" si="230"/>
        <v>0</v>
      </c>
      <c r="BM193" s="28"/>
      <c r="BN193" s="28"/>
      <c r="BO193" s="28"/>
      <c r="BP193" s="28"/>
      <c r="BQ193" s="450">
        <f t="shared" si="244"/>
        <v>0</v>
      </c>
      <c r="BR193" s="28"/>
      <c r="BS193" s="28"/>
      <c r="BT193" s="28"/>
      <c r="BU193" s="28"/>
      <c r="BV193" s="28"/>
      <c r="BW193" s="28"/>
      <c r="BX193" s="28"/>
      <c r="BY193" s="28"/>
      <c r="BZ193" s="28"/>
      <c r="CA193" s="28"/>
      <c r="CB193" s="28"/>
      <c r="CC193" s="28"/>
      <c r="CD193" s="28"/>
      <c r="CE193" s="28"/>
      <c r="CF193" s="28"/>
      <c r="CG193" s="28"/>
      <c r="CH193" s="28"/>
      <c r="CI193" s="28"/>
      <c r="CJ193" s="28"/>
      <c r="CK193" s="28"/>
      <c r="CL193" s="28"/>
      <c r="CM193" s="28"/>
      <c r="CN193" s="28"/>
      <c r="CO193" s="28"/>
      <c r="CP193" s="306">
        <f t="shared" si="238"/>
        <v>0</v>
      </c>
      <c r="CQ193" s="28"/>
      <c r="CR193" s="28"/>
      <c r="CS193" s="28"/>
      <c r="CT193" s="28"/>
      <c r="CU193" s="28"/>
      <c r="CV193" s="28"/>
      <c r="CW193" s="28"/>
      <c r="CX193" s="28"/>
      <c r="CY193" s="28"/>
      <c r="CZ193" s="38"/>
      <c r="DA193" s="38"/>
      <c r="DB193" s="188">
        <f t="shared" si="240"/>
        <v>0</v>
      </c>
      <c r="DC193" s="38">
        <f t="shared" si="241"/>
        <v>0</v>
      </c>
      <c r="DD193" s="38"/>
      <c r="DE193" s="38"/>
      <c r="DF193" s="38"/>
      <c r="DG193" s="188">
        <f t="shared" si="242"/>
        <v>0</v>
      </c>
      <c r="DH193" s="38">
        <f t="shared" si="243"/>
        <v>0</v>
      </c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</row>
    <row r="194" spans="2:158" ht="12">
      <c r="B194" s="39"/>
      <c r="C194" s="77" t="s">
        <v>388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61"/>
      <c r="P194" s="38"/>
      <c r="Q194" s="38"/>
      <c r="R194" s="38"/>
      <c r="S194" s="38"/>
      <c r="T194" s="38"/>
      <c r="U194" s="38"/>
      <c r="V194" s="38"/>
      <c r="W194" s="38"/>
      <c r="X194" s="38"/>
      <c r="Y194" s="33"/>
      <c r="Z194" s="33"/>
      <c r="AA194" s="33"/>
      <c r="AB194" s="33"/>
      <c r="AC194" s="33"/>
      <c r="AD194" s="33"/>
      <c r="AE194" s="33"/>
      <c r="AF194" s="447">
        <f t="shared" si="227"/>
        <v>0</v>
      </c>
      <c r="AG194" s="28"/>
      <c r="AH194" s="28"/>
      <c r="AI194" s="28"/>
      <c r="AJ194" s="28"/>
      <c r="AK194" s="28"/>
      <c r="AL194" s="28"/>
      <c r="AM194" s="28"/>
      <c r="AN194" s="28"/>
      <c r="AO194" s="28"/>
      <c r="AP194" s="28"/>
      <c r="AQ194" s="28"/>
      <c r="AR194" s="28"/>
      <c r="AS194" s="447">
        <f t="shared" si="226"/>
        <v>0</v>
      </c>
      <c r="AT194" s="462"/>
      <c r="AU194" s="450">
        <f t="shared" si="228"/>
        <v>0</v>
      </c>
      <c r="AV194" s="28"/>
      <c r="AW194" s="28"/>
      <c r="AX194" s="28"/>
      <c r="AY194" s="462"/>
      <c r="AZ194" s="28"/>
      <c r="BA194" s="462"/>
      <c r="BB194" s="447">
        <f t="shared" si="229"/>
        <v>0</v>
      </c>
      <c r="BC194" s="28"/>
      <c r="BD194" s="28"/>
      <c r="BE194" s="28"/>
      <c r="BF194" s="28"/>
      <c r="BG194" s="462"/>
      <c r="BH194" s="462"/>
      <c r="BI194" s="462"/>
      <c r="BJ194" s="462"/>
      <c r="BK194" s="462"/>
      <c r="BL194" s="450">
        <f t="shared" si="230"/>
        <v>0</v>
      </c>
      <c r="BM194" s="28"/>
      <c r="BN194" s="28"/>
      <c r="BO194" s="28"/>
      <c r="BP194" s="28"/>
      <c r="BQ194" s="450">
        <f t="shared" si="244"/>
        <v>0</v>
      </c>
      <c r="BR194" s="28"/>
      <c r="BS194" s="28"/>
      <c r="BT194" s="28"/>
      <c r="BU194" s="28"/>
      <c r="BV194" s="28"/>
      <c r="BW194" s="28"/>
      <c r="BX194" s="28"/>
      <c r="BY194" s="28"/>
      <c r="BZ194" s="28"/>
      <c r="CA194" s="28"/>
      <c r="CB194" s="28"/>
      <c r="CC194" s="28"/>
      <c r="CD194" s="28"/>
      <c r="CE194" s="28"/>
      <c r="CF194" s="28"/>
      <c r="CG194" s="28"/>
      <c r="CH194" s="28"/>
      <c r="CI194" s="28"/>
      <c r="CJ194" s="28"/>
      <c r="CK194" s="28"/>
      <c r="CL194" s="28"/>
      <c r="CM194" s="28"/>
      <c r="CN194" s="28"/>
      <c r="CO194" s="28"/>
      <c r="CP194" s="306">
        <f t="shared" si="238"/>
        <v>0</v>
      </c>
      <c r="CQ194" s="28"/>
      <c r="CR194" s="28"/>
      <c r="CS194" s="28"/>
      <c r="CT194" s="28"/>
      <c r="CU194" s="28"/>
      <c r="CV194" s="28"/>
      <c r="CW194" s="28"/>
      <c r="CX194" s="28"/>
      <c r="CY194" s="28"/>
      <c r="CZ194" s="38"/>
      <c r="DA194" s="38"/>
      <c r="DB194" s="188">
        <f t="shared" si="240"/>
        <v>0</v>
      </c>
      <c r="DC194" s="38">
        <f t="shared" si="241"/>
        <v>0</v>
      </c>
      <c r="DD194" s="38"/>
      <c r="DE194" s="38"/>
      <c r="DF194" s="38"/>
      <c r="DG194" s="188">
        <f t="shared" si="242"/>
        <v>0</v>
      </c>
      <c r="DH194" s="38">
        <f t="shared" si="243"/>
        <v>0</v>
      </c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</row>
    <row r="195" spans="2:158" ht="12">
      <c r="B195" s="39"/>
      <c r="C195" s="77" t="s">
        <v>389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61"/>
      <c r="P195" s="38"/>
      <c r="Q195" s="38"/>
      <c r="R195" s="38"/>
      <c r="S195" s="38"/>
      <c r="T195" s="38"/>
      <c r="U195" s="38"/>
      <c r="V195" s="38"/>
      <c r="W195" s="38"/>
      <c r="X195" s="38"/>
      <c r="Y195" s="33"/>
      <c r="Z195" s="33"/>
      <c r="AA195" s="33"/>
      <c r="AB195" s="33"/>
      <c r="AC195" s="33"/>
      <c r="AD195" s="33"/>
      <c r="AE195" s="33"/>
      <c r="AF195" s="447">
        <f t="shared" si="227"/>
        <v>0</v>
      </c>
      <c r="AG195" s="28"/>
      <c r="AH195" s="28"/>
      <c r="AI195" s="28"/>
      <c r="AJ195" s="28"/>
      <c r="AK195" s="28"/>
      <c r="AL195" s="28"/>
      <c r="AM195" s="28"/>
      <c r="AN195" s="28"/>
      <c r="AO195" s="28"/>
      <c r="AP195" s="28"/>
      <c r="AQ195" s="28"/>
      <c r="AR195" s="28"/>
      <c r="AS195" s="447">
        <f t="shared" si="226"/>
        <v>0</v>
      </c>
      <c r="AT195" s="462"/>
      <c r="AU195" s="450">
        <f t="shared" si="228"/>
        <v>0</v>
      </c>
      <c r="AV195" s="28"/>
      <c r="AW195" s="28"/>
      <c r="AX195" s="28"/>
      <c r="AY195" s="462"/>
      <c r="AZ195" s="28"/>
      <c r="BA195" s="462"/>
      <c r="BB195" s="447">
        <f t="shared" si="229"/>
        <v>0</v>
      </c>
      <c r="BC195" s="28"/>
      <c r="BD195" s="28"/>
      <c r="BE195" s="28"/>
      <c r="BF195" s="28"/>
      <c r="BG195" s="462"/>
      <c r="BH195" s="462"/>
      <c r="BI195" s="462"/>
      <c r="BJ195" s="462"/>
      <c r="BK195" s="462"/>
      <c r="BL195" s="450">
        <f t="shared" si="230"/>
        <v>0</v>
      </c>
      <c r="BM195" s="28"/>
      <c r="BN195" s="28"/>
      <c r="BO195" s="28"/>
      <c r="BP195" s="28"/>
      <c r="BQ195" s="450">
        <f t="shared" si="244"/>
        <v>0</v>
      </c>
      <c r="BR195" s="28"/>
      <c r="BS195" s="28"/>
      <c r="BT195" s="28"/>
      <c r="BU195" s="28"/>
      <c r="BV195" s="28"/>
      <c r="BW195" s="28"/>
      <c r="BX195" s="28"/>
      <c r="BY195" s="28"/>
      <c r="BZ195" s="28"/>
      <c r="CA195" s="28"/>
      <c r="CB195" s="28"/>
      <c r="CC195" s="28"/>
      <c r="CD195" s="28"/>
      <c r="CE195" s="28"/>
      <c r="CF195" s="28"/>
      <c r="CG195" s="28"/>
      <c r="CH195" s="28"/>
      <c r="CI195" s="28"/>
      <c r="CJ195" s="28"/>
      <c r="CK195" s="28"/>
      <c r="CL195" s="28"/>
      <c r="CM195" s="28"/>
      <c r="CN195" s="28"/>
      <c r="CO195" s="28"/>
      <c r="CP195" s="306">
        <f t="shared" si="238"/>
        <v>0</v>
      </c>
      <c r="CQ195" s="28"/>
      <c r="CR195" s="28"/>
      <c r="CS195" s="28"/>
      <c r="CT195" s="28"/>
      <c r="CU195" s="28"/>
      <c r="CV195" s="28"/>
      <c r="CW195" s="28"/>
      <c r="CX195" s="28"/>
      <c r="CY195" s="28"/>
      <c r="CZ195" s="38"/>
      <c r="DA195" s="38"/>
      <c r="DB195" s="188">
        <f t="shared" si="240"/>
        <v>0</v>
      </c>
      <c r="DC195" s="38">
        <f t="shared" si="241"/>
        <v>0</v>
      </c>
      <c r="DD195" s="38"/>
      <c r="DE195" s="38"/>
      <c r="DF195" s="38"/>
      <c r="DG195" s="188">
        <f t="shared" si="242"/>
        <v>0</v>
      </c>
      <c r="DH195" s="38">
        <f t="shared" si="243"/>
        <v>0</v>
      </c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</row>
    <row r="196" spans="2:158" ht="12">
      <c r="B196" s="39"/>
      <c r="C196" s="77" t="s">
        <v>390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61"/>
      <c r="P196" s="38"/>
      <c r="Q196" s="38"/>
      <c r="R196" s="38"/>
      <c r="S196" s="38"/>
      <c r="T196" s="38"/>
      <c r="U196" s="38"/>
      <c r="V196" s="38"/>
      <c r="W196" s="38"/>
      <c r="X196" s="38"/>
      <c r="Y196" s="33"/>
      <c r="Z196" s="33"/>
      <c r="AA196" s="33"/>
      <c r="AB196" s="33"/>
      <c r="AC196" s="33"/>
      <c r="AD196" s="33"/>
      <c r="AE196" s="33"/>
      <c r="AF196" s="447">
        <f t="shared" si="227"/>
        <v>0</v>
      </c>
      <c r="AG196" s="28"/>
      <c r="AH196" s="28"/>
      <c r="AI196" s="28"/>
      <c r="AJ196" s="28"/>
      <c r="AK196" s="28"/>
      <c r="AL196" s="28"/>
      <c r="AM196" s="28"/>
      <c r="AN196" s="28"/>
      <c r="AO196" s="28"/>
      <c r="AP196" s="28"/>
      <c r="AQ196" s="28"/>
      <c r="AR196" s="28"/>
      <c r="AS196" s="447">
        <f t="shared" si="226"/>
        <v>0</v>
      </c>
      <c r="AT196" s="462"/>
      <c r="AU196" s="450">
        <f t="shared" si="228"/>
        <v>0</v>
      </c>
      <c r="AV196" s="28"/>
      <c r="AW196" s="28"/>
      <c r="AX196" s="28"/>
      <c r="AY196" s="462"/>
      <c r="AZ196" s="28"/>
      <c r="BA196" s="462"/>
      <c r="BB196" s="447">
        <f t="shared" si="229"/>
        <v>0</v>
      </c>
      <c r="BC196" s="28"/>
      <c r="BD196" s="28"/>
      <c r="BE196" s="28"/>
      <c r="BF196" s="28"/>
      <c r="BG196" s="462"/>
      <c r="BH196" s="462"/>
      <c r="BI196" s="462"/>
      <c r="BJ196" s="462"/>
      <c r="BK196" s="462"/>
      <c r="BL196" s="450">
        <f t="shared" si="230"/>
        <v>0</v>
      </c>
      <c r="BM196" s="28"/>
      <c r="BN196" s="28"/>
      <c r="BO196" s="28"/>
      <c r="BP196" s="28"/>
      <c r="BQ196" s="450">
        <f t="shared" si="244"/>
        <v>0</v>
      </c>
      <c r="BR196" s="28"/>
      <c r="BS196" s="28"/>
      <c r="BT196" s="28"/>
      <c r="BU196" s="28"/>
      <c r="BV196" s="28"/>
      <c r="BW196" s="28"/>
      <c r="BX196" s="28"/>
      <c r="BY196" s="28"/>
      <c r="BZ196" s="28"/>
      <c r="CA196" s="28"/>
      <c r="CB196" s="28"/>
      <c r="CC196" s="28"/>
      <c r="CD196" s="28"/>
      <c r="CE196" s="28"/>
      <c r="CF196" s="28"/>
      <c r="CG196" s="28"/>
      <c r="CH196" s="28"/>
      <c r="CI196" s="28"/>
      <c r="CJ196" s="28"/>
      <c r="CK196" s="28"/>
      <c r="CL196" s="28"/>
      <c r="CM196" s="28"/>
      <c r="CN196" s="28"/>
      <c r="CO196" s="28"/>
      <c r="CP196" s="306">
        <f t="shared" si="238"/>
        <v>0</v>
      </c>
      <c r="CQ196" s="28"/>
      <c r="CR196" s="28"/>
      <c r="CS196" s="28"/>
      <c r="CT196" s="28"/>
      <c r="CU196" s="28"/>
      <c r="CV196" s="28"/>
      <c r="CW196" s="28"/>
      <c r="CX196" s="28"/>
      <c r="CY196" s="28"/>
      <c r="CZ196" s="38"/>
      <c r="DA196" s="38"/>
      <c r="DB196" s="188">
        <f t="shared" si="240"/>
        <v>0</v>
      </c>
      <c r="DC196" s="38">
        <f t="shared" si="241"/>
        <v>0</v>
      </c>
      <c r="DD196" s="38"/>
      <c r="DE196" s="38"/>
      <c r="DF196" s="38"/>
      <c r="DG196" s="188">
        <f t="shared" si="242"/>
        <v>0</v>
      </c>
      <c r="DH196" s="38">
        <f t="shared" si="243"/>
        <v>0</v>
      </c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</row>
    <row r="197" spans="2:158" ht="12">
      <c r="B197" s="39"/>
      <c r="C197" s="77" t="s">
        <v>391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61"/>
      <c r="P197" s="38"/>
      <c r="Q197" s="38"/>
      <c r="R197" s="38"/>
      <c r="S197" s="38"/>
      <c r="T197" s="38"/>
      <c r="U197" s="38"/>
      <c r="V197" s="38"/>
      <c r="W197" s="38"/>
      <c r="X197" s="38"/>
      <c r="Y197" s="33"/>
      <c r="Z197" s="33"/>
      <c r="AA197" s="33"/>
      <c r="AB197" s="33"/>
      <c r="AC197" s="33"/>
      <c r="AD197" s="33"/>
      <c r="AE197" s="33"/>
      <c r="AF197" s="447">
        <f t="shared" si="227"/>
        <v>0</v>
      </c>
      <c r="AG197" s="28"/>
      <c r="AH197" s="28"/>
      <c r="AI197" s="28"/>
      <c r="AJ197" s="28"/>
      <c r="AK197" s="28"/>
      <c r="AL197" s="28"/>
      <c r="AM197" s="28"/>
      <c r="AN197" s="28"/>
      <c r="AO197" s="28"/>
      <c r="AP197" s="28"/>
      <c r="AQ197" s="28"/>
      <c r="AR197" s="28"/>
      <c r="AS197" s="447">
        <f t="shared" si="226"/>
        <v>0</v>
      </c>
      <c r="AT197" s="462"/>
      <c r="AU197" s="450">
        <f t="shared" si="228"/>
        <v>0</v>
      </c>
      <c r="AV197" s="28"/>
      <c r="AW197" s="28"/>
      <c r="AX197" s="28"/>
      <c r="AY197" s="462"/>
      <c r="AZ197" s="28"/>
      <c r="BA197" s="462"/>
      <c r="BB197" s="447">
        <f t="shared" si="229"/>
        <v>0</v>
      </c>
      <c r="BC197" s="28"/>
      <c r="BD197" s="28"/>
      <c r="BE197" s="28"/>
      <c r="BF197" s="28"/>
      <c r="BG197" s="462"/>
      <c r="BH197" s="462"/>
      <c r="BI197" s="462"/>
      <c r="BJ197" s="462"/>
      <c r="BK197" s="462"/>
      <c r="BL197" s="450">
        <f t="shared" si="230"/>
        <v>0</v>
      </c>
      <c r="BM197" s="28"/>
      <c r="BN197" s="28"/>
      <c r="BO197" s="28"/>
      <c r="BP197" s="28"/>
      <c r="BQ197" s="450">
        <f t="shared" si="244"/>
        <v>0</v>
      </c>
      <c r="BR197" s="28"/>
      <c r="BS197" s="28"/>
      <c r="BT197" s="28"/>
      <c r="BU197" s="28"/>
      <c r="BV197" s="28"/>
      <c r="BW197" s="28"/>
      <c r="BX197" s="28"/>
      <c r="BY197" s="28"/>
      <c r="BZ197" s="28"/>
      <c r="CA197" s="28"/>
      <c r="CB197" s="28"/>
      <c r="CC197" s="28"/>
      <c r="CD197" s="28"/>
      <c r="CE197" s="28"/>
      <c r="CF197" s="28"/>
      <c r="CG197" s="28"/>
      <c r="CH197" s="28"/>
      <c r="CI197" s="28"/>
      <c r="CJ197" s="28"/>
      <c r="CK197" s="28"/>
      <c r="CL197" s="28"/>
      <c r="CM197" s="28"/>
      <c r="CN197" s="28"/>
      <c r="CO197" s="28"/>
      <c r="CP197" s="306">
        <f t="shared" si="238"/>
        <v>0</v>
      </c>
      <c r="CQ197" s="28"/>
      <c r="CR197" s="28"/>
      <c r="CS197" s="28"/>
      <c r="CT197" s="28"/>
      <c r="CU197" s="28"/>
      <c r="CV197" s="28"/>
      <c r="CW197" s="28"/>
      <c r="CX197" s="28"/>
      <c r="CY197" s="28"/>
      <c r="CZ197" s="38"/>
      <c r="DA197" s="38"/>
      <c r="DB197" s="188">
        <f t="shared" si="240"/>
        <v>0</v>
      </c>
      <c r="DC197" s="38">
        <f t="shared" si="241"/>
        <v>0</v>
      </c>
      <c r="DD197" s="38"/>
      <c r="DE197" s="38"/>
      <c r="DF197" s="38"/>
      <c r="DG197" s="188">
        <f t="shared" si="242"/>
        <v>0</v>
      </c>
      <c r="DH197" s="38">
        <f t="shared" si="243"/>
        <v>0</v>
      </c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</row>
    <row r="198" spans="2:158" ht="12">
      <c r="B198" s="39"/>
      <c r="C198" s="77" t="s">
        <v>392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61"/>
      <c r="P198" s="38"/>
      <c r="Q198" s="38"/>
      <c r="R198" s="38"/>
      <c r="S198" s="38"/>
      <c r="T198" s="38"/>
      <c r="U198" s="38"/>
      <c r="V198" s="38"/>
      <c r="W198" s="38"/>
      <c r="X198" s="38"/>
      <c r="Y198" s="33"/>
      <c r="Z198" s="33"/>
      <c r="AA198" s="33"/>
      <c r="AB198" s="33"/>
      <c r="AC198" s="33"/>
      <c r="AD198" s="33"/>
      <c r="AE198" s="33"/>
      <c r="AF198" s="447">
        <f t="shared" si="227"/>
        <v>0</v>
      </c>
      <c r="AG198" s="28"/>
      <c r="AH198" s="28"/>
      <c r="AI198" s="28"/>
      <c r="AJ198" s="28"/>
      <c r="AK198" s="28"/>
      <c r="AL198" s="28"/>
      <c r="AM198" s="28"/>
      <c r="AN198" s="28"/>
      <c r="AO198" s="28"/>
      <c r="AP198" s="28"/>
      <c r="AQ198" s="28"/>
      <c r="AR198" s="28"/>
      <c r="AS198" s="447">
        <f t="shared" si="226"/>
        <v>0</v>
      </c>
      <c r="AT198" s="462"/>
      <c r="AU198" s="450">
        <f t="shared" si="228"/>
        <v>0</v>
      </c>
      <c r="AV198" s="28"/>
      <c r="AW198" s="28"/>
      <c r="AX198" s="28"/>
      <c r="AY198" s="462"/>
      <c r="AZ198" s="28"/>
      <c r="BA198" s="462"/>
      <c r="BB198" s="447">
        <f t="shared" si="229"/>
        <v>0</v>
      </c>
      <c r="BC198" s="28"/>
      <c r="BD198" s="28"/>
      <c r="BE198" s="28"/>
      <c r="BF198" s="28"/>
      <c r="BG198" s="462"/>
      <c r="BH198" s="462"/>
      <c r="BI198" s="462"/>
      <c r="BJ198" s="462"/>
      <c r="BK198" s="462"/>
      <c r="BL198" s="450">
        <f t="shared" si="230"/>
        <v>0</v>
      </c>
      <c r="BM198" s="28"/>
      <c r="BN198" s="28"/>
      <c r="BO198" s="28"/>
      <c r="BP198" s="28"/>
      <c r="BQ198" s="450">
        <f t="shared" si="244"/>
        <v>0</v>
      </c>
      <c r="BR198" s="28"/>
      <c r="BS198" s="28"/>
      <c r="BT198" s="28"/>
      <c r="BU198" s="28"/>
      <c r="BV198" s="28"/>
      <c r="BW198" s="28"/>
      <c r="BX198" s="28"/>
      <c r="BY198" s="28"/>
      <c r="BZ198" s="28"/>
      <c r="CA198" s="28"/>
      <c r="CB198" s="28"/>
      <c r="CC198" s="28"/>
      <c r="CD198" s="28"/>
      <c r="CE198" s="28"/>
      <c r="CF198" s="28"/>
      <c r="CG198" s="28"/>
      <c r="CH198" s="28"/>
      <c r="CI198" s="28"/>
      <c r="CJ198" s="28"/>
      <c r="CK198" s="28"/>
      <c r="CL198" s="28"/>
      <c r="CM198" s="28"/>
      <c r="CN198" s="28"/>
      <c r="CO198" s="28"/>
      <c r="CP198" s="306">
        <f t="shared" si="238"/>
        <v>0</v>
      </c>
      <c r="CQ198" s="28"/>
      <c r="CR198" s="28"/>
      <c r="CS198" s="28"/>
      <c r="CT198" s="28"/>
      <c r="CU198" s="28"/>
      <c r="CV198" s="28"/>
      <c r="CW198" s="28"/>
      <c r="CX198" s="28"/>
      <c r="CY198" s="28"/>
      <c r="CZ198" s="38"/>
      <c r="DA198" s="38"/>
      <c r="DB198" s="188">
        <f t="shared" si="240"/>
        <v>0</v>
      </c>
      <c r="DC198" s="38">
        <f t="shared" si="241"/>
        <v>0</v>
      </c>
      <c r="DD198" s="38"/>
      <c r="DE198" s="38"/>
      <c r="DF198" s="38"/>
      <c r="DG198" s="188">
        <f t="shared" si="242"/>
        <v>0</v>
      </c>
      <c r="DH198" s="38">
        <f t="shared" si="243"/>
        <v>0</v>
      </c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</row>
    <row r="199" spans="2:158" ht="12">
      <c r="B199" s="39"/>
      <c r="C199" s="77" t="s">
        <v>393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61"/>
      <c r="P199" s="38"/>
      <c r="Q199" s="38"/>
      <c r="R199" s="38"/>
      <c r="S199" s="38"/>
      <c r="T199" s="38"/>
      <c r="U199" s="38"/>
      <c r="V199" s="38"/>
      <c r="W199" s="38"/>
      <c r="X199" s="38"/>
      <c r="Y199" s="33"/>
      <c r="Z199" s="33"/>
      <c r="AA199" s="33"/>
      <c r="AB199" s="33"/>
      <c r="AC199" s="33"/>
      <c r="AD199" s="33"/>
      <c r="AE199" s="33"/>
      <c r="AF199" s="447">
        <f t="shared" si="227"/>
        <v>0</v>
      </c>
      <c r="AG199" s="28"/>
      <c r="AH199" s="28"/>
      <c r="AI199" s="28"/>
      <c r="AJ199" s="28"/>
      <c r="AK199" s="28"/>
      <c r="AL199" s="28"/>
      <c r="AM199" s="28"/>
      <c r="AN199" s="28"/>
      <c r="AO199" s="28"/>
      <c r="AP199" s="28"/>
      <c r="AQ199" s="28"/>
      <c r="AR199" s="28"/>
      <c r="AS199" s="447">
        <f t="shared" si="226"/>
        <v>0</v>
      </c>
      <c r="AT199" s="462"/>
      <c r="AU199" s="450">
        <f t="shared" si="228"/>
        <v>0</v>
      </c>
      <c r="AV199" s="28"/>
      <c r="AW199" s="28"/>
      <c r="AX199" s="28"/>
      <c r="AY199" s="462"/>
      <c r="AZ199" s="28"/>
      <c r="BA199" s="462"/>
      <c r="BB199" s="447">
        <f t="shared" si="229"/>
        <v>0</v>
      </c>
      <c r="BC199" s="28"/>
      <c r="BD199" s="28"/>
      <c r="BE199" s="28"/>
      <c r="BF199" s="28"/>
      <c r="BG199" s="462"/>
      <c r="BH199" s="462"/>
      <c r="BI199" s="462"/>
      <c r="BJ199" s="462"/>
      <c r="BK199" s="462"/>
      <c r="BL199" s="450">
        <f t="shared" si="230"/>
        <v>0</v>
      </c>
      <c r="BM199" s="28"/>
      <c r="BN199" s="28"/>
      <c r="BO199" s="28"/>
      <c r="BP199" s="28"/>
      <c r="BQ199" s="450">
        <f t="shared" si="244"/>
        <v>0</v>
      </c>
      <c r="BR199" s="28"/>
      <c r="BS199" s="28"/>
      <c r="BT199" s="28"/>
      <c r="BU199" s="28"/>
      <c r="BV199" s="28"/>
      <c r="BW199" s="28"/>
      <c r="BX199" s="28"/>
      <c r="BY199" s="28"/>
      <c r="BZ199" s="28"/>
      <c r="CA199" s="28"/>
      <c r="CB199" s="28"/>
      <c r="CC199" s="28"/>
      <c r="CD199" s="28"/>
      <c r="CE199" s="28"/>
      <c r="CF199" s="28"/>
      <c r="CG199" s="28"/>
      <c r="CH199" s="28"/>
      <c r="CI199" s="28"/>
      <c r="CJ199" s="28"/>
      <c r="CK199" s="28"/>
      <c r="CL199" s="28"/>
      <c r="CM199" s="28"/>
      <c r="CN199" s="28"/>
      <c r="CO199" s="28"/>
      <c r="CP199" s="306">
        <f t="shared" si="238"/>
        <v>0</v>
      </c>
      <c r="CQ199" s="28"/>
      <c r="CR199" s="28"/>
      <c r="CS199" s="28"/>
      <c r="CT199" s="28"/>
      <c r="CU199" s="28"/>
      <c r="CV199" s="28"/>
      <c r="CW199" s="28"/>
      <c r="CX199" s="28"/>
      <c r="CY199" s="28"/>
      <c r="CZ199" s="38"/>
      <c r="DA199" s="38"/>
      <c r="DB199" s="188">
        <f t="shared" si="240"/>
        <v>0</v>
      </c>
      <c r="DC199" s="38">
        <f t="shared" si="241"/>
        <v>0</v>
      </c>
      <c r="DD199" s="38"/>
      <c r="DE199" s="38"/>
      <c r="DF199" s="38"/>
      <c r="DG199" s="188">
        <f t="shared" si="242"/>
        <v>0</v>
      </c>
      <c r="DH199" s="38">
        <f t="shared" si="243"/>
        <v>0</v>
      </c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</row>
    <row r="200" spans="2:158" ht="12">
      <c r="B200" s="39"/>
      <c r="C200" s="77" t="s">
        <v>394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61"/>
      <c r="P200" s="38"/>
      <c r="Q200" s="38"/>
      <c r="R200" s="38"/>
      <c r="S200" s="38"/>
      <c r="T200" s="38"/>
      <c r="U200" s="38"/>
      <c r="V200" s="38"/>
      <c r="W200" s="38"/>
      <c r="X200" s="38"/>
      <c r="Y200" s="33"/>
      <c r="Z200" s="33"/>
      <c r="AA200" s="33"/>
      <c r="AB200" s="33"/>
      <c r="AC200" s="33"/>
      <c r="AD200" s="33"/>
      <c r="AE200" s="33"/>
      <c r="AF200" s="447">
        <f t="shared" si="227"/>
        <v>0</v>
      </c>
      <c r="AG200" s="28"/>
      <c r="AH200" s="28"/>
      <c r="AI200" s="28"/>
      <c r="AJ200" s="28"/>
      <c r="AK200" s="28"/>
      <c r="AL200" s="28"/>
      <c r="AM200" s="28"/>
      <c r="AN200" s="28"/>
      <c r="AO200" s="28"/>
      <c r="AP200" s="28"/>
      <c r="AQ200" s="28"/>
      <c r="AR200" s="28"/>
      <c r="AS200" s="447">
        <f t="shared" si="226"/>
        <v>0</v>
      </c>
      <c r="AT200" s="462"/>
      <c r="AU200" s="450">
        <f t="shared" si="228"/>
        <v>0</v>
      </c>
      <c r="AV200" s="28"/>
      <c r="AW200" s="28"/>
      <c r="AX200" s="28"/>
      <c r="AY200" s="462"/>
      <c r="AZ200" s="28"/>
      <c r="BA200" s="462"/>
      <c r="BB200" s="447">
        <f t="shared" si="229"/>
        <v>0</v>
      </c>
      <c r="BC200" s="28"/>
      <c r="BD200" s="28"/>
      <c r="BE200" s="28"/>
      <c r="BF200" s="28"/>
      <c r="BG200" s="462"/>
      <c r="BH200" s="462"/>
      <c r="BI200" s="462"/>
      <c r="BJ200" s="462"/>
      <c r="BK200" s="462"/>
      <c r="BL200" s="450">
        <f t="shared" si="230"/>
        <v>0</v>
      </c>
      <c r="BM200" s="28"/>
      <c r="BN200" s="28"/>
      <c r="BO200" s="28"/>
      <c r="BP200" s="28"/>
      <c r="BQ200" s="450">
        <f t="shared" si="244"/>
        <v>0</v>
      </c>
      <c r="BR200" s="28"/>
      <c r="BS200" s="28"/>
      <c r="BT200" s="28"/>
      <c r="BU200" s="28"/>
      <c r="BV200" s="28"/>
      <c r="BW200" s="28"/>
      <c r="BX200" s="28"/>
      <c r="BY200" s="28"/>
      <c r="BZ200" s="28"/>
      <c r="CA200" s="28"/>
      <c r="CB200" s="28"/>
      <c r="CC200" s="28"/>
      <c r="CD200" s="28"/>
      <c r="CE200" s="28"/>
      <c r="CF200" s="28"/>
      <c r="CG200" s="28"/>
      <c r="CH200" s="28"/>
      <c r="CI200" s="28"/>
      <c r="CJ200" s="28"/>
      <c r="CK200" s="28"/>
      <c r="CL200" s="28"/>
      <c r="CM200" s="28"/>
      <c r="CN200" s="28"/>
      <c r="CO200" s="28"/>
      <c r="CP200" s="306">
        <f t="shared" si="238"/>
        <v>0</v>
      </c>
      <c r="CQ200" s="28"/>
      <c r="CR200" s="28"/>
      <c r="CS200" s="28"/>
      <c r="CT200" s="28"/>
      <c r="CU200" s="28"/>
      <c r="CV200" s="28"/>
      <c r="CW200" s="28"/>
      <c r="CX200" s="28"/>
      <c r="CY200" s="28"/>
      <c r="CZ200" s="38"/>
      <c r="DA200" s="38"/>
      <c r="DB200" s="188">
        <f t="shared" si="240"/>
        <v>0</v>
      </c>
      <c r="DC200" s="38">
        <f t="shared" si="241"/>
        <v>0</v>
      </c>
      <c r="DD200" s="38"/>
      <c r="DE200" s="38"/>
      <c r="DF200" s="38"/>
      <c r="DG200" s="188">
        <f t="shared" si="242"/>
        <v>0</v>
      </c>
      <c r="DH200" s="38">
        <f t="shared" si="243"/>
        <v>0</v>
      </c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</row>
    <row r="201" spans="2:158" ht="12">
      <c r="B201" s="39"/>
      <c r="C201" s="77" t="s">
        <v>395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61"/>
      <c r="P201" s="38"/>
      <c r="Q201" s="38"/>
      <c r="R201" s="38"/>
      <c r="S201" s="38"/>
      <c r="T201" s="38"/>
      <c r="U201" s="38"/>
      <c r="V201" s="38"/>
      <c r="W201" s="38"/>
      <c r="X201" s="38"/>
      <c r="Y201" s="33"/>
      <c r="Z201" s="33"/>
      <c r="AA201" s="33"/>
      <c r="AB201" s="33"/>
      <c r="AC201" s="33"/>
      <c r="AD201" s="33"/>
      <c r="AE201" s="33"/>
      <c r="AF201" s="447">
        <f t="shared" si="227"/>
        <v>0</v>
      </c>
      <c r="AG201" s="28"/>
      <c r="AH201" s="28"/>
      <c r="AI201" s="28"/>
      <c r="AJ201" s="28"/>
      <c r="AK201" s="28"/>
      <c r="AL201" s="28"/>
      <c r="AM201" s="28"/>
      <c r="AN201" s="28"/>
      <c r="AO201" s="28"/>
      <c r="AP201" s="28"/>
      <c r="AQ201" s="28"/>
      <c r="AR201" s="28"/>
      <c r="AS201" s="447">
        <f t="shared" si="226"/>
        <v>0</v>
      </c>
      <c r="AT201" s="462"/>
      <c r="AU201" s="450">
        <f t="shared" si="228"/>
        <v>0</v>
      </c>
      <c r="AV201" s="28"/>
      <c r="AW201" s="28"/>
      <c r="AX201" s="28"/>
      <c r="AY201" s="462"/>
      <c r="AZ201" s="28"/>
      <c r="BA201" s="462"/>
      <c r="BB201" s="447">
        <f t="shared" si="229"/>
        <v>0</v>
      </c>
      <c r="BC201" s="28"/>
      <c r="BD201" s="28"/>
      <c r="BE201" s="28"/>
      <c r="BF201" s="28"/>
      <c r="BG201" s="462"/>
      <c r="BH201" s="462"/>
      <c r="BI201" s="462"/>
      <c r="BJ201" s="462"/>
      <c r="BK201" s="462"/>
      <c r="BL201" s="450">
        <f t="shared" si="230"/>
        <v>0</v>
      </c>
      <c r="BM201" s="28"/>
      <c r="BN201" s="28"/>
      <c r="BO201" s="28"/>
      <c r="BP201" s="28"/>
      <c r="BQ201" s="450">
        <f t="shared" si="244"/>
        <v>0</v>
      </c>
      <c r="BR201" s="28"/>
      <c r="BS201" s="28"/>
      <c r="BT201" s="28"/>
      <c r="BU201" s="28"/>
      <c r="BV201" s="28"/>
      <c r="BW201" s="28"/>
      <c r="BX201" s="28"/>
      <c r="BY201" s="28"/>
      <c r="BZ201" s="28"/>
      <c r="CA201" s="28"/>
      <c r="CB201" s="28"/>
      <c r="CC201" s="28"/>
      <c r="CD201" s="28"/>
      <c r="CE201" s="28"/>
      <c r="CF201" s="28"/>
      <c r="CG201" s="28"/>
      <c r="CH201" s="28"/>
      <c r="CI201" s="28"/>
      <c r="CJ201" s="28"/>
      <c r="CK201" s="28"/>
      <c r="CL201" s="28"/>
      <c r="CM201" s="28"/>
      <c r="CN201" s="28"/>
      <c r="CO201" s="28"/>
      <c r="CP201" s="306">
        <f t="shared" si="238"/>
        <v>0</v>
      </c>
      <c r="CQ201" s="28"/>
      <c r="CR201" s="28"/>
      <c r="CS201" s="28"/>
      <c r="CT201" s="28"/>
      <c r="CU201" s="28"/>
      <c r="CV201" s="28"/>
      <c r="CW201" s="28"/>
      <c r="CX201" s="28"/>
      <c r="CY201" s="28"/>
      <c r="CZ201" s="38"/>
      <c r="DA201" s="38"/>
      <c r="DB201" s="188">
        <f t="shared" si="240"/>
        <v>0</v>
      </c>
      <c r="DC201" s="38">
        <f t="shared" si="241"/>
        <v>0</v>
      </c>
      <c r="DD201" s="38"/>
      <c r="DE201" s="38"/>
      <c r="DF201" s="38"/>
      <c r="DG201" s="188">
        <f t="shared" si="242"/>
        <v>0</v>
      </c>
      <c r="DH201" s="38">
        <f t="shared" si="243"/>
        <v>0</v>
      </c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</row>
    <row r="202" spans="2:158" ht="12">
      <c r="B202" s="39"/>
      <c r="C202" s="77" t="s">
        <v>396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61"/>
      <c r="P202" s="38"/>
      <c r="Q202" s="38"/>
      <c r="R202" s="38"/>
      <c r="S202" s="38"/>
      <c r="T202" s="38"/>
      <c r="U202" s="38"/>
      <c r="V202" s="38"/>
      <c r="W202" s="38"/>
      <c r="X202" s="38"/>
      <c r="Y202" s="33"/>
      <c r="Z202" s="33"/>
      <c r="AA202" s="33"/>
      <c r="AB202" s="33"/>
      <c r="AC202" s="33"/>
      <c r="AD202" s="33"/>
      <c r="AE202" s="33"/>
      <c r="AF202" s="447">
        <f t="shared" si="227"/>
        <v>0</v>
      </c>
      <c r="AG202" s="28"/>
      <c r="AH202" s="28"/>
      <c r="AI202" s="28"/>
      <c r="AJ202" s="28"/>
      <c r="AK202" s="28"/>
      <c r="AL202" s="28"/>
      <c r="AM202" s="28"/>
      <c r="AN202" s="28"/>
      <c r="AO202" s="28"/>
      <c r="AP202" s="28"/>
      <c r="AQ202" s="28"/>
      <c r="AR202" s="28"/>
      <c r="AS202" s="447">
        <f t="shared" si="226"/>
        <v>0</v>
      </c>
      <c r="AT202" s="462"/>
      <c r="AU202" s="450">
        <f t="shared" si="228"/>
        <v>0</v>
      </c>
      <c r="AV202" s="28"/>
      <c r="AW202" s="28"/>
      <c r="AX202" s="28"/>
      <c r="AY202" s="462"/>
      <c r="AZ202" s="28"/>
      <c r="BA202" s="462"/>
      <c r="BB202" s="447">
        <f t="shared" si="229"/>
        <v>0</v>
      </c>
      <c r="BC202" s="28"/>
      <c r="BD202" s="28"/>
      <c r="BE202" s="28"/>
      <c r="BF202" s="28"/>
      <c r="BG202" s="462"/>
      <c r="BH202" s="462"/>
      <c r="BI202" s="462"/>
      <c r="BJ202" s="462"/>
      <c r="BK202" s="462"/>
      <c r="BL202" s="450">
        <f t="shared" si="230"/>
        <v>0</v>
      </c>
      <c r="BM202" s="28"/>
      <c r="BN202" s="28"/>
      <c r="BO202" s="28"/>
      <c r="BP202" s="28"/>
      <c r="BQ202" s="450">
        <f t="shared" si="244"/>
        <v>0</v>
      </c>
      <c r="BR202" s="28"/>
      <c r="BS202" s="28"/>
      <c r="BT202" s="28"/>
      <c r="BU202" s="28"/>
      <c r="BV202" s="28"/>
      <c r="BW202" s="28"/>
      <c r="BX202" s="28"/>
      <c r="BY202" s="28"/>
      <c r="BZ202" s="28"/>
      <c r="CA202" s="28"/>
      <c r="CB202" s="28"/>
      <c r="CC202" s="28"/>
      <c r="CD202" s="28"/>
      <c r="CE202" s="28"/>
      <c r="CF202" s="28"/>
      <c r="CG202" s="28"/>
      <c r="CH202" s="28"/>
      <c r="CI202" s="28"/>
      <c r="CJ202" s="28"/>
      <c r="CK202" s="28"/>
      <c r="CL202" s="28"/>
      <c r="CM202" s="28"/>
      <c r="CN202" s="28"/>
      <c r="CO202" s="28"/>
      <c r="CP202" s="306">
        <f t="shared" si="238"/>
        <v>0</v>
      </c>
      <c r="CQ202" s="28"/>
      <c r="CR202" s="28"/>
      <c r="CS202" s="28"/>
      <c r="CT202" s="28"/>
      <c r="CU202" s="28"/>
      <c r="CV202" s="28"/>
      <c r="CW202" s="28"/>
      <c r="CX202" s="28"/>
      <c r="CY202" s="28"/>
      <c r="CZ202" s="38"/>
      <c r="DA202" s="38"/>
      <c r="DB202" s="188">
        <f t="shared" si="240"/>
        <v>0</v>
      </c>
      <c r="DC202" s="38">
        <f t="shared" si="241"/>
        <v>0</v>
      </c>
      <c r="DD202" s="38"/>
      <c r="DE202" s="38"/>
      <c r="DF202" s="38"/>
      <c r="DG202" s="188">
        <f t="shared" si="242"/>
        <v>0</v>
      </c>
      <c r="DH202" s="38">
        <f t="shared" si="243"/>
        <v>0</v>
      </c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</row>
    <row r="203" spans="2:158" ht="12">
      <c r="B203" s="39"/>
      <c r="C203" s="77" t="s">
        <v>397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61"/>
      <c r="P203" s="38"/>
      <c r="Q203" s="38"/>
      <c r="R203" s="38"/>
      <c r="S203" s="38"/>
      <c r="T203" s="38"/>
      <c r="U203" s="38"/>
      <c r="V203" s="38"/>
      <c r="W203" s="38"/>
      <c r="X203" s="38"/>
      <c r="Y203" s="33"/>
      <c r="Z203" s="33"/>
      <c r="AA203" s="33"/>
      <c r="AB203" s="33"/>
      <c r="AC203" s="33"/>
      <c r="AD203" s="33"/>
      <c r="AE203" s="33"/>
      <c r="AF203" s="447">
        <f t="shared" si="227"/>
        <v>0</v>
      </c>
      <c r="AG203" s="28"/>
      <c r="AH203" s="28"/>
      <c r="AI203" s="28"/>
      <c r="AJ203" s="28"/>
      <c r="AK203" s="28"/>
      <c r="AL203" s="28"/>
      <c r="AM203" s="28"/>
      <c r="AN203" s="28"/>
      <c r="AO203" s="28"/>
      <c r="AP203" s="28"/>
      <c r="AQ203" s="28"/>
      <c r="AR203" s="28"/>
      <c r="AS203" s="447">
        <f t="shared" si="226"/>
        <v>0</v>
      </c>
      <c r="AT203" s="462"/>
      <c r="AU203" s="450">
        <f t="shared" si="228"/>
        <v>0</v>
      </c>
      <c r="AV203" s="28"/>
      <c r="AW203" s="28"/>
      <c r="AX203" s="28"/>
      <c r="AY203" s="462"/>
      <c r="AZ203" s="28"/>
      <c r="BA203" s="462"/>
      <c r="BB203" s="447">
        <f t="shared" si="229"/>
        <v>0</v>
      </c>
      <c r="BC203" s="28"/>
      <c r="BD203" s="28"/>
      <c r="BE203" s="28"/>
      <c r="BF203" s="28"/>
      <c r="BG203" s="462"/>
      <c r="BH203" s="462"/>
      <c r="BI203" s="462"/>
      <c r="BJ203" s="462"/>
      <c r="BK203" s="462"/>
      <c r="BL203" s="450">
        <f t="shared" si="230"/>
        <v>0</v>
      </c>
      <c r="BM203" s="28"/>
      <c r="BN203" s="28"/>
      <c r="BO203" s="28"/>
      <c r="BP203" s="28"/>
      <c r="BQ203" s="450">
        <f t="shared" si="244"/>
        <v>0</v>
      </c>
      <c r="BR203" s="28"/>
      <c r="BS203" s="28"/>
      <c r="BT203" s="28"/>
      <c r="BU203" s="28"/>
      <c r="BV203" s="28"/>
      <c r="BW203" s="28"/>
      <c r="BX203" s="28"/>
      <c r="BY203" s="28"/>
      <c r="BZ203" s="28"/>
      <c r="CA203" s="28"/>
      <c r="CB203" s="28"/>
      <c r="CC203" s="28"/>
      <c r="CD203" s="28"/>
      <c r="CE203" s="28"/>
      <c r="CF203" s="28"/>
      <c r="CG203" s="28"/>
      <c r="CH203" s="28"/>
      <c r="CI203" s="28"/>
      <c r="CJ203" s="28"/>
      <c r="CK203" s="28"/>
      <c r="CL203" s="28"/>
      <c r="CM203" s="28"/>
      <c r="CN203" s="28"/>
      <c r="CO203" s="28"/>
      <c r="CP203" s="306">
        <f t="shared" si="238"/>
        <v>0</v>
      </c>
      <c r="CQ203" s="28"/>
      <c r="CR203" s="28"/>
      <c r="CS203" s="28"/>
      <c r="CT203" s="28"/>
      <c r="CU203" s="28"/>
      <c r="CV203" s="28"/>
      <c r="CW203" s="28"/>
      <c r="CX203" s="28"/>
      <c r="CY203" s="28"/>
      <c r="CZ203" s="38"/>
      <c r="DA203" s="38"/>
      <c r="DB203" s="188">
        <f t="shared" si="240"/>
        <v>0</v>
      </c>
      <c r="DC203" s="38">
        <f t="shared" si="241"/>
        <v>0</v>
      </c>
      <c r="DD203" s="38"/>
      <c r="DE203" s="38"/>
      <c r="DF203" s="38"/>
      <c r="DG203" s="188">
        <f t="shared" si="242"/>
        <v>0</v>
      </c>
      <c r="DH203" s="38">
        <f t="shared" si="243"/>
        <v>0</v>
      </c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</row>
    <row r="204" spans="2:158" ht="12">
      <c r="B204" s="39"/>
      <c r="C204" s="77" t="s">
        <v>398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61"/>
      <c r="P204" s="38"/>
      <c r="Q204" s="38"/>
      <c r="R204" s="38"/>
      <c r="S204" s="38"/>
      <c r="T204" s="38"/>
      <c r="U204" s="38"/>
      <c r="V204" s="38"/>
      <c r="W204" s="38"/>
      <c r="X204" s="38"/>
      <c r="Y204" s="33"/>
      <c r="Z204" s="33"/>
      <c r="AA204" s="33"/>
      <c r="AB204" s="33"/>
      <c r="AC204" s="33"/>
      <c r="AD204" s="33"/>
      <c r="AE204" s="33"/>
      <c r="AF204" s="447">
        <f>SUM(AS204:AU204,AY204,BA204:BB204,BG204:BL204)</f>
        <v>0</v>
      </c>
      <c r="AG204" s="28"/>
      <c r="AH204" s="28"/>
      <c r="AI204" s="28"/>
      <c r="AJ204" s="28"/>
      <c r="AK204" s="28"/>
      <c r="AL204" s="28"/>
      <c r="AM204" s="28"/>
      <c r="AN204" s="28"/>
      <c r="AO204" s="28"/>
      <c r="AP204" s="28"/>
      <c r="AQ204" s="28"/>
      <c r="AR204" s="28"/>
      <c r="AS204" s="462"/>
      <c r="AT204" s="462">
        <f>SUM(AT222,AT238,AT254,AT270,AT286,AT302)</f>
        <v>0</v>
      </c>
      <c r="AU204" s="462"/>
      <c r="AV204" s="28"/>
      <c r="AW204" s="28"/>
      <c r="AX204" s="28"/>
      <c r="AY204" s="462"/>
      <c r="AZ204" s="28"/>
      <c r="BA204" s="462"/>
      <c r="BB204" s="462"/>
      <c r="BC204" s="28"/>
      <c r="BD204" s="28"/>
      <c r="BE204" s="28"/>
      <c r="BF204" s="28"/>
      <c r="BG204" s="462"/>
      <c r="BH204" s="462"/>
      <c r="BI204" s="462"/>
      <c r="BJ204" s="462"/>
      <c r="BK204" s="462"/>
      <c r="BL204" s="462"/>
      <c r="BM204" s="28"/>
      <c r="BN204" s="28"/>
      <c r="BO204" s="28"/>
      <c r="BP204" s="28"/>
      <c r="BQ204" s="462"/>
      <c r="BR204" s="28"/>
      <c r="BS204" s="28"/>
      <c r="BT204" s="28"/>
      <c r="BU204" s="28"/>
      <c r="BV204" s="28"/>
      <c r="BW204" s="28"/>
      <c r="BX204" s="28"/>
      <c r="BY204" s="28"/>
      <c r="BZ204" s="28"/>
      <c r="CA204" s="28"/>
      <c r="CB204" s="28"/>
      <c r="CC204" s="28"/>
      <c r="CD204" s="28"/>
      <c r="CE204" s="28"/>
      <c r="CF204" s="28"/>
      <c r="CG204" s="28"/>
      <c r="CH204" s="28"/>
      <c r="CI204" s="28"/>
      <c r="CJ204" s="28"/>
      <c r="CK204" s="28"/>
      <c r="CL204" s="28"/>
      <c r="CM204" s="28"/>
      <c r="CN204" s="28"/>
      <c r="CO204" s="28"/>
      <c r="CP204" s="306">
        <f t="shared" si="238"/>
        <v>0</v>
      </c>
      <c r="CQ204" s="28"/>
      <c r="CR204" s="28"/>
      <c r="CS204" s="28"/>
      <c r="CT204" s="28"/>
      <c r="CU204" s="28"/>
      <c r="CV204" s="28"/>
      <c r="CW204" s="28"/>
      <c r="CX204" s="28"/>
      <c r="CY204" s="28"/>
      <c r="CZ204" s="38"/>
      <c r="DA204" s="38"/>
      <c r="DB204" s="188">
        <f t="shared" si="240"/>
        <v>0</v>
      </c>
      <c r="DC204" s="38">
        <f t="shared" si="241"/>
        <v>0</v>
      </c>
      <c r="DD204" s="38"/>
      <c r="DE204" s="38"/>
      <c r="DF204" s="38"/>
      <c r="DG204" s="188">
        <f t="shared" si="242"/>
        <v>0</v>
      </c>
      <c r="DH204" s="38">
        <f t="shared" si="243"/>
        <v>0</v>
      </c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</row>
    <row r="205" spans="2:158" s="544" customFormat="1" ht="24" customHeight="1">
      <c r="B205" s="708" t="s">
        <v>421</v>
      </c>
      <c r="C205" s="706" t="s">
        <v>422</v>
      </c>
      <c r="D205" s="539"/>
      <c r="E205" s="539"/>
      <c r="F205" s="539"/>
      <c r="G205" s="539"/>
      <c r="H205" s="539"/>
      <c r="I205" s="539"/>
      <c r="J205" s="539"/>
      <c r="K205" s="539"/>
      <c r="L205" s="539"/>
      <c r="M205" s="539"/>
      <c r="N205" s="539"/>
      <c r="O205" s="540"/>
      <c r="P205" s="539"/>
      <c r="Q205" s="539"/>
      <c r="R205" s="539"/>
      <c r="S205" s="539"/>
      <c r="T205" s="539"/>
      <c r="U205" s="539"/>
      <c r="V205" s="539"/>
      <c r="W205" s="539"/>
      <c r="X205" s="539"/>
      <c r="Y205" s="541">
        <f>SUM(Y207:Y220)</f>
        <v>1009</v>
      </c>
      <c r="Z205" s="541"/>
      <c r="AA205" s="541"/>
      <c r="AB205" s="541"/>
      <c r="AC205" s="541"/>
      <c r="AD205" s="541"/>
      <c r="AE205" s="541"/>
      <c r="AF205" s="447">
        <f t="shared" si="227"/>
        <v>5570.0000000000009</v>
      </c>
      <c r="AG205" s="541">
        <f t="shared" ref="AG205:AR205" si="245">SUM(AG221,AG237,AG253,AG269,AG285,AG301)</f>
        <v>3993.9</v>
      </c>
      <c r="AH205" s="541">
        <f t="shared" si="245"/>
        <v>0.6</v>
      </c>
      <c r="AI205" s="541">
        <f t="shared" si="245"/>
        <v>0.3</v>
      </c>
      <c r="AJ205" s="541">
        <f t="shared" si="245"/>
        <v>0</v>
      </c>
      <c r="AK205" s="541">
        <f>SUM(AK221,AK237,AK253,AK269,AK285,AK301)</f>
        <v>40.700000000000003</v>
      </c>
      <c r="AL205" s="541">
        <f t="shared" si="245"/>
        <v>13.1</v>
      </c>
      <c r="AM205" s="541">
        <f t="shared" si="245"/>
        <v>5.5</v>
      </c>
      <c r="AN205" s="541">
        <f t="shared" si="245"/>
        <v>0</v>
      </c>
      <c r="AO205" s="541">
        <f t="shared" si="245"/>
        <v>1345.9</v>
      </c>
      <c r="AP205" s="541">
        <f t="shared" si="245"/>
        <v>246.6</v>
      </c>
      <c r="AQ205" s="541">
        <f t="shared" si="245"/>
        <v>522.5</v>
      </c>
      <c r="AR205" s="541">
        <f t="shared" si="245"/>
        <v>0</v>
      </c>
      <c r="AS205" s="447">
        <f t="shared" si="226"/>
        <v>5394.2</v>
      </c>
      <c r="AT205" s="450">
        <f>SUM(AT221,AT237,AT253,AT269,AT285,AT301)</f>
        <v>0</v>
      </c>
      <c r="AU205" s="450">
        <f t="shared" si="228"/>
        <v>0.2</v>
      </c>
      <c r="AV205" s="541">
        <f t="shared" ref="AV205:BA205" si="246">SUM(AV221,AV237,AV253,AV269,AV285,AV301)</f>
        <v>0</v>
      </c>
      <c r="AW205" s="541">
        <f t="shared" si="246"/>
        <v>0</v>
      </c>
      <c r="AX205" s="541">
        <f t="shared" si="246"/>
        <v>0.2</v>
      </c>
      <c r="AY205" s="450">
        <f t="shared" si="246"/>
        <v>38.6</v>
      </c>
      <c r="AZ205" s="541">
        <f t="shared" si="246"/>
        <v>4.7</v>
      </c>
      <c r="BA205" s="450">
        <f t="shared" si="246"/>
        <v>33.400000000000006</v>
      </c>
      <c r="BB205" s="447">
        <f t="shared" si="229"/>
        <v>49.3</v>
      </c>
      <c r="BC205" s="541">
        <f t="shared" ref="BC205:BK205" si="247">SUM(BC221,BC237,BC253,BC269,BC285,BC301)</f>
        <v>3.4</v>
      </c>
      <c r="BD205" s="541">
        <f t="shared" si="247"/>
        <v>44.4</v>
      </c>
      <c r="BE205" s="541">
        <f t="shared" si="247"/>
        <v>25.6</v>
      </c>
      <c r="BF205" s="541">
        <f t="shared" si="247"/>
        <v>1.5</v>
      </c>
      <c r="BG205" s="450">
        <f t="shared" si="247"/>
        <v>0.1</v>
      </c>
      <c r="BH205" s="450">
        <f t="shared" si="247"/>
        <v>25.3</v>
      </c>
      <c r="BI205" s="450">
        <f t="shared" si="247"/>
        <v>0</v>
      </c>
      <c r="BJ205" s="450">
        <f t="shared" si="247"/>
        <v>0.5</v>
      </c>
      <c r="BK205" s="450">
        <f t="shared" si="247"/>
        <v>0.3</v>
      </c>
      <c r="BL205" s="450">
        <f t="shared" si="230"/>
        <v>28.100000000000005</v>
      </c>
      <c r="BM205" s="541">
        <f>SUM(BM221,BM237,BM253,BM269,BM285,BM301)</f>
        <v>0</v>
      </c>
      <c r="BN205" s="541">
        <f>SUM(BN221,BN237,BN253,BN269,BN285,BN301)</f>
        <v>0.1</v>
      </c>
      <c r="BO205" s="541">
        <f>SUM(BO221,BO237,BO253,BO269,BO285,BO301)</f>
        <v>0</v>
      </c>
      <c r="BP205" s="541">
        <f>SUM(BP221,BP237,BP253,BP269,BP285,BP301)</f>
        <v>28.000000000000004</v>
      </c>
      <c r="BQ205" s="450">
        <f t="shared" si="244"/>
        <v>175.80000000000109</v>
      </c>
      <c r="BR205" s="541">
        <f t="shared" ref="BR205:CH205" si="248">SUM(BR221,BR237,BR253,BR269,BR285,BR301)</f>
        <v>17.600000000000001</v>
      </c>
      <c r="BS205" s="541">
        <f t="shared" si="248"/>
        <v>0</v>
      </c>
      <c r="BT205" s="541">
        <f t="shared" si="248"/>
        <v>15.7</v>
      </c>
      <c r="BU205" s="541">
        <f t="shared" si="248"/>
        <v>0</v>
      </c>
      <c r="BV205" s="541">
        <f t="shared" si="248"/>
        <v>0</v>
      </c>
      <c r="BW205" s="541">
        <f t="shared" si="248"/>
        <v>0</v>
      </c>
      <c r="BX205" s="541">
        <f t="shared" si="248"/>
        <v>0</v>
      </c>
      <c r="BY205" s="541">
        <f t="shared" si="248"/>
        <v>0</v>
      </c>
      <c r="BZ205" s="541">
        <f t="shared" si="248"/>
        <v>0</v>
      </c>
      <c r="CA205" s="541">
        <f t="shared" si="248"/>
        <v>0</v>
      </c>
      <c r="CB205" s="541">
        <f t="shared" si="248"/>
        <v>0.2</v>
      </c>
      <c r="CC205" s="541">
        <f t="shared" si="248"/>
        <v>0</v>
      </c>
      <c r="CD205" s="541">
        <f t="shared" si="248"/>
        <v>0.2</v>
      </c>
      <c r="CE205" s="541">
        <f t="shared" si="248"/>
        <v>1.7</v>
      </c>
      <c r="CF205" s="541">
        <f t="shared" si="248"/>
        <v>0</v>
      </c>
      <c r="CG205" s="541">
        <f t="shared" si="248"/>
        <v>1.3</v>
      </c>
      <c r="CH205" s="541">
        <f t="shared" si="248"/>
        <v>17.599999999999998</v>
      </c>
      <c r="CI205" s="578"/>
      <c r="CJ205" s="578"/>
      <c r="CK205" s="578">
        <f>SUM(CK221,CK237,CK253,CK269,CK285,CK301)</f>
        <v>0.8</v>
      </c>
      <c r="CL205" s="578">
        <f t="shared" ref="CL205:DA205" si="249">SUM(CL221,CL237,CL253,CL269,CL285,CL301)</f>
        <v>0</v>
      </c>
      <c r="CM205" s="578">
        <f t="shared" si="249"/>
        <v>3114.9</v>
      </c>
      <c r="CN205" s="578">
        <f t="shared" si="249"/>
        <v>7</v>
      </c>
      <c r="CO205" s="578">
        <f t="shared" si="249"/>
        <v>177.3</v>
      </c>
      <c r="CP205" s="579">
        <f t="shared" si="238"/>
        <v>3293.0000000000005</v>
      </c>
      <c r="CQ205" s="578">
        <f t="shared" si="249"/>
        <v>520.4</v>
      </c>
      <c r="CR205" s="578">
        <f t="shared" si="249"/>
        <v>0</v>
      </c>
      <c r="CS205" s="578">
        <f t="shared" si="249"/>
        <v>0</v>
      </c>
      <c r="CT205" s="578">
        <f t="shared" si="249"/>
        <v>0</v>
      </c>
      <c r="CU205" s="578">
        <f t="shared" si="249"/>
        <v>0</v>
      </c>
      <c r="CV205" s="578">
        <f t="shared" si="249"/>
        <v>0</v>
      </c>
      <c r="CW205" s="578">
        <f t="shared" si="249"/>
        <v>569.9</v>
      </c>
      <c r="CX205" s="578">
        <f t="shared" si="249"/>
        <v>498.8</v>
      </c>
      <c r="CY205" s="578">
        <f t="shared" si="249"/>
        <v>0</v>
      </c>
      <c r="CZ205" s="539">
        <f t="shared" si="249"/>
        <v>0</v>
      </c>
      <c r="DA205" s="539">
        <f t="shared" si="249"/>
        <v>81</v>
      </c>
      <c r="DB205" s="542">
        <f t="shared" ref="DB205:DB217" si="250">SUM(CP205,CQ205,DA205)</f>
        <v>3894.4000000000005</v>
      </c>
      <c r="DC205" s="539">
        <f t="shared" si="241"/>
        <v>184.3</v>
      </c>
      <c r="DD205" s="539"/>
      <c r="DE205" s="539">
        <f>SUM(DE221,DE237,DE253,DE269,DE285,DE301)</f>
        <v>57.3</v>
      </c>
      <c r="DF205" s="539">
        <f>SUM(DF221,DF237,DF253,DF269,DF285,DF301)</f>
        <v>57.3</v>
      </c>
      <c r="DG205" s="542">
        <f t="shared" si="242"/>
        <v>3951.7000000000007</v>
      </c>
      <c r="DH205" s="539">
        <f t="shared" si="243"/>
        <v>184.3</v>
      </c>
      <c r="DI205" s="539"/>
      <c r="DJ205" s="539"/>
      <c r="DK205" s="539"/>
      <c r="DL205" s="539"/>
      <c r="DM205" s="539"/>
      <c r="DN205" s="539"/>
      <c r="DO205" s="539"/>
      <c r="DP205" s="539"/>
      <c r="DQ205" s="539"/>
      <c r="DR205" s="539"/>
      <c r="DS205" s="539"/>
      <c r="DT205" s="539"/>
      <c r="DU205" s="539"/>
      <c r="DV205" s="539"/>
      <c r="DW205" s="539"/>
      <c r="DX205" s="539"/>
      <c r="DY205" s="539"/>
      <c r="DZ205" s="539"/>
      <c r="EA205" s="539"/>
      <c r="EB205" s="539"/>
      <c r="EC205" s="539"/>
      <c r="ED205" s="539"/>
      <c r="EE205" s="539"/>
      <c r="EF205" s="539"/>
      <c r="EG205" s="539"/>
      <c r="EH205" s="539"/>
      <c r="EI205" s="543"/>
      <c r="EJ205" s="543"/>
      <c r="EK205" s="543"/>
      <c r="EL205" s="543"/>
      <c r="EM205" s="543"/>
      <c r="EN205" s="543"/>
      <c r="EO205" s="543"/>
      <c r="EP205" s="543"/>
      <c r="EQ205" s="543"/>
      <c r="ER205" s="543"/>
      <c r="ES205" s="543"/>
      <c r="ET205" s="543"/>
      <c r="EU205" s="543"/>
      <c r="EV205" s="543"/>
      <c r="EW205" s="543"/>
      <c r="EX205" s="543"/>
      <c r="EY205" s="543"/>
      <c r="EZ205" s="543"/>
      <c r="FA205" s="543"/>
      <c r="FB205" s="543"/>
    </row>
    <row r="206" spans="2:158" s="544" customFormat="1" ht="12">
      <c r="B206" s="709"/>
      <c r="C206" s="707"/>
      <c r="D206" s="539"/>
      <c r="E206" s="539"/>
      <c r="F206" s="539"/>
      <c r="G206" s="539"/>
      <c r="H206" s="539"/>
      <c r="I206" s="539"/>
      <c r="J206" s="539"/>
      <c r="K206" s="539"/>
      <c r="L206" s="539"/>
      <c r="M206" s="539"/>
      <c r="N206" s="539"/>
      <c r="O206" s="540"/>
      <c r="P206" s="539"/>
      <c r="Q206" s="539"/>
      <c r="R206" s="539"/>
      <c r="S206" s="539"/>
      <c r="T206" s="539"/>
      <c r="U206" s="539"/>
      <c r="V206" s="539"/>
      <c r="W206" s="539"/>
      <c r="X206" s="539"/>
      <c r="Y206" s="541">
        <f>SUM(Y207:Y220)</f>
        <v>1009</v>
      </c>
      <c r="Z206" s="541"/>
      <c r="AA206" s="541"/>
      <c r="AB206" s="541"/>
      <c r="AC206" s="541"/>
      <c r="AD206" s="541"/>
      <c r="AE206" s="541"/>
      <c r="AF206" s="447">
        <f>SUM(AS206:AU206,AY206,BA206:BB206,BG206:BL206)</f>
        <v>5569990.2999999998</v>
      </c>
      <c r="AG206" s="541">
        <f t="shared" ref="AG206:AR206" si="251">SUM(AG207:AG220)</f>
        <v>3993849.4</v>
      </c>
      <c r="AH206" s="541">
        <f t="shared" si="251"/>
        <v>598</v>
      </c>
      <c r="AI206" s="541">
        <f t="shared" si="251"/>
        <v>341</v>
      </c>
      <c r="AJ206" s="541">
        <f t="shared" si="251"/>
        <v>43</v>
      </c>
      <c r="AK206" s="541">
        <f>SUM(AK207:AK220)</f>
        <v>40729</v>
      </c>
      <c r="AL206" s="541">
        <f t="shared" si="251"/>
        <v>13079</v>
      </c>
      <c r="AM206" s="541">
        <f t="shared" si="251"/>
        <v>5487</v>
      </c>
      <c r="AN206" s="541">
        <f t="shared" si="251"/>
        <v>0</v>
      </c>
      <c r="AO206" s="541">
        <f t="shared" si="251"/>
        <v>1345917.3</v>
      </c>
      <c r="AP206" s="541">
        <f t="shared" si="251"/>
        <v>246577</v>
      </c>
      <c r="AQ206" s="541">
        <f t="shared" si="251"/>
        <v>522446</v>
      </c>
      <c r="AR206" s="541">
        <f t="shared" si="251"/>
        <v>0</v>
      </c>
      <c r="AS206" s="447">
        <f>SUM(AG206,AH206,AK206,AL206,AO206)</f>
        <v>5394172.7000000002</v>
      </c>
      <c r="AT206" s="450">
        <f t="shared" ref="AT206:BP206" si="252">SUM(AT207:AT220)</f>
        <v>0</v>
      </c>
      <c r="AU206" s="450">
        <f t="shared" si="228"/>
        <v>181</v>
      </c>
      <c r="AV206" s="541">
        <f t="shared" si="252"/>
        <v>6</v>
      </c>
      <c r="AW206" s="541">
        <f t="shared" si="252"/>
        <v>0</v>
      </c>
      <c r="AX206" s="541">
        <f t="shared" si="252"/>
        <v>175</v>
      </c>
      <c r="AY206" s="450">
        <f>SUM(AY207:AY220)</f>
        <v>38650.400000000001</v>
      </c>
      <c r="AZ206" s="541">
        <f t="shared" si="252"/>
        <v>4670</v>
      </c>
      <c r="BA206" s="450">
        <f t="shared" si="252"/>
        <v>33348.6</v>
      </c>
      <c r="BB206" s="447">
        <f t="shared" si="229"/>
        <v>49289</v>
      </c>
      <c r="BC206" s="541">
        <f t="shared" si="252"/>
        <v>3428</v>
      </c>
      <c r="BD206" s="541">
        <f t="shared" si="252"/>
        <v>44426</v>
      </c>
      <c r="BE206" s="541">
        <f t="shared" si="252"/>
        <v>25563</v>
      </c>
      <c r="BF206" s="541">
        <f t="shared" si="252"/>
        <v>1435</v>
      </c>
      <c r="BG206" s="450">
        <f t="shared" si="252"/>
        <v>118</v>
      </c>
      <c r="BH206" s="450">
        <f t="shared" si="252"/>
        <v>25323.599999999999</v>
      </c>
      <c r="BI206" s="450">
        <f t="shared" si="252"/>
        <v>3</v>
      </c>
      <c r="BJ206" s="450">
        <f t="shared" si="252"/>
        <v>491</v>
      </c>
      <c r="BK206" s="450">
        <f t="shared" si="252"/>
        <v>320</v>
      </c>
      <c r="BL206" s="450">
        <f t="shared" si="230"/>
        <v>28093</v>
      </c>
      <c r="BM206" s="541">
        <f t="shared" si="252"/>
        <v>40</v>
      </c>
      <c r="BN206" s="541">
        <f t="shared" si="252"/>
        <v>42</v>
      </c>
      <c r="BO206" s="541">
        <f t="shared" si="252"/>
        <v>0</v>
      </c>
      <c r="BP206" s="541">
        <f t="shared" si="252"/>
        <v>28011</v>
      </c>
      <c r="BQ206" s="450">
        <f t="shared" si="244"/>
        <v>175817.59999999963</v>
      </c>
      <c r="BR206" s="578">
        <f>SUM(BR207:BR220)</f>
        <v>17661</v>
      </c>
      <c r="BS206" s="578">
        <f t="shared" ref="BS206:CH206" si="253">SUM(BS207:BS220)</f>
        <v>0</v>
      </c>
      <c r="BT206" s="578">
        <f t="shared" si="253"/>
        <v>15702</v>
      </c>
      <c r="BU206" s="578">
        <f t="shared" si="253"/>
        <v>0</v>
      </c>
      <c r="BV206" s="578">
        <f t="shared" si="253"/>
        <v>0</v>
      </c>
      <c r="BW206" s="578">
        <f t="shared" si="253"/>
        <v>0</v>
      </c>
      <c r="BX206" s="578">
        <f t="shared" si="253"/>
        <v>0</v>
      </c>
      <c r="BY206" s="578">
        <f t="shared" si="253"/>
        <v>0</v>
      </c>
      <c r="BZ206" s="578">
        <f t="shared" si="253"/>
        <v>0</v>
      </c>
      <c r="CA206" s="578">
        <f t="shared" si="253"/>
        <v>0</v>
      </c>
      <c r="CB206" s="578">
        <f t="shared" si="253"/>
        <v>219</v>
      </c>
      <c r="CC206" s="578">
        <f t="shared" si="253"/>
        <v>0</v>
      </c>
      <c r="CD206" s="578">
        <f t="shared" si="253"/>
        <v>219</v>
      </c>
      <c r="CE206" s="578">
        <f t="shared" si="253"/>
        <v>1740</v>
      </c>
      <c r="CF206" s="578">
        <f t="shared" si="253"/>
        <v>0</v>
      </c>
      <c r="CG206" s="578">
        <f t="shared" si="253"/>
        <v>1251</v>
      </c>
      <c r="CH206" s="578">
        <f t="shared" si="253"/>
        <v>17661</v>
      </c>
      <c r="CI206" s="578"/>
      <c r="CJ206" s="578"/>
      <c r="CK206" s="578">
        <f>SUM(CK207:CK220)</f>
        <v>812</v>
      </c>
      <c r="CL206" s="578">
        <f t="shared" ref="CL206:CQ206" si="254">SUM(CL207:CL220)</f>
        <v>0</v>
      </c>
      <c r="CM206" s="578">
        <f t="shared" si="254"/>
        <v>3114910.01</v>
      </c>
      <c r="CN206" s="578">
        <f t="shared" si="254"/>
        <v>6985</v>
      </c>
      <c r="CO206" s="578">
        <f t="shared" si="254"/>
        <v>177326</v>
      </c>
      <c r="CP206" s="579">
        <f t="shared" si="238"/>
        <v>3293048.01</v>
      </c>
      <c r="CQ206" s="578">
        <f t="shared" si="254"/>
        <v>520344.99</v>
      </c>
      <c r="CR206" s="578"/>
      <c r="CS206" s="578"/>
      <c r="CT206" s="578"/>
      <c r="CU206" s="578"/>
      <c r="CV206" s="578"/>
      <c r="CW206" s="578">
        <f>SUM(CW207:CW220)</f>
        <v>569914</v>
      </c>
      <c r="CX206" s="578">
        <f>SUM(CX207:CX220)</f>
        <v>498861</v>
      </c>
      <c r="CY206" s="578">
        <f>SUM(CY207:CY220)</f>
        <v>0</v>
      </c>
      <c r="CZ206" s="539">
        <f>SUM(CZ207:CZ220)</f>
        <v>0</v>
      </c>
      <c r="DA206" s="539">
        <f>SUM(DA207:DA220)</f>
        <v>81046</v>
      </c>
      <c r="DB206" s="542">
        <f t="shared" si="250"/>
        <v>3894439</v>
      </c>
      <c r="DC206" s="539">
        <f t="shared" si="241"/>
        <v>184311</v>
      </c>
      <c r="DD206" s="539"/>
      <c r="DE206" s="539">
        <f>SUM(DE207:DE220)</f>
        <v>57243</v>
      </c>
      <c r="DF206" s="539">
        <f>SUM(DF207:DF220)</f>
        <v>57243</v>
      </c>
      <c r="DG206" s="542">
        <f t="shared" si="242"/>
        <v>3951682</v>
      </c>
      <c r="DH206" s="539">
        <f t="shared" si="243"/>
        <v>184311</v>
      </c>
      <c r="DI206" s="539"/>
      <c r="DJ206" s="539"/>
      <c r="DK206" s="539"/>
      <c r="DL206" s="539"/>
      <c r="DM206" s="539"/>
      <c r="DN206" s="539"/>
      <c r="DO206" s="539"/>
      <c r="DP206" s="539"/>
      <c r="DQ206" s="539"/>
      <c r="DR206" s="539"/>
      <c r="DS206" s="539"/>
      <c r="DT206" s="539"/>
      <c r="DU206" s="539"/>
      <c r="DV206" s="539"/>
      <c r="DW206" s="539"/>
      <c r="DX206" s="539"/>
      <c r="DY206" s="539"/>
      <c r="DZ206" s="539"/>
      <c r="EA206" s="539"/>
      <c r="EB206" s="539"/>
      <c r="EC206" s="539"/>
      <c r="ED206" s="539"/>
      <c r="EE206" s="539"/>
      <c r="EF206" s="539"/>
      <c r="EG206" s="539"/>
      <c r="EH206" s="539"/>
      <c r="EI206" s="543"/>
      <c r="EJ206" s="543"/>
      <c r="EK206" s="543"/>
      <c r="EL206" s="543"/>
      <c r="EM206" s="543"/>
      <c r="EN206" s="543"/>
      <c r="EO206" s="543"/>
      <c r="EP206" s="543"/>
      <c r="EQ206" s="543"/>
      <c r="ER206" s="543"/>
      <c r="ES206" s="543"/>
      <c r="ET206" s="543"/>
      <c r="EU206" s="543"/>
      <c r="EV206" s="543"/>
      <c r="EW206" s="543"/>
      <c r="EX206" s="543"/>
      <c r="EY206" s="543"/>
      <c r="EZ206" s="543"/>
      <c r="FA206" s="543"/>
      <c r="FB206" s="543"/>
    </row>
    <row r="207" spans="2:158" s="69" customFormat="1" ht="12">
      <c r="B207" s="70"/>
      <c r="C207" s="77" t="s">
        <v>385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2"/>
      <c r="P207" s="71"/>
      <c r="Q207" s="71"/>
      <c r="R207" s="71"/>
      <c r="S207" s="71"/>
      <c r="T207" s="71"/>
      <c r="U207" s="71"/>
      <c r="V207" s="71"/>
      <c r="W207" s="71"/>
      <c r="X207" s="71"/>
      <c r="Y207" s="73">
        <f t="shared" ref="Y207:Y220" si="255">SUM(Y223,Y239,Y255,Y271,Y287,Y303)</f>
        <v>109</v>
      </c>
      <c r="Z207" s="73"/>
      <c r="AA207" s="73"/>
      <c r="AB207" s="73"/>
      <c r="AC207" s="73"/>
      <c r="AD207" s="73"/>
      <c r="AE207" s="73"/>
      <c r="AF207" s="447">
        <f>SUM(AS207:AU207,AY207,BA207:BB207,BG207:BL207)</f>
        <v>511642</v>
      </c>
      <c r="AG207" s="73">
        <f>SUM(AG223,AG239,AG255,AG271,AG287,AG303)</f>
        <v>375754</v>
      </c>
      <c r="AH207" s="73">
        <f t="shared" ref="AH207:AR208" si="256">SUM(AH223,AH239,AH255,AH271,AH287,AH303)</f>
        <v>58</v>
      </c>
      <c r="AI207" s="73">
        <f t="shared" si="256"/>
        <v>37</v>
      </c>
      <c r="AJ207" s="73">
        <f t="shared" si="256"/>
        <v>0</v>
      </c>
      <c r="AK207" s="73">
        <f>SUM(AK223,AK239,AK255,AK271,AK287,AK303)</f>
        <v>0</v>
      </c>
      <c r="AL207" s="73">
        <f t="shared" si="256"/>
        <v>385</v>
      </c>
      <c r="AM207" s="73">
        <f t="shared" si="256"/>
        <v>0</v>
      </c>
      <c r="AN207" s="73">
        <f t="shared" si="256"/>
        <v>0</v>
      </c>
      <c r="AO207" s="73">
        <f t="shared" si="256"/>
        <v>126034</v>
      </c>
      <c r="AP207" s="73">
        <f t="shared" si="256"/>
        <v>28773</v>
      </c>
      <c r="AQ207" s="73">
        <f t="shared" si="256"/>
        <v>40809</v>
      </c>
      <c r="AR207" s="73">
        <f t="shared" si="256"/>
        <v>0</v>
      </c>
      <c r="AS207" s="447">
        <f t="shared" si="226"/>
        <v>502231</v>
      </c>
      <c r="AT207" s="450">
        <f t="shared" ref="AT207:BA219" si="257">SUM(AT223,AT239,AT255,AT271,AT287,AT303)</f>
        <v>0</v>
      </c>
      <c r="AU207" s="450">
        <f t="shared" si="257"/>
        <v>0</v>
      </c>
      <c r="AV207" s="73">
        <f t="shared" si="257"/>
        <v>0</v>
      </c>
      <c r="AW207" s="73">
        <f t="shared" si="257"/>
        <v>0</v>
      </c>
      <c r="AX207" s="73">
        <f t="shared" si="257"/>
        <v>0</v>
      </c>
      <c r="AY207" s="450">
        <f t="shared" si="257"/>
        <v>1978</v>
      </c>
      <c r="AZ207" s="73">
        <f t="shared" si="257"/>
        <v>748</v>
      </c>
      <c r="BA207" s="450">
        <f t="shared" si="257"/>
        <v>2042</v>
      </c>
      <c r="BB207" s="447">
        <f t="shared" si="229"/>
        <v>2437</v>
      </c>
      <c r="BC207" s="73">
        <f t="shared" ref="BC207:BP208" si="258">SUM(BC223,BC239,BC255,BC271,BC287,BC303)</f>
        <v>226</v>
      </c>
      <c r="BD207" s="73">
        <f t="shared" si="258"/>
        <v>2011</v>
      </c>
      <c r="BE207" s="73">
        <f t="shared" si="258"/>
        <v>365</v>
      </c>
      <c r="BF207" s="73">
        <f t="shared" si="258"/>
        <v>200</v>
      </c>
      <c r="BG207" s="450">
        <f t="shared" si="258"/>
        <v>0</v>
      </c>
      <c r="BH207" s="450">
        <f t="shared" si="258"/>
        <v>2290</v>
      </c>
      <c r="BI207" s="450">
        <f t="shared" si="258"/>
        <v>0</v>
      </c>
      <c r="BJ207" s="450">
        <f t="shared" si="258"/>
        <v>93</v>
      </c>
      <c r="BK207" s="450">
        <f t="shared" si="258"/>
        <v>97</v>
      </c>
      <c r="BL207" s="450">
        <f t="shared" si="258"/>
        <v>474</v>
      </c>
      <c r="BM207" s="73">
        <f t="shared" si="258"/>
        <v>30</v>
      </c>
      <c r="BN207" s="73">
        <f t="shared" si="258"/>
        <v>42</v>
      </c>
      <c r="BO207" s="73">
        <f t="shared" si="258"/>
        <v>0</v>
      </c>
      <c r="BP207" s="73">
        <f t="shared" si="258"/>
        <v>402</v>
      </c>
      <c r="BQ207" s="450">
        <f t="shared" si="244"/>
        <v>9411</v>
      </c>
      <c r="BR207" s="73">
        <f t="shared" ref="BR207:CJ207" si="259">SUM(BR223,BR239,BR255,BR271,BR287,BR303)</f>
        <v>434</v>
      </c>
      <c r="BS207" s="73">
        <f t="shared" si="259"/>
        <v>0</v>
      </c>
      <c r="BT207" s="73">
        <f t="shared" si="259"/>
        <v>434</v>
      </c>
      <c r="BU207" s="73">
        <f t="shared" si="259"/>
        <v>0</v>
      </c>
      <c r="BV207" s="73">
        <f t="shared" si="259"/>
        <v>0</v>
      </c>
      <c r="BW207" s="73">
        <f t="shared" si="259"/>
        <v>0</v>
      </c>
      <c r="BX207" s="73">
        <f t="shared" si="259"/>
        <v>0</v>
      </c>
      <c r="BY207" s="73">
        <f t="shared" si="259"/>
        <v>0</v>
      </c>
      <c r="BZ207" s="73">
        <f t="shared" si="259"/>
        <v>0</v>
      </c>
      <c r="CA207" s="73">
        <f t="shared" si="259"/>
        <v>0</v>
      </c>
      <c r="CB207" s="73">
        <f t="shared" si="259"/>
        <v>0</v>
      </c>
      <c r="CC207" s="73">
        <f t="shared" si="259"/>
        <v>0</v>
      </c>
      <c r="CD207" s="73">
        <f t="shared" si="259"/>
        <v>0</v>
      </c>
      <c r="CE207" s="73">
        <f t="shared" si="259"/>
        <v>0</v>
      </c>
      <c r="CF207" s="73">
        <f t="shared" si="259"/>
        <v>0</v>
      </c>
      <c r="CG207" s="73">
        <f t="shared" si="259"/>
        <v>0</v>
      </c>
      <c r="CH207" s="73">
        <f t="shared" si="259"/>
        <v>434</v>
      </c>
      <c r="CI207" s="73">
        <f t="shared" si="259"/>
        <v>0</v>
      </c>
      <c r="CJ207" s="73">
        <f t="shared" si="259"/>
        <v>0</v>
      </c>
      <c r="CK207" s="73">
        <f t="shared" ref="CK207:CO219" si="260">SUM(CK223,CK239,CK255,CK271,CK287,CK303)</f>
        <v>0</v>
      </c>
      <c r="CL207" s="73">
        <f t="shared" si="260"/>
        <v>0</v>
      </c>
      <c r="CM207" s="73">
        <f t="shared" si="260"/>
        <v>296116</v>
      </c>
      <c r="CN207" s="73">
        <f t="shared" si="260"/>
        <v>975</v>
      </c>
      <c r="CO207" s="73">
        <f t="shared" si="260"/>
        <v>25119</v>
      </c>
      <c r="CP207" s="571">
        <f t="shared" si="238"/>
        <v>321235</v>
      </c>
      <c r="CQ207" s="73">
        <f t="shared" ref="CQ207:DA207" si="261">SUM(CQ223,CQ239,CQ255,CQ271,CQ287,CQ303)</f>
        <v>47467</v>
      </c>
      <c r="CR207" s="73">
        <f t="shared" si="261"/>
        <v>0</v>
      </c>
      <c r="CS207" s="73">
        <f t="shared" si="261"/>
        <v>0</v>
      </c>
      <c r="CT207" s="73">
        <f t="shared" si="261"/>
        <v>0</v>
      </c>
      <c r="CU207" s="73">
        <f t="shared" si="261"/>
        <v>0</v>
      </c>
      <c r="CV207" s="73">
        <f t="shared" si="261"/>
        <v>0</v>
      </c>
      <c r="CW207" s="73">
        <f t="shared" si="261"/>
        <v>0</v>
      </c>
      <c r="CX207" s="73">
        <f t="shared" si="261"/>
        <v>0</v>
      </c>
      <c r="CY207" s="73">
        <f t="shared" si="261"/>
        <v>0</v>
      </c>
      <c r="CZ207" s="73">
        <f t="shared" si="261"/>
        <v>0</v>
      </c>
      <c r="DA207" s="73">
        <f t="shared" si="261"/>
        <v>0</v>
      </c>
      <c r="DB207" s="190">
        <f t="shared" si="250"/>
        <v>368702</v>
      </c>
      <c r="DC207" s="71">
        <f t="shared" si="241"/>
        <v>26094</v>
      </c>
      <c r="DD207" s="73">
        <f t="shared" ref="DD207:DF219" si="262">SUM(DD223,DD239,DD255,DD271,DD287,DD303)</f>
        <v>0</v>
      </c>
      <c r="DE207" s="73">
        <f t="shared" si="262"/>
        <v>0</v>
      </c>
      <c r="DF207" s="73">
        <f t="shared" si="262"/>
        <v>0</v>
      </c>
      <c r="DG207" s="190">
        <f t="shared" si="242"/>
        <v>368702</v>
      </c>
      <c r="DH207" s="71">
        <f t="shared" si="243"/>
        <v>26094</v>
      </c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4"/>
      <c r="EJ207" s="74"/>
      <c r="EK207" s="74"/>
      <c r="EL207" s="74"/>
      <c r="EM207" s="74"/>
      <c r="EN207" s="74"/>
      <c r="EO207" s="74"/>
      <c r="EP207" s="74"/>
      <c r="EQ207" s="74"/>
      <c r="ER207" s="74"/>
      <c r="ES207" s="74"/>
      <c r="ET207" s="74"/>
      <c r="EU207" s="74"/>
      <c r="EV207" s="74"/>
      <c r="EW207" s="74"/>
      <c r="EX207" s="74"/>
      <c r="EY207" s="74"/>
      <c r="EZ207" s="74"/>
      <c r="FA207" s="74"/>
      <c r="FB207" s="74"/>
    </row>
    <row r="208" spans="2:158" s="69" customFormat="1" ht="12">
      <c r="B208" s="70"/>
      <c r="C208" s="77" t="s">
        <v>386</v>
      </c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2"/>
      <c r="P208" s="71"/>
      <c r="Q208" s="71"/>
      <c r="R208" s="71"/>
      <c r="S208" s="71"/>
      <c r="T208" s="71"/>
      <c r="U208" s="71"/>
      <c r="V208" s="71"/>
      <c r="W208" s="71"/>
      <c r="X208" s="71"/>
      <c r="Y208" s="73">
        <f t="shared" si="255"/>
        <v>54</v>
      </c>
      <c r="Z208" s="73"/>
      <c r="AA208" s="73"/>
      <c r="AB208" s="73"/>
      <c r="AC208" s="73"/>
      <c r="AD208" s="73"/>
      <c r="AE208" s="73"/>
      <c r="AF208" s="447">
        <f t="shared" si="227"/>
        <v>309568</v>
      </c>
      <c r="AG208" s="73">
        <f>SUM(AG224,AG240,AG256,AG272,AG288,AG304)</f>
        <v>205531</v>
      </c>
      <c r="AH208" s="73">
        <f t="shared" si="256"/>
        <v>0</v>
      </c>
      <c r="AI208" s="73">
        <f t="shared" si="256"/>
        <v>0</v>
      </c>
      <c r="AJ208" s="73">
        <f t="shared" si="256"/>
        <v>0</v>
      </c>
      <c r="AK208" s="73">
        <f>SUM(AK224,AK240,AK256,AK272,AK288,AK304)</f>
        <v>0</v>
      </c>
      <c r="AL208" s="73">
        <f t="shared" si="256"/>
        <v>1737</v>
      </c>
      <c r="AM208" s="73">
        <f t="shared" si="256"/>
        <v>1727</v>
      </c>
      <c r="AN208" s="73">
        <f t="shared" si="256"/>
        <v>0</v>
      </c>
      <c r="AO208" s="73">
        <f t="shared" si="256"/>
        <v>97858</v>
      </c>
      <c r="AP208" s="73">
        <f t="shared" si="256"/>
        <v>33240</v>
      </c>
      <c r="AQ208" s="73">
        <f t="shared" si="256"/>
        <v>18739</v>
      </c>
      <c r="AR208" s="73">
        <f t="shared" si="256"/>
        <v>0</v>
      </c>
      <c r="AS208" s="447">
        <f>SUM(AG208,AH208,AK208,AL208,AO208)</f>
        <v>305126</v>
      </c>
      <c r="AT208" s="450">
        <f t="shared" si="257"/>
        <v>0</v>
      </c>
      <c r="AU208" s="450">
        <f t="shared" si="257"/>
        <v>0</v>
      </c>
      <c r="AV208" s="73">
        <f t="shared" si="257"/>
        <v>0</v>
      </c>
      <c r="AW208" s="73">
        <f t="shared" si="257"/>
        <v>0</v>
      </c>
      <c r="AX208" s="73">
        <f t="shared" si="257"/>
        <v>0</v>
      </c>
      <c r="AY208" s="450">
        <f t="shared" si="257"/>
        <v>727</v>
      </c>
      <c r="AZ208" s="73">
        <f t="shared" si="257"/>
        <v>364</v>
      </c>
      <c r="BA208" s="450">
        <f t="shared" si="257"/>
        <v>727</v>
      </c>
      <c r="BB208" s="447">
        <f>SUM(BC208,BD208,BF208)</f>
        <v>941</v>
      </c>
      <c r="BC208" s="73">
        <f t="shared" si="258"/>
        <v>171</v>
      </c>
      <c r="BD208" s="73">
        <f t="shared" si="258"/>
        <v>615</v>
      </c>
      <c r="BE208" s="73">
        <f t="shared" si="258"/>
        <v>0</v>
      </c>
      <c r="BF208" s="73">
        <f t="shared" si="258"/>
        <v>155</v>
      </c>
      <c r="BG208" s="450">
        <f t="shared" si="258"/>
        <v>0</v>
      </c>
      <c r="BH208" s="450">
        <f t="shared" si="258"/>
        <v>1160</v>
      </c>
      <c r="BI208" s="450">
        <f t="shared" si="258"/>
        <v>0</v>
      </c>
      <c r="BJ208" s="450">
        <f t="shared" si="258"/>
        <v>37</v>
      </c>
      <c r="BK208" s="450">
        <f t="shared" si="258"/>
        <v>0</v>
      </c>
      <c r="BL208" s="450">
        <f t="shared" si="258"/>
        <v>850</v>
      </c>
      <c r="BM208" s="73">
        <f t="shared" si="258"/>
        <v>0</v>
      </c>
      <c r="BN208" s="73">
        <f t="shared" si="258"/>
        <v>0</v>
      </c>
      <c r="BO208" s="73">
        <f t="shared" si="258"/>
        <v>0</v>
      </c>
      <c r="BP208" s="73">
        <f t="shared" si="258"/>
        <v>850</v>
      </c>
      <c r="BQ208" s="450">
        <f>SUM(AF208-AS208)</f>
        <v>4442</v>
      </c>
      <c r="BR208" s="73">
        <f t="shared" ref="BR208:CJ208" si="263">SUM(BR224,BR240,BR256,BR272,BR288,BR304)</f>
        <v>0</v>
      </c>
      <c r="BS208" s="73">
        <f t="shared" si="263"/>
        <v>0</v>
      </c>
      <c r="BT208" s="73">
        <f t="shared" si="263"/>
        <v>0</v>
      </c>
      <c r="BU208" s="73">
        <f t="shared" si="263"/>
        <v>0</v>
      </c>
      <c r="BV208" s="73">
        <f t="shared" si="263"/>
        <v>0</v>
      </c>
      <c r="BW208" s="73">
        <f t="shared" si="263"/>
        <v>0</v>
      </c>
      <c r="BX208" s="73">
        <f t="shared" si="263"/>
        <v>0</v>
      </c>
      <c r="BY208" s="73">
        <f t="shared" si="263"/>
        <v>0</v>
      </c>
      <c r="BZ208" s="73">
        <f t="shared" si="263"/>
        <v>0</v>
      </c>
      <c r="CA208" s="73">
        <f t="shared" si="263"/>
        <v>0</v>
      </c>
      <c r="CB208" s="73">
        <f t="shared" si="263"/>
        <v>0</v>
      </c>
      <c r="CC208" s="73">
        <f t="shared" si="263"/>
        <v>0</v>
      </c>
      <c r="CD208" s="73">
        <f t="shared" si="263"/>
        <v>0</v>
      </c>
      <c r="CE208" s="73">
        <f t="shared" si="263"/>
        <v>0</v>
      </c>
      <c r="CF208" s="73">
        <f t="shared" si="263"/>
        <v>0</v>
      </c>
      <c r="CG208" s="73">
        <f t="shared" si="263"/>
        <v>0</v>
      </c>
      <c r="CH208" s="73">
        <f t="shared" si="263"/>
        <v>0</v>
      </c>
      <c r="CI208" s="73">
        <f t="shared" si="263"/>
        <v>0</v>
      </c>
      <c r="CJ208" s="73">
        <f t="shared" si="263"/>
        <v>0</v>
      </c>
      <c r="CK208" s="73">
        <f t="shared" si="260"/>
        <v>0</v>
      </c>
      <c r="CL208" s="73">
        <f t="shared" si="260"/>
        <v>0</v>
      </c>
      <c r="CM208" s="73">
        <f t="shared" si="260"/>
        <v>115277</v>
      </c>
      <c r="CN208" s="73">
        <f t="shared" si="260"/>
        <v>0</v>
      </c>
      <c r="CO208" s="73">
        <f t="shared" si="260"/>
        <v>13049</v>
      </c>
      <c r="CP208" s="571">
        <f t="shared" si="238"/>
        <v>128326</v>
      </c>
      <c r="CQ208" s="73">
        <f t="shared" ref="CQ208:DA208" si="264">SUM(CQ224,CQ240,CQ256,CQ272,CQ288,CQ304)</f>
        <v>72400</v>
      </c>
      <c r="CR208" s="73">
        <f t="shared" si="264"/>
        <v>0</v>
      </c>
      <c r="CS208" s="73">
        <f t="shared" si="264"/>
        <v>0</v>
      </c>
      <c r="CT208" s="73">
        <f t="shared" si="264"/>
        <v>0</v>
      </c>
      <c r="CU208" s="73">
        <f t="shared" si="264"/>
        <v>0</v>
      </c>
      <c r="CV208" s="73">
        <f t="shared" si="264"/>
        <v>0</v>
      </c>
      <c r="CW208" s="73">
        <f t="shared" si="264"/>
        <v>0</v>
      </c>
      <c r="CX208" s="73">
        <f t="shared" si="264"/>
        <v>0</v>
      </c>
      <c r="CY208" s="73">
        <f t="shared" si="264"/>
        <v>0</v>
      </c>
      <c r="CZ208" s="73">
        <f t="shared" si="264"/>
        <v>0</v>
      </c>
      <c r="DA208" s="73">
        <f t="shared" si="264"/>
        <v>0</v>
      </c>
      <c r="DB208" s="190">
        <f t="shared" si="250"/>
        <v>200726</v>
      </c>
      <c r="DC208" s="71">
        <f t="shared" si="241"/>
        <v>13049</v>
      </c>
      <c r="DD208" s="73">
        <f t="shared" si="262"/>
        <v>0</v>
      </c>
      <c r="DE208" s="73">
        <f t="shared" si="262"/>
        <v>0</v>
      </c>
      <c r="DF208" s="73">
        <f t="shared" si="262"/>
        <v>0</v>
      </c>
      <c r="DG208" s="190">
        <f t="shared" si="242"/>
        <v>200726</v>
      </c>
      <c r="DH208" s="71">
        <f t="shared" si="243"/>
        <v>13049</v>
      </c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4"/>
      <c r="EJ208" s="74"/>
      <c r="EK208" s="74"/>
      <c r="EL208" s="74"/>
      <c r="EM208" s="74"/>
      <c r="EN208" s="74"/>
      <c r="EO208" s="74"/>
      <c r="EP208" s="74"/>
      <c r="EQ208" s="74"/>
      <c r="ER208" s="74"/>
      <c r="ES208" s="74"/>
      <c r="ET208" s="74"/>
      <c r="EU208" s="74"/>
      <c r="EV208" s="74"/>
      <c r="EW208" s="74"/>
      <c r="EX208" s="74"/>
      <c r="EY208" s="74"/>
      <c r="EZ208" s="74"/>
      <c r="FA208" s="74"/>
      <c r="FB208" s="74"/>
    </row>
    <row r="209" spans="2:158" s="69" customFormat="1" ht="12">
      <c r="B209" s="70"/>
      <c r="C209" s="77" t="s">
        <v>387</v>
      </c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2"/>
      <c r="P209" s="71"/>
      <c r="Q209" s="71"/>
      <c r="R209" s="71"/>
      <c r="S209" s="71"/>
      <c r="T209" s="71"/>
      <c r="U209" s="71"/>
      <c r="V209" s="71"/>
      <c r="W209" s="71"/>
      <c r="X209" s="71"/>
      <c r="Y209" s="73">
        <f t="shared" si="255"/>
        <v>60</v>
      </c>
      <c r="Z209" s="73"/>
      <c r="AA209" s="73"/>
      <c r="AB209" s="73"/>
      <c r="AC209" s="73"/>
      <c r="AD209" s="73"/>
      <c r="AE209" s="73"/>
      <c r="AF209" s="447">
        <f t="shared" si="227"/>
        <v>287466</v>
      </c>
      <c r="AG209" s="73">
        <f t="shared" ref="AG209:AR209" si="265">SUM(AG225,AG241,AG257,AG273,AG289,AG305)</f>
        <v>194755</v>
      </c>
      <c r="AH209" s="73">
        <f t="shared" si="265"/>
        <v>132</v>
      </c>
      <c r="AI209" s="73">
        <f t="shared" si="265"/>
        <v>75</v>
      </c>
      <c r="AJ209" s="73">
        <f t="shared" si="265"/>
        <v>0</v>
      </c>
      <c r="AK209" s="73">
        <f t="shared" si="265"/>
        <v>0</v>
      </c>
      <c r="AL209" s="73">
        <f t="shared" si="265"/>
        <v>0</v>
      </c>
      <c r="AM209" s="73">
        <f t="shared" si="265"/>
        <v>0</v>
      </c>
      <c r="AN209" s="73">
        <f t="shared" si="265"/>
        <v>0</v>
      </c>
      <c r="AO209" s="73">
        <f t="shared" si="265"/>
        <v>79715</v>
      </c>
      <c r="AP209" s="73">
        <f t="shared" si="265"/>
        <v>14394</v>
      </c>
      <c r="AQ209" s="73">
        <f t="shared" si="265"/>
        <v>29886</v>
      </c>
      <c r="AR209" s="73">
        <f t="shared" si="265"/>
        <v>0</v>
      </c>
      <c r="AS209" s="447">
        <f t="shared" si="226"/>
        <v>274602</v>
      </c>
      <c r="AT209" s="450">
        <f t="shared" si="257"/>
        <v>0</v>
      </c>
      <c r="AU209" s="450">
        <f t="shared" si="257"/>
        <v>0</v>
      </c>
      <c r="AV209" s="73">
        <f t="shared" si="257"/>
        <v>0</v>
      </c>
      <c r="AW209" s="73">
        <f t="shared" si="257"/>
        <v>0</v>
      </c>
      <c r="AX209" s="73">
        <f t="shared" si="257"/>
        <v>0</v>
      </c>
      <c r="AY209" s="450">
        <f t="shared" si="257"/>
        <v>4800</v>
      </c>
      <c r="AZ209" s="73">
        <f t="shared" si="257"/>
        <v>364</v>
      </c>
      <c r="BA209" s="450">
        <f t="shared" si="257"/>
        <v>2637</v>
      </c>
      <c r="BB209" s="447">
        <f t="shared" si="229"/>
        <v>3344</v>
      </c>
      <c r="BC209" s="73">
        <f t="shared" ref="BC209:BP209" si="266">SUM(BC225,BC241,BC257,BC273,BC289,BC305)</f>
        <v>0</v>
      </c>
      <c r="BD209" s="73">
        <f t="shared" si="266"/>
        <v>3324</v>
      </c>
      <c r="BE209" s="73">
        <f t="shared" si="266"/>
        <v>660</v>
      </c>
      <c r="BF209" s="73">
        <f t="shared" si="266"/>
        <v>20</v>
      </c>
      <c r="BG209" s="450">
        <f t="shared" si="266"/>
        <v>3</v>
      </c>
      <c r="BH209" s="450">
        <f t="shared" si="266"/>
        <v>1498</v>
      </c>
      <c r="BI209" s="450">
        <f t="shared" si="266"/>
        <v>0</v>
      </c>
      <c r="BJ209" s="450">
        <f t="shared" si="266"/>
        <v>28</v>
      </c>
      <c r="BK209" s="450">
        <f t="shared" si="266"/>
        <v>8</v>
      </c>
      <c r="BL209" s="450">
        <f t="shared" si="266"/>
        <v>546</v>
      </c>
      <c r="BM209" s="73">
        <f t="shared" si="266"/>
        <v>0</v>
      </c>
      <c r="BN209" s="73">
        <f t="shared" si="266"/>
        <v>0</v>
      </c>
      <c r="BO209" s="73">
        <f t="shared" si="266"/>
        <v>0</v>
      </c>
      <c r="BP209" s="73">
        <f t="shared" si="266"/>
        <v>546</v>
      </c>
      <c r="BQ209" s="450">
        <f t="shared" si="244"/>
        <v>12864</v>
      </c>
      <c r="BR209" s="73">
        <f t="shared" ref="BR209:CJ209" si="267">SUM(BR225,BR241,BR257,BR273,BR289,BR305)</f>
        <v>0</v>
      </c>
      <c r="BS209" s="73">
        <f t="shared" si="267"/>
        <v>0</v>
      </c>
      <c r="BT209" s="73">
        <f t="shared" si="267"/>
        <v>0</v>
      </c>
      <c r="BU209" s="73">
        <f t="shared" si="267"/>
        <v>0</v>
      </c>
      <c r="BV209" s="73">
        <f t="shared" si="267"/>
        <v>0</v>
      </c>
      <c r="BW209" s="73">
        <f t="shared" si="267"/>
        <v>0</v>
      </c>
      <c r="BX209" s="73">
        <f t="shared" si="267"/>
        <v>0</v>
      </c>
      <c r="BY209" s="73">
        <f t="shared" si="267"/>
        <v>0</v>
      </c>
      <c r="BZ209" s="73">
        <f t="shared" si="267"/>
        <v>0</v>
      </c>
      <c r="CA209" s="73">
        <f t="shared" si="267"/>
        <v>0</v>
      </c>
      <c r="CB209" s="73">
        <f t="shared" si="267"/>
        <v>0</v>
      </c>
      <c r="CC209" s="73">
        <f t="shared" si="267"/>
        <v>0</v>
      </c>
      <c r="CD209" s="73">
        <f t="shared" si="267"/>
        <v>0</v>
      </c>
      <c r="CE209" s="73">
        <f t="shared" si="267"/>
        <v>0</v>
      </c>
      <c r="CF209" s="73">
        <f t="shared" si="267"/>
        <v>0</v>
      </c>
      <c r="CG209" s="73">
        <f t="shared" si="267"/>
        <v>0</v>
      </c>
      <c r="CH209" s="73">
        <f t="shared" si="267"/>
        <v>0</v>
      </c>
      <c r="CI209" s="73">
        <f t="shared" si="267"/>
        <v>0</v>
      </c>
      <c r="CJ209" s="73">
        <f t="shared" si="267"/>
        <v>0</v>
      </c>
      <c r="CK209" s="73">
        <f t="shared" si="260"/>
        <v>0</v>
      </c>
      <c r="CL209" s="73">
        <f t="shared" si="260"/>
        <v>0</v>
      </c>
      <c r="CM209" s="73">
        <f t="shared" si="260"/>
        <v>166857</v>
      </c>
      <c r="CN209" s="73">
        <f t="shared" si="260"/>
        <v>85</v>
      </c>
      <c r="CO209" s="73">
        <f t="shared" si="260"/>
        <v>4024</v>
      </c>
      <c r="CP209" s="571">
        <f t="shared" si="238"/>
        <v>170881</v>
      </c>
      <c r="CQ209" s="73">
        <f t="shared" ref="CQ209:DA209" si="268">SUM(CQ225,CQ241,CQ257,CQ273,CQ289,CQ305)</f>
        <v>22808</v>
      </c>
      <c r="CR209" s="73">
        <f t="shared" si="268"/>
        <v>0</v>
      </c>
      <c r="CS209" s="73">
        <f t="shared" si="268"/>
        <v>0</v>
      </c>
      <c r="CT209" s="73">
        <f t="shared" si="268"/>
        <v>0</v>
      </c>
      <c r="CU209" s="73">
        <f t="shared" si="268"/>
        <v>0</v>
      </c>
      <c r="CV209" s="73">
        <f t="shared" si="268"/>
        <v>0</v>
      </c>
      <c r="CW209" s="73">
        <f t="shared" si="268"/>
        <v>65600</v>
      </c>
      <c r="CX209" s="73">
        <f t="shared" si="268"/>
        <v>65600</v>
      </c>
      <c r="CY209" s="73">
        <f t="shared" si="268"/>
        <v>0</v>
      </c>
      <c r="CZ209" s="73">
        <f t="shared" si="268"/>
        <v>0</v>
      </c>
      <c r="DA209" s="73">
        <f t="shared" si="268"/>
        <v>0</v>
      </c>
      <c r="DB209" s="190">
        <f t="shared" si="250"/>
        <v>193689</v>
      </c>
      <c r="DC209" s="71">
        <f t="shared" si="241"/>
        <v>4109</v>
      </c>
      <c r="DD209" s="73">
        <f t="shared" si="262"/>
        <v>0</v>
      </c>
      <c r="DE209" s="73">
        <f t="shared" si="262"/>
        <v>0</v>
      </c>
      <c r="DF209" s="73">
        <f t="shared" si="262"/>
        <v>0</v>
      </c>
      <c r="DG209" s="190">
        <f t="shared" si="242"/>
        <v>193689</v>
      </c>
      <c r="DH209" s="71">
        <f t="shared" si="243"/>
        <v>4109</v>
      </c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4"/>
      <c r="EJ209" s="74"/>
      <c r="EK209" s="74"/>
      <c r="EL209" s="74"/>
      <c r="EM209" s="74"/>
      <c r="EN209" s="74"/>
      <c r="EO209" s="74"/>
      <c r="EP209" s="74"/>
      <c r="EQ209" s="74"/>
      <c r="ER209" s="74"/>
      <c r="ES209" s="74"/>
      <c r="ET209" s="74"/>
      <c r="EU209" s="74"/>
      <c r="EV209" s="74"/>
      <c r="EW209" s="74"/>
      <c r="EX209" s="74"/>
      <c r="EY209" s="74"/>
      <c r="EZ209" s="74"/>
      <c r="FA209" s="74"/>
      <c r="FB209" s="74"/>
    </row>
    <row r="210" spans="2:158" s="69" customFormat="1" ht="12">
      <c r="B210" s="70"/>
      <c r="C210" s="77" t="s">
        <v>388</v>
      </c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2"/>
      <c r="P210" s="71"/>
      <c r="Q210" s="71"/>
      <c r="R210" s="71"/>
      <c r="S210" s="71"/>
      <c r="T210" s="71"/>
      <c r="U210" s="71"/>
      <c r="V210" s="71"/>
      <c r="W210" s="71"/>
      <c r="X210" s="71"/>
      <c r="Y210" s="73">
        <f t="shared" si="255"/>
        <v>71</v>
      </c>
      <c r="Z210" s="73"/>
      <c r="AA210" s="73"/>
      <c r="AB210" s="73"/>
      <c r="AC210" s="73"/>
      <c r="AD210" s="73"/>
      <c r="AE210" s="73"/>
      <c r="AF210" s="447">
        <f t="shared" si="227"/>
        <v>807188</v>
      </c>
      <c r="AG210" s="73">
        <f t="shared" ref="AG210:AR210" si="269">SUM(AG226,AG242,AG258,AG274,AG290,AG306)</f>
        <v>676185</v>
      </c>
      <c r="AH210" s="73">
        <f t="shared" si="269"/>
        <v>66</v>
      </c>
      <c r="AI210" s="73">
        <f t="shared" si="269"/>
        <v>49</v>
      </c>
      <c r="AJ210" s="73">
        <f t="shared" si="269"/>
        <v>17</v>
      </c>
      <c r="AK210" s="73">
        <f t="shared" si="269"/>
        <v>0</v>
      </c>
      <c r="AL210" s="73">
        <f t="shared" si="269"/>
        <v>0</v>
      </c>
      <c r="AM210" s="73">
        <f t="shared" si="269"/>
        <v>0</v>
      </c>
      <c r="AN210" s="73">
        <f t="shared" si="269"/>
        <v>0</v>
      </c>
      <c r="AO210" s="73">
        <f t="shared" si="269"/>
        <v>119935</v>
      </c>
      <c r="AP210" s="73">
        <f t="shared" si="269"/>
        <v>36233</v>
      </c>
      <c r="AQ210" s="73">
        <f t="shared" si="269"/>
        <v>46849</v>
      </c>
      <c r="AR210" s="73">
        <f t="shared" si="269"/>
        <v>0</v>
      </c>
      <c r="AS210" s="447">
        <f t="shared" si="226"/>
        <v>796186</v>
      </c>
      <c r="AT210" s="450">
        <f t="shared" si="257"/>
        <v>0</v>
      </c>
      <c r="AU210" s="450">
        <f t="shared" si="257"/>
        <v>0</v>
      </c>
      <c r="AV210" s="73">
        <f t="shared" si="257"/>
        <v>0</v>
      </c>
      <c r="AW210" s="73">
        <f t="shared" si="257"/>
        <v>0</v>
      </c>
      <c r="AX210" s="73">
        <f t="shared" si="257"/>
        <v>0</v>
      </c>
      <c r="AY210" s="450">
        <f t="shared" si="257"/>
        <v>2961</v>
      </c>
      <c r="AZ210" s="73">
        <f t="shared" si="257"/>
        <v>69</v>
      </c>
      <c r="BA210" s="450">
        <f t="shared" si="257"/>
        <v>1379</v>
      </c>
      <c r="BB210" s="447">
        <f t="shared" si="229"/>
        <v>1595</v>
      </c>
      <c r="BC210" s="73">
        <f t="shared" ref="BC210:BP210" si="270">SUM(BC226,BC242,BC258,BC274,BC290,BC306)</f>
        <v>1091</v>
      </c>
      <c r="BD210" s="73">
        <f t="shared" si="270"/>
        <v>212</v>
      </c>
      <c r="BE210" s="73">
        <f t="shared" si="270"/>
        <v>0</v>
      </c>
      <c r="BF210" s="73">
        <f t="shared" si="270"/>
        <v>292</v>
      </c>
      <c r="BG210" s="450">
        <f t="shared" si="270"/>
        <v>0</v>
      </c>
      <c r="BH210" s="450">
        <f t="shared" si="270"/>
        <v>3311</v>
      </c>
      <c r="BI210" s="450">
        <f t="shared" si="270"/>
        <v>1</v>
      </c>
      <c r="BJ210" s="450">
        <f t="shared" si="270"/>
        <v>32</v>
      </c>
      <c r="BK210" s="450">
        <f t="shared" si="270"/>
        <v>196</v>
      </c>
      <c r="BL210" s="450">
        <f t="shared" si="270"/>
        <v>1527</v>
      </c>
      <c r="BM210" s="73">
        <f t="shared" si="270"/>
        <v>0</v>
      </c>
      <c r="BN210" s="73">
        <f t="shared" si="270"/>
        <v>0</v>
      </c>
      <c r="BO210" s="73">
        <f t="shared" si="270"/>
        <v>0</v>
      </c>
      <c r="BP210" s="73">
        <f t="shared" si="270"/>
        <v>1527</v>
      </c>
      <c r="BQ210" s="450">
        <f t="shared" si="244"/>
        <v>11002</v>
      </c>
      <c r="BR210" s="73">
        <f t="shared" ref="BR210:CJ210" si="271">SUM(BR226,BR242,BR258,BR274,BR290,BR306)</f>
        <v>8293</v>
      </c>
      <c r="BS210" s="73">
        <f t="shared" si="271"/>
        <v>0</v>
      </c>
      <c r="BT210" s="73">
        <f t="shared" si="271"/>
        <v>6768</v>
      </c>
      <c r="BU210" s="73">
        <f t="shared" si="271"/>
        <v>0</v>
      </c>
      <c r="BV210" s="73">
        <f t="shared" si="271"/>
        <v>0</v>
      </c>
      <c r="BW210" s="73">
        <f t="shared" si="271"/>
        <v>0</v>
      </c>
      <c r="BX210" s="73">
        <f t="shared" si="271"/>
        <v>0</v>
      </c>
      <c r="BY210" s="73">
        <f t="shared" si="271"/>
        <v>0</v>
      </c>
      <c r="BZ210" s="73">
        <f t="shared" si="271"/>
        <v>0</v>
      </c>
      <c r="CA210" s="73">
        <f t="shared" si="271"/>
        <v>0</v>
      </c>
      <c r="CB210" s="73">
        <f t="shared" si="271"/>
        <v>0</v>
      </c>
      <c r="CC210" s="73">
        <f t="shared" si="271"/>
        <v>0</v>
      </c>
      <c r="CD210" s="73">
        <f t="shared" si="271"/>
        <v>0</v>
      </c>
      <c r="CE210" s="73">
        <f t="shared" si="271"/>
        <v>1525</v>
      </c>
      <c r="CF210" s="73">
        <f t="shared" si="271"/>
        <v>0</v>
      </c>
      <c r="CG210" s="73">
        <f t="shared" si="271"/>
        <v>1139</v>
      </c>
      <c r="CH210" s="73">
        <f t="shared" si="271"/>
        <v>8293</v>
      </c>
      <c r="CI210" s="73">
        <f t="shared" si="271"/>
        <v>0</v>
      </c>
      <c r="CJ210" s="73">
        <f t="shared" si="271"/>
        <v>0</v>
      </c>
      <c r="CK210" s="73">
        <f t="shared" si="260"/>
        <v>295</v>
      </c>
      <c r="CL210" s="73">
        <f t="shared" si="260"/>
        <v>0</v>
      </c>
      <c r="CM210" s="73">
        <f t="shared" si="260"/>
        <v>557761</v>
      </c>
      <c r="CN210" s="73">
        <f t="shared" si="260"/>
        <v>0</v>
      </c>
      <c r="CO210" s="73">
        <f t="shared" si="260"/>
        <v>34428</v>
      </c>
      <c r="CP210" s="571">
        <f t="shared" si="238"/>
        <v>592484</v>
      </c>
      <c r="CQ210" s="73">
        <f t="shared" ref="CQ210:DA210" si="272">SUM(CQ226,CQ242,CQ258,CQ274,CQ290,CQ306)</f>
        <v>57922</v>
      </c>
      <c r="CR210" s="73">
        <f t="shared" si="272"/>
        <v>0</v>
      </c>
      <c r="CS210" s="73">
        <f t="shared" si="272"/>
        <v>0</v>
      </c>
      <c r="CT210" s="73">
        <f t="shared" si="272"/>
        <v>0</v>
      </c>
      <c r="CU210" s="73">
        <f t="shared" si="272"/>
        <v>0</v>
      </c>
      <c r="CV210" s="73">
        <f t="shared" si="272"/>
        <v>0</v>
      </c>
      <c r="CW210" s="73">
        <f t="shared" si="272"/>
        <v>0</v>
      </c>
      <c r="CX210" s="73">
        <f t="shared" si="272"/>
        <v>0</v>
      </c>
      <c r="CY210" s="73">
        <f t="shared" si="272"/>
        <v>0</v>
      </c>
      <c r="CZ210" s="73">
        <f t="shared" si="272"/>
        <v>0</v>
      </c>
      <c r="DA210" s="73">
        <f t="shared" si="272"/>
        <v>0</v>
      </c>
      <c r="DB210" s="190">
        <f t="shared" si="250"/>
        <v>650406</v>
      </c>
      <c r="DC210" s="71">
        <f t="shared" si="241"/>
        <v>34428</v>
      </c>
      <c r="DD210" s="73">
        <f t="shared" si="262"/>
        <v>0</v>
      </c>
      <c r="DE210" s="73">
        <f t="shared" si="262"/>
        <v>0</v>
      </c>
      <c r="DF210" s="73">
        <f t="shared" si="262"/>
        <v>0</v>
      </c>
      <c r="DG210" s="190">
        <f t="shared" si="242"/>
        <v>650406</v>
      </c>
      <c r="DH210" s="71">
        <f t="shared" si="243"/>
        <v>34428</v>
      </c>
      <c r="DI210" s="71"/>
      <c r="DJ210" s="71"/>
      <c r="DK210" s="71"/>
      <c r="DL210" s="71"/>
      <c r="DM210" s="71"/>
      <c r="DN210" s="71"/>
      <c r="DO210" s="71"/>
      <c r="DP210" s="71"/>
      <c r="DQ210" s="71"/>
      <c r="DR210" s="71"/>
      <c r="DS210" s="71"/>
      <c r="DT210" s="71"/>
      <c r="DU210" s="71"/>
      <c r="DV210" s="71"/>
      <c r="DW210" s="71"/>
      <c r="DX210" s="71"/>
      <c r="DY210" s="71"/>
      <c r="DZ210" s="71"/>
      <c r="EA210" s="71"/>
      <c r="EB210" s="71"/>
      <c r="EC210" s="71"/>
      <c r="ED210" s="71"/>
      <c r="EE210" s="71"/>
      <c r="EF210" s="71"/>
      <c r="EG210" s="71"/>
      <c r="EH210" s="71"/>
      <c r="EI210" s="74"/>
      <c r="EJ210" s="74"/>
      <c r="EK210" s="74"/>
      <c r="EL210" s="74"/>
      <c r="EM210" s="74"/>
      <c r="EN210" s="74"/>
      <c r="EO210" s="74"/>
      <c r="EP210" s="74"/>
      <c r="EQ210" s="74"/>
      <c r="ER210" s="74"/>
      <c r="ES210" s="74"/>
      <c r="ET210" s="74"/>
      <c r="EU210" s="74"/>
      <c r="EV210" s="74"/>
      <c r="EW210" s="74"/>
      <c r="EX210" s="74"/>
      <c r="EY210" s="74"/>
      <c r="EZ210" s="74"/>
      <c r="FA210" s="74"/>
      <c r="FB210" s="74"/>
    </row>
    <row r="211" spans="2:158" s="69" customFormat="1" ht="12">
      <c r="B211" s="70"/>
      <c r="C211" s="77" t="s">
        <v>389</v>
      </c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2"/>
      <c r="P211" s="71"/>
      <c r="Q211" s="71"/>
      <c r="R211" s="71"/>
      <c r="S211" s="71"/>
      <c r="T211" s="71"/>
      <c r="U211" s="71"/>
      <c r="V211" s="71"/>
      <c r="W211" s="71"/>
      <c r="X211" s="71"/>
      <c r="Y211" s="73">
        <f t="shared" si="255"/>
        <v>95</v>
      </c>
      <c r="Z211" s="73"/>
      <c r="AA211" s="73"/>
      <c r="AB211" s="73"/>
      <c r="AC211" s="73"/>
      <c r="AD211" s="73"/>
      <c r="AE211" s="73"/>
      <c r="AF211" s="447">
        <f t="shared" si="227"/>
        <v>367108</v>
      </c>
      <c r="AG211" s="73">
        <f>SUM(AG227,AG243,AG259,AG275,AG291,AG307)</f>
        <v>293956</v>
      </c>
      <c r="AH211" s="73">
        <f t="shared" ref="AH211:AR211" si="273">SUM(AH227,AH243,AH259,AH275,AH291,AH307)</f>
        <v>86</v>
      </c>
      <c r="AI211" s="73">
        <f t="shared" si="273"/>
        <v>57</v>
      </c>
      <c r="AJ211" s="73">
        <f t="shared" si="273"/>
        <v>0</v>
      </c>
      <c r="AK211" s="73">
        <f t="shared" si="273"/>
        <v>0</v>
      </c>
      <c r="AL211" s="73">
        <f t="shared" si="273"/>
        <v>4984</v>
      </c>
      <c r="AM211" s="73">
        <f t="shared" si="273"/>
        <v>3024</v>
      </c>
      <c r="AN211" s="73">
        <f t="shared" si="273"/>
        <v>0</v>
      </c>
      <c r="AO211" s="73">
        <f t="shared" si="273"/>
        <v>56975</v>
      </c>
      <c r="AP211" s="73">
        <f t="shared" si="273"/>
        <v>14042</v>
      </c>
      <c r="AQ211" s="73">
        <f t="shared" si="273"/>
        <v>26833</v>
      </c>
      <c r="AR211" s="73">
        <f t="shared" si="273"/>
        <v>0</v>
      </c>
      <c r="AS211" s="447">
        <f t="shared" si="226"/>
        <v>356001</v>
      </c>
      <c r="AT211" s="450">
        <f t="shared" si="257"/>
        <v>0</v>
      </c>
      <c r="AU211" s="450">
        <f t="shared" si="257"/>
        <v>0</v>
      </c>
      <c r="AV211" s="73">
        <f t="shared" si="257"/>
        <v>0</v>
      </c>
      <c r="AW211" s="73">
        <f t="shared" si="257"/>
        <v>0</v>
      </c>
      <c r="AX211" s="73">
        <f t="shared" si="257"/>
        <v>0</v>
      </c>
      <c r="AY211" s="450">
        <f t="shared" si="257"/>
        <v>2961</v>
      </c>
      <c r="AZ211" s="73">
        <f t="shared" si="257"/>
        <v>413</v>
      </c>
      <c r="BA211" s="450">
        <f t="shared" si="257"/>
        <v>2896</v>
      </c>
      <c r="BB211" s="447">
        <f t="shared" si="229"/>
        <v>2537</v>
      </c>
      <c r="BC211" s="73">
        <f t="shared" ref="BC211:BP211" si="274">SUM(BC227,BC243,BC259,BC275,BC291,BC307)</f>
        <v>381</v>
      </c>
      <c r="BD211" s="73">
        <f t="shared" si="274"/>
        <v>2100</v>
      </c>
      <c r="BE211" s="73">
        <f>SUM(BE227,BE243,BE259,BE275,BE291,BE307)</f>
        <v>2094</v>
      </c>
      <c r="BF211" s="73">
        <f t="shared" si="274"/>
        <v>56</v>
      </c>
      <c r="BG211" s="450">
        <f t="shared" si="274"/>
        <v>65</v>
      </c>
      <c r="BH211" s="450">
        <f t="shared" si="274"/>
        <v>2030</v>
      </c>
      <c r="BI211" s="450">
        <f t="shared" si="274"/>
        <v>1</v>
      </c>
      <c r="BJ211" s="450">
        <f t="shared" si="274"/>
        <v>109</v>
      </c>
      <c r="BK211" s="450">
        <f t="shared" si="274"/>
        <v>19</v>
      </c>
      <c r="BL211" s="450">
        <f t="shared" si="274"/>
        <v>489</v>
      </c>
      <c r="BM211" s="73">
        <f t="shared" si="274"/>
        <v>10</v>
      </c>
      <c r="BN211" s="73">
        <f t="shared" si="274"/>
        <v>0</v>
      </c>
      <c r="BO211" s="73">
        <f t="shared" si="274"/>
        <v>0</v>
      </c>
      <c r="BP211" s="73">
        <f t="shared" si="274"/>
        <v>479</v>
      </c>
      <c r="BQ211" s="450">
        <f t="shared" si="244"/>
        <v>11107</v>
      </c>
      <c r="BR211" s="73">
        <f t="shared" ref="BR211:CJ211" si="275">SUM(BR227,BR243,BR259,BR275,BR291,BR307)</f>
        <v>386</v>
      </c>
      <c r="BS211" s="73">
        <f t="shared" si="275"/>
        <v>0</v>
      </c>
      <c r="BT211" s="73">
        <f t="shared" si="275"/>
        <v>386</v>
      </c>
      <c r="BU211" s="73">
        <f t="shared" si="275"/>
        <v>0</v>
      </c>
      <c r="BV211" s="73">
        <f t="shared" si="275"/>
        <v>0</v>
      </c>
      <c r="BW211" s="73">
        <f t="shared" si="275"/>
        <v>0</v>
      </c>
      <c r="BX211" s="73">
        <f t="shared" si="275"/>
        <v>0</v>
      </c>
      <c r="BY211" s="73">
        <f t="shared" si="275"/>
        <v>0</v>
      </c>
      <c r="BZ211" s="73">
        <f t="shared" si="275"/>
        <v>0</v>
      </c>
      <c r="CA211" s="73">
        <f t="shared" si="275"/>
        <v>0</v>
      </c>
      <c r="CB211" s="73">
        <f t="shared" si="275"/>
        <v>0</v>
      </c>
      <c r="CC211" s="73">
        <f t="shared" si="275"/>
        <v>0</v>
      </c>
      <c r="CD211" s="73">
        <f t="shared" si="275"/>
        <v>0</v>
      </c>
      <c r="CE211" s="73">
        <f t="shared" si="275"/>
        <v>0</v>
      </c>
      <c r="CF211" s="73">
        <f t="shared" si="275"/>
        <v>0</v>
      </c>
      <c r="CG211" s="73">
        <f t="shared" si="275"/>
        <v>0</v>
      </c>
      <c r="CH211" s="73">
        <f t="shared" si="275"/>
        <v>386</v>
      </c>
      <c r="CI211" s="73">
        <f t="shared" si="275"/>
        <v>0</v>
      </c>
      <c r="CJ211" s="73">
        <f t="shared" si="275"/>
        <v>0</v>
      </c>
      <c r="CK211" s="73">
        <f t="shared" si="260"/>
        <v>0</v>
      </c>
      <c r="CL211" s="73">
        <f t="shared" si="260"/>
        <v>0</v>
      </c>
      <c r="CM211" s="73">
        <f t="shared" si="260"/>
        <v>243244.81</v>
      </c>
      <c r="CN211" s="73">
        <f t="shared" si="260"/>
        <v>454</v>
      </c>
      <c r="CO211" s="73">
        <f t="shared" si="260"/>
        <v>6087</v>
      </c>
      <c r="CP211" s="571">
        <f t="shared" si="238"/>
        <v>249331.81</v>
      </c>
      <c r="CQ211" s="73">
        <f t="shared" ref="CQ211:DA211" si="276">SUM(CQ227,CQ243,CQ259,CQ275,CQ291,CQ307)</f>
        <v>41195.19</v>
      </c>
      <c r="CR211" s="73">
        <f t="shared" si="276"/>
        <v>0</v>
      </c>
      <c r="CS211" s="73">
        <f t="shared" si="276"/>
        <v>0</v>
      </c>
      <c r="CT211" s="73">
        <f t="shared" si="276"/>
        <v>0</v>
      </c>
      <c r="CU211" s="73">
        <f t="shared" si="276"/>
        <v>0</v>
      </c>
      <c r="CV211" s="73">
        <f t="shared" si="276"/>
        <v>0</v>
      </c>
      <c r="CW211" s="73">
        <f t="shared" si="276"/>
        <v>134400</v>
      </c>
      <c r="CX211" s="73">
        <f t="shared" si="276"/>
        <v>134400</v>
      </c>
      <c r="CY211" s="73">
        <f t="shared" si="276"/>
        <v>0</v>
      </c>
      <c r="CZ211" s="73">
        <f t="shared" si="276"/>
        <v>0</v>
      </c>
      <c r="DA211" s="73">
        <f t="shared" si="276"/>
        <v>0</v>
      </c>
      <c r="DB211" s="190">
        <f t="shared" si="250"/>
        <v>290527</v>
      </c>
      <c r="DC211" s="71">
        <f t="shared" si="241"/>
        <v>6541</v>
      </c>
      <c r="DD211" s="73">
        <f t="shared" si="262"/>
        <v>0</v>
      </c>
      <c r="DE211" s="73">
        <f t="shared" si="262"/>
        <v>0</v>
      </c>
      <c r="DF211" s="73">
        <f t="shared" si="262"/>
        <v>0</v>
      </c>
      <c r="DG211" s="190">
        <f t="shared" si="242"/>
        <v>290527</v>
      </c>
      <c r="DH211" s="71">
        <f t="shared" si="243"/>
        <v>6541</v>
      </c>
      <c r="DI211" s="71"/>
      <c r="DJ211" s="71"/>
      <c r="DK211" s="71"/>
      <c r="DL211" s="71"/>
      <c r="DM211" s="71"/>
      <c r="DN211" s="71"/>
      <c r="DO211" s="71"/>
      <c r="DP211" s="71"/>
      <c r="DQ211" s="71"/>
      <c r="DR211" s="71"/>
      <c r="DS211" s="71"/>
      <c r="DT211" s="71"/>
      <c r="DU211" s="71"/>
      <c r="DV211" s="71"/>
      <c r="DW211" s="71"/>
      <c r="DX211" s="71"/>
      <c r="DY211" s="71"/>
      <c r="DZ211" s="71"/>
      <c r="EA211" s="71"/>
      <c r="EB211" s="71"/>
      <c r="EC211" s="71"/>
      <c r="ED211" s="71"/>
      <c r="EE211" s="71"/>
      <c r="EF211" s="71"/>
      <c r="EG211" s="71"/>
      <c r="EH211" s="71"/>
      <c r="EI211" s="74"/>
      <c r="EJ211" s="74"/>
      <c r="EK211" s="74"/>
      <c r="EL211" s="74"/>
      <c r="EM211" s="74"/>
      <c r="EN211" s="74"/>
      <c r="EO211" s="74"/>
      <c r="EP211" s="74"/>
      <c r="EQ211" s="74"/>
      <c r="ER211" s="74"/>
      <c r="ES211" s="74"/>
      <c r="ET211" s="74"/>
      <c r="EU211" s="74"/>
      <c r="EV211" s="74"/>
      <c r="EW211" s="74"/>
      <c r="EX211" s="74"/>
      <c r="EY211" s="74"/>
      <c r="EZ211" s="74"/>
      <c r="FA211" s="74"/>
      <c r="FB211" s="74"/>
    </row>
    <row r="212" spans="2:158" s="69" customFormat="1" ht="12">
      <c r="B212" s="70"/>
      <c r="C212" s="77" t="s">
        <v>390</v>
      </c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2"/>
      <c r="P212" s="71"/>
      <c r="Q212" s="71"/>
      <c r="R212" s="71"/>
      <c r="S212" s="71"/>
      <c r="T212" s="71"/>
      <c r="U212" s="71"/>
      <c r="V212" s="71"/>
      <c r="W212" s="71"/>
      <c r="X212" s="71"/>
      <c r="Y212" s="73">
        <f t="shared" si="255"/>
        <v>72</v>
      </c>
      <c r="Z212" s="73"/>
      <c r="AA212" s="73"/>
      <c r="AB212" s="73"/>
      <c r="AC212" s="73"/>
      <c r="AD212" s="73"/>
      <c r="AE212" s="73"/>
      <c r="AF212" s="447">
        <f t="shared" si="227"/>
        <v>403662</v>
      </c>
      <c r="AG212" s="73">
        <f t="shared" ref="AG212:AR212" si="277">SUM(AG228,AG244,AG260,AG276,AG292,AG308)</f>
        <v>273384</v>
      </c>
      <c r="AH212" s="73">
        <f t="shared" si="277"/>
        <v>57</v>
      </c>
      <c r="AI212" s="73">
        <f t="shared" si="277"/>
        <v>48</v>
      </c>
      <c r="AJ212" s="73">
        <f t="shared" si="277"/>
        <v>0</v>
      </c>
      <c r="AK212" s="73">
        <f t="shared" si="277"/>
        <v>0</v>
      </c>
      <c r="AL212" s="73">
        <f t="shared" si="277"/>
        <v>0</v>
      </c>
      <c r="AM212" s="73">
        <f t="shared" si="277"/>
        <v>0</v>
      </c>
      <c r="AN212" s="73">
        <f t="shared" si="277"/>
        <v>0</v>
      </c>
      <c r="AO212" s="73">
        <f t="shared" si="277"/>
        <v>104558</v>
      </c>
      <c r="AP212" s="73">
        <f t="shared" si="277"/>
        <v>4600</v>
      </c>
      <c r="AQ212" s="73">
        <f t="shared" si="277"/>
        <v>82932</v>
      </c>
      <c r="AR212" s="73">
        <f t="shared" si="277"/>
        <v>0</v>
      </c>
      <c r="AS212" s="447">
        <f t="shared" si="226"/>
        <v>377999</v>
      </c>
      <c r="AT212" s="450">
        <f t="shared" si="257"/>
        <v>0</v>
      </c>
      <c r="AU212" s="450">
        <f t="shared" si="257"/>
        <v>0</v>
      </c>
      <c r="AV212" s="73">
        <f t="shared" si="257"/>
        <v>0</v>
      </c>
      <c r="AW212" s="73">
        <f t="shared" si="257"/>
        <v>0</v>
      </c>
      <c r="AX212" s="73">
        <f t="shared" si="257"/>
        <v>0</v>
      </c>
      <c r="AY212" s="450">
        <f t="shared" si="257"/>
        <v>3141</v>
      </c>
      <c r="AZ212" s="73">
        <f t="shared" si="257"/>
        <v>73</v>
      </c>
      <c r="BA212" s="450">
        <f t="shared" si="257"/>
        <v>4839</v>
      </c>
      <c r="BB212" s="447">
        <f t="shared" si="229"/>
        <v>14322</v>
      </c>
      <c r="BC212" s="73">
        <f t="shared" ref="BC212:BP212" si="278">SUM(BC228,BC244,BC260,BC276,BC292,BC308)</f>
        <v>1</v>
      </c>
      <c r="BD212" s="73">
        <f t="shared" si="278"/>
        <v>14309</v>
      </c>
      <c r="BE212" s="73">
        <f t="shared" si="278"/>
        <v>10557</v>
      </c>
      <c r="BF212" s="73">
        <f t="shared" si="278"/>
        <v>12</v>
      </c>
      <c r="BG212" s="450">
        <f t="shared" si="278"/>
        <v>0</v>
      </c>
      <c r="BH212" s="450">
        <f t="shared" si="278"/>
        <v>2131</v>
      </c>
      <c r="BI212" s="450">
        <f t="shared" si="278"/>
        <v>0</v>
      </c>
      <c r="BJ212" s="450">
        <f t="shared" si="278"/>
        <v>76</v>
      </c>
      <c r="BK212" s="450">
        <f t="shared" si="278"/>
        <v>0</v>
      </c>
      <c r="BL212" s="450">
        <f t="shared" si="278"/>
        <v>1154</v>
      </c>
      <c r="BM212" s="73">
        <f t="shared" si="278"/>
        <v>0</v>
      </c>
      <c r="BN212" s="73">
        <f t="shared" si="278"/>
        <v>0</v>
      </c>
      <c r="BO212" s="73">
        <f t="shared" si="278"/>
        <v>0</v>
      </c>
      <c r="BP212" s="73">
        <f t="shared" si="278"/>
        <v>1154</v>
      </c>
      <c r="BQ212" s="450">
        <f t="shared" si="244"/>
        <v>25663</v>
      </c>
      <c r="BR212" s="73">
        <f t="shared" ref="BR212:CJ212" si="279">SUM(BR228,BR244,BR260,BR276,BR292,BR308)</f>
        <v>0</v>
      </c>
      <c r="BS212" s="73">
        <f t="shared" si="279"/>
        <v>0</v>
      </c>
      <c r="BT212" s="73">
        <f t="shared" si="279"/>
        <v>0</v>
      </c>
      <c r="BU212" s="73">
        <f t="shared" si="279"/>
        <v>0</v>
      </c>
      <c r="BV212" s="73">
        <f t="shared" si="279"/>
        <v>0</v>
      </c>
      <c r="BW212" s="73">
        <f t="shared" si="279"/>
        <v>0</v>
      </c>
      <c r="BX212" s="73">
        <f t="shared" si="279"/>
        <v>0</v>
      </c>
      <c r="BY212" s="73">
        <f t="shared" si="279"/>
        <v>0</v>
      </c>
      <c r="BZ212" s="73">
        <f t="shared" si="279"/>
        <v>0</v>
      </c>
      <c r="CA212" s="73">
        <f t="shared" si="279"/>
        <v>0</v>
      </c>
      <c r="CB212" s="73">
        <f t="shared" si="279"/>
        <v>0</v>
      </c>
      <c r="CC212" s="73">
        <f t="shared" si="279"/>
        <v>0</v>
      </c>
      <c r="CD212" s="73">
        <f t="shared" si="279"/>
        <v>0</v>
      </c>
      <c r="CE212" s="73">
        <f t="shared" si="279"/>
        <v>0</v>
      </c>
      <c r="CF212" s="73">
        <f t="shared" si="279"/>
        <v>0</v>
      </c>
      <c r="CG212" s="73">
        <f t="shared" si="279"/>
        <v>0</v>
      </c>
      <c r="CH212" s="73">
        <f t="shared" si="279"/>
        <v>0</v>
      </c>
      <c r="CI212" s="73">
        <f t="shared" si="279"/>
        <v>0</v>
      </c>
      <c r="CJ212" s="73">
        <f t="shared" si="279"/>
        <v>0</v>
      </c>
      <c r="CK212" s="73">
        <f t="shared" si="260"/>
        <v>425</v>
      </c>
      <c r="CL212" s="73">
        <f t="shared" si="260"/>
        <v>0</v>
      </c>
      <c r="CM212" s="73">
        <f t="shared" si="260"/>
        <v>221663</v>
      </c>
      <c r="CN212" s="73">
        <f t="shared" si="260"/>
        <v>602</v>
      </c>
      <c r="CO212" s="73">
        <f t="shared" si="260"/>
        <v>9874</v>
      </c>
      <c r="CP212" s="571">
        <f t="shared" si="238"/>
        <v>231962</v>
      </c>
      <c r="CQ212" s="73">
        <f t="shared" ref="CQ212:DA212" si="280">SUM(CQ228,CQ244,CQ260,CQ276,CQ292,CQ308)</f>
        <v>34659</v>
      </c>
      <c r="CR212" s="73">
        <f t="shared" si="280"/>
        <v>0</v>
      </c>
      <c r="CS212" s="73">
        <f t="shared" si="280"/>
        <v>0</v>
      </c>
      <c r="CT212" s="73">
        <f t="shared" si="280"/>
        <v>0</v>
      </c>
      <c r="CU212" s="73">
        <f t="shared" si="280"/>
        <v>0</v>
      </c>
      <c r="CV212" s="73">
        <f t="shared" si="280"/>
        <v>0</v>
      </c>
      <c r="CW212" s="73">
        <f t="shared" si="280"/>
        <v>0</v>
      </c>
      <c r="CX212" s="73">
        <f t="shared" si="280"/>
        <v>0</v>
      </c>
      <c r="CY212" s="73">
        <f t="shared" si="280"/>
        <v>0</v>
      </c>
      <c r="CZ212" s="73">
        <f t="shared" si="280"/>
        <v>0</v>
      </c>
      <c r="DA212" s="73">
        <f t="shared" si="280"/>
        <v>0</v>
      </c>
      <c r="DB212" s="190">
        <f t="shared" si="250"/>
        <v>266621</v>
      </c>
      <c r="DC212" s="71">
        <f t="shared" si="241"/>
        <v>10476</v>
      </c>
      <c r="DD212" s="73">
        <f t="shared" si="262"/>
        <v>0</v>
      </c>
      <c r="DE212" s="73">
        <f t="shared" si="262"/>
        <v>0</v>
      </c>
      <c r="DF212" s="73">
        <f t="shared" si="262"/>
        <v>0</v>
      </c>
      <c r="DG212" s="190">
        <f t="shared" si="242"/>
        <v>266621</v>
      </c>
      <c r="DH212" s="71">
        <f t="shared" si="243"/>
        <v>10476</v>
      </c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  <c r="DX212" s="71"/>
      <c r="DY212" s="71"/>
      <c r="DZ212" s="71"/>
      <c r="EA212" s="71"/>
      <c r="EB212" s="71"/>
      <c r="EC212" s="71"/>
      <c r="ED212" s="71"/>
      <c r="EE212" s="71"/>
      <c r="EF212" s="71"/>
      <c r="EG212" s="71"/>
      <c r="EH212" s="71"/>
      <c r="EI212" s="74"/>
      <c r="EJ212" s="74"/>
      <c r="EK212" s="74"/>
      <c r="EL212" s="74"/>
      <c r="EM212" s="74"/>
      <c r="EN212" s="74"/>
      <c r="EO212" s="74"/>
      <c r="EP212" s="74"/>
      <c r="EQ212" s="74"/>
      <c r="ER212" s="74"/>
      <c r="ES212" s="74"/>
      <c r="ET212" s="74"/>
      <c r="EU212" s="74"/>
      <c r="EV212" s="74"/>
      <c r="EW212" s="74"/>
      <c r="EX212" s="74"/>
      <c r="EY212" s="74"/>
      <c r="EZ212" s="74"/>
      <c r="FA212" s="74"/>
      <c r="FB212" s="74"/>
    </row>
    <row r="213" spans="2:158" s="69" customFormat="1" ht="12">
      <c r="B213" s="70"/>
      <c r="C213" s="77" t="s">
        <v>391</v>
      </c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2"/>
      <c r="P213" s="71"/>
      <c r="Q213" s="71"/>
      <c r="R213" s="71"/>
      <c r="S213" s="71"/>
      <c r="T213" s="71"/>
      <c r="U213" s="71"/>
      <c r="V213" s="71"/>
      <c r="W213" s="71"/>
      <c r="X213" s="71"/>
      <c r="Y213" s="73">
        <f>SUM(Y229,Y245,Y261,Y277,Y293,Y309)</f>
        <v>108</v>
      </c>
      <c r="Z213" s="73"/>
      <c r="AA213" s="73"/>
      <c r="AB213" s="73"/>
      <c r="AC213" s="73"/>
      <c r="AD213" s="73"/>
      <c r="AE213" s="73"/>
      <c r="AF213" s="447">
        <f t="shared" si="227"/>
        <v>289825</v>
      </c>
      <c r="AG213" s="73">
        <f t="shared" ref="AG213:AR213" si="281">SUM(AG229,AG245,AG261,AG277,AG293,AG309)</f>
        <v>174987</v>
      </c>
      <c r="AH213" s="73">
        <f t="shared" si="281"/>
        <v>28</v>
      </c>
      <c r="AI213" s="73">
        <f t="shared" si="281"/>
        <v>2</v>
      </c>
      <c r="AJ213" s="73">
        <f t="shared" si="281"/>
        <v>26</v>
      </c>
      <c r="AK213" s="73">
        <f t="shared" si="281"/>
        <v>0</v>
      </c>
      <c r="AL213" s="73">
        <f t="shared" si="281"/>
        <v>5342</v>
      </c>
      <c r="AM213" s="73">
        <f t="shared" si="281"/>
        <v>386</v>
      </c>
      <c r="AN213" s="73">
        <f t="shared" si="281"/>
        <v>0</v>
      </c>
      <c r="AO213" s="73">
        <f t="shared" si="281"/>
        <v>92636</v>
      </c>
      <c r="AP213" s="73">
        <f t="shared" si="281"/>
        <v>434</v>
      </c>
      <c r="AQ213" s="73">
        <f t="shared" si="281"/>
        <v>53657</v>
      </c>
      <c r="AR213" s="73">
        <f t="shared" si="281"/>
        <v>0</v>
      </c>
      <c r="AS213" s="447">
        <f t="shared" si="226"/>
        <v>272993</v>
      </c>
      <c r="AT213" s="450">
        <f t="shared" si="257"/>
        <v>0</v>
      </c>
      <c r="AU213" s="450">
        <f t="shared" si="257"/>
        <v>175</v>
      </c>
      <c r="AV213" s="73">
        <f t="shared" si="257"/>
        <v>0</v>
      </c>
      <c r="AW213" s="73">
        <f t="shared" si="257"/>
        <v>0</v>
      </c>
      <c r="AX213" s="73">
        <f t="shared" si="257"/>
        <v>175</v>
      </c>
      <c r="AY213" s="450">
        <f t="shared" si="257"/>
        <v>2875</v>
      </c>
      <c r="AZ213" s="73">
        <f t="shared" si="257"/>
        <v>482</v>
      </c>
      <c r="BA213" s="450">
        <f t="shared" si="257"/>
        <v>5885</v>
      </c>
      <c r="BB213" s="447">
        <f t="shared" si="229"/>
        <v>5326</v>
      </c>
      <c r="BC213" s="73">
        <f t="shared" ref="BC213:BP213" si="282">SUM(BC229,BC245,BC261,BC277,BC293,BC309)</f>
        <v>400</v>
      </c>
      <c r="BD213" s="73">
        <f t="shared" si="282"/>
        <v>4873</v>
      </c>
      <c r="BE213" s="73">
        <f t="shared" si="282"/>
        <v>4857</v>
      </c>
      <c r="BF213" s="73">
        <f t="shared" si="282"/>
        <v>53</v>
      </c>
      <c r="BG213" s="450">
        <f t="shared" si="282"/>
        <v>50</v>
      </c>
      <c r="BH213" s="450">
        <f t="shared" si="282"/>
        <v>2000</v>
      </c>
      <c r="BI213" s="450">
        <f t="shared" si="282"/>
        <v>0</v>
      </c>
      <c r="BJ213" s="450">
        <f t="shared" si="282"/>
        <v>0</v>
      </c>
      <c r="BK213" s="450">
        <f t="shared" si="282"/>
        <v>0</v>
      </c>
      <c r="BL213" s="450">
        <f t="shared" si="282"/>
        <v>521</v>
      </c>
      <c r="BM213" s="73">
        <f t="shared" si="282"/>
        <v>0</v>
      </c>
      <c r="BN213" s="73">
        <f t="shared" si="282"/>
        <v>0</v>
      </c>
      <c r="BO213" s="73">
        <f t="shared" si="282"/>
        <v>0</v>
      </c>
      <c r="BP213" s="73">
        <f t="shared" si="282"/>
        <v>521</v>
      </c>
      <c r="BQ213" s="450">
        <f t="shared" si="244"/>
        <v>16832</v>
      </c>
      <c r="BR213" s="73">
        <f t="shared" ref="BR213:CJ213" si="283">SUM(BR229,BR245,BR261,BR277,BR293,BR309)</f>
        <v>713</v>
      </c>
      <c r="BS213" s="73">
        <f t="shared" si="283"/>
        <v>0</v>
      </c>
      <c r="BT213" s="73">
        <f t="shared" si="283"/>
        <v>601</v>
      </c>
      <c r="BU213" s="73">
        <f t="shared" si="283"/>
        <v>0</v>
      </c>
      <c r="BV213" s="73">
        <f t="shared" si="283"/>
        <v>0</v>
      </c>
      <c r="BW213" s="73">
        <f t="shared" si="283"/>
        <v>0</v>
      </c>
      <c r="BX213" s="73">
        <f t="shared" si="283"/>
        <v>0</v>
      </c>
      <c r="BY213" s="73">
        <f t="shared" si="283"/>
        <v>0</v>
      </c>
      <c r="BZ213" s="73">
        <f t="shared" si="283"/>
        <v>0</v>
      </c>
      <c r="CA213" s="73">
        <f t="shared" si="283"/>
        <v>0</v>
      </c>
      <c r="CB213" s="73">
        <f t="shared" si="283"/>
        <v>0</v>
      </c>
      <c r="CC213" s="73">
        <f t="shared" si="283"/>
        <v>0</v>
      </c>
      <c r="CD213" s="73">
        <f t="shared" si="283"/>
        <v>0</v>
      </c>
      <c r="CE213" s="73">
        <f t="shared" si="283"/>
        <v>112</v>
      </c>
      <c r="CF213" s="73">
        <f t="shared" si="283"/>
        <v>0</v>
      </c>
      <c r="CG213" s="73">
        <f t="shared" si="283"/>
        <v>112</v>
      </c>
      <c r="CH213" s="73">
        <f t="shared" si="283"/>
        <v>713</v>
      </c>
      <c r="CI213" s="73">
        <f t="shared" si="283"/>
        <v>0</v>
      </c>
      <c r="CJ213" s="73">
        <f t="shared" si="283"/>
        <v>0</v>
      </c>
      <c r="CK213" s="73">
        <f t="shared" si="260"/>
        <v>0</v>
      </c>
      <c r="CL213" s="73">
        <f t="shared" si="260"/>
        <v>0</v>
      </c>
      <c r="CM213" s="73">
        <f t="shared" si="260"/>
        <v>149082.20000000001</v>
      </c>
      <c r="CN213" s="73">
        <f t="shared" si="260"/>
        <v>0</v>
      </c>
      <c r="CO213" s="73">
        <f t="shared" si="260"/>
        <v>3513</v>
      </c>
      <c r="CP213" s="571">
        <f t="shared" si="238"/>
        <v>152595.20000000001</v>
      </c>
      <c r="CQ213" s="73">
        <f t="shared" ref="CQ213:DA213" si="284">SUM(CQ229,CQ245,CQ261,CQ277,CQ293,CQ309)</f>
        <v>14774.8</v>
      </c>
      <c r="CR213" s="73">
        <f t="shared" si="284"/>
        <v>0</v>
      </c>
      <c r="CS213" s="73">
        <f t="shared" si="284"/>
        <v>0</v>
      </c>
      <c r="CT213" s="73">
        <f t="shared" si="284"/>
        <v>0</v>
      </c>
      <c r="CU213" s="73">
        <f t="shared" si="284"/>
        <v>0</v>
      </c>
      <c r="CV213" s="73">
        <f t="shared" si="284"/>
        <v>0</v>
      </c>
      <c r="CW213" s="73">
        <f t="shared" si="284"/>
        <v>0</v>
      </c>
      <c r="CX213" s="73">
        <f t="shared" si="284"/>
        <v>0</v>
      </c>
      <c r="CY213" s="73">
        <f t="shared" si="284"/>
        <v>0</v>
      </c>
      <c r="CZ213" s="73">
        <f t="shared" si="284"/>
        <v>0</v>
      </c>
      <c r="DA213" s="73">
        <f t="shared" si="284"/>
        <v>0</v>
      </c>
      <c r="DB213" s="190">
        <f t="shared" si="250"/>
        <v>167370</v>
      </c>
      <c r="DC213" s="71">
        <f t="shared" si="241"/>
        <v>3513</v>
      </c>
      <c r="DD213" s="73">
        <f t="shared" si="262"/>
        <v>0</v>
      </c>
      <c r="DE213" s="73">
        <f t="shared" si="262"/>
        <v>0</v>
      </c>
      <c r="DF213" s="73">
        <f t="shared" si="262"/>
        <v>0</v>
      </c>
      <c r="DG213" s="190">
        <f t="shared" si="242"/>
        <v>167370</v>
      </c>
      <c r="DH213" s="71">
        <f t="shared" si="243"/>
        <v>3513</v>
      </c>
      <c r="DI213" s="71"/>
      <c r="DJ213" s="71"/>
      <c r="DK213" s="71"/>
      <c r="DL213" s="71"/>
      <c r="DM213" s="71"/>
      <c r="DN213" s="71"/>
      <c r="DO213" s="71"/>
      <c r="DP213" s="71"/>
      <c r="DQ213" s="71"/>
      <c r="DR213" s="71"/>
      <c r="DS213" s="71"/>
      <c r="DT213" s="71"/>
      <c r="DU213" s="71"/>
      <c r="DV213" s="71"/>
      <c r="DW213" s="71"/>
      <c r="DX213" s="71"/>
      <c r="DY213" s="71"/>
      <c r="DZ213" s="71"/>
      <c r="EA213" s="71"/>
      <c r="EB213" s="71"/>
      <c r="EC213" s="71"/>
      <c r="ED213" s="71"/>
      <c r="EE213" s="71"/>
      <c r="EF213" s="71"/>
      <c r="EG213" s="71"/>
      <c r="EH213" s="71"/>
      <c r="EI213" s="74"/>
      <c r="EJ213" s="74"/>
      <c r="EK213" s="74"/>
      <c r="EL213" s="74"/>
      <c r="EM213" s="74"/>
      <c r="EN213" s="74"/>
      <c r="EO213" s="74"/>
      <c r="EP213" s="74"/>
      <c r="EQ213" s="74"/>
      <c r="ER213" s="74"/>
      <c r="ES213" s="74"/>
      <c r="ET213" s="74"/>
      <c r="EU213" s="74"/>
      <c r="EV213" s="74"/>
      <c r="EW213" s="74"/>
      <c r="EX213" s="74"/>
      <c r="EY213" s="74"/>
      <c r="EZ213" s="74"/>
      <c r="FA213" s="74"/>
      <c r="FB213" s="74"/>
    </row>
    <row r="214" spans="2:158" s="69" customFormat="1" ht="12">
      <c r="B214" s="70"/>
      <c r="C214" s="77" t="s">
        <v>392</v>
      </c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2"/>
      <c r="P214" s="71"/>
      <c r="Q214" s="71"/>
      <c r="R214" s="71"/>
      <c r="S214" s="71"/>
      <c r="T214" s="71"/>
      <c r="U214" s="71"/>
      <c r="V214" s="71"/>
      <c r="W214" s="71"/>
      <c r="X214" s="71"/>
      <c r="Y214" s="73">
        <f t="shared" si="255"/>
        <v>82</v>
      </c>
      <c r="Z214" s="73"/>
      <c r="AA214" s="73"/>
      <c r="AB214" s="73"/>
      <c r="AC214" s="73"/>
      <c r="AD214" s="73"/>
      <c r="AE214" s="73"/>
      <c r="AF214" s="447">
        <f t="shared" si="227"/>
        <v>444232</v>
      </c>
      <c r="AG214" s="73">
        <f t="shared" ref="AG214:AR214" si="285">SUM(AG230,AG246,AG262,AG278,AG294,AG310)</f>
        <v>354954</v>
      </c>
      <c r="AH214" s="73">
        <f t="shared" si="285"/>
        <v>44</v>
      </c>
      <c r="AI214" s="73">
        <f t="shared" si="285"/>
        <v>9</v>
      </c>
      <c r="AJ214" s="73">
        <f t="shared" si="285"/>
        <v>0</v>
      </c>
      <c r="AK214" s="73">
        <f t="shared" si="285"/>
        <v>0</v>
      </c>
      <c r="AL214" s="73">
        <f t="shared" si="285"/>
        <v>0</v>
      </c>
      <c r="AM214" s="73">
        <f t="shared" si="285"/>
        <v>0</v>
      </c>
      <c r="AN214" s="73">
        <f t="shared" si="285"/>
        <v>0</v>
      </c>
      <c r="AO214" s="73">
        <f t="shared" si="285"/>
        <v>71998</v>
      </c>
      <c r="AP214" s="73">
        <f t="shared" si="285"/>
        <v>14088</v>
      </c>
      <c r="AQ214" s="73">
        <f t="shared" si="285"/>
        <v>11729</v>
      </c>
      <c r="AR214" s="73">
        <f t="shared" si="285"/>
        <v>0</v>
      </c>
      <c r="AS214" s="447">
        <f t="shared" si="226"/>
        <v>426996</v>
      </c>
      <c r="AT214" s="450">
        <f t="shared" si="257"/>
        <v>0</v>
      </c>
      <c r="AU214" s="450">
        <f t="shared" si="257"/>
        <v>0</v>
      </c>
      <c r="AV214" s="73">
        <f t="shared" si="257"/>
        <v>0</v>
      </c>
      <c r="AW214" s="73">
        <f t="shared" si="257"/>
        <v>0</v>
      </c>
      <c r="AX214" s="73">
        <f t="shared" si="257"/>
        <v>0</v>
      </c>
      <c r="AY214" s="450">
        <f t="shared" si="257"/>
        <v>8266</v>
      </c>
      <c r="AZ214" s="73">
        <f t="shared" si="257"/>
        <v>787</v>
      </c>
      <c r="BA214" s="450">
        <f t="shared" si="257"/>
        <v>1685</v>
      </c>
      <c r="BB214" s="447">
        <f t="shared" si="229"/>
        <v>2803</v>
      </c>
      <c r="BC214" s="73">
        <f t="shared" ref="BC214:BP214" si="286">SUM(BC230,BC246,BC262,BC278,BC294,BC310)</f>
        <v>0</v>
      </c>
      <c r="BD214" s="73">
        <f t="shared" si="286"/>
        <v>2690</v>
      </c>
      <c r="BE214" s="73">
        <f t="shared" si="286"/>
        <v>126</v>
      </c>
      <c r="BF214" s="73">
        <f t="shared" si="286"/>
        <v>113</v>
      </c>
      <c r="BG214" s="450">
        <f t="shared" si="286"/>
        <v>0</v>
      </c>
      <c r="BH214" s="450">
        <f t="shared" si="286"/>
        <v>2503</v>
      </c>
      <c r="BI214" s="450">
        <f t="shared" si="286"/>
        <v>1</v>
      </c>
      <c r="BJ214" s="450">
        <f t="shared" si="286"/>
        <v>18</v>
      </c>
      <c r="BK214" s="450">
        <f t="shared" si="286"/>
        <v>0</v>
      </c>
      <c r="BL214" s="450">
        <f t="shared" si="286"/>
        <v>1960</v>
      </c>
      <c r="BM214" s="73">
        <f t="shared" si="286"/>
        <v>0</v>
      </c>
      <c r="BN214" s="73">
        <f t="shared" si="286"/>
        <v>0</v>
      </c>
      <c r="BO214" s="73">
        <f t="shared" si="286"/>
        <v>0</v>
      </c>
      <c r="BP214" s="73">
        <f t="shared" si="286"/>
        <v>1960</v>
      </c>
      <c r="BQ214" s="450">
        <f t="shared" si="244"/>
        <v>17236</v>
      </c>
      <c r="BR214" s="73">
        <f t="shared" ref="BR214:CJ214" si="287">SUM(BR230,BR246,BR262,BR278,BR294,BR310)</f>
        <v>0</v>
      </c>
      <c r="BS214" s="73">
        <f t="shared" si="287"/>
        <v>0</v>
      </c>
      <c r="BT214" s="73">
        <f t="shared" si="287"/>
        <v>0</v>
      </c>
      <c r="BU214" s="73">
        <f t="shared" si="287"/>
        <v>0</v>
      </c>
      <c r="BV214" s="73">
        <f t="shared" si="287"/>
        <v>0</v>
      </c>
      <c r="BW214" s="73">
        <f t="shared" si="287"/>
        <v>0</v>
      </c>
      <c r="BX214" s="73">
        <f t="shared" si="287"/>
        <v>0</v>
      </c>
      <c r="BY214" s="73">
        <f t="shared" si="287"/>
        <v>0</v>
      </c>
      <c r="BZ214" s="73">
        <f t="shared" si="287"/>
        <v>0</v>
      </c>
      <c r="CA214" s="73">
        <f t="shared" si="287"/>
        <v>0</v>
      </c>
      <c r="CB214" s="73">
        <f t="shared" si="287"/>
        <v>0</v>
      </c>
      <c r="CC214" s="73">
        <f t="shared" si="287"/>
        <v>0</v>
      </c>
      <c r="CD214" s="73">
        <f t="shared" si="287"/>
        <v>0</v>
      </c>
      <c r="CE214" s="73">
        <f t="shared" si="287"/>
        <v>0</v>
      </c>
      <c r="CF214" s="73">
        <f t="shared" si="287"/>
        <v>0</v>
      </c>
      <c r="CG214" s="73">
        <f t="shared" si="287"/>
        <v>0</v>
      </c>
      <c r="CH214" s="73">
        <f t="shared" si="287"/>
        <v>0</v>
      </c>
      <c r="CI214" s="73">
        <f t="shared" si="287"/>
        <v>0</v>
      </c>
      <c r="CJ214" s="73">
        <f t="shared" si="287"/>
        <v>0</v>
      </c>
      <c r="CK214" s="73">
        <f t="shared" si="260"/>
        <v>0</v>
      </c>
      <c r="CL214" s="73">
        <f t="shared" si="260"/>
        <v>0</v>
      </c>
      <c r="CM214" s="73">
        <f t="shared" si="260"/>
        <v>283846</v>
      </c>
      <c r="CN214" s="73">
        <f t="shared" si="260"/>
        <v>324</v>
      </c>
      <c r="CO214" s="73">
        <f t="shared" si="260"/>
        <v>15995</v>
      </c>
      <c r="CP214" s="571">
        <f t="shared" si="238"/>
        <v>299841</v>
      </c>
      <c r="CQ214" s="73">
        <f t="shared" ref="CQ214:DA214" si="288">SUM(CQ230,CQ246,CQ262,CQ278,CQ294,CQ310)</f>
        <v>46185</v>
      </c>
      <c r="CR214" s="73">
        <f t="shared" si="288"/>
        <v>0</v>
      </c>
      <c r="CS214" s="73">
        <f t="shared" si="288"/>
        <v>0</v>
      </c>
      <c r="CT214" s="73">
        <f t="shared" si="288"/>
        <v>0</v>
      </c>
      <c r="CU214" s="73">
        <f t="shared" si="288"/>
        <v>0</v>
      </c>
      <c r="CV214" s="73">
        <f t="shared" si="288"/>
        <v>0</v>
      </c>
      <c r="CW214" s="73">
        <f t="shared" si="288"/>
        <v>213000</v>
      </c>
      <c r="CX214" s="73">
        <f t="shared" si="288"/>
        <v>213000</v>
      </c>
      <c r="CY214" s="73">
        <f t="shared" si="288"/>
        <v>0</v>
      </c>
      <c r="CZ214" s="73">
        <f t="shared" si="288"/>
        <v>0</v>
      </c>
      <c r="DA214" s="73">
        <f t="shared" si="288"/>
        <v>0</v>
      </c>
      <c r="DB214" s="190">
        <f t="shared" si="250"/>
        <v>346026</v>
      </c>
      <c r="DC214" s="71">
        <f t="shared" si="241"/>
        <v>16319</v>
      </c>
      <c r="DD214" s="73">
        <f t="shared" si="262"/>
        <v>0</v>
      </c>
      <c r="DE214" s="73">
        <f t="shared" si="262"/>
        <v>0</v>
      </c>
      <c r="DF214" s="73">
        <f t="shared" si="262"/>
        <v>0</v>
      </c>
      <c r="DG214" s="190">
        <f t="shared" si="242"/>
        <v>346026</v>
      </c>
      <c r="DH214" s="71">
        <f t="shared" si="243"/>
        <v>16319</v>
      </c>
      <c r="DI214" s="71"/>
      <c r="DJ214" s="71"/>
      <c r="DK214" s="71"/>
      <c r="DL214" s="71"/>
      <c r="DM214" s="71"/>
      <c r="DN214" s="71"/>
      <c r="DO214" s="71"/>
      <c r="DP214" s="71"/>
      <c r="DQ214" s="71"/>
      <c r="DR214" s="71"/>
      <c r="DS214" s="71"/>
      <c r="DT214" s="71"/>
      <c r="DU214" s="71"/>
      <c r="DV214" s="71"/>
      <c r="DW214" s="71"/>
      <c r="DX214" s="71"/>
      <c r="DY214" s="71"/>
      <c r="DZ214" s="71"/>
      <c r="EA214" s="71"/>
      <c r="EB214" s="71"/>
      <c r="EC214" s="71"/>
      <c r="ED214" s="71"/>
      <c r="EE214" s="71"/>
      <c r="EF214" s="71"/>
      <c r="EG214" s="71"/>
      <c r="EH214" s="71"/>
      <c r="EI214" s="74"/>
      <c r="EJ214" s="74"/>
      <c r="EK214" s="74"/>
      <c r="EL214" s="74"/>
      <c r="EM214" s="74"/>
      <c r="EN214" s="74"/>
      <c r="EO214" s="74"/>
      <c r="EP214" s="74"/>
      <c r="EQ214" s="74"/>
      <c r="ER214" s="74"/>
      <c r="ES214" s="74"/>
      <c r="ET214" s="74"/>
      <c r="EU214" s="74"/>
      <c r="EV214" s="74"/>
      <c r="EW214" s="74"/>
      <c r="EX214" s="74"/>
      <c r="EY214" s="74"/>
      <c r="EZ214" s="74"/>
      <c r="FA214" s="74"/>
      <c r="FB214" s="74"/>
    </row>
    <row r="215" spans="2:158" s="69" customFormat="1" ht="12">
      <c r="B215" s="70"/>
      <c r="C215" s="77" t="s">
        <v>393</v>
      </c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2"/>
      <c r="P215" s="71"/>
      <c r="Q215" s="71"/>
      <c r="R215" s="71"/>
      <c r="S215" s="71"/>
      <c r="T215" s="71"/>
      <c r="U215" s="71"/>
      <c r="V215" s="71"/>
      <c r="W215" s="71"/>
      <c r="X215" s="71"/>
      <c r="Y215" s="73">
        <f t="shared" si="255"/>
        <v>60</v>
      </c>
      <c r="Z215" s="73"/>
      <c r="AA215" s="73"/>
      <c r="AB215" s="73"/>
      <c r="AC215" s="73"/>
      <c r="AD215" s="73"/>
      <c r="AE215" s="73"/>
      <c r="AF215" s="447">
        <f t="shared" si="227"/>
        <v>238235.30000000002</v>
      </c>
      <c r="AG215" s="73">
        <f>SUM(AG231,AG247,AG263,AG279,AG295,AG311)</f>
        <v>163736.4</v>
      </c>
      <c r="AH215" s="73">
        <f t="shared" ref="AH215:AR215" si="289">SUM(AH231,AH247,AH263,AH279,AH295,AH311)</f>
        <v>21</v>
      </c>
      <c r="AI215" s="73">
        <f t="shared" si="289"/>
        <v>2</v>
      </c>
      <c r="AJ215" s="73">
        <f t="shared" si="289"/>
        <v>0</v>
      </c>
      <c r="AK215" s="73">
        <f t="shared" si="289"/>
        <v>0</v>
      </c>
      <c r="AL215" s="73">
        <f t="shared" si="289"/>
        <v>107</v>
      </c>
      <c r="AM215" s="73">
        <f t="shared" si="289"/>
        <v>0</v>
      </c>
      <c r="AN215" s="73">
        <f t="shared" si="289"/>
        <v>0</v>
      </c>
      <c r="AO215" s="73">
        <f t="shared" si="289"/>
        <v>58126.3</v>
      </c>
      <c r="AP215" s="73">
        <f t="shared" si="289"/>
        <v>10101</v>
      </c>
      <c r="AQ215" s="73">
        <f t="shared" si="289"/>
        <v>27048</v>
      </c>
      <c r="AR215" s="73">
        <f t="shared" si="289"/>
        <v>0</v>
      </c>
      <c r="AS215" s="447">
        <f t="shared" si="226"/>
        <v>221990.7</v>
      </c>
      <c r="AT215" s="450">
        <f t="shared" si="257"/>
        <v>0</v>
      </c>
      <c r="AU215" s="450">
        <f t="shared" si="257"/>
        <v>0</v>
      </c>
      <c r="AV215" s="73">
        <f t="shared" si="257"/>
        <v>0</v>
      </c>
      <c r="AW215" s="73">
        <f t="shared" si="257"/>
        <v>0</v>
      </c>
      <c r="AX215" s="73">
        <f t="shared" si="257"/>
        <v>0</v>
      </c>
      <c r="AY215" s="450">
        <f t="shared" si="257"/>
        <v>1655.4</v>
      </c>
      <c r="AZ215" s="73">
        <f t="shared" si="257"/>
        <v>244</v>
      </c>
      <c r="BA215" s="450">
        <f t="shared" si="257"/>
        <v>6228.6</v>
      </c>
      <c r="BB215" s="447">
        <f t="shared" si="229"/>
        <v>6727</v>
      </c>
      <c r="BC215" s="73">
        <f t="shared" ref="BC215:BP215" si="290">SUM(BC231,BC247,BC263,BC279,BC295,BC311)</f>
        <v>0</v>
      </c>
      <c r="BD215" s="73">
        <f t="shared" si="290"/>
        <v>6713</v>
      </c>
      <c r="BE215" s="73">
        <f t="shared" si="290"/>
        <v>6421</v>
      </c>
      <c r="BF215" s="73">
        <f t="shared" si="290"/>
        <v>14</v>
      </c>
      <c r="BG215" s="450">
        <f t="shared" si="290"/>
        <v>0</v>
      </c>
      <c r="BH215" s="450">
        <f t="shared" si="290"/>
        <v>1330.6</v>
      </c>
      <c r="BI215" s="450">
        <f t="shared" si="290"/>
        <v>0</v>
      </c>
      <c r="BJ215" s="450">
        <f t="shared" si="290"/>
        <v>3</v>
      </c>
      <c r="BK215" s="450">
        <f t="shared" si="290"/>
        <v>0</v>
      </c>
      <c r="BL215" s="450">
        <f t="shared" si="290"/>
        <v>300</v>
      </c>
      <c r="BM215" s="73">
        <f t="shared" si="290"/>
        <v>0</v>
      </c>
      <c r="BN215" s="73">
        <f t="shared" si="290"/>
        <v>0</v>
      </c>
      <c r="BO215" s="73">
        <f t="shared" si="290"/>
        <v>0</v>
      </c>
      <c r="BP215" s="73">
        <f t="shared" si="290"/>
        <v>300</v>
      </c>
      <c r="BQ215" s="450">
        <f t="shared" si="244"/>
        <v>16244.600000000006</v>
      </c>
      <c r="BR215" s="73">
        <f t="shared" ref="BR215:CJ215" si="291">SUM(BR231,BR247,BR263,BR279,BR295,BR311)</f>
        <v>0</v>
      </c>
      <c r="BS215" s="73">
        <f t="shared" si="291"/>
        <v>0</v>
      </c>
      <c r="BT215" s="73">
        <f t="shared" si="291"/>
        <v>0</v>
      </c>
      <c r="BU215" s="73">
        <f t="shared" si="291"/>
        <v>0</v>
      </c>
      <c r="BV215" s="73">
        <f t="shared" si="291"/>
        <v>0</v>
      </c>
      <c r="BW215" s="73">
        <f t="shared" si="291"/>
        <v>0</v>
      </c>
      <c r="BX215" s="73">
        <f t="shared" si="291"/>
        <v>0</v>
      </c>
      <c r="BY215" s="73">
        <f t="shared" si="291"/>
        <v>0</v>
      </c>
      <c r="BZ215" s="73">
        <f t="shared" si="291"/>
        <v>0</v>
      </c>
      <c r="CA215" s="73">
        <f t="shared" si="291"/>
        <v>0</v>
      </c>
      <c r="CB215" s="73">
        <f t="shared" si="291"/>
        <v>0</v>
      </c>
      <c r="CC215" s="73">
        <f t="shared" si="291"/>
        <v>0</v>
      </c>
      <c r="CD215" s="73">
        <f t="shared" si="291"/>
        <v>0</v>
      </c>
      <c r="CE215" s="73">
        <f t="shared" si="291"/>
        <v>0</v>
      </c>
      <c r="CF215" s="73">
        <f t="shared" si="291"/>
        <v>0</v>
      </c>
      <c r="CG215" s="73">
        <f t="shared" si="291"/>
        <v>0</v>
      </c>
      <c r="CH215" s="73">
        <f t="shared" si="291"/>
        <v>0</v>
      </c>
      <c r="CI215" s="73">
        <f t="shared" si="291"/>
        <v>0</v>
      </c>
      <c r="CJ215" s="73">
        <f t="shared" si="291"/>
        <v>0</v>
      </c>
      <c r="CK215" s="73">
        <f t="shared" si="260"/>
        <v>0</v>
      </c>
      <c r="CL215" s="73">
        <f t="shared" si="260"/>
        <v>0</v>
      </c>
      <c r="CM215" s="73">
        <f t="shared" si="260"/>
        <v>134495</v>
      </c>
      <c r="CN215" s="73">
        <f t="shared" si="260"/>
        <v>583</v>
      </c>
      <c r="CO215" s="73">
        <f t="shared" si="260"/>
        <v>6101</v>
      </c>
      <c r="CP215" s="571">
        <f t="shared" si="238"/>
        <v>140596</v>
      </c>
      <c r="CQ215" s="73">
        <f t="shared" ref="CQ215:DA215" si="292">SUM(CQ231,CQ247,CQ263,CQ279,CQ295,CQ311)</f>
        <v>21750</v>
      </c>
      <c r="CR215" s="73">
        <f t="shared" si="292"/>
        <v>0</v>
      </c>
      <c r="CS215" s="73">
        <f t="shared" si="292"/>
        <v>0</v>
      </c>
      <c r="CT215" s="73">
        <f t="shared" si="292"/>
        <v>0</v>
      </c>
      <c r="CU215" s="73">
        <f t="shared" si="292"/>
        <v>0</v>
      </c>
      <c r="CV215" s="73">
        <f t="shared" si="292"/>
        <v>0</v>
      </c>
      <c r="CW215" s="73">
        <f t="shared" si="292"/>
        <v>85861</v>
      </c>
      <c r="CX215" s="73">
        <f t="shared" si="292"/>
        <v>85861</v>
      </c>
      <c r="CY215" s="73">
        <f t="shared" si="292"/>
        <v>0</v>
      </c>
      <c r="CZ215" s="73">
        <f t="shared" si="292"/>
        <v>0</v>
      </c>
      <c r="DA215" s="73">
        <f t="shared" si="292"/>
        <v>0</v>
      </c>
      <c r="DB215" s="190">
        <f t="shared" si="250"/>
        <v>162346</v>
      </c>
      <c r="DC215" s="71">
        <f t="shared" si="241"/>
        <v>6684</v>
      </c>
      <c r="DD215" s="73">
        <f t="shared" si="262"/>
        <v>0</v>
      </c>
      <c r="DE215" s="73">
        <f t="shared" si="262"/>
        <v>0</v>
      </c>
      <c r="DF215" s="73">
        <f t="shared" si="262"/>
        <v>0</v>
      </c>
      <c r="DG215" s="190">
        <f t="shared" si="242"/>
        <v>162346</v>
      </c>
      <c r="DH215" s="71">
        <f t="shared" si="243"/>
        <v>6684</v>
      </c>
      <c r="DI215" s="71"/>
      <c r="DJ215" s="71"/>
      <c r="DK215" s="71"/>
      <c r="DL215" s="71"/>
      <c r="DM215" s="71"/>
      <c r="DN215" s="71"/>
      <c r="DO215" s="71"/>
      <c r="DP215" s="71"/>
      <c r="DQ215" s="71"/>
      <c r="DR215" s="71"/>
      <c r="DS215" s="71"/>
      <c r="DT215" s="71"/>
      <c r="DU215" s="71"/>
      <c r="DV215" s="71"/>
      <c r="DW215" s="71"/>
      <c r="DX215" s="71"/>
      <c r="DY215" s="71"/>
      <c r="DZ215" s="71"/>
      <c r="EA215" s="71"/>
      <c r="EB215" s="71"/>
      <c r="EC215" s="71"/>
      <c r="ED215" s="71"/>
      <c r="EE215" s="71"/>
      <c r="EF215" s="71"/>
      <c r="EG215" s="71"/>
      <c r="EH215" s="71"/>
      <c r="EI215" s="74"/>
      <c r="EJ215" s="74"/>
      <c r="EK215" s="74"/>
      <c r="EL215" s="74"/>
      <c r="EM215" s="74"/>
      <c r="EN215" s="74"/>
      <c r="EO215" s="74"/>
      <c r="EP215" s="74"/>
      <c r="EQ215" s="74"/>
      <c r="ER215" s="74"/>
      <c r="ES215" s="74"/>
      <c r="ET215" s="74"/>
      <c r="EU215" s="74"/>
      <c r="EV215" s="74"/>
      <c r="EW215" s="74"/>
      <c r="EX215" s="74"/>
      <c r="EY215" s="74"/>
      <c r="EZ215" s="74"/>
      <c r="FA215" s="74"/>
      <c r="FB215" s="74"/>
    </row>
    <row r="216" spans="2:158" s="69" customFormat="1" ht="12">
      <c r="B216" s="70"/>
      <c r="C216" s="77" t="s">
        <v>394</v>
      </c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2"/>
      <c r="P216" s="71"/>
      <c r="Q216" s="71"/>
      <c r="R216" s="71"/>
      <c r="S216" s="71"/>
      <c r="T216" s="71"/>
      <c r="U216" s="71"/>
      <c r="V216" s="71"/>
      <c r="W216" s="71"/>
      <c r="X216" s="71"/>
      <c r="Y216" s="73">
        <f t="shared" si="255"/>
        <v>124</v>
      </c>
      <c r="Z216" s="73"/>
      <c r="AA216" s="73"/>
      <c r="AB216" s="73"/>
      <c r="AC216" s="73"/>
      <c r="AD216" s="73"/>
      <c r="AE216" s="73"/>
      <c r="AF216" s="447">
        <f t="shared" si="227"/>
        <v>769170</v>
      </c>
      <c r="AG216" s="73">
        <f>SUM(AG232,AG248,AG264,AG280,AG296,AG312)</f>
        <v>599991</v>
      </c>
      <c r="AH216" s="73">
        <f t="shared" ref="AH216:AR216" si="293">SUM(AH232,AH248,AH264,AH280,AH296,AH312)</f>
        <v>88</v>
      </c>
      <c r="AI216" s="73">
        <f t="shared" si="293"/>
        <v>54</v>
      </c>
      <c r="AJ216" s="73">
        <f t="shared" si="293"/>
        <v>0</v>
      </c>
      <c r="AK216" s="73">
        <f t="shared" si="293"/>
        <v>0</v>
      </c>
      <c r="AL216" s="73">
        <f t="shared" si="293"/>
        <v>181</v>
      </c>
      <c r="AM216" s="73">
        <f t="shared" si="293"/>
        <v>131</v>
      </c>
      <c r="AN216" s="73">
        <f t="shared" si="293"/>
        <v>0</v>
      </c>
      <c r="AO216" s="73">
        <f t="shared" si="293"/>
        <v>155687</v>
      </c>
      <c r="AP216" s="73">
        <f t="shared" si="293"/>
        <v>51452</v>
      </c>
      <c r="AQ216" s="73">
        <f t="shared" si="293"/>
        <v>32442</v>
      </c>
      <c r="AR216" s="73">
        <f t="shared" si="293"/>
        <v>0</v>
      </c>
      <c r="AS216" s="447">
        <f t="shared" si="226"/>
        <v>755947</v>
      </c>
      <c r="AT216" s="450">
        <f t="shared" si="257"/>
        <v>0</v>
      </c>
      <c r="AU216" s="450">
        <f t="shared" si="257"/>
        <v>6</v>
      </c>
      <c r="AV216" s="73">
        <f t="shared" si="257"/>
        <v>6</v>
      </c>
      <c r="AW216" s="73">
        <f t="shared" si="257"/>
        <v>0</v>
      </c>
      <c r="AX216" s="73">
        <f t="shared" si="257"/>
        <v>0</v>
      </c>
      <c r="AY216" s="450">
        <f t="shared" si="257"/>
        <v>2683</v>
      </c>
      <c r="AZ216" s="73">
        <f t="shared" si="257"/>
        <v>625</v>
      </c>
      <c r="BA216" s="450">
        <f t="shared" si="257"/>
        <v>2095</v>
      </c>
      <c r="BB216" s="447">
        <f t="shared" si="229"/>
        <v>2959</v>
      </c>
      <c r="BC216" s="73">
        <f t="shared" ref="BC216:BP216" si="294">SUM(BC232,BC248,BC264,BC280,BC296,BC312)</f>
        <v>142</v>
      </c>
      <c r="BD216" s="73">
        <f t="shared" si="294"/>
        <v>2597</v>
      </c>
      <c r="BE216" s="73">
        <f t="shared" si="294"/>
        <v>0</v>
      </c>
      <c r="BF216" s="73">
        <f t="shared" si="294"/>
        <v>220</v>
      </c>
      <c r="BG216" s="450">
        <f t="shared" si="294"/>
        <v>0</v>
      </c>
      <c r="BH216" s="450">
        <f t="shared" si="294"/>
        <v>2697</v>
      </c>
      <c r="BI216" s="450">
        <f t="shared" si="294"/>
        <v>0</v>
      </c>
      <c r="BJ216" s="450">
        <f t="shared" si="294"/>
        <v>76</v>
      </c>
      <c r="BK216" s="450">
        <f t="shared" si="294"/>
        <v>0</v>
      </c>
      <c r="BL216" s="450">
        <f t="shared" si="294"/>
        <v>2707</v>
      </c>
      <c r="BM216" s="73">
        <f t="shared" si="294"/>
        <v>0</v>
      </c>
      <c r="BN216" s="73">
        <f t="shared" si="294"/>
        <v>0</v>
      </c>
      <c r="BO216" s="73">
        <f t="shared" si="294"/>
        <v>0</v>
      </c>
      <c r="BP216" s="73">
        <f t="shared" si="294"/>
        <v>2707</v>
      </c>
      <c r="BQ216" s="450">
        <f t="shared" si="244"/>
        <v>13223</v>
      </c>
      <c r="BR216" s="73">
        <f>SUM(BR232,BR248,BR264,BR280,BR296,BR312)</f>
        <v>2091</v>
      </c>
      <c r="BS216" s="73">
        <f t="shared" ref="BS216:CJ216" si="295">SUM(BS232,BS248,BS264,BS280,BS296,BS312)</f>
        <v>0</v>
      </c>
      <c r="BT216" s="73">
        <f t="shared" si="295"/>
        <v>1988</v>
      </c>
      <c r="BU216" s="73">
        <f t="shared" si="295"/>
        <v>0</v>
      </c>
      <c r="BV216" s="73">
        <f t="shared" si="295"/>
        <v>0</v>
      </c>
      <c r="BW216" s="73">
        <f t="shared" si="295"/>
        <v>0</v>
      </c>
      <c r="BX216" s="73">
        <f t="shared" si="295"/>
        <v>0</v>
      </c>
      <c r="BY216" s="73">
        <f t="shared" si="295"/>
        <v>0</v>
      </c>
      <c r="BZ216" s="73">
        <f t="shared" si="295"/>
        <v>0</v>
      </c>
      <c r="CA216" s="73">
        <f t="shared" si="295"/>
        <v>0</v>
      </c>
      <c r="CB216" s="73">
        <f t="shared" si="295"/>
        <v>0</v>
      </c>
      <c r="CC216" s="73">
        <f t="shared" si="295"/>
        <v>0</v>
      </c>
      <c r="CD216" s="73">
        <f t="shared" si="295"/>
        <v>0</v>
      </c>
      <c r="CE216" s="73">
        <f t="shared" si="295"/>
        <v>103</v>
      </c>
      <c r="CF216" s="73">
        <f t="shared" si="295"/>
        <v>0</v>
      </c>
      <c r="CG216" s="73">
        <f t="shared" si="295"/>
        <v>0</v>
      </c>
      <c r="CH216" s="73">
        <f t="shared" si="295"/>
        <v>2091</v>
      </c>
      <c r="CI216" s="73">
        <f t="shared" si="295"/>
        <v>0</v>
      </c>
      <c r="CJ216" s="73">
        <f t="shared" si="295"/>
        <v>0</v>
      </c>
      <c r="CK216" s="73">
        <f t="shared" si="260"/>
        <v>0</v>
      </c>
      <c r="CL216" s="73">
        <f t="shared" si="260"/>
        <v>0</v>
      </c>
      <c r="CM216" s="73">
        <f t="shared" si="260"/>
        <v>486503</v>
      </c>
      <c r="CN216" s="73">
        <f t="shared" si="260"/>
        <v>3459</v>
      </c>
      <c r="CO216" s="73">
        <f t="shared" si="260"/>
        <v>37570</v>
      </c>
      <c r="CP216" s="571">
        <f t="shared" si="238"/>
        <v>524073</v>
      </c>
      <c r="CQ216" s="73">
        <f t="shared" ref="CQ216:DA216" si="296">SUM(CQ232,CQ248,CQ264,CQ280,CQ296,CQ312)</f>
        <v>75098</v>
      </c>
      <c r="CR216" s="73">
        <f t="shared" si="296"/>
        <v>0</v>
      </c>
      <c r="CS216" s="73">
        <f t="shared" si="296"/>
        <v>0</v>
      </c>
      <c r="CT216" s="73">
        <f t="shared" si="296"/>
        <v>0</v>
      </c>
      <c r="CU216" s="73">
        <f t="shared" si="296"/>
        <v>0</v>
      </c>
      <c r="CV216" s="73">
        <f t="shared" si="296"/>
        <v>0</v>
      </c>
      <c r="CW216" s="73">
        <f t="shared" si="296"/>
        <v>0</v>
      </c>
      <c r="CX216" s="73">
        <f t="shared" si="296"/>
        <v>0</v>
      </c>
      <c r="CY216" s="73">
        <f t="shared" si="296"/>
        <v>0</v>
      </c>
      <c r="CZ216" s="73">
        <f t="shared" si="296"/>
        <v>0</v>
      </c>
      <c r="DA216" s="73">
        <f t="shared" si="296"/>
        <v>0</v>
      </c>
      <c r="DB216" s="190">
        <f t="shared" si="250"/>
        <v>599171</v>
      </c>
      <c r="DC216" s="71">
        <f t="shared" si="241"/>
        <v>41029</v>
      </c>
      <c r="DD216" s="73">
        <f t="shared" si="262"/>
        <v>0</v>
      </c>
      <c r="DE216" s="73">
        <f t="shared" si="262"/>
        <v>0</v>
      </c>
      <c r="DF216" s="73">
        <f t="shared" si="262"/>
        <v>0</v>
      </c>
      <c r="DG216" s="190">
        <f t="shared" si="242"/>
        <v>599171</v>
      </c>
      <c r="DH216" s="71">
        <f t="shared" si="243"/>
        <v>41029</v>
      </c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1"/>
      <c r="DW216" s="71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4"/>
      <c r="EJ216" s="74"/>
      <c r="EK216" s="74"/>
      <c r="EL216" s="74"/>
      <c r="EM216" s="74"/>
      <c r="EN216" s="74"/>
      <c r="EO216" s="74"/>
      <c r="EP216" s="74"/>
      <c r="EQ216" s="74"/>
      <c r="ER216" s="74"/>
      <c r="ES216" s="74"/>
      <c r="ET216" s="74"/>
      <c r="EU216" s="74"/>
      <c r="EV216" s="74"/>
      <c r="EW216" s="74"/>
      <c r="EX216" s="74"/>
      <c r="EY216" s="74"/>
      <c r="EZ216" s="74"/>
      <c r="FA216" s="74"/>
      <c r="FB216" s="74"/>
    </row>
    <row r="217" spans="2:158" s="69" customFormat="1" ht="12">
      <c r="B217" s="70"/>
      <c r="C217" s="77" t="s">
        <v>395</v>
      </c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2"/>
      <c r="P217" s="71"/>
      <c r="Q217" s="71"/>
      <c r="R217" s="71"/>
      <c r="S217" s="71"/>
      <c r="T217" s="71"/>
      <c r="U217" s="71"/>
      <c r="V217" s="71"/>
      <c r="W217" s="71"/>
      <c r="X217" s="71"/>
      <c r="Y217" s="73">
        <f t="shared" si="255"/>
        <v>56</v>
      </c>
      <c r="Z217" s="73"/>
      <c r="AA217" s="73"/>
      <c r="AB217" s="73"/>
      <c r="AC217" s="73"/>
      <c r="AD217" s="73"/>
      <c r="AE217" s="73"/>
      <c r="AF217" s="447">
        <f t="shared" si="227"/>
        <v>267071</v>
      </c>
      <c r="AG217" s="73">
        <f t="shared" ref="AG217:AR217" si="297">SUM(AG233,AG249,AG265,AG281,AG297,AG313)</f>
        <v>219120</v>
      </c>
      <c r="AH217" s="73">
        <f t="shared" si="297"/>
        <v>5</v>
      </c>
      <c r="AI217" s="73">
        <f t="shared" si="297"/>
        <v>5</v>
      </c>
      <c r="AJ217" s="73">
        <f t="shared" si="297"/>
        <v>0</v>
      </c>
      <c r="AK217" s="73">
        <f t="shared" si="297"/>
        <v>0</v>
      </c>
      <c r="AL217" s="73">
        <f t="shared" si="297"/>
        <v>0</v>
      </c>
      <c r="AM217" s="73">
        <f t="shared" si="297"/>
        <v>0</v>
      </c>
      <c r="AN217" s="73">
        <f t="shared" si="297"/>
        <v>0</v>
      </c>
      <c r="AO217" s="73">
        <f t="shared" si="297"/>
        <v>41484</v>
      </c>
      <c r="AP217" s="73">
        <f t="shared" si="297"/>
        <v>0</v>
      </c>
      <c r="AQ217" s="73">
        <f t="shared" si="297"/>
        <v>28055</v>
      </c>
      <c r="AR217" s="73">
        <f t="shared" si="297"/>
        <v>0</v>
      </c>
      <c r="AS217" s="447">
        <f t="shared" si="226"/>
        <v>260609</v>
      </c>
      <c r="AT217" s="450">
        <f t="shared" si="257"/>
        <v>0</v>
      </c>
      <c r="AU217" s="450">
        <f t="shared" si="257"/>
        <v>0</v>
      </c>
      <c r="AV217" s="73">
        <f t="shared" si="257"/>
        <v>0</v>
      </c>
      <c r="AW217" s="73">
        <f t="shared" si="257"/>
        <v>0</v>
      </c>
      <c r="AX217" s="73">
        <f t="shared" si="257"/>
        <v>0</v>
      </c>
      <c r="AY217" s="450">
        <f t="shared" si="257"/>
        <v>3764</v>
      </c>
      <c r="AZ217" s="73">
        <f t="shared" si="257"/>
        <v>125</v>
      </c>
      <c r="BA217" s="450">
        <f t="shared" si="257"/>
        <v>637</v>
      </c>
      <c r="BB217" s="447">
        <f t="shared" si="229"/>
        <v>618</v>
      </c>
      <c r="BC217" s="73">
        <f t="shared" ref="BC217:BP217" si="298">SUM(BC233,BC249,BC265,BC281,BC297,BC313)</f>
        <v>6</v>
      </c>
      <c r="BD217" s="73">
        <f t="shared" si="298"/>
        <v>555</v>
      </c>
      <c r="BE217" s="73">
        <f t="shared" si="298"/>
        <v>476</v>
      </c>
      <c r="BF217" s="73">
        <f t="shared" si="298"/>
        <v>57</v>
      </c>
      <c r="BG217" s="450">
        <f t="shared" si="298"/>
        <v>0</v>
      </c>
      <c r="BH217" s="450">
        <f t="shared" si="298"/>
        <v>1114</v>
      </c>
      <c r="BI217" s="450">
        <f t="shared" si="298"/>
        <v>0</v>
      </c>
      <c r="BJ217" s="450">
        <f t="shared" si="298"/>
        <v>2</v>
      </c>
      <c r="BK217" s="450">
        <f t="shared" si="298"/>
        <v>0</v>
      </c>
      <c r="BL217" s="450">
        <f t="shared" si="298"/>
        <v>327</v>
      </c>
      <c r="BM217" s="73">
        <f t="shared" si="298"/>
        <v>0</v>
      </c>
      <c r="BN217" s="73">
        <f t="shared" si="298"/>
        <v>0</v>
      </c>
      <c r="BO217" s="73">
        <f t="shared" si="298"/>
        <v>0</v>
      </c>
      <c r="BP217" s="73">
        <f t="shared" si="298"/>
        <v>327</v>
      </c>
      <c r="BQ217" s="450">
        <f t="shared" si="244"/>
        <v>6462</v>
      </c>
      <c r="BR217" s="73">
        <f t="shared" ref="BR217:CJ217" si="299">SUM(BR233,BR249,BR265,BR281,BR297,BR313)</f>
        <v>0</v>
      </c>
      <c r="BS217" s="73">
        <f t="shared" si="299"/>
        <v>0</v>
      </c>
      <c r="BT217" s="73">
        <f t="shared" si="299"/>
        <v>0</v>
      </c>
      <c r="BU217" s="73">
        <f t="shared" si="299"/>
        <v>0</v>
      </c>
      <c r="BV217" s="73">
        <f t="shared" si="299"/>
        <v>0</v>
      </c>
      <c r="BW217" s="73">
        <f t="shared" si="299"/>
        <v>0</v>
      </c>
      <c r="BX217" s="73">
        <f t="shared" si="299"/>
        <v>0</v>
      </c>
      <c r="BY217" s="73">
        <f t="shared" si="299"/>
        <v>0</v>
      </c>
      <c r="BZ217" s="73">
        <f t="shared" si="299"/>
        <v>0</v>
      </c>
      <c r="CA217" s="73">
        <f t="shared" si="299"/>
        <v>0</v>
      </c>
      <c r="CB217" s="73">
        <f t="shared" si="299"/>
        <v>0</v>
      </c>
      <c r="CC217" s="73">
        <f t="shared" si="299"/>
        <v>0</v>
      </c>
      <c r="CD217" s="73">
        <f t="shared" si="299"/>
        <v>0</v>
      </c>
      <c r="CE217" s="73">
        <f t="shared" si="299"/>
        <v>0</v>
      </c>
      <c r="CF217" s="73">
        <f t="shared" si="299"/>
        <v>0</v>
      </c>
      <c r="CG217" s="73">
        <f t="shared" si="299"/>
        <v>0</v>
      </c>
      <c r="CH217" s="73">
        <f t="shared" si="299"/>
        <v>0</v>
      </c>
      <c r="CI217" s="73">
        <f t="shared" si="299"/>
        <v>0</v>
      </c>
      <c r="CJ217" s="73">
        <f t="shared" si="299"/>
        <v>0</v>
      </c>
      <c r="CK217" s="73">
        <f t="shared" si="260"/>
        <v>0</v>
      </c>
      <c r="CL217" s="73">
        <f t="shared" si="260"/>
        <v>0</v>
      </c>
      <c r="CM217" s="73">
        <f t="shared" si="260"/>
        <v>169949</v>
      </c>
      <c r="CN217" s="73">
        <f t="shared" si="260"/>
        <v>503</v>
      </c>
      <c r="CO217" s="73">
        <f t="shared" si="260"/>
        <v>8825</v>
      </c>
      <c r="CP217" s="571">
        <f t="shared" si="238"/>
        <v>178774</v>
      </c>
      <c r="CQ217" s="73">
        <f t="shared" ref="CQ217:DA217" si="300">SUM(CQ233,CQ249,CQ265,CQ281,CQ297,CQ313)</f>
        <v>23703</v>
      </c>
      <c r="CR217" s="73">
        <f t="shared" si="300"/>
        <v>0</v>
      </c>
      <c r="CS217" s="73">
        <f t="shared" si="300"/>
        <v>0</v>
      </c>
      <c r="CT217" s="73">
        <f t="shared" si="300"/>
        <v>0</v>
      </c>
      <c r="CU217" s="73">
        <f t="shared" si="300"/>
        <v>0</v>
      </c>
      <c r="CV217" s="73">
        <f t="shared" si="300"/>
        <v>0</v>
      </c>
      <c r="CW217" s="73">
        <f t="shared" si="300"/>
        <v>0</v>
      </c>
      <c r="CX217" s="73">
        <f t="shared" si="300"/>
        <v>0</v>
      </c>
      <c r="CY217" s="73">
        <f t="shared" si="300"/>
        <v>0</v>
      </c>
      <c r="CZ217" s="73">
        <f t="shared" si="300"/>
        <v>0</v>
      </c>
      <c r="DA217" s="73">
        <f t="shared" si="300"/>
        <v>0</v>
      </c>
      <c r="DB217" s="190">
        <f t="shared" si="250"/>
        <v>202477</v>
      </c>
      <c r="DC217" s="71">
        <f t="shared" si="241"/>
        <v>9328</v>
      </c>
      <c r="DD217" s="73">
        <f t="shared" si="262"/>
        <v>0</v>
      </c>
      <c r="DE217" s="73">
        <f t="shared" si="262"/>
        <v>0</v>
      </c>
      <c r="DF217" s="73">
        <f t="shared" si="262"/>
        <v>0</v>
      </c>
      <c r="DG217" s="190">
        <f t="shared" si="242"/>
        <v>202477</v>
      </c>
      <c r="DH217" s="71">
        <f t="shared" si="243"/>
        <v>9328</v>
      </c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1"/>
      <c r="DW217" s="71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4"/>
      <c r="EJ217" s="74"/>
      <c r="EK217" s="74"/>
      <c r="EL217" s="74"/>
      <c r="EM217" s="74"/>
      <c r="EN217" s="74"/>
      <c r="EO217" s="74"/>
      <c r="EP217" s="74"/>
      <c r="EQ217" s="74"/>
      <c r="ER217" s="74"/>
      <c r="ES217" s="74"/>
      <c r="ET217" s="74"/>
      <c r="EU217" s="74"/>
      <c r="EV217" s="74"/>
      <c r="EW217" s="74"/>
      <c r="EX217" s="74"/>
      <c r="EY217" s="74"/>
      <c r="EZ217" s="74"/>
      <c r="FA217" s="74"/>
      <c r="FB217" s="74"/>
    </row>
    <row r="218" spans="2:158" s="69" customFormat="1" ht="12">
      <c r="B218" s="70"/>
      <c r="C218" s="77" t="s">
        <v>396</v>
      </c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2"/>
      <c r="P218" s="71"/>
      <c r="Q218" s="71"/>
      <c r="R218" s="71"/>
      <c r="S218" s="71"/>
      <c r="T218" s="71"/>
      <c r="U218" s="71"/>
      <c r="V218" s="71"/>
      <c r="W218" s="71"/>
      <c r="X218" s="71"/>
      <c r="Y218" s="73">
        <f t="shared" si="255"/>
        <v>50</v>
      </c>
      <c r="Z218" s="73"/>
      <c r="AA218" s="73"/>
      <c r="AB218" s="73"/>
      <c r="AC218" s="73"/>
      <c r="AD218" s="73"/>
      <c r="AE218" s="73"/>
      <c r="AF218" s="447">
        <f t="shared" si="227"/>
        <v>614551</v>
      </c>
      <c r="AG218" s="73">
        <f t="shared" ref="AG218:AR218" si="301">SUM(AG234,AG250,AG266,AG282,AG298,AG314)</f>
        <v>261808</v>
      </c>
      <c r="AH218" s="73">
        <f t="shared" si="301"/>
        <v>0</v>
      </c>
      <c r="AI218" s="73">
        <f t="shared" si="301"/>
        <v>0</v>
      </c>
      <c r="AJ218" s="73">
        <f t="shared" si="301"/>
        <v>0</v>
      </c>
      <c r="AK218" s="73">
        <f t="shared" si="301"/>
        <v>40729</v>
      </c>
      <c r="AL218" s="73">
        <f t="shared" si="301"/>
        <v>0</v>
      </c>
      <c r="AM218" s="73">
        <f t="shared" si="301"/>
        <v>0</v>
      </c>
      <c r="AN218" s="73">
        <f t="shared" si="301"/>
        <v>0</v>
      </c>
      <c r="AO218" s="73">
        <f t="shared" si="301"/>
        <v>285719</v>
      </c>
      <c r="AP218" s="73">
        <f t="shared" si="301"/>
        <v>31127</v>
      </c>
      <c r="AQ218" s="73">
        <f t="shared" si="301"/>
        <v>102512</v>
      </c>
      <c r="AR218" s="73">
        <f t="shared" si="301"/>
        <v>0</v>
      </c>
      <c r="AS218" s="447">
        <f t="shared" ref="AS218:AS284" si="302">SUM(AG218,AH218,AK218,AL218,AO218)</f>
        <v>588256</v>
      </c>
      <c r="AT218" s="450">
        <f t="shared" si="257"/>
        <v>0</v>
      </c>
      <c r="AU218" s="450">
        <f t="shared" si="257"/>
        <v>0</v>
      </c>
      <c r="AV218" s="73">
        <f t="shared" si="257"/>
        <v>0</v>
      </c>
      <c r="AW218" s="73">
        <f t="shared" si="257"/>
        <v>0</v>
      </c>
      <c r="AX218" s="73">
        <f t="shared" si="257"/>
        <v>0</v>
      </c>
      <c r="AY218" s="450">
        <f t="shared" si="257"/>
        <v>1367</v>
      </c>
      <c r="AZ218" s="73">
        <f t="shared" si="257"/>
        <v>242</v>
      </c>
      <c r="BA218" s="450">
        <f t="shared" si="257"/>
        <v>1243</v>
      </c>
      <c r="BB218" s="447">
        <f t="shared" si="229"/>
        <v>4864</v>
      </c>
      <c r="BC218" s="73">
        <f t="shared" ref="BC218:BP218" si="303">SUM(BC234,BC250,BC266,BC282,BC298,BC314)</f>
        <v>708</v>
      </c>
      <c r="BD218" s="73">
        <f t="shared" si="303"/>
        <v>3934</v>
      </c>
      <c r="BE218" s="73">
        <f t="shared" si="303"/>
        <v>0</v>
      </c>
      <c r="BF218" s="73">
        <f t="shared" si="303"/>
        <v>222</v>
      </c>
      <c r="BG218" s="450">
        <f t="shared" si="303"/>
        <v>0</v>
      </c>
      <c r="BH218" s="450">
        <f t="shared" si="303"/>
        <v>1917</v>
      </c>
      <c r="BI218" s="450">
        <f t="shared" si="303"/>
        <v>0</v>
      </c>
      <c r="BJ218" s="450">
        <f t="shared" si="303"/>
        <v>0</v>
      </c>
      <c r="BK218" s="450">
        <f t="shared" si="303"/>
        <v>0</v>
      </c>
      <c r="BL218" s="450">
        <f t="shared" si="303"/>
        <v>16904</v>
      </c>
      <c r="BM218" s="73">
        <f t="shared" si="303"/>
        <v>0</v>
      </c>
      <c r="BN218" s="73">
        <f t="shared" si="303"/>
        <v>0</v>
      </c>
      <c r="BO218" s="73">
        <f t="shared" si="303"/>
        <v>0</v>
      </c>
      <c r="BP218" s="73">
        <f t="shared" si="303"/>
        <v>16904</v>
      </c>
      <c r="BQ218" s="450">
        <f t="shared" si="244"/>
        <v>26295</v>
      </c>
      <c r="BR218" s="73">
        <f t="shared" ref="BR218:CJ218" si="304">SUM(BR234,BR250,BR266,BR282,BR298,BR314)</f>
        <v>0</v>
      </c>
      <c r="BS218" s="73">
        <f t="shared" si="304"/>
        <v>0</v>
      </c>
      <c r="BT218" s="73">
        <f t="shared" si="304"/>
        <v>0</v>
      </c>
      <c r="BU218" s="73">
        <f t="shared" si="304"/>
        <v>0</v>
      </c>
      <c r="BV218" s="73">
        <f t="shared" si="304"/>
        <v>0</v>
      </c>
      <c r="BW218" s="73">
        <f t="shared" si="304"/>
        <v>0</v>
      </c>
      <c r="BX218" s="73">
        <f t="shared" si="304"/>
        <v>0</v>
      </c>
      <c r="BY218" s="73">
        <f t="shared" si="304"/>
        <v>0</v>
      </c>
      <c r="BZ218" s="73">
        <f t="shared" si="304"/>
        <v>0</v>
      </c>
      <c r="CA218" s="73">
        <f t="shared" si="304"/>
        <v>0</v>
      </c>
      <c r="CB218" s="73">
        <f t="shared" si="304"/>
        <v>0</v>
      </c>
      <c r="CC218" s="73">
        <f t="shared" si="304"/>
        <v>0</v>
      </c>
      <c r="CD218" s="73">
        <f t="shared" si="304"/>
        <v>0</v>
      </c>
      <c r="CE218" s="73">
        <f t="shared" si="304"/>
        <v>0</v>
      </c>
      <c r="CF218" s="73">
        <f t="shared" si="304"/>
        <v>0</v>
      </c>
      <c r="CG218" s="73">
        <f t="shared" si="304"/>
        <v>0</v>
      </c>
      <c r="CH218" s="73">
        <f t="shared" si="304"/>
        <v>0</v>
      </c>
      <c r="CI218" s="73">
        <f t="shared" si="304"/>
        <v>0</v>
      </c>
      <c r="CJ218" s="73">
        <f t="shared" si="304"/>
        <v>0</v>
      </c>
      <c r="CK218" s="73">
        <f t="shared" si="260"/>
        <v>0</v>
      </c>
      <c r="CL218" s="73">
        <f t="shared" si="260"/>
        <v>0</v>
      </c>
      <c r="CM218" s="73">
        <f t="shared" si="260"/>
        <v>120045</v>
      </c>
      <c r="CN218" s="73">
        <f t="shared" si="260"/>
        <v>0</v>
      </c>
      <c r="CO218" s="73">
        <f t="shared" si="260"/>
        <v>12439</v>
      </c>
      <c r="CP218" s="571">
        <f t="shared" si="238"/>
        <v>132484</v>
      </c>
      <c r="CQ218" s="73">
        <f t="shared" ref="CQ218:DA218" si="305">SUM(CQ234,CQ250,CQ266,CQ282,CQ298,CQ314)</f>
        <v>34626</v>
      </c>
      <c r="CR218" s="73">
        <f t="shared" si="305"/>
        <v>0</v>
      </c>
      <c r="CS218" s="73">
        <f t="shared" si="305"/>
        <v>0</v>
      </c>
      <c r="CT218" s="73">
        <f t="shared" si="305"/>
        <v>0</v>
      </c>
      <c r="CU218" s="73">
        <f t="shared" si="305"/>
        <v>0</v>
      </c>
      <c r="CV218" s="73">
        <f t="shared" si="305"/>
        <v>0</v>
      </c>
      <c r="CW218" s="73">
        <f t="shared" si="305"/>
        <v>4053</v>
      </c>
      <c r="CX218" s="73">
        <f t="shared" si="305"/>
        <v>0</v>
      </c>
      <c r="CY218" s="73">
        <f t="shared" si="305"/>
        <v>0</v>
      </c>
      <c r="CZ218" s="73">
        <f t="shared" si="305"/>
        <v>0</v>
      </c>
      <c r="DA218" s="73">
        <f t="shared" si="305"/>
        <v>81046</v>
      </c>
      <c r="DB218" s="190">
        <f>SUM(CP218,CQ218,DA218)</f>
        <v>248156</v>
      </c>
      <c r="DC218" s="71">
        <f t="shared" si="241"/>
        <v>12439</v>
      </c>
      <c r="DD218" s="73">
        <f t="shared" si="262"/>
        <v>0</v>
      </c>
      <c r="DE218" s="73">
        <f t="shared" si="262"/>
        <v>57243</v>
      </c>
      <c r="DF218" s="73">
        <f t="shared" si="262"/>
        <v>57243</v>
      </c>
      <c r="DG218" s="190">
        <f t="shared" si="242"/>
        <v>305399</v>
      </c>
      <c r="DH218" s="71">
        <f t="shared" si="243"/>
        <v>12439</v>
      </c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1"/>
      <c r="DW218" s="71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4"/>
      <c r="EJ218" s="74"/>
      <c r="EK218" s="74"/>
      <c r="EL218" s="74"/>
      <c r="EM218" s="74"/>
      <c r="EN218" s="74"/>
      <c r="EO218" s="74"/>
      <c r="EP218" s="74"/>
      <c r="EQ218" s="74"/>
      <c r="ER218" s="74"/>
      <c r="ES218" s="74"/>
      <c r="ET218" s="74"/>
      <c r="EU218" s="74"/>
      <c r="EV218" s="74"/>
      <c r="EW218" s="74"/>
      <c r="EX218" s="74"/>
      <c r="EY218" s="74"/>
      <c r="EZ218" s="74"/>
      <c r="FA218" s="74"/>
      <c r="FB218" s="74"/>
    </row>
    <row r="219" spans="2:158" s="69" customFormat="1" ht="12">
      <c r="B219" s="70"/>
      <c r="C219" s="77" t="s">
        <v>397</v>
      </c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2"/>
      <c r="P219" s="71"/>
      <c r="Q219" s="71"/>
      <c r="R219" s="71"/>
      <c r="S219" s="71"/>
      <c r="T219" s="71"/>
      <c r="U219" s="71"/>
      <c r="V219" s="71"/>
      <c r="W219" s="71"/>
      <c r="X219" s="71"/>
      <c r="Y219" s="73">
        <f t="shared" si="255"/>
        <v>68</v>
      </c>
      <c r="Z219" s="73"/>
      <c r="AA219" s="73"/>
      <c r="AB219" s="73"/>
      <c r="AC219" s="73"/>
      <c r="AD219" s="73"/>
      <c r="AE219" s="73"/>
      <c r="AF219" s="447">
        <f t="shared" ref="AF219:AF287" si="306">SUM(AS219:AU219,AY219,BA219:BB219,BG219:BL219)</f>
        <v>260272</v>
      </c>
      <c r="AG219" s="73">
        <f t="shared" ref="AG219:AR219" si="307">SUM(AG235,AG251,AG267,AG283,AG299,AG315)</f>
        <v>199688</v>
      </c>
      <c r="AH219" s="73">
        <f t="shared" si="307"/>
        <v>13</v>
      </c>
      <c r="AI219" s="73">
        <f t="shared" si="307"/>
        <v>3</v>
      </c>
      <c r="AJ219" s="73">
        <f t="shared" si="307"/>
        <v>0</v>
      </c>
      <c r="AK219" s="73">
        <f t="shared" si="307"/>
        <v>0</v>
      </c>
      <c r="AL219" s="73">
        <f t="shared" si="307"/>
        <v>343</v>
      </c>
      <c r="AM219" s="73">
        <f t="shared" si="307"/>
        <v>219</v>
      </c>
      <c r="AN219" s="73">
        <f t="shared" si="307"/>
        <v>0</v>
      </c>
      <c r="AO219" s="73">
        <f t="shared" si="307"/>
        <v>55192</v>
      </c>
      <c r="AP219" s="73">
        <f t="shared" si="307"/>
        <v>8093</v>
      </c>
      <c r="AQ219" s="73">
        <f t="shared" si="307"/>
        <v>20955</v>
      </c>
      <c r="AR219" s="73">
        <f t="shared" si="307"/>
        <v>0</v>
      </c>
      <c r="AS219" s="447">
        <f t="shared" si="302"/>
        <v>255236</v>
      </c>
      <c r="AT219" s="450">
        <f t="shared" si="257"/>
        <v>0</v>
      </c>
      <c r="AU219" s="450">
        <f t="shared" si="257"/>
        <v>0</v>
      </c>
      <c r="AV219" s="73">
        <f t="shared" si="257"/>
        <v>0</v>
      </c>
      <c r="AW219" s="73">
        <f t="shared" si="257"/>
        <v>0</v>
      </c>
      <c r="AX219" s="73">
        <f t="shared" si="257"/>
        <v>0</v>
      </c>
      <c r="AY219" s="450">
        <f t="shared" si="257"/>
        <v>1472</v>
      </c>
      <c r="AZ219" s="73">
        <f t="shared" si="257"/>
        <v>134</v>
      </c>
      <c r="BA219" s="450">
        <f t="shared" si="257"/>
        <v>1055</v>
      </c>
      <c r="BB219" s="447">
        <f>SUM(BC219,BD219,BF219)</f>
        <v>816</v>
      </c>
      <c r="BC219" s="73">
        <f t="shared" ref="BC219:BP219" si="308">SUM(BC235,BC251,BC267,BC283,BC299,BC315)</f>
        <v>302</v>
      </c>
      <c r="BD219" s="73">
        <f t="shared" si="308"/>
        <v>493</v>
      </c>
      <c r="BE219" s="73">
        <f t="shared" si="308"/>
        <v>7</v>
      </c>
      <c r="BF219" s="73">
        <f t="shared" si="308"/>
        <v>21</v>
      </c>
      <c r="BG219" s="450">
        <f t="shared" si="308"/>
        <v>0</v>
      </c>
      <c r="BH219" s="450">
        <f t="shared" si="308"/>
        <v>1342</v>
      </c>
      <c r="BI219" s="450">
        <f t="shared" si="308"/>
        <v>0</v>
      </c>
      <c r="BJ219" s="450">
        <f t="shared" si="308"/>
        <v>17</v>
      </c>
      <c r="BK219" s="450">
        <f t="shared" si="308"/>
        <v>0</v>
      </c>
      <c r="BL219" s="450">
        <f t="shared" si="308"/>
        <v>334</v>
      </c>
      <c r="BM219" s="73">
        <f t="shared" si="308"/>
        <v>0</v>
      </c>
      <c r="BN219" s="73">
        <f t="shared" si="308"/>
        <v>0</v>
      </c>
      <c r="BO219" s="73">
        <f t="shared" si="308"/>
        <v>0</v>
      </c>
      <c r="BP219" s="73">
        <f t="shared" si="308"/>
        <v>334</v>
      </c>
      <c r="BQ219" s="450">
        <f t="shared" si="244"/>
        <v>5036</v>
      </c>
      <c r="BR219" s="73">
        <f>SUM(BR235,BR251,BR267,BR283,BR299,BR315)</f>
        <v>5744</v>
      </c>
      <c r="BS219" s="73">
        <f t="shared" ref="BS219:CJ219" si="309">SUM(BS235,BS251,BS267,BS283,BS299,BS315)</f>
        <v>0</v>
      </c>
      <c r="BT219" s="73">
        <f t="shared" si="309"/>
        <v>5525</v>
      </c>
      <c r="BU219" s="73">
        <f t="shared" si="309"/>
        <v>0</v>
      </c>
      <c r="BV219" s="73">
        <f t="shared" si="309"/>
        <v>0</v>
      </c>
      <c r="BW219" s="73">
        <f t="shared" si="309"/>
        <v>0</v>
      </c>
      <c r="BX219" s="73">
        <f t="shared" si="309"/>
        <v>0</v>
      </c>
      <c r="BY219" s="73">
        <f t="shared" si="309"/>
        <v>0</v>
      </c>
      <c r="BZ219" s="73">
        <f t="shared" si="309"/>
        <v>0</v>
      </c>
      <c r="CA219" s="73">
        <f t="shared" si="309"/>
        <v>0</v>
      </c>
      <c r="CB219" s="73">
        <f t="shared" si="309"/>
        <v>219</v>
      </c>
      <c r="CC219" s="73">
        <f t="shared" si="309"/>
        <v>0</v>
      </c>
      <c r="CD219" s="73">
        <f t="shared" si="309"/>
        <v>219</v>
      </c>
      <c r="CE219" s="73">
        <f t="shared" si="309"/>
        <v>0</v>
      </c>
      <c r="CF219" s="73">
        <f t="shared" si="309"/>
        <v>0</v>
      </c>
      <c r="CG219" s="73">
        <f t="shared" si="309"/>
        <v>0</v>
      </c>
      <c r="CH219" s="73">
        <f t="shared" si="309"/>
        <v>5744</v>
      </c>
      <c r="CI219" s="73">
        <f t="shared" si="309"/>
        <v>0</v>
      </c>
      <c r="CJ219" s="73">
        <f t="shared" si="309"/>
        <v>0</v>
      </c>
      <c r="CK219" s="73">
        <f t="shared" si="260"/>
        <v>92</v>
      </c>
      <c r="CL219" s="73">
        <f t="shared" si="260"/>
        <v>0</v>
      </c>
      <c r="CM219" s="73">
        <f t="shared" si="260"/>
        <v>170071</v>
      </c>
      <c r="CN219" s="73">
        <f t="shared" si="260"/>
        <v>0</v>
      </c>
      <c r="CO219" s="73">
        <f t="shared" si="260"/>
        <v>302</v>
      </c>
      <c r="CP219" s="571">
        <f t="shared" si="238"/>
        <v>170465</v>
      </c>
      <c r="CQ219" s="73">
        <f t="shared" ref="CQ219:DA219" si="310">SUM(CQ235,CQ251,CQ267,CQ283,CQ299,CQ315)</f>
        <v>27757</v>
      </c>
      <c r="CR219" s="73">
        <f t="shared" si="310"/>
        <v>0</v>
      </c>
      <c r="CS219" s="73">
        <f t="shared" si="310"/>
        <v>0</v>
      </c>
      <c r="CT219" s="73">
        <f t="shared" si="310"/>
        <v>0</v>
      </c>
      <c r="CU219" s="73">
        <f t="shared" si="310"/>
        <v>0</v>
      </c>
      <c r="CV219" s="73">
        <f t="shared" si="310"/>
        <v>0</v>
      </c>
      <c r="CW219" s="73">
        <f t="shared" si="310"/>
        <v>67000</v>
      </c>
      <c r="CX219" s="73">
        <f t="shared" si="310"/>
        <v>0</v>
      </c>
      <c r="CY219" s="73">
        <f t="shared" si="310"/>
        <v>0</v>
      </c>
      <c r="CZ219" s="73">
        <f t="shared" si="310"/>
        <v>0</v>
      </c>
      <c r="DA219" s="73">
        <f t="shared" si="310"/>
        <v>0</v>
      </c>
      <c r="DB219" s="190">
        <f t="shared" si="240"/>
        <v>198222</v>
      </c>
      <c r="DC219" s="71">
        <f t="shared" si="241"/>
        <v>302</v>
      </c>
      <c r="DD219" s="73">
        <f t="shared" si="262"/>
        <v>0</v>
      </c>
      <c r="DE219" s="73">
        <f t="shared" si="262"/>
        <v>0</v>
      </c>
      <c r="DF219" s="73">
        <f t="shared" si="262"/>
        <v>0</v>
      </c>
      <c r="DG219" s="190">
        <f t="shared" si="242"/>
        <v>198222</v>
      </c>
      <c r="DH219" s="71">
        <f t="shared" si="243"/>
        <v>302</v>
      </c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1"/>
      <c r="DW219" s="71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4"/>
      <c r="EJ219" s="74"/>
      <c r="EK219" s="74"/>
      <c r="EL219" s="74"/>
      <c r="EM219" s="74"/>
      <c r="EN219" s="74"/>
      <c r="EO219" s="74"/>
      <c r="EP219" s="74"/>
      <c r="EQ219" s="74"/>
      <c r="ER219" s="74"/>
      <c r="ES219" s="74"/>
      <c r="ET219" s="74"/>
      <c r="EU219" s="74"/>
      <c r="EV219" s="74"/>
      <c r="EW219" s="74"/>
      <c r="EX219" s="74"/>
      <c r="EY219" s="74"/>
      <c r="EZ219" s="74"/>
      <c r="FA219" s="74"/>
      <c r="FB219" s="74"/>
    </row>
    <row r="220" spans="2:158" s="69" customFormat="1" ht="12">
      <c r="B220" s="70"/>
      <c r="C220" s="77" t="s">
        <v>398</v>
      </c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2"/>
      <c r="P220" s="71"/>
      <c r="Q220" s="71"/>
      <c r="R220" s="71"/>
      <c r="S220" s="71"/>
      <c r="T220" s="71"/>
      <c r="U220" s="71"/>
      <c r="V220" s="71"/>
      <c r="W220" s="71"/>
      <c r="X220" s="71"/>
      <c r="Y220" s="73">
        <f t="shared" si="255"/>
        <v>0</v>
      </c>
      <c r="Z220" s="73"/>
      <c r="AA220" s="73"/>
      <c r="AB220" s="73"/>
      <c r="AC220" s="73"/>
      <c r="AD220" s="73"/>
      <c r="AE220" s="73"/>
      <c r="AF220" s="447">
        <f t="shared" si="306"/>
        <v>0</v>
      </c>
      <c r="AG220" s="73">
        <f t="shared" ref="AG220:AR220" si="311">SUM(AG236,AG252,AG268,AG284,AG300,AG316)</f>
        <v>0</v>
      </c>
      <c r="AH220" s="73">
        <f t="shared" si="311"/>
        <v>0</v>
      </c>
      <c r="AI220" s="73">
        <f t="shared" si="311"/>
        <v>0</v>
      </c>
      <c r="AJ220" s="73">
        <f t="shared" si="311"/>
        <v>0</v>
      </c>
      <c r="AK220" s="73">
        <f t="shared" si="311"/>
        <v>0</v>
      </c>
      <c r="AL220" s="73">
        <f t="shared" si="311"/>
        <v>0</v>
      </c>
      <c r="AM220" s="73">
        <f t="shared" si="311"/>
        <v>0</v>
      </c>
      <c r="AN220" s="73">
        <f t="shared" si="311"/>
        <v>0</v>
      </c>
      <c r="AO220" s="73">
        <f t="shared" si="311"/>
        <v>0</v>
      </c>
      <c r="AP220" s="73">
        <f t="shared" si="311"/>
        <v>0</v>
      </c>
      <c r="AQ220" s="73">
        <f t="shared" si="311"/>
        <v>0</v>
      </c>
      <c r="AR220" s="73">
        <f t="shared" si="311"/>
        <v>0</v>
      </c>
      <c r="AS220" s="447">
        <f t="shared" si="302"/>
        <v>0</v>
      </c>
      <c r="AT220" s="450">
        <f>SUM(AT236,AT252,AT268,AT284,AT300,AT316)</f>
        <v>0</v>
      </c>
      <c r="AU220" s="450">
        <f t="shared" ref="AU220:AU287" si="312">SUM(AV220:AX220)</f>
        <v>0</v>
      </c>
      <c r="AV220" s="73">
        <f>SUM(AV236,AV252,AV268,AV284,AV300,AV316)</f>
        <v>0</v>
      </c>
      <c r="AW220" s="73">
        <f>SUM(AW236,AW252,AW268,AW284,AW300,AW316)</f>
        <v>0</v>
      </c>
      <c r="AX220" s="73">
        <f>SUM(AX236,AX252,AX268,AX284,AX300,AX316)</f>
        <v>0</v>
      </c>
      <c r="AY220" s="450">
        <f>SUM(AY236,AY252,AY268)</f>
        <v>0</v>
      </c>
      <c r="AZ220" s="73">
        <f>SUM(AZ236,AZ252,AZ268,AZ284,AZ300,AZ316)</f>
        <v>0</v>
      </c>
      <c r="BA220" s="450">
        <f>SUM(BA236,BA252,BA268,BA284,BA300,BA316)</f>
        <v>0</v>
      </c>
      <c r="BB220" s="447">
        <f t="shared" ref="BB220:BB287" si="313">SUM(BC220,BD220,BF220)</f>
        <v>0</v>
      </c>
      <c r="BC220" s="73">
        <f t="shared" ref="BC220:BK220" si="314">SUM(BC236,BC252,BC268,BC284,BC300,BC316)</f>
        <v>0</v>
      </c>
      <c r="BD220" s="73">
        <f t="shared" si="314"/>
        <v>0</v>
      </c>
      <c r="BE220" s="73">
        <f t="shared" si="314"/>
        <v>0</v>
      </c>
      <c r="BF220" s="73">
        <f t="shared" si="314"/>
        <v>0</v>
      </c>
      <c r="BG220" s="450">
        <f t="shared" si="314"/>
        <v>0</v>
      </c>
      <c r="BH220" s="450">
        <f t="shared" si="314"/>
        <v>0</v>
      </c>
      <c r="BI220" s="450">
        <f t="shared" si="314"/>
        <v>0</v>
      </c>
      <c r="BJ220" s="450">
        <f t="shared" si="314"/>
        <v>0</v>
      </c>
      <c r="BK220" s="450">
        <f t="shared" si="314"/>
        <v>0</v>
      </c>
      <c r="BL220" s="450">
        <f t="shared" ref="BL220:BL287" si="315">SUM(BM220:BP220)</f>
        <v>0</v>
      </c>
      <c r="BM220" s="73">
        <f>SUM(BM236,BM252,BM268,BM284,BM300,BM316)</f>
        <v>0</v>
      </c>
      <c r="BN220" s="73">
        <f>SUM(BN236,BN252,BN268,BN284,BN300,BN316)</f>
        <v>0</v>
      </c>
      <c r="BO220" s="73">
        <f>SUM(BO236,BO252,BO268,BO284,BO300,BO316)</f>
        <v>0</v>
      </c>
      <c r="BP220" s="73">
        <f>SUM(BP236,BP252,BP268,BP284,BP300,BP316)</f>
        <v>0</v>
      </c>
      <c r="BQ220" s="450">
        <f t="shared" si="244"/>
        <v>0</v>
      </c>
      <c r="BR220" s="168"/>
      <c r="BS220" s="168"/>
      <c r="BT220" s="168"/>
      <c r="BU220" s="168"/>
      <c r="BV220" s="168"/>
      <c r="BW220" s="168"/>
      <c r="BX220" s="168"/>
      <c r="BY220" s="168"/>
      <c r="BZ220" s="168"/>
      <c r="CA220" s="168"/>
      <c r="CB220" s="168"/>
      <c r="CC220" s="168"/>
      <c r="CD220" s="168"/>
      <c r="CE220" s="168"/>
      <c r="CF220" s="168"/>
      <c r="CG220" s="168"/>
      <c r="CH220" s="168"/>
      <c r="CI220" s="168"/>
      <c r="CJ220" s="168"/>
      <c r="CK220" s="168"/>
      <c r="CL220" s="168"/>
      <c r="CM220" s="168"/>
      <c r="CN220" s="168"/>
      <c r="CO220" s="168"/>
      <c r="CP220" s="571">
        <f t="shared" si="238"/>
        <v>0</v>
      </c>
      <c r="CQ220" s="168"/>
      <c r="CR220" s="168"/>
      <c r="CS220" s="168"/>
      <c r="CT220" s="168"/>
      <c r="CU220" s="168"/>
      <c r="CV220" s="168"/>
      <c r="CW220" s="168"/>
      <c r="CX220" s="168"/>
      <c r="CY220" s="168"/>
      <c r="CZ220" s="71"/>
      <c r="DA220" s="71"/>
      <c r="DB220" s="190">
        <f t="shared" si="240"/>
        <v>0</v>
      </c>
      <c r="DC220" s="71">
        <f t="shared" si="241"/>
        <v>0</v>
      </c>
      <c r="DD220" s="71"/>
      <c r="DE220" s="71"/>
      <c r="DF220" s="71"/>
      <c r="DG220" s="190">
        <f t="shared" si="242"/>
        <v>0</v>
      </c>
      <c r="DH220" s="71">
        <f t="shared" si="243"/>
        <v>0</v>
      </c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1"/>
      <c r="DW220" s="71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4"/>
      <c r="EJ220" s="74"/>
      <c r="EK220" s="74"/>
      <c r="EL220" s="74"/>
      <c r="EM220" s="74"/>
      <c r="EN220" s="74"/>
      <c r="EO220" s="74"/>
      <c r="EP220" s="74"/>
      <c r="EQ220" s="74"/>
      <c r="ER220" s="74"/>
      <c r="ES220" s="74"/>
      <c r="ET220" s="74"/>
      <c r="EU220" s="74"/>
      <c r="EV220" s="74"/>
      <c r="EW220" s="74"/>
      <c r="EX220" s="74"/>
      <c r="EY220" s="74"/>
      <c r="EZ220" s="74"/>
      <c r="FA220" s="74"/>
      <c r="FB220" s="74"/>
    </row>
    <row r="221" spans="2:158" s="187" customFormat="1" ht="41.25" customHeight="1">
      <c r="B221" s="702" t="s">
        <v>423</v>
      </c>
      <c r="C221" s="717" t="s">
        <v>424</v>
      </c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185"/>
      <c r="P221" s="88"/>
      <c r="Q221" s="88"/>
      <c r="R221" s="88"/>
      <c r="S221" s="88"/>
      <c r="T221" s="88"/>
      <c r="U221" s="88"/>
      <c r="V221" s="88"/>
      <c r="W221" s="88"/>
      <c r="X221" s="88"/>
      <c r="Y221" s="88">
        <f>SUM(Y223:Y236)</f>
        <v>923</v>
      </c>
      <c r="Z221" s="88"/>
      <c r="AA221" s="88"/>
      <c r="AB221" s="88"/>
      <c r="AC221" s="88"/>
      <c r="AD221" s="88"/>
      <c r="AE221" s="88"/>
      <c r="AF221" s="447">
        <f t="shared" si="306"/>
        <v>5469.4000000000005</v>
      </c>
      <c r="AG221" s="88">
        <v>3972.5</v>
      </c>
      <c r="AH221" s="88">
        <v>0.5</v>
      </c>
      <c r="AI221" s="88">
        <v>0.3</v>
      </c>
      <c r="AJ221" s="88"/>
      <c r="AK221" s="88">
        <v>40.700000000000003</v>
      </c>
      <c r="AL221" s="88">
        <v>11.9</v>
      </c>
      <c r="AM221" s="88">
        <v>4.5999999999999996</v>
      </c>
      <c r="AN221" s="88"/>
      <c r="AO221" s="88">
        <v>1274.5</v>
      </c>
      <c r="AP221" s="88">
        <v>238.5</v>
      </c>
      <c r="AQ221" s="88">
        <v>500.6</v>
      </c>
      <c r="AR221" s="88">
        <f>SUM(AR223:AR236)</f>
        <v>0</v>
      </c>
      <c r="AS221" s="447">
        <f t="shared" si="302"/>
        <v>5300.1</v>
      </c>
      <c r="AT221" s="450">
        <f>SUM(AT223:AT236)</f>
        <v>0</v>
      </c>
      <c r="AU221" s="450"/>
      <c r="AV221" s="88"/>
      <c r="AW221" s="88"/>
      <c r="AX221" s="88"/>
      <c r="AY221" s="450">
        <v>37.6</v>
      </c>
      <c r="AZ221" s="88">
        <v>4.5</v>
      </c>
      <c r="BA221" s="450">
        <v>32.700000000000003</v>
      </c>
      <c r="BB221" s="447">
        <f t="shared" si="313"/>
        <v>47.499999999999993</v>
      </c>
      <c r="BC221" s="88">
        <v>3.3</v>
      </c>
      <c r="BD221" s="88">
        <v>42.8</v>
      </c>
      <c r="BE221" s="88">
        <v>25.2</v>
      </c>
      <c r="BF221" s="88">
        <v>1.4</v>
      </c>
      <c r="BG221" s="450">
        <v>0.1</v>
      </c>
      <c r="BH221" s="450">
        <v>24.9</v>
      </c>
      <c r="BI221" s="450"/>
      <c r="BJ221" s="450">
        <v>0.5</v>
      </c>
      <c r="BK221" s="450">
        <v>0.3</v>
      </c>
      <c r="BL221" s="450">
        <f t="shared" si="315"/>
        <v>25.700000000000003</v>
      </c>
      <c r="BM221" s="88"/>
      <c r="BN221" s="88">
        <v>0.1</v>
      </c>
      <c r="BO221" s="88"/>
      <c r="BP221" s="88">
        <v>25.6</v>
      </c>
      <c r="BQ221" s="450">
        <f t="shared" si="244"/>
        <v>169.30000000000018</v>
      </c>
      <c r="BR221" s="314">
        <v>17.600000000000001</v>
      </c>
      <c r="BS221" s="88"/>
      <c r="BT221" s="88">
        <v>15.7</v>
      </c>
      <c r="BU221" s="88"/>
      <c r="BV221" s="88"/>
      <c r="BW221" s="88"/>
      <c r="BX221" s="88"/>
      <c r="BY221" s="88"/>
      <c r="BZ221" s="88"/>
      <c r="CA221" s="88"/>
      <c r="CB221" s="88">
        <v>0.2</v>
      </c>
      <c r="CC221" s="88"/>
      <c r="CD221" s="88">
        <v>0.2</v>
      </c>
      <c r="CE221" s="88">
        <v>1.7</v>
      </c>
      <c r="CF221" s="88"/>
      <c r="CG221" s="88">
        <v>1.3</v>
      </c>
      <c r="CH221" s="314">
        <f>SUM(BT221,CB221,CE221)</f>
        <v>17.599999999999998</v>
      </c>
      <c r="CI221" s="88"/>
      <c r="CJ221" s="88"/>
      <c r="CK221" s="88">
        <v>0.8</v>
      </c>
      <c r="CL221" s="88"/>
      <c r="CM221" s="88">
        <v>3097.8</v>
      </c>
      <c r="CN221" s="88">
        <v>7</v>
      </c>
      <c r="CO221" s="88">
        <v>177.3</v>
      </c>
      <c r="CP221" s="305">
        <f>SUM(CM221,CK221,CO221)</f>
        <v>3275.9000000000005</v>
      </c>
      <c r="CQ221" s="88">
        <v>516</v>
      </c>
      <c r="CR221" s="88"/>
      <c r="CS221" s="88"/>
      <c r="CT221" s="88"/>
      <c r="CU221" s="88"/>
      <c r="CV221" s="88"/>
      <c r="CW221" s="88">
        <v>569.9</v>
      </c>
      <c r="CX221" s="88">
        <v>498.8</v>
      </c>
      <c r="CY221" s="88"/>
      <c r="CZ221" s="88"/>
      <c r="DA221" s="88">
        <v>81</v>
      </c>
      <c r="DB221" s="305">
        <f t="shared" ref="DB221:DB233" si="316">SUM(CP221,CQ221,DA221)</f>
        <v>3872.9000000000005</v>
      </c>
      <c r="DC221" s="33">
        <f t="shared" si="241"/>
        <v>184.3</v>
      </c>
      <c r="DD221" s="88"/>
      <c r="DE221" s="88">
        <v>57.3</v>
      </c>
      <c r="DF221" s="88">
        <v>57.3</v>
      </c>
      <c r="DG221" s="305">
        <f t="shared" si="242"/>
        <v>3930.2000000000007</v>
      </c>
      <c r="DH221" s="33">
        <f t="shared" si="243"/>
        <v>184.3</v>
      </c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186"/>
      <c r="EJ221" s="186"/>
      <c r="EK221" s="186"/>
      <c r="EL221" s="186"/>
      <c r="EM221" s="186"/>
      <c r="EN221" s="186"/>
      <c r="EO221" s="186"/>
      <c r="EP221" s="186"/>
      <c r="EQ221" s="186"/>
      <c r="ER221" s="186"/>
      <c r="ES221" s="186"/>
      <c r="ET221" s="186"/>
      <c r="EU221" s="186"/>
      <c r="EV221" s="186"/>
      <c r="EW221" s="186"/>
      <c r="EX221" s="186"/>
      <c r="EY221" s="186"/>
      <c r="EZ221" s="186"/>
      <c r="FA221" s="186"/>
      <c r="FB221" s="186"/>
    </row>
    <row r="222" spans="2:158" s="83" customFormat="1" ht="12">
      <c r="B222" s="703"/>
      <c r="C222" s="718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7"/>
      <c r="P222" s="86"/>
      <c r="Q222" s="86"/>
      <c r="R222" s="86"/>
      <c r="S222" s="86"/>
      <c r="T222" s="86"/>
      <c r="U222" s="86"/>
      <c r="V222" s="86"/>
      <c r="W222" s="86"/>
      <c r="X222" s="86"/>
      <c r="Y222" s="88">
        <f>SUM(Y223:Y236)</f>
        <v>923</v>
      </c>
      <c r="Z222" s="88"/>
      <c r="AA222" s="88"/>
      <c r="AB222" s="88"/>
      <c r="AC222" s="88"/>
      <c r="AD222" s="88"/>
      <c r="AE222" s="88"/>
      <c r="AF222" s="447">
        <f t="shared" si="306"/>
        <v>5469445.2999999998</v>
      </c>
      <c r="AG222" s="88">
        <f t="shared" ref="AG222:AR222" si="317">SUM(AG223:AG236)</f>
        <v>3972568.4</v>
      </c>
      <c r="AH222" s="88">
        <f t="shared" si="317"/>
        <v>515</v>
      </c>
      <c r="AI222" s="88">
        <f t="shared" si="317"/>
        <v>320</v>
      </c>
      <c r="AJ222" s="88">
        <f t="shared" si="317"/>
        <v>43</v>
      </c>
      <c r="AK222" s="88">
        <f>SUM(AK223:AK236)</f>
        <v>40729</v>
      </c>
      <c r="AL222" s="88">
        <f t="shared" si="317"/>
        <v>11872</v>
      </c>
      <c r="AM222" s="88">
        <f t="shared" si="317"/>
        <v>4621</v>
      </c>
      <c r="AN222" s="88">
        <f t="shared" si="317"/>
        <v>0</v>
      </c>
      <c r="AO222" s="88">
        <f t="shared" si="317"/>
        <v>1274468.3</v>
      </c>
      <c r="AP222" s="88">
        <f t="shared" si="317"/>
        <v>238463</v>
      </c>
      <c r="AQ222" s="88">
        <f t="shared" si="317"/>
        <v>500575</v>
      </c>
      <c r="AR222" s="88">
        <f t="shared" si="317"/>
        <v>0</v>
      </c>
      <c r="AS222" s="447">
        <f t="shared" si="302"/>
        <v>5300152.7</v>
      </c>
      <c r="AT222" s="450">
        <f t="shared" ref="AT222:BP222" si="318">SUM(AT223:AT236)</f>
        <v>0</v>
      </c>
      <c r="AU222" s="450">
        <f t="shared" si="318"/>
        <v>6</v>
      </c>
      <c r="AV222" s="88">
        <f t="shared" si="318"/>
        <v>6</v>
      </c>
      <c r="AW222" s="88">
        <f t="shared" si="318"/>
        <v>0</v>
      </c>
      <c r="AX222" s="88">
        <f t="shared" si="318"/>
        <v>0</v>
      </c>
      <c r="AY222" s="450">
        <f t="shared" si="318"/>
        <v>37631.4</v>
      </c>
      <c r="AZ222" s="88">
        <f t="shared" si="318"/>
        <v>4488</v>
      </c>
      <c r="BA222" s="450">
        <f t="shared" si="318"/>
        <v>32707.599999999999</v>
      </c>
      <c r="BB222" s="447">
        <f t="shared" si="313"/>
        <v>47471</v>
      </c>
      <c r="BC222" s="88">
        <f t="shared" si="318"/>
        <v>3284</v>
      </c>
      <c r="BD222" s="88">
        <f t="shared" si="318"/>
        <v>42788</v>
      </c>
      <c r="BE222" s="88">
        <f t="shared" si="318"/>
        <v>25190</v>
      </c>
      <c r="BF222" s="88">
        <f t="shared" si="318"/>
        <v>1399</v>
      </c>
      <c r="BG222" s="450">
        <f t="shared" si="318"/>
        <v>114</v>
      </c>
      <c r="BH222" s="450">
        <f t="shared" si="318"/>
        <v>24886.6</v>
      </c>
      <c r="BI222" s="450">
        <f t="shared" si="318"/>
        <v>3</v>
      </c>
      <c r="BJ222" s="450">
        <f t="shared" si="318"/>
        <v>481</v>
      </c>
      <c r="BK222" s="450">
        <f t="shared" si="318"/>
        <v>320</v>
      </c>
      <c r="BL222" s="450">
        <f t="shared" si="315"/>
        <v>25672</v>
      </c>
      <c r="BM222" s="88">
        <f t="shared" si="318"/>
        <v>40</v>
      </c>
      <c r="BN222" s="88">
        <f t="shared" si="318"/>
        <v>42</v>
      </c>
      <c r="BO222" s="88">
        <f t="shared" si="318"/>
        <v>0</v>
      </c>
      <c r="BP222" s="88">
        <f t="shared" si="318"/>
        <v>25590</v>
      </c>
      <c r="BQ222" s="450">
        <f t="shared" si="244"/>
        <v>169292.59999999963</v>
      </c>
      <c r="BR222" s="88">
        <f t="shared" ref="BR222:CO222" si="319">SUM(BR223:BR236)</f>
        <v>17634</v>
      </c>
      <c r="BS222" s="88">
        <f t="shared" si="319"/>
        <v>0</v>
      </c>
      <c r="BT222" s="88">
        <f t="shared" si="319"/>
        <v>15675</v>
      </c>
      <c r="BU222" s="88">
        <f t="shared" si="319"/>
        <v>0</v>
      </c>
      <c r="BV222" s="88">
        <f t="shared" si="319"/>
        <v>0</v>
      </c>
      <c r="BW222" s="88">
        <f t="shared" si="319"/>
        <v>0</v>
      </c>
      <c r="BX222" s="88">
        <f t="shared" si="319"/>
        <v>0</v>
      </c>
      <c r="BY222" s="88">
        <f t="shared" si="319"/>
        <v>0</v>
      </c>
      <c r="BZ222" s="88">
        <f t="shared" si="319"/>
        <v>0</v>
      </c>
      <c r="CA222" s="88">
        <f t="shared" si="319"/>
        <v>0</v>
      </c>
      <c r="CB222" s="88">
        <f t="shared" si="319"/>
        <v>219</v>
      </c>
      <c r="CC222" s="88">
        <f t="shared" si="319"/>
        <v>0</v>
      </c>
      <c r="CD222" s="88">
        <f t="shared" si="319"/>
        <v>219</v>
      </c>
      <c r="CE222" s="88">
        <f t="shared" si="319"/>
        <v>1740</v>
      </c>
      <c r="CF222" s="88">
        <f t="shared" si="319"/>
        <v>0</v>
      </c>
      <c r="CG222" s="88">
        <f t="shared" si="319"/>
        <v>1251</v>
      </c>
      <c r="CH222" s="88">
        <f t="shared" si="319"/>
        <v>17634</v>
      </c>
      <c r="CI222" s="88">
        <f t="shared" si="319"/>
        <v>0</v>
      </c>
      <c r="CJ222" s="88">
        <f t="shared" si="319"/>
        <v>0</v>
      </c>
      <c r="CK222" s="88">
        <f t="shared" si="319"/>
        <v>812</v>
      </c>
      <c r="CL222" s="88">
        <f t="shared" si="319"/>
        <v>0</v>
      </c>
      <c r="CM222" s="88">
        <f t="shared" si="319"/>
        <v>3097753.73</v>
      </c>
      <c r="CN222" s="88">
        <f t="shared" si="319"/>
        <v>6985</v>
      </c>
      <c r="CO222" s="88">
        <f t="shared" si="319"/>
        <v>177326</v>
      </c>
      <c r="CP222" s="306">
        <f t="shared" si="238"/>
        <v>3275891.73</v>
      </c>
      <c r="CQ222" s="88">
        <f t="shared" ref="CQ222:DA222" si="320">SUM(CQ223:CQ236)</f>
        <v>515993.26999999996</v>
      </c>
      <c r="CR222" s="88">
        <f t="shared" si="320"/>
        <v>0</v>
      </c>
      <c r="CS222" s="88">
        <f t="shared" si="320"/>
        <v>0</v>
      </c>
      <c r="CT222" s="88">
        <f t="shared" si="320"/>
        <v>0</v>
      </c>
      <c r="CU222" s="88">
        <f t="shared" si="320"/>
        <v>0</v>
      </c>
      <c r="CV222" s="88">
        <f t="shared" si="320"/>
        <v>0</v>
      </c>
      <c r="CW222" s="88">
        <f t="shared" si="320"/>
        <v>569914</v>
      </c>
      <c r="CX222" s="88">
        <f t="shared" si="320"/>
        <v>498861</v>
      </c>
      <c r="CY222" s="88">
        <f t="shared" si="320"/>
        <v>0</v>
      </c>
      <c r="CZ222" s="88">
        <f t="shared" si="320"/>
        <v>0</v>
      </c>
      <c r="DA222" s="88">
        <f t="shared" si="320"/>
        <v>81046</v>
      </c>
      <c r="DB222" s="188">
        <f t="shared" si="316"/>
        <v>3872931</v>
      </c>
      <c r="DC222" s="38">
        <f t="shared" si="241"/>
        <v>184311</v>
      </c>
      <c r="DD222" s="88">
        <f>SUM(DD223:DD236)</f>
        <v>0</v>
      </c>
      <c r="DE222" s="88">
        <f>SUM(DE223:DE236)</f>
        <v>57243</v>
      </c>
      <c r="DF222" s="88">
        <f>SUM(DF223:DF236)</f>
        <v>57243</v>
      </c>
      <c r="DG222" s="188">
        <f t="shared" si="242"/>
        <v>3930174</v>
      </c>
      <c r="DH222" s="38">
        <f t="shared" si="243"/>
        <v>184311</v>
      </c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6"/>
      <c r="EI222" s="89"/>
      <c r="EJ222" s="89"/>
      <c r="EK222" s="89"/>
      <c r="EL222" s="89"/>
      <c r="EM222" s="89"/>
      <c r="EN222" s="89"/>
      <c r="EO222" s="89"/>
      <c r="EP222" s="89"/>
      <c r="EQ222" s="89"/>
      <c r="ER222" s="89"/>
      <c r="ES222" s="89"/>
      <c r="ET222" s="89"/>
      <c r="EU222" s="89"/>
      <c r="EV222" s="89"/>
      <c r="EW222" s="89"/>
      <c r="EX222" s="89"/>
      <c r="EY222" s="89"/>
      <c r="EZ222" s="89"/>
      <c r="FA222" s="89"/>
      <c r="FB222" s="89"/>
    </row>
    <row r="223" spans="2:158" s="69" customFormat="1" ht="12">
      <c r="B223" s="76"/>
      <c r="C223" s="77" t="s">
        <v>385</v>
      </c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2"/>
      <c r="P223" s="71"/>
      <c r="Q223" s="71"/>
      <c r="R223" s="71"/>
      <c r="S223" s="71"/>
      <c r="T223" s="71"/>
      <c r="U223" s="71"/>
      <c r="V223" s="71"/>
      <c r="W223" s="71"/>
      <c r="X223" s="71"/>
      <c r="Y223" s="73">
        <v>96</v>
      </c>
      <c r="Z223" s="73"/>
      <c r="AA223" s="73"/>
      <c r="AB223" s="73"/>
      <c r="AC223" s="73"/>
      <c r="AD223" s="73"/>
      <c r="AE223" s="73"/>
      <c r="AF223" s="447">
        <f t="shared" si="306"/>
        <v>503184</v>
      </c>
      <c r="AG223" s="168">
        <v>374940</v>
      </c>
      <c r="AH223" s="168">
        <v>37</v>
      </c>
      <c r="AI223" s="168">
        <v>27</v>
      </c>
      <c r="AJ223" s="168"/>
      <c r="AK223" s="168"/>
      <c r="AL223" s="168">
        <v>385</v>
      </c>
      <c r="AM223" s="168"/>
      <c r="AN223" s="168"/>
      <c r="AO223" s="168">
        <v>119660</v>
      </c>
      <c r="AP223" s="168">
        <v>28022</v>
      </c>
      <c r="AQ223" s="168">
        <v>40718</v>
      </c>
      <c r="AR223" s="168"/>
      <c r="AS223" s="447">
        <f t="shared" si="302"/>
        <v>495022</v>
      </c>
      <c r="AT223" s="462"/>
      <c r="AU223" s="450">
        <f t="shared" si="312"/>
        <v>0</v>
      </c>
      <c r="AV223" s="168"/>
      <c r="AW223" s="168"/>
      <c r="AX223" s="168"/>
      <c r="AY223" s="462">
        <v>1406</v>
      </c>
      <c r="AZ223" s="168">
        <v>676</v>
      </c>
      <c r="BA223" s="462">
        <v>1856</v>
      </c>
      <c r="BB223" s="447">
        <f t="shared" si="313"/>
        <v>2020</v>
      </c>
      <c r="BC223" s="168">
        <v>223</v>
      </c>
      <c r="BD223" s="168">
        <v>1597</v>
      </c>
      <c r="BE223" s="168">
        <v>351</v>
      </c>
      <c r="BF223" s="168">
        <v>200</v>
      </c>
      <c r="BG223" s="462"/>
      <c r="BH223" s="462">
        <v>2243</v>
      </c>
      <c r="BI223" s="462"/>
      <c r="BJ223" s="462">
        <v>93</v>
      </c>
      <c r="BK223" s="462">
        <v>97</v>
      </c>
      <c r="BL223" s="450">
        <f t="shared" si="315"/>
        <v>447</v>
      </c>
      <c r="BM223" s="168">
        <v>30</v>
      </c>
      <c r="BN223" s="168">
        <v>42</v>
      </c>
      <c r="BO223" s="168"/>
      <c r="BP223" s="168">
        <v>375</v>
      </c>
      <c r="BQ223" s="450">
        <f t="shared" si="244"/>
        <v>8162</v>
      </c>
      <c r="BR223" s="168">
        <v>434</v>
      </c>
      <c r="BS223" s="168"/>
      <c r="BT223" s="168">
        <v>434</v>
      </c>
      <c r="BU223" s="168"/>
      <c r="BV223" s="168"/>
      <c r="BW223" s="168"/>
      <c r="BX223" s="168"/>
      <c r="BY223" s="168"/>
      <c r="BZ223" s="168"/>
      <c r="CA223" s="168"/>
      <c r="CB223" s="168"/>
      <c r="CC223" s="168"/>
      <c r="CD223" s="168"/>
      <c r="CE223" s="168"/>
      <c r="CF223" s="168"/>
      <c r="CG223" s="168"/>
      <c r="CH223" s="168">
        <v>434</v>
      </c>
      <c r="CI223" s="168"/>
      <c r="CJ223" s="168"/>
      <c r="CK223" s="168"/>
      <c r="CL223" s="168"/>
      <c r="CM223" s="168">
        <v>295302</v>
      </c>
      <c r="CN223" s="168">
        <v>975</v>
      </c>
      <c r="CO223" s="168">
        <v>25119</v>
      </c>
      <c r="CP223" s="571">
        <f t="shared" si="238"/>
        <v>320421</v>
      </c>
      <c r="CQ223" s="168">
        <v>47467</v>
      </c>
      <c r="CR223" s="168"/>
      <c r="CS223" s="168"/>
      <c r="CT223" s="168"/>
      <c r="CU223" s="168"/>
      <c r="CV223" s="168"/>
      <c r="CW223" s="168"/>
      <c r="CX223" s="168"/>
      <c r="CY223" s="168"/>
      <c r="CZ223" s="71"/>
      <c r="DA223" s="71"/>
      <c r="DB223" s="190">
        <f t="shared" si="316"/>
        <v>367888</v>
      </c>
      <c r="DC223" s="71">
        <f t="shared" si="241"/>
        <v>26094</v>
      </c>
      <c r="DD223" s="71"/>
      <c r="DE223" s="71"/>
      <c r="DF223" s="71"/>
      <c r="DG223" s="190">
        <f t="shared" si="242"/>
        <v>367888</v>
      </c>
      <c r="DH223" s="71">
        <f t="shared" si="243"/>
        <v>26094</v>
      </c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1"/>
      <c r="DW223" s="71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4"/>
      <c r="EJ223" s="74"/>
      <c r="EK223" s="74"/>
      <c r="EL223" s="74"/>
      <c r="EM223" s="74"/>
      <c r="EN223" s="74"/>
      <c r="EO223" s="74"/>
      <c r="EP223" s="74"/>
      <c r="EQ223" s="74"/>
      <c r="ER223" s="74"/>
      <c r="ES223" s="74"/>
      <c r="ET223" s="74"/>
      <c r="EU223" s="74"/>
      <c r="EV223" s="74"/>
      <c r="EW223" s="74"/>
      <c r="EX223" s="74"/>
      <c r="EY223" s="74"/>
      <c r="EZ223" s="74"/>
      <c r="FA223" s="74"/>
      <c r="FB223" s="74"/>
    </row>
    <row r="224" spans="2:158" s="69" customFormat="1" ht="12">
      <c r="B224" s="76"/>
      <c r="C224" s="77" t="s">
        <v>386</v>
      </c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2"/>
      <c r="P224" s="71"/>
      <c r="Q224" s="71"/>
      <c r="R224" s="71"/>
      <c r="S224" s="71"/>
      <c r="T224" s="71"/>
      <c r="U224" s="71"/>
      <c r="V224" s="71"/>
      <c r="W224" s="71"/>
      <c r="X224" s="71"/>
      <c r="Y224" s="73">
        <v>50</v>
      </c>
      <c r="Z224" s="73"/>
      <c r="AA224" s="73"/>
      <c r="AB224" s="73"/>
      <c r="AC224" s="73"/>
      <c r="AD224" s="73"/>
      <c r="AE224" s="73"/>
      <c r="AF224" s="447">
        <f t="shared" si="306"/>
        <v>292966</v>
      </c>
      <c r="AG224" s="168">
        <v>204034</v>
      </c>
      <c r="AH224" s="168"/>
      <c r="AI224" s="168"/>
      <c r="AJ224" s="168"/>
      <c r="AK224" s="168"/>
      <c r="AL224" s="168">
        <v>917</v>
      </c>
      <c r="AM224" s="168">
        <v>907</v>
      </c>
      <c r="AN224" s="168"/>
      <c r="AO224" s="168">
        <v>84510</v>
      </c>
      <c r="AP224" s="168">
        <v>33054</v>
      </c>
      <c r="AQ224" s="168">
        <v>9100</v>
      </c>
      <c r="AR224" s="168"/>
      <c r="AS224" s="447">
        <f t="shared" si="302"/>
        <v>289461</v>
      </c>
      <c r="AT224" s="462"/>
      <c r="AU224" s="450">
        <f t="shared" si="312"/>
        <v>0</v>
      </c>
      <c r="AV224" s="168"/>
      <c r="AW224" s="168"/>
      <c r="AX224" s="168"/>
      <c r="AY224" s="462">
        <v>638</v>
      </c>
      <c r="AZ224" s="168">
        <v>284</v>
      </c>
      <c r="BA224" s="462">
        <v>704</v>
      </c>
      <c r="BB224" s="447">
        <f t="shared" si="313"/>
        <v>396</v>
      </c>
      <c r="BC224" s="168">
        <v>96</v>
      </c>
      <c r="BD224" s="168">
        <v>161</v>
      </c>
      <c r="BE224" s="168"/>
      <c r="BF224" s="168">
        <v>139</v>
      </c>
      <c r="BG224" s="462"/>
      <c r="BH224" s="462">
        <v>1037</v>
      </c>
      <c r="BI224" s="462"/>
      <c r="BJ224" s="462">
        <v>37</v>
      </c>
      <c r="BK224" s="462"/>
      <c r="BL224" s="450">
        <f t="shared" si="315"/>
        <v>693</v>
      </c>
      <c r="BM224" s="168"/>
      <c r="BN224" s="168"/>
      <c r="BO224" s="168"/>
      <c r="BP224" s="168">
        <v>693</v>
      </c>
      <c r="BQ224" s="450">
        <f>SUM(AF224-AS224)</f>
        <v>3505</v>
      </c>
      <c r="BR224" s="168"/>
      <c r="BS224" s="168"/>
      <c r="BT224" s="168"/>
      <c r="BU224" s="168"/>
      <c r="BV224" s="168"/>
      <c r="BW224" s="168"/>
      <c r="BX224" s="168"/>
      <c r="BY224" s="168"/>
      <c r="BZ224" s="168"/>
      <c r="CA224" s="168"/>
      <c r="CB224" s="168"/>
      <c r="CC224" s="168"/>
      <c r="CD224" s="168"/>
      <c r="CE224" s="168"/>
      <c r="CF224" s="168"/>
      <c r="CG224" s="168"/>
      <c r="CH224" s="168"/>
      <c r="CI224" s="168"/>
      <c r="CJ224" s="168"/>
      <c r="CK224" s="168"/>
      <c r="CL224" s="168"/>
      <c r="CM224" s="168">
        <v>114268</v>
      </c>
      <c r="CN224" s="168"/>
      <c r="CO224" s="168">
        <v>13049</v>
      </c>
      <c r="CP224" s="571">
        <f t="shared" si="238"/>
        <v>127317</v>
      </c>
      <c r="CQ224" s="168">
        <v>72400</v>
      </c>
      <c r="CR224" s="168"/>
      <c r="CS224" s="168"/>
      <c r="CT224" s="168"/>
      <c r="CU224" s="168"/>
      <c r="CV224" s="168"/>
      <c r="CW224" s="168"/>
      <c r="CX224" s="168"/>
      <c r="CY224" s="168"/>
      <c r="CZ224" s="71"/>
      <c r="DA224" s="71"/>
      <c r="DB224" s="190">
        <f t="shared" si="316"/>
        <v>199717</v>
      </c>
      <c r="DC224" s="71">
        <f t="shared" si="241"/>
        <v>13049</v>
      </c>
      <c r="DD224" s="71"/>
      <c r="DE224" s="71"/>
      <c r="DF224" s="71"/>
      <c r="DG224" s="190">
        <f t="shared" si="242"/>
        <v>199717</v>
      </c>
      <c r="DH224" s="71">
        <f t="shared" si="243"/>
        <v>13049</v>
      </c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1"/>
      <c r="DW224" s="71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4"/>
      <c r="EJ224" s="74"/>
      <c r="EK224" s="74"/>
      <c r="EL224" s="74"/>
      <c r="EM224" s="74"/>
      <c r="EN224" s="74"/>
      <c r="EO224" s="74"/>
      <c r="EP224" s="74"/>
      <c r="EQ224" s="74"/>
      <c r="ER224" s="74"/>
      <c r="ES224" s="74"/>
      <c r="ET224" s="74"/>
      <c r="EU224" s="74"/>
      <c r="EV224" s="74"/>
      <c r="EW224" s="74"/>
      <c r="EX224" s="74"/>
      <c r="EY224" s="74"/>
      <c r="EZ224" s="74"/>
      <c r="FA224" s="74"/>
      <c r="FB224" s="74"/>
    </row>
    <row r="225" spans="2:158" s="69" customFormat="1" ht="12">
      <c r="B225" s="76"/>
      <c r="C225" s="77" t="s">
        <v>387</v>
      </c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2"/>
      <c r="P225" s="71"/>
      <c r="Q225" s="71"/>
      <c r="R225" s="71"/>
      <c r="S225" s="71"/>
      <c r="T225" s="71"/>
      <c r="U225" s="71"/>
      <c r="V225" s="71"/>
      <c r="W225" s="71"/>
      <c r="X225" s="71"/>
      <c r="Y225" s="73">
        <v>58</v>
      </c>
      <c r="Z225" s="73"/>
      <c r="AA225" s="73"/>
      <c r="AB225" s="73"/>
      <c r="AC225" s="73"/>
      <c r="AD225" s="73"/>
      <c r="AE225" s="73"/>
      <c r="AF225" s="447">
        <f t="shared" si="306"/>
        <v>287246</v>
      </c>
      <c r="AG225" s="168">
        <v>194591</v>
      </c>
      <c r="AH225" s="168">
        <v>87</v>
      </c>
      <c r="AI225" s="168">
        <v>71</v>
      </c>
      <c r="AJ225" s="168"/>
      <c r="AK225" s="168"/>
      <c r="AL225" s="168"/>
      <c r="AM225" s="168"/>
      <c r="AN225" s="168"/>
      <c r="AO225" s="168">
        <v>79714</v>
      </c>
      <c r="AP225" s="168">
        <v>14394</v>
      </c>
      <c r="AQ225" s="168">
        <v>29885</v>
      </c>
      <c r="AR225" s="168"/>
      <c r="AS225" s="447">
        <f t="shared" si="302"/>
        <v>274392</v>
      </c>
      <c r="AT225" s="462"/>
      <c r="AU225" s="450">
        <f t="shared" si="312"/>
        <v>0</v>
      </c>
      <c r="AV225" s="168"/>
      <c r="AW225" s="168"/>
      <c r="AX225" s="168"/>
      <c r="AY225" s="462">
        <v>4796</v>
      </c>
      <c r="AZ225" s="168">
        <v>364</v>
      </c>
      <c r="BA225" s="462">
        <v>2637</v>
      </c>
      <c r="BB225" s="447">
        <f t="shared" si="313"/>
        <v>3344</v>
      </c>
      <c r="BC225" s="168"/>
      <c r="BD225" s="168">
        <v>3324</v>
      </c>
      <c r="BE225" s="168">
        <v>660</v>
      </c>
      <c r="BF225" s="168">
        <v>20</v>
      </c>
      <c r="BG225" s="462">
        <v>3</v>
      </c>
      <c r="BH225" s="462">
        <v>1497</v>
      </c>
      <c r="BI225" s="462"/>
      <c r="BJ225" s="462">
        <v>28</v>
      </c>
      <c r="BK225" s="462">
        <v>8</v>
      </c>
      <c r="BL225" s="450">
        <f t="shared" si="315"/>
        <v>541</v>
      </c>
      <c r="BM225" s="168"/>
      <c r="BN225" s="168"/>
      <c r="BO225" s="168"/>
      <c r="BP225" s="168">
        <v>541</v>
      </c>
      <c r="BQ225" s="450">
        <f t="shared" ref="BQ225:BQ235" si="321">SUM(AF225-AS225)</f>
        <v>12854</v>
      </c>
      <c r="BR225" s="168"/>
      <c r="BS225" s="168"/>
      <c r="BT225" s="168"/>
      <c r="BU225" s="168"/>
      <c r="BV225" s="168"/>
      <c r="BW225" s="168"/>
      <c r="BX225" s="168"/>
      <c r="BY225" s="168"/>
      <c r="BZ225" s="168"/>
      <c r="CA225" s="168"/>
      <c r="CB225" s="168"/>
      <c r="CC225" s="168"/>
      <c r="CD225" s="168"/>
      <c r="CE225" s="168"/>
      <c r="CF225" s="168"/>
      <c r="CG225" s="168"/>
      <c r="CH225" s="168"/>
      <c r="CI225" s="168"/>
      <c r="CJ225" s="168"/>
      <c r="CK225" s="168"/>
      <c r="CL225" s="168"/>
      <c r="CM225" s="168">
        <v>166693</v>
      </c>
      <c r="CN225" s="168">
        <v>85</v>
      </c>
      <c r="CO225" s="168">
        <v>4024</v>
      </c>
      <c r="CP225" s="571">
        <f t="shared" si="238"/>
        <v>170717</v>
      </c>
      <c r="CQ225" s="168">
        <v>22808</v>
      </c>
      <c r="CR225" s="168"/>
      <c r="CS225" s="168"/>
      <c r="CT225" s="168"/>
      <c r="CU225" s="168"/>
      <c r="CV225" s="168"/>
      <c r="CW225" s="168">
        <v>65600</v>
      </c>
      <c r="CX225" s="168">
        <v>65600</v>
      </c>
      <c r="CY225" s="168"/>
      <c r="CZ225" s="71"/>
      <c r="DA225" s="71"/>
      <c r="DB225" s="190">
        <f t="shared" si="316"/>
        <v>193525</v>
      </c>
      <c r="DC225" s="71">
        <f t="shared" si="241"/>
        <v>4109</v>
      </c>
      <c r="DD225" s="71"/>
      <c r="DE225" s="71"/>
      <c r="DF225" s="71"/>
      <c r="DG225" s="190">
        <f t="shared" si="242"/>
        <v>193525</v>
      </c>
      <c r="DH225" s="71">
        <f t="shared" si="243"/>
        <v>4109</v>
      </c>
      <c r="DI225" s="71"/>
      <c r="DJ225" s="71"/>
      <c r="DK225" s="71"/>
      <c r="DL225" s="71"/>
      <c r="DM225" s="71"/>
      <c r="DN225" s="71"/>
      <c r="DO225" s="71"/>
      <c r="DP225" s="71"/>
      <c r="DQ225" s="71"/>
      <c r="DR225" s="71"/>
      <c r="DS225" s="71"/>
      <c r="DT225" s="71"/>
      <c r="DU225" s="71"/>
      <c r="DV225" s="71"/>
      <c r="DW225" s="71"/>
      <c r="DX225" s="71"/>
      <c r="DY225" s="71"/>
      <c r="DZ225" s="71"/>
      <c r="EA225" s="71"/>
      <c r="EB225" s="71"/>
      <c r="EC225" s="71"/>
      <c r="ED225" s="71"/>
      <c r="EE225" s="71"/>
      <c r="EF225" s="71"/>
      <c r="EG225" s="71"/>
      <c r="EH225" s="71"/>
      <c r="EI225" s="74"/>
      <c r="EJ225" s="74"/>
      <c r="EK225" s="74"/>
      <c r="EL225" s="74"/>
      <c r="EM225" s="74"/>
      <c r="EN225" s="74"/>
      <c r="EO225" s="74"/>
      <c r="EP225" s="74"/>
      <c r="EQ225" s="74"/>
      <c r="ER225" s="74"/>
      <c r="ES225" s="74"/>
      <c r="ET225" s="74"/>
      <c r="EU225" s="74"/>
      <c r="EV225" s="74"/>
      <c r="EW225" s="74"/>
      <c r="EX225" s="74"/>
      <c r="EY225" s="74"/>
      <c r="EZ225" s="74"/>
      <c r="FA225" s="74"/>
      <c r="FB225" s="74"/>
    </row>
    <row r="226" spans="2:158" s="69" customFormat="1" ht="12">
      <c r="B226" s="76"/>
      <c r="C226" s="77" t="s">
        <v>388</v>
      </c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2"/>
      <c r="P226" s="71"/>
      <c r="Q226" s="71"/>
      <c r="R226" s="71"/>
      <c r="S226" s="71"/>
      <c r="T226" s="71"/>
      <c r="U226" s="71"/>
      <c r="V226" s="71"/>
      <c r="W226" s="71"/>
      <c r="X226" s="71"/>
      <c r="Y226" s="73">
        <v>66</v>
      </c>
      <c r="Z226" s="73"/>
      <c r="AA226" s="73"/>
      <c r="AB226" s="73"/>
      <c r="AC226" s="73"/>
      <c r="AD226" s="73"/>
      <c r="AE226" s="73"/>
      <c r="AF226" s="447">
        <f>SUM(AS226:AU226,AY226,BA226:BB226,BG226:BL226)</f>
        <v>806199</v>
      </c>
      <c r="AG226" s="168">
        <v>675487</v>
      </c>
      <c r="AH226" s="168">
        <v>66</v>
      </c>
      <c r="AI226" s="168">
        <v>49</v>
      </c>
      <c r="AJ226" s="168">
        <v>17</v>
      </c>
      <c r="AK226" s="168"/>
      <c r="AL226" s="168"/>
      <c r="AM226" s="168"/>
      <c r="AN226" s="168"/>
      <c r="AO226" s="168">
        <v>119684</v>
      </c>
      <c r="AP226" s="168">
        <v>36203</v>
      </c>
      <c r="AQ226" s="168">
        <v>46697</v>
      </c>
      <c r="AR226" s="168"/>
      <c r="AS226" s="447">
        <f t="shared" si="302"/>
        <v>795237</v>
      </c>
      <c r="AT226" s="462"/>
      <c r="AU226" s="450">
        <f t="shared" si="312"/>
        <v>0</v>
      </c>
      <c r="AV226" s="168"/>
      <c r="AW226" s="168"/>
      <c r="AX226" s="168"/>
      <c r="AY226" s="462">
        <v>2937</v>
      </c>
      <c r="AZ226" s="168">
        <v>69</v>
      </c>
      <c r="BA226" s="462">
        <v>1376</v>
      </c>
      <c r="BB226" s="447">
        <f t="shared" si="313"/>
        <v>1593</v>
      </c>
      <c r="BC226" s="168">
        <v>1090</v>
      </c>
      <c r="BD226" s="168">
        <v>212</v>
      </c>
      <c r="BE226" s="168"/>
      <c r="BF226" s="168">
        <v>291</v>
      </c>
      <c r="BG226" s="462"/>
      <c r="BH226" s="462">
        <v>3302</v>
      </c>
      <c r="BI226" s="462">
        <v>1</v>
      </c>
      <c r="BJ226" s="462">
        <v>32</v>
      </c>
      <c r="BK226" s="462">
        <v>196</v>
      </c>
      <c r="BL226" s="450">
        <f t="shared" si="315"/>
        <v>1525</v>
      </c>
      <c r="BM226" s="168"/>
      <c r="BN226" s="168"/>
      <c r="BO226" s="168"/>
      <c r="BP226" s="168">
        <v>1525</v>
      </c>
      <c r="BQ226" s="450">
        <f>SUM(AF226-AS226)</f>
        <v>10962</v>
      </c>
      <c r="BR226" s="168">
        <f>SUM(CH226,CI226)</f>
        <v>8293</v>
      </c>
      <c r="BS226" s="168"/>
      <c r="BT226" s="168">
        <v>6768</v>
      </c>
      <c r="BU226" s="168"/>
      <c r="BV226" s="168"/>
      <c r="BW226" s="168"/>
      <c r="BX226" s="168"/>
      <c r="BY226" s="168"/>
      <c r="BZ226" s="168"/>
      <c r="CA226" s="168"/>
      <c r="CB226" s="168"/>
      <c r="CC226" s="168"/>
      <c r="CD226" s="168"/>
      <c r="CE226" s="168">
        <v>1525</v>
      </c>
      <c r="CF226" s="168"/>
      <c r="CG226" s="168">
        <v>1139</v>
      </c>
      <c r="CH226" s="168">
        <v>8293</v>
      </c>
      <c r="CI226" s="168"/>
      <c r="CJ226" s="168"/>
      <c r="CK226" s="168">
        <v>295</v>
      </c>
      <c r="CL226" s="168"/>
      <c r="CM226" s="168">
        <v>555544</v>
      </c>
      <c r="CN226" s="168"/>
      <c r="CO226" s="168">
        <v>34428</v>
      </c>
      <c r="CP226" s="571">
        <f t="shared" si="238"/>
        <v>590267</v>
      </c>
      <c r="CQ226" s="168">
        <v>57922</v>
      </c>
      <c r="CR226" s="168"/>
      <c r="CS226" s="168"/>
      <c r="CT226" s="168"/>
      <c r="CU226" s="168"/>
      <c r="CV226" s="168"/>
      <c r="CW226" s="168"/>
      <c r="CX226" s="168"/>
      <c r="CY226" s="168"/>
      <c r="CZ226" s="71"/>
      <c r="DA226" s="71"/>
      <c r="DB226" s="190">
        <f t="shared" si="316"/>
        <v>648189</v>
      </c>
      <c r="DC226" s="71">
        <f t="shared" si="241"/>
        <v>34428</v>
      </c>
      <c r="DD226" s="71"/>
      <c r="DE226" s="71"/>
      <c r="DF226" s="71"/>
      <c r="DG226" s="190">
        <f t="shared" si="242"/>
        <v>648189</v>
      </c>
      <c r="DH226" s="71">
        <f t="shared" si="243"/>
        <v>34428</v>
      </c>
      <c r="DI226" s="71"/>
      <c r="DJ226" s="71"/>
      <c r="DK226" s="71"/>
      <c r="DL226" s="71"/>
      <c r="DM226" s="71"/>
      <c r="DN226" s="71"/>
      <c r="DO226" s="71"/>
      <c r="DP226" s="71"/>
      <c r="DQ226" s="71"/>
      <c r="DR226" s="71"/>
      <c r="DS226" s="71"/>
      <c r="DT226" s="71"/>
      <c r="DU226" s="71"/>
      <c r="DV226" s="71"/>
      <c r="DW226" s="71"/>
      <c r="DX226" s="71"/>
      <c r="DY226" s="71"/>
      <c r="DZ226" s="71"/>
      <c r="EA226" s="71"/>
      <c r="EB226" s="71"/>
      <c r="EC226" s="71"/>
      <c r="ED226" s="71"/>
      <c r="EE226" s="71"/>
      <c r="EF226" s="71"/>
      <c r="EG226" s="71"/>
      <c r="EH226" s="71"/>
      <c r="EI226" s="74"/>
      <c r="EJ226" s="74"/>
      <c r="EK226" s="74"/>
      <c r="EL226" s="74"/>
      <c r="EM226" s="74"/>
      <c r="EN226" s="74"/>
      <c r="EO226" s="74"/>
      <c r="EP226" s="74"/>
      <c r="EQ226" s="74"/>
      <c r="ER226" s="74"/>
      <c r="ES226" s="74"/>
      <c r="ET226" s="74"/>
      <c r="EU226" s="74"/>
      <c r="EV226" s="74"/>
      <c r="EW226" s="74"/>
      <c r="EX226" s="74"/>
      <c r="EY226" s="74"/>
      <c r="EZ226" s="74"/>
      <c r="FA226" s="74"/>
      <c r="FB226" s="74"/>
    </row>
    <row r="227" spans="2:158" s="69" customFormat="1" ht="12">
      <c r="B227" s="76"/>
      <c r="C227" s="77" t="s">
        <v>389</v>
      </c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2"/>
      <c r="P227" s="71"/>
      <c r="Q227" s="71"/>
      <c r="R227" s="71"/>
      <c r="S227" s="71"/>
      <c r="T227" s="71"/>
      <c r="U227" s="71"/>
      <c r="V227" s="71"/>
      <c r="W227" s="71"/>
      <c r="X227" s="71"/>
      <c r="Y227" s="73">
        <v>82</v>
      </c>
      <c r="Z227" s="73"/>
      <c r="AA227" s="73"/>
      <c r="AB227" s="73"/>
      <c r="AC227" s="73"/>
      <c r="AD227" s="73"/>
      <c r="AE227" s="73"/>
      <c r="AF227" s="447">
        <f t="shared" si="306"/>
        <v>362706</v>
      </c>
      <c r="AG227" s="168">
        <v>292674</v>
      </c>
      <c r="AH227" s="168">
        <v>86</v>
      </c>
      <c r="AI227" s="168">
        <v>57</v>
      </c>
      <c r="AJ227" s="168"/>
      <c r="AK227" s="168"/>
      <c r="AL227" s="168">
        <v>4914</v>
      </c>
      <c r="AM227" s="168">
        <v>2978</v>
      </c>
      <c r="AN227" s="168"/>
      <c r="AO227" s="168">
        <v>54184</v>
      </c>
      <c r="AP227" s="168">
        <v>13994</v>
      </c>
      <c r="AQ227" s="168">
        <v>25470</v>
      </c>
      <c r="AR227" s="168"/>
      <c r="AS227" s="447">
        <f t="shared" si="302"/>
        <v>351858</v>
      </c>
      <c r="AT227" s="462"/>
      <c r="AU227" s="450">
        <f t="shared" si="312"/>
        <v>0</v>
      </c>
      <c r="AV227" s="168"/>
      <c r="AW227" s="168"/>
      <c r="AX227" s="168"/>
      <c r="AY227" s="462">
        <v>2938</v>
      </c>
      <c r="AZ227" s="168">
        <v>413</v>
      </c>
      <c r="BA227" s="462">
        <v>2783</v>
      </c>
      <c r="BB227" s="447">
        <f t="shared" si="313"/>
        <v>2446</v>
      </c>
      <c r="BC227" s="168">
        <v>359</v>
      </c>
      <c r="BD227" s="168">
        <v>2036</v>
      </c>
      <c r="BE227" s="168">
        <v>2030</v>
      </c>
      <c r="BF227" s="168">
        <v>51</v>
      </c>
      <c r="BG227" s="462">
        <v>65</v>
      </c>
      <c r="BH227" s="462">
        <v>2011</v>
      </c>
      <c r="BI227" s="462">
        <v>1</v>
      </c>
      <c r="BJ227" s="462">
        <v>108</v>
      </c>
      <c r="BK227" s="462">
        <v>19</v>
      </c>
      <c r="BL227" s="450">
        <f t="shared" si="315"/>
        <v>477</v>
      </c>
      <c r="BM227" s="168">
        <v>10</v>
      </c>
      <c r="BN227" s="168"/>
      <c r="BO227" s="168"/>
      <c r="BP227" s="168">
        <v>467</v>
      </c>
      <c r="BQ227" s="450">
        <f>SUM(AF227-AS227)</f>
        <v>10848</v>
      </c>
      <c r="BR227" s="168">
        <v>386</v>
      </c>
      <c r="BS227" s="168"/>
      <c r="BT227" s="168">
        <v>386</v>
      </c>
      <c r="BU227" s="168"/>
      <c r="BV227" s="168"/>
      <c r="BW227" s="168"/>
      <c r="BX227" s="168"/>
      <c r="BY227" s="168"/>
      <c r="BZ227" s="168"/>
      <c r="CA227" s="168"/>
      <c r="CB227" s="168"/>
      <c r="CC227" s="168"/>
      <c r="CD227" s="168"/>
      <c r="CE227" s="168"/>
      <c r="CF227" s="168"/>
      <c r="CG227" s="168"/>
      <c r="CH227" s="168">
        <v>386</v>
      </c>
      <c r="CI227" s="168"/>
      <c r="CJ227" s="168"/>
      <c r="CK227" s="168"/>
      <c r="CL227" s="168"/>
      <c r="CM227" s="168">
        <v>242416.53</v>
      </c>
      <c r="CN227" s="168">
        <v>454</v>
      </c>
      <c r="CO227" s="168">
        <v>6087</v>
      </c>
      <c r="CP227" s="571">
        <f t="shared" si="238"/>
        <v>248503.53</v>
      </c>
      <c r="CQ227" s="168">
        <v>40934.47</v>
      </c>
      <c r="CR227" s="168"/>
      <c r="CS227" s="168"/>
      <c r="CT227" s="168"/>
      <c r="CU227" s="168"/>
      <c r="CV227" s="168"/>
      <c r="CW227" s="168">
        <v>134400</v>
      </c>
      <c r="CX227" s="168">
        <v>134400</v>
      </c>
      <c r="CY227" s="168"/>
      <c r="CZ227" s="71"/>
      <c r="DA227" s="71"/>
      <c r="DB227" s="190">
        <f t="shared" si="316"/>
        <v>289438</v>
      </c>
      <c r="DC227" s="71">
        <f t="shared" si="241"/>
        <v>6541</v>
      </c>
      <c r="DD227" s="71"/>
      <c r="DE227" s="71"/>
      <c r="DF227" s="71"/>
      <c r="DG227" s="190">
        <f t="shared" si="242"/>
        <v>289438</v>
      </c>
      <c r="DH227" s="71">
        <f t="shared" si="243"/>
        <v>6541</v>
      </c>
      <c r="DI227" s="71"/>
      <c r="DJ227" s="71"/>
      <c r="DK227" s="71"/>
      <c r="DL227" s="71"/>
      <c r="DM227" s="71"/>
      <c r="DN227" s="71"/>
      <c r="DO227" s="71"/>
      <c r="DP227" s="71"/>
      <c r="DQ227" s="71"/>
      <c r="DR227" s="71"/>
      <c r="DS227" s="71"/>
      <c r="DT227" s="71"/>
      <c r="DU227" s="71"/>
      <c r="DV227" s="71"/>
      <c r="DW227" s="71"/>
      <c r="DX227" s="71"/>
      <c r="DY227" s="71"/>
      <c r="DZ227" s="71"/>
      <c r="EA227" s="71"/>
      <c r="EB227" s="71"/>
      <c r="EC227" s="71"/>
      <c r="ED227" s="71"/>
      <c r="EE227" s="71"/>
      <c r="EF227" s="71"/>
      <c r="EG227" s="71"/>
      <c r="EH227" s="71"/>
      <c r="EI227" s="74"/>
      <c r="EJ227" s="74"/>
      <c r="EK227" s="74"/>
      <c r="EL227" s="74"/>
      <c r="EM227" s="74"/>
      <c r="EN227" s="74"/>
      <c r="EO227" s="74"/>
      <c r="EP227" s="74"/>
      <c r="EQ227" s="74"/>
      <c r="ER227" s="74"/>
      <c r="ES227" s="74"/>
      <c r="ET227" s="74"/>
      <c r="EU227" s="74"/>
      <c r="EV227" s="74"/>
      <c r="EW227" s="74"/>
      <c r="EX227" s="74"/>
      <c r="EY227" s="74"/>
      <c r="EZ227" s="74"/>
      <c r="FA227" s="74"/>
      <c r="FB227" s="74"/>
    </row>
    <row r="228" spans="2:158" s="69" customFormat="1" ht="12">
      <c r="B228" s="76"/>
      <c r="C228" s="77" t="s">
        <v>390</v>
      </c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2"/>
      <c r="P228" s="71"/>
      <c r="Q228" s="71"/>
      <c r="R228" s="71"/>
      <c r="S228" s="71"/>
      <c r="T228" s="71"/>
      <c r="U228" s="71"/>
      <c r="V228" s="71"/>
      <c r="W228" s="71"/>
      <c r="X228" s="71"/>
      <c r="Y228" s="73">
        <v>71</v>
      </c>
      <c r="Z228" s="73"/>
      <c r="AA228" s="73"/>
      <c r="AB228" s="73"/>
      <c r="AC228" s="73"/>
      <c r="AD228" s="73"/>
      <c r="AE228" s="73"/>
      <c r="AF228" s="447">
        <f t="shared" si="306"/>
        <v>401727</v>
      </c>
      <c r="AG228" s="168">
        <v>272279</v>
      </c>
      <c r="AH228" s="168">
        <v>55</v>
      </c>
      <c r="AI228" s="168">
        <v>46</v>
      </c>
      <c r="AJ228" s="168"/>
      <c r="AK228" s="168"/>
      <c r="AL228" s="168"/>
      <c r="AM228" s="168"/>
      <c r="AN228" s="168"/>
      <c r="AO228" s="168">
        <v>104100</v>
      </c>
      <c r="AP228" s="576">
        <v>4585</v>
      </c>
      <c r="AQ228" s="576">
        <v>82489</v>
      </c>
      <c r="AR228" s="168"/>
      <c r="AS228" s="447">
        <f t="shared" si="302"/>
        <v>376434</v>
      </c>
      <c r="AT228" s="462"/>
      <c r="AU228" s="450">
        <f t="shared" si="312"/>
        <v>0</v>
      </c>
      <c r="AV228" s="168"/>
      <c r="AW228" s="168"/>
      <c r="AX228" s="168"/>
      <c r="AY228" s="462">
        <v>3124</v>
      </c>
      <c r="AZ228" s="168">
        <v>73</v>
      </c>
      <c r="BA228" s="462">
        <v>4839</v>
      </c>
      <c r="BB228" s="447">
        <f t="shared" si="313"/>
        <v>14077</v>
      </c>
      <c r="BC228" s="168">
        <v>1</v>
      </c>
      <c r="BD228" s="168">
        <v>14064</v>
      </c>
      <c r="BE228" s="168">
        <v>10481</v>
      </c>
      <c r="BF228" s="168">
        <v>12</v>
      </c>
      <c r="BG228" s="462"/>
      <c r="BH228" s="462">
        <v>2118</v>
      </c>
      <c r="BI228" s="462"/>
      <c r="BJ228" s="462">
        <v>67</v>
      </c>
      <c r="BK228" s="462"/>
      <c r="BL228" s="450">
        <f t="shared" si="315"/>
        <v>1068</v>
      </c>
      <c r="BM228" s="168"/>
      <c r="BN228" s="168"/>
      <c r="BO228" s="168"/>
      <c r="BP228" s="168">
        <v>1068</v>
      </c>
      <c r="BQ228" s="450">
        <f t="shared" si="321"/>
        <v>25293</v>
      </c>
      <c r="BR228" s="168"/>
      <c r="BS228" s="168"/>
      <c r="BT228" s="168"/>
      <c r="BU228" s="168"/>
      <c r="BV228" s="168"/>
      <c r="BW228" s="168"/>
      <c r="BX228" s="168"/>
      <c r="BY228" s="168"/>
      <c r="BZ228" s="168"/>
      <c r="CA228" s="168"/>
      <c r="CB228" s="168"/>
      <c r="CC228" s="168"/>
      <c r="CD228" s="168"/>
      <c r="CE228" s="168"/>
      <c r="CF228" s="168"/>
      <c r="CG228" s="168"/>
      <c r="CH228" s="168"/>
      <c r="CI228" s="168"/>
      <c r="CJ228" s="168"/>
      <c r="CK228" s="168">
        <v>425</v>
      </c>
      <c r="CL228" s="168"/>
      <c r="CM228" s="168">
        <v>220803</v>
      </c>
      <c r="CN228" s="168">
        <v>602</v>
      </c>
      <c r="CO228" s="168">
        <v>9874</v>
      </c>
      <c r="CP228" s="571">
        <f t="shared" ref="CP228:CP291" si="322">SUM(CM228,CK228,CO228)</f>
        <v>231102</v>
      </c>
      <c r="CQ228" s="168">
        <v>34659</v>
      </c>
      <c r="CR228" s="168"/>
      <c r="CS228" s="168"/>
      <c r="CT228" s="168"/>
      <c r="CU228" s="168"/>
      <c r="CV228" s="168"/>
      <c r="CW228" s="168"/>
      <c r="CX228" s="168"/>
      <c r="CY228" s="168"/>
      <c r="CZ228" s="71"/>
      <c r="DA228" s="71"/>
      <c r="DB228" s="190">
        <f t="shared" si="316"/>
        <v>265761</v>
      </c>
      <c r="DC228" s="71">
        <f t="shared" si="241"/>
        <v>10476</v>
      </c>
      <c r="DD228" s="71"/>
      <c r="DE228" s="71"/>
      <c r="DF228" s="71"/>
      <c r="DG228" s="190">
        <f t="shared" si="242"/>
        <v>265761</v>
      </c>
      <c r="DH228" s="71">
        <f t="shared" si="243"/>
        <v>10476</v>
      </c>
      <c r="DI228" s="71"/>
      <c r="DJ228" s="71"/>
      <c r="DK228" s="71"/>
      <c r="DL228" s="71"/>
      <c r="DM228" s="71"/>
      <c r="DN228" s="71"/>
      <c r="DO228" s="71"/>
      <c r="DP228" s="71"/>
      <c r="DQ228" s="71"/>
      <c r="DR228" s="71"/>
      <c r="DS228" s="71"/>
      <c r="DT228" s="71"/>
      <c r="DU228" s="71"/>
      <c r="DV228" s="71"/>
      <c r="DW228" s="71"/>
      <c r="DX228" s="71"/>
      <c r="DY228" s="71"/>
      <c r="DZ228" s="71"/>
      <c r="EA228" s="71"/>
      <c r="EB228" s="71"/>
      <c r="EC228" s="71"/>
      <c r="ED228" s="71"/>
      <c r="EE228" s="71"/>
      <c r="EF228" s="71"/>
      <c r="EG228" s="71"/>
      <c r="EH228" s="71"/>
      <c r="EI228" s="74"/>
      <c r="EJ228" s="74"/>
      <c r="EK228" s="74"/>
      <c r="EL228" s="74"/>
      <c r="EM228" s="74"/>
      <c r="EN228" s="74"/>
      <c r="EO228" s="74"/>
      <c r="EP228" s="74"/>
      <c r="EQ228" s="74"/>
      <c r="ER228" s="74"/>
      <c r="ES228" s="74"/>
      <c r="ET228" s="74"/>
      <c r="EU228" s="74"/>
      <c r="EV228" s="74"/>
      <c r="EW228" s="74"/>
      <c r="EX228" s="74"/>
      <c r="EY228" s="74"/>
      <c r="EZ228" s="74"/>
      <c r="FA228" s="74"/>
      <c r="FB228" s="74"/>
    </row>
    <row r="229" spans="2:158" s="69" customFormat="1" ht="12">
      <c r="B229" s="76"/>
      <c r="C229" s="77" t="s">
        <v>391</v>
      </c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2"/>
      <c r="P229" s="71"/>
      <c r="Q229" s="71"/>
      <c r="R229" s="71"/>
      <c r="S229" s="71"/>
      <c r="T229" s="71"/>
      <c r="U229" s="71"/>
      <c r="V229" s="71"/>
      <c r="W229" s="71"/>
      <c r="X229" s="71"/>
      <c r="Y229" s="73">
        <v>92</v>
      </c>
      <c r="Z229" s="73"/>
      <c r="AA229" s="73"/>
      <c r="AB229" s="73"/>
      <c r="AC229" s="73"/>
      <c r="AD229" s="73"/>
      <c r="AE229" s="73"/>
      <c r="AF229" s="447">
        <f t="shared" si="306"/>
        <v>282567</v>
      </c>
      <c r="AG229" s="168">
        <v>173337</v>
      </c>
      <c r="AH229" s="168">
        <v>26</v>
      </c>
      <c r="AI229" s="168"/>
      <c r="AJ229" s="168">
        <v>26</v>
      </c>
      <c r="AK229" s="168"/>
      <c r="AL229" s="168">
        <v>5025</v>
      </c>
      <c r="AM229" s="168">
        <v>386</v>
      </c>
      <c r="AN229" s="168"/>
      <c r="AO229" s="168">
        <v>87976</v>
      </c>
      <c r="AP229" s="168">
        <v>434</v>
      </c>
      <c r="AQ229" s="168">
        <v>52656</v>
      </c>
      <c r="AR229" s="168"/>
      <c r="AS229" s="447">
        <f t="shared" si="302"/>
        <v>266364</v>
      </c>
      <c r="AT229" s="462"/>
      <c r="AU229" s="450">
        <f t="shared" si="312"/>
        <v>0</v>
      </c>
      <c r="AV229" s="168"/>
      <c r="AW229" s="168"/>
      <c r="AX229" s="168"/>
      <c r="AY229" s="462">
        <v>2817</v>
      </c>
      <c r="AZ229" s="168">
        <v>468</v>
      </c>
      <c r="BA229" s="462">
        <v>5732</v>
      </c>
      <c r="BB229" s="447">
        <f t="shared" si="313"/>
        <v>5153</v>
      </c>
      <c r="BC229" s="168">
        <v>392</v>
      </c>
      <c r="BD229" s="168">
        <v>4716</v>
      </c>
      <c r="BE229" s="168">
        <v>4700</v>
      </c>
      <c r="BF229" s="168">
        <v>45</v>
      </c>
      <c r="BG229" s="462">
        <v>46</v>
      </c>
      <c r="BH229" s="462">
        <v>1959</v>
      </c>
      <c r="BI229" s="462"/>
      <c r="BJ229" s="462"/>
      <c r="BK229" s="462"/>
      <c r="BL229" s="450">
        <f t="shared" si="315"/>
        <v>496</v>
      </c>
      <c r="BM229" s="168"/>
      <c r="BN229" s="168"/>
      <c r="BO229" s="168"/>
      <c r="BP229" s="168">
        <v>496</v>
      </c>
      <c r="BQ229" s="450">
        <f t="shared" si="321"/>
        <v>16203</v>
      </c>
      <c r="BR229" s="168">
        <v>686</v>
      </c>
      <c r="BS229" s="168"/>
      <c r="BT229" s="168">
        <v>574</v>
      </c>
      <c r="BU229" s="168"/>
      <c r="BV229" s="168"/>
      <c r="BW229" s="168"/>
      <c r="BX229" s="168"/>
      <c r="BY229" s="168"/>
      <c r="BZ229" s="168"/>
      <c r="CA229" s="168"/>
      <c r="CB229" s="168"/>
      <c r="CC229" s="168"/>
      <c r="CD229" s="168"/>
      <c r="CE229" s="168">
        <v>112</v>
      </c>
      <c r="CF229" s="168"/>
      <c r="CG229" s="168">
        <v>112</v>
      </c>
      <c r="CH229" s="168">
        <v>686</v>
      </c>
      <c r="CI229" s="168"/>
      <c r="CJ229" s="168"/>
      <c r="CK229" s="168"/>
      <c r="CL229" s="168"/>
      <c r="CM229" s="168">
        <v>149082.20000000001</v>
      </c>
      <c r="CN229" s="168"/>
      <c r="CO229" s="168">
        <v>3513</v>
      </c>
      <c r="CP229" s="571">
        <f t="shared" si="322"/>
        <v>152595.20000000001</v>
      </c>
      <c r="CQ229" s="168">
        <v>12921.8</v>
      </c>
      <c r="CR229" s="168"/>
      <c r="CS229" s="168"/>
      <c r="CT229" s="168"/>
      <c r="CU229" s="168"/>
      <c r="CV229" s="168"/>
      <c r="CW229" s="168"/>
      <c r="CX229" s="168"/>
      <c r="CY229" s="168"/>
      <c r="CZ229" s="71"/>
      <c r="DA229" s="71"/>
      <c r="DB229" s="190">
        <f t="shared" si="316"/>
        <v>165517</v>
      </c>
      <c r="DC229" s="71">
        <f t="shared" si="241"/>
        <v>3513</v>
      </c>
      <c r="DD229" s="71"/>
      <c r="DE229" s="71"/>
      <c r="DF229" s="71"/>
      <c r="DG229" s="190">
        <f t="shared" si="242"/>
        <v>165517</v>
      </c>
      <c r="DH229" s="71">
        <f t="shared" si="243"/>
        <v>3513</v>
      </c>
      <c r="DI229" s="71"/>
      <c r="DJ229" s="71"/>
      <c r="DK229" s="71"/>
      <c r="DL229" s="71"/>
      <c r="DM229" s="71"/>
      <c r="DN229" s="71"/>
      <c r="DO229" s="71"/>
      <c r="DP229" s="71"/>
      <c r="DQ229" s="71"/>
      <c r="DR229" s="71"/>
      <c r="DS229" s="71"/>
      <c r="DT229" s="71"/>
      <c r="DU229" s="71"/>
      <c r="DV229" s="71"/>
      <c r="DW229" s="71"/>
      <c r="DX229" s="71"/>
      <c r="DY229" s="71"/>
      <c r="DZ229" s="71"/>
      <c r="EA229" s="71"/>
      <c r="EB229" s="71"/>
      <c r="EC229" s="71"/>
      <c r="ED229" s="71"/>
      <c r="EE229" s="71"/>
      <c r="EF229" s="71"/>
      <c r="EG229" s="71"/>
      <c r="EH229" s="71"/>
      <c r="EI229" s="74"/>
      <c r="EJ229" s="74"/>
      <c r="EK229" s="74"/>
      <c r="EL229" s="74"/>
      <c r="EM229" s="74"/>
      <c r="EN229" s="74"/>
      <c r="EO229" s="74"/>
      <c r="EP229" s="74"/>
      <c r="EQ229" s="74"/>
      <c r="ER229" s="74"/>
      <c r="ES229" s="74"/>
      <c r="ET229" s="74"/>
      <c r="EU229" s="74"/>
      <c r="EV229" s="74"/>
      <c r="EW229" s="74"/>
      <c r="EX229" s="74"/>
      <c r="EY229" s="74"/>
      <c r="EZ229" s="74"/>
      <c r="FA229" s="74"/>
      <c r="FB229" s="74"/>
    </row>
    <row r="230" spans="2:158" s="69" customFormat="1" ht="12">
      <c r="B230" s="76"/>
      <c r="C230" s="77" t="s">
        <v>392</v>
      </c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2"/>
      <c r="P230" s="71"/>
      <c r="Q230" s="71"/>
      <c r="R230" s="71"/>
      <c r="S230" s="71"/>
      <c r="T230" s="71"/>
      <c r="U230" s="71"/>
      <c r="V230" s="71"/>
      <c r="W230" s="71"/>
      <c r="X230" s="71"/>
      <c r="Y230" s="73">
        <v>78</v>
      </c>
      <c r="Z230" s="73"/>
      <c r="AA230" s="73"/>
      <c r="AB230" s="73"/>
      <c r="AC230" s="73"/>
      <c r="AD230" s="73"/>
      <c r="AE230" s="73"/>
      <c r="AF230" s="447">
        <f t="shared" si="306"/>
        <v>443293</v>
      </c>
      <c r="AG230" s="168">
        <v>354287</v>
      </c>
      <c r="AH230" s="168">
        <v>44</v>
      </c>
      <c r="AI230" s="168">
        <v>9</v>
      </c>
      <c r="AJ230" s="168"/>
      <c r="AK230" s="168"/>
      <c r="AL230" s="168"/>
      <c r="AM230" s="168"/>
      <c r="AN230" s="168"/>
      <c r="AO230" s="168">
        <v>71748</v>
      </c>
      <c r="AP230" s="168">
        <v>14001</v>
      </c>
      <c r="AQ230" s="168">
        <v>11716</v>
      </c>
      <c r="AR230" s="168"/>
      <c r="AS230" s="447">
        <f t="shared" si="302"/>
        <v>426079</v>
      </c>
      <c r="AT230" s="462"/>
      <c r="AU230" s="450">
        <f t="shared" si="312"/>
        <v>0</v>
      </c>
      <c r="AV230" s="168"/>
      <c r="AW230" s="168"/>
      <c r="AX230" s="168"/>
      <c r="AY230" s="462">
        <v>8256</v>
      </c>
      <c r="AZ230" s="168">
        <v>787</v>
      </c>
      <c r="BA230" s="462">
        <v>1685</v>
      </c>
      <c r="BB230" s="447">
        <f t="shared" si="313"/>
        <v>2802</v>
      </c>
      <c r="BC230" s="168"/>
      <c r="BD230" s="168">
        <v>2690</v>
      </c>
      <c r="BE230" s="168">
        <v>126</v>
      </c>
      <c r="BF230" s="168">
        <v>112</v>
      </c>
      <c r="BG230" s="462"/>
      <c r="BH230" s="462">
        <v>2494</v>
      </c>
      <c r="BI230" s="462">
        <v>1</v>
      </c>
      <c r="BJ230" s="462">
        <v>18</v>
      </c>
      <c r="BK230" s="462"/>
      <c r="BL230" s="450">
        <f t="shared" si="315"/>
        <v>1958</v>
      </c>
      <c r="BM230" s="168"/>
      <c r="BN230" s="168"/>
      <c r="BO230" s="168"/>
      <c r="BP230" s="168">
        <v>1958</v>
      </c>
      <c r="BQ230" s="450">
        <f t="shared" si="321"/>
        <v>17214</v>
      </c>
      <c r="BR230" s="168"/>
      <c r="BS230" s="168"/>
      <c r="BT230" s="168"/>
      <c r="BU230" s="168"/>
      <c r="BV230" s="168"/>
      <c r="BW230" s="168"/>
      <c r="BX230" s="168"/>
      <c r="BY230" s="168"/>
      <c r="BZ230" s="168"/>
      <c r="CA230" s="168"/>
      <c r="CB230" s="168"/>
      <c r="CC230" s="168"/>
      <c r="CD230" s="168"/>
      <c r="CE230" s="168"/>
      <c r="CF230" s="168"/>
      <c r="CG230" s="168"/>
      <c r="CH230" s="168"/>
      <c r="CI230" s="168"/>
      <c r="CJ230" s="168"/>
      <c r="CK230" s="168"/>
      <c r="CL230" s="168"/>
      <c r="CM230" s="168">
        <v>283263</v>
      </c>
      <c r="CN230" s="168">
        <v>324</v>
      </c>
      <c r="CO230" s="168">
        <v>15995</v>
      </c>
      <c r="CP230" s="571">
        <f t="shared" si="322"/>
        <v>299258</v>
      </c>
      <c r="CQ230" s="168">
        <v>46101</v>
      </c>
      <c r="CR230" s="168"/>
      <c r="CS230" s="168"/>
      <c r="CT230" s="168"/>
      <c r="CU230" s="168"/>
      <c r="CV230" s="168"/>
      <c r="CW230" s="168">
        <v>213000</v>
      </c>
      <c r="CX230" s="168">
        <v>213000</v>
      </c>
      <c r="CY230" s="168"/>
      <c r="CZ230" s="71"/>
      <c r="DA230" s="71"/>
      <c r="DB230" s="190">
        <f t="shared" si="316"/>
        <v>345359</v>
      </c>
      <c r="DC230" s="71">
        <f t="shared" si="241"/>
        <v>16319</v>
      </c>
      <c r="DD230" s="71"/>
      <c r="DE230" s="71"/>
      <c r="DF230" s="71"/>
      <c r="DG230" s="190">
        <f t="shared" si="242"/>
        <v>345359</v>
      </c>
      <c r="DH230" s="71">
        <f t="shared" si="243"/>
        <v>16319</v>
      </c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1"/>
      <c r="DW230" s="71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4"/>
      <c r="EJ230" s="74"/>
      <c r="EK230" s="74"/>
      <c r="EL230" s="74"/>
      <c r="EM230" s="74"/>
      <c r="EN230" s="74"/>
      <c r="EO230" s="74"/>
      <c r="EP230" s="74"/>
      <c r="EQ230" s="74"/>
      <c r="ER230" s="74"/>
      <c r="ES230" s="74"/>
      <c r="ET230" s="74"/>
      <c r="EU230" s="74"/>
      <c r="EV230" s="74"/>
      <c r="EW230" s="74"/>
      <c r="EX230" s="74"/>
      <c r="EY230" s="74"/>
      <c r="EZ230" s="74"/>
      <c r="FA230" s="74"/>
      <c r="FB230" s="74"/>
    </row>
    <row r="231" spans="2:158" s="69" customFormat="1" ht="12">
      <c r="B231" s="76"/>
      <c r="C231" s="77" t="s">
        <v>393</v>
      </c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2"/>
      <c r="P231" s="71"/>
      <c r="Q231" s="71"/>
      <c r="R231" s="71"/>
      <c r="S231" s="71"/>
      <c r="T231" s="71"/>
      <c r="U231" s="71"/>
      <c r="V231" s="71"/>
      <c r="W231" s="71"/>
      <c r="X231" s="71"/>
      <c r="Y231" s="73">
        <v>59</v>
      </c>
      <c r="Z231" s="73"/>
      <c r="AA231" s="73"/>
      <c r="AB231" s="73"/>
      <c r="AC231" s="73"/>
      <c r="AD231" s="73"/>
      <c r="AE231" s="73"/>
      <c r="AF231" s="481">
        <f t="shared" si="306"/>
        <v>237693.30000000002</v>
      </c>
      <c r="AG231" s="571">
        <v>163722.4</v>
      </c>
      <c r="AH231" s="168">
        <v>21</v>
      </c>
      <c r="AI231" s="168">
        <v>2</v>
      </c>
      <c r="AJ231" s="168"/>
      <c r="AK231" s="168"/>
      <c r="AL231" s="168">
        <v>107</v>
      </c>
      <c r="AM231" s="168"/>
      <c r="AN231" s="168"/>
      <c r="AO231" s="168">
        <v>57687.3</v>
      </c>
      <c r="AP231" s="168">
        <v>10085</v>
      </c>
      <c r="AQ231" s="168">
        <v>27048</v>
      </c>
      <c r="AR231" s="168"/>
      <c r="AS231" s="481">
        <f>SUM(AG231,AH231,AK231,AL231,AO231)</f>
        <v>221537.7</v>
      </c>
      <c r="AT231" s="462"/>
      <c r="AU231" s="450">
        <f t="shared" si="312"/>
        <v>0</v>
      </c>
      <c r="AV231" s="168"/>
      <c r="AW231" s="168"/>
      <c r="AX231" s="168"/>
      <c r="AY231" s="462">
        <v>1655.4</v>
      </c>
      <c r="AZ231" s="168">
        <v>244</v>
      </c>
      <c r="BA231" s="537">
        <v>6202.6</v>
      </c>
      <c r="BB231" s="447">
        <f t="shared" si="313"/>
        <v>6665</v>
      </c>
      <c r="BC231" s="168"/>
      <c r="BD231" s="168">
        <v>6651</v>
      </c>
      <c r="BE231" s="168">
        <v>6359</v>
      </c>
      <c r="BF231" s="168">
        <v>14</v>
      </c>
      <c r="BG231" s="462"/>
      <c r="BH231" s="537">
        <v>1329.6</v>
      </c>
      <c r="BI231" s="462"/>
      <c r="BJ231" s="462">
        <v>3</v>
      </c>
      <c r="BK231" s="462"/>
      <c r="BL231" s="450">
        <f t="shared" si="315"/>
        <v>300</v>
      </c>
      <c r="BM231" s="168"/>
      <c r="BN231" s="168"/>
      <c r="BO231" s="168"/>
      <c r="BP231" s="168">
        <v>300</v>
      </c>
      <c r="BQ231" s="450">
        <f t="shared" si="321"/>
        <v>16155.600000000006</v>
      </c>
      <c r="BR231" s="168"/>
      <c r="BS231" s="168"/>
      <c r="BT231" s="168"/>
      <c r="BU231" s="168"/>
      <c r="BV231" s="168"/>
      <c r="BW231" s="168"/>
      <c r="BX231" s="168"/>
      <c r="BY231" s="168"/>
      <c r="BZ231" s="168"/>
      <c r="CA231" s="168"/>
      <c r="CB231" s="168"/>
      <c r="CC231" s="168"/>
      <c r="CD231" s="168"/>
      <c r="CE231" s="168"/>
      <c r="CF231" s="168"/>
      <c r="CG231" s="168"/>
      <c r="CH231" s="168"/>
      <c r="CI231" s="168"/>
      <c r="CJ231" s="168"/>
      <c r="CK231" s="168"/>
      <c r="CL231" s="168"/>
      <c r="CM231" s="168">
        <v>134481</v>
      </c>
      <c r="CN231" s="168">
        <v>583</v>
      </c>
      <c r="CO231" s="168">
        <v>6101</v>
      </c>
      <c r="CP231" s="571">
        <f t="shared" si="322"/>
        <v>140582</v>
      </c>
      <c r="CQ231" s="168">
        <v>21750</v>
      </c>
      <c r="CR231" s="168"/>
      <c r="CS231" s="168"/>
      <c r="CT231" s="168"/>
      <c r="CU231" s="168"/>
      <c r="CV231" s="168"/>
      <c r="CW231" s="168">
        <v>85861</v>
      </c>
      <c r="CX231" s="168">
        <v>85861</v>
      </c>
      <c r="CY231" s="168"/>
      <c r="CZ231" s="71"/>
      <c r="DA231" s="71"/>
      <c r="DB231" s="190">
        <f t="shared" si="316"/>
        <v>162332</v>
      </c>
      <c r="DC231" s="71">
        <f t="shared" si="241"/>
        <v>6684</v>
      </c>
      <c r="DD231" s="71"/>
      <c r="DE231" s="71"/>
      <c r="DF231" s="71"/>
      <c r="DG231" s="190">
        <f t="shared" si="242"/>
        <v>162332</v>
      </c>
      <c r="DH231" s="71">
        <f t="shared" si="243"/>
        <v>6684</v>
      </c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1"/>
      <c r="DW231" s="71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4"/>
      <c r="EJ231" s="74"/>
      <c r="EK231" s="74"/>
      <c r="EL231" s="74"/>
      <c r="EM231" s="74"/>
      <c r="EN231" s="74"/>
      <c r="EO231" s="74"/>
      <c r="EP231" s="74"/>
      <c r="EQ231" s="74"/>
      <c r="ER231" s="74"/>
      <c r="ES231" s="74"/>
      <c r="ET231" s="74"/>
      <c r="EU231" s="74"/>
      <c r="EV231" s="74"/>
      <c r="EW231" s="74"/>
      <c r="EX231" s="74"/>
      <c r="EY231" s="74"/>
      <c r="EZ231" s="74"/>
      <c r="FA231" s="74"/>
      <c r="FB231" s="74"/>
    </row>
    <row r="232" spans="2:158" s="69" customFormat="1" ht="12">
      <c r="B232" s="76"/>
      <c r="C232" s="77" t="s">
        <v>394</v>
      </c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2"/>
      <c r="P232" s="71"/>
      <c r="Q232" s="71"/>
      <c r="R232" s="71"/>
      <c r="S232" s="71"/>
      <c r="T232" s="71"/>
      <c r="U232" s="71"/>
      <c r="V232" s="71"/>
      <c r="W232" s="71"/>
      <c r="X232" s="71"/>
      <c r="Y232" s="73">
        <v>116</v>
      </c>
      <c r="Z232" s="73"/>
      <c r="AA232" s="73"/>
      <c r="AB232" s="73"/>
      <c r="AC232" s="73"/>
      <c r="AD232" s="73"/>
      <c r="AE232" s="73"/>
      <c r="AF232" s="447">
        <f t="shared" si="306"/>
        <v>752410</v>
      </c>
      <c r="AG232" s="168">
        <v>589775</v>
      </c>
      <c r="AH232" s="168">
        <v>88</v>
      </c>
      <c r="AI232" s="168">
        <v>54</v>
      </c>
      <c r="AJ232" s="168"/>
      <c r="AK232" s="168"/>
      <c r="AL232" s="168">
        <v>181</v>
      </c>
      <c r="AM232" s="168">
        <v>131</v>
      </c>
      <c r="AN232" s="168"/>
      <c r="AO232" s="168">
        <v>149626</v>
      </c>
      <c r="AP232" s="168">
        <v>48337</v>
      </c>
      <c r="AQ232" s="168">
        <v>29882</v>
      </c>
      <c r="AR232" s="168"/>
      <c r="AS232" s="447">
        <f t="shared" si="302"/>
        <v>739670</v>
      </c>
      <c r="AT232" s="462"/>
      <c r="AU232" s="450">
        <f t="shared" si="312"/>
        <v>6</v>
      </c>
      <c r="AV232" s="168">
        <v>6</v>
      </c>
      <c r="AW232" s="168"/>
      <c r="AX232" s="168"/>
      <c r="AY232" s="462">
        <v>2606</v>
      </c>
      <c r="AZ232" s="168">
        <v>618</v>
      </c>
      <c r="BA232" s="462">
        <v>1974</v>
      </c>
      <c r="BB232" s="447">
        <f t="shared" si="313"/>
        <v>2753</v>
      </c>
      <c r="BC232" s="168">
        <v>131</v>
      </c>
      <c r="BD232" s="168">
        <v>2403</v>
      </c>
      <c r="BE232" s="168"/>
      <c r="BF232" s="168">
        <v>219</v>
      </c>
      <c r="BG232" s="462"/>
      <c r="BH232" s="462">
        <v>2632</v>
      </c>
      <c r="BI232" s="462"/>
      <c r="BJ232" s="462">
        <v>76</v>
      </c>
      <c r="BK232" s="462"/>
      <c r="BL232" s="450">
        <f t="shared" si="315"/>
        <v>2693</v>
      </c>
      <c r="BM232" s="168"/>
      <c r="BN232" s="168"/>
      <c r="BO232" s="168"/>
      <c r="BP232" s="168">
        <v>2693</v>
      </c>
      <c r="BQ232" s="450">
        <f t="shared" si="321"/>
        <v>12740</v>
      </c>
      <c r="BR232" s="168">
        <v>2091</v>
      </c>
      <c r="BS232" s="168"/>
      <c r="BT232" s="168">
        <v>1988</v>
      </c>
      <c r="BU232" s="168"/>
      <c r="BV232" s="168"/>
      <c r="BW232" s="168"/>
      <c r="BX232" s="168"/>
      <c r="BY232" s="168"/>
      <c r="BZ232" s="168"/>
      <c r="CA232" s="168"/>
      <c r="CB232" s="168"/>
      <c r="CC232" s="168"/>
      <c r="CD232" s="168"/>
      <c r="CE232" s="168">
        <v>103</v>
      </c>
      <c r="CF232" s="168"/>
      <c r="CG232" s="168"/>
      <c r="CH232" s="168">
        <v>2091</v>
      </c>
      <c r="CI232" s="168"/>
      <c r="CJ232" s="168"/>
      <c r="CK232" s="168"/>
      <c r="CL232" s="168"/>
      <c r="CM232" s="168">
        <v>477053</v>
      </c>
      <c r="CN232" s="168">
        <v>3459</v>
      </c>
      <c r="CO232" s="168">
        <v>37570</v>
      </c>
      <c r="CP232" s="571">
        <f t="shared" si="322"/>
        <v>514623</v>
      </c>
      <c r="CQ232" s="168">
        <v>74443</v>
      </c>
      <c r="CR232" s="168"/>
      <c r="CS232" s="168"/>
      <c r="CT232" s="168"/>
      <c r="CU232" s="168"/>
      <c r="CV232" s="168"/>
      <c r="CW232" s="168"/>
      <c r="CX232" s="168"/>
      <c r="CY232" s="168"/>
      <c r="CZ232" s="71"/>
      <c r="DA232" s="71"/>
      <c r="DB232" s="190">
        <f t="shared" si="316"/>
        <v>589066</v>
      </c>
      <c r="DC232" s="71">
        <f t="shared" si="241"/>
        <v>41029</v>
      </c>
      <c r="DD232" s="71"/>
      <c r="DE232" s="71"/>
      <c r="DF232" s="71"/>
      <c r="DG232" s="190">
        <f t="shared" si="242"/>
        <v>589066</v>
      </c>
      <c r="DH232" s="71">
        <f t="shared" si="243"/>
        <v>41029</v>
      </c>
      <c r="DI232" s="71"/>
      <c r="DJ232" s="71"/>
      <c r="DK232" s="71"/>
      <c r="DL232" s="71"/>
      <c r="DM232" s="71"/>
      <c r="DN232" s="71"/>
      <c r="DO232" s="71"/>
      <c r="DP232" s="71"/>
      <c r="DQ232" s="71"/>
      <c r="DR232" s="71"/>
      <c r="DS232" s="71"/>
      <c r="DT232" s="71"/>
      <c r="DU232" s="71"/>
      <c r="DV232" s="71"/>
      <c r="DW232" s="71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4"/>
      <c r="EJ232" s="74"/>
      <c r="EK232" s="74"/>
      <c r="EL232" s="74"/>
      <c r="EM232" s="74"/>
      <c r="EN232" s="74"/>
      <c r="EO232" s="74"/>
      <c r="EP232" s="74"/>
      <c r="EQ232" s="74"/>
      <c r="ER232" s="74"/>
      <c r="ES232" s="74"/>
      <c r="ET232" s="74"/>
      <c r="EU232" s="74"/>
      <c r="EV232" s="74"/>
      <c r="EW232" s="74"/>
      <c r="EX232" s="74"/>
      <c r="EY232" s="74"/>
      <c r="EZ232" s="74"/>
      <c r="FA232" s="74"/>
      <c r="FB232" s="74"/>
    </row>
    <row r="233" spans="2:158" s="69" customFormat="1" ht="12">
      <c r="B233" s="76"/>
      <c r="C233" s="77" t="s">
        <v>395</v>
      </c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2"/>
      <c r="P233" s="71"/>
      <c r="Q233" s="71"/>
      <c r="R233" s="71"/>
      <c r="S233" s="71"/>
      <c r="T233" s="71"/>
      <c r="U233" s="71"/>
      <c r="V233" s="71"/>
      <c r="W233" s="71"/>
      <c r="X233" s="71"/>
      <c r="Y233" s="73">
        <v>55</v>
      </c>
      <c r="Z233" s="73"/>
      <c r="AA233" s="73"/>
      <c r="AB233" s="73"/>
      <c r="AC233" s="73"/>
      <c r="AD233" s="73"/>
      <c r="AE233" s="73"/>
      <c r="AF233" s="447">
        <f t="shared" si="306"/>
        <v>266821</v>
      </c>
      <c r="AG233" s="168">
        <v>218905</v>
      </c>
      <c r="AH233" s="168">
        <v>5</v>
      </c>
      <c r="AI233" s="168">
        <v>5</v>
      </c>
      <c r="AJ233" s="168"/>
      <c r="AK233" s="168"/>
      <c r="AL233" s="168"/>
      <c r="AM233" s="168"/>
      <c r="AN233" s="168"/>
      <c r="AO233" s="168">
        <v>41453</v>
      </c>
      <c r="AP233" s="168"/>
      <c r="AQ233" s="168">
        <v>28055</v>
      </c>
      <c r="AR233" s="168"/>
      <c r="AS233" s="447">
        <f t="shared" si="302"/>
        <v>260363</v>
      </c>
      <c r="AT233" s="462"/>
      <c r="AU233" s="450">
        <f t="shared" si="312"/>
        <v>0</v>
      </c>
      <c r="AV233" s="168"/>
      <c r="AW233" s="168"/>
      <c r="AX233" s="168"/>
      <c r="AY233" s="462">
        <v>3764</v>
      </c>
      <c r="AZ233" s="168">
        <v>125</v>
      </c>
      <c r="BA233" s="462">
        <v>633</v>
      </c>
      <c r="BB233" s="447">
        <f t="shared" si="313"/>
        <v>618</v>
      </c>
      <c r="BC233" s="168">
        <v>6</v>
      </c>
      <c r="BD233" s="168">
        <v>555</v>
      </c>
      <c r="BE233" s="168">
        <v>476</v>
      </c>
      <c r="BF233" s="168">
        <v>57</v>
      </c>
      <c r="BG233" s="462"/>
      <c r="BH233" s="462">
        <v>1114</v>
      </c>
      <c r="BI233" s="462"/>
      <c r="BJ233" s="462">
        <v>2</v>
      </c>
      <c r="BK233" s="462"/>
      <c r="BL233" s="450">
        <f t="shared" si="315"/>
        <v>327</v>
      </c>
      <c r="BM233" s="168"/>
      <c r="BN233" s="168"/>
      <c r="BO233" s="168"/>
      <c r="BP233" s="168">
        <v>327</v>
      </c>
      <c r="BQ233" s="450">
        <f t="shared" si="321"/>
        <v>6458</v>
      </c>
      <c r="BR233" s="168"/>
      <c r="BS233" s="168"/>
      <c r="BT233" s="168"/>
      <c r="BU233" s="168"/>
      <c r="BV233" s="168"/>
      <c r="BW233" s="168"/>
      <c r="BX233" s="168"/>
      <c r="BY233" s="168"/>
      <c r="BZ233" s="168"/>
      <c r="CA233" s="168"/>
      <c r="CB233" s="168"/>
      <c r="CC233" s="168"/>
      <c r="CD233" s="168"/>
      <c r="CE233" s="168"/>
      <c r="CF233" s="168"/>
      <c r="CG233" s="168"/>
      <c r="CH233" s="168"/>
      <c r="CI233" s="168"/>
      <c r="CJ233" s="168"/>
      <c r="CK233" s="168"/>
      <c r="CL233" s="168"/>
      <c r="CM233" s="168">
        <v>169849</v>
      </c>
      <c r="CN233" s="168">
        <v>503</v>
      </c>
      <c r="CO233" s="168">
        <v>8825</v>
      </c>
      <c r="CP233" s="571">
        <f t="shared" si="322"/>
        <v>178674</v>
      </c>
      <c r="CQ233" s="168">
        <v>23588</v>
      </c>
      <c r="CR233" s="168"/>
      <c r="CS233" s="168"/>
      <c r="CT233" s="168"/>
      <c r="CU233" s="168"/>
      <c r="CV233" s="168"/>
      <c r="CW233" s="168"/>
      <c r="CX233" s="168"/>
      <c r="CY233" s="168"/>
      <c r="CZ233" s="71"/>
      <c r="DA233" s="71"/>
      <c r="DB233" s="190">
        <f t="shared" si="316"/>
        <v>202262</v>
      </c>
      <c r="DC233" s="71">
        <f t="shared" si="241"/>
        <v>9328</v>
      </c>
      <c r="DD233" s="71"/>
      <c r="DE233" s="71"/>
      <c r="DF233" s="71"/>
      <c r="DG233" s="190">
        <f t="shared" si="242"/>
        <v>202262</v>
      </c>
      <c r="DH233" s="71">
        <f t="shared" si="243"/>
        <v>9328</v>
      </c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1"/>
      <c r="DW233" s="71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4"/>
      <c r="EJ233" s="74"/>
      <c r="EK233" s="74"/>
      <c r="EL233" s="74"/>
      <c r="EM233" s="74"/>
      <c r="EN233" s="74"/>
      <c r="EO233" s="74"/>
      <c r="EP233" s="74"/>
      <c r="EQ233" s="74"/>
      <c r="ER233" s="74"/>
      <c r="ES233" s="74"/>
      <c r="ET233" s="74"/>
      <c r="EU233" s="74"/>
      <c r="EV233" s="74"/>
      <c r="EW233" s="74"/>
      <c r="EX233" s="74"/>
      <c r="EY233" s="74"/>
      <c r="EZ233" s="74"/>
      <c r="FA233" s="74"/>
      <c r="FB233" s="74"/>
    </row>
    <row r="234" spans="2:158" s="69" customFormat="1" ht="12">
      <c r="B234" s="76"/>
      <c r="C234" s="77" t="s">
        <v>396</v>
      </c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2"/>
      <c r="P234" s="71"/>
      <c r="Q234" s="71"/>
      <c r="R234" s="71"/>
      <c r="S234" s="71"/>
      <c r="T234" s="71"/>
      <c r="U234" s="71"/>
      <c r="V234" s="71"/>
      <c r="W234" s="71"/>
      <c r="X234" s="71"/>
      <c r="Y234" s="73">
        <v>38</v>
      </c>
      <c r="Z234" s="73"/>
      <c r="AA234" s="73"/>
      <c r="AB234" s="73"/>
      <c r="AC234" s="73"/>
      <c r="AD234" s="73"/>
      <c r="AE234" s="73"/>
      <c r="AF234" s="447">
        <f>SUM(AS234:AU234,AY234,BA234:BB234,BG234:BL234)</f>
        <v>574369</v>
      </c>
      <c r="AG234" s="168">
        <v>260304</v>
      </c>
      <c r="AH234" s="168"/>
      <c r="AI234" s="168"/>
      <c r="AJ234" s="168"/>
      <c r="AK234" s="168">
        <v>40729</v>
      </c>
      <c r="AL234" s="168"/>
      <c r="AM234" s="168"/>
      <c r="AN234" s="168"/>
      <c r="AO234" s="168">
        <v>249451</v>
      </c>
      <c r="AP234" s="168">
        <v>27476</v>
      </c>
      <c r="AQ234" s="168">
        <v>96042</v>
      </c>
      <c r="AR234" s="168"/>
      <c r="AS234" s="447">
        <f t="shared" si="302"/>
        <v>550484</v>
      </c>
      <c r="AT234" s="462"/>
      <c r="AU234" s="450">
        <f t="shared" si="312"/>
        <v>0</v>
      </c>
      <c r="AV234" s="168"/>
      <c r="AW234" s="168"/>
      <c r="AX234" s="168"/>
      <c r="AY234" s="462">
        <v>1225</v>
      </c>
      <c r="AZ234" s="168">
        <v>236</v>
      </c>
      <c r="BA234" s="462">
        <v>1232</v>
      </c>
      <c r="BB234" s="447">
        <f t="shared" si="313"/>
        <v>4789</v>
      </c>
      <c r="BC234" s="168">
        <v>685</v>
      </c>
      <c r="BD234" s="168">
        <v>3886</v>
      </c>
      <c r="BE234" s="168"/>
      <c r="BF234" s="168">
        <v>218</v>
      </c>
      <c r="BG234" s="462"/>
      <c r="BH234" s="462">
        <v>1818</v>
      </c>
      <c r="BI234" s="462"/>
      <c r="BJ234" s="462"/>
      <c r="BK234" s="462"/>
      <c r="BL234" s="450">
        <f t="shared" si="315"/>
        <v>14821</v>
      </c>
      <c r="BM234" s="168"/>
      <c r="BN234" s="168"/>
      <c r="BO234" s="168"/>
      <c r="BP234" s="168">
        <v>14821</v>
      </c>
      <c r="BQ234" s="450">
        <f t="shared" si="321"/>
        <v>23885</v>
      </c>
      <c r="BR234" s="168"/>
      <c r="BS234" s="168"/>
      <c r="BT234" s="168"/>
      <c r="BU234" s="168"/>
      <c r="BV234" s="168"/>
      <c r="BW234" s="168"/>
      <c r="BX234" s="168"/>
      <c r="BY234" s="168"/>
      <c r="BZ234" s="168"/>
      <c r="CA234" s="168"/>
      <c r="CB234" s="168"/>
      <c r="CC234" s="168"/>
      <c r="CD234" s="168"/>
      <c r="CE234" s="168"/>
      <c r="CF234" s="168"/>
      <c r="CG234" s="168"/>
      <c r="CH234" s="168"/>
      <c r="CI234" s="168"/>
      <c r="CJ234" s="168"/>
      <c r="CK234" s="168"/>
      <c r="CL234" s="168"/>
      <c r="CM234" s="168">
        <v>119892</v>
      </c>
      <c r="CN234" s="168"/>
      <c r="CO234" s="168">
        <v>12439</v>
      </c>
      <c r="CP234" s="571">
        <f t="shared" si="322"/>
        <v>132331</v>
      </c>
      <c r="CQ234" s="168">
        <v>33705</v>
      </c>
      <c r="CR234" s="168"/>
      <c r="CS234" s="168"/>
      <c r="CT234" s="168"/>
      <c r="CU234" s="168"/>
      <c r="CV234" s="168"/>
      <c r="CW234" s="168">
        <v>4053</v>
      </c>
      <c r="CX234" s="168"/>
      <c r="CY234" s="168"/>
      <c r="CZ234" s="71"/>
      <c r="DA234" s="71">
        <v>81046</v>
      </c>
      <c r="DB234" s="190">
        <f>SUM(CP234,CQ234,DA234)</f>
        <v>247082</v>
      </c>
      <c r="DC234" s="71">
        <f t="shared" si="241"/>
        <v>12439</v>
      </c>
      <c r="DD234" s="71"/>
      <c r="DE234" s="71">
        <v>57243</v>
      </c>
      <c r="DF234" s="71">
        <v>57243</v>
      </c>
      <c r="DG234" s="190">
        <f>SUM(DB234,DF234)</f>
        <v>304325</v>
      </c>
      <c r="DH234" s="71">
        <f t="shared" si="243"/>
        <v>12439</v>
      </c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/>
      <c r="DU234" s="71"/>
      <c r="DV234" s="71"/>
      <c r="DW234" s="71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4"/>
      <c r="EJ234" s="74"/>
      <c r="EK234" s="74"/>
      <c r="EL234" s="74"/>
      <c r="EM234" s="74"/>
      <c r="EN234" s="74"/>
      <c r="EO234" s="74"/>
      <c r="EP234" s="74"/>
      <c r="EQ234" s="74"/>
      <c r="ER234" s="74"/>
      <c r="ES234" s="74"/>
      <c r="ET234" s="74"/>
      <c r="EU234" s="74"/>
      <c r="EV234" s="74"/>
      <c r="EW234" s="74"/>
      <c r="EX234" s="74"/>
      <c r="EY234" s="74"/>
      <c r="EZ234" s="74"/>
      <c r="FA234" s="74"/>
      <c r="FB234" s="74"/>
    </row>
    <row r="235" spans="2:158" s="69" customFormat="1" ht="12">
      <c r="B235" s="76"/>
      <c r="C235" s="77" t="s">
        <v>397</v>
      </c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2"/>
      <c r="P235" s="71"/>
      <c r="Q235" s="71"/>
      <c r="R235" s="71"/>
      <c r="S235" s="71"/>
      <c r="T235" s="71"/>
      <c r="U235" s="71"/>
      <c r="V235" s="71"/>
      <c r="W235" s="71"/>
      <c r="X235" s="71"/>
      <c r="Y235" s="73">
        <v>62</v>
      </c>
      <c r="Z235" s="73"/>
      <c r="AA235" s="73"/>
      <c r="AB235" s="73"/>
      <c r="AC235" s="73"/>
      <c r="AD235" s="73"/>
      <c r="AE235" s="73"/>
      <c r="AF235" s="447">
        <f t="shared" si="306"/>
        <v>258264</v>
      </c>
      <c r="AG235" s="168">
        <v>198233</v>
      </c>
      <c r="AH235" s="168"/>
      <c r="AI235" s="168"/>
      <c r="AJ235" s="168"/>
      <c r="AK235" s="168"/>
      <c r="AL235" s="168">
        <v>343</v>
      </c>
      <c r="AM235" s="168">
        <v>219</v>
      </c>
      <c r="AN235" s="168"/>
      <c r="AO235" s="168">
        <v>54675</v>
      </c>
      <c r="AP235" s="168">
        <v>7878</v>
      </c>
      <c r="AQ235" s="168">
        <v>20817</v>
      </c>
      <c r="AR235" s="168"/>
      <c r="AS235" s="447">
        <f t="shared" si="302"/>
        <v>253251</v>
      </c>
      <c r="AT235" s="462"/>
      <c r="AU235" s="450">
        <f t="shared" si="312"/>
        <v>0</v>
      </c>
      <c r="AV235" s="168"/>
      <c r="AW235" s="168"/>
      <c r="AX235" s="168"/>
      <c r="AY235" s="462">
        <v>1469</v>
      </c>
      <c r="AZ235" s="168">
        <v>131</v>
      </c>
      <c r="BA235" s="462">
        <v>1054</v>
      </c>
      <c r="BB235" s="447">
        <f t="shared" si="313"/>
        <v>815</v>
      </c>
      <c r="BC235" s="168">
        <v>301</v>
      </c>
      <c r="BD235" s="168">
        <v>493</v>
      </c>
      <c r="BE235" s="168">
        <v>7</v>
      </c>
      <c r="BF235" s="168">
        <v>21</v>
      </c>
      <c r="BG235" s="462"/>
      <c r="BH235" s="462">
        <v>1332</v>
      </c>
      <c r="BI235" s="462"/>
      <c r="BJ235" s="462">
        <v>17</v>
      </c>
      <c r="BK235" s="462"/>
      <c r="BL235" s="450">
        <f t="shared" si="315"/>
        <v>326</v>
      </c>
      <c r="BM235" s="168"/>
      <c r="BN235" s="168"/>
      <c r="BO235" s="168"/>
      <c r="BP235" s="168">
        <v>326</v>
      </c>
      <c r="BQ235" s="450">
        <f t="shared" si="321"/>
        <v>5013</v>
      </c>
      <c r="BR235" s="168">
        <v>5744</v>
      </c>
      <c r="BS235" s="168"/>
      <c r="BT235" s="168">
        <v>5525</v>
      </c>
      <c r="BU235" s="168"/>
      <c r="BV235" s="168"/>
      <c r="BW235" s="168"/>
      <c r="BX235" s="168"/>
      <c r="BY235" s="168"/>
      <c r="BZ235" s="168"/>
      <c r="CA235" s="168"/>
      <c r="CB235" s="168">
        <v>219</v>
      </c>
      <c r="CC235" s="168"/>
      <c r="CD235" s="168">
        <v>219</v>
      </c>
      <c r="CE235" s="168"/>
      <c r="CF235" s="168"/>
      <c r="CG235" s="168"/>
      <c r="CH235" s="168">
        <v>5744</v>
      </c>
      <c r="CI235" s="168"/>
      <c r="CJ235" s="168"/>
      <c r="CK235" s="168">
        <v>92</v>
      </c>
      <c r="CL235" s="168"/>
      <c r="CM235" s="168">
        <v>169107</v>
      </c>
      <c r="CN235" s="168"/>
      <c r="CO235" s="168">
        <v>302</v>
      </c>
      <c r="CP235" s="571">
        <f t="shared" si="322"/>
        <v>169501</v>
      </c>
      <c r="CQ235" s="168">
        <v>27294</v>
      </c>
      <c r="CR235" s="168"/>
      <c r="CS235" s="168"/>
      <c r="CT235" s="168"/>
      <c r="CU235" s="168"/>
      <c r="CV235" s="168"/>
      <c r="CW235" s="168">
        <v>67000</v>
      </c>
      <c r="CX235" s="168"/>
      <c r="CY235" s="168"/>
      <c r="CZ235" s="71"/>
      <c r="DA235" s="71"/>
      <c r="DB235" s="190">
        <f t="shared" si="240"/>
        <v>196795</v>
      </c>
      <c r="DC235" s="71">
        <f t="shared" si="241"/>
        <v>302</v>
      </c>
      <c r="DD235" s="71"/>
      <c r="DE235" s="71"/>
      <c r="DF235" s="71"/>
      <c r="DG235" s="190">
        <f t="shared" si="242"/>
        <v>196795</v>
      </c>
      <c r="DH235" s="71">
        <f t="shared" si="243"/>
        <v>302</v>
      </c>
      <c r="DI235" s="71"/>
      <c r="DJ235" s="71"/>
      <c r="DK235" s="71"/>
      <c r="DL235" s="71"/>
      <c r="DM235" s="71"/>
      <c r="DN235" s="71"/>
      <c r="DO235" s="71"/>
      <c r="DP235" s="71"/>
      <c r="DQ235" s="71"/>
      <c r="DR235" s="71"/>
      <c r="DS235" s="71"/>
      <c r="DT235" s="71"/>
      <c r="DU235" s="71"/>
      <c r="DV235" s="71"/>
      <c r="DW235" s="71"/>
      <c r="DX235" s="71"/>
      <c r="DY235" s="71"/>
      <c r="DZ235" s="71"/>
      <c r="EA235" s="71"/>
      <c r="EB235" s="71"/>
      <c r="EC235" s="71"/>
      <c r="ED235" s="71"/>
      <c r="EE235" s="71"/>
      <c r="EF235" s="71"/>
      <c r="EG235" s="71"/>
      <c r="EH235" s="71"/>
      <c r="EI235" s="74"/>
      <c r="EJ235" s="74"/>
      <c r="EK235" s="74"/>
      <c r="EL235" s="74"/>
      <c r="EM235" s="74"/>
      <c r="EN235" s="74"/>
      <c r="EO235" s="74"/>
      <c r="EP235" s="74"/>
      <c r="EQ235" s="74"/>
      <c r="ER235" s="74"/>
      <c r="ES235" s="74"/>
      <c r="ET235" s="74"/>
      <c r="EU235" s="74"/>
      <c r="EV235" s="74"/>
      <c r="EW235" s="74"/>
      <c r="EX235" s="74"/>
      <c r="EY235" s="74"/>
      <c r="EZ235" s="74"/>
      <c r="FA235" s="74"/>
      <c r="FB235" s="74"/>
    </row>
    <row r="236" spans="2:158" s="69" customFormat="1" ht="12">
      <c r="B236" s="76"/>
      <c r="C236" s="77" t="s">
        <v>398</v>
      </c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2"/>
      <c r="P236" s="71"/>
      <c r="Q236" s="71"/>
      <c r="R236" s="71"/>
      <c r="S236" s="71"/>
      <c r="T236" s="71"/>
      <c r="U236" s="71"/>
      <c r="V236" s="71"/>
      <c r="W236" s="71"/>
      <c r="X236" s="71"/>
      <c r="Y236" s="73"/>
      <c r="Z236" s="73"/>
      <c r="AA236" s="73"/>
      <c r="AB236" s="73"/>
      <c r="AC236" s="73"/>
      <c r="AD236" s="73"/>
      <c r="AE236" s="73"/>
      <c r="AF236" s="447">
        <f t="shared" si="306"/>
        <v>0</v>
      </c>
      <c r="AG236" s="168"/>
      <c r="AH236" s="168"/>
      <c r="AI236" s="168"/>
      <c r="AJ236" s="168"/>
      <c r="AK236" s="168"/>
      <c r="AL236" s="168"/>
      <c r="AM236" s="168"/>
      <c r="AN236" s="168"/>
      <c r="AO236" s="168"/>
      <c r="AP236" s="168"/>
      <c r="AQ236" s="168"/>
      <c r="AR236" s="168"/>
      <c r="AS236" s="447">
        <f t="shared" si="302"/>
        <v>0</v>
      </c>
      <c r="AT236" s="462"/>
      <c r="AU236" s="450">
        <f t="shared" si="312"/>
        <v>0</v>
      </c>
      <c r="AV236" s="168"/>
      <c r="AW236" s="168"/>
      <c r="AX236" s="168"/>
      <c r="AY236" s="462"/>
      <c r="AZ236" s="168"/>
      <c r="BA236" s="462"/>
      <c r="BB236" s="447">
        <f t="shared" si="313"/>
        <v>0</v>
      </c>
      <c r="BC236" s="168"/>
      <c r="BD236" s="168"/>
      <c r="BE236" s="168"/>
      <c r="BF236" s="168"/>
      <c r="BG236" s="462"/>
      <c r="BH236" s="462"/>
      <c r="BI236" s="462"/>
      <c r="BJ236" s="462"/>
      <c r="BK236" s="462"/>
      <c r="BL236" s="450">
        <f t="shared" si="315"/>
        <v>0</v>
      </c>
      <c r="BM236" s="168"/>
      <c r="BN236" s="168"/>
      <c r="BO236" s="168"/>
      <c r="BP236" s="168"/>
      <c r="BQ236" s="462"/>
      <c r="BR236" s="168"/>
      <c r="BS236" s="168"/>
      <c r="BT236" s="168"/>
      <c r="BU236" s="168"/>
      <c r="BV236" s="168"/>
      <c r="BW236" s="168"/>
      <c r="BX236" s="168"/>
      <c r="BY236" s="168"/>
      <c r="BZ236" s="168"/>
      <c r="CA236" s="168"/>
      <c r="CB236" s="168"/>
      <c r="CC236" s="168"/>
      <c r="CD236" s="168"/>
      <c r="CE236" s="168"/>
      <c r="CF236" s="168"/>
      <c r="CG236" s="168"/>
      <c r="CH236" s="168"/>
      <c r="CI236" s="168"/>
      <c r="CJ236" s="168"/>
      <c r="CK236" s="168"/>
      <c r="CL236" s="168"/>
      <c r="CM236" s="168"/>
      <c r="CN236" s="168"/>
      <c r="CO236" s="168"/>
      <c r="CP236" s="571">
        <f t="shared" si="322"/>
        <v>0</v>
      </c>
      <c r="CQ236" s="168"/>
      <c r="CR236" s="168"/>
      <c r="CS236" s="168"/>
      <c r="CT236" s="168"/>
      <c r="CU236" s="168"/>
      <c r="CV236" s="168"/>
      <c r="CW236" s="168"/>
      <c r="CX236" s="168"/>
      <c r="CY236" s="168"/>
      <c r="CZ236" s="71"/>
      <c r="DA236" s="71"/>
      <c r="DB236" s="190">
        <f t="shared" si="240"/>
        <v>0</v>
      </c>
      <c r="DC236" s="71">
        <f t="shared" si="241"/>
        <v>0</v>
      </c>
      <c r="DD236" s="71"/>
      <c r="DE236" s="71"/>
      <c r="DF236" s="71"/>
      <c r="DG236" s="190">
        <f t="shared" si="242"/>
        <v>0</v>
      </c>
      <c r="DH236" s="71">
        <f t="shared" si="243"/>
        <v>0</v>
      </c>
      <c r="DI236" s="71"/>
      <c r="DJ236" s="71"/>
      <c r="DK236" s="71"/>
      <c r="DL236" s="71"/>
      <c r="DM236" s="71"/>
      <c r="DN236" s="71"/>
      <c r="DO236" s="71"/>
      <c r="DP236" s="71"/>
      <c r="DQ236" s="71"/>
      <c r="DR236" s="71"/>
      <c r="DS236" s="71"/>
      <c r="DT236" s="71"/>
      <c r="DU236" s="71"/>
      <c r="DV236" s="71"/>
      <c r="DW236" s="71"/>
      <c r="DX236" s="71"/>
      <c r="DY236" s="71"/>
      <c r="DZ236" s="71"/>
      <c r="EA236" s="71"/>
      <c r="EB236" s="71"/>
      <c r="EC236" s="71"/>
      <c r="ED236" s="71"/>
      <c r="EE236" s="71"/>
      <c r="EF236" s="71"/>
      <c r="EG236" s="71"/>
      <c r="EH236" s="71"/>
      <c r="EI236" s="74"/>
      <c r="EJ236" s="74"/>
      <c r="EK236" s="74"/>
      <c r="EL236" s="74"/>
      <c r="EM236" s="74"/>
      <c r="EN236" s="74"/>
      <c r="EO236" s="74"/>
      <c r="EP236" s="74"/>
      <c r="EQ236" s="74"/>
      <c r="ER236" s="74"/>
      <c r="ES236" s="74"/>
      <c r="ET236" s="74"/>
      <c r="EU236" s="74"/>
      <c r="EV236" s="74"/>
      <c r="EW236" s="74"/>
      <c r="EX236" s="74"/>
      <c r="EY236" s="74"/>
      <c r="EZ236" s="74"/>
      <c r="FA236" s="74"/>
      <c r="FB236" s="74"/>
    </row>
    <row r="237" spans="2:158" s="187" customFormat="1" ht="36" customHeight="1">
      <c r="B237" s="702" t="s">
        <v>425</v>
      </c>
      <c r="C237" s="717" t="s">
        <v>426</v>
      </c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185"/>
      <c r="P237" s="88"/>
      <c r="Q237" s="88"/>
      <c r="R237" s="88"/>
      <c r="S237" s="88"/>
      <c r="T237" s="88"/>
      <c r="U237" s="88"/>
      <c r="V237" s="88"/>
      <c r="W237" s="88"/>
      <c r="X237" s="88"/>
      <c r="Y237" s="88">
        <v>26</v>
      </c>
      <c r="Z237" s="88"/>
      <c r="AA237" s="88"/>
      <c r="AB237" s="88"/>
      <c r="AC237" s="88"/>
      <c r="AD237" s="88"/>
      <c r="AE237" s="88"/>
      <c r="AF237" s="447">
        <f t="shared" si="306"/>
        <v>56.7</v>
      </c>
      <c r="AG237" s="88">
        <v>13.2</v>
      </c>
      <c r="AH237" s="88"/>
      <c r="AI237" s="88"/>
      <c r="AJ237" s="88"/>
      <c r="AK237" s="88"/>
      <c r="AL237" s="88"/>
      <c r="AM237" s="88"/>
      <c r="AN237" s="88"/>
      <c r="AO237" s="88">
        <v>40.9</v>
      </c>
      <c r="AP237" s="88">
        <v>5.5</v>
      </c>
      <c r="AQ237" s="88">
        <v>7.2</v>
      </c>
      <c r="AR237" s="88"/>
      <c r="AS237" s="447">
        <f t="shared" si="302"/>
        <v>54.099999999999994</v>
      </c>
      <c r="AT237" s="450"/>
      <c r="AU237" s="450">
        <f t="shared" si="312"/>
        <v>0</v>
      </c>
      <c r="AV237" s="88"/>
      <c r="AW237" s="88"/>
      <c r="AX237" s="88"/>
      <c r="AY237" s="450">
        <v>0.2</v>
      </c>
      <c r="AZ237" s="88"/>
      <c r="BA237" s="450">
        <v>0.1</v>
      </c>
      <c r="BB237" s="447">
        <f t="shared" si="313"/>
        <v>0.1</v>
      </c>
      <c r="BC237" s="88"/>
      <c r="BD237" s="88">
        <v>0.1</v>
      </c>
      <c r="BE237" s="88">
        <v>0.1</v>
      </c>
      <c r="BF237" s="88"/>
      <c r="BG237" s="450"/>
      <c r="BH237" s="450">
        <v>0.1</v>
      </c>
      <c r="BI237" s="450"/>
      <c r="BJ237" s="450"/>
      <c r="BK237" s="450"/>
      <c r="BL237" s="450">
        <v>2.1</v>
      </c>
      <c r="BM237" s="88"/>
      <c r="BN237" s="88"/>
      <c r="BO237" s="88"/>
      <c r="BP237" s="88">
        <v>2.1</v>
      </c>
      <c r="BQ237" s="450">
        <f t="shared" ref="BQ237:BQ268" si="323">SUM(AT237,AU237,AY237,BA237,BB237,BG237,BH237,BI237,BJ237,BK237,BL237)</f>
        <v>2.6</v>
      </c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>
        <v>10.3</v>
      </c>
      <c r="CN237" s="88"/>
      <c r="CO237" s="88"/>
      <c r="CP237" s="305">
        <f t="shared" si="322"/>
        <v>10.3</v>
      </c>
      <c r="CQ237" s="88">
        <v>2</v>
      </c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305">
        <f t="shared" si="240"/>
        <v>12.3</v>
      </c>
      <c r="DC237" s="33">
        <f t="shared" si="241"/>
        <v>0</v>
      </c>
      <c r="DD237" s="88"/>
      <c r="DE237" s="88"/>
      <c r="DF237" s="88"/>
      <c r="DG237" s="305">
        <f t="shared" si="242"/>
        <v>12.3</v>
      </c>
      <c r="DH237" s="33">
        <f t="shared" si="243"/>
        <v>0</v>
      </c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186"/>
      <c r="EJ237" s="186"/>
      <c r="EK237" s="186"/>
      <c r="EL237" s="186"/>
      <c r="EM237" s="186"/>
      <c r="EN237" s="186"/>
      <c r="EO237" s="186"/>
      <c r="EP237" s="186"/>
      <c r="EQ237" s="186"/>
      <c r="ER237" s="186"/>
      <c r="ES237" s="186"/>
      <c r="ET237" s="186"/>
      <c r="EU237" s="186"/>
      <c r="EV237" s="186"/>
      <c r="EW237" s="186"/>
      <c r="EX237" s="186"/>
      <c r="EY237" s="186"/>
      <c r="EZ237" s="186"/>
      <c r="FA237" s="186"/>
      <c r="FB237" s="186"/>
    </row>
    <row r="238" spans="2:158" s="83" customFormat="1" ht="12">
      <c r="B238" s="703"/>
      <c r="C238" s="718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7"/>
      <c r="P238" s="86"/>
      <c r="Q238" s="86"/>
      <c r="R238" s="86"/>
      <c r="S238" s="86"/>
      <c r="T238" s="86"/>
      <c r="U238" s="86"/>
      <c r="V238" s="86"/>
      <c r="W238" s="86"/>
      <c r="X238" s="86"/>
      <c r="Y238" s="88">
        <f>SUM(Y239:Y252)</f>
        <v>26</v>
      </c>
      <c r="Z238" s="88"/>
      <c r="AA238" s="88"/>
      <c r="AB238" s="88"/>
      <c r="AC238" s="88"/>
      <c r="AD238" s="88"/>
      <c r="AE238" s="88"/>
      <c r="AF238" s="447">
        <f t="shared" si="306"/>
        <v>56715</v>
      </c>
      <c r="AG238" s="88">
        <f t="shared" ref="AG238:AR238" si="324">SUM(AG239:AG252)</f>
        <v>13202</v>
      </c>
      <c r="AH238" s="88">
        <f t="shared" si="324"/>
        <v>0</v>
      </c>
      <c r="AI238" s="88">
        <f t="shared" si="324"/>
        <v>0</v>
      </c>
      <c r="AJ238" s="88">
        <f t="shared" si="324"/>
        <v>0</v>
      </c>
      <c r="AK238" s="88">
        <f t="shared" si="324"/>
        <v>0</v>
      </c>
      <c r="AL238" s="88">
        <f t="shared" si="324"/>
        <v>0</v>
      </c>
      <c r="AM238" s="88">
        <f t="shared" si="324"/>
        <v>0</v>
      </c>
      <c r="AN238" s="88">
        <f t="shared" si="324"/>
        <v>0</v>
      </c>
      <c r="AO238" s="88">
        <f t="shared" si="324"/>
        <v>40877</v>
      </c>
      <c r="AP238" s="88">
        <f t="shared" si="324"/>
        <v>5503</v>
      </c>
      <c r="AQ238" s="88">
        <f t="shared" si="324"/>
        <v>7131</v>
      </c>
      <c r="AR238" s="88">
        <f t="shared" si="324"/>
        <v>0</v>
      </c>
      <c r="AS238" s="447">
        <f t="shared" si="302"/>
        <v>54079</v>
      </c>
      <c r="AT238" s="450">
        <f t="shared" ref="AT238:BP238" si="325">SUM(AT239:AT252)</f>
        <v>0</v>
      </c>
      <c r="AU238" s="450">
        <f t="shared" si="325"/>
        <v>0</v>
      </c>
      <c r="AV238" s="88">
        <f t="shared" si="325"/>
        <v>0</v>
      </c>
      <c r="AW238" s="88">
        <f t="shared" si="325"/>
        <v>0</v>
      </c>
      <c r="AX238" s="88">
        <f t="shared" si="325"/>
        <v>0</v>
      </c>
      <c r="AY238" s="450">
        <f t="shared" si="325"/>
        <v>199</v>
      </c>
      <c r="AZ238" s="88">
        <f t="shared" si="325"/>
        <v>13</v>
      </c>
      <c r="BA238" s="450">
        <f t="shared" si="325"/>
        <v>38</v>
      </c>
      <c r="BB238" s="450">
        <f t="shared" si="325"/>
        <v>145</v>
      </c>
      <c r="BC238" s="88">
        <f t="shared" si="325"/>
        <v>25</v>
      </c>
      <c r="BD238" s="88">
        <f t="shared" si="325"/>
        <v>115</v>
      </c>
      <c r="BE238" s="88">
        <f t="shared" si="325"/>
        <v>67</v>
      </c>
      <c r="BF238" s="88">
        <f t="shared" si="325"/>
        <v>5</v>
      </c>
      <c r="BG238" s="450">
        <f t="shared" si="325"/>
        <v>0</v>
      </c>
      <c r="BH238" s="450">
        <f t="shared" si="325"/>
        <v>162</v>
      </c>
      <c r="BI238" s="450">
        <f t="shared" si="325"/>
        <v>0</v>
      </c>
      <c r="BJ238" s="450">
        <f t="shared" si="325"/>
        <v>0</v>
      </c>
      <c r="BK238" s="450">
        <f t="shared" si="325"/>
        <v>0</v>
      </c>
      <c r="BL238" s="450">
        <f t="shared" si="315"/>
        <v>2092</v>
      </c>
      <c r="BM238" s="88">
        <f t="shared" si="325"/>
        <v>0</v>
      </c>
      <c r="BN238" s="88">
        <f t="shared" si="325"/>
        <v>0</v>
      </c>
      <c r="BO238" s="88">
        <f t="shared" si="325"/>
        <v>0</v>
      </c>
      <c r="BP238" s="88">
        <f t="shared" si="325"/>
        <v>2092</v>
      </c>
      <c r="BQ238" s="462">
        <f t="shared" si="323"/>
        <v>2636</v>
      </c>
      <c r="BR238" s="176"/>
      <c r="BS238" s="176"/>
      <c r="BT238" s="176"/>
      <c r="BU238" s="176"/>
      <c r="BV238" s="176"/>
      <c r="BW238" s="176"/>
      <c r="BX238" s="176"/>
      <c r="BY238" s="176"/>
      <c r="BZ238" s="176"/>
      <c r="CA238" s="176"/>
      <c r="CB238" s="176"/>
      <c r="CC238" s="176"/>
      <c r="CD238" s="176"/>
      <c r="CE238" s="176"/>
      <c r="CF238" s="176"/>
      <c r="CG238" s="176"/>
      <c r="CH238" s="176"/>
      <c r="CI238" s="176"/>
      <c r="CJ238" s="176"/>
      <c r="CK238" s="176"/>
      <c r="CL238" s="176"/>
      <c r="CM238" s="176">
        <f>SUM(CM239:CM251)</f>
        <v>10338</v>
      </c>
      <c r="CN238" s="176">
        <f>SUM(CN239:CN251)</f>
        <v>0</v>
      </c>
      <c r="CO238" s="176">
        <f>SUM(CO239:CO251)</f>
        <v>0</v>
      </c>
      <c r="CP238" s="306">
        <f t="shared" si="322"/>
        <v>10338</v>
      </c>
      <c r="CQ238" s="176">
        <f>SUM(CQ239:CQ251)</f>
        <v>1980</v>
      </c>
      <c r="CR238" s="176"/>
      <c r="CS238" s="176"/>
      <c r="CT238" s="176"/>
      <c r="CU238" s="176"/>
      <c r="CV238" s="176"/>
      <c r="CW238" s="176"/>
      <c r="CX238" s="176"/>
      <c r="CY238" s="176"/>
      <c r="CZ238" s="86"/>
      <c r="DA238" s="86"/>
      <c r="DB238" s="188">
        <f t="shared" si="240"/>
        <v>12318</v>
      </c>
      <c r="DC238" s="38">
        <f t="shared" si="241"/>
        <v>0</v>
      </c>
      <c r="DD238" s="86"/>
      <c r="DE238" s="86"/>
      <c r="DF238" s="86"/>
      <c r="DG238" s="188">
        <f t="shared" si="242"/>
        <v>12318</v>
      </c>
      <c r="DH238" s="38">
        <f t="shared" si="243"/>
        <v>0</v>
      </c>
      <c r="DI238" s="86"/>
      <c r="DJ238" s="86"/>
      <c r="DK238" s="86"/>
      <c r="DL238" s="86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6"/>
      <c r="EI238" s="89"/>
      <c r="EJ238" s="89"/>
      <c r="EK238" s="89"/>
      <c r="EL238" s="89"/>
      <c r="EM238" s="89"/>
      <c r="EN238" s="89"/>
      <c r="EO238" s="89"/>
      <c r="EP238" s="89"/>
      <c r="EQ238" s="89"/>
      <c r="ER238" s="89"/>
      <c r="ES238" s="89"/>
      <c r="ET238" s="89"/>
      <c r="EU238" s="89"/>
      <c r="EV238" s="89"/>
      <c r="EW238" s="89"/>
      <c r="EX238" s="89"/>
      <c r="EY238" s="89"/>
      <c r="EZ238" s="89"/>
      <c r="FA238" s="89"/>
      <c r="FB238" s="89"/>
    </row>
    <row r="239" spans="2:158" s="69" customFormat="1" ht="12">
      <c r="B239" s="76"/>
      <c r="C239" s="77" t="s">
        <v>385</v>
      </c>
      <c r="D239" s="71"/>
      <c r="E239" s="71"/>
      <c r="F239" s="71"/>
      <c r="G239" s="71"/>
      <c r="H239" s="71"/>
      <c r="I239" s="71"/>
      <c r="J239" s="71"/>
      <c r="K239" s="71"/>
      <c r="L239" s="71"/>
      <c r="M239" s="71"/>
      <c r="N239" s="71"/>
      <c r="O239" s="72"/>
      <c r="P239" s="71"/>
      <c r="Q239" s="71"/>
      <c r="R239" s="71"/>
      <c r="S239" s="71"/>
      <c r="T239" s="71"/>
      <c r="U239" s="71"/>
      <c r="V239" s="71"/>
      <c r="W239" s="71"/>
      <c r="X239" s="71"/>
      <c r="Y239" s="73"/>
      <c r="Z239" s="73"/>
      <c r="AA239" s="73"/>
      <c r="AB239" s="73"/>
      <c r="AC239" s="73"/>
      <c r="AD239" s="73"/>
      <c r="AE239" s="73"/>
      <c r="AF239" s="447">
        <f t="shared" si="306"/>
        <v>0</v>
      </c>
      <c r="AG239" s="168"/>
      <c r="AH239" s="168"/>
      <c r="AI239" s="168"/>
      <c r="AJ239" s="168"/>
      <c r="AK239" s="168"/>
      <c r="AL239" s="168"/>
      <c r="AM239" s="168"/>
      <c r="AN239" s="168"/>
      <c r="AO239" s="168"/>
      <c r="AP239" s="168"/>
      <c r="AQ239" s="168"/>
      <c r="AR239" s="168"/>
      <c r="AS239" s="447">
        <f t="shared" si="302"/>
        <v>0</v>
      </c>
      <c r="AT239" s="462"/>
      <c r="AU239" s="450">
        <f t="shared" si="312"/>
        <v>0</v>
      </c>
      <c r="AV239" s="168"/>
      <c r="AW239" s="168"/>
      <c r="AX239" s="168"/>
      <c r="AY239" s="462"/>
      <c r="AZ239" s="168"/>
      <c r="BA239" s="462"/>
      <c r="BB239" s="447">
        <f t="shared" si="313"/>
        <v>0</v>
      </c>
      <c r="BC239" s="168"/>
      <c r="BD239" s="168"/>
      <c r="BE239" s="168"/>
      <c r="BF239" s="168"/>
      <c r="BG239" s="462"/>
      <c r="BH239" s="462"/>
      <c r="BI239" s="462"/>
      <c r="BJ239" s="462"/>
      <c r="BK239" s="462"/>
      <c r="BL239" s="450">
        <f t="shared" si="315"/>
        <v>0</v>
      </c>
      <c r="BM239" s="168"/>
      <c r="BN239" s="168"/>
      <c r="BO239" s="168"/>
      <c r="BP239" s="168"/>
      <c r="BQ239" s="462">
        <f t="shared" si="323"/>
        <v>0</v>
      </c>
      <c r="BR239" s="168"/>
      <c r="BS239" s="168"/>
      <c r="BT239" s="168"/>
      <c r="BU239" s="168"/>
      <c r="BV239" s="168"/>
      <c r="BW239" s="168"/>
      <c r="BX239" s="168"/>
      <c r="BY239" s="168"/>
      <c r="BZ239" s="168"/>
      <c r="CA239" s="168"/>
      <c r="CB239" s="168"/>
      <c r="CC239" s="168"/>
      <c r="CD239" s="168"/>
      <c r="CE239" s="168"/>
      <c r="CF239" s="168"/>
      <c r="CG239" s="168"/>
      <c r="CH239" s="168"/>
      <c r="CI239" s="168"/>
      <c r="CJ239" s="168"/>
      <c r="CK239" s="168"/>
      <c r="CL239" s="168"/>
      <c r="CM239" s="168"/>
      <c r="CN239" s="168"/>
      <c r="CO239" s="168"/>
      <c r="CP239" s="571">
        <f t="shared" si="322"/>
        <v>0</v>
      </c>
      <c r="CQ239" s="168"/>
      <c r="CR239" s="168"/>
      <c r="CS239" s="168"/>
      <c r="CT239" s="168"/>
      <c r="CU239" s="168"/>
      <c r="CV239" s="168"/>
      <c r="CW239" s="168"/>
      <c r="CX239" s="168"/>
      <c r="CY239" s="168"/>
      <c r="CZ239" s="71"/>
      <c r="DA239" s="71"/>
      <c r="DB239" s="190">
        <f t="shared" si="240"/>
        <v>0</v>
      </c>
      <c r="DC239" s="71">
        <f t="shared" si="241"/>
        <v>0</v>
      </c>
      <c r="DD239" s="71"/>
      <c r="DE239" s="71"/>
      <c r="DF239" s="71"/>
      <c r="DG239" s="190">
        <f t="shared" si="242"/>
        <v>0</v>
      </c>
      <c r="DH239" s="71">
        <f t="shared" si="243"/>
        <v>0</v>
      </c>
      <c r="DI239" s="71"/>
      <c r="DJ239" s="71"/>
      <c r="DK239" s="71"/>
      <c r="DL239" s="71"/>
      <c r="DM239" s="71"/>
      <c r="DN239" s="71"/>
      <c r="DO239" s="71"/>
      <c r="DP239" s="71"/>
      <c r="DQ239" s="71"/>
      <c r="DR239" s="71"/>
      <c r="DS239" s="71"/>
      <c r="DT239" s="71"/>
      <c r="DU239" s="71"/>
      <c r="DV239" s="71"/>
      <c r="DW239" s="71"/>
      <c r="DX239" s="71"/>
      <c r="DY239" s="71"/>
      <c r="DZ239" s="71"/>
      <c r="EA239" s="71"/>
      <c r="EB239" s="71"/>
      <c r="EC239" s="71"/>
      <c r="ED239" s="71"/>
      <c r="EE239" s="71"/>
      <c r="EF239" s="71"/>
      <c r="EG239" s="71"/>
      <c r="EH239" s="71"/>
      <c r="EI239" s="74"/>
      <c r="EJ239" s="74"/>
      <c r="EK239" s="74"/>
      <c r="EL239" s="74"/>
      <c r="EM239" s="74"/>
      <c r="EN239" s="74"/>
      <c r="EO239" s="74"/>
      <c r="EP239" s="74"/>
      <c r="EQ239" s="74"/>
      <c r="ER239" s="74"/>
      <c r="ES239" s="74"/>
      <c r="ET239" s="74"/>
      <c r="EU239" s="74"/>
      <c r="EV239" s="74"/>
      <c r="EW239" s="74"/>
      <c r="EX239" s="74"/>
      <c r="EY239" s="74"/>
      <c r="EZ239" s="74"/>
      <c r="FA239" s="74"/>
      <c r="FB239" s="74"/>
    </row>
    <row r="240" spans="2:158" s="69" customFormat="1" ht="12">
      <c r="B240" s="76"/>
      <c r="C240" s="77" t="s">
        <v>386</v>
      </c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2"/>
      <c r="P240" s="71"/>
      <c r="Q240" s="71"/>
      <c r="R240" s="71"/>
      <c r="S240" s="71"/>
      <c r="T240" s="71"/>
      <c r="U240" s="71"/>
      <c r="V240" s="71"/>
      <c r="W240" s="71"/>
      <c r="X240" s="71"/>
      <c r="Y240" s="73">
        <v>1</v>
      </c>
      <c r="Z240" s="73"/>
      <c r="AA240" s="73"/>
      <c r="AB240" s="73"/>
      <c r="AC240" s="73"/>
      <c r="AD240" s="73"/>
      <c r="AE240" s="73"/>
      <c r="AF240" s="447">
        <f t="shared" si="306"/>
        <v>200</v>
      </c>
      <c r="AG240" s="168"/>
      <c r="AH240" s="168"/>
      <c r="AI240" s="168"/>
      <c r="AJ240" s="168"/>
      <c r="AK240" s="168"/>
      <c r="AL240" s="168"/>
      <c r="AM240" s="168"/>
      <c r="AN240" s="168"/>
      <c r="AO240" s="168">
        <v>199</v>
      </c>
      <c r="AP240" s="168">
        <v>186</v>
      </c>
      <c r="AQ240" s="168"/>
      <c r="AR240" s="168"/>
      <c r="AS240" s="447">
        <f t="shared" si="302"/>
        <v>199</v>
      </c>
      <c r="AT240" s="462"/>
      <c r="AU240" s="450">
        <f t="shared" si="312"/>
        <v>0</v>
      </c>
      <c r="AV240" s="168"/>
      <c r="AW240" s="168"/>
      <c r="AX240" s="168"/>
      <c r="AY240" s="462"/>
      <c r="AZ240" s="168"/>
      <c r="BA240" s="462"/>
      <c r="BB240" s="447">
        <f t="shared" si="313"/>
        <v>0</v>
      </c>
      <c r="BC240" s="168"/>
      <c r="BD240" s="168"/>
      <c r="BE240" s="168"/>
      <c r="BF240" s="168"/>
      <c r="BG240" s="462"/>
      <c r="BH240" s="462">
        <v>1</v>
      </c>
      <c r="BI240" s="462"/>
      <c r="BJ240" s="462"/>
      <c r="BK240" s="462"/>
      <c r="BL240" s="450">
        <f t="shared" si="315"/>
        <v>0</v>
      </c>
      <c r="BM240" s="168"/>
      <c r="BN240" s="168"/>
      <c r="BO240" s="168"/>
      <c r="BP240" s="168"/>
      <c r="BQ240" s="462">
        <f t="shared" si="323"/>
        <v>1</v>
      </c>
      <c r="BR240" s="168"/>
      <c r="BS240" s="168"/>
      <c r="BT240" s="168"/>
      <c r="BU240" s="168"/>
      <c r="BV240" s="168"/>
      <c r="BW240" s="168"/>
      <c r="BX240" s="168"/>
      <c r="BY240" s="168"/>
      <c r="BZ240" s="168"/>
      <c r="CA240" s="168"/>
      <c r="CB240" s="168"/>
      <c r="CC240" s="168"/>
      <c r="CD240" s="168"/>
      <c r="CE240" s="168"/>
      <c r="CF240" s="168"/>
      <c r="CG240" s="168"/>
      <c r="CH240" s="168"/>
      <c r="CI240" s="168"/>
      <c r="CJ240" s="168"/>
      <c r="CK240" s="168"/>
      <c r="CL240" s="168"/>
      <c r="CM240" s="168"/>
      <c r="CN240" s="168"/>
      <c r="CO240" s="168"/>
      <c r="CP240" s="571">
        <f t="shared" si="322"/>
        <v>0</v>
      </c>
      <c r="CQ240" s="168"/>
      <c r="CR240" s="168"/>
      <c r="CS240" s="168"/>
      <c r="CT240" s="168"/>
      <c r="CU240" s="168"/>
      <c r="CV240" s="168"/>
      <c r="CW240" s="168"/>
      <c r="CX240" s="168"/>
      <c r="CY240" s="168"/>
      <c r="CZ240" s="71"/>
      <c r="DA240" s="71"/>
      <c r="DB240" s="190">
        <f t="shared" si="240"/>
        <v>0</v>
      </c>
      <c r="DC240" s="71">
        <f t="shared" si="241"/>
        <v>0</v>
      </c>
      <c r="DD240" s="71"/>
      <c r="DE240" s="71"/>
      <c r="DF240" s="71"/>
      <c r="DG240" s="190">
        <f t="shared" si="242"/>
        <v>0</v>
      </c>
      <c r="DH240" s="71">
        <f t="shared" si="243"/>
        <v>0</v>
      </c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1"/>
      <c r="DW240" s="71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4"/>
      <c r="EJ240" s="74"/>
      <c r="EK240" s="74"/>
      <c r="EL240" s="74"/>
      <c r="EM240" s="74"/>
      <c r="EN240" s="74"/>
      <c r="EO240" s="74"/>
      <c r="EP240" s="74"/>
      <c r="EQ240" s="74"/>
      <c r="ER240" s="74"/>
      <c r="ES240" s="74"/>
      <c r="ET240" s="74"/>
      <c r="EU240" s="74"/>
      <c r="EV240" s="74"/>
      <c r="EW240" s="74"/>
      <c r="EX240" s="74"/>
      <c r="EY240" s="74"/>
      <c r="EZ240" s="74"/>
      <c r="FA240" s="74"/>
      <c r="FB240" s="74"/>
    </row>
    <row r="241" spans="2:158" s="69" customFormat="1" ht="12">
      <c r="B241" s="76"/>
      <c r="C241" s="77" t="s">
        <v>387</v>
      </c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2"/>
      <c r="P241" s="71"/>
      <c r="Q241" s="71"/>
      <c r="R241" s="71"/>
      <c r="S241" s="71"/>
      <c r="T241" s="71"/>
      <c r="U241" s="71"/>
      <c r="V241" s="71"/>
      <c r="W241" s="71"/>
      <c r="X241" s="71"/>
      <c r="Y241" s="73"/>
      <c r="Z241" s="73"/>
      <c r="AA241" s="73"/>
      <c r="AB241" s="73"/>
      <c r="AC241" s="73"/>
      <c r="AD241" s="73"/>
      <c r="AE241" s="73"/>
      <c r="AF241" s="447">
        <f t="shared" si="306"/>
        <v>0</v>
      </c>
      <c r="AG241" s="168"/>
      <c r="AH241" s="168"/>
      <c r="AI241" s="168"/>
      <c r="AJ241" s="168"/>
      <c r="AK241" s="168"/>
      <c r="AL241" s="168"/>
      <c r="AM241" s="168"/>
      <c r="AN241" s="168"/>
      <c r="AO241" s="168"/>
      <c r="AP241" s="168"/>
      <c r="AQ241" s="168"/>
      <c r="AR241" s="168"/>
      <c r="AS241" s="447">
        <f t="shared" si="302"/>
        <v>0</v>
      </c>
      <c r="AT241" s="462"/>
      <c r="AU241" s="450">
        <f t="shared" si="312"/>
        <v>0</v>
      </c>
      <c r="AV241" s="168"/>
      <c r="AW241" s="168"/>
      <c r="AX241" s="168"/>
      <c r="AY241" s="462"/>
      <c r="AZ241" s="168"/>
      <c r="BA241" s="462"/>
      <c r="BB241" s="447">
        <f t="shared" si="313"/>
        <v>0</v>
      </c>
      <c r="BC241" s="168"/>
      <c r="BD241" s="168"/>
      <c r="BE241" s="168"/>
      <c r="BF241" s="168"/>
      <c r="BG241" s="462"/>
      <c r="BH241" s="462"/>
      <c r="BI241" s="462"/>
      <c r="BJ241" s="462"/>
      <c r="BK241" s="462"/>
      <c r="BL241" s="450">
        <f t="shared" si="315"/>
        <v>0</v>
      </c>
      <c r="BM241" s="168"/>
      <c r="BN241" s="168"/>
      <c r="BO241" s="168"/>
      <c r="BP241" s="168"/>
      <c r="BQ241" s="462">
        <f t="shared" si="323"/>
        <v>0</v>
      </c>
      <c r="BR241" s="168"/>
      <c r="BS241" s="168"/>
      <c r="BT241" s="168"/>
      <c r="BU241" s="168"/>
      <c r="BV241" s="168"/>
      <c r="BW241" s="168"/>
      <c r="BX241" s="168"/>
      <c r="BY241" s="168"/>
      <c r="BZ241" s="168"/>
      <c r="CA241" s="168"/>
      <c r="CB241" s="168"/>
      <c r="CC241" s="168"/>
      <c r="CD241" s="168"/>
      <c r="CE241" s="168"/>
      <c r="CF241" s="168"/>
      <c r="CG241" s="168"/>
      <c r="CH241" s="168"/>
      <c r="CI241" s="168"/>
      <c r="CJ241" s="168"/>
      <c r="CK241" s="168"/>
      <c r="CL241" s="168"/>
      <c r="CM241" s="168"/>
      <c r="CN241" s="168"/>
      <c r="CO241" s="168"/>
      <c r="CP241" s="571">
        <f t="shared" si="322"/>
        <v>0</v>
      </c>
      <c r="CQ241" s="168"/>
      <c r="CR241" s="168"/>
      <c r="CS241" s="168"/>
      <c r="CT241" s="168"/>
      <c r="CU241" s="168"/>
      <c r="CV241" s="168"/>
      <c r="CW241" s="168"/>
      <c r="CX241" s="168"/>
      <c r="CY241" s="168"/>
      <c r="CZ241" s="71"/>
      <c r="DA241" s="71"/>
      <c r="DB241" s="190">
        <f t="shared" si="240"/>
        <v>0</v>
      </c>
      <c r="DC241" s="71">
        <f t="shared" si="241"/>
        <v>0</v>
      </c>
      <c r="DD241" s="71"/>
      <c r="DE241" s="71"/>
      <c r="DF241" s="71"/>
      <c r="DG241" s="190">
        <f t="shared" si="242"/>
        <v>0</v>
      </c>
      <c r="DH241" s="71">
        <f t="shared" si="243"/>
        <v>0</v>
      </c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1"/>
      <c r="DW241" s="71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4"/>
      <c r="EJ241" s="74"/>
      <c r="EK241" s="74"/>
      <c r="EL241" s="74"/>
      <c r="EM241" s="74"/>
      <c r="EN241" s="74"/>
      <c r="EO241" s="74"/>
      <c r="EP241" s="74"/>
      <c r="EQ241" s="74"/>
      <c r="ER241" s="74"/>
      <c r="ES241" s="74"/>
      <c r="ET241" s="74"/>
      <c r="EU241" s="74"/>
      <c r="EV241" s="74"/>
      <c r="EW241" s="74"/>
      <c r="EX241" s="74"/>
      <c r="EY241" s="74"/>
      <c r="EZ241" s="74"/>
      <c r="FA241" s="74"/>
      <c r="FB241" s="74"/>
    </row>
    <row r="242" spans="2:158" s="69" customFormat="1" ht="12">
      <c r="B242" s="76"/>
      <c r="C242" s="77" t="s">
        <v>388</v>
      </c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2"/>
      <c r="P242" s="71"/>
      <c r="Q242" s="71"/>
      <c r="R242" s="71"/>
      <c r="S242" s="71"/>
      <c r="T242" s="71"/>
      <c r="U242" s="71"/>
      <c r="V242" s="71"/>
      <c r="W242" s="71"/>
      <c r="X242" s="71"/>
      <c r="Y242" s="73">
        <v>1</v>
      </c>
      <c r="Z242" s="73"/>
      <c r="AA242" s="73"/>
      <c r="AB242" s="73"/>
      <c r="AC242" s="73"/>
      <c r="AD242" s="73"/>
      <c r="AE242" s="73"/>
      <c r="AF242" s="447">
        <f t="shared" si="306"/>
        <v>15</v>
      </c>
      <c r="AG242" s="168"/>
      <c r="AH242" s="168"/>
      <c r="AI242" s="168"/>
      <c r="AJ242" s="168"/>
      <c r="AK242" s="168"/>
      <c r="AL242" s="168"/>
      <c r="AM242" s="168"/>
      <c r="AN242" s="168"/>
      <c r="AO242" s="168">
        <v>13</v>
      </c>
      <c r="AP242" s="168"/>
      <c r="AQ242" s="168"/>
      <c r="AR242" s="168"/>
      <c r="AS242" s="447">
        <f t="shared" si="302"/>
        <v>13</v>
      </c>
      <c r="AT242" s="462"/>
      <c r="AU242" s="450">
        <f t="shared" si="312"/>
        <v>0</v>
      </c>
      <c r="AV242" s="168"/>
      <c r="AW242" s="168"/>
      <c r="AX242" s="168"/>
      <c r="AY242" s="462"/>
      <c r="AZ242" s="168"/>
      <c r="BA242" s="462"/>
      <c r="BB242" s="447">
        <f t="shared" si="313"/>
        <v>2</v>
      </c>
      <c r="BC242" s="168">
        <v>1</v>
      </c>
      <c r="BD242" s="168"/>
      <c r="BE242" s="168"/>
      <c r="BF242" s="168">
        <v>1</v>
      </c>
      <c r="BG242" s="462"/>
      <c r="BH242" s="462"/>
      <c r="BI242" s="462"/>
      <c r="BJ242" s="462"/>
      <c r="BK242" s="462"/>
      <c r="BL242" s="450">
        <f t="shared" si="315"/>
        <v>0</v>
      </c>
      <c r="BM242" s="168"/>
      <c r="BN242" s="168"/>
      <c r="BO242" s="168"/>
      <c r="BP242" s="168"/>
      <c r="BQ242" s="462">
        <f t="shared" si="323"/>
        <v>2</v>
      </c>
      <c r="BR242" s="168"/>
      <c r="BS242" s="168"/>
      <c r="BT242" s="168"/>
      <c r="BU242" s="168"/>
      <c r="BV242" s="168"/>
      <c r="BW242" s="168"/>
      <c r="BX242" s="168"/>
      <c r="BY242" s="168"/>
      <c r="BZ242" s="168"/>
      <c r="CA242" s="168"/>
      <c r="CB242" s="168"/>
      <c r="CC242" s="168"/>
      <c r="CD242" s="168"/>
      <c r="CE242" s="168"/>
      <c r="CF242" s="168"/>
      <c r="CG242" s="168"/>
      <c r="CH242" s="168"/>
      <c r="CI242" s="168"/>
      <c r="CJ242" s="168"/>
      <c r="CK242" s="168"/>
      <c r="CL242" s="168"/>
      <c r="CM242" s="168"/>
      <c r="CN242" s="168"/>
      <c r="CO242" s="168"/>
      <c r="CP242" s="571">
        <f t="shared" si="322"/>
        <v>0</v>
      </c>
      <c r="CQ242" s="168"/>
      <c r="CR242" s="168"/>
      <c r="CS242" s="168"/>
      <c r="CT242" s="168"/>
      <c r="CU242" s="168"/>
      <c r="CV242" s="168"/>
      <c r="CW242" s="168"/>
      <c r="CX242" s="168"/>
      <c r="CY242" s="168"/>
      <c r="CZ242" s="71"/>
      <c r="DA242" s="71"/>
      <c r="DB242" s="190">
        <f t="shared" si="240"/>
        <v>0</v>
      </c>
      <c r="DC242" s="71">
        <f t="shared" si="241"/>
        <v>0</v>
      </c>
      <c r="DD242" s="71"/>
      <c r="DE242" s="71"/>
      <c r="DF242" s="71"/>
      <c r="DG242" s="190">
        <f t="shared" si="242"/>
        <v>0</v>
      </c>
      <c r="DH242" s="71">
        <f t="shared" si="243"/>
        <v>0</v>
      </c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1"/>
      <c r="DW242" s="71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4"/>
      <c r="EJ242" s="74"/>
      <c r="EK242" s="74"/>
      <c r="EL242" s="74"/>
      <c r="EM242" s="74"/>
      <c r="EN242" s="74"/>
      <c r="EO242" s="74"/>
      <c r="EP242" s="74"/>
      <c r="EQ242" s="74"/>
      <c r="ER242" s="74"/>
      <c r="ES242" s="74"/>
      <c r="ET242" s="74"/>
      <c r="EU242" s="74"/>
      <c r="EV242" s="74"/>
      <c r="EW242" s="74"/>
      <c r="EX242" s="74"/>
      <c r="EY242" s="74"/>
      <c r="EZ242" s="74"/>
      <c r="FA242" s="74"/>
      <c r="FB242" s="74"/>
    </row>
    <row r="243" spans="2:158" s="69" customFormat="1" ht="12">
      <c r="B243" s="76"/>
      <c r="C243" s="77" t="s">
        <v>389</v>
      </c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2"/>
      <c r="P243" s="71"/>
      <c r="Q243" s="71"/>
      <c r="R243" s="71"/>
      <c r="S243" s="71"/>
      <c r="T243" s="71"/>
      <c r="U243" s="71"/>
      <c r="V243" s="71"/>
      <c r="W243" s="71"/>
      <c r="X243" s="71"/>
      <c r="Y243" s="73">
        <v>2</v>
      </c>
      <c r="Z243" s="73"/>
      <c r="AA243" s="73"/>
      <c r="AB243" s="73"/>
      <c r="AC243" s="73"/>
      <c r="AD243" s="73"/>
      <c r="AE243" s="73"/>
      <c r="AF243" s="447">
        <f t="shared" si="306"/>
        <v>549</v>
      </c>
      <c r="AG243" s="168">
        <v>193</v>
      </c>
      <c r="AH243" s="168"/>
      <c r="AI243" s="168"/>
      <c r="AJ243" s="168"/>
      <c r="AK243" s="168"/>
      <c r="AL243" s="168"/>
      <c r="AM243" s="168"/>
      <c r="AN243" s="168"/>
      <c r="AO243" s="168">
        <v>349</v>
      </c>
      <c r="AP243" s="168">
        <v>7</v>
      </c>
      <c r="AQ243" s="168">
        <v>162</v>
      </c>
      <c r="AR243" s="168"/>
      <c r="AS243" s="447">
        <f t="shared" si="302"/>
        <v>542</v>
      </c>
      <c r="AT243" s="462"/>
      <c r="AU243" s="450">
        <f t="shared" si="312"/>
        <v>0</v>
      </c>
      <c r="AV243" s="168"/>
      <c r="AW243" s="168"/>
      <c r="AX243" s="168"/>
      <c r="AY243" s="462"/>
      <c r="AZ243" s="168"/>
      <c r="BA243" s="462"/>
      <c r="BB243" s="447">
        <f t="shared" si="313"/>
        <v>5</v>
      </c>
      <c r="BC243" s="168"/>
      <c r="BD243" s="168">
        <v>5</v>
      </c>
      <c r="BE243" s="168">
        <v>5</v>
      </c>
      <c r="BF243" s="168"/>
      <c r="BG243" s="462"/>
      <c r="BH243" s="462">
        <v>1</v>
      </c>
      <c r="BI243" s="462"/>
      <c r="BJ243" s="462"/>
      <c r="BK243" s="462"/>
      <c r="BL243" s="450">
        <f t="shared" si="315"/>
        <v>1</v>
      </c>
      <c r="BM243" s="168"/>
      <c r="BN243" s="168"/>
      <c r="BO243" s="168"/>
      <c r="BP243" s="168">
        <v>1</v>
      </c>
      <c r="BQ243" s="462">
        <f t="shared" si="323"/>
        <v>7</v>
      </c>
      <c r="BR243" s="168"/>
      <c r="BS243" s="168"/>
      <c r="BT243" s="168"/>
      <c r="BU243" s="168"/>
      <c r="BV243" s="168"/>
      <c r="BW243" s="168"/>
      <c r="BX243" s="168"/>
      <c r="BY243" s="168"/>
      <c r="BZ243" s="168"/>
      <c r="CA243" s="168"/>
      <c r="CB243" s="168"/>
      <c r="CC243" s="168"/>
      <c r="CD243" s="168"/>
      <c r="CE243" s="168"/>
      <c r="CF243" s="168"/>
      <c r="CG243" s="168"/>
      <c r="CH243" s="168"/>
      <c r="CI243" s="168"/>
      <c r="CJ243" s="168"/>
      <c r="CK243" s="168"/>
      <c r="CL243" s="168"/>
      <c r="CM243" s="168"/>
      <c r="CN243" s="168"/>
      <c r="CO243" s="168"/>
      <c r="CP243" s="571">
        <f t="shared" si="322"/>
        <v>0</v>
      </c>
      <c r="CQ243" s="168"/>
      <c r="CR243" s="168"/>
      <c r="CS243" s="168"/>
      <c r="CT243" s="168"/>
      <c r="CU243" s="168"/>
      <c r="CV243" s="168"/>
      <c r="CW243" s="168"/>
      <c r="CX243" s="168"/>
      <c r="CY243" s="168"/>
      <c r="CZ243" s="71"/>
      <c r="DA243" s="71"/>
      <c r="DB243" s="190">
        <f t="shared" si="240"/>
        <v>0</v>
      </c>
      <c r="DC243" s="71">
        <f t="shared" si="241"/>
        <v>0</v>
      </c>
      <c r="DD243" s="71"/>
      <c r="DE243" s="71"/>
      <c r="DF243" s="71"/>
      <c r="DG243" s="190">
        <f t="shared" si="242"/>
        <v>0</v>
      </c>
      <c r="DH243" s="71">
        <f t="shared" si="243"/>
        <v>0</v>
      </c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1"/>
      <c r="DW243" s="71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4"/>
      <c r="EJ243" s="74"/>
      <c r="EK243" s="74"/>
      <c r="EL243" s="74"/>
      <c r="EM243" s="74"/>
      <c r="EN243" s="74"/>
      <c r="EO243" s="74"/>
      <c r="EP243" s="74"/>
      <c r="EQ243" s="74"/>
      <c r="ER243" s="74"/>
      <c r="ES243" s="74"/>
      <c r="ET243" s="74"/>
      <c r="EU243" s="74"/>
      <c r="EV243" s="74"/>
      <c r="EW243" s="74"/>
      <c r="EX243" s="74"/>
      <c r="EY243" s="74"/>
      <c r="EZ243" s="74"/>
      <c r="FA243" s="74"/>
      <c r="FB243" s="74"/>
    </row>
    <row r="244" spans="2:158" s="69" customFormat="1" ht="12">
      <c r="B244" s="76"/>
      <c r="C244" s="77" t="s">
        <v>390</v>
      </c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2"/>
      <c r="P244" s="71"/>
      <c r="Q244" s="71"/>
      <c r="R244" s="71"/>
      <c r="S244" s="71"/>
      <c r="T244" s="71"/>
      <c r="U244" s="71"/>
      <c r="V244" s="71"/>
      <c r="W244" s="71"/>
      <c r="X244" s="71"/>
      <c r="Y244" s="73"/>
      <c r="Z244" s="73"/>
      <c r="AA244" s="73"/>
      <c r="AB244" s="73"/>
      <c r="AC244" s="73"/>
      <c r="AD244" s="73"/>
      <c r="AE244" s="73"/>
      <c r="AF244" s="447">
        <f t="shared" si="306"/>
        <v>0</v>
      </c>
      <c r="AG244" s="168"/>
      <c r="AH244" s="168"/>
      <c r="AI244" s="168"/>
      <c r="AJ244" s="168"/>
      <c r="AK244" s="168"/>
      <c r="AL244" s="168"/>
      <c r="AM244" s="168"/>
      <c r="AN244" s="168"/>
      <c r="AO244" s="168"/>
      <c r="AP244" s="168"/>
      <c r="AQ244" s="168"/>
      <c r="AR244" s="168"/>
      <c r="AS244" s="447">
        <f t="shared" si="302"/>
        <v>0</v>
      </c>
      <c r="AT244" s="462"/>
      <c r="AU244" s="450">
        <f t="shared" si="312"/>
        <v>0</v>
      </c>
      <c r="AV244" s="168"/>
      <c r="AW244" s="168"/>
      <c r="AX244" s="168"/>
      <c r="AY244" s="462"/>
      <c r="AZ244" s="168"/>
      <c r="BA244" s="462"/>
      <c r="BB244" s="447">
        <f t="shared" si="313"/>
        <v>0</v>
      </c>
      <c r="BC244" s="168"/>
      <c r="BD244" s="168"/>
      <c r="BE244" s="168"/>
      <c r="BF244" s="168"/>
      <c r="BG244" s="462"/>
      <c r="BH244" s="462"/>
      <c r="BI244" s="462"/>
      <c r="BJ244" s="462"/>
      <c r="BK244" s="462"/>
      <c r="BL244" s="450">
        <f t="shared" si="315"/>
        <v>0</v>
      </c>
      <c r="BM244" s="168"/>
      <c r="BN244" s="168"/>
      <c r="BO244" s="168"/>
      <c r="BP244" s="168"/>
      <c r="BQ244" s="462">
        <f t="shared" si="323"/>
        <v>0</v>
      </c>
      <c r="BR244" s="168"/>
      <c r="BS244" s="168"/>
      <c r="BT244" s="168"/>
      <c r="BU244" s="168"/>
      <c r="BV244" s="168"/>
      <c r="BW244" s="168"/>
      <c r="BX244" s="168"/>
      <c r="BY244" s="168"/>
      <c r="BZ244" s="168"/>
      <c r="CA244" s="168"/>
      <c r="CB244" s="168"/>
      <c r="CC244" s="168"/>
      <c r="CD244" s="168"/>
      <c r="CE244" s="168"/>
      <c r="CF244" s="168"/>
      <c r="CG244" s="168"/>
      <c r="CH244" s="168"/>
      <c r="CI244" s="168"/>
      <c r="CJ244" s="168"/>
      <c r="CK244" s="168"/>
      <c r="CL244" s="168"/>
      <c r="CM244" s="168"/>
      <c r="CN244" s="168"/>
      <c r="CO244" s="168"/>
      <c r="CP244" s="571">
        <f t="shared" si="322"/>
        <v>0</v>
      </c>
      <c r="CQ244" s="168"/>
      <c r="CR244" s="168"/>
      <c r="CS244" s="168"/>
      <c r="CT244" s="168"/>
      <c r="CU244" s="168"/>
      <c r="CV244" s="168"/>
      <c r="CW244" s="168"/>
      <c r="CX244" s="168"/>
      <c r="CY244" s="168"/>
      <c r="CZ244" s="71"/>
      <c r="DA244" s="71"/>
      <c r="DB244" s="190">
        <f t="shared" si="240"/>
        <v>0</v>
      </c>
      <c r="DC244" s="71">
        <f t="shared" si="241"/>
        <v>0</v>
      </c>
      <c r="DD244" s="71"/>
      <c r="DE244" s="71"/>
      <c r="DF244" s="71"/>
      <c r="DG244" s="190">
        <f t="shared" si="242"/>
        <v>0</v>
      </c>
      <c r="DH244" s="71">
        <f t="shared" si="243"/>
        <v>0</v>
      </c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1"/>
      <c r="DW244" s="71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4"/>
      <c r="EJ244" s="74"/>
      <c r="EK244" s="74"/>
      <c r="EL244" s="74"/>
      <c r="EM244" s="74"/>
      <c r="EN244" s="74"/>
      <c r="EO244" s="74"/>
      <c r="EP244" s="74"/>
      <c r="EQ244" s="74"/>
      <c r="ER244" s="74"/>
      <c r="ES244" s="74"/>
      <c r="ET244" s="74"/>
      <c r="EU244" s="74"/>
      <c r="EV244" s="74"/>
      <c r="EW244" s="74"/>
      <c r="EX244" s="74"/>
      <c r="EY244" s="74"/>
      <c r="EZ244" s="74"/>
      <c r="FA244" s="74"/>
      <c r="FB244" s="74"/>
    </row>
    <row r="245" spans="2:158" s="69" customFormat="1" ht="12">
      <c r="B245" s="76"/>
      <c r="C245" s="77" t="s">
        <v>391</v>
      </c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2"/>
      <c r="P245" s="71"/>
      <c r="Q245" s="71"/>
      <c r="R245" s="71"/>
      <c r="S245" s="71"/>
      <c r="T245" s="71"/>
      <c r="U245" s="71"/>
      <c r="V245" s="71"/>
      <c r="W245" s="71"/>
      <c r="X245" s="71"/>
      <c r="Y245" s="73">
        <v>2</v>
      </c>
      <c r="Z245" s="73"/>
      <c r="AA245" s="73"/>
      <c r="AB245" s="73"/>
      <c r="AC245" s="73"/>
      <c r="AD245" s="73"/>
      <c r="AE245" s="73"/>
      <c r="AF245" s="447">
        <f t="shared" si="306"/>
        <v>1187</v>
      </c>
      <c r="AG245" s="168">
        <v>296</v>
      </c>
      <c r="AH245" s="168"/>
      <c r="AI245" s="168"/>
      <c r="AJ245" s="168"/>
      <c r="AK245" s="168"/>
      <c r="AL245" s="168"/>
      <c r="AM245" s="168"/>
      <c r="AN245" s="168"/>
      <c r="AO245" s="168">
        <v>889</v>
      </c>
      <c r="AP245" s="168"/>
      <c r="AQ245" s="168">
        <v>22</v>
      </c>
      <c r="AR245" s="168"/>
      <c r="AS245" s="447">
        <f t="shared" si="302"/>
        <v>1185</v>
      </c>
      <c r="AT245" s="462"/>
      <c r="AU245" s="450">
        <f t="shared" si="312"/>
        <v>0</v>
      </c>
      <c r="AV245" s="168"/>
      <c r="AW245" s="168"/>
      <c r="AX245" s="168"/>
      <c r="AY245" s="462"/>
      <c r="AZ245" s="168"/>
      <c r="BA245" s="462"/>
      <c r="BB245" s="447">
        <f t="shared" si="313"/>
        <v>0</v>
      </c>
      <c r="BC245" s="168"/>
      <c r="BD245" s="168"/>
      <c r="BE245" s="168"/>
      <c r="BF245" s="168"/>
      <c r="BG245" s="462"/>
      <c r="BH245" s="462">
        <v>2</v>
      </c>
      <c r="BI245" s="462"/>
      <c r="BJ245" s="462"/>
      <c r="BK245" s="462"/>
      <c r="BL245" s="450">
        <f t="shared" si="315"/>
        <v>0</v>
      </c>
      <c r="BM245" s="168"/>
      <c r="BN245" s="168"/>
      <c r="BO245" s="168"/>
      <c r="BP245" s="168"/>
      <c r="BQ245" s="462">
        <f t="shared" si="323"/>
        <v>2</v>
      </c>
      <c r="BR245" s="168"/>
      <c r="BS245" s="168"/>
      <c r="BT245" s="168"/>
      <c r="BU245" s="168"/>
      <c r="BV245" s="168"/>
      <c r="BW245" s="168"/>
      <c r="BX245" s="168"/>
      <c r="BY245" s="168"/>
      <c r="BZ245" s="168"/>
      <c r="CA245" s="168"/>
      <c r="CB245" s="168"/>
      <c r="CC245" s="168"/>
      <c r="CD245" s="168"/>
      <c r="CE245" s="168"/>
      <c r="CF245" s="168"/>
      <c r="CG245" s="168"/>
      <c r="CH245" s="168"/>
      <c r="CI245" s="168"/>
      <c r="CJ245" s="168"/>
      <c r="CK245" s="168"/>
      <c r="CL245" s="168"/>
      <c r="CM245" s="168"/>
      <c r="CN245" s="168"/>
      <c r="CO245" s="168"/>
      <c r="CP245" s="571">
        <f t="shared" si="322"/>
        <v>0</v>
      </c>
      <c r="CQ245" s="168">
        <v>258</v>
      </c>
      <c r="CR245" s="168"/>
      <c r="CS245" s="168"/>
      <c r="CT245" s="168"/>
      <c r="CU245" s="168"/>
      <c r="CV245" s="168"/>
      <c r="CW245" s="168"/>
      <c r="CX245" s="168"/>
      <c r="CY245" s="168"/>
      <c r="CZ245" s="71"/>
      <c r="DA245" s="71"/>
      <c r="DB245" s="190">
        <f t="shared" si="240"/>
        <v>258</v>
      </c>
      <c r="DC245" s="71">
        <f t="shared" si="241"/>
        <v>0</v>
      </c>
      <c r="DD245" s="71"/>
      <c r="DE245" s="71"/>
      <c r="DF245" s="71"/>
      <c r="DG245" s="190">
        <f t="shared" si="242"/>
        <v>258</v>
      </c>
      <c r="DH245" s="71">
        <f t="shared" si="243"/>
        <v>0</v>
      </c>
      <c r="DI245" s="71"/>
      <c r="DJ245" s="71"/>
      <c r="DK245" s="71"/>
      <c r="DL245" s="71"/>
      <c r="DM245" s="71"/>
      <c r="DN245" s="71"/>
      <c r="DO245" s="71"/>
      <c r="DP245" s="71"/>
      <c r="DQ245" s="71"/>
      <c r="DR245" s="71"/>
      <c r="DS245" s="71"/>
      <c r="DT245" s="71"/>
      <c r="DU245" s="71"/>
      <c r="DV245" s="71"/>
      <c r="DW245" s="71"/>
      <c r="DX245" s="71"/>
      <c r="DY245" s="71"/>
      <c r="DZ245" s="71"/>
      <c r="EA245" s="71"/>
      <c r="EB245" s="71"/>
      <c r="EC245" s="71"/>
      <c r="ED245" s="71"/>
      <c r="EE245" s="71"/>
      <c r="EF245" s="71"/>
      <c r="EG245" s="71"/>
      <c r="EH245" s="71"/>
      <c r="EI245" s="74"/>
      <c r="EJ245" s="74"/>
      <c r="EK245" s="74"/>
      <c r="EL245" s="74"/>
      <c r="EM245" s="74"/>
      <c r="EN245" s="74"/>
      <c r="EO245" s="74"/>
      <c r="EP245" s="74"/>
      <c r="EQ245" s="74"/>
      <c r="ER245" s="74"/>
      <c r="ES245" s="74"/>
      <c r="ET245" s="74"/>
      <c r="EU245" s="74"/>
      <c r="EV245" s="74"/>
      <c r="EW245" s="74"/>
      <c r="EX245" s="74"/>
      <c r="EY245" s="74"/>
      <c r="EZ245" s="74"/>
      <c r="FA245" s="74"/>
      <c r="FB245" s="74"/>
    </row>
    <row r="246" spans="2:158" s="69" customFormat="1" ht="12">
      <c r="B246" s="76"/>
      <c r="C246" s="77" t="s">
        <v>392</v>
      </c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2"/>
      <c r="P246" s="71"/>
      <c r="Q246" s="71"/>
      <c r="R246" s="71"/>
      <c r="S246" s="71"/>
      <c r="T246" s="71"/>
      <c r="U246" s="71"/>
      <c r="V246" s="71"/>
      <c r="W246" s="71"/>
      <c r="X246" s="71"/>
      <c r="Y246" s="73">
        <v>2</v>
      </c>
      <c r="Z246" s="73"/>
      <c r="AA246" s="73"/>
      <c r="AB246" s="73"/>
      <c r="AC246" s="73"/>
      <c r="AD246" s="73"/>
      <c r="AE246" s="73"/>
      <c r="AF246" s="447">
        <f t="shared" si="306"/>
        <v>750</v>
      </c>
      <c r="AG246" s="168">
        <v>583</v>
      </c>
      <c r="AH246" s="168"/>
      <c r="AI246" s="168"/>
      <c r="AJ246" s="168"/>
      <c r="AK246" s="168"/>
      <c r="AL246" s="168"/>
      <c r="AM246" s="168"/>
      <c r="AN246" s="168"/>
      <c r="AO246" s="168">
        <v>149</v>
      </c>
      <c r="AP246" s="168">
        <v>87</v>
      </c>
      <c r="AQ246" s="168">
        <v>13</v>
      </c>
      <c r="AR246" s="168"/>
      <c r="AS246" s="447">
        <f t="shared" si="302"/>
        <v>732</v>
      </c>
      <c r="AT246" s="462"/>
      <c r="AU246" s="450">
        <f t="shared" si="312"/>
        <v>0</v>
      </c>
      <c r="AV246" s="168"/>
      <c r="AW246" s="168"/>
      <c r="AX246" s="168"/>
      <c r="AY246" s="462">
        <v>10</v>
      </c>
      <c r="AZ246" s="168"/>
      <c r="BA246" s="462"/>
      <c r="BB246" s="447">
        <f t="shared" si="313"/>
        <v>0</v>
      </c>
      <c r="BC246" s="168"/>
      <c r="BD246" s="168"/>
      <c r="BE246" s="168"/>
      <c r="BF246" s="168"/>
      <c r="BG246" s="462"/>
      <c r="BH246" s="462">
        <v>8</v>
      </c>
      <c r="BI246" s="462"/>
      <c r="BJ246" s="462"/>
      <c r="BK246" s="462"/>
      <c r="BL246" s="450">
        <f t="shared" si="315"/>
        <v>0</v>
      </c>
      <c r="BM246" s="168"/>
      <c r="BN246" s="168"/>
      <c r="BO246" s="168"/>
      <c r="BP246" s="168"/>
      <c r="BQ246" s="462">
        <f t="shared" si="323"/>
        <v>18</v>
      </c>
      <c r="BR246" s="168"/>
      <c r="BS246" s="168"/>
      <c r="BT246" s="168"/>
      <c r="BU246" s="168"/>
      <c r="BV246" s="168"/>
      <c r="BW246" s="168"/>
      <c r="BX246" s="168"/>
      <c r="BY246" s="168"/>
      <c r="BZ246" s="168"/>
      <c r="CA246" s="168"/>
      <c r="CB246" s="168"/>
      <c r="CC246" s="168"/>
      <c r="CD246" s="168"/>
      <c r="CE246" s="168"/>
      <c r="CF246" s="168"/>
      <c r="CG246" s="168"/>
      <c r="CH246" s="168"/>
      <c r="CI246" s="168"/>
      <c r="CJ246" s="168"/>
      <c r="CK246" s="168"/>
      <c r="CL246" s="168"/>
      <c r="CM246" s="168">
        <v>583</v>
      </c>
      <c r="CN246" s="168"/>
      <c r="CO246" s="168"/>
      <c r="CP246" s="571">
        <f t="shared" si="322"/>
        <v>583</v>
      </c>
      <c r="CQ246" s="168"/>
      <c r="CR246" s="168"/>
      <c r="CS246" s="168"/>
      <c r="CT246" s="168"/>
      <c r="CU246" s="168"/>
      <c r="CV246" s="168"/>
      <c r="CW246" s="168"/>
      <c r="CX246" s="168"/>
      <c r="CY246" s="168"/>
      <c r="CZ246" s="71"/>
      <c r="DA246" s="71"/>
      <c r="DB246" s="190">
        <f t="shared" si="240"/>
        <v>583</v>
      </c>
      <c r="DC246" s="71">
        <f t="shared" si="241"/>
        <v>0</v>
      </c>
      <c r="DD246" s="71"/>
      <c r="DE246" s="71"/>
      <c r="DF246" s="71"/>
      <c r="DG246" s="190">
        <f t="shared" si="242"/>
        <v>583</v>
      </c>
      <c r="DH246" s="71">
        <f t="shared" si="243"/>
        <v>0</v>
      </c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1"/>
      <c r="DW246" s="71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4"/>
      <c r="EJ246" s="74"/>
      <c r="EK246" s="74"/>
      <c r="EL246" s="74"/>
      <c r="EM246" s="74"/>
      <c r="EN246" s="74"/>
      <c r="EO246" s="74"/>
      <c r="EP246" s="74"/>
      <c r="EQ246" s="74"/>
      <c r="ER246" s="74"/>
      <c r="ES246" s="74"/>
      <c r="ET246" s="74"/>
      <c r="EU246" s="74"/>
      <c r="EV246" s="74"/>
      <c r="EW246" s="74"/>
      <c r="EX246" s="74"/>
      <c r="EY246" s="74"/>
      <c r="EZ246" s="74"/>
      <c r="FA246" s="74"/>
      <c r="FB246" s="74"/>
    </row>
    <row r="247" spans="2:158" s="69" customFormat="1" ht="12">
      <c r="B247" s="76"/>
      <c r="C247" s="77" t="s">
        <v>393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2"/>
      <c r="P247" s="71"/>
      <c r="Q247" s="71"/>
      <c r="R247" s="71"/>
      <c r="S247" s="71"/>
      <c r="T247" s="71"/>
      <c r="U247" s="71"/>
      <c r="V247" s="71"/>
      <c r="W247" s="71"/>
      <c r="X247" s="71"/>
      <c r="Y247" s="73">
        <v>1</v>
      </c>
      <c r="Z247" s="73"/>
      <c r="AA247" s="73"/>
      <c r="AB247" s="73"/>
      <c r="AC247" s="73"/>
      <c r="AD247" s="73"/>
      <c r="AE247" s="73"/>
      <c r="AF247" s="447">
        <f t="shared" si="306"/>
        <v>542</v>
      </c>
      <c r="AG247" s="168">
        <v>14</v>
      </c>
      <c r="AH247" s="168"/>
      <c r="AI247" s="168"/>
      <c r="AJ247" s="168"/>
      <c r="AK247" s="168"/>
      <c r="AL247" s="168"/>
      <c r="AM247" s="168"/>
      <c r="AN247" s="168"/>
      <c r="AO247" s="168">
        <v>439</v>
      </c>
      <c r="AP247" s="168">
        <v>16</v>
      </c>
      <c r="AQ247" s="168"/>
      <c r="AR247" s="168"/>
      <c r="AS247" s="447">
        <f t="shared" si="302"/>
        <v>453</v>
      </c>
      <c r="AT247" s="462"/>
      <c r="AU247" s="450">
        <f t="shared" si="312"/>
        <v>0</v>
      </c>
      <c r="AV247" s="168"/>
      <c r="AW247" s="168"/>
      <c r="AX247" s="168"/>
      <c r="AY247" s="462"/>
      <c r="AZ247" s="168"/>
      <c r="BA247" s="462">
        <v>26</v>
      </c>
      <c r="BB247" s="447">
        <f t="shared" si="313"/>
        <v>62</v>
      </c>
      <c r="BC247" s="168"/>
      <c r="BD247" s="168">
        <v>62</v>
      </c>
      <c r="BE247" s="168">
        <v>62</v>
      </c>
      <c r="BF247" s="168"/>
      <c r="BG247" s="462"/>
      <c r="BH247" s="462">
        <v>1</v>
      </c>
      <c r="BI247" s="462"/>
      <c r="BJ247" s="462"/>
      <c r="BK247" s="462"/>
      <c r="BL247" s="450">
        <f t="shared" si="315"/>
        <v>0</v>
      </c>
      <c r="BM247" s="168"/>
      <c r="BN247" s="168"/>
      <c r="BO247" s="168"/>
      <c r="BP247" s="168"/>
      <c r="BQ247" s="462">
        <f t="shared" si="323"/>
        <v>89</v>
      </c>
      <c r="BR247" s="168"/>
      <c r="BS247" s="168"/>
      <c r="BT247" s="168"/>
      <c r="BU247" s="168"/>
      <c r="BV247" s="168"/>
      <c r="BW247" s="168"/>
      <c r="BX247" s="168"/>
      <c r="BY247" s="168"/>
      <c r="BZ247" s="168"/>
      <c r="CA247" s="168"/>
      <c r="CB247" s="168"/>
      <c r="CC247" s="168"/>
      <c r="CD247" s="168"/>
      <c r="CE247" s="168"/>
      <c r="CF247" s="168"/>
      <c r="CG247" s="168"/>
      <c r="CH247" s="168"/>
      <c r="CI247" s="168"/>
      <c r="CJ247" s="168"/>
      <c r="CK247" s="168"/>
      <c r="CL247" s="168"/>
      <c r="CM247" s="168">
        <v>14</v>
      </c>
      <c r="CN247" s="168"/>
      <c r="CO247" s="168"/>
      <c r="CP247" s="571">
        <f t="shared" si="322"/>
        <v>14</v>
      </c>
      <c r="CQ247" s="168"/>
      <c r="CR247" s="168"/>
      <c r="CS247" s="168"/>
      <c r="CT247" s="168"/>
      <c r="CU247" s="168"/>
      <c r="CV247" s="168"/>
      <c r="CW247" s="168"/>
      <c r="CX247" s="168"/>
      <c r="CY247" s="168"/>
      <c r="CZ247" s="71"/>
      <c r="DA247" s="71"/>
      <c r="DB247" s="190">
        <f t="shared" ref="DB247:DB312" si="326">SUM(CP247,CQ247)</f>
        <v>14</v>
      </c>
      <c r="DC247" s="71">
        <f t="shared" si="241"/>
        <v>0</v>
      </c>
      <c r="DD247" s="71"/>
      <c r="DE247" s="71"/>
      <c r="DF247" s="71"/>
      <c r="DG247" s="190">
        <f t="shared" si="242"/>
        <v>14</v>
      </c>
      <c r="DH247" s="71">
        <f t="shared" si="243"/>
        <v>0</v>
      </c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1"/>
      <c r="DW247" s="71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4"/>
      <c r="EJ247" s="74"/>
      <c r="EK247" s="74"/>
      <c r="EL247" s="74"/>
      <c r="EM247" s="74"/>
      <c r="EN247" s="74"/>
      <c r="EO247" s="74"/>
      <c r="EP247" s="74"/>
      <c r="EQ247" s="74"/>
      <c r="ER247" s="74"/>
      <c r="ES247" s="74"/>
      <c r="ET247" s="74"/>
      <c r="EU247" s="74"/>
      <c r="EV247" s="74"/>
      <c r="EW247" s="74"/>
      <c r="EX247" s="74"/>
      <c r="EY247" s="74"/>
      <c r="EZ247" s="74"/>
      <c r="FA247" s="74"/>
      <c r="FB247" s="74"/>
    </row>
    <row r="248" spans="2:158" s="69" customFormat="1" ht="12">
      <c r="B248" s="76"/>
      <c r="C248" s="77" t="s">
        <v>394</v>
      </c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2"/>
      <c r="P248" s="71"/>
      <c r="Q248" s="71"/>
      <c r="R248" s="71"/>
      <c r="S248" s="71"/>
      <c r="T248" s="71"/>
      <c r="U248" s="71"/>
      <c r="V248" s="71"/>
      <c r="W248" s="71"/>
      <c r="X248" s="71"/>
      <c r="Y248" s="73">
        <v>3</v>
      </c>
      <c r="Z248" s="73"/>
      <c r="AA248" s="73"/>
      <c r="AB248" s="73"/>
      <c r="AC248" s="73"/>
      <c r="AD248" s="73"/>
      <c r="AE248" s="73"/>
      <c r="AF248" s="447">
        <f t="shared" si="306"/>
        <v>12345</v>
      </c>
      <c r="AG248" s="168">
        <v>9950</v>
      </c>
      <c r="AH248" s="168"/>
      <c r="AI248" s="168"/>
      <c r="AJ248" s="168"/>
      <c r="AK248" s="168"/>
      <c r="AL248" s="168"/>
      <c r="AM248" s="168"/>
      <c r="AN248" s="168"/>
      <c r="AO248" s="168">
        <v>2303</v>
      </c>
      <c r="AP248" s="168">
        <v>1521</v>
      </c>
      <c r="AQ248" s="168">
        <v>329</v>
      </c>
      <c r="AR248" s="168"/>
      <c r="AS248" s="447">
        <f t="shared" si="302"/>
        <v>12253</v>
      </c>
      <c r="AT248" s="462"/>
      <c r="AU248" s="450">
        <f t="shared" si="312"/>
        <v>0</v>
      </c>
      <c r="AV248" s="168"/>
      <c r="AW248" s="168"/>
      <c r="AX248" s="168"/>
      <c r="AY248" s="462">
        <v>47</v>
      </c>
      <c r="AZ248" s="168">
        <v>7</v>
      </c>
      <c r="BA248" s="462"/>
      <c r="BB248" s="447">
        <f t="shared" si="313"/>
        <v>0</v>
      </c>
      <c r="BC248" s="168"/>
      <c r="BD248" s="168"/>
      <c r="BE248" s="168"/>
      <c r="BF248" s="168"/>
      <c r="BG248" s="462"/>
      <c r="BH248" s="462">
        <v>45</v>
      </c>
      <c r="BI248" s="462"/>
      <c r="BJ248" s="462"/>
      <c r="BK248" s="462"/>
      <c r="BL248" s="450">
        <f t="shared" si="315"/>
        <v>0</v>
      </c>
      <c r="BM248" s="168"/>
      <c r="BN248" s="168"/>
      <c r="BO248" s="168"/>
      <c r="BP248" s="168"/>
      <c r="BQ248" s="462">
        <f t="shared" si="323"/>
        <v>92</v>
      </c>
      <c r="BR248" s="168"/>
      <c r="BS248" s="168"/>
      <c r="BT248" s="168"/>
      <c r="BU248" s="168"/>
      <c r="BV248" s="168"/>
      <c r="BW248" s="168"/>
      <c r="BX248" s="168"/>
      <c r="BY248" s="168"/>
      <c r="BZ248" s="168"/>
      <c r="CA248" s="168"/>
      <c r="CB248" s="168"/>
      <c r="CC248" s="168"/>
      <c r="CD248" s="168"/>
      <c r="CE248" s="168"/>
      <c r="CF248" s="168"/>
      <c r="CG248" s="168"/>
      <c r="CH248" s="168"/>
      <c r="CI248" s="168"/>
      <c r="CJ248" s="168"/>
      <c r="CK248" s="168"/>
      <c r="CL248" s="168"/>
      <c r="CM248" s="168">
        <v>9184</v>
      </c>
      <c r="CN248" s="168"/>
      <c r="CO248" s="168"/>
      <c r="CP248" s="571">
        <f t="shared" si="322"/>
        <v>9184</v>
      </c>
      <c r="CQ248" s="168">
        <v>655</v>
      </c>
      <c r="CR248" s="168"/>
      <c r="CS248" s="168"/>
      <c r="CT248" s="168"/>
      <c r="CU248" s="168"/>
      <c r="CV248" s="168"/>
      <c r="CW248" s="168"/>
      <c r="CX248" s="168"/>
      <c r="CY248" s="168"/>
      <c r="CZ248" s="71"/>
      <c r="DA248" s="71"/>
      <c r="DB248" s="190">
        <f t="shared" si="326"/>
        <v>9839</v>
      </c>
      <c r="DC248" s="71">
        <f t="shared" si="241"/>
        <v>0</v>
      </c>
      <c r="DD248" s="71"/>
      <c r="DE248" s="71"/>
      <c r="DF248" s="71"/>
      <c r="DG248" s="190">
        <f t="shared" si="242"/>
        <v>9839</v>
      </c>
      <c r="DH248" s="71">
        <f t="shared" si="243"/>
        <v>0</v>
      </c>
      <c r="DI248" s="71"/>
      <c r="DJ248" s="71"/>
      <c r="DK248" s="71"/>
      <c r="DL248" s="71"/>
      <c r="DM248" s="71"/>
      <c r="DN248" s="71"/>
      <c r="DO248" s="71"/>
      <c r="DP248" s="71"/>
      <c r="DQ248" s="71"/>
      <c r="DR248" s="71"/>
      <c r="DS248" s="71"/>
      <c r="DT248" s="71"/>
      <c r="DU248" s="71"/>
      <c r="DV248" s="71"/>
      <c r="DW248" s="71"/>
      <c r="DX248" s="71"/>
      <c r="DY248" s="71"/>
      <c r="DZ248" s="71"/>
      <c r="EA248" s="71"/>
      <c r="EB248" s="71"/>
      <c r="EC248" s="71"/>
      <c r="ED248" s="71"/>
      <c r="EE248" s="71"/>
      <c r="EF248" s="71"/>
      <c r="EG248" s="71"/>
      <c r="EH248" s="71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</row>
    <row r="249" spans="2:158" s="69" customFormat="1" ht="12">
      <c r="B249" s="76"/>
      <c r="C249" s="77" t="s">
        <v>395</v>
      </c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2"/>
      <c r="P249" s="71"/>
      <c r="Q249" s="71"/>
      <c r="R249" s="71"/>
      <c r="S249" s="71"/>
      <c r="T249" s="71"/>
      <c r="U249" s="71"/>
      <c r="V249" s="71"/>
      <c r="W249" s="71"/>
      <c r="X249" s="71"/>
      <c r="Y249" s="73"/>
      <c r="Z249" s="73"/>
      <c r="AA249" s="73"/>
      <c r="AB249" s="73"/>
      <c r="AC249" s="73"/>
      <c r="AD249" s="73"/>
      <c r="AE249" s="73"/>
      <c r="AF249" s="447">
        <f t="shared" si="306"/>
        <v>0</v>
      </c>
      <c r="AG249" s="168"/>
      <c r="AH249" s="168"/>
      <c r="AI249" s="168"/>
      <c r="AJ249" s="168"/>
      <c r="AK249" s="168"/>
      <c r="AL249" s="168"/>
      <c r="AM249" s="168"/>
      <c r="AN249" s="168"/>
      <c r="AO249" s="168"/>
      <c r="AP249" s="168"/>
      <c r="AQ249" s="168"/>
      <c r="AR249" s="168"/>
      <c r="AS249" s="447">
        <f t="shared" si="302"/>
        <v>0</v>
      </c>
      <c r="AT249" s="462"/>
      <c r="AU249" s="450">
        <f t="shared" si="312"/>
        <v>0</v>
      </c>
      <c r="AV249" s="168"/>
      <c r="AW249" s="168"/>
      <c r="AX249" s="168"/>
      <c r="AY249" s="462"/>
      <c r="AZ249" s="168"/>
      <c r="BA249" s="462"/>
      <c r="BB249" s="447">
        <f t="shared" si="313"/>
        <v>0</v>
      </c>
      <c r="BC249" s="168"/>
      <c r="BD249" s="168"/>
      <c r="BE249" s="168"/>
      <c r="BF249" s="168"/>
      <c r="BG249" s="462"/>
      <c r="BH249" s="462"/>
      <c r="BI249" s="462"/>
      <c r="BJ249" s="462"/>
      <c r="BK249" s="462"/>
      <c r="BL249" s="450">
        <f t="shared" si="315"/>
        <v>0</v>
      </c>
      <c r="BM249" s="168"/>
      <c r="BN249" s="168"/>
      <c r="BO249" s="168"/>
      <c r="BP249" s="168"/>
      <c r="BQ249" s="462">
        <f t="shared" si="323"/>
        <v>0</v>
      </c>
      <c r="BR249" s="168"/>
      <c r="BS249" s="168"/>
      <c r="BT249" s="168"/>
      <c r="BU249" s="168"/>
      <c r="BV249" s="168"/>
      <c r="BW249" s="168"/>
      <c r="BX249" s="168"/>
      <c r="BY249" s="168"/>
      <c r="BZ249" s="168"/>
      <c r="CA249" s="168"/>
      <c r="CB249" s="168"/>
      <c r="CC249" s="168"/>
      <c r="CD249" s="168"/>
      <c r="CE249" s="168"/>
      <c r="CF249" s="168"/>
      <c r="CG249" s="168"/>
      <c r="CH249" s="168"/>
      <c r="CI249" s="168"/>
      <c r="CJ249" s="168"/>
      <c r="CK249" s="168"/>
      <c r="CL249" s="168"/>
      <c r="CM249" s="168"/>
      <c r="CN249" s="168"/>
      <c r="CO249" s="168"/>
      <c r="CP249" s="571">
        <f t="shared" si="322"/>
        <v>0</v>
      </c>
      <c r="CQ249" s="168"/>
      <c r="CR249" s="168"/>
      <c r="CS249" s="168"/>
      <c r="CT249" s="168"/>
      <c r="CU249" s="168"/>
      <c r="CV249" s="168"/>
      <c r="CW249" s="168"/>
      <c r="CX249" s="168"/>
      <c r="CY249" s="168"/>
      <c r="CZ249" s="71"/>
      <c r="DA249" s="71"/>
      <c r="DB249" s="190">
        <f t="shared" si="326"/>
        <v>0</v>
      </c>
      <c r="DC249" s="71">
        <f t="shared" ref="DC249:DC312" si="327">SUM(CO249,CN249)</f>
        <v>0</v>
      </c>
      <c r="DD249" s="71"/>
      <c r="DE249" s="71"/>
      <c r="DF249" s="71"/>
      <c r="DG249" s="190">
        <f t="shared" ref="DG249:DG312" si="328">SUM(DB249,DF249)</f>
        <v>0</v>
      </c>
      <c r="DH249" s="71">
        <f t="shared" ref="DH249:DH312" si="329">SUM(DC249)</f>
        <v>0</v>
      </c>
      <c r="DI249" s="71"/>
      <c r="DJ249" s="71"/>
      <c r="DK249" s="71"/>
      <c r="DL249" s="71"/>
      <c r="DM249" s="71"/>
      <c r="DN249" s="71"/>
      <c r="DO249" s="71"/>
      <c r="DP249" s="71"/>
      <c r="DQ249" s="71"/>
      <c r="DR249" s="71"/>
      <c r="DS249" s="71"/>
      <c r="DT249" s="71"/>
      <c r="DU249" s="71"/>
      <c r="DV249" s="71"/>
      <c r="DW249" s="71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4"/>
      <c r="EJ249" s="74"/>
      <c r="EK249" s="74"/>
      <c r="EL249" s="74"/>
      <c r="EM249" s="74"/>
      <c r="EN249" s="74"/>
      <c r="EO249" s="74"/>
      <c r="EP249" s="74"/>
      <c r="EQ249" s="74"/>
      <c r="ER249" s="74"/>
      <c r="ES249" s="74"/>
      <c r="ET249" s="74"/>
      <c r="EU249" s="74"/>
      <c r="EV249" s="74"/>
      <c r="EW249" s="74"/>
      <c r="EX249" s="74"/>
      <c r="EY249" s="74"/>
      <c r="EZ249" s="74"/>
      <c r="FA249" s="74"/>
      <c r="FB249" s="74"/>
    </row>
    <row r="250" spans="2:158" s="69" customFormat="1" ht="12">
      <c r="B250" s="76"/>
      <c r="C250" s="77" t="s">
        <v>396</v>
      </c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2"/>
      <c r="P250" s="71"/>
      <c r="Q250" s="71"/>
      <c r="R250" s="71"/>
      <c r="S250" s="71"/>
      <c r="T250" s="71"/>
      <c r="U250" s="71"/>
      <c r="V250" s="71"/>
      <c r="W250" s="71"/>
      <c r="X250" s="71"/>
      <c r="Y250" s="73">
        <v>11</v>
      </c>
      <c r="Z250" s="73"/>
      <c r="AA250" s="73"/>
      <c r="AB250" s="73"/>
      <c r="AC250" s="73"/>
      <c r="AD250" s="73"/>
      <c r="AE250" s="73"/>
      <c r="AF250" s="447">
        <f t="shared" si="306"/>
        <v>40081</v>
      </c>
      <c r="AG250" s="168">
        <v>1403</v>
      </c>
      <c r="AH250" s="168"/>
      <c r="AI250" s="168"/>
      <c r="AJ250" s="168"/>
      <c r="AK250" s="168"/>
      <c r="AL250" s="168"/>
      <c r="AM250" s="168"/>
      <c r="AN250" s="168"/>
      <c r="AO250" s="168">
        <v>36268</v>
      </c>
      <c r="AP250" s="168">
        <v>3651</v>
      </c>
      <c r="AQ250" s="168">
        <v>6470</v>
      </c>
      <c r="AR250" s="168"/>
      <c r="AS250" s="447">
        <f t="shared" si="302"/>
        <v>37671</v>
      </c>
      <c r="AT250" s="462"/>
      <c r="AU250" s="450">
        <f t="shared" si="312"/>
        <v>0</v>
      </c>
      <c r="AV250" s="168"/>
      <c r="AW250" s="168"/>
      <c r="AX250" s="168"/>
      <c r="AY250" s="462">
        <v>142</v>
      </c>
      <c r="AZ250" s="168">
        <v>6</v>
      </c>
      <c r="BA250" s="462">
        <v>11</v>
      </c>
      <c r="BB250" s="447">
        <f t="shared" si="313"/>
        <v>75</v>
      </c>
      <c r="BC250" s="168">
        <v>23</v>
      </c>
      <c r="BD250" s="168">
        <v>48</v>
      </c>
      <c r="BE250" s="168"/>
      <c r="BF250" s="168">
        <v>4</v>
      </c>
      <c r="BG250" s="462"/>
      <c r="BH250" s="462">
        <v>99</v>
      </c>
      <c r="BI250" s="462"/>
      <c r="BJ250" s="462"/>
      <c r="BK250" s="462"/>
      <c r="BL250" s="450">
        <f t="shared" si="315"/>
        <v>2083</v>
      </c>
      <c r="BM250" s="168"/>
      <c r="BN250" s="168"/>
      <c r="BO250" s="168"/>
      <c r="BP250" s="168">
        <v>2083</v>
      </c>
      <c r="BQ250" s="462">
        <f t="shared" si="323"/>
        <v>2410</v>
      </c>
      <c r="BR250" s="168"/>
      <c r="BS250" s="168"/>
      <c r="BT250" s="168"/>
      <c r="BU250" s="168"/>
      <c r="BV250" s="168"/>
      <c r="BW250" s="168"/>
      <c r="BX250" s="168"/>
      <c r="BY250" s="168"/>
      <c r="BZ250" s="168"/>
      <c r="CA250" s="168"/>
      <c r="CB250" s="168"/>
      <c r="CC250" s="168"/>
      <c r="CD250" s="168"/>
      <c r="CE250" s="168"/>
      <c r="CF250" s="168"/>
      <c r="CG250" s="168"/>
      <c r="CH250" s="168"/>
      <c r="CI250" s="168"/>
      <c r="CJ250" s="168"/>
      <c r="CK250" s="168"/>
      <c r="CL250" s="168"/>
      <c r="CM250" s="168">
        <v>93</v>
      </c>
      <c r="CN250" s="168"/>
      <c r="CO250" s="168"/>
      <c r="CP250" s="571">
        <f t="shared" si="322"/>
        <v>93</v>
      </c>
      <c r="CQ250" s="168">
        <v>796</v>
      </c>
      <c r="CR250" s="168"/>
      <c r="CS250" s="168"/>
      <c r="CT250" s="168"/>
      <c r="CU250" s="168"/>
      <c r="CV250" s="168"/>
      <c r="CW250" s="168"/>
      <c r="CX250" s="168"/>
      <c r="CY250" s="168"/>
      <c r="CZ250" s="71"/>
      <c r="DA250" s="71"/>
      <c r="DB250" s="190">
        <f t="shared" si="326"/>
        <v>889</v>
      </c>
      <c r="DC250" s="71">
        <f t="shared" si="327"/>
        <v>0</v>
      </c>
      <c r="DD250" s="71"/>
      <c r="DE250" s="71"/>
      <c r="DF250" s="71"/>
      <c r="DG250" s="190">
        <f t="shared" si="328"/>
        <v>889</v>
      </c>
      <c r="DH250" s="71">
        <f t="shared" si="329"/>
        <v>0</v>
      </c>
      <c r="DI250" s="71"/>
      <c r="DJ250" s="71"/>
      <c r="DK250" s="71"/>
      <c r="DL250" s="71"/>
      <c r="DM250" s="71"/>
      <c r="DN250" s="71"/>
      <c r="DO250" s="71"/>
      <c r="DP250" s="71"/>
      <c r="DQ250" s="71"/>
      <c r="DR250" s="71"/>
      <c r="DS250" s="71"/>
      <c r="DT250" s="71"/>
      <c r="DU250" s="71"/>
      <c r="DV250" s="71"/>
      <c r="DW250" s="71"/>
      <c r="DX250" s="71"/>
      <c r="DY250" s="71"/>
      <c r="DZ250" s="71"/>
      <c r="EA250" s="71"/>
      <c r="EB250" s="71"/>
      <c r="EC250" s="71"/>
      <c r="ED250" s="71"/>
      <c r="EE250" s="71"/>
      <c r="EF250" s="71"/>
      <c r="EG250" s="71"/>
      <c r="EH250" s="71"/>
      <c r="EI250" s="74"/>
      <c r="EJ250" s="74"/>
      <c r="EK250" s="74"/>
      <c r="EL250" s="74"/>
      <c r="EM250" s="74"/>
      <c r="EN250" s="74"/>
      <c r="EO250" s="74"/>
      <c r="EP250" s="74"/>
      <c r="EQ250" s="74"/>
      <c r="ER250" s="74"/>
      <c r="ES250" s="74"/>
      <c r="ET250" s="74"/>
      <c r="EU250" s="74"/>
      <c r="EV250" s="74"/>
      <c r="EW250" s="74"/>
      <c r="EX250" s="74"/>
      <c r="EY250" s="74"/>
      <c r="EZ250" s="74"/>
      <c r="FA250" s="74"/>
      <c r="FB250" s="74"/>
    </row>
    <row r="251" spans="2:158" s="69" customFormat="1" ht="12">
      <c r="B251" s="76"/>
      <c r="C251" s="77" t="s">
        <v>397</v>
      </c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2"/>
      <c r="P251" s="71"/>
      <c r="Q251" s="71"/>
      <c r="R251" s="71"/>
      <c r="S251" s="71"/>
      <c r="T251" s="71"/>
      <c r="U251" s="71"/>
      <c r="V251" s="71"/>
      <c r="W251" s="71"/>
      <c r="X251" s="71"/>
      <c r="Y251" s="73">
        <v>3</v>
      </c>
      <c r="Z251" s="73"/>
      <c r="AA251" s="73"/>
      <c r="AB251" s="73"/>
      <c r="AC251" s="73"/>
      <c r="AD251" s="73"/>
      <c r="AE251" s="73"/>
      <c r="AF251" s="447">
        <f t="shared" si="306"/>
        <v>1046</v>
      </c>
      <c r="AG251" s="168">
        <v>763</v>
      </c>
      <c r="AH251" s="168"/>
      <c r="AI251" s="168"/>
      <c r="AJ251" s="168"/>
      <c r="AK251" s="168"/>
      <c r="AL251" s="168"/>
      <c r="AM251" s="168"/>
      <c r="AN251" s="168"/>
      <c r="AO251" s="168">
        <v>268</v>
      </c>
      <c r="AP251" s="168">
        <v>35</v>
      </c>
      <c r="AQ251" s="168">
        <v>135</v>
      </c>
      <c r="AR251" s="168"/>
      <c r="AS251" s="447">
        <f t="shared" si="302"/>
        <v>1031</v>
      </c>
      <c r="AT251" s="462"/>
      <c r="AU251" s="450">
        <f t="shared" si="312"/>
        <v>0</v>
      </c>
      <c r="AV251" s="168"/>
      <c r="AW251" s="168"/>
      <c r="AX251" s="168"/>
      <c r="AY251" s="462"/>
      <c r="AZ251" s="168"/>
      <c r="BA251" s="462">
        <v>1</v>
      </c>
      <c r="BB251" s="447">
        <f t="shared" si="313"/>
        <v>1</v>
      </c>
      <c r="BC251" s="168">
        <v>1</v>
      </c>
      <c r="BD251" s="168"/>
      <c r="BE251" s="168"/>
      <c r="BF251" s="168"/>
      <c r="BG251" s="462"/>
      <c r="BH251" s="462">
        <v>5</v>
      </c>
      <c r="BI251" s="462"/>
      <c r="BJ251" s="462"/>
      <c r="BK251" s="462"/>
      <c r="BL251" s="450">
        <f t="shared" si="315"/>
        <v>8</v>
      </c>
      <c r="BM251" s="168"/>
      <c r="BN251" s="168"/>
      <c r="BO251" s="168"/>
      <c r="BP251" s="168">
        <v>8</v>
      </c>
      <c r="BQ251" s="462">
        <f t="shared" si="323"/>
        <v>15</v>
      </c>
      <c r="BR251" s="168"/>
      <c r="BS251" s="168"/>
      <c r="BT251" s="168"/>
      <c r="BU251" s="168"/>
      <c r="BV251" s="168"/>
      <c r="BW251" s="168"/>
      <c r="BX251" s="168"/>
      <c r="BY251" s="168"/>
      <c r="BZ251" s="168"/>
      <c r="CA251" s="168"/>
      <c r="CB251" s="168"/>
      <c r="CC251" s="168"/>
      <c r="CD251" s="168"/>
      <c r="CE251" s="168"/>
      <c r="CF251" s="168"/>
      <c r="CG251" s="168"/>
      <c r="CH251" s="168"/>
      <c r="CI251" s="168"/>
      <c r="CJ251" s="168"/>
      <c r="CK251" s="168"/>
      <c r="CL251" s="168"/>
      <c r="CM251" s="168">
        <v>464</v>
      </c>
      <c r="CN251" s="168"/>
      <c r="CO251" s="168"/>
      <c r="CP251" s="571">
        <f t="shared" si="322"/>
        <v>464</v>
      </c>
      <c r="CQ251" s="168">
        <v>271</v>
      </c>
      <c r="CR251" s="168"/>
      <c r="CS251" s="168"/>
      <c r="CT251" s="168"/>
      <c r="CU251" s="168"/>
      <c r="CV251" s="168"/>
      <c r="CW251" s="168"/>
      <c r="CX251" s="168"/>
      <c r="CY251" s="168"/>
      <c r="CZ251" s="71"/>
      <c r="DA251" s="71"/>
      <c r="DB251" s="190">
        <f t="shared" si="326"/>
        <v>735</v>
      </c>
      <c r="DC251" s="71">
        <f t="shared" si="327"/>
        <v>0</v>
      </c>
      <c r="DD251" s="71"/>
      <c r="DE251" s="71"/>
      <c r="DF251" s="71"/>
      <c r="DG251" s="190">
        <f t="shared" si="328"/>
        <v>735</v>
      </c>
      <c r="DH251" s="71">
        <f t="shared" si="329"/>
        <v>0</v>
      </c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1"/>
      <c r="DW251" s="71"/>
      <c r="DX251" s="71"/>
      <c r="DY251" s="71"/>
      <c r="DZ251" s="71"/>
      <c r="EA251" s="71"/>
      <c r="EB251" s="71"/>
      <c r="EC251" s="71"/>
      <c r="ED251" s="71"/>
      <c r="EE251" s="71"/>
      <c r="EF251" s="71"/>
      <c r="EG251" s="71"/>
      <c r="EH251" s="71"/>
      <c r="EI251" s="74"/>
      <c r="EJ251" s="74"/>
      <c r="EK251" s="74"/>
      <c r="EL251" s="74"/>
      <c r="EM251" s="74"/>
      <c r="EN251" s="74"/>
      <c r="EO251" s="74"/>
      <c r="EP251" s="74"/>
      <c r="EQ251" s="74"/>
      <c r="ER251" s="74"/>
      <c r="ES251" s="74"/>
      <c r="ET251" s="74"/>
      <c r="EU251" s="74"/>
      <c r="EV251" s="74"/>
      <c r="EW251" s="74"/>
      <c r="EX251" s="74"/>
      <c r="EY251" s="74"/>
      <c r="EZ251" s="74"/>
      <c r="FA251" s="74"/>
      <c r="FB251" s="74"/>
    </row>
    <row r="252" spans="2:158" s="69" customFormat="1" ht="12">
      <c r="B252" s="76"/>
      <c r="C252" s="77" t="s">
        <v>398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2"/>
      <c r="P252" s="71"/>
      <c r="Q252" s="71"/>
      <c r="R252" s="71"/>
      <c r="S252" s="71"/>
      <c r="T252" s="71"/>
      <c r="U252" s="71"/>
      <c r="V252" s="71"/>
      <c r="W252" s="71"/>
      <c r="X252" s="71"/>
      <c r="Y252" s="73"/>
      <c r="Z252" s="73"/>
      <c r="AA252" s="73"/>
      <c r="AB252" s="73"/>
      <c r="AC252" s="73"/>
      <c r="AD252" s="73"/>
      <c r="AE252" s="73"/>
      <c r="AF252" s="447">
        <f t="shared" si="306"/>
        <v>0</v>
      </c>
      <c r="AG252" s="168"/>
      <c r="AH252" s="168"/>
      <c r="AI252" s="168"/>
      <c r="AJ252" s="168"/>
      <c r="AK252" s="168"/>
      <c r="AL252" s="168"/>
      <c r="AM252" s="168"/>
      <c r="AN252" s="168"/>
      <c r="AO252" s="168"/>
      <c r="AP252" s="168"/>
      <c r="AQ252" s="168"/>
      <c r="AR252" s="168"/>
      <c r="AS252" s="447">
        <f t="shared" si="302"/>
        <v>0</v>
      </c>
      <c r="AT252" s="462"/>
      <c r="AU252" s="450">
        <f t="shared" si="312"/>
        <v>0</v>
      </c>
      <c r="AV252" s="168"/>
      <c r="AW252" s="168"/>
      <c r="AX252" s="168"/>
      <c r="AY252" s="462"/>
      <c r="AZ252" s="168"/>
      <c r="BA252" s="462"/>
      <c r="BB252" s="447">
        <f t="shared" si="313"/>
        <v>0</v>
      </c>
      <c r="BC252" s="168"/>
      <c r="BD252" s="168"/>
      <c r="BE252" s="168"/>
      <c r="BF252" s="168"/>
      <c r="BG252" s="462"/>
      <c r="BH252" s="462"/>
      <c r="BI252" s="462"/>
      <c r="BJ252" s="462"/>
      <c r="BK252" s="462"/>
      <c r="BL252" s="450">
        <f t="shared" si="315"/>
        <v>0</v>
      </c>
      <c r="BM252" s="168"/>
      <c r="BN252" s="168"/>
      <c r="BO252" s="168"/>
      <c r="BP252" s="168"/>
      <c r="BQ252" s="462">
        <f t="shared" si="323"/>
        <v>0</v>
      </c>
      <c r="BR252" s="168"/>
      <c r="BS252" s="168"/>
      <c r="BT252" s="168"/>
      <c r="BU252" s="168"/>
      <c r="BV252" s="168"/>
      <c r="BW252" s="168"/>
      <c r="BX252" s="168"/>
      <c r="BY252" s="168"/>
      <c r="BZ252" s="168"/>
      <c r="CA252" s="168"/>
      <c r="CB252" s="168"/>
      <c r="CC252" s="168"/>
      <c r="CD252" s="168"/>
      <c r="CE252" s="168"/>
      <c r="CF252" s="168"/>
      <c r="CG252" s="168"/>
      <c r="CH252" s="168"/>
      <c r="CI252" s="168"/>
      <c r="CJ252" s="168"/>
      <c r="CK252" s="168"/>
      <c r="CL252" s="168"/>
      <c r="CM252" s="168"/>
      <c r="CN252" s="168"/>
      <c r="CO252" s="168"/>
      <c r="CP252" s="571">
        <f t="shared" si="322"/>
        <v>0</v>
      </c>
      <c r="CQ252" s="168"/>
      <c r="CR252" s="168"/>
      <c r="CS252" s="168"/>
      <c r="CT252" s="168"/>
      <c r="CU252" s="168"/>
      <c r="CV252" s="168"/>
      <c r="CW252" s="168"/>
      <c r="CX252" s="168"/>
      <c r="CY252" s="168"/>
      <c r="CZ252" s="71"/>
      <c r="DA252" s="71"/>
      <c r="DB252" s="190">
        <f t="shared" si="326"/>
        <v>0</v>
      </c>
      <c r="DC252" s="71">
        <f t="shared" si="327"/>
        <v>0</v>
      </c>
      <c r="DD252" s="71"/>
      <c r="DE252" s="71"/>
      <c r="DF252" s="71"/>
      <c r="DG252" s="190">
        <f t="shared" si="328"/>
        <v>0</v>
      </c>
      <c r="DH252" s="71">
        <f t="shared" si="329"/>
        <v>0</v>
      </c>
      <c r="DI252" s="71"/>
      <c r="DJ252" s="71"/>
      <c r="DK252" s="71"/>
      <c r="DL252" s="71"/>
      <c r="DM252" s="71"/>
      <c r="DN252" s="71"/>
      <c r="DO252" s="71"/>
      <c r="DP252" s="71"/>
      <c r="DQ252" s="71"/>
      <c r="DR252" s="71"/>
      <c r="DS252" s="71"/>
      <c r="DT252" s="71"/>
      <c r="DU252" s="71"/>
      <c r="DV252" s="71"/>
      <c r="DW252" s="71"/>
      <c r="DX252" s="71"/>
      <c r="DY252" s="71"/>
      <c r="DZ252" s="71"/>
      <c r="EA252" s="71"/>
      <c r="EB252" s="71"/>
      <c r="EC252" s="71"/>
      <c r="ED252" s="71"/>
      <c r="EE252" s="71"/>
      <c r="EF252" s="71"/>
      <c r="EG252" s="71"/>
      <c r="EH252" s="71"/>
      <c r="EI252" s="74"/>
      <c r="EJ252" s="74"/>
      <c r="EK252" s="74"/>
      <c r="EL252" s="74"/>
      <c r="EM252" s="74"/>
      <c r="EN252" s="74"/>
      <c r="EO252" s="74"/>
      <c r="EP252" s="74"/>
      <c r="EQ252" s="74"/>
      <c r="ER252" s="74"/>
      <c r="ES252" s="74"/>
      <c r="ET252" s="74"/>
      <c r="EU252" s="74"/>
      <c r="EV252" s="74"/>
      <c r="EW252" s="74"/>
      <c r="EX252" s="74"/>
      <c r="EY252" s="74"/>
      <c r="EZ252" s="74"/>
      <c r="FA252" s="74"/>
      <c r="FB252" s="74"/>
    </row>
    <row r="253" spans="2:158" s="83" customFormat="1" ht="33" customHeight="1">
      <c r="B253" s="702" t="s">
        <v>427</v>
      </c>
      <c r="C253" s="704" t="s">
        <v>428</v>
      </c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7"/>
      <c r="P253" s="86"/>
      <c r="Q253" s="86"/>
      <c r="R253" s="86"/>
      <c r="S253" s="86"/>
      <c r="T253" s="86"/>
      <c r="U253" s="86"/>
      <c r="V253" s="86"/>
      <c r="W253" s="86"/>
      <c r="X253" s="86"/>
      <c r="Y253" s="88">
        <f>SUM(Y255:Y268)</f>
        <v>8</v>
      </c>
      <c r="Z253" s="88"/>
      <c r="AA253" s="88"/>
      <c r="AB253" s="88"/>
      <c r="AC253" s="88"/>
      <c r="AD253" s="88"/>
      <c r="AE253" s="88"/>
      <c r="AF253" s="447">
        <f t="shared" si="306"/>
        <v>2.1999999999999997</v>
      </c>
      <c r="AG253" s="88">
        <v>1.9</v>
      </c>
      <c r="AH253" s="88"/>
      <c r="AI253" s="88"/>
      <c r="AJ253" s="88"/>
      <c r="AK253" s="88"/>
      <c r="AL253" s="88"/>
      <c r="AM253" s="88"/>
      <c r="AN253" s="88"/>
      <c r="AO253" s="88">
        <v>0.3</v>
      </c>
      <c r="AP253" s="88">
        <v>0.2</v>
      </c>
      <c r="AQ253" s="88"/>
      <c r="AR253" s="88">
        <f>SUM(AR255:AR268)</f>
        <v>0</v>
      </c>
      <c r="AS253" s="447">
        <f t="shared" si="302"/>
        <v>2.1999999999999997</v>
      </c>
      <c r="AT253" s="450">
        <f>SUM(AT255:AT268)</f>
        <v>0</v>
      </c>
      <c r="AU253" s="450">
        <f t="shared" si="312"/>
        <v>0</v>
      </c>
      <c r="AV253" s="88">
        <f t="shared" ref="AV253:BA253" si="330">SUM(AV255:AV268)</f>
        <v>0</v>
      </c>
      <c r="AW253" s="88">
        <f t="shared" si="330"/>
        <v>0</v>
      </c>
      <c r="AX253" s="88">
        <f t="shared" si="330"/>
        <v>0</v>
      </c>
      <c r="AY253" s="450"/>
      <c r="AZ253" s="88"/>
      <c r="BA253" s="450">
        <f t="shared" si="330"/>
        <v>0</v>
      </c>
      <c r="BB253" s="447">
        <f t="shared" si="313"/>
        <v>0</v>
      </c>
      <c r="BC253" s="88">
        <f>SUM(BC255:BC268)</f>
        <v>0</v>
      </c>
      <c r="BD253" s="88">
        <f>SUM(BD255:BD268)</f>
        <v>0</v>
      </c>
      <c r="BE253" s="88">
        <f>SUM(BE255:BE268)</f>
        <v>0</v>
      </c>
      <c r="BF253" s="88">
        <f>SUM(BF255:BF268)</f>
        <v>0</v>
      </c>
      <c r="BG253" s="450"/>
      <c r="BH253" s="450"/>
      <c r="BI253" s="450"/>
      <c r="BJ253" s="450"/>
      <c r="BK253" s="450"/>
      <c r="BL253" s="450"/>
      <c r="BM253" s="88"/>
      <c r="BN253" s="88"/>
      <c r="BO253" s="88"/>
      <c r="BP253" s="88"/>
      <c r="BQ253" s="462">
        <f t="shared" si="323"/>
        <v>0</v>
      </c>
      <c r="BR253" s="176"/>
      <c r="BS253" s="176"/>
      <c r="BT253" s="176"/>
      <c r="BU253" s="176"/>
      <c r="BV253" s="176"/>
      <c r="BW253" s="176"/>
      <c r="BX253" s="176"/>
      <c r="BY253" s="176"/>
      <c r="BZ253" s="176"/>
      <c r="CA253" s="176"/>
      <c r="CB253" s="176"/>
      <c r="CC253" s="176"/>
      <c r="CD253" s="176"/>
      <c r="CE253" s="176"/>
      <c r="CF253" s="176"/>
      <c r="CG253" s="176"/>
      <c r="CH253" s="176"/>
      <c r="CI253" s="176"/>
      <c r="CJ253" s="176"/>
      <c r="CK253" s="176"/>
      <c r="CL253" s="176"/>
      <c r="CM253" s="176">
        <v>1.6</v>
      </c>
      <c r="CN253" s="176"/>
      <c r="CO253" s="176"/>
      <c r="CP253" s="306">
        <f t="shared" si="322"/>
        <v>1.6</v>
      </c>
      <c r="CQ253" s="176">
        <v>0.3</v>
      </c>
      <c r="CR253" s="176"/>
      <c r="CS253" s="176"/>
      <c r="CT253" s="176"/>
      <c r="CU253" s="176"/>
      <c r="CV253" s="176"/>
      <c r="CW253" s="176"/>
      <c r="CX253" s="176"/>
      <c r="CY253" s="176"/>
      <c r="CZ253" s="86"/>
      <c r="DA253" s="86"/>
      <c r="DB253" s="188">
        <f t="shared" si="326"/>
        <v>1.9000000000000001</v>
      </c>
      <c r="DC253" s="38">
        <f t="shared" si="327"/>
        <v>0</v>
      </c>
      <c r="DD253" s="86"/>
      <c r="DE253" s="86"/>
      <c r="DF253" s="86"/>
      <c r="DG253" s="188">
        <f t="shared" si="328"/>
        <v>1.9000000000000001</v>
      </c>
      <c r="DH253" s="38">
        <f t="shared" si="329"/>
        <v>0</v>
      </c>
      <c r="DI253" s="86"/>
      <c r="DJ253" s="86"/>
      <c r="DK253" s="86"/>
      <c r="DL253" s="86"/>
      <c r="DM253" s="86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6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</row>
    <row r="254" spans="2:158" s="83" customFormat="1" ht="12">
      <c r="B254" s="703"/>
      <c r="C254" s="705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7"/>
      <c r="P254" s="86"/>
      <c r="Q254" s="86"/>
      <c r="R254" s="86"/>
      <c r="S254" s="86"/>
      <c r="T254" s="86"/>
      <c r="U254" s="86"/>
      <c r="V254" s="86"/>
      <c r="W254" s="86"/>
      <c r="X254" s="86"/>
      <c r="Y254" s="88">
        <f>SUM(Y255:Y268)</f>
        <v>8</v>
      </c>
      <c r="Z254" s="88"/>
      <c r="AA254" s="88"/>
      <c r="AB254" s="88"/>
      <c r="AC254" s="88"/>
      <c r="AD254" s="88"/>
      <c r="AE254" s="88"/>
      <c r="AF254" s="447">
        <f t="shared" si="306"/>
        <v>2185</v>
      </c>
      <c r="AG254" s="88">
        <f t="shared" ref="AG254:AR254" si="331">SUM(AG255:AG268)</f>
        <v>1863</v>
      </c>
      <c r="AH254" s="88">
        <f t="shared" si="331"/>
        <v>13</v>
      </c>
      <c r="AI254" s="88">
        <f t="shared" si="331"/>
        <v>3</v>
      </c>
      <c r="AJ254" s="88">
        <f t="shared" si="331"/>
        <v>0</v>
      </c>
      <c r="AK254" s="88">
        <f t="shared" si="331"/>
        <v>0</v>
      </c>
      <c r="AL254" s="88">
        <f t="shared" si="331"/>
        <v>0</v>
      </c>
      <c r="AM254" s="88">
        <f t="shared" si="331"/>
        <v>0</v>
      </c>
      <c r="AN254" s="88">
        <f t="shared" si="331"/>
        <v>0</v>
      </c>
      <c r="AO254" s="88">
        <f t="shared" si="331"/>
        <v>277</v>
      </c>
      <c r="AP254" s="88">
        <f t="shared" si="331"/>
        <v>180</v>
      </c>
      <c r="AQ254" s="88">
        <f t="shared" si="331"/>
        <v>19</v>
      </c>
      <c r="AR254" s="88">
        <f t="shared" si="331"/>
        <v>0</v>
      </c>
      <c r="AS254" s="447">
        <f t="shared" si="302"/>
        <v>2153</v>
      </c>
      <c r="AT254" s="450">
        <f t="shared" ref="AT254:BP254" si="332">SUM(AT255:AT268)</f>
        <v>0</v>
      </c>
      <c r="AU254" s="450">
        <f t="shared" si="332"/>
        <v>0</v>
      </c>
      <c r="AV254" s="88">
        <f t="shared" si="332"/>
        <v>0</v>
      </c>
      <c r="AW254" s="88">
        <f t="shared" si="332"/>
        <v>0</v>
      </c>
      <c r="AX254" s="88">
        <f t="shared" si="332"/>
        <v>0</v>
      </c>
      <c r="AY254" s="450">
        <f t="shared" si="332"/>
        <v>11</v>
      </c>
      <c r="AZ254" s="88">
        <f t="shared" si="332"/>
        <v>3</v>
      </c>
      <c r="BA254" s="450">
        <f t="shared" si="332"/>
        <v>0</v>
      </c>
      <c r="BB254" s="450">
        <f t="shared" si="332"/>
        <v>0</v>
      </c>
      <c r="BC254" s="88">
        <f t="shared" si="332"/>
        <v>0</v>
      </c>
      <c r="BD254" s="88">
        <f t="shared" si="332"/>
        <v>0</v>
      </c>
      <c r="BE254" s="88">
        <f t="shared" si="332"/>
        <v>0</v>
      </c>
      <c r="BF254" s="88">
        <f t="shared" si="332"/>
        <v>0</v>
      </c>
      <c r="BG254" s="450">
        <f t="shared" si="332"/>
        <v>4</v>
      </c>
      <c r="BH254" s="450">
        <f t="shared" si="332"/>
        <v>15</v>
      </c>
      <c r="BI254" s="450">
        <f t="shared" si="332"/>
        <v>0</v>
      </c>
      <c r="BJ254" s="450">
        <f t="shared" si="332"/>
        <v>0</v>
      </c>
      <c r="BK254" s="450">
        <f t="shared" si="332"/>
        <v>0</v>
      </c>
      <c r="BL254" s="450">
        <f t="shared" si="332"/>
        <v>2</v>
      </c>
      <c r="BM254" s="88">
        <f t="shared" si="332"/>
        <v>0</v>
      </c>
      <c r="BN254" s="88">
        <f t="shared" si="332"/>
        <v>0</v>
      </c>
      <c r="BO254" s="88">
        <f t="shared" si="332"/>
        <v>0</v>
      </c>
      <c r="BP254" s="88">
        <f t="shared" si="332"/>
        <v>2</v>
      </c>
      <c r="BQ254" s="462">
        <f t="shared" si="323"/>
        <v>32</v>
      </c>
      <c r="BR254" s="176">
        <v>27</v>
      </c>
      <c r="BS254" s="176"/>
      <c r="BT254" s="176">
        <v>27</v>
      </c>
      <c r="BU254" s="176"/>
      <c r="BV254" s="176"/>
      <c r="BW254" s="176"/>
      <c r="BX254" s="176"/>
      <c r="BY254" s="176"/>
      <c r="BZ254" s="176"/>
      <c r="CA254" s="176"/>
      <c r="CB254" s="176"/>
      <c r="CC254" s="176"/>
      <c r="CD254" s="176"/>
      <c r="CE254" s="176"/>
      <c r="CF254" s="176"/>
      <c r="CG254" s="176"/>
      <c r="CH254" s="176"/>
      <c r="CI254" s="176"/>
      <c r="CJ254" s="176"/>
      <c r="CK254" s="176"/>
      <c r="CL254" s="176"/>
      <c r="CM254" s="176">
        <f>SUM(CM255:CM267)</f>
        <v>1604.28</v>
      </c>
      <c r="CN254" s="176">
        <f>SUM(CN255:CN267)</f>
        <v>0</v>
      </c>
      <c r="CO254" s="176">
        <f>SUM(CO255:CO267)</f>
        <v>0</v>
      </c>
      <c r="CP254" s="306">
        <f t="shared" si="322"/>
        <v>1604.28</v>
      </c>
      <c r="CQ254" s="176">
        <f t="shared" ref="CQ254:CV254" si="333">SUM(CQ255:CQ267)</f>
        <v>258.72000000000003</v>
      </c>
      <c r="CR254" s="176">
        <f t="shared" si="333"/>
        <v>0</v>
      </c>
      <c r="CS254" s="176">
        <f t="shared" si="333"/>
        <v>0</v>
      </c>
      <c r="CT254" s="176">
        <f t="shared" si="333"/>
        <v>0</v>
      </c>
      <c r="CU254" s="176">
        <f t="shared" si="333"/>
        <v>0</v>
      </c>
      <c r="CV254" s="176">
        <f t="shared" si="333"/>
        <v>0</v>
      </c>
      <c r="CW254" s="176"/>
      <c r="CX254" s="176"/>
      <c r="CY254" s="176"/>
      <c r="CZ254" s="86"/>
      <c r="DA254" s="86"/>
      <c r="DB254" s="188">
        <f t="shared" si="326"/>
        <v>1863</v>
      </c>
      <c r="DC254" s="38">
        <f t="shared" si="327"/>
        <v>0</v>
      </c>
      <c r="DD254" s="86"/>
      <c r="DE254" s="86"/>
      <c r="DF254" s="86"/>
      <c r="DG254" s="188">
        <f t="shared" si="328"/>
        <v>1863</v>
      </c>
      <c r="DH254" s="38">
        <f t="shared" si="329"/>
        <v>0</v>
      </c>
      <c r="DI254" s="86"/>
      <c r="DJ254" s="86"/>
      <c r="DK254" s="86"/>
      <c r="DL254" s="86"/>
      <c r="DM254" s="86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6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</row>
    <row r="255" spans="2:158" s="69" customFormat="1" ht="12">
      <c r="B255" s="76"/>
      <c r="C255" s="77" t="s">
        <v>385</v>
      </c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2"/>
      <c r="P255" s="71"/>
      <c r="Q255" s="71"/>
      <c r="R255" s="71"/>
      <c r="S255" s="71"/>
      <c r="T255" s="71"/>
      <c r="U255" s="71"/>
      <c r="V255" s="71"/>
      <c r="W255" s="71"/>
      <c r="X255" s="71"/>
      <c r="Y255" s="73">
        <v>2</v>
      </c>
      <c r="Z255" s="73"/>
      <c r="AA255" s="73"/>
      <c r="AB255" s="73"/>
      <c r="AC255" s="73"/>
      <c r="AD255" s="73"/>
      <c r="AE255" s="73"/>
      <c r="AF255" s="447">
        <f t="shared" si="306"/>
        <v>592</v>
      </c>
      <c r="AG255" s="73">
        <v>579</v>
      </c>
      <c r="AH255" s="73"/>
      <c r="AI255" s="73"/>
      <c r="AJ255" s="73"/>
      <c r="AK255" s="73"/>
      <c r="AL255" s="73"/>
      <c r="AM255" s="73"/>
      <c r="AN255" s="73"/>
      <c r="AO255" s="73">
        <v>6</v>
      </c>
      <c r="AP255" s="73"/>
      <c r="AQ255" s="73"/>
      <c r="AR255" s="73"/>
      <c r="AS255" s="447">
        <f t="shared" si="302"/>
        <v>585</v>
      </c>
      <c r="AT255" s="450"/>
      <c r="AU255" s="450">
        <f t="shared" si="312"/>
        <v>0</v>
      </c>
      <c r="AV255" s="73"/>
      <c r="AW255" s="73"/>
      <c r="AX255" s="73"/>
      <c r="AY255" s="450"/>
      <c r="AZ255" s="73"/>
      <c r="BA255" s="450"/>
      <c r="BB255" s="447">
        <f t="shared" si="313"/>
        <v>0</v>
      </c>
      <c r="BC255" s="73"/>
      <c r="BD255" s="73"/>
      <c r="BE255" s="73"/>
      <c r="BF255" s="73"/>
      <c r="BG255" s="450"/>
      <c r="BH255" s="450">
        <v>5</v>
      </c>
      <c r="BI255" s="450"/>
      <c r="BJ255" s="450"/>
      <c r="BK255" s="450"/>
      <c r="BL255" s="450">
        <f t="shared" si="315"/>
        <v>2</v>
      </c>
      <c r="BM255" s="73"/>
      <c r="BN255" s="73"/>
      <c r="BO255" s="73"/>
      <c r="BP255" s="73">
        <v>2</v>
      </c>
      <c r="BQ255" s="462">
        <f t="shared" si="323"/>
        <v>7</v>
      </c>
      <c r="BR255" s="168"/>
      <c r="BS255" s="168"/>
      <c r="BT255" s="168"/>
      <c r="BU255" s="168"/>
      <c r="BV255" s="168"/>
      <c r="BW255" s="168"/>
      <c r="BX255" s="168"/>
      <c r="BY255" s="168"/>
      <c r="BZ255" s="168"/>
      <c r="CA255" s="168"/>
      <c r="CB255" s="168"/>
      <c r="CC255" s="168"/>
      <c r="CD255" s="168"/>
      <c r="CE255" s="168"/>
      <c r="CF255" s="168"/>
      <c r="CG255" s="168"/>
      <c r="CH255" s="168"/>
      <c r="CI255" s="168"/>
      <c r="CJ255" s="168"/>
      <c r="CK255" s="168"/>
      <c r="CL255" s="168"/>
      <c r="CM255" s="168">
        <v>579</v>
      </c>
      <c r="CN255" s="168"/>
      <c r="CO255" s="168"/>
      <c r="CP255" s="571">
        <f t="shared" si="322"/>
        <v>579</v>
      </c>
      <c r="CQ255" s="168"/>
      <c r="CR255" s="168"/>
      <c r="CS255" s="168"/>
      <c r="CT255" s="168"/>
      <c r="CU255" s="168"/>
      <c r="CV255" s="168"/>
      <c r="CW255" s="168"/>
      <c r="CX255" s="168"/>
      <c r="CY255" s="168"/>
      <c r="CZ255" s="71"/>
      <c r="DA255" s="71"/>
      <c r="DB255" s="190">
        <f t="shared" si="326"/>
        <v>579</v>
      </c>
      <c r="DC255" s="71">
        <f t="shared" si="327"/>
        <v>0</v>
      </c>
      <c r="DD255" s="71"/>
      <c r="DE255" s="71"/>
      <c r="DF255" s="71"/>
      <c r="DG255" s="190">
        <f t="shared" si="328"/>
        <v>579</v>
      </c>
      <c r="DH255" s="71">
        <f t="shared" si="329"/>
        <v>0</v>
      </c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1"/>
      <c r="DW255" s="71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4"/>
      <c r="EJ255" s="74"/>
      <c r="EK255" s="74"/>
      <c r="EL255" s="74"/>
      <c r="EM255" s="74"/>
      <c r="EN255" s="74"/>
      <c r="EO255" s="74"/>
      <c r="EP255" s="74"/>
      <c r="EQ255" s="74"/>
      <c r="ER255" s="74"/>
      <c r="ES255" s="74"/>
      <c r="ET255" s="74"/>
      <c r="EU255" s="74"/>
      <c r="EV255" s="74"/>
      <c r="EW255" s="74"/>
      <c r="EX255" s="74"/>
      <c r="EY255" s="74"/>
      <c r="EZ255" s="74"/>
      <c r="FA255" s="74"/>
      <c r="FB255" s="74"/>
    </row>
    <row r="256" spans="2:158" s="69" customFormat="1" ht="12">
      <c r="B256" s="76"/>
      <c r="C256" s="77" t="s">
        <v>386</v>
      </c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2"/>
      <c r="P256" s="71"/>
      <c r="Q256" s="71"/>
      <c r="R256" s="71"/>
      <c r="S256" s="71"/>
      <c r="T256" s="71"/>
      <c r="U256" s="71"/>
      <c r="V256" s="71"/>
      <c r="W256" s="71"/>
      <c r="X256" s="71"/>
      <c r="Y256" s="73"/>
      <c r="Z256" s="73"/>
      <c r="AA256" s="73"/>
      <c r="AB256" s="73"/>
      <c r="AC256" s="73"/>
      <c r="AD256" s="73"/>
      <c r="AE256" s="73"/>
      <c r="AF256" s="447">
        <f t="shared" si="306"/>
        <v>0</v>
      </c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447">
        <f t="shared" si="302"/>
        <v>0</v>
      </c>
      <c r="AT256" s="450"/>
      <c r="AU256" s="450">
        <f t="shared" si="312"/>
        <v>0</v>
      </c>
      <c r="AV256" s="73"/>
      <c r="AW256" s="73"/>
      <c r="AX256" s="73"/>
      <c r="AY256" s="450"/>
      <c r="AZ256" s="73"/>
      <c r="BA256" s="450"/>
      <c r="BB256" s="447">
        <f t="shared" si="313"/>
        <v>0</v>
      </c>
      <c r="BC256" s="73"/>
      <c r="BD256" s="73"/>
      <c r="BE256" s="73"/>
      <c r="BF256" s="73"/>
      <c r="BG256" s="450"/>
      <c r="BH256" s="450"/>
      <c r="BI256" s="450"/>
      <c r="BJ256" s="450"/>
      <c r="BK256" s="450"/>
      <c r="BL256" s="450">
        <f t="shared" si="315"/>
        <v>0</v>
      </c>
      <c r="BM256" s="73"/>
      <c r="BN256" s="73"/>
      <c r="BO256" s="73"/>
      <c r="BP256" s="73"/>
      <c r="BQ256" s="462">
        <f t="shared" si="323"/>
        <v>0</v>
      </c>
      <c r="BR256" s="168"/>
      <c r="BS256" s="168"/>
      <c r="BT256" s="168"/>
      <c r="BU256" s="168"/>
      <c r="BV256" s="168"/>
      <c r="BW256" s="168"/>
      <c r="BX256" s="168"/>
      <c r="BY256" s="168"/>
      <c r="BZ256" s="168"/>
      <c r="CA256" s="168"/>
      <c r="CB256" s="168"/>
      <c r="CC256" s="168"/>
      <c r="CD256" s="168"/>
      <c r="CE256" s="168"/>
      <c r="CF256" s="168"/>
      <c r="CG256" s="168"/>
      <c r="CH256" s="168"/>
      <c r="CI256" s="168"/>
      <c r="CJ256" s="168"/>
      <c r="CK256" s="168"/>
      <c r="CL256" s="168"/>
      <c r="CM256" s="168"/>
      <c r="CN256" s="168"/>
      <c r="CO256" s="168"/>
      <c r="CP256" s="571">
        <f t="shared" si="322"/>
        <v>0</v>
      </c>
      <c r="CQ256" s="168"/>
      <c r="CR256" s="168"/>
      <c r="CS256" s="168"/>
      <c r="CT256" s="168"/>
      <c r="CU256" s="168"/>
      <c r="CV256" s="168"/>
      <c r="CW256" s="168"/>
      <c r="CX256" s="168"/>
      <c r="CY256" s="168"/>
      <c r="CZ256" s="71"/>
      <c r="DA256" s="71"/>
      <c r="DB256" s="190">
        <f t="shared" si="326"/>
        <v>0</v>
      </c>
      <c r="DC256" s="71">
        <f t="shared" si="327"/>
        <v>0</v>
      </c>
      <c r="DD256" s="71"/>
      <c r="DE256" s="71"/>
      <c r="DF256" s="71"/>
      <c r="DG256" s="190">
        <f t="shared" si="328"/>
        <v>0</v>
      </c>
      <c r="DH256" s="71">
        <f t="shared" si="329"/>
        <v>0</v>
      </c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4"/>
      <c r="EJ256" s="74"/>
      <c r="EK256" s="74"/>
      <c r="EL256" s="74"/>
      <c r="EM256" s="74"/>
      <c r="EN256" s="74"/>
      <c r="EO256" s="74"/>
      <c r="EP256" s="74"/>
      <c r="EQ256" s="74"/>
      <c r="ER256" s="74"/>
      <c r="ES256" s="74"/>
      <c r="ET256" s="74"/>
      <c r="EU256" s="74"/>
      <c r="EV256" s="74"/>
      <c r="EW256" s="74"/>
      <c r="EX256" s="74"/>
      <c r="EY256" s="74"/>
      <c r="EZ256" s="74"/>
      <c r="FA256" s="74"/>
      <c r="FB256" s="74"/>
    </row>
    <row r="257" spans="2:158" s="69" customFormat="1" ht="12">
      <c r="B257" s="76"/>
      <c r="C257" s="77" t="s">
        <v>387</v>
      </c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2"/>
      <c r="P257" s="71"/>
      <c r="Q257" s="71"/>
      <c r="R257" s="71"/>
      <c r="S257" s="71"/>
      <c r="T257" s="71"/>
      <c r="U257" s="71"/>
      <c r="V257" s="71"/>
      <c r="W257" s="71"/>
      <c r="X257" s="71"/>
      <c r="Y257" s="73"/>
      <c r="Z257" s="73"/>
      <c r="AA257" s="73"/>
      <c r="AB257" s="73"/>
      <c r="AC257" s="73"/>
      <c r="AD257" s="73"/>
      <c r="AE257" s="73"/>
      <c r="AF257" s="447">
        <f t="shared" si="306"/>
        <v>0</v>
      </c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447">
        <f t="shared" si="302"/>
        <v>0</v>
      </c>
      <c r="AT257" s="450"/>
      <c r="AU257" s="450">
        <f t="shared" si="312"/>
        <v>0</v>
      </c>
      <c r="AV257" s="73"/>
      <c r="AW257" s="73"/>
      <c r="AX257" s="73"/>
      <c r="AY257" s="450"/>
      <c r="AZ257" s="73"/>
      <c r="BA257" s="450"/>
      <c r="BB257" s="447">
        <f t="shared" si="313"/>
        <v>0</v>
      </c>
      <c r="BC257" s="73"/>
      <c r="BD257" s="73"/>
      <c r="BE257" s="73"/>
      <c r="BF257" s="73"/>
      <c r="BG257" s="450"/>
      <c r="BH257" s="450"/>
      <c r="BI257" s="450"/>
      <c r="BJ257" s="450"/>
      <c r="BK257" s="450"/>
      <c r="BL257" s="450">
        <f t="shared" si="315"/>
        <v>0</v>
      </c>
      <c r="BM257" s="73"/>
      <c r="BN257" s="73"/>
      <c r="BO257" s="73"/>
      <c r="BP257" s="73"/>
      <c r="BQ257" s="462">
        <f t="shared" si="323"/>
        <v>0</v>
      </c>
      <c r="BR257" s="168"/>
      <c r="BS257" s="168"/>
      <c r="BT257" s="168"/>
      <c r="BU257" s="168"/>
      <c r="BV257" s="168"/>
      <c r="BW257" s="168"/>
      <c r="BX257" s="168"/>
      <c r="BY257" s="168"/>
      <c r="BZ257" s="168"/>
      <c r="CA257" s="168"/>
      <c r="CB257" s="168"/>
      <c r="CC257" s="168"/>
      <c r="CD257" s="168"/>
      <c r="CE257" s="168"/>
      <c r="CF257" s="168"/>
      <c r="CG257" s="168"/>
      <c r="CH257" s="168"/>
      <c r="CI257" s="168"/>
      <c r="CJ257" s="168"/>
      <c r="CK257" s="168"/>
      <c r="CL257" s="168"/>
      <c r="CM257" s="168"/>
      <c r="CN257" s="168"/>
      <c r="CO257" s="168"/>
      <c r="CP257" s="571">
        <f t="shared" si="322"/>
        <v>0</v>
      </c>
      <c r="CQ257" s="168"/>
      <c r="CR257" s="168"/>
      <c r="CS257" s="168"/>
      <c r="CT257" s="168"/>
      <c r="CU257" s="168"/>
      <c r="CV257" s="168"/>
      <c r="CW257" s="168"/>
      <c r="CX257" s="168"/>
      <c r="CY257" s="168"/>
      <c r="CZ257" s="71"/>
      <c r="DA257" s="71"/>
      <c r="DB257" s="190">
        <f t="shared" si="326"/>
        <v>0</v>
      </c>
      <c r="DC257" s="71">
        <f t="shared" si="327"/>
        <v>0</v>
      </c>
      <c r="DD257" s="71"/>
      <c r="DE257" s="71"/>
      <c r="DF257" s="71"/>
      <c r="DG257" s="190">
        <f t="shared" si="328"/>
        <v>0</v>
      </c>
      <c r="DH257" s="71">
        <f t="shared" si="329"/>
        <v>0</v>
      </c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1"/>
      <c r="DW257" s="71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4"/>
      <c r="EJ257" s="74"/>
      <c r="EK257" s="74"/>
      <c r="EL257" s="74"/>
      <c r="EM257" s="74"/>
      <c r="EN257" s="74"/>
      <c r="EO257" s="74"/>
      <c r="EP257" s="74"/>
      <c r="EQ257" s="74"/>
      <c r="ER257" s="74"/>
      <c r="ES257" s="74"/>
      <c r="ET257" s="74"/>
      <c r="EU257" s="74"/>
      <c r="EV257" s="74"/>
      <c r="EW257" s="74"/>
      <c r="EX257" s="74"/>
      <c r="EY257" s="74"/>
      <c r="EZ257" s="74"/>
      <c r="FA257" s="74"/>
      <c r="FB257" s="74"/>
    </row>
    <row r="258" spans="2:158" s="69" customFormat="1" ht="12">
      <c r="B258" s="76"/>
      <c r="C258" s="77" t="s">
        <v>388</v>
      </c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2"/>
      <c r="P258" s="71"/>
      <c r="Q258" s="71"/>
      <c r="R258" s="71"/>
      <c r="S258" s="71"/>
      <c r="T258" s="71"/>
      <c r="U258" s="71"/>
      <c r="V258" s="71"/>
      <c r="W258" s="71"/>
      <c r="X258" s="71"/>
      <c r="Y258" s="73">
        <v>1</v>
      </c>
      <c r="Z258" s="73"/>
      <c r="AA258" s="73"/>
      <c r="AB258" s="73"/>
      <c r="AC258" s="73"/>
      <c r="AD258" s="73"/>
      <c r="AE258" s="73"/>
      <c r="AF258" s="447">
        <f t="shared" si="306"/>
        <v>416</v>
      </c>
      <c r="AG258" s="73">
        <v>400</v>
      </c>
      <c r="AH258" s="73"/>
      <c r="AI258" s="73"/>
      <c r="AJ258" s="73"/>
      <c r="AK258" s="73"/>
      <c r="AL258" s="73"/>
      <c r="AM258" s="73"/>
      <c r="AN258" s="73"/>
      <c r="AO258" s="73">
        <v>6</v>
      </c>
      <c r="AP258" s="73"/>
      <c r="AQ258" s="73"/>
      <c r="AR258" s="73"/>
      <c r="AS258" s="447">
        <f t="shared" si="302"/>
        <v>406</v>
      </c>
      <c r="AT258" s="450"/>
      <c r="AU258" s="450">
        <f t="shared" si="312"/>
        <v>0</v>
      </c>
      <c r="AV258" s="73"/>
      <c r="AW258" s="73"/>
      <c r="AX258" s="73"/>
      <c r="AY258" s="450">
        <v>8</v>
      </c>
      <c r="AZ258" s="73"/>
      <c r="BA258" s="450"/>
      <c r="BB258" s="447">
        <f t="shared" si="313"/>
        <v>0</v>
      </c>
      <c r="BC258" s="73"/>
      <c r="BD258" s="73"/>
      <c r="BE258" s="73"/>
      <c r="BF258" s="73"/>
      <c r="BG258" s="450"/>
      <c r="BH258" s="450">
        <v>2</v>
      </c>
      <c r="BI258" s="450"/>
      <c r="BJ258" s="450"/>
      <c r="BK258" s="450"/>
      <c r="BL258" s="450">
        <f t="shared" si="315"/>
        <v>0</v>
      </c>
      <c r="BM258" s="73"/>
      <c r="BN258" s="73"/>
      <c r="BO258" s="73"/>
      <c r="BP258" s="73"/>
      <c r="BQ258" s="462">
        <f t="shared" si="323"/>
        <v>10</v>
      </c>
      <c r="BR258" s="168"/>
      <c r="BS258" s="168"/>
      <c r="BT258" s="168"/>
      <c r="BU258" s="168"/>
      <c r="BV258" s="168"/>
      <c r="BW258" s="168"/>
      <c r="BX258" s="168"/>
      <c r="BY258" s="168"/>
      <c r="BZ258" s="168"/>
      <c r="CA258" s="168"/>
      <c r="CB258" s="168"/>
      <c r="CC258" s="168"/>
      <c r="CD258" s="168"/>
      <c r="CE258" s="168"/>
      <c r="CF258" s="168"/>
      <c r="CG258" s="168"/>
      <c r="CH258" s="168"/>
      <c r="CI258" s="168"/>
      <c r="CJ258" s="168"/>
      <c r="CK258" s="168"/>
      <c r="CL258" s="168"/>
      <c r="CM258" s="168">
        <v>400</v>
      </c>
      <c r="CN258" s="168"/>
      <c r="CO258" s="168"/>
      <c r="CP258" s="571">
        <f t="shared" si="322"/>
        <v>400</v>
      </c>
      <c r="CQ258" s="168"/>
      <c r="CR258" s="168"/>
      <c r="CS258" s="168"/>
      <c r="CT258" s="168"/>
      <c r="CU258" s="168"/>
      <c r="CV258" s="168"/>
      <c r="CW258" s="168"/>
      <c r="CX258" s="168"/>
      <c r="CY258" s="168"/>
      <c r="CZ258" s="71"/>
      <c r="DA258" s="71"/>
      <c r="DB258" s="190">
        <f t="shared" si="326"/>
        <v>400</v>
      </c>
      <c r="DC258" s="71">
        <f t="shared" si="327"/>
        <v>0</v>
      </c>
      <c r="DD258" s="71"/>
      <c r="DE258" s="71"/>
      <c r="DF258" s="71"/>
      <c r="DG258" s="190">
        <f t="shared" si="328"/>
        <v>400</v>
      </c>
      <c r="DH258" s="71">
        <f t="shared" si="329"/>
        <v>0</v>
      </c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1"/>
      <c r="DW258" s="71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4"/>
      <c r="EJ258" s="74"/>
      <c r="EK258" s="74"/>
      <c r="EL258" s="74"/>
      <c r="EM258" s="74"/>
      <c r="EN258" s="74"/>
      <c r="EO258" s="74"/>
      <c r="EP258" s="74"/>
      <c r="EQ258" s="74"/>
      <c r="ER258" s="74"/>
      <c r="ES258" s="74"/>
      <c r="ET258" s="74"/>
      <c r="EU258" s="74"/>
      <c r="EV258" s="74"/>
      <c r="EW258" s="74"/>
      <c r="EX258" s="74"/>
      <c r="EY258" s="74"/>
      <c r="EZ258" s="74"/>
      <c r="FA258" s="74"/>
      <c r="FB258" s="74"/>
    </row>
    <row r="259" spans="2:158" s="69" customFormat="1" ht="12">
      <c r="B259" s="76"/>
      <c r="C259" s="77" t="s">
        <v>389</v>
      </c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2"/>
      <c r="P259" s="71"/>
      <c r="Q259" s="71"/>
      <c r="R259" s="71"/>
      <c r="S259" s="71"/>
      <c r="T259" s="71"/>
      <c r="U259" s="71"/>
      <c r="V259" s="71"/>
      <c r="W259" s="71"/>
      <c r="X259" s="71"/>
      <c r="Y259" s="73">
        <v>1</v>
      </c>
      <c r="Z259" s="73"/>
      <c r="AA259" s="73"/>
      <c r="AB259" s="73"/>
      <c r="AC259" s="73"/>
      <c r="AD259" s="73"/>
      <c r="AE259" s="73"/>
      <c r="AF259" s="447">
        <f t="shared" si="306"/>
        <v>182</v>
      </c>
      <c r="AG259" s="73">
        <v>165</v>
      </c>
      <c r="AH259" s="73"/>
      <c r="AI259" s="73"/>
      <c r="AJ259" s="73"/>
      <c r="AK259" s="73"/>
      <c r="AL259" s="73"/>
      <c r="AM259" s="73"/>
      <c r="AN259" s="73"/>
      <c r="AO259" s="73">
        <v>16</v>
      </c>
      <c r="AP259" s="73"/>
      <c r="AQ259" s="73">
        <v>16</v>
      </c>
      <c r="AR259" s="73"/>
      <c r="AS259" s="447">
        <f t="shared" si="302"/>
        <v>181</v>
      </c>
      <c r="AT259" s="450"/>
      <c r="AU259" s="450">
        <f t="shared" si="312"/>
        <v>0</v>
      </c>
      <c r="AV259" s="73"/>
      <c r="AW259" s="73"/>
      <c r="AX259" s="73"/>
      <c r="AY259" s="450"/>
      <c r="AZ259" s="73"/>
      <c r="BA259" s="450"/>
      <c r="BB259" s="447">
        <f t="shared" si="313"/>
        <v>0</v>
      </c>
      <c r="BC259" s="73"/>
      <c r="BD259" s="73"/>
      <c r="BE259" s="73"/>
      <c r="BF259" s="73"/>
      <c r="BG259" s="450"/>
      <c r="BH259" s="450">
        <v>1</v>
      </c>
      <c r="BI259" s="450"/>
      <c r="BJ259" s="450"/>
      <c r="BK259" s="450"/>
      <c r="BL259" s="450">
        <f t="shared" si="315"/>
        <v>0</v>
      </c>
      <c r="BM259" s="73"/>
      <c r="BN259" s="73"/>
      <c r="BO259" s="73"/>
      <c r="BP259" s="73"/>
      <c r="BQ259" s="462">
        <f t="shared" si="323"/>
        <v>1</v>
      </c>
      <c r="BR259" s="168"/>
      <c r="BS259" s="168"/>
      <c r="BT259" s="168"/>
      <c r="BU259" s="168"/>
      <c r="BV259" s="168"/>
      <c r="BW259" s="168"/>
      <c r="BX259" s="168"/>
      <c r="BY259" s="168"/>
      <c r="BZ259" s="168"/>
      <c r="CA259" s="168"/>
      <c r="CB259" s="168"/>
      <c r="CC259" s="168"/>
      <c r="CD259" s="168"/>
      <c r="CE259" s="168"/>
      <c r="CF259" s="168"/>
      <c r="CG259" s="168"/>
      <c r="CH259" s="168"/>
      <c r="CI259" s="168"/>
      <c r="CJ259" s="168"/>
      <c r="CK259" s="168"/>
      <c r="CL259" s="168"/>
      <c r="CM259" s="168">
        <v>125.28</v>
      </c>
      <c r="CN259" s="168"/>
      <c r="CO259" s="168"/>
      <c r="CP259" s="571">
        <f t="shared" si="322"/>
        <v>125.28</v>
      </c>
      <c r="CQ259" s="168">
        <v>39.72</v>
      </c>
      <c r="CR259" s="168"/>
      <c r="CS259" s="168"/>
      <c r="CT259" s="168"/>
      <c r="CU259" s="168"/>
      <c r="CV259" s="168"/>
      <c r="CW259" s="168"/>
      <c r="CX259" s="168"/>
      <c r="CY259" s="168"/>
      <c r="CZ259" s="71"/>
      <c r="DA259" s="71"/>
      <c r="DB259" s="190">
        <f t="shared" si="326"/>
        <v>165</v>
      </c>
      <c r="DC259" s="71">
        <f t="shared" si="327"/>
        <v>0</v>
      </c>
      <c r="DD259" s="71"/>
      <c r="DE259" s="71"/>
      <c r="DF259" s="71"/>
      <c r="DG259" s="190">
        <f t="shared" si="328"/>
        <v>165</v>
      </c>
      <c r="DH259" s="71">
        <f t="shared" si="329"/>
        <v>0</v>
      </c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1"/>
      <c r="DW259" s="71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4"/>
      <c r="EJ259" s="74"/>
      <c r="EK259" s="74"/>
      <c r="EL259" s="74"/>
      <c r="EM259" s="74"/>
      <c r="EN259" s="74"/>
      <c r="EO259" s="74"/>
      <c r="EP259" s="74"/>
      <c r="EQ259" s="74"/>
      <c r="ER259" s="74"/>
      <c r="ES259" s="74"/>
      <c r="ET259" s="74"/>
      <c r="EU259" s="74"/>
      <c r="EV259" s="74"/>
      <c r="EW259" s="74"/>
      <c r="EX259" s="74"/>
      <c r="EY259" s="74"/>
      <c r="EZ259" s="74"/>
      <c r="FA259" s="74"/>
      <c r="FB259" s="74"/>
    </row>
    <row r="260" spans="2:158" s="69" customFormat="1" ht="12">
      <c r="B260" s="76"/>
      <c r="C260" s="77" t="s">
        <v>390</v>
      </c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2"/>
      <c r="P260" s="71"/>
      <c r="Q260" s="71"/>
      <c r="R260" s="71"/>
      <c r="S260" s="71"/>
      <c r="T260" s="71"/>
      <c r="U260" s="71"/>
      <c r="V260" s="71"/>
      <c r="W260" s="71"/>
      <c r="X260" s="71"/>
      <c r="Y260" s="73"/>
      <c r="Z260" s="73"/>
      <c r="AA260" s="73"/>
      <c r="AB260" s="73"/>
      <c r="AC260" s="73"/>
      <c r="AD260" s="73"/>
      <c r="AE260" s="73"/>
      <c r="AF260" s="447">
        <f t="shared" si="306"/>
        <v>0</v>
      </c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447">
        <f t="shared" si="302"/>
        <v>0</v>
      </c>
      <c r="AT260" s="450"/>
      <c r="AU260" s="450">
        <f t="shared" si="312"/>
        <v>0</v>
      </c>
      <c r="AV260" s="73"/>
      <c r="AW260" s="73"/>
      <c r="AX260" s="73"/>
      <c r="AY260" s="450"/>
      <c r="AZ260" s="73"/>
      <c r="BA260" s="450"/>
      <c r="BB260" s="447">
        <f t="shared" si="313"/>
        <v>0</v>
      </c>
      <c r="BC260" s="73"/>
      <c r="BD260" s="73"/>
      <c r="BE260" s="73"/>
      <c r="BF260" s="73"/>
      <c r="BG260" s="450"/>
      <c r="BH260" s="450"/>
      <c r="BI260" s="450"/>
      <c r="BJ260" s="450"/>
      <c r="BK260" s="450"/>
      <c r="BL260" s="450">
        <f t="shared" si="315"/>
        <v>0</v>
      </c>
      <c r="BM260" s="73"/>
      <c r="BN260" s="73"/>
      <c r="BO260" s="73"/>
      <c r="BP260" s="73"/>
      <c r="BQ260" s="462">
        <f t="shared" si="323"/>
        <v>0</v>
      </c>
      <c r="BR260" s="168"/>
      <c r="BS260" s="168"/>
      <c r="BT260" s="168"/>
      <c r="BU260" s="168"/>
      <c r="BV260" s="168"/>
      <c r="BW260" s="168"/>
      <c r="BX260" s="168"/>
      <c r="BY260" s="168"/>
      <c r="BZ260" s="168"/>
      <c r="CA260" s="168"/>
      <c r="CB260" s="168"/>
      <c r="CC260" s="168"/>
      <c r="CD260" s="168"/>
      <c r="CE260" s="168"/>
      <c r="CF260" s="168"/>
      <c r="CG260" s="168"/>
      <c r="CH260" s="168"/>
      <c r="CI260" s="168"/>
      <c r="CJ260" s="168"/>
      <c r="CK260" s="168"/>
      <c r="CL260" s="168"/>
      <c r="CM260" s="168"/>
      <c r="CN260" s="168"/>
      <c r="CO260" s="168"/>
      <c r="CP260" s="571">
        <f t="shared" si="322"/>
        <v>0</v>
      </c>
      <c r="CQ260" s="168"/>
      <c r="CR260" s="168"/>
      <c r="CS260" s="168"/>
      <c r="CT260" s="168"/>
      <c r="CU260" s="168"/>
      <c r="CV260" s="168"/>
      <c r="CW260" s="168"/>
      <c r="CX260" s="168"/>
      <c r="CY260" s="168"/>
      <c r="CZ260" s="71"/>
      <c r="DA260" s="71"/>
      <c r="DB260" s="190">
        <f t="shared" si="326"/>
        <v>0</v>
      </c>
      <c r="DC260" s="71">
        <f t="shared" si="327"/>
        <v>0</v>
      </c>
      <c r="DD260" s="71"/>
      <c r="DE260" s="71"/>
      <c r="DF260" s="71"/>
      <c r="DG260" s="190">
        <f t="shared" si="328"/>
        <v>0</v>
      </c>
      <c r="DH260" s="71">
        <f t="shared" si="329"/>
        <v>0</v>
      </c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1"/>
      <c r="DW260" s="71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4"/>
      <c r="EJ260" s="74"/>
      <c r="EK260" s="74"/>
      <c r="EL260" s="74"/>
      <c r="EM260" s="74"/>
      <c r="EN260" s="74"/>
      <c r="EO260" s="74"/>
      <c r="EP260" s="74"/>
      <c r="EQ260" s="74"/>
      <c r="ER260" s="74"/>
      <c r="ES260" s="74"/>
      <c r="ET260" s="74"/>
      <c r="EU260" s="74"/>
      <c r="EV260" s="74"/>
      <c r="EW260" s="74"/>
      <c r="EX260" s="74"/>
      <c r="EY260" s="74"/>
      <c r="EZ260" s="74"/>
      <c r="FA260" s="74"/>
      <c r="FB260" s="74"/>
    </row>
    <row r="261" spans="2:158" s="69" customFormat="1" ht="12">
      <c r="B261" s="76"/>
      <c r="C261" s="77" t="s">
        <v>391</v>
      </c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2"/>
      <c r="P261" s="71"/>
      <c r="Q261" s="71"/>
      <c r="R261" s="71"/>
      <c r="S261" s="71"/>
      <c r="T261" s="71"/>
      <c r="U261" s="71"/>
      <c r="V261" s="71"/>
      <c r="W261" s="71"/>
      <c r="X261" s="71"/>
      <c r="Y261" s="73">
        <v>1</v>
      </c>
      <c r="Z261" s="73"/>
      <c r="AA261" s="73"/>
      <c r="AB261" s="73"/>
      <c r="AC261" s="73"/>
      <c r="AD261" s="73"/>
      <c r="AE261" s="73"/>
      <c r="AF261" s="447">
        <f t="shared" si="306"/>
        <v>33</v>
      </c>
      <c r="AG261" s="73">
        <v>27</v>
      </c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447">
        <f t="shared" si="302"/>
        <v>27</v>
      </c>
      <c r="AT261" s="450"/>
      <c r="AU261" s="450">
        <f t="shared" si="312"/>
        <v>0</v>
      </c>
      <c r="AV261" s="73"/>
      <c r="AW261" s="73"/>
      <c r="AX261" s="73"/>
      <c r="AY261" s="450"/>
      <c r="AZ261" s="73"/>
      <c r="BA261" s="450"/>
      <c r="BB261" s="447">
        <f t="shared" si="313"/>
        <v>0</v>
      </c>
      <c r="BC261" s="73"/>
      <c r="BD261" s="73"/>
      <c r="BE261" s="73"/>
      <c r="BF261" s="73"/>
      <c r="BG261" s="450">
        <v>4</v>
      </c>
      <c r="BH261" s="450">
        <v>2</v>
      </c>
      <c r="BI261" s="450"/>
      <c r="BJ261" s="450"/>
      <c r="BK261" s="450"/>
      <c r="BL261" s="450">
        <f t="shared" si="315"/>
        <v>0</v>
      </c>
      <c r="BM261" s="73"/>
      <c r="BN261" s="73"/>
      <c r="BO261" s="73"/>
      <c r="BP261" s="73"/>
      <c r="BQ261" s="462">
        <f t="shared" si="323"/>
        <v>6</v>
      </c>
      <c r="BR261" s="168">
        <v>27</v>
      </c>
      <c r="BS261" s="168"/>
      <c r="BT261" s="168">
        <v>27</v>
      </c>
      <c r="BU261" s="168"/>
      <c r="BV261" s="168"/>
      <c r="BW261" s="168"/>
      <c r="BX261" s="168"/>
      <c r="BY261" s="168"/>
      <c r="BZ261" s="168"/>
      <c r="CA261" s="168"/>
      <c r="CB261" s="168"/>
      <c r="CC261" s="168"/>
      <c r="CD261" s="168"/>
      <c r="CE261" s="168"/>
      <c r="CF261" s="168"/>
      <c r="CG261" s="168"/>
      <c r="CH261" s="168">
        <v>27</v>
      </c>
      <c r="CI261" s="168"/>
      <c r="CJ261" s="168"/>
      <c r="CK261" s="168"/>
      <c r="CL261" s="168"/>
      <c r="CM261" s="168"/>
      <c r="CN261" s="168"/>
      <c r="CO261" s="168"/>
      <c r="CP261" s="571">
        <f t="shared" si="322"/>
        <v>0</v>
      </c>
      <c r="CQ261" s="168">
        <v>27</v>
      </c>
      <c r="CR261" s="168"/>
      <c r="CS261" s="168"/>
      <c r="CT261" s="168"/>
      <c r="CU261" s="168"/>
      <c r="CV261" s="168"/>
      <c r="CW261" s="168"/>
      <c r="CX261" s="168"/>
      <c r="CY261" s="168"/>
      <c r="CZ261" s="71"/>
      <c r="DA261" s="71"/>
      <c r="DB261" s="190">
        <f t="shared" si="326"/>
        <v>27</v>
      </c>
      <c r="DC261" s="71">
        <f t="shared" si="327"/>
        <v>0</v>
      </c>
      <c r="DD261" s="71"/>
      <c r="DE261" s="71"/>
      <c r="DF261" s="71"/>
      <c r="DG261" s="190">
        <f t="shared" si="328"/>
        <v>27</v>
      </c>
      <c r="DH261" s="71">
        <f t="shared" si="329"/>
        <v>0</v>
      </c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1"/>
      <c r="DW261" s="71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4"/>
      <c r="EJ261" s="74"/>
      <c r="EK261" s="74"/>
      <c r="EL261" s="74"/>
      <c r="EM261" s="74"/>
      <c r="EN261" s="74"/>
      <c r="EO261" s="74"/>
      <c r="EP261" s="74"/>
      <c r="EQ261" s="74"/>
      <c r="ER261" s="74"/>
      <c r="ES261" s="74"/>
      <c r="ET261" s="74"/>
      <c r="EU261" s="74"/>
      <c r="EV261" s="74"/>
      <c r="EW261" s="74"/>
      <c r="EX261" s="74"/>
      <c r="EY261" s="74"/>
      <c r="EZ261" s="74"/>
      <c r="FA261" s="74"/>
      <c r="FB261" s="74"/>
    </row>
    <row r="262" spans="2:158" s="69" customFormat="1" ht="12">
      <c r="B262" s="76"/>
      <c r="C262" s="77" t="s">
        <v>392</v>
      </c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2"/>
      <c r="P262" s="71"/>
      <c r="Q262" s="71"/>
      <c r="R262" s="71"/>
      <c r="S262" s="71"/>
      <c r="T262" s="71"/>
      <c r="U262" s="71"/>
      <c r="V262" s="71"/>
      <c r="W262" s="71"/>
      <c r="X262" s="71"/>
      <c r="Y262" s="73"/>
      <c r="Z262" s="73"/>
      <c r="AA262" s="73"/>
      <c r="AB262" s="73"/>
      <c r="AC262" s="73"/>
      <c r="AD262" s="73"/>
      <c r="AE262" s="73"/>
      <c r="AF262" s="447">
        <f t="shared" si="306"/>
        <v>0</v>
      </c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447">
        <f t="shared" si="302"/>
        <v>0</v>
      </c>
      <c r="AT262" s="450"/>
      <c r="AU262" s="450">
        <f t="shared" si="312"/>
        <v>0</v>
      </c>
      <c r="AV262" s="73"/>
      <c r="AW262" s="73"/>
      <c r="AX262" s="73"/>
      <c r="AY262" s="450">
        <f>SUM(AY278,AY294,AY310)</f>
        <v>0</v>
      </c>
      <c r="AZ262" s="73"/>
      <c r="BA262" s="450"/>
      <c r="BB262" s="447">
        <f t="shared" si="313"/>
        <v>0</v>
      </c>
      <c r="BC262" s="73"/>
      <c r="BD262" s="73"/>
      <c r="BE262" s="73"/>
      <c r="BF262" s="73"/>
      <c r="BG262" s="450"/>
      <c r="BH262" s="450"/>
      <c r="BI262" s="450"/>
      <c r="BJ262" s="450"/>
      <c r="BK262" s="450"/>
      <c r="BL262" s="450">
        <f t="shared" si="315"/>
        <v>0</v>
      </c>
      <c r="BM262" s="73"/>
      <c r="BN262" s="73"/>
      <c r="BO262" s="73"/>
      <c r="BP262" s="73"/>
      <c r="BQ262" s="462">
        <f t="shared" si="323"/>
        <v>0</v>
      </c>
      <c r="BR262" s="168"/>
      <c r="BS262" s="168"/>
      <c r="BT262" s="168"/>
      <c r="BU262" s="168"/>
      <c r="BV262" s="168"/>
      <c r="BW262" s="168"/>
      <c r="BX262" s="168"/>
      <c r="BY262" s="168"/>
      <c r="BZ262" s="168"/>
      <c r="CA262" s="168"/>
      <c r="CB262" s="168"/>
      <c r="CC262" s="168"/>
      <c r="CD262" s="168"/>
      <c r="CE262" s="168"/>
      <c r="CF262" s="168"/>
      <c r="CG262" s="168"/>
      <c r="CH262" s="168"/>
      <c r="CI262" s="168"/>
      <c r="CJ262" s="168"/>
      <c r="CK262" s="168"/>
      <c r="CL262" s="168"/>
      <c r="CM262" s="168"/>
      <c r="CN262" s="168"/>
      <c r="CO262" s="168"/>
      <c r="CP262" s="571">
        <f t="shared" si="322"/>
        <v>0</v>
      </c>
      <c r="CQ262" s="168"/>
      <c r="CR262" s="168"/>
      <c r="CS262" s="168"/>
      <c r="CT262" s="168"/>
      <c r="CU262" s="168"/>
      <c r="CV262" s="168"/>
      <c r="CW262" s="168"/>
      <c r="CX262" s="168"/>
      <c r="CY262" s="168"/>
      <c r="CZ262" s="71"/>
      <c r="DA262" s="71"/>
      <c r="DB262" s="190">
        <f t="shared" si="326"/>
        <v>0</v>
      </c>
      <c r="DC262" s="71">
        <f t="shared" si="327"/>
        <v>0</v>
      </c>
      <c r="DD262" s="71"/>
      <c r="DE262" s="71"/>
      <c r="DF262" s="71"/>
      <c r="DG262" s="190">
        <f t="shared" si="328"/>
        <v>0</v>
      </c>
      <c r="DH262" s="71">
        <f t="shared" si="329"/>
        <v>0</v>
      </c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1"/>
      <c r="DW262" s="71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4"/>
      <c r="EJ262" s="74"/>
      <c r="EK262" s="74"/>
      <c r="EL262" s="74"/>
      <c r="EM262" s="74"/>
      <c r="EN262" s="74"/>
      <c r="EO262" s="74"/>
      <c r="EP262" s="74"/>
      <c r="EQ262" s="74"/>
      <c r="ER262" s="74"/>
      <c r="ES262" s="74"/>
      <c r="ET262" s="74"/>
      <c r="EU262" s="74"/>
      <c r="EV262" s="74"/>
      <c r="EW262" s="74"/>
      <c r="EX262" s="74"/>
      <c r="EY262" s="74"/>
      <c r="EZ262" s="74"/>
      <c r="FA262" s="74"/>
      <c r="FB262" s="74"/>
    </row>
    <row r="263" spans="2:158" s="69" customFormat="1" ht="12">
      <c r="B263" s="76"/>
      <c r="C263" s="77" t="s">
        <v>393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2"/>
      <c r="P263" s="71"/>
      <c r="Q263" s="71"/>
      <c r="R263" s="71"/>
      <c r="S263" s="71"/>
      <c r="T263" s="71"/>
      <c r="U263" s="71"/>
      <c r="V263" s="71"/>
      <c r="W263" s="71"/>
      <c r="X263" s="71"/>
      <c r="Y263" s="73"/>
      <c r="Z263" s="73"/>
      <c r="AA263" s="73"/>
      <c r="AB263" s="73"/>
      <c r="AC263" s="73"/>
      <c r="AD263" s="73"/>
      <c r="AE263" s="73"/>
      <c r="AF263" s="447">
        <f t="shared" si="306"/>
        <v>0</v>
      </c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447">
        <f t="shared" si="302"/>
        <v>0</v>
      </c>
      <c r="AT263" s="450"/>
      <c r="AU263" s="450">
        <f t="shared" si="312"/>
        <v>0</v>
      </c>
      <c r="AV263" s="73"/>
      <c r="AW263" s="73"/>
      <c r="AX263" s="73"/>
      <c r="AY263" s="450">
        <f>SUM(AY279,AY295,AY311)</f>
        <v>0</v>
      </c>
      <c r="AZ263" s="73"/>
      <c r="BA263" s="450"/>
      <c r="BB263" s="447">
        <f t="shared" si="313"/>
        <v>0</v>
      </c>
      <c r="BC263" s="73"/>
      <c r="BD263" s="73"/>
      <c r="BE263" s="73"/>
      <c r="BF263" s="73"/>
      <c r="BG263" s="450"/>
      <c r="BH263" s="450"/>
      <c r="BI263" s="450"/>
      <c r="BJ263" s="450"/>
      <c r="BK263" s="450"/>
      <c r="BL263" s="450">
        <f t="shared" si="315"/>
        <v>0</v>
      </c>
      <c r="BM263" s="73"/>
      <c r="BN263" s="73"/>
      <c r="BO263" s="73"/>
      <c r="BP263" s="73"/>
      <c r="BQ263" s="462">
        <f t="shared" si="323"/>
        <v>0</v>
      </c>
      <c r="BR263" s="168"/>
      <c r="BS263" s="168"/>
      <c r="BT263" s="168"/>
      <c r="BU263" s="168"/>
      <c r="BV263" s="168"/>
      <c r="BW263" s="168"/>
      <c r="BX263" s="168"/>
      <c r="BY263" s="168"/>
      <c r="BZ263" s="168"/>
      <c r="CA263" s="168"/>
      <c r="CB263" s="168"/>
      <c r="CC263" s="168"/>
      <c r="CD263" s="168"/>
      <c r="CE263" s="168"/>
      <c r="CF263" s="168"/>
      <c r="CG263" s="168"/>
      <c r="CH263" s="168"/>
      <c r="CI263" s="168"/>
      <c r="CJ263" s="168"/>
      <c r="CK263" s="168"/>
      <c r="CL263" s="168"/>
      <c r="CM263" s="168"/>
      <c r="CN263" s="168"/>
      <c r="CO263" s="168"/>
      <c r="CP263" s="571">
        <f t="shared" si="322"/>
        <v>0</v>
      </c>
      <c r="CQ263" s="168"/>
      <c r="CR263" s="168"/>
      <c r="CS263" s="168"/>
      <c r="CT263" s="168"/>
      <c r="CU263" s="168"/>
      <c r="CV263" s="168"/>
      <c r="CW263" s="168"/>
      <c r="CX263" s="168"/>
      <c r="CY263" s="168"/>
      <c r="CZ263" s="71"/>
      <c r="DA263" s="71"/>
      <c r="DB263" s="190">
        <f t="shared" si="326"/>
        <v>0</v>
      </c>
      <c r="DC263" s="71">
        <f t="shared" si="327"/>
        <v>0</v>
      </c>
      <c r="DD263" s="71"/>
      <c r="DE263" s="71"/>
      <c r="DF263" s="71"/>
      <c r="DG263" s="190">
        <f t="shared" si="328"/>
        <v>0</v>
      </c>
      <c r="DH263" s="71">
        <f t="shared" si="329"/>
        <v>0</v>
      </c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1"/>
      <c r="DW263" s="71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4"/>
      <c r="EJ263" s="74"/>
      <c r="EK263" s="74"/>
      <c r="EL263" s="74"/>
      <c r="EM263" s="74"/>
      <c r="EN263" s="74"/>
      <c r="EO263" s="74"/>
      <c r="EP263" s="74"/>
      <c r="EQ263" s="74"/>
      <c r="ER263" s="74"/>
      <c r="ES263" s="74"/>
      <c r="ET263" s="74"/>
      <c r="EU263" s="74"/>
      <c r="EV263" s="74"/>
      <c r="EW263" s="74"/>
      <c r="EX263" s="74"/>
      <c r="EY263" s="74"/>
      <c r="EZ263" s="74"/>
      <c r="FA263" s="74"/>
      <c r="FB263" s="74"/>
    </row>
    <row r="264" spans="2:158" s="69" customFormat="1" ht="12">
      <c r="B264" s="76"/>
      <c r="C264" s="77" t="s">
        <v>394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2"/>
      <c r="P264" s="71"/>
      <c r="Q264" s="71"/>
      <c r="R264" s="71"/>
      <c r="S264" s="71"/>
      <c r="T264" s="71"/>
      <c r="U264" s="71"/>
      <c r="V264" s="71"/>
      <c r="W264" s="71"/>
      <c r="X264" s="71"/>
      <c r="Y264" s="73"/>
      <c r="Z264" s="73"/>
      <c r="AA264" s="73"/>
      <c r="AB264" s="73"/>
      <c r="AC264" s="73"/>
      <c r="AD264" s="73"/>
      <c r="AE264" s="73"/>
      <c r="AF264" s="447">
        <f t="shared" si="306"/>
        <v>0</v>
      </c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447">
        <f t="shared" si="302"/>
        <v>0</v>
      </c>
      <c r="AT264" s="450"/>
      <c r="AU264" s="450">
        <f t="shared" si="312"/>
        <v>0</v>
      </c>
      <c r="AV264" s="73"/>
      <c r="AW264" s="73"/>
      <c r="AX264" s="73"/>
      <c r="AY264" s="450"/>
      <c r="AZ264" s="73"/>
      <c r="BA264" s="450"/>
      <c r="BB264" s="447">
        <f t="shared" si="313"/>
        <v>0</v>
      </c>
      <c r="BC264" s="73"/>
      <c r="BD264" s="73"/>
      <c r="BE264" s="73"/>
      <c r="BF264" s="73"/>
      <c r="BG264" s="450"/>
      <c r="BH264" s="450"/>
      <c r="BI264" s="450"/>
      <c r="BJ264" s="450"/>
      <c r="BK264" s="450"/>
      <c r="BL264" s="450">
        <f t="shared" si="315"/>
        <v>0</v>
      </c>
      <c r="BM264" s="73"/>
      <c r="BN264" s="73"/>
      <c r="BO264" s="73"/>
      <c r="BP264" s="73"/>
      <c r="BQ264" s="462">
        <f t="shared" si="323"/>
        <v>0</v>
      </c>
      <c r="BR264" s="168"/>
      <c r="BS264" s="168"/>
      <c r="BT264" s="168"/>
      <c r="BU264" s="168"/>
      <c r="BV264" s="168"/>
      <c r="BW264" s="168"/>
      <c r="BX264" s="168"/>
      <c r="BY264" s="168"/>
      <c r="BZ264" s="168"/>
      <c r="CA264" s="168"/>
      <c r="CB264" s="168"/>
      <c r="CC264" s="168"/>
      <c r="CD264" s="168"/>
      <c r="CE264" s="168"/>
      <c r="CF264" s="168"/>
      <c r="CG264" s="168"/>
      <c r="CH264" s="168"/>
      <c r="CI264" s="168"/>
      <c r="CJ264" s="168"/>
      <c r="CK264" s="168"/>
      <c r="CL264" s="168"/>
      <c r="CM264" s="168"/>
      <c r="CN264" s="168"/>
      <c r="CO264" s="168"/>
      <c r="CP264" s="571">
        <f t="shared" si="322"/>
        <v>0</v>
      </c>
      <c r="CQ264" s="168"/>
      <c r="CR264" s="168"/>
      <c r="CS264" s="168"/>
      <c r="CT264" s="168"/>
      <c r="CU264" s="168"/>
      <c r="CV264" s="168"/>
      <c r="CW264" s="168"/>
      <c r="CX264" s="168"/>
      <c r="CY264" s="168"/>
      <c r="CZ264" s="71"/>
      <c r="DA264" s="71"/>
      <c r="DB264" s="190">
        <f t="shared" si="326"/>
        <v>0</v>
      </c>
      <c r="DC264" s="71">
        <f t="shared" si="327"/>
        <v>0</v>
      </c>
      <c r="DD264" s="71"/>
      <c r="DE264" s="71"/>
      <c r="DF264" s="71"/>
      <c r="DG264" s="190">
        <f t="shared" si="328"/>
        <v>0</v>
      </c>
      <c r="DH264" s="71">
        <f t="shared" si="329"/>
        <v>0</v>
      </c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1"/>
      <c r="DW264" s="71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4"/>
      <c r="EJ264" s="74"/>
      <c r="EK264" s="74"/>
      <c r="EL264" s="74"/>
      <c r="EM264" s="74"/>
      <c r="EN264" s="74"/>
      <c r="EO264" s="74"/>
      <c r="EP264" s="74"/>
      <c r="EQ264" s="74"/>
      <c r="ER264" s="74"/>
      <c r="ES264" s="74"/>
      <c r="ET264" s="74"/>
      <c r="EU264" s="74"/>
      <c r="EV264" s="74"/>
      <c r="EW264" s="74"/>
      <c r="EX264" s="74"/>
      <c r="EY264" s="74"/>
      <c r="EZ264" s="74"/>
      <c r="FA264" s="74"/>
      <c r="FB264" s="74"/>
    </row>
    <row r="265" spans="2:158" s="69" customFormat="1" ht="12">
      <c r="B265" s="76"/>
      <c r="C265" s="77" t="s">
        <v>395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2"/>
      <c r="P265" s="71"/>
      <c r="Q265" s="71"/>
      <c r="R265" s="71"/>
      <c r="S265" s="71"/>
      <c r="T265" s="71"/>
      <c r="U265" s="71"/>
      <c r="V265" s="71"/>
      <c r="W265" s="71"/>
      <c r="X265" s="71"/>
      <c r="Y265" s="73"/>
      <c r="Z265" s="73"/>
      <c r="AA265" s="73"/>
      <c r="AB265" s="73"/>
      <c r="AC265" s="73"/>
      <c r="AD265" s="73"/>
      <c r="AE265" s="73"/>
      <c r="AF265" s="447">
        <f t="shared" si="306"/>
        <v>0</v>
      </c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447">
        <f t="shared" si="302"/>
        <v>0</v>
      </c>
      <c r="AT265" s="450"/>
      <c r="AU265" s="450">
        <f t="shared" si="312"/>
        <v>0</v>
      </c>
      <c r="AV265" s="73"/>
      <c r="AW265" s="73"/>
      <c r="AX265" s="73"/>
      <c r="AY265" s="450">
        <f>SUM(AY281,AY297,AY313)</f>
        <v>0</v>
      </c>
      <c r="AZ265" s="73"/>
      <c r="BA265" s="450"/>
      <c r="BB265" s="447">
        <f t="shared" si="313"/>
        <v>0</v>
      </c>
      <c r="BC265" s="73"/>
      <c r="BD265" s="73"/>
      <c r="BE265" s="73"/>
      <c r="BF265" s="73"/>
      <c r="BG265" s="450"/>
      <c r="BH265" s="450"/>
      <c r="BI265" s="450"/>
      <c r="BJ265" s="450"/>
      <c r="BK265" s="450"/>
      <c r="BL265" s="450">
        <f t="shared" si="315"/>
        <v>0</v>
      </c>
      <c r="BM265" s="73"/>
      <c r="BN265" s="73"/>
      <c r="BO265" s="73"/>
      <c r="BP265" s="73"/>
      <c r="BQ265" s="462">
        <f t="shared" si="323"/>
        <v>0</v>
      </c>
      <c r="BR265" s="168"/>
      <c r="BS265" s="168"/>
      <c r="BT265" s="168"/>
      <c r="BU265" s="168"/>
      <c r="BV265" s="168"/>
      <c r="BW265" s="168"/>
      <c r="BX265" s="168"/>
      <c r="BY265" s="168"/>
      <c r="BZ265" s="168"/>
      <c r="CA265" s="168"/>
      <c r="CB265" s="168"/>
      <c r="CC265" s="168"/>
      <c r="CD265" s="168"/>
      <c r="CE265" s="168"/>
      <c r="CF265" s="168"/>
      <c r="CG265" s="168"/>
      <c r="CH265" s="168"/>
      <c r="CI265" s="168"/>
      <c r="CJ265" s="168"/>
      <c r="CK265" s="168"/>
      <c r="CL265" s="168"/>
      <c r="CM265" s="168"/>
      <c r="CN265" s="168"/>
      <c r="CO265" s="168"/>
      <c r="CP265" s="571">
        <f t="shared" si="322"/>
        <v>0</v>
      </c>
      <c r="CQ265" s="168"/>
      <c r="CR265" s="168"/>
      <c r="CS265" s="168"/>
      <c r="CT265" s="168"/>
      <c r="CU265" s="168"/>
      <c r="CV265" s="168"/>
      <c r="CW265" s="168"/>
      <c r="CX265" s="168"/>
      <c r="CY265" s="168"/>
      <c r="CZ265" s="71"/>
      <c r="DA265" s="71"/>
      <c r="DB265" s="190">
        <f t="shared" si="326"/>
        <v>0</v>
      </c>
      <c r="DC265" s="71">
        <f t="shared" si="327"/>
        <v>0</v>
      </c>
      <c r="DD265" s="71"/>
      <c r="DE265" s="71"/>
      <c r="DF265" s="71"/>
      <c r="DG265" s="190">
        <f t="shared" si="328"/>
        <v>0</v>
      </c>
      <c r="DH265" s="71">
        <f t="shared" si="329"/>
        <v>0</v>
      </c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1"/>
      <c r="DW265" s="71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4"/>
      <c r="EJ265" s="74"/>
      <c r="EK265" s="74"/>
      <c r="EL265" s="74"/>
      <c r="EM265" s="74"/>
      <c r="EN265" s="74"/>
      <c r="EO265" s="74"/>
      <c r="EP265" s="74"/>
      <c r="EQ265" s="74"/>
      <c r="ER265" s="74"/>
      <c r="ES265" s="74"/>
      <c r="ET265" s="74"/>
      <c r="EU265" s="74"/>
      <c r="EV265" s="74"/>
      <c r="EW265" s="74"/>
      <c r="EX265" s="74"/>
      <c r="EY265" s="74"/>
      <c r="EZ265" s="74"/>
      <c r="FA265" s="74"/>
      <c r="FB265" s="74"/>
    </row>
    <row r="266" spans="2:158" s="69" customFormat="1" ht="12">
      <c r="B266" s="76"/>
      <c r="C266" s="77" t="s">
        <v>396</v>
      </c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2"/>
      <c r="P266" s="71"/>
      <c r="Q266" s="71"/>
      <c r="R266" s="71"/>
      <c r="S266" s="71"/>
      <c r="T266" s="71"/>
      <c r="U266" s="71"/>
      <c r="V266" s="71"/>
      <c r="W266" s="71"/>
      <c r="X266" s="71"/>
      <c r="Y266" s="73"/>
      <c r="Z266" s="73"/>
      <c r="AA266" s="73"/>
      <c r="AB266" s="73"/>
      <c r="AC266" s="73"/>
      <c r="AD266" s="73"/>
      <c r="AE266" s="73"/>
      <c r="AF266" s="447">
        <f t="shared" si="306"/>
        <v>0</v>
      </c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447">
        <f t="shared" si="302"/>
        <v>0</v>
      </c>
      <c r="AT266" s="450"/>
      <c r="AU266" s="450">
        <f t="shared" si="312"/>
        <v>0</v>
      </c>
      <c r="AV266" s="73"/>
      <c r="AW266" s="73"/>
      <c r="AX266" s="73"/>
      <c r="AY266" s="450">
        <f>SUM(AY282,AY298,AY314)</f>
        <v>0</v>
      </c>
      <c r="AZ266" s="73"/>
      <c r="BA266" s="450"/>
      <c r="BB266" s="447">
        <f t="shared" si="313"/>
        <v>0</v>
      </c>
      <c r="BC266" s="73"/>
      <c r="BD266" s="73"/>
      <c r="BE266" s="73"/>
      <c r="BF266" s="73"/>
      <c r="BG266" s="450"/>
      <c r="BH266" s="450"/>
      <c r="BI266" s="450"/>
      <c r="BJ266" s="450"/>
      <c r="BK266" s="450"/>
      <c r="BL266" s="450">
        <f t="shared" si="315"/>
        <v>0</v>
      </c>
      <c r="BM266" s="73"/>
      <c r="BN266" s="73"/>
      <c r="BO266" s="73"/>
      <c r="BP266" s="73"/>
      <c r="BQ266" s="462">
        <f t="shared" si="323"/>
        <v>0</v>
      </c>
      <c r="BR266" s="168"/>
      <c r="BS266" s="168"/>
      <c r="BT266" s="168"/>
      <c r="BU266" s="168"/>
      <c r="BV266" s="168"/>
      <c r="BW266" s="168"/>
      <c r="BX266" s="168"/>
      <c r="BY266" s="168"/>
      <c r="BZ266" s="168"/>
      <c r="CA266" s="168"/>
      <c r="CB266" s="168"/>
      <c r="CC266" s="168"/>
      <c r="CD266" s="168"/>
      <c r="CE266" s="168"/>
      <c r="CF266" s="168"/>
      <c r="CG266" s="168"/>
      <c r="CH266" s="168"/>
      <c r="CI266" s="168"/>
      <c r="CJ266" s="168"/>
      <c r="CK266" s="168"/>
      <c r="CL266" s="168"/>
      <c r="CM266" s="168"/>
      <c r="CN266" s="168"/>
      <c r="CO266" s="168"/>
      <c r="CP266" s="571">
        <f t="shared" si="322"/>
        <v>0</v>
      </c>
      <c r="CQ266" s="168"/>
      <c r="CR266" s="168"/>
      <c r="CS266" s="168"/>
      <c r="CT266" s="168"/>
      <c r="CU266" s="168"/>
      <c r="CV266" s="168"/>
      <c r="CW266" s="168"/>
      <c r="CX266" s="168"/>
      <c r="CY266" s="168"/>
      <c r="CZ266" s="71"/>
      <c r="DA266" s="71"/>
      <c r="DB266" s="190">
        <f t="shared" si="326"/>
        <v>0</v>
      </c>
      <c r="DC266" s="71">
        <f t="shared" si="327"/>
        <v>0</v>
      </c>
      <c r="DD266" s="71"/>
      <c r="DE266" s="71"/>
      <c r="DF266" s="71"/>
      <c r="DG266" s="190">
        <f t="shared" si="328"/>
        <v>0</v>
      </c>
      <c r="DH266" s="71">
        <f t="shared" si="329"/>
        <v>0</v>
      </c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1"/>
      <c r="DW266" s="71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4"/>
      <c r="EJ266" s="74"/>
      <c r="EK266" s="74"/>
      <c r="EL266" s="74"/>
      <c r="EM266" s="74"/>
      <c r="EN266" s="74"/>
      <c r="EO266" s="74"/>
      <c r="EP266" s="74"/>
      <c r="EQ266" s="74"/>
      <c r="ER266" s="74"/>
      <c r="ES266" s="74"/>
      <c r="ET266" s="74"/>
      <c r="EU266" s="74"/>
      <c r="EV266" s="74"/>
      <c r="EW266" s="74"/>
      <c r="EX266" s="74"/>
      <c r="EY266" s="74"/>
      <c r="EZ266" s="74"/>
      <c r="FA266" s="74"/>
      <c r="FB266" s="74"/>
    </row>
    <row r="267" spans="2:158" s="69" customFormat="1" ht="12">
      <c r="B267" s="76"/>
      <c r="C267" s="77" t="s">
        <v>397</v>
      </c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2"/>
      <c r="P267" s="71"/>
      <c r="Q267" s="71"/>
      <c r="R267" s="71"/>
      <c r="S267" s="71"/>
      <c r="T267" s="71"/>
      <c r="U267" s="71"/>
      <c r="V267" s="71"/>
      <c r="W267" s="71"/>
      <c r="X267" s="71"/>
      <c r="Y267" s="73">
        <v>3</v>
      </c>
      <c r="Z267" s="73"/>
      <c r="AA267" s="73"/>
      <c r="AB267" s="73"/>
      <c r="AC267" s="73"/>
      <c r="AD267" s="73"/>
      <c r="AE267" s="73"/>
      <c r="AF267" s="447">
        <f t="shared" si="306"/>
        <v>962</v>
      </c>
      <c r="AG267" s="73">
        <v>692</v>
      </c>
      <c r="AH267" s="73">
        <v>13</v>
      </c>
      <c r="AI267" s="73">
        <v>3</v>
      </c>
      <c r="AJ267" s="73"/>
      <c r="AK267" s="73"/>
      <c r="AL267" s="73"/>
      <c r="AM267" s="73"/>
      <c r="AN267" s="73"/>
      <c r="AO267" s="73">
        <v>249</v>
      </c>
      <c r="AP267" s="73">
        <v>180</v>
      </c>
      <c r="AQ267" s="73">
        <v>3</v>
      </c>
      <c r="AR267" s="73"/>
      <c r="AS267" s="447">
        <f t="shared" si="302"/>
        <v>954</v>
      </c>
      <c r="AT267" s="450"/>
      <c r="AU267" s="450">
        <f t="shared" si="312"/>
        <v>0</v>
      </c>
      <c r="AV267" s="73"/>
      <c r="AW267" s="73"/>
      <c r="AX267" s="73"/>
      <c r="AY267" s="450">
        <v>3</v>
      </c>
      <c r="AZ267" s="73">
        <v>3</v>
      </c>
      <c r="BA267" s="450"/>
      <c r="BB267" s="447">
        <f t="shared" si="313"/>
        <v>0</v>
      </c>
      <c r="BC267" s="73"/>
      <c r="BD267" s="73"/>
      <c r="BE267" s="73"/>
      <c r="BF267" s="73"/>
      <c r="BG267" s="450"/>
      <c r="BH267" s="450">
        <v>5</v>
      </c>
      <c r="BI267" s="450"/>
      <c r="BJ267" s="450"/>
      <c r="BK267" s="450"/>
      <c r="BL267" s="450">
        <f t="shared" si="315"/>
        <v>0</v>
      </c>
      <c r="BM267" s="73"/>
      <c r="BN267" s="73"/>
      <c r="BO267" s="73"/>
      <c r="BP267" s="73"/>
      <c r="BQ267" s="462">
        <f t="shared" si="323"/>
        <v>8</v>
      </c>
      <c r="BR267" s="168"/>
      <c r="BS267" s="168"/>
      <c r="BT267" s="168"/>
      <c r="BU267" s="168"/>
      <c r="BV267" s="168"/>
      <c r="BW267" s="168"/>
      <c r="BX267" s="168"/>
      <c r="BY267" s="168"/>
      <c r="BZ267" s="168"/>
      <c r="CA267" s="168"/>
      <c r="CB267" s="168"/>
      <c r="CC267" s="168"/>
      <c r="CD267" s="168"/>
      <c r="CE267" s="168"/>
      <c r="CF267" s="168"/>
      <c r="CG267" s="168"/>
      <c r="CH267" s="168"/>
      <c r="CI267" s="168"/>
      <c r="CJ267" s="168"/>
      <c r="CK267" s="168"/>
      <c r="CL267" s="168"/>
      <c r="CM267" s="168">
        <v>500</v>
      </c>
      <c r="CN267" s="168"/>
      <c r="CO267" s="168"/>
      <c r="CP267" s="571">
        <f t="shared" si="322"/>
        <v>500</v>
      </c>
      <c r="CQ267" s="168">
        <v>192</v>
      </c>
      <c r="CR267" s="168"/>
      <c r="CS267" s="168"/>
      <c r="CT267" s="168"/>
      <c r="CU267" s="168"/>
      <c r="CV267" s="168"/>
      <c r="CW267" s="168"/>
      <c r="CX267" s="168"/>
      <c r="CY267" s="168"/>
      <c r="CZ267" s="71"/>
      <c r="DA267" s="71"/>
      <c r="DB267" s="190">
        <f t="shared" si="326"/>
        <v>692</v>
      </c>
      <c r="DC267" s="71">
        <f t="shared" si="327"/>
        <v>0</v>
      </c>
      <c r="DD267" s="71"/>
      <c r="DE267" s="71"/>
      <c r="DF267" s="71"/>
      <c r="DG267" s="190">
        <f t="shared" si="328"/>
        <v>692</v>
      </c>
      <c r="DH267" s="71">
        <f t="shared" si="329"/>
        <v>0</v>
      </c>
      <c r="DI267" s="71"/>
      <c r="DJ267" s="71"/>
      <c r="DK267" s="71"/>
      <c r="DL267" s="71"/>
      <c r="DM267" s="71"/>
      <c r="DN267" s="71"/>
      <c r="DO267" s="71"/>
      <c r="DP267" s="71"/>
      <c r="DQ267" s="71"/>
      <c r="DR267" s="71"/>
      <c r="DS267" s="71"/>
      <c r="DT267" s="71"/>
      <c r="DU267" s="71"/>
      <c r="DV267" s="71"/>
      <c r="DW267" s="71"/>
      <c r="DX267" s="71"/>
      <c r="DY267" s="71"/>
      <c r="DZ267" s="71"/>
      <c r="EA267" s="71"/>
      <c r="EB267" s="71"/>
      <c r="EC267" s="71"/>
      <c r="ED267" s="71"/>
      <c r="EE267" s="71"/>
      <c r="EF267" s="71"/>
      <c r="EG267" s="71"/>
      <c r="EH267" s="71"/>
      <c r="EI267" s="74"/>
      <c r="EJ267" s="74"/>
      <c r="EK267" s="74"/>
      <c r="EL267" s="74"/>
      <c r="EM267" s="74"/>
      <c r="EN267" s="74"/>
      <c r="EO267" s="74"/>
      <c r="EP267" s="74"/>
      <c r="EQ267" s="74"/>
      <c r="ER267" s="74"/>
      <c r="ES267" s="74"/>
      <c r="ET267" s="74"/>
      <c r="EU267" s="74"/>
      <c r="EV267" s="74"/>
      <c r="EW267" s="74"/>
      <c r="EX267" s="74"/>
      <c r="EY267" s="74"/>
      <c r="EZ267" s="74"/>
      <c r="FA267" s="74"/>
      <c r="FB267" s="74"/>
    </row>
    <row r="268" spans="2:158" s="69" customFormat="1" ht="12">
      <c r="B268" s="76"/>
      <c r="C268" s="77" t="s">
        <v>398</v>
      </c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2"/>
      <c r="P268" s="71"/>
      <c r="Q268" s="71"/>
      <c r="R268" s="71"/>
      <c r="S268" s="71"/>
      <c r="T268" s="71"/>
      <c r="U268" s="71"/>
      <c r="V268" s="71"/>
      <c r="W268" s="71"/>
      <c r="X268" s="71"/>
      <c r="Y268" s="73"/>
      <c r="Z268" s="73"/>
      <c r="AA268" s="73"/>
      <c r="AB268" s="73"/>
      <c r="AC268" s="73"/>
      <c r="AD268" s="73"/>
      <c r="AE268" s="73"/>
      <c r="AF268" s="447">
        <f t="shared" si="306"/>
        <v>0</v>
      </c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447">
        <f t="shared" si="302"/>
        <v>0</v>
      </c>
      <c r="AT268" s="450"/>
      <c r="AU268" s="450">
        <f t="shared" si="312"/>
        <v>0</v>
      </c>
      <c r="AV268" s="73"/>
      <c r="AW268" s="73"/>
      <c r="AX268" s="73"/>
      <c r="AY268" s="450"/>
      <c r="AZ268" s="73"/>
      <c r="BA268" s="450"/>
      <c r="BB268" s="447">
        <f t="shared" si="313"/>
        <v>0</v>
      </c>
      <c r="BC268" s="73"/>
      <c r="BD268" s="73"/>
      <c r="BE268" s="73"/>
      <c r="BF268" s="73"/>
      <c r="BG268" s="450"/>
      <c r="BH268" s="450"/>
      <c r="BI268" s="450"/>
      <c r="BJ268" s="450"/>
      <c r="BK268" s="450"/>
      <c r="BL268" s="450">
        <f t="shared" si="315"/>
        <v>0</v>
      </c>
      <c r="BM268" s="73"/>
      <c r="BN268" s="73"/>
      <c r="BO268" s="73"/>
      <c r="BP268" s="73"/>
      <c r="BQ268" s="462">
        <f t="shared" si="323"/>
        <v>0</v>
      </c>
      <c r="BR268" s="168"/>
      <c r="BS268" s="168"/>
      <c r="BT268" s="168"/>
      <c r="BU268" s="168"/>
      <c r="BV268" s="168"/>
      <c r="BW268" s="168"/>
      <c r="BX268" s="168"/>
      <c r="BY268" s="168"/>
      <c r="BZ268" s="168"/>
      <c r="CA268" s="168"/>
      <c r="CB268" s="168"/>
      <c r="CC268" s="168"/>
      <c r="CD268" s="168"/>
      <c r="CE268" s="168"/>
      <c r="CF268" s="168"/>
      <c r="CG268" s="168"/>
      <c r="CH268" s="168"/>
      <c r="CI268" s="168"/>
      <c r="CJ268" s="168"/>
      <c r="CK268" s="168"/>
      <c r="CL268" s="168"/>
      <c r="CM268" s="168"/>
      <c r="CN268" s="168"/>
      <c r="CO268" s="168"/>
      <c r="CP268" s="571">
        <f t="shared" si="322"/>
        <v>0</v>
      </c>
      <c r="CQ268" s="168"/>
      <c r="CR268" s="168"/>
      <c r="CS268" s="168"/>
      <c r="CT268" s="168"/>
      <c r="CU268" s="168"/>
      <c r="CV268" s="168"/>
      <c r="CW268" s="168"/>
      <c r="CX268" s="168"/>
      <c r="CY268" s="168"/>
      <c r="CZ268" s="71"/>
      <c r="DA268" s="71"/>
      <c r="DB268" s="190">
        <f t="shared" si="326"/>
        <v>0</v>
      </c>
      <c r="DC268" s="71">
        <f t="shared" si="327"/>
        <v>0</v>
      </c>
      <c r="DD268" s="71"/>
      <c r="DE268" s="71"/>
      <c r="DF268" s="71"/>
      <c r="DG268" s="190">
        <f t="shared" si="328"/>
        <v>0</v>
      </c>
      <c r="DH268" s="71">
        <f t="shared" si="329"/>
        <v>0</v>
      </c>
      <c r="DI268" s="71"/>
      <c r="DJ268" s="71"/>
      <c r="DK268" s="71"/>
      <c r="DL268" s="71"/>
      <c r="DM268" s="71"/>
      <c r="DN268" s="71"/>
      <c r="DO268" s="71"/>
      <c r="DP268" s="71"/>
      <c r="DQ268" s="71"/>
      <c r="DR268" s="71"/>
      <c r="DS268" s="71"/>
      <c r="DT268" s="71"/>
      <c r="DU268" s="71"/>
      <c r="DV268" s="71"/>
      <c r="DW268" s="71"/>
      <c r="DX268" s="71"/>
      <c r="DY268" s="71"/>
      <c r="DZ268" s="71"/>
      <c r="EA268" s="71"/>
      <c r="EB268" s="71"/>
      <c r="EC268" s="71"/>
      <c r="ED268" s="71"/>
      <c r="EE268" s="71"/>
      <c r="EF268" s="71"/>
      <c r="EG268" s="71"/>
      <c r="EH268" s="71"/>
      <c r="EI268" s="74"/>
      <c r="EJ268" s="74"/>
      <c r="EK268" s="74"/>
      <c r="EL268" s="74"/>
      <c r="EM268" s="74"/>
      <c r="EN268" s="74"/>
      <c r="EO268" s="74"/>
      <c r="EP268" s="74"/>
      <c r="EQ268" s="74"/>
      <c r="ER268" s="74"/>
      <c r="ES268" s="74"/>
      <c r="ET268" s="74"/>
      <c r="EU268" s="74"/>
      <c r="EV268" s="74"/>
      <c r="EW268" s="74"/>
      <c r="EX268" s="74"/>
      <c r="EY268" s="74"/>
      <c r="EZ268" s="74"/>
      <c r="FA268" s="74"/>
      <c r="FB268" s="74"/>
    </row>
    <row r="269" spans="2:158" s="83" customFormat="1" ht="35.25" customHeight="1">
      <c r="B269" s="702" t="s">
        <v>429</v>
      </c>
      <c r="C269" s="704" t="s">
        <v>430</v>
      </c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7"/>
      <c r="P269" s="86"/>
      <c r="Q269" s="86"/>
      <c r="R269" s="86"/>
      <c r="S269" s="86"/>
      <c r="T269" s="86"/>
      <c r="U269" s="86"/>
      <c r="V269" s="86"/>
      <c r="W269" s="86"/>
      <c r="X269" s="86"/>
      <c r="Y269" s="88">
        <v>15</v>
      </c>
      <c r="Z269" s="88"/>
      <c r="AA269" s="88"/>
      <c r="AB269" s="88"/>
      <c r="AC269" s="88"/>
      <c r="AD269" s="88"/>
      <c r="AE269" s="88"/>
      <c r="AF269" s="447">
        <f t="shared" si="306"/>
        <v>5.4999999999999991</v>
      </c>
      <c r="AG269" s="176">
        <v>3.9</v>
      </c>
      <c r="AH269" s="176">
        <v>0.1</v>
      </c>
      <c r="AI269" s="176"/>
      <c r="AJ269" s="176"/>
      <c r="AK269" s="176"/>
      <c r="AL269" s="176"/>
      <c r="AM269" s="176"/>
      <c r="AN269" s="176"/>
      <c r="AO269" s="176">
        <v>1</v>
      </c>
      <c r="AP269" s="176">
        <v>0.1</v>
      </c>
      <c r="AQ269" s="176">
        <v>0.7</v>
      </c>
      <c r="AR269" s="176"/>
      <c r="AS269" s="447">
        <f t="shared" si="302"/>
        <v>5</v>
      </c>
      <c r="AT269" s="462"/>
      <c r="AU269" s="450">
        <f t="shared" si="312"/>
        <v>0</v>
      </c>
      <c r="AV269" s="176"/>
      <c r="AW269" s="176"/>
      <c r="AX269" s="176"/>
      <c r="AY269" s="462"/>
      <c r="AZ269" s="176"/>
      <c r="BA269" s="462"/>
      <c r="BB269" s="447">
        <f t="shared" si="313"/>
        <v>0.3</v>
      </c>
      <c r="BC269" s="176"/>
      <c r="BD269" s="176">
        <v>0.3</v>
      </c>
      <c r="BE269" s="176">
        <v>0.2</v>
      </c>
      <c r="BF269" s="176"/>
      <c r="BG269" s="462"/>
      <c r="BH269" s="462">
        <v>0.1</v>
      </c>
      <c r="BI269" s="462"/>
      <c r="BJ269" s="462"/>
      <c r="BK269" s="462"/>
      <c r="BL269" s="450">
        <f t="shared" si="315"/>
        <v>0.1</v>
      </c>
      <c r="BM269" s="176"/>
      <c r="BN269" s="176"/>
      <c r="BO269" s="176"/>
      <c r="BP269" s="176">
        <v>0.1</v>
      </c>
      <c r="BQ269" s="450">
        <f>SUM(AF269-AS269)</f>
        <v>0.49999999999999911</v>
      </c>
      <c r="BR269" s="176"/>
      <c r="BS269" s="176"/>
      <c r="BT269" s="176"/>
      <c r="BU269" s="176"/>
      <c r="BV269" s="176"/>
      <c r="BW269" s="176"/>
      <c r="BX269" s="176"/>
      <c r="BY269" s="176"/>
      <c r="BZ269" s="176"/>
      <c r="CA269" s="176"/>
      <c r="CB269" s="176"/>
      <c r="CC269" s="176"/>
      <c r="CD269" s="176"/>
      <c r="CE269" s="176"/>
      <c r="CF269" s="176"/>
      <c r="CG269" s="176"/>
      <c r="CH269" s="176"/>
      <c r="CI269" s="176"/>
      <c r="CJ269" s="176"/>
      <c r="CK269" s="176"/>
      <c r="CL269" s="176"/>
      <c r="CM269" s="176">
        <v>3.7</v>
      </c>
      <c r="CN269" s="176"/>
      <c r="CO269" s="176"/>
      <c r="CP269" s="306">
        <f t="shared" si="322"/>
        <v>3.7</v>
      </c>
      <c r="CQ269" s="176">
        <v>1.1000000000000001</v>
      </c>
      <c r="CR269" s="176"/>
      <c r="CS269" s="176"/>
      <c r="CT269" s="176"/>
      <c r="CU269" s="176"/>
      <c r="CV269" s="176"/>
      <c r="CW269" s="176"/>
      <c r="CX269" s="176"/>
      <c r="CY269" s="176"/>
      <c r="CZ269" s="86"/>
      <c r="DA269" s="86"/>
      <c r="DB269" s="188">
        <f t="shared" si="326"/>
        <v>4.8000000000000007</v>
      </c>
      <c r="DC269" s="38">
        <f t="shared" si="327"/>
        <v>0</v>
      </c>
      <c r="DD269" s="86"/>
      <c r="DE269" s="86"/>
      <c r="DF269" s="86"/>
      <c r="DG269" s="188">
        <f t="shared" si="328"/>
        <v>4.8000000000000007</v>
      </c>
      <c r="DH269" s="38">
        <f t="shared" si="329"/>
        <v>0</v>
      </c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6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</row>
    <row r="270" spans="2:158" s="83" customFormat="1" ht="12">
      <c r="B270" s="703"/>
      <c r="C270" s="705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7"/>
      <c r="P270" s="86"/>
      <c r="Q270" s="86"/>
      <c r="R270" s="86"/>
      <c r="S270" s="86"/>
      <c r="T270" s="86"/>
      <c r="U270" s="86"/>
      <c r="V270" s="86"/>
      <c r="W270" s="86"/>
      <c r="X270" s="86"/>
      <c r="Y270" s="88">
        <f>SUM(Y271:Y284)</f>
        <v>15</v>
      </c>
      <c r="Z270" s="88"/>
      <c r="AA270" s="88"/>
      <c r="AB270" s="88"/>
      <c r="AC270" s="88"/>
      <c r="AD270" s="88"/>
      <c r="AE270" s="88"/>
      <c r="AF270" s="447">
        <f t="shared" si="306"/>
        <v>5499</v>
      </c>
      <c r="AG270" s="88">
        <f t="shared" ref="AG270:AR270" si="334">SUM(AG271:AG284)</f>
        <v>3887</v>
      </c>
      <c r="AH270" s="88">
        <f t="shared" si="334"/>
        <v>47</v>
      </c>
      <c r="AI270" s="88">
        <f t="shared" si="334"/>
        <v>6</v>
      </c>
      <c r="AJ270" s="88">
        <f t="shared" si="334"/>
        <v>0</v>
      </c>
      <c r="AK270" s="88">
        <f t="shared" si="334"/>
        <v>0</v>
      </c>
      <c r="AL270" s="88">
        <f t="shared" si="334"/>
        <v>0</v>
      </c>
      <c r="AM270" s="88">
        <f t="shared" si="334"/>
        <v>0</v>
      </c>
      <c r="AN270" s="88">
        <f t="shared" si="334"/>
        <v>0</v>
      </c>
      <c r="AO270" s="88">
        <f t="shared" si="334"/>
        <v>1046</v>
      </c>
      <c r="AP270" s="88">
        <f t="shared" si="334"/>
        <v>144</v>
      </c>
      <c r="AQ270" s="88">
        <f t="shared" si="334"/>
        <v>730</v>
      </c>
      <c r="AR270" s="88">
        <f t="shared" si="334"/>
        <v>0</v>
      </c>
      <c r="AS270" s="447">
        <f t="shared" si="302"/>
        <v>4980</v>
      </c>
      <c r="AT270" s="450">
        <f t="shared" ref="AT270:BA270" si="335">SUM(AT271:AT284)</f>
        <v>0</v>
      </c>
      <c r="AU270" s="450">
        <f t="shared" si="335"/>
        <v>0</v>
      </c>
      <c r="AV270" s="88">
        <f t="shared" si="335"/>
        <v>0</v>
      </c>
      <c r="AW270" s="88">
        <f t="shared" si="335"/>
        <v>0</v>
      </c>
      <c r="AX270" s="88">
        <f t="shared" si="335"/>
        <v>0</v>
      </c>
      <c r="AY270" s="450">
        <f t="shared" si="335"/>
        <v>38</v>
      </c>
      <c r="AZ270" s="88">
        <f t="shared" si="335"/>
        <v>0</v>
      </c>
      <c r="BA270" s="450">
        <f t="shared" si="335"/>
        <v>13</v>
      </c>
      <c r="BB270" s="447">
        <f t="shared" si="313"/>
        <v>334</v>
      </c>
      <c r="BC270" s="88">
        <f t="shared" ref="BC270:BK270" si="336">SUM(BC271:BC284)</f>
        <v>0</v>
      </c>
      <c r="BD270" s="88">
        <f t="shared" si="336"/>
        <v>334</v>
      </c>
      <c r="BE270" s="88">
        <f t="shared" si="336"/>
        <v>165</v>
      </c>
      <c r="BF270" s="88">
        <f t="shared" si="336"/>
        <v>0</v>
      </c>
      <c r="BG270" s="450">
        <f t="shared" si="336"/>
        <v>0</v>
      </c>
      <c r="BH270" s="450">
        <f t="shared" si="336"/>
        <v>31</v>
      </c>
      <c r="BI270" s="450">
        <f t="shared" si="336"/>
        <v>0</v>
      </c>
      <c r="BJ270" s="450">
        <f t="shared" si="336"/>
        <v>10</v>
      </c>
      <c r="BK270" s="450">
        <f t="shared" si="336"/>
        <v>0</v>
      </c>
      <c r="BL270" s="450">
        <f t="shared" si="315"/>
        <v>93</v>
      </c>
      <c r="BM270" s="88">
        <f>SUM(BM271:BM284)</f>
        <v>0</v>
      </c>
      <c r="BN270" s="88">
        <f>SUM(BN271:BN284)</f>
        <v>0</v>
      </c>
      <c r="BO270" s="88">
        <f>SUM(BO271:BO284)</f>
        <v>0</v>
      </c>
      <c r="BP270" s="88">
        <f>SUM(BP271:BP284)</f>
        <v>93</v>
      </c>
      <c r="BQ270" s="450">
        <f>SUM(AF270-AS270)</f>
        <v>519</v>
      </c>
      <c r="BR270" s="176"/>
      <c r="BS270" s="176"/>
      <c r="BT270" s="176"/>
      <c r="BU270" s="176"/>
      <c r="BV270" s="176"/>
      <c r="BW270" s="176"/>
      <c r="BX270" s="176"/>
      <c r="BY270" s="176"/>
      <c r="BZ270" s="176"/>
      <c r="CA270" s="176"/>
      <c r="CB270" s="176"/>
      <c r="CC270" s="176"/>
      <c r="CD270" s="176"/>
      <c r="CE270" s="176"/>
      <c r="CF270" s="176"/>
      <c r="CG270" s="176"/>
      <c r="CH270" s="176"/>
      <c r="CI270" s="176"/>
      <c r="CJ270" s="176"/>
      <c r="CK270" s="176"/>
      <c r="CL270" s="176"/>
      <c r="CM270" s="176">
        <f>SUM(CM271:CM284)</f>
        <v>3695</v>
      </c>
      <c r="CN270" s="176"/>
      <c r="CO270" s="176"/>
      <c r="CP270" s="306">
        <f t="shared" si="322"/>
        <v>3695</v>
      </c>
      <c r="CQ270" s="176">
        <f>SUM(CQ271:CQ284)</f>
        <v>1151</v>
      </c>
      <c r="CR270" s="176"/>
      <c r="CS270" s="176"/>
      <c r="CT270" s="176"/>
      <c r="CU270" s="176"/>
      <c r="CV270" s="176"/>
      <c r="CW270" s="176"/>
      <c r="CX270" s="176"/>
      <c r="CY270" s="176"/>
      <c r="CZ270" s="86"/>
      <c r="DA270" s="86"/>
      <c r="DB270" s="188">
        <f t="shared" si="326"/>
        <v>4846</v>
      </c>
      <c r="DC270" s="38">
        <f t="shared" si="327"/>
        <v>0</v>
      </c>
      <c r="DD270" s="86"/>
      <c r="DE270" s="86"/>
      <c r="DF270" s="86"/>
      <c r="DG270" s="188">
        <f t="shared" si="328"/>
        <v>4846</v>
      </c>
      <c r="DH270" s="38">
        <f t="shared" si="329"/>
        <v>0</v>
      </c>
      <c r="DI270" s="86"/>
      <c r="DJ270" s="86"/>
      <c r="DK270" s="86"/>
      <c r="DL270" s="86"/>
      <c r="DM270" s="86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6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</row>
    <row r="271" spans="2:158" s="69" customFormat="1" ht="12">
      <c r="B271" s="76"/>
      <c r="C271" s="77" t="s">
        <v>385</v>
      </c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2"/>
      <c r="P271" s="71"/>
      <c r="Q271" s="71"/>
      <c r="R271" s="71"/>
      <c r="S271" s="71"/>
      <c r="T271" s="71"/>
      <c r="U271" s="71"/>
      <c r="V271" s="71"/>
      <c r="W271" s="71"/>
      <c r="X271" s="71"/>
      <c r="Y271" s="73">
        <v>1</v>
      </c>
      <c r="Z271" s="73"/>
      <c r="AA271" s="73"/>
      <c r="AB271" s="73"/>
      <c r="AC271" s="73"/>
      <c r="AD271" s="73"/>
      <c r="AE271" s="73"/>
      <c r="AF271" s="447">
        <f t="shared" si="306"/>
        <v>363</v>
      </c>
      <c r="AG271" s="168">
        <v>235</v>
      </c>
      <c r="AH271" s="168"/>
      <c r="AI271" s="168"/>
      <c r="AJ271" s="168"/>
      <c r="AK271" s="168"/>
      <c r="AL271" s="168"/>
      <c r="AM271" s="168"/>
      <c r="AN271" s="168"/>
      <c r="AO271" s="168">
        <v>121</v>
      </c>
      <c r="AP271" s="168">
        <v>99</v>
      </c>
      <c r="AQ271" s="168"/>
      <c r="AR271" s="168"/>
      <c r="AS271" s="447">
        <f t="shared" si="302"/>
        <v>356</v>
      </c>
      <c r="AT271" s="462"/>
      <c r="AU271" s="450">
        <f t="shared" si="312"/>
        <v>0</v>
      </c>
      <c r="AV271" s="168"/>
      <c r="AW271" s="168"/>
      <c r="AX271" s="168"/>
      <c r="AY271" s="462"/>
      <c r="AZ271" s="168"/>
      <c r="BA271" s="462">
        <v>6</v>
      </c>
      <c r="BB271" s="447">
        <f t="shared" si="313"/>
        <v>0</v>
      </c>
      <c r="BC271" s="168"/>
      <c r="BD271" s="168"/>
      <c r="BE271" s="168"/>
      <c r="BF271" s="168"/>
      <c r="BG271" s="462"/>
      <c r="BH271" s="462">
        <v>1</v>
      </c>
      <c r="BI271" s="462"/>
      <c r="BJ271" s="462"/>
      <c r="BK271" s="462"/>
      <c r="BL271" s="450">
        <f t="shared" si="315"/>
        <v>0</v>
      </c>
      <c r="BM271" s="168"/>
      <c r="BN271" s="168"/>
      <c r="BO271" s="168"/>
      <c r="BP271" s="168"/>
      <c r="BQ271" s="450">
        <f>SUM(AF271-AS271)</f>
        <v>7</v>
      </c>
      <c r="BR271" s="168"/>
      <c r="BS271" s="168"/>
      <c r="BT271" s="168"/>
      <c r="BU271" s="168"/>
      <c r="BV271" s="168"/>
      <c r="BW271" s="168"/>
      <c r="BX271" s="168"/>
      <c r="BY271" s="168"/>
      <c r="BZ271" s="168"/>
      <c r="CA271" s="168"/>
      <c r="CB271" s="168"/>
      <c r="CC271" s="168"/>
      <c r="CD271" s="168"/>
      <c r="CE271" s="168"/>
      <c r="CF271" s="168"/>
      <c r="CG271" s="168"/>
      <c r="CH271" s="168"/>
      <c r="CI271" s="168"/>
      <c r="CJ271" s="168"/>
      <c r="CK271" s="168"/>
      <c r="CL271" s="168"/>
      <c r="CM271" s="168">
        <v>235</v>
      </c>
      <c r="CN271" s="168"/>
      <c r="CO271" s="168"/>
      <c r="CP271" s="571">
        <f t="shared" si="322"/>
        <v>235</v>
      </c>
      <c r="CQ271" s="168"/>
      <c r="CR271" s="168"/>
      <c r="CS271" s="168"/>
      <c r="CT271" s="168"/>
      <c r="CU271" s="168"/>
      <c r="CV271" s="168"/>
      <c r="CW271" s="168"/>
      <c r="CX271" s="168"/>
      <c r="CY271" s="168"/>
      <c r="CZ271" s="71"/>
      <c r="DA271" s="71"/>
      <c r="DB271" s="190">
        <f t="shared" si="326"/>
        <v>235</v>
      </c>
      <c r="DC271" s="71">
        <f t="shared" si="327"/>
        <v>0</v>
      </c>
      <c r="DD271" s="71"/>
      <c r="DE271" s="71"/>
      <c r="DF271" s="71"/>
      <c r="DG271" s="190">
        <f t="shared" si="328"/>
        <v>235</v>
      </c>
      <c r="DH271" s="71">
        <f t="shared" si="329"/>
        <v>0</v>
      </c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1"/>
      <c r="DW271" s="71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4"/>
      <c r="EJ271" s="74"/>
      <c r="EK271" s="74"/>
      <c r="EL271" s="74"/>
      <c r="EM271" s="74"/>
      <c r="EN271" s="74"/>
      <c r="EO271" s="74"/>
      <c r="EP271" s="74"/>
      <c r="EQ271" s="74"/>
      <c r="ER271" s="74"/>
      <c r="ES271" s="74"/>
      <c r="ET271" s="74"/>
      <c r="EU271" s="74"/>
      <c r="EV271" s="74"/>
      <c r="EW271" s="74"/>
      <c r="EX271" s="74"/>
      <c r="EY271" s="74"/>
      <c r="EZ271" s="74"/>
      <c r="FA271" s="74"/>
      <c r="FB271" s="74"/>
    </row>
    <row r="272" spans="2:158" s="69" customFormat="1" ht="12">
      <c r="B272" s="76"/>
      <c r="C272" s="77" t="s">
        <v>386</v>
      </c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2"/>
      <c r="P272" s="71"/>
      <c r="Q272" s="71"/>
      <c r="R272" s="71"/>
      <c r="S272" s="71"/>
      <c r="T272" s="71"/>
      <c r="U272" s="71"/>
      <c r="V272" s="71"/>
      <c r="W272" s="71"/>
      <c r="X272" s="71"/>
      <c r="Y272" s="73">
        <v>1</v>
      </c>
      <c r="Z272" s="73"/>
      <c r="AA272" s="73"/>
      <c r="AB272" s="73"/>
      <c r="AC272" s="73"/>
      <c r="AD272" s="73"/>
      <c r="AE272" s="73"/>
      <c r="AF272" s="447">
        <f t="shared" si="306"/>
        <v>201</v>
      </c>
      <c r="AG272" s="168">
        <v>201</v>
      </c>
      <c r="AH272" s="168"/>
      <c r="AI272" s="168"/>
      <c r="AJ272" s="168"/>
      <c r="AK272" s="168"/>
      <c r="AL272" s="168"/>
      <c r="AM272" s="168"/>
      <c r="AN272" s="168"/>
      <c r="AO272" s="168"/>
      <c r="AP272" s="168"/>
      <c r="AQ272" s="168"/>
      <c r="AR272" s="168"/>
      <c r="AS272" s="447">
        <f t="shared" si="302"/>
        <v>201</v>
      </c>
      <c r="AT272" s="462"/>
      <c r="AU272" s="450">
        <f t="shared" si="312"/>
        <v>0</v>
      </c>
      <c r="AV272" s="168"/>
      <c r="AW272" s="168"/>
      <c r="AX272" s="168"/>
      <c r="AY272" s="462"/>
      <c r="AZ272" s="168"/>
      <c r="BA272" s="462"/>
      <c r="BB272" s="447">
        <f t="shared" si="313"/>
        <v>0</v>
      </c>
      <c r="BC272" s="168"/>
      <c r="BD272" s="168"/>
      <c r="BE272" s="168"/>
      <c r="BF272" s="168"/>
      <c r="BG272" s="462"/>
      <c r="BH272" s="462"/>
      <c r="BI272" s="462"/>
      <c r="BJ272" s="462"/>
      <c r="BK272" s="462"/>
      <c r="BL272" s="450">
        <f t="shared" si="315"/>
        <v>0</v>
      </c>
      <c r="BM272" s="168"/>
      <c r="BN272" s="168"/>
      <c r="BO272" s="168"/>
      <c r="BP272" s="168"/>
      <c r="BQ272" s="450">
        <f>SUM(AF272-AS272)</f>
        <v>0</v>
      </c>
      <c r="BR272" s="168"/>
      <c r="BS272" s="168"/>
      <c r="BT272" s="168"/>
      <c r="BU272" s="168"/>
      <c r="BV272" s="168"/>
      <c r="BW272" s="168"/>
      <c r="BX272" s="168"/>
      <c r="BY272" s="168"/>
      <c r="BZ272" s="168"/>
      <c r="CA272" s="168"/>
      <c r="CB272" s="168"/>
      <c r="CC272" s="168"/>
      <c r="CD272" s="168"/>
      <c r="CE272" s="168"/>
      <c r="CF272" s="168"/>
      <c r="CG272" s="168"/>
      <c r="CH272" s="168"/>
      <c r="CI272" s="168"/>
      <c r="CJ272" s="168"/>
      <c r="CK272" s="168"/>
      <c r="CL272" s="168"/>
      <c r="CM272" s="168">
        <v>1009</v>
      </c>
      <c r="CN272" s="168"/>
      <c r="CO272" s="168"/>
      <c r="CP272" s="571">
        <f t="shared" si="322"/>
        <v>1009</v>
      </c>
      <c r="CQ272" s="168"/>
      <c r="CR272" s="168"/>
      <c r="CS272" s="168"/>
      <c r="CT272" s="168"/>
      <c r="CU272" s="168"/>
      <c r="CV272" s="168"/>
      <c r="CW272" s="168"/>
      <c r="CX272" s="168"/>
      <c r="CY272" s="168"/>
      <c r="CZ272" s="71"/>
      <c r="DA272" s="71"/>
      <c r="DB272" s="190">
        <f t="shared" si="326"/>
        <v>1009</v>
      </c>
      <c r="DC272" s="71">
        <f t="shared" si="327"/>
        <v>0</v>
      </c>
      <c r="DD272" s="71"/>
      <c r="DE272" s="71"/>
      <c r="DF272" s="71"/>
      <c r="DG272" s="190">
        <f t="shared" si="328"/>
        <v>1009</v>
      </c>
      <c r="DH272" s="71">
        <f t="shared" si="329"/>
        <v>0</v>
      </c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1"/>
      <c r="DW272" s="71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4"/>
      <c r="EJ272" s="74"/>
      <c r="EK272" s="74"/>
      <c r="EL272" s="74"/>
      <c r="EM272" s="74"/>
      <c r="EN272" s="74"/>
      <c r="EO272" s="74"/>
      <c r="EP272" s="74"/>
      <c r="EQ272" s="74"/>
      <c r="ER272" s="74"/>
      <c r="ES272" s="74"/>
      <c r="ET272" s="74"/>
      <c r="EU272" s="74"/>
      <c r="EV272" s="74"/>
      <c r="EW272" s="74"/>
      <c r="EX272" s="74"/>
      <c r="EY272" s="74"/>
      <c r="EZ272" s="74"/>
      <c r="FA272" s="74"/>
      <c r="FB272" s="74"/>
    </row>
    <row r="273" spans="2:158" s="69" customFormat="1" ht="12">
      <c r="B273" s="76"/>
      <c r="C273" s="77" t="s">
        <v>387</v>
      </c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2"/>
      <c r="P273" s="71"/>
      <c r="Q273" s="71"/>
      <c r="R273" s="71"/>
      <c r="S273" s="71"/>
      <c r="T273" s="71"/>
      <c r="U273" s="71"/>
      <c r="V273" s="71"/>
      <c r="W273" s="71"/>
      <c r="X273" s="71"/>
      <c r="Y273" s="73">
        <v>2</v>
      </c>
      <c r="Z273" s="73"/>
      <c r="AA273" s="73"/>
      <c r="AB273" s="73"/>
      <c r="AC273" s="73"/>
      <c r="AD273" s="73"/>
      <c r="AE273" s="73"/>
      <c r="AF273" s="447">
        <f t="shared" si="306"/>
        <v>220</v>
      </c>
      <c r="AG273" s="168">
        <v>164</v>
      </c>
      <c r="AH273" s="168">
        <v>45</v>
      </c>
      <c r="AI273" s="168">
        <v>4</v>
      </c>
      <c r="AJ273" s="168"/>
      <c r="AK273" s="168"/>
      <c r="AL273" s="168"/>
      <c r="AM273" s="168"/>
      <c r="AN273" s="168"/>
      <c r="AO273" s="168">
        <v>1</v>
      </c>
      <c r="AP273" s="168"/>
      <c r="AQ273" s="168">
        <v>1</v>
      </c>
      <c r="AR273" s="168"/>
      <c r="AS273" s="447">
        <f t="shared" si="302"/>
        <v>210</v>
      </c>
      <c r="AT273" s="462"/>
      <c r="AU273" s="450">
        <f t="shared" si="312"/>
        <v>0</v>
      </c>
      <c r="AV273" s="168"/>
      <c r="AW273" s="168"/>
      <c r="AX273" s="168"/>
      <c r="AY273" s="462">
        <v>4</v>
      </c>
      <c r="AZ273" s="168"/>
      <c r="BA273" s="462"/>
      <c r="BB273" s="447">
        <f t="shared" si="313"/>
        <v>0</v>
      </c>
      <c r="BC273" s="168"/>
      <c r="BD273" s="168"/>
      <c r="BE273" s="168"/>
      <c r="BF273" s="168"/>
      <c r="BG273" s="462"/>
      <c r="BH273" s="462">
        <v>1</v>
      </c>
      <c r="BI273" s="462"/>
      <c r="BJ273" s="462"/>
      <c r="BK273" s="462"/>
      <c r="BL273" s="450">
        <f t="shared" si="315"/>
        <v>5</v>
      </c>
      <c r="BM273" s="168"/>
      <c r="BN273" s="168"/>
      <c r="BO273" s="168"/>
      <c r="BP273" s="168">
        <v>5</v>
      </c>
      <c r="BQ273" s="450">
        <f>SUM(AF273-AS273)</f>
        <v>10</v>
      </c>
      <c r="BR273" s="168"/>
      <c r="BS273" s="168"/>
      <c r="BT273" s="168"/>
      <c r="BU273" s="168"/>
      <c r="BV273" s="168"/>
      <c r="BW273" s="168"/>
      <c r="BX273" s="168"/>
      <c r="BY273" s="168"/>
      <c r="BZ273" s="168"/>
      <c r="CA273" s="168"/>
      <c r="CB273" s="168"/>
      <c r="CC273" s="168"/>
      <c r="CD273" s="168"/>
      <c r="CE273" s="168"/>
      <c r="CF273" s="168"/>
      <c r="CG273" s="168"/>
      <c r="CH273" s="168"/>
      <c r="CI273" s="168"/>
      <c r="CJ273" s="168"/>
      <c r="CK273" s="168"/>
      <c r="CL273" s="168"/>
      <c r="CM273" s="168">
        <v>164</v>
      </c>
      <c r="CN273" s="168"/>
      <c r="CO273" s="168"/>
      <c r="CP273" s="571">
        <f t="shared" si="322"/>
        <v>164</v>
      </c>
      <c r="CQ273" s="168"/>
      <c r="CR273" s="168"/>
      <c r="CS273" s="168"/>
      <c r="CT273" s="168"/>
      <c r="CU273" s="168"/>
      <c r="CV273" s="168"/>
      <c r="CW273" s="168"/>
      <c r="CX273" s="168"/>
      <c r="CY273" s="168"/>
      <c r="CZ273" s="71"/>
      <c r="DA273" s="71"/>
      <c r="DB273" s="190">
        <f t="shared" si="326"/>
        <v>164</v>
      </c>
      <c r="DC273" s="71">
        <f t="shared" si="327"/>
        <v>0</v>
      </c>
      <c r="DD273" s="71"/>
      <c r="DE273" s="71"/>
      <c r="DF273" s="71"/>
      <c r="DG273" s="190">
        <f t="shared" si="328"/>
        <v>164</v>
      </c>
      <c r="DH273" s="71">
        <f t="shared" si="329"/>
        <v>0</v>
      </c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1"/>
      <c r="DW273" s="71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4"/>
      <c r="EJ273" s="74"/>
      <c r="EK273" s="74"/>
      <c r="EL273" s="74"/>
      <c r="EM273" s="74"/>
      <c r="EN273" s="74"/>
      <c r="EO273" s="74"/>
      <c r="EP273" s="74"/>
      <c r="EQ273" s="74"/>
      <c r="ER273" s="74"/>
      <c r="ES273" s="74"/>
      <c r="ET273" s="74"/>
      <c r="EU273" s="74"/>
      <c r="EV273" s="74"/>
      <c r="EW273" s="74"/>
      <c r="EX273" s="74"/>
      <c r="EY273" s="74"/>
      <c r="EZ273" s="74"/>
      <c r="FA273" s="74"/>
      <c r="FB273" s="74"/>
    </row>
    <row r="274" spans="2:158" s="69" customFormat="1" ht="12">
      <c r="B274" s="76"/>
      <c r="C274" s="77" t="s">
        <v>388</v>
      </c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2"/>
      <c r="P274" s="71"/>
      <c r="Q274" s="71"/>
      <c r="R274" s="71"/>
      <c r="S274" s="71"/>
      <c r="T274" s="71"/>
      <c r="U274" s="71"/>
      <c r="V274" s="71"/>
      <c r="W274" s="71"/>
      <c r="X274" s="71"/>
      <c r="Y274" s="73">
        <v>3</v>
      </c>
      <c r="Z274" s="73"/>
      <c r="AA274" s="73"/>
      <c r="AB274" s="73"/>
      <c r="AC274" s="73"/>
      <c r="AD274" s="73"/>
      <c r="AE274" s="73"/>
      <c r="AF274" s="447">
        <f t="shared" si="306"/>
        <v>558</v>
      </c>
      <c r="AG274" s="168">
        <v>298</v>
      </c>
      <c r="AH274" s="168"/>
      <c r="AI274" s="168"/>
      <c r="AJ274" s="168"/>
      <c r="AK274" s="168"/>
      <c r="AL274" s="168"/>
      <c r="AM274" s="168"/>
      <c r="AN274" s="168"/>
      <c r="AO274" s="168">
        <v>232</v>
      </c>
      <c r="AP274" s="168">
        <v>30</v>
      </c>
      <c r="AQ274" s="168">
        <v>152</v>
      </c>
      <c r="AR274" s="168"/>
      <c r="AS274" s="447">
        <f t="shared" si="302"/>
        <v>530</v>
      </c>
      <c r="AT274" s="462"/>
      <c r="AU274" s="450">
        <f t="shared" si="312"/>
        <v>0</v>
      </c>
      <c r="AV274" s="168"/>
      <c r="AW274" s="168"/>
      <c r="AX274" s="168"/>
      <c r="AY274" s="462">
        <v>16</v>
      </c>
      <c r="AZ274" s="168"/>
      <c r="BA274" s="462">
        <v>3</v>
      </c>
      <c r="BB274" s="447">
        <f t="shared" si="313"/>
        <v>0</v>
      </c>
      <c r="BC274" s="168"/>
      <c r="BD274" s="168"/>
      <c r="BE274" s="168"/>
      <c r="BF274" s="168"/>
      <c r="BG274" s="462"/>
      <c r="BH274" s="462">
        <v>7</v>
      </c>
      <c r="BI274" s="462"/>
      <c r="BJ274" s="462"/>
      <c r="BK274" s="462"/>
      <c r="BL274" s="450">
        <f t="shared" si="315"/>
        <v>2</v>
      </c>
      <c r="BM274" s="168"/>
      <c r="BN274" s="168"/>
      <c r="BO274" s="168"/>
      <c r="BP274" s="168">
        <v>2</v>
      </c>
      <c r="BQ274" s="450">
        <f t="shared" ref="BQ274:BQ315" si="337">SUM(AF274-AS274)</f>
        <v>28</v>
      </c>
      <c r="BR274" s="168"/>
      <c r="BS274" s="168"/>
      <c r="BT274" s="168"/>
      <c r="BU274" s="168"/>
      <c r="BV274" s="168"/>
      <c r="BW274" s="168"/>
      <c r="BX274" s="168"/>
      <c r="BY274" s="168"/>
      <c r="BZ274" s="168"/>
      <c r="CA274" s="168"/>
      <c r="CB274" s="168"/>
      <c r="CC274" s="168"/>
      <c r="CD274" s="168"/>
      <c r="CE274" s="168"/>
      <c r="CF274" s="168"/>
      <c r="CG274" s="168"/>
      <c r="CH274" s="168"/>
      <c r="CI274" s="168"/>
      <c r="CJ274" s="168"/>
      <c r="CK274" s="168"/>
      <c r="CL274" s="168"/>
      <c r="CM274" s="168">
        <v>298</v>
      </c>
      <c r="CN274" s="168"/>
      <c r="CO274" s="168"/>
      <c r="CP274" s="571">
        <f t="shared" si="322"/>
        <v>298</v>
      </c>
      <c r="CQ274" s="168"/>
      <c r="CR274" s="168"/>
      <c r="CS274" s="168"/>
      <c r="CT274" s="168"/>
      <c r="CU274" s="168"/>
      <c r="CV274" s="168"/>
      <c r="CW274" s="168"/>
      <c r="CX274" s="168"/>
      <c r="CY274" s="168"/>
      <c r="CZ274" s="71"/>
      <c r="DA274" s="71"/>
      <c r="DB274" s="190">
        <f t="shared" si="326"/>
        <v>298</v>
      </c>
      <c r="DC274" s="71">
        <f t="shared" si="327"/>
        <v>0</v>
      </c>
      <c r="DD274" s="71"/>
      <c r="DE274" s="71"/>
      <c r="DF274" s="71"/>
      <c r="DG274" s="190">
        <f t="shared" si="328"/>
        <v>298</v>
      </c>
      <c r="DH274" s="71">
        <f t="shared" si="329"/>
        <v>0</v>
      </c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1"/>
      <c r="DW274" s="71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4"/>
      <c r="EJ274" s="74"/>
      <c r="EK274" s="74"/>
      <c r="EL274" s="74"/>
      <c r="EM274" s="74"/>
      <c r="EN274" s="74"/>
      <c r="EO274" s="74"/>
      <c r="EP274" s="74"/>
      <c r="EQ274" s="74"/>
      <c r="ER274" s="74"/>
      <c r="ES274" s="74"/>
      <c r="ET274" s="74"/>
      <c r="EU274" s="74"/>
      <c r="EV274" s="74"/>
      <c r="EW274" s="74"/>
      <c r="EX274" s="74"/>
      <c r="EY274" s="74"/>
      <c r="EZ274" s="74"/>
      <c r="FA274" s="74"/>
      <c r="FB274" s="74"/>
    </row>
    <row r="275" spans="2:158" s="69" customFormat="1" ht="12">
      <c r="B275" s="76"/>
      <c r="C275" s="77" t="s">
        <v>389</v>
      </c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2"/>
      <c r="P275" s="71"/>
      <c r="Q275" s="71"/>
      <c r="R275" s="71"/>
      <c r="S275" s="71"/>
      <c r="T275" s="71"/>
      <c r="U275" s="71"/>
      <c r="V275" s="71"/>
      <c r="W275" s="71"/>
      <c r="X275" s="71"/>
      <c r="Y275" s="73">
        <v>2</v>
      </c>
      <c r="Z275" s="73"/>
      <c r="AA275" s="73"/>
      <c r="AB275" s="73"/>
      <c r="AC275" s="73"/>
      <c r="AD275" s="73"/>
      <c r="AE275" s="73"/>
      <c r="AF275" s="447">
        <f t="shared" si="306"/>
        <v>987</v>
      </c>
      <c r="AG275" s="168">
        <v>924</v>
      </c>
      <c r="AH275" s="168"/>
      <c r="AI275" s="168"/>
      <c r="AJ275" s="168"/>
      <c r="AK275" s="168"/>
      <c r="AL275" s="168"/>
      <c r="AM275" s="168"/>
      <c r="AN275" s="168"/>
      <c r="AO275" s="168">
        <v>58</v>
      </c>
      <c r="AP275" s="168"/>
      <c r="AQ275" s="168">
        <v>14</v>
      </c>
      <c r="AR275" s="168"/>
      <c r="AS275" s="447">
        <f t="shared" si="302"/>
        <v>982</v>
      </c>
      <c r="AT275" s="462"/>
      <c r="AU275" s="450">
        <f t="shared" si="312"/>
        <v>0</v>
      </c>
      <c r="AV275" s="168"/>
      <c r="AW275" s="168"/>
      <c r="AX275" s="168"/>
      <c r="AY275" s="462"/>
      <c r="AZ275" s="168"/>
      <c r="BA275" s="462"/>
      <c r="BB275" s="447">
        <f t="shared" si="313"/>
        <v>0</v>
      </c>
      <c r="BC275" s="168"/>
      <c r="BD275" s="168"/>
      <c r="BE275" s="168"/>
      <c r="BF275" s="168"/>
      <c r="BG275" s="462"/>
      <c r="BH275" s="462">
        <v>4</v>
      </c>
      <c r="BI275" s="462"/>
      <c r="BJ275" s="462">
        <v>1</v>
      </c>
      <c r="BK275" s="462"/>
      <c r="BL275" s="450">
        <f t="shared" si="315"/>
        <v>0</v>
      </c>
      <c r="BM275" s="168"/>
      <c r="BN275" s="168"/>
      <c r="BO275" s="168"/>
      <c r="BP275" s="168"/>
      <c r="BQ275" s="450">
        <f t="shared" si="337"/>
        <v>5</v>
      </c>
      <c r="BR275" s="168"/>
      <c r="BS275" s="168"/>
      <c r="BT275" s="168"/>
      <c r="BU275" s="168"/>
      <c r="BV275" s="168"/>
      <c r="BW275" s="168"/>
      <c r="BX275" s="168"/>
      <c r="BY275" s="168"/>
      <c r="BZ275" s="168"/>
      <c r="CA275" s="168"/>
      <c r="CB275" s="168"/>
      <c r="CC275" s="168"/>
      <c r="CD275" s="168"/>
      <c r="CE275" s="168"/>
      <c r="CF275" s="168"/>
      <c r="CG275" s="168"/>
      <c r="CH275" s="168"/>
      <c r="CI275" s="168"/>
      <c r="CJ275" s="168"/>
      <c r="CK275" s="168"/>
      <c r="CL275" s="168"/>
      <c r="CM275" s="168">
        <v>703</v>
      </c>
      <c r="CN275" s="168"/>
      <c r="CO275" s="168"/>
      <c r="CP275" s="571">
        <f t="shared" si="322"/>
        <v>703</v>
      </c>
      <c r="CQ275" s="168">
        <v>221</v>
      </c>
      <c r="CR275" s="168"/>
      <c r="CS275" s="168"/>
      <c r="CT275" s="168"/>
      <c r="CU275" s="168"/>
      <c r="CV275" s="168"/>
      <c r="CW275" s="168"/>
      <c r="CX275" s="168"/>
      <c r="CY275" s="168"/>
      <c r="CZ275" s="71"/>
      <c r="DA275" s="71"/>
      <c r="DB275" s="190">
        <f t="shared" si="326"/>
        <v>924</v>
      </c>
      <c r="DC275" s="71">
        <f t="shared" si="327"/>
        <v>0</v>
      </c>
      <c r="DD275" s="71"/>
      <c r="DE275" s="71"/>
      <c r="DF275" s="71"/>
      <c r="DG275" s="190">
        <f t="shared" si="328"/>
        <v>924</v>
      </c>
      <c r="DH275" s="71">
        <f t="shared" si="329"/>
        <v>0</v>
      </c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1"/>
      <c r="DW275" s="71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4"/>
      <c r="EJ275" s="74"/>
      <c r="EK275" s="74"/>
      <c r="EL275" s="74"/>
      <c r="EM275" s="74"/>
      <c r="EN275" s="74"/>
      <c r="EO275" s="74"/>
      <c r="EP275" s="74"/>
      <c r="EQ275" s="74"/>
      <c r="ER275" s="74"/>
      <c r="ES275" s="74"/>
      <c r="ET275" s="74"/>
      <c r="EU275" s="74"/>
      <c r="EV275" s="74"/>
      <c r="EW275" s="74"/>
      <c r="EX275" s="74"/>
      <c r="EY275" s="74"/>
      <c r="EZ275" s="74"/>
      <c r="FA275" s="74"/>
      <c r="FB275" s="74"/>
    </row>
    <row r="276" spans="2:158" s="69" customFormat="1" ht="12">
      <c r="B276" s="76"/>
      <c r="C276" s="77" t="s">
        <v>390</v>
      </c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2"/>
      <c r="P276" s="71"/>
      <c r="Q276" s="71"/>
      <c r="R276" s="71"/>
      <c r="S276" s="71"/>
      <c r="T276" s="71"/>
      <c r="U276" s="71"/>
      <c r="V276" s="71"/>
      <c r="W276" s="71"/>
      <c r="X276" s="71"/>
      <c r="Y276" s="73">
        <v>1</v>
      </c>
      <c r="Z276" s="73"/>
      <c r="AA276" s="73"/>
      <c r="AB276" s="73"/>
      <c r="AC276" s="73"/>
      <c r="AD276" s="73"/>
      <c r="AE276" s="73"/>
      <c r="AF276" s="447">
        <f t="shared" si="306"/>
        <v>1935</v>
      </c>
      <c r="AG276" s="168">
        <v>1105</v>
      </c>
      <c r="AH276" s="168">
        <v>2</v>
      </c>
      <c r="AI276" s="168">
        <v>2</v>
      </c>
      <c r="AJ276" s="168"/>
      <c r="AK276" s="168"/>
      <c r="AL276" s="168"/>
      <c r="AM276" s="168"/>
      <c r="AN276" s="168"/>
      <c r="AO276" s="168">
        <v>458</v>
      </c>
      <c r="AP276" s="168">
        <v>15</v>
      </c>
      <c r="AQ276" s="168">
        <v>443</v>
      </c>
      <c r="AR276" s="168"/>
      <c r="AS276" s="447">
        <f t="shared" si="302"/>
        <v>1565</v>
      </c>
      <c r="AT276" s="462"/>
      <c r="AU276" s="450">
        <f t="shared" si="312"/>
        <v>0</v>
      </c>
      <c r="AV276" s="168"/>
      <c r="AW276" s="168"/>
      <c r="AX276" s="168"/>
      <c r="AY276" s="462">
        <v>17</v>
      </c>
      <c r="AZ276" s="168"/>
      <c r="BA276" s="462"/>
      <c r="BB276" s="447">
        <f t="shared" si="313"/>
        <v>245</v>
      </c>
      <c r="BC276" s="168"/>
      <c r="BD276" s="168">
        <v>245</v>
      </c>
      <c r="BE276" s="168">
        <v>76</v>
      </c>
      <c r="BF276" s="168"/>
      <c r="BG276" s="462"/>
      <c r="BH276" s="462">
        <v>13</v>
      </c>
      <c r="BI276" s="462"/>
      <c r="BJ276" s="462">
        <v>9</v>
      </c>
      <c r="BK276" s="462"/>
      <c r="BL276" s="450">
        <f t="shared" si="315"/>
        <v>86</v>
      </c>
      <c r="BM276" s="168"/>
      <c r="BN276" s="168"/>
      <c r="BO276" s="168"/>
      <c r="BP276" s="168">
        <v>86</v>
      </c>
      <c r="BQ276" s="450">
        <f t="shared" si="337"/>
        <v>370</v>
      </c>
      <c r="BR276" s="168"/>
      <c r="BS276" s="168"/>
      <c r="BT276" s="168"/>
      <c r="BU276" s="168"/>
      <c r="BV276" s="168"/>
      <c r="BW276" s="168"/>
      <c r="BX276" s="168"/>
      <c r="BY276" s="168"/>
      <c r="BZ276" s="168"/>
      <c r="CA276" s="168"/>
      <c r="CB276" s="168"/>
      <c r="CC276" s="168"/>
      <c r="CD276" s="168"/>
      <c r="CE276" s="168"/>
      <c r="CF276" s="168"/>
      <c r="CG276" s="168"/>
      <c r="CH276" s="168"/>
      <c r="CI276" s="168"/>
      <c r="CJ276" s="168"/>
      <c r="CK276" s="168"/>
      <c r="CL276" s="168"/>
      <c r="CM276" s="168">
        <v>860</v>
      </c>
      <c r="CN276" s="168"/>
      <c r="CO276" s="168"/>
      <c r="CP276" s="571">
        <f t="shared" si="322"/>
        <v>860</v>
      </c>
      <c r="CQ276" s="168"/>
      <c r="CR276" s="168"/>
      <c r="CS276" s="168"/>
      <c r="CT276" s="168"/>
      <c r="CU276" s="168"/>
      <c r="CV276" s="168"/>
      <c r="CW276" s="168"/>
      <c r="CX276" s="168"/>
      <c r="CY276" s="168"/>
      <c r="CZ276" s="71"/>
      <c r="DA276" s="71"/>
      <c r="DB276" s="190">
        <f t="shared" si="326"/>
        <v>860</v>
      </c>
      <c r="DC276" s="71">
        <f t="shared" si="327"/>
        <v>0</v>
      </c>
      <c r="DD276" s="71"/>
      <c r="DE276" s="71"/>
      <c r="DF276" s="71"/>
      <c r="DG276" s="190">
        <f t="shared" si="328"/>
        <v>860</v>
      </c>
      <c r="DH276" s="71">
        <f t="shared" si="329"/>
        <v>0</v>
      </c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1"/>
      <c r="DW276" s="71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4"/>
      <c r="EJ276" s="74"/>
      <c r="EK276" s="74"/>
      <c r="EL276" s="74"/>
      <c r="EM276" s="74"/>
      <c r="EN276" s="74"/>
      <c r="EO276" s="74"/>
      <c r="EP276" s="74"/>
      <c r="EQ276" s="74"/>
      <c r="ER276" s="74"/>
      <c r="ES276" s="74"/>
      <c r="ET276" s="74"/>
      <c r="EU276" s="74"/>
      <c r="EV276" s="74"/>
      <c r="EW276" s="74"/>
      <c r="EX276" s="74"/>
      <c r="EY276" s="74"/>
      <c r="EZ276" s="74"/>
      <c r="FA276" s="74"/>
      <c r="FB276" s="74"/>
    </row>
    <row r="277" spans="2:158" s="69" customFormat="1" ht="12">
      <c r="B277" s="76"/>
      <c r="C277" s="77" t="s">
        <v>391</v>
      </c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2"/>
      <c r="P277" s="71"/>
      <c r="Q277" s="71"/>
      <c r="R277" s="71"/>
      <c r="S277" s="71"/>
      <c r="T277" s="71"/>
      <c r="U277" s="71"/>
      <c r="V277" s="71"/>
      <c r="W277" s="71"/>
      <c r="X277" s="71"/>
      <c r="Y277" s="73">
        <v>1</v>
      </c>
      <c r="Z277" s="73"/>
      <c r="AA277" s="73"/>
      <c r="AB277" s="73"/>
      <c r="AC277" s="73"/>
      <c r="AD277" s="73"/>
      <c r="AE277" s="73"/>
      <c r="AF277" s="447">
        <f t="shared" si="306"/>
        <v>508</v>
      </c>
      <c r="AG277" s="168">
        <v>294</v>
      </c>
      <c r="AH277" s="168"/>
      <c r="AI277" s="168"/>
      <c r="AJ277" s="168"/>
      <c r="AK277" s="168"/>
      <c r="AL277" s="168"/>
      <c r="AM277" s="168"/>
      <c r="AN277" s="168"/>
      <c r="AO277" s="168">
        <v>120</v>
      </c>
      <c r="AP277" s="168"/>
      <c r="AQ277" s="168">
        <v>120</v>
      </c>
      <c r="AR277" s="168"/>
      <c r="AS277" s="447">
        <f t="shared" si="302"/>
        <v>414</v>
      </c>
      <c r="AT277" s="462"/>
      <c r="AU277" s="450">
        <f t="shared" si="312"/>
        <v>0</v>
      </c>
      <c r="AV277" s="168"/>
      <c r="AW277" s="168"/>
      <c r="AX277" s="168"/>
      <c r="AY277" s="462">
        <v>1</v>
      </c>
      <c r="AZ277" s="168"/>
      <c r="BA277" s="462"/>
      <c r="BB277" s="447">
        <f t="shared" si="313"/>
        <v>89</v>
      </c>
      <c r="BC277" s="168"/>
      <c r="BD277" s="168">
        <v>89</v>
      </c>
      <c r="BE277" s="168">
        <v>89</v>
      </c>
      <c r="BF277" s="168"/>
      <c r="BG277" s="462"/>
      <c r="BH277" s="462">
        <v>4</v>
      </c>
      <c r="BI277" s="462"/>
      <c r="BJ277" s="462"/>
      <c r="BK277" s="462"/>
      <c r="BL277" s="450">
        <f t="shared" si="315"/>
        <v>0</v>
      </c>
      <c r="BM277" s="168"/>
      <c r="BN277" s="168"/>
      <c r="BO277" s="168"/>
      <c r="BP277" s="168"/>
      <c r="BQ277" s="450">
        <f t="shared" si="337"/>
        <v>94</v>
      </c>
      <c r="BR277" s="168"/>
      <c r="BS277" s="168"/>
      <c r="BT277" s="168"/>
      <c r="BU277" s="168"/>
      <c r="BV277" s="168"/>
      <c r="BW277" s="168"/>
      <c r="BX277" s="168"/>
      <c r="BY277" s="168"/>
      <c r="BZ277" s="168"/>
      <c r="CA277" s="168"/>
      <c r="CB277" s="168"/>
      <c r="CC277" s="168"/>
      <c r="CD277" s="168"/>
      <c r="CE277" s="168"/>
      <c r="CF277" s="168"/>
      <c r="CG277" s="168"/>
      <c r="CH277" s="168"/>
      <c r="CI277" s="168"/>
      <c r="CJ277" s="168"/>
      <c r="CK277" s="168"/>
      <c r="CL277" s="168"/>
      <c r="CM277" s="168"/>
      <c r="CN277" s="168"/>
      <c r="CO277" s="168"/>
      <c r="CP277" s="571">
        <f t="shared" si="322"/>
        <v>0</v>
      </c>
      <c r="CQ277" s="168">
        <v>606</v>
      </c>
      <c r="CR277" s="168"/>
      <c r="CS277" s="168"/>
      <c r="CT277" s="168"/>
      <c r="CU277" s="168"/>
      <c r="CV277" s="168"/>
      <c r="CW277" s="168"/>
      <c r="CX277" s="168"/>
      <c r="CY277" s="168"/>
      <c r="CZ277" s="71"/>
      <c r="DA277" s="71"/>
      <c r="DB277" s="190">
        <f t="shared" si="326"/>
        <v>606</v>
      </c>
      <c r="DC277" s="71">
        <f t="shared" si="327"/>
        <v>0</v>
      </c>
      <c r="DD277" s="71"/>
      <c r="DE277" s="71"/>
      <c r="DF277" s="71"/>
      <c r="DG277" s="190">
        <f t="shared" si="328"/>
        <v>606</v>
      </c>
      <c r="DH277" s="71">
        <f t="shared" si="329"/>
        <v>0</v>
      </c>
      <c r="DI277" s="71"/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1"/>
      <c r="DW277" s="71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/>
      <c r="EH277" s="71"/>
      <c r="EI277" s="74"/>
      <c r="EJ277" s="74"/>
      <c r="EK277" s="74"/>
      <c r="EL277" s="74"/>
      <c r="EM277" s="74"/>
      <c r="EN277" s="74"/>
      <c r="EO277" s="74"/>
      <c r="EP277" s="74"/>
      <c r="EQ277" s="74"/>
      <c r="ER277" s="74"/>
      <c r="ES277" s="74"/>
      <c r="ET277" s="74"/>
      <c r="EU277" s="74"/>
      <c r="EV277" s="74"/>
      <c r="EW277" s="74"/>
      <c r="EX277" s="74"/>
      <c r="EY277" s="74"/>
      <c r="EZ277" s="74"/>
      <c r="FA277" s="74"/>
      <c r="FB277" s="74"/>
    </row>
    <row r="278" spans="2:158" s="69" customFormat="1" ht="12">
      <c r="B278" s="76"/>
      <c r="C278" s="77" t="s">
        <v>392</v>
      </c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2"/>
      <c r="P278" s="71"/>
      <c r="Q278" s="71"/>
      <c r="R278" s="71"/>
      <c r="S278" s="71"/>
      <c r="T278" s="71"/>
      <c r="U278" s="71"/>
      <c r="V278" s="71"/>
      <c r="W278" s="71"/>
      <c r="X278" s="71"/>
      <c r="Y278" s="73">
        <v>1</v>
      </c>
      <c r="Z278" s="73"/>
      <c r="AA278" s="73"/>
      <c r="AB278" s="73"/>
      <c r="AC278" s="73"/>
      <c r="AD278" s="73"/>
      <c r="AE278" s="73"/>
      <c r="AF278" s="447">
        <f t="shared" si="306"/>
        <v>109</v>
      </c>
      <c r="AG278" s="168">
        <v>84</v>
      </c>
      <c r="AH278" s="168"/>
      <c r="AI278" s="168"/>
      <c r="AJ278" s="168"/>
      <c r="AK278" s="168"/>
      <c r="AL278" s="168"/>
      <c r="AM278" s="168"/>
      <c r="AN278" s="168"/>
      <c r="AO278" s="168">
        <v>25</v>
      </c>
      <c r="AP278" s="168"/>
      <c r="AQ278" s="168"/>
      <c r="AR278" s="168"/>
      <c r="AS278" s="447">
        <f t="shared" si="302"/>
        <v>109</v>
      </c>
      <c r="AT278" s="462"/>
      <c r="AU278" s="450">
        <f t="shared" si="312"/>
        <v>0</v>
      </c>
      <c r="AV278" s="168"/>
      <c r="AW278" s="168"/>
      <c r="AX278" s="168"/>
      <c r="AY278" s="462"/>
      <c r="AZ278" s="168"/>
      <c r="BA278" s="462"/>
      <c r="BB278" s="447">
        <f t="shared" si="313"/>
        <v>0</v>
      </c>
      <c r="BC278" s="168"/>
      <c r="BD278" s="168"/>
      <c r="BE278" s="168"/>
      <c r="BF278" s="168"/>
      <c r="BG278" s="462"/>
      <c r="BH278" s="462"/>
      <c r="BI278" s="462"/>
      <c r="BJ278" s="462"/>
      <c r="BK278" s="462"/>
      <c r="BL278" s="450">
        <f t="shared" si="315"/>
        <v>0</v>
      </c>
      <c r="BM278" s="168"/>
      <c r="BN278" s="168"/>
      <c r="BO278" s="168"/>
      <c r="BP278" s="168"/>
      <c r="BQ278" s="450">
        <f t="shared" si="337"/>
        <v>0</v>
      </c>
      <c r="BR278" s="168"/>
      <c r="BS278" s="168"/>
      <c r="BT278" s="168"/>
      <c r="BU278" s="168"/>
      <c r="BV278" s="168"/>
      <c r="BW278" s="168"/>
      <c r="BX278" s="168"/>
      <c r="BY278" s="168"/>
      <c r="BZ278" s="168"/>
      <c r="CA278" s="168"/>
      <c r="CB278" s="168"/>
      <c r="CC278" s="168"/>
      <c r="CD278" s="168"/>
      <c r="CE278" s="168"/>
      <c r="CF278" s="168"/>
      <c r="CG278" s="168"/>
      <c r="CH278" s="168"/>
      <c r="CI278" s="168"/>
      <c r="CJ278" s="168"/>
      <c r="CK278" s="168"/>
      <c r="CL278" s="168"/>
      <c r="CM278" s="168"/>
      <c r="CN278" s="168"/>
      <c r="CO278" s="168"/>
      <c r="CP278" s="571">
        <f t="shared" si="322"/>
        <v>0</v>
      </c>
      <c r="CQ278" s="168">
        <v>84</v>
      </c>
      <c r="CR278" s="168"/>
      <c r="CS278" s="168"/>
      <c r="CT278" s="168"/>
      <c r="CU278" s="168"/>
      <c r="CV278" s="168"/>
      <c r="CW278" s="168"/>
      <c r="CX278" s="168"/>
      <c r="CY278" s="168"/>
      <c r="CZ278" s="71"/>
      <c r="DA278" s="71"/>
      <c r="DB278" s="190">
        <f t="shared" si="326"/>
        <v>84</v>
      </c>
      <c r="DC278" s="71">
        <f t="shared" si="327"/>
        <v>0</v>
      </c>
      <c r="DD278" s="71"/>
      <c r="DE278" s="71"/>
      <c r="DF278" s="71"/>
      <c r="DG278" s="190">
        <f t="shared" si="328"/>
        <v>84</v>
      </c>
      <c r="DH278" s="71">
        <f t="shared" si="329"/>
        <v>0</v>
      </c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1"/>
      <c r="DW278" s="71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4"/>
      <c r="EJ278" s="74"/>
      <c r="EK278" s="74"/>
      <c r="EL278" s="74"/>
      <c r="EM278" s="74"/>
      <c r="EN278" s="74"/>
      <c r="EO278" s="74"/>
      <c r="EP278" s="74"/>
      <c r="EQ278" s="74"/>
      <c r="ER278" s="74"/>
      <c r="ES278" s="74"/>
      <c r="ET278" s="74"/>
      <c r="EU278" s="74"/>
      <c r="EV278" s="74"/>
      <c r="EW278" s="74"/>
      <c r="EX278" s="74"/>
      <c r="EY278" s="74"/>
      <c r="EZ278" s="74"/>
      <c r="FA278" s="74"/>
      <c r="FB278" s="74"/>
    </row>
    <row r="279" spans="2:158" s="69" customFormat="1" ht="12">
      <c r="B279" s="76"/>
      <c r="C279" s="77" t="s">
        <v>393</v>
      </c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2"/>
      <c r="P279" s="71"/>
      <c r="Q279" s="71"/>
      <c r="R279" s="71"/>
      <c r="S279" s="71"/>
      <c r="T279" s="71"/>
      <c r="U279" s="71"/>
      <c r="V279" s="71"/>
      <c r="W279" s="71"/>
      <c r="X279" s="71"/>
      <c r="Y279" s="73"/>
      <c r="Z279" s="73"/>
      <c r="AA279" s="73"/>
      <c r="AB279" s="73"/>
      <c r="AC279" s="73"/>
      <c r="AD279" s="73"/>
      <c r="AE279" s="73"/>
      <c r="AF279" s="447">
        <f t="shared" si="306"/>
        <v>0</v>
      </c>
      <c r="AG279" s="168"/>
      <c r="AH279" s="168"/>
      <c r="AI279" s="168"/>
      <c r="AJ279" s="168"/>
      <c r="AK279" s="168"/>
      <c r="AL279" s="168"/>
      <c r="AM279" s="168"/>
      <c r="AN279" s="168"/>
      <c r="AO279" s="168"/>
      <c r="AP279" s="168"/>
      <c r="AQ279" s="168"/>
      <c r="AR279" s="168"/>
      <c r="AS279" s="447">
        <f t="shared" si="302"/>
        <v>0</v>
      </c>
      <c r="AT279" s="462"/>
      <c r="AU279" s="450">
        <f t="shared" si="312"/>
        <v>0</v>
      </c>
      <c r="AV279" s="168"/>
      <c r="AW279" s="168"/>
      <c r="AX279" s="168"/>
      <c r="AY279" s="462"/>
      <c r="AZ279" s="168"/>
      <c r="BA279" s="462"/>
      <c r="BB279" s="447">
        <f t="shared" si="313"/>
        <v>0</v>
      </c>
      <c r="BC279" s="168"/>
      <c r="BD279" s="168"/>
      <c r="BE279" s="168"/>
      <c r="BF279" s="168"/>
      <c r="BG279" s="462"/>
      <c r="BH279" s="462"/>
      <c r="BI279" s="462"/>
      <c r="BJ279" s="462"/>
      <c r="BK279" s="462"/>
      <c r="BL279" s="450">
        <f t="shared" si="315"/>
        <v>0</v>
      </c>
      <c r="BM279" s="168"/>
      <c r="BN279" s="168"/>
      <c r="BO279" s="168"/>
      <c r="BP279" s="168"/>
      <c r="BQ279" s="450">
        <f t="shared" si="337"/>
        <v>0</v>
      </c>
      <c r="BR279" s="168"/>
      <c r="BS279" s="168"/>
      <c r="BT279" s="168"/>
      <c r="BU279" s="168"/>
      <c r="BV279" s="168"/>
      <c r="BW279" s="168"/>
      <c r="BX279" s="168"/>
      <c r="BY279" s="168"/>
      <c r="BZ279" s="168"/>
      <c r="CA279" s="168"/>
      <c r="CB279" s="168"/>
      <c r="CC279" s="168"/>
      <c r="CD279" s="168"/>
      <c r="CE279" s="168"/>
      <c r="CF279" s="168"/>
      <c r="CG279" s="168"/>
      <c r="CH279" s="168"/>
      <c r="CI279" s="168"/>
      <c r="CJ279" s="168"/>
      <c r="CK279" s="168"/>
      <c r="CL279" s="168"/>
      <c r="CM279" s="168"/>
      <c r="CN279" s="168"/>
      <c r="CO279" s="168"/>
      <c r="CP279" s="571">
        <f t="shared" si="322"/>
        <v>0</v>
      </c>
      <c r="CQ279" s="168"/>
      <c r="CR279" s="168"/>
      <c r="CS279" s="168"/>
      <c r="CT279" s="168"/>
      <c r="CU279" s="168"/>
      <c r="CV279" s="168"/>
      <c r="CW279" s="168"/>
      <c r="CX279" s="168"/>
      <c r="CY279" s="168"/>
      <c r="CZ279" s="71"/>
      <c r="DA279" s="71"/>
      <c r="DB279" s="190">
        <f t="shared" si="326"/>
        <v>0</v>
      </c>
      <c r="DC279" s="71">
        <f t="shared" si="327"/>
        <v>0</v>
      </c>
      <c r="DD279" s="71"/>
      <c r="DE279" s="71"/>
      <c r="DF279" s="71"/>
      <c r="DG279" s="190">
        <f t="shared" si="328"/>
        <v>0</v>
      </c>
      <c r="DH279" s="71">
        <f t="shared" si="329"/>
        <v>0</v>
      </c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1"/>
      <c r="DW279" s="71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4"/>
      <c r="EJ279" s="74"/>
      <c r="EK279" s="74"/>
      <c r="EL279" s="74"/>
      <c r="EM279" s="74"/>
      <c r="EN279" s="74"/>
      <c r="EO279" s="74"/>
      <c r="EP279" s="74"/>
      <c r="EQ279" s="74"/>
      <c r="ER279" s="74"/>
      <c r="ES279" s="74"/>
      <c r="ET279" s="74"/>
      <c r="EU279" s="74"/>
      <c r="EV279" s="74"/>
      <c r="EW279" s="74"/>
      <c r="EX279" s="74"/>
      <c r="EY279" s="74"/>
      <c r="EZ279" s="74"/>
      <c r="FA279" s="74"/>
      <c r="FB279" s="74"/>
    </row>
    <row r="280" spans="2:158" s="69" customFormat="1" ht="12">
      <c r="B280" s="76"/>
      <c r="C280" s="77" t="s">
        <v>394</v>
      </c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2"/>
      <c r="P280" s="71"/>
      <c r="Q280" s="71"/>
      <c r="R280" s="71"/>
      <c r="S280" s="71"/>
      <c r="T280" s="71"/>
      <c r="U280" s="71"/>
      <c r="V280" s="71"/>
      <c r="W280" s="71"/>
      <c r="X280" s="71"/>
      <c r="Y280" s="73">
        <v>1</v>
      </c>
      <c r="Z280" s="73"/>
      <c r="AA280" s="73"/>
      <c r="AB280" s="73"/>
      <c r="AC280" s="73"/>
      <c r="AD280" s="73"/>
      <c r="AE280" s="73"/>
      <c r="AF280" s="447">
        <f t="shared" si="306"/>
        <v>267</v>
      </c>
      <c r="AG280" s="168">
        <v>266</v>
      </c>
      <c r="AH280" s="168"/>
      <c r="AI280" s="168"/>
      <c r="AJ280" s="168"/>
      <c r="AK280" s="168"/>
      <c r="AL280" s="168"/>
      <c r="AM280" s="168"/>
      <c r="AN280" s="168"/>
      <c r="AO280" s="168"/>
      <c r="AP280" s="168"/>
      <c r="AQ280" s="168"/>
      <c r="AR280" s="168"/>
      <c r="AS280" s="447">
        <f t="shared" si="302"/>
        <v>266</v>
      </c>
      <c r="AT280" s="462"/>
      <c r="AU280" s="450">
        <f t="shared" si="312"/>
        <v>0</v>
      </c>
      <c r="AV280" s="168"/>
      <c r="AW280" s="168"/>
      <c r="AX280" s="168"/>
      <c r="AY280" s="462"/>
      <c r="AZ280" s="168"/>
      <c r="BA280" s="462"/>
      <c r="BB280" s="447">
        <f t="shared" si="313"/>
        <v>0</v>
      </c>
      <c r="BC280" s="168"/>
      <c r="BD280" s="168"/>
      <c r="BE280" s="168"/>
      <c r="BF280" s="168"/>
      <c r="BG280" s="462"/>
      <c r="BH280" s="462">
        <v>1</v>
      </c>
      <c r="BI280" s="462"/>
      <c r="BJ280" s="462"/>
      <c r="BK280" s="462"/>
      <c r="BL280" s="450">
        <f t="shared" si="315"/>
        <v>0</v>
      </c>
      <c r="BM280" s="168"/>
      <c r="BN280" s="168"/>
      <c r="BO280" s="168"/>
      <c r="BP280" s="168"/>
      <c r="BQ280" s="450">
        <f t="shared" si="337"/>
        <v>1</v>
      </c>
      <c r="BR280" s="168"/>
      <c r="BS280" s="168"/>
      <c r="BT280" s="168"/>
      <c r="BU280" s="168"/>
      <c r="BV280" s="168"/>
      <c r="BW280" s="168"/>
      <c r="BX280" s="168"/>
      <c r="BY280" s="168"/>
      <c r="BZ280" s="168"/>
      <c r="CA280" s="168"/>
      <c r="CB280" s="168"/>
      <c r="CC280" s="168"/>
      <c r="CD280" s="168"/>
      <c r="CE280" s="168"/>
      <c r="CF280" s="168"/>
      <c r="CG280" s="168"/>
      <c r="CH280" s="168"/>
      <c r="CI280" s="168"/>
      <c r="CJ280" s="168"/>
      <c r="CK280" s="168"/>
      <c r="CL280" s="168"/>
      <c r="CM280" s="168">
        <v>266</v>
      </c>
      <c r="CN280" s="168"/>
      <c r="CO280" s="168"/>
      <c r="CP280" s="571">
        <f t="shared" si="322"/>
        <v>266</v>
      </c>
      <c r="CQ280" s="168"/>
      <c r="CR280" s="168"/>
      <c r="CS280" s="168"/>
      <c r="CT280" s="168"/>
      <c r="CU280" s="168"/>
      <c r="CV280" s="168"/>
      <c r="CW280" s="168"/>
      <c r="CX280" s="168"/>
      <c r="CY280" s="168"/>
      <c r="CZ280" s="71"/>
      <c r="DA280" s="71"/>
      <c r="DB280" s="190">
        <f t="shared" si="326"/>
        <v>266</v>
      </c>
      <c r="DC280" s="71">
        <f t="shared" si="327"/>
        <v>0</v>
      </c>
      <c r="DD280" s="71"/>
      <c r="DE280" s="71"/>
      <c r="DF280" s="71"/>
      <c r="DG280" s="190">
        <f t="shared" si="328"/>
        <v>266</v>
      </c>
      <c r="DH280" s="71">
        <f t="shared" si="329"/>
        <v>0</v>
      </c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1"/>
      <c r="DW280" s="71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4"/>
      <c r="EJ280" s="74"/>
      <c r="EK280" s="74"/>
      <c r="EL280" s="74"/>
      <c r="EM280" s="74"/>
      <c r="EN280" s="74"/>
      <c r="EO280" s="74"/>
      <c r="EP280" s="74"/>
      <c r="EQ280" s="74"/>
      <c r="ER280" s="74"/>
      <c r="ES280" s="74"/>
      <c r="ET280" s="74"/>
      <c r="EU280" s="74"/>
      <c r="EV280" s="74"/>
      <c r="EW280" s="74"/>
      <c r="EX280" s="74"/>
      <c r="EY280" s="74"/>
      <c r="EZ280" s="74"/>
      <c r="FA280" s="74"/>
      <c r="FB280" s="74"/>
    </row>
    <row r="281" spans="2:158" s="69" customFormat="1" ht="12">
      <c r="B281" s="76"/>
      <c r="C281" s="77" t="s">
        <v>395</v>
      </c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2"/>
      <c r="P281" s="71"/>
      <c r="Q281" s="71"/>
      <c r="R281" s="71"/>
      <c r="S281" s="71"/>
      <c r="T281" s="71"/>
      <c r="U281" s="71"/>
      <c r="V281" s="71"/>
      <c r="W281" s="71"/>
      <c r="X281" s="71"/>
      <c r="Y281" s="73">
        <v>1</v>
      </c>
      <c r="Z281" s="73"/>
      <c r="AA281" s="73"/>
      <c r="AB281" s="73"/>
      <c r="AC281" s="73"/>
      <c r="AD281" s="73"/>
      <c r="AE281" s="73"/>
      <c r="AF281" s="447">
        <f t="shared" si="306"/>
        <v>250</v>
      </c>
      <c r="AG281" s="168">
        <v>215</v>
      </c>
      <c r="AH281" s="168"/>
      <c r="AI281" s="168"/>
      <c r="AJ281" s="168"/>
      <c r="AK281" s="168"/>
      <c r="AL281" s="168"/>
      <c r="AM281" s="168"/>
      <c r="AN281" s="168"/>
      <c r="AO281" s="168">
        <v>31</v>
      </c>
      <c r="AP281" s="168"/>
      <c r="AQ281" s="168"/>
      <c r="AR281" s="168"/>
      <c r="AS281" s="447">
        <f t="shared" si="302"/>
        <v>246</v>
      </c>
      <c r="AT281" s="462"/>
      <c r="AU281" s="450">
        <f t="shared" si="312"/>
        <v>0</v>
      </c>
      <c r="AV281" s="168"/>
      <c r="AW281" s="168"/>
      <c r="AX281" s="168"/>
      <c r="AY281" s="462"/>
      <c r="AZ281" s="168"/>
      <c r="BA281" s="462">
        <v>4</v>
      </c>
      <c r="BB281" s="447">
        <f t="shared" si="313"/>
        <v>0</v>
      </c>
      <c r="BC281" s="168"/>
      <c r="BD281" s="168"/>
      <c r="BE281" s="168"/>
      <c r="BF281" s="168"/>
      <c r="BG281" s="462"/>
      <c r="BH281" s="462"/>
      <c r="BI281" s="462"/>
      <c r="BJ281" s="462"/>
      <c r="BK281" s="462"/>
      <c r="BL281" s="450">
        <f t="shared" si="315"/>
        <v>0</v>
      </c>
      <c r="BM281" s="168"/>
      <c r="BN281" s="168"/>
      <c r="BO281" s="168"/>
      <c r="BP281" s="168"/>
      <c r="BQ281" s="450">
        <f t="shared" si="337"/>
        <v>4</v>
      </c>
      <c r="BR281" s="168"/>
      <c r="BS281" s="168"/>
      <c r="BT281" s="168"/>
      <c r="BU281" s="168"/>
      <c r="BV281" s="168"/>
      <c r="BW281" s="168"/>
      <c r="BX281" s="168"/>
      <c r="BY281" s="168"/>
      <c r="BZ281" s="168"/>
      <c r="CA281" s="168"/>
      <c r="CB281" s="168"/>
      <c r="CC281" s="168"/>
      <c r="CD281" s="168"/>
      <c r="CE281" s="168"/>
      <c r="CF281" s="168"/>
      <c r="CG281" s="168"/>
      <c r="CH281" s="168"/>
      <c r="CI281" s="168"/>
      <c r="CJ281" s="168"/>
      <c r="CK281" s="168"/>
      <c r="CL281" s="168"/>
      <c r="CM281" s="168">
        <v>100</v>
      </c>
      <c r="CN281" s="168"/>
      <c r="CO281" s="168"/>
      <c r="CP281" s="571">
        <f t="shared" si="322"/>
        <v>100</v>
      </c>
      <c r="CQ281" s="168">
        <v>115</v>
      </c>
      <c r="CR281" s="168"/>
      <c r="CS281" s="168"/>
      <c r="CT281" s="168"/>
      <c r="CU281" s="168"/>
      <c r="CV281" s="168"/>
      <c r="CW281" s="168"/>
      <c r="CX281" s="168"/>
      <c r="CY281" s="168"/>
      <c r="CZ281" s="71"/>
      <c r="DA281" s="71"/>
      <c r="DB281" s="190">
        <f t="shared" si="326"/>
        <v>215</v>
      </c>
      <c r="DC281" s="71">
        <f t="shared" si="327"/>
        <v>0</v>
      </c>
      <c r="DD281" s="71"/>
      <c r="DE281" s="71"/>
      <c r="DF281" s="71"/>
      <c r="DG281" s="190">
        <f t="shared" si="328"/>
        <v>215</v>
      </c>
      <c r="DH281" s="71">
        <f t="shared" si="329"/>
        <v>0</v>
      </c>
      <c r="DI281" s="71"/>
      <c r="DJ281" s="71"/>
      <c r="DK281" s="71"/>
      <c r="DL281" s="71"/>
      <c r="DM281" s="71"/>
      <c r="DN281" s="71"/>
      <c r="DO281" s="71"/>
      <c r="DP281" s="71"/>
      <c r="DQ281" s="71"/>
      <c r="DR281" s="71"/>
      <c r="DS281" s="71"/>
      <c r="DT281" s="71"/>
      <c r="DU281" s="71"/>
      <c r="DV281" s="71"/>
      <c r="DW281" s="71"/>
      <c r="DX281" s="71"/>
      <c r="DY281" s="71"/>
      <c r="DZ281" s="71"/>
      <c r="EA281" s="71"/>
      <c r="EB281" s="71"/>
      <c r="EC281" s="71"/>
      <c r="ED281" s="71"/>
      <c r="EE281" s="71"/>
      <c r="EF281" s="71"/>
      <c r="EG281" s="71"/>
      <c r="EH281" s="71"/>
      <c r="EI281" s="74"/>
      <c r="EJ281" s="74"/>
      <c r="EK281" s="74"/>
      <c r="EL281" s="74"/>
      <c r="EM281" s="74"/>
      <c r="EN281" s="74"/>
      <c r="EO281" s="74"/>
      <c r="EP281" s="74"/>
      <c r="EQ281" s="74"/>
      <c r="ER281" s="74"/>
      <c r="ES281" s="74"/>
      <c r="ET281" s="74"/>
      <c r="EU281" s="74"/>
      <c r="EV281" s="74"/>
      <c r="EW281" s="74"/>
      <c r="EX281" s="74"/>
      <c r="EY281" s="74"/>
      <c r="EZ281" s="74"/>
      <c r="FA281" s="74"/>
      <c r="FB281" s="74"/>
    </row>
    <row r="282" spans="2:158" s="69" customFormat="1" ht="12">
      <c r="B282" s="76"/>
      <c r="C282" s="77" t="s">
        <v>396</v>
      </c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2"/>
      <c r="P282" s="71"/>
      <c r="Q282" s="71"/>
      <c r="R282" s="71"/>
      <c r="S282" s="71"/>
      <c r="T282" s="71"/>
      <c r="U282" s="71"/>
      <c r="V282" s="71"/>
      <c r="W282" s="71"/>
      <c r="X282" s="71"/>
      <c r="Y282" s="73">
        <v>1</v>
      </c>
      <c r="Z282" s="73"/>
      <c r="AA282" s="73"/>
      <c r="AB282" s="73"/>
      <c r="AC282" s="73"/>
      <c r="AD282" s="73"/>
      <c r="AE282" s="73"/>
      <c r="AF282" s="447">
        <f t="shared" si="306"/>
        <v>101</v>
      </c>
      <c r="AG282" s="168">
        <v>101</v>
      </c>
      <c r="AH282" s="168"/>
      <c r="AI282" s="168"/>
      <c r="AJ282" s="168"/>
      <c r="AK282" s="168"/>
      <c r="AL282" s="168"/>
      <c r="AM282" s="168"/>
      <c r="AN282" s="168"/>
      <c r="AO282" s="168"/>
      <c r="AP282" s="168"/>
      <c r="AQ282" s="168"/>
      <c r="AR282" s="168"/>
      <c r="AS282" s="447">
        <f t="shared" si="302"/>
        <v>101</v>
      </c>
      <c r="AT282" s="462"/>
      <c r="AU282" s="450">
        <f t="shared" si="312"/>
        <v>0</v>
      </c>
      <c r="AV282" s="168"/>
      <c r="AW282" s="168"/>
      <c r="AX282" s="168"/>
      <c r="AY282" s="462"/>
      <c r="AZ282" s="168"/>
      <c r="BA282" s="462"/>
      <c r="BB282" s="447">
        <f t="shared" si="313"/>
        <v>0</v>
      </c>
      <c r="BC282" s="168"/>
      <c r="BD282" s="168"/>
      <c r="BE282" s="168"/>
      <c r="BF282" s="168"/>
      <c r="BG282" s="462"/>
      <c r="BH282" s="462"/>
      <c r="BI282" s="462"/>
      <c r="BJ282" s="462"/>
      <c r="BK282" s="462"/>
      <c r="BL282" s="450">
        <f t="shared" si="315"/>
        <v>0</v>
      </c>
      <c r="BM282" s="168"/>
      <c r="BN282" s="168"/>
      <c r="BO282" s="168"/>
      <c r="BP282" s="168"/>
      <c r="BQ282" s="450">
        <f t="shared" si="337"/>
        <v>0</v>
      </c>
      <c r="BR282" s="168"/>
      <c r="BS282" s="168"/>
      <c r="BT282" s="168"/>
      <c r="BU282" s="168"/>
      <c r="BV282" s="168"/>
      <c r="BW282" s="168"/>
      <c r="BX282" s="168"/>
      <c r="BY282" s="168"/>
      <c r="BZ282" s="168"/>
      <c r="CA282" s="168"/>
      <c r="CB282" s="168"/>
      <c r="CC282" s="168"/>
      <c r="CD282" s="168"/>
      <c r="CE282" s="168"/>
      <c r="CF282" s="168"/>
      <c r="CG282" s="168"/>
      <c r="CH282" s="168"/>
      <c r="CI282" s="168"/>
      <c r="CJ282" s="168"/>
      <c r="CK282" s="168"/>
      <c r="CL282" s="168"/>
      <c r="CM282" s="168">
        <v>60</v>
      </c>
      <c r="CN282" s="168"/>
      <c r="CO282" s="168"/>
      <c r="CP282" s="571">
        <f t="shared" si="322"/>
        <v>60</v>
      </c>
      <c r="CQ282" s="168">
        <v>125</v>
      </c>
      <c r="CR282" s="168"/>
      <c r="CS282" s="168"/>
      <c r="CT282" s="168"/>
      <c r="CU282" s="168"/>
      <c r="CV282" s="168"/>
      <c r="CW282" s="168"/>
      <c r="CX282" s="168"/>
      <c r="CY282" s="168"/>
      <c r="CZ282" s="71"/>
      <c r="DA282" s="71"/>
      <c r="DB282" s="190">
        <f t="shared" si="326"/>
        <v>185</v>
      </c>
      <c r="DC282" s="71">
        <f t="shared" si="327"/>
        <v>0</v>
      </c>
      <c r="DD282" s="71"/>
      <c r="DE282" s="71"/>
      <c r="DF282" s="71"/>
      <c r="DG282" s="190">
        <f t="shared" si="328"/>
        <v>185</v>
      </c>
      <c r="DH282" s="71">
        <f t="shared" si="329"/>
        <v>0</v>
      </c>
      <c r="DI282" s="71"/>
      <c r="DJ282" s="71"/>
      <c r="DK282" s="71"/>
      <c r="DL282" s="71"/>
      <c r="DM282" s="71"/>
      <c r="DN282" s="71"/>
      <c r="DO282" s="71"/>
      <c r="DP282" s="71"/>
      <c r="DQ282" s="71"/>
      <c r="DR282" s="71"/>
      <c r="DS282" s="71"/>
      <c r="DT282" s="71"/>
      <c r="DU282" s="71"/>
      <c r="DV282" s="71"/>
      <c r="DW282" s="71"/>
      <c r="DX282" s="71"/>
      <c r="DY282" s="71"/>
      <c r="DZ282" s="71"/>
      <c r="EA282" s="71"/>
      <c r="EB282" s="71"/>
      <c r="EC282" s="71"/>
      <c r="ED282" s="71"/>
      <c r="EE282" s="71"/>
      <c r="EF282" s="71"/>
      <c r="EG282" s="71"/>
      <c r="EH282" s="71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</row>
    <row r="283" spans="2:158" s="69" customFormat="1" ht="12">
      <c r="B283" s="76"/>
      <c r="C283" s="77" t="s">
        <v>397</v>
      </c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2"/>
      <c r="P283" s="71"/>
      <c r="Q283" s="71"/>
      <c r="R283" s="71"/>
      <c r="S283" s="71"/>
      <c r="T283" s="71"/>
      <c r="U283" s="71"/>
      <c r="V283" s="71"/>
      <c r="W283" s="71"/>
      <c r="X283" s="71"/>
      <c r="Y283" s="73"/>
      <c r="Z283" s="73"/>
      <c r="AA283" s="73"/>
      <c r="AB283" s="73"/>
      <c r="AC283" s="73"/>
      <c r="AD283" s="73"/>
      <c r="AE283" s="73"/>
      <c r="AF283" s="447">
        <f t="shared" si="306"/>
        <v>0</v>
      </c>
      <c r="AG283" s="168"/>
      <c r="AH283" s="168"/>
      <c r="AI283" s="168"/>
      <c r="AJ283" s="168"/>
      <c r="AK283" s="168"/>
      <c r="AL283" s="168"/>
      <c r="AM283" s="168"/>
      <c r="AN283" s="168"/>
      <c r="AO283" s="168"/>
      <c r="AP283" s="168"/>
      <c r="AQ283" s="168"/>
      <c r="AR283" s="168"/>
      <c r="AS283" s="447">
        <f t="shared" si="302"/>
        <v>0</v>
      </c>
      <c r="AT283" s="462"/>
      <c r="AU283" s="450">
        <f t="shared" si="312"/>
        <v>0</v>
      </c>
      <c r="AV283" s="168"/>
      <c r="AW283" s="168"/>
      <c r="AX283" s="168"/>
      <c r="AY283" s="462"/>
      <c r="AZ283" s="168"/>
      <c r="BA283" s="462"/>
      <c r="BB283" s="447">
        <f t="shared" si="313"/>
        <v>0</v>
      </c>
      <c r="BC283" s="168"/>
      <c r="BD283" s="168"/>
      <c r="BE283" s="168"/>
      <c r="BF283" s="168"/>
      <c r="BG283" s="462"/>
      <c r="BH283" s="462"/>
      <c r="BI283" s="462"/>
      <c r="BJ283" s="462"/>
      <c r="BK283" s="462"/>
      <c r="BL283" s="450">
        <f t="shared" si="315"/>
        <v>0</v>
      </c>
      <c r="BM283" s="168"/>
      <c r="BN283" s="168"/>
      <c r="BO283" s="168"/>
      <c r="BP283" s="168"/>
      <c r="BQ283" s="450">
        <f t="shared" si="337"/>
        <v>0</v>
      </c>
      <c r="BR283" s="168"/>
      <c r="BS283" s="168"/>
      <c r="BT283" s="168"/>
      <c r="BU283" s="168"/>
      <c r="BV283" s="168"/>
      <c r="BW283" s="168"/>
      <c r="BX283" s="168"/>
      <c r="BY283" s="168"/>
      <c r="BZ283" s="168"/>
      <c r="CA283" s="168"/>
      <c r="CB283" s="168"/>
      <c r="CC283" s="168"/>
      <c r="CD283" s="168"/>
      <c r="CE283" s="168"/>
      <c r="CF283" s="168"/>
      <c r="CG283" s="168"/>
      <c r="CH283" s="168"/>
      <c r="CI283" s="168"/>
      <c r="CJ283" s="168"/>
      <c r="CK283" s="168"/>
      <c r="CL283" s="168"/>
      <c r="CM283" s="168"/>
      <c r="CN283" s="168"/>
      <c r="CO283" s="168"/>
      <c r="CP283" s="571">
        <f t="shared" si="322"/>
        <v>0</v>
      </c>
      <c r="CQ283" s="168"/>
      <c r="CR283" s="168"/>
      <c r="CS283" s="168"/>
      <c r="CT283" s="168"/>
      <c r="CU283" s="168"/>
      <c r="CV283" s="168"/>
      <c r="CW283" s="168"/>
      <c r="CX283" s="168"/>
      <c r="CY283" s="168"/>
      <c r="CZ283" s="71"/>
      <c r="DA283" s="71"/>
      <c r="DB283" s="190">
        <f t="shared" si="326"/>
        <v>0</v>
      </c>
      <c r="DC283" s="71">
        <f t="shared" si="327"/>
        <v>0</v>
      </c>
      <c r="DD283" s="71"/>
      <c r="DE283" s="71"/>
      <c r="DF283" s="71"/>
      <c r="DG283" s="190">
        <f t="shared" si="328"/>
        <v>0</v>
      </c>
      <c r="DH283" s="71">
        <f t="shared" si="329"/>
        <v>0</v>
      </c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/>
      <c r="DT283" s="71"/>
      <c r="DU283" s="71"/>
      <c r="DV283" s="71"/>
      <c r="DW283" s="71"/>
      <c r="DX283" s="71"/>
      <c r="DY283" s="71"/>
      <c r="DZ283" s="71"/>
      <c r="EA283" s="71"/>
      <c r="EB283" s="71"/>
      <c r="EC283" s="71"/>
      <c r="ED283" s="71"/>
      <c r="EE283" s="71"/>
      <c r="EF283" s="71"/>
      <c r="EG283" s="71"/>
      <c r="EH283" s="71"/>
      <c r="EI283" s="74"/>
      <c r="EJ283" s="74"/>
      <c r="EK283" s="74"/>
      <c r="EL283" s="74"/>
      <c r="EM283" s="74"/>
      <c r="EN283" s="74"/>
      <c r="EO283" s="74"/>
      <c r="EP283" s="74"/>
      <c r="EQ283" s="74"/>
      <c r="ER283" s="74"/>
      <c r="ES283" s="74"/>
      <c r="ET283" s="74"/>
      <c r="EU283" s="74"/>
      <c r="EV283" s="74"/>
      <c r="EW283" s="74"/>
      <c r="EX283" s="74"/>
      <c r="EY283" s="74"/>
      <c r="EZ283" s="74"/>
      <c r="FA283" s="74"/>
      <c r="FB283" s="74"/>
    </row>
    <row r="284" spans="2:158" s="69" customFormat="1" ht="12">
      <c r="B284" s="76"/>
      <c r="C284" s="77" t="s">
        <v>398</v>
      </c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2"/>
      <c r="P284" s="71"/>
      <c r="Q284" s="71"/>
      <c r="R284" s="71"/>
      <c r="S284" s="71"/>
      <c r="T284" s="71"/>
      <c r="U284" s="71"/>
      <c r="V284" s="71"/>
      <c r="W284" s="71"/>
      <c r="X284" s="71"/>
      <c r="Y284" s="73"/>
      <c r="Z284" s="73"/>
      <c r="AA284" s="73"/>
      <c r="AB284" s="73"/>
      <c r="AC284" s="73"/>
      <c r="AD284" s="73"/>
      <c r="AE284" s="73"/>
      <c r="AF284" s="447">
        <f t="shared" si="306"/>
        <v>0</v>
      </c>
      <c r="AG284" s="168"/>
      <c r="AH284" s="168"/>
      <c r="AI284" s="168"/>
      <c r="AJ284" s="168"/>
      <c r="AK284" s="168"/>
      <c r="AL284" s="168"/>
      <c r="AM284" s="168"/>
      <c r="AN284" s="168"/>
      <c r="AO284" s="168"/>
      <c r="AP284" s="168"/>
      <c r="AQ284" s="168"/>
      <c r="AR284" s="168"/>
      <c r="AS284" s="447">
        <f t="shared" si="302"/>
        <v>0</v>
      </c>
      <c r="AT284" s="462"/>
      <c r="AU284" s="450">
        <f t="shared" si="312"/>
        <v>0</v>
      </c>
      <c r="AV284" s="168"/>
      <c r="AW284" s="168"/>
      <c r="AX284" s="168"/>
      <c r="AY284" s="462"/>
      <c r="AZ284" s="168"/>
      <c r="BA284" s="462"/>
      <c r="BB284" s="447">
        <f t="shared" si="313"/>
        <v>0</v>
      </c>
      <c r="BC284" s="168"/>
      <c r="BD284" s="168"/>
      <c r="BE284" s="168"/>
      <c r="BF284" s="168"/>
      <c r="BG284" s="462"/>
      <c r="BH284" s="462"/>
      <c r="BI284" s="462"/>
      <c r="BJ284" s="462"/>
      <c r="BK284" s="462"/>
      <c r="BL284" s="450">
        <f t="shared" si="315"/>
        <v>0</v>
      </c>
      <c r="BM284" s="168"/>
      <c r="BN284" s="168"/>
      <c r="BO284" s="168"/>
      <c r="BP284" s="168"/>
      <c r="BQ284" s="450">
        <f t="shared" si="337"/>
        <v>0</v>
      </c>
      <c r="BR284" s="168"/>
      <c r="BS284" s="168"/>
      <c r="BT284" s="168"/>
      <c r="BU284" s="168"/>
      <c r="BV284" s="168"/>
      <c r="BW284" s="168"/>
      <c r="BX284" s="168"/>
      <c r="BY284" s="168"/>
      <c r="BZ284" s="168"/>
      <c r="CA284" s="168"/>
      <c r="CB284" s="168"/>
      <c r="CC284" s="168"/>
      <c r="CD284" s="168"/>
      <c r="CE284" s="168"/>
      <c r="CF284" s="168"/>
      <c r="CG284" s="168"/>
      <c r="CH284" s="168"/>
      <c r="CI284" s="168"/>
      <c r="CJ284" s="168"/>
      <c r="CK284" s="168"/>
      <c r="CL284" s="168"/>
      <c r="CM284" s="168"/>
      <c r="CN284" s="168"/>
      <c r="CO284" s="168"/>
      <c r="CP284" s="571">
        <f t="shared" si="322"/>
        <v>0</v>
      </c>
      <c r="CQ284" s="168"/>
      <c r="CR284" s="168"/>
      <c r="CS284" s="168"/>
      <c r="CT284" s="168"/>
      <c r="CU284" s="168"/>
      <c r="CV284" s="168"/>
      <c r="CW284" s="168"/>
      <c r="CX284" s="168"/>
      <c r="CY284" s="168"/>
      <c r="CZ284" s="71"/>
      <c r="DA284" s="71"/>
      <c r="DB284" s="190">
        <f t="shared" si="326"/>
        <v>0</v>
      </c>
      <c r="DC284" s="71">
        <f t="shared" si="327"/>
        <v>0</v>
      </c>
      <c r="DD284" s="71"/>
      <c r="DE284" s="71"/>
      <c r="DF284" s="71"/>
      <c r="DG284" s="190">
        <f t="shared" si="328"/>
        <v>0</v>
      </c>
      <c r="DH284" s="71">
        <f t="shared" si="329"/>
        <v>0</v>
      </c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1"/>
      <c r="DW284" s="71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4"/>
      <c r="EJ284" s="74"/>
      <c r="EK284" s="74"/>
      <c r="EL284" s="74"/>
      <c r="EM284" s="74"/>
      <c r="EN284" s="74"/>
      <c r="EO284" s="74"/>
      <c r="EP284" s="74"/>
      <c r="EQ284" s="74"/>
      <c r="ER284" s="74"/>
      <c r="ES284" s="74"/>
      <c r="ET284" s="74"/>
      <c r="EU284" s="74"/>
      <c r="EV284" s="74"/>
      <c r="EW284" s="74"/>
      <c r="EX284" s="74"/>
      <c r="EY284" s="74"/>
      <c r="EZ284" s="74"/>
      <c r="FA284" s="74"/>
      <c r="FB284" s="74"/>
    </row>
    <row r="285" spans="2:158" s="83" customFormat="1" ht="24" customHeight="1">
      <c r="B285" s="702" t="s">
        <v>431</v>
      </c>
      <c r="C285" s="704" t="s">
        <v>432</v>
      </c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7"/>
      <c r="P285" s="86"/>
      <c r="Q285" s="86"/>
      <c r="R285" s="86"/>
      <c r="S285" s="86"/>
      <c r="T285" s="86"/>
      <c r="U285" s="86"/>
      <c r="V285" s="86"/>
      <c r="W285" s="86"/>
      <c r="X285" s="86"/>
      <c r="Y285" s="88">
        <v>1</v>
      </c>
      <c r="Z285" s="88"/>
      <c r="AA285" s="88"/>
      <c r="AB285" s="88"/>
      <c r="AC285" s="88"/>
      <c r="AD285" s="88"/>
      <c r="AE285" s="88"/>
      <c r="AF285" s="447">
        <f t="shared" si="306"/>
        <v>0.1</v>
      </c>
      <c r="AG285" s="176">
        <v>0.1</v>
      </c>
      <c r="AH285" s="176"/>
      <c r="AI285" s="176"/>
      <c r="AJ285" s="176"/>
      <c r="AK285" s="176"/>
      <c r="AL285" s="176"/>
      <c r="AM285" s="176"/>
      <c r="AN285" s="176"/>
      <c r="AO285" s="176"/>
      <c r="AP285" s="176"/>
      <c r="AQ285" s="176"/>
      <c r="AR285" s="176"/>
      <c r="AS285" s="447">
        <f t="shared" ref="AS285:AS354" si="338">SUM(AG285,AH285,AK285,AL285,AO285)</f>
        <v>0.1</v>
      </c>
      <c r="AT285" s="462"/>
      <c r="AU285" s="450">
        <f t="shared" si="312"/>
        <v>0</v>
      </c>
      <c r="AV285" s="176"/>
      <c r="AW285" s="176"/>
      <c r="AX285" s="176"/>
      <c r="AY285" s="462"/>
      <c r="AZ285" s="176"/>
      <c r="BA285" s="462"/>
      <c r="BB285" s="447">
        <f t="shared" si="313"/>
        <v>0</v>
      </c>
      <c r="BC285" s="176"/>
      <c r="BD285" s="176"/>
      <c r="BE285" s="176"/>
      <c r="BF285" s="176"/>
      <c r="BG285" s="462"/>
      <c r="BH285" s="462"/>
      <c r="BI285" s="462"/>
      <c r="BJ285" s="462"/>
      <c r="BK285" s="462"/>
      <c r="BL285" s="450">
        <f t="shared" si="315"/>
        <v>0</v>
      </c>
      <c r="BM285" s="176"/>
      <c r="BN285" s="176"/>
      <c r="BO285" s="176"/>
      <c r="BP285" s="176"/>
      <c r="BQ285" s="462"/>
      <c r="BR285" s="176"/>
      <c r="BS285" s="176"/>
      <c r="BT285" s="176"/>
      <c r="BU285" s="176"/>
      <c r="BV285" s="176"/>
      <c r="BW285" s="176"/>
      <c r="BX285" s="176"/>
      <c r="BY285" s="176"/>
      <c r="BZ285" s="176"/>
      <c r="CA285" s="176"/>
      <c r="CB285" s="176"/>
      <c r="CC285" s="176"/>
      <c r="CD285" s="176"/>
      <c r="CE285" s="176"/>
      <c r="CF285" s="176"/>
      <c r="CG285" s="176"/>
      <c r="CH285" s="176"/>
      <c r="CI285" s="176"/>
      <c r="CJ285" s="176"/>
      <c r="CK285" s="176"/>
      <c r="CL285" s="176"/>
      <c r="CM285" s="176"/>
      <c r="CN285" s="176"/>
      <c r="CO285" s="176"/>
      <c r="CP285" s="306">
        <f t="shared" si="322"/>
        <v>0</v>
      </c>
      <c r="CQ285" s="176">
        <v>0.1</v>
      </c>
      <c r="CR285" s="176"/>
      <c r="CS285" s="176"/>
      <c r="CT285" s="176"/>
      <c r="CU285" s="176"/>
      <c r="CV285" s="176"/>
      <c r="CW285" s="176"/>
      <c r="CX285" s="176"/>
      <c r="CY285" s="176"/>
      <c r="CZ285" s="86"/>
      <c r="DA285" s="86"/>
      <c r="DB285" s="188">
        <f t="shared" si="326"/>
        <v>0.1</v>
      </c>
      <c r="DC285" s="38">
        <f t="shared" si="327"/>
        <v>0</v>
      </c>
      <c r="DD285" s="86"/>
      <c r="DE285" s="86"/>
      <c r="DF285" s="86"/>
      <c r="DG285" s="188">
        <f t="shared" si="328"/>
        <v>0.1</v>
      </c>
      <c r="DH285" s="38">
        <f t="shared" si="329"/>
        <v>0</v>
      </c>
      <c r="DI285" s="86"/>
      <c r="DJ285" s="86"/>
      <c r="DK285" s="86"/>
      <c r="DL285" s="86"/>
      <c r="DM285" s="86"/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6"/>
      <c r="EI285" s="89"/>
      <c r="EJ285" s="89"/>
      <c r="EK285" s="89"/>
      <c r="EL285" s="89"/>
      <c r="EM285" s="89"/>
      <c r="EN285" s="89"/>
      <c r="EO285" s="89"/>
      <c r="EP285" s="89"/>
      <c r="EQ285" s="89"/>
      <c r="ER285" s="89"/>
      <c r="ES285" s="89"/>
      <c r="ET285" s="89"/>
      <c r="EU285" s="89"/>
      <c r="EV285" s="89"/>
      <c r="EW285" s="89"/>
      <c r="EX285" s="89"/>
      <c r="EY285" s="89"/>
      <c r="EZ285" s="89"/>
      <c r="FA285" s="89"/>
      <c r="FB285" s="89"/>
    </row>
    <row r="286" spans="2:158" s="83" customFormat="1" ht="12">
      <c r="B286" s="703"/>
      <c r="C286" s="705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7"/>
      <c r="P286" s="86"/>
      <c r="Q286" s="86"/>
      <c r="R286" s="86"/>
      <c r="S286" s="86"/>
      <c r="T286" s="86"/>
      <c r="U286" s="86"/>
      <c r="V286" s="86"/>
      <c r="W286" s="86"/>
      <c r="X286" s="86"/>
      <c r="Y286" s="88">
        <f>SUM(Y287:Y300)</f>
        <v>1</v>
      </c>
      <c r="Z286" s="88"/>
      <c r="AA286" s="88"/>
      <c r="AB286" s="88"/>
      <c r="AC286" s="88"/>
      <c r="AD286" s="88"/>
      <c r="AE286" s="88"/>
      <c r="AF286" s="447">
        <f t="shared" si="306"/>
        <v>92</v>
      </c>
      <c r="AG286" s="88">
        <f t="shared" ref="AG286:BP286" si="339">SUM(AG287:AG300)</f>
        <v>77</v>
      </c>
      <c r="AH286" s="88">
        <f t="shared" si="339"/>
        <v>0</v>
      </c>
      <c r="AI286" s="88">
        <f t="shared" si="339"/>
        <v>0</v>
      </c>
      <c r="AJ286" s="88">
        <f t="shared" si="339"/>
        <v>0</v>
      </c>
      <c r="AK286" s="88">
        <f t="shared" si="339"/>
        <v>0</v>
      </c>
      <c r="AL286" s="88">
        <f t="shared" si="339"/>
        <v>0</v>
      </c>
      <c r="AM286" s="88">
        <f t="shared" si="339"/>
        <v>0</v>
      </c>
      <c r="AN286" s="88">
        <f t="shared" si="339"/>
        <v>0</v>
      </c>
      <c r="AO286" s="88">
        <f t="shared" si="339"/>
        <v>3</v>
      </c>
      <c r="AP286" s="88">
        <f t="shared" si="339"/>
        <v>0</v>
      </c>
      <c r="AQ286" s="88">
        <f t="shared" si="339"/>
        <v>0</v>
      </c>
      <c r="AR286" s="88">
        <f t="shared" si="339"/>
        <v>0</v>
      </c>
      <c r="AS286" s="447">
        <f t="shared" si="338"/>
        <v>80</v>
      </c>
      <c r="AT286" s="450">
        <f t="shared" si="339"/>
        <v>0</v>
      </c>
      <c r="AU286" s="450">
        <f t="shared" si="339"/>
        <v>0</v>
      </c>
      <c r="AV286" s="88">
        <f t="shared" si="339"/>
        <v>0</v>
      </c>
      <c r="AW286" s="88">
        <f t="shared" si="339"/>
        <v>0</v>
      </c>
      <c r="AX286" s="88">
        <f t="shared" si="339"/>
        <v>0</v>
      </c>
      <c r="AY286" s="450">
        <f t="shared" si="339"/>
        <v>0</v>
      </c>
      <c r="AZ286" s="88">
        <f t="shared" si="339"/>
        <v>0</v>
      </c>
      <c r="BA286" s="450">
        <f t="shared" si="339"/>
        <v>0</v>
      </c>
      <c r="BB286" s="450">
        <f t="shared" si="339"/>
        <v>0</v>
      </c>
      <c r="BC286" s="88">
        <f t="shared" si="339"/>
        <v>0</v>
      </c>
      <c r="BD286" s="88">
        <f t="shared" si="339"/>
        <v>0</v>
      </c>
      <c r="BE286" s="88">
        <f t="shared" si="339"/>
        <v>0</v>
      </c>
      <c r="BF286" s="88">
        <f t="shared" si="339"/>
        <v>0</v>
      </c>
      <c r="BG286" s="450">
        <f t="shared" si="339"/>
        <v>0</v>
      </c>
      <c r="BH286" s="450">
        <f t="shared" si="339"/>
        <v>1</v>
      </c>
      <c r="BI286" s="450">
        <f t="shared" si="339"/>
        <v>0</v>
      </c>
      <c r="BJ286" s="450">
        <f t="shared" si="339"/>
        <v>0</v>
      </c>
      <c r="BK286" s="450">
        <f t="shared" si="339"/>
        <v>0</v>
      </c>
      <c r="BL286" s="450">
        <f t="shared" si="339"/>
        <v>11</v>
      </c>
      <c r="BM286" s="88">
        <f t="shared" si="339"/>
        <v>0</v>
      </c>
      <c r="BN286" s="88">
        <f t="shared" si="339"/>
        <v>0</v>
      </c>
      <c r="BO286" s="88">
        <f t="shared" si="339"/>
        <v>0</v>
      </c>
      <c r="BP286" s="88">
        <f t="shared" si="339"/>
        <v>11</v>
      </c>
      <c r="BQ286" s="450">
        <f t="shared" si="337"/>
        <v>12</v>
      </c>
      <c r="BR286" s="176"/>
      <c r="BS286" s="176"/>
      <c r="BT286" s="176"/>
      <c r="BU286" s="176"/>
      <c r="BV286" s="176"/>
      <c r="BW286" s="176"/>
      <c r="BX286" s="176"/>
      <c r="BY286" s="176"/>
      <c r="BZ286" s="176"/>
      <c r="CA286" s="176"/>
      <c r="CB286" s="176"/>
      <c r="CC286" s="176"/>
      <c r="CD286" s="176"/>
      <c r="CE286" s="176"/>
      <c r="CF286" s="176"/>
      <c r="CG286" s="176"/>
      <c r="CH286" s="176"/>
      <c r="CI286" s="176"/>
      <c r="CJ286" s="176"/>
      <c r="CK286" s="176"/>
      <c r="CL286" s="176"/>
      <c r="CM286" s="176"/>
      <c r="CN286" s="176"/>
      <c r="CO286" s="176"/>
      <c r="CP286" s="306">
        <f t="shared" si="322"/>
        <v>0</v>
      </c>
      <c r="CQ286" s="176">
        <f>SUM(CQ287:CQ300)</f>
        <v>77</v>
      </c>
      <c r="CR286" s="176"/>
      <c r="CS286" s="176"/>
      <c r="CT286" s="176"/>
      <c r="CU286" s="176"/>
      <c r="CV286" s="176"/>
      <c r="CW286" s="176"/>
      <c r="CX286" s="176"/>
      <c r="CY286" s="176"/>
      <c r="CZ286" s="86"/>
      <c r="DA286" s="86"/>
      <c r="DB286" s="188">
        <f t="shared" si="326"/>
        <v>77</v>
      </c>
      <c r="DC286" s="38">
        <f t="shared" si="327"/>
        <v>0</v>
      </c>
      <c r="DD286" s="86"/>
      <c r="DE286" s="86"/>
      <c r="DF286" s="86"/>
      <c r="DG286" s="188">
        <f t="shared" si="328"/>
        <v>77</v>
      </c>
      <c r="DH286" s="38">
        <f t="shared" si="329"/>
        <v>0</v>
      </c>
      <c r="DI286" s="86"/>
      <c r="DJ286" s="86"/>
      <c r="DK286" s="86"/>
      <c r="DL286" s="86"/>
      <c r="DM286" s="86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6"/>
      <c r="EI286" s="89"/>
      <c r="EJ286" s="89"/>
      <c r="EK286" s="89"/>
      <c r="EL286" s="89"/>
      <c r="EM286" s="89"/>
      <c r="EN286" s="89"/>
      <c r="EO286" s="89"/>
      <c r="EP286" s="89"/>
      <c r="EQ286" s="89"/>
      <c r="ER286" s="89"/>
      <c r="ES286" s="89"/>
      <c r="ET286" s="89"/>
      <c r="EU286" s="89"/>
      <c r="EV286" s="89"/>
      <c r="EW286" s="89"/>
      <c r="EX286" s="89"/>
      <c r="EY286" s="89"/>
      <c r="EZ286" s="89"/>
      <c r="FA286" s="89"/>
      <c r="FB286" s="89"/>
    </row>
    <row r="287" spans="2:158" s="69" customFormat="1" ht="12">
      <c r="B287" s="76"/>
      <c r="C287" s="77" t="s">
        <v>385</v>
      </c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2"/>
      <c r="P287" s="71"/>
      <c r="Q287" s="71"/>
      <c r="R287" s="71"/>
      <c r="S287" s="71"/>
      <c r="T287" s="71"/>
      <c r="U287" s="71"/>
      <c r="V287" s="71"/>
      <c r="W287" s="71"/>
      <c r="X287" s="71"/>
      <c r="Y287" s="73"/>
      <c r="Z287" s="73"/>
      <c r="AA287" s="73"/>
      <c r="AB287" s="73"/>
      <c r="AC287" s="73"/>
      <c r="AD287" s="73"/>
      <c r="AE287" s="73"/>
      <c r="AF287" s="447">
        <f t="shared" si="306"/>
        <v>0</v>
      </c>
      <c r="AG287" s="168"/>
      <c r="AH287" s="168"/>
      <c r="AI287" s="168"/>
      <c r="AJ287" s="168"/>
      <c r="AK287" s="168"/>
      <c r="AL287" s="168"/>
      <c r="AM287" s="168"/>
      <c r="AN287" s="168"/>
      <c r="AO287" s="168"/>
      <c r="AP287" s="168"/>
      <c r="AQ287" s="168"/>
      <c r="AR287" s="168"/>
      <c r="AS287" s="447">
        <f t="shared" si="338"/>
        <v>0</v>
      </c>
      <c r="AT287" s="462"/>
      <c r="AU287" s="450">
        <f t="shared" si="312"/>
        <v>0</v>
      </c>
      <c r="AV287" s="168"/>
      <c r="AW287" s="168"/>
      <c r="AX287" s="168"/>
      <c r="AY287" s="462"/>
      <c r="AZ287" s="168"/>
      <c r="BA287" s="462"/>
      <c r="BB287" s="447">
        <f t="shared" si="313"/>
        <v>0</v>
      </c>
      <c r="BC287" s="168"/>
      <c r="BD287" s="168"/>
      <c r="BE287" s="168"/>
      <c r="BF287" s="168"/>
      <c r="BG287" s="462"/>
      <c r="BH287" s="462"/>
      <c r="BI287" s="462"/>
      <c r="BJ287" s="462"/>
      <c r="BK287" s="462"/>
      <c r="BL287" s="450">
        <f t="shared" si="315"/>
        <v>0</v>
      </c>
      <c r="BM287" s="168"/>
      <c r="BN287" s="168"/>
      <c r="BO287" s="168"/>
      <c r="BP287" s="168"/>
      <c r="BQ287" s="450">
        <f t="shared" si="337"/>
        <v>0</v>
      </c>
      <c r="BR287" s="168"/>
      <c r="BS287" s="168"/>
      <c r="BT287" s="168"/>
      <c r="BU287" s="168"/>
      <c r="BV287" s="168"/>
      <c r="BW287" s="168"/>
      <c r="BX287" s="168"/>
      <c r="BY287" s="168"/>
      <c r="BZ287" s="168"/>
      <c r="CA287" s="168"/>
      <c r="CB287" s="168"/>
      <c r="CC287" s="168"/>
      <c r="CD287" s="168"/>
      <c r="CE287" s="168"/>
      <c r="CF287" s="168"/>
      <c r="CG287" s="168"/>
      <c r="CH287" s="168"/>
      <c r="CI287" s="168"/>
      <c r="CJ287" s="168"/>
      <c r="CK287" s="168"/>
      <c r="CL287" s="168"/>
      <c r="CM287" s="168"/>
      <c r="CN287" s="168"/>
      <c r="CO287" s="168"/>
      <c r="CP287" s="571">
        <f t="shared" si="322"/>
        <v>0</v>
      </c>
      <c r="CQ287" s="168"/>
      <c r="CR287" s="168"/>
      <c r="CS287" s="168"/>
      <c r="CT287" s="168"/>
      <c r="CU287" s="168"/>
      <c r="CV287" s="168"/>
      <c r="CW287" s="168"/>
      <c r="CX287" s="168"/>
      <c r="CY287" s="168"/>
      <c r="CZ287" s="71"/>
      <c r="DA287" s="71"/>
      <c r="DB287" s="190">
        <f t="shared" si="326"/>
        <v>0</v>
      </c>
      <c r="DC287" s="71">
        <f t="shared" si="327"/>
        <v>0</v>
      </c>
      <c r="DD287" s="71"/>
      <c r="DE287" s="71"/>
      <c r="DF287" s="71"/>
      <c r="DG287" s="190">
        <f t="shared" si="328"/>
        <v>0</v>
      </c>
      <c r="DH287" s="71">
        <f t="shared" si="329"/>
        <v>0</v>
      </c>
      <c r="DI287" s="71"/>
      <c r="DJ287" s="71"/>
      <c r="DK287" s="71"/>
      <c r="DL287" s="71"/>
      <c r="DM287" s="71"/>
      <c r="DN287" s="71"/>
      <c r="DO287" s="71"/>
      <c r="DP287" s="71"/>
      <c r="DQ287" s="71"/>
      <c r="DR287" s="71"/>
      <c r="DS287" s="71"/>
      <c r="DT287" s="71"/>
      <c r="DU287" s="71"/>
      <c r="DV287" s="71"/>
      <c r="DW287" s="71"/>
      <c r="DX287" s="71"/>
      <c r="DY287" s="71"/>
      <c r="DZ287" s="71"/>
      <c r="EA287" s="71"/>
      <c r="EB287" s="71"/>
      <c r="EC287" s="71"/>
      <c r="ED287" s="71"/>
      <c r="EE287" s="71"/>
      <c r="EF287" s="71"/>
      <c r="EG287" s="71"/>
      <c r="EH287" s="71"/>
      <c r="EI287" s="74"/>
      <c r="EJ287" s="74"/>
      <c r="EK287" s="74"/>
      <c r="EL287" s="74"/>
      <c r="EM287" s="74"/>
      <c r="EN287" s="74"/>
      <c r="EO287" s="74"/>
      <c r="EP287" s="74"/>
      <c r="EQ287" s="74"/>
      <c r="ER287" s="74"/>
      <c r="ES287" s="74"/>
      <c r="ET287" s="74"/>
      <c r="EU287" s="74"/>
      <c r="EV287" s="74"/>
      <c r="EW287" s="74"/>
      <c r="EX287" s="74"/>
      <c r="EY287" s="74"/>
      <c r="EZ287" s="74"/>
      <c r="FA287" s="74"/>
      <c r="FB287" s="74"/>
    </row>
    <row r="288" spans="2:158" s="69" customFormat="1" ht="12">
      <c r="B288" s="76"/>
      <c r="C288" s="77" t="s">
        <v>386</v>
      </c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2"/>
      <c r="P288" s="71"/>
      <c r="Q288" s="71"/>
      <c r="R288" s="71"/>
      <c r="S288" s="71"/>
      <c r="T288" s="71"/>
      <c r="U288" s="71"/>
      <c r="V288" s="71"/>
      <c r="W288" s="71"/>
      <c r="X288" s="71"/>
      <c r="Y288" s="73"/>
      <c r="Z288" s="73"/>
      <c r="AA288" s="73"/>
      <c r="AB288" s="73"/>
      <c r="AC288" s="73"/>
      <c r="AD288" s="73"/>
      <c r="AE288" s="73"/>
      <c r="AF288" s="447">
        <f>SUM(AS288:AU288,AY288,BA288:BB288,BG288:BL288)</f>
        <v>0</v>
      </c>
      <c r="AG288" s="168"/>
      <c r="AH288" s="168"/>
      <c r="AI288" s="168"/>
      <c r="AJ288" s="168"/>
      <c r="AK288" s="168"/>
      <c r="AL288" s="168"/>
      <c r="AM288" s="168"/>
      <c r="AN288" s="168"/>
      <c r="AO288" s="168"/>
      <c r="AP288" s="168"/>
      <c r="AQ288" s="168"/>
      <c r="AR288" s="168"/>
      <c r="AS288" s="447">
        <f t="shared" si="338"/>
        <v>0</v>
      </c>
      <c r="AT288" s="462"/>
      <c r="AU288" s="450">
        <f t="shared" ref="AU288:AU355" si="340">SUM(AV288:AX288)</f>
        <v>0</v>
      </c>
      <c r="AV288" s="168"/>
      <c r="AW288" s="168"/>
      <c r="AX288" s="168"/>
      <c r="AY288" s="462"/>
      <c r="AZ288" s="168"/>
      <c r="BA288" s="462"/>
      <c r="BB288" s="447">
        <f t="shared" ref="BB288:BB355" si="341">SUM(BC288,BD288,BF288)</f>
        <v>0</v>
      </c>
      <c r="BC288" s="168"/>
      <c r="BD288" s="168"/>
      <c r="BE288" s="168"/>
      <c r="BF288" s="168"/>
      <c r="BG288" s="462"/>
      <c r="BH288" s="462"/>
      <c r="BI288" s="462"/>
      <c r="BJ288" s="462"/>
      <c r="BK288" s="462"/>
      <c r="BL288" s="450">
        <f t="shared" ref="BL288:BL355" si="342">SUM(BM288:BP288)</f>
        <v>0</v>
      </c>
      <c r="BM288" s="168"/>
      <c r="BN288" s="168"/>
      <c r="BO288" s="168"/>
      <c r="BP288" s="168"/>
      <c r="BQ288" s="450">
        <f t="shared" si="337"/>
        <v>0</v>
      </c>
      <c r="BR288" s="168"/>
      <c r="BS288" s="168"/>
      <c r="BT288" s="168"/>
      <c r="BU288" s="168"/>
      <c r="BV288" s="168"/>
      <c r="BW288" s="168"/>
      <c r="BX288" s="168"/>
      <c r="BY288" s="168"/>
      <c r="BZ288" s="168"/>
      <c r="CA288" s="168"/>
      <c r="CB288" s="168"/>
      <c r="CC288" s="168"/>
      <c r="CD288" s="168"/>
      <c r="CE288" s="168"/>
      <c r="CF288" s="168"/>
      <c r="CG288" s="168"/>
      <c r="CH288" s="168"/>
      <c r="CI288" s="168"/>
      <c r="CJ288" s="168"/>
      <c r="CK288" s="168"/>
      <c r="CL288" s="168"/>
      <c r="CM288" s="168"/>
      <c r="CN288" s="168"/>
      <c r="CO288" s="168"/>
      <c r="CP288" s="571">
        <f t="shared" si="322"/>
        <v>0</v>
      </c>
      <c r="CQ288" s="168"/>
      <c r="CR288" s="168"/>
      <c r="CS288" s="168"/>
      <c r="CT288" s="168"/>
      <c r="CU288" s="168"/>
      <c r="CV288" s="168"/>
      <c r="CW288" s="168"/>
      <c r="CX288" s="168"/>
      <c r="CY288" s="168"/>
      <c r="CZ288" s="71"/>
      <c r="DA288" s="71"/>
      <c r="DB288" s="190">
        <f t="shared" si="326"/>
        <v>0</v>
      </c>
      <c r="DC288" s="71">
        <f t="shared" si="327"/>
        <v>0</v>
      </c>
      <c r="DD288" s="71"/>
      <c r="DE288" s="71"/>
      <c r="DF288" s="71"/>
      <c r="DG288" s="190">
        <f t="shared" si="328"/>
        <v>0</v>
      </c>
      <c r="DH288" s="71">
        <f t="shared" si="329"/>
        <v>0</v>
      </c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1"/>
      <c r="DW288" s="71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4"/>
      <c r="EJ288" s="74"/>
      <c r="EK288" s="74"/>
      <c r="EL288" s="74"/>
      <c r="EM288" s="74"/>
      <c r="EN288" s="74"/>
      <c r="EO288" s="74"/>
      <c r="EP288" s="74"/>
      <c r="EQ288" s="74"/>
      <c r="ER288" s="74"/>
      <c r="ES288" s="74"/>
      <c r="ET288" s="74"/>
      <c r="EU288" s="74"/>
      <c r="EV288" s="74"/>
      <c r="EW288" s="74"/>
      <c r="EX288" s="74"/>
      <c r="EY288" s="74"/>
      <c r="EZ288" s="74"/>
      <c r="FA288" s="74"/>
      <c r="FB288" s="74"/>
    </row>
    <row r="289" spans="2:158" s="69" customFormat="1" ht="12">
      <c r="B289" s="76"/>
      <c r="C289" s="77" t="s">
        <v>387</v>
      </c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2"/>
      <c r="P289" s="71"/>
      <c r="Q289" s="71"/>
      <c r="R289" s="71"/>
      <c r="S289" s="71"/>
      <c r="T289" s="71"/>
      <c r="U289" s="71"/>
      <c r="V289" s="71"/>
      <c r="W289" s="71"/>
      <c r="X289" s="71"/>
      <c r="Y289" s="73"/>
      <c r="Z289" s="73"/>
      <c r="AA289" s="73"/>
      <c r="AB289" s="73"/>
      <c r="AC289" s="73"/>
      <c r="AD289" s="73"/>
      <c r="AE289" s="73"/>
      <c r="AF289" s="447">
        <f>SUM(AS289:AU289,AY289,BA289:BB289,BG289:BL289)</f>
        <v>0</v>
      </c>
      <c r="AG289" s="168"/>
      <c r="AH289" s="168"/>
      <c r="AI289" s="168"/>
      <c r="AJ289" s="168"/>
      <c r="AK289" s="168"/>
      <c r="AL289" s="168"/>
      <c r="AM289" s="168"/>
      <c r="AN289" s="168"/>
      <c r="AO289" s="168"/>
      <c r="AP289" s="168"/>
      <c r="AQ289" s="168"/>
      <c r="AR289" s="168"/>
      <c r="AS289" s="447">
        <f t="shared" si="338"/>
        <v>0</v>
      </c>
      <c r="AT289" s="462"/>
      <c r="AU289" s="450">
        <f t="shared" si="340"/>
        <v>0</v>
      </c>
      <c r="AV289" s="168"/>
      <c r="AW289" s="168"/>
      <c r="AX289" s="168"/>
      <c r="AY289" s="462"/>
      <c r="AZ289" s="168"/>
      <c r="BA289" s="462"/>
      <c r="BB289" s="447">
        <f t="shared" si="341"/>
        <v>0</v>
      </c>
      <c r="BC289" s="168"/>
      <c r="BD289" s="168"/>
      <c r="BE289" s="168"/>
      <c r="BF289" s="168"/>
      <c r="BG289" s="462"/>
      <c r="BH289" s="462"/>
      <c r="BI289" s="462"/>
      <c r="BJ289" s="462"/>
      <c r="BK289" s="462"/>
      <c r="BL289" s="450">
        <f t="shared" si="342"/>
        <v>0</v>
      </c>
      <c r="BM289" s="168"/>
      <c r="BN289" s="168"/>
      <c r="BO289" s="168"/>
      <c r="BP289" s="168"/>
      <c r="BQ289" s="450">
        <f t="shared" si="337"/>
        <v>0</v>
      </c>
      <c r="BR289" s="168"/>
      <c r="BS289" s="168"/>
      <c r="BT289" s="168"/>
      <c r="BU289" s="168"/>
      <c r="BV289" s="168"/>
      <c r="BW289" s="168"/>
      <c r="BX289" s="168"/>
      <c r="BY289" s="168"/>
      <c r="BZ289" s="168"/>
      <c r="CA289" s="168"/>
      <c r="CB289" s="168"/>
      <c r="CC289" s="168"/>
      <c r="CD289" s="168"/>
      <c r="CE289" s="168"/>
      <c r="CF289" s="168"/>
      <c r="CG289" s="168"/>
      <c r="CH289" s="168"/>
      <c r="CI289" s="168"/>
      <c r="CJ289" s="168"/>
      <c r="CK289" s="168"/>
      <c r="CL289" s="168"/>
      <c r="CM289" s="168"/>
      <c r="CN289" s="168"/>
      <c r="CO289" s="168"/>
      <c r="CP289" s="571">
        <f t="shared" si="322"/>
        <v>0</v>
      </c>
      <c r="CQ289" s="168"/>
      <c r="CR289" s="168"/>
      <c r="CS289" s="168"/>
      <c r="CT289" s="168"/>
      <c r="CU289" s="168"/>
      <c r="CV289" s="168"/>
      <c r="CW289" s="168"/>
      <c r="CX289" s="168"/>
      <c r="CY289" s="168"/>
      <c r="CZ289" s="71"/>
      <c r="DA289" s="71"/>
      <c r="DB289" s="190">
        <f t="shared" si="326"/>
        <v>0</v>
      </c>
      <c r="DC289" s="71">
        <f t="shared" si="327"/>
        <v>0</v>
      </c>
      <c r="DD289" s="71"/>
      <c r="DE289" s="71"/>
      <c r="DF289" s="71"/>
      <c r="DG289" s="190">
        <f t="shared" si="328"/>
        <v>0</v>
      </c>
      <c r="DH289" s="71">
        <f t="shared" si="329"/>
        <v>0</v>
      </c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1"/>
      <c r="DW289" s="71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4"/>
      <c r="EJ289" s="74"/>
      <c r="EK289" s="74"/>
      <c r="EL289" s="74"/>
      <c r="EM289" s="74"/>
      <c r="EN289" s="74"/>
      <c r="EO289" s="74"/>
      <c r="EP289" s="74"/>
      <c r="EQ289" s="74"/>
      <c r="ER289" s="74"/>
      <c r="ES289" s="74"/>
      <c r="ET289" s="74"/>
      <c r="EU289" s="74"/>
      <c r="EV289" s="74"/>
      <c r="EW289" s="74"/>
      <c r="EX289" s="74"/>
      <c r="EY289" s="74"/>
      <c r="EZ289" s="74"/>
      <c r="FA289" s="74"/>
      <c r="FB289" s="74"/>
    </row>
    <row r="290" spans="2:158" s="69" customFormat="1" ht="12">
      <c r="B290" s="76"/>
      <c r="C290" s="77" t="s">
        <v>388</v>
      </c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2"/>
      <c r="P290" s="71"/>
      <c r="Q290" s="71"/>
      <c r="R290" s="71"/>
      <c r="S290" s="71"/>
      <c r="T290" s="71"/>
      <c r="U290" s="71"/>
      <c r="V290" s="71"/>
      <c r="W290" s="71"/>
      <c r="X290" s="71"/>
      <c r="Y290" s="73"/>
      <c r="Z290" s="73"/>
      <c r="AA290" s="73"/>
      <c r="AB290" s="73"/>
      <c r="AC290" s="73"/>
      <c r="AD290" s="73"/>
      <c r="AE290" s="73"/>
      <c r="AF290" s="447"/>
      <c r="AG290" s="168"/>
      <c r="AH290" s="168"/>
      <c r="AI290" s="168"/>
      <c r="AJ290" s="168"/>
      <c r="AK290" s="168"/>
      <c r="AL290" s="168"/>
      <c r="AM290" s="168"/>
      <c r="AN290" s="168"/>
      <c r="AO290" s="168"/>
      <c r="AP290" s="168"/>
      <c r="AQ290" s="168"/>
      <c r="AR290" s="168"/>
      <c r="AS290" s="447"/>
      <c r="AT290" s="462"/>
      <c r="AU290" s="450"/>
      <c r="AV290" s="168"/>
      <c r="AW290" s="168"/>
      <c r="AX290" s="168"/>
      <c r="AY290" s="462"/>
      <c r="AZ290" s="168"/>
      <c r="BA290" s="462"/>
      <c r="BB290" s="447"/>
      <c r="BC290" s="168"/>
      <c r="BD290" s="168"/>
      <c r="BE290" s="168"/>
      <c r="BF290" s="168"/>
      <c r="BG290" s="462"/>
      <c r="BH290" s="462"/>
      <c r="BI290" s="462"/>
      <c r="BJ290" s="462"/>
      <c r="BK290" s="462"/>
      <c r="BL290" s="450"/>
      <c r="BM290" s="168"/>
      <c r="BN290" s="168"/>
      <c r="BO290" s="168"/>
      <c r="BP290" s="168"/>
      <c r="BQ290" s="450"/>
      <c r="BR290" s="168"/>
      <c r="BS290" s="168"/>
      <c r="BT290" s="168"/>
      <c r="BU290" s="168"/>
      <c r="BV290" s="168"/>
      <c r="BW290" s="168"/>
      <c r="BX290" s="168"/>
      <c r="BY290" s="168"/>
      <c r="BZ290" s="168"/>
      <c r="CA290" s="168"/>
      <c r="CB290" s="168"/>
      <c r="CC290" s="168"/>
      <c r="CD290" s="168"/>
      <c r="CE290" s="168"/>
      <c r="CF290" s="168"/>
      <c r="CG290" s="168"/>
      <c r="CH290" s="168"/>
      <c r="CI290" s="168"/>
      <c r="CJ290" s="168"/>
      <c r="CK290" s="168"/>
      <c r="CL290" s="168"/>
      <c r="CM290" s="168"/>
      <c r="CN290" s="168"/>
      <c r="CO290" s="168"/>
      <c r="CP290" s="571">
        <f t="shared" si="322"/>
        <v>0</v>
      </c>
      <c r="CQ290" s="168"/>
      <c r="CR290" s="168"/>
      <c r="CS290" s="168"/>
      <c r="CT290" s="168"/>
      <c r="CU290" s="168"/>
      <c r="CV290" s="168"/>
      <c r="CW290" s="168"/>
      <c r="CX290" s="168"/>
      <c r="CY290" s="168"/>
      <c r="CZ290" s="71"/>
      <c r="DA290" s="71"/>
      <c r="DB290" s="190">
        <f t="shared" si="326"/>
        <v>0</v>
      </c>
      <c r="DC290" s="71">
        <f t="shared" si="327"/>
        <v>0</v>
      </c>
      <c r="DD290" s="71"/>
      <c r="DE290" s="71"/>
      <c r="DF290" s="71"/>
      <c r="DG290" s="190">
        <f t="shared" si="328"/>
        <v>0</v>
      </c>
      <c r="DH290" s="71">
        <f t="shared" si="329"/>
        <v>0</v>
      </c>
      <c r="DI290" s="71"/>
      <c r="DJ290" s="71"/>
      <c r="DK290" s="71"/>
      <c r="DL290" s="71"/>
      <c r="DM290" s="71"/>
      <c r="DN290" s="71"/>
      <c r="DO290" s="71"/>
      <c r="DP290" s="71"/>
      <c r="DQ290" s="71"/>
      <c r="DR290" s="71"/>
      <c r="DS290" s="71"/>
      <c r="DT290" s="71"/>
      <c r="DU290" s="71"/>
      <c r="DV290" s="71"/>
      <c r="DW290" s="71"/>
      <c r="DX290" s="71"/>
      <c r="DY290" s="71"/>
      <c r="DZ290" s="71"/>
      <c r="EA290" s="71"/>
      <c r="EB290" s="71"/>
      <c r="EC290" s="71"/>
      <c r="ED290" s="71"/>
      <c r="EE290" s="71"/>
      <c r="EF290" s="71"/>
      <c r="EG290" s="71"/>
      <c r="EH290" s="71"/>
      <c r="EI290" s="74"/>
      <c r="EJ290" s="74"/>
      <c r="EK290" s="74"/>
      <c r="EL290" s="74"/>
      <c r="EM290" s="74"/>
      <c r="EN290" s="74"/>
      <c r="EO290" s="74"/>
      <c r="EP290" s="74"/>
      <c r="EQ290" s="74"/>
      <c r="ER290" s="74"/>
      <c r="ES290" s="74"/>
      <c r="ET290" s="74"/>
      <c r="EU290" s="74"/>
      <c r="EV290" s="74"/>
      <c r="EW290" s="74"/>
      <c r="EX290" s="74"/>
      <c r="EY290" s="74"/>
      <c r="EZ290" s="74"/>
      <c r="FA290" s="74"/>
      <c r="FB290" s="74"/>
    </row>
    <row r="291" spans="2:158" s="69" customFormat="1" ht="12">
      <c r="B291" s="76"/>
      <c r="C291" s="77" t="s">
        <v>389</v>
      </c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2"/>
      <c r="P291" s="71"/>
      <c r="Q291" s="71"/>
      <c r="R291" s="71"/>
      <c r="S291" s="71"/>
      <c r="T291" s="71"/>
      <c r="U291" s="71"/>
      <c r="V291" s="71"/>
      <c r="W291" s="71"/>
      <c r="X291" s="71"/>
      <c r="Y291" s="73"/>
      <c r="Z291" s="73"/>
      <c r="AA291" s="73"/>
      <c r="AB291" s="73"/>
      <c r="AC291" s="73"/>
      <c r="AD291" s="73"/>
      <c r="AE291" s="73"/>
      <c r="AF291" s="447">
        <f>SUM(AS291:AU291,AY291,BA291:BB291,BG291:BL291)</f>
        <v>0</v>
      </c>
      <c r="AG291" s="168"/>
      <c r="AH291" s="168"/>
      <c r="AI291" s="168"/>
      <c r="AJ291" s="168"/>
      <c r="AK291" s="168"/>
      <c r="AL291" s="168"/>
      <c r="AM291" s="168"/>
      <c r="AN291" s="168"/>
      <c r="AO291" s="168"/>
      <c r="AP291" s="168"/>
      <c r="AQ291" s="168"/>
      <c r="AR291" s="168"/>
      <c r="AS291" s="447">
        <f t="shared" si="338"/>
        <v>0</v>
      </c>
      <c r="AT291" s="462"/>
      <c r="AU291" s="450">
        <f t="shared" si="340"/>
        <v>0</v>
      </c>
      <c r="AV291" s="168"/>
      <c r="AW291" s="168"/>
      <c r="AX291" s="168"/>
      <c r="AY291" s="462"/>
      <c r="AZ291" s="168"/>
      <c r="BA291" s="462"/>
      <c r="BB291" s="447">
        <f t="shared" si="341"/>
        <v>0</v>
      </c>
      <c r="BC291" s="168"/>
      <c r="BD291" s="168"/>
      <c r="BE291" s="168"/>
      <c r="BF291" s="168"/>
      <c r="BG291" s="462"/>
      <c r="BH291" s="462"/>
      <c r="BI291" s="462"/>
      <c r="BJ291" s="462"/>
      <c r="BK291" s="462"/>
      <c r="BL291" s="450">
        <f t="shared" si="342"/>
        <v>0</v>
      </c>
      <c r="BM291" s="168"/>
      <c r="BN291" s="168"/>
      <c r="BO291" s="168"/>
      <c r="BP291" s="168"/>
      <c r="BQ291" s="450">
        <f t="shared" si="337"/>
        <v>0</v>
      </c>
      <c r="BR291" s="168"/>
      <c r="BS291" s="168"/>
      <c r="BT291" s="168"/>
      <c r="BU291" s="168"/>
      <c r="BV291" s="168"/>
      <c r="BW291" s="168"/>
      <c r="BX291" s="168"/>
      <c r="BY291" s="168"/>
      <c r="BZ291" s="168"/>
      <c r="CA291" s="168"/>
      <c r="CB291" s="168"/>
      <c r="CC291" s="168"/>
      <c r="CD291" s="168"/>
      <c r="CE291" s="168"/>
      <c r="CF291" s="168"/>
      <c r="CG291" s="168"/>
      <c r="CH291" s="168"/>
      <c r="CI291" s="168"/>
      <c r="CJ291" s="168"/>
      <c r="CK291" s="168"/>
      <c r="CL291" s="168"/>
      <c r="CM291" s="168"/>
      <c r="CN291" s="168"/>
      <c r="CO291" s="168"/>
      <c r="CP291" s="571">
        <f t="shared" si="322"/>
        <v>0</v>
      </c>
      <c r="CQ291" s="168"/>
      <c r="CR291" s="168"/>
      <c r="CS291" s="168"/>
      <c r="CT291" s="168"/>
      <c r="CU291" s="168"/>
      <c r="CV291" s="168"/>
      <c r="CW291" s="168"/>
      <c r="CX291" s="168"/>
      <c r="CY291" s="168"/>
      <c r="CZ291" s="71"/>
      <c r="DA291" s="71"/>
      <c r="DB291" s="190">
        <f t="shared" si="326"/>
        <v>0</v>
      </c>
      <c r="DC291" s="71">
        <f t="shared" si="327"/>
        <v>0</v>
      </c>
      <c r="DD291" s="71"/>
      <c r="DE291" s="71"/>
      <c r="DF291" s="71"/>
      <c r="DG291" s="190">
        <f t="shared" si="328"/>
        <v>0</v>
      </c>
      <c r="DH291" s="71">
        <f t="shared" si="329"/>
        <v>0</v>
      </c>
      <c r="DI291" s="71"/>
      <c r="DJ291" s="71"/>
      <c r="DK291" s="71"/>
      <c r="DL291" s="71"/>
      <c r="DM291" s="71"/>
      <c r="DN291" s="71"/>
      <c r="DO291" s="71"/>
      <c r="DP291" s="71"/>
      <c r="DQ291" s="71"/>
      <c r="DR291" s="71"/>
      <c r="DS291" s="71"/>
      <c r="DT291" s="71"/>
      <c r="DU291" s="71"/>
      <c r="DV291" s="71"/>
      <c r="DW291" s="71"/>
      <c r="DX291" s="71"/>
      <c r="DY291" s="71"/>
      <c r="DZ291" s="71"/>
      <c r="EA291" s="71"/>
      <c r="EB291" s="71"/>
      <c r="EC291" s="71"/>
      <c r="ED291" s="71"/>
      <c r="EE291" s="71"/>
      <c r="EF291" s="71"/>
      <c r="EG291" s="71"/>
      <c r="EH291" s="71"/>
      <c r="EI291" s="74"/>
      <c r="EJ291" s="74"/>
      <c r="EK291" s="74"/>
      <c r="EL291" s="74"/>
      <c r="EM291" s="74"/>
      <c r="EN291" s="74"/>
      <c r="EO291" s="74"/>
      <c r="EP291" s="74"/>
      <c r="EQ291" s="74"/>
      <c r="ER291" s="74"/>
      <c r="ES291" s="74"/>
      <c r="ET291" s="74"/>
      <c r="EU291" s="74"/>
      <c r="EV291" s="74"/>
      <c r="EW291" s="74"/>
      <c r="EX291" s="74"/>
      <c r="EY291" s="74"/>
      <c r="EZ291" s="74"/>
      <c r="FA291" s="74"/>
      <c r="FB291" s="74"/>
    </row>
    <row r="292" spans="2:158" s="69" customFormat="1" ht="12">
      <c r="B292" s="76"/>
      <c r="C292" s="77" t="s">
        <v>390</v>
      </c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2"/>
      <c r="P292" s="71"/>
      <c r="Q292" s="71"/>
      <c r="R292" s="71"/>
      <c r="S292" s="71"/>
      <c r="T292" s="71"/>
      <c r="U292" s="71"/>
      <c r="V292" s="71"/>
      <c r="W292" s="71"/>
      <c r="X292" s="71"/>
      <c r="Y292" s="73"/>
      <c r="Z292" s="73"/>
      <c r="AA292" s="73"/>
      <c r="AB292" s="73"/>
      <c r="AC292" s="73"/>
      <c r="AD292" s="73"/>
      <c r="AE292" s="73"/>
      <c r="AF292" s="447">
        <f>SUM(AS292:AU292,AY292,BA292:BB292,BG292:BL292)</f>
        <v>0</v>
      </c>
      <c r="AG292" s="168"/>
      <c r="AH292" s="168"/>
      <c r="AI292" s="168"/>
      <c r="AJ292" s="168"/>
      <c r="AK292" s="168"/>
      <c r="AL292" s="168"/>
      <c r="AM292" s="168"/>
      <c r="AN292" s="168"/>
      <c r="AO292" s="168"/>
      <c r="AP292" s="168"/>
      <c r="AQ292" s="168"/>
      <c r="AR292" s="168"/>
      <c r="AS292" s="447">
        <f t="shared" si="338"/>
        <v>0</v>
      </c>
      <c r="AT292" s="462"/>
      <c r="AU292" s="450">
        <f t="shared" si="340"/>
        <v>0</v>
      </c>
      <c r="AV292" s="168"/>
      <c r="AW292" s="168"/>
      <c r="AX292" s="168"/>
      <c r="AY292" s="462"/>
      <c r="AZ292" s="168"/>
      <c r="BA292" s="462"/>
      <c r="BB292" s="447">
        <f t="shared" si="341"/>
        <v>0</v>
      </c>
      <c r="BC292" s="168"/>
      <c r="BD292" s="168"/>
      <c r="BE292" s="168"/>
      <c r="BF292" s="168"/>
      <c r="BG292" s="462"/>
      <c r="BH292" s="462"/>
      <c r="BI292" s="462"/>
      <c r="BJ292" s="462"/>
      <c r="BK292" s="462"/>
      <c r="BL292" s="450">
        <f t="shared" si="342"/>
        <v>0</v>
      </c>
      <c r="BM292" s="168"/>
      <c r="BN292" s="168"/>
      <c r="BO292" s="168"/>
      <c r="BP292" s="168"/>
      <c r="BQ292" s="450">
        <f t="shared" si="337"/>
        <v>0</v>
      </c>
      <c r="BR292" s="168"/>
      <c r="BS292" s="168"/>
      <c r="BT292" s="168"/>
      <c r="BU292" s="168"/>
      <c r="BV292" s="168"/>
      <c r="BW292" s="168"/>
      <c r="BX292" s="168"/>
      <c r="BY292" s="168"/>
      <c r="BZ292" s="168"/>
      <c r="CA292" s="168"/>
      <c r="CB292" s="168"/>
      <c r="CC292" s="168"/>
      <c r="CD292" s="168"/>
      <c r="CE292" s="168"/>
      <c r="CF292" s="168"/>
      <c r="CG292" s="168"/>
      <c r="CH292" s="168"/>
      <c r="CI292" s="168"/>
      <c r="CJ292" s="168"/>
      <c r="CK292" s="168"/>
      <c r="CL292" s="168"/>
      <c r="CM292" s="168"/>
      <c r="CN292" s="168"/>
      <c r="CO292" s="168"/>
      <c r="CP292" s="571">
        <f t="shared" ref="CP292:CP354" si="343">SUM(CM292,CK292,CO292)</f>
        <v>0</v>
      </c>
      <c r="CQ292" s="168"/>
      <c r="CR292" s="168"/>
      <c r="CS292" s="168"/>
      <c r="CT292" s="168"/>
      <c r="CU292" s="168"/>
      <c r="CV292" s="168"/>
      <c r="CW292" s="168"/>
      <c r="CX292" s="168"/>
      <c r="CY292" s="168"/>
      <c r="CZ292" s="71"/>
      <c r="DA292" s="71"/>
      <c r="DB292" s="190">
        <f t="shared" si="326"/>
        <v>0</v>
      </c>
      <c r="DC292" s="71">
        <f t="shared" si="327"/>
        <v>0</v>
      </c>
      <c r="DD292" s="71"/>
      <c r="DE292" s="71"/>
      <c r="DF292" s="71"/>
      <c r="DG292" s="190">
        <f t="shared" si="328"/>
        <v>0</v>
      </c>
      <c r="DH292" s="71">
        <f t="shared" si="329"/>
        <v>0</v>
      </c>
      <c r="DI292" s="71"/>
      <c r="DJ292" s="71"/>
      <c r="DK292" s="71"/>
      <c r="DL292" s="71"/>
      <c r="DM292" s="71"/>
      <c r="DN292" s="71"/>
      <c r="DO292" s="71"/>
      <c r="DP292" s="71"/>
      <c r="DQ292" s="71"/>
      <c r="DR292" s="71"/>
      <c r="DS292" s="71"/>
      <c r="DT292" s="71"/>
      <c r="DU292" s="71"/>
      <c r="DV292" s="71"/>
      <c r="DW292" s="71"/>
      <c r="DX292" s="71"/>
      <c r="DY292" s="71"/>
      <c r="DZ292" s="71"/>
      <c r="EA292" s="71"/>
      <c r="EB292" s="71"/>
      <c r="EC292" s="71"/>
      <c r="ED292" s="71"/>
      <c r="EE292" s="71"/>
      <c r="EF292" s="71"/>
      <c r="EG292" s="71"/>
      <c r="EH292" s="71"/>
      <c r="EI292" s="74"/>
      <c r="EJ292" s="74"/>
      <c r="EK292" s="74"/>
      <c r="EL292" s="74"/>
      <c r="EM292" s="74"/>
      <c r="EN292" s="74"/>
      <c r="EO292" s="74"/>
      <c r="EP292" s="74"/>
      <c r="EQ292" s="74"/>
      <c r="ER292" s="74"/>
      <c r="ES292" s="74"/>
      <c r="ET292" s="74"/>
      <c r="EU292" s="74"/>
      <c r="EV292" s="74"/>
      <c r="EW292" s="74"/>
      <c r="EX292" s="74"/>
      <c r="EY292" s="74"/>
      <c r="EZ292" s="74"/>
      <c r="FA292" s="74"/>
      <c r="FB292" s="74"/>
    </row>
    <row r="293" spans="2:158" s="69" customFormat="1" ht="12">
      <c r="B293" s="76"/>
      <c r="C293" s="77" t="s">
        <v>391</v>
      </c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2"/>
      <c r="P293" s="71"/>
      <c r="Q293" s="71"/>
      <c r="R293" s="71"/>
      <c r="S293" s="71"/>
      <c r="T293" s="71"/>
      <c r="U293" s="71"/>
      <c r="V293" s="71"/>
      <c r="W293" s="71"/>
      <c r="X293" s="71"/>
      <c r="Y293" s="73">
        <v>1</v>
      </c>
      <c r="Z293" s="73"/>
      <c r="AA293" s="73"/>
      <c r="AB293" s="73"/>
      <c r="AC293" s="73"/>
      <c r="AD293" s="73"/>
      <c r="AE293" s="73"/>
      <c r="AF293" s="447">
        <f t="shared" ref="AF293:AF355" si="344">SUM(AS293:AU293,AY293,BA293:BB293,BG293:BL293)</f>
        <v>92</v>
      </c>
      <c r="AG293" s="168">
        <v>77</v>
      </c>
      <c r="AH293" s="168"/>
      <c r="AI293" s="168"/>
      <c r="AJ293" s="168"/>
      <c r="AK293" s="168"/>
      <c r="AL293" s="168"/>
      <c r="AM293" s="168"/>
      <c r="AN293" s="168"/>
      <c r="AO293" s="168">
        <v>3</v>
      </c>
      <c r="AP293" s="168"/>
      <c r="AQ293" s="168"/>
      <c r="AR293" s="168"/>
      <c r="AS293" s="447">
        <f t="shared" si="338"/>
        <v>80</v>
      </c>
      <c r="AT293" s="462"/>
      <c r="AU293" s="450">
        <f t="shared" si="340"/>
        <v>0</v>
      </c>
      <c r="AV293" s="168"/>
      <c r="AW293" s="168"/>
      <c r="AX293" s="168"/>
      <c r="AY293" s="462"/>
      <c r="AZ293" s="168"/>
      <c r="BA293" s="462"/>
      <c r="BB293" s="447">
        <f t="shared" si="341"/>
        <v>0</v>
      </c>
      <c r="BC293" s="168"/>
      <c r="BD293" s="168"/>
      <c r="BE293" s="168"/>
      <c r="BF293" s="168"/>
      <c r="BG293" s="462"/>
      <c r="BH293" s="462">
        <v>1</v>
      </c>
      <c r="BI293" s="462"/>
      <c r="BJ293" s="462"/>
      <c r="BK293" s="462"/>
      <c r="BL293" s="450">
        <f t="shared" si="342"/>
        <v>11</v>
      </c>
      <c r="BM293" s="168"/>
      <c r="BN293" s="168"/>
      <c r="BO293" s="168"/>
      <c r="BP293" s="168">
        <v>11</v>
      </c>
      <c r="BQ293" s="450">
        <f t="shared" si="337"/>
        <v>12</v>
      </c>
      <c r="BR293" s="168"/>
      <c r="BS293" s="168"/>
      <c r="BT293" s="168"/>
      <c r="BU293" s="168"/>
      <c r="BV293" s="168"/>
      <c r="BW293" s="168"/>
      <c r="BX293" s="168"/>
      <c r="BY293" s="168"/>
      <c r="BZ293" s="168"/>
      <c r="CA293" s="168"/>
      <c r="CB293" s="168"/>
      <c r="CC293" s="168"/>
      <c r="CD293" s="168"/>
      <c r="CE293" s="168"/>
      <c r="CF293" s="168"/>
      <c r="CG293" s="168"/>
      <c r="CH293" s="168"/>
      <c r="CI293" s="168"/>
      <c r="CJ293" s="168"/>
      <c r="CK293" s="168"/>
      <c r="CL293" s="168"/>
      <c r="CM293" s="168"/>
      <c r="CN293" s="168"/>
      <c r="CO293" s="168"/>
      <c r="CP293" s="571">
        <f t="shared" si="343"/>
        <v>0</v>
      </c>
      <c r="CQ293" s="168">
        <v>77</v>
      </c>
      <c r="CR293" s="168"/>
      <c r="CS293" s="168"/>
      <c r="CT293" s="168"/>
      <c r="CU293" s="168"/>
      <c r="CV293" s="168"/>
      <c r="CW293" s="168"/>
      <c r="CX293" s="168"/>
      <c r="CY293" s="168"/>
      <c r="CZ293" s="71"/>
      <c r="DA293" s="71"/>
      <c r="DB293" s="190">
        <f t="shared" si="326"/>
        <v>77</v>
      </c>
      <c r="DC293" s="71">
        <f t="shared" si="327"/>
        <v>0</v>
      </c>
      <c r="DD293" s="71"/>
      <c r="DE293" s="71"/>
      <c r="DF293" s="71"/>
      <c r="DG293" s="190">
        <f t="shared" si="328"/>
        <v>77</v>
      </c>
      <c r="DH293" s="71">
        <f t="shared" si="329"/>
        <v>0</v>
      </c>
      <c r="DI293" s="71"/>
      <c r="DJ293" s="71"/>
      <c r="DK293" s="71"/>
      <c r="DL293" s="71"/>
      <c r="DM293" s="71"/>
      <c r="DN293" s="71"/>
      <c r="DO293" s="71"/>
      <c r="DP293" s="71"/>
      <c r="DQ293" s="71"/>
      <c r="DR293" s="71"/>
      <c r="DS293" s="71"/>
      <c r="DT293" s="71"/>
      <c r="DU293" s="71"/>
      <c r="DV293" s="71"/>
      <c r="DW293" s="71"/>
      <c r="DX293" s="71"/>
      <c r="DY293" s="71"/>
      <c r="DZ293" s="71"/>
      <c r="EA293" s="71"/>
      <c r="EB293" s="71"/>
      <c r="EC293" s="71"/>
      <c r="ED293" s="71"/>
      <c r="EE293" s="71"/>
      <c r="EF293" s="71"/>
      <c r="EG293" s="71"/>
      <c r="EH293" s="71"/>
      <c r="EI293" s="74"/>
      <c r="EJ293" s="74"/>
      <c r="EK293" s="74"/>
      <c r="EL293" s="74"/>
      <c r="EM293" s="74"/>
      <c r="EN293" s="74"/>
      <c r="EO293" s="74"/>
      <c r="EP293" s="74"/>
      <c r="EQ293" s="74"/>
      <c r="ER293" s="74"/>
      <c r="ES293" s="74"/>
      <c r="ET293" s="74"/>
      <c r="EU293" s="74"/>
      <c r="EV293" s="74"/>
      <c r="EW293" s="74"/>
      <c r="EX293" s="74"/>
      <c r="EY293" s="74"/>
      <c r="EZ293" s="74"/>
      <c r="FA293" s="74"/>
      <c r="FB293" s="74"/>
    </row>
    <row r="294" spans="2:158" s="69" customFormat="1" ht="12">
      <c r="B294" s="76"/>
      <c r="C294" s="77" t="s">
        <v>392</v>
      </c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2"/>
      <c r="P294" s="71"/>
      <c r="Q294" s="71"/>
      <c r="R294" s="71"/>
      <c r="S294" s="71"/>
      <c r="T294" s="71"/>
      <c r="U294" s="71"/>
      <c r="V294" s="71"/>
      <c r="W294" s="71"/>
      <c r="X294" s="71"/>
      <c r="Y294" s="73"/>
      <c r="Z294" s="73"/>
      <c r="AA294" s="73"/>
      <c r="AB294" s="73"/>
      <c r="AC294" s="73"/>
      <c r="AD294" s="73"/>
      <c r="AE294" s="73"/>
      <c r="AF294" s="447">
        <f t="shared" si="344"/>
        <v>0</v>
      </c>
      <c r="AG294" s="168"/>
      <c r="AH294" s="168"/>
      <c r="AI294" s="168"/>
      <c r="AJ294" s="168"/>
      <c r="AK294" s="168"/>
      <c r="AL294" s="168"/>
      <c r="AM294" s="168"/>
      <c r="AN294" s="168"/>
      <c r="AO294" s="168"/>
      <c r="AP294" s="168"/>
      <c r="AQ294" s="168"/>
      <c r="AR294" s="168"/>
      <c r="AS294" s="447">
        <f t="shared" si="338"/>
        <v>0</v>
      </c>
      <c r="AT294" s="462"/>
      <c r="AU294" s="450">
        <f t="shared" si="340"/>
        <v>0</v>
      </c>
      <c r="AV294" s="168"/>
      <c r="AW294" s="168"/>
      <c r="AX294" s="168"/>
      <c r="AY294" s="462"/>
      <c r="AZ294" s="168"/>
      <c r="BA294" s="462"/>
      <c r="BB294" s="447">
        <f t="shared" si="341"/>
        <v>0</v>
      </c>
      <c r="BC294" s="168"/>
      <c r="BD294" s="168"/>
      <c r="BE294" s="168"/>
      <c r="BF294" s="168"/>
      <c r="BG294" s="462"/>
      <c r="BH294" s="462"/>
      <c r="BI294" s="462"/>
      <c r="BJ294" s="462"/>
      <c r="BK294" s="462"/>
      <c r="BL294" s="450">
        <f t="shared" si="342"/>
        <v>0</v>
      </c>
      <c r="BM294" s="168"/>
      <c r="BN294" s="168"/>
      <c r="BO294" s="168"/>
      <c r="BP294" s="168"/>
      <c r="BQ294" s="450">
        <f t="shared" si="337"/>
        <v>0</v>
      </c>
      <c r="BR294" s="168"/>
      <c r="BS294" s="168"/>
      <c r="BT294" s="168"/>
      <c r="BU294" s="168"/>
      <c r="BV294" s="168"/>
      <c r="BW294" s="168"/>
      <c r="BX294" s="168"/>
      <c r="BY294" s="168"/>
      <c r="BZ294" s="168"/>
      <c r="CA294" s="168"/>
      <c r="CB294" s="168"/>
      <c r="CC294" s="168"/>
      <c r="CD294" s="168"/>
      <c r="CE294" s="168"/>
      <c r="CF294" s="168"/>
      <c r="CG294" s="168"/>
      <c r="CH294" s="168"/>
      <c r="CI294" s="168"/>
      <c r="CJ294" s="168"/>
      <c r="CK294" s="168"/>
      <c r="CL294" s="168"/>
      <c r="CM294" s="168"/>
      <c r="CN294" s="168"/>
      <c r="CO294" s="168"/>
      <c r="CP294" s="571">
        <f t="shared" si="343"/>
        <v>0</v>
      </c>
      <c r="CQ294" s="168"/>
      <c r="CR294" s="168"/>
      <c r="CS294" s="168"/>
      <c r="CT294" s="168"/>
      <c r="CU294" s="168"/>
      <c r="CV294" s="168"/>
      <c r="CW294" s="168"/>
      <c r="CX294" s="168"/>
      <c r="CY294" s="168"/>
      <c r="CZ294" s="71"/>
      <c r="DA294" s="71"/>
      <c r="DB294" s="190">
        <f t="shared" si="326"/>
        <v>0</v>
      </c>
      <c r="DC294" s="71">
        <f t="shared" si="327"/>
        <v>0</v>
      </c>
      <c r="DD294" s="71"/>
      <c r="DE294" s="71"/>
      <c r="DF294" s="71"/>
      <c r="DG294" s="190">
        <f t="shared" si="328"/>
        <v>0</v>
      </c>
      <c r="DH294" s="71">
        <f t="shared" si="329"/>
        <v>0</v>
      </c>
      <c r="DI294" s="71"/>
      <c r="DJ294" s="71"/>
      <c r="DK294" s="71"/>
      <c r="DL294" s="71"/>
      <c r="DM294" s="71"/>
      <c r="DN294" s="71"/>
      <c r="DO294" s="71"/>
      <c r="DP294" s="71"/>
      <c r="DQ294" s="71"/>
      <c r="DR294" s="71"/>
      <c r="DS294" s="71"/>
      <c r="DT294" s="71"/>
      <c r="DU294" s="71"/>
      <c r="DV294" s="71"/>
      <c r="DW294" s="71"/>
      <c r="DX294" s="71"/>
      <c r="DY294" s="71"/>
      <c r="DZ294" s="71"/>
      <c r="EA294" s="71"/>
      <c r="EB294" s="71"/>
      <c r="EC294" s="71"/>
      <c r="ED294" s="71"/>
      <c r="EE294" s="71"/>
      <c r="EF294" s="71"/>
      <c r="EG294" s="71"/>
      <c r="EH294" s="71"/>
      <c r="EI294" s="74"/>
      <c r="EJ294" s="74"/>
      <c r="EK294" s="74"/>
      <c r="EL294" s="74"/>
      <c r="EM294" s="74"/>
      <c r="EN294" s="74"/>
      <c r="EO294" s="74"/>
      <c r="EP294" s="74"/>
      <c r="EQ294" s="74"/>
      <c r="ER294" s="74"/>
      <c r="ES294" s="74"/>
      <c r="ET294" s="74"/>
      <c r="EU294" s="74"/>
      <c r="EV294" s="74"/>
      <c r="EW294" s="74"/>
      <c r="EX294" s="74"/>
      <c r="EY294" s="74"/>
      <c r="EZ294" s="74"/>
      <c r="FA294" s="74"/>
      <c r="FB294" s="74"/>
    </row>
    <row r="295" spans="2:158" s="69" customFormat="1" ht="12">
      <c r="B295" s="76"/>
      <c r="C295" s="77" t="s">
        <v>393</v>
      </c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2"/>
      <c r="P295" s="71"/>
      <c r="Q295" s="71"/>
      <c r="R295" s="71"/>
      <c r="S295" s="71"/>
      <c r="T295" s="71"/>
      <c r="U295" s="71"/>
      <c r="V295" s="71"/>
      <c r="W295" s="71"/>
      <c r="X295" s="71"/>
      <c r="Y295" s="73"/>
      <c r="Z295" s="73"/>
      <c r="AA295" s="73"/>
      <c r="AB295" s="73"/>
      <c r="AC295" s="73"/>
      <c r="AD295" s="73"/>
      <c r="AE295" s="73"/>
      <c r="AF295" s="447">
        <f t="shared" si="344"/>
        <v>0</v>
      </c>
      <c r="AG295" s="168"/>
      <c r="AH295" s="168"/>
      <c r="AI295" s="168"/>
      <c r="AJ295" s="168"/>
      <c r="AK295" s="168"/>
      <c r="AL295" s="168"/>
      <c r="AM295" s="168"/>
      <c r="AN295" s="168"/>
      <c r="AO295" s="168"/>
      <c r="AP295" s="168"/>
      <c r="AQ295" s="168"/>
      <c r="AR295" s="168"/>
      <c r="AS295" s="447">
        <f t="shared" si="338"/>
        <v>0</v>
      </c>
      <c r="AT295" s="462"/>
      <c r="AU295" s="450">
        <f t="shared" si="340"/>
        <v>0</v>
      </c>
      <c r="AV295" s="168"/>
      <c r="AW295" s="168"/>
      <c r="AX295" s="168"/>
      <c r="AY295" s="462"/>
      <c r="AZ295" s="168"/>
      <c r="BA295" s="462"/>
      <c r="BB295" s="447">
        <f t="shared" si="341"/>
        <v>0</v>
      </c>
      <c r="BC295" s="168"/>
      <c r="BD295" s="168"/>
      <c r="BE295" s="168"/>
      <c r="BF295" s="168"/>
      <c r="BG295" s="462"/>
      <c r="BH295" s="462"/>
      <c r="BI295" s="462"/>
      <c r="BJ295" s="462"/>
      <c r="BK295" s="462"/>
      <c r="BL295" s="450">
        <f t="shared" si="342"/>
        <v>0</v>
      </c>
      <c r="BM295" s="168"/>
      <c r="BN295" s="168"/>
      <c r="BO295" s="168"/>
      <c r="BP295" s="168"/>
      <c r="BQ295" s="450">
        <f t="shared" si="337"/>
        <v>0</v>
      </c>
      <c r="BR295" s="168"/>
      <c r="BS295" s="168"/>
      <c r="BT295" s="168"/>
      <c r="BU295" s="168"/>
      <c r="BV295" s="168"/>
      <c r="BW295" s="168"/>
      <c r="BX295" s="168"/>
      <c r="BY295" s="168"/>
      <c r="BZ295" s="168"/>
      <c r="CA295" s="168"/>
      <c r="CB295" s="168"/>
      <c r="CC295" s="168"/>
      <c r="CD295" s="168"/>
      <c r="CE295" s="168"/>
      <c r="CF295" s="168"/>
      <c r="CG295" s="168"/>
      <c r="CH295" s="168"/>
      <c r="CI295" s="168"/>
      <c r="CJ295" s="168"/>
      <c r="CK295" s="168"/>
      <c r="CL295" s="168"/>
      <c r="CM295" s="168"/>
      <c r="CN295" s="168"/>
      <c r="CO295" s="168"/>
      <c r="CP295" s="571">
        <f t="shared" si="343"/>
        <v>0</v>
      </c>
      <c r="CQ295" s="168"/>
      <c r="CR295" s="168"/>
      <c r="CS295" s="168"/>
      <c r="CT295" s="168"/>
      <c r="CU295" s="168"/>
      <c r="CV295" s="168"/>
      <c r="CW295" s="168"/>
      <c r="CX295" s="168"/>
      <c r="CY295" s="168"/>
      <c r="CZ295" s="71"/>
      <c r="DA295" s="71"/>
      <c r="DB295" s="190">
        <f t="shared" si="326"/>
        <v>0</v>
      </c>
      <c r="DC295" s="71">
        <f t="shared" si="327"/>
        <v>0</v>
      </c>
      <c r="DD295" s="71"/>
      <c r="DE295" s="71"/>
      <c r="DF295" s="71"/>
      <c r="DG295" s="190">
        <f t="shared" si="328"/>
        <v>0</v>
      </c>
      <c r="DH295" s="71">
        <f t="shared" si="329"/>
        <v>0</v>
      </c>
      <c r="DI295" s="71"/>
      <c r="DJ295" s="71"/>
      <c r="DK295" s="71"/>
      <c r="DL295" s="71"/>
      <c r="DM295" s="71"/>
      <c r="DN295" s="71"/>
      <c r="DO295" s="71"/>
      <c r="DP295" s="71"/>
      <c r="DQ295" s="71"/>
      <c r="DR295" s="71"/>
      <c r="DS295" s="71"/>
      <c r="DT295" s="71"/>
      <c r="DU295" s="71"/>
      <c r="DV295" s="71"/>
      <c r="DW295" s="71"/>
      <c r="DX295" s="71"/>
      <c r="DY295" s="71"/>
      <c r="DZ295" s="71"/>
      <c r="EA295" s="71"/>
      <c r="EB295" s="71"/>
      <c r="EC295" s="71"/>
      <c r="ED295" s="71"/>
      <c r="EE295" s="71"/>
      <c r="EF295" s="71"/>
      <c r="EG295" s="71"/>
      <c r="EH295" s="71"/>
      <c r="EI295" s="74"/>
      <c r="EJ295" s="74"/>
      <c r="EK295" s="74"/>
      <c r="EL295" s="74"/>
      <c r="EM295" s="74"/>
      <c r="EN295" s="74"/>
      <c r="EO295" s="74"/>
      <c r="EP295" s="74"/>
      <c r="EQ295" s="74"/>
      <c r="ER295" s="74"/>
      <c r="ES295" s="74"/>
      <c r="ET295" s="74"/>
      <c r="EU295" s="74"/>
      <c r="EV295" s="74"/>
      <c r="EW295" s="74"/>
      <c r="EX295" s="74"/>
      <c r="EY295" s="74"/>
      <c r="EZ295" s="74"/>
      <c r="FA295" s="74"/>
      <c r="FB295" s="74"/>
    </row>
    <row r="296" spans="2:158" s="69" customFormat="1" ht="12">
      <c r="B296" s="76"/>
      <c r="C296" s="77" t="s">
        <v>394</v>
      </c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2"/>
      <c r="P296" s="71"/>
      <c r="Q296" s="71"/>
      <c r="R296" s="71"/>
      <c r="S296" s="71"/>
      <c r="T296" s="71"/>
      <c r="U296" s="71"/>
      <c r="V296" s="71"/>
      <c r="W296" s="71"/>
      <c r="X296" s="71"/>
      <c r="Y296" s="73"/>
      <c r="Z296" s="73"/>
      <c r="AA296" s="73"/>
      <c r="AB296" s="73"/>
      <c r="AC296" s="73"/>
      <c r="AD296" s="73"/>
      <c r="AE296" s="73"/>
      <c r="AF296" s="447">
        <f t="shared" si="344"/>
        <v>0</v>
      </c>
      <c r="AG296" s="168"/>
      <c r="AH296" s="168"/>
      <c r="AI296" s="168"/>
      <c r="AJ296" s="168"/>
      <c r="AK296" s="168"/>
      <c r="AL296" s="168"/>
      <c r="AM296" s="168"/>
      <c r="AN296" s="168"/>
      <c r="AO296" s="168"/>
      <c r="AP296" s="168"/>
      <c r="AQ296" s="168"/>
      <c r="AR296" s="168"/>
      <c r="AS296" s="447">
        <f t="shared" si="338"/>
        <v>0</v>
      </c>
      <c r="AT296" s="462"/>
      <c r="AU296" s="450">
        <f t="shared" si="340"/>
        <v>0</v>
      </c>
      <c r="AV296" s="168"/>
      <c r="AW296" s="168"/>
      <c r="AX296" s="168"/>
      <c r="AY296" s="462"/>
      <c r="AZ296" s="168"/>
      <c r="BA296" s="462"/>
      <c r="BB296" s="447">
        <f t="shared" si="341"/>
        <v>0</v>
      </c>
      <c r="BC296" s="168"/>
      <c r="BD296" s="168"/>
      <c r="BE296" s="168"/>
      <c r="BF296" s="168"/>
      <c r="BG296" s="462"/>
      <c r="BH296" s="462"/>
      <c r="BI296" s="462"/>
      <c r="BJ296" s="462"/>
      <c r="BK296" s="462"/>
      <c r="BL296" s="450">
        <f t="shared" si="342"/>
        <v>0</v>
      </c>
      <c r="BM296" s="168"/>
      <c r="BN296" s="168"/>
      <c r="BO296" s="168"/>
      <c r="BP296" s="168"/>
      <c r="BQ296" s="450">
        <f t="shared" si="337"/>
        <v>0</v>
      </c>
      <c r="BR296" s="168"/>
      <c r="BS296" s="168"/>
      <c r="BT296" s="168"/>
      <c r="BU296" s="168"/>
      <c r="BV296" s="168"/>
      <c r="BW296" s="168"/>
      <c r="BX296" s="168"/>
      <c r="BY296" s="168"/>
      <c r="BZ296" s="168"/>
      <c r="CA296" s="168"/>
      <c r="CB296" s="168"/>
      <c r="CC296" s="168"/>
      <c r="CD296" s="168"/>
      <c r="CE296" s="168"/>
      <c r="CF296" s="168"/>
      <c r="CG296" s="168"/>
      <c r="CH296" s="168"/>
      <c r="CI296" s="168"/>
      <c r="CJ296" s="168"/>
      <c r="CK296" s="168"/>
      <c r="CL296" s="168"/>
      <c r="CM296" s="168"/>
      <c r="CN296" s="168"/>
      <c r="CO296" s="168"/>
      <c r="CP296" s="571">
        <f t="shared" si="343"/>
        <v>0</v>
      </c>
      <c r="CQ296" s="168"/>
      <c r="CR296" s="168"/>
      <c r="CS296" s="168"/>
      <c r="CT296" s="168"/>
      <c r="CU296" s="168"/>
      <c r="CV296" s="168"/>
      <c r="CW296" s="168"/>
      <c r="CX296" s="168"/>
      <c r="CY296" s="168"/>
      <c r="CZ296" s="71"/>
      <c r="DA296" s="71"/>
      <c r="DB296" s="190">
        <f t="shared" si="326"/>
        <v>0</v>
      </c>
      <c r="DC296" s="71">
        <f t="shared" si="327"/>
        <v>0</v>
      </c>
      <c r="DD296" s="71"/>
      <c r="DE296" s="71"/>
      <c r="DF296" s="71"/>
      <c r="DG296" s="190">
        <f t="shared" si="328"/>
        <v>0</v>
      </c>
      <c r="DH296" s="71">
        <f t="shared" si="329"/>
        <v>0</v>
      </c>
      <c r="DI296" s="71"/>
      <c r="DJ296" s="71"/>
      <c r="DK296" s="71"/>
      <c r="DL296" s="71"/>
      <c r="DM296" s="71"/>
      <c r="DN296" s="71"/>
      <c r="DO296" s="71"/>
      <c r="DP296" s="71"/>
      <c r="DQ296" s="71"/>
      <c r="DR296" s="71"/>
      <c r="DS296" s="71"/>
      <c r="DT296" s="71"/>
      <c r="DU296" s="71"/>
      <c r="DV296" s="71"/>
      <c r="DW296" s="71"/>
      <c r="DX296" s="71"/>
      <c r="DY296" s="71"/>
      <c r="DZ296" s="71"/>
      <c r="EA296" s="71"/>
      <c r="EB296" s="71"/>
      <c r="EC296" s="71"/>
      <c r="ED296" s="71"/>
      <c r="EE296" s="71"/>
      <c r="EF296" s="71"/>
      <c r="EG296" s="71"/>
      <c r="EH296" s="71"/>
      <c r="EI296" s="74"/>
      <c r="EJ296" s="74"/>
      <c r="EK296" s="74"/>
      <c r="EL296" s="74"/>
      <c r="EM296" s="74"/>
      <c r="EN296" s="74"/>
      <c r="EO296" s="74"/>
      <c r="EP296" s="74"/>
      <c r="EQ296" s="74"/>
      <c r="ER296" s="74"/>
      <c r="ES296" s="74"/>
      <c r="ET296" s="74"/>
      <c r="EU296" s="74"/>
      <c r="EV296" s="74"/>
      <c r="EW296" s="74"/>
      <c r="EX296" s="74"/>
      <c r="EY296" s="74"/>
      <c r="EZ296" s="74"/>
      <c r="FA296" s="74"/>
      <c r="FB296" s="74"/>
    </row>
    <row r="297" spans="2:158" s="69" customFormat="1" ht="12">
      <c r="B297" s="76"/>
      <c r="C297" s="77" t="s">
        <v>395</v>
      </c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2"/>
      <c r="P297" s="71"/>
      <c r="Q297" s="71"/>
      <c r="R297" s="71"/>
      <c r="S297" s="71"/>
      <c r="T297" s="71"/>
      <c r="U297" s="71"/>
      <c r="V297" s="71"/>
      <c r="W297" s="71"/>
      <c r="X297" s="71"/>
      <c r="Y297" s="73"/>
      <c r="Z297" s="73"/>
      <c r="AA297" s="73"/>
      <c r="AB297" s="73"/>
      <c r="AC297" s="73"/>
      <c r="AD297" s="73"/>
      <c r="AE297" s="73"/>
      <c r="AF297" s="447">
        <f t="shared" si="344"/>
        <v>0</v>
      </c>
      <c r="AG297" s="168"/>
      <c r="AH297" s="168"/>
      <c r="AI297" s="168"/>
      <c r="AJ297" s="168"/>
      <c r="AK297" s="168"/>
      <c r="AL297" s="168"/>
      <c r="AM297" s="168"/>
      <c r="AN297" s="168"/>
      <c r="AO297" s="168"/>
      <c r="AP297" s="168"/>
      <c r="AQ297" s="168"/>
      <c r="AR297" s="168"/>
      <c r="AS297" s="447">
        <f t="shared" si="338"/>
        <v>0</v>
      </c>
      <c r="AT297" s="462"/>
      <c r="AU297" s="450">
        <f t="shared" si="340"/>
        <v>0</v>
      </c>
      <c r="AV297" s="168"/>
      <c r="AW297" s="168"/>
      <c r="AX297" s="168"/>
      <c r="AY297" s="462"/>
      <c r="AZ297" s="168"/>
      <c r="BA297" s="462"/>
      <c r="BB297" s="447">
        <f t="shared" si="341"/>
        <v>0</v>
      </c>
      <c r="BC297" s="168"/>
      <c r="BD297" s="168"/>
      <c r="BE297" s="168"/>
      <c r="BF297" s="168"/>
      <c r="BG297" s="462"/>
      <c r="BH297" s="462"/>
      <c r="BI297" s="462"/>
      <c r="BJ297" s="462"/>
      <c r="BK297" s="462"/>
      <c r="BL297" s="450">
        <f t="shared" si="342"/>
        <v>0</v>
      </c>
      <c r="BM297" s="168"/>
      <c r="BN297" s="168"/>
      <c r="BO297" s="168"/>
      <c r="BP297" s="168"/>
      <c r="BQ297" s="450">
        <f t="shared" si="337"/>
        <v>0</v>
      </c>
      <c r="BR297" s="168"/>
      <c r="BS297" s="168"/>
      <c r="BT297" s="168"/>
      <c r="BU297" s="168"/>
      <c r="BV297" s="168"/>
      <c r="BW297" s="168"/>
      <c r="BX297" s="168"/>
      <c r="BY297" s="168"/>
      <c r="BZ297" s="168"/>
      <c r="CA297" s="168"/>
      <c r="CB297" s="168"/>
      <c r="CC297" s="168"/>
      <c r="CD297" s="168"/>
      <c r="CE297" s="168"/>
      <c r="CF297" s="168"/>
      <c r="CG297" s="168"/>
      <c r="CH297" s="168"/>
      <c r="CI297" s="168"/>
      <c r="CJ297" s="168"/>
      <c r="CK297" s="168"/>
      <c r="CL297" s="168"/>
      <c r="CM297" s="168"/>
      <c r="CN297" s="168"/>
      <c r="CO297" s="168"/>
      <c r="CP297" s="571">
        <f t="shared" si="343"/>
        <v>0</v>
      </c>
      <c r="CQ297" s="168"/>
      <c r="CR297" s="168"/>
      <c r="CS297" s="168"/>
      <c r="CT297" s="168"/>
      <c r="CU297" s="168"/>
      <c r="CV297" s="168"/>
      <c r="CW297" s="168"/>
      <c r="CX297" s="168"/>
      <c r="CY297" s="168"/>
      <c r="CZ297" s="71"/>
      <c r="DA297" s="71"/>
      <c r="DB297" s="190">
        <f t="shared" si="326"/>
        <v>0</v>
      </c>
      <c r="DC297" s="71">
        <f t="shared" si="327"/>
        <v>0</v>
      </c>
      <c r="DD297" s="71"/>
      <c r="DE297" s="71"/>
      <c r="DF297" s="71"/>
      <c r="DG297" s="190">
        <f t="shared" si="328"/>
        <v>0</v>
      </c>
      <c r="DH297" s="71">
        <f t="shared" si="329"/>
        <v>0</v>
      </c>
      <c r="DI297" s="71"/>
      <c r="DJ297" s="71"/>
      <c r="DK297" s="71"/>
      <c r="DL297" s="71"/>
      <c r="DM297" s="71"/>
      <c r="DN297" s="71"/>
      <c r="DO297" s="71"/>
      <c r="DP297" s="71"/>
      <c r="DQ297" s="71"/>
      <c r="DR297" s="71"/>
      <c r="DS297" s="71"/>
      <c r="DT297" s="71"/>
      <c r="DU297" s="71"/>
      <c r="DV297" s="71"/>
      <c r="DW297" s="71"/>
      <c r="DX297" s="71"/>
      <c r="DY297" s="71"/>
      <c r="DZ297" s="71"/>
      <c r="EA297" s="71"/>
      <c r="EB297" s="71"/>
      <c r="EC297" s="71"/>
      <c r="ED297" s="71"/>
      <c r="EE297" s="71"/>
      <c r="EF297" s="71"/>
      <c r="EG297" s="71"/>
      <c r="EH297" s="71"/>
      <c r="EI297" s="74"/>
      <c r="EJ297" s="74"/>
      <c r="EK297" s="74"/>
      <c r="EL297" s="74"/>
      <c r="EM297" s="74"/>
      <c r="EN297" s="74"/>
      <c r="EO297" s="74"/>
      <c r="EP297" s="74"/>
      <c r="EQ297" s="74"/>
      <c r="ER297" s="74"/>
      <c r="ES297" s="74"/>
      <c r="ET297" s="74"/>
      <c r="EU297" s="74"/>
      <c r="EV297" s="74"/>
      <c r="EW297" s="74"/>
      <c r="EX297" s="74"/>
      <c r="EY297" s="74"/>
      <c r="EZ297" s="74"/>
      <c r="FA297" s="74"/>
      <c r="FB297" s="74"/>
    </row>
    <row r="298" spans="2:158" s="69" customFormat="1" ht="12">
      <c r="B298" s="76"/>
      <c r="C298" s="77" t="s">
        <v>396</v>
      </c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2"/>
      <c r="P298" s="71"/>
      <c r="Q298" s="71"/>
      <c r="R298" s="71"/>
      <c r="S298" s="71"/>
      <c r="T298" s="71"/>
      <c r="U298" s="71"/>
      <c r="V298" s="71"/>
      <c r="W298" s="71"/>
      <c r="X298" s="71"/>
      <c r="Y298" s="73"/>
      <c r="Z298" s="73"/>
      <c r="AA298" s="73"/>
      <c r="AB298" s="73"/>
      <c r="AC298" s="73"/>
      <c r="AD298" s="73"/>
      <c r="AE298" s="73"/>
      <c r="AF298" s="447">
        <f t="shared" si="344"/>
        <v>0</v>
      </c>
      <c r="AG298" s="168"/>
      <c r="AH298" s="168"/>
      <c r="AI298" s="168"/>
      <c r="AJ298" s="168"/>
      <c r="AK298" s="168"/>
      <c r="AL298" s="168"/>
      <c r="AM298" s="168"/>
      <c r="AN298" s="168"/>
      <c r="AO298" s="168"/>
      <c r="AP298" s="168"/>
      <c r="AQ298" s="168"/>
      <c r="AR298" s="168"/>
      <c r="AS298" s="447">
        <f t="shared" si="338"/>
        <v>0</v>
      </c>
      <c r="AT298" s="462"/>
      <c r="AU298" s="450">
        <f t="shared" si="340"/>
        <v>0</v>
      </c>
      <c r="AV298" s="168"/>
      <c r="AW298" s="168"/>
      <c r="AX298" s="168"/>
      <c r="AY298" s="462"/>
      <c r="AZ298" s="168"/>
      <c r="BA298" s="462"/>
      <c r="BB298" s="447">
        <f t="shared" si="341"/>
        <v>0</v>
      </c>
      <c r="BC298" s="168"/>
      <c r="BD298" s="168"/>
      <c r="BE298" s="168"/>
      <c r="BF298" s="168"/>
      <c r="BG298" s="462"/>
      <c r="BH298" s="462"/>
      <c r="BI298" s="462"/>
      <c r="BJ298" s="462"/>
      <c r="BK298" s="462"/>
      <c r="BL298" s="450">
        <f t="shared" si="342"/>
        <v>0</v>
      </c>
      <c r="BM298" s="168"/>
      <c r="BN298" s="168"/>
      <c r="BO298" s="168"/>
      <c r="BP298" s="168"/>
      <c r="BQ298" s="450">
        <f t="shared" si="337"/>
        <v>0</v>
      </c>
      <c r="BR298" s="168"/>
      <c r="BS298" s="168"/>
      <c r="BT298" s="168"/>
      <c r="BU298" s="168"/>
      <c r="BV298" s="168"/>
      <c r="BW298" s="168"/>
      <c r="BX298" s="168"/>
      <c r="BY298" s="168"/>
      <c r="BZ298" s="168"/>
      <c r="CA298" s="168"/>
      <c r="CB298" s="168"/>
      <c r="CC298" s="168"/>
      <c r="CD298" s="168"/>
      <c r="CE298" s="168"/>
      <c r="CF298" s="168"/>
      <c r="CG298" s="168"/>
      <c r="CH298" s="168"/>
      <c r="CI298" s="168"/>
      <c r="CJ298" s="168"/>
      <c r="CK298" s="168"/>
      <c r="CL298" s="168"/>
      <c r="CM298" s="168"/>
      <c r="CN298" s="168"/>
      <c r="CO298" s="168"/>
      <c r="CP298" s="571">
        <f t="shared" si="343"/>
        <v>0</v>
      </c>
      <c r="CQ298" s="168"/>
      <c r="CR298" s="168"/>
      <c r="CS298" s="168"/>
      <c r="CT298" s="168"/>
      <c r="CU298" s="168"/>
      <c r="CV298" s="168"/>
      <c r="CW298" s="168"/>
      <c r="CX298" s="168"/>
      <c r="CY298" s="168"/>
      <c r="CZ298" s="71"/>
      <c r="DA298" s="71"/>
      <c r="DB298" s="190">
        <f t="shared" si="326"/>
        <v>0</v>
      </c>
      <c r="DC298" s="71">
        <f t="shared" si="327"/>
        <v>0</v>
      </c>
      <c r="DD298" s="71"/>
      <c r="DE298" s="71"/>
      <c r="DF298" s="71"/>
      <c r="DG298" s="190">
        <f t="shared" si="328"/>
        <v>0</v>
      </c>
      <c r="DH298" s="71">
        <f t="shared" si="329"/>
        <v>0</v>
      </c>
      <c r="DI298" s="71"/>
      <c r="DJ298" s="71"/>
      <c r="DK298" s="71"/>
      <c r="DL298" s="71"/>
      <c r="DM298" s="71"/>
      <c r="DN298" s="71"/>
      <c r="DO298" s="71"/>
      <c r="DP298" s="71"/>
      <c r="DQ298" s="71"/>
      <c r="DR298" s="71"/>
      <c r="DS298" s="71"/>
      <c r="DT298" s="71"/>
      <c r="DU298" s="71"/>
      <c r="DV298" s="71"/>
      <c r="DW298" s="71"/>
      <c r="DX298" s="71"/>
      <c r="DY298" s="71"/>
      <c r="DZ298" s="71"/>
      <c r="EA298" s="71"/>
      <c r="EB298" s="71"/>
      <c r="EC298" s="71"/>
      <c r="ED298" s="71"/>
      <c r="EE298" s="71"/>
      <c r="EF298" s="71"/>
      <c r="EG298" s="71"/>
      <c r="EH298" s="71"/>
      <c r="EI298" s="74"/>
      <c r="EJ298" s="74"/>
      <c r="EK298" s="74"/>
      <c r="EL298" s="74"/>
      <c r="EM298" s="74"/>
      <c r="EN298" s="74"/>
      <c r="EO298" s="74"/>
      <c r="EP298" s="74"/>
      <c r="EQ298" s="74"/>
      <c r="ER298" s="74"/>
      <c r="ES298" s="74"/>
      <c r="ET298" s="74"/>
      <c r="EU298" s="74"/>
      <c r="EV298" s="74"/>
      <c r="EW298" s="74"/>
      <c r="EX298" s="74"/>
      <c r="EY298" s="74"/>
      <c r="EZ298" s="74"/>
      <c r="FA298" s="74"/>
      <c r="FB298" s="74"/>
    </row>
    <row r="299" spans="2:158" s="69" customFormat="1" ht="12">
      <c r="B299" s="76"/>
      <c r="C299" s="77" t="s">
        <v>397</v>
      </c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2"/>
      <c r="P299" s="71"/>
      <c r="Q299" s="71"/>
      <c r="R299" s="71"/>
      <c r="S299" s="71"/>
      <c r="T299" s="71"/>
      <c r="U299" s="71"/>
      <c r="V299" s="71"/>
      <c r="W299" s="71"/>
      <c r="X299" s="71"/>
      <c r="Y299" s="73"/>
      <c r="Z299" s="73"/>
      <c r="AA299" s="73"/>
      <c r="AB299" s="73"/>
      <c r="AC299" s="73"/>
      <c r="AD299" s="73"/>
      <c r="AE299" s="73"/>
      <c r="AF299" s="447">
        <f t="shared" si="344"/>
        <v>0</v>
      </c>
      <c r="AG299" s="168"/>
      <c r="AH299" s="168"/>
      <c r="AI299" s="168"/>
      <c r="AJ299" s="168"/>
      <c r="AK299" s="168"/>
      <c r="AL299" s="168"/>
      <c r="AM299" s="168"/>
      <c r="AN299" s="168"/>
      <c r="AO299" s="168"/>
      <c r="AP299" s="168"/>
      <c r="AQ299" s="168"/>
      <c r="AR299" s="168"/>
      <c r="AS299" s="447">
        <f t="shared" si="338"/>
        <v>0</v>
      </c>
      <c r="AT299" s="462"/>
      <c r="AU299" s="450">
        <f t="shared" si="340"/>
        <v>0</v>
      </c>
      <c r="AV299" s="168"/>
      <c r="AW299" s="168"/>
      <c r="AX299" s="168"/>
      <c r="AY299" s="462"/>
      <c r="AZ299" s="168"/>
      <c r="BA299" s="462"/>
      <c r="BB299" s="447">
        <f t="shared" si="341"/>
        <v>0</v>
      </c>
      <c r="BC299" s="168"/>
      <c r="BD299" s="168"/>
      <c r="BE299" s="168"/>
      <c r="BF299" s="168"/>
      <c r="BG299" s="462"/>
      <c r="BH299" s="462"/>
      <c r="BI299" s="462"/>
      <c r="BJ299" s="462"/>
      <c r="BK299" s="462"/>
      <c r="BL299" s="450">
        <f t="shared" si="342"/>
        <v>0</v>
      </c>
      <c r="BM299" s="168"/>
      <c r="BN299" s="168"/>
      <c r="BO299" s="168"/>
      <c r="BP299" s="168"/>
      <c r="BQ299" s="450">
        <f t="shared" si="337"/>
        <v>0</v>
      </c>
      <c r="BR299" s="168"/>
      <c r="BS299" s="168"/>
      <c r="BT299" s="168"/>
      <c r="BU299" s="168"/>
      <c r="BV299" s="168"/>
      <c r="BW299" s="168"/>
      <c r="BX299" s="168"/>
      <c r="BY299" s="168"/>
      <c r="BZ299" s="168"/>
      <c r="CA299" s="168"/>
      <c r="CB299" s="168"/>
      <c r="CC299" s="168"/>
      <c r="CD299" s="168"/>
      <c r="CE299" s="168"/>
      <c r="CF299" s="168"/>
      <c r="CG299" s="168"/>
      <c r="CH299" s="168"/>
      <c r="CI299" s="168"/>
      <c r="CJ299" s="168"/>
      <c r="CK299" s="168"/>
      <c r="CL299" s="168"/>
      <c r="CM299" s="168"/>
      <c r="CN299" s="168"/>
      <c r="CO299" s="168"/>
      <c r="CP299" s="571">
        <f t="shared" si="343"/>
        <v>0</v>
      </c>
      <c r="CQ299" s="168"/>
      <c r="CR299" s="168"/>
      <c r="CS299" s="168"/>
      <c r="CT299" s="168"/>
      <c r="CU299" s="168"/>
      <c r="CV299" s="168"/>
      <c r="CW299" s="168"/>
      <c r="CX299" s="168"/>
      <c r="CY299" s="168"/>
      <c r="CZ299" s="71"/>
      <c r="DA299" s="71"/>
      <c r="DB299" s="190">
        <f t="shared" si="326"/>
        <v>0</v>
      </c>
      <c r="DC299" s="71">
        <f t="shared" si="327"/>
        <v>0</v>
      </c>
      <c r="DD299" s="71"/>
      <c r="DE299" s="71"/>
      <c r="DF299" s="71"/>
      <c r="DG299" s="190">
        <f t="shared" si="328"/>
        <v>0</v>
      </c>
      <c r="DH299" s="71">
        <f t="shared" si="329"/>
        <v>0</v>
      </c>
      <c r="DI299" s="71"/>
      <c r="DJ299" s="71"/>
      <c r="DK299" s="71"/>
      <c r="DL299" s="71"/>
      <c r="DM299" s="71"/>
      <c r="DN299" s="71"/>
      <c r="DO299" s="71"/>
      <c r="DP299" s="71"/>
      <c r="DQ299" s="71"/>
      <c r="DR299" s="71"/>
      <c r="DS299" s="71"/>
      <c r="DT299" s="71"/>
      <c r="DU299" s="71"/>
      <c r="DV299" s="71"/>
      <c r="DW299" s="71"/>
      <c r="DX299" s="71"/>
      <c r="DY299" s="71"/>
      <c r="DZ299" s="71"/>
      <c r="EA299" s="71"/>
      <c r="EB299" s="71"/>
      <c r="EC299" s="71"/>
      <c r="ED299" s="71"/>
      <c r="EE299" s="71"/>
      <c r="EF299" s="71"/>
      <c r="EG299" s="71"/>
      <c r="EH299" s="71"/>
      <c r="EI299" s="74"/>
      <c r="EJ299" s="74"/>
      <c r="EK299" s="74"/>
      <c r="EL299" s="74"/>
      <c r="EM299" s="74"/>
      <c r="EN299" s="74"/>
      <c r="EO299" s="74"/>
      <c r="EP299" s="74"/>
      <c r="EQ299" s="74"/>
      <c r="ER299" s="74"/>
      <c r="ES299" s="74"/>
      <c r="ET299" s="74"/>
      <c r="EU299" s="74"/>
      <c r="EV299" s="74"/>
      <c r="EW299" s="74"/>
      <c r="EX299" s="74"/>
      <c r="EY299" s="74"/>
      <c r="EZ299" s="74"/>
      <c r="FA299" s="74"/>
      <c r="FB299" s="74"/>
    </row>
    <row r="300" spans="2:158" s="69" customFormat="1" ht="12">
      <c r="B300" s="76"/>
      <c r="C300" s="77" t="s">
        <v>398</v>
      </c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2"/>
      <c r="P300" s="71"/>
      <c r="Q300" s="71"/>
      <c r="R300" s="71"/>
      <c r="S300" s="71"/>
      <c r="T300" s="71"/>
      <c r="U300" s="71"/>
      <c r="V300" s="71"/>
      <c r="W300" s="71"/>
      <c r="X300" s="71"/>
      <c r="Y300" s="73"/>
      <c r="Z300" s="73"/>
      <c r="AA300" s="73"/>
      <c r="AB300" s="73"/>
      <c r="AC300" s="73"/>
      <c r="AD300" s="73"/>
      <c r="AE300" s="73"/>
      <c r="AF300" s="447">
        <f t="shared" si="344"/>
        <v>0</v>
      </c>
      <c r="AG300" s="168"/>
      <c r="AH300" s="168"/>
      <c r="AI300" s="168"/>
      <c r="AJ300" s="168"/>
      <c r="AK300" s="168"/>
      <c r="AL300" s="168"/>
      <c r="AM300" s="168"/>
      <c r="AN300" s="168"/>
      <c r="AO300" s="168"/>
      <c r="AP300" s="168"/>
      <c r="AQ300" s="168"/>
      <c r="AR300" s="168"/>
      <c r="AS300" s="447">
        <f t="shared" si="338"/>
        <v>0</v>
      </c>
      <c r="AT300" s="462"/>
      <c r="AU300" s="450">
        <f t="shared" si="340"/>
        <v>0</v>
      </c>
      <c r="AV300" s="168"/>
      <c r="AW300" s="168"/>
      <c r="AX300" s="168"/>
      <c r="AY300" s="462"/>
      <c r="AZ300" s="168"/>
      <c r="BA300" s="462"/>
      <c r="BB300" s="447">
        <f t="shared" si="341"/>
        <v>0</v>
      </c>
      <c r="BC300" s="168"/>
      <c r="BD300" s="168"/>
      <c r="BE300" s="168"/>
      <c r="BF300" s="168"/>
      <c r="BG300" s="462"/>
      <c r="BH300" s="462"/>
      <c r="BI300" s="462"/>
      <c r="BJ300" s="462"/>
      <c r="BK300" s="462"/>
      <c r="BL300" s="450">
        <f t="shared" si="342"/>
        <v>0</v>
      </c>
      <c r="BM300" s="168"/>
      <c r="BN300" s="168"/>
      <c r="BO300" s="168"/>
      <c r="BP300" s="168"/>
      <c r="BQ300" s="450">
        <f t="shared" si="337"/>
        <v>0</v>
      </c>
      <c r="BR300" s="168"/>
      <c r="BS300" s="168"/>
      <c r="BT300" s="168"/>
      <c r="BU300" s="168"/>
      <c r="BV300" s="168"/>
      <c r="BW300" s="168"/>
      <c r="BX300" s="168"/>
      <c r="BY300" s="168"/>
      <c r="BZ300" s="168"/>
      <c r="CA300" s="168"/>
      <c r="CB300" s="168"/>
      <c r="CC300" s="168"/>
      <c r="CD300" s="168"/>
      <c r="CE300" s="168"/>
      <c r="CF300" s="168"/>
      <c r="CG300" s="168"/>
      <c r="CH300" s="168"/>
      <c r="CI300" s="168"/>
      <c r="CJ300" s="168"/>
      <c r="CK300" s="168"/>
      <c r="CL300" s="168"/>
      <c r="CM300" s="168"/>
      <c r="CN300" s="168"/>
      <c r="CO300" s="168"/>
      <c r="CP300" s="571">
        <f t="shared" si="343"/>
        <v>0</v>
      </c>
      <c r="CQ300" s="168"/>
      <c r="CR300" s="168"/>
      <c r="CS300" s="168"/>
      <c r="CT300" s="168"/>
      <c r="CU300" s="168"/>
      <c r="CV300" s="168"/>
      <c r="CW300" s="168"/>
      <c r="CX300" s="168"/>
      <c r="CY300" s="168"/>
      <c r="CZ300" s="71"/>
      <c r="DA300" s="71"/>
      <c r="DB300" s="190">
        <f t="shared" si="326"/>
        <v>0</v>
      </c>
      <c r="DC300" s="71">
        <f t="shared" si="327"/>
        <v>0</v>
      </c>
      <c r="DD300" s="71"/>
      <c r="DE300" s="71"/>
      <c r="DF300" s="71"/>
      <c r="DG300" s="190">
        <f t="shared" si="328"/>
        <v>0</v>
      </c>
      <c r="DH300" s="71">
        <f t="shared" si="329"/>
        <v>0</v>
      </c>
      <c r="DI300" s="71"/>
      <c r="DJ300" s="71"/>
      <c r="DK300" s="71"/>
      <c r="DL300" s="71"/>
      <c r="DM300" s="71"/>
      <c r="DN300" s="71"/>
      <c r="DO300" s="71"/>
      <c r="DP300" s="71"/>
      <c r="DQ300" s="71"/>
      <c r="DR300" s="71"/>
      <c r="DS300" s="71"/>
      <c r="DT300" s="71"/>
      <c r="DU300" s="71"/>
      <c r="DV300" s="71"/>
      <c r="DW300" s="71"/>
      <c r="DX300" s="71"/>
      <c r="DY300" s="71"/>
      <c r="DZ300" s="71"/>
      <c r="EA300" s="71"/>
      <c r="EB300" s="71"/>
      <c r="EC300" s="71"/>
      <c r="ED300" s="71"/>
      <c r="EE300" s="71"/>
      <c r="EF300" s="71"/>
      <c r="EG300" s="71"/>
      <c r="EH300" s="71"/>
      <c r="EI300" s="74"/>
      <c r="EJ300" s="74"/>
      <c r="EK300" s="74"/>
      <c r="EL300" s="74"/>
      <c r="EM300" s="74"/>
      <c r="EN300" s="74"/>
      <c r="EO300" s="74"/>
      <c r="EP300" s="74"/>
      <c r="EQ300" s="74"/>
      <c r="ER300" s="74"/>
      <c r="ES300" s="74"/>
      <c r="ET300" s="74"/>
      <c r="EU300" s="74"/>
      <c r="EV300" s="74"/>
      <c r="EW300" s="74"/>
      <c r="EX300" s="74"/>
      <c r="EY300" s="74"/>
      <c r="EZ300" s="74"/>
      <c r="FA300" s="74"/>
      <c r="FB300" s="74"/>
    </row>
    <row r="301" spans="2:158" s="187" customFormat="1" ht="24" customHeight="1">
      <c r="B301" s="702" t="s">
        <v>433</v>
      </c>
      <c r="C301" s="704" t="s">
        <v>434</v>
      </c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185"/>
      <c r="P301" s="88"/>
      <c r="Q301" s="88"/>
      <c r="R301" s="88"/>
      <c r="S301" s="88"/>
      <c r="T301" s="88"/>
      <c r="U301" s="88"/>
      <c r="V301" s="88"/>
      <c r="W301" s="88"/>
      <c r="X301" s="88"/>
      <c r="Y301" s="88">
        <v>36</v>
      </c>
      <c r="Z301" s="88"/>
      <c r="AA301" s="88"/>
      <c r="AB301" s="88"/>
      <c r="AC301" s="88"/>
      <c r="AD301" s="88"/>
      <c r="AE301" s="88"/>
      <c r="AF301" s="447">
        <f t="shared" si="344"/>
        <v>36.100000000000009</v>
      </c>
      <c r="AG301" s="88">
        <v>2.2999999999999998</v>
      </c>
      <c r="AH301" s="88"/>
      <c r="AI301" s="88"/>
      <c r="AJ301" s="88"/>
      <c r="AK301" s="88"/>
      <c r="AL301" s="88">
        <v>1.2</v>
      </c>
      <c r="AM301" s="88">
        <v>0.9</v>
      </c>
      <c r="AN301" s="88"/>
      <c r="AO301" s="88">
        <v>29.2</v>
      </c>
      <c r="AP301" s="88">
        <v>2.2999999999999998</v>
      </c>
      <c r="AQ301" s="314">
        <v>14</v>
      </c>
      <c r="AR301" s="88"/>
      <c r="AS301" s="447">
        <f t="shared" si="338"/>
        <v>32.700000000000003</v>
      </c>
      <c r="AT301" s="450"/>
      <c r="AU301" s="450">
        <f t="shared" si="340"/>
        <v>0.2</v>
      </c>
      <c r="AV301" s="88"/>
      <c r="AW301" s="88"/>
      <c r="AX301" s="88">
        <v>0.2</v>
      </c>
      <c r="AY301" s="450">
        <v>0.8</v>
      </c>
      <c r="AZ301" s="88">
        <v>0.2</v>
      </c>
      <c r="BA301" s="450">
        <v>0.6</v>
      </c>
      <c r="BB301" s="447">
        <f t="shared" si="341"/>
        <v>1.4000000000000001</v>
      </c>
      <c r="BC301" s="88">
        <v>0.1</v>
      </c>
      <c r="BD301" s="88">
        <v>1.2</v>
      </c>
      <c r="BE301" s="88">
        <v>0.1</v>
      </c>
      <c r="BF301" s="88">
        <v>0.1</v>
      </c>
      <c r="BG301" s="450"/>
      <c r="BH301" s="450">
        <v>0.2</v>
      </c>
      <c r="BI301" s="450"/>
      <c r="BJ301" s="450"/>
      <c r="BK301" s="450"/>
      <c r="BL301" s="450">
        <f t="shared" si="342"/>
        <v>0.2</v>
      </c>
      <c r="BM301" s="88"/>
      <c r="BN301" s="88"/>
      <c r="BO301" s="88"/>
      <c r="BP301" s="88">
        <v>0.2</v>
      </c>
      <c r="BQ301" s="450">
        <f t="shared" si="337"/>
        <v>3.4000000000000057</v>
      </c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>
        <v>1.5</v>
      </c>
      <c r="CN301" s="88"/>
      <c r="CO301" s="88"/>
      <c r="CP301" s="305">
        <f t="shared" si="343"/>
        <v>1.5</v>
      </c>
      <c r="CQ301" s="88">
        <v>0.9</v>
      </c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305">
        <f t="shared" si="326"/>
        <v>2.4</v>
      </c>
      <c r="DC301" s="33">
        <f t="shared" si="327"/>
        <v>0</v>
      </c>
      <c r="DD301" s="88"/>
      <c r="DE301" s="88"/>
      <c r="DF301" s="88"/>
      <c r="DG301" s="305">
        <f t="shared" si="328"/>
        <v>2.4</v>
      </c>
      <c r="DH301" s="33">
        <f t="shared" si="329"/>
        <v>0</v>
      </c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186"/>
      <c r="EJ301" s="186"/>
      <c r="EK301" s="186"/>
      <c r="EL301" s="186"/>
      <c r="EM301" s="186"/>
      <c r="EN301" s="186"/>
      <c r="EO301" s="186"/>
      <c r="EP301" s="186"/>
      <c r="EQ301" s="186"/>
      <c r="ER301" s="186"/>
      <c r="ES301" s="186"/>
      <c r="ET301" s="186"/>
      <c r="EU301" s="186"/>
      <c r="EV301" s="186"/>
      <c r="EW301" s="186"/>
      <c r="EX301" s="186"/>
      <c r="EY301" s="186"/>
      <c r="EZ301" s="186"/>
      <c r="FA301" s="186"/>
      <c r="FB301" s="186"/>
    </row>
    <row r="302" spans="2:158" s="83" customFormat="1" ht="12">
      <c r="B302" s="703"/>
      <c r="C302" s="705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7"/>
      <c r="P302" s="86"/>
      <c r="Q302" s="86"/>
      <c r="R302" s="86"/>
      <c r="S302" s="86"/>
      <c r="T302" s="86"/>
      <c r="U302" s="86"/>
      <c r="V302" s="86"/>
      <c r="W302" s="86"/>
      <c r="X302" s="86"/>
      <c r="Y302" s="88">
        <f>SUM(Y303:Y316)</f>
        <v>36</v>
      </c>
      <c r="Z302" s="88">
        <f t="shared" ref="Z302:BP302" si="345">SUM(Z303:Z316)</f>
        <v>0</v>
      </c>
      <c r="AA302" s="88">
        <f t="shared" si="345"/>
        <v>0</v>
      </c>
      <c r="AB302" s="88">
        <f t="shared" si="345"/>
        <v>0</v>
      </c>
      <c r="AC302" s="88">
        <f t="shared" si="345"/>
        <v>0</v>
      </c>
      <c r="AD302" s="88">
        <f t="shared" si="345"/>
        <v>0</v>
      </c>
      <c r="AE302" s="88">
        <f t="shared" si="345"/>
        <v>0</v>
      </c>
      <c r="AF302" s="447">
        <f t="shared" si="344"/>
        <v>36054</v>
      </c>
      <c r="AG302" s="88">
        <f t="shared" si="345"/>
        <v>2252</v>
      </c>
      <c r="AH302" s="88">
        <f t="shared" si="345"/>
        <v>23</v>
      </c>
      <c r="AI302" s="88">
        <f t="shared" si="345"/>
        <v>12</v>
      </c>
      <c r="AJ302" s="88">
        <f t="shared" si="345"/>
        <v>0</v>
      </c>
      <c r="AK302" s="88">
        <f t="shared" si="345"/>
        <v>0</v>
      </c>
      <c r="AL302" s="88">
        <f t="shared" si="345"/>
        <v>1207</v>
      </c>
      <c r="AM302" s="88">
        <f t="shared" si="345"/>
        <v>866</v>
      </c>
      <c r="AN302" s="88">
        <f t="shared" si="345"/>
        <v>0</v>
      </c>
      <c r="AO302" s="88">
        <f t="shared" si="345"/>
        <v>29246</v>
      </c>
      <c r="AP302" s="88">
        <f t="shared" si="345"/>
        <v>2287</v>
      </c>
      <c r="AQ302" s="88">
        <f t="shared" si="345"/>
        <v>13991</v>
      </c>
      <c r="AR302" s="88">
        <f t="shared" si="345"/>
        <v>0</v>
      </c>
      <c r="AS302" s="447">
        <f>SUM(AG302,AH302,AK302,AL302,AO302)</f>
        <v>32728</v>
      </c>
      <c r="AT302" s="450">
        <f t="shared" si="345"/>
        <v>0</v>
      </c>
      <c r="AU302" s="450">
        <f t="shared" si="345"/>
        <v>175</v>
      </c>
      <c r="AV302" s="88">
        <f t="shared" si="345"/>
        <v>0</v>
      </c>
      <c r="AW302" s="88">
        <f t="shared" si="345"/>
        <v>0</v>
      </c>
      <c r="AX302" s="88">
        <f t="shared" si="345"/>
        <v>175</v>
      </c>
      <c r="AY302" s="450">
        <f t="shared" si="345"/>
        <v>771</v>
      </c>
      <c r="AZ302" s="88">
        <f t="shared" si="345"/>
        <v>166</v>
      </c>
      <c r="BA302" s="450">
        <f t="shared" si="345"/>
        <v>590</v>
      </c>
      <c r="BB302" s="447">
        <f t="shared" si="341"/>
        <v>1339</v>
      </c>
      <c r="BC302" s="88">
        <f t="shared" si="345"/>
        <v>119</v>
      </c>
      <c r="BD302" s="88">
        <f t="shared" si="345"/>
        <v>1189</v>
      </c>
      <c r="BE302" s="88">
        <f t="shared" si="345"/>
        <v>141</v>
      </c>
      <c r="BF302" s="88">
        <f t="shared" si="345"/>
        <v>31</v>
      </c>
      <c r="BG302" s="450">
        <f t="shared" si="345"/>
        <v>0</v>
      </c>
      <c r="BH302" s="450">
        <f t="shared" si="345"/>
        <v>228</v>
      </c>
      <c r="BI302" s="450">
        <f t="shared" si="345"/>
        <v>0</v>
      </c>
      <c r="BJ302" s="450">
        <f t="shared" si="345"/>
        <v>0</v>
      </c>
      <c r="BK302" s="450">
        <f t="shared" si="345"/>
        <v>0</v>
      </c>
      <c r="BL302" s="450">
        <f t="shared" si="342"/>
        <v>223</v>
      </c>
      <c r="BM302" s="88">
        <f t="shared" si="345"/>
        <v>0</v>
      </c>
      <c r="BN302" s="88">
        <f t="shared" si="345"/>
        <v>0</v>
      </c>
      <c r="BO302" s="88">
        <f t="shared" si="345"/>
        <v>0</v>
      </c>
      <c r="BP302" s="88">
        <f t="shared" si="345"/>
        <v>223</v>
      </c>
      <c r="BQ302" s="450">
        <f t="shared" si="337"/>
        <v>3326</v>
      </c>
      <c r="BR302" s="176"/>
      <c r="BS302" s="176"/>
      <c r="BT302" s="176"/>
      <c r="BU302" s="176"/>
      <c r="BV302" s="176"/>
      <c r="BW302" s="176"/>
      <c r="BX302" s="176"/>
      <c r="BY302" s="176"/>
      <c r="BZ302" s="176"/>
      <c r="CA302" s="176"/>
      <c r="CB302" s="176"/>
      <c r="CC302" s="176"/>
      <c r="CD302" s="176"/>
      <c r="CE302" s="176"/>
      <c r="CF302" s="176"/>
      <c r="CG302" s="176"/>
      <c r="CH302" s="176"/>
      <c r="CI302" s="176"/>
      <c r="CJ302" s="176"/>
      <c r="CK302" s="176"/>
      <c r="CL302" s="176"/>
      <c r="CM302" s="176">
        <f>SUM(CM303:CM316)</f>
        <v>1519</v>
      </c>
      <c r="CN302" s="176"/>
      <c r="CO302" s="176"/>
      <c r="CP302" s="306">
        <f t="shared" si="343"/>
        <v>1519</v>
      </c>
      <c r="CQ302" s="176">
        <f>SUM(CQ303:CQ316)</f>
        <v>885</v>
      </c>
      <c r="CR302" s="176"/>
      <c r="CS302" s="176"/>
      <c r="CT302" s="176"/>
      <c r="CU302" s="176"/>
      <c r="CV302" s="176"/>
      <c r="CW302" s="176"/>
      <c r="CX302" s="176"/>
      <c r="CY302" s="176"/>
      <c r="CZ302" s="86"/>
      <c r="DA302" s="86"/>
      <c r="DB302" s="188">
        <f t="shared" si="326"/>
        <v>2404</v>
      </c>
      <c r="DC302" s="38">
        <f t="shared" si="327"/>
        <v>0</v>
      </c>
      <c r="DD302" s="86"/>
      <c r="DE302" s="86"/>
      <c r="DF302" s="86"/>
      <c r="DG302" s="188">
        <f t="shared" si="328"/>
        <v>2404</v>
      </c>
      <c r="DH302" s="38">
        <f t="shared" si="329"/>
        <v>0</v>
      </c>
      <c r="DI302" s="86"/>
      <c r="DJ302" s="86"/>
      <c r="DK302" s="86"/>
      <c r="DL302" s="86"/>
      <c r="DM302" s="86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6"/>
      <c r="EI302" s="89"/>
      <c r="EJ302" s="89"/>
      <c r="EK302" s="89"/>
      <c r="EL302" s="89"/>
      <c r="EM302" s="89"/>
      <c r="EN302" s="89"/>
      <c r="EO302" s="89"/>
      <c r="EP302" s="89"/>
      <c r="EQ302" s="89"/>
      <c r="ER302" s="89"/>
      <c r="ES302" s="89"/>
      <c r="ET302" s="89"/>
      <c r="EU302" s="89"/>
      <c r="EV302" s="89"/>
      <c r="EW302" s="89"/>
      <c r="EX302" s="89"/>
      <c r="EY302" s="89"/>
      <c r="EZ302" s="89"/>
      <c r="FA302" s="89"/>
      <c r="FB302" s="89"/>
    </row>
    <row r="303" spans="2:158" s="69" customFormat="1" ht="12">
      <c r="B303" s="76"/>
      <c r="C303" s="77" t="s">
        <v>385</v>
      </c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2"/>
      <c r="P303" s="71"/>
      <c r="Q303" s="71"/>
      <c r="R303" s="71"/>
      <c r="S303" s="71"/>
      <c r="T303" s="71"/>
      <c r="U303" s="71"/>
      <c r="V303" s="71"/>
      <c r="W303" s="71"/>
      <c r="X303" s="71"/>
      <c r="Y303" s="73">
        <v>10</v>
      </c>
      <c r="Z303" s="73"/>
      <c r="AA303" s="73"/>
      <c r="AB303" s="73"/>
      <c r="AC303" s="73"/>
      <c r="AD303" s="73"/>
      <c r="AE303" s="73"/>
      <c r="AF303" s="447">
        <f t="shared" si="344"/>
        <v>7503</v>
      </c>
      <c r="AG303" s="168"/>
      <c r="AH303" s="168">
        <v>21</v>
      </c>
      <c r="AI303" s="168">
        <v>10</v>
      </c>
      <c r="AJ303" s="168"/>
      <c r="AK303" s="168"/>
      <c r="AL303" s="168"/>
      <c r="AM303" s="168"/>
      <c r="AN303" s="168"/>
      <c r="AO303" s="168">
        <v>6247</v>
      </c>
      <c r="AP303" s="168">
        <v>652</v>
      </c>
      <c r="AQ303" s="168">
        <v>91</v>
      </c>
      <c r="AR303" s="168"/>
      <c r="AS303" s="447">
        <f t="shared" si="338"/>
        <v>6268</v>
      </c>
      <c r="AT303" s="462"/>
      <c r="AU303" s="450">
        <f t="shared" si="340"/>
        <v>0</v>
      </c>
      <c r="AV303" s="168"/>
      <c r="AW303" s="168"/>
      <c r="AX303" s="168"/>
      <c r="AY303" s="462">
        <v>572</v>
      </c>
      <c r="AZ303" s="168">
        <v>72</v>
      </c>
      <c r="BA303" s="462">
        <v>180</v>
      </c>
      <c r="BB303" s="447">
        <f t="shared" si="341"/>
        <v>417</v>
      </c>
      <c r="BC303" s="168">
        <v>3</v>
      </c>
      <c r="BD303" s="168">
        <v>414</v>
      </c>
      <c r="BE303" s="168">
        <v>14</v>
      </c>
      <c r="BF303" s="168"/>
      <c r="BG303" s="462"/>
      <c r="BH303" s="462">
        <v>41</v>
      </c>
      <c r="BI303" s="462"/>
      <c r="BJ303" s="462"/>
      <c r="BK303" s="462"/>
      <c r="BL303" s="450">
        <f t="shared" si="342"/>
        <v>25</v>
      </c>
      <c r="BM303" s="168"/>
      <c r="BN303" s="168"/>
      <c r="BO303" s="168"/>
      <c r="BP303" s="168">
        <v>25</v>
      </c>
      <c r="BQ303" s="450">
        <f t="shared" si="337"/>
        <v>1235</v>
      </c>
      <c r="BR303" s="168"/>
      <c r="BS303" s="168"/>
      <c r="BT303" s="168"/>
      <c r="BU303" s="168"/>
      <c r="BV303" s="168"/>
      <c r="BW303" s="168"/>
      <c r="BX303" s="168"/>
      <c r="BY303" s="168"/>
      <c r="BZ303" s="168"/>
      <c r="CA303" s="168"/>
      <c r="CB303" s="168"/>
      <c r="CC303" s="168"/>
      <c r="CD303" s="168"/>
      <c r="CE303" s="168"/>
      <c r="CF303" s="168"/>
      <c r="CG303" s="168"/>
      <c r="CH303" s="168"/>
      <c r="CI303" s="168"/>
      <c r="CJ303" s="168"/>
      <c r="CK303" s="168"/>
      <c r="CL303" s="168"/>
      <c r="CM303" s="168"/>
      <c r="CN303" s="168"/>
      <c r="CO303" s="168"/>
      <c r="CP303" s="571">
        <f t="shared" si="343"/>
        <v>0</v>
      </c>
      <c r="CQ303" s="168"/>
      <c r="CR303" s="168"/>
      <c r="CS303" s="168"/>
      <c r="CT303" s="168"/>
      <c r="CU303" s="168"/>
      <c r="CV303" s="168"/>
      <c r="CW303" s="168"/>
      <c r="CX303" s="168"/>
      <c r="CY303" s="168"/>
      <c r="CZ303" s="71"/>
      <c r="DA303" s="71"/>
      <c r="DB303" s="190">
        <f t="shared" si="326"/>
        <v>0</v>
      </c>
      <c r="DC303" s="71">
        <f t="shared" si="327"/>
        <v>0</v>
      </c>
      <c r="DD303" s="71"/>
      <c r="DE303" s="71"/>
      <c r="DF303" s="71"/>
      <c r="DG303" s="190">
        <f t="shared" si="328"/>
        <v>0</v>
      </c>
      <c r="DH303" s="71">
        <f t="shared" si="329"/>
        <v>0</v>
      </c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1"/>
      <c r="DW303" s="71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4"/>
      <c r="EJ303" s="74"/>
      <c r="EK303" s="74"/>
      <c r="EL303" s="74"/>
      <c r="EM303" s="74"/>
      <c r="EN303" s="74"/>
      <c r="EO303" s="74"/>
      <c r="EP303" s="74"/>
      <c r="EQ303" s="74"/>
      <c r="ER303" s="74"/>
      <c r="ES303" s="74"/>
      <c r="ET303" s="74"/>
      <c r="EU303" s="74"/>
      <c r="EV303" s="74"/>
      <c r="EW303" s="74"/>
      <c r="EX303" s="74"/>
      <c r="EY303" s="74"/>
      <c r="EZ303" s="74"/>
      <c r="FA303" s="74"/>
      <c r="FB303" s="74"/>
    </row>
    <row r="304" spans="2:158" s="69" customFormat="1" ht="12">
      <c r="B304" s="76"/>
      <c r="C304" s="77" t="s">
        <v>386</v>
      </c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2"/>
      <c r="P304" s="71"/>
      <c r="Q304" s="71"/>
      <c r="R304" s="71"/>
      <c r="S304" s="71"/>
      <c r="T304" s="71"/>
      <c r="U304" s="71"/>
      <c r="V304" s="71"/>
      <c r="W304" s="71"/>
      <c r="X304" s="71"/>
      <c r="Y304" s="73">
        <v>2</v>
      </c>
      <c r="Z304" s="73"/>
      <c r="AA304" s="73"/>
      <c r="AB304" s="73"/>
      <c r="AC304" s="73"/>
      <c r="AD304" s="73"/>
      <c r="AE304" s="73"/>
      <c r="AF304" s="447">
        <f t="shared" si="344"/>
        <v>16201</v>
      </c>
      <c r="AG304" s="168">
        <v>1296</v>
      </c>
      <c r="AH304" s="168"/>
      <c r="AI304" s="168"/>
      <c r="AJ304" s="168"/>
      <c r="AK304" s="168"/>
      <c r="AL304" s="168">
        <v>820</v>
      </c>
      <c r="AM304" s="168">
        <v>820</v>
      </c>
      <c r="AN304" s="168"/>
      <c r="AO304" s="168">
        <v>13149</v>
      </c>
      <c r="AP304" s="168"/>
      <c r="AQ304" s="168">
        <v>9639</v>
      </c>
      <c r="AR304" s="168"/>
      <c r="AS304" s="447">
        <f t="shared" si="338"/>
        <v>15265</v>
      </c>
      <c r="AT304" s="462"/>
      <c r="AU304" s="450">
        <f t="shared" si="340"/>
        <v>0</v>
      </c>
      <c r="AV304" s="168"/>
      <c r="AW304" s="168"/>
      <c r="AX304" s="168"/>
      <c r="AY304" s="462">
        <v>89</v>
      </c>
      <c r="AZ304" s="168">
        <v>80</v>
      </c>
      <c r="BA304" s="462">
        <v>23</v>
      </c>
      <c r="BB304" s="447">
        <f t="shared" si="341"/>
        <v>545</v>
      </c>
      <c r="BC304" s="168">
        <v>75</v>
      </c>
      <c r="BD304" s="168">
        <v>454</v>
      </c>
      <c r="BE304" s="168"/>
      <c r="BF304" s="168">
        <v>16</v>
      </c>
      <c r="BG304" s="462"/>
      <c r="BH304" s="462">
        <v>122</v>
      </c>
      <c r="BI304" s="462"/>
      <c r="BJ304" s="462"/>
      <c r="BK304" s="462"/>
      <c r="BL304" s="450">
        <f t="shared" si="342"/>
        <v>157</v>
      </c>
      <c r="BM304" s="168"/>
      <c r="BN304" s="168"/>
      <c r="BO304" s="168"/>
      <c r="BP304" s="168">
        <v>157</v>
      </c>
      <c r="BQ304" s="450">
        <f t="shared" si="337"/>
        <v>936</v>
      </c>
      <c r="BR304" s="168"/>
      <c r="BS304" s="168"/>
      <c r="BT304" s="168"/>
      <c r="BU304" s="168"/>
      <c r="BV304" s="168"/>
      <c r="BW304" s="168"/>
      <c r="BX304" s="168"/>
      <c r="BY304" s="168"/>
      <c r="BZ304" s="168"/>
      <c r="CA304" s="168"/>
      <c r="CB304" s="168"/>
      <c r="CC304" s="168"/>
      <c r="CD304" s="168"/>
      <c r="CE304" s="168"/>
      <c r="CF304" s="168"/>
      <c r="CG304" s="168"/>
      <c r="CH304" s="168"/>
      <c r="CI304" s="168"/>
      <c r="CJ304" s="168"/>
      <c r="CK304" s="168"/>
      <c r="CL304" s="168"/>
      <c r="CM304" s="168"/>
      <c r="CN304" s="168"/>
      <c r="CO304" s="168"/>
      <c r="CP304" s="571">
        <f t="shared" si="343"/>
        <v>0</v>
      </c>
      <c r="CQ304" s="168"/>
      <c r="CR304" s="168"/>
      <c r="CS304" s="168"/>
      <c r="CT304" s="168"/>
      <c r="CU304" s="168"/>
      <c r="CV304" s="168"/>
      <c r="CW304" s="168"/>
      <c r="CX304" s="168"/>
      <c r="CY304" s="168"/>
      <c r="CZ304" s="71"/>
      <c r="DA304" s="71"/>
      <c r="DB304" s="190">
        <f t="shared" si="326"/>
        <v>0</v>
      </c>
      <c r="DC304" s="71">
        <f t="shared" si="327"/>
        <v>0</v>
      </c>
      <c r="DD304" s="71"/>
      <c r="DE304" s="71"/>
      <c r="DF304" s="71"/>
      <c r="DG304" s="190">
        <f t="shared" si="328"/>
        <v>0</v>
      </c>
      <c r="DH304" s="71">
        <f t="shared" si="329"/>
        <v>0</v>
      </c>
      <c r="DI304" s="71"/>
      <c r="DJ304" s="71"/>
      <c r="DK304" s="71"/>
      <c r="DL304" s="71"/>
      <c r="DM304" s="71"/>
      <c r="DN304" s="71"/>
      <c r="DO304" s="71"/>
      <c r="DP304" s="71"/>
      <c r="DQ304" s="71"/>
      <c r="DR304" s="71"/>
      <c r="DS304" s="71"/>
      <c r="DT304" s="71"/>
      <c r="DU304" s="71"/>
      <c r="DV304" s="71"/>
      <c r="DW304" s="71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4"/>
      <c r="EJ304" s="74"/>
      <c r="EK304" s="74"/>
      <c r="EL304" s="74"/>
      <c r="EM304" s="74"/>
      <c r="EN304" s="74"/>
      <c r="EO304" s="74"/>
      <c r="EP304" s="74"/>
      <c r="EQ304" s="74"/>
      <c r="ER304" s="74"/>
      <c r="ES304" s="74"/>
      <c r="ET304" s="74"/>
      <c r="EU304" s="74"/>
      <c r="EV304" s="74"/>
      <c r="EW304" s="74"/>
      <c r="EX304" s="74"/>
      <c r="EY304" s="74"/>
      <c r="EZ304" s="74"/>
      <c r="FA304" s="74"/>
      <c r="FB304" s="74"/>
    </row>
    <row r="305" spans="2:158" s="69" customFormat="1" ht="12">
      <c r="B305" s="76"/>
      <c r="C305" s="77" t="s">
        <v>387</v>
      </c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2"/>
      <c r="P305" s="71"/>
      <c r="Q305" s="71"/>
      <c r="R305" s="71"/>
      <c r="S305" s="71"/>
      <c r="T305" s="71"/>
      <c r="U305" s="71"/>
      <c r="V305" s="71"/>
      <c r="W305" s="71"/>
      <c r="X305" s="71"/>
      <c r="Y305" s="73"/>
      <c r="Z305" s="73"/>
      <c r="AA305" s="73"/>
      <c r="AB305" s="73"/>
      <c r="AC305" s="73"/>
      <c r="AD305" s="73"/>
      <c r="AE305" s="73"/>
      <c r="AF305" s="447">
        <f t="shared" si="344"/>
        <v>0</v>
      </c>
      <c r="AG305" s="168"/>
      <c r="AH305" s="168"/>
      <c r="AI305" s="168"/>
      <c r="AJ305" s="168"/>
      <c r="AK305" s="168"/>
      <c r="AL305" s="168"/>
      <c r="AM305" s="168"/>
      <c r="AN305" s="168"/>
      <c r="AO305" s="168"/>
      <c r="AP305" s="168"/>
      <c r="AQ305" s="168"/>
      <c r="AR305" s="168"/>
      <c r="AS305" s="447">
        <f t="shared" si="338"/>
        <v>0</v>
      </c>
      <c r="AT305" s="462"/>
      <c r="AU305" s="450">
        <f t="shared" si="340"/>
        <v>0</v>
      </c>
      <c r="AV305" s="168"/>
      <c r="AW305" s="168"/>
      <c r="AX305" s="168"/>
      <c r="AY305" s="462"/>
      <c r="AZ305" s="168"/>
      <c r="BA305" s="462"/>
      <c r="BB305" s="447">
        <f t="shared" si="341"/>
        <v>0</v>
      </c>
      <c r="BC305" s="168"/>
      <c r="BD305" s="168"/>
      <c r="BE305" s="168"/>
      <c r="BF305" s="168"/>
      <c r="BG305" s="462"/>
      <c r="BH305" s="462"/>
      <c r="BI305" s="462"/>
      <c r="BJ305" s="462"/>
      <c r="BK305" s="462"/>
      <c r="BL305" s="450">
        <f t="shared" si="342"/>
        <v>0</v>
      </c>
      <c r="BM305" s="168"/>
      <c r="BN305" s="168"/>
      <c r="BO305" s="168"/>
      <c r="BP305" s="168"/>
      <c r="BQ305" s="450">
        <f t="shared" si="337"/>
        <v>0</v>
      </c>
      <c r="BR305" s="168"/>
      <c r="BS305" s="168"/>
      <c r="BT305" s="168"/>
      <c r="BU305" s="168"/>
      <c r="BV305" s="168"/>
      <c r="BW305" s="168"/>
      <c r="BX305" s="168"/>
      <c r="BY305" s="168"/>
      <c r="BZ305" s="168"/>
      <c r="CA305" s="168"/>
      <c r="CB305" s="168"/>
      <c r="CC305" s="168"/>
      <c r="CD305" s="168"/>
      <c r="CE305" s="168"/>
      <c r="CF305" s="168"/>
      <c r="CG305" s="168"/>
      <c r="CH305" s="168"/>
      <c r="CI305" s="168"/>
      <c r="CJ305" s="168"/>
      <c r="CK305" s="168"/>
      <c r="CL305" s="168"/>
      <c r="CM305" s="168"/>
      <c r="CN305" s="168"/>
      <c r="CO305" s="168"/>
      <c r="CP305" s="571">
        <f t="shared" si="343"/>
        <v>0</v>
      </c>
      <c r="CQ305" s="168"/>
      <c r="CR305" s="168"/>
      <c r="CS305" s="168"/>
      <c r="CT305" s="168"/>
      <c r="CU305" s="168"/>
      <c r="CV305" s="168"/>
      <c r="CW305" s="168"/>
      <c r="CX305" s="168"/>
      <c r="CY305" s="168"/>
      <c r="CZ305" s="71"/>
      <c r="DA305" s="71"/>
      <c r="DB305" s="190">
        <f t="shared" si="326"/>
        <v>0</v>
      </c>
      <c r="DC305" s="71">
        <f t="shared" si="327"/>
        <v>0</v>
      </c>
      <c r="DD305" s="71"/>
      <c r="DE305" s="71"/>
      <c r="DF305" s="71"/>
      <c r="DG305" s="190">
        <f t="shared" si="328"/>
        <v>0</v>
      </c>
      <c r="DH305" s="71">
        <f t="shared" si="329"/>
        <v>0</v>
      </c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1"/>
      <c r="DW305" s="71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4"/>
      <c r="EJ305" s="74"/>
      <c r="EK305" s="74"/>
      <c r="EL305" s="74"/>
      <c r="EM305" s="74"/>
      <c r="EN305" s="74"/>
      <c r="EO305" s="74"/>
      <c r="EP305" s="74"/>
      <c r="EQ305" s="74"/>
      <c r="ER305" s="74"/>
      <c r="ES305" s="74"/>
      <c r="ET305" s="74"/>
      <c r="EU305" s="74"/>
      <c r="EV305" s="74"/>
      <c r="EW305" s="74"/>
      <c r="EX305" s="74"/>
      <c r="EY305" s="74"/>
      <c r="EZ305" s="74"/>
      <c r="FA305" s="74"/>
      <c r="FB305" s="74"/>
    </row>
    <row r="306" spans="2:158" s="69" customFormat="1" ht="12">
      <c r="B306" s="76"/>
      <c r="C306" s="77" t="s">
        <v>388</v>
      </c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2"/>
      <c r="P306" s="71"/>
      <c r="Q306" s="71"/>
      <c r="R306" s="71"/>
      <c r="S306" s="71"/>
      <c r="T306" s="71"/>
      <c r="U306" s="71"/>
      <c r="V306" s="71"/>
      <c r="W306" s="71"/>
      <c r="X306" s="71"/>
      <c r="Y306" s="73"/>
      <c r="Z306" s="73"/>
      <c r="AA306" s="73"/>
      <c r="AB306" s="73"/>
      <c r="AC306" s="73"/>
      <c r="AD306" s="73"/>
      <c r="AE306" s="73"/>
      <c r="AF306" s="447">
        <f t="shared" si="344"/>
        <v>0</v>
      </c>
      <c r="AG306" s="168"/>
      <c r="AH306" s="168"/>
      <c r="AI306" s="168"/>
      <c r="AJ306" s="168"/>
      <c r="AK306" s="168"/>
      <c r="AL306" s="168"/>
      <c r="AM306" s="168"/>
      <c r="AN306" s="168"/>
      <c r="AO306" s="168"/>
      <c r="AP306" s="168"/>
      <c r="AQ306" s="168"/>
      <c r="AR306" s="168"/>
      <c r="AS306" s="447">
        <f>SUM(AG306,AH306,AK306,AL306,AO306)</f>
        <v>0</v>
      </c>
      <c r="AT306" s="462"/>
      <c r="AU306" s="450">
        <f>SUM(AV306:AX306)</f>
        <v>0</v>
      </c>
      <c r="AV306" s="168"/>
      <c r="AW306" s="168"/>
      <c r="AX306" s="168"/>
      <c r="AY306" s="462"/>
      <c r="AZ306" s="168"/>
      <c r="BA306" s="462"/>
      <c r="BB306" s="447">
        <f>SUM(BC306,BD306,BF306)</f>
        <v>0</v>
      </c>
      <c r="BC306" s="168"/>
      <c r="BD306" s="168"/>
      <c r="BE306" s="168"/>
      <c r="BF306" s="168"/>
      <c r="BG306" s="462"/>
      <c r="BH306" s="462"/>
      <c r="BI306" s="462"/>
      <c r="BJ306" s="462"/>
      <c r="BK306" s="462"/>
      <c r="BL306" s="450">
        <f>SUM(BM306:BP306)</f>
        <v>0</v>
      </c>
      <c r="BM306" s="168"/>
      <c r="BN306" s="168"/>
      <c r="BO306" s="168"/>
      <c r="BP306" s="168"/>
      <c r="BQ306" s="450">
        <f>SUM(AF306-AS306)</f>
        <v>0</v>
      </c>
      <c r="BR306" s="168"/>
      <c r="BS306" s="168"/>
      <c r="BT306" s="168"/>
      <c r="BU306" s="168"/>
      <c r="BV306" s="168"/>
      <c r="BW306" s="168"/>
      <c r="BX306" s="168"/>
      <c r="BY306" s="168"/>
      <c r="BZ306" s="168"/>
      <c r="CA306" s="168"/>
      <c r="CB306" s="168"/>
      <c r="CC306" s="168"/>
      <c r="CD306" s="168"/>
      <c r="CE306" s="168"/>
      <c r="CF306" s="168"/>
      <c r="CG306" s="168"/>
      <c r="CH306" s="168"/>
      <c r="CI306" s="168"/>
      <c r="CJ306" s="168"/>
      <c r="CK306" s="168"/>
      <c r="CL306" s="168"/>
      <c r="CM306" s="168">
        <v>1519</v>
      </c>
      <c r="CN306" s="168"/>
      <c r="CO306" s="168"/>
      <c r="CP306" s="571">
        <f t="shared" si="343"/>
        <v>1519</v>
      </c>
      <c r="CQ306" s="168"/>
      <c r="CR306" s="168"/>
      <c r="CS306" s="168"/>
      <c r="CT306" s="168"/>
      <c r="CU306" s="168"/>
      <c r="CV306" s="168"/>
      <c r="CW306" s="168"/>
      <c r="CX306" s="168"/>
      <c r="CY306" s="168"/>
      <c r="CZ306" s="71"/>
      <c r="DA306" s="71"/>
      <c r="DB306" s="190">
        <f t="shared" si="326"/>
        <v>1519</v>
      </c>
      <c r="DC306" s="71">
        <f t="shared" si="327"/>
        <v>0</v>
      </c>
      <c r="DD306" s="71"/>
      <c r="DE306" s="71"/>
      <c r="DF306" s="71"/>
      <c r="DG306" s="190">
        <f t="shared" si="328"/>
        <v>1519</v>
      </c>
      <c r="DH306" s="71">
        <f t="shared" si="329"/>
        <v>0</v>
      </c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1"/>
      <c r="DW306" s="71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4"/>
      <c r="EJ306" s="74"/>
      <c r="EK306" s="74"/>
      <c r="EL306" s="74"/>
      <c r="EM306" s="74"/>
      <c r="EN306" s="74"/>
      <c r="EO306" s="74"/>
      <c r="EP306" s="74"/>
      <c r="EQ306" s="74"/>
      <c r="ER306" s="74"/>
      <c r="ES306" s="74"/>
      <c r="ET306" s="74"/>
      <c r="EU306" s="74"/>
      <c r="EV306" s="74"/>
      <c r="EW306" s="74"/>
      <c r="EX306" s="74"/>
      <c r="EY306" s="74"/>
      <c r="EZ306" s="74"/>
      <c r="FA306" s="74"/>
      <c r="FB306" s="74"/>
    </row>
    <row r="307" spans="2:158" s="69" customFormat="1" ht="12">
      <c r="B307" s="76"/>
      <c r="C307" s="77" t="s">
        <v>389</v>
      </c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2"/>
      <c r="P307" s="71"/>
      <c r="Q307" s="71"/>
      <c r="R307" s="71"/>
      <c r="S307" s="71"/>
      <c r="T307" s="71"/>
      <c r="U307" s="71"/>
      <c r="V307" s="71"/>
      <c r="W307" s="71"/>
      <c r="X307" s="71"/>
      <c r="Y307" s="73">
        <v>8</v>
      </c>
      <c r="Z307" s="73"/>
      <c r="AA307" s="73"/>
      <c r="AB307" s="73"/>
      <c r="AC307" s="73"/>
      <c r="AD307" s="73"/>
      <c r="AE307" s="73"/>
      <c r="AF307" s="447">
        <f t="shared" si="344"/>
        <v>2684</v>
      </c>
      <c r="AG307" s="168"/>
      <c r="AH307" s="168"/>
      <c r="AI307" s="168"/>
      <c r="AJ307" s="168"/>
      <c r="AK307" s="168"/>
      <c r="AL307" s="168">
        <v>70</v>
      </c>
      <c r="AM307" s="168">
        <v>46</v>
      </c>
      <c r="AN307" s="168"/>
      <c r="AO307" s="168">
        <v>2368</v>
      </c>
      <c r="AP307" s="168">
        <v>41</v>
      </c>
      <c r="AQ307" s="168">
        <v>1171</v>
      </c>
      <c r="AR307" s="168"/>
      <c r="AS307" s="447">
        <f t="shared" si="338"/>
        <v>2438</v>
      </c>
      <c r="AT307" s="462"/>
      <c r="AU307" s="450">
        <f t="shared" si="340"/>
        <v>0</v>
      </c>
      <c r="AV307" s="168"/>
      <c r="AW307" s="168"/>
      <c r="AX307" s="168"/>
      <c r="AY307" s="462">
        <v>23</v>
      </c>
      <c r="AZ307" s="168"/>
      <c r="BA307" s="462">
        <v>113</v>
      </c>
      <c r="BB307" s="447">
        <f t="shared" si="341"/>
        <v>86</v>
      </c>
      <c r="BC307" s="168">
        <v>22</v>
      </c>
      <c r="BD307" s="168">
        <v>59</v>
      </c>
      <c r="BE307" s="168">
        <v>59</v>
      </c>
      <c r="BF307" s="168">
        <v>5</v>
      </c>
      <c r="BG307" s="462"/>
      <c r="BH307" s="462">
        <v>13</v>
      </c>
      <c r="BI307" s="462"/>
      <c r="BJ307" s="462"/>
      <c r="BK307" s="462"/>
      <c r="BL307" s="450">
        <f t="shared" si="342"/>
        <v>11</v>
      </c>
      <c r="BM307" s="168"/>
      <c r="BN307" s="168"/>
      <c r="BO307" s="168"/>
      <c r="BP307" s="168">
        <v>11</v>
      </c>
      <c r="BQ307" s="450">
        <f t="shared" si="337"/>
        <v>246</v>
      </c>
      <c r="BR307" s="168"/>
      <c r="BS307" s="168"/>
      <c r="BT307" s="168"/>
      <c r="BU307" s="168"/>
      <c r="BV307" s="168"/>
      <c r="BW307" s="168"/>
      <c r="BX307" s="168"/>
      <c r="BY307" s="168"/>
      <c r="BZ307" s="168"/>
      <c r="CA307" s="168"/>
      <c r="CB307" s="168"/>
      <c r="CC307" s="168"/>
      <c r="CD307" s="168"/>
      <c r="CE307" s="168"/>
      <c r="CF307" s="168"/>
      <c r="CG307" s="168"/>
      <c r="CH307" s="168"/>
      <c r="CI307" s="168"/>
      <c r="CJ307" s="168"/>
      <c r="CK307" s="168"/>
      <c r="CL307" s="168"/>
      <c r="CM307" s="168"/>
      <c r="CN307" s="168"/>
      <c r="CO307" s="168"/>
      <c r="CP307" s="571">
        <f t="shared" si="343"/>
        <v>0</v>
      </c>
      <c r="CQ307" s="168"/>
      <c r="CR307" s="168"/>
      <c r="CS307" s="168"/>
      <c r="CT307" s="168"/>
      <c r="CU307" s="168"/>
      <c r="CV307" s="168"/>
      <c r="CW307" s="168"/>
      <c r="CX307" s="168"/>
      <c r="CY307" s="168"/>
      <c r="CZ307" s="71"/>
      <c r="DA307" s="71"/>
      <c r="DB307" s="190">
        <f t="shared" si="326"/>
        <v>0</v>
      </c>
      <c r="DC307" s="71">
        <f t="shared" si="327"/>
        <v>0</v>
      </c>
      <c r="DD307" s="71"/>
      <c r="DE307" s="71"/>
      <c r="DF307" s="71"/>
      <c r="DG307" s="190">
        <f t="shared" si="328"/>
        <v>0</v>
      </c>
      <c r="DH307" s="71">
        <f t="shared" si="329"/>
        <v>0</v>
      </c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1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4"/>
      <c r="EJ307" s="74"/>
      <c r="EK307" s="74"/>
      <c r="EL307" s="74"/>
      <c r="EM307" s="74"/>
      <c r="EN307" s="74"/>
      <c r="EO307" s="74"/>
      <c r="EP307" s="74"/>
      <c r="EQ307" s="74"/>
      <c r="ER307" s="74"/>
      <c r="ES307" s="74"/>
      <c r="ET307" s="74"/>
      <c r="EU307" s="74"/>
      <c r="EV307" s="74"/>
      <c r="EW307" s="74"/>
      <c r="EX307" s="74"/>
      <c r="EY307" s="74"/>
      <c r="EZ307" s="74"/>
      <c r="FA307" s="74"/>
      <c r="FB307" s="74"/>
    </row>
    <row r="308" spans="2:158" s="69" customFormat="1" ht="12">
      <c r="B308" s="76"/>
      <c r="C308" s="77" t="s">
        <v>390</v>
      </c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2"/>
      <c r="P308" s="71"/>
      <c r="Q308" s="71"/>
      <c r="R308" s="71"/>
      <c r="S308" s="71"/>
      <c r="T308" s="71"/>
      <c r="U308" s="71"/>
      <c r="V308" s="71"/>
      <c r="W308" s="71"/>
      <c r="X308" s="71"/>
      <c r="Y308" s="73"/>
      <c r="Z308" s="73"/>
      <c r="AA308" s="73"/>
      <c r="AB308" s="73"/>
      <c r="AC308" s="73"/>
      <c r="AD308" s="73"/>
      <c r="AE308" s="73"/>
      <c r="AF308" s="447">
        <f t="shared" si="344"/>
        <v>0</v>
      </c>
      <c r="AG308" s="168"/>
      <c r="AH308" s="168"/>
      <c r="AI308" s="168"/>
      <c r="AJ308" s="168"/>
      <c r="AK308" s="168"/>
      <c r="AL308" s="168"/>
      <c r="AM308" s="168"/>
      <c r="AN308" s="168"/>
      <c r="AO308" s="168"/>
      <c r="AP308" s="168"/>
      <c r="AQ308" s="168"/>
      <c r="AR308" s="168"/>
      <c r="AS308" s="447">
        <f t="shared" si="338"/>
        <v>0</v>
      </c>
      <c r="AT308" s="462"/>
      <c r="AU308" s="450">
        <f t="shared" si="340"/>
        <v>0</v>
      </c>
      <c r="AV308" s="168"/>
      <c r="AW308" s="168"/>
      <c r="AX308" s="168"/>
      <c r="AY308" s="462"/>
      <c r="AZ308" s="168"/>
      <c r="BA308" s="462"/>
      <c r="BB308" s="447">
        <f t="shared" si="341"/>
        <v>0</v>
      </c>
      <c r="BC308" s="168"/>
      <c r="BD308" s="168"/>
      <c r="BE308" s="168"/>
      <c r="BF308" s="168"/>
      <c r="BG308" s="462"/>
      <c r="BH308" s="462"/>
      <c r="BI308" s="462"/>
      <c r="BJ308" s="462"/>
      <c r="BK308" s="462"/>
      <c r="BL308" s="450">
        <f t="shared" si="342"/>
        <v>0</v>
      </c>
      <c r="BM308" s="168"/>
      <c r="BN308" s="168"/>
      <c r="BO308" s="168"/>
      <c r="BP308" s="168"/>
      <c r="BQ308" s="450">
        <f t="shared" si="337"/>
        <v>0</v>
      </c>
      <c r="BR308" s="168"/>
      <c r="BS308" s="168"/>
      <c r="BT308" s="168"/>
      <c r="BU308" s="168"/>
      <c r="BV308" s="168"/>
      <c r="BW308" s="168"/>
      <c r="BX308" s="168"/>
      <c r="BY308" s="168"/>
      <c r="BZ308" s="168"/>
      <c r="CA308" s="168"/>
      <c r="CB308" s="168"/>
      <c r="CC308" s="168"/>
      <c r="CD308" s="168"/>
      <c r="CE308" s="168"/>
      <c r="CF308" s="168"/>
      <c r="CG308" s="168"/>
      <c r="CH308" s="168"/>
      <c r="CI308" s="168"/>
      <c r="CJ308" s="168"/>
      <c r="CK308" s="168"/>
      <c r="CL308" s="168"/>
      <c r="CM308" s="168"/>
      <c r="CN308" s="168"/>
      <c r="CO308" s="168"/>
      <c r="CP308" s="571">
        <f t="shared" si="343"/>
        <v>0</v>
      </c>
      <c r="CQ308" s="168"/>
      <c r="CR308" s="168"/>
      <c r="CS308" s="168"/>
      <c r="CT308" s="168"/>
      <c r="CU308" s="168"/>
      <c r="CV308" s="168"/>
      <c r="CW308" s="168"/>
      <c r="CX308" s="168"/>
      <c r="CY308" s="168"/>
      <c r="CZ308" s="71"/>
      <c r="DA308" s="71"/>
      <c r="DB308" s="190">
        <f t="shared" si="326"/>
        <v>0</v>
      </c>
      <c r="DC308" s="71">
        <f t="shared" si="327"/>
        <v>0</v>
      </c>
      <c r="DD308" s="71"/>
      <c r="DE308" s="71"/>
      <c r="DF308" s="71"/>
      <c r="DG308" s="190">
        <f t="shared" si="328"/>
        <v>0</v>
      </c>
      <c r="DH308" s="71">
        <f t="shared" si="329"/>
        <v>0</v>
      </c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1"/>
      <c r="DW308" s="71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4"/>
      <c r="EJ308" s="74"/>
      <c r="EK308" s="74"/>
      <c r="EL308" s="74"/>
      <c r="EM308" s="74"/>
      <c r="EN308" s="74"/>
      <c r="EO308" s="74"/>
      <c r="EP308" s="74"/>
      <c r="EQ308" s="74"/>
      <c r="ER308" s="74"/>
      <c r="ES308" s="74"/>
      <c r="ET308" s="74"/>
      <c r="EU308" s="74"/>
      <c r="EV308" s="74"/>
      <c r="EW308" s="74"/>
      <c r="EX308" s="74"/>
      <c r="EY308" s="74"/>
      <c r="EZ308" s="74"/>
      <c r="FA308" s="74"/>
      <c r="FB308" s="74"/>
    </row>
    <row r="309" spans="2:158" s="69" customFormat="1" ht="12">
      <c r="B309" s="76"/>
      <c r="C309" s="77" t="s">
        <v>391</v>
      </c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2"/>
      <c r="P309" s="71"/>
      <c r="Q309" s="71"/>
      <c r="R309" s="71"/>
      <c r="S309" s="71"/>
      <c r="T309" s="71"/>
      <c r="U309" s="71"/>
      <c r="V309" s="71"/>
      <c r="W309" s="71"/>
      <c r="X309" s="71"/>
      <c r="Y309" s="73">
        <v>11</v>
      </c>
      <c r="Z309" s="73"/>
      <c r="AA309" s="73"/>
      <c r="AB309" s="73"/>
      <c r="AC309" s="73"/>
      <c r="AD309" s="73"/>
      <c r="AE309" s="73"/>
      <c r="AF309" s="447">
        <f t="shared" si="344"/>
        <v>5438</v>
      </c>
      <c r="AG309" s="168">
        <v>956</v>
      </c>
      <c r="AH309" s="168">
        <v>2</v>
      </c>
      <c r="AI309" s="168">
        <v>2</v>
      </c>
      <c r="AJ309" s="168"/>
      <c r="AK309" s="168"/>
      <c r="AL309" s="168">
        <v>317</v>
      </c>
      <c r="AM309" s="168"/>
      <c r="AN309" s="168"/>
      <c r="AO309" s="168">
        <v>3648</v>
      </c>
      <c r="AP309" s="168"/>
      <c r="AQ309" s="168">
        <v>859</v>
      </c>
      <c r="AR309" s="168"/>
      <c r="AS309" s="447">
        <f t="shared" si="338"/>
        <v>4923</v>
      </c>
      <c r="AT309" s="462"/>
      <c r="AU309" s="450">
        <f t="shared" si="340"/>
        <v>175</v>
      </c>
      <c r="AV309" s="168"/>
      <c r="AW309" s="168"/>
      <c r="AX309" s="168">
        <v>175</v>
      </c>
      <c r="AY309" s="462">
        <v>57</v>
      </c>
      <c r="AZ309" s="168">
        <v>14</v>
      </c>
      <c r="BA309" s="462">
        <v>153</v>
      </c>
      <c r="BB309" s="447">
        <f t="shared" si="341"/>
        <v>84</v>
      </c>
      <c r="BC309" s="168">
        <v>8</v>
      </c>
      <c r="BD309" s="168">
        <v>68</v>
      </c>
      <c r="BE309" s="168">
        <v>68</v>
      </c>
      <c r="BF309" s="168">
        <v>8</v>
      </c>
      <c r="BG309" s="462"/>
      <c r="BH309" s="462">
        <v>32</v>
      </c>
      <c r="BI309" s="462"/>
      <c r="BJ309" s="462"/>
      <c r="BK309" s="462"/>
      <c r="BL309" s="450">
        <f t="shared" si="342"/>
        <v>14</v>
      </c>
      <c r="BM309" s="168"/>
      <c r="BN309" s="168"/>
      <c r="BO309" s="168"/>
      <c r="BP309" s="168">
        <v>14</v>
      </c>
      <c r="BQ309" s="450">
        <f t="shared" si="337"/>
        <v>515</v>
      </c>
      <c r="BR309" s="168"/>
      <c r="BS309" s="168"/>
      <c r="BT309" s="168"/>
      <c r="BU309" s="168"/>
      <c r="BV309" s="168"/>
      <c r="BW309" s="168"/>
      <c r="BX309" s="168"/>
      <c r="BY309" s="168"/>
      <c r="BZ309" s="168"/>
      <c r="CA309" s="168"/>
      <c r="CB309" s="168"/>
      <c r="CC309" s="168"/>
      <c r="CD309" s="168"/>
      <c r="CE309" s="168"/>
      <c r="CF309" s="168"/>
      <c r="CG309" s="168"/>
      <c r="CH309" s="168"/>
      <c r="CI309" s="168"/>
      <c r="CJ309" s="168"/>
      <c r="CK309" s="168"/>
      <c r="CL309" s="168"/>
      <c r="CM309" s="168"/>
      <c r="CN309" s="168"/>
      <c r="CO309" s="168"/>
      <c r="CP309" s="571">
        <f t="shared" si="343"/>
        <v>0</v>
      </c>
      <c r="CQ309" s="168">
        <v>885</v>
      </c>
      <c r="CR309" s="168"/>
      <c r="CS309" s="168"/>
      <c r="CT309" s="168"/>
      <c r="CU309" s="168"/>
      <c r="CV309" s="168"/>
      <c r="CW309" s="168"/>
      <c r="CX309" s="168"/>
      <c r="CY309" s="168"/>
      <c r="CZ309" s="71"/>
      <c r="DA309" s="71"/>
      <c r="DB309" s="190">
        <f t="shared" si="326"/>
        <v>885</v>
      </c>
      <c r="DC309" s="71">
        <f t="shared" si="327"/>
        <v>0</v>
      </c>
      <c r="DD309" s="71"/>
      <c r="DE309" s="71"/>
      <c r="DF309" s="71"/>
      <c r="DG309" s="190">
        <f t="shared" si="328"/>
        <v>885</v>
      </c>
      <c r="DH309" s="71">
        <f t="shared" si="329"/>
        <v>0</v>
      </c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4"/>
      <c r="EJ309" s="74"/>
      <c r="EK309" s="74"/>
      <c r="EL309" s="74"/>
      <c r="EM309" s="74"/>
      <c r="EN309" s="74"/>
      <c r="EO309" s="74"/>
      <c r="EP309" s="74"/>
      <c r="EQ309" s="74"/>
      <c r="ER309" s="74"/>
      <c r="ES309" s="74"/>
      <c r="ET309" s="74"/>
      <c r="EU309" s="74"/>
      <c r="EV309" s="74"/>
      <c r="EW309" s="74"/>
      <c r="EX309" s="74"/>
      <c r="EY309" s="74"/>
      <c r="EZ309" s="74"/>
      <c r="FA309" s="74"/>
      <c r="FB309" s="74"/>
    </row>
    <row r="310" spans="2:158" s="69" customFormat="1" ht="12">
      <c r="B310" s="76"/>
      <c r="C310" s="77" t="s">
        <v>392</v>
      </c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2"/>
      <c r="P310" s="71"/>
      <c r="Q310" s="71"/>
      <c r="R310" s="71"/>
      <c r="S310" s="71"/>
      <c r="T310" s="71"/>
      <c r="U310" s="71"/>
      <c r="V310" s="71"/>
      <c r="W310" s="71"/>
      <c r="X310" s="71"/>
      <c r="Y310" s="73">
        <v>1</v>
      </c>
      <c r="Z310" s="73"/>
      <c r="AA310" s="73"/>
      <c r="AB310" s="73"/>
      <c r="AC310" s="73"/>
      <c r="AD310" s="73"/>
      <c r="AE310" s="73"/>
      <c r="AF310" s="447">
        <f t="shared" si="344"/>
        <v>80</v>
      </c>
      <c r="AG310" s="168"/>
      <c r="AH310" s="168"/>
      <c r="AI310" s="168"/>
      <c r="AJ310" s="168"/>
      <c r="AK310" s="168"/>
      <c r="AL310" s="168"/>
      <c r="AM310" s="168"/>
      <c r="AN310" s="168"/>
      <c r="AO310" s="168">
        <v>76</v>
      </c>
      <c r="AP310" s="168"/>
      <c r="AQ310" s="168"/>
      <c r="AR310" s="168"/>
      <c r="AS310" s="447">
        <f t="shared" si="338"/>
        <v>76</v>
      </c>
      <c r="AT310" s="462"/>
      <c r="AU310" s="450">
        <f t="shared" si="340"/>
        <v>0</v>
      </c>
      <c r="AV310" s="168"/>
      <c r="AW310" s="168"/>
      <c r="AX310" s="168"/>
      <c r="AY310" s="462"/>
      <c r="AZ310" s="168"/>
      <c r="BA310" s="462"/>
      <c r="BB310" s="447">
        <f t="shared" si="341"/>
        <v>1</v>
      </c>
      <c r="BC310" s="168"/>
      <c r="BD310" s="168"/>
      <c r="BE310" s="168"/>
      <c r="BF310" s="168">
        <v>1</v>
      </c>
      <c r="BG310" s="462"/>
      <c r="BH310" s="462">
        <v>1</v>
      </c>
      <c r="BI310" s="462"/>
      <c r="BJ310" s="462"/>
      <c r="BK310" s="462"/>
      <c r="BL310" s="450">
        <f t="shared" si="342"/>
        <v>2</v>
      </c>
      <c r="BM310" s="168"/>
      <c r="BN310" s="168"/>
      <c r="BO310" s="168"/>
      <c r="BP310" s="168">
        <v>2</v>
      </c>
      <c r="BQ310" s="450">
        <f t="shared" si="337"/>
        <v>4</v>
      </c>
      <c r="BR310" s="168"/>
      <c r="BS310" s="168"/>
      <c r="BT310" s="168"/>
      <c r="BU310" s="168"/>
      <c r="BV310" s="168"/>
      <c r="BW310" s="168"/>
      <c r="BX310" s="168"/>
      <c r="BY310" s="168"/>
      <c r="BZ310" s="168"/>
      <c r="CA310" s="168"/>
      <c r="CB310" s="168"/>
      <c r="CC310" s="168"/>
      <c r="CD310" s="168"/>
      <c r="CE310" s="168"/>
      <c r="CF310" s="168"/>
      <c r="CG310" s="168"/>
      <c r="CH310" s="168"/>
      <c r="CI310" s="168"/>
      <c r="CJ310" s="168"/>
      <c r="CK310" s="168"/>
      <c r="CL310" s="168"/>
      <c r="CM310" s="168"/>
      <c r="CN310" s="168"/>
      <c r="CO310" s="168"/>
      <c r="CP310" s="571">
        <f t="shared" si="343"/>
        <v>0</v>
      </c>
      <c r="CQ310" s="168"/>
      <c r="CR310" s="168"/>
      <c r="CS310" s="168"/>
      <c r="CT310" s="168"/>
      <c r="CU310" s="168"/>
      <c r="CV310" s="168"/>
      <c r="CW310" s="168"/>
      <c r="CX310" s="168"/>
      <c r="CY310" s="168"/>
      <c r="CZ310" s="71"/>
      <c r="DA310" s="71"/>
      <c r="DB310" s="190">
        <f t="shared" si="326"/>
        <v>0</v>
      </c>
      <c r="DC310" s="71">
        <f t="shared" si="327"/>
        <v>0</v>
      </c>
      <c r="DD310" s="71"/>
      <c r="DE310" s="71"/>
      <c r="DF310" s="71"/>
      <c r="DG310" s="190">
        <f t="shared" si="328"/>
        <v>0</v>
      </c>
      <c r="DH310" s="71">
        <f t="shared" si="329"/>
        <v>0</v>
      </c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1"/>
      <c r="DW310" s="71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4"/>
      <c r="EJ310" s="74"/>
      <c r="EK310" s="74"/>
      <c r="EL310" s="74"/>
      <c r="EM310" s="74"/>
      <c r="EN310" s="74"/>
      <c r="EO310" s="74"/>
      <c r="EP310" s="74"/>
      <c r="EQ310" s="74"/>
      <c r="ER310" s="74"/>
      <c r="ES310" s="74"/>
      <c r="ET310" s="74"/>
      <c r="EU310" s="74"/>
      <c r="EV310" s="74"/>
      <c r="EW310" s="74"/>
      <c r="EX310" s="74"/>
      <c r="EY310" s="74"/>
      <c r="EZ310" s="74"/>
      <c r="FA310" s="74"/>
      <c r="FB310" s="74"/>
    </row>
    <row r="311" spans="2:158" s="69" customFormat="1" ht="12">
      <c r="B311" s="76"/>
      <c r="C311" s="77" t="s">
        <v>393</v>
      </c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2"/>
      <c r="P311" s="71"/>
      <c r="Q311" s="71"/>
      <c r="R311" s="71"/>
      <c r="S311" s="71"/>
      <c r="T311" s="71"/>
      <c r="U311" s="71"/>
      <c r="V311" s="71"/>
      <c r="W311" s="71"/>
      <c r="X311" s="71"/>
      <c r="Y311" s="73"/>
      <c r="Z311" s="73"/>
      <c r="AA311" s="73"/>
      <c r="AB311" s="73"/>
      <c r="AC311" s="73"/>
      <c r="AD311" s="73"/>
      <c r="AE311" s="73"/>
      <c r="AF311" s="447">
        <f t="shared" si="344"/>
        <v>0</v>
      </c>
      <c r="AG311" s="168"/>
      <c r="AH311" s="168"/>
      <c r="AI311" s="168"/>
      <c r="AJ311" s="168"/>
      <c r="AK311" s="168"/>
      <c r="AL311" s="168"/>
      <c r="AM311" s="168"/>
      <c r="AN311" s="168"/>
      <c r="AO311" s="168"/>
      <c r="AP311" s="168"/>
      <c r="AQ311" s="168"/>
      <c r="AR311" s="168"/>
      <c r="AS311" s="447">
        <f t="shared" si="338"/>
        <v>0</v>
      </c>
      <c r="AT311" s="462"/>
      <c r="AU311" s="450">
        <f t="shared" si="340"/>
        <v>0</v>
      </c>
      <c r="AV311" s="168"/>
      <c r="AW311" s="168"/>
      <c r="AX311" s="168"/>
      <c r="AY311" s="462"/>
      <c r="AZ311" s="168"/>
      <c r="BA311" s="462"/>
      <c r="BB311" s="447">
        <f t="shared" si="341"/>
        <v>0</v>
      </c>
      <c r="BC311" s="168"/>
      <c r="BD311" s="168"/>
      <c r="BE311" s="168"/>
      <c r="BF311" s="168"/>
      <c r="BG311" s="462"/>
      <c r="BH311" s="462"/>
      <c r="BI311" s="462"/>
      <c r="BJ311" s="462"/>
      <c r="BK311" s="462"/>
      <c r="BL311" s="450">
        <f t="shared" si="342"/>
        <v>0</v>
      </c>
      <c r="BM311" s="168"/>
      <c r="BN311" s="168"/>
      <c r="BO311" s="168"/>
      <c r="BP311" s="168"/>
      <c r="BQ311" s="450">
        <f t="shared" si="337"/>
        <v>0</v>
      </c>
      <c r="BR311" s="168"/>
      <c r="BS311" s="168"/>
      <c r="BT311" s="168"/>
      <c r="BU311" s="168"/>
      <c r="BV311" s="168"/>
      <c r="BW311" s="168"/>
      <c r="BX311" s="168"/>
      <c r="BY311" s="168"/>
      <c r="BZ311" s="168"/>
      <c r="CA311" s="168"/>
      <c r="CB311" s="168"/>
      <c r="CC311" s="168"/>
      <c r="CD311" s="168"/>
      <c r="CE311" s="168"/>
      <c r="CF311" s="168"/>
      <c r="CG311" s="168"/>
      <c r="CH311" s="168"/>
      <c r="CI311" s="168"/>
      <c r="CJ311" s="168"/>
      <c r="CK311" s="168"/>
      <c r="CL311" s="168"/>
      <c r="CM311" s="168"/>
      <c r="CN311" s="168"/>
      <c r="CO311" s="168"/>
      <c r="CP311" s="571">
        <f t="shared" si="343"/>
        <v>0</v>
      </c>
      <c r="CQ311" s="168"/>
      <c r="CR311" s="168"/>
      <c r="CS311" s="168"/>
      <c r="CT311" s="168"/>
      <c r="CU311" s="168"/>
      <c r="CV311" s="168"/>
      <c r="CW311" s="168"/>
      <c r="CX311" s="168"/>
      <c r="CY311" s="168"/>
      <c r="CZ311" s="71"/>
      <c r="DA311" s="71"/>
      <c r="DB311" s="190">
        <f t="shared" si="326"/>
        <v>0</v>
      </c>
      <c r="DC311" s="71">
        <f t="shared" si="327"/>
        <v>0</v>
      </c>
      <c r="DD311" s="71"/>
      <c r="DE311" s="71"/>
      <c r="DF311" s="71"/>
      <c r="DG311" s="190">
        <f t="shared" si="328"/>
        <v>0</v>
      </c>
      <c r="DH311" s="71">
        <f t="shared" si="329"/>
        <v>0</v>
      </c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1"/>
      <c r="DW311" s="71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4"/>
      <c r="EJ311" s="74"/>
      <c r="EK311" s="74"/>
      <c r="EL311" s="74"/>
      <c r="EM311" s="74"/>
      <c r="EN311" s="74"/>
      <c r="EO311" s="74"/>
      <c r="EP311" s="74"/>
      <c r="EQ311" s="74"/>
      <c r="ER311" s="74"/>
      <c r="ES311" s="74"/>
      <c r="ET311" s="74"/>
      <c r="EU311" s="74"/>
      <c r="EV311" s="74"/>
      <c r="EW311" s="74"/>
      <c r="EX311" s="74"/>
      <c r="EY311" s="74"/>
      <c r="EZ311" s="74"/>
      <c r="FA311" s="74"/>
      <c r="FB311" s="74"/>
    </row>
    <row r="312" spans="2:158" s="69" customFormat="1" ht="12">
      <c r="B312" s="76"/>
      <c r="C312" s="77" t="s">
        <v>394</v>
      </c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2"/>
      <c r="P312" s="71"/>
      <c r="Q312" s="71"/>
      <c r="R312" s="71"/>
      <c r="S312" s="71"/>
      <c r="T312" s="71"/>
      <c r="U312" s="71"/>
      <c r="V312" s="71"/>
      <c r="W312" s="71"/>
      <c r="X312" s="71"/>
      <c r="Y312" s="73">
        <v>4</v>
      </c>
      <c r="Z312" s="73"/>
      <c r="AA312" s="73"/>
      <c r="AB312" s="73"/>
      <c r="AC312" s="73"/>
      <c r="AD312" s="73"/>
      <c r="AE312" s="73"/>
      <c r="AF312" s="447">
        <f t="shared" si="344"/>
        <v>4148</v>
      </c>
      <c r="AG312" s="168"/>
      <c r="AH312" s="168"/>
      <c r="AI312" s="168"/>
      <c r="AJ312" s="168"/>
      <c r="AK312" s="168"/>
      <c r="AL312" s="168"/>
      <c r="AM312" s="168"/>
      <c r="AN312" s="168"/>
      <c r="AO312" s="168">
        <v>3758</v>
      </c>
      <c r="AP312" s="168">
        <v>1594</v>
      </c>
      <c r="AQ312" s="168">
        <v>2231</v>
      </c>
      <c r="AR312" s="168"/>
      <c r="AS312" s="447">
        <f t="shared" si="338"/>
        <v>3758</v>
      </c>
      <c r="AT312" s="462"/>
      <c r="AU312" s="450">
        <f t="shared" si="340"/>
        <v>0</v>
      </c>
      <c r="AV312" s="168"/>
      <c r="AW312" s="168"/>
      <c r="AX312" s="168"/>
      <c r="AY312" s="462">
        <v>30</v>
      </c>
      <c r="AZ312" s="168"/>
      <c r="BA312" s="462">
        <v>121</v>
      </c>
      <c r="BB312" s="447">
        <f t="shared" si="341"/>
        <v>206</v>
      </c>
      <c r="BC312" s="168">
        <v>11</v>
      </c>
      <c r="BD312" s="168">
        <v>194</v>
      </c>
      <c r="BE312" s="168"/>
      <c r="BF312" s="168">
        <v>1</v>
      </c>
      <c r="BG312" s="462"/>
      <c r="BH312" s="462">
        <v>19</v>
      </c>
      <c r="BI312" s="462"/>
      <c r="BJ312" s="462"/>
      <c r="BK312" s="462"/>
      <c r="BL312" s="450">
        <f t="shared" si="342"/>
        <v>14</v>
      </c>
      <c r="BM312" s="168"/>
      <c r="BN312" s="168"/>
      <c r="BO312" s="168"/>
      <c r="BP312" s="168">
        <v>14</v>
      </c>
      <c r="BQ312" s="450">
        <f>SUM(AF312-AS312)</f>
        <v>390</v>
      </c>
      <c r="BR312" s="168"/>
      <c r="BS312" s="168"/>
      <c r="BT312" s="168"/>
      <c r="BU312" s="168"/>
      <c r="BV312" s="168"/>
      <c r="BW312" s="168"/>
      <c r="BX312" s="168"/>
      <c r="BY312" s="168"/>
      <c r="BZ312" s="168"/>
      <c r="CA312" s="168"/>
      <c r="CB312" s="168"/>
      <c r="CC312" s="168"/>
      <c r="CD312" s="168"/>
      <c r="CE312" s="168"/>
      <c r="CF312" s="168"/>
      <c r="CG312" s="168"/>
      <c r="CH312" s="168"/>
      <c r="CI312" s="168"/>
      <c r="CJ312" s="168"/>
      <c r="CK312" s="168"/>
      <c r="CL312" s="168"/>
      <c r="CM312" s="168"/>
      <c r="CN312" s="168"/>
      <c r="CO312" s="168"/>
      <c r="CP312" s="571">
        <f t="shared" si="343"/>
        <v>0</v>
      </c>
      <c r="CQ312" s="168"/>
      <c r="CR312" s="168"/>
      <c r="CS312" s="168"/>
      <c r="CT312" s="168"/>
      <c r="CU312" s="168"/>
      <c r="CV312" s="168"/>
      <c r="CW312" s="168"/>
      <c r="CX312" s="168"/>
      <c r="CY312" s="168"/>
      <c r="CZ312" s="71"/>
      <c r="DA312" s="71"/>
      <c r="DB312" s="190">
        <f t="shared" si="326"/>
        <v>0</v>
      </c>
      <c r="DC312" s="71">
        <f t="shared" si="327"/>
        <v>0</v>
      </c>
      <c r="DD312" s="71"/>
      <c r="DE312" s="71"/>
      <c r="DF312" s="71"/>
      <c r="DG312" s="190">
        <f t="shared" si="328"/>
        <v>0</v>
      </c>
      <c r="DH312" s="71">
        <f t="shared" si="329"/>
        <v>0</v>
      </c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1"/>
      <c r="DW312" s="71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4"/>
      <c r="EJ312" s="74"/>
      <c r="EK312" s="74"/>
      <c r="EL312" s="74"/>
      <c r="EM312" s="74"/>
      <c r="EN312" s="74"/>
      <c r="EO312" s="74"/>
      <c r="EP312" s="74"/>
      <c r="EQ312" s="74"/>
      <c r="ER312" s="74"/>
      <c r="ES312" s="74"/>
      <c r="ET312" s="74"/>
      <c r="EU312" s="74"/>
      <c r="EV312" s="74"/>
      <c r="EW312" s="74"/>
      <c r="EX312" s="74"/>
      <c r="EY312" s="74"/>
      <c r="EZ312" s="74"/>
      <c r="FA312" s="74"/>
      <c r="FB312" s="74"/>
    </row>
    <row r="313" spans="2:158" s="69" customFormat="1" ht="12">
      <c r="B313" s="76"/>
      <c r="C313" s="77" t="s">
        <v>395</v>
      </c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2"/>
      <c r="P313" s="71"/>
      <c r="Q313" s="71"/>
      <c r="R313" s="71"/>
      <c r="S313" s="71"/>
      <c r="T313" s="71"/>
      <c r="U313" s="71"/>
      <c r="V313" s="71"/>
      <c r="W313" s="71"/>
      <c r="X313" s="71"/>
      <c r="Y313" s="73"/>
      <c r="Z313" s="73"/>
      <c r="AA313" s="73"/>
      <c r="AB313" s="73"/>
      <c r="AC313" s="73"/>
      <c r="AD313" s="73"/>
      <c r="AE313" s="73"/>
      <c r="AF313" s="447">
        <f t="shared" si="344"/>
        <v>0</v>
      </c>
      <c r="AG313" s="168"/>
      <c r="AH313" s="168"/>
      <c r="AI313" s="168"/>
      <c r="AJ313" s="168"/>
      <c r="AK313" s="168"/>
      <c r="AL313" s="168"/>
      <c r="AM313" s="168"/>
      <c r="AN313" s="168"/>
      <c r="AO313" s="168"/>
      <c r="AP313" s="168"/>
      <c r="AQ313" s="168"/>
      <c r="AR313" s="168"/>
      <c r="AS313" s="447">
        <f t="shared" si="338"/>
        <v>0</v>
      </c>
      <c r="AT313" s="462"/>
      <c r="AU313" s="450">
        <f t="shared" si="340"/>
        <v>0</v>
      </c>
      <c r="AV313" s="168"/>
      <c r="AW313" s="168"/>
      <c r="AX313" s="168"/>
      <c r="AY313" s="462"/>
      <c r="AZ313" s="168"/>
      <c r="BA313" s="462"/>
      <c r="BB313" s="447">
        <f t="shared" si="341"/>
        <v>0</v>
      </c>
      <c r="BC313" s="168"/>
      <c r="BD313" s="168"/>
      <c r="BE313" s="168"/>
      <c r="BF313" s="168"/>
      <c r="BG313" s="462"/>
      <c r="BH313" s="462"/>
      <c r="BI313" s="462"/>
      <c r="BJ313" s="462"/>
      <c r="BK313" s="462"/>
      <c r="BL313" s="450">
        <f t="shared" si="342"/>
        <v>0</v>
      </c>
      <c r="BM313" s="168"/>
      <c r="BN313" s="168"/>
      <c r="BO313" s="168"/>
      <c r="BP313" s="168"/>
      <c r="BQ313" s="450">
        <f t="shared" si="337"/>
        <v>0</v>
      </c>
      <c r="BR313" s="168"/>
      <c r="BS313" s="168"/>
      <c r="BT313" s="168"/>
      <c r="BU313" s="168"/>
      <c r="BV313" s="168"/>
      <c r="BW313" s="168"/>
      <c r="BX313" s="168"/>
      <c r="BY313" s="168"/>
      <c r="BZ313" s="168"/>
      <c r="CA313" s="168"/>
      <c r="CB313" s="168"/>
      <c r="CC313" s="168"/>
      <c r="CD313" s="168"/>
      <c r="CE313" s="168"/>
      <c r="CF313" s="168"/>
      <c r="CG313" s="168"/>
      <c r="CH313" s="168"/>
      <c r="CI313" s="168"/>
      <c r="CJ313" s="168"/>
      <c r="CK313" s="168"/>
      <c r="CL313" s="168"/>
      <c r="CM313" s="168"/>
      <c r="CN313" s="168"/>
      <c r="CO313" s="168"/>
      <c r="CP313" s="571">
        <f t="shared" si="343"/>
        <v>0</v>
      </c>
      <c r="CQ313" s="168"/>
      <c r="CR313" s="168"/>
      <c r="CS313" s="168"/>
      <c r="CT313" s="168"/>
      <c r="CU313" s="168"/>
      <c r="CV313" s="168"/>
      <c r="CW313" s="168"/>
      <c r="CX313" s="168"/>
      <c r="CY313" s="168"/>
      <c r="CZ313" s="71"/>
      <c r="DA313" s="71"/>
      <c r="DB313" s="190">
        <f t="shared" ref="DB313:DB376" si="346">SUM(CP313,CQ313)</f>
        <v>0</v>
      </c>
      <c r="DC313" s="71">
        <f t="shared" ref="DC313:DC376" si="347">SUM(CO313,CN313)</f>
        <v>0</v>
      </c>
      <c r="DD313" s="71"/>
      <c r="DE313" s="71"/>
      <c r="DF313" s="71"/>
      <c r="DG313" s="190">
        <f t="shared" ref="DG313:DG376" si="348">SUM(DB313,DF313)</f>
        <v>0</v>
      </c>
      <c r="DH313" s="71">
        <f t="shared" ref="DH313:DH376" si="349">SUM(DC313)</f>
        <v>0</v>
      </c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1"/>
      <c r="DW313" s="71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4"/>
      <c r="EJ313" s="74"/>
      <c r="EK313" s="74"/>
      <c r="EL313" s="74"/>
      <c r="EM313" s="74"/>
      <c r="EN313" s="74"/>
      <c r="EO313" s="74"/>
      <c r="EP313" s="74"/>
      <c r="EQ313" s="74"/>
      <c r="ER313" s="74"/>
      <c r="ES313" s="74"/>
      <c r="ET313" s="74"/>
      <c r="EU313" s="74"/>
      <c r="EV313" s="74"/>
      <c r="EW313" s="74"/>
      <c r="EX313" s="74"/>
      <c r="EY313" s="74"/>
      <c r="EZ313" s="74"/>
      <c r="FA313" s="74"/>
      <c r="FB313" s="74"/>
    </row>
    <row r="314" spans="2:158" s="69" customFormat="1" ht="12">
      <c r="B314" s="76"/>
      <c r="C314" s="77" t="s">
        <v>396</v>
      </c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2"/>
      <c r="P314" s="71"/>
      <c r="Q314" s="71"/>
      <c r="R314" s="71"/>
      <c r="S314" s="71"/>
      <c r="T314" s="71"/>
      <c r="U314" s="71"/>
      <c r="V314" s="71"/>
      <c r="W314" s="71"/>
      <c r="X314" s="71"/>
      <c r="Y314" s="73"/>
      <c r="Z314" s="73"/>
      <c r="AA314" s="73"/>
      <c r="AB314" s="73"/>
      <c r="AC314" s="73"/>
      <c r="AD314" s="73"/>
      <c r="AE314" s="73"/>
      <c r="AF314" s="447">
        <f t="shared" si="344"/>
        <v>0</v>
      </c>
      <c r="AG314" s="168"/>
      <c r="AH314" s="168"/>
      <c r="AI314" s="168"/>
      <c r="AJ314" s="168"/>
      <c r="AK314" s="168"/>
      <c r="AL314" s="168"/>
      <c r="AM314" s="168"/>
      <c r="AN314" s="168"/>
      <c r="AO314" s="168"/>
      <c r="AP314" s="168"/>
      <c r="AQ314" s="168"/>
      <c r="AR314" s="168"/>
      <c r="AS314" s="447">
        <f t="shared" si="338"/>
        <v>0</v>
      </c>
      <c r="AT314" s="462"/>
      <c r="AU314" s="450">
        <f t="shared" si="340"/>
        <v>0</v>
      </c>
      <c r="AV314" s="168"/>
      <c r="AW314" s="168"/>
      <c r="AX314" s="168"/>
      <c r="AY314" s="462"/>
      <c r="AZ314" s="168"/>
      <c r="BA314" s="462"/>
      <c r="BB314" s="447">
        <f t="shared" si="341"/>
        <v>0</v>
      </c>
      <c r="BC314" s="168"/>
      <c r="BD314" s="168"/>
      <c r="BE314" s="168"/>
      <c r="BF314" s="168"/>
      <c r="BG314" s="462"/>
      <c r="BH314" s="462"/>
      <c r="BI314" s="462"/>
      <c r="BJ314" s="462"/>
      <c r="BK314" s="462"/>
      <c r="BL314" s="450">
        <f t="shared" si="342"/>
        <v>0</v>
      </c>
      <c r="BM314" s="168"/>
      <c r="BN314" s="168"/>
      <c r="BO314" s="168"/>
      <c r="BP314" s="168"/>
      <c r="BQ314" s="450">
        <f t="shared" si="337"/>
        <v>0</v>
      </c>
      <c r="BR314" s="168"/>
      <c r="BS314" s="168"/>
      <c r="BT314" s="168"/>
      <c r="BU314" s="168"/>
      <c r="BV314" s="168"/>
      <c r="BW314" s="168"/>
      <c r="BX314" s="168"/>
      <c r="BY314" s="168"/>
      <c r="BZ314" s="168"/>
      <c r="CA314" s="168"/>
      <c r="CB314" s="168"/>
      <c r="CC314" s="168"/>
      <c r="CD314" s="168"/>
      <c r="CE314" s="168"/>
      <c r="CF314" s="168"/>
      <c r="CG314" s="168"/>
      <c r="CH314" s="168"/>
      <c r="CI314" s="168"/>
      <c r="CJ314" s="168"/>
      <c r="CK314" s="168"/>
      <c r="CL314" s="168"/>
      <c r="CM314" s="168"/>
      <c r="CN314" s="168"/>
      <c r="CO314" s="168"/>
      <c r="CP314" s="571">
        <f t="shared" si="343"/>
        <v>0</v>
      </c>
      <c r="CQ314" s="168"/>
      <c r="CR314" s="168"/>
      <c r="CS314" s="168"/>
      <c r="CT314" s="168"/>
      <c r="CU314" s="168"/>
      <c r="CV314" s="168"/>
      <c r="CW314" s="168"/>
      <c r="CX314" s="168"/>
      <c r="CY314" s="168"/>
      <c r="CZ314" s="71"/>
      <c r="DA314" s="71"/>
      <c r="DB314" s="190">
        <f t="shared" si="346"/>
        <v>0</v>
      </c>
      <c r="DC314" s="71">
        <f t="shared" si="347"/>
        <v>0</v>
      </c>
      <c r="DD314" s="71"/>
      <c r="DE314" s="71"/>
      <c r="DF314" s="71"/>
      <c r="DG314" s="190">
        <f t="shared" si="348"/>
        <v>0</v>
      </c>
      <c r="DH314" s="71">
        <f t="shared" si="349"/>
        <v>0</v>
      </c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1"/>
      <c r="DW314" s="71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4"/>
      <c r="EJ314" s="74"/>
      <c r="EK314" s="74"/>
      <c r="EL314" s="74"/>
      <c r="EM314" s="74"/>
      <c r="EN314" s="74"/>
      <c r="EO314" s="74"/>
      <c r="EP314" s="74"/>
      <c r="EQ314" s="74"/>
      <c r="ER314" s="74"/>
      <c r="ES314" s="74"/>
      <c r="ET314" s="74"/>
      <c r="EU314" s="74"/>
      <c r="EV314" s="74"/>
      <c r="EW314" s="74"/>
      <c r="EX314" s="74"/>
      <c r="EY314" s="74"/>
      <c r="EZ314" s="74"/>
      <c r="FA314" s="74"/>
      <c r="FB314" s="74"/>
    </row>
    <row r="315" spans="2:158" s="69" customFormat="1" ht="12">
      <c r="B315" s="76"/>
      <c r="C315" s="77" t="s">
        <v>397</v>
      </c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2"/>
      <c r="P315" s="71"/>
      <c r="Q315" s="71"/>
      <c r="R315" s="71"/>
      <c r="S315" s="71"/>
      <c r="T315" s="71"/>
      <c r="U315" s="71"/>
      <c r="V315" s="71"/>
      <c r="W315" s="71"/>
      <c r="X315" s="71"/>
      <c r="Y315" s="73"/>
      <c r="Z315" s="73"/>
      <c r="AA315" s="73"/>
      <c r="AB315" s="73"/>
      <c r="AC315" s="73"/>
      <c r="AD315" s="73"/>
      <c r="AE315" s="73"/>
      <c r="AF315" s="447"/>
      <c r="AG315" s="168"/>
      <c r="AH315" s="168"/>
      <c r="AI315" s="168"/>
      <c r="AJ315" s="168"/>
      <c r="AK315" s="168"/>
      <c r="AL315" s="168"/>
      <c r="AM315" s="168"/>
      <c r="AN315" s="168"/>
      <c r="AO315" s="168"/>
      <c r="AP315" s="168"/>
      <c r="AQ315" s="168"/>
      <c r="AR315" s="168"/>
      <c r="AS315" s="447">
        <f t="shared" si="338"/>
        <v>0</v>
      </c>
      <c r="AT315" s="462"/>
      <c r="AU315" s="462"/>
      <c r="AV315" s="168"/>
      <c r="AW315" s="168"/>
      <c r="AX315" s="168"/>
      <c r="AY315" s="462"/>
      <c r="AZ315" s="168"/>
      <c r="BA315" s="462"/>
      <c r="BB315" s="447"/>
      <c r="BC315" s="168"/>
      <c r="BD315" s="168"/>
      <c r="BE315" s="168"/>
      <c r="BF315" s="168"/>
      <c r="BG315" s="462"/>
      <c r="BH315" s="462"/>
      <c r="BI315" s="462"/>
      <c r="BJ315" s="462"/>
      <c r="BK315" s="462"/>
      <c r="BL315" s="450"/>
      <c r="BM315" s="168"/>
      <c r="BN315" s="168"/>
      <c r="BO315" s="168"/>
      <c r="BP315" s="168"/>
      <c r="BQ315" s="450">
        <f t="shared" si="337"/>
        <v>0</v>
      </c>
      <c r="BR315" s="168"/>
      <c r="BS315" s="168"/>
      <c r="BT315" s="168"/>
      <c r="BU315" s="168"/>
      <c r="BV315" s="168"/>
      <c r="BW315" s="168"/>
      <c r="BX315" s="168"/>
      <c r="BY315" s="168"/>
      <c r="BZ315" s="168"/>
      <c r="CA315" s="168"/>
      <c r="CB315" s="168"/>
      <c r="CC315" s="168"/>
      <c r="CD315" s="168"/>
      <c r="CE315" s="168"/>
      <c r="CF315" s="168"/>
      <c r="CG315" s="168"/>
      <c r="CH315" s="168"/>
      <c r="CI315" s="168"/>
      <c r="CJ315" s="168"/>
      <c r="CK315" s="168"/>
      <c r="CL315" s="168"/>
      <c r="CM315" s="168"/>
      <c r="CN315" s="168"/>
      <c r="CO315" s="168"/>
      <c r="CP315" s="571">
        <f t="shared" si="343"/>
        <v>0</v>
      </c>
      <c r="CQ315" s="168"/>
      <c r="CR315" s="168"/>
      <c r="CS315" s="168"/>
      <c r="CT315" s="168"/>
      <c r="CU315" s="168"/>
      <c r="CV315" s="168"/>
      <c r="CW315" s="168"/>
      <c r="CX315" s="168"/>
      <c r="CY315" s="168"/>
      <c r="CZ315" s="71"/>
      <c r="DA315" s="71"/>
      <c r="DB315" s="190">
        <f t="shared" si="346"/>
        <v>0</v>
      </c>
      <c r="DC315" s="71">
        <f t="shared" si="347"/>
        <v>0</v>
      </c>
      <c r="DD315" s="71"/>
      <c r="DE315" s="71"/>
      <c r="DF315" s="71"/>
      <c r="DG315" s="190">
        <f t="shared" si="348"/>
        <v>0</v>
      </c>
      <c r="DH315" s="71">
        <f t="shared" si="349"/>
        <v>0</v>
      </c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1"/>
      <c r="DW315" s="71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4"/>
      <c r="EJ315" s="74"/>
      <c r="EK315" s="74"/>
      <c r="EL315" s="74"/>
      <c r="EM315" s="74"/>
      <c r="EN315" s="74"/>
      <c r="EO315" s="74"/>
      <c r="EP315" s="74"/>
      <c r="EQ315" s="74"/>
      <c r="ER315" s="74"/>
      <c r="ES315" s="74"/>
      <c r="ET315" s="74"/>
      <c r="EU315" s="74"/>
      <c r="EV315" s="74"/>
      <c r="EW315" s="74"/>
      <c r="EX315" s="74"/>
      <c r="EY315" s="74"/>
      <c r="EZ315" s="74"/>
      <c r="FA315" s="74"/>
      <c r="FB315" s="74"/>
    </row>
    <row r="316" spans="2:158" s="69" customFormat="1" ht="12">
      <c r="B316" s="76"/>
      <c r="C316" s="77" t="s">
        <v>398</v>
      </c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2"/>
      <c r="P316" s="71"/>
      <c r="Q316" s="71"/>
      <c r="R316" s="71"/>
      <c r="S316" s="71"/>
      <c r="T316" s="71"/>
      <c r="U316" s="71"/>
      <c r="V316" s="71"/>
      <c r="W316" s="71"/>
      <c r="X316" s="71"/>
      <c r="Y316" s="73"/>
      <c r="Z316" s="73"/>
      <c r="AA316" s="73"/>
      <c r="AB316" s="73"/>
      <c r="AC316" s="73"/>
      <c r="AD316" s="73"/>
      <c r="AE316" s="73"/>
      <c r="AF316" s="447">
        <f t="shared" si="344"/>
        <v>0</v>
      </c>
      <c r="AG316" s="168"/>
      <c r="AH316" s="168"/>
      <c r="AI316" s="168"/>
      <c r="AJ316" s="168"/>
      <c r="AK316" s="168"/>
      <c r="AL316" s="168"/>
      <c r="AM316" s="168"/>
      <c r="AN316" s="168"/>
      <c r="AO316" s="168"/>
      <c r="AP316" s="168"/>
      <c r="AQ316" s="168"/>
      <c r="AR316" s="168"/>
      <c r="AS316" s="447">
        <f t="shared" si="338"/>
        <v>0</v>
      </c>
      <c r="AT316" s="462"/>
      <c r="AU316" s="462"/>
      <c r="AV316" s="168"/>
      <c r="AW316" s="168"/>
      <c r="AX316" s="168"/>
      <c r="AY316" s="462"/>
      <c r="AZ316" s="168"/>
      <c r="BA316" s="462"/>
      <c r="BB316" s="447">
        <f t="shared" si="341"/>
        <v>0</v>
      </c>
      <c r="BC316" s="168"/>
      <c r="BD316" s="168"/>
      <c r="BE316" s="168"/>
      <c r="BF316" s="168"/>
      <c r="BG316" s="462"/>
      <c r="BH316" s="462"/>
      <c r="BI316" s="462"/>
      <c r="BJ316" s="462"/>
      <c r="BK316" s="462"/>
      <c r="BL316" s="462"/>
      <c r="BM316" s="168"/>
      <c r="BN316" s="168"/>
      <c r="BO316" s="168"/>
      <c r="BP316" s="168"/>
      <c r="BQ316" s="580"/>
      <c r="BR316" s="168"/>
      <c r="BS316" s="168"/>
      <c r="BT316" s="168"/>
      <c r="BU316" s="168"/>
      <c r="BV316" s="168"/>
      <c r="BW316" s="168"/>
      <c r="BX316" s="168"/>
      <c r="BY316" s="168"/>
      <c r="BZ316" s="168"/>
      <c r="CA316" s="168"/>
      <c r="CB316" s="168"/>
      <c r="CC316" s="168"/>
      <c r="CD316" s="168"/>
      <c r="CE316" s="168"/>
      <c r="CF316" s="168"/>
      <c r="CG316" s="168"/>
      <c r="CH316" s="168"/>
      <c r="CI316" s="168"/>
      <c r="CJ316" s="168"/>
      <c r="CK316" s="168"/>
      <c r="CL316" s="168"/>
      <c r="CM316" s="168"/>
      <c r="CN316" s="168"/>
      <c r="CO316" s="168"/>
      <c r="CP316" s="571">
        <f t="shared" si="343"/>
        <v>0</v>
      </c>
      <c r="CQ316" s="168"/>
      <c r="CR316" s="168"/>
      <c r="CS316" s="168"/>
      <c r="CT316" s="168"/>
      <c r="CU316" s="168"/>
      <c r="CV316" s="168"/>
      <c r="CW316" s="168"/>
      <c r="CX316" s="168"/>
      <c r="CY316" s="168"/>
      <c r="CZ316" s="71"/>
      <c r="DA316" s="71"/>
      <c r="DB316" s="190">
        <f t="shared" si="346"/>
        <v>0</v>
      </c>
      <c r="DC316" s="71">
        <f t="shared" si="347"/>
        <v>0</v>
      </c>
      <c r="DD316" s="71"/>
      <c r="DE316" s="71"/>
      <c r="DF316" s="71"/>
      <c r="DG316" s="190">
        <f t="shared" si="348"/>
        <v>0</v>
      </c>
      <c r="DH316" s="71">
        <f t="shared" si="349"/>
        <v>0</v>
      </c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1"/>
      <c r="DW316" s="71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4"/>
      <c r="EJ316" s="74"/>
      <c r="EK316" s="74"/>
      <c r="EL316" s="74"/>
      <c r="EM316" s="74"/>
      <c r="EN316" s="74"/>
      <c r="EO316" s="74"/>
      <c r="EP316" s="74"/>
      <c r="EQ316" s="74"/>
      <c r="ER316" s="74"/>
      <c r="ES316" s="74"/>
      <c r="ET316" s="74"/>
      <c r="EU316" s="74"/>
      <c r="EV316" s="74"/>
      <c r="EW316" s="74"/>
      <c r="EX316" s="74"/>
      <c r="EY316" s="74"/>
      <c r="EZ316" s="74"/>
      <c r="FA316" s="74"/>
      <c r="FB316" s="74"/>
    </row>
    <row r="317" spans="2:158" s="171" customFormat="1" ht="41.25" customHeight="1">
      <c r="B317" s="719">
        <v>2</v>
      </c>
      <c r="C317" s="721" t="s">
        <v>435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169"/>
      <c r="P317" s="36"/>
      <c r="Q317" s="36"/>
      <c r="R317" s="36"/>
      <c r="S317" s="36"/>
      <c r="T317" s="36"/>
      <c r="U317" s="36"/>
      <c r="V317" s="36"/>
      <c r="W317" s="36"/>
      <c r="X317" s="36"/>
      <c r="Y317" s="36">
        <v>639</v>
      </c>
      <c r="Z317" s="36"/>
      <c r="AA317" s="36"/>
      <c r="AB317" s="36"/>
      <c r="AC317" s="36"/>
      <c r="AD317" s="36"/>
      <c r="AE317" s="36"/>
      <c r="AF317" s="447">
        <f t="shared" si="344"/>
        <v>1051.1000000000001</v>
      </c>
      <c r="AG317" s="36">
        <f>SUM(AG333,AG382,AG399,AG447)</f>
        <v>29.7</v>
      </c>
      <c r="AH317" s="36">
        <f t="shared" ref="AH317:AR317" si="350">SUM(AH333,AH382,AH399,AH447)</f>
        <v>3.2</v>
      </c>
      <c r="AI317" s="36">
        <f t="shared" si="350"/>
        <v>2.9000000000000004</v>
      </c>
      <c r="AJ317" s="36">
        <f t="shared" si="350"/>
        <v>0.1</v>
      </c>
      <c r="AK317" s="36">
        <f t="shared" si="350"/>
        <v>3.7</v>
      </c>
      <c r="AL317" s="36">
        <f t="shared" si="350"/>
        <v>2.6</v>
      </c>
      <c r="AM317" s="36">
        <f t="shared" si="350"/>
        <v>0.5</v>
      </c>
      <c r="AN317" s="36">
        <f t="shared" si="350"/>
        <v>0</v>
      </c>
      <c r="AO317" s="36">
        <f t="shared" si="350"/>
        <v>820.4</v>
      </c>
      <c r="AP317" s="36">
        <f t="shared" si="350"/>
        <v>152.6</v>
      </c>
      <c r="AQ317" s="36">
        <f t="shared" si="350"/>
        <v>576.30000000000007</v>
      </c>
      <c r="AR317" s="36">
        <f t="shared" si="350"/>
        <v>0</v>
      </c>
      <c r="AS317" s="447">
        <f t="shared" si="338"/>
        <v>859.6</v>
      </c>
      <c r="AT317" s="450">
        <f>SUM(AT333,AT399,AT447)</f>
        <v>0</v>
      </c>
      <c r="AU317" s="450">
        <f t="shared" ref="AU317:BA317" si="351">SUM(AU333,AU382,AU399,AU447)</f>
        <v>3.5</v>
      </c>
      <c r="AV317" s="36">
        <f t="shared" si="351"/>
        <v>3.2</v>
      </c>
      <c r="AW317" s="36">
        <f t="shared" si="351"/>
        <v>0.3</v>
      </c>
      <c r="AX317" s="36">
        <f t="shared" si="351"/>
        <v>0</v>
      </c>
      <c r="AY317" s="450">
        <f t="shared" si="351"/>
        <v>8.9</v>
      </c>
      <c r="AZ317" s="36">
        <f t="shared" si="351"/>
        <v>1.4000000000000001</v>
      </c>
      <c r="BA317" s="450">
        <f t="shared" si="351"/>
        <v>21.3</v>
      </c>
      <c r="BB317" s="447">
        <f>SUM(BC317,BD317,BF317)</f>
        <v>52.70000000000001</v>
      </c>
      <c r="BC317" s="121">
        <f t="shared" ref="BC317:BK317" si="352">SUM(BC333,BC382,BC399,BC447)</f>
        <v>3.2</v>
      </c>
      <c r="BD317" s="36">
        <f t="shared" si="352"/>
        <v>46.800000000000004</v>
      </c>
      <c r="BE317" s="36">
        <f t="shared" si="352"/>
        <v>27.5</v>
      </c>
      <c r="BF317" s="36">
        <f t="shared" si="352"/>
        <v>2.7</v>
      </c>
      <c r="BG317" s="450">
        <f t="shared" si="352"/>
        <v>0</v>
      </c>
      <c r="BH317" s="450">
        <f t="shared" si="352"/>
        <v>14.4</v>
      </c>
      <c r="BI317" s="450">
        <f t="shared" si="352"/>
        <v>2.3000000000000003</v>
      </c>
      <c r="BJ317" s="450">
        <f t="shared" si="352"/>
        <v>65.300000000000011</v>
      </c>
      <c r="BK317" s="450">
        <f t="shared" si="352"/>
        <v>1.9</v>
      </c>
      <c r="BL317" s="450">
        <f>SUM(BM317:BP317)</f>
        <v>21.200000000000003</v>
      </c>
      <c r="BM317" s="36">
        <f>SUM(BM333,BM382,BM399,BM447)</f>
        <v>0.1</v>
      </c>
      <c r="BN317" s="36">
        <f>SUM(BN333,BN382,BN399,BN447)</f>
        <v>0.2</v>
      </c>
      <c r="BO317" s="36">
        <f>SUM(BO333,BO382,BO399,BO447)</f>
        <v>0</v>
      </c>
      <c r="BP317" s="36">
        <f>SUM(BP333,BP382,BP399,BP447)</f>
        <v>20.900000000000002</v>
      </c>
      <c r="BQ317" s="447">
        <f>SUM(AT317,AU317,AY317,BA317,BB317,BG317,BH317,BI317,BJ317,BK317,BL317)</f>
        <v>191.50000000000006</v>
      </c>
      <c r="BR317" s="36">
        <v>0.4</v>
      </c>
      <c r="BS317" s="36"/>
      <c r="BT317" s="36">
        <v>0.1</v>
      </c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>
        <v>0.3</v>
      </c>
      <c r="CF317" s="36"/>
      <c r="CG317" s="36">
        <v>0.2</v>
      </c>
      <c r="CH317" s="36">
        <v>0.4</v>
      </c>
      <c r="CI317" s="36"/>
      <c r="CJ317" s="36"/>
      <c r="CK317" s="36"/>
      <c r="CL317" s="36"/>
      <c r="CM317" s="36"/>
      <c r="CN317" s="36"/>
      <c r="CO317" s="36"/>
      <c r="CP317" s="306">
        <f t="shared" si="343"/>
        <v>0</v>
      </c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188">
        <f t="shared" si="346"/>
        <v>0</v>
      </c>
      <c r="DC317" s="38">
        <f t="shared" si="347"/>
        <v>0</v>
      </c>
      <c r="DD317" s="36"/>
      <c r="DE317" s="36"/>
      <c r="DF317" s="36"/>
      <c r="DG317" s="188">
        <f t="shared" si="348"/>
        <v>0</v>
      </c>
      <c r="DH317" s="38">
        <f t="shared" si="349"/>
        <v>0</v>
      </c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170"/>
      <c r="EJ317" s="170"/>
      <c r="EK317" s="170"/>
      <c r="EL317" s="170"/>
      <c r="EM317" s="170"/>
      <c r="EN317" s="170"/>
      <c r="EO317" s="170"/>
      <c r="EP317" s="170"/>
      <c r="EQ317" s="170"/>
      <c r="ER317" s="170"/>
      <c r="ES317" s="170"/>
      <c r="ET317" s="170"/>
      <c r="EU317" s="170"/>
      <c r="EV317" s="170"/>
      <c r="EW317" s="170"/>
      <c r="EX317" s="170"/>
      <c r="EY317" s="170"/>
      <c r="EZ317" s="170"/>
      <c r="FA317" s="170"/>
      <c r="FB317" s="170"/>
    </row>
    <row r="318" spans="2:158" s="29" customFormat="1" ht="18.75" customHeight="1">
      <c r="B318" s="720"/>
      <c r="C318" s="72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65"/>
      <c r="P318" s="35"/>
      <c r="Q318" s="35"/>
      <c r="R318" s="35"/>
      <c r="S318" s="35"/>
      <c r="T318" s="35"/>
      <c r="U318" s="35"/>
      <c r="V318" s="35"/>
      <c r="W318" s="35"/>
      <c r="X318" s="35"/>
      <c r="Y318" s="36">
        <f>SUM(Y319:Y332)</f>
        <v>639</v>
      </c>
      <c r="Z318" s="36"/>
      <c r="AA318" s="36"/>
      <c r="AB318" s="36"/>
      <c r="AC318" s="36"/>
      <c r="AD318" s="36"/>
      <c r="AE318" s="36"/>
      <c r="AF318" s="481">
        <f>SUM(AS318:AU318,AY318,BA318:BB318,BG318:BL318)</f>
        <v>1051073.1999999997</v>
      </c>
      <c r="AG318" s="36">
        <f>SUM(AG319:AG332)</f>
        <v>29743.7</v>
      </c>
      <c r="AH318" s="36">
        <f t="shared" ref="AH318:AR318" si="353">SUM(AH319:AH332)</f>
        <v>3161</v>
      </c>
      <c r="AI318" s="36">
        <f t="shared" si="353"/>
        <v>2843</v>
      </c>
      <c r="AJ318" s="36">
        <f t="shared" si="353"/>
        <v>71</v>
      </c>
      <c r="AK318" s="36">
        <f t="shared" si="353"/>
        <v>3713</v>
      </c>
      <c r="AL318" s="36">
        <f t="shared" si="353"/>
        <v>2667</v>
      </c>
      <c r="AM318" s="36">
        <f t="shared" si="353"/>
        <v>501</v>
      </c>
      <c r="AN318" s="36">
        <f t="shared" si="353"/>
        <v>0</v>
      </c>
      <c r="AO318" s="36">
        <f t="shared" si="353"/>
        <v>820318.6</v>
      </c>
      <c r="AP318" s="36">
        <f t="shared" si="353"/>
        <v>152606</v>
      </c>
      <c r="AQ318" s="36">
        <f t="shared" si="353"/>
        <v>576307</v>
      </c>
      <c r="AR318" s="36">
        <f t="shared" si="353"/>
        <v>0</v>
      </c>
      <c r="AS318" s="448">
        <f t="shared" si="338"/>
        <v>859603.29999999993</v>
      </c>
      <c r="AT318" s="450">
        <f t="shared" ref="AT318:BP318" si="354">SUM(AT319:AT332)</f>
        <v>0</v>
      </c>
      <c r="AU318" s="450">
        <f>SUM(AU319:AU332)</f>
        <v>3536</v>
      </c>
      <c r="AV318" s="36">
        <f t="shared" si="354"/>
        <v>3168</v>
      </c>
      <c r="AW318" s="36">
        <f t="shared" si="354"/>
        <v>347</v>
      </c>
      <c r="AX318" s="36">
        <f t="shared" si="354"/>
        <v>21</v>
      </c>
      <c r="AY318" s="450">
        <f t="shared" si="354"/>
        <v>8968.7000000000007</v>
      </c>
      <c r="AZ318" s="36">
        <f t="shared" si="354"/>
        <v>1432</v>
      </c>
      <c r="BA318" s="450">
        <f t="shared" si="354"/>
        <v>21244.2</v>
      </c>
      <c r="BB318" s="447">
        <f t="shared" si="341"/>
        <v>52631</v>
      </c>
      <c r="BC318" s="36">
        <f t="shared" si="354"/>
        <v>3124</v>
      </c>
      <c r="BD318" s="36">
        <f t="shared" si="354"/>
        <v>46761</v>
      </c>
      <c r="BE318" s="36">
        <f t="shared" si="354"/>
        <v>27383</v>
      </c>
      <c r="BF318" s="36">
        <f t="shared" si="354"/>
        <v>2746</v>
      </c>
      <c r="BG318" s="450">
        <f t="shared" si="354"/>
        <v>43</v>
      </c>
      <c r="BH318" s="450">
        <f t="shared" si="354"/>
        <v>14431</v>
      </c>
      <c r="BI318" s="450">
        <f t="shared" si="354"/>
        <v>2343</v>
      </c>
      <c r="BJ318" s="450">
        <f t="shared" si="354"/>
        <v>65300</v>
      </c>
      <c r="BK318" s="450">
        <f t="shared" si="354"/>
        <v>1865</v>
      </c>
      <c r="BL318" s="450">
        <f t="shared" si="342"/>
        <v>21108</v>
      </c>
      <c r="BM318" s="36">
        <f t="shared" si="354"/>
        <v>145</v>
      </c>
      <c r="BN318" s="36">
        <f t="shared" si="354"/>
        <v>150</v>
      </c>
      <c r="BO318" s="36">
        <f t="shared" si="354"/>
        <v>0</v>
      </c>
      <c r="BP318" s="36">
        <f t="shared" si="354"/>
        <v>20813</v>
      </c>
      <c r="BQ318" s="581">
        <f>SUM(AT318,AU318,AY318,BA318,BB318,BG318,BH318,BI318,BJ318,BK318,BL318)</f>
        <v>191469.9</v>
      </c>
      <c r="BR318" s="167">
        <f>SUM(BR319:BR332)</f>
        <v>361</v>
      </c>
      <c r="BS318" s="167">
        <f t="shared" ref="BS318:CI318" si="355">SUM(BS319:BS332)</f>
        <v>0</v>
      </c>
      <c r="BT318" s="167">
        <f t="shared" si="355"/>
        <v>77</v>
      </c>
      <c r="BU318" s="167">
        <f t="shared" si="355"/>
        <v>0</v>
      </c>
      <c r="BV318" s="167">
        <f t="shared" si="355"/>
        <v>0</v>
      </c>
      <c r="BW318" s="167">
        <f t="shared" si="355"/>
        <v>0</v>
      </c>
      <c r="BX318" s="167">
        <f t="shared" si="355"/>
        <v>0</v>
      </c>
      <c r="BY318" s="167">
        <f t="shared" si="355"/>
        <v>0</v>
      </c>
      <c r="BZ318" s="167">
        <f t="shared" si="355"/>
        <v>36</v>
      </c>
      <c r="CA318" s="167">
        <f t="shared" si="355"/>
        <v>0</v>
      </c>
      <c r="CB318" s="167">
        <f t="shared" si="355"/>
        <v>1</v>
      </c>
      <c r="CC318" s="167">
        <f t="shared" si="355"/>
        <v>0</v>
      </c>
      <c r="CD318" s="167">
        <f t="shared" si="355"/>
        <v>0</v>
      </c>
      <c r="CE318" s="167">
        <f t="shared" si="355"/>
        <v>247</v>
      </c>
      <c r="CF318" s="167">
        <f t="shared" si="355"/>
        <v>0</v>
      </c>
      <c r="CG318" s="167">
        <f t="shared" si="355"/>
        <v>247</v>
      </c>
      <c r="CH318" s="167">
        <f t="shared" si="355"/>
        <v>361</v>
      </c>
      <c r="CI318" s="167">
        <f t="shared" si="355"/>
        <v>0</v>
      </c>
      <c r="CJ318" s="167"/>
      <c r="CK318" s="167"/>
      <c r="CL318" s="167"/>
      <c r="CM318" s="167"/>
      <c r="CN318" s="167"/>
      <c r="CO318" s="167"/>
      <c r="CP318" s="306">
        <f t="shared" si="343"/>
        <v>0</v>
      </c>
      <c r="CQ318" s="167"/>
      <c r="CR318" s="167"/>
      <c r="CS318" s="167"/>
      <c r="CT318" s="167"/>
      <c r="CU318" s="167"/>
      <c r="CV318" s="167"/>
      <c r="CW318" s="167"/>
      <c r="CX318" s="167"/>
      <c r="CY318" s="167"/>
      <c r="CZ318" s="35"/>
      <c r="DA318" s="35"/>
      <c r="DB318" s="188">
        <f t="shared" si="346"/>
        <v>0</v>
      </c>
      <c r="DC318" s="38">
        <f t="shared" si="347"/>
        <v>0</v>
      </c>
      <c r="DD318" s="35"/>
      <c r="DE318" s="35"/>
      <c r="DF318" s="35"/>
      <c r="DG318" s="188">
        <f t="shared" si="348"/>
        <v>0</v>
      </c>
      <c r="DH318" s="38">
        <f t="shared" si="349"/>
        <v>0</v>
      </c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</row>
    <row r="319" spans="2:158" s="142" customFormat="1" ht="12">
      <c r="B319" s="545"/>
      <c r="C319" s="258" t="s">
        <v>385</v>
      </c>
      <c r="D319" s="119"/>
      <c r="E319" s="119"/>
      <c r="F319" s="119"/>
      <c r="G319" s="119"/>
      <c r="H319" s="119"/>
      <c r="I319" s="119"/>
      <c r="J319" s="119"/>
      <c r="K319" s="119"/>
      <c r="L319" s="119"/>
      <c r="M319" s="119"/>
      <c r="N319" s="119"/>
      <c r="O319" s="119"/>
      <c r="P319" s="119"/>
      <c r="Q319" s="119"/>
      <c r="R319" s="119"/>
      <c r="S319" s="119"/>
      <c r="T319" s="119"/>
      <c r="U319" s="119"/>
      <c r="V319" s="119"/>
      <c r="W319" s="119"/>
      <c r="X319" s="119"/>
      <c r="Y319" s="546">
        <v>76</v>
      </c>
      <c r="Z319" s="139"/>
      <c r="AA319" s="139"/>
      <c r="AB319" s="139"/>
      <c r="AC319" s="139"/>
      <c r="AD319" s="139"/>
      <c r="AE319" s="139"/>
      <c r="AF319" s="448">
        <f t="shared" si="344"/>
        <v>102461</v>
      </c>
      <c r="AG319" s="546">
        <f>SUM(AG335,AG384,AG401,AG449,AG696)</f>
        <v>1622</v>
      </c>
      <c r="AH319" s="546">
        <f t="shared" ref="AH319:AR319" si="356">SUM(AH335,AH384,AH401,AH449,AH696)</f>
        <v>112</v>
      </c>
      <c r="AI319" s="546">
        <f t="shared" si="356"/>
        <v>0</v>
      </c>
      <c r="AJ319" s="546">
        <f t="shared" si="356"/>
        <v>0</v>
      </c>
      <c r="AK319" s="546">
        <f t="shared" si="356"/>
        <v>125</v>
      </c>
      <c r="AL319" s="546">
        <f t="shared" si="356"/>
        <v>322</v>
      </c>
      <c r="AM319" s="546">
        <f t="shared" si="356"/>
        <v>39</v>
      </c>
      <c r="AN319" s="546">
        <f t="shared" si="356"/>
        <v>0</v>
      </c>
      <c r="AO319" s="546">
        <f t="shared" si="356"/>
        <v>85671</v>
      </c>
      <c r="AP319" s="546">
        <f t="shared" si="356"/>
        <v>15354</v>
      </c>
      <c r="AQ319" s="546">
        <f>SUM(AQ335,AQ384,AQ401,AQ449,AQ696)</f>
        <v>29497</v>
      </c>
      <c r="AR319" s="546">
        <f t="shared" si="356"/>
        <v>0</v>
      </c>
      <c r="AS319" s="448">
        <f t="shared" si="338"/>
        <v>87852</v>
      </c>
      <c r="AT319" s="575"/>
      <c r="AU319" s="451">
        <f t="shared" si="340"/>
        <v>0</v>
      </c>
      <c r="AV319" s="546">
        <f t="shared" ref="AV319:BA319" si="357">SUM(AV335,AV384,AV401,AV449,AV696)</f>
        <v>0</v>
      </c>
      <c r="AW319" s="546">
        <f t="shared" si="357"/>
        <v>0</v>
      </c>
      <c r="AX319" s="546">
        <f t="shared" si="357"/>
        <v>0</v>
      </c>
      <c r="AY319" s="575">
        <f t="shared" si="357"/>
        <v>741</v>
      </c>
      <c r="AZ319" s="546">
        <f t="shared" si="357"/>
        <v>10</v>
      </c>
      <c r="BA319" s="575">
        <f t="shared" si="357"/>
        <v>1726</v>
      </c>
      <c r="BB319" s="448">
        <f t="shared" si="341"/>
        <v>2670</v>
      </c>
      <c r="BC319" s="546">
        <f t="shared" ref="BC319:BK319" si="358">SUM(BC335,BC384,BC401,BC449,BC696)</f>
        <v>260</v>
      </c>
      <c r="BD319" s="546">
        <f t="shared" si="358"/>
        <v>2131</v>
      </c>
      <c r="BE319" s="546">
        <f t="shared" si="358"/>
        <v>3</v>
      </c>
      <c r="BF319" s="546">
        <f t="shared" si="358"/>
        <v>279</v>
      </c>
      <c r="BG319" s="575">
        <f t="shared" si="358"/>
        <v>0</v>
      </c>
      <c r="BH319" s="575">
        <f t="shared" si="358"/>
        <v>307</v>
      </c>
      <c r="BI319" s="575">
        <f>SUM(BI335,BI384,BI401,BI449,BI696)</f>
        <v>682</v>
      </c>
      <c r="BJ319" s="575">
        <f t="shared" si="358"/>
        <v>6533</v>
      </c>
      <c r="BK319" s="575">
        <f t="shared" si="358"/>
        <v>398</v>
      </c>
      <c r="BL319" s="451">
        <f t="shared" si="342"/>
        <v>1552</v>
      </c>
      <c r="BM319" s="546">
        <f>SUM(BM335,BM384,BM401,BM449,BM696)</f>
        <v>112</v>
      </c>
      <c r="BN319" s="546">
        <f>SUM(BN335,BN384,BN401,BN449,BN696)</f>
        <v>150</v>
      </c>
      <c r="BO319" s="546">
        <f>SUM(BO335,BO384,BO401,BO449,BO696)</f>
        <v>0</v>
      </c>
      <c r="BP319" s="546">
        <f>SUM(BP335,BP384,BP401,BP449,BP696)</f>
        <v>1290</v>
      </c>
      <c r="BQ319" s="575">
        <f>SUM(AT319,AU319,AY319,BA319,BB319,BG319,BH319,BI319,BJ319,BK319,BL319)</f>
        <v>14609</v>
      </c>
      <c r="BR319" s="546">
        <f t="shared" ref="BR319:CI319" si="359">SUM(BR335,BR384,BR401,BR449)</f>
        <v>0</v>
      </c>
      <c r="BS319" s="546">
        <f t="shared" si="359"/>
        <v>0</v>
      </c>
      <c r="BT319" s="546">
        <f t="shared" si="359"/>
        <v>0</v>
      </c>
      <c r="BU319" s="546">
        <f t="shared" si="359"/>
        <v>0</v>
      </c>
      <c r="BV319" s="546">
        <f t="shared" si="359"/>
        <v>0</v>
      </c>
      <c r="BW319" s="546">
        <f t="shared" si="359"/>
        <v>0</v>
      </c>
      <c r="BX319" s="546">
        <f t="shared" si="359"/>
        <v>0</v>
      </c>
      <c r="BY319" s="546">
        <f t="shared" si="359"/>
        <v>0</v>
      </c>
      <c r="BZ319" s="546">
        <f t="shared" si="359"/>
        <v>0</v>
      </c>
      <c r="CA319" s="546">
        <f t="shared" si="359"/>
        <v>0</v>
      </c>
      <c r="CB319" s="546">
        <f t="shared" si="359"/>
        <v>0</v>
      </c>
      <c r="CC319" s="546">
        <f t="shared" si="359"/>
        <v>0</v>
      </c>
      <c r="CD319" s="546">
        <f t="shared" si="359"/>
        <v>0</v>
      </c>
      <c r="CE319" s="546">
        <f t="shared" si="359"/>
        <v>0</v>
      </c>
      <c r="CF319" s="546">
        <f t="shared" si="359"/>
        <v>0</v>
      </c>
      <c r="CG319" s="546">
        <f t="shared" si="359"/>
        <v>0</v>
      </c>
      <c r="CH319" s="546">
        <f t="shared" si="359"/>
        <v>0</v>
      </c>
      <c r="CI319" s="546">
        <f t="shared" si="359"/>
        <v>0</v>
      </c>
      <c r="CJ319" s="546">
        <f>SUM(CJ320:CJ332)</f>
        <v>0</v>
      </c>
      <c r="CK319" s="546"/>
      <c r="CL319" s="546"/>
      <c r="CM319" s="546"/>
      <c r="CN319" s="546"/>
      <c r="CO319" s="546"/>
      <c r="CP319" s="572">
        <f t="shared" si="343"/>
        <v>0</v>
      </c>
      <c r="CQ319" s="546"/>
      <c r="CR319" s="546"/>
      <c r="CS319" s="546"/>
      <c r="CT319" s="546"/>
      <c r="CU319" s="546"/>
      <c r="CV319" s="546"/>
      <c r="CW319" s="546"/>
      <c r="CX319" s="546"/>
      <c r="CY319" s="546"/>
      <c r="CZ319" s="119"/>
      <c r="DA319" s="119"/>
      <c r="DB319" s="443">
        <f t="shared" si="346"/>
        <v>0</v>
      </c>
      <c r="DC319" s="119">
        <f t="shared" si="347"/>
        <v>0</v>
      </c>
      <c r="DD319" s="119"/>
      <c r="DE319" s="119"/>
      <c r="DF319" s="119"/>
      <c r="DG319" s="443">
        <f t="shared" si="348"/>
        <v>0</v>
      </c>
      <c r="DH319" s="119">
        <f t="shared" si="349"/>
        <v>0</v>
      </c>
      <c r="DI319" s="119"/>
      <c r="DJ319" s="119"/>
      <c r="DK319" s="119"/>
      <c r="DL319" s="119"/>
      <c r="DM319" s="119"/>
      <c r="DN319" s="119"/>
      <c r="DO319" s="119"/>
      <c r="DP319" s="119"/>
      <c r="DQ319" s="119"/>
      <c r="DR319" s="119"/>
      <c r="DS319" s="119"/>
      <c r="DT319" s="119"/>
      <c r="DU319" s="119"/>
      <c r="DV319" s="119"/>
      <c r="DW319" s="119"/>
      <c r="DX319" s="119"/>
      <c r="DY319" s="119"/>
      <c r="DZ319" s="119"/>
      <c r="EA319" s="119"/>
      <c r="EB319" s="119"/>
      <c r="EC319" s="119"/>
      <c r="ED319" s="119"/>
      <c r="EE319" s="119"/>
      <c r="EF319" s="119"/>
      <c r="EG319" s="119"/>
      <c r="EH319" s="119"/>
    </row>
    <row r="320" spans="2:158" s="69" customFormat="1" ht="12">
      <c r="B320" s="70"/>
      <c r="C320" s="77" t="s">
        <v>386</v>
      </c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2"/>
      <c r="P320" s="71"/>
      <c r="Q320" s="71"/>
      <c r="R320" s="71"/>
      <c r="S320" s="71"/>
      <c r="T320" s="71"/>
      <c r="U320" s="71"/>
      <c r="V320" s="71"/>
      <c r="W320" s="71"/>
      <c r="X320" s="71"/>
      <c r="Y320" s="168">
        <v>24</v>
      </c>
      <c r="Z320" s="73"/>
      <c r="AA320" s="73"/>
      <c r="AB320" s="73"/>
      <c r="AC320" s="73"/>
      <c r="AD320" s="73"/>
      <c r="AE320" s="73"/>
      <c r="AF320" s="447">
        <f t="shared" si="344"/>
        <v>102328</v>
      </c>
      <c r="AG320" s="168">
        <f>SUM(AG336,AG385,AG402,AG450)</f>
        <v>406</v>
      </c>
      <c r="AH320" s="168">
        <f>SUM(AH336,AH385,AH402,AH450)</f>
        <v>4</v>
      </c>
      <c r="AI320" s="168">
        <f t="shared" ref="AI320:AR320" si="360">SUM(AI336,AI385,AI402,AI450)</f>
        <v>1</v>
      </c>
      <c r="AJ320" s="168">
        <f t="shared" si="360"/>
        <v>3</v>
      </c>
      <c r="AK320" s="168">
        <f t="shared" si="360"/>
        <v>607</v>
      </c>
      <c r="AL320" s="168">
        <f t="shared" si="360"/>
        <v>0</v>
      </c>
      <c r="AM320" s="168">
        <f t="shared" si="360"/>
        <v>0</v>
      </c>
      <c r="AN320" s="168">
        <f t="shared" si="360"/>
        <v>0</v>
      </c>
      <c r="AO320" s="168">
        <f t="shared" si="360"/>
        <v>93650</v>
      </c>
      <c r="AP320" s="168">
        <f t="shared" si="360"/>
        <v>25664</v>
      </c>
      <c r="AQ320" s="168">
        <f t="shared" si="360"/>
        <v>71144</v>
      </c>
      <c r="AR320" s="168">
        <f t="shared" si="360"/>
        <v>0</v>
      </c>
      <c r="AS320" s="447">
        <f t="shared" si="338"/>
        <v>94667</v>
      </c>
      <c r="AT320" s="462"/>
      <c r="AU320" s="450">
        <f t="shared" si="340"/>
        <v>0</v>
      </c>
      <c r="AV320" s="168">
        <f t="shared" ref="AV320:BP320" si="361">SUM(AV336,AV385,AV402,AV450)</f>
        <v>0</v>
      </c>
      <c r="AW320" s="168">
        <f t="shared" si="361"/>
        <v>0</v>
      </c>
      <c r="AX320" s="168">
        <f t="shared" si="361"/>
        <v>0</v>
      </c>
      <c r="AY320" s="462">
        <f t="shared" si="361"/>
        <v>305</v>
      </c>
      <c r="AZ320" s="168">
        <f t="shared" si="361"/>
        <v>176</v>
      </c>
      <c r="BA320" s="462">
        <f t="shared" si="361"/>
        <v>202</v>
      </c>
      <c r="BB320" s="447">
        <f t="shared" si="341"/>
        <v>2109</v>
      </c>
      <c r="BC320" s="168">
        <f t="shared" si="361"/>
        <v>201</v>
      </c>
      <c r="BD320" s="168">
        <f t="shared" si="361"/>
        <v>1182</v>
      </c>
      <c r="BE320" s="168">
        <f t="shared" si="361"/>
        <v>0</v>
      </c>
      <c r="BF320" s="168">
        <f t="shared" si="361"/>
        <v>726</v>
      </c>
      <c r="BG320" s="462">
        <f t="shared" si="361"/>
        <v>0</v>
      </c>
      <c r="BH320" s="462">
        <f t="shared" si="361"/>
        <v>941</v>
      </c>
      <c r="BI320" s="462">
        <f t="shared" si="361"/>
        <v>36</v>
      </c>
      <c r="BJ320" s="462">
        <f>SUM(BJ336,BJ385,BJ402,BJ450)</f>
        <v>2693</v>
      </c>
      <c r="BK320" s="462">
        <f t="shared" si="361"/>
        <v>0</v>
      </c>
      <c r="BL320" s="450">
        <f t="shared" si="342"/>
        <v>1375</v>
      </c>
      <c r="BM320" s="168">
        <f t="shared" si="361"/>
        <v>0</v>
      </c>
      <c r="BN320" s="168">
        <f t="shared" si="361"/>
        <v>0</v>
      </c>
      <c r="BO320" s="168">
        <f t="shared" si="361"/>
        <v>0</v>
      </c>
      <c r="BP320" s="168">
        <f t="shared" si="361"/>
        <v>1375</v>
      </c>
      <c r="BQ320" s="462">
        <f t="shared" ref="BQ320:BQ332" si="362">SUM(AT320,AU320,AY320,BA320,BB320,BG320,BH320,BI320,BJ320,BK320,BL320)</f>
        <v>7661</v>
      </c>
      <c r="BR320" s="168">
        <f t="shared" ref="BR320:CI320" si="363">SUM(BR336,BR385,BR402,BR450)</f>
        <v>0</v>
      </c>
      <c r="BS320" s="168">
        <f t="shared" si="363"/>
        <v>0</v>
      </c>
      <c r="BT320" s="168">
        <f t="shared" si="363"/>
        <v>0</v>
      </c>
      <c r="BU320" s="168">
        <f t="shared" si="363"/>
        <v>0</v>
      </c>
      <c r="BV320" s="168">
        <f t="shared" si="363"/>
        <v>0</v>
      </c>
      <c r="BW320" s="168">
        <f t="shared" si="363"/>
        <v>0</v>
      </c>
      <c r="BX320" s="168">
        <f t="shared" si="363"/>
        <v>0</v>
      </c>
      <c r="BY320" s="168">
        <f t="shared" si="363"/>
        <v>0</v>
      </c>
      <c r="BZ320" s="168">
        <f t="shared" si="363"/>
        <v>0</v>
      </c>
      <c r="CA320" s="168">
        <f t="shared" si="363"/>
        <v>0</v>
      </c>
      <c r="CB320" s="168">
        <f t="shared" si="363"/>
        <v>0</v>
      </c>
      <c r="CC320" s="168">
        <f t="shared" si="363"/>
        <v>0</v>
      </c>
      <c r="CD320" s="168">
        <f t="shared" si="363"/>
        <v>0</v>
      </c>
      <c r="CE320" s="168">
        <f t="shared" si="363"/>
        <v>0</v>
      </c>
      <c r="CF320" s="168">
        <f t="shared" si="363"/>
        <v>0</v>
      </c>
      <c r="CG320" s="168">
        <f t="shared" si="363"/>
        <v>0</v>
      </c>
      <c r="CH320" s="168">
        <f t="shared" si="363"/>
        <v>0</v>
      </c>
      <c r="CI320" s="168">
        <f t="shared" si="363"/>
        <v>0</v>
      </c>
      <c r="CJ320" s="168">
        <f>SUM(CJ336,CJ385,CJ402,CJ450)</f>
        <v>0</v>
      </c>
      <c r="CK320" s="168"/>
      <c r="CL320" s="168"/>
      <c r="CM320" s="168"/>
      <c r="CN320" s="168"/>
      <c r="CO320" s="168"/>
      <c r="CP320" s="571">
        <f t="shared" si="343"/>
        <v>0</v>
      </c>
      <c r="CQ320" s="168"/>
      <c r="CR320" s="168"/>
      <c r="CS320" s="168"/>
      <c r="CT320" s="168"/>
      <c r="CU320" s="168"/>
      <c r="CV320" s="168"/>
      <c r="CW320" s="168"/>
      <c r="CX320" s="168"/>
      <c r="CY320" s="168"/>
      <c r="CZ320" s="71"/>
      <c r="DA320" s="71"/>
      <c r="DB320" s="190">
        <f t="shared" si="346"/>
        <v>0</v>
      </c>
      <c r="DC320" s="71">
        <f t="shared" si="347"/>
        <v>0</v>
      </c>
      <c r="DD320" s="71"/>
      <c r="DE320" s="71"/>
      <c r="DF320" s="71"/>
      <c r="DG320" s="190">
        <f t="shared" si="348"/>
        <v>0</v>
      </c>
      <c r="DH320" s="71">
        <f t="shared" si="349"/>
        <v>0</v>
      </c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1"/>
      <c r="DW320" s="71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4"/>
      <c r="EJ320" s="74"/>
      <c r="EK320" s="74"/>
      <c r="EL320" s="74"/>
      <c r="EM320" s="74"/>
      <c r="EN320" s="74"/>
      <c r="EO320" s="74"/>
      <c r="EP320" s="74"/>
      <c r="EQ320" s="74"/>
      <c r="ER320" s="74"/>
      <c r="ES320" s="74"/>
      <c r="ET320" s="74"/>
      <c r="EU320" s="74"/>
      <c r="EV320" s="74"/>
      <c r="EW320" s="74"/>
      <c r="EX320" s="74"/>
      <c r="EY320" s="74"/>
      <c r="EZ320" s="74"/>
      <c r="FA320" s="74"/>
      <c r="FB320" s="74"/>
    </row>
    <row r="321" spans="2:158" s="69" customFormat="1" ht="12">
      <c r="B321" s="70"/>
      <c r="C321" s="77" t="s">
        <v>387</v>
      </c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2"/>
      <c r="P321" s="71"/>
      <c r="Q321" s="71"/>
      <c r="R321" s="71"/>
      <c r="S321" s="71"/>
      <c r="T321" s="71"/>
      <c r="U321" s="71"/>
      <c r="V321" s="71"/>
      <c r="W321" s="71"/>
      <c r="X321" s="71"/>
      <c r="Y321" s="168">
        <v>32</v>
      </c>
      <c r="Z321" s="73"/>
      <c r="AA321" s="73"/>
      <c r="AB321" s="73"/>
      <c r="AC321" s="73"/>
      <c r="AD321" s="73"/>
      <c r="AE321" s="73"/>
      <c r="AF321" s="447">
        <f t="shared" si="344"/>
        <v>44769</v>
      </c>
      <c r="AG321" s="168">
        <f t="shared" ref="AG321:AR321" si="364">SUM(AG337,AG386,AG403,AG451,AG698)</f>
        <v>2317</v>
      </c>
      <c r="AH321" s="168">
        <f t="shared" si="364"/>
        <v>102</v>
      </c>
      <c r="AI321" s="168">
        <f t="shared" si="364"/>
        <v>76</v>
      </c>
      <c r="AJ321" s="168">
        <f t="shared" si="364"/>
        <v>2</v>
      </c>
      <c r="AK321" s="168">
        <f t="shared" si="364"/>
        <v>314</v>
      </c>
      <c r="AL321" s="168">
        <f t="shared" si="364"/>
        <v>0</v>
      </c>
      <c r="AM321" s="168">
        <f t="shared" si="364"/>
        <v>0</v>
      </c>
      <c r="AN321" s="168">
        <f t="shared" si="364"/>
        <v>0</v>
      </c>
      <c r="AO321" s="168">
        <f t="shared" si="364"/>
        <v>33161</v>
      </c>
      <c r="AP321" s="168">
        <f t="shared" si="364"/>
        <v>5471</v>
      </c>
      <c r="AQ321" s="168">
        <f t="shared" si="364"/>
        <v>30627</v>
      </c>
      <c r="AR321" s="168">
        <f t="shared" si="364"/>
        <v>0</v>
      </c>
      <c r="AS321" s="447">
        <f t="shared" si="338"/>
        <v>35894</v>
      </c>
      <c r="AT321" s="462">
        <f t="shared" ref="AT321:BA321" si="365">SUM(AT337,AT386,AT403,AT451,AT698)</f>
        <v>0</v>
      </c>
      <c r="AU321" s="462">
        <f t="shared" si="365"/>
        <v>0</v>
      </c>
      <c r="AV321" s="168">
        <f t="shared" si="365"/>
        <v>0</v>
      </c>
      <c r="AW321" s="168">
        <f t="shared" si="365"/>
        <v>0</v>
      </c>
      <c r="AX321" s="168">
        <f t="shared" si="365"/>
        <v>0</v>
      </c>
      <c r="AY321" s="462">
        <f t="shared" si="365"/>
        <v>580</v>
      </c>
      <c r="AZ321" s="168">
        <f t="shared" si="365"/>
        <v>29</v>
      </c>
      <c r="BA321" s="462">
        <f t="shared" si="365"/>
        <v>1528</v>
      </c>
      <c r="BB321" s="447">
        <f t="shared" si="341"/>
        <v>1709</v>
      </c>
      <c r="BC321" s="168">
        <f t="shared" ref="BC321:BK321" si="366">SUM(BC337,BC386,BC403,BC451,BC698)</f>
        <v>0</v>
      </c>
      <c r="BD321" s="168">
        <f t="shared" si="366"/>
        <v>1639</v>
      </c>
      <c r="BE321" s="168">
        <f t="shared" si="366"/>
        <v>1395</v>
      </c>
      <c r="BF321" s="168">
        <f t="shared" si="366"/>
        <v>70</v>
      </c>
      <c r="BG321" s="462">
        <f t="shared" si="366"/>
        <v>12</v>
      </c>
      <c r="BH321" s="462">
        <f t="shared" si="366"/>
        <v>708</v>
      </c>
      <c r="BI321" s="462">
        <f t="shared" si="366"/>
        <v>128</v>
      </c>
      <c r="BJ321" s="462">
        <f t="shared" si="366"/>
        <v>3116</v>
      </c>
      <c r="BK321" s="462">
        <f t="shared" si="366"/>
        <v>0</v>
      </c>
      <c r="BL321" s="450">
        <f t="shared" si="342"/>
        <v>1094</v>
      </c>
      <c r="BM321" s="168">
        <f>SUM(BM337,BM386,BM403,BM451,BM698)</f>
        <v>0</v>
      </c>
      <c r="BN321" s="168">
        <f>SUM(BN337,BN386,BN403,BN451,BN698)</f>
        <v>0</v>
      </c>
      <c r="BO321" s="168">
        <f>SUM(BO337,BO386,BO403,BO451,BO698)</f>
        <v>0</v>
      </c>
      <c r="BP321" s="168">
        <f>SUM(BP337,BP386,BP403,BP451,BP698)</f>
        <v>1094</v>
      </c>
      <c r="BQ321" s="462">
        <f t="shared" si="362"/>
        <v>8875</v>
      </c>
      <c r="BR321" s="168">
        <f t="shared" ref="BR321:CJ321" si="367">SUM(BR337,BR386,BR403,BR451,BR698)</f>
        <v>0</v>
      </c>
      <c r="BS321" s="168">
        <f t="shared" si="367"/>
        <v>0</v>
      </c>
      <c r="BT321" s="168">
        <f t="shared" si="367"/>
        <v>0</v>
      </c>
      <c r="BU321" s="168">
        <f t="shared" si="367"/>
        <v>0</v>
      </c>
      <c r="BV321" s="168">
        <f t="shared" si="367"/>
        <v>0</v>
      </c>
      <c r="BW321" s="168">
        <f t="shared" si="367"/>
        <v>0</v>
      </c>
      <c r="BX321" s="168">
        <f t="shared" si="367"/>
        <v>0</v>
      </c>
      <c r="BY321" s="168">
        <f t="shared" si="367"/>
        <v>0</v>
      </c>
      <c r="BZ321" s="168">
        <f t="shared" si="367"/>
        <v>0</v>
      </c>
      <c r="CA321" s="168">
        <f t="shared" si="367"/>
        <v>0</v>
      </c>
      <c r="CB321" s="168">
        <f t="shared" si="367"/>
        <v>0</v>
      </c>
      <c r="CC321" s="168">
        <f t="shared" si="367"/>
        <v>0</v>
      </c>
      <c r="CD321" s="168">
        <f t="shared" si="367"/>
        <v>0</v>
      </c>
      <c r="CE321" s="168">
        <f t="shared" si="367"/>
        <v>0</v>
      </c>
      <c r="CF321" s="168">
        <f t="shared" si="367"/>
        <v>0</v>
      </c>
      <c r="CG321" s="168">
        <f t="shared" si="367"/>
        <v>0</v>
      </c>
      <c r="CH321" s="168">
        <f t="shared" si="367"/>
        <v>0</v>
      </c>
      <c r="CI321" s="168">
        <f t="shared" si="367"/>
        <v>0</v>
      </c>
      <c r="CJ321" s="168">
        <f t="shared" si="367"/>
        <v>0</v>
      </c>
      <c r="CK321" s="168"/>
      <c r="CL321" s="168"/>
      <c r="CM321" s="168"/>
      <c r="CN321" s="168"/>
      <c r="CO321" s="168"/>
      <c r="CP321" s="571">
        <f t="shared" si="343"/>
        <v>0</v>
      </c>
      <c r="CQ321" s="168"/>
      <c r="CR321" s="168"/>
      <c r="CS321" s="168"/>
      <c r="CT321" s="168"/>
      <c r="CU321" s="168"/>
      <c r="CV321" s="168"/>
      <c r="CW321" s="168"/>
      <c r="CX321" s="168"/>
      <c r="CY321" s="168"/>
      <c r="CZ321" s="71"/>
      <c r="DA321" s="71"/>
      <c r="DB321" s="190">
        <f t="shared" si="346"/>
        <v>0</v>
      </c>
      <c r="DC321" s="71">
        <f t="shared" si="347"/>
        <v>0</v>
      </c>
      <c r="DD321" s="71"/>
      <c r="DE321" s="71"/>
      <c r="DF321" s="71"/>
      <c r="DG321" s="190">
        <f t="shared" si="348"/>
        <v>0</v>
      </c>
      <c r="DH321" s="71">
        <f t="shared" si="349"/>
        <v>0</v>
      </c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4"/>
      <c r="EJ321" s="74"/>
      <c r="EK321" s="74"/>
      <c r="EL321" s="74"/>
      <c r="EM321" s="74"/>
      <c r="EN321" s="74"/>
      <c r="EO321" s="74"/>
      <c r="EP321" s="74"/>
      <c r="EQ321" s="74"/>
      <c r="ER321" s="74"/>
      <c r="ES321" s="74"/>
      <c r="ET321" s="74"/>
      <c r="EU321" s="74"/>
      <c r="EV321" s="74"/>
      <c r="EW321" s="74"/>
      <c r="EX321" s="74"/>
      <c r="EY321" s="74"/>
      <c r="EZ321" s="74"/>
      <c r="FA321" s="74"/>
      <c r="FB321" s="74"/>
    </row>
    <row r="322" spans="2:158" s="69" customFormat="1" ht="12">
      <c r="B322" s="70"/>
      <c r="C322" s="77" t="s">
        <v>388</v>
      </c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2"/>
      <c r="P322" s="71"/>
      <c r="Q322" s="71"/>
      <c r="R322" s="71"/>
      <c r="S322" s="71"/>
      <c r="T322" s="71"/>
      <c r="U322" s="71"/>
      <c r="V322" s="71"/>
      <c r="W322" s="71"/>
      <c r="X322" s="71"/>
      <c r="Y322" s="73">
        <v>63</v>
      </c>
      <c r="Z322" s="73"/>
      <c r="AA322" s="73"/>
      <c r="AB322" s="73"/>
      <c r="AC322" s="73"/>
      <c r="AD322" s="73"/>
      <c r="AE322" s="73"/>
      <c r="AF322" s="447">
        <f t="shared" si="344"/>
        <v>92974</v>
      </c>
      <c r="AG322" s="168">
        <f>SUM(AG338,AG387,AG404,AG452)</f>
        <v>1834</v>
      </c>
      <c r="AH322" s="168">
        <f t="shared" ref="AH322:BP322" si="368">SUM(AH338,AH387,AH404,AH452)</f>
        <v>70</v>
      </c>
      <c r="AI322" s="168">
        <f t="shared" si="368"/>
        <v>30</v>
      </c>
      <c r="AJ322" s="168">
        <f t="shared" si="368"/>
        <v>40</v>
      </c>
      <c r="AK322" s="168">
        <f t="shared" si="368"/>
        <v>621</v>
      </c>
      <c r="AL322" s="168">
        <f t="shared" si="368"/>
        <v>0</v>
      </c>
      <c r="AM322" s="168">
        <f t="shared" si="368"/>
        <v>0</v>
      </c>
      <c r="AN322" s="168">
        <f t="shared" si="368"/>
        <v>0</v>
      </c>
      <c r="AO322" s="168">
        <f t="shared" si="368"/>
        <v>75058</v>
      </c>
      <c r="AP322" s="168">
        <f t="shared" si="368"/>
        <v>16555</v>
      </c>
      <c r="AQ322" s="168">
        <f t="shared" si="368"/>
        <v>62236</v>
      </c>
      <c r="AR322" s="168">
        <f t="shared" si="368"/>
        <v>0</v>
      </c>
      <c r="AS322" s="462">
        <f t="shared" si="368"/>
        <v>77583</v>
      </c>
      <c r="AT322" s="462">
        <f t="shared" si="368"/>
        <v>0</v>
      </c>
      <c r="AU322" s="462">
        <f t="shared" si="368"/>
        <v>0</v>
      </c>
      <c r="AV322" s="168">
        <f t="shared" si="368"/>
        <v>0</v>
      </c>
      <c r="AW322" s="168">
        <f t="shared" si="368"/>
        <v>0</v>
      </c>
      <c r="AX322" s="168">
        <f t="shared" si="368"/>
        <v>0</v>
      </c>
      <c r="AY322" s="462">
        <f t="shared" si="368"/>
        <v>953</v>
      </c>
      <c r="AZ322" s="168">
        <f t="shared" si="368"/>
        <v>139</v>
      </c>
      <c r="BA322" s="462">
        <f t="shared" si="368"/>
        <v>1170</v>
      </c>
      <c r="BB322" s="447">
        <f t="shared" si="341"/>
        <v>2170</v>
      </c>
      <c r="BC322" s="168">
        <f t="shared" si="368"/>
        <v>1170</v>
      </c>
      <c r="BD322" s="168">
        <f t="shared" si="368"/>
        <v>779</v>
      </c>
      <c r="BE322" s="168">
        <f t="shared" si="368"/>
        <v>0</v>
      </c>
      <c r="BF322" s="168">
        <f t="shared" si="368"/>
        <v>221</v>
      </c>
      <c r="BG322" s="462">
        <f t="shared" si="368"/>
        <v>0</v>
      </c>
      <c r="BH322" s="462">
        <f t="shared" si="368"/>
        <v>1224</v>
      </c>
      <c r="BI322" s="462">
        <f t="shared" si="368"/>
        <v>0</v>
      </c>
      <c r="BJ322" s="462">
        <f t="shared" si="368"/>
        <v>7318</v>
      </c>
      <c r="BK322" s="462">
        <f t="shared" si="368"/>
        <v>896</v>
      </c>
      <c r="BL322" s="450">
        <f t="shared" si="342"/>
        <v>1660</v>
      </c>
      <c r="BM322" s="168">
        <f t="shared" si="368"/>
        <v>21</v>
      </c>
      <c r="BN322" s="168">
        <f t="shared" si="368"/>
        <v>0</v>
      </c>
      <c r="BO322" s="168">
        <f t="shared" si="368"/>
        <v>0</v>
      </c>
      <c r="BP322" s="168">
        <f t="shared" si="368"/>
        <v>1639</v>
      </c>
      <c r="BQ322" s="462">
        <f t="shared" si="362"/>
        <v>15391</v>
      </c>
      <c r="BR322" s="168">
        <f t="shared" ref="BR322:CJ322" si="369">SUM(BR338,BR387,BR404,BR452)</f>
        <v>310</v>
      </c>
      <c r="BS322" s="168">
        <f t="shared" si="369"/>
        <v>0</v>
      </c>
      <c r="BT322" s="168">
        <f t="shared" si="369"/>
        <v>27</v>
      </c>
      <c r="BU322" s="168">
        <f t="shared" si="369"/>
        <v>0</v>
      </c>
      <c r="BV322" s="168">
        <f t="shared" si="369"/>
        <v>0</v>
      </c>
      <c r="BW322" s="168">
        <f t="shared" si="369"/>
        <v>0</v>
      </c>
      <c r="BX322" s="168">
        <f t="shared" si="369"/>
        <v>0</v>
      </c>
      <c r="BY322" s="168">
        <f t="shared" si="369"/>
        <v>0</v>
      </c>
      <c r="BZ322" s="168">
        <f t="shared" si="369"/>
        <v>36</v>
      </c>
      <c r="CA322" s="168">
        <f t="shared" si="369"/>
        <v>0</v>
      </c>
      <c r="CB322" s="168">
        <f t="shared" si="369"/>
        <v>0</v>
      </c>
      <c r="CC322" s="168">
        <f t="shared" si="369"/>
        <v>0</v>
      </c>
      <c r="CD322" s="168">
        <f t="shared" si="369"/>
        <v>0</v>
      </c>
      <c r="CE322" s="168">
        <f t="shared" si="369"/>
        <v>247</v>
      </c>
      <c r="CF322" s="168">
        <f t="shared" si="369"/>
        <v>0</v>
      </c>
      <c r="CG322" s="168">
        <f t="shared" si="369"/>
        <v>247</v>
      </c>
      <c r="CH322" s="168">
        <f t="shared" si="369"/>
        <v>310</v>
      </c>
      <c r="CI322" s="168">
        <f t="shared" si="369"/>
        <v>0</v>
      </c>
      <c r="CJ322" s="168">
        <f t="shared" si="369"/>
        <v>0</v>
      </c>
      <c r="CK322" s="168"/>
      <c r="CL322" s="168"/>
      <c r="CM322" s="168"/>
      <c r="CN322" s="168"/>
      <c r="CO322" s="168"/>
      <c r="CP322" s="571">
        <f t="shared" si="343"/>
        <v>0</v>
      </c>
      <c r="CQ322" s="168"/>
      <c r="CR322" s="168"/>
      <c r="CS322" s="168"/>
      <c r="CT322" s="168"/>
      <c r="CU322" s="168"/>
      <c r="CV322" s="168"/>
      <c r="CW322" s="168"/>
      <c r="CX322" s="168"/>
      <c r="CY322" s="168"/>
      <c r="CZ322" s="71"/>
      <c r="DA322" s="71"/>
      <c r="DB322" s="190">
        <f t="shared" si="346"/>
        <v>0</v>
      </c>
      <c r="DC322" s="71">
        <f t="shared" si="347"/>
        <v>0</v>
      </c>
      <c r="DD322" s="71"/>
      <c r="DE322" s="71"/>
      <c r="DF322" s="71"/>
      <c r="DG322" s="190">
        <f t="shared" si="348"/>
        <v>0</v>
      </c>
      <c r="DH322" s="71">
        <f t="shared" si="349"/>
        <v>0</v>
      </c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1"/>
      <c r="DW322" s="71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4"/>
      <c r="EJ322" s="74"/>
      <c r="EK322" s="74"/>
      <c r="EL322" s="74"/>
      <c r="EM322" s="74"/>
      <c r="EN322" s="74"/>
      <c r="EO322" s="74"/>
      <c r="EP322" s="74"/>
      <c r="EQ322" s="74"/>
      <c r="ER322" s="74"/>
      <c r="ES322" s="74"/>
      <c r="ET322" s="74"/>
      <c r="EU322" s="74"/>
      <c r="EV322" s="74"/>
      <c r="EW322" s="74"/>
      <c r="EX322" s="74"/>
      <c r="EY322" s="74"/>
      <c r="EZ322" s="74"/>
      <c r="FA322" s="74"/>
      <c r="FB322" s="74"/>
    </row>
    <row r="323" spans="2:158" s="69" customFormat="1" ht="12">
      <c r="B323" s="70"/>
      <c r="C323" s="77" t="s">
        <v>389</v>
      </c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2"/>
      <c r="P323" s="71"/>
      <c r="Q323" s="71"/>
      <c r="R323" s="71"/>
      <c r="S323" s="71"/>
      <c r="T323" s="71"/>
      <c r="U323" s="71"/>
      <c r="V323" s="71"/>
      <c r="W323" s="71"/>
      <c r="X323" s="71"/>
      <c r="Y323" s="168">
        <v>53</v>
      </c>
      <c r="Z323" s="73"/>
      <c r="AA323" s="73"/>
      <c r="AB323" s="73"/>
      <c r="AC323" s="73"/>
      <c r="AD323" s="73"/>
      <c r="AE323" s="73"/>
      <c r="AF323" s="447">
        <f>SUM(AS323:AU323,AY323,BA323:BB323,BG323:BL323)</f>
        <v>60340</v>
      </c>
      <c r="AG323" s="168">
        <f t="shared" ref="AG323:AL323" si="370">SUM(AG339,AG388,AG405,AG453,AG700)</f>
        <v>4179</v>
      </c>
      <c r="AH323" s="168">
        <f t="shared" si="370"/>
        <v>35</v>
      </c>
      <c r="AI323" s="168">
        <f t="shared" si="370"/>
        <v>35</v>
      </c>
      <c r="AJ323" s="168">
        <f t="shared" si="370"/>
        <v>0</v>
      </c>
      <c r="AK323" s="168">
        <f t="shared" si="370"/>
        <v>180</v>
      </c>
      <c r="AL323" s="168">
        <f t="shared" si="370"/>
        <v>640</v>
      </c>
      <c r="AM323" s="168">
        <f t="shared" ref="AM323:AR323" si="371">SUM(AM339,AM388,AM405,AM453,AM700)</f>
        <v>354</v>
      </c>
      <c r="AN323" s="168">
        <f t="shared" si="371"/>
        <v>0</v>
      </c>
      <c r="AO323" s="168">
        <f t="shared" si="371"/>
        <v>44433</v>
      </c>
      <c r="AP323" s="168">
        <f t="shared" si="371"/>
        <v>10069</v>
      </c>
      <c r="AQ323" s="168">
        <f>SUM(AQ339,AQ388,AQ405,AQ453,AQ700)</f>
        <v>40734</v>
      </c>
      <c r="AR323" s="168">
        <f t="shared" si="371"/>
        <v>0</v>
      </c>
      <c r="AS323" s="447">
        <f>SUM(AG323,AH323,AK323,AL323,AO323)</f>
        <v>49467</v>
      </c>
      <c r="AT323" s="462"/>
      <c r="AU323" s="450">
        <f t="shared" si="340"/>
        <v>9</v>
      </c>
      <c r="AV323" s="168">
        <f t="shared" ref="AV323:BA323" si="372">SUM(AV339,AV388,AV405,AV453,AV700)</f>
        <v>0</v>
      </c>
      <c r="AW323" s="168">
        <f t="shared" si="372"/>
        <v>0</v>
      </c>
      <c r="AX323" s="168">
        <f t="shared" si="372"/>
        <v>9</v>
      </c>
      <c r="AY323" s="462">
        <f t="shared" si="372"/>
        <v>733</v>
      </c>
      <c r="AZ323" s="168">
        <f t="shared" si="372"/>
        <v>202</v>
      </c>
      <c r="BA323" s="462">
        <f t="shared" si="372"/>
        <v>930</v>
      </c>
      <c r="BB323" s="447">
        <f t="shared" si="341"/>
        <v>2235</v>
      </c>
      <c r="BC323" s="168">
        <f t="shared" ref="BC323:BK323" si="373">SUM(BC339,BC388,BC405,BC453,BC700)</f>
        <v>434</v>
      </c>
      <c r="BD323" s="168">
        <f t="shared" si="373"/>
        <v>1728</v>
      </c>
      <c r="BE323" s="168">
        <f t="shared" si="373"/>
        <v>1339</v>
      </c>
      <c r="BF323" s="168">
        <f t="shared" si="373"/>
        <v>73</v>
      </c>
      <c r="BG323" s="462">
        <f t="shared" si="373"/>
        <v>3</v>
      </c>
      <c r="BH323" s="462">
        <f t="shared" si="373"/>
        <v>1092</v>
      </c>
      <c r="BI323" s="462">
        <f t="shared" si="373"/>
        <v>222</v>
      </c>
      <c r="BJ323" s="462">
        <f t="shared" si="373"/>
        <v>4928</v>
      </c>
      <c r="BK323" s="462">
        <f t="shared" si="373"/>
        <v>4</v>
      </c>
      <c r="BL323" s="450">
        <f>SUM(BM323:BP323)</f>
        <v>717</v>
      </c>
      <c r="BM323" s="168">
        <f>SUM(BM339,BM388,BM405,BM453,BM700)</f>
        <v>0</v>
      </c>
      <c r="BN323" s="168">
        <f>SUM(BN339,BN388,BN405,BN453,BN700)</f>
        <v>0</v>
      </c>
      <c r="BO323" s="168">
        <f>SUM(BO339,BO388,BO405,BO453,BO700)</f>
        <v>0</v>
      </c>
      <c r="BP323" s="168">
        <f>SUM(BP339,BP388,BP405,BP453,BP700)</f>
        <v>717</v>
      </c>
      <c r="BQ323" s="462">
        <f t="shared" si="362"/>
        <v>10873</v>
      </c>
      <c r="BR323" s="168">
        <f t="shared" ref="BR323:CJ323" si="374">SUM(BR339,BR388,BR405,BR453,BR700)</f>
        <v>50</v>
      </c>
      <c r="BS323" s="168">
        <f t="shared" si="374"/>
        <v>0</v>
      </c>
      <c r="BT323" s="168">
        <f t="shared" si="374"/>
        <v>50</v>
      </c>
      <c r="BU323" s="168">
        <f t="shared" si="374"/>
        <v>0</v>
      </c>
      <c r="BV323" s="168">
        <f t="shared" si="374"/>
        <v>0</v>
      </c>
      <c r="BW323" s="168">
        <f t="shared" si="374"/>
        <v>0</v>
      </c>
      <c r="BX323" s="168">
        <f t="shared" si="374"/>
        <v>0</v>
      </c>
      <c r="BY323" s="168">
        <f t="shared" si="374"/>
        <v>0</v>
      </c>
      <c r="BZ323" s="168">
        <f t="shared" si="374"/>
        <v>0</v>
      </c>
      <c r="CA323" s="168">
        <f t="shared" si="374"/>
        <v>0</v>
      </c>
      <c r="CB323" s="168">
        <f t="shared" si="374"/>
        <v>0</v>
      </c>
      <c r="CC323" s="168">
        <f t="shared" si="374"/>
        <v>0</v>
      </c>
      <c r="CD323" s="168">
        <f t="shared" si="374"/>
        <v>0</v>
      </c>
      <c r="CE323" s="168">
        <f t="shared" si="374"/>
        <v>0</v>
      </c>
      <c r="CF323" s="168">
        <f t="shared" si="374"/>
        <v>0</v>
      </c>
      <c r="CG323" s="168">
        <f t="shared" si="374"/>
        <v>0</v>
      </c>
      <c r="CH323" s="168">
        <f t="shared" si="374"/>
        <v>50</v>
      </c>
      <c r="CI323" s="168">
        <f t="shared" si="374"/>
        <v>0</v>
      </c>
      <c r="CJ323" s="168">
        <f t="shared" si="374"/>
        <v>0</v>
      </c>
      <c r="CK323" s="168"/>
      <c r="CL323" s="168"/>
      <c r="CM323" s="168"/>
      <c r="CN323" s="168"/>
      <c r="CO323" s="168"/>
      <c r="CP323" s="571">
        <f t="shared" si="343"/>
        <v>0</v>
      </c>
      <c r="CQ323" s="168"/>
      <c r="CR323" s="168"/>
      <c r="CS323" s="168"/>
      <c r="CT323" s="168"/>
      <c r="CU323" s="168"/>
      <c r="CV323" s="168"/>
      <c r="CW323" s="168"/>
      <c r="CX323" s="168"/>
      <c r="CY323" s="168"/>
      <c r="CZ323" s="71"/>
      <c r="DA323" s="71"/>
      <c r="DB323" s="190">
        <f t="shared" si="346"/>
        <v>0</v>
      </c>
      <c r="DC323" s="71">
        <f t="shared" si="347"/>
        <v>0</v>
      </c>
      <c r="DD323" s="71"/>
      <c r="DE323" s="71"/>
      <c r="DF323" s="71"/>
      <c r="DG323" s="190">
        <f t="shared" si="348"/>
        <v>0</v>
      </c>
      <c r="DH323" s="71">
        <f t="shared" si="349"/>
        <v>0</v>
      </c>
      <c r="DI323" s="71"/>
      <c r="DJ323" s="71"/>
      <c r="DK323" s="71"/>
      <c r="DL323" s="71"/>
      <c r="DM323" s="71"/>
      <c r="DN323" s="71"/>
      <c r="DO323" s="71"/>
      <c r="DP323" s="71"/>
      <c r="DQ323" s="71"/>
      <c r="DR323" s="71"/>
      <c r="DS323" s="71"/>
      <c r="DT323" s="71"/>
      <c r="DU323" s="71"/>
      <c r="DV323" s="71"/>
      <c r="DW323" s="71"/>
      <c r="DX323" s="71"/>
      <c r="DY323" s="71"/>
      <c r="DZ323" s="71"/>
      <c r="EA323" s="71"/>
      <c r="EB323" s="71"/>
      <c r="EC323" s="71"/>
      <c r="ED323" s="71"/>
      <c r="EE323" s="71"/>
      <c r="EF323" s="71"/>
      <c r="EG323" s="71"/>
      <c r="EH323" s="71"/>
      <c r="EI323" s="74"/>
      <c r="EJ323" s="74"/>
      <c r="EK323" s="74"/>
      <c r="EL323" s="74"/>
      <c r="EM323" s="74"/>
      <c r="EN323" s="74"/>
      <c r="EO323" s="74"/>
      <c r="EP323" s="74"/>
      <c r="EQ323" s="74"/>
      <c r="ER323" s="74"/>
      <c r="ES323" s="74"/>
      <c r="ET323" s="74"/>
      <c r="EU323" s="74"/>
      <c r="EV323" s="74"/>
      <c r="EW323" s="74"/>
      <c r="EX323" s="74"/>
      <c r="EY323" s="74"/>
      <c r="EZ323" s="74"/>
      <c r="FA323" s="74"/>
      <c r="FB323" s="74"/>
    </row>
    <row r="324" spans="2:158" s="69" customFormat="1" ht="12">
      <c r="B324" s="70"/>
      <c r="C324" s="77" t="s">
        <v>390</v>
      </c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2"/>
      <c r="P324" s="71"/>
      <c r="Q324" s="71"/>
      <c r="R324" s="71"/>
      <c r="S324" s="71"/>
      <c r="T324" s="71"/>
      <c r="U324" s="71"/>
      <c r="V324" s="71"/>
      <c r="W324" s="71"/>
      <c r="X324" s="71"/>
      <c r="Y324" s="168">
        <v>48</v>
      </c>
      <c r="Z324" s="73"/>
      <c r="AA324" s="73"/>
      <c r="AB324" s="73"/>
      <c r="AC324" s="73"/>
      <c r="AD324" s="73"/>
      <c r="AE324" s="73"/>
      <c r="AF324" s="447">
        <f t="shared" si="344"/>
        <v>101212</v>
      </c>
      <c r="AG324" s="168">
        <f>SUM(AG340,AG389,AG406,AG454)</f>
        <v>1580</v>
      </c>
      <c r="AH324" s="168">
        <f t="shared" ref="AH324:AR324" si="375">SUM(AH340,AH389,AH406,AH454)</f>
        <v>33</v>
      </c>
      <c r="AI324" s="168">
        <f t="shared" si="375"/>
        <v>33</v>
      </c>
      <c r="AJ324" s="168">
        <f t="shared" si="375"/>
        <v>0</v>
      </c>
      <c r="AK324" s="168">
        <f t="shared" si="375"/>
        <v>461</v>
      </c>
      <c r="AL324" s="168">
        <f t="shared" si="375"/>
        <v>0</v>
      </c>
      <c r="AM324" s="168">
        <f t="shared" si="375"/>
        <v>0</v>
      </c>
      <c r="AN324" s="168">
        <f t="shared" si="375"/>
        <v>0</v>
      </c>
      <c r="AO324" s="168">
        <f t="shared" si="375"/>
        <v>74065</v>
      </c>
      <c r="AP324" s="168">
        <f t="shared" si="375"/>
        <v>7251</v>
      </c>
      <c r="AQ324" s="168">
        <f t="shared" si="375"/>
        <v>65251</v>
      </c>
      <c r="AR324" s="168">
        <f t="shared" si="375"/>
        <v>0</v>
      </c>
      <c r="AS324" s="447">
        <f t="shared" si="338"/>
        <v>76139</v>
      </c>
      <c r="AT324" s="462"/>
      <c r="AU324" s="450">
        <f t="shared" si="340"/>
        <v>0</v>
      </c>
      <c r="AV324" s="168">
        <f t="shared" ref="AV324:BP324" si="376">SUM(AV340,AV389,AV406,AV454)</f>
        <v>0</v>
      </c>
      <c r="AW324" s="168">
        <f t="shared" si="376"/>
        <v>0</v>
      </c>
      <c r="AX324" s="168">
        <f t="shared" si="376"/>
        <v>0</v>
      </c>
      <c r="AY324" s="462">
        <f t="shared" si="376"/>
        <v>663</v>
      </c>
      <c r="AZ324" s="168">
        <f t="shared" si="376"/>
        <v>12</v>
      </c>
      <c r="BA324" s="462">
        <f t="shared" si="376"/>
        <v>2590</v>
      </c>
      <c r="BB324" s="447">
        <f t="shared" si="341"/>
        <v>14843</v>
      </c>
      <c r="BC324" s="168">
        <f t="shared" si="376"/>
        <v>0</v>
      </c>
      <c r="BD324" s="168">
        <f t="shared" si="376"/>
        <v>14804</v>
      </c>
      <c r="BE324" s="168">
        <f t="shared" si="376"/>
        <v>10736</v>
      </c>
      <c r="BF324" s="168">
        <f t="shared" si="376"/>
        <v>39</v>
      </c>
      <c r="BG324" s="462">
        <f t="shared" si="376"/>
        <v>0</v>
      </c>
      <c r="BH324" s="462">
        <f t="shared" si="376"/>
        <v>1497</v>
      </c>
      <c r="BI324" s="462">
        <f t="shared" si="376"/>
        <v>223</v>
      </c>
      <c r="BJ324" s="462">
        <f t="shared" si="376"/>
        <v>3748</v>
      </c>
      <c r="BK324" s="462">
        <f t="shared" si="376"/>
        <v>0</v>
      </c>
      <c r="BL324" s="450">
        <f t="shared" si="342"/>
        <v>1509</v>
      </c>
      <c r="BM324" s="168">
        <f t="shared" si="376"/>
        <v>0</v>
      </c>
      <c r="BN324" s="168">
        <f t="shared" si="376"/>
        <v>0</v>
      </c>
      <c r="BO324" s="168">
        <f t="shared" si="376"/>
        <v>0</v>
      </c>
      <c r="BP324" s="168">
        <f t="shared" si="376"/>
        <v>1509</v>
      </c>
      <c r="BQ324" s="462">
        <f t="shared" si="362"/>
        <v>25073</v>
      </c>
      <c r="BR324" s="168">
        <f t="shared" ref="BR324:CJ324" si="377">SUM(BR340,BR389,BR406,BR454)</f>
        <v>0</v>
      </c>
      <c r="BS324" s="168">
        <f t="shared" si="377"/>
        <v>0</v>
      </c>
      <c r="BT324" s="168">
        <f t="shared" si="377"/>
        <v>0</v>
      </c>
      <c r="BU324" s="168">
        <f t="shared" si="377"/>
        <v>0</v>
      </c>
      <c r="BV324" s="168">
        <f t="shared" si="377"/>
        <v>0</v>
      </c>
      <c r="BW324" s="168">
        <f t="shared" si="377"/>
        <v>0</v>
      </c>
      <c r="BX324" s="168">
        <f t="shared" si="377"/>
        <v>0</v>
      </c>
      <c r="BY324" s="168">
        <f t="shared" si="377"/>
        <v>0</v>
      </c>
      <c r="BZ324" s="168">
        <f t="shared" si="377"/>
        <v>0</v>
      </c>
      <c r="CA324" s="168">
        <f t="shared" si="377"/>
        <v>0</v>
      </c>
      <c r="CB324" s="168">
        <f t="shared" si="377"/>
        <v>0</v>
      </c>
      <c r="CC324" s="168">
        <f t="shared" si="377"/>
        <v>0</v>
      </c>
      <c r="CD324" s="168">
        <f t="shared" si="377"/>
        <v>0</v>
      </c>
      <c r="CE324" s="168">
        <f t="shared" si="377"/>
        <v>0</v>
      </c>
      <c r="CF324" s="168">
        <f t="shared" si="377"/>
        <v>0</v>
      </c>
      <c r="CG324" s="168">
        <f t="shared" si="377"/>
        <v>0</v>
      </c>
      <c r="CH324" s="168">
        <f t="shared" si="377"/>
        <v>0</v>
      </c>
      <c r="CI324" s="168">
        <f t="shared" si="377"/>
        <v>0</v>
      </c>
      <c r="CJ324" s="168">
        <f t="shared" si="377"/>
        <v>0</v>
      </c>
      <c r="CK324" s="168"/>
      <c r="CL324" s="168"/>
      <c r="CM324" s="168"/>
      <c r="CN324" s="168"/>
      <c r="CO324" s="168"/>
      <c r="CP324" s="571">
        <f t="shared" si="343"/>
        <v>0</v>
      </c>
      <c r="CQ324" s="168"/>
      <c r="CR324" s="168"/>
      <c r="CS324" s="168"/>
      <c r="CT324" s="168"/>
      <c r="CU324" s="168"/>
      <c r="CV324" s="168"/>
      <c r="CW324" s="168"/>
      <c r="CX324" s="168"/>
      <c r="CY324" s="168"/>
      <c r="CZ324" s="71"/>
      <c r="DA324" s="71"/>
      <c r="DB324" s="190">
        <f t="shared" si="346"/>
        <v>0</v>
      </c>
      <c r="DC324" s="71">
        <f t="shared" si="347"/>
        <v>0</v>
      </c>
      <c r="DD324" s="71"/>
      <c r="DE324" s="71"/>
      <c r="DF324" s="71"/>
      <c r="DG324" s="190">
        <f t="shared" si="348"/>
        <v>0</v>
      </c>
      <c r="DH324" s="71">
        <f t="shared" si="349"/>
        <v>0</v>
      </c>
      <c r="DI324" s="71"/>
      <c r="DJ324" s="71"/>
      <c r="DK324" s="71"/>
      <c r="DL324" s="71"/>
      <c r="DM324" s="71"/>
      <c r="DN324" s="71"/>
      <c r="DO324" s="71"/>
      <c r="DP324" s="71"/>
      <c r="DQ324" s="71"/>
      <c r="DR324" s="71"/>
      <c r="DS324" s="71"/>
      <c r="DT324" s="71"/>
      <c r="DU324" s="71"/>
      <c r="DV324" s="71"/>
      <c r="DW324" s="71"/>
      <c r="DX324" s="71"/>
      <c r="DY324" s="71"/>
      <c r="DZ324" s="71"/>
      <c r="EA324" s="71"/>
      <c r="EB324" s="71"/>
      <c r="EC324" s="71"/>
      <c r="ED324" s="71"/>
      <c r="EE324" s="71"/>
      <c r="EF324" s="71"/>
      <c r="EG324" s="71"/>
      <c r="EH324" s="71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</row>
    <row r="325" spans="2:158" s="69" customFormat="1" ht="12">
      <c r="B325" s="70"/>
      <c r="C325" s="77" t="s">
        <v>391</v>
      </c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2"/>
      <c r="P325" s="71"/>
      <c r="Q325" s="71"/>
      <c r="R325" s="71"/>
      <c r="S325" s="71"/>
      <c r="T325" s="71"/>
      <c r="U325" s="71"/>
      <c r="V325" s="71"/>
      <c r="W325" s="71"/>
      <c r="X325" s="71"/>
      <c r="Y325" s="168">
        <v>68</v>
      </c>
      <c r="Z325" s="73"/>
      <c r="AA325" s="73"/>
      <c r="AB325" s="73"/>
      <c r="AC325" s="73"/>
      <c r="AD325" s="73"/>
      <c r="AE325" s="73"/>
      <c r="AF325" s="447">
        <f t="shared" si="344"/>
        <v>61615</v>
      </c>
      <c r="AG325" s="168">
        <f>SUM(AG341,AG390,AG407,AG455)</f>
        <v>3057</v>
      </c>
      <c r="AH325" s="168">
        <f t="shared" ref="AH325:AR325" si="378">SUM(AH341,AH390,AH407,AH455)</f>
        <v>61</v>
      </c>
      <c r="AI325" s="168">
        <f t="shared" si="378"/>
        <v>35</v>
      </c>
      <c r="AJ325" s="168">
        <f t="shared" si="378"/>
        <v>26</v>
      </c>
      <c r="AK325" s="168">
        <f t="shared" si="378"/>
        <v>0</v>
      </c>
      <c r="AL325" s="168">
        <f t="shared" si="378"/>
        <v>993</v>
      </c>
      <c r="AM325" s="168">
        <f t="shared" si="378"/>
        <v>108</v>
      </c>
      <c r="AN325" s="168">
        <f t="shared" si="378"/>
        <v>0</v>
      </c>
      <c r="AO325" s="168">
        <f t="shared" si="378"/>
        <v>40945</v>
      </c>
      <c r="AP325" s="168">
        <f t="shared" si="378"/>
        <v>1466</v>
      </c>
      <c r="AQ325" s="168">
        <f t="shared" si="378"/>
        <v>27471</v>
      </c>
      <c r="AR325" s="168">
        <f t="shared" si="378"/>
        <v>0</v>
      </c>
      <c r="AS325" s="447">
        <f t="shared" si="338"/>
        <v>45056</v>
      </c>
      <c r="AT325" s="462"/>
      <c r="AU325" s="450">
        <f t="shared" si="340"/>
        <v>0</v>
      </c>
      <c r="AV325" s="168">
        <f t="shared" ref="AV325:BP325" si="379">SUM(AV341,AV390,AV407,AV455)</f>
        <v>0</v>
      </c>
      <c r="AW325" s="168">
        <f t="shared" si="379"/>
        <v>0</v>
      </c>
      <c r="AX325" s="168">
        <f t="shared" si="379"/>
        <v>0</v>
      </c>
      <c r="AY325" s="462">
        <f t="shared" si="379"/>
        <v>673</v>
      </c>
      <c r="AZ325" s="168">
        <f t="shared" si="379"/>
        <v>97</v>
      </c>
      <c r="BA325" s="462">
        <f t="shared" si="379"/>
        <v>2469</v>
      </c>
      <c r="BB325" s="447">
        <f t="shared" si="341"/>
        <v>5724</v>
      </c>
      <c r="BC325" s="168">
        <f t="shared" si="379"/>
        <v>275</v>
      </c>
      <c r="BD325" s="168">
        <f t="shared" si="379"/>
        <v>5306</v>
      </c>
      <c r="BE325" s="168">
        <f t="shared" si="379"/>
        <v>5047</v>
      </c>
      <c r="BF325" s="168">
        <f t="shared" si="379"/>
        <v>143</v>
      </c>
      <c r="BG325" s="462">
        <f t="shared" si="379"/>
        <v>8</v>
      </c>
      <c r="BH325" s="462">
        <f t="shared" si="379"/>
        <v>1617</v>
      </c>
      <c r="BI325" s="462">
        <f t="shared" si="379"/>
        <v>215</v>
      </c>
      <c r="BJ325" s="462">
        <f t="shared" si="379"/>
        <v>5067</v>
      </c>
      <c r="BK325" s="462">
        <f t="shared" si="379"/>
        <v>0</v>
      </c>
      <c r="BL325" s="450">
        <f t="shared" si="342"/>
        <v>786</v>
      </c>
      <c r="BM325" s="168">
        <f t="shared" si="379"/>
        <v>0</v>
      </c>
      <c r="BN325" s="168">
        <f t="shared" si="379"/>
        <v>0</v>
      </c>
      <c r="BO325" s="168">
        <f t="shared" si="379"/>
        <v>0</v>
      </c>
      <c r="BP325" s="168">
        <f t="shared" si="379"/>
        <v>786</v>
      </c>
      <c r="BQ325" s="462">
        <f t="shared" si="362"/>
        <v>16559</v>
      </c>
      <c r="BR325" s="168">
        <f t="shared" ref="BR325:CJ325" si="380">SUM(BR341,BR390,BR407,BR455)</f>
        <v>1</v>
      </c>
      <c r="BS325" s="168">
        <f t="shared" si="380"/>
        <v>0</v>
      </c>
      <c r="BT325" s="168">
        <f t="shared" si="380"/>
        <v>0</v>
      </c>
      <c r="BU325" s="168">
        <f t="shared" si="380"/>
        <v>0</v>
      </c>
      <c r="BV325" s="168">
        <f t="shared" si="380"/>
        <v>0</v>
      </c>
      <c r="BW325" s="168">
        <f t="shared" si="380"/>
        <v>0</v>
      </c>
      <c r="BX325" s="168">
        <f t="shared" si="380"/>
        <v>0</v>
      </c>
      <c r="BY325" s="168">
        <f t="shared" si="380"/>
        <v>0</v>
      </c>
      <c r="BZ325" s="168">
        <f t="shared" si="380"/>
        <v>0</v>
      </c>
      <c r="CA325" s="168">
        <f t="shared" si="380"/>
        <v>0</v>
      </c>
      <c r="CB325" s="168">
        <f t="shared" si="380"/>
        <v>1</v>
      </c>
      <c r="CC325" s="168">
        <f t="shared" si="380"/>
        <v>0</v>
      </c>
      <c r="CD325" s="168">
        <f t="shared" si="380"/>
        <v>0</v>
      </c>
      <c r="CE325" s="168">
        <f t="shared" si="380"/>
        <v>0</v>
      </c>
      <c r="CF325" s="168">
        <f t="shared" si="380"/>
        <v>0</v>
      </c>
      <c r="CG325" s="168">
        <f t="shared" si="380"/>
        <v>0</v>
      </c>
      <c r="CH325" s="168">
        <f t="shared" si="380"/>
        <v>1</v>
      </c>
      <c r="CI325" s="168">
        <f t="shared" si="380"/>
        <v>0</v>
      </c>
      <c r="CJ325" s="168">
        <f t="shared" si="380"/>
        <v>0</v>
      </c>
      <c r="CK325" s="168"/>
      <c r="CL325" s="168"/>
      <c r="CM325" s="168"/>
      <c r="CN325" s="168"/>
      <c r="CO325" s="168"/>
      <c r="CP325" s="571">
        <f t="shared" si="343"/>
        <v>0</v>
      </c>
      <c r="CQ325" s="168"/>
      <c r="CR325" s="168"/>
      <c r="CS325" s="168"/>
      <c r="CT325" s="168"/>
      <c r="CU325" s="168"/>
      <c r="CV325" s="168"/>
      <c r="CW325" s="168"/>
      <c r="CX325" s="168"/>
      <c r="CY325" s="168"/>
      <c r="CZ325" s="71"/>
      <c r="DA325" s="71"/>
      <c r="DB325" s="190">
        <f t="shared" si="346"/>
        <v>0</v>
      </c>
      <c r="DC325" s="71">
        <f t="shared" si="347"/>
        <v>0</v>
      </c>
      <c r="DD325" s="71"/>
      <c r="DE325" s="71"/>
      <c r="DF325" s="71"/>
      <c r="DG325" s="190">
        <f t="shared" si="348"/>
        <v>0</v>
      </c>
      <c r="DH325" s="71">
        <f t="shared" si="349"/>
        <v>0</v>
      </c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1"/>
      <c r="DW325" s="71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4"/>
      <c r="EJ325" s="74"/>
      <c r="EK325" s="74"/>
      <c r="EL325" s="74"/>
      <c r="EM325" s="74"/>
      <c r="EN325" s="74"/>
      <c r="EO325" s="74"/>
      <c r="EP325" s="74"/>
      <c r="EQ325" s="74"/>
      <c r="ER325" s="74"/>
      <c r="ES325" s="74"/>
      <c r="ET325" s="74"/>
      <c r="EU325" s="74"/>
      <c r="EV325" s="74"/>
      <c r="EW325" s="74"/>
      <c r="EX325" s="74"/>
      <c r="EY325" s="74"/>
      <c r="EZ325" s="74"/>
      <c r="FA325" s="74"/>
      <c r="FB325" s="74"/>
    </row>
    <row r="326" spans="2:158" s="69" customFormat="1" ht="12">
      <c r="B326" s="70"/>
      <c r="C326" s="77" t="s">
        <v>392</v>
      </c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2"/>
      <c r="P326" s="71"/>
      <c r="Q326" s="71"/>
      <c r="R326" s="71"/>
      <c r="S326" s="71"/>
      <c r="T326" s="71"/>
      <c r="U326" s="71"/>
      <c r="V326" s="71"/>
      <c r="W326" s="71"/>
      <c r="X326" s="71"/>
      <c r="Y326" s="168">
        <v>63</v>
      </c>
      <c r="Z326" s="73"/>
      <c r="AA326" s="73"/>
      <c r="AB326" s="73"/>
      <c r="AC326" s="73"/>
      <c r="AD326" s="73"/>
      <c r="AE326" s="73"/>
      <c r="AF326" s="447">
        <f t="shared" si="344"/>
        <v>67790</v>
      </c>
      <c r="AG326" s="168">
        <f>SUM(AG342,AG391,AG408,AG456)</f>
        <v>2411</v>
      </c>
      <c r="AH326" s="168">
        <f t="shared" ref="AH326:AR326" si="381">SUM(AH342,AH391,AH408,AH456)</f>
        <v>160</v>
      </c>
      <c r="AI326" s="168">
        <f t="shared" si="381"/>
        <v>158</v>
      </c>
      <c r="AJ326" s="168">
        <f t="shared" si="381"/>
        <v>0</v>
      </c>
      <c r="AK326" s="168">
        <f t="shared" si="381"/>
        <v>0</v>
      </c>
      <c r="AL326" s="168">
        <f t="shared" si="381"/>
        <v>0</v>
      </c>
      <c r="AM326" s="168">
        <f t="shared" si="381"/>
        <v>0</v>
      </c>
      <c r="AN326" s="168">
        <f t="shared" si="381"/>
        <v>0</v>
      </c>
      <c r="AO326" s="168">
        <f t="shared" si="381"/>
        <v>44446</v>
      </c>
      <c r="AP326" s="168">
        <f t="shared" si="381"/>
        <v>12803</v>
      </c>
      <c r="AQ326" s="168">
        <f t="shared" si="381"/>
        <v>42450</v>
      </c>
      <c r="AR326" s="168">
        <f t="shared" si="381"/>
        <v>0</v>
      </c>
      <c r="AS326" s="447">
        <f t="shared" si="338"/>
        <v>47017</v>
      </c>
      <c r="AT326" s="462"/>
      <c r="AU326" s="450">
        <f t="shared" si="340"/>
        <v>4</v>
      </c>
      <c r="AV326" s="168">
        <f t="shared" ref="AV326:BP326" si="382">SUM(AV342,AV391,AV408,AV456)</f>
        <v>4</v>
      </c>
      <c r="AW326" s="168">
        <f t="shared" si="382"/>
        <v>0</v>
      </c>
      <c r="AX326" s="168">
        <f t="shared" si="382"/>
        <v>0</v>
      </c>
      <c r="AY326" s="462">
        <f t="shared" si="382"/>
        <v>1292</v>
      </c>
      <c r="AZ326" s="168">
        <f t="shared" si="382"/>
        <v>506</v>
      </c>
      <c r="BA326" s="462">
        <f t="shared" si="382"/>
        <v>3163</v>
      </c>
      <c r="BB326" s="447">
        <f t="shared" si="341"/>
        <v>5656</v>
      </c>
      <c r="BC326" s="168">
        <f t="shared" si="382"/>
        <v>3</v>
      </c>
      <c r="BD326" s="168">
        <f t="shared" si="382"/>
        <v>5447</v>
      </c>
      <c r="BE326" s="168">
        <f t="shared" si="382"/>
        <v>1544</v>
      </c>
      <c r="BF326" s="168">
        <f t="shared" si="382"/>
        <v>206</v>
      </c>
      <c r="BG326" s="462">
        <f t="shared" si="382"/>
        <v>0</v>
      </c>
      <c r="BH326" s="462">
        <f t="shared" si="382"/>
        <v>1211</v>
      </c>
      <c r="BI326" s="462">
        <f t="shared" si="382"/>
        <v>78</v>
      </c>
      <c r="BJ326" s="462">
        <f t="shared" si="382"/>
        <v>7212</v>
      </c>
      <c r="BK326" s="462">
        <f t="shared" si="382"/>
        <v>0</v>
      </c>
      <c r="BL326" s="450">
        <f t="shared" si="342"/>
        <v>2157</v>
      </c>
      <c r="BM326" s="168">
        <f t="shared" si="382"/>
        <v>0</v>
      </c>
      <c r="BN326" s="168">
        <f t="shared" si="382"/>
        <v>0</v>
      </c>
      <c r="BO326" s="168">
        <f t="shared" si="382"/>
        <v>0</v>
      </c>
      <c r="BP326" s="168">
        <f t="shared" si="382"/>
        <v>2157</v>
      </c>
      <c r="BQ326" s="462">
        <f>SUM(AT326,AU326,AY326,BA326,BB326,BG326,BH326,BI326,BJ326,BK326,BL326)</f>
        <v>20773</v>
      </c>
      <c r="BR326" s="168">
        <f t="shared" ref="BR326:CJ326" si="383">SUM(BR342,BR391,BR408,BR456)</f>
        <v>0</v>
      </c>
      <c r="BS326" s="168">
        <f t="shared" si="383"/>
        <v>0</v>
      </c>
      <c r="BT326" s="168">
        <f t="shared" si="383"/>
        <v>0</v>
      </c>
      <c r="BU326" s="168">
        <f t="shared" si="383"/>
        <v>0</v>
      </c>
      <c r="BV326" s="168">
        <f t="shared" si="383"/>
        <v>0</v>
      </c>
      <c r="BW326" s="168">
        <f t="shared" si="383"/>
        <v>0</v>
      </c>
      <c r="BX326" s="168">
        <f t="shared" si="383"/>
        <v>0</v>
      </c>
      <c r="BY326" s="168">
        <f t="shared" si="383"/>
        <v>0</v>
      </c>
      <c r="BZ326" s="168">
        <f t="shared" si="383"/>
        <v>0</v>
      </c>
      <c r="CA326" s="168">
        <f t="shared" si="383"/>
        <v>0</v>
      </c>
      <c r="CB326" s="168">
        <f t="shared" si="383"/>
        <v>0</v>
      </c>
      <c r="CC326" s="168">
        <f t="shared" si="383"/>
        <v>0</v>
      </c>
      <c r="CD326" s="168">
        <f t="shared" si="383"/>
        <v>0</v>
      </c>
      <c r="CE326" s="168">
        <f t="shared" si="383"/>
        <v>0</v>
      </c>
      <c r="CF326" s="168">
        <f t="shared" si="383"/>
        <v>0</v>
      </c>
      <c r="CG326" s="168">
        <f t="shared" si="383"/>
        <v>0</v>
      </c>
      <c r="CH326" s="168">
        <f t="shared" si="383"/>
        <v>0</v>
      </c>
      <c r="CI326" s="168">
        <f t="shared" si="383"/>
        <v>0</v>
      </c>
      <c r="CJ326" s="168">
        <f t="shared" si="383"/>
        <v>0</v>
      </c>
      <c r="CK326" s="168"/>
      <c r="CL326" s="168"/>
      <c r="CM326" s="168"/>
      <c r="CN326" s="168"/>
      <c r="CO326" s="168"/>
      <c r="CP326" s="571">
        <f t="shared" si="343"/>
        <v>0</v>
      </c>
      <c r="CQ326" s="168"/>
      <c r="CR326" s="168"/>
      <c r="CS326" s="168"/>
      <c r="CT326" s="168"/>
      <c r="CU326" s="168"/>
      <c r="CV326" s="168"/>
      <c r="CW326" s="168"/>
      <c r="CX326" s="168"/>
      <c r="CY326" s="168"/>
      <c r="CZ326" s="71"/>
      <c r="DA326" s="71"/>
      <c r="DB326" s="190">
        <f t="shared" si="346"/>
        <v>0</v>
      </c>
      <c r="DC326" s="71">
        <f t="shared" si="347"/>
        <v>0</v>
      </c>
      <c r="DD326" s="71"/>
      <c r="DE326" s="71"/>
      <c r="DF326" s="71"/>
      <c r="DG326" s="190">
        <f t="shared" si="348"/>
        <v>0</v>
      </c>
      <c r="DH326" s="71">
        <f t="shared" si="349"/>
        <v>0</v>
      </c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1"/>
      <c r="DW326" s="71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4"/>
      <c r="EJ326" s="74"/>
      <c r="EK326" s="74"/>
      <c r="EL326" s="74"/>
      <c r="EM326" s="74"/>
      <c r="EN326" s="74"/>
      <c r="EO326" s="74"/>
      <c r="EP326" s="74"/>
      <c r="EQ326" s="74"/>
      <c r="ER326" s="74"/>
      <c r="ES326" s="74"/>
      <c r="ET326" s="74"/>
      <c r="EU326" s="74"/>
      <c r="EV326" s="74"/>
      <c r="EW326" s="74"/>
      <c r="EX326" s="74"/>
      <c r="EY326" s="74"/>
      <c r="EZ326" s="74"/>
      <c r="FA326" s="74"/>
      <c r="FB326" s="74"/>
    </row>
    <row r="327" spans="2:158" s="69" customFormat="1" ht="12">
      <c r="B327" s="70"/>
      <c r="C327" s="77" t="s">
        <v>393</v>
      </c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2"/>
      <c r="P327" s="71"/>
      <c r="Q327" s="71"/>
      <c r="R327" s="71"/>
      <c r="S327" s="71"/>
      <c r="T327" s="71"/>
      <c r="U327" s="71"/>
      <c r="V327" s="71"/>
      <c r="W327" s="71"/>
      <c r="X327" s="71"/>
      <c r="Y327" s="168">
        <v>38</v>
      </c>
      <c r="Z327" s="73"/>
      <c r="AA327" s="73"/>
      <c r="AB327" s="73"/>
      <c r="AC327" s="73"/>
      <c r="AD327" s="73"/>
      <c r="AE327" s="73"/>
      <c r="AF327" s="447">
        <f t="shared" si="344"/>
        <v>53671.19999999999</v>
      </c>
      <c r="AG327" s="168">
        <f>SUM(AG343,AG392,AG409,AG457,AG704)</f>
        <v>1060.7</v>
      </c>
      <c r="AH327" s="168">
        <f t="shared" ref="AH327:AR327" si="384">SUM(AH343,AH392,AH409,AH457,AH704)</f>
        <v>34</v>
      </c>
      <c r="AI327" s="168">
        <f t="shared" si="384"/>
        <v>25</v>
      </c>
      <c r="AJ327" s="168">
        <f t="shared" si="384"/>
        <v>0</v>
      </c>
      <c r="AK327" s="168">
        <f t="shared" si="384"/>
        <v>376</v>
      </c>
      <c r="AL327" s="168">
        <f t="shared" si="384"/>
        <v>0</v>
      </c>
      <c r="AM327" s="168">
        <f t="shared" si="384"/>
        <v>0</v>
      </c>
      <c r="AN327" s="168">
        <f t="shared" si="384"/>
        <v>0</v>
      </c>
      <c r="AO327" s="168">
        <f>SUM(AO343,AO392,AO409,AO457,AO704)</f>
        <v>38732.6</v>
      </c>
      <c r="AP327" s="168">
        <f t="shared" si="384"/>
        <v>5404</v>
      </c>
      <c r="AQ327" s="168">
        <f t="shared" si="384"/>
        <v>22297</v>
      </c>
      <c r="AR327" s="168">
        <f t="shared" si="384"/>
        <v>0</v>
      </c>
      <c r="AS327" s="447">
        <f t="shared" si="338"/>
        <v>40203.299999999996</v>
      </c>
      <c r="AT327" s="462">
        <f>SUM(AT343,AT392,AT409,AT457,AT704)</f>
        <v>0</v>
      </c>
      <c r="AU327" s="450">
        <f>SUM(AV327:AX327)</f>
        <v>0</v>
      </c>
      <c r="AV327" s="168">
        <f t="shared" ref="AV327:BA327" si="385">SUM(AV343,AV392,AV409,AV457,AV704)</f>
        <v>0</v>
      </c>
      <c r="AW327" s="168">
        <f t="shared" si="385"/>
        <v>0</v>
      </c>
      <c r="AX327" s="168">
        <f t="shared" si="385"/>
        <v>0</v>
      </c>
      <c r="AY327" s="462">
        <f t="shared" si="385"/>
        <v>538.70000000000005</v>
      </c>
      <c r="AZ327" s="168">
        <f t="shared" si="385"/>
        <v>5</v>
      </c>
      <c r="BA327" s="462">
        <f t="shared" si="385"/>
        <v>2606.1999999999998</v>
      </c>
      <c r="BB327" s="447">
        <f t="shared" si="341"/>
        <v>5318</v>
      </c>
      <c r="BC327" s="168">
        <f t="shared" ref="BC327:BK327" si="386">SUM(BC343,BC392,BC409,BC457,BC704)</f>
        <v>1</v>
      </c>
      <c r="BD327" s="168">
        <f t="shared" si="386"/>
        <v>5181</v>
      </c>
      <c r="BE327" s="168">
        <f t="shared" si="386"/>
        <v>3502</v>
      </c>
      <c r="BF327" s="168">
        <f t="shared" si="386"/>
        <v>136</v>
      </c>
      <c r="BG327" s="462">
        <f t="shared" si="386"/>
        <v>0</v>
      </c>
      <c r="BH327" s="462">
        <f t="shared" si="386"/>
        <v>1080</v>
      </c>
      <c r="BI327" s="462">
        <f t="shared" si="386"/>
        <v>367</v>
      </c>
      <c r="BJ327" s="462">
        <f>SUM(BJ343,BJ392,BJ409,BJ457,BJ704)</f>
        <v>2797</v>
      </c>
      <c r="BK327" s="462">
        <f t="shared" si="386"/>
        <v>0</v>
      </c>
      <c r="BL327" s="450">
        <f t="shared" si="342"/>
        <v>761</v>
      </c>
      <c r="BM327" s="168">
        <f>SUM(BM343,BM392,BM409,BM457,BM704)</f>
        <v>12</v>
      </c>
      <c r="BN327" s="168">
        <f>SUM(BN343,BN392,BN409,BN457,BN704)</f>
        <v>0</v>
      </c>
      <c r="BO327" s="168">
        <f>SUM(BO343,BO392,BO409,BO457,BO704)</f>
        <v>0</v>
      </c>
      <c r="BP327" s="168">
        <f>SUM(BP343,BP392,BP409,BP457,BP704)</f>
        <v>749</v>
      </c>
      <c r="BQ327" s="462">
        <f t="shared" si="362"/>
        <v>13467.9</v>
      </c>
      <c r="BR327" s="168">
        <f t="shared" ref="BR327:CJ327" si="387">SUM(BR343,BR392,BR409,BR457,BR704)</f>
        <v>0</v>
      </c>
      <c r="BS327" s="168">
        <f t="shared" si="387"/>
        <v>0</v>
      </c>
      <c r="BT327" s="168">
        <f t="shared" si="387"/>
        <v>0</v>
      </c>
      <c r="BU327" s="168">
        <f t="shared" si="387"/>
        <v>0</v>
      </c>
      <c r="BV327" s="168">
        <f t="shared" si="387"/>
        <v>0</v>
      </c>
      <c r="BW327" s="168">
        <f t="shared" si="387"/>
        <v>0</v>
      </c>
      <c r="BX327" s="168">
        <f t="shared" si="387"/>
        <v>0</v>
      </c>
      <c r="BY327" s="168">
        <f t="shared" si="387"/>
        <v>0</v>
      </c>
      <c r="BZ327" s="168">
        <f t="shared" si="387"/>
        <v>0</v>
      </c>
      <c r="CA327" s="168">
        <f t="shared" si="387"/>
        <v>0</v>
      </c>
      <c r="CB327" s="168">
        <f t="shared" si="387"/>
        <v>0</v>
      </c>
      <c r="CC327" s="168">
        <f t="shared" si="387"/>
        <v>0</v>
      </c>
      <c r="CD327" s="168">
        <f t="shared" si="387"/>
        <v>0</v>
      </c>
      <c r="CE327" s="168">
        <f t="shared" si="387"/>
        <v>0</v>
      </c>
      <c r="CF327" s="168">
        <f t="shared" si="387"/>
        <v>0</v>
      </c>
      <c r="CG327" s="168">
        <f t="shared" si="387"/>
        <v>0</v>
      </c>
      <c r="CH327" s="168">
        <f t="shared" si="387"/>
        <v>0</v>
      </c>
      <c r="CI327" s="168">
        <f t="shared" si="387"/>
        <v>0</v>
      </c>
      <c r="CJ327" s="168">
        <f t="shared" si="387"/>
        <v>0</v>
      </c>
      <c r="CK327" s="168"/>
      <c r="CL327" s="168"/>
      <c r="CM327" s="168"/>
      <c r="CN327" s="168"/>
      <c r="CO327" s="168"/>
      <c r="CP327" s="571">
        <f t="shared" si="343"/>
        <v>0</v>
      </c>
      <c r="CQ327" s="168"/>
      <c r="CR327" s="168"/>
      <c r="CS327" s="168"/>
      <c r="CT327" s="168"/>
      <c r="CU327" s="168"/>
      <c r="CV327" s="168"/>
      <c r="CW327" s="168"/>
      <c r="CX327" s="168"/>
      <c r="CY327" s="168"/>
      <c r="CZ327" s="71"/>
      <c r="DA327" s="71"/>
      <c r="DB327" s="190">
        <f t="shared" si="346"/>
        <v>0</v>
      </c>
      <c r="DC327" s="71">
        <f t="shared" si="347"/>
        <v>0</v>
      </c>
      <c r="DD327" s="71"/>
      <c r="DE327" s="71"/>
      <c r="DF327" s="71"/>
      <c r="DG327" s="190">
        <f t="shared" si="348"/>
        <v>0</v>
      </c>
      <c r="DH327" s="71">
        <f t="shared" si="349"/>
        <v>0</v>
      </c>
      <c r="DI327" s="71"/>
      <c r="DJ327" s="71"/>
      <c r="DK327" s="71"/>
      <c r="DL327" s="71"/>
      <c r="DM327" s="71"/>
      <c r="DN327" s="71"/>
      <c r="DO327" s="71"/>
      <c r="DP327" s="71"/>
      <c r="DQ327" s="71"/>
      <c r="DR327" s="71"/>
      <c r="DS327" s="71"/>
      <c r="DT327" s="71"/>
      <c r="DU327" s="71"/>
      <c r="DV327" s="71"/>
      <c r="DW327" s="71"/>
      <c r="DX327" s="71"/>
      <c r="DY327" s="71"/>
      <c r="DZ327" s="71"/>
      <c r="EA327" s="71"/>
      <c r="EB327" s="71"/>
      <c r="EC327" s="71"/>
      <c r="ED327" s="71"/>
      <c r="EE327" s="71"/>
      <c r="EF327" s="71"/>
      <c r="EG327" s="71"/>
      <c r="EH327" s="71"/>
      <c r="EI327" s="74"/>
      <c r="EJ327" s="74"/>
      <c r="EK327" s="74"/>
      <c r="EL327" s="74"/>
      <c r="EM327" s="74"/>
      <c r="EN327" s="74"/>
      <c r="EO327" s="74"/>
      <c r="EP327" s="74"/>
      <c r="EQ327" s="74"/>
      <c r="ER327" s="74"/>
      <c r="ES327" s="74"/>
      <c r="ET327" s="74"/>
      <c r="EU327" s="74"/>
      <c r="EV327" s="74"/>
      <c r="EW327" s="74"/>
      <c r="EX327" s="74"/>
      <c r="EY327" s="74"/>
      <c r="EZ327" s="74"/>
      <c r="FA327" s="74"/>
      <c r="FB327" s="74"/>
    </row>
    <row r="328" spans="2:158" s="74" customFormat="1" ht="12">
      <c r="B328" s="70"/>
      <c r="C328" s="77" t="s">
        <v>394</v>
      </c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168">
        <v>82</v>
      </c>
      <c r="Z328" s="73"/>
      <c r="AA328" s="73"/>
      <c r="AB328" s="73"/>
      <c r="AC328" s="73"/>
      <c r="AD328" s="73"/>
      <c r="AE328" s="73"/>
      <c r="AF328" s="447">
        <f t="shared" si="344"/>
        <v>123302</v>
      </c>
      <c r="AG328" s="168">
        <f>SUM(AG344,AG393,AG410,AG458)</f>
        <v>5421</v>
      </c>
      <c r="AH328" s="168">
        <f t="shared" ref="AH328:AR328" si="388">SUM(AH344,AH393,AH410,AH458)</f>
        <v>85</v>
      </c>
      <c r="AI328" s="168">
        <f t="shared" si="388"/>
        <v>29</v>
      </c>
      <c r="AJ328" s="168">
        <f t="shared" si="388"/>
        <v>0</v>
      </c>
      <c r="AK328" s="168">
        <f t="shared" si="388"/>
        <v>87</v>
      </c>
      <c r="AL328" s="168">
        <f t="shared" si="388"/>
        <v>0</v>
      </c>
      <c r="AM328" s="168">
        <f t="shared" si="388"/>
        <v>0</v>
      </c>
      <c r="AN328" s="168">
        <f t="shared" si="388"/>
        <v>0</v>
      </c>
      <c r="AO328" s="168">
        <f t="shared" si="388"/>
        <v>99911</v>
      </c>
      <c r="AP328" s="168">
        <f t="shared" si="388"/>
        <v>23573</v>
      </c>
      <c r="AQ328" s="168">
        <f t="shared" si="388"/>
        <v>68976</v>
      </c>
      <c r="AR328" s="168">
        <f t="shared" si="388"/>
        <v>0</v>
      </c>
      <c r="AS328" s="447">
        <f t="shared" si="338"/>
        <v>105504</v>
      </c>
      <c r="AT328" s="462"/>
      <c r="AU328" s="450">
        <f t="shared" si="340"/>
        <v>0</v>
      </c>
      <c r="AV328" s="168">
        <f t="shared" ref="AV328:BP328" si="389">SUM(AV344,AV393,AV410,AV458)</f>
        <v>0</v>
      </c>
      <c r="AW328" s="168">
        <f t="shared" si="389"/>
        <v>0</v>
      </c>
      <c r="AX328" s="168">
        <f t="shared" si="389"/>
        <v>0</v>
      </c>
      <c r="AY328" s="462">
        <f t="shared" si="389"/>
        <v>504</v>
      </c>
      <c r="AZ328" s="168">
        <f t="shared" si="389"/>
        <v>33</v>
      </c>
      <c r="BA328" s="462">
        <f t="shared" si="389"/>
        <v>815</v>
      </c>
      <c r="BB328" s="447">
        <f t="shared" si="341"/>
        <v>3858</v>
      </c>
      <c r="BC328" s="168">
        <f t="shared" si="389"/>
        <v>144</v>
      </c>
      <c r="BD328" s="168">
        <f t="shared" si="389"/>
        <v>3512</v>
      </c>
      <c r="BE328" s="168">
        <f t="shared" si="389"/>
        <v>0</v>
      </c>
      <c r="BF328" s="168">
        <f t="shared" si="389"/>
        <v>202</v>
      </c>
      <c r="BG328" s="462">
        <f t="shared" si="389"/>
        <v>2</v>
      </c>
      <c r="BH328" s="462">
        <f>SUM(BH344,BH393,BH410,BH458)</f>
        <v>1291</v>
      </c>
      <c r="BI328" s="462">
        <f t="shared" si="389"/>
        <v>20</v>
      </c>
      <c r="BJ328" s="462">
        <f t="shared" si="389"/>
        <v>7798</v>
      </c>
      <c r="BK328" s="462">
        <f t="shared" si="389"/>
        <v>40</v>
      </c>
      <c r="BL328" s="450">
        <f>SUM(BM328:BP328)</f>
        <v>3470</v>
      </c>
      <c r="BM328" s="168">
        <f t="shared" si="389"/>
        <v>0</v>
      </c>
      <c r="BN328" s="168">
        <f t="shared" si="389"/>
        <v>0</v>
      </c>
      <c r="BO328" s="168">
        <f t="shared" si="389"/>
        <v>0</v>
      </c>
      <c r="BP328" s="168">
        <f t="shared" si="389"/>
        <v>3470</v>
      </c>
      <c r="BQ328" s="462">
        <f>SUM(AT328,AU328,AY328,BA328,BB328,BG328,BH328,BI328,BJ328,BK328,BL328)</f>
        <v>17798</v>
      </c>
      <c r="BR328" s="168">
        <f t="shared" ref="BR328:CJ328" si="390">SUM(BR344,BR393,BR410,BR458)</f>
        <v>0</v>
      </c>
      <c r="BS328" s="168">
        <f t="shared" si="390"/>
        <v>0</v>
      </c>
      <c r="BT328" s="168">
        <f t="shared" si="390"/>
        <v>0</v>
      </c>
      <c r="BU328" s="168">
        <f t="shared" si="390"/>
        <v>0</v>
      </c>
      <c r="BV328" s="168">
        <f t="shared" si="390"/>
        <v>0</v>
      </c>
      <c r="BW328" s="168">
        <f t="shared" si="390"/>
        <v>0</v>
      </c>
      <c r="BX328" s="168">
        <f t="shared" si="390"/>
        <v>0</v>
      </c>
      <c r="BY328" s="168">
        <f t="shared" si="390"/>
        <v>0</v>
      </c>
      <c r="BZ328" s="168">
        <f t="shared" si="390"/>
        <v>0</v>
      </c>
      <c r="CA328" s="168">
        <f t="shared" si="390"/>
        <v>0</v>
      </c>
      <c r="CB328" s="168">
        <f t="shared" si="390"/>
        <v>0</v>
      </c>
      <c r="CC328" s="168">
        <f t="shared" si="390"/>
        <v>0</v>
      </c>
      <c r="CD328" s="168">
        <f t="shared" si="390"/>
        <v>0</v>
      </c>
      <c r="CE328" s="168">
        <f t="shared" si="390"/>
        <v>0</v>
      </c>
      <c r="CF328" s="168">
        <f t="shared" si="390"/>
        <v>0</v>
      </c>
      <c r="CG328" s="168">
        <f t="shared" si="390"/>
        <v>0</v>
      </c>
      <c r="CH328" s="168">
        <f t="shared" si="390"/>
        <v>0</v>
      </c>
      <c r="CI328" s="168">
        <f t="shared" si="390"/>
        <v>0</v>
      </c>
      <c r="CJ328" s="168">
        <f t="shared" si="390"/>
        <v>0</v>
      </c>
      <c r="CK328" s="168"/>
      <c r="CL328" s="168"/>
      <c r="CM328" s="168"/>
      <c r="CN328" s="168"/>
      <c r="CO328" s="168"/>
      <c r="CP328" s="571">
        <f t="shared" si="343"/>
        <v>0</v>
      </c>
      <c r="CQ328" s="168"/>
      <c r="CR328" s="168"/>
      <c r="CS328" s="168"/>
      <c r="CT328" s="168"/>
      <c r="CU328" s="168"/>
      <c r="CV328" s="168"/>
      <c r="CW328" s="168"/>
      <c r="CX328" s="168"/>
      <c r="CY328" s="168"/>
      <c r="CZ328" s="71"/>
      <c r="DA328" s="71"/>
      <c r="DB328" s="190">
        <f t="shared" si="346"/>
        <v>0</v>
      </c>
      <c r="DC328" s="71">
        <f t="shared" si="347"/>
        <v>0</v>
      </c>
      <c r="DD328" s="71"/>
      <c r="DE328" s="71"/>
      <c r="DF328" s="71"/>
      <c r="DG328" s="190">
        <f t="shared" si="348"/>
        <v>0</v>
      </c>
      <c r="DH328" s="71">
        <f t="shared" si="349"/>
        <v>0</v>
      </c>
      <c r="DI328" s="71"/>
      <c r="DJ328" s="71"/>
      <c r="DK328" s="71"/>
      <c r="DL328" s="71"/>
      <c r="DM328" s="71"/>
      <c r="DN328" s="71"/>
      <c r="DO328" s="71"/>
      <c r="DP328" s="71"/>
      <c r="DQ328" s="71"/>
      <c r="DR328" s="71"/>
      <c r="DS328" s="71"/>
      <c r="DT328" s="71"/>
      <c r="DU328" s="71"/>
      <c r="DV328" s="71"/>
      <c r="DW328" s="71"/>
      <c r="DX328" s="71"/>
      <c r="DY328" s="71"/>
      <c r="DZ328" s="71"/>
      <c r="EA328" s="71"/>
      <c r="EB328" s="71"/>
      <c r="EC328" s="71"/>
      <c r="ED328" s="71"/>
      <c r="EE328" s="71"/>
      <c r="EF328" s="71"/>
      <c r="EG328" s="71"/>
      <c r="EH328" s="71"/>
    </row>
    <row r="329" spans="2:158" s="69" customFormat="1" ht="12">
      <c r="B329" s="70"/>
      <c r="C329" s="77" t="s">
        <v>395</v>
      </c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2"/>
      <c r="P329" s="71"/>
      <c r="Q329" s="71"/>
      <c r="R329" s="71"/>
      <c r="S329" s="71"/>
      <c r="T329" s="71"/>
      <c r="U329" s="71"/>
      <c r="V329" s="71"/>
      <c r="W329" s="71"/>
      <c r="X329" s="71"/>
      <c r="Y329" s="168">
        <v>22</v>
      </c>
      <c r="Z329" s="73"/>
      <c r="AA329" s="73"/>
      <c r="AB329" s="73"/>
      <c r="AC329" s="73"/>
      <c r="AD329" s="73"/>
      <c r="AE329" s="73"/>
      <c r="AF329" s="447">
        <f t="shared" si="344"/>
        <v>35211</v>
      </c>
      <c r="AG329" s="168">
        <f>SUM(AG345,AG394,AG411,AG459)</f>
        <v>1716</v>
      </c>
      <c r="AH329" s="168">
        <f t="shared" ref="AH329:BP329" si="391">SUM(AH345,AH394,AH411,AH459)</f>
        <v>22</v>
      </c>
      <c r="AI329" s="168">
        <f t="shared" si="391"/>
        <v>22</v>
      </c>
      <c r="AJ329" s="168">
        <f t="shared" si="391"/>
        <v>0</v>
      </c>
      <c r="AK329" s="168">
        <f t="shared" si="391"/>
        <v>0</v>
      </c>
      <c r="AL329" s="168">
        <f t="shared" si="391"/>
        <v>0</v>
      </c>
      <c r="AM329" s="168">
        <f t="shared" si="391"/>
        <v>0</v>
      </c>
      <c r="AN329" s="168">
        <f t="shared" si="391"/>
        <v>0</v>
      </c>
      <c r="AO329" s="168">
        <f t="shared" si="391"/>
        <v>25459</v>
      </c>
      <c r="AP329" s="168">
        <f t="shared" si="391"/>
        <v>0</v>
      </c>
      <c r="AQ329" s="168">
        <f t="shared" si="391"/>
        <v>23786</v>
      </c>
      <c r="AR329" s="168">
        <f t="shared" si="391"/>
        <v>0</v>
      </c>
      <c r="AS329" s="447">
        <f t="shared" si="338"/>
        <v>27197</v>
      </c>
      <c r="AT329" s="462">
        <f t="shared" si="391"/>
        <v>0</v>
      </c>
      <c r="AU329" s="462">
        <f t="shared" si="391"/>
        <v>0</v>
      </c>
      <c r="AV329" s="168">
        <f t="shared" si="391"/>
        <v>0</v>
      </c>
      <c r="AW329" s="168">
        <f t="shared" si="391"/>
        <v>0</v>
      </c>
      <c r="AX329" s="168">
        <f t="shared" si="391"/>
        <v>0</v>
      </c>
      <c r="AY329" s="462">
        <f t="shared" si="391"/>
        <v>680</v>
      </c>
      <c r="AZ329" s="168">
        <f t="shared" si="391"/>
        <v>9</v>
      </c>
      <c r="BA329" s="462">
        <f t="shared" si="391"/>
        <v>1164</v>
      </c>
      <c r="BB329" s="447">
        <f t="shared" si="341"/>
        <v>2382</v>
      </c>
      <c r="BC329" s="168">
        <f t="shared" si="391"/>
        <v>8</v>
      </c>
      <c r="BD329" s="168">
        <f t="shared" si="391"/>
        <v>2336</v>
      </c>
      <c r="BE329" s="168">
        <f t="shared" si="391"/>
        <v>2321</v>
      </c>
      <c r="BF329" s="168">
        <f t="shared" si="391"/>
        <v>38</v>
      </c>
      <c r="BG329" s="462">
        <f t="shared" si="391"/>
        <v>0</v>
      </c>
      <c r="BH329" s="462">
        <f t="shared" si="391"/>
        <v>755</v>
      </c>
      <c r="BI329" s="462">
        <f t="shared" si="391"/>
        <v>111</v>
      </c>
      <c r="BJ329" s="462">
        <f t="shared" si="391"/>
        <v>2690</v>
      </c>
      <c r="BK329" s="462">
        <f t="shared" si="391"/>
        <v>0</v>
      </c>
      <c r="BL329" s="450">
        <f t="shared" si="342"/>
        <v>232</v>
      </c>
      <c r="BM329" s="168">
        <f t="shared" si="391"/>
        <v>0</v>
      </c>
      <c r="BN329" s="168">
        <f t="shared" si="391"/>
        <v>0</v>
      </c>
      <c r="BO329" s="168">
        <f t="shared" si="391"/>
        <v>0</v>
      </c>
      <c r="BP329" s="168">
        <f t="shared" si="391"/>
        <v>232</v>
      </c>
      <c r="BQ329" s="462">
        <f t="shared" si="362"/>
        <v>8014</v>
      </c>
      <c r="BR329" s="168">
        <f t="shared" ref="BR329:CJ329" si="392">SUM(BR345,BR394,BR411,BR459)</f>
        <v>0</v>
      </c>
      <c r="BS329" s="168">
        <f t="shared" si="392"/>
        <v>0</v>
      </c>
      <c r="BT329" s="168">
        <f t="shared" si="392"/>
        <v>0</v>
      </c>
      <c r="BU329" s="168">
        <f t="shared" si="392"/>
        <v>0</v>
      </c>
      <c r="BV329" s="168">
        <f t="shared" si="392"/>
        <v>0</v>
      </c>
      <c r="BW329" s="168">
        <f t="shared" si="392"/>
        <v>0</v>
      </c>
      <c r="BX329" s="168">
        <f t="shared" si="392"/>
        <v>0</v>
      </c>
      <c r="BY329" s="168">
        <f t="shared" si="392"/>
        <v>0</v>
      </c>
      <c r="BZ329" s="168">
        <f t="shared" si="392"/>
        <v>0</v>
      </c>
      <c r="CA329" s="168">
        <f t="shared" si="392"/>
        <v>0</v>
      </c>
      <c r="CB329" s="168">
        <f t="shared" si="392"/>
        <v>0</v>
      </c>
      <c r="CC329" s="168">
        <f t="shared" si="392"/>
        <v>0</v>
      </c>
      <c r="CD329" s="168">
        <f t="shared" si="392"/>
        <v>0</v>
      </c>
      <c r="CE329" s="168">
        <f t="shared" si="392"/>
        <v>0</v>
      </c>
      <c r="CF329" s="168">
        <f t="shared" si="392"/>
        <v>0</v>
      </c>
      <c r="CG329" s="168">
        <f t="shared" si="392"/>
        <v>0</v>
      </c>
      <c r="CH329" s="168">
        <f t="shared" si="392"/>
        <v>0</v>
      </c>
      <c r="CI329" s="168">
        <f t="shared" si="392"/>
        <v>0</v>
      </c>
      <c r="CJ329" s="168">
        <f t="shared" si="392"/>
        <v>0</v>
      </c>
      <c r="CK329" s="168"/>
      <c r="CL329" s="168"/>
      <c r="CM329" s="168"/>
      <c r="CN329" s="168"/>
      <c r="CO329" s="168"/>
      <c r="CP329" s="571">
        <f t="shared" si="343"/>
        <v>0</v>
      </c>
      <c r="CQ329" s="168"/>
      <c r="CR329" s="168"/>
      <c r="CS329" s="168"/>
      <c r="CT329" s="168"/>
      <c r="CU329" s="168"/>
      <c r="CV329" s="168"/>
      <c r="CW329" s="168"/>
      <c r="CX329" s="168"/>
      <c r="CY329" s="168"/>
      <c r="CZ329" s="71"/>
      <c r="DA329" s="71"/>
      <c r="DB329" s="190">
        <f t="shared" si="346"/>
        <v>0</v>
      </c>
      <c r="DC329" s="71">
        <f t="shared" si="347"/>
        <v>0</v>
      </c>
      <c r="DD329" s="71"/>
      <c r="DE329" s="71"/>
      <c r="DF329" s="71"/>
      <c r="DG329" s="190">
        <f t="shared" si="348"/>
        <v>0</v>
      </c>
      <c r="DH329" s="71">
        <f t="shared" si="349"/>
        <v>0</v>
      </c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1"/>
      <c r="DW329" s="71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4"/>
      <c r="EJ329" s="74"/>
      <c r="EK329" s="74"/>
      <c r="EL329" s="74"/>
      <c r="EM329" s="74"/>
      <c r="EN329" s="74"/>
      <c r="EO329" s="74"/>
      <c r="EP329" s="74"/>
      <c r="EQ329" s="74"/>
      <c r="ER329" s="74"/>
      <c r="ES329" s="74"/>
      <c r="ET329" s="74"/>
      <c r="EU329" s="74"/>
      <c r="EV329" s="74"/>
      <c r="EW329" s="74"/>
      <c r="EX329" s="74"/>
      <c r="EY329" s="74"/>
      <c r="EZ329" s="74"/>
      <c r="FA329" s="74"/>
      <c r="FB329" s="74"/>
    </row>
    <row r="330" spans="2:158" s="69" customFormat="1" ht="12">
      <c r="B330" s="70"/>
      <c r="C330" s="77" t="s">
        <v>396</v>
      </c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2"/>
      <c r="P330" s="71"/>
      <c r="Q330" s="71"/>
      <c r="R330" s="71"/>
      <c r="S330" s="71"/>
      <c r="T330" s="71"/>
      <c r="U330" s="71"/>
      <c r="V330" s="71"/>
      <c r="W330" s="71"/>
      <c r="X330" s="71"/>
      <c r="Y330" s="168">
        <v>27</v>
      </c>
      <c r="Z330" s="73"/>
      <c r="AA330" s="73"/>
      <c r="AB330" s="73"/>
      <c r="AC330" s="73"/>
      <c r="AD330" s="73"/>
      <c r="AE330" s="73"/>
      <c r="AF330" s="447">
        <f>SUM(AS330,BQ330)</f>
        <v>131473</v>
      </c>
      <c r="AG330" s="168">
        <f>SUM(AG346,AG395,AG412,AG460)</f>
        <v>1259</v>
      </c>
      <c r="AH330" s="168">
        <f t="shared" ref="AH330:AR330" si="393">SUM(AH346,AH395,AH412,AH460)</f>
        <v>95</v>
      </c>
      <c r="AI330" s="168">
        <f t="shared" si="393"/>
        <v>51</v>
      </c>
      <c r="AJ330" s="168">
        <f t="shared" si="393"/>
        <v>0</v>
      </c>
      <c r="AK330" s="168">
        <f t="shared" si="393"/>
        <v>11</v>
      </c>
      <c r="AL330" s="168">
        <f t="shared" si="393"/>
        <v>676</v>
      </c>
      <c r="AM330" s="168">
        <f t="shared" si="393"/>
        <v>0</v>
      </c>
      <c r="AN330" s="168">
        <f t="shared" si="393"/>
        <v>0</v>
      </c>
      <c r="AO330" s="168">
        <f t="shared" si="393"/>
        <v>118146</v>
      </c>
      <c r="AP330" s="168">
        <f t="shared" si="393"/>
        <v>21389</v>
      </c>
      <c r="AQ330" s="168">
        <f t="shared" si="393"/>
        <v>57590</v>
      </c>
      <c r="AR330" s="168">
        <f t="shared" si="393"/>
        <v>0</v>
      </c>
      <c r="AS330" s="447">
        <f>SUM(AG330,AH330,AK330,AL330,AO330)</f>
        <v>120187</v>
      </c>
      <c r="AT330" s="462">
        <f>SUM(AT346,AT395,AT412,AT460)</f>
        <v>0</v>
      </c>
      <c r="AU330" s="450">
        <f>SUM(AV330:AX330)</f>
        <v>0</v>
      </c>
      <c r="AV330" s="168">
        <f t="shared" ref="AV330:BA331" si="394">SUM(AV346,AV395,AV412,AV460)</f>
        <v>0</v>
      </c>
      <c r="AW330" s="168">
        <f t="shared" si="394"/>
        <v>0</v>
      </c>
      <c r="AX330" s="168">
        <f t="shared" si="394"/>
        <v>0</v>
      </c>
      <c r="AY330" s="462">
        <f t="shared" si="394"/>
        <v>663</v>
      </c>
      <c r="AZ330" s="168">
        <f t="shared" si="394"/>
        <v>51</v>
      </c>
      <c r="BA330" s="462">
        <f t="shared" si="394"/>
        <v>1632</v>
      </c>
      <c r="BB330" s="447">
        <f t="shared" si="341"/>
        <v>1416</v>
      </c>
      <c r="BC330" s="168">
        <f t="shared" ref="BC330:BK330" si="395">SUM(BC346,BC395,BC412,BC460)</f>
        <v>216</v>
      </c>
      <c r="BD330" s="168">
        <f t="shared" si="395"/>
        <v>914</v>
      </c>
      <c r="BE330" s="168">
        <f t="shared" si="395"/>
        <v>0</v>
      </c>
      <c r="BF330" s="168">
        <f t="shared" si="395"/>
        <v>286</v>
      </c>
      <c r="BG330" s="462">
        <f t="shared" si="395"/>
        <v>0</v>
      </c>
      <c r="BH330" s="462">
        <f t="shared" si="395"/>
        <v>819</v>
      </c>
      <c r="BI330" s="462">
        <f t="shared" si="395"/>
        <v>8</v>
      </c>
      <c r="BJ330" s="462">
        <f t="shared" si="395"/>
        <v>2909</v>
      </c>
      <c r="BK330" s="462">
        <f t="shared" si="395"/>
        <v>0</v>
      </c>
      <c r="BL330" s="450">
        <f t="shared" si="342"/>
        <v>3839</v>
      </c>
      <c r="BM330" s="168">
        <f t="shared" ref="BM330:BP331" si="396">SUM(BM346,BM395,BM412,BM460)</f>
        <v>0</v>
      </c>
      <c r="BN330" s="168">
        <f t="shared" si="396"/>
        <v>0</v>
      </c>
      <c r="BO330" s="168">
        <f t="shared" si="396"/>
        <v>0</v>
      </c>
      <c r="BP330" s="168">
        <f t="shared" si="396"/>
        <v>3839</v>
      </c>
      <c r="BQ330" s="462">
        <f t="shared" si="362"/>
        <v>11286</v>
      </c>
      <c r="BR330" s="168">
        <f t="shared" ref="BR330:CJ330" si="397">SUM(BR346,BR395,BR412,BR460)</f>
        <v>0</v>
      </c>
      <c r="BS330" s="168">
        <f t="shared" si="397"/>
        <v>0</v>
      </c>
      <c r="BT330" s="168">
        <f t="shared" si="397"/>
        <v>0</v>
      </c>
      <c r="BU330" s="168">
        <f t="shared" si="397"/>
        <v>0</v>
      </c>
      <c r="BV330" s="168">
        <f t="shared" si="397"/>
        <v>0</v>
      </c>
      <c r="BW330" s="168">
        <f t="shared" si="397"/>
        <v>0</v>
      </c>
      <c r="BX330" s="168">
        <f t="shared" si="397"/>
        <v>0</v>
      </c>
      <c r="BY330" s="168">
        <f t="shared" si="397"/>
        <v>0</v>
      </c>
      <c r="BZ330" s="168">
        <f t="shared" si="397"/>
        <v>0</v>
      </c>
      <c r="CA330" s="168">
        <f t="shared" si="397"/>
        <v>0</v>
      </c>
      <c r="CB330" s="168">
        <f t="shared" si="397"/>
        <v>0</v>
      </c>
      <c r="CC330" s="168">
        <f t="shared" si="397"/>
        <v>0</v>
      </c>
      <c r="CD330" s="168">
        <f t="shared" si="397"/>
        <v>0</v>
      </c>
      <c r="CE330" s="168">
        <f t="shared" si="397"/>
        <v>0</v>
      </c>
      <c r="CF330" s="168">
        <f t="shared" si="397"/>
        <v>0</v>
      </c>
      <c r="CG330" s="168">
        <f t="shared" si="397"/>
        <v>0</v>
      </c>
      <c r="CH330" s="168">
        <f t="shared" si="397"/>
        <v>0</v>
      </c>
      <c r="CI330" s="168">
        <f t="shared" si="397"/>
        <v>0</v>
      </c>
      <c r="CJ330" s="168">
        <f t="shared" si="397"/>
        <v>0</v>
      </c>
      <c r="CK330" s="168"/>
      <c r="CL330" s="168"/>
      <c r="CM330" s="168"/>
      <c r="CN330" s="168"/>
      <c r="CO330" s="168"/>
      <c r="CP330" s="571">
        <f t="shared" si="343"/>
        <v>0</v>
      </c>
      <c r="CQ330" s="168"/>
      <c r="CR330" s="168"/>
      <c r="CS330" s="168"/>
      <c r="CT330" s="168"/>
      <c r="CU330" s="168"/>
      <c r="CV330" s="168"/>
      <c r="CW330" s="168"/>
      <c r="CX330" s="168"/>
      <c r="CY330" s="168"/>
      <c r="CZ330" s="71"/>
      <c r="DA330" s="71"/>
      <c r="DB330" s="190">
        <f t="shared" si="346"/>
        <v>0</v>
      </c>
      <c r="DC330" s="71">
        <f t="shared" si="347"/>
        <v>0</v>
      </c>
      <c r="DD330" s="71"/>
      <c r="DE330" s="71"/>
      <c r="DF330" s="71"/>
      <c r="DG330" s="190">
        <f t="shared" si="348"/>
        <v>0</v>
      </c>
      <c r="DH330" s="71">
        <f t="shared" si="349"/>
        <v>0</v>
      </c>
      <c r="DI330" s="71"/>
      <c r="DJ330" s="71"/>
      <c r="DK330" s="71"/>
      <c r="DL330" s="71"/>
      <c r="DM330" s="71"/>
      <c r="DN330" s="71"/>
      <c r="DO330" s="71"/>
      <c r="DP330" s="71"/>
      <c r="DQ330" s="71"/>
      <c r="DR330" s="71"/>
      <c r="DS330" s="71"/>
      <c r="DT330" s="71"/>
      <c r="DU330" s="71"/>
      <c r="DV330" s="71"/>
      <c r="DW330" s="71"/>
      <c r="DX330" s="71"/>
      <c r="DY330" s="71"/>
      <c r="DZ330" s="71"/>
      <c r="EA330" s="71"/>
      <c r="EB330" s="71"/>
      <c r="EC330" s="71"/>
      <c r="ED330" s="71"/>
      <c r="EE330" s="71"/>
      <c r="EF330" s="71"/>
      <c r="EG330" s="71"/>
      <c r="EH330" s="71"/>
      <c r="EI330" s="74"/>
      <c r="EJ330" s="74"/>
      <c r="EK330" s="74"/>
      <c r="EL330" s="74"/>
      <c r="EM330" s="74"/>
      <c r="EN330" s="74"/>
      <c r="EO330" s="74"/>
      <c r="EP330" s="74"/>
      <c r="EQ330" s="74"/>
      <c r="ER330" s="74"/>
      <c r="ES330" s="74"/>
      <c r="ET330" s="74"/>
      <c r="EU330" s="74"/>
      <c r="EV330" s="74"/>
      <c r="EW330" s="74"/>
      <c r="EX330" s="74"/>
      <c r="EY330" s="74"/>
      <c r="EZ330" s="74"/>
      <c r="FA330" s="74"/>
      <c r="FB330" s="74"/>
    </row>
    <row r="331" spans="2:158" s="69" customFormat="1" ht="12">
      <c r="B331" s="70"/>
      <c r="C331" s="77" t="s">
        <v>397</v>
      </c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2"/>
      <c r="P331" s="71"/>
      <c r="Q331" s="71"/>
      <c r="R331" s="71"/>
      <c r="S331" s="71"/>
      <c r="T331" s="71"/>
      <c r="U331" s="71"/>
      <c r="V331" s="71"/>
      <c r="W331" s="71"/>
      <c r="X331" s="71"/>
      <c r="Y331" s="73">
        <v>42</v>
      </c>
      <c r="Z331" s="73"/>
      <c r="AA331" s="73"/>
      <c r="AB331" s="73"/>
      <c r="AC331" s="73"/>
      <c r="AD331" s="73"/>
      <c r="AE331" s="73"/>
      <c r="AF331" s="447">
        <f>SUM(AS331,BQ331)</f>
        <v>51436</v>
      </c>
      <c r="AG331" s="168">
        <f>SUM(AG347,AG396,AG413,AG461)</f>
        <v>1784</v>
      </c>
      <c r="AH331" s="168">
        <f t="shared" ref="AH331:AQ331" si="398">SUM(AH347,AH396,AH413,AH461)</f>
        <v>25</v>
      </c>
      <c r="AI331" s="168">
        <f t="shared" si="398"/>
        <v>25</v>
      </c>
      <c r="AJ331" s="168">
        <f t="shared" si="398"/>
        <v>0</v>
      </c>
      <c r="AK331" s="168">
        <f t="shared" si="398"/>
        <v>441</v>
      </c>
      <c r="AL331" s="168">
        <f t="shared" si="398"/>
        <v>0</v>
      </c>
      <c r="AM331" s="168">
        <f t="shared" si="398"/>
        <v>0</v>
      </c>
      <c r="AN331" s="168">
        <f t="shared" si="398"/>
        <v>0</v>
      </c>
      <c r="AO331" s="168">
        <f t="shared" si="398"/>
        <v>41299</v>
      </c>
      <c r="AP331" s="168">
        <f t="shared" si="398"/>
        <v>7535</v>
      </c>
      <c r="AQ331" s="168">
        <f t="shared" si="398"/>
        <v>32686</v>
      </c>
      <c r="AR331" s="168"/>
      <c r="AS331" s="447">
        <f>SUM(AG331,AH331,AK331,AL331,AO331)</f>
        <v>43549</v>
      </c>
      <c r="AT331" s="462">
        <f>SUM(AT347,AT396,AT413,AT461)</f>
        <v>0</v>
      </c>
      <c r="AU331" s="462">
        <f>SUM(AU347,AU396,AU413,AU461)</f>
        <v>0</v>
      </c>
      <c r="AV331" s="168">
        <f t="shared" si="394"/>
        <v>0</v>
      </c>
      <c r="AW331" s="168">
        <f t="shared" si="394"/>
        <v>0</v>
      </c>
      <c r="AX331" s="168">
        <f t="shared" si="394"/>
        <v>0</v>
      </c>
      <c r="AY331" s="462">
        <f t="shared" si="394"/>
        <v>559</v>
      </c>
      <c r="AZ331" s="168">
        <f t="shared" si="394"/>
        <v>79</v>
      </c>
      <c r="BA331" s="462">
        <f t="shared" si="394"/>
        <v>595</v>
      </c>
      <c r="BB331" s="462">
        <f>SUM(BB347,BB396,BB413,BB461)</f>
        <v>1065</v>
      </c>
      <c r="BC331" s="168">
        <f t="shared" ref="BC331:BK331" si="399">SUM(BC347,BC396,BC413,BC461)</f>
        <v>231</v>
      </c>
      <c r="BD331" s="168">
        <f t="shared" si="399"/>
        <v>804</v>
      </c>
      <c r="BE331" s="168">
        <f t="shared" si="399"/>
        <v>538</v>
      </c>
      <c r="BF331" s="168">
        <f t="shared" si="399"/>
        <v>30</v>
      </c>
      <c r="BG331" s="462">
        <f t="shared" si="399"/>
        <v>0</v>
      </c>
      <c r="BH331" s="462">
        <f t="shared" si="399"/>
        <v>962</v>
      </c>
      <c r="BI331" s="462">
        <f t="shared" si="399"/>
        <v>130</v>
      </c>
      <c r="BJ331" s="462">
        <f t="shared" si="399"/>
        <v>3612</v>
      </c>
      <c r="BK331" s="462">
        <f t="shared" si="399"/>
        <v>49</v>
      </c>
      <c r="BL331" s="450">
        <f t="shared" si="342"/>
        <v>915</v>
      </c>
      <c r="BM331" s="168">
        <f t="shared" si="396"/>
        <v>0</v>
      </c>
      <c r="BN331" s="168">
        <f t="shared" si="396"/>
        <v>0</v>
      </c>
      <c r="BO331" s="168">
        <f t="shared" si="396"/>
        <v>0</v>
      </c>
      <c r="BP331" s="168">
        <f t="shared" si="396"/>
        <v>915</v>
      </c>
      <c r="BQ331" s="462">
        <f t="shared" si="362"/>
        <v>7887</v>
      </c>
      <c r="BR331" s="168">
        <f t="shared" ref="BR331:CJ331" si="400">SUM(BR347,BR396,BR413,BR461)</f>
        <v>0</v>
      </c>
      <c r="BS331" s="168">
        <f t="shared" si="400"/>
        <v>0</v>
      </c>
      <c r="BT331" s="168">
        <f t="shared" si="400"/>
        <v>0</v>
      </c>
      <c r="BU331" s="168">
        <f t="shared" si="400"/>
        <v>0</v>
      </c>
      <c r="BV331" s="168">
        <f t="shared" si="400"/>
        <v>0</v>
      </c>
      <c r="BW331" s="168">
        <f t="shared" si="400"/>
        <v>0</v>
      </c>
      <c r="BX331" s="168">
        <f t="shared" si="400"/>
        <v>0</v>
      </c>
      <c r="BY331" s="168">
        <f t="shared" si="400"/>
        <v>0</v>
      </c>
      <c r="BZ331" s="168">
        <f t="shared" si="400"/>
        <v>0</v>
      </c>
      <c r="CA331" s="168">
        <f t="shared" si="400"/>
        <v>0</v>
      </c>
      <c r="CB331" s="168">
        <f t="shared" si="400"/>
        <v>0</v>
      </c>
      <c r="CC331" s="168">
        <f t="shared" si="400"/>
        <v>0</v>
      </c>
      <c r="CD331" s="168">
        <f t="shared" si="400"/>
        <v>0</v>
      </c>
      <c r="CE331" s="168">
        <f t="shared" si="400"/>
        <v>0</v>
      </c>
      <c r="CF331" s="168">
        <f t="shared" si="400"/>
        <v>0</v>
      </c>
      <c r="CG331" s="168">
        <f t="shared" si="400"/>
        <v>0</v>
      </c>
      <c r="CH331" s="168">
        <f t="shared" si="400"/>
        <v>0</v>
      </c>
      <c r="CI331" s="168">
        <f t="shared" si="400"/>
        <v>0</v>
      </c>
      <c r="CJ331" s="168">
        <f t="shared" si="400"/>
        <v>0</v>
      </c>
      <c r="CK331" s="168"/>
      <c r="CL331" s="168"/>
      <c r="CM331" s="168"/>
      <c r="CN331" s="168"/>
      <c r="CO331" s="168"/>
      <c r="CP331" s="571">
        <f t="shared" si="343"/>
        <v>0</v>
      </c>
      <c r="CQ331" s="168"/>
      <c r="CR331" s="168"/>
      <c r="CS331" s="168"/>
      <c r="CT331" s="168"/>
      <c r="CU331" s="168"/>
      <c r="CV331" s="168"/>
      <c r="CW331" s="168"/>
      <c r="CX331" s="168"/>
      <c r="CY331" s="168"/>
      <c r="CZ331" s="71"/>
      <c r="DA331" s="71"/>
      <c r="DB331" s="190">
        <f t="shared" si="346"/>
        <v>0</v>
      </c>
      <c r="DC331" s="71">
        <f t="shared" si="347"/>
        <v>0</v>
      </c>
      <c r="DD331" s="71"/>
      <c r="DE331" s="71"/>
      <c r="DF331" s="71"/>
      <c r="DG331" s="190">
        <f t="shared" si="348"/>
        <v>0</v>
      </c>
      <c r="DH331" s="71">
        <f t="shared" si="349"/>
        <v>0</v>
      </c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1"/>
      <c r="DW331" s="71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4"/>
      <c r="EJ331" s="74"/>
      <c r="EK331" s="74"/>
      <c r="EL331" s="74"/>
      <c r="EM331" s="74"/>
      <c r="EN331" s="74"/>
      <c r="EO331" s="74"/>
      <c r="EP331" s="74"/>
      <c r="EQ331" s="74"/>
      <c r="ER331" s="74"/>
      <c r="ES331" s="74"/>
      <c r="ET331" s="74"/>
      <c r="EU331" s="74"/>
      <c r="EV331" s="74"/>
      <c r="EW331" s="74"/>
      <c r="EX331" s="74"/>
      <c r="EY331" s="74"/>
      <c r="EZ331" s="74"/>
      <c r="FA331" s="74"/>
      <c r="FB331" s="74"/>
    </row>
    <row r="332" spans="2:158" s="69" customFormat="1" ht="12">
      <c r="B332" s="70"/>
      <c r="C332" s="77" t="s">
        <v>398</v>
      </c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2"/>
      <c r="P332" s="71"/>
      <c r="Q332" s="71"/>
      <c r="R332" s="71"/>
      <c r="S332" s="71"/>
      <c r="T332" s="71"/>
      <c r="U332" s="71"/>
      <c r="V332" s="71"/>
      <c r="W332" s="71"/>
      <c r="X332" s="71"/>
      <c r="Y332" s="73">
        <v>1</v>
      </c>
      <c r="Z332" s="73"/>
      <c r="AA332" s="73"/>
      <c r="AB332" s="73"/>
      <c r="AC332" s="73"/>
      <c r="AD332" s="73"/>
      <c r="AE332" s="73"/>
      <c r="AF332" s="447">
        <f>SUM(AS332:AU332,AY332,BA332:BB332,BG332:BL332)</f>
        <v>22491</v>
      </c>
      <c r="AG332" s="168">
        <f>SUM(AG348,AG397,AG414,AG462)</f>
        <v>1097</v>
      </c>
      <c r="AH332" s="168">
        <f t="shared" ref="AH332:BO332" si="401">SUM(AH348,AH397,AH414,AH462)</f>
        <v>2323</v>
      </c>
      <c r="AI332" s="168">
        <f t="shared" si="401"/>
        <v>2323</v>
      </c>
      <c r="AJ332" s="168">
        <f t="shared" si="401"/>
        <v>0</v>
      </c>
      <c r="AK332" s="168">
        <f t="shared" si="401"/>
        <v>490</v>
      </c>
      <c r="AL332" s="168">
        <f t="shared" si="401"/>
        <v>36</v>
      </c>
      <c r="AM332" s="168">
        <f t="shared" si="401"/>
        <v>0</v>
      </c>
      <c r="AN332" s="168">
        <f t="shared" si="401"/>
        <v>0</v>
      </c>
      <c r="AO332" s="168">
        <f t="shared" si="401"/>
        <v>5342</v>
      </c>
      <c r="AP332" s="168">
        <f t="shared" si="401"/>
        <v>72</v>
      </c>
      <c r="AQ332" s="168">
        <f t="shared" si="401"/>
        <v>1562</v>
      </c>
      <c r="AR332" s="168">
        <f t="shared" si="401"/>
        <v>0</v>
      </c>
      <c r="AS332" s="447">
        <f>SUM(AG332,AH332,AK332,AL332,AO332)</f>
        <v>9288</v>
      </c>
      <c r="AT332" s="462">
        <f t="shared" si="401"/>
        <v>0</v>
      </c>
      <c r="AU332" s="462">
        <f t="shared" si="401"/>
        <v>3523</v>
      </c>
      <c r="AV332" s="168">
        <f t="shared" si="401"/>
        <v>3164</v>
      </c>
      <c r="AW332" s="168">
        <f t="shared" si="401"/>
        <v>347</v>
      </c>
      <c r="AX332" s="168">
        <f t="shared" si="401"/>
        <v>12</v>
      </c>
      <c r="AY332" s="462">
        <f t="shared" si="401"/>
        <v>84</v>
      </c>
      <c r="AZ332" s="168">
        <f t="shared" si="401"/>
        <v>84</v>
      </c>
      <c r="BA332" s="462">
        <f t="shared" si="401"/>
        <v>654</v>
      </c>
      <c r="BB332" s="462">
        <f t="shared" si="401"/>
        <v>1476</v>
      </c>
      <c r="BC332" s="168">
        <f t="shared" si="401"/>
        <v>181</v>
      </c>
      <c r="BD332" s="168">
        <f t="shared" si="401"/>
        <v>998</v>
      </c>
      <c r="BE332" s="168">
        <f t="shared" si="401"/>
        <v>958</v>
      </c>
      <c r="BF332" s="168">
        <f t="shared" si="401"/>
        <v>297</v>
      </c>
      <c r="BG332" s="462">
        <f t="shared" si="401"/>
        <v>18</v>
      </c>
      <c r="BH332" s="462">
        <f t="shared" si="401"/>
        <v>927</v>
      </c>
      <c r="BI332" s="462">
        <f t="shared" si="401"/>
        <v>123</v>
      </c>
      <c r="BJ332" s="462">
        <f>SUM(BJ348,BJ397,BJ414,BJ462)</f>
        <v>4879</v>
      </c>
      <c r="BK332" s="462">
        <f>SUM(BK348,BK397,BK414,BK462)</f>
        <v>478</v>
      </c>
      <c r="BL332" s="462">
        <f>SUM(BL348,BL397,BL414,BL462)</f>
        <v>1041</v>
      </c>
      <c r="BM332" s="168">
        <f t="shared" si="401"/>
        <v>0</v>
      </c>
      <c r="BN332" s="168">
        <f t="shared" si="401"/>
        <v>0</v>
      </c>
      <c r="BO332" s="168">
        <f t="shared" si="401"/>
        <v>0</v>
      </c>
      <c r="BP332" s="168">
        <f>SUM(BP348,BP397,BP414,BP462)</f>
        <v>1041</v>
      </c>
      <c r="BQ332" s="462">
        <f t="shared" si="362"/>
        <v>13203</v>
      </c>
      <c r="BR332" s="168">
        <f t="shared" ref="BR332:CJ332" si="402">SUM(BR348,BR397,BR414,BR462)</f>
        <v>0</v>
      </c>
      <c r="BS332" s="168">
        <f t="shared" si="402"/>
        <v>0</v>
      </c>
      <c r="BT332" s="168">
        <f t="shared" si="402"/>
        <v>0</v>
      </c>
      <c r="BU332" s="168">
        <f t="shared" si="402"/>
        <v>0</v>
      </c>
      <c r="BV332" s="168">
        <f t="shared" si="402"/>
        <v>0</v>
      </c>
      <c r="BW332" s="168">
        <f t="shared" si="402"/>
        <v>0</v>
      </c>
      <c r="BX332" s="168">
        <f t="shared" si="402"/>
        <v>0</v>
      </c>
      <c r="BY332" s="168">
        <f t="shared" si="402"/>
        <v>0</v>
      </c>
      <c r="BZ332" s="168">
        <f t="shared" si="402"/>
        <v>0</v>
      </c>
      <c r="CA332" s="168">
        <f t="shared" si="402"/>
        <v>0</v>
      </c>
      <c r="CB332" s="168">
        <f t="shared" si="402"/>
        <v>0</v>
      </c>
      <c r="CC332" s="168">
        <f t="shared" si="402"/>
        <v>0</v>
      </c>
      <c r="CD332" s="168">
        <f t="shared" si="402"/>
        <v>0</v>
      </c>
      <c r="CE332" s="168">
        <f t="shared" si="402"/>
        <v>0</v>
      </c>
      <c r="CF332" s="168">
        <f t="shared" si="402"/>
        <v>0</v>
      </c>
      <c r="CG332" s="168">
        <f t="shared" si="402"/>
        <v>0</v>
      </c>
      <c r="CH332" s="168">
        <f t="shared" si="402"/>
        <v>0</v>
      </c>
      <c r="CI332" s="168">
        <f t="shared" si="402"/>
        <v>0</v>
      </c>
      <c r="CJ332" s="168">
        <f t="shared" si="402"/>
        <v>0</v>
      </c>
      <c r="CK332" s="168"/>
      <c r="CL332" s="168"/>
      <c r="CM332" s="168"/>
      <c r="CN332" s="168"/>
      <c r="CO332" s="168"/>
      <c r="CP332" s="571">
        <f t="shared" si="343"/>
        <v>0</v>
      </c>
      <c r="CQ332" s="168"/>
      <c r="CR332" s="168"/>
      <c r="CS332" s="168"/>
      <c r="CT332" s="168"/>
      <c r="CU332" s="168"/>
      <c r="CV332" s="168"/>
      <c r="CW332" s="168"/>
      <c r="CX332" s="168"/>
      <c r="CY332" s="168"/>
      <c r="CZ332" s="71"/>
      <c r="DA332" s="71"/>
      <c r="DB332" s="190">
        <f t="shared" si="346"/>
        <v>0</v>
      </c>
      <c r="DC332" s="71">
        <f t="shared" si="347"/>
        <v>0</v>
      </c>
      <c r="DD332" s="71"/>
      <c r="DE332" s="71"/>
      <c r="DF332" s="71"/>
      <c r="DG332" s="190">
        <f t="shared" si="348"/>
        <v>0</v>
      </c>
      <c r="DH332" s="71">
        <f t="shared" si="349"/>
        <v>0</v>
      </c>
      <c r="DI332" s="71"/>
      <c r="DJ332" s="71"/>
      <c r="DK332" s="71"/>
      <c r="DL332" s="71"/>
      <c r="DM332" s="71"/>
      <c r="DN332" s="71"/>
      <c r="DO332" s="71"/>
      <c r="DP332" s="71"/>
      <c r="DQ332" s="71"/>
      <c r="DR332" s="71"/>
      <c r="DS332" s="71"/>
      <c r="DT332" s="71"/>
      <c r="DU332" s="71"/>
      <c r="DV332" s="71"/>
      <c r="DW332" s="71"/>
      <c r="DX332" s="71"/>
      <c r="DY332" s="71"/>
      <c r="DZ332" s="71"/>
      <c r="EA332" s="71"/>
      <c r="EB332" s="71"/>
      <c r="EC332" s="71"/>
      <c r="ED332" s="71"/>
      <c r="EE332" s="71"/>
      <c r="EF332" s="71"/>
      <c r="EG332" s="71"/>
      <c r="EH332" s="71"/>
      <c r="EI332" s="74"/>
      <c r="EJ332" s="74"/>
      <c r="EK332" s="74"/>
      <c r="EL332" s="74"/>
      <c r="EM332" s="74"/>
      <c r="EN332" s="74"/>
      <c r="EO332" s="74"/>
      <c r="EP332" s="74"/>
      <c r="EQ332" s="74"/>
      <c r="ER332" s="74"/>
      <c r="ES332" s="74"/>
      <c r="ET332" s="74"/>
      <c r="EU332" s="74"/>
      <c r="EV332" s="74"/>
      <c r="EW332" s="74"/>
      <c r="EX332" s="74"/>
      <c r="EY332" s="74"/>
      <c r="EZ332" s="74"/>
      <c r="FA332" s="74"/>
      <c r="FB332" s="74"/>
    </row>
    <row r="333" spans="2:158" s="78" customFormat="1" ht="35.25" customHeight="1">
      <c r="B333" s="725" t="s">
        <v>436</v>
      </c>
      <c r="C333" s="723" t="s">
        <v>437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0"/>
      <c r="P333" s="79"/>
      <c r="Q333" s="79"/>
      <c r="R333" s="79"/>
      <c r="S333" s="79"/>
      <c r="T333" s="79"/>
      <c r="U333" s="79"/>
      <c r="V333" s="79"/>
      <c r="W333" s="79"/>
      <c r="X333" s="79"/>
      <c r="Y333" s="81">
        <f>SUM(Y349,Y366)</f>
        <v>38415</v>
      </c>
      <c r="Z333" s="81">
        <f t="shared" ref="Z333:BP333" si="403">SUM(Z349,Z366)</f>
        <v>0</v>
      </c>
      <c r="AA333" s="81">
        <f t="shared" si="403"/>
        <v>0</v>
      </c>
      <c r="AB333" s="81">
        <f t="shared" si="403"/>
        <v>0</v>
      </c>
      <c r="AC333" s="81">
        <f t="shared" si="403"/>
        <v>0</v>
      </c>
      <c r="AD333" s="81">
        <f t="shared" si="403"/>
        <v>0</v>
      </c>
      <c r="AE333" s="81">
        <f t="shared" si="403"/>
        <v>0</v>
      </c>
      <c r="AF333" s="450">
        <f t="shared" si="403"/>
        <v>1.6</v>
      </c>
      <c r="AG333" s="81">
        <f t="shared" si="403"/>
        <v>0</v>
      </c>
      <c r="AH333" s="81">
        <f t="shared" si="403"/>
        <v>0</v>
      </c>
      <c r="AI333" s="81">
        <f t="shared" si="403"/>
        <v>0</v>
      </c>
      <c r="AJ333" s="81">
        <f t="shared" si="403"/>
        <v>0</v>
      </c>
      <c r="AK333" s="81">
        <f t="shared" si="403"/>
        <v>0</v>
      </c>
      <c r="AL333" s="81">
        <f t="shared" si="403"/>
        <v>0</v>
      </c>
      <c r="AM333" s="81">
        <f t="shared" si="403"/>
        <v>0</v>
      </c>
      <c r="AN333" s="81">
        <f t="shared" si="403"/>
        <v>0</v>
      </c>
      <c r="AO333" s="81">
        <f t="shared" si="403"/>
        <v>0</v>
      </c>
      <c r="AP333" s="81">
        <f t="shared" si="403"/>
        <v>0</v>
      </c>
      <c r="AQ333" s="81">
        <f t="shared" si="403"/>
        <v>0</v>
      </c>
      <c r="AR333" s="81">
        <f t="shared" si="403"/>
        <v>0</v>
      </c>
      <c r="AS333" s="450">
        <f t="shared" si="403"/>
        <v>0</v>
      </c>
      <c r="AT333" s="450">
        <f t="shared" si="403"/>
        <v>0</v>
      </c>
      <c r="AU333" s="450">
        <f t="shared" si="403"/>
        <v>0</v>
      </c>
      <c r="AV333" s="81">
        <f t="shared" si="403"/>
        <v>0</v>
      </c>
      <c r="AW333" s="81">
        <f t="shared" si="403"/>
        <v>0</v>
      </c>
      <c r="AX333" s="81">
        <f t="shared" si="403"/>
        <v>0</v>
      </c>
      <c r="AY333" s="450">
        <f t="shared" si="403"/>
        <v>0</v>
      </c>
      <c r="AZ333" s="81">
        <f t="shared" si="403"/>
        <v>0</v>
      </c>
      <c r="BA333" s="450">
        <f t="shared" si="403"/>
        <v>0</v>
      </c>
      <c r="BB333" s="450">
        <f t="shared" si="403"/>
        <v>0</v>
      </c>
      <c r="BC333" s="81">
        <f t="shared" si="403"/>
        <v>0</v>
      </c>
      <c r="BD333" s="81">
        <f t="shared" si="403"/>
        <v>0</v>
      </c>
      <c r="BE333" s="81">
        <f t="shared" si="403"/>
        <v>0</v>
      </c>
      <c r="BF333" s="81">
        <f t="shared" si="403"/>
        <v>0</v>
      </c>
      <c r="BG333" s="450">
        <f t="shared" si="403"/>
        <v>0</v>
      </c>
      <c r="BH333" s="450">
        <f t="shared" si="403"/>
        <v>0</v>
      </c>
      <c r="BI333" s="450">
        <f t="shared" si="403"/>
        <v>0</v>
      </c>
      <c r="BJ333" s="450">
        <f t="shared" ref="BJ333:BJ348" si="404">SUM(BJ349,BJ366)</f>
        <v>1.6</v>
      </c>
      <c r="BK333" s="450">
        <f t="shared" si="403"/>
        <v>0</v>
      </c>
      <c r="BL333" s="450">
        <f t="shared" si="403"/>
        <v>0</v>
      </c>
      <c r="BM333" s="81">
        <f t="shared" si="403"/>
        <v>0</v>
      </c>
      <c r="BN333" s="81">
        <f t="shared" si="403"/>
        <v>0</v>
      </c>
      <c r="BO333" s="81">
        <f t="shared" si="403"/>
        <v>0</v>
      </c>
      <c r="BP333" s="81">
        <f t="shared" si="403"/>
        <v>0</v>
      </c>
      <c r="BQ333" s="462">
        <f t="shared" ref="BQ333:BQ366" si="405">SUM(AT333,AU333,AY333,BA333,BB333,BG333,BH333,BI333,BJ333,BK333,BL333)</f>
        <v>1.6</v>
      </c>
      <c r="BR333" s="557"/>
      <c r="BS333" s="557"/>
      <c r="BT333" s="557"/>
      <c r="BU333" s="557"/>
      <c r="BV333" s="557"/>
      <c r="BW333" s="557"/>
      <c r="BX333" s="557"/>
      <c r="BY333" s="557"/>
      <c r="BZ333" s="557"/>
      <c r="CA333" s="557"/>
      <c r="CB333" s="557"/>
      <c r="CC333" s="557"/>
      <c r="CD333" s="557"/>
      <c r="CE333" s="557"/>
      <c r="CF333" s="557"/>
      <c r="CG333" s="557"/>
      <c r="CH333" s="557"/>
      <c r="CI333" s="557"/>
      <c r="CJ333" s="557"/>
      <c r="CK333" s="557"/>
      <c r="CL333" s="557"/>
      <c r="CM333" s="557"/>
      <c r="CN333" s="557"/>
      <c r="CO333" s="557"/>
      <c r="CP333" s="306">
        <f t="shared" si="343"/>
        <v>0</v>
      </c>
      <c r="CQ333" s="557"/>
      <c r="CR333" s="557"/>
      <c r="CS333" s="557"/>
      <c r="CT333" s="557"/>
      <c r="CU333" s="557"/>
      <c r="CV333" s="557"/>
      <c r="CW333" s="557"/>
      <c r="CX333" s="557"/>
      <c r="CY333" s="557"/>
      <c r="CZ333" s="79"/>
      <c r="DA333" s="79"/>
      <c r="DB333" s="188">
        <f t="shared" si="346"/>
        <v>0</v>
      </c>
      <c r="DC333" s="38">
        <f t="shared" si="347"/>
        <v>0</v>
      </c>
      <c r="DD333" s="79"/>
      <c r="DE333" s="79"/>
      <c r="DF333" s="79"/>
      <c r="DG333" s="188">
        <f t="shared" si="348"/>
        <v>0</v>
      </c>
      <c r="DH333" s="38">
        <f t="shared" si="349"/>
        <v>0</v>
      </c>
      <c r="DI333" s="79"/>
      <c r="DJ333" s="79"/>
      <c r="DK333" s="79"/>
      <c r="DL333" s="79"/>
      <c r="DM333" s="79"/>
      <c r="DN333" s="79"/>
      <c r="DO333" s="79"/>
      <c r="DP333" s="79"/>
      <c r="DQ333" s="79"/>
      <c r="DR333" s="79"/>
      <c r="DS333" s="79"/>
      <c r="DT333" s="79"/>
      <c r="DU333" s="79"/>
      <c r="DV333" s="79"/>
      <c r="DW333" s="79"/>
      <c r="DX333" s="79"/>
      <c r="DY333" s="79"/>
      <c r="DZ333" s="79"/>
      <c r="EA333" s="79"/>
      <c r="EB333" s="79"/>
      <c r="EC333" s="79"/>
      <c r="ED333" s="79"/>
      <c r="EE333" s="79"/>
      <c r="EF333" s="79"/>
      <c r="EG333" s="79"/>
      <c r="EH333" s="79"/>
      <c r="EI333" s="82"/>
      <c r="EJ333" s="82"/>
      <c r="EK333" s="82"/>
      <c r="EL333" s="82"/>
      <c r="EM333" s="82"/>
      <c r="EN333" s="82"/>
      <c r="EO333" s="82"/>
      <c r="EP333" s="82"/>
      <c r="EQ333" s="82"/>
      <c r="ER333" s="82"/>
      <c r="ES333" s="82"/>
      <c r="ET333" s="82"/>
      <c r="EU333" s="82"/>
      <c r="EV333" s="82"/>
      <c r="EW333" s="82"/>
      <c r="EX333" s="82"/>
      <c r="EY333" s="82"/>
      <c r="EZ333" s="82"/>
      <c r="FA333" s="82"/>
      <c r="FB333" s="82"/>
    </row>
    <row r="334" spans="2:158" s="78" customFormat="1" ht="15.75" customHeight="1">
      <c r="B334" s="726"/>
      <c r="C334" s="724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0"/>
      <c r="P334" s="79"/>
      <c r="Q334" s="79"/>
      <c r="R334" s="79"/>
      <c r="S334" s="79"/>
      <c r="T334" s="79"/>
      <c r="U334" s="79"/>
      <c r="V334" s="79"/>
      <c r="W334" s="79"/>
      <c r="X334" s="79"/>
      <c r="Y334" s="81">
        <f>SUM(Y335:Y348)</f>
        <v>38415</v>
      </c>
      <c r="Z334" s="81"/>
      <c r="AA334" s="81"/>
      <c r="AB334" s="81"/>
      <c r="AC334" s="81"/>
      <c r="AD334" s="81"/>
      <c r="AE334" s="81"/>
      <c r="AF334" s="447">
        <f t="shared" si="344"/>
        <v>1607</v>
      </c>
      <c r="AG334" s="81">
        <f t="shared" ref="AG334:AR334" si="406">SUM(AG335:AG348)</f>
        <v>0</v>
      </c>
      <c r="AH334" s="81">
        <f t="shared" si="406"/>
        <v>0</v>
      </c>
      <c r="AI334" s="81">
        <f t="shared" si="406"/>
        <v>0</v>
      </c>
      <c r="AJ334" s="81">
        <f t="shared" si="406"/>
        <v>0</v>
      </c>
      <c r="AK334" s="81">
        <f t="shared" si="406"/>
        <v>0</v>
      </c>
      <c r="AL334" s="81">
        <f t="shared" si="406"/>
        <v>0</v>
      </c>
      <c r="AM334" s="81">
        <f>SUM(AM335:AM348)</f>
        <v>0</v>
      </c>
      <c r="AN334" s="81">
        <f>SUM(AN335:AN348)</f>
        <v>0</v>
      </c>
      <c r="AO334" s="81">
        <f>SUM(AO335:AO348)</f>
        <v>0</v>
      </c>
      <c r="AP334" s="81">
        <f t="shared" si="406"/>
        <v>0</v>
      </c>
      <c r="AQ334" s="81">
        <f t="shared" si="406"/>
        <v>0</v>
      </c>
      <c r="AR334" s="81">
        <f t="shared" si="406"/>
        <v>0</v>
      </c>
      <c r="AS334" s="447"/>
      <c r="AT334" s="450">
        <f t="shared" ref="AT334:BP334" si="407">SUM(AT335:AT348)</f>
        <v>0</v>
      </c>
      <c r="AU334" s="450">
        <f t="shared" si="407"/>
        <v>0</v>
      </c>
      <c r="AV334" s="81">
        <f t="shared" si="407"/>
        <v>0</v>
      </c>
      <c r="AW334" s="81">
        <f t="shared" si="407"/>
        <v>0</v>
      </c>
      <c r="AX334" s="81">
        <f t="shared" si="407"/>
        <v>0</v>
      </c>
      <c r="AY334" s="450">
        <f t="shared" si="407"/>
        <v>0</v>
      </c>
      <c r="AZ334" s="81">
        <f t="shared" si="407"/>
        <v>0</v>
      </c>
      <c r="BA334" s="450">
        <f t="shared" si="407"/>
        <v>0</v>
      </c>
      <c r="BB334" s="450">
        <f t="shared" si="407"/>
        <v>0</v>
      </c>
      <c r="BC334" s="81">
        <f t="shared" si="407"/>
        <v>0</v>
      </c>
      <c r="BD334" s="81">
        <f t="shared" si="407"/>
        <v>0</v>
      </c>
      <c r="BE334" s="81">
        <f t="shared" si="407"/>
        <v>0</v>
      </c>
      <c r="BF334" s="81">
        <f t="shared" si="407"/>
        <v>0</v>
      </c>
      <c r="BG334" s="450">
        <f t="shared" si="407"/>
        <v>0</v>
      </c>
      <c r="BH334" s="450">
        <f t="shared" si="407"/>
        <v>0</v>
      </c>
      <c r="BI334" s="450">
        <f t="shared" si="407"/>
        <v>0</v>
      </c>
      <c r="BJ334" s="450">
        <f t="shared" si="404"/>
        <v>1607</v>
      </c>
      <c r="BK334" s="450">
        <f t="shared" si="407"/>
        <v>0</v>
      </c>
      <c r="BL334" s="450">
        <f t="shared" si="407"/>
        <v>0</v>
      </c>
      <c r="BM334" s="81">
        <f t="shared" si="407"/>
        <v>0</v>
      </c>
      <c r="BN334" s="81">
        <f t="shared" si="407"/>
        <v>0</v>
      </c>
      <c r="BO334" s="81">
        <f t="shared" si="407"/>
        <v>0</v>
      </c>
      <c r="BP334" s="81">
        <f t="shared" si="407"/>
        <v>0</v>
      </c>
      <c r="BQ334" s="462">
        <f t="shared" si="405"/>
        <v>1607</v>
      </c>
      <c r="BR334" s="557"/>
      <c r="BS334" s="557"/>
      <c r="BT334" s="557"/>
      <c r="BU334" s="557"/>
      <c r="BV334" s="557"/>
      <c r="BW334" s="557"/>
      <c r="BX334" s="557"/>
      <c r="BY334" s="557"/>
      <c r="BZ334" s="557"/>
      <c r="CA334" s="557"/>
      <c r="CB334" s="557"/>
      <c r="CC334" s="557"/>
      <c r="CD334" s="557"/>
      <c r="CE334" s="557"/>
      <c r="CF334" s="557"/>
      <c r="CG334" s="557"/>
      <c r="CH334" s="557"/>
      <c r="CI334" s="557"/>
      <c r="CJ334" s="557"/>
      <c r="CK334" s="557"/>
      <c r="CL334" s="557"/>
      <c r="CM334" s="557"/>
      <c r="CN334" s="557"/>
      <c r="CO334" s="557"/>
      <c r="CP334" s="306">
        <f t="shared" si="343"/>
        <v>0</v>
      </c>
      <c r="CQ334" s="557"/>
      <c r="CR334" s="557"/>
      <c r="CS334" s="557"/>
      <c r="CT334" s="557"/>
      <c r="CU334" s="557"/>
      <c r="CV334" s="557"/>
      <c r="CW334" s="557"/>
      <c r="CX334" s="557"/>
      <c r="CY334" s="557"/>
      <c r="CZ334" s="79"/>
      <c r="DA334" s="79"/>
      <c r="DB334" s="188">
        <f t="shared" si="346"/>
        <v>0</v>
      </c>
      <c r="DC334" s="38">
        <f t="shared" si="347"/>
        <v>0</v>
      </c>
      <c r="DD334" s="79"/>
      <c r="DE334" s="79"/>
      <c r="DF334" s="79"/>
      <c r="DG334" s="188">
        <f t="shared" si="348"/>
        <v>0</v>
      </c>
      <c r="DH334" s="38">
        <f t="shared" si="349"/>
        <v>0</v>
      </c>
      <c r="DI334" s="79"/>
      <c r="DJ334" s="79"/>
      <c r="DK334" s="79"/>
      <c r="DL334" s="79"/>
      <c r="DM334" s="79"/>
      <c r="DN334" s="79"/>
      <c r="DO334" s="79"/>
      <c r="DP334" s="79"/>
      <c r="DQ334" s="79"/>
      <c r="DR334" s="79"/>
      <c r="DS334" s="79"/>
      <c r="DT334" s="79"/>
      <c r="DU334" s="79"/>
      <c r="DV334" s="79"/>
      <c r="DW334" s="79"/>
      <c r="DX334" s="79"/>
      <c r="DY334" s="79"/>
      <c r="DZ334" s="79"/>
      <c r="EA334" s="79"/>
      <c r="EB334" s="79"/>
      <c r="EC334" s="79"/>
      <c r="ED334" s="79"/>
      <c r="EE334" s="79"/>
      <c r="EF334" s="79"/>
      <c r="EG334" s="79"/>
      <c r="EH334" s="79"/>
      <c r="EI334" s="82"/>
      <c r="EJ334" s="82"/>
      <c r="EK334" s="82"/>
      <c r="EL334" s="82"/>
      <c r="EM334" s="82"/>
      <c r="EN334" s="82"/>
      <c r="EO334" s="82"/>
      <c r="EP334" s="82"/>
      <c r="EQ334" s="82"/>
      <c r="ER334" s="82"/>
      <c r="ES334" s="82"/>
      <c r="ET334" s="82"/>
      <c r="EU334" s="82"/>
      <c r="EV334" s="82"/>
      <c r="EW334" s="82"/>
      <c r="EX334" s="82"/>
      <c r="EY334" s="82"/>
      <c r="EZ334" s="82"/>
      <c r="FA334" s="82"/>
      <c r="FB334" s="82"/>
    </row>
    <row r="335" spans="2:158" s="69" customFormat="1" ht="12">
      <c r="B335" s="261"/>
      <c r="C335" s="77" t="s">
        <v>385</v>
      </c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2"/>
      <c r="P335" s="71"/>
      <c r="Q335" s="71"/>
      <c r="R335" s="71"/>
      <c r="S335" s="71"/>
      <c r="T335" s="71"/>
      <c r="U335" s="71"/>
      <c r="V335" s="71"/>
      <c r="W335" s="71"/>
      <c r="X335" s="71"/>
      <c r="Y335" s="75">
        <f t="shared" ref="Y335:Y348" si="408">Y351+Y368</f>
        <v>477</v>
      </c>
      <c r="Z335" s="73"/>
      <c r="AA335" s="73"/>
      <c r="AB335" s="73"/>
      <c r="AC335" s="73"/>
      <c r="AD335" s="73"/>
      <c r="AE335" s="73"/>
      <c r="AF335" s="447">
        <f t="shared" si="344"/>
        <v>115</v>
      </c>
      <c r="AG335" s="168"/>
      <c r="AH335" s="168"/>
      <c r="AI335" s="168"/>
      <c r="AJ335" s="168"/>
      <c r="AK335" s="168"/>
      <c r="AL335" s="168"/>
      <c r="AM335" s="168"/>
      <c r="AN335" s="168"/>
      <c r="AO335" s="168"/>
      <c r="AP335" s="168"/>
      <c r="AQ335" s="168"/>
      <c r="AR335" s="168"/>
      <c r="AS335" s="447">
        <f t="shared" si="338"/>
        <v>0</v>
      </c>
      <c r="AT335" s="462"/>
      <c r="AU335" s="450">
        <f t="shared" si="340"/>
        <v>0</v>
      </c>
      <c r="AV335" s="168"/>
      <c r="AW335" s="168"/>
      <c r="AX335" s="168"/>
      <c r="AY335" s="462"/>
      <c r="AZ335" s="168"/>
      <c r="BA335" s="462"/>
      <c r="BB335" s="447">
        <f t="shared" si="341"/>
        <v>0</v>
      </c>
      <c r="BC335" s="168"/>
      <c r="BD335" s="168"/>
      <c r="BE335" s="168"/>
      <c r="BF335" s="168"/>
      <c r="BG335" s="462"/>
      <c r="BH335" s="462"/>
      <c r="BI335" s="462"/>
      <c r="BJ335" s="450">
        <f t="shared" si="404"/>
        <v>115</v>
      </c>
      <c r="BK335" s="462"/>
      <c r="BL335" s="450">
        <f t="shared" si="342"/>
        <v>0</v>
      </c>
      <c r="BM335" s="168"/>
      <c r="BN335" s="168"/>
      <c r="BO335" s="168"/>
      <c r="BP335" s="168"/>
      <c r="BQ335" s="462">
        <f t="shared" si="405"/>
        <v>115</v>
      </c>
      <c r="BR335" s="168"/>
      <c r="BS335" s="168"/>
      <c r="BT335" s="168"/>
      <c r="BU335" s="168"/>
      <c r="BV335" s="168"/>
      <c r="BW335" s="168"/>
      <c r="BX335" s="168"/>
      <c r="BY335" s="168"/>
      <c r="BZ335" s="168"/>
      <c r="CA335" s="168"/>
      <c r="CB335" s="168"/>
      <c r="CC335" s="168"/>
      <c r="CD335" s="168"/>
      <c r="CE335" s="168"/>
      <c r="CF335" s="168"/>
      <c r="CG335" s="168"/>
      <c r="CH335" s="168"/>
      <c r="CI335" s="168"/>
      <c r="CJ335" s="168"/>
      <c r="CK335" s="168"/>
      <c r="CL335" s="168"/>
      <c r="CM335" s="168"/>
      <c r="CN335" s="168"/>
      <c r="CO335" s="168"/>
      <c r="CP335" s="571">
        <f t="shared" si="343"/>
        <v>0</v>
      </c>
      <c r="CQ335" s="168"/>
      <c r="CR335" s="168"/>
      <c r="CS335" s="168"/>
      <c r="CT335" s="168"/>
      <c r="CU335" s="168"/>
      <c r="CV335" s="168"/>
      <c r="CW335" s="168"/>
      <c r="CX335" s="168"/>
      <c r="CY335" s="168"/>
      <c r="CZ335" s="71"/>
      <c r="DA335" s="71"/>
      <c r="DB335" s="190">
        <f t="shared" si="346"/>
        <v>0</v>
      </c>
      <c r="DC335" s="71">
        <f t="shared" si="347"/>
        <v>0</v>
      </c>
      <c r="DD335" s="71"/>
      <c r="DE335" s="71"/>
      <c r="DF335" s="71"/>
      <c r="DG335" s="190">
        <f t="shared" si="348"/>
        <v>0</v>
      </c>
      <c r="DH335" s="71">
        <f t="shared" si="349"/>
        <v>0</v>
      </c>
      <c r="DI335" s="71"/>
      <c r="DJ335" s="71"/>
      <c r="DK335" s="71"/>
      <c r="DL335" s="71"/>
      <c r="DM335" s="71"/>
      <c r="DN335" s="71"/>
      <c r="DO335" s="71"/>
      <c r="DP335" s="71"/>
      <c r="DQ335" s="71"/>
      <c r="DR335" s="71"/>
      <c r="DS335" s="71"/>
      <c r="DT335" s="71"/>
      <c r="DU335" s="71"/>
      <c r="DV335" s="71"/>
      <c r="DW335" s="71"/>
      <c r="DX335" s="71"/>
      <c r="DY335" s="71"/>
      <c r="DZ335" s="71"/>
      <c r="EA335" s="71"/>
      <c r="EB335" s="71"/>
      <c r="EC335" s="71"/>
      <c r="ED335" s="71"/>
      <c r="EE335" s="71"/>
      <c r="EF335" s="71"/>
      <c r="EG335" s="71"/>
      <c r="EH335" s="71"/>
      <c r="EI335" s="74"/>
      <c r="EJ335" s="74"/>
      <c r="EK335" s="74"/>
      <c r="EL335" s="74"/>
      <c r="EM335" s="74"/>
      <c r="EN335" s="74"/>
      <c r="EO335" s="74"/>
      <c r="EP335" s="74"/>
      <c r="EQ335" s="74"/>
      <c r="ER335" s="74"/>
      <c r="ES335" s="74"/>
      <c r="ET335" s="74"/>
      <c r="EU335" s="74"/>
      <c r="EV335" s="74"/>
      <c r="EW335" s="74"/>
      <c r="EX335" s="74"/>
      <c r="EY335" s="74"/>
      <c r="EZ335" s="74"/>
      <c r="FA335" s="74"/>
      <c r="FB335" s="74"/>
    </row>
    <row r="336" spans="2:158" s="69" customFormat="1" ht="12">
      <c r="B336" s="261"/>
      <c r="C336" s="77" t="s">
        <v>386</v>
      </c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2"/>
      <c r="P336" s="71"/>
      <c r="Q336" s="71"/>
      <c r="R336" s="71"/>
      <c r="S336" s="71"/>
      <c r="T336" s="71"/>
      <c r="U336" s="71"/>
      <c r="V336" s="71"/>
      <c r="W336" s="71"/>
      <c r="X336" s="71"/>
      <c r="Y336" s="75">
        <f t="shared" si="408"/>
        <v>63</v>
      </c>
      <c r="Z336" s="73"/>
      <c r="AA336" s="73"/>
      <c r="AB336" s="73"/>
      <c r="AC336" s="73"/>
      <c r="AD336" s="73"/>
      <c r="AE336" s="73"/>
      <c r="AF336" s="447">
        <f t="shared" si="344"/>
        <v>8</v>
      </c>
      <c r="AG336" s="168"/>
      <c r="AH336" s="168"/>
      <c r="AI336" s="168"/>
      <c r="AJ336" s="168"/>
      <c r="AK336" s="168"/>
      <c r="AL336" s="168"/>
      <c r="AM336" s="168"/>
      <c r="AN336" s="168"/>
      <c r="AO336" s="168"/>
      <c r="AP336" s="168"/>
      <c r="AQ336" s="168"/>
      <c r="AR336" s="168"/>
      <c r="AS336" s="447">
        <f t="shared" si="338"/>
        <v>0</v>
      </c>
      <c r="AT336" s="462"/>
      <c r="AU336" s="450">
        <f t="shared" si="340"/>
        <v>0</v>
      </c>
      <c r="AV336" s="168"/>
      <c r="AW336" s="168"/>
      <c r="AX336" s="168"/>
      <c r="AY336" s="462"/>
      <c r="AZ336" s="168"/>
      <c r="BA336" s="462"/>
      <c r="BB336" s="447">
        <f t="shared" si="341"/>
        <v>0</v>
      </c>
      <c r="BC336" s="168"/>
      <c r="BD336" s="168"/>
      <c r="BE336" s="168"/>
      <c r="BF336" s="168"/>
      <c r="BG336" s="462"/>
      <c r="BH336" s="462"/>
      <c r="BI336" s="462"/>
      <c r="BJ336" s="450">
        <f t="shared" si="404"/>
        <v>8</v>
      </c>
      <c r="BK336" s="462"/>
      <c r="BL336" s="450">
        <f t="shared" si="342"/>
        <v>0</v>
      </c>
      <c r="BM336" s="168"/>
      <c r="BN336" s="168"/>
      <c r="BO336" s="168"/>
      <c r="BP336" s="168"/>
      <c r="BQ336" s="462">
        <f t="shared" si="405"/>
        <v>8</v>
      </c>
      <c r="BR336" s="168"/>
      <c r="BS336" s="168"/>
      <c r="BT336" s="168"/>
      <c r="BU336" s="168"/>
      <c r="BV336" s="168"/>
      <c r="BW336" s="168"/>
      <c r="BX336" s="168"/>
      <c r="BY336" s="168"/>
      <c r="BZ336" s="168"/>
      <c r="CA336" s="168"/>
      <c r="CB336" s="168"/>
      <c r="CC336" s="168"/>
      <c r="CD336" s="168"/>
      <c r="CE336" s="168"/>
      <c r="CF336" s="168"/>
      <c r="CG336" s="168"/>
      <c r="CH336" s="168"/>
      <c r="CI336" s="168"/>
      <c r="CJ336" s="168"/>
      <c r="CK336" s="168"/>
      <c r="CL336" s="168"/>
      <c r="CM336" s="168"/>
      <c r="CN336" s="168"/>
      <c r="CO336" s="168"/>
      <c r="CP336" s="571">
        <f t="shared" si="343"/>
        <v>0</v>
      </c>
      <c r="CQ336" s="168"/>
      <c r="CR336" s="168"/>
      <c r="CS336" s="168"/>
      <c r="CT336" s="168"/>
      <c r="CU336" s="168"/>
      <c r="CV336" s="168"/>
      <c r="CW336" s="168"/>
      <c r="CX336" s="168"/>
      <c r="CY336" s="168"/>
      <c r="CZ336" s="71"/>
      <c r="DA336" s="71"/>
      <c r="DB336" s="190">
        <f t="shared" si="346"/>
        <v>0</v>
      </c>
      <c r="DC336" s="71">
        <f t="shared" si="347"/>
        <v>0</v>
      </c>
      <c r="DD336" s="71"/>
      <c r="DE336" s="71"/>
      <c r="DF336" s="71"/>
      <c r="DG336" s="190">
        <f t="shared" si="348"/>
        <v>0</v>
      </c>
      <c r="DH336" s="71">
        <f t="shared" si="349"/>
        <v>0</v>
      </c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1"/>
      <c r="DW336" s="71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</row>
    <row r="337" spans="2:158" s="69" customFormat="1" ht="12">
      <c r="B337" s="261"/>
      <c r="C337" s="77" t="s">
        <v>387</v>
      </c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2"/>
      <c r="P337" s="71"/>
      <c r="Q337" s="71"/>
      <c r="R337" s="71"/>
      <c r="S337" s="71"/>
      <c r="T337" s="71"/>
      <c r="U337" s="71"/>
      <c r="V337" s="71"/>
      <c r="W337" s="71"/>
      <c r="X337" s="71"/>
      <c r="Y337" s="75">
        <f t="shared" si="408"/>
        <v>117</v>
      </c>
      <c r="Z337" s="73"/>
      <c r="AA337" s="73"/>
      <c r="AB337" s="73"/>
      <c r="AC337" s="73"/>
      <c r="AD337" s="73"/>
      <c r="AE337" s="73"/>
      <c r="AF337" s="447">
        <f t="shared" si="344"/>
        <v>13</v>
      </c>
      <c r="AG337" s="168"/>
      <c r="AH337" s="168"/>
      <c r="AI337" s="168"/>
      <c r="AJ337" s="168"/>
      <c r="AK337" s="168"/>
      <c r="AL337" s="168"/>
      <c r="AM337" s="168"/>
      <c r="AN337" s="168"/>
      <c r="AO337" s="168"/>
      <c r="AP337" s="168"/>
      <c r="AQ337" s="168"/>
      <c r="AR337" s="168"/>
      <c r="AS337" s="447">
        <f t="shared" si="338"/>
        <v>0</v>
      </c>
      <c r="AT337" s="462"/>
      <c r="AU337" s="450">
        <f t="shared" si="340"/>
        <v>0</v>
      </c>
      <c r="AV337" s="168"/>
      <c r="AW337" s="168"/>
      <c r="AX337" s="168"/>
      <c r="AY337" s="462"/>
      <c r="AZ337" s="168"/>
      <c r="BA337" s="462"/>
      <c r="BB337" s="447">
        <f t="shared" si="341"/>
        <v>0</v>
      </c>
      <c r="BC337" s="168"/>
      <c r="BD337" s="168"/>
      <c r="BE337" s="168"/>
      <c r="BF337" s="168"/>
      <c r="BG337" s="462"/>
      <c r="BH337" s="462"/>
      <c r="BI337" s="462"/>
      <c r="BJ337" s="450">
        <f t="shared" si="404"/>
        <v>13</v>
      </c>
      <c r="BK337" s="462"/>
      <c r="BL337" s="450">
        <f t="shared" si="342"/>
        <v>0</v>
      </c>
      <c r="BM337" s="168"/>
      <c r="BN337" s="168"/>
      <c r="BO337" s="168"/>
      <c r="BP337" s="168"/>
      <c r="BQ337" s="462">
        <f t="shared" si="405"/>
        <v>13</v>
      </c>
      <c r="BR337" s="168"/>
      <c r="BS337" s="168"/>
      <c r="BT337" s="168"/>
      <c r="BU337" s="168"/>
      <c r="BV337" s="168"/>
      <c r="BW337" s="168"/>
      <c r="BX337" s="168"/>
      <c r="BY337" s="168"/>
      <c r="BZ337" s="168"/>
      <c r="CA337" s="168"/>
      <c r="CB337" s="168"/>
      <c r="CC337" s="168"/>
      <c r="CD337" s="168"/>
      <c r="CE337" s="168"/>
      <c r="CF337" s="168"/>
      <c r="CG337" s="168"/>
      <c r="CH337" s="168"/>
      <c r="CI337" s="168"/>
      <c r="CJ337" s="168"/>
      <c r="CK337" s="168"/>
      <c r="CL337" s="168"/>
      <c r="CM337" s="168"/>
      <c r="CN337" s="168"/>
      <c r="CO337" s="168"/>
      <c r="CP337" s="571">
        <f t="shared" si="343"/>
        <v>0</v>
      </c>
      <c r="CQ337" s="168"/>
      <c r="CR337" s="168"/>
      <c r="CS337" s="168"/>
      <c r="CT337" s="168"/>
      <c r="CU337" s="168"/>
      <c r="CV337" s="168"/>
      <c r="CW337" s="168"/>
      <c r="CX337" s="168"/>
      <c r="CY337" s="168"/>
      <c r="CZ337" s="71"/>
      <c r="DA337" s="71"/>
      <c r="DB337" s="190">
        <f t="shared" si="346"/>
        <v>0</v>
      </c>
      <c r="DC337" s="71">
        <f t="shared" si="347"/>
        <v>0</v>
      </c>
      <c r="DD337" s="71"/>
      <c r="DE337" s="71"/>
      <c r="DF337" s="71"/>
      <c r="DG337" s="190">
        <f t="shared" si="348"/>
        <v>0</v>
      </c>
      <c r="DH337" s="71">
        <f t="shared" si="349"/>
        <v>0</v>
      </c>
      <c r="DI337" s="71"/>
      <c r="DJ337" s="71"/>
      <c r="DK337" s="71"/>
      <c r="DL337" s="71"/>
      <c r="DM337" s="71"/>
      <c r="DN337" s="71"/>
      <c r="DO337" s="71"/>
      <c r="DP337" s="71"/>
      <c r="DQ337" s="71"/>
      <c r="DR337" s="71"/>
      <c r="DS337" s="71"/>
      <c r="DT337" s="71"/>
      <c r="DU337" s="71"/>
      <c r="DV337" s="71"/>
      <c r="DW337" s="71"/>
      <c r="DX337" s="71"/>
      <c r="DY337" s="71"/>
      <c r="DZ337" s="71"/>
      <c r="EA337" s="71"/>
      <c r="EB337" s="71"/>
      <c r="EC337" s="71"/>
      <c r="ED337" s="71"/>
      <c r="EE337" s="71"/>
      <c r="EF337" s="71"/>
      <c r="EG337" s="71"/>
      <c r="EH337" s="71"/>
      <c r="EI337" s="74"/>
      <c r="EJ337" s="74"/>
      <c r="EK337" s="74"/>
      <c r="EL337" s="74"/>
      <c r="EM337" s="74"/>
      <c r="EN337" s="74"/>
      <c r="EO337" s="74"/>
      <c r="EP337" s="74"/>
      <c r="EQ337" s="74"/>
      <c r="ER337" s="74"/>
      <c r="ES337" s="74"/>
      <c r="ET337" s="74"/>
      <c r="EU337" s="74"/>
      <c r="EV337" s="74"/>
      <c r="EW337" s="74"/>
      <c r="EX337" s="74"/>
      <c r="EY337" s="74"/>
      <c r="EZ337" s="74"/>
      <c r="FA337" s="74"/>
      <c r="FB337" s="74"/>
    </row>
    <row r="338" spans="2:158" s="69" customFormat="1" ht="12">
      <c r="B338" s="261"/>
      <c r="C338" s="77" t="s">
        <v>388</v>
      </c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2"/>
      <c r="P338" s="71"/>
      <c r="Q338" s="71"/>
      <c r="R338" s="71"/>
      <c r="S338" s="71"/>
      <c r="T338" s="71"/>
      <c r="U338" s="71"/>
      <c r="V338" s="71"/>
      <c r="W338" s="71"/>
      <c r="X338" s="71"/>
      <c r="Y338" s="75">
        <f t="shared" si="408"/>
        <v>806</v>
      </c>
      <c r="Z338" s="73"/>
      <c r="AA338" s="73"/>
      <c r="AB338" s="73"/>
      <c r="AC338" s="73"/>
      <c r="AD338" s="73"/>
      <c r="AE338" s="73"/>
      <c r="AF338" s="447">
        <f t="shared" si="344"/>
        <v>80</v>
      </c>
      <c r="AG338" s="168"/>
      <c r="AH338" s="168"/>
      <c r="AI338" s="168"/>
      <c r="AJ338" s="168"/>
      <c r="AK338" s="168"/>
      <c r="AL338" s="168"/>
      <c r="AM338" s="168"/>
      <c r="AN338" s="168"/>
      <c r="AO338" s="168"/>
      <c r="AP338" s="168"/>
      <c r="AQ338" s="168"/>
      <c r="AR338" s="168"/>
      <c r="AS338" s="447">
        <f t="shared" si="338"/>
        <v>0</v>
      </c>
      <c r="AT338" s="462"/>
      <c r="AU338" s="450">
        <f t="shared" si="340"/>
        <v>0</v>
      </c>
      <c r="AV338" s="168"/>
      <c r="AW338" s="168"/>
      <c r="AX338" s="168"/>
      <c r="AY338" s="462"/>
      <c r="AZ338" s="168"/>
      <c r="BA338" s="462"/>
      <c r="BB338" s="447">
        <f t="shared" si="341"/>
        <v>0</v>
      </c>
      <c r="BC338" s="168"/>
      <c r="BD338" s="168"/>
      <c r="BE338" s="168"/>
      <c r="BF338" s="168"/>
      <c r="BG338" s="462"/>
      <c r="BH338" s="462"/>
      <c r="BI338" s="462"/>
      <c r="BJ338" s="450">
        <f t="shared" si="404"/>
        <v>80</v>
      </c>
      <c r="BK338" s="462"/>
      <c r="BL338" s="450">
        <f t="shared" si="342"/>
        <v>0</v>
      </c>
      <c r="BM338" s="168"/>
      <c r="BN338" s="168"/>
      <c r="BO338" s="168"/>
      <c r="BP338" s="168"/>
      <c r="BQ338" s="462">
        <f t="shared" si="405"/>
        <v>80</v>
      </c>
      <c r="BR338" s="168"/>
      <c r="BS338" s="168"/>
      <c r="BT338" s="168"/>
      <c r="BU338" s="168"/>
      <c r="BV338" s="168"/>
      <c r="BW338" s="168"/>
      <c r="BX338" s="168"/>
      <c r="BY338" s="168"/>
      <c r="BZ338" s="168"/>
      <c r="CA338" s="168"/>
      <c r="CB338" s="168"/>
      <c r="CC338" s="168"/>
      <c r="CD338" s="168"/>
      <c r="CE338" s="168"/>
      <c r="CF338" s="168"/>
      <c r="CG338" s="168"/>
      <c r="CH338" s="168"/>
      <c r="CI338" s="168"/>
      <c r="CJ338" s="168"/>
      <c r="CK338" s="168"/>
      <c r="CL338" s="168"/>
      <c r="CM338" s="168"/>
      <c r="CN338" s="168"/>
      <c r="CO338" s="168"/>
      <c r="CP338" s="571">
        <f t="shared" si="343"/>
        <v>0</v>
      </c>
      <c r="CQ338" s="168"/>
      <c r="CR338" s="168"/>
      <c r="CS338" s="168"/>
      <c r="CT338" s="168"/>
      <c r="CU338" s="168"/>
      <c r="CV338" s="168"/>
      <c r="CW338" s="168"/>
      <c r="CX338" s="168"/>
      <c r="CY338" s="168"/>
      <c r="CZ338" s="71"/>
      <c r="DA338" s="71"/>
      <c r="DB338" s="190">
        <f t="shared" si="346"/>
        <v>0</v>
      </c>
      <c r="DC338" s="71">
        <f t="shared" si="347"/>
        <v>0</v>
      </c>
      <c r="DD338" s="71"/>
      <c r="DE338" s="71"/>
      <c r="DF338" s="71"/>
      <c r="DG338" s="190">
        <f t="shared" si="348"/>
        <v>0</v>
      </c>
      <c r="DH338" s="71">
        <f t="shared" si="349"/>
        <v>0</v>
      </c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1"/>
      <c r="DW338" s="71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</row>
    <row r="339" spans="2:158" s="69" customFormat="1" ht="12">
      <c r="B339" s="261"/>
      <c r="C339" s="77" t="s">
        <v>389</v>
      </c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2"/>
      <c r="P339" s="71"/>
      <c r="Q339" s="71"/>
      <c r="R339" s="71"/>
      <c r="S339" s="71"/>
      <c r="T339" s="71"/>
      <c r="U339" s="71"/>
      <c r="V339" s="71"/>
      <c r="W339" s="71"/>
      <c r="X339" s="71"/>
      <c r="Y339" s="75">
        <f t="shared" si="408"/>
        <v>318</v>
      </c>
      <c r="Z339" s="73"/>
      <c r="AA339" s="73"/>
      <c r="AB339" s="73"/>
      <c r="AC339" s="73"/>
      <c r="AD339" s="73"/>
      <c r="AE339" s="73"/>
      <c r="AF339" s="447">
        <f t="shared" si="344"/>
        <v>35</v>
      </c>
      <c r="AG339" s="73">
        <f>SUM(AG355,AG372)</f>
        <v>0</v>
      </c>
      <c r="AH339" s="73">
        <f t="shared" ref="AH339:BP339" si="409">SUM(AH355,AH372)</f>
        <v>0</v>
      </c>
      <c r="AI339" s="73">
        <f t="shared" si="409"/>
        <v>0</v>
      </c>
      <c r="AJ339" s="73">
        <f t="shared" si="409"/>
        <v>0</v>
      </c>
      <c r="AK339" s="73">
        <f t="shared" si="409"/>
        <v>0</v>
      </c>
      <c r="AL339" s="73">
        <f t="shared" si="409"/>
        <v>0</v>
      </c>
      <c r="AM339" s="73">
        <f t="shared" si="409"/>
        <v>0</v>
      </c>
      <c r="AN339" s="73">
        <f t="shared" si="409"/>
        <v>0</v>
      </c>
      <c r="AO339" s="73">
        <f t="shared" si="409"/>
        <v>0</v>
      </c>
      <c r="AP339" s="73">
        <f t="shared" si="409"/>
        <v>0</v>
      </c>
      <c r="AQ339" s="73">
        <f t="shared" si="409"/>
        <v>0</v>
      </c>
      <c r="AR339" s="73">
        <f t="shared" si="409"/>
        <v>0</v>
      </c>
      <c r="AS339" s="447">
        <f>SUM(AG339,AH339,AK339,AL339,AO339)</f>
        <v>0</v>
      </c>
      <c r="AT339" s="450">
        <f t="shared" si="409"/>
        <v>0</v>
      </c>
      <c r="AU339" s="450">
        <f t="shared" si="340"/>
        <v>0</v>
      </c>
      <c r="AV339" s="73">
        <f t="shared" si="409"/>
        <v>0</v>
      </c>
      <c r="AW339" s="73">
        <f t="shared" si="409"/>
        <v>0</v>
      </c>
      <c r="AX339" s="73">
        <f t="shared" si="409"/>
        <v>0</v>
      </c>
      <c r="AY339" s="450">
        <f t="shared" si="409"/>
        <v>0</v>
      </c>
      <c r="AZ339" s="73">
        <f t="shared" si="409"/>
        <v>0</v>
      </c>
      <c r="BA339" s="450">
        <f t="shared" si="409"/>
        <v>0</v>
      </c>
      <c r="BB339" s="447">
        <f t="shared" si="341"/>
        <v>0</v>
      </c>
      <c r="BC339" s="73">
        <f t="shared" si="409"/>
        <v>0</v>
      </c>
      <c r="BD339" s="73">
        <f t="shared" si="409"/>
        <v>0</v>
      </c>
      <c r="BE339" s="73">
        <f t="shared" si="409"/>
        <v>0</v>
      </c>
      <c r="BF339" s="73">
        <f t="shared" si="409"/>
        <v>0</v>
      </c>
      <c r="BG339" s="450">
        <f t="shared" si="409"/>
        <v>0</v>
      </c>
      <c r="BH339" s="450">
        <f t="shared" si="409"/>
        <v>0</v>
      </c>
      <c r="BI339" s="450">
        <f t="shared" si="409"/>
        <v>0</v>
      </c>
      <c r="BJ339" s="450">
        <f t="shared" si="404"/>
        <v>35</v>
      </c>
      <c r="BK339" s="450">
        <f t="shared" si="409"/>
        <v>0</v>
      </c>
      <c r="BL339" s="450">
        <f>SUM(BM339:BP339)</f>
        <v>0</v>
      </c>
      <c r="BM339" s="73">
        <f t="shared" si="409"/>
        <v>0</v>
      </c>
      <c r="BN339" s="73">
        <f t="shared" si="409"/>
        <v>0</v>
      </c>
      <c r="BO339" s="73">
        <f t="shared" si="409"/>
        <v>0</v>
      </c>
      <c r="BP339" s="73">
        <f t="shared" si="409"/>
        <v>0</v>
      </c>
      <c r="BQ339" s="462">
        <f t="shared" si="405"/>
        <v>35</v>
      </c>
      <c r="BR339" s="168"/>
      <c r="BS339" s="168"/>
      <c r="BT339" s="168"/>
      <c r="BU339" s="168"/>
      <c r="BV339" s="168"/>
      <c r="BW339" s="168"/>
      <c r="BX339" s="168"/>
      <c r="BY339" s="168"/>
      <c r="BZ339" s="168"/>
      <c r="CA339" s="168"/>
      <c r="CB339" s="168"/>
      <c r="CC339" s="168"/>
      <c r="CD339" s="168"/>
      <c r="CE339" s="168"/>
      <c r="CF339" s="168"/>
      <c r="CG339" s="168"/>
      <c r="CH339" s="168"/>
      <c r="CI339" s="168"/>
      <c r="CJ339" s="168"/>
      <c r="CK339" s="168"/>
      <c r="CL339" s="168"/>
      <c r="CM339" s="168"/>
      <c r="CN339" s="168"/>
      <c r="CO339" s="168"/>
      <c r="CP339" s="571">
        <f t="shared" si="343"/>
        <v>0</v>
      </c>
      <c r="CQ339" s="168"/>
      <c r="CR339" s="168"/>
      <c r="CS339" s="168"/>
      <c r="CT339" s="168"/>
      <c r="CU339" s="168"/>
      <c r="CV339" s="168"/>
      <c r="CW339" s="168"/>
      <c r="CX339" s="168"/>
      <c r="CY339" s="168"/>
      <c r="CZ339" s="71"/>
      <c r="DA339" s="71"/>
      <c r="DB339" s="190">
        <f t="shared" si="346"/>
        <v>0</v>
      </c>
      <c r="DC339" s="71">
        <f t="shared" si="347"/>
        <v>0</v>
      </c>
      <c r="DD339" s="71"/>
      <c r="DE339" s="71"/>
      <c r="DF339" s="71"/>
      <c r="DG339" s="190">
        <f t="shared" si="348"/>
        <v>0</v>
      </c>
      <c r="DH339" s="71">
        <f t="shared" si="349"/>
        <v>0</v>
      </c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1"/>
      <c r="DW339" s="71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4"/>
      <c r="EJ339" s="74"/>
      <c r="EK339" s="74"/>
      <c r="EL339" s="74"/>
      <c r="EM339" s="74"/>
      <c r="EN339" s="74"/>
      <c r="EO339" s="74"/>
      <c r="EP339" s="74"/>
      <c r="EQ339" s="74"/>
      <c r="ER339" s="74"/>
      <c r="ES339" s="74"/>
      <c r="ET339" s="74"/>
      <c r="EU339" s="74"/>
      <c r="EV339" s="74"/>
      <c r="EW339" s="74"/>
      <c r="EX339" s="74"/>
      <c r="EY339" s="74"/>
      <c r="EZ339" s="74"/>
      <c r="FA339" s="74"/>
      <c r="FB339" s="74"/>
    </row>
    <row r="340" spans="2:158" s="69" customFormat="1" ht="12">
      <c r="B340" s="261"/>
      <c r="C340" s="77" t="s">
        <v>390</v>
      </c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2"/>
      <c r="P340" s="71"/>
      <c r="Q340" s="71"/>
      <c r="R340" s="71"/>
      <c r="S340" s="71"/>
      <c r="T340" s="71"/>
      <c r="U340" s="71"/>
      <c r="V340" s="71"/>
      <c r="W340" s="71"/>
      <c r="X340" s="71"/>
      <c r="Y340" s="75">
        <f t="shared" si="408"/>
        <v>66</v>
      </c>
      <c r="Z340" s="73"/>
      <c r="AA340" s="73"/>
      <c r="AB340" s="73"/>
      <c r="AC340" s="73"/>
      <c r="AD340" s="73"/>
      <c r="AE340" s="73"/>
      <c r="AF340" s="447">
        <f t="shared" si="344"/>
        <v>8</v>
      </c>
      <c r="AG340" s="168"/>
      <c r="AH340" s="168"/>
      <c r="AI340" s="168"/>
      <c r="AJ340" s="168"/>
      <c r="AK340" s="168"/>
      <c r="AL340" s="168"/>
      <c r="AM340" s="168"/>
      <c r="AN340" s="168"/>
      <c r="AO340" s="168"/>
      <c r="AP340" s="168"/>
      <c r="AQ340" s="168"/>
      <c r="AR340" s="168"/>
      <c r="AS340" s="447">
        <f t="shared" si="338"/>
        <v>0</v>
      </c>
      <c r="AT340" s="462"/>
      <c r="AU340" s="450">
        <f t="shared" si="340"/>
        <v>0</v>
      </c>
      <c r="AV340" s="168"/>
      <c r="AW340" s="168"/>
      <c r="AX340" s="168"/>
      <c r="AY340" s="462"/>
      <c r="AZ340" s="168"/>
      <c r="BA340" s="462"/>
      <c r="BB340" s="447">
        <f t="shared" si="341"/>
        <v>0</v>
      </c>
      <c r="BC340" s="168"/>
      <c r="BD340" s="168"/>
      <c r="BE340" s="168"/>
      <c r="BF340" s="168"/>
      <c r="BG340" s="462"/>
      <c r="BH340" s="462"/>
      <c r="BI340" s="462"/>
      <c r="BJ340" s="450">
        <f t="shared" si="404"/>
        <v>8</v>
      </c>
      <c r="BK340" s="462"/>
      <c r="BL340" s="450">
        <f t="shared" si="342"/>
        <v>0</v>
      </c>
      <c r="BM340" s="168"/>
      <c r="BN340" s="168"/>
      <c r="BO340" s="168"/>
      <c r="BP340" s="168"/>
      <c r="BQ340" s="462">
        <f t="shared" si="405"/>
        <v>8</v>
      </c>
      <c r="BR340" s="168"/>
      <c r="BS340" s="168"/>
      <c r="BT340" s="168"/>
      <c r="BU340" s="168"/>
      <c r="BV340" s="168"/>
      <c r="BW340" s="168"/>
      <c r="BX340" s="168"/>
      <c r="BY340" s="168"/>
      <c r="BZ340" s="168"/>
      <c r="CA340" s="168"/>
      <c r="CB340" s="168"/>
      <c r="CC340" s="168"/>
      <c r="CD340" s="168"/>
      <c r="CE340" s="168"/>
      <c r="CF340" s="168"/>
      <c r="CG340" s="168"/>
      <c r="CH340" s="168"/>
      <c r="CI340" s="168"/>
      <c r="CJ340" s="168"/>
      <c r="CK340" s="168"/>
      <c r="CL340" s="168"/>
      <c r="CM340" s="168"/>
      <c r="CN340" s="168"/>
      <c r="CO340" s="168"/>
      <c r="CP340" s="571">
        <f t="shared" si="343"/>
        <v>0</v>
      </c>
      <c r="CQ340" s="168"/>
      <c r="CR340" s="168"/>
      <c r="CS340" s="168"/>
      <c r="CT340" s="168"/>
      <c r="CU340" s="168"/>
      <c r="CV340" s="168"/>
      <c r="CW340" s="168"/>
      <c r="CX340" s="168"/>
      <c r="CY340" s="168"/>
      <c r="CZ340" s="71"/>
      <c r="DA340" s="71"/>
      <c r="DB340" s="190">
        <f t="shared" si="346"/>
        <v>0</v>
      </c>
      <c r="DC340" s="71">
        <f t="shared" si="347"/>
        <v>0</v>
      </c>
      <c r="DD340" s="71"/>
      <c r="DE340" s="71"/>
      <c r="DF340" s="71"/>
      <c r="DG340" s="190">
        <f t="shared" si="348"/>
        <v>0</v>
      </c>
      <c r="DH340" s="71">
        <f t="shared" si="349"/>
        <v>0</v>
      </c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1"/>
      <c r="DW340" s="71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4"/>
      <c r="EJ340" s="74"/>
      <c r="EK340" s="74"/>
      <c r="EL340" s="74"/>
      <c r="EM340" s="74"/>
      <c r="EN340" s="74"/>
      <c r="EO340" s="74"/>
      <c r="EP340" s="74"/>
      <c r="EQ340" s="74"/>
      <c r="ER340" s="74"/>
      <c r="ES340" s="74"/>
      <c r="ET340" s="74"/>
      <c r="EU340" s="74"/>
      <c r="EV340" s="74"/>
      <c r="EW340" s="74"/>
      <c r="EX340" s="74"/>
      <c r="EY340" s="74"/>
      <c r="EZ340" s="74"/>
      <c r="FA340" s="74"/>
      <c r="FB340" s="74"/>
    </row>
    <row r="341" spans="2:158" s="69" customFormat="1" ht="12">
      <c r="B341" s="261"/>
      <c r="C341" s="77" t="s">
        <v>391</v>
      </c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2"/>
      <c r="P341" s="71"/>
      <c r="Q341" s="71"/>
      <c r="R341" s="71"/>
      <c r="S341" s="71"/>
      <c r="T341" s="71"/>
      <c r="U341" s="71"/>
      <c r="V341" s="71"/>
      <c r="W341" s="71"/>
      <c r="X341" s="71"/>
      <c r="Y341" s="75">
        <f t="shared" si="408"/>
        <v>1307</v>
      </c>
      <c r="Z341" s="73"/>
      <c r="AA341" s="73"/>
      <c r="AB341" s="73"/>
      <c r="AC341" s="73"/>
      <c r="AD341" s="73"/>
      <c r="AE341" s="73"/>
      <c r="AF341" s="447">
        <f t="shared" si="344"/>
        <v>107</v>
      </c>
      <c r="AG341" s="168"/>
      <c r="AH341" s="168"/>
      <c r="AI341" s="168"/>
      <c r="AJ341" s="168"/>
      <c r="AK341" s="168"/>
      <c r="AL341" s="168"/>
      <c r="AM341" s="168"/>
      <c r="AN341" s="168"/>
      <c r="AO341" s="168"/>
      <c r="AP341" s="168"/>
      <c r="AQ341" s="168"/>
      <c r="AR341" s="168"/>
      <c r="AS341" s="447">
        <f t="shared" si="338"/>
        <v>0</v>
      </c>
      <c r="AT341" s="462"/>
      <c r="AU341" s="450">
        <f t="shared" si="340"/>
        <v>0</v>
      </c>
      <c r="AV341" s="168"/>
      <c r="AW341" s="168"/>
      <c r="AX341" s="168"/>
      <c r="AY341" s="462"/>
      <c r="AZ341" s="168"/>
      <c r="BA341" s="462"/>
      <c r="BB341" s="447">
        <f t="shared" si="341"/>
        <v>0</v>
      </c>
      <c r="BC341" s="168"/>
      <c r="BD341" s="168"/>
      <c r="BE341" s="168"/>
      <c r="BF341" s="168"/>
      <c r="BG341" s="462"/>
      <c r="BH341" s="462"/>
      <c r="BI341" s="462"/>
      <c r="BJ341" s="450">
        <f t="shared" si="404"/>
        <v>107</v>
      </c>
      <c r="BK341" s="462"/>
      <c r="BL341" s="450">
        <f t="shared" si="342"/>
        <v>0</v>
      </c>
      <c r="BM341" s="168"/>
      <c r="BN341" s="168"/>
      <c r="BO341" s="168"/>
      <c r="BP341" s="168"/>
      <c r="BQ341" s="462">
        <f t="shared" si="405"/>
        <v>107</v>
      </c>
      <c r="BR341" s="168"/>
      <c r="BS341" s="168"/>
      <c r="BT341" s="168"/>
      <c r="BU341" s="168"/>
      <c r="BV341" s="168"/>
      <c r="BW341" s="168"/>
      <c r="BX341" s="168"/>
      <c r="BY341" s="168"/>
      <c r="BZ341" s="168"/>
      <c r="CA341" s="168"/>
      <c r="CB341" s="168"/>
      <c r="CC341" s="168"/>
      <c r="CD341" s="168"/>
      <c r="CE341" s="168"/>
      <c r="CF341" s="168"/>
      <c r="CG341" s="168"/>
      <c r="CH341" s="168"/>
      <c r="CI341" s="168"/>
      <c r="CJ341" s="168"/>
      <c r="CK341" s="168"/>
      <c r="CL341" s="168"/>
      <c r="CM341" s="168"/>
      <c r="CN341" s="168"/>
      <c r="CO341" s="168"/>
      <c r="CP341" s="571">
        <f t="shared" si="343"/>
        <v>0</v>
      </c>
      <c r="CQ341" s="168"/>
      <c r="CR341" s="168"/>
      <c r="CS341" s="168"/>
      <c r="CT341" s="168"/>
      <c r="CU341" s="168"/>
      <c r="CV341" s="168"/>
      <c r="CW341" s="168"/>
      <c r="CX341" s="168"/>
      <c r="CY341" s="168"/>
      <c r="CZ341" s="71"/>
      <c r="DA341" s="71"/>
      <c r="DB341" s="190">
        <f t="shared" si="346"/>
        <v>0</v>
      </c>
      <c r="DC341" s="71">
        <f t="shared" si="347"/>
        <v>0</v>
      </c>
      <c r="DD341" s="71"/>
      <c r="DE341" s="71"/>
      <c r="DF341" s="71"/>
      <c r="DG341" s="190">
        <f t="shared" si="348"/>
        <v>0</v>
      </c>
      <c r="DH341" s="71">
        <f t="shared" si="349"/>
        <v>0</v>
      </c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1"/>
      <c r="DW341" s="71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4"/>
      <c r="EJ341" s="74"/>
      <c r="EK341" s="74"/>
      <c r="EL341" s="74"/>
      <c r="EM341" s="74"/>
      <c r="EN341" s="74"/>
      <c r="EO341" s="74"/>
      <c r="EP341" s="74"/>
      <c r="EQ341" s="74"/>
      <c r="ER341" s="74"/>
      <c r="ES341" s="74"/>
      <c r="ET341" s="74"/>
      <c r="EU341" s="74"/>
      <c r="EV341" s="74"/>
      <c r="EW341" s="74"/>
      <c r="EX341" s="74"/>
      <c r="EY341" s="74"/>
      <c r="EZ341" s="74"/>
      <c r="FA341" s="74"/>
      <c r="FB341" s="74"/>
    </row>
    <row r="342" spans="2:158" s="69" customFormat="1" ht="12">
      <c r="B342" s="261"/>
      <c r="C342" s="77" t="s">
        <v>392</v>
      </c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2"/>
      <c r="P342" s="71"/>
      <c r="Q342" s="71"/>
      <c r="R342" s="71"/>
      <c r="S342" s="71"/>
      <c r="T342" s="71"/>
      <c r="U342" s="71"/>
      <c r="V342" s="71"/>
      <c r="W342" s="71"/>
      <c r="X342" s="71"/>
      <c r="Y342" s="75">
        <f t="shared" si="408"/>
        <v>200</v>
      </c>
      <c r="Z342" s="73"/>
      <c r="AA342" s="73"/>
      <c r="AB342" s="73"/>
      <c r="AC342" s="73"/>
      <c r="AD342" s="73"/>
      <c r="AE342" s="73"/>
      <c r="AF342" s="447">
        <f t="shared" si="344"/>
        <v>20</v>
      </c>
      <c r="AG342" s="168"/>
      <c r="AH342" s="168"/>
      <c r="AI342" s="168"/>
      <c r="AJ342" s="168"/>
      <c r="AK342" s="168"/>
      <c r="AL342" s="168"/>
      <c r="AM342" s="168"/>
      <c r="AN342" s="168"/>
      <c r="AO342" s="168"/>
      <c r="AP342" s="168"/>
      <c r="AQ342" s="168"/>
      <c r="AR342" s="168"/>
      <c r="AS342" s="447">
        <f t="shared" si="338"/>
        <v>0</v>
      </c>
      <c r="AT342" s="462"/>
      <c r="AU342" s="450">
        <f t="shared" si="340"/>
        <v>0</v>
      </c>
      <c r="AV342" s="168"/>
      <c r="AW342" s="168"/>
      <c r="AX342" s="168"/>
      <c r="AY342" s="462"/>
      <c r="AZ342" s="168"/>
      <c r="BA342" s="462"/>
      <c r="BB342" s="447">
        <f t="shared" si="341"/>
        <v>0</v>
      </c>
      <c r="BC342" s="168"/>
      <c r="BD342" s="168"/>
      <c r="BE342" s="168"/>
      <c r="BF342" s="168"/>
      <c r="BG342" s="462"/>
      <c r="BH342" s="462"/>
      <c r="BI342" s="462"/>
      <c r="BJ342" s="450">
        <f t="shared" si="404"/>
        <v>20</v>
      </c>
      <c r="BK342" s="462"/>
      <c r="BL342" s="450">
        <f t="shared" si="342"/>
        <v>0</v>
      </c>
      <c r="BM342" s="168"/>
      <c r="BN342" s="168"/>
      <c r="BO342" s="168"/>
      <c r="BP342" s="168"/>
      <c r="BQ342" s="462">
        <f t="shared" si="405"/>
        <v>20</v>
      </c>
      <c r="BR342" s="168"/>
      <c r="BS342" s="168"/>
      <c r="BT342" s="168"/>
      <c r="BU342" s="168"/>
      <c r="BV342" s="168"/>
      <c r="BW342" s="168"/>
      <c r="BX342" s="168"/>
      <c r="BY342" s="168"/>
      <c r="BZ342" s="168"/>
      <c r="CA342" s="168"/>
      <c r="CB342" s="168"/>
      <c r="CC342" s="168"/>
      <c r="CD342" s="168"/>
      <c r="CE342" s="168"/>
      <c r="CF342" s="168"/>
      <c r="CG342" s="168"/>
      <c r="CH342" s="168"/>
      <c r="CI342" s="168"/>
      <c r="CJ342" s="168"/>
      <c r="CK342" s="168"/>
      <c r="CL342" s="168"/>
      <c r="CM342" s="168"/>
      <c r="CN342" s="168"/>
      <c r="CO342" s="168"/>
      <c r="CP342" s="571">
        <f t="shared" si="343"/>
        <v>0</v>
      </c>
      <c r="CQ342" s="168"/>
      <c r="CR342" s="168"/>
      <c r="CS342" s="168"/>
      <c r="CT342" s="168"/>
      <c r="CU342" s="168"/>
      <c r="CV342" s="168"/>
      <c r="CW342" s="168"/>
      <c r="CX342" s="168"/>
      <c r="CY342" s="168"/>
      <c r="CZ342" s="71"/>
      <c r="DA342" s="71"/>
      <c r="DB342" s="190">
        <f t="shared" si="346"/>
        <v>0</v>
      </c>
      <c r="DC342" s="71">
        <f t="shared" si="347"/>
        <v>0</v>
      </c>
      <c r="DD342" s="71"/>
      <c r="DE342" s="71"/>
      <c r="DF342" s="71"/>
      <c r="DG342" s="190">
        <f t="shared" si="348"/>
        <v>0</v>
      </c>
      <c r="DH342" s="71">
        <f t="shared" si="349"/>
        <v>0</v>
      </c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1"/>
      <c r="DW342" s="71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</row>
    <row r="343" spans="2:158" s="69" customFormat="1" ht="12">
      <c r="B343" s="261"/>
      <c r="C343" s="77" t="s">
        <v>393</v>
      </c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2"/>
      <c r="P343" s="71"/>
      <c r="Q343" s="71"/>
      <c r="R343" s="71"/>
      <c r="S343" s="71"/>
      <c r="T343" s="71"/>
      <c r="U343" s="71"/>
      <c r="V343" s="71"/>
      <c r="W343" s="71"/>
      <c r="X343" s="71"/>
      <c r="Y343" s="75">
        <f t="shared" si="408"/>
        <v>135</v>
      </c>
      <c r="Z343" s="73"/>
      <c r="AA343" s="73"/>
      <c r="AB343" s="73"/>
      <c r="AC343" s="73"/>
      <c r="AD343" s="73"/>
      <c r="AE343" s="73"/>
      <c r="AF343" s="447">
        <f t="shared" si="344"/>
        <v>7</v>
      </c>
      <c r="AG343" s="75">
        <f>AG359+AG376</f>
        <v>0</v>
      </c>
      <c r="AH343" s="75">
        <f t="shared" ref="AH343:BI343" si="410">AH359+AH376</f>
        <v>0</v>
      </c>
      <c r="AI343" s="75">
        <f t="shared" si="410"/>
        <v>0</v>
      </c>
      <c r="AJ343" s="75">
        <f t="shared" si="410"/>
        <v>0</v>
      </c>
      <c r="AK343" s="75">
        <f t="shared" si="410"/>
        <v>0</v>
      </c>
      <c r="AL343" s="75">
        <f t="shared" si="410"/>
        <v>0</v>
      </c>
      <c r="AM343" s="75">
        <f t="shared" si="410"/>
        <v>0</v>
      </c>
      <c r="AN343" s="75">
        <f t="shared" si="410"/>
        <v>0</v>
      </c>
      <c r="AO343" s="75">
        <f t="shared" si="410"/>
        <v>0</v>
      </c>
      <c r="AP343" s="75">
        <f t="shared" si="410"/>
        <v>0</v>
      </c>
      <c r="AQ343" s="75">
        <f t="shared" si="410"/>
        <v>0</v>
      </c>
      <c r="AR343" s="75">
        <f t="shared" si="410"/>
        <v>0</v>
      </c>
      <c r="AS343" s="447">
        <f t="shared" si="338"/>
        <v>0</v>
      </c>
      <c r="AT343" s="447">
        <f t="shared" si="410"/>
        <v>0</v>
      </c>
      <c r="AU343" s="450">
        <f t="shared" si="340"/>
        <v>0</v>
      </c>
      <c r="AV343" s="75">
        <f t="shared" si="410"/>
        <v>0</v>
      </c>
      <c r="AW343" s="75">
        <f t="shared" si="410"/>
        <v>0</v>
      </c>
      <c r="AX343" s="75">
        <f t="shared" si="410"/>
        <v>0</v>
      </c>
      <c r="AY343" s="447">
        <f t="shared" si="410"/>
        <v>0</v>
      </c>
      <c r="AZ343" s="75">
        <f t="shared" si="410"/>
        <v>0</v>
      </c>
      <c r="BA343" s="447">
        <f t="shared" si="410"/>
        <v>0</v>
      </c>
      <c r="BB343" s="447">
        <f t="shared" si="341"/>
        <v>0</v>
      </c>
      <c r="BC343" s="75">
        <f t="shared" si="410"/>
        <v>0</v>
      </c>
      <c r="BD343" s="75">
        <f t="shared" si="410"/>
        <v>0</v>
      </c>
      <c r="BE343" s="75">
        <f t="shared" si="410"/>
        <v>0</v>
      </c>
      <c r="BF343" s="75">
        <f t="shared" si="410"/>
        <v>0</v>
      </c>
      <c r="BG343" s="447">
        <f t="shared" si="410"/>
        <v>0</v>
      </c>
      <c r="BH343" s="447">
        <f t="shared" si="410"/>
        <v>0</v>
      </c>
      <c r="BI343" s="447">
        <f t="shared" si="410"/>
        <v>0</v>
      </c>
      <c r="BJ343" s="450">
        <f t="shared" si="404"/>
        <v>7</v>
      </c>
      <c r="BK343" s="450">
        <f t="shared" ref="BK343:BP343" si="411">SUM(BK359,BK376)</f>
        <v>0</v>
      </c>
      <c r="BL343" s="450">
        <f t="shared" si="411"/>
        <v>0</v>
      </c>
      <c r="BM343" s="73">
        <f t="shared" si="411"/>
        <v>0</v>
      </c>
      <c r="BN343" s="73">
        <f t="shared" si="411"/>
        <v>0</v>
      </c>
      <c r="BO343" s="73">
        <f t="shared" si="411"/>
        <v>0</v>
      </c>
      <c r="BP343" s="73">
        <f t="shared" si="411"/>
        <v>0</v>
      </c>
      <c r="BQ343" s="462">
        <f t="shared" si="405"/>
        <v>7</v>
      </c>
      <c r="BR343" s="168"/>
      <c r="BS343" s="168"/>
      <c r="BT343" s="168"/>
      <c r="BU343" s="168"/>
      <c r="BV343" s="168"/>
      <c r="BW343" s="168"/>
      <c r="BX343" s="168"/>
      <c r="BY343" s="168"/>
      <c r="BZ343" s="168"/>
      <c r="CA343" s="168"/>
      <c r="CB343" s="168"/>
      <c r="CC343" s="168"/>
      <c r="CD343" s="168"/>
      <c r="CE343" s="168"/>
      <c r="CF343" s="168"/>
      <c r="CG343" s="168"/>
      <c r="CH343" s="168"/>
      <c r="CI343" s="168"/>
      <c r="CJ343" s="168"/>
      <c r="CK343" s="168"/>
      <c r="CL343" s="168"/>
      <c r="CM343" s="168"/>
      <c r="CN343" s="168"/>
      <c r="CO343" s="168"/>
      <c r="CP343" s="571">
        <f t="shared" si="343"/>
        <v>0</v>
      </c>
      <c r="CQ343" s="168"/>
      <c r="CR343" s="168"/>
      <c r="CS343" s="168"/>
      <c r="CT343" s="168"/>
      <c r="CU343" s="168"/>
      <c r="CV343" s="168"/>
      <c r="CW343" s="168"/>
      <c r="CX343" s="168"/>
      <c r="CY343" s="168"/>
      <c r="CZ343" s="71"/>
      <c r="DA343" s="71"/>
      <c r="DB343" s="190">
        <f t="shared" si="346"/>
        <v>0</v>
      </c>
      <c r="DC343" s="71">
        <f t="shared" si="347"/>
        <v>0</v>
      </c>
      <c r="DD343" s="71"/>
      <c r="DE343" s="71"/>
      <c r="DF343" s="71"/>
      <c r="DG343" s="190">
        <f t="shared" si="348"/>
        <v>0</v>
      </c>
      <c r="DH343" s="71">
        <f t="shared" si="349"/>
        <v>0</v>
      </c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1"/>
      <c r="DW343" s="71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4"/>
      <c r="EJ343" s="74"/>
      <c r="EK343" s="74"/>
      <c r="EL343" s="74"/>
      <c r="EM343" s="74"/>
      <c r="EN343" s="74"/>
      <c r="EO343" s="74"/>
      <c r="EP343" s="74"/>
      <c r="EQ343" s="74"/>
      <c r="ER343" s="74"/>
      <c r="ES343" s="74"/>
      <c r="ET343" s="74"/>
      <c r="EU343" s="74"/>
      <c r="EV343" s="74"/>
      <c r="EW343" s="74"/>
      <c r="EX343" s="74"/>
      <c r="EY343" s="74"/>
      <c r="EZ343" s="74"/>
      <c r="FA343" s="74"/>
      <c r="FB343" s="74"/>
    </row>
    <row r="344" spans="2:158" s="69" customFormat="1" ht="12">
      <c r="B344" s="261"/>
      <c r="C344" s="77" t="s">
        <v>394</v>
      </c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2"/>
      <c r="P344" s="71"/>
      <c r="Q344" s="71"/>
      <c r="R344" s="71"/>
      <c r="S344" s="71"/>
      <c r="T344" s="71"/>
      <c r="U344" s="71"/>
      <c r="V344" s="71"/>
      <c r="W344" s="71"/>
      <c r="X344" s="71"/>
      <c r="Y344" s="75">
        <f>Y360+Y377</f>
        <v>509</v>
      </c>
      <c r="Z344" s="73"/>
      <c r="AA344" s="73"/>
      <c r="AB344" s="73"/>
      <c r="AC344" s="73"/>
      <c r="AD344" s="73"/>
      <c r="AE344" s="73"/>
      <c r="AF344" s="447">
        <f t="shared" si="344"/>
        <v>4</v>
      </c>
      <c r="AG344" s="168"/>
      <c r="AH344" s="168"/>
      <c r="AI344" s="168"/>
      <c r="AJ344" s="168"/>
      <c r="AK344" s="168"/>
      <c r="AL344" s="168"/>
      <c r="AM344" s="168"/>
      <c r="AN344" s="168"/>
      <c r="AO344" s="168"/>
      <c r="AP344" s="168"/>
      <c r="AQ344" s="168"/>
      <c r="AR344" s="168"/>
      <c r="AS344" s="447">
        <f t="shared" si="338"/>
        <v>0</v>
      </c>
      <c r="AT344" s="462"/>
      <c r="AU344" s="450">
        <f t="shared" si="340"/>
        <v>0</v>
      </c>
      <c r="AV344" s="168"/>
      <c r="AW344" s="168"/>
      <c r="AX344" s="168"/>
      <c r="AY344" s="462"/>
      <c r="AZ344" s="168"/>
      <c r="BA344" s="462"/>
      <c r="BB344" s="447">
        <f t="shared" si="341"/>
        <v>0</v>
      </c>
      <c r="BC344" s="168"/>
      <c r="BD344" s="168"/>
      <c r="BE344" s="168"/>
      <c r="BF344" s="168"/>
      <c r="BG344" s="462"/>
      <c r="BH344" s="462"/>
      <c r="BI344" s="462"/>
      <c r="BJ344" s="450">
        <f t="shared" si="404"/>
        <v>4</v>
      </c>
      <c r="BK344" s="462"/>
      <c r="BL344" s="450">
        <f t="shared" si="342"/>
        <v>0</v>
      </c>
      <c r="BM344" s="168"/>
      <c r="BN344" s="168"/>
      <c r="BO344" s="168"/>
      <c r="BP344" s="168"/>
      <c r="BQ344" s="462">
        <f t="shared" si="405"/>
        <v>4</v>
      </c>
      <c r="BR344" s="168"/>
      <c r="BS344" s="168"/>
      <c r="BT344" s="168"/>
      <c r="BU344" s="168"/>
      <c r="BV344" s="168"/>
      <c r="BW344" s="168"/>
      <c r="BX344" s="168"/>
      <c r="BY344" s="168"/>
      <c r="BZ344" s="168"/>
      <c r="CA344" s="168"/>
      <c r="CB344" s="168"/>
      <c r="CC344" s="168"/>
      <c r="CD344" s="168"/>
      <c r="CE344" s="168"/>
      <c r="CF344" s="168"/>
      <c r="CG344" s="168"/>
      <c r="CH344" s="168"/>
      <c r="CI344" s="168"/>
      <c r="CJ344" s="168"/>
      <c r="CK344" s="168"/>
      <c r="CL344" s="168"/>
      <c r="CM344" s="168"/>
      <c r="CN344" s="168"/>
      <c r="CO344" s="168"/>
      <c r="CP344" s="571">
        <f t="shared" si="343"/>
        <v>0</v>
      </c>
      <c r="CQ344" s="168"/>
      <c r="CR344" s="168"/>
      <c r="CS344" s="168"/>
      <c r="CT344" s="168"/>
      <c r="CU344" s="168"/>
      <c r="CV344" s="168"/>
      <c r="CW344" s="168"/>
      <c r="CX344" s="168"/>
      <c r="CY344" s="168"/>
      <c r="CZ344" s="71"/>
      <c r="DA344" s="71"/>
      <c r="DB344" s="190">
        <f t="shared" si="346"/>
        <v>0</v>
      </c>
      <c r="DC344" s="71">
        <f t="shared" si="347"/>
        <v>0</v>
      </c>
      <c r="DD344" s="71"/>
      <c r="DE344" s="71"/>
      <c r="DF344" s="71"/>
      <c r="DG344" s="190">
        <f t="shared" si="348"/>
        <v>0</v>
      </c>
      <c r="DH344" s="71">
        <f t="shared" si="349"/>
        <v>0</v>
      </c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1"/>
      <c r="DW344" s="71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4"/>
      <c r="EJ344" s="74"/>
      <c r="EK344" s="74"/>
      <c r="EL344" s="74"/>
      <c r="EM344" s="74"/>
      <c r="EN344" s="74"/>
      <c r="EO344" s="74"/>
      <c r="EP344" s="74"/>
      <c r="EQ344" s="74"/>
      <c r="ER344" s="74"/>
      <c r="ES344" s="74"/>
      <c r="ET344" s="74"/>
      <c r="EU344" s="74"/>
      <c r="EV344" s="74"/>
      <c r="EW344" s="74"/>
      <c r="EX344" s="74"/>
      <c r="EY344" s="74"/>
      <c r="EZ344" s="74"/>
      <c r="FA344" s="74"/>
      <c r="FB344" s="74"/>
    </row>
    <row r="345" spans="2:158" s="69" customFormat="1" ht="12">
      <c r="B345" s="261"/>
      <c r="C345" s="77" t="s">
        <v>395</v>
      </c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2"/>
      <c r="P345" s="71"/>
      <c r="Q345" s="71"/>
      <c r="R345" s="71"/>
      <c r="S345" s="71"/>
      <c r="T345" s="71"/>
      <c r="U345" s="71"/>
      <c r="V345" s="71"/>
      <c r="W345" s="71"/>
      <c r="X345" s="71"/>
      <c r="Y345" s="75">
        <f t="shared" si="408"/>
        <v>24</v>
      </c>
      <c r="Z345" s="73"/>
      <c r="AA345" s="73"/>
      <c r="AB345" s="73"/>
      <c r="AC345" s="73"/>
      <c r="AD345" s="73"/>
      <c r="AE345" s="73"/>
      <c r="AF345" s="447">
        <f t="shared" si="344"/>
        <v>2</v>
      </c>
      <c r="AG345" s="168"/>
      <c r="AH345" s="168"/>
      <c r="AI345" s="168"/>
      <c r="AJ345" s="168"/>
      <c r="AK345" s="168"/>
      <c r="AL345" s="168"/>
      <c r="AM345" s="168"/>
      <c r="AN345" s="168"/>
      <c r="AO345" s="168"/>
      <c r="AP345" s="168"/>
      <c r="AQ345" s="168"/>
      <c r="AR345" s="168"/>
      <c r="AS345" s="447">
        <f t="shared" si="338"/>
        <v>0</v>
      </c>
      <c r="AT345" s="462"/>
      <c r="AU345" s="450">
        <f t="shared" si="340"/>
        <v>0</v>
      </c>
      <c r="AV345" s="168"/>
      <c r="AW345" s="168"/>
      <c r="AX345" s="168"/>
      <c r="AY345" s="462"/>
      <c r="AZ345" s="168"/>
      <c r="BA345" s="462"/>
      <c r="BB345" s="447">
        <f t="shared" si="341"/>
        <v>0</v>
      </c>
      <c r="BC345" s="168"/>
      <c r="BD345" s="168"/>
      <c r="BE345" s="168"/>
      <c r="BF345" s="168"/>
      <c r="BG345" s="462"/>
      <c r="BH345" s="462"/>
      <c r="BI345" s="462"/>
      <c r="BJ345" s="450">
        <f t="shared" si="404"/>
        <v>2</v>
      </c>
      <c r="BK345" s="462"/>
      <c r="BL345" s="450">
        <f t="shared" si="342"/>
        <v>0</v>
      </c>
      <c r="BM345" s="168"/>
      <c r="BN345" s="168"/>
      <c r="BO345" s="168"/>
      <c r="BP345" s="168"/>
      <c r="BQ345" s="462">
        <f t="shared" si="405"/>
        <v>2</v>
      </c>
      <c r="BR345" s="168"/>
      <c r="BS345" s="168"/>
      <c r="BT345" s="168"/>
      <c r="BU345" s="168"/>
      <c r="BV345" s="168"/>
      <c r="BW345" s="168"/>
      <c r="BX345" s="168"/>
      <c r="BY345" s="168"/>
      <c r="BZ345" s="168"/>
      <c r="CA345" s="168"/>
      <c r="CB345" s="168"/>
      <c r="CC345" s="168"/>
      <c r="CD345" s="168"/>
      <c r="CE345" s="168"/>
      <c r="CF345" s="168"/>
      <c r="CG345" s="168"/>
      <c r="CH345" s="168"/>
      <c r="CI345" s="168"/>
      <c r="CJ345" s="168"/>
      <c r="CK345" s="168"/>
      <c r="CL345" s="168"/>
      <c r="CM345" s="168"/>
      <c r="CN345" s="168"/>
      <c r="CO345" s="168"/>
      <c r="CP345" s="571">
        <f t="shared" si="343"/>
        <v>0</v>
      </c>
      <c r="CQ345" s="168"/>
      <c r="CR345" s="168"/>
      <c r="CS345" s="168"/>
      <c r="CT345" s="168"/>
      <c r="CU345" s="168"/>
      <c r="CV345" s="168"/>
      <c r="CW345" s="168"/>
      <c r="CX345" s="168"/>
      <c r="CY345" s="168"/>
      <c r="CZ345" s="71"/>
      <c r="DA345" s="71"/>
      <c r="DB345" s="190">
        <f t="shared" si="346"/>
        <v>0</v>
      </c>
      <c r="DC345" s="71">
        <f t="shared" si="347"/>
        <v>0</v>
      </c>
      <c r="DD345" s="71"/>
      <c r="DE345" s="71"/>
      <c r="DF345" s="71"/>
      <c r="DG345" s="190">
        <f t="shared" si="348"/>
        <v>0</v>
      </c>
      <c r="DH345" s="71">
        <f t="shared" si="349"/>
        <v>0</v>
      </c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1"/>
      <c r="DW345" s="71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4"/>
      <c r="EJ345" s="74"/>
      <c r="EK345" s="74"/>
      <c r="EL345" s="74"/>
      <c r="EM345" s="74"/>
      <c r="EN345" s="74"/>
      <c r="EO345" s="74"/>
      <c r="EP345" s="74"/>
      <c r="EQ345" s="74"/>
      <c r="ER345" s="74"/>
      <c r="ES345" s="74"/>
      <c r="ET345" s="74"/>
      <c r="EU345" s="74"/>
      <c r="EV345" s="74"/>
      <c r="EW345" s="74"/>
      <c r="EX345" s="74"/>
      <c r="EY345" s="74"/>
      <c r="EZ345" s="74"/>
      <c r="FA345" s="74"/>
      <c r="FB345" s="74"/>
    </row>
    <row r="346" spans="2:158" s="69" customFormat="1" ht="12">
      <c r="B346" s="261"/>
      <c r="C346" s="77" t="s">
        <v>396</v>
      </c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2"/>
      <c r="P346" s="71"/>
      <c r="Q346" s="71"/>
      <c r="R346" s="71"/>
      <c r="S346" s="71"/>
      <c r="T346" s="71"/>
      <c r="U346" s="71"/>
      <c r="V346" s="71"/>
      <c r="W346" s="71"/>
      <c r="X346" s="71"/>
      <c r="Y346" s="75">
        <f t="shared" si="408"/>
        <v>48</v>
      </c>
      <c r="Z346" s="73"/>
      <c r="AA346" s="73"/>
      <c r="AB346" s="73"/>
      <c r="AC346" s="73"/>
      <c r="AD346" s="73"/>
      <c r="AE346" s="73"/>
      <c r="AF346" s="447">
        <f>SUM(AS346,BQ346)</f>
        <v>18</v>
      </c>
      <c r="AG346" s="168">
        <f>SUM(AG362,AG379)</f>
        <v>0</v>
      </c>
      <c r="AH346" s="168">
        <f t="shared" ref="AH346:BP346" si="412">SUM(AH362,AH379)</f>
        <v>0</v>
      </c>
      <c r="AI346" s="168">
        <f t="shared" si="412"/>
        <v>0</v>
      </c>
      <c r="AJ346" s="168">
        <f t="shared" si="412"/>
        <v>0</v>
      </c>
      <c r="AK346" s="168">
        <f t="shared" si="412"/>
        <v>0</v>
      </c>
      <c r="AL346" s="168">
        <f t="shared" si="412"/>
        <v>0</v>
      </c>
      <c r="AM346" s="168">
        <f t="shared" si="412"/>
        <v>0</v>
      </c>
      <c r="AN346" s="168">
        <f t="shared" si="412"/>
        <v>0</v>
      </c>
      <c r="AO346" s="168">
        <f t="shared" si="412"/>
        <v>0</v>
      </c>
      <c r="AP346" s="168">
        <f t="shared" si="412"/>
        <v>0</v>
      </c>
      <c r="AQ346" s="168">
        <f t="shared" si="412"/>
        <v>0</v>
      </c>
      <c r="AR346" s="168">
        <f t="shared" si="412"/>
        <v>0</v>
      </c>
      <c r="AS346" s="447">
        <f>SUM(AG346,AH346,AK346,AL346,AO346)</f>
        <v>0</v>
      </c>
      <c r="AT346" s="462">
        <f t="shared" si="412"/>
        <v>0</v>
      </c>
      <c r="AU346" s="450">
        <f>SUM(AV346:AX346)</f>
        <v>0</v>
      </c>
      <c r="AV346" s="168">
        <f t="shared" si="412"/>
        <v>0</v>
      </c>
      <c r="AW346" s="168">
        <f t="shared" si="412"/>
        <v>0</v>
      </c>
      <c r="AX346" s="168">
        <f t="shared" si="412"/>
        <v>0</v>
      </c>
      <c r="AY346" s="462">
        <f t="shared" si="412"/>
        <v>0</v>
      </c>
      <c r="AZ346" s="168">
        <f t="shared" si="412"/>
        <v>0</v>
      </c>
      <c r="BA346" s="462">
        <f t="shared" si="412"/>
        <v>0</v>
      </c>
      <c r="BB346" s="447">
        <f>SUM(BF346,BC346:BD346)</f>
        <v>0</v>
      </c>
      <c r="BC346" s="168">
        <f t="shared" si="412"/>
        <v>0</v>
      </c>
      <c r="BD346" s="168">
        <f t="shared" si="412"/>
        <v>0</v>
      </c>
      <c r="BE346" s="168">
        <f t="shared" si="412"/>
        <v>0</v>
      </c>
      <c r="BF346" s="168">
        <f t="shared" si="412"/>
        <v>0</v>
      </c>
      <c r="BG346" s="462">
        <f t="shared" si="412"/>
        <v>0</v>
      </c>
      <c r="BH346" s="462">
        <f t="shared" si="412"/>
        <v>0</v>
      </c>
      <c r="BI346" s="462">
        <f t="shared" si="412"/>
        <v>0</v>
      </c>
      <c r="BJ346" s="450">
        <f t="shared" si="404"/>
        <v>18</v>
      </c>
      <c r="BK346" s="462">
        <f t="shared" si="412"/>
        <v>0</v>
      </c>
      <c r="BL346" s="450">
        <f>SUM(BM346:BP346)</f>
        <v>0</v>
      </c>
      <c r="BM346" s="168">
        <f t="shared" si="412"/>
        <v>0</v>
      </c>
      <c r="BN346" s="168">
        <f t="shared" si="412"/>
        <v>0</v>
      </c>
      <c r="BO346" s="168">
        <f t="shared" si="412"/>
        <v>0</v>
      </c>
      <c r="BP346" s="168">
        <f t="shared" si="412"/>
        <v>0</v>
      </c>
      <c r="BQ346" s="462">
        <f t="shared" si="405"/>
        <v>18</v>
      </c>
      <c r="BR346" s="168"/>
      <c r="BS346" s="168"/>
      <c r="BT346" s="168"/>
      <c r="BU346" s="168"/>
      <c r="BV346" s="168"/>
      <c r="BW346" s="168"/>
      <c r="BX346" s="168"/>
      <c r="BY346" s="168"/>
      <c r="BZ346" s="168"/>
      <c r="CA346" s="168"/>
      <c r="CB346" s="168"/>
      <c r="CC346" s="168"/>
      <c r="CD346" s="168"/>
      <c r="CE346" s="168"/>
      <c r="CF346" s="168"/>
      <c r="CG346" s="168"/>
      <c r="CH346" s="168"/>
      <c r="CI346" s="168"/>
      <c r="CJ346" s="168"/>
      <c r="CK346" s="168"/>
      <c r="CL346" s="168"/>
      <c r="CM346" s="168"/>
      <c r="CN346" s="168"/>
      <c r="CO346" s="168"/>
      <c r="CP346" s="571">
        <f t="shared" si="343"/>
        <v>0</v>
      </c>
      <c r="CQ346" s="168"/>
      <c r="CR346" s="168"/>
      <c r="CS346" s="168"/>
      <c r="CT346" s="168"/>
      <c r="CU346" s="168"/>
      <c r="CV346" s="168"/>
      <c r="CW346" s="168"/>
      <c r="CX346" s="168"/>
      <c r="CY346" s="168"/>
      <c r="CZ346" s="71"/>
      <c r="DA346" s="71"/>
      <c r="DB346" s="190">
        <f t="shared" si="346"/>
        <v>0</v>
      </c>
      <c r="DC346" s="71">
        <f t="shared" si="347"/>
        <v>0</v>
      </c>
      <c r="DD346" s="71"/>
      <c r="DE346" s="71"/>
      <c r="DF346" s="71"/>
      <c r="DG346" s="190">
        <f t="shared" si="348"/>
        <v>0</v>
      </c>
      <c r="DH346" s="71">
        <f t="shared" si="349"/>
        <v>0</v>
      </c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1"/>
      <c r="DW346" s="71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4"/>
      <c r="EJ346" s="74"/>
      <c r="EK346" s="74"/>
      <c r="EL346" s="74"/>
      <c r="EM346" s="74"/>
      <c r="EN346" s="74"/>
      <c r="EO346" s="74"/>
      <c r="EP346" s="74"/>
      <c r="EQ346" s="74"/>
      <c r="ER346" s="74"/>
      <c r="ES346" s="74"/>
      <c r="ET346" s="74"/>
      <c r="EU346" s="74"/>
      <c r="EV346" s="74"/>
      <c r="EW346" s="74"/>
      <c r="EX346" s="74"/>
      <c r="EY346" s="74"/>
      <c r="EZ346" s="74"/>
      <c r="FA346" s="74"/>
      <c r="FB346" s="74"/>
    </row>
    <row r="347" spans="2:158" s="69" customFormat="1" ht="12">
      <c r="B347" s="261"/>
      <c r="C347" s="77" t="s">
        <v>397</v>
      </c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2"/>
      <c r="P347" s="71"/>
      <c r="Q347" s="71"/>
      <c r="R347" s="71"/>
      <c r="S347" s="71"/>
      <c r="T347" s="71"/>
      <c r="U347" s="71"/>
      <c r="V347" s="71"/>
      <c r="W347" s="71"/>
      <c r="X347" s="71"/>
      <c r="Y347" s="75">
        <f t="shared" si="408"/>
        <v>92</v>
      </c>
      <c r="Z347" s="73"/>
      <c r="AA347" s="73"/>
      <c r="AB347" s="73"/>
      <c r="AC347" s="73"/>
      <c r="AD347" s="73"/>
      <c r="AE347" s="73"/>
      <c r="AF347" s="447">
        <f t="shared" si="344"/>
        <v>9</v>
      </c>
      <c r="AG347" s="168"/>
      <c r="AH347" s="168"/>
      <c r="AI347" s="168"/>
      <c r="AJ347" s="168"/>
      <c r="AK347" s="168"/>
      <c r="AL347" s="168"/>
      <c r="AM347" s="168"/>
      <c r="AN347" s="168"/>
      <c r="AO347" s="168"/>
      <c r="AP347" s="168"/>
      <c r="AQ347" s="168"/>
      <c r="AR347" s="168"/>
      <c r="AS347" s="447">
        <f t="shared" si="338"/>
        <v>0</v>
      </c>
      <c r="AT347" s="462"/>
      <c r="AU347" s="450">
        <f t="shared" si="340"/>
        <v>0</v>
      </c>
      <c r="AV347" s="168"/>
      <c r="AW347" s="168"/>
      <c r="AX347" s="168"/>
      <c r="AY347" s="462"/>
      <c r="AZ347" s="168"/>
      <c r="BA347" s="462"/>
      <c r="BB347" s="447">
        <f t="shared" si="341"/>
        <v>0</v>
      </c>
      <c r="BC347" s="168"/>
      <c r="BD347" s="168"/>
      <c r="BE347" s="168"/>
      <c r="BF347" s="168"/>
      <c r="BG347" s="462"/>
      <c r="BH347" s="462"/>
      <c r="BI347" s="462"/>
      <c r="BJ347" s="450">
        <f t="shared" si="404"/>
        <v>9</v>
      </c>
      <c r="BK347" s="462"/>
      <c r="BL347" s="450">
        <f t="shared" si="342"/>
        <v>0</v>
      </c>
      <c r="BM347" s="168"/>
      <c r="BN347" s="168"/>
      <c r="BO347" s="168"/>
      <c r="BP347" s="168"/>
      <c r="BQ347" s="462">
        <f t="shared" si="405"/>
        <v>9</v>
      </c>
      <c r="BR347" s="168"/>
      <c r="BS347" s="168"/>
      <c r="BT347" s="168"/>
      <c r="BU347" s="168"/>
      <c r="BV347" s="168"/>
      <c r="BW347" s="168"/>
      <c r="BX347" s="168"/>
      <c r="BY347" s="168"/>
      <c r="BZ347" s="168"/>
      <c r="CA347" s="168"/>
      <c r="CB347" s="168"/>
      <c r="CC347" s="168"/>
      <c r="CD347" s="168"/>
      <c r="CE347" s="168"/>
      <c r="CF347" s="168"/>
      <c r="CG347" s="168"/>
      <c r="CH347" s="168"/>
      <c r="CI347" s="168"/>
      <c r="CJ347" s="168"/>
      <c r="CK347" s="168"/>
      <c r="CL347" s="168"/>
      <c r="CM347" s="168"/>
      <c r="CN347" s="168"/>
      <c r="CO347" s="168"/>
      <c r="CP347" s="571">
        <f t="shared" si="343"/>
        <v>0</v>
      </c>
      <c r="CQ347" s="168"/>
      <c r="CR347" s="168"/>
      <c r="CS347" s="168"/>
      <c r="CT347" s="168"/>
      <c r="CU347" s="168"/>
      <c r="CV347" s="168"/>
      <c r="CW347" s="168"/>
      <c r="CX347" s="168"/>
      <c r="CY347" s="168"/>
      <c r="CZ347" s="71"/>
      <c r="DA347" s="71"/>
      <c r="DB347" s="190">
        <f t="shared" si="346"/>
        <v>0</v>
      </c>
      <c r="DC347" s="71">
        <f t="shared" si="347"/>
        <v>0</v>
      </c>
      <c r="DD347" s="71"/>
      <c r="DE347" s="71"/>
      <c r="DF347" s="71"/>
      <c r="DG347" s="190">
        <f t="shared" si="348"/>
        <v>0</v>
      </c>
      <c r="DH347" s="71">
        <f t="shared" si="349"/>
        <v>0</v>
      </c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1"/>
      <c r="DW347" s="71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4"/>
      <c r="EJ347" s="74"/>
      <c r="EK347" s="74"/>
      <c r="EL347" s="74"/>
      <c r="EM347" s="74"/>
      <c r="EN347" s="74"/>
      <c r="EO347" s="74"/>
      <c r="EP347" s="74"/>
      <c r="EQ347" s="74"/>
      <c r="ER347" s="74"/>
      <c r="ES347" s="74"/>
      <c r="ET347" s="74"/>
      <c r="EU347" s="74"/>
      <c r="EV347" s="74"/>
      <c r="EW347" s="74"/>
      <c r="EX347" s="74"/>
      <c r="EY347" s="74"/>
      <c r="EZ347" s="74"/>
      <c r="FA347" s="74"/>
      <c r="FB347" s="74"/>
    </row>
    <row r="348" spans="2:158" s="69" customFormat="1" ht="12">
      <c r="B348" s="261"/>
      <c r="C348" s="77" t="s">
        <v>398</v>
      </c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2"/>
      <c r="P348" s="71"/>
      <c r="Q348" s="71"/>
      <c r="R348" s="71"/>
      <c r="S348" s="71"/>
      <c r="T348" s="71"/>
      <c r="U348" s="71"/>
      <c r="V348" s="71"/>
      <c r="W348" s="71"/>
      <c r="X348" s="71"/>
      <c r="Y348" s="75">
        <f t="shared" si="408"/>
        <v>34253</v>
      </c>
      <c r="Z348" s="73"/>
      <c r="AA348" s="73"/>
      <c r="AB348" s="73"/>
      <c r="AC348" s="73"/>
      <c r="AD348" s="73"/>
      <c r="AE348" s="73"/>
      <c r="AF348" s="447">
        <f t="shared" si="344"/>
        <v>1181</v>
      </c>
      <c r="AG348" s="168"/>
      <c r="AH348" s="168"/>
      <c r="AI348" s="168"/>
      <c r="AJ348" s="168"/>
      <c r="AK348" s="168"/>
      <c r="AL348" s="168"/>
      <c r="AM348" s="168"/>
      <c r="AN348" s="168"/>
      <c r="AO348" s="168"/>
      <c r="AP348" s="168"/>
      <c r="AQ348" s="168"/>
      <c r="AR348" s="168"/>
      <c r="AS348" s="447">
        <f t="shared" si="338"/>
        <v>0</v>
      </c>
      <c r="AT348" s="462"/>
      <c r="AU348" s="450">
        <f t="shared" si="340"/>
        <v>0</v>
      </c>
      <c r="AV348" s="168"/>
      <c r="AW348" s="168"/>
      <c r="AX348" s="168"/>
      <c r="AY348" s="462"/>
      <c r="AZ348" s="168"/>
      <c r="BA348" s="462"/>
      <c r="BB348" s="447">
        <f t="shared" si="341"/>
        <v>0</v>
      </c>
      <c r="BC348" s="168"/>
      <c r="BD348" s="168"/>
      <c r="BE348" s="168"/>
      <c r="BF348" s="168"/>
      <c r="BG348" s="462"/>
      <c r="BH348" s="462"/>
      <c r="BI348" s="462"/>
      <c r="BJ348" s="450">
        <f t="shared" si="404"/>
        <v>1181</v>
      </c>
      <c r="BK348" s="462"/>
      <c r="BL348" s="450">
        <f t="shared" si="342"/>
        <v>0</v>
      </c>
      <c r="BM348" s="168"/>
      <c r="BN348" s="168"/>
      <c r="BO348" s="168"/>
      <c r="BP348" s="168"/>
      <c r="BQ348" s="462">
        <f t="shared" si="405"/>
        <v>1181</v>
      </c>
      <c r="BR348" s="168"/>
      <c r="BS348" s="168"/>
      <c r="BT348" s="168"/>
      <c r="BU348" s="168"/>
      <c r="BV348" s="168"/>
      <c r="BW348" s="168"/>
      <c r="BX348" s="168"/>
      <c r="BY348" s="168"/>
      <c r="BZ348" s="168"/>
      <c r="CA348" s="168"/>
      <c r="CB348" s="168"/>
      <c r="CC348" s="168"/>
      <c r="CD348" s="168"/>
      <c r="CE348" s="168"/>
      <c r="CF348" s="168"/>
      <c r="CG348" s="168"/>
      <c r="CH348" s="168"/>
      <c r="CI348" s="168"/>
      <c r="CJ348" s="168"/>
      <c r="CK348" s="168"/>
      <c r="CL348" s="168"/>
      <c r="CM348" s="168"/>
      <c r="CN348" s="168"/>
      <c r="CO348" s="168"/>
      <c r="CP348" s="571">
        <f t="shared" si="343"/>
        <v>0</v>
      </c>
      <c r="CQ348" s="168"/>
      <c r="CR348" s="168"/>
      <c r="CS348" s="168"/>
      <c r="CT348" s="168"/>
      <c r="CU348" s="168"/>
      <c r="CV348" s="168"/>
      <c r="CW348" s="168"/>
      <c r="CX348" s="168"/>
      <c r="CY348" s="168"/>
      <c r="CZ348" s="71"/>
      <c r="DA348" s="71"/>
      <c r="DB348" s="190">
        <f t="shared" si="346"/>
        <v>0</v>
      </c>
      <c r="DC348" s="71">
        <f t="shared" si="347"/>
        <v>0</v>
      </c>
      <c r="DD348" s="71"/>
      <c r="DE348" s="71"/>
      <c r="DF348" s="71"/>
      <c r="DG348" s="190">
        <f t="shared" si="348"/>
        <v>0</v>
      </c>
      <c r="DH348" s="71">
        <f t="shared" si="349"/>
        <v>0</v>
      </c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1"/>
      <c r="DW348" s="71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</row>
    <row r="349" spans="2:158" s="83" customFormat="1" ht="23.25" customHeight="1">
      <c r="B349" s="729" t="s">
        <v>438</v>
      </c>
      <c r="C349" s="727" t="s">
        <v>439</v>
      </c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7"/>
      <c r="P349" s="86"/>
      <c r="Q349" s="86"/>
      <c r="R349" s="86"/>
      <c r="S349" s="86"/>
      <c r="T349" s="86"/>
      <c r="U349" s="86"/>
      <c r="V349" s="86"/>
      <c r="W349" s="86"/>
      <c r="X349" s="86"/>
      <c r="Y349" s="88">
        <v>158</v>
      </c>
      <c r="Z349" s="88">
        <f t="shared" ref="Z349:BP349" si="413">SUM(Z351:Z364)</f>
        <v>0</v>
      </c>
      <c r="AA349" s="88">
        <f t="shared" si="413"/>
        <v>0</v>
      </c>
      <c r="AB349" s="88">
        <f t="shared" si="413"/>
        <v>0</v>
      </c>
      <c r="AC349" s="88">
        <f t="shared" si="413"/>
        <v>0</v>
      </c>
      <c r="AD349" s="88">
        <f t="shared" si="413"/>
        <v>0</v>
      </c>
      <c r="AE349" s="88">
        <f t="shared" si="413"/>
        <v>0</v>
      </c>
      <c r="AF349" s="447">
        <f t="shared" si="344"/>
        <v>0.1</v>
      </c>
      <c r="AG349" s="88">
        <f t="shared" si="413"/>
        <v>0</v>
      </c>
      <c r="AH349" s="88">
        <f t="shared" si="413"/>
        <v>0</v>
      </c>
      <c r="AI349" s="88">
        <f t="shared" si="413"/>
        <v>0</v>
      </c>
      <c r="AJ349" s="88">
        <f t="shared" si="413"/>
        <v>0</v>
      </c>
      <c r="AK349" s="88">
        <f t="shared" si="413"/>
        <v>0</v>
      </c>
      <c r="AL349" s="88">
        <f t="shared" si="413"/>
        <v>0</v>
      </c>
      <c r="AM349" s="88">
        <f t="shared" si="413"/>
        <v>0</v>
      </c>
      <c r="AN349" s="88">
        <f t="shared" si="413"/>
        <v>0</v>
      </c>
      <c r="AO349" s="88">
        <f t="shared" si="413"/>
        <v>0</v>
      </c>
      <c r="AP349" s="88">
        <f t="shared" si="413"/>
        <v>0</v>
      </c>
      <c r="AQ349" s="88">
        <f t="shared" si="413"/>
        <v>0</v>
      </c>
      <c r="AR349" s="88">
        <f t="shared" si="413"/>
        <v>0</v>
      </c>
      <c r="AS349" s="450">
        <f t="shared" si="413"/>
        <v>0</v>
      </c>
      <c r="AT349" s="450">
        <f t="shared" si="413"/>
        <v>0</v>
      </c>
      <c r="AU349" s="450">
        <f t="shared" si="413"/>
        <v>0</v>
      </c>
      <c r="AV349" s="88">
        <f t="shared" si="413"/>
        <v>0</v>
      </c>
      <c r="AW349" s="88">
        <f t="shared" si="413"/>
        <v>0</v>
      </c>
      <c r="AX349" s="88">
        <f t="shared" si="413"/>
        <v>0</v>
      </c>
      <c r="AY349" s="450">
        <f t="shared" si="413"/>
        <v>0</v>
      </c>
      <c r="AZ349" s="88">
        <f t="shared" si="413"/>
        <v>0</v>
      </c>
      <c r="BA349" s="450">
        <f t="shared" si="413"/>
        <v>0</v>
      </c>
      <c r="BB349" s="450">
        <f t="shared" si="413"/>
        <v>0</v>
      </c>
      <c r="BC349" s="88">
        <f t="shared" si="413"/>
        <v>0</v>
      </c>
      <c r="BD349" s="88">
        <f t="shared" si="413"/>
        <v>0</v>
      </c>
      <c r="BE349" s="88">
        <f t="shared" si="413"/>
        <v>0</v>
      </c>
      <c r="BF349" s="88">
        <f t="shared" si="413"/>
        <v>0</v>
      </c>
      <c r="BG349" s="450">
        <f t="shared" si="413"/>
        <v>0</v>
      </c>
      <c r="BH349" s="450">
        <f t="shared" si="413"/>
        <v>0</v>
      </c>
      <c r="BI349" s="450">
        <f>SUM(BI351:BI364)</f>
        <v>0</v>
      </c>
      <c r="BJ349" s="450">
        <v>0.1</v>
      </c>
      <c r="BK349" s="450">
        <f t="shared" si="413"/>
        <v>0</v>
      </c>
      <c r="BL349" s="450">
        <f t="shared" si="413"/>
        <v>0</v>
      </c>
      <c r="BM349" s="88">
        <f t="shared" si="413"/>
        <v>0</v>
      </c>
      <c r="BN349" s="88">
        <f t="shared" si="413"/>
        <v>0</v>
      </c>
      <c r="BO349" s="88">
        <f t="shared" si="413"/>
        <v>0</v>
      </c>
      <c r="BP349" s="88">
        <f t="shared" si="413"/>
        <v>0</v>
      </c>
      <c r="BQ349" s="462">
        <f t="shared" si="405"/>
        <v>0.1</v>
      </c>
      <c r="BR349" s="176"/>
      <c r="BS349" s="176"/>
      <c r="BT349" s="176"/>
      <c r="BU349" s="176"/>
      <c r="BV349" s="176"/>
      <c r="BW349" s="176"/>
      <c r="BX349" s="176"/>
      <c r="BY349" s="176"/>
      <c r="BZ349" s="176"/>
      <c r="CA349" s="176"/>
      <c r="CB349" s="176"/>
      <c r="CC349" s="176"/>
      <c r="CD349" s="176"/>
      <c r="CE349" s="176"/>
      <c r="CF349" s="176"/>
      <c r="CG349" s="176"/>
      <c r="CH349" s="176"/>
      <c r="CI349" s="176"/>
      <c r="CJ349" s="176"/>
      <c r="CK349" s="176"/>
      <c r="CL349" s="176"/>
      <c r="CM349" s="176"/>
      <c r="CN349" s="176"/>
      <c r="CO349" s="176"/>
      <c r="CP349" s="306">
        <f t="shared" si="343"/>
        <v>0</v>
      </c>
      <c r="CQ349" s="176"/>
      <c r="CR349" s="176"/>
      <c r="CS349" s="176"/>
      <c r="CT349" s="176"/>
      <c r="CU349" s="176"/>
      <c r="CV349" s="176"/>
      <c r="CW349" s="176"/>
      <c r="CX349" s="176"/>
      <c r="CY349" s="176"/>
      <c r="CZ349" s="86"/>
      <c r="DA349" s="86"/>
      <c r="DB349" s="188">
        <f t="shared" si="346"/>
        <v>0</v>
      </c>
      <c r="DC349" s="38">
        <f t="shared" si="347"/>
        <v>0</v>
      </c>
      <c r="DD349" s="86"/>
      <c r="DE349" s="86"/>
      <c r="DF349" s="86"/>
      <c r="DG349" s="188">
        <f t="shared" si="348"/>
        <v>0</v>
      </c>
      <c r="DH349" s="38">
        <f t="shared" si="349"/>
        <v>0</v>
      </c>
      <c r="DI349" s="86"/>
      <c r="DJ349" s="86"/>
      <c r="DK349" s="86"/>
      <c r="DL349" s="86"/>
      <c r="DM349" s="86"/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6"/>
      <c r="EI349" s="89"/>
      <c r="EJ349" s="89"/>
      <c r="EK349" s="89"/>
      <c r="EL349" s="89"/>
      <c r="EM349" s="89"/>
      <c r="EN349" s="89"/>
      <c r="EO349" s="89"/>
      <c r="EP349" s="89"/>
      <c r="EQ349" s="89"/>
      <c r="ER349" s="89"/>
      <c r="ES349" s="89"/>
      <c r="ET349" s="89"/>
      <c r="EU349" s="89"/>
      <c r="EV349" s="89"/>
      <c r="EW349" s="89"/>
      <c r="EX349" s="89"/>
      <c r="EY349" s="89"/>
      <c r="EZ349" s="89"/>
      <c r="FA349" s="89"/>
      <c r="FB349" s="89"/>
    </row>
    <row r="350" spans="2:158" s="83" customFormat="1" ht="12">
      <c r="B350" s="730"/>
      <c r="C350" s="728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7"/>
      <c r="P350" s="86"/>
      <c r="Q350" s="86"/>
      <c r="R350" s="86"/>
      <c r="S350" s="86"/>
      <c r="T350" s="86"/>
      <c r="U350" s="86"/>
      <c r="V350" s="86"/>
      <c r="W350" s="86"/>
      <c r="X350" s="86"/>
      <c r="Y350" s="88">
        <f>SUM(Y351:Y364)</f>
        <v>158</v>
      </c>
      <c r="Z350" s="88"/>
      <c r="AA350" s="88"/>
      <c r="AB350" s="88"/>
      <c r="AC350" s="88"/>
      <c r="AD350" s="88"/>
      <c r="AE350" s="88"/>
      <c r="AF350" s="447">
        <f t="shared" si="344"/>
        <v>148</v>
      </c>
      <c r="AG350" s="88">
        <f t="shared" ref="AG350:AR350" si="414">SUM(AG351:AG364)</f>
        <v>0</v>
      </c>
      <c r="AH350" s="88">
        <f t="shared" si="414"/>
        <v>0</v>
      </c>
      <c r="AI350" s="88">
        <f t="shared" si="414"/>
        <v>0</v>
      </c>
      <c r="AJ350" s="88">
        <f t="shared" si="414"/>
        <v>0</v>
      </c>
      <c r="AK350" s="88">
        <f t="shared" si="414"/>
        <v>0</v>
      </c>
      <c r="AL350" s="88">
        <f t="shared" si="414"/>
        <v>0</v>
      </c>
      <c r="AM350" s="88">
        <f t="shared" si="414"/>
        <v>0</v>
      </c>
      <c r="AN350" s="88">
        <f t="shared" si="414"/>
        <v>0</v>
      </c>
      <c r="AO350" s="88">
        <f t="shared" si="414"/>
        <v>0</v>
      </c>
      <c r="AP350" s="88">
        <f t="shared" si="414"/>
        <v>0</v>
      </c>
      <c r="AQ350" s="88">
        <f t="shared" si="414"/>
        <v>0</v>
      </c>
      <c r="AR350" s="88">
        <f t="shared" si="414"/>
        <v>0</v>
      </c>
      <c r="AS350" s="450"/>
      <c r="AT350" s="450">
        <f t="shared" ref="AT350:BP350" si="415">SUM(AT351:AT364)</f>
        <v>0</v>
      </c>
      <c r="AU350" s="450">
        <f t="shared" si="415"/>
        <v>0</v>
      </c>
      <c r="AV350" s="88">
        <f t="shared" si="415"/>
        <v>0</v>
      </c>
      <c r="AW350" s="88">
        <f t="shared" si="415"/>
        <v>0</v>
      </c>
      <c r="AX350" s="88">
        <f t="shared" si="415"/>
        <v>0</v>
      </c>
      <c r="AY350" s="450">
        <f t="shared" si="415"/>
        <v>0</v>
      </c>
      <c r="AZ350" s="88">
        <f t="shared" si="415"/>
        <v>0</v>
      </c>
      <c r="BA350" s="450">
        <f t="shared" si="415"/>
        <v>0</v>
      </c>
      <c r="BB350" s="450">
        <f t="shared" si="415"/>
        <v>0</v>
      </c>
      <c r="BC350" s="88">
        <f t="shared" si="415"/>
        <v>0</v>
      </c>
      <c r="BD350" s="88">
        <f t="shared" si="415"/>
        <v>0</v>
      </c>
      <c r="BE350" s="88">
        <f t="shared" si="415"/>
        <v>0</v>
      </c>
      <c r="BF350" s="88">
        <f t="shared" si="415"/>
        <v>0</v>
      </c>
      <c r="BG350" s="450">
        <f t="shared" si="415"/>
        <v>0</v>
      </c>
      <c r="BH350" s="450">
        <f t="shared" si="415"/>
        <v>0</v>
      </c>
      <c r="BI350" s="450">
        <f t="shared" si="415"/>
        <v>0</v>
      </c>
      <c r="BJ350" s="450">
        <f>SUM(BJ351:BJ364)</f>
        <v>148</v>
      </c>
      <c r="BK350" s="450">
        <f t="shared" si="415"/>
        <v>0</v>
      </c>
      <c r="BL350" s="450">
        <f t="shared" si="415"/>
        <v>0</v>
      </c>
      <c r="BM350" s="88">
        <f t="shared" si="415"/>
        <v>0</v>
      </c>
      <c r="BN350" s="88">
        <f t="shared" si="415"/>
        <v>0</v>
      </c>
      <c r="BO350" s="88">
        <f t="shared" si="415"/>
        <v>0</v>
      </c>
      <c r="BP350" s="88">
        <f t="shared" si="415"/>
        <v>0</v>
      </c>
      <c r="BQ350" s="462">
        <f t="shared" si="405"/>
        <v>148</v>
      </c>
      <c r="BR350" s="176"/>
      <c r="BS350" s="176"/>
      <c r="BT350" s="176"/>
      <c r="BU350" s="176"/>
      <c r="BV350" s="176"/>
      <c r="BW350" s="176"/>
      <c r="BX350" s="176"/>
      <c r="BY350" s="176"/>
      <c r="BZ350" s="176"/>
      <c r="CA350" s="176"/>
      <c r="CB350" s="176"/>
      <c r="CC350" s="176"/>
      <c r="CD350" s="176"/>
      <c r="CE350" s="176"/>
      <c r="CF350" s="176"/>
      <c r="CG350" s="176"/>
      <c r="CH350" s="176"/>
      <c r="CI350" s="176"/>
      <c r="CJ350" s="176"/>
      <c r="CK350" s="176"/>
      <c r="CL350" s="176"/>
      <c r="CM350" s="176"/>
      <c r="CN350" s="176"/>
      <c r="CO350" s="176"/>
      <c r="CP350" s="306">
        <f t="shared" si="343"/>
        <v>0</v>
      </c>
      <c r="CQ350" s="176"/>
      <c r="CR350" s="176"/>
      <c r="CS350" s="176"/>
      <c r="CT350" s="176"/>
      <c r="CU350" s="176"/>
      <c r="CV350" s="176"/>
      <c r="CW350" s="176"/>
      <c r="CX350" s="176"/>
      <c r="CY350" s="176"/>
      <c r="CZ350" s="86"/>
      <c r="DA350" s="86"/>
      <c r="DB350" s="188">
        <f t="shared" si="346"/>
        <v>0</v>
      </c>
      <c r="DC350" s="38">
        <f t="shared" si="347"/>
        <v>0</v>
      </c>
      <c r="DD350" s="86"/>
      <c r="DE350" s="86"/>
      <c r="DF350" s="86"/>
      <c r="DG350" s="188">
        <f t="shared" si="348"/>
        <v>0</v>
      </c>
      <c r="DH350" s="38">
        <f t="shared" si="349"/>
        <v>0</v>
      </c>
      <c r="DI350" s="86"/>
      <c r="DJ350" s="86"/>
      <c r="DK350" s="86"/>
      <c r="DL350" s="86"/>
      <c r="DM350" s="86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6"/>
      <c r="EI350" s="89"/>
      <c r="EJ350" s="89"/>
      <c r="EK350" s="89"/>
      <c r="EL350" s="89"/>
      <c r="EM350" s="89"/>
      <c r="EN350" s="89"/>
      <c r="EO350" s="89"/>
      <c r="EP350" s="89"/>
      <c r="EQ350" s="89"/>
      <c r="ER350" s="89"/>
      <c r="ES350" s="89"/>
      <c r="ET350" s="89"/>
      <c r="EU350" s="89"/>
      <c r="EV350" s="89"/>
      <c r="EW350" s="89"/>
      <c r="EX350" s="89"/>
      <c r="EY350" s="89"/>
      <c r="EZ350" s="89"/>
      <c r="FA350" s="89"/>
      <c r="FB350" s="89"/>
    </row>
    <row r="351" spans="2:158" s="69" customFormat="1" ht="12">
      <c r="B351" s="312"/>
      <c r="C351" s="77" t="s">
        <v>385</v>
      </c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2"/>
      <c r="P351" s="71"/>
      <c r="Q351" s="71"/>
      <c r="R351" s="71"/>
      <c r="S351" s="71"/>
      <c r="T351" s="71"/>
      <c r="U351" s="71"/>
      <c r="V351" s="71"/>
      <c r="W351" s="71"/>
      <c r="X351" s="71"/>
      <c r="Y351" s="73">
        <v>30</v>
      </c>
      <c r="Z351" s="73"/>
      <c r="AA351" s="73"/>
      <c r="AB351" s="73"/>
      <c r="AC351" s="73"/>
      <c r="AD351" s="73"/>
      <c r="AE351" s="73"/>
      <c r="AF351" s="447">
        <f t="shared" si="344"/>
        <v>70</v>
      </c>
      <c r="AG351" s="168"/>
      <c r="AH351" s="168"/>
      <c r="AI351" s="168"/>
      <c r="AJ351" s="168"/>
      <c r="AK351" s="168"/>
      <c r="AL351" s="168"/>
      <c r="AM351" s="168"/>
      <c r="AN351" s="168"/>
      <c r="AO351" s="168"/>
      <c r="AP351" s="168"/>
      <c r="AQ351" s="168"/>
      <c r="AR351" s="168"/>
      <c r="AS351" s="447">
        <f t="shared" si="338"/>
        <v>0</v>
      </c>
      <c r="AT351" s="462"/>
      <c r="AU351" s="450">
        <f t="shared" si="340"/>
        <v>0</v>
      </c>
      <c r="AV351" s="168"/>
      <c r="AW351" s="168"/>
      <c r="AX351" s="168"/>
      <c r="AY351" s="462"/>
      <c r="AZ351" s="168"/>
      <c r="BA351" s="462"/>
      <c r="BB351" s="447">
        <f t="shared" si="341"/>
        <v>0</v>
      </c>
      <c r="BC351" s="168"/>
      <c r="BD351" s="168"/>
      <c r="BE351" s="168"/>
      <c r="BF351" s="168"/>
      <c r="BG351" s="462"/>
      <c r="BH351" s="462"/>
      <c r="BI351" s="462"/>
      <c r="BJ351" s="462">
        <v>70</v>
      </c>
      <c r="BK351" s="462"/>
      <c r="BL351" s="450">
        <f t="shared" si="342"/>
        <v>0</v>
      </c>
      <c r="BM351" s="168"/>
      <c r="BN351" s="168"/>
      <c r="BO351" s="168"/>
      <c r="BP351" s="168"/>
      <c r="BQ351" s="462">
        <f t="shared" si="405"/>
        <v>70</v>
      </c>
      <c r="BR351" s="168"/>
      <c r="BS351" s="168"/>
      <c r="BT351" s="168"/>
      <c r="BU351" s="168"/>
      <c r="BV351" s="168"/>
      <c r="BW351" s="168"/>
      <c r="BX351" s="168"/>
      <c r="BY351" s="168"/>
      <c r="BZ351" s="168"/>
      <c r="CA351" s="168"/>
      <c r="CB351" s="168"/>
      <c r="CC351" s="168"/>
      <c r="CD351" s="168"/>
      <c r="CE351" s="168"/>
      <c r="CF351" s="168"/>
      <c r="CG351" s="168"/>
      <c r="CH351" s="168"/>
      <c r="CI351" s="168"/>
      <c r="CJ351" s="168"/>
      <c r="CK351" s="168"/>
      <c r="CL351" s="168"/>
      <c r="CM351" s="168"/>
      <c r="CN351" s="168"/>
      <c r="CO351" s="168"/>
      <c r="CP351" s="571">
        <f t="shared" si="343"/>
        <v>0</v>
      </c>
      <c r="CQ351" s="168"/>
      <c r="CR351" s="168"/>
      <c r="CS351" s="168"/>
      <c r="CT351" s="168"/>
      <c r="CU351" s="168"/>
      <c r="CV351" s="168"/>
      <c r="CW351" s="168"/>
      <c r="CX351" s="168"/>
      <c r="CY351" s="168"/>
      <c r="CZ351" s="71"/>
      <c r="DA351" s="71"/>
      <c r="DB351" s="190">
        <f t="shared" si="346"/>
        <v>0</v>
      </c>
      <c r="DC351" s="71">
        <f t="shared" si="347"/>
        <v>0</v>
      </c>
      <c r="DD351" s="71"/>
      <c r="DE351" s="71"/>
      <c r="DF351" s="71"/>
      <c r="DG351" s="190">
        <f t="shared" si="348"/>
        <v>0</v>
      </c>
      <c r="DH351" s="71">
        <f t="shared" si="349"/>
        <v>0</v>
      </c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1"/>
      <c r="DW351" s="71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4"/>
      <c r="EJ351" s="74"/>
      <c r="EK351" s="74"/>
      <c r="EL351" s="74"/>
      <c r="EM351" s="74"/>
      <c r="EN351" s="74"/>
      <c r="EO351" s="74"/>
      <c r="EP351" s="74"/>
      <c r="EQ351" s="74"/>
      <c r="ER351" s="74"/>
      <c r="ES351" s="74"/>
      <c r="ET351" s="74"/>
      <c r="EU351" s="74"/>
      <c r="EV351" s="74"/>
      <c r="EW351" s="74"/>
      <c r="EX351" s="74"/>
      <c r="EY351" s="74"/>
      <c r="EZ351" s="74"/>
      <c r="FA351" s="74"/>
      <c r="FB351" s="74"/>
    </row>
    <row r="352" spans="2:158" s="69" customFormat="1" ht="12">
      <c r="B352" s="312"/>
      <c r="C352" s="77" t="s">
        <v>386</v>
      </c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2"/>
      <c r="P352" s="71"/>
      <c r="Q352" s="71"/>
      <c r="R352" s="71"/>
      <c r="S352" s="71"/>
      <c r="T352" s="71"/>
      <c r="U352" s="71"/>
      <c r="V352" s="71"/>
      <c r="W352" s="71"/>
      <c r="X352" s="71"/>
      <c r="Y352" s="73">
        <v>4</v>
      </c>
      <c r="Z352" s="73"/>
      <c r="AA352" s="73"/>
      <c r="AB352" s="73"/>
      <c r="AC352" s="73"/>
      <c r="AD352" s="73"/>
      <c r="AE352" s="73"/>
      <c r="AF352" s="447">
        <f t="shared" si="344"/>
        <v>2</v>
      </c>
      <c r="AG352" s="168"/>
      <c r="AH352" s="168"/>
      <c r="AI352" s="168"/>
      <c r="AJ352" s="168"/>
      <c r="AK352" s="168"/>
      <c r="AL352" s="168"/>
      <c r="AM352" s="168"/>
      <c r="AN352" s="168"/>
      <c r="AO352" s="168"/>
      <c r="AP352" s="168"/>
      <c r="AQ352" s="168"/>
      <c r="AR352" s="168"/>
      <c r="AS352" s="447">
        <f t="shared" si="338"/>
        <v>0</v>
      </c>
      <c r="AT352" s="462"/>
      <c r="AU352" s="450">
        <f t="shared" si="340"/>
        <v>0</v>
      </c>
      <c r="AV352" s="168"/>
      <c r="AW352" s="168"/>
      <c r="AX352" s="168"/>
      <c r="AY352" s="462"/>
      <c r="AZ352" s="168"/>
      <c r="BA352" s="462"/>
      <c r="BB352" s="447">
        <f t="shared" si="341"/>
        <v>0</v>
      </c>
      <c r="BC352" s="168"/>
      <c r="BD352" s="168"/>
      <c r="BE352" s="168"/>
      <c r="BF352" s="168"/>
      <c r="BG352" s="462"/>
      <c r="BH352" s="462"/>
      <c r="BI352" s="462"/>
      <c r="BJ352" s="462">
        <v>2</v>
      </c>
      <c r="BK352" s="462"/>
      <c r="BL352" s="450">
        <f t="shared" si="342"/>
        <v>0</v>
      </c>
      <c r="BM352" s="168"/>
      <c r="BN352" s="168"/>
      <c r="BO352" s="168"/>
      <c r="BP352" s="168"/>
      <c r="BQ352" s="462">
        <f t="shared" si="405"/>
        <v>2</v>
      </c>
      <c r="BR352" s="168"/>
      <c r="BS352" s="168"/>
      <c r="BT352" s="168"/>
      <c r="BU352" s="168"/>
      <c r="BV352" s="168"/>
      <c r="BW352" s="168"/>
      <c r="BX352" s="168"/>
      <c r="BY352" s="168"/>
      <c r="BZ352" s="168"/>
      <c r="CA352" s="168"/>
      <c r="CB352" s="168"/>
      <c r="CC352" s="168"/>
      <c r="CD352" s="168"/>
      <c r="CE352" s="168"/>
      <c r="CF352" s="168"/>
      <c r="CG352" s="168"/>
      <c r="CH352" s="168"/>
      <c r="CI352" s="168"/>
      <c r="CJ352" s="168"/>
      <c r="CK352" s="168"/>
      <c r="CL352" s="168"/>
      <c r="CM352" s="168"/>
      <c r="CN352" s="168"/>
      <c r="CO352" s="168"/>
      <c r="CP352" s="571">
        <f t="shared" si="343"/>
        <v>0</v>
      </c>
      <c r="CQ352" s="168"/>
      <c r="CR352" s="168"/>
      <c r="CS352" s="168"/>
      <c r="CT352" s="168"/>
      <c r="CU352" s="168"/>
      <c r="CV352" s="168"/>
      <c r="CW352" s="168"/>
      <c r="CX352" s="168"/>
      <c r="CY352" s="168"/>
      <c r="CZ352" s="71"/>
      <c r="DA352" s="71"/>
      <c r="DB352" s="190">
        <f t="shared" si="346"/>
        <v>0</v>
      </c>
      <c r="DC352" s="71">
        <f t="shared" si="347"/>
        <v>0</v>
      </c>
      <c r="DD352" s="71"/>
      <c r="DE352" s="71"/>
      <c r="DF352" s="71"/>
      <c r="DG352" s="190">
        <f t="shared" si="348"/>
        <v>0</v>
      </c>
      <c r="DH352" s="71">
        <f t="shared" si="349"/>
        <v>0</v>
      </c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1"/>
      <c r="DW352" s="71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4"/>
      <c r="EJ352" s="74"/>
      <c r="EK352" s="74"/>
      <c r="EL352" s="74"/>
      <c r="EM352" s="74"/>
      <c r="EN352" s="74"/>
      <c r="EO352" s="74"/>
      <c r="EP352" s="74"/>
      <c r="EQ352" s="74"/>
      <c r="ER352" s="74"/>
      <c r="ES352" s="74"/>
      <c r="ET352" s="74"/>
      <c r="EU352" s="74"/>
      <c r="EV352" s="74"/>
      <c r="EW352" s="74"/>
      <c r="EX352" s="74"/>
      <c r="EY352" s="74"/>
      <c r="EZ352" s="74"/>
      <c r="FA352" s="74"/>
      <c r="FB352" s="74"/>
    </row>
    <row r="353" spans="2:158" s="69" customFormat="1" ht="12">
      <c r="B353" s="312"/>
      <c r="C353" s="77" t="s">
        <v>387</v>
      </c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2"/>
      <c r="P353" s="71"/>
      <c r="Q353" s="71"/>
      <c r="R353" s="71"/>
      <c r="S353" s="71"/>
      <c r="T353" s="71"/>
      <c r="U353" s="71"/>
      <c r="V353" s="71"/>
      <c r="W353" s="71"/>
      <c r="X353" s="71"/>
      <c r="Y353" s="73"/>
      <c r="Z353" s="73"/>
      <c r="AA353" s="73"/>
      <c r="AB353" s="73"/>
      <c r="AC353" s="73"/>
      <c r="AD353" s="73"/>
      <c r="AE353" s="73"/>
      <c r="AF353" s="447">
        <f t="shared" si="344"/>
        <v>0</v>
      </c>
      <c r="AG353" s="168"/>
      <c r="AH353" s="168"/>
      <c r="AI353" s="168"/>
      <c r="AJ353" s="168"/>
      <c r="AK353" s="168"/>
      <c r="AL353" s="168"/>
      <c r="AM353" s="168"/>
      <c r="AN353" s="168"/>
      <c r="AO353" s="168"/>
      <c r="AP353" s="168"/>
      <c r="AQ353" s="168"/>
      <c r="AR353" s="168"/>
      <c r="AS353" s="447">
        <f t="shared" si="338"/>
        <v>0</v>
      </c>
      <c r="AT353" s="462"/>
      <c r="AU353" s="450">
        <f t="shared" si="340"/>
        <v>0</v>
      </c>
      <c r="AV353" s="168"/>
      <c r="AW353" s="168"/>
      <c r="AX353" s="168"/>
      <c r="AY353" s="462"/>
      <c r="AZ353" s="168"/>
      <c r="BA353" s="462"/>
      <c r="BB353" s="447">
        <f t="shared" si="341"/>
        <v>0</v>
      </c>
      <c r="BC353" s="168"/>
      <c r="BD353" s="168"/>
      <c r="BE353" s="168"/>
      <c r="BF353" s="168"/>
      <c r="BG353" s="462"/>
      <c r="BH353" s="462"/>
      <c r="BI353" s="462"/>
      <c r="BJ353" s="462"/>
      <c r="BK353" s="462"/>
      <c r="BL353" s="450">
        <f t="shared" si="342"/>
        <v>0</v>
      </c>
      <c r="BM353" s="168"/>
      <c r="BN353" s="168"/>
      <c r="BO353" s="168"/>
      <c r="BP353" s="168"/>
      <c r="BQ353" s="462">
        <f t="shared" si="405"/>
        <v>0</v>
      </c>
      <c r="BR353" s="168"/>
      <c r="BS353" s="168"/>
      <c r="BT353" s="168"/>
      <c r="BU353" s="168"/>
      <c r="BV353" s="168"/>
      <c r="BW353" s="168"/>
      <c r="BX353" s="168"/>
      <c r="BY353" s="168"/>
      <c r="BZ353" s="168"/>
      <c r="CA353" s="168"/>
      <c r="CB353" s="168"/>
      <c r="CC353" s="168"/>
      <c r="CD353" s="168"/>
      <c r="CE353" s="168"/>
      <c r="CF353" s="168"/>
      <c r="CG353" s="168"/>
      <c r="CH353" s="168"/>
      <c r="CI353" s="168"/>
      <c r="CJ353" s="168"/>
      <c r="CK353" s="168"/>
      <c r="CL353" s="168"/>
      <c r="CM353" s="168"/>
      <c r="CN353" s="168"/>
      <c r="CO353" s="168"/>
      <c r="CP353" s="571">
        <f t="shared" si="343"/>
        <v>0</v>
      </c>
      <c r="CQ353" s="168"/>
      <c r="CR353" s="168"/>
      <c r="CS353" s="168"/>
      <c r="CT353" s="168"/>
      <c r="CU353" s="168"/>
      <c r="CV353" s="168"/>
      <c r="CW353" s="168"/>
      <c r="CX353" s="168"/>
      <c r="CY353" s="168"/>
      <c r="CZ353" s="71"/>
      <c r="DA353" s="71"/>
      <c r="DB353" s="190">
        <f t="shared" si="346"/>
        <v>0</v>
      </c>
      <c r="DC353" s="71">
        <f t="shared" si="347"/>
        <v>0</v>
      </c>
      <c r="DD353" s="71"/>
      <c r="DE353" s="71"/>
      <c r="DF353" s="71"/>
      <c r="DG353" s="190">
        <f t="shared" si="348"/>
        <v>0</v>
      </c>
      <c r="DH353" s="71">
        <f t="shared" si="349"/>
        <v>0</v>
      </c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1"/>
      <c r="DW353" s="71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4"/>
      <c r="EJ353" s="74"/>
      <c r="EK353" s="74"/>
      <c r="EL353" s="74"/>
      <c r="EM353" s="74"/>
      <c r="EN353" s="74"/>
      <c r="EO353" s="74"/>
      <c r="EP353" s="74"/>
      <c r="EQ353" s="74"/>
      <c r="ER353" s="74"/>
      <c r="ES353" s="74"/>
      <c r="ET353" s="74"/>
      <c r="EU353" s="74"/>
      <c r="EV353" s="74"/>
      <c r="EW353" s="74"/>
      <c r="EX353" s="74"/>
      <c r="EY353" s="74"/>
      <c r="EZ353" s="74"/>
      <c r="FA353" s="74"/>
      <c r="FB353" s="74"/>
    </row>
    <row r="354" spans="2:158" s="69" customFormat="1" ht="12">
      <c r="B354" s="312"/>
      <c r="C354" s="77" t="s">
        <v>388</v>
      </c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2"/>
      <c r="P354" s="71"/>
      <c r="Q354" s="71"/>
      <c r="R354" s="71"/>
      <c r="S354" s="71"/>
      <c r="T354" s="71"/>
      <c r="U354" s="71"/>
      <c r="V354" s="71"/>
      <c r="W354" s="71"/>
      <c r="X354" s="71"/>
      <c r="Y354" s="73"/>
      <c r="Z354" s="73"/>
      <c r="AA354" s="73"/>
      <c r="AB354" s="73"/>
      <c r="AC354" s="73"/>
      <c r="AD354" s="73"/>
      <c r="AE354" s="73"/>
      <c r="AF354" s="447">
        <f>SUM(AS354:AU354,AY354,BA354:BB354,BG354:BL354)</f>
        <v>0</v>
      </c>
      <c r="AG354" s="168"/>
      <c r="AH354" s="168"/>
      <c r="AI354" s="168"/>
      <c r="AJ354" s="168"/>
      <c r="AK354" s="168"/>
      <c r="AL354" s="168"/>
      <c r="AM354" s="168"/>
      <c r="AN354" s="168"/>
      <c r="AO354" s="168"/>
      <c r="AP354" s="168"/>
      <c r="AQ354" s="168"/>
      <c r="AR354" s="168"/>
      <c r="AS354" s="447">
        <f t="shared" si="338"/>
        <v>0</v>
      </c>
      <c r="AT354" s="462"/>
      <c r="AU354" s="450">
        <f t="shared" si="340"/>
        <v>0</v>
      </c>
      <c r="AV354" s="168"/>
      <c r="AW354" s="168"/>
      <c r="AX354" s="168"/>
      <c r="AY354" s="462"/>
      <c r="AZ354" s="168"/>
      <c r="BA354" s="462"/>
      <c r="BB354" s="447">
        <f t="shared" si="341"/>
        <v>0</v>
      </c>
      <c r="BC354" s="168"/>
      <c r="BD354" s="168"/>
      <c r="BE354" s="168"/>
      <c r="BF354" s="168"/>
      <c r="BG354" s="462"/>
      <c r="BH354" s="462"/>
      <c r="BI354" s="462"/>
      <c r="BJ354" s="462"/>
      <c r="BK354" s="462"/>
      <c r="BL354" s="450">
        <f t="shared" si="342"/>
        <v>0</v>
      </c>
      <c r="BM354" s="168"/>
      <c r="BN354" s="168"/>
      <c r="BO354" s="168"/>
      <c r="BP354" s="168"/>
      <c r="BQ354" s="462">
        <f t="shared" si="405"/>
        <v>0</v>
      </c>
      <c r="BR354" s="168"/>
      <c r="BS354" s="168"/>
      <c r="BT354" s="168"/>
      <c r="BU354" s="168"/>
      <c r="BV354" s="168"/>
      <c r="BW354" s="168"/>
      <c r="BX354" s="168"/>
      <c r="BY354" s="168"/>
      <c r="BZ354" s="168"/>
      <c r="CA354" s="168"/>
      <c r="CB354" s="168"/>
      <c r="CC354" s="168"/>
      <c r="CD354" s="168"/>
      <c r="CE354" s="168"/>
      <c r="CF354" s="168"/>
      <c r="CG354" s="168"/>
      <c r="CH354" s="168"/>
      <c r="CI354" s="168"/>
      <c r="CJ354" s="168"/>
      <c r="CK354" s="168"/>
      <c r="CL354" s="168"/>
      <c r="CM354" s="168"/>
      <c r="CN354" s="168"/>
      <c r="CO354" s="168"/>
      <c r="CP354" s="571">
        <f t="shared" si="343"/>
        <v>0</v>
      </c>
      <c r="CQ354" s="168"/>
      <c r="CR354" s="168"/>
      <c r="CS354" s="168"/>
      <c r="CT354" s="168"/>
      <c r="CU354" s="168"/>
      <c r="CV354" s="168"/>
      <c r="CW354" s="168"/>
      <c r="CX354" s="168"/>
      <c r="CY354" s="168"/>
      <c r="CZ354" s="71"/>
      <c r="DA354" s="71"/>
      <c r="DB354" s="190">
        <f t="shared" si="346"/>
        <v>0</v>
      </c>
      <c r="DC354" s="71">
        <f t="shared" si="347"/>
        <v>0</v>
      </c>
      <c r="DD354" s="71"/>
      <c r="DE354" s="71"/>
      <c r="DF354" s="71"/>
      <c r="DG354" s="190">
        <f t="shared" si="348"/>
        <v>0</v>
      </c>
      <c r="DH354" s="71">
        <f t="shared" si="349"/>
        <v>0</v>
      </c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1"/>
      <c r="DW354" s="71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4"/>
      <c r="EJ354" s="74"/>
      <c r="EK354" s="74"/>
      <c r="EL354" s="74"/>
      <c r="EM354" s="74"/>
      <c r="EN354" s="74"/>
      <c r="EO354" s="74"/>
      <c r="EP354" s="74"/>
      <c r="EQ354" s="74"/>
      <c r="ER354" s="74"/>
      <c r="ES354" s="74"/>
      <c r="ET354" s="74"/>
      <c r="EU354" s="74"/>
      <c r="EV354" s="74"/>
      <c r="EW354" s="74"/>
      <c r="EX354" s="74"/>
      <c r="EY354" s="74"/>
      <c r="EZ354" s="74"/>
      <c r="FA354" s="74"/>
      <c r="FB354" s="74"/>
    </row>
    <row r="355" spans="2:158" s="69" customFormat="1" ht="12">
      <c r="B355" s="312"/>
      <c r="C355" s="77" t="s">
        <v>389</v>
      </c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2"/>
      <c r="P355" s="71"/>
      <c r="Q355" s="71"/>
      <c r="R355" s="71"/>
      <c r="S355" s="71"/>
      <c r="T355" s="71"/>
      <c r="U355" s="71"/>
      <c r="V355" s="71"/>
      <c r="W355" s="71"/>
      <c r="X355" s="71"/>
      <c r="Y355" s="73">
        <v>3</v>
      </c>
      <c r="Z355" s="73"/>
      <c r="AA355" s="73"/>
      <c r="AB355" s="73"/>
      <c r="AC355" s="73"/>
      <c r="AD355" s="73"/>
      <c r="AE355" s="73"/>
      <c r="AF355" s="447">
        <f t="shared" si="344"/>
        <v>2</v>
      </c>
      <c r="AG355" s="168"/>
      <c r="AH355" s="168"/>
      <c r="AI355" s="168"/>
      <c r="AJ355" s="168"/>
      <c r="AK355" s="168"/>
      <c r="AL355" s="168"/>
      <c r="AM355" s="168"/>
      <c r="AN355" s="168"/>
      <c r="AO355" s="168"/>
      <c r="AP355" s="168"/>
      <c r="AQ355" s="168"/>
      <c r="AR355" s="168"/>
      <c r="AS355" s="447">
        <f t="shared" ref="AS355:AS424" si="416">SUM(AG355,AH355,AK355,AL355,AO355)</f>
        <v>0</v>
      </c>
      <c r="AT355" s="462"/>
      <c r="AU355" s="450">
        <f t="shared" si="340"/>
        <v>0</v>
      </c>
      <c r="AV355" s="168"/>
      <c r="AW355" s="168"/>
      <c r="AX355" s="168"/>
      <c r="AY355" s="462"/>
      <c r="AZ355" s="168"/>
      <c r="BA355" s="462"/>
      <c r="BB355" s="447">
        <f t="shared" si="341"/>
        <v>0</v>
      </c>
      <c r="BC355" s="168"/>
      <c r="BD355" s="168"/>
      <c r="BE355" s="168"/>
      <c r="BF355" s="168"/>
      <c r="BG355" s="462"/>
      <c r="BH355" s="462"/>
      <c r="BI355" s="462"/>
      <c r="BJ355" s="462">
        <v>2</v>
      </c>
      <c r="BK355" s="462"/>
      <c r="BL355" s="450">
        <f t="shared" si="342"/>
        <v>0</v>
      </c>
      <c r="BM355" s="168"/>
      <c r="BN355" s="168"/>
      <c r="BO355" s="168"/>
      <c r="BP355" s="168"/>
      <c r="BQ355" s="462">
        <f t="shared" si="405"/>
        <v>2</v>
      </c>
      <c r="BR355" s="168"/>
      <c r="BS355" s="168"/>
      <c r="BT355" s="168"/>
      <c r="BU355" s="168"/>
      <c r="BV355" s="168"/>
      <c r="BW355" s="168"/>
      <c r="BX355" s="168"/>
      <c r="BY355" s="168"/>
      <c r="BZ355" s="168"/>
      <c r="CA355" s="168"/>
      <c r="CB355" s="168"/>
      <c r="CC355" s="168"/>
      <c r="CD355" s="168"/>
      <c r="CE355" s="168"/>
      <c r="CF355" s="168"/>
      <c r="CG355" s="168"/>
      <c r="CH355" s="168"/>
      <c r="CI355" s="168"/>
      <c r="CJ355" s="168"/>
      <c r="CK355" s="168"/>
      <c r="CL355" s="168"/>
      <c r="CM355" s="168"/>
      <c r="CN355" s="168"/>
      <c r="CO355" s="168"/>
      <c r="CP355" s="571">
        <f t="shared" ref="CP355:CP420" si="417">SUM(CM355,CK355,CO355)</f>
        <v>0</v>
      </c>
      <c r="CQ355" s="168"/>
      <c r="CR355" s="168"/>
      <c r="CS355" s="168"/>
      <c r="CT355" s="168"/>
      <c r="CU355" s="168"/>
      <c r="CV355" s="168"/>
      <c r="CW355" s="168"/>
      <c r="CX355" s="168"/>
      <c r="CY355" s="168"/>
      <c r="CZ355" s="71"/>
      <c r="DA355" s="71"/>
      <c r="DB355" s="190">
        <f t="shared" si="346"/>
        <v>0</v>
      </c>
      <c r="DC355" s="71">
        <f t="shared" si="347"/>
        <v>0</v>
      </c>
      <c r="DD355" s="71"/>
      <c r="DE355" s="71"/>
      <c r="DF355" s="71"/>
      <c r="DG355" s="190">
        <f t="shared" si="348"/>
        <v>0</v>
      </c>
      <c r="DH355" s="71">
        <f t="shared" si="349"/>
        <v>0</v>
      </c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1"/>
      <c r="DW355" s="71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4"/>
      <c r="EJ355" s="74"/>
      <c r="EK355" s="74"/>
      <c r="EL355" s="74"/>
      <c r="EM355" s="74"/>
      <c r="EN355" s="74"/>
      <c r="EO355" s="74"/>
      <c r="EP355" s="74"/>
      <c r="EQ355" s="74"/>
      <c r="ER355" s="74"/>
      <c r="ES355" s="74"/>
      <c r="ET355" s="74"/>
      <c r="EU355" s="74"/>
      <c r="EV355" s="74"/>
      <c r="EW355" s="74"/>
      <c r="EX355" s="74"/>
      <c r="EY355" s="74"/>
      <c r="EZ355" s="74"/>
      <c r="FA355" s="74"/>
      <c r="FB355" s="74"/>
    </row>
    <row r="356" spans="2:158" s="69" customFormat="1" ht="12">
      <c r="B356" s="312"/>
      <c r="C356" s="77" t="s">
        <v>390</v>
      </c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2"/>
      <c r="P356" s="71"/>
      <c r="Q356" s="71"/>
      <c r="R356" s="71"/>
      <c r="S356" s="71"/>
      <c r="T356" s="71"/>
      <c r="U356" s="71"/>
      <c r="V356" s="71"/>
      <c r="W356" s="71"/>
      <c r="X356" s="71"/>
      <c r="Y356" s="73">
        <v>8</v>
      </c>
      <c r="Z356" s="73"/>
      <c r="AA356" s="73"/>
      <c r="AB356" s="73"/>
      <c r="AC356" s="73"/>
      <c r="AD356" s="73"/>
      <c r="AE356" s="73"/>
      <c r="AF356" s="447">
        <f t="shared" ref="AF356:AF425" si="418">SUM(AS356:AU356,AY356,BA356:BB356,BG356:BL356)</f>
        <v>3</v>
      </c>
      <c r="AG356" s="168"/>
      <c r="AH356" s="168"/>
      <c r="AI356" s="168"/>
      <c r="AJ356" s="168"/>
      <c r="AK356" s="168"/>
      <c r="AL356" s="168"/>
      <c r="AM356" s="168"/>
      <c r="AN356" s="168"/>
      <c r="AO356" s="168"/>
      <c r="AP356" s="168"/>
      <c r="AQ356" s="168"/>
      <c r="AR356" s="168"/>
      <c r="AS356" s="447">
        <f t="shared" si="416"/>
        <v>0</v>
      </c>
      <c r="AT356" s="462"/>
      <c r="AU356" s="450">
        <f t="shared" ref="AU356:AU425" si="419">SUM(AV356:AX356)</f>
        <v>0</v>
      </c>
      <c r="AV356" s="168"/>
      <c r="AW356" s="168"/>
      <c r="AX356" s="168"/>
      <c r="AY356" s="462"/>
      <c r="AZ356" s="168"/>
      <c r="BA356" s="462"/>
      <c r="BB356" s="447">
        <f t="shared" ref="BB356:BB425" si="420">SUM(BC356,BD356,BF356)</f>
        <v>0</v>
      </c>
      <c r="BC356" s="168"/>
      <c r="BD356" s="168"/>
      <c r="BE356" s="168"/>
      <c r="BF356" s="168"/>
      <c r="BG356" s="462"/>
      <c r="BH356" s="462"/>
      <c r="BI356" s="462"/>
      <c r="BJ356" s="462">
        <v>3</v>
      </c>
      <c r="BK356" s="462"/>
      <c r="BL356" s="450">
        <f t="shared" ref="BL356:BL425" si="421">SUM(BM356:BP356)</f>
        <v>0</v>
      </c>
      <c r="BM356" s="168"/>
      <c r="BN356" s="168"/>
      <c r="BO356" s="168"/>
      <c r="BP356" s="168"/>
      <c r="BQ356" s="462">
        <f t="shared" si="405"/>
        <v>3</v>
      </c>
      <c r="BR356" s="168"/>
      <c r="BS356" s="168"/>
      <c r="BT356" s="168"/>
      <c r="BU356" s="168"/>
      <c r="BV356" s="168"/>
      <c r="BW356" s="168"/>
      <c r="BX356" s="168"/>
      <c r="BY356" s="168"/>
      <c r="BZ356" s="168"/>
      <c r="CA356" s="168"/>
      <c r="CB356" s="168"/>
      <c r="CC356" s="168"/>
      <c r="CD356" s="168"/>
      <c r="CE356" s="168"/>
      <c r="CF356" s="168"/>
      <c r="CG356" s="168"/>
      <c r="CH356" s="168"/>
      <c r="CI356" s="168"/>
      <c r="CJ356" s="168"/>
      <c r="CK356" s="168"/>
      <c r="CL356" s="168"/>
      <c r="CM356" s="168"/>
      <c r="CN356" s="168"/>
      <c r="CO356" s="168"/>
      <c r="CP356" s="571">
        <f t="shared" si="417"/>
        <v>0</v>
      </c>
      <c r="CQ356" s="168"/>
      <c r="CR356" s="168"/>
      <c r="CS356" s="168"/>
      <c r="CT356" s="168"/>
      <c r="CU356" s="168"/>
      <c r="CV356" s="168"/>
      <c r="CW356" s="168"/>
      <c r="CX356" s="168"/>
      <c r="CY356" s="168"/>
      <c r="CZ356" s="71"/>
      <c r="DA356" s="71"/>
      <c r="DB356" s="190">
        <f t="shared" si="346"/>
        <v>0</v>
      </c>
      <c r="DC356" s="71">
        <f t="shared" si="347"/>
        <v>0</v>
      </c>
      <c r="DD356" s="71"/>
      <c r="DE356" s="71"/>
      <c r="DF356" s="71"/>
      <c r="DG356" s="190">
        <f t="shared" si="348"/>
        <v>0</v>
      </c>
      <c r="DH356" s="71">
        <f t="shared" si="349"/>
        <v>0</v>
      </c>
      <c r="DI356" s="71"/>
      <c r="DJ356" s="71"/>
      <c r="DK356" s="71"/>
      <c r="DL356" s="71"/>
      <c r="DM356" s="71"/>
      <c r="DN356" s="71"/>
      <c r="DO356" s="71"/>
      <c r="DP356" s="71"/>
      <c r="DQ356" s="71"/>
      <c r="DR356" s="71"/>
      <c r="DS356" s="71"/>
      <c r="DT356" s="71"/>
      <c r="DU356" s="71"/>
      <c r="DV356" s="71"/>
      <c r="DW356" s="71"/>
      <c r="DX356" s="71"/>
      <c r="DY356" s="71"/>
      <c r="DZ356" s="71"/>
      <c r="EA356" s="71"/>
      <c r="EB356" s="71"/>
      <c r="EC356" s="71"/>
      <c r="ED356" s="71"/>
      <c r="EE356" s="71"/>
      <c r="EF356" s="71"/>
      <c r="EG356" s="71"/>
      <c r="EH356" s="71"/>
      <c r="EI356" s="74"/>
      <c r="EJ356" s="74"/>
      <c r="EK356" s="74"/>
      <c r="EL356" s="74"/>
      <c r="EM356" s="74"/>
      <c r="EN356" s="74"/>
      <c r="EO356" s="74"/>
      <c r="EP356" s="74"/>
      <c r="EQ356" s="74"/>
      <c r="ER356" s="74"/>
      <c r="ES356" s="74"/>
      <c r="ET356" s="74"/>
      <c r="EU356" s="74"/>
      <c r="EV356" s="74"/>
      <c r="EW356" s="74"/>
      <c r="EX356" s="74"/>
      <c r="EY356" s="74"/>
      <c r="EZ356" s="74"/>
      <c r="FA356" s="74"/>
      <c r="FB356" s="74"/>
    </row>
    <row r="357" spans="2:158" s="69" customFormat="1" ht="12">
      <c r="B357" s="312"/>
      <c r="C357" s="77" t="s">
        <v>391</v>
      </c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2"/>
      <c r="P357" s="71"/>
      <c r="Q357" s="71"/>
      <c r="R357" s="71"/>
      <c r="S357" s="71"/>
      <c r="T357" s="71"/>
      <c r="U357" s="71"/>
      <c r="V357" s="71"/>
      <c r="W357" s="71"/>
      <c r="X357" s="71"/>
      <c r="Y357" s="73"/>
      <c r="Z357" s="73"/>
      <c r="AA357" s="73"/>
      <c r="AB357" s="73"/>
      <c r="AC357" s="73"/>
      <c r="AD357" s="73"/>
      <c r="AE357" s="73"/>
      <c r="AF357" s="447">
        <f t="shared" si="418"/>
        <v>0</v>
      </c>
      <c r="AG357" s="168"/>
      <c r="AH357" s="168"/>
      <c r="AI357" s="168"/>
      <c r="AJ357" s="168"/>
      <c r="AK357" s="168"/>
      <c r="AL357" s="168"/>
      <c r="AM357" s="168"/>
      <c r="AN357" s="168"/>
      <c r="AO357" s="168"/>
      <c r="AP357" s="168"/>
      <c r="AQ357" s="168"/>
      <c r="AR357" s="168"/>
      <c r="AS357" s="447">
        <f t="shared" si="416"/>
        <v>0</v>
      </c>
      <c r="AT357" s="462"/>
      <c r="AU357" s="450">
        <f t="shared" si="419"/>
        <v>0</v>
      </c>
      <c r="AV357" s="168"/>
      <c r="AW357" s="168"/>
      <c r="AX357" s="168"/>
      <c r="AY357" s="462"/>
      <c r="AZ357" s="168"/>
      <c r="BA357" s="462"/>
      <c r="BB357" s="447">
        <f t="shared" si="420"/>
        <v>0</v>
      </c>
      <c r="BC357" s="168"/>
      <c r="BD357" s="168"/>
      <c r="BE357" s="168"/>
      <c r="BF357" s="168"/>
      <c r="BG357" s="462"/>
      <c r="BH357" s="462"/>
      <c r="BI357" s="462"/>
      <c r="BJ357" s="462"/>
      <c r="BK357" s="462"/>
      <c r="BL357" s="450">
        <f t="shared" si="421"/>
        <v>0</v>
      </c>
      <c r="BM357" s="168"/>
      <c r="BN357" s="168"/>
      <c r="BO357" s="168"/>
      <c r="BP357" s="168"/>
      <c r="BQ357" s="462">
        <f t="shared" si="405"/>
        <v>0</v>
      </c>
      <c r="BR357" s="168"/>
      <c r="BS357" s="168"/>
      <c r="BT357" s="168"/>
      <c r="BU357" s="168"/>
      <c r="BV357" s="168"/>
      <c r="BW357" s="168"/>
      <c r="BX357" s="168"/>
      <c r="BY357" s="168"/>
      <c r="BZ357" s="168"/>
      <c r="CA357" s="168"/>
      <c r="CB357" s="168"/>
      <c r="CC357" s="168"/>
      <c r="CD357" s="168"/>
      <c r="CE357" s="168"/>
      <c r="CF357" s="168"/>
      <c r="CG357" s="168"/>
      <c r="CH357" s="168"/>
      <c r="CI357" s="168"/>
      <c r="CJ357" s="168"/>
      <c r="CK357" s="168"/>
      <c r="CL357" s="168"/>
      <c r="CM357" s="168"/>
      <c r="CN357" s="168"/>
      <c r="CO357" s="168"/>
      <c r="CP357" s="571">
        <f t="shared" si="417"/>
        <v>0</v>
      </c>
      <c r="CQ357" s="168"/>
      <c r="CR357" s="168"/>
      <c r="CS357" s="168"/>
      <c r="CT357" s="168"/>
      <c r="CU357" s="168"/>
      <c r="CV357" s="168"/>
      <c r="CW357" s="168"/>
      <c r="CX357" s="168"/>
      <c r="CY357" s="168"/>
      <c r="CZ357" s="71"/>
      <c r="DA357" s="71"/>
      <c r="DB357" s="190">
        <f t="shared" si="346"/>
        <v>0</v>
      </c>
      <c r="DC357" s="71">
        <f t="shared" si="347"/>
        <v>0</v>
      </c>
      <c r="DD357" s="71"/>
      <c r="DE357" s="71"/>
      <c r="DF357" s="71"/>
      <c r="DG357" s="190">
        <f t="shared" si="348"/>
        <v>0</v>
      </c>
      <c r="DH357" s="71">
        <f t="shared" si="349"/>
        <v>0</v>
      </c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1"/>
      <c r="DW357" s="71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4"/>
      <c r="EJ357" s="74"/>
      <c r="EK357" s="74"/>
      <c r="EL357" s="74"/>
      <c r="EM357" s="74"/>
      <c r="EN357" s="74"/>
      <c r="EO357" s="74"/>
      <c r="EP357" s="74"/>
      <c r="EQ357" s="74"/>
      <c r="ER357" s="74"/>
      <c r="ES357" s="74"/>
      <c r="ET357" s="74"/>
      <c r="EU357" s="74"/>
      <c r="EV357" s="74"/>
      <c r="EW357" s="74"/>
      <c r="EX357" s="74"/>
      <c r="EY357" s="74"/>
      <c r="EZ357" s="74"/>
      <c r="FA357" s="74"/>
      <c r="FB357" s="74"/>
    </row>
    <row r="358" spans="2:158" s="69" customFormat="1" ht="12">
      <c r="B358" s="312"/>
      <c r="C358" s="77" t="s">
        <v>392</v>
      </c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2"/>
      <c r="P358" s="71"/>
      <c r="Q358" s="71"/>
      <c r="R358" s="71"/>
      <c r="S358" s="71"/>
      <c r="T358" s="71"/>
      <c r="U358" s="71"/>
      <c r="V358" s="71"/>
      <c r="W358" s="71"/>
      <c r="X358" s="71"/>
      <c r="Y358" s="73"/>
      <c r="Z358" s="73"/>
      <c r="AA358" s="73"/>
      <c r="AB358" s="73"/>
      <c r="AC358" s="73"/>
      <c r="AD358" s="73"/>
      <c r="AE358" s="73"/>
      <c r="AF358" s="447">
        <f t="shared" si="418"/>
        <v>0</v>
      </c>
      <c r="AG358" s="168"/>
      <c r="AH358" s="168"/>
      <c r="AI358" s="168"/>
      <c r="AJ358" s="168"/>
      <c r="AK358" s="168"/>
      <c r="AL358" s="168"/>
      <c r="AM358" s="168"/>
      <c r="AN358" s="168"/>
      <c r="AO358" s="168"/>
      <c r="AP358" s="168"/>
      <c r="AQ358" s="168"/>
      <c r="AR358" s="168"/>
      <c r="AS358" s="447">
        <f t="shared" si="416"/>
        <v>0</v>
      </c>
      <c r="AT358" s="462"/>
      <c r="AU358" s="450">
        <f t="shared" si="419"/>
        <v>0</v>
      </c>
      <c r="AV358" s="168"/>
      <c r="AW358" s="168"/>
      <c r="AX358" s="168"/>
      <c r="AY358" s="462"/>
      <c r="AZ358" s="168"/>
      <c r="BA358" s="462"/>
      <c r="BB358" s="447">
        <f t="shared" si="420"/>
        <v>0</v>
      </c>
      <c r="BC358" s="168"/>
      <c r="BD358" s="168"/>
      <c r="BE358" s="168"/>
      <c r="BF358" s="168"/>
      <c r="BG358" s="462"/>
      <c r="BH358" s="462"/>
      <c r="BI358" s="462"/>
      <c r="BJ358" s="462"/>
      <c r="BK358" s="462"/>
      <c r="BL358" s="450">
        <f t="shared" si="421"/>
        <v>0</v>
      </c>
      <c r="BM358" s="168"/>
      <c r="BN358" s="168"/>
      <c r="BO358" s="168"/>
      <c r="BP358" s="168"/>
      <c r="BQ358" s="462">
        <f t="shared" si="405"/>
        <v>0</v>
      </c>
      <c r="BR358" s="168"/>
      <c r="BS358" s="168"/>
      <c r="BT358" s="168"/>
      <c r="BU358" s="168"/>
      <c r="BV358" s="168"/>
      <c r="BW358" s="168"/>
      <c r="BX358" s="168"/>
      <c r="BY358" s="168"/>
      <c r="BZ358" s="168"/>
      <c r="CA358" s="168"/>
      <c r="CB358" s="168"/>
      <c r="CC358" s="168"/>
      <c r="CD358" s="168"/>
      <c r="CE358" s="168"/>
      <c r="CF358" s="168"/>
      <c r="CG358" s="168"/>
      <c r="CH358" s="168"/>
      <c r="CI358" s="168"/>
      <c r="CJ358" s="168"/>
      <c r="CK358" s="168"/>
      <c r="CL358" s="168"/>
      <c r="CM358" s="168"/>
      <c r="CN358" s="168"/>
      <c r="CO358" s="168"/>
      <c r="CP358" s="571">
        <f t="shared" si="417"/>
        <v>0</v>
      </c>
      <c r="CQ358" s="168"/>
      <c r="CR358" s="168"/>
      <c r="CS358" s="168"/>
      <c r="CT358" s="168"/>
      <c r="CU358" s="168"/>
      <c r="CV358" s="168"/>
      <c r="CW358" s="168"/>
      <c r="CX358" s="168"/>
      <c r="CY358" s="168"/>
      <c r="CZ358" s="71"/>
      <c r="DA358" s="71"/>
      <c r="DB358" s="190">
        <f t="shared" si="346"/>
        <v>0</v>
      </c>
      <c r="DC358" s="71">
        <f t="shared" si="347"/>
        <v>0</v>
      </c>
      <c r="DD358" s="71"/>
      <c r="DE358" s="71"/>
      <c r="DF358" s="71"/>
      <c r="DG358" s="190">
        <f t="shared" si="348"/>
        <v>0</v>
      </c>
      <c r="DH358" s="71">
        <f t="shared" si="349"/>
        <v>0</v>
      </c>
      <c r="DI358" s="71"/>
      <c r="DJ358" s="71"/>
      <c r="DK358" s="71"/>
      <c r="DL358" s="71"/>
      <c r="DM358" s="71"/>
      <c r="DN358" s="71"/>
      <c r="DO358" s="71"/>
      <c r="DP358" s="71"/>
      <c r="DQ358" s="71"/>
      <c r="DR358" s="71"/>
      <c r="DS358" s="71"/>
      <c r="DT358" s="71"/>
      <c r="DU358" s="71"/>
      <c r="DV358" s="71"/>
      <c r="DW358" s="71"/>
      <c r="DX358" s="71"/>
      <c r="DY358" s="71"/>
      <c r="DZ358" s="71"/>
      <c r="EA358" s="71"/>
      <c r="EB358" s="71"/>
      <c r="EC358" s="71"/>
      <c r="ED358" s="71"/>
      <c r="EE358" s="71"/>
      <c r="EF358" s="71"/>
      <c r="EG358" s="71"/>
      <c r="EH358" s="71"/>
      <c r="EI358" s="74"/>
      <c r="EJ358" s="74"/>
      <c r="EK358" s="74"/>
      <c r="EL358" s="74"/>
      <c r="EM358" s="74"/>
      <c r="EN358" s="74"/>
      <c r="EO358" s="74"/>
      <c r="EP358" s="74"/>
      <c r="EQ358" s="74"/>
      <c r="ER358" s="74"/>
      <c r="ES358" s="74"/>
      <c r="ET358" s="74"/>
      <c r="EU358" s="74"/>
      <c r="EV358" s="74"/>
      <c r="EW358" s="74"/>
      <c r="EX358" s="74"/>
      <c r="EY358" s="74"/>
      <c r="EZ358" s="74"/>
      <c r="FA358" s="74"/>
      <c r="FB358" s="74"/>
    </row>
    <row r="359" spans="2:158" s="69" customFormat="1" ht="12">
      <c r="B359" s="312"/>
      <c r="C359" s="77" t="s">
        <v>393</v>
      </c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2"/>
      <c r="P359" s="71"/>
      <c r="Q359" s="71"/>
      <c r="R359" s="71"/>
      <c r="S359" s="71"/>
      <c r="T359" s="71"/>
      <c r="U359" s="71"/>
      <c r="V359" s="71"/>
      <c r="W359" s="71"/>
      <c r="X359" s="71"/>
      <c r="Y359" s="73">
        <v>1</v>
      </c>
      <c r="Z359" s="73"/>
      <c r="AA359" s="73"/>
      <c r="AB359" s="73"/>
      <c r="AC359" s="73"/>
      <c r="AD359" s="73"/>
      <c r="AE359" s="73"/>
      <c r="AF359" s="447">
        <f t="shared" si="418"/>
        <v>1</v>
      </c>
      <c r="AG359" s="168"/>
      <c r="AH359" s="168"/>
      <c r="AI359" s="168"/>
      <c r="AJ359" s="168"/>
      <c r="AK359" s="168"/>
      <c r="AL359" s="168"/>
      <c r="AM359" s="168"/>
      <c r="AN359" s="168"/>
      <c r="AO359" s="168"/>
      <c r="AP359" s="168"/>
      <c r="AQ359" s="168"/>
      <c r="AR359" s="168"/>
      <c r="AS359" s="447">
        <f t="shared" si="416"/>
        <v>0</v>
      </c>
      <c r="AT359" s="462"/>
      <c r="AU359" s="450">
        <f t="shared" si="419"/>
        <v>0</v>
      </c>
      <c r="AV359" s="168"/>
      <c r="AW359" s="168"/>
      <c r="AX359" s="168"/>
      <c r="AY359" s="462"/>
      <c r="AZ359" s="168"/>
      <c r="BA359" s="462"/>
      <c r="BB359" s="447">
        <f t="shared" si="420"/>
        <v>0</v>
      </c>
      <c r="BC359" s="168"/>
      <c r="BD359" s="168"/>
      <c r="BE359" s="168"/>
      <c r="BF359" s="168"/>
      <c r="BG359" s="462"/>
      <c r="BH359" s="462"/>
      <c r="BI359" s="462"/>
      <c r="BJ359" s="462">
        <v>1</v>
      </c>
      <c r="BK359" s="462"/>
      <c r="BL359" s="450">
        <f t="shared" si="421"/>
        <v>0</v>
      </c>
      <c r="BM359" s="168"/>
      <c r="BN359" s="168"/>
      <c r="BO359" s="168"/>
      <c r="BP359" s="168"/>
      <c r="BQ359" s="462">
        <f t="shared" si="405"/>
        <v>1</v>
      </c>
      <c r="BR359" s="168"/>
      <c r="BS359" s="168"/>
      <c r="BT359" s="168"/>
      <c r="BU359" s="168"/>
      <c r="BV359" s="168"/>
      <c r="BW359" s="168"/>
      <c r="BX359" s="168"/>
      <c r="BY359" s="168"/>
      <c r="BZ359" s="168"/>
      <c r="CA359" s="168"/>
      <c r="CB359" s="168"/>
      <c r="CC359" s="168"/>
      <c r="CD359" s="168"/>
      <c r="CE359" s="168"/>
      <c r="CF359" s="168"/>
      <c r="CG359" s="168"/>
      <c r="CH359" s="168"/>
      <c r="CI359" s="168"/>
      <c r="CJ359" s="168"/>
      <c r="CK359" s="168"/>
      <c r="CL359" s="168"/>
      <c r="CM359" s="168"/>
      <c r="CN359" s="168"/>
      <c r="CO359" s="168"/>
      <c r="CP359" s="571">
        <f t="shared" si="417"/>
        <v>0</v>
      </c>
      <c r="CQ359" s="168"/>
      <c r="CR359" s="168"/>
      <c r="CS359" s="168"/>
      <c r="CT359" s="168"/>
      <c r="CU359" s="168"/>
      <c r="CV359" s="168"/>
      <c r="CW359" s="168"/>
      <c r="CX359" s="168"/>
      <c r="CY359" s="168"/>
      <c r="CZ359" s="71"/>
      <c r="DA359" s="71"/>
      <c r="DB359" s="190">
        <f t="shared" si="346"/>
        <v>0</v>
      </c>
      <c r="DC359" s="71">
        <f t="shared" si="347"/>
        <v>0</v>
      </c>
      <c r="DD359" s="71"/>
      <c r="DE359" s="71"/>
      <c r="DF359" s="71"/>
      <c r="DG359" s="190">
        <f t="shared" si="348"/>
        <v>0</v>
      </c>
      <c r="DH359" s="71">
        <f t="shared" si="349"/>
        <v>0</v>
      </c>
      <c r="DI359" s="71"/>
      <c r="DJ359" s="71"/>
      <c r="DK359" s="71"/>
      <c r="DL359" s="71"/>
      <c r="DM359" s="71"/>
      <c r="DN359" s="71"/>
      <c r="DO359" s="71"/>
      <c r="DP359" s="71"/>
      <c r="DQ359" s="71"/>
      <c r="DR359" s="71"/>
      <c r="DS359" s="71"/>
      <c r="DT359" s="71"/>
      <c r="DU359" s="71"/>
      <c r="DV359" s="71"/>
      <c r="DW359" s="71"/>
      <c r="DX359" s="71"/>
      <c r="DY359" s="71"/>
      <c r="DZ359" s="71"/>
      <c r="EA359" s="71"/>
      <c r="EB359" s="71"/>
      <c r="EC359" s="71"/>
      <c r="ED359" s="71"/>
      <c r="EE359" s="71"/>
      <c r="EF359" s="71"/>
      <c r="EG359" s="71"/>
      <c r="EH359" s="71"/>
      <c r="EI359" s="74"/>
      <c r="EJ359" s="74"/>
      <c r="EK359" s="74"/>
      <c r="EL359" s="74"/>
      <c r="EM359" s="74"/>
      <c r="EN359" s="74"/>
      <c r="EO359" s="74"/>
      <c r="EP359" s="74"/>
      <c r="EQ359" s="74"/>
      <c r="ER359" s="74"/>
      <c r="ES359" s="74"/>
      <c r="ET359" s="74"/>
      <c r="EU359" s="74"/>
      <c r="EV359" s="74"/>
      <c r="EW359" s="74"/>
      <c r="EX359" s="74"/>
      <c r="EY359" s="74"/>
      <c r="EZ359" s="74"/>
      <c r="FA359" s="74"/>
      <c r="FB359" s="74"/>
    </row>
    <row r="360" spans="2:158" s="69" customFormat="1" ht="12">
      <c r="B360" s="312"/>
      <c r="C360" s="77" t="s">
        <v>394</v>
      </c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2"/>
      <c r="P360" s="71"/>
      <c r="Q360" s="71"/>
      <c r="R360" s="71"/>
      <c r="S360" s="71"/>
      <c r="T360" s="71"/>
      <c r="U360" s="71"/>
      <c r="V360" s="71"/>
      <c r="W360" s="71"/>
      <c r="X360" s="71"/>
      <c r="Y360" s="164"/>
      <c r="Z360" s="73"/>
      <c r="AA360" s="73"/>
      <c r="AB360" s="73"/>
      <c r="AC360" s="73"/>
      <c r="AD360" s="73"/>
      <c r="AE360" s="73"/>
      <c r="AF360" s="447">
        <f t="shared" si="418"/>
        <v>4</v>
      </c>
      <c r="AG360" s="168"/>
      <c r="AH360" s="168"/>
      <c r="AI360" s="168"/>
      <c r="AJ360" s="168"/>
      <c r="AK360" s="168"/>
      <c r="AL360" s="168"/>
      <c r="AM360" s="168"/>
      <c r="AN360" s="168"/>
      <c r="AO360" s="168"/>
      <c r="AP360" s="168"/>
      <c r="AQ360" s="168"/>
      <c r="AR360" s="168"/>
      <c r="AS360" s="447">
        <f t="shared" si="416"/>
        <v>0</v>
      </c>
      <c r="AT360" s="462"/>
      <c r="AU360" s="450">
        <f t="shared" si="419"/>
        <v>0</v>
      </c>
      <c r="AV360" s="168"/>
      <c r="AW360" s="168"/>
      <c r="AX360" s="168"/>
      <c r="AY360" s="462"/>
      <c r="AZ360" s="168"/>
      <c r="BA360" s="462"/>
      <c r="BB360" s="447">
        <f t="shared" si="420"/>
        <v>0</v>
      </c>
      <c r="BC360" s="168"/>
      <c r="BD360" s="168"/>
      <c r="BE360" s="168"/>
      <c r="BF360" s="168"/>
      <c r="BG360" s="462"/>
      <c r="BH360" s="462"/>
      <c r="BI360" s="462"/>
      <c r="BJ360" s="462">
        <v>4</v>
      </c>
      <c r="BK360" s="462"/>
      <c r="BL360" s="450">
        <f t="shared" si="421"/>
        <v>0</v>
      </c>
      <c r="BM360" s="168"/>
      <c r="BN360" s="168"/>
      <c r="BO360" s="168"/>
      <c r="BP360" s="168"/>
      <c r="BQ360" s="462">
        <f t="shared" si="405"/>
        <v>4</v>
      </c>
      <c r="BR360" s="168"/>
      <c r="BS360" s="168"/>
      <c r="BT360" s="168"/>
      <c r="BU360" s="168"/>
      <c r="BV360" s="168"/>
      <c r="BW360" s="168"/>
      <c r="BX360" s="168"/>
      <c r="BY360" s="168"/>
      <c r="BZ360" s="168"/>
      <c r="CA360" s="168"/>
      <c r="CB360" s="168"/>
      <c r="CC360" s="168"/>
      <c r="CD360" s="168"/>
      <c r="CE360" s="168"/>
      <c r="CF360" s="168"/>
      <c r="CG360" s="168"/>
      <c r="CH360" s="168"/>
      <c r="CI360" s="168"/>
      <c r="CJ360" s="168"/>
      <c r="CK360" s="168"/>
      <c r="CL360" s="168"/>
      <c r="CM360" s="168"/>
      <c r="CN360" s="168"/>
      <c r="CO360" s="168"/>
      <c r="CP360" s="571">
        <f t="shared" si="417"/>
        <v>0</v>
      </c>
      <c r="CQ360" s="168"/>
      <c r="CR360" s="168"/>
      <c r="CS360" s="168"/>
      <c r="CT360" s="168"/>
      <c r="CU360" s="168"/>
      <c r="CV360" s="168"/>
      <c r="CW360" s="168"/>
      <c r="CX360" s="168"/>
      <c r="CY360" s="168"/>
      <c r="CZ360" s="71"/>
      <c r="DA360" s="71"/>
      <c r="DB360" s="190">
        <f t="shared" si="346"/>
        <v>0</v>
      </c>
      <c r="DC360" s="71">
        <f t="shared" si="347"/>
        <v>0</v>
      </c>
      <c r="DD360" s="71"/>
      <c r="DE360" s="71"/>
      <c r="DF360" s="71"/>
      <c r="DG360" s="190">
        <f t="shared" si="348"/>
        <v>0</v>
      </c>
      <c r="DH360" s="71">
        <f t="shared" si="349"/>
        <v>0</v>
      </c>
      <c r="DI360" s="71"/>
      <c r="DJ360" s="71"/>
      <c r="DK360" s="71"/>
      <c r="DL360" s="71"/>
      <c r="DM360" s="71"/>
      <c r="DN360" s="71"/>
      <c r="DO360" s="71"/>
      <c r="DP360" s="71"/>
      <c r="DQ360" s="71"/>
      <c r="DR360" s="71"/>
      <c r="DS360" s="71"/>
      <c r="DT360" s="71"/>
      <c r="DU360" s="71"/>
      <c r="DV360" s="71"/>
      <c r="DW360" s="71"/>
      <c r="DX360" s="71"/>
      <c r="DY360" s="71"/>
      <c r="DZ360" s="71"/>
      <c r="EA360" s="71"/>
      <c r="EB360" s="71"/>
      <c r="EC360" s="71"/>
      <c r="ED360" s="71"/>
      <c r="EE360" s="71"/>
      <c r="EF360" s="71"/>
      <c r="EG360" s="71"/>
      <c r="EH360" s="71"/>
      <c r="EI360" s="74"/>
      <c r="EJ360" s="74"/>
      <c r="EK360" s="74"/>
      <c r="EL360" s="74"/>
      <c r="EM360" s="74"/>
      <c r="EN360" s="74"/>
      <c r="EO360" s="74"/>
      <c r="EP360" s="74"/>
      <c r="EQ360" s="74"/>
      <c r="ER360" s="74"/>
      <c r="ES360" s="74"/>
      <c r="ET360" s="74"/>
      <c r="EU360" s="74"/>
      <c r="EV360" s="74"/>
      <c r="EW360" s="74"/>
      <c r="EX360" s="74"/>
      <c r="EY360" s="74"/>
      <c r="EZ360" s="74"/>
      <c r="FA360" s="74"/>
      <c r="FB360" s="74"/>
    </row>
    <row r="361" spans="2:158" s="69" customFormat="1" ht="12">
      <c r="B361" s="312"/>
      <c r="C361" s="77" t="s">
        <v>395</v>
      </c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2"/>
      <c r="P361" s="71"/>
      <c r="Q361" s="71"/>
      <c r="R361" s="71"/>
      <c r="S361" s="71"/>
      <c r="T361" s="71"/>
      <c r="U361" s="71"/>
      <c r="V361" s="71"/>
      <c r="W361" s="71"/>
      <c r="X361" s="71"/>
      <c r="Y361" s="73"/>
      <c r="Z361" s="73"/>
      <c r="AA361" s="73"/>
      <c r="AB361" s="73"/>
      <c r="AC361" s="73"/>
      <c r="AD361" s="73"/>
      <c r="AE361" s="73"/>
      <c r="AF361" s="447">
        <f t="shared" si="418"/>
        <v>0</v>
      </c>
      <c r="AG361" s="168"/>
      <c r="AH361" s="168"/>
      <c r="AI361" s="168"/>
      <c r="AJ361" s="168"/>
      <c r="AK361" s="168"/>
      <c r="AL361" s="168"/>
      <c r="AM361" s="168"/>
      <c r="AN361" s="168"/>
      <c r="AO361" s="168"/>
      <c r="AP361" s="168"/>
      <c r="AQ361" s="168"/>
      <c r="AR361" s="168"/>
      <c r="AS361" s="447">
        <f t="shared" si="416"/>
        <v>0</v>
      </c>
      <c r="AT361" s="462"/>
      <c r="AU361" s="450">
        <f t="shared" si="419"/>
        <v>0</v>
      </c>
      <c r="AV361" s="168"/>
      <c r="AW361" s="168"/>
      <c r="AX361" s="168"/>
      <c r="AY361" s="462"/>
      <c r="AZ361" s="168"/>
      <c r="BA361" s="462"/>
      <c r="BB361" s="447">
        <f t="shared" si="420"/>
        <v>0</v>
      </c>
      <c r="BC361" s="168"/>
      <c r="BD361" s="168"/>
      <c r="BE361" s="168"/>
      <c r="BF361" s="168"/>
      <c r="BG361" s="462"/>
      <c r="BH361" s="462"/>
      <c r="BI361" s="462"/>
      <c r="BJ361" s="462"/>
      <c r="BK361" s="462"/>
      <c r="BL361" s="450">
        <f t="shared" si="421"/>
        <v>0</v>
      </c>
      <c r="BM361" s="168"/>
      <c r="BN361" s="168"/>
      <c r="BO361" s="168"/>
      <c r="BP361" s="168"/>
      <c r="BQ361" s="462">
        <f t="shared" si="405"/>
        <v>0</v>
      </c>
      <c r="BR361" s="168"/>
      <c r="BS361" s="168"/>
      <c r="BT361" s="168"/>
      <c r="BU361" s="168"/>
      <c r="BV361" s="168"/>
      <c r="BW361" s="168"/>
      <c r="BX361" s="168"/>
      <c r="BY361" s="168"/>
      <c r="BZ361" s="168"/>
      <c r="CA361" s="168"/>
      <c r="CB361" s="168"/>
      <c r="CC361" s="168"/>
      <c r="CD361" s="168"/>
      <c r="CE361" s="168"/>
      <c r="CF361" s="168"/>
      <c r="CG361" s="168"/>
      <c r="CH361" s="168"/>
      <c r="CI361" s="168"/>
      <c r="CJ361" s="168"/>
      <c r="CK361" s="168"/>
      <c r="CL361" s="168"/>
      <c r="CM361" s="168"/>
      <c r="CN361" s="168"/>
      <c r="CO361" s="168"/>
      <c r="CP361" s="571">
        <f t="shared" si="417"/>
        <v>0</v>
      </c>
      <c r="CQ361" s="168"/>
      <c r="CR361" s="168"/>
      <c r="CS361" s="168"/>
      <c r="CT361" s="168"/>
      <c r="CU361" s="168"/>
      <c r="CV361" s="168"/>
      <c r="CW361" s="168"/>
      <c r="CX361" s="168"/>
      <c r="CY361" s="168"/>
      <c r="CZ361" s="71"/>
      <c r="DA361" s="71"/>
      <c r="DB361" s="190">
        <f t="shared" si="346"/>
        <v>0</v>
      </c>
      <c r="DC361" s="71">
        <f t="shared" si="347"/>
        <v>0</v>
      </c>
      <c r="DD361" s="71"/>
      <c r="DE361" s="71"/>
      <c r="DF361" s="71"/>
      <c r="DG361" s="190">
        <f t="shared" si="348"/>
        <v>0</v>
      </c>
      <c r="DH361" s="71">
        <f t="shared" si="349"/>
        <v>0</v>
      </c>
      <c r="DI361" s="71"/>
      <c r="DJ361" s="71"/>
      <c r="DK361" s="71"/>
      <c r="DL361" s="71"/>
      <c r="DM361" s="71"/>
      <c r="DN361" s="71"/>
      <c r="DO361" s="71"/>
      <c r="DP361" s="71"/>
      <c r="DQ361" s="71"/>
      <c r="DR361" s="71"/>
      <c r="DS361" s="71"/>
      <c r="DT361" s="71"/>
      <c r="DU361" s="71"/>
      <c r="DV361" s="71"/>
      <c r="DW361" s="71"/>
      <c r="DX361" s="71"/>
      <c r="DY361" s="71"/>
      <c r="DZ361" s="71"/>
      <c r="EA361" s="71"/>
      <c r="EB361" s="71"/>
      <c r="EC361" s="71"/>
      <c r="ED361" s="71"/>
      <c r="EE361" s="71"/>
      <c r="EF361" s="71"/>
      <c r="EG361" s="71"/>
      <c r="EH361" s="71"/>
      <c r="EI361" s="74"/>
      <c r="EJ361" s="74"/>
      <c r="EK361" s="74"/>
      <c r="EL361" s="74"/>
      <c r="EM361" s="74"/>
      <c r="EN361" s="74"/>
      <c r="EO361" s="74"/>
      <c r="EP361" s="74"/>
      <c r="EQ361" s="74"/>
      <c r="ER361" s="74"/>
      <c r="ES361" s="74"/>
      <c r="ET361" s="74"/>
      <c r="EU361" s="74"/>
      <c r="EV361" s="74"/>
      <c r="EW361" s="74"/>
      <c r="EX361" s="74"/>
      <c r="EY361" s="74"/>
      <c r="EZ361" s="74"/>
      <c r="FA361" s="74"/>
      <c r="FB361" s="74"/>
    </row>
    <row r="362" spans="2:158" s="69" customFormat="1" ht="12">
      <c r="B362" s="312"/>
      <c r="C362" s="77" t="s">
        <v>396</v>
      </c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2"/>
      <c r="P362" s="71"/>
      <c r="Q362" s="71"/>
      <c r="R362" s="71"/>
      <c r="S362" s="71"/>
      <c r="T362" s="71"/>
      <c r="U362" s="71"/>
      <c r="V362" s="71"/>
      <c r="W362" s="71"/>
      <c r="X362" s="71"/>
      <c r="Y362" s="73">
        <v>2</v>
      </c>
      <c r="Z362" s="73"/>
      <c r="AA362" s="73"/>
      <c r="AB362" s="73"/>
      <c r="AC362" s="73"/>
      <c r="AD362" s="73"/>
      <c r="AE362" s="73"/>
      <c r="AF362" s="447">
        <f t="shared" si="418"/>
        <v>3</v>
      </c>
      <c r="AG362" s="168"/>
      <c r="AH362" s="168"/>
      <c r="AI362" s="168"/>
      <c r="AJ362" s="168"/>
      <c r="AK362" s="168"/>
      <c r="AL362" s="168"/>
      <c r="AM362" s="168"/>
      <c r="AN362" s="168"/>
      <c r="AO362" s="168"/>
      <c r="AP362" s="168"/>
      <c r="AQ362" s="168"/>
      <c r="AR362" s="168"/>
      <c r="AS362" s="447">
        <f t="shared" si="416"/>
        <v>0</v>
      </c>
      <c r="AT362" s="462"/>
      <c r="AU362" s="450">
        <f t="shared" si="419"/>
        <v>0</v>
      </c>
      <c r="AV362" s="168"/>
      <c r="AW362" s="168"/>
      <c r="AX362" s="168"/>
      <c r="AY362" s="462"/>
      <c r="AZ362" s="168"/>
      <c r="BA362" s="462"/>
      <c r="BB362" s="447">
        <f t="shared" si="420"/>
        <v>0</v>
      </c>
      <c r="BC362" s="168"/>
      <c r="BD362" s="168"/>
      <c r="BE362" s="168"/>
      <c r="BF362" s="168"/>
      <c r="BG362" s="462"/>
      <c r="BH362" s="462"/>
      <c r="BI362" s="462"/>
      <c r="BJ362" s="462">
        <v>3</v>
      </c>
      <c r="BK362" s="462"/>
      <c r="BL362" s="450">
        <f t="shared" si="421"/>
        <v>0</v>
      </c>
      <c r="BM362" s="168"/>
      <c r="BN362" s="168"/>
      <c r="BO362" s="168"/>
      <c r="BP362" s="168"/>
      <c r="BQ362" s="462">
        <f t="shared" si="405"/>
        <v>3</v>
      </c>
      <c r="BR362" s="168"/>
      <c r="BS362" s="168"/>
      <c r="BT362" s="168"/>
      <c r="BU362" s="168"/>
      <c r="BV362" s="168"/>
      <c r="BW362" s="168"/>
      <c r="BX362" s="168"/>
      <c r="BY362" s="168"/>
      <c r="BZ362" s="168"/>
      <c r="CA362" s="168"/>
      <c r="CB362" s="168"/>
      <c r="CC362" s="168"/>
      <c r="CD362" s="168"/>
      <c r="CE362" s="168"/>
      <c r="CF362" s="168"/>
      <c r="CG362" s="168"/>
      <c r="CH362" s="168"/>
      <c r="CI362" s="168"/>
      <c r="CJ362" s="168"/>
      <c r="CK362" s="168"/>
      <c r="CL362" s="168"/>
      <c r="CM362" s="168"/>
      <c r="CN362" s="168"/>
      <c r="CO362" s="168"/>
      <c r="CP362" s="571">
        <f t="shared" si="417"/>
        <v>0</v>
      </c>
      <c r="CQ362" s="168"/>
      <c r="CR362" s="168"/>
      <c r="CS362" s="168"/>
      <c r="CT362" s="168"/>
      <c r="CU362" s="168"/>
      <c r="CV362" s="168"/>
      <c r="CW362" s="168"/>
      <c r="CX362" s="168"/>
      <c r="CY362" s="168"/>
      <c r="CZ362" s="71"/>
      <c r="DA362" s="71"/>
      <c r="DB362" s="190">
        <f t="shared" si="346"/>
        <v>0</v>
      </c>
      <c r="DC362" s="71">
        <f t="shared" si="347"/>
        <v>0</v>
      </c>
      <c r="DD362" s="71"/>
      <c r="DE362" s="71"/>
      <c r="DF362" s="71"/>
      <c r="DG362" s="190">
        <f t="shared" si="348"/>
        <v>0</v>
      </c>
      <c r="DH362" s="71">
        <f t="shared" si="349"/>
        <v>0</v>
      </c>
      <c r="DI362" s="71"/>
      <c r="DJ362" s="71"/>
      <c r="DK362" s="71"/>
      <c r="DL362" s="71"/>
      <c r="DM362" s="71"/>
      <c r="DN362" s="71"/>
      <c r="DO362" s="71"/>
      <c r="DP362" s="71"/>
      <c r="DQ362" s="71"/>
      <c r="DR362" s="71"/>
      <c r="DS362" s="71"/>
      <c r="DT362" s="71"/>
      <c r="DU362" s="71"/>
      <c r="DV362" s="71"/>
      <c r="DW362" s="71"/>
      <c r="DX362" s="71"/>
      <c r="DY362" s="71"/>
      <c r="DZ362" s="71"/>
      <c r="EA362" s="71"/>
      <c r="EB362" s="71"/>
      <c r="EC362" s="71"/>
      <c r="ED362" s="71"/>
      <c r="EE362" s="71"/>
      <c r="EF362" s="71"/>
      <c r="EG362" s="71"/>
      <c r="EH362" s="71"/>
      <c r="EI362" s="74"/>
      <c r="EJ362" s="74"/>
      <c r="EK362" s="74"/>
      <c r="EL362" s="74"/>
      <c r="EM362" s="74"/>
      <c r="EN362" s="74"/>
      <c r="EO362" s="74"/>
      <c r="EP362" s="74"/>
      <c r="EQ362" s="74"/>
      <c r="ER362" s="74"/>
      <c r="ES362" s="74"/>
      <c r="ET362" s="74"/>
      <c r="EU362" s="74"/>
      <c r="EV362" s="74"/>
      <c r="EW362" s="74"/>
      <c r="EX362" s="74"/>
      <c r="EY362" s="74"/>
      <c r="EZ362" s="74"/>
      <c r="FA362" s="74"/>
      <c r="FB362" s="74"/>
    </row>
    <row r="363" spans="2:158" s="69" customFormat="1" ht="12">
      <c r="B363" s="312"/>
      <c r="C363" s="77" t="s">
        <v>397</v>
      </c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2"/>
      <c r="P363" s="71"/>
      <c r="Q363" s="71"/>
      <c r="R363" s="71"/>
      <c r="S363" s="71"/>
      <c r="T363" s="71"/>
      <c r="U363" s="71"/>
      <c r="V363" s="71"/>
      <c r="W363" s="71"/>
      <c r="X363" s="71"/>
      <c r="Y363" s="73"/>
      <c r="Z363" s="73"/>
      <c r="AA363" s="73"/>
      <c r="AB363" s="73"/>
      <c r="AC363" s="73"/>
      <c r="AD363" s="73"/>
      <c r="AE363" s="73"/>
      <c r="AF363" s="447">
        <f t="shared" si="418"/>
        <v>0</v>
      </c>
      <c r="AG363" s="168"/>
      <c r="AH363" s="168"/>
      <c r="AI363" s="168"/>
      <c r="AJ363" s="168"/>
      <c r="AK363" s="168"/>
      <c r="AL363" s="168"/>
      <c r="AM363" s="168"/>
      <c r="AN363" s="168"/>
      <c r="AO363" s="168"/>
      <c r="AP363" s="168"/>
      <c r="AQ363" s="168"/>
      <c r="AR363" s="168"/>
      <c r="AS363" s="447">
        <f t="shared" si="416"/>
        <v>0</v>
      </c>
      <c r="AT363" s="462"/>
      <c r="AU363" s="450">
        <f t="shared" si="419"/>
        <v>0</v>
      </c>
      <c r="AV363" s="168"/>
      <c r="AW363" s="168"/>
      <c r="AX363" s="168"/>
      <c r="AY363" s="462"/>
      <c r="AZ363" s="168"/>
      <c r="BA363" s="462"/>
      <c r="BB363" s="447">
        <f t="shared" si="420"/>
        <v>0</v>
      </c>
      <c r="BC363" s="168"/>
      <c r="BD363" s="168"/>
      <c r="BE363" s="168"/>
      <c r="BF363" s="168"/>
      <c r="BG363" s="462"/>
      <c r="BH363" s="462"/>
      <c r="BI363" s="462"/>
      <c r="BJ363" s="462"/>
      <c r="BK363" s="462"/>
      <c r="BL363" s="450">
        <f t="shared" si="421"/>
        <v>0</v>
      </c>
      <c r="BM363" s="168"/>
      <c r="BN363" s="168"/>
      <c r="BO363" s="168"/>
      <c r="BP363" s="168"/>
      <c r="BQ363" s="462">
        <f t="shared" si="405"/>
        <v>0</v>
      </c>
      <c r="BR363" s="168"/>
      <c r="BS363" s="168"/>
      <c r="BT363" s="168"/>
      <c r="BU363" s="168"/>
      <c r="BV363" s="168"/>
      <c r="BW363" s="168"/>
      <c r="BX363" s="168"/>
      <c r="BY363" s="168"/>
      <c r="BZ363" s="168"/>
      <c r="CA363" s="168"/>
      <c r="CB363" s="168"/>
      <c r="CC363" s="168"/>
      <c r="CD363" s="168"/>
      <c r="CE363" s="168"/>
      <c r="CF363" s="168"/>
      <c r="CG363" s="168"/>
      <c r="CH363" s="168"/>
      <c r="CI363" s="168"/>
      <c r="CJ363" s="168"/>
      <c r="CK363" s="168"/>
      <c r="CL363" s="168"/>
      <c r="CM363" s="168"/>
      <c r="CN363" s="168"/>
      <c r="CO363" s="168"/>
      <c r="CP363" s="571">
        <f t="shared" si="417"/>
        <v>0</v>
      </c>
      <c r="CQ363" s="168"/>
      <c r="CR363" s="168"/>
      <c r="CS363" s="168"/>
      <c r="CT363" s="168"/>
      <c r="CU363" s="168"/>
      <c r="CV363" s="168"/>
      <c r="CW363" s="168"/>
      <c r="CX363" s="168"/>
      <c r="CY363" s="168"/>
      <c r="CZ363" s="71"/>
      <c r="DA363" s="71"/>
      <c r="DB363" s="190">
        <f t="shared" si="346"/>
        <v>0</v>
      </c>
      <c r="DC363" s="71">
        <f t="shared" si="347"/>
        <v>0</v>
      </c>
      <c r="DD363" s="71"/>
      <c r="DE363" s="71"/>
      <c r="DF363" s="71"/>
      <c r="DG363" s="190">
        <f t="shared" si="348"/>
        <v>0</v>
      </c>
      <c r="DH363" s="71">
        <f t="shared" si="349"/>
        <v>0</v>
      </c>
      <c r="DI363" s="71"/>
      <c r="DJ363" s="71"/>
      <c r="DK363" s="71"/>
      <c r="DL363" s="71"/>
      <c r="DM363" s="71"/>
      <c r="DN363" s="71"/>
      <c r="DO363" s="71"/>
      <c r="DP363" s="71"/>
      <c r="DQ363" s="71"/>
      <c r="DR363" s="71"/>
      <c r="DS363" s="71"/>
      <c r="DT363" s="71"/>
      <c r="DU363" s="71"/>
      <c r="DV363" s="71"/>
      <c r="DW363" s="71"/>
      <c r="DX363" s="71"/>
      <c r="DY363" s="71"/>
      <c r="DZ363" s="71"/>
      <c r="EA363" s="71"/>
      <c r="EB363" s="71"/>
      <c r="EC363" s="71"/>
      <c r="ED363" s="71"/>
      <c r="EE363" s="71"/>
      <c r="EF363" s="71"/>
      <c r="EG363" s="71"/>
      <c r="EH363" s="71"/>
      <c r="EI363" s="74"/>
      <c r="EJ363" s="74"/>
      <c r="EK363" s="74"/>
      <c r="EL363" s="74"/>
      <c r="EM363" s="74"/>
      <c r="EN363" s="74"/>
      <c r="EO363" s="74"/>
      <c r="EP363" s="74"/>
      <c r="EQ363" s="74"/>
      <c r="ER363" s="74"/>
      <c r="ES363" s="74"/>
      <c r="ET363" s="74"/>
      <c r="EU363" s="74"/>
      <c r="EV363" s="74"/>
      <c r="EW363" s="74"/>
      <c r="EX363" s="74"/>
      <c r="EY363" s="74"/>
      <c r="EZ363" s="74"/>
      <c r="FA363" s="74"/>
      <c r="FB363" s="74"/>
    </row>
    <row r="364" spans="2:158" s="69" customFormat="1" ht="15" customHeight="1">
      <c r="B364" s="312"/>
      <c r="C364" s="77" t="s">
        <v>398</v>
      </c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2"/>
      <c r="P364" s="71"/>
      <c r="Q364" s="71"/>
      <c r="R364" s="71"/>
      <c r="S364" s="71"/>
      <c r="T364" s="71"/>
      <c r="U364" s="71"/>
      <c r="V364" s="71"/>
      <c r="W364" s="71"/>
      <c r="X364" s="71"/>
      <c r="Y364" s="73">
        <v>110</v>
      </c>
      <c r="Z364" s="73"/>
      <c r="AA364" s="73"/>
      <c r="AB364" s="73"/>
      <c r="AC364" s="73"/>
      <c r="AD364" s="73"/>
      <c r="AE364" s="73"/>
      <c r="AF364" s="447">
        <f t="shared" si="418"/>
        <v>63</v>
      </c>
      <c r="AG364" s="168"/>
      <c r="AH364" s="168"/>
      <c r="AI364" s="168"/>
      <c r="AJ364" s="168"/>
      <c r="AK364" s="168"/>
      <c r="AL364" s="168"/>
      <c r="AM364" s="168"/>
      <c r="AN364" s="168"/>
      <c r="AO364" s="168"/>
      <c r="AP364" s="168"/>
      <c r="AQ364" s="168"/>
      <c r="AR364" s="168"/>
      <c r="AS364" s="447">
        <f t="shared" si="416"/>
        <v>0</v>
      </c>
      <c r="AT364" s="462"/>
      <c r="AU364" s="450">
        <f t="shared" si="419"/>
        <v>0</v>
      </c>
      <c r="AV364" s="168"/>
      <c r="AW364" s="168"/>
      <c r="AX364" s="168"/>
      <c r="AY364" s="462"/>
      <c r="AZ364" s="168"/>
      <c r="BA364" s="462"/>
      <c r="BB364" s="447">
        <f t="shared" si="420"/>
        <v>0</v>
      </c>
      <c r="BC364" s="168"/>
      <c r="BD364" s="168"/>
      <c r="BE364" s="168"/>
      <c r="BF364" s="168"/>
      <c r="BG364" s="462"/>
      <c r="BH364" s="462"/>
      <c r="BI364" s="462"/>
      <c r="BJ364" s="462">
        <v>63</v>
      </c>
      <c r="BK364" s="462"/>
      <c r="BL364" s="450">
        <f t="shared" si="421"/>
        <v>0</v>
      </c>
      <c r="BM364" s="168"/>
      <c r="BN364" s="168"/>
      <c r="BO364" s="168"/>
      <c r="BP364" s="168"/>
      <c r="BQ364" s="462">
        <f t="shared" si="405"/>
        <v>63</v>
      </c>
      <c r="BR364" s="168"/>
      <c r="BS364" s="168"/>
      <c r="BT364" s="168"/>
      <c r="BU364" s="168"/>
      <c r="BV364" s="168"/>
      <c r="BW364" s="168"/>
      <c r="BX364" s="168"/>
      <c r="BY364" s="168"/>
      <c r="BZ364" s="168"/>
      <c r="CA364" s="168"/>
      <c r="CB364" s="168"/>
      <c r="CC364" s="168"/>
      <c r="CD364" s="168"/>
      <c r="CE364" s="168"/>
      <c r="CF364" s="168"/>
      <c r="CG364" s="168"/>
      <c r="CH364" s="168"/>
      <c r="CI364" s="168"/>
      <c r="CJ364" s="168"/>
      <c r="CK364" s="168"/>
      <c r="CL364" s="168"/>
      <c r="CM364" s="168"/>
      <c r="CN364" s="168"/>
      <c r="CO364" s="168"/>
      <c r="CP364" s="571">
        <f t="shared" si="417"/>
        <v>0</v>
      </c>
      <c r="CQ364" s="168"/>
      <c r="CR364" s="168"/>
      <c r="CS364" s="168"/>
      <c r="CT364" s="168"/>
      <c r="CU364" s="168"/>
      <c r="CV364" s="168"/>
      <c r="CW364" s="168"/>
      <c r="CX364" s="168"/>
      <c r="CY364" s="168"/>
      <c r="CZ364" s="71"/>
      <c r="DA364" s="71"/>
      <c r="DB364" s="190">
        <f t="shared" si="346"/>
        <v>0</v>
      </c>
      <c r="DC364" s="71">
        <f t="shared" si="347"/>
        <v>0</v>
      </c>
      <c r="DD364" s="71"/>
      <c r="DE364" s="71"/>
      <c r="DF364" s="71"/>
      <c r="DG364" s="190">
        <f t="shared" si="348"/>
        <v>0</v>
      </c>
      <c r="DH364" s="71">
        <f t="shared" si="349"/>
        <v>0</v>
      </c>
      <c r="DI364" s="71"/>
      <c r="DJ364" s="71"/>
      <c r="DK364" s="71"/>
      <c r="DL364" s="71"/>
      <c r="DM364" s="71"/>
      <c r="DN364" s="71"/>
      <c r="DO364" s="71"/>
      <c r="DP364" s="71"/>
      <c r="DQ364" s="71"/>
      <c r="DR364" s="71"/>
      <c r="DS364" s="71"/>
      <c r="DT364" s="71"/>
      <c r="DU364" s="71"/>
      <c r="DV364" s="71"/>
      <c r="DW364" s="71"/>
      <c r="DX364" s="71"/>
      <c r="DY364" s="71"/>
      <c r="DZ364" s="71"/>
      <c r="EA364" s="71"/>
      <c r="EB364" s="71"/>
      <c r="EC364" s="71"/>
      <c r="ED364" s="71"/>
      <c r="EE364" s="71"/>
      <c r="EF364" s="71"/>
      <c r="EG364" s="71"/>
      <c r="EH364" s="71"/>
      <c r="EI364" s="74"/>
      <c r="EJ364" s="74"/>
      <c r="EK364" s="74"/>
      <c r="EL364" s="74"/>
      <c r="EM364" s="74"/>
      <c r="EN364" s="74"/>
      <c r="EO364" s="74"/>
      <c r="EP364" s="74"/>
      <c r="EQ364" s="74"/>
      <c r="ER364" s="74"/>
      <c r="ES364" s="74"/>
      <c r="ET364" s="74"/>
      <c r="EU364" s="74"/>
      <c r="EV364" s="74"/>
      <c r="EW364" s="74"/>
      <c r="EX364" s="74"/>
      <c r="EY364" s="74"/>
      <c r="EZ364" s="74"/>
      <c r="FA364" s="74"/>
      <c r="FB364" s="74"/>
    </row>
    <row r="365" spans="2:158" ht="15" customHeight="1">
      <c r="B365" s="221"/>
      <c r="C365" s="182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61"/>
      <c r="P365" s="38"/>
      <c r="Q365" s="38"/>
      <c r="R365" s="38"/>
      <c r="S365" s="38"/>
      <c r="T365" s="38"/>
      <c r="U365" s="38"/>
      <c r="V365" s="38"/>
      <c r="W365" s="38"/>
      <c r="X365" s="38"/>
      <c r="Y365" s="33"/>
      <c r="Z365" s="33"/>
      <c r="AA365" s="33"/>
      <c r="AB365" s="33"/>
      <c r="AC365" s="33"/>
      <c r="AD365" s="33"/>
      <c r="AE365" s="33"/>
      <c r="AF365" s="447"/>
      <c r="AG365" s="28"/>
      <c r="AH365" s="28"/>
      <c r="AI365" s="28"/>
      <c r="AJ365" s="28"/>
      <c r="AK365" s="28"/>
      <c r="AL365" s="28"/>
      <c r="AM365" s="28"/>
      <c r="AN365" s="28"/>
      <c r="AO365" s="28"/>
      <c r="AP365" s="28"/>
      <c r="AQ365" s="28"/>
      <c r="AR365" s="28"/>
      <c r="AS365" s="447"/>
      <c r="AT365" s="462"/>
      <c r="AU365" s="450"/>
      <c r="AV365" s="28"/>
      <c r="AW365" s="28"/>
      <c r="AX365" s="28"/>
      <c r="AY365" s="462"/>
      <c r="AZ365" s="28"/>
      <c r="BA365" s="462"/>
      <c r="BB365" s="447"/>
      <c r="BC365" s="28"/>
      <c r="BD365" s="28"/>
      <c r="BE365" s="28"/>
      <c r="BF365" s="28"/>
      <c r="BG365" s="462"/>
      <c r="BH365" s="462"/>
      <c r="BI365" s="462"/>
      <c r="BJ365" s="462"/>
      <c r="BK365" s="462"/>
      <c r="BL365" s="450"/>
      <c r="BM365" s="28"/>
      <c r="BN365" s="28"/>
      <c r="BO365" s="28"/>
      <c r="BP365" s="28"/>
      <c r="BQ365" s="462"/>
      <c r="BR365" s="28"/>
      <c r="BS365" s="28"/>
      <c r="BT365" s="28"/>
      <c r="BU365" s="28"/>
      <c r="BV365" s="28"/>
      <c r="BW365" s="28"/>
      <c r="BX365" s="28"/>
      <c r="BY365" s="28"/>
      <c r="BZ365" s="28"/>
      <c r="CA365" s="28"/>
      <c r="CB365" s="28"/>
      <c r="CC365" s="28"/>
      <c r="CD365" s="28"/>
      <c r="CE365" s="28"/>
      <c r="CF365" s="28"/>
      <c r="CG365" s="28"/>
      <c r="CH365" s="28"/>
      <c r="CI365" s="28"/>
      <c r="CJ365" s="28"/>
      <c r="CK365" s="28"/>
      <c r="CL365" s="28"/>
      <c r="CM365" s="28"/>
      <c r="CN365" s="28"/>
      <c r="CO365" s="28"/>
      <c r="CP365" s="306"/>
      <c r="CQ365" s="28"/>
      <c r="CR365" s="28"/>
      <c r="CS365" s="28"/>
      <c r="CT365" s="28"/>
      <c r="CU365" s="28"/>
      <c r="CV365" s="28"/>
      <c r="CW365" s="28"/>
      <c r="CX365" s="28"/>
      <c r="CY365" s="28"/>
      <c r="CZ365" s="38"/>
      <c r="DA365" s="38"/>
      <c r="DB365" s="188"/>
      <c r="DC365" s="38"/>
      <c r="DD365" s="38"/>
      <c r="DE365" s="38"/>
      <c r="DF365" s="38"/>
      <c r="DG365" s="18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</row>
    <row r="366" spans="2:158" s="83" customFormat="1" ht="24" customHeight="1">
      <c r="B366" s="729" t="s">
        <v>440</v>
      </c>
      <c r="C366" s="727" t="s">
        <v>441</v>
      </c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7"/>
      <c r="P366" s="86"/>
      <c r="Q366" s="86"/>
      <c r="R366" s="86"/>
      <c r="S366" s="86"/>
      <c r="T366" s="86"/>
      <c r="U366" s="86"/>
      <c r="V366" s="86"/>
      <c r="W366" s="86"/>
      <c r="X366" s="86"/>
      <c r="Y366" s="88">
        <v>38257</v>
      </c>
      <c r="Z366" s="88"/>
      <c r="AA366" s="88"/>
      <c r="AB366" s="88"/>
      <c r="AC366" s="88"/>
      <c r="AD366" s="88"/>
      <c r="AE366" s="88"/>
      <c r="AF366" s="447">
        <f t="shared" si="418"/>
        <v>1.5</v>
      </c>
      <c r="AG366" s="176"/>
      <c r="AH366" s="176"/>
      <c r="AI366" s="176"/>
      <c r="AJ366" s="176"/>
      <c r="AK366" s="176"/>
      <c r="AL366" s="176"/>
      <c r="AM366" s="176"/>
      <c r="AN366" s="176"/>
      <c r="AO366" s="176"/>
      <c r="AP366" s="176"/>
      <c r="AQ366" s="176"/>
      <c r="AR366" s="176"/>
      <c r="AS366" s="447">
        <f t="shared" si="416"/>
        <v>0</v>
      </c>
      <c r="AT366" s="462"/>
      <c r="AU366" s="450">
        <f t="shared" si="419"/>
        <v>0</v>
      </c>
      <c r="AV366" s="176"/>
      <c r="AW366" s="176"/>
      <c r="AX366" s="176"/>
      <c r="AY366" s="462"/>
      <c r="AZ366" s="176"/>
      <c r="BA366" s="462"/>
      <c r="BB366" s="447">
        <f t="shared" si="420"/>
        <v>0</v>
      </c>
      <c r="BC366" s="176"/>
      <c r="BD366" s="176"/>
      <c r="BE366" s="176"/>
      <c r="BF366" s="176"/>
      <c r="BG366" s="462"/>
      <c r="BH366" s="462"/>
      <c r="BI366" s="462"/>
      <c r="BJ366" s="462">
        <v>1.5</v>
      </c>
      <c r="BK366" s="462"/>
      <c r="BL366" s="450">
        <f t="shared" si="421"/>
        <v>0</v>
      </c>
      <c r="BM366" s="176"/>
      <c r="BN366" s="176"/>
      <c r="BO366" s="176"/>
      <c r="BP366" s="176"/>
      <c r="BQ366" s="462">
        <f t="shared" si="405"/>
        <v>1.5</v>
      </c>
      <c r="BR366" s="176"/>
      <c r="BS366" s="176"/>
      <c r="BT366" s="176"/>
      <c r="BU366" s="176"/>
      <c r="BV366" s="176"/>
      <c r="BW366" s="176"/>
      <c r="BX366" s="176"/>
      <c r="BY366" s="176"/>
      <c r="BZ366" s="176"/>
      <c r="CA366" s="176"/>
      <c r="CB366" s="176"/>
      <c r="CC366" s="176"/>
      <c r="CD366" s="176"/>
      <c r="CE366" s="176"/>
      <c r="CF366" s="176"/>
      <c r="CG366" s="176"/>
      <c r="CH366" s="176"/>
      <c r="CI366" s="176"/>
      <c r="CJ366" s="176"/>
      <c r="CK366" s="176"/>
      <c r="CL366" s="176"/>
      <c r="CM366" s="176"/>
      <c r="CN366" s="176"/>
      <c r="CO366" s="176"/>
      <c r="CP366" s="306">
        <f t="shared" si="417"/>
        <v>0</v>
      </c>
      <c r="CQ366" s="176"/>
      <c r="CR366" s="176"/>
      <c r="CS366" s="176"/>
      <c r="CT366" s="176"/>
      <c r="CU366" s="176"/>
      <c r="CV366" s="176"/>
      <c r="CW366" s="176"/>
      <c r="CX366" s="176"/>
      <c r="CY366" s="176"/>
      <c r="CZ366" s="86"/>
      <c r="DA366" s="86"/>
      <c r="DB366" s="188">
        <f t="shared" si="346"/>
        <v>0</v>
      </c>
      <c r="DC366" s="38">
        <f t="shared" si="347"/>
        <v>0</v>
      </c>
      <c r="DD366" s="86"/>
      <c r="DE366" s="86"/>
      <c r="DF366" s="86"/>
      <c r="DG366" s="188">
        <f t="shared" si="348"/>
        <v>0</v>
      </c>
      <c r="DH366" s="38">
        <f t="shared" si="349"/>
        <v>0</v>
      </c>
      <c r="DI366" s="86"/>
      <c r="DJ366" s="86"/>
      <c r="DK366" s="86"/>
      <c r="DL366" s="86"/>
      <c r="DM366" s="86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6"/>
      <c r="EI366" s="89"/>
      <c r="EJ366" s="89"/>
      <c r="EK366" s="89"/>
      <c r="EL366" s="89"/>
      <c r="EM366" s="89"/>
      <c r="EN366" s="89"/>
      <c r="EO366" s="89"/>
      <c r="EP366" s="89"/>
      <c r="EQ366" s="89"/>
      <c r="ER366" s="89"/>
      <c r="ES366" s="89"/>
      <c r="ET366" s="89"/>
      <c r="EU366" s="89"/>
      <c r="EV366" s="89"/>
      <c r="EW366" s="89"/>
      <c r="EX366" s="89"/>
      <c r="EY366" s="89"/>
      <c r="EZ366" s="89"/>
      <c r="FA366" s="89"/>
      <c r="FB366" s="89"/>
    </row>
    <row r="367" spans="2:158" s="83" customFormat="1" ht="14.25" customHeight="1">
      <c r="B367" s="730"/>
      <c r="C367" s="728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7"/>
      <c r="P367" s="86"/>
      <c r="Q367" s="86"/>
      <c r="R367" s="86"/>
      <c r="S367" s="86"/>
      <c r="T367" s="86"/>
      <c r="U367" s="86"/>
      <c r="V367" s="86"/>
      <c r="W367" s="86"/>
      <c r="X367" s="86"/>
      <c r="Y367" s="88">
        <f>SUM(Y368:Y381)</f>
        <v>38257</v>
      </c>
      <c r="Z367" s="88"/>
      <c r="AA367" s="88"/>
      <c r="AB367" s="88"/>
      <c r="AC367" s="88"/>
      <c r="AD367" s="88"/>
      <c r="AE367" s="88"/>
      <c r="AF367" s="447">
        <f t="shared" si="418"/>
        <v>1459</v>
      </c>
      <c r="AG367" s="88">
        <f t="shared" ref="AG367:AR367" si="422">SUM(AG368:AG381)</f>
        <v>0</v>
      </c>
      <c r="AH367" s="88">
        <f t="shared" si="422"/>
        <v>0</v>
      </c>
      <c r="AI367" s="88">
        <f t="shared" si="422"/>
        <v>0</v>
      </c>
      <c r="AJ367" s="88">
        <f t="shared" si="422"/>
        <v>0</v>
      </c>
      <c r="AK367" s="88">
        <f t="shared" si="422"/>
        <v>0</v>
      </c>
      <c r="AL367" s="88">
        <f t="shared" si="422"/>
        <v>0</v>
      </c>
      <c r="AM367" s="88">
        <f t="shared" si="422"/>
        <v>0</v>
      </c>
      <c r="AN367" s="88">
        <f t="shared" si="422"/>
        <v>0</v>
      </c>
      <c r="AO367" s="88">
        <f t="shared" si="422"/>
        <v>0</v>
      </c>
      <c r="AP367" s="88">
        <f t="shared" si="422"/>
        <v>0</v>
      </c>
      <c r="AQ367" s="88">
        <f t="shared" si="422"/>
        <v>0</v>
      </c>
      <c r="AR367" s="88">
        <f t="shared" si="422"/>
        <v>0</v>
      </c>
      <c r="AS367" s="447"/>
      <c r="AT367" s="450">
        <f t="shared" ref="AT367:BP367" si="423">SUM(AT368:AT381)</f>
        <v>0</v>
      </c>
      <c r="AU367" s="450">
        <f t="shared" si="423"/>
        <v>0</v>
      </c>
      <c r="AV367" s="88">
        <f t="shared" si="423"/>
        <v>0</v>
      </c>
      <c r="AW367" s="88">
        <f t="shared" si="423"/>
        <v>0</v>
      </c>
      <c r="AX367" s="88">
        <f t="shared" si="423"/>
        <v>0</v>
      </c>
      <c r="AY367" s="450">
        <f t="shared" si="423"/>
        <v>0</v>
      </c>
      <c r="AZ367" s="88">
        <f t="shared" si="423"/>
        <v>0</v>
      </c>
      <c r="BA367" s="450">
        <f t="shared" si="423"/>
        <v>0</v>
      </c>
      <c r="BB367" s="450">
        <f t="shared" si="423"/>
        <v>0</v>
      </c>
      <c r="BC367" s="88">
        <f t="shared" si="423"/>
        <v>0</v>
      </c>
      <c r="BD367" s="88">
        <f t="shared" si="423"/>
        <v>0</v>
      </c>
      <c r="BE367" s="88">
        <f t="shared" si="423"/>
        <v>0</v>
      </c>
      <c r="BF367" s="88">
        <f t="shared" si="423"/>
        <v>0</v>
      </c>
      <c r="BG367" s="450">
        <f t="shared" si="423"/>
        <v>0</v>
      </c>
      <c r="BH367" s="450">
        <f t="shared" si="423"/>
        <v>0</v>
      </c>
      <c r="BI367" s="450">
        <f t="shared" si="423"/>
        <v>0</v>
      </c>
      <c r="BJ367" s="450">
        <f t="shared" si="423"/>
        <v>1459</v>
      </c>
      <c r="BK367" s="450">
        <f t="shared" si="423"/>
        <v>0</v>
      </c>
      <c r="BL367" s="450">
        <f t="shared" si="423"/>
        <v>0</v>
      </c>
      <c r="BM367" s="88">
        <f t="shared" si="423"/>
        <v>0</v>
      </c>
      <c r="BN367" s="88">
        <f t="shared" si="423"/>
        <v>0</v>
      </c>
      <c r="BO367" s="88">
        <f t="shared" si="423"/>
        <v>0</v>
      </c>
      <c r="BP367" s="88">
        <f t="shared" si="423"/>
        <v>0</v>
      </c>
      <c r="BQ367" s="462">
        <f>SUM(AU367,AY367,BA367,BB367,BG367,BH367,BI367,BJ367,BK367,BL367)</f>
        <v>1459</v>
      </c>
      <c r="BR367" s="176"/>
      <c r="BS367" s="176"/>
      <c r="BT367" s="176"/>
      <c r="BU367" s="176"/>
      <c r="BV367" s="176"/>
      <c r="BW367" s="176"/>
      <c r="BX367" s="176"/>
      <c r="BY367" s="176"/>
      <c r="BZ367" s="176"/>
      <c r="CA367" s="176"/>
      <c r="CB367" s="176"/>
      <c r="CC367" s="176"/>
      <c r="CD367" s="176"/>
      <c r="CE367" s="176"/>
      <c r="CF367" s="176"/>
      <c r="CG367" s="176"/>
      <c r="CH367" s="176"/>
      <c r="CI367" s="176"/>
      <c r="CJ367" s="176"/>
      <c r="CK367" s="176"/>
      <c r="CL367" s="176"/>
      <c r="CM367" s="176"/>
      <c r="CN367" s="176"/>
      <c r="CO367" s="176"/>
      <c r="CP367" s="306">
        <f t="shared" si="417"/>
        <v>0</v>
      </c>
      <c r="CQ367" s="176"/>
      <c r="CR367" s="176"/>
      <c r="CS367" s="176"/>
      <c r="CT367" s="176"/>
      <c r="CU367" s="176"/>
      <c r="CV367" s="176"/>
      <c r="CW367" s="176"/>
      <c r="CX367" s="176"/>
      <c r="CY367" s="176"/>
      <c r="CZ367" s="86"/>
      <c r="DA367" s="86"/>
      <c r="DB367" s="188">
        <f t="shared" si="346"/>
        <v>0</v>
      </c>
      <c r="DC367" s="38">
        <f t="shared" si="347"/>
        <v>0</v>
      </c>
      <c r="DD367" s="86"/>
      <c r="DE367" s="86"/>
      <c r="DF367" s="86"/>
      <c r="DG367" s="188">
        <f t="shared" si="348"/>
        <v>0</v>
      </c>
      <c r="DH367" s="38">
        <f t="shared" si="349"/>
        <v>0</v>
      </c>
      <c r="DI367" s="86"/>
      <c r="DJ367" s="86"/>
      <c r="DK367" s="86"/>
      <c r="DL367" s="86"/>
      <c r="DM367" s="86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6"/>
      <c r="EI367" s="89"/>
      <c r="EJ367" s="89"/>
      <c r="EK367" s="89"/>
      <c r="EL367" s="89"/>
      <c r="EM367" s="89"/>
      <c r="EN367" s="89"/>
      <c r="EO367" s="89"/>
      <c r="EP367" s="89"/>
      <c r="EQ367" s="89"/>
      <c r="ER367" s="89"/>
      <c r="ES367" s="89"/>
      <c r="ET367" s="89"/>
      <c r="EU367" s="89"/>
      <c r="EV367" s="89"/>
      <c r="EW367" s="89"/>
      <c r="EX367" s="89"/>
      <c r="EY367" s="89"/>
      <c r="EZ367" s="89"/>
      <c r="FA367" s="89"/>
      <c r="FB367" s="89"/>
    </row>
    <row r="368" spans="2:158" s="69" customFormat="1" ht="12">
      <c r="B368" s="312"/>
      <c r="C368" s="77" t="s">
        <v>385</v>
      </c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2"/>
      <c r="P368" s="71"/>
      <c r="Q368" s="71"/>
      <c r="R368" s="71"/>
      <c r="S368" s="71"/>
      <c r="T368" s="71"/>
      <c r="U368" s="71"/>
      <c r="V368" s="71"/>
      <c r="W368" s="71"/>
      <c r="X368" s="71"/>
      <c r="Y368" s="73">
        <v>447</v>
      </c>
      <c r="Z368" s="73"/>
      <c r="AA368" s="73"/>
      <c r="AB368" s="73"/>
      <c r="AC368" s="73"/>
      <c r="AD368" s="73"/>
      <c r="AE368" s="73"/>
      <c r="AF368" s="447">
        <f t="shared" si="418"/>
        <v>45</v>
      </c>
      <c r="AG368" s="168"/>
      <c r="AH368" s="168"/>
      <c r="AI368" s="168"/>
      <c r="AJ368" s="168"/>
      <c r="AK368" s="168"/>
      <c r="AL368" s="168"/>
      <c r="AM368" s="168"/>
      <c r="AN368" s="168"/>
      <c r="AO368" s="168"/>
      <c r="AP368" s="168"/>
      <c r="AQ368" s="168"/>
      <c r="AR368" s="168"/>
      <c r="AS368" s="447">
        <f t="shared" si="416"/>
        <v>0</v>
      </c>
      <c r="AT368" s="462"/>
      <c r="AU368" s="450">
        <f t="shared" si="419"/>
        <v>0</v>
      </c>
      <c r="AV368" s="168"/>
      <c r="AW368" s="168"/>
      <c r="AX368" s="168"/>
      <c r="AY368" s="462"/>
      <c r="AZ368" s="168"/>
      <c r="BA368" s="462"/>
      <c r="BB368" s="447">
        <f t="shared" si="420"/>
        <v>0</v>
      </c>
      <c r="BC368" s="168"/>
      <c r="BD368" s="168"/>
      <c r="BE368" s="168"/>
      <c r="BF368" s="168"/>
      <c r="BG368" s="462"/>
      <c r="BH368" s="462"/>
      <c r="BI368" s="462"/>
      <c r="BJ368" s="462">
        <v>45</v>
      </c>
      <c r="BK368" s="462"/>
      <c r="BL368" s="450">
        <f t="shared" si="421"/>
        <v>0</v>
      </c>
      <c r="BM368" s="168"/>
      <c r="BN368" s="168"/>
      <c r="BO368" s="168"/>
      <c r="BP368" s="168"/>
      <c r="BQ368" s="462">
        <f>SUM(AU368,AY368,BA368,BB368,BG368,BH368,BI368,BJ368,BK368,BL368)</f>
        <v>45</v>
      </c>
      <c r="BR368" s="168"/>
      <c r="BS368" s="168"/>
      <c r="BT368" s="168"/>
      <c r="BU368" s="168"/>
      <c r="BV368" s="168"/>
      <c r="BW368" s="168"/>
      <c r="BX368" s="168"/>
      <c r="BY368" s="168"/>
      <c r="BZ368" s="168"/>
      <c r="CA368" s="168"/>
      <c r="CB368" s="168"/>
      <c r="CC368" s="168"/>
      <c r="CD368" s="168"/>
      <c r="CE368" s="168"/>
      <c r="CF368" s="168"/>
      <c r="CG368" s="168"/>
      <c r="CH368" s="168"/>
      <c r="CI368" s="168"/>
      <c r="CJ368" s="168"/>
      <c r="CK368" s="168"/>
      <c r="CL368" s="168"/>
      <c r="CM368" s="168"/>
      <c r="CN368" s="168"/>
      <c r="CO368" s="168"/>
      <c r="CP368" s="571">
        <f t="shared" si="417"/>
        <v>0</v>
      </c>
      <c r="CQ368" s="168"/>
      <c r="CR368" s="168"/>
      <c r="CS368" s="168"/>
      <c r="CT368" s="168"/>
      <c r="CU368" s="168"/>
      <c r="CV368" s="168"/>
      <c r="CW368" s="168"/>
      <c r="CX368" s="168"/>
      <c r="CY368" s="168"/>
      <c r="CZ368" s="71"/>
      <c r="DA368" s="71"/>
      <c r="DB368" s="190">
        <f t="shared" si="346"/>
        <v>0</v>
      </c>
      <c r="DC368" s="71">
        <f t="shared" si="347"/>
        <v>0</v>
      </c>
      <c r="DD368" s="71"/>
      <c r="DE368" s="71"/>
      <c r="DF368" s="71"/>
      <c r="DG368" s="190">
        <f t="shared" si="348"/>
        <v>0</v>
      </c>
      <c r="DH368" s="71">
        <f t="shared" si="349"/>
        <v>0</v>
      </c>
      <c r="DI368" s="71"/>
      <c r="DJ368" s="71"/>
      <c r="DK368" s="71"/>
      <c r="DL368" s="71"/>
      <c r="DM368" s="71"/>
      <c r="DN368" s="71"/>
      <c r="DO368" s="71"/>
      <c r="DP368" s="71"/>
      <c r="DQ368" s="71"/>
      <c r="DR368" s="71"/>
      <c r="DS368" s="71"/>
      <c r="DT368" s="71"/>
      <c r="DU368" s="71"/>
      <c r="DV368" s="71"/>
      <c r="DW368" s="71"/>
      <c r="DX368" s="71"/>
      <c r="DY368" s="71"/>
      <c r="DZ368" s="71"/>
      <c r="EA368" s="71"/>
      <c r="EB368" s="71"/>
      <c r="EC368" s="71"/>
      <c r="ED368" s="71"/>
      <c r="EE368" s="71"/>
      <c r="EF368" s="71"/>
      <c r="EG368" s="71"/>
      <c r="EH368" s="71"/>
      <c r="EI368" s="74"/>
      <c r="EJ368" s="74"/>
      <c r="EK368" s="74"/>
      <c r="EL368" s="74"/>
      <c r="EM368" s="74"/>
      <c r="EN368" s="74"/>
      <c r="EO368" s="74"/>
      <c r="EP368" s="74"/>
      <c r="EQ368" s="74"/>
      <c r="ER368" s="74"/>
      <c r="ES368" s="74"/>
      <c r="ET368" s="74"/>
      <c r="EU368" s="74"/>
      <c r="EV368" s="74"/>
      <c r="EW368" s="74"/>
      <c r="EX368" s="74"/>
      <c r="EY368" s="74"/>
      <c r="EZ368" s="74"/>
      <c r="FA368" s="74"/>
      <c r="FB368" s="74"/>
    </row>
    <row r="369" spans="2:158" s="69" customFormat="1" ht="12">
      <c r="B369" s="312"/>
      <c r="C369" s="77" t="s">
        <v>386</v>
      </c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2"/>
      <c r="P369" s="71"/>
      <c r="Q369" s="71"/>
      <c r="R369" s="71"/>
      <c r="S369" s="71"/>
      <c r="T369" s="71"/>
      <c r="U369" s="71"/>
      <c r="V369" s="71"/>
      <c r="W369" s="71"/>
      <c r="X369" s="71"/>
      <c r="Y369" s="73">
        <v>59</v>
      </c>
      <c r="Z369" s="73"/>
      <c r="AA369" s="73"/>
      <c r="AB369" s="73"/>
      <c r="AC369" s="73"/>
      <c r="AD369" s="73"/>
      <c r="AE369" s="73"/>
      <c r="AF369" s="447">
        <f t="shared" si="418"/>
        <v>6</v>
      </c>
      <c r="AG369" s="168"/>
      <c r="AH369" s="168"/>
      <c r="AI369" s="168"/>
      <c r="AJ369" s="168"/>
      <c r="AK369" s="168"/>
      <c r="AL369" s="168"/>
      <c r="AM369" s="168"/>
      <c r="AN369" s="168"/>
      <c r="AO369" s="168"/>
      <c r="AP369" s="168"/>
      <c r="AQ369" s="168"/>
      <c r="AR369" s="168"/>
      <c r="AS369" s="447">
        <f t="shared" si="416"/>
        <v>0</v>
      </c>
      <c r="AT369" s="462"/>
      <c r="AU369" s="450">
        <f t="shared" si="419"/>
        <v>0</v>
      </c>
      <c r="AV369" s="168"/>
      <c r="AW369" s="168"/>
      <c r="AX369" s="168"/>
      <c r="AY369" s="462"/>
      <c r="AZ369" s="168"/>
      <c r="BA369" s="462"/>
      <c r="BB369" s="447">
        <f t="shared" si="420"/>
        <v>0</v>
      </c>
      <c r="BC369" s="168"/>
      <c r="BD369" s="168"/>
      <c r="BE369" s="168"/>
      <c r="BF369" s="168"/>
      <c r="BG369" s="462"/>
      <c r="BH369" s="462"/>
      <c r="BI369" s="462"/>
      <c r="BJ369" s="462">
        <v>6</v>
      </c>
      <c r="BK369" s="462"/>
      <c r="BL369" s="450">
        <f t="shared" si="421"/>
        <v>0</v>
      </c>
      <c r="BM369" s="168"/>
      <c r="BN369" s="168"/>
      <c r="BO369" s="168"/>
      <c r="BP369" s="168"/>
      <c r="BQ369" s="462">
        <f>SUM(AU369,AY369,BA369,BB369,BG369,BH369,BI369,BJ369,BK369,BL369)</f>
        <v>6</v>
      </c>
      <c r="BR369" s="168"/>
      <c r="BS369" s="168"/>
      <c r="BT369" s="168"/>
      <c r="BU369" s="168"/>
      <c r="BV369" s="168"/>
      <c r="BW369" s="168"/>
      <c r="BX369" s="168"/>
      <c r="BY369" s="168"/>
      <c r="BZ369" s="168"/>
      <c r="CA369" s="168"/>
      <c r="CB369" s="168"/>
      <c r="CC369" s="168"/>
      <c r="CD369" s="168"/>
      <c r="CE369" s="168"/>
      <c r="CF369" s="168"/>
      <c r="CG369" s="168"/>
      <c r="CH369" s="168"/>
      <c r="CI369" s="168"/>
      <c r="CJ369" s="168"/>
      <c r="CK369" s="168"/>
      <c r="CL369" s="168"/>
      <c r="CM369" s="168"/>
      <c r="CN369" s="168"/>
      <c r="CO369" s="168"/>
      <c r="CP369" s="571">
        <f t="shared" si="417"/>
        <v>0</v>
      </c>
      <c r="CQ369" s="168"/>
      <c r="CR369" s="168"/>
      <c r="CS369" s="168"/>
      <c r="CT369" s="168"/>
      <c r="CU369" s="168"/>
      <c r="CV369" s="168"/>
      <c r="CW369" s="168"/>
      <c r="CX369" s="168"/>
      <c r="CY369" s="168"/>
      <c r="CZ369" s="71"/>
      <c r="DA369" s="71"/>
      <c r="DB369" s="190">
        <f t="shared" si="346"/>
        <v>0</v>
      </c>
      <c r="DC369" s="71">
        <f t="shared" si="347"/>
        <v>0</v>
      </c>
      <c r="DD369" s="71"/>
      <c r="DE369" s="71"/>
      <c r="DF369" s="71"/>
      <c r="DG369" s="190">
        <f t="shared" si="348"/>
        <v>0</v>
      </c>
      <c r="DH369" s="71">
        <f t="shared" si="349"/>
        <v>0</v>
      </c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1"/>
      <c r="DW369" s="71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4"/>
      <c r="EJ369" s="74"/>
      <c r="EK369" s="74"/>
      <c r="EL369" s="74"/>
      <c r="EM369" s="74"/>
      <c r="EN369" s="74"/>
      <c r="EO369" s="74"/>
      <c r="EP369" s="74"/>
      <c r="EQ369" s="74"/>
      <c r="ER369" s="74"/>
      <c r="ES369" s="74"/>
      <c r="ET369" s="74"/>
      <c r="EU369" s="74"/>
      <c r="EV369" s="74"/>
      <c r="EW369" s="74"/>
      <c r="EX369" s="74"/>
      <c r="EY369" s="74"/>
      <c r="EZ369" s="74"/>
      <c r="FA369" s="74"/>
      <c r="FB369" s="74"/>
    </row>
    <row r="370" spans="2:158" s="69" customFormat="1" ht="12">
      <c r="B370" s="312"/>
      <c r="C370" s="77" t="s">
        <v>387</v>
      </c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2"/>
      <c r="P370" s="71"/>
      <c r="Q370" s="71"/>
      <c r="R370" s="71"/>
      <c r="S370" s="71"/>
      <c r="T370" s="71"/>
      <c r="U370" s="71"/>
      <c r="V370" s="71"/>
      <c r="W370" s="71"/>
      <c r="X370" s="71"/>
      <c r="Y370" s="73">
        <v>117</v>
      </c>
      <c r="Z370" s="73"/>
      <c r="AA370" s="73"/>
      <c r="AB370" s="73"/>
      <c r="AC370" s="73"/>
      <c r="AD370" s="73"/>
      <c r="AE370" s="73"/>
      <c r="AF370" s="447">
        <f t="shared" si="418"/>
        <v>13</v>
      </c>
      <c r="AG370" s="168"/>
      <c r="AH370" s="168"/>
      <c r="AI370" s="168"/>
      <c r="AJ370" s="168"/>
      <c r="AK370" s="168"/>
      <c r="AL370" s="168"/>
      <c r="AM370" s="168"/>
      <c r="AN370" s="168"/>
      <c r="AO370" s="168"/>
      <c r="AP370" s="168"/>
      <c r="AQ370" s="168"/>
      <c r="AR370" s="168"/>
      <c r="AS370" s="447">
        <f t="shared" si="416"/>
        <v>0</v>
      </c>
      <c r="AT370" s="462"/>
      <c r="AU370" s="450">
        <f t="shared" si="419"/>
        <v>0</v>
      </c>
      <c r="AV370" s="168"/>
      <c r="AW370" s="168"/>
      <c r="AX370" s="168"/>
      <c r="AY370" s="462"/>
      <c r="AZ370" s="168"/>
      <c r="BA370" s="462"/>
      <c r="BB370" s="447">
        <f t="shared" si="420"/>
        <v>0</v>
      </c>
      <c r="BC370" s="168"/>
      <c r="BD370" s="168"/>
      <c r="BE370" s="168"/>
      <c r="BF370" s="168"/>
      <c r="BG370" s="462"/>
      <c r="BH370" s="462"/>
      <c r="BI370" s="462"/>
      <c r="BJ370" s="462">
        <v>13</v>
      </c>
      <c r="BK370" s="462"/>
      <c r="BL370" s="450">
        <f t="shared" si="421"/>
        <v>0</v>
      </c>
      <c r="BM370" s="168"/>
      <c r="BN370" s="168"/>
      <c r="BO370" s="168"/>
      <c r="BP370" s="168"/>
      <c r="BQ370" s="462">
        <f>SUM(AU370,AY370,BA370,BB370,BG370,BH370,BI370,BJ370,BK370,BL370)</f>
        <v>13</v>
      </c>
      <c r="BR370" s="168"/>
      <c r="BS370" s="168"/>
      <c r="BT370" s="168"/>
      <c r="BU370" s="168"/>
      <c r="BV370" s="168"/>
      <c r="BW370" s="168"/>
      <c r="BX370" s="168"/>
      <c r="BY370" s="168"/>
      <c r="BZ370" s="168"/>
      <c r="CA370" s="168"/>
      <c r="CB370" s="168"/>
      <c r="CC370" s="168"/>
      <c r="CD370" s="168"/>
      <c r="CE370" s="168"/>
      <c r="CF370" s="168"/>
      <c r="CG370" s="168"/>
      <c r="CH370" s="168"/>
      <c r="CI370" s="168"/>
      <c r="CJ370" s="168"/>
      <c r="CK370" s="168"/>
      <c r="CL370" s="168"/>
      <c r="CM370" s="168"/>
      <c r="CN370" s="168"/>
      <c r="CO370" s="168"/>
      <c r="CP370" s="571">
        <f t="shared" si="417"/>
        <v>0</v>
      </c>
      <c r="CQ370" s="168"/>
      <c r="CR370" s="168"/>
      <c r="CS370" s="168"/>
      <c r="CT370" s="168"/>
      <c r="CU370" s="168"/>
      <c r="CV370" s="168"/>
      <c r="CW370" s="168"/>
      <c r="CX370" s="168"/>
      <c r="CY370" s="168"/>
      <c r="CZ370" s="71"/>
      <c r="DA370" s="71"/>
      <c r="DB370" s="190">
        <f t="shared" si="346"/>
        <v>0</v>
      </c>
      <c r="DC370" s="71">
        <f t="shared" si="347"/>
        <v>0</v>
      </c>
      <c r="DD370" s="71"/>
      <c r="DE370" s="71"/>
      <c r="DF370" s="71"/>
      <c r="DG370" s="190">
        <f t="shared" si="348"/>
        <v>0</v>
      </c>
      <c r="DH370" s="71">
        <f t="shared" si="349"/>
        <v>0</v>
      </c>
      <c r="DI370" s="71"/>
      <c r="DJ370" s="71"/>
      <c r="DK370" s="71"/>
      <c r="DL370" s="71"/>
      <c r="DM370" s="71"/>
      <c r="DN370" s="71"/>
      <c r="DO370" s="71"/>
      <c r="DP370" s="71"/>
      <c r="DQ370" s="71"/>
      <c r="DR370" s="71"/>
      <c r="DS370" s="71"/>
      <c r="DT370" s="71"/>
      <c r="DU370" s="71"/>
      <c r="DV370" s="71"/>
      <c r="DW370" s="71"/>
      <c r="DX370" s="71"/>
      <c r="DY370" s="71"/>
      <c r="DZ370" s="71"/>
      <c r="EA370" s="71"/>
      <c r="EB370" s="71"/>
      <c r="EC370" s="71"/>
      <c r="ED370" s="71"/>
      <c r="EE370" s="71"/>
      <c r="EF370" s="71"/>
      <c r="EG370" s="71"/>
      <c r="EH370" s="71"/>
      <c r="EI370" s="74"/>
      <c r="EJ370" s="74"/>
      <c r="EK370" s="74"/>
      <c r="EL370" s="74"/>
      <c r="EM370" s="74"/>
      <c r="EN370" s="74"/>
      <c r="EO370" s="74"/>
      <c r="EP370" s="74"/>
      <c r="EQ370" s="74"/>
      <c r="ER370" s="74"/>
      <c r="ES370" s="74"/>
      <c r="ET370" s="74"/>
      <c r="EU370" s="74"/>
      <c r="EV370" s="74"/>
      <c r="EW370" s="74"/>
      <c r="EX370" s="74"/>
      <c r="EY370" s="74"/>
      <c r="EZ370" s="74"/>
      <c r="FA370" s="74"/>
      <c r="FB370" s="74"/>
    </row>
    <row r="371" spans="2:158" s="69" customFormat="1" ht="12">
      <c r="B371" s="312"/>
      <c r="C371" s="77" t="s">
        <v>388</v>
      </c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2"/>
      <c r="P371" s="71"/>
      <c r="Q371" s="71"/>
      <c r="R371" s="71"/>
      <c r="S371" s="71"/>
      <c r="T371" s="71"/>
      <c r="U371" s="71"/>
      <c r="V371" s="71"/>
      <c r="W371" s="71"/>
      <c r="X371" s="71"/>
      <c r="Y371" s="73">
        <v>806</v>
      </c>
      <c r="Z371" s="73"/>
      <c r="AA371" s="73"/>
      <c r="AB371" s="73"/>
      <c r="AC371" s="73"/>
      <c r="AD371" s="73"/>
      <c r="AE371" s="73"/>
      <c r="AF371" s="447">
        <f t="shared" si="418"/>
        <v>80</v>
      </c>
      <c r="AG371" s="168"/>
      <c r="AH371" s="168"/>
      <c r="AI371" s="168"/>
      <c r="AJ371" s="168"/>
      <c r="AK371" s="168"/>
      <c r="AL371" s="168"/>
      <c r="AM371" s="168"/>
      <c r="AN371" s="168"/>
      <c r="AO371" s="168"/>
      <c r="AP371" s="168"/>
      <c r="AQ371" s="168"/>
      <c r="AR371" s="168"/>
      <c r="AS371" s="447">
        <f t="shared" si="416"/>
        <v>0</v>
      </c>
      <c r="AT371" s="462"/>
      <c r="AU371" s="450">
        <f t="shared" si="419"/>
        <v>0</v>
      </c>
      <c r="AV371" s="168"/>
      <c r="AW371" s="168"/>
      <c r="AX371" s="168"/>
      <c r="AY371" s="462"/>
      <c r="AZ371" s="168"/>
      <c r="BA371" s="462"/>
      <c r="BB371" s="447">
        <f t="shared" si="420"/>
        <v>0</v>
      </c>
      <c r="BC371" s="168"/>
      <c r="BD371" s="168"/>
      <c r="BE371" s="168"/>
      <c r="BF371" s="168"/>
      <c r="BG371" s="462"/>
      <c r="BH371" s="462"/>
      <c r="BI371" s="462"/>
      <c r="BJ371" s="462">
        <v>80</v>
      </c>
      <c r="BK371" s="462"/>
      <c r="BL371" s="450">
        <f t="shared" si="421"/>
        <v>0</v>
      </c>
      <c r="BM371" s="168"/>
      <c r="BN371" s="168"/>
      <c r="BO371" s="168"/>
      <c r="BP371" s="168"/>
      <c r="BQ371" s="462">
        <f t="shared" ref="BQ371:BQ381" si="424">SUM(AU371,AY371,BA371,BB371,BG371,BH371,BI371,BJ371,BK371,BL371)</f>
        <v>80</v>
      </c>
      <c r="BR371" s="168"/>
      <c r="BS371" s="168"/>
      <c r="BT371" s="168"/>
      <c r="BU371" s="168"/>
      <c r="BV371" s="168"/>
      <c r="BW371" s="168"/>
      <c r="BX371" s="168"/>
      <c r="BY371" s="168"/>
      <c r="BZ371" s="168"/>
      <c r="CA371" s="168"/>
      <c r="CB371" s="168"/>
      <c r="CC371" s="168"/>
      <c r="CD371" s="168"/>
      <c r="CE371" s="168"/>
      <c r="CF371" s="168"/>
      <c r="CG371" s="168"/>
      <c r="CH371" s="168"/>
      <c r="CI371" s="168"/>
      <c r="CJ371" s="168"/>
      <c r="CK371" s="168"/>
      <c r="CL371" s="168"/>
      <c r="CM371" s="168"/>
      <c r="CN371" s="168"/>
      <c r="CO371" s="168"/>
      <c r="CP371" s="571">
        <f t="shared" si="417"/>
        <v>0</v>
      </c>
      <c r="CQ371" s="168"/>
      <c r="CR371" s="168"/>
      <c r="CS371" s="168"/>
      <c r="CT371" s="168"/>
      <c r="CU371" s="168"/>
      <c r="CV371" s="168"/>
      <c r="CW371" s="168"/>
      <c r="CX371" s="168"/>
      <c r="CY371" s="168"/>
      <c r="CZ371" s="71"/>
      <c r="DA371" s="71"/>
      <c r="DB371" s="190">
        <f t="shared" si="346"/>
        <v>0</v>
      </c>
      <c r="DC371" s="71">
        <f t="shared" si="347"/>
        <v>0</v>
      </c>
      <c r="DD371" s="71"/>
      <c r="DE371" s="71"/>
      <c r="DF371" s="71"/>
      <c r="DG371" s="190">
        <f t="shared" si="348"/>
        <v>0</v>
      </c>
      <c r="DH371" s="71">
        <f t="shared" si="349"/>
        <v>0</v>
      </c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1"/>
      <c r="DW371" s="71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4"/>
      <c r="EJ371" s="74"/>
      <c r="EK371" s="74"/>
      <c r="EL371" s="74"/>
      <c r="EM371" s="74"/>
      <c r="EN371" s="74"/>
      <c r="EO371" s="74"/>
      <c r="EP371" s="74"/>
      <c r="EQ371" s="74"/>
      <c r="ER371" s="74"/>
      <c r="ES371" s="74"/>
      <c r="ET371" s="74"/>
      <c r="EU371" s="74"/>
      <c r="EV371" s="74"/>
      <c r="EW371" s="74"/>
      <c r="EX371" s="74"/>
      <c r="EY371" s="74"/>
      <c r="EZ371" s="74"/>
      <c r="FA371" s="74"/>
      <c r="FB371" s="74"/>
    </row>
    <row r="372" spans="2:158" s="69" customFormat="1" ht="12">
      <c r="B372" s="312"/>
      <c r="C372" s="77" t="s">
        <v>389</v>
      </c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2"/>
      <c r="P372" s="71"/>
      <c r="Q372" s="71"/>
      <c r="R372" s="71"/>
      <c r="S372" s="71"/>
      <c r="T372" s="71"/>
      <c r="U372" s="71"/>
      <c r="V372" s="71"/>
      <c r="W372" s="71"/>
      <c r="X372" s="71"/>
      <c r="Y372" s="73">
        <v>315</v>
      </c>
      <c r="Z372" s="73"/>
      <c r="AA372" s="73"/>
      <c r="AB372" s="73"/>
      <c r="AC372" s="73"/>
      <c r="AD372" s="73"/>
      <c r="AE372" s="73"/>
      <c r="AF372" s="447">
        <f t="shared" si="418"/>
        <v>33</v>
      </c>
      <c r="AG372" s="168"/>
      <c r="AH372" s="168"/>
      <c r="AI372" s="168"/>
      <c r="AJ372" s="168"/>
      <c r="AK372" s="168"/>
      <c r="AL372" s="168"/>
      <c r="AM372" s="168"/>
      <c r="AN372" s="168"/>
      <c r="AO372" s="168"/>
      <c r="AP372" s="168"/>
      <c r="AQ372" s="168"/>
      <c r="AR372" s="168"/>
      <c r="AS372" s="447">
        <f t="shared" si="416"/>
        <v>0</v>
      </c>
      <c r="AT372" s="462"/>
      <c r="AU372" s="450">
        <f t="shared" si="419"/>
        <v>0</v>
      </c>
      <c r="AV372" s="168"/>
      <c r="AW372" s="168"/>
      <c r="AX372" s="168"/>
      <c r="AY372" s="462"/>
      <c r="AZ372" s="168"/>
      <c r="BA372" s="462"/>
      <c r="BB372" s="447">
        <f t="shared" si="420"/>
        <v>0</v>
      </c>
      <c r="BC372" s="168"/>
      <c r="BD372" s="168"/>
      <c r="BE372" s="168"/>
      <c r="BF372" s="168"/>
      <c r="BG372" s="462"/>
      <c r="BH372" s="462"/>
      <c r="BI372" s="462"/>
      <c r="BJ372" s="462">
        <v>33</v>
      </c>
      <c r="BK372" s="462"/>
      <c r="BL372" s="450">
        <f t="shared" si="421"/>
        <v>0</v>
      </c>
      <c r="BM372" s="168"/>
      <c r="BN372" s="168"/>
      <c r="BO372" s="168"/>
      <c r="BP372" s="168"/>
      <c r="BQ372" s="462">
        <f t="shared" si="424"/>
        <v>33</v>
      </c>
      <c r="BR372" s="168"/>
      <c r="BS372" s="168"/>
      <c r="BT372" s="168"/>
      <c r="BU372" s="168"/>
      <c r="BV372" s="168"/>
      <c r="BW372" s="168"/>
      <c r="BX372" s="168"/>
      <c r="BY372" s="168"/>
      <c r="BZ372" s="168"/>
      <c r="CA372" s="168"/>
      <c r="CB372" s="168"/>
      <c r="CC372" s="168"/>
      <c r="CD372" s="168"/>
      <c r="CE372" s="168"/>
      <c r="CF372" s="168"/>
      <c r="CG372" s="168"/>
      <c r="CH372" s="168"/>
      <c r="CI372" s="168"/>
      <c r="CJ372" s="168"/>
      <c r="CK372" s="168"/>
      <c r="CL372" s="168"/>
      <c r="CM372" s="168"/>
      <c r="CN372" s="168"/>
      <c r="CO372" s="168"/>
      <c r="CP372" s="571">
        <f t="shared" si="417"/>
        <v>0</v>
      </c>
      <c r="CQ372" s="168"/>
      <c r="CR372" s="168"/>
      <c r="CS372" s="168"/>
      <c r="CT372" s="168"/>
      <c r="CU372" s="168"/>
      <c r="CV372" s="168"/>
      <c r="CW372" s="168"/>
      <c r="CX372" s="168"/>
      <c r="CY372" s="168"/>
      <c r="CZ372" s="71"/>
      <c r="DA372" s="71"/>
      <c r="DB372" s="190">
        <f t="shared" si="346"/>
        <v>0</v>
      </c>
      <c r="DC372" s="71">
        <f t="shared" si="347"/>
        <v>0</v>
      </c>
      <c r="DD372" s="71"/>
      <c r="DE372" s="71"/>
      <c r="DF372" s="71"/>
      <c r="DG372" s="190">
        <f t="shared" si="348"/>
        <v>0</v>
      </c>
      <c r="DH372" s="71">
        <f t="shared" si="349"/>
        <v>0</v>
      </c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1"/>
      <c r="DW372" s="71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</row>
    <row r="373" spans="2:158" s="69" customFormat="1" ht="12">
      <c r="B373" s="312"/>
      <c r="C373" s="77" t="s">
        <v>390</v>
      </c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2"/>
      <c r="P373" s="71"/>
      <c r="Q373" s="71"/>
      <c r="R373" s="71"/>
      <c r="S373" s="71"/>
      <c r="T373" s="71"/>
      <c r="U373" s="71"/>
      <c r="V373" s="71"/>
      <c r="W373" s="71"/>
      <c r="X373" s="71"/>
      <c r="Y373" s="73">
        <v>58</v>
      </c>
      <c r="Z373" s="73"/>
      <c r="AA373" s="73"/>
      <c r="AB373" s="73"/>
      <c r="AC373" s="73"/>
      <c r="AD373" s="73"/>
      <c r="AE373" s="73"/>
      <c r="AF373" s="447">
        <f t="shared" si="418"/>
        <v>5</v>
      </c>
      <c r="AG373" s="168"/>
      <c r="AH373" s="168"/>
      <c r="AI373" s="168"/>
      <c r="AJ373" s="168"/>
      <c r="AK373" s="168"/>
      <c r="AL373" s="168"/>
      <c r="AM373" s="168"/>
      <c r="AN373" s="168"/>
      <c r="AO373" s="168"/>
      <c r="AP373" s="168"/>
      <c r="AQ373" s="168"/>
      <c r="AR373" s="168"/>
      <c r="AS373" s="447">
        <f t="shared" si="416"/>
        <v>0</v>
      </c>
      <c r="AT373" s="462"/>
      <c r="AU373" s="450">
        <f t="shared" si="419"/>
        <v>0</v>
      </c>
      <c r="AV373" s="168"/>
      <c r="AW373" s="168"/>
      <c r="AX373" s="168"/>
      <c r="AY373" s="462"/>
      <c r="AZ373" s="168"/>
      <c r="BA373" s="462"/>
      <c r="BB373" s="447">
        <f t="shared" si="420"/>
        <v>0</v>
      </c>
      <c r="BC373" s="168"/>
      <c r="BD373" s="168"/>
      <c r="BE373" s="168"/>
      <c r="BF373" s="168"/>
      <c r="BG373" s="462"/>
      <c r="BH373" s="462"/>
      <c r="BI373" s="462"/>
      <c r="BJ373" s="462">
        <v>5</v>
      </c>
      <c r="BK373" s="462"/>
      <c r="BL373" s="450">
        <f t="shared" si="421"/>
        <v>0</v>
      </c>
      <c r="BM373" s="168"/>
      <c r="BN373" s="168"/>
      <c r="BO373" s="168"/>
      <c r="BP373" s="168"/>
      <c r="BQ373" s="462">
        <f t="shared" si="424"/>
        <v>5</v>
      </c>
      <c r="BR373" s="168"/>
      <c r="BS373" s="168"/>
      <c r="BT373" s="168"/>
      <c r="BU373" s="168"/>
      <c r="BV373" s="168"/>
      <c r="BW373" s="168"/>
      <c r="BX373" s="168"/>
      <c r="BY373" s="168"/>
      <c r="BZ373" s="168"/>
      <c r="CA373" s="168"/>
      <c r="CB373" s="168"/>
      <c r="CC373" s="168"/>
      <c r="CD373" s="168"/>
      <c r="CE373" s="168"/>
      <c r="CF373" s="168"/>
      <c r="CG373" s="168"/>
      <c r="CH373" s="168"/>
      <c r="CI373" s="168"/>
      <c r="CJ373" s="168"/>
      <c r="CK373" s="168"/>
      <c r="CL373" s="168"/>
      <c r="CM373" s="168"/>
      <c r="CN373" s="168"/>
      <c r="CO373" s="168"/>
      <c r="CP373" s="571">
        <f t="shared" si="417"/>
        <v>0</v>
      </c>
      <c r="CQ373" s="168"/>
      <c r="CR373" s="168"/>
      <c r="CS373" s="168"/>
      <c r="CT373" s="168"/>
      <c r="CU373" s="168"/>
      <c r="CV373" s="168"/>
      <c r="CW373" s="168"/>
      <c r="CX373" s="168"/>
      <c r="CY373" s="168"/>
      <c r="CZ373" s="71"/>
      <c r="DA373" s="71"/>
      <c r="DB373" s="190">
        <f t="shared" si="346"/>
        <v>0</v>
      </c>
      <c r="DC373" s="71">
        <f t="shared" si="347"/>
        <v>0</v>
      </c>
      <c r="DD373" s="71"/>
      <c r="DE373" s="71"/>
      <c r="DF373" s="71"/>
      <c r="DG373" s="190">
        <f t="shared" si="348"/>
        <v>0</v>
      </c>
      <c r="DH373" s="71">
        <f t="shared" si="349"/>
        <v>0</v>
      </c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1"/>
      <c r="DW373" s="71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</row>
    <row r="374" spans="2:158" s="69" customFormat="1" ht="12">
      <c r="B374" s="312"/>
      <c r="C374" s="77" t="s">
        <v>391</v>
      </c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2"/>
      <c r="P374" s="71"/>
      <c r="Q374" s="71"/>
      <c r="R374" s="71"/>
      <c r="S374" s="71"/>
      <c r="T374" s="71"/>
      <c r="U374" s="71"/>
      <c r="V374" s="71"/>
      <c r="W374" s="71"/>
      <c r="X374" s="71"/>
      <c r="Y374" s="73">
        <v>1307</v>
      </c>
      <c r="Z374" s="73"/>
      <c r="AA374" s="73"/>
      <c r="AB374" s="73"/>
      <c r="AC374" s="73"/>
      <c r="AD374" s="73"/>
      <c r="AE374" s="73"/>
      <c r="AF374" s="447">
        <f t="shared" si="418"/>
        <v>107</v>
      </c>
      <c r="AG374" s="168"/>
      <c r="AH374" s="168"/>
      <c r="AI374" s="168"/>
      <c r="AJ374" s="168"/>
      <c r="AK374" s="168"/>
      <c r="AL374" s="168"/>
      <c r="AM374" s="168"/>
      <c r="AN374" s="168"/>
      <c r="AO374" s="168"/>
      <c r="AP374" s="168"/>
      <c r="AQ374" s="168"/>
      <c r="AR374" s="168"/>
      <c r="AS374" s="447">
        <f t="shared" si="416"/>
        <v>0</v>
      </c>
      <c r="AT374" s="462"/>
      <c r="AU374" s="450">
        <f t="shared" si="419"/>
        <v>0</v>
      </c>
      <c r="AV374" s="168"/>
      <c r="AW374" s="168"/>
      <c r="AX374" s="168"/>
      <c r="AY374" s="462"/>
      <c r="AZ374" s="168"/>
      <c r="BA374" s="462"/>
      <c r="BB374" s="447">
        <f t="shared" si="420"/>
        <v>0</v>
      </c>
      <c r="BC374" s="168"/>
      <c r="BD374" s="168"/>
      <c r="BE374" s="168"/>
      <c r="BF374" s="168"/>
      <c r="BG374" s="462"/>
      <c r="BH374" s="462"/>
      <c r="BI374" s="462"/>
      <c r="BJ374" s="462">
        <v>107</v>
      </c>
      <c r="BK374" s="462"/>
      <c r="BL374" s="450">
        <f t="shared" si="421"/>
        <v>0</v>
      </c>
      <c r="BM374" s="168"/>
      <c r="BN374" s="168"/>
      <c r="BO374" s="168"/>
      <c r="BP374" s="168"/>
      <c r="BQ374" s="462">
        <f t="shared" si="424"/>
        <v>107</v>
      </c>
      <c r="BR374" s="168"/>
      <c r="BS374" s="168"/>
      <c r="BT374" s="168"/>
      <c r="BU374" s="168"/>
      <c r="BV374" s="168"/>
      <c r="BW374" s="168"/>
      <c r="BX374" s="168"/>
      <c r="BY374" s="168"/>
      <c r="BZ374" s="168"/>
      <c r="CA374" s="168"/>
      <c r="CB374" s="168"/>
      <c r="CC374" s="168"/>
      <c r="CD374" s="168"/>
      <c r="CE374" s="168"/>
      <c r="CF374" s="168"/>
      <c r="CG374" s="168"/>
      <c r="CH374" s="168"/>
      <c r="CI374" s="168"/>
      <c r="CJ374" s="168"/>
      <c r="CK374" s="168"/>
      <c r="CL374" s="168"/>
      <c r="CM374" s="168"/>
      <c r="CN374" s="168"/>
      <c r="CO374" s="168"/>
      <c r="CP374" s="571">
        <f t="shared" si="417"/>
        <v>0</v>
      </c>
      <c r="CQ374" s="168"/>
      <c r="CR374" s="168"/>
      <c r="CS374" s="168"/>
      <c r="CT374" s="168"/>
      <c r="CU374" s="168"/>
      <c r="CV374" s="168"/>
      <c r="CW374" s="168"/>
      <c r="CX374" s="168"/>
      <c r="CY374" s="168"/>
      <c r="CZ374" s="71"/>
      <c r="DA374" s="71"/>
      <c r="DB374" s="190">
        <f t="shared" si="346"/>
        <v>0</v>
      </c>
      <c r="DC374" s="71">
        <f t="shared" si="347"/>
        <v>0</v>
      </c>
      <c r="DD374" s="71"/>
      <c r="DE374" s="71"/>
      <c r="DF374" s="71"/>
      <c r="DG374" s="190">
        <f t="shared" si="348"/>
        <v>0</v>
      </c>
      <c r="DH374" s="71">
        <f t="shared" si="349"/>
        <v>0</v>
      </c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1"/>
      <c r="DW374" s="71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4"/>
      <c r="EJ374" s="74"/>
      <c r="EK374" s="74"/>
      <c r="EL374" s="74"/>
      <c r="EM374" s="74"/>
      <c r="EN374" s="74"/>
      <c r="EO374" s="74"/>
      <c r="EP374" s="74"/>
      <c r="EQ374" s="74"/>
      <c r="ER374" s="74"/>
      <c r="ES374" s="74"/>
      <c r="ET374" s="74"/>
      <c r="EU374" s="74"/>
      <c r="EV374" s="74"/>
      <c r="EW374" s="74"/>
      <c r="EX374" s="74"/>
      <c r="EY374" s="74"/>
      <c r="EZ374" s="74"/>
      <c r="FA374" s="74"/>
      <c r="FB374" s="74"/>
    </row>
    <row r="375" spans="2:158" s="69" customFormat="1" ht="12">
      <c r="B375" s="312"/>
      <c r="C375" s="77" t="s">
        <v>392</v>
      </c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2"/>
      <c r="P375" s="71"/>
      <c r="Q375" s="71"/>
      <c r="R375" s="71"/>
      <c r="S375" s="71"/>
      <c r="T375" s="71"/>
      <c r="U375" s="71"/>
      <c r="V375" s="71"/>
      <c r="W375" s="71"/>
      <c r="X375" s="71"/>
      <c r="Y375" s="73">
        <v>200</v>
      </c>
      <c r="Z375" s="73"/>
      <c r="AA375" s="73"/>
      <c r="AB375" s="73"/>
      <c r="AC375" s="73"/>
      <c r="AD375" s="73"/>
      <c r="AE375" s="73"/>
      <c r="AF375" s="447">
        <f t="shared" si="418"/>
        <v>20</v>
      </c>
      <c r="AG375" s="168"/>
      <c r="AH375" s="168"/>
      <c r="AI375" s="168"/>
      <c r="AJ375" s="168"/>
      <c r="AK375" s="168"/>
      <c r="AL375" s="168"/>
      <c r="AM375" s="168"/>
      <c r="AN375" s="168"/>
      <c r="AO375" s="168"/>
      <c r="AP375" s="168"/>
      <c r="AQ375" s="168"/>
      <c r="AR375" s="168"/>
      <c r="AS375" s="447">
        <f t="shared" si="416"/>
        <v>0</v>
      </c>
      <c r="AT375" s="462"/>
      <c r="AU375" s="450">
        <f t="shared" si="419"/>
        <v>0</v>
      </c>
      <c r="AV375" s="168"/>
      <c r="AW375" s="168"/>
      <c r="AX375" s="168"/>
      <c r="AY375" s="462"/>
      <c r="AZ375" s="168"/>
      <c r="BA375" s="462"/>
      <c r="BB375" s="447">
        <f t="shared" si="420"/>
        <v>0</v>
      </c>
      <c r="BC375" s="168"/>
      <c r="BD375" s="168"/>
      <c r="BE375" s="168"/>
      <c r="BF375" s="168"/>
      <c r="BG375" s="462"/>
      <c r="BH375" s="462"/>
      <c r="BI375" s="462"/>
      <c r="BJ375" s="462">
        <v>20</v>
      </c>
      <c r="BK375" s="462"/>
      <c r="BL375" s="450">
        <f t="shared" si="421"/>
        <v>0</v>
      </c>
      <c r="BM375" s="168"/>
      <c r="BN375" s="168"/>
      <c r="BO375" s="168"/>
      <c r="BP375" s="168"/>
      <c r="BQ375" s="462">
        <f t="shared" si="424"/>
        <v>20</v>
      </c>
      <c r="BR375" s="168"/>
      <c r="BS375" s="168"/>
      <c r="BT375" s="168"/>
      <c r="BU375" s="168"/>
      <c r="BV375" s="168"/>
      <c r="BW375" s="168"/>
      <c r="BX375" s="168"/>
      <c r="BY375" s="168"/>
      <c r="BZ375" s="168"/>
      <c r="CA375" s="168"/>
      <c r="CB375" s="168"/>
      <c r="CC375" s="168"/>
      <c r="CD375" s="168"/>
      <c r="CE375" s="168"/>
      <c r="CF375" s="168"/>
      <c r="CG375" s="168"/>
      <c r="CH375" s="168"/>
      <c r="CI375" s="168"/>
      <c r="CJ375" s="168"/>
      <c r="CK375" s="168"/>
      <c r="CL375" s="168"/>
      <c r="CM375" s="168"/>
      <c r="CN375" s="168"/>
      <c r="CO375" s="168"/>
      <c r="CP375" s="571">
        <f t="shared" si="417"/>
        <v>0</v>
      </c>
      <c r="CQ375" s="168"/>
      <c r="CR375" s="168"/>
      <c r="CS375" s="168"/>
      <c r="CT375" s="168"/>
      <c r="CU375" s="168"/>
      <c r="CV375" s="168"/>
      <c r="CW375" s="168"/>
      <c r="CX375" s="168"/>
      <c r="CY375" s="168"/>
      <c r="CZ375" s="71"/>
      <c r="DA375" s="71"/>
      <c r="DB375" s="190">
        <f t="shared" si="346"/>
        <v>0</v>
      </c>
      <c r="DC375" s="71">
        <f t="shared" si="347"/>
        <v>0</v>
      </c>
      <c r="DD375" s="71"/>
      <c r="DE375" s="71"/>
      <c r="DF375" s="71"/>
      <c r="DG375" s="190">
        <f t="shared" si="348"/>
        <v>0</v>
      </c>
      <c r="DH375" s="71">
        <f t="shared" si="349"/>
        <v>0</v>
      </c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1"/>
      <c r="DW375" s="71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4"/>
      <c r="EJ375" s="74"/>
      <c r="EK375" s="74"/>
      <c r="EL375" s="74"/>
      <c r="EM375" s="74"/>
      <c r="EN375" s="74"/>
      <c r="EO375" s="74"/>
      <c r="EP375" s="74"/>
      <c r="EQ375" s="74"/>
      <c r="ER375" s="74"/>
      <c r="ES375" s="74"/>
      <c r="ET375" s="74"/>
      <c r="EU375" s="74"/>
      <c r="EV375" s="74"/>
      <c r="EW375" s="74"/>
      <c r="EX375" s="74"/>
      <c r="EY375" s="74"/>
      <c r="EZ375" s="74"/>
      <c r="FA375" s="74"/>
      <c r="FB375" s="74"/>
    </row>
    <row r="376" spans="2:158" s="69" customFormat="1" ht="12">
      <c r="B376" s="312"/>
      <c r="C376" s="77" t="s">
        <v>393</v>
      </c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2"/>
      <c r="P376" s="71"/>
      <c r="Q376" s="71"/>
      <c r="R376" s="71"/>
      <c r="S376" s="71"/>
      <c r="T376" s="71"/>
      <c r="U376" s="71"/>
      <c r="V376" s="71"/>
      <c r="W376" s="71"/>
      <c r="X376" s="71"/>
      <c r="Y376" s="73">
        <v>134</v>
      </c>
      <c r="Z376" s="73"/>
      <c r="AA376" s="73"/>
      <c r="AB376" s="73"/>
      <c r="AC376" s="73"/>
      <c r="AD376" s="73"/>
      <c r="AE376" s="73"/>
      <c r="AF376" s="447">
        <f t="shared" si="418"/>
        <v>6</v>
      </c>
      <c r="AG376" s="168"/>
      <c r="AH376" s="168"/>
      <c r="AI376" s="168"/>
      <c r="AJ376" s="168"/>
      <c r="AK376" s="168"/>
      <c r="AL376" s="168"/>
      <c r="AM376" s="168"/>
      <c r="AN376" s="168"/>
      <c r="AO376" s="168"/>
      <c r="AP376" s="168"/>
      <c r="AQ376" s="168"/>
      <c r="AR376" s="168"/>
      <c r="AS376" s="447">
        <f t="shared" si="416"/>
        <v>0</v>
      </c>
      <c r="AT376" s="462"/>
      <c r="AU376" s="450">
        <f t="shared" si="419"/>
        <v>0</v>
      </c>
      <c r="AV376" s="168"/>
      <c r="AW376" s="168"/>
      <c r="AX376" s="168"/>
      <c r="AY376" s="462"/>
      <c r="AZ376" s="168"/>
      <c r="BA376" s="462"/>
      <c r="BB376" s="447">
        <f t="shared" si="420"/>
        <v>0</v>
      </c>
      <c r="BC376" s="168"/>
      <c r="BD376" s="168"/>
      <c r="BE376" s="168"/>
      <c r="BF376" s="168"/>
      <c r="BG376" s="462"/>
      <c r="BH376" s="462"/>
      <c r="BI376" s="462"/>
      <c r="BJ376" s="462">
        <v>6</v>
      </c>
      <c r="BK376" s="462"/>
      <c r="BL376" s="450">
        <f t="shared" si="421"/>
        <v>0</v>
      </c>
      <c r="BM376" s="168"/>
      <c r="BN376" s="168"/>
      <c r="BO376" s="168"/>
      <c r="BP376" s="168"/>
      <c r="BQ376" s="462">
        <f t="shared" si="424"/>
        <v>6</v>
      </c>
      <c r="BR376" s="168"/>
      <c r="BS376" s="168"/>
      <c r="BT376" s="168"/>
      <c r="BU376" s="168"/>
      <c r="BV376" s="168"/>
      <c r="BW376" s="168"/>
      <c r="BX376" s="168"/>
      <c r="BY376" s="168"/>
      <c r="BZ376" s="168"/>
      <c r="CA376" s="168"/>
      <c r="CB376" s="168"/>
      <c r="CC376" s="168"/>
      <c r="CD376" s="168"/>
      <c r="CE376" s="168"/>
      <c r="CF376" s="168"/>
      <c r="CG376" s="168"/>
      <c r="CH376" s="168"/>
      <c r="CI376" s="168"/>
      <c r="CJ376" s="168"/>
      <c r="CK376" s="168"/>
      <c r="CL376" s="168"/>
      <c r="CM376" s="168"/>
      <c r="CN376" s="168"/>
      <c r="CO376" s="168"/>
      <c r="CP376" s="571">
        <f t="shared" si="417"/>
        <v>0</v>
      </c>
      <c r="CQ376" s="168"/>
      <c r="CR376" s="168"/>
      <c r="CS376" s="168"/>
      <c r="CT376" s="168"/>
      <c r="CU376" s="168"/>
      <c r="CV376" s="168"/>
      <c r="CW376" s="168"/>
      <c r="CX376" s="168"/>
      <c r="CY376" s="168"/>
      <c r="CZ376" s="71"/>
      <c r="DA376" s="71"/>
      <c r="DB376" s="190">
        <f t="shared" si="346"/>
        <v>0</v>
      </c>
      <c r="DC376" s="71">
        <f t="shared" si="347"/>
        <v>0</v>
      </c>
      <c r="DD376" s="71"/>
      <c r="DE376" s="71"/>
      <c r="DF376" s="71"/>
      <c r="DG376" s="190">
        <f t="shared" si="348"/>
        <v>0</v>
      </c>
      <c r="DH376" s="71">
        <f t="shared" si="349"/>
        <v>0</v>
      </c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1"/>
      <c r="DW376" s="71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4"/>
      <c r="EJ376" s="74"/>
      <c r="EK376" s="74"/>
      <c r="EL376" s="74"/>
      <c r="EM376" s="74"/>
      <c r="EN376" s="74"/>
      <c r="EO376" s="74"/>
      <c r="EP376" s="74"/>
      <c r="EQ376" s="74"/>
      <c r="ER376" s="74"/>
      <c r="ES376" s="74"/>
      <c r="ET376" s="74"/>
      <c r="EU376" s="74"/>
      <c r="EV376" s="74"/>
      <c r="EW376" s="74"/>
      <c r="EX376" s="74"/>
      <c r="EY376" s="74"/>
      <c r="EZ376" s="74"/>
      <c r="FA376" s="74"/>
      <c r="FB376" s="74"/>
    </row>
    <row r="377" spans="2:158" s="69" customFormat="1" ht="12">
      <c r="B377" s="312"/>
      <c r="C377" s="77" t="s">
        <v>394</v>
      </c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2"/>
      <c r="P377" s="71"/>
      <c r="Q377" s="71"/>
      <c r="R377" s="71"/>
      <c r="S377" s="71"/>
      <c r="T377" s="71"/>
      <c r="U377" s="71"/>
      <c r="V377" s="71"/>
      <c r="W377" s="71"/>
      <c r="X377" s="71"/>
      <c r="Y377" s="73">
        <v>509</v>
      </c>
      <c r="Z377" s="73"/>
      <c r="AA377" s="73"/>
      <c r="AB377" s="73"/>
      <c r="AC377" s="73"/>
      <c r="AD377" s="73"/>
      <c r="AE377" s="73"/>
      <c r="AF377" s="447">
        <f t="shared" si="418"/>
        <v>0</v>
      </c>
      <c r="AG377" s="168"/>
      <c r="AH377" s="168"/>
      <c r="AI377" s="168"/>
      <c r="AJ377" s="168"/>
      <c r="AK377" s="168"/>
      <c r="AL377" s="168"/>
      <c r="AM377" s="168"/>
      <c r="AN377" s="168"/>
      <c r="AO377" s="168"/>
      <c r="AP377" s="168"/>
      <c r="AQ377" s="168"/>
      <c r="AR377" s="168"/>
      <c r="AS377" s="447">
        <f t="shared" si="416"/>
        <v>0</v>
      </c>
      <c r="AT377" s="462"/>
      <c r="AU377" s="450">
        <f t="shared" si="419"/>
        <v>0</v>
      </c>
      <c r="AV377" s="168"/>
      <c r="AW377" s="168"/>
      <c r="AX377" s="168"/>
      <c r="AY377" s="462"/>
      <c r="AZ377" s="168"/>
      <c r="BA377" s="462"/>
      <c r="BB377" s="447">
        <f t="shared" si="420"/>
        <v>0</v>
      </c>
      <c r="BC377" s="168"/>
      <c r="BD377" s="168"/>
      <c r="BE377" s="168"/>
      <c r="BF377" s="168"/>
      <c r="BG377" s="462"/>
      <c r="BH377" s="462"/>
      <c r="BI377" s="462"/>
      <c r="BJ377" s="462"/>
      <c r="BK377" s="462"/>
      <c r="BL377" s="450">
        <f t="shared" si="421"/>
        <v>0</v>
      </c>
      <c r="BM377" s="168"/>
      <c r="BN377" s="168"/>
      <c r="BO377" s="168"/>
      <c r="BP377" s="168"/>
      <c r="BQ377" s="462">
        <f t="shared" si="424"/>
        <v>0</v>
      </c>
      <c r="BR377" s="168"/>
      <c r="BS377" s="168"/>
      <c r="BT377" s="168"/>
      <c r="BU377" s="168"/>
      <c r="BV377" s="168"/>
      <c r="BW377" s="168"/>
      <c r="BX377" s="168"/>
      <c r="BY377" s="168"/>
      <c r="BZ377" s="168"/>
      <c r="CA377" s="168"/>
      <c r="CB377" s="168"/>
      <c r="CC377" s="168"/>
      <c r="CD377" s="168"/>
      <c r="CE377" s="168"/>
      <c r="CF377" s="168"/>
      <c r="CG377" s="168"/>
      <c r="CH377" s="168"/>
      <c r="CI377" s="168"/>
      <c r="CJ377" s="168"/>
      <c r="CK377" s="168"/>
      <c r="CL377" s="168"/>
      <c r="CM377" s="168"/>
      <c r="CN377" s="168"/>
      <c r="CO377" s="168"/>
      <c r="CP377" s="571">
        <f t="shared" si="417"/>
        <v>0</v>
      </c>
      <c r="CQ377" s="168"/>
      <c r="CR377" s="168"/>
      <c r="CS377" s="168"/>
      <c r="CT377" s="168"/>
      <c r="CU377" s="168"/>
      <c r="CV377" s="168"/>
      <c r="CW377" s="168"/>
      <c r="CX377" s="168"/>
      <c r="CY377" s="168"/>
      <c r="CZ377" s="71"/>
      <c r="DA377" s="71"/>
      <c r="DB377" s="190">
        <f t="shared" ref="DB377:DB441" si="425">SUM(CP377,CQ377)</f>
        <v>0</v>
      </c>
      <c r="DC377" s="71">
        <f t="shared" ref="DC377:DC441" si="426">SUM(CO377,CN377)</f>
        <v>0</v>
      </c>
      <c r="DD377" s="71"/>
      <c r="DE377" s="71"/>
      <c r="DF377" s="71"/>
      <c r="DG377" s="190">
        <f t="shared" ref="DG377:DG441" si="427">SUM(DB377,DF377)</f>
        <v>0</v>
      </c>
      <c r="DH377" s="71">
        <f t="shared" ref="DH377:DH441" si="428">SUM(DC377)</f>
        <v>0</v>
      </c>
      <c r="DI377" s="71"/>
      <c r="DJ377" s="71"/>
      <c r="DK377" s="71"/>
      <c r="DL377" s="71"/>
      <c r="DM377" s="71"/>
      <c r="DN377" s="71"/>
      <c r="DO377" s="71"/>
      <c r="DP377" s="71"/>
      <c r="DQ377" s="71"/>
      <c r="DR377" s="71"/>
      <c r="DS377" s="71"/>
      <c r="DT377" s="71"/>
      <c r="DU377" s="71"/>
      <c r="DV377" s="71"/>
      <c r="DW377" s="71"/>
      <c r="DX377" s="71"/>
      <c r="DY377" s="71"/>
      <c r="DZ377" s="71"/>
      <c r="EA377" s="71"/>
      <c r="EB377" s="71"/>
      <c r="EC377" s="71"/>
      <c r="ED377" s="71"/>
      <c r="EE377" s="71"/>
      <c r="EF377" s="71"/>
      <c r="EG377" s="71"/>
      <c r="EH377" s="71"/>
      <c r="EI377" s="74"/>
      <c r="EJ377" s="74"/>
      <c r="EK377" s="74"/>
      <c r="EL377" s="74"/>
      <c r="EM377" s="74"/>
      <c r="EN377" s="74"/>
      <c r="EO377" s="74"/>
      <c r="EP377" s="74"/>
      <c r="EQ377" s="74"/>
      <c r="ER377" s="74"/>
      <c r="ES377" s="74"/>
      <c r="ET377" s="74"/>
      <c r="EU377" s="74"/>
      <c r="EV377" s="74"/>
      <c r="EW377" s="74"/>
      <c r="EX377" s="74"/>
      <c r="EY377" s="74"/>
      <c r="EZ377" s="74"/>
      <c r="FA377" s="74"/>
      <c r="FB377" s="74"/>
    </row>
    <row r="378" spans="2:158" s="69" customFormat="1" ht="12">
      <c r="B378" s="312"/>
      <c r="C378" s="77" t="s">
        <v>395</v>
      </c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2"/>
      <c r="P378" s="71"/>
      <c r="Q378" s="71"/>
      <c r="R378" s="71"/>
      <c r="S378" s="71"/>
      <c r="T378" s="71"/>
      <c r="U378" s="71"/>
      <c r="V378" s="71"/>
      <c r="W378" s="71"/>
      <c r="X378" s="71"/>
      <c r="Y378" s="164">
        <v>24</v>
      </c>
      <c r="Z378" s="73"/>
      <c r="AA378" s="73"/>
      <c r="AB378" s="73"/>
      <c r="AC378" s="73"/>
      <c r="AD378" s="73"/>
      <c r="AE378" s="73"/>
      <c r="AF378" s="447">
        <f t="shared" si="418"/>
        <v>2</v>
      </c>
      <c r="AG378" s="168"/>
      <c r="AH378" s="168"/>
      <c r="AI378" s="168"/>
      <c r="AJ378" s="168"/>
      <c r="AK378" s="168"/>
      <c r="AL378" s="168"/>
      <c r="AM378" s="168"/>
      <c r="AN378" s="168"/>
      <c r="AO378" s="168"/>
      <c r="AP378" s="168"/>
      <c r="AQ378" s="168"/>
      <c r="AR378" s="168"/>
      <c r="AS378" s="447">
        <f t="shared" si="416"/>
        <v>0</v>
      </c>
      <c r="AT378" s="462"/>
      <c r="AU378" s="450">
        <f t="shared" si="419"/>
        <v>0</v>
      </c>
      <c r="AV378" s="168"/>
      <c r="AW378" s="168"/>
      <c r="AX378" s="168"/>
      <c r="AY378" s="462"/>
      <c r="AZ378" s="168"/>
      <c r="BA378" s="462"/>
      <c r="BB378" s="447">
        <f t="shared" si="420"/>
        <v>0</v>
      </c>
      <c r="BC378" s="168"/>
      <c r="BD378" s="168"/>
      <c r="BE378" s="168"/>
      <c r="BF378" s="168"/>
      <c r="BG378" s="462"/>
      <c r="BH378" s="462"/>
      <c r="BI378" s="462"/>
      <c r="BJ378" s="462">
        <v>2</v>
      </c>
      <c r="BK378" s="462"/>
      <c r="BL378" s="450">
        <f t="shared" si="421"/>
        <v>0</v>
      </c>
      <c r="BM378" s="168"/>
      <c r="BN378" s="168"/>
      <c r="BO378" s="168"/>
      <c r="BP378" s="168"/>
      <c r="BQ378" s="462">
        <f t="shared" si="424"/>
        <v>2</v>
      </c>
      <c r="BR378" s="168"/>
      <c r="BS378" s="168"/>
      <c r="BT378" s="168"/>
      <c r="BU378" s="168"/>
      <c r="BV378" s="168"/>
      <c r="BW378" s="168"/>
      <c r="BX378" s="168"/>
      <c r="BY378" s="168"/>
      <c r="BZ378" s="168"/>
      <c r="CA378" s="168"/>
      <c r="CB378" s="168"/>
      <c r="CC378" s="168"/>
      <c r="CD378" s="168"/>
      <c r="CE378" s="168"/>
      <c r="CF378" s="168"/>
      <c r="CG378" s="168"/>
      <c r="CH378" s="168"/>
      <c r="CI378" s="168"/>
      <c r="CJ378" s="168"/>
      <c r="CK378" s="168"/>
      <c r="CL378" s="168"/>
      <c r="CM378" s="168"/>
      <c r="CN378" s="168"/>
      <c r="CO378" s="168"/>
      <c r="CP378" s="571">
        <f t="shared" si="417"/>
        <v>0</v>
      </c>
      <c r="CQ378" s="168"/>
      <c r="CR378" s="168"/>
      <c r="CS378" s="168"/>
      <c r="CT378" s="168"/>
      <c r="CU378" s="168"/>
      <c r="CV378" s="168"/>
      <c r="CW378" s="168"/>
      <c r="CX378" s="168"/>
      <c r="CY378" s="168"/>
      <c r="CZ378" s="71"/>
      <c r="DA378" s="71"/>
      <c r="DB378" s="190">
        <f t="shared" si="425"/>
        <v>0</v>
      </c>
      <c r="DC378" s="71">
        <f t="shared" si="426"/>
        <v>0</v>
      </c>
      <c r="DD378" s="71"/>
      <c r="DE378" s="71"/>
      <c r="DF378" s="71"/>
      <c r="DG378" s="190">
        <f t="shared" si="427"/>
        <v>0</v>
      </c>
      <c r="DH378" s="71">
        <f t="shared" si="428"/>
        <v>0</v>
      </c>
      <c r="DI378" s="71"/>
      <c r="DJ378" s="71"/>
      <c r="DK378" s="71"/>
      <c r="DL378" s="71"/>
      <c r="DM378" s="71"/>
      <c r="DN378" s="71"/>
      <c r="DO378" s="71"/>
      <c r="DP378" s="71"/>
      <c r="DQ378" s="71"/>
      <c r="DR378" s="71"/>
      <c r="DS378" s="71"/>
      <c r="DT378" s="71"/>
      <c r="DU378" s="71"/>
      <c r="DV378" s="71"/>
      <c r="DW378" s="71"/>
      <c r="DX378" s="71"/>
      <c r="DY378" s="71"/>
      <c r="DZ378" s="71"/>
      <c r="EA378" s="71"/>
      <c r="EB378" s="71"/>
      <c r="EC378" s="71"/>
      <c r="ED378" s="71"/>
      <c r="EE378" s="71"/>
      <c r="EF378" s="71"/>
      <c r="EG378" s="71"/>
      <c r="EH378" s="71"/>
      <c r="EI378" s="74"/>
      <c r="EJ378" s="74"/>
      <c r="EK378" s="74"/>
      <c r="EL378" s="74"/>
      <c r="EM378" s="74"/>
      <c r="EN378" s="74"/>
      <c r="EO378" s="74"/>
      <c r="EP378" s="74"/>
      <c r="EQ378" s="74"/>
      <c r="ER378" s="74"/>
      <c r="ES378" s="74"/>
      <c r="ET378" s="74"/>
      <c r="EU378" s="74"/>
      <c r="EV378" s="74"/>
      <c r="EW378" s="74"/>
      <c r="EX378" s="74"/>
      <c r="EY378" s="74"/>
      <c r="EZ378" s="74"/>
      <c r="FA378" s="74"/>
      <c r="FB378" s="74"/>
    </row>
    <row r="379" spans="2:158" s="69" customFormat="1" ht="12">
      <c r="B379" s="312"/>
      <c r="C379" s="77" t="s">
        <v>396</v>
      </c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2"/>
      <c r="P379" s="71"/>
      <c r="Q379" s="71"/>
      <c r="R379" s="71"/>
      <c r="S379" s="71"/>
      <c r="T379" s="71"/>
      <c r="U379" s="71"/>
      <c r="V379" s="71"/>
      <c r="W379" s="71"/>
      <c r="X379" s="71"/>
      <c r="Y379" s="73">
        <v>46</v>
      </c>
      <c r="Z379" s="73"/>
      <c r="AA379" s="73"/>
      <c r="AB379" s="73"/>
      <c r="AC379" s="73"/>
      <c r="AD379" s="73"/>
      <c r="AE379" s="73"/>
      <c r="AF379" s="447">
        <f t="shared" si="418"/>
        <v>15</v>
      </c>
      <c r="AG379" s="168"/>
      <c r="AH379" s="168"/>
      <c r="AI379" s="168"/>
      <c r="AJ379" s="168"/>
      <c r="AK379" s="168"/>
      <c r="AL379" s="168"/>
      <c r="AM379" s="168"/>
      <c r="AN379" s="168"/>
      <c r="AO379" s="168"/>
      <c r="AP379" s="168"/>
      <c r="AQ379" s="168"/>
      <c r="AR379" s="168"/>
      <c r="AS379" s="447">
        <f t="shared" si="416"/>
        <v>0</v>
      </c>
      <c r="AT379" s="462"/>
      <c r="AU379" s="450">
        <f t="shared" si="419"/>
        <v>0</v>
      </c>
      <c r="AV379" s="168"/>
      <c r="AW379" s="168"/>
      <c r="AX379" s="168"/>
      <c r="AY379" s="462"/>
      <c r="AZ379" s="168"/>
      <c r="BA379" s="462"/>
      <c r="BB379" s="447">
        <f t="shared" si="420"/>
        <v>0</v>
      </c>
      <c r="BC379" s="168"/>
      <c r="BD379" s="168"/>
      <c r="BE379" s="168"/>
      <c r="BF379" s="168"/>
      <c r="BG379" s="462"/>
      <c r="BH379" s="462"/>
      <c r="BI379" s="462"/>
      <c r="BJ379" s="462">
        <v>15</v>
      </c>
      <c r="BK379" s="462"/>
      <c r="BL379" s="450">
        <f t="shared" si="421"/>
        <v>0</v>
      </c>
      <c r="BM379" s="168"/>
      <c r="BN379" s="168"/>
      <c r="BO379" s="168"/>
      <c r="BP379" s="168"/>
      <c r="BQ379" s="462">
        <f t="shared" si="424"/>
        <v>15</v>
      </c>
      <c r="BR379" s="168"/>
      <c r="BS379" s="168"/>
      <c r="BT379" s="168"/>
      <c r="BU379" s="168"/>
      <c r="BV379" s="168"/>
      <c r="BW379" s="168"/>
      <c r="BX379" s="168"/>
      <c r="BY379" s="168"/>
      <c r="BZ379" s="168"/>
      <c r="CA379" s="168"/>
      <c r="CB379" s="168"/>
      <c r="CC379" s="168"/>
      <c r="CD379" s="168"/>
      <c r="CE379" s="168"/>
      <c r="CF379" s="168"/>
      <c r="CG379" s="168"/>
      <c r="CH379" s="168"/>
      <c r="CI379" s="168"/>
      <c r="CJ379" s="168"/>
      <c r="CK379" s="168"/>
      <c r="CL379" s="168"/>
      <c r="CM379" s="168"/>
      <c r="CN379" s="168"/>
      <c r="CO379" s="168"/>
      <c r="CP379" s="571">
        <f t="shared" si="417"/>
        <v>0</v>
      </c>
      <c r="CQ379" s="168"/>
      <c r="CR379" s="168"/>
      <c r="CS379" s="168"/>
      <c r="CT379" s="168"/>
      <c r="CU379" s="168"/>
      <c r="CV379" s="168"/>
      <c r="CW379" s="168"/>
      <c r="CX379" s="168"/>
      <c r="CY379" s="168"/>
      <c r="CZ379" s="71"/>
      <c r="DA379" s="71"/>
      <c r="DB379" s="190">
        <f t="shared" si="425"/>
        <v>0</v>
      </c>
      <c r="DC379" s="71">
        <f t="shared" si="426"/>
        <v>0</v>
      </c>
      <c r="DD379" s="71"/>
      <c r="DE379" s="71"/>
      <c r="DF379" s="71"/>
      <c r="DG379" s="190">
        <f t="shared" si="427"/>
        <v>0</v>
      </c>
      <c r="DH379" s="71">
        <f t="shared" si="428"/>
        <v>0</v>
      </c>
      <c r="DI379" s="71"/>
      <c r="DJ379" s="71"/>
      <c r="DK379" s="71"/>
      <c r="DL379" s="71"/>
      <c r="DM379" s="71"/>
      <c r="DN379" s="71"/>
      <c r="DO379" s="71"/>
      <c r="DP379" s="71"/>
      <c r="DQ379" s="71"/>
      <c r="DR379" s="71"/>
      <c r="DS379" s="71"/>
      <c r="DT379" s="71"/>
      <c r="DU379" s="71"/>
      <c r="DV379" s="71"/>
      <c r="DW379" s="71"/>
      <c r="DX379" s="71"/>
      <c r="DY379" s="71"/>
      <c r="DZ379" s="71"/>
      <c r="EA379" s="71"/>
      <c r="EB379" s="71"/>
      <c r="EC379" s="71"/>
      <c r="ED379" s="71"/>
      <c r="EE379" s="71"/>
      <c r="EF379" s="71"/>
      <c r="EG379" s="71"/>
      <c r="EH379" s="71"/>
      <c r="EI379" s="74"/>
      <c r="EJ379" s="74"/>
      <c r="EK379" s="74"/>
      <c r="EL379" s="74"/>
      <c r="EM379" s="74"/>
      <c r="EN379" s="74"/>
      <c r="EO379" s="74"/>
      <c r="EP379" s="74"/>
      <c r="EQ379" s="74"/>
      <c r="ER379" s="74"/>
      <c r="ES379" s="74"/>
      <c r="ET379" s="74"/>
      <c r="EU379" s="74"/>
      <c r="EV379" s="74"/>
      <c r="EW379" s="74"/>
      <c r="EX379" s="74"/>
      <c r="EY379" s="74"/>
      <c r="EZ379" s="74"/>
      <c r="FA379" s="74"/>
      <c r="FB379" s="74"/>
    </row>
    <row r="380" spans="2:158" s="69" customFormat="1" ht="12">
      <c r="B380" s="312"/>
      <c r="C380" s="77" t="s">
        <v>397</v>
      </c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2"/>
      <c r="P380" s="71"/>
      <c r="Q380" s="71"/>
      <c r="R380" s="71"/>
      <c r="S380" s="71"/>
      <c r="T380" s="71"/>
      <c r="U380" s="71"/>
      <c r="V380" s="71"/>
      <c r="W380" s="71"/>
      <c r="X380" s="71"/>
      <c r="Y380" s="73">
        <v>92</v>
      </c>
      <c r="Z380" s="73"/>
      <c r="AA380" s="73"/>
      <c r="AB380" s="73"/>
      <c r="AC380" s="73"/>
      <c r="AD380" s="73"/>
      <c r="AE380" s="73"/>
      <c r="AF380" s="447">
        <f t="shared" si="418"/>
        <v>9</v>
      </c>
      <c r="AG380" s="168"/>
      <c r="AH380" s="168"/>
      <c r="AI380" s="168"/>
      <c r="AJ380" s="168"/>
      <c r="AK380" s="168"/>
      <c r="AL380" s="168"/>
      <c r="AM380" s="168"/>
      <c r="AN380" s="168"/>
      <c r="AO380" s="168"/>
      <c r="AP380" s="168"/>
      <c r="AQ380" s="168"/>
      <c r="AR380" s="168"/>
      <c r="AS380" s="447">
        <f t="shared" si="416"/>
        <v>0</v>
      </c>
      <c r="AT380" s="462"/>
      <c r="AU380" s="450">
        <f t="shared" si="419"/>
        <v>0</v>
      </c>
      <c r="AV380" s="168"/>
      <c r="AW380" s="168"/>
      <c r="AX380" s="168"/>
      <c r="AY380" s="462"/>
      <c r="AZ380" s="168"/>
      <c r="BA380" s="462"/>
      <c r="BB380" s="447">
        <f t="shared" si="420"/>
        <v>0</v>
      </c>
      <c r="BC380" s="168"/>
      <c r="BD380" s="168"/>
      <c r="BE380" s="168"/>
      <c r="BF380" s="168"/>
      <c r="BG380" s="462"/>
      <c r="BH380" s="462"/>
      <c r="BI380" s="462"/>
      <c r="BJ380" s="462">
        <v>9</v>
      </c>
      <c r="BK380" s="462"/>
      <c r="BL380" s="450">
        <f t="shared" si="421"/>
        <v>0</v>
      </c>
      <c r="BM380" s="168"/>
      <c r="BN380" s="168"/>
      <c r="BO380" s="168"/>
      <c r="BP380" s="168"/>
      <c r="BQ380" s="462">
        <f t="shared" si="424"/>
        <v>9</v>
      </c>
      <c r="BR380" s="168"/>
      <c r="BS380" s="168"/>
      <c r="BT380" s="168"/>
      <c r="BU380" s="168"/>
      <c r="BV380" s="168"/>
      <c r="BW380" s="168"/>
      <c r="BX380" s="168"/>
      <c r="BY380" s="168"/>
      <c r="BZ380" s="168"/>
      <c r="CA380" s="168"/>
      <c r="CB380" s="168"/>
      <c r="CC380" s="168"/>
      <c r="CD380" s="168"/>
      <c r="CE380" s="168"/>
      <c r="CF380" s="168"/>
      <c r="CG380" s="168"/>
      <c r="CH380" s="168"/>
      <c r="CI380" s="168"/>
      <c r="CJ380" s="168"/>
      <c r="CK380" s="168"/>
      <c r="CL380" s="168"/>
      <c r="CM380" s="168"/>
      <c r="CN380" s="168"/>
      <c r="CO380" s="168"/>
      <c r="CP380" s="571">
        <f t="shared" si="417"/>
        <v>0</v>
      </c>
      <c r="CQ380" s="168"/>
      <c r="CR380" s="168"/>
      <c r="CS380" s="168"/>
      <c r="CT380" s="168"/>
      <c r="CU380" s="168"/>
      <c r="CV380" s="168"/>
      <c r="CW380" s="168"/>
      <c r="CX380" s="168"/>
      <c r="CY380" s="168"/>
      <c r="CZ380" s="71"/>
      <c r="DA380" s="71"/>
      <c r="DB380" s="190">
        <f t="shared" si="425"/>
        <v>0</v>
      </c>
      <c r="DC380" s="71">
        <f t="shared" si="426"/>
        <v>0</v>
      </c>
      <c r="DD380" s="71"/>
      <c r="DE380" s="71"/>
      <c r="DF380" s="71"/>
      <c r="DG380" s="190">
        <f t="shared" si="427"/>
        <v>0</v>
      </c>
      <c r="DH380" s="71">
        <f t="shared" si="428"/>
        <v>0</v>
      </c>
      <c r="DI380" s="71"/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1"/>
      <c r="DW380" s="71"/>
      <c r="DX380" s="71"/>
      <c r="DY380" s="71"/>
      <c r="DZ380" s="71"/>
      <c r="EA380" s="71"/>
      <c r="EB380" s="71"/>
      <c r="EC380" s="71"/>
      <c r="ED380" s="71"/>
      <c r="EE380" s="71"/>
      <c r="EF380" s="71"/>
      <c r="EG380" s="71"/>
      <c r="EH380" s="71"/>
      <c r="EI380" s="74"/>
      <c r="EJ380" s="74"/>
      <c r="EK380" s="74"/>
      <c r="EL380" s="74"/>
      <c r="EM380" s="74"/>
      <c r="EN380" s="74"/>
      <c r="EO380" s="74"/>
      <c r="EP380" s="74"/>
      <c r="EQ380" s="74"/>
      <c r="ER380" s="74"/>
      <c r="ES380" s="74"/>
      <c r="ET380" s="74"/>
      <c r="EU380" s="74"/>
      <c r="EV380" s="74"/>
      <c r="EW380" s="74"/>
      <c r="EX380" s="74"/>
      <c r="EY380" s="74"/>
      <c r="EZ380" s="74"/>
      <c r="FA380" s="74"/>
      <c r="FB380" s="74"/>
    </row>
    <row r="381" spans="2:158" s="69" customFormat="1" ht="12">
      <c r="B381" s="312"/>
      <c r="C381" s="77" t="s">
        <v>398</v>
      </c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2"/>
      <c r="P381" s="71"/>
      <c r="Q381" s="71"/>
      <c r="R381" s="71"/>
      <c r="S381" s="71"/>
      <c r="T381" s="71"/>
      <c r="U381" s="71"/>
      <c r="V381" s="71"/>
      <c r="W381" s="71"/>
      <c r="X381" s="71"/>
      <c r="Y381" s="73">
        <v>34143</v>
      </c>
      <c r="Z381" s="164"/>
      <c r="AA381" s="164"/>
      <c r="AB381" s="164"/>
      <c r="AC381" s="164"/>
      <c r="AD381" s="164"/>
      <c r="AE381" s="164"/>
      <c r="AF381" s="447">
        <f t="shared" si="418"/>
        <v>1118</v>
      </c>
      <c r="AG381" s="168"/>
      <c r="AH381" s="168"/>
      <c r="AI381" s="168"/>
      <c r="AJ381" s="168"/>
      <c r="AK381" s="168"/>
      <c r="AL381" s="168"/>
      <c r="AM381" s="168"/>
      <c r="AN381" s="168"/>
      <c r="AO381" s="168"/>
      <c r="AP381" s="168"/>
      <c r="AQ381" s="168"/>
      <c r="AR381" s="168"/>
      <c r="AS381" s="447">
        <f t="shared" si="416"/>
        <v>0</v>
      </c>
      <c r="AT381" s="462"/>
      <c r="AU381" s="450">
        <f t="shared" si="419"/>
        <v>0</v>
      </c>
      <c r="AV381" s="168"/>
      <c r="AW381" s="168"/>
      <c r="AX381" s="168"/>
      <c r="AY381" s="462"/>
      <c r="AZ381" s="168"/>
      <c r="BA381" s="462"/>
      <c r="BB381" s="447">
        <f t="shared" si="420"/>
        <v>0</v>
      </c>
      <c r="BC381" s="168"/>
      <c r="BD381" s="168"/>
      <c r="BE381" s="168"/>
      <c r="BF381" s="168"/>
      <c r="BG381" s="462"/>
      <c r="BH381" s="462"/>
      <c r="BI381" s="462"/>
      <c r="BJ381" s="462">
        <v>1118</v>
      </c>
      <c r="BK381" s="462"/>
      <c r="BL381" s="450">
        <f t="shared" si="421"/>
        <v>0</v>
      </c>
      <c r="BM381" s="168"/>
      <c r="BN381" s="168"/>
      <c r="BO381" s="168"/>
      <c r="BP381" s="168"/>
      <c r="BQ381" s="462">
        <f t="shared" si="424"/>
        <v>1118</v>
      </c>
      <c r="BR381" s="168"/>
      <c r="BS381" s="168"/>
      <c r="BT381" s="168"/>
      <c r="BU381" s="168"/>
      <c r="BV381" s="168"/>
      <c r="BW381" s="168"/>
      <c r="BX381" s="168"/>
      <c r="BY381" s="168"/>
      <c r="BZ381" s="168"/>
      <c r="CA381" s="168"/>
      <c r="CB381" s="168"/>
      <c r="CC381" s="168"/>
      <c r="CD381" s="168"/>
      <c r="CE381" s="168"/>
      <c r="CF381" s="168"/>
      <c r="CG381" s="168"/>
      <c r="CH381" s="168"/>
      <c r="CI381" s="168"/>
      <c r="CJ381" s="168"/>
      <c r="CK381" s="168"/>
      <c r="CL381" s="168"/>
      <c r="CM381" s="168"/>
      <c r="CN381" s="168"/>
      <c r="CO381" s="168"/>
      <c r="CP381" s="571">
        <f t="shared" si="417"/>
        <v>0</v>
      </c>
      <c r="CQ381" s="168"/>
      <c r="CR381" s="168"/>
      <c r="CS381" s="168"/>
      <c r="CT381" s="168"/>
      <c r="CU381" s="168"/>
      <c r="CV381" s="168"/>
      <c r="CW381" s="168"/>
      <c r="CX381" s="168"/>
      <c r="CY381" s="168"/>
      <c r="CZ381" s="71"/>
      <c r="DA381" s="71"/>
      <c r="DB381" s="190">
        <f t="shared" si="425"/>
        <v>0</v>
      </c>
      <c r="DC381" s="71">
        <f t="shared" si="426"/>
        <v>0</v>
      </c>
      <c r="DD381" s="71"/>
      <c r="DE381" s="71"/>
      <c r="DF381" s="71"/>
      <c r="DG381" s="190">
        <f t="shared" si="427"/>
        <v>0</v>
      </c>
      <c r="DH381" s="71">
        <f t="shared" si="428"/>
        <v>0</v>
      </c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1"/>
      <c r="DW381" s="71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4"/>
      <c r="EJ381" s="74"/>
      <c r="EK381" s="74"/>
      <c r="EL381" s="74"/>
      <c r="EM381" s="74"/>
      <c r="EN381" s="74"/>
      <c r="EO381" s="74"/>
      <c r="EP381" s="74"/>
      <c r="EQ381" s="74"/>
      <c r="ER381" s="74"/>
      <c r="ES381" s="74"/>
      <c r="ET381" s="74"/>
      <c r="EU381" s="74"/>
      <c r="EV381" s="74"/>
      <c r="EW381" s="74"/>
      <c r="EX381" s="74"/>
      <c r="EY381" s="74"/>
      <c r="EZ381" s="74"/>
      <c r="FA381" s="74"/>
      <c r="FB381" s="74"/>
    </row>
    <row r="382" spans="2:158" s="78" customFormat="1" ht="27" customHeight="1">
      <c r="B382" s="725" t="s">
        <v>442</v>
      </c>
      <c r="C382" s="723" t="s">
        <v>443</v>
      </c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0"/>
      <c r="P382" s="79"/>
      <c r="Q382" s="79"/>
      <c r="R382" s="79"/>
      <c r="S382" s="79"/>
      <c r="T382" s="79"/>
      <c r="U382" s="79"/>
      <c r="V382" s="79"/>
      <c r="W382" s="79"/>
      <c r="X382" s="79"/>
      <c r="Y382" s="81">
        <v>1725</v>
      </c>
      <c r="Z382" s="81"/>
      <c r="AA382" s="81"/>
      <c r="AB382" s="81"/>
      <c r="AC382" s="81"/>
      <c r="AD382" s="81"/>
      <c r="AE382" s="81"/>
      <c r="AF382" s="447">
        <f t="shared" si="418"/>
        <v>2.1999999999999997</v>
      </c>
      <c r="AG382" s="557"/>
      <c r="AH382" s="557"/>
      <c r="AI382" s="557"/>
      <c r="AJ382" s="557"/>
      <c r="AK382" s="557"/>
      <c r="AL382" s="557"/>
      <c r="AM382" s="557"/>
      <c r="AN382" s="557"/>
      <c r="AO382" s="557"/>
      <c r="AP382" s="557"/>
      <c r="AQ382" s="557"/>
      <c r="AR382" s="557"/>
      <c r="AS382" s="447">
        <f t="shared" si="416"/>
        <v>0</v>
      </c>
      <c r="AT382" s="462"/>
      <c r="AU382" s="450">
        <f t="shared" si="419"/>
        <v>0</v>
      </c>
      <c r="AV382" s="557"/>
      <c r="AW382" s="557"/>
      <c r="AX382" s="557"/>
      <c r="AY382" s="462"/>
      <c r="AZ382" s="557"/>
      <c r="BA382" s="462"/>
      <c r="BB382" s="447">
        <f t="shared" si="420"/>
        <v>0</v>
      </c>
      <c r="BC382" s="557"/>
      <c r="BD382" s="557"/>
      <c r="BE382" s="557"/>
      <c r="BF382" s="557"/>
      <c r="BG382" s="462"/>
      <c r="BH382" s="462"/>
      <c r="BI382" s="462"/>
      <c r="BJ382" s="450">
        <v>1.9</v>
      </c>
      <c r="BK382" s="450"/>
      <c r="BL382" s="450">
        <f t="shared" si="421"/>
        <v>0.3</v>
      </c>
      <c r="BM382" s="81"/>
      <c r="BN382" s="81"/>
      <c r="BO382" s="81"/>
      <c r="BP382" s="81">
        <v>0.3</v>
      </c>
      <c r="BQ382" s="462">
        <f>SUM(AT382,AU382,AY382,BA382,BB382,BG382,BH382,BI382,BJ382,BK382,BL382)</f>
        <v>2.1999999999999997</v>
      </c>
      <c r="BR382" s="557"/>
      <c r="BS382" s="557"/>
      <c r="BT382" s="557"/>
      <c r="BU382" s="557"/>
      <c r="BV382" s="557"/>
      <c r="BW382" s="557"/>
      <c r="BX382" s="557"/>
      <c r="BY382" s="557"/>
      <c r="BZ382" s="557"/>
      <c r="CA382" s="557"/>
      <c r="CB382" s="557"/>
      <c r="CC382" s="557"/>
      <c r="CD382" s="557"/>
      <c r="CE382" s="557"/>
      <c r="CF382" s="557"/>
      <c r="CG382" s="557"/>
      <c r="CH382" s="557"/>
      <c r="CI382" s="557"/>
      <c r="CJ382" s="557"/>
      <c r="CK382" s="557"/>
      <c r="CL382" s="557"/>
      <c r="CM382" s="557"/>
      <c r="CN382" s="557"/>
      <c r="CO382" s="557"/>
      <c r="CP382" s="306">
        <f t="shared" si="417"/>
        <v>0</v>
      </c>
      <c r="CQ382" s="557"/>
      <c r="CR382" s="557"/>
      <c r="CS382" s="557"/>
      <c r="CT382" s="557"/>
      <c r="CU382" s="557"/>
      <c r="CV382" s="557"/>
      <c r="CW382" s="557"/>
      <c r="CX382" s="557"/>
      <c r="CY382" s="557"/>
      <c r="CZ382" s="79"/>
      <c r="DA382" s="79"/>
      <c r="DB382" s="188">
        <f t="shared" si="425"/>
        <v>0</v>
      </c>
      <c r="DC382" s="38">
        <f t="shared" si="426"/>
        <v>0</v>
      </c>
      <c r="DD382" s="79"/>
      <c r="DE382" s="79"/>
      <c r="DF382" s="79"/>
      <c r="DG382" s="188">
        <f t="shared" si="427"/>
        <v>0</v>
      </c>
      <c r="DH382" s="38">
        <f t="shared" si="428"/>
        <v>0</v>
      </c>
      <c r="DI382" s="79"/>
      <c r="DJ382" s="79"/>
      <c r="DK382" s="79"/>
      <c r="DL382" s="79"/>
      <c r="DM382" s="79"/>
      <c r="DN382" s="79"/>
      <c r="DO382" s="79"/>
      <c r="DP382" s="79"/>
      <c r="DQ382" s="79"/>
      <c r="DR382" s="79"/>
      <c r="DS382" s="79"/>
      <c r="DT382" s="79"/>
      <c r="DU382" s="79"/>
      <c r="DV382" s="79"/>
      <c r="DW382" s="79"/>
      <c r="DX382" s="79"/>
      <c r="DY382" s="79"/>
      <c r="DZ382" s="79"/>
      <c r="EA382" s="79"/>
      <c r="EB382" s="79"/>
      <c r="EC382" s="79"/>
      <c r="ED382" s="79"/>
      <c r="EE382" s="79"/>
      <c r="EF382" s="79"/>
      <c r="EG382" s="79"/>
      <c r="EH382" s="79"/>
      <c r="EI382" s="82"/>
      <c r="EJ382" s="82"/>
      <c r="EK382" s="82"/>
      <c r="EL382" s="82"/>
      <c r="EM382" s="82"/>
      <c r="EN382" s="82"/>
      <c r="EO382" s="82"/>
      <c r="EP382" s="82"/>
      <c r="EQ382" s="82"/>
      <c r="ER382" s="82"/>
      <c r="ES382" s="82"/>
      <c r="ET382" s="82"/>
      <c r="EU382" s="82"/>
      <c r="EV382" s="82"/>
      <c r="EW382" s="82"/>
      <c r="EX382" s="82"/>
      <c r="EY382" s="82"/>
      <c r="EZ382" s="82"/>
      <c r="FA382" s="82"/>
      <c r="FB382" s="82"/>
    </row>
    <row r="383" spans="2:158" s="78" customFormat="1" ht="12">
      <c r="B383" s="726"/>
      <c r="C383" s="724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0"/>
      <c r="P383" s="79"/>
      <c r="Q383" s="79"/>
      <c r="R383" s="79"/>
      <c r="S383" s="79"/>
      <c r="T383" s="79"/>
      <c r="U383" s="79"/>
      <c r="V383" s="79"/>
      <c r="W383" s="79"/>
      <c r="X383" s="79"/>
      <c r="Y383" s="81">
        <f>SUM(Y384:Y397)</f>
        <v>1725</v>
      </c>
      <c r="Z383" s="81"/>
      <c r="AA383" s="81"/>
      <c r="AB383" s="81"/>
      <c r="AC383" s="81"/>
      <c r="AD383" s="81"/>
      <c r="AE383" s="81"/>
      <c r="AF383" s="447">
        <f t="shared" si="418"/>
        <v>2165</v>
      </c>
      <c r="AG383" s="81">
        <f t="shared" ref="AG383:BP383" si="429">SUM(AG384:AG397)</f>
        <v>0</v>
      </c>
      <c r="AH383" s="81">
        <f t="shared" si="429"/>
        <v>0</v>
      </c>
      <c r="AI383" s="81">
        <f t="shared" si="429"/>
        <v>0</v>
      </c>
      <c r="AJ383" s="81">
        <f t="shared" si="429"/>
        <v>0</v>
      </c>
      <c r="AK383" s="81">
        <f t="shared" si="429"/>
        <v>0</v>
      </c>
      <c r="AL383" s="81">
        <f t="shared" si="429"/>
        <v>0</v>
      </c>
      <c r="AM383" s="81">
        <f t="shared" si="429"/>
        <v>0</v>
      </c>
      <c r="AN383" s="81">
        <f t="shared" si="429"/>
        <v>0</v>
      </c>
      <c r="AO383" s="81">
        <f t="shared" si="429"/>
        <v>0</v>
      </c>
      <c r="AP383" s="81">
        <f t="shared" si="429"/>
        <v>0</v>
      </c>
      <c r="AQ383" s="81">
        <f t="shared" si="429"/>
        <v>0</v>
      </c>
      <c r="AR383" s="81">
        <f t="shared" si="429"/>
        <v>0</v>
      </c>
      <c r="AS383" s="450">
        <f t="shared" si="429"/>
        <v>0</v>
      </c>
      <c r="AT383" s="450">
        <f t="shared" si="429"/>
        <v>0</v>
      </c>
      <c r="AU383" s="450">
        <f t="shared" si="429"/>
        <v>0</v>
      </c>
      <c r="AV383" s="81">
        <f t="shared" si="429"/>
        <v>0</v>
      </c>
      <c r="AW383" s="81">
        <f t="shared" si="429"/>
        <v>0</v>
      </c>
      <c r="AX383" s="81">
        <f t="shared" si="429"/>
        <v>0</v>
      </c>
      <c r="AY383" s="450">
        <f t="shared" si="429"/>
        <v>0</v>
      </c>
      <c r="AZ383" s="81">
        <f t="shared" si="429"/>
        <v>0</v>
      </c>
      <c r="BA383" s="450">
        <f t="shared" si="429"/>
        <v>0</v>
      </c>
      <c r="BB383" s="450">
        <f t="shared" si="429"/>
        <v>0</v>
      </c>
      <c r="BC383" s="81">
        <f t="shared" si="429"/>
        <v>0</v>
      </c>
      <c r="BD383" s="81">
        <f t="shared" si="429"/>
        <v>0</v>
      </c>
      <c r="BE383" s="81">
        <f t="shared" si="429"/>
        <v>0</v>
      </c>
      <c r="BF383" s="81">
        <f t="shared" si="429"/>
        <v>0</v>
      </c>
      <c r="BG383" s="450">
        <f t="shared" si="429"/>
        <v>0</v>
      </c>
      <c r="BH383" s="450">
        <f t="shared" si="429"/>
        <v>0</v>
      </c>
      <c r="BI383" s="450">
        <f t="shared" si="429"/>
        <v>10</v>
      </c>
      <c r="BJ383" s="450">
        <f t="shared" si="429"/>
        <v>1930</v>
      </c>
      <c r="BK383" s="450">
        <f t="shared" si="429"/>
        <v>0</v>
      </c>
      <c r="BL383" s="450">
        <f t="shared" si="429"/>
        <v>225</v>
      </c>
      <c r="BM383" s="81">
        <f t="shared" si="429"/>
        <v>0</v>
      </c>
      <c r="BN383" s="81">
        <f t="shared" si="429"/>
        <v>0</v>
      </c>
      <c r="BO383" s="81">
        <f t="shared" si="429"/>
        <v>0</v>
      </c>
      <c r="BP383" s="81">
        <f t="shared" si="429"/>
        <v>225</v>
      </c>
      <c r="BQ383" s="462">
        <f>SUM(AT383,AU383,AY383,BA383,BB383,BG383,BH383,BI383,BJ383,BK383,BL383)</f>
        <v>2165</v>
      </c>
      <c r="BR383" s="557"/>
      <c r="BS383" s="557"/>
      <c r="BT383" s="557"/>
      <c r="BU383" s="557"/>
      <c r="BV383" s="557"/>
      <c r="BW383" s="557"/>
      <c r="BX383" s="557"/>
      <c r="BY383" s="557"/>
      <c r="BZ383" s="557"/>
      <c r="CA383" s="557"/>
      <c r="CB383" s="557"/>
      <c r="CC383" s="557"/>
      <c r="CD383" s="557"/>
      <c r="CE383" s="557"/>
      <c r="CF383" s="557"/>
      <c r="CG383" s="557"/>
      <c r="CH383" s="557"/>
      <c r="CI383" s="557"/>
      <c r="CJ383" s="557"/>
      <c r="CK383" s="557"/>
      <c r="CL383" s="557"/>
      <c r="CM383" s="557"/>
      <c r="CN383" s="557"/>
      <c r="CO383" s="557"/>
      <c r="CP383" s="306">
        <f t="shared" si="417"/>
        <v>0</v>
      </c>
      <c r="CQ383" s="557"/>
      <c r="CR383" s="557"/>
      <c r="CS383" s="557"/>
      <c r="CT383" s="557"/>
      <c r="CU383" s="557"/>
      <c r="CV383" s="557"/>
      <c r="CW383" s="557"/>
      <c r="CX383" s="557"/>
      <c r="CY383" s="557"/>
      <c r="CZ383" s="79"/>
      <c r="DA383" s="79"/>
      <c r="DB383" s="188">
        <f t="shared" si="425"/>
        <v>0</v>
      </c>
      <c r="DC383" s="38">
        <f t="shared" si="426"/>
        <v>0</v>
      </c>
      <c r="DD383" s="79"/>
      <c r="DE383" s="79"/>
      <c r="DF383" s="79"/>
      <c r="DG383" s="188">
        <f t="shared" si="427"/>
        <v>0</v>
      </c>
      <c r="DH383" s="38">
        <f t="shared" si="428"/>
        <v>0</v>
      </c>
      <c r="DI383" s="79"/>
      <c r="DJ383" s="79"/>
      <c r="DK383" s="79"/>
      <c r="DL383" s="79"/>
      <c r="DM383" s="79"/>
      <c r="DN383" s="79"/>
      <c r="DO383" s="79"/>
      <c r="DP383" s="79"/>
      <c r="DQ383" s="79"/>
      <c r="DR383" s="79"/>
      <c r="DS383" s="79"/>
      <c r="DT383" s="79"/>
      <c r="DU383" s="79"/>
      <c r="DV383" s="79"/>
      <c r="DW383" s="79"/>
      <c r="DX383" s="79"/>
      <c r="DY383" s="79"/>
      <c r="DZ383" s="79"/>
      <c r="EA383" s="79"/>
      <c r="EB383" s="79"/>
      <c r="EC383" s="79"/>
      <c r="ED383" s="79"/>
      <c r="EE383" s="79"/>
      <c r="EF383" s="79"/>
      <c r="EG383" s="79"/>
      <c r="EH383" s="79"/>
      <c r="EI383" s="82"/>
      <c r="EJ383" s="82"/>
      <c r="EK383" s="82"/>
      <c r="EL383" s="82"/>
      <c r="EM383" s="82"/>
      <c r="EN383" s="82"/>
      <c r="EO383" s="82"/>
      <c r="EP383" s="82"/>
      <c r="EQ383" s="82"/>
      <c r="ER383" s="82"/>
      <c r="ES383" s="82"/>
      <c r="ET383" s="82"/>
      <c r="EU383" s="82"/>
      <c r="EV383" s="82"/>
      <c r="EW383" s="82"/>
      <c r="EX383" s="82"/>
      <c r="EY383" s="82"/>
      <c r="EZ383" s="82"/>
      <c r="FA383" s="82"/>
      <c r="FB383" s="82"/>
    </row>
    <row r="384" spans="2:158" s="69" customFormat="1" ht="12">
      <c r="B384" s="261"/>
      <c r="C384" s="77" t="s">
        <v>385</v>
      </c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2"/>
      <c r="P384" s="71"/>
      <c r="Q384" s="71"/>
      <c r="R384" s="71"/>
      <c r="S384" s="71"/>
      <c r="T384" s="71"/>
      <c r="U384" s="71"/>
      <c r="V384" s="71"/>
      <c r="W384" s="71"/>
      <c r="X384" s="71"/>
      <c r="Y384" s="73">
        <v>196</v>
      </c>
      <c r="Z384" s="73"/>
      <c r="AA384" s="73"/>
      <c r="AB384" s="73"/>
      <c r="AC384" s="73"/>
      <c r="AD384" s="73"/>
      <c r="AE384" s="73"/>
      <c r="AF384" s="447">
        <f t="shared" si="418"/>
        <v>191</v>
      </c>
      <c r="AG384" s="168"/>
      <c r="AH384" s="168"/>
      <c r="AI384" s="168"/>
      <c r="AJ384" s="168"/>
      <c r="AK384" s="168"/>
      <c r="AL384" s="168"/>
      <c r="AM384" s="168"/>
      <c r="AN384" s="168"/>
      <c r="AO384" s="168"/>
      <c r="AP384" s="168"/>
      <c r="AQ384" s="168"/>
      <c r="AR384" s="168"/>
      <c r="AS384" s="447">
        <f t="shared" si="416"/>
        <v>0</v>
      </c>
      <c r="AT384" s="462"/>
      <c r="AU384" s="450">
        <f t="shared" si="419"/>
        <v>0</v>
      </c>
      <c r="AV384" s="168"/>
      <c r="AW384" s="168"/>
      <c r="AX384" s="168"/>
      <c r="AY384" s="462"/>
      <c r="AZ384" s="168"/>
      <c r="BA384" s="462"/>
      <c r="BB384" s="447">
        <f t="shared" si="420"/>
        <v>0</v>
      </c>
      <c r="BC384" s="168"/>
      <c r="BD384" s="168"/>
      <c r="BE384" s="168"/>
      <c r="BF384" s="168"/>
      <c r="BG384" s="462"/>
      <c r="BH384" s="462"/>
      <c r="BI384" s="462">
        <v>6</v>
      </c>
      <c r="BJ384" s="462">
        <v>185</v>
      </c>
      <c r="BK384" s="462"/>
      <c r="BL384" s="450">
        <f t="shared" si="421"/>
        <v>0</v>
      </c>
      <c r="BM384" s="168"/>
      <c r="BN384" s="168"/>
      <c r="BO384" s="168"/>
      <c r="BP384" s="168"/>
      <c r="BQ384" s="462">
        <f>SUM(AT384,AU384,AY384,BA384,BB384,BG384,BH384,BI384,BJ384,BK384,BL384)</f>
        <v>191</v>
      </c>
      <c r="BR384" s="168"/>
      <c r="BS384" s="168"/>
      <c r="BT384" s="168"/>
      <c r="BU384" s="168"/>
      <c r="BV384" s="168"/>
      <c r="BW384" s="168"/>
      <c r="BX384" s="168"/>
      <c r="BY384" s="168"/>
      <c r="BZ384" s="168"/>
      <c r="CA384" s="168"/>
      <c r="CB384" s="168"/>
      <c r="CC384" s="168"/>
      <c r="CD384" s="168"/>
      <c r="CE384" s="168"/>
      <c r="CF384" s="168"/>
      <c r="CG384" s="168"/>
      <c r="CH384" s="168"/>
      <c r="CI384" s="168"/>
      <c r="CJ384" s="168"/>
      <c r="CK384" s="168"/>
      <c r="CL384" s="168"/>
      <c r="CM384" s="168"/>
      <c r="CN384" s="168"/>
      <c r="CO384" s="168"/>
      <c r="CP384" s="571">
        <f t="shared" si="417"/>
        <v>0</v>
      </c>
      <c r="CQ384" s="168"/>
      <c r="CR384" s="168"/>
      <c r="CS384" s="168"/>
      <c r="CT384" s="168"/>
      <c r="CU384" s="168"/>
      <c r="CV384" s="168"/>
      <c r="CW384" s="168"/>
      <c r="CX384" s="168"/>
      <c r="CY384" s="168"/>
      <c r="CZ384" s="71"/>
      <c r="DA384" s="71"/>
      <c r="DB384" s="190">
        <f t="shared" si="425"/>
        <v>0</v>
      </c>
      <c r="DC384" s="71">
        <f t="shared" si="426"/>
        <v>0</v>
      </c>
      <c r="DD384" s="71"/>
      <c r="DE384" s="71"/>
      <c r="DF384" s="71"/>
      <c r="DG384" s="190">
        <f t="shared" si="427"/>
        <v>0</v>
      </c>
      <c r="DH384" s="71">
        <f t="shared" si="428"/>
        <v>0</v>
      </c>
      <c r="DI384" s="71"/>
      <c r="DJ384" s="71"/>
      <c r="DK384" s="71"/>
      <c r="DL384" s="71"/>
      <c r="DM384" s="71"/>
      <c r="DN384" s="71"/>
      <c r="DO384" s="71"/>
      <c r="DP384" s="71"/>
      <c r="DQ384" s="71"/>
      <c r="DR384" s="71"/>
      <c r="DS384" s="71"/>
      <c r="DT384" s="71"/>
      <c r="DU384" s="71"/>
      <c r="DV384" s="71"/>
      <c r="DW384" s="71"/>
      <c r="DX384" s="71"/>
      <c r="DY384" s="71"/>
      <c r="DZ384" s="71"/>
      <c r="EA384" s="71"/>
      <c r="EB384" s="71"/>
      <c r="EC384" s="71"/>
      <c r="ED384" s="71"/>
      <c r="EE384" s="71"/>
      <c r="EF384" s="71"/>
      <c r="EG384" s="71"/>
      <c r="EH384" s="71"/>
      <c r="EI384" s="74"/>
      <c r="EJ384" s="74"/>
      <c r="EK384" s="74"/>
      <c r="EL384" s="74"/>
      <c r="EM384" s="74"/>
      <c r="EN384" s="74"/>
      <c r="EO384" s="74"/>
      <c r="EP384" s="74"/>
      <c r="EQ384" s="74"/>
      <c r="ER384" s="74"/>
      <c r="ES384" s="74"/>
      <c r="ET384" s="74"/>
      <c r="EU384" s="74"/>
      <c r="EV384" s="74"/>
      <c r="EW384" s="74"/>
      <c r="EX384" s="74"/>
      <c r="EY384" s="74"/>
      <c r="EZ384" s="74"/>
      <c r="FA384" s="74"/>
      <c r="FB384" s="74"/>
    </row>
    <row r="385" spans="2:158" s="69" customFormat="1" ht="12">
      <c r="B385" s="261"/>
      <c r="C385" s="77" t="s">
        <v>386</v>
      </c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2"/>
      <c r="P385" s="71"/>
      <c r="Q385" s="71"/>
      <c r="R385" s="71"/>
      <c r="S385" s="71"/>
      <c r="T385" s="71"/>
      <c r="U385" s="71"/>
      <c r="V385" s="71"/>
      <c r="W385" s="71"/>
      <c r="X385" s="71"/>
      <c r="Y385" s="73">
        <v>64</v>
      </c>
      <c r="Z385" s="73"/>
      <c r="AA385" s="73"/>
      <c r="AB385" s="73"/>
      <c r="AC385" s="73"/>
      <c r="AD385" s="73"/>
      <c r="AE385" s="73"/>
      <c r="AF385" s="447">
        <f t="shared" si="418"/>
        <v>56</v>
      </c>
      <c r="AG385" s="168"/>
      <c r="AH385" s="168"/>
      <c r="AI385" s="168"/>
      <c r="AJ385" s="168"/>
      <c r="AK385" s="168"/>
      <c r="AL385" s="168"/>
      <c r="AM385" s="168"/>
      <c r="AN385" s="168"/>
      <c r="AO385" s="168"/>
      <c r="AP385" s="168"/>
      <c r="AQ385" s="168"/>
      <c r="AR385" s="168"/>
      <c r="AS385" s="447">
        <f t="shared" si="416"/>
        <v>0</v>
      </c>
      <c r="AT385" s="462"/>
      <c r="AU385" s="450">
        <f t="shared" si="419"/>
        <v>0</v>
      </c>
      <c r="AV385" s="168"/>
      <c r="AW385" s="168"/>
      <c r="AX385" s="168"/>
      <c r="AY385" s="462"/>
      <c r="AZ385" s="168"/>
      <c r="BA385" s="462"/>
      <c r="BB385" s="447">
        <f t="shared" si="420"/>
        <v>0</v>
      </c>
      <c r="BC385" s="168"/>
      <c r="BD385" s="168"/>
      <c r="BE385" s="168"/>
      <c r="BF385" s="168"/>
      <c r="BG385" s="462"/>
      <c r="BH385" s="462"/>
      <c r="BI385" s="462"/>
      <c r="BJ385" s="462">
        <v>56</v>
      </c>
      <c r="BK385" s="462"/>
      <c r="BL385" s="450">
        <f t="shared" si="421"/>
        <v>0</v>
      </c>
      <c r="BM385" s="168"/>
      <c r="BN385" s="168"/>
      <c r="BO385" s="168"/>
      <c r="BP385" s="168"/>
      <c r="BQ385" s="462">
        <f t="shared" ref="BQ385:BQ413" si="430">SUM(AT385,AU385,AY385,BA385,BB385,BG385,BH385,BI385,BJ385,BK385,BL385)</f>
        <v>56</v>
      </c>
      <c r="BR385" s="168"/>
      <c r="BS385" s="168"/>
      <c r="BT385" s="168"/>
      <c r="BU385" s="168"/>
      <c r="BV385" s="168"/>
      <c r="BW385" s="168"/>
      <c r="BX385" s="168"/>
      <c r="BY385" s="168"/>
      <c r="BZ385" s="168"/>
      <c r="CA385" s="168"/>
      <c r="CB385" s="168"/>
      <c r="CC385" s="168"/>
      <c r="CD385" s="168"/>
      <c r="CE385" s="168"/>
      <c r="CF385" s="168"/>
      <c r="CG385" s="168"/>
      <c r="CH385" s="168"/>
      <c r="CI385" s="168"/>
      <c r="CJ385" s="168"/>
      <c r="CK385" s="168"/>
      <c r="CL385" s="168"/>
      <c r="CM385" s="168"/>
      <c r="CN385" s="168"/>
      <c r="CO385" s="168"/>
      <c r="CP385" s="571">
        <f t="shared" si="417"/>
        <v>0</v>
      </c>
      <c r="CQ385" s="168"/>
      <c r="CR385" s="168"/>
      <c r="CS385" s="168"/>
      <c r="CT385" s="168"/>
      <c r="CU385" s="168"/>
      <c r="CV385" s="168"/>
      <c r="CW385" s="168"/>
      <c r="CX385" s="168"/>
      <c r="CY385" s="168"/>
      <c r="CZ385" s="71"/>
      <c r="DA385" s="71"/>
      <c r="DB385" s="190">
        <f t="shared" si="425"/>
        <v>0</v>
      </c>
      <c r="DC385" s="71">
        <f t="shared" si="426"/>
        <v>0</v>
      </c>
      <c r="DD385" s="71"/>
      <c r="DE385" s="71"/>
      <c r="DF385" s="71"/>
      <c r="DG385" s="190">
        <f t="shared" si="427"/>
        <v>0</v>
      </c>
      <c r="DH385" s="71">
        <f t="shared" si="428"/>
        <v>0</v>
      </c>
      <c r="DI385" s="71"/>
      <c r="DJ385" s="71"/>
      <c r="DK385" s="71"/>
      <c r="DL385" s="71"/>
      <c r="DM385" s="71"/>
      <c r="DN385" s="71"/>
      <c r="DO385" s="71"/>
      <c r="DP385" s="71"/>
      <c r="DQ385" s="71"/>
      <c r="DR385" s="71"/>
      <c r="DS385" s="71"/>
      <c r="DT385" s="71"/>
      <c r="DU385" s="71"/>
      <c r="DV385" s="71"/>
      <c r="DW385" s="71"/>
      <c r="DX385" s="71"/>
      <c r="DY385" s="71"/>
      <c r="DZ385" s="71"/>
      <c r="EA385" s="71"/>
      <c r="EB385" s="71"/>
      <c r="EC385" s="71"/>
      <c r="ED385" s="71"/>
      <c r="EE385" s="71"/>
      <c r="EF385" s="71"/>
      <c r="EG385" s="71"/>
      <c r="EH385" s="71"/>
      <c r="EI385" s="74"/>
      <c r="EJ385" s="74"/>
      <c r="EK385" s="74"/>
      <c r="EL385" s="74"/>
      <c r="EM385" s="74"/>
      <c r="EN385" s="74"/>
      <c r="EO385" s="74"/>
      <c r="EP385" s="74"/>
      <c r="EQ385" s="74"/>
      <c r="ER385" s="74"/>
      <c r="ES385" s="74"/>
      <c r="ET385" s="74"/>
      <c r="EU385" s="74"/>
      <c r="EV385" s="74"/>
      <c r="EW385" s="74"/>
      <c r="EX385" s="74"/>
      <c r="EY385" s="74"/>
      <c r="EZ385" s="74"/>
      <c r="FA385" s="74"/>
      <c r="FB385" s="74"/>
    </row>
    <row r="386" spans="2:158" s="69" customFormat="1" ht="12">
      <c r="B386" s="261"/>
      <c r="C386" s="77" t="s">
        <v>387</v>
      </c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2"/>
      <c r="P386" s="71"/>
      <c r="Q386" s="71"/>
      <c r="R386" s="71"/>
      <c r="S386" s="71"/>
      <c r="T386" s="71"/>
      <c r="U386" s="71"/>
      <c r="V386" s="71"/>
      <c r="W386" s="71"/>
      <c r="X386" s="71"/>
      <c r="Y386" s="73">
        <v>72</v>
      </c>
      <c r="Z386" s="73"/>
      <c r="AA386" s="73"/>
      <c r="AB386" s="73"/>
      <c r="AC386" s="73"/>
      <c r="AD386" s="73"/>
      <c r="AE386" s="73"/>
      <c r="AF386" s="447">
        <f t="shared" si="418"/>
        <v>200</v>
      </c>
      <c r="AG386" s="168"/>
      <c r="AH386" s="168"/>
      <c r="AI386" s="168"/>
      <c r="AJ386" s="168"/>
      <c r="AK386" s="168"/>
      <c r="AL386" s="168"/>
      <c r="AM386" s="168"/>
      <c r="AN386" s="168"/>
      <c r="AO386" s="168"/>
      <c r="AP386" s="168"/>
      <c r="AQ386" s="168"/>
      <c r="AR386" s="168"/>
      <c r="AS386" s="447">
        <f t="shared" si="416"/>
        <v>0</v>
      </c>
      <c r="AT386" s="462"/>
      <c r="AU386" s="450">
        <f t="shared" si="419"/>
        <v>0</v>
      </c>
      <c r="AV386" s="168"/>
      <c r="AW386" s="168"/>
      <c r="AX386" s="168"/>
      <c r="AY386" s="462"/>
      <c r="AZ386" s="168"/>
      <c r="BA386" s="462"/>
      <c r="BB386" s="447">
        <f t="shared" si="420"/>
        <v>0</v>
      </c>
      <c r="BC386" s="168"/>
      <c r="BD386" s="168"/>
      <c r="BE386" s="168"/>
      <c r="BF386" s="168"/>
      <c r="BG386" s="462"/>
      <c r="BH386" s="462"/>
      <c r="BI386" s="462">
        <v>2</v>
      </c>
      <c r="BJ386" s="462">
        <v>132</v>
      </c>
      <c r="BK386" s="462"/>
      <c r="BL386" s="450">
        <f t="shared" si="421"/>
        <v>66</v>
      </c>
      <c r="BM386" s="168"/>
      <c r="BN386" s="168"/>
      <c r="BO386" s="168"/>
      <c r="BP386" s="168">
        <v>66</v>
      </c>
      <c r="BQ386" s="462">
        <f t="shared" si="430"/>
        <v>200</v>
      </c>
      <c r="BR386" s="168"/>
      <c r="BS386" s="168"/>
      <c r="BT386" s="168"/>
      <c r="BU386" s="168"/>
      <c r="BV386" s="168"/>
      <c r="BW386" s="168"/>
      <c r="BX386" s="168"/>
      <c r="BY386" s="168"/>
      <c r="BZ386" s="168"/>
      <c r="CA386" s="168"/>
      <c r="CB386" s="168"/>
      <c r="CC386" s="168"/>
      <c r="CD386" s="168"/>
      <c r="CE386" s="168"/>
      <c r="CF386" s="168"/>
      <c r="CG386" s="168"/>
      <c r="CH386" s="168"/>
      <c r="CI386" s="168"/>
      <c r="CJ386" s="168"/>
      <c r="CK386" s="168"/>
      <c r="CL386" s="168"/>
      <c r="CM386" s="168"/>
      <c r="CN386" s="168"/>
      <c r="CO386" s="168"/>
      <c r="CP386" s="571">
        <f t="shared" si="417"/>
        <v>0</v>
      </c>
      <c r="CQ386" s="168"/>
      <c r="CR386" s="168"/>
      <c r="CS386" s="168"/>
      <c r="CT386" s="168"/>
      <c r="CU386" s="168"/>
      <c r="CV386" s="168"/>
      <c r="CW386" s="168"/>
      <c r="CX386" s="168"/>
      <c r="CY386" s="168"/>
      <c r="CZ386" s="71"/>
      <c r="DA386" s="71"/>
      <c r="DB386" s="190">
        <f t="shared" si="425"/>
        <v>0</v>
      </c>
      <c r="DC386" s="71">
        <f t="shared" si="426"/>
        <v>0</v>
      </c>
      <c r="DD386" s="71"/>
      <c r="DE386" s="71"/>
      <c r="DF386" s="71"/>
      <c r="DG386" s="190">
        <f t="shared" si="427"/>
        <v>0</v>
      </c>
      <c r="DH386" s="71">
        <f t="shared" si="428"/>
        <v>0</v>
      </c>
      <c r="DI386" s="71"/>
      <c r="DJ386" s="71"/>
      <c r="DK386" s="71"/>
      <c r="DL386" s="71"/>
      <c r="DM386" s="71"/>
      <c r="DN386" s="71"/>
      <c r="DO386" s="71"/>
      <c r="DP386" s="71"/>
      <c r="DQ386" s="71"/>
      <c r="DR386" s="71"/>
      <c r="DS386" s="71"/>
      <c r="DT386" s="71"/>
      <c r="DU386" s="71"/>
      <c r="DV386" s="71"/>
      <c r="DW386" s="71"/>
      <c r="DX386" s="71"/>
      <c r="DY386" s="71"/>
      <c r="DZ386" s="71"/>
      <c r="EA386" s="71"/>
      <c r="EB386" s="71"/>
      <c r="EC386" s="71"/>
      <c r="ED386" s="71"/>
      <c r="EE386" s="71"/>
      <c r="EF386" s="71"/>
      <c r="EG386" s="71"/>
      <c r="EH386" s="71"/>
      <c r="EI386" s="74"/>
      <c r="EJ386" s="74"/>
      <c r="EK386" s="74"/>
      <c r="EL386" s="74"/>
      <c r="EM386" s="74"/>
      <c r="EN386" s="74"/>
      <c r="EO386" s="74"/>
      <c r="EP386" s="74"/>
      <c r="EQ386" s="74"/>
      <c r="ER386" s="74"/>
      <c r="ES386" s="74"/>
      <c r="ET386" s="74"/>
      <c r="EU386" s="74"/>
      <c r="EV386" s="74"/>
      <c r="EW386" s="74"/>
      <c r="EX386" s="74"/>
      <c r="EY386" s="74"/>
      <c r="EZ386" s="74"/>
      <c r="FA386" s="74"/>
      <c r="FB386" s="74"/>
    </row>
    <row r="387" spans="2:158" s="69" customFormat="1" ht="12">
      <c r="B387" s="261"/>
      <c r="C387" s="77" t="s">
        <v>388</v>
      </c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2"/>
      <c r="P387" s="71"/>
      <c r="Q387" s="71"/>
      <c r="R387" s="71"/>
      <c r="S387" s="71"/>
      <c r="T387" s="71"/>
      <c r="U387" s="71"/>
      <c r="V387" s="71"/>
      <c r="W387" s="71"/>
      <c r="X387" s="71"/>
      <c r="Y387" s="73"/>
      <c r="Z387" s="73"/>
      <c r="AA387" s="73"/>
      <c r="AB387" s="73"/>
      <c r="AC387" s="73"/>
      <c r="AD387" s="73"/>
      <c r="AE387" s="73"/>
      <c r="AF387" s="447">
        <f t="shared" si="418"/>
        <v>259</v>
      </c>
      <c r="AG387" s="168"/>
      <c r="AH387" s="168"/>
      <c r="AI387" s="168"/>
      <c r="AJ387" s="168"/>
      <c r="AK387" s="168"/>
      <c r="AL387" s="168"/>
      <c r="AM387" s="168"/>
      <c r="AN387" s="168"/>
      <c r="AO387" s="168"/>
      <c r="AP387" s="168"/>
      <c r="AQ387" s="168"/>
      <c r="AR387" s="168"/>
      <c r="AS387" s="447">
        <f t="shared" si="416"/>
        <v>0</v>
      </c>
      <c r="AT387" s="462"/>
      <c r="AU387" s="450">
        <f t="shared" si="419"/>
        <v>0</v>
      </c>
      <c r="AV387" s="168"/>
      <c r="AW387" s="168"/>
      <c r="AX387" s="168"/>
      <c r="AY387" s="462"/>
      <c r="AZ387" s="168"/>
      <c r="BA387" s="462"/>
      <c r="BB387" s="447">
        <f t="shared" si="420"/>
        <v>0</v>
      </c>
      <c r="BC387" s="168"/>
      <c r="BD387" s="168"/>
      <c r="BE387" s="168"/>
      <c r="BF387" s="168"/>
      <c r="BG387" s="462"/>
      <c r="BH387" s="462"/>
      <c r="BI387" s="462"/>
      <c r="BJ387" s="462">
        <v>259</v>
      </c>
      <c r="BK387" s="462"/>
      <c r="BL387" s="450">
        <f t="shared" si="421"/>
        <v>0</v>
      </c>
      <c r="BM387" s="168"/>
      <c r="BN387" s="168"/>
      <c r="BO387" s="168"/>
      <c r="BP387" s="168"/>
      <c r="BQ387" s="462">
        <f t="shared" si="430"/>
        <v>259</v>
      </c>
      <c r="BR387" s="168"/>
      <c r="BS387" s="168"/>
      <c r="BT387" s="168"/>
      <c r="BU387" s="168"/>
      <c r="BV387" s="168"/>
      <c r="BW387" s="168"/>
      <c r="BX387" s="168"/>
      <c r="BY387" s="168"/>
      <c r="BZ387" s="168"/>
      <c r="CA387" s="168"/>
      <c r="CB387" s="168"/>
      <c r="CC387" s="168"/>
      <c r="CD387" s="168"/>
      <c r="CE387" s="168"/>
      <c r="CF387" s="168"/>
      <c r="CG387" s="168"/>
      <c r="CH387" s="168"/>
      <c r="CI387" s="168"/>
      <c r="CJ387" s="168"/>
      <c r="CK387" s="168"/>
      <c r="CL387" s="168"/>
      <c r="CM387" s="168"/>
      <c r="CN387" s="168"/>
      <c r="CO387" s="168"/>
      <c r="CP387" s="571">
        <f t="shared" si="417"/>
        <v>0</v>
      </c>
      <c r="CQ387" s="168"/>
      <c r="CR387" s="168"/>
      <c r="CS387" s="168"/>
      <c r="CT387" s="168"/>
      <c r="CU387" s="168"/>
      <c r="CV387" s="168"/>
      <c r="CW387" s="168"/>
      <c r="CX387" s="168"/>
      <c r="CY387" s="168"/>
      <c r="CZ387" s="71"/>
      <c r="DA387" s="71"/>
      <c r="DB387" s="190">
        <f t="shared" si="425"/>
        <v>0</v>
      </c>
      <c r="DC387" s="71">
        <f t="shared" si="426"/>
        <v>0</v>
      </c>
      <c r="DD387" s="71"/>
      <c r="DE387" s="71"/>
      <c r="DF387" s="71"/>
      <c r="DG387" s="190">
        <f t="shared" si="427"/>
        <v>0</v>
      </c>
      <c r="DH387" s="71">
        <f t="shared" si="428"/>
        <v>0</v>
      </c>
      <c r="DI387" s="71"/>
      <c r="DJ387" s="71"/>
      <c r="DK387" s="71"/>
      <c r="DL387" s="71"/>
      <c r="DM387" s="71"/>
      <c r="DN387" s="71"/>
      <c r="DO387" s="71"/>
      <c r="DP387" s="71"/>
      <c r="DQ387" s="71"/>
      <c r="DR387" s="71"/>
      <c r="DS387" s="71"/>
      <c r="DT387" s="71"/>
      <c r="DU387" s="71"/>
      <c r="DV387" s="71"/>
      <c r="DW387" s="71"/>
      <c r="DX387" s="71"/>
      <c r="DY387" s="71"/>
      <c r="DZ387" s="71"/>
      <c r="EA387" s="71"/>
      <c r="EB387" s="71"/>
      <c r="EC387" s="71"/>
      <c r="ED387" s="71"/>
      <c r="EE387" s="71"/>
      <c r="EF387" s="71"/>
      <c r="EG387" s="71"/>
      <c r="EH387" s="71"/>
      <c r="EI387" s="74"/>
      <c r="EJ387" s="74"/>
      <c r="EK387" s="74"/>
      <c r="EL387" s="74"/>
      <c r="EM387" s="74"/>
      <c r="EN387" s="74"/>
      <c r="EO387" s="74"/>
      <c r="EP387" s="74"/>
      <c r="EQ387" s="74"/>
      <c r="ER387" s="74"/>
      <c r="ES387" s="74"/>
      <c r="ET387" s="74"/>
      <c r="EU387" s="74"/>
      <c r="EV387" s="74"/>
      <c r="EW387" s="74"/>
      <c r="EX387" s="74"/>
      <c r="EY387" s="74"/>
      <c r="EZ387" s="74"/>
      <c r="FA387" s="74"/>
      <c r="FB387" s="74"/>
    </row>
    <row r="388" spans="2:158" s="69" customFormat="1" ht="12">
      <c r="B388" s="261"/>
      <c r="C388" s="77" t="s">
        <v>389</v>
      </c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2"/>
      <c r="P388" s="71"/>
      <c r="Q388" s="71"/>
      <c r="R388" s="71"/>
      <c r="S388" s="71"/>
      <c r="T388" s="71"/>
      <c r="U388" s="71"/>
      <c r="V388" s="71"/>
      <c r="W388" s="71"/>
      <c r="X388" s="71"/>
      <c r="Y388" s="73">
        <v>101</v>
      </c>
      <c r="Z388" s="73"/>
      <c r="AA388" s="73"/>
      <c r="AB388" s="73"/>
      <c r="AC388" s="73"/>
      <c r="AD388" s="73"/>
      <c r="AE388" s="73"/>
      <c r="AF388" s="447">
        <f t="shared" si="418"/>
        <v>163</v>
      </c>
      <c r="AG388" s="168"/>
      <c r="AH388" s="168"/>
      <c r="AI388" s="168"/>
      <c r="AJ388" s="168"/>
      <c r="AK388" s="168"/>
      <c r="AL388" s="168"/>
      <c r="AM388" s="168"/>
      <c r="AN388" s="168"/>
      <c r="AO388" s="168"/>
      <c r="AP388" s="168"/>
      <c r="AQ388" s="168"/>
      <c r="AR388" s="168"/>
      <c r="AS388" s="447">
        <f t="shared" si="416"/>
        <v>0</v>
      </c>
      <c r="AT388" s="462"/>
      <c r="AU388" s="450">
        <f t="shared" si="419"/>
        <v>0</v>
      </c>
      <c r="AV388" s="168"/>
      <c r="AW388" s="168"/>
      <c r="AX388" s="168"/>
      <c r="AY388" s="462"/>
      <c r="AZ388" s="168"/>
      <c r="BA388" s="462"/>
      <c r="BB388" s="447">
        <f t="shared" si="420"/>
        <v>0</v>
      </c>
      <c r="BC388" s="168"/>
      <c r="BD388" s="168"/>
      <c r="BE388" s="168"/>
      <c r="BF388" s="168"/>
      <c r="BG388" s="462"/>
      <c r="BH388" s="462"/>
      <c r="BI388" s="462"/>
      <c r="BJ388" s="462">
        <v>145</v>
      </c>
      <c r="BK388" s="462"/>
      <c r="BL388" s="450">
        <f t="shared" si="421"/>
        <v>18</v>
      </c>
      <c r="BM388" s="168"/>
      <c r="BN388" s="168"/>
      <c r="BO388" s="168"/>
      <c r="BP388" s="168">
        <v>18</v>
      </c>
      <c r="BQ388" s="462">
        <f t="shared" si="430"/>
        <v>163</v>
      </c>
      <c r="BR388" s="168"/>
      <c r="BS388" s="168"/>
      <c r="BT388" s="168"/>
      <c r="BU388" s="168"/>
      <c r="BV388" s="168"/>
      <c r="BW388" s="168"/>
      <c r="BX388" s="168"/>
      <c r="BY388" s="168"/>
      <c r="BZ388" s="168"/>
      <c r="CA388" s="168"/>
      <c r="CB388" s="168"/>
      <c r="CC388" s="168"/>
      <c r="CD388" s="168"/>
      <c r="CE388" s="168"/>
      <c r="CF388" s="168"/>
      <c r="CG388" s="168"/>
      <c r="CH388" s="168"/>
      <c r="CI388" s="168"/>
      <c r="CJ388" s="168"/>
      <c r="CK388" s="168"/>
      <c r="CL388" s="168"/>
      <c r="CM388" s="168"/>
      <c r="CN388" s="168"/>
      <c r="CO388" s="168"/>
      <c r="CP388" s="571">
        <f t="shared" si="417"/>
        <v>0</v>
      </c>
      <c r="CQ388" s="168"/>
      <c r="CR388" s="168"/>
      <c r="CS388" s="168"/>
      <c r="CT388" s="168"/>
      <c r="CU388" s="168"/>
      <c r="CV388" s="168"/>
      <c r="CW388" s="168"/>
      <c r="CX388" s="168"/>
      <c r="CY388" s="168"/>
      <c r="CZ388" s="71"/>
      <c r="DA388" s="71"/>
      <c r="DB388" s="190">
        <f t="shared" si="425"/>
        <v>0</v>
      </c>
      <c r="DC388" s="71">
        <f t="shared" si="426"/>
        <v>0</v>
      </c>
      <c r="DD388" s="71"/>
      <c r="DE388" s="71"/>
      <c r="DF388" s="71"/>
      <c r="DG388" s="190">
        <f t="shared" si="427"/>
        <v>0</v>
      </c>
      <c r="DH388" s="71">
        <f t="shared" si="428"/>
        <v>0</v>
      </c>
      <c r="DI388" s="71"/>
      <c r="DJ388" s="71"/>
      <c r="DK388" s="71"/>
      <c r="DL388" s="71"/>
      <c r="DM388" s="71"/>
      <c r="DN388" s="71"/>
      <c r="DO388" s="71"/>
      <c r="DP388" s="71"/>
      <c r="DQ388" s="71"/>
      <c r="DR388" s="71"/>
      <c r="DS388" s="71"/>
      <c r="DT388" s="71"/>
      <c r="DU388" s="71"/>
      <c r="DV388" s="71"/>
      <c r="DW388" s="71"/>
      <c r="DX388" s="71"/>
      <c r="DY388" s="71"/>
      <c r="DZ388" s="71"/>
      <c r="EA388" s="71"/>
      <c r="EB388" s="71"/>
      <c r="EC388" s="71"/>
      <c r="ED388" s="71"/>
      <c r="EE388" s="71"/>
      <c r="EF388" s="71"/>
      <c r="EG388" s="71"/>
      <c r="EH388" s="71"/>
      <c r="EI388" s="74"/>
      <c r="EJ388" s="74"/>
      <c r="EK388" s="74"/>
      <c r="EL388" s="74"/>
      <c r="EM388" s="74"/>
      <c r="EN388" s="74"/>
      <c r="EO388" s="74"/>
      <c r="EP388" s="74"/>
      <c r="EQ388" s="74"/>
      <c r="ER388" s="74"/>
      <c r="ES388" s="74"/>
      <c r="ET388" s="74"/>
      <c r="EU388" s="74"/>
      <c r="EV388" s="74"/>
      <c r="EW388" s="74"/>
      <c r="EX388" s="74"/>
      <c r="EY388" s="74"/>
      <c r="EZ388" s="74"/>
      <c r="FA388" s="74"/>
      <c r="FB388" s="74"/>
    </row>
    <row r="389" spans="2:158" s="69" customFormat="1" ht="12">
      <c r="B389" s="261"/>
      <c r="C389" s="77" t="s">
        <v>390</v>
      </c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2"/>
      <c r="P389" s="71"/>
      <c r="Q389" s="71"/>
      <c r="R389" s="71"/>
      <c r="S389" s="71"/>
      <c r="T389" s="71"/>
      <c r="U389" s="71"/>
      <c r="V389" s="71"/>
      <c r="W389" s="71"/>
      <c r="X389" s="71"/>
      <c r="Y389" s="73">
        <v>233</v>
      </c>
      <c r="Z389" s="73"/>
      <c r="AA389" s="73"/>
      <c r="AB389" s="73"/>
      <c r="AC389" s="73"/>
      <c r="AD389" s="73"/>
      <c r="AE389" s="73"/>
      <c r="AF389" s="447">
        <f t="shared" si="418"/>
        <v>138</v>
      </c>
      <c r="AG389" s="168"/>
      <c r="AH389" s="168"/>
      <c r="AI389" s="168"/>
      <c r="AJ389" s="168"/>
      <c r="AK389" s="168"/>
      <c r="AL389" s="168"/>
      <c r="AM389" s="168"/>
      <c r="AN389" s="168"/>
      <c r="AO389" s="168"/>
      <c r="AP389" s="168"/>
      <c r="AQ389" s="168"/>
      <c r="AR389" s="168"/>
      <c r="AS389" s="447">
        <f t="shared" si="416"/>
        <v>0</v>
      </c>
      <c r="AT389" s="462"/>
      <c r="AU389" s="450">
        <f t="shared" si="419"/>
        <v>0</v>
      </c>
      <c r="AV389" s="168"/>
      <c r="AW389" s="168"/>
      <c r="AX389" s="168"/>
      <c r="AY389" s="462"/>
      <c r="AZ389" s="168"/>
      <c r="BA389" s="462"/>
      <c r="BB389" s="447">
        <f t="shared" si="420"/>
        <v>0</v>
      </c>
      <c r="BC389" s="168"/>
      <c r="BD389" s="168"/>
      <c r="BE389" s="168"/>
      <c r="BF389" s="168"/>
      <c r="BG389" s="462"/>
      <c r="BH389" s="462"/>
      <c r="BI389" s="462"/>
      <c r="BJ389" s="462">
        <v>138</v>
      </c>
      <c r="BK389" s="462"/>
      <c r="BL389" s="450">
        <f t="shared" si="421"/>
        <v>0</v>
      </c>
      <c r="BM389" s="168"/>
      <c r="BN389" s="168"/>
      <c r="BO389" s="168"/>
      <c r="BP389" s="168"/>
      <c r="BQ389" s="462">
        <f t="shared" si="430"/>
        <v>138</v>
      </c>
      <c r="BR389" s="168"/>
      <c r="BS389" s="168"/>
      <c r="BT389" s="168"/>
      <c r="BU389" s="168"/>
      <c r="BV389" s="168"/>
      <c r="BW389" s="168"/>
      <c r="BX389" s="168"/>
      <c r="BY389" s="168"/>
      <c r="BZ389" s="168"/>
      <c r="CA389" s="168"/>
      <c r="CB389" s="168"/>
      <c r="CC389" s="168"/>
      <c r="CD389" s="168"/>
      <c r="CE389" s="168"/>
      <c r="CF389" s="168"/>
      <c r="CG389" s="168"/>
      <c r="CH389" s="168"/>
      <c r="CI389" s="168"/>
      <c r="CJ389" s="168"/>
      <c r="CK389" s="168"/>
      <c r="CL389" s="168"/>
      <c r="CM389" s="168"/>
      <c r="CN389" s="168"/>
      <c r="CO389" s="168"/>
      <c r="CP389" s="571">
        <f t="shared" si="417"/>
        <v>0</v>
      </c>
      <c r="CQ389" s="168"/>
      <c r="CR389" s="168"/>
      <c r="CS389" s="168"/>
      <c r="CT389" s="168"/>
      <c r="CU389" s="168"/>
      <c r="CV389" s="168"/>
      <c r="CW389" s="168"/>
      <c r="CX389" s="168"/>
      <c r="CY389" s="168"/>
      <c r="CZ389" s="71"/>
      <c r="DA389" s="71"/>
      <c r="DB389" s="190">
        <f t="shared" si="425"/>
        <v>0</v>
      </c>
      <c r="DC389" s="71">
        <f t="shared" si="426"/>
        <v>0</v>
      </c>
      <c r="DD389" s="71"/>
      <c r="DE389" s="71"/>
      <c r="DF389" s="71"/>
      <c r="DG389" s="190">
        <f t="shared" si="427"/>
        <v>0</v>
      </c>
      <c r="DH389" s="71">
        <f t="shared" si="428"/>
        <v>0</v>
      </c>
      <c r="DI389" s="71"/>
      <c r="DJ389" s="71"/>
      <c r="DK389" s="71"/>
      <c r="DL389" s="71"/>
      <c r="DM389" s="71"/>
      <c r="DN389" s="71"/>
      <c r="DO389" s="71"/>
      <c r="DP389" s="71"/>
      <c r="DQ389" s="71"/>
      <c r="DR389" s="71"/>
      <c r="DS389" s="71"/>
      <c r="DT389" s="71"/>
      <c r="DU389" s="71"/>
      <c r="DV389" s="71"/>
      <c r="DW389" s="71"/>
      <c r="DX389" s="71"/>
      <c r="DY389" s="71"/>
      <c r="DZ389" s="71"/>
      <c r="EA389" s="71"/>
      <c r="EB389" s="71"/>
      <c r="EC389" s="71"/>
      <c r="ED389" s="71"/>
      <c r="EE389" s="71"/>
      <c r="EF389" s="71"/>
      <c r="EG389" s="71"/>
      <c r="EH389" s="71"/>
      <c r="EI389" s="74"/>
      <c r="EJ389" s="74"/>
      <c r="EK389" s="74"/>
      <c r="EL389" s="74"/>
      <c r="EM389" s="74"/>
      <c r="EN389" s="74"/>
      <c r="EO389" s="74"/>
      <c r="EP389" s="74"/>
      <c r="EQ389" s="74"/>
      <c r="ER389" s="74"/>
      <c r="ES389" s="74"/>
      <c r="ET389" s="74"/>
      <c r="EU389" s="74"/>
      <c r="EV389" s="74"/>
      <c r="EW389" s="74"/>
      <c r="EX389" s="74"/>
      <c r="EY389" s="74"/>
      <c r="EZ389" s="74"/>
      <c r="FA389" s="74"/>
      <c r="FB389" s="74"/>
    </row>
    <row r="390" spans="2:158" s="69" customFormat="1" ht="12">
      <c r="B390" s="261"/>
      <c r="C390" s="77" t="s">
        <v>391</v>
      </c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2"/>
      <c r="P390" s="71"/>
      <c r="Q390" s="71"/>
      <c r="R390" s="71"/>
      <c r="S390" s="71"/>
      <c r="T390" s="71"/>
      <c r="U390" s="71"/>
      <c r="V390" s="71"/>
      <c r="W390" s="71"/>
      <c r="X390" s="71"/>
      <c r="Y390" s="73">
        <v>227</v>
      </c>
      <c r="Z390" s="73"/>
      <c r="AA390" s="73"/>
      <c r="AB390" s="73"/>
      <c r="AC390" s="73"/>
      <c r="AD390" s="73"/>
      <c r="AE390" s="73"/>
      <c r="AF390" s="447">
        <f t="shared" si="418"/>
        <v>165</v>
      </c>
      <c r="AG390" s="168"/>
      <c r="AH390" s="168"/>
      <c r="AI390" s="168"/>
      <c r="AJ390" s="168"/>
      <c r="AK390" s="168"/>
      <c r="AL390" s="168"/>
      <c r="AM390" s="168"/>
      <c r="AN390" s="168"/>
      <c r="AO390" s="168"/>
      <c r="AP390" s="168"/>
      <c r="AQ390" s="168"/>
      <c r="AR390" s="168"/>
      <c r="AS390" s="447">
        <f t="shared" si="416"/>
        <v>0</v>
      </c>
      <c r="AT390" s="462"/>
      <c r="AU390" s="450">
        <f t="shared" si="419"/>
        <v>0</v>
      </c>
      <c r="AV390" s="168"/>
      <c r="AW390" s="168"/>
      <c r="AX390" s="168"/>
      <c r="AY390" s="462"/>
      <c r="AZ390" s="168"/>
      <c r="BA390" s="462"/>
      <c r="BB390" s="447">
        <f t="shared" si="420"/>
        <v>0</v>
      </c>
      <c r="BC390" s="168"/>
      <c r="BD390" s="168"/>
      <c r="BE390" s="168"/>
      <c r="BF390" s="168"/>
      <c r="BG390" s="462"/>
      <c r="BH390" s="462"/>
      <c r="BI390" s="462"/>
      <c r="BJ390" s="462">
        <v>165</v>
      </c>
      <c r="BK390" s="462"/>
      <c r="BL390" s="450">
        <f t="shared" si="421"/>
        <v>0</v>
      </c>
      <c r="BM390" s="168"/>
      <c r="BN390" s="168"/>
      <c r="BO390" s="168"/>
      <c r="BP390" s="168"/>
      <c r="BQ390" s="462">
        <f t="shared" si="430"/>
        <v>165</v>
      </c>
      <c r="BR390" s="168"/>
      <c r="BS390" s="168"/>
      <c r="BT390" s="168"/>
      <c r="BU390" s="168"/>
      <c r="BV390" s="168"/>
      <c r="BW390" s="168"/>
      <c r="BX390" s="168"/>
      <c r="BY390" s="168"/>
      <c r="BZ390" s="168"/>
      <c r="CA390" s="168"/>
      <c r="CB390" s="168"/>
      <c r="CC390" s="168"/>
      <c r="CD390" s="168"/>
      <c r="CE390" s="168"/>
      <c r="CF390" s="168"/>
      <c r="CG390" s="168"/>
      <c r="CH390" s="168"/>
      <c r="CI390" s="168"/>
      <c r="CJ390" s="168"/>
      <c r="CK390" s="168"/>
      <c r="CL390" s="168"/>
      <c r="CM390" s="168"/>
      <c r="CN390" s="168"/>
      <c r="CO390" s="168"/>
      <c r="CP390" s="571">
        <f t="shared" si="417"/>
        <v>0</v>
      </c>
      <c r="CQ390" s="168"/>
      <c r="CR390" s="168"/>
      <c r="CS390" s="168"/>
      <c r="CT390" s="168"/>
      <c r="CU390" s="168"/>
      <c r="CV390" s="168"/>
      <c r="CW390" s="168"/>
      <c r="CX390" s="168"/>
      <c r="CY390" s="168"/>
      <c r="CZ390" s="71"/>
      <c r="DA390" s="71"/>
      <c r="DB390" s="190">
        <f t="shared" si="425"/>
        <v>0</v>
      </c>
      <c r="DC390" s="71">
        <f t="shared" si="426"/>
        <v>0</v>
      </c>
      <c r="DD390" s="71"/>
      <c r="DE390" s="71"/>
      <c r="DF390" s="71"/>
      <c r="DG390" s="190">
        <f t="shared" si="427"/>
        <v>0</v>
      </c>
      <c r="DH390" s="71">
        <f t="shared" si="428"/>
        <v>0</v>
      </c>
      <c r="DI390" s="71"/>
      <c r="DJ390" s="71"/>
      <c r="DK390" s="71"/>
      <c r="DL390" s="71"/>
      <c r="DM390" s="71"/>
      <c r="DN390" s="71"/>
      <c r="DO390" s="71"/>
      <c r="DP390" s="71"/>
      <c r="DQ390" s="71"/>
      <c r="DR390" s="71"/>
      <c r="DS390" s="71"/>
      <c r="DT390" s="71"/>
      <c r="DU390" s="71"/>
      <c r="DV390" s="71"/>
      <c r="DW390" s="71"/>
      <c r="DX390" s="71"/>
      <c r="DY390" s="71"/>
      <c r="DZ390" s="71"/>
      <c r="EA390" s="71"/>
      <c r="EB390" s="71"/>
      <c r="EC390" s="71"/>
      <c r="ED390" s="71"/>
      <c r="EE390" s="71"/>
      <c r="EF390" s="71"/>
      <c r="EG390" s="71"/>
      <c r="EH390" s="71"/>
      <c r="EI390" s="74"/>
      <c r="EJ390" s="74"/>
      <c r="EK390" s="74"/>
      <c r="EL390" s="74"/>
      <c r="EM390" s="74"/>
      <c r="EN390" s="74"/>
      <c r="EO390" s="74"/>
      <c r="EP390" s="74"/>
      <c r="EQ390" s="74"/>
      <c r="ER390" s="74"/>
      <c r="ES390" s="74"/>
      <c r="ET390" s="74"/>
      <c r="EU390" s="74"/>
      <c r="EV390" s="74"/>
      <c r="EW390" s="74"/>
      <c r="EX390" s="74"/>
      <c r="EY390" s="74"/>
      <c r="EZ390" s="74"/>
      <c r="FA390" s="74"/>
      <c r="FB390" s="74"/>
    </row>
    <row r="391" spans="2:158" s="69" customFormat="1" ht="12">
      <c r="B391" s="261"/>
      <c r="C391" s="77" t="s">
        <v>392</v>
      </c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2"/>
      <c r="P391" s="71"/>
      <c r="Q391" s="71"/>
      <c r="R391" s="71"/>
      <c r="S391" s="71"/>
      <c r="T391" s="71"/>
      <c r="U391" s="71"/>
      <c r="V391" s="71"/>
      <c r="W391" s="71"/>
      <c r="X391" s="71"/>
      <c r="Y391" s="73">
        <v>58</v>
      </c>
      <c r="Z391" s="73"/>
      <c r="AA391" s="73"/>
      <c r="AB391" s="73"/>
      <c r="AC391" s="73"/>
      <c r="AD391" s="73"/>
      <c r="AE391" s="73"/>
      <c r="AF391" s="447">
        <f t="shared" si="418"/>
        <v>112</v>
      </c>
      <c r="AG391" s="168"/>
      <c r="AH391" s="168"/>
      <c r="AI391" s="168"/>
      <c r="AJ391" s="168"/>
      <c r="AK391" s="168"/>
      <c r="AL391" s="168"/>
      <c r="AM391" s="168"/>
      <c r="AN391" s="168"/>
      <c r="AO391" s="168"/>
      <c r="AP391" s="168"/>
      <c r="AQ391" s="168"/>
      <c r="AR391" s="168"/>
      <c r="AS391" s="447">
        <f t="shared" si="416"/>
        <v>0</v>
      </c>
      <c r="AT391" s="462"/>
      <c r="AU391" s="450">
        <f t="shared" si="419"/>
        <v>0</v>
      </c>
      <c r="AV391" s="168"/>
      <c r="AW391" s="168"/>
      <c r="AX391" s="168"/>
      <c r="AY391" s="462"/>
      <c r="AZ391" s="168"/>
      <c r="BA391" s="462"/>
      <c r="BB391" s="447">
        <f t="shared" si="420"/>
        <v>0</v>
      </c>
      <c r="BC391" s="168"/>
      <c r="BD391" s="168"/>
      <c r="BE391" s="168"/>
      <c r="BF391" s="168"/>
      <c r="BG391" s="462"/>
      <c r="BH391" s="462"/>
      <c r="BI391" s="462"/>
      <c r="BJ391" s="462">
        <v>112</v>
      </c>
      <c r="BK391" s="462"/>
      <c r="BL391" s="450">
        <f t="shared" si="421"/>
        <v>0</v>
      </c>
      <c r="BM391" s="168"/>
      <c r="BN391" s="168"/>
      <c r="BO391" s="168"/>
      <c r="BP391" s="168"/>
      <c r="BQ391" s="462">
        <f t="shared" si="430"/>
        <v>112</v>
      </c>
      <c r="BR391" s="168"/>
      <c r="BS391" s="168"/>
      <c r="BT391" s="168"/>
      <c r="BU391" s="168"/>
      <c r="BV391" s="168"/>
      <c r="BW391" s="168"/>
      <c r="BX391" s="168"/>
      <c r="BY391" s="168"/>
      <c r="BZ391" s="168"/>
      <c r="CA391" s="168"/>
      <c r="CB391" s="168"/>
      <c r="CC391" s="168"/>
      <c r="CD391" s="168"/>
      <c r="CE391" s="168"/>
      <c r="CF391" s="168"/>
      <c r="CG391" s="168"/>
      <c r="CH391" s="168"/>
      <c r="CI391" s="168"/>
      <c r="CJ391" s="168"/>
      <c r="CK391" s="168"/>
      <c r="CL391" s="168"/>
      <c r="CM391" s="168"/>
      <c r="CN391" s="168"/>
      <c r="CO391" s="168"/>
      <c r="CP391" s="571">
        <f t="shared" si="417"/>
        <v>0</v>
      </c>
      <c r="CQ391" s="168"/>
      <c r="CR391" s="168"/>
      <c r="CS391" s="168"/>
      <c r="CT391" s="168"/>
      <c r="CU391" s="168"/>
      <c r="CV391" s="168"/>
      <c r="CW391" s="168"/>
      <c r="CX391" s="168"/>
      <c r="CY391" s="168"/>
      <c r="CZ391" s="71"/>
      <c r="DA391" s="71"/>
      <c r="DB391" s="190">
        <f t="shared" si="425"/>
        <v>0</v>
      </c>
      <c r="DC391" s="71">
        <f t="shared" si="426"/>
        <v>0</v>
      </c>
      <c r="DD391" s="71"/>
      <c r="DE391" s="71"/>
      <c r="DF391" s="71"/>
      <c r="DG391" s="190">
        <f t="shared" si="427"/>
        <v>0</v>
      </c>
      <c r="DH391" s="71">
        <f t="shared" si="428"/>
        <v>0</v>
      </c>
      <c r="DI391" s="71"/>
      <c r="DJ391" s="71"/>
      <c r="DK391" s="71"/>
      <c r="DL391" s="71"/>
      <c r="DM391" s="71"/>
      <c r="DN391" s="71"/>
      <c r="DO391" s="71"/>
      <c r="DP391" s="71"/>
      <c r="DQ391" s="71"/>
      <c r="DR391" s="71"/>
      <c r="DS391" s="71"/>
      <c r="DT391" s="71"/>
      <c r="DU391" s="71"/>
      <c r="DV391" s="71"/>
      <c r="DW391" s="71"/>
      <c r="DX391" s="71"/>
      <c r="DY391" s="71"/>
      <c r="DZ391" s="71"/>
      <c r="EA391" s="71"/>
      <c r="EB391" s="71"/>
      <c r="EC391" s="71"/>
      <c r="ED391" s="71"/>
      <c r="EE391" s="71"/>
      <c r="EF391" s="71"/>
      <c r="EG391" s="71"/>
      <c r="EH391" s="71"/>
      <c r="EI391" s="74"/>
      <c r="EJ391" s="74"/>
      <c r="EK391" s="74"/>
      <c r="EL391" s="74"/>
      <c r="EM391" s="74"/>
      <c r="EN391" s="74"/>
      <c r="EO391" s="74"/>
      <c r="EP391" s="74"/>
      <c r="EQ391" s="74"/>
      <c r="ER391" s="74"/>
      <c r="ES391" s="74"/>
      <c r="ET391" s="74"/>
      <c r="EU391" s="74"/>
      <c r="EV391" s="74"/>
      <c r="EW391" s="74"/>
      <c r="EX391" s="74"/>
      <c r="EY391" s="74"/>
      <c r="EZ391" s="74"/>
      <c r="FA391" s="74"/>
      <c r="FB391" s="74"/>
    </row>
    <row r="392" spans="2:158" s="69" customFormat="1" ht="12">
      <c r="B392" s="261"/>
      <c r="C392" s="77" t="s">
        <v>393</v>
      </c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2"/>
      <c r="P392" s="71"/>
      <c r="Q392" s="71"/>
      <c r="R392" s="71"/>
      <c r="S392" s="71"/>
      <c r="T392" s="71"/>
      <c r="U392" s="71"/>
      <c r="V392" s="71"/>
      <c r="W392" s="71"/>
      <c r="X392" s="71"/>
      <c r="Y392" s="73">
        <v>81</v>
      </c>
      <c r="Z392" s="73"/>
      <c r="AA392" s="73"/>
      <c r="AB392" s="73"/>
      <c r="AC392" s="73"/>
      <c r="AD392" s="73"/>
      <c r="AE392" s="73"/>
      <c r="AF392" s="447">
        <f t="shared" si="418"/>
        <v>55</v>
      </c>
      <c r="AG392" s="168"/>
      <c r="AH392" s="168"/>
      <c r="AI392" s="168"/>
      <c r="AJ392" s="168"/>
      <c r="AK392" s="168"/>
      <c r="AL392" s="168"/>
      <c r="AM392" s="168"/>
      <c r="AN392" s="168"/>
      <c r="AO392" s="168"/>
      <c r="AP392" s="168"/>
      <c r="AQ392" s="168"/>
      <c r="AR392" s="168"/>
      <c r="AS392" s="447">
        <f t="shared" si="416"/>
        <v>0</v>
      </c>
      <c r="AT392" s="462"/>
      <c r="AU392" s="450">
        <f t="shared" si="419"/>
        <v>0</v>
      </c>
      <c r="AV392" s="168"/>
      <c r="AW392" s="168"/>
      <c r="AX392" s="168"/>
      <c r="AY392" s="462"/>
      <c r="AZ392" s="168"/>
      <c r="BA392" s="462"/>
      <c r="BB392" s="447">
        <f t="shared" si="420"/>
        <v>0</v>
      </c>
      <c r="BC392" s="168"/>
      <c r="BD392" s="168"/>
      <c r="BE392" s="168"/>
      <c r="BF392" s="168"/>
      <c r="BG392" s="462"/>
      <c r="BH392" s="462"/>
      <c r="BI392" s="462"/>
      <c r="BJ392" s="462">
        <v>55</v>
      </c>
      <c r="BK392" s="462"/>
      <c r="BL392" s="450">
        <f t="shared" si="421"/>
        <v>0</v>
      </c>
      <c r="BM392" s="168"/>
      <c r="BN392" s="168"/>
      <c r="BO392" s="168"/>
      <c r="BP392" s="168"/>
      <c r="BQ392" s="462">
        <f t="shared" si="430"/>
        <v>55</v>
      </c>
      <c r="BR392" s="168"/>
      <c r="BS392" s="168"/>
      <c r="BT392" s="168"/>
      <c r="BU392" s="168"/>
      <c r="BV392" s="168"/>
      <c r="BW392" s="168"/>
      <c r="BX392" s="168"/>
      <c r="BY392" s="168"/>
      <c r="BZ392" s="168"/>
      <c r="CA392" s="168"/>
      <c r="CB392" s="168"/>
      <c r="CC392" s="168"/>
      <c r="CD392" s="168"/>
      <c r="CE392" s="168"/>
      <c r="CF392" s="168"/>
      <c r="CG392" s="168"/>
      <c r="CH392" s="168"/>
      <c r="CI392" s="168"/>
      <c r="CJ392" s="168"/>
      <c r="CK392" s="168"/>
      <c r="CL392" s="168"/>
      <c r="CM392" s="168"/>
      <c r="CN392" s="168"/>
      <c r="CO392" s="168"/>
      <c r="CP392" s="571">
        <f t="shared" si="417"/>
        <v>0</v>
      </c>
      <c r="CQ392" s="168"/>
      <c r="CR392" s="168"/>
      <c r="CS392" s="168"/>
      <c r="CT392" s="168"/>
      <c r="CU392" s="168"/>
      <c r="CV392" s="168"/>
      <c r="CW392" s="168"/>
      <c r="CX392" s="168"/>
      <c r="CY392" s="168"/>
      <c r="CZ392" s="71"/>
      <c r="DA392" s="71"/>
      <c r="DB392" s="190">
        <f t="shared" si="425"/>
        <v>0</v>
      </c>
      <c r="DC392" s="71">
        <f t="shared" si="426"/>
        <v>0</v>
      </c>
      <c r="DD392" s="71"/>
      <c r="DE392" s="71"/>
      <c r="DF392" s="71"/>
      <c r="DG392" s="190">
        <f t="shared" si="427"/>
        <v>0</v>
      </c>
      <c r="DH392" s="71">
        <f t="shared" si="428"/>
        <v>0</v>
      </c>
      <c r="DI392" s="71"/>
      <c r="DJ392" s="71"/>
      <c r="DK392" s="71"/>
      <c r="DL392" s="71"/>
      <c r="DM392" s="71"/>
      <c r="DN392" s="71"/>
      <c r="DO392" s="71"/>
      <c r="DP392" s="71"/>
      <c r="DQ392" s="71"/>
      <c r="DR392" s="71"/>
      <c r="DS392" s="71"/>
      <c r="DT392" s="71"/>
      <c r="DU392" s="71"/>
      <c r="DV392" s="71"/>
      <c r="DW392" s="71"/>
      <c r="DX392" s="71"/>
      <c r="DY392" s="71"/>
      <c r="DZ392" s="71"/>
      <c r="EA392" s="71"/>
      <c r="EB392" s="71"/>
      <c r="EC392" s="71"/>
      <c r="ED392" s="71"/>
      <c r="EE392" s="71"/>
      <c r="EF392" s="71"/>
      <c r="EG392" s="71"/>
      <c r="EH392" s="71"/>
      <c r="EI392" s="74"/>
      <c r="EJ392" s="74"/>
      <c r="EK392" s="74"/>
      <c r="EL392" s="74"/>
      <c r="EM392" s="74"/>
      <c r="EN392" s="74"/>
      <c r="EO392" s="74"/>
      <c r="EP392" s="74"/>
      <c r="EQ392" s="74"/>
      <c r="ER392" s="74"/>
      <c r="ES392" s="74"/>
      <c r="ET392" s="74"/>
      <c r="EU392" s="74"/>
      <c r="EV392" s="74"/>
      <c r="EW392" s="74"/>
      <c r="EX392" s="74"/>
      <c r="EY392" s="74"/>
      <c r="EZ392" s="74"/>
      <c r="FA392" s="74"/>
      <c r="FB392" s="74"/>
    </row>
    <row r="393" spans="2:158" s="69" customFormat="1" ht="12">
      <c r="B393" s="261"/>
      <c r="C393" s="77" t="s">
        <v>394</v>
      </c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2"/>
      <c r="P393" s="71"/>
      <c r="Q393" s="71"/>
      <c r="R393" s="71"/>
      <c r="S393" s="71"/>
      <c r="T393" s="71"/>
      <c r="U393" s="71"/>
      <c r="V393" s="71"/>
      <c r="W393" s="71"/>
      <c r="X393" s="71"/>
      <c r="Y393" s="73">
        <v>49</v>
      </c>
      <c r="Z393" s="73"/>
      <c r="AA393" s="73"/>
      <c r="AB393" s="73"/>
      <c r="AC393" s="73"/>
      <c r="AD393" s="73"/>
      <c r="AE393" s="73"/>
      <c r="AF393" s="447">
        <f t="shared" si="418"/>
        <v>108</v>
      </c>
      <c r="AG393" s="168"/>
      <c r="AH393" s="168"/>
      <c r="AI393" s="168"/>
      <c r="AJ393" s="168"/>
      <c r="AK393" s="168"/>
      <c r="AL393" s="168"/>
      <c r="AM393" s="168"/>
      <c r="AN393" s="168"/>
      <c r="AO393" s="168"/>
      <c r="AP393" s="168"/>
      <c r="AQ393" s="168"/>
      <c r="AR393" s="168"/>
      <c r="AS393" s="447">
        <f t="shared" si="416"/>
        <v>0</v>
      </c>
      <c r="AT393" s="462"/>
      <c r="AU393" s="450">
        <f t="shared" si="419"/>
        <v>0</v>
      </c>
      <c r="AV393" s="168"/>
      <c r="AW393" s="168"/>
      <c r="AX393" s="168"/>
      <c r="AY393" s="462"/>
      <c r="AZ393" s="168"/>
      <c r="BA393" s="462"/>
      <c r="BB393" s="447">
        <f t="shared" si="420"/>
        <v>0</v>
      </c>
      <c r="BC393" s="168"/>
      <c r="BD393" s="168"/>
      <c r="BE393" s="168"/>
      <c r="BF393" s="168"/>
      <c r="BG393" s="462"/>
      <c r="BH393" s="462"/>
      <c r="BI393" s="462"/>
      <c r="BJ393" s="462">
        <v>108</v>
      </c>
      <c r="BK393" s="462"/>
      <c r="BL393" s="450">
        <f t="shared" si="421"/>
        <v>0</v>
      </c>
      <c r="BM393" s="168"/>
      <c r="BN393" s="168"/>
      <c r="BO393" s="168"/>
      <c r="BP393" s="168"/>
      <c r="BQ393" s="462">
        <f t="shared" si="430"/>
        <v>108</v>
      </c>
      <c r="BR393" s="168"/>
      <c r="BS393" s="168"/>
      <c r="BT393" s="168"/>
      <c r="BU393" s="168"/>
      <c r="BV393" s="168"/>
      <c r="BW393" s="168"/>
      <c r="BX393" s="168"/>
      <c r="BY393" s="168"/>
      <c r="BZ393" s="168"/>
      <c r="CA393" s="168"/>
      <c r="CB393" s="168"/>
      <c r="CC393" s="168"/>
      <c r="CD393" s="168"/>
      <c r="CE393" s="168"/>
      <c r="CF393" s="168"/>
      <c r="CG393" s="168"/>
      <c r="CH393" s="168"/>
      <c r="CI393" s="168"/>
      <c r="CJ393" s="168"/>
      <c r="CK393" s="168"/>
      <c r="CL393" s="168"/>
      <c r="CM393" s="168"/>
      <c r="CN393" s="168"/>
      <c r="CO393" s="168"/>
      <c r="CP393" s="571">
        <f t="shared" si="417"/>
        <v>0</v>
      </c>
      <c r="CQ393" s="168"/>
      <c r="CR393" s="168"/>
      <c r="CS393" s="168"/>
      <c r="CT393" s="168"/>
      <c r="CU393" s="168"/>
      <c r="CV393" s="168"/>
      <c r="CW393" s="168"/>
      <c r="CX393" s="168"/>
      <c r="CY393" s="168"/>
      <c r="CZ393" s="71"/>
      <c r="DA393" s="71"/>
      <c r="DB393" s="190">
        <f t="shared" si="425"/>
        <v>0</v>
      </c>
      <c r="DC393" s="71">
        <f t="shared" si="426"/>
        <v>0</v>
      </c>
      <c r="DD393" s="71"/>
      <c r="DE393" s="71"/>
      <c r="DF393" s="71"/>
      <c r="DG393" s="190">
        <f t="shared" si="427"/>
        <v>0</v>
      </c>
      <c r="DH393" s="71">
        <f t="shared" si="428"/>
        <v>0</v>
      </c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1"/>
      <c r="DW393" s="71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4"/>
      <c r="EJ393" s="74"/>
      <c r="EK393" s="74"/>
      <c r="EL393" s="74"/>
      <c r="EM393" s="74"/>
      <c r="EN393" s="74"/>
      <c r="EO393" s="74"/>
      <c r="EP393" s="74"/>
      <c r="EQ393" s="74"/>
      <c r="ER393" s="74"/>
      <c r="ES393" s="74"/>
      <c r="ET393" s="74"/>
      <c r="EU393" s="74"/>
      <c r="EV393" s="74"/>
      <c r="EW393" s="74"/>
      <c r="EX393" s="74"/>
      <c r="EY393" s="74"/>
      <c r="EZ393" s="74"/>
      <c r="FA393" s="74"/>
      <c r="FB393" s="74"/>
    </row>
    <row r="394" spans="2:158" s="69" customFormat="1" ht="12">
      <c r="B394" s="261"/>
      <c r="C394" s="77" t="s">
        <v>395</v>
      </c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2"/>
      <c r="P394" s="71"/>
      <c r="Q394" s="71"/>
      <c r="R394" s="71"/>
      <c r="S394" s="71"/>
      <c r="T394" s="71"/>
      <c r="U394" s="71"/>
      <c r="V394" s="71"/>
      <c r="W394" s="71"/>
      <c r="X394" s="71"/>
      <c r="Y394" s="73">
        <v>196</v>
      </c>
      <c r="Z394" s="73"/>
      <c r="AA394" s="73"/>
      <c r="AB394" s="73"/>
      <c r="AC394" s="73"/>
      <c r="AD394" s="73"/>
      <c r="AE394" s="73"/>
      <c r="AF394" s="447">
        <f t="shared" si="418"/>
        <v>178</v>
      </c>
      <c r="AG394" s="168"/>
      <c r="AH394" s="168"/>
      <c r="AI394" s="168"/>
      <c r="AJ394" s="168"/>
      <c r="AK394" s="168"/>
      <c r="AL394" s="168"/>
      <c r="AM394" s="168"/>
      <c r="AN394" s="168"/>
      <c r="AO394" s="168"/>
      <c r="AP394" s="168"/>
      <c r="AQ394" s="168"/>
      <c r="AR394" s="168"/>
      <c r="AS394" s="447">
        <f t="shared" si="416"/>
        <v>0</v>
      </c>
      <c r="AT394" s="462"/>
      <c r="AU394" s="450">
        <f t="shared" si="419"/>
        <v>0</v>
      </c>
      <c r="AV394" s="168"/>
      <c r="AW394" s="168"/>
      <c r="AX394" s="168"/>
      <c r="AY394" s="462"/>
      <c r="AZ394" s="168"/>
      <c r="BA394" s="462"/>
      <c r="BB394" s="447">
        <f t="shared" si="420"/>
        <v>0</v>
      </c>
      <c r="BC394" s="168"/>
      <c r="BD394" s="168"/>
      <c r="BE394" s="168"/>
      <c r="BF394" s="168"/>
      <c r="BG394" s="462"/>
      <c r="BH394" s="462"/>
      <c r="BI394" s="462"/>
      <c r="BJ394" s="462">
        <v>178</v>
      </c>
      <c r="BK394" s="462"/>
      <c r="BL394" s="450">
        <f t="shared" si="421"/>
        <v>0</v>
      </c>
      <c r="BM394" s="168"/>
      <c r="BN394" s="168"/>
      <c r="BO394" s="168"/>
      <c r="BP394" s="168"/>
      <c r="BQ394" s="462">
        <f t="shared" si="430"/>
        <v>178</v>
      </c>
      <c r="BR394" s="168"/>
      <c r="BS394" s="168"/>
      <c r="BT394" s="168"/>
      <c r="BU394" s="168"/>
      <c r="BV394" s="168"/>
      <c r="BW394" s="168"/>
      <c r="BX394" s="168"/>
      <c r="BY394" s="168"/>
      <c r="BZ394" s="168"/>
      <c r="CA394" s="168"/>
      <c r="CB394" s="168"/>
      <c r="CC394" s="168"/>
      <c r="CD394" s="168"/>
      <c r="CE394" s="168"/>
      <c r="CF394" s="168"/>
      <c r="CG394" s="168"/>
      <c r="CH394" s="168"/>
      <c r="CI394" s="168"/>
      <c r="CJ394" s="168"/>
      <c r="CK394" s="168"/>
      <c r="CL394" s="168"/>
      <c r="CM394" s="168"/>
      <c r="CN394" s="168"/>
      <c r="CO394" s="168"/>
      <c r="CP394" s="571">
        <f t="shared" si="417"/>
        <v>0</v>
      </c>
      <c r="CQ394" s="168"/>
      <c r="CR394" s="168"/>
      <c r="CS394" s="168"/>
      <c r="CT394" s="168"/>
      <c r="CU394" s="168"/>
      <c r="CV394" s="168"/>
      <c r="CW394" s="168"/>
      <c r="CX394" s="168"/>
      <c r="CY394" s="168"/>
      <c r="CZ394" s="71"/>
      <c r="DA394" s="71"/>
      <c r="DB394" s="190">
        <f t="shared" si="425"/>
        <v>0</v>
      </c>
      <c r="DC394" s="71">
        <f t="shared" si="426"/>
        <v>0</v>
      </c>
      <c r="DD394" s="71"/>
      <c r="DE394" s="71"/>
      <c r="DF394" s="71"/>
      <c r="DG394" s="190">
        <f t="shared" si="427"/>
        <v>0</v>
      </c>
      <c r="DH394" s="71">
        <f t="shared" si="428"/>
        <v>0</v>
      </c>
      <c r="DI394" s="71"/>
      <c r="DJ394" s="71"/>
      <c r="DK394" s="71"/>
      <c r="DL394" s="71"/>
      <c r="DM394" s="71"/>
      <c r="DN394" s="71"/>
      <c r="DO394" s="71"/>
      <c r="DP394" s="71"/>
      <c r="DQ394" s="71"/>
      <c r="DR394" s="71"/>
      <c r="DS394" s="71"/>
      <c r="DT394" s="71"/>
      <c r="DU394" s="71"/>
      <c r="DV394" s="71"/>
      <c r="DW394" s="71"/>
      <c r="DX394" s="71"/>
      <c r="DY394" s="71"/>
      <c r="DZ394" s="71"/>
      <c r="EA394" s="71"/>
      <c r="EB394" s="71"/>
      <c r="EC394" s="71"/>
      <c r="ED394" s="71"/>
      <c r="EE394" s="71"/>
      <c r="EF394" s="71"/>
      <c r="EG394" s="71"/>
      <c r="EH394" s="71"/>
      <c r="EI394" s="74"/>
      <c r="EJ394" s="74"/>
      <c r="EK394" s="74"/>
      <c r="EL394" s="74"/>
      <c r="EM394" s="74"/>
      <c r="EN394" s="74"/>
      <c r="EO394" s="74"/>
      <c r="EP394" s="74"/>
      <c r="EQ394" s="74"/>
      <c r="ER394" s="74"/>
      <c r="ES394" s="74"/>
      <c r="ET394" s="74"/>
      <c r="EU394" s="74"/>
      <c r="EV394" s="74"/>
      <c r="EW394" s="74"/>
      <c r="EX394" s="74"/>
      <c r="EY394" s="74"/>
      <c r="EZ394" s="74"/>
      <c r="FA394" s="74"/>
      <c r="FB394" s="74"/>
    </row>
    <row r="395" spans="2:158" s="69" customFormat="1" ht="12">
      <c r="B395" s="261"/>
      <c r="C395" s="77" t="s">
        <v>396</v>
      </c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2"/>
      <c r="P395" s="71"/>
      <c r="Q395" s="71"/>
      <c r="R395" s="71"/>
      <c r="S395" s="71"/>
      <c r="T395" s="71"/>
      <c r="U395" s="71"/>
      <c r="V395" s="71"/>
      <c r="W395" s="71"/>
      <c r="X395" s="71"/>
      <c r="Y395" s="73">
        <v>58</v>
      </c>
      <c r="Z395" s="73"/>
      <c r="AA395" s="73"/>
      <c r="AB395" s="73"/>
      <c r="AC395" s="73"/>
      <c r="AD395" s="73"/>
      <c r="AE395" s="73"/>
      <c r="AF395" s="447">
        <f t="shared" si="418"/>
        <v>186</v>
      </c>
      <c r="AG395" s="168"/>
      <c r="AH395" s="168"/>
      <c r="AI395" s="168"/>
      <c r="AJ395" s="168"/>
      <c r="AK395" s="168"/>
      <c r="AL395" s="168"/>
      <c r="AM395" s="168"/>
      <c r="AN395" s="168"/>
      <c r="AO395" s="168"/>
      <c r="AP395" s="168"/>
      <c r="AQ395" s="168"/>
      <c r="AR395" s="168"/>
      <c r="AS395" s="447">
        <f t="shared" si="416"/>
        <v>0</v>
      </c>
      <c r="AT395" s="462"/>
      <c r="AU395" s="450">
        <f t="shared" si="419"/>
        <v>0</v>
      </c>
      <c r="AV395" s="168"/>
      <c r="AW395" s="168"/>
      <c r="AX395" s="168"/>
      <c r="AY395" s="462"/>
      <c r="AZ395" s="168"/>
      <c r="BA395" s="462"/>
      <c r="BB395" s="447">
        <f t="shared" si="420"/>
        <v>0</v>
      </c>
      <c r="BC395" s="168"/>
      <c r="BD395" s="168"/>
      <c r="BE395" s="168"/>
      <c r="BF395" s="168"/>
      <c r="BG395" s="462"/>
      <c r="BH395" s="462"/>
      <c r="BI395" s="462"/>
      <c r="BJ395" s="462">
        <v>48</v>
      </c>
      <c r="BK395" s="462"/>
      <c r="BL395" s="450">
        <f t="shared" si="421"/>
        <v>138</v>
      </c>
      <c r="BM395" s="168"/>
      <c r="BN395" s="168"/>
      <c r="BO395" s="168"/>
      <c r="BP395" s="168">
        <v>138</v>
      </c>
      <c r="BQ395" s="462">
        <f t="shared" si="430"/>
        <v>186</v>
      </c>
      <c r="BR395" s="168"/>
      <c r="BS395" s="168"/>
      <c r="BT395" s="168"/>
      <c r="BU395" s="168"/>
      <c r="BV395" s="168"/>
      <c r="BW395" s="168"/>
      <c r="BX395" s="168"/>
      <c r="BY395" s="168"/>
      <c r="BZ395" s="168"/>
      <c r="CA395" s="168"/>
      <c r="CB395" s="168"/>
      <c r="CC395" s="168"/>
      <c r="CD395" s="168"/>
      <c r="CE395" s="168"/>
      <c r="CF395" s="168"/>
      <c r="CG395" s="168"/>
      <c r="CH395" s="168"/>
      <c r="CI395" s="168"/>
      <c r="CJ395" s="168"/>
      <c r="CK395" s="168"/>
      <c r="CL395" s="168"/>
      <c r="CM395" s="168"/>
      <c r="CN395" s="168"/>
      <c r="CO395" s="168"/>
      <c r="CP395" s="571">
        <f t="shared" si="417"/>
        <v>0</v>
      </c>
      <c r="CQ395" s="168"/>
      <c r="CR395" s="168"/>
      <c r="CS395" s="168"/>
      <c r="CT395" s="168"/>
      <c r="CU395" s="168"/>
      <c r="CV395" s="168"/>
      <c r="CW395" s="168"/>
      <c r="CX395" s="168"/>
      <c r="CY395" s="168"/>
      <c r="CZ395" s="71"/>
      <c r="DA395" s="71"/>
      <c r="DB395" s="190">
        <f t="shared" si="425"/>
        <v>0</v>
      </c>
      <c r="DC395" s="71">
        <f t="shared" si="426"/>
        <v>0</v>
      </c>
      <c r="DD395" s="71"/>
      <c r="DE395" s="71"/>
      <c r="DF395" s="71"/>
      <c r="DG395" s="190">
        <f t="shared" si="427"/>
        <v>0</v>
      </c>
      <c r="DH395" s="71">
        <f t="shared" si="428"/>
        <v>0</v>
      </c>
      <c r="DI395" s="71"/>
      <c r="DJ395" s="71"/>
      <c r="DK395" s="71"/>
      <c r="DL395" s="71"/>
      <c r="DM395" s="71"/>
      <c r="DN395" s="71"/>
      <c r="DO395" s="71"/>
      <c r="DP395" s="71"/>
      <c r="DQ395" s="71"/>
      <c r="DR395" s="71"/>
      <c r="DS395" s="71"/>
      <c r="DT395" s="71"/>
      <c r="DU395" s="71"/>
      <c r="DV395" s="71"/>
      <c r="DW395" s="71"/>
      <c r="DX395" s="71"/>
      <c r="DY395" s="71"/>
      <c r="DZ395" s="71"/>
      <c r="EA395" s="71"/>
      <c r="EB395" s="71"/>
      <c r="EC395" s="71"/>
      <c r="ED395" s="71"/>
      <c r="EE395" s="71"/>
      <c r="EF395" s="71"/>
      <c r="EG395" s="71"/>
      <c r="EH395" s="71"/>
      <c r="EI395" s="74"/>
      <c r="EJ395" s="74"/>
      <c r="EK395" s="74"/>
      <c r="EL395" s="74"/>
      <c r="EM395" s="74"/>
      <c r="EN395" s="74"/>
      <c r="EO395" s="74"/>
      <c r="EP395" s="74"/>
      <c r="EQ395" s="74"/>
      <c r="ER395" s="74"/>
      <c r="ES395" s="74"/>
      <c r="ET395" s="74"/>
      <c r="EU395" s="74"/>
      <c r="EV395" s="74"/>
      <c r="EW395" s="74"/>
      <c r="EX395" s="74"/>
      <c r="EY395" s="74"/>
      <c r="EZ395" s="74"/>
      <c r="FA395" s="74"/>
      <c r="FB395" s="74"/>
    </row>
    <row r="396" spans="2:158" s="69" customFormat="1" ht="12">
      <c r="B396" s="261"/>
      <c r="C396" s="77" t="s">
        <v>397</v>
      </c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2"/>
      <c r="P396" s="71"/>
      <c r="Q396" s="71"/>
      <c r="R396" s="71"/>
      <c r="S396" s="71"/>
      <c r="T396" s="71"/>
      <c r="U396" s="71"/>
      <c r="V396" s="71"/>
      <c r="W396" s="71"/>
      <c r="X396" s="71"/>
      <c r="Y396" s="73">
        <v>64</v>
      </c>
      <c r="Z396" s="73"/>
      <c r="AA396" s="73"/>
      <c r="AB396" s="73"/>
      <c r="AC396" s="73"/>
      <c r="AD396" s="73"/>
      <c r="AE396" s="73"/>
      <c r="AF396" s="447">
        <f t="shared" si="418"/>
        <v>138</v>
      </c>
      <c r="AG396" s="168"/>
      <c r="AH396" s="168"/>
      <c r="AI396" s="168"/>
      <c r="AJ396" s="168"/>
      <c r="AK396" s="168"/>
      <c r="AL396" s="168"/>
      <c r="AM396" s="168"/>
      <c r="AN396" s="168"/>
      <c r="AO396" s="168"/>
      <c r="AP396" s="168"/>
      <c r="AQ396" s="168"/>
      <c r="AR396" s="168"/>
      <c r="AS396" s="447">
        <f t="shared" si="416"/>
        <v>0</v>
      </c>
      <c r="AT396" s="462"/>
      <c r="AU396" s="450">
        <f t="shared" si="419"/>
        <v>0</v>
      </c>
      <c r="AV396" s="168"/>
      <c r="AW396" s="168"/>
      <c r="AX396" s="168"/>
      <c r="AY396" s="462"/>
      <c r="AZ396" s="168"/>
      <c r="BA396" s="462"/>
      <c r="BB396" s="447">
        <f t="shared" si="420"/>
        <v>0</v>
      </c>
      <c r="BC396" s="168"/>
      <c r="BD396" s="168"/>
      <c r="BE396" s="168"/>
      <c r="BF396" s="168"/>
      <c r="BG396" s="462"/>
      <c r="BH396" s="462"/>
      <c r="BI396" s="462"/>
      <c r="BJ396" s="462">
        <v>138</v>
      </c>
      <c r="BK396" s="462"/>
      <c r="BL396" s="450">
        <f t="shared" si="421"/>
        <v>0</v>
      </c>
      <c r="BM396" s="168"/>
      <c r="BN396" s="168"/>
      <c r="BO396" s="168"/>
      <c r="BP396" s="168"/>
      <c r="BQ396" s="462">
        <f t="shared" si="430"/>
        <v>138</v>
      </c>
      <c r="BR396" s="168"/>
      <c r="BS396" s="168"/>
      <c r="BT396" s="168"/>
      <c r="BU396" s="168"/>
      <c r="BV396" s="168"/>
      <c r="BW396" s="168"/>
      <c r="BX396" s="168"/>
      <c r="BY396" s="168"/>
      <c r="BZ396" s="168"/>
      <c r="CA396" s="168"/>
      <c r="CB396" s="168"/>
      <c r="CC396" s="168"/>
      <c r="CD396" s="168"/>
      <c r="CE396" s="168"/>
      <c r="CF396" s="168"/>
      <c r="CG396" s="168"/>
      <c r="CH396" s="168"/>
      <c r="CI396" s="168"/>
      <c r="CJ396" s="168"/>
      <c r="CK396" s="168"/>
      <c r="CL396" s="168"/>
      <c r="CM396" s="168"/>
      <c r="CN396" s="168"/>
      <c r="CO396" s="168"/>
      <c r="CP396" s="571">
        <f t="shared" si="417"/>
        <v>0</v>
      </c>
      <c r="CQ396" s="168"/>
      <c r="CR396" s="168"/>
      <c r="CS396" s="168"/>
      <c r="CT396" s="168"/>
      <c r="CU396" s="168"/>
      <c r="CV396" s="168"/>
      <c r="CW396" s="168"/>
      <c r="CX396" s="168"/>
      <c r="CY396" s="168"/>
      <c r="CZ396" s="71"/>
      <c r="DA396" s="71"/>
      <c r="DB396" s="190">
        <f t="shared" si="425"/>
        <v>0</v>
      </c>
      <c r="DC396" s="71">
        <f t="shared" si="426"/>
        <v>0</v>
      </c>
      <c r="DD396" s="71"/>
      <c r="DE396" s="71"/>
      <c r="DF396" s="71"/>
      <c r="DG396" s="190">
        <f t="shared" si="427"/>
        <v>0</v>
      </c>
      <c r="DH396" s="71">
        <f t="shared" si="428"/>
        <v>0</v>
      </c>
      <c r="DI396" s="71"/>
      <c r="DJ396" s="71"/>
      <c r="DK396" s="71"/>
      <c r="DL396" s="71"/>
      <c r="DM396" s="71"/>
      <c r="DN396" s="71"/>
      <c r="DO396" s="71"/>
      <c r="DP396" s="71"/>
      <c r="DQ396" s="71"/>
      <c r="DR396" s="71"/>
      <c r="DS396" s="71"/>
      <c r="DT396" s="71"/>
      <c r="DU396" s="71"/>
      <c r="DV396" s="71"/>
      <c r="DW396" s="71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4"/>
      <c r="EJ396" s="74"/>
      <c r="EK396" s="74"/>
      <c r="EL396" s="74"/>
      <c r="EM396" s="74"/>
      <c r="EN396" s="74"/>
      <c r="EO396" s="74"/>
      <c r="EP396" s="74"/>
      <c r="EQ396" s="74"/>
      <c r="ER396" s="74"/>
      <c r="ES396" s="74"/>
      <c r="ET396" s="74"/>
      <c r="EU396" s="74"/>
      <c r="EV396" s="74"/>
      <c r="EW396" s="74"/>
      <c r="EX396" s="74"/>
      <c r="EY396" s="74"/>
      <c r="EZ396" s="74"/>
      <c r="FA396" s="74"/>
      <c r="FB396" s="74"/>
    </row>
    <row r="397" spans="2:158" s="69" customFormat="1" ht="12">
      <c r="B397" s="261"/>
      <c r="C397" s="77" t="s">
        <v>398</v>
      </c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2"/>
      <c r="P397" s="71"/>
      <c r="Q397" s="71"/>
      <c r="R397" s="71"/>
      <c r="S397" s="71"/>
      <c r="T397" s="71"/>
      <c r="U397" s="71"/>
      <c r="V397" s="71"/>
      <c r="W397" s="71"/>
      <c r="X397" s="71"/>
      <c r="Y397" s="73">
        <v>326</v>
      </c>
      <c r="Z397" s="73"/>
      <c r="AA397" s="73"/>
      <c r="AB397" s="73"/>
      <c r="AC397" s="73"/>
      <c r="AD397" s="73"/>
      <c r="AE397" s="73"/>
      <c r="AF397" s="447">
        <f>SUM(AS397:AU397,AY397,BA397:BB397,BG397:BL397)</f>
        <v>216</v>
      </c>
      <c r="AG397" s="168"/>
      <c r="AH397" s="168"/>
      <c r="AI397" s="168"/>
      <c r="AJ397" s="168"/>
      <c r="AK397" s="168"/>
      <c r="AL397" s="168"/>
      <c r="AM397" s="168"/>
      <c r="AN397" s="168"/>
      <c r="AO397" s="168"/>
      <c r="AP397" s="168"/>
      <c r="AQ397" s="168"/>
      <c r="AR397" s="168"/>
      <c r="AS397" s="447">
        <f t="shared" si="416"/>
        <v>0</v>
      </c>
      <c r="AT397" s="462"/>
      <c r="AU397" s="450">
        <f t="shared" si="419"/>
        <v>0</v>
      </c>
      <c r="AV397" s="168"/>
      <c r="AW397" s="168"/>
      <c r="AX397" s="168"/>
      <c r="AY397" s="462"/>
      <c r="AZ397" s="168"/>
      <c r="BA397" s="462"/>
      <c r="BB397" s="447">
        <f t="shared" si="420"/>
        <v>0</v>
      </c>
      <c r="BC397" s="168"/>
      <c r="BD397" s="168"/>
      <c r="BE397" s="168"/>
      <c r="BF397" s="168"/>
      <c r="BG397" s="462"/>
      <c r="BH397" s="462"/>
      <c r="BI397" s="462">
        <v>2</v>
      </c>
      <c r="BJ397" s="462">
        <v>211</v>
      </c>
      <c r="BK397" s="462"/>
      <c r="BL397" s="450">
        <f t="shared" si="421"/>
        <v>3</v>
      </c>
      <c r="BM397" s="168"/>
      <c r="BN397" s="168"/>
      <c r="BO397" s="168"/>
      <c r="BP397" s="168">
        <v>3</v>
      </c>
      <c r="BQ397" s="462">
        <f t="shared" si="430"/>
        <v>216</v>
      </c>
      <c r="BR397" s="168"/>
      <c r="BS397" s="168"/>
      <c r="BT397" s="168"/>
      <c r="BU397" s="168"/>
      <c r="BV397" s="168"/>
      <c r="BW397" s="168"/>
      <c r="BX397" s="168"/>
      <c r="BY397" s="168"/>
      <c r="BZ397" s="168"/>
      <c r="CA397" s="168"/>
      <c r="CB397" s="168"/>
      <c r="CC397" s="168"/>
      <c r="CD397" s="168"/>
      <c r="CE397" s="168"/>
      <c r="CF397" s="168"/>
      <c r="CG397" s="168"/>
      <c r="CH397" s="168"/>
      <c r="CI397" s="168"/>
      <c r="CJ397" s="168"/>
      <c r="CK397" s="168"/>
      <c r="CL397" s="168"/>
      <c r="CM397" s="168"/>
      <c r="CN397" s="168"/>
      <c r="CO397" s="168"/>
      <c r="CP397" s="571">
        <f t="shared" si="417"/>
        <v>0</v>
      </c>
      <c r="CQ397" s="168"/>
      <c r="CR397" s="168"/>
      <c r="CS397" s="168"/>
      <c r="CT397" s="168"/>
      <c r="CU397" s="168"/>
      <c r="CV397" s="168"/>
      <c r="CW397" s="168"/>
      <c r="CX397" s="168"/>
      <c r="CY397" s="168"/>
      <c r="CZ397" s="71"/>
      <c r="DA397" s="71"/>
      <c r="DB397" s="190">
        <f t="shared" si="425"/>
        <v>0</v>
      </c>
      <c r="DC397" s="71">
        <f t="shared" si="426"/>
        <v>0</v>
      </c>
      <c r="DD397" s="71"/>
      <c r="DE397" s="71"/>
      <c r="DF397" s="71"/>
      <c r="DG397" s="190">
        <f t="shared" si="427"/>
        <v>0</v>
      </c>
      <c r="DH397" s="71">
        <f t="shared" si="428"/>
        <v>0</v>
      </c>
      <c r="DI397" s="71"/>
      <c r="DJ397" s="71"/>
      <c r="DK397" s="71"/>
      <c r="DL397" s="71"/>
      <c r="DM397" s="71"/>
      <c r="DN397" s="71"/>
      <c r="DO397" s="71"/>
      <c r="DP397" s="71"/>
      <c r="DQ397" s="71"/>
      <c r="DR397" s="71"/>
      <c r="DS397" s="71"/>
      <c r="DT397" s="71"/>
      <c r="DU397" s="71"/>
      <c r="DV397" s="71"/>
      <c r="DW397" s="71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4"/>
      <c r="EJ397" s="74"/>
      <c r="EK397" s="74"/>
      <c r="EL397" s="74"/>
      <c r="EM397" s="74"/>
      <c r="EN397" s="74"/>
      <c r="EO397" s="74"/>
      <c r="EP397" s="74"/>
      <c r="EQ397" s="74"/>
      <c r="ER397" s="74"/>
      <c r="ES397" s="74"/>
      <c r="ET397" s="74"/>
      <c r="EU397" s="74"/>
      <c r="EV397" s="74"/>
      <c r="EW397" s="74"/>
      <c r="EX397" s="74"/>
      <c r="EY397" s="74"/>
      <c r="EZ397" s="74"/>
      <c r="FA397" s="74"/>
      <c r="FB397" s="74"/>
    </row>
    <row r="398" spans="2:158" s="69" customFormat="1" ht="12">
      <c r="B398" s="313"/>
      <c r="C398" s="182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2"/>
      <c r="P398" s="71"/>
      <c r="Q398" s="71"/>
      <c r="R398" s="71"/>
      <c r="S398" s="71"/>
      <c r="T398" s="71"/>
      <c r="U398" s="71"/>
      <c r="V398" s="71"/>
      <c r="W398" s="71"/>
      <c r="X398" s="71"/>
      <c r="Y398" s="73"/>
      <c r="Z398" s="73"/>
      <c r="AA398" s="73"/>
      <c r="AB398" s="73"/>
      <c r="AC398" s="73"/>
      <c r="AD398" s="73"/>
      <c r="AE398" s="73"/>
      <c r="AF398" s="447"/>
      <c r="AG398" s="168"/>
      <c r="AH398" s="168"/>
      <c r="AI398" s="168"/>
      <c r="AJ398" s="168"/>
      <c r="AK398" s="168"/>
      <c r="AL398" s="168"/>
      <c r="AM398" s="168"/>
      <c r="AN398" s="168"/>
      <c r="AO398" s="168"/>
      <c r="AP398" s="168"/>
      <c r="AQ398" s="168"/>
      <c r="AR398" s="168"/>
      <c r="AS398" s="447"/>
      <c r="AT398" s="462"/>
      <c r="AU398" s="450"/>
      <c r="AV398" s="168"/>
      <c r="AW398" s="168"/>
      <c r="AX398" s="168"/>
      <c r="AY398" s="462"/>
      <c r="AZ398" s="168"/>
      <c r="BA398" s="462"/>
      <c r="BB398" s="447"/>
      <c r="BC398" s="168"/>
      <c r="BD398" s="168"/>
      <c r="BE398" s="168"/>
      <c r="BF398" s="168"/>
      <c r="BG398" s="462"/>
      <c r="BH398" s="462"/>
      <c r="BI398" s="462"/>
      <c r="BJ398" s="462"/>
      <c r="BK398" s="462"/>
      <c r="BL398" s="450"/>
      <c r="BM398" s="168"/>
      <c r="BN398" s="168"/>
      <c r="BO398" s="168"/>
      <c r="BP398" s="168"/>
      <c r="BQ398" s="462"/>
      <c r="BR398" s="168"/>
      <c r="BS398" s="168"/>
      <c r="BT398" s="168"/>
      <c r="BU398" s="168"/>
      <c r="BV398" s="168"/>
      <c r="BW398" s="168"/>
      <c r="BX398" s="168"/>
      <c r="BY398" s="168"/>
      <c r="BZ398" s="168"/>
      <c r="CA398" s="168"/>
      <c r="CB398" s="168"/>
      <c r="CC398" s="168"/>
      <c r="CD398" s="168"/>
      <c r="CE398" s="168"/>
      <c r="CF398" s="168"/>
      <c r="CG398" s="168"/>
      <c r="CH398" s="168"/>
      <c r="CI398" s="168"/>
      <c r="CJ398" s="168"/>
      <c r="CK398" s="168"/>
      <c r="CL398" s="168"/>
      <c r="CM398" s="168"/>
      <c r="CN398" s="168"/>
      <c r="CO398" s="168"/>
      <c r="CP398" s="571"/>
      <c r="CQ398" s="168"/>
      <c r="CR398" s="168"/>
      <c r="CS398" s="168"/>
      <c r="CT398" s="168"/>
      <c r="CU398" s="168"/>
      <c r="CV398" s="168"/>
      <c r="CW398" s="168"/>
      <c r="CX398" s="168"/>
      <c r="CY398" s="168"/>
      <c r="CZ398" s="71"/>
      <c r="DA398" s="71"/>
      <c r="DB398" s="190"/>
      <c r="DC398" s="71"/>
      <c r="DD398" s="71"/>
      <c r="DE398" s="71"/>
      <c r="DF398" s="71"/>
      <c r="DG398" s="190"/>
      <c r="DH398" s="71"/>
      <c r="DI398" s="71"/>
      <c r="DJ398" s="71"/>
      <c r="DK398" s="71"/>
      <c r="DL398" s="71"/>
      <c r="DM398" s="71"/>
      <c r="DN398" s="71"/>
      <c r="DO398" s="71"/>
      <c r="DP398" s="71"/>
      <c r="DQ398" s="71"/>
      <c r="DR398" s="71"/>
      <c r="DS398" s="71"/>
      <c r="DT398" s="71"/>
      <c r="DU398" s="71"/>
      <c r="DV398" s="71"/>
      <c r="DW398" s="71"/>
      <c r="DX398" s="71"/>
      <c r="DY398" s="71"/>
      <c r="DZ398" s="71"/>
      <c r="EA398" s="71"/>
      <c r="EB398" s="71"/>
      <c r="EC398" s="71"/>
      <c r="ED398" s="71"/>
      <c r="EE398" s="71"/>
      <c r="EF398" s="71"/>
      <c r="EG398" s="71"/>
      <c r="EH398" s="71"/>
      <c r="EI398" s="74"/>
      <c r="EJ398" s="74"/>
      <c r="EK398" s="74"/>
      <c r="EL398" s="74"/>
      <c r="EM398" s="74"/>
      <c r="EN398" s="74"/>
      <c r="EO398" s="74"/>
      <c r="EP398" s="74"/>
      <c r="EQ398" s="74"/>
      <c r="ER398" s="74"/>
      <c r="ES398" s="74"/>
      <c r="ET398" s="74"/>
      <c r="EU398" s="74"/>
      <c r="EV398" s="74"/>
      <c r="EW398" s="74"/>
      <c r="EX398" s="74"/>
      <c r="EY398" s="74"/>
      <c r="EZ398" s="74"/>
      <c r="FA398" s="74"/>
      <c r="FB398" s="74"/>
    </row>
    <row r="399" spans="2:158" s="180" customFormat="1" ht="37.5" customHeight="1">
      <c r="B399" s="725" t="s">
        <v>444</v>
      </c>
      <c r="C399" s="723" t="s">
        <v>445</v>
      </c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178"/>
      <c r="P399" s="81"/>
      <c r="Q399" s="81"/>
      <c r="R399" s="81"/>
      <c r="S399" s="81"/>
      <c r="T399" s="81"/>
      <c r="U399" s="81"/>
      <c r="V399" s="81"/>
      <c r="W399" s="81"/>
      <c r="X399" s="81"/>
      <c r="Y399" s="81">
        <f>SUM(Y415,Y431)</f>
        <v>10080</v>
      </c>
      <c r="Z399" s="81">
        <f t="shared" ref="Z399:BP399" si="431">SUM(Z415,Z431)</f>
        <v>0</v>
      </c>
      <c r="AA399" s="81">
        <f t="shared" si="431"/>
        <v>0</v>
      </c>
      <c r="AB399" s="81">
        <f t="shared" si="431"/>
        <v>0</v>
      </c>
      <c r="AC399" s="81">
        <f t="shared" si="431"/>
        <v>0</v>
      </c>
      <c r="AD399" s="81">
        <f t="shared" si="431"/>
        <v>0</v>
      </c>
      <c r="AE399" s="81">
        <f t="shared" si="431"/>
        <v>0</v>
      </c>
      <c r="AF399" s="447">
        <f t="shared" si="418"/>
        <v>9.5999999999999979</v>
      </c>
      <c r="AG399" s="81">
        <f>SUM(AG415,AG431)</f>
        <v>0</v>
      </c>
      <c r="AH399" s="81">
        <f t="shared" si="431"/>
        <v>0</v>
      </c>
      <c r="AI399" s="81">
        <f t="shared" si="431"/>
        <v>0</v>
      </c>
      <c r="AJ399" s="81">
        <f t="shared" si="431"/>
        <v>0</v>
      </c>
      <c r="AK399" s="81">
        <f t="shared" si="431"/>
        <v>0</v>
      </c>
      <c r="AL399" s="81">
        <f t="shared" si="431"/>
        <v>0</v>
      </c>
      <c r="AM399" s="81">
        <f t="shared" si="431"/>
        <v>0</v>
      </c>
      <c r="AN399" s="81">
        <f t="shared" si="431"/>
        <v>0</v>
      </c>
      <c r="AO399" s="81">
        <f t="shared" si="431"/>
        <v>0.79999999999999993</v>
      </c>
      <c r="AP399" s="81">
        <f t="shared" si="431"/>
        <v>0.1</v>
      </c>
      <c r="AQ399" s="81">
        <f t="shared" si="431"/>
        <v>0</v>
      </c>
      <c r="AR399" s="81">
        <f t="shared" si="431"/>
        <v>0</v>
      </c>
      <c r="AS399" s="450">
        <f t="shared" si="431"/>
        <v>0.79999999999999993</v>
      </c>
      <c r="AT399" s="450">
        <f t="shared" si="431"/>
        <v>0</v>
      </c>
      <c r="AU399" s="450">
        <f t="shared" si="431"/>
        <v>0</v>
      </c>
      <c r="AV399" s="81">
        <f t="shared" si="431"/>
        <v>0</v>
      </c>
      <c r="AW399" s="81">
        <f t="shared" si="431"/>
        <v>0</v>
      </c>
      <c r="AX399" s="81">
        <f t="shared" si="431"/>
        <v>0</v>
      </c>
      <c r="AY399" s="450">
        <f t="shared" si="431"/>
        <v>0</v>
      </c>
      <c r="AZ399" s="81">
        <f t="shared" si="431"/>
        <v>0</v>
      </c>
      <c r="BA399" s="450">
        <f t="shared" si="431"/>
        <v>0</v>
      </c>
      <c r="BB399" s="450">
        <f t="shared" si="431"/>
        <v>0.5</v>
      </c>
      <c r="BC399" s="81">
        <f t="shared" si="431"/>
        <v>0</v>
      </c>
      <c r="BD399" s="81">
        <f t="shared" si="431"/>
        <v>0.4</v>
      </c>
      <c r="BE399" s="81">
        <f t="shared" si="431"/>
        <v>0.4</v>
      </c>
      <c r="BF399" s="81">
        <f t="shared" si="431"/>
        <v>0.1</v>
      </c>
      <c r="BG399" s="450">
        <f t="shared" si="431"/>
        <v>0</v>
      </c>
      <c r="BH399" s="450">
        <f t="shared" si="431"/>
        <v>0</v>
      </c>
      <c r="BI399" s="450">
        <f t="shared" si="431"/>
        <v>0</v>
      </c>
      <c r="BJ399" s="450">
        <f t="shared" si="431"/>
        <v>7.4</v>
      </c>
      <c r="BK399" s="450">
        <f t="shared" si="431"/>
        <v>0.2</v>
      </c>
      <c r="BL399" s="450">
        <f t="shared" si="421"/>
        <v>0.7</v>
      </c>
      <c r="BM399" s="81">
        <f t="shared" si="431"/>
        <v>0</v>
      </c>
      <c r="BN399" s="81">
        <f t="shared" si="431"/>
        <v>0</v>
      </c>
      <c r="BO399" s="81">
        <f t="shared" si="431"/>
        <v>0</v>
      </c>
      <c r="BP399" s="81">
        <f t="shared" si="431"/>
        <v>0.7</v>
      </c>
      <c r="BQ399" s="450">
        <f t="shared" si="430"/>
        <v>8.7999999999999989</v>
      </c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305">
        <f t="shared" si="417"/>
        <v>0</v>
      </c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305">
        <f t="shared" si="425"/>
        <v>0</v>
      </c>
      <c r="DC399" s="33">
        <f t="shared" si="426"/>
        <v>0</v>
      </c>
      <c r="DD399" s="81"/>
      <c r="DE399" s="81"/>
      <c r="DF399" s="81"/>
      <c r="DG399" s="305">
        <f t="shared" si="427"/>
        <v>0</v>
      </c>
      <c r="DH399" s="33">
        <f t="shared" si="428"/>
        <v>0</v>
      </c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179"/>
      <c r="EJ399" s="179"/>
      <c r="EK399" s="179"/>
      <c r="EL399" s="179"/>
      <c r="EM399" s="179"/>
      <c r="EN399" s="179"/>
      <c r="EO399" s="179"/>
      <c r="EP399" s="179"/>
      <c r="EQ399" s="179"/>
      <c r="ER399" s="179"/>
      <c r="ES399" s="179"/>
      <c r="ET399" s="179"/>
      <c r="EU399" s="179"/>
      <c r="EV399" s="179"/>
      <c r="EW399" s="179"/>
      <c r="EX399" s="179"/>
      <c r="EY399" s="179"/>
      <c r="EZ399" s="179"/>
      <c r="FA399" s="179"/>
      <c r="FB399" s="179"/>
    </row>
    <row r="400" spans="2:158" s="78" customFormat="1" ht="12">
      <c r="B400" s="726"/>
      <c r="C400" s="724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0"/>
      <c r="P400" s="79"/>
      <c r="Q400" s="79"/>
      <c r="R400" s="79"/>
      <c r="S400" s="79"/>
      <c r="T400" s="79"/>
      <c r="U400" s="79"/>
      <c r="V400" s="79"/>
      <c r="W400" s="79"/>
      <c r="X400" s="79"/>
      <c r="Y400" s="81">
        <f>SUM(Y401:Y414)</f>
        <v>10080</v>
      </c>
      <c r="Z400" s="81"/>
      <c r="AA400" s="81"/>
      <c r="AB400" s="81"/>
      <c r="AC400" s="81"/>
      <c r="AD400" s="81"/>
      <c r="AE400" s="81"/>
      <c r="AF400" s="447">
        <f t="shared" si="418"/>
        <v>9611</v>
      </c>
      <c r="AG400" s="81">
        <f t="shared" ref="AG400:BP400" si="432">SUM(AG401:AG414)</f>
        <v>0</v>
      </c>
      <c r="AH400" s="81">
        <f t="shared" si="432"/>
        <v>0</v>
      </c>
      <c r="AI400" s="81">
        <f t="shared" si="432"/>
        <v>0</v>
      </c>
      <c r="AJ400" s="81">
        <f t="shared" si="432"/>
        <v>0</v>
      </c>
      <c r="AK400" s="81">
        <f t="shared" si="432"/>
        <v>0</v>
      </c>
      <c r="AL400" s="81">
        <f t="shared" si="432"/>
        <v>0</v>
      </c>
      <c r="AM400" s="81">
        <f t="shared" si="432"/>
        <v>0</v>
      </c>
      <c r="AN400" s="81">
        <f t="shared" si="432"/>
        <v>0</v>
      </c>
      <c r="AO400" s="81">
        <f t="shared" si="432"/>
        <v>778</v>
      </c>
      <c r="AP400" s="81">
        <f t="shared" si="432"/>
        <v>72</v>
      </c>
      <c r="AQ400" s="81">
        <f t="shared" si="432"/>
        <v>0</v>
      </c>
      <c r="AR400" s="81">
        <f t="shared" si="432"/>
        <v>0</v>
      </c>
      <c r="AS400" s="447">
        <f t="shared" si="416"/>
        <v>778</v>
      </c>
      <c r="AT400" s="450">
        <f t="shared" si="432"/>
        <v>0</v>
      </c>
      <c r="AU400" s="450">
        <f t="shared" si="432"/>
        <v>0</v>
      </c>
      <c r="AV400" s="81">
        <f t="shared" si="432"/>
        <v>0</v>
      </c>
      <c r="AW400" s="81">
        <f t="shared" si="432"/>
        <v>0</v>
      </c>
      <c r="AX400" s="81">
        <f t="shared" si="432"/>
        <v>0</v>
      </c>
      <c r="AY400" s="450">
        <f t="shared" si="432"/>
        <v>0</v>
      </c>
      <c r="AZ400" s="81">
        <f t="shared" si="432"/>
        <v>0</v>
      </c>
      <c r="BA400" s="450">
        <f t="shared" si="432"/>
        <v>0</v>
      </c>
      <c r="BB400" s="450">
        <f>SUM(BB401:BB414)</f>
        <v>512</v>
      </c>
      <c r="BC400" s="81">
        <f t="shared" si="432"/>
        <v>0</v>
      </c>
      <c r="BD400" s="81">
        <f t="shared" si="432"/>
        <v>448</v>
      </c>
      <c r="BE400" s="81">
        <f t="shared" si="432"/>
        <v>408</v>
      </c>
      <c r="BF400" s="81">
        <f t="shared" si="432"/>
        <v>64</v>
      </c>
      <c r="BG400" s="450">
        <f t="shared" si="432"/>
        <v>18</v>
      </c>
      <c r="BH400" s="450">
        <f t="shared" si="432"/>
        <v>12</v>
      </c>
      <c r="BI400" s="450">
        <f t="shared" si="432"/>
        <v>0</v>
      </c>
      <c r="BJ400" s="450">
        <f t="shared" si="432"/>
        <v>7515</v>
      </c>
      <c r="BK400" s="450">
        <f t="shared" si="432"/>
        <v>142</v>
      </c>
      <c r="BL400" s="450">
        <f t="shared" si="421"/>
        <v>634</v>
      </c>
      <c r="BM400" s="81">
        <f t="shared" si="432"/>
        <v>0</v>
      </c>
      <c r="BN400" s="81">
        <f t="shared" si="432"/>
        <v>0</v>
      </c>
      <c r="BO400" s="81">
        <f t="shared" si="432"/>
        <v>0</v>
      </c>
      <c r="BP400" s="81">
        <f t="shared" si="432"/>
        <v>634</v>
      </c>
      <c r="BQ400" s="462">
        <f t="shared" si="430"/>
        <v>8833</v>
      </c>
      <c r="BR400" s="557"/>
      <c r="BS400" s="557"/>
      <c r="BT400" s="557"/>
      <c r="BU400" s="557"/>
      <c r="BV400" s="557"/>
      <c r="BW400" s="557"/>
      <c r="BX400" s="557"/>
      <c r="BY400" s="557"/>
      <c r="BZ400" s="557"/>
      <c r="CA400" s="557"/>
      <c r="CB400" s="557"/>
      <c r="CC400" s="557"/>
      <c r="CD400" s="557"/>
      <c r="CE400" s="557"/>
      <c r="CF400" s="557"/>
      <c r="CG400" s="557"/>
      <c r="CH400" s="557"/>
      <c r="CI400" s="557"/>
      <c r="CJ400" s="557"/>
      <c r="CK400" s="557"/>
      <c r="CL400" s="557"/>
      <c r="CM400" s="557"/>
      <c r="CN400" s="557"/>
      <c r="CO400" s="557"/>
      <c r="CP400" s="306">
        <f t="shared" si="417"/>
        <v>0</v>
      </c>
      <c r="CQ400" s="557"/>
      <c r="CR400" s="557"/>
      <c r="CS400" s="557"/>
      <c r="CT400" s="557"/>
      <c r="CU400" s="557"/>
      <c r="CV400" s="557"/>
      <c r="CW400" s="557"/>
      <c r="CX400" s="557"/>
      <c r="CY400" s="557"/>
      <c r="CZ400" s="79"/>
      <c r="DA400" s="79"/>
      <c r="DB400" s="188">
        <f t="shared" si="425"/>
        <v>0</v>
      </c>
      <c r="DC400" s="38">
        <f t="shared" si="426"/>
        <v>0</v>
      </c>
      <c r="DD400" s="79"/>
      <c r="DE400" s="79"/>
      <c r="DF400" s="79"/>
      <c r="DG400" s="188">
        <f t="shared" si="427"/>
        <v>0</v>
      </c>
      <c r="DH400" s="38">
        <f t="shared" si="428"/>
        <v>0</v>
      </c>
      <c r="DI400" s="79"/>
      <c r="DJ400" s="79"/>
      <c r="DK400" s="79"/>
      <c r="DL400" s="79"/>
      <c r="DM400" s="79"/>
      <c r="DN400" s="79"/>
      <c r="DO400" s="79"/>
      <c r="DP400" s="79"/>
      <c r="DQ400" s="79"/>
      <c r="DR400" s="79"/>
      <c r="DS400" s="79"/>
      <c r="DT400" s="79"/>
      <c r="DU400" s="79"/>
      <c r="DV400" s="79"/>
      <c r="DW400" s="79"/>
      <c r="DX400" s="79"/>
      <c r="DY400" s="79"/>
      <c r="DZ400" s="79"/>
      <c r="EA400" s="79"/>
      <c r="EB400" s="79"/>
      <c r="EC400" s="79"/>
      <c r="ED400" s="79"/>
      <c r="EE400" s="79"/>
      <c r="EF400" s="79"/>
      <c r="EG400" s="79"/>
      <c r="EH400" s="79"/>
      <c r="EI400" s="82"/>
      <c r="EJ400" s="82"/>
      <c r="EK400" s="82"/>
      <c r="EL400" s="82"/>
      <c r="EM400" s="82"/>
      <c r="EN400" s="82"/>
      <c r="EO400" s="82"/>
      <c r="EP400" s="82"/>
      <c r="EQ400" s="82"/>
      <c r="ER400" s="82"/>
      <c r="ES400" s="82"/>
      <c r="ET400" s="82"/>
      <c r="EU400" s="82"/>
      <c r="EV400" s="82"/>
      <c r="EW400" s="82"/>
      <c r="EX400" s="82"/>
      <c r="EY400" s="82"/>
      <c r="EZ400" s="82"/>
      <c r="FA400" s="82"/>
      <c r="FB400" s="82"/>
    </row>
    <row r="401" spans="2:158" s="69" customFormat="1" ht="12">
      <c r="B401" s="261"/>
      <c r="C401" s="77" t="s">
        <v>385</v>
      </c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2"/>
      <c r="P401" s="71"/>
      <c r="Q401" s="71"/>
      <c r="R401" s="71"/>
      <c r="S401" s="71"/>
      <c r="T401" s="71"/>
      <c r="U401" s="71"/>
      <c r="V401" s="71"/>
      <c r="W401" s="71"/>
      <c r="X401" s="71"/>
      <c r="Y401" s="73">
        <f>SUM(Y417,Y433)</f>
        <v>738</v>
      </c>
      <c r="Z401" s="73"/>
      <c r="AA401" s="73"/>
      <c r="AB401" s="73"/>
      <c r="AC401" s="73"/>
      <c r="AD401" s="73"/>
      <c r="AE401" s="73"/>
      <c r="AF401" s="447">
        <f t="shared" si="418"/>
        <v>902</v>
      </c>
      <c r="AG401" s="168">
        <f>SUM(AG417,AG433)</f>
        <v>0</v>
      </c>
      <c r="AH401" s="168">
        <f t="shared" ref="AH401:AR401" si="433">SUM(AH417,AH433)</f>
        <v>0</v>
      </c>
      <c r="AI401" s="168">
        <f t="shared" si="433"/>
        <v>0</v>
      </c>
      <c r="AJ401" s="168">
        <f t="shared" si="433"/>
        <v>0</v>
      </c>
      <c r="AK401" s="168">
        <f t="shared" si="433"/>
        <v>0</v>
      </c>
      <c r="AL401" s="168">
        <f t="shared" si="433"/>
        <v>0</v>
      </c>
      <c r="AM401" s="168">
        <f t="shared" si="433"/>
        <v>0</v>
      </c>
      <c r="AN401" s="168">
        <f t="shared" si="433"/>
        <v>0</v>
      </c>
      <c r="AO401" s="168">
        <f t="shared" si="433"/>
        <v>410</v>
      </c>
      <c r="AP401" s="168">
        <f t="shared" si="433"/>
        <v>0</v>
      </c>
      <c r="AQ401" s="168">
        <f t="shared" si="433"/>
        <v>0</v>
      </c>
      <c r="AR401" s="168">
        <f t="shared" si="433"/>
        <v>0</v>
      </c>
      <c r="AS401" s="447">
        <f t="shared" si="416"/>
        <v>410</v>
      </c>
      <c r="AT401" s="462"/>
      <c r="AU401" s="450">
        <f t="shared" si="419"/>
        <v>0</v>
      </c>
      <c r="AV401" s="168"/>
      <c r="AW401" s="168"/>
      <c r="AX401" s="168"/>
      <c r="AY401" s="462"/>
      <c r="AZ401" s="168"/>
      <c r="BA401" s="462"/>
      <c r="BB401" s="447">
        <f t="shared" si="420"/>
        <v>0</v>
      </c>
      <c r="BC401" s="168"/>
      <c r="BD401" s="168"/>
      <c r="BE401" s="168"/>
      <c r="BF401" s="168"/>
      <c r="BG401" s="462"/>
      <c r="BH401" s="450">
        <f t="shared" ref="BH401:BP401" si="434">SUM(BH417,BH433)</f>
        <v>0</v>
      </c>
      <c r="BI401" s="450">
        <f t="shared" si="434"/>
        <v>0</v>
      </c>
      <c r="BJ401" s="450">
        <f t="shared" si="434"/>
        <v>492</v>
      </c>
      <c r="BK401" s="450">
        <f t="shared" si="434"/>
        <v>0</v>
      </c>
      <c r="BL401" s="450">
        <f t="shared" si="421"/>
        <v>0</v>
      </c>
      <c r="BM401" s="73">
        <f t="shared" si="434"/>
        <v>0</v>
      </c>
      <c r="BN401" s="73">
        <f t="shared" si="434"/>
        <v>0</v>
      </c>
      <c r="BO401" s="73">
        <f t="shared" si="434"/>
        <v>0</v>
      </c>
      <c r="BP401" s="73">
        <f t="shared" si="434"/>
        <v>0</v>
      </c>
      <c r="BQ401" s="462">
        <f t="shared" si="430"/>
        <v>492</v>
      </c>
      <c r="BR401" s="168"/>
      <c r="BS401" s="168"/>
      <c r="BT401" s="168"/>
      <c r="BU401" s="168"/>
      <c r="BV401" s="168"/>
      <c r="BW401" s="168"/>
      <c r="BX401" s="168"/>
      <c r="BY401" s="168"/>
      <c r="BZ401" s="168"/>
      <c r="CA401" s="168"/>
      <c r="CB401" s="168"/>
      <c r="CC401" s="168"/>
      <c r="CD401" s="168"/>
      <c r="CE401" s="168"/>
      <c r="CF401" s="168"/>
      <c r="CG401" s="168"/>
      <c r="CH401" s="168"/>
      <c r="CI401" s="168"/>
      <c r="CJ401" s="168"/>
      <c r="CK401" s="168"/>
      <c r="CL401" s="168"/>
      <c r="CM401" s="168"/>
      <c r="CN401" s="168"/>
      <c r="CO401" s="168"/>
      <c r="CP401" s="571">
        <f t="shared" si="417"/>
        <v>0</v>
      </c>
      <c r="CQ401" s="168"/>
      <c r="CR401" s="168"/>
      <c r="CS401" s="168"/>
      <c r="CT401" s="168"/>
      <c r="CU401" s="168"/>
      <c r="CV401" s="168"/>
      <c r="CW401" s="168"/>
      <c r="CX401" s="168"/>
      <c r="CY401" s="168"/>
      <c r="CZ401" s="71"/>
      <c r="DA401" s="71"/>
      <c r="DB401" s="190">
        <f t="shared" si="425"/>
        <v>0</v>
      </c>
      <c r="DC401" s="71">
        <f t="shared" si="426"/>
        <v>0</v>
      </c>
      <c r="DD401" s="71"/>
      <c r="DE401" s="71"/>
      <c r="DF401" s="71"/>
      <c r="DG401" s="190">
        <f t="shared" si="427"/>
        <v>0</v>
      </c>
      <c r="DH401" s="71">
        <f t="shared" si="428"/>
        <v>0</v>
      </c>
      <c r="DI401" s="71"/>
      <c r="DJ401" s="71"/>
      <c r="DK401" s="71"/>
      <c r="DL401" s="71"/>
      <c r="DM401" s="71"/>
      <c r="DN401" s="71"/>
      <c r="DO401" s="71"/>
      <c r="DP401" s="71"/>
      <c r="DQ401" s="71"/>
      <c r="DR401" s="71"/>
      <c r="DS401" s="71"/>
      <c r="DT401" s="71"/>
      <c r="DU401" s="71"/>
      <c r="DV401" s="71"/>
      <c r="DW401" s="71"/>
      <c r="DX401" s="71"/>
      <c r="DY401" s="71"/>
      <c r="DZ401" s="71"/>
      <c r="EA401" s="71"/>
      <c r="EB401" s="71"/>
      <c r="EC401" s="71"/>
      <c r="ED401" s="71"/>
      <c r="EE401" s="71"/>
      <c r="EF401" s="71"/>
      <c r="EG401" s="71"/>
      <c r="EH401" s="71"/>
      <c r="EI401" s="74"/>
      <c r="EJ401" s="74"/>
      <c r="EK401" s="74"/>
      <c r="EL401" s="74"/>
      <c r="EM401" s="74"/>
      <c r="EN401" s="74"/>
      <c r="EO401" s="74"/>
      <c r="EP401" s="74"/>
      <c r="EQ401" s="74"/>
      <c r="ER401" s="74"/>
      <c r="ES401" s="74"/>
      <c r="ET401" s="74"/>
      <c r="EU401" s="74"/>
      <c r="EV401" s="74"/>
      <c r="EW401" s="74"/>
      <c r="EX401" s="74"/>
      <c r="EY401" s="74"/>
      <c r="EZ401" s="74"/>
      <c r="FA401" s="74"/>
      <c r="FB401" s="74"/>
    </row>
    <row r="402" spans="2:158" s="69" customFormat="1" ht="12">
      <c r="B402" s="261"/>
      <c r="C402" s="77" t="s">
        <v>386</v>
      </c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2"/>
      <c r="P402" s="71"/>
      <c r="Q402" s="71"/>
      <c r="R402" s="71"/>
      <c r="S402" s="71"/>
      <c r="T402" s="71"/>
      <c r="U402" s="71"/>
      <c r="V402" s="71"/>
      <c r="W402" s="71"/>
      <c r="X402" s="71"/>
      <c r="Y402" s="73">
        <f t="shared" ref="Y402:Y414" si="435">SUM(Y418,Y434)</f>
        <v>505</v>
      </c>
      <c r="Z402" s="73"/>
      <c r="AA402" s="73"/>
      <c r="AB402" s="73"/>
      <c r="AC402" s="73"/>
      <c r="AD402" s="73"/>
      <c r="AE402" s="73"/>
      <c r="AF402" s="447">
        <f t="shared" si="418"/>
        <v>732</v>
      </c>
      <c r="AG402" s="73">
        <f>SUM(AG418,AG434)</f>
        <v>0</v>
      </c>
      <c r="AH402" s="73">
        <f t="shared" ref="AH402:AR402" si="436">SUM(AH418,AH434)</f>
        <v>0</v>
      </c>
      <c r="AI402" s="73">
        <f t="shared" si="436"/>
        <v>0</v>
      </c>
      <c r="AJ402" s="73">
        <f t="shared" si="436"/>
        <v>0</v>
      </c>
      <c r="AK402" s="73">
        <f t="shared" si="436"/>
        <v>0</v>
      </c>
      <c r="AL402" s="73">
        <f t="shared" si="436"/>
        <v>0</v>
      </c>
      <c r="AM402" s="73">
        <f t="shared" si="436"/>
        <v>0</v>
      </c>
      <c r="AN402" s="73">
        <f t="shared" si="436"/>
        <v>0</v>
      </c>
      <c r="AO402" s="73">
        <f t="shared" si="436"/>
        <v>0</v>
      </c>
      <c r="AP402" s="73">
        <f t="shared" si="436"/>
        <v>0</v>
      </c>
      <c r="AQ402" s="73">
        <f t="shared" si="436"/>
        <v>0</v>
      </c>
      <c r="AR402" s="73">
        <f t="shared" si="436"/>
        <v>0</v>
      </c>
      <c r="AS402" s="447">
        <f t="shared" si="416"/>
        <v>0</v>
      </c>
      <c r="AT402" s="462"/>
      <c r="AU402" s="450">
        <f t="shared" si="419"/>
        <v>0</v>
      </c>
      <c r="AV402" s="73">
        <f t="shared" ref="AV402:BP402" si="437">SUM(AV418,AV434)</f>
        <v>0</v>
      </c>
      <c r="AW402" s="73">
        <f t="shared" si="437"/>
        <v>0</v>
      </c>
      <c r="AX402" s="73">
        <f t="shared" si="437"/>
        <v>0</v>
      </c>
      <c r="AY402" s="450">
        <f t="shared" si="437"/>
        <v>0</v>
      </c>
      <c r="AZ402" s="73">
        <f t="shared" si="437"/>
        <v>0</v>
      </c>
      <c r="BA402" s="450">
        <f t="shared" si="437"/>
        <v>0</v>
      </c>
      <c r="BB402" s="447">
        <f>SUM(BF402,BC402:BD402)</f>
        <v>0</v>
      </c>
      <c r="BC402" s="73">
        <f t="shared" si="437"/>
        <v>0</v>
      </c>
      <c r="BD402" s="73">
        <f t="shared" si="437"/>
        <v>0</v>
      </c>
      <c r="BE402" s="73">
        <f t="shared" si="437"/>
        <v>0</v>
      </c>
      <c r="BF402" s="73">
        <f t="shared" si="437"/>
        <v>0</v>
      </c>
      <c r="BG402" s="450">
        <f t="shared" si="437"/>
        <v>0</v>
      </c>
      <c r="BH402" s="450">
        <f t="shared" si="437"/>
        <v>0</v>
      </c>
      <c r="BI402" s="450">
        <f t="shared" si="437"/>
        <v>0</v>
      </c>
      <c r="BJ402" s="450">
        <f t="shared" si="437"/>
        <v>732</v>
      </c>
      <c r="BK402" s="450">
        <f t="shared" si="437"/>
        <v>0</v>
      </c>
      <c r="BL402" s="450">
        <f t="shared" si="421"/>
        <v>0</v>
      </c>
      <c r="BM402" s="73">
        <f t="shared" si="437"/>
        <v>0</v>
      </c>
      <c r="BN402" s="73">
        <f t="shared" si="437"/>
        <v>0</v>
      </c>
      <c r="BO402" s="73">
        <f t="shared" si="437"/>
        <v>0</v>
      </c>
      <c r="BP402" s="73">
        <f t="shared" si="437"/>
        <v>0</v>
      </c>
      <c r="BQ402" s="462">
        <f t="shared" si="430"/>
        <v>732</v>
      </c>
      <c r="BR402" s="168"/>
      <c r="BS402" s="168"/>
      <c r="BT402" s="168"/>
      <c r="BU402" s="168"/>
      <c r="BV402" s="168"/>
      <c r="BW402" s="168"/>
      <c r="BX402" s="168"/>
      <c r="BY402" s="168"/>
      <c r="BZ402" s="168"/>
      <c r="CA402" s="168"/>
      <c r="CB402" s="168"/>
      <c r="CC402" s="168"/>
      <c r="CD402" s="168"/>
      <c r="CE402" s="168"/>
      <c r="CF402" s="168"/>
      <c r="CG402" s="168"/>
      <c r="CH402" s="168"/>
      <c r="CI402" s="168"/>
      <c r="CJ402" s="168"/>
      <c r="CK402" s="168"/>
      <c r="CL402" s="168"/>
      <c r="CM402" s="168"/>
      <c r="CN402" s="168"/>
      <c r="CO402" s="168"/>
      <c r="CP402" s="571">
        <f t="shared" si="417"/>
        <v>0</v>
      </c>
      <c r="CQ402" s="168"/>
      <c r="CR402" s="168"/>
      <c r="CS402" s="168"/>
      <c r="CT402" s="168"/>
      <c r="CU402" s="168"/>
      <c r="CV402" s="168"/>
      <c r="CW402" s="168"/>
      <c r="CX402" s="168"/>
      <c r="CY402" s="168"/>
      <c r="CZ402" s="71"/>
      <c r="DA402" s="71"/>
      <c r="DB402" s="190">
        <f t="shared" si="425"/>
        <v>0</v>
      </c>
      <c r="DC402" s="71">
        <f t="shared" si="426"/>
        <v>0</v>
      </c>
      <c r="DD402" s="71"/>
      <c r="DE402" s="71"/>
      <c r="DF402" s="71"/>
      <c r="DG402" s="190">
        <f t="shared" si="427"/>
        <v>0</v>
      </c>
      <c r="DH402" s="71">
        <f t="shared" si="428"/>
        <v>0</v>
      </c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1"/>
      <c r="DW402" s="71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4"/>
      <c r="EJ402" s="74"/>
      <c r="EK402" s="74"/>
      <c r="EL402" s="74"/>
      <c r="EM402" s="74"/>
      <c r="EN402" s="74"/>
      <c r="EO402" s="74"/>
      <c r="EP402" s="74"/>
      <c r="EQ402" s="74"/>
      <c r="ER402" s="74"/>
      <c r="ES402" s="74"/>
      <c r="ET402" s="74"/>
      <c r="EU402" s="74"/>
      <c r="EV402" s="74"/>
      <c r="EW402" s="74"/>
      <c r="EX402" s="74"/>
      <c r="EY402" s="74"/>
      <c r="EZ402" s="74"/>
      <c r="FA402" s="74"/>
      <c r="FB402" s="74"/>
    </row>
    <row r="403" spans="2:158" s="69" customFormat="1" ht="12">
      <c r="B403" s="261"/>
      <c r="C403" s="77" t="s">
        <v>387</v>
      </c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2"/>
      <c r="P403" s="71"/>
      <c r="Q403" s="71"/>
      <c r="R403" s="71"/>
      <c r="S403" s="71"/>
      <c r="T403" s="71"/>
      <c r="U403" s="71"/>
      <c r="V403" s="71"/>
      <c r="W403" s="71"/>
      <c r="X403" s="71"/>
      <c r="Y403" s="73">
        <f t="shared" si="435"/>
        <v>283</v>
      </c>
      <c r="Z403" s="73"/>
      <c r="AA403" s="73"/>
      <c r="AB403" s="73"/>
      <c r="AC403" s="73"/>
      <c r="AD403" s="73"/>
      <c r="AE403" s="73"/>
      <c r="AF403" s="447">
        <f t="shared" si="418"/>
        <v>516</v>
      </c>
      <c r="AG403" s="168">
        <f>SUM(AG419,AG435)</f>
        <v>0</v>
      </c>
      <c r="AH403" s="168">
        <f t="shared" ref="AH403:AR403" si="438">SUM(AH419,AH435)</f>
        <v>0</v>
      </c>
      <c r="AI403" s="168">
        <f t="shared" si="438"/>
        <v>0</v>
      </c>
      <c r="AJ403" s="168">
        <f t="shared" si="438"/>
        <v>0</v>
      </c>
      <c r="AK403" s="168">
        <f t="shared" si="438"/>
        <v>0</v>
      </c>
      <c r="AL403" s="168">
        <f t="shared" si="438"/>
        <v>0</v>
      </c>
      <c r="AM403" s="168">
        <f t="shared" si="438"/>
        <v>0</v>
      </c>
      <c r="AN403" s="168">
        <f t="shared" si="438"/>
        <v>0</v>
      </c>
      <c r="AO403" s="168">
        <f t="shared" si="438"/>
        <v>0</v>
      </c>
      <c r="AP403" s="168">
        <f t="shared" si="438"/>
        <v>0</v>
      </c>
      <c r="AQ403" s="168">
        <f t="shared" si="438"/>
        <v>0</v>
      </c>
      <c r="AR403" s="168">
        <f t="shared" si="438"/>
        <v>0</v>
      </c>
      <c r="AS403" s="447">
        <f t="shared" si="416"/>
        <v>0</v>
      </c>
      <c r="AT403" s="462">
        <f>SUM(AT419,AT435)</f>
        <v>0</v>
      </c>
      <c r="AU403" s="450">
        <f t="shared" si="419"/>
        <v>0</v>
      </c>
      <c r="AV403" s="168">
        <f t="shared" ref="AV403:BA403" si="439">SUM(AV419,AV435)</f>
        <v>0</v>
      </c>
      <c r="AW403" s="168">
        <f t="shared" si="439"/>
        <v>0</v>
      </c>
      <c r="AX403" s="168">
        <f t="shared" si="439"/>
        <v>0</v>
      </c>
      <c r="AY403" s="462">
        <f t="shared" si="439"/>
        <v>0</v>
      </c>
      <c r="AZ403" s="168">
        <f t="shared" si="439"/>
        <v>0</v>
      </c>
      <c r="BA403" s="462">
        <f t="shared" si="439"/>
        <v>0</v>
      </c>
      <c r="BB403" s="447">
        <f t="shared" si="420"/>
        <v>0</v>
      </c>
      <c r="BC403" s="168">
        <f t="shared" ref="BC403:BK403" si="440">SUM(BC419,BC435)</f>
        <v>0</v>
      </c>
      <c r="BD403" s="168">
        <f t="shared" si="440"/>
        <v>0</v>
      </c>
      <c r="BE403" s="168">
        <f t="shared" si="440"/>
        <v>0</v>
      </c>
      <c r="BF403" s="168">
        <f t="shared" si="440"/>
        <v>0</v>
      </c>
      <c r="BG403" s="462">
        <f t="shared" si="440"/>
        <v>0</v>
      </c>
      <c r="BH403" s="462">
        <f t="shared" si="440"/>
        <v>0</v>
      </c>
      <c r="BI403" s="462">
        <f t="shared" si="440"/>
        <v>0</v>
      </c>
      <c r="BJ403" s="462">
        <f t="shared" si="440"/>
        <v>490</v>
      </c>
      <c r="BK403" s="462">
        <f t="shared" si="440"/>
        <v>0</v>
      </c>
      <c r="BL403" s="450">
        <f t="shared" si="421"/>
        <v>26</v>
      </c>
      <c r="BM403" s="168">
        <f>SUM(BM419,BM435)</f>
        <v>0</v>
      </c>
      <c r="BN403" s="168">
        <f>SUM(BN419,BN435)</f>
        <v>0</v>
      </c>
      <c r="BO403" s="168">
        <f>SUM(BO419,BO435)</f>
        <v>0</v>
      </c>
      <c r="BP403" s="168">
        <f>SUM(BP419,BP435)</f>
        <v>26</v>
      </c>
      <c r="BQ403" s="462">
        <f t="shared" si="430"/>
        <v>516</v>
      </c>
      <c r="BR403" s="168"/>
      <c r="BS403" s="168"/>
      <c r="BT403" s="168"/>
      <c r="BU403" s="168"/>
      <c r="BV403" s="168"/>
      <c r="BW403" s="168"/>
      <c r="BX403" s="168"/>
      <c r="BY403" s="168"/>
      <c r="BZ403" s="168"/>
      <c r="CA403" s="168"/>
      <c r="CB403" s="168"/>
      <c r="CC403" s="168"/>
      <c r="CD403" s="168"/>
      <c r="CE403" s="168"/>
      <c r="CF403" s="168"/>
      <c r="CG403" s="168"/>
      <c r="CH403" s="168"/>
      <c r="CI403" s="168"/>
      <c r="CJ403" s="168"/>
      <c r="CK403" s="168"/>
      <c r="CL403" s="168"/>
      <c r="CM403" s="168"/>
      <c r="CN403" s="168"/>
      <c r="CO403" s="168"/>
      <c r="CP403" s="571">
        <f t="shared" si="417"/>
        <v>0</v>
      </c>
      <c r="CQ403" s="168"/>
      <c r="CR403" s="168"/>
      <c r="CS403" s="168"/>
      <c r="CT403" s="168"/>
      <c r="CU403" s="168"/>
      <c r="CV403" s="168"/>
      <c r="CW403" s="168"/>
      <c r="CX403" s="168"/>
      <c r="CY403" s="168"/>
      <c r="CZ403" s="71"/>
      <c r="DA403" s="71"/>
      <c r="DB403" s="190">
        <f t="shared" si="425"/>
        <v>0</v>
      </c>
      <c r="DC403" s="71">
        <f t="shared" si="426"/>
        <v>0</v>
      </c>
      <c r="DD403" s="71"/>
      <c r="DE403" s="71"/>
      <c r="DF403" s="71"/>
      <c r="DG403" s="190">
        <f t="shared" si="427"/>
        <v>0</v>
      </c>
      <c r="DH403" s="71">
        <f t="shared" si="428"/>
        <v>0</v>
      </c>
      <c r="DI403" s="71"/>
      <c r="DJ403" s="71"/>
      <c r="DK403" s="71"/>
      <c r="DL403" s="71"/>
      <c r="DM403" s="71"/>
      <c r="DN403" s="71"/>
      <c r="DO403" s="71"/>
      <c r="DP403" s="71"/>
      <c r="DQ403" s="71"/>
      <c r="DR403" s="71"/>
      <c r="DS403" s="71"/>
      <c r="DT403" s="71"/>
      <c r="DU403" s="71"/>
      <c r="DV403" s="71"/>
      <c r="DW403" s="71"/>
      <c r="DX403" s="71"/>
      <c r="DY403" s="71"/>
      <c r="DZ403" s="71"/>
      <c r="EA403" s="71"/>
      <c r="EB403" s="71"/>
      <c r="EC403" s="71"/>
      <c r="ED403" s="71"/>
      <c r="EE403" s="71"/>
      <c r="EF403" s="71"/>
      <c r="EG403" s="71"/>
      <c r="EH403" s="71"/>
      <c r="EI403" s="74"/>
      <c r="EJ403" s="74"/>
      <c r="EK403" s="74"/>
      <c r="EL403" s="74"/>
      <c r="EM403" s="74"/>
      <c r="EN403" s="74"/>
      <c r="EO403" s="74"/>
      <c r="EP403" s="74"/>
      <c r="EQ403" s="74"/>
      <c r="ER403" s="74"/>
      <c r="ES403" s="74"/>
      <c r="ET403" s="74"/>
      <c r="EU403" s="74"/>
      <c r="EV403" s="74"/>
      <c r="EW403" s="74"/>
      <c r="EX403" s="74"/>
      <c r="EY403" s="74"/>
      <c r="EZ403" s="74"/>
      <c r="FA403" s="74"/>
      <c r="FB403" s="74"/>
    </row>
    <row r="404" spans="2:158" s="69" customFormat="1" ht="12">
      <c r="B404" s="261"/>
      <c r="C404" s="77" t="s">
        <v>388</v>
      </c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2"/>
      <c r="P404" s="71"/>
      <c r="Q404" s="71"/>
      <c r="R404" s="71"/>
      <c r="S404" s="71"/>
      <c r="T404" s="71"/>
      <c r="U404" s="71"/>
      <c r="V404" s="71"/>
      <c r="W404" s="71"/>
      <c r="X404" s="71"/>
      <c r="Y404" s="73">
        <f t="shared" si="435"/>
        <v>363</v>
      </c>
      <c r="Z404" s="73"/>
      <c r="AA404" s="73"/>
      <c r="AB404" s="73"/>
      <c r="AC404" s="73"/>
      <c r="AD404" s="73"/>
      <c r="AE404" s="73"/>
      <c r="AF404" s="447">
        <f t="shared" si="418"/>
        <v>1022</v>
      </c>
      <c r="AG404" s="168"/>
      <c r="AH404" s="168"/>
      <c r="AI404" s="168"/>
      <c r="AJ404" s="168"/>
      <c r="AK404" s="168"/>
      <c r="AL404" s="168"/>
      <c r="AM404" s="168"/>
      <c r="AN404" s="168"/>
      <c r="AO404" s="168"/>
      <c r="AP404" s="168"/>
      <c r="AQ404" s="168"/>
      <c r="AR404" s="168"/>
      <c r="AS404" s="447">
        <f t="shared" si="416"/>
        <v>0</v>
      </c>
      <c r="AT404" s="462"/>
      <c r="AU404" s="450">
        <f t="shared" si="419"/>
        <v>0</v>
      </c>
      <c r="AV404" s="168"/>
      <c r="AW404" s="168"/>
      <c r="AX404" s="168"/>
      <c r="AY404" s="462"/>
      <c r="AZ404" s="168"/>
      <c r="BA404" s="462"/>
      <c r="BB404" s="447">
        <f t="shared" si="420"/>
        <v>0</v>
      </c>
      <c r="BC404" s="168"/>
      <c r="BD404" s="168"/>
      <c r="BE404" s="168"/>
      <c r="BF404" s="168"/>
      <c r="BG404" s="462"/>
      <c r="BH404" s="462"/>
      <c r="BI404" s="462"/>
      <c r="BJ404" s="462">
        <f>SUM(BJ420,BJ436)</f>
        <v>1022</v>
      </c>
      <c r="BK404" s="462"/>
      <c r="BL404" s="450">
        <f t="shared" si="421"/>
        <v>0</v>
      </c>
      <c r="BM404" s="168"/>
      <c r="BN404" s="168"/>
      <c r="BO404" s="168"/>
      <c r="BP404" s="168"/>
      <c r="BQ404" s="462">
        <f t="shared" si="430"/>
        <v>1022</v>
      </c>
      <c r="BR404" s="168"/>
      <c r="BS404" s="168"/>
      <c r="BT404" s="168"/>
      <c r="BU404" s="168"/>
      <c r="BV404" s="168"/>
      <c r="BW404" s="168"/>
      <c r="BX404" s="168"/>
      <c r="BY404" s="168"/>
      <c r="BZ404" s="168"/>
      <c r="CA404" s="168"/>
      <c r="CB404" s="168"/>
      <c r="CC404" s="168"/>
      <c r="CD404" s="168"/>
      <c r="CE404" s="168"/>
      <c r="CF404" s="168"/>
      <c r="CG404" s="168"/>
      <c r="CH404" s="168"/>
      <c r="CI404" s="168"/>
      <c r="CJ404" s="168"/>
      <c r="CK404" s="168"/>
      <c r="CL404" s="168"/>
      <c r="CM404" s="168"/>
      <c r="CN404" s="168"/>
      <c r="CO404" s="168"/>
      <c r="CP404" s="571">
        <f t="shared" si="417"/>
        <v>0</v>
      </c>
      <c r="CQ404" s="168"/>
      <c r="CR404" s="168"/>
      <c r="CS404" s="168"/>
      <c r="CT404" s="168"/>
      <c r="CU404" s="168"/>
      <c r="CV404" s="168"/>
      <c r="CW404" s="168"/>
      <c r="CX404" s="168"/>
      <c r="CY404" s="168"/>
      <c r="CZ404" s="71"/>
      <c r="DA404" s="71"/>
      <c r="DB404" s="190">
        <f t="shared" si="425"/>
        <v>0</v>
      </c>
      <c r="DC404" s="71">
        <f t="shared" si="426"/>
        <v>0</v>
      </c>
      <c r="DD404" s="71"/>
      <c r="DE404" s="71"/>
      <c r="DF404" s="71"/>
      <c r="DG404" s="190">
        <f t="shared" si="427"/>
        <v>0</v>
      </c>
      <c r="DH404" s="71">
        <f t="shared" si="428"/>
        <v>0</v>
      </c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1"/>
      <c r="DW404" s="71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4"/>
      <c r="EJ404" s="74"/>
      <c r="EK404" s="74"/>
      <c r="EL404" s="74"/>
      <c r="EM404" s="74"/>
      <c r="EN404" s="74"/>
      <c r="EO404" s="74"/>
      <c r="EP404" s="74"/>
      <c r="EQ404" s="74"/>
      <c r="ER404" s="74"/>
      <c r="ES404" s="74"/>
      <c r="ET404" s="74"/>
      <c r="EU404" s="74"/>
      <c r="EV404" s="74"/>
      <c r="EW404" s="74"/>
      <c r="EX404" s="74"/>
      <c r="EY404" s="74"/>
      <c r="EZ404" s="74"/>
      <c r="FA404" s="74"/>
      <c r="FB404" s="74"/>
    </row>
    <row r="405" spans="2:158" s="69" customFormat="1" ht="12">
      <c r="B405" s="261"/>
      <c r="C405" s="77" t="s">
        <v>389</v>
      </c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2"/>
      <c r="P405" s="71"/>
      <c r="Q405" s="71"/>
      <c r="R405" s="71"/>
      <c r="S405" s="71"/>
      <c r="T405" s="71"/>
      <c r="U405" s="71"/>
      <c r="V405" s="71"/>
      <c r="W405" s="71"/>
      <c r="X405" s="71"/>
      <c r="Y405" s="73">
        <f t="shared" si="435"/>
        <v>408</v>
      </c>
      <c r="Z405" s="73"/>
      <c r="AA405" s="73"/>
      <c r="AB405" s="73"/>
      <c r="AC405" s="73"/>
      <c r="AD405" s="73"/>
      <c r="AE405" s="73"/>
      <c r="AF405" s="447">
        <f t="shared" si="418"/>
        <v>529</v>
      </c>
      <c r="AG405" s="73">
        <f t="shared" ref="AG405:AG410" si="441">SUM(AG421,AG437)</f>
        <v>0</v>
      </c>
      <c r="AH405" s="73">
        <f t="shared" ref="AH405:BP406" si="442">SUM(AH421,AH437)</f>
        <v>0</v>
      </c>
      <c r="AI405" s="73">
        <f t="shared" si="442"/>
        <v>0</v>
      </c>
      <c r="AJ405" s="73">
        <f t="shared" si="442"/>
        <v>0</v>
      </c>
      <c r="AK405" s="73">
        <f t="shared" si="442"/>
        <v>0</v>
      </c>
      <c r="AL405" s="73">
        <f t="shared" si="442"/>
        <v>0</v>
      </c>
      <c r="AM405" s="73">
        <f t="shared" si="442"/>
        <v>0</v>
      </c>
      <c r="AN405" s="73">
        <f t="shared" si="442"/>
        <v>0</v>
      </c>
      <c r="AO405" s="73">
        <f t="shared" si="442"/>
        <v>0</v>
      </c>
      <c r="AP405" s="73">
        <f t="shared" si="442"/>
        <v>0</v>
      </c>
      <c r="AQ405" s="73">
        <f t="shared" si="442"/>
        <v>0</v>
      </c>
      <c r="AR405" s="73">
        <f t="shared" si="442"/>
        <v>0</v>
      </c>
      <c r="AS405" s="447">
        <f t="shared" si="416"/>
        <v>0</v>
      </c>
      <c r="AT405" s="450">
        <f t="shared" si="442"/>
        <v>0</v>
      </c>
      <c r="AU405" s="450">
        <f t="shared" si="419"/>
        <v>0</v>
      </c>
      <c r="AV405" s="73">
        <f t="shared" si="442"/>
        <v>0</v>
      </c>
      <c r="AW405" s="73">
        <f t="shared" si="442"/>
        <v>0</v>
      </c>
      <c r="AX405" s="73">
        <f t="shared" si="442"/>
        <v>0</v>
      </c>
      <c r="AY405" s="450">
        <f t="shared" si="442"/>
        <v>0</v>
      </c>
      <c r="AZ405" s="73">
        <f t="shared" si="442"/>
        <v>0</v>
      </c>
      <c r="BA405" s="450">
        <f t="shared" si="442"/>
        <v>0</v>
      </c>
      <c r="BB405" s="447">
        <f t="shared" si="420"/>
        <v>0</v>
      </c>
      <c r="BC405" s="73">
        <f t="shared" si="442"/>
        <v>0</v>
      </c>
      <c r="BD405" s="73">
        <f t="shared" si="442"/>
        <v>0</v>
      </c>
      <c r="BE405" s="73">
        <f t="shared" si="442"/>
        <v>0</v>
      </c>
      <c r="BF405" s="73">
        <f t="shared" si="442"/>
        <v>0</v>
      </c>
      <c r="BG405" s="450">
        <f t="shared" si="442"/>
        <v>0</v>
      </c>
      <c r="BH405" s="450">
        <f t="shared" si="442"/>
        <v>0</v>
      </c>
      <c r="BI405" s="450">
        <f t="shared" si="442"/>
        <v>0</v>
      </c>
      <c r="BJ405" s="450">
        <f t="shared" si="442"/>
        <v>529</v>
      </c>
      <c r="BK405" s="450">
        <f t="shared" si="442"/>
        <v>0</v>
      </c>
      <c r="BL405" s="450">
        <f t="shared" si="421"/>
        <v>0</v>
      </c>
      <c r="BM405" s="73">
        <f t="shared" si="442"/>
        <v>0</v>
      </c>
      <c r="BN405" s="73">
        <f t="shared" si="442"/>
        <v>0</v>
      </c>
      <c r="BO405" s="73">
        <f t="shared" si="442"/>
        <v>0</v>
      </c>
      <c r="BP405" s="73">
        <f t="shared" si="442"/>
        <v>0</v>
      </c>
      <c r="BQ405" s="462">
        <f t="shared" si="430"/>
        <v>529</v>
      </c>
      <c r="BR405" s="168"/>
      <c r="BS405" s="168"/>
      <c r="BT405" s="168"/>
      <c r="BU405" s="168"/>
      <c r="BV405" s="168"/>
      <c r="BW405" s="168"/>
      <c r="BX405" s="168"/>
      <c r="BY405" s="168"/>
      <c r="BZ405" s="168"/>
      <c r="CA405" s="168"/>
      <c r="CB405" s="168"/>
      <c r="CC405" s="168"/>
      <c r="CD405" s="168"/>
      <c r="CE405" s="168"/>
      <c r="CF405" s="168"/>
      <c r="CG405" s="168"/>
      <c r="CH405" s="168"/>
      <c r="CI405" s="168"/>
      <c r="CJ405" s="168"/>
      <c r="CK405" s="168"/>
      <c r="CL405" s="168"/>
      <c r="CM405" s="168"/>
      <c r="CN405" s="168"/>
      <c r="CO405" s="168"/>
      <c r="CP405" s="571">
        <f t="shared" si="417"/>
        <v>0</v>
      </c>
      <c r="CQ405" s="168"/>
      <c r="CR405" s="168"/>
      <c r="CS405" s="168"/>
      <c r="CT405" s="168"/>
      <c r="CU405" s="168"/>
      <c r="CV405" s="168"/>
      <c r="CW405" s="168"/>
      <c r="CX405" s="168"/>
      <c r="CY405" s="168"/>
      <c r="CZ405" s="71"/>
      <c r="DA405" s="71"/>
      <c r="DB405" s="190">
        <f t="shared" si="425"/>
        <v>0</v>
      </c>
      <c r="DC405" s="71">
        <f t="shared" si="426"/>
        <v>0</v>
      </c>
      <c r="DD405" s="71"/>
      <c r="DE405" s="71"/>
      <c r="DF405" s="71"/>
      <c r="DG405" s="190">
        <f t="shared" si="427"/>
        <v>0</v>
      </c>
      <c r="DH405" s="71">
        <f t="shared" si="428"/>
        <v>0</v>
      </c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1"/>
      <c r="DW405" s="71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4"/>
      <c r="EJ405" s="74"/>
      <c r="EK405" s="74"/>
      <c r="EL405" s="74"/>
      <c r="EM405" s="74"/>
      <c r="EN405" s="74"/>
      <c r="EO405" s="74"/>
      <c r="EP405" s="74"/>
      <c r="EQ405" s="74"/>
      <c r="ER405" s="74"/>
      <c r="ES405" s="74"/>
      <c r="ET405" s="74"/>
      <c r="EU405" s="74"/>
      <c r="EV405" s="74"/>
      <c r="EW405" s="74"/>
      <c r="EX405" s="74"/>
      <c r="EY405" s="74"/>
      <c r="EZ405" s="74"/>
      <c r="FA405" s="74"/>
      <c r="FB405" s="74"/>
    </row>
    <row r="406" spans="2:158" s="69" customFormat="1" ht="12">
      <c r="B406" s="261"/>
      <c r="C406" s="77" t="s">
        <v>390</v>
      </c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2"/>
      <c r="P406" s="71"/>
      <c r="Q406" s="71"/>
      <c r="R406" s="71"/>
      <c r="S406" s="71"/>
      <c r="T406" s="71"/>
      <c r="U406" s="71"/>
      <c r="V406" s="71"/>
      <c r="W406" s="71"/>
      <c r="X406" s="71"/>
      <c r="Y406" s="73">
        <f t="shared" si="435"/>
        <v>619</v>
      </c>
      <c r="Z406" s="73"/>
      <c r="AA406" s="73"/>
      <c r="AB406" s="73"/>
      <c r="AC406" s="73"/>
      <c r="AD406" s="73"/>
      <c r="AE406" s="73"/>
      <c r="AF406" s="447">
        <f t="shared" si="418"/>
        <v>188</v>
      </c>
      <c r="AG406" s="73">
        <f t="shared" si="441"/>
        <v>0</v>
      </c>
      <c r="AH406" s="73">
        <f t="shared" ref="AH406:AR406" si="443">SUM(AH422,AH438)</f>
        <v>0</v>
      </c>
      <c r="AI406" s="73">
        <f t="shared" si="443"/>
        <v>0</v>
      </c>
      <c r="AJ406" s="73">
        <f t="shared" si="443"/>
        <v>0</v>
      </c>
      <c r="AK406" s="73">
        <f t="shared" si="443"/>
        <v>0</v>
      </c>
      <c r="AL406" s="73">
        <f t="shared" si="443"/>
        <v>0</v>
      </c>
      <c r="AM406" s="73">
        <f t="shared" si="443"/>
        <v>0</v>
      </c>
      <c r="AN406" s="73">
        <f t="shared" si="443"/>
        <v>0</v>
      </c>
      <c r="AO406" s="73">
        <f t="shared" si="443"/>
        <v>0</v>
      </c>
      <c r="AP406" s="73">
        <f t="shared" si="443"/>
        <v>0</v>
      </c>
      <c r="AQ406" s="73">
        <f t="shared" si="443"/>
        <v>0</v>
      </c>
      <c r="AR406" s="73">
        <f t="shared" si="443"/>
        <v>0</v>
      </c>
      <c r="AS406" s="447">
        <f t="shared" si="416"/>
        <v>0</v>
      </c>
      <c r="AT406" s="462"/>
      <c r="AU406" s="450">
        <f t="shared" si="419"/>
        <v>0</v>
      </c>
      <c r="AV406" s="73">
        <f t="shared" si="442"/>
        <v>0</v>
      </c>
      <c r="AW406" s="73">
        <f t="shared" si="442"/>
        <v>0</v>
      </c>
      <c r="AX406" s="73">
        <f t="shared" si="442"/>
        <v>0</v>
      </c>
      <c r="AY406" s="450">
        <f t="shared" si="442"/>
        <v>0</v>
      </c>
      <c r="AZ406" s="73">
        <f t="shared" si="442"/>
        <v>0</v>
      </c>
      <c r="BA406" s="450">
        <f t="shared" si="442"/>
        <v>0</v>
      </c>
      <c r="BB406" s="447">
        <f t="shared" si="420"/>
        <v>0</v>
      </c>
      <c r="BC406" s="73">
        <f t="shared" si="442"/>
        <v>0</v>
      </c>
      <c r="BD406" s="73">
        <f t="shared" si="442"/>
        <v>0</v>
      </c>
      <c r="BE406" s="73">
        <f t="shared" si="442"/>
        <v>0</v>
      </c>
      <c r="BF406" s="73">
        <f t="shared" si="442"/>
        <v>0</v>
      </c>
      <c r="BG406" s="450">
        <f t="shared" si="442"/>
        <v>0</v>
      </c>
      <c r="BH406" s="450">
        <f t="shared" si="442"/>
        <v>0</v>
      </c>
      <c r="BI406" s="450">
        <f t="shared" si="442"/>
        <v>0</v>
      </c>
      <c r="BJ406" s="450">
        <f t="shared" si="442"/>
        <v>188</v>
      </c>
      <c r="BK406" s="450">
        <f t="shared" si="442"/>
        <v>0</v>
      </c>
      <c r="BL406" s="450">
        <f t="shared" si="421"/>
        <v>0</v>
      </c>
      <c r="BM406" s="73">
        <f t="shared" si="442"/>
        <v>0</v>
      </c>
      <c r="BN406" s="73">
        <f t="shared" si="442"/>
        <v>0</v>
      </c>
      <c r="BO406" s="73">
        <f t="shared" si="442"/>
        <v>0</v>
      </c>
      <c r="BP406" s="73">
        <f t="shared" si="442"/>
        <v>0</v>
      </c>
      <c r="BQ406" s="462">
        <f t="shared" si="430"/>
        <v>188</v>
      </c>
      <c r="BR406" s="168"/>
      <c r="BS406" s="168"/>
      <c r="BT406" s="168"/>
      <c r="BU406" s="168"/>
      <c r="BV406" s="168"/>
      <c r="BW406" s="168"/>
      <c r="BX406" s="168"/>
      <c r="BY406" s="168"/>
      <c r="BZ406" s="168"/>
      <c r="CA406" s="168"/>
      <c r="CB406" s="168"/>
      <c r="CC406" s="168"/>
      <c r="CD406" s="168"/>
      <c r="CE406" s="168"/>
      <c r="CF406" s="168"/>
      <c r="CG406" s="168"/>
      <c r="CH406" s="168"/>
      <c r="CI406" s="168"/>
      <c r="CJ406" s="168"/>
      <c r="CK406" s="168"/>
      <c r="CL406" s="168"/>
      <c r="CM406" s="168"/>
      <c r="CN406" s="168"/>
      <c r="CO406" s="168"/>
      <c r="CP406" s="571">
        <f t="shared" si="417"/>
        <v>0</v>
      </c>
      <c r="CQ406" s="168"/>
      <c r="CR406" s="168"/>
      <c r="CS406" s="168"/>
      <c r="CT406" s="168"/>
      <c r="CU406" s="168"/>
      <c r="CV406" s="168"/>
      <c r="CW406" s="168"/>
      <c r="CX406" s="168"/>
      <c r="CY406" s="168"/>
      <c r="CZ406" s="71"/>
      <c r="DA406" s="71"/>
      <c r="DB406" s="190">
        <f t="shared" si="425"/>
        <v>0</v>
      </c>
      <c r="DC406" s="71">
        <f t="shared" si="426"/>
        <v>0</v>
      </c>
      <c r="DD406" s="71"/>
      <c r="DE406" s="71"/>
      <c r="DF406" s="71"/>
      <c r="DG406" s="190">
        <f t="shared" si="427"/>
        <v>0</v>
      </c>
      <c r="DH406" s="71">
        <f t="shared" si="428"/>
        <v>0</v>
      </c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1"/>
      <c r="DW406" s="71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4"/>
      <c r="EJ406" s="74"/>
      <c r="EK406" s="74"/>
      <c r="EL406" s="74"/>
      <c r="EM406" s="74"/>
      <c r="EN406" s="74"/>
      <c r="EO406" s="74"/>
      <c r="EP406" s="74"/>
      <c r="EQ406" s="74"/>
      <c r="ER406" s="74"/>
      <c r="ES406" s="74"/>
      <c r="ET406" s="74"/>
      <c r="EU406" s="74"/>
      <c r="EV406" s="74"/>
      <c r="EW406" s="74"/>
      <c r="EX406" s="74"/>
      <c r="EY406" s="74"/>
      <c r="EZ406" s="74"/>
      <c r="FA406" s="74"/>
      <c r="FB406" s="74"/>
    </row>
    <row r="407" spans="2:158" s="69" customFormat="1" ht="12">
      <c r="B407" s="261"/>
      <c r="C407" s="77" t="s">
        <v>391</v>
      </c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2"/>
      <c r="P407" s="71"/>
      <c r="Q407" s="71"/>
      <c r="R407" s="71"/>
      <c r="S407" s="71"/>
      <c r="T407" s="71"/>
      <c r="U407" s="71"/>
      <c r="V407" s="71"/>
      <c r="W407" s="71"/>
      <c r="X407" s="71"/>
      <c r="Y407" s="73">
        <f t="shared" si="435"/>
        <v>1385</v>
      </c>
      <c r="Z407" s="73"/>
      <c r="AA407" s="73"/>
      <c r="AB407" s="73"/>
      <c r="AC407" s="73"/>
      <c r="AD407" s="73"/>
      <c r="AE407" s="73"/>
      <c r="AF407" s="447">
        <f t="shared" si="418"/>
        <v>1225</v>
      </c>
      <c r="AG407" s="73">
        <f t="shared" si="441"/>
        <v>0</v>
      </c>
      <c r="AH407" s="73">
        <f t="shared" ref="AH407:AR407" si="444">SUM(AH423,AH439)</f>
        <v>0</v>
      </c>
      <c r="AI407" s="73">
        <f t="shared" si="444"/>
        <v>0</v>
      </c>
      <c r="AJ407" s="73">
        <f t="shared" si="444"/>
        <v>0</v>
      </c>
      <c r="AK407" s="73">
        <f t="shared" si="444"/>
        <v>0</v>
      </c>
      <c r="AL407" s="73">
        <f t="shared" si="444"/>
        <v>0</v>
      </c>
      <c r="AM407" s="73">
        <f t="shared" si="444"/>
        <v>0</v>
      </c>
      <c r="AN407" s="73">
        <f t="shared" si="444"/>
        <v>0</v>
      </c>
      <c r="AO407" s="73">
        <f t="shared" si="444"/>
        <v>239</v>
      </c>
      <c r="AP407" s="73">
        <f t="shared" si="444"/>
        <v>0</v>
      </c>
      <c r="AQ407" s="73">
        <f t="shared" si="444"/>
        <v>0</v>
      </c>
      <c r="AR407" s="73">
        <f t="shared" si="444"/>
        <v>0</v>
      </c>
      <c r="AS407" s="447">
        <f t="shared" si="416"/>
        <v>239</v>
      </c>
      <c r="AT407" s="462"/>
      <c r="AU407" s="450">
        <f t="shared" si="419"/>
        <v>0</v>
      </c>
      <c r="AV407" s="73">
        <f t="shared" ref="AV407:BP407" si="445">SUM(AV423,AV439)</f>
        <v>0</v>
      </c>
      <c r="AW407" s="73">
        <f t="shared" si="445"/>
        <v>0</v>
      </c>
      <c r="AX407" s="73">
        <f t="shared" si="445"/>
        <v>0</v>
      </c>
      <c r="AY407" s="450">
        <f t="shared" si="445"/>
        <v>0</v>
      </c>
      <c r="AZ407" s="73">
        <f t="shared" si="445"/>
        <v>0</v>
      </c>
      <c r="BA407" s="450">
        <f t="shared" si="445"/>
        <v>0</v>
      </c>
      <c r="BB407" s="447">
        <f t="shared" si="420"/>
        <v>0</v>
      </c>
      <c r="BC407" s="73">
        <f t="shared" si="445"/>
        <v>0</v>
      </c>
      <c r="BD407" s="73">
        <f t="shared" si="445"/>
        <v>0</v>
      </c>
      <c r="BE407" s="73">
        <f t="shared" si="445"/>
        <v>0</v>
      </c>
      <c r="BF407" s="73">
        <f t="shared" si="445"/>
        <v>0</v>
      </c>
      <c r="BG407" s="450">
        <f t="shared" si="445"/>
        <v>0</v>
      </c>
      <c r="BH407" s="450">
        <f t="shared" si="445"/>
        <v>0</v>
      </c>
      <c r="BI407" s="450">
        <f t="shared" si="445"/>
        <v>0</v>
      </c>
      <c r="BJ407" s="450">
        <f t="shared" si="445"/>
        <v>967</v>
      </c>
      <c r="BK407" s="450">
        <f t="shared" si="445"/>
        <v>0</v>
      </c>
      <c r="BL407" s="450">
        <f t="shared" si="421"/>
        <v>19</v>
      </c>
      <c r="BM407" s="73">
        <f t="shared" si="445"/>
        <v>0</v>
      </c>
      <c r="BN407" s="73">
        <f t="shared" si="445"/>
        <v>0</v>
      </c>
      <c r="BO407" s="73">
        <f t="shared" si="445"/>
        <v>0</v>
      </c>
      <c r="BP407" s="73">
        <f t="shared" si="445"/>
        <v>19</v>
      </c>
      <c r="BQ407" s="462">
        <f t="shared" si="430"/>
        <v>986</v>
      </c>
      <c r="BR407" s="168"/>
      <c r="BS407" s="168"/>
      <c r="BT407" s="168"/>
      <c r="BU407" s="168"/>
      <c r="BV407" s="168"/>
      <c r="BW407" s="168"/>
      <c r="BX407" s="168"/>
      <c r="BY407" s="168"/>
      <c r="BZ407" s="168"/>
      <c r="CA407" s="168"/>
      <c r="CB407" s="168"/>
      <c r="CC407" s="168"/>
      <c r="CD407" s="168"/>
      <c r="CE407" s="168"/>
      <c r="CF407" s="168"/>
      <c r="CG407" s="168"/>
      <c r="CH407" s="168"/>
      <c r="CI407" s="168"/>
      <c r="CJ407" s="168"/>
      <c r="CK407" s="168"/>
      <c r="CL407" s="168"/>
      <c r="CM407" s="168"/>
      <c r="CN407" s="168"/>
      <c r="CO407" s="168"/>
      <c r="CP407" s="571">
        <f t="shared" si="417"/>
        <v>0</v>
      </c>
      <c r="CQ407" s="168"/>
      <c r="CR407" s="168"/>
      <c r="CS407" s="168"/>
      <c r="CT407" s="168"/>
      <c r="CU407" s="168"/>
      <c r="CV407" s="168"/>
      <c r="CW407" s="168"/>
      <c r="CX407" s="168"/>
      <c r="CY407" s="168"/>
      <c r="CZ407" s="71"/>
      <c r="DA407" s="71"/>
      <c r="DB407" s="190">
        <f t="shared" si="425"/>
        <v>0</v>
      </c>
      <c r="DC407" s="71">
        <f t="shared" si="426"/>
        <v>0</v>
      </c>
      <c r="DD407" s="71"/>
      <c r="DE407" s="71"/>
      <c r="DF407" s="71"/>
      <c r="DG407" s="190">
        <f t="shared" si="427"/>
        <v>0</v>
      </c>
      <c r="DH407" s="71">
        <f t="shared" si="428"/>
        <v>0</v>
      </c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1"/>
      <c r="DW407" s="71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4"/>
      <c r="EJ407" s="74"/>
      <c r="EK407" s="74"/>
      <c r="EL407" s="74"/>
      <c r="EM407" s="74"/>
      <c r="EN407" s="74"/>
      <c r="EO407" s="74"/>
      <c r="EP407" s="74"/>
      <c r="EQ407" s="74"/>
      <c r="ER407" s="74"/>
      <c r="ES407" s="74"/>
      <c r="ET407" s="74"/>
      <c r="EU407" s="74"/>
      <c r="EV407" s="74"/>
      <c r="EW407" s="74"/>
      <c r="EX407" s="74"/>
      <c r="EY407" s="74"/>
      <c r="EZ407" s="74"/>
      <c r="FA407" s="74"/>
      <c r="FB407" s="74"/>
    </row>
    <row r="408" spans="2:158" s="69" customFormat="1" ht="12" customHeight="1">
      <c r="B408" s="261"/>
      <c r="C408" s="77" t="s">
        <v>392</v>
      </c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2"/>
      <c r="P408" s="71"/>
      <c r="Q408" s="71"/>
      <c r="R408" s="71"/>
      <c r="S408" s="71"/>
      <c r="T408" s="71"/>
      <c r="U408" s="71"/>
      <c r="V408" s="71"/>
      <c r="W408" s="71"/>
      <c r="X408" s="71"/>
      <c r="Y408" s="73">
        <f t="shared" si="435"/>
        <v>472</v>
      </c>
      <c r="Z408" s="73"/>
      <c r="AA408" s="73"/>
      <c r="AB408" s="73"/>
      <c r="AC408" s="73"/>
      <c r="AD408" s="73"/>
      <c r="AE408" s="73"/>
      <c r="AF408" s="447">
        <f t="shared" si="418"/>
        <v>114</v>
      </c>
      <c r="AG408" s="73">
        <f t="shared" si="441"/>
        <v>0</v>
      </c>
      <c r="AH408" s="73">
        <f t="shared" ref="AH408:AR408" si="446">SUM(AH424,AH440)</f>
        <v>0</v>
      </c>
      <c r="AI408" s="73">
        <f t="shared" si="446"/>
        <v>0</v>
      </c>
      <c r="AJ408" s="73">
        <f t="shared" si="446"/>
        <v>0</v>
      </c>
      <c r="AK408" s="73">
        <f t="shared" si="446"/>
        <v>0</v>
      </c>
      <c r="AL408" s="73">
        <f t="shared" si="446"/>
        <v>0</v>
      </c>
      <c r="AM408" s="73">
        <f t="shared" si="446"/>
        <v>0</v>
      </c>
      <c r="AN408" s="73">
        <f t="shared" si="446"/>
        <v>0</v>
      </c>
      <c r="AO408" s="73">
        <f t="shared" si="446"/>
        <v>0</v>
      </c>
      <c r="AP408" s="73">
        <f t="shared" si="446"/>
        <v>0</v>
      </c>
      <c r="AQ408" s="73">
        <f t="shared" si="446"/>
        <v>0</v>
      </c>
      <c r="AR408" s="73">
        <f t="shared" si="446"/>
        <v>0</v>
      </c>
      <c r="AS408" s="447">
        <f t="shared" si="416"/>
        <v>0</v>
      </c>
      <c r="AT408" s="462"/>
      <c r="AU408" s="450">
        <f t="shared" si="419"/>
        <v>0</v>
      </c>
      <c r="AV408" s="73">
        <f t="shared" ref="AV408:BA408" si="447">SUM(AV424,AV440)</f>
        <v>0</v>
      </c>
      <c r="AW408" s="73">
        <f t="shared" si="447"/>
        <v>0</v>
      </c>
      <c r="AX408" s="73">
        <f t="shared" si="447"/>
        <v>0</v>
      </c>
      <c r="AY408" s="450">
        <f t="shared" si="447"/>
        <v>0</v>
      </c>
      <c r="AZ408" s="73">
        <f t="shared" si="447"/>
        <v>0</v>
      </c>
      <c r="BA408" s="450">
        <f t="shared" si="447"/>
        <v>0</v>
      </c>
      <c r="BB408" s="447">
        <f t="shared" si="420"/>
        <v>0</v>
      </c>
      <c r="BC408" s="73">
        <f>SUM(BC424,BC440)</f>
        <v>0</v>
      </c>
      <c r="BD408" s="73">
        <f t="shared" ref="BD408:BP408" si="448">SUM(BD424,BD440)</f>
        <v>0</v>
      </c>
      <c r="BE408" s="73">
        <f t="shared" si="448"/>
        <v>0</v>
      </c>
      <c r="BF408" s="73">
        <f t="shared" si="448"/>
        <v>0</v>
      </c>
      <c r="BG408" s="450">
        <f t="shared" si="448"/>
        <v>0</v>
      </c>
      <c r="BH408" s="450">
        <f t="shared" si="448"/>
        <v>0</v>
      </c>
      <c r="BI408" s="450">
        <f t="shared" si="448"/>
        <v>0</v>
      </c>
      <c r="BJ408" s="450">
        <f>SUM(BJ424,BJ440)</f>
        <v>114</v>
      </c>
      <c r="BK408" s="450">
        <f t="shared" si="448"/>
        <v>0</v>
      </c>
      <c r="BL408" s="450">
        <f t="shared" si="421"/>
        <v>0</v>
      </c>
      <c r="BM408" s="73">
        <f t="shared" si="448"/>
        <v>0</v>
      </c>
      <c r="BN408" s="73">
        <f t="shared" si="448"/>
        <v>0</v>
      </c>
      <c r="BO408" s="73">
        <f t="shared" si="448"/>
        <v>0</v>
      </c>
      <c r="BP408" s="73">
        <f t="shared" si="448"/>
        <v>0</v>
      </c>
      <c r="BQ408" s="462">
        <f t="shared" si="430"/>
        <v>114</v>
      </c>
      <c r="BR408" s="168"/>
      <c r="BS408" s="168"/>
      <c r="BT408" s="168"/>
      <c r="BU408" s="168"/>
      <c r="BV408" s="168"/>
      <c r="BW408" s="168"/>
      <c r="BX408" s="168"/>
      <c r="BY408" s="168"/>
      <c r="BZ408" s="168"/>
      <c r="CA408" s="168"/>
      <c r="CB408" s="168"/>
      <c r="CC408" s="168"/>
      <c r="CD408" s="168"/>
      <c r="CE408" s="168"/>
      <c r="CF408" s="168"/>
      <c r="CG408" s="168"/>
      <c r="CH408" s="168"/>
      <c r="CI408" s="168"/>
      <c r="CJ408" s="168"/>
      <c r="CK408" s="168"/>
      <c r="CL408" s="168"/>
      <c r="CM408" s="168"/>
      <c r="CN408" s="168"/>
      <c r="CO408" s="168"/>
      <c r="CP408" s="571">
        <f t="shared" si="417"/>
        <v>0</v>
      </c>
      <c r="CQ408" s="168"/>
      <c r="CR408" s="168"/>
      <c r="CS408" s="168"/>
      <c r="CT408" s="168"/>
      <c r="CU408" s="168"/>
      <c r="CV408" s="168"/>
      <c r="CW408" s="168"/>
      <c r="CX408" s="168"/>
      <c r="CY408" s="168"/>
      <c r="CZ408" s="71"/>
      <c r="DA408" s="71"/>
      <c r="DB408" s="190">
        <f t="shared" si="425"/>
        <v>0</v>
      </c>
      <c r="DC408" s="71">
        <f t="shared" si="426"/>
        <v>0</v>
      </c>
      <c r="DD408" s="71"/>
      <c r="DE408" s="71"/>
      <c r="DF408" s="71"/>
      <c r="DG408" s="190">
        <f t="shared" si="427"/>
        <v>0</v>
      </c>
      <c r="DH408" s="71">
        <f t="shared" si="428"/>
        <v>0</v>
      </c>
      <c r="DI408" s="71"/>
      <c r="DJ408" s="71"/>
      <c r="DK408" s="71"/>
      <c r="DL408" s="71"/>
      <c r="DM408" s="71"/>
      <c r="DN408" s="71"/>
      <c r="DO408" s="71"/>
      <c r="DP408" s="71"/>
      <c r="DQ408" s="71"/>
      <c r="DR408" s="71"/>
      <c r="DS408" s="71"/>
      <c r="DT408" s="71"/>
      <c r="DU408" s="71"/>
      <c r="DV408" s="71"/>
      <c r="DW408" s="71"/>
      <c r="DX408" s="71"/>
      <c r="DY408" s="71"/>
      <c r="DZ408" s="71"/>
      <c r="EA408" s="71"/>
      <c r="EB408" s="71"/>
      <c r="EC408" s="71"/>
      <c r="ED408" s="71"/>
      <c r="EE408" s="71"/>
      <c r="EF408" s="71"/>
      <c r="EG408" s="71"/>
      <c r="EH408" s="71"/>
      <c r="EI408" s="74"/>
      <c r="EJ408" s="74"/>
      <c r="EK408" s="74"/>
      <c r="EL408" s="74"/>
      <c r="EM408" s="74"/>
      <c r="EN408" s="74"/>
      <c r="EO408" s="74"/>
      <c r="EP408" s="74"/>
      <c r="EQ408" s="74"/>
      <c r="ER408" s="74"/>
      <c r="ES408" s="74"/>
      <c r="ET408" s="74"/>
      <c r="EU408" s="74"/>
      <c r="EV408" s="74"/>
      <c r="EW408" s="74"/>
      <c r="EX408" s="74"/>
      <c r="EY408" s="74"/>
      <c r="EZ408" s="74"/>
      <c r="FA408" s="74"/>
      <c r="FB408" s="74"/>
    </row>
    <row r="409" spans="2:158" s="69" customFormat="1" ht="12">
      <c r="B409" s="261"/>
      <c r="C409" s="77" t="s">
        <v>393</v>
      </c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2"/>
      <c r="P409" s="71"/>
      <c r="Q409" s="71"/>
      <c r="R409" s="71"/>
      <c r="S409" s="71"/>
      <c r="T409" s="71"/>
      <c r="U409" s="71"/>
      <c r="V409" s="71"/>
      <c r="W409" s="71"/>
      <c r="X409" s="71"/>
      <c r="Y409" s="73">
        <f t="shared" si="435"/>
        <v>449</v>
      </c>
      <c r="Z409" s="73"/>
      <c r="AA409" s="73"/>
      <c r="AB409" s="73"/>
      <c r="AC409" s="73"/>
      <c r="AD409" s="73"/>
      <c r="AE409" s="73"/>
      <c r="AF409" s="447">
        <f t="shared" si="418"/>
        <v>166</v>
      </c>
      <c r="AG409" s="73">
        <f t="shared" si="441"/>
        <v>0</v>
      </c>
      <c r="AH409" s="73">
        <f t="shared" ref="AH409:AR409" si="449">SUM(AH425,AH441)</f>
        <v>0</v>
      </c>
      <c r="AI409" s="73">
        <f t="shared" si="449"/>
        <v>0</v>
      </c>
      <c r="AJ409" s="73">
        <f t="shared" si="449"/>
        <v>0</v>
      </c>
      <c r="AK409" s="73">
        <f t="shared" si="449"/>
        <v>0</v>
      </c>
      <c r="AL409" s="73">
        <f t="shared" si="449"/>
        <v>0</v>
      </c>
      <c r="AM409" s="73">
        <f t="shared" si="449"/>
        <v>0</v>
      </c>
      <c r="AN409" s="73">
        <f t="shared" si="449"/>
        <v>0</v>
      </c>
      <c r="AO409" s="73">
        <f t="shared" si="449"/>
        <v>0</v>
      </c>
      <c r="AP409" s="73">
        <f t="shared" si="449"/>
        <v>0</v>
      </c>
      <c r="AQ409" s="73">
        <f t="shared" si="449"/>
        <v>0</v>
      </c>
      <c r="AR409" s="73">
        <f t="shared" si="449"/>
        <v>0</v>
      </c>
      <c r="AS409" s="447">
        <f t="shared" si="416"/>
        <v>0</v>
      </c>
      <c r="AT409" s="462">
        <f t="shared" ref="AT409:BP411" si="450">SUM(AT425,AT441)</f>
        <v>0</v>
      </c>
      <c r="AU409" s="450">
        <f t="shared" si="419"/>
        <v>0</v>
      </c>
      <c r="AV409" s="168">
        <f t="shared" si="450"/>
        <v>0</v>
      </c>
      <c r="AW409" s="168">
        <f t="shared" si="450"/>
        <v>0</v>
      </c>
      <c r="AX409" s="168">
        <f t="shared" si="450"/>
        <v>0</v>
      </c>
      <c r="AY409" s="462">
        <f t="shared" si="450"/>
        <v>0</v>
      </c>
      <c r="AZ409" s="168">
        <f t="shared" si="450"/>
        <v>0</v>
      </c>
      <c r="BA409" s="462">
        <f t="shared" si="450"/>
        <v>0</v>
      </c>
      <c r="BB409" s="447">
        <f t="shared" si="420"/>
        <v>0</v>
      </c>
      <c r="BC409" s="168">
        <f t="shared" si="450"/>
        <v>0</v>
      </c>
      <c r="BD409" s="168">
        <f t="shared" si="450"/>
        <v>0</v>
      </c>
      <c r="BE409" s="168">
        <f t="shared" si="450"/>
        <v>0</v>
      </c>
      <c r="BF409" s="168">
        <f t="shared" si="450"/>
        <v>0</v>
      </c>
      <c r="BG409" s="462">
        <f t="shared" si="450"/>
        <v>0</v>
      </c>
      <c r="BH409" s="462">
        <f t="shared" si="450"/>
        <v>0</v>
      </c>
      <c r="BI409" s="462">
        <f t="shared" si="450"/>
        <v>0</v>
      </c>
      <c r="BJ409" s="462">
        <f t="shared" si="450"/>
        <v>166</v>
      </c>
      <c r="BK409" s="462">
        <f t="shared" si="450"/>
        <v>0</v>
      </c>
      <c r="BL409" s="450">
        <f t="shared" si="421"/>
        <v>0</v>
      </c>
      <c r="BM409" s="168">
        <f t="shared" si="450"/>
        <v>0</v>
      </c>
      <c r="BN409" s="168">
        <f t="shared" si="450"/>
        <v>0</v>
      </c>
      <c r="BO409" s="168">
        <f t="shared" si="450"/>
        <v>0</v>
      </c>
      <c r="BP409" s="168">
        <f t="shared" si="450"/>
        <v>0</v>
      </c>
      <c r="BQ409" s="462">
        <f t="shared" si="430"/>
        <v>166</v>
      </c>
      <c r="BR409" s="168"/>
      <c r="BS409" s="168"/>
      <c r="BT409" s="168"/>
      <c r="BU409" s="168"/>
      <c r="BV409" s="168"/>
      <c r="BW409" s="168"/>
      <c r="BX409" s="168"/>
      <c r="BY409" s="168"/>
      <c r="BZ409" s="168"/>
      <c r="CA409" s="168"/>
      <c r="CB409" s="168"/>
      <c r="CC409" s="168"/>
      <c r="CD409" s="168"/>
      <c r="CE409" s="168"/>
      <c r="CF409" s="168"/>
      <c r="CG409" s="168"/>
      <c r="CH409" s="168"/>
      <c r="CI409" s="168"/>
      <c r="CJ409" s="168"/>
      <c r="CK409" s="168"/>
      <c r="CL409" s="168"/>
      <c r="CM409" s="168"/>
      <c r="CN409" s="168"/>
      <c r="CO409" s="168"/>
      <c r="CP409" s="571">
        <f t="shared" si="417"/>
        <v>0</v>
      </c>
      <c r="CQ409" s="168"/>
      <c r="CR409" s="168"/>
      <c r="CS409" s="168"/>
      <c r="CT409" s="168"/>
      <c r="CU409" s="168"/>
      <c r="CV409" s="168"/>
      <c r="CW409" s="168"/>
      <c r="CX409" s="168"/>
      <c r="CY409" s="168"/>
      <c r="CZ409" s="71"/>
      <c r="DA409" s="71"/>
      <c r="DB409" s="190">
        <f t="shared" si="425"/>
        <v>0</v>
      </c>
      <c r="DC409" s="71">
        <f t="shared" si="426"/>
        <v>0</v>
      </c>
      <c r="DD409" s="71"/>
      <c r="DE409" s="71"/>
      <c r="DF409" s="71"/>
      <c r="DG409" s="190">
        <f t="shared" si="427"/>
        <v>0</v>
      </c>
      <c r="DH409" s="71">
        <f t="shared" si="428"/>
        <v>0</v>
      </c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1"/>
      <c r="DW409" s="71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4"/>
      <c r="EJ409" s="74"/>
      <c r="EK409" s="74"/>
      <c r="EL409" s="74"/>
      <c r="EM409" s="74"/>
      <c r="EN409" s="74"/>
      <c r="EO409" s="74"/>
      <c r="EP409" s="74"/>
      <c r="EQ409" s="74"/>
      <c r="ER409" s="74"/>
      <c r="ES409" s="74"/>
      <c r="ET409" s="74"/>
      <c r="EU409" s="74"/>
      <c r="EV409" s="74"/>
      <c r="EW409" s="74"/>
      <c r="EX409" s="74"/>
      <c r="EY409" s="74"/>
      <c r="EZ409" s="74"/>
      <c r="FA409" s="74"/>
      <c r="FB409" s="74"/>
    </row>
    <row r="410" spans="2:158" s="69" customFormat="1" ht="12">
      <c r="B410" s="261"/>
      <c r="C410" s="77" t="s">
        <v>394</v>
      </c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2"/>
      <c r="P410" s="71"/>
      <c r="Q410" s="71"/>
      <c r="R410" s="71"/>
      <c r="S410" s="71"/>
      <c r="T410" s="71"/>
      <c r="U410" s="71"/>
      <c r="V410" s="71"/>
      <c r="W410" s="71"/>
      <c r="X410" s="71"/>
      <c r="Y410" s="73">
        <f t="shared" si="435"/>
        <v>133</v>
      </c>
      <c r="Z410" s="73"/>
      <c r="AA410" s="73"/>
      <c r="AB410" s="73"/>
      <c r="AC410" s="73"/>
      <c r="AD410" s="73"/>
      <c r="AE410" s="73"/>
      <c r="AF410" s="447">
        <f>SUM(AS410:AU410,AY410,BA410:BB410,BG410:BL410)</f>
        <v>537</v>
      </c>
      <c r="AG410" s="73">
        <f t="shared" si="441"/>
        <v>0</v>
      </c>
      <c r="AH410" s="73">
        <f t="shared" ref="AH410:AR410" si="451">SUM(AH426,AH442)</f>
        <v>0</v>
      </c>
      <c r="AI410" s="73">
        <f t="shared" si="451"/>
        <v>0</v>
      </c>
      <c r="AJ410" s="73">
        <f t="shared" si="451"/>
        <v>0</v>
      </c>
      <c r="AK410" s="73">
        <f t="shared" si="451"/>
        <v>0</v>
      </c>
      <c r="AL410" s="73">
        <f t="shared" si="451"/>
        <v>0</v>
      </c>
      <c r="AM410" s="73">
        <f t="shared" si="451"/>
        <v>0</v>
      </c>
      <c r="AN410" s="73">
        <f t="shared" si="451"/>
        <v>0</v>
      </c>
      <c r="AO410" s="73">
        <f t="shared" si="451"/>
        <v>62</v>
      </c>
      <c r="AP410" s="73">
        <f t="shared" si="451"/>
        <v>5</v>
      </c>
      <c r="AQ410" s="73">
        <f t="shared" si="451"/>
        <v>0</v>
      </c>
      <c r="AR410" s="73">
        <f t="shared" si="451"/>
        <v>0</v>
      </c>
      <c r="AS410" s="447">
        <f t="shared" si="416"/>
        <v>62</v>
      </c>
      <c r="AT410" s="462"/>
      <c r="AU410" s="450">
        <f t="shared" si="419"/>
        <v>0</v>
      </c>
      <c r="AV410" s="73">
        <f t="shared" si="450"/>
        <v>0</v>
      </c>
      <c r="AW410" s="73">
        <f t="shared" si="450"/>
        <v>0</v>
      </c>
      <c r="AX410" s="73">
        <f t="shared" si="450"/>
        <v>0</v>
      </c>
      <c r="AY410" s="450">
        <f t="shared" si="450"/>
        <v>0</v>
      </c>
      <c r="AZ410" s="73">
        <f t="shared" si="450"/>
        <v>0</v>
      </c>
      <c r="BA410" s="450">
        <f t="shared" si="450"/>
        <v>0</v>
      </c>
      <c r="BB410" s="447">
        <f t="shared" si="420"/>
        <v>0</v>
      </c>
      <c r="BC410" s="73">
        <f t="shared" si="450"/>
        <v>0</v>
      </c>
      <c r="BD410" s="73">
        <f t="shared" si="450"/>
        <v>0</v>
      </c>
      <c r="BE410" s="73">
        <f t="shared" si="450"/>
        <v>0</v>
      </c>
      <c r="BF410" s="73">
        <f t="shared" si="450"/>
        <v>0</v>
      </c>
      <c r="BG410" s="450">
        <f t="shared" si="450"/>
        <v>0</v>
      </c>
      <c r="BH410" s="450">
        <f t="shared" si="450"/>
        <v>0</v>
      </c>
      <c r="BI410" s="450">
        <f t="shared" si="450"/>
        <v>0</v>
      </c>
      <c r="BJ410" s="450">
        <f t="shared" si="450"/>
        <v>431</v>
      </c>
      <c r="BK410" s="450">
        <f t="shared" si="450"/>
        <v>0</v>
      </c>
      <c r="BL410" s="450">
        <f t="shared" si="421"/>
        <v>44</v>
      </c>
      <c r="BM410" s="73">
        <f t="shared" si="450"/>
        <v>0</v>
      </c>
      <c r="BN410" s="73">
        <f t="shared" si="450"/>
        <v>0</v>
      </c>
      <c r="BO410" s="73">
        <f t="shared" si="450"/>
        <v>0</v>
      </c>
      <c r="BP410" s="73">
        <f>SUM(BP426,BP442)</f>
        <v>44</v>
      </c>
      <c r="BQ410" s="462">
        <f t="shared" si="430"/>
        <v>475</v>
      </c>
      <c r="BR410" s="168"/>
      <c r="BS410" s="168"/>
      <c r="BT410" s="168"/>
      <c r="BU410" s="168"/>
      <c r="BV410" s="168"/>
      <c r="BW410" s="168"/>
      <c r="BX410" s="168"/>
      <c r="BY410" s="168"/>
      <c r="BZ410" s="168"/>
      <c r="CA410" s="168"/>
      <c r="CB410" s="168"/>
      <c r="CC410" s="168"/>
      <c r="CD410" s="168"/>
      <c r="CE410" s="168"/>
      <c r="CF410" s="168"/>
      <c r="CG410" s="168"/>
      <c r="CH410" s="168"/>
      <c r="CI410" s="168"/>
      <c r="CJ410" s="168"/>
      <c r="CK410" s="168"/>
      <c r="CL410" s="168"/>
      <c r="CM410" s="168"/>
      <c r="CN410" s="168"/>
      <c r="CO410" s="168"/>
      <c r="CP410" s="571">
        <f t="shared" si="417"/>
        <v>0</v>
      </c>
      <c r="CQ410" s="168"/>
      <c r="CR410" s="168"/>
      <c r="CS410" s="168"/>
      <c r="CT410" s="168"/>
      <c r="CU410" s="168"/>
      <c r="CV410" s="168"/>
      <c r="CW410" s="168"/>
      <c r="CX410" s="168"/>
      <c r="CY410" s="168"/>
      <c r="CZ410" s="71"/>
      <c r="DA410" s="71"/>
      <c r="DB410" s="190">
        <f t="shared" si="425"/>
        <v>0</v>
      </c>
      <c r="DC410" s="71">
        <f t="shared" si="426"/>
        <v>0</v>
      </c>
      <c r="DD410" s="71"/>
      <c r="DE410" s="71"/>
      <c r="DF410" s="71"/>
      <c r="DG410" s="190">
        <f t="shared" si="427"/>
        <v>0</v>
      </c>
      <c r="DH410" s="71">
        <f t="shared" si="428"/>
        <v>0</v>
      </c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1"/>
      <c r="DW410" s="71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4"/>
      <c r="EJ410" s="74"/>
      <c r="EK410" s="74"/>
      <c r="EL410" s="74"/>
      <c r="EM410" s="74"/>
      <c r="EN410" s="74"/>
      <c r="EO410" s="74"/>
      <c r="EP410" s="74"/>
      <c r="EQ410" s="74"/>
      <c r="ER410" s="74"/>
      <c r="ES410" s="74"/>
      <c r="ET410" s="74"/>
      <c r="EU410" s="74"/>
      <c r="EV410" s="74"/>
      <c r="EW410" s="74"/>
      <c r="EX410" s="74"/>
      <c r="EY410" s="74"/>
      <c r="EZ410" s="74"/>
      <c r="FA410" s="74"/>
      <c r="FB410" s="74"/>
    </row>
    <row r="411" spans="2:158" s="69" customFormat="1" ht="12">
      <c r="B411" s="261"/>
      <c r="C411" s="77" t="s">
        <v>395</v>
      </c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2"/>
      <c r="P411" s="71"/>
      <c r="Q411" s="71"/>
      <c r="R411" s="71"/>
      <c r="S411" s="71"/>
      <c r="T411" s="71"/>
      <c r="U411" s="71"/>
      <c r="V411" s="71"/>
      <c r="W411" s="71"/>
      <c r="X411" s="71"/>
      <c r="Y411" s="73">
        <f t="shared" si="435"/>
        <v>244</v>
      </c>
      <c r="Z411" s="73"/>
      <c r="AA411" s="73"/>
      <c r="AB411" s="73"/>
      <c r="AC411" s="73"/>
      <c r="AD411" s="73"/>
      <c r="AE411" s="73"/>
      <c r="AF411" s="447">
        <f t="shared" si="418"/>
        <v>53</v>
      </c>
      <c r="AG411" s="168"/>
      <c r="AH411" s="168"/>
      <c r="AI411" s="168"/>
      <c r="AJ411" s="168"/>
      <c r="AK411" s="168"/>
      <c r="AL411" s="168"/>
      <c r="AM411" s="168"/>
      <c r="AN411" s="168"/>
      <c r="AO411" s="168"/>
      <c r="AP411" s="168"/>
      <c r="AQ411" s="168"/>
      <c r="AR411" s="168"/>
      <c r="AS411" s="447">
        <f t="shared" si="416"/>
        <v>0</v>
      </c>
      <c r="AT411" s="462"/>
      <c r="AU411" s="450">
        <f t="shared" si="419"/>
        <v>0</v>
      </c>
      <c r="AV411" s="168"/>
      <c r="AW411" s="168"/>
      <c r="AX411" s="168"/>
      <c r="AY411" s="462"/>
      <c r="AZ411" s="168"/>
      <c r="BA411" s="462"/>
      <c r="BB411" s="447">
        <f t="shared" si="420"/>
        <v>0</v>
      </c>
      <c r="BC411" s="168"/>
      <c r="BD411" s="168"/>
      <c r="BE411" s="168"/>
      <c r="BF411" s="168"/>
      <c r="BG411" s="462"/>
      <c r="BH411" s="462"/>
      <c r="BI411" s="462"/>
      <c r="BJ411" s="450">
        <f t="shared" si="450"/>
        <v>53</v>
      </c>
      <c r="BK411" s="462"/>
      <c r="BL411" s="450">
        <f t="shared" si="421"/>
        <v>0</v>
      </c>
      <c r="BM411" s="168"/>
      <c r="BN411" s="168"/>
      <c r="BO411" s="168"/>
      <c r="BP411" s="168"/>
      <c r="BQ411" s="462">
        <f t="shared" si="430"/>
        <v>53</v>
      </c>
      <c r="BR411" s="168"/>
      <c r="BS411" s="168"/>
      <c r="BT411" s="168"/>
      <c r="BU411" s="168"/>
      <c r="BV411" s="168"/>
      <c r="BW411" s="168"/>
      <c r="BX411" s="168"/>
      <c r="BY411" s="168"/>
      <c r="BZ411" s="168"/>
      <c r="CA411" s="168"/>
      <c r="CB411" s="168"/>
      <c r="CC411" s="168"/>
      <c r="CD411" s="168"/>
      <c r="CE411" s="168"/>
      <c r="CF411" s="168"/>
      <c r="CG411" s="168"/>
      <c r="CH411" s="168"/>
      <c r="CI411" s="168"/>
      <c r="CJ411" s="168"/>
      <c r="CK411" s="168"/>
      <c r="CL411" s="168"/>
      <c r="CM411" s="168"/>
      <c r="CN411" s="168"/>
      <c r="CO411" s="168"/>
      <c r="CP411" s="571">
        <f t="shared" si="417"/>
        <v>0</v>
      </c>
      <c r="CQ411" s="168"/>
      <c r="CR411" s="168"/>
      <c r="CS411" s="168"/>
      <c r="CT411" s="168"/>
      <c r="CU411" s="168"/>
      <c r="CV411" s="168"/>
      <c r="CW411" s="168"/>
      <c r="CX411" s="168"/>
      <c r="CY411" s="168"/>
      <c r="CZ411" s="71"/>
      <c r="DA411" s="71"/>
      <c r="DB411" s="190">
        <f t="shared" si="425"/>
        <v>0</v>
      </c>
      <c r="DC411" s="71">
        <f t="shared" si="426"/>
        <v>0</v>
      </c>
      <c r="DD411" s="71"/>
      <c r="DE411" s="71"/>
      <c r="DF411" s="71"/>
      <c r="DG411" s="190">
        <f t="shared" si="427"/>
        <v>0</v>
      </c>
      <c r="DH411" s="71">
        <f t="shared" si="428"/>
        <v>0</v>
      </c>
      <c r="DI411" s="71"/>
      <c r="DJ411" s="71"/>
      <c r="DK411" s="71"/>
      <c r="DL411" s="71"/>
      <c r="DM411" s="71"/>
      <c r="DN411" s="71"/>
      <c r="DO411" s="71"/>
      <c r="DP411" s="71"/>
      <c r="DQ411" s="71"/>
      <c r="DR411" s="71"/>
      <c r="DS411" s="71"/>
      <c r="DT411" s="71"/>
      <c r="DU411" s="71"/>
      <c r="DV411" s="71"/>
      <c r="DW411" s="71"/>
      <c r="DX411" s="71"/>
      <c r="DY411" s="71"/>
      <c r="DZ411" s="71"/>
      <c r="EA411" s="71"/>
      <c r="EB411" s="71"/>
      <c r="EC411" s="71"/>
      <c r="ED411" s="71"/>
      <c r="EE411" s="71"/>
      <c r="EF411" s="71"/>
      <c r="EG411" s="71"/>
      <c r="EH411" s="71"/>
      <c r="EI411" s="74"/>
      <c r="EJ411" s="74"/>
      <c r="EK411" s="74"/>
      <c r="EL411" s="74"/>
      <c r="EM411" s="74"/>
      <c r="EN411" s="74"/>
      <c r="EO411" s="74"/>
      <c r="EP411" s="74"/>
      <c r="EQ411" s="74"/>
      <c r="ER411" s="74"/>
      <c r="ES411" s="74"/>
      <c r="ET411" s="74"/>
      <c r="EU411" s="74"/>
      <c r="EV411" s="74"/>
      <c r="EW411" s="74"/>
      <c r="EX411" s="74"/>
      <c r="EY411" s="74"/>
      <c r="EZ411" s="74"/>
      <c r="FA411" s="74"/>
      <c r="FB411" s="74"/>
    </row>
    <row r="412" spans="2:158" s="69" customFormat="1" ht="12">
      <c r="B412" s="261"/>
      <c r="C412" s="77" t="s">
        <v>396</v>
      </c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2"/>
      <c r="P412" s="71"/>
      <c r="Q412" s="71"/>
      <c r="R412" s="71"/>
      <c r="S412" s="71"/>
      <c r="T412" s="71"/>
      <c r="U412" s="71"/>
      <c r="V412" s="71"/>
      <c r="W412" s="71"/>
      <c r="X412" s="71"/>
      <c r="Y412" s="73">
        <f t="shared" si="435"/>
        <v>191</v>
      </c>
      <c r="Z412" s="73"/>
      <c r="AA412" s="73"/>
      <c r="AB412" s="73"/>
      <c r="AC412" s="73"/>
      <c r="AD412" s="73"/>
      <c r="AE412" s="73"/>
      <c r="AF412" s="447">
        <f t="shared" ref="AF412:AF418" si="452">SUM(AS412:AU412,AY412,BA412:BB412,BG412:BL412)</f>
        <v>481</v>
      </c>
      <c r="AG412" s="168">
        <f>SUM(AG428,AG444)</f>
        <v>0</v>
      </c>
      <c r="AH412" s="168">
        <f t="shared" ref="AH412:AR412" si="453">SUM(AH428,AH444)</f>
        <v>0</v>
      </c>
      <c r="AI412" s="168">
        <f t="shared" si="453"/>
        <v>0</v>
      </c>
      <c r="AJ412" s="168">
        <f t="shared" si="453"/>
        <v>0</v>
      </c>
      <c r="AK412" s="168">
        <f t="shared" si="453"/>
        <v>0</v>
      </c>
      <c r="AL412" s="168">
        <f t="shared" si="453"/>
        <v>0</v>
      </c>
      <c r="AM412" s="168">
        <f t="shared" si="453"/>
        <v>0</v>
      </c>
      <c r="AN412" s="168">
        <f t="shared" si="453"/>
        <v>0</v>
      </c>
      <c r="AO412" s="168">
        <f t="shared" si="453"/>
        <v>0</v>
      </c>
      <c r="AP412" s="168">
        <f t="shared" si="453"/>
        <v>0</v>
      </c>
      <c r="AQ412" s="168">
        <f t="shared" si="453"/>
        <v>0</v>
      </c>
      <c r="AR412" s="168">
        <f t="shared" si="453"/>
        <v>0</v>
      </c>
      <c r="AS412" s="447">
        <f t="shared" si="416"/>
        <v>0</v>
      </c>
      <c r="AT412" s="462"/>
      <c r="AU412" s="450">
        <f>SUM(AX412,AW412,AV412)</f>
        <v>0</v>
      </c>
      <c r="AV412" s="168">
        <f t="shared" ref="AV412:BA412" si="454">SUM(AV426,AV442)</f>
        <v>0</v>
      </c>
      <c r="AW412" s="168">
        <f t="shared" si="454"/>
        <v>0</v>
      </c>
      <c r="AX412" s="168">
        <f t="shared" si="454"/>
        <v>0</v>
      </c>
      <c r="AY412" s="462">
        <f t="shared" si="454"/>
        <v>0</v>
      </c>
      <c r="AZ412" s="168">
        <f t="shared" si="454"/>
        <v>0</v>
      </c>
      <c r="BA412" s="462">
        <f t="shared" si="454"/>
        <v>0</v>
      </c>
      <c r="BB412" s="447">
        <f>SUM(BF412,BC412:BD412)</f>
        <v>0</v>
      </c>
      <c r="BC412" s="168">
        <f t="shared" ref="BC412:BI412" si="455">SUM(BC426,BC442)</f>
        <v>0</v>
      </c>
      <c r="BD412" s="168">
        <f t="shared" si="455"/>
        <v>0</v>
      </c>
      <c r="BE412" s="168">
        <f t="shared" si="455"/>
        <v>0</v>
      </c>
      <c r="BF412" s="168">
        <f t="shared" si="455"/>
        <v>0</v>
      </c>
      <c r="BG412" s="462">
        <f t="shared" si="455"/>
        <v>0</v>
      </c>
      <c r="BH412" s="462">
        <f t="shared" si="455"/>
        <v>0</v>
      </c>
      <c r="BI412" s="462">
        <f t="shared" si="455"/>
        <v>0</v>
      </c>
      <c r="BJ412" s="462">
        <f>SUM(BJ428,BJ444)</f>
        <v>145</v>
      </c>
      <c r="BK412" s="462">
        <f>SUM(BK426,BK442)</f>
        <v>0</v>
      </c>
      <c r="BL412" s="450">
        <f>SUM(BM412:BP412)</f>
        <v>336</v>
      </c>
      <c r="BM412" s="168">
        <f>SUM(BM426,BM442)</f>
        <v>0</v>
      </c>
      <c r="BN412" s="168">
        <f>SUM(BN426,BN442)</f>
        <v>0</v>
      </c>
      <c r="BO412" s="168">
        <f>SUM(BO426,BO442)</f>
        <v>0</v>
      </c>
      <c r="BP412" s="168">
        <f>SUM(BP428,BP444)</f>
        <v>336</v>
      </c>
      <c r="BQ412" s="462">
        <f t="shared" si="430"/>
        <v>481</v>
      </c>
      <c r="BR412" s="168"/>
      <c r="BS412" s="168"/>
      <c r="BT412" s="168"/>
      <c r="BU412" s="168"/>
      <c r="BV412" s="168"/>
      <c r="BW412" s="168"/>
      <c r="BX412" s="168"/>
      <c r="BY412" s="168"/>
      <c r="BZ412" s="168"/>
      <c r="CA412" s="168"/>
      <c r="CB412" s="168"/>
      <c r="CC412" s="168"/>
      <c r="CD412" s="168"/>
      <c r="CE412" s="168"/>
      <c r="CF412" s="168"/>
      <c r="CG412" s="168"/>
      <c r="CH412" s="168"/>
      <c r="CI412" s="168"/>
      <c r="CJ412" s="168"/>
      <c r="CK412" s="168"/>
      <c r="CL412" s="168"/>
      <c r="CM412" s="168"/>
      <c r="CN412" s="168"/>
      <c r="CO412" s="168"/>
      <c r="CP412" s="571">
        <f t="shared" si="417"/>
        <v>0</v>
      </c>
      <c r="CQ412" s="168"/>
      <c r="CR412" s="168"/>
      <c r="CS412" s="168"/>
      <c r="CT412" s="168"/>
      <c r="CU412" s="168"/>
      <c r="CV412" s="168"/>
      <c r="CW412" s="168"/>
      <c r="CX412" s="168"/>
      <c r="CY412" s="168"/>
      <c r="CZ412" s="71"/>
      <c r="DA412" s="71"/>
      <c r="DB412" s="190">
        <f t="shared" si="425"/>
        <v>0</v>
      </c>
      <c r="DC412" s="71">
        <f t="shared" si="426"/>
        <v>0</v>
      </c>
      <c r="DD412" s="71"/>
      <c r="DE412" s="71"/>
      <c r="DF412" s="71"/>
      <c r="DG412" s="190">
        <f t="shared" si="427"/>
        <v>0</v>
      </c>
      <c r="DH412" s="71">
        <f t="shared" si="428"/>
        <v>0</v>
      </c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1"/>
      <c r="DW412" s="71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4"/>
      <c r="EJ412" s="74"/>
      <c r="EK412" s="74"/>
      <c r="EL412" s="74"/>
      <c r="EM412" s="74"/>
      <c r="EN412" s="74"/>
      <c r="EO412" s="74"/>
      <c r="EP412" s="74"/>
      <c r="EQ412" s="74"/>
      <c r="ER412" s="74"/>
      <c r="ES412" s="74"/>
      <c r="ET412" s="74"/>
      <c r="EU412" s="74"/>
      <c r="EV412" s="74"/>
      <c r="EW412" s="74"/>
      <c r="EX412" s="74"/>
      <c r="EY412" s="74"/>
      <c r="EZ412" s="74"/>
      <c r="FA412" s="74"/>
      <c r="FB412" s="74"/>
    </row>
    <row r="413" spans="2:158" s="69" customFormat="1" ht="12">
      <c r="B413" s="261"/>
      <c r="C413" s="77" t="s">
        <v>397</v>
      </c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2"/>
      <c r="P413" s="71"/>
      <c r="Q413" s="71"/>
      <c r="R413" s="71"/>
      <c r="S413" s="71"/>
      <c r="T413" s="71"/>
      <c r="U413" s="71"/>
      <c r="V413" s="71"/>
      <c r="W413" s="71"/>
      <c r="X413" s="71"/>
      <c r="Y413" s="73">
        <f t="shared" si="435"/>
        <v>90</v>
      </c>
      <c r="Z413" s="73"/>
      <c r="AA413" s="73"/>
      <c r="AB413" s="73"/>
      <c r="AC413" s="73"/>
      <c r="AD413" s="73"/>
      <c r="AE413" s="73"/>
      <c r="AF413" s="447">
        <f t="shared" si="452"/>
        <v>331</v>
      </c>
      <c r="AG413" s="168">
        <f>SUM(AG429,AG445)</f>
        <v>0</v>
      </c>
      <c r="AH413" s="168">
        <f t="shared" ref="AH413:BP413" si="456">SUM(AH429,AH445)</f>
        <v>0</v>
      </c>
      <c r="AI413" s="168">
        <f t="shared" si="456"/>
        <v>0</v>
      </c>
      <c r="AJ413" s="168">
        <f t="shared" si="456"/>
        <v>0</v>
      </c>
      <c r="AK413" s="168">
        <f t="shared" si="456"/>
        <v>0</v>
      </c>
      <c r="AL413" s="168">
        <f t="shared" si="456"/>
        <v>0</v>
      </c>
      <c r="AM413" s="168">
        <f t="shared" si="456"/>
        <v>0</v>
      </c>
      <c r="AN413" s="168">
        <f t="shared" si="456"/>
        <v>0</v>
      </c>
      <c r="AO413" s="168">
        <f t="shared" si="456"/>
        <v>0</v>
      </c>
      <c r="AP413" s="168">
        <f t="shared" si="456"/>
        <v>0</v>
      </c>
      <c r="AQ413" s="168">
        <f t="shared" si="456"/>
        <v>0</v>
      </c>
      <c r="AR413" s="168">
        <f t="shared" si="456"/>
        <v>0</v>
      </c>
      <c r="AS413" s="447">
        <f t="shared" si="416"/>
        <v>0</v>
      </c>
      <c r="AT413" s="462">
        <f t="shared" si="456"/>
        <v>0</v>
      </c>
      <c r="AU413" s="462">
        <f t="shared" si="456"/>
        <v>0</v>
      </c>
      <c r="AV413" s="168">
        <f t="shared" si="456"/>
        <v>0</v>
      </c>
      <c r="AW413" s="168">
        <f t="shared" si="456"/>
        <v>0</v>
      </c>
      <c r="AX413" s="168">
        <f t="shared" si="456"/>
        <v>0</v>
      </c>
      <c r="AY413" s="462">
        <f t="shared" si="456"/>
        <v>0</v>
      </c>
      <c r="AZ413" s="168">
        <f t="shared" si="456"/>
        <v>0</v>
      </c>
      <c r="BA413" s="462">
        <f t="shared" si="456"/>
        <v>0</v>
      </c>
      <c r="BB413" s="462">
        <f t="shared" si="456"/>
        <v>0</v>
      </c>
      <c r="BC413" s="168">
        <f t="shared" si="456"/>
        <v>0</v>
      </c>
      <c r="BD413" s="168">
        <f t="shared" si="456"/>
        <v>0</v>
      </c>
      <c r="BE413" s="168">
        <f t="shared" si="456"/>
        <v>0</v>
      </c>
      <c r="BF413" s="168">
        <f t="shared" si="456"/>
        <v>0</v>
      </c>
      <c r="BG413" s="462">
        <f t="shared" si="456"/>
        <v>0</v>
      </c>
      <c r="BH413" s="462">
        <f t="shared" si="456"/>
        <v>7</v>
      </c>
      <c r="BI413" s="462">
        <f t="shared" si="456"/>
        <v>0</v>
      </c>
      <c r="BJ413" s="462">
        <f t="shared" si="456"/>
        <v>324</v>
      </c>
      <c r="BK413" s="462">
        <f t="shared" si="456"/>
        <v>0</v>
      </c>
      <c r="BL413" s="450">
        <f>SUM(BM413:BP413)</f>
        <v>0</v>
      </c>
      <c r="BM413" s="168">
        <f t="shared" si="456"/>
        <v>0</v>
      </c>
      <c r="BN413" s="168">
        <f t="shared" si="456"/>
        <v>0</v>
      </c>
      <c r="BO413" s="168">
        <f t="shared" si="456"/>
        <v>0</v>
      </c>
      <c r="BP413" s="168">
        <f t="shared" si="456"/>
        <v>0</v>
      </c>
      <c r="BQ413" s="462">
        <f t="shared" si="430"/>
        <v>331</v>
      </c>
      <c r="BR413" s="168"/>
      <c r="BS413" s="168"/>
      <c r="BT413" s="168"/>
      <c r="BU413" s="168"/>
      <c r="BV413" s="168"/>
      <c r="BW413" s="168"/>
      <c r="BX413" s="168"/>
      <c r="BY413" s="168"/>
      <c r="BZ413" s="168"/>
      <c r="CA413" s="168"/>
      <c r="CB413" s="168"/>
      <c r="CC413" s="168"/>
      <c r="CD413" s="168"/>
      <c r="CE413" s="168"/>
      <c r="CF413" s="168"/>
      <c r="CG413" s="168"/>
      <c r="CH413" s="168"/>
      <c r="CI413" s="168"/>
      <c r="CJ413" s="168"/>
      <c r="CK413" s="168"/>
      <c r="CL413" s="168"/>
      <c r="CM413" s="168"/>
      <c r="CN413" s="168"/>
      <c r="CO413" s="168"/>
      <c r="CP413" s="571">
        <f t="shared" si="417"/>
        <v>0</v>
      </c>
      <c r="CQ413" s="168"/>
      <c r="CR413" s="168"/>
      <c r="CS413" s="168"/>
      <c r="CT413" s="168"/>
      <c r="CU413" s="168"/>
      <c r="CV413" s="168"/>
      <c r="CW413" s="168"/>
      <c r="CX413" s="168"/>
      <c r="CY413" s="168"/>
      <c r="CZ413" s="71"/>
      <c r="DA413" s="71"/>
      <c r="DB413" s="190">
        <f t="shared" si="425"/>
        <v>0</v>
      </c>
      <c r="DC413" s="71">
        <f t="shared" si="426"/>
        <v>0</v>
      </c>
      <c r="DD413" s="71"/>
      <c r="DE413" s="71"/>
      <c r="DF413" s="71"/>
      <c r="DG413" s="190">
        <f t="shared" si="427"/>
        <v>0</v>
      </c>
      <c r="DH413" s="71">
        <f t="shared" si="428"/>
        <v>0</v>
      </c>
      <c r="DI413" s="71"/>
      <c r="DJ413" s="71"/>
      <c r="DK413" s="71"/>
      <c r="DL413" s="71"/>
      <c r="DM413" s="71"/>
      <c r="DN413" s="71"/>
      <c r="DO413" s="71"/>
      <c r="DP413" s="71"/>
      <c r="DQ413" s="71"/>
      <c r="DR413" s="71"/>
      <c r="DS413" s="71"/>
      <c r="DT413" s="71"/>
      <c r="DU413" s="71"/>
      <c r="DV413" s="71"/>
      <c r="DW413" s="71"/>
      <c r="DX413" s="71"/>
      <c r="DY413" s="71"/>
      <c r="DZ413" s="71"/>
      <c r="EA413" s="71"/>
      <c r="EB413" s="71"/>
      <c r="EC413" s="71"/>
      <c r="ED413" s="71"/>
      <c r="EE413" s="71"/>
      <c r="EF413" s="71"/>
      <c r="EG413" s="71"/>
      <c r="EH413" s="71"/>
      <c r="EI413" s="74"/>
      <c r="EJ413" s="74"/>
      <c r="EK413" s="74"/>
      <c r="EL413" s="74"/>
      <c r="EM413" s="74"/>
      <c r="EN413" s="74"/>
      <c r="EO413" s="74"/>
      <c r="EP413" s="74"/>
      <c r="EQ413" s="74"/>
      <c r="ER413" s="74"/>
      <c r="ES413" s="74"/>
      <c r="ET413" s="74"/>
      <c r="EU413" s="74"/>
      <c r="EV413" s="74"/>
      <c r="EW413" s="74"/>
      <c r="EX413" s="74"/>
      <c r="EY413" s="74"/>
      <c r="EZ413" s="74"/>
      <c r="FA413" s="74"/>
      <c r="FB413" s="74"/>
    </row>
    <row r="414" spans="2:158" s="69" customFormat="1" ht="12">
      <c r="B414" s="261"/>
      <c r="C414" s="77" t="s">
        <v>398</v>
      </c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2"/>
      <c r="P414" s="71"/>
      <c r="Q414" s="71"/>
      <c r="R414" s="71"/>
      <c r="S414" s="71"/>
      <c r="T414" s="71"/>
      <c r="U414" s="71"/>
      <c r="V414" s="71"/>
      <c r="W414" s="71"/>
      <c r="X414" s="71"/>
      <c r="Y414" s="73">
        <f t="shared" si="435"/>
        <v>4200</v>
      </c>
      <c r="Z414" s="73"/>
      <c r="AA414" s="73"/>
      <c r="AB414" s="73"/>
      <c r="AC414" s="73"/>
      <c r="AD414" s="73"/>
      <c r="AE414" s="73"/>
      <c r="AF414" s="447">
        <f t="shared" si="452"/>
        <v>2815</v>
      </c>
      <c r="AG414" s="168">
        <f>AG430+AG446</f>
        <v>0</v>
      </c>
      <c r="AH414" s="168">
        <f t="shared" ref="AH414:AR414" si="457">AH430+AH446</f>
        <v>0</v>
      </c>
      <c r="AI414" s="168">
        <f t="shared" si="457"/>
        <v>0</v>
      </c>
      <c r="AJ414" s="168">
        <f t="shared" si="457"/>
        <v>0</v>
      </c>
      <c r="AK414" s="168">
        <f t="shared" si="457"/>
        <v>0</v>
      </c>
      <c r="AL414" s="168">
        <f t="shared" si="457"/>
        <v>0</v>
      </c>
      <c r="AM414" s="168">
        <f t="shared" si="457"/>
        <v>0</v>
      </c>
      <c r="AN414" s="168">
        <f t="shared" si="457"/>
        <v>0</v>
      </c>
      <c r="AO414" s="168">
        <f t="shared" si="457"/>
        <v>67</v>
      </c>
      <c r="AP414" s="168">
        <f t="shared" si="457"/>
        <v>67</v>
      </c>
      <c r="AQ414" s="168">
        <f t="shared" si="457"/>
        <v>0</v>
      </c>
      <c r="AR414" s="168">
        <f t="shared" si="457"/>
        <v>0</v>
      </c>
      <c r="AS414" s="447">
        <f t="shared" si="416"/>
        <v>67</v>
      </c>
      <c r="AT414" s="462"/>
      <c r="AU414" s="450">
        <f>SUM(AX414,AW414,AV414)</f>
        <v>0</v>
      </c>
      <c r="AV414" s="168">
        <f t="shared" ref="AV414:BP414" si="458">AV430+AV446</f>
        <v>0</v>
      </c>
      <c r="AW414" s="168">
        <f t="shared" si="458"/>
        <v>0</v>
      </c>
      <c r="AX414" s="168">
        <f t="shared" si="458"/>
        <v>0</v>
      </c>
      <c r="AY414" s="462">
        <f t="shared" si="458"/>
        <v>0</v>
      </c>
      <c r="AZ414" s="168">
        <f t="shared" si="458"/>
        <v>0</v>
      </c>
      <c r="BA414" s="462">
        <f t="shared" si="458"/>
        <v>0</v>
      </c>
      <c r="BB414" s="447">
        <f>SUM(BF414,BC414:BD414)</f>
        <v>512</v>
      </c>
      <c r="BC414" s="168">
        <f t="shared" si="458"/>
        <v>0</v>
      </c>
      <c r="BD414" s="168">
        <f t="shared" si="458"/>
        <v>448</v>
      </c>
      <c r="BE414" s="168">
        <f t="shared" si="458"/>
        <v>408</v>
      </c>
      <c r="BF414" s="168">
        <f t="shared" si="458"/>
        <v>64</v>
      </c>
      <c r="BG414" s="462">
        <f t="shared" si="458"/>
        <v>18</v>
      </c>
      <c r="BH414" s="462">
        <f t="shared" si="458"/>
        <v>5</v>
      </c>
      <c r="BI414" s="462">
        <f t="shared" si="458"/>
        <v>0</v>
      </c>
      <c r="BJ414" s="462">
        <f t="shared" si="458"/>
        <v>1862</v>
      </c>
      <c r="BK414" s="462">
        <f t="shared" si="458"/>
        <v>142</v>
      </c>
      <c r="BL414" s="450">
        <f t="shared" si="421"/>
        <v>209</v>
      </c>
      <c r="BM414" s="168">
        <f t="shared" si="458"/>
        <v>0</v>
      </c>
      <c r="BN414" s="168">
        <f t="shared" si="458"/>
        <v>0</v>
      </c>
      <c r="BO414" s="168">
        <f t="shared" si="458"/>
        <v>0</v>
      </c>
      <c r="BP414" s="168">
        <f t="shared" si="458"/>
        <v>209</v>
      </c>
      <c r="BQ414" s="462">
        <f t="shared" ref="BQ414:BQ421" si="459">SUM(AT414,AU414,AY414,BA414,BB414,BG414,BH414,BI414,BJ414,BK414,BL414)</f>
        <v>2748</v>
      </c>
      <c r="BR414" s="168"/>
      <c r="BS414" s="168"/>
      <c r="BT414" s="168"/>
      <c r="BU414" s="168"/>
      <c r="BV414" s="168"/>
      <c r="BW414" s="168"/>
      <c r="BX414" s="168"/>
      <c r="BY414" s="168"/>
      <c r="BZ414" s="168"/>
      <c r="CA414" s="168"/>
      <c r="CB414" s="168"/>
      <c r="CC414" s="168"/>
      <c r="CD414" s="168"/>
      <c r="CE414" s="168"/>
      <c r="CF414" s="168"/>
      <c r="CG414" s="168"/>
      <c r="CH414" s="168"/>
      <c r="CI414" s="168"/>
      <c r="CJ414" s="168"/>
      <c r="CK414" s="168"/>
      <c r="CL414" s="168"/>
      <c r="CM414" s="168"/>
      <c r="CN414" s="168"/>
      <c r="CO414" s="168"/>
      <c r="CP414" s="571">
        <f t="shared" si="417"/>
        <v>0</v>
      </c>
      <c r="CQ414" s="168"/>
      <c r="CR414" s="168"/>
      <c r="CS414" s="168"/>
      <c r="CT414" s="168"/>
      <c r="CU414" s="168"/>
      <c r="CV414" s="168"/>
      <c r="CW414" s="168"/>
      <c r="CX414" s="168"/>
      <c r="CY414" s="168"/>
      <c r="CZ414" s="71"/>
      <c r="DA414" s="71"/>
      <c r="DB414" s="190">
        <f t="shared" si="425"/>
        <v>0</v>
      </c>
      <c r="DC414" s="71">
        <f t="shared" si="426"/>
        <v>0</v>
      </c>
      <c r="DD414" s="71"/>
      <c r="DE414" s="71"/>
      <c r="DF414" s="71"/>
      <c r="DG414" s="190">
        <f t="shared" si="427"/>
        <v>0</v>
      </c>
      <c r="DH414" s="71">
        <f t="shared" si="428"/>
        <v>0</v>
      </c>
      <c r="DI414" s="71"/>
      <c r="DJ414" s="71"/>
      <c r="DK414" s="71"/>
      <c r="DL414" s="71"/>
      <c r="DM414" s="71"/>
      <c r="DN414" s="71"/>
      <c r="DO414" s="71"/>
      <c r="DP414" s="71"/>
      <c r="DQ414" s="71"/>
      <c r="DR414" s="71"/>
      <c r="DS414" s="71"/>
      <c r="DT414" s="71"/>
      <c r="DU414" s="71"/>
      <c r="DV414" s="71"/>
      <c r="DW414" s="71"/>
      <c r="DX414" s="71"/>
      <c r="DY414" s="71"/>
      <c r="DZ414" s="71"/>
      <c r="EA414" s="71"/>
      <c r="EB414" s="71"/>
      <c r="EC414" s="71"/>
      <c r="ED414" s="71"/>
      <c r="EE414" s="71"/>
      <c r="EF414" s="71"/>
      <c r="EG414" s="71"/>
      <c r="EH414" s="71"/>
      <c r="EI414" s="74"/>
      <c r="EJ414" s="74"/>
      <c r="EK414" s="74"/>
      <c r="EL414" s="74"/>
      <c r="EM414" s="74"/>
      <c r="EN414" s="74"/>
      <c r="EO414" s="74"/>
      <c r="EP414" s="74"/>
      <c r="EQ414" s="74"/>
      <c r="ER414" s="74"/>
      <c r="ES414" s="74"/>
      <c r="ET414" s="74"/>
      <c r="EU414" s="74"/>
      <c r="EV414" s="74"/>
      <c r="EW414" s="74"/>
      <c r="EX414" s="74"/>
      <c r="EY414" s="74"/>
      <c r="EZ414" s="74"/>
      <c r="FA414" s="74"/>
      <c r="FB414" s="74"/>
    </row>
    <row r="415" spans="2:158" s="187" customFormat="1" ht="33" customHeight="1">
      <c r="B415" s="729" t="s">
        <v>446</v>
      </c>
      <c r="C415" s="739" t="s">
        <v>447</v>
      </c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185"/>
      <c r="P415" s="88"/>
      <c r="Q415" s="88"/>
      <c r="R415" s="88"/>
      <c r="S415" s="88"/>
      <c r="T415" s="88"/>
      <c r="U415" s="88"/>
      <c r="V415" s="88"/>
      <c r="W415" s="88"/>
      <c r="X415" s="88"/>
      <c r="Y415" s="88">
        <v>3538</v>
      </c>
      <c r="Z415" s="88"/>
      <c r="AA415" s="88"/>
      <c r="AB415" s="88"/>
      <c r="AC415" s="88"/>
      <c r="AD415" s="88"/>
      <c r="AE415" s="88"/>
      <c r="AF415" s="447">
        <f t="shared" si="452"/>
        <v>7.1</v>
      </c>
      <c r="AG415" s="88"/>
      <c r="AH415" s="88"/>
      <c r="AI415" s="88"/>
      <c r="AJ415" s="88"/>
      <c r="AK415" s="88"/>
      <c r="AL415" s="88"/>
      <c r="AM415" s="88"/>
      <c r="AN415" s="88"/>
      <c r="AO415" s="88">
        <v>0.7</v>
      </c>
      <c r="AP415" s="88"/>
      <c r="AQ415" s="88"/>
      <c r="AR415" s="88"/>
      <c r="AS415" s="447">
        <f t="shared" si="416"/>
        <v>0.7</v>
      </c>
      <c r="AT415" s="450"/>
      <c r="AU415" s="450">
        <f t="shared" si="419"/>
        <v>0</v>
      </c>
      <c r="AV415" s="88"/>
      <c r="AW415" s="88"/>
      <c r="AX415" s="88"/>
      <c r="AY415" s="450"/>
      <c r="AZ415" s="88"/>
      <c r="BA415" s="450"/>
      <c r="BB415" s="447">
        <f t="shared" si="420"/>
        <v>0</v>
      </c>
      <c r="BC415" s="88"/>
      <c r="BD415" s="88"/>
      <c r="BE415" s="88"/>
      <c r="BF415" s="88"/>
      <c r="BG415" s="450"/>
      <c r="BH415" s="450"/>
      <c r="BI415" s="450"/>
      <c r="BJ415" s="450">
        <v>5.8</v>
      </c>
      <c r="BK415" s="450">
        <v>0.1</v>
      </c>
      <c r="BL415" s="450">
        <f t="shared" si="421"/>
        <v>0.5</v>
      </c>
      <c r="BM415" s="88"/>
      <c r="BN415" s="88"/>
      <c r="BO415" s="88"/>
      <c r="BP415" s="88">
        <v>0.5</v>
      </c>
      <c r="BQ415" s="450">
        <f t="shared" si="459"/>
        <v>6.3999999999999995</v>
      </c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314">
        <f t="shared" si="417"/>
        <v>0</v>
      </c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314">
        <f t="shared" si="425"/>
        <v>0</v>
      </c>
      <c r="DC415" s="88">
        <f t="shared" si="426"/>
        <v>0</v>
      </c>
      <c r="DD415" s="88"/>
      <c r="DE415" s="88"/>
      <c r="DF415" s="88"/>
      <c r="DG415" s="314">
        <f t="shared" si="427"/>
        <v>0</v>
      </c>
      <c r="DH415" s="88">
        <f t="shared" si="428"/>
        <v>0</v>
      </c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186"/>
      <c r="EJ415" s="186"/>
      <c r="EK415" s="186"/>
      <c r="EL415" s="186"/>
      <c r="EM415" s="186"/>
      <c r="EN415" s="186"/>
      <c r="EO415" s="186"/>
      <c r="EP415" s="186"/>
      <c r="EQ415" s="186"/>
      <c r="ER415" s="186"/>
      <c r="ES415" s="186"/>
      <c r="ET415" s="186"/>
      <c r="EU415" s="186"/>
      <c r="EV415" s="186"/>
      <c r="EW415" s="186"/>
      <c r="EX415" s="186"/>
      <c r="EY415" s="186"/>
      <c r="EZ415" s="186"/>
      <c r="FA415" s="186"/>
      <c r="FB415" s="186"/>
    </row>
    <row r="416" spans="2:158" s="83" customFormat="1" ht="12">
      <c r="B416" s="730"/>
      <c r="C416" s="740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7"/>
      <c r="P416" s="86"/>
      <c r="Q416" s="86"/>
      <c r="R416" s="86"/>
      <c r="S416" s="86"/>
      <c r="T416" s="86"/>
      <c r="U416" s="86"/>
      <c r="V416" s="86"/>
      <c r="W416" s="86"/>
      <c r="X416" s="86"/>
      <c r="Y416" s="88">
        <f>SUM(Y417:Y430)</f>
        <v>3538</v>
      </c>
      <c r="Z416" s="88"/>
      <c r="AA416" s="88"/>
      <c r="AB416" s="88"/>
      <c r="AC416" s="88"/>
      <c r="AD416" s="88"/>
      <c r="AE416" s="88"/>
      <c r="AF416" s="447">
        <f t="shared" si="452"/>
        <v>7069</v>
      </c>
      <c r="AG416" s="88">
        <f t="shared" ref="AG416:AR416" si="460">SUM(AG417:AG430)</f>
        <v>0</v>
      </c>
      <c r="AH416" s="88">
        <f t="shared" si="460"/>
        <v>0</v>
      </c>
      <c r="AI416" s="88">
        <f t="shared" si="460"/>
        <v>0</v>
      </c>
      <c r="AJ416" s="88">
        <f t="shared" si="460"/>
        <v>0</v>
      </c>
      <c r="AK416" s="88">
        <f t="shared" si="460"/>
        <v>0</v>
      </c>
      <c r="AL416" s="88">
        <f t="shared" si="460"/>
        <v>0</v>
      </c>
      <c r="AM416" s="88">
        <f t="shared" si="460"/>
        <v>0</v>
      </c>
      <c r="AN416" s="88">
        <f t="shared" si="460"/>
        <v>0</v>
      </c>
      <c r="AO416" s="88">
        <f t="shared" si="460"/>
        <v>711</v>
      </c>
      <c r="AP416" s="88">
        <f t="shared" si="460"/>
        <v>5</v>
      </c>
      <c r="AQ416" s="88">
        <f t="shared" si="460"/>
        <v>0</v>
      </c>
      <c r="AR416" s="88">
        <f t="shared" si="460"/>
        <v>0</v>
      </c>
      <c r="AS416" s="447">
        <f t="shared" si="416"/>
        <v>711</v>
      </c>
      <c r="AT416" s="450">
        <f t="shared" ref="AT416:BP416" si="461">SUM(AT417:AT430)</f>
        <v>0</v>
      </c>
      <c r="AU416" s="450">
        <f t="shared" si="461"/>
        <v>0</v>
      </c>
      <c r="AV416" s="88">
        <f t="shared" si="461"/>
        <v>0</v>
      </c>
      <c r="AW416" s="88">
        <f t="shared" si="461"/>
        <v>0</v>
      </c>
      <c r="AX416" s="88">
        <f t="shared" si="461"/>
        <v>0</v>
      </c>
      <c r="AY416" s="450">
        <f t="shared" si="461"/>
        <v>0</v>
      </c>
      <c r="AZ416" s="88">
        <f t="shared" si="461"/>
        <v>0</v>
      </c>
      <c r="BA416" s="450">
        <f t="shared" si="461"/>
        <v>0</v>
      </c>
      <c r="BB416" s="450">
        <f t="shared" si="461"/>
        <v>10</v>
      </c>
      <c r="BC416" s="88">
        <f t="shared" si="461"/>
        <v>0</v>
      </c>
      <c r="BD416" s="88">
        <f t="shared" si="461"/>
        <v>10</v>
      </c>
      <c r="BE416" s="88">
        <f t="shared" si="461"/>
        <v>0</v>
      </c>
      <c r="BF416" s="88">
        <f t="shared" si="461"/>
        <v>0</v>
      </c>
      <c r="BG416" s="450">
        <f t="shared" si="461"/>
        <v>5</v>
      </c>
      <c r="BH416" s="450">
        <f t="shared" si="461"/>
        <v>8</v>
      </c>
      <c r="BI416" s="450">
        <f t="shared" si="461"/>
        <v>0</v>
      </c>
      <c r="BJ416" s="450">
        <f t="shared" si="461"/>
        <v>5850</v>
      </c>
      <c r="BK416" s="450">
        <f t="shared" si="461"/>
        <v>35</v>
      </c>
      <c r="BL416" s="450">
        <f t="shared" si="421"/>
        <v>450</v>
      </c>
      <c r="BM416" s="88">
        <f t="shared" si="461"/>
        <v>0</v>
      </c>
      <c r="BN416" s="88">
        <f t="shared" si="461"/>
        <v>0</v>
      </c>
      <c r="BO416" s="88">
        <f t="shared" si="461"/>
        <v>0</v>
      </c>
      <c r="BP416" s="88">
        <f t="shared" si="461"/>
        <v>450</v>
      </c>
      <c r="BQ416" s="462">
        <f t="shared" si="459"/>
        <v>6358</v>
      </c>
      <c r="BR416" s="176"/>
      <c r="BS416" s="176"/>
      <c r="BT416" s="176"/>
      <c r="BU416" s="176"/>
      <c r="BV416" s="176"/>
      <c r="BW416" s="176"/>
      <c r="BX416" s="176"/>
      <c r="BY416" s="176"/>
      <c r="BZ416" s="176"/>
      <c r="CA416" s="176"/>
      <c r="CB416" s="176"/>
      <c r="CC416" s="176"/>
      <c r="CD416" s="176"/>
      <c r="CE416" s="176"/>
      <c r="CF416" s="176"/>
      <c r="CG416" s="176"/>
      <c r="CH416" s="176"/>
      <c r="CI416" s="176"/>
      <c r="CJ416" s="176"/>
      <c r="CK416" s="176"/>
      <c r="CL416" s="176"/>
      <c r="CM416" s="176"/>
      <c r="CN416" s="176"/>
      <c r="CO416" s="176"/>
      <c r="CP416" s="582">
        <f t="shared" si="417"/>
        <v>0</v>
      </c>
      <c r="CQ416" s="176"/>
      <c r="CR416" s="176"/>
      <c r="CS416" s="176"/>
      <c r="CT416" s="176"/>
      <c r="CU416" s="176"/>
      <c r="CV416" s="176"/>
      <c r="CW416" s="176"/>
      <c r="CX416" s="176"/>
      <c r="CY416" s="176"/>
      <c r="CZ416" s="86"/>
      <c r="DA416" s="86"/>
      <c r="DB416" s="278">
        <f t="shared" si="425"/>
        <v>0</v>
      </c>
      <c r="DC416" s="86">
        <f t="shared" si="426"/>
        <v>0</v>
      </c>
      <c r="DD416" s="86"/>
      <c r="DE416" s="86"/>
      <c r="DF416" s="86"/>
      <c r="DG416" s="278">
        <f t="shared" si="427"/>
        <v>0</v>
      </c>
      <c r="DH416" s="86">
        <f t="shared" si="428"/>
        <v>0</v>
      </c>
      <c r="DI416" s="86"/>
      <c r="DJ416" s="86"/>
      <c r="DK416" s="86"/>
      <c r="DL416" s="86"/>
      <c r="DM416" s="86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6"/>
      <c r="EI416" s="89"/>
      <c r="EJ416" s="89"/>
      <c r="EK416" s="89"/>
      <c r="EL416" s="89"/>
      <c r="EM416" s="89"/>
      <c r="EN416" s="89"/>
      <c r="EO416" s="89"/>
      <c r="EP416" s="89"/>
      <c r="EQ416" s="89"/>
      <c r="ER416" s="89"/>
      <c r="ES416" s="89"/>
      <c r="ET416" s="89"/>
      <c r="EU416" s="89"/>
      <c r="EV416" s="89"/>
      <c r="EW416" s="89"/>
      <c r="EX416" s="89"/>
      <c r="EY416" s="89"/>
      <c r="EZ416" s="89"/>
      <c r="FA416" s="89"/>
      <c r="FB416" s="89"/>
    </row>
    <row r="417" spans="2:158" s="69" customFormat="1" ht="12">
      <c r="B417" s="312"/>
      <c r="C417" s="77" t="s">
        <v>385</v>
      </c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2"/>
      <c r="P417" s="71"/>
      <c r="Q417" s="71"/>
      <c r="R417" s="71"/>
      <c r="S417" s="71"/>
      <c r="T417" s="71"/>
      <c r="U417" s="71"/>
      <c r="V417" s="71"/>
      <c r="W417" s="71"/>
      <c r="X417" s="71"/>
      <c r="Y417" s="73">
        <v>446</v>
      </c>
      <c r="Z417" s="73"/>
      <c r="AA417" s="73"/>
      <c r="AB417" s="73"/>
      <c r="AC417" s="73"/>
      <c r="AD417" s="73"/>
      <c r="AE417" s="73"/>
      <c r="AF417" s="447">
        <f t="shared" si="452"/>
        <v>870</v>
      </c>
      <c r="AG417" s="168"/>
      <c r="AH417" s="168"/>
      <c r="AI417" s="168"/>
      <c r="AJ417" s="168"/>
      <c r="AK417" s="168"/>
      <c r="AL417" s="168"/>
      <c r="AM417" s="168"/>
      <c r="AN417" s="168"/>
      <c r="AO417" s="168">
        <v>410</v>
      </c>
      <c r="AP417" s="168"/>
      <c r="AQ417" s="168"/>
      <c r="AR417" s="168"/>
      <c r="AS417" s="447">
        <f t="shared" si="416"/>
        <v>410</v>
      </c>
      <c r="AT417" s="462"/>
      <c r="AU417" s="450">
        <f t="shared" si="419"/>
        <v>0</v>
      </c>
      <c r="AV417" s="168"/>
      <c r="AW417" s="168"/>
      <c r="AX417" s="168"/>
      <c r="AY417" s="462"/>
      <c r="AZ417" s="168"/>
      <c r="BA417" s="462"/>
      <c r="BB417" s="447">
        <f t="shared" si="420"/>
        <v>0</v>
      </c>
      <c r="BC417" s="168"/>
      <c r="BD417" s="168"/>
      <c r="BE417" s="168"/>
      <c r="BF417" s="168"/>
      <c r="BG417" s="462"/>
      <c r="BH417" s="462"/>
      <c r="BI417" s="462"/>
      <c r="BJ417" s="462">
        <v>460</v>
      </c>
      <c r="BK417" s="462"/>
      <c r="BL417" s="450">
        <f t="shared" si="421"/>
        <v>0</v>
      </c>
      <c r="BM417" s="168"/>
      <c r="BN417" s="168"/>
      <c r="BO417" s="168"/>
      <c r="BP417" s="168"/>
      <c r="BQ417" s="462">
        <f t="shared" si="459"/>
        <v>460</v>
      </c>
      <c r="BR417" s="168"/>
      <c r="BS417" s="168"/>
      <c r="BT417" s="168"/>
      <c r="BU417" s="168"/>
      <c r="BV417" s="168"/>
      <c r="BW417" s="168"/>
      <c r="BX417" s="168"/>
      <c r="BY417" s="168"/>
      <c r="BZ417" s="168"/>
      <c r="CA417" s="168"/>
      <c r="CB417" s="168"/>
      <c r="CC417" s="168"/>
      <c r="CD417" s="168"/>
      <c r="CE417" s="168"/>
      <c r="CF417" s="168"/>
      <c r="CG417" s="168"/>
      <c r="CH417" s="168"/>
      <c r="CI417" s="168"/>
      <c r="CJ417" s="168"/>
      <c r="CK417" s="168"/>
      <c r="CL417" s="168"/>
      <c r="CM417" s="168"/>
      <c r="CN417" s="168"/>
      <c r="CO417" s="168"/>
      <c r="CP417" s="571">
        <f t="shared" si="417"/>
        <v>0</v>
      </c>
      <c r="CQ417" s="168"/>
      <c r="CR417" s="168"/>
      <c r="CS417" s="168"/>
      <c r="CT417" s="168"/>
      <c r="CU417" s="168"/>
      <c r="CV417" s="168"/>
      <c r="CW417" s="168"/>
      <c r="CX417" s="168"/>
      <c r="CY417" s="168"/>
      <c r="CZ417" s="71"/>
      <c r="DA417" s="71"/>
      <c r="DB417" s="190">
        <f t="shared" si="425"/>
        <v>0</v>
      </c>
      <c r="DC417" s="71">
        <f t="shared" si="426"/>
        <v>0</v>
      </c>
      <c r="DD417" s="71"/>
      <c r="DE417" s="71"/>
      <c r="DF417" s="71"/>
      <c r="DG417" s="190">
        <f t="shared" si="427"/>
        <v>0</v>
      </c>
      <c r="DH417" s="71">
        <f t="shared" si="428"/>
        <v>0</v>
      </c>
      <c r="DI417" s="71"/>
      <c r="DJ417" s="71"/>
      <c r="DK417" s="71"/>
      <c r="DL417" s="71"/>
      <c r="DM417" s="71"/>
      <c r="DN417" s="71"/>
      <c r="DO417" s="71"/>
      <c r="DP417" s="71"/>
      <c r="DQ417" s="71"/>
      <c r="DR417" s="71"/>
      <c r="DS417" s="71"/>
      <c r="DT417" s="71"/>
      <c r="DU417" s="71"/>
      <c r="DV417" s="71"/>
      <c r="DW417" s="71"/>
      <c r="DX417" s="71"/>
      <c r="DY417" s="71"/>
      <c r="DZ417" s="71"/>
      <c r="EA417" s="71"/>
      <c r="EB417" s="71"/>
      <c r="EC417" s="71"/>
      <c r="ED417" s="71"/>
      <c r="EE417" s="71"/>
      <c r="EF417" s="71"/>
      <c r="EG417" s="71"/>
      <c r="EH417" s="71"/>
      <c r="EI417" s="74"/>
      <c r="EJ417" s="74"/>
      <c r="EK417" s="74"/>
      <c r="EL417" s="74"/>
      <c r="EM417" s="74"/>
      <c r="EN417" s="74"/>
      <c r="EO417" s="74"/>
      <c r="EP417" s="74"/>
      <c r="EQ417" s="74"/>
      <c r="ER417" s="74"/>
      <c r="ES417" s="74"/>
      <c r="ET417" s="74"/>
      <c r="EU417" s="74"/>
      <c r="EV417" s="74"/>
      <c r="EW417" s="74"/>
      <c r="EX417" s="74"/>
      <c r="EY417" s="74"/>
      <c r="EZ417" s="74"/>
      <c r="FA417" s="74"/>
      <c r="FB417" s="74"/>
    </row>
    <row r="418" spans="2:158" s="69" customFormat="1" ht="12">
      <c r="B418" s="312"/>
      <c r="C418" s="77" t="s">
        <v>386</v>
      </c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2"/>
      <c r="P418" s="71"/>
      <c r="Q418" s="71"/>
      <c r="R418" s="71"/>
      <c r="S418" s="71"/>
      <c r="T418" s="71"/>
      <c r="U418" s="71"/>
      <c r="V418" s="71"/>
      <c r="W418" s="71"/>
      <c r="X418" s="71"/>
      <c r="Y418" s="73">
        <v>409</v>
      </c>
      <c r="Z418" s="73"/>
      <c r="AA418" s="73"/>
      <c r="AB418" s="73"/>
      <c r="AC418" s="73"/>
      <c r="AD418" s="73"/>
      <c r="AE418" s="73"/>
      <c r="AF418" s="447">
        <f t="shared" si="452"/>
        <v>722</v>
      </c>
      <c r="AG418" s="168"/>
      <c r="AH418" s="168"/>
      <c r="AI418" s="168"/>
      <c r="AJ418" s="168"/>
      <c r="AK418" s="168"/>
      <c r="AL418" s="168"/>
      <c r="AM418" s="168"/>
      <c r="AN418" s="168"/>
      <c r="AO418" s="168"/>
      <c r="AP418" s="168"/>
      <c r="AQ418" s="168"/>
      <c r="AR418" s="168"/>
      <c r="AS418" s="447">
        <f t="shared" si="416"/>
        <v>0</v>
      </c>
      <c r="AT418" s="462"/>
      <c r="AU418" s="450">
        <f t="shared" si="419"/>
        <v>0</v>
      </c>
      <c r="AV418" s="168"/>
      <c r="AW418" s="168"/>
      <c r="AX418" s="168"/>
      <c r="AY418" s="462"/>
      <c r="AZ418" s="168"/>
      <c r="BA418" s="462"/>
      <c r="BB418" s="447">
        <f t="shared" si="420"/>
        <v>0</v>
      </c>
      <c r="BC418" s="168"/>
      <c r="BD418" s="168"/>
      <c r="BE418" s="168"/>
      <c r="BF418" s="168"/>
      <c r="BG418" s="462"/>
      <c r="BH418" s="462"/>
      <c r="BI418" s="462"/>
      <c r="BJ418" s="462">
        <v>722</v>
      </c>
      <c r="BK418" s="462"/>
      <c r="BL418" s="450">
        <f t="shared" si="421"/>
        <v>0</v>
      </c>
      <c r="BM418" s="168"/>
      <c r="BN418" s="168"/>
      <c r="BO418" s="168"/>
      <c r="BP418" s="168"/>
      <c r="BQ418" s="462">
        <f t="shared" si="459"/>
        <v>722</v>
      </c>
      <c r="BR418" s="168"/>
      <c r="BS418" s="168"/>
      <c r="BT418" s="168"/>
      <c r="BU418" s="168"/>
      <c r="BV418" s="168"/>
      <c r="BW418" s="168"/>
      <c r="BX418" s="168"/>
      <c r="BY418" s="168"/>
      <c r="BZ418" s="168"/>
      <c r="CA418" s="168"/>
      <c r="CB418" s="168"/>
      <c r="CC418" s="168"/>
      <c r="CD418" s="168"/>
      <c r="CE418" s="168"/>
      <c r="CF418" s="168"/>
      <c r="CG418" s="168"/>
      <c r="CH418" s="168"/>
      <c r="CI418" s="168"/>
      <c r="CJ418" s="168"/>
      <c r="CK418" s="168"/>
      <c r="CL418" s="168"/>
      <c r="CM418" s="168"/>
      <c r="CN418" s="168"/>
      <c r="CO418" s="168"/>
      <c r="CP418" s="571">
        <f t="shared" si="417"/>
        <v>0</v>
      </c>
      <c r="CQ418" s="168"/>
      <c r="CR418" s="168"/>
      <c r="CS418" s="168"/>
      <c r="CT418" s="168"/>
      <c r="CU418" s="168"/>
      <c r="CV418" s="168"/>
      <c r="CW418" s="168"/>
      <c r="CX418" s="168"/>
      <c r="CY418" s="168"/>
      <c r="CZ418" s="71"/>
      <c r="DA418" s="71"/>
      <c r="DB418" s="190">
        <f t="shared" si="425"/>
        <v>0</v>
      </c>
      <c r="DC418" s="71">
        <f t="shared" si="426"/>
        <v>0</v>
      </c>
      <c r="DD418" s="71"/>
      <c r="DE418" s="71"/>
      <c r="DF418" s="71"/>
      <c r="DG418" s="190">
        <f t="shared" si="427"/>
        <v>0</v>
      </c>
      <c r="DH418" s="71">
        <f t="shared" si="428"/>
        <v>0</v>
      </c>
      <c r="DI418" s="71"/>
      <c r="DJ418" s="71"/>
      <c r="DK418" s="71"/>
      <c r="DL418" s="71"/>
      <c r="DM418" s="71"/>
      <c r="DN418" s="71"/>
      <c r="DO418" s="71"/>
      <c r="DP418" s="71"/>
      <c r="DQ418" s="71"/>
      <c r="DR418" s="71"/>
      <c r="DS418" s="71"/>
      <c r="DT418" s="71"/>
      <c r="DU418" s="71"/>
      <c r="DV418" s="71"/>
      <c r="DW418" s="71"/>
      <c r="DX418" s="71"/>
      <c r="DY418" s="71"/>
      <c r="DZ418" s="71"/>
      <c r="EA418" s="71"/>
      <c r="EB418" s="71"/>
      <c r="EC418" s="71"/>
      <c r="ED418" s="71"/>
      <c r="EE418" s="71"/>
      <c r="EF418" s="71"/>
      <c r="EG418" s="71"/>
      <c r="EH418" s="71"/>
      <c r="EI418" s="74"/>
      <c r="EJ418" s="74"/>
      <c r="EK418" s="74"/>
      <c r="EL418" s="74"/>
      <c r="EM418" s="74"/>
      <c r="EN418" s="74"/>
      <c r="EO418" s="74"/>
      <c r="EP418" s="74"/>
      <c r="EQ418" s="74"/>
      <c r="ER418" s="74"/>
      <c r="ES418" s="74"/>
      <c r="ET418" s="74"/>
      <c r="EU418" s="74"/>
      <c r="EV418" s="74"/>
      <c r="EW418" s="74"/>
      <c r="EX418" s="74"/>
      <c r="EY418" s="74"/>
      <c r="EZ418" s="74"/>
      <c r="FA418" s="74"/>
      <c r="FB418" s="74"/>
    </row>
    <row r="419" spans="2:158" s="69" customFormat="1" ht="12">
      <c r="B419" s="312"/>
      <c r="C419" s="77" t="s">
        <v>387</v>
      </c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2"/>
      <c r="P419" s="71"/>
      <c r="Q419" s="71"/>
      <c r="R419" s="71"/>
      <c r="S419" s="71"/>
      <c r="T419" s="71"/>
      <c r="U419" s="71"/>
      <c r="V419" s="71"/>
      <c r="W419" s="71"/>
      <c r="X419" s="71"/>
      <c r="Y419" s="73">
        <v>131</v>
      </c>
      <c r="Z419" s="73"/>
      <c r="AA419" s="73"/>
      <c r="AB419" s="73"/>
      <c r="AC419" s="73"/>
      <c r="AD419" s="73"/>
      <c r="AE419" s="73"/>
      <c r="AF419" s="447">
        <f t="shared" si="418"/>
        <v>504</v>
      </c>
      <c r="AG419" s="168"/>
      <c r="AH419" s="168"/>
      <c r="AI419" s="168"/>
      <c r="AJ419" s="168"/>
      <c r="AK419" s="168"/>
      <c r="AL419" s="168"/>
      <c r="AM419" s="168"/>
      <c r="AN419" s="168"/>
      <c r="AO419" s="168"/>
      <c r="AP419" s="168"/>
      <c r="AQ419" s="168"/>
      <c r="AR419" s="168"/>
      <c r="AS419" s="447">
        <f t="shared" si="416"/>
        <v>0</v>
      </c>
      <c r="AT419" s="462"/>
      <c r="AU419" s="450">
        <f t="shared" si="419"/>
        <v>0</v>
      </c>
      <c r="AV419" s="168"/>
      <c r="AW419" s="168"/>
      <c r="AX419" s="168"/>
      <c r="AY419" s="462"/>
      <c r="AZ419" s="168"/>
      <c r="BA419" s="462"/>
      <c r="BB419" s="447">
        <f t="shared" si="420"/>
        <v>0</v>
      </c>
      <c r="BC419" s="168"/>
      <c r="BD419" s="168"/>
      <c r="BE419" s="168"/>
      <c r="BF419" s="168"/>
      <c r="BG419" s="462"/>
      <c r="BH419" s="462"/>
      <c r="BI419" s="462"/>
      <c r="BJ419" s="462">
        <v>478</v>
      </c>
      <c r="BK419" s="462"/>
      <c r="BL419" s="450">
        <f t="shared" si="421"/>
        <v>26</v>
      </c>
      <c r="BM419" s="168"/>
      <c r="BN419" s="168"/>
      <c r="BO419" s="168"/>
      <c r="BP419" s="168">
        <v>26</v>
      </c>
      <c r="BQ419" s="462">
        <f t="shared" si="459"/>
        <v>504</v>
      </c>
      <c r="BR419" s="168"/>
      <c r="BS419" s="168"/>
      <c r="BT419" s="168"/>
      <c r="BU419" s="168"/>
      <c r="BV419" s="168"/>
      <c r="BW419" s="168"/>
      <c r="BX419" s="168"/>
      <c r="BY419" s="168"/>
      <c r="BZ419" s="168"/>
      <c r="CA419" s="168"/>
      <c r="CB419" s="168"/>
      <c r="CC419" s="168"/>
      <c r="CD419" s="168"/>
      <c r="CE419" s="168"/>
      <c r="CF419" s="168"/>
      <c r="CG419" s="168"/>
      <c r="CH419" s="168"/>
      <c r="CI419" s="168"/>
      <c r="CJ419" s="168"/>
      <c r="CK419" s="168"/>
      <c r="CL419" s="168"/>
      <c r="CM419" s="168"/>
      <c r="CN419" s="168"/>
      <c r="CO419" s="168"/>
      <c r="CP419" s="571">
        <f t="shared" si="417"/>
        <v>0</v>
      </c>
      <c r="CQ419" s="168"/>
      <c r="CR419" s="168"/>
      <c r="CS419" s="168"/>
      <c r="CT419" s="168"/>
      <c r="CU419" s="168"/>
      <c r="CV419" s="168"/>
      <c r="CW419" s="168"/>
      <c r="CX419" s="168"/>
      <c r="CY419" s="168"/>
      <c r="CZ419" s="71"/>
      <c r="DA419" s="71"/>
      <c r="DB419" s="190">
        <f t="shared" si="425"/>
        <v>0</v>
      </c>
      <c r="DC419" s="71">
        <f t="shared" si="426"/>
        <v>0</v>
      </c>
      <c r="DD419" s="71"/>
      <c r="DE419" s="71"/>
      <c r="DF419" s="71"/>
      <c r="DG419" s="190">
        <f t="shared" si="427"/>
        <v>0</v>
      </c>
      <c r="DH419" s="71">
        <f t="shared" si="428"/>
        <v>0</v>
      </c>
      <c r="DI419" s="71"/>
      <c r="DJ419" s="71"/>
      <c r="DK419" s="71"/>
      <c r="DL419" s="71"/>
      <c r="DM419" s="71"/>
      <c r="DN419" s="71"/>
      <c r="DO419" s="71"/>
      <c r="DP419" s="71"/>
      <c r="DQ419" s="71"/>
      <c r="DR419" s="71"/>
      <c r="DS419" s="71"/>
      <c r="DT419" s="71"/>
      <c r="DU419" s="71"/>
      <c r="DV419" s="71"/>
      <c r="DW419" s="71"/>
      <c r="DX419" s="71"/>
      <c r="DY419" s="71"/>
      <c r="DZ419" s="71"/>
      <c r="EA419" s="71"/>
      <c r="EB419" s="71"/>
      <c r="EC419" s="71"/>
      <c r="ED419" s="71"/>
      <c r="EE419" s="71"/>
      <c r="EF419" s="71"/>
      <c r="EG419" s="71"/>
      <c r="EH419" s="71"/>
      <c r="EI419" s="74"/>
      <c r="EJ419" s="74"/>
      <c r="EK419" s="74"/>
      <c r="EL419" s="74"/>
      <c r="EM419" s="74"/>
      <c r="EN419" s="74"/>
      <c r="EO419" s="74"/>
      <c r="EP419" s="74"/>
      <c r="EQ419" s="74"/>
      <c r="ER419" s="74"/>
      <c r="ES419" s="74"/>
      <c r="ET419" s="74"/>
      <c r="EU419" s="74"/>
      <c r="EV419" s="74"/>
      <c r="EW419" s="74"/>
      <c r="EX419" s="74"/>
      <c r="EY419" s="74"/>
      <c r="EZ419" s="74"/>
      <c r="FA419" s="74"/>
      <c r="FB419" s="74"/>
    </row>
    <row r="420" spans="2:158" s="69" customFormat="1" ht="12">
      <c r="B420" s="312"/>
      <c r="C420" s="77" t="s">
        <v>388</v>
      </c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2"/>
      <c r="P420" s="71"/>
      <c r="Q420" s="71"/>
      <c r="R420" s="71"/>
      <c r="S420" s="71"/>
      <c r="T420" s="71"/>
      <c r="U420" s="71"/>
      <c r="V420" s="71"/>
      <c r="W420" s="71"/>
      <c r="X420" s="71"/>
      <c r="Y420" s="73">
        <v>246</v>
      </c>
      <c r="Z420" s="73"/>
      <c r="AA420" s="73"/>
      <c r="AB420" s="73"/>
      <c r="AC420" s="73"/>
      <c r="AD420" s="73"/>
      <c r="AE420" s="73"/>
      <c r="AF420" s="447">
        <f t="shared" si="418"/>
        <v>936</v>
      </c>
      <c r="AG420" s="168"/>
      <c r="AH420" s="168"/>
      <c r="AI420" s="168"/>
      <c r="AJ420" s="168"/>
      <c r="AK420" s="168"/>
      <c r="AL420" s="168"/>
      <c r="AM420" s="168"/>
      <c r="AN420" s="168"/>
      <c r="AO420" s="168"/>
      <c r="AP420" s="168"/>
      <c r="AQ420" s="168"/>
      <c r="AR420" s="168"/>
      <c r="AS420" s="447">
        <f t="shared" si="416"/>
        <v>0</v>
      </c>
      <c r="AT420" s="462"/>
      <c r="AU420" s="450">
        <f t="shared" si="419"/>
        <v>0</v>
      </c>
      <c r="AV420" s="168"/>
      <c r="AW420" s="168"/>
      <c r="AX420" s="168"/>
      <c r="AY420" s="462"/>
      <c r="AZ420" s="168"/>
      <c r="BA420" s="462"/>
      <c r="BB420" s="447">
        <f t="shared" si="420"/>
        <v>0</v>
      </c>
      <c r="BC420" s="168"/>
      <c r="BD420" s="168"/>
      <c r="BE420" s="168"/>
      <c r="BF420" s="168"/>
      <c r="BG420" s="462"/>
      <c r="BH420" s="462"/>
      <c r="BI420" s="462"/>
      <c r="BJ420" s="462">
        <v>936</v>
      </c>
      <c r="BK420" s="462"/>
      <c r="BL420" s="450">
        <f t="shared" si="421"/>
        <v>0</v>
      </c>
      <c r="BM420" s="168"/>
      <c r="BN420" s="168"/>
      <c r="BO420" s="168"/>
      <c r="BP420" s="168"/>
      <c r="BQ420" s="462">
        <f t="shared" si="459"/>
        <v>936</v>
      </c>
      <c r="BR420" s="168"/>
      <c r="BS420" s="168"/>
      <c r="BT420" s="168"/>
      <c r="BU420" s="168"/>
      <c r="BV420" s="168"/>
      <c r="BW420" s="168"/>
      <c r="BX420" s="168"/>
      <c r="BY420" s="168"/>
      <c r="BZ420" s="168"/>
      <c r="CA420" s="168"/>
      <c r="CB420" s="168"/>
      <c r="CC420" s="168"/>
      <c r="CD420" s="168"/>
      <c r="CE420" s="168"/>
      <c r="CF420" s="168"/>
      <c r="CG420" s="168"/>
      <c r="CH420" s="168"/>
      <c r="CI420" s="168"/>
      <c r="CJ420" s="168"/>
      <c r="CK420" s="168"/>
      <c r="CL420" s="168"/>
      <c r="CM420" s="168"/>
      <c r="CN420" s="168"/>
      <c r="CO420" s="168"/>
      <c r="CP420" s="571">
        <f t="shared" si="417"/>
        <v>0</v>
      </c>
      <c r="CQ420" s="168"/>
      <c r="CR420" s="168"/>
      <c r="CS420" s="168"/>
      <c r="CT420" s="168"/>
      <c r="CU420" s="168"/>
      <c r="CV420" s="168"/>
      <c r="CW420" s="168"/>
      <c r="CX420" s="168"/>
      <c r="CY420" s="168"/>
      <c r="CZ420" s="71"/>
      <c r="DA420" s="71"/>
      <c r="DB420" s="190">
        <f t="shared" si="425"/>
        <v>0</v>
      </c>
      <c r="DC420" s="71">
        <f t="shared" si="426"/>
        <v>0</v>
      </c>
      <c r="DD420" s="71"/>
      <c r="DE420" s="71"/>
      <c r="DF420" s="71"/>
      <c r="DG420" s="190">
        <f t="shared" si="427"/>
        <v>0</v>
      </c>
      <c r="DH420" s="71">
        <f t="shared" si="428"/>
        <v>0</v>
      </c>
      <c r="DI420" s="71"/>
      <c r="DJ420" s="71"/>
      <c r="DK420" s="71"/>
      <c r="DL420" s="71"/>
      <c r="DM420" s="71"/>
      <c r="DN420" s="71"/>
      <c r="DO420" s="71"/>
      <c r="DP420" s="71"/>
      <c r="DQ420" s="71"/>
      <c r="DR420" s="71"/>
      <c r="DS420" s="71"/>
      <c r="DT420" s="71"/>
      <c r="DU420" s="71"/>
      <c r="DV420" s="71"/>
      <c r="DW420" s="71"/>
      <c r="DX420" s="71"/>
      <c r="DY420" s="71"/>
      <c r="DZ420" s="71"/>
      <c r="EA420" s="71"/>
      <c r="EB420" s="71"/>
      <c r="EC420" s="71"/>
      <c r="ED420" s="71"/>
      <c r="EE420" s="71"/>
      <c r="EF420" s="71"/>
      <c r="EG420" s="71"/>
      <c r="EH420" s="71"/>
      <c r="EI420" s="74"/>
      <c r="EJ420" s="74"/>
      <c r="EK420" s="74"/>
      <c r="EL420" s="74"/>
      <c r="EM420" s="74"/>
      <c r="EN420" s="74"/>
      <c r="EO420" s="74"/>
      <c r="EP420" s="74"/>
      <c r="EQ420" s="74"/>
      <c r="ER420" s="74"/>
      <c r="ES420" s="74"/>
      <c r="ET420" s="74"/>
      <c r="EU420" s="74"/>
      <c r="EV420" s="74"/>
      <c r="EW420" s="74"/>
      <c r="EX420" s="74"/>
      <c r="EY420" s="74"/>
      <c r="EZ420" s="74"/>
      <c r="FA420" s="74"/>
      <c r="FB420" s="74"/>
    </row>
    <row r="421" spans="2:158" s="69" customFormat="1" ht="12">
      <c r="B421" s="312"/>
      <c r="C421" s="77" t="s">
        <v>389</v>
      </c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2"/>
      <c r="P421" s="71"/>
      <c r="Q421" s="71"/>
      <c r="R421" s="71"/>
      <c r="S421" s="71"/>
      <c r="T421" s="71"/>
      <c r="U421" s="71"/>
      <c r="V421" s="71"/>
      <c r="W421" s="71"/>
      <c r="X421" s="71"/>
      <c r="Y421" s="73">
        <v>180</v>
      </c>
      <c r="Z421" s="73"/>
      <c r="AA421" s="73"/>
      <c r="AB421" s="73"/>
      <c r="AC421" s="73"/>
      <c r="AD421" s="73"/>
      <c r="AE421" s="73"/>
      <c r="AF421" s="447">
        <f t="shared" si="418"/>
        <v>514</v>
      </c>
      <c r="AG421" s="168"/>
      <c r="AH421" s="168"/>
      <c r="AI421" s="168"/>
      <c r="AJ421" s="168"/>
      <c r="AK421" s="168"/>
      <c r="AL421" s="168"/>
      <c r="AM421" s="168"/>
      <c r="AN421" s="168"/>
      <c r="AO421" s="168"/>
      <c r="AP421" s="168"/>
      <c r="AQ421" s="168"/>
      <c r="AR421" s="168"/>
      <c r="AS421" s="447">
        <f t="shared" si="416"/>
        <v>0</v>
      </c>
      <c r="AT421" s="462"/>
      <c r="AU421" s="450">
        <f t="shared" si="419"/>
        <v>0</v>
      </c>
      <c r="AV421" s="168"/>
      <c r="AW421" s="168"/>
      <c r="AX421" s="168"/>
      <c r="AY421" s="462"/>
      <c r="AZ421" s="168"/>
      <c r="BA421" s="462"/>
      <c r="BB421" s="447">
        <f t="shared" si="420"/>
        <v>0</v>
      </c>
      <c r="BC421" s="168"/>
      <c r="BD421" s="168"/>
      <c r="BE421" s="168"/>
      <c r="BF421" s="168"/>
      <c r="BG421" s="462"/>
      <c r="BH421" s="462"/>
      <c r="BI421" s="462"/>
      <c r="BJ421" s="462">
        <v>514</v>
      </c>
      <c r="BK421" s="462"/>
      <c r="BL421" s="450">
        <f t="shared" si="421"/>
        <v>0</v>
      </c>
      <c r="BM421" s="168"/>
      <c r="BN421" s="168"/>
      <c r="BO421" s="168"/>
      <c r="BP421" s="168"/>
      <c r="BQ421" s="462">
        <f t="shared" si="459"/>
        <v>514</v>
      </c>
      <c r="BR421" s="168"/>
      <c r="BS421" s="168"/>
      <c r="BT421" s="168"/>
      <c r="BU421" s="168"/>
      <c r="BV421" s="168"/>
      <c r="BW421" s="168"/>
      <c r="BX421" s="168"/>
      <c r="BY421" s="168"/>
      <c r="BZ421" s="168"/>
      <c r="CA421" s="168"/>
      <c r="CB421" s="168"/>
      <c r="CC421" s="168"/>
      <c r="CD421" s="168"/>
      <c r="CE421" s="168"/>
      <c r="CF421" s="168"/>
      <c r="CG421" s="168"/>
      <c r="CH421" s="168"/>
      <c r="CI421" s="168"/>
      <c r="CJ421" s="168"/>
      <c r="CK421" s="168"/>
      <c r="CL421" s="168"/>
      <c r="CM421" s="168"/>
      <c r="CN421" s="168"/>
      <c r="CO421" s="168"/>
      <c r="CP421" s="571">
        <f t="shared" ref="CP421:CP484" si="462">SUM(CM421,CK421,CO421)</f>
        <v>0</v>
      </c>
      <c r="CQ421" s="168"/>
      <c r="CR421" s="168"/>
      <c r="CS421" s="168"/>
      <c r="CT421" s="168"/>
      <c r="CU421" s="168"/>
      <c r="CV421" s="168"/>
      <c r="CW421" s="168"/>
      <c r="CX421" s="168"/>
      <c r="CY421" s="168"/>
      <c r="CZ421" s="71"/>
      <c r="DA421" s="71"/>
      <c r="DB421" s="190">
        <f t="shared" si="425"/>
        <v>0</v>
      </c>
      <c r="DC421" s="71">
        <f t="shared" si="426"/>
        <v>0</v>
      </c>
      <c r="DD421" s="71"/>
      <c r="DE421" s="71"/>
      <c r="DF421" s="71"/>
      <c r="DG421" s="190">
        <f t="shared" si="427"/>
        <v>0</v>
      </c>
      <c r="DH421" s="71">
        <f t="shared" si="428"/>
        <v>0</v>
      </c>
      <c r="DI421" s="71"/>
      <c r="DJ421" s="71"/>
      <c r="DK421" s="71"/>
      <c r="DL421" s="71"/>
      <c r="DM421" s="71"/>
      <c r="DN421" s="71"/>
      <c r="DO421" s="71"/>
      <c r="DP421" s="71"/>
      <c r="DQ421" s="71"/>
      <c r="DR421" s="71"/>
      <c r="DS421" s="71"/>
      <c r="DT421" s="71"/>
      <c r="DU421" s="71"/>
      <c r="DV421" s="71"/>
      <c r="DW421" s="71"/>
      <c r="DX421" s="71"/>
      <c r="DY421" s="71"/>
      <c r="DZ421" s="71"/>
      <c r="EA421" s="71"/>
      <c r="EB421" s="71"/>
      <c r="EC421" s="71"/>
      <c r="ED421" s="71"/>
      <c r="EE421" s="71"/>
      <c r="EF421" s="71"/>
      <c r="EG421" s="71"/>
      <c r="EH421" s="71"/>
      <c r="EI421" s="74"/>
      <c r="EJ421" s="74"/>
      <c r="EK421" s="74"/>
      <c r="EL421" s="74"/>
      <c r="EM421" s="74"/>
      <c r="EN421" s="74"/>
      <c r="EO421" s="74"/>
      <c r="EP421" s="74"/>
      <c r="EQ421" s="74"/>
      <c r="ER421" s="74"/>
      <c r="ES421" s="74"/>
      <c r="ET421" s="74"/>
      <c r="EU421" s="74"/>
      <c r="EV421" s="74"/>
      <c r="EW421" s="74"/>
      <c r="EX421" s="74"/>
      <c r="EY421" s="74"/>
      <c r="EZ421" s="74"/>
      <c r="FA421" s="74"/>
      <c r="FB421" s="74"/>
    </row>
    <row r="422" spans="2:158" s="69" customFormat="1" ht="12">
      <c r="B422" s="312"/>
      <c r="C422" s="77" t="s">
        <v>390</v>
      </c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2"/>
      <c r="P422" s="71"/>
      <c r="Q422" s="71"/>
      <c r="R422" s="71"/>
      <c r="S422" s="71"/>
      <c r="T422" s="71"/>
      <c r="U422" s="71"/>
      <c r="V422" s="71"/>
      <c r="W422" s="71"/>
      <c r="X422" s="71"/>
      <c r="Y422" s="73">
        <v>427</v>
      </c>
      <c r="Z422" s="73"/>
      <c r="AA422" s="73"/>
      <c r="AB422" s="73"/>
      <c r="AC422" s="73"/>
      <c r="AD422" s="73"/>
      <c r="AE422" s="73"/>
      <c r="AF422" s="447">
        <f t="shared" si="418"/>
        <v>171</v>
      </c>
      <c r="AG422" s="168"/>
      <c r="AH422" s="168"/>
      <c r="AI422" s="168"/>
      <c r="AJ422" s="168"/>
      <c r="AK422" s="168"/>
      <c r="AL422" s="168"/>
      <c r="AM422" s="168"/>
      <c r="AN422" s="168"/>
      <c r="AO422" s="168"/>
      <c r="AP422" s="168"/>
      <c r="AQ422" s="168"/>
      <c r="AR422" s="168"/>
      <c r="AS422" s="447">
        <f t="shared" si="416"/>
        <v>0</v>
      </c>
      <c r="AT422" s="462"/>
      <c r="AU422" s="450">
        <f t="shared" si="419"/>
        <v>0</v>
      </c>
      <c r="AV422" s="168"/>
      <c r="AW422" s="168"/>
      <c r="AX422" s="168"/>
      <c r="AY422" s="462"/>
      <c r="AZ422" s="168"/>
      <c r="BA422" s="462"/>
      <c r="BB422" s="447">
        <f t="shared" si="420"/>
        <v>0</v>
      </c>
      <c r="BC422" s="168"/>
      <c r="BD422" s="168"/>
      <c r="BE422" s="168"/>
      <c r="BF422" s="168"/>
      <c r="BG422" s="462"/>
      <c r="BH422" s="462"/>
      <c r="BI422" s="462"/>
      <c r="BJ422" s="462">
        <v>171</v>
      </c>
      <c r="BK422" s="462"/>
      <c r="BL422" s="450">
        <f t="shared" si="421"/>
        <v>0</v>
      </c>
      <c r="BM422" s="168"/>
      <c r="BN422" s="168"/>
      <c r="BO422" s="168"/>
      <c r="BP422" s="168"/>
      <c r="BQ422" s="462">
        <f t="shared" ref="BQ422:BQ430" si="463">SUM(AT422,AU422,AY422,BA422,BB422,BG422,BH422,BI422,BJ422,BK422,BL422)</f>
        <v>171</v>
      </c>
      <c r="BR422" s="168"/>
      <c r="BS422" s="168"/>
      <c r="BT422" s="168"/>
      <c r="BU422" s="168"/>
      <c r="BV422" s="168"/>
      <c r="BW422" s="168"/>
      <c r="BX422" s="168"/>
      <c r="BY422" s="168"/>
      <c r="BZ422" s="168"/>
      <c r="CA422" s="168"/>
      <c r="CB422" s="168"/>
      <c r="CC422" s="168"/>
      <c r="CD422" s="168"/>
      <c r="CE422" s="168"/>
      <c r="CF422" s="168"/>
      <c r="CG422" s="168"/>
      <c r="CH422" s="168"/>
      <c r="CI422" s="168"/>
      <c r="CJ422" s="168"/>
      <c r="CK422" s="168"/>
      <c r="CL422" s="168"/>
      <c r="CM422" s="168"/>
      <c r="CN422" s="168"/>
      <c r="CO422" s="168"/>
      <c r="CP422" s="571">
        <f t="shared" si="462"/>
        <v>0</v>
      </c>
      <c r="CQ422" s="168"/>
      <c r="CR422" s="168"/>
      <c r="CS422" s="168"/>
      <c r="CT422" s="168"/>
      <c r="CU422" s="168"/>
      <c r="CV422" s="168"/>
      <c r="CW422" s="168"/>
      <c r="CX422" s="168"/>
      <c r="CY422" s="168"/>
      <c r="CZ422" s="71"/>
      <c r="DA422" s="71"/>
      <c r="DB422" s="190">
        <f t="shared" si="425"/>
        <v>0</v>
      </c>
      <c r="DC422" s="71">
        <f t="shared" si="426"/>
        <v>0</v>
      </c>
      <c r="DD422" s="71"/>
      <c r="DE422" s="71"/>
      <c r="DF422" s="71"/>
      <c r="DG422" s="190">
        <f t="shared" si="427"/>
        <v>0</v>
      </c>
      <c r="DH422" s="71">
        <f t="shared" si="428"/>
        <v>0</v>
      </c>
      <c r="DI422" s="71"/>
      <c r="DJ422" s="71"/>
      <c r="DK422" s="71"/>
      <c r="DL422" s="71"/>
      <c r="DM422" s="71"/>
      <c r="DN422" s="71"/>
      <c r="DO422" s="71"/>
      <c r="DP422" s="71"/>
      <c r="DQ422" s="71"/>
      <c r="DR422" s="71"/>
      <c r="DS422" s="71"/>
      <c r="DT422" s="71"/>
      <c r="DU422" s="71"/>
      <c r="DV422" s="71"/>
      <c r="DW422" s="71"/>
      <c r="DX422" s="71"/>
      <c r="DY422" s="71"/>
      <c r="DZ422" s="71"/>
      <c r="EA422" s="71"/>
      <c r="EB422" s="71"/>
      <c r="EC422" s="71"/>
      <c r="ED422" s="71"/>
      <c r="EE422" s="71"/>
      <c r="EF422" s="71"/>
      <c r="EG422" s="71"/>
      <c r="EH422" s="71"/>
      <c r="EI422" s="74"/>
      <c r="EJ422" s="74"/>
      <c r="EK422" s="74"/>
      <c r="EL422" s="74"/>
      <c r="EM422" s="74"/>
      <c r="EN422" s="74"/>
      <c r="EO422" s="74"/>
      <c r="EP422" s="74"/>
      <c r="EQ422" s="74"/>
      <c r="ER422" s="74"/>
      <c r="ES422" s="74"/>
      <c r="ET422" s="74"/>
      <c r="EU422" s="74"/>
      <c r="EV422" s="74"/>
      <c r="EW422" s="74"/>
      <c r="EX422" s="74"/>
      <c r="EY422" s="74"/>
      <c r="EZ422" s="74"/>
      <c r="FA422" s="74"/>
      <c r="FB422" s="74"/>
    </row>
    <row r="423" spans="2:158" s="69" customFormat="1" ht="12">
      <c r="B423" s="312"/>
      <c r="C423" s="77" t="s">
        <v>391</v>
      </c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2"/>
      <c r="P423" s="71"/>
      <c r="Q423" s="71"/>
      <c r="R423" s="71"/>
      <c r="S423" s="71"/>
      <c r="T423" s="71"/>
      <c r="U423" s="71"/>
      <c r="V423" s="71"/>
      <c r="W423" s="71"/>
      <c r="X423" s="71"/>
      <c r="Y423" s="73">
        <v>907</v>
      </c>
      <c r="Z423" s="73"/>
      <c r="AA423" s="73"/>
      <c r="AB423" s="73"/>
      <c r="AC423" s="73"/>
      <c r="AD423" s="73"/>
      <c r="AE423" s="73"/>
      <c r="AF423" s="448">
        <f t="shared" si="418"/>
        <v>1152</v>
      </c>
      <c r="AG423" s="168"/>
      <c r="AH423" s="168"/>
      <c r="AI423" s="168"/>
      <c r="AJ423" s="168"/>
      <c r="AK423" s="168"/>
      <c r="AL423" s="168"/>
      <c r="AM423" s="168"/>
      <c r="AN423" s="168"/>
      <c r="AO423" s="168">
        <v>239</v>
      </c>
      <c r="AP423" s="168"/>
      <c r="AQ423" s="168"/>
      <c r="AR423" s="168"/>
      <c r="AS423" s="447">
        <f t="shared" si="416"/>
        <v>239</v>
      </c>
      <c r="AT423" s="462"/>
      <c r="AU423" s="450">
        <f t="shared" si="419"/>
        <v>0</v>
      </c>
      <c r="AV423" s="168"/>
      <c r="AW423" s="168"/>
      <c r="AX423" s="168"/>
      <c r="AY423" s="462"/>
      <c r="AZ423" s="168"/>
      <c r="BA423" s="462"/>
      <c r="BB423" s="447">
        <f t="shared" si="420"/>
        <v>0</v>
      </c>
      <c r="BC423" s="168"/>
      <c r="BD423" s="168"/>
      <c r="BE423" s="168"/>
      <c r="BF423" s="168"/>
      <c r="BG423" s="462"/>
      <c r="BH423" s="462"/>
      <c r="BI423" s="462"/>
      <c r="BJ423" s="462">
        <v>894</v>
      </c>
      <c r="BK423" s="462"/>
      <c r="BL423" s="450">
        <f t="shared" si="421"/>
        <v>19</v>
      </c>
      <c r="BM423" s="168"/>
      <c r="BN423" s="168"/>
      <c r="BO423" s="168"/>
      <c r="BP423" s="168">
        <v>19</v>
      </c>
      <c r="BQ423" s="462">
        <f t="shared" si="463"/>
        <v>913</v>
      </c>
      <c r="BR423" s="168"/>
      <c r="BS423" s="168"/>
      <c r="BT423" s="168"/>
      <c r="BU423" s="168"/>
      <c r="BV423" s="168"/>
      <c r="BW423" s="168"/>
      <c r="BX423" s="168"/>
      <c r="BY423" s="168"/>
      <c r="BZ423" s="168"/>
      <c r="CA423" s="168"/>
      <c r="CB423" s="168"/>
      <c r="CC423" s="168"/>
      <c r="CD423" s="168"/>
      <c r="CE423" s="168"/>
      <c r="CF423" s="168"/>
      <c r="CG423" s="168"/>
      <c r="CH423" s="168"/>
      <c r="CI423" s="168"/>
      <c r="CJ423" s="168"/>
      <c r="CK423" s="168"/>
      <c r="CL423" s="168"/>
      <c r="CM423" s="168"/>
      <c r="CN423" s="168"/>
      <c r="CO423" s="168"/>
      <c r="CP423" s="571">
        <f t="shared" si="462"/>
        <v>0</v>
      </c>
      <c r="CQ423" s="168"/>
      <c r="CR423" s="168"/>
      <c r="CS423" s="168"/>
      <c r="CT423" s="168"/>
      <c r="CU423" s="168"/>
      <c r="CV423" s="168"/>
      <c r="CW423" s="168"/>
      <c r="CX423" s="168"/>
      <c r="CY423" s="168"/>
      <c r="CZ423" s="71"/>
      <c r="DA423" s="71"/>
      <c r="DB423" s="190">
        <f t="shared" si="425"/>
        <v>0</v>
      </c>
      <c r="DC423" s="71">
        <f t="shared" si="426"/>
        <v>0</v>
      </c>
      <c r="DD423" s="71"/>
      <c r="DE423" s="71"/>
      <c r="DF423" s="71"/>
      <c r="DG423" s="190">
        <f t="shared" si="427"/>
        <v>0</v>
      </c>
      <c r="DH423" s="71">
        <f t="shared" si="428"/>
        <v>0</v>
      </c>
      <c r="DI423" s="71"/>
      <c r="DJ423" s="71"/>
      <c r="DK423" s="71"/>
      <c r="DL423" s="71"/>
      <c r="DM423" s="71"/>
      <c r="DN423" s="71"/>
      <c r="DO423" s="71"/>
      <c r="DP423" s="71"/>
      <c r="DQ423" s="71"/>
      <c r="DR423" s="71"/>
      <c r="DS423" s="71"/>
      <c r="DT423" s="71"/>
      <c r="DU423" s="71"/>
      <c r="DV423" s="71"/>
      <c r="DW423" s="71"/>
      <c r="DX423" s="71"/>
      <c r="DY423" s="71"/>
      <c r="DZ423" s="71"/>
      <c r="EA423" s="71"/>
      <c r="EB423" s="71"/>
      <c r="EC423" s="71"/>
      <c r="ED423" s="71"/>
      <c r="EE423" s="71"/>
      <c r="EF423" s="71"/>
      <c r="EG423" s="71"/>
      <c r="EH423" s="71"/>
      <c r="EI423" s="74"/>
      <c r="EJ423" s="74"/>
      <c r="EK423" s="74"/>
      <c r="EL423" s="74"/>
      <c r="EM423" s="74"/>
      <c r="EN423" s="74"/>
      <c r="EO423" s="74"/>
      <c r="EP423" s="74"/>
      <c r="EQ423" s="74"/>
      <c r="ER423" s="74"/>
      <c r="ES423" s="74"/>
      <c r="ET423" s="74"/>
      <c r="EU423" s="74"/>
      <c r="EV423" s="74"/>
      <c r="EW423" s="74"/>
      <c r="EX423" s="74"/>
      <c r="EY423" s="74"/>
      <c r="EZ423" s="74"/>
      <c r="FA423" s="74"/>
      <c r="FB423" s="74"/>
    </row>
    <row r="424" spans="2:158" s="69" customFormat="1" ht="12">
      <c r="B424" s="312"/>
      <c r="C424" s="77" t="s">
        <v>392</v>
      </c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2"/>
      <c r="P424" s="71"/>
      <c r="Q424" s="71"/>
      <c r="R424" s="71"/>
      <c r="S424" s="71"/>
      <c r="T424" s="71"/>
      <c r="U424" s="71"/>
      <c r="V424" s="71"/>
      <c r="W424" s="71"/>
      <c r="X424" s="71"/>
      <c r="Y424" s="73">
        <v>170</v>
      </c>
      <c r="Z424" s="73"/>
      <c r="AA424" s="73"/>
      <c r="AB424" s="73"/>
      <c r="AC424" s="73"/>
      <c r="AD424" s="73"/>
      <c r="AE424" s="73"/>
      <c r="AF424" s="447">
        <f t="shared" si="418"/>
        <v>95</v>
      </c>
      <c r="AG424" s="168"/>
      <c r="AH424" s="168"/>
      <c r="AI424" s="168"/>
      <c r="AJ424" s="168"/>
      <c r="AK424" s="168"/>
      <c r="AL424" s="168"/>
      <c r="AM424" s="168"/>
      <c r="AN424" s="168"/>
      <c r="AO424" s="168"/>
      <c r="AP424" s="168"/>
      <c r="AQ424" s="168"/>
      <c r="AR424" s="168"/>
      <c r="AS424" s="447">
        <f t="shared" si="416"/>
        <v>0</v>
      </c>
      <c r="AT424" s="462"/>
      <c r="AU424" s="450">
        <f t="shared" si="419"/>
        <v>0</v>
      </c>
      <c r="AV424" s="168"/>
      <c r="AW424" s="168"/>
      <c r="AX424" s="168"/>
      <c r="AY424" s="462"/>
      <c r="AZ424" s="168"/>
      <c r="BA424" s="462"/>
      <c r="BB424" s="447">
        <f t="shared" si="420"/>
        <v>0</v>
      </c>
      <c r="BC424" s="168"/>
      <c r="BD424" s="168"/>
      <c r="BE424" s="168"/>
      <c r="BF424" s="168"/>
      <c r="BG424" s="462"/>
      <c r="BH424" s="462"/>
      <c r="BI424" s="462"/>
      <c r="BJ424" s="462">
        <v>95</v>
      </c>
      <c r="BK424" s="462"/>
      <c r="BL424" s="450">
        <f t="shared" si="421"/>
        <v>0</v>
      </c>
      <c r="BM424" s="168"/>
      <c r="BN424" s="168"/>
      <c r="BO424" s="168"/>
      <c r="BP424" s="168"/>
      <c r="BQ424" s="462">
        <f t="shared" si="463"/>
        <v>95</v>
      </c>
      <c r="BR424" s="168"/>
      <c r="BS424" s="168"/>
      <c r="BT424" s="168"/>
      <c r="BU424" s="168"/>
      <c r="BV424" s="168"/>
      <c r="BW424" s="168"/>
      <c r="BX424" s="168"/>
      <c r="BY424" s="168"/>
      <c r="BZ424" s="168"/>
      <c r="CA424" s="168"/>
      <c r="CB424" s="168"/>
      <c r="CC424" s="168"/>
      <c r="CD424" s="168"/>
      <c r="CE424" s="168"/>
      <c r="CF424" s="168"/>
      <c r="CG424" s="168"/>
      <c r="CH424" s="168"/>
      <c r="CI424" s="168"/>
      <c r="CJ424" s="168"/>
      <c r="CK424" s="168"/>
      <c r="CL424" s="168"/>
      <c r="CM424" s="168"/>
      <c r="CN424" s="168"/>
      <c r="CO424" s="168"/>
      <c r="CP424" s="571">
        <f t="shared" si="462"/>
        <v>0</v>
      </c>
      <c r="CQ424" s="168"/>
      <c r="CR424" s="168"/>
      <c r="CS424" s="168"/>
      <c r="CT424" s="168"/>
      <c r="CU424" s="168"/>
      <c r="CV424" s="168"/>
      <c r="CW424" s="168"/>
      <c r="CX424" s="168"/>
      <c r="CY424" s="168"/>
      <c r="CZ424" s="71"/>
      <c r="DA424" s="71"/>
      <c r="DB424" s="190">
        <f t="shared" si="425"/>
        <v>0</v>
      </c>
      <c r="DC424" s="71">
        <f t="shared" si="426"/>
        <v>0</v>
      </c>
      <c r="DD424" s="71"/>
      <c r="DE424" s="71"/>
      <c r="DF424" s="71"/>
      <c r="DG424" s="190">
        <f t="shared" si="427"/>
        <v>0</v>
      </c>
      <c r="DH424" s="71">
        <f t="shared" si="428"/>
        <v>0</v>
      </c>
      <c r="DI424" s="71"/>
      <c r="DJ424" s="71"/>
      <c r="DK424" s="71"/>
      <c r="DL424" s="71"/>
      <c r="DM424" s="71"/>
      <c r="DN424" s="71"/>
      <c r="DO424" s="71"/>
      <c r="DP424" s="71"/>
      <c r="DQ424" s="71"/>
      <c r="DR424" s="71"/>
      <c r="DS424" s="71"/>
      <c r="DT424" s="71"/>
      <c r="DU424" s="71"/>
      <c r="DV424" s="71"/>
      <c r="DW424" s="71"/>
      <c r="DX424" s="71"/>
      <c r="DY424" s="71"/>
      <c r="DZ424" s="71"/>
      <c r="EA424" s="71"/>
      <c r="EB424" s="71"/>
      <c r="EC424" s="71"/>
      <c r="ED424" s="71"/>
      <c r="EE424" s="71"/>
      <c r="EF424" s="71"/>
      <c r="EG424" s="71"/>
      <c r="EH424" s="71"/>
      <c r="EI424" s="74"/>
      <c r="EJ424" s="74"/>
      <c r="EK424" s="74"/>
      <c r="EL424" s="74"/>
      <c r="EM424" s="74"/>
      <c r="EN424" s="74"/>
      <c r="EO424" s="74"/>
      <c r="EP424" s="74"/>
      <c r="EQ424" s="74"/>
      <c r="ER424" s="74"/>
      <c r="ES424" s="74"/>
      <c r="ET424" s="74"/>
      <c r="EU424" s="74"/>
      <c r="EV424" s="74"/>
      <c r="EW424" s="74"/>
      <c r="EX424" s="74"/>
      <c r="EY424" s="74"/>
      <c r="EZ424" s="74"/>
      <c r="FA424" s="74"/>
      <c r="FB424" s="74"/>
    </row>
    <row r="425" spans="2:158" s="69" customFormat="1" ht="12">
      <c r="B425" s="312"/>
      <c r="C425" s="77" t="s">
        <v>393</v>
      </c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2"/>
      <c r="P425" s="71"/>
      <c r="Q425" s="71"/>
      <c r="R425" s="71"/>
      <c r="S425" s="71"/>
      <c r="T425" s="71"/>
      <c r="U425" s="71"/>
      <c r="V425" s="71"/>
      <c r="W425" s="71"/>
      <c r="X425" s="71"/>
      <c r="Y425" s="73">
        <v>236</v>
      </c>
      <c r="Z425" s="73"/>
      <c r="AA425" s="73"/>
      <c r="AB425" s="73"/>
      <c r="AC425" s="73"/>
      <c r="AD425" s="73"/>
      <c r="AE425" s="73"/>
      <c r="AF425" s="447">
        <f t="shared" si="418"/>
        <v>158</v>
      </c>
      <c r="AG425" s="168"/>
      <c r="AH425" s="168"/>
      <c r="AI425" s="168"/>
      <c r="AJ425" s="168"/>
      <c r="AK425" s="168"/>
      <c r="AL425" s="168"/>
      <c r="AM425" s="168"/>
      <c r="AN425" s="168"/>
      <c r="AO425" s="168"/>
      <c r="AP425" s="168"/>
      <c r="AQ425" s="168"/>
      <c r="AR425" s="168"/>
      <c r="AS425" s="447">
        <f t="shared" ref="AS425:AS460" si="464">SUM(AG425,AH425,AK425,AL425,AO425)</f>
        <v>0</v>
      </c>
      <c r="AT425" s="462"/>
      <c r="AU425" s="450">
        <f t="shared" si="419"/>
        <v>0</v>
      </c>
      <c r="AV425" s="168"/>
      <c r="AW425" s="168"/>
      <c r="AX425" s="168"/>
      <c r="AY425" s="462"/>
      <c r="AZ425" s="168"/>
      <c r="BA425" s="462"/>
      <c r="BB425" s="447">
        <f t="shared" si="420"/>
        <v>0</v>
      </c>
      <c r="BC425" s="168"/>
      <c r="BD425" s="168"/>
      <c r="BE425" s="168"/>
      <c r="BF425" s="168"/>
      <c r="BG425" s="462"/>
      <c r="BH425" s="462"/>
      <c r="BI425" s="462"/>
      <c r="BJ425" s="462">
        <v>158</v>
      </c>
      <c r="BK425" s="462"/>
      <c r="BL425" s="450">
        <f t="shared" si="421"/>
        <v>0</v>
      </c>
      <c r="BM425" s="168"/>
      <c r="BN425" s="168"/>
      <c r="BO425" s="168"/>
      <c r="BP425" s="168"/>
      <c r="BQ425" s="462">
        <f t="shared" si="463"/>
        <v>158</v>
      </c>
      <c r="BR425" s="168"/>
      <c r="BS425" s="168"/>
      <c r="BT425" s="168"/>
      <c r="BU425" s="168"/>
      <c r="BV425" s="168"/>
      <c r="BW425" s="168"/>
      <c r="BX425" s="168"/>
      <c r="BY425" s="168"/>
      <c r="BZ425" s="168"/>
      <c r="CA425" s="168"/>
      <c r="CB425" s="168"/>
      <c r="CC425" s="168"/>
      <c r="CD425" s="168"/>
      <c r="CE425" s="168"/>
      <c r="CF425" s="168"/>
      <c r="CG425" s="168"/>
      <c r="CH425" s="168"/>
      <c r="CI425" s="168"/>
      <c r="CJ425" s="168"/>
      <c r="CK425" s="168"/>
      <c r="CL425" s="168"/>
      <c r="CM425" s="168"/>
      <c r="CN425" s="168"/>
      <c r="CO425" s="168"/>
      <c r="CP425" s="571">
        <f t="shared" si="462"/>
        <v>0</v>
      </c>
      <c r="CQ425" s="168"/>
      <c r="CR425" s="168"/>
      <c r="CS425" s="168"/>
      <c r="CT425" s="168"/>
      <c r="CU425" s="168"/>
      <c r="CV425" s="168"/>
      <c r="CW425" s="168"/>
      <c r="CX425" s="168"/>
      <c r="CY425" s="168"/>
      <c r="CZ425" s="71"/>
      <c r="DA425" s="71"/>
      <c r="DB425" s="190">
        <f t="shared" si="425"/>
        <v>0</v>
      </c>
      <c r="DC425" s="71">
        <f t="shared" si="426"/>
        <v>0</v>
      </c>
      <c r="DD425" s="71"/>
      <c r="DE425" s="71"/>
      <c r="DF425" s="71"/>
      <c r="DG425" s="190">
        <f t="shared" si="427"/>
        <v>0</v>
      </c>
      <c r="DH425" s="71">
        <f t="shared" si="428"/>
        <v>0</v>
      </c>
      <c r="DI425" s="71"/>
      <c r="DJ425" s="71"/>
      <c r="DK425" s="71"/>
      <c r="DL425" s="71"/>
      <c r="DM425" s="71"/>
      <c r="DN425" s="71"/>
      <c r="DO425" s="71"/>
      <c r="DP425" s="71"/>
      <c r="DQ425" s="71"/>
      <c r="DR425" s="71"/>
      <c r="DS425" s="71"/>
      <c r="DT425" s="71"/>
      <c r="DU425" s="71"/>
      <c r="DV425" s="71"/>
      <c r="DW425" s="71"/>
      <c r="DX425" s="71"/>
      <c r="DY425" s="71"/>
      <c r="DZ425" s="71"/>
      <c r="EA425" s="71"/>
      <c r="EB425" s="71"/>
      <c r="EC425" s="71"/>
      <c r="ED425" s="71"/>
      <c r="EE425" s="71"/>
      <c r="EF425" s="71"/>
      <c r="EG425" s="71"/>
      <c r="EH425" s="71"/>
      <c r="EI425" s="74"/>
      <c r="EJ425" s="74"/>
      <c r="EK425" s="74"/>
      <c r="EL425" s="74"/>
      <c r="EM425" s="74"/>
      <c r="EN425" s="74"/>
      <c r="EO425" s="74"/>
      <c r="EP425" s="74"/>
      <c r="EQ425" s="74"/>
      <c r="ER425" s="74"/>
      <c r="ES425" s="74"/>
      <c r="ET425" s="74"/>
      <c r="EU425" s="74"/>
      <c r="EV425" s="74"/>
      <c r="EW425" s="74"/>
      <c r="EX425" s="74"/>
      <c r="EY425" s="74"/>
      <c r="EZ425" s="74"/>
      <c r="FA425" s="74"/>
      <c r="FB425" s="74"/>
    </row>
    <row r="426" spans="2:158" s="69" customFormat="1" ht="12">
      <c r="B426" s="312"/>
      <c r="C426" s="77" t="s">
        <v>394</v>
      </c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2"/>
      <c r="P426" s="71"/>
      <c r="Q426" s="71"/>
      <c r="R426" s="71"/>
      <c r="S426" s="71"/>
      <c r="T426" s="71"/>
      <c r="U426" s="71"/>
      <c r="V426" s="71"/>
      <c r="W426" s="71"/>
      <c r="X426" s="71"/>
      <c r="Y426" s="73">
        <v>79</v>
      </c>
      <c r="Z426" s="73"/>
      <c r="AA426" s="73"/>
      <c r="AB426" s="73"/>
      <c r="AC426" s="73"/>
      <c r="AD426" s="73"/>
      <c r="AE426" s="73"/>
      <c r="AF426" s="447">
        <f t="shared" ref="AF426:AF446" si="465">SUM(AS426:AU426,AY426,BA426:BB426,BG426:BL426)</f>
        <v>531</v>
      </c>
      <c r="AG426" s="168"/>
      <c r="AH426" s="168"/>
      <c r="AI426" s="168"/>
      <c r="AJ426" s="168"/>
      <c r="AK426" s="168"/>
      <c r="AL426" s="168"/>
      <c r="AM426" s="168"/>
      <c r="AN426" s="168"/>
      <c r="AO426" s="168">
        <v>62</v>
      </c>
      <c r="AP426" s="168">
        <v>5</v>
      </c>
      <c r="AQ426" s="168"/>
      <c r="AR426" s="168"/>
      <c r="AS426" s="447">
        <f t="shared" si="464"/>
        <v>62</v>
      </c>
      <c r="AT426" s="462"/>
      <c r="AU426" s="450">
        <f t="shared" ref="AU426:AU431" si="466">SUM(AV426:AX426)</f>
        <v>0</v>
      </c>
      <c r="AV426" s="168"/>
      <c r="AW426" s="168"/>
      <c r="AX426" s="168"/>
      <c r="AY426" s="462"/>
      <c r="AZ426" s="168"/>
      <c r="BA426" s="462"/>
      <c r="BB426" s="447">
        <f t="shared" ref="BB426:BB431" si="467">SUM(BC426,BD426,BF426)</f>
        <v>0</v>
      </c>
      <c r="BC426" s="168"/>
      <c r="BD426" s="168"/>
      <c r="BE426" s="168"/>
      <c r="BF426" s="168"/>
      <c r="BG426" s="462"/>
      <c r="BH426" s="462"/>
      <c r="BI426" s="462"/>
      <c r="BJ426" s="462">
        <v>425</v>
      </c>
      <c r="BK426" s="462"/>
      <c r="BL426" s="450">
        <f t="shared" ref="BL426:BL431" si="468">SUM(BM426:BP426)</f>
        <v>44</v>
      </c>
      <c r="BM426" s="168"/>
      <c r="BN426" s="168"/>
      <c r="BO426" s="168"/>
      <c r="BP426" s="168">
        <v>44</v>
      </c>
      <c r="BQ426" s="462">
        <f>SUM(AT426,AU426,AY426,BA426,BB426,BG426,BH426,BI426,BJ426,BK426,BL426)</f>
        <v>469</v>
      </c>
      <c r="BR426" s="168"/>
      <c r="BS426" s="168"/>
      <c r="BT426" s="168"/>
      <c r="BU426" s="168"/>
      <c r="BV426" s="168"/>
      <c r="BW426" s="168"/>
      <c r="BX426" s="168"/>
      <c r="BY426" s="168"/>
      <c r="BZ426" s="168"/>
      <c r="CA426" s="168"/>
      <c r="CB426" s="168"/>
      <c r="CC426" s="168"/>
      <c r="CD426" s="168"/>
      <c r="CE426" s="168"/>
      <c r="CF426" s="168"/>
      <c r="CG426" s="168"/>
      <c r="CH426" s="168"/>
      <c r="CI426" s="168"/>
      <c r="CJ426" s="168"/>
      <c r="CK426" s="168"/>
      <c r="CL426" s="168"/>
      <c r="CM426" s="168"/>
      <c r="CN426" s="168"/>
      <c r="CO426" s="168"/>
      <c r="CP426" s="571">
        <f t="shared" si="462"/>
        <v>0</v>
      </c>
      <c r="CQ426" s="168"/>
      <c r="CR426" s="168"/>
      <c r="CS426" s="168"/>
      <c r="CT426" s="168"/>
      <c r="CU426" s="168"/>
      <c r="CV426" s="168"/>
      <c r="CW426" s="168"/>
      <c r="CX426" s="168"/>
      <c r="CY426" s="168"/>
      <c r="CZ426" s="71"/>
      <c r="DA426" s="71"/>
      <c r="DB426" s="190">
        <f t="shared" si="425"/>
        <v>0</v>
      </c>
      <c r="DC426" s="71">
        <f t="shared" si="426"/>
        <v>0</v>
      </c>
      <c r="DD426" s="71"/>
      <c r="DE426" s="71"/>
      <c r="DF426" s="71"/>
      <c r="DG426" s="190">
        <f t="shared" si="427"/>
        <v>0</v>
      </c>
      <c r="DH426" s="71">
        <f t="shared" si="428"/>
        <v>0</v>
      </c>
      <c r="DI426" s="71"/>
      <c r="DJ426" s="71"/>
      <c r="DK426" s="71"/>
      <c r="DL426" s="71"/>
      <c r="DM426" s="71"/>
      <c r="DN426" s="71"/>
      <c r="DO426" s="71"/>
      <c r="DP426" s="71"/>
      <c r="DQ426" s="71"/>
      <c r="DR426" s="71"/>
      <c r="DS426" s="71"/>
      <c r="DT426" s="71"/>
      <c r="DU426" s="71"/>
      <c r="DV426" s="71"/>
      <c r="DW426" s="71"/>
      <c r="DX426" s="71"/>
      <c r="DY426" s="71"/>
      <c r="DZ426" s="71"/>
      <c r="EA426" s="71"/>
      <c r="EB426" s="71"/>
      <c r="EC426" s="71"/>
      <c r="ED426" s="71"/>
      <c r="EE426" s="71"/>
      <c r="EF426" s="71"/>
      <c r="EG426" s="71"/>
      <c r="EH426" s="71"/>
      <c r="EI426" s="74"/>
      <c r="EJ426" s="74"/>
      <c r="EK426" s="74"/>
      <c r="EL426" s="74"/>
      <c r="EM426" s="74"/>
      <c r="EN426" s="74"/>
      <c r="EO426" s="74"/>
      <c r="EP426" s="74"/>
      <c r="EQ426" s="74"/>
      <c r="ER426" s="74"/>
      <c r="ES426" s="74"/>
      <c r="ET426" s="74"/>
      <c r="EU426" s="74"/>
      <c r="EV426" s="74"/>
      <c r="EW426" s="74"/>
      <c r="EX426" s="74"/>
      <c r="EY426" s="74"/>
      <c r="EZ426" s="74"/>
      <c r="FA426" s="74"/>
      <c r="FB426" s="74"/>
    </row>
    <row r="427" spans="2:158" s="69" customFormat="1" ht="12">
      <c r="B427" s="312"/>
      <c r="C427" s="77" t="s">
        <v>395</v>
      </c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2"/>
      <c r="P427" s="71"/>
      <c r="Q427" s="71"/>
      <c r="R427" s="71"/>
      <c r="S427" s="71"/>
      <c r="T427" s="71"/>
      <c r="U427" s="71"/>
      <c r="V427" s="71"/>
      <c r="W427" s="71"/>
      <c r="X427" s="71"/>
      <c r="Y427" s="73">
        <v>92</v>
      </c>
      <c r="Z427" s="73"/>
      <c r="AA427" s="73"/>
      <c r="AB427" s="73"/>
      <c r="AC427" s="73"/>
      <c r="AD427" s="73"/>
      <c r="AE427" s="73"/>
      <c r="AF427" s="447">
        <f t="shared" si="465"/>
        <v>40</v>
      </c>
      <c r="AG427" s="168"/>
      <c r="AH427" s="168"/>
      <c r="AI427" s="168"/>
      <c r="AJ427" s="168"/>
      <c r="AK427" s="168"/>
      <c r="AL427" s="168"/>
      <c r="AM427" s="168"/>
      <c r="AN427" s="168"/>
      <c r="AO427" s="168"/>
      <c r="AP427" s="168"/>
      <c r="AQ427" s="168"/>
      <c r="AR427" s="168"/>
      <c r="AS427" s="447">
        <f t="shared" si="464"/>
        <v>0</v>
      </c>
      <c r="AT427" s="462"/>
      <c r="AU427" s="450">
        <f t="shared" si="466"/>
        <v>0</v>
      </c>
      <c r="AV427" s="168"/>
      <c r="AW427" s="168"/>
      <c r="AX427" s="168"/>
      <c r="AY427" s="462"/>
      <c r="AZ427" s="168"/>
      <c r="BA427" s="462"/>
      <c r="BB427" s="447">
        <f t="shared" si="467"/>
        <v>0</v>
      </c>
      <c r="BC427" s="168"/>
      <c r="BD427" s="168"/>
      <c r="BE427" s="168"/>
      <c r="BF427" s="168"/>
      <c r="BG427" s="462"/>
      <c r="BH427" s="462"/>
      <c r="BI427" s="462"/>
      <c r="BJ427" s="462">
        <v>40</v>
      </c>
      <c r="BK427" s="462"/>
      <c r="BL427" s="450">
        <f t="shared" si="468"/>
        <v>0</v>
      </c>
      <c r="BM427" s="168"/>
      <c r="BN427" s="168"/>
      <c r="BO427" s="168"/>
      <c r="BP427" s="168"/>
      <c r="BQ427" s="462">
        <f t="shared" si="463"/>
        <v>40</v>
      </c>
      <c r="BR427" s="168"/>
      <c r="BS427" s="168"/>
      <c r="BT427" s="168"/>
      <c r="BU427" s="168"/>
      <c r="BV427" s="168"/>
      <c r="BW427" s="168"/>
      <c r="BX427" s="168"/>
      <c r="BY427" s="168"/>
      <c r="BZ427" s="168"/>
      <c r="CA427" s="168"/>
      <c r="CB427" s="168"/>
      <c r="CC427" s="168"/>
      <c r="CD427" s="168"/>
      <c r="CE427" s="168"/>
      <c r="CF427" s="168"/>
      <c r="CG427" s="168"/>
      <c r="CH427" s="168"/>
      <c r="CI427" s="168"/>
      <c r="CJ427" s="168"/>
      <c r="CK427" s="168"/>
      <c r="CL427" s="168"/>
      <c r="CM427" s="168"/>
      <c r="CN427" s="168"/>
      <c r="CO427" s="168"/>
      <c r="CP427" s="571">
        <f t="shared" si="462"/>
        <v>0</v>
      </c>
      <c r="CQ427" s="168"/>
      <c r="CR427" s="168"/>
      <c r="CS427" s="168"/>
      <c r="CT427" s="168"/>
      <c r="CU427" s="168"/>
      <c r="CV427" s="168"/>
      <c r="CW427" s="168"/>
      <c r="CX427" s="168"/>
      <c r="CY427" s="168"/>
      <c r="CZ427" s="71"/>
      <c r="DA427" s="71"/>
      <c r="DB427" s="190">
        <f t="shared" si="425"/>
        <v>0</v>
      </c>
      <c r="DC427" s="71">
        <f t="shared" si="426"/>
        <v>0</v>
      </c>
      <c r="DD427" s="71"/>
      <c r="DE427" s="71"/>
      <c r="DF427" s="71"/>
      <c r="DG427" s="190">
        <f t="shared" si="427"/>
        <v>0</v>
      </c>
      <c r="DH427" s="71">
        <f t="shared" si="428"/>
        <v>0</v>
      </c>
      <c r="DI427" s="71"/>
      <c r="DJ427" s="71"/>
      <c r="DK427" s="71"/>
      <c r="DL427" s="71"/>
      <c r="DM427" s="71"/>
      <c r="DN427" s="71"/>
      <c r="DO427" s="71"/>
      <c r="DP427" s="71"/>
      <c r="DQ427" s="71"/>
      <c r="DR427" s="71"/>
      <c r="DS427" s="71"/>
      <c r="DT427" s="71"/>
      <c r="DU427" s="71"/>
      <c r="DV427" s="71"/>
      <c r="DW427" s="71"/>
      <c r="DX427" s="71"/>
      <c r="DY427" s="71"/>
      <c r="DZ427" s="71"/>
      <c r="EA427" s="71"/>
      <c r="EB427" s="71"/>
      <c r="EC427" s="71"/>
      <c r="ED427" s="71"/>
      <c r="EE427" s="71"/>
      <c r="EF427" s="71"/>
      <c r="EG427" s="71"/>
      <c r="EH427" s="71"/>
      <c r="EI427" s="74"/>
      <c r="EJ427" s="74"/>
      <c r="EK427" s="74"/>
      <c r="EL427" s="74"/>
      <c r="EM427" s="74"/>
      <c r="EN427" s="74"/>
      <c r="EO427" s="74"/>
      <c r="EP427" s="74"/>
      <c r="EQ427" s="74"/>
      <c r="ER427" s="74"/>
      <c r="ES427" s="74"/>
      <c r="ET427" s="74"/>
      <c r="EU427" s="74"/>
      <c r="EV427" s="74"/>
      <c r="EW427" s="74"/>
      <c r="EX427" s="74"/>
      <c r="EY427" s="74"/>
      <c r="EZ427" s="74"/>
      <c r="FA427" s="74"/>
      <c r="FB427" s="74"/>
    </row>
    <row r="428" spans="2:158" s="69" customFormat="1" ht="12">
      <c r="B428" s="312"/>
      <c r="C428" s="77" t="s">
        <v>396</v>
      </c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2"/>
      <c r="P428" s="71"/>
      <c r="Q428" s="71"/>
      <c r="R428" s="71"/>
      <c r="S428" s="71"/>
      <c r="T428" s="71"/>
      <c r="U428" s="71"/>
      <c r="V428" s="71"/>
      <c r="W428" s="71"/>
      <c r="X428" s="71"/>
      <c r="Y428" s="73">
        <v>126</v>
      </c>
      <c r="Z428" s="73"/>
      <c r="AA428" s="73"/>
      <c r="AB428" s="73"/>
      <c r="AC428" s="73"/>
      <c r="AD428" s="73"/>
      <c r="AE428" s="73"/>
      <c r="AF428" s="447">
        <f t="shared" si="465"/>
        <v>476</v>
      </c>
      <c r="AG428" s="168"/>
      <c r="AH428" s="168"/>
      <c r="AI428" s="168"/>
      <c r="AJ428" s="168"/>
      <c r="AK428" s="168"/>
      <c r="AL428" s="168"/>
      <c r="AM428" s="168"/>
      <c r="AN428" s="168"/>
      <c r="AO428" s="168"/>
      <c r="AP428" s="168"/>
      <c r="AQ428" s="168"/>
      <c r="AR428" s="168"/>
      <c r="AS428" s="447">
        <f t="shared" si="464"/>
        <v>0</v>
      </c>
      <c r="AT428" s="462"/>
      <c r="AU428" s="450">
        <f t="shared" si="466"/>
        <v>0</v>
      </c>
      <c r="AV428" s="168"/>
      <c r="AW428" s="168"/>
      <c r="AX428" s="168"/>
      <c r="AY428" s="462"/>
      <c r="AZ428" s="168"/>
      <c r="BA428" s="462"/>
      <c r="BB428" s="447">
        <f t="shared" si="467"/>
        <v>0</v>
      </c>
      <c r="BC428" s="168"/>
      <c r="BD428" s="168"/>
      <c r="BE428" s="168"/>
      <c r="BF428" s="168"/>
      <c r="BG428" s="462"/>
      <c r="BH428" s="462"/>
      <c r="BI428" s="462"/>
      <c r="BJ428" s="462">
        <v>140</v>
      </c>
      <c r="BK428" s="462"/>
      <c r="BL428" s="450">
        <f t="shared" si="468"/>
        <v>336</v>
      </c>
      <c r="BM428" s="168"/>
      <c r="BN428" s="168"/>
      <c r="BO428" s="168"/>
      <c r="BP428" s="168">
        <v>336</v>
      </c>
      <c r="BQ428" s="462">
        <f t="shared" si="463"/>
        <v>476</v>
      </c>
      <c r="BR428" s="168"/>
      <c r="BS428" s="168"/>
      <c r="BT428" s="168"/>
      <c r="BU428" s="168"/>
      <c r="BV428" s="168"/>
      <c r="BW428" s="168"/>
      <c r="BX428" s="168"/>
      <c r="BY428" s="168"/>
      <c r="BZ428" s="168"/>
      <c r="CA428" s="168"/>
      <c r="CB428" s="168"/>
      <c r="CC428" s="168"/>
      <c r="CD428" s="168"/>
      <c r="CE428" s="168"/>
      <c r="CF428" s="168"/>
      <c r="CG428" s="168"/>
      <c r="CH428" s="168"/>
      <c r="CI428" s="168"/>
      <c r="CJ428" s="168"/>
      <c r="CK428" s="168"/>
      <c r="CL428" s="168"/>
      <c r="CM428" s="168"/>
      <c r="CN428" s="168"/>
      <c r="CO428" s="168"/>
      <c r="CP428" s="571">
        <f t="shared" si="462"/>
        <v>0</v>
      </c>
      <c r="CQ428" s="168"/>
      <c r="CR428" s="168"/>
      <c r="CS428" s="168"/>
      <c r="CT428" s="168"/>
      <c r="CU428" s="168"/>
      <c r="CV428" s="168"/>
      <c r="CW428" s="168"/>
      <c r="CX428" s="168"/>
      <c r="CY428" s="168"/>
      <c r="CZ428" s="71"/>
      <c r="DA428" s="71"/>
      <c r="DB428" s="190">
        <f t="shared" si="425"/>
        <v>0</v>
      </c>
      <c r="DC428" s="71">
        <f t="shared" si="426"/>
        <v>0</v>
      </c>
      <c r="DD428" s="71"/>
      <c r="DE428" s="71"/>
      <c r="DF428" s="71"/>
      <c r="DG428" s="190">
        <f t="shared" si="427"/>
        <v>0</v>
      </c>
      <c r="DH428" s="71">
        <f t="shared" si="428"/>
        <v>0</v>
      </c>
      <c r="DI428" s="71"/>
      <c r="DJ428" s="71"/>
      <c r="DK428" s="71"/>
      <c r="DL428" s="71"/>
      <c r="DM428" s="71"/>
      <c r="DN428" s="71"/>
      <c r="DO428" s="71"/>
      <c r="DP428" s="71"/>
      <c r="DQ428" s="71"/>
      <c r="DR428" s="71"/>
      <c r="DS428" s="71"/>
      <c r="DT428" s="71"/>
      <c r="DU428" s="71"/>
      <c r="DV428" s="71"/>
      <c r="DW428" s="71"/>
      <c r="DX428" s="71"/>
      <c r="DY428" s="71"/>
      <c r="DZ428" s="71"/>
      <c r="EA428" s="71"/>
      <c r="EB428" s="71"/>
      <c r="EC428" s="71"/>
      <c r="ED428" s="71"/>
      <c r="EE428" s="71"/>
      <c r="EF428" s="71"/>
      <c r="EG428" s="71"/>
      <c r="EH428" s="71"/>
      <c r="EI428" s="74"/>
      <c r="EJ428" s="74"/>
      <c r="EK428" s="74"/>
      <c r="EL428" s="74"/>
      <c r="EM428" s="74"/>
      <c r="EN428" s="74"/>
      <c r="EO428" s="74"/>
      <c r="EP428" s="74"/>
      <c r="EQ428" s="74"/>
      <c r="ER428" s="74"/>
      <c r="ES428" s="74"/>
      <c r="ET428" s="74"/>
      <c r="EU428" s="74"/>
      <c r="EV428" s="74"/>
      <c r="EW428" s="74"/>
      <c r="EX428" s="74"/>
      <c r="EY428" s="74"/>
      <c r="EZ428" s="74"/>
      <c r="FA428" s="74"/>
      <c r="FB428" s="74"/>
    </row>
    <row r="429" spans="2:158" s="69" customFormat="1" ht="12">
      <c r="B429" s="312"/>
      <c r="C429" s="77" t="s">
        <v>397</v>
      </c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2"/>
      <c r="P429" s="71"/>
      <c r="Q429" s="71"/>
      <c r="R429" s="71"/>
      <c r="S429" s="71"/>
      <c r="T429" s="71"/>
      <c r="U429" s="71"/>
      <c r="V429" s="71"/>
      <c r="W429" s="71"/>
      <c r="X429" s="71"/>
      <c r="Y429" s="73">
        <v>34</v>
      </c>
      <c r="Z429" s="73"/>
      <c r="AA429" s="73"/>
      <c r="AB429" s="73"/>
      <c r="AC429" s="73"/>
      <c r="AD429" s="73"/>
      <c r="AE429" s="73"/>
      <c r="AF429" s="447">
        <f t="shared" si="465"/>
        <v>320</v>
      </c>
      <c r="AG429" s="168"/>
      <c r="AH429" s="168"/>
      <c r="AI429" s="168"/>
      <c r="AJ429" s="168"/>
      <c r="AK429" s="168"/>
      <c r="AL429" s="168"/>
      <c r="AM429" s="168"/>
      <c r="AN429" s="168"/>
      <c r="AO429" s="168"/>
      <c r="AP429" s="168"/>
      <c r="AQ429" s="168"/>
      <c r="AR429" s="168"/>
      <c r="AS429" s="447">
        <f t="shared" si="464"/>
        <v>0</v>
      </c>
      <c r="AT429" s="462"/>
      <c r="AU429" s="450">
        <f t="shared" si="466"/>
        <v>0</v>
      </c>
      <c r="AV429" s="168"/>
      <c r="AW429" s="168"/>
      <c r="AX429" s="168"/>
      <c r="AY429" s="462"/>
      <c r="AZ429" s="168"/>
      <c r="BA429" s="462"/>
      <c r="BB429" s="447">
        <f t="shared" si="467"/>
        <v>0</v>
      </c>
      <c r="BC429" s="168"/>
      <c r="BD429" s="168"/>
      <c r="BE429" s="168"/>
      <c r="BF429" s="168"/>
      <c r="BG429" s="462"/>
      <c r="BH429" s="462">
        <v>7</v>
      </c>
      <c r="BI429" s="462"/>
      <c r="BJ429" s="462">
        <v>313</v>
      </c>
      <c r="BK429" s="462"/>
      <c r="BL429" s="450">
        <f t="shared" si="468"/>
        <v>0</v>
      </c>
      <c r="BM429" s="168"/>
      <c r="BN429" s="168"/>
      <c r="BO429" s="168"/>
      <c r="BP429" s="168"/>
      <c r="BQ429" s="462">
        <f t="shared" si="463"/>
        <v>320</v>
      </c>
      <c r="BR429" s="168"/>
      <c r="BS429" s="168"/>
      <c r="BT429" s="168"/>
      <c r="BU429" s="168"/>
      <c r="BV429" s="168"/>
      <c r="BW429" s="168"/>
      <c r="BX429" s="168"/>
      <c r="BY429" s="168"/>
      <c r="BZ429" s="168"/>
      <c r="CA429" s="168"/>
      <c r="CB429" s="168"/>
      <c r="CC429" s="168"/>
      <c r="CD429" s="168"/>
      <c r="CE429" s="168"/>
      <c r="CF429" s="168"/>
      <c r="CG429" s="168"/>
      <c r="CH429" s="168"/>
      <c r="CI429" s="168"/>
      <c r="CJ429" s="168"/>
      <c r="CK429" s="168"/>
      <c r="CL429" s="168"/>
      <c r="CM429" s="168"/>
      <c r="CN429" s="168"/>
      <c r="CO429" s="168"/>
      <c r="CP429" s="571">
        <f t="shared" si="462"/>
        <v>0</v>
      </c>
      <c r="CQ429" s="168"/>
      <c r="CR429" s="168"/>
      <c r="CS429" s="168"/>
      <c r="CT429" s="168"/>
      <c r="CU429" s="168"/>
      <c r="CV429" s="168"/>
      <c r="CW429" s="168"/>
      <c r="CX429" s="168"/>
      <c r="CY429" s="168"/>
      <c r="CZ429" s="71"/>
      <c r="DA429" s="71"/>
      <c r="DB429" s="190">
        <f t="shared" si="425"/>
        <v>0</v>
      </c>
      <c r="DC429" s="71">
        <f t="shared" si="426"/>
        <v>0</v>
      </c>
      <c r="DD429" s="71"/>
      <c r="DE429" s="71"/>
      <c r="DF429" s="71"/>
      <c r="DG429" s="190">
        <f t="shared" si="427"/>
        <v>0</v>
      </c>
      <c r="DH429" s="71">
        <f t="shared" si="428"/>
        <v>0</v>
      </c>
      <c r="DI429" s="71"/>
      <c r="DJ429" s="71"/>
      <c r="DK429" s="71"/>
      <c r="DL429" s="71"/>
      <c r="DM429" s="71"/>
      <c r="DN429" s="71"/>
      <c r="DO429" s="71"/>
      <c r="DP429" s="71"/>
      <c r="DQ429" s="71"/>
      <c r="DR429" s="71"/>
      <c r="DS429" s="71"/>
      <c r="DT429" s="71"/>
      <c r="DU429" s="71"/>
      <c r="DV429" s="71"/>
      <c r="DW429" s="71"/>
      <c r="DX429" s="71"/>
      <c r="DY429" s="71"/>
      <c r="DZ429" s="71"/>
      <c r="EA429" s="71"/>
      <c r="EB429" s="71"/>
      <c r="EC429" s="71"/>
      <c r="ED429" s="71"/>
      <c r="EE429" s="71"/>
      <c r="EF429" s="71"/>
      <c r="EG429" s="71"/>
      <c r="EH429" s="71"/>
      <c r="EI429" s="74"/>
      <c r="EJ429" s="74"/>
      <c r="EK429" s="74"/>
      <c r="EL429" s="74"/>
      <c r="EM429" s="74"/>
      <c r="EN429" s="74"/>
      <c r="EO429" s="74"/>
      <c r="EP429" s="74"/>
      <c r="EQ429" s="74"/>
      <c r="ER429" s="74"/>
      <c r="ES429" s="74"/>
      <c r="ET429" s="74"/>
      <c r="EU429" s="74"/>
      <c r="EV429" s="74"/>
      <c r="EW429" s="74"/>
      <c r="EX429" s="74"/>
      <c r="EY429" s="74"/>
      <c r="EZ429" s="74"/>
      <c r="FA429" s="74"/>
      <c r="FB429" s="74"/>
    </row>
    <row r="430" spans="2:158" s="69" customFormat="1" ht="12">
      <c r="B430" s="312"/>
      <c r="C430" s="77" t="s">
        <v>398</v>
      </c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2"/>
      <c r="P430" s="71"/>
      <c r="Q430" s="71"/>
      <c r="R430" s="71"/>
      <c r="S430" s="71"/>
      <c r="T430" s="71"/>
      <c r="U430" s="71"/>
      <c r="V430" s="71"/>
      <c r="W430" s="71"/>
      <c r="X430" s="71"/>
      <c r="Y430" s="73">
        <v>55</v>
      </c>
      <c r="Z430" s="73"/>
      <c r="AA430" s="73"/>
      <c r="AB430" s="73"/>
      <c r="AC430" s="73"/>
      <c r="AD430" s="73"/>
      <c r="AE430" s="73"/>
      <c r="AF430" s="447">
        <f t="shared" si="465"/>
        <v>580</v>
      </c>
      <c r="AG430" s="168"/>
      <c r="AH430" s="168"/>
      <c r="AI430" s="168"/>
      <c r="AJ430" s="168"/>
      <c r="AK430" s="168"/>
      <c r="AL430" s="168"/>
      <c r="AM430" s="168"/>
      <c r="AN430" s="168"/>
      <c r="AO430" s="168"/>
      <c r="AP430" s="168"/>
      <c r="AQ430" s="168"/>
      <c r="AR430" s="168"/>
      <c r="AS430" s="447">
        <f t="shared" si="464"/>
        <v>0</v>
      </c>
      <c r="AT430" s="462"/>
      <c r="AU430" s="450">
        <f t="shared" si="466"/>
        <v>0</v>
      </c>
      <c r="AV430" s="168"/>
      <c r="AW430" s="168"/>
      <c r="AX430" s="168"/>
      <c r="AY430" s="462"/>
      <c r="AZ430" s="168"/>
      <c r="BA430" s="462"/>
      <c r="BB430" s="447">
        <f t="shared" si="467"/>
        <v>10</v>
      </c>
      <c r="BC430" s="168"/>
      <c r="BD430" s="168">
        <v>10</v>
      </c>
      <c r="BE430" s="168"/>
      <c r="BF430" s="168"/>
      <c r="BG430" s="462">
        <v>5</v>
      </c>
      <c r="BH430" s="462">
        <v>1</v>
      </c>
      <c r="BI430" s="462"/>
      <c r="BJ430" s="462">
        <v>504</v>
      </c>
      <c r="BK430" s="462">
        <v>35</v>
      </c>
      <c r="BL430" s="450">
        <f t="shared" si="468"/>
        <v>25</v>
      </c>
      <c r="BM430" s="168"/>
      <c r="BN430" s="168"/>
      <c r="BO430" s="168"/>
      <c r="BP430" s="168">
        <v>25</v>
      </c>
      <c r="BQ430" s="462">
        <f t="shared" si="463"/>
        <v>580</v>
      </c>
      <c r="BR430" s="168"/>
      <c r="BS430" s="168"/>
      <c r="BT430" s="168"/>
      <c r="BU430" s="168"/>
      <c r="BV430" s="168"/>
      <c r="BW430" s="168"/>
      <c r="BX430" s="168"/>
      <c r="BY430" s="168"/>
      <c r="BZ430" s="168"/>
      <c r="CA430" s="168"/>
      <c r="CB430" s="168"/>
      <c r="CC430" s="168"/>
      <c r="CD430" s="168"/>
      <c r="CE430" s="168"/>
      <c r="CF430" s="168"/>
      <c r="CG430" s="168"/>
      <c r="CH430" s="168"/>
      <c r="CI430" s="168"/>
      <c r="CJ430" s="168"/>
      <c r="CK430" s="168"/>
      <c r="CL430" s="168"/>
      <c r="CM430" s="168"/>
      <c r="CN430" s="168"/>
      <c r="CO430" s="168"/>
      <c r="CP430" s="571">
        <f t="shared" si="462"/>
        <v>0</v>
      </c>
      <c r="CQ430" s="168"/>
      <c r="CR430" s="168"/>
      <c r="CS430" s="168"/>
      <c r="CT430" s="168"/>
      <c r="CU430" s="168"/>
      <c r="CV430" s="168"/>
      <c r="CW430" s="168"/>
      <c r="CX430" s="168"/>
      <c r="CY430" s="168"/>
      <c r="CZ430" s="71"/>
      <c r="DA430" s="71"/>
      <c r="DB430" s="190">
        <f t="shared" si="425"/>
        <v>0</v>
      </c>
      <c r="DC430" s="71">
        <f t="shared" si="426"/>
        <v>0</v>
      </c>
      <c r="DD430" s="71"/>
      <c r="DE430" s="71"/>
      <c r="DF430" s="71"/>
      <c r="DG430" s="190">
        <f t="shared" si="427"/>
        <v>0</v>
      </c>
      <c r="DH430" s="71">
        <f t="shared" si="428"/>
        <v>0</v>
      </c>
      <c r="DI430" s="71"/>
      <c r="DJ430" s="71"/>
      <c r="DK430" s="71"/>
      <c r="DL430" s="71"/>
      <c r="DM430" s="71"/>
      <c r="DN430" s="71"/>
      <c r="DO430" s="71"/>
      <c r="DP430" s="71"/>
      <c r="DQ430" s="71"/>
      <c r="DR430" s="71"/>
      <c r="DS430" s="71"/>
      <c r="DT430" s="71"/>
      <c r="DU430" s="71"/>
      <c r="DV430" s="71"/>
      <c r="DW430" s="71"/>
      <c r="DX430" s="71"/>
      <c r="DY430" s="71"/>
      <c r="DZ430" s="71"/>
      <c r="EA430" s="71"/>
      <c r="EB430" s="71"/>
      <c r="EC430" s="71"/>
      <c r="ED430" s="71"/>
      <c r="EE430" s="71"/>
      <c r="EF430" s="71"/>
      <c r="EG430" s="71"/>
      <c r="EH430" s="71"/>
      <c r="EI430" s="74"/>
      <c r="EJ430" s="74"/>
      <c r="EK430" s="74"/>
      <c r="EL430" s="74"/>
      <c r="EM430" s="74"/>
      <c r="EN430" s="74"/>
      <c r="EO430" s="74"/>
      <c r="EP430" s="74"/>
      <c r="EQ430" s="74"/>
      <c r="ER430" s="74"/>
      <c r="ES430" s="74"/>
      <c r="ET430" s="74"/>
      <c r="EU430" s="74"/>
      <c r="EV430" s="74"/>
      <c r="EW430" s="74"/>
      <c r="EX430" s="74"/>
      <c r="EY430" s="74"/>
      <c r="EZ430" s="74"/>
      <c r="FA430" s="74"/>
      <c r="FB430" s="74"/>
    </row>
    <row r="431" spans="2:158" s="83" customFormat="1" ht="48" customHeight="1">
      <c r="B431" s="729" t="s">
        <v>448</v>
      </c>
      <c r="C431" s="741" t="s">
        <v>449</v>
      </c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7"/>
      <c r="P431" s="86"/>
      <c r="Q431" s="86"/>
      <c r="R431" s="86"/>
      <c r="S431" s="86"/>
      <c r="T431" s="86"/>
      <c r="U431" s="86"/>
      <c r="V431" s="86"/>
      <c r="W431" s="86"/>
      <c r="X431" s="86"/>
      <c r="Y431" s="88">
        <v>6542</v>
      </c>
      <c r="Z431" s="88"/>
      <c r="AA431" s="88"/>
      <c r="AB431" s="88"/>
      <c r="AC431" s="88"/>
      <c r="AD431" s="88"/>
      <c r="AE431" s="88"/>
      <c r="AF431" s="447">
        <f t="shared" si="465"/>
        <v>2.5000000000000004</v>
      </c>
      <c r="AG431" s="176"/>
      <c r="AH431" s="176"/>
      <c r="AI431" s="176"/>
      <c r="AJ431" s="176"/>
      <c r="AK431" s="176"/>
      <c r="AL431" s="176"/>
      <c r="AM431" s="176"/>
      <c r="AN431" s="176"/>
      <c r="AO431" s="88">
        <v>0.1</v>
      </c>
      <c r="AP431" s="88">
        <v>0.1</v>
      </c>
      <c r="AQ431" s="176"/>
      <c r="AR431" s="176"/>
      <c r="AS431" s="447">
        <f t="shared" si="464"/>
        <v>0.1</v>
      </c>
      <c r="AT431" s="462"/>
      <c r="AU431" s="450">
        <f t="shared" si="466"/>
        <v>0</v>
      </c>
      <c r="AV431" s="176"/>
      <c r="AW431" s="176"/>
      <c r="AX431" s="176"/>
      <c r="AY431" s="462"/>
      <c r="AZ431" s="176"/>
      <c r="BA431" s="462"/>
      <c r="BB431" s="447">
        <f t="shared" si="467"/>
        <v>0.5</v>
      </c>
      <c r="BC431" s="176"/>
      <c r="BD431" s="176">
        <v>0.4</v>
      </c>
      <c r="BE431" s="176">
        <v>0.4</v>
      </c>
      <c r="BF431" s="176">
        <v>0.1</v>
      </c>
      <c r="BG431" s="462"/>
      <c r="BH431" s="462"/>
      <c r="BI431" s="462"/>
      <c r="BJ431" s="450">
        <v>1.6</v>
      </c>
      <c r="BK431" s="450">
        <v>0.1</v>
      </c>
      <c r="BL431" s="450">
        <f t="shared" si="468"/>
        <v>0.2</v>
      </c>
      <c r="BM431" s="88"/>
      <c r="BN431" s="88"/>
      <c r="BO431" s="88"/>
      <c r="BP431" s="88">
        <v>0.2</v>
      </c>
      <c r="BQ431" s="462">
        <f>SUM(AT431,AU431,AY431,BA431,BB431,BG431,BH431,BI431,BJ431,BK431,BL431)</f>
        <v>2.4000000000000004</v>
      </c>
      <c r="BR431" s="176"/>
      <c r="BS431" s="176"/>
      <c r="BT431" s="176"/>
      <c r="BU431" s="176"/>
      <c r="BV431" s="176"/>
      <c r="BW431" s="176"/>
      <c r="BX431" s="176"/>
      <c r="BY431" s="176"/>
      <c r="BZ431" s="176"/>
      <c r="CA431" s="176"/>
      <c r="CB431" s="176"/>
      <c r="CC431" s="176"/>
      <c r="CD431" s="176"/>
      <c r="CE431" s="176"/>
      <c r="CF431" s="176"/>
      <c r="CG431" s="176"/>
      <c r="CH431" s="176"/>
      <c r="CI431" s="176"/>
      <c r="CJ431" s="176"/>
      <c r="CK431" s="176"/>
      <c r="CL431" s="176"/>
      <c r="CM431" s="176"/>
      <c r="CN431" s="176"/>
      <c r="CO431" s="176"/>
      <c r="CP431" s="582">
        <f t="shared" si="462"/>
        <v>0</v>
      </c>
      <c r="CQ431" s="176"/>
      <c r="CR431" s="176"/>
      <c r="CS431" s="176"/>
      <c r="CT431" s="176"/>
      <c r="CU431" s="176"/>
      <c r="CV431" s="176"/>
      <c r="CW431" s="176"/>
      <c r="CX431" s="176"/>
      <c r="CY431" s="176"/>
      <c r="CZ431" s="86"/>
      <c r="DA431" s="86"/>
      <c r="DB431" s="278">
        <f t="shared" si="425"/>
        <v>0</v>
      </c>
      <c r="DC431" s="86">
        <f t="shared" si="426"/>
        <v>0</v>
      </c>
      <c r="DD431" s="86"/>
      <c r="DE431" s="86"/>
      <c r="DF431" s="86"/>
      <c r="DG431" s="278">
        <f t="shared" si="427"/>
        <v>0</v>
      </c>
      <c r="DH431" s="86">
        <f t="shared" si="428"/>
        <v>0</v>
      </c>
      <c r="DI431" s="86"/>
      <c r="DJ431" s="86"/>
      <c r="DK431" s="86"/>
      <c r="DL431" s="86"/>
      <c r="DM431" s="86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6"/>
      <c r="EI431" s="89"/>
      <c r="EJ431" s="89"/>
      <c r="EK431" s="89"/>
      <c r="EL431" s="89"/>
      <c r="EM431" s="89"/>
      <c r="EN431" s="89"/>
      <c r="EO431" s="89"/>
      <c r="EP431" s="89"/>
      <c r="EQ431" s="89"/>
      <c r="ER431" s="89"/>
      <c r="ES431" s="89"/>
      <c r="ET431" s="89"/>
      <c r="EU431" s="89"/>
      <c r="EV431" s="89"/>
      <c r="EW431" s="89"/>
      <c r="EX431" s="89"/>
      <c r="EY431" s="89"/>
      <c r="EZ431" s="89"/>
      <c r="FA431" s="89"/>
      <c r="FB431" s="89"/>
    </row>
    <row r="432" spans="2:158" s="83" customFormat="1" ht="15.75" customHeight="1">
      <c r="B432" s="730"/>
      <c r="C432" s="742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7"/>
      <c r="P432" s="86"/>
      <c r="Q432" s="86"/>
      <c r="R432" s="86"/>
      <c r="S432" s="86"/>
      <c r="T432" s="86"/>
      <c r="U432" s="86"/>
      <c r="V432" s="86"/>
      <c r="W432" s="86"/>
      <c r="X432" s="86"/>
      <c r="Y432" s="88">
        <f>SUM(Y433:Y446)</f>
        <v>6542</v>
      </c>
      <c r="Z432" s="88"/>
      <c r="AA432" s="88"/>
      <c r="AB432" s="88"/>
      <c r="AC432" s="88"/>
      <c r="AD432" s="88"/>
      <c r="AE432" s="88"/>
      <c r="AF432" s="447">
        <f t="shared" si="465"/>
        <v>2542</v>
      </c>
      <c r="AG432" s="88">
        <f t="shared" ref="AG432:AR432" si="469">SUM(AG433:AG446)</f>
        <v>0</v>
      </c>
      <c r="AH432" s="88">
        <f t="shared" si="469"/>
        <v>0</v>
      </c>
      <c r="AI432" s="88">
        <f t="shared" si="469"/>
        <v>0</v>
      </c>
      <c r="AJ432" s="88">
        <f t="shared" si="469"/>
        <v>0</v>
      </c>
      <c r="AK432" s="88">
        <f t="shared" si="469"/>
        <v>0</v>
      </c>
      <c r="AL432" s="88">
        <f t="shared" si="469"/>
        <v>0</v>
      </c>
      <c r="AM432" s="88">
        <f t="shared" si="469"/>
        <v>0</v>
      </c>
      <c r="AN432" s="88">
        <f t="shared" si="469"/>
        <v>0</v>
      </c>
      <c r="AO432" s="88">
        <f t="shared" si="469"/>
        <v>67</v>
      </c>
      <c r="AP432" s="88">
        <f t="shared" si="469"/>
        <v>67</v>
      </c>
      <c r="AQ432" s="88">
        <f t="shared" si="469"/>
        <v>0</v>
      </c>
      <c r="AR432" s="88">
        <f t="shared" si="469"/>
        <v>0</v>
      </c>
      <c r="AS432" s="447">
        <f t="shared" si="464"/>
        <v>67</v>
      </c>
      <c r="AT432" s="450">
        <f t="shared" ref="AT432:BP432" si="470">SUM(AT433:AT446)</f>
        <v>0</v>
      </c>
      <c r="AU432" s="450">
        <f t="shared" si="470"/>
        <v>0</v>
      </c>
      <c r="AV432" s="88">
        <f t="shared" si="470"/>
        <v>0</v>
      </c>
      <c r="AW432" s="88">
        <f t="shared" si="470"/>
        <v>0</v>
      </c>
      <c r="AX432" s="88">
        <f t="shared" si="470"/>
        <v>0</v>
      </c>
      <c r="AY432" s="450">
        <f t="shared" si="470"/>
        <v>0</v>
      </c>
      <c r="AZ432" s="88">
        <f t="shared" si="470"/>
        <v>0</v>
      </c>
      <c r="BA432" s="450">
        <f t="shared" si="470"/>
        <v>0</v>
      </c>
      <c r="BB432" s="450">
        <f t="shared" si="470"/>
        <v>502</v>
      </c>
      <c r="BC432" s="88">
        <f t="shared" si="470"/>
        <v>0</v>
      </c>
      <c r="BD432" s="88">
        <f t="shared" si="470"/>
        <v>438</v>
      </c>
      <c r="BE432" s="88">
        <f t="shared" si="470"/>
        <v>408</v>
      </c>
      <c r="BF432" s="88">
        <f t="shared" si="470"/>
        <v>64</v>
      </c>
      <c r="BG432" s="450">
        <f t="shared" si="470"/>
        <v>13</v>
      </c>
      <c r="BH432" s="450">
        <f t="shared" si="470"/>
        <v>4</v>
      </c>
      <c r="BI432" s="450">
        <f t="shared" si="470"/>
        <v>0</v>
      </c>
      <c r="BJ432" s="450">
        <f t="shared" si="470"/>
        <v>1665</v>
      </c>
      <c r="BK432" s="450">
        <f t="shared" si="470"/>
        <v>107</v>
      </c>
      <c r="BL432" s="450">
        <f t="shared" si="470"/>
        <v>184</v>
      </c>
      <c r="BM432" s="88">
        <f t="shared" si="470"/>
        <v>0</v>
      </c>
      <c r="BN432" s="88">
        <f t="shared" si="470"/>
        <v>0</v>
      </c>
      <c r="BO432" s="88">
        <f t="shared" si="470"/>
        <v>0</v>
      </c>
      <c r="BP432" s="88">
        <f t="shared" si="470"/>
        <v>184</v>
      </c>
      <c r="BQ432" s="462">
        <f>SUM(AT432,AU432,AY432,BA432,BB432,BG432,BH432,BI432,BJ432,BK432,BL432)</f>
        <v>2475</v>
      </c>
      <c r="BR432" s="176"/>
      <c r="BS432" s="176"/>
      <c r="BT432" s="176"/>
      <c r="BU432" s="176"/>
      <c r="BV432" s="176"/>
      <c r="BW432" s="176"/>
      <c r="BX432" s="176"/>
      <c r="BY432" s="176"/>
      <c r="BZ432" s="176"/>
      <c r="CA432" s="176"/>
      <c r="CB432" s="176"/>
      <c r="CC432" s="176"/>
      <c r="CD432" s="176"/>
      <c r="CE432" s="176"/>
      <c r="CF432" s="176"/>
      <c r="CG432" s="176"/>
      <c r="CH432" s="176"/>
      <c r="CI432" s="176"/>
      <c r="CJ432" s="176"/>
      <c r="CK432" s="176"/>
      <c r="CL432" s="176"/>
      <c r="CM432" s="176"/>
      <c r="CN432" s="176"/>
      <c r="CO432" s="176"/>
      <c r="CP432" s="582">
        <f t="shared" si="462"/>
        <v>0</v>
      </c>
      <c r="CQ432" s="176"/>
      <c r="CR432" s="176"/>
      <c r="CS432" s="176"/>
      <c r="CT432" s="176"/>
      <c r="CU432" s="176"/>
      <c r="CV432" s="176"/>
      <c r="CW432" s="176"/>
      <c r="CX432" s="176"/>
      <c r="CY432" s="176"/>
      <c r="CZ432" s="86"/>
      <c r="DA432" s="86"/>
      <c r="DB432" s="278">
        <f t="shared" si="425"/>
        <v>0</v>
      </c>
      <c r="DC432" s="86">
        <f t="shared" si="426"/>
        <v>0</v>
      </c>
      <c r="DD432" s="86"/>
      <c r="DE432" s="86"/>
      <c r="DF432" s="86"/>
      <c r="DG432" s="278">
        <f t="shared" si="427"/>
        <v>0</v>
      </c>
      <c r="DH432" s="86">
        <f t="shared" si="428"/>
        <v>0</v>
      </c>
      <c r="DI432" s="86"/>
      <c r="DJ432" s="86"/>
      <c r="DK432" s="86"/>
      <c r="DL432" s="86"/>
      <c r="DM432" s="86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6"/>
      <c r="EI432" s="89"/>
      <c r="EJ432" s="89"/>
      <c r="EK432" s="89"/>
      <c r="EL432" s="89"/>
      <c r="EM432" s="89"/>
      <c r="EN432" s="89"/>
      <c r="EO432" s="89"/>
      <c r="EP432" s="89"/>
      <c r="EQ432" s="89"/>
      <c r="ER432" s="89"/>
      <c r="ES432" s="89"/>
      <c r="ET432" s="89"/>
      <c r="EU432" s="89"/>
      <c r="EV432" s="89"/>
      <c r="EW432" s="89"/>
      <c r="EX432" s="89"/>
      <c r="EY432" s="89"/>
      <c r="EZ432" s="89"/>
      <c r="FA432" s="89"/>
      <c r="FB432" s="89"/>
    </row>
    <row r="433" spans="2:158" s="69" customFormat="1" ht="11.25" customHeight="1">
      <c r="B433" s="312"/>
      <c r="C433" s="77" t="s">
        <v>385</v>
      </c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2"/>
      <c r="P433" s="71"/>
      <c r="Q433" s="71"/>
      <c r="R433" s="71"/>
      <c r="S433" s="71"/>
      <c r="T433" s="71"/>
      <c r="U433" s="71"/>
      <c r="V433" s="71"/>
      <c r="W433" s="71"/>
      <c r="X433" s="71"/>
      <c r="Y433" s="73">
        <v>292</v>
      </c>
      <c r="Z433" s="73"/>
      <c r="AA433" s="73"/>
      <c r="AB433" s="73"/>
      <c r="AC433" s="73"/>
      <c r="AD433" s="73"/>
      <c r="AE433" s="73"/>
      <c r="AF433" s="447">
        <f t="shared" si="465"/>
        <v>32</v>
      </c>
      <c r="AG433" s="168"/>
      <c r="AH433" s="168"/>
      <c r="AI433" s="168"/>
      <c r="AJ433" s="168"/>
      <c r="AK433" s="168"/>
      <c r="AL433" s="168"/>
      <c r="AM433" s="168"/>
      <c r="AN433" s="168"/>
      <c r="AO433" s="168"/>
      <c r="AP433" s="168"/>
      <c r="AQ433" s="168"/>
      <c r="AR433" s="168"/>
      <c r="AS433" s="447">
        <f t="shared" si="464"/>
        <v>0</v>
      </c>
      <c r="AT433" s="462"/>
      <c r="AU433" s="450">
        <f t="shared" ref="AU433:AU446" si="471">SUM(AV433:AX433)</f>
        <v>0</v>
      </c>
      <c r="AV433" s="168"/>
      <c r="AW433" s="168"/>
      <c r="AX433" s="168"/>
      <c r="AY433" s="462"/>
      <c r="AZ433" s="168"/>
      <c r="BA433" s="462"/>
      <c r="BB433" s="447">
        <f t="shared" ref="BB433:BB460" si="472">SUM(BC433,BD433,BF433)</f>
        <v>0</v>
      </c>
      <c r="BC433" s="168"/>
      <c r="BD433" s="168"/>
      <c r="BE433" s="168"/>
      <c r="BF433" s="168"/>
      <c r="BG433" s="462"/>
      <c r="BH433" s="462"/>
      <c r="BI433" s="462"/>
      <c r="BJ433" s="462">
        <v>32</v>
      </c>
      <c r="BK433" s="462"/>
      <c r="BL433" s="450">
        <f>SUM(BM433:BP433)</f>
        <v>0</v>
      </c>
      <c r="BM433" s="168"/>
      <c r="BN433" s="168"/>
      <c r="BO433" s="168"/>
      <c r="BP433" s="168"/>
      <c r="BQ433" s="462">
        <f>SUM(AT433,AU433,AY433,BA433,BB432:BB433,BG433,BH433,BI433,BJ433,BK433,BL433)</f>
        <v>534</v>
      </c>
      <c r="BR433" s="168"/>
      <c r="BS433" s="168"/>
      <c r="BT433" s="168"/>
      <c r="BU433" s="168"/>
      <c r="BV433" s="168"/>
      <c r="BW433" s="168"/>
      <c r="BX433" s="168"/>
      <c r="BY433" s="168"/>
      <c r="BZ433" s="168"/>
      <c r="CA433" s="168"/>
      <c r="CB433" s="168"/>
      <c r="CC433" s="168"/>
      <c r="CD433" s="168"/>
      <c r="CE433" s="168"/>
      <c r="CF433" s="168"/>
      <c r="CG433" s="168"/>
      <c r="CH433" s="168"/>
      <c r="CI433" s="168"/>
      <c r="CJ433" s="168"/>
      <c r="CK433" s="168"/>
      <c r="CL433" s="168"/>
      <c r="CM433" s="168"/>
      <c r="CN433" s="168"/>
      <c r="CO433" s="168"/>
      <c r="CP433" s="571">
        <f t="shared" si="462"/>
        <v>0</v>
      </c>
      <c r="CQ433" s="168"/>
      <c r="CR433" s="168"/>
      <c r="CS433" s="168"/>
      <c r="CT433" s="168"/>
      <c r="CU433" s="168"/>
      <c r="CV433" s="168"/>
      <c r="CW433" s="168"/>
      <c r="CX433" s="168"/>
      <c r="CY433" s="168"/>
      <c r="CZ433" s="71"/>
      <c r="DA433" s="71"/>
      <c r="DB433" s="190">
        <f t="shared" si="425"/>
        <v>0</v>
      </c>
      <c r="DC433" s="71">
        <f t="shared" si="426"/>
        <v>0</v>
      </c>
      <c r="DD433" s="71"/>
      <c r="DE433" s="71"/>
      <c r="DF433" s="71"/>
      <c r="DG433" s="190">
        <f t="shared" si="427"/>
        <v>0</v>
      </c>
      <c r="DH433" s="71">
        <f t="shared" si="428"/>
        <v>0</v>
      </c>
      <c r="DI433" s="71"/>
      <c r="DJ433" s="71"/>
      <c r="DK433" s="71"/>
      <c r="DL433" s="71"/>
      <c r="DM433" s="71"/>
      <c r="DN433" s="71"/>
      <c r="DO433" s="71"/>
      <c r="DP433" s="71"/>
      <c r="DQ433" s="71"/>
      <c r="DR433" s="71"/>
      <c r="DS433" s="71"/>
      <c r="DT433" s="71"/>
      <c r="DU433" s="71"/>
      <c r="DV433" s="71"/>
      <c r="DW433" s="71"/>
      <c r="DX433" s="71"/>
      <c r="DY433" s="71"/>
      <c r="DZ433" s="71"/>
      <c r="EA433" s="71"/>
      <c r="EB433" s="71"/>
      <c r="EC433" s="71"/>
      <c r="ED433" s="71"/>
      <c r="EE433" s="71"/>
      <c r="EF433" s="71"/>
      <c r="EG433" s="71"/>
      <c r="EH433" s="71"/>
      <c r="EI433" s="74"/>
      <c r="EJ433" s="74"/>
      <c r="EK433" s="74"/>
      <c r="EL433" s="74"/>
      <c r="EM433" s="74"/>
      <c r="EN433" s="74"/>
      <c r="EO433" s="74"/>
      <c r="EP433" s="74"/>
      <c r="EQ433" s="74"/>
      <c r="ER433" s="74"/>
      <c r="ES433" s="74"/>
      <c r="ET433" s="74"/>
      <c r="EU433" s="74"/>
      <c r="EV433" s="74"/>
      <c r="EW433" s="74"/>
      <c r="EX433" s="74"/>
      <c r="EY433" s="74"/>
      <c r="EZ433" s="74"/>
      <c r="FA433" s="74"/>
      <c r="FB433" s="74"/>
    </row>
    <row r="434" spans="2:158" s="69" customFormat="1" ht="11.25" customHeight="1">
      <c r="B434" s="312"/>
      <c r="C434" s="77" t="s">
        <v>386</v>
      </c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2"/>
      <c r="P434" s="71"/>
      <c r="Q434" s="71"/>
      <c r="R434" s="71"/>
      <c r="S434" s="71"/>
      <c r="T434" s="71"/>
      <c r="U434" s="71"/>
      <c r="V434" s="71"/>
      <c r="W434" s="71"/>
      <c r="X434" s="71"/>
      <c r="Y434" s="73">
        <v>96</v>
      </c>
      <c r="Z434" s="73"/>
      <c r="AA434" s="73"/>
      <c r="AB434" s="73"/>
      <c r="AC434" s="73"/>
      <c r="AD434" s="73"/>
      <c r="AE434" s="73"/>
      <c r="AF434" s="447">
        <f t="shared" si="465"/>
        <v>10</v>
      </c>
      <c r="AG434" s="168"/>
      <c r="AH434" s="168"/>
      <c r="AI434" s="168"/>
      <c r="AJ434" s="168"/>
      <c r="AK434" s="168"/>
      <c r="AL434" s="168"/>
      <c r="AM434" s="168"/>
      <c r="AN434" s="168"/>
      <c r="AO434" s="168"/>
      <c r="AP434" s="168"/>
      <c r="AQ434" s="168"/>
      <c r="AR434" s="168"/>
      <c r="AS434" s="447">
        <f t="shared" si="464"/>
        <v>0</v>
      </c>
      <c r="AT434" s="462"/>
      <c r="AU434" s="450">
        <f t="shared" si="471"/>
        <v>0</v>
      </c>
      <c r="AV434" s="168"/>
      <c r="AW434" s="168"/>
      <c r="AX434" s="168"/>
      <c r="AY434" s="462"/>
      <c r="AZ434" s="168"/>
      <c r="BA434" s="462"/>
      <c r="BB434" s="447">
        <f t="shared" si="472"/>
        <v>0</v>
      </c>
      <c r="BC434" s="168"/>
      <c r="BD434" s="168"/>
      <c r="BE434" s="168"/>
      <c r="BF434" s="168"/>
      <c r="BG434" s="462"/>
      <c r="BH434" s="462"/>
      <c r="BI434" s="462"/>
      <c r="BJ434" s="462">
        <v>10</v>
      </c>
      <c r="BK434" s="462"/>
      <c r="BL434" s="450">
        <f>SUM(BM434:BP434)</f>
        <v>0</v>
      </c>
      <c r="BM434" s="168"/>
      <c r="BN434" s="168"/>
      <c r="BO434" s="168"/>
      <c r="BP434" s="168"/>
      <c r="BQ434" s="462">
        <f>SUM(AT434,AU434,AY434,BA434,BB433:BB434,BG434,BH434,BI434,BJ434,BK434,BL434)</f>
        <v>10</v>
      </c>
      <c r="BR434" s="168"/>
      <c r="BS434" s="168"/>
      <c r="BT434" s="168"/>
      <c r="BU434" s="168"/>
      <c r="BV434" s="168"/>
      <c r="BW434" s="168"/>
      <c r="BX434" s="168"/>
      <c r="BY434" s="168"/>
      <c r="BZ434" s="168"/>
      <c r="CA434" s="168"/>
      <c r="CB434" s="168"/>
      <c r="CC434" s="168"/>
      <c r="CD434" s="168"/>
      <c r="CE434" s="168"/>
      <c r="CF434" s="168"/>
      <c r="CG434" s="168"/>
      <c r="CH434" s="168"/>
      <c r="CI434" s="168"/>
      <c r="CJ434" s="168"/>
      <c r="CK434" s="168"/>
      <c r="CL434" s="168"/>
      <c r="CM434" s="168"/>
      <c r="CN434" s="168"/>
      <c r="CO434" s="168"/>
      <c r="CP434" s="571">
        <f t="shared" si="462"/>
        <v>0</v>
      </c>
      <c r="CQ434" s="168"/>
      <c r="CR434" s="168"/>
      <c r="CS434" s="168"/>
      <c r="CT434" s="168"/>
      <c r="CU434" s="168"/>
      <c r="CV434" s="168"/>
      <c r="CW434" s="168"/>
      <c r="CX434" s="168"/>
      <c r="CY434" s="168"/>
      <c r="CZ434" s="71"/>
      <c r="DA434" s="71"/>
      <c r="DB434" s="190">
        <f t="shared" si="425"/>
        <v>0</v>
      </c>
      <c r="DC434" s="71">
        <f t="shared" si="426"/>
        <v>0</v>
      </c>
      <c r="DD434" s="71"/>
      <c r="DE434" s="71"/>
      <c r="DF434" s="71"/>
      <c r="DG434" s="190">
        <f t="shared" si="427"/>
        <v>0</v>
      </c>
      <c r="DH434" s="71">
        <f t="shared" si="428"/>
        <v>0</v>
      </c>
      <c r="DI434" s="71"/>
      <c r="DJ434" s="71"/>
      <c r="DK434" s="71"/>
      <c r="DL434" s="71"/>
      <c r="DM434" s="71"/>
      <c r="DN434" s="71"/>
      <c r="DO434" s="71"/>
      <c r="DP434" s="71"/>
      <c r="DQ434" s="71"/>
      <c r="DR434" s="71"/>
      <c r="DS434" s="71"/>
      <c r="DT434" s="71"/>
      <c r="DU434" s="71"/>
      <c r="DV434" s="71"/>
      <c r="DW434" s="71"/>
      <c r="DX434" s="71"/>
      <c r="DY434" s="71"/>
      <c r="DZ434" s="71"/>
      <c r="EA434" s="71"/>
      <c r="EB434" s="71"/>
      <c r="EC434" s="71"/>
      <c r="ED434" s="71"/>
      <c r="EE434" s="71"/>
      <c r="EF434" s="71"/>
      <c r="EG434" s="71"/>
      <c r="EH434" s="71"/>
      <c r="EI434" s="74"/>
      <c r="EJ434" s="74"/>
      <c r="EK434" s="74"/>
      <c r="EL434" s="74"/>
      <c r="EM434" s="74"/>
      <c r="EN434" s="74"/>
      <c r="EO434" s="74"/>
      <c r="EP434" s="74"/>
      <c r="EQ434" s="74"/>
      <c r="ER434" s="74"/>
      <c r="ES434" s="74"/>
      <c r="ET434" s="74"/>
      <c r="EU434" s="74"/>
      <c r="EV434" s="74"/>
      <c r="EW434" s="74"/>
      <c r="EX434" s="74"/>
      <c r="EY434" s="74"/>
      <c r="EZ434" s="74"/>
      <c r="FA434" s="74"/>
      <c r="FB434" s="74"/>
    </row>
    <row r="435" spans="2:158" s="69" customFormat="1" ht="11.25" customHeight="1">
      <c r="B435" s="312"/>
      <c r="C435" s="77" t="s">
        <v>387</v>
      </c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2"/>
      <c r="P435" s="71"/>
      <c r="Q435" s="71"/>
      <c r="R435" s="71"/>
      <c r="S435" s="71"/>
      <c r="T435" s="71"/>
      <c r="U435" s="71"/>
      <c r="V435" s="71"/>
      <c r="W435" s="71"/>
      <c r="X435" s="71"/>
      <c r="Y435" s="73">
        <v>152</v>
      </c>
      <c r="Z435" s="73"/>
      <c r="AA435" s="73"/>
      <c r="AB435" s="73"/>
      <c r="AC435" s="73"/>
      <c r="AD435" s="73"/>
      <c r="AE435" s="73"/>
      <c r="AF435" s="447">
        <f t="shared" si="465"/>
        <v>12</v>
      </c>
      <c r="AG435" s="168"/>
      <c r="AH435" s="168"/>
      <c r="AI435" s="168"/>
      <c r="AJ435" s="168"/>
      <c r="AK435" s="168"/>
      <c r="AL435" s="168"/>
      <c r="AM435" s="168"/>
      <c r="AN435" s="168"/>
      <c r="AO435" s="168"/>
      <c r="AP435" s="168"/>
      <c r="AQ435" s="168"/>
      <c r="AR435" s="168"/>
      <c r="AS435" s="447">
        <f t="shared" si="464"/>
        <v>0</v>
      </c>
      <c r="AT435" s="462"/>
      <c r="AU435" s="450">
        <f t="shared" si="471"/>
        <v>0</v>
      </c>
      <c r="AV435" s="168"/>
      <c r="AW435" s="168"/>
      <c r="AX435" s="168"/>
      <c r="AY435" s="462"/>
      <c r="AZ435" s="168"/>
      <c r="BA435" s="462"/>
      <c r="BB435" s="447">
        <f t="shared" si="472"/>
        <v>0</v>
      </c>
      <c r="BC435" s="168"/>
      <c r="BD435" s="168"/>
      <c r="BE435" s="168"/>
      <c r="BF435" s="168"/>
      <c r="BG435" s="462"/>
      <c r="BH435" s="462"/>
      <c r="BI435" s="462"/>
      <c r="BJ435" s="462">
        <v>12</v>
      </c>
      <c r="BK435" s="462"/>
      <c r="BL435" s="450">
        <f>SUM(BM435:BP435)</f>
        <v>0</v>
      </c>
      <c r="BM435" s="168"/>
      <c r="BN435" s="168"/>
      <c r="BO435" s="168"/>
      <c r="BP435" s="168"/>
      <c r="BQ435" s="462">
        <f>SUM(AT435,AU435,AY435,BA435,BB434:BB435,BG435,BH435,BI435,BJ435,BK435,BL435)</f>
        <v>12</v>
      </c>
      <c r="BR435" s="168"/>
      <c r="BS435" s="168"/>
      <c r="BT435" s="168"/>
      <c r="BU435" s="168"/>
      <c r="BV435" s="168"/>
      <c r="BW435" s="168"/>
      <c r="BX435" s="168"/>
      <c r="BY435" s="168"/>
      <c r="BZ435" s="168"/>
      <c r="CA435" s="168"/>
      <c r="CB435" s="168"/>
      <c r="CC435" s="168"/>
      <c r="CD435" s="168"/>
      <c r="CE435" s="168"/>
      <c r="CF435" s="168"/>
      <c r="CG435" s="168"/>
      <c r="CH435" s="168"/>
      <c r="CI435" s="168"/>
      <c r="CJ435" s="168"/>
      <c r="CK435" s="168"/>
      <c r="CL435" s="168"/>
      <c r="CM435" s="168"/>
      <c r="CN435" s="168"/>
      <c r="CO435" s="168"/>
      <c r="CP435" s="571">
        <f t="shared" si="462"/>
        <v>0</v>
      </c>
      <c r="CQ435" s="168"/>
      <c r="CR435" s="168"/>
      <c r="CS435" s="168"/>
      <c r="CT435" s="168"/>
      <c r="CU435" s="168"/>
      <c r="CV435" s="168"/>
      <c r="CW435" s="168"/>
      <c r="CX435" s="168"/>
      <c r="CY435" s="168"/>
      <c r="CZ435" s="71"/>
      <c r="DA435" s="71"/>
      <c r="DB435" s="190">
        <f t="shared" si="425"/>
        <v>0</v>
      </c>
      <c r="DC435" s="71">
        <f t="shared" si="426"/>
        <v>0</v>
      </c>
      <c r="DD435" s="71"/>
      <c r="DE435" s="71"/>
      <c r="DF435" s="71"/>
      <c r="DG435" s="190">
        <f t="shared" si="427"/>
        <v>0</v>
      </c>
      <c r="DH435" s="71">
        <f t="shared" si="428"/>
        <v>0</v>
      </c>
      <c r="DI435" s="71"/>
      <c r="DJ435" s="71"/>
      <c r="DK435" s="71"/>
      <c r="DL435" s="71"/>
      <c r="DM435" s="71"/>
      <c r="DN435" s="71"/>
      <c r="DO435" s="71"/>
      <c r="DP435" s="71"/>
      <c r="DQ435" s="71"/>
      <c r="DR435" s="71"/>
      <c r="DS435" s="71"/>
      <c r="DT435" s="71"/>
      <c r="DU435" s="71"/>
      <c r="DV435" s="71"/>
      <c r="DW435" s="71"/>
      <c r="DX435" s="71"/>
      <c r="DY435" s="71"/>
      <c r="DZ435" s="71"/>
      <c r="EA435" s="71"/>
      <c r="EB435" s="71"/>
      <c r="EC435" s="71"/>
      <c r="ED435" s="71"/>
      <c r="EE435" s="71"/>
      <c r="EF435" s="71"/>
      <c r="EG435" s="71"/>
      <c r="EH435" s="71"/>
      <c r="EI435" s="74"/>
      <c r="EJ435" s="74"/>
      <c r="EK435" s="74"/>
      <c r="EL435" s="74"/>
      <c r="EM435" s="74"/>
      <c r="EN435" s="74"/>
      <c r="EO435" s="74"/>
      <c r="EP435" s="74"/>
      <c r="EQ435" s="74"/>
      <c r="ER435" s="74"/>
      <c r="ES435" s="74"/>
      <c r="ET435" s="74"/>
      <c r="EU435" s="74"/>
      <c r="EV435" s="74"/>
      <c r="EW435" s="74"/>
      <c r="EX435" s="74"/>
      <c r="EY435" s="74"/>
      <c r="EZ435" s="74"/>
      <c r="FA435" s="74"/>
      <c r="FB435" s="74"/>
    </row>
    <row r="436" spans="2:158" s="69" customFormat="1" ht="11.25" customHeight="1">
      <c r="B436" s="312"/>
      <c r="C436" s="77" t="s">
        <v>388</v>
      </c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2"/>
      <c r="P436" s="71"/>
      <c r="Q436" s="71"/>
      <c r="R436" s="71"/>
      <c r="S436" s="71"/>
      <c r="T436" s="71"/>
      <c r="U436" s="71"/>
      <c r="V436" s="71"/>
      <c r="W436" s="71"/>
      <c r="X436" s="71"/>
      <c r="Y436" s="73">
        <v>117</v>
      </c>
      <c r="Z436" s="73"/>
      <c r="AA436" s="73"/>
      <c r="AB436" s="73"/>
      <c r="AC436" s="73"/>
      <c r="AD436" s="73"/>
      <c r="AE436" s="73"/>
      <c r="AF436" s="447">
        <f t="shared" si="465"/>
        <v>86</v>
      </c>
      <c r="AG436" s="168"/>
      <c r="AH436" s="168"/>
      <c r="AI436" s="168"/>
      <c r="AJ436" s="168"/>
      <c r="AK436" s="168"/>
      <c r="AL436" s="168"/>
      <c r="AM436" s="168"/>
      <c r="AN436" s="168"/>
      <c r="AO436" s="168"/>
      <c r="AP436" s="168"/>
      <c r="AQ436" s="168"/>
      <c r="AR436" s="168"/>
      <c r="AS436" s="447">
        <f t="shared" si="464"/>
        <v>0</v>
      </c>
      <c r="AT436" s="462"/>
      <c r="AU436" s="450">
        <f t="shared" si="471"/>
        <v>0</v>
      </c>
      <c r="AV436" s="168"/>
      <c r="AW436" s="168"/>
      <c r="AX436" s="168"/>
      <c r="AY436" s="462"/>
      <c r="AZ436" s="168"/>
      <c r="BA436" s="462"/>
      <c r="BB436" s="447">
        <f t="shared" si="472"/>
        <v>0</v>
      </c>
      <c r="BC436" s="168"/>
      <c r="BD436" s="168"/>
      <c r="BE436" s="168"/>
      <c r="BF436" s="168"/>
      <c r="BG436" s="462"/>
      <c r="BH436" s="462"/>
      <c r="BI436" s="462"/>
      <c r="BJ436" s="462">
        <v>86</v>
      </c>
      <c r="BK436" s="462"/>
      <c r="BL436" s="450">
        <f>SUM(BM436:BP436)</f>
        <v>0</v>
      </c>
      <c r="BM436" s="168"/>
      <c r="BN436" s="168"/>
      <c r="BO436" s="168"/>
      <c r="BP436" s="168"/>
      <c r="BQ436" s="462">
        <f t="shared" ref="BQ436:BQ451" si="473">SUM(AT436,AU436,AY436,BA436,BB435:BB436,BG436,BH436,BI436,BJ436,BK436,BL436)</f>
        <v>86</v>
      </c>
      <c r="BR436" s="168"/>
      <c r="BS436" s="168"/>
      <c r="BT436" s="168"/>
      <c r="BU436" s="168"/>
      <c r="BV436" s="168"/>
      <c r="BW436" s="168"/>
      <c r="BX436" s="168"/>
      <c r="BY436" s="168"/>
      <c r="BZ436" s="168"/>
      <c r="CA436" s="168"/>
      <c r="CB436" s="168"/>
      <c r="CC436" s="168"/>
      <c r="CD436" s="168"/>
      <c r="CE436" s="168"/>
      <c r="CF436" s="168"/>
      <c r="CG436" s="168"/>
      <c r="CH436" s="168"/>
      <c r="CI436" s="168"/>
      <c r="CJ436" s="168"/>
      <c r="CK436" s="168"/>
      <c r="CL436" s="168"/>
      <c r="CM436" s="168"/>
      <c r="CN436" s="168"/>
      <c r="CO436" s="168"/>
      <c r="CP436" s="571">
        <f t="shared" si="462"/>
        <v>0</v>
      </c>
      <c r="CQ436" s="168"/>
      <c r="CR436" s="168"/>
      <c r="CS436" s="168"/>
      <c r="CT436" s="168"/>
      <c r="CU436" s="168"/>
      <c r="CV436" s="168"/>
      <c r="CW436" s="168"/>
      <c r="CX436" s="168"/>
      <c r="CY436" s="168"/>
      <c r="CZ436" s="71"/>
      <c r="DA436" s="71"/>
      <c r="DB436" s="190">
        <f t="shared" si="425"/>
        <v>0</v>
      </c>
      <c r="DC436" s="71">
        <f t="shared" si="426"/>
        <v>0</v>
      </c>
      <c r="DD436" s="71"/>
      <c r="DE436" s="71"/>
      <c r="DF436" s="71"/>
      <c r="DG436" s="190">
        <f t="shared" si="427"/>
        <v>0</v>
      </c>
      <c r="DH436" s="71">
        <f t="shared" si="428"/>
        <v>0</v>
      </c>
      <c r="DI436" s="71"/>
      <c r="DJ436" s="71"/>
      <c r="DK436" s="71"/>
      <c r="DL436" s="71"/>
      <c r="DM436" s="71"/>
      <c r="DN436" s="71"/>
      <c r="DO436" s="71"/>
      <c r="DP436" s="71"/>
      <c r="DQ436" s="71"/>
      <c r="DR436" s="71"/>
      <c r="DS436" s="71"/>
      <c r="DT436" s="71"/>
      <c r="DU436" s="71"/>
      <c r="DV436" s="71"/>
      <c r="DW436" s="71"/>
      <c r="DX436" s="71"/>
      <c r="DY436" s="71"/>
      <c r="DZ436" s="71"/>
      <c r="EA436" s="71"/>
      <c r="EB436" s="71"/>
      <c r="EC436" s="71"/>
      <c r="ED436" s="71"/>
      <c r="EE436" s="71"/>
      <c r="EF436" s="71"/>
      <c r="EG436" s="71"/>
      <c r="EH436" s="71"/>
      <c r="EI436" s="74"/>
      <c r="EJ436" s="74"/>
      <c r="EK436" s="74"/>
      <c r="EL436" s="74"/>
      <c r="EM436" s="74"/>
      <c r="EN436" s="74"/>
      <c r="EO436" s="74"/>
      <c r="EP436" s="74"/>
      <c r="EQ436" s="74"/>
      <c r="ER436" s="74"/>
      <c r="ES436" s="74"/>
      <c r="ET436" s="74"/>
      <c r="EU436" s="74"/>
      <c r="EV436" s="74"/>
      <c r="EW436" s="74"/>
      <c r="EX436" s="74"/>
      <c r="EY436" s="74"/>
      <c r="EZ436" s="74"/>
      <c r="FA436" s="74"/>
      <c r="FB436" s="74"/>
    </row>
    <row r="437" spans="2:158" s="69" customFormat="1" ht="11.25" customHeight="1">
      <c r="B437" s="312"/>
      <c r="C437" s="77" t="s">
        <v>389</v>
      </c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2"/>
      <c r="P437" s="71"/>
      <c r="Q437" s="71"/>
      <c r="R437" s="71"/>
      <c r="S437" s="71"/>
      <c r="T437" s="71"/>
      <c r="U437" s="71"/>
      <c r="V437" s="71"/>
      <c r="W437" s="71"/>
      <c r="X437" s="71"/>
      <c r="Y437" s="73">
        <v>228</v>
      </c>
      <c r="Z437" s="73"/>
      <c r="AA437" s="73"/>
      <c r="AB437" s="73"/>
      <c r="AC437" s="73"/>
      <c r="AD437" s="73"/>
      <c r="AE437" s="73"/>
      <c r="AF437" s="447">
        <f t="shared" si="465"/>
        <v>15</v>
      </c>
      <c r="AG437" s="168"/>
      <c r="AH437" s="168"/>
      <c r="AI437" s="168"/>
      <c r="AJ437" s="168"/>
      <c r="AK437" s="168"/>
      <c r="AL437" s="168"/>
      <c r="AM437" s="168"/>
      <c r="AN437" s="168"/>
      <c r="AO437" s="168"/>
      <c r="AP437" s="168"/>
      <c r="AQ437" s="168"/>
      <c r="AR437" s="168"/>
      <c r="AS437" s="447">
        <f t="shared" si="464"/>
        <v>0</v>
      </c>
      <c r="AT437" s="462"/>
      <c r="AU437" s="450">
        <f t="shared" si="471"/>
        <v>0</v>
      </c>
      <c r="AV437" s="168"/>
      <c r="AW437" s="168"/>
      <c r="AX437" s="168"/>
      <c r="AY437" s="462"/>
      <c r="AZ437" s="168"/>
      <c r="BA437" s="462"/>
      <c r="BB437" s="447">
        <f t="shared" si="472"/>
        <v>0</v>
      </c>
      <c r="BC437" s="168"/>
      <c r="BD437" s="168"/>
      <c r="BE437" s="168"/>
      <c r="BF437" s="168"/>
      <c r="BG437" s="462"/>
      <c r="BH437" s="462"/>
      <c r="BI437" s="462"/>
      <c r="BJ437" s="462">
        <v>15</v>
      </c>
      <c r="BK437" s="462"/>
      <c r="BL437" s="450"/>
      <c r="BM437" s="168"/>
      <c r="BN437" s="168"/>
      <c r="BO437" s="168"/>
      <c r="BP437" s="168"/>
      <c r="BQ437" s="462">
        <f t="shared" si="473"/>
        <v>15</v>
      </c>
      <c r="BR437" s="168"/>
      <c r="BS437" s="168"/>
      <c r="BT437" s="168"/>
      <c r="BU437" s="168"/>
      <c r="BV437" s="168"/>
      <c r="BW437" s="168"/>
      <c r="BX437" s="168"/>
      <c r="BY437" s="168"/>
      <c r="BZ437" s="168"/>
      <c r="CA437" s="168"/>
      <c r="CB437" s="168"/>
      <c r="CC437" s="168"/>
      <c r="CD437" s="168"/>
      <c r="CE437" s="168"/>
      <c r="CF437" s="168"/>
      <c r="CG437" s="168"/>
      <c r="CH437" s="168"/>
      <c r="CI437" s="168"/>
      <c r="CJ437" s="168"/>
      <c r="CK437" s="168"/>
      <c r="CL437" s="168"/>
      <c r="CM437" s="168"/>
      <c r="CN437" s="168"/>
      <c r="CO437" s="168"/>
      <c r="CP437" s="571">
        <f t="shared" si="462"/>
        <v>0</v>
      </c>
      <c r="CQ437" s="168"/>
      <c r="CR437" s="168"/>
      <c r="CS437" s="168"/>
      <c r="CT437" s="168"/>
      <c r="CU437" s="168"/>
      <c r="CV437" s="168"/>
      <c r="CW437" s="168"/>
      <c r="CX437" s="168"/>
      <c r="CY437" s="168"/>
      <c r="CZ437" s="71"/>
      <c r="DA437" s="71"/>
      <c r="DB437" s="190">
        <f t="shared" si="425"/>
        <v>0</v>
      </c>
      <c r="DC437" s="71">
        <f t="shared" si="426"/>
        <v>0</v>
      </c>
      <c r="DD437" s="71"/>
      <c r="DE437" s="71"/>
      <c r="DF437" s="71"/>
      <c r="DG437" s="190">
        <f t="shared" si="427"/>
        <v>0</v>
      </c>
      <c r="DH437" s="71">
        <f t="shared" si="428"/>
        <v>0</v>
      </c>
      <c r="DI437" s="71"/>
      <c r="DJ437" s="71"/>
      <c r="DK437" s="71"/>
      <c r="DL437" s="71"/>
      <c r="DM437" s="71"/>
      <c r="DN437" s="71"/>
      <c r="DO437" s="71"/>
      <c r="DP437" s="71"/>
      <c r="DQ437" s="71"/>
      <c r="DR437" s="71"/>
      <c r="DS437" s="71"/>
      <c r="DT437" s="71"/>
      <c r="DU437" s="71"/>
      <c r="DV437" s="71"/>
      <c r="DW437" s="71"/>
      <c r="DX437" s="71"/>
      <c r="DY437" s="71"/>
      <c r="DZ437" s="71"/>
      <c r="EA437" s="71"/>
      <c r="EB437" s="71"/>
      <c r="EC437" s="71"/>
      <c r="ED437" s="71"/>
      <c r="EE437" s="71"/>
      <c r="EF437" s="71"/>
      <c r="EG437" s="71"/>
      <c r="EH437" s="71"/>
      <c r="EI437" s="74"/>
      <c r="EJ437" s="74"/>
      <c r="EK437" s="74"/>
      <c r="EL437" s="74"/>
      <c r="EM437" s="74"/>
      <c r="EN437" s="74"/>
      <c r="EO437" s="74"/>
      <c r="EP437" s="74"/>
      <c r="EQ437" s="74"/>
      <c r="ER437" s="74"/>
      <c r="ES437" s="74"/>
      <c r="ET437" s="74"/>
      <c r="EU437" s="74"/>
      <c r="EV437" s="74"/>
      <c r="EW437" s="74"/>
      <c r="EX437" s="74"/>
      <c r="EY437" s="74"/>
      <c r="EZ437" s="74"/>
      <c r="FA437" s="74"/>
      <c r="FB437" s="74"/>
    </row>
    <row r="438" spans="2:158" s="69" customFormat="1" ht="11.25" customHeight="1">
      <c r="B438" s="312"/>
      <c r="C438" s="77" t="s">
        <v>390</v>
      </c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2"/>
      <c r="P438" s="71"/>
      <c r="Q438" s="71"/>
      <c r="R438" s="71"/>
      <c r="S438" s="71"/>
      <c r="T438" s="71"/>
      <c r="U438" s="71"/>
      <c r="V438" s="71"/>
      <c r="W438" s="71"/>
      <c r="X438" s="71"/>
      <c r="Y438" s="73">
        <v>192</v>
      </c>
      <c r="Z438" s="73"/>
      <c r="AA438" s="73"/>
      <c r="AB438" s="73"/>
      <c r="AC438" s="73"/>
      <c r="AD438" s="73"/>
      <c r="AE438" s="73"/>
      <c r="AF438" s="447">
        <f t="shared" si="465"/>
        <v>17</v>
      </c>
      <c r="AG438" s="168"/>
      <c r="AH438" s="168"/>
      <c r="AI438" s="168"/>
      <c r="AJ438" s="168"/>
      <c r="AK438" s="168"/>
      <c r="AL438" s="168"/>
      <c r="AM438" s="168"/>
      <c r="AN438" s="168"/>
      <c r="AO438" s="168"/>
      <c r="AP438" s="168"/>
      <c r="AQ438" s="168"/>
      <c r="AR438" s="168"/>
      <c r="AS438" s="447">
        <f t="shared" si="464"/>
        <v>0</v>
      </c>
      <c r="AT438" s="462"/>
      <c r="AU438" s="450">
        <f t="shared" si="471"/>
        <v>0</v>
      </c>
      <c r="AV438" s="168"/>
      <c r="AW438" s="168"/>
      <c r="AX438" s="168"/>
      <c r="AY438" s="462"/>
      <c r="AZ438" s="168"/>
      <c r="BA438" s="462"/>
      <c r="BB438" s="447">
        <f t="shared" si="472"/>
        <v>0</v>
      </c>
      <c r="BC438" s="168"/>
      <c r="BD438" s="168"/>
      <c r="BE438" s="168"/>
      <c r="BF438" s="168"/>
      <c r="BG438" s="462"/>
      <c r="BH438" s="462"/>
      <c r="BI438" s="462"/>
      <c r="BJ438" s="462">
        <v>17</v>
      </c>
      <c r="BK438" s="462"/>
      <c r="BL438" s="450">
        <f>SUM(BM438:BP438)</f>
        <v>0</v>
      </c>
      <c r="BM438" s="168"/>
      <c r="BN438" s="168"/>
      <c r="BO438" s="168"/>
      <c r="BP438" s="168"/>
      <c r="BQ438" s="462">
        <f t="shared" si="473"/>
        <v>17</v>
      </c>
      <c r="BR438" s="168"/>
      <c r="BS438" s="168"/>
      <c r="BT438" s="168"/>
      <c r="BU438" s="168"/>
      <c r="BV438" s="168"/>
      <c r="BW438" s="168"/>
      <c r="BX438" s="168"/>
      <c r="BY438" s="168"/>
      <c r="BZ438" s="168"/>
      <c r="CA438" s="168"/>
      <c r="CB438" s="168"/>
      <c r="CC438" s="168"/>
      <c r="CD438" s="168"/>
      <c r="CE438" s="168"/>
      <c r="CF438" s="168"/>
      <c r="CG438" s="168"/>
      <c r="CH438" s="168"/>
      <c r="CI438" s="168"/>
      <c r="CJ438" s="168"/>
      <c r="CK438" s="168"/>
      <c r="CL438" s="168"/>
      <c r="CM438" s="168"/>
      <c r="CN438" s="168"/>
      <c r="CO438" s="168"/>
      <c r="CP438" s="571">
        <f t="shared" si="462"/>
        <v>0</v>
      </c>
      <c r="CQ438" s="168"/>
      <c r="CR438" s="168"/>
      <c r="CS438" s="168"/>
      <c r="CT438" s="168"/>
      <c r="CU438" s="168"/>
      <c r="CV438" s="168"/>
      <c r="CW438" s="168"/>
      <c r="CX438" s="168"/>
      <c r="CY438" s="168"/>
      <c r="CZ438" s="71"/>
      <c r="DA438" s="71"/>
      <c r="DB438" s="190">
        <f t="shared" si="425"/>
        <v>0</v>
      </c>
      <c r="DC438" s="71">
        <f t="shared" si="426"/>
        <v>0</v>
      </c>
      <c r="DD438" s="71"/>
      <c r="DE438" s="71"/>
      <c r="DF438" s="71"/>
      <c r="DG438" s="190">
        <f t="shared" si="427"/>
        <v>0</v>
      </c>
      <c r="DH438" s="71">
        <f t="shared" si="428"/>
        <v>0</v>
      </c>
      <c r="DI438" s="71"/>
      <c r="DJ438" s="71"/>
      <c r="DK438" s="71"/>
      <c r="DL438" s="71"/>
      <c r="DM438" s="71"/>
      <c r="DN438" s="71"/>
      <c r="DO438" s="71"/>
      <c r="DP438" s="71"/>
      <c r="DQ438" s="71"/>
      <c r="DR438" s="71"/>
      <c r="DS438" s="71"/>
      <c r="DT438" s="71"/>
      <c r="DU438" s="71"/>
      <c r="DV438" s="71"/>
      <c r="DW438" s="71"/>
      <c r="DX438" s="71"/>
      <c r="DY438" s="71"/>
      <c r="DZ438" s="71"/>
      <c r="EA438" s="71"/>
      <c r="EB438" s="71"/>
      <c r="EC438" s="71"/>
      <c r="ED438" s="71"/>
      <c r="EE438" s="71"/>
      <c r="EF438" s="71"/>
      <c r="EG438" s="71"/>
      <c r="EH438" s="71"/>
      <c r="EI438" s="74"/>
      <c r="EJ438" s="74"/>
      <c r="EK438" s="74"/>
      <c r="EL438" s="74"/>
      <c r="EM438" s="74"/>
      <c r="EN438" s="74"/>
      <c r="EO438" s="74"/>
      <c r="EP438" s="74"/>
      <c r="EQ438" s="74"/>
      <c r="ER438" s="74"/>
      <c r="ES438" s="74"/>
      <c r="ET438" s="74"/>
      <c r="EU438" s="74"/>
      <c r="EV438" s="74"/>
      <c r="EW438" s="74"/>
      <c r="EX438" s="74"/>
      <c r="EY438" s="74"/>
      <c r="EZ438" s="74"/>
      <c r="FA438" s="74"/>
      <c r="FB438" s="74"/>
    </row>
    <row r="439" spans="2:158" s="69" customFormat="1" ht="11.25" customHeight="1">
      <c r="B439" s="312"/>
      <c r="C439" s="77" t="s">
        <v>391</v>
      </c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2"/>
      <c r="P439" s="71"/>
      <c r="Q439" s="71"/>
      <c r="R439" s="71"/>
      <c r="S439" s="71"/>
      <c r="T439" s="71"/>
      <c r="U439" s="71"/>
      <c r="V439" s="71"/>
      <c r="W439" s="71"/>
      <c r="X439" s="71"/>
      <c r="Y439" s="73">
        <v>478</v>
      </c>
      <c r="Z439" s="73"/>
      <c r="AA439" s="73"/>
      <c r="AB439" s="73"/>
      <c r="AC439" s="73"/>
      <c r="AD439" s="73"/>
      <c r="AE439" s="73"/>
      <c r="AF439" s="447">
        <f t="shared" si="465"/>
        <v>73</v>
      </c>
      <c r="AG439" s="168"/>
      <c r="AH439" s="168"/>
      <c r="AI439" s="168"/>
      <c r="AJ439" s="168"/>
      <c r="AK439" s="168"/>
      <c r="AL439" s="168"/>
      <c r="AM439" s="168"/>
      <c r="AN439" s="168"/>
      <c r="AO439" s="168"/>
      <c r="AP439" s="168"/>
      <c r="AQ439" s="168"/>
      <c r="AR439" s="168"/>
      <c r="AS439" s="447">
        <f t="shared" si="464"/>
        <v>0</v>
      </c>
      <c r="AT439" s="462"/>
      <c r="AU439" s="450">
        <f t="shared" si="471"/>
        <v>0</v>
      </c>
      <c r="AV439" s="168"/>
      <c r="AW439" s="168"/>
      <c r="AX439" s="168"/>
      <c r="AY439" s="462"/>
      <c r="AZ439" s="168"/>
      <c r="BA439" s="462"/>
      <c r="BB439" s="447">
        <f t="shared" si="472"/>
        <v>0</v>
      </c>
      <c r="BC439" s="168"/>
      <c r="BD439" s="168"/>
      <c r="BE439" s="168"/>
      <c r="BF439" s="168"/>
      <c r="BG439" s="462"/>
      <c r="BH439" s="462"/>
      <c r="BI439" s="462"/>
      <c r="BJ439" s="462">
        <v>73</v>
      </c>
      <c r="BK439" s="462"/>
      <c r="BL439" s="450">
        <f>SUM(BM439:BP439)</f>
        <v>0</v>
      </c>
      <c r="BM439" s="168"/>
      <c r="BN439" s="168"/>
      <c r="BO439" s="168"/>
      <c r="BP439" s="168"/>
      <c r="BQ439" s="462">
        <f t="shared" si="473"/>
        <v>73</v>
      </c>
      <c r="BR439" s="168"/>
      <c r="BS439" s="168"/>
      <c r="BT439" s="168"/>
      <c r="BU439" s="168"/>
      <c r="BV439" s="168"/>
      <c r="BW439" s="168"/>
      <c r="BX439" s="168"/>
      <c r="BY439" s="168"/>
      <c r="BZ439" s="168"/>
      <c r="CA439" s="168"/>
      <c r="CB439" s="168"/>
      <c r="CC439" s="168"/>
      <c r="CD439" s="168"/>
      <c r="CE439" s="168"/>
      <c r="CF439" s="168"/>
      <c r="CG439" s="168"/>
      <c r="CH439" s="168"/>
      <c r="CI439" s="168"/>
      <c r="CJ439" s="168"/>
      <c r="CK439" s="168"/>
      <c r="CL439" s="168"/>
      <c r="CM439" s="168"/>
      <c r="CN439" s="168"/>
      <c r="CO439" s="168"/>
      <c r="CP439" s="571">
        <f t="shared" si="462"/>
        <v>0</v>
      </c>
      <c r="CQ439" s="168"/>
      <c r="CR439" s="168"/>
      <c r="CS439" s="168"/>
      <c r="CT439" s="168"/>
      <c r="CU439" s="168"/>
      <c r="CV439" s="168"/>
      <c r="CW439" s="168"/>
      <c r="CX439" s="168"/>
      <c r="CY439" s="168"/>
      <c r="CZ439" s="71"/>
      <c r="DA439" s="71"/>
      <c r="DB439" s="190">
        <f t="shared" si="425"/>
        <v>0</v>
      </c>
      <c r="DC439" s="71">
        <f t="shared" si="426"/>
        <v>0</v>
      </c>
      <c r="DD439" s="71"/>
      <c r="DE439" s="71"/>
      <c r="DF439" s="71"/>
      <c r="DG439" s="190">
        <f t="shared" si="427"/>
        <v>0</v>
      </c>
      <c r="DH439" s="71">
        <f t="shared" si="428"/>
        <v>0</v>
      </c>
      <c r="DI439" s="71"/>
      <c r="DJ439" s="71"/>
      <c r="DK439" s="71"/>
      <c r="DL439" s="71"/>
      <c r="DM439" s="71"/>
      <c r="DN439" s="71"/>
      <c r="DO439" s="71"/>
      <c r="DP439" s="71"/>
      <c r="DQ439" s="71"/>
      <c r="DR439" s="71"/>
      <c r="DS439" s="71"/>
      <c r="DT439" s="71"/>
      <c r="DU439" s="71"/>
      <c r="DV439" s="71"/>
      <c r="DW439" s="71"/>
      <c r="DX439" s="71"/>
      <c r="DY439" s="71"/>
      <c r="DZ439" s="71"/>
      <c r="EA439" s="71"/>
      <c r="EB439" s="71"/>
      <c r="EC439" s="71"/>
      <c r="ED439" s="71"/>
      <c r="EE439" s="71"/>
      <c r="EF439" s="71"/>
      <c r="EG439" s="71"/>
      <c r="EH439" s="71"/>
      <c r="EI439" s="74"/>
      <c r="EJ439" s="74"/>
      <c r="EK439" s="74"/>
      <c r="EL439" s="74"/>
      <c r="EM439" s="74"/>
      <c r="EN439" s="74"/>
      <c r="EO439" s="74"/>
      <c r="EP439" s="74"/>
      <c r="EQ439" s="74"/>
      <c r="ER439" s="74"/>
      <c r="ES439" s="74"/>
      <c r="ET439" s="74"/>
      <c r="EU439" s="74"/>
      <c r="EV439" s="74"/>
      <c r="EW439" s="74"/>
      <c r="EX439" s="74"/>
      <c r="EY439" s="74"/>
      <c r="EZ439" s="74"/>
      <c r="FA439" s="74"/>
      <c r="FB439" s="74"/>
    </row>
    <row r="440" spans="2:158" s="69" customFormat="1" ht="11.25" customHeight="1">
      <c r="B440" s="312"/>
      <c r="C440" s="77" t="s">
        <v>392</v>
      </c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2"/>
      <c r="P440" s="71"/>
      <c r="Q440" s="71"/>
      <c r="R440" s="71"/>
      <c r="S440" s="71"/>
      <c r="T440" s="71"/>
      <c r="U440" s="71"/>
      <c r="V440" s="71"/>
      <c r="W440" s="71"/>
      <c r="X440" s="71"/>
      <c r="Y440" s="73">
        <v>302</v>
      </c>
      <c r="Z440" s="73"/>
      <c r="AA440" s="73"/>
      <c r="AB440" s="73"/>
      <c r="AC440" s="73"/>
      <c r="AD440" s="73"/>
      <c r="AE440" s="73"/>
      <c r="AF440" s="447">
        <f t="shared" si="465"/>
        <v>19</v>
      </c>
      <c r="AG440" s="168"/>
      <c r="AH440" s="168"/>
      <c r="AI440" s="168"/>
      <c r="AJ440" s="168"/>
      <c r="AK440" s="168"/>
      <c r="AL440" s="168"/>
      <c r="AM440" s="168"/>
      <c r="AN440" s="168"/>
      <c r="AO440" s="168"/>
      <c r="AP440" s="168"/>
      <c r="AQ440" s="168"/>
      <c r="AR440" s="168"/>
      <c r="AS440" s="447">
        <f t="shared" si="464"/>
        <v>0</v>
      </c>
      <c r="AT440" s="462"/>
      <c r="AU440" s="450">
        <f t="shared" si="471"/>
        <v>0</v>
      </c>
      <c r="AV440" s="168"/>
      <c r="AW440" s="168"/>
      <c r="AX440" s="168"/>
      <c r="AY440" s="462"/>
      <c r="AZ440" s="168"/>
      <c r="BA440" s="462"/>
      <c r="BB440" s="447">
        <f t="shared" si="472"/>
        <v>0</v>
      </c>
      <c r="BC440" s="168"/>
      <c r="BD440" s="168"/>
      <c r="BE440" s="168"/>
      <c r="BF440" s="168"/>
      <c r="BG440" s="462"/>
      <c r="BH440" s="462"/>
      <c r="BI440" s="462"/>
      <c r="BJ440" s="462">
        <v>19</v>
      </c>
      <c r="BK440" s="462"/>
      <c r="BL440" s="450">
        <f>SUM(BM440:BP440)</f>
        <v>0</v>
      </c>
      <c r="BM440" s="168"/>
      <c r="BN440" s="168"/>
      <c r="BO440" s="168"/>
      <c r="BP440" s="168"/>
      <c r="BQ440" s="462">
        <f t="shared" si="473"/>
        <v>19</v>
      </c>
      <c r="BR440" s="168"/>
      <c r="BS440" s="168"/>
      <c r="BT440" s="168"/>
      <c r="BU440" s="168"/>
      <c r="BV440" s="168"/>
      <c r="BW440" s="168"/>
      <c r="BX440" s="168"/>
      <c r="BY440" s="168"/>
      <c r="BZ440" s="168"/>
      <c r="CA440" s="168"/>
      <c r="CB440" s="168"/>
      <c r="CC440" s="168"/>
      <c r="CD440" s="168"/>
      <c r="CE440" s="168"/>
      <c r="CF440" s="168"/>
      <c r="CG440" s="168"/>
      <c r="CH440" s="168"/>
      <c r="CI440" s="168"/>
      <c r="CJ440" s="168"/>
      <c r="CK440" s="168"/>
      <c r="CL440" s="168"/>
      <c r="CM440" s="168"/>
      <c r="CN440" s="168"/>
      <c r="CO440" s="168"/>
      <c r="CP440" s="571">
        <f t="shared" si="462"/>
        <v>0</v>
      </c>
      <c r="CQ440" s="168"/>
      <c r="CR440" s="168"/>
      <c r="CS440" s="168"/>
      <c r="CT440" s="168"/>
      <c r="CU440" s="168"/>
      <c r="CV440" s="168"/>
      <c r="CW440" s="168"/>
      <c r="CX440" s="168"/>
      <c r="CY440" s="168"/>
      <c r="CZ440" s="71"/>
      <c r="DA440" s="71"/>
      <c r="DB440" s="190">
        <f t="shared" si="425"/>
        <v>0</v>
      </c>
      <c r="DC440" s="71">
        <f t="shared" si="426"/>
        <v>0</v>
      </c>
      <c r="DD440" s="71"/>
      <c r="DE440" s="71"/>
      <c r="DF440" s="71"/>
      <c r="DG440" s="190">
        <f t="shared" si="427"/>
        <v>0</v>
      </c>
      <c r="DH440" s="71">
        <f t="shared" si="428"/>
        <v>0</v>
      </c>
      <c r="DI440" s="71"/>
      <c r="DJ440" s="71"/>
      <c r="DK440" s="71"/>
      <c r="DL440" s="71"/>
      <c r="DM440" s="71"/>
      <c r="DN440" s="71"/>
      <c r="DO440" s="71"/>
      <c r="DP440" s="71"/>
      <c r="DQ440" s="71"/>
      <c r="DR440" s="71"/>
      <c r="DS440" s="71"/>
      <c r="DT440" s="71"/>
      <c r="DU440" s="71"/>
      <c r="DV440" s="71"/>
      <c r="DW440" s="71"/>
      <c r="DX440" s="71"/>
      <c r="DY440" s="71"/>
      <c r="DZ440" s="71"/>
      <c r="EA440" s="71"/>
      <c r="EB440" s="71"/>
      <c r="EC440" s="71"/>
      <c r="ED440" s="71"/>
      <c r="EE440" s="71"/>
      <c r="EF440" s="71"/>
      <c r="EG440" s="71"/>
      <c r="EH440" s="71"/>
      <c r="EI440" s="74"/>
      <c r="EJ440" s="74"/>
      <c r="EK440" s="74"/>
      <c r="EL440" s="74"/>
      <c r="EM440" s="74"/>
      <c r="EN440" s="74"/>
      <c r="EO440" s="74"/>
      <c r="EP440" s="74"/>
      <c r="EQ440" s="74"/>
      <c r="ER440" s="74"/>
      <c r="ES440" s="74"/>
      <c r="ET440" s="74"/>
      <c r="EU440" s="74"/>
      <c r="EV440" s="74"/>
      <c r="EW440" s="74"/>
      <c r="EX440" s="74"/>
      <c r="EY440" s="74"/>
      <c r="EZ440" s="74"/>
      <c r="FA440" s="74"/>
      <c r="FB440" s="74"/>
    </row>
    <row r="441" spans="2:158" s="69" customFormat="1" ht="11.25" customHeight="1">
      <c r="B441" s="312"/>
      <c r="C441" s="77" t="s">
        <v>393</v>
      </c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2"/>
      <c r="P441" s="71"/>
      <c r="Q441" s="71"/>
      <c r="R441" s="71"/>
      <c r="S441" s="71"/>
      <c r="T441" s="71"/>
      <c r="U441" s="71"/>
      <c r="V441" s="71"/>
      <c r="W441" s="71"/>
      <c r="X441" s="71"/>
      <c r="Y441" s="73">
        <v>213</v>
      </c>
      <c r="Z441" s="73"/>
      <c r="AA441" s="73"/>
      <c r="AB441" s="73"/>
      <c r="AC441" s="73"/>
      <c r="AD441" s="73"/>
      <c r="AE441" s="73"/>
      <c r="AF441" s="447">
        <f t="shared" si="465"/>
        <v>8</v>
      </c>
      <c r="AG441" s="168"/>
      <c r="AH441" s="168"/>
      <c r="AI441" s="168"/>
      <c r="AJ441" s="168"/>
      <c r="AK441" s="168"/>
      <c r="AL441" s="168"/>
      <c r="AM441" s="168"/>
      <c r="AN441" s="168"/>
      <c r="AO441" s="168"/>
      <c r="AP441" s="168"/>
      <c r="AQ441" s="168"/>
      <c r="AR441" s="168"/>
      <c r="AS441" s="447">
        <f t="shared" si="464"/>
        <v>0</v>
      </c>
      <c r="AT441" s="462"/>
      <c r="AU441" s="450">
        <f t="shared" si="471"/>
        <v>0</v>
      </c>
      <c r="AV441" s="168"/>
      <c r="AW441" s="168"/>
      <c r="AX441" s="168"/>
      <c r="AY441" s="462"/>
      <c r="AZ441" s="168"/>
      <c r="BA441" s="462"/>
      <c r="BB441" s="447">
        <f t="shared" si="472"/>
        <v>0</v>
      </c>
      <c r="BC441" s="168"/>
      <c r="BD441" s="168"/>
      <c r="BE441" s="168"/>
      <c r="BF441" s="168"/>
      <c r="BG441" s="462"/>
      <c r="BH441" s="462"/>
      <c r="BI441" s="462"/>
      <c r="BJ441" s="462">
        <v>8</v>
      </c>
      <c r="BK441" s="462"/>
      <c r="BL441" s="450">
        <f>SUM(BM441:BP441)</f>
        <v>0</v>
      </c>
      <c r="BM441" s="168"/>
      <c r="BN441" s="168"/>
      <c r="BO441" s="168"/>
      <c r="BP441" s="168"/>
      <c r="BQ441" s="462">
        <f t="shared" si="473"/>
        <v>8</v>
      </c>
      <c r="BR441" s="168"/>
      <c r="BS441" s="168"/>
      <c r="BT441" s="168"/>
      <c r="BU441" s="168"/>
      <c r="BV441" s="168"/>
      <c r="BW441" s="168"/>
      <c r="BX441" s="168"/>
      <c r="BY441" s="168"/>
      <c r="BZ441" s="168"/>
      <c r="CA441" s="168"/>
      <c r="CB441" s="168"/>
      <c r="CC441" s="168"/>
      <c r="CD441" s="168"/>
      <c r="CE441" s="168"/>
      <c r="CF441" s="168"/>
      <c r="CG441" s="168"/>
      <c r="CH441" s="168"/>
      <c r="CI441" s="168"/>
      <c r="CJ441" s="168"/>
      <c r="CK441" s="168"/>
      <c r="CL441" s="168"/>
      <c r="CM441" s="168"/>
      <c r="CN441" s="168"/>
      <c r="CO441" s="168"/>
      <c r="CP441" s="571">
        <f t="shared" si="462"/>
        <v>0</v>
      </c>
      <c r="CQ441" s="168"/>
      <c r="CR441" s="168"/>
      <c r="CS441" s="168"/>
      <c r="CT441" s="168"/>
      <c r="CU441" s="168"/>
      <c r="CV441" s="168"/>
      <c r="CW441" s="168"/>
      <c r="CX441" s="168"/>
      <c r="CY441" s="168"/>
      <c r="CZ441" s="71"/>
      <c r="DA441" s="71"/>
      <c r="DB441" s="190">
        <f t="shared" si="425"/>
        <v>0</v>
      </c>
      <c r="DC441" s="71">
        <f t="shared" si="426"/>
        <v>0</v>
      </c>
      <c r="DD441" s="71"/>
      <c r="DE441" s="71"/>
      <c r="DF441" s="71"/>
      <c r="DG441" s="190">
        <f t="shared" si="427"/>
        <v>0</v>
      </c>
      <c r="DH441" s="71">
        <f t="shared" si="428"/>
        <v>0</v>
      </c>
      <c r="DI441" s="71"/>
      <c r="DJ441" s="71"/>
      <c r="DK441" s="71"/>
      <c r="DL441" s="71"/>
      <c r="DM441" s="71"/>
      <c r="DN441" s="71"/>
      <c r="DO441" s="71"/>
      <c r="DP441" s="71"/>
      <c r="DQ441" s="71"/>
      <c r="DR441" s="71"/>
      <c r="DS441" s="71"/>
      <c r="DT441" s="71"/>
      <c r="DU441" s="71"/>
      <c r="DV441" s="71"/>
      <c r="DW441" s="71"/>
      <c r="DX441" s="71"/>
      <c r="DY441" s="71"/>
      <c r="DZ441" s="71"/>
      <c r="EA441" s="71"/>
      <c r="EB441" s="71"/>
      <c r="EC441" s="71"/>
      <c r="ED441" s="71"/>
      <c r="EE441" s="71"/>
      <c r="EF441" s="71"/>
      <c r="EG441" s="71"/>
      <c r="EH441" s="71"/>
      <c r="EI441" s="74"/>
      <c r="EJ441" s="74"/>
      <c r="EK441" s="74"/>
      <c r="EL441" s="74"/>
      <c r="EM441" s="74"/>
      <c r="EN441" s="74"/>
      <c r="EO441" s="74"/>
      <c r="EP441" s="74"/>
      <c r="EQ441" s="74"/>
      <c r="ER441" s="74"/>
      <c r="ES441" s="74"/>
      <c r="ET441" s="74"/>
      <c r="EU441" s="74"/>
      <c r="EV441" s="74"/>
      <c r="EW441" s="74"/>
      <c r="EX441" s="74"/>
      <c r="EY441" s="74"/>
      <c r="EZ441" s="74"/>
      <c r="FA441" s="74"/>
      <c r="FB441" s="74"/>
    </row>
    <row r="442" spans="2:158" s="69" customFormat="1" ht="11.25" customHeight="1">
      <c r="B442" s="312"/>
      <c r="C442" s="77" t="s">
        <v>394</v>
      </c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2"/>
      <c r="P442" s="71"/>
      <c r="Q442" s="71"/>
      <c r="R442" s="71"/>
      <c r="S442" s="71"/>
      <c r="T442" s="71"/>
      <c r="U442" s="71"/>
      <c r="V442" s="71"/>
      <c r="W442" s="71"/>
      <c r="X442" s="71"/>
      <c r="Y442" s="73">
        <v>54</v>
      </c>
      <c r="Z442" s="73"/>
      <c r="AA442" s="73"/>
      <c r="AB442" s="73"/>
      <c r="AC442" s="73"/>
      <c r="AD442" s="73"/>
      <c r="AE442" s="73"/>
      <c r="AF442" s="447">
        <f t="shared" si="465"/>
        <v>6</v>
      </c>
      <c r="AG442" s="168"/>
      <c r="AH442" s="168"/>
      <c r="AI442" s="168"/>
      <c r="AJ442" s="168"/>
      <c r="AK442" s="168"/>
      <c r="AL442" s="168"/>
      <c r="AM442" s="168"/>
      <c r="AN442" s="168"/>
      <c r="AO442" s="168"/>
      <c r="AP442" s="168"/>
      <c r="AQ442" s="168"/>
      <c r="AR442" s="168"/>
      <c r="AS442" s="447">
        <f t="shared" si="464"/>
        <v>0</v>
      </c>
      <c r="AT442" s="462"/>
      <c r="AU442" s="450">
        <f t="shared" si="471"/>
        <v>0</v>
      </c>
      <c r="AV442" s="168"/>
      <c r="AW442" s="168"/>
      <c r="AX442" s="168"/>
      <c r="AY442" s="462"/>
      <c r="AZ442" s="168"/>
      <c r="BA442" s="462"/>
      <c r="BB442" s="447">
        <f t="shared" si="472"/>
        <v>0</v>
      </c>
      <c r="BC442" s="168"/>
      <c r="BD442" s="168"/>
      <c r="BE442" s="168"/>
      <c r="BF442" s="168"/>
      <c r="BG442" s="462"/>
      <c r="BH442" s="462"/>
      <c r="BI442" s="462"/>
      <c r="BJ442" s="462">
        <v>6</v>
      </c>
      <c r="BK442" s="462"/>
      <c r="BL442" s="450"/>
      <c r="BM442" s="168"/>
      <c r="BN442" s="168"/>
      <c r="BO442" s="168"/>
      <c r="BP442" s="168"/>
      <c r="BQ442" s="462">
        <f t="shared" si="473"/>
        <v>6</v>
      </c>
      <c r="BR442" s="168"/>
      <c r="BS442" s="168"/>
      <c r="BT442" s="168"/>
      <c r="BU442" s="168"/>
      <c r="BV442" s="168"/>
      <c r="BW442" s="168"/>
      <c r="BX442" s="168"/>
      <c r="BY442" s="168"/>
      <c r="BZ442" s="168"/>
      <c r="CA442" s="168"/>
      <c r="CB442" s="168"/>
      <c r="CC442" s="168"/>
      <c r="CD442" s="168"/>
      <c r="CE442" s="168"/>
      <c r="CF442" s="168"/>
      <c r="CG442" s="168"/>
      <c r="CH442" s="168"/>
      <c r="CI442" s="168"/>
      <c r="CJ442" s="168"/>
      <c r="CK442" s="168"/>
      <c r="CL442" s="168"/>
      <c r="CM442" s="168"/>
      <c r="CN442" s="168"/>
      <c r="CO442" s="168"/>
      <c r="CP442" s="571">
        <f t="shared" si="462"/>
        <v>0</v>
      </c>
      <c r="CQ442" s="168"/>
      <c r="CR442" s="168"/>
      <c r="CS442" s="168"/>
      <c r="CT442" s="168"/>
      <c r="CU442" s="168"/>
      <c r="CV442" s="168"/>
      <c r="CW442" s="168"/>
      <c r="CX442" s="168"/>
      <c r="CY442" s="168"/>
      <c r="CZ442" s="71"/>
      <c r="DA442" s="71"/>
      <c r="DB442" s="190">
        <f t="shared" ref="DB442:DB505" si="474">SUM(CP442,CQ442)</f>
        <v>0</v>
      </c>
      <c r="DC442" s="71">
        <f t="shared" ref="DC442:DC505" si="475">SUM(CO442,CN442)</f>
        <v>0</v>
      </c>
      <c r="DD442" s="71"/>
      <c r="DE442" s="71"/>
      <c r="DF442" s="71"/>
      <c r="DG442" s="190">
        <f t="shared" ref="DG442:DG505" si="476">SUM(DB442,DF442)</f>
        <v>0</v>
      </c>
      <c r="DH442" s="71">
        <f t="shared" ref="DH442:DH505" si="477">SUM(DC442)</f>
        <v>0</v>
      </c>
      <c r="DI442" s="71"/>
      <c r="DJ442" s="71"/>
      <c r="DK442" s="71"/>
      <c r="DL442" s="71"/>
      <c r="DM442" s="71"/>
      <c r="DN442" s="71"/>
      <c r="DO442" s="71"/>
      <c r="DP442" s="71"/>
      <c r="DQ442" s="71"/>
      <c r="DR442" s="71"/>
      <c r="DS442" s="71"/>
      <c r="DT442" s="71"/>
      <c r="DU442" s="71"/>
      <c r="DV442" s="71"/>
      <c r="DW442" s="71"/>
      <c r="DX442" s="71"/>
      <c r="DY442" s="71"/>
      <c r="DZ442" s="71"/>
      <c r="EA442" s="71"/>
      <c r="EB442" s="71"/>
      <c r="EC442" s="71"/>
      <c r="ED442" s="71"/>
      <c r="EE442" s="71"/>
      <c r="EF442" s="71"/>
      <c r="EG442" s="71"/>
      <c r="EH442" s="71"/>
      <c r="EI442" s="74"/>
      <c r="EJ442" s="74"/>
      <c r="EK442" s="74"/>
      <c r="EL442" s="74"/>
      <c r="EM442" s="74"/>
      <c r="EN442" s="74"/>
      <c r="EO442" s="74"/>
      <c r="EP442" s="74"/>
      <c r="EQ442" s="74"/>
      <c r="ER442" s="74"/>
      <c r="ES442" s="74"/>
      <c r="ET442" s="74"/>
      <c r="EU442" s="74"/>
      <c r="EV442" s="74"/>
      <c r="EW442" s="74"/>
      <c r="EX442" s="74"/>
      <c r="EY442" s="74"/>
      <c r="EZ442" s="74"/>
      <c r="FA442" s="74"/>
      <c r="FB442" s="74"/>
    </row>
    <row r="443" spans="2:158" s="69" customFormat="1" ht="11.25" customHeight="1">
      <c r="B443" s="312"/>
      <c r="C443" s="77" t="s">
        <v>395</v>
      </c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2"/>
      <c r="P443" s="71"/>
      <c r="Q443" s="71"/>
      <c r="R443" s="71"/>
      <c r="S443" s="71"/>
      <c r="T443" s="71"/>
      <c r="U443" s="71"/>
      <c r="V443" s="71"/>
      <c r="W443" s="71"/>
      <c r="X443" s="71"/>
      <c r="Y443" s="73">
        <v>152</v>
      </c>
      <c r="Z443" s="73"/>
      <c r="AA443" s="73"/>
      <c r="AB443" s="73"/>
      <c r="AC443" s="73"/>
      <c r="AD443" s="73"/>
      <c r="AE443" s="73"/>
      <c r="AF443" s="447">
        <f t="shared" si="465"/>
        <v>13</v>
      </c>
      <c r="AG443" s="168"/>
      <c r="AH443" s="168"/>
      <c r="AI443" s="168"/>
      <c r="AJ443" s="168"/>
      <c r="AK443" s="168"/>
      <c r="AL443" s="168"/>
      <c r="AM443" s="168"/>
      <c r="AN443" s="168"/>
      <c r="AO443" s="168"/>
      <c r="AP443" s="168"/>
      <c r="AQ443" s="168"/>
      <c r="AR443" s="168"/>
      <c r="AS443" s="447">
        <f t="shared" si="464"/>
        <v>0</v>
      </c>
      <c r="AT443" s="462"/>
      <c r="AU443" s="450">
        <f t="shared" si="471"/>
        <v>0</v>
      </c>
      <c r="AV443" s="168"/>
      <c r="AW443" s="168"/>
      <c r="AX443" s="168"/>
      <c r="AY443" s="462"/>
      <c r="AZ443" s="168"/>
      <c r="BA443" s="462"/>
      <c r="BB443" s="447">
        <f t="shared" si="472"/>
        <v>0</v>
      </c>
      <c r="BC443" s="168"/>
      <c r="BD443" s="168"/>
      <c r="BE443" s="168"/>
      <c r="BF443" s="168"/>
      <c r="BG443" s="462"/>
      <c r="BH443" s="462"/>
      <c r="BI443" s="462"/>
      <c r="BJ443" s="462">
        <v>13</v>
      </c>
      <c r="BK443" s="462"/>
      <c r="BL443" s="450">
        <f>SUM(BM443:BP443)</f>
        <v>0</v>
      </c>
      <c r="BM443" s="168"/>
      <c r="BN443" s="168"/>
      <c r="BO443" s="168"/>
      <c r="BP443" s="168"/>
      <c r="BQ443" s="462">
        <f t="shared" si="473"/>
        <v>13</v>
      </c>
      <c r="BR443" s="168"/>
      <c r="BS443" s="168"/>
      <c r="BT443" s="168"/>
      <c r="BU443" s="168"/>
      <c r="BV443" s="168"/>
      <c r="BW443" s="168"/>
      <c r="BX443" s="168"/>
      <c r="BY443" s="168"/>
      <c r="BZ443" s="168"/>
      <c r="CA443" s="168"/>
      <c r="CB443" s="168"/>
      <c r="CC443" s="168"/>
      <c r="CD443" s="168"/>
      <c r="CE443" s="168"/>
      <c r="CF443" s="168"/>
      <c r="CG443" s="168"/>
      <c r="CH443" s="168"/>
      <c r="CI443" s="168"/>
      <c r="CJ443" s="168"/>
      <c r="CK443" s="168"/>
      <c r="CL443" s="168"/>
      <c r="CM443" s="168"/>
      <c r="CN443" s="168"/>
      <c r="CO443" s="168"/>
      <c r="CP443" s="571">
        <f t="shared" si="462"/>
        <v>0</v>
      </c>
      <c r="CQ443" s="168"/>
      <c r="CR443" s="168"/>
      <c r="CS443" s="168"/>
      <c r="CT443" s="168"/>
      <c r="CU443" s="168"/>
      <c r="CV443" s="168"/>
      <c r="CW443" s="168"/>
      <c r="CX443" s="168"/>
      <c r="CY443" s="168"/>
      <c r="CZ443" s="71"/>
      <c r="DA443" s="71"/>
      <c r="DB443" s="190">
        <f t="shared" si="474"/>
        <v>0</v>
      </c>
      <c r="DC443" s="71">
        <f t="shared" si="475"/>
        <v>0</v>
      </c>
      <c r="DD443" s="71"/>
      <c r="DE443" s="71"/>
      <c r="DF443" s="71"/>
      <c r="DG443" s="190">
        <f t="shared" si="476"/>
        <v>0</v>
      </c>
      <c r="DH443" s="71">
        <f t="shared" si="477"/>
        <v>0</v>
      </c>
      <c r="DI443" s="71"/>
      <c r="DJ443" s="71"/>
      <c r="DK443" s="71"/>
      <c r="DL443" s="71"/>
      <c r="DM443" s="71"/>
      <c r="DN443" s="71"/>
      <c r="DO443" s="71"/>
      <c r="DP443" s="71"/>
      <c r="DQ443" s="71"/>
      <c r="DR443" s="71"/>
      <c r="DS443" s="71"/>
      <c r="DT443" s="71"/>
      <c r="DU443" s="71"/>
      <c r="DV443" s="71"/>
      <c r="DW443" s="71"/>
      <c r="DX443" s="71"/>
      <c r="DY443" s="71"/>
      <c r="DZ443" s="71"/>
      <c r="EA443" s="71"/>
      <c r="EB443" s="71"/>
      <c r="EC443" s="71"/>
      <c r="ED443" s="71"/>
      <c r="EE443" s="71"/>
      <c r="EF443" s="71"/>
      <c r="EG443" s="71"/>
      <c r="EH443" s="71"/>
      <c r="EI443" s="74"/>
      <c r="EJ443" s="74"/>
      <c r="EK443" s="74"/>
      <c r="EL443" s="74"/>
      <c r="EM443" s="74"/>
      <c r="EN443" s="74"/>
      <c r="EO443" s="74"/>
      <c r="EP443" s="74"/>
      <c r="EQ443" s="74"/>
      <c r="ER443" s="74"/>
      <c r="ES443" s="74"/>
      <c r="ET443" s="74"/>
      <c r="EU443" s="74"/>
      <c r="EV443" s="74"/>
      <c r="EW443" s="74"/>
      <c r="EX443" s="74"/>
      <c r="EY443" s="74"/>
      <c r="EZ443" s="74"/>
      <c r="FA443" s="74"/>
      <c r="FB443" s="74"/>
    </row>
    <row r="444" spans="2:158" s="69" customFormat="1" ht="11.25" customHeight="1">
      <c r="B444" s="312"/>
      <c r="C444" s="77" t="s">
        <v>396</v>
      </c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2"/>
      <c r="P444" s="71"/>
      <c r="Q444" s="71"/>
      <c r="R444" s="71"/>
      <c r="S444" s="71"/>
      <c r="T444" s="71"/>
      <c r="U444" s="71"/>
      <c r="V444" s="71"/>
      <c r="W444" s="71"/>
      <c r="X444" s="71"/>
      <c r="Y444" s="73">
        <v>65</v>
      </c>
      <c r="Z444" s="73"/>
      <c r="AA444" s="73"/>
      <c r="AB444" s="73"/>
      <c r="AC444" s="73"/>
      <c r="AD444" s="73"/>
      <c r="AE444" s="73"/>
      <c r="AF444" s="447">
        <f t="shared" si="465"/>
        <v>5</v>
      </c>
      <c r="AG444" s="168"/>
      <c r="AH444" s="168"/>
      <c r="AI444" s="168"/>
      <c r="AJ444" s="168"/>
      <c r="AK444" s="168"/>
      <c r="AL444" s="168"/>
      <c r="AM444" s="168"/>
      <c r="AN444" s="168"/>
      <c r="AO444" s="168"/>
      <c r="AP444" s="168"/>
      <c r="AQ444" s="168"/>
      <c r="AR444" s="168"/>
      <c r="AS444" s="447">
        <f t="shared" si="464"/>
        <v>0</v>
      </c>
      <c r="AT444" s="462"/>
      <c r="AU444" s="450">
        <f t="shared" si="471"/>
        <v>0</v>
      </c>
      <c r="AV444" s="168"/>
      <c r="AW444" s="168"/>
      <c r="AX444" s="168"/>
      <c r="AY444" s="462"/>
      <c r="AZ444" s="168"/>
      <c r="BA444" s="462"/>
      <c r="BB444" s="447">
        <f t="shared" si="472"/>
        <v>0</v>
      </c>
      <c r="BC444" s="168"/>
      <c r="BD444" s="168"/>
      <c r="BE444" s="168"/>
      <c r="BF444" s="168"/>
      <c r="BG444" s="462"/>
      <c r="BH444" s="462"/>
      <c r="BI444" s="462"/>
      <c r="BJ444" s="462">
        <v>5</v>
      </c>
      <c r="BK444" s="462"/>
      <c r="BL444" s="450"/>
      <c r="BM444" s="168"/>
      <c r="BN444" s="168"/>
      <c r="BO444" s="168"/>
      <c r="BP444" s="168"/>
      <c r="BQ444" s="462">
        <f t="shared" si="473"/>
        <v>5</v>
      </c>
      <c r="BR444" s="168"/>
      <c r="BS444" s="168"/>
      <c r="BT444" s="168"/>
      <c r="BU444" s="168"/>
      <c r="BV444" s="168"/>
      <c r="BW444" s="168"/>
      <c r="BX444" s="168"/>
      <c r="BY444" s="168"/>
      <c r="BZ444" s="168"/>
      <c r="CA444" s="168"/>
      <c r="CB444" s="168"/>
      <c r="CC444" s="168"/>
      <c r="CD444" s="168"/>
      <c r="CE444" s="168"/>
      <c r="CF444" s="168"/>
      <c r="CG444" s="168"/>
      <c r="CH444" s="168"/>
      <c r="CI444" s="168"/>
      <c r="CJ444" s="168"/>
      <c r="CK444" s="168"/>
      <c r="CL444" s="168"/>
      <c r="CM444" s="168"/>
      <c r="CN444" s="168"/>
      <c r="CO444" s="168"/>
      <c r="CP444" s="571">
        <f t="shared" si="462"/>
        <v>0</v>
      </c>
      <c r="CQ444" s="168"/>
      <c r="CR444" s="168"/>
      <c r="CS444" s="168"/>
      <c r="CT444" s="168"/>
      <c r="CU444" s="168"/>
      <c r="CV444" s="168"/>
      <c r="CW444" s="168"/>
      <c r="CX444" s="168"/>
      <c r="CY444" s="168"/>
      <c r="CZ444" s="71"/>
      <c r="DA444" s="71"/>
      <c r="DB444" s="190">
        <f t="shared" si="474"/>
        <v>0</v>
      </c>
      <c r="DC444" s="71">
        <f t="shared" si="475"/>
        <v>0</v>
      </c>
      <c r="DD444" s="71"/>
      <c r="DE444" s="71"/>
      <c r="DF444" s="71"/>
      <c r="DG444" s="190">
        <f t="shared" si="476"/>
        <v>0</v>
      </c>
      <c r="DH444" s="71">
        <f t="shared" si="477"/>
        <v>0</v>
      </c>
      <c r="DI444" s="71"/>
      <c r="DJ444" s="71"/>
      <c r="DK444" s="71"/>
      <c r="DL444" s="71"/>
      <c r="DM444" s="71"/>
      <c r="DN444" s="71"/>
      <c r="DO444" s="71"/>
      <c r="DP444" s="71"/>
      <c r="DQ444" s="71"/>
      <c r="DR444" s="71"/>
      <c r="DS444" s="71"/>
      <c r="DT444" s="71"/>
      <c r="DU444" s="71"/>
      <c r="DV444" s="71"/>
      <c r="DW444" s="71"/>
      <c r="DX444" s="71"/>
      <c r="DY444" s="71"/>
      <c r="DZ444" s="71"/>
      <c r="EA444" s="71"/>
      <c r="EB444" s="71"/>
      <c r="EC444" s="71"/>
      <c r="ED444" s="71"/>
      <c r="EE444" s="71"/>
      <c r="EF444" s="71"/>
      <c r="EG444" s="71"/>
      <c r="EH444" s="71"/>
      <c r="EI444" s="74"/>
      <c r="EJ444" s="74"/>
      <c r="EK444" s="74"/>
      <c r="EL444" s="74"/>
      <c r="EM444" s="74"/>
      <c r="EN444" s="74"/>
      <c r="EO444" s="74"/>
      <c r="EP444" s="74"/>
      <c r="EQ444" s="74"/>
      <c r="ER444" s="74"/>
      <c r="ES444" s="74"/>
      <c r="ET444" s="74"/>
      <c r="EU444" s="74"/>
      <c r="EV444" s="74"/>
      <c r="EW444" s="74"/>
      <c r="EX444" s="74"/>
      <c r="EY444" s="74"/>
      <c r="EZ444" s="74"/>
      <c r="FA444" s="74"/>
      <c r="FB444" s="74"/>
    </row>
    <row r="445" spans="2:158" s="69" customFormat="1" ht="11.25" customHeight="1">
      <c r="B445" s="312"/>
      <c r="C445" s="77" t="s">
        <v>397</v>
      </c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2"/>
      <c r="P445" s="71"/>
      <c r="Q445" s="71"/>
      <c r="R445" s="71"/>
      <c r="S445" s="71"/>
      <c r="T445" s="71"/>
      <c r="U445" s="71"/>
      <c r="V445" s="71"/>
      <c r="W445" s="71"/>
      <c r="X445" s="71"/>
      <c r="Y445" s="73">
        <v>56</v>
      </c>
      <c r="Z445" s="73"/>
      <c r="AA445" s="73"/>
      <c r="AB445" s="73"/>
      <c r="AC445" s="73"/>
      <c r="AD445" s="73"/>
      <c r="AE445" s="73"/>
      <c r="AF445" s="447">
        <f t="shared" si="465"/>
        <v>11</v>
      </c>
      <c r="AG445" s="168"/>
      <c r="AH445" s="168"/>
      <c r="AI445" s="168"/>
      <c r="AJ445" s="168"/>
      <c r="AK445" s="168"/>
      <c r="AL445" s="168"/>
      <c r="AM445" s="168"/>
      <c r="AN445" s="168"/>
      <c r="AO445" s="168"/>
      <c r="AP445" s="168"/>
      <c r="AQ445" s="168"/>
      <c r="AR445" s="168"/>
      <c r="AS445" s="447">
        <f t="shared" si="464"/>
        <v>0</v>
      </c>
      <c r="AT445" s="462"/>
      <c r="AU445" s="450">
        <f t="shared" si="471"/>
        <v>0</v>
      </c>
      <c r="AV445" s="168"/>
      <c r="AW445" s="168"/>
      <c r="AX445" s="168"/>
      <c r="AY445" s="462"/>
      <c r="AZ445" s="168"/>
      <c r="BA445" s="462"/>
      <c r="BB445" s="447">
        <f t="shared" si="472"/>
        <v>0</v>
      </c>
      <c r="BC445" s="168"/>
      <c r="BD445" s="168"/>
      <c r="BE445" s="168"/>
      <c r="BF445" s="168"/>
      <c r="BG445" s="462"/>
      <c r="BH445" s="462"/>
      <c r="BI445" s="462"/>
      <c r="BJ445" s="462">
        <v>11</v>
      </c>
      <c r="BK445" s="462"/>
      <c r="BL445" s="450">
        <f t="shared" ref="BL445:BL462" si="478">SUM(BM445:BP445)</f>
        <v>0</v>
      </c>
      <c r="BM445" s="168"/>
      <c r="BN445" s="168"/>
      <c r="BO445" s="168"/>
      <c r="BP445" s="168"/>
      <c r="BQ445" s="462">
        <f t="shared" si="473"/>
        <v>11</v>
      </c>
      <c r="BR445" s="168"/>
      <c r="BS445" s="168"/>
      <c r="BT445" s="168"/>
      <c r="BU445" s="168"/>
      <c r="BV445" s="168"/>
      <c r="BW445" s="168"/>
      <c r="BX445" s="168"/>
      <c r="BY445" s="168"/>
      <c r="BZ445" s="168"/>
      <c r="CA445" s="168"/>
      <c r="CB445" s="168"/>
      <c r="CC445" s="168"/>
      <c r="CD445" s="168"/>
      <c r="CE445" s="168"/>
      <c r="CF445" s="168"/>
      <c r="CG445" s="168"/>
      <c r="CH445" s="168"/>
      <c r="CI445" s="168"/>
      <c r="CJ445" s="168"/>
      <c r="CK445" s="168"/>
      <c r="CL445" s="168"/>
      <c r="CM445" s="168"/>
      <c r="CN445" s="168"/>
      <c r="CO445" s="168"/>
      <c r="CP445" s="571">
        <f t="shared" si="462"/>
        <v>0</v>
      </c>
      <c r="CQ445" s="168"/>
      <c r="CR445" s="168"/>
      <c r="CS445" s="168"/>
      <c r="CT445" s="168"/>
      <c r="CU445" s="168"/>
      <c r="CV445" s="168"/>
      <c r="CW445" s="168"/>
      <c r="CX445" s="168"/>
      <c r="CY445" s="168"/>
      <c r="CZ445" s="71"/>
      <c r="DA445" s="71"/>
      <c r="DB445" s="190">
        <f t="shared" si="474"/>
        <v>0</v>
      </c>
      <c r="DC445" s="71">
        <f t="shared" si="475"/>
        <v>0</v>
      </c>
      <c r="DD445" s="71"/>
      <c r="DE445" s="71"/>
      <c r="DF445" s="71"/>
      <c r="DG445" s="190">
        <f t="shared" si="476"/>
        <v>0</v>
      </c>
      <c r="DH445" s="71">
        <f t="shared" si="477"/>
        <v>0</v>
      </c>
      <c r="DI445" s="71"/>
      <c r="DJ445" s="71"/>
      <c r="DK445" s="71"/>
      <c r="DL445" s="71"/>
      <c r="DM445" s="71"/>
      <c r="DN445" s="71"/>
      <c r="DO445" s="71"/>
      <c r="DP445" s="71"/>
      <c r="DQ445" s="71"/>
      <c r="DR445" s="71"/>
      <c r="DS445" s="71"/>
      <c r="DT445" s="71"/>
      <c r="DU445" s="71"/>
      <c r="DV445" s="71"/>
      <c r="DW445" s="71"/>
      <c r="DX445" s="71"/>
      <c r="DY445" s="71"/>
      <c r="DZ445" s="71"/>
      <c r="EA445" s="71"/>
      <c r="EB445" s="71"/>
      <c r="EC445" s="71"/>
      <c r="ED445" s="71"/>
      <c r="EE445" s="71"/>
      <c r="EF445" s="71"/>
      <c r="EG445" s="71"/>
      <c r="EH445" s="71"/>
      <c r="EI445" s="74"/>
      <c r="EJ445" s="74"/>
      <c r="EK445" s="74"/>
      <c r="EL445" s="74"/>
      <c r="EM445" s="74"/>
      <c r="EN445" s="74"/>
      <c r="EO445" s="74"/>
      <c r="EP445" s="74"/>
      <c r="EQ445" s="74"/>
      <c r="ER445" s="74"/>
      <c r="ES445" s="74"/>
      <c r="ET445" s="74"/>
      <c r="EU445" s="74"/>
      <c r="EV445" s="74"/>
      <c r="EW445" s="74"/>
      <c r="EX445" s="74"/>
      <c r="EY445" s="74"/>
      <c r="EZ445" s="74"/>
      <c r="FA445" s="74"/>
      <c r="FB445" s="74"/>
    </row>
    <row r="446" spans="2:158" s="69" customFormat="1" ht="11.25" customHeight="1">
      <c r="B446" s="312"/>
      <c r="C446" s="77" t="s">
        <v>398</v>
      </c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2"/>
      <c r="P446" s="71"/>
      <c r="Q446" s="71"/>
      <c r="R446" s="71"/>
      <c r="S446" s="71"/>
      <c r="T446" s="71"/>
      <c r="U446" s="71"/>
      <c r="V446" s="71"/>
      <c r="W446" s="71"/>
      <c r="X446" s="71"/>
      <c r="Y446" s="73">
        <v>4145</v>
      </c>
      <c r="Z446" s="73"/>
      <c r="AA446" s="73"/>
      <c r="AB446" s="73"/>
      <c r="AC446" s="73"/>
      <c r="AD446" s="73"/>
      <c r="AE446" s="73"/>
      <c r="AF446" s="447">
        <f t="shared" si="465"/>
        <v>2235</v>
      </c>
      <c r="AG446" s="168"/>
      <c r="AH446" s="168"/>
      <c r="AI446" s="168"/>
      <c r="AJ446" s="168"/>
      <c r="AK446" s="168"/>
      <c r="AL446" s="168"/>
      <c r="AM446" s="168"/>
      <c r="AN446" s="168"/>
      <c r="AO446" s="168">
        <v>67</v>
      </c>
      <c r="AP446" s="168">
        <v>67</v>
      </c>
      <c r="AQ446" s="168"/>
      <c r="AR446" s="168"/>
      <c r="AS446" s="447">
        <f t="shared" si="464"/>
        <v>67</v>
      </c>
      <c r="AT446" s="462"/>
      <c r="AU446" s="450">
        <f t="shared" si="471"/>
        <v>0</v>
      </c>
      <c r="AV446" s="168"/>
      <c r="AW446" s="168"/>
      <c r="AX446" s="168"/>
      <c r="AY446" s="462"/>
      <c r="AZ446" s="168"/>
      <c r="BA446" s="462"/>
      <c r="BB446" s="447">
        <f t="shared" si="472"/>
        <v>502</v>
      </c>
      <c r="BC446" s="168"/>
      <c r="BD446" s="168">
        <v>438</v>
      </c>
      <c r="BE446" s="168">
        <v>408</v>
      </c>
      <c r="BF446" s="168">
        <v>64</v>
      </c>
      <c r="BG446" s="462">
        <v>13</v>
      </c>
      <c r="BH446" s="462">
        <v>4</v>
      </c>
      <c r="BI446" s="462"/>
      <c r="BJ446" s="462">
        <v>1358</v>
      </c>
      <c r="BK446" s="462">
        <v>107</v>
      </c>
      <c r="BL446" s="450">
        <f t="shared" si="478"/>
        <v>184</v>
      </c>
      <c r="BM446" s="168"/>
      <c r="BN446" s="168"/>
      <c r="BO446" s="168"/>
      <c r="BP446" s="168">
        <v>184</v>
      </c>
      <c r="BQ446" s="462">
        <f>SUM(AT446,AU446,AY446,BA446,BB445:BB446,BG446,BH446,BI446,BJ446,BK446,BL446)</f>
        <v>2168</v>
      </c>
      <c r="BR446" s="168"/>
      <c r="BS446" s="168"/>
      <c r="BT446" s="168"/>
      <c r="BU446" s="168"/>
      <c r="BV446" s="168"/>
      <c r="BW446" s="168"/>
      <c r="BX446" s="168"/>
      <c r="BY446" s="168"/>
      <c r="BZ446" s="168"/>
      <c r="CA446" s="168"/>
      <c r="CB446" s="168"/>
      <c r="CC446" s="168"/>
      <c r="CD446" s="168"/>
      <c r="CE446" s="168"/>
      <c r="CF446" s="168"/>
      <c r="CG446" s="168"/>
      <c r="CH446" s="168"/>
      <c r="CI446" s="168"/>
      <c r="CJ446" s="168"/>
      <c r="CK446" s="168"/>
      <c r="CL446" s="168"/>
      <c r="CM446" s="168"/>
      <c r="CN446" s="168"/>
      <c r="CO446" s="168"/>
      <c r="CP446" s="571">
        <f t="shared" si="462"/>
        <v>0</v>
      </c>
      <c r="CQ446" s="168"/>
      <c r="CR446" s="168"/>
      <c r="CS446" s="168"/>
      <c r="CT446" s="168"/>
      <c r="CU446" s="168"/>
      <c r="CV446" s="168"/>
      <c r="CW446" s="168"/>
      <c r="CX446" s="168"/>
      <c r="CY446" s="168"/>
      <c r="CZ446" s="71"/>
      <c r="DA446" s="71"/>
      <c r="DB446" s="190">
        <f t="shared" si="474"/>
        <v>0</v>
      </c>
      <c r="DC446" s="71">
        <f t="shared" si="475"/>
        <v>0</v>
      </c>
      <c r="DD446" s="71"/>
      <c r="DE446" s="71"/>
      <c r="DF446" s="71"/>
      <c r="DG446" s="190">
        <f t="shared" si="476"/>
        <v>0</v>
      </c>
      <c r="DH446" s="71">
        <f t="shared" si="477"/>
        <v>0</v>
      </c>
      <c r="DI446" s="71"/>
      <c r="DJ446" s="71"/>
      <c r="DK446" s="71"/>
      <c r="DL446" s="71"/>
      <c r="DM446" s="71"/>
      <c r="DN446" s="71"/>
      <c r="DO446" s="71"/>
      <c r="DP446" s="71"/>
      <c r="DQ446" s="71"/>
      <c r="DR446" s="71"/>
      <c r="DS446" s="71"/>
      <c r="DT446" s="71"/>
      <c r="DU446" s="71"/>
      <c r="DV446" s="71"/>
      <c r="DW446" s="71"/>
      <c r="DX446" s="71"/>
      <c r="DY446" s="71"/>
      <c r="DZ446" s="71"/>
      <c r="EA446" s="71"/>
      <c r="EB446" s="71"/>
      <c r="EC446" s="71"/>
      <c r="ED446" s="71"/>
      <c r="EE446" s="71"/>
      <c r="EF446" s="71"/>
      <c r="EG446" s="71"/>
      <c r="EH446" s="71"/>
      <c r="EI446" s="74"/>
      <c r="EJ446" s="74"/>
      <c r="EK446" s="74"/>
      <c r="EL446" s="74"/>
      <c r="EM446" s="74"/>
      <c r="EN446" s="74"/>
      <c r="EO446" s="74"/>
      <c r="EP446" s="74"/>
      <c r="EQ446" s="74"/>
      <c r="ER446" s="74"/>
      <c r="ES446" s="74"/>
      <c r="ET446" s="74"/>
      <c r="EU446" s="74"/>
      <c r="EV446" s="74"/>
      <c r="EW446" s="74"/>
      <c r="EX446" s="74"/>
      <c r="EY446" s="74"/>
      <c r="EZ446" s="74"/>
      <c r="FA446" s="74"/>
      <c r="FB446" s="74"/>
    </row>
    <row r="447" spans="2:158" s="78" customFormat="1" ht="33" customHeight="1">
      <c r="B447" s="725" t="s">
        <v>450</v>
      </c>
      <c r="C447" s="743" t="s">
        <v>451</v>
      </c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0"/>
      <c r="P447" s="79"/>
      <c r="Q447" s="79"/>
      <c r="R447" s="79"/>
      <c r="S447" s="79"/>
      <c r="T447" s="79"/>
      <c r="U447" s="79"/>
      <c r="V447" s="79"/>
      <c r="W447" s="79"/>
      <c r="X447" s="79"/>
      <c r="Y447" s="81">
        <f>SUM(Y463,Y479,Y561,Y662,Y671,Y675,Y678,Y694)</f>
        <v>147860</v>
      </c>
      <c r="Z447" s="81">
        <f t="shared" ref="Z447:CJ447" si="479">SUM(Z463,Z479,Z561,Z662,Z671,Z675,Z678,Z694)</f>
        <v>0</v>
      </c>
      <c r="AA447" s="81">
        <f t="shared" si="479"/>
        <v>0</v>
      </c>
      <c r="AB447" s="81">
        <f t="shared" si="479"/>
        <v>0</v>
      </c>
      <c r="AC447" s="81">
        <f t="shared" si="479"/>
        <v>0</v>
      </c>
      <c r="AD447" s="81">
        <f t="shared" si="479"/>
        <v>0</v>
      </c>
      <c r="AE447" s="81">
        <f t="shared" si="479"/>
        <v>0</v>
      </c>
      <c r="AF447" s="450">
        <f>SUM(AF463,AF479,AF561,AF662,AF671,AF675,AF678,AF694)</f>
        <v>1037.7</v>
      </c>
      <c r="AG447" s="81">
        <f t="shared" si="479"/>
        <v>29.7</v>
      </c>
      <c r="AH447" s="81">
        <f t="shared" si="479"/>
        <v>3.2</v>
      </c>
      <c r="AI447" s="81">
        <f t="shared" si="479"/>
        <v>2.9000000000000004</v>
      </c>
      <c r="AJ447" s="81">
        <f t="shared" si="479"/>
        <v>0.1</v>
      </c>
      <c r="AK447" s="81">
        <f t="shared" si="479"/>
        <v>3.7</v>
      </c>
      <c r="AL447" s="81">
        <f t="shared" si="479"/>
        <v>2.6</v>
      </c>
      <c r="AM447" s="81">
        <f t="shared" si="479"/>
        <v>0.5</v>
      </c>
      <c r="AN447" s="81">
        <f t="shared" si="479"/>
        <v>0</v>
      </c>
      <c r="AO447" s="81">
        <f t="shared" si="479"/>
        <v>819.6</v>
      </c>
      <c r="AP447" s="81">
        <f t="shared" si="479"/>
        <v>152.5</v>
      </c>
      <c r="AQ447" s="81">
        <f t="shared" si="479"/>
        <v>576.30000000000007</v>
      </c>
      <c r="AR447" s="81">
        <f t="shared" si="479"/>
        <v>0</v>
      </c>
      <c r="AS447" s="447">
        <f t="shared" si="464"/>
        <v>858.80000000000007</v>
      </c>
      <c r="AT447" s="450">
        <f t="shared" si="479"/>
        <v>0</v>
      </c>
      <c r="AU447" s="450">
        <f t="shared" si="479"/>
        <v>3.5</v>
      </c>
      <c r="AV447" s="81">
        <f t="shared" si="479"/>
        <v>3.2</v>
      </c>
      <c r="AW447" s="81">
        <f t="shared" si="479"/>
        <v>0.3</v>
      </c>
      <c r="AX447" s="81">
        <f t="shared" si="479"/>
        <v>0</v>
      </c>
      <c r="AY447" s="450">
        <f t="shared" si="479"/>
        <v>8.9</v>
      </c>
      <c r="AZ447" s="81">
        <f t="shared" si="479"/>
        <v>1.4000000000000001</v>
      </c>
      <c r="BA447" s="450">
        <f t="shared" si="479"/>
        <v>21.3</v>
      </c>
      <c r="BB447" s="447">
        <f t="shared" si="472"/>
        <v>52.20000000000001</v>
      </c>
      <c r="BC447" s="121">
        <f t="shared" si="479"/>
        <v>3.2</v>
      </c>
      <c r="BD447" s="81">
        <f t="shared" si="479"/>
        <v>46.400000000000006</v>
      </c>
      <c r="BE447" s="121">
        <f t="shared" si="479"/>
        <v>27.1</v>
      </c>
      <c r="BF447" s="81">
        <f t="shared" si="479"/>
        <v>2.6</v>
      </c>
      <c r="BG447" s="450">
        <f t="shared" si="479"/>
        <v>0</v>
      </c>
      <c r="BH447" s="450">
        <f t="shared" si="479"/>
        <v>14.4</v>
      </c>
      <c r="BI447" s="450">
        <f t="shared" si="479"/>
        <v>2.3000000000000003</v>
      </c>
      <c r="BJ447" s="450">
        <f t="shared" si="479"/>
        <v>54.400000000000006</v>
      </c>
      <c r="BK447" s="450">
        <f t="shared" si="479"/>
        <v>1.7</v>
      </c>
      <c r="BL447" s="450">
        <f t="shared" si="478"/>
        <v>20.200000000000003</v>
      </c>
      <c r="BM447" s="81">
        <f t="shared" si="479"/>
        <v>0.1</v>
      </c>
      <c r="BN447" s="81">
        <f t="shared" si="479"/>
        <v>0.2</v>
      </c>
      <c r="BO447" s="81">
        <f t="shared" si="479"/>
        <v>0</v>
      </c>
      <c r="BP447" s="81">
        <f t="shared" si="479"/>
        <v>19.900000000000002</v>
      </c>
      <c r="BQ447" s="462">
        <f>SUM(AT447,AU447,AY447,BA447,BB447,BG447,BH447,BI447,BJ447,BK447,BL447)</f>
        <v>178.89999999999998</v>
      </c>
      <c r="BR447" s="81">
        <f t="shared" si="479"/>
        <v>0.4</v>
      </c>
      <c r="BS447" s="81">
        <f t="shared" si="479"/>
        <v>0</v>
      </c>
      <c r="BT447" s="81">
        <f t="shared" si="479"/>
        <v>0.1</v>
      </c>
      <c r="BU447" s="81">
        <f t="shared" si="479"/>
        <v>0</v>
      </c>
      <c r="BV447" s="81">
        <f t="shared" si="479"/>
        <v>0</v>
      </c>
      <c r="BW447" s="81">
        <f t="shared" si="479"/>
        <v>0</v>
      </c>
      <c r="BX447" s="81">
        <f t="shared" si="479"/>
        <v>0</v>
      </c>
      <c r="BY447" s="81">
        <f t="shared" si="479"/>
        <v>0</v>
      </c>
      <c r="BZ447" s="81">
        <f t="shared" si="479"/>
        <v>0</v>
      </c>
      <c r="CA447" s="81">
        <f t="shared" si="479"/>
        <v>0</v>
      </c>
      <c r="CB447" s="81">
        <f t="shared" si="479"/>
        <v>0</v>
      </c>
      <c r="CC447" s="81">
        <f t="shared" si="479"/>
        <v>0</v>
      </c>
      <c r="CD447" s="81">
        <f t="shared" si="479"/>
        <v>0</v>
      </c>
      <c r="CE447" s="81">
        <f t="shared" si="479"/>
        <v>0.3</v>
      </c>
      <c r="CF447" s="81">
        <f t="shared" si="479"/>
        <v>0</v>
      </c>
      <c r="CG447" s="81">
        <f t="shared" si="479"/>
        <v>0.2</v>
      </c>
      <c r="CH447" s="81">
        <f t="shared" si="479"/>
        <v>0.4</v>
      </c>
      <c r="CI447" s="81">
        <f t="shared" si="479"/>
        <v>0</v>
      </c>
      <c r="CJ447" s="81">
        <f t="shared" si="479"/>
        <v>0</v>
      </c>
      <c r="CK447" s="557"/>
      <c r="CL447" s="557"/>
      <c r="CM447" s="557"/>
      <c r="CN447" s="557"/>
      <c r="CO447" s="557"/>
      <c r="CP447" s="306">
        <f t="shared" si="462"/>
        <v>0</v>
      </c>
      <c r="CQ447" s="557"/>
      <c r="CR447" s="557"/>
      <c r="CS447" s="557"/>
      <c r="CT447" s="557"/>
      <c r="CU447" s="557"/>
      <c r="CV447" s="557"/>
      <c r="CW447" s="557"/>
      <c r="CX447" s="557"/>
      <c r="CY447" s="557"/>
      <c r="CZ447" s="79"/>
      <c r="DA447" s="79"/>
      <c r="DB447" s="188">
        <f t="shared" si="474"/>
        <v>0</v>
      </c>
      <c r="DC447" s="38">
        <f t="shared" si="475"/>
        <v>0</v>
      </c>
      <c r="DD447" s="79"/>
      <c r="DE447" s="79"/>
      <c r="DF447" s="79"/>
      <c r="DG447" s="188">
        <f t="shared" si="476"/>
        <v>0</v>
      </c>
      <c r="DH447" s="38">
        <f t="shared" si="477"/>
        <v>0</v>
      </c>
      <c r="DI447" s="79"/>
      <c r="DJ447" s="79"/>
      <c r="DK447" s="79"/>
      <c r="DL447" s="79"/>
      <c r="DM447" s="79"/>
      <c r="DN447" s="79"/>
      <c r="DO447" s="79"/>
      <c r="DP447" s="79"/>
      <c r="DQ447" s="79"/>
      <c r="DR447" s="79"/>
      <c r="DS447" s="79"/>
      <c r="DT447" s="79"/>
      <c r="DU447" s="79"/>
      <c r="DV447" s="79"/>
      <c r="DW447" s="79"/>
      <c r="DX447" s="79"/>
      <c r="DY447" s="79"/>
      <c r="DZ447" s="79"/>
      <c r="EA447" s="79"/>
      <c r="EB447" s="79"/>
      <c r="EC447" s="79"/>
      <c r="ED447" s="79"/>
      <c r="EE447" s="79"/>
      <c r="EF447" s="79"/>
      <c r="EG447" s="79"/>
      <c r="EH447" s="79"/>
      <c r="EI447" s="82"/>
      <c r="EJ447" s="82"/>
      <c r="EK447" s="82"/>
      <c r="EL447" s="82"/>
      <c r="EM447" s="82"/>
      <c r="EN447" s="82"/>
      <c r="EO447" s="82"/>
      <c r="EP447" s="82"/>
      <c r="EQ447" s="82"/>
      <c r="ER447" s="82"/>
      <c r="ES447" s="82"/>
      <c r="ET447" s="82"/>
      <c r="EU447" s="82"/>
      <c r="EV447" s="82"/>
      <c r="EW447" s="82"/>
      <c r="EX447" s="82"/>
      <c r="EY447" s="82"/>
      <c r="EZ447" s="82"/>
      <c r="FA447" s="82"/>
      <c r="FB447" s="82"/>
    </row>
    <row r="448" spans="2:158" s="78" customFormat="1" ht="12">
      <c r="B448" s="726"/>
      <c r="C448" s="724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0"/>
      <c r="P448" s="79"/>
      <c r="Q448" s="79"/>
      <c r="R448" s="79"/>
      <c r="S448" s="79"/>
      <c r="T448" s="79"/>
      <c r="U448" s="79"/>
      <c r="V448" s="79"/>
      <c r="W448" s="79"/>
      <c r="X448" s="79"/>
      <c r="Y448" s="81">
        <f>SUM(Y449:Y462)</f>
        <v>147860</v>
      </c>
      <c r="Z448" s="81"/>
      <c r="AA448" s="81"/>
      <c r="AB448" s="81"/>
      <c r="AC448" s="81"/>
      <c r="AD448" s="81"/>
      <c r="AE448" s="81"/>
      <c r="AF448" s="447">
        <f t="shared" ref="AF448:AF462" si="480">SUM(AS448:AU448,AY448,BA448:BB448,BG448:BL448)</f>
        <v>1037690.1999999998</v>
      </c>
      <c r="AG448" s="81">
        <f t="shared" ref="AG448:AR448" si="481">SUM(AG449:AG462)</f>
        <v>29743.7</v>
      </c>
      <c r="AH448" s="81">
        <f t="shared" si="481"/>
        <v>3161</v>
      </c>
      <c r="AI448" s="81">
        <f t="shared" si="481"/>
        <v>2843</v>
      </c>
      <c r="AJ448" s="81">
        <f t="shared" si="481"/>
        <v>71</v>
      </c>
      <c r="AK448" s="81">
        <f t="shared" si="481"/>
        <v>3713</v>
      </c>
      <c r="AL448" s="81">
        <f t="shared" si="481"/>
        <v>2667</v>
      </c>
      <c r="AM448" s="81">
        <f t="shared" si="481"/>
        <v>501</v>
      </c>
      <c r="AN448" s="81">
        <f t="shared" si="481"/>
        <v>0</v>
      </c>
      <c r="AO448" s="81">
        <f t="shared" si="481"/>
        <v>819540.6</v>
      </c>
      <c r="AP448" s="81">
        <f t="shared" si="481"/>
        <v>152534</v>
      </c>
      <c r="AQ448" s="81">
        <f t="shared" si="481"/>
        <v>576307</v>
      </c>
      <c r="AR448" s="81">
        <f t="shared" si="481"/>
        <v>0</v>
      </c>
      <c r="AS448" s="447">
        <f t="shared" si="464"/>
        <v>858825.29999999993</v>
      </c>
      <c r="AT448" s="450">
        <f t="shared" ref="AT448:BP448" si="482">SUM(AT449:AT462)</f>
        <v>0</v>
      </c>
      <c r="AU448" s="450">
        <f t="shared" si="482"/>
        <v>3536</v>
      </c>
      <c r="AV448" s="81">
        <f t="shared" si="482"/>
        <v>3168</v>
      </c>
      <c r="AW448" s="81">
        <f t="shared" si="482"/>
        <v>347</v>
      </c>
      <c r="AX448" s="81">
        <f t="shared" si="482"/>
        <v>21</v>
      </c>
      <c r="AY448" s="450">
        <f t="shared" si="482"/>
        <v>8968.7000000000007</v>
      </c>
      <c r="AZ448" s="81">
        <f t="shared" si="482"/>
        <v>1432</v>
      </c>
      <c r="BA448" s="450">
        <f t="shared" si="482"/>
        <v>21244.2</v>
      </c>
      <c r="BB448" s="447">
        <f t="shared" si="472"/>
        <v>52119</v>
      </c>
      <c r="BC448" s="81">
        <f t="shared" si="482"/>
        <v>3124</v>
      </c>
      <c r="BD448" s="81">
        <f t="shared" si="482"/>
        <v>46313</v>
      </c>
      <c r="BE448" s="81">
        <f t="shared" si="482"/>
        <v>26975</v>
      </c>
      <c r="BF448" s="81">
        <f t="shared" si="482"/>
        <v>2682</v>
      </c>
      <c r="BG448" s="450">
        <f t="shared" si="482"/>
        <v>25</v>
      </c>
      <c r="BH448" s="450">
        <f t="shared" si="482"/>
        <v>14419</v>
      </c>
      <c r="BI448" s="450">
        <f t="shared" si="482"/>
        <v>2333</v>
      </c>
      <c r="BJ448" s="450">
        <f t="shared" si="482"/>
        <v>54248</v>
      </c>
      <c r="BK448" s="450">
        <f t="shared" si="482"/>
        <v>1723</v>
      </c>
      <c r="BL448" s="450">
        <f t="shared" si="478"/>
        <v>20249</v>
      </c>
      <c r="BM448" s="81">
        <f t="shared" si="482"/>
        <v>145</v>
      </c>
      <c r="BN448" s="81">
        <f t="shared" si="482"/>
        <v>150</v>
      </c>
      <c r="BO448" s="81">
        <f t="shared" si="482"/>
        <v>0</v>
      </c>
      <c r="BP448" s="81">
        <f t="shared" si="482"/>
        <v>19954</v>
      </c>
      <c r="BQ448" s="462">
        <f t="shared" si="473"/>
        <v>178917.1</v>
      </c>
      <c r="BR448" s="557">
        <f>SUM(BR449:BR462)</f>
        <v>361</v>
      </c>
      <c r="BS448" s="557">
        <f t="shared" ref="BS448:CJ448" si="483">SUM(BS449:BS462)</f>
        <v>0</v>
      </c>
      <c r="BT448" s="557">
        <f t="shared" si="483"/>
        <v>77</v>
      </c>
      <c r="BU448" s="557">
        <f t="shared" si="483"/>
        <v>0</v>
      </c>
      <c r="BV448" s="557">
        <f t="shared" si="483"/>
        <v>0</v>
      </c>
      <c r="BW448" s="557">
        <f t="shared" si="483"/>
        <v>0</v>
      </c>
      <c r="BX448" s="557">
        <f t="shared" si="483"/>
        <v>0</v>
      </c>
      <c r="BY448" s="557">
        <f t="shared" si="483"/>
        <v>0</v>
      </c>
      <c r="BZ448" s="557">
        <f t="shared" si="483"/>
        <v>36</v>
      </c>
      <c r="CA448" s="557">
        <f t="shared" si="483"/>
        <v>0</v>
      </c>
      <c r="CB448" s="557">
        <f t="shared" si="483"/>
        <v>1</v>
      </c>
      <c r="CC448" s="557">
        <f t="shared" si="483"/>
        <v>0</v>
      </c>
      <c r="CD448" s="557">
        <f t="shared" si="483"/>
        <v>0</v>
      </c>
      <c r="CE448" s="557">
        <f t="shared" si="483"/>
        <v>247</v>
      </c>
      <c r="CF448" s="557">
        <f t="shared" si="483"/>
        <v>0</v>
      </c>
      <c r="CG448" s="557">
        <f t="shared" si="483"/>
        <v>247</v>
      </c>
      <c r="CH448" s="557">
        <f t="shared" si="483"/>
        <v>361</v>
      </c>
      <c r="CI448" s="557">
        <f t="shared" si="483"/>
        <v>0</v>
      </c>
      <c r="CJ448" s="557">
        <f t="shared" si="483"/>
        <v>0</v>
      </c>
      <c r="CK448" s="557"/>
      <c r="CL448" s="557"/>
      <c r="CM448" s="557"/>
      <c r="CN448" s="557"/>
      <c r="CO448" s="557"/>
      <c r="CP448" s="306">
        <f t="shared" si="462"/>
        <v>0</v>
      </c>
      <c r="CQ448" s="557"/>
      <c r="CR448" s="557"/>
      <c r="CS448" s="557"/>
      <c r="CT448" s="557"/>
      <c r="CU448" s="557"/>
      <c r="CV448" s="557"/>
      <c r="CW448" s="557"/>
      <c r="CX448" s="557"/>
      <c r="CY448" s="557"/>
      <c r="CZ448" s="79"/>
      <c r="DA448" s="79"/>
      <c r="DB448" s="188">
        <f t="shared" si="474"/>
        <v>0</v>
      </c>
      <c r="DC448" s="38">
        <f t="shared" si="475"/>
        <v>0</v>
      </c>
      <c r="DD448" s="79"/>
      <c r="DE448" s="79"/>
      <c r="DF448" s="79"/>
      <c r="DG448" s="188">
        <f t="shared" si="476"/>
        <v>0</v>
      </c>
      <c r="DH448" s="38">
        <f t="shared" si="477"/>
        <v>0</v>
      </c>
      <c r="DI448" s="79"/>
      <c r="DJ448" s="79"/>
      <c r="DK448" s="79"/>
      <c r="DL448" s="79"/>
      <c r="DM448" s="79"/>
      <c r="DN448" s="79"/>
      <c r="DO448" s="79"/>
      <c r="DP448" s="79"/>
      <c r="DQ448" s="79"/>
      <c r="DR448" s="79"/>
      <c r="DS448" s="79"/>
      <c r="DT448" s="79"/>
      <c r="DU448" s="79"/>
      <c r="DV448" s="79"/>
      <c r="DW448" s="79"/>
      <c r="DX448" s="79"/>
      <c r="DY448" s="79"/>
      <c r="DZ448" s="79"/>
      <c r="EA448" s="79"/>
      <c r="EB448" s="79"/>
      <c r="EC448" s="79"/>
      <c r="ED448" s="79"/>
      <c r="EE448" s="79"/>
      <c r="EF448" s="79"/>
      <c r="EG448" s="79"/>
      <c r="EH448" s="79"/>
      <c r="EI448" s="82"/>
      <c r="EJ448" s="82"/>
      <c r="EK448" s="82"/>
      <c r="EL448" s="82"/>
      <c r="EM448" s="82"/>
      <c r="EN448" s="82"/>
      <c r="EO448" s="82"/>
      <c r="EP448" s="82"/>
      <c r="EQ448" s="82"/>
      <c r="ER448" s="82"/>
      <c r="ES448" s="82"/>
      <c r="ET448" s="82"/>
      <c r="EU448" s="82"/>
      <c r="EV448" s="82"/>
      <c r="EW448" s="82"/>
      <c r="EX448" s="82"/>
      <c r="EY448" s="82"/>
      <c r="EZ448" s="82"/>
      <c r="FA448" s="82"/>
      <c r="FB448" s="82"/>
    </row>
    <row r="449" spans="2:158" s="69" customFormat="1" ht="12">
      <c r="B449" s="261"/>
      <c r="C449" s="77" t="s">
        <v>385</v>
      </c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2"/>
      <c r="P449" s="71"/>
      <c r="Q449" s="71"/>
      <c r="R449" s="71"/>
      <c r="S449" s="71"/>
      <c r="T449" s="71"/>
      <c r="U449" s="71"/>
      <c r="V449" s="71"/>
      <c r="W449" s="71"/>
      <c r="X449" s="71"/>
      <c r="Y449" s="73">
        <f>SUM(Y465,Y481,Y563,Y696,Y680)</f>
        <v>12703</v>
      </c>
      <c r="Z449" s="73">
        <f t="shared" ref="Z449:BP449" si="484">SUM(Z465,Z481,Z563,Z696,Z680)</f>
        <v>0</v>
      </c>
      <c r="AA449" s="73">
        <f t="shared" si="484"/>
        <v>0</v>
      </c>
      <c r="AB449" s="73">
        <f t="shared" si="484"/>
        <v>0</v>
      </c>
      <c r="AC449" s="73">
        <f t="shared" si="484"/>
        <v>0</v>
      </c>
      <c r="AD449" s="73">
        <f t="shared" si="484"/>
        <v>0</v>
      </c>
      <c r="AE449" s="73">
        <f t="shared" si="484"/>
        <v>0</v>
      </c>
      <c r="AF449" s="447">
        <f t="shared" si="480"/>
        <v>101253</v>
      </c>
      <c r="AG449" s="73">
        <f>SUM(AG465,AG481,AG563,AG696,AG680)</f>
        <v>1622</v>
      </c>
      <c r="AH449" s="73">
        <f t="shared" si="484"/>
        <v>112</v>
      </c>
      <c r="AI449" s="73">
        <f t="shared" si="484"/>
        <v>0</v>
      </c>
      <c r="AJ449" s="73">
        <f t="shared" si="484"/>
        <v>0</v>
      </c>
      <c r="AK449" s="73">
        <f t="shared" si="484"/>
        <v>125</v>
      </c>
      <c r="AL449" s="73">
        <f t="shared" si="484"/>
        <v>322</v>
      </c>
      <c r="AM449" s="73">
        <f t="shared" si="484"/>
        <v>39</v>
      </c>
      <c r="AN449" s="73">
        <f t="shared" si="484"/>
        <v>0</v>
      </c>
      <c r="AO449" s="73">
        <f t="shared" si="484"/>
        <v>85261</v>
      </c>
      <c r="AP449" s="73">
        <f t="shared" si="484"/>
        <v>15354</v>
      </c>
      <c r="AQ449" s="73">
        <f>SUM(AQ465,AQ481,AQ563,AQ696,AQ680)</f>
        <v>29497</v>
      </c>
      <c r="AR449" s="73">
        <f t="shared" si="484"/>
        <v>0</v>
      </c>
      <c r="AS449" s="447">
        <f t="shared" si="464"/>
        <v>87442</v>
      </c>
      <c r="AT449" s="450">
        <f t="shared" si="484"/>
        <v>0</v>
      </c>
      <c r="AU449" s="450">
        <f t="shared" si="484"/>
        <v>0</v>
      </c>
      <c r="AV449" s="73">
        <f t="shared" si="484"/>
        <v>0</v>
      </c>
      <c r="AW449" s="73">
        <f t="shared" si="484"/>
        <v>0</v>
      </c>
      <c r="AX449" s="73">
        <f t="shared" si="484"/>
        <v>0</v>
      </c>
      <c r="AY449" s="450">
        <f t="shared" si="484"/>
        <v>741</v>
      </c>
      <c r="AZ449" s="73">
        <f t="shared" si="484"/>
        <v>10</v>
      </c>
      <c r="BA449" s="450">
        <f t="shared" si="484"/>
        <v>1726</v>
      </c>
      <c r="BB449" s="447">
        <f t="shared" si="472"/>
        <v>2670</v>
      </c>
      <c r="BC449" s="73">
        <f t="shared" si="484"/>
        <v>260</v>
      </c>
      <c r="BD449" s="73">
        <f t="shared" si="484"/>
        <v>2131</v>
      </c>
      <c r="BE449" s="73">
        <f t="shared" si="484"/>
        <v>3</v>
      </c>
      <c r="BF449" s="73">
        <f t="shared" si="484"/>
        <v>279</v>
      </c>
      <c r="BG449" s="450">
        <f t="shared" si="484"/>
        <v>0</v>
      </c>
      <c r="BH449" s="450">
        <f t="shared" si="484"/>
        <v>307</v>
      </c>
      <c r="BI449" s="450">
        <f t="shared" si="484"/>
        <v>676</v>
      </c>
      <c r="BJ449" s="450">
        <f t="shared" si="484"/>
        <v>5741</v>
      </c>
      <c r="BK449" s="450">
        <f t="shared" si="484"/>
        <v>398</v>
      </c>
      <c r="BL449" s="450">
        <f t="shared" si="478"/>
        <v>1552</v>
      </c>
      <c r="BM449" s="73">
        <f t="shared" si="484"/>
        <v>112</v>
      </c>
      <c r="BN449" s="73">
        <f t="shared" si="484"/>
        <v>150</v>
      </c>
      <c r="BO449" s="73">
        <f t="shared" si="484"/>
        <v>0</v>
      </c>
      <c r="BP449" s="73">
        <f t="shared" si="484"/>
        <v>1290</v>
      </c>
      <c r="BQ449" s="462">
        <f t="shared" si="473"/>
        <v>65930</v>
      </c>
      <c r="BR449" s="73">
        <f t="shared" ref="BR449:CJ449" si="485">SUM(BR465,BR481,BR563,BR696,BR680)</f>
        <v>0</v>
      </c>
      <c r="BS449" s="73">
        <f t="shared" si="485"/>
        <v>0</v>
      </c>
      <c r="BT449" s="73">
        <f t="shared" si="485"/>
        <v>0</v>
      </c>
      <c r="BU449" s="73">
        <f t="shared" si="485"/>
        <v>0</v>
      </c>
      <c r="BV449" s="73">
        <f t="shared" si="485"/>
        <v>0</v>
      </c>
      <c r="BW449" s="73">
        <f t="shared" si="485"/>
        <v>0</v>
      </c>
      <c r="BX449" s="73">
        <f t="shared" si="485"/>
        <v>0</v>
      </c>
      <c r="BY449" s="73">
        <f t="shared" si="485"/>
        <v>0</v>
      </c>
      <c r="BZ449" s="73">
        <f t="shared" si="485"/>
        <v>0</v>
      </c>
      <c r="CA449" s="73">
        <f t="shared" si="485"/>
        <v>0</v>
      </c>
      <c r="CB449" s="73">
        <f t="shared" si="485"/>
        <v>0</v>
      </c>
      <c r="CC449" s="73">
        <f t="shared" si="485"/>
        <v>0</v>
      </c>
      <c r="CD449" s="73">
        <f t="shared" si="485"/>
        <v>0</v>
      </c>
      <c r="CE449" s="73">
        <f t="shared" si="485"/>
        <v>0</v>
      </c>
      <c r="CF449" s="73">
        <f t="shared" si="485"/>
        <v>0</v>
      </c>
      <c r="CG449" s="73">
        <f t="shared" si="485"/>
        <v>0</v>
      </c>
      <c r="CH449" s="73">
        <f t="shared" si="485"/>
        <v>0</v>
      </c>
      <c r="CI449" s="73">
        <f t="shared" si="485"/>
        <v>0</v>
      </c>
      <c r="CJ449" s="73">
        <f t="shared" si="485"/>
        <v>0</v>
      </c>
      <c r="CK449" s="168"/>
      <c r="CL449" s="168"/>
      <c r="CM449" s="168"/>
      <c r="CN449" s="168"/>
      <c r="CO449" s="168"/>
      <c r="CP449" s="571">
        <f t="shared" si="462"/>
        <v>0</v>
      </c>
      <c r="CQ449" s="168"/>
      <c r="CR449" s="168"/>
      <c r="CS449" s="168"/>
      <c r="CT449" s="168"/>
      <c r="CU449" s="168"/>
      <c r="CV449" s="168"/>
      <c r="CW449" s="168"/>
      <c r="CX449" s="168"/>
      <c r="CY449" s="168"/>
      <c r="CZ449" s="71"/>
      <c r="DA449" s="71"/>
      <c r="DB449" s="190">
        <f t="shared" si="474"/>
        <v>0</v>
      </c>
      <c r="DC449" s="71">
        <f t="shared" si="475"/>
        <v>0</v>
      </c>
      <c r="DD449" s="71"/>
      <c r="DE449" s="71"/>
      <c r="DF449" s="71"/>
      <c r="DG449" s="190">
        <f t="shared" si="476"/>
        <v>0</v>
      </c>
      <c r="DH449" s="71">
        <f t="shared" si="477"/>
        <v>0</v>
      </c>
      <c r="DI449" s="71"/>
      <c r="DJ449" s="71"/>
      <c r="DK449" s="71"/>
      <c r="DL449" s="71"/>
      <c r="DM449" s="71"/>
      <c r="DN449" s="71"/>
      <c r="DO449" s="71"/>
      <c r="DP449" s="71"/>
      <c r="DQ449" s="71"/>
      <c r="DR449" s="71"/>
      <c r="DS449" s="71"/>
      <c r="DT449" s="71"/>
      <c r="DU449" s="71"/>
      <c r="DV449" s="71"/>
      <c r="DW449" s="71"/>
      <c r="DX449" s="71"/>
      <c r="DY449" s="71"/>
      <c r="DZ449" s="71"/>
      <c r="EA449" s="71"/>
      <c r="EB449" s="71"/>
      <c r="EC449" s="71"/>
      <c r="ED449" s="71"/>
      <c r="EE449" s="71"/>
      <c r="EF449" s="71"/>
      <c r="EG449" s="71"/>
      <c r="EH449" s="71"/>
      <c r="EI449" s="74"/>
      <c r="EJ449" s="74"/>
      <c r="EK449" s="74"/>
      <c r="EL449" s="74"/>
      <c r="EM449" s="74"/>
      <c r="EN449" s="74"/>
      <c r="EO449" s="74"/>
      <c r="EP449" s="74"/>
      <c r="EQ449" s="74"/>
      <c r="ER449" s="74"/>
      <c r="ES449" s="74"/>
      <c r="ET449" s="74"/>
      <c r="EU449" s="74"/>
      <c r="EV449" s="74"/>
      <c r="EW449" s="74"/>
      <c r="EX449" s="74"/>
      <c r="EY449" s="74"/>
      <c r="EZ449" s="74"/>
      <c r="FA449" s="74"/>
      <c r="FB449" s="74"/>
    </row>
    <row r="450" spans="2:158" s="69" customFormat="1" ht="12">
      <c r="B450" s="261"/>
      <c r="C450" s="77" t="s">
        <v>386</v>
      </c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2"/>
      <c r="P450" s="71"/>
      <c r="Q450" s="71"/>
      <c r="R450" s="71"/>
      <c r="S450" s="71"/>
      <c r="T450" s="71"/>
      <c r="U450" s="71"/>
      <c r="V450" s="71"/>
      <c r="W450" s="71"/>
      <c r="X450" s="71"/>
      <c r="Y450" s="168">
        <f>SUM(Y466,Y482,Y564,Y697)</f>
        <v>4268</v>
      </c>
      <c r="Z450" s="73"/>
      <c r="AA450" s="73"/>
      <c r="AB450" s="73"/>
      <c r="AC450" s="73"/>
      <c r="AD450" s="73"/>
      <c r="AE450" s="73"/>
      <c r="AF450" s="447">
        <f t="shared" si="480"/>
        <v>101532</v>
      </c>
      <c r="AG450" s="168">
        <f t="shared" ref="AG450:AR450" si="486">SUM(AG466,AG482,AG564,AG697)</f>
        <v>406</v>
      </c>
      <c r="AH450" s="168">
        <f>SUM(AH466,AH482,AH564,AH697)</f>
        <v>4</v>
      </c>
      <c r="AI450" s="168">
        <f t="shared" si="486"/>
        <v>1</v>
      </c>
      <c r="AJ450" s="168">
        <f t="shared" si="486"/>
        <v>3</v>
      </c>
      <c r="AK450" s="168">
        <f t="shared" si="486"/>
        <v>607</v>
      </c>
      <c r="AL450" s="168">
        <f t="shared" si="486"/>
        <v>0</v>
      </c>
      <c r="AM450" s="168">
        <f t="shared" si="486"/>
        <v>0</v>
      </c>
      <c r="AN450" s="168">
        <f t="shared" si="486"/>
        <v>0</v>
      </c>
      <c r="AO450" s="168">
        <f t="shared" si="486"/>
        <v>93650</v>
      </c>
      <c r="AP450" s="168">
        <f t="shared" si="486"/>
        <v>25664</v>
      </c>
      <c r="AQ450" s="168">
        <f t="shared" si="486"/>
        <v>71144</v>
      </c>
      <c r="AR450" s="168">
        <f t="shared" si="486"/>
        <v>0</v>
      </c>
      <c r="AS450" s="447">
        <f t="shared" si="464"/>
        <v>94667</v>
      </c>
      <c r="AT450" s="462"/>
      <c r="AU450" s="450">
        <f>SUM(AV450:AX450)</f>
        <v>0</v>
      </c>
      <c r="AV450" s="168">
        <f t="shared" ref="AV450:BA451" si="487">SUM(AV466,AV482,AV564,AV697)</f>
        <v>0</v>
      </c>
      <c r="AW450" s="168">
        <f t="shared" si="487"/>
        <v>0</v>
      </c>
      <c r="AX450" s="168">
        <f t="shared" si="487"/>
        <v>0</v>
      </c>
      <c r="AY450" s="462">
        <f t="shared" si="487"/>
        <v>305</v>
      </c>
      <c r="AZ450" s="168">
        <f t="shared" si="487"/>
        <v>176</v>
      </c>
      <c r="BA450" s="462">
        <f t="shared" si="487"/>
        <v>202</v>
      </c>
      <c r="BB450" s="447">
        <f t="shared" si="472"/>
        <v>2109</v>
      </c>
      <c r="BC450" s="168">
        <f t="shared" ref="BC450:BK450" si="488">SUM(BC466,BC482,BC564,BC697)</f>
        <v>201</v>
      </c>
      <c r="BD450" s="168">
        <f t="shared" si="488"/>
        <v>1182</v>
      </c>
      <c r="BE450" s="168">
        <f t="shared" si="488"/>
        <v>0</v>
      </c>
      <c r="BF450" s="168">
        <f t="shared" si="488"/>
        <v>726</v>
      </c>
      <c r="BG450" s="462">
        <f t="shared" si="488"/>
        <v>0</v>
      </c>
      <c r="BH450" s="462">
        <f t="shared" si="488"/>
        <v>941</v>
      </c>
      <c r="BI450" s="462">
        <f t="shared" si="488"/>
        <v>36</v>
      </c>
      <c r="BJ450" s="462">
        <f t="shared" si="488"/>
        <v>1897</v>
      </c>
      <c r="BK450" s="462">
        <f t="shared" si="488"/>
        <v>0</v>
      </c>
      <c r="BL450" s="450">
        <f t="shared" si="478"/>
        <v>1375</v>
      </c>
      <c r="BM450" s="168">
        <f t="shared" ref="BM450:BP451" si="489">SUM(BM466,BM482,BM564,BM697)</f>
        <v>0</v>
      </c>
      <c r="BN450" s="168">
        <f t="shared" si="489"/>
        <v>0</v>
      </c>
      <c r="BO450" s="168">
        <f t="shared" si="489"/>
        <v>0</v>
      </c>
      <c r="BP450" s="168">
        <f t="shared" si="489"/>
        <v>1375</v>
      </c>
      <c r="BQ450" s="462">
        <f t="shared" si="473"/>
        <v>9535</v>
      </c>
      <c r="BR450" s="168">
        <f t="shared" ref="BR450:CJ450" si="490">SUM(BR466,BR482,BR564,BR697)</f>
        <v>0</v>
      </c>
      <c r="BS450" s="168">
        <f t="shared" si="490"/>
        <v>0</v>
      </c>
      <c r="BT450" s="168">
        <f t="shared" si="490"/>
        <v>0</v>
      </c>
      <c r="BU450" s="168">
        <f t="shared" si="490"/>
        <v>0</v>
      </c>
      <c r="BV450" s="168">
        <f t="shared" si="490"/>
        <v>0</v>
      </c>
      <c r="BW450" s="168">
        <f t="shared" si="490"/>
        <v>0</v>
      </c>
      <c r="BX450" s="168">
        <f t="shared" si="490"/>
        <v>0</v>
      </c>
      <c r="BY450" s="168">
        <f t="shared" si="490"/>
        <v>0</v>
      </c>
      <c r="BZ450" s="168">
        <f t="shared" si="490"/>
        <v>0</v>
      </c>
      <c r="CA450" s="168">
        <f t="shared" si="490"/>
        <v>0</v>
      </c>
      <c r="CB450" s="168">
        <f t="shared" si="490"/>
        <v>0</v>
      </c>
      <c r="CC450" s="168">
        <f t="shared" si="490"/>
        <v>0</v>
      </c>
      <c r="CD450" s="168">
        <f t="shared" si="490"/>
        <v>0</v>
      </c>
      <c r="CE450" s="168">
        <f t="shared" si="490"/>
        <v>0</v>
      </c>
      <c r="CF450" s="168">
        <f t="shared" si="490"/>
        <v>0</v>
      </c>
      <c r="CG450" s="168">
        <f t="shared" si="490"/>
        <v>0</v>
      </c>
      <c r="CH450" s="168">
        <f t="shared" si="490"/>
        <v>0</v>
      </c>
      <c r="CI450" s="168">
        <f t="shared" si="490"/>
        <v>0</v>
      </c>
      <c r="CJ450" s="168">
        <f t="shared" si="490"/>
        <v>0</v>
      </c>
      <c r="CK450" s="168"/>
      <c r="CL450" s="168"/>
      <c r="CM450" s="168"/>
      <c r="CN450" s="168"/>
      <c r="CO450" s="168"/>
      <c r="CP450" s="571">
        <f t="shared" si="462"/>
        <v>0</v>
      </c>
      <c r="CQ450" s="168"/>
      <c r="CR450" s="168"/>
      <c r="CS450" s="168"/>
      <c r="CT450" s="168"/>
      <c r="CU450" s="168"/>
      <c r="CV450" s="168"/>
      <c r="CW450" s="168"/>
      <c r="CX450" s="168"/>
      <c r="CY450" s="168"/>
      <c r="CZ450" s="71"/>
      <c r="DA450" s="71"/>
      <c r="DB450" s="190">
        <f t="shared" si="474"/>
        <v>0</v>
      </c>
      <c r="DC450" s="71">
        <f t="shared" si="475"/>
        <v>0</v>
      </c>
      <c r="DD450" s="71"/>
      <c r="DE450" s="71"/>
      <c r="DF450" s="71"/>
      <c r="DG450" s="190">
        <f t="shared" si="476"/>
        <v>0</v>
      </c>
      <c r="DH450" s="71">
        <f t="shared" si="477"/>
        <v>0</v>
      </c>
      <c r="DI450" s="71"/>
      <c r="DJ450" s="71"/>
      <c r="DK450" s="71"/>
      <c r="DL450" s="71"/>
      <c r="DM450" s="71"/>
      <c r="DN450" s="71"/>
      <c r="DO450" s="71"/>
      <c r="DP450" s="71"/>
      <c r="DQ450" s="71"/>
      <c r="DR450" s="71"/>
      <c r="DS450" s="71"/>
      <c r="DT450" s="71"/>
      <c r="DU450" s="71"/>
      <c r="DV450" s="71"/>
      <c r="DW450" s="71"/>
      <c r="DX450" s="71"/>
      <c r="DY450" s="71"/>
      <c r="DZ450" s="71"/>
      <c r="EA450" s="71"/>
      <c r="EB450" s="71"/>
      <c r="EC450" s="71"/>
      <c r="ED450" s="71"/>
      <c r="EE450" s="71"/>
      <c r="EF450" s="71"/>
      <c r="EG450" s="71"/>
      <c r="EH450" s="71"/>
      <c r="EI450" s="74"/>
      <c r="EJ450" s="74"/>
      <c r="EK450" s="74"/>
      <c r="EL450" s="74"/>
      <c r="EM450" s="74"/>
      <c r="EN450" s="74"/>
      <c r="EO450" s="74"/>
      <c r="EP450" s="74"/>
      <c r="EQ450" s="74"/>
      <c r="ER450" s="74"/>
      <c r="ES450" s="74"/>
      <c r="ET450" s="74"/>
      <c r="EU450" s="74"/>
      <c r="EV450" s="74"/>
      <c r="EW450" s="74"/>
      <c r="EX450" s="74"/>
      <c r="EY450" s="74"/>
      <c r="EZ450" s="74"/>
      <c r="FA450" s="74"/>
      <c r="FB450" s="74"/>
    </row>
    <row r="451" spans="2:158" s="69" customFormat="1" ht="12">
      <c r="B451" s="261"/>
      <c r="C451" s="77" t="s">
        <v>387</v>
      </c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2"/>
      <c r="P451" s="71"/>
      <c r="Q451" s="71"/>
      <c r="R451" s="71"/>
      <c r="S451" s="71"/>
      <c r="T451" s="71"/>
      <c r="U451" s="71"/>
      <c r="V451" s="71"/>
      <c r="W451" s="71"/>
      <c r="X451" s="71"/>
      <c r="Y451" s="73">
        <f>SUM(Y467,Y483,Y565,Y698)</f>
        <v>7100</v>
      </c>
      <c r="Z451" s="73"/>
      <c r="AA451" s="73"/>
      <c r="AB451" s="73"/>
      <c r="AC451" s="73"/>
      <c r="AD451" s="73"/>
      <c r="AE451" s="73"/>
      <c r="AF451" s="447">
        <f t="shared" si="480"/>
        <v>44040</v>
      </c>
      <c r="AG451" s="73">
        <f t="shared" ref="AG451:AR451" si="491">SUM(AG467,AG483,AG565,AG698)</f>
        <v>2317</v>
      </c>
      <c r="AH451" s="73">
        <f t="shared" si="491"/>
        <v>102</v>
      </c>
      <c r="AI451" s="73">
        <f t="shared" si="491"/>
        <v>76</v>
      </c>
      <c r="AJ451" s="73">
        <f t="shared" si="491"/>
        <v>2</v>
      </c>
      <c r="AK451" s="73">
        <f t="shared" si="491"/>
        <v>314</v>
      </c>
      <c r="AL451" s="73">
        <f t="shared" si="491"/>
        <v>0</v>
      </c>
      <c r="AM451" s="73">
        <f t="shared" si="491"/>
        <v>0</v>
      </c>
      <c r="AN451" s="73">
        <f t="shared" si="491"/>
        <v>0</v>
      </c>
      <c r="AO451" s="73">
        <f t="shared" si="491"/>
        <v>33161</v>
      </c>
      <c r="AP451" s="73">
        <f t="shared" si="491"/>
        <v>5471</v>
      </c>
      <c r="AQ451" s="73">
        <f t="shared" si="491"/>
        <v>30627</v>
      </c>
      <c r="AR451" s="73">
        <f t="shared" si="491"/>
        <v>0</v>
      </c>
      <c r="AS451" s="447">
        <f t="shared" si="464"/>
        <v>35894</v>
      </c>
      <c r="AT451" s="462"/>
      <c r="AU451" s="450">
        <f>SUM(AV451:AX451)</f>
        <v>0</v>
      </c>
      <c r="AV451" s="73">
        <f t="shared" si="487"/>
        <v>0</v>
      </c>
      <c r="AW451" s="73">
        <f t="shared" si="487"/>
        <v>0</v>
      </c>
      <c r="AX451" s="73">
        <f t="shared" si="487"/>
        <v>0</v>
      </c>
      <c r="AY451" s="450">
        <f t="shared" si="487"/>
        <v>580</v>
      </c>
      <c r="AZ451" s="73">
        <f t="shared" si="487"/>
        <v>29</v>
      </c>
      <c r="BA451" s="450">
        <f t="shared" si="487"/>
        <v>1528</v>
      </c>
      <c r="BB451" s="447">
        <f t="shared" si="472"/>
        <v>1709</v>
      </c>
      <c r="BC451" s="73">
        <f t="shared" ref="BC451:BK451" si="492">SUM(BC467,BC483,BC565,BC698)</f>
        <v>0</v>
      </c>
      <c r="BD451" s="73">
        <f t="shared" si="492"/>
        <v>1639</v>
      </c>
      <c r="BE451" s="73">
        <f t="shared" si="492"/>
        <v>1395</v>
      </c>
      <c r="BF451" s="73">
        <f t="shared" si="492"/>
        <v>70</v>
      </c>
      <c r="BG451" s="450">
        <f t="shared" si="492"/>
        <v>12</v>
      </c>
      <c r="BH451" s="450">
        <f t="shared" si="492"/>
        <v>708</v>
      </c>
      <c r="BI451" s="450">
        <f t="shared" si="492"/>
        <v>126</v>
      </c>
      <c r="BJ451" s="450">
        <f t="shared" si="492"/>
        <v>2481</v>
      </c>
      <c r="BK451" s="450">
        <f t="shared" si="492"/>
        <v>0</v>
      </c>
      <c r="BL451" s="450">
        <f t="shared" si="478"/>
        <v>1002</v>
      </c>
      <c r="BM451" s="73">
        <f t="shared" si="489"/>
        <v>0</v>
      </c>
      <c r="BN451" s="73">
        <f t="shared" si="489"/>
        <v>0</v>
      </c>
      <c r="BO451" s="73">
        <f t="shared" si="489"/>
        <v>0</v>
      </c>
      <c r="BP451" s="73">
        <f t="shared" si="489"/>
        <v>1002</v>
      </c>
      <c r="BQ451" s="462">
        <f t="shared" si="473"/>
        <v>10255</v>
      </c>
      <c r="BR451" s="73">
        <f t="shared" ref="BR451:CJ451" si="493">SUM(BR467,BR483,BR565,BR698)</f>
        <v>0</v>
      </c>
      <c r="BS451" s="73">
        <f t="shared" si="493"/>
        <v>0</v>
      </c>
      <c r="BT451" s="73">
        <f t="shared" si="493"/>
        <v>0</v>
      </c>
      <c r="BU451" s="73">
        <f t="shared" si="493"/>
        <v>0</v>
      </c>
      <c r="BV451" s="73">
        <f t="shared" si="493"/>
        <v>0</v>
      </c>
      <c r="BW451" s="73">
        <f t="shared" si="493"/>
        <v>0</v>
      </c>
      <c r="BX451" s="73">
        <f t="shared" si="493"/>
        <v>0</v>
      </c>
      <c r="BY451" s="73">
        <f t="shared" si="493"/>
        <v>0</v>
      </c>
      <c r="BZ451" s="73">
        <f t="shared" si="493"/>
        <v>0</v>
      </c>
      <c r="CA451" s="73">
        <f t="shared" si="493"/>
        <v>0</v>
      </c>
      <c r="CB451" s="73">
        <f t="shared" si="493"/>
        <v>0</v>
      </c>
      <c r="CC451" s="73">
        <f t="shared" si="493"/>
        <v>0</v>
      </c>
      <c r="CD451" s="73">
        <f t="shared" si="493"/>
        <v>0</v>
      </c>
      <c r="CE451" s="73">
        <f t="shared" si="493"/>
        <v>0</v>
      </c>
      <c r="CF451" s="73">
        <f t="shared" si="493"/>
        <v>0</v>
      </c>
      <c r="CG451" s="73">
        <f t="shared" si="493"/>
        <v>0</v>
      </c>
      <c r="CH451" s="73">
        <f t="shared" si="493"/>
        <v>0</v>
      </c>
      <c r="CI451" s="73">
        <f t="shared" si="493"/>
        <v>0</v>
      </c>
      <c r="CJ451" s="73">
        <f t="shared" si="493"/>
        <v>0</v>
      </c>
      <c r="CK451" s="168"/>
      <c r="CL451" s="168"/>
      <c r="CM451" s="168"/>
      <c r="CN451" s="168"/>
      <c r="CO451" s="168"/>
      <c r="CP451" s="571">
        <f t="shared" si="462"/>
        <v>0</v>
      </c>
      <c r="CQ451" s="168"/>
      <c r="CR451" s="168"/>
      <c r="CS451" s="168"/>
      <c r="CT451" s="168"/>
      <c r="CU451" s="168"/>
      <c r="CV451" s="168"/>
      <c r="CW451" s="168"/>
      <c r="CX451" s="168"/>
      <c r="CY451" s="168"/>
      <c r="CZ451" s="71"/>
      <c r="DA451" s="71"/>
      <c r="DB451" s="190">
        <f t="shared" si="474"/>
        <v>0</v>
      </c>
      <c r="DC451" s="71">
        <f t="shared" si="475"/>
        <v>0</v>
      </c>
      <c r="DD451" s="71"/>
      <c r="DE451" s="71"/>
      <c r="DF451" s="71"/>
      <c r="DG451" s="190">
        <f t="shared" si="476"/>
        <v>0</v>
      </c>
      <c r="DH451" s="71">
        <f t="shared" si="477"/>
        <v>0</v>
      </c>
      <c r="DI451" s="71"/>
      <c r="DJ451" s="71"/>
      <c r="DK451" s="71"/>
      <c r="DL451" s="71"/>
      <c r="DM451" s="71"/>
      <c r="DN451" s="71"/>
      <c r="DO451" s="71"/>
      <c r="DP451" s="71"/>
      <c r="DQ451" s="71"/>
      <c r="DR451" s="71"/>
      <c r="DS451" s="71"/>
      <c r="DT451" s="71"/>
      <c r="DU451" s="71"/>
      <c r="DV451" s="71"/>
      <c r="DW451" s="71"/>
      <c r="DX451" s="71"/>
      <c r="DY451" s="71"/>
      <c r="DZ451" s="71"/>
      <c r="EA451" s="71"/>
      <c r="EB451" s="71"/>
      <c r="EC451" s="71"/>
      <c r="ED451" s="71"/>
      <c r="EE451" s="71"/>
      <c r="EF451" s="71"/>
      <c r="EG451" s="71"/>
      <c r="EH451" s="71"/>
      <c r="EI451" s="74"/>
      <c r="EJ451" s="74"/>
      <c r="EK451" s="74"/>
      <c r="EL451" s="74"/>
      <c r="EM451" s="74"/>
      <c r="EN451" s="74"/>
      <c r="EO451" s="74"/>
      <c r="EP451" s="74"/>
      <c r="EQ451" s="74"/>
      <c r="ER451" s="74"/>
      <c r="ES451" s="74"/>
      <c r="ET451" s="74"/>
      <c r="EU451" s="74"/>
      <c r="EV451" s="74"/>
      <c r="EW451" s="74"/>
      <c r="EX451" s="74"/>
      <c r="EY451" s="74"/>
      <c r="EZ451" s="74"/>
      <c r="FA451" s="74"/>
      <c r="FB451" s="74"/>
    </row>
    <row r="452" spans="2:158" s="69" customFormat="1" ht="12">
      <c r="B452" s="261"/>
      <c r="C452" s="77" t="s">
        <v>388</v>
      </c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2"/>
      <c r="P452" s="71"/>
      <c r="Q452" s="71"/>
      <c r="R452" s="71"/>
      <c r="S452" s="71"/>
      <c r="T452" s="71"/>
      <c r="U452" s="71"/>
      <c r="V452" s="71"/>
      <c r="W452" s="71"/>
      <c r="X452" s="71"/>
      <c r="Y452" s="73">
        <f>SUM(Y468,Y484,Y566,Y699)</f>
        <v>13922</v>
      </c>
      <c r="Z452" s="73"/>
      <c r="AA452" s="73"/>
      <c r="AB452" s="73"/>
      <c r="AC452" s="73"/>
      <c r="AD452" s="73"/>
      <c r="AE452" s="73"/>
      <c r="AF452" s="447">
        <f t="shared" si="480"/>
        <v>91613</v>
      </c>
      <c r="AG452" s="73">
        <f>SUM(AG468,AG484,AG566,AG699)</f>
        <v>1834</v>
      </c>
      <c r="AH452" s="73">
        <f t="shared" ref="AH452:AR452" si="494">SUM(AH468,AH484,AH566,AH699)</f>
        <v>70</v>
      </c>
      <c r="AI452" s="73">
        <f t="shared" si="494"/>
        <v>30</v>
      </c>
      <c r="AJ452" s="73">
        <f t="shared" si="494"/>
        <v>40</v>
      </c>
      <c r="AK452" s="73">
        <f t="shared" si="494"/>
        <v>621</v>
      </c>
      <c r="AL452" s="73">
        <f>SUM(AL468,AL484,AL566,AL699)</f>
        <v>0</v>
      </c>
      <c r="AM452" s="73">
        <f t="shared" si="494"/>
        <v>0</v>
      </c>
      <c r="AN452" s="73">
        <f t="shared" si="494"/>
        <v>0</v>
      </c>
      <c r="AO452" s="73">
        <f t="shared" si="494"/>
        <v>75058</v>
      </c>
      <c r="AP452" s="73">
        <f t="shared" si="494"/>
        <v>16555</v>
      </c>
      <c r="AQ452" s="73">
        <f t="shared" si="494"/>
        <v>62236</v>
      </c>
      <c r="AR452" s="73">
        <f t="shared" si="494"/>
        <v>0</v>
      </c>
      <c r="AS452" s="447">
        <f t="shared" si="464"/>
        <v>77583</v>
      </c>
      <c r="AT452" s="462"/>
      <c r="AU452" s="450">
        <f t="shared" ref="AU452:BP452" si="495">SUM(AU468,AU484,AU566,AU699)</f>
        <v>0</v>
      </c>
      <c r="AV452" s="73">
        <f t="shared" si="495"/>
        <v>0</v>
      </c>
      <c r="AW452" s="73">
        <f t="shared" si="495"/>
        <v>0</v>
      </c>
      <c r="AX452" s="73">
        <f t="shared" si="495"/>
        <v>0</v>
      </c>
      <c r="AY452" s="450">
        <f t="shared" si="495"/>
        <v>953</v>
      </c>
      <c r="AZ452" s="73">
        <f t="shared" si="495"/>
        <v>139</v>
      </c>
      <c r="BA452" s="450">
        <f t="shared" si="495"/>
        <v>1170</v>
      </c>
      <c r="BB452" s="447">
        <f t="shared" si="472"/>
        <v>2170</v>
      </c>
      <c r="BC452" s="73">
        <f t="shared" si="495"/>
        <v>1170</v>
      </c>
      <c r="BD452" s="73">
        <f t="shared" si="495"/>
        <v>779</v>
      </c>
      <c r="BE452" s="73">
        <f t="shared" si="495"/>
        <v>0</v>
      </c>
      <c r="BF452" s="73">
        <f t="shared" si="495"/>
        <v>221</v>
      </c>
      <c r="BG452" s="450">
        <f t="shared" si="495"/>
        <v>0</v>
      </c>
      <c r="BH452" s="450">
        <f t="shared" si="495"/>
        <v>1224</v>
      </c>
      <c r="BI452" s="450">
        <f t="shared" si="495"/>
        <v>0</v>
      </c>
      <c r="BJ452" s="450">
        <f t="shared" si="495"/>
        <v>5957</v>
      </c>
      <c r="BK452" s="450">
        <f t="shared" si="495"/>
        <v>896</v>
      </c>
      <c r="BL452" s="450">
        <f t="shared" si="478"/>
        <v>1660</v>
      </c>
      <c r="BM452" s="73">
        <f t="shared" si="495"/>
        <v>21</v>
      </c>
      <c r="BN452" s="73">
        <f t="shared" si="495"/>
        <v>0</v>
      </c>
      <c r="BO452" s="73">
        <f t="shared" si="495"/>
        <v>0</v>
      </c>
      <c r="BP452" s="73">
        <f t="shared" si="495"/>
        <v>1639</v>
      </c>
      <c r="BQ452" s="462">
        <f t="shared" ref="BQ452:BQ465" si="496">SUM(AT452,AU452,AY452,BA452,BB452,BG452,BH452,BI452,BJ452,BK452,BL452)</f>
        <v>14030</v>
      </c>
      <c r="BR452" s="73">
        <f t="shared" ref="BR452:CJ452" si="497">SUM(BR468,BR484,BR566,BR699)</f>
        <v>310</v>
      </c>
      <c r="BS452" s="73">
        <f t="shared" si="497"/>
        <v>0</v>
      </c>
      <c r="BT452" s="73">
        <f t="shared" si="497"/>
        <v>27</v>
      </c>
      <c r="BU452" s="73">
        <f t="shared" si="497"/>
        <v>0</v>
      </c>
      <c r="BV452" s="73">
        <f t="shared" si="497"/>
        <v>0</v>
      </c>
      <c r="BW452" s="73">
        <f t="shared" si="497"/>
        <v>0</v>
      </c>
      <c r="BX452" s="73">
        <f t="shared" si="497"/>
        <v>0</v>
      </c>
      <c r="BY452" s="73">
        <f t="shared" si="497"/>
        <v>0</v>
      </c>
      <c r="BZ452" s="73">
        <f t="shared" si="497"/>
        <v>36</v>
      </c>
      <c r="CA452" s="73">
        <f t="shared" si="497"/>
        <v>0</v>
      </c>
      <c r="CB452" s="73">
        <f t="shared" si="497"/>
        <v>0</v>
      </c>
      <c r="CC452" s="73">
        <f t="shared" si="497"/>
        <v>0</v>
      </c>
      <c r="CD452" s="73">
        <f t="shared" si="497"/>
        <v>0</v>
      </c>
      <c r="CE452" s="73">
        <f t="shared" si="497"/>
        <v>247</v>
      </c>
      <c r="CF452" s="73">
        <f t="shared" si="497"/>
        <v>0</v>
      </c>
      <c r="CG452" s="73">
        <f t="shared" si="497"/>
        <v>247</v>
      </c>
      <c r="CH452" s="73">
        <f t="shared" si="497"/>
        <v>310</v>
      </c>
      <c r="CI452" s="73">
        <f t="shared" si="497"/>
        <v>0</v>
      </c>
      <c r="CJ452" s="73">
        <f t="shared" si="497"/>
        <v>0</v>
      </c>
      <c r="CK452" s="168"/>
      <c r="CL452" s="168"/>
      <c r="CM452" s="168"/>
      <c r="CN452" s="168"/>
      <c r="CO452" s="168"/>
      <c r="CP452" s="571">
        <f t="shared" si="462"/>
        <v>0</v>
      </c>
      <c r="CQ452" s="168"/>
      <c r="CR452" s="168"/>
      <c r="CS452" s="168"/>
      <c r="CT452" s="168"/>
      <c r="CU452" s="168"/>
      <c r="CV452" s="168"/>
      <c r="CW452" s="168"/>
      <c r="CX452" s="168"/>
      <c r="CY452" s="168"/>
      <c r="CZ452" s="71"/>
      <c r="DA452" s="71"/>
      <c r="DB452" s="190">
        <f t="shared" si="474"/>
        <v>0</v>
      </c>
      <c r="DC452" s="71">
        <f t="shared" si="475"/>
        <v>0</v>
      </c>
      <c r="DD452" s="71"/>
      <c r="DE452" s="71"/>
      <c r="DF452" s="71"/>
      <c r="DG452" s="190">
        <f t="shared" si="476"/>
        <v>0</v>
      </c>
      <c r="DH452" s="71">
        <f t="shared" si="477"/>
        <v>0</v>
      </c>
      <c r="DI452" s="71"/>
      <c r="DJ452" s="71"/>
      <c r="DK452" s="71"/>
      <c r="DL452" s="71"/>
      <c r="DM452" s="71"/>
      <c r="DN452" s="71"/>
      <c r="DO452" s="71"/>
      <c r="DP452" s="71"/>
      <c r="DQ452" s="71"/>
      <c r="DR452" s="71"/>
      <c r="DS452" s="71"/>
      <c r="DT452" s="71"/>
      <c r="DU452" s="71"/>
      <c r="DV452" s="71"/>
      <c r="DW452" s="71"/>
      <c r="DX452" s="71"/>
      <c r="DY452" s="71"/>
      <c r="DZ452" s="71"/>
      <c r="EA452" s="71"/>
      <c r="EB452" s="71"/>
      <c r="EC452" s="71"/>
      <c r="ED452" s="71"/>
      <c r="EE452" s="71"/>
      <c r="EF452" s="71"/>
      <c r="EG452" s="71"/>
      <c r="EH452" s="71"/>
      <c r="EI452" s="74"/>
      <c r="EJ452" s="74"/>
      <c r="EK452" s="74"/>
      <c r="EL452" s="74"/>
      <c r="EM452" s="74"/>
      <c r="EN452" s="74"/>
      <c r="EO452" s="74"/>
      <c r="EP452" s="74"/>
      <c r="EQ452" s="74"/>
      <c r="ER452" s="74"/>
      <c r="ES452" s="74"/>
      <c r="ET452" s="74"/>
      <c r="EU452" s="74"/>
      <c r="EV452" s="74"/>
      <c r="EW452" s="74"/>
      <c r="EX452" s="74"/>
      <c r="EY452" s="74"/>
      <c r="EZ452" s="74"/>
      <c r="FA452" s="74"/>
      <c r="FB452" s="74"/>
    </row>
    <row r="453" spans="2:158" s="69" customFormat="1" ht="12">
      <c r="B453" s="261"/>
      <c r="C453" s="77" t="s">
        <v>389</v>
      </c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2"/>
      <c r="P453" s="71"/>
      <c r="Q453" s="71"/>
      <c r="R453" s="71"/>
      <c r="S453" s="71"/>
      <c r="T453" s="71"/>
      <c r="U453" s="71"/>
      <c r="V453" s="71"/>
      <c r="W453" s="71"/>
      <c r="X453" s="71"/>
      <c r="Y453" s="73">
        <f>SUM(Y469,Y485,Y567,Y700)</f>
        <v>9509</v>
      </c>
      <c r="Z453" s="73"/>
      <c r="AA453" s="73"/>
      <c r="AB453" s="73"/>
      <c r="AC453" s="73"/>
      <c r="AD453" s="73"/>
      <c r="AE453" s="73"/>
      <c r="AF453" s="447">
        <f t="shared" si="480"/>
        <v>59613</v>
      </c>
      <c r="AG453" s="73">
        <f t="shared" ref="AG453:AP453" si="498">SUM(AG469,AG485,AG567,AG700)</f>
        <v>4179</v>
      </c>
      <c r="AH453" s="73">
        <f t="shared" si="498"/>
        <v>35</v>
      </c>
      <c r="AI453" s="73">
        <f t="shared" si="498"/>
        <v>35</v>
      </c>
      <c r="AJ453" s="73">
        <f t="shared" si="498"/>
        <v>0</v>
      </c>
      <c r="AK453" s="73">
        <f t="shared" si="498"/>
        <v>180</v>
      </c>
      <c r="AL453" s="73">
        <f t="shared" si="498"/>
        <v>640</v>
      </c>
      <c r="AM453" s="73">
        <f t="shared" si="498"/>
        <v>354</v>
      </c>
      <c r="AN453" s="73">
        <f t="shared" si="498"/>
        <v>0</v>
      </c>
      <c r="AO453" s="73">
        <f t="shared" si="498"/>
        <v>44433</v>
      </c>
      <c r="AP453" s="73">
        <f t="shared" si="498"/>
        <v>10069</v>
      </c>
      <c r="AQ453" s="73">
        <f>SUM(AQ469,AQ485,AQ567,AQ700)</f>
        <v>40734</v>
      </c>
      <c r="AR453" s="73">
        <f>SUM(AR469,AR485,AR567,AR700)</f>
        <v>0</v>
      </c>
      <c r="AS453" s="447">
        <f t="shared" si="464"/>
        <v>49467</v>
      </c>
      <c r="AT453" s="450">
        <f>SUM(AT469,AT485,AT567,AT700)</f>
        <v>0</v>
      </c>
      <c r="AU453" s="450">
        <f>SUM(AV453:AX453)</f>
        <v>9</v>
      </c>
      <c r="AV453" s="73">
        <f t="shared" ref="AV453:BA454" si="499">SUM(AV469,AV485,AV567,AV700)</f>
        <v>0</v>
      </c>
      <c r="AW453" s="73">
        <f t="shared" si="499"/>
        <v>0</v>
      </c>
      <c r="AX453" s="73">
        <f t="shared" si="499"/>
        <v>9</v>
      </c>
      <c r="AY453" s="450">
        <f t="shared" si="499"/>
        <v>733</v>
      </c>
      <c r="AZ453" s="73">
        <f t="shared" si="499"/>
        <v>202</v>
      </c>
      <c r="BA453" s="450">
        <f t="shared" si="499"/>
        <v>930</v>
      </c>
      <c r="BB453" s="447">
        <f t="shared" si="472"/>
        <v>2235</v>
      </c>
      <c r="BC453" s="73">
        <f t="shared" ref="BC453:BK453" si="500">SUM(BC469,BC485,BC567,BC700)</f>
        <v>434</v>
      </c>
      <c r="BD453" s="73">
        <f t="shared" si="500"/>
        <v>1728</v>
      </c>
      <c r="BE453" s="73">
        <f t="shared" si="500"/>
        <v>1339</v>
      </c>
      <c r="BF453" s="73">
        <f t="shared" si="500"/>
        <v>73</v>
      </c>
      <c r="BG453" s="450">
        <f t="shared" si="500"/>
        <v>3</v>
      </c>
      <c r="BH453" s="450">
        <f t="shared" si="500"/>
        <v>1092</v>
      </c>
      <c r="BI453" s="450">
        <f t="shared" si="500"/>
        <v>222</v>
      </c>
      <c r="BJ453" s="450">
        <f t="shared" si="500"/>
        <v>4219</v>
      </c>
      <c r="BK453" s="450">
        <f t="shared" si="500"/>
        <v>4</v>
      </c>
      <c r="BL453" s="450">
        <f t="shared" si="478"/>
        <v>699</v>
      </c>
      <c r="BM453" s="73">
        <f t="shared" ref="BM453:BP454" si="501">SUM(BM469,BM485,BM567,BM700)</f>
        <v>0</v>
      </c>
      <c r="BN453" s="73">
        <f t="shared" si="501"/>
        <v>0</v>
      </c>
      <c r="BO453" s="73">
        <f t="shared" si="501"/>
        <v>0</v>
      </c>
      <c r="BP453" s="73">
        <f t="shared" si="501"/>
        <v>699</v>
      </c>
      <c r="BQ453" s="462">
        <f t="shared" si="496"/>
        <v>10146</v>
      </c>
      <c r="BR453" s="73">
        <f t="shared" ref="BR453:CJ453" si="502">SUM(BR469,BR485,BR567,BR700)</f>
        <v>50</v>
      </c>
      <c r="BS453" s="73">
        <f t="shared" si="502"/>
        <v>0</v>
      </c>
      <c r="BT453" s="73">
        <f t="shared" si="502"/>
        <v>50</v>
      </c>
      <c r="BU453" s="73">
        <f t="shared" si="502"/>
        <v>0</v>
      </c>
      <c r="BV453" s="73">
        <f t="shared" si="502"/>
        <v>0</v>
      </c>
      <c r="BW453" s="73">
        <f t="shared" si="502"/>
        <v>0</v>
      </c>
      <c r="BX453" s="73">
        <f t="shared" si="502"/>
        <v>0</v>
      </c>
      <c r="BY453" s="73">
        <f t="shared" si="502"/>
        <v>0</v>
      </c>
      <c r="BZ453" s="73">
        <f t="shared" si="502"/>
        <v>0</v>
      </c>
      <c r="CA453" s="73">
        <f t="shared" si="502"/>
        <v>0</v>
      </c>
      <c r="CB453" s="73">
        <f t="shared" si="502"/>
        <v>0</v>
      </c>
      <c r="CC453" s="73">
        <f t="shared" si="502"/>
        <v>0</v>
      </c>
      <c r="CD453" s="73">
        <f t="shared" si="502"/>
        <v>0</v>
      </c>
      <c r="CE453" s="73">
        <f t="shared" si="502"/>
        <v>0</v>
      </c>
      <c r="CF453" s="73">
        <f t="shared" si="502"/>
        <v>0</v>
      </c>
      <c r="CG453" s="73">
        <f t="shared" si="502"/>
        <v>0</v>
      </c>
      <c r="CH453" s="73">
        <f t="shared" si="502"/>
        <v>50</v>
      </c>
      <c r="CI453" s="73">
        <f t="shared" si="502"/>
        <v>0</v>
      </c>
      <c r="CJ453" s="73">
        <f t="shared" si="502"/>
        <v>0</v>
      </c>
      <c r="CK453" s="168"/>
      <c r="CL453" s="168"/>
      <c r="CM453" s="168"/>
      <c r="CN453" s="168"/>
      <c r="CO453" s="168"/>
      <c r="CP453" s="571">
        <f t="shared" si="462"/>
        <v>0</v>
      </c>
      <c r="CQ453" s="168"/>
      <c r="CR453" s="168"/>
      <c r="CS453" s="168"/>
      <c r="CT453" s="168"/>
      <c r="CU453" s="168"/>
      <c r="CV453" s="168"/>
      <c r="CW453" s="168"/>
      <c r="CX453" s="168"/>
      <c r="CY453" s="168"/>
      <c r="CZ453" s="71"/>
      <c r="DA453" s="71"/>
      <c r="DB453" s="190">
        <f t="shared" si="474"/>
        <v>0</v>
      </c>
      <c r="DC453" s="71">
        <f t="shared" si="475"/>
        <v>0</v>
      </c>
      <c r="DD453" s="71"/>
      <c r="DE453" s="71"/>
      <c r="DF453" s="71"/>
      <c r="DG453" s="190">
        <f t="shared" si="476"/>
        <v>0</v>
      </c>
      <c r="DH453" s="71">
        <f t="shared" si="477"/>
        <v>0</v>
      </c>
      <c r="DI453" s="71"/>
      <c r="DJ453" s="71"/>
      <c r="DK453" s="71"/>
      <c r="DL453" s="71"/>
      <c r="DM453" s="71"/>
      <c r="DN453" s="71"/>
      <c r="DO453" s="71"/>
      <c r="DP453" s="71"/>
      <c r="DQ453" s="71"/>
      <c r="DR453" s="71"/>
      <c r="DS453" s="71"/>
      <c r="DT453" s="71"/>
      <c r="DU453" s="71"/>
      <c r="DV453" s="71"/>
      <c r="DW453" s="71"/>
      <c r="DX453" s="71"/>
      <c r="DY453" s="71"/>
      <c r="DZ453" s="71"/>
      <c r="EA453" s="71"/>
      <c r="EB453" s="71"/>
      <c r="EC453" s="71"/>
      <c r="ED453" s="71"/>
      <c r="EE453" s="71"/>
      <c r="EF453" s="71"/>
      <c r="EG453" s="71"/>
      <c r="EH453" s="71"/>
      <c r="EI453" s="74"/>
      <c r="EJ453" s="74"/>
      <c r="EK453" s="74"/>
      <c r="EL453" s="74"/>
      <c r="EM453" s="74"/>
      <c r="EN453" s="74"/>
      <c r="EO453" s="74"/>
      <c r="EP453" s="74"/>
      <c r="EQ453" s="74"/>
      <c r="ER453" s="74"/>
      <c r="ES453" s="74"/>
      <c r="ET453" s="74"/>
      <c r="EU453" s="74"/>
      <c r="EV453" s="74"/>
      <c r="EW453" s="74"/>
      <c r="EX453" s="74"/>
      <c r="EY453" s="74"/>
      <c r="EZ453" s="74"/>
      <c r="FA453" s="74"/>
      <c r="FB453" s="74"/>
    </row>
    <row r="454" spans="2:158" s="69" customFormat="1" ht="12">
      <c r="B454" s="261"/>
      <c r="C454" s="77" t="s">
        <v>390</v>
      </c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2"/>
      <c r="P454" s="71"/>
      <c r="Q454" s="71"/>
      <c r="R454" s="71"/>
      <c r="S454" s="71"/>
      <c r="T454" s="71"/>
      <c r="U454" s="71"/>
      <c r="V454" s="71"/>
      <c r="W454" s="71"/>
      <c r="X454" s="71"/>
      <c r="Y454" s="168">
        <f>SUM(Y470,Y486,Y568,Y701)</f>
        <v>7458</v>
      </c>
      <c r="Z454" s="73"/>
      <c r="AA454" s="73"/>
      <c r="AB454" s="73"/>
      <c r="AC454" s="73"/>
      <c r="AD454" s="73"/>
      <c r="AE454" s="73"/>
      <c r="AF454" s="447">
        <f t="shared" si="480"/>
        <v>100878</v>
      </c>
      <c r="AG454" s="168">
        <f t="shared" ref="AG454:AQ454" si="503">SUM(AG470,AG486,AG568,AG701)</f>
        <v>1580</v>
      </c>
      <c r="AH454" s="168">
        <f t="shared" si="503"/>
        <v>33</v>
      </c>
      <c r="AI454" s="168">
        <f t="shared" si="503"/>
        <v>33</v>
      </c>
      <c r="AJ454" s="168">
        <f t="shared" si="503"/>
        <v>0</v>
      </c>
      <c r="AK454" s="168">
        <f t="shared" si="503"/>
        <v>461</v>
      </c>
      <c r="AL454" s="168">
        <f t="shared" si="503"/>
        <v>0</v>
      </c>
      <c r="AM454" s="168">
        <f t="shared" si="503"/>
        <v>0</v>
      </c>
      <c r="AN454" s="168">
        <f t="shared" si="503"/>
        <v>0</v>
      </c>
      <c r="AO454" s="168">
        <f t="shared" si="503"/>
        <v>74065</v>
      </c>
      <c r="AP454" s="168">
        <f t="shared" si="503"/>
        <v>7251</v>
      </c>
      <c r="AQ454" s="168">
        <f t="shared" si="503"/>
        <v>65251</v>
      </c>
      <c r="AR454" s="168">
        <f>SUM(AR470,AR486,AR568,AR701)</f>
        <v>0</v>
      </c>
      <c r="AS454" s="447">
        <f t="shared" si="464"/>
        <v>76139</v>
      </c>
      <c r="AT454" s="462"/>
      <c r="AU454" s="450">
        <f>SUM(AV454:AX454)</f>
        <v>0</v>
      </c>
      <c r="AV454" s="168">
        <f t="shared" si="499"/>
        <v>0</v>
      </c>
      <c r="AW454" s="168">
        <f t="shared" si="499"/>
        <v>0</v>
      </c>
      <c r="AX454" s="168">
        <f t="shared" si="499"/>
        <v>0</v>
      </c>
      <c r="AY454" s="462">
        <f t="shared" si="499"/>
        <v>663</v>
      </c>
      <c r="AZ454" s="168">
        <f t="shared" si="499"/>
        <v>12</v>
      </c>
      <c r="BA454" s="462">
        <f t="shared" si="499"/>
        <v>2590</v>
      </c>
      <c r="BB454" s="447">
        <f t="shared" si="472"/>
        <v>14843</v>
      </c>
      <c r="BC454" s="168">
        <f t="shared" ref="BC454:BK454" si="504">SUM(BC470,BC486,BC568,BC701)</f>
        <v>0</v>
      </c>
      <c r="BD454" s="168">
        <f t="shared" si="504"/>
        <v>14804</v>
      </c>
      <c r="BE454" s="168">
        <f t="shared" si="504"/>
        <v>10736</v>
      </c>
      <c r="BF454" s="168">
        <f t="shared" si="504"/>
        <v>39</v>
      </c>
      <c r="BG454" s="462">
        <f t="shared" si="504"/>
        <v>0</v>
      </c>
      <c r="BH454" s="462">
        <f t="shared" si="504"/>
        <v>1497</v>
      </c>
      <c r="BI454" s="462">
        <f t="shared" si="504"/>
        <v>223</v>
      </c>
      <c r="BJ454" s="462">
        <f t="shared" si="504"/>
        <v>3414</v>
      </c>
      <c r="BK454" s="462">
        <f t="shared" si="504"/>
        <v>0</v>
      </c>
      <c r="BL454" s="450">
        <f t="shared" si="478"/>
        <v>1509</v>
      </c>
      <c r="BM454" s="168">
        <f t="shared" si="501"/>
        <v>0</v>
      </c>
      <c r="BN454" s="168">
        <f t="shared" si="501"/>
        <v>0</v>
      </c>
      <c r="BO454" s="168">
        <f t="shared" si="501"/>
        <v>0</v>
      </c>
      <c r="BP454" s="168">
        <f t="shared" si="501"/>
        <v>1509</v>
      </c>
      <c r="BQ454" s="462">
        <f t="shared" si="496"/>
        <v>24739</v>
      </c>
      <c r="BR454" s="168">
        <f t="shared" ref="BR454:CJ454" si="505">SUM(BR470,BR486,BR568,BR701)</f>
        <v>0</v>
      </c>
      <c r="BS454" s="168">
        <f t="shared" si="505"/>
        <v>0</v>
      </c>
      <c r="BT454" s="168">
        <f t="shared" si="505"/>
        <v>0</v>
      </c>
      <c r="BU454" s="168">
        <f t="shared" si="505"/>
        <v>0</v>
      </c>
      <c r="BV454" s="168">
        <f t="shared" si="505"/>
        <v>0</v>
      </c>
      <c r="BW454" s="168">
        <f t="shared" si="505"/>
        <v>0</v>
      </c>
      <c r="BX454" s="168">
        <f t="shared" si="505"/>
        <v>0</v>
      </c>
      <c r="BY454" s="168">
        <f t="shared" si="505"/>
        <v>0</v>
      </c>
      <c r="BZ454" s="168">
        <f t="shared" si="505"/>
        <v>0</v>
      </c>
      <c r="CA454" s="168">
        <f t="shared" si="505"/>
        <v>0</v>
      </c>
      <c r="CB454" s="168">
        <f t="shared" si="505"/>
        <v>0</v>
      </c>
      <c r="CC454" s="168">
        <f t="shared" si="505"/>
        <v>0</v>
      </c>
      <c r="CD454" s="168">
        <f t="shared" si="505"/>
        <v>0</v>
      </c>
      <c r="CE454" s="168">
        <f t="shared" si="505"/>
        <v>0</v>
      </c>
      <c r="CF454" s="168">
        <f t="shared" si="505"/>
        <v>0</v>
      </c>
      <c r="CG454" s="168">
        <f t="shared" si="505"/>
        <v>0</v>
      </c>
      <c r="CH454" s="168">
        <f t="shared" si="505"/>
        <v>0</v>
      </c>
      <c r="CI454" s="168">
        <f t="shared" si="505"/>
        <v>0</v>
      </c>
      <c r="CJ454" s="168">
        <f t="shared" si="505"/>
        <v>0</v>
      </c>
      <c r="CK454" s="168"/>
      <c r="CL454" s="168"/>
      <c r="CM454" s="168"/>
      <c r="CN454" s="168"/>
      <c r="CO454" s="168"/>
      <c r="CP454" s="571">
        <f t="shared" si="462"/>
        <v>0</v>
      </c>
      <c r="CQ454" s="168"/>
      <c r="CR454" s="168"/>
      <c r="CS454" s="168"/>
      <c r="CT454" s="168"/>
      <c r="CU454" s="168"/>
      <c r="CV454" s="168"/>
      <c r="CW454" s="168"/>
      <c r="CX454" s="168"/>
      <c r="CY454" s="168"/>
      <c r="CZ454" s="71"/>
      <c r="DA454" s="71"/>
      <c r="DB454" s="190">
        <f t="shared" si="474"/>
        <v>0</v>
      </c>
      <c r="DC454" s="71">
        <f t="shared" si="475"/>
        <v>0</v>
      </c>
      <c r="DD454" s="71"/>
      <c r="DE454" s="71"/>
      <c r="DF454" s="71"/>
      <c r="DG454" s="190">
        <f t="shared" si="476"/>
        <v>0</v>
      </c>
      <c r="DH454" s="71">
        <f t="shared" si="477"/>
        <v>0</v>
      </c>
      <c r="DI454" s="71"/>
      <c r="DJ454" s="71"/>
      <c r="DK454" s="71"/>
      <c r="DL454" s="71"/>
      <c r="DM454" s="71"/>
      <c r="DN454" s="71"/>
      <c r="DO454" s="71"/>
      <c r="DP454" s="71"/>
      <c r="DQ454" s="71"/>
      <c r="DR454" s="71"/>
      <c r="DS454" s="71"/>
      <c r="DT454" s="71"/>
      <c r="DU454" s="71"/>
      <c r="DV454" s="71"/>
      <c r="DW454" s="71"/>
      <c r="DX454" s="71"/>
      <c r="DY454" s="71"/>
      <c r="DZ454" s="71"/>
      <c r="EA454" s="71"/>
      <c r="EB454" s="71"/>
      <c r="EC454" s="71"/>
      <c r="ED454" s="71"/>
      <c r="EE454" s="71"/>
      <c r="EF454" s="71"/>
      <c r="EG454" s="71"/>
      <c r="EH454" s="71"/>
      <c r="EI454" s="74"/>
      <c r="EJ454" s="74"/>
      <c r="EK454" s="74"/>
      <c r="EL454" s="74"/>
      <c r="EM454" s="74"/>
      <c r="EN454" s="74"/>
      <c r="EO454" s="74"/>
      <c r="EP454" s="74"/>
      <c r="EQ454" s="74"/>
      <c r="ER454" s="74"/>
      <c r="ES454" s="74"/>
      <c r="ET454" s="74"/>
      <c r="EU454" s="74"/>
      <c r="EV454" s="74"/>
      <c r="EW454" s="74"/>
      <c r="EX454" s="74"/>
      <c r="EY454" s="74"/>
      <c r="EZ454" s="74"/>
      <c r="FA454" s="74"/>
      <c r="FB454" s="74"/>
    </row>
    <row r="455" spans="2:158" s="69" customFormat="1" ht="12">
      <c r="B455" s="261"/>
      <c r="C455" s="77" t="s">
        <v>391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2"/>
      <c r="P455" s="71"/>
      <c r="Q455" s="71"/>
      <c r="R455" s="71"/>
      <c r="S455" s="71"/>
      <c r="T455" s="71"/>
      <c r="U455" s="71"/>
      <c r="V455" s="71"/>
      <c r="W455" s="71"/>
      <c r="X455" s="71"/>
      <c r="Y455" s="168">
        <f>SUM(Y471,Y487,Y569,Y702,Y686)</f>
        <v>17419</v>
      </c>
      <c r="Z455" s="73"/>
      <c r="AA455" s="73"/>
      <c r="AB455" s="73"/>
      <c r="AC455" s="73"/>
      <c r="AD455" s="73"/>
      <c r="AE455" s="73"/>
      <c r="AF455" s="447">
        <f t="shared" si="480"/>
        <v>60118</v>
      </c>
      <c r="AG455" s="168">
        <f>SUM(AG471,AG487,AG569,AG702,AG686)</f>
        <v>3057</v>
      </c>
      <c r="AH455" s="168">
        <f t="shared" ref="AH455:AR455" si="506">SUM(AH471,AH487,AH569,AH702,AH686)</f>
        <v>61</v>
      </c>
      <c r="AI455" s="168">
        <f t="shared" si="506"/>
        <v>35</v>
      </c>
      <c r="AJ455" s="168">
        <f t="shared" si="506"/>
        <v>26</v>
      </c>
      <c r="AK455" s="168">
        <f t="shared" si="506"/>
        <v>0</v>
      </c>
      <c r="AL455" s="168">
        <f t="shared" si="506"/>
        <v>993</v>
      </c>
      <c r="AM455" s="168">
        <f t="shared" si="506"/>
        <v>108</v>
      </c>
      <c r="AN455" s="168">
        <f t="shared" si="506"/>
        <v>0</v>
      </c>
      <c r="AO455" s="168">
        <f t="shared" si="506"/>
        <v>40706</v>
      </c>
      <c r="AP455" s="168">
        <f t="shared" si="506"/>
        <v>1466</v>
      </c>
      <c r="AQ455" s="168">
        <f t="shared" si="506"/>
        <v>27471</v>
      </c>
      <c r="AR455" s="168">
        <f t="shared" si="506"/>
        <v>0</v>
      </c>
      <c r="AS455" s="447">
        <f t="shared" si="464"/>
        <v>44817</v>
      </c>
      <c r="AT455" s="462"/>
      <c r="AU455" s="450">
        <f>SUM(AV455:AX455)</f>
        <v>0</v>
      </c>
      <c r="AV455" s="168">
        <f t="shared" ref="AV455:BA455" si="507">SUM(AV471,AV487,AV569,AV702,AV686)</f>
        <v>0</v>
      </c>
      <c r="AW455" s="168">
        <f t="shared" si="507"/>
        <v>0</v>
      </c>
      <c r="AX455" s="168">
        <f t="shared" si="507"/>
        <v>0</v>
      </c>
      <c r="AY455" s="462">
        <f t="shared" si="507"/>
        <v>673</v>
      </c>
      <c r="AZ455" s="168">
        <f t="shared" si="507"/>
        <v>97</v>
      </c>
      <c r="BA455" s="462">
        <f t="shared" si="507"/>
        <v>2469</v>
      </c>
      <c r="BB455" s="447">
        <f t="shared" si="472"/>
        <v>5724</v>
      </c>
      <c r="BC455" s="168">
        <f t="shared" ref="BC455:BK455" si="508">SUM(BC471,BC487,BC569,BC702,BC686)</f>
        <v>275</v>
      </c>
      <c r="BD455" s="168">
        <f t="shared" si="508"/>
        <v>5306</v>
      </c>
      <c r="BE455" s="168">
        <f t="shared" si="508"/>
        <v>5047</v>
      </c>
      <c r="BF455" s="168">
        <f t="shared" si="508"/>
        <v>143</v>
      </c>
      <c r="BG455" s="462">
        <f t="shared" si="508"/>
        <v>8</v>
      </c>
      <c r="BH455" s="462">
        <f t="shared" si="508"/>
        <v>1617</v>
      </c>
      <c r="BI455" s="462">
        <f t="shared" si="508"/>
        <v>215</v>
      </c>
      <c r="BJ455" s="462">
        <f t="shared" si="508"/>
        <v>3828</v>
      </c>
      <c r="BK455" s="462">
        <f t="shared" si="508"/>
        <v>0</v>
      </c>
      <c r="BL455" s="450">
        <f t="shared" si="478"/>
        <v>767</v>
      </c>
      <c r="BM455" s="168">
        <f>SUM(BM471,BM487,BM569,BM702,BM686)</f>
        <v>0</v>
      </c>
      <c r="BN455" s="168">
        <f>SUM(BN471,BN487,BN569,BN702,BN686)</f>
        <v>0</v>
      </c>
      <c r="BO455" s="168">
        <f>SUM(BO471,BO487,BO569,BO702,BO686)</f>
        <v>0</v>
      </c>
      <c r="BP455" s="168">
        <f>SUM(BP471,BP487,BP569,BP702,BP686)</f>
        <v>767</v>
      </c>
      <c r="BQ455" s="462">
        <f t="shared" si="496"/>
        <v>15301</v>
      </c>
      <c r="BR455" s="168">
        <f t="shared" ref="BR455:CJ455" si="509">SUM(BR471,BR487,BR569,BR702,BR686)</f>
        <v>1</v>
      </c>
      <c r="BS455" s="168">
        <f t="shared" si="509"/>
        <v>0</v>
      </c>
      <c r="BT455" s="168">
        <f t="shared" si="509"/>
        <v>0</v>
      </c>
      <c r="BU455" s="168">
        <f t="shared" si="509"/>
        <v>0</v>
      </c>
      <c r="BV455" s="168">
        <f t="shared" si="509"/>
        <v>0</v>
      </c>
      <c r="BW455" s="168">
        <f t="shared" si="509"/>
        <v>0</v>
      </c>
      <c r="BX455" s="168">
        <f t="shared" si="509"/>
        <v>0</v>
      </c>
      <c r="BY455" s="168">
        <f t="shared" si="509"/>
        <v>0</v>
      </c>
      <c r="BZ455" s="168">
        <f t="shared" si="509"/>
        <v>0</v>
      </c>
      <c r="CA455" s="168">
        <f t="shared" si="509"/>
        <v>0</v>
      </c>
      <c r="CB455" s="168">
        <f t="shared" si="509"/>
        <v>1</v>
      </c>
      <c r="CC455" s="168">
        <f t="shared" si="509"/>
        <v>0</v>
      </c>
      <c r="CD455" s="168">
        <f t="shared" si="509"/>
        <v>0</v>
      </c>
      <c r="CE455" s="168">
        <f t="shared" si="509"/>
        <v>0</v>
      </c>
      <c r="CF455" s="168">
        <f t="shared" si="509"/>
        <v>0</v>
      </c>
      <c r="CG455" s="168">
        <f t="shared" si="509"/>
        <v>0</v>
      </c>
      <c r="CH455" s="168">
        <f t="shared" si="509"/>
        <v>1</v>
      </c>
      <c r="CI455" s="168">
        <f t="shared" si="509"/>
        <v>0</v>
      </c>
      <c r="CJ455" s="168">
        <f t="shared" si="509"/>
        <v>0</v>
      </c>
      <c r="CK455" s="168"/>
      <c r="CL455" s="168"/>
      <c r="CM455" s="168"/>
      <c r="CN455" s="168"/>
      <c r="CO455" s="168"/>
      <c r="CP455" s="571">
        <f t="shared" si="462"/>
        <v>0</v>
      </c>
      <c r="CQ455" s="168"/>
      <c r="CR455" s="168"/>
      <c r="CS455" s="168"/>
      <c r="CT455" s="168"/>
      <c r="CU455" s="168"/>
      <c r="CV455" s="168"/>
      <c r="CW455" s="168"/>
      <c r="CX455" s="168"/>
      <c r="CY455" s="168"/>
      <c r="CZ455" s="71"/>
      <c r="DA455" s="71"/>
      <c r="DB455" s="190">
        <f t="shared" si="474"/>
        <v>0</v>
      </c>
      <c r="DC455" s="71">
        <f t="shared" si="475"/>
        <v>0</v>
      </c>
      <c r="DD455" s="71"/>
      <c r="DE455" s="71"/>
      <c r="DF455" s="71"/>
      <c r="DG455" s="190">
        <f t="shared" si="476"/>
        <v>0</v>
      </c>
      <c r="DH455" s="71">
        <f t="shared" si="477"/>
        <v>0</v>
      </c>
      <c r="DI455" s="71"/>
      <c r="DJ455" s="71"/>
      <c r="DK455" s="71"/>
      <c r="DL455" s="71"/>
      <c r="DM455" s="71"/>
      <c r="DN455" s="71"/>
      <c r="DO455" s="71"/>
      <c r="DP455" s="71"/>
      <c r="DQ455" s="71"/>
      <c r="DR455" s="71"/>
      <c r="DS455" s="71"/>
      <c r="DT455" s="71"/>
      <c r="DU455" s="71"/>
      <c r="DV455" s="71"/>
      <c r="DW455" s="71"/>
      <c r="DX455" s="71"/>
      <c r="DY455" s="71"/>
      <c r="DZ455" s="71"/>
      <c r="EA455" s="71"/>
      <c r="EB455" s="71"/>
      <c r="EC455" s="71"/>
      <c r="ED455" s="71"/>
      <c r="EE455" s="71"/>
      <c r="EF455" s="71"/>
      <c r="EG455" s="71"/>
      <c r="EH455" s="71"/>
      <c r="EI455" s="74"/>
      <c r="EJ455" s="74"/>
      <c r="EK455" s="74"/>
      <c r="EL455" s="74"/>
      <c r="EM455" s="74"/>
      <c r="EN455" s="74"/>
      <c r="EO455" s="74"/>
      <c r="EP455" s="74"/>
      <c r="EQ455" s="74"/>
      <c r="ER455" s="74"/>
      <c r="ES455" s="74"/>
      <c r="ET455" s="74"/>
      <c r="EU455" s="74"/>
      <c r="EV455" s="74"/>
      <c r="EW455" s="74"/>
      <c r="EX455" s="74"/>
      <c r="EY455" s="74"/>
      <c r="EZ455" s="74"/>
      <c r="FA455" s="74"/>
      <c r="FB455" s="74"/>
    </row>
    <row r="456" spans="2:158" s="69" customFormat="1" ht="12">
      <c r="B456" s="261"/>
      <c r="C456" s="77" t="s">
        <v>392</v>
      </c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2"/>
      <c r="P456" s="71"/>
      <c r="Q456" s="71"/>
      <c r="R456" s="71"/>
      <c r="S456" s="71"/>
      <c r="T456" s="71"/>
      <c r="U456" s="71"/>
      <c r="V456" s="71"/>
      <c r="W456" s="71"/>
      <c r="X456" s="71"/>
      <c r="Y456" s="168">
        <f t="shared" ref="Y456:Y461" si="510">SUM(Y472,Y488,Y570,Y703)</f>
        <v>12984</v>
      </c>
      <c r="Z456" s="73"/>
      <c r="AA456" s="73"/>
      <c r="AB456" s="73"/>
      <c r="AC456" s="73"/>
      <c r="AD456" s="73"/>
      <c r="AE456" s="73"/>
      <c r="AF456" s="447">
        <f t="shared" si="480"/>
        <v>67544</v>
      </c>
      <c r="AG456" s="168">
        <f t="shared" ref="AG456:AR456" si="511">SUM(AG472,AG488,AG570,AG703)</f>
        <v>2411</v>
      </c>
      <c r="AH456" s="168">
        <f t="shared" si="511"/>
        <v>160</v>
      </c>
      <c r="AI456" s="168">
        <f t="shared" si="511"/>
        <v>158</v>
      </c>
      <c r="AJ456" s="168">
        <f t="shared" si="511"/>
        <v>0</v>
      </c>
      <c r="AK456" s="168">
        <f t="shared" si="511"/>
        <v>0</v>
      </c>
      <c r="AL456" s="168">
        <f t="shared" si="511"/>
        <v>0</v>
      </c>
      <c r="AM456" s="168">
        <f t="shared" si="511"/>
        <v>0</v>
      </c>
      <c r="AN456" s="168">
        <f t="shared" si="511"/>
        <v>0</v>
      </c>
      <c r="AO456" s="168">
        <f t="shared" si="511"/>
        <v>44446</v>
      </c>
      <c r="AP456" s="168">
        <f t="shared" si="511"/>
        <v>12803</v>
      </c>
      <c r="AQ456" s="168">
        <f t="shared" si="511"/>
        <v>42450</v>
      </c>
      <c r="AR456" s="168">
        <f t="shared" si="511"/>
        <v>0</v>
      </c>
      <c r="AS456" s="447">
        <f t="shared" si="464"/>
        <v>47017</v>
      </c>
      <c r="AT456" s="462"/>
      <c r="AU456" s="450">
        <f>SUM(AV456:AX456)</f>
        <v>4</v>
      </c>
      <c r="AV456" s="168">
        <f t="shared" ref="AV456:BA461" si="512">SUM(AV472,AV488,AV570,AV703)</f>
        <v>4</v>
      </c>
      <c r="AW456" s="168">
        <f t="shared" si="512"/>
        <v>0</v>
      </c>
      <c r="AX456" s="168">
        <f t="shared" si="512"/>
        <v>0</v>
      </c>
      <c r="AY456" s="462">
        <f t="shared" si="512"/>
        <v>1292</v>
      </c>
      <c r="AZ456" s="168">
        <f t="shared" si="512"/>
        <v>506</v>
      </c>
      <c r="BA456" s="462">
        <f t="shared" si="512"/>
        <v>3163</v>
      </c>
      <c r="BB456" s="447">
        <f t="shared" si="472"/>
        <v>5656</v>
      </c>
      <c r="BC456" s="168">
        <f t="shared" ref="BC456:BK456" si="513">SUM(BC472,BC488,BC570,BC703)</f>
        <v>3</v>
      </c>
      <c r="BD456" s="168">
        <f t="shared" si="513"/>
        <v>5447</v>
      </c>
      <c r="BE456" s="168">
        <f t="shared" si="513"/>
        <v>1544</v>
      </c>
      <c r="BF456" s="168">
        <f t="shared" si="513"/>
        <v>206</v>
      </c>
      <c r="BG456" s="462">
        <f t="shared" si="513"/>
        <v>0</v>
      </c>
      <c r="BH456" s="462">
        <f t="shared" si="513"/>
        <v>1211</v>
      </c>
      <c r="BI456" s="462">
        <f t="shared" si="513"/>
        <v>78</v>
      </c>
      <c r="BJ456" s="462">
        <f t="shared" si="513"/>
        <v>6966</v>
      </c>
      <c r="BK456" s="462">
        <f t="shared" si="513"/>
        <v>0</v>
      </c>
      <c r="BL456" s="450">
        <f t="shared" si="478"/>
        <v>2157</v>
      </c>
      <c r="BM456" s="168">
        <f t="shared" ref="BM456:BP457" si="514">SUM(BM472,BM488,BM570,BM703)</f>
        <v>0</v>
      </c>
      <c r="BN456" s="168">
        <f t="shared" si="514"/>
        <v>0</v>
      </c>
      <c r="BO456" s="168">
        <f t="shared" si="514"/>
        <v>0</v>
      </c>
      <c r="BP456" s="168">
        <f t="shared" si="514"/>
        <v>2157</v>
      </c>
      <c r="BQ456" s="462">
        <f t="shared" si="496"/>
        <v>20527</v>
      </c>
      <c r="BR456" s="168">
        <f t="shared" ref="BR456:CJ456" si="515">SUM(BR472,BR488,BR570,BR703)</f>
        <v>0</v>
      </c>
      <c r="BS456" s="168">
        <f t="shared" si="515"/>
        <v>0</v>
      </c>
      <c r="BT456" s="168">
        <f t="shared" si="515"/>
        <v>0</v>
      </c>
      <c r="BU456" s="168">
        <f t="shared" si="515"/>
        <v>0</v>
      </c>
      <c r="BV456" s="168">
        <f t="shared" si="515"/>
        <v>0</v>
      </c>
      <c r="BW456" s="168">
        <f t="shared" si="515"/>
        <v>0</v>
      </c>
      <c r="BX456" s="168">
        <f t="shared" si="515"/>
        <v>0</v>
      </c>
      <c r="BY456" s="168">
        <f t="shared" si="515"/>
        <v>0</v>
      </c>
      <c r="BZ456" s="168">
        <f t="shared" si="515"/>
        <v>0</v>
      </c>
      <c r="CA456" s="168">
        <f t="shared" si="515"/>
        <v>0</v>
      </c>
      <c r="CB456" s="168">
        <f t="shared" si="515"/>
        <v>0</v>
      </c>
      <c r="CC456" s="168">
        <f t="shared" si="515"/>
        <v>0</v>
      </c>
      <c r="CD456" s="168">
        <f t="shared" si="515"/>
        <v>0</v>
      </c>
      <c r="CE456" s="168">
        <f t="shared" si="515"/>
        <v>0</v>
      </c>
      <c r="CF456" s="168">
        <f t="shared" si="515"/>
        <v>0</v>
      </c>
      <c r="CG456" s="168">
        <f t="shared" si="515"/>
        <v>0</v>
      </c>
      <c r="CH456" s="168">
        <f t="shared" si="515"/>
        <v>0</v>
      </c>
      <c r="CI456" s="168">
        <f t="shared" si="515"/>
        <v>0</v>
      </c>
      <c r="CJ456" s="168">
        <f t="shared" si="515"/>
        <v>0</v>
      </c>
      <c r="CK456" s="168"/>
      <c r="CL456" s="168"/>
      <c r="CM456" s="168"/>
      <c r="CN456" s="168"/>
      <c r="CO456" s="168"/>
      <c r="CP456" s="571">
        <f t="shared" si="462"/>
        <v>0</v>
      </c>
      <c r="CQ456" s="168"/>
      <c r="CR456" s="168"/>
      <c r="CS456" s="168"/>
      <c r="CT456" s="168"/>
      <c r="CU456" s="168"/>
      <c r="CV456" s="168"/>
      <c r="CW456" s="168"/>
      <c r="CX456" s="168"/>
      <c r="CY456" s="168"/>
      <c r="CZ456" s="71"/>
      <c r="DA456" s="71"/>
      <c r="DB456" s="190">
        <f t="shared" si="474"/>
        <v>0</v>
      </c>
      <c r="DC456" s="71">
        <f t="shared" si="475"/>
        <v>0</v>
      </c>
      <c r="DD456" s="71"/>
      <c r="DE456" s="71"/>
      <c r="DF456" s="71"/>
      <c r="DG456" s="190">
        <f t="shared" si="476"/>
        <v>0</v>
      </c>
      <c r="DH456" s="71">
        <f t="shared" si="477"/>
        <v>0</v>
      </c>
      <c r="DI456" s="71"/>
      <c r="DJ456" s="71"/>
      <c r="DK456" s="71"/>
      <c r="DL456" s="71"/>
      <c r="DM456" s="71"/>
      <c r="DN456" s="71"/>
      <c r="DO456" s="71"/>
      <c r="DP456" s="71"/>
      <c r="DQ456" s="71"/>
      <c r="DR456" s="71"/>
      <c r="DS456" s="71"/>
      <c r="DT456" s="71"/>
      <c r="DU456" s="71"/>
      <c r="DV456" s="71"/>
      <c r="DW456" s="71"/>
      <c r="DX456" s="71"/>
      <c r="DY456" s="71"/>
      <c r="DZ456" s="71"/>
      <c r="EA456" s="71"/>
      <c r="EB456" s="71"/>
      <c r="EC456" s="71"/>
      <c r="ED456" s="71"/>
      <c r="EE456" s="71"/>
      <c r="EF456" s="71"/>
      <c r="EG456" s="71"/>
      <c r="EH456" s="71"/>
      <c r="EI456" s="74"/>
      <c r="EJ456" s="74"/>
      <c r="EK456" s="74"/>
      <c r="EL456" s="74"/>
      <c r="EM456" s="74"/>
      <c r="EN456" s="74"/>
      <c r="EO456" s="74"/>
      <c r="EP456" s="74"/>
      <c r="EQ456" s="74"/>
      <c r="ER456" s="74"/>
      <c r="ES456" s="74"/>
      <c r="ET456" s="74"/>
      <c r="EU456" s="74"/>
      <c r="EV456" s="74"/>
      <c r="EW456" s="74"/>
      <c r="EX456" s="74"/>
      <c r="EY456" s="74"/>
      <c r="EZ456" s="74"/>
      <c r="FA456" s="74"/>
      <c r="FB456" s="74"/>
    </row>
    <row r="457" spans="2:158" s="69" customFormat="1" ht="12">
      <c r="B457" s="261"/>
      <c r="C457" s="77" t="s">
        <v>393</v>
      </c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2"/>
      <c r="P457" s="71"/>
      <c r="Q457" s="71"/>
      <c r="R457" s="71"/>
      <c r="S457" s="71"/>
      <c r="T457" s="71"/>
      <c r="U457" s="71"/>
      <c r="V457" s="71"/>
      <c r="W457" s="71"/>
      <c r="X457" s="71"/>
      <c r="Y457" s="168">
        <f t="shared" si="510"/>
        <v>6601</v>
      </c>
      <c r="Z457" s="73"/>
      <c r="AA457" s="73"/>
      <c r="AB457" s="73"/>
      <c r="AC457" s="73"/>
      <c r="AD457" s="73"/>
      <c r="AE457" s="73"/>
      <c r="AF457" s="447">
        <f t="shared" si="480"/>
        <v>53443.19999999999</v>
      </c>
      <c r="AG457" s="168">
        <f t="shared" ref="AG457:AR457" si="516">SUM(AG473,AG489,AG571,AG704)</f>
        <v>1060.7</v>
      </c>
      <c r="AH457" s="168">
        <f t="shared" si="516"/>
        <v>34</v>
      </c>
      <c r="AI457" s="168">
        <f t="shared" si="516"/>
        <v>25</v>
      </c>
      <c r="AJ457" s="168">
        <f t="shared" si="516"/>
        <v>0</v>
      </c>
      <c r="AK457" s="168">
        <f t="shared" si="516"/>
        <v>376</v>
      </c>
      <c r="AL457" s="168">
        <f t="shared" si="516"/>
        <v>0</v>
      </c>
      <c r="AM457" s="168">
        <f t="shared" si="516"/>
        <v>0</v>
      </c>
      <c r="AN457" s="168">
        <f t="shared" si="516"/>
        <v>0</v>
      </c>
      <c r="AO457" s="168">
        <f t="shared" si="516"/>
        <v>38732.6</v>
      </c>
      <c r="AP457" s="168">
        <f t="shared" si="516"/>
        <v>5404</v>
      </c>
      <c r="AQ457" s="168">
        <f t="shared" si="516"/>
        <v>22297</v>
      </c>
      <c r="AR457" s="168">
        <f t="shared" si="516"/>
        <v>0</v>
      </c>
      <c r="AS457" s="447">
        <f t="shared" si="464"/>
        <v>40203.299999999996</v>
      </c>
      <c r="AT457" s="462">
        <f>SUM(AT473,AT489,AT571,AT704)</f>
        <v>0</v>
      </c>
      <c r="AU457" s="462">
        <f>SUM(AU473,AU489,AU571,AU704)</f>
        <v>0</v>
      </c>
      <c r="AV457" s="168">
        <f t="shared" si="512"/>
        <v>0</v>
      </c>
      <c r="AW457" s="168">
        <f t="shared" si="512"/>
        <v>0</v>
      </c>
      <c r="AX457" s="168">
        <f t="shared" si="512"/>
        <v>0</v>
      </c>
      <c r="AY457" s="462">
        <f t="shared" si="512"/>
        <v>538.70000000000005</v>
      </c>
      <c r="AZ457" s="168">
        <f t="shared" si="512"/>
        <v>5</v>
      </c>
      <c r="BA457" s="462">
        <f t="shared" si="512"/>
        <v>2606.1999999999998</v>
      </c>
      <c r="BB457" s="447">
        <f t="shared" si="472"/>
        <v>5318</v>
      </c>
      <c r="BC457" s="168">
        <f t="shared" ref="BC457:BK457" si="517">SUM(BC473,BC489,BC571,BC704)</f>
        <v>1</v>
      </c>
      <c r="BD457" s="168">
        <f t="shared" si="517"/>
        <v>5181</v>
      </c>
      <c r="BE457" s="168">
        <f t="shared" si="517"/>
        <v>3502</v>
      </c>
      <c r="BF457" s="168">
        <f t="shared" si="517"/>
        <v>136</v>
      </c>
      <c r="BG457" s="462">
        <f t="shared" si="517"/>
        <v>0</v>
      </c>
      <c r="BH457" s="462">
        <f t="shared" si="517"/>
        <v>1080</v>
      </c>
      <c r="BI457" s="462">
        <f t="shared" si="517"/>
        <v>367</v>
      </c>
      <c r="BJ457" s="462">
        <f t="shared" si="517"/>
        <v>2569</v>
      </c>
      <c r="BK457" s="462">
        <f t="shared" si="517"/>
        <v>0</v>
      </c>
      <c r="BL457" s="450">
        <f t="shared" si="478"/>
        <v>761</v>
      </c>
      <c r="BM457" s="168">
        <f t="shared" si="514"/>
        <v>12</v>
      </c>
      <c r="BN457" s="168">
        <f t="shared" si="514"/>
        <v>0</v>
      </c>
      <c r="BO457" s="168">
        <f t="shared" si="514"/>
        <v>0</v>
      </c>
      <c r="BP457" s="168">
        <f t="shared" si="514"/>
        <v>749</v>
      </c>
      <c r="BQ457" s="462">
        <f t="shared" si="496"/>
        <v>13239.9</v>
      </c>
      <c r="BR457" s="168">
        <f t="shared" ref="BR457:CJ457" si="518">SUM(BR473,BR489,BR571,BR704)</f>
        <v>0</v>
      </c>
      <c r="BS457" s="168">
        <f t="shared" si="518"/>
        <v>0</v>
      </c>
      <c r="BT457" s="168">
        <f t="shared" si="518"/>
        <v>0</v>
      </c>
      <c r="BU457" s="168">
        <f t="shared" si="518"/>
        <v>0</v>
      </c>
      <c r="BV457" s="168">
        <f t="shared" si="518"/>
        <v>0</v>
      </c>
      <c r="BW457" s="168">
        <f t="shared" si="518"/>
        <v>0</v>
      </c>
      <c r="BX457" s="168">
        <f t="shared" si="518"/>
        <v>0</v>
      </c>
      <c r="BY457" s="168">
        <f t="shared" si="518"/>
        <v>0</v>
      </c>
      <c r="BZ457" s="168">
        <f t="shared" si="518"/>
        <v>0</v>
      </c>
      <c r="CA457" s="168">
        <f t="shared" si="518"/>
        <v>0</v>
      </c>
      <c r="CB457" s="168">
        <f t="shared" si="518"/>
        <v>0</v>
      </c>
      <c r="CC457" s="168">
        <f t="shared" si="518"/>
        <v>0</v>
      </c>
      <c r="CD457" s="168">
        <f t="shared" si="518"/>
        <v>0</v>
      </c>
      <c r="CE457" s="168">
        <f t="shared" si="518"/>
        <v>0</v>
      </c>
      <c r="CF457" s="168">
        <f t="shared" si="518"/>
        <v>0</v>
      </c>
      <c r="CG457" s="168">
        <f t="shared" si="518"/>
        <v>0</v>
      </c>
      <c r="CH457" s="168">
        <f t="shared" si="518"/>
        <v>0</v>
      </c>
      <c r="CI457" s="168">
        <f t="shared" si="518"/>
        <v>0</v>
      </c>
      <c r="CJ457" s="168">
        <f t="shared" si="518"/>
        <v>0</v>
      </c>
      <c r="CK457" s="168"/>
      <c r="CL457" s="168"/>
      <c r="CM457" s="168"/>
      <c r="CN457" s="168"/>
      <c r="CO457" s="168"/>
      <c r="CP457" s="571">
        <f t="shared" si="462"/>
        <v>0</v>
      </c>
      <c r="CQ457" s="168"/>
      <c r="CR457" s="168"/>
      <c r="CS457" s="168"/>
      <c r="CT457" s="168"/>
      <c r="CU457" s="168"/>
      <c r="CV457" s="168"/>
      <c r="CW457" s="168"/>
      <c r="CX457" s="168"/>
      <c r="CY457" s="168"/>
      <c r="CZ457" s="71"/>
      <c r="DA457" s="71"/>
      <c r="DB457" s="190">
        <f t="shared" si="474"/>
        <v>0</v>
      </c>
      <c r="DC457" s="71">
        <f t="shared" si="475"/>
        <v>0</v>
      </c>
      <c r="DD457" s="71"/>
      <c r="DE457" s="71"/>
      <c r="DF457" s="71"/>
      <c r="DG457" s="190">
        <f t="shared" si="476"/>
        <v>0</v>
      </c>
      <c r="DH457" s="71">
        <f t="shared" si="477"/>
        <v>0</v>
      </c>
      <c r="DI457" s="71"/>
      <c r="DJ457" s="71"/>
      <c r="DK457" s="71"/>
      <c r="DL457" s="71"/>
      <c r="DM457" s="71"/>
      <c r="DN457" s="71"/>
      <c r="DO457" s="71"/>
      <c r="DP457" s="71"/>
      <c r="DQ457" s="71"/>
      <c r="DR457" s="71"/>
      <c r="DS457" s="71"/>
      <c r="DT457" s="71"/>
      <c r="DU457" s="71"/>
      <c r="DV457" s="71"/>
      <c r="DW457" s="71"/>
      <c r="DX457" s="71"/>
      <c r="DY457" s="71"/>
      <c r="DZ457" s="71"/>
      <c r="EA457" s="71"/>
      <c r="EB457" s="71"/>
      <c r="EC457" s="71"/>
      <c r="ED457" s="71"/>
      <c r="EE457" s="71"/>
      <c r="EF457" s="71"/>
      <c r="EG457" s="71"/>
      <c r="EH457" s="71"/>
      <c r="EI457" s="74"/>
      <c r="EJ457" s="74"/>
      <c r="EK457" s="74"/>
      <c r="EL457" s="74"/>
      <c r="EM457" s="74"/>
      <c r="EN457" s="74"/>
      <c r="EO457" s="74"/>
      <c r="EP457" s="74"/>
      <c r="EQ457" s="74"/>
      <c r="ER457" s="74"/>
      <c r="ES457" s="74"/>
      <c r="ET457" s="74"/>
      <c r="EU457" s="74"/>
      <c r="EV457" s="74"/>
      <c r="EW457" s="74"/>
      <c r="EX457" s="74"/>
      <c r="EY457" s="74"/>
      <c r="EZ457" s="74"/>
      <c r="FA457" s="74"/>
      <c r="FB457" s="74"/>
    </row>
    <row r="458" spans="2:158" s="74" customFormat="1" ht="12">
      <c r="B458" s="304"/>
      <c r="C458" s="77" t="s">
        <v>394</v>
      </c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168">
        <f t="shared" si="510"/>
        <v>13844</v>
      </c>
      <c r="Z458" s="73"/>
      <c r="AA458" s="73"/>
      <c r="AB458" s="73"/>
      <c r="AC458" s="73"/>
      <c r="AD458" s="73"/>
      <c r="AE458" s="73"/>
      <c r="AF458" s="447">
        <f t="shared" si="480"/>
        <v>122653</v>
      </c>
      <c r="AG458" s="168">
        <f>SUM(AG474,AG490,AG572,AG705)</f>
        <v>5421</v>
      </c>
      <c r="AH458" s="168">
        <f t="shared" ref="AH458:AQ458" si="519">SUM(AH474,AH490,AH572,AH705)</f>
        <v>85</v>
      </c>
      <c r="AI458" s="168">
        <f t="shared" si="519"/>
        <v>29</v>
      </c>
      <c r="AJ458" s="168">
        <f t="shared" si="519"/>
        <v>0</v>
      </c>
      <c r="AK458" s="168">
        <f t="shared" si="519"/>
        <v>87</v>
      </c>
      <c r="AL458" s="168">
        <f t="shared" si="519"/>
        <v>0</v>
      </c>
      <c r="AM458" s="168">
        <f t="shared" si="519"/>
        <v>0</v>
      </c>
      <c r="AN458" s="168">
        <f t="shared" si="519"/>
        <v>0</v>
      </c>
      <c r="AO458" s="168">
        <f>SUM(AO474,AO490,AO572,AO705)</f>
        <v>99849</v>
      </c>
      <c r="AP458" s="168">
        <f t="shared" si="519"/>
        <v>23568</v>
      </c>
      <c r="AQ458" s="168">
        <f t="shared" si="519"/>
        <v>68976</v>
      </c>
      <c r="AR458" s="168"/>
      <c r="AS458" s="447">
        <f t="shared" si="464"/>
        <v>105442</v>
      </c>
      <c r="AT458" s="462"/>
      <c r="AU458" s="450">
        <f>SUM(AV458:AX458)</f>
        <v>0</v>
      </c>
      <c r="AV458" s="168">
        <f t="shared" si="512"/>
        <v>0</v>
      </c>
      <c r="AW458" s="168">
        <f t="shared" si="512"/>
        <v>0</v>
      </c>
      <c r="AX458" s="168">
        <f t="shared" si="512"/>
        <v>0</v>
      </c>
      <c r="AY458" s="462">
        <f t="shared" si="512"/>
        <v>504</v>
      </c>
      <c r="AZ458" s="168">
        <f t="shared" si="512"/>
        <v>33</v>
      </c>
      <c r="BA458" s="462">
        <f t="shared" si="512"/>
        <v>815</v>
      </c>
      <c r="BB458" s="447">
        <f t="shared" si="472"/>
        <v>3858</v>
      </c>
      <c r="BC458" s="168">
        <f t="shared" ref="BC458:BK458" si="520">SUM(BC474,BC490,BC572,BC705)</f>
        <v>144</v>
      </c>
      <c r="BD458" s="168">
        <f t="shared" si="520"/>
        <v>3512</v>
      </c>
      <c r="BE458" s="168">
        <f t="shared" si="520"/>
        <v>0</v>
      </c>
      <c r="BF458" s="168">
        <f t="shared" si="520"/>
        <v>202</v>
      </c>
      <c r="BG458" s="462">
        <f t="shared" si="520"/>
        <v>2</v>
      </c>
      <c r="BH458" s="462">
        <f t="shared" si="520"/>
        <v>1291</v>
      </c>
      <c r="BI458" s="462">
        <f t="shared" si="520"/>
        <v>20</v>
      </c>
      <c r="BJ458" s="462">
        <f>SUM(BJ474,BJ490,BJ572,BJ705)</f>
        <v>7255</v>
      </c>
      <c r="BK458" s="462">
        <f t="shared" si="520"/>
        <v>40</v>
      </c>
      <c r="BL458" s="450">
        <f t="shared" si="478"/>
        <v>3426</v>
      </c>
      <c r="BM458" s="168">
        <f t="shared" ref="BM458:BO461" si="521">SUM(BM474,BM490,BM572,BM705)</f>
        <v>0</v>
      </c>
      <c r="BN458" s="168">
        <f t="shared" si="521"/>
        <v>0</v>
      </c>
      <c r="BO458" s="168">
        <f t="shared" si="521"/>
        <v>0</v>
      </c>
      <c r="BP458" s="168">
        <f>SUM(BP474,BP490,BP572,BP705,BP689)</f>
        <v>3426</v>
      </c>
      <c r="BQ458" s="462">
        <f t="shared" si="496"/>
        <v>17211</v>
      </c>
      <c r="BR458" s="168">
        <f t="shared" ref="BR458:CJ458" si="522">SUM(BR474,BR490,BR572,BR705,BR689)</f>
        <v>0</v>
      </c>
      <c r="BS458" s="168">
        <f t="shared" si="522"/>
        <v>0</v>
      </c>
      <c r="BT458" s="168">
        <f t="shared" si="522"/>
        <v>0</v>
      </c>
      <c r="BU458" s="168">
        <f t="shared" si="522"/>
        <v>0</v>
      </c>
      <c r="BV458" s="168">
        <f t="shared" si="522"/>
        <v>0</v>
      </c>
      <c r="BW458" s="168">
        <f t="shared" si="522"/>
        <v>0</v>
      </c>
      <c r="BX458" s="168">
        <f t="shared" si="522"/>
        <v>0</v>
      </c>
      <c r="BY458" s="168">
        <f t="shared" si="522"/>
        <v>0</v>
      </c>
      <c r="BZ458" s="168">
        <f t="shared" si="522"/>
        <v>0</v>
      </c>
      <c r="CA458" s="168">
        <f t="shared" si="522"/>
        <v>0</v>
      </c>
      <c r="CB458" s="168">
        <f t="shared" si="522"/>
        <v>0</v>
      </c>
      <c r="CC458" s="168">
        <f t="shared" si="522"/>
        <v>0</v>
      </c>
      <c r="CD458" s="168">
        <f t="shared" si="522"/>
        <v>0</v>
      </c>
      <c r="CE458" s="168">
        <f t="shared" si="522"/>
        <v>0</v>
      </c>
      <c r="CF458" s="168">
        <f t="shared" si="522"/>
        <v>0</v>
      </c>
      <c r="CG458" s="168">
        <f t="shared" si="522"/>
        <v>0</v>
      </c>
      <c r="CH458" s="168">
        <f t="shared" si="522"/>
        <v>0</v>
      </c>
      <c r="CI458" s="168">
        <f t="shared" si="522"/>
        <v>0</v>
      </c>
      <c r="CJ458" s="168">
        <f t="shared" si="522"/>
        <v>0</v>
      </c>
      <c r="CK458" s="168"/>
      <c r="CL458" s="168"/>
      <c r="CM458" s="168"/>
      <c r="CN458" s="168"/>
      <c r="CO458" s="168"/>
      <c r="CP458" s="571">
        <f t="shared" si="462"/>
        <v>0</v>
      </c>
      <c r="CQ458" s="168"/>
      <c r="CR458" s="168"/>
      <c r="CS458" s="168"/>
      <c r="CT458" s="168"/>
      <c r="CU458" s="168"/>
      <c r="CV458" s="168"/>
      <c r="CW458" s="168"/>
      <c r="CX458" s="168"/>
      <c r="CY458" s="168"/>
      <c r="CZ458" s="71"/>
      <c r="DA458" s="71"/>
      <c r="DB458" s="190">
        <f t="shared" si="474"/>
        <v>0</v>
      </c>
      <c r="DC458" s="71">
        <f t="shared" si="475"/>
        <v>0</v>
      </c>
      <c r="DD458" s="71"/>
      <c r="DE458" s="71"/>
      <c r="DF458" s="71"/>
      <c r="DG458" s="190">
        <f t="shared" si="476"/>
        <v>0</v>
      </c>
      <c r="DH458" s="71">
        <f t="shared" si="477"/>
        <v>0</v>
      </c>
      <c r="DI458" s="71"/>
      <c r="DJ458" s="71"/>
      <c r="DK458" s="71"/>
      <c r="DL458" s="71"/>
      <c r="DM458" s="71"/>
      <c r="DN458" s="71"/>
      <c r="DO458" s="71"/>
      <c r="DP458" s="71"/>
      <c r="DQ458" s="71"/>
      <c r="DR458" s="71"/>
      <c r="DS458" s="71"/>
      <c r="DT458" s="71"/>
      <c r="DU458" s="71"/>
      <c r="DV458" s="71"/>
      <c r="DW458" s="71"/>
      <c r="DX458" s="71"/>
      <c r="DY458" s="71"/>
      <c r="DZ458" s="71"/>
      <c r="EA458" s="71"/>
      <c r="EB458" s="71"/>
      <c r="EC458" s="71"/>
      <c r="ED458" s="71"/>
      <c r="EE458" s="71"/>
      <c r="EF458" s="71"/>
      <c r="EG458" s="71"/>
      <c r="EH458" s="71"/>
    </row>
    <row r="459" spans="2:158" s="69" customFormat="1" ht="12">
      <c r="B459" s="261"/>
      <c r="C459" s="77" t="s">
        <v>395</v>
      </c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2"/>
      <c r="P459" s="71"/>
      <c r="Q459" s="71"/>
      <c r="R459" s="71"/>
      <c r="S459" s="71"/>
      <c r="T459" s="71"/>
      <c r="U459" s="71"/>
      <c r="V459" s="71"/>
      <c r="W459" s="71"/>
      <c r="X459" s="71"/>
      <c r="Y459" s="168">
        <f t="shared" si="510"/>
        <v>4306</v>
      </c>
      <c r="Z459" s="73"/>
      <c r="AA459" s="73"/>
      <c r="AB459" s="73"/>
      <c r="AC459" s="73"/>
      <c r="AD459" s="73"/>
      <c r="AE459" s="73"/>
      <c r="AF459" s="447">
        <f t="shared" si="480"/>
        <v>34978</v>
      </c>
      <c r="AG459" s="168">
        <f t="shared" ref="AG459:AQ459" si="523">SUM(AG475,AG491,AG573,AG706)</f>
        <v>1716</v>
      </c>
      <c r="AH459" s="168">
        <f t="shared" si="523"/>
        <v>22</v>
      </c>
      <c r="AI459" s="168">
        <f t="shared" si="523"/>
        <v>22</v>
      </c>
      <c r="AJ459" s="168">
        <f t="shared" si="523"/>
        <v>0</v>
      </c>
      <c r="AK459" s="168">
        <f t="shared" si="523"/>
        <v>0</v>
      </c>
      <c r="AL459" s="168">
        <f t="shared" si="523"/>
        <v>0</v>
      </c>
      <c r="AM459" s="168">
        <f t="shared" si="523"/>
        <v>0</v>
      </c>
      <c r="AN459" s="168">
        <f t="shared" si="523"/>
        <v>0</v>
      </c>
      <c r="AO459" s="168">
        <f t="shared" si="523"/>
        <v>25459</v>
      </c>
      <c r="AP459" s="168">
        <f t="shared" si="523"/>
        <v>0</v>
      </c>
      <c r="AQ459" s="168">
        <f t="shared" si="523"/>
        <v>23786</v>
      </c>
      <c r="AR459" s="168">
        <f>SUM(AR475,AR491,AR573,AR706)</f>
        <v>0</v>
      </c>
      <c r="AS459" s="447">
        <f t="shared" si="464"/>
        <v>27197</v>
      </c>
      <c r="AT459" s="462">
        <f>SUM(AT475,AT491,AT573,AT706)</f>
        <v>0</v>
      </c>
      <c r="AU459" s="462">
        <f>SUM(AU475,AU491,AU573,AU706)</f>
        <v>0</v>
      </c>
      <c r="AV459" s="168">
        <f t="shared" si="512"/>
        <v>0</v>
      </c>
      <c r="AW459" s="168">
        <f t="shared" si="512"/>
        <v>0</v>
      </c>
      <c r="AX459" s="168">
        <f t="shared" si="512"/>
        <v>0</v>
      </c>
      <c r="AY459" s="462">
        <f t="shared" si="512"/>
        <v>680</v>
      </c>
      <c r="AZ459" s="168">
        <f t="shared" si="512"/>
        <v>9</v>
      </c>
      <c r="BA459" s="462">
        <f t="shared" si="512"/>
        <v>1164</v>
      </c>
      <c r="BB459" s="447">
        <f t="shared" si="472"/>
        <v>2382</v>
      </c>
      <c r="BC459" s="168">
        <f t="shared" ref="BC459:BK459" si="524">SUM(BC475,BC491,BC573,BC706)</f>
        <v>8</v>
      </c>
      <c r="BD459" s="168">
        <f t="shared" si="524"/>
        <v>2336</v>
      </c>
      <c r="BE459" s="168">
        <f t="shared" si="524"/>
        <v>2321</v>
      </c>
      <c r="BF459" s="168">
        <f t="shared" si="524"/>
        <v>38</v>
      </c>
      <c r="BG459" s="462">
        <f t="shared" si="524"/>
        <v>0</v>
      </c>
      <c r="BH459" s="462">
        <f t="shared" si="524"/>
        <v>755</v>
      </c>
      <c r="BI459" s="462">
        <f t="shared" si="524"/>
        <v>111</v>
      </c>
      <c r="BJ459" s="462">
        <f t="shared" si="524"/>
        <v>2457</v>
      </c>
      <c r="BK459" s="462">
        <f t="shared" si="524"/>
        <v>0</v>
      </c>
      <c r="BL459" s="450">
        <f t="shared" si="478"/>
        <v>232</v>
      </c>
      <c r="BM459" s="168">
        <f t="shared" si="521"/>
        <v>0</v>
      </c>
      <c r="BN459" s="168">
        <f t="shared" si="521"/>
        <v>0</v>
      </c>
      <c r="BO459" s="168">
        <f t="shared" si="521"/>
        <v>0</v>
      </c>
      <c r="BP459" s="168">
        <f>SUM(BP475,BP491,BP573,BP706)</f>
        <v>232</v>
      </c>
      <c r="BQ459" s="462">
        <f t="shared" si="496"/>
        <v>7781</v>
      </c>
      <c r="BR459" s="168">
        <f t="shared" ref="BR459:CJ459" si="525">SUM(BR475,BR491,BR573,BR706)</f>
        <v>0</v>
      </c>
      <c r="BS459" s="168">
        <f t="shared" si="525"/>
        <v>0</v>
      </c>
      <c r="BT459" s="168">
        <f t="shared" si="525"/>
        <v>0</v>
      </c>
      <c r="BU459" s="168">
        <f t="shared" si="525"/>
        <v>0</v>
      </c>
      <c r="BV459" s="168">
        <f t="shared" si="525"/>
        <v>0</v>
      </c>
      <c r="BW459" s="168">
        <f t="shared" si="525"/>
        <v>0</v>
      </c>
      <c r="BX459" s="168">
        <f t="shared" si="525"/>
        <v>0</v>
      </c>
      <c r="BY459" s="168">
        <f t="shared" si="525"/>
        <v>0</v>
      </c>
      <c r="BZ459" s="168">
        <f t="shared" si="525"/>
        <v>0</v>
      </c>
      <c r="CA459" s="168">
        <f t="shared" si="525"/>
        <v>0</v>
      </c>
      <c r="CB459" s="168">
        <f t="shared" si="525"/>
        <v>0</v>
      </c>
      <c r="CC459" s="168">
        <f t="shared" si="525"/>
        <v>0</v>
      </c>
      <c r="CD459" s="168">
        <f t="shared" si="525"/>
        <v>0</v>
      </c>
      <c r="CE459" s="168">
        <f t="shared" si="525"/>
        <v>0</v>
      </c>
      <c r="CF459" s="168">
        <f t="shared" si="525"/>
        <v>0</v>
      </c>
      <c r="CG459" s="168">
        <f t="shared" si="525"/>
        <v>0</v>
      </c>
      <c r="CH459" s="168">
        <f t="shared" si="525"/>
        <v>0</v>
      </c>
      <c r="CI459" s="168">
        <f t="shared" si="525"/>
        <v>0</v>
      </c>
      <c r="CJ459" s="168">
        <f t="shared" si="525"/>
        <v>0</v>
      </c>
      <c r="CK459" s="168"/>
      <c r="CL459" s="168"/>
      <c r="CM459" s="168"/>
      <c r="CN459" s="168"/>
      <c r="CO459" s="168"/>
      <c r="CP459" s="571">
        <f t="shared" si="462"/>
        <v>0</v>
      </c>
      <c r="CQ459" s="168"/>
      <c r="CR459" s="168"/>
      <c r="CS459" s="168"/>
      <c r="CT459" s="168"/>
      <c r="CU459" s="168"/>
      <c r="CV459" s="168"/>
      <c r="CW459" s="168"/>
      <c r="CX459" s="168"/>
      <c r="CY459" s="168"/>
      <c r="CZ459" s="71"/>
      <c r="DA459" s="71"/>
      <c r="DB459" s="190">
        <f t="shared" si="474"/>
        <v>0</v>
      </c>
      <c r="DC459" s="71">
        <f t="shared" si="475"/>
        <v>0</v>
      </c>
      <c r="DD459" s="71"/>
      <c r="DE459" s="71"/>
      <c r="DF459" s="71"/>
      <c r="DG459" s="190">
        <f t="shared" si="476"/>
        <v>0</v>
      </c>
      <c r="DH459" s="71">
        <f t="shared" si="477"/>
        <v>0</v>
      </c>
      <c r="DI459" s="71"/>
      <c r="DJ459" s="71"/>
      <c r="DK459" s="71"/>
      <c r="DL459" s="71"/>
      <c r="DM459" s="71"/>
      <c r="DN459" s="71"/>
      <c r="DO459" s="71"/>
      <c r="DP459" s="71"/>
      <c r="DQ459" s="71"/>
      <c r="DR459" s="71"/>
      <c r="DS459" s="71"/>
      <c r="DT459" s="71"/>
      <c r="DU459" s="71"/>
      <c r="DV459" s="71"/>
      <c r="DW459" s="71"/>
      <c r="DX459" s="71"/>
      <c r="DY459" s="71"/>
      <c r="DZ459" s="71"/>
      <c r="EA459" s="71"/>
      <c r="EB459" s="71"/>
      <c r="EC459" s="71"/>
      <c r="ED459" s="71"/>
      <c r="EE459" s="71"/>
      <c r="EF459" s="71"/>
      <c r="EG459" s="71"/>
      <c r="EH459" s="71"/>
      <c r="EI459" s="74"/>
      <c r="EJ459" s="74"/>
      <c r="EK459" s="74"/>
      <c r="EL459" s="74"/>
      <c r="EM459" s="74"/>
      <c r="EN459" s="74"/>
      <c r="EO459" s="74"/>
      <c r="EP459" s="74"/>
      <c r="EQ459" s="74"/>
      <c r="ER459" s="74"/>
      <c r="ES459" s="74"/>
      <c r="ET459" s="74"/>
      <c r="EU459" s="74"/>
      <c r="EV459" s="74"/>
      <c r="EW459" s="74"/>
      <c r="EX459" s="74"/>
      <c r="EY459" s="74"/>
      <c r="EZ459" s="74"/>
      <c r="FA459" s="74"/>
      <c r="FB459" s="74"/>
    </row>
    <row r="460" spans="2:158" s="69" customFormat="1" ht="12">
      <c r="B460" s="261"/>
      <c r="C460" s="77" t="s">
        <v>396</v>
      </c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2"/>
      <c r="P460" s="71"/>
      <c r="Q460" s="71"/>
      <c r="R460" s="71"/>
      <c r="S460" s="71"/>
      <c r="T460" s="71"/>
      <c r="U460" s="71"/>
      <c r="V460" s="71"/>
      <c r="W460" s="71"/>
      <c r="X460" s="71"/>
      <c r="Y460" s="168">
        <f t="shared" si="510"/>
        <v>4110</v>
      </c>
      <c r="Z460" s="73"/>
      <c r="AA460" s="73"/>
      <c r="AB460" s="73"/>
      <c r="AC460" s="73"/>
      <c r="AD460" s="73"/>
      <c r="AE460" s="73"/>
      <c r="AF460" s="447">
        <f t="shared" si="480"/>
        <v>130788</v>
      </c>
      <c r="AG460" s="168">
        <f t="shared" ref="AG460:AR460" si="526">SUM(AG476,AG492,AG574,AG707)</f>
        <v>1259</v>
      </c>
      <c r="AH460" s="168">
        <f t="shared" si="526"/>
        <v>95</v>
      </c>
      <c r="AI460" s="168">
        <f t="shared" si="526"/>
        <v>51</v>
      </c>
      <c r="AJ460" s="168">
        <f t="shared" si="526"/>
        <v>0</v>
      </c>
      <c r="AK460" s="168">
        <f t="shared" si="526"/>
        <v>11</v>
      </c>
      <c r="AL460" s="168">
        <f t="shared" si="526"/>
        <v>676</v>
      </c>
      <c r="AM460" s="168">
        <f t="shared" si="526"/>
        <v>0</v>
      </c>
      <c r="AN460" s="168">
        <f t="shared" si="526"/>
        <v>0</v>
      </c>
      <c r="AO460" s="168">
        <f t="shared" si="526"/>
        <v>118146</v>
      </c>
      <c r="AP460" s="168">
        <f t="shared" si="526"/>
        <v>21389</v>
      </c>
      <c r="AQ460" s="168">
        <f t="shared" si="526"/>
        <v>57590</v>
      </c>
      <c r="AR460" s="168">
        <f t="shared" si="526"/>
        <v>0</v>
      </c>
      <c r="AS460" s="447">
        <f t="shared" si="464"/>
        <v>120187</v>
      </c>
      <c r="AT460" s="462">
        <f>SUM(AT476,AT492,AT574,AT707)</f>
        <v>0</v>
      </c>
      <c r="AU460" s="450">
        <f>SUM(AV460:AX460)</f>
        <v>0</v>
      </c>
      <c r="AV460" s="168">
        <f t="shared" si="512"/>
        <v>0</v>
      </c>
      <c r="AW460" s="168">
        <f t="shared" si="512"/>
        <v>0</v>
      </c>
      <c r="AX460" s="168">
        <f t="shared" si="512"/>
        <v>0</v>
      </c>
      <c r="AY460" s="462">
        <f t="shared" si="512"/>
        <v>663</v>
      </c>
      <c r="AZ460" s="168">
        <f t="shared" si="512"/>
        <v>51</v>
      </c>
      <c r="BA460" s="462">
        <f t="shared" si="512"/>
        <v>1632</v>
      </c>
      <c r="BB460" s="447">
        <f t="shared" si="472"/>
        <v>1416</v>
      </c>
      <c r="BC460" s="168">
        <f t="shared" ref="BC460:BK460" si="527">SUM(BC476,BC492,BC574,BC707)</f>
        <v>216</v>
      </c>
      <c r="BD460" s="168">
        <f t="shared" si="527"/>
        <v>914</v>
      </c>
      <c r="BE460" s="168">
        <f t="shared" si="527"/>
        <v>0</v>
      </c>
      <c r="BF460" s="168">
        <f t="shared" si="527"/>
        <v>286</v>
      </c>
      <c r="BG460" s="462">
        <f t="shared" si="527"/>
        <v>0</v>
      </c>
      <c r="BH460" s="462">
        <f t="shared" si="527"/>
        <v>819</v>
      </c>
      <c r="BI460" s="575">
        <f t="shared" si="527"/>
        <v>8</v>
      </c>
      <c r="BJ460" s="575">
        <f t="shared" si="527"/>
        <v>2698</v>
      </c>
      <c r="BK460" s="583">
        <f t="shared" si="527"/>
        <v>0</v>
      </c>
      <c r="BL460" s="450">
        <f t="shared" si="478"/>
        <v>3365</v>
      </c>
      <c r="BM460" s="168">
        <f t="shared" si="521"/>
        <v>0</v>
      </c>
      <c r="BN460" s="168">
        <f t="shared" si="521"/>
        <v>0</v>
      </c>
      <c r="BO460" s="168">
        <f t="shared" si="521"/>
        <v>0</v>
      </c>
      <c r="BP460" s="168">
        <f>SUM(BP476,BP492,BP574,BP707)</f>
        <v>3365</v>
      </c>
      <c r="BQ460" s="462">
        <f t="shared" si="496"/>
        <v>10601</v>
      </c>
      <c r="BR460" s="168">
        <f t="shared" ref="BR460:CJ460" si="528">SUM(BR476,BR492,BR574,BR707)</f>
        <v>0</v>
      </c>
      <c r="BS460" s="168">
        <f t="shared" si="528"/>
        <v>0</v>
      </c>
      <c r="BT460" s="168">
        <f t="shared" si="528"/>
        <v>0</v>
      </c>
      <c r="BU460" s="168">
        <f t="shared" si="528"/>
        <v>0</v>
      </c>
      <c r="BV460" s="168">
        <f t="shared" si="528"/>
        <v>0</v>
      </c>
      <c r="BW460" s="168">
        <f t="shared" si="528"/>
        <v>0</v>
      </c>
      <c r="BX460" s="168">
        <f t="shared" si="528"/>
        <v>0</v>
      </c>
      <c r="BY460" s="168">
        <f t="shared" si="528"/>
        <v>0</v>
      </c>
      <c r="BZ460" s="168">
        <f t="shared" si="528"/>
        <v>0</v>
      </c>
      <c r="CA460" s="168">
        <f t="shared" si="528"/>
        <v>0</v>
      </c>
      <c r="CB460" s="168">
        <f t="shared" si="528"/>
        <v>0</v>
      </c>
      <c r="CC460" s="168">
        <f t="shared" si="528"/>
        <v>0</v>
      </c>
      <c r="CD460" s="168">
        <f t="shared" si="528"/>
        <v>0</v>
      </c>
      <c r="CE460" s="168">
        <f t="shared" si="528"/>
        <v>0</v>
      </c>
      <c r="CF460" s="168">
        <f t="shared" si="528"/>
        <v>0</v>
      </c>
      <c r="CG460" s="168">
        <f t="shared" si="528"/>
        <v>0</v>
      </c>
      <c r="CH460" s="168">
        <f t="shared" si="528"/>
        <v>0</v>
      </c>
      <c r="CI460" s="168">
        <f t="shared" si="528"/>
        <v>0</v>
      </c>
      <c r="CJ460" s="168">
        <f t="shared" si="528"/>
        <v>0</v>
      </c>
      <c r="CK460" s="168"/>
      <c r="CL460" s="168"/>
      <c r="CM460" s="168"/>
      <c r="CN460" s="168"/>
      <c r="CO460" s="168"/>
      <c r="CP460" s="571">
        <f t="shared" si="462"/>
        <v>0</v>
      </c>
      <c r="CQ460" s="168"/>
      <c r="CR460" s="168"/>
      <c r="CS460" s="168"/>
      <c r="CT460" s="168"/>
      <c r="CU460" s="168"/>
      <c r="CV460" s="168"/>
      <c r="CW460" s="168"/>
      <c r="CX460" s="168"/>
      <c r="CY460" s="168"/>
      <c r="CZ460" s="71"/>
      <c r="DA460" s="71"/>
      <c r="DB460" s="190">
        <f t="shared" si="474"/>
        <v>0</v>
      </c>
      <c r="DC460" s="71">
        <f t="shared" si="475"/>
        <v>0</v>
      </c>
      <c r="DD460" s="71"/>
      <c r="DE460" s="71"/>
      <c r="DF460" s="71"/>
      <c r="DG460" s="190">
        <f t="shared" si="476"/>
        <v>0</v>
      </c>
      <c r="DH460" s="71">
        <f t="shared" si="477"/>
        <v>0</v>
      </c>
      <c r="DI460" s="71"/>
      <c r="DJ460" s="71"/>
      <c r="DK460" s="71"/>
      <c r="DL460" s="71"/>
      <c r="DM460" s="71"/>
      <c r="DN460" s="71"/>
      <c r="DO460" s="71"/>
      <c r="DP460" s="71"/>
      <c r="DQ460" s="71"/>
      <c r="DR460" s="71"/>
      <c r="DS460" s="71"/>
      <c r="DT460" s="71"/>
      <c r="DU460" s="71"/>
      <c r="DV460" s="71"/>
      <c r="DW460" s="71"/>
      <c r="DX460" s="71"/>
      <c r="DY460" s="71"/>
      <c r="DZ460" s="71"/>
      <c r="EA460" s="71"/>
      <c r="EB460" s="71"/>
      <c r="EC460" s="71"/>
      <c r="ED460" s="71"/>
      <c r="EE460" s="71"/>
      <c r="EF460" s="71"/>
      <c r="EG460" s="71"/>
      <c r="EH460" s="71"/>
      <c r="EI460" s="74"/>
      <c r="EJ460" s="74"/>
      <c r="EK460" s="74"/>
      <c r="EL460" s="74"/>
      <c r="EM460" s="74"/>
      <c r="EN460" s="74"/>
      <c r="EO460" s="74"/>
      <c r="EP460" s="74"/>
      <c r="EQ460" s="74"/>
      <c r="ER460" s="74"/>
      <c r="ES460" s="74"/>
      <c r="ET460" s="74"/>
      <c r="EU460" s="74"/>
      <c r="EV460" s="74"/>
      <c r="EW460" s="74"/>
      <c r="EX460" s="74"/>
      <c r="EY460" s="74"/>
      <c r="EZ460" s="74"/>
      <c r="FA460" s="74"/>
      <c r="FB460" s="74"/>
    </row>
    <row r="461" spans="2:158" s="69" customFormat="1" ht="12">
      <c r="B461" s="261"/>
      <c r="C461" s="77" t="s">
        <v>397</v>
      </c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2"/>
      <c r="P461" s="71"/>
      <c r="Q461" s="71"/>
      <c r="R461" s="71"/>
      <c r="S461" s="71"/>
      <c r="T461" s="71"/>
      <c r="U461" s="71"/>
      <c r="V461" s="71"/>
      <c r="W461" s="71"/>
      <c r="X461" s="71"/>
      <c r="Y461" s="168">
        <f t="shared" si="510"/>
        <v>7309</v>
      </c>
      <c r="Z461" s="73"/>
      <c r="AA461" s="73"/>
      <c r="AB461" s="73"/>
      <c r="AC461" s="73"/>
      <c r="AD461" s="73"/>
      <c r="AE461" s="73"/>
      <c r="AF461" s="447">
        <f t="shared" si="480"/>
        <v>50958</v>
      </c>
      <c r="AG461" s="168">
        <f t="shared" ref="AG461:AR461" si="529">SUM(AG477,AG493,AG575,AG708)</f>
        <v>1784</v>
      </c>
      <c r="AH461" s="168">
        <f t="shared" si="529"/>
        <v>25</v>
      </c>
      <c r="AI461" s="168">
        <f t="shared" si="529"/>
        <v>25</v>
      </c>
      <c r="AJ461" s="168">
        <f t="shared" si="529"/>
        <v>0</v>
      </c>
      <c r="AK461" s="168">
        <f t="shared" si="529"/>
        <v>441</v>
      </c>
      <c r="AL461" s="168">
        <f t="shared" si="529"/>
        <v>0</v>
      </c>
      <c r="AM461" s="168">
        <f t="shared" si="529"/>
        <v>0</v>
      </c>
      <c r="AN461" s="168">
        <f t="shared" si="529"/>
        <v>0</v>
      </c>
      <c r="AO461" s="168">
        <f t="shared" si="529"/>
        <v>41299</v>
      </c>
      <c r="AP461" s="168">
        <f t="shared" si="529"/>
        <v>7535</v>
      </c>
      <c r="AQ461" s="168">
        <f t="shared" si="529"/>
        <v>32686</v>
      </c>
      <c r="AR461" s="168">
        <f t="shared" si="529"/>
        <v>0</v>
      </c>
      <c r="AS461" s="447">
        <f t="shared" ref="AS461:AS466" si="530">SUM(AG461,AH461,AK461,AL461,AO461)</f>
        <v>43549</v>
      </c>
      <c r="AT461" s="462">
        <f>SUM(AT477,AT493,AT575,AT708)</f>
        <v>0</v>
      </c>
      <c r="AU461" s="450">
        <f>SUM(AV461:AX461)</f>
        <v>0</v>
      </c>
      <c r="AV461" s="168">
        <f t="shared" si="512"/>
        <v>0</v>
      </c>
      <c r="AW461" s="168">
        <f t="shared" si="512"/>
        <v>0</v>
      </c>
      <c r="AX461" s="168">
        <f t="shared" si="512"/>
        <v>0</v>
      </c>
      <c r="AY461" s="462">
        <f t="shared" si="512"/>
        <v>559</v>
      </c>
      <c r="AZ461" s="168">
        <f t="shared" si="512"/>
        <v>79</v>
      </c>
      <c r="BA461" s="462">
        <f t="shared" si="512"/>
        <v>595</v>
      </c>
      <c r="BB461" s="447">
        <f t="shared" ref="BB461:BB470" si="531">SUM(BC461,BD461,BF461)</f>
        <v>1065</v>
      </c>
      <c r="BC461" s="168">
        <f t="shared" ref="BC461:BK461" si="532">SUM(BC477,BC493,BC575,BC708)</f>
        <v>231</v>
      </c>
      <c r="BD461" s="168">
        <f t="shared" si="532"/>
        <v>804</v>
      </c>
      <c r="BE461" s="168">
        <f t="shared" si="532"/>
        <v>538</v>
      </c>
      <c r="BF461" s="168">
        <f t="shared" si="532"/>
        <v>30</v>
      </c>
      <c r="BG461" s="462">
        <f t="shared" si="532"/>
        <v>0</v>
      </c>
      <c r="BH461" s="462">
        <f t="shared" si="532"/>
        <v>955</v>
      </c>
      <c r="BI461" s="575">
        <f t="shared" si="532"/>
        <v>130</v>
      </c>
      <c r="BJ461" s="575">
        <f t="shared" si="532"/>
        <v>3141</v>
      </c>
      <c r="BK461" s="583">
        <f t="shared" si="532"/>
        <v>49</v>
      </c>
      <c r="BL461" s="450">
        <f t="shared" si="478"/>
        <v>915</v>
      </c>
      <c r="BM461" s="168">
        <f t="shared" si="521"/>
        <v>0</v>
      </c>
      <c r="BN461" s="168">
        <f t="shared" si="521"/>
        <v>0</v>
      </c>
      <c r="BO461" s="168">
        <f t="shared" si="521"/>
        <v>0</v>
      </c>
      <c r="BP461" s="168">
        <f>SUM(BP477,BP493,BP575,BP708)</f>
        <v>915</v>
      </c>
      <c r="BQ461" s="462">
        <f t="shared" si="496"/>
        <v>7409</v>
      </c>
      <c r="BR461" s="168">
        <f t="shared" ref="BR461:CJ461" si="533">SUM(BR477,BR493,BR575,BR708)</f>
        <v>0</v>
      </c>
      <c r="BS461" s="168">
        <f t="shared" si="533"/>
        <v>0</v>
      </c>
      <c r="BT461" s="168">
        <f t="shared" si="533"/>
        <v>0</v>
      </c>
      <c r="BU461" s="168">
        <f t="shared" si="533"/>
        <v>0</v>
      </c>
      <c r="BV461" s="168">
        <f t="shared" si="533"/>
        <v>0</v>
      </c>
      <c r="BW461" s="168">
        <f t="shared" si="533"/>
        <v>0</v>
      </c>
      <c r="BX461" s="168">
        <f t="shared" si="533"/>
        <v>0</v>
      </c>
      <c r="BY461" s="168">
        <f t="shared" si="533"/>
        <v>0</v>
      </c>
      <c r="BZ461" s="168">
        <f t="shared" si="533"/>
        <v>0</v>
      </c>
      <c r="CA461" s="168">
        <f t="shared" si="533"/>
        <v>0</v>
      </c>
      <c r="CB461" s="168">
        <f t="shared" si="533"/>
        <v>0</v>
      </c>
      <c r="CC461" s="168">
        <f t="shared" si="533"/>
        <v>0</v>
      </c>
      <c r="CD461" s="168">
        <f t="shared" si="533"/>
        <v>0</v>
      </c>
      <c r="CE461" s="168">
        <f t="shared" si="533"/>
        <v>0</v>
      </c>
      <c r="CF461" s="168">
        <f t="shared" si="533"/>
        <v>0</v>
      </c>
      <c r="CG461" s="168">
        <f t="shared" si="533"/>
        <v>0</v>
      </c>
      <c r="CH461" s="168">
        <f t="shared" si="533"/>
        <v>0</v>
      </c>
      <c r="CI461" s="168">
        <f t="shared" si="533"/>
        <v>0</v>
      </c>
      <c r="CJ461" s="168">
        <f t="shared" si="533"/>
        <v>0</v>
      </c>
      <c r="CK461" s="168"/>
      <c r="CL461" s="168"/>
      <c r="CM461" s="168"/>
      <c r="CN461" s="168"/>
      <c r="CO461" s="168"/>
      <c r="CP461" s="571">
        <f t="shared" si="462"/>
        <v>0</v>
      </c>
      <c r="CQ461" s="168"/>
      <c r="CR461" s="168"/>
      <c r="CS461" s="168"/>
      <c r="CT461" s="168"/>
      <c r="CU461" s="168"/>
      <c r="CV461" s="168"/>
      <c r="CW461" s="168"/>
      <c r="CX461" s="168"/>
      <c r="CY461" s="168"/>
      <c r="CZ461" s="71"/>
      <c r="DA461" s="71"/>
      <c r="DB461" s="190">
        <f t="shared" si="474"/>
        <v>0</v>
      </c>
      <c r="DC461" s="71">
        <f t="shared" si="475"/>
        <v>0</v>
      </c>
      <c r="DD461" s="71"/>
      <c r="DE461" s="71"/>
      <c r="DF461" s="71"/>
      <c r="DG461" s="190">
        <f t="shared" si="476"/>
        <v>0</v>
      </c>
      <c r="DH461" s="71">
        <f t="shared" si="477"/>
        <v>0</v>
      </c>
      <c r="DI461" s="71"/>
      <c r="DJ461" s="71"/>
      <c r="DK461" s="71"/>
      <c r="DL461" s="71"/>
      <c r="DM461" s="71"/>
      <c r="DN461" s="71"/>
      <c r="DO461" s="71"/>
      <c r="DP461" s="71"/>
      <c r="DQ461" s="71"/>
      <c r="DR461" s="71"/>
      <c r="DS461" s="71"/>
      <c r="DT461" s="71"/>
      <c r="DU461" s="71"/>
      <c r="DV461" s="71"/>
      <c r="DW461" s="71"/>
      <c r="DX461" s="71"/>
      <c r="DY461" s="71"/>
      <c r="DZ461" s="71"/>
      <c r="EA461" s="71"/>
      <c r="EB461" s="71"/>
      <c r="EC461" s="71"/>
      <c r="ED461" s="71"/>
      <c r="EE461" s="71"/>
      <c r="EF461" s="71"/>
      <c r="EG461" s="71"/>
      <c r="EH461" s="71"/>
      <c r="EI461" s="74"/>
      <c r="EJ461" s="74"/>
      <c r="EK461" s="74"/>
      <c r="EL461" s="74"/>
      <c r="EM461" s="74"/>
      <c r="EN461" s="74"/>
      <c r="EO461" s="74"/>
      <c r="EP461" s="74"/>
      <c r="EQ461" s="74"/>
      <c r="ER461" s="74"/>
      <c r="ES461" s="74"/>
      <c r="ET461" s="74"/>
      <c r="EU461" s="74"/>
      <c r="EV461" s="74"/>
      <c r="EW461" s="74"/>
      <c r="EX461" s="74"/>
      <c r="EY461" s="74"/>
      <c r="EZ461" s="74"/>
      <c r="FA461" s="74"/>
      <c r="FB461" s="74"/>
    </row>
    <row r="462" spans="2:158" s="69" customFormat="1" ht="12">
      <c r="B462" s="263"/>
      <c r="C462" s="77" t="s">
        <v>398</v>
      </c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2"/>
      <c r="P462" s="71"/>
      <c r="Q462" s="71"/>
      <c r="R462" s="71"/>
      <c r="S462" s="71"/>
      <c r="T462" s="71"/>
      <c r="U462" s="71"/>
      <c r="V462" s="71"/>
      <c r="W462" s="71"/>
      <c r="X462" s="71"/>
      <c r="Y462" s="168">
        <f>SUM(Y478,Y494,Y576,Y709,Y673,Y677,Y664)</f>
        <v>26327</v>
      </c>
      <c r="Z462" s="168">
        <f t="shared" ref="Z462:BP462" si="534">SUM(Z478,Z494,Z576,Z709,Z673,Z677,Z664)</f>
        <v>0</v>
      </c>
      <c r="AA462" s="168">
        <f t="shared" si="534"/>
        <v>0</v>
      </c>
      <c r="AB462" s="168">
        <f t="shared" si="534"/>
        <v>0</v>
      </c>
      <c r="AC462" s="168">
        <f t="shared" si="534"/>
        <v>0</v>
      </c>
      <c r="AD462" s="168">
        <f t="shared" si="534"/>
        <v>0</v>
      </c>
      <c r="AE462" s="168">
        <f t="shared" si="534"/>
        <v>0</v>
      </c>
      <c r="AF462" s="447">
        <f t="shared" si="480"/>
        <v>18279</v>
      </c>
      <c r="AG462" s="168">
        <f>SUM(AG478,AG494,AG576,AG709,AG673,AG677,AG664)</f>
        <v>1097</v>
      </c>
      <c r="AH462" s="168">
        <f t="shared" si="534"/>
        <v>2323</v>
      </c>
      <c r="AI462" s="168">
        <f t="shared" si="534"/>
        <v>2323</v>
      </c>
      <c r="AJ462" s="168">
        <f t="shared" si="534"/>
        <v>0</v>
      </c>
      <c r="AK462" s="168">
        <f t="shared" si="534"/>
        <v>490</v>
      </c>
      <c r="AL462" s="168">
        <f t="shared" si="534"/>
        <v>36</v>
      </c>
      <c r="AM462" s="168">
        <f t="shared" si="534"/>
        <v>0</v>
      </c>
      <c r="AN462" s="168">
        <f t="shared" si="534"/>
        <v>0</v>
      </c>
      <c r="AO462" s="168">
        <f t="shared" si="534"/>
        <v>5275</v>
      </c>
      <c r="AP462" s="168">
        <f t="shared" si="534"/>
        <v>5</v>
      </c>
      <c r="AQ462" s="168">
        <f t="shared" si="534"/>
        <v>1562</v>
      </c>
      <c r="AR462" s="168">
        <f t="shared" si="534"/>
        <v>0</v>
      </c>
      <c r="AS462" s="447">
        <f t="shared" si="530"/>
        <v>9221</v>
      </c>
      <c r="AT462" s="462">
        <f t="shared" si="534"/>
        <v>0</v>
      </c>
      <c r="AU462" s="462">
        <f t="shared" si="534"/>
        <v>3523</v>
      </c>
      <c r="AV462" s="168">
        <f t="shared" si="534"/>
        <v>3164</v>
      </c>
      <c r="AW462" s="168">
        <f t="shared" si="534"/>
        <v>347</v>
      </c>
      <c r="AX462" s="168">
        <f t="shared" si="534"/>
        <v>12</v>
      </c>
      <c r="AY462" s="462">
        <f t="shared" si="534"/>
        <v>84</v>
      </c>
      <c r="AZ462" s="168">
        <f t="shared" si="534"/>
        <v>84</v>
      </c>
      <c r="BA462" s="462">
        <f t="shared" si="534"/>
        <v>654</v>
      </c>
      <c r="BB462" s="447">
        <f t="shared" si="531"/>
        <v>964</v>
      </c>
      <c r="BC462" s="168">
        <f t="shared" si="534"/>
        <v>181</v>
      </c>
      <c r="BD462" s="168">
        <f t="shared" si="534"/>
        <v>550</v>
      </c>
      <c r="BE462" s="168">
        <f t="shared" si="534"/>
        <v>550</v>
      </c>
      <c r="BF462" s="168">
        <f t="shared" si="534"/>
        <v>233</v>
      </c>
      <c r="BG462" s="462">
        <f t="shared" si="534"/>
        <v>0</v>
      </c>
      <c r="BH462" s="462">
        <f t="shared" si="534"/>
        <v>922</v>
      </c>
      <c r="BI462" s="462">
        <f t="shared" si="534"/>
        <v>121</v>
      </c>
      <c r="BJ462" s="462">
        <f>SUM(BJ478,BJ494,BJ576,BJ709,BJ673,BJ677,BJ664)</f>
        <v>1625</v>
      </c>
      <c r="BK462" s="462">
        <f>SUM(BK478,BK494,BK576,BK709,BK673,BK677,BK664)</f>
        <v>336</v>
      </c>
      <c r="BL462" s="450">
        <f t="shared" si="478"/>
        <v>829</v>
      </c>
      <c r="BM462" s="168">
        <f t="shared" si="534"/>
        <v>0</v>
      </c>
      <c r="BN462" s="168">
        <f t="shared" si="534"/>
        <v>0</v>
      </c>
      <c r="BO462" s="168">
        <f t="shared" si="534"/>
        <v>0</v>
      </c>
      <c r="BP462" s="168">
        <f t="shared" si="534"/>
        <v>829</v>
      </c>
      <c r="BQ462" s="462">
        <f t="shared" si="496"/>
        <v>9058</v>
      </c>
      <c r="BR462" s="168">
        <f t="shared" ref="BR462:CJ462" si="535">SUM(BR478,BR494,BR576,BR709,BR673,BR677,BR664)</f>
        <v>0</v>
      </c>
      <c r="BS462" s="168">
        <f t="shared" si="535"/>
        <v>0</v>
      </c>
      <c r="BT462" s="168">
        <f t="shared" si="535"/>
        <v>0</v>
      </c>
      <c r="BU462" s="168">
        <f t="shared" si="535"/>
        <v>0</v>
      </c>
      <c r="BV462" s="168">
        <f t="shared" si="535"/>
        <v>0</v>
      </c>
      <c r="BW462" s="168">
        <f t="shared" si="535"/>
        <v>0</v>
      </c>
      <c r="BX462" s="168">
        <f t="shared" si="535"/>
        <v>0</v>
      </c>
      <c r="BY462" s="168">
        <f t="shared" si="535"/>
        <v>0</v>
      </c>
      <c r="BZ462" s="168">
        <f t="shared" si="535"/>
        <v>0</v>
      </c>
      <c r="CA462" s="168">
        <f t="shared" si="535"/>
        <v>0</v>
      </c>
      <c r="CB462" s="168">
        <f t="shared" si="535"/>
        <v>0</v>
      </c>
      <c r="CC462" s="168">
        <f t="shared" si="535"/>
        <v>0</v>
      </c>
      <c r="CD462" s="168">
        <f t="shared" si="535"/>
        <v>0</v>
      </c>
      <c r="CE462" s="168">
        <f t="shared" si="535"/>
        <v>0</v>
      </c>
      <c r="CF462" s="168">
        <f t="shared" si="535"/>
        <v>0</v>
      </c>
      <c r="CG462" s="168">
        <f t="shared" si="535"/>
        <v>0</v>
      </c>
      <c r="CH462" s="168">
        <f t="shared" si="535"/>
        <v>0</v>
      </c>
      <c r="CI462" s="168">
        <f t="shared" si="535"/>
        <v>0</v>
      </c>
      <c r="CJ462" s="168">
        <f t="shared" si="535"/>
        <v>0</v>
      </c>
      <c r="CK462" s="168"/>
      <c r="CL462" s="168"/>
      <c r="CM462" s="168"/>
      <c r="CN462" s="168"/>
      <c r="CO462" s="168"/>
      <c r="CP462" s="571">
        <f t="shared" si="462"/>
        <v>0</v>
      </c>
      <c r="CQ462" s="168"/>
      <c r="CR462" s="168"/>
      <c r="CS462" s="168"/>
      <c r="CT462" s="168"/>
      <c r="CU462" s="168"/>
      <c r="CV462" s="168"/>
      <c r="CW462" s="168"/>
      <c r="CX462" s="168"/>
      <c r="CY462" s="168"/>
      <c r="CZ462" s="71"/>
      <c r="DA462" s="71"/>
      <c r="DB462" s="190">
        <f t="shared" si="474"/>
        <v>0</v>
      </c>
      <c r="DC462" s="71">
        <f t="shared" si="475"/>
        <v>0</v>
      </c>
      <c r="DD462" s="71"/>
      <c r="DE462" s="71"/>
      <c r="DF462" s="71"/>
      <c r="DG462" s="190">
        <f t="shared" si="476"/>
        <v>0</v>
      </c>
      <c r="DH462" s="71">
        <f t="shared" si="477"/>
        <v>0</v>
      </c>
      <c r="DI462" s="71"/>
      <c r="DJ462" s="71"/>
      <c r="DK462" s="71"/>
      <c r="DL462" s="71"/>
      <c r="DM462" s="71"/>
      <c r="DN462" s="71"/>
      <c r="DO462" s="71"/>
      <c r="DP462" s="71"/>
      <c r="DQ462" s="71"/>
      <c r="DR462" s="71"/>
      <c r="DS462" s="71"/>
      <c r="DT462" s="71"/>
      <c r="DU462" s="71"/>
      <c r="DV462" s="71"/>
      <c r="DW462" s="71"/>
      <c r="DX462" s="71"/>
      <c r="DY462" s="71"/>
      <c r="DZ462" s="71"/>
      <c r="EA462" s="71"/>
      <c r="EB462" s="71"/>
      <c r="EC462" s="71"/>
      <c r="ED462" s="71"/>
      <c r="EE462" s="71"/>
      <c r="EF462" s="71"/>
      <c r="EG462" s="71"/>
      <c r="EH462" s="71"/>
      <c r="EI462" s="74"/>
      <c r="EJ462" s="74"/>
      <c r="EK462" s="74"/>
      <c r="EL462" s="74"/>
      <c r="EM462" s="74"/>
      <c r="EN462" s="74"/>
      <c r="EO462" s="74"/>
      <c r="EP462" s="74"/>
      <c r="EQ462" s="74"/>
      <c r="ER462" s="74"/>
      <c r="ES462" s="74"/>
      <c r="ET462" s="74"/>
      <c r="EU462" s="74"/>
      <c r="EV462" s="74"/>
      <c r="EW462" s="74"/>
      <c r="EX462" s="74"/>
      <c r="EY462" s="74"/>
      <c r="EZ462" s="74"/>
      <c r="FA462" s="74"/>
      <c r="FB462" s="74"/>
    </row>
    <row r="463" spans="2:158" s="83" customFormat="1" ht="28.5" customHeight="1">
      <c r="B463" s="733" t="s">
        <v>452</v>
      </c>
      <c r="C463" s="731" t="s">
        <v>453</v>
      </c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7"/>
      <c r="P463" s="86"/>
      <c r="Q463" s="86"/>
      <c r="R463" s="86"/>
      <c r="S463" s="86"/>
      <c r="T463" s="86"/>
      <c r="U463" s="86"/>
      <c r="V463" s="86"/>
      <c r="W463" s="86"/>
      <c r="X463" s="86"/>
      <c r="Y463" s="88"/>
      <c r="Z463" s="88"/>
      <c r="AA463" s="88"/>
      <c r="AB463" s="88"/>
      <c r="AC463" s="88"/>
      <c r="AD463" s="88"/>
      <c r="AE463" s="88"/>
      <c r="AF463" s="448">
        <f t="shared" ref="AF463:AF486" si="536">SUM(AS463:AU463,AY463,BA463:BB463,BG463:BL463)</f>
        <v>865.1</v>
      </c>
      <c r="AG463" s="176">
        <v>7</v>
      </c>
      <c r="AH463" s="176">
        <v>0.4</v>
      </c>
      <c r="AI463" s="176">
        <v>0.2</v>
      </c>
      <c r="AJ463" s="176">
        <v>0.1</v>
      </c>
      <c r="AK463" s="176">
        <v>2.2999999999999998</v>
      </c>
      <c r="AL463" s="176">
        <v>2.6</v>
      </c>
      <c r="AM463" s="176">
        <v>0.5</v>
      </c>
      <c r="AN463" s="176"/>
      <c r="AO463" s="176">
        <v>702.6</v>
      </c>
      <c r="AP463" s="176">
        <v>121.4</v>
      </c>
      <c r="AQ463" s="176">
        <v>498.1</v>
      </c>
      <c r="AR463" s="176"/>
      <c r="AS463" s="447">
        <f t="shared" si="530"/>
        <v>714.9</v>
      </c>
      <c r="AT463" s="462"/>
      <c r="AU463" s="450"/>
      <c r="AV463" s="176"/>
      <c r="AW463" s="176"/>
      <c r="AX463" s="176"/>
      <c r="AY463" s="462">
        <v>8.1999999999999993</v>
      </c>
      <c r="AZ463" s="168">
        <v>1.1000000000000001</v>
      </c>
      <c r="BA463" s="462">
        <v>20.100000000000001</v>
      </c>
      <c r="BB463" s="447">
        <f t="shared" si="531"/>
        <v>48.800000000000004</v>
      </c>
      <c r="BC463" s="176">
        <v>2.7</v>
      </c>
      <c r="BD463" s="176">
        <v>44.4</v>
      </c>
      <c r="BE463" s="176">
        <v>26.3</v>
      </c>
      <c r="BF463" s="176">
        <v>1.7</v>
      </c>
      <c r="BG463" s="462"/>
      <c r="BH463" s="462">
        <v>12</v>
      </c>
      <c r="BI463" s="462">
        <v>2.2000000000000002</v>
      </c>
      <c r="BJ463" s="462">
        <v>39.9</v>
      </c>
      <c r="BK463" s="462">
        <v>1.4</v>
      </c>
      <c r="BL463" s="450">
        <f t="shared" ref="BL463:BL476" si="537">SUM(BM463:BP463)</f>
        <v>17.600000000000001</v>
      </c>
      <c r="BM463" s="176">
        <v>0.1</v>
      </c>
      <c r="BN463" s="176">
        <v>0.2</v>
      </c>
      <c r="BO463" s="176"/>
      <c r="BP463" s="176">
        <v>17.3</v>
      </c>
      <c r="BQ463" s="462">
        <f t="shared" si="496"/>
        <v>150.20000000000002</v>
      </c>
      <c r="BR463" s="176"/>
      <c r="BS463" s="176"/>
      <c r="BT463" s="176"/>
      <c r="BU463" s="176"/>
      <c r="BV463" s="176"/>
      <c r="BW463" s="176"/>
      <c r="BX463" s="176"/>
      <c r="BY463" s="176"/>
      <c r="BZ463" s="176"/>
      <c r="CA463" s="176"/>
      <c r="CB463" s="176"/>
      <c r="CC463" s="176"/>
      <c r="CD463" s="176"/>
      <c r="CE463" s="176"/>
      <c r="CF463" s="176"/>
      <c r="CG463" s="176"/>
      <c r="CH463" s="176"/>
      <c r="CI463" s="176"/>
      <c r="CJ463" s="176"/>
      <c r="CK463" s="176"/>
      <c r="CL463" s="176"/>
      <c r="CM463" s="176"/>
      <c r="CN463" s="176"/>
      <c r="CO463" s="176"/>
      <c r="CP463" s="306">
        <f t="shared" si="462"/>
        <v>0</v>
      </c>
      <c r="CQ463" s="176"/>
      <c r="CR463" s="176"/>
      <c r="CS463" s="176"/>
      <c r="CT463" s="176"/>
      <c r="CU463" s="176"/>
      <c r="CV463" s="176"/>
      <c r="CW463" s="176"/>
      <c r="CX463" s="176"/>
      <c r="CY463" s="176"/>
      <c r="CZ463" s="86"/>
      <c r="DA463" s="86"/>
      <c r="DB463" s="188">
        <f t="shared" si="474"/>
        <v>0</v>
      </c>
      <c r="DC463" s="38">
        <f t="shared" si="475"/>
        <v>0</v>
      </c>
      <c r="DD463" s="86"/>
      <c r="DE463" s="86"/>
      <c r="DF463" s="86"/>
      <c r="DG463" s="188">
        <f t="shared" si="476"/>
        <v>0</v>
      </c>
      <c r="DH463" s="38">
        <f t="shared" si="477"/>
        <v>0</v>
      </c>
      <c r="DI463" s="86"/>
      <c r="DJ463" s="86"/>
      <c r="DK463" s="86"/>
      <c r="DL463" s="86"/>
      <c r="DM463" s="86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6"/>
      <c r="EI463" s="89"/>
      <c r="EJ463" s="89"/>
      <c r="EK463" s="89"/>
      <c r="EL463" s="89"/>
      <c r="EM463" s="89"/>
      <c r="EN463" s="89"/>
      <c r="EO463" s="89"/>
      <c r="EP463" s="89"/>
      <c r="EQ463" s="89"/>
      <c r="ER463" s="89"/>
      <c r="ES463" s="89"/>
      <c r="ET463" s="89"/>
      <c r="EU463" s="89"/>
      <c r="EV463" s="89"/>
      <c r="EW463" s="89"/>
      <c r="EX463" s="89"/>
      <c r="EY463" s="89"/>
      <c r="EZ463" s="89"/>
      <c r="FA463" s="89"/>
      <c r="FB463" s="89"/>
    </row>
    <row r="464" spans="2:158" s="83" customFormat="1" ht="12">
      <c r="B464" s="734"/>
      <c r="C464" s="732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7"/>
      <c r="P464" s="86"/>
      <c r="Q464" s="86"/>
      <c r="R464" s="86"/>
      <c r="S464" s="86"/>
      <c r="T464" s="86"/>
      <c r="U464" s="86"/>
      <c r="V464" s="86"/>
      <c r="W464" s="86"/>
      <c r="X464" s="86"/>
      <c r="Y464" s="88"/>
      <c r="Z464" s="88"/>
      <c r="AA464" s="88"/>
      <c r="AB464" s="88"/>
      <c r="AC464" s="88"/>
      <c r="AD464" s="88"/>
      <c r="AE464" s="88"/>
      <c r="AF464" s="448">
        <f t="shared" si="536"/>
        <v>865040.19999999984</v>
      </c>
      <c r="AG464" s="176">
        <f>SUM(AG465:AG478)</f>
        <v>7056.7</v>
      </c>
      <c r="AH464" s="176">
        <f t="shared" ref="AH464:BP464" si="538">SUM(AH465:AH478)</f>
        <v>380</v>
      </c>
      <c r="AI464" s="176">
        <f t="shared" si="538"/>
        <v>163</v>
      </c>
      <c r="AJ464" s="176">
        <f t="shared" si="538"/>
        <v>24</v>
      </c>
      <c r="AK464" s="176">
        <f t="shared" si="538"/>
        <v>2277</v>
      </c>
      <c r="AL464" s="176">
        <f t="shared" si="538"/>
        <v>2617</v>
      </c>
      <c r="AM464" s="176">
        <f t="shared" si="538"/>
        <v>501</v>
      </c>
      <c r="AN464" s="176">
        <f t="shared" si="538"/>
        <v>0</v>
      </c>
      <c r="AO464" s="176">
        <f t="shared" si="538"/>
        <v>702549.6</v>
      </c>
      <c r="AP464" s="176">
        <f t="shared" si="538"/>
        <v>121483</v>
      </c>
      <c r="AQ464" s="176">
        <f t="shared" si="538"/>
        <v>498114</v>
      </c>
      <c r="AR464" s="176">
        <f t="shared" si="538"/>
        <v>0</v>
      </c>
      <c r="AS464" s="447">
        <f t="shared" si="530"/>
        <v>714880.29999999993</v>
      </c>
      <c r="AT464" s="462">
        <f t="shared" si="538"/>
        <v>0</v>
      </c>
      <c r="AU464" s="462">
        <f t="shared" si="538"/>
        <v>13</v>
      </c>
      <c r="AV464" s="176">
        <f t="shared" si="538"/>
        <v>4</v>
      </c>
      <c r="AW464" s="176">
        <f t="shared" si="538"/>
        <v>0</v>
      </c>
      <c r="AX464" s="176">
        <f t="shared" si="538"/>
        <v>9</v>
      </c>
      <c r="AY464" s="462">
        <f t="shared" si="538"/>
        <v>8229.7000000000007</v>
      </c>
      <c r="AZ464" s="176">
        <f t="shared" si="538"/>
        <v>1155</v>
      </c>
      <c r="BA464" s="462">
        <f t="shared" si="538"/>
        <v>20115.2</v>
      </c>
      <c r="BB464" s="447">
        <f t="shared" si="531"/>
        <v>48760</v>
      </c>
      <c r="BC464" s="176">
        <f t="shared" si="538"/>
        <v>2685</v>
      </c>
      <c r="BD464" s="176">
        <f t="shared" si="538"/>
        <v>44378</v>
      </c>
      <c r="BE464" s="176">
        <f t="shared" si="538"/>
        <v>26281</v>
      </c>
      <c r="BF464" s="176">
        <f t="shared" si="538"/>
        <v>1697</v>
      </c>
      <c r="BG464" s="462">
        <f t="shared" si="538"/>
        <v>25</v>
      </c>
      <c r="BH464" s="462">
        <f t="shared" si="538"/>
        <v>12022</v>
      </c>
      <c r="BI464" s="462">
        <f t="shared" si="538"/>
        <v>2203</v>
      </c>
      <c r="BJ464" s="462">
        <f t="shared" si="538"/>
        <v>39860</v>
      </c>
      <c r="BK464" s="462">
        <f t="shared" si="538"/>
        <v>1367</v>
      </c>
      <c r="BL464" s="450">
        <f t="shared" si="537"/>
        <v>17565</v>
      </c>
      <c r="BM464" s="176">
        <f t="shared" si="538"/>
        <v>145</v>
      </c>
      <c r="BN464" s="176">
        <f t="shared" si="538"/>
        <v>144</v>
      </c>
      <c r="BO464" s="176">
        <f t="shared" si="538"/>
        <v>0</v>
      </c>
      <c r="BP464" s="176">
        <f t="shared" si="538"/>
        <v>17276</v>
      </c>
      <c r="BQ464" s="462">
        <f t="shared" si="496"/>
        <v>150159.9</v>
      </c>
      <c r="BR464" s="176"/>
      <c r="BS464" s="176"/>
      <c r="BT464" s="176"/>
      <c r="BU464" s="176"/>
      <c r="BV464" s="176"/>
      <c r="BW464" s="176"/>
      <c r="BX464" s="176"/>
      <c r="BY464" s="176"/>
      <c r="BZ464" s="176"/>
      <c r="CA464" s="176"/>
      <c r="CB464" s="176"/>
      <c r="CC464" s="176"/>
      <c r="CD464" s="176"/>
      <c r="CE464" s="176"/>
      <c r="CF464" s="176"/>
      <c r="CG464" s="176"/>
      <c r="CH464" s="176"/>
      <c r="CI464" s="176"/>
      <c r="CJ464" s="176"/>
      <c r="CK464" s="176"/>
      <c r="CL464" s="176"/>
      <c r="CM464" s="176"/>
      <c r="CN464" s="176"/>
      <c r="CO464" s="176"/>
      <c r="CP464" s="306">
        <f t="shared" si="462"/>
        <v>0</v>
      </c>
      <c r="CQ464" s="176"/>
      <c r="CR464" s="176"/>
      <c r="CS464" s="176"/>
      <c r="CT464" s="176"/>
      <c r="CU464" s="176"/>
      <c r="CV464" s="176"/>
      <c r="CW464" s="176"/>
      <c r="CX464" s="176"/>
      <c r="CY464" s="176"/>
      <c r="CZ464" s="86"/>
      <c r="DA464" s="86"/>
      <c r="DB464" s="188">
        <f t="shared" si="474"/>
        <v>0</v>
      </c>
      <c r="DC464" s="38">
        <f t="shared" si="475"/>
        <v>0</v>
      </c>
      <c r="DD464" s="86"/>
      <c r="DE464" s="86"/>
      <c r="DF464" s="86"/>
      <c r="DG464" s="188">
        <f t="shared" si="476"/>
        <v>0</v>
      </c>
      <c r="DH464" s="38">
        <f t="shared" si="477"/>
        <v>0</v>
      </c>
      <c r="DI464" s="86"/>
      <c r="DJ464" s="86"/>
      <c r="DK464" s="86"/>
      <c r="DL464" s="86"/>
      <c r="DM464" s="86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6"/>
      <c r="EI464" s="89"/>
      <c r="EJ464" s="89"/>
      <c r="EK464" s="89"/>
      <c r="EL464" s="89"/>
      <c r="EM464" s="89"/>
      <c r="EN464" s="89"/>
      <c r="EO464" s="89"/>
      <c r="EP464" s="89"/>
      <c r="EQ464" s="89"/>
      <c r="ER464" s="89"/>
      <c r="ES464" s="89"/>
      <c r="ET464" s="89"/>
      <c r="EU464" s="89"/>
      <c r="EV464" s="89"/>
      <c r="EW464" s="89"/>
      <c r="EX464" s="89"/>
      <c r="EY464" s="89"/>
      <c r="EZ464" s="89"/>
      <c r="FA464" s="89"/>
      <c r="FB464" s="89"/>
    </row>
    <row r="465" spans="2:158" s="69" customFormat="1" ht="12">
      <c r="C465" s="77" t="s">
        <v>385</v>
      </c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2"/>
      <c r="P465" s="71"/>
      <c r="Q465" s="71"/>
      <c r="R465" s="71"/>
      <c r="S465" s="71"/>
      <c r="T465" s="71"/>
      <c r="U465" s="71"/>
      <c r="V465" s="71"/>
      <c r="W465" s="71"/>
      <c r="X465" s="71"/>
      <c r="Y465" s="73"/>
      <c r="Z465" s="73"/>
      <c r="AA465" s="73"/>
      <c r="AB465" s="73"/>
      <c r="AC465" s="73"/>
      <c r="AD465" s="73"/>
      <c r="AE465" s="73"/>
      <c r="AF465" s="448">
        <f t="shared" si="536"/>
        <v>96830</v>
      </c>
      <c r="AG465" s="168">
        <v>192</v>
      </c>
      <c r="AH465" s="168">
        <v>112</v>
      </c>
      <c r="AI465" s="168"/>
      <c r="AJ465" s="168"/>
      <c r="AK465" s="168">
        <v>125</v>
      </c>
      <c r="AL465" s="168">
        <v>322</v>
      </c>
      <c r="AM465" s="168">
        <v>39</v>
      </c>
      <c r="AN465" s="168"/>
      <c r="AO465" s="168">
        <v>83388</v>
      </c>
      <c r="AP465" s="168">
        <v>14981</v>
      </c>
      <c r="AQ465" s="168">
        <v>29342</v>
      </c>
      <c r="AR465" s="168"/>
      <c r="AS465" s="447">
        <f t="shared" si="530"/>
        <v>84139</v>
      </c>
      <c r="AT465" s="462"/>
      <c r="AU465" s="450">
        <f t="shared" ref="AU465:AU478" si="539">SUM(AV465:AX465)</f>
        <v>0</v>
      </c>
      <c r="AV465" s="168"/>
      <c r="AW465" s="168"/>
      <c r="AX465" s="168"/>
      <c r="AY465" s="462">
        <v>730</v>
      </c>
      <c r="AZ465" s="168">
        <v>9</v>
      </c>
      <c r="BA465" s="462">
        <v>1637</v>
      </c>
      <c r="BB465" s="447">
        <f t="shared" si="531"/>
        <v>2632</v>
      </c>
      <c r="BC465" s="168">
        <v>256</v>
      </c>
      <c r="BD465" s="168">
        <v>2110</v>
      </c>
      <c r="BE465" s="168">
        <v>3</v>
      </c>
      <c r="BF465" s="168">
        <v>266</v>
      </c>
      <c r="BG465" s="462"/>
      <c r="BH465" s="462">
        <v>214</v>
      </c>
      <c r="BI465" s="462">
        <v>665</v>
      </c>
      <c r="BJ465" s="462">
        <v>5095</v>
      </c>
      <c r="BK465" s="462">
        <v>384</v>
      </c>
      <c r="BL465" s="450">
        <f t="shared" si="537"/>
        <v>1334</v>
      </c>
      <c r="BM465" s="168">
        <v>112</v>
      </c>
      <c r="BN465" s="168">
        <v>144</v>
      </c>
      <c r="BO465" s="168"/>
      <c r="BP465" s="168">
        <v>1078</v>
      </c>
      <c r="BQ465" s="462">
        <f t="shared" si="496"/>
        <v>12691</v>
      </c>
      <c r="BR465" s="168"/>
      <c r="BS465" s="168"/>
      <c r="BT465" s="168"/>
      <c r="BU465" s="168"/>
      <c r="BV465" s="168"/>
      <c r="BW465" s="168"/>
      <c r="BX465" s="168"/>
      <c r="BY465" s="168"/>
      <c r="BZ465" s="168"/>
      <c r="CA465" s="168"/>
      <c r="CB465" s="168"/>
      <c r="CC465" s="168"/>
      <c r="CD465" s="168"/>
      <c r="CE465" s="168"/>
      <c r="CF465" s="168"/>
      <c r="CG465" s="168"/>
      <c r="CH465" s="168"/>
      <c r="CI465" s="168"/>
      <c r="CJ465" s="168"/>
      <c r="CK465" s="168"/>
      <c r="CL465" s="168"/>
      <c r="CM465" s="168"/>
      <c r="CN465" s="168"/>
      <c r="CO465" s="168"/>
      <c r="CP465" s="571">
        <f t="shared" si="462"/>
        <v>0</v>
      </c>
      <c r="CQ465" s="168"/>
      <c r="CR465" s="168"/>
      <c r="CS465" s="168"/>
      <c r="CT465" s="168"/>
      <c r="CU465" s="168"/>
      <c r="CV465" s="168"/>
      <c r="CW465" s="168"/>
      <c r="CX465" s="168"/>
      <c r="CY465" s="168"/>
      <c r="CZ465" s="71"/>
      <c r="DA465" s="71"/>
      <c r="DB465" s="190">
        <f t="shared" si="474"/>
        <v>0</v>
      </c>
      <c r="DC465" s="71">
        <f t="shared" si="475"/>
        <v>0</v>
      </c>
      <c r="DD465" s="71"/>
      <c r="DE465" s="71"/>
      <c r="DF465" s="71"/>
      <c r="DG465" s="190">
        <f t="shared" si="476"/>
        <v>0</v>
      </c>
      <c r="DH465" s="71">
        <f t="shared" si="477"/>
        <v>0</v>
      </c>
      <c r="DI465" s="71"/>
      <c r="DJ465" s="71"/>
      <c r="DK465" s="71"/>
      <c r="DL465" s="71"/>
      <c r="DM465" s="71"/>
      <c r="DN465" s="71"/>
      <c r="DO465" s="71"/>
      <c r="DP465" s="71"/>
      <c r="DQ465" s="71"/>
      <c r="DR465" s="71"/>
      <c r="DS465" s="71"/>
      <c r="DT465" s="71"/>
      <c r="DU465" s="71"/>
      <c r="DV465" s="71"/>
      <c r="DW465" s="71"/>
      <c r="DX465" s="71"/>
      <c r="DY465" s="71"/>
      <c r="DZ465" s="71"/>
      <c r="EA465" s="71"/>
      <c r="EB465" s="71"/>
      <c r="EC465" s="71"/>
      <c r="ED465" s="71"/>
      <c r="EE465" s="71"/>
      <c r="EF465" s="71"/>
      <c r="EG465" s="71"/>
      <c r="EH465" s="71"/>
      <c r="EI465" s="74"/>
      <c r="EJ465" s="74"/>
      <c r="EK465" s="74"/>
      <c r="EL465" s="74"/>
      <c r="EM465" s="74"/>
      <c r="EN465" s="74"/>
      <c r="EO465" s="74"/>
      <c r="EP465" s="74"/>
      <c r="EQ465" s="74"/>
      <c r="ER465" s="74"/>
      <c r="ES465" s="74"/>
      <c r="ET465" s="74"/>
      <c r="EU465" s="74"/>
      <c r="EV465" s="74"/>
      <c r="EW465" s="74"/>
      <c r="EX465" s="74"/>
      <c r="EY465" s="74"/>
      <c r="EZ465" s="74"/>
      <c r="FA465" s="74"/>
      <c r="FB465" s="74"/>
    </row>
    <row r="466" spans="2:158" s="74" customFormat="1" ht="12">
      <c r="B466" s="304"/>
      <c r="C466" s="77" t="s">
        <v>386</v>
      </c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3"/>
      <c r="Z466" s="73"/>
      <c r="AA466" s="73"/>
      <c r="AB466" s="73"/>
      <c r="AC466" s="73"/>
      <c r="AD466" s="73"/>
      <c r="AE466" s="73"/>
      <c r="AF466" s="447">
        <f t="shared" si="536"/>
        <v>0</v>
      </c>
      <c r="AG466" s="168"/>
      <c r="AH466" s="168"/>
      <c r="AI466" s="168"/>
      <c r="AJ466" s="168"/>
      <c r="AK466" s="168"/>
      <c r="AL466" s="168"/>
      <c r="AM466" s="168"/>
      <c r="AN466" s="168"/>
      <c r="AO466" s="168"/>
      <c r="AP466" s="168"/>
      <c r="AQ466" s="168"/>
      <c r="AR466" s="168"/>
      <c r="AS466" s="447">
        <f t="shared" si="530"/>
        <v>0</v>
      </c>
      <c r="AT466" s="462"/>
      <c r="AU466" s="450">
        <f t="shared" si="539"/>
        <v>0</v>
      </c>
      <c r="AV466" s="168"/>
      <c r="AW466" s="168"/>
      <c r="AX466" s="168"/>
      <c r="AY466" s="462"/>
      <c r="AZ466" s="168"/>
      <c r="BA466" s="462"/>
      <c r="BB466" s="447">
        <f t="shared" si="531"/>
        <v>0</v>
      </c>
      <c r="BC466" s="168"/>
      <c r="BD466" s="168"/>
      <c r="BE466" s="168"/>
      <c r="BF466" s="168"/>
      <c r="BG466" s="462"/>
      <c r="BH466" s="462"/>
      <c r="BI466" s="462"/>
      <c r="BJ466" s="462"/>
      <c r="BK466" s="462"/>
      <c r="BL466" s="450"/>
      <c r="BM466" s="168"/>
      <c r="BN466" s="168"/>
      <c r="BO466" s="168"/>
      <c r="BP466" s="168"/>
      <c r="BQ466" s="462">
        <f t="shared" ref="BQ466:BQ529" si="540">SUM(AT466,AU466,AY466,BA466,BB466,BG466,BH466,BI466,BJ466,BK466,BL466)</f>
        <v>0</v>
      </c>
      <c r="BR466" s="168"/>
      <c r="BS466" s="168"/>
      <c r="BT466" s="168"/>
      <c r="BU466" s="168"/>
      <c r="BV466" s="168"/>
      <c r="BW466" s="168"/>
      <c r="BX466" s="168"/>
      <c r="BY466" s="168"/>
      <c r="BZ466" s="168"/>
      <c r="CA466" s="168"/>
      <c r="CB466" s="168"/>
      <c r="CC466" s="168"/>
      <c r="CD466" s="168"/>
      <c r="CE466" s="168"/>
      <c r="CF466" s="168"/>
      <c r="CG466" s="168"/>
      <c r="CH466" s="168"/>
      <c r="CI466" s="168"/>
      <c r="CJ466" s="168"/>
      <c r="CK466" s="168"/>
      <c r="CL466" s="168"/>
      <c r="CM466" s="168"/>
      <c r="CN466" s="168"/>
      <c r="CO466" s="168"/>
      <c r="CP466" s="571">
        <f t="shared" si="462"/>
        <v>0</v>
      </c>
      <c r="CQ466" s="168"/>
      <c r="CR466" s="168"/>
      <c r="CS466" s="168"/>
      <c r="CT466" s="168"/>
      <c r="CU466" s="168"/>
      <c r="CV466" s="168"/>
      <c r="CW466" s="168"/>
      <c r="CX466" s="168"/>
      <c r="CY466" s="168"/>
      <c r="CZ466" s="71"/>
      <c r="DA466" s="71"/>
      <c r="DB466" s="190">
        <f t="shared" si="474"/>
        <v>0</v>
      </c>
      <c r="DC466" s="71">
        <f t="shared" si="475"/>
        <v>0</v>
      </c>
      <c r="DD466" s="71"/>
      <c r="DE466" s="71"/>
      <c r="DF466" s="71"/>
      <c r="DG466" s="190">
        <f t="shared" si="476"/>
        <v>0</v>
      </c>
      <c r="DH466" s="71">
        <f t="shared" si="477"/>
        <v>0</v>
      </c>
      <c r="DI466" s="71"/>
      <c r="DJ466" s="71"/>
      <c r="DK466" s="71"/>
      <c r="DL466" s="71"/>
      <c r="DM466" s="71"/>
      <c r="DN466" s="71"/>
      <c r="DO466" s="71"/>
      <c r="DP466" s="71"/>
      <c r="DQ466" s="71"/>
      <c r="DR466" s="71"/>
      <c r="DS466" s="71"/>
      <c r="DT466" s="71"/>
      <c r="DU466" s="71"/>
      <c r="DV466" s="71"/>
      <c r="DW466" s="71"/>
      <c r="DX466" s="71"/>
      <c r="DY466" s="71"/>
      <c r="DZ466" s="71"/>
      <c r="EA466" s="71"/>
      <c r="EB466" s="71"/>
      <c r="EC466" s="71"/>
      <c r="ED466" s="71"/>
      <c r="EE466" s="71"/>
      <c r="EF466" s="71"/>
      <c r="EG466" s="71"/>
      <c r="EH466" s="71"/>
    </row>
    <row r="467" spans="2:158" s="69" customFormat="1" ht="12">
      <c r="B467" s="261"/>
      <c r="C467" s="77" t="s">
        <v>387</v>
      </c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2"/>
      <c r="P467" s="71"/>
      <c r="Q467" s="71"/>
      <c r="R467" s="71"/>
      <c r="S467" s="71"/>
      <c r="T467" s="71"/>
      <c r="U467" s="71"/>
      <c r="V467" s="71"/>
      <c r="W467" s="71"/>
      <c r="X467" s="71"/>
      <c r="Y467" s="73"/>
      <c r="Z467" s="73"/>
      <c r="AA467" s="73"/>
      <c r="AB467" s="73"/>
      <c r="AC467" s="73"/>
      <c r="AD467" s="73"/>
      <c r="AE467" s="73"/>
      <c r="AF467" s="447">
        <f t="shared" si="536"/>
        <v>40695</v>
      </c>
      <c r="AG467" s="168">
        <v>326</v>
      </c>
      <c r="AH467" s="168">
        <v>73</v>
      </c>
      <c r="AI467" s="168">
        <v>49</v>
      </c>
      <c r="AJ467" s="168">
        <v>2</v>
      </c>
      <c r="AK467" s="168">
        <v>314</v>
      </c>
      <c r="AL467" s="168"/>
      <c r="AM467" s="168"/>
      <c r="AN467" s="168"/>
      <c r="AO467" s="168">
        <v>32138</v>
      </c>
      <c r="AP467" s="168">
        <v>4852</v>
      </c>
      <c r="AQ467" s="168">
        <v>30382</v>
      </c>
      <c r="AR467" s="168"/>
      <c r="AS467" s="447">
        <f t="shared" ref="AS467:AS528" si="541">SUM(AG467,AH467,AK467,AL467,AO467)</f>
        <v>32851</v>
      </c>
      <c r="AT467" s="462"/>
      <c r="AU467" s="450">
        <f t="shared" si="539"/>
        <v>0</v>
      </c>
      <c r="AV467" s="168"/>
      <c r="AW467" s="168"/>
      <c r="AX467" s="168"/>
      <c r="AY467" s="462">
        <v>572</v>
      </c>
      <c r="AZ467" s="168">
        <v>25</v>
      </c>
      <c r="BA467" s="462">
        <v>1513</v>
      </c>
      <c r="BB467" s="447">
        <f t="shared" si="531"/>
        <v>1709</v>
      </c>
      <c r="BC467" s="168"/>
      <c r="BD467" s="168">
        <v>1639</v>
      </c>
      <c r="BE467" s="168">
        <v>1395</v>
      </c>
      <c r="BF467" s="168">
        <v>70</v>
      </c>
      <c r="BG467" s="462">
        <v>12</v>
      </c>
      <c r="BH467" s="462">
        <v>688</v>
      </c>
      <c r="BI467" s="462">
        <v>126</v>
      </c>
      <c r="BJ467" s="462">
        <v>2300</v>
      </c>
      <c r="BK467" s="462"/>
      <c r="BL467" s="450">
        <f t="shared" si="537"/>
        <v>924</v>
      </c>
      <c r="BM467" s="168"/>
      <c r="BN467" s="168"/>
      <c r="BO467" s="168"/>
      <c r="BP467" s="168">
        <v>924</v>
      </c>
      <c r="BQ467" s="462">
        <f>SUM(AT467,AU467,AY467,BA467,BB467,BG467,BH467,BI467,BJ467,BK467,BL467)</f>
        <v>7844</v>
      </c>
      <c r="BR467" s="168"/>
      <c r="BS467" s="168"/>
      <c r="BT467" s="168"/>
      <c r="BU467" s="168"/>
      <c r="BV467" s="168"/>
      <c r="BW467" s="168"/>
      <c r="BX467" s="168"/>
      <c r="BY467" s="168"/>
      <c r="BZ467" s="168"/>
      <c r="CA467" s="168"/>
      <c r="CB467" s="168"/>
      <c r="CC467" s="168"/>
      <c r="CD467" s="168"/>
      <c r="CE467" s="168"/>
      <c r="CF467" s="168"/>
      <c r="CG467" s="168"/>
      <c r="CH467" s="168"/>
      <c r="CI467" s="168"/>
      <c r="CJ467" s="168"/>
      <c r="CK467" s="168"/>
      <c r="CL467" s="168"/>
      <c r="CM467" s="168"/>
      <c r="CN467" s="168"/>
      <c r="CO467" s="168"/>
      <c r="CP467" s="571">
        <f t="shared" si="462"/>
        <v>0</v>
      </c>
      <c r="CQ467" s="168"/>
      <c r="CR467" s="168"/>
      <c r="CS467" s="168"/>
      <c r="CT467" s="168"/>
      <c r="CU467" s="168"/>
      <c r="CV467" s="168"/>
      <c r="CW467" s="168"/>
      <c r="CX467" s="168"/>
      <c r="CY467" s="168"/>
      <c r="CZ467" s="71"/>
      <c r="DA467" s="71"/>
      <c r="DB467" s="190">
        <f t="shared" si="474"/>
        <v>0</v>
      </c>
      <c r="DC467" s="71">
        <f t="shared" si="475"/>
        <v>0</v>
      </c>
      <c r="DD467" s="71"/>
      <c r="DE467" s="71"/>
      <c r="DF467" s="71"/>
      <c r="DG467" s="190">
        <f t="shared" si="476"/>
        <v>0</v>
      </c>
      <c r="DH467" s="71">
        <f t="shared" si="477"/>
        <v>0</v>
      </c>
      <c r="DI467" s="71"/>
      <c r="DJ467" s="71"/>
      <c r="DK467" s="71"/>
      <c r="DL467" s="71"/>
      <c r="DM467" s="71"/>
      <c r="DN467" s="71"/>
      <c r="DO467" s="71"/>
      <c r="DP467" s="71"/>
      <c r="DQ467" s="71"/>
      <c r="DR467" s="71"/>
      <c r="DS467" s="71"/>
      <c r="DT467" s="71"/>
      <c r="DU467" s="71"/>
      <c r="DV467" s="71"/>
      <c r="DW467" s="71"/>
      <c r="DX467" s="71"/>
      <c r="DY467" s="71"/>
      <c r="DZ467" s="71"/>
      <c r="EA467" s="71"/>
      <c r="EB467" s="71"/>
      <c r="EC467" s="71"/>
      <c r="ED467" s="71"/>
      <c r="EE467" s="71"/>
      <c r="EF467" s="71"/>
      <c r="EG467" s="71"/>
      <c r="EH467" s="71"/>
      <c r="EI467" s="74"/>
      <c r="EJ467" s="74"/>
      <c r="EK467" s="74"/>
      <c r="EL467" s="74"/>
      <c r="EM467" s="74"/>
      <c r="EN467" s="74"/>
      <c r="EO467" s="74"/>
      <c r="EP467" s="74"/>
      <c r="EQ467" s="74"/>
      <c r="ER467" s="74"/>
      <c r="ES467" s="74"/>
      <c r="ET467" s="74"/>
      <c r="EU467" s="74"/>
      <c r="EV467" s="74"/>
      <c r="EW467" s="74"/>
      <c r="EX467" s="74"/>
      <c r="EY467" s="74"/>
      <c r="EZ467" s="74"/>
      <c r="FA467" s="74"/>
      <c r="FB467" s="74"/>
    </row>
    <row r="468" spans="2:158" s="69" customFormat="1" ht="12">
      <c r="B468" s="261"/>
      <c r="C468" s="77" t="s">
        <v>388</v>
      </c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2"/>
      <c r="P468" s="71"/>
      <c r="Q468" s="71"/>
      <c r="R468" s="71"/>
      <c r="S468" s="71"/>
      <c r="T468" s="71"/>
      <c r="U468" s="71"/>
      <c r="V468" s="71"/>
      <c r="W468" s="71"/>
      <c r="X468" s="71"/>
      <c r="Y468" s="73"/>
      <c r="Z468" s="73"/>
      <c r="AA468" s="73"/>
      <c r="AB468" s="73"/>
      <c r="AC468" s="73"/>
      <c r="AD468" s="73"/>
      <c r="AE468" s="73"/>
      <c r="AF468" s="447">
        <f t="shared" si="536"/>
        <v>86214</v>
      </c>
      <c r="AG468" s="168">
        <v>149</v>
      </c>
      <c r="AH468" s="168">
        <v>18</v>
      </c>
      <c r="AI468" s="168">
        <v>18</v>
      </c>
      <c r="AJ468" s="168"/>
      <c r="AK468" s="168">
        <v>369</v>
      </c>
      <c r="AL468" s="168"/>
      <c r="AM468" s="168"/>
      <c r="AN468" s="168"/>
      <c r="AO468" s="168">
        <v>72366</v>
      </c>
      <c r="AP468" s="168">
        <v>14876</v>
      </c>
      <c r="AQ468" s="168">
        <v>61741</v>
      </c>
      <c r="AR468" s="168"/>
      <c r="AS468" s="447">
        <f t="shared" si="541"/>
        <v>72902</v>
      </c>
      <c r="AT468" s="462"/>
      <c r="AU468" s="450">
        <f t="shared" si="539"/>
        <v>0</v>
      </c>
      <c r="AV468" s="168"/>
      <c r="AW468" s="168"/>
      <c r="AX468" s="168"/>
      <c r="AY468" s="462">
        <v>938</v>
      </c>
      <c r="AZ468" s="168">
        <v>139</v>
      </c>
      <c r="BA468" s="462">
        <v>1170</v>
      </c>
      <c r="BB468" s="447">
        <f t="shared" si="531"/>
        <v>2159</v>
      </c>
      <c r="BC468" s="168">
        <v>1159</v>
      </c>
      <c r="BD468" s="168">
        <v>779</v>
      </c>
      <c r="BE468" s="168"/>
      <c r="BF468" s="168">
        <v>221</v>
      </c>
      <c r="BG468" s="462"/>
      <c r="BH468" s="462">
        <v>1218</v>
      </c>
      <c r="BI468" s="462"/>
      <c r="BJ468" s="462">
        <v>5294</v>
      </c>
      <c r="BK468" s="462">
        <v>890</v>
      </c>
      <c r="BL468" s="450">
        <f t="shared" si="537"/>
        <v>1643</v>
      </c>
      <c r="BM468" s="168">
        <v>21</v>
      </c>
      <c r="BN468" s="168"/>
      <c r="BO468" s="168"/>
      <c r="BP468" s="168">
        <v>1622</v>
      </c>
      <c r="BQ468" s="462">
        <f>SUM(AT468,AU468,AY468,BA468,BB468,BG468,BH468,BI468,BJ468,BK468,BL468)</f>
        <v>13312</v>
      </c>
      <c r="BR468" s="168"/>
      <c r="BS468" s="168"/>
      <c r="BT468" s="168"/>
      <c r="BU468" s="168"/>
      <c r="BV468" s="168"/>
      <c r="BW468" s="168"/>
      <c r="BX468" s="168"/>
      <c r="BY468" s="168"/>
      <c r="BZ468" s="168"/>
      <c r="CA468" s="168"/>
      <c r="CB468" s="168"/>
      <c r="CC468" s="168"/>
      <c r="CD468" s="168"/>
      <c r="CE468" s="168"/>
      <c r="CF468" s="168"/>
      <c r="CG468" s="168"/>
      <c r="CH468" s="168"/>
      <c r="CI468" s="168"/>
      <c r="CJ468" s="168"/>
      <c r="CK468" s="168"/>
      <c r="CL468" s="168"/>
      <c r="CM468" s="168"/>
      <c r="CN468" s="168"/>
      <c r="CO468" s="168"/>
      <c r="CP468" s="571">
        <f t="shared" si="462"/>
        <v>0</v>
      </c>
      <c r="CQ468" s="168"/>
      <c r="CR468" s="168"/>
      <c r="CS468" s="168"/>
      <c r="CT468" s="168"/>
      <c r="CU468" s="168"/>
      <c r="CV468" s="168"/>
      <c r="CW468" s="168"/>
      <c r="CX468" s="168"/>
      <c r="CY468" s="168"/>
      <c r="CZ468" s="71"/>
      <c r="DA468" s="71"/>
      <c r="DB468" s="190">
        <f t="shared" si="474"/>
        <v>0</v>
      </c>
      <c r="DC468" s="71">
        <f t="shared" si="475"/>
        <v>0</v>
      </c>
      <c r="DD468" s="71"/>
      <c r="DE468" s="71"/>
      <c r="DF468" s="71"/>
      <c r="DG468" s="190">
        <f t="shared" si="476"/>
        <v>0</v>
      </c>
      <c r="DH468" s="71">
        <f t="shared" si="477"/>
        <v>0</v>
      </c>
      <c r="DI468" s="71"/>
      <c r="DJ468" s="71"/>
      <c r="DK468" s="71"/>
      <c r="DL468" s="71"/>
      <c r="DM468" s="71"/>
      <c r="DN468" s="71"/>
      <c r="DO468" s="71"/>
      <c r="DP468" s="71"/>
      <c r="DQ468" s="71"/>
      <c r="DR468" s="71"/>
      <c r="DS468" s="71"/>
      <c r="DT468" s="71"/>
      <c r="DU468" s="71"/>
      <c r="DV468" s="71"/>
      <c r="DW468" s="71"/>
      <c r="DX468" s="71"/>
      <c r="DY468" s="71"/>
      <c r="DZ468" s="71"/>
      <c r="EA468" s="71"/>
      <c r="EB468" s="71"/>
      <c r="EC468" s="71"/>
      <c r="ED468" s="71"/>
      <c r="EE468" s="71"/>
      <c r="EF468" s="71"/>
      <c r="EG468" s="71"/>
      <c r="EH468" s="71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</row>
    <row r="469" spans="2:158" s="69" customFormat="1" ht="12">
      <c r="B469" s="261"/>
      <c r="C469" s="77" t="s">
        <v>389</v>
      </c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2"/>
      <c r="P469" s="71"/>
      <c r="Q469" s="71"/>
      <c r="R469" s="71"/>
      <c r="S469" s="71"/>
      <c r="T469" s="71"/>
      <c r="U469" s="71"/>
      <c r="V469" s="71"/>
      <c r="W469" s="71"/>
      <c r="X469" s="71"/>
      <c r="Y469" s="73"/>
      <c r="Z469" s="73"/>
      <c r="AA469" s="73"/>
      <c r="AB469" s="73"/>
      <c r="AC469" s="73"/>
      <c r="AD469" s="73"/>
      <c r="AE469" s="73"/>
      <c r="AF469" s="447">
        <f t="shared" si="536"/>
        <v>51840</v>
      </c>
      <c r="AG469" s="168">
        <v>187</v>
      </c>
      <c r="AH469" s="168"/>
      <c r="AI469" s="168"/>
      <c r="AJ469" s="168"/>
      <c r="AK469" s="168">
        <v>180</v>
      </c>
      <c r="AL469" s="168">
        <v>626</v>
      </c>
      <c r="AM469" s="168">
        <v>354</v>
      </c>
      <c r="AN469" s="168"/>
      <c r="AO469" s="168">
        <v>41465</v>
      </c>
      <c r="AP469" s="168">
        <v>8945</v>
      </c>
      <c r="AQ469" s="168">
        <v>38979</v>
      </c>
      <c r="AR469" s="168"/>
      <c r="AS469" s="447">
        <f t="shared" si="541"/>
        <v>42458</v>
      </c>
      <c r="AT469" s="462"/>
      <c r="AU469" s="450">
        <f t="shared" si="539"/>
        <v>9</v>
      </c>
      <c r="AV469" s="168"/>
      <c r="AW469" s="168"/>
      <c r="AX469" s="168">
        <v>9</v>
      </c>
      <c r="AY469" s="462">
        <v>439</v>
      </c>
      <c r="AZ469" s="168">
        <v>192</v>
      </c>
      <c r="BA469" s="462">
        <v>812</v>
      </c>
      <c r="BB469" s="447">
        <f t="shared" si="531"/>
        <v>2084</v>
      </c>
      <c r="BC469" s="168">
        <v>407</v>
      </c>
      <c r="BD469" s="168">
        <v>1606</v>
      </c>
      <c r="BE469" s="168">
        <v>1241</v>
      </c>
      <c r="BF469" s="168">
        <v>71</v>
      </c>
      <c r="BG469" s="462">
        <v>3</v>
      </c>
      <c r="BH469" s="462">
        <v>1040</v>
      </c>
      <c r="BI469" s="462">
        <v>222</v>
      </c>
      <c r="BJ469" s="462">
        <v>4078</v>
      </c>
      <c r="BK469" s="462">
        <v>4</v>
      </c>
      <c r="BL469" s="450">
        <f t="shared" si="537"/>
        <v>691</v>
      </c>
      <c r="BM469" s="168"/>
      <c r="BN469" s="168"/>
      <c r="BO469" s="168"/>
      <c r="BP469" s="168">
        <v>691</v>
      </c>
      <c r="BQ469" s="462">
        <f t="shared" si="540"/>
        <v>9382</v>
      </c>
      <c r="BR469" s="168"/>
      <c r="BS469" s="168"/>
      <c r="BT469" s="168"/>
      <c r="BU469" s="168"/>
      <c r="BV469" s="168"/>
      <c r="BW469" s="168"/>
      <c r="BX469" s="168"/>
      <c r="BY469" s="168"/>
      <c r="BZ469" s="168"/>
      <c r="CA469" s="168"/>
      <c r="CB469" s="168"/>
      <c r="CC469" s="168"/>
      <c r="CD469" s="168"/>
      <c r="CE469" s="168"/>
      <c r="CF469" s="168"/>
      <c r="CG469" s="168"/>
      <c r="CH469" s="168"/>
      <c r="CI469" s="168"/>
      <c r="CJ469" s="168"/>
      <c r="CK469" s="168"/>
      <c r="CL469" s="168"/>
      <c r="CM469" s="168"/>
      <c r="CN469" s="168"/>
      <c r="CO469" s="168"/>
      <c r="CP469" s="571">
        <f t="shared" si="462"/>
        <v>0</v>
      </c>
      <c r="CQ469" s="168"/>
      <c r="CR469" s="168"/>
      <c r="CS469" s="168"/>
      <c r="CT469" s="168"/>
      <c r="CU469" s="168"/>
      <c r="CV469" s="168"/>
      <c r="CW469" s="168"/>
      <c r="CX469" s="168"/>
      <c r="CY469" s="168"/>
      <c r="CZ469" s="71"/>
      <c r="DA469" s="71"/>
      <c r="DB469" s="190">
        <f t="shared" si="474"/>
        <v>0</v>
      </c>
      <c r="DC469" s="71">
        <f t="shared" si="475"/>
        <v>0</v>
      </c>
      <c r="DD469" s="71"/>
      <c r="DE469" s="71"/>
      <c r="DF469" s="71"/>
      <c r="DG469" s="190">
        <f t="shared" si="476"/>
        <v>0</v>
      </c>
      <c r="DH469" s="71">
        <f t="shared" si="477"/>
        <v>0</v>
      </c>
      <c r="DI469" s="71"/>
      <c r="DJ469" s="71"/>
      <c r="DK469" s="71"/>
      <c r="DL469" s="71"/>
      <c r="DM469" s="71"/>
      <c r="DN469" s="71"/>
      <c r="DO469" s="71"/>
      <c r="DP469" s="71"/>
      <c r="DQ469" s="71"/>
      <c r="DR469" s="71"/>
      <c r="DS469" s="71"/>
      <c r="DT469" s="71"/>
      <c r="DU469" s="71"/>
      <c r="DV469" s="71"/>
      <c r="DW469" s="71"/>
      <c r="DX469" s="71"/>
      <c r="DY469" s="71"/>
      <c r="DZ469" s="71"/>
      <c r="EA469" s="71"/>
      <c r="EB469" s="71"/>
      <c r="EC469" s="71"/>
      <c r="ED469" s="71"/>
      <c r="EE469" s="71"/>
      <c r="EF469" s="71"/>
      <c r="EG469" s="71"/>
      <c r="EH469" s="71"/>
      <c r="EI469" s="74"/>
      <c r="EJ469" s="74"/>
      <c r="EK469" s="74"/>
      <c r="EL469" s="74"/>
      <c r="EM469" s="74"/>
      <c r="EN469" s="74"/>
      <c r="EO469" s="74"/>
      <c r="EP469" s="74"/>
      <c r="EQ469" s="74"/>
      <c r="ER469" s="74"/>
      <c r="ES469" s="74"/>
      <c r="ET469" s="74"/>
      <c r="EU469" s="74"/>
      <c r="EV469" s="74"/>
      <c r="EW469" s="74"/>
      <c r="EX469" s="74"/>
      <c r="EY469" s="74"/>
      <c r="EZ469" s="74"/>
      <c r="FA469" s="74"/>
      <c r="FB469" s="74"/>
    </row>
    <row r="470" spans="2:158" s="69" customFormat="1" ht="12">
      <c r="B470" s="261"/>
      <c r="C470" s="77" t="s">
        <v>390</v>
      </c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2"/>
      <c r="P470" s="71"/>
      <c r="Q470" s="71"/>
      <c r="R470" s="71"/>
      <c r="S470" s="71"/>
      <c r="T470" s="71"/>
      <c r="U470" s="71"/>
      <c r="V470" s="71"/>
      <c r="W470" s="71"/>
      <c r="X470" s="71"/>
      <c r="Y470" s="73"/>
      <c r="Z470" s="73"/>
      <c r="AA470" s="73"/>
      <c r="AB470" s="73"/>
      <c r="AC470" s="73"/>
      <c r="AD470" s="73"/>
      <c r="AE470" s="73"/>
      <c r="AF470" s="447">
        <f t="shared" si="536"/>
        <v>97937</v>
      </c>
      <c r="AG470" s="168">
        <v>343</v>
      </c>
      <c r="AH470" s="168">
        <v>3</v>
      </c>
      <c r="AI470" s="168">
        <v>3</v>
      </c>
      <c r="AJ470" s="168"/>
      <c r="AK470" s="168">
        <v>461</v>
      </c>
      <c r="AL470" s="168"/>
      <c r="AM470" s="168"/>
      <c r="AN470" s="168"/>
      <c r="AO470" s="168">
        <v>72912</v>
      </c>
      <c r="AP470" s="168">
        <v>7001</v>
      </c>
      <c r="AQ470" s="168">
        <v>64174</v>
      </c>
      <c r="AR470" s="168"/>
      <c r="AS470" s="447">
        <f t="shared" si="541"/>
        <v>73719</v>
      </c>
      <c r="AT470" s="462"/>
      <c r="AU470" s="450">
        <f t="shared" si="539"/>
        <v>0</v>
      </c>
      <c r="AV470" s="168"/>
      <c r="AW470" s="168"/>
      <c r="AX470" s="168"/>
      <c r="AY470" s="462">
        <v>663</v>
      </c>
      <c r="AZ470" s="168">
        <v>12</v>
      </c>
      <c r="BA470" s="462">
        <v>2556</v>
      </c>
      <c r="BB470" s="447">
        <f t="shared" si="531"/>
        <v>14829</v>
      </c>
      <c r="BC470" s="168"/>
      <c r="BD470" s="168">
        <v>14790</v>
      </c>
      <c r="BE470" s="168">
        <v>10732</v>
      </c>
      <c r="BF470" s="168">
        <v>39</v>
      </c>
      <c r="BG470" s="462"/>
      <c r="BH470" s="462">
        <v>1289</v>
      </c>
      <c r="BI470" s="462">
        <v>223</v>
      </c>
      <c r="BJ470" s="462">
        <v>3170</v>
      </c>
      <c r="BK470" s="462"/>
      <c r="BL470" s="450">
        <f t="shared" si="537"/>
        <v>1488</v>
      </c>
      <c r="BM470" s="168"/>
      <c r="BN470" s="168"/>
      <c r="BO470" s="168"/>
      <c r="BP470" s="168">
        <v>1488</v>
      </c>
      <c r="BQ470" s="462">
        <f t="shared" si="540"/>
        <v>24218</v>
      </c>
      <c r="BR470" s="168"/>
      <c r="BS470" s="168"/>
      <c r="BT470" s="168"/>
      <c r="BU470" s="168"/>
      <c r="BV470" s="168"/>
      <c r="BW470" s="168"/>
      <c r="BX470" s="168"/>
      <c r="BY470" s="168"/>
      <c r="BZ470" s="168"/>
      <c r="CA470" s="168"/>
      <c r="CB470" s="168"/>
      <c r="CC470" s="168"/>
      <c r="CD470" s="168"/>
      <c r="CE470" s="168"/>
      <c r="CF470" s="168"/>
      <c r="CG470" s="168"/>
      <c r="CH470" s="168"/>
      <c r="CI470" s="168"/>
      <c r="CJ470" s="168"/>
      <c r="CK470" s="168"/>
      <c r="CL470" s="168"/>
      <c r="CM470" s="168"/>
      <c r="CN470" s="168"/>
      <c r="CO470" s="168"/>
      <c r="CP470" s="571">
        <f t="shared" si="462"/>
        <v>0</v>
      </c>
      <c r="CQ470" s="168"/>
      <c r="CR470" s="168"/>
      <c r="CS470" s="168"/>
      <c r="CT470" s="168"/>
      <c r="CU470" s="168"/>
      <c r="CV470" s="168"/>
      <c r="CW470" s="168"/>
      <c r="CX470" s="168"/>
      <c r="CY470" s="168"/>
      <c r="CZ470" s="71"/>
      <c r="DA470" s="71"/>
      <c r="DB470" s="190">
        <f t="shared" si="474"/>
        <v>0</v>
      </c>
      <c r="DC470" s="71">
        <f t="shared" si="475"/>
        <v>0</v>
      </c>
      <c r="DD470" s="71"/>
      <c r="DE470" s="71"/>
      <c r="DF470" s="71"/>
      <c r="DG470" s="190">
        <f t="shared" si="476"/>
        <v>0</v>
      </c>
      <c r="DH470" s="71">
        <f t="shared" si="477"/>
        <v>0</v>
      </c>
      <c r="DI470" s="71"/>
      <c r="DJ470" s="71"/>
      <c r="DK470" s="71"/>
      <c r="DL470" s="71"/>
      <c r="DM470" s="71"/>
      <c r="DN470" s="71"/>
      <c r="DO470" s="71"/>
      <c r="DP470" s="71"/>
      <c r="DQ470" s="71"/>
      <c r="DR470" s="71"/>
      <c r="DS470" s="71"/>
      <c r="DT470" s="71"/>
      <c r="DU470" s="71"/>
      <c r="DV470" s="71"/>
      <c r="DW470" s="71"/>
      <c r="DX470" s="71"/>
      <c r="DY470" s="71"/>
      <c r="DZ470" s="71"/>
      <c r="EA470" s="71"/>
      <c r="EB470" s="71"/>
      <c r="EC470" s="71"/>
      <c r="ED470" s="71"/>
      <c r="EE470" s="71"/>
      <c r="EF470" s="71"/>
      <c r="EG470" s="71"/>
      <c r="EH470" s="71"/>
      <c r="EI470" s="74"/>
      <c r="EJ470" s="74"/>
      <c r="EK470" s="74"/>
      <c r="EL470" s="74"/>
      <c r="EM470" s="74"/>
      <c r="EN470" s="74"/>
      <c r="EO470" s="74"/>
      <c r="EP470" s="74"/>
      <c r="EQ470" s="74"/>
      <c r="ER470" s="74"/>
      <c r="ES470" s="74"/>
      <c r="ET470" s="74"/>
      <c r="EU470" s="74"/>
      <c r="EV470" s="74"/>
      <c r="EW470" s="74"/>
      <c r="EX470" s="74"/>
      <c r="EY470" s="74"/>
      <c r="EZ470" s="74"/>
      <c r="FA470" s="74"/>
      <c r="FB470" s="74"/>
    </row>
    <row r="471" spans="2:158" s="69" customFormat="1" ht="12">
      <c r="B471" s="261"/>
      <c r="C471" s="77" t="s">
        <v>391</v>
      </c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2"/>
      <c r="P471" s="71"/>
      <c r="Q471" s="71"/>
      <c r="R471" s="71"/>
      <c r="S471" s="71"/>
      <c r="T471" s="71"/>
      <c r="U471" s="71"/>
      <c r="V471" s="71"/>
      <c r="W471" s="71"/>
      <c r="X471" s="71"/>
      <c r="Y471" s="73"/>
      <c r="Z471" s="73"/>
      <c r="AA471" s="73"/>
      <c r="AB471" s="73"/>
      <c r="AC471" s="73"/>
      <c r="AD471" s="73"/>
      <c r="AE471" s="73"/>
      <c r="AF471" s="447">
        <f t="shared" si="536"/>
        <v>56756</v>
      </c>
      <c r="AG471" s="168">
        <v>1068</v>
      </c>
      <c r="AH471" s="168">
        <v>57</v>
      </c>
      <c r="AI471" s="168">
        <v>35</v>
      </c>
      <c r="AJ471" s="168">
        <v>22</v>
      </c>
      <c r="AK471" s="168"/>
      <c r="AL471" s="168">
        <v>993</v>
      </c>
      <c r="AM471" s="168">
        <v>108</v>
      </c>
      <c r="AN471" s="168"/>
      <c r="AO471" s="168">
        <v>39690</v>
      </c>
      <c r="AP471" s="168">
        <v>1421</v>
      </c>
      <c r="AQ471" s="168">
        <v>26766</v>
      </c>
      <c r="AR471" s="168"/>
      <c r="AS471" s="447">
        <f t="shared" si="541"/>
        <v>41808</v>
      </c>
      <c r="AT471" s="462"/>
      <c r="AU471" s="450">
        <f t="shared" si="539"/>
        <v>0</v>
      </c>
      <c r="AV471" s="168"/>
      <c r="AW471" s="168"/>
      <c r="AX471" s="168"/>
      <c r="AY471" s="462">
        <v>673</v>
      </c>
      <c r="AZ471" s="168">
        <v>97</v>
      </c>
      <c r="BA471" s="462">
        <v>2466</v>
      </c>
      <c r="BB471" s="447">
        <f t="shared" ref="BB471:BB478" si="542">SUM(BC471,BD471,BF471)</f>
        <v>5720</v>
      </c>
      <c r="BC471" s="168">
        <v>272</v>
      </c>
      <c r="BD471" s="168">
        <v>5305</v>
      </c>
      <c r="BE471" s="168">
        <v>5046</v>
      </c>
      <c r="BF471" s="168">
        <v>143</v>
      </c>
      <c r="BG471" s="462">
        <v>8</v>
      </c>
      <c r="BH471" s="462">
        <v>1612</v>
      </c>
      <c r="BI471" s="462">
        <v>215</v>
      </c>
      <c r="BJ471" s="462">
        <v>3489</v>
      </c>
      <c r="BK471" s="462"/>
      <c r="BL471" s="450">
        <f t="shared" si="537"/>
        <v>765</v>
      </c>
      <c r="BM471" s="168"/>
      <c r="BN471" s="168"/>
      <c r="BO471" s="168"/>
      <c r="BP471" s="168">
        <v>765</v>
      </c>
      <c r="BQ471" s="462">
        <f t="shared" si="540"/>
        <v>14948</v>
      </c>
      <c r="BR471" s="168"/>
      <c r="BS471" s="168"/>
      <c r="BT471" s="168"/>
      <c r="BU471" s="168"/>
      <c r="BV471" s="168"/>
      <c r="BW471" s="168"/>
      <c r="BX471" s="168"/>
      <c r="BY471" s="168"/>
      <c r="BZ471" s="168"/>
      <c r="CA471" s="168"/>
      <c r="CB471" s="168"/>
      <c r="CC471" s="168"/>
      <c r="CD471" s="168"/>
      <c r="CE471" s="168"/>
      <c r="CF471" s="168"/>
      <c r="CG471" s="168"/>
      <c r="CH471" s="168"/>
      <c r="CI471" s="168"/>
      <c r="CJ471" s="168"/>
      <c r="CK471" s="168"/>
      <c r="CL471" s="168"/>
      <c r="CM471" s="168"/>
      <c r="CN471" s="168"/>
      <c r="CO471" s="168"/>
      <c r="CP471" s="571">
        <f t="shared" si="462"/>
        <v>0</v>
      </c>
      <c r="CQ471" s="168"/>
      <c r="CR471" s="168"/>
      <c r="CS471" s="168"/>
      <c r="CT471" s="168"/>
      <c r="CU471" s="168"/>
      <c r="CV471" s="168"/>
      <c r="CW471" s="168"/>
      <c r="CX471" s="168"/>
      <c r="CY471" s="168"/>
      <c r="CZ471" s="71"/>
      <c r="DA471" s="71"/>
      <c r="DB471" s="190">
        <f t="shared" si="474"/>
        <v>0</v>
      </c>
      <c r="DC471" s="71">
        <f t="shared" si="475"/>
        <v>0</v>
      </c>
      <c r="DD471" s="71"/>
      <c r="DE471" s="71"/>
      <c r="DF471" s="71"/>
      <c r="DG471" s="190">
        <f t="shared" si="476"/>
        <v>0</v>
      </c>
      <c r="DH471" s="71">
        <f t="shared" si="477"/>
        <v>0</v>
      </c>
      <c r="DI471" s="71"/>
      <c r="DJ471" s="71"/>
      <c r="DK471" s="71"/>
      <c r="DL471" s="71"/>
      <c r="DM471" s="71"/>
      <c r="DN471" s="71"/>
      <c r="DO471" s="71"/>
      <c r="DP471" s="71"/>
      <c r="DQ471" s="71"/>
      <c r="DR471" s="71"/>
      <c r="DS471" s="71"/>
      <c r="DT471" s="71"/>
      <c r="DU471" s="71"/>
      <c r="DV471" s="71"/>
      <c r="DW471" s="71"/>
      <c r="DX471" s="71"/>
      <c r="DY471" s="71"/>
      <c r="DZ471" s="71"/>
      <c r="EA471" s="71"/>
      <c r="EB471" s="71"/>
      <c r="EC471" s="71"/>
      <c r="ED471" s="71"/>
      <c r="EE471" s="71"/>
      <c r="EF471" s="71"/>
      <c r="EG471" s="71"/>
      <c r="EH471" s="71"/>
      <c r="EI471" s="74"/>
      <c r="EJ471" s="74"/>
      <c r="EK471" s="74"/>
      <c r="EL471" s="74"/>
      <c r="EM471" s="74"/>
      <c r="EN471" s="74"/>
      <c r="EO471" s="74"/>
      <c r="EP471" s="74"/>
      <c r="EQ471" s="74"/>
      <c r="ER471" s="74"/>
      <c r="ES471" s="74"/>
      <c r="ET471" s="74"/>
      <c r="EU471" s="74"/>
      <c r="EV471" s="74"/>
      <c r="EW471" s="74"/>
      <c r="EX471" s="74"/>
      <c r="EY471" s="74"/>
      <c r="EZ471" s="74"/>
      <c r="FA471" s="74"/>
      <c r="FB471" s="74"/>
    </row>
    <row r="472" spans="2:158" s="69" customFormat="1" ht="12">
      <c r="B472" s="261"/>
      <c r="C472" s="77" t="s">
        <v>392</v>
      </c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2"/>
      <c r="P472" s="71"/>
      <c r="Q472" s="71"/>
      <c r="R472" s="71"/>
      <c r="S472" s="71"/>
      <c r="T472" s="71"/>
      <c r="U472" s="71"/>
      <c r="V472" s="71"/>
      <c r="W472" s="71"/>
      <c r="X472" s="71"/>
      <c r="Y472" s="73"/>
      <c r="Z472" s="73"/>
      <c r="AA472" s="73"/>
      <c r="AB472" s="73"/>
      <c r="AC472" s="73"/>
      <c r="AD472" s="73"/>
      <c r="AE472" s="73"/>
      <c r="AF472" s="448">
        <f t="shared" si="536"/>
        <v>65491</v>
      </c>
      <c r="AG472" s="168">
        <v>1195</v>
      </c>
      <c r="AH472" s="168">
        <v>25</v>
      </c>
      <c r="AI472" s="168">
        <v>23</v>
      </c>
      <c r="AJ472" s="168"/>
      <c r="AK472" s="168"/>
      <c r="AL472" s="168"/>
      <c r="AM472" s="168"/>
      <c r="AN472" s="168"/>
      <c r="AO472" s="168">
        <v>44011</v>
      </c>
      <c r="AP472" s="168">
        <v>12803</v>
      </c>
      <c r="AQ472" s="168">
        <v>42450</v>
      </c>
      <c r="AR472" s="168"/>
      <c r="AS472" s="447">
        <f t="shared" si="541"/>
        <v>45231</v>
      </c>
      <c r="AT472" s="462"/>
      <c r="AU472" s="450">
        <f t="shared" si="539"/>
        <v>4</v>
      </c>
      <c r="AV472" s="168">
        <v>4</v>
      </c>
      <c r="AW472" s="168"/>
      <c r="AX472" s="168"/>
      <c r="AY472" s="462">
        <v>1278</v>
      </c>
      <c r="AZ472" s="168">
        <v>506</v>
      </c>
      <c r="BA472" s="462">
        <v>3163</v>
      </c>
      <c r="BB472" s="447">
        <f t="shared" si="542"/>
        <v>5656</v>
      </c>
      <c r="BC472" s="168">
        <v>3</v>
      </c>
      <c r="BD472" s="168">
        <v>5447</v>
      </c>
      <c r="BE472" s="168">
        <v>1544</v>
      </c>
      <c r="BF472" s="168">
        <v>206</v>
      </c>
      <c r="BG472" s="462"/>
      <c r="BH472" s="462">
        <v>1181</v>
      </c>
      <c r="BI472" s="462">
        <v>78</v>
      </c>
      <c r="BJ472" s="462">
        <v>6744</v>
      </c>
      <c r="BK472" s="462"/>
      <c r="BL472" s="450">
        <f t="shared" si="537"/>
        <v>2156</v>
      </c>
      <c r="BM472" s="168"/>
      <c r="BN472" s="168"/>
      <c r="BO472" s="168"/>
      <c r="BP472" s="168">
        <v>2156</v>
      </c>
      <c r="BQ472" s="462">
        <f>SUM(AT472,AU472,AY472,BA472,BB472,BG472,BH472,BI472,BJ472,BK472,BL472)</f>
        <v>20260</v>
      </c>
      <c r="BR472" s="168"/>
      <c r="BS472" s="168"/>
      <c r="BT472" s="168"/>
      <c r="BU472" s="168"/>
      <c r="BV472" s="168"/>
      <c r="BW472" s="168"/>
      <c r="BX472" s="168"/>
      <c r="BY472" s="168"/>
      <c r="BZ472" s="168"/>
      <c r="CA472" s="168"/>
      <c r="CB472" s="168"/>
      <c r="CC472" s="168"/>
      <c r="CD472" s="168"/>
      <c r="CE472" s="168"/>
      <c r="CF472" s="168"/>
      <c r="CG472" s="168"/>
      <c r="CH472" s="168"/>
      <c r="CI472" s="168"/>
      <c r="CJ472" s="168"/>
      <c r="CK472" s="168"/>
      <c r="CL472" s="168"/>
      <c r="CM472" s="168"/>
      <c r="CN472" s="168"/>
      <c r="CO472" s="168"/>
      <c r="CP472" s="571">
        <f t="shared" si="462"/>
        <v>0</v>
      </c>
      <c r="CQ472" s="168"/>
      <c r="CR472" s="168"/>
      <c r="CS472" s="168"/>
      <c r="CT472" s="168"/>
      <c r="CU472" s="168"/>
      <c r="CV472" s="168"/>
      <c r="CW472" s="168"/>
      <c r="CX472" s="168"/>
      <c r="CY472" s="168"/>
      <c r="CZ472" s="71"/>
      <c r="DA472" s="71"/>
      <c r="DB472" s="190">
        <f t="shared" si="474"/>
        <v>0</v>
      </c>
      <c r="DC472" s="71">
        <f t="shared" si="475"/>
        <v>0</v>
      </c>
      <c r="DD472" s="71"/>
      <c r="DE472" s="71"/>
      <c r="DF472" s="71"/>
      <c r="DG472" s="190">
        <f t="shared" si="476"/>
        <v>0</v>
      </c>
      <c r="DH472" s="71">
        <f t="shared" si="477"/>
        <v>0</v>
      </c>
      <c r="DI472" s="71"/>
      <c r="DJ472" s="71"/>
      <c r="DK472" s="71"/>
      <c r="DL472" s="71"/>
      <c r="DM472" s="71"/>
      <c r="DN472" s="71"/>
      <c r="DO472" s="71"/>
      <c r="DP472" s="71"/>
      <c r="DQ472" s="71"/>
      <c r="DR472" s="71"/>
      <c r="DS472" s="71"/>
      <c r="DT472" s="71"/>
      <c r="DU472" s="71"/>
      <c r="DV472" s="71"/>
      <c r="DW472" s="71"/>
      <c r="DX472" s="71"/>
      <c r="DY472" s="71"/>
      <c r="DZ472" s="71"/>
      <c r="EA472" s="71"/>
      <c r="EB472" s="71"/>
      <c r="EC472" s="71"/>
      <c r="ED472" s="71"/>
      <c r="EE472" s="71"/>
      <c r="EF472" s="71"/>
      <c r="EG472" s="71"/>
      <c r="EH472" s="71"/>
      <c r="EI472" s="74"/>
      <c r="EJ472" s="74"/>
      <c r="EK472" s="74"/>
      <c r="EL472" s="74"/>
      <c r="EM472" s="74"/>
      <c r="EN472" s="74"/>
      <c r="EO472" s="74"/>
      <c r="EP472" s="74"/>
      <c r="EQ472" s="74"/>
      <c r="ER472" s="74"/>
      <c r="ES472" s="74"/>
      <c r="ET472" s="74"/>
      <c r="EU472" s="74"/>
      <c r="EV472" s="74"/>
      <c r="EW472" s="74"/>
      <c r="EX472" s="74"/>
      <c r="EY472" s="74"/>
      <c r="EZ472" s="74"/>
      <c r="FA472" s="74"/>
      <c r="FB472" s="74"/>
    </row>
    <row r="473" spans="2:158" s="74" customFormat="1" ht="12">
      <c r="B473" s="304"/>
      <c r="C473" s="77" t="s">
        <v>393</v>
      </c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3"/>
      <c r="Z473" s="73"/>
      <c r="AA473" s="73"/>
      <c r="AB473" s="73"/>
      <c r="AC473" s="73"/>
      <c r="AD473" s="73"/>
      <c r="AE473" s="73"/>
      <c r="AF473" s="447">
        <f t="shared" si="536"/>
        <v>51227.19999999999</v>
      </c>
      <c r="AG473" s="168">
        <v>444.7</v>
      </c>
      <c r="AH473" s="168">
        <v>3</v>
      </c>
      <c r="AI473" s="168"/>
      <c r="AJ473" s="168"/>
      <c r="AK473" s="168">
        <v>376</v>
      </c>
      <c r="AL473" s="168"/>
      <c r="AM473" s="168"/>
      <c r="AN473" s="168"/>
      <c r="AO473" s="168">
        <v>37797.599999999999</v>
      </c>
      <c r="AP473" s="168">
        <v>5235</v>
      </c>
      <c r="AQ473" s="168">
        <v>21884</v>
      </c>
      <c r="AR473" s="168"/>
      <c r="AS473" s="447">
        <f t="shared" si="541"/>
        <v>38621.299999999996</v>
      </c>
      <c r="AT473" s="462"/>
      <c r="AU473" s="450">
        <f t="shared" si="539"/>
        <v>0</v>
      </c>
      <c r="AV473" s="168"/>
      <c r="AW473" s="168"/>
      <c r="AX473" s="168"/>
      <c r="AY473" s="462">
        <v>538.70000000000005</v>
      </c>
      <c r="AZ473" s="168">
        <v>5</v>
      </c>
      <c r="BA473" s="537">
        <v>2596.1999999999998</v>
      </c>
      <c r="BB473" s="447">
        <f t="shared" si="542"/>
        <v>5277</v>
      </c>
      <c r="BC473" s="168">
        <v>1</v>
      </c>
      <c r="BD473" s="168">
        <v>5140</v>
      </c>
      <c r="BE473" s="168">
        <v>3461</v>
      </c>
      <c r="BF473" s="168">
        <v>136</v>
      </c>
      <c r="BG473" s="462"/>
      <c r="BH473" s="462">
        <v>1022</v>
      </c>
      <c r="BI473" s="462">
        <v>367</v>
      </c>
      <c r="BJ473" s="462">
        <v>2050</v>
      </c>
      <c r="BK473" s="462"/>
      <c r="BL473" s="450">
        <f t="shared" si="537"/>
        <v>755</v>
      </c>
      <c r="BM473" s="168">
        <v>12</v>
      </c>
      <c r="BN473" s="168"/>
      <c r="BO473" s="168"/>
      <c r="BP473" s="168">
        <v>743</v>
      </c>
      <c r="BQ473" s="462">
        <f t="shared" si="540"/>
        <v>12605.9</v>
      </c>
      <c r="BR473" s="168"/>
      <c r="BS473" s="168"/>
      <c r="BT473" s="168"/>
      <c r="BU473" s="168"/>
      <c r="BV473" s="168"/>
      <c r="BW473" s="168"/>
      <c r="BX473" s="168"/>
      <c r="BY473" s="168"/>
      <c r="BZ473" s="168"/>
      <c r="CA473" s="168"/>
      <c r="CB473" s="168"/>
      <c r="CC473" s="168"/>
      <c r="CD473" s="168"/>
      <c r="CE473" s="168"/>
      <c r="CF473" s="168"/>
      <c r="CG473" s="168"/>
      <c r="CH473" s="168"/>
      <c r="CI473" s="168"/>
      <c r="CJ473" s="168"/>
      <c r="CK473" s="168"/>
      <c r="CL473" s="168"/>
      <c r="CM473" s="168"/>
      <c r="CN473" s="168"/>
      <c r="CO473" s="168"/>
      <c r="CP473" s="571">
        <f t="shared" si="462"/>
        <v>0</v>
      </c>
      <c r="CQ473" s="168"/>
      <c r="CR473" s="168"/>
      <c r="CS473" s="168"/>
      <c r="CT473" s="168"/>
      <c r="CU473" s="168"/>
      <c r="CV473" s="168"/>
      <c r="CW473" s="168"/>
      <c r="CX473" s="168"/>
      <c r="CY473" s="168"/>
      <c r="CZ473" s="71"/>
      <c r="DA473" s="71"/>
      <c r="DB473" s="190">
        <f t="shared" si="474"/>
        <v>0</v>
      </c>
      <c r="DC473" s="71">
        <f t="shared" si="475"/>
        <v>0</v>
      </c>
      <c r="DD473" s="71"/>
      <c r="DE473" s="71"/>
      <c r="DF473" s="71"/>
      <c r="DG473" s="190">
        <f t="shared" si="476"/>
        <v>0</v>
      </c>
      <c r="DH473" s="71">
        <f t="shared" si="477"/>
        <v>0</v>
      </c>
      <c r="DI473" s="71"/>
      <c r="DJ473" s="71"/>
      <c r="DK473" s="71"/>
      <c r="DL473" s="71"/>
      <c r="DM473" s="71"/>
      <c r="DN473" s="71"/>
      <c r="DO473" s="71"/>
      <c r="DP473" s="71"/>
      <c r="DQ473" s="71"/>
      <c r="DR473" s="71"/>
      <c r="DS473" s="71"/>
      <c r="DT473" s="71"/>
      <c r="DU473" s="71"/>
      <c r="DV473" s="71"/>
      <c r="DW473" s="71"/>
      <c r="DX473" s="71"/>
      <c r="DY473" s="71"/>
      <c r="DZ473" s="71"/>
      <c r="EA473" s="71"/>
      <c r="EB473" s="71"/>
      <c r="EC473" s="71"/>
      <c r="ED473" s="71"/>
      <c r="EE473" s="71"/>
      <c r="EF473" s="71"/>
      <c r="EG473" s="71"/>
      <c r="EH473" s="71"/>
    </row>
    <row r="474" spans="2:158" s="69" customFormat="1" ht="12">
      <c r="B474" s="261"/>
      <c r="C474" s="77" t="s">
        <v>394</v>
      </c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2"/>
      <c r="P474" s="71"/>
      <c r="Q474" s="71"/>
      <c r="R474" s="71"/>
      <c r="S474" s="71"/>
      <c r="T474" s="71"/>
      <c r="U474" s="71"/>
      <c r="V474" s="71"/>
      <c r="W474" s="71"/>
      <c r="X474" s="71"/>
      <c r="Y474" s="73"/>
      <c r="Z474" s="73"/>
      <c r="AA474" s="73"/>
      <c r="AB474" s="73"/>
      <c r="AC474" s="73"/>
      <c r="AD474" s="73"/>
      <c r="AE474" s="73"/>
      <c r="AF474" s="447">
        <f t="shared" si="536"/>
        <v>108041</v>
      </c>
      <c r="AG474" s="168">
        <v>734</v>
      </c>
      <c r="AH474" s="168">
        <v>10</v>
      </c>
      <c r="AI474" s="168"/>
      <c r="AJ474" s="168"/>
      <c r="AK474" s="168"/>
      <c r="AL474" s="168"/>
      <c r="AM474" s="168"/>
      <c r="AN474" s="168"/>
      <c r="AO474" s="168">
        <v>97472</v>
      </c>
      <c r="AP474" s="168">
        <v>23001</v>
      </c>
      <c r="AQ474" s="168">
        <v>68371</v>
      </c>
      <c r="AR474" s="168"/>
      <c r="AS474" s="447">
        <f t="shared" si="541"/>
        <v>98216</v>
      </c>
      <c r="AT474" s="462"/>
      <c r="AU474" s="450">
        <f t="shared" si="539"/>
        <v>0</v>
      </c>
      <c r="AV474" s="168"/>
      <c r="AW474" s="168"/>
      <c r="AX474" s="168"/>
      <c r="AY474" s="462">
        <v>502</v>
      </c>
      <c r="AZ474" s="168">
        <v>32</v>
      </c>
      <c r="BA474" s="462">
        <v>811</v>
      </c>
      <c r="BB474" s="447">
        <f t="shared" si="542"/>
        <v>3853</v>
      </c>
      <c r="BC474" s="168">
        <v>140</v>
      </c>
      <c r="BD474" s="168">
        <v>3512</v>
      </c>
      <c r="BE474" s="168"/>
      <c r="BF474" s="168">
        <v>201</v>
      </c>
      <c r="BG474" s="462">
        <v>2</v>
      </c>
      <c r="BH474" s="462">
        <v>1280</v>
      </c>
      <c r="BI474" s="462">
        <v>20</v>
      </c>
      <c r="BJ474" s="462"/>
      <c r="BK474" s="462">
        <v>40</v>
      </c>
      <c r="BL474" s="450">
        <f t="shared" si="537"/>
        <v>3317</v>
      </c>
      <c r="BM474" s="168"/>
      <c r="BN474" s="168"/>
      <c r="BO474" s="168"/>
      <c r="BP474" s="168">
        <v>3317</v>
      </c>
      <c r="BQ474" s="462">
        <f t="shared" si="540"/>
        <v>9825</v>
      </c>
      <c r="BR474" s="168"/>
      <c r="BS474" s="168"/>
      <c r="BT474" s="168"/>
      <c r="BU474" s="168"/>
      <c r="BV474" s="168"/>
      <c r="BW474" s="168"/>
      <c r="BX474" s="168"/>
      <c r="BY474" s="168"/>
      <c r="BZ474" s="168"/>
      <c r="CA474" s="168"/>
      <c r="CB474" s="168"/>
      <c r="CC474" s="168"/>
      <c r="CD474" s="168"/>
      <c r="CE474" s="168"/>
      <c r="CF474" s="168"/>
      <c r="CG474" s="168"/>
      <c r="CH474" s="168"/>
      <c r="CI474" s="168"/>
      <c r="CJ474" s="168"/>
      <c r="CK474" s="168"/>
      <c r="CL474" s="168"/>
      <c r="CM474" s="168"/>
      <c r="CN474" s="168"/>
      <c r="CO474" s="168"/>
      <c r="CP474" s="571">
        <f t="shared" si="462"/>
        <v>0</v>
      </c>
      <c r="CQ474" s="168"/>
      <c r="CR474" s="168"/>
      <c r="CS474" s="168"/>
      <c r="CT474" s="168"/>
      <c r="CU474" s="168"/>
      <c r="CV474" s="168"/>
      <c r="CW474" s="168"/>
      <c r="CX474" s="168"/>
      <c r="CY474" s="168"/>
      <c r="CZ474" s="71"/>
      <c r="DA474" s="71"/>
      <c r="DB474" s="190">
        <f t="shared" si="474"/>
        <v>0</v>
      </c>
      <c r="DC474" s="71">
        <f t="shared" si="475"/>
        <v>0</v>
      </c>
      <c r="DD474" s="71"/>
      <c r="DE474" s="71"/>
      <c r="DF474" s="71"/>
      <c r="DG474" s="190">
        <f t="shared" si="476"/>
        <v>0</v>
      </c>
      <c r="DH474" s="71">
        <f t="shared" si="477"/>
        <v>0</v>
      </c>
      <c r="DI474" s="71"/>
      <c r="DJ474" s="71"/>
      <c r="DK474" s="71"/>
      <c r="DL474" s="71"/>
      <c r="DM474" s="71"/>
      <c r="DN474" s="71"/>
      <c r="DO474" s="71"/>
      <c r="DP474" s="71"/>
      <c r="DQ474" s="71"/>
      <c r="DR474" s="71"/>
      <c r="DS474" s="71"/>
      <c r="DT474" s="71"/>
      <c r="DU474" s="71"/>
      <c r="DV474" s="71"/>
      <c r="DW474" s="71"/>
      <c r="DX474" s="71"/>
      <c r="DY474" s="71"/>
      <c r="DZ474" s="71"/>
      <c r="EA474" s="71"/>
      <c r="EB474" s="71"/>
      <c r="EC474" s="71"/>
      <c r="ED474" s="71"/>
      <c r="EE474" s="71"/>
      <c r="EF474" s="71"/>
      <c r="EG474" s="71"/>
      <c r="EH474" s="71"/>
      <c r="EI474" s="74"/>
      <c r="EJ474" s="74"/>
      <c r="EK474" s="74"/>
      <c r="EL474" s="74"/>
      <c r="EM474" s="74"/>
      <c r="EN474" s="74"/>
      <c r="EO474" s="74"/>
      <c r="EP474" s="74"/>
      <c r="EQ474" s="74"/>
      <c r="ER474" s="74"/>
      <c r="ES474" s="74"/>
      <c r="ET474" s="74"/>
      <c r="EU474" s="74"/>
      <c r="EV474" s="74"/>
      <c r="EW474" s="74"/>
      <c r="EX474" s="74"/>
      <c r="EY474" s="74"/>
      <c r="EZ474" s="74"/>
      <c r="FA474" s="74"/>
      <c r="FB474" s="74"/>
    </row>
    <row r="475" spans="2:158" s="69" customFormat="1" ht="12">
      <c r="B475" s="261"/>
      <c r="C475" s="77" t="s">
        <v>395</v>
      </c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2"/>
      <c r="P475" s="71"/>
      <c r="Q475" s="71"/>
      <c r="R475" s="71"/>
      <c r="S475" s="71"/>
      <c r="T475" s="71"/>
      <c r="U475" s="71"/>
      <c r="V475" s="71"/>
      <c r="W475" s="71"/>
      <c r="X475" s="71"/>
      <c r="Y475" s="73"/>
      <c r="Z475" s="73"/>
      <c r="AA475" s="73"/>
      <c r="AB475" s="73"/>
      <c r="AC475" s="73"/>
      <c r="AD475" s="73"/>
      <c r="AE475" s="73"/>
      <c r="AF475" s="447">
        <f t="shared" si="536"/>
        <v>33939</v>
      </c>
      <c r="AG475" s="168">
        <v>1258</v>
      </c>
      <c r="AH475" s="168"/>
      <c r="AI475" s="168"/>
      <c r="AJ475" s="168"/>
      <c r="AK475" s="168"/>
      <c r="AL475" s="168"/>
      <c r="AM475" s="168"/>
      <c r="AN475" s="168"/>
      <c r="AO475" s="168">
        <v>24939</v>
      </c>
      <c r="AP475" s="168"/>
      <c r="AQ475" s="168">
        <v>23786</v>
      </c>
      <c r="AR475" s="168"/>
      <c r="AS475" s="447">
        <f t="shared" si="541"/>
        <v>26197</v>
      </c>
      <c r="AT475" s="462"/>
      <c r="AU475" s="450">
        <f t="shared" si="539"/>
        <v>0</v>
      </c>
      <c r="AV475" s="168"/>
      <c r="AW475" s="168"/>
      <c r="AX475" s="168"/>
      <c r="AY475" s="462">
        <v>680</v>
      </c>
      <c r="AZ475" s="168">
        <v>9</v>
      </c>
      <c r="BA475" s="462">
        <v>1164</v>
      </c>
      <c r="BB475" s="447">
        <f t="shared" si="542"/>
        <v>2382</v>
      </c>
      <c r="BC475" s="168">
        <v>8</v>
      </c>
      <c r="BD475" s="168">
        <v>2336</v>
      </c>
      <c r="BE475" s="168">
        <v>2321</v>
      </c>
      <c r="BF475" s="168">
        <v>38</v>
      </c>
      <c r="BG475" s="462"/>
      <c r="BH475" s="462">
        <v>755</v>
      </c>
      <c r="BI475" s="462">
        <v>111</v>
      </c>
      <c r="BJ475" s="462">
        <v>2418</v>
      </c>
      <c r="BK475" s="462"/>
      <c r="BL475" s="450">
        <f t="shared" si="537"/>
        <v>232</v>
      </c>
      <c r="BM475" s="168"/>
      <c r="BN475" s="168"/>
      <c r="BO475" s="168"/>
      <c r="BP475" s="168">
        <v>232</v>
      </c>
      <c r="BQ475" s="462">
        <f t="shared" si="540"/>
        <v>7742</v>
      </c>
      <c r="BR475" s="168"/>
      <c r="BS475" s="168"/>
      <c r="BT475" s="168"/>
      <c r="BU475" s="168"/>
      <c r="BV475" s="168"/>
      <c r="BW475" s="168"/>
      <c r="BX475" s="168"/>
      <c r="BY475" s="168"/>
      <c r="BZ475" s="168"/>
      <c r="CA475" s="168"/>
      <c r="CB475" s="168"/>
      <c r="CC475" s="168"/>
      <c r="CD475" s="168"/>
      <c r="CE475" s="168"/>
      <c r="CF475" s="168"/>
      <c r="CG475" s="168"/>
      <c r="CH475" s="168"/>
      <c r="CI475" s="168"/>
      <c r="CJ475" s="168"/>
      <c r="CK475" s="168"/>
      <c r="CL475" s="168"/>
      <c r="CM475" s="168"/>
      <c r="CN475" s="168"/>
      <c r="CO475" s="168"/>
      <c r="CP475" s="571">
        <f t="shared" si="462"/>
        <v>0</v>
      </c>
      <c r="CQ475" s="168"/>
      <c r="CR475" s="168"/>
      <c r="CS475" s="168"/>
      <c r="CT475" s="168"/>
      <c r="CU475" s="168"/>
      <c r="CV475" s="168"/>
      <c r="CW475" s="168"/>
      <c r="CX475" s="168"/>
      <c r="CY475" s="168"/>
      <c r="CZ475" s="71"/>
      <c r="DA475" s="71"/>
      <c r="DB475" s="190">
        <f t="shared" si="474"/>
        <v>0</v>
      </c>
      <c r="DC475" s="71">
        <f t="shared" si="475"/>
        <v>0</v>
      </c>
      <c r="DD475" s="71"/>
      <c r="DE475" s="71"/>
      <c r="DF475" s="71"/>
      <c r="DG475" s="190">
        <f t="shared" si="476"/>
        <v>0</v>
      </c>
      <c r="DH475" s="71">
        <f t="shared" si="477"/>
        <v>0</v>
      </c>
      <c r="DI475" s="71"/>
      <c r="DJ475" s="71"/>
      <c r="DK475" s="71"/>
      <c r="DL475" s="71"/>
      <c r="DM475" s="71"/>
      <c r="DN475" s="71"/>
      <c r="DO475" s="71"/>
      <c r="DP475" s="71"/>
      <c r="DQ475" s="71"/>
      <c r="DR475" s="71"/>
      <c r="DS475" s="71"/>
      <c r="DT475" s="71"/>
      <c r="DU475" s="71"/>
      <c r="DV475" s="71"/>
      <c r="DW475" s="71"/>
      <c r="DX475" s="71"/>
      <c r="DY475" s="71"/>
      <c r="DZ475" s="71"/>
      <c r="EA475" s="71"/>
      <c r="EB475" s="71"/>
      <c r="EC475" s="71"/>
      <c r="ED475" s="71"/>
      <c r="EE475" s="71"/>
      <c r="EF475" s="71"/>
      <c r="EG475" s="71"/>
      <c r="EH475" s="71"/>
      <c r="EI475" s="74"/>
      <c r="EJ475" s="74"/>
      <c r="EK475" s="74"/>
      <c r="EL475" s="74"/>
      <c r="EM475" s="74"/>
      <c r="EN475" s="74"/>
      <c r="EO475" s="74"/>
      <c r="EP475" s="74"/>
      <c r="EQ475" s="74"/>
      <c r="ER475" s="74"/>
      <c r="ES475" s="74"/>
      <c r="ET475" s="74"/>
      <c r="EU475" s="74"/>
      <c r="EV475" s="74"/>
      <c r="EW475" s="74"/>
      <c r="EX475" s="74"/>
      <c r="EY475" s="74"/>
      <c r="EZ475" s="74"/>
      <c r="FA475" s="74"/>
      <c r="FB475" s="74"/>
    </row>
    <row r="476" spans="2:158" s="69" customFormat="1" ht="12">
      <c r="B476" s="261"/>
      <c r="C476" s="77" t="s">
        <v>396</v>
      </c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2"/>
      <c r="P476" s="71"/>
      <c r="Q476" s="71"/>
      <c r="R476" s="71"/>
      <c r="S476" s="71"/>
      <c r="T476" s="71"/>
      <c r="U476" s="71"/>
      <c r="V476" s="71"/>
      <c r="W476" s="71"/>
      <c r="X476" s="71"/>
      <c r="Y476" s="73"/>
      <c r="Z476" s="73"/>
      <c r="AA476" s="73"/>
      <c r="AB476" s="73"/>
      <c r="AC476" s="73"/>
      <c r="AD476" s="73"/>
      <c r="AE476" s="73"/>
      <c r="AF476" s="447">
        <f t="shared" si="536"/>
        <v>126383</v>
      </c>
      <c r="AG476" s="168">
        <v>325</v>
      </c>
      <c r="AH476" s="168">
        <v>79</v>
      </c>
      <c r="AI476" s="168">
        <v>35</v>
      </c>
      <c r="AJ476" s="168"/>
      <c r="AK476" s="168">
        <v>11</v>
      </c>
      <c r="AL476" s="168">
        <v>676</v>
      </c>
      <c r="AM476" s="168"/>
      <c r="AN476" s="168"/>
      <c r="AO476" s="168">
        <v>115174</v>
      </c>
      <c r="AP476" s="168">
        <v>20935</v>
      </c>
      <c r="AQ476" s="168">
        <v>57553</v>
      </c>
      <c r="AR476" s="168"/>
      <c r="AS476" s="447">
        <f t="shared" si="541"/>
        <v>116265</v>
      </c>
      <c r="AT476" s="462"/>
      <c r="AU476" s="450">
        <f t="shared" si="539"/>
        <v>0</v>
      </c>
      <c r="AV476" s="168"/>
      <c r="AW476" s="168"/>
      <c r="AX476" s="168"/>
      <c r="AY476" s="462">
        <v>657</v>
      </c>
      <c r="AZ476" s="168">
        <v>50</v>
      </c>
      <c r="BA476" s="462">
        <v>1632</v>
      </c>
      <c r="BB476" s="447">
        <f t="shared" si="542"/>
        <v>1394</v>
      </c>
      <c r="BC476" s="168">
        <v>208</v>
      </c>
      <c r="BD476" s="168">
        <v>910</v>
      </c>
      <c r="BE476" s="168"/>
      <c r="BF476" s="168">
        <v>276</v>
      </c>
      <c r="BG476" s="462"/>
      <c r="BH476" s="462">
        <v>796</v>
      </c>
      <c r="BI476" s="462">
        <v>8</v>
      </c>
      <c r="BJ476" s="462">
        <v>2285</v>
      </c>
      <c r="BK476" s="462"/>
      <c r="BL476" s="450">
        <f t="shared" si="537"/>
        <v>3346</v>
      </c>
      <c r="BM476" s="168"/>
      <c r="BN476" s="168"/>
      <c r="BO476" s="168"/>
      <c r="BP476" s="168">
        <v>3346</v>
      </c>
      <c r="BQ476" s="462">
        <f t="shared" si="540"/>
        <v>10118</v>
      </c>
      <c r="BR476" s="168"/>
      <c r="BS476" s="168"/>
      <c r="BT476" s="168"/>
      <c r="BU476" s="168"/>
      <c r="BV476" s="168"/>
      <c r="BW476" s="168"/>
      <c r="BX476" s="168"/>
      <c r="BY476" s="168"/>
      <c r="BZ476" s="168"/>
      <c r="CA476" s="168"/>
      <c r="CB476" s="168"/>
      <c r="CC476" s="168"/>
      <c r="CD476" s="168"/>
      <c r="CE476" s="168"/>
      <c r="CF476" s="168"/>
      <c r="CG476" s="168"/>
      <c r="CH476" s="168"/>
      <c r="CI476" s="168"/>
      <c r="CJ476" s="168"/>
      <c r="CK476" s="168"/>
      <c r="CL476" s="168"/>
      <c r="CM476" s="168"/>
      <c r="CN476" s="168"/>
      <c r="CO476" s="168"/>
      <c r="CP476" s="571">
        <f t="shared" si="462"/>
        <v>0</v>
      </c>
      <c r="CQ476" s="168"/>
      <c r="CR476" s="168"/>
      <c r="CS476" s="168"/>
      <c r="CT476" s="168"/>
      <c r="CU476" s="168"/>
      <c r="CV476" s="168"/>
      <c r="CW476" s="168"/>
      <c r="CX476" s="168"/>
      <c r="CY476" s="168"/>
      <c r="CZ476" s="71"/>
      <c r="DA476" s="71"/>
      <c r="DB476" s="190">
        <f t="shared" si="474"/>
        <v>0</v>
      </c>
      <c r="DC476" s="71">
        <f t="shared" si="475"/>
        <v>0</v>
      </c>
      <c r="DD476" s="71"/>
      <c r="DE476" s="71"/>
      <c r="DF476" s="71"/>
      <c r="DG476" s="190">
        <f t="shared" si="476"/>
        <v>0</v>
      </c>
      <c r="DH476" s="71">
        <f t="shared" si="477"/>
        <v>0</v>
      </c>
      <c r="DI476" s="71"/>
      <c r="DJ476" s="71"/>
      <c r="DK476" s="71"/>
      <c r="DL476" s="71"/>
      <c r="DM476" s="71"/>
      <c r="DN476" s="71"/>
      <c r="DO476" s="71"/>
      <c r="DP476" s="71"/>
      <c r="DQ476" s="71"/>
      <c r="DR476" s="71"/>
      <c r="DS476" s="71"/>
      <c r="DT476" s="71"/>
      <c r="DU476" s="71"/>
      <c r="DV476" s="71"/>
      <c r="DW476" s="71"/>
      <c r="DX476" s="71"/>
      <c r="DY476" s="71"/>
      <c r="DZ476" s="71"/>
      <c r="EA476" s="71"/>
      <c r="EB476" s="71"/>
      <c r="EC476" s="71"/>
      <c r="ED476" s="71"/>
      <c r="EE476" s="71"/>
      <c r="EF476" s="71"/>
      <c r="EG476" s="71"/>
      <c r="EH476" s="71"/>
      <c r="EI476" s="74"/>
      <c r="EJ476" s="74"/>
      <c r="EK476" s="74"/>
      <c r="EL476" s="74"/>
      <c r="EM476" s="74"/>
      <c r="EN476" s="74"/>
      <c r="EO476" s="74"/>
      <c r="EP476" s="74"/>
      <c r="EQ476" s="74"/>
      <c r="ER476" s="74"/>
      <c r="ES476" s="74"/>
      <c r="ET476" s="74"/>
      <c r="EU476" s="74"/>
      <c r="EV476" s="74"/>
      <c r="EW476" s="74"/>
      <c r="EX476" s="74"/>
      <c r="EY476" s="74"/>
      <c r="EZ476" s="74"/>
      <c r="FA476" s="74"/>
      <c r="FB476" s="74"/>
    </row>
    <row r="477" spans="2:158" s="69" customFormat="1" ht="12">
      <c r="B477" s="261"/>
      <c r="C477" s="77" t="s">
        <v>397</v>
      </c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2"/>
      <c r="P477" s="71"/>
      <c r="Q477" s="71"/>
      <c r="R477" s="71"/>
      <c r="S477" s="71"/>
      <c r="T477" s="71"/>
      <c r="U477" s="71"/>
      <c r="V477" s="71"/>
      <c r="W477" s="71"/>
      <c r="X477" s="71"/>
      <c r="Y477" s="73"/>
      <c r="Z477" s="73"/>
      <c r="AA477" s="73"/>
      <c r="AB477" s="73"/>
      <c r="AC477" s="73"/>
      <c r="AD477" s="73"/>
      <c r="AE477" s="73"/>
      <c r="AF477" s="447">
        <f t="shared" si="536"/>
        <v>49649</v>
      </c>
      <c r="AG477" s="168">
        <v>835</v>
      </c>
      <c r="AH477" s="168">
        <v>0</v>
      </c>
      <c r="AI477" s="168">
        <v>0</v>
      </c>
      <c r="AJ477" s="168">
        <v>0</v>
      </c>
      <c r="AK477" s="168">
        <v>441</v>
      </c>
      <c r="AL477" s="168"/>
      <c r="AM477" s="168">
        <v>0</v>
      </c>
      <c r="AN477" s="168">
        <v>0</v>
      </c>
      <c r="AO477" s="168">
        <v>41197</v>
      </c>
      <c r="AP477" s="168">
        <v>7433</v>
      </c>
      <c r="AQ477" s="168">
        <v>32686</v>
      </c>
      <c r="AR477" s="168">
        <v>0</v>
      </c>
      <c r="AS477" s="447">
        <f t="shared" si="541"/>
        <v>42473</v>
      </c>
      <c r="AT477" s="462">
        <v>0</v>
      </c>
      <c r="AU477" s="450">
        <v>0</v>
      </c>
      <c r="AV477" s="168">
        <v>0</v>
      </c>
      <c r="AW477" s="168">
        <v>0</v>
      </c>
      <c r="AX477" s="168">
        <v>0</v>
      </c>
      <c r="AY477" s="462">
        <v>559</v>
      </c>
      <c r="AZ477" s="168">
        <v>79</v>
      </c>
      <c r="BA477" s="462">
        <v>595</v>
      </c>
      <c r="BB477" s="447">
        <f t="shared" si="542"/>
        <v>1065</v>
      </c>
      <c r="BC477" s="168">
        <v>231</v>
      </c>
      <c r="BD477" s="168">
        <v>804</v>
      </c>
      <c r="BE477" s="168">
        <v>538</v>
      </c>
      <c r="BF477" s="168">
        <v>30</v>
      </c>
      <c r="BG477" s="462">
        <v>0</v>
      </c>
      <c r="BH477" s="462">
        <v>927</v>
      </c>
      <c r="BI477" s="462">
        <v>130</v>
      </c>
      <c r="BJ477" s="462">
        <v>2937</v>
      </c>
      <c r="BK477" s="462">
        <v>49</v>
      </c>
      <c r="BL477" s="450">
        <f>SUM(BM477:BP477)</f>
        <v>914</v>
      </c>
      <c r="BM477" s="168">
        <v>0</v>
      </c>
      <c r="BN477" s="168">
        <v>0</v>
      </c>
      <c r="BO477" s="168">
        <v>0</v>
      </c>
      <c r="BP477" s="168">
        <v>914</v>
      </c>
      <c r="BQ477" s="462">
        <v>7175</v>
      </c>
      <c r="BR477" s="168"/>
      <c r="BS477" s="168"/>
      <c r="BT477" s="168"/>
      <c r="BU477" s="168"/>
      <c r="BV477" s="168"/>
      <c r="BW477" s="168"/>
      <c r="BX477" s="168"/>
      <c r="BY477" s="168"/>
      <c r="BZ477" s="168"/>
      <c r="CA477" s="168"/>
      <c r="CB477" s="168"/>
      <c r="CC477" s="168"/>
      <c r="CD477" s="168"/>
      <c r="CE477" s="168"/>
      <c r="CF477" s="168"/>
      <c r="CG477" s="168"/>
      <c r="CH477" s="168"/>
      <c r="CI477" s="168"/>
      <c r="CJ477" s="168"/>
      <c r="CK477" s="168"/>
      <c r="CL477" s="168"/>
      <c r="CM477" s="168"/>
      <c r="CN477" s="168"/>
      <c r="CO477" s="168"/>
      <c r="CP477" s="571">
        <f t="shared" si="462"/>
        <v>0</v>
      </c>
      <c r="CQ477" s="168"/>
      <c r="CR477" s="168"/>
      <c r="CS477" s="168"/>
      <c r="CT477" s="168"/>
      <c r="CU477" s="168"/>
      <c r="CV477" s="168"/>
      <c r="CW477" s="168"/>
      <c r="CX477" s="168"/>
      <c r="CY477" s="168"/>
      <c r="CZ477" s="71"/>
      <c r="DA477" s="71"/>
      <c r="DB477" s="190">
        <f t="shared" si="474"/>
        <v>0</v>
      </c>
      <c r="DC477" s="71">
        <f t="shared" si="475"/>
        <v>0</v>
      </c>
      <c r="DD477" s="71"/>
      <c r="DE477" s="71"/>
      <c r="DF477" s="71"/>
      <c r="DG477" s="190">
        <f t="shared" si="476"/>
        <v>0</v>
      </c>
      <c r="DH477" s="71">
        <f t="shared" si="477"/>
        <v>0</v>
      </c>
      <c r="DI477" s="71"/>
      <c r="DJ477" s="71"/>
      <c r="DK477" s="71"/>
      <c r="DL477" s="71"/>
      <c r="DM477" s="71"/>
      <c r="DN477" s="71"/>
      <c r="DO477" s="71"/>
      <c r="DP477" s="71"/>
      <c r="DQ477" s="71"/>
      <c r="DR477" s="71"/>
      <c r="DS477" s="71"/>
      <c r="DT477" s="71"/>
      <c r="DU477" s="71"/>
      <c r="DV477" s="71"/>
      <c r="DW477" s="71"/>
      <c r="DX477" s="71"/>
      <c r="DY477" s="71"/>
      <c r="DZ477" s="71"/>
      <c r="EA477" s="71"/>
      <c r="EB477" s="71"/>
      <c r="EC477" s="71"/>
      <c r="ED477" s="71"/>
      <c r="EE477" s="71"/>
      <c r="EF477" s="71"/>
      <c r="EG477" s="71"/>
      <c r="EH477" s="71"/>
      <c r="EI477" s="74"/>
      <c r="EJ477" s="74"/>
      <c r="EK477" s="74"/>
      <c r="EL477" s="74"/>
      <c r="EM477" s="74"/>
      <c r="EN477" s="74"/>
      <c r="EO477" s="74"/>
      <c r="EP477" s="74"/>
      <c r="EQ477" s="74"/>
      <c r="ER477" s="74"/>
      <c r="ES477" s="74"/>
      <c r="ET477" s="74"/>
      <c r="EU477" s="74"/>
      <c r="EV477" s="74"/>
      <c r="EW477" s="74"/>
      <c r="EX477" s="74"/>
      <c r="EY477" s="74"/>
      <c r="EZ477" s="74"/>
      <c r="FA477" s="74"/>
      <c r="FB477" s="74"/>
    </row>
    <row r="478" spans="2:158" s="69" customFormat="1" ht="12">
      <c r="B478" s="263"/>
      <c r="C478" s="77" t="s">
        <v>398</v>
      </c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2"/>
      <c r="P478" s="71"/>
      <c r="Q478" s="71"/>
      <c r="R478" s="71"/>
      <c r="S478" s="71"/>
      <c r="T478" s="71"/>
      <c r="U478" s="71"/>
      <c r="V478" s="71"/>
      <c r="W478" s="71"/>
      <c r="X478" s="71"/>
      <c r="Y478" s="73"/>
      <c r="Z478" s="73"/>
      <c r="AA478" s="73"/>
      <c r="AB478" s="73"/>
      <c r="AC478" s="73"/>
      <c r="AD478" s="73"/>
      <c r="AE478" s="73"/>
      <c r="AF478" s="447">
        <f t="shared" si="536"/>
        <v>38</v>
      </c>
      <c r="AG478" s="168"/>
      <c r="AH478" s="168"/>
      <c r="AI478" s="168"/>
      <c r="AJ478" s="168"/>
      <c r="AK478" s="168"/>
      <c r="AL478" s="168"/>
      <c r="AM478" s="168"/>
      <c r="AN478" s="168"/>
      <c r="AO478" s="168"/>
      <c r="AP478" s="168"/>
      <c r="AQ478" s="168"/>
      <c r="AR478" s="168"/>
      <c r="AS478" s="447">
        <f t="shared" si="541"/>
        <v>0</v>
      </c>
      <c r="AT478" s="462"/>
      <c r="AU478" s="450">
        <f t="shared" si="539"/>
        <v>0</v>
      </c>
      <c r="AV478" s="168"/>
      <c r="AW478" s="168"/>
      <c r="AX478" s="168"/>
      <c r="AY478" s="462"/>
      <c r="AZ478" s="168"/>
      <c r="BA478" s="462"/>
      <c r="BB478" s="447">
        <f t="shared" si="542"/>
        <v>0</v>
      </c>
      <c r="BC478" s="168"/>
      <c r="BD478" s="168"/>
      <c r="BE478" s="168"/>
      <c r="BF478" s="168"/>
      <c r="BG478" s="462"/>
      <c r="BH478" s="462"/>
      <c r="BI478" s="462">
        <v>38</v>
      </c>
      <c r="BJ478" s="462"/>
      <c r="BK478" s="462"/>
      <c r="BL478" s="450">
        <f>SUM(BM478:BP478)</f>
        <v>0</v>
      </c>
      <c r="BM478" s="168"/>
      <c r="BN478" s="168"/>
      <c r="BO478" s="168"/>
      <c r="BP478" s="168"/>
      <c r="BQ478" s="462">
        <f t="shared" si="540"/>
        <v>38</v>
      </c>
      <c r="BR478" s="168"/>
      <c r="BS478" s="168"/>
      <c r="BT478" s="168"/>
      <c r="BU478" s="168"/>
      <c r="BV478" s="168"/>
      <c r="BW478" s="168"/>
      <c r="BX478" s="168"/>
      <c r="BY478" s="168"/>
      <c r="BZ478" s="168"/>
      <c r="CA478" s="168"/>
      <c r="CB478" s="168"/>
      <c r="CC478" s="168"/>
      <c r="CD478" s="168"/>
      <c r="CE478" s="168"/>
      <c r="CF478" s="168"/>
      <c r="CG478" s="168"/>
      <c r="CH478" s="168"/>
      <c r="CI478" s="168"/>
      <c r="CJ478" s="168"/>
      <c r="CK478" s="168"/>
      <c r="CL478" s="168"/>
      <c r="CM478" s="168"/>
      <c r="CN478" s="168"/>
      <c r="CO478" s="168"/>
      <c r="CP478" s="571">
        <f t="shared" si="462"/>
        <v>0</v>
      </c>
      <c r="CQ478" s="168"/>
      <c r="CR478" s="168"/>
      <c r="CS478" s="168"/>
      <c r="CT478" s="168"/>
      <c r="CU478" s="168"/>
      <c r="CV478" s="168"/>
      <c r="CW478" s="168"/>
      <c r="CX478" s="168"/>
      <c r="CY478" s="168"/>
      <c r="CZ478" s="71"/>
      <c r="DA478" s="71"/>
      <c r="DB478" s="190">
        <f t="shared" si="474"/>
        <v>0</v>
      </c>
      <c r="DC478" s="71">
        <f t="shared" si="475"/>
        <v>0</v>
      </c>
      <c r="DD478" s="71"/>
      <c r="DE478" s="71"/>
      <c r="DF478" s="71"/>
      <c r="DG478" s="190">
        <f t="shared" si="476"/>
        <v>0</v>
      </c>
      <c r="DH478" s="71">
        <f t="shared" si="477"/>
        <v>0</v>
      </c>
      <c r="DI478" s="71"/>
      <c r="DJ478" s="71"/>
      <c r="DK478" s="71"/>
      <c r="DL478" s="71"/>
      <c r="DM478" s="71"/>
      <c r="DN478" s="71"/>
      <c r="DO478" s="71"/>
      <c r="DP478" s="71"/>
      <c r="DQ478" s="71"/>
      <c r="DR478" s="71"/>
      <c r="DS478" s="71"/>
      <c r="DT478" s="71"/>
      <c r="DU478" s="71"/>
      <c r="DV478" s="71"/>
      <c r="DW478" s="71"/>
      <c r="DX478" s="71"/>
      <c r="DY478" s="71"/>
      <c r="DZ478" s="71"/>
      <c r="EA478" s="71"/>
      <c r="EB478" s="71"/>
      <c r="EC478" s="71"/>
      <c r="ED478" s="71"/>
      <c r="EE478" s="71"/>
      <c r="EF478" s="71"/>
      <c r="EG478" s="71"/>
      <c r="EH478" s="71"/>
      <c r="EI478" s="74"/>
      <c r="EJ478" s="74"/>
      <c r="EK478" s="74"/>
      <c r="EL478" s="74"/>
      <c r="EM478" s="74"/>
      <c r="EN478" s="74"/>
      <c r="EO478" s="74"/>
      <c r="EP478" s="74"/>
      <c r="EQ478" s="74"/>
      <c r="ER478" s="74"/>
      <c r="ES478" s="74"/>
      <c r="ET478" s="74"/>
      <c r="EU478" s="74"/>
      <c r="EV478" s="74"/>
      <c r="EW478" s="74"/>
      <c r="EX478" s="74"/>
      <c r="EY478" s="74"/>
      <c r="EZ478" s="74"/>
      <c r="FA478" s="74"/>
      <c r="FB478" s="74"/>
    </row>
    <row r="479" spans="2:158" s="83" customFormat="1" ht="51.75" customHeight="1">
      <c r="B479" s="735" t="s">
        <v>454</v>
      </c>
      <c r="C479" s="723" t="s">
        <v>455</v>
      </c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7"/>
      <c r="P479" s="86"/>
      <c r="Q479" s="86"/>
      <c r="R479" s="86"/>
      <c r="S479" s="86"/>
      <c r="T479" s="86"/>
      <c r="U479" s="86"/>
      <c r="V479" s="86"/>
      <c r="W479" s="86"/>
      <c r="X479" s="86"/>
      <c r="Y479" s="88">
        <f>SUM(Y495,Y511,Y529,Y545)</f>
        <v>53</v>
      </c>
      <c r="Z479" s="88">
        <f t="shared" ref="Z479:BP479" si="543">SUM(Z495,Z511,Z529,Z545)</f>
        <v>0</v>
      </c>
      <c r="AA479" s="88">
        <f t="shared" si="543"/>
        <v>0</v>
      </c>
      <c r="AB479" s="88">
        <f t="shared" si="543"/>
        <v>0</v>
      </c>
      <c r="AC479" s="88">
        <f t="shared" si="543"/>
        <v>0</v>
      </c>
      <c r="AD479" s="88">
        <f t="shared" si="543"/>
        <v>0</v>
      </c>
      <c r="AE479" s="88">
        <f t="shared" si="543"/>
        <v>0</v>
      </c>
      <c r="AF479" s="450">
        <f t="shared" si="543"/>
        <v>1.3</v>
      </c>
      <c r="AG479" s="88">
        <f>SUM(AG495,AG511,AG529,AG545)</f>
        <v>0</v>
      </c>
      <c r="AH479" s="88">
        <f t="shared" si="543"/>
        <v>0</v>
      </c>
      <c r="AI479" s="88">
        <f t="shared" si="543"/>
        <v>0</v>
      </c>
      <c r="AJ479" s="88">
        <f t="shared" si="543"/>
        <v>0</v>
      </c>
      <c r="AK479" s="88">
        <f t="shared" si="543"/>
        <v>0</v>
      </c>
      <c r="AL479" s="88">
        <f t="shared" si="543"/>
        <v>0</v>
      </c>
      <c r="AM479" s="88">
        <f t="shared" si="543"/>
        <v>0</v>
      </c>
      <c r="AN479" s="88">
        <f t="shared" si="543"/>
        <v>0</v>
      </c>
      <c r="AO479" s="88">
        <f t="shared" si="543"/>
        <v>0.2</v>
      </c>
      <c r="AP479" s="88">
        <f t="shared" si="543"/>
        <v>0</v>
      </c>
      <c r="AQ479" s="88">
        <f t="shared" si="543"/>
        <v>0.2</v>
      </c>
      <c r="AR479" s="88">
        <f t="shared" si="543"/>
        <v>0</v>
      </c>
      <c r="AS479" s="450">
        <f t="shared" si="543"/>
        <v>0.2</v>
      </c>
      <c r="AT479" s="450">
        <f t="shared" si="543"/>
        <v>0</v>
      </c>
      <c r="AU479" s="450">
        <f t="shared" si="543"/>
        <v>0</v>
      </c>
      <c r="AV479" s="88">
        <f t="shared" si="543"/>
        <v>0</v>
      </c>
      <c r="AW479" s="88">
        <f t="shared" si="543"/>
        <v>0</v>
      </c>
      <c r="AX479" s="88">
        <f t="shared" si="543"/>
        <v>0</v>
      </c>
      <c r="AY479" s="450">
        <f t="shared" si="543"/>
        <v>0</v>
      </c>
      <c r="AZ479" s="88">
        <f t="shared" si="543"/>
        <v>0</v>
      </c>
      <c r="BA479" s="450">
        <f t="shared" si="543"/>
        <v>0</v>
      </c>
      <c r="BB479" s="450">
        <f t="shared" si="543"/>
        <v>0</v>
      </c>
      <c r="BC479" s="88">
        <f t="shared" si="543"/>
        <v>0</v>
      </c>
      <c r="BD479" s="88">
        <f t="shared" si="543"/>
        <v>0</v>
      </c>
      <c r="BE479" s="88">
        <f t="shared" si="543"/>
        <v>0</v>
      </c>
      <c r="BF479" s="88">
        <f t="shared" si="543"/>
        <v>0</v>
      </c>
      <c r="BG479" s="450">
        <f t="shared" si="543"/>
        <v>0</v>
      </c>
      <c r="BH479" s="450">
        <f t="shared" si="543"/>
        <v>0.79999999999999993</v>
      </c>
      <c r="BI479" s="450">
        <f t="shared" si="543"/>
        <v>0</v>
      </c>
      <c r="BJ479" s="450">
        <f t="shared" si="543"/>
        <v>0.1</v>
      </c>
      <c r="BK479" s="450">
        <f t="shared" si="543"/>
        <v>0</v>
      </c>
      <c r="BL479" s="450">
        <f t="shared" si="543"/>
        <v>0.2</v>
      </c>
      <c r="BM479" s="88">
        <f t="shared" si="543"/>
        <v>0</v>
      </c>
      <c r="BN479" s="88">
        <f t="shared" si="543"/>
        <v>0</v>
      </c>
      <c r="BO479" s="88">
        <f t="shared" si="543"/>
        <v>0</v>
      </c>
      <c r="BP479" s="88">
        <f t="shared" si="543"/>
        <v>0.2</v>
      </c>
      <c r="BQ479" s="462">
        <f t="shared" si="540"/>
        <v>1.0999999999999999</v>
      </c>
      <c r="BR479" s="176"/>
      <c r="BS479" s="176"/>
      <c r="BT479" s="176"/>
      <c r="BU479" s="176"/>
      <c r="BV479" s="176"/>
      <c r="BW479" s="176"/>
      <c r="BX479" s="176"/>
      <c r="BY479" s="176"/>
      <c r="BZ479" s="176"/>
      <c r="CA479" s="176"/>
      <c r="CB479" s="176"/>
      <c r="CC479" s="176"/>
      <c r="CD479" s="176"/>
      <c r="CE479" s="176"/>
      <c r="CF479" s="176"/>
      <c r="CG479" s="176"/>
      <c r="CH479" s="176"/>
      <c r="CI479" s="176"/>
      <c r="CJ479" s="176"/>
      <c r="CK479" s="176"/>
      <c r="CL479" s="176"/>
      <c r="CM479" s="176"/>
      <c r="CN479" s="176"/>
      <c r="CO479" s="176"/>
      <c r="CP479" s="306">
        <f t="shared" si="462"/>
        <v>0</v>
      </c>
      <c r="CQ479" s="176"/>
      <c r="CR479" s="176"/>
      <c r="CS479" s="176"/>
      <c r="CT479" s="176"/>
      <c r="CU479" s="176"/>
      <c r="CV479" s="176"/>
      <c r="CW479" s="176"/>
      <c r="CX479" s="176"/>
      <c r="CY479" s="176"/>
      <c r="CZ479" s="86"/>
      <c r="DA479" s="86"/>
      <c r="DB479" s="188">
        <f t="shared" si="474"/>
        <v>0</v>
      </c>
      <c r="DC479" s="38">
        <f t="shared" si="475"/>
        <v>0</v>
      </c>
      <c r="DD479" s="86"/>
      <c r="DE479" s="86"/>
      <c r="DF479" s="86"/>
      <c r="DG479" s="188">
        <f t="shared" si="476"/>
        <v>0</v>
      </c>
      <c r="DH479" s="38">
        <f t="shared" si="477"/>
        <v>0</v>
      </c>
      <c r="DI479" s="86"/>
      <c r="DJ479" s="86"/>
      <c r="DK479" s="86"/>
      <c r="DL479" s="86"/>
      <c r="DM479" s="86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6"/>
      <c r="EI479" s="89"/>
      <c r="EJ479" s="89"/>
      <c r="EK479" s="89"/>
      <c r="EL479" s="89"/>
      <c r="EM479" s="89"/>
      <c r="EN479" s="89"/>
      <c r="EO479" s="89"/>
      <c r="EP479" s="89"/>
      <c r="EQ479" s="89"/>
      <c r="ER479" s="89"/>
      <c r="ES479" s="89"/>
      <c r="ET479" s="89"/>
      <c r="EU479" s="89"/>
      <c r="EV479" s="89"/>
      <c r="EW479" s="89"/>
      <c r="EX479" s="89"/>
      <c r="EY479" s="89"/>
      <c r="EZ479" s="89"/>
      <c r="FA479" s="89"/>
      <c r="FB479" s="89"/>
    </row>
    <row r="480" spans="2:158" s="83" customFormat="1" ht="12">
      <c r="B480" s="736"/>
      <c r="C480" s="724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7"/>
      <c r="P480" s="86"/>
      <c r="Q480" s="86"/>
      <c r="R480" s="86"/>
      <c r="S480" s="86"/>
      <c r="T480" s="86"/>
      <c r="U480" s="86"/>
      <c r="V480" s="86"/>
      <c r="W480" s="86"/>
      <c r="X480" s="86"/>
      <c r="Y480" s="88">
        <f>SUM(Y481:Y494)</f>
        <v>53</v>
      </c>
      <c r="Z480" s="88"/>
      <c r="AA480" s="88"/>
      <c r="AB480" s="88"/>
      <c r="AC480" s="88"/>
      <c r="AD480" s="88"/>
      <c r="AE480" s="88"/>
      <c r="AF480" s="447">
        <f t="shared" si="536"/>
        <v>1358</v>
      </c>
      <c r="AG480" s="88">
        <f t="shared" ref="AG480:BP480" si="544">SUM(AG481:AG494)</f>
        <v>0</v>
      </c>
      <c r="AH480" s="88">
        <f t="shared" si="544"/>
        <v>0</v>
      </c>
      <c r="AI480" s="88">
        <f t="shared" si="544"/>
        <v>0</v>
      </c>
      <c r="AJ480" s="88">
        <f t="shared" si="544"/>
        <v>0</v>
      </c>
      <c r="AK480" s="88">
        <f t="shared" si="544"/>
        <v>0</v>
      </c>
      <c r="AL480" s="88">
        <f t="shared" si="544"/>
        <v>0</v>
      </c>
      <c r="AM480" s="88">
        <f t="shared" si="544"/>
        <v>0</v>
      </c>
      <c r="AN480" s="88">
        <f t="shared" si="544"/>
        <v>0</v>
      </c>
      <c r="AO480" s="88">
        <f t="shared" si="544"/>
        <v>159</v>
      </c>
      <c r="AP480" s="88">
        <f t="shared" si="544"/>
        <v>0</v>
      </c>
      <c r="AQ480" s="88">
        <f t="shared" si="544"/>
        <v>158</v>
      </c>
      <c r="AR480" s="88">
        <f t="shared" si="544"/>
        <v>0</v>
      </c>
      <c r="AS480" s="447">
        <f t="shared" si="541"/>
        <v>159</v>
      </c>
      <c r="AT480" s="450">
        <f t="shared" si="544"/>
        <v>0</v>
      </c>
      <c r="AU480" s="450">
        <f t="shared" si="544"/>
        <v>0</v>
      </c>
      <c r="AV480" s="88">
        <f t="shared" si="544"/>
        <v>0</v>
      </c>
      <c r="AW480" s="88">
        <f t="shared" si="544"/>
        <v>0</v>
      </c>
      <c r="AX480" s="88">
        <f t="shared" si="544"/>
        <v>0</v>
      </c>
      <c r="AY480" s="450">
        <f t="shared" si="544"/>
        <v>5</v>
      </c>
      <c r="AZ480" s="88">
        <f t="shared" si="544"/>
        <v>0</v>
      </c>
      <c r="BA480" s="450">
        <f t="shared" si="544"/>
        <v>0</v>
      </c>
      <c r="BB480" s="450">
        <f t="shared" si="544"/>
        <v>0</v>
      </c>
      <c r="BC480" s="88">
        <f t="shared" si="544"/>
        <v>0</v>
      </c>
      <c r="BD480" s="88">
        <f t="shared" si="544"/>
        <v>0</v>
      </c>
      <c r="BE480" s="88">
        <f t="shared" si="544"/>
        <v>0</v>
      </c>
      <c r="BF480" s="88">
        <f t="shared" si="544"/>
        <v>0</v>
      </c>
      <c r="BG480" s="450">
        <f t="shared" si="544"/>
        <v>0</v>
      </c>
      <c r="BH480" s="450">
        <f t="shared" si="544"/>
        <v>768</v>
      </c>
      <c r="BI480" s="450">
        <f t="shared" si="544"/>
        <v>7</v>
      </c>
      <c r="BJ480" s="450">
        <f t="shared" si="544"/>
        <v>188</v>
      </c>
      <c r="BK480" s="450">
        <f t="shared" si="544"/>
        <v>0</v>
      </c>
      <c r="BL480" s="450">
        <f t="shared" si="544"/>
        <v>231</v>
      </c>
      <c r="BM480" s="88">
        <f t="shared" si="544"/>
        <v>0</v>
      </c>
      <c r="BN480" s="88">
        <f t="shared" si="544"/>
        <v>0</v>
      </c>
      <c r="BO480" s="88">
        <f t="shared" si="544"/>
        <v>0</v>
      </c>
      <c r="BP480" s="88">
        <f t="shared" si="544"/>
        <v>231</v>
      </c>
      <c r="BQ480" s="462">
        <f t="shared" si="540"/>
        <v>1199</v>
      </c>
      <c r="BR480" s="176"/>
      <c r="BS480" s="176"/>
      <c r="BT480" s="176"/>
      <c r="BU480" s="176"/>
      <c r="BV480" s="176"/>
      <c r="BW480" s="176"/>
      <c r="BX480" s="176"/>
      <c r="BY480" s="176"/>
      <c r="BZ480" s="176"/>
      <c r="CA480" s="176"/>
      <c r="CB480" s="176"/>
      <c r="CC480" s="176"/>
      <c r="CD480" s="176"/>
      <c r="CE480" s="176"/>
      <c r="CF480" s="176"/>
      <c r="CG480" s="176"/>
      <c r="CH480" s="176"/>
      <c r="CI480" s="176"/>
      <c r="CJ480" s="176"/>
      <c r="CK480" s="176"/>
      <c r="CL480" s="176"/>
      <c r="CM480" s="176"/>
      <c r="CN480" s="176"/>
      <c r="CO480" s="176"/>
      <c r="CP480" s="306">
        <f t="shared" si="462"/>
        <v>0</v>
      </c>
      <c r="CQ480" s="176"/>
      <c r="CR480" s="176"/>
      <c r="CS480" s="176"/>
      <c r="CT480" s="176"/>
      <c r="CU480" s="176"/>
      <c r="CV480" s="176"/>
      <c r="CW480" s="176"/>
      <c r="CX480" s="176"/>
      <c r="CY480" s="176"/>
      <c r="CZ480" s="86"/>
      <c r="DA480" s="86"/>
      <c r="DB480" s="188">
        <f t="shared" si="474"/>
        <v>0</v>
      </c>
      <c r="DC480" s="38">
        <f t="shared" si="475"/>
        <v>0</v>
      </c>
      <c r="DD480" s="86"/>
      <c r="DE480" s="86"/>
      <c r="DF480" s="86"/>
      <c r="DG480" s="188">
        <f t="shared" si="476"/>
        <v>0</v>
      </c>
      <c r="DH480" s="38">
        <f t="shared" si="477"/>
        <v>0</v>
      </c>
      <c r="DI480" s="86"/>
      <c r="DJ480" s="86"/>
      <c r="DK480" s="86"/>
      <c r="DL480" s="86"/>
      <c r="DM480" s="86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6"/>
      <c r="EI480" s="89"/>
      <c r="EJ480" s="89"/>
      <c r="EK480" s="89"/>
      <c r="EL480" s="89"/>
      <c r="EM480" s="89"/>
      <c r="EN480" s="89"/>
      <c r="EO480" s="89"/>
      <c r="EP480" s="89"/>
      <c r="EQ480" s="89"/>
      <c r="ER480" s="89"/>
      <c r="ES480" s="89"/>
      <c r="ET480" s="89"/>
      <c r="EU480" s="89"/>
      <c r="EV480" s="89"/>
      <c r="EW480" s="89"/>
      <c r="EX480" s="89"/>
      <c r="EY480" s="89"/>
      <c r="EZ480" s="89"/>
      <c r="FA480" s="89"/>
      <c r="FB480" s="89"/>
    </row>
    <row r="481" spans="2:158" s="69" customFormat="1" ht="12">
      <c r="B481" s="76"/>
      <c r="C481" s="77" t="s">
        <v>385</v>
      </c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2"/>
      <c r="P481" s="71"/>
      <c r="Q481" s="71"/>
      <c r="R481" s="71"/>
      <c r="S481" s="71"/>
      <c r="T481" s="71"/>
      <c r="U481" s="71"/>
      <c r="V481" s="71"/>
      <c r="W481" s="71"/>
      <c r="X481" s="71"/>
      <c r="Y481" s="168">
        <f t="shared" ref="Y481:Y494" si="545">SUM(Y497,Y513,Y531,Y547)</f>
        <v>4</v>
      </c>
      <c r="Z481" s="73"/>
      <c r="AA481" s="73"/>
      <c r="AB481" s="73"/>
      <c r="AC481" s="73"/>
      <c r="AD481" s="73"/>
      <c r="AE481" s="73"/>
      <c r="AF481" s="447">
        <f t="shared" si="536"/>
        <v>255</v>
      </c>
      <c r="AG481" s="168">
        <f t="shared" ref="AG481:AR481" si="546">SUM(AG497,AG513,AG531)</f>
        <v>0</v>
      </c>
      <c r="AH481" s="168">
        <f t="shared" si="546"/>
        <v>0</v>
      </c>
      <c r="AI481" s="168">
        <f t="shared" si="546"/>
        <v>0</v>
      </c>
      <c r="AJ481" s="168">
        <f t="shared" si="546"/>
        <v>0</v>
      </c>
      <c r="AK481" s="168">
        <f t="shared" si="546"/>
        <v>0</v>
      </c>
      <c r="AL481" s="168">
        <f t="shared" si="546"/>
        <v>0</v>
      </c>
      <c r="AM481" s="168">
        <f t="shared" si="546"/>
        <v>0</v>
      </c>
      <c r="AN481" s="168">
        <f t="shared" si="546"/>
        <v>0</v>
      </c>
      <c r="AO481" s="168">
        <f t="shared" si="546"/>
        <v>0</v>
      </c>
      <c r="AP481" s="168">
        <f t="shared" si="546"/>
        <v>0</v>
      </c>
      <c r="AQ481" s="168">
        <f t="shared" si="546"/>
        <v>0</v>
      </c>
      <c r="AR481" s="168">
        <f t="shared" si="546"/>
        <v>0</v>
      </c>
      <c r="AS481" s="447">
        <f t="shared" si="541"/>
        <v>0</v>
      </c>
      <c r="AT481" s="462">
        <f>SUM(AT497,AT513,AT531)</f>
        <v>0</v>
      </c>
      <c r="AU481" s="450">
        <f>SUM(AV481:AX481)</f>
        <v>0</v>
      </c>
      <c r="AV481" s="168">
        <f t="shared" ref="AV481:BA481" si="547">SUM(AV497,AV513,AV531)</f>
        <v>0</v>
      </c>
      <c r="AW481" s="168">
        <f t="shared" si="547"/>
        <v>0</v>
      </c>
      <c r="AX481" s="168">
        <f t="shared" si="547"/>
        <v>0</v>
      </c>
      <c r="AY481" s="462">
        <f t="shared" si="547"/>
        <v>5</v>
      </c>
      <c r="AZ481" s="168">
        <f t="shared" si="547"/>
        <v>0</v>
      </c>
      <c r="BA481" s="462">
        <f t="shared" si="547"/>
        <v>0</v>
      </c>
      <c r="BB481" s="447">
        <f>SUM(BF481,BC481:BD481)</f>
        <v>0</v>
      </c>
      <c r="BC481" s="168">
        <f t="shared" ref="BC481:BK481" si="548">SUM(BC497,BC513,BC531)</f>
        <v>0</v>
      </c>
      <c r="BD481" s="168">
        <f t="shared" si="548"/>
        <v>0</v>
      </c>
      <c r="BE481" s="168">
        <f t="shared" si="548"/>
        <v>0</v>
      </c>
      <c r="BF481" s="168">
        <f t="shared" si="548"/>
        <v>0</v>
      </c>
      <c r="BG481" s="462">
        <f t="shared" si="548"/>
        <v>0</v>
      </c>
      <c r="BH481" s="462">
        <f t="shared" si="548"/>
        <v>77</v>
      </c>
      <c r="BI481" s="462">
        <f t="shared" si="548"/>
        <v>7</v>
      </c>
      <c r="BJ481" s="462">
        <f t="shared" si="548"/>
        <v>7</v>
      </c>
      <c r="BK481" s="462">
        <f t="shared" si="548"/>
        <v>0</v>
      </c>
      <c r="BL481" s="450">
        <f>SUM(BM481:BP481)</f>
        <v>159</v>
      </c>
      <c r="BM481" s="168">
        <f>SUM(BM497,BM513,BM531)</f>
        <v>0</v>
      </c>
      <c r="BN481" s="168">
        <f>SUM(BN497,BN513,BN531)</f>
        <v>0</v>
      </c>
      <c r="BO481" s="168">
        <f>SUM(BO497,BO513,BO531)</f>
        <v>0</v>
      </c>
      <c r="BP481" s="168">
        <f>SUM(BP497,BP513,BP531)</f>
        <v>159</v>
      </c>
      <c r="BQ481" s="462">
        <f t="shared" si="540"/>
        <v>255</v>
      </c>
      <c r="BR481" s="168"/>
      <c r="BS481" s="168"/>
      <c r="BT481" s="168"/>
      <c r="BU481" s="168"/>
      <c r="BV481" s="168"/>
      <c r="BW481" s="168"/>
      <c r="BX481" s="168"/>
      <c r="BY481" s="168"/>
      <c r="BZ481" s="168"/>
      <c r="CA481" s="168"/>
      <c r="CB481" s="168"/>
      <c r="CC481" s="168"/>
      <c r="CD481" s="168"/>
      <c r="CE481" s="168"/>
      <c r="CF481" s="168"/>
      <c r="CG481" s="168"/>
      <c r="CH481" s="168"/>
      <c r="CI481" s="168"/>
      <c r="CJ481" s="168"/>
      <c r="CK481" s="168"/>
      <c r="CL481" s="168"/>
      <c r="CM481" s="168"/>
      <c r="CN481" s="168"/>
      <c r="CO481" s="168"/>
      <c r="CP481" s="571">
        <f t="shared" si="462"/>
        <v>0</v>
      </c>
      <c r="CQ481" s="168"/>
      <c r="CR481" s="168"/>
      <c r="CS481" s="168"/>
      <c r="CT481" s="168"/>
      <c r="CU481" s="168"/>
      <c r="CV481" s="168"/>
      <c r="CW481" s="168"/>
      <c r="CX481" s="168"/>
      <c r="CY481" s="168"/>
      <c r="CZ481" s="71"/>
      <c r="DA481" s="71"/>
      <c r="DB481" s="190">
        <f t="shared" si="474"/>
        <v>0</v>
      </c>
      <c r="DC481" s="71">
        <f t="shared" si="475"/>
        <v>0</v>
      </c>
      <c r="DD481" s="71"/>
      <c r="DE481" s="71"/>
      <c r="DF481" s="71"/>
      <c r="DG481" s="190">
        <f t="shared" si="476"/>
        <v>0</v>
      </c>
      <c r="DH481" s="71">
        <f t="shared" si="477"/>
        <v>0</v>
      </c>
      <c r="DI481" s="71"/>
      <c r="DJ481" s="71"/>
      <c r="DK481" s="71"/>
      <c r="DL481" s="71"/>
      <c r="DM481" s="71"/>
      <c r="DN481" s="71"/>
      <c r="DO481" s="71"/>
      <c r="DP481" s="71"/>
      <c r="DQ481" s="71"/>
      <c r="DR481" s="71"/>
      <c r="DS481" s="71"/>
      <c r="DT481" s="71"/>
      <c r="DU481" s="71"/>
      <c r="DV481" s="71"/>
      <c r="DW481" s="71"/>
      <c r="DX481" s="71"/>
      <c r="DY481" s="71"/>
      <c r="DZ481" s="71"/>
      <c r="EA481" s="71"/>
      <c r="EB481" s="71"/>
      <c r="EC481" s="71"/>
      <c r="ED481" s="71"/>
      <c r="EE481" s="71"/>
      <c r="EF481" s="71"/>
      <c r="EG481" s="71"/>
      <c r="EH481" s="71"/>
      <c r="EI481" s="74"/>
      <c r="EJ481" s="74"/>
      <c r="EK481" s="74"/>
      <c r="EL481" s="74"/>
      <c r="EM481" s="74"/>
      <c r="EN481" s="74"/>
      <c r="EO481" s="74"/>
      <c r="EP481" s="74"/>
      <c r="EQ481" s="74"/>
      <c r="ER481" s="74"/>
      <c r="ES481" s="74"/>
      <c r="ET481" s="74"/>
      <c r="EU481" s="74"/>
      <c r="EV481" s="74"/>
      <c r="EW481" s="74"/>
      <c r="EX481" s="74"/>
      <c r="EY481" s="74"/>
      <c r="EZ481" s="74"/>
      <c r="FA481" s="74"/>
      <c r="FB481" s="74"/>
    </row>
    <row r="482" spans="2:158" s="69" customFormat="1" ht="12">
      <c r="B482" s="76"/>
      <c r="C482" s="77" t="s">
        <v>386</v>
      </c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2"/>
      <c r="P482" s="71"/>
      <c r="Q482" s="71"/>
      <c r="R482" s="71"/>
      <c r="S482" s="71"/>
      <c r="T482" s="71"/>
      <c r="U482" s="71"/>
      <c r="V482" s="71"/>
      <c r="W482" s="71"/>
      <c r="X482" s="71"/>
      <c r="Y482" s="168">
        <f t="shared" si="545"/>
        <v>0</v>
      </c>
      <c r="Z482" s="73"/>
      <c r="AA482" s="73"/>
      <c r="AB482" s="73"/>
      <c r="AC482" s="73"/>
      <c r="AD482" s="73"/>
      <c r="AE482" s="73"/>
      <c r="AF482" s="447">
        <f t="shared" si="536"/>
        <v>0</v>
      </c>
      <c r="AG482" s="168">
        <f t="shared" ref="AG482:AR482" si="549">SUM(AG498,AG514,AG532)</f>
        <v>0</v>
      </c>
      <c r="AH482" s="168">
        <f t="shared" si="549"/>
        <v>0</v>
      </c>
      <c r="AI482" s="168">
        <f t="shared" si="549"/>
        <v>0</v>
      </c>
      <c r="AJ482" s="168">
        <f t="shared" si="549"/>
        <v>0</v>
      </c>
      <c r="AK482" s="168">
        <f t="shared" si="549"/>
        <v>0</v>
      </c>
      <c r="AL482" s="168">
        <f t="shared" si="549"/>
        <v>0</v>
      </c>
      <c r="AM482" s="168">
        <f t="shared" si="549"/>
        <v>0</v>
      </c>
      <c r="AN482" s="168">
        <f t="shared" si="549"/>
        <v>0</v>
      </c>
      <c r="AO482" s="168">
        <f t="shared" si="549"/>
        <v>0</v>
      </c>
      <c r="AP482" s="168">
        <f t="shared" si="549"/>
        <v>0</v>
      </c>
      <c r="AQ482" s="168">
        <f t="shared" si="549"/>
        <v>0</v>
      </c>
      <c r="AR482" s="168">
        <f t="shared" si="549"/>
        <v>0</v>
      </c>
      <c r="AS482" s="447">
        <f t="shared" si="541"/>
        <v>0</v>
      </c>
      <c r="AT482" s="462"/>
      <c r="AU482" s="450">
        <f t="shared" ref="AU482:AU492" si="550">SUM(AV482:AX482)</f>
        <v>0</v>
      </c>
      <c r="AV482" s="168"/>
      <c r="AW482" s="168"/>
      <c r="AX482" s="168"/>
      <c r="AY482" s="462">
        <f>SUM(AY498,AY514,AY532)</f>
        <v>0</v>
      </c>
      <c r="AZ482" s="168"/>
      <c r="BA482" s="462"/>
      <c r="BB482" s="447">
        <f t="shared" ref="BB482:BB492" si="551">SUM(BF482,BC482:BD482)</f>
        <v>0</v>
      </c>
      <c r="BC482" s="168"/>
      <c r="BD482" s="168"/>
      <c r="BE482" s="168"/>
      <c r="BF482" s="168"/>
      <c r="BG482" s="462"/>
      <c r="BH482" s="462"/>
      <c r="BI482" s="462"/>
      <c r="BJ482" s="462"/>
      <c r="BK482" s="462"/>
      <c r="BL482" s="450">
        <f t="shared" ref="BL482:BL492" si="552">SUM(BM482:BP482)</f>
        <v>0</v>
      </c>
      <c r="BM482" s="168"/>
      <c r="BN482" s="168"/>
      <c r="BO482" s="168"/>
      <c r="BP482" s="168"/>
      <c r="BQ482" s="462">
        <f t="shared" si="540"/>
        <v>0</v>
      </c>
      <c r="BR482" s="168"/>
      <c r="BS482" s="168"/>
      <c r="BT482" s="168"/>
      <c r="BU482" s="168"/>
      <c r="BV482" s="168"/>
      <c r="BW482" s="168"/>
      <c r="BX482" s="168"/>
      <c r="BY482" s="168"/>
      <c r="BZ482" s="168"/>
      <c r="CA482" s="168"/>
      <c r="CB482" s="168"/>
      <c r="CC482" s="168"/>
      <c r="CD482" s="168"/>
      <c r="CE482" s="168"/>
      <c r="CF482" s="168"/>
      <c r="CG482" s="168"/>
      <c r="CH482" s="168"/>
      <c r="CI482" s="168"/>
      <c r="CJ482" s="168"/>
      <c r="CK482" s="168"/>
      <c r="CL482" s="168"/>
      <c r="CM482" s="168"/>
      <c r="CN482" s="168"/>
      <c r="CO482" s="168"/>
      <c r="CP482" s="571">
        <f t="shared" si="462"/>
        <v>0</v>
      </c>
      <c r="CQ482" s="168"/>
      <c r="CR482" s="168"/>
      <c r="CS482" s="168"/>
      <c r="CT482" s="168"/>
      <c r="CU482" s="168"/>
      <c r="CV482" s="168"/>
      <c r="CW482" s="168"/>
      <c r="CX482" s="168"/>
      <c r="CY482" s="168"/>
      <c r="CZ482" s="71"/>
      <c r="DA482" s="71"/>
      <c r="DB482" s="190">
        <f t="shared" si="474"/>
        <v>0</v>
      </c>
      <c r="DC482" s="71">
        <f t="shared" si="475"/>
        <v>0</v>
      </c>
      <c r="DD482" s="71"/>
      <c r="DE482" s="71"/>
      <c r="DF482" s="71"/>
      <c r="DG482" s="190">
        <f t="shared" si="476"/>
        <v>0</v>
      </c>
      <c r="DH482" s="71">
        <f t="shared" si="477"/>
        <v>0</v>
      </c>
      <c r="DI482" s="71"/>
      <c r="DJ482" s="71"/>
      <c r="DK482" s="71"/>
      <c r="DL482" s="71"/>
      <c r="DM482" s="71"/>
      <c r="DN482" s="71"/>
      <c r="DO482" s="71"/>
      <c r="DP482" s="71"/>
      <c r="DQ482" s="71"/>
      <c r="DR482" s="71"/>
      <c r="DS482" s="71"/>
      <c r="DT482" s="71"/>
      <c r="DU482" s="71"/>
      <c r="DV482" s="71"/>
      <c r="DW482" s="71"/>
      <c r="DX482" s="71"/>
      <c r="DY482" s="71"/>
      <c r="DZ482" s="71"/>
      <c r="EA482" s="71"/>
      <c r="EB482" s="71"/>
      <c r="EC482" s="71"/>
      <c r="ED482" s="71"/>
      <c r="EE482" s="71"/>
      <c r="EF482" s="71"/>
      <c r="EG482" s="71"/>
      <c r="EH482" s="71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</row>
    <row r="483" spans="2:158" s="69" customFormat="1" ht="12">
      <c r="B483" s="76"/>
      <c r="C483" s="77" t="s">
        <v>387</v>
      </c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2"/>
      <c r="P483" s="71"/>
      <c r="Q483" s="71"/>
      <c r="R483" s="71"/>
      <c r="S483" s="71"/>
      <c r="T483" s="71"/>
      <c r="U483" s="71"/>
      <c r="V483" s="71"/>
      <c r="W483" s="71"/>
      <c r="X483" s="71"/>
      <c r="Y483" s="168">
        <f t="shared" si="545"/>
        <v>6</v>
      </c>
      <c r="Z483" s="73"/>
      <c r="AA483" s="73"/>
      <c r="AB483" s="73"/>
      <c r="AC483" s="73"/>
      <c r="AD483" s="73"/>
      <c r="AE483" s="73"/>
      <c r="AF483" s="447">
        <f t="shared" si="536"/>
        <v>10</v>
      </c>
      <c r="AG483" s="168">
        <f t="shared" ref="AG483:AG493" si="553">SUM(AG499,AG515,AG533)</f>
        <v>0</v>
      </c>
      <c r="AH483" s="168">
        <f t="shared" ref="AH483:AR483" si="554">SUM(AH499,AH515,AH533,AH549)</f>
        <v>0</v>
      </c>
      <c r="AI483" s="168">
        <f t="shared" si="554"/>
        <v>0</v>
      </c>
      <c r="AJ483" s="168">
        <f t="shared" si="554"/>
        <v>0</v>
      </c>
      <c r="AK483" s="168">
        <f t="shared" si="554"/>
        <v>0</v>
      </c>
      <c r="AL483" s="168">
        <f t="shared" si="554"/>
        <v>0</v>
      </c>
      <c r="AM483" s="168">
        <f t="shared" si="554"/>
        <v>0</v>
      </c>
      <c r="AN483" s="168">
        <f t="shared" si="554"/>
        <v>0</v>
      </c>
      <c r="AO483" s="168">
        <f t="shared" si="554"/>
        <v>0</v>
      </c>
      <c r="AP483" s="168">
        <f t="shared" si="554"/>
        <v>0</v>
      </c>
      <c r="AQ483" s="168">
        <f t="shared" si="554"/>
        <v>0</v>
      </c>
      <c r="AR483" s="168">
        <f t="shared" si="554"/>
        <v>0</v>
      </c>
      <c r="AS483" s="447">
        <f t="shared" si="541"/>
        <v>0</v>
      </c>
      <c r="AT483" s="462">
        <f>SUM(AT499,AT515,AT533,AT549)</f>
        <v>0</v>
      </c>
      <c r="AU483" s="450">
        <f t="shared" si="550"/>
        <v>0</v>
      </c>
      <c r="AV483" s="168">
        <f t="shared" ref="AV483:BK483" si="555">SUM(AV499,AV515,AV533,AV549)</f>
        <v>0</v>
      </c>
      <c r="AW483" s="168">
        <f t="shared" si="555"/>
        <v>0</v>
      </c>
      <c r="AX483" s="168">
        <f t="shared" si="555"/>
        <v>0</v>
      </c>
      <c r="AY483" s="462">
        <f t="shared" si="555"/>
        <v>0</v>
      </c>
      <c r="AZ483" s="168">
        <f t="shared" si="555"/>
        <v>0</v>
      </c>
      <c r="BA483" s="462">
        <f t="shared" si="555"/>
        <v>0</v>
      </c>
      <c r="BB483" s="462">
        <f t="shared" si="555"/>
        <v>0</v>
      </c>
      <c r="BC483" s="168">
        <f t="shared" si="555"/>
        <v>0</v>
      </c>
      <c r="BD483" s="168">
        <f t="shared" si="555"/>
        <v>0</v>
      </c>
      <c r="BE483" s="168">
        <f t="shared" si="555"/>
        <v>0</v>
      </c>
      <c r="BF483" s="168">
        <f t="shared" si="555"/>
        <v>0</v>
      </c>
      <c r="BG483" s="462">
        <f t="shared" si="555"/>
        <v>0</v>
      </c>
      <c r="BH483" s="462">
        <f t="shared" si="555"/>
        <v>0</v>
      </c>
      <c r="BI483" s="462">
        <f t="shared" si="555"/>
        <v>0</v>
      </c>
      <c r="BJ483" s="462">
        <f t="shared" si="555"/>
        <v>10</v>
      </c>
      <c r="BK483" s="462">
        <f t="shared" si="555"/>
        <v>0</v>
      </c>
      <c r="BL483" s="450">
        <f t="shared" si="552"/>
        <v>0</v>
      </c>
      <c r="BM483" s="168">
        <f>SUM(BM499,BM515,BM533,BM549)</f>
        <v>0</v>
      </c>
      <c r="BN483" s="168">
        <f>SUM(BN499,BN515,BN533,BN549)</f>
        <v>0</v>
      </c>
      <c r="BO483" s="168">
        <f>SUM(BO499,BO515,BO533,BO549)</f>
        <v>0</v>
      </c>
      <c r="BP483" s="168">
        <f>SUM(BP499,BP515,BP533,BP549)</f>
        <v>0</v>
      </c>
      <c r="BQ483" s="462">
        <f t="shared" si="540"/>
        <v>10</v>
      </c>
      <c r="BR483" s="168"/>
      <c r="BS483" s="168"/>
      <c r="BT483" s="168"/>
      <c r="BU483" s="168"/>
      <c r="BV483" s="168"/>
      <c r="BW483" s="168"/>
      <c r="BX483" s="168"/>
      <c r="BY483" s="168"/>
      <c r="BZ483" s="168"/>
      <c r="CA483" s="168"/>
      <c r="CB483" s="168"/>
      <c r="CC483" s="168"/>
      <c r="CD483" s="168"/>
      <c r="CE483" s="168"/>
      <c r="CF483" s="168"/>
      <c r="CG483" s="168"/>
      <c r="CH483" s="168"/>
      <c r="CI483" s="168"/>
      <c r="CJ483" s="168"/>
      <c r="CK483" s="168"/>
      <c r="CL483" s="168"/>
      <c r="CM483" s="168"/>
      <c r="CN483" s="168"/>
      <c r="CO483" s="168"/>
      <c r="CP483" s="571">
        <f t="shared" si="462"/>
        <v>0</v>
      </c>
      <c r="CQ483" s="168"/>
      <c r="CR483" s="168"/>
      <c r="CS483" s="168"/>
      <c r="CT483" s="168"/>
      <c r="CU483" s="168"/>
      <c r="CV483" s="168"/>
      <c r="CW483" s="168"/>
      <c r="CX483" s="168"/>
      <c r="CY483" s="168"/>
      <c r="CZ483" s="71"/>
      <c r="DA483" s="71"/>
      <c r="DB483" s="190">
        <f t="shared" si="474"/>
        <v>0</v>
      </c>
      <c r="DC483" s="71">
        <f t="shared" si="475"/>
        <v>0</v>
      </c>
      <c r="DD483" s="71"/>
      <c r="DE483" s="71"/>
      <c r="DF483" s="71"/>
      <c r="DG483" s="190">
        <f t="shared" si="476"/>
        <v>0</v>
      </c>
      <c r="DH483" s="71">
        <f t="shared" si="477"/>
        <v>0</v>
      </c>
      <c r="DI483" s="71"/>
      <c r="DJ483" s="71"/>
      <c r="DK483" s="71"/>
      <c r="DL483" s="71"/>
      <c r="DM483" s="71"/>
      <c r="DN483" s="71"/>
      <c r="DO483" s="71"/>
      <c r="DP483" s="71"/>
      <c r="DQ483" s="71"/>
      <c r="DR483" s="71"/>
      <c r="DS483" s="71"/>
      <c r="DT483" s="71"/>
      <c r="DU483" s="71"/>
      <c r="DV483" s="71"/>
      <c r="DW483" s="71"/>
      <c r="DX483" s="71"/>
      <c r="DY483" s="71"/>
      <c r="DZ483" s="71"/>
      <c r="EA483" s="71"/>
      <c r="EB483" s="71"/>
      <c r="EC483" s="71"/>
      <c r="ED483" s="71"/>
      <c r="EE483" s="71"/>
      <c r="EF483" s="71"/>
      <c r="EG483" s="71"/>
      <c r="EH483" s="71"/>
      <c r="EI483" s="74"/>
      <c r="EJ483" s="74"/>
      <c r="EK483" s="74"/>
      <c r="EL483" s="74"/>
      <c r="EM483" s="74"/>
      <c r="EN483" s="74"/>
      <c r="EO483" s="74"/>
      <c r="EP483" s="74"/>
      <c r="EQ483" s="74"/>
      <c r="ER483" s="74"/>
      <c r="ES483" s="74"/>
      <c r="ET483" s="74"/>
      <c r="EU483" s="74"/>
      <c r="EV483" s="74"/>
      <c r="EW483" s="74"/>
      <c r="EX483" s="74"/>
      <c r="EY483" s="74"/>
      <c r="EZ483" s="74"/>
      <c r="FA483" s="74"/>
      <c r="FB483" s="74"/>
    </row>
    <row r="484" spans="2:158" s="69" customFormat="1" ht="12">
      <c r="B484" s="76"/>
      <c r="C484" s="77" t="s">
        <v>388</v>
      </c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2"/>
      <c r="P484" s="71"/>
      <c r="Q484" s="71"/>
      <c r="R484" s="71"/>
      <c r="S484" s="71"/>
      <c r="T484" s="71"/>
      <c r="U484" s="71"/>
      <c r="V484" s="71"/>
      <c r="W484" s="71"/>
      <c r="X484" s="71"/>
      <c r="Y484" s="168">
        <f t="shared" si="545"/>
        <v>0</v>
      </c>
      <c r="Z484" s="73"/>
      <c r="AA484" s="73"/>
      <c r="AB484" s="73"/>
      <c r="AC484" s="73"/>
      <c r="AD484" s="73"/>
      <c r="AE484" s="73"/>
      <c r="AF484" s="447">
        <f t="shared" si="536"/>
        <v>0</v>
      </c>
      <c r="AG484" s="168">
        <f t="shared" si="553"/>
        <v>0</v>
      </c>
      <c r="AH484" s="168">
        <f t="shared" ref="AH484:AR484" si="556">SUM(AH500,AH516,AH534)</f>
        <v>0</v>
      </c>
      <c r="AI484" s="168">
        <f t="shared" si="556"/>
        <v>0</v>
      </c>
      <c r="AJ484" s="168">
        <f t="shared" si="556"/>
        <v>0</v>
      </c>
      <c r="AK484" s="168">
        <f t="shared" si="556"/>
        <v>0</v>
      </c>
      <c r="AL484" s="168">
        <f t="shared" si="556"/>
        <v>0</v>
      </c>
      <c r="AM484" s="168">
        <f t="shared" si="556"/>
        <v>0</v>
      </c>
      <c r="AN484" s="168">
        <f t="shared" si="556"/>
        <v>0</v>
      </c>
      <c r="AO484" s="168">
        <f t="shared" si="556"/>
        <v>0</v>
      </c>
      <c r="AP484" s="168">
        <f t="shared" si="556"/>
        <v>0</v>
      </c>
      <c r="AQ484" s="168">
        <f t="shared" si="556"/>
        <v>0</v>
      </c>
      <c r="AR484" s="168">
        <f t="shared" si="556"/>
        <v>0</v>
      </c>
      <c r="AS484" s="447">
        <f t="shared" si="541"/>
        <v>0</v>
      </c>
      <c r="AT484" s="462"/>
      <c r="AU484" s="450">
        <f t="shared" si="550"/>
        <v>0</v>
      </c>
      <c r="AV484" s="168"/>
      <c r="AW484" s="168"/>
      <c r="AX484" s="168"/>
      <c r="AY484" s="462">
        <f>SUM(AY500,AY516,AY534)</f>
        <v>0</v>
      </c>
      <c r="AZ484" s="168"/>
      <c r="BA484" s="462"/>
      <c r="BB484" s="447">
        <f t="shared" si="551"/>
        <v>0</v>
      </c>
      <c r="BC484" s="168"/>
      <c r="BD484" s="168"/>
      <c r="BE484" s="168"/>
      <c r="BF484" s="168"/>
      <c r="BG484" s="462"/>
      <c r="BH484" s="462"/>
      <c r="BI484" s="462"/>
      <c r="BJ484" s="462"/>
      <c r="BK484" s="462"/>
      <c r="BL484" s="450">
        <f t="shared" si="552"/>
        <v>0</v>
      </c>
      <c r="BM484" s="168"/>
      <c r="BN484" s="168"/>
      <c r="BO484" s="168"/>
      <c r="BP484" s="168"/>
      <c r="BQ484" s="462">
        <f t="shared" si="540"/>
        <v>0</v>
      </c>
      <c r="BR484" s="168"/>
      <c r="BS484" s="168"/>
      <c r="BT484" s="168"/>
      <c r="BU484" s="168"/>
      <c r="BV484" s="168"/>
      <c r="BW484" s="168"/>
      <c r="BX484" s="168"/>
      <c r="BY484" s="168"/>
      <c r="BZ484" s="168"/>
      <c r="CA484" s="168"/>
      <c r="CB484" s="168"/>
      <c r="CC484" s="168"/>
      <c r="CD484" s="168"/>
      <c r="CE484" s="168"/>
      <c r="CF484" s="168"/>
      <c r="CG484" s="168"/>
      <c r="CH484" s="168"/>
      <c r="CI484" s="168"/>
      <c r="CJ484" s="168"/>
      <c r="CK484" s="168"/>
      <c r="CL484" s="168"/>
      <c r="CM484" s="168"/>
      <c r="CN484" s="168"/>
      <c r="CO484" s="168"/>
      <c r="CP484" s="571">
        <f t="shared" si="462"/>
        <v>0</v>
      </c>
      <c r="CQ484" s="168"/>
      <c r="CR484" s="168"/>
      <c r="CS484" s="168"/>
      <c r="CT484" s="168"/>
      <c r="CU484" s="168"/>
      <c r="CV484" s="168"/>
      <c r="CW484" s="168"/>
      <c r="CX484" s="168"/>
      <c r="CY484" s="168"/>
      <c r="CZ484" s="71"/>
      <c r="DA484" s="71"/>
      <c r="DB484" s="190">
        <f t="shared" si="474"/>
        <v>0</v>
      </c>
      <c r="DC484" s="71">
        <f t="shared" si="475"/>
        <v>0</v>
      </c>
      <c r="DD484" s="71"/>
      <c r="DE484" s="71"/>
      <c r="DF484" s="71"/>
      <c r="DG484" s="190">
        <f t="shared" si="476"/>
        <v>0</v>
      </c>
      <c r="DH484" s="71">
        <f t="shared" si="477"/>
        <v>0</v>
      </c>
      <c r="DI484" s="71"/>
      <c r="DJ484" s="71"/>
      <c r="DK484" s="71"/>
      <c r="DL484" s="71"/>
      <c r="DM484" s="71"/>
      <c r="DN484" s="71"/>
      <c r="DO484" s="71"/>
      <c r="DP484" s="71"/>
      <c r="DQ484" s="71"/>
      <c r="DR484" s="71"/>
      <c r="DS484" s="71"/>
      <c r="DT484" s="71"/>
      <c r="DU484" s="71"/>
      <c r="DV484" s="71"/>
      <c r="DW484" s="71"/>
      <c r="DX484" s="71"/>
      <c r="DY484" s="71"/>
      <c r="DZ484" s="71"/>
      <c r="EA484" s="71"/>
      <c r="EB484" s="71"/>
      <c r="EC484" s="71"/>
      <c r="ED484" s="71"/>
      <c r="EE484" s="71"/>
      <c r="EF484" s="71"/>
      <c r="EG484" s="71"/>
      <c r="EH484" s="71"/>
      <c r="EI484" s="74"/>
      <c r="EJ484" s="74"/>
      <c r="EK484" s="74"/>
      <c r="EL484" s="74"/>
      <c r="EM484" s="74"/>
      <c r="EN484" s="74"/>
      <c r="EO484" s="74"/>
      <c r="EP484" s="74"/>
      <c r="EQ484" s="74"/>
      <c r="ER484" s="74"/>
      <c r="ES484" s="74"/>
      <c r="ET484" s="74"/>
      <c r="EU484" s="74"/>
      <c r="EV484" s="74"/>
      <c r="EW484" s="74"/>
      <c r="EX484" s="74"/>
      <c r="EY484" s="74"/>
      <c r="EZ484" s="74"/>
      <c r="FA484" s="74"/>
      <c r="FB484" s="74"/>
    </row>
    <row r="485" spans="2:158" s="69" customFormat="1" ht="12">
      <c r="B485" s="76"/>
      <c r="C485" s="77" t="s">
        <v>389</v>
      </c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2"/>
      <c r="P485" s="71"/>
      <c r="Q485" s="71"/>
      <c r="R485" s="71"/>
      <c r="S485" s="71"/>
      <c r="T485" s="71"/>
      <c r="U485" s="71"/>
      <c r="V485" s="71"/>
      <c r="W485" s="71"/>
      <c r="X485" s="71"/>
      <c r="Y485" s="168">
        <f t="shared" si="545"/>
        <v>2</v>
      </c>
      <c r="Z485" s="73"/>
      <c r="AA485" s="73"/>
      <c r="AB485" s="73"/>
      <c r="AC485" s="73"/>
      <c r="AD485" s="73"/>
      <c r="AE485" s="73"/>
      <c r="AF485" s="447">
        <f t="shared" si="536"/>
        <v>1</v>
      </c>
      <c r="AG485" s="168">
        <f t="shared" si="553"/>
        <v>0</v>
      </c>
      <c r="AH485" s="168">
        <f t="shared" ref="AH485:AR485" si="557">SUM(AH501,AH517,AH535)</f>
        <v>0</v>
      </c>
      <c r="AI485" s="168">
        <f t="shared" si="557"/>
        <v>0</v>
      </c>
      <c r="AJ485" s="168">
        <f t="shared" si="557"/>
        <v>0</v>
      </c>
      <c r="AK485" s="168">
        <f t="shared" si="557"/>
        <v>0</v>
      </c>
      <c r="AL485" s="168">
        <f t="shared" si="557"/>
        <v>0</v>
      </c>
      <c r="AM485" s="168">
        <f t="shared" si="557"/>
        <v>0</v>
      </c>
      <c r="AN485" s="168">
        <f t="shared" si="557"/>
        <v>0</v>
      </c>
      <c r="AO485" s="168">
        <f t="shared" si="557"/>
        <v>0</v>
      </c>
      <c r="AP485" s="168">
        <f t="shared" si="557"/>
        <v>0</v>
      </c>
      <c r="AQ485" s="168">
        <f t="shared" si="557"/>
        <v>0</v>
      </c>
      <c r="AR485" s="168">
        <f t="shared" si="557"/>
        <v>0</v>
      </c>
      <c r="AS485" s="447">
        <f t="shared" si="541"/>
        <v>0</v>
      </c>
      <c r="AT485" s="462"/>
      <c r="AU485" s="450">
        <f t="shared" si="550"/>
        <v>0</v>
      </c>
      <c r="AV485" s="168"/>
      <c r="AW485" s="168"/>
      <c r="AX485" s="168"/>
      <c r="AY485" s="462">
        <f>SUM(AY501,AY517,AY535)</f>
        <v>0</v>
      </c>
      <c r="AZ485" s="168">
        <f>SUM(AZ501,AZ517,AZ535)</f>
        <v>0</v>
      </c>
      <c r="BA485" s="462">
        <f>SUM(BA501,BA517,BA535)</f>
        <v>0</v>
      </c>
      <c r="BB485" s="447">
        <f t="shared" si="551"/>
        <v>0</v>
      </c>
      <c r="BC485" s="168">
        <f t="shared" ref="BC485:BK485" si="558">SUM(BC501,BC517,BC535)</f>
        <v>0</v>
      </c>
      <c r="BD485" s="168">
        <f t="shared" si="558"/>
        <v>0</v>
      </c>
      <c r="BE485" s="168">
        <f t="shared" si="558"/>
        <v>0</v>
      </c>
      <c r="BF485" s="168">
        <f t="shared" si="558"/>
        <v>0</v>
      </c>
      <c r="BG485" s="462">
        <f t="shared" si="558"/>
        <v>0</v>
      </c>
      <c r="BH485" s="462">
        <f t="shared" si="558"/>
        <v>0</v>
      </c>
      <c r="BI485" s="462">
        <f t="shared" si="558"/>
        <v>0</v>
      </c>
      <c r="BJ485" s="462">
        <f t="shared" si="558"/>
        <v>1</v>
      </c>
      <c r="BK485" s="462">
        <f t="shared" si="558"/>
        <v>0</v>
      </c>
      <c r="BL485" s="450">
        <f t="shared" si="552"/>
        <v>0</v>
      </c>
      <c r="BM485" s="168">
        <f>SUM(BM501,BM517,BM535)</f>
        <v>0</v>
      </c>
      <c r="BN485" s="168">
        <f>SUM(BN501,BN517,BN535)</f>
        <v>0</v>
      </c>
      <c r="BO485" s="168">
        <f>SUM(BO501,BO517,BO535)</f>
        <v>0</v>
      </c>
      <c r="BP485" s="168">
        <f>SUM(BP501,BP517,BP535)</f>
        <v>0</v>
      </c>
      <c r="BQ485" s="462">
        <f t="shared" si="540"/>
        <v>1</v>
      </c>
      <c r="BR485" s="168"/>
      <c r="BS485" s="168"/>
      <c r="BT485" s="168"/>
      <c r="BU485" s="168"/>
      <c r="BV485" s="168"/>
      <c r="BW485" s="168"/>
      <c r="BX485" s="168"/>
      <c r="BY485" s="168"/>
      <c r="BZ485" s="168"/>
      <c r="CA485" s="168"/>
      <c r="CB485" s="168"/>
      <c r="CC485" s="168"/>
      <c r="CD485" s="168"/>
      <c r="CE485" s="168"/>
      <c r="CF485" s="168"/>
      <c r="CG485" s="168"/>
      <c r="CH485" s="168"/>
      <c r="CI485" s="168"/>
      <c r="CJ485" s="168"/>
      <c r="CK485" s="168"/>
      <c r="CL485" s="168"/>
      <c r="CM485" s="168"/>
      <c r="CN485" s="168"/>
      <c r="CO485" s="168"/>
      <c r="CP485" s="571">
        <f t="shared" ref="CP485:CP548" si="559">SUM(CM485,CK485,CO485)</f>
        <v>0</v>
      </c>
      <c r="CQ485" s="168"/>
      <c r="CR485" s="168"/>
      <c r="CS485" s="168"/>
      <c r="CT485" s="168"/>
      <c r="CU485" s="168"/>
      <c r="CV485" s="168"/>
      <c r="CW485" s="168"/>
      <c r="CX485" s="168"/>
      <c r="CY485" s="168"/>
      <c r="CZ485" s="71"/>
      <c r="DA485" s="71"/>
      <c r="DB485" s="190">
        <f t="shared" si="474"/>
        <v>0</v>
      </c>
      <c r="DC485" s="71">
        <f t="shared" si="475"/>
        <v>0</v>
      </c>
      <c r="DD485" s="71"/>
      <c r="DE485" s="71"/>
      <c r="DF485" s="71"/>
      <c r="DG485" s="190">
        <f t="shared" si="476"/>
        <v>0</v>
      </c>
      <c r="DH485" s="71">
        <f t="shared" si="477"/>
        <v>0</v>
      </c>
      <c r="DI485" s="71"/>
      <c r="DJ485" s="71"/>
      <c r="DK485" s="71"/>
      <c r="DL485" s="71"/>
      <c r="DM485" s="71"/>
      <c r="DN485" s="71"/>
      <c r="DO485" s="71"/>
      <c r="DP485" s="71"/>
      <c r="DQ485" s="71"/>
      <c r="DR485" s="71"/>
      <c r="DS485" s="71"/>
      <c r="DT485" s="71"/>
      <c r="DU485" s="71"/>
      <c r="DV485" s="71"/>
      <c r="DW485" s="71"/>
      <c r="DX485" s="71"/>
      <c r="DY485" s="71"/>
      <c r="DZ485" s="71"/>
      <c r="EA485" s="71"/>
      <c r="EB485" s="71"/>
      <c r="EC485" s="71"/>
      <c r="ED485" s="71"/>
      <c r="EE485" s="71"/>
      <c r="EF485" s="71"/>
      <c r="EG485" s="71"/>
      <c r="EH485" s="71"/>
      <c r="EI485" s="74"/>
      <c r="EJ485" s="74"/>
      <c r="EK485" s="74"/>
      <c r="EL485" s="74"/>
      <c r="EM485" s="74"/>
      <c r="EN485" s="74"/>
      <c r="EO485" s="74"/>
      <c r="EP485" s="74"/>
      <c r="EQ485" s="74"/>
      <c r="ER485" s="74"/>
      <c r="ES485" s="74"/>
      <c r="ET485" s="74"/>
      <c r="EU485" s="74"/>
      <c r="EV485" s="74"/>
      <c r="EW485" s="74"/>
      <c r="EX485" s="74"/>
      <c r="EY485" s="74"/>
      <c r="EZ485" s="74"/>
      <c r="FA485" s="74"/>
      <c r="FB485" s="74"/>
    </row>
    <row r="486" spans="2:158" s="69" customFormat="1" ht="12">
      <c r="B486" s="76"/>
      <c r="C486" s="77" t="s">
        <v>390</v>
      </c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2"/>
      <c r="P486" s="71"/>
      <c r="Q486" s="71"/>
      <c r="R486" s="71"/>
      <c r="S486" s="71"/>
      <c r="T486" s="71"/>
      <c r="U486" s="71"/>
      <c r="V486" s="71"/>
      <c r="W486" s="71"/>
      <c r="X486" s="71"/>
      <c r="Y486" s="168">
        <f t="shared" si="545"/>
        <v>0</v>
      </c>
      <c r="Z486" s="73"/>
      <c r="AA486" s="73"/>
      <c r="AB486" s="73"/>
      <c r="AC486" s="73"/>
      <c r="AD486" s="73"/>
      <c r="AE486" s="73"/>
      <c r="AF486" s="447">
        <f t="shared" si="536"/>
        <v>0</v>
      </c>
      <c r="AG486" s="168">
        <f t="shared" si="553"/>
        <v>0</v>
      </c>
      <c r="AH486" s="168"/>
      <c r="AI486" s="168"/>
      <c r="AJ486" s="168"/>
      <c r="AK486" s="168"/>
      <c r="AL486" s="168"/>
      <c r="AM486" s="168"/>
      <c r="AN486" s="168"/>
      <c r="AO486" s="168"/>
      <c r="AP486" s="168"/>
      <c r="AQ486" s="168"/>
      <c r="AR486" s="168"/>
      <c r="AS486" s="447">
        <f t="shared" si="541"/>
        <v>0</v>
      </c>
      <c r="AT486" s="462"/>
      <c r="AU486" s="450">
        <f t="shared" si="550"/>
        <v>0</v>
      </c>
      <c r="AV486" s="168"/>
      <c r="AW486" s="168"/>
      <c r="AX486" s="168"/>
      <c r="AY486" s="462">
        <f>SUM(AY502,AY518,AY536)</f>
        <v>0</v>
      </c>
      <c r="AZ486" s="168"/>
      <c r="BA486" s="462"/>
      <c r="BB486" s="447">
        <f t="shared" si="551"/>
        <v>0</v>
      </c>
      <c r="BC486" s="168"/>
      <c r="BD486" s="168"/>
      <c r="BE486" s="168"/>
      <c r="BF486" s="168"/>
      <c r="BG486" s="462"/>
      <c r="BH486" s="462"/>
      <c r="BI486" s="462"/>
      <c r="BJ486" s="462"/>
      <c r="BK486" s="462"/>
      <c r="BL486" s="450">
        <f t="shared" si="552"/>
        <v>0</v>
      </c>
      <c r="BM486" s="168"/>
      <c r="BN486" s="168"/>
      <c r="BO486" s="168"/>
      <c r="BP486" s="168"/>
      <c r="BQ486" s="462">
        <f t="shared" si="540"/>
        <v>0</v>
      </c>
      <c r="BR486" s="168"/>
      <c r="BS486" s="168"/>
      <c r="BT486" s="168"/>
      <c r="BU486" s="168"/>
      <c r="BV486" s="168"/>
      <c r="BW486" s="168"/>
      <c r="BX486" s="168"/>
      <c r="BY486" s="168"/>
      <c r="BZ486" s="168"/>
      <c r="CA486" s="168"/>
      <c r="CB486" s="168"/>
      <c r="CC486" s="168"/>
      <c r="CD486" s="168"/>
      <c r="CE486" s="168"/>
      <c r="CF486" s="168"/>
      <c r="CG486" s="168"/>
      <c r="CH486" s="168"/>
      <c r="CI486" s="168"/>
      <c r="CJ486" s="168"/>
      <c r="CK486" s="168"/>
      <c r="CL486" s="168"/>
      <c r="CM486" s="168"/>
      <c r="CN486" s="168"/>
      <c r="CO486" s="168"/>
      <c r="CP486" s="571">
        <f t="shared" si="559"/>
        <v>0</v>
      </c>
      <c r="CQ486" s="168"/>
      <c r="CR486" s="168"/>
      <c r="CS486" s="168"/>
      <c r="CT486" s="168"/>
      <c r="CU486" s="168"/>
      <c r="CV486" s="168"/>
      <c r="CW486" s="168"/>
      <c r="CX486" s="168"/>
      <c r="CY486" s="168"/>
      <c r="CZ486" s="71"/>
      <c r="DA486" s="71"/>
      <c r="DB486" s="190">
        <f t="shared" si="474"/>
        <v>0</v>
      </c>
      <c r="DC486" s="71">
        <f t="shared" si="475"/>
        <v>0</v>
      </c>
      <c r="DD486" s="71"/>
      <c r="DE486" s="71"/>
      <c r="DF486" s="71"/>
      <c r="DG486" s="190">
        <f t="shared" si="476"/>
        <v>0</v>
      </c>
      <c r="DH486" s="71">
        <f t="shared" si="477"/>
        <v>0</v>
      </c>
      <c r="DI486" s="71"/>
      <c r="DJ486" s="71"/>
      <c r="DK486" s="71"/>
      <c r="DL486" s="71"/>
      <c r="DM486" s="71"/>
      <c r="DN486" s="71"/>
      <c r="DO486" s="71"/>
      <c r="DP486" s="71"/>
      <c r="DQ486" s="71"/>
      <c r="DR486" s="71"/>
      <c r="DS486" s="71"/>
      <c r="DT486" s="71"/>
      <c r="DU486" s="71"/>
      <c r="DV486" s="71"/>
      <c r="DW486" s="71"/>
      <c r="DX486" s="71"/>
      <c r="DY486" s="71"/>
      <c r="DZ486" s="71"/>
      <c r="EA486" s="71"/>
      <c r="EB486" s="71"/>
      <c r="EC486" s="71"/>
      <c r="ED486" s="71"/>
      <c r="EE486" s="71"/>
      <c r="EF486" s="71"/>
      <c r="EG486" s="71"/>
      <c r="EH486" s="71"/>
      <c r="EI486" s="74"/>
      <c r="EJ486" s="74"/>
      <c r="EK486" s="74"/>
      <c r="EL486" s="74"/>
      <c r="EM486" s="74"/>
      <c r="EN486" s="74"/>
      <c r="EO486" s="74"/>
      <c r="EP486" s="74"/>
      <c r="EQ486" s="74"/>
      <c r="ER486" s="74"/>
      <c r="ES486" s="74"/>
      <c r="ET486" s="74"/>
      <c r="EU486" s="74"/>
      <c r="EV486" s="74"/>
      <c r="EW486" s="74"/>
      <c r="EX486" s="74"/>
      <c r="EY486" s="74"/>
      <c r="EZ486" s="74"/>
      <c r="FA486" s="74"/>
      <c r="FB486" s="74"/>
    </row>
    <row r="487" spans="2:158" s="69" customFormat="1" ht="12">
      <c r="B487" s="76"/>
      <c r="C487" s="77" t="s">
        <v>391</v>
      </c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2"/>
      <c r="P487" s="71"/>
      <c r="Q487" s="71"/>
      <c r="R487" s="71"/>
      <c r="S487" s="71"/>
      <c r="T487" s="71"/>
      <c r="U487" s="71"/>
      <c r="V487" s="71"/>
      <c r="W487" s="71"/>
      <c r="X487" s="71"/>
      <c r="Y487" s="168">
        <f t="shared" si="545"/>
        <v>14</v>
      </c>
      <c r="Z487" s="73"/>
      <c r="AA487" s="73"/>
      <c r="AB487" s="73"/>
      <c r="AC487" s="73"/>
      <c r="AD487" s="73"/>
      <c r="AE487" s="73"/>
      <c r="AF487" s="447">
        <f>SUM(AS487:AU487,AY487,BA487:BB487,BG487:BL487)</f>
        <v>1</v>
      </c>
      <c r="AG487" s="168">
        <f t="shared" si="553"/>
        <v>0</v>
      </c>
      <c r="AH487" s="168">
        <f t="shared" ref="AH487:AR487" si="560">SUM(AH503,AH519,AH537)</f>
        <v>0</v>
      </c>
      <c r="AI487" s="168">
        <f t="shared" si="560"/>
        <v>0</v>
      </c>
      <c r="AJ487" s="168">
        <f t="shared" si="560"/>
        <v>0</v>
      </c>
      <c r="AK487" s="168">
        <f t="shared" si="560"/>
        <v>0</v>
      </c>
      <c r="AL487" s="168">
        <f t="shared" si="560"/>
        <v>0</v>
      </c>
      <c r="AM487" s="168">
        <f t="shared" si="560"/>
        <v>0</v>
      </c>
      <c r="AN487" s="168">
        <f t="shared" si="560"/>
        <v>0</v>
      </c>
      <c r="AO487" s="168">
        <f t="shared" si="560"/>
        <v>1</v>
      </c>
      <c r="AP487" s="168">
        <f t="shared" si="560"/>
        <v>0</v>
      </c>
      <c r="AQ487" s="168">
        <f t="shared" si="560"/>
        <v>0</v>
      </c>
      <c r="AR487" s="168">
        <f t="shared" si="560"/>
        <v>0</v>
      </c>
      <c r="AS487" s="447">
        <f t="shared" si="541"/>
        <v>1</v>
      </c>
      <c r="AT487" s="462"/>
      <c r="AU487" s="450">
        <f t="shared" si="550"/>
        <v>0</v>
      </c>
      <c r="AV487" s="168">
        <f t="shared" ref="AV487:AX488" si="561">SUM(AV503,AV519,AV537)</f>
        <v>0</v>
      </c>
      <c r="AW487" s="168">
        <f t="shared" si="561"/>
        <v>0</v>
      </c>
      <c r="AX487" s="168">
        <f t="shared" si="561"/>
        <v>0</v>
      </c>
      <c r="AY487" s="462">
        <f>SUM(AY503,AY519,AY537)</f>
        <v>0</v>
      </c>
      <c r="AZ487" s="168">
        <f>SUM(AZ503,AZ519,AZ537)</f>
        <v>0</v>
      </c>
      <c r="BA487" s="462">
        <f>SUM(BA503,BA519,BA537)</f>
        <v>0</v>
      </c>
      <c r="BB487" s="447">
        <f t="shared" si="551"/>
        <v>0</v>
      </c>
      <c r="BC487" s="168">
        <f t="shared" ref="BC487:BK487" si="562">SUM(BC503,BC519,BC537)</f>
        <v>0</v>
      </c>
      <c r="BD487" s="168">
        <f t="shared" si="562"/>
        <v>0</v>
      </c>
      <c r="BE487" s="168">
        <f t="shared" si="562"/>
        <v>0</v>
      </c>
      <c r="BF487" s="168">
        <f t="shared" si="562"/>
        <v>0</v>
      </c>
      <c r="BG487" s="462">
        <f t="shared" si="562"/>
        <v>0</v>
      </c>
      <c r="BH487" s="462">
        <f t="shared" si="562"/>
        <v>0</v>
      </c>
      <c r="BI487" s="462">
        <f t="shared" si="562"/>
        <v>0</v>
      </c>
      <c r="BJ487" s="462">
        <f t="shared" si="562"/>
        <v>0</v>
      </c>
      <c r="BK487" s="462">
        <f t="shared" si="562"/>
        <v>0</v>
      </c>
      <c r="BL487" s="450">
        <f t="shared" si="552"/>
        <v>0</v>
      </c>
      <c r="BM487" s="168">
        <f t="shared" ref="BM487:BP488" si="563">SUM(BM503,BM519,BM537)</f>
        <v>0</v>
      </c>
      <c r="BN487" s="168">
        <f t="shared" si="563"/>
        <v>0</v>
      </c>
      <c r="BO487" s="168">
        <f t="shared" si="563"/>
        <v>0</v>
      </c>
      <c r="BP487" s="168">
        <f t="shared" si="563"/>
        <v>0</v>
      </c>
      <c r="BQ487" s="462">
        <f t="shared" si="540"/>
        <v>0</v>
      </c>
      <c r="BR487" s="168"/>
      <c r="BS487" s="168"/>
      <c r="BT487" s="168"/>
      <c r="BU487" s="168"/>
      <c r="BV487" s="168"/>
      <c r="BW487" s="168"/>
      <c r="BX487" s="168"/>
      <c r="BY487" s="168"/>
      <c r="BZ487" s="168"/>
      <c r="CA487" s="168"/>
      <c r="CB487" s="168"/>
      <c r="CC487" s="168"/>
      <c r="CD487" s="168"/>
      <c r="CE487" s="168"/>
      <c r="CF487" s="168"/>
      <c r="CG487" s="168"/>
      <c r="CH487" s="168"/>
      <c r="CI487" s="168"/>
      <c r="CJ487" s="168"/>
      <c r="CK487" s="168"/>
      <c r="CL487" s="168"/>
      <c r="CM487" s="168"/>
      <c r="CN487" s="168"/>
      <c r="CO487" s="168"/>
      <c r="CP487" s="571">
        <f t="shared" si="559"/>
        <v>0</v>
      </c>
      <c r="CQ487" s="168"/>
      <c r="CR487" s="168"/>
      <c r="CS487" s="168"/>
      <c r="CT487" s="168"/>
      <c r="CU487" s="168"/>
      <c r="CV487" s="168"/>
      <c r="CW487" s="168"/>
      <c r="CX487" s="168"/>
      <c r="CY487" s="168"/>
      <c r="CZ487" s="71"/>
      <c r="DA487" s="71"/>
      <c r="DB487" s="190">
        <f t="shared" si="474"/>
        <v>0</v>
      </c>
      <c r="DC487" s="71">
        <f t="shared" si="475"/>
        <v>0</v>
      </c>
      <c r="DD487" s="71"/>
      <c r="DE487" s="71"/>
      <c r="DF487" s="71"/>
      <c r="DG487" s="190">
        <f t="shared" si="476"/>
        <v>0</v>
      </c>
      <c r="DH487" s="71">
        <f t="shared" si="477"/>
        <v>0</v>
      </c>
      <c r="DI487" s="71"/>
      <c r="DJ487" s="71"/>
      <c r="DK487" s="71"/>
      <c r="DL487" s="71"/>
      <c r="DM487" s="71"/>
      <c r="DN487" s="71"/>
      <c r="DO487" s="71"/>
      <c r="DP487" s="71"/>
      <c r="DQ487" s="71"/>
      <c r="DR487" s="71"/>
      <c r="DS487" s="71"/>
      <c r="DT487" s="71"/>
      <c r="DU487" s="71"/>
      <c r="DV487" s="71"/>
      <c r="DW487" s="71"/>
      <c r="DX487" s="71"/>
      <c r="DY487" s="71"/>
      <c r="DZ487" s="71"/>
      <c r="EA487" s="71"/>
      <c r="EB487" s="71"/>
      <c r="EC487" s="71"/>
      <c r="ED487" s="71"/>
      <c r="EE487" s="71"/>
      <c r="EF487" s="71"/>
      <c r="EG487" s="71"/>
      <c r="EH487" s="71"/>
      <c r="EI487" s="74"/>
      <c r="EJ487" s="74"/>
      <c r="EK487" s="74"/>
      <c r="EL487" s="74"/>
      <c r="EM487" s="74"/>
      <c r="EN487" s="74"/>
      <c r="EO487" s="74"/>
      <c r="EP487" s="74"/>
      <c r="EQ487" s="74"/>
      <c r="ER487" s="74"/>
      <c r="ES487" s="74"/>
      <c r="ET487" s="74"/>
      <c r="EU487" s="74"/>
      <c r="EV487" s="74"/>
      <c r="EW487" s="74"/>
      <c r="EX487" s="74"/>
      <c r="EY487" s="74"/>
      <c r="EZ487" s="74"/>
      <c r="FA487" s="74"/>
      <c r="FB487" s="74"/>
    </row>
    <row r="488" spans="2:158" s="69" customFormat="1" ht="12">
      <c r="B488" s="76"/>
      <c r="C488" s="77" t="s">
        <v>392</v>
      </c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2"/>
      <c r="P488" s="71"/>
      <c r="Q488" s="71"/>
      <c r="R488" s="71"/>
      <c r="S488" s="71"/>
      <c r="T488" s="71"/>
      <c r="U488" s="71"/>
      <c r="V488" s="71"/>
      <c r="W488" s="71"/>
      <c r="X488" s="71"/>
      <c r="Y488" s="168">
        <f t="shared" si="545"/>
        <v>4</v>
      </c>
      <c r="Z488" s="73"/>
      <c r="AA488" s="73"/>
      <c r="AB488" s="73"/>
      <c r="AC488" s="73"/>
      <c r="AD488" s="73"/>
      <c r="AE488" s="73"/>
      <c r="AF488" s="447">
        <f>SUM(AS488:AU488,AY488,BA488:BB488,BG488:BL488)</f>
        <v>27</v>
      </c>
      <c r="AG488" s="168">
        <f t="shared" si="553"/>
        <v>0</v>
      </c>
      <c r="AH488" s="168">
        <f t="shared" ref="AH488:AR488" si="564">SUM(AH504,AH520,AH538)</f>
        <v>0</v>
      </c>
      <c r="AI488" s="168">
        <f t="shared" si="564"/>
        <v>0</v>
      </c>
      <c r="AJ488" s="168">
        <f t="shared" si="564"/>
        <v>0</v>
      </c>
      <c r="AK488" s="168">
        <f t="shared" si="564"/>
        <v>0</v>
      </c>
      <c r="AL488" s="168">
        <f t="shared" si="564"/>
        <v>0</v>
      </c>
      <c r="AM488" s="168">
        <f t="shared" si="564"/>
        <v>0</v>
      </c>
      <c r="AN488" s="168">
        <f t="shared" si="564"/>
        <v>0</v>
      </c>
      <c r="AO488" s="168">
        <f t="shared" si="564"/>
        <v>0</v>
      </c>
      <c r="AP488" s="168">
        <f t="shared" si="564"/>
        <v>0</v>
      </c>
      <c r="AQ488" s="168">
        <f t="shared" si="564"/>
        <v>0</v>
      </c>
      <c r="AR488" s="168">
        <f t="shared" si="564"/>
        <v>0</v>
      </c>
      <c r="AS488" s="447">
        <f t="shared" si="541"/>
        <v>0</v>
      </c>
      <c r="AT488" s="462">
        <f>SUM(AT504,AT520,AT538)</f>
        <v>0</v>
      </c>
      <c r="AU488" s="450">
        <f t="shared" si="550"/>
        <v>0</v>
      </c>
      <c r="AV488" s="168">
        <f t="shared" si="561"/>
        <v>0</v>
      </c>
      <c r="AW488" s="168">
        <f t="shared" si="561"/>
        <v>0</v>
      </c>
      <c r="AX488" s="168">
        <f t="shared" si="561"/>
        <v>0</v>
      </c>
      <c r="AY488" s="462">
        <f>SUM(AY504,AY520,AY538)</f>
        <v>0</v>
      </c>
      <c r="AZ488" s="168">
        <f>SUM(AZ504,AZ520,AZ538)</f>
        <v>0</v>
      </c>
      <c r="BA488" s="462">
        <f>SUM(BA504,BA520,BA538)</f>
        <v>0</v>
      </c>
      <c r="BB488" s="447">
        <f t="shared" si="551"/>
        <v>0</v>
      </c>
      <c r="BC488" s="168">
        <f t="shared" ref="BC488:BK488" si="565">SUM(BC504,BC520,BC538)</f>
        <v>0</v>
      </c>
      <c r="BD488" s="168">
        <f t="shared" si="565"/>
        <v>0</v>
      </c>
      <c r="BE488" s="168">
        <f t="shared" si="565"/>
        <v>0</v>
      </c>
      <c r="BF488" s="168">
        <f t="shared" si="565"/>
        <v>0</v>
      </c>
      <c r="BG488" s="462">
        <f t="shared" si="565"/>
        <v>0</v>
      </c>
      <c r="BH488" s="462">
        <f t="shared" si="565"/>
        <v>27</v>
      </c>
      <c r="BI488" s="462">
        <f t="shared" si="565"/>
        <v>0</v>
      </c>
      <c r="BJ488" s="462">
        <f t="shared" si="565"/>
        <v>0</v>
      </c>
      <c r="BK488" s="462">
        <f t="shared" si="565"/>
        <v>0</v>
      </c>
      <c r="BL488" s="450">
        <f t="shared" si="552"/>
        <v>0</v>
      </c>
      <c r="BM488" s="168">
        <f t="shared" si="563"/>
        <v>0</v>
      </c>
      <c r="BN488" s="168">
        <f t="shared" si="563"/>
        <v>0</v>
      </c>
      <c r="BO488" s="168">
        <f t="shared" si="563"/>
        <v>0</v>
      </c>
      <c r="BP488" s="168">
        <f t="shared" si="563"/>
        <v>0</v>
      </c>
      <c r="BQ488" s="462">
        <f t="shared" si="540"/>
        <v>27</v>
      </c>
      <c r="BR488" s="168"/>
      <c r="BS488" s="168"/>
      <c r="BT488" s="168"/>
      <c r="BU488" s="168"/>
      <c r="BV488" s="168"/>
      <c r="BW488" s="168"/>
      <c r="BX488" s="168"/>
      <c r="BY488" s="168"/>
      <c r="BZ488" s="168"/>
      <c r="CA488" s="168"/>
      <c r="CB488" s="168"/>
      <c r="CC488" s="168"/>
      <c r="CD488" s="168"/>
      <c r="CE488" s="168"/>
      <c r="CF488" s="168"/>
      <c r="CG488" s="168"/>
      <c r="CH488" s="168"/>
      <c r="CI488" s="168"/>
      <c r="CJ488" s="168"/>
      <c r="CK488" s="168"/>
      <c r="CL488" s="168"/>
      <c r="CM488" s="168"/>
      <c r="CN488" s="168"/>
      <c r="CO488" s="168"/>
      <c r="CP488" s="571">
        <f t="shared" si="559"/>
        <v>0</v>
      </c>
      <c r="CQ488" s="168"/>
      <c r="CR488" s="168"/>
      <c r="CS488" s="168"/>
      <c r="CT488" s="168"/>
      <c r="CU488" s="168"/>
      <c r="CV488" s="168"/>
      <c r="CW488" s="168"/>
      <c r="CX488" s="168"/>
      <c r="CY488" s="168"/>
      <c r="CZ488" s="71"/>
      <c r="DA488" s="71"/>
      <c r="DB488" s="190">
        <f t="shared" si="474"/>
        <v>0</v>
      </c>
      <c r="DC488" s="71">
        <f t="shared" si="475"/>
        <v>0</v>
      </c>
      <c r="DD488" s="71"/>
      <c r="DE488" s="71"/>
      <c r="DF488" s="71"/>
      <c r="DG488" s="190">
        <f t="shared" si="476"/>
        <v>0</v>
      </c>
      <c r="DH488" s="71">
        <f t="shared" si="477"/>
        <v>0</v>
      </c>
      <c r="DI488" s="71"/>
      <c r="DJ488" s="71"/>
      <c r="DK488" s="71"/>
      <c r="DL488" s="71"/>
      <c r="DM488" s="71"/>
      <c r="DN488" s="71"/>
      <c r="DO488" s="71"/>
      <c r="DP488" s="71"/>
      <c r="DQ488" s="71"/>
      <c r="DR488" s="71"/>
      <c r="DS488" s="71"/>
      <c r="DT488" s="71"/>
      <c r="DU488" s="71"/>
      <c r="DV488" s="71"/>
      <c r="DW488" s="71"/>
      <c r="DX488" s="71"/>
      <c r="DY488" s="71"/>
      <c r="DZ488" s="71"/>
      <c r="EA488" s="71"/>
      <c r="EB488" s="71"/>
      <c r="EC488" s="71"/>
      <c r="ED488" s="71"/>
      <c r="EE488" s="71"/>
      <c r="EF488" s="71"/>
      <c r="EG488" s="71"/>
      <c r="EH488" s="71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</row>
    <row r="489" spans="2:158" s="69" customFormat="1" ht="12">
      <c r="B489" s="76"/>
      <c r="C489" s="77" t="s">
        <v>393</v>
      </c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2"/>
      <c r="P489" s="71"/>
      <c r="Q489" s="71"/>
      <c r="R489" s="71"/>
      <c r="S489" s="71"/>
      <c r="T489" s="71"/>
      <c r="U489" s="71"/>
      <c r="V489" s="71"/>
      <c r="W489" s="71"/>
      <c r="X489" s="71"/>
      <c r="Y489" s="168">
        <f t="shared" si="545"/>
        <v>6</v>
      </c>
      <c r="Z489" s="73"/>
      <c r="AA489" s="73"/>
      <c r="AB489" s="73"/>
      <c r="AC489" s="73"/>
      <c r="AD489" s="73"/>
      <c r="AE489" s="73"/>
      <c r="AF489" s="447">
        <f>SUM(AS489:AU489,AY489,BA489:BB489,BG489:BL489)</f>
        <v>53</v>
      </c>
      <c r="AG489" s="168">
        <f t="shared" si="553"/>
        <v>0</v>
      </c>
      <c r="AH489" s="168">
        <f t="shared" ref="AH489:AR489" si="566">SUM(AH505,AH521,AH539,AH555)</f>
        <v>0</v>
      </c>
      <c r="AI489" s="168">
        <f t="shared" si="566"/>
        <v>0</v>
      </c>
      <c r="AJ489" s="168">
        <f t="shared" si="566"/>
        <v>0</v>
      </c>
      <c r="AK489" s="168">
        <f t="shared" si="566"/>
        <v>0</v>
      </c>
      <c r="AL489" s="168">
        <f t="shared" si="566"/>
        <v>0</v>
      </c>
      <c r="AM489" s="168">
        <f t="shared" si="566"/>
        <v>0</v>
      </c>
      <c r="AN489" s="168">
        <f t="shared" si="566"/>
        <v>0</v>
      </c>
      <c r="AO489" s="168">
        <f t="shared" si="566"/>
        <v>0</v>
      </c>
      <c r="AP489" s="168">
        <f t="shared" si="566"/>
        <v>0</v>
      </c>
      <c r="AQ489" s="168">
        <f t="shared" si="566"/>
        <v>0</v>
      </c>
      <c r="AR489" s="168">
        <f t="shared" si="566"/>
        <v>0</v>
      </c>
      <c r="AS489" s="447">
        <f t="shared" si="541"/>
        <v>0</v>
      </c>
      <c r="AT489" s="462"/>
      <c r="AU489" s="450">
        <f t="shared" si="550"/>
        <v>0</v>
      </c>
      <c r="AV489" s="168">
        <f t="shared" ref="AV489:BA489" si="567">SUM(AV505,AV521,AV539,AV555)</f>
        <v>0</v>
      </c>
      <c r="AW489" s="168">
        <f t="shared" si="567"/>
        <v>0</v>
      </c>
      <c r="AX489" s="168">
        <f t="shared" si="567"/>
        <v>0</v>
      </c>
      <c r="AY489" s="462">
        <f t="shared" si="567"/>
        <v>0</v>
      </c>
      <c r="AZ489" s="168">
        <f t="shared" si="567"/>
        <v>0</v>
      </c>
      <c r="BA489" s="462">
        <f t="shared" si="567"/>
        <v>0</v>
      </c>
      <c r="BB489" s="447">
        <f>BC489+BD489+BF489</f>
        <v>0</v>
      </c>
      <c r="BC489" s="168">
        <f t="shared" ref="BC489:BK489" si="568">SUM(BC505,BC521,BC539,BC555)</f>
        <v>0</v>
      </c>
      <c r="BD489" s="168">
        <f t="shared" si="568"/>
        <v>0</v>
      </c>
      <c r="BE489" s="168">
        <f t="shared" si="568"/>
        <v>0</v>
      </c>
      <c r="BF489" s="168">
        <f t="shared" si="568"/>
        <v>0</v>
      </c>
      <c r="BG489" s="462">
        <f t="shared" si="568"/>
        <v>0</v>
      </c>
      <c r="BH489" s="462">
        <f t="shared" si="568"/>
        <v>51</v>
      </c>
      <c r="BI489" s="462">
        <f t="shared" si="568"/>
        <v>0</v>
      </c>
      <c r="BJ489" s="462">
        <f t="shared" si="568"/>
        <v>0</v>
      </c>
      <c r="BK489" s="462">
        <f t="shared" si="568"/>
        <v>0</v>
      </c>
      <c r="BL489" s="450">
        <f t="shared" si="552"/>
        <v>2</v>
      </c>
      <c r="BM489" s="168">
        <f>SUM(BM505,BM521,BM539,BM555)</f>
        <v>0</v>
      </c>
      <c r="BN489" s="168">
        <f>SUM(BN505,BN521,BN539,BN555)</f>
        <v>0</v>
      </c>
      <c r="BO489" s="168">
        <f>SUM(BO505,BO521,BO539,BO555)</f>
        <v>0</v>
      </c>
      <c r="BP489" s="168">
        <f>SUM(BP505,BP521,BP539,BP555)</f>
        <v>2</v>
      </c>
      <c r="BQ489" s="462">
        <f t="shared" si="540"/>
        <v>53</v>
      </c>
      <c r="BR489" s="168"/>
      <c r="BS489" s="168"/>
      <c r="BT489" s="168"/>
      <c r="BU489" s="168"/>
      <c r="BV489" s="168"/>
      <c r="BW489" s="168"/>
      <c r="BX489" s="168"/>
      <c r="BY489" s="168"/>
      <c r="BZ489" s="168"/>
      <c r="CA489" s="168"/>
      <c r="CB489" s="168"/>
      <c r="CC489" s="168"/>
      <c r="CD489" s="168"/>
      <c r="CE489" s="168"/>
      <c r="CF489" s="168"/>
      <c r="CG489" s="168"/>
      <c r="CH489" s="168"/>
      <c r="CI489" s="168"/>
      <c r="CJ489" s="168"/>
      <c r="CK489" s="168"/>
      <c r="CL489" s="168"/>
      <c r="CM489" s="168"/>
      <c r="CN489" s="168"/>
      <c r="CO489" s="168"/>
      <c r="CP489" s="571">
        <f t="shared" si="559"/>
        <v>0</v>
      </c>
      <c r="CQ489" s="168"/>
      <c r="CR489" s="168"/>
      <c r="CS489" s="168"/>
      <c r="CT489" s="168"/>
      <c r="CU489" s="168"/>
      <c r="CV489" s="168"/>
      <c r="CW489" s="168"/>
      <c r="CX489" s="168"/>
      <c r="CY489" s="168"/>
      <c r="CZ489" s="71"/>
      <c r="DA489" s="71"/>
      <c r="DB489" s="190">
        <f t="shared" si="474"/>
        <v>0</v>
      </c>
      <c r="DC489" s="71">
        <f t="shared" si="475"/>
        <v>0</v>
      </c>
      <c r="DD489" s="71"/>
      <c r="DE489" s="71"/>
      <c r="DF489" s="71"/>
      <c r="DG489" s="190">
        <f t="shared" si="476"/>
        <v>0</v>
      </c>
      <c r="DH489" s="71">
        <f t="shared" si="477"/>
        <v>0</v>
      </c>
      <c r="DI489" s="71"/>
      <c r="DJ489" s="71"/>
      <c r="DK489" s="71"/>
      <c r="DL489" s="71"/>
      <c r="DM489" s="71"/>
      <c r="DN489" s="71"/>
      <c r="DO489" s="71"/>
      <c r="DP489" s="71"/>
      <c r="DQ489" s="71"/>
      <c r="DR489" s="71"/>
      <c r="DS489" s="71"/>
      <c r="DT489" s="71"/>
      <c r="DU489" s="71"/>
      <c r="DV489" s="71"/>
      <c r="DW489" s="71"/>
      <c r="DX489" s="71"/>
      <c r="DY489" s="71"/>
      <c r="DZ489" s="71"/>
      <c r="EA489" s="71"/>
      <c r="EB489" s="71"/>
      <c r="EC489" s="71"/>
      <c r="ED489" s="71"/>
      <c r="EE489" s="71"/>
      <c r="EF489" s="71"/>
      <c r="EG489" s="71"/>
      <c r="EH489" s="71"/>
      <c r="EI489" s="74"/>
      <c r="EJ489" s="74"/>
      <c r="EK489" s="74"/>
      <c r="EL489" s="74"/>
      <c r="EM489" s="74"/>
      <c r="EN489" s="74"/>
      <c r="EO489" s="74"/>
      <c r="EP489" s="74"/>
      <c r="EQ489" s="74"/>
      <c r="ER489" s="74"/>
      <c r="ES489" s="74"/>
      <c r="ET489" s="74"/>
      <c r="EU489" s="74"/>
      <c r="EV489" s="74"/>
      <c r="EW489" s="74"/>
      <c r="EX489" s="74"/>
      <c r="EY489" s="74"/>
      <c r="EZ489" s="74"/>
      <c r="FA489" s="74"/>
      <c r="FB489" s="74"/>
    </row>
    <row r="490" spans="2:158" s="69" customFormat="1" ht="12">
      <c r="B490" s="76"/>
      <c r="C490" s="77" t="s">
        <v>394</v>
      </c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2"/>
      <c r="P490" s="71"/>
      <c r="Q490" s="71"/>
      <c r="R490" s="71"/>
      <c r="S490" s="71"/>
      <c r="T490" s="71"/>
      <c r="U490" s="71"/>
      <c r="V490" s="71"/>
      <c r="W490" s="71"/>
      <c r="X490" s="71"/>
      <c r="Y490" s="168">
        <f t="shared" si="545"/>
        <v>0</v>
      </c>
      <c r="Z490" s="73"/>
      <c r="AA490" s="73"/>
      <c r="AB490" s="73"/>
      <c r="AC490" s="73"/>
      <c r="AD490" s="73"/>
      <c r="AE490" s="73"/>
      <c r="AF490" s="447"/>
      <c r="AG490" s="168">
        <f t="shared" si="553"/>
        <v>0</v>
      </c>
      <c r="AH490" s="168"/>
      <c r="AI490" s="168"/>
      <c r="AJ490" s="168"/>
      <c r="AK490" s="168"/>
      <c r="AL490" s="168"/>
      <c r="AM490" s="168"/>
      <c r="AN490" s="168"/>
      <c r="AO490" s="168"/>
      <c r="AP490" s="168"/>
      <c r="AQ490" s="168"/>
      <c r="AR490" s="168"/>
      <c r="AS490" s="447">
        <f t="shared" si="541"/>
        <v>0</v>
      </c>
      <c r="AT490" s="462"/>
      <c r="AU490" s="450">
        <f t="shared" si="550"/>
        <v>0</v>
      </c>
      <c r="AV490" s="168"/>
      <c r="AW490" s="168"/>
      <c r="AX490" s="168"/>
      <c r="AY490" s="462">
        <f>SUM(AY506,AY522,AY540)</f>
        <v>0</v>
      </c>
      <c r="AZ490" s="168"/>
      <c r="BA490" s="462"/>
      <c r="BB490" s="447">
        <f t="shared" si="551"/>
        <v>0</v>
      </c>
      <c r="BC490" s="168"/>
      <c r="BD490" s="168"/>
      <c r="BE490" s="168"/>
      <c r="BF490" s="168"/>
      <c r="BG490" s="462"/>
      <c r="BH490" s="462"/>
      <c r="BI490" s="462"/>
      <c r="BJ490" s="462"/>
      <c r="BK490" s="462"/>
      <c r="BL490" s="450">
        <f t="shared" si="552"/>
        <v>0</v>
      </c>
      <c r="BM490" s="168"/>
      <c r="BN490" s="168"/>
      <c r="BO490" s="168"/>
      <c r="BP490" s="168"/>
      <c r="BQ490" s="462">
        <f t="shared" si="540"/>
        <v>0</v>
      </c>
      <c r="BR490" s="168"/>
      <c r="BS490" s="168"/>
      <c r="BT490" s="168"/>
      <c r="BU490" s="168"/>
      <c r="BV490" s="168"/>
      <c r="BW490" s="168"/>
      <c r="BX490" s="168"/>
      <c r="BY490" s="168"/>
      <c r="BZ490" s="168"/>
      <c r="CA490" s="168"/>
      <c r="CB490" s="168"/>
      <c r="CC490" s="168"/>
      <c r="CD490" s="168"/>
      <c r="CE490" s="168"/>
      <c r="CF490" s="168"/>
      <c r="CG490" s="168"/>
      <c r="CH490" s="168"/>
      <c r="CI490" s="168"/>
      <c r="CJ490" s="168"/>
      <c r="CK490" s="168"/>
      <c r="CL490" s="168"/>
      <c r="CM490" s="168"/>
      <c r="CN490" s="168"/>
      <c r="CO490" s="168"/>
      <c r="CP490" s="571">
        <f t="shared" si="559"/>
        <v>0</v>
      </c>
      <c r="CQ490" s="168"/>
      <c r="CR490" s="168"/>
      <c r="CS490" s="168"/>
      <c r="CT490" s="168"/>
      <c r="CU490" s="168"/>
      <c r="CV490" s="168"/>
      <c r="CW490" s="168"/>
      <c r="CX490" s="168"/>
      <c r="CY490" s="168"/>
      <c r="CZ490" s="71"/>
      <c r="DA490" s="71"/>
      <c r="DB490" s="190">
        <f t="shared" si="474"/>
        <v>0</v>
      </c>
      <c r="DC490" s="71">
        <f t="shared" si="475"/>
        <v>0</v>
      </c>
      <c r="DD490" s="71"/>
      <c r="DE490" s="71"/>
      <c r="DF490" s="71"/>
      <c r="DG490" s="190">
        <f t="shared" si="476"/>
        <v>0</v>
      </c>
      <c r="DH490" s="71">
        <f t="shared" si="477"/>
        <v>0</v>
      </c>
      <c r="DI490" s="71"/>
      <c r="DJ490" s="71"/>
      <c r="DK490" s="71"/>
      <c r="DL490" s="71"/>
      <c r="DM490" s="71"/>
      <c r="DN490" s="71"/>
      <c r="DO490" s="71"/>
      <c r="DP490" s="71"/>
      <c r="DQ490" s="71"/>
      <c r="DR490" s="71"/>
      <c r="DS490" s="71"/>
      <c r="DT490" s="71"/>
      <c r="DU490" s="71"/>
      <c r="DV490" s="71"/>
      <c r="DW490" s="71"/>
      <c r="DX490" s="71"/>
      <c r="DY490" s="71"/>
      <c r="DZ490" s="71"/>
      <c r="EA490" s="71"/>
      <c r="EB490" s="71"/>
      <c r="EC490" s="71"/>
      <c r="ED490" s="71"/>
      <c r="EE490" s="71"/>
      <c r="EF490" s="71"/>
      <c r="EG490" s="71"/>
      <c r="EH490" s="71"/>
      <c r="EI490" s="74"/>
      <c r="EJ490" s="74"/>
      <c r="EK490" s="74"/>
      <c r="EL490" s="74"/>
      <c r="EM490" s="74"/>
      <c r="EN490" s="74"/>
      <c r="EO490" s="74"/>
      <c r="EP490" s="74"/>
      <c r="EQ490" s="74"/>
      <c r="ER490" s="74"/>
      <c r="ES490" s="74"/>
      <c r="ET490" s="74"/>
      <c r="EU490" s="74"/>
      <c r="EV490" s="74"/>
      <c r="EW490" s="74"/>
      <c r="EX490" s="74"/>
      <c r="EY490" s="74"/>
      <c r="EZ490" s="74"/>
      <c r="FA490" s="74"/>
      <c r="FB490" s="74"/>
    </row>
    <row r="491" spans="2:158" s="69" customFormat="1" ht="12">
      <c r="B491" s="76"/>
      <c r="C491" s="77" t="s">
        <v>395</v>
      </c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2"/>
      <c r="P491" s="71"/>
      <c r="Q491" s="71"/>
      <c r="R491" s="71"/>
      <c r="S491" s="71"/>
      <c r="T491" s="71"/>
      <c r="U491" s="71"/>
      <c r="V491" s="71"/>
      <c r="W491" s="71"/>
      <c r="X491" s="71"/>
      <c r="Y491" s="168">
        <f t="shared" si="545"/>
        <v>0</v>
      </c>
      <c r="Z491" s="73"/>
      <c r="AA491" s="73"/>
      <c r="AB491" s="73"/>
      <c r="AC491" s="73"/>
      <c r="AD491" s="73"/>
      <c r="AE491" s="73"/>
      <c r="AF491" s="447"/>
      <c r="AG491" s="168">
        <f t="shared" si="553"/>
        <v>0</v>
      </c>
      <c r="AH491" s="168"/>
      <c r="AI491" s="168"/>
      <c r="AJ491" s="168"/>
      <c r="AK491" s="168"/>
      <c r="AL491" s="168"/>
      <c r="AM491" s="168"/>
      <c r="AN491" s="168"/>
      <c r="AO491" s="168"/>
      <c r="AP491" s="168"/>
      <c r="AQ491" s="168"/>
      <c r="AR491" s="168"/>
      <c r="AS491" s="447">
        <f t="shared" si="541"/>
        <v>0</v>
      </c>
      <c r="AT491" s="462"/>
      <c r="AU491" s="450">
        <f t="shared" si="550"/>
        <v>0</v>
      </c>
      <c r="AV491" s="168"/>
      <c r="AW491" s="168"/>
      <c r="AX491" s="168"/>
      <c r="AY491" s="462">
        <f>SUM(AY507,AY523,AY541)</f>
        <v>0</v>
      </c>
      <c r="AZ491" s="168"/>
      <c r="BA491" s="462"/>
      <c r="BB491" s="447">
        <f t="shared" si="551"/>
        <v>0</v>
      </c>
      <c r="BC491" s="168"/>
      <c r="BD491" s="168"/>
      <c r="BE491" s="168"/>
      <c r="BF491" s="168"/>
      <c r="BG491" s="462"/>
      <c r="BH491" s="462"/>
      <c r="BI491" s="462"/>
      <c r="BJ491" s="462"/>
      <c r="BK491" s="462"/>
      <c r="BL491" s="450">
        <f t="shared" si="552"/>
        <v>0</v>
      </c>
      <c r="BM491" s="168"/>
      <c r="BN491" s="168"/>
      <c r="BO491" s="168"/>
      <c r="BP491" s="168"/>
      <c r="BQ491" s="462">
        <f t="shared" si="540"/>
        <v>0</v>
      </c>
      <c r="BR491" s="168"/>
      <c r="BS491" s="168"/>
      <c r="BT491" s="168"/>
      <c r="BU491" s="168"/>
      <c r="BV491" s="168"/>
      <c r="BW491" s="168"/>
      <c r="BX491" s="168"/>
      <c r="BY491" s="168"/>
      <c r="BZ491" s="168"/>
      <c r="CA491" s="168"/>
      <c r="CB491" s="168"/>
      <c r="CC491" s="168"/>
      <c r="CD491" s="168"/>
      <c r="CE491" s="168"/>
      <c r="CF491" s="168"/>
      <c r="CG491" s="168"/>
      <c r="CH491" s="168"/>
      <c r="CI491" s="168"/>
      <c r="CJ491" s="168"/>
      <c r="CK491" s="168"/>
      <c r="CL491" s="168"/>
      <c r="CM491" s="168"/>
      <c r="CN491" s="168"/>
      <c r="CO491" s="168"/>
      <c r="CP491" s="571">
        <f t="shared" si="559"/>
        <v>0</v>
      </c>
      <c r="CQ491" s="168"/>
      <c r="CR491" s="168"/>
      <c r="CS491" s="168"/>
      <c r="CT491" s="168"/>
      <c r="CU491" s="168"/>
      <c r="CV491" s="168"/>
      <c r="CW491" s="168"/>
      <c r="CX491" s="168"/>
      <c r="CY491" s="168"/>
      <c r="CZ491" s="71"/>
      <c r="DA491" s="71"/>
      <c r="DB491" s="190">
        <f t="shared" si="474"/>
        <v>0</v>
      </c>
      <c r="DC491" s="71">
        <f t="shared" si="475"/>
        <v>0</v>
      </c>
      <c r="DD491" s="71"/>
      <c r="DE491" s="71"/>
      <c r="DF491" s="71"/>
      <c r="DG491" s="190">
        <f t="shared" si="476"/>
        <v>0</v>
      </c>
      <c r="DH491" s="71">
        <f t="shared" si="477"/>
        <v>0</v>
      </c>
      <c r="DI491" s="71"/>
      <c r="DJ491" s="71"/>
      <c r="DK491" s="71"/>
      <c r="DL491" s="71"/>
      <c r="DM491" s="71"/>
      <c r="DN491" s="71"/>
      <c r="DO491" s="71"/>
      <c r="DP491" s="71"/>
      <c r="DQ491" s="71"/>
      <c r="DR491" s="71"/>
      <c r="DS491" s="71"/>
      <c r="DT491" s="71"/>
      <c r="DU491" s="71"/>
      <c r="DV491" s="71"/>
      <c r="DW491" s="71"/>
      <c r="DX491" s="71"/>
      <c r="DY491" s="71"/>
      <c r="DZ491" s="71"/>
      <c r="EA491" s="71"/>
      <c r="EB491" s="71"/>
      <c r="EC491" s="71"/>
      <c r="ED491" s="71"/>
      <c r="EE491" s="71"/>
      <c r="EF491" s="71"/>
      <c r="EG491" s="71"/>
      <c r="EH491" s="71"/>
      <c r="EI491" s="74"/>
      <c r="EJ491" s="74"/>
      <c r="EK491" s="74"/>
      <c r="EL491" s="74"/>
      <c r="EM491" s="74"/>
      <c r="EN491" s="74"/>
      <c r="EO491" s="74"/>
      <c r="EP491" s="74"/>
      <c r="EQ491" s="74"/>
      <c r="ER491" s="74"/>
      <c r="ES491" s="74"/>
      <c r="ET491" s="74"/>
      <c r="EU491" s="74"/>
      <c r="EV491" s="74"/>
      <c r="EW491" s="74"/>
      <c r="EX491" s="74"/>
      <c r="EY491" s="74"/>
      <c r="EZ491" s="74"/>
      <c r="FA491" s="74"/>
      <c r="FB491" s="74"/>
    </row>
    <row r="492" spans="2:158" s="69" customFormat="1" ht="12">
      <c r="B492" s="76"/>
      <c r="C492" s="77" t="s">
        <v>396</v>
      </c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2"/>
      <c r="P492" s="71"/>
      <c r="Q492" s="71"/>
      <c r="R492" s="71"/>
      <c r="S492" s="71"/>
      <c r="T492" s="71"/>
      <c r="U492" s="71"/>
      <c r="V492" s="71"/>
      <c r="W492" s="71"/>
      <c r="X492" s="71"/>
      <c r="Y492" s="168">
        <f t="shared" si="545"/>
        <v>0</v>
      </c>
      <c r="Z492" s="73"/>
      <c r="AA492" s="73"/>
      <c r="AB492" s="73"/>
      <c r="AC492" s="73"/>
      <c r="AD492" s="73"/>
      <c r="AE492" s="73"/>
      <c r="AF492" s="447">
        <f t="shared" ref="AF492:AF526" si="569">SUM(AS492:AU492,AY492,BA492:BB492,BG492:BL492)</f>
        <v>11</v>
      </c>
      <c r="AG492" s="168">
        <f t="shared" si="553"/>
        <v>0</v>
      </c>
      <c r="AH492" s="168">
        <f t="shared" ref="AH492:AR492" si="570">SUM(AH508,AH524,AH542)</f>
        <v>0</v>
      </c>
      <c r="AI492" s="168">
        <f t="shared" si="570"/>
        <v>0</v>
      </c>
      <c r="AJ492" s="168">
        <f t="shared" si="570"/>
        <v>0</v>
      </c>
      <c r="AK492" s="168">
        <f t="shared" si="570"/>
        <v>0</v>
      </c>
      <c r="AL492" s="168">
        <f t="shared" si="570"/>
        <v>0</v>
      </c>
      <c r="AM492" s="168">
        <f t="shared" si="570"/>
        <v>0</v>
      </c>
      <c r="AN492" s="168">
        <f t="shared" si="570"/>
        <v>0</v>
      </c>
      <c r="AO492" s="168">
        <f t="shared" si="570"/>
        <v>0</v>
      </c>
      <c r="AP492" s="168">
        <f t="shared" si="570"/>
        <v>0</v>
      </c>
      <c r="AQ492" s="168">
        <f t="shared" si="570"/>
        <v>0</v>
      </c>
      <c r="AR492" s="168">
        <f t="shared" si="570"/>
        <v>0</v>
      </c>
      <c r="AS492" s="447">
        <f t="shared" si="541"/>
        <v>0</v>
      </c>
      <c r="AT492" s="462">
        <f>SUM(AT508,AT524,AT542)</f>
        <v>0</v>
      </c>
      <c r="AU492" s="450">
        <f t="shared" si="550"/>
        <v>0</v>
      </c>
      <c r="AV492" s="168">
        <f>SUM(AV508,AV524,AV542)</f>
        <v>0</v>
      </c>
      <c r="AW492" s="168">
        <f>SUM(AW508,AW524,AW542)</f>
        <v>0</v>
      </c>
      <c r="AX492" s="168">
        <f>SUM(AX508,AX524,AX542)</f>
        <v>0</v>
      </c>
      <c r="AY492" s="462">
        <f>SUM(AY508,AY524,AY542)</f>
        <v>0</v>
      </c>
      <c r="AZ492" s="168">
        <f>SUM(AZ508,AZ524,AZ542)</f>
        <v>0</v>
      </c>
      <c r="BA492" s="462">
        <f>SUM(BA508,BA524,BA542)</f>
        <v>0</v>
      </c>
      <c r="BB492" s="447">
        <f t="shared" si="551"/>
        <v>0</v>
      </c>
      <c r="BC492" s="168">
        <f t="shared" ref="BC492:BK492" si="571">SUM(BC508,BC524,BC542)</f>
        <v>0</v>
      </c>
      <c r="BD492" s="168">
        <f t="shared" si="571"/>
        <v>0</v>
      </c>
      <c r="BE492" s="168">
        <f t="shared" si="571"/>
        <v>0</v>
      </c>
      <c r="BF492" s="168">
        <f t="shared" si="571"/>
        <v>0</v>
      </c>
      <c r="BG492" s="462">
        <f t="shared" si="571"/>
        <v>0</v>
      </c>
      <c r="BH492" s="462">
        <f t="shared" si="571"/>
        <v>10</v>
      </c>
      <c r="BI492" s="462">
        <f t="shared" si="571"/>
        <v>0</v>
      </c>
      <c r="BJ492" s="462">
        <f t="shared" si="571"/>
        <v>1</v>
      </c>
      <c r="BK492" s="462">
        <f t="shared" si="571"/>
        <v>0</v>
      </c>
      <c r="BL492" s="450">
        <f t="shared" si="552"/>
        <v>0</v>
      </c>
      <c r="BM492" s="168">
        <f t="shared" ref="BM492:BP493" si="572">SUM(BM508,BM524,BM542)</f>
        <v>0</v>
      </c>
      <c r="BN492" s="168">
        <f t="shared" si="572"/>
        <v>0</v>
      </c>
      <c r="BO492" s="168">
        <f t="shared" si="572"/>
        <v>0</v>
      </c>
      <c r="BP492" s="168">
        <f t="shared" si="572"/>
        <v>0</v>
      </c>
      <c r="BQ492" s="462">
        <f t="shared" si="540"/>
        <v>11</v>
      </c>
      <c r="BR492" s="168"/>
      <c r="BS492" s="168"/>
      <c r="BT492" s="168"/>
      <c r="BU492" s="168"/>
      <c r="BV492" s="168"/>
      <c r="BW492" s="168"/>
      <c r="BX492" s="168"/>
      <c r="BY492" s="168"/>
      <c r="BZ492" s="168"/>
      <c r="CA492" s="168"/>
      <c r="CB492" s="168"/>
      <c r="CC492" s="168"/>
      <c r="CD492" s="168"/>
      <c r="CE492" s="168"/>
      <c r="CF492" s="168"/>
      <c r="CG492" s="168"/>
      <c r="CH492" s="168"/>
      <c r="CI492" s="168"/>
      <c r="CJ492" s="168"/>
      <c r="CK492" s="168"/>
      <c r="CL492" s="168"/>
      <c r="CM492" s="168"/>
      <c r="CN492" s="168"/>
      <c r="CO492" s="168"/>
      <c r="CP492" s="571">
        <f t="shared" si="559"/>
        <v>0</v>
      </c>
      <c r="CQ492" s="168"/>
      <c r="CR492" s="168"/>
      <c r="CS492" s="168"/>
      <c r="CT492" s="168"/>
      <c r="CU492" s="168"/>
      <c r="CV492" s="168"/>
      <c r="CW492" s="168"/>
      <c r="CX492" s="168"/>
      <c r="CY492" s="168"/>
      <c r="CZ492" s="71"/>
      <c r="DA492" s="71"/>
      <c r="DB492" s="190">
        <f t="shared" si="474"/>
        <v>0</v>
      </c>
      <c r="DC492" s="71">
        <f t="shared" si="475"/>
        <v>0</v>
      </c>
      <c r="DD492" s="71"/>
      <c r="DE492" s="71"/>
      <c r="DF492" s="71"/>
      <c r="DG492" s="190">
        <f t="shared" si="476"/>
        <v>0</v>
      </c>
      <c r="DH492" s="71">
        <f t="shared" si="477"/>
        <v>0</v>
      </c>
      <c r="DI492" s="71"/>
      <c r="DJ492" s="71"/>
      <c r="DK492" s="71"/>
      <c r="DL492" s="71"/>
      <c r="DM492" s="71"/>
      <c r="DN492" s="71"/>
      <c r="DO492" s="71"/>
      <c r="DP492" s="71"/>
      <c r="DQ492" s="71"/>
      <c r="DR492" s="71"/>
      <c r="DS492" s="71"/>
      <c r="DT492" s="71"/>
      <c r="DU492" s="71"/>
      <c r="DV492" s="71"/>
      <c r="DW492" s="71"/>
      <c r="DX492" s="71"/>
      <c r="DY492" s="71"/>
      <c r="DZ492" s="71"/>
      <c r="EA492" s="71"/>
      <c r="EB492" s="71"/>
      <c r="EC492" s="71"/>
      <c r="ED492" s="71"/>
      <c r="EE492" s="71"/>
      <c r="EF492" s="71"/>
      <c r="EG492" s="71"/>
      <c r="EH492" s="71"/>
      <c r="EI492" s="74"/>
      <c r="EJ492" s="74"/>
      <c r="EK492" s="74"/>
      <c r="EL492" s="74"/>
      <c r="EM492" s="74"/>
      <c r="EN492" s="74"/>
      <c r="EO492" s="74"/>
      <c r="EP492" s="74"/>
      <c r="EQ492" s="74"/>
      <c r="ER492" s="74"/>
      <c r="ES492" s="74"/>
      <c r="ET492" s="74"/>
      <c r="EU492" s="74"/>
      <c r="EV492" s="74"/>
      <c r="EW492" s="74"/>
      <c r="EX492" s="74"/>
      <c r="EY492" s="74"/>
      <c r="EZ492" s="74"/>
      <c r="FA492" s="74"/>
      <c r="FB492" s="74"/>
    </row>
    <row r="493" spans="2:158" s="69" customFormat="1" ht="12">
      <c r="B493" s="76"/>
      <c r="C493" s="77" t="s">
        <v>397</v>
      </c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2"/>
      <c r="P493" s="71"/>
      <c r="Q493" s="71"/>
      <c r="R493" s="71"/>
      <c r="S493" s="71"/>
      <c r="T493" s="71"/>
      <c r="U493" s="71"/>
      <c r="V493" s="71"/>
      <c r="W493" s="71"/>
      <c r="X493" s="71"/>
      <c r="Y493" s="168">
        <f t="shared" si="545"/>
        <v>7</v>
      </c>
      <c r="Z493" s="73"/>
      <c r="AA493" s="73"/>
      <c r="AB493" s="73"/>
      <c r="AC493" s="73"/>
      <c r="AD493" s="73"/>
      <c r="AE493" s="73"/>
      <c r="AF493" s="447">
        <f t="shared" si="569"/>
        <v>36</v>
      </c>
      <c r="AG493" s="168">
        <f t="shared" si="553"/>
        <v>0</v>
      </c>
      <c r="AH493" s="168">
        <f t="shared" ref="AH493:AR493" si="573">SUM(AH509,AH525,AH543)</f>
        <v>0</v>
      </c>
      <c r="AI493" s="168">
        <f t="shared" si="573"/>
        <v>0</v>
      </c>
      <c r="AJ493" s="168">
        <f t="shared" si="573"/>
        <v>0</v>
      </c>
      <c r="AK493" s="168">
        <f t="shared" si="573"/>
        <v>0</v>
      </c>
      <c r="AL493" s="168">
        <f t="shared" si="573"/>
        <v>0</v>
      </c>
      <c r="AM493" s="168">
        <f t="shared" si="573"/>
        <v>0</v>
      </c>
      <c r="AN493" s="168">
        <f t="shared" si="573"/>
        <v>0</v>
      </c>
      <c r="AO493" s="168">
        <f t="shared" si="573"/>
        <v>0</v>
      </c>
      <c r="AP493" s="168">
        <f t="shared" si="573"/>
        <v>0</v>
      </c>
      <c r="AQ493" s="168">
        <f t="shared" si="573"/>
        <v>0</v>
      </c>
      <c r="AR493" s="168">
        <f t="shared" si="573"/>
        <v>0</v>
      </c>
      <c r="AS493" s="447">
        <f t="shared" si="541"/>
        <v>0</v>
      </c>
      <c r="AT493" s="462">
        <f>SUM(AT509,AT525,AT543)</f>
        <v>0</v>
      </c>
      <c r="AU493" s="450">
        <f>SUM(AV493:AX493)</f>
        <v>0</v>
      </c>
      <c r="AV493" s="168">
        <f t="shared" ref="AV493:BA493" si="574">SUM(AV509,AV525,AV543)</f>
        <v>0</v>
      </c>
      <c r="AW493" s="168">
        <f t="shared" si="574"/>
        <v>0</v>
      </c>
      <c r="AX493" s="168">
        <f t="shared" si="574"/>
        <v>0</v>
      </c>
      <c r="AY493" s="462">
        <f t="shared" si="574"/>
        <v>0</v>
      </c>
      <c r="AZ493" s="168">
        <f t="shared" si="574"/>
        <v>0</v>
      </c>
      <c r="BA493" s="462">
        <f t="shared" si="574"/>
        <v>0</v>
      </c>
      <c r="BB493" s="447">
        <f>SUM(BF493,BC493:BD493)</f>
        <v>0</v>
      </c>
      <c r="BC493" s="168">
        <f t="shared" ref="BC493:BK493" si="575">SUM(BC509,BC525,BC543)</f>
        <v>0</v>
      </c>
      <c r="BD493" s="168">
        <f t="shared" si="575"/>
        <v>0</v>
      </c>
      <c r="BE493" s="168">
        <f t="shared" si="575"/>
        <v>0</v>
      </c>
      <c r="BF493" s="168">
        <f t="shared" si="575"/>
        <v>0</v>
      </c>
      <c r="BG493" s="462">
        <f t="shared" si="575"/>
        <v>0</v>
      </c>
      <c r="BH493" s="462">
        <f t="shared" si="575"/>
        <v>28</v>
      </c>
      <c r="BI493" s="462">
        <f t="shared" si="575"/>
        <v>0</v>
      </c>
      <c r="BJ493" s="462">
        <f t="shared" si="575"/>
        <v>8</v>
      </c>
      <c r="BK493" s="462">
        <f t="shared" si="575"/>
        <v>0</v>
      </c>
      <c r="BL493" s="450">
        <f>SUM(BM493:BP493)</f>
        <v>0</v>
      </c>
      <c r="BM493" s="168">
        <f t="shared" si="572"/>
        <v>0</v>
      </c>
      <c r="BN493" s="168">
        <f t="shared" si="572"/>
        <v>0</v>
      </c>
      <c r="BO493" s="168">
        <f t="shared" si="572"/>
        <v>0</v>
      </c>
      <c r="BP493" s="168">
        <f t="shared" si="572"/>
        <v>0</v>
      </c>
      <c r="BQ493" s="462">
        <f t="shared" si="540"/>
        <v>36</v>
      </c>
      <c r="BR493" s="168"/>
      <c r="BS493" s="168"/>
      <c r="BT493" s="168"/>
      <c r="BU493" s="168"/>
      <c r="BV493" s="168"/>
      <c r="BW493" s="168"/>
      <c r="BX493" s="168"/>
      <c r="BY493" s="168"/>
      <c r="BZ493" s="168"/>
      <c r="CA493" s="168"/>
      <c r="CB493" s="168"/>
      <c r="CC493" s="168"/>
      <c r="CD493" s="168"/>
      <c r="CE493" s="168"/>
      <c r="CF493" s="168"/>
      <c r="CG493" s="168"/>
      <c r="CH493" s="168"/>
      <c r="CI493" s="168"/>
      <c r="CJ493" s="168"/>
      <c r="CK493" s="168"/>
      <c r="CL493" s="168"/>
      <c r="CM493" s="168"/>
      <c r="CN493" s="168"/>
      <c r="CO493" s="168"/>
      <c r="CP493" s="571">
        <f t="shared" si="559"/>
        <v>0</v>
      </c>
      <c r="CQ493" s="168"/>
      <c r="CR493" s="168"/>
      <c r="CS493" s="168"/>
      <c r="CT493" s="168"/>
      <c r="CU493" s="168"/>
      <c r="CV493" s="168"/>
      <c r="CW493" s="168"/>
      <c r="CX493" s="168"/>
      <c r="CY493" s="168"/>
      <c r="CZ493" s="71"/>
      <c r="DA493" s="71"/>
      <c r="DB493" s="190">
        <f t="shared" si="474"/>
        <v>0</v>
      </c>
      <c r="DC493" s="71">
        <f t="shared" si="475"/>
        <v>0</v>
      </c>
      <c r="DD493" s="71"/>
      <c r="DE493" s="71"/>
      <c r="DF493" s="71"/>
      <c r="DG493" s="190">
        <f t="shared" si="476"/>
        <v>0</v>
      </c>
      <c r="DH493" s="71">
        <f t="shared" si="477"/>
        <v>0</v>
      </c>
      <c r="DI493" s="71"/>
      <c r="DJ493" s="71"/>
      <c r="DK493" s="71"/>
      <c r="DL493" s="71"/>
      <c r="DM493" s="71"/>
      <c r="DN493" s="71"/>
      <c r="DO493" s="71"/>
      <c r="DP493" s="71"/>
      <c r="DQ493" s="71"/>
      <c r="DR493" s="71"/>
      <c r="DS493" s="71"/>
      <c r="DT493" s="71"/>
      <c r="DU493" s="71"/>
      <c r="DV493" s="71"/>
      <c r="DW493" s="71"/>
      <c r="DX493" s="71"/>
      <c r="DY493" s="71"/>
      <c r="DZ493" s="71"/>
      <c r="EA493" s="71"/>
      <c r="EB493" s="71"/>
      <c r="EC493" s="71"/>
      <c r="ED493" s="71"/>
      <c r="EE493" s="71"/>
      <c r="EF493" s="71"/>
      <c r="EG493" s="71"/>
      <c r="EH493" s="71"/>
      <c r="EI493" s="74"/>
      <c r="EJ493" s="74"/>
      <c r="EK493" s="74"/>
      <c r="EL493" s="74"/>
      <c r="EM493" s="74"/>
      <c r="EN493" s="74"/>
      <c r="EO493" s="74"/>
      <c r="EP493" s="74"/>
      <c r="EQ493" s="74"/>
      <c r="ER493" s="74"/>
      <c r="ES493" s="74"/>
      <c r="ET493" s="74"/>
      <c r="EU493" s="74"/>
      <c r="EV493" s="74"/>
      <c r="EW493" s="74"/>
      <c r="EX493" s="74"/>
      <c r="EY493" s="74"/>
      <c r="EZ493" s="74"/>
      <c r="FA493" s="74"/>
      <c r="FB493" s="74"/>
    </row>
    <row r="494" spans="2:158" s="69" customFormat="1" ht="12">
      <c r="B494" s="76"/>
      <c r="C494" s="77" t="s">
        <v>398</v>
      </c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2"/>
      <c r="P494" s="71"/>
      <c r="Q494" s="71"/>
      <c r="R494" s="71"/>
      <c r="S494" s="71"/>
      <c r="T494" s="71"/>
      <c r="U494" s="71"/>
      <c r="V494" s="71"/>
      <c r="W494" s="71"/>
      <c r="X494" s="71"/>
      <c r="Y494" s="168">
        <f t="shared" si="545"/>
        <v>10</v>
      </c>
      <c r="Z494" s="73"/>
      <c r="AA494" s="73"/>
      <c r="AB494" s="73"/>
      <c r="AC494" s="73"/>
      <c r="AD494" s="73"/>
      <c r="AE494" s="73"/>
      <c r="AF494" s="447">
        <f t="shared" si="569"/>
        <v>964</v>
      </c>
      <c r="AG494" s="168">
        <f>SUM(AG510,AG526,AG544,AG560)</f>
        <v>0</v>
      </c>
      <c r="AH494" s="168">
        <f t="shared" ref="AH494:BP494" si="576">SUM(AH510,AH526,AH544,AH560)</f>
        <v>0</v>
      </c>
      <c r="AI494" s="168">
        <f t="shared" si="576"/>
        <v>0</v>
      </c>
      <c r="AJ494" s="168">
        <f t="shared" si="576"/>
        <v>0</v>
      </c>
      <c r="AK494" s="168">
        <f t="shared" si="576"/>
        <v>0</v>
      </c>
      <c r="AL494" s="168">
        <f t="shared" si="576"/>
        <v>0</v>
      </c>
      <c r="AM494" s="168">
        <f t="shared" si="576"/>
        <v>0</v>
      </c>
      <c r="AN494" s="168">
        <f t="shared" si="576"/>
        <v>0</v>
      </c>
      <c r="AO494" s="168">
        <f t="shared" si="576"/>
        <v>158</v>
      </c>
      <c r="AP494" s="168">
        <f t="shared" si="576"/>
        <v>0</v>
      </c>
      <c r="AQ494" s="168">
        <f t="shared" si="576"/>
        <v>158</v>
      </c>
      <c r="AR494" s="168">
        <f t="shared" si="576"/>
        <v>0</v>
      </c>
      <c r="AS494" s="447">
        <f t="shared" si="541"/>
        <v>158</v>
      </c>
      <c r="AT494" s="462">
        <f t="shared" si="576"/>
        <v>0</v>
      </c>
      <c r="AU494" s="462">
        <f t="shared" si="576"/>
        <v>0</v>
      </c>
      <c r="AV494" s="168">
        <f t="shared" si="576"/>
        <v>0</v>
      </c>
      <c r="AW494" s="168">
        <f t="shared" si="576"/>
        <v>0</v>
      </c>
      <c r="AX494" s="168">
        <f t="shared" si="576"/>
        <v>0</v>
      </c>
      <c r="AY494" s="462">
        <f t="shared" si="576"/>
        <v>0</v>
      </c>
      <c r="AZ494" s="168">
        <f t="shared" si="576"/>
        <v>0</v>
      </c>
      <c r="BA494" s="462">
        <f t="shared" si="576"/>
        <v>0</v>
      </c>
      <c r="BB494" s="462">
        <f t="shared" si="576"/>
        <v>0</v>
      </c>
      <c r="BC494" s="168">
        <f t="shared" si="576"/>
        <v>0</v>
      </c>
      <c r="BD494" s="168">
        <f t="shared" si="576"/>
        <v>0</v>
      </c>
      <c r="BE494" s="168">
        <f t="shared" si="576"/>
        <v>0</v>
      </c>
      <c r="BF494" s="168">
        <f t="shared" si="576"/>
        <v>0</v>
      </c>
      <c r="BG494" s="462">
        <f t="shared" si="576"/>
        <v>0</v>
      </c>
      <c r="BH494" s="462">
        <f>SUM(BH510,BH526,BH544,BH560)</f>
        <v>575</v>
      </c>
      <c r="BI494" s="462">
        <f>SUM(BI510,BI526,BI544,BI560)</f>
        <v>0</v>
      </c>
      <c r="BJ494" s="462">
        <f>SUM(BJ510,BJ526,BJ544,BJ560)</f>
        <v>161</v>
      </c>
      <c r="BK494" s="462">
        <f>SUM(BK510,BK526,BK544,BK560)</f>
        <v>0</v>
      </c>
      <c r="BL494" s="462">
        <f>SUM(BL510,BL526,BL544,BL560)</f>
        <v>70</v>
      </c>
      <c r="BM494" s="168">
        <f t="shared" si="576"/>
        <v>0</v>
      </c>
      <c r="BN494" s="168">
        <f t="shared" si="576"/>
        <v>0</v>
      </c>
      <c r="BO494" s="168">
        <f t="shared" si="576"/>
        <v>0</v>
      </c>
      <c r="BP494" s="168">
        <f t="shared" si="576"/>
        <v>70</v>
      </c>
      <c r="BQ494" s="462">
        <f t="shared" si="540"/>
        <v>806</v>
      </c>
      <c r="BR494" s="168"/>
      <c r="BS494" s="168"/>
      <c r="BT494" s="168"/>
      <c r="BU494" s="168"/>
      <c r="BV494" s="168"/>
      <c r="BW494" s="168"/>
      <c r="BX494" s="168"/>
      <c r="BY494" s="168"/>
      <c r="BZ494" s="168"/>
      <c r="CA494" s="168"/>
      <c r="CB494" s="168"/>
      <c r="CC494" s="168"/>
      <c r="CD494" s="168"/>
      <c r="CE494" s="168"/>
      <c r="CF494" s="168"/>
      <c r="CG494" s="168"/>
      <c r="CH494" s="168"/>
      <c r="CI494" s="168"/>
      <c r="CJ494" s="168"/>
      <c r="CK494" s="168"/>
      <c r="CL494" s="168"/>
      <c r="CM494" s="168"/>
      <c r="CN494" s="168"/>
      <c r="CO494" s="168"/>
      <c r="CP494" s="571">
        <f t="shared" si="559"/>
        <v>0</v>
      </c>
      <c r="CQ494" s="168"/>
      <c r="CR494" s="168"/>
      <c r="CS494" s="168"/>
      <c r="CT494" s="168"/>
      <c r="CU494" s="168"/>
      <c r="CV494" s="168"/>
      <c r="CW494" s="168"/>
      <c r="CX494" s="168"/>
      <c r="CY494" s="168"/>
      <c r="CZ494" s="71"/>
      <c r="DA494" s="71"/>
      <c r="DB494" s="190">
        <f t="shared" si="474"/>
        <v>0</v>
      </c>
      <c r="DC494" s="71">
        <f t="shared" si="475"/>
        <v>0</v>
      </c>
      <c r="DD494" s="71"/>
      <c r="DE494" s="71"/>
      <c r="DF494" s="71"/>
      <c r="DG494" s="190">
        <f t="shared" si="476"/>
        <v>0</v>
      </c>
      <c r="DH494" s="71">
        <f t="shared" si="477"/>
        <v>0</v>
      </c>
      <c r="DI494" s="71"/>
      <c r="DJ494" s="71"/>
      <c r="DK494" s="71"/>
      <c r="DL494" s="71"/>
      <c r="DM494" s="71"/>
      <c r="DN494" s="71"/>
      <c r="DO494" s="71"/>
      <c r="DP494" s="71"/>
      <c r="DQ494" s="71"/>
      <c r="DR494" s="71"/>
      <c r="DS494" s="71"/>
      <c r="DT494" s="71"/>
      <c r="DU494" s="71"/>
      <c r="DV494" s="71"/>
      <c r="DW494" s="71"/>
      <c r="DX494" s="71"/>
      <c r="DY494" s="71"/>
      <c r="DZ494" s="71"/>
      <c r="EA494" s="71"/>
      <c r="EB494" s="71"/>
      <c r="EC494" s="71"/>
      <c r="ED494" s="71"/>
      <c r="EE494" s="71"/>
      <c r="EF494" s="71"/>
      <c r="EG494" s="71"/>
      <c r="EH494" s="71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</row>
    <row r="495" spans="2:158" s="187" customFormat="1" ht="36" customHeight="1">
      <c r="B495" s="737" t="s">
        <v>456</v>
      </c>
      <c r="C495" s="727" t="s">
        <v>457</v>
      </c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185"/>
      <c r="P495" s="88"/>
      <c r="Q495" s="88"/>
      <c r="R495" s="88"/>
      <c r="S495" s="88"/>
      <c r="T495" s="88"/>
      <c r="U495" s="88"/>
      <c r="V495" s="88"/>
      <c r="W495" s="88"/>
      <c r="X495" s="88"/>
      <c r="Y495" s="88">
        <v>10</v>
      </c>
      <c r="Z495" s="88"/>
      <c r="AA495" s="88"/>
      <c r="AB495" s="88"/>
      <c r="AC495" s="88"/>
      <c r="AD495" s="88"/>
      <c r="AE495" s="88"/>
      <c r="AF495" s="447">
        <f t="shared" si="569"/>
        <v>0.5</v>
      </c>
      <c r="AG495" s="88"/>
      <c r="AH495" s="88"/>
      <c r="AI495" s="88"/>
      <c r="AJ495" s="88"/>
      <c r="AK495" s="88"/>
      <c r="AL495" s="88"/>
      <c r="AM495" s="88"/>
      <c r="AN495" s="88"/>
      <c r="AO495" s="88">
        <v>0.2</v>
      </c>
      <c r="AP495" s="88"/>
      <c r="AQ495" s="88">
        <v>0.2</v>
      </c>
      <c r="AR495" s="88"/>
      <c r="AS495" s="447">
        <f t="shared" si="541"/>
        <v>0.2</v>
      </c>
      <c r="AT495" s="450"/>
      <c r="AU495" s="450">
        <f>SUM(AV495:AX495)</f>
        <v>0</v>
      </c>
      <c r="AV495" s="88"/>
      <c r="AW495" s="88"/>
      <c r="AX495" s="88"/>
      <c r="AY495" s="450"/>
      <c r="AZ495" s="88"/>
      <c r="BA495" s="450"/>
      <c r="BB495" s="447">
        <f>SUM(BC495,BD495,BF495)</f>
        <v>0</v>
      </c>
      <c r="BC495" s="88"/>
      <c r="BD495" s="88"/>
      <c r="BE495" s="88"/>
      <c r="BF495" s="88"/>
      <c r="BG495" s="450"/>
      <c r="BH495" s="450">
        <v>0.3</v>
      </c>
      <c r="BI495" s="450"/>
      <c r="BJ495" s="450"/>
      <c r="BK495" s="450"/>
      <c r="BL495" s="450">
        <f>SUM(BM495:BP495)</f>
        <v>0</v>
      </c>
      <c r="BM495" s="88"/>
      <c r="BN495" s="88"/>
      <c r="BO495" s="88"/>
      <c r="BP495" s="88"/>
      <c r="BQ495" s="450">
        <f t="shared" si="540"/>
        <v>0.3</v>
      </c>
      <c r="BR495" s="88"/>
      <c r="BS495" s="88"/>
      <c r="BT495" s="88"/>
      <c r="BU495" s="88"/>
      <c r="BV495" s="88"/>
      <c r="BW495" s="88"/>
      <c r="BX495" s="88"/>
      <c r="BY495" s="88"/>
      <c r="BZ495" s="88"/>
      <c r="CA495" s="88"/>
      <c r="CB495" s="88"/>
      <c r="CC495" s="88"/>
      <c r="CD495" s="88"/>
      <c r="CE495" s="88"/>
      <c r="CF495" s="88"/>
      <c r="CG495" s="88"/>
      <c r="CH495" s="88"/>
      <c r="CI495" s="88"/>
      <c r="CJ495" s="88"/>
      <c r="CK495" s="88"/>
      <c r="CL495" s="88"/>
      <c r="CM495" s="88"/>
      <c r="CN495" s="88"/>
      <c r="CO495" s="88"/>
      <c r="CP495" s="305">
        <f t="shared" si="559"/>
        <v>0</v>
      </c>
      <c r="CQ495" s="88"/>
      <c r="CR495" s="88"/>
      <c r="CS495" s="88"/>
      <c r="CT495" s="88"/>
      <c r="CU495" s="88"/>
      <c r="CV495" s="88"/>
      <c r="CW495" s="88"/>
      <c r="CX495" s="88"/>
      <c r="CY495" s="88"/>
      <c r="CZ495" s="88"/>
      <c r="DA495" s="88"/>
      <c r="DB495" s="305">
        <f t="shared" si="474"/>
        <v>0</v>
      </c>
      <c r="DC495" s="33">
        <f t="shared" si="475"/>
        <v>0</v>
      </c>
      <c r="DD495" s="88"/>
      <c r="DE495" s="88"/>
      <c r="DF495" s="88"/>
      <c r="DG495" s="305">
        <f t="shared" si="476"/>
        <v>0</v>
      </c>
      <c r="DH495" s="33">
        <f t="shared" si="477"/>
        <v>0</v>
      </c>
      <c r="DI495" s="88"/>
      <c r="DJ495" s="88"/>
      <c r="DK495" s="88"/>
      <c r="DL495" s="88"/>
      <c r="DM495" s="88"/>
      <c r="DN495" s="88"/>
      <c r="DO495" s="88"/>
      <c r="DP495" s="88"/>
      <c r="DQ495" s="88"/>
      <c r="DR495" s="88"/>
      <c r="DS495" s="88"/>
      <c r="DT495" s="88"/>
      <c r="DU495" s="88"/>
      <c r="DV495" s="88"/>
      <c r="DW495" s="88"/>
      <c r="DX495" s="88"/>
      <c r="DY495" s="88"/>
      <c r="DZ495" s="88"/>
      <c r="EA495" s="88"/>
      <c r="EB495" s="88"/>
      <c r="EC495" s="88"/>
      <c r="ED495" s="88"/>
      <c r="EE495" s="88"/>
      <c r="EF495" s="88"/>
      <c r="EG495" s="88"/>
      <c r="EH495" s="88"/>
      <c r="EI495" s="186"/>
      <c r="EJ495" s="186"/>
      <c r="EK495" s="186"/>
      <c r="EL495" s="186"/>
      <c r="EM495" s="186"/>
      <c r="EN495" s="186"/>
      <c r="EO495" s="186"/>
      <c r="EP495" s="186"/>
      <c r="EQ495" s="186"/>
      <c r="ER495" s="186"/>
      <c r="ES495" s="186"/>
      <c r="ET495" s="186"/>
      <c r="EU495" s="186"/>
      <c r="EV495" s="186"/>
      <c r="EW495" s="186"/>
      <c r="EX495" s="186"/>
      <c r="EY495" s="186"/>
      <c r="EZ495" s="186"/>
      <c r="FA495" s="186"/>
      <c r="FB495" s="186"/>
    </row>
    <row r="496" spans="2:158" s="83" customFormat="1" ht="12">
      <c r="B496" s="738"/>
      <c r="C496" s="728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7"/>
      <c r="P496" s="86"/>
      <c r="Q496" s="86"/>
      <c r="R496" s="86"/>
      <c r="S496" s="86"/>
      <c r="T496" s="86"/>
      <c r="U496" s="86"/>
      <c r="V496" s="86"/>
      <c r="W496" s="86"/>
      <c r="X496" s="86"/>
      <c r="Y496" s="88">
        <f>SUM(Y497:Y510)</f>
        <v>10</v>
      </c>
      <c r="Z496" s="88"/>
      <c r="AA496" s="88"/>
      <c r="AB496" s="88"/>
      <c r="AC496" s="88"/>
      <c r="AD496" s="88"/>
      <c r="AE496" s="88"/>
      <c r="AF496" s="447">
        <f t="shared" si="569"/>
        <v>511</v>
      </c>
      <c r="AG496" s="88">
        <f t="shared" ref="AG496:BP496" si="577">SUM(AG497:AG510)</f>
        <v>0</v>
      </c>
      <c r="AH496" s="88">
        <f t="shared" si="577"/>
        <v>0</v>
      </c>
      <c r="AI496" s="88">
        <f t="shared" si="577"/>
        <v>0</v>
      </c>
      <c r="AJ496" s="88">
        <f t="shared" si="577"/>
        <v>0</v>
      </c>
      <c r="AK496" s="88">
        <f t="shared" si="577"/>
        <v>0</v>
      </c>
      <c r="AL496" s="88">
        <f t="shared" si="577"/>
        <v>0</v>
      </c>
      <c r="AM496" s="88">
        <f t="shared" si="577"/>
        <v>0</v>
      </c>
      <c r="AN496" s="88">
        <f t="shared" si="577"/>
        <v>0</v>
      </c>
      <c r="AO496" s="88">
        <f t="shared" si="577"/>
        <v>158</v>
      </c>
      <c r="AP496" s="88">
        <f t="shared" si="577"/>
        <v>0</v>
      </c>
      <c r="AQ496" s="88">
        <f t="shared" si="577"/>
        <v>158</v>
      </c>
      <c r="AR496" s="88">
        <f t="shared" si="577"/>
        <v>0</v>
      </c>
      <c r="AS496" s="447">
        <f t="shared" si="541"/>
        <v>158</v>
      </c>
      <c r="AT496" s="450">
        <f t="shared" si="577"/>
        <v>0</v>
      </c>
      <c r="AU496" s="450">
        <f t="shared" si="577"/>
        <v>0</v>
      </c>
      <c r="AV496" s="88">
        <f t="shared" si="577"/>
        <v>0</v>
      </c>
      <c r="AW496" s="88">
        <f t="shared" si="577"/>
        <v>0</v>
      </c>
      <c r="AX496" s="88">
        <f t="shared" si="577"/>
        <v>0</v>
      </c>
      <c r="AY496" s="450">
        <f t="shared" si="577"/>
        <v>0</v>
      </c>
      <c r="AZ496" s="88">
        <f t="shared" si="577"/>
        <v>0</v>
      </c>
      <c r="BA496" s="450">
        <f t="shared" si="577"/>
        <v>0</v>
      </c>
      <c r="BB496" s="450">
        <f t="shared" si="577"/>
        <v>0</v>
      </c>
      <c r="BC496" s="88">
        <f t="shared" si="577"/>
        <v>0</v>
      </c>
      <c r="BD496" s="88">
        <f t="shared" si="577"/>
        <v>0</v>
      </c>
      <c r="BE496" s="88">
        <f t="shared" si="577"/>
        <v>0</v>
      </c>
      <c r="BF496" s="88">
        <f t="shared" si="577"/>
        <v>0</v>
      </c>
      <c r="BG496" s="450">
        <f t="shared" si="577"/>
        <v>0</v>
      </c>
      <c r="BH496" s="450">
        <f t="shared" si="577"/>
        <v>343</v>
      </c>
      <c r="BI496" s="450">
        <f t="shared" si="577"/>
        <v>0</v>
      </c>
      <c r="BJ496" s="450">
        <f t="shared" si="577"/>
        <v>5</v>
      </c>
      <c r="BK496" s="450">
        <f t="shared" si="577"/>
        <v>0</v>
      </c>
      <c r="BL496" s="450">
        <f t="shared" si="577"/>
        <v>5</v>
      </c>
      <c r="BM496" s="88">
        <f t="shared" si="577"/>
        <v>0</v>
      </c>
      <c r="BN496" s="88">
        <f t="shared" si="577"/>
        <v>0</v>
      </c>
      <c r="BO496" s="88">
        <f t="shared" si="577"/>
        <v>0</v>
      </c>
      <c r="BP496" s="88">
        <f t="shared" si="577"/>
        <v>5</v>
      </c>
      <c r="BQ496" s="462">
        <f t="shared" si="540"/>
        <v>353</v>
      </c>
      <c r="BR496" s="176"/>
      <c r="BS496" s="176"/>
      <c r="BT496" s="176"/>
      <c r="BU496" s="176"/>
      <c r="BV496" s="176"/>
      <c r="BW496" s="176"/>
      <c r="BX496" s="176"/>
      <c r="BY496" s="176"/>
      <c r="BZ496" s="176"/>
      <c r="CA496" s="176"/>
      <c r="CB496" s="176"/>
      <c r="CC496" s="176"/>
      <c r="CD496" s="176"/>
      <c r="CE496" s="176"/>
      <c r="CF496" s="176"/>
      <c r="CG496" s="176"/>
      <c r="CH496" s="176"/>
      <c r="CI496" s="176"/>
      <c r="CJ496" s="176"/>
      <c r="CK496" s="176"/>
      <c r="CL496" s="176"/>
      <c r="CM496" s="176"/>
      <c r="CN496" s="176"/>
      <c r="CO496" s="176"/>
      <c r="CP496" s="306">
        <f t="shared" si="559"/>
        <v>0</v>
      </c>
      <c r="CQ496" s="176"/>
      <c r="CR496" s="176"/>
      <c r="CS496" s="176"/>
      <c r="CT496" s="176"/>
      <c r="CU496" s="176"/>
      <c r="CV496" s="176"/>
      <c r="CW496" s="176"/>
      <c r="CX496" s="176"/>
      <c r="CY496" s="176"/>
      <c r="CZ496" s="86"/>
      <c r="DA496" s="86"/>
      <c r="DB496" s="188">
        <f t="shared" si="474"/>
        <v>0</v>
      </c>
      <c r="DC496" s="38">
        <f t="shared" si="475"/>
        <v>0</v>
      </c>
      <c r="DD496" s="86"/>
      <c r="DE496" s="86"/>
      <c r="DF496" s="86"/>
      <c r="DG496" s="188">
        <f t="shared" si="476"/>
        <v>0</v>
      </c>
      <c r="DH496" s="38">
        <f t="shared" si="477"/>
        <v>0</v>
      </c>
      <c r="DI496" s="86"/>
      <c r="DJ496" s="86"/>
      <c r="DK496" s="86"/>
      <c r="DL496" s="86"/>
      <c r="DM496" s="86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6"/>
      <c r="EI496" s="89"/>
      <c r="EJ496" s="89"/>
      <c r="EK496" s="89"/>
      <c r="EL496" s="89"/>
      <c r="EM496" s="89"/>
      <c r="EN496" s="89"/>
      <c r="EO496" s="89"/>
      <c r="EP496" s="89"/>
      <c r="EQ496" s="89"/>
      <c r="ER496" s="89"/>
      <c r="ES496" s="89"/>
      <c r="ET496" s="89"/>
      <c r="EU496" s="89"/>
      <c r="EV496" s="89"/>
      <c r="EW496" s="89"/>
      <c r="EX496" s="89"/>
      <c r="EY496" s="89"/>
      <c r="EZ496" s="89"/>
      <c r="FA496" s="89"/>
      <c r="FB496" s="89"/>
    </row>
    <row r="497" spans="2:158" s="69" customFormat="1" ht="12">
      <c r="B497" s="76"/>
      <c r="C497" s="77" t="s">
        <v>385</v>
      </c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2"/>
      <c r="P497" s="71"/>
      <c r="Q497" s="71"/>
      <c r="R497" s="71"/>
      <c r="S497" s="71"/>
      <c r="T497" s="71"/>
      <c r="U497" s="71"/>
      <c r="V497" s="71"/>
      <c r="W497" s="71"/>
      <c r="X497" s="71"/>
      <c r="Y497" s="73">
        <v>3</v>
      </c>
      <c r="Z497" s="73"/>
      <c r="AA497" s="73"/>
      <c r="AB497" s="73"/>
      <c r="AC497" s="73"/>
      <c r="AD497" s="73"/>
      <c r="AE497" s="73"/>
      <c r="AF497" s="447">
        <f t="shared" si="569"/>
        <v>5</v>
      </c>
      <c r="AG497" s="168"/>
      <c r="AH497" s="168"/>
      <c r="AI497" s="168"/>
      <c r="AJ497" s="168"/>
      <c r="AK497" s="168"/>
      <c r="AL497" s="168"/>
      <c r="AM497" s="168"/>
      <c r="AN497" s="168"/>
      <c r="AO497" s="168"/>
      <c r="AP497" s="168"/>
      <c r="AQ497" s="168"/>
      <c r="AR497" s="168"/>
      <c r="AS497" s="447">
        <f t="shared" si="541"/>
        <v>0</v>
      </c>
      <c r="AT497" s="462"/>
      <c r="AU497" s="450"/>
      <c r="AV497" s="168"/>
      <c r="AW497" s="168"/>
      <c r="AX497" s="168"/>
      <c r="AY497" s="462"/>
      <c r="AZ497" s="168"/>
      <c r="BA497" s="462"/>
      <c r="BB497" s="447"/>
      <c r="BC497" s="168"/>
      <c r="BD497" s="168"/>
      <c r="BE497" s="168"/>
      <c r="BF497" s="168"/>
      <c r="BG497" s="462"/>
      <c r="BH497" s="462"/>
      <c r="BI497" s="462"/>
      <c r="BJ497" s="462"/>
      <c r="BK497" s="462"/>
      <c r="BL497" s="450">
        <f>SUM(BM497:BP497)</f>
        <v>5</v>
      </c>
      <c r="BM497" s="168"/>
      <c r="BN497" s="168"/>
      <c r="BO497" s="168"/>
      <c r="BP497" s="168">
        <v>5</v>
      </c>
      <c r="BQ497" s="462">
        <f t="shared" si="540"/>
        <v>5</v>
      </c>
      <c r="BR497" s="168"/>
      <c r="BS497" s="168"/>
      <c r="BT497" s="168"/>
      <c r="BU497" s="168"/>
      <c r="BV497" s="168"/>
      <c r="BW497" s="168"/>
      <c r="BX497" s="168"/>
      <c r="BY497" s="168"/>
      <c r="BZ497" s="168"/>
      <c r="CA497" s="168"/>
      <c r="CB497" s="168"/>
      <c r="CC497" s="168"/>
      <c r="CD497" s="168"/>
      <c r="CE497" s="168"/>
      <c r="CF497" s="168"/>
      <c r="CG497" s="168"/>
      <c r="CH497" s="168"/>
      <c r="CI497" s="168"/>
      <c r="CJ497" s="168"/>
      <c r="CK497" s="168"/>
      <c r="CL497" s="168"/>
      <c r="CM497" s="168"/>
      <c r="CN497" s="168"/>
      <c r="CO497" s="168"/>
      <c r="CP497" s="571">
        <f t="shared" si="559"/>
        <v>0</v>
      </c>
      <c r="CQ497" s="168"/>
      <c r="CR497" s="168"/>
      <c r="CS497" s="168"/>
      <c r="CT497" s="168"/>
      <c r="CU497" s="168"/>
      <c r="CV497" s="168"/>
      <c r="CW497" s="168"/>
      <c r="CX497" s="168"/>
      <c r="CY497" s="168"/>
      <c r="CZ497" s="71"/>
      <c r="DA497" s="71"/>
      <c r="DB497" s="190">
        <f t="shared" si="474"/>
        <v>0</v>
      </c>
      <c r="DC497" s="71">
        <f t="shared" si="475"/>
        <v>0</v>
      </c>
      <c r="DD497" s="71"/>
      <c r="DE497" s="71"/>
      <c r="DF497" s="71"/>
      <c r="DG497" s="190">
        <f t="shared" si="476"/>
        <v>0</v>
      </c>
      <c r="DH497" s="71">
        <f t="shared" si="477"/>
        <v>0</v>
      </c>
      <c r="DI497" s="71"/>
      <c r="DJ497" s="71"/>
      <c r="DK497" s="71"/>
      <c r="DL497" s="71"/>
      <c r="DM497" s="71"/>
      <c r="DN497" s="71"/>
      <c r="DO497" s="71"/>
      <c r="DP497" s="71"/>
      <c r="DQ497" s="71"/>
      <c r="DR497" s="71"/>
      <c r="DS497" s="71"/>
      <c r="DT497" s="71"/>
      <c r="DU497" s="71"/>
      <c r="DV497" s="71"/>
      <c r="DW497" s="71"/>
      <c r="DX497" s="71"/>
      <c r="DY497" s="71"/>
      <c r="DZ497" s="71"/>
      <c r="EA497" s="71"/>
      <c r="EB497" s="71"/>
      <c r="EC497" s="71"/>
      <c r="ED497" s="71"/>
      <c r="EE497" s="71"/>
      <c r="EF497" s="71"/>
      <c r="EG497" s="71"/>
      <c r="EH497" s="71"/>
      <c r="EI497" s="74"/>
      <c r="EJ497" s="74"/>
      <c r="EK497" s="74"/>
      <c r="EL497" s="74"/>
      <c r="EM497" s="74"/>
      <c r="EN497" s="74"/>
      <c r="EO497" s="74"/>
      <c r="EP497" s="74"/>
      <c r="EQ497" s="74"/>
      <c r="ER497" s="74"/>
      <c r="ES497" s="74"/>
      <c r="ET497" s="74"/>
      <c r="EU497" s="74"/>
      <c r="EV497" s="74"/>
      <c r="EW497" s="74"/>
      <c r="EX497" s="74"/>
      <c r="EY497" s="74"/>
      <c r="EZ497" s="74"/>
      <c r="FA497" s="74"/>
      <c r="FB497" s="74"/>
    </row>
    <row r="498" spans="2:158" s="69" customFormat="1" ht="12">
      <c r="B498" s="76"/>
      <c r="C498" s="77" t="s">
        <v>386</v>
      </c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2"/>
      <c r="P498" s="71"/>
      <c r="Q498" s="71"/>
      <c r="R498" s="71"/>
      <c r="S498" s="71"/>
      <c r="T498" s="71"/>
      <c r="U498" s="71"/>
      <c r="V498" s="71"/>
      <c r="W498" s="71"/>
      <c r="X498" s="71"/>
      <c r="Y498" s="73"/>
      <c r="Z498" s="73"/>
      <c r="AA498" s="73"/>
      <c r="AB498" s="73"/>
      <c r="AC498" s="73"/>
      <c r="AD498" s="73"/>
      <c r="AE498" s="73"/>
      <c r="AF498" s="447">
        <f t="shared" si="569"/>
        <v>0</v>
      </c>
      <c r="AG498" s="168"/>
      <c r="AH498" s="168"/>
      <c r="AI498" s="168"/>
      <c r="AJ498" s="168"/>
      <c r="AK498" s="168"/>
      <c r="AL498" s="168"/>
      <c r="AM498" s="168"/>
      <c r="AN498" s="168"/>
      <c r="AO498" s="168"/>
      <c r="AP498" s="168"/>
      <c r="AQ498" s="168"/>
      <c r="AR498" s="168"/>
      <c r="AS498" s="447">
        <f t="shared" si="541"/>
        <v>0</v>
      </c>
      <c r="AT498" s="462"/>
      <c r="AU498" s="450"/>
      <c r="AV498" s="168"/>
      <c r="AW498" s="168"/>
      <c r="AX498" s="168"/>
      <c r="AY498" s="462"/>
      <c r="AZ498" s="168"/>
      <c r="BA498" s="462"/>
      <c r="BB498" s="447"/>
      <c r="BC498" s="168"/>
      <c r="BD498" s="168"/>
      <c r="BE498" s="168"/>
      <c r="BF498" s="168"/>
      <c r="BG498" s="462"/>
      <c r="BH498" s="462"/>
      <c r="BI498" s="462"/>
      <c r="BJ498" s="462"/>
      <c r="BK498" s="462"/>
      <c r="BL498" s="450"/>
      <c r="BM498" s="168"/>
      <c r="BN498" s="168"/>
      <c r="BO498" s="168"/>
      <c r="BP498" s="168"/>
      <c r="BQ498" s="462">
        <f t="shared" si="540"/>
        <v>0</v>
      </c>
      <c r="BR498" s="168"/>
      <c r="BS498" s="168"/>
      <c r="BT498" s="168"/>
      <c r="BU498" s="168"/>
      <c r="BV498" s="168"/>
      <c r="BW498" s="168"/>
      <c r="BX498" s="168"/>
      <c r="BY498" s="168"/>
      <c r="BZ498" s="168"/>
      <c r="CA498" s="168"/>
      <c r="CB498" s="168"/>
      <c r="CC498" s="168"/>
      <c r="CD498" s="168"/>
      <c r="CE498" s="168"/>
      <c r="CF498" s="168"/>
      <c r="CG498" s="168"/>
      <c r="CH498" s="168"/>
      <c r="CI498" s="168"/>
      <c r="CJ498" s="168"/>
      <c r="CK498" s="168"/>
      <c r="CL498" s="168"/>
      <c r="CM498" s="168"/>
      <c r="CN498" s="168"/>
      <c r="CO498" s="168"/>
      <c r="CP498" s="571">
        <f t="shared" si="559"/>
        <v>0</v>
      </c>
      <c r="CQ498" s="168"/>
      <c r="CR498" s="168"/>
      <c r="CS498" s="168"/>
      <c r="CT498" s="168"/>
      <c r="CU498" s="168"/>
      <c r="CV498" s="168"/>
      <c r="CW498" s="168"/>
      <c r="CX498" s="168"/>
      <c r="CY498" s="168"/>
      <c r="CZ498" s="71"/>
      <c r="DA498" s="71"/>
      <c r="DB498" s="190">
        <f t="shared" si="474"/>
        <v>0</v>
      </c>
      <c r="DC498" s="71">
        <f t="shared" si="475"/>
        <v>0</v>
      </c>
      <c r="DD498" s="71"/>
      <c r="DE498" s="71"/>
      <c r="DF498" s="71"/>
      <c r="DG498" s="190">
        <f t="shared" si="476"/>
        <v>0</v>
      </c>
      <c r="DH498" s="71">
        <f t="shared" si="477"/>
        <v>0</v>
      </c>
      <c r="DI498" s="71"/>
      <c r="DJ498" s="71"/>
      <c r="DK498" s="71"/>
      <c r="DL498" s="71"/>
      <c r="DM498" s="71"/>
      <c r="DN498" s="71"/>
      <c r="DO498" s="71"/>
      <c r="DP498" s="71"/>
      <c r="DQ498" s="71"/>
      <c r="DR498" s="71"/>
      <c r="DS498" s="71"/>
      <c r="DT498" s="71"/>
      <c r="DU498" s="71"/>
      <c r="DV498" s="71"/>
      <c r="DW498" s="71"/>
      <c r="DX498" s="71"/>
      <c r="DY498" s="71"/>
      <c r="DZ498" s="71"/>
      <c r="EA498" s="71"/>
      <c r="EB498" s="71"/>
      <c r="EC498" s="71"/>
      <c r="ED498" s="71"/>
      <c r="EE498" s="71"/>
      <c r="EF498" s="71"/>
      <c r="EG498" s="71"/>
      <c r="EH498" s="71"/>
      <c r="EI498" s="74"/>
      <c r="EJ498" s="74"/>
      <c r="EK498" s="74"/>
      <c r="EL498" s="74"/>
      <c r="EM498" s="74"/>
      <c r="EN498" s="74"/>
      <c r="EO498" s="74"/>
      <c r="EP498" s="74"/>
      <c r="EQ498" s="74"/>
      <c r="ER498" s="74"/>
      <c r="ES498" s="74"/>
      <c r="ET498" s="74"/>
      <c r="EU498" s="74"/>
      <c r="EV498" s="74"/>
      <c r="EW498" s="74"/>
      <c r="EX498" s="74"/>
      <c r="EY498" s="74"/>
      <c r="EZ498" s="74"/>
      <c r="FA498" s="74"/>
      <c r="FB498" s="74"/>
    </row>
    <row r="499" spans="2:158" s="69" customFormat="1" ht="12">
      <c r="B499" s="76"/>
      <c r="C499" s="77" t="s">
        <v>387</v>
      </c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2"/>
      <c r="P499" s="71"/>
      <c r="Q499" s="71"/>
      <c r="R499" s="71"/>
      <c r="S499" s="71"/>
      <c r="T499" s="71"/>
      <c r="U499" s="71"/>
      <c r="V499" s="71"/>
      <c r="W499" s="71"/>
      <c r="X499" s="71"/>
      <c r="Y499" s="73"/>
      <c r="Z499" s="73"/>
      <c r="AA499" s="73"/>
      <c r="AB499" s="73"/>
      <c r="AC499" s="73"/>
      <c r="AD499" s="73"/>
      <c r="AE499" s="73"/>
      <c r="AF499" s="447">
        <f t="shared" si="569"/>
        <v>1</v>
      </c>
      <c r="AG499" s="168"/>
      <c r="AH499" s="168"/>
      <c r="AI499" s="168"/>
      <c r="AJ499" s="168"/>
      <c r="AK499" s="168"/>
      <c r="AL499" s="168"/>
      <c r="AM499" s="168"/>
      <c r="AN499" s="168"/>
      <c r="AO499" s="168"/>
      <c r="AP499" s="168"/>
      <c r="AQ499" s="168"/>
      <c r="AR499" s="168"/>
      <c r="AS499" s="447">
        <f t="shared" si="541"/>
        <v>0</v>
      </c>
      <c r="AT499" s="462"/>
      <c r="AU499" s="450"/>
      <c r="AV499" s="168"/>
      <c r="AW499" s="168"/>
      <c r="AX499" s="168"/>
      <c r="AY499" s="462"/>
      <c r="AZ499" s="168"/>
      <c r="BA499" s="462"/>
      <c r="BB499" s="447"/>
      <c r="BC499" s="168"/>
      <c r="BD499" s="168"/>
      <c r="BE499" s="168"/>
      <c r="BF499" s="168"/>
      <c r="BG499" s="462"/>
      <c r="BH499" s="462"/>
      <c r="BI499" s="462"/>
      <c r="BJ499" s="462">
        <v>1</v>
      </c>
      <c r="BK499" s="462"/>
      <c r="BL499" s="450"/>
      <c r="BM499" s="168"/>
      <c r="BN499" s="168"/>
      <c r="BO499" s="168"/>
      <c r="BP499" s="168"/>
      <c r="BQ499" s="462">
        <f t="shared" si="540"/>
        <v>1</v>
      </c>
      <c r="BR499" s="168"/>
      <c r="BS499" s="168"/>
      <c r="BT499" s="168"/>
      <c r="BU499" s="168"/>
      <c r="BV499" s="168"/>
      <c r="BW499" s="168"/>
      <c r="BX499" s="168"/>
      <c r="BY499" s="168"/>
      <c r="BZ499" s="168"/>
      <c r="CA499" s="168"/>
      <c r="CB499" s="168"/>
      <c r="CC499" s="168"/>
      <c r="CD499" s="168"/>
      <c r="CE499" s="168"/>
      <c r="CF499" s="168"/>
      <c r="CG499" s="168"/>
      <c r="CH499" s="168"/>
      <c r="CI499" s="168"/>
      <c r="CJ499" s="168"/>
      <c r="CK499" s="168"/>
      <c r="CL499" s="168"/>
      <c r="CM499" s="168"/>
      <c r="CN499" s="168"/>
      <c r="CO499" s="168"/>
      <c r="CP499" s="571">
        <f t="shared" si="559"/>
        <v>0</v>
      </c>
      <c r="CQ499" s="168"/>
      <c r="CR499" s="168"/>
      <c r="CS499" s="168"/>
      <c r="CT499" s="168"/>
      <c r="CU499" s="168"/>
      <c r="CV499" s="168"/>
      <c r="CW499" s="168"/>
      <c r="CX499" s="168"/>
      <c r="CY499" s="168"/>
      <c r="CZ499" s="71"/>
      <c r="DA499" s="71"/>
      <c r="DB499" s="190">
        <f t="shared" si="474"/>
        <v>0</v>
      </c>
      <c r="DC499" s="71">
        <f t="shared" si="475"/>
        <v>0</v>
      </c>
      <c r="DD499" s="71"/>
      <c r="DE499" s="71"/>
      <c r="DF499" s="71"/>
      <c r="DG499" s="190">
        <f t="shared" si="476"/>
        <v>0</v>
      </c>
      <c r="DH499" s="71">
        <f t="shared" si="477"/>
        <v>0</v>
      </c>
      <c r="DI499" s="71"/>
      <c r="DJ499" s="71"/>
      <c r="DK499" s="71"/>
      <c r="DL499" s="71"/>
      <c r="DM499" s="71"/>
      <c r="DN499" s="71"/>
      <c r="DO499" s="71"/>
      <c r="DP499" s="71"/>
      <c r="DQ499" s="71"/>
      <c r="DR499" s="71"/>
      <c r="DS499" s="71"/>
      <c r="DT499" s="71"/>
      <c r="DU499" s="71"/>
      <c r="DV499" s="71"/>
      <c r="DW499" s="71"/>
      <c r="DX499" s="71"/>
      <c r="DY499" s="71"/>
      <c r="DZ499" s="71"/>
      <c r="EA499" s="71"/>
      <c r="EB499" s="71"/>
      <c r="EC499" s="71"/>
      <c r="ED499" s="71"/>
      <c r="EE499" s="71"/>
      <c r="EF499" s="71"/>
      <c r="EG499" s="71"/>
      <c r="EH499" s="71"/>
      <c r="EI499" s="74"/>
      <c r="EJ499" s="74"/>
      <c r="EK499" s="74"/>
      <c r="EL499" s="74"/>
      <c r="EM499" s="74"/>
      <c r="EN499" s="74"/>
      <c r="EO499" s="74"/>
      <c r="EP499" s="74"/>
      <c r="EQ499" s="74"/>
      <c r="ER499" s="74"/>
      <c r="ES499" s="74"/>
      <c r="ET499" s="74"/>
      <c r="EU499" s="74"/>
      <c r="EV499" s="74"/>
      <c r="EW499" s="74"/>
      <c r="EX499" s="74"/>
      <c r="EY499" s="74"/>
      <c r="EZ499" s="74"/>
      <c r="FA499" s="74"/>
      <c r="FB499" s="74"/>
    </row>
    <row r="500" spans="2:158" s="69" customFormat="1" ht="12">
      <c r="B500" s="76"/>
      <c r="C500" s="77" t="s">
        <v>388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2"/>
      <c r="P500" s="71"/>
      <c r="Q500" s="71"/>
      <c r="R500" s="71"/>
      <c r="S500" s="71"/>
      <c r="T500" s="71"/>
      <c r="U500" s="71"/>
      <c r="V500" s="71"/>
      <c r="W500" s="71"/>
      <c r="X500" s="71"/>
      <c r="Y500" s="73"/>
      <c r="Z500" s="73"/>
      <c r="AA500" s="73"/>
      <c r="AB500" s="73"/>
      <c r="AC500" s="73"/>
      <c r="AD500" s="73"/>
      <c r="AE500" s="73"/>
      <c r="AF500" s="447">
        <f t="shared" si="569"/>
        <v>0</v>
      </c>
      <c r="AG500" s="168"/>
      <c r="AH500" s="168"/>
      <c r="AI500" s="168"/>
      <c r="AJ500" s="168"/>
      <c r="AK500" s="168"/>
      <c r="AL500" s="168"/>
      <c r="AM500" s="168"/>
      <c r="AN500" s="168"/>
      <c r="AO500" s="168"/>
      <c r="AP500" s="168"/>
      <c r="AQ500" s="168"/>
      <c r="AR500" s="168"/>
      <c r="AS500" s="447">
        <f t="shared" si="541"/>
        <v>0</v>
      </c>
      <c r="AT500" s="462"/>
      <c r="AU500" s="450"/>
      <c r="AV500" s="168"/>
      <c r="AW500" s="168"/>
      <c r="AX500" s="168"/>
      <c r="AY500" s="462"/>
      <c r="AZ500" s="168"/>
      <c r="BA500" s="462"/>
      <c r="BB500" s="447"/>
      <c r="BC500" s="168"/>
      <c r="BD500" s="168"/>
      <c r="BE500" s="168"/>
      <c r="BF500" s="168"/>
      <c r="BG500" s="462"/>
      <c r="BH500" s="462"/>
      <c r="BI500" s="462"/>
      <c r="BJ500" s="462"/>
      <c r="BK500" s="462"/>
      <c r="BL500" s="450"/>
      <c r="BM500" s="168"/>
      <c r="BN500" s="168"/>
      <c r="BO500" s="168"/>
      <c r="BP500" s="168"/>
      <c r="BQ500" s="462">
        <f t="shared" si="540"/>
        <v>0</v>
      </c>
      <c r="BR500" s="168"/>
      <c r="BS500" s="168"/>
      <c r="BT500" s="168"/>
      <c r="BU500" s="168"/>
      <c r="BV500" s="168"/>
      <c r="BW500" s="168"/>
      <c r="BX500" s="168"/>
      <c r="BY500" s="168"/>
      <c r="BZ500" s="168"/>
      <c r="CA500" s="168"/>
      <c r="CB500" s="168"/>
      <c r="CC500" s="168"/>
      <c r="CD500" s="168"/>
      <c r="CE500" s="168"/>
      <c r="CF500" s="168"/>
      <c r="CG500" s="168"/>
      <c r="CH500" s="168"/>
      <c r="CI500" s="168"/>
      <c r="CJ500" s="168"/>
      <c r="CK500" s="168"/>
      <c r="CL500" s="168"/>
      <c r="CM500" s="168"/>
      <c r="CN500" s="168"/>
      <c r="CO500" s="168"/>
      <c r="CP500" s="571">
        <f t="shared" si="559"/>
        <v>0</v>
      </c>
      <c r="CQ500" s="168"/>
      <c r="CR500" s="168"/>
      <c r="CS500" s="168"/>
      <c r="CT500" s="168"/>
      <c r="CU500" s="168"/>
      <c r="CV500" s="168"/>
      <c r="CW500" s="168"/>
      <c r="CX500" s="168"/>
      <c r="CY500" s="168"/>
      <c r="CZ500" s="71"/>
      <c r="DA500" s="71"/>
      <c r="DB500" s="190">
        <f t="shared" si="474"/>
        <v>0</v>
      </c>
      <c r="DC500" s="71">
        <f t="shared" si="475"/>
        <v>0</v>
      </c>
      <c r="DD500" s="71"/>
      <c r="DE500" s="71"/>
      <c r="DF500" s="71"/>
      <c r="DG500" s="190">
        <f t="shared" si="476"/>
        <v>0</v>
      </c>
      <c r="DH500" s="71">
        <f t="shared" si="477"/>
        <v>0</v>
      </c>
      <c r="DI500" s="71"/>
      <c r="DJ500" s="71"/>
      <c r="DK500" s="71"/>
      <c r="DL500" s="71"/>
      <c r="DM500" s="71"/>
      <c r="DN500" s="71"/>
      <c r="DO500" s="71"/>
      <c r="DP500" s="71"/>
      <c r="DQ500" s="71"/>
      <c r="DR500" s="71"/>
      <c r="DS500" s="71"/>
      <c r="DT500" s="71"/>
      <c r="DU500" s="71"/>
      <c r="DV500" s="71"/>
      <c r="DW500" s="71"/>
      <c r="DX500" s="71"/>
      <c r="DY500" s="71"/>
      <c r="DZ500" s="71"/>
      <c r="EA500" s="71"/>
      <c r="EB500" s="71"/>
      <c r="EC500" s="71"/>
      <c r="ED500" s="71"/>
      <c r="EE500" s="71"/>
      <c r="EF500" s="71"/>
      <c r="EG500" s="71"/>
      <c r="EH500" s="71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</row>
    <row r="501" spans="2:158" s="69" customFormat="1" ht="12">
      <c r="B501" s="76"/>
      <c r="C501" s="77" t="s">
        <v>389</v>
      </c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2"/>
      <c r="P501" s="71"/>
      <c r="Q501" s="71"/>
      <c r="R501" s="71"/>
      <c r="S501" s="71"/>
      <c r="T501" s="71"/>
      <c r="U501" s="71"/>
      <c r="V501" s="71"/>
      <c r="W501" s="71"/>
      <c r="X501" s="71"/>
      <c r="Y501" s="73"/>
      <c r="Z501" s="73"/>
      <c r="AA501" s="73"/>
      <c r="AB501" s="73"/>
      <c r="AC501" s="73"/>
      <c r="AD501" s="73"/>
      <c r="AE501" s="73"/>
      <c r="AF501" s="447">
        <f t="shared" si="569"/>
        <v>0</v>
      </c>
      <c r="AG501" s="168"/>
      <c r="AH501" s="168"/>
      <c r="AI501" s="168"/>
      <c r="AJ501" s="168"/>
      <c r="AK501" s="168"/>
      <c r="AL501" s="168"/>
      <c r="AM501" s="168"/>
      <c r="AN501" s="168"/>
      <c r="AO501" s="168"/>
      <c r="AP501" s="168"/>
      <c r="AQ501" s="168"/>
      <c r="AR501" s="168"/>
      <c r="AS501" s="447">
        <f t="shared" si="541"/>
        <v>0</v>
      </c>
      <c r="AT501" s="462"/>
      <c r="AU501" s="450"/>
      <c r="AV501" s="168"/>
      <c r="AW501" s="168"/>
      <c r="AX501" s="168"/>
      <c r="AY501" s="462"/>
      <c r="AZ501" s="168"/>
      <c r="BA501" s="462"/>
      <c r="BB501" s="447"/>
      <c r="BC501" s="168"/>
      <c r="BD501" s="168"/>
      <c r="BE501" s="168"/>
      <c r="BF501" s="168"/>
      <c r="BG501" s="462"/>
      <c r="BH501" s="462"/>
      <c r="BI501" s="462"/>
      <c r="BJ501" s="462"/>
      <c r="BK501" s="462"/>
      <c r="BL501" s="450"/>
      <c r="BM501" s="168"/>
      <c r="BN501" s="168"/>
      <c r="BO501" s="168"/>
      <c r="BP501" s="168"/>
      <c r="BQ501" s="462">
        <f t="shared" si="540"/>
        <v>0</v>
      </c>
      <c r="BR501" s="168"/>
      <c r="BS501" s="168"/>
      <c r="BT501" s="168"/>
      <c r="BU501" s="168"/>
      <c r="BV501" s="168"/>
      <c r="BW501" s="168"/>
      <c r="BX501" s="168"/>
      <c r="BY501" s="168"/>
      <c r="BZ501" s="168"/>
      <c r="CA501" s="168"/>
      <c r="CB501" s="168"/>
      <c r="CC501" s="168"/>
      <c r="CD501" s="168"/>
      <c r="CE501" s="168"/>
      <c r="CF501" s="168"/>
      <c r="CG501" s="168"/>
      <c r="CH501" s="168"/>
      <c r="CI501" s="168"/>
      <c r="CJ501" s="168"/>
      <c r="CK501" s="168"/>
      <c r="CL501" s="168"/>
      <c r="CM501" s="168"/>
      <c r="CN501" s="168"/>
      <c r="CO501" s="168"/>
      <c r="CP501" s="571">
        <f t="shared" si="559"/>
        <v>0</v>
      </c>
      <c r="CQ501" s="168"/>
      <c r="CR501" s="168"/>
      <c r="CS501" s="168"/>
      <c r="CT501" s="168"/>
      <c r="CU501" s="168"/>
      <c r="CV501" s="168"/>
      <c r="CW501" s="168"/>
      <c r="CX501" s="168"/>
      <c r="CY501" s="168"/>
      <c r="CZ501" s="71"/>
      <c r="DA501" s="71"/>
      <c r="DB501" s="190">
        <f t="shared" si="474"/>
        <v>0</v>
      </c>
      <c r="DC501" s="71">
        <f t="shared" si="475"/>
        <v>0</v>
      </c>
      <c r="DD501" s="71"/>
      <c r="DE501" s="71"/>
      <c r="DF501" s="71"/>
      <c r="DG501" s="190">
        <f t="shared" si="476"/>
        <v>0</v>
      </c>
      <c r="DH501" s="71">
        <f t="shared" si="477"/>
        <v>0</v>
      </c>
      <c r="DI501" s="71"/>
      <c r="DJ501" s="71"/>
      <c r="DK501" s="71"/>
      <c r="DL501" s="71"/>
      <c r="DM501" s="71"/>
      <c r="DN501" s="71"/>
      <c r="DO501" s="71"/>
      <c r="DP501" s="71"/>
      <c r="DQ501" s="71"/>
      <c r="DR501" s="71"/>
      <c r="DS501" s="71"/>
      <c r="DT501" s="71"/>
      <c r="DU501" s="71"/>
      <c r="DV501" s="71"/>
      <c r="DW501" s="71"/>
      <c r="DX501" s="71"/>
      <c r="DY501" s="71"/>
      <c r="DZ501" s="71"/>
      <c r="EA501" s="71"/>
      <c r="EB501" s="71"/>
      <c r="EC501" s="71"/>
      <c r="ED501" s="71"/>
      <c r="EE501" s="71"/>
      <c r="EF501" s="71"/>
      <c r="EG501" s="71"/>
      <c r="EH501" s="71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</row>
    <row r="502" spans="2:158" s="69" customFormat="1" ht="12">
      <c r="B502" s="76"/>
      <c r="C502" s="77" t="s">
        <v>390</v>
      </c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2"/>
      <c r="P502" s="71"/>
      <c r="Q502" s="71"/>
      <c r="R502" s="71"/>
      <c r="S502" s="71"/>
      <c r="T502" s="71"/>
      <c r="U502" s="71"/>
      <c r="V502" s="71"/>
      <c r="W502" s="71"/>
      <c r="X502" s="71"/>
      <c r="Y502" s="73"/>
      <c r="Z502" s="73"/>
      <c r="AA502" s="73"/>
      <c r="AB502" s="73"/>
      <c r="AC502" s="73"/>
      <c r="AD502" s="73"/>
      <c r="AE502" s="73"/>
      <c r="AF502" s="447">
        <f t="shared" si="569"/>
        <v>0</v>
      </c>
      <c r="AG502" s="168"/>
      <c r="AH502" s="168"/>
      <c r="AI502" s="168"/>
      <c r="AJ502" s="168"/>
      <c r="AK502" s="168"/>
      <c r="AL502" s="168"/>
      <c r="AM502" s="168"/>
      <c r="AN502" s="168"/>
      <c r="AO502" s="168"/>
      <c r="AP502" s="168"/>
      <c r="AQ502" s="168"/>
      <c r="AR502" s="168"/>
      <c r="AS502" s="447">
        <f t="shared" si="541"/>
        <v>0</v>
      </c>
      <c r="AT502" s="462"/>
      <c r="AU502" s="450"/>
      <c r="AV502" s="168"/>
      <c r="AW502" s="168"/>
      <c r="AX502" s="168"/>
      <c r="AY502" s="462"/>
      <c r="AZ502" s="168"/>
      <c r="BA502" s="462"/>
      <c r="BB502" s="447"/>
      <c r="BC502" s="168"/>
      <c r="BD502" s="168"/>
      <c r="BE502" s="168"/>
      <c r="BF502" s="168"/>
      <c r="BG502" s="462"/>
      <c r="BH502" s="462"/>
      <c r="BI502" s="462"/>
      <c r="BJ502" s="462"/>
      <c r="BK502" s="462"/>
      <c r="BL502" s="450"/>
      <c r="BM502" s="168"/>
      <c r="BN502" s="168"/>
      <c r="BO502" s="168"/>
      <c r="BP502" s="168"/>
      <c r="BQ502" s="462">
        <f t="shared" si="540"/>
        <v>0</v>
      </c>
      <c r="BR502" s="168"/>
      <c r="BS502" s="168"/>
      <c r="BT502" s="168"/>
      <c r="BU502" s="168"/>
      <c r="BV502" s="168"/>
      <c r="BW502" s="168"/>
      <c r="BX502" s="168"/>
      <c r="BY502" s="168"/>
      <c r="BZ502" s="168"/>
      <c r="CA502" s="168"/>
      <c r="CB502" s="168"/>
      <c r="CC502" s="168"/>
      <c r="CD502" s="168"/>
      <c r="CE502" s="168"/>
      <c r="CF502" s="168"/>
      <c r="CG502" s="168"/>
      <c r="CH502" s="168"/>
      <c r="CI502" s="168"/>
      <c r="CJ502" s="168"/>
      <c r="CK502" s="168"/>
      <c r="CL502" s="168"/>
      <c r="CM502" s="168"/>
      <c r="CN502" s="168"/>
      <c r="CO502" s="168"/>
      <c r="CP502" s="571">
        <f t="shared" si="559"/>
        <v>0</v>
      </c>
      <c r="CQ502" s="168"/>
      <c r="CR502" s="168"/>
      <c r="CS502" s="168"/>
      <c r="CT502" s="168"/>
      <c r="CU502" s="168"/>
      <c r="CV502" s="168"/>
      <c r="CW502" s="168"/>
      <c r="CX502" s="168"/>
      <c r="CY502" s="168"/>
      <c r="CZ502" s="71"/>
      <c r="DA502" s="71"/>
      <c r="DB502" s="190">
        <f t="shared" si="474"/>
        <v>0</v>
      </c>
      <c r="DC502" s="71">
        <f t="shared" si="475"/>
        <v>0</v>
      </c>
      <c r="DD502" s="71"/>
      <c r="DE502" s="71"/>
      <c r="DF502" s="71"/>
      <c r="DG502" s="190">
        <f t="shared" si="476"/>
        <v>0</v>
      </c>
      <c r="DH502" s="71">
        <f t="shared" si="477"/>
        <v>0</v>
      </c>
      <c r="DI502" s="71"/>
      <c r="DJ502" s="71"/>
      <c r="DK502" s="71"/>
      <c r="DL502" s="71"/>
      <c r="DM502" s="71"/>
      <c r="DN502" s="71"/>
      <c r="DO502" s="71"/>
      <c r="DP502" s="71"/>
      <c r="DQ502" s="71"/>
      <c r="DR502" s="71"/>
      <c r="DS502" s="71"/>
      <c r="DT502" s="71"/>
      <c r="DU502" s="71"/>
      <c r="DV502" s="71"/>
      <c r="DW502" s="71"/>
      <c r="DX502" s="71"/>
      <c r="DY502" s="71"/>
      <c r="DZ502" s="71"/>
      <c r="EA502" s="71"/>
      <c r="EB502" s="71"/>
      <c r="EC502" s="71"/>
      <c r="ED502" s="71"/>
      <c r="EE502" s="71"/>
      <c r="EF502" s="71"/>
      <c r="EG502" s="71"/>
      <c r="EH502" s="71"/>
      <c r="EI502" s="74"/>
      <c r="EJ502" s="74"/>
      <c r="EK502" s="74"/>
      <c r="EL502" s="74"/>
      <c r="EM502" s="74"/>
      <c r="EN502" s="74"/>
      <c r="EO502" s="74"/>
      <c r="EP502" s="74"/>
      <c r="EQ502" s="74"/>
      <c r="ER502" s="74"/>
      <c r="ES502" s="74"/>
      <c r="ET502" s="74"/>
      <c r="EU502" s="74"/>
      <c r="EV502" s="74"/>
      <c r="EW502" s="74"/>
      <c r="EX502" s="74"/>
      <c r="EY502" s="74"/>
      <c r="EZ502" s="74"/>
      <c r="FA502" s="74"/>
      <c r="FB502" s="74"/>
    </row>
    <row r="503" spans="2:158" s="69" customFormat="1" ht="12">
      <c r="B503" s="76"/>
      <c r="C503" s="77" t="s">
        <v>391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2"/>
      <c r="P503" s="71"/>
      <c r="Q503" s="71"/>
      <c r="R503" s="71"/>
      <c r="S503" s="71"/>
      <c r="T503" s="71"/>
      <c r="U503" s="71"/>
      <c r="V503" s="71"/>
      <c r="W503" s="71"/>
      <c r="X503" s="71"/>
      <c r="Y503" s="73"/>
      <c r="Z503" s="73"/>
      <c r="AA503" s="73"/>
      <c r="AB503" s="73"/>
      <c r="AC503" s="73"/>
      <c r="AD503" s="73"/>
      <c r="AE503" s="73"/>
      <c r="AF503" s="447">
        <f t="shared" si="569"/>
        <v>0</v>
      </c>
      <c r="AG503" s="168"/>
      <c r="AH503" s="168"/>
      <c r="AI503" s="168"/>
      <c r="AJ503" s="168"/>
      <c r="AK503" s="168"/>
      <c r="AL503" s="168"/>
      <c r="AM503" s="168"/>
      <c r="AN503" s="168"/>
      <c r="AO503" s="168"/>
      <c r="AP503" s="168"/>
      <c r="AQ503" s="168"/>
      <c r="AR503" s="168"/>
      <c r="AS503" s="447">
        <f t="shared" si="541"/>
        <v>0</v>
      </c>
      <c r="AT503" s="462"/>
      <c r="AU503" s="450"/>
      <c r="AV503" s="168"/>
      <c r="AW503" s="168"/>
      <c r="AX503" s="168"/>
      <c r="AY503" s="462"/>
      <c r="AZ503" s="168"/>
      <c r="BA503" s="462"/>
      <c r="BB503" s="447"/>
      <c r="BC503" s="168"/>
      <c r="BD503" s="168"/>
      <c r="BE503" s="168"/>
      <c r="BF503" s="168"/>
      <c r="BG503" s="462"/>
      <c r="BH503" s="462"/>
      <c r="BI503" s="462"/>
      <c r="BJ503" s="462"/>
      <c r="BK503" s="462"/>
      <c r="BL503" s="450"/>
      <c r="BM503" s="168"/>
      <c r="BN503" s="168"/>
      <c r="BO503" s="168"/>
      <c r="BP503" s="168"/>
      <c r="BQ503" s="462">
        <f t="shared" si="540"/>
        <v>0</v>
      </c>
      <c r="BR503" s="168"/>
      <c r="BS503" s="168"/>
      <c r="BT503" s="168"/>
      <c r="BU503" s="168"/>
      <c r="BV503" s="168"/>
      <c r="BW503" s="168"/>
      <c r="BX503" s="168"/>
      <c r="BY503" s="168"/>
      <c r="BZ503" s="168"/>
      <c r="CA503" s="168"/>
      <c r="CB503" s="168"/>
      <c r="CC503" s="168"/>
      <c r="CD503" s="168"/>
      <c r="CE503" s="168"/>
      <c r="CF503" s="168"/>
      <c r="CG503" s="168"/>
      <c r="CH503" s="168"/>
      <c r="CI503" s="168"/>
      <c r="CJ503" s="168"/>
      <c r="CK503" s="168"/>
      <c r="CL503" s="168"/>
      <c r="CM503" s="168"/>
      <c r="CN503" s="168"/>
      <c r="CO503" s="168"/>
      <c r="CP503" s="571">
        <f t="shared" si="559"/>
        <v>0</v>
      </c>
      <c r="CQ503" s="168"/>
      <c r="CR503" s="168"/>
      <c r="CS503" s="168"/>
      <c r="CT503" s="168"/>
      <c r="CU503" s="168"/>
      <c r="CV503" s="168"/>
      <c r="CW503" s="168"/>
      <c r="CX503" s="168"/>
      <c r="CY503" s="168"/>
      <c r="CZ503" s="71"/>
      <c r="DA503" s="71"/>
      <c r="DB503" s="190">
        <f t="shared" si="474"/>
        <v>0</v>
      </c>
      <c r="DC503" s="71">
        <f t="shared" si="475"/>
        <v>0</v>
      </c>
      <c r="DD503" s="71"/>
      <c r="DE503" s="71"/>
      <c r="DF503" s="71"/>
      <c r="DG503" s="190">
        <f t="shared" si="476"/>
        <v>0</v>
      </c>
      <c r="DH503" s="71">
        <f t="shared" si="477"/>
        <v>0</v>
      </c>
      <c r="DI503" s="71"/>
      <c r="DJ503" s="71"/>
      <c r="DK503" s="71"/>
      <c r="DL503" s="71"/>
      <c r="DM503" s="71"/>
      <c r="DN503" s="71"/>
      <c r="DO503" s="71"/>
      <c r="DP503" s="71"/>
      <c r="DQ503" s="71"/>
      <c r="DR503" s="71"/>
      <c r="DS503" s="71"/>
      <c r="DT503" s="71"/>
      <c r="DU503" s="71"/>
      <c r="DV503" s="71"/>
      <c r="DW503" s="71"/>
      <c r="DX503" s="71"/>
      <c r="DY503" s="71"/>
      <c r="DZ503" s="71"/>
      <c r="EA503" s="71"/>
      <c r="EB503" s="71"/>
      <c r="EC503" s="71"/>
      <c r="ED503" s="71"/>
      <c r="EE503" s="71"/>
      <c r="EF503" s="71"/>
      <c r="EG503" s="71"/>
      <c r="EH503" s="71"/>
      <c r="EI503" s="74"/>
      <c r="EJ503" s="74"/>
      <c r="EK503" s="74"/>
      <c r="EL503" s="74"/>
      <c r="EM503" s="74"/>
      <c r="EN503" s="74"/>
      <c r="EO503" s="74"/>
      <c r="EP503" s="74"/>
      <c r="EQ503" s="74"/>
      <c r="ER503" s="74"/>
      <c r="ES503" s="74"/>
      <c r="ET503" s="74"/>
      <c r="EU503" s="74"/>
      <c r="EV503" s="74"/>
      <c r="EW503" s="74"/>
      <c r="EX503" s="74"/>
      <c r="EY503" s="74"/>
      <c r="EZ503" s="74"/>
      <c r="FA503" s="74"/>
      <c r="FB503" s="74"/>
    </row>
    <row r="504" spans="2:158" s="69" customFormat="1" ht="12">
      <c r="B504" s="76"/>
      <c r="C504" s="77" t="s">
        <v>392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2"/>
      <c r="P504" s="71"/>
      <c r="Q504" s="71"/>
      <c r="R504" s="71"/>
      <c r="S504" s="71"/>
      <c r="T504" s="71"/>
      <c r="U504" s="71"/>
      <c r="V504" s="71"/>
      <c r="W504" s="71"/>
      <c r="X504" s="71"/>
      <c r="Y504" s="73">
        <v>4</v>
      </c>
      <c r="Z504" s="73"/>
      <c r="AA504" s="73"/>
      <c r="AB504" s="73"/>
      <c r="AC504" s="73"/>
      <c r="AD504" s="73"/>
      <c r="AE504" s="73"/>
      <c r="AF504" s="447">
        <f t="shared" si="569"/>
        <v>27</v>
      </c>
      <c r="AG504" s="168"/>
      <c r="AH504" s="168"/>
      <c r="AI504" s="168"/>
      <c r="AJ504" s="168"/>
      <c r="AK504" s="168"/>
      <c r="AL504" s="168"/>
      <c r="AM504" s="168"/>
      <c r="AN504" s="168"/>
      <c r="AO504" s="168"/>
      <c r="AP504" s="168"/>
      <c r="AQ504" s="168"/>
      <c r="AR504" s="168"/>
      <c r="AS504" s="447">
        <f t="shared" si="541"/>
        <v>0</v>
      </c>
      <c r="AT504" s="462"/>
      <c r="AU504" s="450"/>
      <c r="AV504" s="168"/>
      <c r="AW504" s="168"/>
      <c r="AX504" s="168"/>
      <c r="AY504" s="462"/>
      <c r="AZ504" s="168"/>
      <c r="BA504" s="462"/>
      <c r="BB504" s="447"/>
      <c r="BC504" s="168"/>
      <c r="BD504" s="168"/>
      <c r="BE504" s="168"/>
      <c r="BF504" s="168"/>
      <c r="BG504" s="462"/>
      <c r="BH504" s="462">
        <v>27</v>
      </c>
      <c r="BI504" s="462"/>
      <c r="BJ504" s="462"/>
      <c r="BK504" s="462"/>
      <c r="BL504" s="450"/>
      <c r="BM504" s="168"/>
      <c r="BN504" s="168"/>
      <c r="BO504" s="168"/>
      <c r="BP504" s="168"/>
      <c r="BQ504" s="462">
        <f t="shared" si="540"/>
        <v>27</v>
      </c>
      <c r="BR504" s="168"/>
      <c r="BS504" s="168"/>
      <c r="BT504" s="168"/>
      <c r="BU504" s="168"/>
      <c r="BV504" s="168"/>
      <c r="BW504" s="168"/>
      <c r="BX504" s="168"/>
      <c r="BY504" s="168"/>
      <c r="BZ504" s="168"/>
      <c r="CA504" s="168"/>
      <c r="CB504" s="168"/>
      <c r="CC504" s="168"/>
      <c r="CD504" s="168"/>
      <c r="CE504" s="168"/>
      <c r="CF504" s="168"/>
      <c r="CG504" s="168"/>
      <c r="CH504" s="168"/>
      <c r="CI504" s="168"/>
      <c r="CJ504" s="168"/>
      <c r="CK504" s="168"/>
      <c r="CL504" s="168"/>
      <c r="CM504" s="168"/>
      <c r="CN504" s="168"/>
      <c r="CO504" s="168"/>
      <c r="CP504" s="571">
        <f t="shared" si="559"/>
        <v>0</v>
      </c>
      <c r="CQ504" s="168"/>
      <c r="CR504" s="168"/>
      <c r="CS504" s="168"/>
      <c r="CT504" s="168"/>
      <c r="CU504" s="168"/>
      <c r="CV504" s="168"/>
      <c r="CW504" s="168"/>
      <c r="CX504" s="168"/>
      <c r="CY504" s="168"/>
      <c r="CZ504" s="71"/>
      <c r="DA504" s="71"/>
      <c r="DB504" s="190">
        <f t="shared" si="474"/>
        <v>0</v>
      </c>
      <c r="DC504" s="71">
        <f t="shared" si="475"/>
        <v>0</v>
      </c>
      <c r="DD504" s="71"/>
      <c r="DE504" s="71"/>
      <c r="DF504" s="71"/>
      <c r="DG504" s="190">
        <f t="shared" si="476"/>
        <v>0</v>
      </c>
      <c r="DH504" s="71">
        <f t="shared" si="477"/>
        <v>0</v>
      </c>
      <c r="DI504" s="71"/>
      <c r="DJ504" s="71"/>
      <c r="DK504" s="71"/>
      <c r="DL504" s="71"/>
      <c r="DM504" s="71"/>
      <c r="DN504" s="71"/>
      <c r="DO504" s="71"/>
      <c r="DP504" s="71"/>
      <c r="DQ504" s="71"/>
      <c r="DR504" s="71"/>
      <c r="DS504" s="71"/>
      <c r="DT504" s="71"/>
      <c r="DU504" s="71"/>
      <c r="DV504" s="71"/>
      <c r="DW504" s="71"/>
      <c r="DX504" s="71"/>
      <c r="DY504" s="71"/>
      <c r="DZ504" s="71"/>
      <c r="EA504" s="71"/>
      <c r="EB504" s="71"/>
      <c r="EC504" s="71"/>
      <c r="ED504" s="71"/>
      <c r="EE504" s="71"/>
      <c r="EF504" s="71"/>
      <c r="EG504" s="71"/>
      <c r="EH504" s="71"/>
      <c r="EI504" s="74"/>
      <c r="EJ504" s="74"/>
      <c r="EK504" s="74"/>
      <c r="EL504" s="74"/>
      <c r="EM504" s="74"/>
      <c r="EN504" s="74"/>
      <c r="EO504" s="74"/>
      <c r="EP504" s="74"/>
      <c r="EQ504" s="74"/>
      <c r="ER504" s="74"/>
      <c r="ES504" s="74"/>
      <c r="ET504" s="74"/>
      <c r="EU504" s="74"/>
      <c r="EV504" s="74"/>
      <c r="EW504" s="74"/>
      <c r="EX504" s="74"/>
      <c r="EY504" s="74"/>
      <c r="EZ504" s="74"/>
      <c r="FA504" s="74"/>
      <c r="FB504" s="74"/>
    </row>
    <row r="505" spans="2:158" s="69" customFormat="1" ht="12">
      <c r="B505" s="76"/>
      <c r="C505" s="77" t="s">
        <v>393</v>
      </c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2"/>
      <c r="P505" s="71"/>
      <c r="Q505" s="71"/>
      <c r="R505" s="71"/>
      <c r="S505" s="71"/>
      <c r="T505" s="71"/>
      <c r="U505" s="71"/>
      <c r="V505" s="71"/>
      <c r="W505" s="71"/>
      <c r="X505" s="71"/>
      <c r="Y505" s="73">
        <v>1</v>
      </c>
      <c r="Z505" s="73"/>
      <c r="AA505" s="73"/>
      <c r="AB505" s="73"/>
      <c r="AC505" s="73"/>
      <c r="AD505" s="73"/>
      <c r="AE505" s="73"/>
      <c r="AF505" s="447">
        <f t="shared" si="569"/>
        <v>8</v>
      </c>
      <c r="AG505" s="168"/>
      <c r="AH505" s="168"/>
      <c r="AI505" s="168"/>
      <c r="AJ505" s="168"/>
      <c r="AK505" s="168"/>
      <c r="AL505" s="168"/>
      <c r="AM505" s="168"/>
      <c r="AN505" s="168"/>
      <c r="AO505" s="168"/>
      <c r="AP505" s="168"/>
      <c r="AQ505" s="168"/>
      <c r="AR505" s="168"/>
      <c r="AS505" s="447">
        <f t="shared" si="541"/>
        <v>0</v>
      </c>
      <c r="AT505" s="462"/>
      <c r="AU505" s="450"/>
      <c r="AV505" s="168"/>
      <c r="AW505" s="168"/>
      <c r="AX505" s="168"/>
      <c r="AY505" s="462"/>
      <c r="AZ505" s="168"/>
      <c r="BA505" s="462"/>
      <c r="BB505" s="447"/>
      <c r="BC505" s="168"/>
      <c r="BD505" s="168"/>
      <c r="BE505" s="168"/>
      <c r="BF505" s="168"/>
      <c r="BG505" s="462"/>
      <c r="BH505" s="462">
        <v>8</v>
      </c>
      <c r="BI505" s="462"/>
      <c r="BJ505" s="462"/>
      <c r="BK505" s="462"/>
      <c r="BL505" s="450"/>
      <c r="BM505" s="168"/>
      <c r="BN505" s="168"/>
      <c r="BO505" s="168"/>
      <c r="BP505" s="168"/>
      <c r="BQ505" s="462">
        <f t="shared" si="540"/>
        <v>8</v>
      </c>
      <c r="BR505" s="168"/>
      <c r="BS505" s="168"/>
      <c r="BT505" s="168"/>
      <c r="BU505" s="168"/>
      <c r="BV505" s="168"/>
      <c r="BW505" s="168"/>
      <c r="BX505" s="168"/>
      <c r="BY505" s="168"/>
      <c r="BZ505" s="168"/>
      <c r="CA505" s="168"/>
      <c r="CB505" s="168"/>
      <c r="CC505" s="168"/>
      <c r="CD505" s="168"/>
      <c r="CE505" s="168"/>
      <c r="CF505" s="168"/>
      <c r="CG505" s="168"/>
      <c r="CH505" s="168"/>
      <c r="CI505" s="168"/>
      <c r="CJ505" s="168"/>
      <c r="CK505" s="168"/>
      <c r="CL505" s="168"/>
      <c r="CM505" s="168"/>
      <c r="CN505" s="168"/>
      <c r="CO505" s="168"/>
      <c r="CP505" s="571">
        <f t="shared" si="559"/>
        <v>0</v>
      </c>
      <c r="CQ505" s="168"/>
      <c r="CR505" s="168"/>
      <c r="CS505" s="168"/>
      <c r="CT505" s="168"/>
      <c r="CU505" s="168"/>
      <c r="CV505" s="168"/>
      <c r="CW505" s="168"/>
      <c r="CX505" s="168"/>
      <c r="CY505" s="168"/>
      <c r="CZ505" s="71"/>
      <c r="DA505" s="71"/>
      <c r="DB505" s="190">
        <f t="shared" si="474"/>
        <v>0</v>
      </c>
      <c r="DC505" s="71">
        <f t="shared" si="475"/>
        <v>0</v>
      </c>
      <c r="DD505" s="71"/>
      <c r="DE505" s="71"/>
      <c r="DF505" s="71"/>
      <c r="DG505" s="190">
        <f t="shared" si="476"/>
        <v>0</v>
      </c>
      <c r="DH505" s="71">
        <f t="shared" si="477"/>
        <v>0</v>
      </c>
      <c r="DI505" s="71"/>
      <c r="DJ505" s="71"/>
      <c r="DK505" s="71"/>
      <c r="DL505" s="71"/>
      <c r="DM505" s="71"/>
      <c r="DN505" s="71"/>
      <c r="DO505" s="71"/>
      <c r="DP505" s="71"/>
      <c r="DQ505" s="71"/>
      <c r="DR505" s="71"/>
      <c r="DS505" s="71"/>
      <c r="DT505" s="71"/>
      <c r="DU505" s="71"/>
      <c r="DV505" s="71"/>
      <c r="DW505" s="71"/>
      <c r="DX505" s="71"/>
      <c r="DY505" s="71"/>
      <c r="DZ505" s="71"/>
      <c r="EA505" s="71"/>
      <c r="EB505" s="71"/>
      <c r="EC505" s="71"/>
      <c r="ED505" s="71"/>
      <c r="EE505" s="71"/>
      <c r="EF505" s="71"/>
      <c r="EG505" s="71"/>
      <c r="EH505" s="71"/>
      <c r="EI505" s="74"/>
      <c r="EJ505" s="74"/>
      <c r="EK505" s="74"/>
      <c r="EL505" s="74"/>
      <c r="EM505" s="74"/>
      <c r="EN505" s="74"/>
      <c r="EO505" s="74"/>
      <c r="EP505" s="74"/>
      <c r="EQ505" s="74"/>
      <c r="ER505" s="74"/>
      <c r="ES505" s="74"/>
      <c r="ET505" s="74"/>
      <c r="EU505" s="74"/>
      <c r="EV505" s="74"/>
      <c r="EW505" s="74"/>
      <c r="EX505" s="74"/>
      <c r="EY505" s="74"/>
      <c r="EZ505" s="74"/>
      <c r="FA505" s="74"/>
      <c r="FB505" s="74"/>
    </row>
    <row r="506" spans="2:158" s="69" customFormat="1" ht="12">
      <c r="B506" s="76"/>
      <c r="C506" s="77" t="s">
        <v>394</v>
      </c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2"/>
      <c r="P506" s="71"/>
      <c r="Q506" s="71"/>
      <c r="R506" s="71"/>
      <c r="S506" s="71"/>
      <c r="T506" s="71"/>
      <c r="U506" s="71"/>
      <c r="V506" s="71"/>
      <c r="W506" s="71"/>
      <c r="X506" s="71"/>
      <c r="Y506" s="73"/>
      <c r="Z506" s="73"/>
      <c r="AA506" s="73"/>
      <c r="AB506" s="73"/>
      <c r="AC506" s="73"/>
      <c r="AD506" s="73"/>
      <c r="AE506" s="73"/>
      <c r="AF506" s="447">
        <f t="shared" si="569"/>
        <v>0</v>
      </c>
      <c r="AG506" s="168"/>
      <c r="AH506" s="168"/>
      <c r="AI506" s="168"/>
      <c r="AJ506" s="168"/>
      <c r="AK506" s="168"/>
      <c r="AL506" s="168"/>
      <c r="AM506" s="168"/>
      <c r="AN506" s="168"/>
      <c r="AO506" s="168"/>
      <c r="AP506" s="168"/>
      <c r="AQ506" s="168"/>
      <c r="AR506" s="168"/>
      <c r="AS506" s="447">
        <f t="shared" si="541"/>
        <v>0</v>
      </c>
      <c r="AT506" s="462"/>
      <c r="AU506" s="450"/>
      <c r="AV506" s="168"/>
      <c r="AW506" s="168"/>
      <c r="AX506" s="168"/>
      <c r="AY506" s="462"/>
      <c r="AZ506" s="168"/>
      <c r="BA506" s="462"/>
      <c r="BB506" s="447"/>
      <c r="BC506" s="168"/>
      <c r="BD506" s="168"/>
      <c r="BE506" s="168"/>
      <c r="BF506" s="168"/>
      <c r="BG506" s="462"/>
      <c r="BH506" s="462"/>
      <c r="BI506" s="462"/>
      <c r="BJ506" s="462"/>
      <c r="BK506" s="462"/>
      <c r="BL506" s="450"/>
      <c r="BM506" s="168"/>
      <c r="BN506" s="168"/>
      <c r="BO506" s="168"/>
      <c r="BP506" s="168"/>
      <c r="BQ506" s="462">
        <f t="shared" si="540"/>
        <v>0</v>
      </c>
      <c r="BR506" s="168"/>
      <c r="BS506" s="168"/>
      <c r="BT506" s="168"/>
      <c r="BU506" s="168"/>
      <c r="BV506" s="168"/>
      <c r="BW506" s="168"/>
      <c r="BX506" s="168"/>
      <c r="BY506" s="168"/>
      <c r="BZ506" s="168"/>
      <c r="CA506" s="168"/>
      <c r="CB506" s="168"/>
      <c r="CC506" s="168"/>
      <c r="CD506" s="168"/>
      <c r="CE506" s="168"/>
      <c r="CF506" s="168"/>
      <c r="CG506" s="168"/>
      <c r="CH506" s="168"/>
      <c r="CI506" s="168"/>
      <c r="CJ506" s="168"/>
      <c r="CK506" s="168"/>
      <c r="CL506" s="168"/>
      <c r="CM506" s="168"/>
      <c r="CN506" s="168"/>
      <c r="CO506" s="168"/>
      <c r="CP506" s="571">
        <f t="shared" si="559"/>
        <v>0</v>
      </c>
      <c r="CQ506" s="168"/>
      <c r="CR506" s="168"/>
      <c r="CS506" s="168"/>
      <c r="CT506" s="168"/>
      <c r="CU506" s="168"/>
      <c r="CV506" s="168"/>
      <c r="CW506" s="168"/>
      <c r="CX506" s="168"/>
      <c r="CY506" s="168"/>
      <c r="CZ506" s="71"/>
      <c r="DA506" s="71"/>
      <c r="DB506" s="190">
        <f t="shared" ref="DB506:DB569" si="578">SUM(CP506,CQ506)</f>
        <v>0</v>
      </c>
      <c r="DC506" s="71">
        <f t="shared" ref="DC506:DC569" si="579">SUM(CO506,CN506)</f>
        <v>0</v>
      </c>
      <c r="DD506" s="71"/>
      <c r="DE506" s="71"/>
      <c r="DF506" s="71"/>
      <c r="DG506" s="190">
        <f t="shared" ref="DG506:DG569" si="580">SUM(DB506,DF506)</f>
        <v>0</v>
      </c>
      <c r="DH506" s="71">
        <f t="shared" ref="DH506:DH569" si="581">SUM(DC506)</f>
        <v>0</v>
      </c>
      <c r="DI506" s="71"/>
      <c r="DJ506" s="71"/>
      <c r="DK506" s="71"/>
      <c r="DL506" s="71"/>
      <c r="DM506" s="71"/>
      <c r="DN506" s="71"/>
      <c r="DO506" s="71"/>
      <c r="DP506" s="71"/>
      <c r="DQ506" s="71"/>
      <c r="DR506" s="71"/>
      <c r="DS506" s="71"/>
      <c r="DT506" s="71"/>
      <c r="DU506" s="71"/>
      <c r="DV506" s="71"/>
      <c r="DW506" s="71"/>
      <c r="DX506" s="71"/>
      <c r="DY506" s="71"/>
      <c r="DZ506" s="71"/>
      <c r="EA506" s="71"/>
      <c r="EB506" s="71"/>
      <c r="EC506" s="71"/>
      <c r="ED506" s="71"/>
      <c r="EE506" s="71"/>
      <c r="EF506" s="71"/>
      <c r="EG506" s="71"/>
      <c r="EH506" s="71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</row>
    <row r="507" spans="2:158" s="69" customFormat="1" ht="12">
      <c r="B507" s="76"/>
      <c r="C507" s="77" t="s">
        <v>395</v>
      </c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2"/>
      <c r="P507" s="71"/>
      <c r="Q507" s="71"/>
      <c r="R507" s="71"/>
      <c r="S507" s="71"/>
      <c r="T507" s="71"/>
      <c r="U507" s="71"/>
      <c r="V507" s="71"/>
      <c r="W507" s="71"/>
      <c r="X507" s="71"/>
      <c r="Y507" s="73"/>
      <c r="Z507" s="73"/>
      <c r="AA507" s="73"/>
      <c r="AB507" s="73"/>
      <c r="AC507" s="73"/>
      <c r="AD507" s="73"/>
      <c r="AE507" s="73"/>
      <c r="AF507" s="447">
        <f t="shared" si="569"/>
        <v>0</v>
      </c>
      <c r="AG507" s="168"/>
      <c r="AH507" s="168"/>
      <c r="AI507" s="168"/>
      <c r="AJ507" s="168"/>
      <c r="AK507" s="168"/>
      <c r="AL507" s="168"/>
      <c r="AM507" s="168"/>
      <c r="AN507" s="168"/>
      <c r="AO507" s="168"/>
      <c r="AP507" s="168"/>
      <c r="AQ507" s="168"/>
      <c r="AR507" s="168"/>
      <c r="AS507" s="447">
        <f t="shared" si="541"/>
        <v>0</v>
      </c>
      <c r="AT507" s="462"/>
      <c r="AU507" s="450"/>
      <c r="AV507" s="168"/>
      <c r="AW507" s="168"/>
      <c r="AX507" s="168"/>
      <c r="AY507" s="462"/>
      <c r="AZ507" s="168"/>
      <c r="BA507" s="462"/>
      <c r="BB507" s="447"/>
      <c r="BC507" s="168"/>
      <c r="BD507" s="168"/>
      <c r="BE507" s="168"/>
      <c r="BF507" s="168"/>
      <c r="BG507" s="462"/>
      <c r="BH507" s="462"/>
      <c r="BI507" s="462"/>
      <c r="BJ507" s="462"/>
      <c r="BK507" s="462"/>
      <c r="BL507" s="450"/>
      <c r="BM507" s="168"/>
      <c r="BN507" s="168"/>
      <c r="BO507" s="168"/>
      <c r="BP507" s="168"/>
      <c r="BQ507" s="462">
        <f t="shared" si="540"/>
        <v>0</v>
      </c>
      <c r="BR507" s="168"/>
      <c r="BS507" s="168"/>
      <c r="BT507" s="168"/>
      <c r="BU507" s="168"/>
      <c r="BV507" s="168"/>
      <c r="BW507" s="168"/>
      <c r="BX507" s="168"/>
      <c r="BY507" s="168"/>
      <c r="BZ507" s="168"/>
      <c r="CA507" s="168"/>
      <c r="CB507" s="168"/>
      <c r="CC507" s="168"/>
      <c r="CD507" s="168"/>
      <c r="CE507" s="168"/>
      <c r="CF507" s="168"/>
      <c r="CG507" s="168"/>
      <c r="CH507" s="168"/>
      <c r="CI507" s="168"/>
      <c r="CJ507" s="168"/>
      <c r="CK507" s="168"/>
      <c r="CL507" s="168"/>
      <c r="CM507" s="168"/>
      <c r="CN507" s="168"/>
      <c r="CO507" s="168"/>
      <c r="CP507" s="571">
        <f t="shared" si="559"/>
        <v>0</v>
      </c>
      <c r="CQ507" s="168"/>
      <c r="CR507" s="168"/>
      <c r="CS507" s="168"/>
      <c r="CT507" s="168"/>
      <c r="CU507" s="168"/>
      <c r="CV507" s="168"/>
      <c r="CW507" s="168"/>
      <c r="CX507" s="168"/>
      <c r="CY507" s="168"/>
      <c r="CZ507" s="71"/>
      <c r="DA507" s="71"/>
      <c r="DB507" s="190">
        <f t="shared" si="578"/>
        <v>0</v>
      </c>
      <c r="DC507" s="71">
        <f t="shared" si="579"/>
        <v>0</v>
      </c>
      <c r="DD507" s="71"/>
      <c r="DE507" s="71"/>
      <c r="DF507" s="71"/>
      <c r="DG507" s="190">
        <f t="shared" si="580"/>
        <v>0</v>
      </c>
      <c r="DH507" s="71">
        <f t="shared" si="581"/>
        <v>0</v>
      </c>
      <c r="DI507" s="71"/>
      <c r="DJ507" s="71"/>
      <c r="DK507" s="71"/>
      <c r="DL507" s="71"/>
      <c r="DM507" s="71"/>
      <c r="DN507" s="71"/>
      <c r="DO507" s="71"/>
      <c r="DP507" s="71"/>
      <c r="DQ507" s="71"/>
      <c r="DR507" s="71"/>
      <c r="DS507" s="71"/>
      <c r="DT507" s="71"/>
      <c r="DU507" s="71"/>
      <c r="DV507" s="71"/>
      <c r="DW507" s="71"/>
      <c r="DX507" s="71"/>
      <c r="DY507" s="71"/>
      <c r="DZ507" s="71"/>
      <c r="EA507" s="71"/>
      <c r="EB507" s="71"/>
      <c r="EC507" s="71"/>
      <c r="ED507" s="71"/>
      <c r="EE507" s="71"/>
      <c r="EF507" s="71"/>
      <c r="EG507" s="71"/>
      <c r="EH507" s="71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</row>
    <row r="508" spans="2:158" s="69" customFormat="1" ht="12">
      <c r="B508" s="76"/>
      <c r="C508" s="77" t="s">
        <v>396</v>
      </c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2"/>
      <c r="P508" s="71"/>
      <c r="Q508" s="71"/>
      <c r="R508" s="71"/>
      <c r="S508" s="71"/>
      <c r="T508" s="71"/>
      <c r="U508" s="71"/>
      <c r="V508" s="71"/>
      <c r="W508" s="71"/>
      <c r="X508" s="71"/>
      <c r="Y508" s="73"/>
      <c r="Z508" s="73"/>
      <c r="AA508" s="73"/>
      <c r="AB508" s="73"/>
      <c r="AC508" s="73"/>
      <c r="AD508" s="73"/>
      <c r="AE508" s="73"/>
      <c r="AF508" s="447">
        <f t="shared" si="569"/>
        <v>0</v>
      </c>
      <c r="AG508" s="168"/>
      <c r="AH508" s="168"/>
      <c r="AI508" s="168"/>
      <c r="AJ508" s="168"/>
      <c r="AK508" s="168"/>
      <c r="AL508" s="168"/>
      <c r="AM508" s="168"/>
      <c r="AN508" s="168"/>
      <c r="AO508" s="168"/>
      <c r="AP508" s="168"/>
      <c r="AQ508" s="168"/>
      <c r="AR508" s="168"/>
      <c r="AS508" s="447">
        <f t="shared" si="541"/>
        <v>0</v>
      </c>
      <c r="AT508" s="462"/>
      <c r="AU508" s="450"/>
      <c r="AV508" s="168"/>
      <c r="AW508" s="168"/>
      <c r="AX508" s="168"/>
      <c r="AY508" s="462"/>
      <c r="AZ508" s="168"/>
      <c r="BA508" s="462"/>
      <c r="BB508" s="447"/>
      <c r="BC508" s="168"/>
      <c r="BD508" s="168"/>
      <c r="BE508" s="168"/>
      <c r="BF508" s="168"/>
      <c r="BG508" s="462"/>
      <c r="BH508" s="462"/>
      <c r="BI508" s="462"/>
      <c r="BJ508" s="462"/>
      <c r="BK508" s="462"/>
      <c r="BL508" s="450"/>
      <c r="BM508" s="168"/>
      <c r="BN508" s="168"/>
      <c r="BO508" s="168"/>
      <c r="BP508" s="168"/>
      <c r="BQ508" s="462">
        <f t="shared" si="540"/>
        <v>0</v>
      </c>
      <c r="BR508" s="168"/>
      <c r="BS508" s="168"/>
      <c r="BT508" s="168"/>
      <c r="BU508" s="168"/>
      <c r="BV508" s="168"/>
      <c r="BW508" s="168"/>
      <c r="BX508" s="168"/>
      <c r="BY508" s="168"/>
      <c r="BZ508" s="168"/>
      <c r="CA508" s="168"/>
      <c r="CB508" s="168"/>
      <c r="CC508" s="168"/>
      <c r="CD508" s="168"/>
      <c r="CE508" s="168"/>
      <c r="CF508" s="168"/>
      <c r="CG508" s="168"/>
      <c r="CH508" s="168"/>
      <c r="CI508" s="168"/>
      <c r="CJ508" s="168"/>
      <c r="CK508" s="168"/>
      <c r="CL508" s="168"/>
      <c r="CM508" s="168"/>
      <c r="CN508" s="168"/>
      <c r="CO508" s="168"/>
      <c r="CP508" s="571">
        <f t="shared" si="559"/>
        <v>0</v>
      </c>
      <c r="CQ508" s="168"/>
      <c r="CR508" s="168"/>
      <c r="CS508" s="168"/>
      <c r="CT508" s="168"/>
      <c r="CU508" s="168"/>
      <c r="CV508" s="168"/>
      <c r="CW508" s="168"/>
      <c r="CX508" s="168"/>
      <c r="CY508" s="168"/>
      <c r="CZ508" s="71"/>
      <c r="DA508" s="71"/>
      <c r="DB508" s="190">
        <f t="shared" si="578"/>
        <v>0</v>
      </c>
      <c r="DC508" s="71">
        <f t="shared" si="579"/>
        <v>0</v>
      </c>
      <c r="DD508" s="71"/>
      <c r="DE508" s="71"/>
      <c r="DF508" s="71"/>
      <c r="DG508" s="190">
        <f t="shared" si="580"/>
        <v>0</v>
      </c>
      <c r="DH508" s="71">
        <f t="shared" si="581"/>
        <v>0</v>
      </c>
      <c r="DI508" s="71"/>
      <c r="DJ508" s="71"/>
      <c r="DK508" s="71"/>
      <c r="DL508" s="71"/>
      <c r="DM508" s="71"/>
      <c r="DN508" s="71"/>
      <c r="DO508" s="71"/>
      <c r="DP508" s="71"/>
      <c r="DQ508" s="71"/>
      <c r="DR508" s="71"/>
      <c r="DS508" s="71"/>
      <c r="DT508" s="71"/>
      <c r="DU508" s="71"/>
      <c r="DV508" s="71"/>
      <c r="DW508" s="71"/>
      <c r="DX508" s="71"/>
      <c r="DY508" s="71"/>
      <c r="DZ508" s="71"/>
      <c r="EA508" s="71"/>
      <c r="EB508" s="71"/>
      <c r="EC508" s="71"/>
      <c r="ED508" s="71"/>
      <c r="EE508" s="71"/>
      <c r="EF508" s="71"/>
      <c r="EG508" s="71"/>
      <c r="EH508" s="71"/>
      <c r="EI508" s="74"/>
      <c r="EJ508" s="74"/>
      <c r="EK508" s="74"/>
      <c r="EL508" s="74"/>
      <c r="EM508" s="74"/>
      <c r="EN508" s="74"/>
      <c r="EO508" s="74"/>
      <c r="EP508" s="74"/>
      <c r="EQ508" s="74"/>
      <c r="ER508" s="74"/>
      <c r="ES508" s="74"/>
      <c r="ET508" s="74"/>
      <c r="EU508" s="74"/>
      <c r="EV508" s="74"/>
      <c r="EW508" s="74"/>
      <c r="EX508" s="74"/>
      <c r="EY508" s="74"/>
      <c r="EZ508" s="74"/>
      <c r="FA508" s="74"/>
      <c r="FB508" s="74"/>
    </row>
    <row r="509" spans="2:158" s="69" customFormat="1" ht="12">
      <c r="B509" s="76"/>
      <c r="C509" s="77" t="s">
        <v>397</v>
      </c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2"/>
      <c r="P509" s="71"/>
      <c r="Q509" s="71"/>
      <c r="R509" s="71"/>
      <c r="S509" s="71"/>
      <c r="T509" s="71"/>
      <c r="U509" s="71"/>
      <c r="V509" s="71"/>
      <c r="W509" s="71"/>
      <c r="X509" s="71"/>
      <c r="Y509" s="73"/>
      <c r="Z509" s="73"/>
      <c r="AA509" s="73"/>
      <c r="AB509" s="73"/>
      <c r="AC509" s="73"/>
      <c r="AD509" s="73"/>
      <c r="AE509" s="73"/>
      <c r="AF509" s="447">
        <f t="shared" si="569"/>
        <v>0</v>
      </c>
      <c r="AG509" s="168"/>
      <c r="AH509" s="168"/>
      <c r="AI509" s="168"/>
      <c r="AJ509" s="168"/>
      <c r="AK509" s="168"/>
      <c r="AL509" s="168"/>
      <c r="AM509" s="168"/>
      <c r="AN509" s="168"/>
      <c r="AO509" s="168"/>
      <c r="AP509" s="168"/>
      <c r="AQ509" s="168"/>
      <c r="AR509" s="168"/>
      <c r="AS509" s="447">
        <f t="shared" si="541"/>
        <v>0</v>
      </c>
      <c r="AT509" s="462"/>
      <c r="AU509" s="450"/>
      <c r="AV509" s="168"/>
      <c r="AW509" s="168"/>
      <c r="AX509" s="168"/>
      <c r="AY509" s="462"/>
      <c r="AZ509" s="168"/>
      <c r="BA509" s="462"/>
      <c r="BB509" s="447"/>
      <c r="BC509" s="168"/>
      <c r="BD509" s="168"/>
      <c r="BE509" s="168"/>
      <c r="BF509" s="168"/>
      <c r="BG509" s="462"/>
      <c r="BH509" s="462"/>
      <c r="BI509" s="462"/>
      <c r="BJ509" s="462"/>
      <c r="BK509" s="462"/>
      <c r="BL509" s="450"/>
      <c r="BM509" s="168"/>
      <c r="BN509" s="168"/>
      <c r="BO509" s="168"/>
      <c r="BP509" s="168"/>
      <c r="BQ509" s="462">
        <f t="shared" si="540"/>
        <v>0</v>
      </c>
      <c r="BR509" s="168"/>
      <c r="BS509" s="168"/>
      <c r="BT509" s="168"/>
      <c r="BU509" s="168"/>
      <c r="BV509" s="168"/>
      <c r="BW509" s="168"/>
      <c r="BX509" s="168"/>
      <c r="BY509" s="168"/>
      <c r="BZ509" s="168"/>
      <c r="CA509" s="168"/>
      <c r="CB509" s="168"/>
      <c r="CC509" s="168"/>
      <c r="CD509" s="168"/>
      <c r="CE509" s="168"/>
      <c r="CF509" s="168"/>
      <c r="CG509" s="168"/>
      <c r="CH509" s="168"/>
      <c r="CI509" s="168"/>
      <c r="CJ509" s="168"/>
      <c r="CK509" s="168"/>
      <c r="CL509" s="168"/>
      <c r="CM509" s="168"/>
      <c r="CN509" s="168"/>
      <c r="CO509" s="168"/>
      <c r="CP509" s="571">
        <f t="shared" si="559"/>
        <v>0</v>
      </c>
      <c r="CQ509" s="168"/>
      <c r="CR509" s="168"/>
      <c r="CS509" s="168"/>
      <c r="CT509" s="168"/>
      <c r="CU509" s="168"/>
      <c r="CV509" s="168"/>
      <c r="CW509" s="168"/>
      <c r="CX509" s="168"/>
      <c r="CY509" s="168"/>
      <c r="CZ509" s="71"/>
      <c r="DA509" s="71"/>
      <c r="DB509" s="190">
        <f t="shared" si="578"/>
        <v>0</v>
      </c>
      <c r="DC509" s="71">
        <f t="shared" si="579"/>
        <v>0</v>
      </c>
      <c r="DD509" s="71"/>
      <c r="DE509" s="71"/>
      <c r="DF509" s="71"/>
      <c r="DG509" s="190">
        <f t="shared" si="580"/>
        <v>0</v>
      </c>
      <c r="DH509" s="71">
        <f t="shared" si="581"/>
        <v>0</v>
      </c>
      <c r="DI509" s="71"/>
      <c r="DJ509" s="71"/>
      <c r="DK509" s="71"/>
      <c r="DL509" s="71"/>
      <c r="DM509" s="71"/>
      <c r="DN509" s="71"/>
      <c r="DO509" s="71"/>
      <c r="DP509" s="71"/>
      <c r="DQ509" s="71"/>
      <c r="DR509" s="71"/>
      <c r="DS509" s="71"/>
      <c r="DT509" s="71"/>
      <c r="DU509" s="71"/>
      <c r="DV509" s="71"/>
      <c r="DW509" s="71"/>
      <c r="DX509" s="71"/>
      <c r="DY509" s="71"/>
      <c r="DZ509" s="71"/>
      <c r="EA509" s="71"/>
      <c r="EB509" s="71"/>
      <c r="EC509" s="71"/>
      <c r="ED509" s="71"/>
      <c r="EE509" s="71"/>
      <c r="EF509" s="71"/>
      <c r="EG509" s="71"/>
      <c r="EH509" s="71"/>
      <c r="EI509" s="74"/>
      <c r="EJ509" s="74"/>
      <c r="EK509" s="74"/>
      <c r="EL509" s="74"/>
      <c r="EM509" s="74"/>
      <c r="EN509" s="74"/>
      <c r="EO509" s="74"/>
      <c r="EP509" s="74"/>
      <c r="EQ509" s="74"/>
      <c r="ER509" s="74"/>
      <c r="ES509" s="74"/>
      <c r="ET509" s="74"/>
      <c r="EU509" s="74"/>
      <c r="EV509" s="74"/>
      <c r="EW509" s="74"/>
      <c r="EX509" s="74"/>
      <c r="EY509" s="74"/>
      <c r="EZ509" s="74"/>
      <c r="FA509" s="74"/>
      <c r="FB509" s="74"/>
    </row>
    <row r="510" spans="2:158" s="69" customFormat="1" ht="12">
      <c r="B510" s="76"/>
      <c r="C510" s="77" t="s">
        <v>398</v>
      </c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2"/>
      <c r="P510" s="71"/>
      <c r="Q510" s="71"/>
      <c r="R510" s="71"/>
      <c r="S510" s="71"/>
      <c r="T510" s="71"/>
      <c r="U510" s="71"/>
      <c r="V510" s="71"/>
      <c r="W510" s="71"/>
      <c r="X510" s="71"/>
      <c r="Y510" s="73">
        <v>2</v>
      </c>
      <c r="Z510" s="73"/>
      <c r="AA510" s="73"/>
      <c r="AB510" s="73"/>
      <c r="AC510" s="73"/>
      <c r="AD510" s="73"/>
      <c r="AE510" s="73"/>
      <c r="AF510" s="447">
        <f t="shared" si="569"/>
        <v>470</v>
      </c>
      <c r="AG510" s="168"/>
      <c r="AH510" s="168"/>
      <c r="AI510" s="168"/>
      <c r="AJ510" s="168"/>
      <c r="AK510" s="168"/>
      <c r="AL510" s="168"/>
      <c r="AM510" s="168"/>
      <c r="AN510" s="168"/>
      <c r="AO510" s="168">
        <v>158</v>
      </c>
      <c r="AP510" s="168"/>
      <c r="AQ510" s="168">
        <v>158</v>
      </c>
      <c r="AR510" s="168"/>
      <c r="AS510" s="447">
        <f t="shared" si="541"/>
        <v>158</v>
      </c>
      <c r="AT510" s="462"/>
      <c r="AU510" s="450"/>
      <c r="AV510" s="168"/>
      <c r="AW510" s="168"/>
      <c r="AX510" s="168"/>
      <c r="AY510" s="462"/>
      <c r="AZ510" s="168"/>
      <c r="BA510" s="462"/>
      <c r="BB510" s="447"/>
      <c r="BC510" s="168"/>
      <c r="BD510" s="168"/>
      <c r="BE510" s="168"/>
      <c r="BF510" s="168"/>
      <c r="BG510" s="462"/>
      <c r="BH510" s="462">
        <v>308</v>
      </c>
      <c r="BI510" s="462"/>
      <c r="BJ510" s="462">
        <v>4</v>
      </c>
      <c r="BK510" s="462"/>
      <c r="BL510" s="450"/>
      <c r="BM510" s="168"/>
      <c r="BN510" s="168"/>
      <c r="BO510" s="168"/>
      <c r="BP510" s="168"/>
      <c r="BQ510" s="462">
        <f t="shared" si="540"/>
        <v>312</v>
      </c>
      <c r="BR510" s="168"/>
      <c r="BS510" s="168"/>
      <c r="BT510" s="168"/>
      <c r="BU510" s="168"/>
      <c r="BV510" s="168"/>
      <c r="BW510" s="168"/>
      <c r="BX510" s="168"/>
      <c r="BY510" s="168"/>
      <c r="BZ510" s="168"/>
      <c r="CA510" s="168"/>
      <c r="CB510" s="168"/>
      <c r="CC510" s="168"/>
      <c r="CD510" s="168"/>
      <c r="CE510" s="168"/>
      <c r="CF510" s="168"/>
      <c r="CG510" s="168"/>
      <c r="CH510" s="168"/>
      <c r="CI510" s="168"/>
      <c r="CJ510" s="168"/>
      <c r="CK510" s="168"/>
      <c r="CL510" s="168"/>
      <c r="CM510" s="168"/>
      <c r="CN510" s="168"/>
      <c r="CO510" s="168"/>
      <c r="CP510" s="571">
        <f t="shared" si="559"/>
        <v>0</v>
      </c>
      <c r="CQ510" s="168"/>
      <c r="CR510" s="168"/>
      <c r="CS510" s="168"/>
      <c r="CT510" s="168"/>
      <c r="CU510" s="168"/>
      <c r="CV510" s="168"/>
      <c r="CW510" s="168"/>
      <c r="CX510" s="168"/>
      <c r="CY510" s="168"/>
      <c r="CZ510" s="71"/>
      <c r="DA510" s="71"/>
      <c r="DB510" s="190">
        <f t="shared" si="578"/>
        <v>0</v>
      </c>
      <c r="DC510" s="71">
        <f t="shared" si="579"/>
        <v>0</v>
      </c>
      <c r="DD510" s="71"/>
      <c r="DE510" s="71"/>
      <c r="DF510" s="71"/>
      <c r="DG510" s="190">
        <f t="shared" si="580"/>
        <v>0</v>
      </c>
      <c r="DH510" s="71">
        <f t="shared" si="581"/>
        <v>0</v>
      </c>
      <c r="DI510" s="71"/>
      <c r="DJ510" s="71"/>
      <c r="DK510" s="71"/>
      <c r="DL510" s="71"/>
      <c r="DM510" s="71"/>
      <c r="DN510" s="71"/>
      <c r="DO510" s="71"/>
      <c r="DP510" s="71"/>
      <c r="DQ510" s="71"/>
      <c r="DR510" s="71"/>
      <c r="DS510" s="71"/>
      <c r="DT510" s="71"/>
      <c r="DU510" s="71"/>
      <c r="DV510" s="71"/>
      <c r="DW510" s="71"/>
      <c r="DX510" s="71"/>
      <c r="DY510" s="71"/>
      <c r="DZ510" s="71"/>
      <c r="EA510" s="71"/>
      <c r="EB510" s="71"/>
      <c r="EC510" s="71"/>
      <c r="ED510" s="71"/>
      <c r="EE510" s="71"/>
      <c r="EF510" s="71"/>
      <c r="EG510" s="71"/>
      <c r="EH510" s="71"/>
      <c r="EI510" s="74"/>
      <c r="EJ510" s="74"/>
      <c r="EK510" s="74"/>
      <c r="EL510" s="74"/>
      <c r="EM510" s="74"/>
      <c r="EN510" s="74"/>
      <c r="EO510" s="74"/>
      <c r="EP510" s="74"/>
      <c r="EQ510" s="74"/>
      <c r="ER510" s="74"/>
      <c r="ES510" s="74"/>
      <c r="ET510" s="74"/>
      <c r="EU510" s="74"/>
      <c r="EV510" s="74"/>
      <c r="EW510" s="74"/>
      <c r="EX510" s="74"/>
      <c r="EY510" s="74"/>
      <c r="EZ510" s="74"/>
      <c r="FA510" s="74"/>
      <c r="FB510" s="74"/>
    </row>
    <row r="511" spans="2:158" s="83" customFormat="1" ht="24" customHeight="1">
      <c r="B511" s="737" t="s">
        <v>458</v>
      </c>
      <c r="C511" s="727" t="s">
        <v>459</v>
      </c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7"/>
      <c r="P511" s="86"/>
      <c r="Q511" s="86"/>
      <c r="R511" s="86"/>
      <c r="S511" s="86"/>
      <c r="T511" s="86"/>
      <c r="U511" s="86"/>
      <c r="V511" s="86"/>
      <c r="W511" s="86"/>
      <c r="X511" s="86"/>
      <c r="Y511" s="88">
        <v>6</v>
      </c>
      <c r="Z511" s="88"/>
      <c r="AA511" s="88"/>
      <c r="AB511" s="88"/>
      <c r="AC511" s="88"/>
      <c r="AD511" s="88"/>
      <c r="AE511" s="88"/>
      <c r="AF511" s="447">
        <f t="shared" si="569"/>
        <v>0.5</v>
      </c>
      <c r="AG511" s="176"/>
      <c r="AH511" s="176"/>
      <c r="AI511" s="176"/>
      <c r="AJ511" s="176"/>
      <c r="AK511" s="176"/>
      <c r="AL511" s="176"/>
      <c r="AM511" s="176"/>
      <c r="AN511" s="176"/>
      <c r="AO511" s="176"/>
      <c r="AP511" s="176"/>
      <c r="AQ511" s="176"/>
      <c r="AR511" s="176"/>
      <c r="AS511" s="447">
        <f t="shared" si="541"/>
        <v>0</v>
      </c>
      <c r="AT511" s="462"/>
      <c r="AU511" s="450">
        <f>SUM(AV511:AX511)</f>
        <v>0</v>
      </c>
      <c r="AV511" s="176"/>
      <c r="AW511" s="176"/>
      <c r="AX511" s="176"/>
      <c r="AY511" s="462"/>
      <c r="AZ511" s="176"/>
      <c r="BA511" s="462"/>
      <c r="BB511" s="447">
        <f>SUM(BC511,BD511,BF511)</f>
        <v>0</v>
      </c>
      <c r="BC511" s="176"/>
      <c r="BD511" s="176"/>
      <c r="BE511" s="176"/>
      <c r="BF511" s="176"/>
      <c r="BG511" s="462"/>
      <c r="BH511" s="462">
        <v>0.4</v>
      </c>
      <c r="BI511" s="462"/>
      <c r="BJ511" s="462"/>
      <c r="BK511" s="462"/>
      <c r="BL511" s="450">
        <f>SUM(BM511:BP511)</f>
        <v>0.1</v>
      </c>
      <c r="BM511" s="176"/>
      <c r="BN511" s="176"/>
      <c r="BO511" s="176"/>
      <c r="BP511" s="176">
        <v>0.1</v>
      </c>
      <c r="BQ511" s="462">
        <f t="shared" si="540"/>
        <v>0.5</v>
      </c>
      <c r="BR511" s="176"/>
      <c r="BS511" s="176"/>
      <c r="BT511" s="176"/>
      <c r="BU511" s="176"/>
      <c r="BV511" s="176"/>
      <c r="BW511" s="176"/>
      <c r="BX511" s="176"/>
      <c r="BY511" s="176"/>
      <c r="BZ511" s="176"/>
      <c r="CA511" s="176"/>
      <c r="CB511" s="176"/>
      <c r="CC511" s="176"/>
      <c r="CD511" s="176"/>
      <c r="CE511" s="176"/>
      <c r="CF511" s="176"/>
      <c r="CG511" s="176"/>
      <c r="CH511" s="176"/>
      <c r="CI511" s="176"/>
      <c r="CJ511" s="176"/>
      <c r="CK511" s="176"/>
      <c r="CL511" s="176"/>
      <c r="CM511" s="176"/>
      <c r="CN511" s="176"/>
      <c r="CO511" s="176"/>
      <c r="CP511" s="306">
        <f t="shared" si="559"/>
        <v>0</v>
      </c>
      <c r="CQ511" s="176"/>
      <c r="CR511" s="176"/>
      <c r="CS511" s="176"/>
      <c r="CT511" s="176"/>
      <c r="CU511" s="176"/>
      <c r="CV511" s="176"/>
      <c r="CW511" s="176"/>
      <c r="CX511" s="176"/>
      <c r="CY511" s="176"/>
      <c r="CZ511" s="86"/>
      <c r="DA511" s="86"/>
      <c r="DB511" s="188">
        <f t="shared" si="578"/>
        <v>0</v>
      </c>
      <c r="DC511" s="38">
        <f t="shared" si="579"/>
        <v>0</v>
      </c>
      <c r="DD511" s="86"/>
      <c r="DE511" s="86"/>
      <c r="DF511" s="86"/>
      <c r="DG511" s="188">
        <f t="shared" si="580"/>
        <v>0</v>
      </c>
      <c r="DH511" s="38">
        <f t="shared" si="581"/>
        <v>0</v>
      </c>
      <c r="DI511" s="86"/>
      <c r="DJ511" s="86"/>
      <c r="DK511" s="86"/>
      <c r="DL511" s="86"/>
      <c r="DM511" s="86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6"/>
      <c r="EI511" s="89"/>
      <c r="EJ511" s="89"/>
      <c r="EK511" s="89"/>
      <c r="EL511" s="89"/>
      <c r="EM511" s="89"/>
      <c r="EN511" s="89"/>
      <c r="EO511" s="89"/>
      <c r="EP511" s="89"/>
      <c r="EQ511" s="89"/>
      <c r="ER511" s="89"/>
      <c r="ES511" s="89"/>
      <c r="ET511" s="89"/>
      <c r="EU511" s="89"/>
      <c r="EV511" s="89"/>
      <c r="EW511" s="89"/>
      <c r="EX511" s="89"/>
      <c r="EY511" s="89"/>
      <c r="EZ511" s="89"/>
      <c r="FA511" s="89"/>
      <c r="FB511" s="89"/>
    </row>
    <row r="512" spans="2:158" s="83" customFormat="1" ht="12">
      <c r="B512" s="738"/>
      <c r="C512" s="728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7"/>
      <c r="P512" s="86"/>
      <c r="Q512" s="86"/>
      <c r="R512" s="86"/>
      <c r="S512" s="86"/>
      <c r="T512" s="86"/>
      <c r="U512" s="86"/>
      <c r="V512" s="86"/>
      <c r="W512" s="86"/>
      <c r="X512" s="86"/>
      <c r="Y512" s="88">
        <f>SUM(Y513:Y526)</f>
        <v>6</v>
      </c>
      <c r="Z512" s="88">
        <f t="shared" ref="Z512:BP512" si="582">SUM(Z513:Z526)</f>
        <v>0</v>
      </c>
      <c r="AA512" s="88">
        <f t="shared" si="582"/>
        <v>0</v>
      </c>
      <c r="AB512" s="88">
        <f t="shared" si="582"/>
        <v>0</v>
      </c>
      <c r="AC512" s="88">
        <f t="shared" si="582"/>
        <v>0</v>
      </c>
      <c r="AD512" s="88">
        <f t="shared" si="582"/>
        <v>0</v>
      </c>
      <c r="AE512" s="88">
        <f t="shared" si="582"/>
        <v>0</v>
      </c>
      <c r="AF512" s="447">
        <f t="shared" si="569"/>
        <v>547</v>
      </c>
      <c r="AG512" s="88">
        <f t="shared" si="582"/>
        <v>0</v>
      </c>
      <c r="AH512" s="88">
        <f t="shared" si="582"/>
        <v>0</v>
      </c>
      <c r="AI512" s="88">
        <f t="shared" si="582"/>
        <v>0</v>
      </c>
      <c r="AJ512" s="88">
        <f t="shared" si="582"/>
        <v>0</v>
      </c>
      <c r="AK512" s="88">
        <f t="shared" si="582"/>
        <v>0</v>
      </c>
      <c r="AL512" s="88">
        <f t="shared" si="582"/>
        <v>0</v>
      </c>
      <c r="AM512" s="88">
        <f t="shared" si="582"/>
        <v>0</v>
      </c>
      <c r="AN512" s="88">
        <f t="shared" si="582"/>
        <v>0</v>
      </c>
      <c r="AO512" s="88">
        <f t="shared" si="582"/>
        <v>0</v>
      </c>
      <c r="AP512" s="88">
        <f t="shared" si="582"/>
        <v>0</v>
      </c>
      <c r="AQ512" s="88">
        <f t="shared" si="582"/>
        <v>0</v>
      </c>
      <c r="AR512" s="88">
        <f t="shared" si="582"/>
        <v>0</v>
      </c>
      <c r="AS512" s="447">
        <f t="shared" si="541"/>
        <v>0</v>
      </c>
      <c r="AT512" s="450">
        <f t="shared" si="582"/>
        <v>0</v>
      </c>
      <c r="AU512" s="450">
        <f t="shared" si="582"/>
        <v>0</v>
      </c>
      <c r="AV512" s="88">
        <f t="shared" si="582"/>
        <v>0</v>
      </c>
      <c r="AW512" s="88">
        <f t="shared" si="582"/>
        <v>0</v>
      </c>
      <c r="AX512" s="88">
        <f t="shared" si="582"/>
        <v>0</v>
      </c>
      <c r="AY512" s="450">
        <f t="shared" si="582"/>
        <v>5</v>
      </c>
      <c r="AZ512" s="88">
        <f t="shared" si="582"/>
        <v>0</v>
      </c>
      <c r="BA512" s="450">
        <f t="shared" si="582"/>
        <v>0</v>
      </c>
      <c r="BB512" s="450">
        <f t="shared" si="582"/>
        <v>0</v>
      </c>
      <c r="BC512" s="88">
        <f t="shared" si="582"/>
        <v>0</v>
      </c>
      <c r="BD512" s="88">
        <f t="shared" si="582"/>
        <v>0</v>
      </c>
      <c r="BE512" s="88">
        <f t="shared" si="582"/>
        <v>0</v>
      </c>
      <c r="BF512" s="88">
        <f t="shared" si="582"/>
        <v>0</v>
      </c>
      <c r="BG512" s="450">
        <f t="shared" si="582"/>
        <v>0</v>
      </c>
      <c r="BH512" s="450">
        <f>SUM(BH513:BH526)</f>
        <v>351</v>
      </c>
      <c r="BI512" s="450">
        <f t="shared" si="582"/>
        <v>7</v>
      </c>
      <c r="BJ512" s="450">
        <f t="shared" si="582"/>
        <v>30</v>
      </c>
      <c r="BK512" s="450">
        <f t="shared" si="582"/>
        <v>0</v>
      </c>
      <c r="BL512" s="450">
        <f t="shared" si="582"/>
        <v>154</v>
      </c>
      <c r="BM512" s="88">
        <f t="shared" si="582"/>
        <v>0</v>
      </c>
      <c r="BN512" s="88">
        <f t="shared" si="582"/>
        <v>0</v>
      </c>
      <c r="BO512" s="88">
        <f t="shared" si="582"/>
        <v>0</v>
      </c>
      <c r="BP512" s="88">
        <f t="shared" si="582"/>
        <v>154</v>
      </c>
      <c r="BQ512" s="462">
        <f t="shared" si="540"/>
        <v>547</v>
      </c>
      <c r="BR512" s="176"/>
      <c r="BS512" s="176"/>
      <c r="BT512" s="176"/>
      <c r="BU512" s="176"/>
      <c r="BV512" s="176"/>
      <c r="BW512" s="176"/>
      <c r="BX512" s="176"/>
      <c r="BY512" s="176"/>
      <c r="BZ512" s="176"/>
      <c r="CA512" s="176"/>
      <c r="CB512" s="176"/>
      <c r="CC512" s="176"/>
      <c r="CD512" s="176"/>
      <c r="CE512" s="176"/>
      <c r="CF512" s="176"/>
      <c r="CG512" s="176"/>
      <c r="CH512" s="176"/>
      <c r="CI512" s="176"/>
      <c r="CJ512" s="176"/>
      <c r="CK512" s="176"/>
      <c r="CL512" s="176"/>
      <c r="CM512" s="176"/>
      <c r="CN512" s="176"/>
      <c r="CO512" s="176"/>
      <c r="CP512" s="306">
        <f t="shared" si="559"/>
        <v>0</v>
      </c>
      <c r="CQ512" s="176"/>
      <c r="CR512" s="176"/>
      <c r="CS512" s="176"/>
      <c r="CT512" s="176"/>
      <c r="CU512" s="176"/>
      <c r="CV512" s="176"/>
      <c r="CW512" s="176"/>
      <c r="CX512" s="176"/>
      <c r="CY512" s="176"/>
      <c r="CZ512" s="86"/>
      <c r="DA512" s="86"/>
      <c r="DB512" s="188">
        <f t="shared" si="578"/>
        <v>0</v>
      </c>
      <c r="DC512" s="38">
        <f t="shared" si="579"/>
        <v>0</v>
      </c>
      <c r="DD512" s="86"/>
      <c r="DE512" s="86"/>
      <c r="DF512" s="86"/>
      <c r="DG512" s="188">
        <f t="shared" si="580"/>
        <v>0</v>
      </c>
      <c r="DH512" s="38">
        <f t="shared" si="581"/>
        <v>0</v>
      </c>
      <c r="DI512" s="86"/>
      <c r="DJ512" s="86"/>
      <c r="DK512" s="86"/>
      <c r="DL512" s="86"/>
      <c r="DM512" s="86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6"/>
      <c r="EI512" s="89"/>
      <c r="EJ512" s="89"/>
      <c r="EK512" s="89"/>
      <c r="EL512" s="89"/>
      <c r="EM512" s="89"/>
      <c r="EN512" s="89"/>
      <c r="EO512" s="89"/>
      <c r="EP512" s="89"/>
      <c r="EQ512" s="89"/>
      <c r="ER512" s="89"/>
      <c r="ES512" s="89"/>
      <c r="ET512" s="89"/>
      <c r="EU512" s="89"/>
      <c r="EV512" s="89"/>
      <c r="EW512" s="89"/>
      <c r="EX512" s="89"/>
      <c r="EY512" s="89"/>
      <c r="EZ512" s="89"/>
      <c r="FA512" s="89"/>
      <c r="FB512" s="89"/>
    </row>
    <row r="513" spans="2:158" s="69" customFormat="1" ht="12">
      <c r="B513" s="76"/>
      <c r="C513" s="77" t="s">
        <v>385</v>
      </c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2"/>
      <c r="P513" s="71"/>
      <c r="Q513" s="71"/>
      <c r="R513" s="71"/>
      <c r="S513" s="71"/>
      <c r="T513" s="71"/>
      <c r="U513" s="71"/>
      <c r="V513" s="71"/>
      <c r="W513" s="71"/>
      <c r="X513" s="71"/>
      <c r="Y513" s="73">
        <v>1</v>
      </c>
      <c r="Z513" s="73"/>
      <c r="AA513" s="73"/>
      <c r="AB513" s="73"/>
      <c r="AC513" s="73"/>
      <c r="AD513" s="73"/>
      <c r="AE513" s="73"/>
      <c r="AF513" s="447">
        <f t="shared" si="569"/>
        <v>250</v>
      </c>
      <c r="AG513" s="168"/>
      <c r="AH513" s="168"/>
      <c r="AI513" s="168"/>
      <c r="AJ513" s="168"/>
      <c r="AK513" s="168"/>
      <c r="AL513" s="168"/>
      <c r="AM513" s="168"/>
      <c r="AN513" s="168"/>
      <c r="AO513" s="168"/>
      <c r="AP513" s="168"/>
      <c r="AQ513" s="168"/>
      <c r="AR513" s="168"/>
      <c r="AS513" s="447">
        <f t="shared" si="541"/>
        <v>0</v>
      </c>
      <c r="AT513" s="462"/>
      <c r="AU513" s="450"/>
      <c r="AV513" s="168"/>
      <c r="AW513" s="168"/>
      <c r="AX513" s="168"/>
      <c r="AY513" s="462">
        <v>5</v>
      </c>
      <c r="AZ513" s="168"/>
      <c r="BA513" s="462"/>
      <c r="BB513" s="447"/>
      <c r="BC513" s="168"/>
      <c r="BD513" s="168"/>
      <c r="BE513" s="168"/>
      <c r="BF513" s="168"/>
      <c r="BG513" s="462"/>
      <c r="BH513" s="462">
        <v>77</v>
      </c>
      <c r="BI513" s="462">
        <v>7</v>
      </c>
      <c r="BJ513" s="462">
        <v>7</v>
      </c>
      <c r="BK513" s="462"/>
      <c r="BL513" s="450">
        <f>SUM(BM513:BP513)</f>
        <v>154</v>
      </c>
      <c r="BM513" s="168"/>
      <c r="BN513" s="168"/>
      <c r="BO513" s="168"/>
      <c r="BP513" s="168">
        <v>154</v>
      </c>
      <c r="BQ513" s="462">
        <f t="shared" si="540"/>
        <v>250</v>
      </c>
      <c r="BR513" s="168"/>
      <c r="BS513" s="168"/>
      <c r="BT513" s="168"/>
      <c r="BU513" s="168"/>
      <c r="BV513" s="168"/>
      <c r="BW513" s="168"/>
      <c r="BX513" s="168"/>
      <c r="BY513" s="168"/>
      <c r="BZ513" s="168"/>
      <c r="CA513" s="168"/>
      <c r="CB513" s="168"/>
      <c r="CC513" s="168"/>
      <c r="CD513" s="168"/>
      <c r="CE513" s="168"/>
      <c r="CF513" s="168"/>
      <c r="CG513" s="168"/>
      <c r="CH513" s="168"/>
      <c r="CI513" s="168"/>
      <c r="CJ513" s="168"/>
      <c r="CK513" s="168"/>
      <c r="CL513" s="168"/>
      <c r="CM513" s="168"/>
      <c r="CN513" s="168"/>
      <c r="CO513" s="168"/>
      <c r="CP513" s="571">
        <f t="shared" si="559"/>
        <v>0</v>
      </c>
      <c r="CQ513" s="168"/>
      <c r="CR513" s="168"/>
      <c r="CS513" s="168"/>
      <c r="CT513" s="168"/>
      <c r="CU513" s="168"/>
      <c r="CV513" s="168"/>
      <c r="CW513" s="168"/>
      <c r="CX513" s="168"/>
      <c r="CY513" s="168"/>
      <c r="CZ513" s="71"/>
      <c r="DA513" s="71"/>
      <c r="DB513" s="190">
        <f t="shared" si="578"/>
        <v>0</v>
      </c>
      <c r="DC513" s="71">
        <f t="shared" si="579"/>
        <v>0</v>
      </c>
      <c r="DD513" s="71"/>
      <c r="DE513" s="71"/>
      <c r="DF513" s="71"/>
      <c r="DG513" s="190">
        <f t="shared" si="580"/>
        <v>0</v>
      </c>
      <c r="DH513" s="71">
        <f t="shared" si="581"/>
        <v>0</v>
      </c>
      <c r="DI513" s="71"/>
      <c r="DJ513" s="71"/>
      <c r="DK513" s="71"/>
      <c r="DL513" s="71"/>
      <c r="DM513" s="71"/>
      <c r="DN513" s="71"/>
      <c r="DO513" s="71"/>
      <c r="DP513" s="71"/>
      <c r="DQ513" s="71"/>
      <c r="DR513" s="71"/>
      <c r="DS513" s="71"/>
      <c r="DT513" s="71"/>
      <c r="DU513" s="71"/>
      <c r="DV513" s="71"/>
      <c r="DW513" s="71"/>
      <c r="DX513" s="71"/>
      <c r="DY513" s="71"/>
      <c r="DZ513" s="71"/>
      <c r="EA513" s="71"/>
      <c r="EB513" s="71"/>
      <c r="EC513" s="71"/>
      <c r="ED513" s="71"/>
      <c r="EE513" s="71"/>
      <c r="EF513" s="71"/>
      <c r="EG513" s="71"/>
      <c r="EH513" s="71"/>
      <c r="EI513" s="74"/>
      <c r="EJ513" s="74"/>
      <c r="EK513" s="74"/>
      <c r="EL513" s="74"/>
      <c r="EM513" s="74"/>
      <c r="EN513" s="74"/>
      <c r="EO513" s="74"/>
      <c r="EP513" s="74"/>
      <c r="EQ513" s="74"/>
      <c r="ER513" s="74"/>
      <c r="ES513" s="74"/>
      <c r="ET513" s="74"/>
      <c r="EU513" s="74"/>
      <c r="EV513" s="74"/>
      <c r="EW513" s="74"/>
      <c r="EX513" s="74"/>
      <c r="EY513" s="74"/>
      <c r="EZ513" s="74"/>
      <c r="FA513" s="74"/>
      <c r="FB513" s="74"/>
    </row>
    <row r="514" spans="2:158" s="69" customFormat="1" ht="12">
      <c r="B514" s="76"/>
      <c r="C514" s="77" t="s">
        <v>386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2"/>
      <c r="P514" s="71"/>
      <c r="Q514" s="71"/>
      <c r="R514" s="71"/>
      <c r="S514" s="71"/>
      <c r="T514" s="71"/>
      <c r="U514" s="71"/>
      <c r="V514" s="71"/>
      <c r="W514" s="71"/>
      <c r="X514" s="71"/>
      <c r="Y514" s="73"/>
      <c r="Z514" s="73"/>
      <c r="AA514" s="73"/>
      <c r="AB514" s="73"/>
      <c r="AC514" s="73"/>
      <c r="AD514" s="73"/>
      <c r="AE514" s="73"/>
      <c r="AF514" s="447">
        <f t="shared" si="569"/>
        <v>0</v>
      </c>
      <c r="AG514" s="168"/>
      <c r="AH514" s="168"/>
      <c r="AI514" s="168"/>
      <c r="AJ514" s="168"/>
      <c r="AK514" s="168"/>
      <c r="AL514" s="168"/>
      <c r="AM514" s="168"/>
      <c r="AN514" s="168"/>
      <c r="AO514" s="168"/>
      <c r="AP514" s="168"/>
      <c r="AQ514" s="168"/>
      <c r="AR514" s="168"/>
      <c r="AS514" s="447">
        <f t="shared" si="541"/>
        <v>0</v>
      </c>
      <c r="AT514" s="462"/>
      <c r="AU514" s="450"/>
      <c r="AV514" s="168"/>
      <c r="AW514" s="168"/>
      <c r="AX514" s="168"/>
      <c r="AY514" s="462"/>
      <c r="AZ514" s="168"/>
      <c r="BA514" s="462"/>
      <c r="BB514" s="447"/>
      <c r="BC514" s="168"/>
      <c r="BD514" s="168"/>
      <c r="BE514" s="168"/>
      <c r="BF514" s="168"/>
      <c r="BG514" s="462"/>
      <c r="BH514" s="462"/>
      <c r="BI514" s="462"/>
      <c r="BJ514" s="462"/>
      <c r="BK514" s="462"/>
      <c r="BL514" s="450">
        <f t="shared" ref="BL514:BL525" si="583">SUM(BM514:BP514)</f>
        <v>0</v>
      </c>
      <c r="BM514" s="168"/>
      <c r="BN514" s="168"/>
      <c r="BO514" s="168"/>
      <c r="BP514" s="168"/>
      <c r="BQ514" s="462">
        <f t="shared" si="540"/>
        <v>0</v>
      </c>
      <c r="BR514" s="168"/>
      <c r="BS514" s="168"/>
      <c r="BT514" s="168"/>
      <c r="BU514" s="168"/>
      <c r="BV514" s="168"/>
      <c r="BW514" s="168"/>
      <c r="BX514" s="168"/>
      <c r="BY514" s="168"/>
      <c r="BZ514" s="168"/>
      <c r="CA514" s="168"/>
      <c r="CB514" s="168"/>
      <c r="CC514" s="168"/>
      <c r="CD514" s="168"/>
      <c r="CE514" s="168"/>
      <c r="CF514" s="168"/>
      <c r="CG514" s="168"/>
      <c r="CH514" s="168"/>
      <c r="CI514" s="168"/>
      <c r="CJ514" s="168"/>
      <c r="CK514" s="168"/>
      <c r="CL514" s="168"/>
      <c r="CM514" s="168"/>
      <c r="CN514" s="168"/>
      <c r="CO514" s="168"/>
      <c r="CP514" s="571">
        <f t="shared" si="559"/>
        <v>0</v>
      </c>
      <c r="CQ514" s="168"/>
      <c r="CR514" s="168"/>
      <c r="CS514" s="168"/>
      <c r="CT514" s="168"/>
      <c r="CU514" s="168"/>
      <c r="CV514" s="168"/>
      <c r="CW514" s="168"/>
      <c r="CX514" s="168"/>
      <c r="CY514" s="168"/>
      <c r="CZ514" s="71"/>
      <c r="DA514" s="71"/>
      <c r="DB514" s="190">
        <f t="shared" si="578"/>
        <v>0</v>
      </c>
      <c r="DC514" s="71">
        <f t="shared" si="579"/>
        <v>0</v>
      </c>
      <c r="DD514" s="71"/>
      <c r="DE514" s="71"/>
      <c r="DF514" s="71"/>
      <c r="DG514" s="190">
        <f t="shared" si="580"/>
        <v>0</v>
      </c>
      <c r="DH514" s="71">
        <f t="shared" si="581"/>
        <v>0</v>
      </c>
      <c r="DI514" s="71"/>
      <c r="DJ514" s="71"/>
      <c r="DK514" s="71"/>
      <c r="DL514" s="71"/>
      <c r="DM514" s="71"/>
      <c r="DN514" s="71"/>
      <c r="DO514" s="71"/>
      <c r="DP514" s="71"/>
      <c r="DQ514" s="71"/>
      <c r="DR514" s="71"/>
      <c r="DS514" s="71"/>
      <c r="DT514" s="71"/>
      <c r="DU514" s="71"/>
      <c r="DV514" s="71"/>
      <c r="DW514" s="71"/>
      <c r="DX514" s="71"/>
      <c r="DY514" s="71"/>
      <c r="DZ514" s="71"/>
      <c r="EA514" s="71"/>
      <c r="EB514" s="71"/>
      <c r="EC514" s="71"/>
      <c r="ED514" s="71"/>
      <c r="EE514" s="71"/>
      <c r="EF514" s="71"/>
      <c r="EG514" s="71"/>
      <c r="EH514" s="71"/>
      <c r="EI514" s="74"/>
      <c r="EJ514" s="74"/>
      <c r="EK514" s="74"/>
      <c r="EL514" s="74"/>
      <c r="EM514" s="74"/>
      <c r="EN514" s="74"/>
      <c r="EO514" s="74"/>
      <c r="EP514" s="74"/>
      <c r="EQ514" s="74"/>
      <c r="ER514" s="74"/>
      <c r="ES514" s="74"/>
      <c r="ET514" s="74"/>
      <c r="EU514" s="74"/>
      <c r="EV514" s="74"/>
      <c r="EW514" s="74"/>
      <c r="EX514" s="74"/>
      <c r="EY514" s="74"/>
      <c r="EZ514" s="74"/>
      <c r="FA514" s="74"/>
      <c r="FB514" s="74"/>
    </row>
    <row r="515" spans="2:158" s="69" customFormat="1" ht="12">
      <c r="B515" s="76"/>
      <c r="C515" s="77" t="s">
        <v>387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2"/>
      <c r="P515" s="71"/>
      <c r="Q515" s="71"/>
      <c r="R515" s="71"/>
      <c r="S515" s="71"/>
      <c r="T515" s="71"/>
      <c r="U515" s="71"/>
      <c r="V515" s="71"/>
      <c r="W515" s="71"/>
      <c r="X515" s="71"/>
      <c r="Y515" s="73"/>
      <c r="Z515" s="73"/>
      <c r="AA515" s="73"/>
      <c r="AB515" s="73"/>
      <c r="AC515" s="73"/>
      <c r="AD515" s="73"/>
      <c r="AE515" s="73"/>
      <c r="AF515" s="447">
        <f t="shared" si="569"/>
        <v>0</v>
      </c>
      <c r="AG515" s="168"/>
      <c r="AH515" s="168"/>
      <c r="AI515" s="168"/>
      <c r="AJ515" s="168"/>
      <c r="AK515" s="168"/>
      <c r="AL515" s="168"/>
      <c r="AM515" s="168"/>
      <c r="AN515" s="168"/>
      <c r="AO515" s="168"/>
      <c r="AP515" s="168"/>
      <c r="AQ515" s="168"/>
      <c r="AR515" s="168"/>
      <c r="AS515" s="447">
        <f t="shared" si="541"/>
        <v>0</v>
      </c>
      <c r="AT515" s="462"/>
      <c r="AU515" s="450"/>
      <c r="AV515" s="168"/>
      <c r="AW515" s="168"/>
      <c r="AX515" s="168"/>
      <c r="AY515" s="462"/>
      <c r="AZ515" s="168"/>
      <c r="BA515" s="462"/>
      <c r="BB515" s="447"/>
      <c r="BC515" s="168"/>
      <c r="BD515" s="168"/>
      <c r="BE515" s="168"/>
      <c r="BF515" s="168"/>
      <c r="BG515" s="462"/>
      <c r="BH515" s="462"/>
      <c r="BI515" s="462"/>
      <c r="BJ515" s="462"/>
      <c r="BK515" s="462"/>
      <c r="BL515" s="450">
        <f t="shared" si="583"/>
        <v>0</v>
      </c>
      <c r="BM515" s="168"/>
      <c r="BN515" s="168"/>
      <c r="BO515" s="168"/>
      <c r="BP515" s="168"/>
      <c r="BQ515" s="462">
        <f t="shared" si="540"/>
        <v>0</v>
      </c>
      <c r="BR515" s="168"/>
      <c r="BS515" s="168"/>
      <c r="BT515" s="168"/>
      <c r="BU515" s="168"/>
      <c r="BV515" s="168"/>
      <c r="BW515" s="168"/>
      <c r="BX515" s="168"/>
      <c r="BY515" s="168"/>
      <c r="BZ515" s="168"/>
      <c r="CA515" s="168"/>
      <c r="CB515" s="168"/>
      <c r="CC515" s="168"/>
      <c r="CD515" s="168"/>
      <c r="CE515" s="168"/>
      <c r="CF515" s="168"/>
      <c r="CG515" s="168"/>
      <c r="CH515" s="168"/>
      <c r="CI515" s="168"/>
      <c r="CJ515" s="168"/>
      <c r="CK515" s="168"/>
      <c r="CL515" s="168"/>
      <c r="CM515" s="168"/>
      <c r="CN515" s="168"/>
      <c r="CO515" s="168"/>
      <c r="CP515" s="571">
        <f t="shared" si="559"/>
        <v>0</v>
      </c>
      <c r="CQ515" s="168"/>
      <c r="CR515" s="168"/>
      <c r="CS515" s="168"/>
      <c r="CT515" s="168"/>
      <c r="CU515" s="168"/>
      <c r="CV515" s="168"/>
      <c r="CW515" s="168"/>
      <c r="CX515" s="168"/>
      <c r="CY515" s="168"/>
      <c r="CZ515" s="71"/>
      <c r="DA515" s="71"/>
      <c r="DB515" s="190">
        <f t="shared" si="578"/>
        <v>0</v>
      </c>
      <c r="DC515" s="71">
        <f t="shared" si="579"/>
        <v>0</v>
      </c>
      <c r="DD515" s="71"/>
      <c r="DE515" s="71"/>
      <c r="DF515" s="71"/>
      <c r="DG515" s="190">
        <f t="shared" si="580"/>
        <v>0</v>
      </c>
      <c r="DH515" s="71">
        <f t="shared" si="581"/>
        <v>0</v>
      </c>
      <c r="DI515" s="71"/>
      <c r="DJ515" s="71"/>
      <c r="DK515" s="71"/>
      <c r="DL515" s="71"/>
      <c r="DM515" s="71"/>
      <c r="DN515" s="71"/>
      <c r="DO515" s="71"/>
      <c r="DP515" s="71"/>
      <c r="DQ515" s="71"/>
      <c r="DR515" s="71"/>
      <c r="DS515" s="71"/>
      <c r="DT515" s="71"/>
      <c r="DU515" s="71"/>
      <c r="DV515" s="71"/>
      <c r="DW515" s="71"/>
      <c r="DX515" s="71"/>
      <c r="DY515" s="71"/>
      <c r="DZ515" s="71"/>
      <c r="EA515" s="71"/>
      <c r="EB515" s="71"/>
      <c r="EC515" s="71"/>
      <c r="ED515" s="71"/>
      <c r="EE515" s="71"/>
      <c r="EF515" s="71"/>
      <c r="EG515" s="71"/>
      <c r="EH515" s="71"/>
      <c r="EI515" s="74"/>
      <c r="EJ515" s="74"/>
      <c r="EK515" s="74"/>
      <c r="EL515" s="74"/>
      <c r="EM515" s="74"/>
      <c r="EN515" s="74"/>
      <c r="EO515" s="74"/>
      <c r="EP515" s="74"/>
      <c r="EQ515" s="74"/>
      <c r="ER515" s="74"/>
      <c r="ES515" s="74"/>
      <c r="ET515" s="74"/>
      <c r="EU515" s="74"/>
      <c r="EV515" s="74"/>
      <c r="EW515" s="74"/>
      <c r="EX515" s="74"/>
      <c r="EY515" s="74"/>
      <c r="EZ515" s="74"/>
      <c r="FA515" s="74"/>
      <c r="FB515" s="74"/>
    </row>
    <row r="516" spans="2:158" s="69" customFormat="1" ht="12">
      <c r="B516" s="76"/>
      <c r="C516" s="77" t="s">
        <v>388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2"/>
      <c r="P516" s="71"/>
      <c r="Q516" s="71"/>
      <c r="R516" s="71"/>
      <c r="S516" s="71"/>
      <c r="T516" s="71"/>
      <c r="U516" s="71"/>
      <c r="V516" s="71"/>
      <c r="W516" s="71"/>
      <c r="X516" s="71"/>
      <c r="Y516" s="73"/>
      <c r="Z516" s="73"/>
      <c r="AA516" s="73"/>
      <c r="AB516" s="73"/>
      <c r="AC516" s="73"/>
      <c r="AD516" s="73"/>
      <c r="AE516" s="73"/>
      <c r="AF516" s="447">
        <f t="shared" si="569"/>
        <v>0</v>
      </c>
      <c r="AG516" s="168"/>
      <c r="AH516" s="168"/>
      <c r="AI516" s="168"/>
      <c r="AJ516" s="168"/>
      <c r="AK516" s="168"/>
      <c r="AL516" s="168"/>
      <c r="AM516" s="168"/>
      <c r="AN516" s="168"/>
      <c r="AO516" s="168"/>
      <c r="AP516" s="168"/>
      <c r="AQ516" s="168"/>
      <c r="AR516" s="168"/>
      <c r="AS516" s="447">
        <f t="shared" si="541"/>
        <v>0</v>
      </c>
      <c r="AT516" s="462"/>
      <c r="AU516" s="450"/>
      <c r="AV516" s="168"/>
      <c r="AW516" s="168"/>
      <c r="AX516" s="168"/>
      <c r="AY516" s="462"/>
      <c r="AZ516" s="168"/>
      <c r="BA516" s="462"/>
      <c r="BB516" s="447"/>
      <c r="BC516" s="168"/>
      <c r="BD516" s="168"/>
      <c r="BE516" s="168"/>
      <c r="BF516" s="168"/>
      <c r="BG516" s="462"/>
      <c r="BH516" s="462">
        <v>0</v>
      </c>
      <c r="BI516" s="462"/>
      <c r="BJ516" s="462"/>
      <c r="BK516" s="462"/>
      <c r="BL516" s="450">
        <f t="shared" si="583"/>
        <v>0</v>
      </c>
      <c r="BM516" s="168"/>
      <c r="BN516" s="168"/>
      <c r="BO516" s="168"/>
      <c r="BP516" s="168"/>
      <c r="BQ516" s="462">
        <f t="shared" si="540"/>
        <v>0</v>
      </c>
      <c r="BR516" s="168"/>
      <c r="BS516" s="168"/>
      <c r="BT516" s="168"/>
      <c r="BU516" s="168"/>
      <c r="BV516" s="168"/>
      <c r="BW516" s="168"/>
      <c r="BX516" s="168"/>
      <c r="BY516" s="168"/>
      <c r="BZ516" s="168"/>
      <c r="CA516" s="168"/>
      <c r="CB516" s="168"/>
      <c r="CC516" s="168"/>
      <c r="CD516" s="168"/>
      <c r="CE516" s="168"/>
      <c r="CF516" s="168"/>
      <c r="CG516" s="168"/>
      <c r="CH516" s="168"/>
      <c r="CI516" s="168"/>
      <c r="CJ516" s="168"/>
      <c r="CK516" s="168"/>
      <c r="CL516" s="168"/>
      <c r="CM516" s="168"/>
      <c r="CN516" s="168"/>
      <c r="CO516" s="168"/>
      <c r="CP516" s="571">
        <f t="shared" si="559"/>
        <v>0</v>
      </c>
      <c r="CQ516" s="168"/>
      <c r="CR516" s="168"/>
      <c r="CS516" s="168"/>
      <c r="CT516" s="168"/>
      <c r="CU516" s="168"/>
      <c r="CV516" s="168"/>
      <c r="CW516" s="168"/>
      <c r="CX516" s="168"/>
      <c r="CY516" s="168"/>
      <c r="CZ516" s="71"/>
      <c r="DA516" s="71"/>
      <c r="DB516" s="190">
        <f t="shared" si="578"/>
        <v>0</v>
      </c>
      <c r="DC516" s="71">
        <f t="shared" si="579"/>
        <v>0</v>
      </c>
      <c r="DD516" s="71"/>
      <c r="DE516" s="71"/>
      <c r="DF516" s="71"/>
      <c r="DG516" s="190">
        <f t="shared" si="580"/>
        <v>0</v>
      </c>
      <c r="DH516" s="71">
        <f t="shared" si="581"/>
        <v>0</v>
      </c>
      <c r="DI516" s="71"/>
      <c r="DJ516" s="71"/>
      <c r="DK516" s="71"/>
      <c r="DL516" s="71"/>
      <c r="DM516" s="71"/>
      <c r="DN516" s="71"/>
      <c r="DO516" s="71"/>
      <c r="DP516" s="71"/>
      <c r="DQ516" s="71"/>
      <c r="DR516" s="71"/>
      <c r="DS516" s="71"/>
      <c r="DT516" s="71"/>
      <c r="DU516" s="71"/>
      <c r="DV516" s="71"/>
      <c r="DW516" s="71"/>
      <c r="DX516" s="71"/>
      <c r="DY516" s="71"/>
      <c r="DZ516" s="71"/>
      <c r="EA516" s="71"/>
      <c r="EB516" s="71"/>
      <c r="EC516" s="71"/>
      <c r="ED516" s="71"/>
      <c r="EE516" s="71"/>
      <c r="EF516" s="71"/>
      <c r="EG516" s="71"/>
      <c r="EH516" s="71"/>
      <c r="EI516" s="74"/>
      <c r="EJ516" s="74"/>
      <c r="EK516" s="74"/>
      <c r="EL516" s="74"/>
      <c r="EM516" s="74"/>
      <c r="EN516" s="74"/>
      <c r="EO516" s="74"/>
      <c r="EP516" s="74"/>
      <c r="EQ516" s="74"/>
      <c r="ER516" s="74"/>
      <c r="ES516" s="74"/>
      <c r="ET516" s="74"/>
      <c r="EU516" s="74"/>
      <c r="EV516" s="74"/>
      <c r="EW516" s="74"/>
      <c r="EX516" s="74"/>
      <c r="EY516" s="74"/>
      <c r="EZ516" s="74"/>
      <c r="FA516" s="74"/>
      <c r="FB516" s="74"/>
    </row>
    <row r="517" spans="2:158" s="69" customFormat="1" ht="12">
      <c r="B517" s="76"/>
      <c r="C517" s="77" t="s">
        <v>389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2"/>
      <c r="P517" s="71"/>
      <c r="Q517" s="71"/>
      <c r="R517" s="71"/>
      <c r="S517" s="71"/>
      <c r="T517" s="71"/>
      <c r="U517" s="71"/>
      <c r="V517" s="71"/>
      <c r="W517" s="71"/>
      <c r="X517" s="71"/>
      <c r="Y517" s="73"/>
      <c r="Z517" s="73"/>
      <c r="AA517" s="73"/>
      <c r="AB517" s="73"/>
      <c r="AC517" s="73"/>
      <c r="AD517" s="73"/>
      <c r="AE517" s="73"/>
      <c r="AF517" s="447">
        <f t="shared" si="569"/>
        <v>0</v>
      </c>
      <c r="AG517" s="168"/>
      <c r="AH517" s="168"/>
      <c r="AI517" s="168"/>
      <c r="AJ517" s="168"/>
      <c r="AK517" s="168"/>
      <c r="AL517" s="168"/>
      <c r="AM517" s="168"/>
      <c r="AN517" s="168"/>
      <c r="AO517" s="168"/>
      <c r="AP517" s="168"/>
      <c r="AQ517" s="168"/>
      <c r="AR517" s="168"/>
      <c r="AS517" s="447">
        <f t="shared" si="541"/>
        <v>0</v>
      </c>
      <c r="AT517" s="462"/>
      <c r="AU517" s="450"/>
      <c r="AV517" s="168"/>
      <c r="AW517" s="168"/>
      <c r="AX517" s="168"/>
      <c r="AY517" s="462"/>
      <c r="AZ517" s="168"/>
      <c r="BA517" s="462"/>
      <c r="BB517" s="447"/>
      <c r="BC517" s="168"/>
      <c r="BD517" s="168"/>
      <c r="BE517" s="168"/>
      <c r="BF517" s="168"/>
      <c r="BG517" s="462"/>
      <c r="BH517" s="462"/>
      <c r="BI517" s="462"/>
      <c r="BJ517" s="462"/>
      <c r="BK517" s="462"/>
      <c r="BL517" s="450">
        <f t="shared" si="583"/>
        <v>0</v>
      </c>
      <c r="BM517" s="168"/>
      <c r="BN517" s="168"/>
      <c r="BO517" s="168"/>
      <c r="BP517" s="168"/>
      <c r="BQ517" s="462">
        <f t="shared" si="540"/>
        <v>0</v>
      </c>
      <c r="BR517" s="168"/>
      <c r="BS517" s="168"/>
      <c r="BT517" s="168"/>
      <c r="BU517" s="168"/>
      <c r="BV517" s="168"/>
      <c r="BW517" s="168"/>
      <c r="BX517" s="168"/>
      <c r="BY517" s="168"/>
      <c r="BZ517" s="168"/>
      <c r="CA517" s="168"/>
      <c r="CB517" s="168"/>
      <c r="CC517" s="168"/>
      <c r="CD517" s="168"/>
      <c r="CE517" s="168"/>
      <c r="CF517" s="168"/>
      <c r="CG517" s="168"/>
      <c r="CH517" s="168"/>
      <c r="CI517" s="168"/>
      <c r="CJ517" s="168"/>
      <c r="CK517" s="168"/>
      <c r="CL517" s="168"/>
      <c r="CM517" s="168"/>
      <c r="CN517" s="168"/>
      <c r="CO517" s="168"/>
      <c r="CP517" s="571">
        <f t="shared" si="559"/>
        <v>0</v>
      </c>
      <c r="CQ517" s="168"/>
      <c r="CR517" s="168"/>
      <c r="CS517" s="168"/>
      <c r="CT517" s="168"/>
      <c r="CU517" s="168"/>
      <c r="CV517" s="168"/>
      <c r="CW517" s="168"/>
      <c r="CX517" s="168"/>
      <c r="CY517" s="168"/>
      <c r="CZ517" s="71"/>
      <c r="DA517" s="71"/>
      <c r="DB517" s="190">
        <f t="shared" si="578"/>
        <v>0</v>
      </c>
      <c r="DC517" s="71">
        <f t="shared" si="579"/>
        <v>0</v>
      </c>
      <c r="DD517" s="71"/>
      <c r="DE517" s="71"/>
      <c r="DF517" s="71"/>
      <c r="DG517" s="190">
        <f t="shared" si="580"/>
        <v>0</v>
      </c>
      <c r="DH517" s="71">
        <f t="shared" si="581"/>
        <v>0</v>
      </c>
      <c r="DI517" s="71"/>
      <c r="DJ517" s="71"/>
      <c r="DK517" s="71"/>
      <c r="DL517" s="71"/>
      <c r="DM517" s="71"/>
      <c r="DN517" s="71"/>
      <c r="DO517" s="71"/>
      <c r="DP517" s="71"/>
      <c r="DQ517" s="71"/>
      <c r="DR517" s="71"/>
      <c r="DS517" s="71"/>
      <c r="DT517" s="71"/>
      <c r="DU517" s="71"/>
      <c r="DV517" s="71"/>
      <c r="DW517" s="71"/>
      <c r="DX517" s="71"/>
      <c r="DY517" s="71"/>
      <c r="DZ517" s="71"/>
      <c r="EA517" s="71"/>
      <c r="EB517" s="71"/>
      <c r="EC517" s="71"/>
      <c r="ED517" s="71"/>
      <c r="EE517" s="71"/>
      <c r="EF517" s="71"/>
      <c r="EG517" s="71"/>
      <c r="EH517" s="71"/>
      <c r="EI517" s="74"/>
      <c r="EJ517" s="74"/>
      <c r="EK517" s="74"/>
      <c r="EL517" s="74"/>
      <c r="EM517" s="74"/>
      <c r="EN517" s="74"/>
      <c r="EO517" s="74"/>
      <c r="EP517" s="74"/>
      <c r="EQ517" s="74"/>
      <c r="ER517" s="74"/>
      <c r="ES517" s="74"/>
      <c r="ET517" s="74"/>
      <c r="EU517" s="74"/>
      <c r="EV517" s="74"/>
      <c r="EW517" s="74"/>
      <c r="EX517" s="74"/>
      <c r="EY517" s="74"/>
      <c r="EZ517" s="74"/>
      <c r="FA517" s="74"/>
      <c r="FB517" s="74"/>
    </row>
    <row r="518" spans="2:158" s="69" customFormat="1" ht="12">
      <c r="B518" s="76"/>
      <c r="C518" s="77" t="s">
        <v>390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2"/>
      <c r="P518" s="71"/>
      <c r="Q518" s="71"/>
      <c r="R518" s="71"/>
      <c r="S518" s="71"/>
      <c r="T518" s="71"/>
      <c r="U518" s="71"/>
      <c r="V518" s="71"/>
      <c r="W518" s="71"/>
      <c r="X518" s="71"/>
      <c r="Y518" s="73"/>
      <c r="Z518" s="73"/>
      <c r="AA518" s="73"/>
      <c r="AB518" s="73"/>
      <c r="AC518" s="73"/>
      <c r="AD518" s="73"/>
      <c r="AE518" s="73"/>
      <c r="AF518" s="447">
        <f t="shared" si="569"/>
        <v>0</v>
      </c>
      <c r="AG518" s="168"/>
      <c r="AH518" s="168"/>
      <c r="AI518" s="168"/>
      <c r="AJ518" s="168"/>
      <c r="AK518" s="168"/>
      <c r="AL518" s="168"/>
      <c r="AM518" s="168"/>
      <c r="AN518" s="168"/>
      <c r="AO518" s="168"/>
      <c r="AP518" s="168"/>
      <c r="AQ518" s="168"/>
      <c r="AR518" s="168"/>
      <c r="AS518" s="447">
        <f t="shared" si="541"/>
        <v>0</v>
      </c>
      <c r="AT518" s="462"/>
      <c r="AU518" s="450"/>
      <c r="AV518" s="168"/>
      <c r="AW518" s="168"/>
      <c r="AX518" s="168"/>
      <c r="AY518" s="462"/>
      <c r="AZ518" s="168"/>
      <c r="BA518" s="462"/>
      <c r="BB518" s="447"/>
      <c r="BC518" s="168"/>
      <c r="BD518" s="168"/>
      <c r="BE518" s="168"/>
      <c r="BF518" s="168"/>
      <c r="BG518" s="462"/>
      <c r="BH518" s="462"/>
      <c r="BI518" s="462"/>
      <c r="BJ518" s="462"/>
      <c r="BK518" s="462"/>
      <c r="BL518" s="450">
        <f t="shared" si="583"/>
        <v>0</v>
      </c>
      <c r="BM518" s="168"/>
      <c r="BN518" s="168"/>
      <c r="BO518" s="168"/>
      <c r="BP518" s="168"/>
      <c r="BQ518" s="462">
        <f t="shared" si="540"/>
        <v>0</v>
      </c>
      <c r="BR518" s="168"/>
      <c r="BS518" s="168"/>
      <c r="BT518" s="168"/>
      <c r="BU518" s="168"/>
      <c r="BV518" s="168"/>
      <c r="BW518" s="168"/>
      <c r="BX518" s="168"/>
      <c r="BY518" s="168"/>
      <c r="BZ518" s="168"/>
      <c r="CA518" s="168"/>
      <c r="CB518" s="168"/>
      <c r="CC518" s="168"/>
      <c r="CD518" s="168"/>
      <c r="CE518" s="168"/>
      <c r="CF518" s="168"/>
      <c r="CG518" s="168"/>
      <c r="CH518" s="168"/>
      <c r="CI518" s="168"/>
      <c r="CJ518" s="168"/>
      <c r="CK518" s="168"/>
      <c r="CL518" s="168"/>
      <c r="CM518" s="168"/>
      <c r="CN518" s="168"/>
      <c r="CO518" s="168"/>
      <c r="CP518" s="571">
        <f t="shared" si="559"/>
        <v>0</v>
      </c>
      <c r="CQ518" s="168"/>
      <c r="CR518" s="168"/>
      <c r="CS518" s="168"/>
      <c r="CT518" s="168"/>
      <c r="CU518" s="168"/>
      <c r="CV518" s="168"/>
      <c r="CW518" s="168"/>
      <c r="CX518" s="168"/>
      <c r="CY518" s="168"/>
      <c r="CZ518" s="71"/>
      <c r="DA518" s="71"/>
      <c r="DB518" s="190">
        <f t="shared" si="578"/>
        <v>0</v>
      </c>
      <c r="DC518" s="71">
        <f t="shared" si="579"/>
        <v>0</v>
      </c>
      <c r="DD518" s="71"/>
      <c r="DE518" s="71"/>
      <c r="DF518" s="71"/>
      <c r="DG518" s="190">
        <f t="shared" si="580"/>
        <v>0</v>
      </c>
      <c r="DH518" s="71">
        <f t="shared" si="581"/>
        <v>0</v>
      </c>
      <c r="DI518" s="71"/>
      <c r="DJ518" s="71"/>
      <c r="DK518" s="71"/>
      <c r="DL518" s="71"/>
      <c r="DM518" s="71"/>
      <c r="DN518" s="71"/>
      <c r="DO518" s="71"/>
      <c r="DP518" s="71"/>
      <c r="DQ518" s="71"/>
      <c r="DR518" s="71"/>
      <c r="DS518" s="71"/>
      <c r="DT518" s="71"/>
      <c r="DU518" s="71"/>
      <c r="DV518" s="71"/>
      <c r="DW518" s="71"/>
      <c r="DX518" s="71"/>
      <c r="DY518" s="71"/>
      <c r="DZ518" s="71"/>
      <c r="EA518" s="71"/>
      <c r="EB518" s="71"/>
      <c r="EC518" s="71"/>
      <c r="ED518" s="71"/>
      <c r="EE518" s="71"/>
      <c r="EF518" s="71"/>
      <c r="EG518" s="71"/>
      <c r="EH518" s="71"/>
      <c r="EI518" s="74"/>
      <c r="EJ518" s="74"/>
      <c r="EK518" s="74"/>
      <c r="EL518" s="74"/>
      <c r="EM518" s="74"/>
      <c r="EN518" s="74"/>
      <c r="EO518" s="74"/>
      <c r="EP518" s="74"/>
      <c r="EQ518" s="74"/>
      <c r="ER518" s="74"/>
      <c r="ES518" s="74"/>
      <c r="ET518" s="74"/>
      <c r="EU518" s="74"/>
      <c r="EV518" s="74"/>
      <c r="EW518" s="74"/>
      <c r="EX518" s="74"/>
      <c r="EY518" s="74"/>
      <c r="EZ518" s="74"/>
      <c r="FA518" s="74"/>
      <c r="FB518" s="74"/>
    </row>
    <row r="519" spans="2:158" s="69" customFormat="1" ht="12">
      <c r="B519" s="76"/>
      <c r="C519" s="77" t="s">
        <v>391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2"/>
      <c r="P519" s="71"/>
      <c r="Q519" s="71"/>
      <c r="R519" s="71"/>
      <c r="S519" s="71"/>
      <c r="T519" s="71"/>
      <c r="U519" s="71"/>
      <c r="V519" s="71"/>
      <c r="W519" s="71"/>
      <c r="X519" s="71"/>
      <c r="Y519" s="73"/>
      <c r="Z519" s="73"/>
      <c r="AA519" s="73"/>
      <c r="AB519" s="73"/>
      <c r="AC519" s="73"/>
      <c r="AD519" s="73"/>
      <c r="AE519" s="73"/>
      <c r="AF519" s="447">
        <f t="shared" si="569"/>
        <v>0</v>
      </c>
      <c r="AG519" s="168"/>
      <c r="AH519" s="168"/>
      <c r="AI519" s="168"/>
      <c r="AJ519" s="168"/>
      <c r="AK519" s="168"/>
      <c r="AL519" s="168"/>
      <c r="AM519" s="168"/>
      <c r="AN519" s="168"/>
      <c r="AO519" s="168"/>
      <c r="AP519" s="168"/>
      <c r="AQ519" s="168"/>
      <c r="AR519" s="168"/>
      <c r="AS519" s="447">
        <f t="shared" si="541"/>
        <v>0</v>
      </c>
      <c r="AT519" s="462"/>
      <c r="AU519" s="450"/>
      <c r="AV519" s="168"/>
      <c r="AW519" s="168"/>
      <c r="AX519" s="168"/>
      <c r="AY519" s="462"/>
      <c r="AZ519" s="168"/>
      <c r="BA519" s="462"/>
      <c r="BB519" s="447"/>
      <c r="BC519" s="168"/>
      <c r="BD519" s="168"/>
      <c r="BE519" s="168"/>
      <c r="BF519" s="168"/>
      <c r="BG519" s="462"/>
      <c r="BH519" s="462"/>
      <c r="BI519" s="462"/>
      <c r="BJ519" s="462"/>
      <c r="BK519" s="462"/>
      <c r="BL519" s="450">
        <f t="shared" si="583"/>
        <v>0</v>
      </c>
      <c r="BM519" s="168"/>
      <c r="BN519" s="168"/>
      <c r="BO519" s="168"/>
      <c r="BP519" s="168"/>
      <c r="BQ519" s="462">
        <f t="shared" si="540"/>
        <v>0</v>
      </c>
      <c r="BR519" s="168"/>
      <c r="BS519" s="168"/>
      <c r="BT519" s="168"/>
      <c r="BU519" s="168"/>
      <c r="BV519" s="168"/>
      <c r="BW519" s="168"/>
      <c r="BX519" s="168"/>
      <c r="BY519" s="168"/>
      <c r="BZ519" s="168"/>
      <c r="CA519" s="168"/>
      <c r="CB519" s="168"/>
      <c r="CC519" s="168"/>
      <c r="CD519" s="168"/>
      <c r="CE519" s="168"/>
      <c r="CF519" s="168"/>
      <c r="CG519" s="168"/>
      <c r="CH519" s="168"/>
      <c r="CI519" s="168"/>
      <c r="CJ519" s="168"/>
      <c r="CK519" s="168"/>
      <c r="CL519" s="168"/>
      <c r="CM519" s="168"/>
      <c r="CN519" s="168"/>
      <c r="CO519" s="168"/>
      <c r="CP519" s="571">
        <f t="shared" si="559"/>
        <v>0</v>
      </c>
      <c r="CQ519" s="168"/>
      <c r="CR519" s="168"/>
      <c r="CS519" s="168"/>
      <c r="CT519" s="168"/>
      <c r="CU519" s="168"/>
      <c r="CV519" s="168"/>
      <c r="CW519" s="168"/>
      <c r="CX519" s="168"/>
      <c r="CY519" s="168"/>
      <c r="CZ519" s="71"/>
      <c r="DA519" s="71"/>
      <c r="DB519" s="190">
        <f t="shared" si="578"/>
        <v>0</v>
      </c>
      <c r="DC519" s="71">
        <f t="shared" si="579"/>
        <v>0</v>
      </c>
      <c r="DD519" s="71"/>
      <c r="DE519" s="71"/>
      <c r="DF519" s="71"/>
      <c r="DG519" s="190">
        <f t="shared" si="580"/>
        <v>0</v>
      </c>
      <c r="DH519" s="71">
        <f t="shared" si="581"/>
        <v>0</v>
      </c>
      <c r="DI519" s="71"/>
      <c r="DJ519" s="71"/>
      <c r="DK519" s="71"/>
      <c r="DL519" s="71"/>
      <c r="DM519" s="71"/>
      <c r="DN519" s="71"/>
      <c r="DO519" s="71"/>
      <c r="DP519" s="71"/>
      <c r="DQ519" s="71"/>
      <c r="DR519" s="71"/>
      <c r="DS519" s="71"/>
      <c r="DT519" s="71"/>
      <c r="DU519" s="71"/>
      <c r="DV519" s="71"/>
      <c r="DW519" s="71"/>
      <c r="DX519" s="71"/>
      <c r="DY519" s="71"/>
      <c r="DZ519" s="71"/>
      <c r="EA519" s="71"/>
      <c r="EB519" s="71"/>
      <c r="EC519" s="71"/>
      <c r="ED519" s="71"/>
      <c r="EE519" s="71"/>
      <c r="EF519" s="71"/>
      <c r="EG519" s="71"/>
      <c r="EH519" s="71"/>
      <c r="EI519" s="74"/>
      <c r="EJ519" s="74"/>
      <c r="EK519" s="74"/>
      <c r="EL519" s="74"/>
      <c r="EM519" s="74"/>
      <c r="EN519" s="74"/>
      <c r="EO519" s="74"/>
      <c r="EP519" s="74"/>
      <c r="EQ519" s="74"/>
      <c r="ER519" s="74"/>
      <c r="ES519" s="74"/>
      <c r="ET519" s="74"/>
      <c r="EU519" s="74"/>
      <c r="EV519" s="74"/>
      <c r="EW519" s="74"/>
      <c r="EX519" s="74"/>
      <c r="EY519" s="74"/>
      <c r="EZ519" s="74"/>
      <c r="FA519" s="74"/>
      <c r="FB519" s="74"/>
    </row>
    <row r="520" spans="2:158" s="69" customFormat="1" ht="12">
      <c r="B520" s="76"/>
      <c r="C520" s="77" t="s">
        <v>392</v>
      </c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2"/>
      <c r="P520" s="71"/>
      <c r="Q520" s="71"/>
      <c r="R520" s="71"/>
      <c r="S520" s="71"/>
      <c r="T520" s="71"/>
      <c r="U520" s="71"/>
      <c r="V520" s="71"/>
      <c r="W520" s="71"/>
      <c r="X520" s="71"/>
      <c r="Y520" s="73"/>
      <c r="Z520" s="73"/>
      <c r="AA520" s="73"/>
      <c r="AB520" s="73"/>
      <c r="AC520" s="73"/>
      <c r="AD520" s="73"/>
      <c r="AE520" s="73"/>
      <c r="AF520" s="447">
        <f t="shared" si="569"/>
        <v>0</v>
      </c>
      <c r="AG520" s="168"/>
      <c r="AH520" s="168"/>
      <c r="AI520" s="168"/>
      <c r="AJ520" s="168"/>
      <c r="AK520" s="168"/>
      <c r="AL520" s="168"/>
      <c r="AM520" s="168"/>
      <c r="AN520" s="168"/>
      <c r="AO520" s="168"/>
      <c r="AP520" s="168"/>
      <c r="AQ520" s="168"/>
      <c r="AR520" s="168"/>
      <c r="AS520" s="447">
        <f t="shared" si="541"/>
        <v>0</v>
      </c>
      <c r="AT520" s="462"/>
      <c r="AU520" s="450"/>
      <c r="AV520" s="168"/>
      <c r="AW520" s="168"/>
      <c r="AX520" s="168"/>
      <c r="AY520" s="462"/>
      <c r="AZ520" s="168"/>
      <c r="BA520" s="462"/>
      <c r="BB520" s="447"/>
      <c r="BC520" s="168"/>
      <c r="BD520" s="168"/>
      <c r="BE520" s="168"/>
      <c r="BF520" s="168"/>
      <c r="BG520" s="462"/>
      <c r="BH520" s="462"/>
      <c r="BI520" s="462"/>
      <c r="BJ520" s="462"/>
      <c r="BK520" s="462"/>
      <c r="BL520" s="450">
        <f t="shared" si="583"/>
        <v>0</v>
      </c>
      <c r="BM520" s="168"/>
      <c r="BN520" s="168"/>
      <c r="BO520" s="168"/>
      <c r="BP520" s="168"/>
      <c r="BQ520" s="462">
        <f t="shared" si="540"/>
        <v>0</v>
      </c>
      <c r="BR520" s="168"/>
      <c r="BS520" s="168"/>
      <c r="BT520" s="168"/>
      <c r="BU520" s="168"/>
      <c r="BV520" s="168"/>
      <c r="BW520" s="168"/>
      <c r="BX520" s="168"/>
      <c r="BY520" s="168"/>
      <c r="BZ520" s="168"/>
      <c r="CA520" s="168"/>
      <c r="CB520" s="168"/>
      <c r="CC520" s="168"/>
      <c r="CD520" s="168"/>
      <c r="CE520" s="168"/>
      <c r="CF520" s="168"/>
      <c r="CG520" s="168"/>
      <c r="CH520" s="168"/>
      <c r="CI520" s="168"/>
      <c r="CJ520" s="168"/>
      <c r="CK520" s="168"/>
      <c r="CL520" s="168"/>
      <c r="CM520" s="168"/>
      <c r="CN520" s="168"/>
      <c r="CO520" s="168"/>
      <c r="CP520" s="571">
        <f t="shared" si="559"/>
        <v>0</v>
      </c>
      <c r="CQ520" s="168"/>
      <c r="CR520" s="168"/>
      <c r="CS520" s="168"/>
      <c r="CT520" s="168"/>
      <c r="CU520" s="168"/>
      <c r="CV520" s="168"/>
      <c r="CW520" s="168"/>
      <c r="CX520" s="168"/>
      <c r="CY520" s="168"/>
      <c r="CZ520" s="71"/>
      <c r="DA520" s="71"/>
      <c r="DB520" s="190">
        <f t="shared" si="578"/>
        <v>0</v>
      </c>
      <c r="DC520" s="71">
        <f t="shared" si="579"/>
        <v>0</v>
      </c>
      <c r="DD520" s="71"/>
      <c r="DE520" s="71"/>
      <c r="DF520" s="71"/>
      <c r="DG520" s="190">
        <f t="shared" si="580"/>
        <v>0</v>
      </c>
      <c r="DH520" s="71">
        <f t="shared" si="581"/>
        <v>0</v>
      </c>
      <c r="DI520" s="71"/>
      <c r="DJ520" s="71"/>
      <c r="DK520" s="71"/>
      <c r="DL520" s="71"/>
      <c r="DM520" s="71"/>
      <c r="DN520" s="71"/>
      <c r="DO520" s="71"/>
      <c r="DP520" s="71"/>
      <c r="DQ520" s="71"/>
      <c r="DR520" s="71"/>
      <c r="DS520" s="71"/>
      <c r="DT520" s="71"/>
      <c r="DU520" s="71"/>
      <c r="DV520" s="71"/>
      <c r="DW520" s="71"/>
      <c r="DX520" s="71"/>
      <c r="DY520" s="71"/>
      <c r="DZ520" s="71"/>
      <c r="EA520" s="71"/>
      <c r="EB520" s="71"/>
      <c r="EC520" s="71"/>
      <c r="ED520" s="71"/>
      <c r="EE520" s="71"/>
      <c r="EF520" s="71"/>
      <c r="EG520" s="71"/>
      <c r="EH520" s="71"/>
      <c r="EI520" s="74"/>
      <c r="EJ520" s="74"/>
      <c r="EK520" s="74"/>
      <c r="EL520" s="74"/>
      <c r="EM520" s="74"/>
      <c r="EN520" s="74"/>
      <c r="EO520" s="74"/>
      <c r="EP520" s="74"/>
      <c r="EQ520" s="74"/>
      <c r="ER520" s="74"/>
      <c r="ES520" s="74"/>
      <c r="ET520" s="74"/>
      <c r="EU520" s="74"/>
      <c r="EV520" s="74"/>
      <c r="EW520" s="74"/>
      <c r="EX520" s="74"/>
      <c r="EY520" s="74"/>
      <c r="EZ520" s="74"/>
      <c r="FA520" s="74"/>
      <c r="FB520" s="74"/>
    </row>
    <row r="521" spans="2:158" s="69" customFormat="1" ht="12">
      <c r="B521" s="76"/>
      <c r="C521" s="77" t="s">
        <v>393</v>
      </c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2"/>
      <c r="P521" s="71"/>
      <c r="Q521" s="71"/>
      <c r="R521" s="71"/>
      <c r="S521" s="71"/>
      <c r="T521" s="71"/>
      <c r="U521" s="71"/>
      <c r="V521" s="71"/>
      <c r="W521" s="71"/>
      <c r="X521" s="71"/>
      <c r="Y521" s="73">
        <v>2</v>
      </c>
      <c r="Z521" s="73"/>
      <c r="AA521" s="73"/>
      <c r="AB521" s="73"/>
      <c r="AC521" s="73"/>
      <c r="AD521" s="73"/>
      <c r="AE521" s="73"/>
      <c r="AF521" s="447">
        <f t="shared" si="569"/>
        <v>43</v>
      </c>
      <c r="AG521" s="168"/>
      <c r="AH521" s="168"/>
      <c r="AI521" s="168"/>
      <c r="AJ521" s="168"/>
      <c r="AK521" s="168"/>
      <c r="AL521" s="168"/>
      <c r="AM521" s="168"/>
      <c r="AN521" s="168"/>
      <c r="AO521" s="168"/>
      <c r="AP521" s="168"/>
      <c r="AQ521" s="168"/>
      <c r="AR521" s="168"/>
      <c r="AS521" s="447">
        <f t="shared" si="541"/>
        <v>0</v>
      </c>
      <c r="AT521" s="462"/>
      <c r="AU521" s="450"/>
      <c r="AV521" s="168"/>
      <c r="AW521" s="168"/>
      <c r="AX521" s="168"/>
      <c r="AY521" s="462"/>
      <c r="AZ521" s="168"/>
      <c r="BA521" s="462"/>
      <c r="BB521" s="447"/>
      <c r="BC521" s="168"/>
      <c r="BD521" s="168"/>
      <c r="BE521" s="168"/>
      <c r="BF521" s="168"/>
      <c r="BG521" s="462"/>
      <c r="BH521" s="462">
        <v>43</v>
      </c>
      <c r="BI521" s="462"/>
      <c r="BJ521" s="462"/>
      <c r="BK521" s="462"/>
      <c r="BL521" s="450">
        <f t="shared" si="583"/>
        <v>0</v>
      </c>
      <c r="BM521" s="168"/>
      <c r="BN521" s="168"/>
      <c r="BO521" s="168"/>
      <c r="BP521" s="168"/>
      <c r="BQ521" s="462">
        <f t="shared" si="540"/>
        <v>43</v>
      </c>
      <c r="BR521" s="168"/>
      <c r="BS521" s="168"/>
      <c r="BT521" s="168"/>
      <c r="BU521" s="168"/>
      <c r="BV521" s="168"/>
      <c r="BW521" s="168"/>
      <c r="BX521" s="168"/>
      <c r="BY521" s="168"/>
      <c r="BZ521" s="168"/>
      <c r="CA521" s="168"/>
      <c r="CB521" s="168"/>
      <c r="CC521" s="168"/>
      <c r="CD521" s="168"/>
      <c r="CE521" s="168"/>
      <c r="CF521" s="168"/>
      <c r="CG521" s="168"/>
      <c r="CH521" s="168"/>
      <c r="CI521" s="168"/>
      <c r="CJ521" s="168"/>
      <c r="CK521" s="168"/>
      <c r="CL521" s="168"/>
      <c r="CM521" s="168"/>
      <c r="CN521" s="168"/>
      <c r="CO521" s="168"/>
      <c r="CP521" s="571">
        <f t="shared" si="559"/>
        <v>0</v>
      </c>
      <c r="CQ521" s="168"/>
      <c r="CR521" s="168"/>
      <c r="CS521" s="168"/>
      <c r="CT521" s="168"/>
      <c r="CU521" s="168"/>
      <c r="CV521" s="168"/>
      <c r="CW521" s="168"/>
      <c r="CX521" s="168"/>
      <c r="CY521" s="168"/>
      <c r="CZ521" s="71"/>
      <c r="DA521" s="71"/>
      <c r="DB521" s="190">
        <f t="shared" si="578"/>
        <v>0</v>
      </c>
      <c r="DC521" s="71">
        <f t="shared" si="579"/>
        <v>0</v>
      </c>
      <c r="DD521" s="71"/>
      <c r="DE521" s="71"/>
      <c r="DF521" s="71"/>
      <c r="DG521" s="190">
        <f t="shared" si="580"/>
        <v>0</v>
      </c>
      <c r="DH521" s="71">
        <f t="shared" si="581"/>
        <v>0</v>
      </c>
      <c r="DI521" s="71"/>
      <c r="DJ521" s="71"/>
      <c r="DK521" s="71"/>
      <c r="DL521" s="71"/>
      <c r="DM521" s="71"/>
      <c r="DN521" s="71"/>
      <c r="DO521" s="71"/>
      <c r="DP521" s="71"/>
      <c r="DQ521" s="71"/>
      <c r="DR521" s="71"/>
      <c r="DS521" s="71"/>
      <c r="DT521" s="71"/>
      <c r="DU521" s="71"/>
      <c r="DV521" s="71"/>
      <c r="DW521" s="71"/>
      <c r="DX521" s="71"/>
      <c r="DY521" s="71"/>
      <c r="DZ521" s="71"/>
      <c r="EA521" s="71"/>
      <c r="EB521" s="71"/>
      <c r="EC521" s="71"/>
      <c r="ED521" s="71"/>
      <c r="EE521" s="71"/>
      <c r="EF521" s="71"/>
      <c r="EG521" s="71"/>
      <c r="EH521" s="71"/>
      <c r="EI521" s="74"/>
      <c r="EJ521" s="74"/>
      <c r="EK521" s="74"/>
      <c r="EL521" s="74"/>
      <c r="EM521" s="74"/>
      <c r="EN521" s="74"/>
      <c r="EO521" s="74"/>
      <c r="EP521" s="74"/>
      <c r="EQ521" s="74"/>
      <c r="ER521" s="74"/>
      <c r="ES521" s="74"/>
      <c r="ET521" s="74"/>
      <c r="EU521" s="74"/>
      <c r="EV521" s="74"/>
      <c r="EW521" s="74"/>
      <c r="EX521" s="74"/>
      <c r="EY521" s="74"/>
      <c r="EZ521" s="74"/>
      <c r="FA521" s="74"/>
      <c r="FB521" s="74"/>
    </row>
    <row r="522" spans="2:158" s="69" customFormat="1" ht="12">
      <c r="B522" s="76"/>
      <c r="C522" s="77" t="s">
        <v>394</v>
      </c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2"/>
      <c r="P522" s="71"/>
      <c r="Q522" s="71"/>
      <c r="R522" s="71"/>
      <c r="S522" s="71"/>
      <c r="T522" s="71"/>
      <c r="U522" s="71"/>
      <c r="V522" s="71"/>
      <c r="W522" s="71"/>
      <c r="X522" s="71"/>
      <c r="Y522" s="73"/>
      <c r="Z522" s="73"/>
      <c r="AA522" s="73"/>
      <c r="AB522" s="73"/>
      <c r="AC522" s="73"/>
      <c r="AD522" s="73"/>
      <c r="AE522" s="73"/>
      <c r="AF522" s="447">
        <f t="shared" si="569"/>
        <v>0</v>
      </c>
      <c r="AG522" s="168"/>
      <c r="AH522" s="168"/>
      <c r="AI522" s="168"/>
      <c r="AJ522" s="168"/>
      <c r="AK522" s="168"/>
      <c r="AL522" s="168"/>
      <c r="AM522" s="168"/>
      <c r="AN522" s="168"/>
      <c r="AO522" s="168"/>
      <c r="AP522" s="168"/>
      <c r="AQ522" s="168"/>
      <c r="AR522" s="168"/>
      <c r="AS522" s="447">
        <f t="shared" si="541"/>
        <v>0</v>
      </c>
      <c r="AT522" s="462"/>
      <c r="AU522" s="450"/>
      <c r="AV522" s="168"/>
      <c r="AW522" s="168"/>
      <c r="AX522" s="168"/>
      <c r="AY522" s="462"/>
      <c r="AZ522" s="168"/>
      <c r="BA522" s="462"/>
      <c r="BB522" s="447"/>
      <c r="BC522" s="168"/>
      <c r="BD522" s="168"/>
      <c r="BE522" s="168"/>
      <c r="BF522" s="168"/>
      <c r="BG522" s="462"/>
      <c r="BH522" s="462"/>
      <c r="BI522" s="462"/>
      <c r="BJ522" s="462"/>
      <c r="BK522" s="462"/>
      <c r="BL522" s="450">
        <f t="shared" si="583"/>
        <v>0</v>
      </c>
      <c r="BM522" s="168"/>
      <c r="BN522" s="168"/>
      <c r="BO522" s="168"/>
      <c r="BP522" s="168"/>
      <c r="BQ522" s="462">
        <f t="shared" si="540"/>
        <v>0</v>
      </c>
      <c r="BR522" s="168"/>
      <c r="BS522" s="168"/>
      <c r="BT522" s="168"/>
      <c r="BU522" s="168"/>
      <c r="BV522" s="168"/>
      <c r="BW522" s="168"/>
      <c r="BX522" s="168"/>
      <c r="BY522" s="168"/>
      <c r="BZ522" s="168"/>
      <c r="CA522" s="168"/>
      <c r="CB522" s="168"/>
      <c r="CC522" s="168"/>
      <c r="CD522" s="168"/>
      <c r="CE522" s="168"/>
      <c r="CF522" s="168"/>
      <c r="CG522" s="168"/>
      <c r="CH522" s="168"/>
      <c r="CI522" s="168"/>
      <c r="CJ522" s="168"/>
      <c r="CK522" s="168"/>
      <c r="CL522" s="168"/>
      <c r="CM522" s="168"/>
      <c r="CN522" s="168"/>
      <c r="CO522" s="168"/>
      <c r="CP522" s="571">
        <f t="shared" si="559"/>
        <v>0</v>
      </c>
      <c r="CQ522" s="168"/>
      <c r="CR522" s="168"/>
      <c r="CS522" s="168"/>
      <c r="CT522" s="168"/>
      <c r="CU522" s="168"/>
      <c r="CV522" s="168"/>
      <c r="CW522" s="168"/>
      <c r="CX522" s="168"/>
      <c r="CY522" s="168"/>
      <c r="CZ522" s="71"/>
      <c r="DA522" s="71"/>
      <c r="DB522" s="190">
        <f t="shared" si="578"/>
        <v>0</v>
      </c>
      <c r="DC522" s="71">
        <f t="shared" si="579"/>
        <v>0</v>
      </c>
      <c r="DD522" s="71"/>
      <c r="DE522" s="71"/>
      <c r="DF522" s="71"/>
      <c r="DG522" s="190">
        <f t="shared" si="580"/>
        <v>0</v>
      </c>
      <c r="DH522" s="71">
        <f t="shared" si="581"/>
        <v>0</v>
      </c>
      <c r="DI522" s="71"/>
      <c r="DJ522" s="71"/>
      <c r="DK522" s="71"/>
      <c r="DL522" s="71"/>
      <c r="DM522" s="71"/>
      <c r="DN522" s="71"/>
      <c r="DO522" s="71"/>
      <c r="DP522" s="71"/>
      <c r="DQ522" s="71"/>
      <c r="DR522" s="71"/>
      <c r="DS522" s="71"/>
      <c r="DT522" s="71"/>
      <c r="DU522" s="71"/>
      <c r="DV522" s="71"/>
      <c r="DW522" s="71"/>
      <c r="DX522" s="71"/>
      <c r="DY522" s="71"/>
      <c r="DZ522" s="71"/>
      <c r="EA522" s="71"/>
      <c r="EB522" s="71"/>
      <c r="EC522" s="71"/>
      <c r="ED522" s="71"/>
      <c r="EE522" s="71"/>
      <c r="EF522" s="71"/>
      <c r="EG522" s="71"/>
      <c r="EH522" s="71"/>
      <c r="EI522" s="74"/>
      <c r="EJ522" s="74"/>
      <c r="EK522" s="74"/>
      <c r="EL522" s="74"/>
      <c r="EM522" s="74"/>
      <c r="EN522" s="74"/>
      <c r="EO522" s="74"/>
      <c r="EP522" s="74"/>
      <c r="EQ522" s="74"/>
      <c r="ER522" s="74"/>
      <c r="ES522" s="74"/>
      <c r="ET522" s="74"/>
      <c r="EU522" s="74"/>
      <c r="EV522" s="74"/>
      <c r="EW522" s="74"/>
      <c r="EX522" s="74"/>
      <c r="EY522" s="74"/>
      <c r="EZ522" s="74"/>
      <c r="FA522" s="74"/>
      <c r="FB522" s="74"/>
    </row>
    <row r="523" spans="2:158" s="69" customFormat="1" ht="12">
      <c r="B523" s="76"/>
      <c r="C523" s="77" t="s">
        <v>395</v>
      </c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2"/>
      <c r="P523" s="71"/>
      <c r="Q523" s="71"/>
      <c r="R523" s="71"/>
      <c r="S523" s="71"/>
      <c r="T523" s="71"/>
      <c r="U523" s="71"/>
      <c r="V523" s="71"/>
      <c r="W523" s="71"/>
      <c r="X523" s="71"/>
      <c r="Y523" s="73"/>
      <c r="Z523" s="73"/>
      <c r="AA523" s="73"/>
      <c r="AB523" s="73"/>
      <c r="AC523" s="73"/>
      <c r="AD523" s="73"/>
      <c r="AE523" s="73"/>
      <c r="AF523" s="447">
        <f t="shared" si="569"/>
        <v>0</v>
      </c>
      <c r="AG523" s="168"/>
      <c r="AH523" s="168"/>
      <c r="AI523" s="168"/>
      <c r="AJ523" s="168"/>
      <c r="AK523" s="168"/>
      <c r="AL523" s="168"/>
      <c r="AM523" s="168"/>
      <c r="AN523" s="168"/>
      <c r="AO523" s="168"/>
      <c r="AP523" s="168"/>
      <c r="AQ523" s="168"/>
      <c r="AR523" s="168"/>
      <c r="AS523" s="447">
        <f t="shared" si="541"/>
        <v>0</v>
      </c>
      <c r="AT523" s="462"/>
      <c r="AU523" s="450"/>
      <c r="AV523" s="168"/>
      <c r="AW523" s="168"/>
      <c r="AX523" s="168"/>
      <c r="AY523" s="462"/>
      <c r="AZ523" s="168"/>
      <c r="BA523" s="462"/>
      <c r="BB523" s="447"/>
      <c r="BC523" s="168"/>
      <c r="BD523" s="168"/>
      <c r="BE523" s="168"/>
      <c r="BF523" s="168"/>
      <c r="BG523" s="462"/>
      <c r="BH523" s="462"/>
      <c r="BI523" s="462"/>
      <c r="BJ523" s="462"/>
      <c r="BK523" s="462"/>
      <c r="BL523" s="450">
        <f t="shared" si="583"/>
        <v>0</v>
      </c>
      <c r="BM523" s="168"/>
      <c r="BN523" s="168"/>
      <c r="BO523" s="168"/>
      <c r="BP523" s="168"/>
      <c r="BQ523" s="462">
        <f t="shared" si="540"/>
        <v>0</v>
      </c>
      <c r="BR523" s="168"/>
      <c r="BS523" s="168"/>
      <c r="BT523" s="168"/>
      <c r="BU523" s="168"/>
      <c r="BV523" s="168"/>
      <c r="BW523" s="168"/>
      <c r="BX523" s="168"/>
      <c r="BY523" s="168"/>
      <c r="BZ523" s="168"/>
      <c r="CA523" s="168"/>
      <c r="CB523" s="168"/>
      <c r="CC523" s="168"/>
      <c r="CD523" s="168"/>
      <c r="CE523" s="168"/>
      <c r="CF523" s="168"/>
      <c r="CG523" s="168"/>
      <c r="CH523" s="168"/>
      <c r="CI523" s="168"/>
      <c r="CJ523" s="168"/>
      <c r="CK523" s="168"/>
      <c r="CL523" s="168"/>
      <c r="CM523" s="168"/>
      <c r="CN523" s="168"/>
      <c r="CO523" s="168"/>
      <c r="CP523" s="571">
        <f t="shared" si="559"/>
        <v>0</v>
      </c>
      <c r="CQ523" s="168"/>
      <c r="CR523" s="168"/>
      <c r="CS523" s="168"/>
      <c r="CT523" s="168"/>
      <c r="CU523" s="168"/>
      <c r="CV523" s="168"/>
      <c r="CW523" s="168"/>
      <c r="CX523" s="168"/>
      <c r="CY523" s="168"/>
      <c r="CZ523" s="71"/>
      <c r="DA523" s="71"/>
      <c r="DB523" s="190">
        <f t="shared" si="578"/>
        <v>0</v>
      </c>
      <c r="DC523" s="71">
        <f t="shared" si="579"/>
        <v>0</v>
      </c>
      <c r="DD523" s="71"/>
      <c r="DE523" s="71"/>
      <c r="DF523" s="71"/>
      <c r="DG523" s="190">
        <f t="shared" si="580"/>
        <v>0</v>
      </c>
      <c r="DH523" s="71">
        <f t="shared" si="581"/>
        <v>0</v>
      </c>
      <c r="DI523" s="71"/>
      <c r="DJ523" s="71"/>
      <c r="DK523" s="71"/>
      <c r="DL523" s="71"/>
      <c r="DM523" s="71"/>
      <c r="DN523" s="71"/>
      <c r="DO523" s="71"/>
      <c r="DP523" s="71"/>
      <c r="DQ523" s="71"/>
      <c r="DR523" s="71"/>
      <c r="DS523" s="71"/>
      <c r="DT523" s="71"/>
      <c r="DU523" s="71"/>
      <c r="DV523" s="71"/>
      <c r="DW523" s="71"/>
      <c r="DX523" s="71"/>
      <c r="DY523" s="71"/>
      <c r="DZ523" s="71"/>
      <c r="EA523" s="71"/>
      <c r="EB523" s="71"/>
      <c r="EC523" s="71"/>
      <c r="ED523" s="71"/>
      <c r="EE523" s="71"/>
      <c r="EF523" s="71"/>
      <c r="EG523" s="71"/>
      <c r="EH523" s="71"/>
      <c r="EI523" s="74"/>
      <c r="EJ523" s="74"/>
      <c r="EK523" s="74"/>
      <c r="EL523" s="74"/>
      <c r="EM523" s="74"/>
      <c r="EN523" s="74"/>
      <c r="EO523" s="74"/>
      <c r="EP523" s="74"/>
      <c r="EQ523" s="74"/>
      <c r="ER523" s="74"/>
      <c r="ES523" s="74"/>
      <c r="ET523" s="74"/>
      <c r="EU523" s="74"/>
      <c r="EV523" s="74"/>
      <c r="EW523" s="74"/>
      <c r="EX523" s="74"/>
      <c r="EY523" s="74"/>
      <c r="EZ523" s="74"/>
      <c r="FA523" s="74"/>
      <c r="FB523" s="74"/>
    </row>
    <row r="524" spans="2:158" s="69" customFormat="1" ht="12">
      <c r="B524" s="76"/>
      <c r="C524" s="77" t="s">
        <v>396</v>
      </c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2"/>
      <c r="P524" s="71"/>
      <c r="Q524" s="71"/>
      <c r="R524" s="71"/>
      <c r="S524" s="71"/>
      <c r="T524" s="71"/>
      <c r="U524" s="71"/>
      <c r="V524" s="71"/>
      <c r="W524" s="71"/>
      <c r="X524" s="71"/>
      <c r="Y524" s="73"/>
      <c r="Z524" s="73"/>
      <c r="AA524" s="73"/>
      <c r="AB524" s="73"/>
      <c r="AC524" s="73"/>
      <c r="AD524" s="73"/>
      <c r="AE524" s="73"/>
      <c r="AF524" s="447">
        <f t="shared" si="569"/>
        <v>10</v>
      </c>
      <c r="AG524" s="168"/>
      <c r="AH524" s="168"/>
      <c r="AI524" s="168"/>
      <c r="AJ524" s="168"/>
      <c r="AK524" s="168"/>
      <c r="AL524" s="168"/>
      <c r="AM524" s="168"/>
      <c r="AN524" s="168"/>
      <c r="AO524" s="168"/>
      <c r="AP524" s="168"/>
      <c r="AQ524" s="168"/>
      <c r="AR524" s="168"/>
      <c r="AS524" s="447">
        <f t="shared" si="541"/>
        <v>0</v>
      </c>
      <c r="AT524" s="462"/>
      <c r="AU524" s="450"/>
      <c r="AV524" s="168"/>
      <c r="AW524" s="168"/>
      <c r="AX524" s="168"/>
      <c r="AY524" s="462"/>
      <c r="AZ524" s="168"/>
      <c r="BA524" s="462"/>
      <c r="BB524" s="447"/>
      <c r="BC524" s="168"/>
      <c r="BD524" s="168"/>
      <c r="BE524" s="168"/>
      <c r="BF524" s="168"/>
      <c r="BG524" s="462"/>
      <c r="BH524" s="462">
        <v>10</v>
      </c>
      <c r="BI524" s="462"/>
      <c r="BJ524" s="462"/>
      <c r="BK524" s="462"/>
      <c r="BL524" s="450">
        <f t="shared" si="583"/>
        <v>0</v>
      </c>
      <c r="BM524" s="168"/>
      <c r="BN524" s="168"/>
      <c r="BO524" s="168"/>
      <c r="BP524" s="168"/>
      <c r="BQ524" s="462">
        <f t="shared" si="540"/>
        <v>10</v>
      </c>
      <c r="BR524" s="168"/>
      <c r="BS524" s="168"/>
      <c r="BT524" s="168"/>
      <c r="BU524" s="168"/>
      <c r="BV524" s="168"/>
      <c r="BW524" s="168"/>
      <c r="BX524" s="168"/>
      <c r="BY524" s="168"/>
      <c r="BZ524" s="168"/>
      <c r="CA524" s="168"/>
      <c r="CB524" s="168"/>
      <c r="CC524" s="168"/>
      <c r="CD524" s="168"/>
      <c r="CE524" s="168"/>
      <c r="CF524" s="168"/>
      <c r="CG524" s="168"/>
      <c r="CH524" s="168"/>
      <c r="CI524" s="168"/>
      <c r="CJ524" s="168"/>
      <c r="CK524" s="168"/>
      <c r="CL524" s="168"/>
      <c r="CM524" s="168"/>
      <c r="CN524" s="168"/>
      <c r="CO524" s="168"/>
      <c r="CP524" s="571">
        <f t="shared" si="559"/>
        <v>0</v>
      </c>
      <c r="CQ524" s="168"/>
      <c r="CR524" s="168"/>
      <c r="CS524" s="168"/>
      <c r="CT524" s="168"/>
      <c r="CU524" s="168"/>
      <c r="CV524" s="168"/>
      <c r="CW524" s="168"/>
      <c r="CX524" s="168"/>
      <c r="CY524" s="168"/>
      <c r="CZ524" s="71"/>
      <c r="DA524" s="71"/>
      <c r="DB524" s="190">
        <f t="shared" si="578"/>
        <v>0</v>
      </c>
      <c r="DC524" s="71">
        <f t="shared" si="579"/>
        <v>0</v>
      </c>
      <c r="DD524" s="71"/>
      <c r="DE524" s="71"/>
      <c r="DF524" s="71"/>
      <c r="DG524" s="190">
        <f t="shared" si="580"/>
        <v>0</v>
      </c>
      <c r="DH524" s="71">
        <f t="shared" si="581"/>
        <v>0</v>
      </c>
      <c r="DI524" s="71"/>
      <c r="DJ524" s="71"/>
      <c r="DK524" s="71"/>
      <c r="DL524" s="71"/>
      <c r="DM524" s="71"/>
      <c r="DN524" s="71"/>
      <c r="DO524" s="71"/>
      <c r="DP524" s="71"/>
      <c r="DQ524" s="71"/>
      <c r="DR524" s="71"/>
      <c r="DS524" s="71"/>
      <c r="DT524" s="71"/>
      <c r="DU524" s="71"/>
      <c r="DV524" s="71"/>
      <c r="DW524" s="71"/>
      <c r="DX524" s="71"/>
      <c r="DY524" s="71"/>
      <c r="DZ524" s="71"/>
      <c r="EA524" s="71"/>
      <c r="EB524" s="71"/>
      <c r="EC524" s="71"/>
      <c r="ED524" s="71"/>
      <c r="EE524" s="71"/>
      <c r="EF524" s="71"/>
      <c r="EG524" s="71"/>
      <c r="EH524" s="71"/>
      <c r="EI524" s="74"/>
      <c r="EJ524" s="74"/>
      <c r="EK524" s="74"/>
      <c r="EL524" s="74"/>
      <c r="EM524" s="74"/>
      <c r="EN524" s="74"/>
      <c r="EO524" s="74"/>
      <c r="EP524" s="74"/>
      <c r="EQ524" s="74"/>
      <c r="ER524" s="74"/>
      <c r="ES524" s="74"/>
      <c r="ET524" s="74"/>
      <c r="EU524" s="74"/>
      <c r="EV524" s="74"/>
      <c r="EW524" s="74"/>
      <c r="EX524" s="74"/>
      <c r="EY524" s="74"/>
      <c r="EZ524" s="74"/>
      <c r="FA524" s="74"/>
      <c r="FB524" s="74"/>
    </row>
    <row r="525" spans="2:158" s="69" customFormat="1" ht="12">
      <c r="B525" s="76"/>
      <c r="C525" s="77" t="s">
        <v>397</v>
      </c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2"/>
      <c r="P525" s="71"/>
      <c r="Q525" s="71"/>
      <c r="R525" s="71"/>
      <c r="S525" s="71"/>
      <c r="T525" s="71"/>
      <c r="U525" s="71"/>
      <c r="V525" s="71"/>
      <c r="W525" s="71"/>
      <c r="X525" s="71"/>
      <c r="Y525" s="73">
        <v>2</v>
      </c>
      <c r="Z525" s="73"/>
      <c r="AA525" s="73"/>
      <c r="AB525" s="73"/>
      <c r="AC525" s="73"/>
      <c r="AD525" s="73"/>
      <c r="AE525" s="73"/>
      <c r="AF525" s="447">
        <f t="shared" si="569"/>
        <v>28</v>
      </c>
      <c r="AG525" s="168"/>
      <c r="AH525" s="168"/>
      <c r="AI525" s="168"/>
      <c r="AJ525" s="168"/>
      <c r="AK525" s="168"/>
      <c r="AL525" s="168"/>
      <c r="AM525" s="168"/>
      <c r="AN525" s="168"/>
      <c r="AO525" s="168"/>
      <c r="AP525" s="168"/>
      <c r="AQ525" s="168"/>
      <c r="AR525" s="168"/>
      <c r="AS525" s="447">
        <f t="shared" si="541"/>
        <v>0</v>
      </c>
      <c r="AT525" s="462"/>
      <c r="AU525" s="450"/>
      <c r="AV525" s="168"/>
      <c r="AW525" s="168"/>
      <c r="AX525" s="168"/>
      <c r="AY525" s="462"/>
      <c r="AZ525" s="168"/>
      <c r="BA525" s="462"/>
      <c r="BB525" s="447"/>
      <c r="BC525" s="168"/>
      <c r="BD525" s="168"/>
      <c r="BE525" s="168"/>
      <c r="BF525" s="168"/>
      <c r="BG525" s="462"/>
      <c r="BH525" s="462">
        <v>28</v>
      </c>
      <c r="BI525" s="462"/>
      <c r="BJ525" s="462"/>
      <c r="BK525" s="462"/>
      <c r="BL525" s="450">
        <f t="shared" si="583"/>
        <v>0</v>
      </c>
      <c r="BM525" s="168"/>
      <c r="BN525" s="168"/>
      <c r="BO525" s="168"/>
      <c r="BP525" s="168"/>
      <c r="BQ525" s="462">
        <f t="shared" si="540"/>
        <v>28</v>
      </c>
      <c r="BR525" s="168"/>
      <c r="BS525" s="168"/>
      <c r="BT525" s="168"/>
      <c r="BU525" s="168"/>
      <c r="BV525" s="168"/>
      <c r="BW525" s="168"/>
      <c r="BX525" s="168"/>
      <c r="BY525" s="168"/>
      <c r="BZ525" s="168"/>
      <c r="CA525" s="168"/>
      <c r="CB525" s="168"/>
      <c r="CC525" s="168"/>
      <c r="CD525" s="168"/>
      <c r="CE525" s="168"/>
      <c r="CF525" s="168"/>
      <c r="CG525" s="168"/>
      <c r="CH525" s="168"/>
      <c r="CI525" s="168"/>
      <c r="CJ525" s="168"/>
      <c r="CK525" s="168"/>
      <c r="CL525" s="168"/>
      <c r="CM525" s="168"/>
      <c r="CN525" s="168"/>
      <c r="CO525" s="168"/>
      <c r="CP525" s="571">
        <f t="shared" si="559"/>
        <v>0</v>
      </c>
      <c r="CQ525" s="168"/>
      <c r="CR525" s="168"/>
      <c r="CS525" s="168"/>
      <c r="CT525" s="168"/>
      <c r="CU525" s="168"/>
      <c r="CV525" s="168"/>
      <c r="CW525" s="168"/>
      <c r="CX525" s="168"/>
      <c r="CY525" s="168"/>
      <c r="CZ525" s="71"/>
      <c r="DA525" s="71"/>
      <c r="DB525" s="190">
        <f t="shared" si="578"/>
        <v>0</v>
      </c>
      <c r="DC525" s="71">
        <f t="shared" si="579"/>
        <v>0</v>
      </c>
      <c r="DD525" s="71"/>
      <c r="DE525" s="71"/>
      <c r="DF525" s="71"/>
      <c r="DG525" s="190">
        <f t="shared" si="580"/>
        <v>0</v>
      </c>
      <c r="DH525" s="71">
        <f t="shared" si="581"/>
        <v>0</v>
      </c>
      <c r="DI525" s="71"/>
      <c r="DJ525" s="71"/>
      <c r="DK525" s="71"/>
      <c r="DL525" s="71"/>
      <c r="DM525" s="71"/>
      <c r="DN525" s="71"/>
      <c r="DO525" s="71"/>
      <c r="DP525" s="71"/>
      <c r="DQ525" s="71"/>
      <c r="DR525" s="71"/>
      <c r="DS525" s="71"/>
      <c r="DT525" s="71"/>
      <c r="DU525" s="71"/>
      <c r="DV525" s="71"/>
      <c r="DW525" s="71"/>
      <c r="DX525" s="71"/>
      <c r="DY525" s="71"/>
      <c r="DZ525" s="71"/>
      <c r="EA525" s="71"/>
      <c r="EB525" s="71"/>
      <c r="EC525" s="71"/>
      <c r="ED525" s="71"/>
      <c r="EE525" s="71"/>
      <c r="EF525" s="71"/>
      <c r="EG525" s="71"/>
      <c r="EH525" s="71"/>
      <c r="EI525" s="74"/>
      <c r="EJ525" s="74"/>
      <c r="EK525" s="74"/>
      <c r="EL525" s="74"/>
      <c r="EM525" s="74"/>
      <c r="EN525" s="74"/>
      <c r="EO525" s="74"/>
      <c r="EP525" s="74"/>
      <c r="EQ525" s="74"/>
      <c r="ER525" s="74"/>
      <c r="ES525" s="74"/>
      <c r="ET525" s="74"/>
      <c r="EU525" s="74"/>
      <c r="EV525" s="74"/>
      <c r="EW525" s="74"/>
      <c r="EX525" s="74"/>
      <c r="EY525" s="74"/>
      <c r="EZ525" s="74"/>
      <c r="FA525" s="74"/>
      <c r="FB525" s="74"/>
    </row>
    <row r="526" spans="2:158" s="69" customFormat="1" ht="12">
      <c r="B526" s="76"/>
      <c r="C526" s="77" t="s">
        <v>398</v>
      </c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2"/>
      <c r="P526" s="71"/>
      <c r="Q526" s="71"/>
      <c r="R526" s="71"/>
      <c r="S526" s="71"/>
      <c r="T526" s="71"/>
      <c r="U526" s="71"/>
      <c r="V526" s="71"/>
      <c r="W526" s="71"/>
      <c r="X526" s="71"/>
      <c r="Y526" s="73">
        <v>1</v>
      </c>
      <c r="Z526" s="73"/>
      <c r="AA526" s="73"/>
      <c r="AB526" s="73"/>
      <c r="AC526" s="73"/>
      <c r="AD526" s="73"/>
      <c r="AE526" s="73"/>
      <c r="AF526" s="447">
        <f t="shared" si="569"/>
        <v>216</v>
      </c>
      <c r="AG526" s="168"/>
      <c r="AH526" s="168"/>
      <c r="AI526" s="168"/>
      <c r="AJ526" s="168"/>
      <c r="AK526" s="168"/>
      <c r="AL526" s="168"/>
      <c r="AM526" s="168"/>
      <c r="AN526" s="168"/>
      <c r="AO526" s="168"/>
      <c r="AP526" s="168"/>
      <c r="AQ526" s="168"/>
      <c r="AR526" s="168"/>
      <c r="AS526" s="447">
        <f t="shared" si="541"/>
        <v>0</v>
      </c>
      <c r="AT526" s="462"/>
      <c r="AU526" s="450"/>
      <c r="AV526" s="168"/>
      <c r="AW526" s="168"/>
      <c r="AX526" s="168"/>
      <c r="AY526" s="462"/>
      <c r="AZ526" s="168"/>
      <c r="BA526" s="462"/>
      <c r="BB526" s="447"/>
      <c r="BC526" s="168"/>
      <c r="BD526" s="168"/>
      <c r="BE526" s="168"/>
      <c r="BF526" s="168"/>
      <c r="BG526" s="462"/>
      <c r="BH526" s="462">
        <v>193</v>
      </c>
      <c r="BI526" s="462"/>
      <c r="BJ526" s="462">
        <v>23</v>
      </c>
      <c r="BK526" s="462"/>
      <c r="BL526" s="450"/>
      <c r="BM526" s="168"/>
      <c r="BN526" s="168"/>
      <c r="BO526" s="168"/>
      <c r="BP526" s="168"/>
      <c r="BQ526" s="462">
        <f t="shared" si="540"/>
        <v>216</v>
      </c>
      <c r="BR526" s="168"/>
      <c r="BS526" s="168"/>
      <c r="BT526" s="168"/>
      <c r="BU526" s="168"/>
      <c r="BV526" s="168"/>
      <c r="BW526" s="168"/>
      <c r="BX526" s="168"/>
      <c r="BY526" s="168"/>
      <c r="BZ526" s="168"/>
      <c r="CA526" s="168"/>
      <c r="CB526" s="168"/>
      <c r="CC526" s="168"/>
      <c r="CD526" s="168"/>
      <c r="CE526" s="168"/>
      <c r="CF526" s="168"/>
      <c r="CG526" s="168"/>
      <c r="CH526" s="168"/>
      <c r="CI526" s="168"/>
      <c r="CJ526" s="168"/>
      <c r="CK526" s="168"/>
      <c r="CL526" s="168"/>
      <c r="CM526" s="168"/>
      <c r="CN526" s="168"/>
      <c r="CO526" s="168"/>
      <c r="CP526" s="571">
        <f t="shared" si="559"/>
        <v>0</v>
      </c>
      <c r="CQ526" s="168"/>
      <c r="CR526" s="168"/>
      <c r="CS526" s="168"/>
      <c r="CT526" s="168"/>
      <c r="CU526" s="168"/>
      <c r="CV526" s="168"/>
      <c r="CW526" s="168"/>
      <c r="CX526" s="168"/>
      <c r="CY526" s="168"/>
      <c r="CZ526" s="71"/>
      <c r="DA526" s="71"/>
      <c r="DB526" s="190">
        <f t="shared" si="578"/>
        <v>0</v>
      </c>
      <c r="DC526" s="71">
        <f t="shared" si="579"/>
        <v>0</v>
      </c>
      <c r="DD526" s="71"/>
      <c r="DE526" s="71"/>
      <c r="DF526" s="71"/>
      <c r="DG526" s="190">
        <f t="shared" si="580"/>
        <v>0</v>
      </c>
      <c r="DH526" s="71">
        <f t="shared" si="581"/>
        <v>0</v>
      </c>
      <c r="DI526" s="71"/>
      <c r="DJ526" s="71"/>
      <c r="DK526" s="71"/>
      <c r="DL526" s="71"/>
      <c r="DM526" s="71"/>
      <c r="DN526" s="71"/>
      <c r="DO526" s="71"/>
      <c r="DP526" s="71"/>
      <c r="DQ526" s="71"/>
      <c r="DR526" s="71"/>
      <c r="DS526" s="71"/>
      <c r="DT526" s="71"/>
      <c r="DU526" s="71"/>
      <c r="DV526" s="71"/>
      <c r="DW526" s="71"/>
      <c r="DX526" s="71"/>
      <c r="DY526" s="71"/>
      <c r="DZ526" s="71"/>
      <c r="EA526" s="71"/>
      <c r="EB526" s="71"/>
      <c r="EC526" s="71"/>
      <c r="ED526" s="71"/>
      <c r="EE526" s="71"/>
      <c r="EF526" s="71"/>
      <c r="EG526" s="71"/>
      <c r="EH526" s="71"/>
      <c r="EI526" s="74"/>
      <c r="EJ526" s="74"/>
      <c r="EK526" s="74"/>
      <c r="EL526" s="74"/>
      <c r="EM526" s="74"/>
      <c r="EN526" s="74"/>
      <c r="EO526" s="74"/>
      <c r="EP526" s="74"/>
      <c r="EQ526" s="74"/>
      <c r="ER526" s="74"/>
      <c r="ES526" s="74"/>
      <c r="ET526" s="74"/>
      <c r="EU526" s="74"/>
      <c r="EV526" s="74"/>
      <c r="EW526" s="74"/>
      <c r="EX526" s="74"/>
      <c r="EY526" s="74"/>
      <c r="EZ526" s="74"/>
      <c r="FA526" s="74"/>
      <c r="FB526" s="74"/>
    </row>
    <row r="527" spans="2:158" s="83" customFormat="1" ht="21.75" customHeight="1">
      <c r="B527" s="135" t="s">
        <v>460</v>
      </c>
      <c r="C527" s="92" t="s">
        <v>461</v>
      </c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7"/>
      <c r="P527" s="86"/>
      <c r="Q527" s="86"/>
      <c r="R527" s="86"/>
      <c r="S527" s="86"/>
      <c r="T527" s="86"/>
      <c r="U527" s="86"/>
      <c r="V527" s="86"/>
      <c r="W527" s="86"/>
      <c r="X527" s="86"/>
      <c r="Y527" s="88"/>
      <c r="Z527" s="88"/>
      <c r="AA527" s="88"/>
      <c r="AB527" s="88"/>
      <c r="AC527" s="88"/>
      <c r="AD527" s="88"/>
      <c r="AE527" s="88"/>
      <c r="AF527" s="447">
        <f>SUM(AS527:AU527,AY527,BA527:BB527,BG527:BL527)</f>
        <v>0</v>
      </c>
      <c r="AG527" s="176"/>
      <c r="AH527" s="176"/>
      <c r="AI527" s="176"/>
      <c r="AJ527" s="176"/>
      <c r="AK527" s="176"/>
      <c r="AL527" s="176"/>
      <c r="AM527" s="176"/>
      <c r="AN527" s="176"/>
      <c r="AO527" s="176"/>
      <c r="AP527" s="176"/>
      <c r="AQ527" s="176"/>
      <c r="AR527" s="176"/>
      <c r="AS527" s="447">
        <f t="shared" si="541"/>
        <v>0</v>
      </c>
      <c r="AT527" s="462"/>
      <c r="AU527" s="450">
        <f>SUM(AV527:AX527)</f>
        <v>0</v>
      </c>
      <c r="AV527" s="176"/>
      <c r="AW527" s="176"/>
      <c r="AX527" s="176"/>
      <c r="AY527" s="462"/>
      <c r="AZ527" s="176"/>
      <c r="BA527" s="462"/>
      <c r="BB527" s="447">
        <f>SUM(BC527,BD527,BF527)</f>
        <v>0</v>
      </c>
      <c r="BC527" s="176"/>
      <c r="BD527" s="176"/>
      <c r="BE527" s="176"/>
      <c r="BF527" s="176"/>
      <c r="BG527" s="462"/>
      <c r="BH527" s="462"/>
      <c r="BI527" s="462"/>
      <c r="BJ527" s="462"/>
      <c r="BK527" s="462"/>
      <c r="BL527" s="450">
        <f>SUM(BM527:BP527)</f>
        <v>0</v>
      </c>
      <c r="BM527" s="176"/>
      <c r="BN527" s="176"/>
      <c r="BO527" s="176"/>
      <c r="BP527" s="176"/>
      <c r="BQ527" s="462">
        <f t="shared" si="540"/>
        <v>0</v>
      </c>
      <c r="BR527" s="176"/>
      <c r="BS527" s="176"/>
      <c r="BT527" s="176"/>
      <c r="BU527" s="176"/>
      <c r="BV527" s="176"/>
      <c r="BW527" s="176"/>
      <c r="BX527" s="176"/>
      <c r="BY527" s="176"/>
      <c r="BZ527" s="176"/>
      <c r="CA527" s="176"/>
      <c r="CB527" s="176"/>
      <c r="CC527" s="176"/>
      <c r="CD527" s="176"/>
      <c r="CE527" s="176"/>
      <c r="CF527" s="176"/>
      <c r="CG527" s="176"/>
      <c r="CH527" s="176"/>
      <c r="CI527" s="176"/>
      <c r="CJ527" s="176"/>
      <c r="CK527" s="176"/>
      <c r="CL527" s="176"/>
      <c r="CM527" s="176"/>
      <c r="CN527" s="176"/>
      <c r="CO527" s="176"/>
      <c r="CP527" s="306">
        <f t="shared" si="559"/>
        <v>0</v>
      </c>
      <c r="CQ527" s="176"/>
      <c r="CR527" s="176"/>
      <c r="CS527" s="176"/>
      <c r="CT527" s="176"/>
      <c r="CU527" s="176"/>
      <c r="CV527" s="176"/>
      <c r="CW527" s="176"/>
      <c r="CX527" s="176"/>
      <c r="CY527" s="176"/>
      <c r="CZ527" s="86"/>
      <c r="DA527" s="86"/>
      <c r="DB527" s="188">
        <f t="shared" si="578"/>
        <v>0</v>
      </c>
      <c r="DC527" s="38">
        <f t="shared" si="579"/>
        <v>0</v>
      </c>
      <c r="DD527" s="86"/>
      <c r="DE527" s="86"/>
      <c r="DF527" s="86"/>
      <c r="DG527" s="188">
        <f t="shared" si="580"/>
        <v>0</v>
      </c>
      <c r="DH527" s="38">
        <f t="shared" si="581"/>
        <v>0</v>
      </c>
      <c r="DI527" s="86"/>
      <c r="DJ527" s="86"/>
      <c r="DK527" s="86"/>
      <c r="DL527" s="86"/>
      <c r="DM527" s="86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6"/>
      <c r="EI527" s="89"/>
      <c r="EJ527" s="89"/>
      <c r="EK527" s="89"/>
      <c r="EL527" s="89"/>
      <c r="EM527" s="89"/>
      <c r="EN527" s="89"/>
      <c r="EO527" s="89"/>
      <c r="EP527" s="89"/>
      <c r="EQ527" s="89"/>
      <c r="ER527" s="89"/>
      <c r="ES527" s="89"/>
      <c r="ET527" s="89"/>
      <c r="EU527" s="89"/>
      <c r="EV527" s="89"/>
      <c r="EW527" s="89"/>
      <c r="EX527" s="89"/>
      <c r="EY527" s="89"/>
      <c r="EZ527" s="89"/>
      <c r="FA527" s="89"/>
      <c r="FB527" s="89"/>
    </row>
    <row r="528" spans="2:158" s="83" customFormat="1" ht="20.25" customHeight="1">
      <c r="B528" s="135" t="s">
        <v>462</v>
      </c>
      <c r="C528" s="92" t="s">
        <v>463</v>
      </c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7"/>
      <c r="P528" s="86"/>
      <c r="Q528" s="86"/>
      <c r="R528" s="86"/>
      <c r="S528" s="86"/>
      <c r="T528" s="86"/>
      <c r="U528" s="86"/>
      <c r="V528" s="86"/>
      <c r="W528" s="86"/>
      <c r="X528" s="86"/>
      <c r="Y528" s="88"/>
      <c r="Z528" s="88"/>
      <c r="AA528" s="88"/>
      <c r="AB528" s="88"/>
      <c r="AC528" s="88"/>
      <c r="AD528" s="88"/>
      <c r="AE528" s="88"/>
      <c r="AF528" s="447">
        <f>SUM(AS528:AU528,AY528,BA528:BB528,BG528:BL528)</f>
        <v>0</v>
      </c>
      <c r="AG528" s="176"/>
      <c r="AH528" s="176"/>
      <c r="AI528" s="176"/>
      <c r="AJ528" s="176"/>
      <c r="AK528" s="176"/>
      <c r="AL528" s="176"/>
      <c r="AM528" s="176"/>
      <c r="AN528" s="176"/>
      <c r="AO528" s="176"/>
      <c r="AP528" s="176"/>
      <c r="AQ528" s="176"/>
      <c r="AR528" s="176"/>
      <c r="AS528" s="447">
        <f t="shared" si="541"/>
        <v>0</v>
      </c>
      <c r="AT528" s="462"/>
      <c r="AU528" s="450">
        <f>SUM(AV528:AX528)</f>
        <v>0</v>
      </c>
      <c r="AV528" s="176"/>
      <c r="AW528" s="176"/>
      <c r="AX528" s="176"/>
      <c r="AY528" s="462"/>
      <c r="AZ528" s="176"/>
      <c r="BA528" s="462"/>
      <c r="BB528" s="447">
        <f>SUM(BC528,BD528,BF528)</f>
        <v>0</v>
      </c>
      <c r="BC528" s="176"/>
      <c r="BD528" s="176"/>
      <c r="BE528" s="176">
        <f>BM527</f>
        <v>0</v>
      </c>
      <c r="BF528" s="176"/>
      <c r="BG528" s="462"/>
      <c r="BH528" s="462"/>
      <c r="BI528" s="462"/>
      <c r="BJ528" s="462"/>
      <c r="BK528" s="462"/>
      <c r="BL528" s="450">
        <f>SUM(BM528:BP528)</f>
        <v>0</v>
      </c>
      <c r="BM528" s="176"/>
      <c r="BN528" s="176"/>
      <c r="BO528" s="176"/>
      <c r="BP528" s="176"/>
      <c r="BQ528" s="462">
        <f t="shared" si="540"/>
        <v>0</v>
      </c>
      <c r="BR528" s="176"/>
      <c r="BS528" s="176"/>
      <c r="BT528" s="176"/>
      <c r="BU528" s="176"/>
      <c r="BV528" s="176"/>
      <c r="BW528" s="176"/>
      <c r="BX528" s="176"/>
      <c r="BY528" s="176"/>
      <c r="BZ528" s="176"/>
      <c r="CA528" s="176"/>
      <c r="CB528" s="176"/>
      <c r="CC528" s="176"/>
      <c r="CD528" s="176"/>
      <c r="CE528" s="176"/>
      <c r="CF528" s="176"/>
      <c r="CG528" s="176"/>
      <c r="CH528" s="176"/>
      <c r="CI528" s="176"/>
      <c r="CJ528" s="176"/>
      <c r="CK528" s="176"/>
      <c r="CL528" s="176"/>
      <c r="CM528" s="176"/>
      <c r="CN528" s="176"/>
      <c r="CO528" s="176"/>
      <c r="CP528" s="306">
        <f t="shared" si="559"/>
        <v>0</v>
      </c>
      <c r="CQ528" s="176"/>
      <c r="CR528" s="176"/>
      <c r="CS528" s="176"/>
      <c r="CT528" s="176"/>
      <c r="CU528" s="176"/>
      <c r="CV528" s="176"/>
      <c r="CW528" s="176"/>
      <c r="CX528" s="176"/>
      <c r="CY528" s="176"/>
      <c r="CZ528" s="86"/>
      <c r="DA528" s="86"/>
      <c r="DB528" s="188">
        <f t="shared" si="578"/>
        <v>0</v>
      </c>
      <c r="DC528" s="38">
        <f t="shared" si="579"/>
        <v>0</v>
      </c>
      <c r="DD528" s="86"/>
      <c r="DE528" s="86"/>
      <c r="DF528" s="86"/>
      <c r="DG528" s="188">
        <f t="shared" si="580"/>
        <v>0</v>
      </c>
      <c r="DH528" s="38">
        <f t="shared" si="581"/>
        <v>0</v>
      </c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89"/>
      <c r="EJ528" s="89"/>
      <c r="EK528" s="89"/>
      <c r="EL528" s="89"/>
      <c r="EM528" s="89"/>
      <c r="EN528" s="89"/>
      <c r="EO528" s="89"/>
      <c r="EP528" s="89"/>
      <c r="EQ528" s="89"/>
      <c r="ER528" s="89"/>
      <c r="ES528" s="89"/>
      <c r="ET528" s="89"/>
      <c r="EU528" s="89"/>
      <c r="EV528" s="89"/>
      <c r="EW528" s="89"/>
      <c r="EX528" s="89"/>
      <c r="EY528" s="89"/>
      <c r="EZ528" s="89"/>
      <c r="FA528" s="89"/>
      <c r="FB528" s="89"/>
    </row>
    <row r="529" spans="2:158" s="83" customFormat="1" ht="12">
      <c r="B529" s="737" t="s">
        <v>464</v>
      </c>
      <c r="C529" s="744" t="s">
        <v>465</v>
      </c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7"/>
      <c r="P529" s="86"/>
      <c r="Q529" s="86"/>
      <c r="R529" s="86"/>
      <c r="S529" s="86"/>
      <c r="T529" s="86"/>
      <c r="U529" s="86"/>
      <c r="V529" s="86"/>
      <c r="W529" s="86"/>
      <c r="X529" s="86"/>
      <c r="Y529" s="88">
        <v>33</v>
      </c>
      <c r="Z529" s="88"/>
      <c r="AA529" s="88"/>
      <c r="AB529" s="88"/>
      <c r="AC529" s="88"/>
      <c r="AD529" s="88"/>
      <c r="AE529" s="88"/>
      <c r="AF529" s="447">
        <f>SUM(AS529:AU529,AY529,BA529:BB529,BG529:BL529)</f>
        <v>0.2</v>
      </c>
      <c r="AG529" s="176"/>
      <c r="AH529" s="176"/>
      <c r="AI529" s="176"/>
      <c r="AJ529" s="176"/>
      <c r="AK529" s="176"/>
      <c r="AL529" s="176"/>
      <c r="AM529" s="176"/>
      <c r="AN529" s="176"/>
      <c r="AO529" s="176"/>
      <c r="AP529" s="176"/>
      <c r="AQ529" s="176"/>
      <c r="AR529" s="176"/>
      <c r="AS529" s="447">
        <f t="shared" ref="AS529:AS542" si="584">SUM(AG529,AH529,AK529,AL529,AO529)</f>
        <v>0</v>
      </c>
      <c r="AT529" s="462"/>
      <c r="AU529" s="450">
        <f>SUM(AV529:AX529)</f>
        <v>0</v>
      </c>
      <c r="AV529" s="176"/>
      <c r="AW529" s="176"/>
      <c r="AX529" s="176"/>
      <c r="AY529" s="462"/>
      <c r="AZ529" s="176"/>
      <c r="BA529" s="462"/>
      <c r="BB529" s="447">
        <f>SUM(BC529,BD529,BF529)</f>
        <v>0</v>
      </c>
      <c r="BC529" s="176"/>
      <c r="BD529" s="176"/>
      <c r="BE529" s="176"/>
      <c r="BF529" s="176"/>
      <c r="BG529" s="462"/>
      <c r="BH529" s="462"/>
      <c r="BI529" s="462"/>
      <c r="BJ529" s="462">
        <v>0.1</v>
      </c>
      <c r="BK529" s="462"/>
      <c r="BL529" s="450">
        <f>SUM(BM529:BP529)</f>
        <v>0.1</v>
      </c>
      <c r="BM529" s="176"/>
      <c r="BN529" s="176"/>
      <c r="BO529" s="176"/>
      <c r="BP529" s="176">
        <v>0.1</v>
      </c>
      <c r="BQ529" s="462">
        <f t="shared" si="540"/>
        <v>0.2</v>
      </c>
      <c r="BR529" s="176"/>
      <c r="BS529" s="176"/>
      <c r="BT529" s="176"/>
      <c r="BU529" s="176"/>
      <c r="BV529" s="176"/>
      <c r="BW529" s="176"/>
      <c r="BX529" s="176"/>
      <c r="BY529" s="176"/>
      <c r="BZ529" s="176"/>
      <c r="CA529" s="176"/>
      <c r="CB529" s="176"/>
      <c r="CC529" s="176"/>
      <c r="CD529" s="176"/>
      <c r="CE529" s="176"/>
      <c r="CF529" s="176"/>
      <c r="CG529" s="176"/>
      <c r="CH529" s="176"/>
      <c r="CI529" s="176"/>
      <c r="CJ529" s="176"/>
      <c r="CK529" s="176"/>
      <c r="CL529" s="176"/>
      <c r="CM529" s="176"/>
      <c r="CN529" s="176"/>
      <c r="CO529" s="176"/>
      <c r="CP529" s="306">
        <f t="shared" si="559"/>
        <v>0</v>
      </c>
      <c r="CQ529" s="176"/>
      <c r="CR529" s="176"/>
      <c r="CS529" s="176"/>
      <c r="CT529" s="176"/>
      <c r="CU529" s="176"/>
      <c r="CV529" s="176"/>
      <c r="CW529" s="176"/>
      <c r="CX529" s="176"/>
      <c r="CY529" s="176"/>
      <c r="CZ529" s="86"/>
      <c r="DA529" s="86"/>
      <c r="DB529" s="188">
        <f t="shared" si="578"/>
        <v>0</v>
      </c>
      <c r="DC529" s="38">
        <f t="shared" si="579"/>
        <v>0</v>
      </c>
      <c r="DD529" s="86"/>
      <c r="DE529" s="86"/>
      <c r="DF529" s="86"/>
      <c r="DG529" s="188">
        <f t="shared" si="580"/>
        <v>0</v>
      </c>
      <c r="DH529" s="38">
        <f t="shared" si="581"/>
        <v>0</v>
      </c>
      <c r="DI529" s="86"/>
      <c r="DJ529" s="86"/>
      <c r="DK529" s="86"/>
      <c r="DL529" s="86"/>
      <c r="DM529" s="86"/>
      <c r="DN529" s="86"/>
      <c r="DO529" s="86"/>
      <c r="DP529" s="86"/>
      <c r="DQ529" s="86"/>
      <c r="DR529" s="86"/>
      <c r="DS529" s="86"/>
      <c r="DT529" s="86"/>
      <c r="DU529" s="86"/>
      <c r="DV529" s="86"/>
      <c r="DW529" s="86"/>
      <c r="DX529" s="86"/>
      <c r="DY529" s="86"/>
      <c r="DZ529" s="86"/>
      <c r="EA529" s="86"/>
      <c r="EB529" s="86"/>
      <c r="EC529" s="86"/>
      <c r="ED529" s="86"/>
      <c r="EE529" s="86"/>
      <c r="EF529" s="86"/>
      <c r="EG529" s="86"/>
      <c r="EH529" s="86"/>
      <c r="EI529" s="89"/>
      <c r="EJ529" s="89"/>
      <c r="EK529" s="89"/>
      <c r="EL529" s="89"/>
      <c r="EM529" s="89"/>
      <c r="EN529" s="89"/>
      <c r="EO529" s="89"/>
      <c r="EP529" s="89"/>
      <c r="EQ529" s="89"/>
      <c r="ER529" s="89"/>
      <c r="ES529" s="89"/>
      <c r="ET529" s="89"/>
      <c r="EU529" s="89"/>
      <c r="EV529" s="89"/>
      <c r="EW529" s="89"/>
      <c r="EX529" s="89"/>
      <c r="EY529" s="89"/>
      <c r="EZ529" s="89"/>
      <c r="FA529" s="89"/>
      <c r="FB529" s="89"/>
    </row>
    <row r="530" spans="2:158" s="83" customFormat="1" ht="12">
      <c r="B530" s="738"/>
      <c r="C530" s="745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7"/>
      <c r="P530" s="86"/>
      <c r="Q530" s="86"/>
      <c r="R530" s="86"/>
      <c r="S530" s="86"/>
      <c r="T530" s="86"/>
      <c r="U530" s="86"/>
      <c r="V530" s="86"/>
      <c r="W530" s="86"/>
      <c r="X530" s="86"/>
      <c r="Y530" s="88">
        <f>SUM(Y531:Y544)</f>
        <v>33</v>
      </c>
      <c r="Z530" s="88"/>
      <c r="AA530" s="88"/>
      <c r="AB530" s="88"/>
      <c r="AC530" s="88"/>
      <c r="AD530" s="88"/>
      <c r="AE530" s="88"/>
      <c r="AF530" s="447">
        <f>SUM(AS530:AU530,AY530,BA530:BB530,BG530:BL530)</f>
        <v>216</v>
      </c>
      <c r="AG530" s="125">
        <f t="shared" ref="AG530:BP530" si="585">SUM(AG531:AG544)</f>
        <v>0</v>
      </c>
      <c r="AH530" s="125">
        <f t="shared" si="585"/>
        <v>0</v>
      </c>
      <c r="AI530" s="125">
        <f t="shared" si="585"/>
        <v>0</v>
      </c>
      <c r="AJ530" s="125">
        <f t="shared" si="585"/>
        <v>0</v>
      </c>
      <c r="AK530" s="125">
        <f t="shared" si="585"/>
        <v>0</v>
      </c>
      <c r="AL530" s="125">
        <f t="shared" si="585"/>
        <v>0</v>
      </c>
      <c r="AM530" s="125">
        <f t="shared" si="585"/>
        <v>0</v>
      </c>
      <c r="AN530" s="125">
        <f t="shared" si="585"/>
        <v>0</v>
      </c>
      <c r="AO530" s="125">
        <f t="shared" si="585"/>
        <v>1</v>
      </c>
      <c r="AP530" s="125">
        <f t="shared" si="585"/>
        <v>0</v>
      </c>
      <c r="AQ530" s="125">
        <f t="shared" si="585"/>
        <v>0</v>
      </c>
      <c r="AR530" s="125">
        <f t="shared" si="585"/>
        <v>0</v>
      </c>
      <c r="AS530" s="447">
        <f t="shared" si="584"/>
        <v>1</v>
      </c>
      <c r="AT530" s="447">
        <f t="shared" si="585"/>
        <v>0</v>
      </c>
      <c r="AU530" s="447">
        <f t="shared" si="585"/>
        <v>0</v>
      </c>
      <c r="AV530" s="125">
        <f t="shared" si="585"/>
        <v>0</v>
      </c>
      <c r="AW530" s="125">
        <f t="shared" si="585"/>
        <v>0</v>
      </c>
      <c r="AX530" s="125">
        <f t="shared" si="585"/>
        <v>0</v>
      </c>
      <c r="AY530" s="447">
        <f t="shared" si="585"/>
        <v>0</v>
      </c>
      <c r="AZ530" s="125">
        <f t="shared" si="585"/>
        <v>0</v>
      </c>
      <c r="BA530" s="447">
        <f t="shared" si="585"/>
        <v>0</v>
      </c>
      <c r="BB530" s="447">
        <f t="shared" si="585"/>
        <v>0</v>
      </c>
      <c r="BC530" s="125">
        <f t="shared" si="585"/>
        <v>0</v>
      </c>
      <c r="BD530" s="125">
        <f t="shared" si="585"/>
        <v>0</v>
      </c>
      <c r="BE530" s="125">
        <f t="shared" si="585"/>
        <v>0</v>
      </c>
      <c r="BF530" s="125">
        <f t="shared" si="585"/>
        <v>0</v>
      </c>
      <c r="BG530" s="447">
        <f t="shared" si="585"/>
        <v>0</v>
      </c>
      <c r="BH530" s="447">
        <f t="shared" si="585"/>
        <v>0</v>
      </c>
      <c r="BI530" s="447">
        <f t="shared" si="585"/>
        <v>0</v>
      </c>
      <c r="BJ530" s="447">
        <f t="shared" si="585"/>
        <v>148</v>
      </c>
      <c r="BK530" s="447">
        <f t="shared" si="585"/>
        <v>0</v>
      </c>
      <c r="BL530" s="447">
        <f t="shared" si="585"/>
        <v>67</v>
      </c>
      <c r="BM530" s="125">
        <f t="shared" si="585"/>
        <v>0</v>
      </c>
      <c r="BN530" s="125">
        <f t="shared" si="585"/>
        <v>0</v>
      </c>
      <c r="BO530" s="125">
        <f t="shared" si="585"/>
        <v>0</v>
      </c>
      <c r="BP530" s="125">
        <f t="shared" si="585"/>
        <v>67</v>
      </c>
      <c r="BQ530" s="462">
        <f t="shared" ref="BQ530:BQ552" si="586">SUM(AT530,AU530,AY530,BA530,BB530,BG530,BH530,BI530,BJ530,BK530,BL530)</f>
        <v>215</v>
      </c>
      <c r="BR530" s="176"/>
      <c r="BS530" s="176"/>
      <c r="BT530" s="176"/>
      <c r="BU530" s="176"/>
      <c r="BV530" s="176"/>
      <c r="BW530" s="176"/>
      <c r="BX530" s="176"/>
      <c r="BY530" s="176"/>
      <c r="BZ530" s="176"/>
      <c r="CA530" s="176"/>
      <c r="CB530" s="176"/>
      <c r="CC530" s="176"/>
      <c r="CD530" s="176"/>
      <c r="CE530" s="176"/>
      <c r="CF530" s="176"/>
      <c r="CG530" s="176"/>
      <c r="CH530" s="176"/>
      <c r="CI530" s="176"/>
      <c r="CJ530" s="176"/>
      <c r="CK530" s="176"/>
      <c r="CL530" s="176"/>
      <c r="CM530" s="176"/>
      <c r="CN530" s="176"/>
      <c r="CO530" s="176"/>
      <c r="CP530" s="306">
        <f t="shared" si="559"/>
        <v>0</v>
      </c>
      <c r="CQ530" s="176"/>
      <c r="CR530" s="176"/>
      <c r="CS530" s="176"/>
      <c r="CT530" s="176"/>
      <c r="CU530" s="176"/>
      <c r="CV530" s="176"/>
      <c r="CW530" s="176"/>
      <c r="CX530" s="176"/>
      <c r="CY530" s="176"/>
      <c r="CZ530" s="86"/>
      <c r="DA530" s="86"/>
      <c r="DB530" s="188">
        <f t="shared" si="578"/>
        <v>0</v>
      </c>
      <c r="DC530" s="38">
        <f t="shared" si="579"/>
        <v>0</v>
      </c>
      <c r="DD530" s="86"/>
      <c r="DE530" s="86"/>
      <c r="DF530" s="86"/>
      <c r="DG530" s="188">
        <f t="shared" si="580"/>
        <v>0</v>
      </c>
      <c r="DH530" s="38">
        <f t="shared" si="581"/>
        <v>0</v>
      </c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89"/>
      <c r="EW530" s="89"/>
      <c r="EX530" s="89"/>
      <c r="EY530" s="89"/>
      <c r="EZ530" s="89"/>
      <c r="FA530" s="89"/>
      <c r="FB530" s="89"/>
    </row>
    <row r="531" spans="2:158" s="69" customFormat="1" ht="12">
      <c r="B531" s="76"/>
      <c r="C531" s="77" t="s">
        <v>385</v>
      </c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2"/>
      <c r="P531" s="71"/>
      <c r="Q531" s="71"/>
      <c r="R531" s="71"/>
      <c r="S531" s="71"/>
      <c r="T531" s="71"/>
      <c r="U531" s="71"/>
      <c r="V531" s="71"/>
      <c r="W531" s="71"/>
      <c r="X531" s="71"/>
      <c r="Y531" s="73"/>
      <c r="Z531" s="73"/>
      <c r="AA531" s="73"/>
      <c r="AB531" s="73"/>
      <c r="AC531" s="73"/>
      <c r="AD531" s="73"/>
      <c r="AE531" s="73"/>
      <c r="AF531" s="447"/>
      <c r="AG531" s="168"/>
      <c r="AH531" s="168"/>
      <c r="AI531" s="168"/>
      <c r="AJ531" s="168"/>
      <c r="AK531" s="168"/>
      <c r="AL531" s="168"/>
      <c r="AM531" s="168"/>
      <c r="AN531" s="168"/>
      <c r="AO531" s="168"/>
      <c r="AP531" s="168"/>
      <c r="AQ531" s="168"/>
      <c r="AR531" s="168"/>
      <c r="AS531" s="447">
        <f t="shared" si="584"/>
        <v>0</v>
      </c>
      <c r="AT531" s="462"/>
      <c r="AU531" s="450"/>
      <c r="AV531" s="168"/>
      <c r="AW531" s="168"/>
      <c r="AX531" s="168"/>
      <c r="AY531" s="462"/>
      <c r="AZ531" s="168"/>
      <c r="BA531" s="462"/>
      <c r="BB531" s="447"/>
      <c r="BC531" s="168"/>
      <c r="BD531" s="168"/>
      <c r="BE531" s="168"/>
      <c r="BF531" s="168"/>
      <c r="BG531" s="462"/>
      <c r="BH531" s="462"/>
      <c r="BI531" s="462"/>
      <c r="BJ531" s="462"/>
      <c r="BK531" s="462"/>
      <c r="BL531" s="450"/>
      <c r="BM531" s="168"/>
      <c r="BN531" s="168"/>
      <c r="BO531" s="168"/>
      <c r="BP531" s="168"/>
      <c r="BQ531" s="462">
        <f t="shared" si="586"/>
        <v>0</v>
      </c>
      <c r="BR531" s="168"/>
      <c r="BS531" s="168"/>
      <c r="BT531" s="168"/>
      <c r="BU531" s="168"/>
      <c r="BV531" s="168"/>
      <c r="BW531" s="168"/>
      <c r="BX531" s="168"/>
      <c r="BY531" s="168"/>
      <c r="BZ531" s="168"/>
      <c r="CA531" s="168"/>
      <c r="CB531" s="168"/>
      <c r="CC531" s="168"/>
      <c r="CD531" s="168"/>
      <c r="CE531" s="168"/>
      <c r="CF531" s="168"/>
      <c r="CG531" s="168"/>
      <c r="CH531" s="168"/>
      <c r="CI531" s="168"/>
      <c r="CJ531" s="168"/>
      <c r="CK531" s="168"/>
      <c r="CL531" s="168"/>
      <c r="CM531" s="168"/>
      <c r="CN531" s="168"/>
      <c r="CO531" s="168"/>
      <c r="CP531" s="571">
        <f t="shared" si="559"/>
        <v>0</v>
      </c>
      <c r="CQ531" s="168"/>
      <c r="CR531" s="168"/>
      <c r="CS531" s="168"/>
      <c r="CT531" s="168"/>
      <c r="CU531" s="168"/>
      <c r="CV531" s="168"/>
      <c r="CW531" s="168"/>
      <c r="CX531" s="168"/>
      <c r="CY531" s="168"/>
      <c r="CZ531" s="71"/>
      <c r="DA531" s="71"/>
      <c r="DB531" s="190">
        <f t="shared" si="578"/>
        <v>0</v>
      </c>
      <c r="DC531" s="71">
        <f t="shared" si="579"/>
        <v>0</v>
      </c>
      <c r="DD531" s="71"/>
      <c r="DE531" s="71"/>
      <c r="DF531" s="71"/>
      <c r="DG531" s="190">
        <f t="shared" si="580"/>
        <v>0</v>
      </c>
      <c r="DH531" s="71">
        <f t="shared" si="581"/>
        <v>0</v>
      </c>
      <c r="DI531" s="71"/>
      <c r="DJ531" s="71"/>
      <c r="DK531" s="71"/>
      <c r="DL531" s="71"/>
      <c r="DM531" s="71"/>
      <c r="DN531" s="71"/>
      <c r="DO531" s="71"/>
      <c r="DP531" s="71"/>
      <c r="DQ531" s="71"/>
      <c r="DR531" s="71"/>
      <c r="DS531" s="71"/>
      <c r="DT531" s="71"/>
      <c r="DU531" s="71"/>
      <c r="DV531" s="71"/>
      <c r="DW531" s="71"/>
      <c r="DX531" s="71"/>
      <c r="DY531" s="71"/>
      <c r="DZ531" s="71"/>
      <c r="EA531" s="71"/>
      <c r="EB531" s="71"/>
      <c r="EC531" s="71"/>
      <c r="ED531" s="71"/>
      <c r="EE531" s="71"/>
      <c r="EF531" s="71"/>
      <c r="EG531" s="71"/>
      <c r="EH531" s="71"/>
      <c r="EI531" s="74"/>
      <c r="EJ531" s="74"/>
      <c r="EK531" s="74"/>
      <c r="EL531" s="74"/>
      <c r="EM531" s="74"/>
      <c r="EN531" s="74"/>
      <c r="EO531" s="74"/>
      <c r="EP531" s="74"/>
      <c r="EQ531" s="74"/>
      <c r="ER531" s="74"/>
      <c r="ES531" s="74"/>
      <c r="ET531" s="74"/>
      <c r="EU531" s="74"/>
      <c r="EV531" s="74"/>
      <c r="EW531" s="74"/>
      <c r="EX531" s="74"/>
      <c r="EY531" s="74"/>
      <c r="EZ531" s="74"/>
      <c r="FA531" s="74"/>
      <c r="FB531" s="74"/>
    </row>
    <row r="532" spans="2:158" s="69" customFormat="1" ht="12">
      <c r="B532" s="76"/>
      <c r="C532" s="77" t="s">
        <v>386</v>
      </c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2"/>
      <c r="P532" s="71"/>
      <c r="Q532" s="71"/>
      <c r="R532" s="71"/>
      <c r="S532" s="71"/>
      <c r="T532" s="71"/>
      <c r="U532" s="71"/>
      <c r="V532" s="71"/>
      <c r="W532" s="71"/>
      <c r="X532" s="71"/>
      <c r="Y532" s="73"/>
      <c r="Z532" s="73"/>
      <c r="AA532" s="73"/>
      <c r="AB532" s="73"/>
      <c r="AC532" s="73"/>
      <c r="AD532" s="73"/>
      <c r="AE532" s="73"/>
      <c r="AF532" s="447"/>
      <c r="AG532" s="168"/>
      <c r="AH532" s="168"/>
      <c r="AI532" s="168"/>
      <c r="AJ532" s="168"/>
      <c r="AK532" s="168"/>
      <c r="AL532" s="168"/>
      <c r="AM532" s="168"/>
      <c r="AN532" s="168"/>
      <c r="AO532" s="168"/>
      <c r="AP532" s="168"/>
      <c r="AQ532" s="168"/>
      <c r="AR532" s="168"/>
      <c r="AS532" s="447">
        <f t="shared" si="584"/>
        <v>0</v>
      </c>
      <c r="AT532" s="462"/>
      <c r="AU532" s="450"/>
      <c r="AV532" s="168"/>
      <c r="AW532" s="168"/>
      <c r="AX532" s="168"/>
      <c r="AY532" s="462"/>
      <c r="AZ532" s="168"/>
      <c r="BA532" s="462"/>
      <c r="BB532" s="447"/>
      <c r="BC532" s="168"/>
      <c r="BD532" s="168"/>
      <c r="BE532" s="168"/>
      <c r="BF532" s="168"/>
      <c r="BG532" s="462"/>
      <c r="BH532" s="462"/>
      <c r="BI532" s="462"/>
      <c r="BJ532" s="462"/>
      <c r="BK532" s="462"/>
      <c r="BL532" s="450"/>
      <c r="BM532" s="168"/>
      <c r="BN532" s="168"/>
      <c r="BO532" s="168"/>
      <c r="BP532" s="168"/>
      <c r="BQ532" s="462">
        <f t="shared" si="586"/>
        <v>0</v>
      </c>
      <c r="BR532" s="168"/>
      <c r="BS532" s="168"/>
      <c r="BT532" s="168"/>
      <c r="BU532" s="168"/>
      <c r="BV532" s="168"/>
      <c r="BW532" s="168"/>
      <c r="BX532" s="168"/>
      <c r="BY532" s="168"/>
      <c r="BZ532" s="168"/>
      <c r="CA532" s="168"/>
      <c r="CB532" s="168"/>
      <c r="CC532" s="168"/>
      <c r="CD532" s="168"/>
      <c r="CE532" s="168"/>
      <c r="CF532" s="168"/>
      <c r="CG532" s="168"/>
      <c r="CH532" s="168"/>
      <c r="CI532" s="168"/>
      <c r="CJ532" s="168"/>
      <c r="CK532" s="168"/>
      <c r="CL532" s="168"/>
      <c r="CM532" s="168"/>
      <c r="CN532" s="168"/>
      <c r="CO532" s="168"/>
      <c r="CP532" s="571">
        <f t="shared" si="559"/>
        <v>0</v>
      </c>
      <c r="CQ532" s="168"/>
      <c r="CR532" s="168"/>
      <c r="CS532" s="168"/>
      <c r="CT532" s="168"/>
      <c r="CU532" s="168"/>
      <c r="CV532" s="168"/>
      <c r="CW532" s="168"/>
      <c r="CX532" s="168"/>
      <c r="CY532" s="168"/>
      <c r="CZ532" s="71"/>
      <c r="DA532" s="71"/>
      <c r="DB532" s="190">
        <f t="shared" si="578"/>
        <v>0</v>
      </c>
      <c r="DC532" s="71">
        <f t="shared" si="579"/>
        <v>0</v>
      </c>
      <c r="DD532" s="71"/>
      <c r="DE532" s="71"/>
      <c r="DF532" s="71"/>
      <c r="DG532" s="190">
        <f t="shared" si="580"/>
        <v>0</v>
      </c>
      <c r="DH532" s="71">
        <f t="shared" si="581"/>
        <v>0</v>
      </c>
      <c r="DI532" s="71"/>
      <c r="DJ532" s="71"/>
      <c r="DK532" s="71"/>
      <c r="DL532" s="71"/>
      <c r="DM532" s="71"/>
      <c r="DN532" s="71"/>
      <c r="DO532" s="71"/>
      <c r="DP532" s="71"/>
      <c r="DQ532" s="71"/>
      <c r="DR532" s="71"/>
      <c r="DS532" s="71"/>
      <c r="DT532" s="71"/>
      <c r="DU532" s="71"/>
      <c r="DV532" s="71"/>
      <c r="DW532" s="71"/>
      <c r="DX532" s="71"/>
      <c r="DY532" s="71"/>
      <c r="DZ532" s="71"/>
      <c r="EA532" s="71"/>
      <c r="EB532" s="71"/>
      <c r="EC532" s="71"/>
      <c r="ED532" s="71"/>
      <c r="EE532" s="71"/>
      <c r="EF532" s="71"/>
      <c r="EG532" s="71"/>
      <c r="EH532" s="71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</row>
    <row r="533" spans="2:158" s="69" customFormat="1" ht="12">
      <c r="B533" s="76"/>
      <c r="C533" s="77" t="s">
        <v>387</v>
      </c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2"/>
      <c r="P533" s="71"/>
      <c r="Q533" s="71"/>
      <c r="R533" s="71"/>
      <c r="S533" s="71"/>
      <c r="T533" s="71"/>
      <c r="U533" s="71"/>
      <c r="V533" s="71"/>
      <c r="W533" s="71"/>
      <c r="X533" s="71"/>
      <c r="Y533" s="73">
        <v>5</v>
      </c>
      <c r="Z533" s="73"/>
      <c r="AA533" s="73"/>
      <c r="AB533" s="73"/>
      <c r="AC533" s="73"/>
      <c r="AD533" s="73"/>
      <c r="AE533" s="73"/>
      <c r="AF533" s="447">
        <f t="shared" ref="AF533:AF538" si="587">SUM(AS533:AU533,AY533,BA533:BB533,BG533:BL533)</f>
        <v>8</v>
      </c>
      <c r="AG533" s="168"/>
      <c r="AH533" s="168"/>
      <c r="AI533" s="168"/>
      <c r="AJ533" s="168"/>
      <c r="AK533" s="168"/>
      <c r="AL533" s="168"/>
      <c r="AM533" s="168"/>
      <c r="AN533" s="168"/>
      <c r="AO533" s="168"/>
      <c r="AP533" s="168"/>
      <c r="AQ533" s="168"/>
      <c r="AR533" s="168"/>
      <c r="AS533" s="447">
        <f t="shared" si="584"/>
        <v>0</v>
      </c>
      <c r="AT533" s="462"/>
      <c r="AU533" s="450"/>
      <c r="AV533" s="168"/>
      <c r="AW533" s="168"/>
      <c r="AX533" s="168"/>
      <c r="AY533" s="462"/>
      <c r="AZ533" s="168"/>
      <c r="BA533" s="462"/>
      <c r="BB533" s="447"/>
      <c r="BC533" s="168"/>
      <c r="BD533" s="168"/>
      <c r="BE533" s="168"/>
      <c r="BF533" s="168"/>
      <c r="BG533" s="462"/>
      <c r="BH533" s="462"/>
      <c r="BI533" s="462"/>
      <c r="BJ533" s="462">
        <v>8</v>
      </c>
      <c r="BK533" s="462"/>
      <c r="BL533" s="450"/>
      <c r="BM533" s="168"/>
      <c r="BN533" s="168"/>
      <c r="BO533" s="168"/>
      <c r="BP533" s="168"/>
      <c r="BQ533" s="462">
        <f t="shared" si="586"/>
        <v>8</v>
      </c>
      <c r="BR533" s="168"/>
      <c r="BS533" s="168"/>
      <c r="BT533" s="168"/>
      <c r="BU533" s="168"/>
      <c r="BV533" s="168"/>
      <c r="BW533" s="168"/>
      <c r="BX533" s="168"/>
      <c r="BY533" s="168"/>
      <c r="BZ533" s="168"/>
      <c r="CA533" s="168"/>
      <c r="CB533" s="168"/>
      <c r="CC533" s="168"/>
      <c r="CD533" s="168"/>
      <c r="CE533" s="168"/>
      <c r="CF533" s="168"/>
      <c r="CG533" s="168"/>
      <c r="CH533" s="168"/>
      <c r="CI533" s="168"/>
      <c r="CJ533" s="168"/>
      <c r="CK533" s="168"/>
      <c r="CL533" s="168"/>
      <c r="CM533" s="168"/>
      <c r="CN533" s="168"/>
      <c r="CO533" s="168"/>
      <c r="CP533" s="571">
        <f t="shared" si="559"/>
        <v>0</v>
      </c>
      <c r="CQ533" s="168"/>
      <c r="CR533" s="168"/>
      <c r="CS533" s="168"/>
      <c r="CT533" s="168"/>
      <c r="CU533" s="168"/>
      <c r="CV533" s="168"/>
      <c r="CW533" s="168"/>
      <c r="CX533" s="168"/>
      <c r="CY533" s="168"/>
      <c r="CZ533" s="71"/>
      <c r="DA533" s="71"/>
      <c r="DB533" s="190">
        <f t="shared" si="578"/>
        <v>0</v>
      </c>
      <c r="DC533" s="71">
        <f t="shared" si="579"/>
        <v>0</v>
      </c>
      <c r="DD533" s="71"/>
      <c r="DE533" s="71"/>
      <c r="DF533" s="71"/>
      <c r="DG533" s="190">
        <f t="shared" si="580"/>
        <v>0</v>
      </c>
      <c r="DH533" s="71">
        <f t="shared" si="581"/>
        <v>0</v>
      </c>
      <c r="DI533" s="71"/>
      <c r="DJ533" s="71"/>
      <c r="DK533" s="71"/>
      <c r="DL533" s="71"/>
      <c r="DM533" s="71"/>
      <c r="DN533" s="71"/>
      <c r="DO533" s="71"/>
      <c r="DP533" s="71"/>
      <c r="DQ533" s="71"/>
      <c r="DR533" s="71"/>
      <c r="DS533" s="71"/>
      <c r="DT533" s="71"/>
      <c r="DU533" s="71"/>
      <c r="DV533" s="71"/>
      <c r="DW533" s="71"/>
      <c r="DX533" s="71"/>
      <c r="DY533" s="71"/>
      <c r="DZ533" s="71"/>
      <c r="EA533" s="71"/>
      <c r="EB533" s="71"/>
      <c r="EC533" s="71"/>
      <c r="ED533" s="71"/>
      <c r="EE533" s="71"/>
      <c r="EF533" s="71"/>
      <c r="EG533" s="71"/>
      <c r="EH533" s="71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</row>
    <row r="534" spans="2:158" s="69" customFormat="1" ht="12">
      <c r="B534" s="76"/>
      <c r="C534" s="77" t="s">
        <v>388</v>
      </c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2"/>
      <c r="P534" s="71"/>
      <c r="Q534" s="71"/>
      <c r="R534" s="71"/>
      <c r="S534" s="71"/>
      <c r="T534" s="71"/>
      <c r="U534" s="71"/>
      <c r="V534" s="71"/>
      <c r="W534" s="71"/>
      <c r="X534" s="71"/>
      <c r="Y534" s="73"/>
      <c r="Z534" s="73"/>
      <c r="AA534" s="73"/>
      <c r="AB534" s="73"/>
      <c r="AC534" s="73"/>
      <c r="AD534" s="73"/>
      <c r="AE534" s="73"/>
      <c r="AF534" s="447"/>
      <c r="AG534" s="168"/>
      <c r="AH534" s="168"/>
      <c r="AI534" s="168"/>
      <c r="AJ534" s="168"/>
      <c r="AK534" s="168"/>
      <c r="AL534" s="168"/>
      <c r="AM534" s="168"/>
      <c r="AN534" s="168"/>
      <c r="AO534" s="168"/>
      <c r="AP534" s="168"/>
      <c r="AQ534" s="168"/>
      <c r="AR534" s="168"/>
      <c r="AS534" s="447">
        <f t="shared" si="584"/>
        <v>0</v>
      </c>
      <c r="AT534" s="462"/>
      <c r="AU534" s="450"/>
      <c r="AV534" s="168"/>
      <c r="AW534" s="168"/>
      <c r="AX534" s="168"/>
      <c r="AY534" s="462"/>
      <c r="AZ534" s="168"/>
      <c r="BA534" s="462"/>
      <c r="BB534" s="447"/>
      <c r="BC534" s="168"/>
      <c r="BD534" s="168"/>
      <c r="BE534" s="168"/>
      <c r="BF534" s="168"/>
      <c r="BG534" s="462"/>
      <c r="BH534" s="462"/>
      <c r="BI534" s="462"/>
      <c r="BJ534" s="462"/>
      <c r="BK534" s="462"/>
      <c r="BL534" s="450"/>
      <c r="BM534" s="168"/>
      <c r="BN534" s="168"/>
      <c r="BO534" s="168"/>
      <c r="BP534" s="168"/>
      <c r="BQ534" s="462">
        <f t="shared" si="586"/>
        <v>0</v>
      </c>
      <c r="BR534" s="168"/>
      <c r="BS534" s="168"/>
      <c r="BT534" s="168"/>
      <c r="BU534" s="168"/>
      <c r="BV534" s="168"/>
      <c r="BW534" s="168"/>
      <c r="BX534" s="168"/>
      <c r="BY534" s="168"/>
      <c r="BZ534" s="168"/>
      <c r="CA534" s="168"/>
      <c r="CB534" s="168"/>
      <c r="CC534" s="168"/>
      <c r="CD534" s="168"/>
      <c r="CE534" s="168"/>
      <c r="CF534" s="168"/>
      <c r="CG534" s="168"/>
      <c r="CH534" s="168"/>
      <c r="CI534" s="168"/>
      <c r="CJ534" s="168"/>
      <c r="CK534" s="168"/>
      <c r="CL534" s="168"/>
      <c r="CM534" s="168"/>
      <c r="CN534" s="168"/>
      <c r="CO534" s="168"/>
      <c r="CP534" s="571">
        <f t="shared" si="559"/>
        <v>0</v>
      </c>
      <c r="CQ534" s="168"/>
      <c r="CR534" s="168"/>
      <c r="CS534" s="168"/>
      <c r="CT534" s="168"/>
      <c r="CU534" s="168"/>
      <c r="CV534" s="168"/>
      <c r="CW534" s="168"/>
      <c r="CX534" s="168"/>
      <c r="CY534" s="168"/>
      <c r="CZ534" s="71"/>
      <c r="DA534" s="71"/>
      <c r="DB534" s="190">
        <f t="shared" si="578"/>
        <v>0</v>
      </c>
      <c r="DC534" s="71">
        <f t="shared" si="579"/>
        <v>0</v>
      </c>
      <c r="DD534" s="71"/>
      <c r="DE534" s="71"/>
      <c r="DF534" s="71"/>
      <c r="DG534" s="190">
        <f t="shared" si="580"/>
        <v>0</v>
      </c>
      <c r="DH534" s="71">
        <f t="shared" si="581"/>
        <v>0</v>
      </c>
      <c r="DI534" s="71"/>
      <c r="DJ534" s="71"/>
      <c r="DK534" s="71"/>
      <c r="DL534" s="71"/>
      <c r="DM534" s="71"/>
      <c r="DN534" s="71"/>
      <c r="DO534" s="71"/>
      <c r="DP534" s="71"/>
      <c r="DQ534" s="71"/>
      <c r="DR534" s="71"/>
      <c r="DS534" s="71"/>
      <c r="DT534" s="71"/>
      <c r="DU534" s="71"/>
      <c r="DV534" s="71"/>
      <c r="DW534" s="71"/>
      <c r="DX534" s="71"/>
      <c r="DY534" s="71"/>
      <c r="DZ534" s="71"/>
      <c r="EA534" s="71"/>
      <c r="EB534" s="71"/>
      <c r="EC534" s="71"/>
      <c r="ED534" s="71"/>
      <c r="EE534" s="71"/>
      <c r="EF534" s="71"/>
      <c r="EG534" s="71"/>
      <c r="EH534" s="71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</row>
    <row r="535" spans="2:158" s="69" customFormat="1" ht="12">
      <c r="B535" s="76"/>
      <c r="C535" s="77" t="s">
        <v>389</v>
      </c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2"/>
      <c r="P535" s="71"/>
      <c r="Q535" s="71"/>
      <c r="R535" s="71"/>
      <c r="S535" s="71"/>
      <c r="T535" s="71"/>
      <c r="U535" s="71"/>
      <c r="V535" s="71"/>
      <c r="W535" s="71"/>
      <c r="X535" s="71"/>
      <c r="Y535" s="73">
        <v>2</v>
      </c>
      <c r="Z535" s="73"/>
      <c r="AA535" s="73"/>
      <c r="AB535" s="73"/>
      <c r="AC535" s="73"/>
      <c r="AD535" s="73"/>
      <c r="AE535" s="73"/>
      <c r="AF535" s="447">
        <f t="shared" si="587"/>
        <v>1</v>
      </c>
      <c r="AG535" s="168"/>
      <c r="AH535" s="168"/>
      <c r="AI535" s="168"/>
      <c r="AJ535" s="168"/>
      <c r="AK535" s="168"/>
      <c r="AL535" s="168"/>
      <c r="AM535" s="168"/>
      <c r="AN535" s="168"/>
      <c r="AO535" s="168"/>
      <c r="AP535" s="168"/>
      <c r="AQ535" s="168"/>
      <c r="AR535" s="168"/>
      <c r="AS535" s="447">
        <f t="shared" si="584"/>
        <v>0</v>
      </c>
      <c r="AT535" s="462"/>
      <c r="AU535" s="450"/>
      <c r="AV535" s="168"/>
      <c r="AW535" s="168"/>
      <c r="AX535" s="168"/>
      <c r="AY535" s="462"/>
      <c r="AZ535" s="168"/>
      <c r="BA535" s="462"/>
      <c r="BB535" s="447"/>
      <c r="BC535" s="168"/>
      <c r="BD535" s="168"/>
      <c r="BE535" s="168"/>
      <c r="BF535" s="168"/>
      <c r="BG535" s="462"/>
      <c r="BH535" s="462"/>
      <c r="BI535" s="462"/>
      <c r="BJ535" s="462">
        <v>1</v>
      </c>
      <c r="BK535" s="462"/>
      <c r="BL535" s="450"/>
      <c r="BM535" s="168"/>
      <c r="BN535" s="168"/>
      <c r="BO535" s="168"/>
      <c r="BP535" s="168"/>
      <c r="BQ535" s="462">
        <f t="shared" si="586"/>
        <v>1</v>
      </c>
      <c r="BR535" s="168"/>
      <c r="BS535" s="168"/>
      <c r="BT535" s="168"/>
      <c r="BU535" s="168"/>
      <c r="BV535" s="168"/>
      <c r="BW535" s="168"/>
      <c r="BX535" s="168"/>
      <c r="BY535" s="168"/>
      <c r="BZ535" s="168"/>
      <c r="CA535" s="168"/>
      <c r="CB535" s="168"/>
      <c r="CC535" s="168"/>
      <c r="CD535" s="168"/>
      <c r="CE535" s="168"/>
      <c r="CF535" s="168"/>
      <c r="CG535" s="168"/>
      <c r="CH535" s="168"/>
      <c r="CI535" s="168"/>
      <c r="CJ535" s="168"/>
      <c r="CK535" s="168"/>
      <c r="CL535" s="168"/>
      <c r="CM535" s="168"/>
      <c r="CN535" s="168"/>
      <c r="CO535" s="168"/>
      <c r="CP535" s="571">
        <f t="shared" si="559"/>
        <v>0</v>
      </c>
      <c r="CQ535" s="168"/>
      <c r="CR535" s="168"/>
      <c r="CS535" s="168"/>
      <c r="CT535" s="168"/>
      <c r="CU535" s="168"/>
      <c r="CV535" s="168"/>
      <c r="CW535" s="168"/>
      <c r="CX535" s="168"/>
      <c r="CY535" s="168"/>
      <c r="CZ535" s="71"/>
      <c r="DA535" s="71"/>
      <c r="DB535" s="190">
        <f t="shared" si="578"/>
        <v>0</v>
      </c>
      <c r="DC535" s="71">
        <f t="shared" si="579"/>
        <v>0</v>
      </c>
      <c r="DD535" s="71"/>
      <c r="DE535" s="71"/>
      <c r="DF535" s="71"/>
      <c r="DG535" s="190">
        <f t="shared" si="580"/>
        <v>0</v>
      </c>
      <c r="DH535" s="71">
        <f t="shared" si="581"/>
        <v>0</v>
      </c>
      <c r="DI535" s="71"/>
      <c r="DJ535" s="71"/>
      <c r="DK535" s="71"/>
      <c r="DL535" s="71"/>
      <c r="DM535" s="71"/>
      <c r="DN535" s="71"/>
      <c r="DO535" s="71"/>
      <c r="DP535" s="71"/>
      <c r="DQ535" s="71"/>
      <c r="DR535" s="71"/>
      <c r="DS535" s="71"/>
      <c r="DT535" s="71"/>
      <c r="DU535" s="71"/>
      <c r="DV535" s="71"/>
      <c r="DW535" s="71"/>
      <c r="DX535" s="71"/>
      <c r="DY535" s="71"/>
      <c r="DZ535" s="71"/>
      <c r="EA535" s="71"/>
      <c r="EB535" s="71"/>
      <c r="EC535" s="71"/>
      <c r="ED535" s="71"/>
      <c r="EE535" s="71"/>
      <c r="EF535" s="71"/>
      <c r="EG535" s="71"/>
      <c r="EH535" s="71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</row>
    <row r="536" spans="2:158" s="69" customFormat="1" ht="12">
      <c r="B536" s="76"/>
      <c r="C536" s="77" t="s">
        <v>390</v>
      </c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2"/>
      <c r="P536" s="71"/>
      <c r="Q536" s="71"/>
      <c r="R536" s="71"/>
      <c r="S536" s="71"/>
      <c r="T536" s="71"/>
      <c r="U536" s="71"/>
      <c r="V536" s="71"/>
      <c r="W536" s="71"/>
      <c r="X536" s="71"/>
      <c r="Y536" s="73"/>
      <c r="Z536" s="73"/>
      <c r="AA536" s="73"/>
      <c r="AB536" s="73"/>
      <c r="AC536" s="73"/>
      <c r="AD536" s="73"/>
      <c r="AE536" s="73"/>
      <c r="AF536" s="447">
        <f t="shared" si="587"/>
        <v>0</v>
      </c>
      <c r="AG536" s="168"/>
      <c r="AH536" s="168"/>
      <c r="AI536" s="168"/>
      <c r="AJ536" s="168"/>
      <c r="AK536" s="168"/>
      <c r="AL536" s="168"/>
      <c r="AM536" s="168"/>
      <c r="AN536" s="168"/>
      <c r="AO536" s="168"/>
      <c r="AP536" s="168"/>
      <c r="AQ536" s="168"/>
      <c r="AR536" s="168"/>
      <c r="AS536" s="447">
        <f t="shared" si="584"/>
        <v>0</v>
      </c>
      <c r="AT536" s="462"/>
      <c r="AU536" s="450"/>
      <c r="AV536" s="168"/>
      <c r="AW536" s="168"/>
      <c r="AX536" s="168"/>
      <c r="AY536" s="462"/>
      <c r="AZ536" s="168"/>
      <c r="BA536" s="462"/>
      <c r="BB536" s="447"/>
      <c r="BC536" s="168"/>
      <c r="BD536" s="168"/>
      <c r="BE536" s="168"/>
      <c r="BF536" s="168"/>
      <c r="BG536" s="462"/>
      <c r="BH536" s="462"/>
      <c r="BI536" s="462"/>
      <c r="BJ536" s="462"/>
      <c r="BK536" s="462"/>
      <c r="BL536" s="450"/>
      <c r="BM536" s="168"/>
      <c r="BN536" s="168"/>
      <c r="BO536" s="168"/>
      <c r="BP536" s="168"/>
      <c r="BQ536" s="462">
        <f t="shared" si="586"/>
        <v>0</v>
      </c>
      <c r="BR536" s="168"/>
      <c r="BS536" s="168"/>
      <c r="BT536" s="168"/>
      <c r="BU536" s="168"/>
      <c r="BV536" s="168"/>
      <c r="BW536" s="168"/>
      <c r="BX536" s="168"/>
      <c r="BY536" s="168"/>
      <c r="BZ536" s="168"/>
      <c r="CA536" s="168"/>
      <c r="CB536" s="168"/>
      <c r="CC536" s="168"/>
      <c r="CD536" s="168"/>
      <c r="CE536" s="168"/>
      <c r="CF536" s="168"/>
      <c r="CG536" s="168"/>
      <c r="CH536" s="168"/>
      <c r="CI536" s="168"/>
      <c r="CJ536" s="168"/>
      <c r="CK536" s="168"/>
      <c r="CL536" s="168"/>
      <c r="CM536" s="168"/>
      <c r="CN536" s="168"/>
      <c r="CO536" s="168"/>
      <c r="CP536" s="571">
        <f t="shared" si="559"/>
        <v>0</v>
      </c>
      <c r="CQ536" s="168"/>
      <c r="CR536" s="168"/>
      <c r="CS536" s="168"/>
      <c r="CT536" s="168"/>
      <c r="CU536" s="168"/>
      <c r="CV536" s="168"/>
      <c r="CW536" s="168"/>
      <c r="CX536" s="168"/>
      <c r="CY536" s="168"/>
      <c r="CZ536" s="71"/>
      <c r="DA536" s="71"/>
      <c r="DB536" s="190">
        <f t="shared" si="578"/>
        <v>0</v>
      </c>
      <c r="DC536" s="71">
        <f t="shared" si="579"/>
        <v>0</v>
      </c>
      <c r="DD536" s="71"/>
      <c r="DE536" s="71"/>
      <c r="DF536" s="71"/>
      <c r="DG536" s="190">
        <f t="shared" si="580"/>
        <v>0</v>
      </c>
      <c r="DH536" s="71">
        <f t="shared" si="581"/>
        <v>0</v>
      </c>
      <c r="DI536" s="71"/>
      <c r="DJ536" s="71"/>
      <c r="DK536" s="71"/>
      <c r="DL536" s="71"/>
      <c r="DM536" s="71"/>
      <c r="DN536" s="71"/>
      <c r="DO536" s="71"/>
      <c r="DP536" s="71"/>
      <c r="DQ536" s="71"/>
      <c r="DR536" s="71"/>
      <c r="DS536" s="71"/>
      <c r="DT536" s="71"/>
      <c r="DU536" s="71"/>
      <c r="DV536" s="71"/>
      <c r="DW536" s="71"/>
      <c r="DX536" s="71"/>
      <c r="DY536" s="71"/>
      <c r="DZ536" s="71"/>
      <c r="EA536" s="71"/>
      <c r="EB536" s="71"/>
      <c r="EC536" s="71"/>
      <c r="ED536" s="71"/>
      <c r="EE536" s="71"/>
      <c r="EF536" s="71"/>
      <c r="EG536" s="71"/>
      <c r="EH536" s="71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</row>
    <row r="537" spans="2:158" s="69" customFormat="1" ht="12">
      <c r="B537" s="76"/>
      <c r="C537" s="77" t="s">
        <v>391</v>
      </c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2"/>
      <c r="P537" s="71"/>
      <c r="Q537" s="71"/>
      <c r="R537" s="71"/>
      <c r="S537" s="71"/>
      <c r="T537" s="71"/>
      <c r="U537" s="71"/>
      <c r="V537" s="71"/>
      <c r="W537" s="71"/>
      <c r="X537" s="71"/>
      <c r="Y537" s="73">
        <v>14</v>
      </c>
      <c r="Z537" s="73"/>
      <c r="AA537" s="73"/>
      <c r="AB537" s="73"/>
      <c r="AC537" s="73"/>
      <c r="AD537" s="73"/>
      <c r="AE537" s="73"/>
      <c r="AF537" s="447">
        <f t="shared" si="587"/>
        <v>1</v>
      </c>
      <c r="AG537" s="168"/>
      <c r="AH537" s="168"/>
      <c r="AI537" s="168"/>
      <c r="AJ537" s="168"/>
      <c r="AK537" s="168"/>
      <c r="AL537" s="168"/>
      <c r="AM537" s="168"/>
      <c r="AN537" s="168"/>
      <c r="AO537" s="168">
        <v>1</v>
      </c>
      <c r="AP537" s="168"/>
      <c r="AQ537" s="168"/>
      <c r="AR537" s="168"/>
      <c r="AS537" s="447">
        <f t="shared" si="584"/>
        <v>1</v>
      </c>
      <c r="AT537" s="462"/>
      <c r="AU537" s="450"/>
      <c r="AV537" s="168"/>
      <c r="AW537" s="168"/>
      <c r="AX537" s="168"/>
      <c r="AY537" s="462"/>
      <c r="AZ537" s="168"/>
      <c r="BA537" s="462"/>
      <c r="BB537" s="447"/>
      <c r="BC537" s="168"/>
      <c r="BD537" s="168"/>
      <c r="BE537" s="168"/>
      <c r="BF537" s="168"/>
      <c r="BG537" s="462"/>
      <c r="BH537" s="462"/>
      <c r="BI537" s="462"/>
      <c r="BJ537" s="462"/>
      <c r="BK537" s="462"/>
      <c r="BL537" s="450"/>
      <c r="BM537" s="168"/>
      <c r="BN537" s="168"/>
      <c r="BO537" s="168"/>
      <c r="BP537" s="168"/>
      <c r="BQ537" s="462">
        <f t="shared" si="586"/>
        <v>0</v>
      </c>
      <c r="BR537" s="168"/>
      <c r="BS537" s="168"/>
      <c r="BT537" s="168"/>
      <c r="BU537" s="168"/>
      <c r="BV537" s="168"/>
      <c r="BW537" s="168"/>
      <c r="BX537" s="168"/>
      <c r="BY537" s="168"/>
      <c r="BZ537" s="168"/>
      <c r="CA537" s="168"/>
      <c r="CB537" s="168"/>
      <c r="CC537" s="168"/>
      <c r="CD537" s="168"/>
      <c r="CE537" s="168"/>
      <c r="CF537" s="168"/>
      <c r="CG537" s="168"/>
      <c r="CH537" s="168"/>
      <c r="CI537" s="168"/>
      <c r="CJ537" s="168"/>
      <c r="CK537" s="168"/>
      <c r="CL537" s="168"/>
      <c r="CM537" s="168"/>
      <c r="CN537" s="168"/>
      <c r="CO537" s="168"/>
      <c r="CP537" s="571">
        <f t="shared" si="559"/>
        <v>0</v>
      </c>
      <c r="CQ537" s="168"/>
      <c r="CR537" s="168"/>
      <c r="CS537" s="168"/>
      <c r="CT537" s="168"/>
      <c r="CU537" s="168"/>
      <c r="CV537" s="168"/>
      <c r="CW537" s="168"/>
      <c r="CX537" s="168"/>
      <c r="CY537" s="168"/>
      <c r="CZ537" s="71"/>
      <c r="DA537" s="71"/>
      <c r="DB537" s="190">
        <f t="shared" si="578"/>
        <v>0</v>
      </c>
      <c r="DC537" s="71">
        <f t="shared" si="579"/>
        <v>0</v>
      </c>
      <c r="DD537" s="71"/>
      <c r="DE537" s="71"/>
      <c r="DF537" s="71"/>
      <c r="DG537" s="190">
        <f t="shared" si="580"/>
        <v>0</v>
      </c>
      <c r="DH537" s="71">
        <f t="shared" si="581"/>
        <v>0</v>
      </c>
      <c r="DI537" s="71"/>
      <c r="DJ537" s="71"/>
      <c r="DK537" s="71"/>
      <c r="DL537" s="71"/>
      <c r="DM537" s="71"/>
      <c r="DN537" s="71"/>
      <c r="DO537" s="71"/>
      <c r="DP537" s="71"/>
      <c r="DQ537" s="71"/>
      <c r="DR537" s="71"/>
      <c r="DS537" s="71"/>
      <c r="DT537" s="71"/>
      <c r="DU537" s="71"/>
      <c r="DV537" s="71"/>
      <c r="DW537" s="71"/>
      <c r="DX537" s="71"/>
      <c r="DY537" s="71"/>
      <c r="DZ537" s="71"/>
      <c r="EA537" s="71"/>
      <c r="EB537" s="71"/>
      <c r="EC537" s="71"/>
      <c r="ED537" s="71"/>
      <c r="EE537" s="71"/>
      <c r="EF537" s="71"/>
      <c r="EG537" s="71"/>
      <c r="EH537" s="71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</row>
    <row r="538" spans="2:158" s="69" customFormat="1" ht="12">
      <c r="B538" s="76"/>
      <c r="C538" s="77" t="s">
        <v>392</v>
      </c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2"/>
      <c r="P538" s="71"/>
      <c r="Q538" s="71"/>
      <c r="R538" s="71"/>
      <c r="S538" s="71"/>
      <c r="T538" s="71"/>
      <c r="U538" s="71"/>
      <c r="V538" s="71"/>
      <c r="W538" s="71"/>
      <c r="X538" s="71"/>
      <c r="Y538" s="73"/>
      <c r="Z538" s="73"/>
      <c r="AA538" s="73"/>
      <c r="AB538" s="73"/>
      <c r="AC538" s="73"/>
      <c r="AD538" s="73"/>
      <c r="AE538" s="73"/>
      <c r="AF538" s="447">
        <f t="shared" si="587"/>
        <v>0</v>
      </c>
      <c r="AG538" s="168"/>
      <c r="AH538" s="168"/>
      <c r="AI538" s="168"/>
      <c r="AJ538" s="168"/>
      <c r="AK538" s="168"/>
      <c r="AL538" s="168"/>
      <c r="AM538" s="168"/>
      <c r="AN538" s="168"/>
      <c r="AO538" s="168"/>
      <c r="AP538" s="168"/>
      <c r="AQ538" s="168"/>
      <c r="AR538" s="168"/>
      <c r="AS538" s="447">
        <f t="shared" si="584"/>
        <v>0</v>
      </c>
      <c r="AT538" s="462"/>
      <c r="AU538" s="450"/>
      <c r="AV538" s="168"/>
      <c r="AW538" s="168"/>
      <c r="AX538" s="168"/>
      <c r="AY538" s="462"/>
      <c r="AZ538" s="168"/>
      <c r="BA538" s="462"/>
      <c r="BB538" s="447"/>
      <c r="BC538" s="168"/>
      <c r="BD538" s="168"/>
      <c r="BE538" s="168"/>
      <c r="BF538" s="168"/>
      <c r="BG538" s="462"/>
      <c r="BH538" s="462"/>
      <c r="BI538" s="462"/>
      <c r="BJ538" s="462"/>
      <c r="BK538" s="462"/>
      <c r="BL538" s="450"/>
      <c r="BM538" s="168"/>
      <c r="BN538" s="168"/>
      <c r="BO538" s="168"/>
      <c r="BP538" s="168"/>
      <c r="BQ538" s="462">
        <f t="shared" si="586"/>
        <v>0</v>
      </c>
      <c r="BR538" s="168"/>
      <c r="BS538" s="168"/>
      <c r="BT538" s="168"/>
      <c r="BU538" s="168"/>
      <c r="BV538" s="168"/>
      <c r="BW538" s="168"/>
      <c r="BX538" s="168"/>
      <c r="BY538" s="168"/>
      <c r="BZ538" s="168"/>
      <c r="CA538" s="168"/>
      <c r="CB538" s="168"/>
      <c r="CC538" s="168"/>
      <c r="CD538" s="168"/>
      <c r="CE538" s="168"/>
      <c r="CF538" s="168"/>
      <c r="CG538" s="168"/>
      <c r="CH538" s="168"/>
      <c r="CI538" s="168"/>
      <c r="CJ538" s="168"/>
      <c r="CK538" s="168"/>
      <c r="CL538" s="168"/>
      <c r="CM538" s="168"/>
      <c r="CN538" s="168"/>
      <c r="CO538" s="168"/>
      <c r="CP538" s="571">
        <f t="shared" si="559"/>
        <v>0</v>
      </c>
      <c r="CQ538" s="168"/>
      <c r="CR538" s="168"/>
      <c r="CS538" s="168"/>
      <c r="CT538" s="168"/>
      <c r="CU538" s="168"/>
      <c r="CV538" s="168"/>
      <c r="CW538" s="168"/>
      <c r="CX538" s="168"/>
      <c r="CY538" s="168"/>
      <c r="CZ538" s="71"/>
      <c r="DA538" s="71"/>
      <c r="DB538" s="190">
        <f t="shared" si="578"/>
        <v>0</v>
      </c>
      <c r="DC538" s="71">
        <f t="shared" si="579"/>
        <v>0</v>
      </c>
      <c r="DD538" s="71"/>
      <c r="DE538" s="71"/>
      <c r="DF538" s="71"/>
      <c r="DG538" s="190">
        <f t="shared" si="580"/>
        <v>0</v>
      </c>
      <c r="DH538" s="71">
        <f t="shared" si="581"/>
        <v>0</v>
      </c>
      <c r="DI538" s="71"/>
      <c r="DJ538" s="71"/>
      <c r="DK538" s="71"/>
      <c r="DL538" s="71"/>
      <c r="DM538" s="71"/>
      <c r="DN538" s="71"/>
      <c r="DO538" s="71"/>
      <c r="DP538" s="71"/>
      <c r="DQ538" s="71"/>
      <c r="DR538" s="71"/>
      <c r="DS538" s="71"/>
      <c r="DT538" s="71"/>
      <c r="DU538" s="71"/>
      <c r="DV538" s="71"/>
      <c r="DW538" s="71"/>
      <c r="DX538" s="71"/>
      <c r="DY538" s="71"/>
      <c r="DZ538" s="71"/>
      <c r="EA538" s="71"/>
      <c r="EB538" s="71"/>
      <c r="EC538" s="71"/>
      <c r="ED538" s="71"/>
      <c r="EE538" s="71"/>
      <c r="EF538" s="71"/>
      <c r="EG538" s="71"/>
      <c r="EH538" s="71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</row>
    <row r="539" spans="2:158" s="69" customFormat="1" ht="12">
      <c r="B539" s="76"/>
      <c r="C539" s="77" t="s">
        <v>393</v>
      </c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2"/>
      <c r="P539" s="71"/>
      <c r="Q539" s="71"/>
      <c r="R539" s="71"/>
      <c r="S539" s="71"/>
      <c r="T539" s="71"/>
      <c r="U539" s="71"/>
      <c r="V539" s="71"/>
      <c r="W539" s="71"/>
      <c r="X539" s="71"/>
      <c r="Y539" s="73">
        <v>3</v>
      </c>
      <c r="Z539" s="73"/>
      <c r="AA539" s="73"/>
      <c r="AB539" s="73"/>
      <c r="AC539" s="73"/>
      <c r="AD539" s="73"/>
      <c r="AE539" s="73"/>
      <c r="AF539" s="447">
        <f>SUM(AS539,BQ539)</f>
        <v>2</v>
      </c>
      <c r="AG539" s="168"/>
      <c r="AH539" s="168"/>
      <c r="AI539" s="168"/>
      <c r="AJ539" s="168"/>
      <c r="AK539" s="168"/>
      <c r="AL539" s="168"/>
      <c r="AM539" s="168"/>
      <c r="AN539" s="168"/>
      <c r="AO539" s="168"/>
      <c r="AP539" s="168"/>
      <c r="AQ539" s="168"/>
      <c r="AR539" s="168"/>
      <c r="AS539" s="447">
        <f t="shared" si="584"/>
        <v>0</v>
      </c>
      <c r="AT539" s="462"/>
      <c r="AU539" s="450"/>
      <c r="AV539" s="168"/>
      <c r="AW539" s="168"/>
      <c r="AX539" s="168"/>
      <c r="AY539" s="462"/>
      <c r="AZ539" s="168"/>
      <c r="BA539" s="462"/>
      <c r="BB539" s="447"/>
      <c r="BC539" s="168"/>
      <c r="BD539" s="168"/>
      <c r="BE539" s="168"/>
      <c r="BF539" s="168"/>
      <c r="BG539" s="462"/>
      <c r="BH539" s="462"/>
      <c r="BI539" s="462"/>
      <c r="BJ539" s="462"/>
      <c r="BK539" s="462"/>
      <c r="BL539" s="450">
        <f t="shared" ref="BL539:BL545" si="588">SUM(BM539:BP539)</f>
        <v>2</v>
      </c>
      <c r="BM539" s="168"/>
      <c r="BN539" s="168"/>
      <c r="BO539" s="168"/>
      <c r="BP539" s="168">
        <v>2</v>
      </c>
      <c r="BQ539" s="462">
        <f t="shared" si="586"/>
        <v>2</v>
      </c>
      <c r="BR539" s="168"/>
      <c r="BS539" s="168"/>
      <c r="BT539" s="168"/>
      <c r="BU539" s="168"/>
      <c r="BV539" s="168"/>
      <c r="BW539" s="168"/>
      <c r="BX539" s="168"/>
      <c r="BY539" s="168"/>
      <c r="BZ539" s="168"/>
      <c r="CA539" s="168"/>
      <c r="CB539" s="168"/>
      <c r="CC539" s="168"/>
      <c r="CD539" s="168"/>
      <c r="CE539" s="168"/>
      <c r="CF539" s="168"/>
      <c r="CG539" s="168"/>
      <c r="CH539" s="168"/>
      <c r="CI539" s="168"/>
      <c r="CJ539" s="168"/>
      <c r="CK539" s="168"/>
      <c r="CL539" s="168"/>
      <c r="CM539" s="168"/>
      <c r="CN539" s="168"/>
      <c r="CO539" s="168"/>
      <c r="CP539" s="571">
        <f t="shared" si="559"/>
        <v>0</v>
      </c>
      <c r="CQ539" s="168"/>
      <c r="CR539" s="168"/>
      <c r="CS539" s="168"/>
      <c r="CT539" s="168"/>
      <c r="CU539" s="168"/>
      <c r="CV539" s="168"/>
      <c r="CW539" s="168"/>
      <c r="CX539" s="168"/>
      <c r="CY539" s="168"/>
      <c r="CZ539" s="71"/>
      <c r="DA539" s="71"/>
      <c r="DB539" s="190">
        <f t="shared" si="578"/>
        <v>0</v>
      </c>
      <c r="DC539" s="71">
        <f t="shared" si="579"/>
        <v>0</v>
      </c>
      <c r="DD539" s="71"/>
      <c r="DE539" s="71"/>
      <c r="DF539" s="71"/>
      <c r="DG539" s="190">
        <f t="shared" si="580"/>
        <v>0</v>
      </c>
      <c r="DH539" s="71">
        <f t="shared" si="581"/>
        <v>0</v>
      </c>
      <c r="DI539" s="71"/>
      <c r="DJ539" s="71"/>
      <c r="DK539" s="71"/>
      <c r="DL539" s="71"/>
      <c r="DM539" s="71"/>
      <c r="DN539" s="71"/>
      <c r="DO539" s="71"/>
      <c r="DP539" s="71"/>
      <c r="DQ539" s="71"/>
      <c r="DR539" s="71"/>
      <c r="DS539" s="71"/>
      <c r="DT539" s="71"/>
      <c r="DU539" s="71"/>
      <c r="DV539" s="71"/>
      <c r="DW539" s="71"/>
      <c r="DX539" s="71"/>
      <c r="DY539" s="71"/>
      <c r="DZ539" s="71"/>
      <c r="EA539" s="71"/>
      <c r="EB539" s="71"/>
      <c r="EC539" s="71"/>
      <c r="ED539" s="71"/>
      <c r="EE539" s="71"/>
      <c r="EF539" s="71"/>
      <c r="EG539" s="71"/>
      <c r="EH539" s="71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</row>
    <row r="540" spans="2:158" s="69" customFormat="1" ht="12">
      <c r="B540" s="76"/>
      <c r="C540" s="77" t="s">
        <v>394</v>
      </c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2"/>
      <c r="P540" s="71"/>
      <c r="Q540" s="71"/>
      <c r="R540" s="71"/>
      <c r="S540" s="71"/>
      <c r="T540" s="71"/>
      <c r="U540" s="71"/>
      <c r="V540" s="71"/>
      <c r="W540" s="71"/>
      <c r="X540" s="71"/>
      <c r="Y540" s="73"/>
      <c r="Z540" s="73"/>
      <c r="AA540" s="73"/>
      <c r="AB540" s="73"/>
      <c r="AC540" s="73"/>
      <c r="AD540" s="73"/>
      <c r="AE540" s="73"/>
      <c r="AF540" s="447"/>
      <c r="AG540" s="168"/>
      <c r="AH540" s="168"/>
      <c r="AI540" s="168"/>
      <c r="AJ540" s="168"/>
      <c r="AK540" s="168"/>
      <c r="AL540" s="168"/>
      <c r="AM540" s="168"/>
      <c r="AN540" s="168"/>
      <c r="AO540" s="168"/>
      <c r="AP540" s="168"/>
      <c r="AQ540" s="168"/>
      <c r="AR540" s="168"/>
      <c r="AS540" s="447">
        <f t="shared" si="584"/>
        <v>0</v>
      </c>
      <c r="AT540" s="462"/>
      <c r="AU540" s="450"/>
      <c r="AV540" s="168"/>
      <c r="AW540" s="168"/>
      <c r="AX540" s="168"/>
      <c r="AY540" s="462"/>
      <c r="AZ540" s="168"/>
      <c r="BA540" s="462"/>
      <c r="BB540" s="447"/>
      <c r="BC540" s="168"/>
      <c r="BD540" s="168"/>
      <c r="BE540" s="168"/>
      <c r="BF540" s="168"/>
      <c r="BG540" s="462"/>
      <c r="BH540" s="462"/>
      <c r="BI540" s="462"/>
      <c r="BJ540" s="462"/>
      <c r="BK540" s="462"/>
      <c r="BL540" s="450">
        <f t="shared" si="588"/>
        <v>0</v>
      </c>
      <c r="BM540" s="168"/>
      <c r="BN540" s="168"/>
      <c r="BO540" s="168"/>
      <c r="BP540" s="168"/>
      <c r="BQ540" s="462">
        <f t="shared" si="586"/>
        <v>0</v>
      </c>
      <c r="BR540" s="168"/>
      <c r="BS540" s="168"/>
      <c r="BT540" s="168"/>
      <c r="BU540" s="168"/>
      <c r="BV540" s="168"/>
      <c r="BW540" s="168"/>
      <c r="BX540" s="168"/>
      <c r="BY540" s="168"/>
      <c r="BZ540" s="168"/>
      <c r="CA540" s="168"/>
      <c r="CB540" s="168"/>
      <c r="CC540" s="168"/>
      <c r="CD540" s="168"/>
      <c r="CE540" s="168"/>
      <c r="CF540" s="168"/>
      <c r="CG540" s="168"/>
      <c r="CH540" s="168"/>
      <c r="CI540" s="168"/>
      <c r="CJ540" s="168"/>
      <c r="CK540" s="168"/>
      <c r="CL540" s="168"/>
      <c r="CM540" s="168"/>
      <c r="CN540" s="168"/>
      <c r="CO540" s="168"/>
      <c r="CP540" s="571">
        <f t="shared" si="559"/>
        <v>0</v>
      </c>
      <c r="CQ540" s="168"/>
      <c r="CR540" s="168"/>
      <c r="CS540" s="168"/>
      <c r="CT540" s="168"/>
      <c r="CU540" s="168"/>
      <c r="CV540" s="168"/>
      <c r="CW540" s="168"/>
      <c r="CX540" s="168"/>
      <c r="CY540" s="168"/>
      <c r="CZ540" s="71"/>
      <c r="DA540" s="71"/>
      <c r="DB540" s="190">
        <f t="shared" si="578"/>
        <v>0</v>
      </c>
      <c r="DC540" s="71">
        <f t="shared" si="579"/>
        <v>0</v>
      </c>
      <c r="DD540" s="71"/>
      <c r="DE540" s="71"/>
      <c r="DF540" s="71"/>
      <c r="DG540" s="190">
        <f t="shared" si="580"/>
        <v>0</v>
      </c>
      <c r="DH540" s="71">
        <f t="shared" si="581"/>
        <v>0</v>
      </c>
      <c r="DI540" s="71"/>
      <c r="DJ540" s="71"/>
      <c r="DK540" s="71"/>
      <c r="DL540" s="71"/>
      <c r="DM540" s="71"/>
      <c r="DN540" s="71"/>
      <c r="DO540" s="71"/>
      <c r="DP540" s="71"/>
      <c r="DQ540" s="71"/>
      <c r="DR540" s="71"/>
      <c r="DS540" s="71"/>
      <c r="DT540" s="71"/>
      <c r="DU540" s="71"/>
      <c r="DV540" s="71"/>
      <c r="DW540" s="71"/>
      <c r="DX540" s="71"/>
      <c r="DY540" s="71"/>
      <c r="DZ540" s="71"/>
      <c r="EA540" s="71"/>
      <c r="EB540" s="71"/>
      <c r="EC540" s="71"/>
      <c r="ED540" s="71"/>
      <c r="EE540" s="71"/>
      <c r="EF540" s="71"/>
      <c r="EG540" s="71"/>
      <c r="EH540" s="71"/>
      <c r="EI540" s="74"/>
      <c r="EJ540" s="74"/>
      <c r="EK540" s="74"/>
      <c r="EL540" s="74"/>
      <c r="EM540" s="74"/>
      <c r="EN540" s="74"/>
      <c r="EO540" s="74"/>
      <c r="EP540" s="74"/>
      <c r="EQ540" s="74"/>
      <c r="ER540" s="74"/>
      <c r="ES540" s="74"/>
      <c r="ET540" s="74"/>
      <c r="EU540" s="74"/>
      <c r="EV540" s="74"/>
      <c r="EW540" s="74"/>
      <c r="EX540" s="74"/>
      <c r="EY540" s="74"/>
      <c r="EZ540" s="74"/>
      <c r="FA540" s="74"/>
      <c r="FB540" s="74"/>
    </row>
    <row r="541" spans="2:158" s="69" customFormat="1" ht="12">
      <c r="B541" s="76"/>
      <c r="C541" s="77" t="s">
        <v>395</v>
      </c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2"/>
      <c r="P541" s="71"/>
      <c r="Q541" s="71"/>
      <c r="R541" s="71"/>
      <c r="S541" s="71"/>
      <c r="T541" s="71"/>
      <c r="U541" s="71"/>
      <c r="V541" s="71"/>
      <c r="W541" s="71"/>
      <c r="X541" s="71"/>
      <c r="Y541" s="73"/>
      <c r="Z541" s="73"/>
      <c r="AA541" s="73"/>
      <c r="AB541" s="73"/>
      <c r="AC541" s="73"/>
      <c r="AD541" s="73"/>
      <c r="AE541" s="73"/>
      <c r="AF541" s="447"/>
      <c r="AG541" s="168"/>
      <c r="AH541" s="168"/>
      <c r="AI541" s="168"/>
      <c r="AJ541" s="168"/>
      <c r="AK541" s="168"/>
      <c r="AL541" s="168"/>
      <c r="AM541" s="168"/>
      <c r="AN541" s="168"/>
      <c r="AO541" s="168"/>
      <c r="AP541" s="168"/>
      <c r="AQ541" s="168"/>
      <c r="AR541" s="168"/>
      <c r="AS541" s="447">
        <f t="shared" si="584"/>
        <v>0</v>
      </c>
      <c r="AT541" s="462"/>
      <c r="AU541" s="450"/>
      <c r="AV541" s="168"/>
      <c r="AW541" s="168"/>
      <c r="AX541" s="168"/>
      <c r="AY541" s="462"/>
      <c r="AZ541" s="168"/>
      <c r="BA541" s="462"/>
      <c r="BB541" s="447"/>
      <c r="BC541" s="168"/>
      <c r="BD541" s="168"/>
      <c r="BE541" s="168"/>
      <c r="BF541" s="168"/>
      <c r="BG541" s="462"/>
      <c r="BH541" s="462"/>
      <c r="BI541" s="462"/>
      <c r="BJ541" s="462"/>
      <c r="BK541" s="462"/>
      <c r="BL541" s="450">
        <f t="shared" si="588"/>
        <v>0</v>
      </c>
      <c r="BM541" s="168"/>
      <c r="BN541" s="168"/>
      <c r="BO541" s="168"/>
      <c r="BP541" s="168"/>
      <c r="BQ541" s="462">
        <f t="shared" si="586"/>
        <v>0</v>
      </c>
      <c r="BR541" s="168"/>
      <c r="BS541" s="168"/>
      <c r="BT541" s="168"/>
      <c r="BU541" s="168"/>
      <c r="BV541" s="168"/>
      <c r="BW541" s="168"/>
      <c r="BX541" s="168"/>
      <c r="BY541" s="168"/>
      <c r="BZ541" s="168"/>
      <c r="CA541" s="168"/>
      <c r="CB541" s="168"/>
      <c r="CC541" s="168"/>
      <c r="CD541" s="168"/>
      <c r="CE541" s="168"/>
      <c r="CF541" s="168"/>
      <c r="CG541" s="168"/>
      <c r="CH541" s="168"/>
      <c r="CI541" s="168"/>
      <c r="CJ541" s="168"/>
      <c r="CK541" s="168"/>
      <c r="CL541" s="168"/>
      <c r="CM541" s="168"/>
      <c r="CN541" s="168"/>
      <c r="CO541" s="168"/>
      <c r="CP541" s="571">
        <f t="shared" si="559"/>
        <v>0</v>
      </c>
      <c r="CQ541" s="168"/>
      <c r="CR541" s="168"/>
      <c r="CS541" s="168"/>
      <c r="CT541" s="168"/>
      <c r="CU541" s="168"/>
      <c r="CV541" s="168"/>
      <c r="CW541" s="168"/>
      <c r="CX541" s="168"/>
      <c r="CY541" s="168"/>
      <c r="CZ541" s="71"/>
      <c r="DA541" s="71"/>
      <c r="DB541" s="190">
        <f t="shared" si="578"/>
        <v>0</v>
      </c>
      <c r="DC541" s="71">
        <f t="shared" si="579"/>
        <v>0</v>
      </c>
      <c r="DD541" s="71"/>
      <c r="DE541" s="71"/>
      <c r="DF541" s="71"/>
      <c r="DG541" s="190">
        <f t="shared" si="580"/>
        <v>0</v>
      </c>
      <c r="DH541" s="71">
        <f t="shared" si="581"/>
        <v>0</v>
      </c>
      <c r="DI541" s="71"/>
      <c r="DJ541" s="71"/>
      <c r="DK541" s="71"/>
      <c r="DL541" s="71"/>
      <c r="DM541" s="71"/>
      <c r="DN541" s="71"/>
      <c r="DO541" s="71"/>
      <c r="DP541" s="71"/>
      <c r="DQ541" s="71"/>
      <c r="DR541" s="71"/>
      <c r="DS541" s="71"/>
      <c r="DT541" s="71"/>
      <c r="DU541" s="71"/>
      <c r="DV541" s="71"/>
      <c r="DW541" s="71"/>
      <c r="DX541" s="71"/>
      <c r="DY541" s="71"/>
      <c r="DZ541" s="71"/>
      <c r="EA541" s="71"/>
      <c r="EB541" s="71"/>
      <c r="EC541" s="71"/>
      <c r="ED541" s="71"/>
      <c r="EE541" s="71"/>
      <c r="EF541" s="71"/>
      <c r="EG541" s="71"/>
      <c r="EH541" s="71"/>
      <c r="EI541" s="74"/>
      <c r="EJ541" s="74"/>
      <c r="EK541" s="74"/>
      <c r="EL541" s="74"/>
      <c r="EM541" s="74"/>
      <c r="EN541" s="74"/>
      <c r="EO541" s="74"/>
      <c r="EP541" s="74"/>
      <c r="EQ541" s="74"/>
      <c r="ER541" s="74"/>
      <c r="ES541" s="74"/>
      <c r="ET541" s="74"/>
      <c r="EU541" s="74"/>
      <c r="EV541" s="74"/>
      <c r="EW541" s="74"/>
      <c r="EX541" s="74"/>
      <c r="EY541" s="74"/>
      <c r="EZ541" s="74"/>
      <c r="FA541" s="74"/>
      <c r="FB541" s="74"/>
    </row>
    <row r="542" spans="2:158" s="69" customFormat="1" ht="12">
      <c r="B542" s="76"/>
      <c r="C542" s="77" t="s">
        <v>396</v>
      </c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2"/>
      <c r="P542" s="71"/>
      <c r="Q542" s="71"/>
      <c r="R542" s="71"/>
      <c r="S542" s="71"/>
      <c r="T542" s="71"/>
      <c r="U542" s="71"/>
      <c r="V542" s="71"/>
      <c r="W542" s="71"/>
      <c r="X542" s="71"/>
      <c r="Y542" s="73"/>
      <c r="Z542" s="73"/>
      <c r="AA542" s="73"/>
      <c r="AB542" s="73"/>
      <c r="AC542" s="73"/>
      <c r="AD542" s="73"/>
      <c r="AE542" s="73"/>
      <c r="AF542" s="447">
        <f>SUM(AS542:AU542,AY542,BA542:BB542,BG542:BL542)</f>
        <v>1</v>
      </c>
      <c r="AG542" s="168"/>
      <c r="AH542" s="168"/>
      <c r="AI542" s="168"/>
      <c r="AJ542" s="168"/>
      <c r="AK542" s="168"/>
      <c r="AL542" s="168"/>
      <c r="AM542" s="168"/>
      <c r="AN542" s="168"/>
      <c r="AO542" s="168"/>
      <c r="AP542" s="168"/>
      <c r="AQ542" s="168"/>
      <c r="AR542" s="168"/>
      <c r="AS542" s="447">
        <f t="shared" si="584"/>
        <v>0</v>
      </c>
      <c r="AT542" s="462"/>
      <c r="AU542" s="450"/>
      <c r="AV542" s="168"/>
      <c r="AW542" s="168"/>
      <c r="AX542" s="168"/>
      <c r="AY542" s="462"/>
      <c r="AZ542" s="168"/>
      <c r="BA542" s="462"/>
      <c r="BB542" s="447"/>
      <c r="BC542" s="168"/>
      <c r="BD542" s="168"/>
      <c r="BE542" s="168"/>
      <c r="BF542" s="168"/>
      <c r="BG542" s="462"/>
      <c r="BH542" s="462"/>
      <c r="BI542" s="462"/>
      <c r="BJ542" s="462">
        <v>1</v>
      </c>
      <c r="BK542" s="462"/>
      <c r="BL542" s="450">
        <f t="shared" si="588"/>
        <v>0</v>
      </c>
      <c r="BM542" s="168"/>
      <c r="BN542" s="168"/>
      <c r="BO542" s="168"/>
      <c r="BP542" s="168"/>
      <c r="BQ542" s="462">
        <f t="shared" si="586"/>
        <v>1</v>
      </c>
      <c r="BR542" s="168"/>
      <c r="BS542" s="168"/>
      <c r="BT542" s="168"/>
      <c r="BU542" s="168"/>
      <c r="BV542" s="168"/>
      <c r="BW542" s="168"/>
      <c r="BX542" s="168"/>
      <c r="BY542" s="168"/>
      <c r="BZ542" s="168"/>
      <c r="CA542" s="168"/>
      <c r="CB542" s="168"/>
      <c r="CC542" s="168"/>
      <c r="CD542" s="168"/>
      <c r="CE542" s="168"/>
      <c r="CF542" s="168"/>
      <c r="CG542" s="168"/>
      <c r="CH542" s="168"/>
      <c r="CI542" s="168"/>
      <c r="CJ542" s="168"/>
      <c r="CK542" s="168"/>
      <c r="CL542" s="168"/>
      <c r="CM542" s="168"/>
      <c r="CN542" s="168"/>
      <c r="CO542" s="168"/>
      <c r="CP542" s="571">
        <f t="shared" si="559"/>
        <v>0</v>
      </c>
      <c r="CQ542" s="168"/>
      <c r="CR542" s="168"/>
      <c r="CS542" s="168"/>
      <c r="CT542" s="168"/>
      <c r="CU542" s="168"/>
      <c r="CV542" s="168"/>
      <c r="CW542" s="168"/>
      <c r="CX542" s="168"/>
      <c r="CY542" s="168"/>
      <c r="CZ542" s="71"/>
      <c r="DA542" s="71"/>
      <c r="DB542" s="190">
        <f t="shared" si="578"/>
        <v>0</v>
      </c>
      <c r="DC542" s="71">
        <f t="shared" si="579"/>
        <v>0</v>
      </c>
      <c r="DD542" s="71"/>
      <c r="DE542" s="71"/>
      <c r="DF542" s="71"/>
      <c r="DG542" s="190">
        <f t="shared" si="580"/>
        <v>0</v>
      </c>
      <c r="DH542" s="71">
        <f t="shared" si="581"/>
        <v>0</v>
      </c>
      <c r="DI542" s="71"/>
      <c r="DJ542" s="71"/>
      <c r="DK542" s="71"/>
      <c r="DL542" s="71"/>
      <c r="DM542" s="71"/>
      <c r="DN542" s="71"/>
      <c r="DO542" s="71"/>
      <c r="DP542" s="71"/>
      <c r="DQ542" s="71"/>
      <c r="DR542" s="71"/>
      <c r="DS542" s="71"/>
      <c r="DT542" s="71"/>
      <c r="DU542" s="71"/>
      <c r="DV542" s="71"/>
      <c r="DW542" s="71"/>
      <c r="DX542" s="71"/>
      <c r="DY542" s="71"/>
      <c r="DZ542" s="71"/>
      <c r="EA542" s="71"/>
      <c r="EB542" s="71"/>
      <c r="EC542" s="71"/>
      <c r="ED542" s="71"/>
      <c r="EE542" s="71"/>
      <c r="EF542" s="71"/>
      <c r="EG542" s="71"/>
      <c r="EH542" s="71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</row>
    <row r="543" spans="2:158" s="69" customFormat="1" ht="12">
      <c r="B543" s="76"/>
      <c r="C543" s="77" t="s">
        <v>397</v>
      </c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2"/>
      <c r="P543" s="71"/>
      <c r="Q543" s="71"/>
      <c r="R543" s="71"/>
      <c r="S543" s="71"/>
      <c r="T543" s="71"/>
      <c r="U543" s="71"/>
      <c r="V543" s="71"/>
      <c r="W543" s="71"/>
      <c r="X543" s="71"/>
      <c r="Y543" s="73">
        <v>5</v>
      </c>
      <c r="Z543" s="73"/>
      <c r="AA543" s="73"/>
      <c r="AB543" s="73"/>
      <c r="AC543" s="73"/>
      <c r="AD543" s="73"/>
      <c r="AE543" s="73"/>
      <c r="AF543" s="447">
        <f>SUM(AS543:AU543,AY543,BA543:BB543,BG543:BL543)</f>
        <v>8</v>
      </c>
      <c r="AG543" s="168"/>
      <c r="AH543" s="168"/>
      <c r="AI543" s="168"/>
      <c r="AJ543" s="168"/>
      <c r="AK543" s="168"/>
      <c r="AL543" s="168"/>
      <c r="AM543" s="168"/>
      <c r="AN543" s="168"/>
      <c r="AO543" s="168"/>
      <c r="AP543" s="168"/>
      <c r="AQ543" s="168"/>
      <c r="AR543" s="168"/>
      <c r="AS543" s="447"/>
      <c r="AT543" s="462"/>
      <c r="AU543" s="450"/>
      <c r="AV543" s="168"/>
      <c r="AW543" s="168"/>
      <c r="AX543" s="168"/>
      <c r="AY543" s="462"/>
      <c r="AZ543" s="168"/>
      <c r="BA543" s="462"/>
      <c r="BB543" s="447"/>
      <c r="BC543" s="168"/>
      <c r="BD543" s="168"/>
      <c r="BE543" s="168"/>
      <c r="BF543" s="168"/>
      <c r="BG543" s="462"/>
      <c r="BH543" s="462"/>
      <c r="BI543" s="462"/>
      <c r="BJ543" s="462">
        <v>8</v>
      </c>
      <c r="BK543" s="462"/>
      <c r="BL543" s="450">
        <f t="shared" si="588"/>
        <v>0</v>
      </c>
      <c r="BM543" s="168"/>
      <c r="BN543" s="168"/>
      <c r="BO543" s="168"/>
      <c r="BP543" s="168"/>
      <c r="BQ543" s="462">
        <f t="shared" si="586"/>
        <v>8</v>
      </c>
      <c r="BR543" s="168"/>
      <c r="BS543" s="168"/>
      <c r="BT543" s="168"/>
      <c r="BU543" s="168"/>
      <c r="BV543" s="168"/>
      <c r="BW543" s="168"/>
      <c r="BX543" s="168"/>
      <c r="BY543" s="168"/>
      <c r="BZ543" s="168"/>
      <c r="CA543" s="168"/>
      <c r="CB543" s="168"/>
      <c r="CC543" s="168"/>
      <c r="CD543" s="168"/>
      <c r="CE543" s="168"/>
      <c r="CF543" s="168"/>
      <c r="CG543" s="168"/>
      <c r="CH543" s="168"/>
      <c r="CI543" s="168"/>
      <c r="CJ543" s="168"/>
      <c r="CK543" s="168"/>
      <c r="CL543" s="168"/>
      <c r="CM543" s="168"/>
      <c r="CN543" s="168"/>
      <c r="CO543" s="168"/>
      <c r="CP543" s="571">
        <f t="shared" si="559"/>
        <v>0</v>
      </c>
      <c r="CQ543" s="168"/>
      <c r="CR543" s="168"/>
      <c r="CS543" s="168"/>
      <c r="CT543" s="168"/>
      <c r="CU543" s="168"/>
      <c r="CV543" s="168"/>
      <c r="CW543" s="168"/>
      <c r="CX543" s="168"/>
      <c r="CY543" s="168"/>
      <c r="CZ543" s="71"/>
      <c r="DA543" s="71"/>
      <c r="DB543" s="190">
        <f t="shared" si="578"/>
        <v>0</v>
      </c>
      <c r="DC543" s="71">
        <f t="shared" si="579"/>
        <v>0</v>
      </c>
      <c r="DD543" s="71"/>
      <c r="DE543" s="71"/>
      <c r="DF543" s="71"/>
      <c r="DG543" s="190">
        <f t="shared" si="580"/>
        <v>0</v>
      </c>
      <c r="DH543" s="71">
        <f t="shared" si="581"/>
        <v>0</v>
      </c>
      <c r="DI543" s="71"/>
      <c r="DJ543" s="71"/>
      <c r="DK543" s="71"/>
      <c r="DL543" s="71"/>
      <c r="DM543" s="71"/>
      <c r="DN543" s="71"/>
      <c r="DO543" s="71"/>
      <c r="DP543" s="71"/>
      <c r="DQ543" s="71"/>
      <c r="DR543" s="71"/>
      <c r="DS543" s="71"/>
      <c r="DT543" s="71"/>
      <c r="DU543" s="71"/>
      <c r="DV543" s="71"/>
      <c r="DW543" s="71"/>
      <c r="DX543" s="71"/>
      <c r="DY543" s="71"/>
      <c r="DZ543" s="71"/>
      <c r="EA543" s="71"/>
      <c r="EB543" s="71"/>
      <c r="EC543" s="71"/>
      <c r="ED543" s="71"/>
      <c r="EE543" s="71"/>
      <c r="EF543" s="71"/>
      <c r="EG543" s="71"/>
      <c r="EH543" s="71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</row>
    <row r="544" spans="2:158" s="69" customFormat="1" ht="12">
      <c r="B544" s="76"/>
      <c r="C544" s="77" t="s">
        <v>398</v>
      </c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2"/>
      <c r="P544" s="71"/>
      <c r="Q544" s="71"/>
      <c r="R544" s="71"/>
      <c r="S544" s="71"/>
      <c r="T544" s="71"/>
      <c r="U544" s="71"/>
      <c r="V544" s="71"/>
      <c r="W544" s="71"/>
      <c r="X544" s="71"/>
      <c r="Y544" s="73">
        <v>4</v>
      </c>
      <c r="Z544" s="73"/>
      <c r="AA544" s="73"/>
      <c r="AB544" s="73"/>
      <c r="AC544" s="73"/>
      <c r="AD544" s="73"/>
      <c r="AE544" s="73"/>
      <c r="AF544" s="447">
        <f>SUM(AS544:AU544,AY544,BA544:BB544,BG544:BL544)</f>
        <v>195</v>
      </c>
      <c r="AG544" s="168"/>
      <c r="AH544" s="168"/>
      <c r="AI544" s="168"/>
      <c r="AJ544" s="168"/>
      <c r="AK544" s="168"/>
      <c r="AL544" s="168"/>
      <c r="AM544" s="168"/>
      <c r="AN544" s="168"/>
      <c r="AO544" s="168"/>
      <c r="AP544" s="168"/>
      <c r="AQ544" s="168"/>
      <c r="AR544" s="168"/>
      <c r="AS544" s="447"/>
      <c r="AT544" s="462"/>
      <c r="AU544" s="450"/>
      <c r="AV544" s="168"/>
      <c r="AW544" s="168"/>
      <c r="AX544" s="168"/>
      <c r="AY544" s="462"/>
      <c r="AZ544" s="168"/>
      <c r="BA544" s="462"/>
      <c r="BB544" s="447"/>
      <c r="BC544" s="168"/>
      <c r="BD544" s="168"/>
      <c r="BE544" s="168"/>
      <c r="BF544" s="168"/>
      <c r="BG544" s="462"/>
      <c r="BH544" s="462"/>
      <c r="BI544" s="462"/>
      <c r="BJ544" s="462">
        <v>130</v>
      </c>
      <c r="BK544" s="462"/>
      <c r="BL544" s="450">
        <f t="shared" si="588"/>
        <v>65</v>
      </c>
      <c r="BM544" s="168"/>
      <c r="BN544" s="168"/>
      <c r="BO544" s="168"/>
      <c r="BP544" s="168">
        <v>65</v>
      </c>
      <c r="BQ544" s="462">
        <f t="shared" si="586"/>
        <v>195</v>
      </c>
      <c r="BR544" s="168"/>
      <c r="BS544" s="168"/>
      <c r="BT544" s="168"/>
      <c r="BU544" s="168"/>
      <c r="BV544" s="168"/>
      <c r="BW544" s="168"/>
      <c r="BX544" s="168"/>
      <c r="BY544" s="168"/>
      <c r="BZ544" s="168"/>
      <c r="CA544" s="168"/>
      <c r="CB544" s="168"/>
      <c r="CC544" s="168"/>
      <c r="CD544" s="168"/>
      <c r="CE544" s="168"/>
      <c r="CF544" s="168"/>
      <c r="CG544" s="168"/>
      <c r="CH544" s="168"/>
      <c r="CI544" s="168"/>
      <c r="CJ544" s="168"/>
      <c r="CK544" s="168"/>
      <c r="CL544" s="168"/>
      <c r="CM544" s="168"/>
      <c r="CN544" s="168"/>
      <c r="CO544" s="168"/>
      <c r="CP544" s="571">
        <f t="shared" si="559"/>
        <v>0</v>
      </c>
      <c r="CQ544" s="168"/>
      <c r="CR544" s="168"/>
      <c r="CS544" s="168"/>
      <c r="CT544" s="168"/>
      <c r="CU544" s="168"/>
      <c r="CV544" s="168"/>
      <c r="CW544" s="168"/>
      <c r="CX544" s="168"/>
      <c r="CY544" s="168"/>
      <c r="CZ544" s="71"/>
      <c r="DA544" s="71"/>
      <c r="DB544" s="190">
        <f t="shared" si="578"/>
        <v>0</v>
      </c>
      <c r="DC544" s="71">
        <f t="shared" si="579"/>
        <v>0</v>
      </c>
      <c r="DD544" s="71"/>
      <c r="DE544" s="71"/>
      <c r="DF544" s="71"/>
      <c r="DG544" s="190">
        <f t="shared" si="580"/>
        <v>0</v>
      </c>
      <c r="DH544" s="71">
        <f t="shared" si="581"/>
        <v>0</v>
      </c>
      <c r="DI544" s="71"/>
      <c r="DJ544" s="71"/>
      <c r="DK544" s="71"/>
      <c r="DL544" s="71"/>
      <c r="DM544" s="71"/>
      <c r="DN544" s="71"/>
      <c r="DO544" s="71"/>
      <c r="DP544" s="71"/>
      <c r="DQ544" s="71"/>
      <c r="DR544" s="71"/>
      <c r="DS544" s="71"/>
      <c r="DT544" s="71"/>
      <c r="DU544" s="71"/>
      <c r="DV544" s="71"/>
      <c r="DW544" s="71"/>
      <c r="DX544" s="71"/>
      <c r="DY544" s="71"/>
      <c r="DZ544" s="71"/>
      <c r="EA544" s="71"/>
      <c r="EB544" s="71"/>
      <c r="EC544" s="71"/>
      <c r="ED544" s="71"/>
      <c r="EE544" s="71"/>
      <c r="EF544" s="71"/>
      <c r="EG544" s="71"/>
      <c r="EH544" s="71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</row>
    <row r="545" spans="2:158" s="83" customFormat="1" ht="14.25" customHeight="1">
      <c r="B545" s="135" t="s">
        <v>466</v>
      </c>
      <c r="C545" s="727" t="s">
        <v>467</v>
      </c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7"/>
      <c r="P545" s="86"/>
      <c r="Q545" s="86"/>
      <c r="R545" s="86"/>
      <c r="S545" s="86"/>
      <c r="T545" s="86"/>
      <c r="U545" s="86"/>
      <c r="V545" s="86"/>
      <c r="W545" s="86"/>
      <c r="X545" s="86"/>
      <c r="Y545" s="88">
        <v>4</v>
      </c>
      <c r="Z545" s="88"/>
      <c r="AA545" s="88"/>
      <c r="AB545" s="88"/>
      <c r="AC545" s="88"/>
      <c r="AD545" s="88"/>
      <c r="AE545" s="88"/>
      <c r="AF545" s="447">
        <f>SUM(AS545:AU545,AY545,BA545:BB545,BG545:BL545)</f>
        <v>0.1</v>
      </c>
      <c r="AG545" s="176"/>
      <c r="AH545" s="176"/>
      <c r="AI545" s="176"/>
      <c r="AJ545" s="176"/>
      <c r="AK545" s="176"/>
      <c r="AL545" s="176"/>
      <c r="AM545" s="176"/>
      <c r="AN545" s="176"/>
      <c r="AO545" s="176"/>
      <c r="AP545" s="176"/>
      <c r="AQ545" s="176"/>
      <c r="AR545" s="176"/>
      <c r="AS545" s="447">
        <f>SUM(AG545,AH545,AK545,AL545,AO545)</f>
        <v>0</v>
      </c>
      <c r="AT545" s="462"/>
      <c r="AU545" s="450">
        <f>SUM(AV545:AX545)</f>
        <v>0</v>
      </c>
      <c r="AV545" s="176"/>
      <c r="AW545" s="176"/>
      <c r="AX545" s="176"/>
      <c r="AY545" s="462"/>
      <c r="AZ545" s="176"/>
      <c r="BA545" s="462"/>
      <c r="BB545" s="447">
        <f>SUM(BC545,BD545,BF545)</f>
        <v>0</v>
      </c>
      <c r="BC545" s="176"/>
      <c r="BD545" s="176"/>
      <c r="BE545" s="176"/>
      <c r="BF545" s="176"/>
      <c r="BG545" s="462"/>
      <c r="BH545" s="462">
        <v>0.1</v>
      </c>
      <c r="BI545" s="462"/>
      <c r="BJ545" s="462"/>
      <c r="BK545" s="462"/>
      <c r="BL545" s="450">
        <f t="shared" si="588"/>
        <v>0</v>
      </c>
      <c r="BM545" s="176"/>
      <c r="BN545" s="176"/>
      <c r="BO545" s="176"/>
      <c r="BP545" s="176"/>
      <c r="BQ545" s="462">
        <f t="shared" si="586"/>
        <v>0.1</v>
      </c>
      <c r="BR545" s="176"/>
      <c r="BS545" s="176"/>
      <c r="BT545" s="176"/>
      <c r="BU545" s="176"/>
      <c r="BV545" s="176"/>
      <c r="BW545" s="176"/>
      <c r="BX545" s="176"/>
      <c r="BY545" s="176"/>
      <c r="BZ545" s="176"/>
      <c r="CA545" s="176"/>
      <c r="CB545" s="176"/>
      <c r="CC545" s="176"/>
      <c r="CD545" s="176"/>
      <c r="CE545" s="176"/>
      <c r="CF545" s="176"/>
      <c r="CG545" s="176"/>
      <c r="CH545" s="176"/>
      <c r="CI545" s="176"/>
      <c r="CJ545" s="176"/>
      <c r="CK545" s="176"/>
      <c r="CL545" s="176"/>
      <c r="CM545" s="176"/>
      <c r="CN545" s="176"/>
      <c r="CO545" s="176"/>
      <c r="CP545" s="306">
        <f t="shared" si="559"/>
        <v>0</v>
      </c>
      <c r="CQ545" s="176"/>
      <c r="CR545" s="176"/>
      <c r="CS545" s="176"/>
      <c r="CT545" s="176"/>
      <c r="CU545" s="176"/>
      <c r="CV545" s="176"/>
      <c r="CW545" s="176"/>
      <c r="CX545" s="176"/>
      <c r="CY545" s="176"/>
      <c r="CZ545" s="86"/>
      <c r="DA545" s="86"/>
      <c r="DB545" s="188">
        <f t="shared" si="578"/>
        <v>0</v>
      </c>
      <c r="DC545" s="38">
        <f t="shared" si="579"/>
        <v>0</v>
      </c>
      <c r="DD545" s="86"/>
      <c r="DE545" s="86"/>
      <c r="DF545" s="86"/>
      <c r="DG545" s="188">
        <f t="shared" si="580"/>
        <v>0</v>
      </c>
      <c r="DH545" s="38">
        <f t="shared" si="581"/>
        <v>0</v>
      </c>
      <c r="DI545" s="86"/>
      <c r="DJ545" s="86"/>
      <c r="DK545" s="86"/>
      <c r="DL545" s="86"/>
      <c r="DM545" s="86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6"/>
      <c r="EI545" s="89"/>
      <c r="EJ545" s="89"/>
      <c r="EK545" s="89"/>
      <c r="EL545" s="89"/>
      <c r="EM545" s="89"/>
      <c r="EN545" s="89"/>
      <c r="EO545" s="89"/>
      <c r="EP545" s="89"/>
      <c r="EQ545" s="89"/>
      <c r="ER545" s="89"/>
      <c r="ES545" s="89"/>
      <c r="ET545" s="89"/>
      <c r="EU545" s="89"/>
      <c r="EV545" s="89"/>
      <c r="EW545" s="89"/>
      <c r="EX545" s="89"/>
      <c r="EY545" s="89"/>
      <c r="EZ545" s="89"/>
      <c r="FA545" s="89"/>
      <c r="FB545" s="89"/>
    </row>
    <row r="546" spans="2:158" s="83" customFormat="1" ht="12">
      <c r="B546" s="135"/>
      <c r="C546" s="728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7"/>
      <c r="P546" s="86"/>
      <c r="Q546" s="86"/>
      <c r="R546" s="86"/>
      <c r="S546" s="86"/>
      <c r="T546" s="86"/>
      <c r="U546" s="86"/>
      <c r="V546" s="86"/>
      <c r="W546" s="86"/>
      <c r="X546" s="86"/>
      <c r="Y546" s="88">
        <f>SUM(Y547:Y560)</f>
        <v>4</v>
      </c>
      <c r="Z546" s="88"/>
      <c r="AA546" s="88"/>
      <c r="AB546" s="88"/>
      <c r="AC546" s="88"/>
      <c r="AD546" s="88"/>
      <c r="AE546" s="88"/>
      <c r="AF546" s="447">
        <f>SUM(AF548:AF560)</f>
        <v>84</v>
      </c>
      <c r="AG546" s="125">
        <f t="shared" ref="AG546:BR546" si="589">SUM(AG548:AG560)</f>
        <v>0</v>
      </c>
      <c r="AH546" s="125">
        <f t="shared" si="589"/>
        <v>0</v>
      </c>
      <c r="AI546" s="125">
        <f t="shared" si="589"/>
        <v>0</v>
      </c>
      <c r="AJ546" s="125">
        <f t="shared" si="589"/>
        <v>0</v>
      </c>
      <c r="AK546" s="125">
        <f t="shared" si="589"/>
        <v>0</v>
      </c>
      <c r="AL546" s="125">
        <f t="shared" si="589"/>
        <v>0</v>
      </c>
      <c r="AM546" s="125">
        <f t="shared" si="589"/>
        <v>0</v>
      </c>
      <c r="AN546" s="125">
        <f t="shared" si="589"/>
        <v>0</v>
      </c>
      <c r="AO546" s="125">
        <f t="shared" si="589"/>
        <v>0</v>
      </c>
      <c r="AP546" s="125">
        <f t="shared" si="589"/>
        <v>0</v>
      </c>
      <c r="AQ546" s="125">
        <f t="shared" si="589"/>
        <v>0</v>
      </c>
      <c r="AR546" s="125">
        <f t="shared" si="589"/>
        <v>0</v>
      </c>
      <c r="AS546" s="447">
        <f t="shared" si="589"/>
        <v>0</v>
      </c>
      <c r="AT546" s="447">
        <f t="shared" si="589"/>
        <v>0</v>
      </c>
      <c r="AU546" s="447">
        <f t="shared" si="589"/>
        <v>0</v>
      </c>
      <c r="AV546" s="125">
        <f t="shared" si="589"/>
        <v>0</v>
      </c>
      <c r="AW546" s="125">
        <f t="shared" si="589"/>
        <v>0</v>
      </c>
      <c r="AX546" s="125">
        <f t="shared" si="589"/>
        <v>0</v>
      </c>
      <c r="AY546" s="447">
        <f t="shared" si="589"/>
        <v>0</v>
      </c>
      <c r="AZ546" s="125">
        <f t="shared" si="589"/>
        <v>0</v>
      </c>
      <c r="BA546" s="447">
        <f t="shared" si="589"/>
        <v>0</v>
      </c>
      <c r="BB546" s="447">
        <f t="shared" si="589"/>
        <v>0</v>
      </c>
      <c r="BC546" s="125">
        <f t="shared" si="589"/>
        <v>0</v>
      </c>
      <c r="BD546" s="125">
        <f t="shared" si="589"/>
        <v>0</v>
      </c>
      <c r="BE546" s="125">
        <f t="shared" si="589"/>
        <v>0</v>
      </c>
      <c r="BF546" s="125">
        <f t="shared" si="589"/>
        <v>0</v>
      </c>
      <c r="BG546" s="447">
        <f t="shared" si="589"/>
        <v>0</v>
      </c>
      <c r="BH546" s="447">
        <f t="shared" si="589"/>
        <v>74</v>
      </c>
      <c r="BI546" s="447">
        <f t="shared" si="589"/>
        <v>0</v>
      </c>
      <c r="BJ546" s="447">
        <f t="shared" si="589"/>
        <v>5</v>
      </c>
      <c r="BK546" s="447">
        <f t="shared" si="589"/>
        <v>0</v>
      </c>
      <c r="BL546" s="447">
        <f t="shared" si="589"/>
        <v>5</v>
      </c>
      <c r="BM546" s="125">
        <f t="shared" si="589"/>
        <v>0</v>
      </c>
      <c r="BN546" s="125">
        <f t="shared" si="589"/>
        <v>0</v>
      </c>
      <c r="BO546" s="125">
        <f t="shared" si="589"/>
        <v>0</v>
      </c>
      <c r="BP546" s="125">
        <f t="shared" si="589"/>
        <v>5</v>
      </c>
      <c r="BQ546" s="462">
        <f t="shared" si="586"/>
        <v>84</v>
      </c>
      <c r="BR546" s="125">
        <f t="shared" si="589"/>
        <v>0</v>
      </c>
      <c r="BS546" s="176"/>
      <c r="BT546" s="176"/>
      <c r="BU546" s="176"/>
      <c r="BV546" s="176"/>
      <c r="BW546" s="176"/>
      <c r="BX546" s="176"/>
      <c r="BY546" s="176"/>
      <c r="BZ546" s="176"/>
      <c r="CA546" s="176"/>
      <c r="CB546" s="176"/>
      <c r="CC546" s="176"/>
      <c r="CD546" s="176"/>
      <c r="CE546" s="176"/>
      <c r="CF546" s="176"/>
      <c r="CG546" s="176"/>
      <c r="CH546" s="176"/>
      <c r="CI546" s="176"/>
      <c r="CJ546" s="176"/>
      <c r="CK546" s="176"/>
      <c r="CL546" s="176"/>
      <c r="CM546" s="176"/>
      <c r="CN546" s="176"/>
      <c r="CO546" s="176"/>
      <c r="CP546" s="306">
        <f t="shared" si="559"/>
        <v>0</v>
      </c>
      <c r="CQ546" s="176"/>
      <c r="CR546" s="176"/>
      <c r="CS546" s="176"/>
      <c r="CT546" s="176"/>
      <c r="CU546" s="176"/>
      <c r="CV546" s="176"/>
      <c r="CW546" s="176"/>
      <c r="CX546" s="176"/>
      <c r="CY546" s="176"/>
      <c r="CZ546" s="86"/>
      <c r="DA546" s="86"/>
      <c r="DB546" s="188">
        <f t="shared" si="578"/>
        <v>0</v>
      </c>
      <c r="DC546" s="38">
        <f t="shared" si="579"/>
        <v>0</v>
      </c>
      <c r="DD546" s="86"/>
      <c r="DE546" s="86"/>
      <c r="DF546" s="86"/>
      <c r="DG546" s="188">
        <f t="shared" si="580"/>
        <v>0</v>
      </c>
      <c r="DH546" s="38">
        <f t="shared" si="581"/>
        <v>0</v>
      </c>
      <c r="DI546" s="86"/>
      <c r="DJ546" s="86"/>
      <c r="DK546" s="86"/>
      <c r="DL546" s="86"/>
      <c r="DM546" s="86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6"/>
      <c r="EI546" s="89"/>
      <c r="EJ546" s="89"/>
      <c r="EK546" s="89"/>
      <c r="EL546" s="89"/>
      <c r="EM546" s="89"/>
      <c r="EN546" s="89"/>
      <c r="EO546" s="89"/>
      <c r="EP546" s="89"/>
      <c r="EQ546" s="89"/>
      <c r="ER546" s="89"/>
      <c r="ES546" s="89"/>
      <c r="ET546" s="89"/>
      <c r="EU546" s="89"/>
      <c r="EV546" s="89"/>
      <c r="EW546" s="89"/>
      <c r="EX546" s="89"/>
      <c r="EY546" s="89"/>
      <c r="EZ546" s="89"/>
      <c r="FA546" s="89"/>
      <c r="FB546" s="89"/>
    </row>
    <row r="547" spans="2:158" s="69" customFormat="1" ht="12">
      <c r="B547" s="547"/>
      <c r="C547" s="77" t="s">
        <v>385</v>
      </c>
      <c r="D547" s="71"/>
      <c r="E547" s="71"/>
      <c r="F547" s="71"/>
      <c r="G547" s="71"/>
      <c r="H547" s="71"/>
      <c r="I547" s="71"/>
      <c r="J547" s="71"/>
      <c r="K547" s="71"/>
      <c r="L547" s="71"/>
      <c r="M547" s="71"/>
      <c r="N547" s="71"/>
      <c r="O547" s="72"/>
      <c r="P547" s="71"/>
      <c r="Q547" s="71"/>
      <c r="R547" s="71"/>
      <c r="S547" s="71"/>
      <c r="T547" s="71"/>
      <c r="U547" s="71"/>
      <c r="V547" s="71"/>
      <c r="W547" s="71"/>
      <c r="X547" s="71"/>
      <c r="Y547" s="73"/>
      <c r="Z547" s="73"/>
      <c r="AA547" s="73"/>
      <c r="AB547" s="73"/>
      <c r="AC547" s="73"/>
      <c r="AD547" s="73"/>
      <c r="AE547" s="73"/>
      <c r="AF547" s="447"/>
      <c r="AG547" s="168"/>
      <c r="AH547" s="168"/>
      <c r="AI547" s="168"/>
      <c r="AJ547" s="168"/>
      <c r="AK547" s="168"/>
      <c r="AL547" s="168"/>
      <c r="AM547" s="168"/>
      <c r="AN547" s="168"/>
      <c r="AO547" s="168"/>
      <c r="AP547" s="168"/>
      <c r="AQ547" s="168"/>
      <c r="AR547" s="168"/>
      <c r="AS547" s="447"/>
      <c r="AT547" s="462"/>
      <c r="AU547" s="450"/>
      <c r="AV547" s="168"/>
      <c r="AW547" s="168"/>
      <c r="AX547" s="168"/>
      <c r="AY547" s="462"/>
      <c r="AZ547" s="168"/>
      <c r="BA547" s="462"/>
      <c r="BB547" s="447"/>
      <c r="BC547" s="168"/>
      <c r="BD547" s="168"/>
      <c r="BE547" s="168"/>
      <c r="BF547" s="168"/>
      <c r="BG547" s="462"/>
      <c r="BH547" s="462"/>
      <c r="BI547" s="462"/>
      <c r="BJ547" s="462"/>
      <c r="BK547" s="462"/>
      <c r="BL547" s="450"/>
      <c r="BM547" s="168"/>
      <c r="BN547" s="168"/>
      <c r="BO547" s="168"/>
      <c r="BP547" s="168"/>
      <c r="BQ547" s="462">
        <f t="shared" si="586"/>
        <v>0</v>
      </c>
      <c r="BR547" s="168"/>
      <c r="BS547" s="168"/>
      <c r="BT547" s="168"/>
      <c r="BU547" s="168"/>
      <c r="BV547" s="168"/>
      <c r="BW547" s="168"/>
      <c r="BX547" s="168"/>
      <c r="BY547" s="168"/>
      <c r="BZ547" s="168"/>
      <c r="CA547" s="168"/>
      <c r="CB547" s="168"/>
      <c r="CC547" s="168"/>
      <c r="CD547" s="168"/>
      <c r="CE547" s="168"/>
      <c r="CF547" s="168"/>
      <c r="CG547" s="168"/>
      <c r="CH547" s="168"/>
      <c r="CI547" s="168"/>
      <c r="CJ547" s="168"/>
      <c r="CK547" s="168"/>
      <c r="CL547" s="168"/>
      <c r="CM547" s="168"/>
      <c r="CN547" s="168"/>
      <c r="CO547" s="168"/>
      <c r="CP547" s="571">
        <f t="shared" si="559"/>
        <v>0</v>
      </c>
      <c r="CQ547" s="168"/>
      <c r="CR547" s="168"/>
      <c r="CS547" s="168"/>
      <c r="CT547" s="168"/>
      <c r="CU547" s="168"/>
      <c r="CV547" s="168"/>
      <c r="CW547" s="168"/>
      <c r="CX547" s="168"/>
      <c r="CY547" s="168"/>
      <c r="CZ547" s="71"/>
      <c r="DA547" s="71"/>
      <c r="DB547" s="190">
        <f t="shared" si="578"/>
        <v>0</v>
      </c>
      <c r="DC547" s="71">
        <f t="shared" si="579"/>
        <v>0</v>
      </c>
      <c r="DD547" s="71"/>
      <c r="DE547" s="71"/>
      <c r="DF547" s="71"/>
      <c r="DG547" s="190">
        <f t="shared" si="580"/>
        <v>0</v>
      </c>
      <c r="DH547" s="71">
        <f t="shared" si="581"/>
        <v>0</v>
      </c>
      <c r="DI547" s="71"/>
      <c r="DJ547" s="71"/>
      <c r="DK547" s="71"/>
      <c r="DL547" s="71"/>
      <c r="DM547" s="71"/>
      <c r="DN547" s="71"/>
      <c r="DO547" s="71"/>
      <c r="DP547" s="71"/>
      <c r="DQ547" s="71"/>
      <c r="DR547" s="71"/>
      <c r="DS547" s="71"/>
      <c r="DT547" s="71"/>
      <c r="DU547" s="71"/>
      <c r="DV547" s="71"/>
      <c r="DW547" s="71"/>
      <c r="DX547" s="71"/>
      <c r="DY547" s="71"/>
      <c r="DZ547" s="71"/>
      <c r="EA547" s="71"/>
      <c r="EB547" s="71"/>
      <c r="EC547" s="71"/>
      <c r="ED547" s="71"/>
      <c r="EE547" s="71"/>
      <c r="EF547" s="71"/>
      <c r="EG547" s="71"/>
      <c r="EH547" s="71"/>
      <c r="EI547" s="74"/>
      <c r="EJ547" s="74"/>
      <c r="EK547" s="74"/>
      <c r="EL547" s="74"/>
      <c r="EM547" s="74"/>
      <c r="EN547" s="74"/>
      <c r="EO547" s="74"/>
      <c r="EP547" s="74"/>
      <c r="EQ547" s="74"/>
      <c r="ER547" s="74"/>
      <c r="ES547" s="74"/>
      <c r="ET547" s="74"/>
      <c r="EU547" s="74"/>
      <c r="EV547" s="74"/>
      <c r="EW547" s="74"/>
      <c r="EX547" s="74"/>
      <c r="EY547" s="74"/>
      <c r="EZ547" s="74"/>
      <c r="FA547" s="74"/>
      <c r="FB547" s="74"/>
    </row>
    <row r="548" spans="2:158" s="69" customFormat="1" ht="12">
      <c r="B548" s="547"/>
      <c r="C548" s="77" t="s">
        <v>386</v>
      </c>
      <c r="D548" s="71"/>
      <c r="E548" s="71"/>
      <c r="F548" s="71"/>
      <c r="G548" s="71"/>
      <c r="H548" s="71"/>
      <c r="I548" s="71"/>
      <c r="J548" s="71"/>
      <c r="K548" s="71"/>
      <c r="L548" s="71"/>
      <c r="M548" s="71"/>
      <c r="N548" s="71"/>
      <c r="O548" s="72"/>
      <c r="P548" s="71"/>
      <c r="Q548" s="71"/>
      <c r="R548" s="71"/>
      <c r="S548" s="71"/>
      <c r="T548" s="71"/>
      <c r="U548" s="71"/>
      <c r="V548" s="71"/>
      <c r="W548" s="71"/>
      <c r="X548" s="71"/>
      <c r="Y548" s="73"/>
      <c r="Z548" s="73"/>
      <c r="AA548" s="73"/>
      <c r="AB548" s="73"/>
      <c r="AC548" s="73"/>
      <c r="AD548" s="73"/>
      <c r="AE548" s="73"/>
      <c r="AF548" s="447"/>
      <c r="AG548" s="168"/>
      <c r="AH548" s="168"/>
      <c r="AI548" s="168"/>
      <c r="AJ548" s="168"/>
      <c r="AK548" s="168"/>
      <c r="AL548" s="168"/>
      <c r="AM548" s="168"/>
      <c r="AN548" s="168"/>
      <c r="AO548" s="168"/>
      <c r="AP548" s="168"/>
      <c r="AQ548" s="168"/>
      <c r="AR548" s="168"/>
      <c r="AS548" s="447"/>
      <c r="AT548" s="462"/>
      <c r="AU548" s="450"/>
      <c r="AV548" s="168"/>
      <c r="AW548" s="168"/>
      <c r="AX548" s="168"/>
      <c r="AY548" s="462"/>
      <c r="AZ548" s="168"/>
      <c r="BA548" s="462"/>
      <c r="BB548" s="447"/>
      <c r="BC548" s="168"/>
      <c r="BD548" s="168"/>
      <c r="BE548" s="168"/>
      <c r="BF548" s="168"/>
      <c r="BG548" s="462"/>
      <c r="BH548" s="462"/>
      <c r="BI548" s="462"/>
      <c r="BJ548" s="462"/>
      <c r="BK548" s="462"/>
      <c r="BL548" s="450"/>
      <c r="BM548" s="168"/>
      <c r="BN548" s="168"/>
      <c r="BO548" s="168"/>
      <c r="BP548" s="168"/>
      <c r="BQ548" s="462">
        <f t="shared" si="586"/>
        <v>0</v>
      </c>
      <c r="BR548" s="168"/>
      <c r="BS548" s="168"/>
      <c r="BT548" s="168"/>
      <c r="BU548" s="168"/>
      <c r="BV548" s="168"/>
      <c r="BW548" s="168"/>
      <c r="BX548" s="168"/>
      <c r="BY548" s="168"/>
      <c r="BZ548" s="168"/>
      <c r="CA548" s="168"/>
      <c r="CB548" s="168"/>
      <c r="CC548" s="168"/>
      <c r="CD548" s="168"/>
      <c r="CE548" s="168"/>
      <c r="CF548" s="168"/>
      <c r="CG548" s="168"/>
      <c r="CH548" s="168"/>
      <c r="CI548" s="168"/>
      <c r="CJ548" s="168"/>
      <c r="CK548" s="168"/>
      <c r="CL548" s="168"/>
      <c r="CM548" s="168"/>
      <c r="CN548" s="168"/>
      <c r="CO548" s="168"/>
      <c r="CP548" s="571">
        <f t="shared" si="559"/>
        <v>0</v>
      </c>
      <c r="CQ548" s="168"/>
      <c r="CR548" s="168"/>
      <c r="CS548" s="168"/>
      <c r="CT548" s="168"/>
      <c r="CU548" s="168"/>
      <c r="CV548" s="168"/>
      <c r="CW548" s="168"/>
      <c r="CX548" s="168"/>
      <c r="CY548" s="168"/>
      <c r="CZ548" s="71"/>
      <c r="DA548" s="71"/>
      <c r="DB548" s="190">
        <f t="shared" si="578"/>
        <v>0</v>
      </c>
      <c r="DC548" s="71">
        <f t="shared" si="579"/>
        <v>0</v>
      </c>
      <c r="DD548" s="71"/>
      <c r="DE548" s="71"/>
      <c r="DF548" s="71"/>
      <c r="DG548" s="190">
        <f t="shared" si="580"/>
        <v>0</v>
      </c>
      <c r="DH548" s="71">
        <f t="shared" si="581"/>
        <v>0</v>
      </c>
      <c r="DI548" s="71"/>
      <c r="DJ548" s="71"/>
      <c r="DK548" s="71"/>
      <c r="DL548" s="71"/>
      <c r="DM548" s="71"/>
      <c r="DN548" s="71"/>
      <c r="DO548" s="71"/>
      <c r="DP548" s="71"/>
      <c r="DQ548" s="71"/>
      <c r="DR548" s="71"/>
      <c r="DS548" s="71"/>
      <c r="DT548" s="71"/>
      <c r="DU548" s="71"/>
      <c r="DV548" s="71"/>
      <c r="DW548" s="71"/>
      <c r="DX548" s="71"/>
      <c r="DY548" s="71"/>
      <c r="DZ548" s="71"/>
      <c r="EA548" s="71"/>
      <c r="EB548" s="71"/>
      <c r="EC548" s="71"/>
      <c r="ED548" s="71"/>
      <c r="EE548" s="71"/>
      <c r="EF548" s="71"/>
      <c r="EG548" s="71"/>
      <c r="EH548" s="71"/>
      <c r="EI548" s="74"/>
      <c r="EJ548" s="74"/>
      <c r="EK548" s="74"/>
      <c r="EL548" s="74"/>
      <c r="EM548" s="74"/>
      <c r="EN548" s="74"/>
      <c r="EO548" s="74"/>
      <c r="EP548" s="74"/>
      <c r="EQ548" s="74"/>
      <c r="ER548" s="74"/>
      <c r="ES548" s="74"/>
      <c r="ET548" s="74"/>
      <c r="EU548" s="74"/>
      <c r="EV548" s="74"/>
      <c r="EW548" s="74"/>
      <c r="EX548" s="74"/>
      <c r="EY548" s="74"/>
      <c r="EZ548" s="74"/>
      <c r="FA548" s="74"/>
      <c r="FB548" s="74"/>
    </row>
    <row r="549" spans="2:158" s="69" customFormat="1" ht="12">
      <c r="B549" s="547"/>
      <c r="C549" s="77" t="s">
        <v>387</v>
      </c>
      <c r="D549" s="71"/>
      <c r="E549" s="71"/>
      <c r="F549" s="71"/>
      <c r="G549" s="71"/>
      <c r="H549" s="71"/>
      <c r="I549" s="71"/>
      <c r="J549" s="71"/>
      <c r="K549" s="71"/>
      <c r="L549" s="71"/>
      <c r="M549" s="71"/>
      <c r="N549" s="71"/>
      <c r="O549" s="72"/>
      <c r="P549" s="71"/>
      <c r="Q549" s="71"/>
      <c r="R549" s="71"/>
      <c r="S549" s="71"/>
      <c r="T549" s="71"/>
      <c r="U549" s="71"/>
      <c r="V549" s="71"/>
      <c r="W549" s="71"/>
      <c r="X549" s="71"/>
      <c r="Y549" s="73">
        <v>1</v>
      </c>
      <c r="Z549" s="73"/>
      <c r="AA549" s="73"/>
      <c r="AB549" s="73"/>
      <c r="AC549" s="73"/>
      <c r="AD549" s="73"/>
      <c r="AE549" s="73"/>
      <c r="AF549" s="447">
        <f t="shared" ref="AF549:AF560" si="590">SUM(AS549:AU549,AY549,BA549:BB549,BG549:BL549)</f>
        <v>1</v>
      </c>
      <c r="AG549" s="168"/>
      <c r="AH549" s="168"/>
      <c r="AI549" s="168"/>
      <c r="AJ549" s="168"/>
      <c r="AK549" s="168"/>
      <c r="AL549" s="168"/>
      <c r="AM549" s="168"/>
      <c r="AN549" s="168"/>
      <c r="AO549" s="168"/>
      <c r="AP549" s="168"/>
      <c r="AQ549" s="168"/>
      <c r="AR549" s="168"/>
      <c r="AS549" s="447"/>
      <c r="AT549" s="462"/>
      <c r="AU549" s="450"/>
      <c r="AV549" s="168"/>
      <c r="AW549" s="168"/>
      <c r="AX549" s="168"/>
      <c r="AY549" s="462"/>
      <c r="AZ549" s="168"/>
      <c r="BA549" s="462"/>
      <c r="BB549" s="447"/>
      <c r="BC549" s="168"/>
      <c r="BD549" s="168"/>
      <c r="BE549" s="168"/>
      <c r="BF549" s="168"/>
      <c r="BG549" s="462"/>
      <c r="BH549" s="462"/>
      <c r="BI549" s="462"/>
      <c r="BJ549" s="462">
        <v>1</v>
      </c>
      <c r="BK549" s="462"/>
      <c r="BL549" s="450"/>
      <c r="BM549" s="168"/>
      <c r="BN549" s="168"/>
      <c r="BO549" s="168"/>
      <c r="BP549" s="168"/>
      <c r="BQ549" s="462">
        <f t="shared" si="586"/>
        <v>1</v>
      </c>
      <c r="BR549" s="168"/>
      <c r="BS549" s="168"/>
      <c r="BT549" s="168"/>
      <c r="BU549" s="168"/>
      <c r="BV549" s="168"/>
      <c r="BW549" s="168"/>
      <c r="BX549" s="168"/>
      <c r="BY549" s="168"/>
      <c r="BZ549" s="168"/>
      <c r="CA549" s="168"/>
      <c r="CB549" s="168"/>
      <c r="CC549" s="168"/>
      <c r="CD549" s="168"/>
      <c r="CE549" s="168"/>
      <c r="CF549" s="168"/>
      <c r="CG549" s="168"/>
      <c r="CH549" s="168"/>
      <c r="CI549" s="168"/>
      <c r="CJ549" s="168"/>
      <c r="CK549" s="168"/>
      <c r="CL549" s="168"/>
      <c r="CM549" s="168"/>
      <c r="CN549" s="168"/>
      <c r="CO549" s="168"/>
      <c r="CP549" s="571">
        <f t="shared" ref="CP549:CP612" si="591">SUM(CM549,CK549,CO549)</f>
        <v>0</v>
      </c>
      <c r="CQ549" s="168"/>
      <c r="CR549" s="168"/>
      <c r="CS549" s="168"/>
      <c r="CT549" s="168"/>
      <c r="CU549" s="168"/>
      <c r="CV549" s="168"/>
      <c r="CW549" s="168"/>
      <c r="CX549" s="168"/>
      <c r="CY549" s="168"/>
      <c r="CZ549" s="71"/>
      <c r="DA549" s="71"/>
      <c r="DB549" s="190">
        <f t="shared" si="578"/>
        <v>0</v>
      </c>
      <c r="DC549" s="71">
        <f t="shared" si="579"/>
        <v>0</v>
      </c>
      <c r="DD549" s="71"/>
      <c r="DE549" s="71"/>
      <c r="DF549" s="71"/>
      <c r="DG549" s="190">
        <f t="shared" si="580"/>
        <v>0</v>
      </c>
      <c r="DH549" s="71">
        <f t="shared" si="581"/>
        <v>0</v>
      </c>
      <c r="DI549" s="71"/>
      <c r="DJ549" s="71"/>
      <c r="DK549" s="71"/>
      <c r="DL549" s="71"/>
      <c r="DM549" s="71"/>
      <c r="DN549" s="71"/>
      <c r="DO549" s="71"/>
      <c r="DP549" s="71"/>
      <c r="DQ549" s="71"/>
      <c r="DR549" s="71"/>
      <c r="DS549" s="71"/>
      <c r="DT549" s="71"/>
      <c r="DU549" s="71"/>
      <c r="DV549" s="71"/>
      <c r="DW549" s="71"/>
      <c r="DX549" s="71"/>
      <c r="DY549" s="71"/>
      <c r="DZ549" s="71"/>
      <c r="EA549" s="71"/>
      <c r="EB549" s="71"/>
      <c r="EC549" s="71"/>
      <c r="ED549" s="71"/>
      <c r="EE549" s="71"/>
      <c r="EF549" s="71"/>
      <c r="EG549" s="71"/>
      <c r="EH549" s="71"/>
      <c r="EI549" s="74"/>
      <c r="EJ549" s="74"/>
      <c r="EK549" s="74"/>
      <c r="EL549" s="74"/>
      <c r="EM549" s="74"/>
      <c r="EN549" s="74"/>
      <c r="EO549" s="74"/>
      <c r="EP549" s="74"/>
      <c r="EQ549" s="74"/>
      <c r="ER549" s="74"/>
      <c r="ES549" s="74"/>
      <c r="ET549" s="74"/>
      <c r="EU549" s="74"/>
      <c r="EV549" s="74"/>
      <c r="EW549" s="74"/>
      <c r="EX549" s="74"/>
      <c r="EY549" s="74"/>
      <c r="EZ549" s="74"/>
      <c r="FA549" s="74"/>
      <c r="FB549" s="74"/>
    </row>
    <row r="550" spans="2:158" s="69" customFormat="1" ht="12">
      <c r="B550" s="547"/>
      <c r="C550" s="77" t="s">
        <v>388</v>
      </c>
      <c r="D550" s="71"/>
      <c r="E550" s="71"/>
      <c r="F550" s="71"/>
      <c r="G550" s="71"/>
      <c r="H550" s="71"/>
      <c r="I550" s="71"/>
      <c r="J550" s="71"/>
      <c r="K550" s="71"/>
      <c r="L550" s="71"/>
      <c r="M550" s="71"/>
      <c r="N550" s="71"/>
      <c r="O550" s="72"/>
      <c r="P550" s="71"/>
      <c r="Q550" s="71"/>
      <c r="R550" s="71"/>
      <c r="S550" s="71"/>
      <c r="T550" s="71"/>
      <c r="U550" s="71"/>
      <c r="V550" s="71"/>
      <c r="W550" s="71"/>
      <c r="X550" s="71"/>
      <c r="Y550" s="73"/>
      <c r="Z550" s="73"/>
      <c r="AA550" s="73"/>
      <c r="AB550" s="73"/>
      <c r="AC550" s="73"/>
      <c r="AD550" s="73"/>
      <c r="AE550" s="73"/>
      <c r="AF550" s="447">
        <f t="shared" si="590"/>
        <v>0</v>
      </c>
      <c r="AG550" s="168"/>
      <c r="AH550" s="168"/>
      <c r="AI550" s="168"/>
      <c r="AJ550" s="168"/>
      <c r="AK550" s="168"/>
      <c r="AL550" s="168"/>
      <c r="AM550" s="168"/>
      <c r="AN550" s="168"/>
      <c r="AO550" s="168"/>
      <c r="AP550" s="168"/>
      <c r="AQ550" s="168"/>
      <c r="AR550" s="168"/>
      <c r="AS550" s="447"/>
      <c r="AT550" s="462"/>
      <c r="AU550" s="450"/>
      <c r="AV550" s="168"/>
      <c r="AW550" s="168"/>
      <c r="AX550" s="168"/>
      <c r="AY550" s="462"/>
      <c r="AZ550" s="168"/>
      <c r="BA550" s="462"/>
      <c r="BB550" s="447"/>
      <c r="BC550" s="168"/>
      <c r="BD550" s="168"/>
      <c r="BE550" s="168"/>
      <c r="BF550" s="168"/>
      <c r="BG550" s="462"/>
      <c r="BH550" s="462"/>
      <c r="BI550" s="462"/>
      <c r="BJ550" s="462"/>
      <c r="BK550" s="462"/>
      <c r="BL550" s="450"/>
      <c r="BM550" s="168"/>
      <c r="BN550" s="168"/>
      <c r="BO550" s="168"/>
      <c r="BP550" s="168"/>
      <c r="BQ550" s="462">
        <f t="shared" si="586"/>
        <v>0</v>
      </c>
      <c r="BR550" s="168"/>
      <c r="BS550" s="168"/>
      <c r="BT550" s="168"/>
      <c r="BU550" s="168"/>
      <c r="BV550" s="168"/>
      <c r="BW550" s="168"/>
      <c r="BX550" s="168"/>
      <c r="BY550" s="168"/>
      <c r="BZ550" s="168"/>
      <c r="CA550" s="168"/>
      <c r="CB550" s="168"/>
      <c r="CC550" s="168"/>
      <c r="CD550" s="168"/>
      <c r="CE550" s="168"/>
      <c r="CF550" s="168"/>
      <c r="CG550" s="168"/>
      <c r="CH550" s="168"/>
      <c r="CI550" s="168"/>
      <c r="CJ550" s="168"/>
      <c r="CK550" s="168"/>
      <c r="CL550" s="168"/>
      <c r="CM550" s="168"/>
      <c r="CN550" s="168"/>
      <c r="CO550" s="168"/>
      <c r="CP550" s="571">
        <f t="shared" si="591"/>
        <v>0</v>
      </c>
      <c r="CQ550" s="168"/>
      <c r="CR550" s="168"/>
      <c r="CS550" s="168"/>
      <c r="CT550" s="168"/>
      <c r="CU550" s="168"/>
      <c r="CV550" s="168"/>
      <c r="CW550" s="168"/>
      <c r="CX550" s="168"/>
      <c r="CY550" s="168"/>
      <c r="CZ550" s="71"/>
      <c r="DA550" s="71"/>
      <c r="DB550" s="190">
        <f t="shared" si="578"/>
        <v>0</v>
      </c>
      <c r="DC550" s="71">
        <f t="shared" si="579"/>
        <v>0</v>
      </c>
      <c r="DD550" s="71"/>
      <c r="DE550" s="71"/>
      <c r="DF550" s="71"/>
      <c r="DG550" s="190">
        <f t="shared" si="580"/>
        <v>0</v>
      </c>
      <c r="DH550" s="71">
        <f t="shared" si="581"/>
        <v>0</v>
      </c>
      <c r="DI550" s="71"/>
      <c r="DJ550" s="71"/>
      <c r="DK550" s="71"/>
      <c r="DL550" s="71"/>
      <c r="DM550" s="71"/>
      <c r="DN550" s="71"/>
      <c r="DO550" s="71"/>
      <c r="DP550" s="71"/>
      <c r="DQ550" s="71"/>
      <c r="DR550" s="71"/>
      <c r="DS550" s="71"/>
      <c r="DT550" s="71"/>
      <c r="DU550" s="71"/>
      <c r="DV550" s="71"/>
      <c r="DW550" s="71"/>
      <c r="DX550" s="71"/>
      <c r="DY550" s="71"/>
      <c r="DZ550" s="71"/>
      <c r="EA550" s="71"/>
      <c r="EB550" s="71"/>
      <c r="EC550" s="71"/>
      <c r="ED550" s="71"/>
      <c r="EE550" s="71"/>
      <c r="EF550" s="71"/>
      <c r="EG550" s="71"/>
      <c r="EH550" s="71"/>
      <c r="EI550" s="74"/>
      <c r="EJ550" s="74"/>
      <c r="EK550" s="74"/>
      <c r="EL550" s="74"/>
      <c r="EM550" s="74"/>
      <c r="EN550" s="74"/>
      <c r="EO550" s="74"/>
      <c r="EP550" s="74"/>
      <c r="EQ550" s="74"/>
      <c r="ER550" s="74"/>
      <c r="ES550" s="74"/>
      <c r="ET550" s="74"/>
      <c r="EU550" s="74"/>
      <c r="EV550" s="74"/>
      <c r="EW550" s="74"/>
      <c r="EX550" s="74"/>
      <c r="EY550" s="74"/>
      <c r="EZ550" s="74"/>
      <c r="FA550" s="74"/>
      <c r="FB550" s="74"/>
    </row>
    <row r="551" spans="2:158" s="69" customFormat="1" ht="12">
      <c r="B551" s="547"/>
      <c r="C551" s="77" t="s">
        <v>389</v>
      </c>
      <c r="D551" s="71"/>
      <c r="E551" s="71"/>
      <c r="F551" s="71"/>
      <c r="G551" s="71"/>
      <c r="H551" s="71"/>
      <c r="I551" s="71"/>
      <c r="J551" s="71"/>
      <c r="K551" s="71"/>
      <c r="L551" s="71"/>
      <c r="M551" s="71"/>
      <c r="N551" s="71"/>
      <c r="O551" s="72"/>
      <c r="P551" s="71"/>
      <c r="Q551" s="71"/>
      <c r="R551" s="71"/>
      <c r="S551" s="71"/>
      <c r="T551" s="71"/>
      <c r="U551" s="71"/>
      <c r="V551" s="71"/>
      <c r="W551" s="71"/>
      <c r="X551" s="71"/>
      <c r="Y551" s="73"/>
      <c r="Z551" s="73"/>
      <c r="AA551" s="73"/>
      <c r="AB551" s="73"/>
      <c r="AC551" s="73"/>
      <c r="AD551" s="73"/>
      <c r="AE551" s="73"/>
      <c r="AF551" s="447">
        <f t="shared" si="590"/>
        <v>0</v>
      </c>
      <c r="AG551" s="168"/>
      <c r="AH551" s="168"/>
      <c r="AI551" s="168"/>
      <c r="AJ551" s="168"/>
      <c r="AK551" s="168"/>
      <c r="AL551" s="168"/>
      <c r="AM551" s="168"/>
      <c r="AN551" s="168"/>
      <c r="AO551" s="168"/>
      <c r="AP551" s="168"/>
      <c r="AQ551" s="168"/>
      <c r="AR551" s="168"/>
      <c r="AS551" s="447"/>
      <c r="AT551" s="462"/>
      <c r="AU551" s="450"/>
      <c r="AV551" s="168"/>
      <c r="AW551" s="168"/>
      <c r="AX551" s="168"/>
      <c r="AY551" s="462"/>
      <c r="AZ551" s="168"/>
      <c r="BA551" s="462"/>
      <c r="BB551" s="447"/>
      <c r="BC551" s="168"/>
      <c r="BD551" s="168"/>
      <c r="BE551" s="168"/>
      <c r="BF551" s="168"/>
      <c r="BG551" s="462"/>
      <c r="BH551" s="462"/>
      <c r="BI551" s="462"/>
      <c r="BJ551" s="462"/>
      <c r="BK551" s="462"/>
      <c r="BL551" s="450"/>
      <c r="BM551" s="168"/>
      <c r="BN551" s="168"/>
      <c r="BO551" s="168"/>
      <c r="BP551" s="168"/>
      <c r="BQ551" s="462">
        <f t="shared" si="586"/>
        <v>0</v>
      </c>
      <c r="BR551" s="168"/>
      <c r="BS551" s="168"/>
      <c r="BT551" s="168"/>
      <c r="BU551" s="168"/>
      <c r="BV551" s="168"/>
      <c r="BW551" s="168"/>
      <c r="BX551" s="168"/>
      <c r="BY551" s="168"/>
      <c r="BZ551" s="168"/>
      <c r="CA551" s="168"/>
      <c r="CB551" s="168"/>
      <c r="CC551" s="168"/>
      <c r="CD551" s="168"/>
      <c r="CE551" s="168"/>
      <c r="CF551" s="168"/>
      <c r="CG551" s="168"/>
      <c r="CH551" s="168"/>
      <c r="CI551" s="168"/>
      <c r="CJ551" s="168"/>
      <c r="CK551" s="168"/>
      <c r="CL551" s="168"/>
      <c r="CM551" s="168"/>
      <c r="CN551" s="168"/>
      <c r="CO551" s="168"/>
      <c r="CP551" s="571">
        <f t="shared" si="591"/>
        <v>0</v>
      </c>
      <c r="CQ551" s="168"/>
      <c r="CR551" s="168"/>
      <c r="CS551" s="168"/>
      <c r="CT551" s="168"/>
      <c r="CU551" s="168"/>
      <c r="CV551" s="168"/>
      <c r="CW551" s="168"/>
      <c r="CX551" s="168"/>
      <c r="CY551" s="168"/>
      <c r="CZ551" s="71"/>
      <c r="DA551" s="71"/>
      <c r="DB551" s="190">
        <f t="shared" si="578"/>
        <v>0</v>
      </c>
      <c r="DC551" s="71">
        <f t="shared" si="579"/>
        <v>0</v>
      </c>
      <c r="DD551" s="71"/>
      <c r="DE551" s="71"/>
      <c r="DF551" s="71"/>
      <c r="DG551" s="190">
        <f t="shared" si="580"/>
        <v>0</v>
      </c>
      <c r="DH551" s="71">
        <f t="shared" si="581"/>
        <v>0</v>
      </c>
      <c r="DI551" s="71"/>
      <c r="DJ551" s="71"/>
      <c r="DK551" s="71"/>
      <c r="DL551" s="71"/>
      <c r="DM551" s="71"/>
      <c r="DN551" s="71"/>
      <c r="DO551" s="71"/>
      <c r="DP551" s="71"/>
      <c r="DQ551" s="71"/>
      <c r="DR551" s="71"/>
      <c r="DS551" s="71"/>
      <c r="DT551" s="71"/>
      <c r="DU551" s="71"/>
      <c r="DV551" s="71"/>
      <c r="DW551" s="71"/>
      <c r="DX551" s="71"/>
      <c r="DY551" s="71"/>
      <c r="DZ551" s="71"/>
      <c r="EA551" s="71"/>
      <c r="EB551" s="71"/>
      <c r="EC551" s="71"/>
      <c r="ED551" s="71"/>
      <c r="EE551" s="71"/>
      <c r="EF551" s="71"/>
      <c r="EG551" s="71"/>
      <c r="EH551" s="71"/>
      <c r="EI551" s="74"/>
      <c r="EJ551" s="74"/>
      <c r="EK551" s="74"/>
      <c r="EL551" s="74"/>
      <c r="EM551" s="74"/>
      <c r="EN551" s="74"/>
      <c r="EO551" s="74"/>
      <c r="EP551" s="74"/>
      <c r="EQ551" s="74"/>
      <c r="ER551" s="74"/>
      <c r="ES551" s="74"/>
      <c r="ET551" s="74"/>
      <c r="EU551" s="74"/>
      <c r="EV551" s="74"/>
      <c r="EW551" s="74"/>
      <c r="EX551" s="74"/>
      <c r="EY551" s="74"/>
      <c r="EZ551" s="74"/>
      <c r="FA551" s="74"/>
      <c r="FB551" s="74"/>
    </row>
    <row r="552" spans="2:158" s="69" customFormat="1" ht="12">
      <c r="B552" s="547"/>
      <c r="C552" s="77" t="s">
        <v>390</v>
      </c>
      <c r="D552" s="71"/>
      <c r="E552" s="71"/>
      <c r="F552" s="71"/>
      <c r="G552" s="71"/>
      <c r="H552" s="71"/>
      <c r="I552" s="71"/>
      <c r="J552" s="71"/>
      <c r="K552" s="71"/>
      <c r="L552" s="71"/>
      <c r="M552" s="71"/>
      <c r="N552" s="71"/>
      <c r="O552" s="72"/>
      <c r="P552" s="71"/>
      <c r="Q552" s="71"/>
      <c r="R552" s="71"/>
      <c r="S552" s="71"/>
      <c r="T552" s="71"/>
      <c r="U552" s="71"/>
      <c r="V552" s="71"/>
      <c r="W552" s="71"/>
      <c r="X552" s="71"/>
      <c r="Y552" s="73"/>
      <c r="Z552" s="73"/>
      <c r="AA552" s="73"/>
      <c r="AB552" s="73"/>
      <c r="AC552" s="73"/>
      <c r="AD552" s="73"/>
      <c r="AE552" s="73"/>
      <c r="AF552" s="447">
        <f t="shared" si="590"/>
        <v>0</v>
      </c>
      <c r="AG552" s="168"/>
      <c r="AH552" s="168"/>
      <c r="AI552" s="168"/>
      <c r="AJ552" s="168"/>
      <c r="AK552" s="168"/>
      <c r="AL552" s="168"/>
      <c r="AM552" s="168"/>
      <c r="AN552" s="168"/>
      <c r="AO552" s="168"/>
      <c r="AP552" s="168"/>
      <c r="AQ552" s="168"/>
      <c r="AR552" s="168"/>
      <c r="AS552" s="447"/>
      <c r="AT552" s="462"/>
      <c r="AU552" s="450"/>
      <c r="AV552" s="168"/>
      <c r="AW552" s="168"/>
      <c r="AX552" s="168"/>
      <c r="AY552" s="462"/>
      <c r="AZ552" s="168"/>
      <c r="BA552" s="462"/>
      <c r="BB552" s="447"/>
      <c r="BC552" s="168"/>
      <c r="BD552" s="168"/>
      <c r="BE552" s="168"/>
      <c r="BF552" s="168"/>
      <c r="BG552" s="462"/>
      <c r="BH552" s="462"/>
      <c r="BI552" s="462"/>
      <c r="BJ552" s="462"/>
      <c r="BK552" s="462"/>
      <c r="BL552" s="450"/>
      <c r="BM552" s="168"/>
      <c r="BN552" s="168"/>
      <c r="BO552" s="168"/>
      <c r="BP552" s="168"/>
      <c r="BQ552" s="462">
        <f t="shared" si="586"/>
        <v>0</v>
      </c>
      <c r="BR552" s="168"/>
      <c r="BS552" s="168"/>
      <c r="BT552" s="168"/>
      <c r="BU552" s="168"/>
      <c r="BV552" s="168"/>
      <c r="BW552" s="168"/>
      <c r="BX552" s="168"/>
      <c r="BY552" s="168"/>
      <c r="BZ552" s="168"/>
      <c r="CA552" s="168"/>
      <c r="CB552" s="168"/>
      <c r="CC552" s="168"/>
      <c r="CD552" s="168"/>
      <c r="CE552" s="168"/>
      <c r="CF552" s="168"/>
      <c r="CG552" s="168"/>
      <c r="CH552" s="168"/>
      <c r="CI552" s="168"/>
      <c r="CJ552" s="168"/>
      <c r="CK552" s="168"/>
      <c r="CL552" s="168"/>
      <c r="CM552" s="168"/>
      <c r="CN552" s="168"/>
      <c r="CO552" s="168"/>
      <c r="CP552" s="571">
        <f t="shared" si="591"/>
        <v>0</v>
      </c>
      <c r="CQ552" s="168"/>
      <c r="CR552" s="168"/>
      <c r="CS552" s="168"/>
      <c r="CT552" s="168"/>
      <c r="CU552" s="168"/>
      <c r="CV552" s="168"/>
      <c r="CW552" s="168"/>
      <c r="CX552" s="168"/>
      <c r="CY552" s="168"/>
      <c r="CZ552" s="71"/>
      <c r="DA552" s="71"/>
      <c r="DB552" s="190">
        <f t="shared" si="578"/>
        <v>0</v>
      </c>
      <c r="DC552" s="71">
        <f t="shared" si="579"/>
        <v>0</v>
      </c>
      <c r="DD552" s="71"/>
      <c r="DE552" s="71"/>
      <c r="DF552" s="71"/>
      <c r="DG552" s="190">
        <f t="shared" si="580"/>
        <v>0</v>
      </c>
      <c r="DH552" s="71">
        <f t="shared" si="581"/>
        <v>0</v>
      </c>
      <c r="DI552" s="71"/>
      <c r="DJ552" s="71"/>
      <c r="DK552" s="71"/>
      <c r="DL552" s="71"/>
      <c r="DM552" s="71"/>
      <c r="DN552" s="71"/>
      <c r="DO552" s="71"/>
      <c r="DP552" s="71"/>
      <c r="DQ552" s="71"/>
      <c r="DR552" s="71"/>
      <c r="DS552" s="71"/>
      <c r="DT552" s="71"/>
      <c r="DU552" s="71"/>
      <c r="DV552" s="71"/>
      <c r="DW552" s="71"/>
      <c r="DX552" s="71"/>
      <c r="DY552" s="71"/>
      <c r="DZ552" s="71"/>
      <c r="EA552" s="71"/>
      <c r="EB552" s="71"/>
      <c r="EC552" s="71"/>
      <c r="ED552" s="71"/>
      <c r="EE552" s="71"/>
      <c r="EF552" s="71"/>
      <c r="EG552" s="71"/>
      <c r="EH552" s="71"/>
      <c r="EI552" s="74"/>
      <c r="EJ552" s="74"/>
      <c r="EK552" s="74"/>
      <c r="EL552" s="74"/>
      <c r="EM552" s="74"/>
      <c r="EN552" s="74"/>
      <c r="EO552" s="74"/>
      <c r="EP552" s="74"/>
      <c r="EQ552" s="74"/>
      <c r="ER552" s="74"/>
      <c r="ES552" s="74"/>
      <c r="ET552" s="74"/>
      <c r="EU552" s="74"/>
      <c r="EV552" s="74"/>
      <c r="EW552" s="74"/>
      <c r="EX552" s="74"/>
      <c r="EY552" s="74"/>
      <c r="EZ552" s="74"/>
      <c r="FA552" s="74"/>
      <c r="FB552" s="74"/>
    </row>
    <row r="553" spans="2:158" s="69" customFormat="1" ht="12">
      <c r="B553" s="547"/>
      <c r="C553" s="77" t="s">
        <v>391</v>
      </c>
      <c r="D553" s="71"/>
      <c r="E553" s="71"/>
      <c r="F553" s="71"/>
      <c r="G553" s="71"/>
      <c r="H553" s="71"/>
      <c r="I553" s="71"/>
      <c r="J553" s="71"/>
      <c r="K553" s="71"/>
      <c r="L553" s="71"/>
      <c r="M553" s="71"/>
      <c r="N553" s="71"/>
      <c r="O553" s="72"/>
      <c r="P553" s="71"/>
      <c r="Q553" s="71"/>
      <c r="R553" s="71"/>
      <c r="S553" s="71"/>
      <c r="T553" s="71"/>
      <c r="U553" s="71"/>
      <c r="V553" s="71"/>
      <c r="W553" s="71"/>
      <c r="X553" s="71"/>
      <c r="Y553" s="73"/>
      <c r="Z553" s="73"/>
      <c r="AA553" s="73"/>
      <c r="AB553" s="73"/>
      <c r="AC553" s="73"/>
      <c r="AD553" s="73"/>
      <c r="AE553" s="73"/>
      <c r="AF553" s="447">
        <f t="shared" si="590"/>
        <v>0</v>
      </c>
      <c r="AG553" s="168"/>
      <c r="AH553" s="168"/>
      <c r="AI553" s="168"/>
      <c r="AJ553" s="168"/>
      <c r="AK553" s="168"/>
      <c r="AL553" s="168"/>
      <c r="AM553" s="168"/>
      <c r="AN553" s="168"/>
      <c r="AO553" s="168"/>
      <c r="AP553" s="168"/>
      <c r="AQ553" s="168"/>
      <c r="AR553" s="168"/>
      <c r="AS553" s="447"/>
      <c r="AT553" s="462"/>
      <c r="AU553" s="450"/>
      <c r="AV553" s="168"/>
      <c r="AW553" s="168"/>
      <c r="AX553" s="168"/>
      <c r="AY553" s="462"/>
      <c r="AZ553" s="168"/>
      <c r="BA553" s="462"/>
      <c r="BB553" s="447"/>
      <c r="BC553" s="168"/>
      <c r="BD553" s="168"/>
      <c r="BE553" s="168"/>
      <c r="BF553" s="168"/>
      <c r="BG553" s="462"/>
      <c r="BH553" s="462"/>
      <c r="BI553" s="462"/>
      <c r="BJ553" s="462"/>
      <c r="BK553" s="462"/>
      <c r="BL553" s="450"/>
      <c r="BM553" s="168"/>
      <c r="BN553" s="168"/>
      <c r="BO553" s="168"/>
      <c r="BP553" s="168"/>
      <c r="BQ553" s="462"/>
      <c r="BR553" s="168"/>
      <c r="BS553" s="168"/>
      <c r="BT553" s="168"/>
      <c r="BU553" s="168"/>
      <c r="BV553" s="168"/>
      <c r="BW553" s="168"/>
      <c r="BX553" s="168"/>
      <c r="BY553" s="168"/>
      <c r="BZ553" s="168"/>
      <c r="CA553" s="168"/>
      <c r="CB553" s="168"/>
      <c r="CC553" s="168"/>
      <c r="CD553" s="168"/>
      <c r="CE553" s="168"/>
      <c r="CF553" s="168"/>
      <c r="CG553" s="168"/>
      <c r="CH553" s="168"/>
      <c r="CI553" s="168"/>
      <c r="CJ553" s="168"/>
      <c r="CK553" s="168"/>
      <c r="CL553" s="168"/>
      <c r="CM553" s="168"/>
      <c r="CN553" s="168"/>
      <c r="CO553" s="168"/>
      <c r="CP553" s="571">
        <f t="shared" si="591"/>
        <v>0</v>
      </c>
      <c r="CQ553" s="168"/>
      <c r="CR553" s="168"/>
      <c r="CS553" s="168"/>
      <c r="CT553" s="168"/>
      <c r="CU553" s="168"/>
      <c r="CV553" s="168"/>
      <c r="CW553" s="168"/>
      <c r="CX553" s="168"/>
      <c r="CY553" s="168"/>
      <c r="CZ553" s="71"/>
      <c r="DA553" s="71"/>
      <c r="DB553" s="190">
        <f t="shared" si="578"/>
        <v>0</v>
      </c>
      <c r="DC553" s="71">
        <f t="shared" si="579"/>
        <v>0</v>
      </c>
      <c r="DD553" s="71"/>
      <c r="DE553" s="71"/>
      <c r="DF553" s="71"/>
      <c r="DG553" s="190">
        <f t="shared" si="580"/>
        <v>0</v>
      </c>
      <c r="DH553" s="71">
        <f t="shared" si="581"/>
        <v>0</v>
      </c>
      <c r="DI553" s="71"/>
      <c r="DJ553" s="71"/>
      <c r="DK553" s="71"/>
      <c r="DL553" s="71"/>
      <c r="DM553" s="71"/>
      <c r="DN553" s="71"/>
      <c r="DO553" s="71"/>
      <c r="DP553" s="71"/>
      <c r="DQ553" s="71"/>
      <c r="DR553" s="71"/>
      <c r="DS553" s="71"/>
      <c r="DT553" s="71"/>
      <c r="DU553" s="71"/>
      <c r="DV553" s="71"/>
      <c r="DW553" s="71"/>
      <c r="DX553" s="71"/>
      <c r="DY553" s="71"/>
      <c r="DZ553" s="71"/>
      <c r="EA553" s="71"/>
      <c r="EB553" s="71"/>
      <c r="EC553" s="71"/>
      <c r="ED553" s="71"/>
      <c r="EE553" s="71"/>
      <c r="EF553" s="71"/>
      <c r="EG553" s="71"/>
      <c r="EH553" s="71"/>
      <c r="EI553" s="74"/>
      <c r="EJ553" s="74"/>
      <c r="EK553" s="74"/>
      <c r="EL553" s="74"/>
      <c r="EM553" s="74"/>
      <c r="EN553" s="74"/>
      <c r="EO553" s="74"/>
      <c r="EP553" s="74"/>
      <c r="EQ553" s="74"/>
      <c r="ER553" s="74"/>
      <c r="ES553" s="74"/>
      <c r="ET553" s="74"/>
      <c r="EU553" s="74"/>
      <c r="EV553" s="74"/>
      <c r="EW553" s="74"/>
      <c r="EX553" s="74"/>
      <c r="EY553" s="74"/>
      <c r="EZ553" s="74"/>
      <c r="FA553" s="74"/>
      <c r="FB553" s="74"/>
    </row>
    <row r="554" spans="2:158" s="69" customFormat="1" ht="12">
      <c r="B554" s="547"/>
      <c r="C554" s="77" t="s">
        <v>392</v>
      </c>
      <c r="D554" s="71"/>
      <c r="E554" s="71"/>
      <c r="F554" s="71"/>
      <c r="G554" s="71"/>
      <c r="H554" s="71"/>
      <c r="I554" s="71"/>
      <c r="J554" s="71"/>
      <c r="K554" s="71"/>
      <c r="L554" s="71"/>
      <c r="M554" s="71"/>
      <c r="N554" s="71"/>
      <c r="O554" s="72"/>
      <c r="P554" s="71"/>
      <c r="Q554" s="71"/>
      <c r="R554" s="71"/>
      <c r="S554" s="71"/>
      <c r="T554" s="71"/>
      <c r="U554" s="71"/>
      <c r="V554" s="71"/>
      <c r="W554" s="71"/>
      <c r="X554" s="71"/>
      <c r="Y554" s="73"/>
      <c r="Z554" s="73"/>
      <c r="AA554" s="73"/>
      <c r="AB554" s="73"/>
      <c r="AC554" s="73"/>
      <c r="AD554" s="73"/>
      <c r="AE554" s="73"/>
      <c r="AF554" s="447">
        <f t="shared" si="590"/>
        <v>0</v>
      </c>
      <c r="AG554" s="168"/>
      <c r="AH554" s="168"/>
      <c r="AI554" s="168"/>
      <c r="AJ554" s="168"/>
      <c r="AK554" s="168"/>
      <c r="AL554" s="168"/>
      <c r="AM554" s="168"/>
      <c r="AN554" s="168"/>
      <c r="AO554" s="168"/>
      <c r="AP554" s="168"/>
      <c r="AQ554" s="168"/>
      <c r="AR554" s="168"/>
      <c r="AS554" s="447"/>
      <c r="AT554" s="462"/>
      <c r="AU554" s="450"/>
      <c r="AV554" s="168"/>
      <c r="AW554" s="168"/>
      <c r="AX554" s="168"/>
      <c r="AY554" s="462"/>
      <c r="AZ554" s="168"/>
      <c r="BA554" s="462"/>
      <c r="BB554" s="447"/>
      <c r="BC554" s="168"/>
      <c r="BD554" s="168"/>
      <c r="BE554" s="168"/>
      <c r="BF554" s="168"/>
      <c r="BG554" s="462"/>
      <c r="BH554" s="462"/>
      <c r="BI554" s="462"/>
      <c r="BJ554" s="462"/>
      <c r="BK554" s="462"/>
      <c r="BL554" s="450"/>
      <c r="BM554" s="168"/>
      <c r="BN554" s="168"/>
      <c r="BO554" s="168"/>
      <c r="BP554" s="168"/>
      <c r="BQ554" s="462"/>
      <c r="BR554" s="168"/>
      <c r="BS554" s="168"/>
      <c r="BT554" s="168"/>
      <c r="BU554" s="168"/>
      <c r="BV554" s="168"/>
      <c r="BW554" s="168"/>
      <c r="BX554" s="168"/>
      <c r="BY554" s="168"/>
      <c r="BZ554" s="168"/>
      <c r="CA554" s="168"/>
      <c r="CB554" s="168"/>
      <c r="CC554" s="168"/>
      <c r="CD554" s="168"/>
      <c r="CE554" s="168"/>
      <c r="CF554" s="168"/>
      <c r="CG554" s="168"/>
      <c r="CH554" s="168"/>
      <c r="CI554" s="168"/>
      <c r="CJ554" s="168"/>
      <c r="CK554" s="168"/>
      <c r="CL554" s="168"/>
      <c r="CM554" s="168"/>
      <c r="CN554" s="168"/>
      <c r="CO554" s="168"/>
      <c r="CP554" s="571">
        <f t="shared" si="591"/>
        <v>0</v>
      </c>
      <c r="CQ554" s="168"/>
      <c r="CR554" s="168"/>
      <c r="CS554" s="168"/>
      <c r="CT554" s="168"/>
      <c r="CU554" s="168"/>
      <c r="CV554" s="168"/>
      <c r="CW554" s="168"/>
      <c r="CX554" s="168"/>
      <c r="CY554" s="168"/>
      <c r="CZ554" s="71"/>
      <c r="DA554" s="71"/>
      <c r="DB554" s="190">
        <f t="shared" si="578"/>
        <v>0</v>
      </c>
      <c r="DC554" s="71">
        <f t="shared" si="579"/>
        <v>0</v>
      </c>
      <c r="DD554" s="71"/>
      <c r="DE554" s="71"/>
      <c r="DF554" s="71"/>
      <c r="DG554" s="190">
        <f t="shared" si="580"/>
        <v>0</v>
      </c>
      <c r="DH554" s="71">
        <f t="shared" si="581"/>
        <v>0</v>
      </c>
      <c r="DI554" s="71"/>
      <c r="DJ554" s="71"/>
      <c r="DK554" s="71"/>
      <c r="DL554" s="71"/>
      <c r="DM554" s="71"/>
      <c r="DN554" s="71"/>
      <c r="DO554" s="71"/>
      <c r="DP554" s="71"/>
      <c r="DQ554" s="71"/>
      <c r="DR554" s="71"/>
      <c r="DS554" s="71"/>
      <c r="DT554" s="71"/>
      <c r="DU554" s="71"/>
      <c r="DV554" s="71"/>
      <c r="DW554" s="71"/>
      <c r="DX554" s="71"/>
      <c r="DY554" s="71"/>
      <c r="DZ554" s="71"/>
      <c r="EA554" s="71"/>
      <c r="EB554" s="71"/>
      <c r="EC554" s="71"/>
      <c r="ED554" s="71"/>
      <c r="EE554" s="71"/>
      <c r="EF554" s="71"/>
      <c r="EG554" s="71"/>
      <c r="EH554" s="71"/>
      <c r="EI554" s="74"/>
      <c r="EJ554" s="74"/>
      <c r="EK554" s="74"/>
      <c r="EL554" s="74"/>
      <c r="EM554" s="74"/>
      <c r="EN554" s="74"/>
      <c r="EO554" s="74"/>
      <c r="EP554" s="74"/>
      <c r="EQ554" s="74"/>
      <c r="ER554" s="74"/>
      <c r="ES554" s="74"/>
      <c r="ET554" s="74"/>
      <c r="EU554" s="74"/>
      <c r="EV554" s="74"/>
      <c r="EW554" s="74"/>
      <c r="EX554" s="74"/>
      <c r="EY554" s="74"/>
      <c r="EZ554" s="74"/>
      <c r="FA554" s="74"/>
      <c r="FB554" s="74"/>
    </row>
    <row r="555" spans="2:158" s="69" customFormat="1" ht="12">
      <c r="B555" s="547"/>
      <c r="C555" s="77" t="s">
        <v>393</v>
      </c>
      <c r="D555" s="71"/>
      <c r="E555" s="71"/>
      <c r="F555" s="71"/>
      <c r="G555" s="71"/>
      <c r="H555" s="71"/>
      <c r="I555" s="71"/>
      <c r="J555" s="71"/>
      <c r="K555" s="71"/>
      <c r="L555" s="71"/>
      <c r="M555" s="71"/>
      <c r="N555" s="71"/>
      <c r="O555" s="72"/>
      <c r="P555" s="71"/>
      <c r="Q555" s="71"/>
      <c r="R555" s="71"/>
      <c r="S555" s="71"/>
      <c r="T555" s="71"/>
      <c r="U555" s="71"/>
      <c r="V555" s="71"/>
      <c r="W555" s="71"/>
      <c r="X555" s="71"/>
      <c r="Y555" s="73"/>
      <c r="Z555" s="73"/>
      <c r="AA555" s="73"/>
      <c r="AB555" s="73"/>
      <c r="AC555" s="73"/>
      <c r="AD555" s="73"/>
      <c r="AE555" s="73"/>
      <c r="AF555" s="447">
        <f t="shared" si="590"/>
        <v>0</v>
      </c>
      <c r="AG555" s="168"/>
      <c r="AH555" s="168"/>
      <c r="AI555" s="168"/>
      <c r="AJ555" s="168"/>
      <c r="AK555" s="168"/>
      <c r="AL555" s="168"/>
      <c r="AM555" s="168"/>
      <c r="AN555" s="168"/>
      <c r="AO555" s="168"/>
      <c r="AP555" s="168"/>
      <c r="AQ555" s="168"/>
      <c r="AR555" s="168"/>
      <c r="AS555" s="447"/>
      <c r="AT555" s="462"/>
      <c r="AU555" s="450"/>
      <c r="AV555" s="168"/>
      <c r="AW555" s="168"/>
      <c r="AX555" s="168"/>
      <c r="AY555" s="462"/>
      <c r="AZ555" s="168"/>
      <c r="BA555" s="462"/>
      <c r="BB555" s="447"/>
      <c r="BC555" s="168"/>
      <c r="BD555" s="168"/>
      <c r="BE555" s="168"/>
      <c r="BF555" s="168"/>
      <c r="BG555" s="462"/>
      <c r="BH555" s="462"/>
      <c r="BI555" s="462"/>
      <c r="BJ555" s="462"/>
      <c r="BK555" s="462"/>
      <c r="BL555" s="450"/>
      <c r="BM555" s="168"/>
      <c r="BN555" s="168"/>
      <c r="BO555" s="168"/>
      <c r="BP555" s="168"/>
      <c r="BQ555" s="462"/>
      <c r="BR555" s="168"/>
      <c r="BS555" s="168"/>
      <c r="BT555" s="168"/>
      <c r="BU555" s="168"/>
      <c r="BV555" s="168"/>
      <c r="BW555" s="168"/>
      <c r="BX555" s="168"/>
      <c r="BY555" s="168"/>
      <c r="BZ555" s="168"/>
      <c r="CA555" s="168"/>
      <c r="CB555" s="168"/>
      <c r="CC555" s="168"/>
      <c r="CD555" s="168"/>
      <c r="CE555" s="168"/>
      <c r="CF555" s="168"/>
      <c r="CG555" s="168"/>
      <c r="CH555" s="168"/>
      <c r="CI555" s="168"/>
      <c r="CJ555" s="168"/>
      <c r="CK555" s="168"/>
      <c r="CL555" s="168"/>
      <c r="CM555" s="168"/>
      <c r="CN555" s="168"/>
      <c r="CO555" s="168"/>
      <c r="CP555" s="571">
        <f t="shared" si="591"/>
        <v>0</v>
      </c>
      <c r="CQ555" s="168"/>
      <c r="CR555" s="168"/>
      <c r="CS555" s="168"/>
      <c r="CT555" s="168"/>
      <c r="CU555" s="168"/>
      <c r="CV555" s="168"/>
      <c r="CW555" s="168"/>
      <c r="CX555" s="168"/>
      <c r="CY555" s="168"/>
      <c r="CZ555" s="71"/>
      <c r="DA555" s="71"/>
      <c r="DB555" s="190">
        <f t="shared" si="578"/>
        <v>0</v>
      </c>
      <c r="DC555" s="71">
        <f t="shared" si="579"/>
        <v>0</v>
      </c>
      <c r="DD555" s="71"/>
      <c r="DE555" s="71"/>
      <c r="DF555" s="71"/>
      <c r="DG555" s="190">
        <f t="shared" si="580"/>
        <v>0</v>
      </c>
      <c r="DH555" s="71">
        <f t="shared" si="581"/>
        <v>0</v>
      </c>
      <c r="DI555" s="71"/>
      <c r="DJ555" s="71"/>
      <c r="DK555" s="71"/>
      <c r="DL555" s="71"/>
      <c r="DM555" s="71"/>
      <c r="DN555" s="71"/>
      <c r="DO555" s="71"/>
      <c r="DP555" s="71"/>
      <c r="DQ555" s="71"/>
      <c r="DR555" s="71"/>
      <c r="DS555" s="71"/>
      <c r="DT555" s="71"/>
      <c r="DU555" s="71"/>
      <c r="DV555" s="71"/>
      <c r="DW555" s="71"/>
      <c r="DX555" s="71"/>
      <c r="DY555" s="71"/>
      <c r="DZ555" s="71"/>
      <c r="EA555" s="71"/>
      <c r="EB555" s="71"/>
      <c r="EC555" s="71"/>
      <c r="ED555" s="71"/>
      <c r="EE555" s="71"/>
      <c r="EF555" s="71"/>
      <c r="EG555" s="71"/>
      <c r="EH555" s="71"/>
      <c r="EI555" s="74"/>
      <c r="EJ555" s="74"/>
      <c r="EK555" s="74"/>
      <c r="EL555" s="74"/>
      <c r="EM555" s="74"/>
      <c r="EN555" s="74"/>
      <c r="EO555" s="74"/>
      <c r="EP555" s="74"/>
      <c r="EQ555" s="74"/>
      <c r="ER555" s="74"/>
      <c r="ES555" s="74"/>
      <c r="ET555" s="74"/>
      <c r="EU555" s="74"/>
      <c r="EV555" s="74"/>
      <c r="EW555" s="74"/>
      <c r="EX555" s="74"/>
      <c r="EY555" s="74"/>
      <c r="EZ555" s="74"/>
      <c r="FA555" s="74"/>
      <c r="FB555" s="74"/>
    </row>
    <row r="556" spans="2:158" ht="12">
      <c r="B556" s="58"/>
      <c r="C556" s="77" t="s">
        <v>394</v>
      </c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61"/>
      <c r="P556" s="38"/>
      <c r="Q556" s="38"/>
      <c r="R556" s="38"/>
      <c r="S556" s="38"/>
      <c r="T556" s="38"/>
      <c r="U556" s="38"/>
      <c r="V556" s="38"/>
      <c r="W556" s="38"/>
      <c r="X556" s="38"/>
      <c r="Y556" s="33"/>
      <c r="Z556" s="33"/>
      <c r="AA556" s="33"/>
      <c r="AB556" s="33"/>
      <c r="AC556" s="33"/>
      <c r="AD556" s="33"/>
      <c r="AE556" s="33"/>
      <c r="AF556" s="447">
        <f t="shared" si="590"/>
        <v>0</v>
      </c>
      <c r="AG556" s="28"/>
      <c r="AH556" s="28"/>
      <c r="AI556" s="28"/>
      <c r="AJ556" s="28"/>
      <c r="AK556" s="28"/>
      <c r="AL556" s="28"/>
      <c r="AM556" s="28"/>
      <c r="AN556" s="28"/>
      <c r="AO556" s="28"/>
      <c r="AP556" s="28"/>
      <c r="AQ556" s="28"/>
      <c r="AR556" s="28"/>
      <c r="AS556" s="447"/>
      <c r="AT556" s="462"/>
      <c r="AU556" s="450"/>
      <c r="AV556" s="28"/>
      <c r="AW556" s="28"/>
      <c r="AX556" s="28"/>
      <c r="AY556" s="462"/>
      <c r="AZ556" s="28"/>
      <c r="BA556" s="462"/>
      <c r="BB556" s="447"/>
      <c r="BC556" s="28"/>
      <c r="BD556" s="28"/>
      <c r="BE556" s="28"/>
      <c r="BF556" s="28"/>
      <c r="BG556" s="462"/>
      <c r="BH556" s="462"/>
      <c r="BI556" s="462"/>
      <c r="BJ556" s="462"/>
      <c r="BK556" s="462"/>
      <c r="BL556" s="450"/>
      <c r="BM556" s="28"/>
      <c r="BN556" s="28"/>
      <c r="BO556" s="28"/>
      <c r="BP556" s="28"/>
      <c r="BQ556" s="462"/>
      <c r="BR556" s="28"/>
      <c r="BS556" s="28"/>
      <c r="BT556" s="28"/>
      <c r="BU556" s="28"/>
      <c r="BV556" s="28"/>
      <c r="BW556" s="28"/>
      <c r="BX556" s="28"/>
      <c r="BY556" s="28"/>
      <c r="BZ556" s="28"/>
      <c r="CA556" s="28"/>
      <c r="CB556" s="28"/>
      <c r="CC556" s="28"/>
      <c r="CD556" s="28"/>
      <c r="CE556" s="28"/>
      <c r="CF556" s="28"/>
      <c r="CG556" s="28"/>
      <c r="CH556" s="28"/>
      <c r="CI556" s="28"/>
      <c r="CJ556" s="28"/>
      <c r="CK556" s="28"/>
      <c r="CL556" s="28"/>
      <c r="CM556" s="28"/>
      <c r="CN556" s="28"/>
      <c r="CO556" s="28"/>
      <c r="CP556" s="306">
        <f t="shared" si="591"/>
        <v>0</v>
      </c>
      <c r="CQ556" s="28"/>
      <c r="CR556" s="28"/>
      <c r="CS556" s="28"/>
      <c r="CT556" s="28"/>
      <c r="CU556" s="28"/>
      <c r="CV556" s="28"/>
      <c r="CW556" s="28"/>
      <c r="CX556" s="28"/>
      <c r="CY556" s="28"/>
      <c r="CZ556" s="38"/>
      <c r="DA556" s="38"/>
      <c r="DB556" s="188">
        <f t="shared" si="578"/>
        <v>0</v>
      </c>
      <c r="DC556" s="38">
        <f t="shared" si="579"/>
        <v>0</v>
      </c>
      <c r="DD556" s="38"/>
      <c r="DE556" s="38"/>
      <c r="DF556" s="38"/>
      <c r="DG556" s="188">
        <f t="shared" si="580"/>
        <v>0</v>
      </c>
      <c r="DH556" s="38">
        <f t="shared" si="581"/>
        <v>0</v>
      </c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</row>
    <row r="557" spans="2:158" ht="12">
      <c r="B557" s="58"/>
      <c r="C557" s="77" t="s">
        <v>395</v>
      </c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61"/>
      <c r="P557" s="38"/>
      <c r="Q557" s="38"/>
      <c r="R557" s="38"/>
      <c r="S557" s="38"/>
      <c r="T557" s="38"/>
      <c r="U557" s="38"/>
      <c r="V557" s="38"/>
      <c r="W557" s="38"/>
      <c r="X557" s="38"/>
      <c r="Y557" s="33"/>
      <c r="Z557" s="33"/>
      <c r="AA557" s="33"/>
      <c r="AB557" s="33"/>
      <c r="AC557" s="33"/>
      <c r="AD557" s="33"/>
      <c r="AE557" s="33"/>
      <c r="AF557" s="447">
        <f t="shared" si="590"/>
        <v>0</v>
      </c>
      <c r="AG557" s="28"/>
      <c r="AH557" s="28"/>
      <c r="AI557" s="28"/>
      <c r="AJ557" s="28"/>
      <c r="AK557" s="28"/>
      <c r="AL557" s="28"/>
      <c r="AM557" s="28"/>
      <c r="AN557" s="28"/>
      <c r="AO557" s="28"/>
      <c r="AP557" s="28"/>
      <c r="AQ557" s="28"/>
      <c r="AR557" s="28"/>
      <c r="AS557" s="447"/>
      <c r="AT557" s="462"/>
      <c r="AU557" s="450"/>
      <c r="AV557" s="28"/>
      <c r="AW557" s="28"/>
      <c r="AX557" s="28"/>
      <c r="AY557" s="462"/>
      <c r="AZ557" s="28"/>
      <c r="BA557" s="462"/>
      <c r="BB557" s="447"/>
      <c r="BC557" s="28"/>
      <c r="BD557" s="28"/>
      <c r="BE557" s="28"/>
      <c r="BF557" s="28"/>
      <c r="BG557" s="462"/>
      <c r="BH557" s="462"/>
      <c r="BI557" s="462"/>
      <c r="BJ557" s="462"/>
      <c r="BK557" s="462"/>
      <c r="BL557" s="450"/>
      <c r="BM557" s="28"/>
      <c r="BN557" s="28"/>
      <c r="BO557" s="28"/>
      <c r="BP557" s="28"/>
      <c r="BQ557" s="462"/>
      <c r="BR557" s="28"/>
      <c r="BS557" s="28"/>
      <c r="BT557" s="28"/>
      <c r="BU557" s="28"/>
      <c r="BV557" s="28"/>
      <c r="BW557" s="28"/>
      <c r="BX557" s="28"/>
      <c r="BY557" s="28"/>
      <c r="BZ557" s="28"/>
      <c r="CA557" s="28"/>
      <c r="CB557" s="28"/>
      <c r="CC557" s="28"/>
      <c r="CD557" s="28"/>
      <c r="CE557" s="28"/>
      <c r="CF557" s="28"/>
      <c r="CG557" s="28"/>
      <c r="CH557" s="28"/>
      <c r="CI557" s="28"/>
      <c r="CJ557" s="28"/>
      <c r="CK557" s="28"/>
      <c r="CL557" s="28"/>
      <c r="CM557" s="28"/>
      <c r="CN557" s="28"/>
      <c r="CO557" s="28"/>
      <c r="CP557" s="306">
        <f t="shared" si="591"/>
        <v>0</v>
      </c>
      <c r="CQ557" s="28"/>
      <c r="CR557" s="28"/>
      <c r="CS557" s="28"/>
      <c r="CT557" s="28"/>
      <c r="CU557" s="28"/>
      <c r="CV557" s="28"/>
      <c r="CW557" s="28"/>
      <c r="CX557" s="28"/>
      <c r="CY557" s="28"/>
      <c r="CZ557" s="38"/>
      <c r="DA557" s="38"/>
      <c r="DB557" s="188">
        <f t="shared" si="578"/>
        <v>0</v>
      </c>
      <c r="DC557" s="38">
        <f t="shared" si="579"/>
        <v>0</v>
      </c>
      <c r="DD557" s="38"/>
      <c r="DE557" s="38"/>
      <c r="DF557" s="38"/>
      <c r="DG557" s="188">
        <f t="shared" si="580"/>
        <v>0</v>
      </c>
      <c r="DH557" s="38">
        <f t="shared" si="581"/>
        <v>0</v>
      </c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</row>
    <row r="558" spans="2:158" ht="12">
      <c r="B558" s="58"/>
      <c r="C558" s="77" t="s">
        <v>396</v>
      </c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61"/>
      <c r="P558" s="38"/>
      <c r="Q558" s="38"/>
      <c r="R558" s="38"/>
      <c r="S558" s="38"/>
      <c r="T558" s="38"/>
      <c r="U558" s="38"/>
      <c r="V558" s="38"/>
      <c r="W558" s="38"/>
      <c r="X558" s="38"/>
      <c r="Y558" s="33"/>
      <c r="Z558" s="33"/>
      <c r="AA558" s="33"/>
      <c r="AB558" s="33"/>
      <c r="AC558" s="33"/>
      <c r="AD558" s="33"/>
      <c r="AE558" s="33"/>
      <c r="AF558" s="447">
        <f t="shared" si="590"/>
        <v>0</v>
      </c>
      <c r="AG558" s="28"/>
      <c r="AH558" s="28"/>
      <c r="AI558" s="28"/>
      <c r="AJ558" s="28"/>
      <c r="AK558" s="28"/>
      <c r="AL558" s="28"/>
      <c r="AM558" s="28"/>
      <c r="AN558" s="28"/>
      <c r="AO558" s="28"/>
      <c r="AP558" s="28"/>
      <c r="AQ558" s="28"/>
      <c r="AR558" s="28"/>
      <c r="AS558" s="447"/>
      <c r="AT558" s="462"/>
      <c r="AU558" s="450"/>
      <c r="AV558" s="28"/>
      <c r="AW558" s="28"/>
      <c r="AX558" s="28"/>
      <c r="AY558" s="462"/>
      <c r="AZ558" s="28"/>
      <c r="BA558" s="462"/>
      <c r="BB558" s="447"/>
      <c r="BC558" s="28"/>
      <c r="BD558" s="28"/>
      <c r="BE558" s="28"/>
      <c r="BF558" s="28"/>
      <c r="BG558" s="462"/>
      <c r="BH558" s="462"/>
      <c r="BI558" s="462"/>
      <c r="BJ558" s="462"/>
      <c r="BK558" s="462"/>
      <c r="BL558" s="450"/>
      <c r="BM558" s="28"/>
      <c r="BN558" s="28"/>
      <c r="BO558" s="28"/>
      <c r="BP558" s="28"/>
      <c r="BQ558" s="462"/>
      <c r="BR558" s="28"/>
      <c r="BS558" s="28"/>
      <c r="BT558" s="28"/>
      <c r="BU558" s="28"/>
      <c r="BV558" s="28"/>
      <c r="BW558" s="28"/>
      <c r="BX558" s="28"/>
      <c r="BY558" s="28"/>
      <c r="BZ558" s="28"/>
      <c r="CA558" s="28"/>
      <c r="CB558" s="28"/>
      <c r="CC558" s="28"/>
      <c r="CD558" s="28"/>
      <c r="CE558" s="28"/>
      <c r="CF558" s="28"/>
      <c r="CG558" s="28"/>
      <c r="CH558" s="28"/>
      <c r="CI558" s="28"/>
      <c r="CJ558" s="28"/>
      <c r="CK558" s="28"/>
      <c r="CL558" s="28"/>
      <c r="CM558" s="28"/>
      <c r="CN558" s="28"/>
      <c r="CO558" s="28"/>
      <c r="CP558" s="306">
        <f t="shared" si="591"/>
        <v>0</v>
      </c>
      <c r="CQ558" s="28"/>
      <c r="CR558" s="28"/>
      <c r="CS558" s="28"/>
      <c r="CT558" s="28"/>
      <c r="CU558" s="28"/>
      <c r="CV558" s="28"/>
      <c r="CW558" s="28"/>
      <c r="CX558" s="28"/>
      <c r="CY558" s="28"/>
      <c r="CZ558" s="38"/>
      <c r="DA558" s="38"/>
      <c r="DB558" s="188">
        <f t="shared" si="578"/>
        <v>0</v>
      </c>
      <c r="DC558" s="38">
        <f t="shared" si="579"/>
        <v>0</v>
      </c>
      <c r="DD558" s="38"/>
      <c r="DE558" s="38"/>
      <c r="DF558" s="38"/>
      <c r="DG558" s="188">
        <f t="shared" si="580"/>
        <v>0</v>
      </c>
      <c r="DH558" s="38">
        <f t="shared" si="581"/>
        <v>0</v>
      </c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</row>
    <row r="559" spans="2:158" ht="12">
      <c r="B559" s="58"/>
      <c r="C559" s="77" t="s">
        <v>397</v>
      </c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61"/>
      <c r="P559" s="38"/>
      <c r="Q559" s="38"/>
      <c r="R559" s="38"/>
      <c r="S559" s="38"/>
      <c r="T559" s="38"/>
      <c r="U559" s="38"/>
      <c r="V559" s="38"/>
      <c r="W559" s="38"/>
      <c r="X559" s="38"/>
      <c r="Y559" s="33"/>
      <c r="Z559" s="33"/>
      <c r="AA559" s="33"/>
      <c r="AB559" s="33"/>
      <c r="AC559" s="33"/>
      <c r="AD559" s="33"/>
      <c r="AE559" s="33"/>
      <c r="AF559" s="447">
        <f t="shared" si="590"/>
        <v>0</v>
      </c>
      <c r="AG559" s="28"/>
      <c r="AH559" s="28"/>
      <c r="AI559" s="28"/>
      <c r="AJ559" s="28"/>
      <c r="AK559" s="28"/>
      <c r="AL559" s="28"/>
      <c r="AM559" s="28"/>
      <c r="AN559" s="28"/>
      <c r="AO559" s="28"/>
      <c r="AP559" s="28"/>
      <c r="AQ559" s="28"/>
      <c r="AR559" s="28"/>
      <c r="AS559" s="447"/>
      <c r="AT559" s="462"/>
      <c r="AU559" s="450"/>
      <c r="AV559" s="28"/>
      <c r="AW559" s="28"/>
      <c r="AX559" s="28"/>
      <c r="AY559" s="462"/>
      <c r="AZ559" s="28"/>
      <c r="BA559" s="462"/>
      <c r="BB559" s="447"/>
      <c r="BC559" s="28"/>
      <c r="BD559" s="28"/>
      <c r="BE559" s="28"/>
      <c r="BF559" s="28"/>
      <c r="BG559" s="462"/>
      <c r="BH559" s="462"/>
      <c r="BI559" s="462"/>
      <c r="BJ559" s="462"/>
      <c r="BK559" s="462"/>
      <c r="BL559" s="450"/>
      <c r="BM559" s="28"/>
      <c r="BN559" s="28"/>
      <c r="BO559" s="28"/>
      <c r="BP559" s="28"/>
      <c r="BQ559" s="462"/>
      <c r="BR559" s="28"/>
      <c r="BS559" s="28"/>
      <c r="BT559" s="28"/>
      <c r="BU559" s="28"/>
      <c r="BV559" s="28"/>
      <c r="BW559" s="28"/>
      <c r="BX559" s="28"/>
      <c r="BY559" s="28"/>
      <c r="BZ559" s="28"/>
      <c r="CA559" s="28"/>
      <c r="CB559" s="28"/>
      <c r="CC559" s="28"/>
      <c r="CD559" s="28"/>
      <c r="CE559" s="28"/>
      <c r="CF559" s="28"/>
      <c r="CG559" s="28"/>
      <c r="CH559" s="28"/>
      <c r="CI559" s="28"/>
      <c r="CJ559" s="28"/>
      <c r="CK559" s="28"/>
      <c r="CL559" s="28"/>
      <c r="CM559" s="28"/>
      <c r="CN559" s="28"/>
      <c r="CO559" s="28"/>
      <c r="CP559" s="306">
        <f t="shared" si="591"/>
        <v>0</v>
      </c>
      <c r="CQ559" s="28"/>
      <c r="CR559" s="28"/>
      <c r="CS559" s="28"/>
      <c r="CT559" s="28"/>
      <c r="CU559" s="28"/>
      <c r="CV559" s="28"/>
      <c r="CW559" s="28"/>
      <c r="CX559" s="28"/>
      <c r="CY559" s="28"/>
      <c r="CZ559" s="38"/>
      <c r="DA559" s="38"/>
      <c r="DB559" s="188">
        <f t="shared" si="578"/>
        <v>0</v>
      </c>
      <c r="DC559" s="38">
        <f t="shared" si="579"/>
        <v>0</v>
      </c>
      <c r="DD559" s="38"/>
      <c r="DE559" s="38"/>
      <c r="DF559" s="38"/>
      <c r="DG559" s="188">
        <f t="shared" si="580"/>
        <v>0</v>
      </c>
      <c r="DH559" s="38">
        <f t="shared" si="581"/>
        <v>0</v>
      </c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</row>
    <row r="560" spans="2:158" s="69" customFormat="1" ht="12">
      <c r="B560" s="547"/>
      <c r="C560" s="77" t="s">
        <v>398</v>
      </c>
      <c r="D560" s="71"/>
      <c r="E560" s="71"/>
      <c r="F560" s="71"/>
      <c r="G560" s="71"/>
      <c r="H560" s="71"/>
      <c r="I560" s="71"/>
      <c r="J560" s="71"/>
      <c r="K560" s="71"/>
      <c r="L560" s="71"/>
      <c r="M560" s="71"/>
      <c r="N560" s="71"/>
      <c r="O560" s="72"/>
      <c r="P560" s="71"/>
      <c r="Q560" s="71"/>
      <c r="R560" s="71"/>
      <c r="S560" s="71"/>
      <c r="T560" s="71"/>
      <c r="U560" s="71"/>
      <c r="V560" s="71"/>
      <c r="W560" s="71"/>
      <c r="X560" s="71"/>
      <c r="Y560" s="73">
        <v>3</v>
      </c>
      <c r="Z560" s="73"/>
      <c r="AA560" s="73"/>
      <c r="AB560" s="73"/>
      <c r="AC560" s="73"/>
      <c r="AD560" s="73"/>
      <c r="AE560" s="73"/>
      <c r="AF560" s="447">
        <f t="shared" si="590"/>
        <v>83</v>
      </c>
      <c r="AG560" s="168"/>
      <c r="AH560" s="168"/>
      <c r="AI560" s="168"/>
      <c r="AJ560" s="168"/>
      <c r="AK560" s="168"/>
      <c r="AL560" s="168"/>
      <c r="AM560" s="168"/>
      <c r="AN560" s="168"/>
      <c r="AO560" s="168"/>
      <c r="AP560" s="168"/>
      <c r="AQ560" s="168"/>
      <c r="AR560" s="168"/>
      <c r="AS560" s="447"/>
      <c r="AT560" s="462"/>
      <c r="AU560" s="450"/>
      <c r="AV560" s="168"/>
      <c r="AW560" s="168"/>
      <c r="AX560" s="168"/>
      <c r="AY560" s="462"/>
      <c r="AZ560" s="168"/>
      <c r="BA560" s="462"/>
      <c r="BB560" s="447"/>
      <c r="BC560" s="168"/>
      <c r="BD560" s="168"/>
      <c r="BE560" s="168"/>
      <c r="BF560" s="168"/>
      <c r="BG560" s="462"/>
      <c r="BH560" s="462">
        <v>74</v>
      </c>
      <c r="BI560" s="462"/>
      <c r="BJ560" s="462">
        <v>4</v>
      </c>
      <c r="BK560" s="462"/>
      <c r="BL560" s="450">
        <v>5</v>
      </c>
      <c r="BM560" s="168"/>
      <c r="BN560" s="168"/>
      <c r="BO560" s="168"/>
      <c r="BP560" s="168">
        <v>5</v>
      </c>
      <c r="BQ560" s="462">
        <f t="shared" ref="BQ560:BQ575" si="592">SUM(AT560,AU560,AY560,BA560,BB560,BG560,BH560,BI560,BJ560,BK560,BL560)</f>
        <v>83</v>
      </c>
      <c r="BR560" s="168"/>
      <c r="BS560" s="168"/>
      <c r="BT560" s="168"/>
      <c r="BU560" s="168"/>
      <c r="BV560" s="168"/>
      <c r="BW560" s="168"/>
      <c r="BX560" s="168"/>
      <c r="BY560" s="168"/>
      <c r="BZ560" s="168"/>
      <c r="CA560" s="168"/>
      <c r="CB560" s="168"/>
      <c r="CC560" s="168"/>
      <c r="CD560" s="168"/>
      <c r="CE560" s="168"/>
      <c r="CF560" s="168"/>
      <c r="CG560" s="168"/>
      <c r="CH560" s="168"/>
      <c r="CI560" s="168"/>
      <c r="CJ560" s="168"/>
      <c r="CK560" s="168"/>
      <c r="CL560" s="168"/>
      <c r="CM560" s="168"/>
      <c r="CN560" s="168"/>
      <c r="CO560" s="168"/>
      <c r="CP560" s="571">
        <f t="shared" si="591"/>
        <v>0</v>
      </c>
      <c r="CQ560" s="168"/>
      <c r="CR560" s="168"/>
      <c r="CS560" s="168"/>
      <c r="CT560" s="168"/>
      <c r="CU560" s="168"/>
      <c r="CV560" s="168"/>
      <c r="CW560" s="168"/>
      <c r="CX560" s="168"/>
      <c r="CY560" s="168"/>
      <c r="CZ560" s="71"/>
      <c r="DA560" s="71"/>
      <c r="DB560" s="190">
        <f t="shared" si="578"/>
        <v>0</v>
      </c>
      <c r="DC560" s="71">
        <f t="shared" si="579"/>
        <v>0</v>
      </c>
      <c r="DD560" s="71"/>
      <c r="DE560" s="71"/>
      <c r="DF560" s="71"/>
      <c r="DG560" s="190">
        <f t="shared" si="580"/>
        <v>0</v>
      </c>
      <c r="DH560" s="71">
        <f t="shared" si="581"/>
        <v>0</v>
      </c>
      <c r="DI560" s="71"/>
      <c r="DJ560" s="71"/>
      <c r="DK560" s="71"/>
      <c r="DL560" s="71"/>
      <c r="DM560" s="71"/>
      <c r="DN560" s="71"/>
      <c r="DO560" s="71"/>
      <c r="DP560" s="71"/>
      <c r="DQ560" s="71"/>
      <c r="DR560" s="71"/>
      <c r="DS560" s="71"/>
      <c r="DT560" s="71"/>
      <c r="DU560" s="71"/>
      <c r="DV560" s="71"/>
      <c r="DW560" s="71"/>
      <c r="DX560" s="71"/>
      <c r="DY560" s="71"/>
      <c r="DZ560" s="71"/>
      <c r="EA560" s="71"/>
      <c r="EB560" s="71"/>
      <c r="EC560" s="71"/>
      <c r="ED560" s="71"/>
      <c r="EE560" s="71"/>
      <c r="EF560" s="71"/>
      <c r="EG560" s="71"/>
      <c r="EH560" s="71"/>
      <c r="EI560" s="74"/>
      <c r="EJ560" s="74"/>
      <c r="EK560" s="74"/>
      <c r="EL560" s="74"/>
      <c r="EM560" s="74"/>
      <c r="EN560" s="74"/>
      <c r="EO560" s="74"/>
      <c r="EP560" s="74"/>
      <c r="EQ560" s="74"/>
      <c r="ER560" s="74"/>
      <c r="ES560" s="74"/>
      <c r="ET560" s="74"/>
      <c r="EU560" s="74"/>
      <c r="EV560" s="74"/>
      <c r="EW560" s="74"/>
      <c r="EX560" s="74"/>
      <c r="EY560" s="74"/>
      <c r="EZ560" s="74"/>
      <c r="FA560" s="74"/>
      <c r="FB560" s="74"/>
    </row>
    <row r="561" spans="2:158" s="78" customFormat="1" ht="47.25" customHeight="1">
      <c r="B561" s="746" t="s">
        <v>468</v>
      </c>
      <c r="C561" s="723" t="s">
        <v>469</v>
      </c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0"/>
      <c r="P561" s="79"/>
      <c r="Q561" s="79"/>
      <c r="R561" s="79"/>
      <c r="S561" s="79"/>
      <c r="T561" s="79"/>
      <c r="U561" s="79"/>
      <c r="V561" s="79"/>
      <c r="W561" s="79"/>
      <c r="X561" s="79"/>
      <c r="Y561" s="81">
        <f>SUM(Y577,Y593,Y609,Y613,Y629,Y646)</f>
        <v>147647</v>
      </c>
      <c r="Z561" s="81">
        <f t="shared" ref="Z561:CJ561" si="593">SUM(Z577,Z593,Z609,Z613,Z629,Z646)</f>
        <v>0</v>
      </c>
      <c r="AA561" s="81">
        <f t="shared" si="593"/>
        <v>0</v>
      </c>
      <c r="AB561" s="81">
        <f t="shared" si="593"/>
        <v>0</v>
      </c>
      <c r="AC561" s="81">
        <f t="shared" si="593"/>
        <v>0</v>
      </c>
      <c r="AD561" s="81">
        <f t="shared" si="593"/>
        <v>0</v>
      </c>
      <c r="AE561" s="81">
        <f t="shared" si="593"/>
        <v>0</v>
      </c>
      <c r="AF561" s="447">
        <f t="shared" ref="AF561:AF576" si="594">SUM(AS561,BQ561)</f>
        <v>47.9</v>
      </c>
      <c r="AG561" s="81">
        <f t="shared" si="593"/>
        <v>21.3</v>
      </c>
      <c r="AH561" s="81">
        <f t="shared" si="593"/>
        <v>1.2000000000000002</v>
      </c>
      <c r="AI561" s="81">
        <f t="shared" si="593"/>
        <v>1.1000000000000001</v>
      </c>
      <c r="AJ561" s="81">
        <f t="shared" si="593"/>
        <v>0</v>
      </c>
      <c r="AK561" s="81">
        <f t="shared" si="593"/>
        <v>0.2</v>
      </c>
      <c r="AL561" s="81">
        <f t="shared" si="593"/>
        <v>0</v>
      </c>
      <c r="AM561" s="81">
        <f t="shared" si="593"/>
        <v>0</v>
      </c>
      <c r="AN561" s="81">
        <f t="shared" si="593"/>
        <v>0</v>
      </c>
      <c r="AO561" s="81">
        <f t="shared" si="593"/>
        <v>19.299999999999997</v>
      </c>
      <c r="AP561" s="81">
        <f t="shared" si="593"/>
        <v>5.9</v>
      </c>
      <c r="AQ561" s="81">
        <f t="shared" si="593"/>
        <v>5.5</v>
      </c>
      <c r="AR561" s="81">
        <f t="shared" si="593"/>
        <v>0</v>
      </c>
      <c r="AS561" s="447">
        <f t="shared" ref="AS561:AS576" si="595">SUM(AG561,AH561,AK561,AL561,AO561)</f>
        <v>42</v>
      </c>
      <c r="AT561" s="450">
        <f t="shared" si="593"/>
        <v>0</v>
      </c>
      <c r="AU561" s="450">
        <f t="shared" si="593"/>
        <v>0</v>
      </c>
      <c r="AV561" s="81">
        <f t="shared" si="593"/>
        <v>0</v>
      </c>
      <c r="AW561" s="81">
        <f t="shared" si="593"/>
        <v>0</v>
      </c>
      <c r="AX561" s="81">
        <f t="shared" si="593"/>
        <v>0</v>
      </c>
      <c r="AY561" s="450">
        <f t="shared" si="593"/>
        <v>0.3</v>
      </c>
      <c r="AZ561" s="81">
        <f t="shared" si="593"/>
        <v>0</v>
      </c>
      <c r="BA561" s="450">
        <f t="shared" si="593"/>
        <v>0.30000000000000004</v>
      </c>
      <c r="BB561" s="450">
        <f t="shared" si="593"/>
        <v>0.30000000000000004</v>
      </c>
      <c r="BC561" s="81">
        <f t="shared" si="593"/>
        <v>0.1</v>
      </c>
      <c r="BD561" s="81">
        <f t="shared" si="593"/>
        <v>0.2</v>
      </c>
      <c r="BE561" s="81">
        <f t="shared" si="593"/>
        <v>0.2</v>
      </c>
      <c r="BF561" s="81">
        <f t="shared" si="593"/>
        <v>0</v>
      </c>
      <c r="BG561" s="450">
        <f t="shared" si="593"/>
        <v>0</v>
      </c>
      <c r="BH561" s="450">
        <f>SUM(BH577,BH593,BH609,BH613,BH629,BH646)</f>
        <v>0.60000000000000009</v>
      </c>
      <c r="BI561" s="450">
        <f t="shared" si="593"/>
        <v>0</v>
      </c>
      <c r="BJ561" s="450">
        <f t="shared" si="593"/>
        <v>4.1000000000000005</v>
      </c>
      <c r="BK561" s="450">
        <f t="shared" si="593"/>
        <v>0</v>
      </c>
      <c r="BL561" s="450">
        <f t="shared" si="593"/>
        <v>0.30000000000000004</v>
      </c>
      <c r="BM561" s="81">
        <f t="shared" si="593"/>
        <v>0</v>
      </c>
      <c r="BN561" s="81">
        <f t="shared" si="593"/>
        <v>0</v>
      </c>
      <c r="BO561" s="81">
        <f t="shared" si="593"/>
        <v>0</v>
      </c>
      <c r="BP561" s="81">
        <f t="shared" si="593"/>
        <v>0.30000000000000004</v>
      </c>
      <c r="BQ561" s="450">
        <f t="shared" si="592"/>
        <v>5.9</v>
      </c>
      <c r="BR561" s="81">
        <f t="shared" si="593"/>
        <v>0.4</v>
      </c>
      <c r="BS561" s="81">
        <f t="shared" si="593"/>
        <v>0</v>
      </c>
      <c r="BT561" s="81">
        <f t="shared" si="593"/>
        <v>0.1</v>
      </c>
      <c r="BU561" s="81">
        <f t="shared" si="593"/>
        <v>0</v>
      </c>
      <c r="BV561" s="81">
        <f t="shared" si="593"/>
        <v>0</v>
      </c>
      <c r="BW561" s="81">
        <f t="shared" si="593"/>
        <v>0</v>
      </c>
      <c r="BX561" s="81">
        <f t="shared" si="593"/>
        <v>0</v>
      </c>
      <c r="BY561" s="81">
        <f t="shared" si="593"/>
        <v>0</v>
      </c>
      <c r="BZ561" s="81">
        <f t="shared" si="593"/>
        <v>0</v>
      </c>
      <c r="CA561" s="81">
        <f t="shared" si="593"/>
        <v>0</v>
      </c>
      <c r="CB561" s="81">
        <f t="shared" si="593"/>
        <v>0</v>
      </c>
      <c r="CC561" s="81">
        <f t="shared" si="593"/>
        <v>0</v>
      </c>
      <c r="CD561" s="81">
        <f t="shared" si="593"/>
        <v>0</v>
      </c>
      <c r="CE561" s="81">
        <f t="shared" si="593"/>
        <v>0.3</v>
      </c>
      <c r="CF561" s="81">
        <f t="shared" si="593"/>
        <v>0</v>
      </c>
      <c r="CG561" s="81">
        <f t="shared" si="593"/>
        <v>0.2</v>
      </c>
      <c r="CH561" s="81">
        <f t="shared" si="593"/>
        <v>0.4</v>
      </c>
      <c r="CI561" s="81">
        <f t="shared" si="593"/>
        <v>0</v>
      </c>
      <c r="CJ561" s="81">
        <f t="shared" si="593"/>
        <v>0</v>
      </c>
      <c r="CK561" s="557"/>
      <c r="CL561" s="557"/>
      <c r="CM561" s="557"/>
      <c r="CN561" s="557"/>
      <c r="CO561" s="557"/>
      <c r="CP561" s="574">
        <f t="shared" si="591"/>
        <v>0</v>
      </c>
      <c r="CQ561" s="557"/>
      <c r="CR561" s="557"/>
      <c r="CS561" s="557"/>
      <c r="CT561" s="557"/>
      <c r="CU561" s="557"/>
      <c r="CV561" s="557"/>
      <c r="CW561" s="557"/>
      <c r="CX561" s="557"/>
      <c r="CY561" s="557"/>
      <c r="CZ561" s="79"/>
      <c r="DA561" s="79"/>
      <c r="DB561" s="189">
        <f t="shared" si="578"/>
        <v>0</v>
      </c>
      <c r="DC561" s="79">
        <f t="shared" si="579"/>
        <v>0</v>
      </c>
      <c r="DD561" s="79"/>
      <c r="DE561" s="79"/>
      <c r="DF561" s="79"/>
      <c r="DG561" s="189">
        <f t="shared" si="580"/>
        <v>0</v>
      </c>
      <c r="DH561" s="79">
        <f t="shared" si="581"/>
        <v>0</v>
      </c>
      <c r="DI561" s="79"/>
      <c r="DJ561" s="79"/>
      <c r="DK561" s="79"/>
      <c r="DL561" s="79"/>
      <c r="DM561" s="79"/>
      <c r="DN561" s="79"/>
      <c r="DO561" s="79"/>
      <c r="DP561" s="79"/>
      <c r="DQ561" s="79"/>
      <c r="DR561" s="79"/>
      <c r="DS561" s="79"/>
      <c r="DT561" s="79"/>
      <c r="DU561" s="79"/>
      <c r="DV561" s="79"/>
      <c r="DW561" s="79"/>
      <c r="DX561" s="79"/>
      <c r="DY561" s="79"/>
      <c r="DZ561" s="79"/>
      <c r="EA561" s="79"/>
      <c r="EB561" s="79"/>
      <c r="EC561" s="79"/>
      <c r="ED561" s="79"/>
      <c r="EE561" s="79"/>
      <c r="EF561" s="79"/>
      <c r="EG561" s="79"/>
      <c r="EH561" s="79"/>
      <c r="EI561" s="82"/>
      <c r="EJ561" s="82"/>
      <c r="EK561" s="82"/>
      <c r="EL561" s="82"/>
      <c r="EM561" s="82"/>
      <c r="EN561" s="82"/>
      <c r="EO561" s="82"/>
      <c r="EP561" s="82"/>
      <c r="EQ561" s="82"/>
      <c r="ER561" s="82"/>
      <c r="ES561" s="82"/>
      <c r="ET561" s="82"/>
      <c r="EU561" s="82"/>
      <c r="EV561" s="82"/>
      <c r="EW561" s="82"/>
      <c r="EX561" s="82"/>
      <c r="EY561" s="82"/>
      <c r="EZ561" s="82"/>
      <c r="FA561" s="82"/>
      <c r="FB561" s="82"/>
    </row>
    <row r="562" spans="2:158" s="78" customFormat="1" ht="12">
      <c r="B562" s="747"/>
      <c r="C562" s="724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0"/>
      <c r="P562" s="79"/>
      <c r="Q562" s="79"/>
      <c r="R562" s="79"/>
      <c r="S562" s="79"/>
      <c r="T562" s="79"/>
      <c r="U562" s="79"/>
      <c r="V562" s="79"/>
      <c r="W562" s="79"/>
      <c r="X562" s="79"/>
      <c r="Y562" s="81">
        <f>SUM(Y563:Y576)</f>
        <v>147647</v>
      </c>
      <c r="Z562" s="81"/>
      <c r="AA562" s="81"/>
      <c r="AB562" s="81"/>
      <c r="AC562" s="81"/>
      <c r="AD562" s="81"/>
      <c r="AE562" s="81"/>
      <c r="AF562" s="447">
        <f t="shared" si="594"/>
        <v>47884</v>
      </c>
      <c r="AG562" s="81">
        <f>SUM(AG563:AG576)</f>
        <v>21249</v>
      </c>
      <c r="AH562" s="81">
        <f t="shared" ref="AH562:BO562" si="596">SUM(AH563:AH576)</f>
        <v>1227</v>
      </c>
      <c r="AI562" s="81">
        <f t="shared" si="596"/>
        <v>1129</v>
      </c>
      <c r="AJ562" s="81">
        <f t="shared" si="596"/>
        <v>44</v>
      </c>
      <c r="AK562" s="81">
        <f t="shared" si="596"/>
        <v>253</v>
      </c>
      <c r="AL562" s="81">
        <f t="shared" si="596"/>
        <v>14</v>
      </c>
      <c r="AM562" s="81">
        <f t="shared" si="596"/>
        <v>0</v>
      </c>
      <c r="AN562" s="81">
        <f t="shared" si="596"/>
        <v>0</v>
      </c>
      <c r="AO562" s="81">
        <f t="shared" si="596"/>
        <v>19343</v>
      </c>
      <c r="AP562" s="81">
        <f t="shared" si="596"/>
        <v>5868</v>
      </c>
      <c r="AQ562" s="81">
        <f t="shared" si="596"/>
        <v>5543</v>
      </c>
      <c r="AR562" s="81">
        <f t="shared" si="596"/>
        <v>0</v>
      </c>
      <c r="AS562" s="447">
        <f t="shared" si="595"/>
        <v>42086</v>
      </c>
      <c r="AT562" s="450">
        <f t="shared" si="596"/>
        <v>0</v>
      </c>
      <c r="AU562" s="450">
        <f t="shared" si="596"/>
        <v>0</v>
      </c>
      <c r="AV562" s="81">
        <f t="shared" si="596"/>
        <v>0</v>
      </c>
      <c r="AW562" s="81">
        <f t="shared" si="596"/>
        <v>0</v>
      </c>
      <c r="AX562" s="81">
        <f t="shared" si="596"/>
        <v>0</v>
      </c>
      <c r="AY562" s="450">
        <f t="shared" si="596"/>
        <v>348</v>
      </c>
      <c r="AZ562" s="81">
        <f t="shared" si="596"/>
        <v>20</v>
      </c>
      <c r="BA562" s="450">
        <f t="shared" si="596"/>
        <v>278</v>
      </c>
      <c r="BB562" s="447">
        <f>SUM(BF562,BC562:BD562)</f>
        <v>298</v>
      </c>
      <c r="BC562" s="81">
        <f t="shared" si="596"/>
        <v>57</v>
      </c>
      <c r="BD562" s="81">
        <f t="shared" si="596"/>
        <v>207</v>
      </c>
      <c r="BE562" s="81">
        <f t="shared" si="596"/>
        <v>148</v>
      </c>
      <c r="BF562" s="81">
        <f t="shared" si="596"/>
        <v>34</v>
      </c>
      <c r="BG562" s="450">
        <f t="shared" si="596"/>
        <v>0</v>
      </c>
      <c r="BH562" s="450">
        <f t="shared" si="596"/>
        <v>649</v>
      </c>
      <c r="BI562" s="450">
        <f t="shared" si="596"/>
        <v>4</v>
      </c>
      <c r="BJ562" s="450">
        <f t="shared" si="596"/>
        <v>3918</v>
      </c>
      <c r="BK562" s="450">
        <f t="shared" si="596"/>
        <v>6</v>
      </c>
      <c r="BL562" s="450">
        <f>SUM(BM562:BP562)</f>
        <v>297</v>
      </c>
      <c r="BM562" s="81">
        <f t="shared" si="596"/>
        <v>0</v>
      </c>
      <c r="BN562" s="81">
        <f t="shared" si="596"/>
        <v>0</v>
      </c>
      <c r="BO562" s="81">
        <f t="shared" si="596"/>
        <v>0</v>
      </c>
      <c r="BP562" s="81">
        <f>SUM(BP563:BP576)</f>
        <v>297</v>
      </c>
      <c r="BQ562" s="462">
        <f t="shared" si="592"/>
        <v>5798</v>
      </c>
      <c r="BR562" s="557">
        <f>SUM(BR563:BR576)</f>
        <v>361</v>
      </c>
      <c r="BS562" s="557">
        <f t="shared" ref="BS562:CJ562" si="597">SUM(BS563:BS576)</f>
        <v>0</v>
      </c>
      <c r="BT562" s="557">
        <f t="shared" si="597"/>
        <v>77</v>
      </c>
      <c r="BU562" s="557">
        <f t="shared" si="597"/>
        <v>0</v>
      </c>
      <c r="BV562" s="557">
        <f t="shared" si="597"/>
        <v>0</v>
      </c>
      <c r="BW562" s="557">
        <f t="shared" si="597"/>
        <v>0</v>
      </c>
      <c r="BX562" s="557">
        <f t="shared" si="597"/>
        <v>0</v>
      </c>
      <c r="BY562" s="557">
        <f t="shared" si="597"/>
        <v>0</v>
      </c>
      <c r="BZ562" s="557">
        <f t="shared" si="597"/>
        <v>36</v>
      </c>
      <c r="CA562" s="557">
        <f t="shared" si="597"/>
        <v>0</v>
      </c>
      <c r="CB562" s="557">
        <f t="shared" si="597"/>
        <v>1</v>
      </c>
      <c r="CC562" s="557">
        <f t="shared" si="597"/>
        <v>0</v>
      </c>
      <c r="CD562" s="557">
        <f t="shared" si="597"/>
        <v>0</v>
      </c>
      <c r="CE562" s="557">
        <f t="shared" si="597"/>
        <v>247</v>
      </c>
      <c r="CF562" s="557">
        <f t="shared" si="597"/>
        <v>0</v>
      </c>
      <c r="CG562" s="557">
        <f t="shared" si="597"/>
        <v>247</v>
      </c>
      <c r="CH562" s="557">
        <f t="shared" si="597"/>
        <v>361</v>
      </c>
      <c r="CI562" s="557">
        <f t="shared" si="597"/>
        <v>0</v>
      </c>
      <c r="CJ562" s="557">
        <f t="shared" si="597"/>
        <v>0</v>
      </c>
      <c r="CK562" s="557"/>
      <c r="CL562" s="557"/>
      <c r="CM562" s="557"/>
      <c r="CN562" s="557"/>
      <c r="CO562" s="557"/>
      <c r="CP562" s="574">
        <f t="shared" si="591"/>
        <v>0</v>
      </c>
      <c r="CQ562" s="557"/>
      <c r="CR562" s="557"/>
      <c r="CS562" s="557"/>
      <c r="CT562" s="557"/>
      <c r="CU562" s="557"/>
      <c r="CV562" s="557"/>
      <c r="CW562" s="557"/>
      <c r="CX562" s="557"/>
      <c r="CY562" s="557"/>
      <c r="CZ562" s="79"/>
      <c r="DA562" s="79"/>
      <c r="DB562" s="189">
        <f t="shared" si="578"/>
        <v>0</v>
      </c>
      <c r="DC562" s="79">
        <f t="shared" si="579"/>
        <v>0</v>
      </c>
      <c r="DD562" s="79"/>
      <c r="DE562" s="79"/>
      <c r="DF562" s="79"/>
      <c r="DG562" s="189">
        <f t="shared" si="580"/>
        <v>0</v>
      </c>
      <c r="DH562" s="79">
        <f t="shared" si="581"/>
        <v>0</v>
      </c>
      <c r="DI562" s="79"/>
      <c r="DJ562" s="79"/>
      <c r="DK562" s="79"/>
      <c r="DL562" s="79"/>
      <c r="DM562" s="79"/>
      <c r="DN562" s="79"/>
      <c r="DO562" s="79"/>
      <c r="DP562" s="79"/>
      <c r="DQ562" s="79"/>
      <c r="DR562" s="79"/>
      <c r="DS562" s="79"/>
      <c r="DT562" s="79"/>
      <c r="DU562" s="79"/>
      <c r="DV562" s="79"/>
      <c r="DW562" s="79"/>
      <c r="DX562" s="79"/>
      <c r="DY562" s="79"/>
      <c r="DZ562" s="79"/>
      <c r="EA562" s="79"/>
      <c r="EB562" s="79"/>
      <c r="EC562" s="79"/>
      <c r="ED562" s="79"/>
      <c r="EE562" s="79"/>
      <c r="EF562" s="79"/>
      <c r="EG562" s="79"/>
      <c r="EH562" s="79"/>
      <c r="EI562" s="82"/>
      <c r="EJ562" s="82"/>
      <c r="EK562" s="82"/>
      <c r="EL562" s="82"/>
      <c r="EM562" s="82"/>
      <c r="EN562" s="82"/>
      <c r="EO562" s="82"/>
      <c r="EP562" s="82"/>
      <c r="EQ562" s="82"/>
      <c r="ER562" s="82"/>
      <c r="ES562" s="82"/>
      <c r="ET562" s="82"/>
      <c r="EU562" s="82"/>
      <c r="EV562" s="82"/>
      <c r="EW562" s="82"/>
      <c r="EX562" s="82"/>
      <c r="EY562" s="82"/>
      <c r="EZ562" s="82"/>
      <c r="FA562" s="82"/>
      <c r="FB562" s="82"/>
    </row>
    <row r="563" spans="2:158" s="69" customFormat="1" ht="12">
      <c r="B563" s="76"/>
      <c r="C563" s="77" t="s">
        <v>385</v>
      </c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2"/>
      <c r="P563" s="71"/>
      <c r="Q563" s="71"/>
      <c r="R563" s="71"/>
      <c r="S563" s="71"/>
      <c r="T563" s="71"/>
      <c r="U563" s="71"/>
      <c r="V563" s="71"/>
      <c r="W563" s="71"/>
      <c r="X563" s="71"/>
      <c r="Y563" s="73">
        <f t="shared" ref="Y563:AE565" si="598">SUM(Y579,Y595,Y615,Y631,Y648)</f>
        <v>12685</v>
      </c>
      <c r="Z563" s="73">
        <f t="shared" si="598"/>
        <v>0</v>
      </c>
      <c r="AA563" s="73">
        <f t="shared" si="598"/>
        <v>0</v>
      </c>
      <c r="AB563" s="73">
        <f t="shared" si="598"/>
        <v>0</v>
      </c>
      <c r="AC563" s="73">
        <f t="shared" si="598"/>
        <v>0</v>
      </c>
      <c r="AD563" s="73">
        <f t="shared" si="598"/>
        <v>0</v>
      </c>
      <c r="AE563" s="73">
        <f t="shared" si="598"/>
        <v>0</v>
      </c>
      <c r="AF563" s="447">
        <f t="shared" si="594"/>
        <v>4136</v>
      </c>
      <c r="AG563" s="73">
        <f t="shared" ref="AG563:AR563" si="599">SUM(AG579,AG595,AG615,AG631,AG648)</f>
        <v>1430</v>
      </c>
      <c r="AH563" s="73">
        <f t="shared" si="599"/>
        <v>0</v>
      </c>
      <c r="AI563" s="73">
        <f t="shared" si="599"/>
        <v>0</v>
      </c>
      <c r="AJ563" s="73">
        <f t="shared" si="599"/>
        <v>0</v>
      </c>
      <c r="AK563" s="73">
        <f t="shared" si="599"/>
        <v>0</v>
      </c>
      <c r="AL563" s="73">
        <f t="shared" si="599"/>
        <v>0</v>
      </c>
      <c r="AM563" s="73">
        <f t="shared" si="599"/>
        <v>0</v>
      </c>
      <c r="AN563" s="73">
        <f t="shared" si="599"/>
        <v>0</v>
      </c>
      <c r="AO563" s="73">
        <f t="shared" si="599"/>
        <v>1873</v>
      </c>
      <c r="AP563" s="73">
        <f t="shared" si="599"/>
        <v>373</v>
      </c>
      <c r="AQ563" s="73">
        <f t="shared" si="599"/>
        <v>155</v>
      </c>
      <c r="AR563" s="73">
        <f t="shared" si="599"/>
        <v>0</v>
      </c>
      <c r="AS563" s="447">
        <f t="shared" si="595"/>
        <v>3303</v>
      </c>
      <c r="AT563" s="450">
        <f t="shared" ref="AT563:BA565" si="600">SUM(AT579,AT595,AT615,AT631,AT648)</f>
        <v>0</v>
      </c>
      <c r="AU563" s="450">
        <f t="shared" si="600"/>
        <v>0</v>
      </c>
      <c r="AV563" s="73">
        <f t="shared" si="600"/>
        <v>0</v>
      </c>
      <c r="AW563" s="73">
        <f t="shared" si="600"/>
        <v>0</v>
      </c>
      <c r="AX563" s="73">
        <f t="shared" si="600"/>
        <v>0</v>
      </c>
      <c r="AY563" s="450">
        <f t="shared" si="600"/>
        <v>6</v>
      </c>
      <c r="AZ563" s="73">
        <f t="shared" si="600"/>
        <v>1</v>
      </c>
      <c r="BA563" s="450">
        <f t="shared" si="600"/>
        <v>89</v>
      </c>
      <c r="BB563" s="447">
        <f t="shared" ref="BB563:BB575" si="601">SUM(BF563,BC563:BD563)</f>
        <v>38</v>
      </c>
      <c r="BC563" s="73">
        <f t="shared" ref="BC563:BK563" si="602">SUM(BC579,BC595,BC615,BC631,BC648)</f>
        <v>4</v>
      </c>
      <c r="BD563" s="73">
        <f t="shared" si="602"/>
        <v>21</v>
      </c>
      <c r="BE563" s="73">
        <f t="shared" si="602"/>
        <v>0</v>
      </c>
      <c r="BF563" s="73">
        <f t="shared" si="602"/>
        <v>13</v>
      </c>
      <c r="BG563" s="450">
        <f t="shared" si="602"/>
        <v>0</v>
      </c>
      <c r="BH563" s="450">
        <f t="shared" si="602"/>
        <v>16</v>
      </c>
      <c r="BI563" s="450">
        <f t="shared" si="602"/>
        <v>4</v>
      </c>
      <c r="BJ563" s="450">
        <f t="shared" si="602"/>
        <v>638</v>
      </c>
      <c r="BK563" s="450">
        <f t="shared" si="602"/>
        <v>0</v>
      </c>
      <c r="BL563" s="450">
        <f t="shared" ref="BL563:BL575" si="603">SUM(BM563:BP563)</f>
        <v>42</v>
      </c>
      <c r="BM563" s="73">
        <f t="shared" ref="BM563:BP565" si="604">SUM(BM579,BM595,BM615,BM631,BM648)</f>
        <v>0</v>
      </c>
      <c r="BN563" s="73">
        <f t="shared" si="604"/>
        <v>0</v>
      </c>
      <c r="BO563" s="73">
        <f t="shared" si="604"/>
        <v>0</v>
      </c>
      <c r="BP563" s="73">
        <f t="shared" si="604"/>
        <v>42</v>
      </c>
      <c r="BQ563" s="462">
        <f t="shared" si="592"/>
        <v>833</v>
      </c>
      <c r="BR563" s="73">
        <f t="shared" ref="BR563:CJ563" si="605">SUM(BR579,BR595,BR615,BR631,BR648)</f>
        <v>0</v>
      </c>
      <c r="BS563" s="73">
        <f t="shared" si="605"/>
        <v>0</v>
      </c>
      <c r="BT563" s="73">
        <f t="shared" si="605"/>
        <v>0</v>
      </c>
      <c r="BU563" s="73">
        <f t="shared" si="605"/>
        <v>0</v>
      </c>
      <c r="BV563" s="73">
        <f t="shared" si="605"/>
        <v>0</v>
      </c>
      <c r="BW563" s="73">
        <f t="shared" si="605"/>
        <v>0</v>
      </c>
      <c r="BX563" s="73">
        <f t="shared" si="605"/>
        <v>0</v>
      </c>
      <c r="BY563" s="73">
        <f t="shared" si="605"/>
        <v>0</v>
      </c>
      <c r="BZ563" s="73">
        <f t="shared" si="605"/>
        <v>0</v>
      </c>
      <c r="CA563" s="73">
        <f t="shared" si="605"/>
        <v>0</v>
      </c>
      <c r="CB563" s="73">
        <f t="shared" si="605"/>
        <v>0</v>
      </c>
      <c r="CC563" s="73">
        <f t="shared" si="605"/>
        <v>0</v>
      </c>
      <c r="CD563" s="73">
        <f t="shared" si="605"/>
        <v>0</v>
      </c>
      <c r="CE563" s="73">
        <f t="shared" si="605"/>
        <v>0</v>
      </c>
      <c r="CF563" s="73">
        <f t="shared" si="605"/>
        <v>0</v>
      </c>
      <c r="CG563" s="73">
        <f t="shared" si="605"/>
        <v>0</v>
      </c>
      <c r="CH563" s="73">
        <f t="shared" si="605"/>
        <v>0</v>
      </c>
      <c r="CI563" s="73">
        <f t="shared" si="605"/>
        <v>0</v>
      </c>
      <c r="CJ563" s="73">
        <f t="shared" si="605"/>
        <v>0</v>
      </c>
      <c r="CK563" s="168"/>
      <c r="CL563" s="168"/>
      <c r="CM563" s="168"/>
      <c r="CN563" s="168"/>
      <c r="CO563" s="168"/>
      <c r="CP563" s="571">
        <f t="shared" si="591"/>
        <v>0</v>
      </c>
      <c r="CQ563" s="168"/>
      <c r="CR563" s="168"/>
      <c r="CS563" s="168"/>
      <c r="CT563" s="168"/>
      <c r="CU563" s="168"/>
      <c r="CV563" s="168"/>
      <c r="CW563" s="168"/>
      <c r="CX563" s="168"/>
      <c r="CY563" s="168"/>
      <c r="CZ563" s="71"/>
      <c r="DA563" s="71"/>
      <c r="DB563" s="190">
        <f t="shared" si="578"/>
        <v>0</v>
      </c>
      <c r="DC563" s="71">
        <f t="shared" si="579"/>
        <v>0</v>
      </c>
      <c r="DD563" s="71"/>
      <c r="DE563" s="71"/>
      <c r="DF563" s="71"/>
      <c r="DG563" s="190">
        <f t="shared" si="580"/>
        <v>0</v>
      </c>
      <c r="DH563" s="71">
        <f t="shared" si="581"/>
        <v>0</v>
      </c>
      <c r="DI563" s="71"/>
      <c r="DJ563" s="71"/>
      <c r="DK563" s="71"/>
      <c r="DL563" s="71"/>
      <c r="DM563" s="71"/>
      <c r="DN563" s="71"/>
      <c r="DO563" s="71"/>
      <c r="DP563" s="71"/>
      <c r="DQ563" s="71"/>
      <c r="DR563" s="71"/>
      <c r="DS563" s="71"/>
      <c r="DT563" s="71"/>
      <c r="DU563" s="71"/>
      <c r="DV563" s="71"/>
      <c r="DW563" s="71"/>
      <c r="DX563" s="71"/>
      <c r="DY563" s="71"/>
      <c r="DZ563" s="71"/>
      <c r="EA563" s="71"/>
      <c r="EB563" s="71"/>
      <c r="EC563" s="71"/>
      <c r="ED563" s="71"/>
      <c r="EE563" s="71"/>
      <c r="EF563" s="71"/>
      <c r="EG563" s="71"/>
      <c r="EH563" s="71"/>
      <c r="EI563" s="74"/>
      <c r="EJ563" s="74"/>
      <c r="EK563" s="74"/>
      <c r="EL563" s="74"/>
      <c r="EM563" s="74"/>
      <c r="EN563" s="74"/>
      <c r="EO563" s="74"/>
      <c r="EP563" s="74"/>
      <c r="EQ563" s="74"/>
      <c r="ER563" s="74"/>
      <c r="ES563" s="74"/>
      <c r="ET563" s="74"/>
      <c r="EU563" s="74"/>
      <c r="EV563" s="74"/>
      <c r="EW563" s="74"/>
      <c r="EX563" s="74"/>
      <c r="EY563" s="74"/>
      <c r="EZ563" s="74"/>
      <c r="FA563" s="74"/>
      <c r="FB563" s="74"/>
    </row>
    <row r="564" spans="2:158" s="69" customFormat="1" ht="12">
      <c r="B564" s="76"/>
      <c r="C564" s="77" t="s">
        <v>386</v>
      </c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2"/>
      <c r="P564" s="71"/>
      <c r="Q564" s="71"/>
      <c r="R564" s="71"/>
      <c r="S564" s="71"/>
      <c r="T564" s="71"/>
      <c r="U564" s="71"/>
      <c r="V564" s="71"/>
      <c r="W564" s="71"/>
      <c r="X564" s="71"/>
      <c r="Y564" s="73">
        <f t="shared" si="598"/>
        <v>4268</v>
      </c>
      <c r="Z564" s="73">
        <f t="shared" si="598"/>
        <v>0</v>
      </c>
      <c r="AA564" s="73">
        <f t="shared" si="598"/>
        <v>0</v>
      </c>
      <c r="AB564" s="73">
        <f t="shared" si="598"/>
        <v>0</v>
      </c>
      <c r="AC564" s="73">
        <f t="shared" si="598"/>
        <v>0</v>
      </c>
      <c r="AD564" s="73">
        <f t="shared" si="598"/>
        <v>0</v>
      </c>
      <c r="AE564" s="73">
        <f t="shared" si="598"/>
        <v>0</v>
      </c>
      <c r="AF564" s="447">
        <f t="shared" si="594"/>
        <v>1177</v>
      </c>
      <c r="AG564" s="73">
        <f t="shared" ref="AG564:AR564" si="606">SUM(AG580,AG596,AG616,AG632,AG649)</f>
        <v>250</v>
      </c>
      <c r="AH564" s="73">
        <f t="shared" si="606"/>
        <v>0</v>
      </c>
      <c r="AI564" s="73">
        <f t="shared" si="606"/>
        <v>0</v>
      </c>
      <c r="AJ564" s="73">
        <f t="shared" si="606"/>
        <v>0</v>
      </c>
      <c r="AK564" s="73">
        <f t="shared" si="606"/>
        <v>1</v>
      </c>
      <c r="AL564" s="73">
        <f t="shared" si="606"/>
        <v>0</v>
      </c>
      <c r="AM564" s="73">
        <f t="shared" si="606"/>
        <v>0</v>
      </c>
      <c r="AN564" s="73">
        <f t="shared" si="606"/>
        <v>0</v>
      </c>
      <c r="AO564" s="73">
        <f t="shared" si="606"/>
        <v>823</v>
      </c>
      <c r="AP564" s="73">
        <f t="shared" si="606"/>
        <v>486</v>
      </c>
      <c r="AQ564" s="73">
        <f t="shared" si="606"/>
        <v>0</v>
      </c>
      <c r="AR564" s="73">
        <f t="shared" si="606"/>
        <v>0</v>
      </c>
      <c r="AS564" s="447">
        <f t="shared" si="595"/>
        <v>1074</v>
      </c>
      <c r="AT564" s="450">
        <f t="shared" si="600"/>
        <v>0</v>
      </c>
      <c r="AU564" s="450">
        <f t="shared" si="600"/>
        <v>0</v>
      </c>
      <c r="AV564" s="73">
        <f t="shared" si="600"/>
        <v>0</v>
      </c>
      <c r="AW564" s="73">
        <f t="shared" si="600"/>
        <v>0</v>
      </c>
      <c r="AX564" s="73">
        <f t="shared" si="600"/>
        <v>0</v>
      </c>
      <c r="AY564" s="450">
        <f t="shared" si="600"/>
        <v>0</v>
      </c>
      <c r="AZ564" s="73">
        <f t="shared" si="600"/>
        <v>0</v>
      </c>
      <c r="BA564" s="450">
        <f t="shared" si="600"/>
        <v>0</v>
      </c>
      <c r="BB564" s="447">
        <f t="shared" si="601"/>
        <v>0</v>
      </c>
      <c r="BC564" s="73">
        <f t="shared" ref="BC564:BK564" si="607">SUM(BC580,BC596,BC616,BC632,BC649)</f>
        <v>0</v>
      </c>
      <c r="BD564" s="73">
        <f t="shared" si="607"/>
        <v>0</v>
      </c>
      <c r="BE564" s="73">
        <f t="shared" si="607"/>
        <v>0</v>
      </c>
      <c r="BF564" s="73">
        <f t="shared" si="607"/>
        <v>0</v>
      </c>
      <c r="BG564" s="450">
        <f t="shared" si="607"/>
        <v>0</v>
      </c>
      <c r="BH564" s="450">
        <f t="shared" si="607"/>
        <v>0</v>
      </c>
      <c r="BI564" s="450">
        <f t="shared" si="607"/>
        <v>0</v>
      </c>
      <c r="BJ564" s="450">
        <f t="shared" si="607"/>
        <v>103</v>
      </c>
      <c r="BK564" s="450">
        <f t="shared" si="607"/>
        <v>0</v>
      </c>
      <c r="BL564" s="450">
        <f t="shared" si="603"/>
        <v>0</v>
      </c>
      <c r="BM564" s="73">
        <f t="shared" si="604"/>
        <v>0</v>
      </c>
      <c r="BN564" s="73">
        <f t="shared" si="604"/>
        <v>0</v>
      </c>
      <c r="BO564" s="73">
        <f t="shared" si="604"/>
        <v>0</v>
      </c>
      <c r="BP564" s="73">
        <f t="shared" si="604"/>
        <v>0</v>
      </c>
      <c r="BQ564" s="462">
        <f t="shared" si="592"/>
        <v>103</v>
      </c>
      <c r="BR564" s="73">
        <f t="shared" ref="BR564:CJ564" si="608">SUM(BR580,BR596,BR616,BR632,BR649)</f>
        <v>0</v>
      </c>
      <c r="BS564" s="73">
        <f t="shared" si="608"/>
        <v>0</v>
      </c>
      <c r="BT564" s="73">
        <f t="shared" si="608"/>
        <v>0</v>
      </c>
      <c r="BU564" s="73">
        <f t="shared" si="608"/>
        <v>0</v>
      </c>
      <c r="BV564" s="73">
        <f t="shared" si="608"/>
        <v>0</v>
      </c>
      <c r="BW564" s="73">
        <f t="shared" si="608"/>
        <v>0</v>
      </c>
      <c r="BX564" s="73">
        <f t="shared" si="608"/>
        <v>0</v>
      </c>
      <c r="BY564" s="73">
        <f t="shared" si="608"/>
        <v>0</v>
      </c>
      <c r="BZ564" s="73">
        <f t="shared" si="608"/>
        <v>0</v>
      </c>
      <c r="CA564" s="73">
        <f t="shared" si="608"/>
        <v>0</v>
      </c>
      <c r="CB564" s="73">
        <f t="shared" si="608"/>
        <v>0</v>
      </c>
      <c r="CC564" s="73">
        <f t="shared" si="608"/>
        <v>0</v>
      </c>
      <c r="CD564" s="73">
        <f t="shared" si="608"/>
        <v>0</v>
      </c>
      <c r="CE564" s="73">
        <f t="shared" si="608"/>
        <v>0</v>
      </c>
      <c r="CF564" s="73">
        <f t="shared" si="608"/>
        <v>0</v>
      </c>
      <c r="CG564" s="73">
        <f t="shared" si="608"/>
        <v>0</v>
      </c>
      <c r="CH564" s="73">
        <f t="shared" si="608"/>
        <v>0</v>
      </c>
      <c r="CI564" s="73">
        <f t="shared" si="608"/>
        <v>0</v>
      </c>
      <c r="CJ564" s="73">
        <f t="shared" si="608"/>
        <v>0</v>
      </c>
      <c r="CK564" s="168"/>
      <c r="CL564" s="168"/>
      <c r="CM564" s="168"/>
      <c r="CN564" s="168"/>
      <c r="CO564" s="168"/>
      <c r="CP564" s="571">
        <f t="shared" si="591"/>
        <v>0</v>
      </c>
      <c r="CQ564" s="168"/>
      <c r="CR564" s="168"/>
      <c r="CS564" s="168"/>
      <c r="CT564" s="168"/>
      <c r="CU564" s="168"/>
      <c r="CV564" s="168"/>
      <c r="CW564" s="168"/>
      <c r="CX564" s="168"/>
      <c r="CY564" s="168"/>
      <c r="CZ564" s="71"/>
      <c r="DA564" s="71"/>
      <c r="DB564" s="190">
        <f t="shared" si="578"/>
        <v>0</v>
      </c>
      <c r="DC564" s="71">
        <f t="shared" si="579"/>
        <v>0</v>
      </c>
      <c r="DD564" s="71"/>
      <c r="DE564" s="71"/>
      <c r="DF564" s="71"/>
      <c r="DG564" s="190">
        <f t="shared" si="580"/>
        <v>0</v>
      </c>
      <c r="DH564" s="71">
        <f t="shared" si="581"/>
        <v>0</v>
      </c>
      <c r="DI564" s="71"/>
      <c r="DJ564" s="71"/>
      <c r="DK564" s="71"/>
      <c r="DL564" s="71"/>
      <c r="DM564" s="71"/>
      <c r="DN564" s="71"/>
      <c r="DO564" s="71"/>
      <c r="DP564" s="71"/>
      <c r="DQ564" s="71"/>
      <c r="DR564" s="71"/>
      <c r="DS564" s="71"/>
      <c r="DT564" s="71"/>
      <c r="DU564" s="71"/>
      <c r="DV564" s="71"/>
      <c r="DW564" s="71"/>
      <c r="DX564" s="71"/>
      <c r="DY564" s="71"/>
      <c r="DZ564" s="71"/>
      <c r="EA564" s="71"/>
      <c r="EB564" s="71"/>
      <c r="EC564" s="71"/>
      <c r="ED564" s="71"/>
      <c r="EE564" s="71"/>
      <c r="EF564" s="71"/>
      <c r="EG564" s="71"/>
      <c r="EH564" s="71"/>
      <c r="EI564" s="74"/>
      <c r="EJ564" s="74"/>
      <c r="EK564" s="74"/>
      <c r="EL564" s="74"/>
      <c r="EM564" s="74"/>
      <c r="EN564" s="74"/>
      <c r="EO564" s="74"/>
      <c r="EP564" s="74"/>
      <c r="EQ564" s="74"/>
      <c r="ER564" s="74"/>
      <c r="ES564" s="74"/>
      <c r="ET564" s="74"/>
      <c r="EU564" s="74"/>
      <c r="EV564" s="74"/>
      <c r="EW564" s="74"/>
      <c r="EX564" s="74"/>
      <c r="EY564" s="74"/>
      <c r="EZ564" s="74"/>
      <c r="FA564" s="74"/>
      <c r="FB564" s="74"/>
    </row>
    <row r="565" spans="2:158" s="69" customFormat="1" ht="12">
      <c r="B565" s="76"/>
      <c r="C565" s="77" t="s">
        <v>387</v>
      </c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2"/>
      <c r="P565" s="71"/>
      <c r="Q565" s="71"/>
      <c r="R565" s="71"/>
      <c r="S565" s="71"/>
      <c r="T565" s="71"/>
      <c r="U565" s="71"/>
      <c r="V565" s="71"/>
      <c r="W565" s="71"/>
      <c r="X565" s="71"/>
      <c r="Y565" s="73">
        <f t="shared" si="598"/>
        <v>7094</v>
      </c>
      <c r="Z565" s="73">
        <f t="shared" si="598"/>
        <v>0</v>
      </c>
      <c r="AA565" s="73">
        <f t="shared" si="598"/>
        <v>0</v>
      </c>
      <c r="AB565" s="73">
        <f t="shared" si="598"/>
        <v>0</v>
      </c>
      <c r="AC565" s="73">
        <f t="shared" si="598"/>
        <v>0</v>
      </c>
      <c r="AD565" s="73">
        <f t="shared" si="598"/>
        <v>0</v>
      </c>
      <c r="AE565" s="73">
        <f t="shared" si="598"/>
        <v>0</v>
      </c>
      <c r="AF565" s="447">
        <f t="shared" si="594"/>
        <v>3335</v>
      </c>
      <c r="AG565" s="73">
        <f t="shared" ref="AG565:AR565" si="609">SUM(AG581,AG597,AG617,AG633,AG650)</f>
        <v>1991</v>
      </c>
      <c r="AH565" s="73">
        <f t="shared" si="609"/>
        <v>29</v>
      </c>
      <c r="AI565" s="73">
        <f t="shared" si="609"/>
        <v>27</v>
      </c>
      <c r="AJ565" s="73">
        <f t="shared" si="609"/>
        <v>0</v>
      </c>
      <c r="AK565" s="73">
        <f t="shared" si="609"/>
        <v>0</v>
      </c>
      <c r="AL565" s="73">
        <f t="shared" si="609"/>
        <v>0</v>
      </c>
      <c r="AM565" s="73">
        <f t="shared" si="609"/>
        <v>0</v>
      </c>
      <c r="AN565" s="73">
        <f t="shared" si="609"/>
        <v>0</v>
      </c>
      <c r="AO565" s="73">
        <f t="shared" si="609"/>
        <v>1023</v>
      </c>
      <c r="AP565" s="73">
        <f t="shared" si="609"/>
        <v>619</v>
      </c>
      <c r="AQ565" s="73">
        <f t="shared" si="609"/>
        <v>245</v>
      </c>
      <c r="AR565" s="73">
        <f t="shared" si="609"/>
        <v>0</v>
      </c>
      <c r="AS565" s="447">
        <f t="shared" si="595"/>
        <v>3043</v>
      </c>
      <c r="AT565" s="450">
        <f t="shared" si="600"/>
        <v>0</v>
      </c>
      <c r="AU565" s="450">
        <f t="shared" si="600"/>
        <v>0</v>
      </c>
      <c r="AV565" s="73">
        <f t="shared" si="600"/>
        <v>0</v>
      </c>
      <c r="AW565" s="73">
        <f t="shared" si="600"/>
        <v>0</v>
      </c>
      <c r="AX565" s="73">
        <f t="shared" si="600"/>
        <v>0</v>
      </c>
      <c r="AY565" s="450">
        <f t="shared" si="600"/>
        <v>8</v>
      </c>
      <c r="AZ565" s="73">
        <f t="shared" si="600"/>
        <v>4</v>
      </c>
      <c r="BA565" s="450">
        <f t="shared" si="600"/>
        <v>15</v>
      </c>
      <c r="BB565" s="447">
        <f t="shared" si="601"/>
        <v>0</v>
      </c>
      <c r="BC565" s="73">
        <f t="shared" ref="BC565:BK565" si="610">SUM(BC581,BC597,BC617,BC633,BC650)</f>
        <v>0</v>
      </c>
      <c r="BD565" s="73">
        <f t="shared" si="610"/>
        <v>0</v>
      </c>
      <c r="BE565" s="73">
        <f t="shared" si="610"/>
        <v>0</v>
      </c>
      <c r="BF565" s="73">
        <f t="shared" si="610"/>
        <v>0</v>
      </c>
      <c r="BG565" s="450">
        <f t="shared" si="610"/>
        <v>0</v>
      </c>
      <c r="BH565" s="450">
        <f t="shared" si="610"/>
        <v>20</v>
      </c>
      <c r="BI565" s="450">
        <f t="shared" si="610"/>
        <v>0</v>
      </c>
      <c r="BJ565" s="450">
        <f t="shared" si="610"/>
        <v>171</v>
      </c>
      <c r="BK565" s="450">
        <f t="shared" si="610"/>
        <v>0</v>
      </c>
      <c r="BL565" s="450">
        <f t="shared" si="603"/>
        <v>78</v>
      </c>
      <c r="BM565" s="73">
        <f t="shared" si="604"/>
        <v>0</v>
      </c>
      <c r="BN565" s="73">
        <f t="shared" si="604"/>
        <v>0</v>
      </c>
      <c r="BO565" s="73">
        <f t="shared" si="604"/>
        <v>0</v>
      </c>
      <c r="BP565" s="73">
        <f t="shared" si="604"/>
        <v>78</v>
      </c>
      <c r="BQ565" s="462">
        <f t="shared" si="592"/>
        <v>292</v>
      </c>
      <c r="BR565" s="73">
        <f t="shared" ref="BR565:CJ565" si="611">SUM(BR581,BR597,BR617,BR633,BR650)</f>
        <v>0</v>
      </c>
      <c r="BS565" s="73">
        <f t="shared" si="611"/>
        <v>0</v>
      </c>
      <c r="BT565" s="73">
        <f t="shared" si="611"/>
        <v>0</v>
      </c>
      <c r="BU565" s="73">
        <f t="shared" si="611"/>
        <v>0</v>
      </c>
      <c r="BV565" s="73">
        <f t="shared" si="611"/>
        <v>0</v>
      </c>
      <c r="BW565" s="73">
        <f t="shared" si="611"/>
        <v>0</v>
      </c>
      <c r="BX565" s="73">
        <f t="shared" si="611"/>
        <v>0</v>
      </c>
      <c r="BY565" s="73">
        <f t="shared" si="611"/>
        <v>0</v>
      </c>
      <c r="BZ565" s="73">
        <f t="shared" si="611"/>
        <v>0</v>
      </c>
      <c r="CA565" s="73">
        <f t="shared" si="611"/>
        <v>0</v>
      </c>
      <c r="CB565" s="73">
        <f t="shared" si="611"/>
        <v>0</v>
      </c>
      <c r="CC565" s="73">
        <f t="shared" si="611"/>
        <v>0</v>
      </c>
      <c r="CD565" s="73">
        <f t="shared" si="611"/>
        <v>0</v>
      </c>
      <c r="CE565" s="73">
        <f t="shared" si="611"/>
        <v>0</v>
      </c>
      <c r="CF565" s="73">
        <f t="shared" si="611"/>
        <v>0</v>
      </c>
      <c r="CG565" s="73">
        <f t="shared" si="611"/>
        <v>0</v>
      </c>
      <c r="CH565" s="73">
        <f t="shared" si="611"/>
        <v>0</v>
      </c>
      <c r="CI565" s="73">
        <f t="shared" si="611"/>
        <v>0</v>
      </c>
      <c r="CJ565" s="73">
        <f t="shared" si="611"/>
        <v>0</v>
      </c>
      <c r="CK565" s="168"/>
      <c r="CL565" s="168"/>
      <c r="CM565" s="168"/>
      <c r="CN565" s="168"/>
      <c r="CO565" s="168"/>
      <c r="CP565" s="571">
        <f t="shared" si="591"/>
        <v>0</v>
      </c>
      <c r="CQ565" s="168"/>
      <c r="CR565" s="168"/>
      <c r="CS565" s="168"/>
      <c r="CT565" s="168"/>
      <c r="CU565" s="168"/>
      <c r="CV565" s="168"/>
      <c r="CW565" s="168"/>
      <c r="CX565" s="168"/>
      <c r="CY565" s="168"/>
      <c r="CZ565" s="71"/>
      <c r="DA565" s="71"/>
      <c r="DB565" s="190">
        <f t="shared" si="578"/>
        <v>0</v>
      </c>
      <c r="DC565" s="71">
        <f t="shared" si="579"/>
        <v>0</v>
      </c>
      <c r="DD565" s="71"/>
      <c r="DE565" s="71"/>
      <c r="DF565" s="71"/>
      <c r="DG565" s="190">
        <f t="shared" si="580"/>
        <v>0</v>
      </c>
      <c r="DH565" s="71">
        <f t="shared" si="581"/>
        <v>0</v>
      </c>
      <c r="DI565" s="71"/>
      <c r="DJ565" s="71"/>
      <c r="DK565" s="71"/>
      <c r="DL565" s="71"/>
      <c r="DM565" s="71"/>
      <c r="DN565" s="71"/>
      <c r="DO565" s="71"/>
      <c r="DP565" s="71"/>
      <c r="DQ565" s="71"/>
      <c r="DR565" s="71"/>
      <c r="DS565" s="71"/>
      <c r="DT565" s="71"/>
      <c r="DU565" s="71"/>
      <c r="DV565" s="71"/>
      <c r="DW565" s="71"/>
      <c r="DX565" s="71"/>
      <c r="DY565" s="71"/>
      <c r="DZ565" s="71"/>
      <c r="EA565" s="71"/>
      <c r="EB565" s="71"/>
      <c r="EC565" s="71"/>
      <c r="ED565" s="71"/>
      <c r="EE565" s="71"/>
      <c r="EF565" s="71"/>
      <c r="EG565" s="71"/>
      <c r="EH565" s="71"/>
      <c r="EI565" s="74"/>
      <c r="EJ565" s="74"/>
      <c r="EK565" s="74"/>
      <c r="EL565" s="74"/>
      <c r="EM565" s="74"/>
      <c r="EN565" s="74"/>
      <c r="EO565" s="74"/>
      <c r="EP565" s="74"/>
      <c r="EQ565" s="74"/>
      <c r="ER565" s="74"/>
      <c r="ES565" s="74"/>
      <c r="ET565" s="74"/>
      <c r="EU565" s="74"/>
      <c r="EV565" s="74"/>
      <c r="EW565" s="74"/>
      <c r="EX565" s="74"/>
      <c r="EY565" s="74"/>
      <c r="EZ565" s="74"/>
      <c r="FA565" s="74"/>
      <c r="FB565" s="74"/>
    </row>
    <row r="566" spans="2:158" s="69" customFormat="1" ht="12">
      <c r="B566" s="76"/>
      <c r="C566" s="77" t="s">
        <v>388</v>
      </c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2"/>
      <c r="P566" s="71"/>
      <c r="Q566" s="71"/>
      <c r="R566" s="71"/>
      <c r="S566" s="71"/>
      <c r="T566" s="71"/>
      <c r="U566" s="71"/>
      <c r="V566" s="71"/>
      <c r="W566" s="71"/>
      <c r="X566" s="71"/>
      <c r="Y566" s="73">
        <f>SUM(Y582,Y598,Y618,Y634,Y651,Y611)</f>
        <v>13922</v>
      </c>
      <c r="Z566" s="73">
        <f t="shared" ref="Z566:AE575" si="612">SUM(Z582,Z598,Z618,Z634,Z651)</f>
        <v>0</v>
      </c>
      <c r="AA566" s="73">
        <f t="shared" si="612"/>
        <v>0</v>
      </c>
      <c r="AB566" s="73">
        <f t="shared" si="612"/>
        <v>0</v>
      </c>
      <c r="AC566" s="73">
        <f t="shared" si="612"/>
        <v>0</v>
      </c>
      <c r="AD566" s="73">
        <f t="shared" si="612"/>
        <v>0</v>
      </c>
      <c r="AE566" s="73">
        <f t="shared" si="612"/>
        <v>0</v>
      </c>
      <c r="AF566" s="447">
        <f t="shared" si="594"/>
        <v>5399</v>
      </c>
      <c r="AG566" s="73">
        <f t="shared" ref="AG566:AQ566" si="613">SUM(AG582,AG598,AG618,AG634,AG651,AG611)</f>
        <v>1685</v>
      </c>
      <c r="AH566" s="73">
        <f t="shared" si="613"/>
        <v>52</v>
      </c>
      <c r="AI566" s="73">
        <f t="shared" si="613"/>
        <v>12</v>
      </c>
      <c r="AJ566" s="73">
        <f t="shared" si="613"/>
        <v>40</v>
      </c>
      <c r="AK566" s="73">
        <f t="shared" si="613"/>
        <v>252</v>
      </c>
      <c r="AL566" s="73">
        <f t="shared" si="613"/>
        <v>0</v>
      </c>
      <c r="AM566" s="73">
        <f t="shared" si="613"/>
        <v>0</v>
      </c>
      <c r="AN566" s="73">
        <f t="shared" si="613"/>
        <v>0</v>
      </c>
      <c r="AO566" s="73">
        <f t="shared" si="613"/>
        <v>2692</v>
      </c>
      <c r="AP566" s="73">
        <f t="shared" si="613"/>
        <v>1679</v>
      </c>
      <c r="AQ566" s="73">
        <f t="shared" si="613"/>
        <v>495</v>
      </c>
      <c r="AR566" s="73">
        <f t="shared" ref="AR566:AR574" si="614">SUM(AR582,AR598,AR618,AR634,AR651)</f>
        <v>0</v>
      </c>
      <c r="AS566" s="447">
        <f t="shared" si="595"/>
        <v>4681</v>
      </c>
      <c r="AT566" s="450">
        <f t="shared" ref="AT566:BP566" si="615">SUM(AT582,AT598,AT618,AT634,AT651,AT611)</f>
        <v>0</v>
      </c>
      <c r="AU566" s="450">
        <f t="shared" si="615"/>
        <v>0</v>
      </c>
      <c r="AV566" s="73">
        <f t="shared" si="615"/>
        <v>0</v>
      </c>
      <c r="AW566" s="73">
        <f t="shared" si="615"/>
        <v>0</v>
      </c>
      <c r="AX566" s="73">
        <f t="shared" si="615"/>
        <v>0</v>
      </c>
      <c r="AY566" s="450">
        <f t="shared" si="615"/>
        <v>15</v>
      </c>
      <c r="AZ566" s="73">
        <f t="shared" si="615"/>
        <v>0</v>
      </c>
      <c r="BA566" s="450">
        <f t="shared" si="615"/>
        <v>0</v>
      </c>
      <c r="BB566" s="450">
        <f t="shared" si="615"/>
        <v>11</v>
      </c>
      <c r="BC566" s="73">
        <f t="shared" si="615"/>
        <v>11</v>
      </c>
      <c r="BD566" s="73">
        <f t="shared" si="615"/>
        <v>0</v>
      </c>
      <c r="BE566" s="73">
        <f t="shared" si="615"/>
        <v>0</v>
      </c>
      <c r="BF566" s="73">
        <f t="shared" si="615"/>
        <v>0</v>
      </c>
      <c r="BG566" s="450">
        <f t="shared" si="615"/>
        <v>0</v>
      </c>
      <c r="BH566" s="450">
        <f t="shared" si="615"/>
        <v>6</v>
      </c>
      <c r="BI566" s="450">
        <f t="shared" si="615"/>
        <v>0</v>
      </c>
      <c r="BJ566" s="450">
        <f t="shared" si="615"/>
        <v>663</v>
      </c>
      <c r="BK566" s="450">
        <f t="shared" si="615"/>
        <v>6</v>
      </c>
      <c r="BL566" s="450">
        <f t="shared" si="615"/>
        <v>17</v>
      </c>
      <c r="BM566" s="73">
        <f t="shared" si="615"/>
        <v>0</v>
      </c>
      <c r="BN566" s="73">
        <f t="shared" si="615"/>
        <v>0</v>
      </c>
      <c r="BO566" s="73">
        <f t="shared" si="615"/>
        <v>0</v>
      </c>
      <c r="BP566" s="73">
        <f t="shared" si="615"/>
        <v>17</v>
      </c>
      <c r="BQ566" s="462">
        <f t="shared" si="592"/>
        <v>718</v>
      </c>
      <c r="BR566" s="73">
        <f t="shared" ref="BR566:CJ566" si="616">SUM(BR582,BR598,BR618,BR634,BR651,BR611)</f>
        <v>310</v>
      </c>
      <c r="BS566" s="73">
        <f t="shared" si="616"/>
        <v>0</v>
      </c>
      <c r="BT566" s="73">
        <f t="shared" si="616"/>
        <v>27</v>
      </c>
      <c r="BU566" s="73">
        <f t="shared" si="616"/>
        <v>0</v>
      </c>
      <c r="BV566" s="73">
        <f t="shared" si="616"/>
        <v>0</v>
      </c>
      <c r="BW566" s="73">
        <f t="shared" si="616"/>
        <v>0</v>
      </c>
      <c r="BX566" s="73">
        <f t="shared" si="616"/>
        <v>0</v>
      </c>
      <c r="BY566" s="73">
        <f t="shared" si="616"/>
        <v>0</v>
      </c>
      <c r="BZ566" s="73">
        <f t="shared" si="616"/>
        <v>36</v>
      </c>
      <c r="CA566" s="73">
        <f t="shared" si="616"/>
        <v>0</v>
      </c>
      <c r="CB566" s="73">
        <f t="shared" si="616"/>
        <v>0</v>
      </c>
      <c r="CC566" s="73">
        <f t="shared" si="616"/>
        <v>0</v>
      </c>
      <c r="CD566" s="73">
        <f t="shared" si="616"/>
        <v>0</v>
      </c>
      <c r="CE566" s="73">
        <f t="shared" si="616"/>
        <v>247</v>
      </c>
      <c r="CF566" s="73">
        <f t="shared" si="616"/>
        <v>0</v>
      </c>
      <c r="CG566" s="73">
        <f t="shared" si="616"/>
        <v>247</v>
      </c>
      <c r="CH566" s="73">
        <f t="shared" si="616"/>
        <v>310</v>
      </c>
      <c r="CI566" s="73">
        <f t="shared" si="616"/>
        <v>0</v>
      </c>
      <c r="CJ566" s="73">
        <f t="shared" si="616"/>
        <v>0</v>
      </c>
      <c r="CK566" s="168"/>
      <c r="CL566" s="168"/>
      <c r="CM566" s="168"/>
      <c r="CN566" s="168"/>
      <c r="CO566" s="168"/>
      <c r="CP566" s="571">
        <f t="shared" si="591"/>
        <v>0</v>
      </c>
      <c r="CQ566" s="168"/>
      <c r="CR566" s="168"/>
      <c r="CS566" s="168"/>
      <c r="CT566" s="168"/>
      <c r="CU566" s="168"/>
      <c r="CV566" s="168"/>
      <c r="CW566" s="168"/>
      <c r="CX566" s="168"/>
      <c r="CY566" s="168"/>
      <c r="CZ566" s="71"/>
      <c r="DA566" s="71"/>
      <c r="DB566" s="190">
        <f t="shared" si="578"/>
        <v>0</v>
      </c>
      <c r="DC566" s="71">
        <f t="shared" si="579"/>
        <v>0</v>
      </c>
      <c r="DD566" s="71"/>
      <c r="DE566" s="71"/>
      <c r="DF566" s="71"/>
      <c r="DG566" s="190">
        <f t="shared" si="580"/>
        <v>0</v>
      </c>
      <c r="DH566" s="71">
        <f t="shared" si="581"/>
        <v>0</v>
      </c>
      <c r="DI566" s="71"/>
      <c r="DJ566" s="71"/>
      <c r="DK566" s="71"/>
      <c r="DL566" s="71"/>
      <c r="DM566" s="71"/>
      <c r="DN566" s="71"/>
      <c r="DO566" s="71"/>
      <c r="DP566" s="71"/>
      <c r="DQ566" s="71"/>
      <c r="DR566" s="71"/>
      <c r="DS566" s="71"/>
      <c r="DT566" s="71"/>
      <c r="DU566" s="71"/>
      <c r="DV566" s="71"/>
      <c r="DW566" s="71"/>
      <c r="DX566" s="71"/>
      <c r="DY566" s="71"/>
      <c r="DZ566" s="71"/>
      <c r="EA566" s="71"/>
      <c r="EB566" s="71"/>
      <c r="EC566" s="71"/>
      <c r="ED566" s="71"/>
      <c r="EE566" s="71"/>
      <c r="EF566" s="71"/>
      <c r="EG566" s="71"/>
      <c r="EH566" s="71"/>
      <c r="EI566" s="74"/>
      <c r="EJ566" s="74"/>
      <c r="EK566" s="74"/>
      <c r="EL566" s="74"/>
      <c r="EM566" s="74"/>
      <c r="EN566" s="74"/>
      <c r="EO566" s="74"/>
      <c r="EP566" s="74"/>
      <c r="EQ566" s="74"/>
      <c r="ER566" s="74"/>
      <c r="ES566" s="74"/>
      <c r="ET566" s="74"/>
      <c r="EU566" s="74"/>
      <c r="EV566" s="74"/>
      <c r="EW566" s="74"/>
      <c r="EX566" s="74"/>
      <c r="EY566" s="74"/>
      <c r="EZ566" s="74"/>
      <c r="FA566" s="74"/>
      <c r="FB566" s="74"/>
    </row>
    <row r="567" spans="2:158" s="69" customFormat="1" ht="12">
      <c r="B567" s="76"/>
      <c r="C567" s="77" t="s">
        <v>389</v>
      </c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2"/>
      <c r="P567" s="71"/>
      <c r="Q567" s="71"/>
      <c r="R567" s="71"/>
      <c r="S567" s="71"/>
      <c r="T567" s="71"/>
      <c r="U567" s="71"/>
      <c r="V567" s="71"/>
      <c r="W567" s="71"/>
      <c r="X567" s="71"/>
      <c r="Y567" s="73">
        <f t="shared" ref="Y567:Y575" si="617">SUM(Y583,Y599,Y619,Y635,Y652)</f>
        <v>9507</v>
      </c>
      <c r="Z567" s="73">
        <f t="shared" si="612"/>
        <v>0</v>
      </c>
      <c r="AA567" s="73">
        <f t="shared" si="612"/>
        <v>0</v>
      </c>
      <c r="AB567" s="73">
        <f t="shared" si="612"/>
        <v>0</v>
      </c>
      <c r="AC567" s="73">
        <f t="shared" si="612"/>
        <v>0</v>
      </c>
      <c r="AD567" s="73">
        <f t="shared" si="612"/>
        <v>0</v>
      </c>
      <c r="AE567" s="73">
        <f t="shared" si="612"/>
        <v>0</v>
      </c>
      <c r="AF567" s="447">
        <f t="shared" si="594"/>
        <v>7772</v>
      </c>
      <c r="AG567" s="73">
        <f t="shared" ref="AG567:AP567" si="618">SUM(AG583,AG599,AG619,AG635,AG652)</f>
        <v>3992</v>
      </c>
      <c r="AH567" s="73">
        <f t="shared" si="618"/>
        <v>35</v>
      </c>
      <c r="AI567" s="73">
        <f t="shared" si="618"/>
        <v>35</v>
      </c>
      <c r="AJ567" s="73">
        <f t="shared" si="618"/>
        <v>0</v>
      </c>
      <c r="AK567" s="73">
        <f t="shared" si="618"/>
        <v>0</v>
      </c>
      <c r="AL567" s="73">
        <f t="shared" si="618"/>
        <v>14</v>
      </c>
      <c r="AM567" s="73">
        <f t="shared" si="618"/>
        <v>0</v>
      </c>
      <c r="AN567" s="73">
        <f t="shared" si="618"/>
        <v>0</v>
      </c>
      <c r="AO567" s="73">
        <f t="shared" si="618"/>
        <v>2968</v>
      </c>
      <c r="AP567" s="73">
        <f t="shared" si="618"/>
        <v>1124</v>
      </c>
      <c r="AQ567" s="73">
        <f>SUM(AQ583,AQ599,AQ619,AQ635,AQ652)</f>
        <v>1755</v>
      </c>
      <c r="AR567" s="73">
        <f t="shared" si="614"/>
        <v>0</v>
      </c>
      <c r="AS567" s="447">
        <f t="shared" si="595"/>
        <v>7009</v>
      </c>
      <c r="AT567" s="450">
        <f t="shared" ref="AT567:BA574" si="619">SUM(AT583,AT599,AT619,AT635,AT652)</f>
        <v>0</v>
      </c>
      <c r="AU567" s="450">
        <f t="shared" si="619"/>
        <v>0</v>
      </c>
      <c r="AV567" s="73">
        <f t="shared" si="619"/>
        <v>0</v>
      </c>
      <c r="AW567" s="73">
        <f t="shared" si="619"/>
        <v>0</v>
      </c>
      <c r="AX567" s="73">
        <f t="shared" si="619"/>
        <v>0</v>
      </c>
      <c r="AY567" s="450">
        <f t="shared" si="619"/>
        <v>294</v>
      </c>
      <c r="AZ567" s="73">
        <f t="shared" si="619"/>
        <v>10</v>
      </c>
      <c r="BA567" s="450">
        <f t="shared" si="619"/>
        <v>118</v>
      </c>
      <c r="BB567" s="447">
        <f t="shared" si="601"/>
        <v>151</v>
      </c>
      <c r="BC567" s="73">
        <f t="shared" ref="BC567:BK567" si="620">SUM(BC583,BC599,BC619,BC635,BC652)</f>
        <v>27</v>
      </c>
      <c r="BD567" s="73">
        <f t="shared" si="620"/>
        <v>122</v>
      </c>
      <c r="BE567" s="73">
        <f t="shared" si="620"/>
        <v>98</v>
      </c>
      <c r="BF567" s="73">
        <f t="shared" si="620"/>
        <v>2</v>
      </c>
      <c r="BG567" s="450">
        <f t="shared" si="620"/>
        <v>0</v>
      </c>
      <c r="BH567" s="450">
        <f t="shared" si="620"/>
        <v>52</v>
      </c>
      <c r="BI567" s="450">
        <f t="shared" si="620"/>
        <v>0</v>
      </c>
      <c r="BJ567" s="450">
        <f t="shared" si="620"/>
        <v>140</v>
      </c>
      <c r="BK567" s="450">
        <f t="shared" si="620"/>
        <v>0</v>
      </c>
      <c r="BL567" s="450">
        <f t="shared" si="603"/>
        <v>8</v>
      </c>
      <c r="BM567" s="73">
        <f t="shared" ref="BM567:BP574" si="621">SUM(BM583,BM599,BM619,BM635,BM652)</f>
        <v>0</v>
      </c>
      <c r="BN567" s="73">
        <f t="shared" si="621"/>
        <v>0</v>
      </c>
      <c r="BO567" s="73">
        <f t="shared" si="621"/>
        <v>0</v>
      </c>
      <c r="BP567" s="73">
        <f t="shared" si="621"/>
        <v>8</v>
      </c>
      <c r="BQ567" s="462">
        <f t="shared" si="592"/>
        <v>763</v>
      </c>
      <c r="BR567" s="73">
        <f t="shared" ref="BR567:CJ567" si="622">SUM(BR583,BR599,BR619,BR635,BR652)</f>
        <v>50</v>
      </c>
      <c r="BS567" s="73">
        <f t="shared" si="622"/>
        <v>0</v>
      </c>
      <c r="BT567" s="73">
        <f t="shared" si="622"/>
        <v>50</v>
      </c>
      <c r="BU567" s="73">
        <f t="shared" si="622"/>
        <v>0</v>
      </c>
      <c r="BV567" s="73">
        <f t="shared" si="622"/>
        <v>0</v>
      </c>
      <c r="BW567" s="73">
        <f t="shared" si="622"/>
        <v>0</v>
      </c>
      <c r="BX567" s="73">
        <f t="shared" si="622"/>
        <v>0</v>
      </c>
      <c r="BY567" s="73">
        <f t="shared" si="622"/>
        <v>0</v>
      </c>
      <c r="BZ567" s="73">
        <f t="shared" si="622"/>
        <v>0</v>
      </c>
      <c r="CA567" s="73">
        <f t="shared" si="622"/>
        <v>0</v>
      </c>
      <c r="CB567" s="73">
        <f t="shared" si="622"/>
        <v>0</v>
      </c>
      <c r="CC567" s="73">
        <f t="shared" si="622"/>
        <v>0</v>
      </c>
      <c r="CD567" s="73">
        <f t="shared" si="622"/>
        <v>0</v>
      </c>
      <c r="CE567" s="73">
        <f t="shared" si="622"/>
        <v>0</v>
      </c>
      <c r="CF567" s="73">
        <f t="shared" si="622"/>
        <v>0</v>
      </c>
      <c r="CG567" s="73">
        <f t="shared" si="622"/>
        <v>0</v>
      </c>
      <c r="CH567" s="73">
        <f t="shared" si="622"/>
        <v>50</v>
      </c>
      <c r="CI567" s="73">
        <f t="shared" si="622"/>
        <v>0</v>
      </c>
      <c r="CJ567" s="73">
        <f t="shared" si="622"/>
        <v>0</v>
      </c>
      <c r="CK567" s="168"/>
      <c r="CL567" s="168"/>
      <c r="CM567" s="168"/>
      <c r="CN567" s="168"/>
      <c r="CO567" s="168"/>
      <c r="CP567" s="571">
        <f t="shared" si="591"/>
        <v>0</v>
      </c>
      <c r="CQ567" s="168"/>
      <c r="CR567" s="168"/>
      <c r="CS567" s="168"/>
      <c r="CT567" s="168"/>
      <c r="CU567" s="168"/>
      <c r="CV567" s="168"/>
      <c r="CW567" s="168"/>
      <c r="CX567" s="168"/>
      <c r="CY567" s="168"/>
      <c r="CZ567" s="71"/>
      <c r="DA567" s="71"/>
      <c r="DB567" s="190">
        <f t="shared" si="578"/>
        <v>0</v>
      </c>
      <c r="DC567" s="71">
        <f t="shared" si="579"/>
        <v>0</v>
      </c>
      <c r="DD567" s="71"/>
      <c r="DE567" s="71"/>
      <c r="DF567" s="71"/>
      <c r="DG567" s="190">
        <f t="shared" si="580"/>
        <v>0</v>
      </c>
      <c r="DH567" s="71">
        <f t="shared" si="581"/>
        <v>0</v>
      </c>
      <c r="DI567" s="71"/>
      <c r="DJ567" s="71"/>
      <c r="DK567" s="71"/>
      <c r="DL567" s="71"/>
      <c r="DM567" s="71"/>
      <c r="DN567" s="71"/>
      <c r="DO567" s="71"/>
      <c r="DP567" s="71"/>
      <c r="DQ567" s="71"/>
      <c r="DR567" s="71"/>
      <c r="DS567" s="71"/>
      <c r="DT567" s="71"/>
      <c r="DU567" s="71"/>
      <c r="DV567" s="71"/>
      <c r="DW567" s="71"/>
      <c r="DX567" s="71"/>
      <c r="DY567" s="71"/>
      <c r="DZ567" s="71"/>
      <c r="EA567" s="71"/>
      <c r="EB567" s="71"/>
      <c r="EC567" s="71"/>
      <c r="ED567" s="71"/>
      <c r="EE567" s="71"/>
      <c r="EF567" s="71"/>
      <c r="EG567" s="71"/>
      <c r="EH567" s="71"/>
      <c r="EI567" s="74"/>
      <c r="EJ567" s="74"/>
      <c r="EK567" s="74"/>
      <c r="EL567" s="74"/>
      <c r="EM567" s="74"/>
      <c r="EN567" s="74"/>
      <c r="EO567" s="74"/>
      <c r="EP567" s="74"/>
      <c r="EQ567" s="74"/>
      <c r="ER567" s="74"/>
      <c r="ES567" s="74"/>
      <c r="ET567" s="74"/>
      <c r="EU567" s="74"/>
      <c r="EV567" s="74"/>
      <c r="EW567" s="74"/>
      <c r="EX567" s="74"/>
      <c r="EY567" s="74"/>
      <c r="EZ567" s="74"/>
      <c r="FA567" s="74"/>
      <c r="FB567" s="74"/>
    </row>
    <row r="568" spans="2:158" s="69" customFormat="1" ht="12">
      <c r="B568" s="76"/>
      <c r="C568" s="77" t="s">
        <v>390</v>
      </c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2"/>
      <c r="P568" s="71"/>
      <c r="Q568" s="71"/>
      <c r="R568" s="71"/>
      <c r="S568" s="71"/>
      <c r="T568" s="71"/>
      <c r="U568" s="71"/>
      <c r="V568" s="71"/>
      <c r="W568" s="71"/>
      <c r="X568" s="71"/>
      <c r="Y568" s="73">
        <f t="shared" si="617"/>
        <v>7458</v>
      </c>
      <c r="Z568" s="73">
        <f t="shared" si="612"/>
        <v>0</v>
      </c>
      <c r="AA568" s="73">
        <f t="shared" si="612"/>
        <v>0</v>
      </c>
      <c r="AB568" s="73">
        <f t="shared" si="612"/>
        <v>0</v>
      </c>
      <c r="AC568" s="73">
        <f t="shared" si="612"/>
        <v>0</v>
      </c>
      <c r="AD568" s="73">
        <f t="shared" si="612"/>
        <v>0</v>
      </c>
      <c r="AE568" s="73">
        <f t="shared" si="612"/>
        <v>0</v>
      </c>
      <c r="AF568" s="447">
        <f t="shared" si="594"/>
        <v>2941</v>
      </c>
      <c r="AG568" s="73">
        <f t="shared" ref="AG568:AQ568" si="623">SUM(AG584,AG600,AG620,AG636,AG653)</f>
        <v>1237</v>
      </c>
      <c r="AH568" s="73">
        <f t="shared" si="623"/>
        <v>30</v>
      </c>
      <c r="AI568" s="73">
        <f t="shared" si="623"/>
        <v>30</v>
      </c>
      <c r="AJ568" s="73">
        <f t="shared" si="623"/>
        <v>0</v>
      </c>
      <c r="AK568" s="73">
        <f t="shared" si="623"/>
        <v>0</v>
      </c>
      <c r="AL568" s="73">
        <f t="shared" si="623"/>
        <v>0</v>
      </c>
      <c r="AM568" s="73">
        <f t="shared" si="623"/>
        <v>0</v>
      </c>
      <c r="AN568" s="73">
        <f t="shared" si="623"/>
        <v>0</v>
      </c>
      <c r="AO568" s="73">
        <f t="shared" si="623"/>
        <v>1153</v>
      </c>
      <c r="AP568" s="73">
        <f t="shared" si="623"/>
        <v>250</v>
      </c>
      <c r="AQ568" s="73">
        <f t="shared" si="623"/>
        <v>1077</v>
      </c>
      <c r="AR568" s="73">
        <f t="shared" si="614"/>
        <v>0</v>
      </c>
      <c r="AS568" s="447">
        <f t="shared" si="595"/>
        <v>2420</v>
      </c>
      <c r="AT568" s="450">
        <f t="shared" si="619"/>
        <v>0</v>
      </c>
      <c r="AU568" s="450">
        <f t="shared" si="619"/>
        <v>0</v>
      </c>
      <c r="AV568" s="73">
        <f t="shared" si="619"/>
        <v>0</v>
      </c>
      <c r="AW568" s="73">
        <f t="shared" si="619"/>
        <v>0</v>
      </c>
      <c r="AX568" s="73">
        <f t="shared" si="619"/>
        <v>0</v>
      </c>
      <c r="AY568" s="450">
        <f t="shared" si="619"/>
        <v>0</v>
      </c>
      <c r="AZ568" s="73">
        <f t="shared" si="619"/>
        <v>0</v>
      </c>
      <c r="BA568" s="450">
        <f t="shared" si="619"/>
        <v>34</v>
      </c>
      <c r="BB568" s="447">
        <f t="shared" si="601"/>
        <v>14</v>
      </c>
      <c r="BC568" s="73">
        <f t="shared" ref="BC568:BK568" si="624">SUM(BC584,BC600,BC620,BC636,BC653)</f>
        <v>0</v>
      </c>
      <c r="BD568" s="73">
        <f t="shared" si="624"/>
        <v>14</v>
      </c>
      <c r="BE568" s="73">
        <f t="shared" si="624"/>
        <v>4</v>
      </c>
      <c r="BF568" s="73">
        <f t="shared" si="624"/>
        <v>0</v>
      </c>
      <c r="BG568" s="450">
        <f t="shared" si="624"/>
        <v>0</v>
      </c>
      <c r="BH568" s="450">
        <f t="shared" si="624"/>
        <v>208</v>
      </c>
      <c r="BI568" s="450">
        <f t="shared" si="624"/>
        <v>0</v>
      </c>
      <c r="BJ568" s="450">
        <f t="shared" si="624"/>
        <v>244</v>
      </c>
      <c r="BK568" s="450">
        <f t="shared" si="624"/>
        <v>0</v>
      </c>
      <c r="BL568" s="450">
        <f t="shared" si="603"/>
        <v>21</v>
      </c>
      <c r="BM568" s="73">
        <f t="shared" si="621"/>
        <v>0</v>
      </c>
      <c r="BN568" s="73">
        <f t="shared" si="621"/>
        <v>0</v>
      </c>
      <c r="BO568" s="73">
        <f t="shared" si="621"/>
        <v>0</v>
      </c>
      <c r="BP568" s="73">
        <f t="shared" si="621"/>
        <v>21</v>
      </c>
      <c r="BQ568" s="462">
        <f t="shared" si="592"/>
        <v>521</v>
      </c>
      <c r="BR568" s="73">
        <f t="shared" ref="BR568:CJ568" si="625">SUM(BR584,BR600,BR620,BR636,BR653)</f>
        <v>0</v>
      </c>
      <c r="BS568" s="73">
        <f t="shared" si="625"/>
        <v>0</v>
      </c>
      <c r="BT568" s="73">
        <f t="shared" si="625"/>
        <v>0</v>
      </c>
      <c r="BU568" s="73">
        <f t="shared" si="625"/>
        <v>0</v>
      </c>
      <c r="BV568" s="73">
        <f t="shared" si="625"/>
        <v>0</v>
      </c>
      <c r="BW568" s="73">
        <f t="shared" si="625"/>
        <v>0</v>
      </c>
      <c r="BX568" s="73">
        <f t="shared" si="625"/>
        <v>0</v>
      </c>
      <c r="BY568" s="73">
        <f t="shared" si="625"/>
        <v>0</v>
      </c>
      <c r="BZ568" s="73">
        <f t="shared" si="625"/>
        <v>0</v>
      </c>
      <c r="CA568" s="73">
        <f t="shared" si="625"/>
        <v>0</v>
      </c>
      <c r="CB568" s="73">
        <f t="shared" si="625"/>
        <v>0</v>
      </c>
      <c r="CC568" s="73">
        <f t="shared" si="625"/>
        <v>0</v>
      </c>
      <c r="CD568" s="73">
        <f t="shared" si="625"/>
        <v>0</v>
      </c>
      <c r="CE568" s="73">
        <f t="shared" si="625"/>
        <v>0</v>
      </c>
      <c r="CF568" s="73">
        <f t="shared" si="625"/>
        <v>0</v>
      </c>
      <c r="CG568" s="73">
        <f t="shared" si="625"/>
        <v>0</v>
      </c>
      <c r="CH568" s="73">
        <f t="shared" si="625"/>
        <v>0</v>
      </c>
      <c r="CI568" s="73">
        <f t="shared" si="625"/>
        <v>0</v>
      </c>
      <c r="CJ568" s="73">
        <f t="shared" si="625"/>
        <v>0</v>
      </c>
      <c r="CK568" s="168"/>
      <c r="CL568" s="168"/>
      <c r="CM568" s="168"/>
      <c r="CN568" s="168"/>
      <c r="CO568" s="168"/>
      <c r="CP568" s="571">
        <f t="shared" si="591"/>
        <v>0</v>
      </c>
      <c r="CQ568" s="168"/>
      <c r="CR568" s="168"/>
      <c r="CS568" s="168"/>
      <c r="CT568" s="168"/>
      <c r="CU568" s="168"/>
      <c r="CV568" s="168"/>
      <c r="CW568" s="168"/>
      <c r="CX568" s="168"/>
      <c r="CY568" s="168"/>
      <c r="CZ568" s="71"/>
      <c r="DA568" s="71"/>
      <c r="DB568" s="190">
        <f t="shared" si="578"/>
        <v>0</v>
      </c>
      <c r="DC568" s="71">
        <f t="shared" si="579"/>
        <v>0</v>
      </c>
      <c r="DD568" s="71"/>
      <c r="DE568" s="71"/>
      <c r="DF568" s="71"/>
      <c r="DG568" s="190">
        <f t="shared" si="580"/>
        <v>0</v>
      </c>
      <c r="DH568" s="71">
        <f t="shared" si="581"/>
        <v>0</v>
      </c>
      <c r="DI568" s="71"/>
      <c r="DJ568" s="71"/>
      <c r="DK568" s="71"/>
      <c r="DL568" s="71"/>
      <c r="DM568" s="71"/>
      <c r="DN568" s="71"/>
      <c r="DO568" s="71"/>
      <c r="DP568" s="71"/>
      <c r="DQ568" s="71"/>
      <c r="DR568" s="71"/>
      <c r="DS568" s="71"/>
      <c r="DT568" s="71"/>
      <c r="DU568" s="71"/>
      <c r="DV568" s="71"/>
      <c r="DW568" s="71"/>
      <c r="DX568" s="71"/>
      <c r="DY568" s="71"/>
      <c r="DZ568" s="71"/>
      <c r="EA568" s="71"/>
      <c r="EB568" s="71"/>
      <c r="EC568" s="71"/>
      <c r="ED568" s="71"/>
      <c r="EE568" s="71"/>
      <c r="EF568" s="71"/>
      <c r="EG568" s="71"/>
      <c r="EH568" s="71"/>
      <c r="EI568" s="74"/>
      <c r="EJ568" s="74"/>
      <c r="EK568" s="74"/>
      <c r="EL568" s="74"/>
      <c r="EM568" s="74"/>
      <c r="EN568" s="74"/>
      <c r="EO568" s="74"/>
      <c r="EP568" s="74"/>
      <c r="EQ568" s="74"/>
      <c r="ER568" s="74"/>
      <c r="ES568" s="74"/>
      <c r="ET568" s="74"/>
      <c r="EU568" s="74"/>
      <c r="EV568" s="74"/>
      <c r="EW568" s="74"/>
      <c r="EX568" s="74"/>
      <c r="EY568" s="74"/>
      <c r="EZ568" s="74"/>
      <c r="FA568" s="74"/>
      <c r="FB568" s="74"/>
    </row>
    <row r="569" spans="2:158" s="69" customFormat="1" ht="12">
      <c r="B569" s="76"/>
      <c r="C569" s="77" t="s">
        <v>391</v>
      </c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2"/>
      <c r="P569" s="71"/>
      <c r="Q569" s="71"/>
      <c r="R569" s="71"/>
      <c r="S569" s="71"/>
      <c r="T569" s="71"/>
      <c r="U569" s="71"/>
      <c r="V569" s="71"/>
      <c r="W569" s="71"/>
      <c r="X569" s="71"/>
      <c r="Y569" s="73">
        <f t="shared" si="617"/>
        <v>17275</v>
      </c>
      <c r="Z569" s="73">
        <f t="shared" si="612"/>
        <v>0</v>
      </c>
      <c r="AA569" s="73">
        <f t="shared" si="612"/>
        <v>0</v>
      </c>
      <c r="AB569" s="73">
        <f t="shared" si="612"/>
        <v>0</v>
      </c>
      <c r="AC569" s="73">
        <f t="shared" si="612"/>
        <v>0</v>
      </c>
      <c r="AD569" s="73">
        <f t="shared" si="612"/>
        <v>0</v>
      </c>
      <c r="AE569" s="73">
        <f t="shared" si="612"/>
        <v>0</v>
      </c>
      <c r="AF569" s="447">
        <f t="shared" si="594"/>
        <v>3266</v>
      </c>
      <c r="AG569" s="73">
        <f t="shared" ref="AG569:AQ569" si="626">SUM(AG585,AG601,AG621,AG637,AG654)</f>
        <v>1989</v>
      </c>
      <c r="AH569" s="73">
        <f t="shared" si="626"/>
        <v>4</v>
      </c>
      <c r="AI569" s="73">
        <f t="shared" si="626"/>
        <v>0</v>
      </c>
      <c r="AJ569" s="73">
        <f t="shared" si="626"/>
        <v>4</v>
      </c>
      <c r="AK569" s="73">
        <f t="shared" si="626"/>
        <v>0</v>
      </c>
      <c r="AL569" s="73">
        <f t="shared" si="626"/>
        <v>0</v>
      </c>
      <c r="AM569" s="73">
        <f t="shared" si="626"/>
        <v>0</v>
      </c>
      <c r="AN569" s="73">
        <f t="shared" si="626"/>
        <v>0</v>
      </c>
      <c r="AO569" s="73">
        <f t="shared" si="626"/>
        <v>1015</v>
      </c>
      <c r="AP569" s="73">
        <f t="shared" si="626"/>
        <v>45</v>
      </c>
      <c r="AQ569" s="73">
        <f t="shared" si="626"/>
        <v>705</v>
      </c>
      <c r="AR569" s="73">
        <f t="shared" si="614"/>
        <v>0</v>
      </c>
      <c r="AS569" s="447">
        <f t="shared" si="595"/>
        <v>3008</v>
      </c>
      <c r="AT569" s="450">
        <f t="shared" si="619"/>
        <v>0</v>
      </c>
      <c r="AU569" s="450">
        <f t="shared" si="619"/>
        <v>0</v>
      </c>
      <c r="AV569" s="73">
        <f t="shared" si="619"/>
        <v>0</v>
      </c>
      <c r="AW569" s="73">
        <f t="shared" si="619"/>
        <v>0</v>
      </c>
      <c r="AX569" s="73">
        <f t="shared" si="619"/>
        <v>0</v>
      </c>
      <c r="AY569" s="450">
        <f t="shared" si="619"/>
        <v>0</v>
      </c>
      <c r="AZ569" s="73">
        <f t="shared" si="619"/>
        <v>0</v>
      </c>
      <c r="BA569" s="450">
        <f t="shared" si="619"/>
        <v>3</v>
      </c>
      <c r="BB569" s="447">
        <f t="shared" si="601"/>
        <v>4</v>
      </c>
      <c r="BC569" s="73">
        <f t="shared" ref="BC569:BK569" si="627">SUM(BC585,BC601,BC621,BC637,BC654)</f>
        <v>3</v>
      </c>
      <c r="BD569" s="73">
        <f t="shared" si="627"/>
        <v>1</v>
      </c>
      <c r="BE569" s="73">
        <f t="shared" si="627"/>
        <v>1</v>
      </c>
      <c r="BF569" s="73">
        <f t="shared" si="627"/>
        <v>0</v>
      </c>
      <c r="BG569" s="450">
        <f t="shared" si="627"/>
        <v>0</v>
      </c>
      <c r="BH569" s="450">
        <f t="shared" si="627"/>
        <v>5</v>
      </c>
      <c r="BI569" s="450">
        <f t="shared" si="627"/>
        <v>0</v>
      </c>
      <c r="BJ569" s="450">
        <f t="shared" si="627"/>
        <v>244</v>
      </c>
      <c r="BK569" s="450">
        <f t="shared" si="627"/>
        <v>0</v>
      </c>
      <c r="BL569" s="450">
        <f t="shared" si="603"/>
        <v>2</v>
      </c>
      <c r="BM569" s="73">
        <f t="shared" si="621"/>
        <v>0</v>
      </c>
      <c r="BN569" s="73">
        <f t="shared" si="621"/>
        <v>0</v>
      </c>
      <c r="BO569" s="73">
        <f t="shared" si="621"/>
        <v>0</v>
      </c>
      <c r="BP569" s="73">
        <f t="shared" si="621"/>
        <v>2</v>
      </c>
      <c r="BQ569" s="462">
        <f t="shared" si="592"/>
        <v>258</v>
      </c>
      <c r="BR569" s="73">
        <f t="shared" ref="BR569:CJ569" si="628">SUM(BR585,BR601,BR621,BR637,BR654)</f>
        <v>1</v>
      </c>
      <c r="BS569" s="73">
        <f t="shared" si="628"/>
        <v>0</v>
      </c>
      <c r="BT569" s="73">
        <f t="shared" si="628"/>
        <v>0</v>
      </c>
      <c r="BU569" s="73">
        <f t="shared" si="628"/>
        <v>0</v>
      </c>
      <c r="BV569" s="73">
        <f t="shared" si="628"/>
        <v>0</v>
      </c>
      <c r="BW569" s="73">
        <f t="shared" si="628"/>
        <v>0</v>
      </c>
      <c r="BX569" s="73">
        <f t="shared" si="628"/>
        <v>0</v>
      </c>
      <c r="BY569" s="73">
        <f t="shared" si="628"/>
        <v>0</v>
      </c>
      <c r="BZ569" s="73">
        <f t="shared" si="628"/>
        <v>0</v>
      </c>
      <c r="CA569" s="73">
        <f t="shared" si="628"/>
        <v>0</v>
      </c>
      <c r="CB569" s="73">
        <f t="shared" si="628"/>
        <v>1</v>
      </c>
      <c r="CC569" s="73">
        <f t="shared" si="628"/>
        <v>0</v>
      </c>
      <c r="CD569" s="73">
        <f t="shared" si="628"/>
        <v>0</v>
      </c>
      <c r="CE569" s="73">
        <f t="shared" si="628"/>
        <v>0</v>
      </c>
      <c r="CF569" s="73">
        <f t="shared" si="628"/>
        <v>0</v>
      </c>
      <c r="CG569" s="73">
        <f t="shared" si="628"/>
        <v>0</v>
      </c>
      <c r="CH569" s="73">
        <f t="shared" si="628"/>
        <v>1</v>
      </c>
      <c r="CI569" s="73">
        <f t="shared" si="628"/>
        <v>0</v>
      </c>
      <c r="CJ569" s="73">
        <f t="shared" si="628"/>
        <v>0</v>
      </c>
      <c r="CK569" s="168"/>
      <c r="CL569" s="168"/>
      <c r="CM569" s="168"/>
      <c r="CN569" s="168"/>
      <c r="CO569" s="168"/>
      <c r="CP569" s="571">
        <f t="shared" si="591"/>
        <v>0</v>
      </c>
      <c r="CQ569" s="168"/>
      <c r="CR569" s="168"/>
      <c r="CS569" s="168"/>
      <c r="CT569" s="168"/>
      <c r="CU569" s="168"/>
      <c r="CV569" s="168"/>
      <c r="CW569" s="168"/>
      <c r="CX569" s="168"/>
      <c r="CY569" s="168"/>
      <c r="CZ569" s="71"/>
      <c r="DA569" s="71"/>
      <c r="DB569" s="190">
        <f t="shared" si="578"/>
        <v>0</v>
      </c>
      <c r="DC569" s="71">
        <f t="shared" si="579"/>
        <v>0</v>
      </c>
      <c r="DD569" s="71"/>
      <c r="DE569" s="71"/>
      <c r="DF569" s="71"/>
      <c r="DG569" s="190">
        <f t="shared" si="580"/>
        <v>0</v>
      </c>
      <c r="DH569" s="71">
        <f t="shared" si="581"/>
        <v>0</v>
      </c>
      <c r="DI569" s="71"/>
      <c r="DJ569" s="71"/>
      <c r="DK569" s="71"/>
      <c r="DL569" s="71"/>
      <c r="DM569" s="71"/>
      <c r="DN569" s="71"/>
      <c r="DO569" s="71"/>
      <c r="DP569" s="71"/>
      <c r="DQ569" s="71"/>
      <c r="DR569" s="71"/>
      <c r="DS569" s="71"/>
      <c r="DT569" s="71"/>
      <c r="DU569" s="71"/>
      <c r="DV569" s="71"/>
      <c r="DW569" s="71"/>
      <c r="DX569" s="71"/>
      <c r="DY569" s="71"/>
      <c r="DZ569" s="71"/>
      <c r="EA569" s="71"/>
      <c r="EB569" s="71"/>
      <c r="EC569" s="71"/>
      <c r="ED569" s="71"/>
      <c r="EE569" s="71"/>
      <c r="EF569" s="71"/>
      <c r="EG569" s="71"/>
      <c r="EH569" s="71"/>
      <c r="EI569" s="74"/>
      <c r="EJ569" s="74"/>
      <c r="EK569" s="74"/>
      <c r="EL569" s="74"/>
      <c r="EM569" s="74"/>
      <c r="EN569" s="74"/>
      <c r="EO569" s="74"/>
      <c r="EP569" s="74"/>
      <c r="EQ569" s="74"/>
      <c r="ER569" s="74"/>
      <c r="ES569" s="74"/>
      <c r="ET569" s="74"/>
      <c r="EU569" s="74"/>
      <c r="EV569" s="74"/>
      <c r="EW569" s="74"/>
      <c r="EX569" s="74"/>
      <c r="EY569" s="74"/>
      <c r="EZ569" s="74"/>
      <c r="FA569" s="74"/>
      <c r="FB569" s="74"/>
    </row>
    <row r="570" spans="2:158" s="69" customFormat="1" ht="12">
      <c r="B570" s="76"/>
      <c r="C570" s="77" t="s">
        <v>392</v>
      </c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2"/>
      <c r="P570" s="71"/>
      <c r="Q570" s="71"/>
      <c r="R570" s="71"/>
      <c r="S570" s="71"/>
      <c r="T570" s="71"/>
      <c r="U570" s="71"/>
      <c r="V570" s="71"/>
      <c r="W570" s="71"/>
      <c r="X570" s="71"/>
      <c r="Y570" s="73">
        <f t="shared" si="617"/>
        <v>12980</v>
      </c>
      <c r="Z570" s="73">
        <f t="shared" si="612"/>
        <v>0</v>
      </c>
      <c r="AA570" s="73">
        <f t="shared" si="612"/>
        <v>0</v>
      </c>
      <c r="AB570" s="73">
        <f t="shared" si="612"/>
        <v>0</v>
      </c>
      <c r="AC570" s="73">
        <f t="shared" si="612"/>
        <v>0</v>
      </c>
      <c r="AD570" s="73">
        <f t="shared" si="612"/>
        <v>0</v>
      </c>
      <c r="AE570" s="73">
        <f t="shared" si="612"/>
        <v>0</v>
      </c>
      <c r="AF570" s="447">
        <f t="shared" si="594"/>
        <v>2026</v>
      </c>
      <c r="AG570" s="73">
        <f t="shared" ref="AG570:AQ570" si="629">SUM(AG586,AG602,AG622,AG638,AG655)</f>
        <v>1216</v>
      </c>
      <c r="AH570" s="73">
        <f t="shared" si="629"/>
        <v>135</v>
      </c>
      <c r="AI570" s="73">
        <f t="shared" si="629"/>
        <v>135</v>
      </c>
      <c r="AJ570" s="73">
        <f t="shared" si="629"/>
        <v>0</v>
      </c>
      <c r="AK570" s="73">
        <f t="shared" si="629"/>
        <v>0</v>
      </c>
      <c r="AL570" s="73">
        <f t="shared" si="629"/>
        <v>0</v>
      </c>
      <c r="AM570" s="73">
        <f t="shared" si="629"/>
        <v>0</v>
      </c>
      <c r="AN570" s="73">
        <f t="shared" si="629"/>
        <v>0</v>
      </c>
      <c r="AO570" s="73">
        <f t="shared" si="629"/>
        <v>435</v>
      </c>
      <c r="AP570" s="73">
        <f t="shared" si="629"/>
        <v>0</v>
      </c>
      <c r="AQ570" s="73">
        <f t="shared" si="629"/>
        <v>0</v>
      </c>
      <c r="AR570" s="73">
        <f t="shared" si="614"/>
        <v>0</v>
      </c>
      <c r="AS570" s="447">
        <f t="shared" si="595"/>
        <v>1786</v>
      </c>
      <c r="AT570" s="450">
        <f t="shared" si="619"/>
        <v>0</v>
      </c>
      <c r="AU570" s="450">
        <f t="shared" si="619"/>
        <v>0</v>
      </c>
      <c r="AV570" s="73">
        <f t="shared" si="619"/>
        <v>0</v>
      </c>
      <c r="AW570" s="73">
        <f t="shared" si="619"/>
        <v>0</v>
      </c>
      <c r="AX570" s="73">
        <f t="shared" si="619"/>
        <v>0</v>
      </c>
      <c r="AY570" s="450">
        <f t="shared" si="619"/>
        <v>14</v>
      </c>
      <c r="AZ570" s="73">
        <f t="shared" si="619"/>
        <v>0</v>
      </c>
      <c r="BA570" s="450">
        <f t="shared" si="619"/>
        <v>0</v>
      </c>
      <c r="BB570" s="447">
        <f t="shared" si="601"/>
        <v>0</v>
      </c>
      <c r="BC570" s="73">
        <f t="shared" ref="BC570:BK570" si="630">SUM(BC586,BC602,BC622,BC638,BC655)</f>
        <v>0</v>
      </c>
      <c r="BD570" s="73">
        <f t="shared" si="630"/>
        <v>0</v>
      </c>
      <c r="BE570" s="73">
        <f t="shared" si="630"/>
        <v>0</v>
      </c>
      <c r="BF570" s="73">
        <f t="shared" si="630"/>
        <v>0</v>
      </c>
      <c r="BG570" s="450">
        <f t="shared" si="630"/>
        <v>0</v>
      </c>
      <c r="BH570" s="450">
        <f t="shared" si="630"/>
        <v>3</v>
      </c>
      <c r="BI570" s="450">
        <f t="shared" si="630"/>
        <v>0</v>
      </c>
      <c r="BJ570" s="450">
        <f t="shared" si="630"/>
        <v>222</v>
      </c>
      <c r="BK570" s="450">
        <f t="shared" si="630"/>
        <v>0</v>
      </c>
      <c r="BL570" s="450">
        <f t="shared" si="603"/>
        <v>1</v>
      </c>
      <c r="BM570" s="73">
        <f t="shared" si="621"/>
        <v>0</v>
      </c>
      <c r="BN570" s="73">
        <f t="shared" si="621"/>
        <v>0</v>
      </c>
      <c r="BO570" s="73">
        <f t="shared" si="621"/>
        <v>0</v>
      </c>
      <c r="BP570" s="73">
        <f t="shared" si="621"/>
        <v>1</v>
      </c>
      <c r="BQ570" s="462">
        <f t="shared" si="592"/>
        <v>240</v>
      </c>
      <c r="BR570" s="73">
        <f t="shared" ref="BR570:CJ570" si="631">SUM(BR586,BR602,BR622,BR638,BR655)</f>
        <v>0</v>
      </c>
      <c r="BS570" s="73">
        <f t="shared" si="631"/>
        <v>0</v>
      </c>
      <c r="BT570" s="73">
        <f t="shared" si="631"/>
        <v>0</v>
      </c>
      <c r="BU570" s="73">
        <f t="shared" si="631"/>
        <v>0</v>
      </c>
      <c r="BV570" s="73">
        <f t="shared" si="631"/>
        <v>0</v>
      </c>
      <c r="BW570" s="73">
        <f t="shared" si="631"/>
        <v>0</v>
      </c>
      <c r="BX570" s="73">
        <f t="shared" si="631"/>
        <v>0</v>
      </c>
      <c r="BY570" s="73">
        <f t="shared" si="631"/>
        <v>0</v>
      </c>
      <c r="BZ570" s="73">
        <f t="shared" si="631"/>
        <v>0</v>
      </c>
      <c r="CA570" s="73">
        <f t="shared" si="631"/>
        <v>0</v>
      </c>
      <c r="CB570" s="73">
        <f t="shared" si="631"/>
        <v>0</v>
      </c>
      <c r="CC570" s="73">
        <f t="shared" si="631"/>
        <v>0</v>
      </c>
      <c r="CD570" s="73">
        <f t="shared" si="631"/>
        <v>0</v>
      </c>
      <c r="CE570" s="73">
        <f t="shared" si="631"/>
        <v>0</v>
      </c>
      <c r="CF570" s="73">
        <f t="shared" si="631"/>
        <v>0</v>
      </c>
      <c r="CG570" s="73">
        <f t="shared" si="631"/>
        <v>0</v>
      </c>
      <c r="CH570" s="73">
        <f t="shared" si="631"/>
        <v>0</v>
      </c>
      <c r="CI570" s="73">
        <f t="shared" si="631"/>
        <v>0</v>
      </c>
      <c r="CJ570" s="73">
        <f t="shared" si="631"/>
        <v>0</v>
      </c>
      <c r="CK570" s="168"/>
      <c r="CL570" s="168"/>
      <c r="CM570" s="168"/>
      <c r="CN570" s="168"/>
      <c r="CO570" s="168"/>
      <c r="CP570" s="571">
        <f t="shared" si="591"/>
        <v>0</v>
      </c>
      <c r="CQ570" s="168"/>
      <c r="CR570" s="168"/>
      <c r="CS570" s="168"/>
      <c r="CT570" s="168"/>
      <c r="CU570" s="168"/>
      <c r="CV570" s="168"/>
      <c r="CW570" s="168"/>
      <c r="CX570" s="168"/>
      <c r="CY570" s="168"/>
      <c r="CZ570" s="71"/>
      <c r="DA570" s="71"/>
      <c r="DB570" s="190">
        <f t="shared" ref="DB570:DB633" si="632">SUM(CP570,CQ570)</f>
        <v>0</v>
      </c>
      <c r="DC570" s="71">
        <f t="shared" ref="DC570:DC633" si="633">SUM(CO570,CN570)</f>
        <v>0</v>
      </c>
      <c r="DD570" s="71"/>
      <c r="DE570" s="71"/>
      <c r="DF570" s="71"/>
      <c r="DG570" s="190">
        <f t="shared" ref="DG570:DG633" si="634">SUM(DB570,DF570)</f>
        <v>0</v>
      </c>
      <c r="DH570" s="71">
        <f t="shared" ref="DH570:DH633" si="635">SUM(DC570)</f>
        <v>0</v>
      </c>
      <c r="DI570" s="71"/>
      <c r="DJ570" s="71"/>
      <c r="DK570" s="71"/>
      <c r="DL570" s="71"/>
      <c r="DM570" s="71"/>
      <c r="DN570" s="71"/>
      <c r="DO570" s="71"/>
      <c r="DP570" s="71"/>
      <c r="DQ570" s="71"/>
      <c r="DR570" s="71"/>
      <c r="DS570" s="71"/>
      <c r="DT570" s="71"/>
      <c r="DU570" s="71"/>
      <c r="DV570" s="71"/>
      <c r="DW570" s="71"/>
      <c r="DX570" s="71"/>
      <c r="DY570" s="71"/>
      <c r="DZ570" s="71"/>
      <c r="EA570" s="71"/>
      <c r="EB570" s="71"/>
      <c r="EC570" s="71"/>
      <c r="ED570" s="71"/>
      <c r="EE570" s="71"/>
      <c r="EF570" s="71"/>
      <c r="EG570" s="71"/>
      <c r="EH570" s="71"/>
      <c r="EI570" s="74"/>
      <c r="EJ570" s="74"/>
      <c r="EK570" s="74"/>
      <c r="EL570" s="74"/>
      <c r="EM570" s="74"/>
      <c r="EN570" s="74"/>
      <c r="EO570" s="74"/>
      <c r="EP570" s="74"/>
      <c r="EQ570" s="74"/>
      <c r="ER570" s="74"/>
      <c r="ES570" s="74"/>
      <c r="ET570" s="74"/>
      <c r="EU570" s="74"/>
      <c r="EV570" s="74"/>
      <c r="EW570" s="74"/>
      <c r="EX570" s="74"/>
      <c r="EY570" s="74"/>
      <c r="EZ570" s="74"/>
      <c r="FA570" s="74"/>
      <c r="FB570" s="74"/>
    </row>
    <row r="571" spans="2:158" s="69" customFormat="1" ht="12">
      <c r="B571" s="76"/>
      <c r="C571" s="77" t="s">
        <v>393</v>
      </c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2"/>
      <c r="P571" s="71"/>
      <c r="Q571" s="71"/>
      <c r="R571" s="71"/>
      <c r="S571" s="71"/>
      <c r="T571" s="71"/>
      <c r="U571" s="71"/>
      <c r="V571" s="71"/>
      <c r="W571" s="71"/>
      <c r="X571" s="71"/>
      <c r="Y571" s="73">
        <f t="shared" si="617"/>
        <v>6595</v>
      </c>
      <c r="Z571" s="73">
        <f t="shared" si="612"/>
        <v>0</v>
      </c>
      <c r="AA571" s="73">
        <f t="shared" si="612"/>
        <v>0</v>
      </c>
      <c r="AB571" s="73">
        <f t="shared" si="612"/>
        <v>0</v>
      </c>
      <c r="AC571" s="73">
        <f t="shared" si="612"/>
        <v>0</v>
      </c>
      <c r="AD571" s="73">
        <f t="shared" si="612"/>
        <v>0</v>
      </c>
      <c r="AE571" s="73">
        <f t="shared" si="612"/>
        <v>0</v>
      </c>
      <c r="AF571" s="447">
        <f t="shared" si="594"/>
        <v>2163</v>
      </c>
      <c r="AG571" s="73">
        <f t="shared" ref="AG571:AQ571" si="636">SUM(AG587,AG603,AG623,AG639,AG656)</f>
        <v>616</v>
      </c>
      <c r="AH571" s="73">
        <f t="shared" si="636"/>
        <v>31</v>
      </c>
      <c r="AI571" s="73">
        <f t="shared" si="636"/>
        <v>25</v>
      </c>
      <c r="AJ571" s="73">
        <f t="shared" si="636"/>
        <v>0</v>
      </c>
      <c r="AK571" s="73">
        <f t="shared" si="636"/>
        <v>0</v>
      </c>
      <c r="AL571" s="73">
        <f t="shared" si="636"/>
        <v>0</v>
      </c>
      <c r="AM571" s="73">
        <f t="shared" si="636"/>
        <v>0</v>
      </c>
      <c r="AN571" s="73">
        <f t="shared" si="636"/>
        <v>0</v>
      </c>
      <c r="AO571" s="73">
        <f t="shared" si="636"/>
        <v>935</v>
      </c>
      <c r="AP571" s="73">
        <f t="shared" si="636"/>
        <v>169</v>
      </c>
      <c r="AQ571" s="73">
        <f t="shared" si="636"/>
        <v>413</v>
      </c>
      <c r="AR571" s="73">
        <f t="shared" si="614"/>
        <v>0</v>
      </c>
      <c r="AS571" s="447">
        <f t="shared" si="595"/>
        <v>1582</v>
      </c>
      <c r="AT571" s="450">
        <f t="shared" si="619"/>
        <v>0</v>
      </c>
      <c r="AU571" s="450">
        <f t="shared" si="619"/>
        <v>0</v>
      </c>
      <c r="AV571" s="73">
        <f t="shared" si="619"/>
        <v>0</v>
      </c>
      <c r="AW571" s="73">
        <f t="shared" si="619"/>
        <v>0</v>
      </c>
      <c r="AX571" s="73">
        <f t="shared" si="619"/>
        <v>0</v>
      </c>
      <c r="AY571" s="450">
        <f t="shared" si="619"/>
        <v>0</v>
      </c>
      <c r="AZ571" s="73">
        <f t="shared" si="619"/>
        <v>0</v>
      </c>
      <c r="BA571" s="450">
        <f t="shared" si="619"/>
        <v>10</v>
      </c>
      <c r="BB571" s="447">
        <f t="shared" si="601"/>
        <v>41</v>
      </c>
      <c r="BC571" s="73">
        <f t="shared" ref="BC571:BK571" si="637">SUM(BC587,BC603,BC623,BC639,BC656)</f>
        <v>0</v>
      </c>
      <c r="BD571" s="73">
        <f t="shared" si="637"/>
        <v>41</v>
      </c>
      <c r="BE571" s="73">
        <f t="shared" si="637"/>
        <v>41</v>
      </c>
      <c r="BF571" s="73">
        <f t="shared" si="637"/>
        <v>0</v>
      </c>
      <c r="BG571" s="450">
        <f t="shared" si="637"/>
        <v>0</v>
      </c>
      <c r="BH571" s="450">
        <f t="shared" si="637"/>
        <v>7</v>
      </c>
      <c r="BI571" s="450">
        <f t="shared" si="637"/>
        <v>0</v>
      </c>
      <c r="BJ571" s="450">
        <f t="shared" si="637"/>
        <v>519</v>
      </c>
      <c r="BK571" s="450">
        <f t="shared" si="637"/>
        <v>0</v>
      </c>
      <c r="BL571" s="450">
        <f t="shared" si="603"/>
        <v>4</v>
      </c>
      <c r="BM571" s="73">
        <f t="shared" si="621"/>
        <v>0</v>
      </c>
      <c r="BN571" s="73">
        <f t="shared" si="621"/>
        <v>0</v>
      </c>
      <c r="BO571" s="73">
        <f t="shared" si="621"/>
        <v>0</v>
      </c>
      <c r="BP571" s="73">
        <f t="shared" si="621"/>
        <v>4</v>
      </c>
      <c r="BQ571" s="462">
        <f t="shared" si="592"/>
        <v>581</v>
      </c>
      <c r="BR571" s="73">
        <f t="shared" ref="BR571:CJ571" si="638">SUM(BR587,BR603,BR623,BR639,BR656)</f>
        <v>0</v>
      </c>
      <c r="BS571" s="73">
        <f t="shared" si="638"/>
        <v>0</v>
      </c>
      <c r="BT571" s="73">
        <f t="shared" si="638"/>
        <v>0</v>
      </c>
      <c r="BU571" s="73">
        <f t="shared" si="638"/>
        <v>0</v>
      </c>
      <c r="BV571" s="73">
        <f t="shared" si="638"/>
        <v>0</v>
      </c>
      <c r="BW571" s="73">
        <f t="shared" si="638"/>
        <v>0</v>
      </c>
      <c r="BX571" s="73">
        <f t="shared" si="638"/>
        <v>0</v>
      </c>
      <c r="BY571" s="73">
        <f t="shared" si="638"/>
        <v>0</v>
      </c>
      <c r="BZ571" s="73">
        <f t="shared" si="638"/>
        <v>0</v>
      </c>
      <c r="CA571" s="73">
        <f t="shared" si="638"/>
        <v>0</v>
      </c>
      <c r="CB571" s="73">
        <f t="shared" si="638"/>
        <v>0</v>
      </c>
      <c r="CC571" s="73">
        <f t="shared" si="638"/>
        <v>0</v>
      </c>
      <c r="CD571" s="73">
        <f t="shared" si="638"/>
        <v>0</v>
      </c>
      <c r="CE571" s="73">
        <f t="shared" si="638"/>
        <v>0</v>
      </c>
      <c r="CF571" s="73">
        <f t="shared" si="638"/>
        <v>0</v>
      </c>
      <c r="CG571" s="73">
        <f t="shared" si="638"/>
        <v>0</v>
      </c>
      <c r="CH571" s="73">
        <f t="shared" si="638"/>
        <v>0</v>
      </c>
      <c r="CI571" s="73">
        <f t="shared" si="638"/>
        <v>0</v>
      </c>
      <c r="CJ571" s="73">
        <f t="shared" si="638"/>
        <v>0</v>
      </c>
      <c r="CK571" s="168"/>
      <c r="CL571" s="168"/>
      <c r="CM571" s="168"/>
      <c r="CN571" s="168"/>
      <c r="CO571" s="168"/>
      <c r="CP571" s="571">
        <f t="shared" si="591"/>
        <v>0</v>
      </c>
      <c r="CQ571" s="168"/>
      <c r="CR571" s="168"/>
      <c r="CS571" s="168"/>
      <c r="CT571" s="168"/>
      <c r="CU571" s="168"/>
      <c r="CV571" s="168"/>
      <c r="CW571" s="168"/>
      <c r="CX571" s="168"/>
      <c r="CY571" s="168"/>
      <c r="CZ571" s="71"/>
      <c r="DA571" s="71"/>
      <c r="DB571" s="190">
        <f t="shared" si="632"/>
        <v>0</v>
      </c>
      <c r="DC571" s="71">
        <f t="shared" si="633"/>
        <v>0</v>
      </c>
      <c r="DD571" s="71"/>
      <c r="DE571" s="71"/>
      <c r="DF571" s="71"/>
      <c r="DG571" s="190">
        <f t="shared" si="634"/>
        <v>0</v>
      </c>
      <c r="DH571" s="71">
        <f t="shared" si="635"/>
        <v>0</v>
      </c>
      <c r="DI571" s="71"/>
      <c r="DJ571" s="71"/>
      <c r="DK571" s="71"/>
      <c r="DL571" s="71"/>
      <c r="DM571" s="71"/>
      <c r="DN571" s="71"/>
      <c r="DO571" s="71"/>
      <c r="DP571" s="71"/>
      <c r="DQ571" s="71"/>
      <c r="DR571" s="71"/>
      <c r="DS571" s="71"/>
      <c r="DT571" s="71"/>
      <c r="DU571" s="71"/>
      <c r="DV571" s="71"/>
      <c r="DW571" s="71"/>
      <c r="DX571" s="71"/>
      <c r="DY571" s="71"/>
      <c r="DZ571" s="71"/>
      <c r="EA571" s="71"/>
      <c r="EB571" s="71"/>
      <c r="EC571" s="71"/>
      <c r="ED571" s="71"/>
      <c r="EE571" s="71"/>
      <c r="EF571" s="71"/>
      <c r="EG571" s="71"/>
      <c r="EH571" s="71"/>
      <c r="EI571" s="74"/>
      <c r="EJ571" s="74"/>
      <c r="EK571" s="74"/>
      <c r="EL571" s="74"/>
      <c r="EM571" s="74"/>
      <c r="EN571" s="74"/>
      <c r="EO571" s="74"/>
      <c r="EP571" s="74"/>
      <c r="EQ571" s="74"/>
      <c r="ER571" s="74"/>
      <c r="ES571" s="74"/>
      <c r="ET571" s="74"/>
      <c r="EU571" s="74"/>
      <c r="EV571" s="74"/>
      <c r="EW571" s="74"/>
      <c r="EX571" s="74"/>
      <c r="EY571" s="74"/>
      <c r="EZ571" s="74"/>
      <c r="FA571" s="74"/>
      <c r="FB571" s="74"/>
    </row>
    <row r="572" spans="2:158" s="69" customFormat="1" ht="12">
      <c r="B572" s="76"/>
      <c r="C572" s="77" t="s">
        <v>394</v>
      </c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2"/>
      <c r="P572" s="71"/>
      <c r="Q572" s="71"/>
      <c r="R572" s="71"/>
      <c r="S572" s="71"/>
      <c r="T572" s="71"/>
      <c r="U572" s="71"/>
      <c r="V572" s="71"/>
      <c r="W572" s="71"/>
      <c r="X572" s="71"/>
      <c r="Y572" s="73">
        <f t="shared" si="617"/>
        <v>13844</v>
      </c>
      <c r="Z572" s="73">
        <f t="shared" si="612"/>
        <v>0</v>
      </c>
      <c r="AA572" s="73">
        <f t="shared" si="612"/>
        <v>0</v>
      </c>
      <c r="AB572" s="73">
        <f t="shared" si="612"/>
        <v>0</v>
      </c>
      <c r="AC572" s="73">
        <f t="shared" si="612"/>
        <v>0</v>
      </c>
      <c r="AD572" s="73">
        <f t="shared" si="612"/>
        <v>0</v>
      </c>
      <c r="AE572" s="73">
        <f t="shared" si="612"/>
        <v>0</v>
      </c>
      <c r="AF572" s="447">
        <f t="shared" si="594"/>
        <v>7001</v>
      </c>
      <c r="AG572" s="73">
        <f t="shared" ref="AG572:AQ572" si="639">SUM(AG588,AG604,AG624,AG640,AG657)</f>
        <v>4192</v>
      </c>
      <c r="AH572" s="73">
        <f t="shared" si="639"/>
        <v>75</v>
      </c>
      <c r="AI572" s="73">
        <f t="shared" si="639"/>
        <v>29</v>
      </c>
      <c r="AJ572" s="73">
        <f t="shared" si="639"/>
        <v>0</v>
      </c>
      <c r="AK572" s="73">
        <f t="shared" si="639"/>
        <v>0</v>
      </c>
      <c r="AL572" s="73">
        <f t="shared" si="639"/>
        <v>0</v>
      </c>
      <c r="AM572" s="73">
        <f t="shared" si="639"/>
        <v>0</v>
      </c>
      <c r="AN572" s="73">
        <f t="shared" si="639"/>
        <v>0</v>
      </c>
      <c r="AO572" s="73">
        <f>SUM(AO588,AO604,AO624,AO640,AO657)</f>
        <v>2372</v>
      </c>
      <c r="AP572" s="73">
        <f>SUM(AP588,AP604,AP624,AP640,AP657)</f>
        <v>567</v>
      </c>
      <c r="AQ572" s="73">
        <f t="shared" si="639"/>
        <v>605</v>
      </c>
      <c r="AR572" s="73">
        <f t="shared" si="614"/>
        <v>0</v>
      </c>
      <c r="AS572" s="447">
        <f t="shared" si="595"/>
        <v>6639</v>
      </c>
      <c r="AT572" s="450">
        <f t="shared" si="619"/>
        <v>0</v>
      </c>
      <c r="AU572" s="450">
        <f t="shared" si="619"/>
        <v>0</v>
      </c>
      <c r="AV572" s="73">
        <f t="shared" si="619"/>
        <v>0</v>
      </c>
      <c r="AW572" s="73">
        <f t="shared" si="619"/>
        <v>0</v>
      </c>
      <c r="AX572" s="73">
        <f t="shared" si="619"/>
        <v>0</v>
      </c>
      <c r="AY572" s="450">
        <f t="shared" si="619"/>
        <v>2</v>
      </c>
      <c r="AZ572" s="73">
        <f t="shared" si="619"/>
        <v>1</v>
      </c>
      <c r="BA572" s="450">
        <f t="shared" si="619"/>
        <v>4</v>
      </c>
      <c r="BB572" s="447">
        <f t="shared" si="601"/>
        <v>5</v>
      </c>
      <c r="BC572" s="73">
        <f t="shared" ref="BC572:BK572" si="640">SUM(BC588,BC604,BC624,BC640,BC657)</f>
        <v>4</v>
      </c>
      <c r="BD572" s="73">
        <f t="shared" si="640"/>
        <v>0</v>
      </c>
      <c r="BE572" s="73">
        <f t="shared" si="640"/>
        <v>0</v>
      </c>
      <c r="BF572" s="73">
        <f t="shared" si="640"/>
        <v>1</v>
      </c>
      <c r="BG572" s="450">
        <f t="shared" si="640"/>
        <v>0</v>
      </c>
      <c r="BH572" s="450">
        <f>SUM(BH588,BH604,BH624,BH640,BH657)</f>
        <v>11</v>
      </c>
      <c r="BI572" s="450">
        <f t="shared" si="640"/>
        <v>0</v>
      </c>
      <c r="BJ572" s="450">
        <f t="shared" si="640"/>
        <v>310</v>
      </c>
      <c r="BK572" s="450">
        <f t="shared" si="640"/>
        <v>0</v>
      </c>
      <c r="BL572" s="450">
        <f>SUM(BM572:BP572)</f>
        <v>30</v>
      </c>
      <c r="BM572" s="73">
        <f t="shared" si="621"/>
        <v>0</v>
      </c>
      <c r="BN572" s="73">
        <f t="shared" si="621"/>
        <v>0</v>
      </c>
      <c r="BO572" s="73">
        <f t="shared" si="621"/>
        <v>0</v>
      </c>
      <c r="BP572" s="73">
        <f t="shared" si="621"/>
        <v>30</v>
      </c>
      <c r="BQ572" s="462">
        <f t="shared" si="592"/>
        <v>362</v>
      </c>
      <c r="BR572" s="73">
        <f t="shared" ref="BR572:CJ572" si="641">SUM(BR588,BR604,BR624,BR640,BR657)</f>
        <v>0</v>
      </c>
      <c r="BS572" s="73">
        <f t="shared" si="641"/>
        <v>0</v>
      </c>
      <c r="BT572" s="73">
        <f t="shared" si="641"/>
        <v>0</v>
      </c>
      <c r="BU572" s="73">
        <f t="shared" si="641"/>
        <v>0</v>
      </c>
      <c r="BV572" s="73">
        <f t="shared" si="641"/>
        <v>0</v>
      </c>
      <c r="BW572" s="73">
        <f t="shared" si="641"/>
        <v>0</v>
      </c>
      <c r="BX572" s="73">
        <f t="shared" si="641"/>
        <v>0</v>
      </c>
      <c r="BY572" s="73">
        <f t="shared" si="641"/>
        <v>0</v>
      </c>
      <c r="BZ572" s="73">
        <f t="shared" si="641"/>
        <v>0</v>
      </c>
      <c r="CA572" s="73">
        <f t="shared" si="641"/>
        <v>0</v>
      </c>
      <c r="CB572" s="73">
        <f t="shared" si="641"/>
        <v>0</v>
      </c>
      <c r="CC572" s="73">
        <f t="shared" si="641"/>
        <v>0</v>
      </c>
      <c r="CD572" s="73">
        <f t="shared" si="641"/>
        <v>0</v>
      </c>
      <c r="CE572" s="73">
        <f t="shared" si="641"/>
        <v>0</v>
      </c>
      <c r="CF572" s="73">
        <f t="shared" si="641"/>
        <v>0</v>
      </c>
      <c r="CG572" s="73">
        <f t="shared" si="641"/>
        <v>0</v>
      </c>
      <c r="CH572" s="73">
        <f t="shared" si="641"/>
        <v>0</v>
      </c>
      <c r="CI572" s="73">
        <f t="shared" si="641"/>
        <v>0</v>
      </c>
      <c r="CJ572" s="73">
        <f t="shared" si="641"/>
        <v>0</v>
      </c>
      <c r="CK572" s="168"/>
      <c r="CL572" s="168"/>
      <c r="CM572" s="168"/>
      <c r="CN572" s="168"/>
      <c r="CO572" s="168"/>
      <c r="CP572" s="571">
        <f t="shared" si="591"/>
        <v>0</v>
      </c>
      <c r="CQ572" s="168"/>
      <c r="CR572" s="168"/>
      <c r="CS572" s="168"/>
      <c r="CT572" s="168"/>
      <c r="CU572" s="168"/>
      <c r="CV572" s="168"/>
      <c r="CW572" s="168"/>
      <c r="CX572" s="168"/>
      <c r="CY572" s="168"/>
      <c r="CZ572" s="71"/>
      <c r="DA572" s="71"/>
      <c r="DB572" s="190">
        <f t="shared" si="632"/>
        <v>0</v>
      </c>
      <c r="DC572" s="71">
        <f t="shared" si="633"/>
        <v>0</v>
      </c>
      <c r="DD572" s="71"/>
      <c r="DE572" s="71"/>
      <c r="DF572" s="71"/>
      <c r="DG572" s="190">
        <f t="shared" si="634"/>
        <v>0</v>
      </c>
      <c r="DH572" s="71">
        <f t="shared" si="635"/>
        <v>0</v>
      </c>
      <c r="DI572" s="71"/>
      <c r="DJ572" s="71"/>
      <c r="DK572" s="71"/>
      <c r="DL572" s="71"/>
      <c r="DM572" s="71"/>
      <c r="DN572" s="71"/>
      <c r="DO572" s="71"/>
      <c r="DP572" s="71"/>
      <c r="DQ572" s="71"/>
      <c r="DR572" s="71"/>
      <c r="DS572" s="71"/>
      <c r="DT572" s="71"/>
      <c r="DU572" s="71"/>
      <c r="DV572" s="71"/>
      <c r="DW572" s="71"/>
      <c r="DX572" s="71"/>
      <c r="DY572" s="71"/>
      <c r="DZ572" s="71"/>
      <c r="EA572" s="71"/>
      <c r="EB572" s="71"/>
      <c r="EC572" s="71"/>
      <c r="ED572" s="71"/>
      <c r="EE572" s="71"/>
      <c r="EF572" s="71"/>
      <c r="EG572" s="71"/>
      <c r="EH572" s="71"/>
      <c r="EI572" s="74"/>
      <c r="EJ572" s="74"/>
      <c r="EK572" s="74"/>
      <c r="EL572" s="74"/>
      <c r="EM572" s="74"/>
      <c r="EN572" s="74"/>
      <c r="EO572" s="74"/>
      <c r="EP572" s="74"/>
      <c r="EQ572" s="74"/>
      <c r="ER572" s="74"/>
      <c r="ES572" s="74"/>
      <c r="ET572" s="74"/>
      <c r="EU572" s="74"/>
      <c r="EV572" s="74"/>
      <c r="EW572" s="74"/>
      <c r="EX572" s="74"/>
      <c r="EY572" s="74"/>
      <c r="EZ572" s="74"/>
      <c r="FA572" s="74"/>
      <c r="FB572" s="74"/>
    </row>
    <row r="573" spans="2:158" s="69" customFormat="1" ht="12">
      <c r="B573" s="76"/>
      <c r="C573" s="77" t="s">
        <v>395</v>
      </c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2"/>
      <c r="P573" s="71"/>
      <c r="Q573" s="71"/>
      <c r="R573" s="71"/>
      <c r="S573" s="71"/>
      <c r="T573" s="71"/>
      <c r="U573" s="71"/>
      <c r="V573" s="71"/>
      <c r="W573" s="71"/>
      <c r="X573" s="71"/>
      <c r="Y573" s="73">
        <f t="shared" si="617"/>
        <v>4306</v>
      </c>
      <c r="Z573" s="73">
        <f t="shared" si="612"/>
        <v>0</v>
      </c>
      <c r="AA573" s="73">
        <f t="shared" si="612"/>
        <v>0</v>
      </c>
      <c r="AB573" s="73">
        <f t="shared" si="612"/>
        <v>0</v>
      </c>
      <c r="AC573" s="73">
        <f t="shared" si="612"/>
        <v>0</v>
      </c>
      <c r="AD573" s="73">
        <f t="shared" si="612"/>
        <v>0</v>
      </c>
      <c r="AE573" s="73">
        <f t="shared" si="612"/>
        <v>0</v>
      </c>
      <c r="AF573" s="447">
        <f t="shared" si="594"/>
        <v>1039</v>
      </c>
      <c r="AG573" s="73">
        <f t="shared" ref="AG573:AQ573" si="642">SUM(AG589,AG605,AG625,AG641,AG658)</f>
        <v>458</v>
      </c>
      <c r="AH573" s="73">
        <f t="shared" si="642"/>
        <v>22</v>
      </c>
      <c r="AI573" s="73">
        <f t="shared" si="642"/>
        <v>22</v>
      </c>
      <c r="AJ573" s="73">
        <f t="shared" si="642"/>
        <v>0</v>
      </c>
      <c r="AK573" s="73">
        <f t="shared" si="642"/>
        <v>0</v>
      </c>
      <c r="AL573" s="73">
        <f t="shared" si="642"/>
        <v>0</v>
      </c>
      <c r="AM573" s="73">
        <f t="shared" si="642"/>
        <v>0</v>
      </c>
      <c r="AN573" s="73">
        <f t="shared" si="642"/>
        <v>0</v>
      </c>
      <c r="AO573" s="73">
        <f t="shared" si="642"/>
        <v>520</v>
      </c>
      <c r="AP573" s="73">
        <f t="shared" si="642"/>
        <v>0</v>
      </c>
      <c r="AQ573" s="73">
        <f t="shared" si="642"/>
        <v>0</v>
      </c>
      <c r="AR573" s="73">
        <f t="shared" si="614"/>
        <v>0</v>
      </c>
      <c r="AS573" s="447">
        <f t="shared" si="595"/>
        <v>1000</v>
      </c>
      <c r="AT573" s="450">
        <f t="shared" si="619"/>
        <v>0</v>
      </c>
      <c r="AU573" s="450">
        <f t="shared" si="619"/>
        <v>0</v>
      </c>
      <c r="AV573" s="73">
        <f t="shared" si="619"/>
        <v>0</v>
      </c>
      <c r="AW573" s="73">
        <f t="shared" si="619"/>
        <v>0</v>
      </c>
      <c r="AX573" s="73">
        <f t="shared" si="619"/>
        <v>0</v>
      </c>
      <c r="AY573" s="450">
        <f t="shared" si="619"/>
        <v>0</v>
      </c>
      <c r="AZ573" s="73">
        <f t="shared" si="619"/>
        <v>0</v>
      </c>
      <c r="BA573" s="450">
        <f t="shared" si="619"/>
        <v>0</v>
      </c>
      <c r="BB573" s="447">
        <f t="shared" si="601"/>
        <v>0</v>
      </c>
      <c r="BC573" s="73">
        <f t="shared" ref="BC573:BK573" si="643">SUM(BC589,BC605,BC625,BC641,BC658)</f>
        <v>0</v>
      </c>
      <c r="BD573" s="73">
        <f t="shared" si="643"/>
        <v>0</v>
      </c>
      <c r="BE573" s="73">
        <f t="shared" si="643"/>
        <v>0</v>
      </c>
      <c r="BF573" s="73">
        <f t="shared" si="643"/>
        <v>0</v>
      </c>
      <c r="BG573" s="450">
        <f t="shared" si="643"/>
        <v>0</v>
      </c>
      <c r="BH573" s="450">
        <f t="shared" si="643"/>
        <v>0</v>
      </c>
      <c r="BI573" s="450">
        <f t="shared" si="643"/>
        <v>0</v>
      </c>
      <c r="BJ573" s="450">
        <f t="shared" si="643"/>
        <v>39</v>
      </c>
      <c r="BK573" s="450">
        <f t="shared" si="643"/>
        <v>0</v>
      </c>
      <c r="BL573" s="450">
        <f t="shared" si="603"/>
        <v>0</v>
      </c>
      <c r="BM573" s="73">
        <f t="shared" si="621"/>
        <v>0</v>
      </c>
      <c r="BN573" s="73">
        <f t="shared" si="621"/>
        <v>0</v>
      </c>
      <c r="BO573" s="73">
        <f t="shared" si="621"/>
        <v>0</v>
      </c>
      <c r="BP573" s="73">
        <f t="shared" si="621"/>
        <v>0</v>
      </c>
      <c r="BQ573" s="462">
        <f t="shared" si="592"/>
        <v>39</v>
      </c>
      <c r="BR573" s="73">
        <f t="shared" ref="BR573:CJ573" si="644">SUM(BR589,BR605,BR625,BR641,BR658)</f>
        <v>0</v>
      </c>
      <c r="BS573" s="73">
        <f t="shared" si="644"/>
        <v>0</v>
      </c>
      <c r="BT573" s="73">
        <f t="shared" si="644"/>
        <v>0</v>
      </c>
      <c r="BU573" s="73">
        <f t="shared" si="644"/>
        <v>0</v>
      </c>
      <c r="BV573" s="73">
        <f t="shared" si="644"/>
        <v>0</v>
      </c>
      <c r="BW573" s="73">
        <f t="shared" si="644"/>
        <v>0</v>
      </c>
      <c r="BX573" s="73">
        <f t="shared" si="644"/>
        <v>0</v>
      </c>
      <c r="BY573" s="73">
        <f t="shared" si="644"/>
        <v>0</v>
      </c>
      <c r="BZ573" s="73">
        <f t="shared" si="644"/>
        <v>0</v>
      </c>
      <c r="CA573" s="73">
        <f t="shared" si="644"/>
        <v>0</v>
      </c>
      <c r="CB573" s="73">
        <f t="shared" si="644"/>
        <v>0</v>
      </c>
      <c r="CC573" s="73">
        <f t="shared" si="644"/>
        <v>0</v>
      </c>
      <c r="CD573" s="73">
        <f t="shared" si="644"/>
        <v>0</v>
      </c>
      <c r="CE573" s="73">
        <f t="shared" si="644"/>
        <v>0</v>
      </c>
      <c r="CF573" s="73">
        <f t="shared" si="644"/>
        <v>0</v>
      </c>
      <c r="CG573" s="73">
        <f t="shared" si="644"/>
        <v>0</v>
      </c>
      <c r="CH573" s="73">
        <f t="shared" si="644"/>
        <v>0</v>
      </c>
      <c r="CI573" s="73">
        <f t="shared" si="644"/>
        <v>0</v>
      </c>
      <c r="CJ573" s="73">
        <f t="shared" si="644"/>
        <v>0</v>
      </c>
      <c r="CK573" s="168"/>
      <c r="CL573" s="168"/>
      <c r="CM573" s="168"/>
      <c r="CN573" s="168"/>
      <c r="CO573" s="168"/>
      <c r="CP573" s="571">
        <f t="shared" si="591"/>
        <v>0</v>
      </c>
      <c r="CQ573" s="168"/>
      <c r="CR573" s="168"/>
      <c r="CS573" s="168"/>
      <c r="CT573" s="168"/>
      <c r="CU573" s="168"/>
      <c r="CV573" s="168"/>
      <c r="CW573" s="168"/>
      <c r="CX573" s="168"/>
      <c r="CY573" s="168"/>
      <c r="CZ573" s="71"/>
      <c r="DA573" s="71"/>
      <c r="DB573" s="190">
        <f t="shared" si="632"/>
        <v>0</v>
      </c>
      <c r="DC573" s="71">
        <f t="shared" si="633"/>
        <v>0</v>
      </c>
      <c r="DD573" s="71"/>
      <c r="DE573" s="71"/>
      <c r="DF573" s="71"/>
      <c r="DG573" s="190">
        <f t="shared" si="634"/>
        <v>0</v>
      </c>
      <c r="DH573" s="71">
        <f t="shared" si="635"/>
        <v>0</v>
      </c>
      <c r="DI573" s="71"/>
      <c r="DJ573" s="71"/>
      <c r="DK573" s="71"/>
      <c r="DL573" s="71"/>
      <c r="DM573" s="71"/>
      <c r="DN573" s="71"/>
      <c r="DO573" s="71"/>
      <c r="DP573" s="71"/>
      <c r="DQ573" s="71"/>
      <c r="DR573" s="71"/>
      <c r="DS573" s="71"/>
      <c r="DT573" s="71"/>
      <c r="DU573" s="71"/>
      <c r="DV573" s="71"/>
      <c r="DW573" s="71"/>
      <c r="DX573" s="71"/>
      <c r="DY573" s="71"/>
      <c r="DZ573" s="71"/>
      <c r="EA573" s="71"/>
      <c r="EB573" s="71"/>
      <c r="EC573" s="71"/>
      <c r="ED573" s="71"/>
      <c r="EE573" s="71"/>
      <c r="EF573" s="71"/>
      <c r="EG573" s="71"/>
      <c r="EH573" s="71"/>
      <c r="EI573" s="74"/>
      <c r="EJ573" s="74"/>
      <c r="EK573" s="74"/>
      <c r="EL573" s="74"/>
      <c r="EM573" s="74"/>
      <c r="EN573" s="74"/>
      <c r="EO573" s="74"/>
      <c r="EP573" s="74"/>
      <c r="EQ573" s="74"/>
      <c r="ER573" s="74"/>
      <c r="ES573" s="74"/>
      <c r="ET573" s="74"/>
      <c r="EU573" s="74"/>
      <c r="EV573" s="74"/>
      <c r="EW573" s="74"/>
      <c r="EX573" s="74"/>
      <c r="EY573" s="74"/>
      <c r="EZ573" s="74"/>
      <c r="FA573" s="74"/>
      <c r="FB573" s="74"/>
    </row>
    <row r="574" spans="2:158" s="69" customFormat="1" ht="12">
      <c r="B574" s="76"/>
      <c r="C574" s="77" t="s">
        <v>396</v>
      </c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2"/>
      <c r="P574" s="71"/>
      <c r="Q574" s="71"/>
      <c r="R574" s="71"/>
      <c r="S574" s="71"/>
      <c r="T574" s="71"/>
      <c r="U574" s="71"/>
      <c r="V574" s="71"/>
      <c r="W574" s="71"/>
      <c r="X574" s="71"/>
      <c r="Y574" s="73">
        <f t="shared" si="617"/>
        <v>4110</v>
      </c>
      <c r="Z574" s="73">
        <f t="shared" si="612"/>
        <v>0</v>
      </c>
      <c r="AA574" s="73">
        <f t="shared" si="612"/>
        <v>0</v>
      </c>
      <c r="AB574" s="73">
        <f t="shared" si="612"/>
        <v>0</v>
      </c>
      <c r="AC574" s="73">
        <f t="shared" si="612"/>
        <v>0</v>
      </c>
      <c r="AD574" s="73">
        <f t="shared" si="612"/>
        <v>0</v>
      </c>
      <c r="AE574" s="73">
        <f t="shared" si="612"/>
        <v>0</v>
      </c>
      <c r="AF574" s="447">
        <f t="shared" si="594"/>
        <v>4394</v>
      </c>
      <c r="AG574" s="73">
        <f t="shared" ref="AG574:AQ574" si="645">SUM(AG590,AG606,AG626,AG642,AG659)</f>
        <v>934</v>
      </c>
      <c r="AH574" s="73">
        <f t="shared" si="645"/>
        <v>16</v>
      </c>
      <c r="AI574" s="73">
        <f t="shared" si="645"/>
        <v>16</v>
      </c>
      <c r="AJ574" s="73">
        <f t="shared" si="645"/>
        <v>0</v>
      </c>
      <c r="AK574" s="73">
        <f t="shared" si="645"/>
        <v>0</v>
      </c>
      <c r="AL574" s="73">
        <f t="shared" si="645"/>
        <v>0</v>
      </c>
      <c r="AM574" s="73">
        <f t="shared" si="645"/>
        <v>0</v>
      </c>
      <c r="AN574" s="73">
        <f t="shared" si="645"/>
        <v>0</v>
      </c>
      <c r="AO574" s="73">
        <f t="shared" si="645"/>
        <v>2972</v>
      </c>
      <c r="AP574" s="73">
        <f t="shared" si="645"/>
        <v>454</v>
      </c>
      <c r="AQ574" s="73">
        <f t="shared" si="645"/>
        <v>37</v>
      </c>
      <c r="AR574" s="73">
        <f t="shared" si="614"/>
        <v>0</v>
      </c>
      <c r="AS574" s="447">
        <f t="shared" si="595"/>
        <v>3922</v>
      </c>
      <c r="AT574" s="450">
        <f t="shared" si="619"/>
        <v>0</v>
      </c>
      <c r="AU574" s="450">
        <f t="shared" si="619"/>
        <v>0</v>
      </c>
      <c r="AV574" s="73">
        <f t="shared" si="619"/>
        <v>0</v>
      </c>
      <c r="AW574" s="73">
        <f t="shared" si="619"/>
        <v>0</v>
      </c>
      <c r="AX574" s="73">
        <f t="shared" si="619"/>
        <v>0</v>
      </c>
      <c r="AY574" s="450">
        <f t="shared" si="619"/>
        <v>6</v>
      </c>
      <c r="AZ574" s="73">
        <f t="shared" si="619"/>
        <v>1</v>
      </c>
      <c r="BA574" s="450">
        <f t="shared" si="619"/>
        <v>0</v>
      </c>
      <c r="BB574" s="447">
        <f t="shared" si="601"/>
        <v>22</v>
      </c>
      <c r="BC574" s="73">
        <f t="shared" ref="BC574:BK574" si="646">SUM(BC590,BC606,BC626,BC642,BC659)</f>
        <v>8</v>
      </c>
      <c r="BD574" s="73">
        <f t="shared" si="646"/>
        <v>4</v>
      </c>
      <c r="BE574" s="73">
        <f t="shared" si="646"/>
        <v>0</v>
      </c>
      <c r="BF574" s="73">
        <f t="shared" si="646"/>
        <v>10</v>
      </c>
      <c r="BG574" s="450">
        <f t="shared" si="646"/>
        <v>0</v>
      </c>
      <c r="BH574" s="450">
        <f t="shared" si="646"/>
        <v>13</v>
      </c>
      <c r="BI574" s="450">
        <f t="shared" si="646"/>
        <v>0</v>
      </c>
      <c r="BJ574" s="450">
        <f t="shared" si="646"/>
        <v>412</v>
      </c>
      <c r="BK574" s="450">
        <f t="shared" si="646"/>
        <v>0</v>
      </c>
      <c r="BL574" s="450">
        <f t="shared" si="603"/>
        <v>19</v>
      </c>
      <c r="BM574" s="73">
        <f t="shared" si="621"/>
        <v>0</v>
      </c>
      <c r="BN574" s="73">
        <f t="shared" si="621"/>
        <v>0</v>
      </c>
      <c r="BO574" s="73">
        <f t="shared" si="621"/>
        <v>0</v>
      </c>
      <c r="BP574" s="73">
        <f t="shared" si="621"/>
        <v>19</v>
      </c>
      <c r="BQ574" s="462">
        <f t="shared" si="592"/>
        <v>472</v>
      </c>
      <c r="BR574" s="73">
        <f t="shared" ref="BR574:CJ574" si="647">SUM(BR590,BR606,BR626,BR642,BR659)</f>
        <v>0</v>
      </c>
      <c r="BS574" s="73">
        <f t="shared" si="647"/>
        <v>0</v>
      </c>
      <c r="BT574" s="73">
        <f t="shared" si="647"/>
        <v>0</v>
      </c>
      <c r="BU574" s="73">
        <f t="shared" si="647"/>
        <v>0</v>
      </c>
      <c r="BV574" s="73">
        <f t="shared" si="647"/>
        <v>0</v>
      </c>
      <c r="BW574" s="73">
        <f t="shared" si="647"/>
        <v>0</v>
      </c>
      <c r="BX574" s="73">
        <f t="shared" si="647"/>
        <v>0</v>
      </c>
      <c r="BY574" s="73">
        <f t="shared" si="647"/>
        <v>0</v>
      </c>
      <c r="BZ574" s="73">
        <f t="shared" si="647"/>
        <v>0</v>
      </c>
      <c r="CA574" s="73">
        <f t="shared" si="647"/>
        <v>0</v>
      </c>
      <c r="CB574" s="73">
        <f t="shared" si="647"/>
        <v>0</v>
      </c>
      <c r="CC574" s="73">
        <f t="shared" si="647"/>
        <v>0</v>
      </c>
      <c r="CD574" s="73">
        <f t="shared" si="647"/>
        <v>0</v>
      </c>
      <c r="CE574" s="73">
        <f t="shared" si="647"/>
        <v>0</v>
      </c>
      <c r="CF574" s="73">
        <f t="shared" si="647"/>
        <v>0</v>
      </c>
      <c r="CG574" s="73">
        <f t="shared" si="647"/>
        <v>0</v>
      </c>
      <c r="CH574" s="73">
        <f t="shared" si="647"/>
        <v>0</v>
      </c>
      <c r="CI574" s="73">
        <f t="shared" si="647"/>
        <v>0</v>
      </c>
      <c r="CJ574" s="73">
        <f t="shared" si="647"/>
        <v>0</v>
      </c>
      <c r="CK574" s="168"/>
      <c r="CL574" s="168"/>
      <c r="CM574" s="168"/>
      <c r="CN574" s="168"/>
      <c r="CO574" s="168"/>
      <c r="CP574" s="571">
        <f t="shared" si="591"/>
        <v>0</v>
      </c>
      <c r="CQ574" s="168"/>
      <c r="CR574" s="168"/>
      <c r="CS574" s="168"/>
      <c r="CT574" s="168"/>
      <c r="CU574" s="168"/>
      <c r="CV574" s="168"/>
      <c r="CW574" s="168"/>
      <c r="CX574" s="168"/>
      <c r="CY574" s="168"/>
      <c r="CZ574" s="71"/>
      <c r="DA574" s="71"/>
      <c r="DB574" s="190">
        <f t="shared" si="632"/>
        <v>0</v>
      </c>
      <c r="DC574" s="71">
        <f t="shared" si="633"/>
        <v>0</v>
      </c>
      <c r="DD574" s="71"/>
      <c r="DE574" s="71"/>
      <c r="DF574" s="71"/>
      <c r="DG574" s="190">
        <f t="shared" si="634"/>
        <v>0</v>
      </c>
      <c r="DH574" s="71">
        <f t="shared" si="635"/>
        <v>0</v>
      </c>
      <c r="DI574" s="71"/>
      <c r="DJ574" s="71"/>
      <c r="DK574" s="71"/>
      <c r="DL574" s="71"/>
      <c r="DM574" s="71"/>
      <c r="DN574" s="71"/>
      <c r="DO574" s="71"/>
      <c r="DP574" s="71"/>
      <c r="DQ574" s="71"/>
      <c r="DR574" s="71"/>
      <c r="DS574" s="71"/>
      <c r="DT574" s="71"/>
      <c r="DU574" s="71"/>
      <c r="DV574" s="71"/>
      <c r="DW574" s="71"/>
      <c r="DX574" s="71"/>
      <c r="DY574" s="71"/>
      <c r="DZ574" s="71"/>
      <c r="EA574" s="71"/>
      <c r="EB574" s="71"/>
      <c r="EC574" s="71"/>
      <c r="ED574" s="71"/>
      <c r="EE574" s="71"/>
      <c r="EF574" s="71"/>
      <c r="EG574" s="71"/>
      <c r="EH574" s="71"/>
      <c r="EI574" s="74"/>
      <c r="EJ574" s="74"/>
      <c r="EK574" s="74"/>
      <c r="EL574" s="74"/>
      <c r="EM574" s="74"/>
      <c r="EN574" s="74"/>
      <c r="EO574" s="74"/>
      <c r="EP574" s="74"/>
      <c r="EQ574" s="74"/>
      <c r="ER574" s="74"/>
      <c r="ES574" s="74"/>
      <c r="ET574" s="74"/>
      <c r="EU574" s="74"/>
      <c r="EV574" s="74"/>
      <c r="EW574" s="74"/>
      <c r="EX574" s="74"/>
      <c r="EY574" s="74"/>
      <c r="EZ574" s="74"/>
      <c r="FA574" s="74"/>
      <c r="FB574" s="74"/>
    </row>
    <row r="575" spans="2:158" s="69" customFormat="1" ht="12">
      <c r="B575" s="76"/>
      <c r="C575" s="77" t="s">
        <v>397</v>
      </c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2"/>
      <c r="P575" s="71"/>
      <c r="Q575" s="71"/>
      <c r="R575" s="71"/>
      <c r="S575" s="71"/>
      <c r="T575" s="71"/>
      <c r="U575" s="71"/>
      <c r="V575" s="71"/>
      <c r="W575" s="71"/>
      <c r="X575" s="71"/>
      <c r="Y575" s="73">
        <f t="shared" si="617"/>
        <v>7302</v>
      </c>
      <c r="Z575" s="73">
        <f t="shared" si="612"/>
        <v>0</v>
      </c>
      <c r="AA575" s="73">
        <f t="shared" si="612"/>
        <v>0</v>
      </c>
      <c r="AB575" s="73">
        <f t="shared" si="612"/>
        <v>0</v>
      </c>
      <c r="AC575" s="73">
        <f t="shared" si="612"/>
        <v>0</v>
      </c>
      <c r="AD575" s="73">
        <f t="shared" si="612"/>
        <v>0</v>
      </c>
      <c r="AE575" s="73">
        <f t="shared" si="612"/>
        <v>0</v>
      </c>
      <c r="AF575" s="447">
        <f t="shared" si="594"/>
        <v>1273</v>
      </c>
      <c r="AG575" s="73">
        <f>SUM(AG591,AG607,AG627,AG643,AG660)</f>
        <v>949</v>
      </c>
      <c r="AH575" s="73">
        <f>SUM(AH591,AH607,AH627,AH643,AH660)</f>
        <v>25</v>
      </c>
      <c r="AI575" s="73">
        <f t="shared" ref="AI575:BP575" si="648">SUM(AI591,AI607,AI627,AI643,AI660)</f>
        <v>25</v>
      </c>
      <c r="AJ575" s="73">
        <f t="shared" si="648"/>
        <v>0</v>
      </c>
      <c r="AK575" s="73">
        <f t="shared" si="648"/>
        <v>0</v>
      </c>
      <c r="AL575" s="73">
        <f t="shared" si="648"/>
        <v>0</v>
      </c>
      <c r="AM575" s="73">
        <f t="shared" si="648"/>
        <v>0</v>
      </c>
      <c r="AN575" s="73">
        <f t="shared" si="648"/>
        <v>0</v>
      </c>
      <c r="AO575" s="73">
        <f t="shared" si="648"/>
        <v>102</v>
      </c>
      <c r="AP575" s="73">
        <f t="shared" si="648"/>
        <v>102</v>
      </c>
      <c r="AQ575" s="73">
        <f t="shared" si="648"/>
        <v>0</v>
      </c>
      <c r="AR575" s="73">
        <f t="shared" si="648"/>
        <v>0</v>
      </c>
      <c r="AS575" s="447">
        <f t="shared" si="595"/>
        <v>1076</v>
      </c>
      <c r="AT575" s="450">
        <f t="shared" si="648"/>
        <v>0</v>
      </c>
      <c r="AU575" s="450">
        <f t="shared" si="648"/>
        <v>0</v>
      </c>
      <c r="AV575" s="73">
        <f t="shared" si="648"/>
        <v>0</v>
      </c>
      <c r="AW575" s="73">
        <f t="shared" si="648"/>
        <v>0</v>
      </c>
      <c r="AX575" s="73">
        <f t="shared" si="648"/>
        <v>0</v>
      </c>
      <c r="AY575" s="450">
        <f t="shared" si="648"/>
        <v>0</v>
      </c>
      <c r="AZ575" s="73">
        <f t="shared" si="648"/>
        <v>0</v>
      </c>
      <c r="BA575" s="450">
        <f t="shared" si="648"/>
        <v>0</v>
      </c>
      <c r="BB575" s="447">
        <f t="shared" si="601"/>
        <v>0</v>
      </c>
      <c r="BC575" s="73">
        <f t="shared" si="648"/>
        <v>0</v>
      </c>
      <c r="BD575" s="73">
        <f t="shared" si="648"/>
        <v>0</v>
      </c>
      <c r="BE575" s="73">
        <f t="shared" si="648"/>
        <v>0</v>
      </c>
      <c r="BF575" s="73">
        <f t="shared" si="648"/>
        <v>0</v>
      </c>
      <c r="BG575" s="450">
        <f t="shared" si="648"/>
        <v>0</v>
      </c>
      <c r="BH575" s="450">
        <f t="shared" si="648"/>
        <v>0</v>
      </c>
      <c r="BI575" s="450">
        <f t="shared" si="648"/>
        <v>0</v>
      </c>
      <c r="BJ575" s="450">
        <f t="shared" si="648"/>
        <v>196</v>
      </c>
      <c r="BK575" s="450">
        <f t="shared" si="648"/>
        <v>0</v>
      </c>
      <c r="BL575" s="450">
        <f t="shared" si="603"/>
        <v>1</v>
      </c>
      <c r="BM575" s="73">
        <f t="shared" si="648"/>
        <v>0</v>
      </c>
      <c r="BN575" s="73">
        <f t="shared" si="648"/>
        <v>0</v>
      </c>
      <c r="BO575" s="73">
        <f t="shared" si="648"/>
        <v>0</v>
      </c>
      <c r="BP575" s="73">
        <f t="shared" si="648"/>
        <v>1</v>
      </c>
      <c r="BQ575" s="462">
        <f t="shared" si="592"/>
        <v>197</v>
      </c>
      <c r="BR575" s="73">
        <f t="shared" ref="BR575:CJ575" si="649">SUM(BR591,BR607,BR627,BR643,BR660)</f>
        <v>0</v>
      </c>
      <c r="BS575" s="73">
        <f t="shared" si="649"/>
        <v>0</v>
      </c>
      <c r="BT575" s="73">
        <f t="shared" si="649"/>
        <v>0</v>
      </c>
      <c r="BU575" s="73">
        <f t="shared" si="649"/>
        <v>0</v>
      </c>
      <c r="BV575" s="73">
        <f t="shared" si="649"/>
        <v>0</v>
      </c>
      <c r="BW575" s="73">
        <f t="shared" si="649"/>
        <v>0</v>
      </c>
      <c r="BX575" s="73">
        <f t="shared" si="649"/>
        <v>0</v>
      </c>
      <c r="BY575" s="73">
        <f t="shared" si="649"/>
        <v>0</v>
      </c>
      <c r="BZ575" s="73">
        <f t="shared" si="649"/>
        <v>0</v>
      </c>
      <c r="CA575" s="73">
        <f t="shared" si="649"/>
        <v>0</v>
      </c>
      <c r="CB575" s="73">
        <f t="shared" si="649"/>
        <v>0</v>
      </c>
      <c r="CC575" s="73">
        <f t="shared" si="649"/>
        <v>0</v>
      </c>
      <c r="CD575" s="73">
        <f t="shared" si="649"/>
        <v>0</v>
      </c>
      <c r="CE575" s="73">
        <f t="shared" si="649"/>
        <v>0</v>
      </c>
      <c r="CF575" s="73">
        <f t="shared" si="649"/>
        <v>0</v>
      </c>
      <c r="CG575" s="73">
        <f t="shared" si="649"/>
        <v>0</v>
      </c>
      <c r="CH575" s="73">
        <f t="shared" si="649"/>
        <v>0</v>
      </c>
      <c r="CI575" s="73">
        <f t="shared" si="649"/>
        <v>0</v>
      </c>
      <c r="CJ575" s="73">
        <f t="shared" si="649"/>
        <v>0</v>
      </c>
      <c r="CK575" s="168"/>
      <c r="CL575" s="168"/>
      <c r="CM575" s="168"/>
      <c r="CN575" s="168"/>
      <c r="CO575" s="168"/>
      <c r="CP575" s="571">
        <f t="shared" si="591"/>
        <v>0</v>
      </c>
      <c r="CQ575" s="168"/>
      <c r="CR575" s="168"/>
      <c r="CS575" s="168"/>
      <c r="CT575" s="168"/>
      <c r="CU575" s="168"/>
      <c r="CV575" s="168"/>
      <c r="CW575" s="168"/>
      <c r="CX575" s="168"/>
      <c r="CY575" s="168"/>
      <c r="CZ575" s="71"/>
      <c r="DA575" s="71"/>
      <c r="DB575" s="190">
        <f t="shared" si="632"/>
        <v>0</v>
      </c>
      <c r="DC575" s="71">
        <f t="shared" si="633"/>
        <v>0</v>
      </c>
      <c r="DD575" s="71"/>
      <c r="DE575" s="71"/>
      <c r="DF575" s="71"/>
      <c r="DG575" s="190">
        <f t="shared" si="634"/>
        <v>0</v>
      </c>
      <c r="DH575" s="71">
        <f t="shared" si="635"/>
        <v>0</v>
      </c>
      <c r="DI575" s="71"/>
      <c r="DJ575" s="71"/>
      <c r="DK575" s="71"/>
      <c r="DL575" s="71"/>
      <c r="DM575" s="71"/>
      <c r="DN575" s="71"/>
      <c r="DO575" s="71"/>
      <c r="DP575" s="71"/>
      <c r="DQ575" s="71"/>
      <c r="DR575" s="71"/>
      <c r="DS575" s="71"/>
      <c r="DT575" s="71"/>
      <c r="DU575" s="71"/>
      <c r="DV575" s="71"/>
      <c r="DW575" s="71"/>
      <c r="DX575" s="71"/>
      <c r="DY575" s="71"/>
      <c r="DZ575" s="71"/>
      <c r="EA575" s="71"/>
      <c r="EB575" s="71"/>
      <c r="EC575" s="71"/>
      <c r="ED575" s="71"/>
      <c r="EE575" s="71"/>
      <c r="EF575" s="71"/>
      <c r="EG575" s="71"/>
      <c r="EH575" s="71"/>
      <c r="EI575" s="74"/>
      <c r="EJ575" s="74"/>
      <c r="EK575" s="74"/>
      <c r="EL575" s="74"/>
      <c r="EM575" s="74"/>
      <c r="EN575" s="74"/>
      <c r="EO575" s="74"/>
      <c r="EP575" s="74"/>
      <c r="EQ575" s="74"/>
      <c r="ER575" s="74"/>
      <c r="ES575" s="74"/>
      <c r="ET575" s="74"/>
      <c r="EU575" s="74"/>
      <c r="EV575" s="74"/>
      <c r="EW575" s="74"/>
      <c r="EX575" s="74"/>
      <c r="EY575" s="74"/>
      <c r="EZ575" s="74"/>
      <c r="FA575" s="74"/>
      <c r="FB575" s="74"/>
    </row>
    <row r="576" spans="2:158" s="69" customFormat="1" ht="12">
      <c r="B576" s="76"/>
      <c r="C576" s="77" t="s">
        <v>398</v>
      </c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2"/>
      <c r="P576" s="71"/>
      <c r="Q576" s="71"/>
      <c r="R576" s="71"/>
      <c r="S576" s="71"/>
      <c r="T576" s="71"/>
      <c r="U576" s="71"/>
      <c r="V576" s="71"/>
      <c r="W576" s="71"/>
      <c r="X576" s="71"/>
      <c r="Y576" s="73">
        <f>SUM(Y592,Y608,Y628,Y644,Y661,Y612)</f>
        <v>26301</v>
      </c>
      <c r="Z576" s="73">
        <f t="shared" ref="Z576:BQ576" si="650">SUM(Z592,Z608,Z628,Z644,Z661,Z612)</f>
        <v>0</v>
      </c>
      <c r="AA576" s="73">
        <f t="shared" si="650"/>
        <v>0</v>
      </c>
      <c r="AB576" s="73">
        <f t="shared" si="650"/>
        <v>0</v>
      </c>
      <c r="AC576" s="73">
        <f t="shared" si="650"/>
        <v>0</v>
      </c>
      <c r="AD576" s="73">
        <f t="shared" si="650"/>
        <v>0</v>
      </c>
      <c r="AE576" s="73">
        <f t="shared" si="650"/>
        <v>0</v>
      </c>
      <c r="AF576" s="447">
        <f t="shared" si="594"/>
        <v>1962</v>
      </c>
      <c r="AG576" s="73">
        <f>SUM(AG592,AG608,AG628,AG644,AG661,AG612)</f>
        <v>310</v>
      </c>
      <c r="AH576" s="73">
        <f t="shared" si="650"/>
        <v>773</v>
      </c>
      <c r="AI576" s="73">
        <f t="shared" si="650"/>
        <v>773</v>
      </c>
      <c r="AJ576" s="73">
        <f t="shared" si="650"/>
        <v>0</v>
      </c>
      <c r="AK576" s="73">
        <f t="shared" si="650"/>
        <v>0</v>
      </c>
      <c r="AL576" s="73">
        <f t="shared" si="650"/>
        <v>0</v>
      </c>
      <c r="AM576" s="73">
        <f t="shared" si="650"/>
        <v>0</v>
      </c>
      <c r="AN576" s="73">
        <f t="shared" si="650"/>
        <v>0</v>
      </c>
      <c r="AO576" s="73">
        <f t="shared" si="650"/>
        <v>460</v>
      </c>
      <c r="AP576" s="73">
        <f t="shared" si="650"/>
        <v>0</v>
      </c>
      <c r="AQ576" s="73">
        <f t="shared" si="650"/>
        <v>56</v>
      </c>
      <c r="AR576" s="73">
        <f t="shared" si="650"/>
        <v>0</v>
      </c>
      <c r="AS576" s="447">
        <f t="shared" si="595"/>
        <v>1543</v>
      </c>
      <c r="AT576" s="450">
        <f t="shared" si="650"/>
        <v>0</v>
      </c>
      <c r="AU576" s="450">
        <f t="shared" si="650"/>
        <v>0</v>
      </c>
      <c r="AV576" s="73">
        <f t="shared" si="650"/>
        <v>0</v>
      </c>
      <c r="AW576" s="73">
        <f t="shared" si="650"/>
        <v>0</v>
      </c>
      <c r="AX576" s="73">
        <f t="shared" si="650"/>
        <v>0</v>
      </c>
      <c r="AY576" s="450">
        <f t="shared" si="650"/>
        <v>3</v>
      </c>
      <c r="AZ576" s="73">
        <f t="shared" si="650"/>
        <v>3</v>
      </c>
      <c r="BA576" s="450">
        <f t="shared" si="650"/>
        <v>5</v>
      </c>
      <c r="BB576" s="450">
        <f t="shared" si="650"/>
        <v>12</v>
      </c>
      <c r="BC576" s="73">
        <f t="shared" si="650"/>
        <v>0</v>
      </c>
      <c r="BD576" s="73">
        <f t="shared" si="650"/>
        <v>4</v>
      </c>
      <c r="BE576" s="73">
        <f t="shared" si="650"/>
        <v>4</v>
      </c>
      <c r="BF576" s="73">
        <f t="shared" si="650"/>
        <v>8</v>
      </c>
      <c r="BG576" s="450">
        <f t="shared" si="650"/>
        <v>0</v>
      </c>
      <c r="BH576" s="450">
        <f t="shared" si="650"/>
        <v>308</v>
      </c>
      <c r="BI576" s="450">
        <f t="shared" si="650"/>
        <v>0</v>
      </c>
      <c r="BJ576" s="450">
        <f>SUM(BJ592,BJ608,BJ628,BJ644,BJ661,BJ612)</f>
        <v>17</v>
      </c>
      <c r="BK576" s="450">
        <f t="shared" si="650"/>
        <v>0</v>
      </c>
      <c r="BL576" s="450">
        <f t="shared" si="650"/>
        <v>74</v>
      </c>
      <c r="BM576" s="73">
        <f t="shared" si="650"/>
        <v>0</v>
      </c>
      <c r="BN576" s="73">
        <f t="shared" si="650"/>
        <v>0</v>
      </c>
      <c r="BO576" s="73">
        <f t="shared" si="650"/>
        <v>0</v>
      </c>
      <c r="BP576" s="73">
        <f t="shared" si="650"/>
        <v>74</v>
      </c>
      <c r="BQ576" s="450">
        <f t="shared" si="650"/>
        <v>419</v>
      </c>
      <c r="BR576" s="73">
        <f t="shared" ref="BR576:CJ576" si="651">SUM(BR592,BR608,BR628,BR644,BR661,BR612)</f>
        <v>0</v>
      </c>
      <c r="BS576" s="73">
        <f t="shared" si="651"/>
        <v>0</v>
      </c>
      <c r="BT576" s="73">
        <f t="shared" si="651"/>
        <v>0</v>
      </c>
      <c r="BU576" s="73">
        <f t="shared" si="651"/>
        <v>0</v>
      </c>
      <c r="BV576" s="73">
        <f t="shared" si="651"/>
        <v>0</v>
      </c>
      <c r="BW576" s="73">
        <f t="shared" si="651"/>
        <v>0</v>
      </c>
      <c r="BX576" s="73">
        <f t="shared" si="651"/>
        <v>0</v>
      </c>
      <c r="BY576" s="73">
        <f t="shared" si="651"/>
        <v>0</v>
      </c>
      <c r="BZ576" s="73">
        <f t="shared" si="651"/>
        <v>0</v>
      </c>
      <c r="CA576" s="73">
        <f t="shared" si="651"/>
        <v>0</v>
      </c>
      <c r="CB576" s="73">
        <f t="shared" si="651"/>
        <v>0</v>
      </c>
      <c r="CC576" s="73">
        <f t="shared" si="651"/>
        <v>0</v>
      </c>
      <c r="CD576" s="73">
        <f t="shared" si="651"/>
        <v>0</v>
      </c>
      <c r="CE576" s="73">
        <f t="shared" si="651"/>
        <v>0</v>
      </c>
      <c r="CF576" s="73">
        <f t="shared" si="651"/>
        <v>0</v>
      </c>
      <c r="CG576" s="73">
        <f t="shared" si="651"/>
        <v>0</v>
      </c>
      <c r="CH576" s="73">
        <f t="shared" si="651"/>
        <v>0</v>
      </c>
      <c r="CI576" s="73">
        <f t="shared" si="651"/>
        <v>0</v>
      </c>
      <c r="CJ576" s="73">
        <f t="shared" si="651"/>
        <v>0</v>
      </c>
      <c r="CK576" s="168"/>
      <c r="CL576" s="168"/>
      <c r="CM576" s="168"/>
      <c r="CN576" s="168"/>
      <c r="CO576" s="168"/>
      <c r="CP576" s="571">
        <f t="shared" si="591"/>
        <v>0</v>
      </c>
      <c r="CQ576" s="168"/>
      <c r="CR576" s="168"/>
      <c r="CS576" s="168"/>
      <c r="CT576" s="168"/>
      <c r="CU576" s="168"/>
      <c r="CV576" s="168"/>
      <c r="CW576" s="168"/>
      <c r="CX576" s="168"/>
      <c r="CY576" s="168"/>
      <c r="CZ576" s="71"/>
      <c r="DA576" s="71"/>
      <c r="DB576" s="190">
        <f t="shared" si="632"/>
        <v>0</v>
      </c>
      <c r="DC576" s="71">
        <f t="shared" si="633"/>
        <v>0</v>
      </c>
      <c r="DD576" s="71"/>
      <c r="DE576" s="71"/>
      <c r="DF576" s="71"/>
      <c r="DG576" s="190">
        <f t="shared" si="634"/>
        <v>0</v>
      </c>
      <c r="DH576" s="71">
        <f t="shared" si="635"/>
        <v>0</v>
      </c>
      <c r="DI576" s="71"/>
      <c r="DJ576" s="71"/>
      <c r="DK576" s="71"/>
      <c r="DL576" s="71"/>
      <c r="DM576" s="71"/>
      <c r="DN576" s="71"/>
      <c r="DO576" s="71"/>
      <c r="DP576" s="71"/>
      <c r="DQ576" s="71"/>
      <c r="DR576" s="71"/>
      <c r="DS576" s="71"/>
      <c r="DT576" s="71"/>
      <c r="DU576" s="71"/>
      <c r="DV576" s="71"/>
      <c r="DW576" s="71"/>
      <c r="DX576" s="71"/>
      <c r="DY576" s="71"/>
      <c r="DZ576" s="71"/>
      <c r="EA576" s="71"/>
      <c r="EB576" s="71"/>
      <c r="EC576" s="71"/>
      <c r="ED576" s="71"/>
      <c r="EE576" s="71"/>
      <c r="EF576" s="71"/>
      <c r="EG576" s="71"/>
      <c r="EH576" s="71"/>
      <c r="EI576" s="74"/>
      <c r="EJ576" s="74"/>
      <c r="EK576" s="74"/>
      <c r="EL576" s="74"/>
      <c r="EM576" s="74"/>
      <c r="EN576" s="74"/>
      <c r="EO576" s="74"/>
      <c r="EP576" s="74"/>
      <c r="EQ576" s="74"/>
      <c r="ER576" s="74"/>
      <c r="ES576" s="74"/>
      <c r="ET576" s="74"/>
      <c r="EU576" s="74"/>
      <c r="EV576" s="74"/>
      <c r="EW576" s="74"/>
      <c r="EX576" s="74"/>
      <c r="EY576" s="74"/>
      <c r="EZ576" s="74"/>
      <c r="FA576" s="74"/>
      <c r="FB576" s="74"/>
    </row>
    <row r="577" spans="2:158" s="187" customFormat="1" ht="25.5" customHeight="1">
      <c r="B577" s="748" t="s">
        <v>470</v>
      </c>
      <c r="C577" s="744" t="s">
        <v>471</v>
      </c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185"/>
      <c r="P577" s="88"/>
      <c r="Q577" s="88"/>
      <c r="R577" s="88"/>
      <c r="S577" s="88"/>
      <c r="T577" s="88"/>
      <c r="U577" s="88"/>
      <c r="V577" s="88"/>
      <c r="W577" s="88"/>
      <c r="X577" s="88"/>
      <c r="Y577" s="88">
        <v>36</v>
      </c>
      <c r="Z577" s="88"/>
      <c r="AA577" s="88"/>
      <c r="AB577" s="88"/>
      <c r="AC577" s="88"/>
      <c r="AD577" s="88"/>
      <c r="AE577" s="88"/>
      <c r="AF577" s="447">
        <f>SUM(AS577,BQ577)</f>
        <v>18.100000000000001</v>
      </c>
      <c r="AG577" s="88">
        <v>4.3</v>
      </c>
      <c r="AH577" s="88"/>
      <c r="AI577" s="88"/>
      <c r="AJ577" s="88"/>
      <c r="AK577" s="88"/>
      <c r="AL577" s="88"/>
      <c r="AM577" s="88"/>
      <c r="AN577" s="88"/>
      <c r="AO577" s="88">
        <v>12.8</v>
      </c>
      <c r="AP577" s="88">
        <v>4.4000000000000004</v>
      </c>
      <c r="AQ577" s="88">
        <v>3.6</v>
      </c>
      <c r="AR577" s="88"/>
      <c r="AS577" s="447">
        <f>SUM(AG577,AH577,AK577,AL577,AO577)</f>
        <v>17.100000000000001</v>
      </c>
      <c r="AT577" s="450"/>
      <c r="AU577" s="450">
        <f>SUM(AV577:AX577)</f>
        <v>0</v>
      </c>
      <c r="AV577" s="88"/>
      <c r="AW577" s="88"/>
      <c r="AX577" s="88"/>
      <c r="AY577" s="450">
        <v>0.3</v>
      </c>
      <c r="AZ577" s="88"/>
      <c r="BA577" s="450">
        <v>0.2</v>
      </c>
      <c r="BB577" s="447">
        <f>SUM(BC577,BD577,BF577)</f>
        <v>0.2</v>
      </c>
      <c r="BC577" s="88">
        <v>0.1</v>
      </c>
      <c r="BD577" s="88">
        <v>0.1</v>
      </c>
      <c r="BE577" s="88">
        <v>0.1</v>
      </c>
      <c r="BF577" s="88"/>
      <c r="BG577" s="450"/>
      <c r="BH577" s="450">
        <v>0.1</v>
      </c>
      <c r="BI577" s="450"/>
      <c r="BJ577" s="450">
        <v>0.1</v>
      </c>
      <c r="BK577" s="450"/>
      <c r="BL577" s="450">
        <f>SUM(BM577:BP577)</f>
        <v>0.1</v>
      </c>
      <c r="BM577" s="88"/>
      <c r="BN577" s="88"/>
      <c r="BO577" s="88"/>
      <c r="BP577" s="88">
        <v>0.1</v>
      </c>
      <c r="BQ577" s="450">
        <f>SUM(AT577,AU577,AY577,BA577,BB577,BG577,BH577,BI577,BJ577,BK577,BL577)</f>
        <v>0.99999999999999989</v>
      </c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305">
        <f t="shared" si="591"/>
        <v>0</v>
      </c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305">
        <f t="shared" si="632"/>
        <v>0</v>
      </c>
      <c r="DC577" s="33">
        <f t="shared" si="633"/>
        <v>0</v>
      </c>
      <c r="DD577" s="88"/>
      <c r="DE577" s="88"/>
      <c r="DF577" s="88"/>
      <c r="DG577" s="305">
        <f t="shared" si="634"/>
        <v>0</v>
      </c>
      <c r="DH577" s="33">
        <f t="shared" si="635"/>
        <v>0</v>
      </c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186"/>
      <c r="EJ577" s="186"/>
      <c r="EK577" s="186"/>
      <c r="EL577" s="186"/>
      <c r="EM577" s="186"/>
      <c r="EN577" s="186"/>
      <c r="EO577" s="186"/>
      <c r="EP577" s="186"/>
      <c r="EQ577" s="186"/>
      <c r="ER577" s="186"/>
      <c r="ES577" s="186"/>
      <c r="ET577" s="186"/>
      <c r="EU577" s="186"/>
      <c r="EV577" s="186"/>
      <c r="EW577" s="186"/>
      <c r="EX577" s="186"/>
      <c r="EY577" s="186"/>
      <c r="EZ577" s="186"/>
      <c r="FA577" s="186"/>
      <c r="FB577" s="186"/>
    </row>
    <row r="578" spans="2:158" s="83" customFormat="1" ht="12">
      <c r="B578" s="749"/>
      <c r="C578" s="745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7"/>
      <c r="P578" s="86"/>
      <c r="Q578" s="86"/>
      <c r="R578" s="86"/>
      <c r="S578" s="86"/>
      <c r="T578" s="86"/>
      <c r="U578" s="86"/>
      <c r="V578" s="86"/>
      <c r="W578" s="86"/>
      <c r="X578" s="86"/>
      <c r="Y578" s="88">
        <f>SUM(Y579:Y592)</f>
        <v>36</v>
      </c>
      <c r="Z578" s="88"/>
      <c r="AA578" s="88"/>
      <c r="AB578" s="88"/>
      <c r="AC578" s="88"/>
      <c r="AD578" s="88"/>
      <c r="AE578" s="88"/>
      <c r="AF578" s="447">
        <f>SUM(AS578,BQ578)</f>
        <v>18085</v>
      </c>
      <c r="AG578" s="88">
        <f t="shared" ref="AG578:BP578" si="652">SUM(AG579:AG592)</f>
        <v>4307</v>
      </c>
      <c r="AH578" s="88">
        <f t="shared" si="652"/>
        <v>4</v>
      </c>
      <c r="AI578" s="88">
        <f t="shared" si="652"/>
        <v>0</v>
      </c>
      <c r="AJ578" s="88">
        <f t="shared" si="652"/>
        <v>4</v>
      </c>
      <c r="AK578" s="88">
        <f t="shared" si="652"/>
        <v>0</v>
      </c>
      <c r="AL578" s="88">
        <f t="shared" si="652"/>
        <v>14</v>
      </c>
      <c r="AM578" s="88">
        <f t="shared" si="652"/>
        <v>0</v>
      </c>
      <c r="AN578" s="88">
        <f t="shared" si="652"/>
        <v>0</v>
      </c>
      <c r="AO578" s="88">
        <f t="shared" si="652"/>
        <v>12797</v>
      </c>
      <c r="AP578" s="88">
        <f t="shared" si="652"/>
        <v>4405</v>
      </c>
      <c r="AQ578" s="88">
        <f t="shared" si="652"/>
        <v>3630</v>
      </c>
      <c r="AR578" s="88">
        <f t="shared" si="652"/>
        <v>0</v>
      </c>
      <c r="AS578" s="447">
        <f>SUM(AG578,AH578,AK578,AL578,AO578)</f>
        <v>17122</v>
      </c>
      <c r="AT578" s="450">
        <f t="shared" si="652"/>
        <v>0</v>
      </c>
      <c r="AU578" s="450">
        <f t="shared" si="652"/>
        <v>0</v>
      </c>
      <c r="AV578" s="88">
        <f t="shared" si="652"/>
        <v>0</v>
      </c>
      <c r="AW578" s="88">
        <f t="shared" si="652"/>
        <v>0</v>
      </c>
      <c r="AX578" s="88">
        <f t="shared" si="652"/>
        <v>0</v>
      </c>
      <c r="AY578" s="450">
        <f t="shared" si="652"/>
        <v>324</v>
      </c>
      <c r="AZ578" s="88">
        <f t="shared" si="652"/>
        <v>14</v>
      </c>
      <c r="BA578" s="450">
        <f t="shared" si="652"/>
        <v>215</v>
      </c>
      <c r="BB578" s="450">
        <f t="shared" si="652"/>
        <v>204</v>
      </c>
      <c r="BC578" s="88">
        <f t="shared" si="652"/>
        <v>51</v>
      </c>
      <c r="BD578" s="88">
        <f t="shared" si="652"/>
        <v>127</v>
      </c>
      <c r="BE578" s="88">
        <f t="shared" si="652"/>
        <v>78</v>
      </c>
      <c r="BF578" s="88">
        <f t="shared" si="652"/>
        <v>26</v>
      </c>
      <c r="BG578" s="450">
        <f t="shared" si="652"/>
        <v>0</v>
      </c>
      <c r="BH578" s="450">
        <f t="shared" si="652"/>
        <v>104</v>
      </c>
      <c r="BI578" s="450">
        <f t="shared" si="652"/>
        <v>4</v>
      </c>
      <c r="BJ578" s="450">
        <f t="shared" si="652"/>
        <v>23</v>
      </c>
      <c r="BK578" s="450">
        <f t="shared" si="652"/>
        <v>0</v>
      </c>
      <c r="BL578" s="450">
        <f t="shared" si="652"/>
        <v>89</v>
      </c>
      <c r="BM578" s="88">
        <f t="shared" si="652"/>
        <v>0</v>
      </c>
      <c r="BN578" s="88">
        <f t="shared" si="652"/>
        <v>0</v>
      </c>
      <c r="BO578" s="88">
        <f t="shared" si="652"/>
        <v>0</v>
      </c>
      <c r="BP578" s="88">
        <f t="shared" si="652"/>
        <v>89</v>
      </c>
      <c r="BQ578" s="462">
        <f>SUM(AT578,AU578,AY578,BA578,BB578,BG578,BH578,BI578,BJ578,BK578,BL578)</f>
        <v>963</v>
      </c>
      <c r="BR578" s="176"/>
      <c r="BS578" s="176"/>
      <c r="BT578" s="176"/>
      <c r="BU578" s="176"/>
      <c r="BV578" s="176"/>
      <c r="BW578" s="176"/>
      <c r="BX578" s="176"/>
      <c r="BY578" s="176"/>
      <c r="BZ578" s="176"/>
      <c r="CA578" s="176"/>
      <c r="CB578" s="176"/>
      <c r="CC578" s="176"/>
      <c r="CD578" s="176"/>
      <c r="CE578" s="176"/>
      <c r="CF578" s="176"/>
      <c r="CG578" s="176"/>
      <c r="CH578" s="176"/>
      <c r="CI578" s="176"/>
      <c r="CJ578" s="176"/>
      <c r="CK578" s="176"/>
      <c r="CL578" s="176"/>
      <c r="CM578" s="176"/>
      <c r="CN578" s="176"/>
      <c r="CO578" s="176"/>
      <c r="CP578" s="306">
        <f t="shared" si="591"/>
        <v>0</v>
      </c>
      <c r="CQ578" s="176"/>
      <c r="CR578" s="176"/>
      <c r="CS578" s="176"/>
      <c r="CT578" s="176"/>
      <c r="CU578" s="176"/>
      <c r="CV578" s="176"/>
      <c r="CW578" s="176"/>
      <c r="CX578" s="176"/>
      <c r="CY578" s="176"/>
      <c r="CZ578" s="86"/>
      <c r="DA578" s="86"/>
      <c r="DB578" s="188">
        <f t="shared" si="632"/>
        <v>0</v>
      </c>
      <c r="DC578" s="38">
        <f t="shared" si="633"/>
        <v>0</v>
      </c>
      <c r="DD578" s="86"/>
      <c r="DE578" s="86"/>
      <c r="DF578" s="86"/>
      <c r="DG578" s="188">
        <f t="shared" si="634"/>
        <v>0</v>
      </c>
      <c r="DH578" s="38">
        <f t="shared" si="635"/>
        <v>0</v>
      </c>
      <c r="DI578" s="86"/>
      <c r="DJ578" s="86"/>
      <c r="DK578" s="86"/>
      <c r="DL578" s="86"/>
      <c r="DM578" s="86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6"/>
      <c r="EI578" s="89"/>
      <c r="EJ578" s="89"/>
      <c r="EK578" s="89"/>
      <c r="EL578" s="89"/>
      <c r="EM578" s="89"/>
      <c r="EN578" s="89"/>
      <c r="EO578" s="89"/>
      <c r="EP578" s="89"/>
      <c r="EQ578" s="89"/>
      <c r="ER578" s="89"/>
      <c r="ES578" s="89"/>
      <c r="ET578" s="89"/>
      <c r="EU578" s="89"/>
      <c r="EV578" s="89"/>
      <c r="EW578" s="89"/>
      <c r="EX578" s="89"/>
      <c r="EY578" s="89"/>
      <c r="EZ578" s="89"/>
      <c r="FA578" s="89"/>
      <c r="FB578" s="89"/>
    </row>
    <row r="579" spans="2:158" s="69" customFormat="1" ht="12">
      <c r="B579" s="76"/>
      <c r="C579" s="77" t="s">
        <v>385</v>
      </c>
      <c r="D579" s="71"/>
      <c r="E579" s="71"/>
      <c r="F579" s="71"/>
      <c r="G579" s="71"/>
      <c r="H579" s="71"/>
      <c r="I579" s="71"/>
      <c r="J579" s="71"/>
      <c r="K579" s="71"/>
      <c r="L579" s="71"/>
      <c r="M579" s="71"/>
      <c r="N579" s="71"/>
      <c r="O579" s="72"/>
      <c r="P579" s="71"/>
      <c r="Q579" s="71"/>
      <c r="R579" s="71"/>
      <c r="S579" s="71"/>
      <c r="T579" s="71"/>
      <c r="U579" s="71"/>
      <c r="V579" s="71"/>
      <c r="W579" s="71"/>
      <c r="X579" s="71"/>
      <c r="Y579" s="73"/>
      <c r="Z579" s="73"/>
      <c r="AA579" s="73"/>
      <c r="AB579" s="73"/>
      <c r="AC579" s="73"/>
      <c r="AD579" s="73"/>
      <c r="AE579" s="73"/>
      <c r="AF579" s="447">
        <f>SUM(AS579,BQ579)</f>
        <v>1455</v>
      </c>
      <c r="AG579" s="168"/>
      <c r="AH579" s="168"/>
      <c r="AI579" s="168"/>
      <c r="AJ579" s="168"/>
      <c r="AK579" s="168"/>
      <c r="AL579" s="168"/>
      <c r="AM579" s="168"/>
      <c r="AN579" s="168"/>
      <c r="AO579" s="168">
        <v>1322</v>
      </c>
      <c r="AP579" s="168">
        <v>354</v>
      </c>
      <c r="AQ579" s="168"/>
      <c r="AR579" s="168"/>
      <c r="AS579" s="447">
        <f>SUM(AG579,AH579,AK579,AL579,AO579)</f>
        <v>1322</v>
      </c>
      <c r="AT579" s="462"/>
      <c r="AU579" s="450"/>
      <c r="AV579" s="168"/>
      <c r="AW579" s="168"/>
      <c r="AX579" s="168"/>
      <c r="AY579" s="462">
        <v>6</v>
      </c>
      <c r="AZ579" s="168">
        <v>1</v>
      </c>
      <c r="BA579" s="462">
        <v>41</v>
      </c>
      <c r="BB579" s="447">
        <f>SUM(BF579,BC579:BD579)</f>
        <v>38</v>
      </c>
      <c r="BC579" s="168">
        <v>4</v>
      </c>
      <c r="BD579" s="168">
        <v>21</v>
      </c>
      <c r="BE579" s="168"/>
      <c r="BF579" s="168">
        <v>13</v>
      </c>
      <c r="BG579" s="462"/>
      <c r="BH579" s="462">
        <v>12</v>
      </c>
      <c r="BI579" s="462">
        <v>4</v>
      </c>
      <c r="BJ579" s="462"/>
      <c r="BK579" s="462"/>
      <c r="BL579" s="450">
        <f>SUM(BM579:BP579)</f>
        <v>32</v>
      </c>
      <c r="BM579" s="168"/>
      <c r="BN579" s="168"/>
      <c r="BO579" s="168"/>
      <c r="BP579" s="168">
        <v>32</v>
      </c>
      <c r="BQ579" s="462">
        <f>SUM(AT579,AU579,AY579,BA579,BB579,BG579,BH579,BI579,BJ579,BK579,BL579)</f>
        <v>133</v>
      </c>
      <c r="BR579" s="168"/>
      <c r="BS579" s="168"/>
      <c r="BT579" s="168"/>
      <c r="BU579" s="168"/>
      <c r="BV579" s="168"/>
      <c r="BW579" s="168"/>
      <c r="BX579" s="168"/>
      <c r="BY579" s="168"/>
      <c r="BZ579" s="168"/>
      <c r="CA579" s="168"/>
      <c r="CB579" s="168"/>
      <c r="CC579" s="168"/>
      <c r="CD579" s="168"/>
      <c r="CE579" s="168"/>
      <c r="CF579" s="168"/>
      <c r="CG579" s="168"/>
      <c r="CH579" s="168"/>
      <c r="CI579" s="168"/>
      <c r="CJ579" s="168"/>
      <c r="CK579" s="168"/>
      <c r="CL579" s="168"/>
      <c r="CM579" s="168"/>
      <c r="CN579" s="168"/>
      <c r="CO579" s="168"/>
      <c r="CP579" s="571">
        <f t="shared" si="591"/>
        <v>0</v>
      </c>
      <c r="CQ579" s="168"/>
      <c r="CR579" s="168"/>
      <c r="CS579" s="168"/>
      <c r="CT579" s="168"/>
      <c r="CU579" s="168"/>
      <c r="CV579" s="168"/>
      <c r="CW579" s="168"/>
      <c r="CX579" s="168"/>
      <c r="CY579" s="168"/>
      <c r="CZ579" s="71"/>
      <c r="DA579" s="71"/>
      <c r="DB579" s="190">
        <f t="shared" si="632"/>
        <v>0</v>
      </c>
      <c r="DC579" s="71">
        <f t="shared" si="633"/>
        <v>0</v>
      </c>
      <c r="DD579" s="71"/>
      <c r="DE579" s="71"/>
      <c r="DF579" s="71"/>
      <c r="DG579" s="190">
        <f t="shared" si="634"/>
        <v>0</v>
      </c>
      <c r="DH579" s="71">
        <f t="shared" si="635"/>
        <v>0</v>
      </c>
      <c r="DI579" s="71"/>
      <c r="DJ579" s="71"/>
      <c r="DK579" s="71"/>
      <c r="DL579" s="71"/>
      <c r="DM579" s="71"/>
      <c r="DN579" s="71"/>
      <c r="DO579" s="71"/>
      <c r="DP579" s="71"/>
      <c r="DQ579" s="71"/>
      <c r="DR579" s="71"/>
      <c r="DS579" s="71"/>
      <c r="DT579" s="71"/>
      <c r="DU579" s="71"/>
      <c r="DV579" s="71"/>
      <c r="DW579" s="71"/>
      <c r="DX579" s="71"/>
      <c r="DY579" s="71"/>
      <c r="DZ579" s="71"/>
      <c r="EA579" s="71"/>
      <c r="EB579" s="71"/>
      <c r="EC579" s="71"/>
      <c r="ED579" s="71"/>
      <c r="EE579" s="71"/>
      <c r="EF579" s="71"/>
      <c r="EG579" s="71"/>
      <c r="EH579" s="71"/>
      <c r="EI579" s="74"/>
      <c r="EJ579" s="74"/>
      <c r="EK579" s="74"/>
      <c r="EL579" s="74"/>
      <c r="EM579" s="74"/>
      <c r="EN579" s="74"/>
      <c r="EO579" s="74"/>
      <c r="EP579" s="74"/>
      <c r="EQ579" s="74"/>
      <c r="ER579" s="74"/>
      <c r="ES579" s="74"/>
      <c r="ET579" s="74"/>
      <c r="EU579" s="74"/>
      <c r="EV579" s="74"/>
      <c r="EW579" s="74"/>
      <c r="EX579" s="74"/>
      <c r="EY579" s="74"/>
      <c r="EZ579" s="74"/>
      <c r="FA579" s="74"/>
      <c r="FB579" s="74"/>
    </row>
    <row r="580" spans="2:158" s="69" customFormat="1" ht="12">
      <c r="B580" s="76"/>
      <c r="C580" s="77" t="s">
        <v>386</v>
      </c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2"/>
      <c r="P580" s="71"/>
      <c r="Q580" s="71"/>
      <c r="R580" s="71"/>
      <c r="S580" s="71"/>
      <c r="T580" s="71"/>
      <c r="U580" s="71"/>
      <c r="V580" s="71"/>
      <c r="W580" s="71"/>
      <c r="X580" s="71"/>
      <c r="Y580" s="73"/>
      <c r="Z580" s="73"/>
      <c r="AA580" s="73"/>
      <c r="AB580" s="73"/>
      <c r="AC580" s="73"/>
      <c r="AD580" s="73"/>
      <c r="AE580" s="73"/>
      <c r="AF580" s="447">
        <f t="shared" ref="AF580:AF596" si="653">SUM(AS580,BQ580)</f>
        <v>785</v>
      </c>
      <c r="AG580" s="168"/>
      <c r="AH580" s="168"/>
      <c r="AI580" s="168"/>
      <c r="AJ580" s="168"/>
      <c r="AK580" s="168"/>
      <c r="AL580" s="168"/>
      <c r="AM580" s="168"/>
      <c r="AN580" s="168"/>
      <c r="AO580" s="168">
        <v>785</v>
      </c>
      <c r="AP580" s="168">
        <v>486</v>
      </c>
      <c r="AQ580" s="168"/>
      <c r="AR580" s="168"/>
      <c r="AS580" s="447">
        <f t="shared" ref="AS580:AS596" si="654">SUM(AG580,AH580,AK580,AL580,AO580)</f>
        <v>785</v>
      </c>
      <c r="AT580" s="462"/>
      <c r="AU580" s="450"/>
      <c r="AV580" s="168"/>
      <c r="AW580" s="168"/>
      <c r="AX580" s="168"/>
      <c r="AY580" s="462"/>
      <c r="AZ580" s="168"/>
      <c r="BA580" s="462"/>
      <c r="BB580" s="447">
        <f t="shared" ref="BB580:BB592" si="655">SUM(BF580,BC580:BD580)</f>
        <v>0</v>
      </c>
      <c r="BC580" s="168"/>
      <c r="BD580" s="168"/>
      <c r="BE580" s="168"/>
      <c r="BF580" s="168"/>
      <c r="BG580" s="462"/>
      <c r="BH580" s="462"/>
      <c r="BI580" s="462"/>
      <c r="BJ580" s="462"/>
      <c r="BK580" s="462"/>
      <c r="BL580" s="450">
        <f t="shared" ref="BL580:BL592" si="656">SUM(BM580:BP580)</f>
        <v>0</v>
      </c>
      <c r="BM580" s="168"/>
      <c r="BN580" s="168"/>
      <c r="BO580" s="168"/>
      <c r="BP580" s="168"/>
      <c r="BQ580" s="462">
        <f t="shared" ref="BQ580:BQ594" si="657">SUM(AT580,AU580,AY580,BA580,BB580,BG580,BH580,BI580,BJ580,BK580,BL580)</f>
        <v>0</v>
      </c>
      <c r="BR580" s="168"/>
      <c r="BS580" s="168"/>
      <c r="BT580" s="168"/>
      <c r="BU580" s="168"/>
      <c r="BV580" s="168"/>
      <c r="BW580" s="168"/>
      <c r="BX580" s="168"/>
      <c r="BY580" s="168"/>
      <c r="BZ580" s="168"/>
      <c r="CA580" s="168"/>
      <c r="CB580" s="168"/>
      <c r="CC580" s="168"/>
      <c r="CD580" s="168"/>
      <c r="CE580" s="168"/>
      <c r="CF580" s="168"/>
      <c r="CG580" s="168"/>
      <c r="CH580" s="168"/>
      <c r="CI580" s="168"/>
      <c r="CJ580" s="168"/>
      <c r="CK580" s="168"/>
      <c r="CL580" s="168"/>
      <c r="CM580" s="168"/>
      <c r="CN580" s="168"/>
      <c r="CO580" s="168"/>
      <c r="CP580" s="571">
        <f t="shared" si="591"/>
        <v>0</v>
      </c>
      <c r="CQ580" s="168"/>
      <c r="CR580" s="168"/>
      <c r="CS580" s="168"/>
      <c r="CT580" s="168"/>
      <c r="CU580" s="168"/>
      <c r="CV580" s="168"/>
      <c r="CW580" s="168"/>
      <c r="CX580" s="168"/>
      <c r="CY580" s="168"/>
      <c r="CZ580" s="71"/>
      <c r="DA580" s="71"/>
      <c r="DB580" s="190">
        <f t="shared" si="632"/>
        <v>0</v>
      </c>
      <c r="DC580" s="71">
        <f t="shared" si="633"/>
        <v>0</v>
      </c>
      <c r="DD580" s="71"/>
      <c r="DE580" s="71"/>
      <c r="DF580" s="71"/>
      <c r="DG580" s="190">
        <f t="shared" si="634"/>
        <v>0</v>
      </c>
      <c r="DH580" s="71">
        <f t="shared" si="635"/>
        <v>0</v>
      </c>
      <c r="DI580" s="71"/>
      <c r="DJ580" s="71"/>
      <c r="DK580" s="71"/>
      <c r="DL580" s="71"/>
      <c r="DM580" s="71"/>
      <c r="DN580" s="71"/>
      <c r="DO580" s="71"/>
      <c r="DP580" s="71"/>
      <c r="DQ580" s="71"/>
      <c r="DR580" s="71"/>
      <c r="DS580" s="71"/>
      <c r="DT580" s="71"/>
      <c r="DU580" s="71"/>
      <c r="DV580" s="71"/>
      <c r="DW580" s="71"/>
      <c r="DX580" s="71"/>
      <c r="DY580" s="71"/>
      <c r="DZ580" s="71"/>
      <c r="EA580" s="71"/>
      <c r="EB580" s="71"/>
      <c r="EC580" s="71"/>
      <c r="ED580" s="71"/>
      <c r="EE580" s="71"/>
      <c r="EF580" s="71"/>
      <c r="EG580" s="71"/>
      <c r="EH580" s="71"/>
      <c r="EI580" s="74"/>
      <c r="EJ580" s="74"/>
      <c r="EK580" s="74"/>
      <c r="EL580" s="74"/>
      <c r="EM580" s="74"/>
      <c r="EN580" s="74"/>
      <c r="EO580" s="74"/>
      <c r="EP580" s="74"/>
      <c r="EQ580" s="74"/>
      <c r="ER580" s="74"/>
      <c r="ES580" s="74"/>
      <c r="ET580" s="74"/>
      <c r="EU580" s="74"/>
      <c r="EV580" s="74"/>
      <c r="EW580" s="74"/>
      <c r="EX580" s="74"/>
      <c r="EY580" s="74"/>
      <c r="EZ580" s="74"/>
      <c r="FA580" s="74"/>
      <c r="FB580" s="74"/>
    </row>
    <row r="581" spans="2:158" s="69" customFormat="1" ht="12">
      <c r="B581" s="76"/>
      <c r="C581" s="77" t="s">
        <v>387</v>
      </c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2"/>
      <c r="P581" s="71"/>
      <c r="Q581" s="71"/>
      <c r="R581" s="71"/>
      <c r="S581" s="71"/>
      <c r="T581" s="71"/>
      <c r="U581" s="71"/>
      <c r="V581" s="71"/>
      <c r="W581" s="71"/>
      <c r="X581" s="71"/>
      <c r="Y581" s="73">
        <v>1</v>
      </c>
      <c r="Z581" s="73"/>
      <c r="AA581" s="73"/>
      <c r="AB581" s="73"/>
      <c r="AC581" s="73"/>
      <c r="AD581" s="73"/>
      <c r="AE581" s="73"/>
      <c r="AF581" s="447">
        <f t="shared" si="653"/>
        <v>1358</v>
      </c>
      <c r="AG581" s="168">
        <v>548</v>
      </c>
      <c r="AH581" s="168"/>
      <c r="AI581" s="168"/>
      <c r="AJ581" s="168"/>
      <c r="AK581" s="168"/>
      <c r="AL581" s="168"/>
      <c r="AM581" s="168"/>
      <c r="AN581" s="168"/>
      <c r="AO581" s="168">
        <v>723</v>
      </c>
      <c r="AP581" s="168">
        <v>430</v>
      </c>
      <c r="AQ581" s="168">
        <v>207</v>
      </c>
      <c r="AR581" s="168"/>
      <c r="AS581" s="447">
        <f t="shared" si="654"/>
        <v>1271</v>
      </c>
      <c r="AT581" s="462"/>
      <c r="AU581" s="450"/>
      <c r="AV581" s="168"/>
      <c r="AW581" s="168"/>
      <c r="AX581" s="168"/>
      <c r="AY581" s="462">
        <v>6</v>
      </c>
      <c r="AZ581" s="168">
        <v>4</v>
      </c>
      <c r="BA581" s="462">
        <v>15</v>
      </c>
      <c r="BB581" s="447">
        <f t="shared" si="655"/>
        <v>0</v>
      </c>
      <c r="BC581" s="168"/>
      <c r="BD581" s="168"/>
      <c r="BE581" s="168"/>
      <c r="BF581" s="168"/>
      <c r="BG581" s="462"/>
      <c r="BH581" s="462">
        <v>18</v>
      </c>
      <c r="BI581" s="462"/>
      <c r="BJ581" s="462">
        <v>23</v>
      </c>
      <c r="BK581" s="462"/>
      <c r="BL581" s="450">
        <f t="shared" si="656"/>
        <v>25</v>
      </c>
      <c r="BM581" s="168"/>
      <c r="BN581" s="168"/>
      <c r="BO581" s="168"/>
      <c r="BP581" s="168">
        <v>25</v>
      </c>
      <c r="BQ581" s="462">
        <f t="shared" si="657"/>
        <v>87</v>
      </c>
      <c r="BR581" s="168"/>
      <c r="BS581" s="168"/>
      <c r="BT581" s="168"/>
      <c r="BU581" s="168"/>
      <c r="BV581" s="168"/>
      <c r="BW581" s="168"/>
      <c r="BX581" s="168"/>
      <c r="BY581" s="168"/>
      <c r="BZ581" s="168"/>
      <c r="CA581" s="168"/>
      <c r="CB581" s="168"/>
      <c r="CC581" s="168"/>
      <c r="CD581" s="168"/>
      <c r="CE581" s="168"/>
      <c r="CF581" s="168"/>
      <c r="CG581" s="168"/>
      <c r="CH581" s="168"/>
      <c r="CI581" s="168"/>
      <c r="CJ581" s="168"/>
      <c r="CK581" s="168"/>
      <c r="CL581" s="168"/>
      <c r="CM581" s="168"/>
      <c r="CN581" s="168"/>
      <c r="CO581" s="168"/>
      <c r="CP581" s="571">
        <f t="shared" si="591"/>
        <v>0</v>
      </c>
      <c r="CQ581" s="168"/>
      <c r="CR581" s="168"/>
      <c r="CS581" s="168"/>
      <c r="CT581" s="168"/>
      <c r="CU581" s="168"/>
      <c r="CV581" s="168"/>
      <c r="CW581" s="168"/>
      <c r="CX581" s="168"/>
      <c r="CY581" s="168"/>
      <c r="CZ581" s="71"/>
      <c r="DA581" s="71"/>
      <c r="DB581" s="190">
        <f t="shared" si="632"/>
        <v>0</v>
      </c>
      <c r="DC581" s="71">
        <f t="shared" si="633"/>
        <v>0</v>
      </c>
      <c r="DD581" s="71"/>
      <c r="DE581" s="71"/>
      <c r="DF581" s="71"/>
      <c r="DG581" s="190">
        <f t="shared" si="634"/>
        <v>0</v>
      </c>
      <c r="DH581" s="71">
        <f t="shared" si="635"/>
        <v>0</v>
      </c>
      <c r="DI581" s="71"/>
      <c r="DJ581" s="71"/>
      <c r="DK581" s="71"/>
      <c r="DL581" s="71"/>
      <c r="DM581" s="71"/>
      <c r="DN581" s="71"/>
      <c r="DO581" s="71"/>
      <c r="DP581" s="71"/>
      <c r="DQ581" s="71"/>
      <c r="DR581" s="71"/>
      <c r="DS581" s="71"/>
      <c r="DT581" s="71"/>
      <c r="DU581" s="71"/>
      <c r="DV581" s="71"/>
      <c r="DW581" s="71"/>
      <c r="DX581" s="71"/>
      <c r="DY581" s="71"/>
      <c r="DZ581" s="71"/>
      <c r="EA581" s="71"/>
      <c r="EB581" s="71"/>
      <c r="EC581" s="71"/>
      <c r="ED581" s="71"/>
      <c r="EE581" s="71"/>
      <c r="EF581" s="71"/>
      <c r="EG581" s="71"/>
      <c r="EH581" s="71"/>
      <c r="EI581" s="74"/>
      <c r="EJ581" s="74"/>
      <c r="EK581" s="74"/>
      <c r="EL581" s="74"/>
      <c r="EM581" s="74"/>
      <c r="EN581" s="74"/>
      <c r="EO581" s="74"/>
      <c r="EP581" s="74"/>
      <c r="EQ581" s="74"/>
      <c r="ER581" s="74"/>
      <c r="ES581" s="74"/>
      <c r="ET581" s="74"/>
      <c r="EU581" s="74"/>
      <c r="EV581" s="74"/>
      <c r="EW581" s="74"/>
      <c r="EX581" s="74"/>
      <c r="EY581" s="74"/>
      <c r="EZ581" s="74"/>
      <c r="FA581" s="74"/>
      <c r="FB581" s="74"/>
    </row>
    <row r="582" spans="2:158" s="69" customFormat="1" ht="12">
      <c r="B582" s="76"/>
      <c r="C582" s="77" t="s">
        <v>388</v>
      </c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2"/>
      <c r="P582" s="71"/>
      <c r="Q582" s="71"/>
      <c r="R582" s="71"/>
      <c r="S582" s="71"/>
      <c r="T582" s="71"/>
      <c r="U582" s="71"/>
      <c r="V582" s="71"/>
      <c r="W582" s="71"/>
      <c r="X582" s="71"/>
      <c r="Y582" s="73"/>
      <c r="Z582" s="73"/>
      <c r="AA582" s="73"/>
      <c r="AB582" s="73"/>
      <c r="AC582" s="73"/>
      <c r="AD582" s="73"/>
      <c r="AE582" s="73"/>
      <c r="AF582" s="447">
        <f t="shared" si="653"/>
        <v>3245</v>
      </c>
      <c r="AG582" s="168">
        <v>532</v>
      </c>
      <c r="AH582" s="168"/>
      <c r="AI582" s="168"/>
      <c r="AJ582" s="168"/>
      <c r="AK582" s="168"/>
      <c r="AL582" s="168"/>
      <c r="AM582" s="168"/>
      <c r="AN582" s="168"/>
      <c r="AO582" s="168">
        <v>2679</v>
      </c>
      <c r="AP582" s="168">
        <v>1679</v>
      </c>
      <c r="AQ582" s="168">
        <v>490</v>
      </c>
      <c r="AR582" s="168"/>
      <c r="AS582" s="447">
        <f t="shared" si="654"/>
        <v>3211</v>
      </c>
      <c r="AT582" s="462"/>
      <c r="AU582" s="450"/>
      <c r="AV582" s="168"/>
      <c r="AW582" s="168"/>
      <c r="AX582" s="168"/>
      <c r="AY582" s="462">
        <v>15</v>
      </c>
      <c r="AZ582" s="168"/>
      <c r="BA582" s="462"/>
      <c r="BB582" s="447">
        <f t="shared" si="655"/>
        <v>11</v>
      </c>
      <c r="BC582" s="168">
        <v>11</v>
      </c>
      <c r="BD582" s="168"/>
      <c r="BE582" s="168"/>
      <c r="BF582" s="168"/>
      <c r="BG582" s="462"/>
      <c r="BH582" s="462">
        <v>6</v>
      </c>
      <c r="BI582" s="462"/>
      <c r="BJ582" s="462"/>
      <c r="BK582" s="462"/>
      <c r="BL582" s="450">
        <f t="shared" si="656"/>
        <v>2</v>
      </c>
      <c r="BM582" s="168"/>
      <c r="BN582" s="168"/>
      <c r="BO582" s="168"/>
      <c r="BP582" s="168">
        <v>2</v>
      </c>
      <c r="BQ582" s="462">
        <f t="shared" si="657"/>
        <v>34</v>
      </c>
      <c r="BR582" s="168"/>
      <c r="BS582" s="168"/>
      <c r="BT582" s="168"/>
      <c r="BU582" s="168"/>
      <c r="BV582" s="168"/>
      <c r="BW582" s="168"/>
      <c r="BX582" s="168"/>
      <c r="BY582" s="168"/>
      <c r="BZ582" s="168"/>
      <c r="CA582" s="168"/>
      <c r="CB582" s="168"/>
      <c r="CC582" s="168"/>
      <c r="CD582" s="168"/>
      <c r="CE582" s="168"/>
      <c r="CF582" s="168"/>
      <c r="CG582" s="168"/>
      <c r="CH582" s="168"/>
      <c r="CI582" s="168"/>
      <c r="CJ582" s="168"/>
      <c r="CK582" s="168"/>
      <c r="CL582" s="168"/>
      <c r="CM582" s="168"/>
      <c r="CN582" s="168"/>
      <c r="CO582" s="168"/>
      <c r="CP582" s="571">
        <f t="shared" si="591"/>
        <v>0</v>
      </c>
      <c r="CQ582" s="168"/>
      <c r="CR582" s="168"/>
      <c r="CS582" s="168"/>
      <c r="CT582" s="168"/>
      <c r="CU582" s="168"/>
      <c r="CV582" s="168"/>
      <c r="CW582" s="168"/>
      <c r="CX582" s="168"/>
      <c r="CY582" s="168"/>
      <c r="CZ582" s="71"/>
      <c r="DA582" s="71"/>
      <c r="DB582" s="190">
        <f t="shared" si="632"/>
        <v>0</v>
      </c>
      <c r="DC582" s="71">
        <f t="shared" si="633"/>
        <v>0</v>
      </c>
      <c r="DD582" s="71"/>
      <c r="DE582" s="71"/>
      <c r="DF582" s="71"/>
      <c r="DG582" s="190">
        <f t="shared" si="634"/>
        <v>0</v>
      </c>
      <c r="DH582" s="71">
        <f t="shared" si="635"/>
        <v>0</v>
      </c>
      <c r="DI582" s="71"/>
      <c r="DJ582" s="71"/>
      <c r="DK582" s="71"/>
      <c r="DL582" s="71"/>
      <c r="DM582" s="71"/>
      <c r="DN582" s="71"/>
      <c r="DO582" s="71"/>
      <c r="DP582" s="71"/>
      <c r="DQ582" s="71"/>
      <c r="DR582" s="71"/>
      <c r="DS582" s="71"/>
      <c r="DT582" s="71"/>
      <c r="DU582" s="71"/>
      <c r="DV582" s="71"/>
      <c r="DW582" s="71"/>
      <c r="DX582" s="71"/>
      <c r="DY582" s="71"/>
      <c r="DZ582" s="71"/>
      <c r="EA582" s="71"/>
      <c r="EB582" s="71"/>
      <c r="EC582" s="71"/>
      <c r="ED582" s="71"/>
      <c r="EE582" s="71"/>
      <c r="EF582" s="71"/>
      <c r="EG582" s="71"/>
      <c r="EH582" s="71"/>
      <c r="EI582" s="74"/>
      <c r="EJ582" s="74"/>
      <c r="EK582" s="74"/>
      <c r="EL582" s="74"/>
      <c r="EM582" s="74"/>
      <c r="EN582" s="74"/>
      <c r="EO582" s="74"/>
      <c r="EP582" s="74"/>
      <c r="EQ582" s="74"/>
      <c r="ER582" s="74"/>
      <c r="ES582" s="74"/>
      <c r="ET582" s="74"/>
      <c r="EU582" s="74"/>
      <c r="EV582" s="74"/>
      <c r="EW582" s="74"/>
      <c r="EX582" s="74"/>
      <c r="EY582" s="74"/>
      <c r="EZ582" s="74"/>
      <c r="FA582" s="74"/>
      <c r="FB582" s="74"/>
    </row>
    <row r="583" spans="2:158" s="69" customFormat="1" ht="12">
      <c r="B583" s="76"/>
      <c r="C583" s="77" t="s">
        <v>389</v>
      </c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2"/>
      <c r="P583" s="71"/>
      <c r="Q583" s="71"/>
      <c r="R583" s="71"/>
      <c r="S583" s="71"/>
      <c r="T583" s="71"/>
      <c r="U583" s="71"/>
      <c r="V583" s="71"/>
      <c r="W583" s="71"/>
      <c r="X583" s="71"/>
      <c r="Y583" s="73">
        <v>4</v>
      </c>
      <c r="Z583" s="73"/>
      <c r="AA583" s="73"/>
      <c r="AB583" s="73"/>
      <c r="AC583" s="73"/>
      <c r="AD583" s="73"/>
      <c r="AE583" s="73"/>
      <c r="AF583" s="447">
        <f t="shared" si="653"/>
        <v>3327</v>
      </c>
      <c r="AG583" s="168">
        <v>1269</v>
      </c>
      <c r="AH583" s="168"/>
      <c r="AI583" s="168"/>
      <c r="AJ583" s="168"/>
      <c r="AK583" s="168"/>
      <c r="AL583" s="168">
        <v>14</v>
      </c>
      <c r="AM583" s="168"/>
      <c r="AN583" s="168"/>
      <c r="AO583" s="168">
        <v>1470</v>
      </c>
      <c r="AP583" s="168">
        <v>263</v>
      </c>
      <c r="AQ583" s="168">
        <v>1178</v>
      </c>
      <c r="AR583" s="168"/>
      <c r="AS583" s="447">
        <f t="shared" si="654"/>
        <v>2753</v>
      </c>
      <c r="AT583" s="462"/>
      <c r="AU583" s="450"/>
      <c r="AV583" s="168"/>
      <c r="AW583" s="168"/>
      <c r="AX583" s="168"/>
      <c r="AY583" s="462">
        <v>291</v>
      </c>
      <c r="AZ583" s="168">
        <v>8</v>
      </c>
      <c r="BA583" s="462">
        <v>118</v>
      </c>
      <c r="BB583" s="447">
        <f t="shared" si="655"/>
        <v>124</v>
      </c>
      <c r="BC583" s="168">
        <v>25</v>
      </c>
      <c r="BD583" s="168">
        <v>97</v>
      </c>
      <c r="BE583" s="168">
        <v>73</v>
      </c>
      <c r="BF583" s="168">
        <v>2</v>
      </c>
      <c r="BG583" s="462"/>
      <c r="BH583" s="462">
        <v>37</v>
      </c>
      <c r="BI583" s="462"/>
      <c r="BJ583" s="462"/>
      <c r="BK583" s="462"/>
      <c r="BL583" s="450">
        <f t="shared" si="656"/>
        <v>4</v>
      </c>
      <c r="BM583" s="168"/>
      <c r="BN583" s="168"/>
      <c r="BO583" s="168"/>
      <c r="BP583" s="168">
        <v>4</v>
      </c>
      <c r="BQ583" s="462">
        <f t="shared" si="657"/>
        <v>574</v>
      </c>
      <c r="BR583" s="168"/>
      <c r="BS583" s="168"/>
      <c r="BT583" s="168"/>
      <c r="BU583" s="168"/>
      <c r="BV583" s="168"/>
      <c r="BW583" s="168"/>
      <c r="BX583" s="168"/>
      <c r="BY583" s="168"/>
      <c r="BZ583" s="168"/>
      <c r="CA583" s="168"/>
      <c r="CB583" s="168"/>
      <c r="CC583" s="168"/>
      <c r="CD583" s="168"/>
      <c r="CE583" s="168"/>
      <c r="CF583" s="168"/>
      <c r="CG583" s="168"/>
      <c r="CH583" s="168"/>
      <c r="CI583" s="168"/>
      <c r="CJ583" s="168"/>
      <c r="CK583" s="168"/>
      <c r="CL583" s="168"/>
      <c r="CM583" s="168"/>
      <c r="CN583" s="168"/>
      <c r="CO583" s="168"/>
      <c r="CP583" s="571">
        <f t="shared" si="591"/>
        <v>0</v>
      </c>
      <c r="CQ583" s="168"/>
      <c r="CR583" s="168"/>
      <c r="CS583" s="168"/>
      <c r="CT583" s="168"/>
      <c r="CU583" s="168"/>
      <c r="CV583" s="168"/>
      <c r="CW583" s="168"/>
      <c r="CX583" s="168"/>
      <c r="CY583" s="168"/>
      <c r="CZ583" s="71"/>
      <c r="DA583" s="71"/>
      <c r="DB583" s="190">
        <f t="shared" si="632"/>
        <v>0</v>
      </c>
      <c r="DC583" s="71">
        <f t="shared" si="633"/>
        <v>0</v>
      </c>
      <c r="DD583" s="71"/>
      <c r="DE583" s="71"/>
      <c r="DF583" s="71"/>
      <c r="DG583" s="190">
        <f t="shared" si="634"/>
        <v>0</v>
      </c>
      <c r="DH583" s="71">
        <f t="shared" si="635"/>
        <v>0</v>
      </c>
      <c r="DI583" s="71"/>
      <c r="DJ583" s="71"/>
      <c r="DK583" s="71"/>
      <c r="DL583" s="71"/>
      <c r="DM583" s="71"/>
      <c r="DN583" s="71"/>
      <c r="DO583" s="71"/>
      <c r="DP583" s="71"/>
      <c r="DQ583" s="71"/>
      <c r="DR583" s="71"/>
      <c r="DS583" s="71"/>
      <c r="DT583" s="71"/>
      <c r="DU583" s="71"/>
      <c r="DV583" s="71"/>
      <c r="DW583" s="71"/>
      <c r="DX583" s="71"/>
      <c r="DY583" s="71"/>
      <c r="DZ583" s="71"/>
      <c r="EA583" s="71"/>
      <c r="EB583" s="71"/>
      <c r="EC583" s="71"/>
      <c r="ED583" s="71"/>
      <c r="EE583" s="71"/>
      <c r="EF583" s="71"/>
      <c r="EG583" s="71"/>
      <c r="EH583" s="71"/>
      <c r="EI583" s="74"/>
      <c r="EJ583" s="74"/>
      <c r="EK583" s="74"/>
      <c r="EL583" s="74"/>
      <c r="EM583" s="74"/>
      <c r="EN583" s="74"/>
      <c r="EO583" s="74"/>
      <c r="EP583" s="74"/>
      <c r="EQ583" s="74"/>
      <c r="ER583" s="74"/>
      <c r="ES583" s="74"/>
      <c r="ET583" s="74"/>
      <c r="EU583" s="74"/>
      <c r="EV583" s="74"/>
      <c r="EW583" s="74"/>
      <c r="EX583" s="74"/>
      <c r="EY583" s="74"/>
      <c r="EZ583" s="74"/>
      <c r="FA583" s="74"/>
      <c r="FB583" s="74"/>
    </row>
    <row r="584" spans="2:158" s="69" customFormat="1" ht="12">
      <c r="B584" s="76"/>
      <c r="C584" s="77" t="s">
        <v>390</v>
      </c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2"/>
      <c r="P584" s="71"/>
      <c r="Q584" s="71"/>
      <c r="R584" s="71"/>
      <c r="S584" s="71"/>
      <c r="T584" s="71"/>
      <c r="U584" s="71"/>
      <c r="V584" s="71"/>
      <c r="W584" s="71"/>
      <c r="X584" s="71"/>
      <c r="Y584" s="73">
        <v>7</v>
      </c>
      <c r="Z584" s="73"/>
      <c r="AA584" s="73"/>
      <c r="AB584" s="73"/>
      <c r="AC584" s="73"/>
      <c r="AD584" s="73"/>
      <c r="AE584" s="73"/>
      <c r="AF584" s="447">
        <f t="shared" si="653"/>
        <v>1410</v>
      </c>
      <c r="AG584" s="168">
        <v>237</v>
      </c>
      <c r="AH584" s="168"/>
      <c r="AI584" s="168"/>
      <c r="AJ584" s="168"/>
      <c r="AK584" s="168"/>
      <c r="AL584" s="168"/>
      <c r="AM584" s="168"/>
      <c r="AN584" s="168"/>
      <c r="AO584" s="168">
        <v>1122</v>
      </c>
      <c r="AP584" s="168">
        <v>250</v>
      </c>
      <c r="AQ584" s="168">
        <v>1046</v>
      </c>
      <c r="AR584" s="168"/>
      <c r="AS584" s="447">
        <f t="shared" si="654"/>
        <v>1359</v>
      </c>
      <c r="AT584" s="462"/>
      <c r="AU584" s="450"/>
      <c r="AV584" s="168"/>
      <c r="AW584" s="168"/>
      <c r="AX584" s="168"/>
      <c r="AY584" s="462"/>
      <c r="AZ584" s="168"/>
      <c r="BA584" s="462">
        <v>34</v>
      </c>
      <c r="BB584" s="447">
        <f t="shared" si="655"/>
        <v>4</v>
      </c>
      <c r="BC584" s="168"/>
      <c r="BD584" s="168">
        <v>4</v>
      </c>
      <c r="BE584" s="168">
        <v>4</v>
      </c>
      <c r="BF584" s="168"/>
      <c r="BG584" s="462"/>
      <c r="BH584" s="462">
        <v>9</v>
      </c>
      <c r="BI584" s="462"/>
      <c r="BJ584" s="462"/>
      <c r="BK584" s="462"/>
      <c r="BL584" s="450">
        <f t="shared" si="656"/>
        <v>4</v>
      </c>
      <c r="BM584" s="168"/>
      <c r="BN584" s="168"/>
      <c r="BO584" s="168"/>
      <c r="BP584" s="168">
        <v>4</v>
      </c>
      <c r="BQ584" s="462">
        <f t="shared" si="657"/>
        <v>51</v>
      </c>
      <c r="BR584" s="168"/>
      <c r="BS584" s="168"/>
      <c r="BT584" s="168"/>
      <c r="BU584" s="168"/>
      <c r="BV584" s="168"/>
      <c r="BW584" s="168"/>
      <c r="BX584" s="168"/>
      <c r="BY584" s="168"/>
      <c r="BZ584" s="168"/>
      <c r="CA584" s="168"/>
      <c r="CB584" s="168"/>
      <c r="CC584" s="168"/>
      <c r="CD584" s="168"/>
      <c r="CE584" s="168"/>
      <c r="CF584" s="168"/>
      <c r="CG584" s="168"/>
      <c r="CH584" s="168"/>
      <c r="CI584" s="168"/>
      <c r="CJ584" s="168"/>
      <c r="CK584" s="168"/>
      <c r="CL584" s="168"/>
      <c r="CM584" s="168"/>
      <c r="CN584" s="168"/>
      <c r="CO584" s="168"/>
      <c r="CP584" s="571">
        <f t="shared" si="591"/>
        <v>0</v>
      </c>
      <c r="CQ584" s="168"/>
      <c r="CR584" s="168"/>
      <c r="CS584" s="168"/>
      <c r="CT584" s="168"/>
      <c r="CU584" s="168"/>
      <c r="CV584" s="168"/>
      <c r="CW584" s="168"/>
      <c r="CX584" s="168"/>
      <c r="CY584" s="168"/>
      <c r="CZ584" s="71"/>
      <c r="DA584" s="71"/>
      <c r="DB584" s="190">
        <f t="shared" si="632"/>
        <v>0</v>
      </c>
      <c r="DC584" s="71">
        <f t="shared" si="633"/>
        <v>0</v>
      </c>
      <c r="DD584" s="71"/>
      <c r="DE584" s="71"/>
      <c r="DF584" s="71"/>
      <c r="DG584" s="190">
        <f t="shared" si="634"/>
        <v>0</v>
      </c>
      <c r="DH584" s="71">
        <f t="shared" si="635"/>
        <v>0</v>
      </c>
      <c r="DI584" s="71"/>
      <c r="DJ584" s="71"/>
      <c r="DK584" s="71"/>
      <c r="DL584" s="71"/>
      <c r="DM584" s="71"/>
      <c r="DN584" s="71"/>
      <c r="DO584" s="71"/>
      <c r="DP584" s="71"/>
      <c r="DQ584" s="71"/>
      <c r="DR584" s="71"/>
      <c r="DS584" s="71"/>
      <c r="DT584" s="71"/>
      <c r="DU584" s="71"/>
      <c r="DV584" s="71"/>
      <c r="DW584" s="71"/>
      <c r="DX584" s="71"/>
      <c r="DY584" s="71"/>
      <c r="DZ584" s="71"/>
      <c r="EA584" s="71"/>
      <c r="EB584" s="71"/>
      <c r="EC584" s="71"/>
      <c r="ED584" s="71"/>
      <c r="EE584" s="71"/>
      <c r="EF584" s="71"/>
      <c r="EG584" s="71"/>
      <c r="EH584" s="71"/>
      <c r="EI584" s="74"/>
      <c r="EJ584" s="74"/>
      <c r="EK584" s="74"/>
      <c r="EL584" s="74"/>
      <c r="EM584" s="74"/>
      <c r="EN584" s="74"/>
      <c r="EO584" s="74"/>
      <c r="EP584" s="74"/>
      <c r="EQ584" s="74"/>
      <c r="ER584" s="74"/>
      <c r="ES584" s="74"/>
      <c r="ET584" s="74"/>
      <c r="EU584" s="74"/>
      <c r="EV584" s="74"/>
      <c r="EW584" s="74"/>
      <c r="EX584" s="74"/>
      <c r="EY584" s="74"/>
      <c r="EZ584" s="74"/>
      <c r="FA584" s="74"/>
      <c r="FB584" s="74"/>
    </row>
    <row r="585" spans="2:158" s="74" customFormat="1" ht="12">
      <c r="B585" s="76"/>
      <c r="C585" s="77" t="s">
        <v>391</v>
      </c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3">
        <v>8</v>
      </c>
      <c r="Z585" s="73"/>
      <c r="AA585" s="73"/>
      <c r="AB585" s="73"/>
      <c r="AC585" s="73"/>
      <c r="AD585" s="73"/>
      <c r="AE585" s="73"/>
      <c r="AF585" s="447">
        <f t="shared" si="653"/>
        <v>676</v>
      </c>
      <c r="AG585" s="168">
        <v>160</v>
      </c>
      <c r="AH585" s="168">
        <v>4</v>
      </c>
      <c r="AI585" s="168"/>
      <c r="AJ585" s="168">
        <v>4</v>
      </c>
      <c r="AK585" s="168"/>
      <c r="AL585" s="168"/>
      <c r="AM585" s="168"/>
      <c r="AN585" s="168"/>
      <c r="AO585" s="168">
        <v>503</v>
      </c>
      <c r="AP585" s="168">
        <v>45</v>
      </c>
      <c r="AQ585" s="168">
        <v>251</v>
      </c>
      <c r="AR585" s="168"/>
      <c r="AS585" s="447">
        <f t="shared" si="654"/>
        <v>667</v>
      </c>
      <c r="AT585" s="462"/>
      <c r="AU585" s="450"/>
      <c r="AV585" s="168"/>
      <c r="AW585" s="168"/>
      <c r="AX585" s="168"/>
      <c r="AY585" s="462"/>
      <c r="AZ585" s="168"/>
      <c r="BA585" s="462">
        <v>3</v>
      </c>
      <c r="BB585" s="447">
        <f t="shared" si="655"/>
        <v>4</v>
      </c>
      <c r="BC585" s="168">
        <v>3</v>
      </c>
      <c r="BD585" s="168">
        <v>1</v>
      </c>
      <c r="BE585" s="168">
        <v>1</v>
      </c>
      <c r="BF585" s="168"/>
      <c r="BG585" s="462"/>
      <c r="BH585" s="462"/>
      <c r="BI585" s="462"/>
      <c r="BJ585" s="462"/>
      <c r="BK585" s="462"/>
      <c r="BL585" s="450">
        <f t="shared" si="656"/>
        <v>2</v>
      </c>
      <c r="BM585" s="168"/>
      <c r="BN585" s="168"/>
      <c r="BO585" s="168"/>
      <c r="BP585" s="168">
        <v>2</v>
      </c>
      <c r="BQ585" s="462">
        <f t="shared" si="657"/>
        <v>9</v>
      </c>
      <c r="BR585" s="168"/>
      <c r="BS585" s="168"/>
      <c r="BT585" s="168"/>
      <c r="BU585" s="168"/>
      <c r="BV585" s="168"/>
      <c r="BW585" s="168"/>
      <c r="BX585" s="168"/>
      <c r="BY585" s="168"/>
      <c r="BZ585" s="168"/>
      <c r="CA585" s="168"/>
      <c r="CB585" s="168"/>
      <c r="CC585" s="168"/>
      <c r="CD585" s="168"/>
      <c r="CE585" s="168"/>
      <c r="CF585" s="168"/>
      <c r="CG585" s="168"/>
      <c r="CH585" s="168"/>
      <c r="CI585" s="168"/>
      <c r="CJ585" s="168"/>
      <c r="CK585" s="168"/>
      <c r="CL585" s="168"/>
      <c r="CM585" s="168"/>
      <c r="CN585" s="168"/>
      <c r="CO585" s="168"/>
      <c r="CP585" s="571">
        <f t="shared" si="591"/>
        <v>0</v>
      </c>
      <c r="CQ585" s="168"/>
      <c r="CR585" s="168"/>
      <c r="CS585" s="168"/>
      <c r="CT585" s="168"/>
      <c r="CU585" s="168"/>
      <c r="CV585" s="168"/>
      <c r="CW585" s="168"/>
      <c r="CX585" s="168"/>
      <c r="CY585" s="168"/>
      <c r="CZ585" s="71"/>
      <c r="DA585" s="71"/>
      <c r="DB585" s="190">
        <f t="shared" si="632"/>
        <v>0</v>
      </c>
      <c r="DC585" s="71">
        <f t="shared" si="633"/>
        <v>0</v>
      </c>
      <c r="DD585" s="71"/>
      <c r="DE585" s="71"/>
      <c r="DF585" s="71"/>
      <c r="DG585" s="190">
        <f t="shared" si="634"/>
        <v>0</v>
      </c>
      <c r="DH585" s="71">
        <f t="shared" si="635"/>
        <v>0</v>
      </c>
      <c r="DI585" s="71"/>
      <c r="DJ585" s="71"/>
      <c r="DK585" s="71"/>
      <c r="DL585" s="71"/>
      <c r="DM585" s="71"/>
      <c r="DN585" s="71"/>
      <c r="DO585" s="71"/>
      <c r="DP585" s="71"/>
      <c r="DQ585" s="71"/>
      <c r="DR585" s="71"/>
      <c r="DS585" s="71"/>
      <c r="DT585" s="71"/>
      <c r="DU585" s="71"/>
      <c r="DV585" s="71"/>
      <c r="DW585" s="71"/>
      <c r="DX585" s="71"/>
      <c r="DY585" s="71"/>
      <c r="DZ585" s="71"/>
      <c r="EA585" s="71"/>
      <c r="EB585" s="71"/>
      <c r="EC585" s="71"/>
      <c r="ED585" s="71"/>
      <c r="EE585" s="71"/>
      <c r="EF585" s="71"/>
      <c r="EG585" s="71"/>
      <c r="EH585" s="71"/>
    </row>
    <row r="586" spans="2:158" s="69" customFormat="1" ht="12">
      <c r="B586" s="76"/>
      <c r="C586" s="77" t="s">
        <v>392</v>
      </c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2"/>
      <c r="P586" s="71"/>
      <c r="Q586" s="71"/>
      <c r="R586" s="71"/>
      <c r="S586" s="71"/>
      <c r="T586" s="71"/>
      <c r="U586" s="71"/>
      <c r="V586" s="71"/>
      <c r="W586" s="71"/>
      <c r="X586" s="71"/>
      <c r="Y586" s="73"/>
      <c r="Z586" s="73"/>
      <c r="AA586" s="73"/>
      <c r="AB586" s="73"/>
      <c r="AC586" s="73"/>
      <c r="AD586" s="73"/>
      <c r="AE586" s="73"/>
      <c r="AF586" s="447">
        <f t="shared" si="653"/>
        <v>0</v>
      </c>
      <c r="AG586" s="168"/>
      <c r="AH586" s="168"/>
      <c r="AI586" s="168"/>
      <c r="AJ586" s="168"/>
      <c r="AK586" s="168"/>
      <c r="AL586" s="168"/>
      <c r="AM586" s="168"/>
      <c r="AN586" s="168"/>
      <c r="AO586" s="168"/>
      <c r="AP586" s="168"/>
      <c r="AQ586" s="168"/>
      <c r="AR586" s="168"/>
      <c r="AS586" s="447">
        <f t="shared" si="654"/>
        <v>0</v>
      </c>
      <c r="AT586" s="462"/>
      <c r="AU586" s="450"/>
      <c r="AV586" s="168"/>
      <c r="AW586" s="168"/>
      <c r="AX586" s="168"/>
      <c r="AY586" s="462"/>
      <c r="AZ586" s="168"/>
      <c r="BA586" s="462"/>
      <c r="BB586" s="447">
        <f t="shared" si="655"/>
        <v>0</v>
      </c>
      <c r="BC586" s="168"/>
      <c r="BD586" s="168"/>
      <c r="BE586" s="168"/>
      <c r="BF586" s="168"/>
      <c r="BG586" s="462"/>
      <c r="BH586" s="462"/>
      <c r="BI586" s="462"/>
      <c r="BJ586" s="462"/>
      <c r="BK586" s="462"/>
      <c r="BL586" s="450">
        <f t="shared" si="656"/>
        <v>0</v>
      </c>
      <c r="BM586" s="168"/>
      <c r="BN586" s="168"/>
      <c r="BO586" s="168"/>
      <c r="BP586" s="168"/>
      <c r="BQ586" s="462">
        <f t="shared" si="657"/>
        <v>0</v>
      </c>
      <c r="BR586" s="168"/>
      <c r="BS586" s="168"/>
      <c r="BT586" s="168"/>
      <c r="BU586" s="168"/>
      <c r="BV586" s="168"/>
      <c r="BW586" s="168"/>
      <c r="BX586" s="168"/>
      <c r="BY586" s="168"/>
      <c r="BZ586" s="168"/>
      <c r="CA586" s="168"/>
      <c r="CB586" s="168"/>
      <c r="CC586" s="168"/>
      <c r="CD586" s="168"/>
      <c r="CE586" s="168"/>
      <c r="CF586" s="168"/>
      <c r="CG586" s="168"/>
      <c r="CH586" s="168"/>
      <c r="CI586" s="168"/>
      <c r="CJ586" s="168"/>
      <c r="CK586" s="168"/>
      <c r="CL586" s="168"/>
      <c r="CM586" s="168"/>
      <c r="CN586" s="168"/>
      <c r="CO586" s="168"/>
      <c r="CP586" s="571">
        <f t="shared" si="591"/>
        <v>0</v>
      </c>
      <c r="CQ586" s="168"/>
      <c r="CR586" s="168"/>
      <c r="CS586" s="168"/>
      <c r="CT586" s="168"/>
      <c r="CU586" s="168"/>
      <c r="CV586" s="168"/>
      <c r="CW586" s="168"/>
      <c r="CX586" s="168"/>
      <c r="CY586" s="168"/>
      <c r="CZ586" s="71"/>
      <c r="DA586" s="71"/>
      <c r="DB586" s="190">
        <f t="shared" si="632"/>
        <v>0</v>
      </c>
      <c r="DC586" s="71">
        <f t="shared" si="633"/>
        <v>0</v>
      </c>
      <c r="DD586" s="71"/>
      <c r="DE586" s="71"/>
      <c r="DF586" s="71"/>
      <c r="DG586" s="190">
        <f t="shared" si="634"/>
        <v>0</v>
      </c>
      <c r="DH586" s="71">
        <f t="shared" si="635"/>
        <v>0</v>
      </c>
      <c r="DI586" s="71"/>
      <c r="DJ586" s="71"/>
      <c r="DK586" s="71"/>
      <c r="DL586" s="71"/>
      <c r="DM586" s="71"/>
      <c r="DN586" s="71"/>
      <c r="DO586" s="71"/>
      <c r="DP586" s="71"/>
      <c r="DQ586" s="71"/>
      <c r="DR586" s="71"/>
      <c r="DS586" s="71"/>
      <c r="DT586" s="71"/>
      <c r="DU586" s="71"/>
      <c r="DV586" s="71"/>
      <c r="DW586" s="71"/>
      <c r="DX586" s="71"/>
      <c r="DY586" s="71"/>
      <c r="DZ586" s="71"/>
      <c r="EA586" s="71"/>
      <c r="EB586" s="71"/>
      <c r="EC586" s="71"/>
      <c r="ED586" s="71"/>
      <c r="EE586" s="71"/>
      <c r="EF586" s="71"/>
      <c r="EG586" s="71"/>
      <c r="EH586" s="71"/>
      <c r="EI586" s="74"/>
      <c r="EJ586" s="74"/>
      <c r="EK586" s="74"/>
      <c r="EL586" s="74"/>
      <c r="EM586" s="74"/>
      <c r="EN586" s="74"/>
      <c r="EO586" s="74"/>
      <c r="EP586" s="74"/>
      <c r="EQ586" s="74"/>
      <c r="ER586" s="74"/>
      <c r="ES586" s="74"/>
      <c r="ET586" s="74"/>
      <c r="EU586" s="74"/>
      <c r="EV586" s="74"/>
      <c r="EW586" s="74"/>
      <c r="EX586" s="74"/>
      <c r="EY586" s="74"/>
      <c r="EZ586" s="74"/>
      <c r="FA586" s="74"/>
      <c r="FB586" s="74"/>
    </row>
    <row r="587" spans="2:158" s="69" customFormat="1" ht="12">
      <c r="B587" s="76"/>
      <c r="C587" s="77" t="s">
        <v>393</v>
      </c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2"/>
      <c r="P587" s="71"/>
      <c r="Q587" s="71"/>
      <c r="R587" s="71"/>
      <c r="S587" s="71"/>
      <c r="T587" s="71"/>
      <c r="U587" s="71"/>
      <c r="V587" s="71"/>
      <c r="W587" s="71"/>
      <c r="X587" s="71"/>
      <c r="Y587" s="73">
        <v>6</v>
      </c>
      <c r="Z587" s="73"/>
      <c r="AA587" s="73"/>
      <c r="AB587" s="73"/>
      <c r="AC587" s="73"/>
      <c r="AD587" s="73"/>
      <c r="AE587" s="73"/>
      <c r="AF587" s="447">
        <f t="shared" si="653"/>
        <v>448</v>
      </c>
      <c r="AG587" s="168">
        <v>149</v>
      </c>
      <c r="AH587" s="168"/>
      <c r="AI587" s="168"/>
      <c r="AJ587" s="168"/>
      <c r="AK587" s="168"/>
      <c r="AL587" s="168"/>
      <c r="AM587" s="168"/>
      <c r="AN587" s="168"/>
      <c r="AO587" s="168">
        <v>297</v>
      </c>
      <c r="AP587" s="168">
        <v>119</v>
      </c>
      <c r="AQ587" s="168"/>
      <c r="AR587" s="168"/>
      <c r="AS587" s="447">
        <f t="shared" si="654"/>
        <v>446</v>
      </c>
      <c r="AT587" s="462"/>
      <c r="AU587" s="450"/>
      <c r="AV587" s="168"/>
      <c r="AW587" s="168"/>
      <c r="AX587" s="168"/>
      <c r="AY587" s="462"/>
      <c r="AZ587" s="168"/>
      <c r="BA587" s="462"/>
      <c r="BB587" s="447">
        <f t="shared" si="655"/>
        <v>0</v>
      </c>
      <c r="BC587" s="168"/>
      <c r="BD587" s="168"/>
      <c r="BE587" s="168"/>
      <c r="BF587" s="168"/>
      <c r="BG587" s="462"/>
      <c r="BH587" s="462">
        <v>2</v>
      </c>
      <c r="BI587" s="462"/>
      <c r="BJ587" s="462"/>
      <c r="BK587" s="462"/>
      <c r="BL587" s="450">
        <f t="shared" si="656"/>
        <v>0</v>
      </c>
      <c r="BM587" s="168"/>
      <c r="BN587" s="168"/>
      <c r="BO587" s="168"/>
      <c r="BP587" s="168"/>
      <c r="BQ587" s="462">
        <f t="shared" si="657"/>
        <v>2</v>
      </c>
      <c r="BR587" s="168"/>
      <c r="BS587" s="168"/>
      <c r="BT587" s="168"/>
      <c r="BU587" s="168"/>
      <c r="BV587" s="168"/>
      <c r="BW587" s="168"/>
      <c r="BX587" s="168"/>
      <c r="BY587" s="168"/>
      <c r="BZ587" s="168"/>
      <c r="CA587" s="168"/>
      <c r="CB587" s="168"/>
      <c r="CC587" s="168"/>
      <c r="CD587" s="168"/>
      <c r="CE587" s="168"/>
      <c r="CF587" s="168"/>
      <c r="CG587" s="168"/>
      <c r="CH587" s="168"/>
      <c r="CI587" s="168"/>
      <c r="CJ587" s="168"/>
      <c r="CK587" s="168"/>
      <c r="CL587" s="168"/>
      <c r="CM587" s="168"/>
      <c r="CN587" s="168"/>
      <c r="CO587" s="168"/>
      <c r="CP587" s="571">
        <f t="shared" si="591"/>
        <v>0</v>
      </c>
      <c r="CQ587" s="168"/>
      <c r="CR587" s="168"/>
      <c r="CS587" s="168"/>
      <c r="CT587" s="168"/>
      <c r="CU587" s="168"/>
      <c r="CV587" s="168"/>
      <c r="CW587" s="168"/>
      <c r="CX587" s="168"/>
      <c r="CY587" s="168"/>
      <c r="CZ587" s="71"/>
      <c r="DA587" s="71"/>
      <c r="DB587" s="190">
        <f t="shared" si="632"/>
        <v>0</v>
      </c>
      <c r="DC587" s="71">
        <f t="shared" si="633"/>
        <v>0</v>
      </c>
      <c r="DD587" s="71"/>
      <c r="DE587" s="71"/>
      <c r="DF587" s="71"/>
      <c r="DG587" s="190">
        <f t="shared" si="634"/>
        <v>0</v>
      </c>
      <c r="DH587" s="71">
        <f t="shared" si="635"/>
        <v>0</v>
      </c>
      <c r="DI587" s="71"/>
      <c r="DJ587" s="71"/>
      <c r="DK587" s="71"/>
      <c r="DL587" s="71"/>
      <c r="DM587" s="71"/>
      <c r="DN587" s="71"/>
      <c r="DO587" s="71"/>
      <c r="DP587" s="71"/>
      <c r="DQ587" s="71"/>
      <c r="DR587" s="71"/>
      <c r="DS587" s="71"/>
      <c r="DT587" s="71"/>
      <c r="DU587" s="71"/>
      <c r="DV587" s="71"/>
      <c r="DW587" s="71"/>
      <c r="DX587" s="71"/>
      <c r="DY587" s="71"/>
      <c r="DZ587" s="71"/>
      <c r="EA587" s="71"/>
      <c r="EB587" s="71"/>
      <c r="EC587" s="71"/>
      <c r="ED587" s="71"/>
      <c r="EE587" s="71"/>
      <c r="EF587" s="71"/>
      <c r="EG587" s="71"/>
      <c r="EH587" s="71"/>
      <c r="EI587" s="74"/>
      <c r="EJ587" s="74"/>
      <c r="EK587" s="74"/>
      <c r="EL587" s="74"/>
      <c r="EM587" s="74"/>
      <c r="EN587" s="74"/>
      <c r="EO587" s="74"/>
      <c r="EP587" s="74"/>
      <c r="EQ587" s="74"/>
      <c r="ER587" s="74"/>
      <c r="ES587" s="74"/>
      <c r="ET587" s="74"/>
      <c r="EU587" s="74"/>
      <c r="EV587" s="74"/>
      <c r="EW587" s="74"/>
      <c r="EX587" s="74"/>
      <c r="EY587" s="74"/>
      <c r="EZ587" s="74"/>
      <c r="FA587" s="74"/>
      <c r="FB587" s="74"/>
    </row>
    <row r="588" spans="2:158" s="69" customFormat="1" ht="12">
      <c r="B588" s="76"/>
      <c r="C588" s="77" t="s">
        <v>394</v>
      </c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2"/>
      <c r="P588" s="71"/>
      <c r="Q588" s="71"/>
      <c r="R588" s="71"/>
      <c r="S588" s="71"/>
      <c r="T588" s="71"/>
      <c r="U588" s="71"/>
      <c r="V588" s="71"/>
      <c r="W588" s="71"/>
      <c r="X588" s="71"/>
      <c r="Y588" s="73">
        <v>7</v>
      </c>
      <c r="Z588" s="73"/>
      <c r="AA588" s="73"/>
      <c r="AB588" s="73"/>
      <c r="AC588" s="73"/>
      <c r="AD588" s="73"/>
      <c r="AE588" s="73"/>
      <c r="AF588" s="447">
        <f>SUM(AS588,BQ588)</f>
        <v>2047</v>
      </c>
      <c r="AG588" s="168">
        <v>1337</v>
      </c>
      <c r="AH588" s="168"/>
      <c r="AI588" s="168"/>
      <c r="AJ588" s="168"/>
      <c r="AK588" s="168"/>
      <c r="AL588" s="168"/>
      <c r="AM588" s="168"/>
      <c r="AN588" s="168"/>
      <c r="AO588" s="168">
        <v>692</v>
      </c>
      <c r="AP588" s="168">
        <v>223</v>
      </c>
      <c r="AQ588" s="168">
        <v>458</v>
      </c>
      <c r="AR588" s="168"/>
      <c r="AS588" s="447">
        <f t="shared" si="654"/>
        <v>2029</v>
      </c>
      <c r="AT588" s="462"/>
      <c r="AU588" s="450"/>
      <c r="AV588" s="168"/>
      <c r="AW588" s="168"/>
      <c r="AX588" s="168"/>
      <c r="AY588" s="462">
        <v>1</v>
      </c>
      <c r="AZ588" s="168">
        <v>1</v>
      </c>
      <c r="BA588" s="462">
        <v>4</v>
      </c>
      <c r="BB588" s="447">
        <f t="shared" si="655"/>
        <v>1</v>
      </c>
      <c r="BC588" s="168"/>
      <c r="BD588" s="168"/>
      <c r="BE588" s="168"/>
      <c r="BF588" s="168">
        <v>1</v>
      </c>
      <c r="BG588" s="462"/>
      <c r="BH588" s="462">
        <v>8</v>
      </c>
      <c r="BI588" s="462"/>
      <c r="BJ588" s="462"/>
      <c r="BK588" s="462"/>
      <c r="BL588" s="450">
        <f t="shared" si="656"/>
        <v>4</v>
      </c>
      <c r="BM588" s="168"/>
      <c r="BN588" s="168"/>
      <c r="BO588" s="168"/>
      <c r="BP588" s="168">
        <v>4</v>
      </c>
      <c r="BQ588" s="462">
        <f t="shared" si="657"/>
        <v>18</v>
      </c>
      <c r="BR588" s="168"/>
      <c r="BS588" s="168"/>
      <c r="BT588" s="168"/>
      <c r="BU588" s="168"/>
      <c r="BV588" s="168"/>
      <c r="BW588" s="168"/>
      <c r="BX588" s="168"/>
      <c r="BY588" s="168"/>
      <c r="BZ588" s="168"/>
      <c r="CA588" s="168"/>
      <c r="CB588" s="168"/>
      <c r="CC588" s="168"/>
      <c r="CD588" s="168"/>
      <c r="CE588" s="168"/>
      <c r="CF588" s="168"/>
      <c r="CG588" s="168"/>
      <c r="CH588" s="168"/>
      <c r="CI588" s="168"/>
      <c r="CJ588" s="168"/>
      <c r="CK588" s="168"/>
      <c r="CL588" s="168"/>
      <c r="CM588" s="168"/>
      <c r="CN588" s="168"/>
      <c r="CO588" s="168"/>
      <c r="CP588" s="571">
        <f t="shared" si="591"/>
        <v>0</v>
      </c>
      <c r="CQ588" s="168"/>
      <c r="CR588" s="168"/>
      <c r="CS588" s="168"/>
      <c r="CT588" s="168"/>
      <c r="CU588" s="168"/>
      <c r="CV588" s="168"/>
      <c r="CW588" s="168"/>
      <c r="CX588" s="168"/>
      <c r="CY588" s="168"/>
      <c r="CZ588" s="71"/>
      <c r="DA588" s="71"/>
      <c r="DB588" s="190">
        <f t="shared" si="632"/>
        <v>0</v>
      </c>
      <c r="DC588" s="71">
        <f t="shared" si="633"/>
        <v>0</v>
      </c>
      <c r="DD588" s="71"/>
      <c r="DE588" s="71"/>
      <c r="DF588" s="71"/>
      <c r="DG588" s="190">
        <f t="shared" si="634"/>
        <v>0</v>
      </c>
      <c r="DH588" s="71">
        <f t="shared" si="635"/>
        <v>0</v>
      </c>
      <c r="DI588" s="71"/>
      <c r="DJ588" s="71"/>
      <c r="DK588" s="71"/>
      <c r="DL588" s="71"/>
      <c r="DM588" s="71"/>
      <c r="DN588" s="71"/>
      <c r="DO588" s="71"/>
      <c r="DP588" s="71"/>
      <c r="DQ588" s="71"/>
      <c r="DR588" s="71"/>
      <c r="DS588" s="71"/>
      <c r="DT588" s="71"/>
      <c r="DU588" s="71"/>
      <c r="DV588" s="71"/>
      <c r="DW588" s="71"/>
      <c r="DX588" s="71"/>
      <c r="DY588" s="71"/>
      <c r="DZ588" s="71"/>
      <c r="EA588" s="71"/>
      <c r="EB588" s="71"/>
      <c r="EC588" s="71"/>
      <c r="ED588" s="71"/>
      <c r="EE588" s="71"/>
      <c r="EF588" s="71"/>
      <c r="EG588" s="71"/>
      <c r="EH588" s="71"/>
      <c r="EI588" s="74"/>
      <c r="EJ588" s="74"/>
      <c r="EK588" s="74"/>
      <c r="EL588" s="74"/>
      <c r="EM588" s="74"/>
      <c r="EN588" s="74"/>
      <c r="EO588" s="74"/>
      <c r="EP588" s="74"/>
      <c r="EQ588" s="74"/>
      <c r="ER588" s="74"/>
      <c r="ES588" s="74"/>
      <c r="ET588" s="74"/>
      <c r="EU588" s="74"/>
      <c r="EV588" s="74"/>
      <c r="EW588" s="74"/>
      <c r="EX588" s="74"/>
      <c r="EY588" s="74"/>
      <c r="EZ588" s="74"/>
      <c r="FA588" s="74"/>
      <c r="FB588" s="74"/>
    </row>
    <row r="589" spans="2:158" s="69" customFormat="1" ht="12">
      <c r="B589" s="76"/>
      <c r="C589" s="77" t="s">
        <v>395</v>
      </c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2"/>
      <c r="P589" s="71"/>
      <c r="Q589" s="71"/>
      <c r="R589" s="71"/>
      <c r="S589" s="71"/>
      <c r="T589" s="71"/>
      <c r="U589" s="71"/>
      <c r="V589" s="71"/>
      <c r="W589" s="71"/>
      <c r="X589" s="71"/>
      <c r="Y589" s="73">
        <v>1</v>
      </c>
      <c r="Z589" s="73"/>
      <c r="AA589" s="73"/>
      <c r="AB589" s="73"/>
      <c r="AC589" s="73"/>
      <c r="AD589" s="73"/>
      <c r="AE589" s="73"/>
      <c r="AF589" s="447">
        <f t="shared" si="653"/>
        <v>150</v>
      </c>
      <c r="AG589" s="168"/>
      <c r="AH589" s="168"/>
      <c r="AI589" s="168"/>
      <c r="AJ589" s="168"/>
      <c r="AK589" s="168"/>
      <c r="AL589" s="168"/>
      <c r="AM589" s="168"/>
      <c r="AN589" s="168"/>
      <c r="AO589" s="168">
        <v>150</v>
      </c>
      <c r="AP589" s="168"/>
      <c r="AQ589" s="168"/>
      <c r="AR589" s="168"/>
      <c r="AS589" s="447">
        <f t="shared" si="654"/>
        <v>150</v>
      </c>
      <c r="AT589" s="462"/>
      <c r="AU589" s="450"/>
      <c r="AV589" s="168"/>
      <c r="AW589" s="168"/>
      <c r="AX589" s="168"/>
      <c r="AY589" s="462"/>
      <c r="AZ589" s="168"/>
      <c r="BA589" s="462"/>
      <c r="BB589" s="447">
        <f t="shared" si="655"/>
        <v>0</v>
      </c>
      <c r="BC589" s="168"/>
      <c r="BD589" s="168"/>
      <c r="BE589" s="168"/>
      <c r="BF589" s="168"/>
      <c r="BG589" s="462"/>
      <c r="BH589" s="462"/>
      <c r="BI589" s="462"/>
      <c r="BJ589" s="462"/>
      <c r="BK589" s="462"/>
      <c r="BL589" s="450">
        <f t="shared" si="656"/>
        <v>0</v>
      </c>
      <c r="BM589" s="168"/>
      <c r="BN589" s="168"/>
      <c r="BO589" s="168"/>
      <c r="BP589" s="168"/>
      <c r="BQ589" s="462">
        <f t="shared" si="657"/>
        <v>0</v>
      </c>
      <c r="BR589" s="168"/>
      <c r="BS589" s="168"/>
      <c r="BT589" s="168"/>
      <c r="BU589" s="168"/>
      <c r="BV589" s="168"/>
      <c r="BW589" s="168"/>
      <c r="BX589" s="168"/>
      <c r="BY589" s="168"/>
      <c r="BZ589" s="168"/>
      <c r="CA589" s="168"/>
      <c r="CB589" s="168"/>
      <c r="CC589" s="168"/>
      <c r="CD589" s="168"/>
      <c r="CE589" s="168"/>
      <c r="CF589" s="168"/>
      <c r="CG589" s="168"/>
      <c r="CH589" s="168"/>
      <c r="CI589" s="168"/>
      <c r="CJ589" s="168"/>
      <c r="CK589" s="168"/>
      <c r="CL589" s="168"/>
      <c r="CM589" s="168"/>
      <c r="CN589" s="168"/>
      <c r="CO589" s="168"/>
      <c r="CP589" s="571">
        <f t="shared" si="591"/>
        <v>0</v>
      </c>
      <c r="CQ589" s="168"/>
      <c r="CR589" s="168"/>
      <c r="CS589" s="168"/>
      <c r="CT589" s="168"/>
      <c r="CU589" s="168"/>
      <c r="CV589" s="168"/>
      <c r="CW589" s="168"/>
      <c r="CX589" s="168"/>
      <c r="CY589" s="168"/>
      <c r="CZ589" s="71"/>
      <c r="DA589" s="71"/>
      <c r="DB589" s="190">
        <f t="shared" si="632"/>
        <v>0</v>
      </c>
      <c r="DC589" s="71">
        <f t="shared" si="633"/>
        <v>0</v>
      </c>
      <c r="DD589" s="71"/>
      <c r="DE589" s="71"/>
      <c r="DF589" s="71"/>
      <c r="DG589" s="190">
        <f t="shared" si="634"/>
        <v>0</v>
      </c>
      <c r="DH589" s="71">
        <f t="shared" si="635"/>
        <v>0</v>
      </c>
      <c r="DI589" s="71"/>
      <c r="DJ589" s="71"/>
      <c r="DK589" s="71"/>
      <c r="DL589" s="71"/>
      <c r="DM589" s="71"/>
      <c r="DN589" s="71"/>
      <c r="DO589" s="71"/>
      <c r="DP589" s="71"/>
      <c r="DQ589" s="71"/>
      <c r="DR589" s="71"/>
      <c r="DS589" s="71"/>
      <c r="DT589" s="71"/>
      <c r="DU589" s="71"/>
      <c r="DV589" s="71"/>
      <c r="DW589" s="71"/>
      <c r="DX589" s="71"/>
      <c r="DY589" s="71"/>
      <c r="DZ589" s="71"/>
      <c r="EA589" s="71"/>
      <c r="EB589" s="71"/>
      <c r="EC589" s="71"/>
      <c r="ED589" s="71"/>
      <c r="EE589" s="71"/>
      <c r="EF589" s="71"/>
      <c r="EG589" s="71"/>
      <c r="EH589" s="71"/>
      <c r="EI589" s="74"/>
      <c r="EJ589" s="74"/>
      <c r="EK589" s="74"/>
      <c r="EL589" s="74"/>
      <c r="EM589" s="74"/>
      <c r="EN589" s="74"/>
      <c r="EO589" s="74"/>
      <c r="EP589" s="74"/>
      <c r="EQ589" s="74"/>
      <c r="ER589" s="74"/>
      <c r="ES589" s="74"/>
      <c r="ET589" s="74"/>
      <c r="EU589" s="74"/>
      <c r="EV589" s="74"/>
      <c r="EW589" s="74"/>
      <c r="EX589" s="74"/>
      <c r="EY589" s="74"/>
      <c r="EZ589" s="74"/>
      <c r="FA589" s="74"/>
      <c r="FB589" s="74"/>
    </row>
    <row r="590" spans="2:158" s="69" customFormat="1" ht="12">
      <c r="B590" s="76"/>
      <c r="C590" s="77" t="s">
        <v>396</v>
      </c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2"/>
      <c r="P590" s="71"/>
      <c r="Q590" s="71"/>
      <c r="R590" s="71"/>
      <c r="S590" s="71"/>
      <c r="T590" s="71"/>
      <c r="U590" s="71"/>
      <c r="V590" s="71"/>
      <c r="W590" s="71"/>
      <c r="X590" s="71"/>
      <c r="Y590" s="73"/>
      <c r="Z590" s="73"/>
      <c r="AA590" s="73"/>
      <c r="AB590" s="73"/>
      <c r="AC590" s="73"/>
      <c r="AD590" s="73"/>
      <c r="AE590" s="73"/>
      <c r="AF590" s="447">
        <f t="shared" si="653"/>
        <v>2989</v>
      </c>
      <c r="AG590" s="168"/>
      <c r="AH590" s="168"/>
      <c r="AI590" s="168"/>
      <c r="AJ590" s="168"/>
      <c r="AK590" s="168"/>
      <c r="AL590" s="168"/>
      <c r="AM590" s="168"/>
      <c r="AN590" s="168"/>
      <c r="AO590" s="168">
        <v>2935</v>
      </c>
      <c r="AP590" s="168">
        <v>454</v>
      </c>
      <c r="AQ590" s="168"/>
      <c r="AR590" s="168"/>
      <c r="AS590" s="447">
        <f t="shared" si="654"/>
        <v>2935</v>
      </c>
      <c r="AT590" s="462"/>
      <c r="AU590" s="450"/>
      <c r="AV590" s="168"/>
      <c r="AW590" s="168"/>
      <c r="AX590" s="168"/>
      <c r="AY590" s="462">
        <v>5</v>
      </c>
      <c r="AZ590" s="168"/>
      <c r="BA590" s="462"/>
      <c r="BB590" s="447">
        <f t="shared" si="655"/>
        <v>22</v>
      </c>
      <c r="BC590" s="168">
        <v>8</v>
      </c>
      <c r="BD590" s="168">
        <v>4</v>
      </c>
      <c r="BE590" s="168"/>
      <c r="BF590" s="168">
        <v>10</v>
      </c>
      <c r="BG590" s="462"/>
      <c r="BH590" s="462">
        <v>11</v>
      </c>
      <c r="BI590" s="462"/>
      <c r="BJ590" s="462"/>
      <c r="BK590" s="462"/>
      <c r="BL590" s="450">
        <f t="shared" si="656"/>
        <v>16</v>
      </c>
      <c r="BM590" s="168"/>
      <c r="BN590" s="168"/>
      <c r="BO590" s="168"/>
      <c r="BP590" s="168">
        <v>16</v>
      </c>
      <c r="BQ590" s="462">
        <f t="shared" si="657"/>
        <v>54</v>
      </c>
      <c r="BR590" s="168"/>
      <c r="BS590" s="168"/>
      <c r="BT590" s="168"/>
      <c r="BU590" s="168"/>
      <c r="BV590" s="168"/>
      <c r="BW590" s="168"/>
      <c r="BX590" s="168"/>
      <c r="BY590" s="168"/>
      <c r="BZ590" s="168"/>
      <c r="CA590" s="168"/>
      <c r="CB590" s="168"/>
      <c r="CC590" s="168"/>
      <c r="CD590" s="168"/>
      <c r="CE590" s="168"/>
      <c r="CF590" s="168"/>
      <c r="CG590" s="168"/>
      <c r="CH590" s="168"/>
      <c r="CI590" s="168"/>
      <c r="CJ590" s="168"/>
      <c r="CK590" s="168"/>
      <c r="CL590" s="168"/>
      <c r="CM590" s="168"/>
      <c r="CN590" s="168"/>
      <c r="CO590" s="168"/>
      <c r="CP590" s="571">
        <f t="shared" si="591"/>
        <v>0</v>
      </c>
      <c r="CQ590" s="168"/>
      <c r="CR590" s="168"/>
      <c r="CS590" s="168"/>
      <c r="CT590" s="168"/>
      <c r="CU590" s="168"/>
      <c r="CV590" s="168"/>
      <c r="CW590" s="168"/>
      <c r="CX590" s="168"/>
      <c r="CY590" s="168"/>
      <c r="CZ590" s="71"/>
      <c r="DA590" s="71"/>
      <c r="DB590" s="190">
        <f t="shared" si="632"/>
        <v>0</v>
      </c>
      <c r="DC590" s="71">
        <f t="shared" si="633"/>
        <v>0</v>
      </c>
      <c r="DD590" s="71"/>
      <c r="DE590" s="71"/>
      <c r="DF590" s="71"/>
      <c r="DG590" s="190">
        <f t="shared" si="634"/>
        <v>0</v>
      </c>
      <c r="DH590" s="71">
        <f t="shared" si="635"/>
        <v>0</v>
      </c>
      <c r="DI590" s="71"/>
      <c r="DJ590" s="71"/>
      <c r="DK590" s="71"/>
      <c r="DL590" s="71"/>
      <c r="DM590" s="71"/>
      <c r="DN590" s="71"/>
      <c r="DO590" s="71"/>
      <c r="DP590" s="71"/>
      <c r="DQ590" s="71"/>
      <c r="DR590" s="71"/>
      <c r="DS590" s="71"/>
      <c r="DT590" s="71"/>
      <c r="DU590" s="71"/>
      <c r="DV590" s="71"/>
      <c r="DW590" s="71"/>
      <c r="DX590" s="71"/>
      <c r="DY590" s="71"/>
      <c r="DZ590" s="71"/>
      <c r="EA590" s="71"/>
      <c r="EB590" s="71"/>
      <c r="EC590" s="71"/>
      <c r="ED590" s="71"/>
      <c r="EE590" s="71"/>
      <c r="EF590" s="71"/>
      <c r="EG590" s="71"/>
      <c r="EH590" s="71"/>
      <c r="EI590" s="74"/>
      <c r="EJ590" s="74"/>
      <c r="EK590" s="74"/>
      <c r="EL590" s="74"/>
      <c r="EM590" s="74"/>
      <c r="EN590" s="74"/>
      <c r="EO590" s="74"/>
      <c r="EP590" s="74"/>
      <c r="EQ590" s="74"/>
      <c r="ER590" s="74"/>
      <c r="ES590" s="74"/>
      <c r="ET590" s="74"/>
      <c r="EU590" s="74"/>
      <c r="EV590" s="74"/>
      <c r="EW590" s="74"/>
      <c r="EX590" s="74"/>
      <c r="EY590" s="74"/>
      <c r="EZ590" s="74"/>
      <c r="FA590" s="74"/>
      <c r="FB590" s="74"/>
    </row>
    <row r="591" spans="2:158" s="69" customFormat="1" ht="12">
      <c r="B591" s="76"/>
      <c r="C591" s="77" t="s">
        <v>397</v>
      </c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2"/>
      <c r="P591" s="71"/>
      <c r="Q591" s="71"/>
      <c r="R591" s="71"/>
      <c r="S591" s="71"/>
      <c r="T591" s="71"/>
      <c r="U591" s="71"/>
      <c r="V591" s="71"/>
      <c r="W591" s="71"/>
      <c r="X591" s="71"/>
      <c r="Y591" s="73">
        <v>1</v>
      </c>
      <c r="Z591" s="73"/>
      <c r="AA591" s="73"/>
      <c r="AB591" s="73"/>
      <c r="AC591" s="73"/>
      <c r="AD591" s="73"/>
      <c r="AE591" s="73"/>
      <c r="AF591" s="447">
        <f t="shared" si="653"/>
        <v>102</v>
      </c>
      <c r="AG591" s="168"/>
      <c r="AH591" s="168"/>
      <c r="AI591" s="168"/>
      <c r="AJ591" s="168"/>
      <c r="AK591" s="168"/>
      <c r="AL591" s="168"/>
      <c r="AM591" s="168"/>
      <c r="AN591" s="168"/>
      <c r="AO591" s="168">
        <v>102</v>
      </c>
      <c r="AP591" s="168">
        <v>102</v>
      </c>
      <c r="AQ591" s="168"/>
      <c r="AR591" s="168"/>
      <c r="AS591" s="447">
        <f t="shared" si="654"/>
        <v>102</v>
      </c>
      <c r="AT591" s="462"/>
      <c r="AU591" s="450"/>
      <c r="AV591" s="168"/>
      <c r="AW591" s="168"/>
      <c r="AX591" s="168"/>
      <c r="AY591" s="462"/>
      <c r="AZ591" s="168"/>
      <c r="BA591" s="462"/>
      <c r="BB591" s="447">
        <f t="shared" si="655"/>
        <v>0</v>
      </c>
      <c r="BC591" s="168"/>
      <c r="BD591" s="168"/>
      <c r="BE591" s="168"/>
      <c r="BF591" s="168"/>
      <c r="BG591" s="462"/>
      <c r="BH591" s="462"/>
      <c r="BI591" s="462"/>
      <c r="BJ591" s="462"/>
      <c r="BK591" s="462"/>
      <c r="BL591" s="450">
        <f t="shared" si="656"/>
        <v>0</v>
      </c>
      <c r="BM591" s="168"/>
      <c r="BN591" s="168"/>
      <c r="BO591" s="168"/>
      <c r="BP591" s="168"/>
      <c r="BQ591" s="462">
        <f t="shared" si="657"/>
        <v>0</v>
      </c>
      <c r="BR591" s="168"/>
      <c r="BS591" s="168"/>
      <c r="BT591" s="168"/>
      <c r="BU591" s="168"/>
      <c r="BV591" s="168"/>
      <c r="BW591" s="168"/>
      <c r="BX591" s="168"/>
      <c r="BY591" s="168"/>
      <c r="BZ591" s="168"/>
      <c r="CA591" s="168"/>
      <c r="CB591" s="168"/>
      <c r="CC591" s="168"/>
      <c r="CD591" s="168"/>
      <c r="CE591" s="168"/>
      <c r="CF591" s="168"/>
      <c r="CG591" s="168"/>
      <c r="CH591" s="168"/>
      <c r="CI591" s="168"/>
      <c r="CJ591" s="168"/>
      <c r="CK591" s="168"/>
      <c r="CL591" s="168"/>
      <c r="CM591" s="168"/>
      <c r="CN591" s="168"/>
      <c r="CO591" s="168"/>
      <c r="CP591" s="571">
        <f t="shared" si="591"/>
        <v>0</v>
      </c>
      <c r="CQ591" s="168"/>
      <c r="CR591" s="168"/>
      <c r="CS591" s="168"/>
      <c r="CT591" s="168"/>
      <c r="CU591" s="168"/>
      <c r="CV591" s="168"/>
      <c r="CW591" s="168"/>
      <c r="CX591" s="168"/>
      <c r="CY591" s="168"/>
      <c r="CZ591" s="71"/>
      <c r="DA591" s="71"/>
      <c r="DB591" s="190">
        <f t="shared" si="632"/>
        <v>0</v>
      </c>
      <c r="DC591" s="71">
        <f t="shared" si="633"/>
        <v>0</v>
      </c>
      <c r="DD591" s="71"/>
      <c r="DE591" s="71"/>
      <c r="DF591" s="71"/>
      <c r="DG591" s="190">
        <f t="shared" si="634"/>
        <v>0</v>
      </c>
      <c r="DH591" s="71">
        <f t="shared" si="635"/>
        <v>0</v>
      </c>
      <c r="DI591" s="71"/>
      <c r="DJ591" s="71"/>
      <c r="DK591" s="71"/>
      <c r="DL591" s="71"/>
      <c r="DM591" s="71"/>
      <c r="DN591" s="71"/>
      <c r="DO591" s="71"/>
      <c r="DP591" s="71"/>
      <c r="DQ591" s="71"/>
      <c r="DR591" s="71"/>
      <c r="DS591" s="71"/>
      <c r="DT591" s="71"/>
      <c r="DU591" s="71"/>
      <c r="DV591" s="71"/>
      <c r="DW591" s="71"/>
      <c r="DX591" s="71"/>
      <c r="DY591" s="71"/>
      <c r="DZ591" s="71"/>
      <c r="EA591" s="71"/>
      <c r="EB591" s="71"/>
      <c r="EC591" s="71"/>
      <c r="ED591" s="71"/>
      <c r="EE591" s="71"/>
      <c r="EF591" s="71"/>
      <c r="EG591" s="71"/>
      <c r="EH591" s="71"/>
      <c r="EI591" s="74"/>
      <c r="EJ591" s="74"/>
      <c r="EK591" s="74"/>
      <c r="EL591" s="74"/>
      <c r="EM591" s="74"/>
      <c r="EN591" s="74"/>
      <c r="EO591" s="74"/>
      <c r="EP591" s="74"/>
      <c r="EQ591" s="74"/>
      <c r="ER591" s="74"/>
      <c r="ES591" s="74"/>
      <c r="ET591" s="74"/>
      <c r="EU591" s="74"/>
      <c r="EV591" s="74"/>
      <c r="EW591" s="74"/>
      <c r="EX591" s="74"/>
      <c r="EY591" s="74"/>
      <c r="EZ591" s="74"/>
      <c r="FA591" s="74"/>
      <c r="FB591" s="74"/>
    </row>
    <row r="592" spans="2:158" s="69" customFormat="1" ht="12">
      <c r="B592" s="76"/>
      <c r="C592" s="77" t="s">
        <v>398</v>
      </c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2"/>
      <c r="P592" s="71"/>
      <c r="Q592" s="71"/>
      <c r="R592" s="71"/>
      <c r="S592" s="71"/>
      <c r="T592" s="71"/>
      <c r="U592" s="71"/>
      <c r="V592" s="71"/>
      <c r="W592" s="71"/>
      <c r="X592" s="71"/>
      <c r="Y592" s="73">
        <v>1</v>
      </c>
      <c r="Z592" s="73"/>
      <c r="AA592" s="73"/>
      <c r="AB592" s="73"/>
      <c r="AC592" s="73"/>
      <c r="AD592" s="73"/>
      <c r="AE592" s="73"/>
      <c r="AF592" s="447">
        <f t="shared" si="653"/>
        <v>93</v>
      </c>
      <c r="AG592" s="168">
        <v>75</v>
      </c>
      <c r="AH592" s="168"/>
      <c r="AI592" s="168"/>
      <c r="AJ592" s="168"/>
      <c r="AK592" s="168"/>
      <c r="AL592" s="168"/>
      <c r="AM592" s="168"/>
      <c r="AN592" s="168"/>
      <c r="AO592" s="168">
        <v>17</v>
      </c>
      <c r="AP592" s="168"/>
      <c r="AQ592" s="168"/>
      <c r="AR592" s="168"/>
      <c r="AS592" s="447">
        <f t="shared" si="654"/>
        <v>92</v>
      </c>
      <c r="AT592" s="462"/>
      <c r="AU592" s="450"/>
      <c r="AV592" s="168"/>
      <c r="AW592" s="168"/>
      <c r="AX592" s="168"/>
      <c r="AY592" s="462"/>
      <c r="AZ592" s="168"/>
      <c r="BA592" s="462"/>
      <c r="BB592" s="447">
        <f t="shared" si="655"/>
        <v>0</v>
      </c>
      <c r="BC592" s="168"/>
      <c r="BD592" s="168"/>
      <c r="BE592" s="168"/>
      <c r="BF592" s="168"/>
      <c r="BG592" s="462"/>
      <c r="BH592" s="462">
        <v>1</v>
      </c>
      <c r="BI592" s="462"/>
      <c r="BJ592" s="462"/>
      <c r="BK592" s="462"/>
      <c r="BL592" s="450">
        <f t="shared" si="656"/>
        <v>0</v>
      </c>
      <c r="BM592" s="168"/>
      <c r="BN592" s="168"/>
      <c r="BO592" s="168"/>
      <c r="BP592" s="168"/>
      <c r="BQ592" s="462">
        <f t="shared" si="657"/>
        <v>1</v>
      </c>
      <c r="BR592" s="168"/>
      <c r="BS592" s="168"/>
      <c r="BT592" s="168"/>
      <c r="BU592" s="168"/>
      <c r="BV592" s="168"/>
      <c r="BW592" s="168"/>
      <c r="BX592" s="168"/>
      <c r="BY592" s="168"/>
      <c r="BZ592" s="168"/>
      <c r="CA592" s="168"/>
      <c r="CB592" s="168"/>
      <c r="CC592" s="168"/>
      <c r="CD592" s="168"/>
      <c r="CE592" s="168"/>
      <c r="CF592" s="168"/>
      <c r="CG592" s="168"/>
      <c r="CH592" s="168"/>
      <c r="CI592" s="168"/>
      <c r="CJ592" s="168"/>
      <c r="CK592" s="168"/>
      <c r="CL592" s="168"/>
      <c r="CM592" s="168"/>
      <c r="CN592" s="168"/>
      <c r="CO592" s="168"/>
      <c r="CP592" s="571">
        <f t="shared" si="591"/>
        <v>0</v>
      </c>
      <c r="CQ592" s="168"/>
      <c r="CR592" s="168"/>
      <c r="CS592" s="168"/>
      <c r="CT592" s="168"/>
      <c r="CU592" s="168"/>
      <c r="CV592" s="168"/>
      <c r="CW592" s="168"/>
      <c r="CX592" s="168"/>
      <c r="CY592" s="168"/>
      <c r="CZ592" s="71"/>
      <c r="DA592" s="71"/>
      <c r="DB592" s="190">
        <f t="shared" si="632"/>
        <v>0</v>
      </c>
      <c r="DC592" s="71">
        <f t="shared" si="633"/>
        <v>0</v>
      </c>
      <c r="DD592" s="71"/>
      <c r="DE592" s="71"/>
      <c r="DF592" s="71"/>
      <c r="DG592" s="190">
        <f t="shared" si="634"/>
        <v>0</v>
      </c>
      <c r="DH592" s="71">
        <f t="shared" si="635"/>
        <v>0</v>
      </c>
      <c r="DI592" s="71"/>
      <c r="DJ592" s="71"/>
      <c r="DK592" s="71"/>
      <c r="DL592" s="71"/>
      <c r="DM592" s="71"/>
      <c r="DN592" s="71"/>
      <c r="DO592" s="71"/>
      <c r="DP592" s="71"/>
      <c r="DQ592" s="71"/>
      <c r="DR592" s="71"/>
      <c r="DS592" s="71"/>
      <c r="DT592" s="71"/>
      <c r="DU592" s="71"/>
      <c r="DV592" s="71"/>
      <c r="DW592" s="71"/>
      <c r="DX592" s="71"/>
      <c r="DY592" s="71"/>
      <c r="DZ592" s="71"/>
      <c r="EA592" s="71"/>
      <c r="EB592" s="71"/>
      <c r="EC592" s="71"/>
      <c r="ED592" s="71"/>
      <c r="EE592" s="71"/>
      <c r="EF592" s="71"/>
      <c r="EG592" s="71"/>
      <c r="EH592" s="71"/>
      <c r="EI592" s="74"/>
      <c r="EJ592" s="74"/>
      <c r="EK592" s="74"/>
      <c r="EL592" s="74"/>
      <c r="EM592" s="74"/>
      <c r="EN592" s="74"/>
      <c r="EO592" s="74"/>
      <c r="EP592" s="74"/>
      <c r="EQ592" s="74"/>
      <c r="ER592" s="74"/>
      <c r="ES592" s="74"/>
      <c r="ET592" s="74"/>
      <c r="EU592" s="74"/>
      <c r="EV592" s="74"/>
      <c r="EW592" s="74"/>
      <c r="EX592" s="74"/>
      <c r="EY592" s="74"/>
      <c r="EZ592" s="74"/>
      <c r="FA592" s="74"/>
      <c r="FB592" s="74"/>
    </row>
    <row r="593" spans="2:158" s="187" customFormat="1" ht="17.25" customHeight="1">
      <c r="B593" s="748" t="s">
        <v>472</v>
      </c>
      <c r="C593" s="744" t="s">
        <v>473</v>
      </c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185"/>
      <c r="P593" s="88"/>
      <c r="Q593" s="88"/>
      <c r="R593" s="88"/>
      <c r="S593" s="88"/>
      <c r="T593" s="88"/>
      <c r="U593" s="88"/>
      <c r="V593" s="88"/>
      <c r="W593" s="88"/>
      <c r="X593" s="88"/>
      <c r="Y593" s="88">
        <v>27</v>
      </c>
      <c r="Z593" s="88"/>
      <c r="AA593" s="88"/>
      <c r="AB593" s="88"/>
      <c r="AC593" s="88"/>
      <c r="AD593" s="88"/>
      <c r="AE593" s="88"/>
      <c r="AF593" s="447">
        <f t="shared" si="653"/>
        <v>9.7999999999999989</v>
      </c>
      <c r="AG593" s="88">
        <v>5</v>
      </c>
      <c r="AH593" s="88"/>
      <c r="AI593" s="88"/>
      <c r="AJ593" s="88"/>
      <c r="AK593" s="88"/>
      <c r="AL593" s="88"/>
      <c r="AM593" s="88"/>
      <c r="AN593" s="88"/>
      <c r="AO593" s="88">
        <v>4.5999999999999996</v>
      </c>
      <c r="AP593" s="88">
        <v>1.2</v>
      </c>
      <c r="AQ593" s="88">
        <v>1.1000000000000001</v>
      </c>
      <c r="AR593" s="88"/>
      <c r="AS593" s="447">
        <f t="shared" si="654"/>
        <v>9.6</v>
      </c>
      <c r="AT593" s="450"/>
      <c r="AU593" s="450">
        <f>SUM(AV593:AX593)</f>
        <v>0</v>
      </c>
      <c r="AV593" s="88"/>
      <c r="AW593" s="88"/>
      <c r="AX593" s="88"/>
      <c r="AY593" s="450"/>
      <c r="AZ593" s="88"/>
      <c r="BA593" s="450">
        <v>0.1</v>
      </c>
      <c r="BB593" s="447">
        <f>SUM(BC593,BD593,BF593)</f>
        <v>0.1</v>
      </c>
      <c r="BC593" s="88"/>
      <c r="BD593" s="88">
        <v>0.1</v>
      </c>
      <c r="BE593" s="88">
        <v>0.1</v>
      </c>
      <c r="BF593" s="88"/>
      <c r="BG593" s="450"/>
      <c r="BH593" s="450"/>
      <c r="BI593" s="450"/>
      <c r="BJ593" s="450"/>
      <c r="BK593" s="450"/>
      <c r="BL593" s="450">
        <f t="shared" ref="BL593:BL598" si="658">SUM(BM593:BP593)</f>
        <v>0</v>
      </c>
      <c r="BM593" s="88"/>
      <c r="BN593" s="88"/>
      <c r="BO593" s="88"/>
      <c r="BP593" s="88"/>
      <c r="BQ593" s="450">
        <f t="shared" si="657"/>
        <v>0.2</v>
      </c>
      <c r="BR593" s="88">
        <v>0.1</v>
      </c>
      <c r="BS593" s="88"/>
      <c r="BT593" s="88">
        <v>0.1</v>
      </c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>
        <v>0.1</v>
      </c>
      <c r="CI593" s="88"/>
      <c r="CJ593" s="88"/>
      <c r="CK593" s="88"/>
      <c r="CL593" s="88"/>
      <c r="CM593" s="88"/>
      <c r="CN593" s="88"/>
      <c r="CO593" s="88"/>
      <c r="CP593" s="305">
        <f t="shared" si="591"/>
        <v>0</v>
      </c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305">
        <f t="shared" si="632"/>
        <v>0</v>
      </c>
      <c r="DC593" s="33">
        <f t="shared" si="633"/>
        <v>0</v>
      </c>
      <c r="DD593" s="88"/>
      <c r="DE593" s="88"/>
      <c r="DF593" s="88"/>
      <c r="DG593" s="305">
        <f t="shared" si="634"/>
        <v>0</v>
      </c>
      <c r="DH593" s="33">
        <f t="shared" si="635"/>
        <v>0</v>
      </c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186"/>
      <c r="EJ593" s="186"/>
      <c r="EK593" s="186"/>
      <c r="EL593" s="186"/>
      <c r="EM593" s="186"/>
      <c r="EN593" s="186"/>
      <c r="EO593" s="186"/>
      <c r="EP593" s="186"/>
      <c r="EQ593" s="186"/>
      <c r="ER593" s="186"/>
      <c r="ES593" s="186"/>
      <c r="ET593" s="186"/>
      <c r="EU593" s="186"/>
      <c r="EV593" s="186"/>
      <c r="EW593" s="186"/>
      <c r="EX593" s="186"/>
      <c r="EY593" s="186"/>
      <c r="EZ593" s="186"/>
      <c r="FA593" s="186"/>
      <c r="FB593" s="186"/>
    </row>
    <row r="594" spans="2:158" s="83" customFormat="1" ht="12.75" customHeight="1">
      <c r="B594" s="749"/>
      <c r="C594" s="745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7"/>
      <c r="P594" s="86"/>
      <c r="Q594" s="86"/>
      <c r="R594" s="86"/>
      <c r="S594" s="86"/>
      <c r="T594" s="86"/>
      <c r="U594" s="86"/>
      <c r="V594" s="86"/>
      <c r="W594" s="86"/>
      <c r="X594" s="86"/>
      <c r="Y594" s="88">
        <f>SUM(Y595:Y608)</f>
        <v>27</v>
      </c>
      <c r="Z594" s="88">
        <f t="shared" ref="Z594:BT594" si="659">SUM(Z595:Z608)</f>
        <v>0</v>
      </c>
      <c r="AA594" s="88">
        <f t="shared" si="659"/>
        <v>0</v>
      </c>
      <c r="AB594" s="88">
        <f t="shared" si="659"/>
        <v>0</v>
      </c>
      <c r="AC594" s="88">
        <f t="shared" si="659"/>
        <v>0</v>
      </c>
      <c r="AD594" s="88">
        <f t="shared" si="659"/>
        <v>0</v>
      </c>
      <c r="AE594" s="88">
        <f t="shared" si="659"/>
        <v>0</v>
      </c>
      <c r="AF594" s="447">
        <f t="shared" si="653"/>
        <v>9820</v>
      </c>
      <c r="AG594" s="88">
        <f t="shared" si="659"/>
        <v>4949</v>
      </c>
      <c r="AH594" s="88">
        <f t="shared" si="659"/>
        <v>21</v>
      </c>
      <c r="AI594" s="88">
        <f t="shared" si="659"/>
        <v>21</v>
      </c>
      <c r="AJ594" s="88">
        <f t="shared" si="659"/>
        <v>0</v>
      </c>
      <c r="AK594" s="88">
        <f t="shared" si="659"/>
        <v>0</v>
      </c>
      <c r="AL594" s="88">
        <f t="shared" si="659"/>
        <v>0</v>
      </c>
      <c r="AM594" s="88">
        <f t="shared" si="659"/>
        <v>0</v>
      </c>
      <c r="AN594" s="88">
        <f t="shared" si="659"/>
        <v>0</v>
      </c>
      <c r="AO594" s="88">
        <f t="shared" si="659"/>
        <v>4605</v>
      </c>
      <c r="AP594" s="88">
        <f t="shared" si="659"/>
        <v>1161</v>
      </c>
      <c r="AQ594" s="88">
        <f t="shared" si="659"/>
        <v>1098</v>
      </c>
      <c r="AR594" s="88">
        <f t="shared" si="659"/>
        <v>0</v>
      </c>
      <c r="AS594" s="447">
        <f t="shared" si="654"/>
        <v>9575</v>
      </c>
      <c r="AT594" s="450">
        <f t="shared" si="659"/>
        <v>0</v>
      </c>
      <c r="AU594" s="450">
        <f t="shared" si="659"/>
        <v>0</v>
      </c>
      <c r="AV594" s="88">
        <f t="shared" si="659"/>
        <v>0</v>
      </c>
      <c r="AW594" s="88">
        <f t="shared" si="659"/>
        <v>0</v>
      </c>
      <c r="AX594" s="88">
        <f t="shared" si="659"/>
        <v>0</v>
      </c>
      <c r="AY594" s="450">
        <f t="shared" si="659"/>
        <v>23</v>
      </c>
      <c r="AZ594" s="88">
        <f t="shared" si="659"/>
        <v>5</v>
      </c>
      <c r="BA594" s="450">
        <f t="shared" si="659"/>
        <v>61</v>
      </c>
      <c r="BB594" s="450">
        <f t="shared" si="659"/>
        <v>72</v>
      </c>
      <c r="BC594" s="88">
        <f t="shared" si="659"/>
        <v>2</v>
      </c>
      <c r="BD594" s="88">
        <f t="shared" si="659"/>
        <v>70</v>
      </c>
      <c r="BE594" s="88">
        <f t="shared" si="659"/>
        <v>70</v>
      </c>
      <c r="BF594" s="88">
        <f t="shared" si="659"/>
        <v>0</v>
      </c>
      <c r="BG594" s="450">
        <f t="shared" si="659"/>
        <v>0</v>
      </c>
      <c r="BH594" s="450">
        <f t="shared" si="659"/>
        <v>40</v>
      </c>
      <c r="BI594" s="450">
        <f t="shared" si="659"/>
        <v>0</v>
      </c>
      <c r="BJ594" s="450">
        <f t="shared" si="659"/>
        <v>22</v>
      </c>
      <c r="BK594" s="450">
        <f t="shared" si="659"/>
        <v>0</v>
      </c>
      <c r="BL594" s="450">
        <f t="shared" si="658"/>
        <v>27</v>
      </c>
      <c r="BM594" s="88">
        <f t="shared" si="659"/>
        <v>0</v>
      </c>
      <c r="BN594" s="88">
        <f t="shared" si="659"/>
        <v>0</v>
      </c>
      <c r="BO594" s="88">
        <f t="shared" si="659"/>
        <v>0</v>
      </c>
      <c r="BP594" s="88">
        <f t="shared" si="659"/>
        <v>27</v>
      </c>
      <c r="BQ594" s="462">
        <f t="shared" si="657"/>
        <v>245</v>
      </c>
      <c r="BR594" s="88">
        <f t="shared" si="659"/>
        <v>50</v>
      </c>
      <c r="BS594" s="88">
        <f t="shared" si="659"/>
        <v>0</v>
      </c>
      <c r="BT594" s="88">
        <f t="shared" si="659"/>
        <v>50</v>
      </c>
      <c r="BU594" s="176"/>
      <c r="BV594" s="176"/>
      <c r="BW594" s="176"/>
      <c r="BX594" s="176"/>
      <c r="BY594" s="176"/>
      <c r="BZ594" s="176"/>
      <c r="CA594" s="176"/>
      <c r="CB594" s="176"/>
      <c r="CC594" s="176"/>
      <c r="CD594" s="176"/>
      <c r="CE594" s="176"/>
      <c r="CF594" s="176"/>
      <c r="CG594" s="176"/>
      <c r="CH594" s="176"/>
      <c r="CI594" s="176"/>
      <c r="CJ594" s="176"/>
      <c r="CK594" s="176"/>
      <c r="CL594" s="176"/>
      <c r="CM594" s="176"/>
      <c r="CN594" s="176"/>
      <c r="CO594" s="176"/>
      <c r="CP594" s="306">
        <f t="shared" si="591"/>
        <v>0</v>
      </c>
      <c r="CQ594" s="176"/>
      <c r="CR594" s="176"/>
      <c r="CS594" s="176"/>
      <c r="CT594" s="176"/>
      <c r="CU594" s="176"/>
      <c r="CV594" s="176"/>
      <c r="CW594" s="176"/>
      <c r="CX594" s="176"/>
      <c r="CY594" s="176"/>
      <c r="CZ594" s="86"/>
      <c r="DA594" s="86"/>
      <c r="DB594" s="188">
        <f t="shared" si="632"/>
        <v>0</v>
      </c>
      <c r="DC594" s="38">
        <f t="shared" si="633"/>
        <v>0</v>
      </c>
      <c r="DD594" s="86"/>
      <c r="DE594" s="86"/>
      <c r="DF594" s="86"/>
      <c r="DG594" s="188">
        <f t="shared" si="634"/>
        <v>0</v>
      </c>
      <c r="DH594" s="38">
        <f t="shared" si="635"/>
        <v>0</v>
      </c>
      <c r="DI594" s="86"/>
      <c r="DJ594" s="86"/>
      <c r="DK594" s="86"/>
      <c r="DL594" s="86"/>
      <c r="DM594" s="86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6"/>
      <c r="EI594" s="89"/>
      <c r="EJ594" s="89"/>
      <c r="EK594" s="89"/>
      <c r="EL594" s="89"/>
      <c r="EM594" s="89"/>
      <c r="EN594" s="89"/>
      <c r="EO594" s="89"/>
      <c r="EP594" s="89"/>
      <c r="EQ594" s="89"/>
      <c r="ER594" s="89"/>
      <c r="ES594" s="89"/>
      <c r="ET594" s="89"/>
      <c r="EU594" s="89"/>
      <c r="EV594" s="89"/>
      <c r="EW594" s="89"/>
      <c r="EX594" s="89"/>
      <c r="EY594" s="89"/>
      <c r="EZ594" s="89"/>
      <c r="FA594" s="89"/>
      <c r="FB594" s="89"/>
    </row>
    <row r="595" spans="2:158" s="69" customFormat="1" ht="12">
      <c r="B595" s="76"/>
      <c r="C595" s="77" t="s">
        <v>385</v>
      </c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2"/>
      <c r="P595" s="71"/>
      <c r="Q595" s="71"/>
      <c r="R595" s="71"/>
      <c r="S595" s="71"/>
      <c r="T595" s="71"/>
      <c r="U595" s="71"/>
      <c r="V595" s="71"/>
      <c r="W595" s="71"/>
      <c r="X595" s="71"/>
      <c r="Y595" s="73">
        <v>1</v>
      </c>
      <c r="Z595" s="73"/>
      <c r="AA595" s="73"/>
      <c r="AB595" s="73"/>
      <c r="AC595" s="73"/>
      <c r="AD595" s="73"/>
      <c r="AE595" s="73"/>
      <c r="AF595" s="447">
        <f t="shared" si="653"/>
        <v>521</v>
      </c>
      <c r="AG595" s="168">
        <v>190</v>
      </c>
      <c r="AH595" s="168"/>
      <c r="AI595" s="168"/>
      <c r="AJ595" s="168"/>
      <c r="AK595" s="168"/>
      <c r="AL595" s="168"/>
      <c r="AM595" s="168"/>
      <c r="AN595" s="168"/>
      <c r="AO595" s="168">
        <v>270</v>
      </c>
      <c r="AP595" s="168"/>
      <c r="AQ595" s="168">
        <v>13</v>
      </c>
      <c r="AR595" s="168"/>
      <c r="AS595" s="447">
        <f t="shared" si="654"/>
        <v>460</v>
      </c>
      <c r="AT595" s="462"/>
      <c r="AU595" s="450"/>
      <c r="AV595" s="168"/>
      <c r="AW595" s="168"/>
      <c r="AX595" s="168"/>
      <c r="AY595" s="462"/>
      <c r="AZ595" s="168"/>
      <c r="BA595" s="462">
        <v>48</v>
      </c>
      <c r="BB595" s="447"/>
      <c r="BC595" s="168"/>
      <c r="BD595" s="168"/>
      <c r="BE595" s="168"/>
      <c r="BF595" s="168"/>
      <c r="BG595" s="462"/>
      <c r="BH595" s="462">
        <v>4</v>
      </c>
      <c r="BI595" s="462"/>
      <c r="BJ595" s="462"/>
      <c r="BK595" s="462"/>
      <c r="BL595" s="450">
        <f t="shared" si="658"/>
        <v>9</v>
      </c>
      <c r="BM595" s="168"/>
      <c r="BN595" s="168"/>
      <c r="BO595" s="168"/>
      <c r="BP595" s="168">
        <v>9</v>
      </c>
      <c r="BQ595" s="462">
        <f>SUM(AT595,AU595,AY595,BA595,BB595,BG595,BH595,BI595,BJ595,BK595,BL595)</f>
        <v>61</v>
      </c>
      <c r="BR595" s="168"/>
      <c r="BS595" s="168"/>
      <c r="BT595" s="168"/>
      <c r="BU595" s="168"/>
      <c r="BV595" s="168"/>
      <c r="BW595" s="168"/>
      <c r="BX595" s="168"/>
      <c r="BY595" s="168"/>
      <c r="BZ595" s="168"/>
      <c r="CA595" s="168"/>
      <c r="CB595" s="168"/>
      <c r="CC595" s="168"/>
      <c r="CD595" s="168"/>
      <c r="CE595" s="168"/>
      <c r="CF595" s="168"/>
      <c r="CG595" s="168"/>
      <c r="CH595" s="168"/>
      <c r="CI595" s="168"/>
      <c r="CJ595" s="168"/>
      <c r="CK595" s="168"/>
      <c r="CL595" s="168"/>
      <c r="CM595" s="168"/>
      <c r="CN595" s="168"/>
      <c r="CO595" s="168"/>
      <c r="CP595" s="571">
        <f t="shared" si="591"/>
        <v>0</v>
      </c>
      <c r="CQ595" s="168"/>
      <c r="CR595" s="168"/>
      <c r="CS595" s="168"/>
      <c r="CT595" s="168"/>
      <c r="CU595" s="168"/>
      <c r="CV595" s="168"/>
      <c r="CW595" s="168"/>
      <c r="CX595" s="168"/>
      <c r="CY595" s="168"/>
      <c r="CZ595" s="71"/>
      <c r="DA595" s="71"/>
      <c r="DB595" s="190">
        <f t="shared" si="632"/>
        <v>0</v>
      </c>
      <c r="DC595" s="71">
        <f t="shared" si="633"/>
        <v>0</v>
      </c>
      <c r="DD595" s="71"/>
      <c r="DE595" s="71"/>
      <c r="DF595" s="71"/>
      <c r="DG595" s="190">
        <f t="shared" si="634"/>
        <v>0</v>
      </c>
      <c r="DH595" s="71">
        <f t="shared" si="635"/>
        <v>0</v>
      </c>
      <c r="DI595" s="71"/>
      <c r="DJ595" s="71"/>
      <c r="DK595" s="71"/>
      <c r="DL595" s="71"/>
      <c r="DM595" s="71"/>
      <c r="DN595" s="71"/>
      <c r="DO595" s="71"/>
      <c r="DP595" s="71"/>
      <c r="DQ595" s="71"/>
      <c r="DR595" s="71"/>
      <c r="DS595" s="71"/>
      <c r="DT595" s="71"/>
      <c r="DU595" s="71"/>
      <c r="DV595" s="71"/>
      <c r="DW595" s="71"/>
      <c r="DX595" s="71"/>
      <c r="DY595" s="71"/>
      <c r="DZ595" s="71"/>
      <c r="EA595" s="71"/>
      <c r="EB595" s="71"/>
      <c r="EC595" s="71"/>
      <c r="ED595" s="71"/>
      <c r="EE595" s="71"/>
      <c r="EF595" s="71"/>
      <c r="EG595" s="71"/>
      <c r="EH595" s="71"/>
      <c r="EI595" s="74"/>
      <c r="EJ595" s="74"/>
      <c r="EK595" s="74"/>
      <c r="EL595" s="74"/>
      <c r="EM595" s="74"/>
      <c r="EN595" s="74"/>
      <c r="EO595" s="74"/>
      <c r="EP595" s="74"/>
      <c r="EQ595" s="74"/>
      <c r="ER595" s="74"/>
      <c r="ES595" s="74"/>
      <c r="ET595" s="74"/>
      <c r="EU595" s="74"/>
      <c r="EV595" s="74"/>
      <c r="EW595" s="74"/>
      <c r="EX595" s="74"/>
      <c r="EY595" s="74"/>
      <c r="EZ595" s="74"/>
      <c r="FA595" s="74"/>
      <c r="FB595" s="74"/>
    </row>
    <row r="596" spans="2:158" s="69" customFormat="1" ht="12">
      <c r="B596" s="76"/>
      <c r="C596" s="77" t="s">
        <v>386</v>
      </c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2"/>
      <c r="P596" s="71"/>
      <c r="Q596" s="71"/>
      <c r="R596" s="71"/>
      <c r="S596" s="71"/>
      <c r="T596" s="71"/>
      <c r="U596" s="71"/>
      <c r="V596" s="71"/>
      <c r="W596" s="71"/>
      <c r="X596" s="71"/>
      <c r="Y596" s="73"/>
      <c r="Z596" s="73"/>
      <c r="AA596" s="73"/>
      <c r="AB596" s="73"/>
      <c r="AC596" s="73"/>
      <c r="AD596" s="73"/>
      <c r="AE596" s="73"/>
      <c r="AF596" s="447">
        <f t="shared" si="653"/>
        <v>0</v>
      </c>
      <c r="AG596" s="168"/>
      <c r="AH596" s="168"/>
      <c r="AI596" s="168"/>
      <c r="AJ596" s="168"/>
      <c r="AK596" s="168"/>
      <c r="AL596" s="168"/>
      <c r="AM596" s="168"/>
      <c r="AN596" s="168"/>
      <c r="AO596" s="168"/>
      <c r="AP596" s="168"/>
      <c r="AQ596" s="168"/>
      <c r="AR596" s="168"/>
      <c r="AS596" s="447">
        <f t="shared" si="654"/>
        <v>0</v>
      </c>
      <c r="AT596" s="462"/>
      <c r="AU596" s="450"/>
      <c r="AV596" s="168"/>
      <c r="AW596" s="168"/>
      <c r="AX596" s="168"/>
      <c r="AY596" s="462"/>
      <c r="AZ596" s="168"/>
      <c r="BA596" s="462"/>
      <c r="BB596" s="447"/>
      <c r="BC596" s="168"/>
      <c r="BD596" s="168"/>
      <c r="BE596" s="168"/>
      <c r="BF596" s="168"/>
      <c r="BG596" s="462"/>
      <c r="BH596" s="462"/>
      <c r="BI596" s="462"/>
      <c r="BJ596" s="462"/>
      <c r="BK596" s="462"/>
      <c r="BL596" s="450">
        <f t="shared" si="658"/>
        <v>0</v>
      </c>
      <c r="BM596" s="168"/>
      <c r="BN596" s="168"/>
      <c r="BO596" s="168"/>
      <c r="BP596" s="168"/>
      <c r="BQ596" s="462">
        <f t="shared" ref="BQ596:BQ608" si="660">SUM(AT596,AU596,AY596,BA596,BB596,BG596,BH596,BI596,BJ596,BK596,BL596)</f>
        <v>0</v>
      </c>
      <c r="BR596" s="168"/>
      <c r="BS596" s="168"/>
      <c r="BT596" s="168"/>
      <c r="BU596" s="168"/>
      <c r="BV596" s="168"/>
      <c r="BW596" s="168"/>
      <c r="BX596" s="168"/>
      <c r="BY596" s="168"/>
      <c r="BZ596" s="168"/>
      <c r="CA596" s="168"/>
      <c r="CB596" s="168"/>
      <c r="CC596" s="168"/>
      <c r="CD596" s="168"/>
      <c r="CE596" s="168"/>
      <c r="CF596" s="168"/>
      <c r="CG596" s="168"/>
      <c r="CH596" s="168"/>
      <c r="CI596" s="168"/>
      <c r="CJ596" s="168"/>
      <c r="CK596" s="168"/>
      <c r="CL596" s="168"/>
      <c r="CM596" s="168"/>
      <c r="CN596" s="168"/>
      <c r="CO596" s="168"/>
      <c r="CP596" s="571">
        <f t="shared" si="591"/>
        <v>0</v>
      </c>
      <c r="CQ596" s="168"/>
      <c r="CR596" s="168"/>
      <c r="CS596" s="168"/>
      <c r="CT596" s="168"/>
      <c r="CU596" s="168"/>
      <c r="CV596" s="168"/>
      <c r="CW596" s="168"/>
      <c r="CX596" s="168"/>
      <c r="CY596" s="168"/>
      <c r="CZ596" s="71"/>
      <c r="DA596" s="71"/>
      <c r="DB596" s="190">
        <f t="shared" si="632"/>
        <v>0</v>
      </c>
      <c r="DC596" s="71">
        <f t="shared" si="633"/>
        <v>0</v>
      </c>
      <c r="DD596" s="71"/>
      <c r="DE596" s="71"/>
      <c r="DF596" s="71"/>
      <c r="DG596" s="190">
        <f t="shared" si="634"/>
        <v>0</v>
      </c>
      <c r="DH596" s="71">
        <f t="shared" si="635"/>
        <v>0</v>
      </c>
      <c r="DI596" s="71"/>
      <c r="DJ596" s="71"/>
      <c r="DK596" s="71"/>
      <c r="DL596" s="71"/>
      <c r="DM596" s="71"/>
      <c r="DN596" s="71"/>
      <c r="DO596" s="71"/>
      <c r="DP596" s="71"/>
      <c r="DQ596" s="71"/>
      <c r="DR596" s="71"/>
      <c r="DS596" s="71"/>
      <c r="DT596" s="71"/>
      <c r="DU596" s="71"/>
      <c r="DV596" s="71"/>
      <c r="DW596" s="71"/>
      <c r="DX596" s="71"/>
      <c r="DY596" s="71"/>
      <c r="DZ596" s="71"/>
      <c r="EA596" s="71"/>
      <c r="EB596" s="71"/>
      <c r="EC596" s="71"/>
      <c r="ED596" s="71"/>
      <c r="EE596" s="71"/>
      <c r="EF596" s="71"/>
      <c r="EG596" s="71"/>
      <c r="EH596" s="71"/>
      <c r="EI596" s="74"/>
      <c r="EJ596" s="74"/>
      <c r="EK596" s="74"/>
      <c r="EL596" s="74"/>
      <c r="EM596" s="74"/>
      <c r="EN596" s="74"/>
      <c r="EO596" s="74"/>
      <c r="EP596" s="74"/>
      <c r="EQ596" s="74"/>
      <c r="ER596" s="74"/>
      <c r="ES596" s="74"/>
      <c r="ET596" s="74"/>
      <c r="EU596" s="74"/>
      <c r="EV596" s="74"/>
      <c r="EW596" s="74"/>
      <c r="EX596" s="74"/>
      <c r="EY596" s="74"/>
      <c r="EZ596" s="74"/>
      <c r="FA596" s="74"/>
      <c r="FB596" s="74"/>
    </row>
    <row r="597" spans="2:158" s="69" customFormat="1" ht="12">
      <c r="B597" s="76"/>
      <c r="C597" s="77" t="s">
        <v>387</v>
      </c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2"/>
      <c r="P597" s="71"/>
      <c r="Q597" s="71"/>
      <c r="R597" s="71"/>
      <c r="S597" s="71"/>
      <c r="T597" s="71"/>
      <c r="U597" s="71"/>
      <c r="V597" s="71"/>
      <c r="W597" s="71"/>
      <c r="X597" s="71"/>
      <c r="Y597" s="73"/>
      <c r="Z597" s="73"/>
      <c r="AA597" s="73"/>
      <c r="AB597" s="73"/>
      <c r="AC597" s="73"/>
      <c r="AD597" s="73"/>
      <c r="AE597" s="73"/>
      <c r="AF597" s="447">
        <f t="shared" ref="AF597:AF616" si="661">SUM(AS597,BQ597)</f>
        <v>855</v>
      </c>
      <c r="AG597" s="168">
        <v>641</v>
      </c>
      <c r="AH597" s="168"/>
      <c r="AI597" s="168"/>
      <c r="AJ597" s="168"/>
      <c r="AK597" s="168"/>
      <c r="AL597" s="168"/>
      <c r="AM597" s="168"/>
      <c r="AN597" s="168"/>
      <c r="AO597" s="168">
        <v>210</v>
      </c>
      <c r="AP597" s="168">
        <v>164</v>
      </c>
      <c r="AQ597" s="168">
        <v>1</v>
      </c>
      <c r="AR597" s="168"/>
      <c r="AS597" s="447">
        <f t="shared" ref="AS597:AS617" si="662">SUM(AG597,AH597,AK597,AL597,AO597)</f>
        <v>851</v>
      </c>
      <c r="AT597" s="462"/>
      <c r="AU597" s="450"/>
      <c r="AV597" s="168"/>
      <c r="AW597" s="168"/>
      <c r="AX597" s="168"/>
      <c r="AY597" s="462">
        <v>2</v>
      </c>
      <c r="AZ597" s="168"/>
      <c r="BA597" s="462"/>
      <c r="BB597" s="447"/>
      <c r="BC597" s="168"/>
      <c r="BD597" s="168"/>
      <c r="BE597" s="168"/>
      <c r="BF597" s="168"/>
      <c r="BG597" s="462"/>
      <c r="BH597" s="462">
        <v>2</v>
      </c>
      <c r="BI597" s="462"/>
      <c r="BJ597" s="462"/>
      <c r="BK597" s="462"/>
      <c r="BL597" s="450">
        <f t="shared" si="658"/>
        <v>0</v>
      </c>
      <c r="BM597" s="168"/>
      <c r="BN597" s="168"/>
      <c r="BO597" s="168"/>
      <c r="BP597" s="168"/>
      <c r="BQ597" s="462">
        <f t="shared" si="660"/>
        <v>4</v>
      </c>
      <c r="BR597" s="168"/>
      <c r="BS597" s="168"/>
      <c r="BT597" s="168"/>
      <c r="BU597" s="168"/>
      <c r="BV597" s="168"/>
      <c r="BW597" s="168"/>
      <c r="BX597" s="168"/>
      <c r="BY597" s="168"/>
      <c r="BZ597" s="168"/>
      <c r="CA597" s="168"/>
      <c r="CB597" s="168"/>
      <c r="CC597" s="168"/>
      <c r="CD597" s="168"/>
      <c r="CE597" s="168"/>
      <c r="CF597" s="168"/>
      <c r="CG597" s="168"/>
      <c r="CH597" s="168"/>
      <c r="CI597" s="168"/>
      <c r="CJ597" s="168"/>
      <c r="CK597" s="168"/>
      <c r="CL597" s="168"/>
      <c r="CM597" s="168"/>
      <c r="CN597" s="168"/>
      <c r="CO597" s="168"/>
      <c r="CP597" s="571">
        <f t="shared" si="591"/>
        <v>0</v>
      </c>
      <c r="CQ597" s="168"/>
      <c r="CR597" s="168"/>
      <c r="CS597" s="168"/>
      <c r="CT597" s="168"/>
      <c r="CU597" s="168"/>
      <c r="CV597" s="168"/>
      <c r="CW597" s="168"/>
      <c r="CX597" s="168"/>
      <c r="CY597" s="168"/>
      <c r="CZ597" s="71"/>
      <c r="DA597" s="71"/>
      <c r="DB597" s="190">
        <f t="shared" si="632"/>
        <v>0</v>
      </c>
      <c r="DC597" s="71">
        <f t="shared" si="633"/>
        <v>0</v>
      </c>
      <c r="DD597" s="71"/>
      <c r="DE597" s="71"/>
      <c r="DF597" s="71"/>
      <c r="DG597" s="190">
        <f t="shared" si="634"/>
        <v>0</v>
      </c>
      <c r="DH597" s="71">
        <f t="shared" si="635"/>
        <v>0</v>
      </c>
      <c r="DI597" s="71"/>
      <c r="DJ597" s="71"/>
      <c r="DK597" s="71"/>
      <c r="DL597" s="71"/>
      <c r="DM597" s="71"/>
      <c r="DN597" s="71"/>
      <c r="DO597" s="71"/>
      <c r="DP597" s="71"/>
      <c r="DQ597" s="71"/>
      <c r="DR597" s="71"/>
      <c r="DS597" s="71"/>
      <c r="DT597" s="71"/>
      <c r="DU597" s="71"/>
      <c r="DV597" s="71"/>
      <c r="DW597" s="71"/>
      <c r="DX597" s="71"/>
      <c r="DY597" s="71"/>
      <c r="DZ597" s="71"/>
      <c r="EA597" s="71"/>
      <c r="EB597" s="71"/>
      <c r="EC597" s="71"/>
      <c r="ED597" s="71"/>
      <c r="EE597" s="71"/>
      <c r="EF597" s="71"/>
      <c r="EG597" s="71"/>
      <c r="EH597" s="71"/>
      <c r="EI597" s="74"/>
      <c r="EJ597" s="74"/>
      <c r="EK597" s="74"/>
      <c r="EL597" s="74"/>
      <c r="EM597" s="74"/>
      <c r="EN597" s="74"/>
      <c r="EO597" s="74"/>
      <c r="EP597" s="74"/>
      <c r="EQ597" s="74"/>
      <c r="ER597" s="74"/>
      <c r="ES597" s="74"/>
      <c r="ET597" s="74"/>
      <c r="EU597" s="74"/>
      <c r="EV597" s="74"/>
      <c r="EW597" s="74"/>
      <c r="EX597" s="74"/>
      <c r="EY597" s="74"/>
      <c r="EZ597" s="74"/>
      <c r="FA597" s="74"/>
      <c r="FB597" s="74"/>
    </row>
    <row r="598" spans="2:158" s="69" customFormat="1" ht="12">
      <c r="B598" s="76"/>
      <c r="C598" s="77" t="s">
        <v>388</v>
      </c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2"/>
      <c r="P598" s="71"/>
      <c r="Q598" s="71"/>
      <c r="R598" s="71"/>
      <c r="S598" s="71"/>
      <c r="T598" s="71"/>
      <c r="U598" s="71"/>
      <c r="V598" s="71"/>
      <c r="W598" s="71"/>
      <c r="X598" s="71"/>
      <c r="Y598" s="73"/>
      <c r="Z598" s="73"/>
      <c r="AA598" s="73"/>
      <c r="AB598" s="73"/>
      <c r="AC598" s="73"/>
      <c r="AD598" s="73"/>
      <c r="AE598" s="73"/>
      <c r="AF598" s="447">
        <f t="shared" si="661"/>
        <v>0</v>
      </c>
      <c r="AG598" s="168"/>
      <c r="AH598" s="168"/>
      <c r="AI598" s="168"/>
      <c r="AJ598" s="168"/>
      <c r="AK598" s="168"/>
      <c r="AL598" s="168"/>
      <c r="AM598" s="168"/>
      <c r="AN598" s="168"/>
      <c r="AO598" s="168"/>
      <c r="AP598" s="168"/>
      <c r="AQ598" s="168"/>
      <c r="AR598" s="168"/>
      <c r="AS598" s="447">
        <f t="shared" si="662"/>
        <v>0</v>
      </c>
      <c r="AT598" s="462"/>
      <c r="AU598" s="450"/>
      <c r="AV598" s="168"/>
      <c r="AW598" s="168"/>
      <c r="AX598" s="168"/>
      <c r="AY598" s="462"/>
      <c r="AZ598" s="168"/>
      <c r="BA598" s="462"/>
      <c r="BB598" s="447"/>
      <c r="BC598" s="168"/>
      <c r="BD598" s="168"/>
      <c r="BE598" s="168"/>
      <c r="BF598" s="168"/>
      <c r="BG598" s="462"/>
      <c r="BH598" s="462"/>
      <c r="BI598" s="462"/>
      <c r="BJ598" s="462"/>
      <c r="BK598" s="462"/>
      <c r="BL598" s="450">
        <f t="shared" si="658"/>
        <v>0</v>
      </c>
      <c r="BM598" s="168"/>
      <c r="BN598" s="168"/>
      <c r="BO598" s="168"/>
      <c r="BP598" s="168"/>
      <c r="BQ598" s="462">
        <f t="shared" si="660"/>
        <v>0</v>
      </c>
      <c r="BR598" s="168"/>
      <c r="BS598" s="168"/>
      <c r="BT598" s="168"/>
      <c r="BU598" s="168"/>
      <c r="BV598" s="168"/>
      <c r="BW598" s="168"/>
      <c r="BX598" s="168"/>
      <c r="BY598" s="168"/>
      <c r="BZ598" s="168"/>
      <c r="CA598" s="168"/>
      <c r="CB598" s="168"/>
      <c r="CC598" s="168"/>
      <c r="CD598" s="168"/>
      <c r="CE598" s="168"/>
      <c r="CF598" s="168"/>
      <c r="CG598" s="168"/>
      <c r="CH598" s="168"/>
      <c r="CI598" s="168"/>
      <c r="CJ598" s="168"/>
      <c r="CK598" s="168"/>
      <c r="CL598" s="168"/>
      <c r="CM598" s="168"/>
      <c r="CN598" s="168"/>
      <c r="CO598" s="168"/>
      <c r="CP598" s="571">
        <f t="shared" si="591"/>
        <v>0</v>
      </c>
      <c r="CQ598" s="168"/>
      <c r="CR598" s="168"/>
      <c r="CS598" s="168"/>
      <c r="CT598" s="168"/>
      <c r="CU598" s="168"/>
      <c r="CV598" s="168"/>
      <c r="CW598" s="168"/>
      <c r="CX598" s="168"/>
      <c r="CY598" s="168"/>
      <c r="CZ598" s="71"/>
      <c r="DA598" s="71"/>
      <c r="DB598" s="190">
        <f t="shared" si="632"/>
        <v>0</v>
      </c>
      <c r="DC598" s="71">
        <f t="shared" si="633"/>
        <v>0</v>
      </c>
      <c r="DD598" s="71"/>
      <c r="DE598" s="71"/>
      <c r="DF598" s="71"/>
      <c r="DG598" s="190">
        <f t="shared" si="634"/>
        <v>0</v>
      </c>
      <c r="DH598" s="71">
        <f t="shared" si="635"/>
        <v>0</v>
      </c>
      <c r="DI598" s="71"/>
      <c r="DJ598" s="71"/>
      <c r="DK598" s="71"/>
      <c r="DL598" s="71"/>
      <c r="DM598" s="71"/>
      <c r="DN598" s="71"/>
      <c r="DO598" s="71"/>
      <c r="DP598" s="71"/>
      <c r="DQ598" s="71"/>
      <c r="DR598" s="71"/>
      <c r="DS598" s="71"/>
      <c r="DT598" s="71"/>
      <c r="DU598" s="71"/>
      <c r="DV598" s="71"/>
      <c r="DW598" s="71"/>
      <c r="DX598" s="71"/>
      <c r="DY598" s="71"/>
      <c r="DZ598" s="71"/>
      <c r="EA598" s="71"/>
      <c r="EB598" s="71"/>
      <c r="EC598" s="71"/>
      <c r="ED598" s="71"/>
      <c r="EE598" s="71"/>
      <c r="EF598" s="71"/>
      <c r="EG598" s="71"/>
      <c r="EH598" s="71"/>
      <c r="EI598" s="74"/>
      <c r="EJ598" s="74"/>
      <c r="EK598" s="74"/>
      <c r="EL598" s="74"/>
      <c r="EM598" s="74"/>
      <c r="EN598" s="74"/>
      <c r="EO598" s="74"/>
      <c r="EP598" s="74"/>
      <c r="EQ598" s="74"/>
      <c r="ER598" s="74"/>
      <c r="ES598" s="74"/>
      <c r="ET598" s="74"/>
      <c r="EU598" s="74"/>
      <c r="EV598" s="74"/>
      <c r="EW598" s="74"/>
      <c r="EX598" s="74"/>
      <c r="EY598" s="74"/>
      <c r="EZ598" s="74"/>
      <c r="FA598" s="74"/>
      <c r="FB598" s="74"/>
    </row>
    <row r="599" spans="2:158" s="69" customFormat="1" ht="12">
      <c r="B599" s="76"/>
      <c r="C599" s="77" t="s">
        <v>389</v>
      </c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2"/>
      <c r="P599" s="71"/>
      <c r="Q599" s="71"/>
      <c r="R599" s="71"/>
      <c r="S599" s="71"/>
      <c r="T599" s="71"/>
      <c r="U599" s="71"/>
      <c r="V599" s="71"/>
      <c r="W599" s="71"/>
      <c r="X599" s="71"/>
      <c r="Y599" s="73">
        <v>1</v>
      </c>
      <c r="Z599" s="73"/>
      <c r="AA599" s="73"/>
      <c r="AB599" s="73"/>
      <c r="AC599" s="73"/>
      <c r="AD599" s="73"/>
      <c r="AE599" s="73"/>
      <c r="AF599" s="447">
        <f t="shared" si="661"/>
        <v>3000</v>
      </c>
      <c r="AG599" s="168">
        <v>1646</v>
      </c>
      <c r="AH599" s="168"/>
      <c r="AI599" s="168"/>
      <c r="AJ599" s="168"/>
      <c r="AK599" s="168"/>
      <c r="AL599" s="168"/>
      <c r="AM599" s="168"/>
      <c r="AN599" s="168"/>
      <c r="AO599" s="168">
        <v>1305</v>
      </c>
      <c r="AP599" s="168">
        <v>861</v>
      </c>
      <c r="AQ599" s="168">
        <v>500</v>
      </c>
      <c r="AR599" s="168"/>
      <c r="AS599" s="447">
        <f t="shared" si="662"/>
        <v>2951</v>
      </c>
      <c r="AT599" s="462"/>
      <c r="AU599" s="450"/>
      <c r="AV599" s="168"/>
      <c r="AW599" s="168"/>
      <c r="AX599" s="168"/>
      <c r="AY599" s="462">
        <v>3</v>
      </c>
      <c r="AZ599" s="168">
        <v>2</v>
      </c>
      <c r="BA599" s="462"/>
      <c r="BB599" s="447">
        <f>SUM(BC599:BD599,BF599)</f>
        <v>27</v>
      </c>
      <c r="BC599" s="168">
        <v>2</v>
      </c>
      <c r="BD599" s="168">
        <v>25</v>
      </c>
      <c r="BE599" s="168">
        <v>25</v>
      </c>
      <c r="BF599" s="168"/>
      <c r="BG599" s="462"/>
      <c r="BH599" s="462">
        <v>15</v>
      </c>
      <c r="BI599" s="462"/>
      <c r="BJ599" s="462"/>
      <c r="BK599" s="462"/>
      <c r="BL599" s="450">
        <f t="shared" ref="BL599:BL608" si="663">SUM(BM599:BP599)</f>
        <v>4</v>
      </c>
      <c r="BM599" s="168"/>
      <c r="BN599" s="168"/>
      <c r="BO599" s="168"/>
      <c r="BP599" s="168">
        <v>4</v>
      </c>
      <c r="BQ599" s="462">
        <f t="shared" si="660"/>
        <v>49</v>
      </c>
      <c r="BR599" s="168">
        <v>50</v>
      </c>
      <c r="BS599" s="168"/>
      <c r="BT599" s="168">
        <v>50</v>
      </c>
      <c r="BU599" s="168"/>
      <c r="BV599" s="168"/>
      <c r="BW599" s="168"/>
      <c r="BX599" s="168"/>
      <c r="BY599" s="168"/>
      <c r="BZ599" s="168"/>
      <c r="CA599" s="168"/>
      <c r="CB599" s="168"/>
      <c r="CC599" s="168"/>
      <c r="CD599" s="168"/>
      <c r="CE599" s="168"/>
      <c r="CF599" s="168"/>
      <c r="CG599" s="168"/>
      <c r="CH599" s="168">
        <v>50</v>
      </c>
      <c r="CI599" s="168"/>
      <c r="CJ599" s="168"/>
      <c r="CK599" s="168"/>
      <c r="CL599" s="168"/>
      <c r="CM599" s="168"/>
      <c r="CN599" s="168"/>
      <c r="CO599" s="168"/>
      <c r="CP599" s="571">
        <f t="shared" si="591"/>
        <v>0</v>
      </c>
      <c r="CQ599" s="168"/>
      <c r="CR599" s="168"/>
      <c r="CS599" s="168"/>
      <c r="CT599" s="168"/>
      <c r="CU599" s="168"/>
      <c r="CV599" s="168"/>
      <c r="CW599" s="168"/>
      <c r="CX599" s="168"/>
      <c r="CY599" s="168"/>
      <c r="CZ599" s="71"/>
      <c r="DA599" s="71"/>
      <c r="DB599" s="190">
        <f t="shared" si="632"/>
        <v>0</v>
      </c>
      <c r="DC599" s="71">
        <f t="shared" si="633"/>
        <v>0</v>
      </c>
      <c r="DD599" s="71"/>
      <c r="DE599" s="71"/>
      <c r="DF599" s="71"/>
      <c r="DG599" s="190">
        <f t="shared" si="634"/>
        <v>0</v>
      </c>
      <c r="DH599" s="71">
        <f t="shared" si="635"/>
        <v>0</v>
      </c>
      <c r="DI599" s="71"/>
      <c r="DJ599" s="71"/>
      <c r="DK599" s="71"/>
      <c r="DL599" s="71"/>
      <c r="DM599" s="71"/>
      <c r="DN599" s="71"/>
      <c r="DO599" s="71"/>
      <c r="DP599" s="71"/>
      <c r="DQ599" s="71"/>
      <c r="DR599" s="71"/>
      <c r="DS599" s="71"/>
      <c r="DT599" s="71"/>
      <c r="DU599" s="71"/>
      <c r="DV599" s="71"/>
      <c r="DW599" s="71"/>
      <c r="DX599" s="71"/>
      <c r="DY599" s="71"/>
      <c r="DZ599" s="71"/>
      <c r="EA599" s="71"/>
      <c r="EB599" s="71"/>
      <c r="EC599" s="71"/>
      <c r="ED599" s="71"/>
      <c r="EE599" s="71"/>
      <c r="EF599" s="71"/>
      <c r="EG599" s="71"/>
      <c r="EH599" s="71"/>
      <c r="EI599" s="74"/>
      <c r="EJ599" s="74"/>
      <c r="EK599" s="74"/>
      <c r="EL599" s="74"/>
      <c r="EM599" s="74"/>
      <c r="EN599" s="74"/>
      <c r="EO599" s="74"/>
      <c r="EP599" s="74"/>
      <c r="EQ599" s="74"/>
      <c r="ER599" s="74"/>
      <c r="ES599" s="74"/>
      <c r="ET599" s="74"/>
      <c r="EU599" s="74"/>
      <c r="EV599" s="74"/>
      <c r="EW599" s="74"/>
      <c r="EX599" s="74"/>
      <c r="EY599" s="74"/>
      <c r="EZ599" s="74"/>
      <c r="FA599" s="74"/>
      <c r="FB599" s="74"/>
    </row>
    <row r="600" spans="2:158" s="69" customFormat="1" ht="12">
      <c r="B600" s="76"/>
      <c r="C600" s="77" t="s">
        <v>390</v>
      </c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2"/>
      <c r="P600" s="71"/>
      <c r="Q600" s="71"/>
      <c r="R600" s="71"/>
      <c r="S600" s="71"/>
      <c r="T600" s="71"/>
      <c r="U600" s="71"/>
      <c r="V600" s="71"/>
      <c r="W600" s="71"/>
      <c r="X600" s="71"/>
      <c r="Y600" s="73"/>
      <c r="Z600" s="73"/>
      <c r="AA600" s="73"/>
      <c r="AB600" s="73"/>
      <c r="AC600" s="73"/>
      <c r="AD600" s="73"/>
      <c r="AE600" s="73"/>
      <c r="AF600" s="447">
        <f t="shared" si="661"/>
        <v>0</v>
      </c>
      <c r="AG600" s="168"/>
      <c r="AH600" s="168"/>
      <c r="AI600" s="168"/>
      <c r="AJ600" s="168"/>
      <c r="AK600" s="168"/>
      <c r="AL600" s="168"/>
      <c r="AM600" s="168"/>
      <c r="AN600" s="168"/>
      <c r="AO600" s="168"/>
      <c r="AP600" s="168"/>
      <c r="AQ600" s="168"/>
      <c r="AR600" s="168"/>
      <c r="AS600" s="447">
        <f t="shared" si="662"/>
        <v>0</v>
      </c>
      <c r="AT600" s="462"/>
      <c r="AU600" s="450"/>
      <c r="AV600" s="168"/>
      <c r="AW600" s="168"/>
      <c r="AX600" s="168"/>
      <c r="AY600" s="462"/>
      <c r="AZ600" s="168"/>
      <c r="BA600" s="462"/>
      <c r="BB600" s="447"/>
      <c r="BC600" s="168"/>
      <c r="BD600" s="168"/>
      <c r="BE600" s="168"/>
      <c r="BF600" s="168"/>
      <c r="BG600" s="462"/>
      <c r="BH600" s="462"/>
      <c r="BI600" s="462"/>
      <c r="BJ600" s="462"/>
      <c r="BK600" s="462"/>
      <c r="BL600" s="450">
        <f t="shared" si="663"/>
        <v>0</v>
      </c>
      <c r="BM600" s="168"/>
      <c r="BN600" s="168"/>
      <c r="BO600" s="168"/>
      <c r="BP600" s="168"/>
      <c r="BQ600" s="462">
        <f t="shared" si="660"/>
        <v>0</v>
      </c>
      <c r="BR600" s="168"/>
      <c r="BS600" s="168"/>
      <c r="BT600" s="168"/>
      <c r="BU600" s="168"/>
      <c r="BV600" s="168"/>
      <c r="BW600" s="168"/>
      <c r="BX600" s="168"/>
      <c r="BY600" s="168"/>
      <c r="BZ600" s="168"/>
      <c r="CA600" s="168"/>
      <c r="CB600" s="168"/>
      <c r="CC600" s="168"/>
      <c r="CD600" s="168"/>
      <c r="CE600" s="168"/>
      <c r="CF600" s="168"/>
      <c r="CG600" s="168"/>
      <c r="CH600" s="168"/>
      <c r="CI600" s="168"/>
      <c r="CJ600" s="168"/>
      <c r="CK600" s="168"/>
      <c r="CL600" s="168"/>
      <c r="CM600" s="168"/>
      <c r="CN600" s="168"/>
      <c r="CO600" s="168"/>
      <c r="CP600" s="571">
        <f t="shared" si="591"/>
        <v>0</v>
      </c>
      <c r="CQ600" s="168"/>
      <c r="CR600" s="168"/>
      <c r="CS600" s="168"/>
      <c r="CT600" s="168"/>
      <c r="CU600" s="168"/>
      <c r="CV600" s="168"/>
      <c r="CW600" s="168"/>
      <c r="CX600" s="168"/>
      <c r="CY600" s="168"/>
      <c r="CZ600" s="71"/>
      <c r="DA600" s="71"/>
      <c r="DB600" s="190">
        <f t="shared" si="632"/>
        <v>0</v>
      </c>
      <c r="DC600" s="71">
        <f t="shared" si="633"/>
        <v>0</v>
      </c>
      <c r="DD600" s="71"/>
      <c r="DE600" s="71"/>
      <c r="DF600" s="71"/>
      <c r="DG600" s="190">
        <f t="shared" si="634"/>
        <v>0</v>
      </c>
      <c r="DH600" s="71">
        <f t="shared" si="635"/>
        <v>0</v>
      </c>
      <c r="DI600" s="71"/>
      <c r="DJ600" s="71"/>
      <c r="DK600" s="71"/>
      <c r="DL600" s="71"/>
      <c r="DM600" s="71"/>
      <c r="DN600" s="71"/>
      <c r="DO600" s="71"/>
      <c r="DP600" s="71"/>
      <c r="DQ600" s="71"/>
      <c r="DR600" s="71"/>
      <c r="DS600" s="71"/>
      <c r="DT600" s="71"/>
      <c r="DU600" s="71"/>
      <c r="DV600" s="71"/>
      <c r="DW600" s="71"/>
      <c r="DX600" s="71"/>
      <c r="DY600" s="71"/>
      <c r="DZ600" s="71"/>
      <c r="EA600" s="71"/>
      <c r="EB600" s="71"/>
      <c r="EC600" s="71"/>
      <c r="ED600" s="71"/>
      <c r="EE600" s="71"/>
      <c r="EF600" s="71"/>
      <c r="EG600" s="71"/>
      <c r="EH600" s="71"/>
      <c r="EI600" s="74"/>
      <c r="EJ600" s="74"/>
      <c r="EK600" s="74"/>
      <c r="EL600" s="74"/>
      <c r="EM600" s="74"/>
      <c r="EN600" s="74"/>
      <c r="EO600" s="74"/>
      <c r="EP600" s="74"/>
      <c r="EQ600" s="74"/>
      <c r="ER600" s="74"/>
      <c r="ES600" s="74"/>
      <c r="ET600" s="74"/>
      <c r="EU600" s="74"/>
      <c r="EV600" s="74"/>
      <c r="EW600" s="74"/>
      <c r="EX600" s="74"/>
      <c r="EY600" s="74"/>
      <c r="EZ600" s="74"/>
      <c r="FA600" s="74"/>
      <c r="FB600" s="74"/>
    </row>
    <row r="601" spans="2:158" s="74" customFormat="1" ht="12">
      <c r="B601" s="76"/>
      <c r="C601" s="77" t="s">
        <v>391</v>
      </c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3"/>
      <c r="Z601" s="73"/>
      <c r="AA601" s="73"/>
      <c r="AB601" s="73"/>
      <c r="AC601" s="73"/>
      <c r="AD601" s="73"/>
      <c r="AE601" s="73"/>
      <c r="AF601" s="447">
        <f t="shared" si="661"/>
        <v>593</v>
      </c>
      <c r="AG601" s="168">
        <v>439</v>
      </c>
      <c r="AH601" s="168"/>
      <c r="AI601" s="168"/>
      <c r="AJ601" s="168"/>
      <c r="AK601" s="168"/>
      <c r="AL601" s="168"/>
      <c r="AM601" s="168"/>
      <c r="AN601" s="168"/>
      <c r="AO601" s="168">
        <v>150</v>
      </c>
      <c r="AP601" s="168"/>
      <c r="AQ601" s="168">
        <v>92</v>
      </c>
      <c r="AR601" s="168"/>
      <c r="AS601" s="447">
        <f t="shared" si="662"/>
        <v>589</v>
      </c>
      <c r="AT601" s="462"/>
      <c r="AU601" s="450"/>
      <c r="AV601" s="168"/>
      <c r="AW601" s="168"/>
      <c r="AX601" s="168"/>
      <c r="AY601" s="462"/>
      <c r="AZ601" s="168"/>
      <c r="BA601" s="462"/>
      <c r="BB601" s="447"/>
      <c r="BC601" s="168"/>
      <c r="BD601" s="168"/>
      <c r="BE601" s="168"/>
      <c r="BF601" s="168"/>
      <c r="BG601" s="462"/>
      <c r="BH601" s="462">
        <v>4</v>
      </c>
      <c r="BI601" s="462"/>
      <c r="BJ601" s="462"/>
      <c r="BK601" s="462"/>
      <c r="BL601" s="450">
        <f t="shared" si="663"/>
        <v>0</v>
      </c>
      <c r="BM601" s="168"/>
      <c r="BN601" s="168"/>
      <c r="BO601" s="168"/>
      <c r="BP601" s="168"/>
      <c r="BQ601" s="462">
        <f t="shared" si="660"/>
        <v>4</v>
      </c>
      <c r="BR601" s="168"/>
      <c r="BS601" s="168"/>
      <c r="BT601" s="168"/>
      <c r="BU601" s="168"/>
      <c r="BV601" s="168"/>
      <c r="BW601" s="168"/>
      <c r="BX601" s="168"/>
      <c r="BY601" s="168"/>
      <c r="BZ601" s="168"/>
      <c r="CA601" s="168"/>
      <c r="CB601" s="168"/>
      <c r="CC601" s="168"/>
      <c r="CD601" s="168"/>
      <c r="CE601" s="168"/>
      <c r="CF601" s="168"/>
      <c r="CG601" s="168"/>
      <c r="CH601" s="168"/>
      <c r="CI601" s="168"/>
      <c r="CJ601" s="168"/>
      <c r="CK601" s="168"/>
      <c r="CL601" s="168"/>
      <c r="CM601" s="168"/>
      <c r="CN601" s="168"/>
      <c r="CO601" s="168"/>
      <c r="CP601" s="571">
        <f t="shared" si="591"/>
        <v>0</v>
      </c>
      <c r="CQ601" s="168"/>
      <c r="CR601" s="168"/>
      <c r="CS601" s="168"/>
      <c r="CT601" s="168"/>
      <c r="CU601" s="168"/>
      <c r="CV601" s="168"/>
      <c r="CW601" s="168"/>
      <c r="CX601" s="168"/>
      <c r="CY601" s="168"/>
      <c r="CZ601" s="71"/>
      <c r="DA601" s="71"/>
      <c r="DB601" s="190">
        <f t="shared" si="632"/>
        <v>0</v>
      </c>
      <c r="DC601" s="71">
        <f t="shared" si="633"/>
        <v>0</v>
      </c>
      <c r="DD601" s="71"/>
      <c r="DE601" s="71"/>
      <c r="DF601" s="71"/>
      <c r="DG601" s="190">
        <f t="shared" si="634"/>
        <v>0</v>
      </c>
      <c r="DH601" s="71">
        <f t="shared" si="635"/>
        <v>0</v>
      </c>
      <c r="DI601" s="71"/>
      <c r="DJ601" s="71"/>
      <c r="DK601" s="71"/>
      <c r="DL601" s="71"/>
      <c r="DM601" s="71"/>
      <c r="DN601" s="71"/>
      <c r="DO601" s="71"/>
      <c r="DP601" s="71"/>
      <c r="DQ601" s="71"/>
      <c r="DR601" s="71"/>
      <c r="DS601" s="71"/>
      <c r="DT601" s="71"/>
      <c r="DU601" s="71"/>
      <c r="DV601" s="71"/>
      <c r="DW601" s="71"/>
      <c r="DX601" s="71"/>
      <c r="DY601" s="71"/>
      <c r="DZ601" s="71"/>
      <c r="EA601" s="71"/>
      <c r="EB601" s="71"/>
      <c r="EC601" s="71"/>
      <c r="ED601" s="71"/>
      <c r="EE601" s="71"/>
      <c r="EF601" s="71"/>
      <c r="EG601" s="71"/>
      <c r="EH601" s="71"/>
    </row>
    <row r="602" spans="2:158" s="69" customFormat="1" ht="12">
      <c r="B602" s="76"/>
      <c r="C602" s="77" t="s">
        <v>392</v>
      </c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2"/>
      <c r="P602" s="71"/>
      <c r="Q602" s="71"/>
      <c r="R602" s="71"/>
      <c r="S602" s="71"/>
      <c r="T602" s="71"/>
      <c r="U602" s="71"/>
      <c r="V602" s="71"/>
      <c r="W602" s="71"/>
      <c r="X602" s="71"/>
      <c r="Y602" s="73">
        <v>6</v>
      </c>
      <c r="Z602" s="73"/>
      <c r="AA602" s="73"/>
      <c r="AB602" s="73"/>
      <c r="AC602" s="73"/>
      <c r="AD602" s="73"/>
      <c r="AE602" s="73"/>
      <c r="AF602" s="447">
        <f t="shared" si="661"/>
        <v>414</v>
      </c>
      <c r="AG602" s="168"/>
      <c r="AH602" s="168"/>
      <c r="AI602" s="168"/>
      <c r="AJ602" s="168"/>
      <c r="AK602" s="168"/>
      <c r="AL602" s="168"/>
      <c r="AM602" s="168"/>
      <c r="AN602" s="168"/>
      <c r="AO602" s="168">
        <v>396</v>
      </c>
      <c r="AP602" s="168"/>
      <c r="AQ602" s="168"/>
      <c r="AR602" s="168"/>
      <c r="AS602" s="447">
        <f t="shared" si="662"/>
        <v>396</v>
      </c>
      <c r="AT602" s="462"/>
      <c r="AU602" s="450"/>
      <c r="AV602" s="168"/>
      <c r="AW602" s="168"/>
      <c r="AX602" s="168"/>
      <c r="AY602" s="462">
        <v>14</v>
      </c>
      <c r="AZ602" s="168"/>
      <c r="BA602" s="462"/>
      <c r="BB602" s="447"/>
      <c r="BC602" s="168"/>
      <c r="BD602" s="168"/>
      <c r="BE602" s="168"/>
      <c r="BF602" s="168"/>
      <c r="BG602" s="462"/>
      <c r="BH602" s="462">
        <v>3</v>
      </c>
      <c r="BI602" s="462"/>
      <c r="BJ602" s="462"/>
      <c r="BK602" s="462"/>
      <c r="BL602" s="450">
        <f t="shared" si="663"/>
        <v>1</v>
      </c>
      <c r="BM602" s="168"/>
      <c r="BN602" s="168"/>
      <c r="BO602" s="168"/>
      <c r="BP602" s="168">
        <v>1</v>
      </c>
      <c r="BQ602" s="462">
        <f t="shared" si="660"/>
        <v>18</v>
      </c>
      <c r="BR602" s="168"/>
      <c r="BS602" s="168"/>
      <c r="BT602" s="168"/>
      <c r="BU602" s="168"/>
      <c r="BV602" s="168"/>
      <c r="BW602" s="168"/>
      <c r="BX602" s="168"/>
      <c r="BY602" s="168"/>
      <c r="BZ602" s="168"/>
      <c r="CA602" s="168"/>
      <c r="CB602" s="168"/>
      <c r="CC602" s="168"/>
      <c r="CD602" s="168"/>
      <c r="CE602" s="168"/>
      <c r="CF602" s="168"/>
      <c r="CG602" s="168"/>
      <c r="CH602" s="168"/>
      <c r="CI602" s="168"/>
      <c r="CJ602" s="168"/>
      <c r="CK602" s="168"/>
      <c r="CL602" s="168"/>
      <c r="CM602" s="168"/>
      <c r="CN602" s="168"/>
      <c r="CO602" s="168"/>
      <c r="CP602" s="571">
        <f t="shared" si="591"/>
        <v>0</v>
      </c>
      <c r="CQ602" s="168"/>
      <c r="CR602" s="168"/>
      <c r="CS602" s="168"/>
      <c r="CT602" s="168"/>
      <c r="CU602" s="168"/>
      <c r="CV602" s="168"/>
      <c r="CW602" s="168"/>
      <c r="CX602" s="168"/>
      <c r="CY602" s="168"/>
      <c r="CZ602" s="71"/>
      <c r="DA602" s="71"/>
      <c r="DB602" s="190">
        <f t="shared" si="632"/>
        <v>0</v>
      </c>
      <c r="DC602" s="71">
        <f t="shared" si="633"/>
        <v>0</v>
      </c>
      <c r="DD602" s="71"/>
      <c r="DE602" s="71"/>
      <c r="DF602" s="71"/>
      <c r="DG602" s="190">
        <f t="shared" si="634"/>
        <v>0</v>
      </c>
      <c r="DH602" s="71">
        <f t="shared" si="635"/>
        <v>0</v>
      </c>
      <c r="DI602" s="71"/>
      <c r="DJ602" s="71"/>
      <c r="DK602" s="71"/>
      <c r="DL602" s="71"/>
      <c r="DM602" s="71"/>
      <c r="DN602" s="71"/>
      <c r="DO602" s="71"/>
      <c r="DP602" s="71"/>
      <c r="DQ602" s="71"/>
      <c r="DR602" s="71"/>
      <c r="DS602" s="71"/>
      <c r="DT602" s="71"/>
      <c r="DU602" s="71"/>
      <c r="DV602" s="71"/>
      <c r="DW602" s="71"/>
      <c r="DX602" s="71"/>
      <c r="DY602" s="71"/>
      <c r="DZ602" s="71"/>
      <c r="EA602" s="71"/>
      <c r="EB602" s="71"/>
      <c r="EC602" s="71"/>
      <c r="ED602" s="71"/>
      <c r="EE602" s="71"/>
      <c r="EF602" s="71"/>
      <c r="EG602" s="71"/>
      <c r="EH602" s="71"/>
      <c r="EI602" s="74"/>
      <c r="EJ602" s="74"/>
      <c r="EK602" s="74"/>
      <c r="EL602" s="74"/>
      <c r="EM602" s="74"/>
      <c r="EN602" s="74"/>
      <c r="EO602" s="74"/>
      <c r="EP602" s="74"/>
      <c r="EQ602" s="74"/>
      <c r="ER602" s="74"/>
      <c r="ES602" s="74"/>
      <c r="ET602" s="74"/>
      <c r="EU602" s="74"/>
      <c r="EV602" s="74"/>
      <c r="EW602" s="74"/>
      <c r="EX602" s="74"/>
      <c r="EY602" s="74"/>
      <c r="EZ602" s="74"/>
      <c r="FA602" s="74"/>
      <c r="FB602" s="74"/>
    </row>
    <row r="603" spans="2:158" s="69" customFormat="1" ht="12">
      <c r="B603" s="76"/>
      <c r="C603" s="77" t="s">
        <v>393</v>
      </c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2"/>
      <c r="P603" s="71"/>
      <c r="Q603" s="71"/>
      <c r="R603" s="71"/>
      <c r="S603" s="71"/>
      <c r="T603" s="71"/>
      <c r="U603" s="71"/>
      <c r="V603" s="71"/>
      <c r="W603" s="71"/>
      <c r="X603" s="71"/>
      <c r="Y603" s="73">
        <v>3</v>
      </c>
      <c r="Z603" s="73"/>
      <c r="AA603" s="73"/>
      <c r="AB603" s="73"/>
      <c r="AC603" s="73"/>
      <c r="AD603" s="73"/>
      <c r="AE603" s="73"/>
      <c r="AF603" s="447">
        <f t="shared" si="661"/>
        <v>621</v>
      </c>
      <c r="AG603" s="168"/>
      <c r="AH603" s="168"/>
      <c r="AI603" s="168"/>
      <c r="AJ603" s="168"/>
      <c r="AK603" s="168"/>
      <c r="AL603" s="168"/>
      <c r="AM603" s="168"/>
      <c r="AN603" s="168"/>
      <c r="AO603" s="168">
        <v>566</v>
      </c>
      <c r="AP603" s="168">
        <v>50</v>
      </c>
      <c r="AQ603" s="168">
        <v>399</v>
      </c>
      <c r="AR603" s="168"/>
      <c r="AS603" s="447">
        <f t="shared" si="662"/>
        <v>566</v>
      </c>
      <c r="AT603" s="462"/>
      <c r="AU603" s="450"/>
      <c r="AV603" s="168"/>
      <c r="AW603" s="168"/>
      <c r="AX603" s="168"/>
      <c r="AY603" s="462"/>
      <c r="AZ603" s="168"/>
      <c r="BA603" s="462">
        <v>10</v>
      </c>
      <c r="BB603" s="447">
        <f t="shared" ref="BB603:BB608" si="664">SUM(BF603,BD603,BC603)</f>
        <v>41</v>
      </c>
      <c r="BC603" s="168"/>
      <c r="BD603" s="168">
        <v>41</v>
      </c>
      <c r="BE603" s="168">
        <v>41</v>
      </c>
      <c r="BF603" s="168"/>
      <c r="BG603" s="462"/>
      <c r="BH603" s="462">
        <v>2</v>
      </c>
      <c r="BI603" s="462"/>
      <c r="BJ603" s="462"/>
      <c r="BK603" s="462"/>
      <c r="BL603" s="450">
        <f t="shared" si="663"/>
        <v>2</v>
      </c>
      <c r="BM603" s="168"/>
      <c r="BN603" s="168"/>
      <c r="BO603" s="168"/>
      <c r="BP603" s="168">
        <v>2</v>
      </c>
      <c r="BQ603" s="462">
        <f t="shared" si="660"/>
        <v>55</v>
      </c>
      <c r="BR603" s="168"/>
      <c r="BS603" s="168"/>
      <c r="BT603" s="168"/>
      <c r="BU603" s="168"/>
      <c r="BV603" s="168"/>
      <c r="BW603" s="168"/>
      <c r="BX603" s="168"/>
      <c r="BY603" s="168"/>
      <c r="BZ603" s="168"/>
      <c r="CA603" s="168"/>
      <c r="CB603" s="168"/>
      <c r="CC603" s="168"/>
      <c r="CD603" s="168"/>
      <c r="CE603" s="168"/>
      <c r="CF603" s="168"/>
      <c r="CG603" s="168"/>
      <c r="CH603" s="168"/>
      <c r="CI603" s="168"/>
      <c r="CJ603" s="168"/>
      <c r="CK603" s="168"/>
      <c r="CL603" s="168"/>
      <c r="CM603" s="168"/>
      <c r="CN603" s="168"/>
      <c r="CO603" s="168"/>
      <c r="CP603" s="571">
        <f t="shared" si="591"/>
        <v>0</v>
      </c>
      <c r="CQ603" s="168"/>
      <c r="CR603" s="168"/>
      <c r="CS603" s="168"/>
      <c r="CT603" s="168"/>
      <c r="CU603" s="168"/>
      <c r="CV603" s="168"/>
      <c r="CW603" s="168"/>
      <c r="CX603" s="168"/>
      <c r="CY603" s="168"/>
      <c r="CZ603" s="71"/>
      <c r="DA603" s="71"/>
      <c r="DB603" s="190">
        <f t="shared" si="632"/>
        <v>0</v>
      </c>
      <c r="DC603" s="71">
        <f t="shared" si="633"/>
        <v>0</v>
      </c>
      <c r="DD603" s="71"/>
      <c r="DE603" s="71"/>
      <c r="DF603" s="71"/>
      <c r="DG603" s="190">
        <f t="shared" si="634"/>
        <v>0</v>
      </c>
      <c r="DH603" s="71">
        <f t="shared" si="635"/>
        <v>0</v>
      </c>
      <c r="DI603" s="71"/>
      <c r="DJ603" s="71"/>
      <c r="DK603" s="71"/>
      <c r="DL603" s="71"/>
      <c r="DM603" s="71"/>
      <c r="DN603" s="71"/>
      <c r="DO603" s="71"/>
      <c r="DP603" s="71"/>
      <c r="DQ603" s="71"/>
      <c r="DR603" s="71"/>
      <c r="DS603" s="71"/>
      <c r="DT603" s="71"/>
      <c r="DU603" s="71"/>
      <c r="DV603" s="71"/>
      <c r="DW603" s="71"/>
      <c r="DX603" s="71"/>
      <c r="DY603" s="71"/>
      <c r="DZ603" s="71"/>
      <c r="EA603" s="71"/>
      <c r="EB603" s="71"/>
      <c r="EC603" s="71"/>
      <c r="ED603" s="71"/>
      <c r="EE603" s="71"/>
      <c r="EF603" s="71"/>
      <c r="EG603" s="71"/>
      <c r="EH603" s="71"/>
      <c r="EI603" s="74"/>
      <c r="EJ603" s="74"/>
      <c r="EK603" s="74"/>
      <c r="EL603" s="74"/>
      <c r="EM603" s="74"/>
      <c r="EN603" s="74"/>
      <c r="EO603" s="74"/>
      <c r="EP603" s="74"/>
      <c r="EQ603" s="74"/>
      <c r="ER603" s="74"/>
      <c r="ES603" s="74"/>
      <c r="ET603" s="74"/>
      <c r="EU603" s="74"/>
      <c r="EV603" s="74"/>
      <c r="EW603" s="74"/>
      <c r="EX603" s="74"/>
      <c r="EY603" s="74"/>
      <c r="EZ603" s="74"/>
      <c r="FA603" s="74"/>
      <c r="FB603" s="74"/>
    </row>
    <row r="604" spans="2:158" s="69" customFormat="1" ht="12">
      <c r="B604" s="76"/>
      <c r="C604" s="77" t="s">
        <v>394</v>
      </c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2"/>
      <c r="P604" s="71"/>
      <c r="Q604" s="71"/>
      <c r="R604" s="71"/>
      <c r="S604" s="71"/>
      <c r="T604" s="71"/>
      <c r="U604" s="71"/>
      <c r="V604" s="71"/>
      <c r="W604" s="71"/>
      <c r="X604" s="71"/>
      <c r="Y604" s="73">
        <v>6</v>
      </c>
      <c r="Z604" s="73"/>
      <c r="AA604" s="73"/>
      <c r="AB604" s="73"/>
      <c r="AC604" s="73"/>
      <c r="AD604" s="73"/>
      <c r="AE604" s="73"/>
      <c r="AF604" s="447">
        <f>SUM(AS604,BQ604)</f>
        <v>1914</v>
      </c>
      <c r="AG604" s="168">
        <v>779</v>
      </c>
      <c r="AH604" s="168"/>
      <c r="AI604" s="168"/>
      <c r="AJ604" s="168"/>
      <c r="AK604" s="168"/>
      <c r="AL604" s="168"/>
      <c r="AM604" s="168"/>
      <c r="AN604" s="168"/>
      <c r="AO604" s="168">
        <v>1124</v>
      </c>
      <c r="AP604" s="168">
        <v>86</v>
      </c>
      <c r="AQ604" s="168"/>
      <c r="AR604" s="168"/>
      <c r="AS604" s="447">
        <f t="shared" si="662"/>
        <v>1903</v>
      </c>
      <c r="AT604" s="462"/>
      <c r="AU604" s="450"/>
      <c r="AV604" s="168"/>
      <c r="AW604" s="168"/>
      <c r="AX604" s="168"/>
      <c r="AY604" s="462">
        <v>1</v>
      </c>
      <c r="AZ604" s="168"/>
      <c r="BA604" s="462"/>
      <c r="BB604" s="447">
        <f t="shared" si="664"/>
        <v>0</v>
      </c>
      <c r="BC604" s="168"/>
      <c r="BD604" s="168"/>
      <c r="BE604" s="168"/>
      <c r="BF604" s="168"/>
      <c r="BG604" s="462"/>
      <c r="BH604" s="462">
        <v>1</v>
      </c>
      <c r="BI604" s="462"/>
      <c r="BJ604" s="462">
        <v>5</v>
      </c>
      <c r="BK604" s="462"/>
      <c r="BL604" s="450">
        <f t="shared" si="663"/>
        <v>4</v>
      </c>
      <c r="BM604" s="168"/>
      <c r="BN604" s="168"/>
      <c r="BO604" s="168"/>
      <c r="BP604" s="168">
        <v>4</v>
      </c>
      <c r="BQ604" s="462">
        <f t="shared" si="660"/>
        <v>11</v>
      </c>
      <c r="BR604" s="168"/>
      <c r="BS604" s="168"/>
      <c r="BT604" s="168"/>
      <c r="BU604" s="168"/>
      <c r="BV604" s="168"/>
      <c r="BW604" s="168"/>
      <c r="BX604" s="168"/>
      <c r="BY604" s="168"/>
      <c r="BZ604" s="168"/>
      <c r="CA604" s="168"/>
      <c r="CB604" s="168"/>
      <c r="CC604" s="168"/>
      <c r="CD604" s="168"/>
      <c r="CE604" s="168"/>
      <c r="CF604" s="168"/>
      <c r="CG604" s="168"/>
      <c r="CH604" s="168"/>
      <c r="CI604" s="168"/>
      <c r="CJ604" s="168"/>
      <c r="CK604" s="168"/>
      <c r="CL604" s="168"/>
      <c r="CM604" s="168"/>
      <c r="CN604" s="168"/>
      <c r="CO604" s="168"/>
      <c r="CP604" s="571">
        <f t="shared" si="591"/>
        <v>0</v>
      </c>
      <c r="CQ604" s="168"/>
      <c r="CR604" s="168"/>
      <c r="CS604" s="168"/>
      <c r="CT604" s="168"/>
      <c r="CU604" s="168"/>
      <c r="CV604" s="168"/>
      <c r="CW604" s="168"/>
      <c r="CX604" s="168"/>
      <c r="CY604" s="168"/>
      <c r="CZ604" s="71"/>
      <c r="DA604" s="71"/>
      <c r="DB604" s="190">
        <f t="shared" si="632"/>
        <v>0</v>
      </c>
      <c r="DC604" s="71">
        <f t="shared" si="633"/>
        <v>0</v>
      </c>
      <c r="DD604" s="71"/>
      <c r="DE604" s="71"/>
      <c r="DF604" s="71"/>
      <c r="DG604" s="190">
        <f t="shared" si="634"/>
        <v>0</v>
      </c>
      <c r="DH604" s="71">
        <f t="shared" si="635"/>
        <v>0</v>
      </c>
      <c r="DI604" s="71"/>
      <c r="DJ604" s="71"/>
      <c r="DK604" s="71"/>
      <c r="DL604" s="71"/>
      <c r="DM604" s="71"/>
      <c r="DN604" s="71"/>
      <c r="DO604" s="71"/>
      <c r="DP604" s="71"/>
      <c r="DQ604" s="71"/>
      <c r="DR604" s="71"/>
      <c r="DS604" s="71"/>
      <c r="DT604" s="71"/>
      <c r="DU604" s="71"/>
      <c r="DV604" s="71"/>
      <c r="DW604" s="71"/>
      <c r="DX604" s="71"/>
      <c r="DY604" s="71"/>
      <c r="DZ604" s="71"/>
      <c r="EA604" s="71"/>
      <c r="EB604" s="71"/>
      <c r="EC604" s="71"/>
      <c r="ED604" s="71"/>
      <c r="EE604" s="71"/>
      <c r="EF604" s="71"/>
      <c r="EG604" s="71"/>
      <c r="EH604" s="71"/>
      <c r="EI604" s="74"/>
      <c r="EJ604" s="74"/>
      <c r="EK604" s="74"/>
      <c r="EL604" s="74"/>
      <c r="EM604" s="74"/>
      <c r="EN604" s="74"/>
      <c r="EO604" s="74"/>
      <c r="EP604" s="74"/>
      <c r="EQ604" s="74"/>
      <c r="ER604" s="74"/>
      <c r="ES604" s="74"/>
      <c r="ET604" s="74"/>
      <c r="EU604" s="74"/>
      <c r="EV604" s="74"/>
      <c r="EW604" s="74"/>
      <c r="EX604" s="74"/>
      <c r="EY604" s="74"/>
      <c r="EZ604" s="74"/>
      <c r="FA604" s="74"/>
      <c r="FB604" s="74"/>
    </row>
    <row r="605" spans="2:158" s="69" customFormat="1" ht="12">
      <c r="B605" s="76"/>
      <c r="C605" s="77" t="s">
        <v>395</v>
      </c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2"/>
      <c r="P605" s="71"/>
      <c r="Q605" s="71"/>
      <c r="R605" s="71"/>
      <c r="S605" s="71"/>
      <c r="T605" s="71"/>
      <c r="U605" s="71"/>
      <c r="V605" s="71"/>
      <c r="W605" s="71"/>
      <c r="X605" s="71"/>
      <c r="Y605" s="73">
        <v>4</v>
      </c>
      <c r="Z605" s="73"/>
      <c r="AA605" s="73"/>
      <c r="AB605" s="73"/>
      <c r="AC605" s="73"/>
      <c r="AD605" s="73"/>
      <c r="AE605" s="73"/>
      <c r="AF605" s="447">
        <f t="shared" si="661"/>
        <v>630</v>
      </c>
      <c r="AG605" s="168">
        <v>260</v>
      </c>
      <c r="AH605" s="168"/>
      <c r="AI605" s="168"/>
      <c r="AJ605" s="168"/>
      <c r="AK605" s="168"/>
      <c r="AL605" s="168"/>
      <c r="AM605" s="168"/>
      <c r="AN605" s="168"/>
      <c r="AO605" s="168">
        <v>370</v>
      </c>
      <c r="AP605" s="168"/>
      <c r="AQ605" s="168"/>
      <c r="AR605" s="168"/>
      <c r="AS605" s="447">
        <f t="shared" si="662"/>
        <v>630</v>
      </c>
      <c r="AT605" s="462"/>
      <c r="AU605" s="450"/>
      <c r="AV605" s="168"/>
      <c r="AW605" s="168"/>
      <c r="AX605" s="168"/>
      <c r="AY605" s="462"/>
      <c r="AZ605" s="168"/>
      <c r="BA605" s="462"/>
      <c r="BB605" s="447">
        <f t="shared" si="664"/>
        <v>0</v>
      </c>
      <c r="BC605" s="168"/>
      <c r="BD605" s="168"/>
      <c r="BE605" s="168"/>
      <c r="BF605" s="168"/>
      <c r="BG605" s="462"/>
      <c r="BH605" s="462"/>
      <c r="BI605" s="462"/>
      <c r="BJ605" s="462"/>
      <c r="BK605" s="462"/>
      <c r="BL605" s="450">
        <f t="shared" si="663"/>
        <v>0</v>
      </c>
      <c r="BM605" s="168"/>
      <c r="BN605" s="168"/>
      <c r="BO605" s="168"/>
      <c r="BP605" s="168"/>
      <c r="BQ605" s="462">
        <f t="shared" si="660"/>
        <v>0</v>
      </c>
      <c r="BR605" s="168"/>
      <c r="BS605" s="168"/>
      <c r="BT605" s="168"/>
      <c r="BU605" s="168"/>
      <c r="BV605" s="168"/>
      <c r="BW605" s="168"/>
      <c r="BX605" s="168"/>
      <c r="BY605" s="168"/>
      <c r="BZ605" s="168"/>
      <c r="CA605" s="168"/>
      <c r="CB605" s="168"/>
      <c r="CC605" s="168"/>
      <c r="CD605" s="168"/>
      <c r="CE605" s="168"/>
      <c r="CF605" s="168"/>
      <c r="CG605" s="168"/>
      <c r="CH605" s="168"/>
      <c r="CI605" s="168"/>
      <c r="CJ605" s="168"/>
      <c r="CK605" s="168"/>
      <c r="CL605" s="168"/>
      <c r="CM605" s="168"/>
      <c r="CN605" s="168"/>
      <c r="CO605" s="168"/>
      <c r="CP605" s="571">
        <f t="shared" si="591"/>
        <v>0</v>
      </c>
      <c r="CQ605" s="168"/>
      <c r="CR605" s="168"/>
      <c r="CS605" s="168"/>
      <c r="CT605" s="168"/>
      <c r="CU605" s="168"/>
      <c r="CV605" s="168"/>
      <c r="CW605" s="168"/>
      <c r="CX605" s="168"/>
      <c r="CY605" s="168"/>
      <c r="CZ605" s="71"/>
      <c r="DA605" s="71"/>
      <c r="DB605" s="190">
        <f t="shared" si="632"/>
        <v>0</v>
      </c>
      <c r="DC605" s="71">
        <f t="shared" si="633"/>
        <v>0</v>
      </c>
      <c r="DD605" s="71"/>
      <c r="DE605" s="71"/>
      <c r="DF605" s="71"/>
      <c r="DG605" s="190">
        <f t="shared" si="634"/>
        <v>0</v>
      </c>
      <c r="DH605" s="71">
        <f t="shared" si="635"/>
        <v>0</v>
      </c>
      <c r="DI605" s="71"/>
      <c r="DJ605" s="71"/>
      <c r="DK605" s="71"/>
      <c r="DL605" s="71"/>
      <c r="DM605" s="71"/>
      <c r="DN605" s="71"/>
      <c r="DO605" s="71"/>
      <c r="DP605" s="71"/>
      <c r="DQ605" s="71"/>
      <c r="DR605" s="71"/>
      <c r="DS605" s="71"/>
      <c r="DT605" s="71"/>
      <c r="DU605" s="71"/>
      <c r="DV605" s="71"/>
      <c r="DW605" s="71"/>
      <c r="DX605" s="71"/>
      <c r="DY605" s="71"/>
      <c r="DZ605" s="71"/>
      <c r="EA605" s="71"/>
      <c r="EB605" s="71"/>
      <c r="EC605" s="71"/>
      <c r="ED605" s="71"/>
      <c r="EE605" s="71"/>
      <c r="EF605" s="71"/>
      <c r="EG605" s="71"/>
      <c r="EH605" s="71"/>
      <c r="EI605" s="74"/>
      <c r="EJ605" s="74"/>
      <c r="EK605" s="74"/>
      <c r="EL605" s="74"/>
      <c r="EM605" s="74"/>
      <c r="EN605" s="74"/>
      <c r="EO605" s="74"/>
      <c r="EP605" s="74"/>
      <c r="EQ605" s="74"/>
      <c r="ER605" s="74"/>
      <c r="ES605" s="74"/>
      <c r="ET605" s="74"/>
      <c r="EU605" s="74"/>
      <c r="EV605" s="74"/>
      <c r="EW605" s="74"/>
      <c r="EX605" s="74"/>
      <c r="EY605" s="74"/>
      <c r="EZ605" s="74"/>
      <c r="FA605" s="74"/>
      <c r="FB605" s="74"/>
    </row>
    <row r="606" spans="2:158" s="69" customFormat="1" ht="12">
      <c r="B606" s="76"/>
      <c r="C606" s="77" t="s">
        <v>396</v>
      </c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2"/>
      <c r="P606" s="71"/>
      <c r="Q606" s="71"/>
      <c r="R606" s="71"/>
      <c r="S606" s="71"/>
      <c r="T606" s="71"/>
      <c r="U606" s="71"/>
      <c r="V606" s="71"/>
      <c r="W606" s="71"/>
      <c r="X606" s="71"/>
      <c r="Y606" s="73"/>
      <c r="Z606" s="73"/>
      <c r="AA606" s="73"/>
      <c r="AB606" s="73"/>
      <c r="AC606" s="73"/>
      <c r="AD606" s="73"/>
      <c r="AE606" s="73"/>
      <c r="AF606" s="447">
        <f t="shared" si="661"/>
        <v>829</v>
      </c>
      <c r="AG606" s="168">
        <v>770</v>
      </c>
      <c r="AH606" s="168">
        <v>16</v>
      </c>
      <c r="AI606" s="168">
        <v>16</v>
      </c>
      <c r="AJ606" s="168"/>
      <c r="AK606" s="168"/>
      <c r="AL606" s="168"/>
      <c r="AM606" s="168"/>
      <c r="AN606" s="168"/>
      <c r="AO606" s="168">
        <v>37</v>
      </c>
      <c r="AP606" s="168"/>
      <c r="AQ606" s="168">
        <v>37</v>
      </c>
      <c r="AR606" s="168"/>
      <c r="AS606" s="447">
        <f t="shared" si="662"/>
        <v>823</v>
      </c>
      <c r="AT606" s="462"/>
      <c r="AU606" s="450"/>
      <c r="AV606" s="168"/>
      <c r="AW606" s="168"/>
      <c r="AX606" s="168"/>
      <c r="AY606" s="462">
        <v>1</v>
      </c>
      <c r="AZ606" s="168">
        <v>1</v>
      </c>
      <c r="BA606" s="462"/>
      <c r="BB606" s="447">
        <f t="shared" si="664"/>
        <v>0</v>
      </c>
      <c r="BC606" s="168"/>
      <c r="BD606" s="168"/>
      <c r="BE606" s="168"/>
      <c r="BF606" s="168"/>
      <c r="BG606" s="462"/>
      <c r="BH606" s="462">
        <v>2</v>
      </c>
      <c r="BI606" s="462"/>
      <c r="BJ606" s="462"/>
      <c r="BK606" s="462"/>
      <c r="BL606" s="450">
        <f t="shared" si="663"/>
        <v>3</v>
      </c>
      <c r="BM606" s="168"/>
      <c r="BN606" s="168"/>
      <c r="BO606" s="168"/>
      <c r="BP606" s="168">
        <v>3</v>
      </c>
      <c r="BQ606" s="462">
        <f t="shared" si="660"/>
        <v>6</v>
      </c>
      <c r="BR606" s="168"/>
      <c r="BS606" s="168"/>
      <c r="BT606" s="168"/>
      <c r="BU606" s="168"/>
      <c r="BV606" s="168"/>
      <c r="BW606" s="168"/>
      <c r="BX606" s="168"/>
      <c r="BY606" s="168"/>
      <c r="BZ606" s="168"/>
      <c r="CA606" s="168"/>
      <c r="CB606" s="168"/>
      <c r="CC606" s="168"/>
      <c r="CD606" s="168"/>
      <c r="CE606" s="168"/>
      <c r="CF606" s="168"/>
      <c r="CG606" s="168"/>
      <c r="CH606" s="168"/>
      <c r="CI606" s="168"/>
      <c r="CJ606" s="168"/>
      <c r="CK606" s="168"/>
      <c r="CL606" s="168"/>
      <c r="CM606" s="168"/>
      <c r="CN606" s="168"/>
      <c r="CO606" s="168"/>
      <c r="CP606" s="571">
        <f t="shared" si="591"/>
        <v>0</v>
      </c>
      <c r="CQ606" s="168"/>
      <c r="CR606" s="168"/>
      <c r="CS606" s="168"/>
      <c r="CT606" s="168"/>
      <c r="CU606" s="168"/>
      <c r="CV606" s="168"/>
      <c r="CW606" s="168"/>
      <c r="CX606" s="168"/>
      <c r="CY606" s="168"/>
      <c r="CZ606" s="71"/>
      <c r="DA606" s="71"/>
      <c r="DB606" s="190">
        <f t="shared" si="632"/>
        <v>0</v>
      </c>
      <c r="DC606" s="71">
        <f t="shared" si="633"/>
        <v>0</v>
      </c>
      <c r="DD606" s="71"/>
      <c r="DE606" s="71"/>
      <c r="DF606" s="71"/>
      <c r="DG606" s="190">
        <f t="shared" si="634"/>
        <v>0</v>
      </c>
      <c r="DH606" s="71">
        <f t="shared" si="635"/>
        <v>0</v>
      </c>
      <c r="DI606" s="71"/>
      <c r="DJ606" s="71"/>
      <c r="DK606" s="71"/>
      <c r="DL606" s="71"/>
      <c r="DM606" s="71"/>
      <c r="DN606" s="71"/>
      <c r="DO606" s="71"/>
      <c r="DP606" s="71"/>
      <c r="DQ606" s="71"/>
      <c r="DR606" s="71"/>
      <c r="DS606" s="71"/>
      <c r="DT606" s="71"/>
      <c r="DU606" s="71"/>
      <c r="DV606" s="71"/>
      <c r="DW606" s="71"/>
      <c r="DX606" s="71"/>
      <c r="DY606" s="71"/>
      <c r="DZ606" s="71"/>
      <c r="EA606" s="71"/>
      <c r="EB606" s="71"/>
      <c r="EC606" s="71"/>
      <c r="ED606" s="71"/>
      <c r="EE606" s="71"/>
      <c r="EF606" s="71"/>
      <c r="EG606" s="71"/>
      <c r="EH606" s="71"/>
      <c r="EI606" s="74"/>
      <c r="EJ606" s="74"/>
      <c r="EK606" s="74"/>
      <c r="EL606" s="74"/>
      <c r="EM606" s="74"/>
      <c r="EN606" s="74"/>
      <c r="EO606" s="74"/>
      <c r="EP606" s="74"/>
      <c r="EQ606" s="74"/>
      <c r="ER606" s="74"/>
      <c r="ES606" s="74"/>
      <c r="ET606" s="74"/>
      <c r="EU606" s="74"/>
      <c r="EV606" s="74"/>
      <c r="EW606" s="74"/>
      <c r="EX606" s="74"/>
      <c r="EY606" s="74"/>
      <c r="EZ606" s="74"/>
      <c r="FA606" s="74"/>
      <c r="FB606" s="74"/>
    </row>
    <row r="607" spans="2:158" s="69" customFormat="1" ht="12">
      <c r="B607" s="76"/>
      <c r="C607" s="77" t="s">
        <v>397</v>
      </c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2"/>
      <c r="P607" s="71"/>
      <c r="Q607" s="71"/>
      <c r="R607" s="71"/>
      <c r="S607" s="71"/>
      <c r="T607" s="71"/>
      <c r="U607" s="71"/>
      <c r="V607" s="71"/>
      <c r="W607" s="71"/>
      <c r="X607" s="71"/>
      <c r="Y607" s="73">
        <v>1</v>
      </c>
      <c r="Z607" s="73"/>
      <c r="AA607" s="73"/>
      <c r="AB607" s="73"/>
      <c r="AC607" s="73"/>
      <c r="AD607" s="73"/>
      <c r="AE607" s="73"/>
      <c r="AF607" s="447">
        <f t="shared" si="661"/>
        <v>70</v>
      </c>
      <c r="AG607" s="168">
        <v>70</v>
      </c>
      <c r="AH607" s="168"/>
      <c r="AI607" s="168"/>
      <c r="AJ607" s="168"/>
      <c r="AK607" s="168"/>
      <c r="AL607" s="168"/>
      <c r="AM607" s="168"/>
      <c r="AN607" s="168"/>
      <c r="AO607" s="168"/>
      <c r="AP607" s="168"/>
      <c r="AQ607" s="168"/>
      <c r="AR607" s="168"/>
      <c r="AS607" s="447">
        <f t="shared" si="662"/>
        <v>70</v>
      </c>
      <c r="AT607" s="462"/>
      <c r="AU607" s="450"/>
      <c r="AV607" s="168"/>
      <c r="AW607" s="168"/>
      <c r="AX607" s="168"/>
      <c r="AY607" s="462"/>
      <c r="AZ607" s="168"/>
      <c r="BA607" s="462"/>
      <c r="BB607" s="447">
        <f t="shared" si="664"/>
        <v>0</v>
      </c>
      <c r="BC607" s="168"/>
      <c r="BD607" s="168"/>
      <c r="BE607" s="168"/>
      <c r="BF607" s="168"/>
      <c r="BG607" s="462"/>
      <c r="BH607" s="462"/>
      <c r="BI607" s="462"/>
      <c r="BJ607" s="462"/>
      <c r="BK607" s="462"/>
      <c r="BL607" s="450">
        <f t="shared" si="663"/>
        <v>0</v>
      </c>
      <c r="BM607" s="168"/>
      <c r="BN607" s="168"/>
      <c r="BO607" s="168"/>
      <c r="BP607" s="168"/>
      <c r="BQ607" s="462">
        <f t="shared" si="660"/>
        <v>0</v>
      </c>
      <c r="BR607" s="168"/>
      <c r="BS607" s="168"/>
      <c r="BT607" s="168"/>
      <c r="BU607" s="168"/>
      <c r="BV607" s="168"/>
      <c r="BW607" s="168"/>
      <c r="BX607" s="168"/>
      <c r="BY607" s="168"/>
      <c r="BZ607" s="168"/>
      <c r="CA607" s="168"/>
      <c r="CB607" s="168"/>
      <c r="CC607" s="168"/>
      <c r="CD607" s="168"/>
      <c r="CE607" s="168"/>
      <c r="CF607" s="168"/>
      <c r="CG607" s="168"/>
      <c r="CH607" s="168"/>
      <c r="CI607" s="168"/>
      <c r="CJ607" s="168"/>
      <c r="CK607" s="168"/>
      <c r="CL607" s="168"/>
      <c r="CM607" s="168"/>
      <c r="CN607" s="168"/>
      <c r="CO607" s="168"/>
      <c r="CP607" s="571">
        <f t="shared" si="591"/>
        <v>0</v>
      </c>
      <c r="CQ607" s="168"/>
      <c r="CR607" s="168"/>
      <c r="CS607" s="168"/>
      <c r="CT607" s="168"/>
      <c r="CU607" s="168"/>
      <c r="CV607" s="168"/>
      <c r="CW607" s="168"/>
      <c r="CX607" s="168"/>
      <c r="CY607" s="168"/>
      <c r="CZ607" s="71"/>
      <c r="DA607" s="71"/>
      <c r="DB607" s="190">
        <f t="shared" si="632"/>
        <v>0</v>
      </c>
      <c r="DC607" s="71">
        <f t="shared" si="633"/>
        <v>0</v>
      </c>
      <c r="DD607" s="71"/>
      <c r="DE607" s="71"/>
      <c r="DF607" s="71"/>
      <c r="DG607" s="190">
        <f t="shared" si="634"/>
        <v>0</v>
      </c>
      <c r="DH607" s="71">
        <f t="shared" si="635"/>
        <v>0</v>
      </c>
      <c r="DI607" s="71"/>
      <c r="DJ607" s="71"/>
      <c r="DK607" s="71"/>
      <c r="DL607" s="71"/>
      <c r="DM607" s="71"/>
      <c r="DN607" s="71"/>
      <c r="DO607" s="71"/>
      <c r="DP607" s="71"/>
      <c r="DQ607" s="71"/>
      <c r="DR607" s="71"/>
      <c r="DS607" s="71"/>
      <c r="DT607" s="71"/>
      <c r="DU607" s="71"/>
      <c r="DV607" s="71"/>
      <c r="DW607" s="71"/>
      <c r="DX607" s="71"/>
      <c r="DY607" s="71"/>
      <c r="DZ607" s="71"/>
      <c r="EA607" s="71"/>
      <c r="EB607" s="71"/>
      <c r="EC607" s="71"/>
      <c r="ED607" s="71"/>
      <c r="EE607" s="71"/>
      <c r="EF607" s="71"/>
      <c r="EG607" s="71"/>
      <c r="EH607" s="71"/>
      <c r="EI607" s="74"/>
      <c r="EJ607" s="74"/>
      <c r="EK607" s="74"/>
      <c r="EL607" s="74"/>
      <c r="EM607" s="74"/>
      <c r="EN607" s="74"/>
      <c r="EO607" s="74"/>
      <c r="EP607" s="74"/>
      <c r="EQ607" s="74"/>
      <c r="ER607" s="74"/>
      <c r="ES607" s="74"/>
      <c r="ET607" s="74"/>
      <c r="EU607" s="74"/>
      <c r="EV607" s="74"/>
      <c r="EW607" s="74"/>
      <c r="EX607" s="74"/>
      <c r="EY607" s="74"/>
      <c r="EZ607" s="74"/>
      <c r="FA607" s="74"/>
      <c r="FB607" s="74"/>
    </row>
    <row r="608" spans="2:158" s="69" customFormat="1" ht="12">
      <c r="B608" s="76"/>
      <c r="C608" s="77" t="s">
        <v>398</v>
      </c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2"/>
      <c r="P608" s="71"/>
      <c r="Q608" s="71"/>
      <c r="R608" s="71"/>
      <c r="S608" s="71"/>
      <c r="T608" s="71"/>
      <c r="U608" s="71"/>
      <c r="V608" s="71"/>
      <c r="W608" s="71"/>
      <c r="X608" s="71"/>
      <c r="Y608" s="73">
        <v>5</v>
      </c>
      <c r="Z608" s="73"/>
      <c r="AA608" s="73"/>
      <c r="AB608" s="73"/>
      <c r="AC608" s="73"/>
      <c r="AD608" s="73"/>
      <c r="AE608" s="73"/>
      <c r="AF608" s="447">
        <f t="shared" si="661"/>
        <v>373</v>
      </c>
      <c r="AG608" s="168">
        <v>154</v>
      </c>
      <c r="AH608" s="168">
        <v>5</v>
      </c>
      <c r="AI608" s="168">
        <v>5</v>
      </c>
      <c r="AJ608" s="168"/>
      <c r="AK608" s="168"/>
      <c r="AL608" s="168"/>
      <c r="AM608" s="168"/>
      <c r="AN608" s="168"/>
      <c r="AO608" s="168">
        <v>177</v>
      </c>
      <c r="AP608" s="168"/>
      <c r="AQ608" s="168">
        <v>56</v>
      </c>
      <c r="AR608" s="168"/>
      <c r="AS608" s="447">
        <f t="shared" si="662"/>
        <v>336</v>
      </c>
      <c r="AT608" s="462"/>
      <c r="AU608" s="450"/>
      <c r="AV608" s="168"/>
      <c r="AW608" s="168"/>
      <c r="AX608" s="168"/>
      <c r="AY608" s="462">
        <v>2</v>
      </c>
      <c r="AZ608" s="168">
        <v>2</v>
      </c>
      <c r="BA608" s="462">
        <v>3</v>
      </c>
      <c r="BB608" s="447">
        <f t="shared" si="664"/>
        <v>4</v>
      </c>
      <c r="BC608" s="168"/>
      <c r="BD608" s="168">
        <v>4</v>
      </c>
      <c r="BE608" s="168">
        <v>4</v>
      </c>
      <c r="BF608" s="168"/>
      <c r="BG608" s="462"/>
      <c r="BH608" s="462">
        <v>7</v>
      </c>
      <c r="BI608" s="462"/>
      <c r="BJ608" s="462">
        <v>17</v>
      </c>
      <c r="BK608" s="462"/>
      <c r="BL608" s="450">
        <f t="shared" si="663"/>
        <v>4</v>
      </c>
      <c r="BM608" s="168"/>
      <c r="BN608" s="168"/>
      <c r="BO608" s="168"/>
      <c r="BP608" s="168">
        <v>4</v>
      </c>
      <c r="BQ608" s="462">
        <f t="shared" si="660"/>
        <v>37</v>
      </c>
      <c r="BR608" s="168"/>
      <c r="BS608" s="168"/>
      <c r="BT608" s="168"/>
      <c r="BU608" s="168"/>
      <c r="BV608" s="168"/>
      <c r="BW608" s="168"/>
      <c r="BX608" s="168"/>
      <c r="BY608" s="168"/>
      <c r="BZ608" s="168"/>
      <c r="CA608" s="168"/>
      <c r="CB608" s="168"/>
      <c r="CC608" s="168"/>
      <c r="CD608" s="168"/>
      <c r="CE608" s="168"/>
      <c r="CF608" s="168"/>
      <c r="CG608" s="168"/>
      <c r="CH608" s="168"/>
      <c r="CI608" s="168"/>
      <c r="CJ608" s="168"/>
      <c r="CK608" s="168"/>
      <c r="CL608" s="168"/>
      <c r="CM608" s="168"/>
      <c r="CN608" s="168"/>
      <c r="CO608" s="168"/>
      <c r="CP608" s="571">
        <f t="shared" si="591"/>
        <v>0</v>
      </c>
      <c r="CQ608" s="168"/>
      <c r="CR608" s="168"/>
      <c r="CS608" s="168"/>
      <c r="CT608" s="168"/>
      <c r="CU608" s="168"/>
      <c r="CV608" s="168"/>
      <c r="CW608" s="168"/>
      <c r="CX608" s="168"/>
      <c r="CY608" s="168"/>
      <c r="CZ608" s="71"/>
      <c r="DA608" s="71"/>
      <c r="DB608" s="190">
        <f t="shared" si="632"/>
        <v>0</v>
      </c>
      <c r="DC608" s="71">
        <f t="shared" si="633"/>
        <v>0</v>
      </c>
      <c r="DD608" s="71"/>
      <c r="DE608" s="71"/>
      <c r="DF608" s="71"/>
      <c r="DG608" s="190">
        <f t="shared" si="634"/>
        <v>0</v>
      </c>
      <c r="DH608" s="71">
        <f t="shared" si="635"/>
        <v>0</v>
      </c>
      <c r="DI608" s="71"/>
      <c r="DJ608" s="71"/>
      <c r="DK608" s="71"/>
      <c r="DL608" s="71"/>
      <c r="DM608" s="71"/>
      <c r="DN608" s="71"/>
      <c r="DO608" s="71"/>
      <c r="DP608" s="71"/>
      <c r="DQ608" s="71"/>
      <c r="DR608" s="71"/>
      <c r="DS608" s="71"/>
      <c r="DT608" s="71"/>
      <c r="DU608" s="71"/>
      <c r="DV608" s="71"/>
      <c r="DW608" s="71"/>
      <c r="DX608" s="71"/>
      <c r="DY608" s="71"/>
      <c r="DZ608" s="71"/>
      <c r="EA608" s="71"/>
      <c r="EB608" s="71"/>
      <c r="EC608" s="71"/>
      <c r="ED608" s="71"/>
      <c r="EE608" s="71"/>
      <c r="EF608" s="71"/>
      <c r="EG608" s="71"/>
      <c r="EH608" s="71"/>
      <c r="EI608" s="74"/>
      <c r="EJ608" s="74"/>
      <c r="EK608" s="74"/>
      <c r="EL608" s="74"/>
      <c r="EM608" s="74"/>
      <c r="EN608" s="74"/>
      <c r="EO608" s="74"/>
      <c r="EP608" s="74"/>
      <c r="EQ608" s="74"/>
      <c r="ER608" s="74"/>
      <c r="ES608" s="74"/>
      <c r="ET608" s="74"/>
      <c r="EU608" s="74"/>
      <c r="EV608" s="74"/>
      <c r="EW608" s="74"/>
      <c r="EX608" s="74"/>
      <c r="EY608" s="74"/>
      <c r="EZ608" s="74"/>
      <c r="FA608" s="74"/>
      <c r="FB608" s="74"/>
    </row>
    <row r="609" spans="2:158" s="180" customFormat="1" ht="15" customHeight="1">
      <c r="B609" s="776" t="s">
        <v>474</v>
      </c>
      <c r="C609" s="778" t="s">
        <v>475</v>
      </c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178"/>
      <c r="P609" s="81"/>
      <c r="Q609" s="81"/>
      <c r="R609" s="81"/>
      <c r="S609" s="81"/>
      <c r="T609" s="81"/>
      <c r="U609" s="81"/>
      <c r="V609" s="81"/>
      <c r="W609" s="81"/>
      <c r="X609" s="81"/>
      <c r="Y609" s="81">
        <v>25332</v>
      </c>
      <c r="Z609" s="81"/>
      <c r="AA609" s="81"/>
      <c r="AB609" s="81"/>
      <c r="AC609" s="81"/>
      <c r="AD609" s="81"/>
      <c r="AE609" s="81"/>
      <c r="AF609" s="447">
        <f t="shared" si="661"/>
        <v>1.4</v>
      </c>
      <c r="AG609" s="81"/>
      <c r="AH609" s="81">
        <v>0.8</v>
      </c>
      <c r="AI609" s="81">
        <v>0.7</v>
      </c>
      <c r="AJ609" s="81"/>
      <c r="AK609" s="81"/>
      <c r="AL609" s="81"/>
      <c r="AM609" s="81"/>
      <c r="AN609" s="81"/>
      <c r="AO609" s="81">
        <v>0.2</v>
      </c>
      <c r="AP609" s="81"/>
      <c r="AQ609" s="81"/>
      <c r="AR609" s="81"/>
      <c r="AS609" s="447">
        <f t="shared" si="662"/>
        <v>1</v>
      </c>
      <c r="AT609" s="450"/>
      <c r="AU609" s="450"/>
      <c r="AV609" s="81"/>
      <c r="AW609" s="81"/>
      <c r="AX609" s="81"/>
      <c r="AY609" s="450"/>
      <c r="AZ609" s="81"/>
      <c r="BA609" s="450"/>
      <c r="BB609" s="447"/>
      <c r="BC609" s="81"/>
      <c r="BD609" s="81"/>
      <c r="BE609" s="81"/>
      <c r="BF609" s="81"/>
      <c r="BG609" s="450"/>
      <c r="BH609" s="450">
        <v>0.3</v>
      </c>
      <c r="BI609" s="450"/>
      <c r="BJ609" s="450"/>
      <c r="BK609" s="450"/>
      <c r="BL609" s="450">
        <v>0.1</v>
      </c>
      <c r="BM609" s="81"/>
      <c r="BN609" s="81"/>
      <c r="BO609" s="81"/>
      <c r="BP609" s="81">
        <v>0.1</v>
      </c>
      <c r="BQ609" s="450">
        <f t="shared" ref="BQ609:BQ661" si="665">SUM(AT609,AU609,AY609,BA609,BB609,BG609,BH609,BI609,BJ609,BK609,BL609)</f>
        <v>0.4</v>
      </c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305">
        <f t="shared" si="591"/>
        <v>0</v>
      </c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305">
        <f t="shared" si="632"/>
        <v>0</v>
      </c>
      <c r="DC609" s="33">
        <f t="shared" si="633"/>
        <v>0</v>
      </c>
      <c r="DD609" s="81"/>
      <c r="DE609" s="81"/>
      <c r="DF609" s="81"/>
      <c r="DG609" s="305">
        <f t="shared" si="634"/>
        <v>0</v>
      </c>
      <c r="DH609" s="33">
        <f t="shared" si="635"/>
        <v>0</v>
      </c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179"/>
      <c r="EJ609" s="179"/>
      <c r="EK609" s="179"/>
      <c r="EL609" s="179"/>
      <c r="EM609" s="179"/>
      <c r="EN609" s="179"/>
      <c r="EO609" s="179"/>
      <c r="EP609" s="179"/>
      <c r="EQ609" s="179"/>
      <c r="ER609" s="179"/>
      <c r="ES609" s="179"/>
      <c r="ET609" s="179"/>
      <c r="EU609" s="179"/>
      <c r="EV609" s="179"/>
      <c r="EW609" s="179"/>
      <c r="EX609" s="179"/>
      <c r="EY609" s="179"/>
      <c r="EZ609" s="179"/>
      <c r="FA609" s="179"/>
      <c r="FB609" s="179"/>
    </row>
    <row r="610" spans="2:158" s="180" customFormat="1" ht="11.25" customHeight="1">
      <c r="B610" s="777"/>
      <c r="C610" s="779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178"/>
      <c r="P610" s="81"/>
      <c r="Q610" s="81"/>
      <c r="R610" s="81"/>
      <c r="S610" s="81"/>
      <c r="T610" s="81"/>
      <c r="U610" s="81"/>
      <c r="V610" s="81"/>
      <c r="W610" s="81"/>
      <c r="X610" s="81"/>
      <c r="Y610" s="81">
        <f>SUM(Y611:Y612)</f>
        <v>25332</v>
      </c>
      <c r="Z610" s="81">
        <f t="shared" ref="Z610:BP610" si="666">SUM(Z611:Z612)</f>
        <v>0</v>
      </c>
      <c r="AA610" s="81">
        <f t="shared" si="666"/>
        <v>0</v>
      </c>
      <c r="AB610" s="81">
        <f t="shared" si="666"/>
        <v>0</v>
      </c>
      <c r="AC610" s="81">
        <f t="shared" si="666"/>
        <v>0</v>
      </c>
      <c r="AD610" s="81">
        <f t="shared" si="666"/>
        <v>0</v>
      </c>
      <c r="AE610" s="81">
        <f t="shared" si="666"/>
        <v>0</v>
      </c>
      <c r="AF610" s="447">
        <f t="shared" si="661"/>
        <v>1407</v>
      </c>
      <c r="AG610" s="81">
        <f t="shared" si="666"/>
        <v>0</v>
      </c>
      <c r="AH610" s="81">
        <f t="shared" si="666"/>
        <v>782</v>
      </c>
      <c r="AI610" s="81">
        <f t="shared" si="666"/>
        <v>752</v>
      </c>
      <c r="AJ610" s="81">
        <f t="shared" si="666"/>
        <v>30</v>
      </c>
      <c r="AK610" s="81">
        <f t="shared" si="666"/>
        <v>0</v>
      </c>
      <c r="AL610" s="81">
        <f t="shared" si="666"/>
        <v>0</v>
      </c>
      <c r="AM610" s="81">
        <f t="shared" si="666"/>
        <v>0</v>
      </c>
      <c r="AN610" s="81">
        <f t="shared" si="666"/>
        <v>0</v>
      </c>
      <c r="AO610" s="81">
        <f t="shared" si="666"/>
        <v>244</v>
      </c>
      <c r="AP610" s="81">
        <f t="shared" si="666"/>
        <v>0</v>
      </c>
      <c r="AQ610" s="81">
        <f t="shared" si="666"/>
        <v>0</v>
      </c>
      <c r="AR610" s="81">
        <f t="shared" si="666"/>
        <v>0</v>
      </c>
      <c r="AS610" s="447">
        <f t="shared" si="662"/>
        <v>1026</v>
      </c>
      <c r="AT610" s="450">
        <f t="shared" si="666"/>
        <v>0</v>
      </c>
      <c r="AU610" s="450">
        <f t="shared" si="666"/>
        <v>0</v>
      </c>
      <c r="AV610" s="81">
        <f t="shared" si="666"/>
        <v>0</v>
      </c>
      <c r="AW610" s="81">
        <f t="shared" si="666"/>
        <v>0</v>
      </c>
      <c r="AX610" s="81">
        <f t="shared" si="666"/>
        <v>0</v>
      </c>
      <c r="AY610" s="450">
        <f t="shared" si="666"/>
        <v>1</v>
      </c>
      <c r="AZ610" s="81">
        <f t="shared" si="666"/>
        <v>1</v>
      </c>
      <c r="BA610" s="450">
        <f t="shared" si="666"/>
        <v>2</v>
      </c>
      <c r="BB610" s="450">
        <f t="shared" si="666"/>
        <v>8</v>
      </c>
      <c r="BC610" s="81">
        <f t="shared" si="666"/>
        <v>0</v>
      </c>
      <c r="BD610" s="81">
        <f t="shared" si="666"/>
        <v>0</v>
      </c>
      <c r="BE610" s="81">
        <f t="shared" si="666"/>
        <v>0</v>
      </c>
      <c r="BF610" s="81">
        <f t="shared" si="666"/>
        <v>8</v>
      </c>
      <c r="BG610" s="450">
        <f t="shared" si="666"/>
        <v>0</v>
      </c>
      <c r="BH610" s="450">
        <f t="shared" si="666"/>
        <v>300</v>
      </c>
      <c r="BI610" s="450">
        <f t="shared" si="666"/>
        <v>0</v>
      </c>
      <c r="BJ610" s="450">
        <f t="shared" si="666"/>
        <v>0</v>
      </c>
      <c r="BK610" s="450">
        <f t="shared" si="666"/>
        <v>0</v>
      </c>
      <c r="BL610" s="450">
        <f t="shared" si="666"/>
        <v>70</v>
      </c>
      <c r="BM610" s="81">
        <f t="shared" si="666"/>
        <v>0</v>
      </c>
      <c r="BN610" s="81">
        <f t="shared" si="666"/>
        <v>0</v>
      </c>
      <c r="BO610" s="81">
        <f t="shared" si="666"/>
        <v>0</v>
      </c>
      <c r="BP610" s="81">
        <f t="shared" si="666"/>
        <v>70</v>
      </c>
      <c r="BQ610" s="450">
        <f t="shared" si="665"/>
        <v>381</v>
      </c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305">
        <f t="shared" si="591"/>
        <v>0</v>
      </c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305">
        <f t="shared" si="632"/>
        <v>0</v>
      </c>
      <c r="DC610" s="33">
        <f t="shared" si="633"/>
        <v>0</v>
      </c>
      <c r="DD610" s="81"/>
      <c r="DE610" s="81"/>
      <c r="DF610" s="81"/>
      <c r="DG610" s="305">
        <f t="shared" si="634"/>
        <v>0</v>
      </c>
      <c r="DH610" s="33">
        <f t="shared" si="635"/>
        <v>0</v>
      </c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179"/>
      <c r="EJ610" s="179"/>
      <c r="EK610" s="179"/>
      <c r="EL610" s="179"/>
      <c r="EM610" s="179"/>
      <c r="EN610" s="179"/>
      <c r="EO610" s="179"/>
      <c r="EP610" s="179"/>
      <c r="EQ610" s="179"/>
      <c r="ER610" s="179"/>
      <c r="ES610" s="179"/>
      <c r="ET610" s="179"/>
      <c r="EU610" s="179"/>
      <c r="EV610" s="179"/>
      <c r="EW610" s="179"/>
      <c r="EX610" s="179"/>
      <c r="EY610" s="179"/>
      <c r="EZ610" s="179"/>
      <c r="FA610" s="179"/>
      <c r="FB610" s="179"/>
    </row>
    <row r="611" spans="2:158" s="318" customFormat="1" ht="12">
      <c r="B611" s="315"/>
      <c r="C611" s="482" t="s">
        <v>388</v>
      </c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164"/>
      <c r="P611" s="73"/>
      <c r="Q611" s="73"/>
      <c r="R611" s="73"/>
      <c r="S611" s="73"/>
      <c r="T611" s="73"/>
      <c r="U611" s="73"/>
      <c r="V611" s="73"/>
      <c r="W611" s="73"/>
      <c r="X611" s="73"/>
      <c r="Y611" s="73">
        <v>530</v>
      </c>
      <c r="Z611" s="73"/>
      <c r="AA611" s="73"/>
      <c r="AB611" s="73"/>
      <c r="AC611" s="73"/>
      <c r="AD611" s="73"/>
      <c r="AE611" s="73"/>
      <c r="AF611" s="447">
        <f t="shared" si="661"/>
        <v>30</v>
      </c>
      <c r="AG611" s="73"/>
      <c r="AH611" s="73">
        <v>30</v>
      </c>
      <c r="AI611" s="73"/>
      <c r="AJ611" s="73">
        <v>30</v>
      </c>
      <c r="AK611" s="73"/>
      <c r="AL611" s="73"/>
      <c r="AM611" s="73"/>
      <c r="AN611" s="73"/>
      <c r="AO611" s="73"/>
      <c r="AP611" s="73"/>
      <c r="AQ611" s="73"/>
      <c r="AR611" s="73"/>
      <c r="AS611" s="447">
        <f t="shared" si="662"/>
        <v>30</v>
      </c>
      <c r="AT611" s="450"/>
      <c r="AU611" s="450"/>
      <c r="AV611" s="73"/>
      <c r="AW611" s="73"/>
      <c r="AX611" s="73"/>
      <c r="AY611" s="450"/>
      <c r="AZ611" s="73"/>
      <c r="BA611" s="450"/>
      <c r="BB611" s="447"/>
      <c r="BC611" s="73"/>
      <c r="BD611" s="73"/>
      <c r="BE611" s="73"/>
      <c r="BF611" s="73"/>
      <c r="BG611" s="450"/>
      <c r="BH611" s="450"/>
      <c r="BI611" s="450"/>
      <c r="BJ611" s="450"/>
      <c r="BK611" s="450"/>
      <c r="BL611" s="450"/>
      <c r="BM611" s="73"/>
      <c r="BN611" s="73"/>
      <c r="BO611" s="73"/>
      <c r="BP611" s="73"/>
      <c r="BQ611" s="450">
        <f t="shared" si="665"/>
        <v>0</v>
      </c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316">
        <f t="shared" si="591"/>
        <v>0</v>
      </c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316">
        <f t="shared" si="632"/>
        <v>0</v>
      </c>
      <c r="DC611" s="73">
        <f t="shared" si="633"/>
        <v>0</v>
      </c>
      <c r="DD611" s="73"/>
      <c r="DE611" s="73"/>
      <c r="DF611" s="73"/>
      <c r="DG611" s="316">
        <f t="shared" si="634"/>
        <v>0</v>
      </c>
      <c r="DH611" s="73">
        <f t="shared" si="635"/>
        <v>0</v>
      </c>
      <c r="DI611" s="73"/>
      <c r="DJ611" s="73"/>
      <c r="DK611" s="73"/>
      <c r="DL611" s="73"/>
      <c r="DM611" s="73"/>
      <c r="DN611" s="73"/>
      <c r="DO611" s="73"/>
      <c r="DP611" s="73"/>
      <c r="DQ611" s="73"/>
      <c r="DR611" s="73"/>
      <c r="DS611" s="73"/>
      <c r="DT611" s="73"/>
      <c r="DU611" s="73"/>
      <c r="DV611" s="73"/>
      <c r="DW611" s="73"/>
      <c r="DX611" s="73"/>
      <c r="DY611" s="73"/>
      <c r="DZ611" s="73"/>
      <c r="EA611" s="73"/>
      <c r="EB611" s="73"/>
      <c r="EC611" s="73"/>
      <c r="ED611" s="73"/>
      <c r="EE611" s="73"/>
      <c r="EF611" s="73"/>
      <c r="EG611" s="73"/>
      <c r="EH611" s="73"/>
      <c r="EI611" s="317"/>
      <c r="EJ611" s="317"/>
      <c r="EK611" s="317"/>
      <c r="EL611" s="317"/>
      <c r="EM611" s="317"/>
      <c r="EN611" s="317"/>
      <c r="EO611" s="317"/>
      <c r="EP611" s="317"/>
      <c r="EQ611" s="317"/>
      <c r="ER611" s="317"/>
      <c r="ES611" s="317"/>
      <c r="ET611" s="317"/>
      <c r="EU611" s="317"/>
      <c r="EV611" s="317"/>
      <c r="EW611" s="317"/>
      <c r="EX611" s="317"/>
      <c r="EY611" s="317"/>
      <c r="EZ611" s="317"/>
      <c r="FA611" s="317"/>
      <c r="FB611" s="317"/>
    </row>
    <row r="612" spans="2:158" s="69" customFormat="1" ht="12">
      <c r="B612" s="165"/>
      <c r="C612" s="77" t="s">
        <v>398</v>
      </c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2"/>
      <c r="P612" s="71"/>
      <c r="Q612" s="71"/>
      <c r="R612" s="71"/>
      <c r="S612" s="71"/>
      <c r="T612" s="71"/>
      <c r="U612" s="71"/>
      <c r="V612" s="71"/>
      <c r="W612" s="71"/>
      <c r="X612" s="71"/>
      <c r="Y612" s="73">
        <v>24802</v>
      </c>
      <c r="Z612" s="73"/>
      <c r="AA612" s="73"/>
      <c r="AB612" s="73"/>
      <c r="AC612" s="73"/>
      <c r="AD612" s="73"/>
      <c r="AE612" s="73"/>
      <c r="AF612" s="447">
        <f t="shared" si="661"/>
        <v>1377</v>
      </c>
      <c r="AG612" s="168"/>
      <c r="AH612" s="168">
        <v>752</v>
      </c>
      <c r="AI612" s="168">
        <v>752</v>
      </c>
      <c r="AJ612" s="168"/>
      <c r="AK612" s="168"/>
      <c r="AL612" s="168"/>
      <c r="AM612" s="168"/>
      <c r="AN612" s="168"/>
      <c r="AO612" s="168">
        <v>244</v>
      </c>
      <c r="AP612" s="168"/>
      <c r="AQ612" s="168"/>
      <c r="AR612" s="168"/>
      <c r="AS612" s="447">
        <f t="shared" si="662"/>
        <v>996</v>
      </c>
      <c r="AT612" s="462"/>
      <c r="AU612" s="450"/>
      <c r="AV612" s="168"/>
      <c r="AW612" s="168"/>
      <c r="AX612" s="168"/>
      <c r="AY612" s="462">
        <v>1</v>
      </c>
      <c r="AZ612" s="168">
        <v>1</v>
      </c>
      <c r="BA612" s="462">
        <v>2</v>
      </c>
      <c r="BB612" s="447">
        <f>SUM(BC612:BD612,BF612)</f>
        <v>8</v>
      </c>
      <c r="BC612" s="168"/>
      <c r="BD612" s="168"/>
      <c r="BE612" s="168"/>
      <c r="BF612" s="168">
        <v>8</v>
      </c>
      <c r="BG612" s="462"/>
      <c r="BH612" s="462">
        <v>300</v>
      </c>
      <c r="BI612" s="462"/>
      <c r="BJ612" s="462"/>
      <c r="BK612" s="462"/>
      <c r="BL612" s="450">
        <f>SUM(BM612:BP612)</f>
        <v>70</v>
      </c>
      <c r="BM612" s="168"/>
      <c r="BN612" s="168"/>
      <c r="BO612" s="168"/>
      <c r="BP612" s="168">
        <v>70</v>
      </c>
      <c r="BQ612" s="462">
        <f t="shared" si="665"/>
        <v>381</v>
      </c>
      <c r="BR612" s="168"/>
      <c r="BS612" s="168"/>
      <c r="BT612" s="168"/>
      <c r="BU612" s="168"/>
      <c r="BV612" s="168"/>
      <c r="BW612" s="168"/>
      <c r="BX612" s="168"/>
      <c r="BY612" s="168"/>
      <c r="BZ612" s="168"/>
      <c r="CA612" s="168"/>
      <c r="CB612" s="168"/>
      <c r="CC612" s="168"/>
      <c r="CD612" s="168"/>
      <c r="CE612" s="168"/>
      <c r="CF612" s="168"/>
      <c r="CG612" s="168"/>
      <c r="CH612" s="168"/>
      <c r="CI612" s="168"/>
      <c r="CJ612" s="168"/>
      <c r="CK612" s="168"/>
      <c r="CL612" s="168"/>
      <c r="CM612" s="168"/>
      <c r="CN612" s="168"/>
      <c r="CO612" s="168"/>
      <c r="CP612" s="571">
        <f t="shared" si="591"/>
        <v>0</v>
      </c>
      <c r="CQ612" s="168"/>
      <c r="CR612" s="168"/>
      <c r="CS612" s="168"/>
      <c r="CT612" s="168"/>
      <c r="CU612" s="168"/>
      <c r="CV612" s="168"/>
      <c r="CW612" s="168"/>
      <c r="CX612" s="168"/>
      <c r="CY612" s="168"/>
      <c r="CZ612" s="71"/>
      <c r="DA612" s="71"/>
      <c r="DB612" s="190">
        <f t="shared" si="632"/>
        <v>0</v>
      </c>
      <c r="DC612" s="71">
        <f t="shared" si="633"/>
        <v>0</v>
      </c>
      <c r="DD612" s="71"/>
      <c r="DE612" s="71"/>
      <c r="DF612" s="71"/>
      <c r="DG612" s="190">
        <f t="shared" si="634"/>
        <v>0</v>
      </c>
      <c r="DH612" s="71">
        <f t="shared" si="635"/>
        <v>0</v>
      </c>
      <c r="DI612" s="71"/>
      <c r="DJ612" s="71"/>
      <c r="DK612" s="71"/>
      <c r="DL612" s="71"/>
      <c r="DM612" s="71"/>
      <c r="DN612" s="71"/>
      <c r="DO612" s="71"/>
      <c r="DP612" s="71"/>
      <c r="DQ612" s="71"/>
      <c r="DR612" s="71"/>
      <c r="DS612" s="71"/>
      <c r="DT612" s="71"/>
      <c r="DU612" s="71"/>
      <c r="DV612" s="71"/>
      <c r="DW612" s="71"/>
      <c r="DX612" s="71"/>
      <c r="DY612" s="71"/>
      <c r="DZ612" s="71"/>
      <c r="EA612" s="71"/>
      <c r="EB612" s="71"/>
      <c r="EC612" s="71"/>
      <c r="ED612" s="71"/>
      <c r="EE612" s="71"/>
      <c r="EF612" s="71"/>
      <c r="EG612" s="71"/>
      <c r="EH612" s="71"/>
      <c r="EI612" s="74"/>
      <c r="EJ612" s="74"/>
      <c r="EK612" s="74"/>
      <c r="EL612" s="74"/>
      <c r="EM612" s="74"/>
      <c r="EN612" s="74"/>
      <c r="EO612" s="74"/>
      <c r="EP612" s="74"/>
      <c r="EQ612" s="74"/>
      <c r="ER612" s="74"/>
      <c r="ES612" s="74"/>
      <c r="ET612" s="74"/>
      <c r="EU612" s="74"/>
      <c r="EV612" s="74"/>
      <c r="EW612" s="74"/>
      <c r="EX612" s="74"/>
      <c r="EY612" s="74"/>
      <c r="EZ612" s="74"/>
      <c r="FA612" s="74"/>
      <c r="FB612" s="74"/>
    </row>
    <row r="613" spans="2:158" s="318" customFormat="1" ht="11.25" customHeight="1">
      <c r="B613" s="752" t="s">
        <v>476</v>
      </c>
      <c r="C613" s="750" t="s">
        <v>477</v>
      </c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164"/>
      <c r="P613" s="73"/>
      <c r="Q613" s="73"/>
      <c r="R613" s="73"/>
      <c r="S613" s="73"/>
      <c r="T613" s="73"/>
      <c r="U613" s="73"/>
      <c r="V613" s="73"/>
      <c r="W613" s="73"/>
      <c r="X613" s="73"/>
      <c r="Y613" s="73">
        <v>35</v>
      </c>
      <c r="Z613" s="73"/>
      <c r="AA613" s="73"/>
      <c r="AB613" s="73"/>
      <c r="AC613" s="73"/>
      <c r="AD613" s="73"/>
      <c r="AE613" s="73"/>
      <c r="AF613" s="447">
        <f t="shared" si="661"/>
        <v>0.89999999999999991</v>
      </c>
      <c r="AG613" s="73">
        <v>0.2</v>
      </c>
      <c r="AH613" s="73"/>
      <c r="AI613" s="73"/>
      <c r="AJ613" s="73"/>
      <c r="AK613" s="73"/>
      <c r="AL613" s="73"/>
      <c r="AM613" s="73"/>
      <c r="AN613" s="73"/>
      <c r="AO613" s="73">
        <v>0.7</v>
      </c>
      <c r="AP613" s="73">
        <v>0.1</v>
      </c>
      <c r="AQ613" s="73">
        <v>0.6</v>
      </c>
      <c r="AR613" s="73"/>
      <c r="AS613" s="447">
        <f t="shared" si="662"/>
        <v>0.89999999999999991</v>
      </c>
      <c r="AT613" s="450"/>
      <c r="AU613" s="450">
        <f>SUM(AV613:AX613)</f>
        <v>0</v>
      </c>
      <c r="AV613" s="73"/>
      <c r="AW613" s="73"/>
      <c r="AX613" s="73"/>
      <c r="AY613" s="450"/>
      <c r="AZ613" s="73"/>
      <c r="BA613" s="450"/>
      <c r="BB613" s="447"/>
      <c r="BC613" s="73"/>
      <c r="BD613" s="73"/>
      <c r="BE613" s="73"/>
      <c r="BF613" s="73"/>
      <c r="BG613" s="450"/>
      <c r="BH613" s="450"/>
      <c r="BI613" s="450"/>
      <c r="BJ613" s="450"/>
      <c r="BK613" s="450"/>
      <c r="BL613" s="450">
        <f>SUM(BM613:BP613)</f>
        <v>0</v>
      </c>
      <c r="BM613" s="73"/>
      <c r="BN613" s="73"/>
      <c r="BO613" s="73"/>
      <c r="BP613" s="73"/>
      <c r="BQ613" s="450">
        <f t="shared" si="665"/>
        <v>0</v>
      </c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316">
        <f t="shared" ref="CP613:CP676" si="667">SUM(CM613,CK613,CO613)</f>
        <v>0</v>
      </c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316">
        <f t="shared" si="632"/>
        <v>0</v>
      </c>
      <c r="DC613" s="73">
        <f t="shared" si="633"/>
        <v>0</v>
      </c>
      <c r="DD613" s="73"/>
      <c r="DE613" s="73"/>
      <c r="DF613" s="73"/>
      <c r="DG613" s="316">
        <f t="shared" si="634"/>
        <v>0</v>
      </c>
      <c r="DH613" s="73">
        <f t="shared" si="635"/>
        <v>0</v>
      </c>
      <c r="DI613" s="73"/>
      <c r="DJ613" s="73"/>
      <c r="DK613" s="73"/>
      <c r="DL613" s="73"/>
      <c r="DM613" s="73"/>
      <c r="DN613" s="73"/>
      <c r="DO613" s="73"/>
      <c r="DP613" s="73"/>
      <c r="DQ613" s="73"/>
      <c r="DR613" s="73"/>
      <c r="DS613" s="73"/>
      <c r="DT613" s="73"/>
      <c r="DU613" s="73"/>
      <c r="DV613" s="73"/>
      <c r="DW613" s="73"/>
      <c r="DX613" s="73"/>
      <c r="DY613" s="73"/>
      <c r="DZ613" s="73"/>
      <c r="EA613" s="73"/>
      <c r="EB613" s="73"/>
      <c r="EC613" s="73"/>
      <c r="ED613" s="73"/>
      <c r="EE613" s="73"/>
      <c r="EF613" s="73"/>
      <c r="EG613" s="73"/>
      <c r="EH613" s="73"/>
      <c r="EI613" s="317"/>
      <c r="EJ613" s="317"/>
      <c r="EK613" s="317"/>
      <c r="EL613" s="317"/>
      <c r="EM613" s="317"/>
      <c r="EN613" s="317"/>
      <c r="EO613" s="317"/>
      <c r="EP613" s="317"/>
      <c r="EQ613" s="317"/>
      <c r="ER613" s="317"/>
      <c r="ES613" s="317"/>
      <c r="ET613" s="317"/>
      <c r="EU613" s="317"/>
      <c r="EV613" s="317"/>
      <c r="EW613" s="317"/>
      <c r="EX613" s="317"/>
      <c r="EY613" s="317"/>
      <c r="EZ613" s="317"/>
      <c r="FA613" s="317"/>
      <c r="FB613" s="317"/>
    </row>
    <row r="614" spans="2:158" s="69" customFormat="1" ht="12" customHeight="1">
      <c r="B614" s="753"/>
      <c r="C614" s="75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2"/>
      <c r="P614" s="71"/>
      <c r="Q614" s="71"/>
      <c r="R614" s="71"/>
      <c r="S614" s="71"/>
      <c r="T614" s="71"/>
      <c r="U614" s="71"/>
      <c r="V614" s="71"/>
      <c r="W614" s="71"/>
      <c r="X614" s="71"/>
      <c r="Y614" s="73">
        <f>SUM(Y615:Y628)</f>
        <v>35</v>
      </c>
      <c r="Z614" s="73"/>
      <c r="AA614" s="73"/>
      <c r="AB614" s="73"/>
      <c r="AC614" s="73"/>
      <c r="AD614" s="73"/>
      <c r="AE614" s="73"/>
      <c r="AF614" s="447">
        <f>SUM(AS614,BQ614)</f>
        <v>933</v>
      </c>
      <c r="AG614" s="73">
        <f t="shared" ref="AG614:BP614" si="668">SUM(AG615:AG628)</f>
        <v>242</v>
      </c>
      <c r="AH614" s="73">
        <f t="shared" si="668"/>
        <v>0</v>
      </c>
      <c r="AI614" s="73">
        <f t="shared" si="668"/>
        <v>0</v>
      </c>
      <c r="AJ614" s="73">
        <f t="shared" si="668"/>
        <v>0</v>
      </c>
      <c r="AK614" s="73">
        <f t="shared" si="668"/>
        <v>0</v>
      </c>
      <c r="AL614" s="73">
        <f t="shared" si="668"/>
        <v>0</v>
      </c>
      <c r="AM614" s="73">
        <f t="shared" si="668"/>
        <v>0</v>
      </c>
      <c r="AN614" s="73">
        <f t="shared" si="668"/>
        <v>0</v>
      </c>
      <c r="AO614" s="73">
        <f t="shared" si="668"/>
        <v>684</v>
      </c>
      <c r="AP614" s="73">
        <f t="shared" si="668"/>
        <v>51</v>
      </c>
      <c r="AQ614" s="73">
        <f t="shared" si="668"/>
        <v>583</v>
      </c>
      <c r="AR614" s="73">
        <f t="shared" si="668"/>
        <v>0</v>
      </c>
      <c r="AS614" s="447">
        <f t="shared" si="662"/>
        <v>926</v>
      </c>
      <c r="AT614" s="450">
        <f t="shared" si="668"/>
        <v>0</v>
      </c>
      <c r="AU614" s="450">
        <f t="shared" si="668"/>
        <v>0</v>
      </c>
      <c r="AV614" s="73">
        <f t="shared" si="668"/>
        <v>0</v>
      </c>
      <c r="AW614" s="73">
        <f t="shared" si="668"/>
        <v>0</v>
      </c>
      <c r="AX614" s="73">
        <f t="shared" si="668"/>
        <v>0</v>
      </c>
      <c r="AY614" s="450">
        <f t="shared" si="668"/>
        <v>0</v>
      </c>
      <c r="AZ614" s="73">
        <f t="shared" si="668"/>
        <v>0</v>
      </c>
      <c r="BA614" s="450">
        <f t="shared" si="668"/>
        <v>0</v>
      </c>
      <c r="BB614" s="450">
        <f t="shared" si="668"/>
        <v>0</v>
      </c>
      <c r="BC614" s="73">
        <f t="shared" si="668"/>
        <v>0</v>
      </c>
      <c r="BD614" s="73">
        <f t="shared" si="668"/>
        <v>0</v>
      </c>
      <c r="BE614" s="73">
        <f t="shared" si="668"/>
        <v>0</v>
      </c>
      <c r="BF614" s="73">
        <f t="shared" si="668"/>
        <v>0</v>
      </c>
      <c r="BG614" s="450">
        <f t="shared" si="668"/>
        <v>0</v>
      </c>
      <c r="BH614" s="450">
        <f t="shared" si="668"/>
        <v>4</v>
      </c>
      <c r="BI614" s="450">
        <f t="shared" si="668"/>
        <v>0</v>
      </c>
      <c r="BJ614" s="450">
        <f t="shared" si="668"/>
        <v>0</v>
      </c>
      <c r="BK614" s="450">
        <f t="shared" si="668"/>
        <v>0</v>
      </c>
      <c r="BL614" s="450">
        <f t="shared" si="668"/>
        <v>3</v>
      </c>
      <c r="BM614" s="73">
        <f t="shared" si="668"/>
        <v>0</v>
      </c>
      <c r="BN614" s="73">
        <f t="shared" si="668"/>
        <v>0</v>
      </c>
      <c r="BO614" s="73">
        <f t="shared" si="668"/>
        <v>0</v>
      </c>
      <c r="BP614" s="73">
        <f t="shared" si="668"/>
        <v>3</v>
      </c>
      <c r="BQ614" s="462">
        <f t="shared" si="665"/>
        <v>7</v>
      </c>
      <c r="BR614" s="168"/>
      <c r="BS614" s="168"/>
      <c r="BT614" s="168"/>
      <c r="BU614" s="168"/>
      <c r="BV614" s="168"/>
      <c r="BW614" s="168"/>
      <c r="BX614" s="168"/>
      <c r="BY614" s="168"/>
      <c r="BZ614" s="168"/>
      <c r="CA614" s="168"/>
      <c r="CB614" s="168"/>
      <c r="CC614" s="168"/>
      <c r="CD614" s="168"/>
      <c r="CE614" s="168"/>
      <c r="CF614" s="168"/>
      <c r="CG614" s="168"/>
      <c r="CH614" s="168"/>
      <c r="CI614" s="168"/>
      <c r="CJ614" s="168"/>
      <c r="CK614" s="168"/>
      <c r="CL614" s="168"/>
      <c r="CM614" s="168"/>
      <c r="CN614" s="168"/>
      <c r="CO614" s="168"/>
      <c r="CP614" s="571">
        <f t="shared" si="667"/>
        <v>0</v>
      </c>
      <c r="CQ614" s="168"/>
      <c r="CR614" s="168"/>
      <c r="CS614" s="168"/>
      <c r="CT614" s="168"/>
      <c r="CU614" s="168"/>
      <c r="CV614" s="168"/>
      <c r="CW614" s="168"/>
      <c r="CX614" s="168"/>
      <c r="CY614" s="168"/>
      <c r="CZ614" s="71"/>
      <c r="DA614" s="71"/>
      <c r="DB614" s="190">
        <f t="shared" si="632"/>
        <v>0</v>
      </c>
      <c r="DC614" s="71">
        <f t="shared" si="633"/>
        <v>0</v>
      </c>
      <c r="DD614" s="71"/>
      <c r="DE614" s="71"/>
      <c r="DF614" s="71"/>
      <c r="DG614" s="190">
        <f t="shared" si="634"/>
        <v>0</v>
      </c>
      <c r="DH614" s="71">
        <f t="shared" si="635"/>
        <v>0</v>
      </c>
      <c r="DI614" s="71"/>
      <c r="DJ614" s="71"/>
      <c r="DK614" s="71"/>
      <c r="DL614" s="71"/>
      <c r="DM614" s="71"/>
      <c r="DN614" s="71"/>
      <c r="DO614" s="71"/>
      <c r="DP614" s="71"/>
      <c r="DQ614" s="71"/>
      <c r="DR614" s="71"/>
      <c r="DS614" s="71"/>
      <c r="DT614" s="71"/>
      <c r="DU614" s="71"/>
      <c r="DV614" s="71"/>
      <c r="DW614" s="71"/>
      <c r="DX614" s="71"/>
      <c r="DY614" s="71"/>
      <c r="DZ614" s="71"/>
      <c r="EA614" s="71"/>
      <c r="EB614" s="71"/>
      <c r="EC614" s="71"/>
      <c r="ED614" s="71"/>
      <c r="EE614" s="71"/>
      <c r="EF614" s="71"/>
      <c r="EG614" s="71"/>
      <c r="EH614" s="71"/>
      <c r="EI614" s="74"/>
      <c r="EJ614" s="74"/>
      <c r="EK614" s="74"/>
      <c r="EL614" s="74"/>
      <c r="EM614" s="74"/>
      <c r="EN614" s="74"/>
      <c r="EO614" s="74"/>
      <c r="EP614" s="74"/>
      <c r="EQ614" s="74"/>
      <c r="ER614" s="74"/>
      <c r="ES614" s="74"/>
      <c r="ET614" s="74"/>
      <c r="EU614" s="74"/>
      <c r="EV614" s="74"/>
      <c r="EW614" s="74"/>
      <c r="EX614" s="74"/>
      <c r="EY614" s="74"/>
      <c r="EZ614" s="74"/>
      <c r="FA614" s="74"/>
      <c r="FB614" s="74"/>
    </row>
    <row r="615" spans="2:158" s="69" customFormat="1" ht="12">
      <c r="B615" s="76"/>
      <c r="C615" s="77" t="s">
        <v>385</v>
      </c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2"/>
      <c r="P615" s="71"/>
      <c r="Q615" s="71"/>
      <c r="R615" s="71"/>
      <c r="S615" s="71"/>
      <c r="T615" s="71"/>
      <c r="U615" s="71"/>
      <c r="V615" s="71"/>
      <c r="W615" s="71"/>
      <c r="X615" s="71"/>
      <c r="Y615" s="73">
        <v>5</v>
      </c>
      <c r="Z615" s="73"/>
      <c r="AA615" s="73"/>
      <c r="AB615" s="73"/>
      <c r="AC615" s="73"/>
      <c r="AD615" s="73"/>
      <c r="AE615" s="73"/>
      <c r="AF615" s="447">
        <f t="shared" si="661"/>
        <v>177</v>
      </c>
      <c r="AG615" s="168">
        <v>5</v>
      </c>
      <c r="AH615" s="168"/>
      <c r="AI615" s="168"/>
      <c r="AJ615" s="168"/>
      <c r="AK615" s="168"/>
      <c r="AL615" s="168"/>
      <c r="AM615" s="168"/>
      <c r="AN615" s="168"/>
      <c r="AO615" s="168">
        <v>171</v>
      </c>
      <c r="AP615" s="168">
        <v>19</v>
      </c>
      <c r="AQ615" s="168">
        <v>142</v>
      </c>
      <c r="AR615" s="168"/>
      <c r="AS615" s="447">
        <f t="shared" si="662"/>
        <v>176</v>
      </c>
      <c r="AT615" s="462"/>
      <c r="AU615" s="450"/>
      <c r="AV615" s="168"/>
      <c r="AW615" s="168"/>
      <c r="AX615" s="168"/>
      <c r="AY615" s="462"/>
      <c r="AZ615" s="168"/>
      <c r="BA615" s="462"/>
      <c r="BB615" s="447"/>
      <c r="BC615" s="168"/>
      <c r="BD615" s="168"/>
      <c r="BE615" s="168"/>
      <c r="BF615" s="168"/>
      <c r="BG615" s="462"/>
      <c r="BH615" s="462"/>
      <c r="BI615" s="462"/>
      <c r="BJ615" s="462"/>
      <c r="BK615" s="462"/>
      <c r="BL615" s="450">
        <v>1</v>
      </c>
      <c r="BM615" s="168"/>
      <c r="BN615" s="168"/>
      <c r="BO615" s="168"/>
      <c r="BP615" s="168">
        <v>1</v>
      </c>
      <c r="BQ615" s="462">
        <f t="shared" si="665"/>
        <v>1</v>
      </c>
      <c r="BR615" s="168"/>
      <c r="BS615" s="168"/>
      <c r="BT615" s="168"/>
      <c r="BU615" s="168"/>
      <c r="BV615" s="168"/>
      <c r="BW615" s="168"/>
      <c r="BX615" s="168"/>
      <c r="BY615" s="168"/>
      <c r="BZ615" s="168"/>
      <c r="CA615" s="168"/>
      <c r="CB615" s="168"/>
      <c r="CC615" s="168"/>
      <c r="CD615" s="168"/>
      <c r="CE615" s="168"/>
      <c r="CF615" s="168"/>
      <c r="CG615" s="168"/>
      <c r="CH615" s="168"/>
      <c r="CI615" s="168"/>
      <c r="CJ615" s="168"/>
      <c r="CK615" s="168"/>
      <c r="CL615" s="168"/>
      <c r="CM615" s="168"/>
      <c r="CN615" s="168"/>
      <c r="CO615" s="168"/>
      <c r="CP615" s="571">
        <f t="shared" si="667"/>
        <v>0</v>
      </c>
      <c r="CQ615" s="168"/>
      <c r="CR615" s="168"/>
      <c r="CS615" s="168"/>
      <c r="CT615" s="168"/>
      <c r="CU615" s="168"/>
      <c r="CV615" s="168"/>
      <c r="CW615" s="168"/>
      <c r="CX615" s="168"/>
      <c r="CY615" s="168"/>
      <c r="CZ615" s="71"/>
      <c r="DA615" s="71"/>
      <c r="DB615" s="190">
        <f t="shared" si="632"/>
        <v>0</v>
      </c>
      <c r="DC615" s="71">
        <f t="shared" si="633"/>
        <v>0</v>
      </c>
      <c r="DD615" s="71"/>
      <c r="DE615" s="71"/>
      <c r="DF615" s="71"/>
      <c r="DG615" s="190">
        <f t="shared" si="634"/>
        <v>0</v>
      </c>
      <c r="DH615" s="71">
        <f t="shared" si="635"/>
        <v>0</v>
      </c>
      <c r="DI615" s="71"/>
      <c r="DJ615" s="71"/>
      <c r="DK615" s="71"/>
      <c r="DL615" s="71"/>
      <c r="DM615" s="71"/>
      <c r="DN615" s="71"/>
      <c r="DO615" s="71"/>
      <c r="DP615" s="71"/>
      <c r="DQ615" s="71"/>
      <c r="DR615" s="71"/>
      <c r="DS615" s="71"/>
      <c r="DT615" s="71"/>
      <c r="DU615" s="71"/>
      <c r="DV615" s="71"/>
      <c r="DW615" s="71"/>
      <c r="DX615" s="71"/>
      <c r="DY615" s="71"/>
      <c r="DZ615" s="71"/>
      <c r="EA615" s="71"/>
      <c r="EB615" s="71"/>
      <c r="EC615" s="71"/>
      <c r="ED615" s="71"/>
      <c r="EE615" s="71"/>
      <c r="EF615" s="71"/>
      <c r="EG615" s="71"/>
      <c r="EH615" s="71"/>
      <c r="EI615" s="74"/>
      <c r="EJ615" s="74"/>
      <c r="EK615" s="74"/>
      <c r="EL615" s="74"/>
      <c r="EM615" s="74"/>
      <c r="EN615" s="74"/>
      <c r="EO615" s="74"/>
      <c r="EP615" s="74"/>
      <c r="EQ615" s="74"/>
      <c r="ER615" s="74"/>
      <c r="ES615" s="74"/>
      <c r="ET615" s="74"/>
      <c r="EU615" s="74"/>
      <c r="EV615" s="74"/>
      <c r="EW615" s="74"/>
      <c r="EX615" s="74"/>
      <c r="EY615" s="74"/>
      <c r="EZ615" s="74"/>
      <c r="FA615" s="74"/>
      <c r="FB615" s="74"/>
    </row>
    <row r="616" spans="2:158" s="69" customFormat="1" ht="12">
      <c r="B616" s="76"/>
      <c r="C616" s="77" t="s">
        <v>386</v>
      </c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2"/>
      <c r="P616" s="71"/>
      <c r="Q616" s="71"/>
      <c r="R616" s="71"/>
      <c r="S616" s="71"/>
      <c r="T616" s="71"/>
      <c r="U616" s="71"/>
      <c r="V616" s="71"/>
      <c r="W616" s="71"/>
      <c r="X616" s="71"/>
      <c r="Y616" s="73">
        <v>3</v>
      </c>
      <c r="Z616" s="73"/>
      <c r="AA616" s="73"/>
      <c r="AB616" s="73"/>
      <c r="AC616" s="73"/>
      <c r="AD616" s="73"/>
      <c r="AE616" s="73"/>
      <c r="AF616" s="447">
        <f t="shared" si="661"/>
        <v>4</v>
      </c>
      <c r="AG616" s="168">
        <v>4</v>
      </c>
      <c r="AH616" s="168"/>
      <c r="AI616" s="168"/>
      <c r="AJ616" s="168"/>
      <c r="AK616" s="168"/>
      <c r="AL616" s="168"/>
      <c r="AM616" s="168"/>
      <c r="AN616" s="168"/>
      <c r="AO616" s="168"/>
      <c r="AP616" s="168"/>
      <c r="AQ616" s="168"/>
      <c r="AR616" s="168"/>
      <c r="AS616" s="447">
        <f t="shared" si="662"/>
        <v>4</v>
      </c>
      <c r="AT616" s="462"/>
      <c r="AU616" s="450"/>
      <c r="AV616" s="168"/>
      <c r="AW616" s="168"/>
      <c r="AX616" s="168"/>
      <c r="AY616" s="462"/>
      <c r="AZ616" s="168"/>
      <c r="BA616" s="462"/>
      <c r="BB616" s="447"/>
      <c r="BC616" s="168"/>
      <c r="BD616" s="168"/>
      <c r="BE616" s="168"/>
      <c r="BF616" s="168"/>
      <c r="BG616" s="462"/>
      <c r="BH616" s="462"/>
      <c r="BI616" s="462"/>
      <c r="BJ616" s="462"/>
      <c r="BK616" s="462"/>
      <c r="BL616" s="450"/>
      <c r="BM616" s="168"/>
      <c r="BN616" s="168"/>
      <c r="BO616" s="168"/>
      <c r="BP616" s="168"/>
      <c r="BQ616" s="462">
        <f t="shared" si="665"/>
        <v>0</v>
      </c>
      <c r="BR616" s="168"/>
      <c r="BS616" s="168"/>
      <c r="BT616" s="168"/>
      <c r="BU616" s="168"/>
      <c r="BV616" s="168"/>
      <c r="BW616" s="168"/>
      <c r="BX616" s="168"/>
      <c r="BY616" s="168"/>
      <c r="BZ616" s="168"/>
      <c r="CA616" s="168"/>
      <c r="CB616" s="168"/>
      <c r="CC616" s="168"/>
      <c r="CD616" s="168"/>
      <c r="CE616" s="168"/>
      <c r="CF616" s="168"/>
      <c r="CG616" s="168"/>
      <c r="CH616" s="168"/>
      <c r="CI616" s="168"/>
      <c r="CJ616" s="168"/>
      <c r="CK616" s="168"/>
      <c r="CL616" s="168"/>
      <c r="CM616" s="168"/>
      <c r="CN616" s="168"/>
      <c r="CO616" s="168"/>
      <c r="CP616" s="571">
        <f t="shared" si="667"/>
        <v>0</v>
      </c>
      <c r="CQ616" s="168"/>
      <c r="CR616" s="168"/>
      <c r="CS616" s="168"/>
      <c r="CT616" s="168"/>
      <c r="CU616" s="168"/>
      <c r="CV616" s="168"/>
      <c r="CW616" s="168"/>
      <c r="CX616" s="168"/>
      <c r="CY616" s="168"/>
      <c r="CZ616" s="71"/>
      <c r="DA616" s="71"/>
      <c r="DB616" s="190">
        <f t="shared" si="632"/>
        <v>0</v>
      </c>
      <c r="DC616" s="71">
        <f t="shared" si="633"/>
        <v>0</v>
      </c>
      <c r="DD616" s="71"/>
      <c r="DE616" s="71"/>
      <c r="DF616" s="71"/>
      <c r="DG616" s="190">
        <f t="shared" si="634"/>
        <v>0</v>
      </c>
      <c r="DH616" s="71">
        <f t="shared" si="635"/>
        <v>0</v>
      </c>
      <c r="DI616" s="71"/>
      <c r="DJ616" s="71"/>
      <c r="DK616" s="71"/>
      <c r="DL616" s="71"/>
      <c r="DM616" s="71"/>
      <c r="DN616" s="71"/>
      <c r="DO616" s="71"/>
      <c r="DP616" s="71"/>
      <c r="DQ616" s="71"/>
      <c r="DR616" s="71"/>
      <c r="DS616" s="71"/>
      <c r="DT616" s="71"/>
      <c r="DU616" s="71"/>
      <c r="DV616" s="71"/>
      <c r="DW616" s="71"/>
      <c r="DX616" s="71"/>
      <c r="DY616" s="71"/>
      <c r="DZ616" s="71"/>
      <c r="EA616" s="71"/>
      <c r="EB616" s="71"/>
      <c r="EC616" s="71"/>
      <c r="ED616" s="71"/>
      <c r="EE616" s="71"/>
      <c r="EF616" s="71"/>
      <c r="EG616" s="71"/>
      <c r="EH616" s="71"/>
      <c r="EI616" s="74"/>
      <c r="EJ616" s="74"/>
      <c r="EK616" s="74"/>
      <c r="EL616" s="74"/>
      <c r="EM616" s="74"/>
      <c r="EN616" s="74"/>
      <c r="EO616" s="74"/>
      <c r="EP616" s="74"/>
      <c r="EQ616" s="74"/>
      <c r="ER616" s="74"/>
      <c r="ES616" s="74"/>
      <c r="ET616" s="74"/>
      <c r="EU616" s="74"/>
      <c r="EV616" s="74"/>
      <c r="EW616" s="74"/>
      <c r="EX616" s="74"/>
      <c r="EY616" s="74"/>
      <c r="EZ616" s="74"/>
      <c r="FA616" s="74"/>
      <c r="FB616" s="74"/>
    </row>
    <row r="617" spans="2:158" s="69" customFormat="1" ht="12">
      <c r="B617" s="76"/>
      <c r="C617" s="77" t="s">
        <v>387</v>
      </c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2"/>
      <c r="P617" s="71"/>
      <c r="Q617" s="71"/>
      <c r="R617" s="71"/>
      <c r="S617" s="71"/>
      <c r="T617" s="71"/>
      <c r="U617" s="71"/>
      <c r="V617" s="71"/>
      <c r="W617" s="71"/>
      <c r="X617" s="71"/>
      <c r="Y617" s="73">
        <v>3</v>
      </c>
      <c r="Z617" s="73"/>
      <c r="AA617" s="73"/>
      <c r="AB617" s="73"/>
      <c r="AC617" s="73"/>
      <c r="AD617" s="73"/>
      <c r="AE617" s="73"/>
      <c r="AF617" s="447">
        <f t="shared" ref="AF617:AF627" si="669">SUM(AS617,BQ617)</f>
        <v>55</v>
      </c>
      <c r="AG617" s="168">
        <v>30</v>
      </c>
      <c r="AH617" s="168"/>
      <c r="AI617" s="168"/>
      <c r="AJ617" s="168"/>
      <c r="AK617" s="168"/>
      <c r="AL617" s="168"/>
      <c r="AM617" s="168"/>
      <c r="AN617" s="168"/>
      <c r="AO617" s="168">
        <v>25</v>
      </c>
      <c r="AP617" s="168">
        <v>25</v>
      </c>
      <c r="AQ617" s="168">
        <v>25</v>
      </c>
      <c r="AR617" s="168"/>
      <c r="AS617" s="447">
        <f t="shared" si="662"/>
        <v>55</v>
      </c>
      <c r="AT617" s="462"/>
      <c r="AU617" s="450"/>
      <c r="AV617" s="168"/>
      <c r="AW617" s="168"/>
      <c r="AX617" s="168"/>
      <c r="AY617" s="462"/>
      <c r="AZ617" s="168"/>
      <c r="BA617" s="462"/>
      <c r="BB617" s="447"/>
      <c r="BC617" s="168"/>
      <c r="BD617" s="168"/>
      <c r="BE617" s="168"/>
      <c r="BF617" s="168"/>
      <c r="BG617" s="462"/>
      <c r="BH617" s="462"/>
      <c r="BI617" s="462"/>
      <c r="BJ617" s="462"/>
      <c r="BK617" s="462"/>
      <c r="BL617" s="450"/>
      <c r="BM617" s="168"/>
      <c r="BN617" s="168"/>
      <c r="BO617" s="168"/>
      <c r="BP617" s="168"/>
      <c r="BQ617" s="462">
        <f t="shared" si="665"/>
        <v>0</v>
      </c>
      <c r="BR617" s="168"/>
      <c r="BS617" s="168"/>
      <c r="BT617" s="168"/>
      <c r="BU617" s="168"/>
      <c r="BV617" s="168"/>
      <c r="BW617" s="168"/>
      <c r="BX617" s="168"/>
      <c r="BY617" s="168"/>
      <c r="BZ617" s="168"/>
      <c r="CA617" s="168"/>
      <c r="CB617" s="168"/>
      <c r="CC617" s="168"/>
      <c r="CD617" s="168"/>
      <c r="CE617" s="168"/>
      <c r="CF617" s="168"/>
      <c r="CG617" s="168"/>
      <c r="CH617" s="168"/>
      <c r="CI617" s="168"/>
      <c r="CJ617" s="168"/>
      <c r="CK617" s="168"/>
      <c r="CL617" s="168"/>
      <c r="CM617" s="168"/>
      <c r="CN617" s="168"/>
      <c r="CO617" s="168"/>
      <c r="CP617" s="571">
        <f t="shared" si="667"/>
        <v>0</v>
      </c>
      <c r="CQ617" s="168"/>
      <c r="CR617" s="168"/>
      <c r="CS617" s="168"/>
      <c r="CT617" s="168"/>
      <c r="CU617" s="168"/>
      <c r="CV617" s="168"/>
      <c r="CW617" s="168"/>
      <c r="CX617" s="168"/>
      <c r="CY617" s="168"/>
      <c r="CZ617" s="71"/>
      <c r="DA617" s="71"/>
      <c r="DB617" s="190">
        <f t="shared" si="632"/>
        <v>0</v>
      </c>
      <c r="DC617" s="71">
        <f t="shared" si="633"/>
        <v>0</v>
      </c>
      <c r="DD617" s="71"/>
      <c r="DE617" s="71"/>
      <c r="DF617" s="71"/>
      <c r="DG617" s="190">
        <f t="shared" si="634"/>
        <v>0</v>
      </c>
      <c r="DH617" s="71">
        <f t="shared" si="635"/>
        <v>0</v>
      </c>
      <c r="DI617" s="71"/>
      <c r="DJ617" s="71"/>
      <c r="DK617" s="71"/>
      <c r="DL617" s="71"/>
      <c r="DM617" s="71"/>
      <c r="DN617" s="71"/>
      <c r="DO617" s="71"/>
      <c r="DP617" s="71"/>
      <c r="DQ617" s="71"/>
      <c r="DR617" s="71"/>
      <c r="DS617" s="71"/>
      <c r="DT617" s="71"/>
      <c r="DU617" s="71"/>
      <c r="DV617" s="71"/>
      <c r="DW617" s="71"/>
      <c r="DX617" s="71"/>
      <c r="DY617" s="71"/>
      <c r="DZ617" s="71"/>
      <c r="EA617" s="71"/>
      <c r="EB617" s="71"/>
      <c r="EC617" s="71"/>
      <c r="ED617" s="71"/>
      <c r="EE617" s="71"/>
      <c r="EF617" s="71"/>
      <c r="EG617" s="71"/>
      <c r="EH617" s="71"/>
      <c r="EI617" s="74"/>
      <c r="EJ617" s="74"/>
      <c r="EK617" s="74"/>
      <c r="EL617" s="74"/>
      <c r="EM617" s="74"/>
      <c r="EN617" s="74"/>
      <c r="EO617" s="74"/>
      <c r="EP617" s="74"/>
      <c r="EQ617" s="74"/>
      <c r="ER617" s="74"/>
      <c r="ES617" s="74"/>
      <c r="ET617" s="74"/>
      <c r="EU617" s="74"/>
      <c r="EV617" s="74"/>
      <c r="EW617" s="74"/>
      <c r="EX617" s="74"/>
      <c r="EY617" s="74"/>
      <c r="EZ617" s="74"/>
      <c r="FA617" s="74"/>
      <c r="FB617" s="74"/>
    </row>
    <row r="618" spans="2:158" s="69" customFormat="1" ht="12">
      <c r="B618" s="76"/>
      <c r="C618" s="77" t="s">
        <v>388</v>
      </c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2"/>
      <c r="P618" s="71"/>
      <c r="Q618" s="71"/>
      <c r="R618" s="71"/>
      <c r="S618" s="71"/>
      <c r="T618" s="71"/>
      <c r="U618" s="71"/>
      <c r="V618" s="71"/>
      <c r="W618" s="71"/>
      <c r="X618" s="71"/>
      <c r="Y618" s="73"/>
      <c r="Z618" s="73"/>
      <c r="AA618" s="73"/>
      <c r="AB618" s="73"/>
      <c r="AC618" s="73"/>
      <c r="AD618" s="73"/>
      <c r="AE618" s="73"/>
      <c r="AF618" s="447">
        <f t="shared" si="669"/>
        <v>0</v>
      </c>
      <c r="AG618" s="168"/>
      <c r="AH618" s="168"/>
      <c r="AI618" s="168"/>
      <c r="AJ618" s="168"/>
      <c r="AK618" s="168"/>
      <c r="AL618" s="168"/>
      <c r="AM618" s="168"/>
      <c r="AN618" s="168"/>
      <c r="AO618" s="168"/>
      <c r="AP618" s="168"/>
      <c r="AQ618" s="168"/>
      <c r="AR618" s="168"/>
      <c r="AS618" s="447">
        <f t="shared" ref="AS618:AS630" si="670">SUM(AG618,AH618,AK618,AL618,AO618)</f>
        <v>0</v>
      </c>
      <c r="AT618" s="462"/>
      <c r="AU618" s="450"/>
      <c r="AV618" s="168"/>
      <c r="AW618" s="168"/>
      <c r="AX618" s="168"/>
      <c r="AY618" s="462"/>
      <c r="AZ618" s="168"/>
      <c r="BA618" s="462"/>
      <c r="BB618" s="447"/>
      <c r="BC618" s="168"/>
      <c r="BD618" s="168"/>
      <c r="BE618" s="168"/>
      <c r="BF618" s="168"/>
      <c r="BG618" s="462"/>
      <c r="BH618" s="462"/>
      <c r="BI618" s="462"/>
      <c r="BJ618" s="462"/>
      <c r="BK618" s="462"/>
      <c r="BL618" s="450"/>
      <c r="BM618" s="168"/>
      <c r="BN618" s="168"/>
      <c r="BO618" s="168"/>
      <c r="BP618" s="168"/>
      <c r="BQ618" s="462">
        <f t="shared" si="665"/>
        <v>0</v>
      </c>
      <c r="BR618" s="168"/>
      <c r="BS618" s="168"/>
      <c r="BT618" s="168"/>
      <c r="BU618" s="168"/>
      <c r="BV618" s="168"/>
      <c r="BW618" s="168"/>
      <c r="BX618" s="168"/>
      <c r="BY618" s="168"/>
      <c r="BZ618" s="168"/>
      <c r="CA618" s="168"/>
      <c r="CB618" s="168"/>
      <c r="CC618" s="168"/>
      <c r="CD618" s="168"/>
      <c r="CE618" s="168"/>
      <c r="CF618" s="168"/>
      <c r="CG618" s="168"/>
      <c r="CH618" s="168"/>
      <c r="CI618" s="168"/>
      <c r="CJ618" s="168"/>
      <c r="CK618" s="168"/>
      <c r="CL618" s="168"/>
      <c r="CM618" s="168"/>
      <c r="CN618" s="168"/>
      <c r="CO618" s="168"/>
      <c r="CP618" s="571">
        <f t="shared" si="667"/>
        <v>0</v>
      </c>
      <c r="CQ618" s="168"/>
      <c r="CR618" s="168"/>
      <c r="CS618" s="168"/>
      <c r="CT618" s="168"/>
      <c r="CU618" s="168"/>
      <c r="CV618" s="168"/>
      <c r="CW618" s="168"/>
      <c r="CX618" s="168"/>
      <c r="CY618" s="168"/>
      <c r="CZ618" s="71"/>
      <c r="DA618" s="71"/>
      <c r="DB618" s="190">
        <f t="shared" si="632"/>
        <v>0</v>
      </c>
      <c r="DC618" s="71">
        <f t="shared" si="633"/>
        <v>0</v>
      </c>
      <c r="DD618" s="71"/>
      <c r="DE618" s="71"/>
      <c r="DF618" s="71"/>
      <c r="DG618" s="190">
        <f t="shared" si="634"/>
        <v>0</v>
      </c>
      <c r="DH618" s="71">
        <f t="shared" si="635"/>
        <v>0</v>
      </c>
      <c r="DI618" s="71"/>
      <c r="DJ618" s="71"/>
      <c r="DK618" s="71"/>
      <c r="DL618" s="71"/>
      <c r="DM618" s="71"/>
      <c r="DN618" s="71"/>
      <c r="DO618" s="71"/>
      <c r="DP618" s="71"/>
      <c r="DQ618" s="71"/>
      <c r="DR618" s="71"/>
      <c r="DS618" s="71"/>
      <c r="DT618" s="71"/>
      <c r="DU618" s="71"/>
      <c r="DV618" s="71"/>
      <c r="DW618" s="71"/>
      <c r="DX618" s="71"/>
      <c r="DY618" s="71"/>
      <c r="DZ618" s="71"/>
      <c r="EA618" s="71"/>
      <c r="EB618" s="71"/>
      <c r="EC618" s="71"/>
      <c r="ED618" s="71"/>
      <c r="EE618" s="71"/>
      <c r="EF618" s="71"/>
      <c r="EG618" s="71"/>
      <c r="EH618" s="71"/>
      <c r="EI618" s="74"/>
      <c r="EJ618" s="74"/>
      <c r="EK618" s="74"/>
      <c r="EL618" s="74"/>
      <c r="EM618" s="74"/>
      <c r="EN618" s="74"/>
      <c r="EO618" s="74"/>
      <c r="EP618" s="74"/>
      <c r="EQ618" s="74"/>
      <c r="ER618" s="74"/>
      <c r="ES618" s="74"/>
      <c r="ET618" s="74"/>
      <c r="EU618" s="74"/>
      <c r="EV618" s="74"/>
      <c r="EW618" s="74"/>
      <c r="EX618" s="74"/>
      <c r="EY618" s="74"/>
      <c r="EZ618" s="74"/>
      <c r="FA618" s="74"/>
      <c r="FB618" s="74"/>
    </row>
    <row r="619" spans="2:158" s="69" customFormat="1" ht="12">
      <c r="B619" s="76"/>
      <c r="C619" s="77" t="s">
        <v>389</v>
      </c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2"/>
      <c r="P619" s="71"/>
      <c r="Q619" s="71"/>
      <c r="R619" s="71"/>
      <c r="S619" s="71"/>
      <c r="T619" s="71"/>
      <c r="U619" s="71"/>
      <c r="V619" s="71"/>
      <c r="W619" s="71"/>
      <c r="X619" s="71"/>
      <c r="Y619" s="73">
        <v>1</v>
      </c>
      <c r="Z619" s="73"/>
      <c r="AA619" s="73"/>
      <c r="AB619" s="73"/>
      <c r="AC619" s="73"/>
      <c r="AD619" s="73"/>
      <c r="AE619" s="73"/>
      <c r="AF619" s="447">
        <f t="shared" si="669"/>
        <v>40</v>
      </c>
      <c r="AG619" s="168"/>
      <c r="AH619" s="168"/>
      <c r="AI619" s="168"/>
      <c r="AJ619" s="168"/>
      <c r="AK619" s="168"/>
      <c r="AL619" s="168"/>
      <c r="AM619" s="168"/>
      <c r="AN619" s="168"/>
      <c r="AO619" s="168">
        <v>40</v>
      </c>
      <c r="AP619" s="168"/>
      <c r="AQ619" s="168">
        <v>40</v>
      </c>
      <c r="AR619" s="168"/>
      <c r="AS619" s="447">
        <f t="shared" si="670"/>
        <v>40</v>
      </c>
      <c r="AT619" s="462"/>
      <c r="AU619" s="450"/>
      <c r="AV619" s="168"/>
      <c r="AW619" s="168"/>
      <c r="AX619" s="168"/>
      <c r="AY619" s="462"/>
      <c r="AZ619" s="168"/>
      <c r="BA619" s="462"/>
      <c r="BB619" s="447"/>
      <c r="BC619" s="168"/>
      <c r="BD619" s="168"/>
      <c r="BE619" s="168"/>
      <c r="BF619" s="168"/>
      <c r="BG619" s="462"/>
      <c r="BH619" s="462"/>
      <c r="BI619" s="462"/>
      <c r="BJ619" s="462"/>
      <c r="BK619" s="462"/>
      <c r="BL619" s="450">
        <f>SUM(BM619:BP619)</f>
        <v>0</v>
      </c>
      <c r="BM619" s="168"/>
      <c r="BN619" s="168"/>
      <c r="BO619" s="168"/>
      <c r="BP619" s="168"/>
      <c r="BQ619" s="462">
        <f t="shared" si="665"/>
        <v>0</v>
      </c>
      <c r="BR619" s="168"/>
      <c r="BS619" s="168"/>
      <c r="BT619" s="168"/>
      <c r="BU619" s="168"/>
      <c r="BV619" s="168"/>
      <c r="BW619" s="168"/>
      <c r="BX619" s="168"/>
      <c r="BY619" s="168"/>
      <c r="BZ619" s="168"/>
      <c r="CA619" s="168"/>
      <c r="CB619" s="168"/>
      <c r="CC619" s="168"/>
      <c r="CD619" s="168"/>
      <c r="CE619" s="168"/>
      <c r="CF619" s="168"/>
      <c r="CG619" s="168"/>
      <c r="CH619" s="168"/>
      <c r="CI619" s="168"/>
      <c r="CJ619" s="168"/>
      <c r="CK619" s="168"/>
      <c r="CL619" s="168"/>
      <c r="CM619" s="168"/>
      <c r="CN619" s="168"/>
      <c r="CO619" s="168"/>
      <c r="CP619" s="571">
        <f t="shared" si="667"/>
        <v>0</v>
      </c>
      <c r="CQ619" s="168"/>
      <c r="CR619" s="168"/>
      <c r="CS619" s="168"/>
      <c r="CT619" s="168"/>
      <c r="CU619" s="168"/>
      <c r="CV619" s="168"/>
      <c r="CW619" s="168"/>
      <c r="CX619" s="168"/>
      <c r="CY619" s="168"/>
      <c r="CZ619" s="71"/>
      <c r="DA619" s="71"/>
      <c r="DB619" s="190">
        <f t="shared" si="632"/>
        <v>0</v>
      </c>
      <c r="DC619" s="71">
        <f t="shared" si="633"/>
        <v>0</v>
      </c>
      <c r="DD619" s="71"/>
      <c r="DE619" s="71"/>
      <c r="DF619" s="71"/>
      <c r="DG619" s="190">
        <f t="shared" si="634"/>
        <v>0</v>
      </c>
      <c r="DH619" s="71">
        <f t="shared" si="635"/>
        <v>0</v>
      </c>
      <c r="DI619" s="71"/>
      <c r="DJ619" s="71"/>
      <c r="DK619" s="71"/>
      <c r="DL619" s="71"/>
      <c r="DM619" s="71"/>
      <c r="DN619" s="71"/>
      <c r="DO619" s="71"/>
      <c r="DP619" s="71"/>
      <c r="DQ619" s="71"/>
      <c r="DR619" s="71"/>
      <c r="DS619" s="71"/>
      <c r="DT619" s="71"/>
      <c r="DU619" s="71"/>
      <c r="DV619" s="71"/>
      <c r="DW619" s="71"/>
      <c r="DX619" s="71"/>
      <c r="DY619" s="71"/>
      <c r="DZ619" s="71"/>
      <c r="EA619" s="71"/>
      <c r="EB619" s="71"/>
      <c r="EC619" s="71"/>
      <c r="ED619" s="71"/>
      <c r="EE619" s="71"/>
      <c r="EF619" s="71"/>
      <c r="EG619" s="71"/>
      <c r="EH619" s="71"/>
      <c r="EI619" s="74"/>
      <c r="EJ619" s="74"/>
      <c r="EK619" s="74"/>
      <c r="EL619" s="74"/>
      <c r="EM619" s="74"/>
      <c r="EN619" s="74"/>
      <c r="EO619" s="74"/>
      <c r="EP619" s="74"/>
      <c r="EQ619" s="74"/>
      <c r="ER619" s="74"/>
      <c r="ES619" s="74"/>
      <c r="ET619" s="74"/>
      <c r="EU619" s="74"/>
      <c r="EV619" s="74"/>
      <c r="EW619" s="74"/>
      <c r="EX619" s="74"/>
      <c r="EY619" s="74"/>
      <c r="EZ619" s="74"/>
      <c r="FA619" s="74"/>
      <c r="FB619" s="74"/>
    </row>
    <row r="620" spans="2:158" s="69" customFormat="1" ht="12">
      <c r="B620" s="76"/>
      <c r="C620" s="77" t="s">
        <v>390</v>
      </c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2"/>
      <c r="P620" s="71"/>
      <c r="Q620" s="71"/>
      <c r="R620" s="71"/>
      <c r="S620" s="71"/>
      <c r="T620" s="71"/>
      <c r="U620" s="71"/>
      <c r="V620" s="71"/>
      <c r="W620" s="71"/>
      <c r="X620" s="71"/>
      <c r="Y620" s="73"/>
      <c r="Z620" s="73"/>
      <c r="AA620" s="73"/>
      <c r="AB620" s="73"/>
      <c r="AC620" s="73"/>
      <c r="AD620" s="73"/>
      <c r="AE620" s="73"/>
      <c r="AF620" s="447">
        <f t="shared" si="669"/>
        <v>0</v>
      </c>
      <c r="AG620" s="168"/>
      <c r="AH620" s="168"/>
      <c r="AI620" s="168"/>
      <c r="AJ620" s="168"/>
      <c r="AK620" s="168"/>
      <c r="AL620" s="168"/>
      <c r="AM620" s="168"/>
      <c r="AN620" s="168"/>
      <c r="AO620" s="168"/>
      <c r="AP620" s="168"/>
      <c r="AQ620" s="168"/>
      <c r="AR620" s="168"/>
      <c r="AS620" s="447">
        <f t="shared" si="670"/>
        <v>0</v>
      </c>
      <c r="AT620" s="462"/>
      <c r="AU620" s="450"/>
      <c r="AV620" s="168"/>
      <c r="AW620" s="168"/>
      <c r="AX620" s="168"/>
      <c r="AY620" s="462"/>
      <c r="AZ620" s="168"/>
      <c r="BA620" s="462"/>
      <c r="BB620" s="447">
        <f t="shared" ref="BB620:BB628" si="671">SUM(BC620:BD620,BF620)</f>
        <v>0</v>
      </c>
      <c r="BC620" s="168"/>
      <c r="BD620" s="168"/>
      <c r="BE620" s="168"/>
      <c r="BF620" s="168"/>
      <c r="BG620" s="462"/>
      <c r="BH620" s="462"/>
      <c r="BI620" s="462"/>
      <c r="BJ620" s="462"/>
      <c r="BK620" s="462"/>
      <c r="BL620" s="450"/>
      <c r="BM620" s="168"/>
      <c r="BN620" s="168"/>
      <c r="BO620" s="168"/>
      <c r="BP620" s="168"/>
      <c r="BQ620" s="462">
        <f t="shared" si="665"/>
        <v>0</v>
      </c>
      <c r="BR620" s="168"/>
      <c r="BS620" s="168"/>
      <c r="BT620" s="168"/>
      <c r="BU620" s="168"/>
      <c r="BV620" s="168"/>
      <c r="BW620" s="168"/>
      <c r="BX620" s="168"/>
      <c r="BY620" s="168"/>
      <c r="BZ620" s="168"/>
      <c r="CA620" s="168"/>
      <c r="CB620" s="168"/>
      <c r="CC620" s="168"/>
      <c r="CD620" s="168"/>
      <c r="CE620" s="168"/>
      <c r="CF620" s="168"/>
      <c r="CG620" s="168"/>
      <c r="CH620" s="168"/>
      <c r="CI620" s="168"/>
      <c r="CJ620" s="168"/>
      <c r="CK620" s="168"/>
      <c r="CL620" s="168"/>
      <c r="CM620" s="168"/>
      <c r="CN620" s="168"/>
      <c r="CO620" s="168"/>
      <c r="CP620" s="571">
        <f t="shared" si="667"/>
        <v>0</v>
      </c>
      <c r="CQ620" s="168"/>
      <c r="CR620" s="168"/>
      <c r="CS620" s="168"/>
      <c r="CT620" s="168"/>
      <c r="CU620" s="168"/>
      <c r="CV620" s="168"/>
      <c r="CW620" s="168"/>
      <c r="CX620" s="168"/>
      <c r="CY620" s="168"/>
      <c r="CZ620" s="71"/>
      <c r="DA620" s="71"/>
      <c r="DB620" s="190">
        <f t="shared" si="632"/>
        <v>0</v>
      </c>
      <c r="DC620" s="71">
        <f t="shared" si="633"/>
        <v>0</v>
      </c>
      <c r="DD620" s="71"/>
      <c r="DE620" s="71"/>
      <c r="DF620" s="71"/>
      <c r="DG620" s="190">
        <f t="shared" si="634"/>
        <v>0</v>
      </c>
      <c r="DH620" s="71">
        <f t="shared" si="635"/>
        <v>0</v>
      </c>
      <c r="DI620" s="71"/>
      <c r="DJ620" s="71"/>
      <c r="DK620" s="71"/>
      <c r="DL620" s="71"/>
      <c r="DM620" s="71"/>
      <c r="DN620" s="71"/>
      <c r="DO620" s="71"/>
      <c r="DP620" s="71"/>
      <c r="DQ620" s="71"/>
      <c r="DR620" s="71"/>
      <c r="DS620" s="71"/>
      <c r="DT620" s="71"/>
      <c r="DU620" s="71"/>
      <c r="DV620" s="71"/>
      <c r="DW620" s="71"/>
      <c r="DX620" s="71"/>
      <c r="DY620" s="71"/>
      <c r="DZ620" s="71"/>
      <c r="EA620" s="71"/>
      <c r="EB620" s="71"/>
      <c r="EC620" s="71"/>
      <c r="ED620" s="71"/>
      <c r="EE620" s="71"/>
      <c r="EF620" s="71"/>
      <c r="EG620" s="71"/>
      <c r="EH620" s="71"/>
      <c r="EI620" s="74"/>
      <c r="EJ620" s="74"/>
      <c r="EK620" s="74"/>
      <c r="EL620" s="74"/>
      <c r="EM620" s="74"/>
      <c r="EN620" s="74"/>
      <c r="EO620" s="74"/>
      <c r="EP620" s="74"/>
      <c r="EQ620" s="74"/>
      <c r="ER620" s="74"/>
      <c r="ES620" s="74"/>
      <c r="ET620" s="74"/>
      <c r="EU620" s="74"/>
      <c r="EV620" s="74"/>
      <c r="EW620" s="74"/>
      <c r="EX620" s="74"/>
      <c r="EY620" s="74"/>
      <c r="EZ620" s="74"/>
      <c r="FA620" s="74"/>
      <c r="FB620" s="74"/>
    </row>
    <row r="621" spans="2:158" s="69" customFormat="1" ht="12">
      <c r="B621" s="76"/>
      <c r="C621" s="77" t="s">
        <v>391</v>
      </c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2"/>
      <c r="P621" s="71"/>
      <c r="Q621" s="71"/>
      <c r="R621" s="71"/>
      <c r="S621" s="71"/>
      <c r="T621" s="71"/>
      <c r="U621" s="71"/>
      <c r="V621" s="71"/>
      <c r="W621" s="71"/>
      <c r="X621" s="71"/>
      <c r="Y621" s="73">
        <v>7</v>
      </c>
      <c r="Z621" s="73"/>
      <c r="AA621" s="73"/>
      <c r="AB621" s="73"/>
      <c r="AC621" s="73"/>
      <c r="AD621" s="73"/>
      <c r="AE621" s="73"/>
      <c r="AF621" s="447">
        <f t="shared" si="669"/>
        <v>422</v>
      </c>
      <c r="AG621" s="168">
        <v>59</v>
      </c>
      <c r="AH621" s="168"/>
      <c r="AI621" s="168"/>
      <c r="AJ621" s="168"/>
      <c r="AK621" s="168"/>
      <c r="AL621" s="168"/>
      <c r="AM621" s="168"/>
      <c r="AN621" s="168"/>
      <c r="AO621" s="168">
        <v>362</v>
      </c>
      <c r="AP621" s="168"/>
      <c r="AQ621" s="168">
        <v>362</v>
      </c>
      <c r="AR621" s="168"/>
      <c r="AS621" s="447">
        <f t="shared" si="670"/>
        <v>421</v>
      </c>
      <c r="AT621" s="462"/>
      <c r="AU621" s="450"/>
      <c r="AV621" s="168"/>
      <c r="AW621" s="168"/>
      <c r="AX621" s="168"/>
      <c r="AY621" s="462"/>
      <c r="AZ621" s="168"/>
      <c r="BA621" s="462"/>
      <c r="BB621" s="447">
        <f t="shared" si="671"/>
        <v>0</v>
      </c>
      <c r="BC621" s="168"/>
      <c r="BD621" s="168"/>
      <c r="BE621" s="168"/>
      <c r="BF621" s="168"/>
      <c r="BG621" s="462"/>
      <c r="BH621" s="462">
        <v>1</v>
      </c>
      <c r="BI621" s="462"/>
      <c r="BJ621" s="462"/>
      <c r="BK621" s="462"/>
      <c r="BL621" s="450"/>
      <c r="BM621" s="168"/>
      <c r="BN621" s="168"/>
      <c r="BO621" s="168"/>
      <c r="BP621" s="168"/>
      <c r="BQ621" s="462">
        <f t="shared" si="665"/>
        <v>1</v>
      </c>
      <c r="BR621" s="168"/>
      <c r="BS621" s="168"/>
      <c r="BT621" s="168"/>
      <c r="BU621" s="168"/>
      <c r="BV621" s="168"/>
      <c r="BW621" s="168"/>
      <c r="BX621" s="168"/>
      <c r="BY621" s="168"/>
      <c r="BZ621" s="168"/>
      <c r="CA621" s="168"/>
      <c r="CB621" s="168"/>
      <c r="CC621" s="168"/>
      <c r="CD621" s="168"/>
      <c r="CE621" s="168"/>
      <c r="CF621" s="168"/>
      <c r="CG621" s="168"/>
      <c r="CH621" s="168"/>
      <c r="CI621" s="168"/>
      <c r="CJ621" s="168"/>
      <c r="CK621" s="168"/>
      <c r="CL621" s="168"/>
      <c r="CM621" s="168"/>
      <c r="CN621" s="168"/>
      <c r="CO621" s="168"/>
      <c r="CP621" s="571">
        <f t="shared" si="667"/>
        <v>0</v>
      </c>
      <c r="CQ621" s="168"/>
      <c r="CR621" s="168"/>
      <c r="CS621" s="168"/>
      <c r="CT621" s="168"/>
      <c r="CU621" s="168"/>
      <c r="CV621" s="168"/>
      <c r="CW621" s="168"/>
      <c r="CX621" s="168"/>
      <c r="CY621" s="168"/>
      <c r="CZ621" s="71"/>
      <c r="DA621" s="71"/>
      <c r="DB621" s="190">
        <f t="shared" si="632"/>
        <v>0</v>
      </c>
      <c r="DC621" s="71">
        <f t="shared" si="633"/>
        <v>0</v>
      </c>
      <c r="DD621" s="71"/>
      <c r="DE621" s="71"/>
      <c r="DF621" s="71"/>
      <c r="DG621" s="190">
        <f t="shared" si="634"/>
        <v>0</v>
      </c>
      <c r="DH621" s="71">
        <f t="shared" si="635"/>
        <v>0</v>
      </c>
      <c r="DI621" s="71"/>
      <c r="DJ621" s="71"/>
      <c r="DK621" s="71"/>
      <c r="DL621" s="71"/>
      <c r="DM621" s="71"/>
      <c r="DN621" s="71"/>
      <c r="DO621" s="71"/>
      <c r="DP621" s="71"/>
      <c r="DQ621" s="71"/>
      <c r="DR621" s="71"/>
      <c r="DS621" s="71"/>
      <c r="DT621" s="71"/>
      <c r="DU621" s="71"/>
      <c r="DV621" s="71"/>
      <c r="DW621" s="71"/>
      <c r="DX621" s="71"/>
      <c r="DY621" s="71"/>
      <c r="DZ621" s="71"/>
      <c r="EA621" s="71"/>
      <c r="EB621" s="71"/>
      <c r="EC621" s="71"/>
      <c r="ED621" s="71"/>
      <c r="EE621" s="71"/>
      <c r="EF621" s="71"/>
      <c r="EG621" s="71"/>
      <c r="EH621" s="71"/>
      <c r="EI621" s="74"/>
      <c r="EJ621" s="74"/>
      <c r="EK621" s="74"/>
      <c r="EL621" s="74"/>
      <c r="EM621" s="74"/>
      <c r="EN621" s="74"/>
      <c r="EO621" s="74"/>
      <c r="EP621" s="74"/>
      <c r="EQ621" s="74"/>
      <c r="ER621" s="74"/>
      <c r="ES621" s="74"/>
      <c r="ET621" s="74"/>
      <c r="EU621" s="74"/>
      <c r="EV621" s="74"/>
      <c r="EW621" s="74"/>
      <c r="EX621" s="74"/>
      <c r="EY621" s="74"/>
      <c r="EZ621" s="74"/>
      <c r="FA621" s="74"/>
      <c r="FB621" s="74"/>
    </row>
    <row r="622" spans="2:158" s="69" customFormat="1" ht="12">
      <c r="B622" s="76"/>
      <c r="C622" s="77" t="s">
        <v>392</v>
      </c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2"/>
      <c r="P622" s="71"/>
      <c r="Q622" s="71"/>
      <c r="R622" s="71"/>
      <c r="S622" s="71"/>
      <c r="T622" s="71"/>
      <c r="U622" s="71"/>
      <c r="V622" s="71"/>
      <c r="W622" s="71"/>
      <c r="X622" s="71"/>
      <c r="Y622" s="73"/>
      <c r="Z622" s="73"/>
      <c r="AA622" s="73"/>
      <c r="AB622" s="73"/>
      <c r="AC622" s="73"/>
      <c r="AD622" s="73"/>
      <c r="AE622" s="73"/>
      <c r="AF622" s="447">
        <f t="shared" si="669"/>
        <v>0</v>
      </c>
      <c r="AG622" s="168"/>
      <c r="AH622" s="168"/>
      <c r="AI622" s="168"/>
      <c r="AJ622" s="168"/>
      <c r="AK622" s="168"/>
      <c r="AL622" s="168"/>
      <c r="AM622" s="168"/>
      <c r="AN622" s="168"/>
      <c r="AO622" s="168"/>
      <c r="AP622" s="168"/>
      <c r="AQ622" s="168"/>
      <c r="AR622" s="168"/>
      <c r="AS622" s="447">
        <f t="shared" si="670"/>
        <v>0</v>
      </c>
      <c r="AT622" s="462"/>
      <c r="AU622" s="450"/>
      <c r="AV622" s="168"/>
      <c r="AW622" s="168"/>
      <c r="AX622" s="168"/>
      <c r="AY622" s="462"/>
      <c r="AZ622" s="168"/>
      <c r="BA622" s="462"/>
      <c r="BB622" s="447">
        <f t="shared" si="671"/>
        <v>0</v>
      </c>
      <c r="BC622" s="168"/>
      <c r="BD622" s="168"/>
      <c r="BE622" s="168"/>
      <c r="BF622" s="168"/>
      <c r="BG622" s="462"/>
      <c r="BH622" s="462"/>
      <c r="BI622" s="462"/>
      <c r="BJ622" s="462"/>
      <c r="BK622" s="462"/>
      <c r="BL622" s="450"/>
      <c r="BM622" s="168"/>
      <c r="BN622" s="168"/>
      <c r="BO622" s="168"/>
      <c r="BP622" s="168"/>
      <c r="BQ622" s="462">
        <f t="shared" si="665"/>
        <v>0</v>
      </c>
      <c r="BR622" s="168"/>
      <c r="BS622" s="168"/>
      <c r="BT622" s="168"/>
      <c r="BU622" s="168"/>
      <c r="BV622" s="168"/>
      <c r="BW622" s="168"/>
      <c r="BX622" s="168"/>
      <c r="BY622" s="168"/>
      <c r="BZ622" s="168"/>
      <c r="CA622" s="168"/>
      <c r="CB622" s="168"/>
      <c r="CC622" s="168"/>
      <c r="CD622" s="168"/>
      <c r="CE622" s="168"/>
      <c r="CF622" s="168"/>
      <c r="CG622" s="168"/>
      <c r="CH622" s="168"/>
      <c r="CI622" s="168"/>
      <c r="CJ622" s="168"/>
      <c r="CK622" s="168"/>
      <c r="CL622" s="168"/>
      <c r="CM622" s="168"/>
      <c r="CN622" s="168"/>
      <c r="CO622" s="168"/>
      <c r="CP622" s="571">
        <f t="shared" si="667"/>
        <v>0</v>
      </c>
      <c r="CQ622" s="168"/>
      <c r="CR622" s="168"/>
      <c r="CS622" s="168"/>
      <c r="CT622" s="168"/>
      <c r="CU622" s="168"/>
      <c r="CV622" s="168"/>
      <c r="CW622" s="168"/>
      <c r="CX622" s="168"/>
      <c r="CY622" s="168"/>
      <c r="CZ622" s="71"/>
      <c r="DA622" s="71"/>
      <c r="DB622" s="190">
        <f t="shared" si="632"/>
        <v>0</v>
      </c>
      <c r="DC622" s="71">
        <f t="shared" si="633"/>
        <v>0</v>
      </c>
      <c r="DD622" s="71"/>
      <c r="DE622" s="71"/>
      <c r="DF622" s="71"/>
      <c r="DG622" s="190">
        <f t="shared" si="634"/>
        <v>0</v>
      </c>
      <c r="DH622" s="71">
        <f t="shared" si="635"/>
        <v>0</v>
      </c>
      <c r="DI622" s="71"/>
      <c r="DJ622" s="71"/>
      <c r="DK622" s="71"/>
      <c r="DL622" s="71"/>
      <c r="DM622" s="71"/>
      <c r="DN622" s="71"/>
      <c r="DO622" s="71"/>
      <c r="DP622" s="71"/>
      <c r="DQ622" s="71"/>
      <c r="DR622" s="71"/>
      <c r="DS622" s="71"/>
      <c r="DT622" s="71"/>
      <c r="DU622" s="71"/>
      <c r="DV622" s="71"/>
      <c r="DW622" s="71"/>
      <c r="DX622" s="71"/>
      <c r="DY622" s="71"/>
      <c r="DZ622" s="71"/>
      <c r="EA622" s="71"/>
      <c r="EB622" s="71"/>
      <c r="EC622" s="71"/>
      <c r="ED622" s="71"/>
      <c r="EE622" s="71"/>
      <c r="EF622" s="71"/>
      <c r="EG622" s="71"/>
      <c r="EH622" s="71"/>
      <c r="EI622" s="74"/>
      <c r="EJ622" s="74"/>
      <c r="EK622" s="74"/>
      <c r="EL622" s="74"/>
      <c r="EM622" s="74"/>
      <c r="EN622" s="74"/>
      <c r="EO622" s="74"/>
      <c r="EP622" s="74"/>
      <c r="EQ622" s="74"/>
      <c r="ER622" s="74"/>
      <c r="ES622" s="74"/>
      <c r="ET622" s="74"/>
      <c r="EU622" s="74"/>
      <c r="EV622" s="74"/>
      <c r="EW622" s="74"/>
      <c r="EX622" s="74"/>
      <c r="EY622" s="74"/>
      <c r="EZ622" s="74"/>
      <c r="FA622" s="74"/>
      <c r="FB622" s="74"/>
    </row>
    <row r="623" spans="2:158" s="69" customFormat="1" ht="12">
      <c r="B623" s="76"/>
      <c r="C623" s="77" t="s">
        <v>393</v>
      </c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2"/>
      <c r="P623" s="71"/>
      <c r="Q623" s="71"/>
      <c r="R623" s="71"/>
      <c r="S623" s="71"/>
      <c r="T623" s="71"/>
      <c r="U623" s="71"/>
      <c r="V623" s="71"/>
      <c r="W623" s="71"/>
      <c r="X623" s="71"/>
      <c r="Y623" s="73">
        <v>6</v>
      </c>
      <c r="Z623" s="73"/>
      <c r="AA623" s="73"/>
      <c r="AB623" s="73"/>
      <c r="AC623" s="73"/>
      <c r="AD623" s="73"/>
      <c r="AE623" s="73"/>
      <c r="AF623" s="447">
        <f t="shared" si="669"/>
        <v>219</v>
      </c>
      <c r="AG623" s="168">
        <v>142</v>
      </c>
      <c r="AH623" s="168"/>
      <c r="AI623" s="168"/>
      <c r="AJ623" s="168"/>
      <c r="AK623" s="168"/>
      <c r="AL623" s="168"/>
      <c r="AM623" s="168"/>
      <c r="AN623" s="168"/>
      <c r="AO623" s="168">
        <v>72</v>
      </c>
      <c r="AP623" s="168"/>
      <c r="AQ623" s="168">
        <v>14</v>
      </c>
      <c r="AR623" s="168"/>
      <c r="AS623" s="447">
        <f t="shared" si="670"/>
        <v>214</v>
      </c>
      <c r="AT623" s="462"/>
      <c r="AU623" s="450"/>
      <c r="AV623" s="168"/>
      <c r="AW623" s="168"/>
      <c r="AX623" s="168"/>
      <c r="AY623" s="462"/>
      <c r="AZ623" s="168"/>
      <c r="BA623" s="462"/>
      <c r="BB623" s="447">
        <f t="shared" si="671"/>
        <v>0</v>
      </c>
      <c r="BC623" s="168"/>
      <c r="BD623" s="168"/>
      <c r="BE623" s="168"/>
      <c r="BF623" s="168"/>
      <c r="BG623" s="462"/>
      <c r="BH623" s="462">
        <v>3</v>
      </c>
      <c r="BI623" s="462"/>
      <c r="BJ623" s="462"/>
      <c r="BK623" s="462"/>
      <c r="BL623" s="450">
        <f>SUM(BM623:BP623)</f>
        <v>2</v>
      </c>
      <c r="BM623" s="168"/>
      <c r="BN623" s="168"/>
      <c r="BO623" s="168"/>
      <c r="BP623" s="168">
        <v>2</v>
      </c>
      <c r="BQ623" s="462">
        <f t="shared" si="665"/>
        <v>5</v>
      </c>
      <c r="BR623" s="168"/>
      <c r="BS623" s="168"/>
      <c r="BT623" s="168"/>
      <c r="BU623" s="168"/>
      <c r="BV623" s="168"/>
      <c r="BW623" s="168"/>
      <c r="BX623" s="168"/>
      <c r="BY623" s="168"/>
      <c r="BZ623" s="168"/>
      <c r="CA623" s="168"/>
      <c r="CB623" s="168"/>
      <c r="CC623" s="168"/>
      <c r="CD623" s="168"/>
      <c r="CE623" s="168"/>
      <c r="CF623" s="168"/>
      <c r="CG623" s="168"/>
      <c r="CH623" s="168"/>
      <c r="CI623" s="168"/>
      <c r="CJ623" s="168"/>
      <c r="CK623" s="168"/>
      <c r="CL623" s="168"/>
      <c r="CM623" s="168"/>
      <c r="CN623" s="168"/>
      <c r="CO623" s="168"/>
      <c r="CP623" s="571">
        <f t="shared" si="667"/>
        <v>0</v>
      </c>
      <c r="CQ623" s="168"/>
      <c r="CR623" s="168"/>
      <c r="CS623" s="168"/>
      <c r="CT623" s="168"/>
      <c r="CU623" s="168"/>
      <c r="CV623" s="168"/>
      <c r="CW623" s="168"/>
      <c r="CX623" s="168"/>
      <c r="CY623" s="168"/>
      <c r="CZ623" s="71"/>
      <c r="DA623" s="71"/>
      <c r="DB623" s="190">
        <f t="shared" si="632"/>
        <v>0</v>
      </c>
      <c r="DC623" s="71">
        <f t="shared" si="633"/>
        <v>0</v>
      </c>
      <c r="DD623" s="71"/>
      <c r="DE623" s="71"/>
      <c r="DF623" s="71"/>
      <c r="DG623" s="190">
        <f t="shared" si="634"/>
        <v>0</v>
      </c>
      <c r="DH623" s="71">
        <f t="shared" si="635"/>
        <v>0</v>
      </c>
      <c r="DI623" s="71"/>
      <c r="DJ623" s="71"/>
      <c r="DK623" s="71"/>
      <c r="DL623" s="71"/>
      <c r="DM623" s="71"/>
      <c r="DN623" s="71"/>
      <c r="DO623" s="71"/>
      <c r="DP623" s="71"/>
      <c r="DQ623" s="71"/>
      <c r="DR623" s="71"/>
      <c r="DS623" s="71"/>
      <c r="DT623" s="71"/>
      <c r="DU623" s="71"/>
      <c r="DV623" s="71"/>
      <c r="DW623" s="71"/>
      <c r="DX623" s="71"/>
      <c r="DY623" s="71"/>
      <c r="DZ623" s="71"/>
      <c r="EA623" s="71"/>
      <c r="EB623" s="71"/>
      <c r="EC623" s="71"/>
      <c r="ED623" s="71"/>
      <c r="EE623" s="71"/>
      <c r="EF623" s="71"/>
      <c r="EG623" s="71"/>
      <c r="EH623" s="71"/>
      <c r="EI623" s="74"/>
      <c r="EJ623" s="74"/>
      <c r="EK623" s="74"/>
      <c r="EL623" s="74"/>
      <c r="EM623" s="74"/>
      <c r="EN623" s="74"/>
      <c r="EO623" s="74"/>
      <c r="EP623" s="74"/>
      <c r="EQ623" s="74"/>
      <c r="ER623" s="74"/>
      <c r="ES623" s="74"/>
      <c r="ET623" s="74"/>
      <c r="EU623" s="74"/>
      <c r="EV623" s="74"/>
      <c r="EW623" s="74"/>
      <c r="EX623" s="74"/>
      <c r="EY623" s="74"/>
      <c r="EZ623" s="74"/>
      <c r="FA623" s="74"/>
      <c r="FB623" s="74"/>
    </row>
    <row r="624" spans="2:158" s="69" customFormat="1" ht="12">
      <c r="B624" s="76"/>
      <c r="C624" s="77" t="s">
        <v>394</v>
      </c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2"/>
      <c r="P624" s="71"/>
      <c r="Q624" s="71"/>
      <c r="R624" s="71"/>
      <c r="S624" s="71"/>
      <c r="T624" s="71"/>
      <c r="U624" s="71"/>
      <c r="V624" s="71"/>
      <c r="W624" s="71"/>
      <c r="X624" s="71"/>
      <c r="Y624" s="73">
        <v>9</v>
      </c>
      <c r="Z624" s="73"/>
      <c r="AA624" s="73"/>
      <c r="AB624" s="73"/>
      <c r="AC624" s="73"/>
      <c r="AD624" s="73"/>
      <c r="AE624" s="73"/>
      <c r="AF624" s="447">
        <f t="shared" si="669"/>
        <v>14</v>
      </c>
      <c r="AG624" s="168"/>
      <c r="AH624" s="168"/>
      <c r="AI624" s="168"/>
      <c r="AJ624" s="168"/>
      <c r="AK624" s="168"/>
      <c r="AL624" s="168"/>
      <c r="AM624" s="168"/>
      <c r="AN624" s="168"/>
      <c r="AO624" s="168">
        <v>14</v>
      </c>
      <c r="AP624" s="168">
        <v>7</v>
      </c>
      <c r="AQ624" s="168"/>
      <c r="AR624" s="168"/>
      <c r="AS624" s="447">
        <f t="shared" si="670"/>
        <v>14</v>
      </c>
      <c r="AT624" s="462"/>
      <c r="AU624" s="450"/>
      <c r="AV624" s="168"/>
      <c r="AW624" s="168"/>
      <c r="AX624" s="168"/>
      <c r="AY624" s="462"/>
      <c r="AZ624" s="168"/>
      <c r="BA624" s="462"/>
      <c r="BB624" s="447">
        <f t="shared" si="671"/>
        <v>0</v>
      </c>
      <c r="BC624" s="168"/>
      <c r="BD624" s="168"/>
      <c r="BE624" s="168"/>
      <c r="BF624" s="168"/>
      <c r="BG624" s="462"/>
      <c r="BH624" s="462"/>
      <c r="BI624" s="462"/>
      <c r="BJ624" s="462"/>
      <c r="BK624" s="462"/>
      <c r="BL624" s="450">
        <f>SUM(BM624:BP624)</f>
        <v>0</v>
      </c>
      <c r="BM624" s="168"/>
      <c r="BN624" s="168"/>
      <c r="BO624" s="168"/>
      <c r="BP624" s="168"/>
      <c r="BQ624" s="462">
        <f t="shared" si="665"/>
        <v>0</v>
      </c>
      <c r="BR624" s="168"/>
      <c r="BS624" s="168"/>
      <c r="BT624" s="168"/>
      <c r="BU624" s="168"/>
      <c r="BV624" s="168"/>
      <c r="BW624" s="168"/>
      <c r="BX624" s="168"/>
      <c r="BY624" s="168"/>
      <c r="BZ624" s="168"/>
      <c r="CA624" s="168"/>
      <c r="CB624" s="168"/>
      <c r="CC624" s="168"/>
      <c r="CD624" s="168"/>
      <c r="CE624" s="168"/>
      <c r="CF624" s="168"/>
      <c r="CG624" s="168"/>
      <c r="CH624" s="168"/>
      <c r="CI624" s="168"/>
      <c r="CJ624" s="168"/>
      <c r="CK624" s="168"/>
      <c r="CL624" s="168"/>
      <c r="CM624" s="168"/>
      <c r="CN624" s="168"/>
      <c r="CO624" s="168"/>
      <c r="CP624" s="571">
        <f t="shared" si="667"/>
        <v>0</v>
      </c>
      <c r="CQ624" s="168"/>
      <c r="CR624" s="168"/>
      <c r="CS624" s="168"/>
      <c r="CT624" s="168"/>
      <c r="CU624" s="168"/>
      <c r="CV624" s="168"/>
      <c r="CW624" s="168"/>
      <c r="CX624" s="168"/>
      <c r="CY624" s="168"/>
      <c r="CZ624" s="71"/>
      <c r="DA624" s="71"/>
      <c r="DB624" s="190">
        <f t="shared" si="632"/>
        <v>0</v>
      </c>
      <c r="DC624" s="71">
        <f t="shared" si="633"/>
        <v>0</v>
      </c>
      <c r="DD624" s="71"/>
      <c r="DE624" s="71"/>
      <c r="DF624" s="71"/>
      <c r="DG624" s="190">
        <f t="shared" si="634"/>
        <v>0</v>
      </c>
      <c r="DH624" s="71">
        <f t="shared" si="635"/>
        <v>0</v>
      </c>
      <c r="DI624" s="71"/>
      <c r="DJ624" s="71"/>
      <c r="DK624" s="71"/>
      <c r="DL624" s="71"/>
      <c r="DM624" s="71"/>
      <c r="DN624" s="71"/>
      <c r="DO624" s="71"/>
      <c r="DP624" s="71"/>
      <c r="DQ624" s="71"/>
      <c r="DR624" s="71"/>
      <c r="DS624" s="71"/>
      <c r="DT624" s="71"/>
      <c r="DU624" s="71"/>
      <c r="DV624" s="71"/>
      <c r="DW624" s="71"/>
      <c r="DX624" s="71"/>
      <c r="DY624" s="71"/>
      <c r="DZ624" s="71"/>
      <c r="EA624" s="71"/>
      <c r="EB624" s="71"/>
      <c r="EC624" s="71"/>
      <c r="ED624" s="71"/>
      <c r="EE624" s="71"/>
      <c r="EF624" s="71"/>
      <c r="EG624" s="71"/>
      <c r="EH624" s="71"/>
      <c r="EI624" s="74"/>
      <c r="EJ624" s="74"/>
      <c r="EK624" s="74"/>
      <c r="EL624" s="74"/>
      <c r="EM624" s="74"/>
      <c r="EN624" s="74"/>
      <c r="EO624" s="74"/>
      <c r="EP624" s="74"/>
      <c r="EQ624" s="74"/>
      <c r="ER624" s="74"/>
      <c r="ES624" s="74"/>
      <c r="ET624" s="74"/>
      <c r="EU624" s="74"/>
      <c r="EV624" s="74"/>
      <c r="EW624" s="74"/>
      <c r="EX624" s="74"/>
      <c r="EY624" s="74"/>
      <c r="EZ624" s="74"/>
      <c r="FA624" s="74"/>
      <c r="FB624" s="74"/>
    </row>
    <row r="625" spans="2:158" s="69" customFormat="1" ht="12">
      <c r="B625" s="76"/>
      <c r="C625" s="77" t="s">
        <v>395</v>
      </c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2"/>
      <c r="P625" s="71"/>
      <c r="Q625" s="71"/>
      <c r="R625" s="71"/>
      <c r="S625" s="71"/>
      <c r="T625" s="71"/>
      <c r="U625" s="71"/>
      <c r="V625" s="71"/>
      <c r="W625" s="71"/>
      <c r="X625" s="71"/>
      <c r="Y625" s="73"/>
      <c r="Z625" s="73"/>
      <c r="AA625" s="73"/>
      <c r="AB625" s="73"/>
      <c r="AC625" s="73"/>
      <c r="AD625" s="73"/>
      <c r="AE625" s="73"/>
      <c r="AF625" s="447">
        <f t="shared" si="669"/>
        <v>0</v>
      </c>
      <c r="AG625" s="168"/>
      <c r="AH625" s="168"/>
      <c r="AI625" s="168"/>
      <c r="AJ625" s="168"/>
      <c r="AK625" s="168"/>
      <c r="AL625" s="168"/>
      <c r="AM625" s="168"/>
      <c r="AN625" s="168"/>
      <c r="AO625" s="168"/>
      <c r="AP625" s="168"/>
      <c r="AQ625" s="168"/>
      <c r="AR625" s="168"/>
      <c r="AS625" s="447">
        <f t="shared" si="670"/>
        <v>0</v>
      </c>
      <c r="AT625" s="462"/>
      <c r="AU625" s="450"/>
      <c r="AV625" s="168"/>
      <c r="AW625" s="168"/>
      <c r="AX625" s="168"/>
      <c r="AY625" s="462"/>
      <c r="AZ625" s="168"/>
      <c r="BA625" s="462"/>
      <c r="BB625" s="447">
        <f t="shared" si="671"/>
        <v>0</v>
      </c>
      <c r="BC625" s="168"/>
      <c r="BD625" s="168"/>
      <c r="BE625" s="168"/>
      <c r="BF625" s="168"/>
      <c r="BG625" s="462"/>
      <c r="BH625" s="462"/>
      <c r="BI625" s="462"/>
      <c r="BJ625" s="462"/>
      <c r="BK625" s="462"/>
      <c r="BL625" s="450">
        <f>SUM(BM625:BP625)</f>
        <v>0</v>
      </c>
      <c r="BM625" s="168"/>
      <c r="BN625" s="168"/>
      <c r="BO625" s="168"/>
      <c r="BP625" s="168"/>
      <c r="BQ625" s="462">
        <f t="shared" si="665"/>
        <v>0</v>
      </c>
      <c r="BR625" s="168"/>
      <c r="BS625" s="168"/>
      <c r="BT625" s="168"/>
      <c r="BU625" s="168"/>
      <c r="BV625" s="168"/>
      <c r="BW625" s="168"/>
      <c r="BX625" s="168"/>
      <c r="BY625" s="168"/>
      <c r="BZ625" s="168"/>
      <c r="CA625" s="168"/>
      <c r="CB625" s="168"/>
      <c r="CC625" s="168"/>
      <c r="CD625" s="168"/>
      <c r="CE625" s="168"/>
      <c r="CF625" s="168"/>
      <c r="CG625" s="168"/>
      <c r="CH625" s="168"/>
      <c r="CI625" s="168"/>
      <c r="CJ625" s="168"/>
      <c r="CK625" s="168"/>
      <c r="CL625" s="168"/>
      <c r="CM625" s="168"/>
      <c r="CN625" s="168"/>
      <c r="CO625" s="168"/>
      <c r="CP625" s="571">
        <f t="shared" si="667"/>
        <v>0</v>
      </c>
      <c r="CQ625" s="168"/>
      <c r="CR625" s="168"/>
      <c r="CS625" s="168"/>
      <c r="CT625" s="168"/>
      <c r="CU625" s="168"/>
      <c r="CV625" s="168"/>
      <c r="CW625" s="168"/>
      <c r="CX625" s="168"/>
      <c r="CY625" s="168"/>
      <c r="CZ625" s="71"/>
      <c r="DA625" s="71"/>
      <c r="DB625" s="190">
        <f t="shared" si="632"/>
        <v>0</v>
      </c>
      <c r="DC625" s="71">
        <f t="shared" si="633"/>
        <v>0</v>
      </c>
      <c r="DD625" s="71"/>
      <c r="DE625" s="71"/>
      <c r="DF625" s="71"/>
      <c r="DG625" s="190">
        <f t="shared" si="634"/>
        <v>0</v>
      </c>
      <c r="DH625" s="71">
        <f t="shared" si="635"/>
        <v>0</v>
      </c>
      <c r="DI625" s="71"/>
      <c r="DJ625" s="71"/>
      <c r="DK625" s="71"/>
      <c r="DL625" s="71"/>
      <c r="DM625" s="71"/>
      <c r="DN625" s="71"/>
      <c r="DO625" s="71"/>
      <c r="DP625" s="71"/>
      <c r="DQ625" s="71"/>
      <c r="DR625" s="71"/>
      <c r="DS625" s="71"/>
      <c r="DT625" s="71"/>
      <c r="DU625" s="71"/>
      <c r="DV625" s="71"/>
      <c r="DW625" s="71"/>
      <c r="DX625" s="71"/>
      <c r="DY625" s="71"/>
      <c r="DZ625" s="71"/>
      <c r="EA625" s="71"/>
      <c r="EB625" s="71"/>
      <c r="EC625" s="71"/>
      <c r="ED625" s="71"/>
      <c r="EE625" s="71"/>
      <c r="EF625" s="71"/>
      <c r="EG625" s="71"/>
      <c r="EH625" s="71"/>
      <c r="EI625" s="74"/>
      <c r="EJ625" s="74"/>
      <c r="EK625" s="74"/>
      <c r="EL625" s="74"/>
      <c r="EM625" s="74"/>
      <c r="EN625" s="74"/>
      <c r="EO625" s="74"/>
      <c r="EP625" s="74"/>
      <c r="EQ625" s="74"/>
      <c r="ER625" s="74"/>
      <c r="ES625" s="74"/>
      <c r="ET625" s="74"/>
      <c r="EU625" s="74"/>
      <c r="EV625" s="74"/>
      <c r="EW625" s="74"/>
      <c r="EX625" s="74"/>
      <c r="EY625" s="74"/>
      <c r="EZ625" s="74"/>
      <c r="FA625" s="74"/>
      <c r="FB625" s="74"/>
    </row>
    <row r="626" spans="2:158" s="69" customFormat="1" ht="12">
      <c r="B626" s="76"/>
      <c r="C626" s="77" t="s">
        <v>396</v>
      </c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2"/>
      <c r="P626" s="71"/>
      <c r="Q626" s="71"/>
      <c r="R626" s="71"/>
      <c r="S626" s="71"/>
      <c r="T626" s="71"/>
      <c r="U626" s="71"/>
      <c r="V626" s="71"/>
      <c r="W626" s="71"/>
      <c r="X626" s="71"/>
      <c r="Y626" s="73">
        <v>1</v>
      </c>
      <c r="Z626" s="73"/>
      <c r="AA626" s="73"/>
      <c r="AB626" s="73"/>
      <c r="AC626" s="73"/>
      <c r="AD626" s="73"/>
      <c r="AE626" s="73"/>
      <c r="AF626" s="447">
        <f t="shared" si="669"/>
        <v>2</v>
      </c>
      <c r="AG626" s="168">
        <v>2</v>
      </c>
      <c r="AH626" s="168"/>
      <c r="AI626" s="168"/>
      <c r="AJ626" s="168"/>
      <c r="AK626" s="168"/>
      <c r="AL626" s="168"/>
      <c r="AM626" s="168"/>
      <c r="AN626" s="168"/>
      <c r="AO626" s="168"/>
      <c r="AP626" s="168"/>
      <c r="AQ626" s="168"/>
      <c r="AR626" s="168"/>
      <c r="AS626" s="447">
        <f t="shared" si="670"/>
        <v>2</v>
      </c>
      <c r="AT626" s="462"/>
      <c r="AU626" s="450"/>
      <c r="AV626" s="168"/>
      <c r="AW626" s="168"/>
      <c r="AX626" s="168"/>
      <c r="AY626" s="462"/>
      <c r="AZ626" s="168"/>
      <c r="BA626" s="462"/>
      <c r="BB626" s="447">
        <f t="shared" si="671"/>
        <v>0</v>
      </c>
      <c r="BC626" s="168"/>
      <c r="BD626" s="168"/>
      <c r="BE626" s="168"/>
      <c r="BF626" s="168"/>
      <c r="BG626" s="462"/>
      <c r="BH626" s="462"/>
      <c r="BI626" s="462"/>
      <c r="BJ626" s="462"/>
      <c r="BK626" s="462"/>
      <c r="BL626" s="450">
        <f>SUM(BM626:BP626)</f>
        <v>0</v>
      </c>
      <c r="BM626" s="168"/>
      <c r="BN626" s="168"/>
      <c r="BO626" s="168"/>
      <c r="BP626" s="168"/>
      <c r="BQ626" s="462">
        <f t="shared" si="665"/>
        <v>0</v>
      </c>
      <c r="BR626" s="168"/>
      <c r="BS626" s="168"/>
      <c r="BT626" s="168"/>
      <c r="BU626" s="168"/>
      <c r="BV626" s="168"/>
      <c r="BW626" s="168"/>
      <c r="BX626" s="168"/>
      <c r="BY626" s="168"/>
      <c r="BZ626" s="168"/>
      <c r="CA626" s="168"/>
      <c r="CB626" s="168"/>
      <c r="CC626" s="168"/>
      <c r="CD626" s="168"/>
      <c r="CE626" s="168"/>
      <c r="CF626" s="168"/>
      <c r="CG626" s="168"/>
      <c r="CH626" s="168"/>
      <c r="CI626" s="168"/>
      <c r="CJ626" s="168"/>
      <c r="CK626" s="168"/>
      <c r="CL626" s="168"/>
      <c r="CM626" s="168"/>
      <c r="CN626" s="168"/>
      <c r="CO626" s="168"/>
      <c r="CP626" s="571">
        <f t="shared" si="667"/>
        <v>0</v>
      </c>
      <c r="CQ626" s="168"/>
      <c r="CR626" s="168"/>
      <c r="CS626" s="168"/>
      <c r="CT626" s="168"/>
      <c r="CU626" s="168"/>
      <c r="CV626" s="168"/>
      <c r="CW626" s="168"/>
      <c r="CX626" s="168"/>
      <c r="CY626" s="168"/>
      <c r="CZ626" s="71"/>
      <c r="DA626" s="71"/>
      <c r="DB626" s="190">
        <f t="shared" si="632"/>
        <v>0</v>
      </c>
      <c r="DC626" s="71">
        <f t="shared" si="633"/>
        <v>0</v>
      </c>
      <c r="DD626" s="71"/>
      <c r="DE626" s="71"/>
      <c r="DF626" s="71"/>
      <c r="DG626" s="190">
        <f t="shared" si="634"/>
        <v>0</v>
      </c>
      <c r="DH626" s="71">
        <f t="shared" si="635"/>
        <v>0</v>
      </c>
      <c r="DI626" s="71"/>
      <c r="DJ626" s="71"/>
      <c r="DK626" s="71"/>
      <c r="DL626" s="71"/>
      <c r="DM626" s="71"/>
      <c r="DN626" s="71"/>
      <c r="DO626" s="71"/>
      <c r="DP626" s="71"/>
      <c r="DQ626" s="71"/>
      <c r="DR626" s="71"/>
      <c r="DS626" s="71"/>
      <c r="DT626" s="71"/>
      <c r="DU626" s="71"/>
      <c r="DV626" s="71"/>
      <c r="DW626" s="71"/>
      <c r="DX626" s="71"/>
      <c r="DY626" s="71"/>
      <c r="DZ626" s="71"/>
      <c r="EA626" s="71"/>
      <c r="EB626" s="71"/>
      <c r="EC626" s="71"/>
      <c r="ED626" s="71"/>
      <c r="EE626" s="71"/>
      <c r="EF626" s="71"/>
      <c r="EG626" s="71"/>
      <c r="EH626" s="71"/>
      <c r="EI626" s="74"/>
      <c r="EJ626" s="74"/>
      <c r="EK626" s="74"/>
      <c r="EL626" s="74"/>
      <c r="EM626" s="74"/>
      <c r="EN626" s="74"/>
      <c r="EO626" s="74"/>
      <c r="EP626" s="74"/>
      <c r="EQ626" s="74"/>
      <c r="ER626" s="74"/>
      <c r="ES626" s="74"/>
      <c r="ET626" s="74"/>
      <c r="EU626" s="74"/>
      <c r="EV626" s="74"/>
      <c r="EW626" s="74"/>
      <c r="EX626" s="74"/>
      <c r="EY626" s="74"/>
      <c r="EZ626" s="74"/>
      <c r="FA626" s="74"/>
      <c r="FB626" s="74"/>
    </row>
    <row r="627" spans="2:158" s="69" customFormat="1" ht="12">
      <c r="B627" s="76"/>
      <c r="C627" s="77" t="s">
        <v>397</v>
      </c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2"/>
      <c r="P627" s="71"/>
      <c r="Q627" s="71"/>
      <c r="R627" s="71"/>
      <c r="S627" s="71"/>
      <c r="T627" s="71"/>
      <c r="U627" s="71"/>
      <c r="V627" s="71"/>
      <c r="W627" s="71"/>
      <c r="X627" s="71"/>
      <c r="Y627" s="73"/>
      <c r="Z627" s="73"/>
      <c r="AA627" s="73"/>
      <c r="AB627" s="73"/>
      <c r="AC627" s="73"/>
      <c r="AD627" s="73"/>
      <c r="AE627" s="73"/>
      <c r="AF627" s="447">
        <f t="shared" si="669"/>
        <v>0</v>
      </c>
      <c r="AG627" s="168"/>
      <c r="AH627" s="168"/>
      <c r="AI627" s="168"/>
      <c r="AJ627" s="168"/>
      <c r="AK627" s="168"/>
      <c r="AL627" s="168"/>
      <c r="AM627" s="168"/>
      <c r="AN627" s="168"/>
      <c r="AO627" s="168"/>
      <c r="AP627" s="168"/>
      <c r="AQ627" s="168"/>
      <c r="AR627" s="168"/>
      <c r="AS627" s="447">
        <f t="shared" si="670"/>
        <v>0</v>
      </c>
      <c r="AT627" s="462"/>
      <c r="AU627" s="450"/>
      <c r="AV627" s="168"/>
      <c r="AW627" s="168"/>
      <c r="AX627" s="168"/>
      <c r="AY627" s="462"/>
      <c r="AZ627" s="168"/>
      <c r="BA627" s="462"/>
      <c r="BB627" s="447">
        <f t="shared" si="671"/>
        <v>0</v>
      </c>
      <c r="BC627" s="168"/>
      <c r="BD627" s="168"/>
      <c r="BE627" s="168"/>
      <c r="BF627" s="168"/>
      <c r="BG627" s="462"/>
      <c r="BH627" s="462"/>
      <c r="BI627" s="462"/>
      <c r="BJ627" s="462"/>
      <c r="BK627" s="462"/>
      <c r="BL627" s="450">
        <f>SUM(BM627:BP627)</f>
        <v>0</v>
      </c>
      <c r="BM627" s="168"/>
      <c r="BN627" s="168"/>
      <c r="BO627" s="168"/>
      <c r="BP627" s="168"/>
      <c r="BQ627" s="462">
        <f t="shared" si="665"/>
        <v>0</v>
      </c>
      <c r="BR627" s="168"/>
      <c r="BS627" s="168"/>
      <c r="BT627" s="168"/>
      <c r="BU627" s="168"/>
      <c r="BV627" s="168"/>
      <c r="BW627" s="168"/>
      <c r="BX627" s="168"/>
      <c r="BY627" s="168"/>
      <c r="BZ627" s="168"/>
      <c r="CA627" s="168"/>
      <c r="CB627" s="168"/>
      <c r="CC627" s="168"/>
      <c r="CD627" s="168"/>
      <c r="CE627" s="168"/>
      <c r="CF627" s="168"/>
      <c r="CG627" s="168"/>
      <c r="CH627" s="168"/>
      <c r="CI627" s="168"/>
      <c r="CJ627" s="168"/>
      <c r="CK627" s="168"/>
      <c r="CL627" s="168"/>
      <c r="CM627" s="168"/>
      <c r="CN627" s="168"/>
      <c r="CO627" s="168"/>
      <c r="CP627" s="571">
        <f t="shared" si="667"/>
        <v>0</v>
      </c>
      <c r="CQ627" s="168"/>
      <c r="CR627" s="168"/>
      <c r="CS627" s="168"/>
      <c r="CT627" s="168"/>
      <c r="CU627" s="168"/>
      <c r="CV627" s="168"/>
      <c r="CW627" s="168"/>
      <c r="CX627" s="168"/>
      <c r="CY627" s="168"/>
      <c r="CZ627" s="71"/>
      <c r="DA627" s="71"/>
      <c r="DB627" s="190">
        <f t="shared" si="632"/>
        <v>0</v>
      </c>
      <c r="DC627" s="71">
        <f t="shared" si="633"/>
        <v>0</v>
      </c>
      <c r="DD627" s="71"/>
      <c r="DE627" s="71"/>
      <c r="DF627" s="71"/>
      <c r="DG627" s="190">
        <f t="shared" si="634"/>
        <v>0</v>
      </c>
      <c r="DH627" s="71">
        <f t="shared" si="635"/>
        <v>0</v>
      </c>
      <c r="DI627" s="71"/>
      <c r="DJ627" s="71"/>
      <c r="DK627" s="71"/>
      <c r="DL627" s="71"/>
      <c r="DM627" s="71"/>
      <c r="DN627" s="71"/>
      <c r="DO627" s="71"/>
      <c r="DP627" s="71"/>
      <c r="DQ627" s="71"/>
      <c r="DR627" s="71"/>
      <c r="DS627" s="71"/>
      <c r="DT627" s="71"/>
      <c r="DU627" s="71"/>
      <c r="DV627" s="71"/>
      <c r="DW627" s="71"/>
      <c r="DX627" s="71"/>
      <c r="DY627" s="71"/>
      <c r="DZ627" s="71"/>
      <c r="EA627" s="71"/>
      <c r="EB627" s="71"/>
      <c r="EC627" s="71"/>
      <c r="ED627" s="71"/>
      <c r="EE627" s="71"/>
      <c r="EF627" s="71"/>
      <c r="EG627" s="71"/>
      <c r="EH627" s="71"/>
      <c r="EI627" s="74"/>
      <c r="EJ627" s="74"/>
      <c r="EK627" s="74"/>
      <c r="EL627" s="74"/>
      <c r="EM627" s="74"/>
      <c r="EN627" s="74"/>
      <c r="EO627" s="74"/>
      <c r="EP627" s="74"/>
      <c r="EQ627" s="74"/>
      <c r="ER627" s="74"/>
      <c r="ES627" s="74"/>
      <c r="ET627" s="74"/>
      <c r="EU627" s="74"/>
      <c r="EV627" s="74"/>
      <c r="EW627" s="74"/>
      <c r="EX627" s="74"/>
      <c r="EY627" s="74"/>
      <c r="EZ627" s="74"/>
      <c r="FA627" s="74"/>
      <c r="FB627" s="74"/>
    </row>
    <row r="628" spans="2:158" s="69" customFormat="1" ht="12">
      <c r="B628" s="76"/>
      <c r="C628" s="77" t="s">
        <v>398</v>
      </c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2"/>
      <c r="P628" s="71"/>
      <c r="Q628" s="71"/>
      <c r="R628" s="71"/>
      <c r="S628" s="71"/>
      <c r="T628" s="71"/>
      <c r="U628" s="71"/>
      <c r="V628" s="71"/>
      <c r="W628" s="71"/>
      <c r="X628" s="71"/>
      <c r="Y628" s="73"/>
      <c r="Z628" s="73"/>
      <c r="AA628" s="73"/>
      <c r="AB628" s="73"/>
      <c r="AC628" s="73"/>
      <c r="AD628" s="73"/>
      <c r="AE628" s="73"/>
      <c r="AF628" s="447">
        <f>AS628+BQ628</f>
        <v>0</v>
      </c>
      <c r="AG628" s="168"/>
      <c r="AH628" s="168"/>
      <c r="AI628" s="168"/>
      <c r="AJ628" s="168"/>
      <c r="AK628" s="168"/>
      <c r="AL628" s="168"/>
      <c r="AM628" s="168"/>
      <c r="AN628" s="168"/>
      <c r="AO628" s="168"/>
      <c r="AP628" s="168"/>
      <c r="AQ628" s="168"/>
      <c r="AR628" s="168"/>
      <c r="AS628" s="447">
        <f t="shared" si="670"/>
        <v>0</v>
      </c>
      <c r="AT628" s="462"/>
      <c r="AU628" s="450"/>
      <c r="AV628" s="168"/>
      <c r="AW628" s="168"/>
      <c r="AX628" s="168"/>
      <c r="AY628" s="462"/>
      <c r="AZ628" s="168"/>
      <c r="BA628" s="462"/>
      <c r="BB628" s="447">
        <f t="shared" si="671"/>
        <v>0</v>
      </c>
      <c r="BC628" s="168"/>
      <c r="BD628" s="168"/>
      <c r="BE628" s="168"/>
      <c r="BF628" s="168"/>
      <c r="BG628" s="462"/>
      <c r="BH628" s="462"/>
      <c r="BI628" s="462"/>
      <c r="BJ628" s="462"/>
      <c r="BK628" s="462"/>
      <c r="BL628" s="450"/>
      <c r="BM628" s="168"/>
      <c r="BN628" s="168"/>
      <c r="BO628" s="168"/>
      <c r="BP628" s="168"/>
      <c r="BQ628" s="462">
        <f t="shared" si="665"/>
        <v>0</v>
      </c>
      <c r="BR628" s="168"/>
      <c r="BS628" s="168"/>
      <c r="BT628" s="168"/>
      <c r="BU628" s="168"/>
      <c r="BV628" s="168"/>
      <c r="BW628" s="168"/>
      <c r="BX628" s="168"/>
      <c r="BY628" s="168"/>
      <c r="BZ628" s="168"/>
      <c r="CA628" s="168"/>
      <c r="CB628" s="168"/>
      <c r="CC628" s="168"/>
      <c r="CD628" s="168"/>
      <c r="CE628" s="168"/>
      <c r="CF628" s="168"/>
      <c r="CG628" s="168"/>
      <c r="CH628" s="168"/>
      <c r="CI628" s="168"/>
      <c r="CJ628" s="168"/>
      <c r="CK628" s="168"/>
      <c r="CL628" s="168"/>
      <c r="CM628" s="168"/>
      <c r="CN628" s="168"/>
      <c r="CO628" s="168"/>
      <c r="CP628" s="571">
        <f t="shared" si="667"/>
        <v>0</v>
      </c>
      <c r="CQ628" s="168"/>
      <c r="CR628" s="168"/>
      <c r="CS628" s="168"/>
      <c r="CT628" s="168"/>
      <c r="CU628" s="168"/>
      <c r="CV628" s="168"/>
      <c r="CW628" s="168"/>
      <c r="CX628" s="168"/>
      <c r="CY628" s="168"/>
      <c r="CZ628" s="71"/>
      <c r="DA628" s="71"/>
      <c r="DB628" s="190">
        <f t="shared" si="632"/>
        <v>0</v>
      </c>
      <c r="DC628" s="71">
        <f t="shared" si="633"/>
        <v>0</v>
      </c>
      <c r="DD628" s="71"/>
      <c r="DE628" s="71"/>
      <c r="DF628" s="71"/>
      <c r="DG628" s="190">
        <f t="shared" si="634"/>
        <v>0</v>
      </c>
      <c r="DH628" s="71">
        <f t="shared" si="635"/>
        <v>0</v>
      </c>
      <c r="DI628" s="71"/>
      <c r="DJ628" s="71"/>
      <c r="DK628" s="71"/>
      <c r="DL628" s="71"/>
      <c r="DM628" s="71"/>
      <c r="DN628" s="71"/>
      <c r="DO628" s="71"/>
      <c r="DP628" s="71"/>
      <c r="DQ628" s="71"/>
      <c r="DR628" s="71"/>
      <c r="DS628" s="71"/>
      <c r="DT628" s="71"/>
      <c r="DU628" s="71"/>
      <c r="DV628" s="71"/>
      <c r="DW628" s="71"/>
      <c r="DX628" s="71"/>
      <c r="DY628" s="71"/>
      <c r="DZ628" s="71"/>
      <c r="EA628" s="71"/>
      <c r="EB628" s="71"/>
      <c r="EC628" s="71"/>
      <c r="ED628" s="71"/>
      <c r="EE628" s="71"/>
      <c r="EF628" s="71"/>
      <c r="EG628" s="71"/>
      <c r="EH628" s="71"/>
      <c r="EI628" s="74"/>
      <c r="EJ628" s="74"/>
      <c r="EK628" s="74"/>
      <c r="EL628" s="74"/>
      <c r="EM628" s="74"/>
      <c r="EN628" s="74"/>
      <c r="EO628" s="74"/>
      <c r="EP628" s="74"/>
      <c r="EQ628" s="74"/>
      <c r="ER628" s="74"/>
      <c r="ES628" s="74"/>
      <c r="ET628" s="74"/>
      <c r="EU628" s="74"/>
      <c r="EV628" s="74"/>
      <c r="EW628" s="74"/>
      <c r="EX628" s="74"/>
      <c r="EY628" s="74"/>
      <c r="EZ628" s="74"/>
      <c r="FA628" s="74"/>
      <c r="FB628" s="74"/>
    </row>
    <row r="629" spans="2:158" s="187" customFormat="1" ht="36" customHeight="1">
      <c r="B629" s="737" t="s">
        <v>478</v>
      </c>
      <c r="C629" s="727" t="s">
        <v>479</v>
      </c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185"/>
      <c r="P629" s="88"/>
      <c r="Q629" s="88"/>
      <c r="R629" s="88"/>
      <c r="S629" s="88"/>
      <c r="T629" s="88"/>
      <c r="U629" s="88"/>
      <c r="V629" s="88"/>
      <c r="W629" s="88"/>
      <c r="X629" s="88"/>
      <c r="Y629" s="88">
        <v>121794</v>
      </c>
      <c r="Z629" s="88"/>
      <c r="AA629" s="88"/>
      <c r="AB629" s="88"/>
      <c r="AC629" s="88"/>
      <c r="AD629" s="88"/>
      <c r="AE629" s="88"/>
      <c r="AF629" s="447">
        <f>AS629+BQ629</f>
        <v>16.600000000000001</v>
      </c>
      <c r="AG629" s="88">
        <v>11.8</v>
      </c>
      <c r="AH629" s="88">
        <v>0.4</v>
      </c>
      <c r="AI629" s="88">
        <v>0.4</v>
      </c>
      <c r="AJ629" s="88"/>
      <c r="AK629" s="88">
        <v>0.2</v>
      </c>
      <c r="AL629" s="88"/>
      <c r="AM629" s="88"/>
      <c r="AN629" s="88"/>
      <c r="AO629" s="88">
        <v>0.3</v>
      </c>
      <c r="AP629" s="88"/>
      <c r="AQ629" s="88"/>
      <c r="AR629" s="88"/>
      <c r="AS629" s="447">
        <f t="shared" si="670"/>
        <v>12.700000000000001</v>
      </c>
      <c r="AT629" s="450"/>
      <c r="AU629" s="450">
        <f>SUM(AV629:AX629)</f>
        <v>0</v>
      </c>
      <c r="AV629" s="88"/>
      <c r="AW629" s="88"/>
      <c r="AX629" s="88"/>
      <c r="AY629" s="450"/>
      <c r="AZ629" s="88"/>
      <c r="BA629" s="450"/>
      <c r="BB629" s="447">
        <f>SUM(BC629,BD629,BF629)</f>
        <v>0</v>
      </c>
      <c r="BC629" s="88"/>
      <c r="BD629" s="88"/>
      <c r="BE629" s="88"/>
      <c r="BF629" s="88"/>
      <c r="BG629" s="450"/>
      <c r="BH629" s="450">
        <v>0.2</v>
      </c>
      <c r="BI629" s="450"/>
      <c r="BJ629" s="450">
        <v>3.6</v>
      </c>
      <c r="BK629" s="450"/>
      <c r="BL629" s="450">
        <f>SUM(BM629:BP629)</f>
        <v>0.1</v>
      </c>
      <c r="BM629" s="88"/>
      <c r="BN629" s="88"/>
      <c r="BO629" s="88"/>
      <c r="BP629" s="88">
        <v>0.1</v>
      </c>
      <c r="BQ629" s="450">
        <f t="shared" si="665"/>
        <v>3.9000000000000004</v>
      </c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305">
        <f t="shared" si="667"/>
        <v>0</v>
      </c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305">
        <f t="shared" si="632"/>
        <v>0</v>
      </c>
      <c r="DC629" s="33">
        <f t="shared" si="633"/>
        <v>0</v>
      </c>
      <c r="DD629" s="88"/>
      <c r="DE629" s="88"/>
      <c r="DF629" s="88"/>
      <c r="DG629" s="305">
        <f t="shared" si="634"/>
        <v>0</v>
      </c>
      <c r="DH629" s="33">
        <f t="shared" si="635"/>
        <v>0</v>
      </c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186"/>
      <c r="EJ629" s="186"/>
      <c r="EK629" s="186"/>
      <c r="EL629" s="186"/>
      <c r="EM629" s="186"/>
      <c r="EN629" s="186"/>
      <c r="EO629" s="186"/>
      <c r="EP629" s="186"/>
      <c r="EQ629" s="186"/>
      <c r="ER629" s="186"/>
      <c r="ES629" s="186"/>
      <c r="ET629" s="186"/>
      <c r="EU629" s="186"/>
      <c r="EV629" s="186"/>
      <c r="EW629" s="186"/>
      <c r="EX629" s="186"/>
      <c r="EY629" s="186"/>
      <c r="EZ629" s="186"/>
      <c r="FA629" s="186"/>
      <c r="FB629" s="186"/>
    </row>
    <row r="630" spans="2:158" s="83" customFormat="1" ht="15" customHeight="1">
      <c r="B630" s="738"/>
      <c r="C630" s="728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7"/>
      <c r="P630" s="86"/>
      <c r="Q630" s="86"/>
      <c r="R630" s="86"/>
      <c r="S630" s="86"/>
      <c r="T630" s="86"/>
      <c r="U630" s="86"/>
      <c r="V630" s="86"/>
      <c r="W630" s="86"/>
      <c r="X630" s="86"/>
      <c r="Y630" s="88">
        <f>SUM(Y631:Y644)</f>
        <v>121794</v>
      </c>
      <c r="Z630" s="88">
        <f t="shared" ref="Z630:BP630" si="672">SUM(Z631:Z644)</f>
        <v>0</v>
      </c>
      <c r="AA630" s="88">
        <f t="shared" si="672"/>
        <v>0</v>
      </c>
      <c r="AB630" s="88">
        <f t="shared" si="672"/>
        <v>0</v>
      </c>
      <c r="AC630" s="88">
        <f t="shared" si="672"/>
        <v>0</v>
      </c>
      <c r="AD630" s="88">
        <f t="shared" si="672"/>
        <v>0</v>
      </c>
      <c r="AE630" s="88">
        <f t="shared" si="672"/>
        <v>0</v>
      </c>
      <c r="AF630" s="447">
        <f>AS630+BQ630</f>
        <v>16559</v>
      </c>
      <c r="AG630" s="88">
        <f t="shared" si="672"/>
        <v>11751</v>
      </c>
      <c r="AH630" s="88">
        <f t="shared" si="672"/>
        <v>420</v>
      </c>
      <c r="AI630" s="88">
        <f t="shared" si="672"/>
        <v>356</v>
      </c>
      <c r="AJ630" s="88">
        <f t="shared" si="672"/>
        <v>10</v>
      </c>
      <c r="AK630" s="88">
        <f t="shared" si="672"/>
        <v>253</v>
      </c>
      <c r="AL630" s="88">
        <f t="shared" si="672"/>
        <v>0</v>
      </c>
      <c r="AM630" s="88">
        <f t="shared" si="672"/>
        <v>0</v>
      </c>
      <c r="AN630" s="88">
        <f t="shared" si="672"/>
        <v>0</v>
      </c>
      <c r="AO630" s="88">
        <f t="shared" si="672"/>
        <v>320</v>
      </c>
      <c r="AP630" s="88">
        <f t="shared" si="672"/>
        <v>0</v>
      </c>
      <c r="AQ630" s="88">
        <f t="shared" si="672"/>
        <v>48</v>
      </c>
      <c r="AR630" s="88">
        <f t="shared" si="672"/>
        <v>0</v>
      </c>
      <c r="AS630" s="447">
        <f t="shared" si="670"/>
        <v>12744</v>
      </c>
      <c r="AT630" s="450">
        <f t="shared" si="672"/>
        <v>0</v>
      </c>
      <c r="AU630" s="450">
        <f t="shared" si="672"/>
        <v>0</v>
      </c>
      <c r="AV630" s="88">
        <f t="shared" si="672"/>
        <v>0</v>
      </c>
      <c r="AW630" s="88">
        <f t="shared" si="672"/>
        <v>0</v>
      </c>
      <c r="AX630" s="88">
        <f t="shared" si="672"/>
        <v>0</v>
      </c>
      <c r="AY630" s="450">
        <f t="shared" si="672"/>
        <v>0</v>
      </c>
      <c r="AZ630" s="88">
        <f t="shared" si="672"/>
        <v>0</v>
      </c>
      <c r="BA630" s="450">
        <f t="shared" si="672"/>
        <v>0</v>
      </c>
      <c r="BB630" s="450">
        <f t="shared" si="672"/>
        <v>10</v>
      </c>
      <c r="BC630" s="88">
        <f t="shared" si="672"/>
        <v>0</v>
      </c>
      <c r="BD630" s="88">
        <f t="shared" si="672"/>
        <v>10</v>
      </c>
      <c r="BE630" s="88">
        <f t="shared" si="672"/>
        <v>0</v>
      </c>
      <c r="BF630" s="88">
        <f t="shared" si="672"/>
        <v>0</v>
      </c>
      <c r="BG630" s="450">
        <f t="shared" si="672"/>
        <v>0</v>
      </c>
      <c r="BH630" s="450">
        <f t="shared" si="672"/>
        <v>199</v>
      </c>
      <c r="BI630" s="450">
        <f t="shared" si="672"/>
        <v>0</v>
      </c>
      <c r="BJ630" s="450">
        <f t="shared" si="672"/>
        <v>3511</v>
      </c>
      <c r="BK630" s="450">
        <f t="shared" si="672"/>
        <v>6</v>
      </c>
      <c r="BL630" s="450">
        <f t="shared" si="672"/>
        <v>89</v>
      </c>
      <c r="BM630" s="88">
        <f t="shared" si="672"/>
        <v>0</v>
      </c>
      <c r="BN630" s="88">
        <f t="shared" si="672"/>
        <v>0</v>
      </c>
      <c r="BO630" s="88">
        <f t="shared" si="672"/>
        <v>0</v>
      </c>
      <c r="BP630" s="88">
        <f t="shared" si="672"/>
        <v>89</v>
      </c>
      <c r="BQ630" s="462">
        <f t="shared" si="665"/>
        <v>3815</v>
      </c>
      <c r="BR630" s="176"/>
      <c r="BS630" s="176"/>
      <c r="BT630" s="176"/>
      <c r="BU630" s="176"/>
      <c r="BV630" s="176"/>
      <c r="BW630" s="176"/>
      <c r="BX630" s="176"/>
      <c r="BY630" s="176"/>
      <c r="BZ630" s="176"/>
      <c r="CA630" s="176"/>
      <c r="CB630" s="176"/>
      <c r="CC630" s="176"/>
      <c r="CD630" s="176"/>
      <c r="CE630" s="176"/>
      <c r="CF630" s="176"/>
      <c r="CG630" s="176"/>
      <c r="CH630" s="176"/>
      <c r="CI630" s="176"/>
      <c r="CJ630" s="176"/>
      <c r="CK630" s="176"/>
      <c r="CL630" s="176"/>
      <c r="CM630" s="176"/>
      <c r="CN630" s="176"/>
      <c r="CO630" s="176"/>
      <c r="CP630" s="306">
        <f t="shared" si="667"/>
        <v>0</v>
      </c>
      <c r="CQ630" s="176"/>
      <c r="CR630" s="176"/>
      <c r="CS630" s="176"/>
      <c r="CT630" s="176"/>
      <c r="CU630" s="176"/>
      <c r="CV630" s="176"/>
      <c r="CW630" s="176"/>
      <c r="CX630" s="176"/>
      <c r="CY630" s="176"/>
      <c r="CZ630" s="86"/>
      <c r="DA630" s="86"/>
      <c r="DB630" s="188">
        <f t="shared" si="632"/>
        <v>0</v>
      </c>
      <c r="DC630" s="38">
        <f t="shared" si="633"/>
        <v>0</v>
      </c>
      <c r="DD630" s="86"/>
      <c r="DE630" s="86"/>
      <c r="DF630" s="86"/>
      <c r="DG630" s="188">
        <f t="shared" si="634"/>
        <v>0</v>
      </c>
      <c r="DH630" s="38">
        <f t="shared" si="635"/>
        <v>0</v>
      </c>
      <c r="DI630" s="86"/>
      <c r="DJ630" s="86"/>
      <c r="DK630" s="86"/>
      <c r="DL630" s="86"/>
      <c r="DM630" s="86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6"/>
      <c r="EI630" s="89"/>
      <c r="EJ630" s="89"/>
      <c r="EK630" s="89"/>
      <c r="EL630" s="89"/>
      <c r="EM630" s="89"/>
      <c r="EN630" s="89"/>
      <c r="EO630" s="89"/>
      <c r="EP630" s="89"/>
      <c r="EQ630" s="89"/>
      <c r="ER630" s="89"/>
      <c r="ES630" s="89"/>
      <c r="ET630" s="89"/>
      <c r="EU630" s="89"/>
      <c r="EV630" s="89"/>
      <c r="EW630" s="89"/>
      <c r="EX630" s="89"/>
      <c r="EY630" s="89"/>
      <c r="EZ630" s="89"/>
      <c r="FA630" s="89"/>
      <c r="FB630" s="89"/>
    </row>
    <row r="631" spans="2:158" s="69" customFormat="1" ht="12">
      <c r="B631" s="76"/>
      <c r="C631" s="77" t="s">
        <v>385</v>
      </c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2"/>
      <c r="P631" s="71"/>
      <c r="Q631" s="71"/>
      <c r="R631" s="71"/>
      <c r="S631" s="71"/>
      <c r="T631" s="71"/>
      <c r="U631" s="71"/>
      <c r="V631" s="71"/>
      <c r="W631" s="71"/>
      <c r="X631" s="71"/>
      <c r="Y631" s="73">
        <v>12678</v>
      </c>
      <c r="Z631" s="73"/>
      <c r="AA631" s="73"/>
      <c r="AB631" s="73"/>
      <c r="AC631" s="73"/>
      <c r="AD631" s="73"/>
      <c r="AE631" s="73"/>
      <c r="AF631" s="447">
        <f>AS631+BQ631</f>
        <v>1873</v>
      </c>
      <c r="AG631" s="168">
        <v>1235</v>
      </c>
      <c r="AH631" s="168"/>
      <c r="AI631" s="168"/>
      <c r="AJ631" s="168"/>
      <c r="AK631" s="168"/>
      <c r="AL631" s="168"/>
      <c r="AM631" s="168"/>
      <c r="AN631" s="168"/>
      <c r="AO631" s="168"/>
      <c r="AP631" s="168"/>
      <c r="AQ631" s="168"/>
      <c r="AR631" s="168"/>
      <c r="AS631" s="447">
        <f>SUM(AG631,AH631,AK631,AL631,AO631)</f>
        <v>1235</v>
      </c>
      <c r="AT631" s="462"/>
      <c r="AU631" s="450"/>
      <c r="AV631" s="168"/>
      <c r="AW631" s="168"/>
      <c r="AX631" s="168"/>
      <c r="AY631" s="462"/>
      <c r="AZ631" s="168"/>
      <c r="BA631" s="462"/>
      <c r="BB631" s="447"/>
      <c r="BC631" s="168"/>
      <c r="BD631" s="168"/>
      <c r="BE631" s="168"/>
      <c r="BF631" s="168"/>
      <c r="BG631" s="462"/>
      <c r="BH631" s="462"/>
      <c r="BI631" s="462"/>
      <c r="BJ631" s="462">
        <v>638</v>
      </c>
      <c r="BK631" s="462"/>
      <c r="BL631" s="450">
        <f t="shared" ref="BL631:BL646" si="673">SUM(BM631:BP631)</f>
        <v>0</v>
      </c>
      <c r="BM631" s="168"/>
      <c r="BN631" s="168"/>
      <c r="BO631" s="168"/>
      <c r="BP631" s="168"/>
      <c r="BQ631" s="462">
        <f t="shared" si="665"/>
        <v>638</v>
      </c>
      <c r="BR631" s="168"/>
      <c r="BS631" s="168"/>
      <c r="BT631" s="168"/>
      <c r="BU631" s="168"/>
      <c r="BV631" s="168"/>
      <c r="BW631" s="168"/>
      <c r="BX631" s="168"/>
      <c r="BY631" s="168"/>
      <c r="BZ631" s="168"/>
      <c r="CA631" s="168"/>
      <c r="CB631" s="168"/>
      <c r="CC631" s="168"/>
      <c r="CD631" s="168"/>
      <c r="CE631" s="168"/>
      <c r="CF631" s="168"/>
      <c r="CG631" s="168"/>
      <c r="CH631" s="168"/>
      <c r="CI631" s="168"/>
      <c r="CJ631" s="168"/>
      <c r="CK631" s="168"/>
      <c r="CL631" s="168"/>
      <c r="CM631" s="168"/>
      <c r="CN631" s="168"/>
      <c r="CO631" s="168"/>
      <c r="CP631" s="571">
        <f t="shared" si="667"/>
        <v>0</v>
      </c>
      <c r="CQ631" s="168"/>
      <c r="CR631" s="168"/>
      <c r="CS631" s="168"/>
      <c r="CT631" s="168"/>
      <c r="CU631" s="168"/>
      <c r="CV631" s="168"/>
      <c r="CW631" s="168"/>
      <c r="CX631" s="168"/>
      <c r="CY631" s="168"/>
      <c r="CZ631" s="71"/>
      <c r="DA631" s="71"/>
      <c r="DB631" s="190">
        <f t="shared" si="632"/>
        <v>0</v>
      </c>
      <c r="DC631" s="71">
        <f t="shared" si="633"/>
        <v>0</v>
      </c>
      <c r="DD631" s="71"/>
      <c r="DE631" s="71"/>
      <c r="DF631" s="71"/>
      <c r="DG631" s="190">
        <f t="shared" si="634"/>
        <v>0</v>
      </c>
      <c r="DH631" s="71">
        <f t="shared" si="635"/>
        <v>0</v>
      </c>
      <c r="DI631" s="71"/>
      <c r="DJ631" s="71"/>
      <c r="DK631" s="71"/>
      <c r="DL631" s="71"/>
      <c r="DM631" s="71"/>
      <c r="DN631" s="71"/>
      <c r="DO631" s="71"/>
      <c r="DP631" s="71"/>
      <c r="DQ631" s="71"/>
      <c r="DR631" s="71"/>
      <c r="DS631" s="71"/>
      <c r="DT631" s="71"/>
      <c r="DU631" s="71"/>
      <c r="DV631" s="71"/>
      <c r="DW631" s="71"/>
      <c r="DX631" s="71"/>
      <c r="DY631" s="71"/>
      <c r="DZ631" s="71"/>
      <c r="EA631" s="71"/>
      <c r="EB631" s="71"/>
      <c r="EC631" s="71"/>
      <c r="ED631" s="71"/>
      <c r="EE631" s="71"/>
      <c r="EF631" s="71"/>
      <c r="EG631" s="71"/>
      <c r="EH631" s="71"/>
      <c r="EI631" s="74"/>
      <c r="EJ631" s="74"/>
      <c r="EK631" s="74"/>
      <c r="EL631" s="74"/>
      <c r="EM631" s="74"/>
      <c r="EN631" s="74"/>
      <c r="EO631" s="74"/>
      <c r="EP631" s="74"/>
      <c r="EQ631" s="74"/>
      <c r="ER631" s="74"/>
      <c r="ES631" s="74"/>
      <c r="ET631" s="74"/>
      <c r="EU631" s="74"/>
      <c r="EV631" s="74"/>
      <c r="EW631" s="74"/>
      <c r="EX631" s="74"/>
      <c r="EY631" s="74"/>
      <c r="EZ631" s="74"/>
      <c r="FA631" s="74"/>
      <c r="FB631" s="74"/>
    </row>
    <row r="632" spans="2:158" s="69" customFormat="1" ht="12">
      <c r="B632" s="76"/>
      <c r="C632" s="77" t="s">
        <v>386</v>
      </c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2"/>
      <c r="P632" s="71"/>
      <c r="Q632" s="71"/>
      <c r="R632" s="71"/>
      <c r="S632" s="71"/>
      <c r="T632" s="71"/>
      <c r="U632" s="71"/>
      <c r="V632" s="71"/>
      <c r="W632" s="71"/>
      <c r="X632" s="71"/>
      <c r="Y632" s="73">
        <v>4265</v>
      </c>
      <c r="Z632" s="73"/>
      <c r="AA632" s="73"/>
      <c r="AB632" s="73"/>
      <c r="AC632" s="73"/>
      <c r="AD632" s="73"/>
      <c r="AE632" s="73"/>
      <c r="AF632" s="447">
        <f t="shared" ref="AF632:AF644" si="674">AS632+BQ632</f>
        <v>388</v>
      </c>
      <c r="AG632" s="168">
        <v>246</v>
      </c>
      <c r="AH632" s="168"/>
      <c r="AI632" s="168"/>
      <c r="AJ632" s="168"/>
      <c r="AK632" s="168">
        <v>1</v>
      </c>
      <c r="AL632" s="168"/>
      <c r="AM632" s="168"/>
      <c r="AN632" s="168"/>
      <c r="AO632" s="168">
        <v>38</v>
      </c>
      <c r="AP632" s="168"/>
      <c r="AQ632" s="168"/>
      <c r="AR632" s="168"/>
      <c r="AS632" s="447">
        <f t="shared" ref="AS632:AS644" si="675">SUM(AG632,AH632,AK632,AL632,AO632)</f>
        <v>285</v>
      </c>
      <c r="AT632" s="462"/>
      <c r="AU632" s="450"/>
      <c r="AV632" s="168"/>
      <c r="AW632" s="168"/>
      <c r="AX632" s="168"/>
      <c r="AY632" s="462"/>
      <c r="AZ632" s="168"/>
      <c r="BA632" s="462"/>
      <c r="BB632" s="447"/>
      <c r="BC632" s="168"/>
      <c r="BD632" s="168"/>
      <c r="BE632" s="168"/>
      <c r="BF632" s="168"/>
      <c r="BG632" s="462"/>
      <c r="BH632" s="462"/>
      <c r="BI632" s="462"/>
      <c r="BJ632" s="462">
        <v>103</v>
      </c>
      <c r="BK632" s="462"/>
      <c r="BL632" s="450">
        <f t="shared" si="673"/>
        <v>0</v>
      </c>
      <c r="BM632" s="168"/>
      <c r="BN632" s="168"/>
      <c r="BO632" s="168"/>
      <c r="BP632" s="168"/>
      <c r="BQ632" s="462">
        <f t="shared" si="665"/>
        <v>103</v>
      </c>
      <c r="BR632" s="168"/>
      <c r="BS632" s="168"/>
      <c r="BT632" s="168"/>
      <c r="BU632" s="168"/>
      <c r="BV632" s="168"/>
      <c r="BW632" s="168"/>
      <c r="BX632" s="168"/>
      <c r="BY632" s="168"/>
      <c r="BZ632" s="168"/>
      <c r="CA632" s="168"/>
      <c r="CB632" s="168"/>
      <c r="CC632" s="168"/>
      <c r="CD632" s="168"/>
      <c r="CE632" s="168"/>
      <c r="CF632" s="168"/>
      <c r="CG632" s="168"/>
      <c r="CH632" s="168"/>
      <c r="CI632" s="168"/>
      <c r="CJ632" s="168"/>
      <c r="CK632" s="168"/>
      <c r="CL632" s="168"/>
      <c r="CM632" s="168"/>
      <c r="CN632" s="168"/>
      <c r="CO632" s="168"/>
      <c r="CP632" s="571">
        <f t="shared" si="667"/>
        <v>0</v>
      </c>
      <c r="CQ632" s="168"/>
      <c r="CR632" s="168"/>
      <c r="CS632" s="168"/>
      <c r="CT632" s="168"/>
      <c r="CU632" s="168"/>
      <c r="CV632" s="168"/>
      <c r="CW632" s="168"/>
      <c r="CX632" s="168"/>
      <c r="CY632" s="168"/>
      <c r="CZ632" s="71"/>
      <c r="DA632" s="71"/>
      <c r="DB632" s="190">
        <f t="shared" si="632"/>
        <v>0</v>
      </c>
      <c r="DC632" s="71">
        <f t="shared" si="633"/>
        <v>0</v>
      </c>
      <c r="DD632" s="71"/>
      <c r="DE632" s="71"/>
      <c r="DF632" s="71"/>
      <c r="DG632" s="190">
        <f t="shared" si="634"/>
        <v>0</v>
      </c>
      <c r="DH632" s="71">
        <f t="shared" si="635"/>
        <v>0</v>
      </c>
      <c r="DI632" s="71"/>
      <c r="DJ632" s="71"/>
      <c r="DK632" s="71"/>
      <c r="DL632" s="71"/>
      <c r="DM632" s="71"/>
      <c r="DN632" s="71"/>
      <c r="DO632" s="71"/>
      <c r="DP632" s="71"/>
      <c r="DQ632" s="71"/>
      <c r="DR632" s="71"/>
      <c r="DS632" s="71"/>
      <c r="DT632" s="71"/>
      <c r="DU632" s="71"/>
      <c r="DV632" s="71"/>
      <c r="DW632" s="71"/>
      <c r="DX632" s="71"/>
      <c r="DY632" s="71"/>
      <c r="DZ632" s="71"/>
      <c r="EA632" s="71"/>
      <c r="EB632" s="71"/>
      <c r="EC632" s="71"/>
      <c r="ED632" s="71"/>
      <c r="EE632" s="71"/>
      <c r="EF632" s="71"/>
      <c r="EG632" s="71"/>
      <c r="EH632" s="71"/>
      <c r="EI632" s="74"/>
      <c r="EJ632" s="74"/>
      <c r="EK632" s="74"/>
      <c r="EL632" s="74"/>
      <c r="EM632" s="74"/>
      <c r="EN632" s="74"/>
      <c r="EO632" s="74"/>
      <c r="EP632" s="74"/>
      <c r="EQ632" s="74"/>
      <c r="ER632" s="74"/>
      <c r="ES632" s="74"/>
      <c r="ET632" s="74"/>
      <c r="EU632" s="74"/>
      <c r="EV632" s="74"/>
      <c r="EW632" s="74"/>
      <c r="EX632" s="74"/>
      <c r="EY632" s="74"/>
      <c r="EZ632" s="74"/>
      <c r="FA632" s="74"/>
      <c r="FB632" s="74"/>
    </row>
    <row r="633" spans="2:158" s="69" customFormat="1" ht="12">
      <c r="B633" s="76"/>
      <c r="C633" s="77" t="s">
        <v>387</v>
      </c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2"/>
      <c r="P633" s="71"/>
      <c r="Q633" s="71"/>
      <c r="R633" s="71"/>
      <c r="S633" s="71"/>
      <c r="T633" s="71"/>
      <c r="U633" s="71"/>
      <c r="V633" s="71"/>
      <c r="W633" s="71"/>
      <c r="X633" s="71"/>
      <c r="Y633" s="73">
        <v>7090</v>
      </c>
      <c r="Z633" s="73"/>
      <c r="AA633" s="73"/>
      <c r="AB633" s="73"/>
      <c r="AC633" s="73"/>
      <c r="AD633" s="73"/>
      <c r="AE633" s="73"/>
      <c r="AF633" s="447">
        <f t="shared" si="674"/>
        <v>1067</v>
      </c>
      <c r="AG633" s="168">
        <v>772</v>
      </c>
      <c r="AH633" s="168">
        <v>29</v>
      </c>
      <c r="AI633" s="168">
        <v>27</v>
      </c>
      <c r="AJ633" s="168"/>
      <c r="AK633" s="168"/>
      <c r="AL633" s="168"/>
      <c r="AM633" s="168"/>
      <c r="AN633" s="168"/>
      <c r="AO633" s="168">
        <v>65</v>
      </c>
      <c r="AP633" s="168"/>
      <c r="AQ633" s="168">
        <v>12</v>
      </c>
      <c r="AR633" s="168"/>
      <c r="AS633" s="447">
        <f t="shared" si="675"/>
        <v>866</v>
      </c>
      <c r="AT633" s="462"/>
      <c r="AU633" s="450"/>
      <c r="AV633" s="168"/>
      <c r="AW633" s="168"/>
      <c r="AX633" s="168"/>
      <c r="AY633" s="462"/>
      <c r="AZ633" s="168"/>
      <c r="BA633" s="462"/>
      <c r="BB633" s="447"/>
      <c r="BC633" s="168"/>
      <c r="BD633" s="168"/>
      <c r="BE633" s="168"/>
      <c r="BF633" s="168"/>
      <c r="BG633" s="462"/>
      <c r="BH633" s="462"/>
      <c r="BI633" s="462"/>
      <c r="BJ633" s="462">
        <v>148</v>
      </c>
      <c r="BK633" s="462"/>
      <c r="BL633" s="450">
        <f t="shared" si="673"/>
        <v>53</v>
      </c>
      <c r="BM633" s="168"/>
      <c r="BN633" s="168"/>
      <c r="BO633" s="168"/>
      <c r="BP633" s="168">
        <v>53</v>
      </c>
      <c r="BQ633" s="462">
        <f t="shared" si="665"/>
        <v>201</v>
      </c>
      <c r="BR633" s="168"/>
      <c r="BS633" s="168"/>
      <c r="BT633" s="168"/>
      <c r="BU633" s="168"/>
      <c r="BV633" s="168"/>
      <c r="BW633" s="168"/>
      <c r="BX633" s="168"/>
      <c r="BY633" s="168"/>
      <c r="BZ633" s="168"/>
      <c r="CA633" s="168"/>
      <c r="CB633" s="168"/>
      <c r="CC633" s="168"/>
      <c r="CD633" s="168"/>
      <c r="CE633" s="168"/>
      <c r="CF633" s="168"/>
      <c r="CG633" s="168"/>
      <c r="CH633" s="168"/>
      <c r="CI633" s="168"/>
      <c r="CJ633" s="168"/>
      <c r="CK633" s="168"/>
      <c r="CL633" s="168"/>
      <c r="CM633" s="168"/>
      <c r="CN633" s="168"/>
      <c r="CO633" s="168"/>
      <c r="CP633" s="571">
        <f t="shared" si="667"/>
        <v>0</v>
      </c>
      <c r="CQ633" s="168"/>
      <c r="CR633" s="168"/>
      <c r="CS633" s="168"/>
      <c r="CT633" s="168"/>
      <c r="CU633" s="168"/>
      <c r="CV633" s="168"/>
      <c r="CW633" s="168"/>
      <c r="CX633" s="168"/>
      <c r="CY633" s="168"/>
      <c r="CZ633" s="71"/>
      <c r="DA633" s="71"/>
      <c r="DB633" s="190">
        <f t="shared" si="632"/>
        <v>0</v>
      </c>
      <c r="DC633" s="71">
        <f t="shared" si="633"/>
        <v>0</v>
      </c>
      <c r="DD633" s="71"/>
      <c r="DE633" s="71"/>
      <c r="DF633" s="71"/>
      <c r="DG633" s="190">
        <f t="shared" si="634"/>
        <v>0</v>
      </c>
      <c r="DH633" s="71">
        <f t="shared" si="635"/>
        <v>0</v>
      </c>
      <c r="DI633" s="71"/>
      <c r="DJ633" s="71"/>
      <c r="DK633" s="71"/>
      <c r="DL633" s="71"/>
      <c r="DM633" s="71"/>
      <c r="DN633" s="71"/>
      <c r="DO633" s="71"/>
      <c r="DP633" s="71"/>
      <c r="DQ633" s="71"/>
      <c r="DR633" s="71"/>
      <c r="DS633" s="71"/>
      <c r="DT633" s="71"/>
      <c r="DU633" s="71"/>
      <c r="DV633" s="71"/>
      <c r="DW633" s="71"/>
      <c r="DX633" s="71"/>
      <c r="DY633" s="71"/>
      <c r="DZ633" s="71"/>
      <c r="EA633" s="71"/>
      <c r="EB633" s="71"/>
      <c r="EC633" s="71"/>
      <c r="ED633" s="71"/>
      <c r="EE633" s="71"/>
      <c r="EF633" s="71"/>
      <c r="EG633" s="71"/>
      <c r="EH633" s="71"/>
      <c r="EI633" s="74"/>
      <c r="EJ633" s="74"/>
      <c r="EK633" s="74"/>
      <c r="EL633" s="74"/>
      <c r="EM633" s="74"/>
      <c r="EN633" s="74"/>
      <c r="EO633" s="74"/>
      <c r="EP633" s="74"/>
      <c r="EQ633" s="74"/>
      <c r="ER633" s="74"/>
      <c r="ES633" s="74"/>
      <c r="ET633" s="74"/>
      <c r="EU633" s="74"/>
      <c r="EV633" s="74"/>
      <c r="EW633" s="74"/>
      <c r="EX633" s="74"/>
      <c r="EY633" s="74"/>
      <c r="EZ633" s="74"/>
      <c r="FA633" s="74"/>
      <c r="FB633" s="74"/>
    </row>
    <row r="634" spans="2:158" s="69" customFormat="1" ht="12">
      <c r="B634" s="76"/>
      <c r="C634" s="77" t="s">
        <v>388</v>
      </c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2"/>
      <c r="P634" s="71"/>
      <c r="Q634" s="71"/>
      <c r="R634" s="71"/>
      <c r="S634" s="71"/>
      <c r="T634" s="71"/>
      <c r="U634" s="71"/>
      <c r="V634" s="71"/>
      <c r="W634" s="71"/>
      <c r="X634" s="71"/>
      <c r="Y634" s="73">
        <v>12977</v>
      </c>
      <c r="Z634" s="73"/>
      <c r="AA634" s="73"/>
      <c r="AB634" s="73"/>
      <c r="AC634" s="73"/>
      <c r="AD634" s="73"/>
      <c r="AE634" s="73"/>
      <c r="AF634" s="447">
        <f t="shared" si="674"/>
        <v>1758</v>
      </c>
      <c r="AG634" s="168">
        <v>1153</v>
      </c>
      <c r="AH634" s="168">
        <v>22</v>
      </c>
      <c r="AI634" s="168">
        <v>12</v>
      </c>
      <c r="AJ634" s="168">
        <v>10</v>
      </c>
      <c r="AK634" s="168">
        <v>252</v>
      </c>
      <c r="AL634" s="168"/>
      <c r="AM634" s="168"/>
      <c r="AN634" s="168"/>
      <c r="AO634" s="168">
        <v>9</v>
      </c>
      <c r="AP634" s="168"/>
      <c r="AQ634" s="168">
        <v>5</v>
      </c>
      <c r="AR634" s="168"/>
      <c r="AS634" s="447">
        <f t="shared" si="675"/>
        <v>1436</v>
      </c>
      <c r="AT634" s="462"/>
      <c r="AU634" s="450"/>
      <c r="AV634" s="168"/>
      <c r="AW634" s="168"/>
      <c r="AX634" s="168"/>
      <c r="AY634" s="462"/>
      <c r="AZ634" s="168"/>
      <c r="BA634" s="462"/>
      <c r="BB634" s="447"/>
      <c r="BC634" s="168"/>
      <c r="BD634" s="168"/>
      <c r="BE634" s="168"/>
      <c r="BF634" s="168"/>
      <c r="BG634" s="462"/>
      <c r="BH634" s="462"/>
      <c r="BI634" s="462"/>
      <c r="BJ634" s="462">
        <v>301</v>
      </c>
      <c r="BK634" s="462">
        <v>6</v>
      </c>
      <c r="BL634" s="450">
        <f t="shared" si="673"/>
        <v>15</v>
      </c>
      <c r="BM634" s="168"/>
      <c r="BN634" s="168"/>
      <c r="BO634" s="168"/>
      <c r="BP634" s="168">
        <v>15</v>
      </c>
      <c r="BQ634" s="462">
        <f t="shared" si="665"/>
        <v>322</v>
      </c>
      <c r="BR634" s="168"/>
      <c r="BS634" s="168"/>
      <c r="BT634" s="168"/>
      <c r="BU634" s="168"/>
      <c r="BV634" s="168"/>
      <c r="BW634" s="168"/>
      <c r="BX634" s="168"/>
      <c r="BY634" s="168"/>
      <c r="BZ634" s="168"/>
      <c r="CA634" s="168"/>
      <c r="CB634" s="168"/>
      <c r="CC634" s="168"/>
      <c r="CD634" s="168"/>
      <c r="CE634" s="168"/>
      <c r="CF634" s="168"/>
      <c r="CG634" s="168"/>
      <c r="CH634" s="168"/>
      <c r="CI634" s="168"/>
      <c r="CJ634" s="168"/>
      <c r="CK634" s="168"/>
      <c r="CL634" s="168"/>
      <c r="CM634" s="168"/>
      <c r="CN634" s="168"/>
      <c r="CO634" s="168"/>
      <c r="CP634" s="571">
        <f t="shared" si="667"/>
        <v>0</v>
      </c>
      <c r="CQ634" s="168"/>
      <c r="CR634" s="168"/>
      <c r="CS634" s="168"/>
      <c r="CT634" s="168"/>
      <c r="CU634" s="168"/>
      <c r="CV634" s="168"/>
      <c r="CW634" s="168"/>
      <c r="CX634" s="168"/>
      <c r="CY634" s="168"/>
      <c r="CZ634" s="71"/>
      <c r="DA634" s="71"/>
      <c r="DB634" s="190">
        <f t="shared" ref="DB634:DB697" si="676">SUM(CP634,CQ634)</f>
        <v>0</v>
      </c>
      <c r="DC634" s="71">
        <f t="shared" ref="DC634:DC697" si="677">SUM(CO634,CN634)</f>
        <v>0</v>
      </c>
      <c r="DD634" s="71"/>
      <c r="DE634" s="71"/>
      <c r="DF634" s="71"/>
      <c r="DG634" s="190">
        <f t="shared" ref="DG634:DG697" si="678">SUM(DB634,DF634)</f>
        <v>0</v>
      </c>
      <c r="DH634" s="71">
        <f t="shared" ref="DH634:DH697" si="679">SUM(DC634)</f>
        <v>0</v>
      </c>
      <c r="DI634" s="71"/>
      <c r="DJ634" s="71"/>
      <c r="DK634" s="71"/>
      <c r="DL634" s="71"/>
      <c r="DM634" s="71"/>
      <c r="DN634" s="71"/>
      <c r="DO634" s="71"/>
      <c r="DP634" s="71"/>
      <c r="DQ634" s="71"/>
      <c r="DR634" s="71"/>
      <c r="DS634" s="71"/>
      <c r="DT634" s="71"/>
      <c r="DU634" s="71"/>
      <c r="DV634" s="71"/>
      <c r="DW634" s="71"/>
      <c r="DX634" s="71"/>
      <c r="DY634" s="71"/>
      <c r="DZ634" s="71"/>
      <c r="EA634" s="71"/>
      <c r="EB634" s="71"/>
      <c r="EC634" s="71"/>
      <c r="ED634" s="71"/>
      <c r="EE634" s="71"/>
      <c r="EF634" s="71"/>
      <c r="EG634" s="71"/>
      <c r="EH634" s="71"/>
      <c r="EI634" s="74"/>
      <c r="EJ634" s="74"/>
      <c r="EK634" s="74"/>
      <c r="EL634" s="74"/>
      <c r="EM634" s="74"/>
      <c r="EN634" s="74"/>
      <c r="EO634" s="74"/>
      <c r="EP634" s="74"/>
      <c r="EQ634" s="74"/>
      <c r="ER634" s="74"/>
      <c r="ES634" s="74"/>
      <c r="ET634" s="74"/>
      <c r="EU634" s="74"/>
      <c r="EV634" s="74"/>
      <c r="EW634" s="74"/>
      <c r="EX634" s="74"/>
      <c r="EY634" s="74"/>
      <c r="EZ634" s="74"/>
      <c r="FA634" s="74"/>
      <c r="FB634" s="74"/>
    </row>
    <row r="635" spans="2:158" s="69" customFormat="1" ht="12">
      <c r="B635" s="76"/>
      <c r="C635" s="77" t="s">
        <v>389</v>
      </c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2"/>
      <c r="P635" s="71"/>
      <c r="Q635" s="71"/>
      <c r="R635" s="71"/>
      <c r="S635" s="71"/>
      <c r="T635" s="71"/>
      <c r="U635" s="71"/>
      <c r="V635" s="71"/>
      <c r="W635" s="71"/>
      <c r="X635" s="71"/>
      <c r="Y635" s="73">
        <v>9498</v>
      </c>
      <c r="Z635" s="73"/>
      <c r="AA635" s="73"/>
      <c r="AB635" s="73"/>
      <c r="AC635" s="73"/>
      <c r="AD635" s="73"/>
      <c r="AE635" s="73"/>
      <c r="AF635" s="448">
        <f t="shared" si="674"/>
        <v>1368</v>
      </c>
      <c r="AG635" s="168">
        <v>1077</v>
      </c>
      <c r="AH635" s="168">
        <v>35</v>
      </c>
      <c r="AI635" s="168">
        <v>35</v>
      </c>
      <c r="AJ635" s="168"/>
      <c r="AK635" s="168"/>
      <c r="AL635" s="168"/>
      <c r="AM635" s="168"/>
      <c r="AN635" s="168"/>
      <c r="AO635" s="168">
        <v>116</v>
      </c>
      <c r="AP635" s="168"/>
      <c r="AQ635" s="168"/>
      <c r="AR635" s="168"/>
      <c r="AS635" s="447">
        <f t="shared" si="675"/>
        <v>1228</v>
      </c>
      <c r="AT635" s="462"/>
      <c r="AU635" s="450"/>
      <c r="AV635" s="168"/>
      <c r="AW635" s="168"/>
      <c r="AX635" s="168"/>
      <c r="AY635" s="462"/>
      <c r="AZ635" s="168"/>
      <c r="BA635" s="462"/>
      <c r="BB635" s="447"/>
      <c r="BC635" s="168"/>
      <c r="BD635" s="168"/>
      <c r="BE635" s="168"/>
      <c r="BF635" s="168"/>
      <c r="BG635" s="462"/>
      <c r="BH635" s="462"/>
      <c r="BI635" s="462"/>
      <c r="BJ635" s="462">
        <v>140</v>
      </c>
      <c r="BK635" s="462"/>
      <c r="BL635" s="450">
        <f t="shared" si="673"/>
        <v>0</v>
      </c>
      <c r="BM635" s="168"/>
      <c r="BN635" s="168"/>
      <c r="BO635" s="168"/>
      <c r="BP635" s="168"/>
      <c r="BQ635" s="462">
        <f t="shared" si="665"/>
        <v>140</v>
      </c>
      <c r="BR635" s="168"/>
      <c r="BS635" s="168"/>
      <c r="BT635" s="168"/>
      <c r="BU635" s="168"/>
      <c r="BV635" s="168"/>
      <c r="BW635" s="168"/>
      <c r="BX635" s="168"/>
      <c r="BY635" s="168"/>
      <c r="BZ635" s="168"/>
      <c r="CA635" s="168"/>
      <c r="CB635" s="168"/>
      <c r="CC635" s="168"/>
      <c r="CD635" s="168"/>
      <c r="CE635" s="168"/>
      <c r="CF635" s="168"/>
      <c r="CG635" s="168"/>
      <c r="CH635" s="168"/>
      <c r="CI635" s="168"/>
      <c r="CJ635" s="168"/>
      <c r="CK635" s="168"/>
      <c r="CL635" s="168"/>
      <c r="CM635" s="168"/>
      <c r="CN635" s="168"/>
      <c r="CO635" s="168"/>
      <c r="CP635" s="571">
        <f t="shared" si="667"/>
        <v>0</v>
      </c>
      <c r="CQ635" s="168"/>
      <c r="CR635" s="168"/>
      <c r="CS635" s="168"/>
      <c r="CT635" s="168"/>
      <c r="CU635" s="168"/>
      <c r="CV635" s="168"/>
      <c r="CW635" s="168"/>
      <c r="CX635" s="168"/>
      <c r="CY635" s="168"/>
      <c r="CZ635" s="71"/>
      <c r="DA635" s="71"/>
      <c r="DB635" s="190">
        <f t="shared" si="676"/>
        <v>0</v>
      </c>
      <c r="DC635" s="71">
        <f t="shared" si="677"/>
        <v>0</v>
      </c>
      <c r="DD635" s="71"/>
      <c r="DE635" s="71"/>
      <c r="DF635" s="71"/>
      <c r="DG635" s="190">
        <f t="shared" si="678"/>
        <v>0</v>
      </c>
      <c r="DH635" s="71">
        <f t="shared" si="679"/>
        <v>0</v>
      </c>
      <c r="DI635" s="71"/>
      <c r="DJ635" s="71"/>
      <c r="DK635" s="71"/>
      <c r="DL635" s="71"/>
      <c r="DM635" s="71"/>
      <c r="DN635" s="71"/>
      <c r="DO635" s="71"/>
      <c r="DP635" s="71"/>
      <c r="DQ635" s="71"/>
      <c r="DR635" s="71"/>
      <c r="DS635" s="71"/>
      <c r="DT635" s="71"/>
      <c r="DU635" s="71"/>
      <c r="DV635" s="71"/>
      <c r="DW635" s="71"/>
      <c r="DX635" s="71"/>
      <c r="DY635" s="71"/>
      <c r="DZ635" s="71"/>
      <c r="EA635" s="71"/>
      <c r="EB635" s="71"/>
      <c r="EC635" s="71"/>
      <c r="ED635" s="71"/>
      <c r="EE635" s="71"/>
      <c r="EF635" s="71"/>
      <c r="EG635" s="71"/>
      <c r="EH635" s="71"/>
      <c r="EI635" s="74"/>
      <c r="EJ635" s="74"/>
      <c r="EK635" s="74"/>
      <c r="EL635" s="74"/>
      <c r="EM635" s="74"/>
      <c r="EN635" s="74"/>
      <c r="EO635" s="74"/>
      <c r="EP635" s="74"/>
      <c r="EQ635" s="74"/>
      <c r="ER635" s="74"/>
      <c r="ES635" s="74"/>
      <c r="ET635" s="74"/>
      <c r="EU635" s="74"/>
      <c r="EV635" s="74"/>
      <c r="EW635" s="74"/>
      <c r="EX635" s="74"/>
      <c r="EY635" s="74"/>
      <c r="EZ635" s="74"/>
      <c r="FA635" s="74"/>
      <c r="FB635" s="74"/>
    </row>
    <row r="636" spans="2:158" s="69" customFormat="1" ht="12">
      <c r="B636" s="76"/>
      <c r="C636" s="77" t="s">
        <v>390</v>
      </c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2"/>
      <c r="P636" s="71"/>
      <c r="Q636" s="71"/>
      <c r="R636" s="71"/>
      <c r="S636" s="71"/>
      <c r="T636" s="71"/>
      <c r="U636" s="71"/>
      <c r="V636" s="71"/>
      <c r="W636" s="71"/>
      <c r="X636" s="71"/>
      <c r="Y636" s="73">
        <v>7451</v>
      </c>
      <c r="Z636" s="73"/>
      <c r="AA636" s="73"/>
      <c r="AB636" s="73"/>
      <c r="AC636" s="73"/>
      <c r="AD636" s="73"/>
      <c r="AE636" s="73"/>
      <c r="AF636" s="447">
        <f t="shared" si="674"/>
        <v>1531</v>
      </c>
      <c r="AG636" s="168">
        <v>1000</v>
      </c>
      <c r="AH636" s="168">
        <v>30</v>
      </c>
      <c r="AI636" s="168">
        <v>30</v>
      </c>
      <c r="AJ636" s="168"/>
      <c r="AK636" s="168"/>
      <c r="AL636" s="168"/>
      <c r="AM636" s="168"/>
      <c r="AN636" s="168"/>
      <c r="AO636" s="168">
        <v>31</v>
      </c>
      <c r="AP636" s="168"/>
      <c r="AQ636" s="168">
        <v>31</v>
      </c>
      <c r="AR636" s="168"/>
      <c r="AS636" s="447">
        <f t="shared" si="675"/>
        <v>1061</v>
      </c>
      <c r="AT636" s="462"/>
      <c r="AU636" s="450"/>
      <c r="AV636" s="168"/>
      <c r="AW636" s="168"/>
      <c r="AX636" s="168"/>
      <c r="AY636" s="462"/>
      <c r="AZ636" s="168"/>
      <c r="BA636" s="462"/>
      <c r="BB636" s="447">
        <f>SUM(BF636,BC636:BD636)</f>
        <v>10</v>
      </c>
      <c r="BC636" s="168"/>
      <c r="BD636" s="168">
        <v>10</v>
      </c>
      <c r="BE636" s="168"/>
      <c r="BF636" s="168"/>
      <c r="BG636" s="462"/>
      <c r="BH636" s="462">
        <v>199</v>
      </c>
      <c r="BI636" s="462"/>
      <c r="BJ636" s="462">
        <v>244</v>
      </c>
      <c r="BK636" s="462"/>
      <c r="BL636" s="450">
        <f t="shared" si="673"/>
        <v>17</v>
      </c>
      <c r="BM636" s="168"/>
      <c r="BN636" s="168"/>
      <c r="BO636" s="168"/>
      <c r="BP636" s="168">
        <v>17</v>
      </c>
      <c r="BQ636" s="462">
        <f t="shared" si="665"/>
        <v>470</v>
      </c>
      <c r="BR636" s="168"/>
      <c r="BS636" s="168"/>
      <c r="BT636" s="168"/>
      <c r="BU636" s="168"/>
      <c r="BV636" s="168"/>
      <c r="BW636" s="168"/>
      <c r="BX636" s="168"/>
      <c r="BY636" s="168"/>
      <c r="BZ636" s="168"/>
      <c r="CA636" s="168"/>
      <c r="CB636" s="168"/>
      <c r="CC636" s="168"/>
      <c r="CD636" s="168"/>
      <c r="CE636" s="168"/>
      <c r="CF636" s="168"/>
      <c r="CG636" s="168"/>
      <c r="CH636" s="168"/>
      <c r="CI636" s="168"/>
      <c r="CJ636" s="168"/>
      <c r="CK636" s="168"/>
      <c r="CL636" s="168"/>
      <c r="CM636" s="168"/>
      <c r="CN636" s="168"/>
      <c r="CO636" s="168"/>
      <c r="CP636" s="571">
        <f t="shared" si="667"/>
        <v>0</v>
      </c>
      <c r="CQ636" s="168"/>
      <c r="CR636" s="168"/>
      <c r="CS636" s="168"/>
      <c r="CT636" s="168"/>
      <c r="CU636" s="168"/>
      <c r="CV636" s="168"/>
      <c r="CW636" s="168"/>
      <c r="CX636" s="168"/>
      <c r="CY636" s="168"/>
      <c r="CZ636" s="71"/>
      <c r="DA636" s="71"/>
      <c r="DB636" s="190">
        <f t="shared" si="676"/>
        <v>0</v>
      </c>
      <c r="DC636" s="71">
        <f t="shared" si="677"/>
        <v>0</v>
      </c>
      <c r="DD636" s="71"/>
      <c r="DE636" s="71"/>
      <c r="DF636" s="71"/>
      <c r="DG636" s="190">
        <f t="shared" si="678"/>
        <v>0</v>
      </c>
      <c r="DH636" s="71">
        <f t="shared" si="679"/>
        <v>0</v>
      </c>
      <c r="DI636" s="71"/>
      <c r="DJ636" s="71"/>
      <c r="DK636" s="71"/>
      <c r="DL636" s="71"/>
      <c r="DM636" s="71"/>
      <c r="DN636" s="71"/>
      <c r="DO636" s="71"/>
      <c r="DP636" s="71"/>
      <c r="DQ636" s="71"/>
      <c r="DR636" s="71"/>
      <c r="DS636" s="71"/>
      <c r="DT636" s="71"/>
      <c r="DU636" s="71"/>
      <c r="DV636" s="71"/>
      <c r="DW636" s="71"/>
      <c r="DX636" s="71"/>
      <c r="DY636" s="71"/>
      <c r="DZ636" s="71"/>
      <c r="EA636" s="71"/>
      <c r="EB636" s="71"/>
      <c r="EC636" s="71"/>
      <c r="ED636" s="71"/>
      <c r="EE636" s="71"/>
      <c r="EF636" s="71"/>
      <c r="EG636" s="71"/>
      <c r="EH636" s="71"/>
      <c r="EI636" s="74"/>
      <c r="EJ636" s="74"/>
      <c r="EK636" s="74"/>
      <c r="EL636" s="74"/>
      <c r="EM636" s="74"/>
      <c r="EN636" s="74"/>
      <c r="EO636" s="74"/>
      <c r="EP636" s="74"/>
      <c r="EQ636" s="74"/>
      <c r="ER636" s="74"/>
      <c r="ES636" s="74"/>
      <c r="ET636" s="74"/>
      <c r="EU636" s="74"/>
      <c r="EV636" s="74"/>
      <c r="EW636" s="74"/>
      <c r="EX636" s="74"/>
      <c r="EY636" s="74"/>
      <c r="EZ636" s="74"/>
      <c r="FA636" s="74"/>
      <c r="FB636" s="74"/>
    </row>
    <row r="637" spans="2:158" s="69" customFormat="1" ht="12">
      <c r="B637" s="76"/>
      <c r="C637" s="77" t="s">
        <v>391</v>
      </c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2"/>
      <c r="P637" s="71"/>
      <c r="Q637" s="71"/>
      <c r="R637" s="71"/>
      <c r="S637" s="71"/>
      <c r="T637" s="71"/>
      <c r="U637" s="71"/>
      <c r="V637" s="71"/>
      <c r="W637" s="71"/>
      <c r="X637" s="71"/>
      <c r="Y637" s="73">
        <v>17260</v>
      </c>
      <c r="Z637" s="73"/>
      <c r="AA637" s="73"/>
      <c r="AB637" s="73"/>
      <c r="AC637" s="73"/>
      <c r="AD637" s="73"/>
      <c r="AE637" s="73"/>
      <c r="AF637" s="447">
        <f>AS637+BQ637</f>
        <v>1575</v>
      </c>
      <c r="AG637" s="168">
        <v>1331</v>
      </c>
      <c r="AH637" s="168"/>
      <c r="AI637" s="168"/>
      <c r="AJ637" s="168"/>
      <c r="AK637" s="168"/>
      <c r="AL637" s="168"/>
      <c r="AM637" s="168"/>
      <c r="AN637" s="168"/>
      <c r="AO637" s="168"/>
      <c r="AP637" s="168"/>
      <c r="AQ637" s="168"/>
      <c r="AR637" s="168"/>
      <c r="AS637" s="447">
        <f t="shared" si="675"/>
        <v>1331</v>
      </c>
      <c r="AT637" s="462"/>
      <c r="AU637" s="450"/>
      <c r="AV637" s="168"/>
      <c r="AW637" s="168"/>
      <c r="AX637" s="168"/>
      <c r="AY637" s="462"/>
      <c r="AZ637" s="168"/>
      <c r="BA637" s="462"/>
      <c r="BB637" s="447"/>
      <c r="BC637" s="168"/>
      <c r="BD637" s="168"/>
      <c r="BE637" s="168"/>
      <c r="BF637" s="168"/>
      <c r="BG637" s="462"/>
      <c r="BH637" s="462"/>
      <c r="BI637" s="462"/>
      <c r="BJ637" s="462">
        <v>244</v>
      </c>
      <c r="BK637" s="462"/>
      <c r="BL637" s="450">
        <f t="shared" si="673"/>
        <v>0</v>
      </c>
      <c r="BM637" s="168"/>
      <c r="BN637" s="168"/>
      <c r="BO637" s="168"/>
      <c r="BP637" s="168"/>
      <c r="BQ637" s="462">
        <f t="shared" si="665"/>
        <v>244</v>
      </c>
      <c r="BR637" s="168"/>
      <c r="BS637" s="168"/>
      <c r="BT637" s="168"/>
      <c r="BU637" s="168"/>
      <c r="BV637" s="168"/>
      <c r="BW637" s="168"/>
      <c r="BX637" s="168"/>
      <c r="BY637" s="168"/>
      <c r="BZ637" s="168"/>
      <c r="CA637" s="168"/>
      <c r="CB637" s="168"/>
      <c r="CC637" s="168"/>
      <c r="CD637" s="168"/>
      <c r="CE637" s="168"/>
      <c r="CF637" s="168"/>
      <c r="CG637" s="168"/>
      <c r="CH637" s="168"/>
      <c r="CI637" s="168"/>
      <c r="CJ637" s="168"/>
      <c r="CK637" s="168"/>
      <c r="CL637" s="168"/>
      <c r="CM637" s="168"/>
      <c r="CN637" s="168"/>
      <c r="CO637" s="168"/>
      <c r="CP637" s="571">
        <f t="shared" si="667"/>
        <v>0</v>
      </c>
      <c r="CQ637" s="168"/>
      <c r="CR637" s="168"/>
      <c r="CS637" s="168"/>
      <c r="CT637" s="168"/>
      <c r="CU637" s="168"/>
      <c r="CV637" s="168"/>
      <c r="CW637" s="168"/>
      <c r="CX637" s="168"/>
      <c r="CY637" s="168"/>
      <c r="CZ637" s="71"/>
      <c r="DA637" s="71"/>
      <c r="DB637" s="190">
        <f t="shared" si="676"/>
        <v>0</v>
      </c>
      <c r="DC637" s="71">
        <f t="shared" si="677"/>
        <v>0</v>
      </c>
      <c r="DD637" s="71"/>
      <c r="DE637" s="71"/>
      <c r="DF637" s="71"/>
      <c r="DG637" s="190">
        <f t="shared" si="678"/>
        <v>0</v>
      </c>
      <c r="DH637" s="71">
        <f t="shared" si="679"/>
        <v>0</v>
      </c>
      <c r="DI637" s="71"/>
      <c r="DJ637" s="71"/>
      <c r="DK637" s="71"/>
      <c r="DL637" s="71"/>
      <c r="DM637" s="71"/>
      <c r="DN637" s="71"/>
      <c r="DO637" s="71"/>
      <c r="DP637" s="71"/>
      <c r="DQ637" s="71"/>
      <c r="DR637" s="71"/>
      <c r="DS637" s="71"/>
      <c r="DT637" s="71"/>
      <c r="DU637" s="71"/>
      <c r="DV637" s="71"/>
      <c r="DW637" s="71"/>
      <c r="DX637" s="71"/>
      <c r="DY637" s="71"/>
      <c r="DZ637" s="71"/>
      <c r="EA637" s="71"/>
      <c r="EB637" s="71"/>
      <c r="EC637" s="71"/>
      <c r="ED637" s="71"/>
      <c r="EE637" s="71"/>
      <c r="EF637" s="71"/>
      <c r="EG637" s="71"/>
      <c r="EH637" s="71"/>
      <c r="EI637" s="74"/>
      <c r="EJ637" s="74"/>
      <c r="EK637" s="74"/>
      <c r="EL637" s="74"/>
      <c r="EM637" s="74"/>
      <c r="EN637" s="74"/>
      <c r="EO637" s="74"/>
      <c r="EP637" s="74"/>
      <c r="EQ637" s="74"/>
      <c r="ER637" s="74"/>
      <c r="ES637" s="74"/>
      <c r="ET637" s="74"/>
      <c r="EU637" s="74"/>
      <c r="EV637" s="74"/>
      <c r="EW637" s="74"/>
      <c r="EX637" s="74"/>
      <c r="EY637" s="74"/>
      <c r="EZ637" s="74"/>
      <c r="FA637" s="74"/>
      <c r="FB637" s="74"/>
    </row>
    <row r="638" spans="2:158" s="69" customFormat="1" ht="12">
      <c r="B638" s="76"/>
      <c r="C638" s="77" t="s">
        <v>392</v>
      </c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2"/>
      <c r="P638" s="71"/>
      <c r="Q638" s="71"/>
      <c r="R638" s="71"/>
      <c r="S638" s="71"/>
      <c r="T638" s="71"/>
      <c r="U638" s="71"/>
      <c r="V638" s="71"/>
      <c r="W638" s="71"/>
      <c r="X638" s="71"/>
      <c r="Y638" s="73">
        <v>12974</v>
      </c>
      <c r="Z638" s="73"/>
      <c r="AA638" s="73"/>
      <c r="AB638" s="73"/>
      <c r="AC638" s="73"/>
      <c r="AD638" s="73"/>
      <c r="AE638" s="73"/>
      <c r="AF638" s="447">
        <f t="shared" si="674"/>
        <v>1612</v>
      </c>
      <c r="AG638" s="168">
        <v>1216</v>
      </c>
      <c r="AH638" s="168">
        <v>135</v>
      </c>
      <c r="AI638" s="168">
        <v>135</v>
      </c>
      <c r="AJ638" s="168"/>
      <c r="AK638" s="168"/>
      <c r="AL638" s="168"/>
      <c r="AM638" s="168"/>
      <c r="AN638" s="168"/>
      <c r="AO638" s="168">
        <v>39</v>
      </c>
      <c r="AP638" s="168"/>
      <c r="AQ638" s="168"/>
      <c r="AR638" s="168"/>
      <c r="AS638" s="447">
        <f t="shared" si="675"/>
        <v>1390</v>
      </c>
      <c r="AT638" s="462"/>
      <c r="AU638" s="450"/>
      <c r="AV638" s="168"/>
      <c r="AW638" s="168"/>
      <c r="AX638" s="168"/>
      <c r="AY638" s="462"/>
      <c r="AZ638" s="168"/>
      <c r="BA638" s="462"/>
      <c r="BB638" s="447"/>
      <c r="BC638" s="168"/>
      <c r="BD638" s="168"/>
      <c r="BE638" s="168"/>
      <c r="BF638" s="168"/>
      <c r="BG638" s="462"/>
      <c r="BH638" s="462"/>
      <c r="BI638" s="462"/>
      <c r="BJ638" s="462">
        <v>222</v>
      </c>
      <c r="BK638" s="462"/>
      <c r="BL638" s="450">
        <f t="shared" si="673"/>
        <v>0</v>
      </c>
      <c r="BM638" s="168"/>
      <c r="BN638" s="168"/>
      <c r="BO638" s="168"/>
      <c r="BP638" s="168"/>
      <c r="BQ638" s="462">
        <f t="shared" si="665"/>
        <v>222</v>
      </c>
      <c r="BR638" s="168"/>
      <c r="BS638" s="168"/>
      <c r="BT638" s="168"/>
      <c r="BU638" s="168"/>
      <c r="BV638" s="168"/>
      <c r="BW638" s="168"/>
      <c r="BX638" s="168"/>
      <c r="BY638" s="168"/>
      <c r="BZ638" s="168"/>
      <c r="CA638" s="168"/>
      <c r="CB638" s="168"/>
      <c r="CC638" s="168"/>
      <c r="CD638" s="168"/>
      <c r="CE638" s="168"/>
      <c r="CF638" s="168"/>
      <c r="CG638" s="168"/>
      <c r="CH638" s="168"/>
      <c r="CI638" s="168"/>
      <c r="CJ638" s="168"/>
      <c r="CK638" s="168"/>
      <c r="CL638" s="168"/>
      <c r="CM638" s="168"/>
      <c r="CN638" s="168"/>
      <c r="CO638" s="168"/>
      <c r="CP638" s="571">
        <f t="shared" si="667"/>
        <v>0</v>
      </c>
      <c r="CQ638" s="168"/>
      <c r="CR638" s="168"/>
      <c r="CS638" s="168"/>
      <c r="CT638" s="168"/>
      <c r="CU638" s="168"/>
      <c r="CV638" s="168"/>
      <c r="CW638" s="168"/>
      <c r="CX638" s="168"/>
      <c r="CY638" s="168"/>
      <c r="CZ638" s="71"/>
      <c r="DA638" s="71"/>
      <c r="DB638" s="190">
        <f t="shared" si="676"/>
        <v>0</v>
      </c>
      <c r="DC638" s="71">
        <f t="shared" si="677"/>
        <v>0</v>
      </c>
      <c r="DD638" s="71"/>
      <c r="DE638" s="71"/>
      <c r="DF638" s="71"/>
      <c r="DG638" s="190">
        <f t="shared" si="678"/>
        <v>0</v>
      </c>
      <c r="DH638" s="71">
        <f t="shared" si="679"/>
        <v>0</v>
      </c>
      <c r="DI638" s="71"/>
      <c r="DJ638" s="71"/>
      <c r="DK638" s="71"/>
      <c r="DL638" s="71"/>
      <c r="DM638" s="71"/>
      <c r="DN638" s="71"/>
      <c r="DO638" s="71"/>
      <c r="DP638" s="71"/>
      <c r="DQ638" s="71"/>
      <c r="DR638" s="71"/>
      <c r="DS638" s="71"/>
      <c r="DT638" s="71"/>
      <c r="DU638" s="71"/>
      <c r="DV638" s="71"/>
      <c r="DW638" s="71"/>
      <c r="DX638" s="71"/>
      <c r="DY638" s="71"/>
      <c r="DZ638" s="71"/>
      <c r="EA638" s="71"/>
      <c r="EB638" s="71"/>
      <c r="EC638" s="71"/>
      <c r="ED638" s="71"/>
      <c r="EE638" s="71"/>
      <c r="EF638" s="71"/>
      <c r="EG638" s="71"/>
      <c r="EH638" s="71"/>
      <c r="EI638" s="74"/>
      <c r="EJ638" s="74"/>
      <c r="EK638" s="74"/>
      <c r="EL638" s="74"/>
      <c r="EM638" s="74"/>
      <c r="EN638" s="74"/>
      <c r="EO638" s="74"/>
      <c r="EP638" s="74"/>
      <c r="EQ638" s="74"/>
      <c r="ER638" s="74"/>
      <c r="ES638" s="74"/>
      <c r="ET638" s="74"/>
      <c r="EU638" s="74"/>
      <c r="EV638" s="74"/>
      <c r="EW638" s="74"/>
      <c r="EX638" s="74"/>
      <c r="EY638" s="74"/>
      <c r="EZ638" s="74"/>
      <c r="FA638" s="74"/>
      <c r="FB638" s="74"/>
    </row>
    <row r="639" spans="2:158" s="142" customFormat="1" ht="12">
      <c r="B639" s="138"/>
      <c r="C639" s="258" t="s">
        <v>393</v>
      </c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39">
        <v>6580</v>
      </c>
      <c r="Z639" s="139"/>
      <c r="AA639" s="139"/>
      <c r="AB639" s="139"/>
      <c r="AC639" s="139"/>
      <c r="AD639" s="139"/>
      <c r="AE639" s="139"/>
      <c r="AF639" s="448">
        <f t="shared" si="674"/>
        <v>875</v>
      </c>
      <c r="AG639" s="546">
        <v>325</v>
      </c>
      <c r="AH639" s="546">
        <v>31</v>
      </c>
      <c r="AI639" s="546">
        <v>25</v>
      </c>
      <c r="AJ639" s="546"/>
      <c r="AK639" s="546"/>
      <c r="AL639" s="546"/>
      <c r="AM639" s="546"/>
      <c r="AN639" s="546"/>
      <c r="AO639" s="546"/>
      <c r="AP639" s="546"/>
      <c r="AQ639" s="546"/>
      <c r="AR639" s="546"/>
      <c r="AS639" s="448">
        <f t="shared" si="675"/>
        <v>356</v>
      </c>
      <c r="AT639" s="575"/>
      <c r="AU639" s="451"/>
      <c r="AV639" s="546"/>
      <c r="AW639" s="546"/>
      <c r="AX639" s="546"/>
      <c r="AY639" s="575"/>
      <c r="AZ639" s="546"/>
      <c r="BA639" s="575"/>
      <c r="BB639" s="448"/>
      <c r="BC639" s="546"/>
      <c r="BD639" s="546"/>
      <c r="BE639" s="546"/>
      <c r="BF639" s="546"/>
      <c r="BG639" s="575"/>
      <c r="BH639" s="575"/>
      <c r="BI639" s="575"/>
      <c r="BJ639" s="575">
        <v>519</v>
      </c>
      <c r="BK639" s="575"/>
      <c r="BL639" s="451">
        <f t="shared" si="673"/>
        <v>0</v>
      </c>
      <c r="BM639" s="546"/>
      <c r="BN639" s="546"/>
      <c r="BO639" s="546"/>
      <c r="BP639" s="546"/>
      <c r="BQ639" s="462">
        <f t="shared" si="665"/>
        <v>519</v>
      </c>
      <c r="BR639" s="546"/>
      <c r="BS639" s="546"/>
      <c r="BT639" s="546"/>
      <c r="BU639" s="546"/>
      <c r="BV639" s="546"/>
      <c r="BW639" s="546"/>
      <c r="BX639" s="546"/>
      <c r="BY639" s="546"/>
      <c r="BZ639" s="546"/>
      <c r="CA639" s="546"/>
      <c r="CB639" s="546"/>
      <c r="CC639" s="546"/>
      <c r="CD639" s="546"/>
      <c r="CE639" s="546"/>
      <c r="CF639" s="546"/>
      <c r="CG639" s="546"/>
      <c r="CH639" s="546"/>
      <c r="CI639" s="546"/>
      <c r="CJ639" s="546"/>
      <c r="CK639" s="546"/>
      <c r="CL639" s="546"/>
      <c r="CM639" s="546"/>
      <c r="CN639" s="546"/>
      <c r="CO639" s="546"/>
      <c r="CP639" s="571">
        <f t="shared" si="667"/>
        <v>0</v>
      </c>
      <c r="CQ639" s="546"/>
      <c r="CR639" s="546"/>
      <c r="CS639" s="546"/>
      <c r="CT639" s="546"/>
      <c r="CU639" s="546"/>
      <c r="CV639" s="546"/>
      <c r="CW639" s="546"/>
      <c r="CX639" s="546"/>
      <c r="CY639" s="546"/>
      <c r="CZ639" s="119"/>
      <c r="DA639" s="119"/>
      <c r="DB639" s="190">
        <f t="shared" si="676"/>
        <v>0</v>
      </c>
      <c r="DC639" s="71">
        <f t="shared" si="677"/>
        <v>0</v>
      </c>
      <c r="DD639" s="119"/>
      <c r="DE639" s="119"/>
      <c r="DF639" s="119"/>
      <c r="DG639" s="190">
        <f t="shared" si="678"/>
        <v>0</v>
      </c>
      <c r="DH639" s="71">
        <f t="shared" si="679"/>
        <v>0</v>
      </c>
      <c r="DI639" s="119"/>
      <c r="DJ639" s="119"/>
      <c r="DK639" s="119"/>
      <c r="DL639" s="119"/>
      <c r="DM639" s="119"/>
      <c r="DN639" s="119"/>
      <c r="DO639" s="119"/>
      <c r="DP639" s="119"/>
      <c r="DQ639" s="119"/>
      <c r="DR639" s="119"/>
      <c r="DS639" s="119"/>
      <c r="DT639" s="119"/>
      <c r="DU639" s="119"/>
      <c r="DV639" s="119"/>
      <c r="DW639" s="119"/>
      <c r="DX639" s="119"/>
      <c r="DY639" s="119"/>
      <c r="DZ639" s="119"/>
      <c r="EA639" s="119"/>
      <c r="EB639" s="119"/>
      <c r="EC639" s="119"/>
      <c r="ED639" s="119"/>
      <c r="EE639" s="119"/>
      <c r="EF639" s="119"/>
      <c r="EG639" s="119"/>
      <c r="EH639" s="119"/>
    </row>
    <row r="640" spans="2:158" s="69" customFormat="1" ht="12">
      <c r="B640" s="76"/>
      <c r="C640" s="77" t="s">
        <v>394</v>
      </c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2"/>
      <c r="P640" s="71"/>
      <c r="Q640" s="71"/>
      <c r="R640" s="71"/>
      <c r="S640" s="71"/>
      <c r="T640" s="71"/>
      <c r="U640" s="71"/>
      <c r="V640" s="71"/>
      <c r="W640" s="71"/>
      <c r="X640" s="71"/>
      <c r="Y640" s="73">
        <v>13818</v>
      </c>
      <c r="Z640" s="73"/>
      <c r="AA640" s="73"/>
      <c r="AB640" s="73"/>
      <c r="AC640" s="73"/>
      <c r="AD640" s="73"/>
      <c r="AE640" s="73"/>
      <c r="AF640" s="447">
        <f>AS640+BQ640</f>
        <v>2459</v>
      </c>
      <c r="AG640" s="168">
        <v>2076</v>
      </c>
      <c r="AH640" s="168">
        <v>75</v>
      </c>
      <c r="AI640" s="168">
        <v>29</v>
      </c>
      <c r="AJ640" s="168"/>
      <c r="AK640" s="168"/>
      <c r="AL640" s="168"/>
      <c r="AM640" s="168"/>
      <c r="AN640" s="168"/>
      <c r="AO640" s="168"/>
      <c r="AP640" s="168"/>
      <c r="AQ640" s="168"/>
      <c r="AR640" s="168"/>
      <c r="AS640" s="447">
        <f t="shared" si="675"/>
        <v>2151</v>
      </c>
      <c r="AT640" s="462"/>
      <c r="AU640" s="450"/>
      <c r="AV640" s="168"/>
      <c r="AW640" s="168"/>
      <c r="AX640" s="168"/>
      <c r="AY640" s="462"/>
      <c r="AZ640" s="168"/>
      <c r="BA640" s="462"/>
      <c r="BB640" s="447"/>
      <c r="BC640" s="168"/>
      <c r="BD640" s="168"/>
      <c r="BE640" s="168"/>
      <c r="BF640" s="168"/>
      <c r="BG640" s="462"/>
      <c r="BH640" s="462"/>
      <c r="BI640" s="462"/>
      <c r="BJ640" s="462">
        <v>305</v>
      </c>
      <c r="BK640" s="462"/>
      <c r="BL640" s="450">
        <f t="shared" si="673"/>
        <v>3</v>
      </c>
      <c r="BM640" s="168"/>
      <c r="BN640" s="168"/>
      <c r="BO640" s="168"/>
      <c r="BP640" s="168">
        <v>3</v>
      </c>
      <c r="BQ640" s="462">
        <f t="shared" si="665"/>
        <v>308</v>
      </c>
      <c r="BR640" s="168"/>
      <c r="BS640" s="168"/>
      <c r="BT640" s="168"/>
      <c r="BU640" s="168"/>
      <c r="BV640" s="168"/>
      <c r="BW640" s="168"/>
      <c r="BX640" s="168"/>
      <c r="BY640" s="168"/>
      <c r="BZ640" s="168"/>
      <c r="CA640" s="168"/>
      <c r="CB640" s="168"/>
      <c r="CC640" s="168"/>
      <c r="CD640" s="168"/>
      <c r="CE640" s="168"/>
      <c r="CF640" s="168"/>
      <c r="CG640" s="168"/>
      <c r="CH640" s="168"/>
      <c r="CI640" s="168"/>
      <c r="CJ640" s="168"/>
      <c r="CK640" s="168"/>
      <c r="CL640" s="168"/>
      <c r="CM640" s="168"/>
      <c r="CN640" s="168"/>
      <c r="CO640" s="168"/>
      <c r="CP640" s="571">
        <f t="shared" si="667"/>
        <v>0</v>
      </c>
      <c r="CQ640" s="168"/>
      <c r="CR640" s="168"/>
      <c r="CS640" s="168"/>
      <c r="CT640" s="168"/>
      <c r="CU640" s="168"/>
      <c r="CV640" s="168"/>
      <c r="CW640" s="168"/>
      <c r="CX640" s="168"/>
      <c r="CY640" s="168"/>
      <c r="CZ640" s="71"/>
      <c r="DA640" s="71"/>
      <c r="DB640" s="190">
        <f t="shared" si="676"/>
        <v>0</v>
      </c>
      <c r="DC640" s="71">
        <f t="shared" si="677"/>
        <v>0</v>
      </c>
      <c r="DD640" s="71"/>
      <c r="DE640" s="71"/>
      <c r="DF640" s="71"/>
      <c r="DG640" s="190">
        <f t="shared" si="678"/>
        <v>0</v>
      </c>
      <c r="DH640" s="71">
        <f t="shared" si="679"/>
        <v>0</v>
      </c>
      <c r="DI640" s="71"/>
      <c r="DJ640" s="71"/>
      <c r="DK640" s="71"/>
      <c r="DL640" s="71"/>
      <c r="DM640" s="71"/>
      <c r="DN640" s="71"/>
      <c r="DO640" s="71"/>
      <c r="DP640" s="71"/>
      <c r="DQ640" s="71"/>
      <c r="DR640" s="71"/>
      <c r="DS640" s="71"/>
      <c r="DT640" s="71"/>
      <c r="DU640" s="71"/>
      <c r="DV640" s="71"/>
      <c r="DW640" s="71"/>
      <c r="DX640" s="71"/>
      <c r="DY640" s="71"/>
      <c r="DZ640" s="71"/>
      <c r="EA640" s="71"/>
      <c r="EB640" s="71"/>
      <c r="EC640" s="71"/>
      <c r="ED640" s="71"/>
      <c r="EE640" s="71"/>
      <c r="EF640" s="71"/>
      <c r="EG640" s="71"/>
      <c r="EH640" s="71"/>
      <c r="EI640" s="74"/>
      <c r="EJ640" s="74"/>
      <c r="EK640" s="74"/>
      <c r="EL640" s="74"/>
      <c r="EM640" s="74"/>
      <c r="EN640" s="74"/>
      <c r="EO640" s="74"/>
      <c r="EP640" s="74"/>
      <c r="EQ640" s="74"/>
      <c r="ER640" s="74"/>
      <c r="ES640" s="74"/>
      <c r="ET640" s="74"/>
      <c r="EU640" s="74"/>
      <c r="EV640" s="74"/>
      <c r="EW640" s="74"/>
      <c r="EX640" s="74"/>
      <c r="EY640" s="74"/>
      <c r="EZ640" s="74"/>
      <c r="FA640" s="74"/>
      <c r="FB640" s="74"/>
    </row>
    <row r="641" spans="2:158" s="69" customFormat="1" ht="12">
      <c r="B641" s="76"/>
      <c r="C641" s="77" t="s">
        <v>395</v>
      </c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2"/>
      <c r="P641" s="71"/>
      <c r="Q641" s="71"/>
      <c r="R641" s="71"/>
      <c r="S641" s="71"/>
      <c r="T641" s="71"/>
      <c r="U641" s="71"/>
      <c r="V641" s="71"/>
      <c r="W641" s="71"/>
      <c r="X641" s="71"/>
      <c r="Y641" s="73">
        <v>4301</v>
      </c>
      <c r="Z641" s="73"/>
      <c r="AA641" s="73"/>
      <c r="AB641" s="73"/>
      <c r="AC641" s="73"/>
      <c r="AD641" s="73"/>
      <c r="AE641" s="73"/>
      <c r="AF641" s="447">
        <f t="shared" si="674"/>
        <v>259</v>
      </c>
      <c r="AG641" s="168">
        <v>198</v>
      </c>
      <c r="AH641" s="168">
        <v>22</v>
      </c>
      <c r="AI641" s="168">
        <v>22</v>
      </c>
      <c r="AJ641" s="168"/>
      <c r="AK641" s="168"/>
      <c r="AL641" s="168"/>
      <c r="AM641" s="168"/>
      <c r="AN641" s="168"/>
      <c r="AO641" s="168"/>
      <c r="AP641" s="168"/>
      <c r="AQ641" s="168"/>
      <c r="AR641" s="168"/>
      <c r="AS641" s="447">
        <f t="shared" si="675"/>
        <v>220</v>
      </c>
      <c r="AT641" s="462"/>
      <c r="AU641" s="450"/>
      <c r="AV641" s="168"/>
      <c r="AW641" s="168"/>
      <c r="AX641" s="168"/>
      <c r="AY641" s="462"/>
      <c r="AZ641" s="168"/>
      <c r="BA641" s="462"/>
      <c r="BB641" s="447"/>
      <c r="BC641" s="168"/>
      <c r="BD641" s="168"/>
      <c r="BE641" s="168"/>
      <c r="BF641" s="168"/>
      <c r="BG641" s="462"/>
      <c r="BH641" s="462"/>
      <c r="BI641" s="462"/>
      <c r="BJ641" s="462">
        <v>39</v>
      </c>
      <c r="BK641" s="462"/>
      <c r="BL641" s="450">
        <f t="shared" si="673"/>
        <v>0</v>
      </c>
      <c r="BM641" s="168"/>
      <c r="BN641" s="168"/>
      <c r="BO641" s="168"/>
      <c r="BP641" s="168"/>
      <c r="BQ641" s="462">
        <f t="shared" si="665"/>
        <v>39</v>
      </c>
      <c r="BR641" s="168"/>
      <c r="BS641" s="168"/>
      <c r="BT641" s="168"/>
      <c r="BU641" s="168"/>
      <c r="BV641" s="168"/>
      <c r="BW641" s="168"/>
      <c r="BX641" s="168"/>
      <c r="BY641" s="168"/>
      <c r="BZ641" s="168"/>
      <c r="CA641" s="168"/>
      <c r="CB641" s="168"/>
      <c r="CC641" s="168"/>
      <c r="CD641" s="168"/>
      <c r="CE641" s="168"/>
      <c r="CF641" s="168"/>
      <c r="CG641" s="168"/>
      <c r="CH641" s="168"/>
      <c r="CI641" s="168"/>
      <c r="CJ641" s="168"/>
      <c r="CK641" s="168"/>
      <c r="CL641" s="168"/>
      <c r="CM641" s="168"/>
      <c r="CN641" s="168"/>
      <c r="CO641" s="168"/>
      <c r="CP641" s="571">
        <f t="shared" si="667"/>
        <v>0</v>
      </c>
      <c r="CQ641" s="168"/>
      <c r="CR641" s="168"/>
      <c r="CS641" s="168"/>
      <c r="CT641" s="168"/>
      <c r="CU641" s="168"/>
      <c r="CV641" s="168"/>
      <c r="CW641" s="168"/>
      <c r="CX641" s="168"/>
      <c r="CY641" s="168"/>
      <c r="CZ641" s="71"/>
      <c r="DA641" s="71"/>
      <c r="DB641" s="190">
        <f t="shared" si="676"/>
        <v>0</v>
      </c>
      <c r="DC641" s="71">
        <f t="shared" si="677"/>
        <v>0</v>
      </c>
      <c r="DD641" s="71"/>
      <c r="DE641" s="71"/>
      <c r="DF641" s="71"/>
      <c r="DG641" s="190">
        <f t="shared" si="678"/>
        <v>0</v>
      </c>
      <c r="DH641" s="71">
        <f t="shared" si="679"/>
        <v>0</v>
      </c>
      <c r="DI641" s="71"/>
      <c r="DJ641" s="71"/>
      <c r="DK641" s="71"/>
      <c r="DL641" s="71"/>
      <c r="DM641" s="71"/>
      <c r="DN641" s="71"/>
      <c r="DO641" s="71"/>
      <c r="DP641" s="71"/>
      <c r="DQ641" s="71"/>
      <c r="DR641" s="71"/>
      <c r="DS641" s="71"/>
      <c r="DT641" s="71"/>
      <c r="DU641" s="71"/>
      <c r="DV641" s="71"/>
      <c r="DW641" s="71"/>
      <c r="DX641" s="71"/>
      <c r="DY641" s="71"/>
      <c r="DZ641" s="71"/>
      <c r="EA641" s="71"/>
      <c r="EB641" s="71"/>
      <c r="EC641" s="71"/>
      <c r="ED641" s="71"/>
      <c r="EE641" s="71"/>
      <c r="EF641" s="71"/>
      <c r="EG641" s="71"/>
      <c r="EH641" s="71"/>
      <c r="EI641" s="74"/>
      <c r="EJ641" s="74"/>
      <c r="EK641" s="74"/>
      <c r="EL641" s="74"/>
      <c r="EM641" s="74"/>
      <c r="EN641" s="74"/>
      <c r="EO641" s="74"/>
      <c r="EP641" s="74"/>
      <c r="EQ641" s="74"/>
      <c r="ER641" s="74"/>
      <c r="ES641" s="74"/>
      <c r="ET641" s="74"/>
      <c r="EU641" s="74"/>
      <c r="EV641" s="74"/>
      <c r="EW641" s="74"/>
      <c r="EX641" s="74"/>
      <c r="EY641" s="74"/>
      <c r="EZ641" s="74"/>
      <c r="FA641" s="74"/>
      <c r="FB641" s="74"/>
    </row>
    <row r="642" spans="2:158" s="69" customFormat="1" ht="12">
      <c r="B642" s="76"/>
      <c r="C642" s="77" t="s">
        <v>396</v>
      </c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2"/>
      <c r="P642" s="71"/>
      <c r="Q642" s="71"/>
      <c r="R642" s="71"/>
      <c r="S642" s="71"/>
      <c r="T642" s="71"/>
      <c r="U642" s="71"/>
      <c r="V642" s="71"/>
      <c r="W642" s="71"/>
      <c r="X642" s="71"/>
      <c r="Y642" s="73">
        <v>4109</v>
      </c>
      <c r="Z642" s="73"/>
      <c r="AA642" s="73"/>
      <c r="AB642" s="73"/>
      <c r="AC642" s="73"/>
      <c r="AD642" s="73"/>
      <c r="AE642" s="73"/>
      <c r="AF642" s="447">
        <f>AS642+BQ642</f>
        <v>574</v>
      </c>
      <c r="AG642" s="168">
        <v>162</v>
      </c>
      <c r="AH642" s="168"/>
      <c r="AI642" s="168"/>
      <c r="AJ642" s="168"/>
      <c r="AK642" s="168"/>
      <c r="AL642" s="168"/>
      <c r="AM642" s="168"/>
      <c r="AN642" s="168"/>
      <c r="AO642" s="168"/>
      <c r="AP642" s="168"/>
      <c r="AQ642" s="168"/>
      <c r="AR642" s="168"/>
      <c r="AS642" s="447">
        <f t="shared" si="675"/>
        <v>162</v>
      </c>
      <c r="AT642" s="462"/>
      <c r="AU642" s="450"/>
      <c r="AV642" s="168"/>
      <c r="AW642" s="168"/>
      <c r="AX642" s="168"/>
      <c r="AY642" s="462"/>
      <c r="AZ642" s="168"/>
      <c r="BA642" s="462"/>
      <c r="BB642" s="447">
        <f>SUM(BF642,BD642,BC642)</f>
        <v>0</v>
      </c>
      <c r="BC642" s="168"/>
      <c r="BD642" s="168"/>
      <c r="BE642" s="168"/>
      <c r="BF642" s="168"/>
      <c r="BG642" s="462"/>
      <c r="BH642" s="462"/>
      <c r="BI642" s="462"/>
      <c r="BJ642" s="462">
        <v>412</v>
      </c>
      <c r="BK642" s="462"/>
      <c r="BL642" s="450">
        <f t="shared" si="673"/>
        <v>0</v>
      </c>
      <c r="BM642" s="168"/>
      <c r="BN642" s="168"/>
      <c r="BO642" s="168"/>
      <c r="BP642" s="168"/>
      <c r="BQ642" s="462">
        <f t="shared" si="665"/>
        <v>412</v>
      </c>
      <c r="BR642" s="168"/>
      <c r="BS642" s="168"/>
      <c r="BT642" s="168"/>
      <c r="BU642" s="168"/>
      <c r="BV642" s="168"/>
      <c r="BW642" s="168"/>
      <c r="BX642" s="168"/>
      <c r="BY642" s="168"/>
      <c r="BZ642" s="168"/>
      <c r="CA642" s="168"/>
      <c r="CB642" s="168"/>
      <c r="CC642" s="168"/>
      <c r="CD642" s="168"/>
      <c r="CE642" s="168"/>
      <c r="CF642" s="168"/>
      <c r="CG642" s="168"/>
      <c r="CH642" s="168"/>
      <c r="CI642" s="168"/>
      <c r="CJ642" s="168"/>
      <c r="CK642" s="168"/>
      <c r="CL642" s="168"/>
      <c r="CM642" s="168"/>
      <c r="CN642" s="168"/>
      <c r="CO642" s="168"/>
      <c r="CP642" s="571">
        <f t="shared" si="667"/>
        <v>0</v>
      </c>
      <c r="CQ642" s="168"/>
      <c r="CR642" s="168"/>
      <c r="CS642" s="168"/>
      <c r="CT642" s="168"/>
      <c r="CU642" s="168"/>
      <c r="CV642" s="168"/>
      <c r="CW642" s="168"/>
      <c r="CX642" s="168"/>
      <c r="CY642" s="168"/>
      <c r="CZ642" s="71"/>
      <c r="DA642" s="71"/>
      <c r="DB642" s="190">
        <f t="shared" si="676"/>
        <v>0</v>
      </c>
      <c r="DC642" s="71">
        <f t="shared" si="677"/>
        <v>0</v>
      </c>
      <c r="DD642" s="71"/>
      <c r="DE642" s="71"/>
      <c r="DF642" s="71"/>
      <c r="DG642" s="190">
        <f t="shared" si="678"/>
        <v>0</v>
      </c>
      <c r="DH642" s="71">
        <f t="shared" si="679"/>
        <v>0</v>
      </c>
      <c r="DI642" s="71"/>
      <c r="DJ642" s="71"/>
      <c r="DK642" s="71"/>
      <c r="DL642" s="71"/>
      <c r="DM642" s="71"/>
      <c r="DN642" s="71"/>
      <c r="DO642" s="71"/>
      <c r="DP642" s="71"/>
      <c r="DQ642" s="71"/>
      <c r="DR642" s="71"/>
      <c r="DS642" s="71"/>
      <c r="DT642" s="71"/>
      <c r="DU642" s="71"/>
      <c r="DV642" s="71"/>
      <c r="DW642" s="71"/>
      <c r="DX642" s="71"/>
      <c r="DY642" s="71"/>
      <c r="DZ642" s="71"/>
      <c r="EA642" s="71"/>
      <c r="EB642" s="71"/>
      <c r="EC642" s="71"/>
      <c r="ED642" s="71"/>
      <c r="EE642" s="71"/>
      <c r="EF642" s="71"/>
      <c r="EG642" s="71"/>
      <c r="EH642" s="71"/>
      <c r="EI642" s="74"/>
      <c r="EJ642" s="74"/>
      <c r="EK642" s="74"/>
      <c r="EL642" s="74"/>
      <c r="EM642" s="74"/>
      <c r="EN642" s="74"/>
      <c r="EO642" s="74"/>
      <c r="EP642" s="74"/>
      <c r="EQ642" s="74"/>
      <c r="ER642" s="74"/>
      <c r="ES642" s="74"/>
      <c r="ET642" s="74"/>
      <c r="EU642" s="74"/>
      <c r="EV642" s="74"/>
      <c r="EW642" s="74"/>
      <c r="EX642" s="74"/>
      <c r="EY642" s="74"/>
      <c r="EZ642" s="74"/>
      <c r="FA642" s="74"/>
      <c r="FB642" s="74"/>
    </row>
    <row r="643" spans="2:158" s="69" customFormat="1" ht="12">
      <c r="B643" s="76"/>
      <c r="C643" s="77" t="s">
        <v>397</v>
      </c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2"/>
      <c r="P643" s="71"/>
      <c r="Q643" s="71"/>
      <c r="R643" s="71"/>
      <c r="S643" s="71"/>
      <c r="T643" s="71"/>
      <c r="U643" s="71"/>
      <c r="V643" s="71"/>
      <c r="W643" s="71"/>
      <c r="X643" s="71"/>
      <c r="Y643" s="73">
        <v>7300</v>
      </c>
      <c r="Z643" s="73"/>
      <c r="AA643" s="73"/>
      <c r="AB643" s="73"/>
      <c r="AC643" s="73"/>
      <c r="AD643" s="73"/>
      <c r="AE643" s="73"/>
      <c r="AF643" s="447">
        <f t="shared" si="674"/>
        <v>1101</v>
      </c>
      <c r="AG643" s="168">
        <v>879</v>
      </c>
      <c r="AH643" s="168">
        <v>25</v>
      </c>
      <c r="AI643" s="168">
        <v>25</v>
      </c>
      <c r="AJ643" s="168"/>
      <c r="AK643" s="168"/>
      <c r="AL643" s="168"/>
      <c r="AM643" s="168"/>
      <c r="AN643" s="168"/>
      <c r="AO643" s="168"/>
      <c r="AP643" s="168"/>
      <c r="AQ643" s="168"/>
      <c r="AR643" s="168"/>
      <c r="AS643" s="447">
        <f t="shared" si="675"/>
        <v>904</v>
      </c>
      <c r="AT643" s="462"/>
      <c r="AU643" s="450"/>
      <c r="AV643" s="168"/>
      <c r="AW643" s="168"/>
      <c r="AX643" s="168"/>
      <c r="AY643" s="462"/>
      <c r="AZ643" s="168"/>
      <c r="BA643" s="462"/>
      <c r="BB643" s="447"/>
      <c r="BC643" s="168"/>
      <c r="BD643" s="168"/>
      <c r="BE643" s="168"/>
      <c r="BF643" s="168"/>
      <c r="BG643" s="462"/>
      <c r="BH643" s="462"/>
      <c r="BI643" s="462"/>
      <c r="BJ643" s="462">
        <v>196</v>
      </c>
      <c r="BK643" s="462"/>
      <c r="BL643" s="450">
        <f t="shared" si="673"/>
        <v>1</v>
      </c>
      <c r="BM643" s="168"/>
      <c r="BN643" s="168"/>
      <c r="BO643" s="168"/>
      <c r="BP643" s="168">
        <v>1</v>
      </c>
      <c r="BQ643" s="462">
        <f t="shared" si="665"/>
        <v>197</v>
      </c>
      <c r="BR643" s="168"/>
      <c r="BS643" s="168"/>
      <c r="BT643" s="168"/>
      <c r="BU643" s="168"/>
      <c r="BV643" s="168"/>
      <c r="BW643" s="168"/>
      <c r="BX643" s="168"/>
      <c r="BY643" s="168"/>
      <c r="BZ643" s="168"/>
      <c r="CA643" s="168"/>
      <c r="CB643" s="168"/>
      <c r="CC643" s="168"/>
      <c r="CD643" s="168"/>
      <c r="CE643" s="168"/>
      <c r="CF643" s="168"/>
      <c r="CG643" s="168"/>
      <c r="CH643" s="168"/>
      <c r="CI643" s="168"/>
      <c r="CJ643" s="168"/>
      <c r="CK643" s="168"/>
      <c r="CL643" s="168"/>
      <c r="CM643" s="168"/>
      <c r="CN643" s="168"/>
      <c r="CO643" s="168"/>
      <c r="CP643" s="571">
        <f t="shared" si="667"/>
        <v>0</v>
      </c>
      <c r="CQ643" s="168"/>
      <c r="CR643" s="168"/>
      <c r="CS643" s="168"/>
      <c r="CT643" s="168"/>
      <c r="CU643" s="168"/>
      <c r="CV643" s="168"/>
      <c r="CW643" s="168"/>
      <c r="CX643" s="168"/>
      <c r="CY643" s="168"/>
      <c r="CZ643" s="71"/>
      <c r="DA643" s="71"/>
      <c r="DB643" s="190">
        <f t="shared" si="676"/>
        <v>0</v>
      </c>
      <c r="DC643" s="71">
        <f t="shared" si="677"/>
        <v>0</v>
      </c>
      <c r="DD643" s="71"/>
      <c r="DE643" s="71"/>
      <c r="DF643" s="71"/>
      <c r="DG643" s="190">
        <f t="shared" si="678"/>
        <v>0</v>
      </c>
      <c r="DH643" s="71">
        <f t="shared" si="679"/>
        <v>0</v>
      </c>
      <c r="DI643" s="71"/>
      <c r="DJ643" s="71"/>
      <c r="DK643" s="71"/>
      <c r="DL643" s="71"/>
      <c r="DM643" s="71"/>
      <c r="DN643" s="71"/>
      <c r="DO643" s="71"/>
      <c r="DP643" s="71"/>
      <c r="DQ643" s="71"/>
      <c r="DR643" s="71"/>
      <c r="DS643" s="71"/>
      <c r="DT643" s="71"/>
      <c r="DU643" s="71"/>
      <c r="DV643" s="71"/>
      <c r="DW643" s="71"/>
      <c r="DX643" s="71"/>
      <c r="DY643" s="71"/>
      <c r="DZ643" s="71"/>
      <c r="EA643" s="71"/>
      <c r="EB643" s="71"/>
      <c r="EC643" s="71"/>
      <c r="ED643" s="71"/>
      <c r="EE643" s="71"/>
      <c r="EF643" s="71"/>
      <c r="EG643" s="71"/>
      <c r="EH643" s="71"/>
      <c r="EI643" s="74"/>
      <c r="EJ643" s="74"/>
      <c r="EK643" s="74"/>
      <c r="EL643" s="74"/>
      <c r="EM643" s="74"/>
      <c r="EN643" s="74"/>
      <c r="EO643" s="74"/>
      <c r="EP643" s="74"/>
      <c r="EQ643" s="74"/>
      <c r="ER643" s="74"/>
      <c r="ES643" s="74"/>
      <c r="ET643" s="74"/>
      <c r="EU643" s="74"/>
      <c r="EV643" s="74"/>
      <c r="EW643" s="74"/>
      <c r="EX643" s="74"/>
      <c r="EY643" s="74"/>
      <c r="EZ643" s="74"/>
      <c r="FA643" s="74"/>
      <c r="FB643" s="74"/>
    </row>
    <row r="644" spans="2:158" s="69" customFormat="1" ht="12">
      <c r="B644" s="76"/>
      <c r="C644" s="77" t="s">
        <v>398</v>
      </c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2"/>
      <c r="P644" s="71"/>
      <c r="Q644" s="71"/>
      <c r="R644" s="71"/>
      <c r="S644" s="71"/>
      <c r="T644" s="71"/>
      <c r="U644" s="71"/>
      <c r="V644" s="71"/>
      <c r="W644" s="71"/>
      <c r="X644" s="71"/>
      <c r="Y644" s="73">
        <v>1493</v>
      </c>
      <c r="Z644" s="73"/>
      <c r="AA644" s="73"/>
      <c r="AB644" s="73"/>
      <c r="AC644" s="73"/>
      <c r="AD644" s="73"/>
      <c r="AE644" s="73"/>
      <c r="AF644" s="447">
        <f t="shared" si="674"/>
        <v>119</v>
      </c>
      <c r="AG644" s="168">
        <v>81</v>
      </c>
      <c r="AH644" s="168">
        <v>16</v>
      </c>
      <c r="AI644" s="168">
        <v>16</v>
      </c>
      <c r="AJ644" s="168"/>
      <c r="AK644" s="168"/>
      <c r="AL644" s="168"/>
      <c r="AM644" s="168"/>
      <c r="AN644" s="168"/>
      <c r="AO644" s="168">
        <v>22</v>
      </c>
      <c r="AP644" s="168"/>
      <c r="AQ644" s="168"/>
      <c r="AR644" s="168"/>
      <c r="AS644" s="447">
        <f t="shared" si="675"/>
        <v>119</v>
      </c>
      <c r="AT644" s="462"/>
      <c r="AU644" s="450"/>
      <c r="AV644" s="168"/>
      <c r="AW644" s="168"/>
      <c r="AX644" s="168"/>
      <c r="AY644" s="462"/>
      <c r="AZ644" s="168"/>
      <c r="BA644" s="462"/>
      <c r="BB644" s="447"/>
      <c r="BC644" s="168"/>
      <c r="BD644" s="168"/>
      <c r="BE644" s="168"/>
      <c r="BF644" s="168"/>
      <c r="BG644" s="462"/>
      <c r="BH644" s="462"/>
      <c r="BI644" s="462"/>
      <c r="BJ644" s="462"/>
      <c r="BK644" s="462"/>
      <c r="BL644" s="450">
        <f t="shared" si="673"/>
        <v>0</v>
      </c>
      <c r="BM644" s="168"/>
      <c r="BN644" s="168"/>
      <c r="BO644" s="168"/>
      <c r="BP644" s="168"/>
      <c r="BQ644" s="462">
        <f t="shared" si="665"/>
        <v>0</v>
      </c>
      <c r="BR644" s="168"/>
      <c r="BS644" s="168"/>
      <c r="BT644" s="168"/>
      <c r="BU644" s="168"/>
      <c r="BV644" s="168"/>
      <c r="BW644" s="168"/>
      <c r="BX644" s="168"/>
      <c r="BY644" s="168"/>
      <c r="BZ644" s="168"/>
      <c r="CA644" s="168"/>
      <c r="CB644" s="168"/>
      <c r="CC644" s="168"/>
      <c r="CD644" s="168"/>
      <c r="CE644" s="168"/>
      <c r="CF644" s="168"/>
      <c r="CG644" s="168"/>
      <c r="CH644" s="168"/>
      <c r="CI644" s="168"/>
      <c r="CJ644" s="168"/>
      <c r="CK644" s="168"/>
      <c r="CL644" s="168"/>
      <c r="CM644" s="168"/>
      <c r="CN644" s="168"/>
      <c r="CO644" s="168"/>
      <c r="CP644" s="571">
        <f t="shared" si="667"/>
        <v>0</v>
      </c>
      <c r="CQ644" s="168"/>
      <c r="CR644" s="168"/>
      <c r="CS644" s="168"/>
      <c r="CT644" s="168"/>
      <c r="CU644" s="168"/>
      <c r="CV644" s="168"/>
      <c r="CW644" s="168"/>
      <c r="CX644" s="168"/>
      <c r="CY644" s="168"/>
      <c r="CZ644" s="71"/>
      <c r="DA644" s="71"/>
      <c r="DB644" s="190">
        <f t="shared" si="676"/>
        <v>0</v>
      </c>
      <c r="DC644" s="71">
        <f t="shared" si="677"/>
        <v>0</v>
      </c>
      <c r="DD644" s="71"/>
      <c r="DE644" s="71"/>
      <c r="DF644" s="71"/>
      <c r="DG644" s="190">
        <f t="shared" si="678"/>
        <v>0</v>
      </c>
      <c r="DH644" s="71">
        <f t="shared" si="679"/>
        <v>0</v>
      </c>
      <c r="DI644" s="71"/>
      <c r="DJ644" s="71"/>
      <c r="DK644" s="71"/>
      <c r="DL644" s="71"/>
      <c r="DM644" s="71"/>
      <c r="DN644" s="71"/>
      <c r="DO644" s="71"/>
      <c r="DP644" s="71"/>
      <c r="DQ644" s="71"/>
      <c r="DR644" s="71"/>
      <c r="DS644" s="71"/>
      <c r="DT644" s="71"/>
      <c r="DU644" s="71"/>
      <c r="DV644" s="71"/>
      <c r="DW644" s="71"/>
      <c r="DX644" s="71"/>
      <c r="DY644" s="71"/>
      <c r="DZ644" s="71"/>
      <c r="EA644" s="71"/>
      <c r="EB644" s="71"/>
      <c r="EC644" s="71"/>
      <c r="ED644" s="71"/>
      <c r="EE644" s="71"/>
      <c r="EF644" s="71"/>
      <c r="EG644" s="71"/>
      <c r="EH644" s="71"/>
      <c r="EI644" s="74"/>
      <c r="EJ644" s="74"/>
      <c r="EK644" s="74"/>
      <c r="EL644" s="74"/>
      <c r="EM644" s="74"/>
      <c r="EN644" s="74"/>
      <c r="EO644" s="74"/>
      <c r="EP644" s="74"/>
      <c r="EQ644" s="74"/>
      <c r="ER644" s="74"/>
      <c r="ES644" s="74"/>
      <c r="ET644" s="74"/>
      <c r="EU644" s="74"/>
      <c r="EV644" s="74"/>
      <c r="EW644" s="74"/>
      <c r="EX644" s="74"/>
      <c r="EY644" s="74"/>
      <c r="EZ644" s="74"/>
      <c r="FA644" s="74"/>
      <c r="FB644" s="74"/>
    </row>
    <row r="645" spans="2:158" s="83" customFormat="1" ht="21.75" customHeight="1">
      <c r="B645" s="135" t="s">
        <v>480</v>
      </c>
      <c r="C645" s="92" t="s">
        <v>481</v>
      </c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7"/>
      <c r="P645" s="86"/>
      <c r="Q645" s="86"/>
      <c r="R645" s="86"/>
      <c r="S645" s="86"/>
      <c r="T645" s="86"/>
      <c r="U645" s="86"/>
      <c r="V645" s="86"/>
      <c r="W645" s="86"/>
      <c r="X645" s="86"/>
      <c r="Y645" s="88"/>
      <c r="Z645" s="88"/>
      <c r="AA645" s="88"/>
      <c r="AB645" s="88"/>
      <c r="AC645" s="88"/>
      <c r="AD645" s="88"/>
      <c r="AE645" s="88"/>
      <c r="AF645" s="447">
        <f>SUM(AS645:AU645,AY645,BA645:BB645,BG645:BL645)</f>
        <v>0</v>
      </c>
      <c r="AG645" s="176"/>
      <c r="AH645" s="176"/>
      <c r="AI645" s="176"/>
      <c r="AJ645" s="176"/>
      <c r="AK645" s="176"/>
      <c r="AL645" s="176"/>
      <c r="AM645" s="176"/>
      <c r="AN645" s="176"/>
      <c r="AO645" s="176"/>
      <c r="AP645" s="176"/>
      <c r="AQ645" s="176"/>
      <c r="AR645" s="176"/>
      <c r="AS645" s="447">
        <f>SUM(AG645,AH645,AK645,AL645,AO645)</f>
        <v>0</v>
      </c>
      <c r="AT645" s="462"/>
      <c r="AU645" s="450">
        <f>SUM(AV645:AX645)</f>
        <v>0</v>
      </c>
      <c r="AV645" s="176"/>
      <c r="AW645" s="176"/>
      <c r="AX645" s="176"/>
      <c r="AY645" s="462"/>
      <c r="AZ645" s="176"/>
      <c r="BA645" s="462"/>
      <c r="BB645" s="447">
        <f>SUM(BC645,BD645,BF645)</f>
        <v>0</v>
      </c>
      <c r="BC645" s="176"/>
      <c r="BD645" s="176"/>
      <c r="BE645" s="176"/>
      <c r="BF645" s="176"/>
      <c r="BG645" s="462"/>
      <c r="BH645" s="462"/>
      <c r="BI645" s="462"/>
      <c r="BJ645" s="462"/>
      <c r="BK645" s="462"/>
      <c r="BL645" s="450">
        <f t="shared" si="673"/>
        <v>0</v>
      </c>
      <c r="BM645" s="176"/>
      <c r="BN645" s="176"/>
      <c r="BO645" s="176"/>
      <c r="BP645" s="176"/>
      <c r="BQ645" s="462">
        <f t="shared" si="665"/>
        <v>0</v>
      </c>
      <c r="BR645" s="176"/>
      <c r="BS645" s="176"/>
      <c r="BT645" s="176"/>
      <c r="BU645" s="176"/>
      <c r="BV645" s="176"/>
      <c r="BW645" s="176"/>
      <c r="BX645" s="176"/>
      <c r="BY645" s="176"/>
      <c r="BZ645" s="176"/>
      <c r="CA645" s="176"/>
      <c r="CB645" s="176"/>
      <c r="CC645" s="176"/>
      <c r="CD645" s="176"/>
      <c r="CE645" s="176"/>
      <c r="CF645" s="176"/>
      <c r="CG645" s="176"/>
      <c r="CH645" s="176"/>
      <c r="CI645" s="176"/>
      <c r="CJ645" s="176"/>
      <c r="CK645" s="176"/>
      <c r="CL645" s="176"/>
      <c r="CM645" s="176"/>
      <c r="CN645" s="176"/>
      <c r="CO645" s="176"/>
      <c r="CP645" s="306">
        <f t="shared" si="667"/>
        <v>0</v>
      </c>
      <c r="CQ645" s="176"/>
      <c r="CR645" s="176"/>
      <c r="CS645" s="176"/>
      <c r="CT645" s="176"/>
      <c r="CU645" s="176"/>
      <c r="CV645" s="176"/>
      <c r="CW645" s="176"/>
      <c r="CX645" s="176"/>
      <c r="CY645" s="176"/>
      <c r="CZ645" s="86"/>
      <c r="DA645" s="86"/>
      <c r="DB645" s="188">
        <f t="shared" si="676"/>
        <v>0</v>
      </c>
      <c r="DC645" s="38">
        <f t="shared" si="677"/>
        <v>0</v>
      </c>
      <c r="DD645" s="86"/>
      <c r="DE645" s="86"/>
      <c r="DF645" s="86"/>
      <c r="DG645" s="188">
        <f t="shared" si="678"/>
        <v>0</v>
      </c>
      <c r="DH645" s="38">
        <f t="shared" si="679"/>
        <v>0</v>
      </c>
      <c r="DI645" s="86"/>
      <c r="DJ645" s="86"/>
      <c r="DK645" s="86"/>
      <c r="DL645" s="86"/>
      <c r="DM645" s="86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6"/>
      <c r="EI645" s="89"/>
      <c r="EJ645" s="89"/>
      <c r="EK645" s="89"/>
      <c r="EL645" s="89"/>
      <c r="EM645" s="89"/>
      <c r="EN645" s="89"/>
      <c r="EO645" s="89"/>
      <c r="EP645" s="89"/>
      <c r="EQ645" s="89"/>
      <c r="ER645" s="89"/>
      <c r="ES645" s="89"/>
      <c r="ET645" s="89"/>
      <c r="EU645" s="89"/>
      <c r="EV645" s="89"/>
      <c r="EW645" s="89"/>
      <c r="EX645" s="89"/>
      <c r="EY645" s="89"/>
      <c r="EZ645" s="89"/>
      <c r="FA645" s="89"/>
      <c r="FB645" s="89"/>
    </row>
    <row r="646" spans="2:158" s="83" customFormat="1" ht="18" customHeight="1">
      <c r="B646" s="737" t="s">
        <v>482</v>
      </c>
      <c r="C646" s="727" t="s">
        <v>483</v>
      </c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7"/>
      <c r="P646" s="86"/>
      <c r="Q646" s="86"/>
      <c r="R646" s="86"/>
      <c r="S646" s="86"/>
      <c r="T646" s="86"/>
      <c r="U646" s="86"/>
      <c r="V646" s="86"/>
      <c r="W646" s="86"/>
      <c r="X646" s="86"/>
      <c r="Y646" s="88">
        <v>423</v>
      </c>
      <c r="Z646" s="88"/>
      <c r="AA646" s="88"/>
      <c r="AB646" s="88"/>
      <c r="AC646" s="88"/>
      <c r="AD646" s="88"/>
      <c r="AE646" s="88"/>
      <c r="AF646" s="125">
        <f>SUM(AS646:AU646,AY646,BA646:BB646,BG646:BL646)</f>
        <v>1.1000000000000001</v>
      </c>
      <c r="AG646" s="176"/>
      <c r="AH646" s="176"/>
      <c r="AI646" s="176"/>
      <c r="AJ646" s="176"/>
      <c r="AK646" s="176"/>
      <c r="AL646" s="176"/>
      <c r="AM646" s="176"/>
      <c r="AN646" s="176"/>
      <c r="AO646" s="176">
        <v>0.7</v>
      </c>
      <c r="AP646" s="176">
        <v>0.2</v>
      </c>
      <c r="AQ646" s="176">
        <v>0.2</v>
      </c>
      <c r="AR646" s="176"/>
      <c r="AS646" s="125">
        <f>SUM(AG646,AH646,AK646,AL646,AO646)</f>
        <v>0.7</v>
      </c>
      <c r="AT646" s="176"/>
      <c r="AU646" s="88">
        <f>SUM(AV646:AX646)</f>
        <v>0</v>
      </c>
      <c r="AV646" s="176"/>
      <c r="AW646" s="176"/>
      <c r="AX646" s="176"/>
      <c r="AY646" s="176"/>
      <c r="AZ646" s="176"/>
      <c r="BA646" s="462"/>
      <c r="BB646" s="447">
        <f>SUM(BC646,BD646,BF646)</f>
        <v>0</v>
      </c>
      <c r="BC646" s="176"/>
      <c r="BD646" s="176"/>
      <c r="BE646" s="176"/>
      <c r="BF646" s="176"/>
      <c r="BG646" s="176"/>
      <c r="BH646" s="176"/>
      <c r="BI646" s="176"/>
      <c r="BJ646" s="176">
        <v>0.4</v>
      </c>
      <c r="BK646" s="176"/>
      <c r="BL646" s="88">
        <f t="shared" si="673"/>
        <v>0</v>
      </c>
      <c r="BM646" s="176"/>
      <c r="BN646" s="176"/>
      <c r="BO646" s="176"/>
      <c r="BP646" s="176"/>
      <c r="BQ646" s="176">
        <f t="shared" si="665"/>
        <v>0.4</v>
      </c>
      <c r="BR646" s="176">
        <v>0.3</v>
      </c>
      <c r="BS646" s="176">
        <f t="shared" ref="BS646:CF646" si="680">SUM(BS648:BS659)</f>
        <v>0</v>
      </c>
      <c r="BT646" s="176"/>
      <c r="BU646" s="176">
        <f t="shared" si="680"/>
        <v>0</v>
      </c>
      <c r="BV646" s="176">
        <f t="shared" si="680"/>
        <v>0</v>
      </c>
      <c r="BW646" s="176">
        <f t="shared" si="680"/>
        <v>0</v>
      </c>
      <c r="BX646" s="176">
        <f t="shared" si="680"/>
        <v>0</v>
      </c>
      <c r="BY646" s="176">
        <f t="shared" si="680"/>
        <v>0</v>
      </c>
      <c r="BZ646" s="176"/>
      <c r="CA646" s="176">
        <f t="shared" si="680"/>
        <v>0</v>
      </c>
      <c r="CB646" s="176"/>
      <c r="CC646" s="176">
        <f t="shared" si="680"/>
        <v>0</v>
      </c>
      <c r="CD646" s="176">
        <f t="shared" si="680"/>
        <v>0</v>
      </c>
      <c r="CE646" s="176">
        <v>0.3</v>
      </c>
      <c r="CF646" s="176">
        <f t="shared" si="680"/>
        <v>0</v>
      </c>
      <c r="CG646" s="176">
        <v>0.2</v>
      </c>
      <c r="CH646" s="176">
        <v>0.3</v>
      </c>
      <c r="CI646" s="176"/>
      <c r="CJ646" s="176"/>
      <c r="CK646" s="176"/>
      <c r="CL646" s="176"/>
      <c r="CM646" s="176"/>
      <c r="CN646" s="176"/>
      <c r="CO646" s="176"/>
      <c r="CP646" s="582">
        <f t="shared" si="667"/>
        <v>0</v>
      </c>
      <c r="CQ646" s="176"/>
      <c r="CR646" s="176"/>
      <c r="CS646" s="176"/>
      <c r="CT646" s="176"/>
      <c r="CU646" s="176"/>
      <c r="CV646" s="176"/>
      <c r="CW646" s="176"/>
      <c r="CX646" s="176"/>
      <c r="CY646" s="176"/>
      <c r="CZ646" s="86"/>
      <c r="DA646" s="86"/>
      <c r="DB646" s="278">
        <f t="shared" si="676"/>
        <v>0</v>
      </c>
      <c r="DC646" s="86">
        <f t="shared" si="677"/>
        <v>0</v>
      </c>
      <c r="DD646" s="86"/>
      <c r="DE646" s="86"/>
      <c r="DF646" s="86"/>
      <c r="DG646" s="278">
        <f t="shared" si="678"/>
        <v>0</v>
      </c>
      <c r="DH646" s="86">
        <f t="shared" si="679"/>
        <v>0</v>
      </c>
      <c r="DI646" s="86"/>
      <c r="DJ646" s="86"/>
      <c r="DK646" s="86"/>
      <c r="DL646" s="86"/>
      <c r="DM646" s="86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6"/>
      <c r="EI646" s="89"/>
      <c r="EJ646" s="89"/>
      <c r="EK646" s="89"/>
      <c r="EL646" s="89"/>
      <c r="EM646" s="89"/>
      <c r="EN646" s="89"/>
      <c r="EO646" s="89"/>
      <c r="EP646" s="89"/>
      <c r="EQ646" s="89"/>
      <c r="ER646" s="89"/>
      <c r="ES646" s="89"/>
      <c r="ET646" s="89"/>
      <c r="EU646" s="89"/>
      <c r="EV646" s="89"/>
      <c r="EW646" s="89"/>
      <c r="EX646" s="89"/>
      <c r="EY646" s="89"/>
      <c r="EZ646" s="89"/>
      <c r="FA646" s="89"/>
      <c r="FB646" s="89"/>
    </row>
    <row r="647" spans="2:158" s="83" customFormat="1" ht="12">
      <c r="B647" s="738"/>
      <c r="C647" s="728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7"/>
      <c r="P647" s="86"/>
      <c r="Q647" s="86"/>
      <c r="R647" s="86"/>
      <c r="S647" s="86"/>
      <c r="T647" s="86"/>
      <c r="U647" s="86"/>
      <c r="V647" s="86"/>
      <c r="W647" s="86"/>
      <c r="X647" s="86"/>
      <c r="Y647" s="88">
        <f>SUM(Y648:Y661)</f>
        <v>423</v>
      </c>
      <c r="Z647" s="88"/>
      <c r="AA647" s="88"/>
      <c r="AB647" s="88"/>
      <c r="AC647" s="88"/>
      <c r="AD647" s="88"/>
      <c r="AE647" s="88"/>
      <c r="AF647" s="125">
        <f t="shared" ref="AF647:AF656" si="681">AS647+BQ647</f>
        <v>1080</v>
      </c>
      <c r="AG647" s="88">
        <f t="shared" ref="AG647:BP647" si="682">SUM(AG648:AG661)</f>
        <v>0</v>
      </c>
      <c r="AH647" s="88">
        <f t="shared" si="682"/>
        <v>0</v>
      </c>
      <c r="AI647" s="88">
        <f t="shared" si="682"/>
        <v>0</v>
      </c>
      <c r="AJ647" s="88">
        <f t="shared" si="682"/>
        <v>0</v>
      </c>
      <c r="AK647" s="88">
        <f t="shared" si="682"/>
        <v>0</v>
      </c>
      <c r="AL647" s="88">
        <f t="shared" si="682"/>
        <v>0</v>
      </c>
      <c r="AM647" s="88">
        <f t="shared" si="682"/>
        <v>0</v>
      </c>
      <c r="AN647" s="88">
        <f t="shared" si="682"/>
        <v>0</v>
      </c>
      <c r="AO647" s="88">
        <f t="shared" si="682"/>
        <v>693</v>
      </c>
      <c r="AP647" s="88">
        <f t="shared" si="682"/>
        <v>251</v>
      </c>
      <c r="AQ647" s="88">
        <f t="shared" si="682"/>
        <v>184</v>
      </c>
      <c r="AR647" s="88">
        <f t="shared" si="682"/>
        <v>0</v>
      </c>
      <c r="AS647" s="125">
        <f>SUM(AG647,AH647,AK647,AL647,AO647)</f>
        <v>693</v>
      </c>
      <c r="AT647" s="88">
        <f t="shared" si="682"/>
        <v>0</v>
      </c>
      <c r="AU647" s="88">
        <f t="shared" si="682"/>
        <v>0</v>
      </c>
      <c r="AV647" s="88">
        <f t="shared" si="682"/>
        <v>0</v>
      </c>
      <c r="AW647" s="88">
        <f t="shared" si="682"/>
        <v>0</v>
      </c>
      <c r="AX647" s="88">
        <f t="shared" si="682"/>
        <v>0</v>
      </c>
      <c r="AY647" s="88">
        <f t="shared" si="682"/>
        <v>0</v>
      </c>
      <c r="AZ647" s="88">
        <f t="shared" si="682"/>
        <v>0</v>
      </c>
      <c r="BA647" s="450">
        <f t="shared" si="682"/>
        <v>0</v>
      </c>
      <c r="BB647" s="450">
        <f t="shared" si="682"/>
        <v>4</v>
      </c>
      <c r="BC647" s="88">
        <f t="shared" si="682"/>
        <v>4</v>
      </c>
      <c r="BD647" s="88">
        <f t="shared" si="682"/>
        <v>0</v>
      </c>
      <c r="BE647" s="88">
        <f t="shared" si="682"/>
        <v>0</v>
      </c>
      <c r="BF647" s="88">
        <f t="shared" si="682"/>
        <v>0</v>
      </c>
      <c r="BG647" s="88">
        <f t="shared" si="682"/>
        <v>0</v>
      </c>
      <c r="BH647" s="88">
        <f t="shared" si="682"/>
        <v>2</v>
      </c>
      <c r="BI647" s="88">
        <f t="shared" si="682"/>
        <v>0</v>
      </c>
      <c r="BJ647" s="88">
        <f t="shared" si="682"/>
        <v>362</v>
      </c>
      <c r="BK647" s="88">
        <f t="shared" si="682"/>
        <v>0</v>
      </c>
      <c r="BL647" s="88">
        <f t="shared" si="682"/>
        <v>19</v>
      </c>
      <c r="BM647" s="88">
        <f t="shared" si="682"/>
        <v>0</v>
      </c>
      <c r="BN647" s="88">
        <f t="shared" si="682"/>
        <v>0</v>
      </c>
      <c r="BO647" s="88">
        <f t="shared" si="682"/>
        <v>0</v>
      </c>
      <c r="BP647" s="88">
        <f t="shared" si="682"/>
        <v>19</v>
      </c>
      <c r="BQ647" s="176">
        <f t="shared" si="665"/>
        <v>387</v>
      </c>
      <c r="BR647" s="176">
        <f>SUM(BR648:BR662)</f>
        <v>311</v>
      </c>
      <c r="BS647" s="176">
        <f t="shared" ref="BS647:CH647" si="683">SUM(BS648:BS662)</f>
        <v>0</v>
      </c>
      <c r="BT647" s="176">
        <f t="shared" si="683"/>
        <v>27</v>
      </c>
      <c r="BU647" s="176">
        <f t="shared" si="683"/>
        <v>0</v>
      </c>
      <c r="BV647" s="176">
        <f t="shared" si="683"/>
        <v>0</v>
      </c>
      <c r="BW647" s="176">
        <f t="shared" si="683"/>
        <v>0</v>
      </c>
      <c r="BX647" s="176">
        <f t="shared" si="683"/>
        <v>0</v>
      </c>
      <c r="BY647" s="176">
        <f t="shared" si="683"/>
        <v>0</v>
      </c>
      <c r="BZ647" s="176">
        <f t="shared" si="683"/>
        <v>36</v>
      </c>
      <c r="CA647" s="176">
        <f t="shared" si="683"/>
        <v>0</v>
      </c>
      <c r="CB647" s="176">
        <f t="shared" si="683"/>
        <v>1</v>
      </c>
      <c r="CC647" s="176">
        <f t="shared" si="683"/>
        <v>0</v>
      </c>
      <c r="CD647" s="176">
        <f t="shared" si="683"/>
        <v>0</v>
      </c>
      <c r="CE647" s="176">
        <f t="shared" si="683"/>
        <v>247</v>
      </c>
      <c r="CF647" s="176">
        <f t="shared" si="683"/>
        <v>0</v>
      </c>
      <c r="CG647" s="176">
        <f t="shared" si="683"/>
        <v>247</v>
      </c>
      <c r="CH647" s="176">
        <f t="shared" si="683"/>
        <v>311</v>
      </c>
      <c r="CI647" s="176"/>
      <c r="CJ647" s="176"/>
      <c r="CK647" s="176"/>
      <c r="CL647" s="176"/>
      <c r="CM647" s="176"/>
      <c r="CN647" s="176"/>
      <c r="CO647" s="176"/>
      <c r="CP647" s="582">
        <f t="shared" si="667"/>
        <v>0</v>
      </c>
      <c r="CQ647" s="176"/>
      <c r="CR647" s="176"/>
      <c r="CS647" s="176"/>
      <c r="CT647" s="176"/>
      <c r="CU647" s="176"/>
      <c r="CV647" s="176"/>
      <c r="CW647" s="176"/>
      <c r="CX647" s="176"/>
      <c r="CY647" s="176"/>
      <c r="CZ647" s="86"/>
      <c r="DA647" s="86"/>
      <c r="DB647" s="278">
        <f t="shared" si="676"/>
        <v>0</v>
      </c>
      <c r="DC647" s="86">
        <f t="shared" si="677"/>
        <v>0</v>
      </c>
      <c r="DD647" s="86"/>
      <c r="DE647" s="86"/>
      <c r="DF647" s="86"/>
      <c r="DG647" s="278">
        <f t="shared" si="678"/>
        <v>0</v>
      </c>
      <c r="DH647" s="86">
        <f t="shared" si="679"/>
        <v>0</v>
      </c>
      <c r="DI647" s="86"/>
      <c r="DJ647" s="86"/>
      <c r="DK647" s="86"/>
      <c r="DL647" s="86"/>
      <c r="DM647" s="86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6"/>
      <c r="EI647" s="89"/>
      <c r="EJ647" s="89"/>
      <c r="EK647" s="89"/>
      <c r="EL647" s="89"/>
      <c r="EM647" s="89"/>
      <c r="EN647" s="89"/>
      <c r="EO647" s="89"/>
      <c r="EP647" s="89"/>
      <c r="EQ647" s="89"/>
      <c r="ER647" s="89"/>
      <c r="ES647" s="89"/>
      <c r="ET647" s="89"/>
      <c r="EU647" s="89"/>
      <c r="EV647" s="89"/>
      <c r="EW647" s="89"/>
      <c r="EX647" s="89"/>
      <c r="EY647" s="89"/>
      <c r="EZ647" s="89"/>
      <c r="FA647" s="89"/>
      <c r="FB647" s="89"/>
    </row>
    <row r="648" spans="2:158" s="69" customFormat="1" ht="12">
      <c r="B648" s="76"/>
      <c r="C648" s="77" t="s">
        <v>385</v>
      </c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2"/>
      <c r="P648" s="71"/>
      <c r="Q648" s="71"/>
      <c r="R648" s="71"/>
      <c r="S648" s="71"/>
      <c r="T648" s="71"/>
      <c r="U648" s="71"/>
      <c r="V648" s="71"/>
      <c r="W648" s="71"/>
      <c r="X648" s="71"/>
      <c r="Y648" s="73">
        <v>1</v>
      </c>
      <c r="Z648" s="73"/>
      <c r="AA648" s="73"/>
      <c r="AB648" s="73"/>
      <c r="AC648" s="73"/>
      <c r="AD648" s="73"/>
      <c r="AE648" s="73"/>
      <c r="AF648" s="447">
        <f t="shared" si="681"/>
        <v>110</v>
      </c>
      <c r="AG648" s="168"/>
      <c r="AH648" s="168"/>
      <c r="AI648" s="168"/>
      <c r="AJ648" s="168"/>
      <c r="AK648" s="168"/>
      <c r="AL648" s="168"/>
      <c r="AM648" s="168"/>
      <c r="AN648" s="168"/>
      <c r="AO648" s="168">
        <v>110</v>
      </c>
      <c r="AP648" s="168"/>
      <c r="AQ648" s="168"/>
      <c r="AR648" s="168"/>
      <c r="AS648" s="447">
        <f>SUM(AG648,AH648,AK648,AL648,AO648)</f>
        <v>110</v>
      </c>
      <c r="AT648" s="462"/>
      <c r="AU648" s="450"/>
      <c r="AV648" s="168"/>
      <c r="AW648" s="168"/>
      <c r="AX648" s="168"/>
      <c r="AY648" s="462"/>
      <c r="AZ648" s="168"/>
      <c r="BA648" s="462"/>
      <c r="BB648" s="447"/>
      <c r="BC648" s="168"/>
      <c r="BD648" s="168"/>
      <c r="BE648" s="168"/>
      <c r="BF648" s="168"/>
      <c r="BG648" s="462"/>
      <c r="BH648" s="462"/>
      <c r="BI648" s="462"/>
      <c r="BJ648" s="462"/>
      <c r="BK648" s="462"/>
      <c r="BL648" s="450">
        <f>SUM(BM648:BP648)</f>
        <v>0</v>
      </c>
      <c r="BM648" s="168"/>
      <c r="BN648" s="168"/>
      <c r="BO648" s="168"/>
      <c r="BP648" s="168"/>
      <c r="BQ648" s="462">
        <f t="shared" si="665"/>
        <v>0</v>
      </c>
      <c r="BR648" s="168"/>
      <c r="BS648" s="168"/>
      <c r="BT648" s="168"/>
      <c r="BU648" s="168"/>
      <c r="BV648" s="168"/>
      <c r="BW648" s="168"/>
      <c r="BX648" s="168"/>
      <c r="BY648" s="168"/>
      <c r="BZ648" s="168"/>
      <c r="CA648" s="168"/>
      <c r="CB648" s="168"/>
      <c r="CC648" s="168"/>
      <c r="CD648" s="168"/>
      <c r="CE648" s="168"/>
      <c r="CF648" s="168"/>
      <c r="CG648" s="168"/>
      <c r="CH648" s="168"/>
      <c r="CI648" s="168"/>
      <c r="CJ648" s="168"/>
      <c r="CK648" s="168"/>
      <c r="CL648" s="168"/>
      <c r="CM648" s="168"/>
      <c r="CN648" s="168"/>
      <c r="CO648" s="168"/>
      <c r="CP648" s="571">
        <f t="shared" si="667"/>
        <v>0</v>
      </c>
      <c r="CQ648" s="168"/>
      <c r="CR648" s="168"/>
      <c r="CS648" s="168"/>
      <c r="CT648" s="168"/>
      <c r="CU648" s="168"/>
      <c r="CV648" s="168"/>
      <c r="CW648" s="168"/>
      <c r="CX648" s="168"/>
      <c r="CY648" s="168"/>
      <c r="CZ648" s="71"/>
      <c r="DA648" s="71"/>
      <c r="DB648" s="190">
        <f t="shared" si="676"/>
        <v>0</v>
      </c>
      <c r="DC648" s="71">
        <f t="shared" si="677"/>
        <v>0</v>
      </c>
      <c r="DD648" s="71"/>
      <c r="DE648" s="71"/>
      <c r="DF648" s="71"/>
      <c r="DG648" s="190">
        <f t="shared" si="678"/>
        <v>0</v>
      </c>
      <c r="DH648" s="71">
        <f t="shared" si="679"/>
        <v>0</v>
      </c>
      <c r="DI648" s="71"/>
      <c r="DJ648" s="71"/>
      <c r="DK648" s="71"/>
      <c r="DL648" s="71"/>
      <c r="DM648" s="71"/>
      <c r="DN648" s="71"/>
      <c r="DO648" s="71"/>
      <c r="DP648" s="71"/>
      <c r="DQ648" s="71"/>
      <c r="DR648" s="71"/>
      <c r="DS648" s="71"/>
      <c r="DT648" s="71"/>
      <c r="DU648" s="71"/>
      <c r="DV648" s="71"/>
      <c r="DW648" s="71"/>
      <c r="DX648" s="71"/>
      <c r="DY648" s="71"/>
      <c r="DZ648" s="71"/>
      <c r="EA648" s="71"/>
      <c r="EB648" s="71"/>
      <c r="EC648" s="71"/>
      <c r="ED648" s="71"/>
      <c r="EE648" s="71"/>
      <c r="EF648" s="71"/>
      <c r="EG648" s="71"/>
      <c r="EH648" s="71"/>
      <c r="EI648" s="74"/>
      <c r="EJ648" s="74"/>
      <c r="EK648" s="74"/>
      <c r="EL648" s="74"/>
      <c r="EM648" s="74"/>
      <c r="EN648" s="74"/>
      <c r="EO648" s="74"/>
      <c r="EP648" s="74"/>
      <c r="EQ648" s="74"/>
      <c r="ER648" s="74"/>
      <c r="ES648" s="74"/>
      <c r="ET648" s="74"/>
      <c r="EU648" s="74"/>
      <c r="EV648" s="74"/>
      <c r="EW648" s="74"/>
      <c r="EX648" s="74"/>
      <c r="EY648" s="74"/>
      <c r="EZ648" s="74"/>
      <c r="FA648" s="74"/>
      <c r="FB648" s="74"/>
    </row>
    <row r="649" spans="2:158" s="69" customFormat="1" ht="12">
      <c r="B649" s="76"/>
      <c r="C649" s="77" t="s">
        <v>386</v>
      </c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2"/>
      <c r="P649" s="71"/>
      <c r="Q649" s="71"/>
      <c r="R649" s="71"/>
      <c r="S649" s="71"/>
      <c r="T649" s="71"/>
      <c r="U649" s="71"/>
      <c r="V649" s="71"/>
      <c r="W649" s="71"/>
      <c r="X649" s="71"/>
      <c r="Y649" s="73"/>
      <c r="Z649" s="73"/>
      <c r="AA649" s="73"/>
      <c r="AB649" s="73"/>
      <c r="AC649" s="73"/>
      <c r="AD649" s="73"/>
      <c r="AE649" s="73"/>
      <c r="AF649" s="447">
        <f t="shared" si="681"/>
        <v>0</v>
      </c>
      <c r="AG649" s="168"/>
      <c r="AH649" s="168"/>
      <c r="AI649" s="168"/>
      <c r="AJ649" s="168"/>
      <c r="AK649" s="168"/>
      <c r="AL649" s="168"/>
      <c r="AM649" s="168"/>
      <c r="AN649" s="168"/>
      <c r="AO649" s="168"/>
      <c r="AP649" s="168"/>
      <c r="AQ649" s="168"/>
      <c r="AR649" s="168"/>
      <c r="AS649" s="447">
        <f t="shared" ref="AS649:AS661" si="684">SUM(AG649,AH649,AK649,AL649,AO649)</f>
        <v>0</v>
      </c>
      <c r="AT649" s="462"/>
      <c r="AU649" s="450"/>
      <c r="AV649" s="168"/>
      <c r="AW649" s="168"/>
      <c r="AX649" s="168"/>
      <c r="AY649" s="462"/>
      <c r="AZ649" s="168"/>
      <c r="BA649" s="462"/>
      <c r="BB649" s="447"/>
      <c r="BC649" s="168"/>
      <c r="BD649" s="168"/>
      <c r="BE649" s="168"/>
      <c r="BF649" s="168"/>
      <c r="BG649" s="462"/>
      <c r="BH649" s="462"/>
      <c r="BI649" s="462"/>
      <c r="BJ649" s="462"/>
      <c r="BK649" s="462"/>
      <c r="BL649" s="450"/>
      <c r="BM649" s="168"/>
      <c r="BN649" s="168"/>
      <c r="BO649" s="168"/>
      <c r="BP649" s="168"/>
      <c r="BQ649" s="462">
        <f t="shared" si="665"/>
        <v>0</v>
      </c>
      <c r="BR649" s="168"/>
      <c r="BS649" s="168"/>
      <c r="BT649" s="168"/>
      <c r="BU649" s="168"/>
      <c r="BV649" s="168"/>
      <c r="BW649" s="168"/>
      <c r="BX649" s="168"/>
      <c r="BY649" s="168"/>
      <c r="BZ649" s="168"/>
      <c r="CA649" s="168"/>
      <c r="CB649" s="168"/>
      <c r="CC649" s="168"/>
      <c r="CD649" s="168"/>
      <c r="CE649" s="168"/>
      <c r="CF649" s="168"/>
      <c r="CG649" s="168"/>
      <c r="CH649" s="168"/>
      <c r="CI649" s="168"/>
      <c r="CJ649" s="168"/>
      <c r="CK649" s="168"/>
      <c r="CL649" s="168"/>
      <c r="CM649" s="168"/>
      <c r="CN649" s="168"/>
      <c r="CO649" s="168"/>
      <c r="CP649" s="571">
        <f t="shared" si="667"/>
        <v>0</v>
      </c>
      <c r="CQ649" s="168"/>
      <c r="CR649" s="168"/>
      <c r="CS649" s="168"/>
      <c r="CT649" s="168"/>
      <c r="CU649" s="168"/>
      <c r="CV649" s="168"/>
      <c r="CW649" s="168"/>
      <c r="CX649" s="168"/>
      <c r="CY649" s="168"/>
      <c r="CZ649" s="71"/>
      <c r="DA649" s="71"/>
      <c r="DB649" s="190">
        <f t="shared" si="676"/>
        <v>0</v>
      </c>
      <c r="DC649" s="71">
        <f t="shared" si="677"/>
        <v>0</v>
      </c>
      <c r="DD649" s="71"/>
      <c r="DE649" s="71"/>
      <c r="DF649" s="71"/>
      <c r="DG649" s="190">
        <f t="shared" si="678"/>
        <v>0</v>
      </c>
      <c r="DH649" s="71">
        <f t="shared" si="679"/>
        <v>0</v>
      </c>
      <c r="DI649" s="71"/>
      <c r="DJ649" s="71"/>
      <c r="DK649" s="71"/>
      <c r="DL649" s="71"/>
      <c r="DM649" s="71"/>
      <c r="DN649" s="71"/>
      <c r="DO649" s="71"/>
      <c r="DP649" s="71"/>
      <c r="DQ649" s="71"/>
      <c r="DR649" s="71"/>
      <c r="DS649" s="71"/>
      <c r="DT649" s="71"/>
      <c r="DU649" s="71"/>
      <c r="DV649" s="71"/>
      <c r="DW649" s="71"/>
      <c r="DX649" s="71"/>
      <c r="DY649" s="71"/>
      <c r="DZ649" s="71"/>
      <c r="EA649" s="71"/>
      <c r="EB649" s="71"/>
      <c r="EC649" s="71"/>
      <c r="ED649" s="71"/>
      <c r="EE649" s="71"/>
      <c r="EF649" s="71"/>
      <c r="EG649" s="71"/>
      <c r="EH649" s="71"/>
      <c r="EI649" s="74"/>
      <c r="EJ649" s="74"/>
      <c r="EK649" s="74"/>
      <c r="EL649" s="74"/>
      <c r="EM649" s="74"/>
      <c r="EN649" s="74"/>
      <c r="EO649" s="74"/>
      <c r="EP649" s="74"/>
      <c r="EQ649" s="74"/>
      <c r="ER649" s="74"/>
      <c r="ES649" s="74"/>
      <c r="ET649" s="74"/>
      <c r="EU649" s="74"/>
      <c r="EV649" s="74"/>
      <c r="EW649" s="74"/>
      <c r="EX649" s="74"/>
      <c r="EY649" s="74"/>
      <c r="EZ649" s="74"/>
      <c r="FA649" s="74"/>
      <c r="FB649" s="74"/>
    </row>
    <row r="650" spans="2:158" s="69" customFormat="1" ht="12">
      <c r="B650" s="76"/>
      <c r="C650" s="77" t="s">
        <v>387</v>
      </c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2"/>
      <c r="P650" s="71"/>
      <c r="Q650" s="71"/>
      <c r="R650" s="71"/>
      <c r="S650" s="71"/>
      <c r="T650" s="71"/>
      <c r="U650" s="71"/>
      <c r="V650" s="71"/>
      <c r="W650" s="71"/>
      <c r="X650" s="71"/>
      <c r="Y650" s="73"/>
      <c r="Z650" s="73"/>
      <c r="AA650" s="73"/>
      <c r="AB650" s="73"/>
      <c r="AC650" s="73"/>
      <c r="AD650" s="73"/>
      <c r="AE650" s="73"/>
      <c r="AF650" s="447">
        <f t="shared" si="681"/>
        <v>0</v>
      </c>
      <c r="AG650" s="168"/>
      <c r="AH650" s="168"/>
      <c r="AI650" s="168"/>
      <c r="AJ650" s="168"/>
      <c r="AK650" s="168"/>
      <c r="AL650" s="168"/>
      <c r="AM650" s="168"/>
      <c r="AN650" s="168"/>
      <c r="AO650" s="168"/>
      <c r="AP650" s="168"/>
      <c r="AQ650" s="168"/>
      <c r="AR650" s="168"/>
      <c r="AS650" s="447">
        <f t="shared" si="684"/>
        <v>0</v>
      </c>
      <c r="AT650" s="462"/>
      <c r="AU650" s="450"/>
      <c r="AV650" s="168"/>
      <c r="AW650" s="168"/>
      <c r="AX650" s="168"/>
      <c r="AY650" s="462"/>
      <c r="AZ650" s="168"/>
      <c r="BA650" s="462"/>
      <c r="BB650" s="447"/>
      <c r="BC650" s="168"/>
      <c r="BD650" s="168"/>
      <c r="BE650" s="168"/>
      <c r="BF650" s="168"/>
      <c r="BG650" s="462"/>
      <c r="BH650" s="462"/>
      <c r="BI650" s="462"/>
      <c r="BJ650" s="462"/>
      <c r="BK650" s="462"/>
      <c r="BL650" s="450"/>
      <c r="BM650" s="168"/>
      <c r="BN650" s="168"/>
      <c r="BO650" s="168"/>
      <c r="BP650" s="168"/>
      <c r="BQ650" s="462">
        <f t="shared" si="665"/>
        <v>0</v>
      </c>
      <c r="BR650" s="168"/>
      <c r="BS650" s="168"/>
      <c r="BT650" s="168"/>
      <c r="BU650" s="168"/>
      <c r="BV650" s="168"/>
      <c r="BW650" s="168"/>
      <c r="BX650" s="168"/>
      <c r="BY650" s="168"/>
      <c r="BZ650" s="168"/>
      <c r="CA650" s="168"/>
      <c r="CB650" s="168"/>
      <c r="CC650" s="168"/>
      <c r="CD650" s="168"/>
      <c r="CE650" s="168"/>
      <c r="CF650" s="168"/>
      <c r="CG650" s="168"/>
      <c r="CH650" s="168"/>
      <c r="CI650" s="168"/>
      <c r="CJ650" s="168"/>
      <c r="CK650" s="168"/>
      <c r="CL650" s="168"/>
      <c r="CM650" s="168"/>
      <c r="CN650" s="168"/>
      <c r="CO650" s="168"/>
      <c r="CP650" s="571">
        <f t="shared" si="667"/>
        <v>0</v>
      </c>
      <c r="CQ650" s="168"/>
      <c r="CR650" s="168"/>
      <c r="CS650" s="168"/>
      <c r="CT650" s="168"/>
      <c r="CU650" s="168"/>
      <c r="CV650" s="168"/>
      <c r="CW650" s="168"/>
      <c r="CX650" s="168"/>
      <c r="CY650" s="168"/>
      <c r="CZ650" s="71"/>
      <c r="DA650" s="71"/>
      <c r="DB650" s="190">
        <f t="shared" si="676"/>
        <v>0</v>
      </c>
      <c r="DC650" s="71">
        <f t="shared" si="677"/>
        <v>0</v>
      </c>
      <c r="DD650" s="71"/>
      <c r="DE650" s="71"/>
      <c r="DF650" s="71"/>
      <c r="DG650" s="190">
        <f t="shared" si="678"/>
        <v>0</v>
      </c>
      <c r="DH650" s="71">
        <f t="shared" si="679"/>
        <v>0</v>
      </c>
      <c r="DI650" s="71"/>
      <c r="DJ650" s="71"/>
      <c r="DK650" s="71"/>
      <c r="DL650" s="71"/>
      <c r="DM650" s="71"/>
      <c r="DN650" s="71"/>
      <c r="DO650" s="71"/>
      <c r="DP650" s="71"/>
      <c r="DQ650" s="71"/>
      <c r="DR650" s="71"/>
      <c r="DS650" s="71"/>
      <c r="DT650" s="71"/>
      <c r="DU650" s="71"/>
      <c r="DV650" s="71"/>
      <c r="DW650" s="71"/>
      <c r="DX650" s="71"/>
      <c r="DY650" s="71"/>
      <c r="DZ650" s="71"/>
      <c r="EA650" s="71"/>
      <c r="EB650" s="71"/>
      <c r="EC650" s="71"/>
      <c r="ED650" s="71"/>
      <c r="EE650" s="71"/>
      <c r="EF650" s="71"/>
      <c r="EG650" s="71"/>
      <c r="EH650" s="71"/>
      <c r="EI650" s="74"/>
      <c r="EJ650" s="74"/>
      <c r="EK650" s="74"/>
      <c r="EL650" s="74"/>
      <c r="EM650" s="74"/>
      <c r="EN650" s="74"/>
      <c r="EO650" s="74"/>
      <c r="EP650" s="74"/>
      <c r="EQ650" s="74"/>
      <c r="ER650" s="74"/>
      <c r="ES650" s="74"/>
      <c r="ET650" s="74"/>
      <c r="EU650" s="74"/>
      <c r="EV650" s="74"/>
      <c r="EW650" s="74"/>
      <c r="EX650" s="74"/>
      <c r="EY650" s="74"/>
      <c r="EZ650" s="74"/>
      <c r="FA650" s="74"/>
      <c r="FB650" s="74"/>
    </row>
    <row r="651" spans="2:158" s="69" customFormat="1" ht="12">
      <c r="B651" s="76"/>
      <c r="C651" s="77" t="s">
        <v>388</v>
      </c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2"/>
      <c r="P651" s="71"/>
      <c r="Q651" s="71"/>
      <c r="R651" s="71"/>
      <c r="S651" s="71"/>
      <c r="T651" s="71"/>
      <c r="U651" s="71"/>
      <c r="V651" s="71"/>
      <c r="W651" s="71"/>
      <c r="X651" s="71"/>
      <c r="Y651" s="73">
        <v>415</v>
      </c>
      <c r="Z651" s="73"/>
      <c r="AA651" s="73"/>
      <c r="AB651" s="73"/>
      <c r="AC651" s="73"/>
      <c r="AD651" s="73"/>
      <c r="AE651" s="73"/>
      <c r="AF651" s="447">
        <f t="shared" si="681"/>
        <v>366</v>
      </c>
      <c r="AG651" s="168"/>
      <c r="AH651" s="168"/>
      <c r="AI651" s="168"/>
      <c r="AJ651" s="168"/>
      <c r="AK651" s="168"/>
      <c r="AL651" s="168"/>
      <c r="AM651" s="168"/>
      <c r="AN651" s="168"/>
      <c r="AO651" s="168">
        <v>4</v>
      </c>
      <c r="AP651" s="168"/>
      <c r="AQ651" s="168"/>
      <c r="AR651" s="168"/>
      <c r="AS651" s="447">
        <f t="shared" si="684"/>
        <v>4</v>
      </c>
      <c r="AT651" s="462"/>
      <c r="AU651" s="450"/>
      <c r="AV651" s="168"/>
      <c r="AW651" s="168"/>
      <c r="AX651" s="168"/>
      <c r="AY651" s="462"/>
      <c r="AZ651" s="168"/>
      <c r="BA651" s="462"/>
      <c r="BB651" s="447"/>
      <c r="BC651" s="168"/>
      <c r="BD651" s="168"/>
      <c r="BE651" s="168"/>
      <c r="BF651" s="168"/>
      <c r="BG651" s="462"/>
      <c r="BH651" s="462"/>
      <c r="BI651" s="462"/>
      <c r="BJ651" s="462">
        <v>362</v>
      </c>
      <c r="BK651" s="462"/>
      <c r="BL651" s="450"/>
      <c r="BM651" s="168"/>
      <c r="BN651" s="168"/>
      <c r="BO651" s="168"/>
      <c r="BP651" s="168"/>
      <c r="BQ651" s="462">
        <f t="shared" si="665"/>
        <v>362</v>
      </c>
      <c r="BR651" s="168">
        <v>310</v>
      </c>
      <c r="BS651" s="168"/>
      <c r="BT651" s="168">
        <v>27</v>
      </c>
      <c r="BU651" s="168"/>
      <c r="BV651" s="168"/>
      <c r="BW651" s="168"/>
      <c r="BX651" s="168"/>
      <c r="BY651" s="168"/>
      <c r="BZ651" s="168">
        <v>36</v>
      </c>
      <c r="CA651" s="168"/>
      <c r="CB651" s="168"/>
      <c r="CC651" s="168"/>
      <c r="CD651" s="168"/>
      <c r="CE651" s="168">
        <v>247</v>
      </c>
      <c r="CF651" s="168"/>
      <c r="CG651" s="168">
        <v>247</v>
      </c>
      <c r="CH651" s="168">
        <v>310</v>
      </c>
      <c r="CI651" s="168"/>
      <c r="CJ651" s="168"/>
      <c r="CK651" s="168"/>
      <c r="CL651" s="168"/>
      <c r="CM651" s="168"/>
      <c r="CN651" s="168"/>
      <c r="CO651" s="168"/>
      <c r="CP651" s="571">
        <f t="shared" si="667"/>
        <v>0</v>
      </c>
      <c r="CQ651" s="168"/>
      <c r="CR651" s="168"/>
      <c r="CS651" s="168"/>
      <c r="CT651" s="168"/>
      <c r="CU651" s="168"/>
      <c r="CV651" s="168"/>
      <c r="CW651" s="168"/>
      <c r="CX651" s="168"/>
      <c r="CY651" s="168"/>
      <c r="CZ651" s="71"/>
      <c r="DA651" s="71"/>
      <c r="DB651" s="190">
        <f t="shared" si="676"/>
        <v>0</v>
      </c>
      <c r="DC651" s="71">
        <f t="shared" si="677"/>
        <v>0</v>
      </c>
      <c r="DD651" s="71"/>
      <c r="DE651" s="71"/>
      <c r="DF651" s="71"/>
      <c r="DG651" s="190">
        <f t="shared" si="678"/>
        <v>0</v>
      </c>
      <c r="DH651" s="71">
        <f t="shared" si="679"/>
        <v>0</v>
      </c>
      <c r="DI651" s="71"/>
      <c r="DJ651" s="71"/>
      <c r="DK651" s="71"/>
      <c r="DL651" s="71"/>
      <c r="DM651" s="71"/>
      <c r="DN651" s="71"/>
      <c r="DO651" s="71"/>
      <c r="DP651" s="71"/>
      <c r="DQ651" s="71"/>
      <c r="DR651" s="71"/>
      <c r="DS651" s="71"/>
      <c r="DT651" s="71"/>
      <c r="DU651" s="71"/>
      <c r="DV651" s="71"/>
      <c r="DW651" s="71"/>
      <c r="DX651" s="71"/>
      <c r="DY651" s="71"/>
      <c r="DZ651" s="71"/>
      <c r="EA651" s="71"/>
      <c r="EB651" s="71"/>
      <c r="EC651" s="71"/>
      <c r="ED651" s="71"/>
      <c r="EE651" s="71"/>
      <c r="EF651" s="71"/>
      <c r="EG651" s="71"/>
      <c r="EH651" s="71"/>
      <c r="EI651" s="74"/>
      <c r="EJ651" s="74"/>
      <c r="EK651" s="74"/>
      <c r="EL651" s="74"/>
      <c r="EM651" s="74"/>
      <c r="EN651" s="74"/>
      <c r="EO651" s="74"/>
      <c r="EP651" s="74"/>
      <c r="EQ651" s="74"/>
      <c r="ER651" s="74"/>
      <c r="ES651" s="74"/>
      <c r="ET651" s="74"/>
      <c r="EU651" s="74"/>
      <c r="EV651" s="74"/>
      <c r="EW651" s="74"/>
      <c r="EX651" s="74"/>
      <c r="EY651" s="74"/>
      <c r="EZ651" s="74"/>
      <c r="FA651" s="74"/>
      <c r="FB651" s="74"/>
    </row>
    <row r="652" spans="2:158" s="69" customFormat="1" ht="12">
      <c r="B652" s="76"/>
      <c r="C652" s="77" t="s">
        <v>389</v>
      </c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2"/>
      <c r="P652" s="71"/>
      <c r="Q652" s="71"/>
      <c r="R652" s="71"/>
      <c r="S652" s="71"/>
      <c r="T652" s="71"/>
      <c r="U652" s="71"/>
      <c r="V652" s="71"/>
      <c r="W652" s="71"/>
      <c r="X652" s="71"/>
      <c r="Y652" s="73">
        <v>3</v>
      </c>
      <c r="Z652" s="73"/>
      <c r="AA652" s="73"/>
      <c r="AB652" s="73"/>
      <c r="AC652" s="73"/>
      <c r="AD652" s="73"/>
      <c r="AE652" s="73"/>
      <c r="AF652" s="447">
        <f t="shared" si="681"/>
        <v>37</v>
      </c>
      <c r="AG652" s="168"/>
      <c r="AH652" s="168"/>
      <c r="AI652" s="168"/>
      <c r="AJ652" s="168"/>
      <c r="AK652" s="168"/>
      <c r="AL652" s="168"/>
      <c r="AM652" s="168"/>
      <c r="AN652" s="168"/>
      <c r="AO652" s="168">
        <v>37</v>
      </c>
      <c r="AP652" s="168"/>
      <c r="AQ652" s="168">
        <v>37</v>
      </c>
      <c r="AR652" s="168"/>
      <c r="AS652" s="447">
        <f t="shared" si="684"/>
        <v>37</v>
      </c>
      <c r="AT652" s="462"/>
      <c r="AU652" s="450"/>
      <c r="AV652" s="168"/>
      <c r="AW652" s="168"/>
      <c r="AX652" s="168"/>
      <c r="AY652" s="462"/>
      <c r="AZ652" s="168"/>
      <c r="BA652" s="462"/>
      <c r="BB652" s="447">
        <f>SUM(BC652:BD652,BF652)</f>
        <v>0</v>
      </c>
      <c r="BC652" s="168"/>
      <c r="BD652" s="168"/>
      <c r="BE652" s="168"/>
      <c r="BF652" s="168"/>
      <c r="BG652" s="462"/>
      <c r="BH652" s="462"/>
      <c r="BI652" s="462"/>
      <c r="BJ652" s="462"/>
      <c r="BK652" s="462"/>
      <c r="BL652" s="450"/>
      <c r="BM652" s="168"/>
      <c r="BN652" s="168"/>
      <c r="BO652" s="168"/>
      <c r="BP652" s="168"/>
      <c r="BQ652" s="462">
        <f t="shared" si="665"/>
        <v>0</v>
      </c>
      <c r="BR652" s="168"/>
      <c r="BS652" s="168"/>
      <c r="BT652" s="168"/>
      <c r="BU652" s="168"/>
      <c r="BV652" s="168"/>
      <c r="BW652" s="168"/>
      <c r="BX652" s="168"/>
      <c r="BY652" s="168"/>
      <c r="BZ652" s="168"/>
      <c r="CA652" s="168"/>
      <c r="CB652" s="168"/>
      <c r="CC652" s="168"/>
      <c r="CD652" s="168"/>
      <c r="CE652" s="168"/>
      <c r="CF652" s="168"/>
      <c r="CG652" s="168"/>
      <c r="CH652" s="168"/>
      <c r="CI652" s="168"/>
      <c r="CJ652" s="168"/>
      <c r="CK652" s="168"/>
      <c r="CL652" s="168"/>
      <c r="CM652" s="168"/>
      <c r="CN652" s="168"/>
      <c r="CO652" s="168"/>
      <c r="CP652" s="571">
        <f t="shared" si="667"/>
        <v>0</v>
      </c>
      <c r="CQ652" s="168"/>
      <c r="CR652" s="168"/>
      <c r="CS652" s="168"/>
      <c r="CT652" s="168"/>
      <c r="CU652" s="168"/>
      <c r="CV652" s="168"/>
      <c r="CW652" s="168"/>
      <c r="CX652" s="168"/>
      <c r="CY652" s="168"/>
      <c r="CZ652" s="71"/>
      <c r="DA652" s="71"/>
      <c r="DB652" s="190">
        <f t="shared" si="676"/>
        <v>0</v>
      </c>
      <c r="DC652" s="71">
        <f t="shared" si="677"/>
        <v>0</v>
      </c>
      <c r="DD652" s="71"/>
      <c r="DE652" s="71"/>
      <c r="DF652" s="71"/>
      <c r="DG652" s="190">
        <f t="shared" si="678"/>
        <v>0</v>
      </c>
      <c r="DH652" s="71">
        <f t="shared" si="679"/>
        <v>0</v>
      </c>
      <c r="DI652" s="71"/>
      <c r="DJ652" s="71"/>
      <c r="DK652" s="71"/>
      <c r="DL652" s="71"/>
      <c r="DM652" s="71"/>
      <c r="DN652" s="71"/>
      <c r="DO652" s="71"/>
      <c r="DP652" s="71"/>
      <c r="DQ652" s="71"/>
      <c r="DR652" s="71"/>
      <c r="DS652" s="71"/>
      <c r="DT652" s="71"/>
      <c r="DU652" s="71"/>
      <c r="DV652" s="71"/>
      <c r="DW652" s="71"/>
      <c r="DX652" s="71"/>
      <c r="DY652" s="71"/>
      <c r="DZ652" s="71"/>
      <c r="EA652" s="71"/>
      <c r="EB652" s="71"/>
      <c r="EC652" s="71"/>
      <c r="ED652" s="71"/>
      <c r="EE652" s="71"/>
      <c r="EF652" s="71"/>
      <c r="EG652" s="71"/>
      <c r="EH652" s="71"/>
      <c r="EI652" s="74"/>
      <c r="EJ652" s="74"/>
      <c r="EK652" s="74"/>
      <c r="EL652" s="74"/>
      <c r="EM652" s="74"/>
      <c r="EN652" s="74"/>
      <c r="EO652" s="74"/>
      <c r="EP652" s="74"/>
      <c r="EQ652" s="74"/>
      <c r="ER652" s="74"/>
      <c r="ES652" s="74"/>
      <c r="ET652" s="74"/>
      <c r="EU652" s="74"/>
      <c r="EV652" s="74"/>
      <c r="EW652" s="74"/>
      <c r="EX652" s="74"/>
      <c r="EY652" s="74"/>
      <c r="EZ652" s="74"/>
      <c r="FA652" s="74"/>
      <c r="FB652" s="74"/>
    </row>
    <row r="653" spans="2:158" s="69" customFormat="1" ht="12">
      <c r="B653" s="76"/>
      <c r="C653" s="77" t="s">
        <v>390</v>
      </c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2"/>
      <c r="P653" s="71"/>
      <c r="Q653" s="71"/>
      <c r="R653" s="71"/>
      <c r="S653" s="71"/>
      <c r="T653" s="71"/>
      <c r="U653" s="71"/>
      <c r="V653" s="71"/>
      <c r="W653" s="71"/>
      <c r="X653" s="71"/>
      <c r="Y653" s="73"/>
      <c r="Z653" s="73"/>
      <c r="AA653" s="73"/>
      <c r="AB653" s="73"/>
      <c r="AC653" s="73"/>
      <c r="AD653" s="73"/>
      <c r="AE653" s="73"/>
      <c r="AF653" s="447">
        <f t="shared" si="681"/>
        <v>0</v>
      </c>
      <c r="AG653" s="168"/>
      <c r="AH653" s="168"/>
      <c r="AI653" s="168"/>
      <c r="AJ653" s="168"/>
      <c r="AK653" s="168"/>
      <c r="AL653" s="168"/>
      <c r="AM653" s="168"/>
      <c r="AN653" s="168"/>
      <c r="AO653" s="168"/>
      <c r="AP653" s="168"/>
      <c r="AQ653" s="168"/>
      <c r="AR653" s="168"/>
      <c r="AS653" s="447">
        <f t="shared" si="684"/>
        <v>0</v>
      </c>
      <c r="AT653" s="462"/>
      <c r="AU653" s="450"/>
      <c r="AV653" s="168"/>
      <c r="AW653" s="168"/>
      <c r="AX653" s="168"/>
      <c r="AY653" s="462"/>
      <c r="AZ653" s="168"/>
      <c r="BA653" s="462"/>
      <c r="BB653" s="447"/>
      <c r="BC653" s="168"/>
      <c r="BD653" s="168"/>
      <c r="BE653" s="168"/>
      <c r="BF653" s="168"/>
      <c r="BG653" s="462"/>
      <c r="BH653" s="462"/>
      <c r="BI653" s="462"/>
      <c r="BJ653" s="462"/>
      <c r="BK653" s="462"/>
      <c r="BL653" s="450"/>
      <c r="BM653" s="168"/>
      <c r="BN653" s="168"/>
      <c r="BO653" s="168"/>
      <c r="BP653" s="168"/>
      <c r="BQ653" s="462">
        <f t="shared" si="665"/>
        <v>0</v>
      </c>
      <c r="BR653" s="168"/>
      <c r="BS653" s="168"/>
      <c r="BT653" s="168"/>
      <c r="BU653" s="168"/>
      <c r="BV653" s="168"/>
      <c r="BW653" s="168"/>
      <c r="BX653" s="168"/>
      <c r="BY653" s="168"/>
      <c r="BZ653" s="168"/>
      <c r="CA653" s="168"/>
      <c r="CB653" s="168"/>
      <c r="CC653" s="168"/>
      <c r="CD653" s="168"/>
      <c r="CE653" s="168"/>
      <c r="CF653" s="168"/>
      <c r="CG653" s="168"/>
      <c r="CH653" s="168"/>
      <c r="CI653" s="168"/>
      <c r="CJ653" s="168"/>
      <c r="CK653" s="168"/>
      <c r="CL653" s="168"/>
      <c r="CM653" s="168"/>
      <c r="CN653" s="168"/>
      <c r="CO653" s="168"/>
      <c r="CP653" s="571">
        <f t="shared" si="667"/>
        <v>0</v>
      </c>
      <c r="CQ653" s="168"/>
      <c r="CR653" s="168"/>
      <c r="CS653" s="168"/>
      <c r="CT653" s="168"/>
      <c r="CU653" s="168"/>
      <c r="CV653" s="168"/>
      <c r="CW653" s="168"/>
      <c r="CX653" s="168"/>
      <c r="CY653" s="168"/>
      <c r="CZ653" s="71"/>
      <c r="DA653" s="71"/>
      <c r="DB653" s="190">
        <f t="shared" si="676"/>
        <v>0</v>
      </c>
      <c r="DC653" s="71">
        <f t="shared" si="677"/>
        <v>0</v>
      </c>
      <c r="DD653" s="71"/>
      <c r="DE653" s="71"/>
      <c r="DF653" s="71"/>
      <c r="DG653" s="190">
        <f t="shared" si="678"/>
        <v>0</v>
      </c>
      <c r="DH653" s="71">
        <f t="shared" si="679"/>
        <v>0</v>
      </c>
      <c r="DI653" s="71"/>
      <c r="DJ653" s="71"/>
      <c r="DK653" s="71"/>
      <c r="DL653" s="71"/>
      <c r="DM653" s="71"/>
      <c r="DN653" s="71"/>
      <c r="DO653" s="71"/>
      <c r="DP653" s="71"/>
      <c r="DQ653" s="71"/>
      <c r="DR653" s="71"/>
      <c r="DS653" s="71"/>
      <c r="DT653" s="71"/>
      <c r="DU653" s="71"/>
      <c r="DV653" s="71"/>
      <c r="DW653" s="71"/>
      <c r="DX653" s="71"/>
      <c r="DY653" s="71"/>
      <c r="DZ653" s="71"/>
      <c r="EA653" s="71"/>
      <c r="EB653" s="71"/>
      <c r="EC653" s="71"/>
      <c r="ED653" s="71"/>
      <c r="EE653" s="71"/>
      <c r="EF653" s="71"/>
      <c r="EG653" s="71"/>
      <c r="EH653" s="71"/>
      <c r="EI653" s="74"/>
      <c r="EJ653" s="74"/>
      <c r="EK653" s="74"/>
      <c r="EL653" s="74"/>
      <c r="EM653" s="74"/>
      <c r="EN653" s="74"/>
      <c r="EO653" s="74"/>
      <c r="EP653" s="74"/>
      <c r="EQ653" s="74"/>
      <c r="ER653" s="74"/>
      <c r="ES653" s="74"/>
      <c r="ET653" s="74"/>
      <c r="EU653" s="74"/>
      <c r="EV653" s="74"/>
      <c r="EW653" s="74"/>
      <c r="EX653" s="74"/>
      <c r="EY653" s="74"/>
      <c r="EZ653" s="74"/>
      <c r="FA653" s="74"/>
      <c r="FB653" s="74"/>
    </row>
    <row r="654" spans="2:158" s="69" customFormat="1" ht="12">
      <c r="B654" s="76"/>
      <c r="C654" s="77" t="s">
        <v>391</v>
      </c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2"/>
      <c r="P654" s="71"/>
      <c r="Q654" s="71"/>
      <c r="R654" s="71"/>
      <c r="S654" s="71"/>
      <c r="T654" s="71"/>
      <c r="U654" s="71"/>
      <c r="V654" s="71"/>
      <c r="W654" s="71"/>
      <c r="X654" s="71"/>
      <c r="Y654" s="73"/>
      <c r="Z654" s="73"/>
      <c r="AA654" s="73"/>
      <c r="AB654" s="73"/>
      <c r="AC654" s="73"/>
      <c r="AD654" s="73"/>
      <c r="AE654" s="73"/>
      <c r="AF654" s="447">
        <f t="shared" si="681"/>
        <v>0</v>
      </c>
      <c r="AG654" s="168"/>
      <c r="AH654" s="168"/>
      <c r="AI654" s="168"/>
      <c r="AJ654" s="168"/>
      <c r="AK654" s="168"/>
      <c r="AL654" s="168"/>
      <c r="AM654" s="168"/>
      <c r="AN654" s="168"/>
      <c r="AO654" s="168"/>
      <c r="AP654" s="168"/>
      <c r="AQ654" s="168"/>
      <c r="AR654" s="168"/>
      <c r="AS654" s="447">
        <f t="shared" si="684"/>
        <v>0</v>
      </c>
      <c r="AT654" s="462"/>
      <c r="AU654" s="450"/>
      <c r="AV654" s="168"/>
      <c r="AW654" s="168"/>
      <c r="AX654" s="168"/>
      <c r="AY654" s="462"/>
      <c r="AZ654" s="168"/>
      <c r="BA654" s="462"/>
      <c r="BB654" s="447"/>
      <c r="BC654" s="168"/>
      <c r="BD654" s="168"/>
      <c r="BE654" s="168"/>
      <c r="BF654" s="168"/>
      <c r="BG654" s="462"/>
      <c r="BH654" s="462"/>
      <c r="BI654" s="462"/>
      <c r="BJ654" s="462"/>
      <c r="BK654" s="462"/>
      <c r="BL654" s="450"/>
      <c r="BM654" s="168"/>
      <c r="BN654" s="168"/>
      <c r="BO654" s="168"/>
      <c r="BP654" s="168"/>
      <c r="BQ654" s="462">
        <f t="shared" si="665"/>
        <v>0</v>
      </c>
      <c r="BR654" s="168">
        <v>1</v>
      </c>
      <c r="BS654" s="168"/>
      <c r="BT654" s="168"/>
      <c r="BU654" s="168"/>
      <c r="BV654" s="168"/>
      <c r="BW654" s="168"/>
      <c r="BX654" s="168"/>
      <c r="BY654" s="168"/>
      <c r="BZ654" s="168"/>
      <c r="CA654" s="168"/>
      <c r="CB654" s="168">
        <v>1</v>
      </c>
      <c r="CC654" s="168"/>
      <c r="CD654" s="168"/>
      <c r="CE654" s="168"/>
      <c r="CF654" s="168"/>
      <c r="CG654" s="168"/>
      <c r="CH654" s="168">
        <v>1</v>
      </c>
      <c r="CI654" s="168"/>
      <c r="CJ654" s="168"/>
      <c r="CK654" s="168"/>
      <c r="CL654" s="168"/>
      <c r="CM654" s="168"/>
      <c r="CN654" s="168"/>
      <c r="CO654" s="168"/>
      <c r="CP654" s="571">
        <f t="shared" si="667"/>
        <v>0</v>
      </c>
      <c r="CQ654" s="168"/>
      <c r="CR654" s="168"/>
      <c r="CS654" s="168"/>
      <c r="CT654" s="168"/>
      <c r="CU654" s="168"/>
      <c r="CV654" s="168"/>
      <c r="CW654" s="168"/>
      <c r="CX654" s="168"/>
      <c r="CY654" s="168"/>
      <c r="CZ654" s="71"/>
      <c r="DA654" s="71"/>
      <c r="DB654" s="190">
        <f t="shared" si="676"/>
        <v>0</v>
      </c>
      <c r="DC654" s="71">
        <f t="shared" si="677"/>
        <v>0</v>
      </c>
      <c r="DD654" s="71"/>
      <c r="DE654" s="71"/>
      <c r="DF654" s="71"/>
      <c r="DG654" s="190">
        <f t="shared" si="678"/>
        <v>0</v>
      </c>
      <c r="DH654" s="71">
        <f t="shared" si="679"/>
        <v>0</v>
      </c>
      <c r="DI654" s="71"/>
      <c r="DJ654" s="71"/>
      <c r="DK654" s="71"/>
      <c r="DL654" s="71"/>
      <c r="DM654" s="71"/>
      <c r="DN654" s="71"/>
      <c r="DO654" s="71"/>
      <c r="DP654" s="71"/>
      <c r="DQ654" s="71"/>
      <c r="DR654" s="71"/>
      <c r="DS654" s="71"/>
      <c r="DT654" s="71"/>
      <c r="DU654" s="71"/>
      <c r="DV654" s="71"/>
      <c r="DW654" s="71"/>
      <c r="DX654" s="71"/>
      <c r="DY654" s="71"/>
      <c r="DZ654" s="71"/>
      <c r="EA654" s="71"/>
      <c r="EB654" s="71"/>
      <c r="EC654" s="71"/>
      <c r="ED654" s="71"/>
      <c r="EE654" s="71"/>
      <c r="EF654" s="71"/>
      <c r="EG654" s="71"/>
      <c r="EH654" s="71"/>
      <c r="EI654" s="74"/>
      <c r="EJ654" s="74"/>
      <c r="EK654" s="74"/>
      <c r="EL654" s="74"/>
      <c r="EM654" s="74"/>
      <c r="EN654" s="74"/>
      <c r="EO654" s="74"/>
      <c r="EP654" s="74"/>
      <c r="EQ654" s="74"/>
      <c r="ER654" s="74"/>
      <c r="ES654" s="74"/>
      <c r="ET654" s="74"/>
      <c r="EU654" s="74"/>
      <c r="EV654" s="74"/>
      <c r="EW654" s="74"/>
      <c r="EX654" s="74"/>
      <c r="EY654" s="74"/>
      <c r="EZ654" s="74"/>
      <c r="FA654" s="74"/>
      <c r="FB654" s="74"/>
    </row>
    <row r="655" spans="2:158" s="69" customFormat="1" ht="12">
      <c r="B655" s="76"/>
      <c r="C655" s="77" t="s">
        <v>392</v>
      </c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2"/>
      <c r="P655" s="71"/>
      <c r="Q655" s="71"/>
      <c r="R655" s="71"/>
      <c r="S655" s="71"/>
      <c r="T655" s="71"/>
      <c r="U655" s="71"/>
      <c r="V655" s="71"/>
      <c r="W655" s="71"/>
      <c r="X655" s="71"/>
      <c r="Y655" s="73"/>
      <c r="Z655" s="73"/>
      <c r="AA655" s="73"/>
      <c r="AB655" s="73"/>
      <c r="AC655" s="73"/>
      <c r="AD655" s="73"/>
      <c r="AE655" s="73"/>
      <c r="AF655" s="447">
        <f t="shared" si="681"/>
        <v>0</v>
      </c>
      <c r="AG655" s="168"/>
      <c r="AH655" s="168"/>
      <c r="AI655" s="168"/>
      <c r="AJ655" s="168"/>
      <c r="AK655" s="168"/>
      <c r="AL655" s="168"/>
      <c r="AM655" s="168"/>
      <c r="AN655" s="168"/>
      <c r="AO655" s="168"/>
      <c r="AP655" s="168"/>
      <c r="AQ655" s="168"/>
      <c r="AR655" s="168"/>
      <c r="AS655" s="447">
        <f t="shared" si="684"/>
        <v>0</v>
      </c>
      <c r="AT655" s="462"/>
      <c r="AU655" s="450"/>
      <c r="AV655" s="168"/>
      <c r="AW655" s="168"/>
      <c r="AX655" s="168"/>
      <c r="AY655" s="462"/>
      <c r="AZ655" s="168"/>
      <c r="BA655" s="462"/>
      <c r="BB655" s="447"/>
      <c r="BC655" s="168"/>
      <c r="BD655" s="168"/>
      <c r="BE655" s="168"/>
      <c r="BF655" s="168"/>
      <c r="BG655" s="462"/>
      <c r="BH655" s="462"/>
      <c r="BI655" s="462"/>
      <c r="BJ655" s="462"/>
      <c r="BK655" s="462"/>
      <c r="BL655" s="450"/>
      <c r="BM655" s="168"/>
      <c r="BN655" s="168"/>
      <c r="BO655" s="168"/>
      <c r="BP655" s="168"/>
      <c r="BQ655" s="462">
        <f t="shared" si="665"/>
        <v>0</v>
      </c>
      <c r="BR655" s="168"/>
      <c r="BS655" s="168"/>
      <c r="BT655" s="168"/>
      <c r="BU655" s="168"/>
      <c r="BV655" s="168"/>
      <c r="BW655" s="168"/>
      <c r="BX655" s="168"/>
      <c r="BY655" s="168"/>
      <c r="BZ655" s="168"/>
      <c r="CA655" s="168"/>
      <c r="CB655" s="168"/>
      <c r="CC655" s="168"/>
      <c r="CD655" s="168"/>
      <c r="CE655" s="168"/>
      <c r="CF655" s="168"/>
      <c r="CG655" s="168"/>
      <c r="CH655" s="168"/>
      <c r="CI655" s="168"/>
      <c r="CJ655" s="168"/>
      <c r="CK655" s="168"/>
      <c r="CL655" s="168"/>
      <c r="CM655" s="168"/>
      <c r="CN655" s="168"/>
      <c r="CO655" s="168"/>
      <c r="CP655" s="571">
        <f t="shared" si="667"/>
        <v>0</v>
      </c>
      <c r="CQ655" s="168"/>
      <c r="CR655" s="168"/>
      <c r="CS655" s="168"/>
      <c r="CT655" s="168"/>
      <c r="CU655" s="168"/>
      <c r="CV655" s="168"/>
      <c r="CW655" s="168"/>
      <c r="CX655" s="168"/>
      <c r="CY655" s="168"/>
      <c r="CZ655" s="71"/>
      <c r="DA655" s="71"/>
      <c r="DB655" s="190">
        <f t="shared" si="676"/>
        <v>0</v>
      </c>
      <c r="DC655" s="71">
        <f t="shared" si="677"/>
        <v>0</v>
      </c>
      <c r="DD655" s="71"/>
      <c r="DE655" s="71"/>
      <c r="DF655" s="71"/>
      <c r="DG655" s="190">
        <f t="shared" si="678"/>
        <v>0</v>
      </c>
      <c r="DH655" s="71">
        <f t="shared" si="679"/>
        <v>0</v>
      </c>
      <c r="DI655" s="71"/>
      <c r="DJ655" s="71"/>
      <c r="DK655" s="71"/>
      <c r="DL655" s="71"/>
      <c r="DM655" s="71"/>
      <c r="DN655" s="71"/>
      <c r="DO655" s="71"/>
      <c r="DP655" s="71"/>
      <c r="DQ655" s="71"/>
      <c r="DR655" s="71"/>
      <c r="DS655" s="71"/>
      <c r="DT655" s="71"/>
      <c r="DU655" s="71"/>
      <c r="DV655" s="71"/>
      <c r="DW655" s="71"/>
      <c r="DX655" s="71"/>
      <c r="DY655" s="71"/>
      <c r="DZ655" s="71"/>
      <c r="EA655" s="71"/>
      <c r="EB655" s="71"/>
      <c r="EC655" s="71"/>
      <c r="ED655" s="71"/>
      <c r="EE655" s="71"/>
      <c r="EF655" s="71"/>
      <c r="EG655" s="71"/>
      <c r="EH655" s="71"/>
      <c r="EI655" s="74"/>
      <c r="EJ655" s="74"/>
      <c r="EK655" s="74"/>
      <c r="EL655" s="74"/>
      <c r="EM655" s="74"/>
      <c r="EN655" s="74"/>
      <c r="EO655" s="74"/>
      <c r="EP655" s="74"/>
      <c r="EQ655" s="74"/>
      <c r="ER655" s="74"/>
      <c r="ES655" s="74"/>
      <c r="ET655" s="74"/>
      <c r="EU655" s="74"/>
      <c r="EV655" s="74"/>
      <c r="EW655" s="74"/>
      <c r="EX655" s="74"/>
      <c r="EY655" s="74"/>
      <c r="EZ655" s="74"/>
      <c r="FA655" s="74"/>
      <c r="FB655" s="74"/>
    </row>
    <row r="656" spans="2:158" s="69" customFormat="1" ht="12">
      <c r="B656" s="76"/>
      <c r="C656" s="77" t="s">
        <v>393</v>
      </c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2"/>
      <c r="P656" s="71"/>
      <c r="Q656" s="71"/>
      <c r="R656" s="71"/>
      <c r="S656" s="71"/>
      <c r="T656" s="71"/>
      <c r="U656" s="71"/>
      <c r="V656" s="71"/>
      <c r="W656" s="71"/>
      <c r="X656" s="71"/>
      <c r="Y656" s="73"/>
      <c r="Z656" s="73"/>
      <c r="AA656" s="73"/>
      <c r="AB656" s="73"/>
      <c r="AC656" s="73"/>
      <c r="AD656" s="73"/>
      <c r="AE656" s="73"/>
      <c r="AF656" s="447">
        <f t="shared" si="681"/>
        <v>0</v>
      </c>
      <c r="AG656" s="168"/>
      <c r="AH656" s="168"/>
      <c r="AI656" s="168"/>
      <c r="AJ656" s="168"/>
      <c r="AK656" s="168"/>
      <c r="AL656" s="168"/>
      <c r="AM656" s="168"/>
      <c r="AN656" s="168"/>
      <c r="AO656" s="168"/>
      <c r="AP656" s="168"/>
      <c r="AQ656" s="168"/>
      <c r="AR656" s="168"/>
      <c r="AS656" s="447">
        <f t="shared" si="684"/>
        <v>0</v>
      </c>
      <c r="AT656" s="462"/>
      <c r="AU656" s="450"/>
      <c r="AV656" s="168"/>
      <c r="AW656" s="168"/>
      <c r="AX656" s="168"/>
      <c r="AY656" s="462"/>
      <c r="AZ656" s="168"/>
      <c r="BA656" s="462"/>
      <c r="BB656" s="447"/>
      <c r="BC656" s="168"/>
      <c r="BD656" s="168"/>
      <c r="BE656" s="168"/>
      <c r="BF656" s="168"/>
      <c r="BG656" s="462"/>
      <c r="BH656" s="462"/>
      <c r="BI656" s="462"/>
      <c r="BJ656" s="462"/>
      <c r="BK656" s="462"/>
      <c r="BL656" s="450"/>
      <c r="BM656" s="168"/>
      <c r="BN656" s="168"/>
      <c r="BO656" s="168"/>
      <c r="BP656" s="168"/>
      <c r="BQ656" s="462">
        <f t="shared" si="665"/>
        <v>0</v>
      </c>
      <c r="BR656" s="168"/>
      <c r="BS656" s="168"/>
      <c r="BT656" s="168"/>
      <c r="BU656" s="168"/>
      <c r="BV656" s="168"/>
      <c r="BW656" s="168"/>
      <c r="BX656" s="168"/>
      <c r="BY656" s="168"/>
      <c r="BZ656" s="168"/>
      <c r="CA656" s="168"/>
      <c r="CB656" s="168"/>
      <c r="CC656" s="168"/>
      <c r="CD656" s="168"/>
      <c r="CE656" s="168"/>
      <c r="CF656" s="168"/>
      <c r="CG656" s="168"/>
      <c r="CH656" s="168"/>
      <c r="CI656" s="168"/>
      <c r="CJ656" s="168"/>
      <c r="CK656" s="168"/>
      <c r="CL656" s="168"/>
      <c r="CM656" s="168"/>
      <c r="CN656" s="168"/>
      <c r="CO656" s="168"/>
      <c r="CP656" s="571">
        <f t="shared" si="667"/>
        <v>0</v>
      </c>
      <c r="CQ656" s="168"/>
      <c r="CR656" s="168"/>
      <c r="CS656" s="168"/>
      <c r="CT656" s="168"/>
      <c r="CU656" s="168"/>
      <c r="CV656" s="168"/>
      <c r="CW656" s="168"/>
      <c r="CX656" s="168"/>
      <c r="CY656" s="168"/>
      <c r="CZ656" s="71"/>
      <c r="DA656" s="71"/>
      <c r="DB656" s="190">
        <f t="shared" si="676"/>
        <v>0</v>
      </c>
      <c r="DC656" s="71">
        <f t="shared" si="677"/>
        <v>0</v>
      </c>
      <c r="DD656" s="71"/>
      <c r="DE656" s="71"/>
      <c r="DF656" s="71"/>
      <c r="DG656" s="190">
        <f t="shared" si="678"/>
        <v>0</v>
      </c>
      <c r="DH656" s="71">
        <f t="shared" si="679"/>
        <v>0</v>
      </c>
      <c r="DI656" s="71"/>
      <c r="DJ656" s="71"/>
      <c r="DK656" s="71"/>
      <c r="DL656" s="71"/>
      <c r="DM656" s="71"/>
      <c r="DN656" s="71"/>
      <c r="DO656" s="71"/>
      <c r="DP656" s="71"/>
      <c r="DQ656" s="71"/>
      <c r="DR656" s="71"/>
      <c r="DS656" s="71"/>
      <c r="DT656" s="71"/>
      <c r="DU656" s="71"/>
      <c r="DV656" s="71"/>
      <c r="DW656" s="71"/>
      <c r="DX656" s="71"/>
      <c r="DY656" s="71"/>
      <c r="DZ656" s="71"/>
      <c r="EA656" s="71"/>
      <c r="EB656" s="71"/>
      <c r="EC656" s="71"/>
      <c r="ED656" s="71"/>
      <c r="EE656" s="71"/>
      <c r="EF656" s="71"/>
      <c r="EG656" s="71"/>
      <c r="EH656" s="71"/>
      <c r="EI656" s="74"/>
      <c r="EJ656" s="74"/>
      <c r="EK656" s="74"/>
      <c r="EL656" s="74"/>
      <c r="EM656" s="74"/>
      <c r="EN656" s="74"/>
      <c r="EO656" s="74"/>
      <c r="EP656" s="74"/>
      <c r="EQ656" s="74"/>
      <c r="ER656" s="74"/>
      <c r="ES656" s="74"/>
      <c r="ET656" s="74"/>
      <c r="EU656" s="74"/>
      <c r="EV656" s="74"/>
      <c r="EW656" s="74"/>
      <c r="EX656" s="74"/>
      <c r="EY656" s="74"/>
      <c r="EZ656" s="74"/>
      <c r="FA656" s="74"/>
      <c r="FB656" s="74"/>
    </row>
    <row r="657" spans="2:158" s="69" customFormat="1" ht="12">
      <c r="B657" s="76"/>
      <c r="C657" s="77" t="s">
        <v>394</v>
      </c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2"/>
      <c r="P657" s="71"/>
      <c r="Q657" s="71"/>
      <c r="R657" s="71"/>
      <c r="S657" s="71"/>
      <c r="T657" s="71"/>
      <c r="U657" s="71"/>
      <c r="V657" s="71"/>
      <c r="W657" s="71"/>
      <c r="X657" s="71"/>
      <c r="Y657" s="73">
        <v>4</v>
      </c>
      <c r="Z657" s="73"/>
      <c r="AA657" s="73"/>
      <c r="AB657" s="73"/>
      <c r="AC657" s="73"/>
      <c r="AD657" s="73"/>
      <c r="AE657" s="73"/>
      <c r="AF657" s="447">
        <f>AS657+BQ657</f>
        <v>567</v>
      </c>
      <c r="AG657" s="168"/>
      <c r="AH657" s="168"/>
      <c r="AI657" s="168"/>
      <c r="AJ657" s="168"/>
      <c r="AK657" s="168"/>
      <c r="AL657" s="168"/>
      <c r="AM657" s="168"/>
      <c r="AN657" s="168"/>
      <c r="AO657" s="168">
        <v>542</v>
      </c>
      <c r="AP657" s="168">
        <v>251</v>
      </c>
      <c r="AQ657" s="168">
        <v>147</v>
      </c>
      <c r="AR657" s="168"/>
      <c r="AS657" s="447">
        <f t="shared" si="684"/>
        <v>542</v>
      </c>
      <c r="AT657" s="462"/>
      <c r="AU657" s="450"/>
      <c r="AV657" s="168"/>
      <c r="AW657" s="168"/>
      <c r="AX657" s="168"/>
      <c r="AY657" s="462"/>
      <c r="AZ657" s="168"/>
      <c r="BA657" s="462"/>
      <c r="BB657" s="447">
        <f>SUM(BF657,BC657:BD657)</f>
        <v>4</v>
      </c>
      <c r="BC657" s="168">
        <v>4</v>
      </c>
      <c r="BD657" s="168"/>
      <c r="BE657" s="168"/>
      <c r="BF657" s="168"/>
      <c r="BG657" s="462"/>
      <c r="BH657" s="462">
        <v>2</v>
      </c>
      <c r="BI657" s="462"/>
      <c r="BJ657" s="462"/>
      <c r="BK657" s="462"/>
      <c r="BL657" s="450">
        <f>SUM(BM657:BP657)</f>
        <v>19</v>
      </c>
      <c r="BM657" s="168"/>
      <c r="BN657" s="168"/>
      <c r="BO657" s="168"/>
      <c r="BP657" s="168">
        <v>19</v>
      </c>
      <c r="BQ657" s="462">
        <f t="shared" si="665"/>
        <v>25</v>
      </c>
      <c r="BR657" s="168"/>
      <c r="BS657" s="168"/>
      <c r="BT657" s="168"/>
      <c r="BU657" s="168"/>
      <c r="BV657" s="168"/>
      <c r="BW657" s="168"/>
      <c r="BX657" s="168"/>
      <c r="BY657" s="168"/>
      <c r="BZ657" s="168"/>
      <c r="CA657" s="168"/>
      <c r="CB657" s="168"/>
      <c r="CC657" s="168"/>
      <c r="CD657" s="168"/>
      <c r="CE657" s="168"/>
      <c r="CF657" s="168"/>
      <c r="CG657" s="168"/>
      <c r="CH657" s="168"/>
      <c r="CI657" s="168"/>
      <c r="CJ657" s="168"/>
      <c r="CK657" s="168"/>
      <c r="CL657" s="168"/>
      <c r="CM657" s="168"/>
      <c r="CN657" s="168"/>
      <c r="CO657" s="168"/>
      <c r="CP657" s="571">
        <f t="shared" si="667"/>
        <v>0</v>
      </c>
      <c r="CQ657" s="168"/>
      <c r="CR657" s="168"/>
      <c r="CS657" s="168"/>
      <c r="CT657" s="168"/>
      <c r="CU657" s="168"/>
      <c r="CV657" s="168"/>
      <c r="CW657" s="168"/>
      <c r="CX657" s="168"/>
      <c r="CY657" s="168"/>
      <c r="CZ657" s="71"/>
      <c r="DA657" s="71"/>
      <c r="DB657" s="190">
        <f t="shared" si="676"/>
        <v>0</v>
      </c>
      <c r="DC657" s="71">
        <f t="shared" si="677"/>
        <v>0</v>
      </c>
      <c r="DD657" s="71"/>
      <c r="DE657" s="71"/>
      <c r="DF657" s="71"/>
      <c r="DG657" s="190">
        <f t="shared" si="678"/>
        <v>0</v>
      </c>
      <c r="DH657" s="71">
        <f t="shared" si="679"/>
        <v>0</v>
      </c>
      <c r="DI657" s="71"/>
      <c r="DJ657" s="71"/>
      <c r="DK657" s="71"/>
      <c r="DL657" s="71"/>
      <c r="DM657" s="71"/>
      <c r="DN657" s="71"/>
      <c r="DO657" s="71"/>
      <c r="DP657" s="71"/>
      <c r="DQ657" s="71"/>
      <c r="DR657" s="71"/>
      <c r="DS657" s="71"/>
      <c r="DT657" s="71"/>
      <c r="DU657" s="71"/>
      <c r="DV657" s="71"/>
      <c r="DW657" s="71"/>
      <c r="DX657" s="71"/>
      <c r="DY657" s="71"/>
      <c r="DZ657" s="71"/>
      <c r="EA657" s="71"/>
      <c r="EB657" s="71"/>
      <c r="EC657" s="71"/>
      <c r="ED657" s="71"/>
      <c r="EE657" s="71"/>
      <c r="EF657" s="71"/>
      <c r="EG657" s="71"/>
      <c r="EH657" s="71"/>
      <c r="EI657" s="74"/>
      <c r="EJ657" s="74"/>
      <c r="EK657" s="74"/>
      <c r="EL657" s="74"/>
      <c r="EM657" s="74"/>
      <c r="EN657" s="74"/>
      <c r="EO657" s="74"/>
      <c r="EP657" s="74"/>
      <c r="EQ657" s="74"/>
      <c r="ER657" s="74"/>
      <c r="ES657" s="74"/>
      <c r="ET657" s="74"/>
      <c r="EU657" s="74"/>
      <c r="EV657" s="74"/>
      <c r="EW657" s="74"/>
      <c r="EX657" s="74"/>
      <c r="EY657" s="74"/>
      <c r="EZ657" s="74"/>
      <c r="FA657" s="74"/>
      <c r="FB657" s="74"/>
    </row>
    <row r="658" spans="2:158" s="69" customFormat="1" ht="12">
      <c r="B658" s="76"/>
      <c r="C658" s="77" t="s">
        <v>395</v>
      </c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2"/>
      <c r="P658" s="71"/>
      <c r="Q658" s="71"/>
      <c r="R658" s="71"/>
      <c r="S658" s="71"/>
      <c r="T658" s="71"/>
      <c r="U658" s="71"/>
      <c r="V658" s="71"/>
      <c r="W658" s="71"/>
      <c r="X658" s="71"/>
      <c r="Y658" s="73"/>
      <c r="Z658" s="73"/>
      <c r="AA658" s="73"/>
      <c r="AB658" s="73"/>
      <c r="AC658" s="73"/>
      <c r="AD658" s="73"/>
      <c r="AE658" s="73"/>
      <c r="AF658" s="447">
        <f>SUM(AS658,BL658)</f>
        <v>0</v>
      </c>
      <c r="AG658" s="168"/>
      <c r="AH658" s="168"/>
      <c r="AI658" s="168"/>
      <c r="AJ658" s="168"/>
      <c r="AK658" s="168"/>
      <c r="AL658" s="168"/>
      <c r="AM658" s="168"/>
      <c r="AN658" s="168"/>
      <c r="AO658" s="168"/>
      <c r="AP658" s="168"/>
      <c r="AQ658" s="168"/>
      <c r="AR658" s="168"/>
      <c r="AS658" s="447">
        <f t="shared" si="684"/>
        <v>0</v>
      </c>
      <c r="AT658" s="462"/>
      <c r="AU658" s="450"/>
      <c r="AV658" s="168"/>
      <c r="AW658" s="168"/>
      <c r="AX658" s="168"/>
      <c r="AY658" s="462"/>
      <c r="AZ658" s="168"/>
      <c r="BA658" s="462"/>
      <c r="BB658" s="447"/>
      <c r="BC658" s="168"/>
      <c r="BD658" s="168"/>
      <c r="BE658" s="168"/>
      <c r="BF658" s="168"/>
      <c r="BG658" s="462"/>
      <c r="BH658" s="462"/>
      <c r="BI658" s="462"/>
      <c r="BJ658" s="462"/>
      <c r="BK658" s="462"/>
      <c r="BL658" s="450"/>
      <c r="BM658" s="168"/>
      <c r="BN658" s="168"/>
      <c r="BO658" s="168"/>
      <c r="BP658" s="168"/>
      <c r="BQ658" s="462">
        <f t="shared" si="665"/>
        <v>0</v>
      </c>
      <c r="BR658" s="168"/>
      <c r="BS658" s="168"/>
      <c r="BT658" s="168"/>
      <c r="BU658" s="168"/>
      <c r="BV658" s="168"/>
      <c r="BW658" s="168"/>
      <c r="BX658" s="168"/>
      <c r="BY658" s="168"/>
      <c r="BZ658" s="168"/>
      <c r="CA658" s="168"/>
      <c r="CB658" s="168"/>
      <c r="CC658" s="168"/>
      <c r="CD658" s="168"/>
      <c r="CE658" s="168"/>
      <c r="CF658" s="168"/>
      <c r="CG658" s="168"/>
      <c r="CH658" s="168"/>
      <c r="CI658" s="168"/>
      <c r="CJ658" s="168"/>
      <c r="CK658" s="168"/>
      <c r="CL658" s="168"/>
      <c r="CM658" s="168"/>
      <c r="CN658" s="168"/>
      <c r="CO658" s="168"/>
      <c r="CP658" s="571">
        <f t="shared" si="667"/>
        <v>0</v>
      </c>
      <c r="CQ658" s="168"/>
      <c r="CR658" s="168"/>
      <c r="CS658" s="168"/>
      <c r="CT658" s="168"/>
      <c r="CU658" s="168"/>
      <c r="CV658" s="168"/>
      <c r="CW658" s="168"/>
      <c r="CX658" s="168"/>
      <c r="CY658" s="168"/>
      <c r="CZ658" s="71"/>
      <c r="DA658" s="71"/>
      <c r="DB658" s="190">
        <f t="shared" si="676"/>
        <v>0</v>
      </c>
      <c r="DC658" s="71">
        <f t="shared" si="677"/>
        <v>0</v>
      </c>
      <c r="DD658" s="71"/>
      <c r="DE658" s="71"/>
      <c r="DF658" s="71"/>
      <c r="DG658" s="190">
        <f t="shared" si="678"/>
        <v>0</v>
      </c>
      <c r="DH658" s="71">
        <f t="shared" si="679"/>
        <v>0</v>
      </c>
      <c r="DI658" s="71"/>
      <c r="DJ658" s="71"/>
      <c r="DK658" s="71"/>
      <c r="DL658" s="71"/>
      <c r="DM658" s="71"/>
      <c r="DN658" s="71"/>
      <c r="DO658" s="71"/>
      <c r="DP658" s="71"/>
      <c r="DQ658" s="71"/>
      <c r="DR658" s="71"/>
      <c r="DS658" s="71"/>
      <c r="DT658" s="71"/>
      <c r="DU658" s="71"/>
      <c r="DV658" s="71"/>
      <c r="DW658" s="71"/>
      <c r="DX658" s="71"/>
      <c r="DY658" s="71"/>
      <c r="DZ658" s="71"/>
      <c r="EA658" s="71"/>
      <c r="EB658" s="71"/>
      <c r="EC658" s="71"/>
      <c r="ED658" s="71"/>
      <c r="EE658" s="71"/>
      <c r="EF658" s="71"/>
      <c r="EG658" s="71"/>
      <c r="EH658" s="71"/>
      <c r="EI658" s="74"/>
      <c r="EJ658" s="74"/>
      <c r="EK658" s="74"/>
      <c r="EL658" s="74"/>
      <c r="EM658" s="74"/>
      <c r="EN658" s="74"/>
      <c r="EO658" s="74"/>
      <c r="EP658" s="74"/>
      <c r="EQ658" s="74"/>
      <c r="ER658" s="74"/>
      <c r="ES658" s="74"/>
      <c r="ET658" s="74"/>
      <c r="EU658" s="74"/>
      <c r="EV658" s="74"/>
      <c r="EW658" s="74"/>
      <c r="EX658" s="74"/>
      <c r="EY658" s="74"/>
      <c r="EZ658" s="74"/>
      <c r="FA658" s="74"/>
      <c r="FB658" s="74"/>
    </row>
    <row r="659" spans="2:158" s="69" customFormat="1" ht="12">
      <c r="B659" s="76"/>
      <c r="C659" s="77" t="s">
        <v>396</v>
      </c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2"/>
      <c r="P659" s="71"/>
      <c r="Q659" s="71"/>
      <c r="R659" s="71"/>
      <c r="S659" s="71"/>
      <c r="T659" s="71"/>
      <c r="U659" s="71"/>
      <c r="V659" s="71"/>
      <c r="W659" s="71"/>
      <c r="X659" s="71"/>
      <c r="Y659" s="73"/>
      <c r="Z659" s="73"/>
      <c r="AA659" s="73"/>
      <c r="AB659" s="73"/>
      <c r="AC659" s="73"/>
      <c r="AD659" s="73"/>
      <c r="AE659" s="73"/>
      <c r="AF659" s="447">
        <f>SUM(AS659,BL659)</f>
        <v>0</v>
      </c>
      <c r="AG659" s="168"/>
      <c r="AH659" s="168"/>
      <c r="AI659" s="168"/>
      <c r="AJ659" s="168"/>
      <c r="AK659" s="168"/>
      <c r="AL659" s="168"/>
      <c r="AM659" s="168"/>
      <c r="AN659" s="168"/>
      <c r="AO659" s="168"/>
      <c r="AP659" s="168"/>
      <c r="AQ659" s="168"/>
      <c r="AR659" s="168"/>
      <c r="AS659" s="447">
        <f t="shared" si="684"/>
        <v>0</v>
      </c>
      <c r="AT659" s="462"/>
      <c r="AU659" s="450"/>
      <c r="AV659" s="168"/>
      <c r="AW659" s="168"/>
      <c r="AX659" s="168"/>
      <c r="AY659" s="462"/>
      <c r="AZ659" s="168"/>
      <c r="BA659" s="462"/>
      <c r="BB659" s="447"/>
      <c r="BC659" s="168"/>
      <c r="BD659" s="168"/>
      <c r="BE659" s="168"/>
      <c r="BF659" s="168"/>
      <c r="BG659" s="462"/>
      <c r="BH659" s="462"/>
      <c r="BI659" s="462"/>
      <c r="BJ659" s="462"/>
      <c r="BK659" s="462"/>
      <c r="BL659" s="450"/>
      <c r="BM659" s="168"/>
      <c r="BN659" s="168"/>
      <c r="BO659" s="168"/>
      <c r="BP659" s="168"/>
      <c r="BQ659" s="462">
        <f t="shared" si="665"/>
        <v>0</v>
      </c>
      <c r="BR659" s="168"/>
      <c r="BS659" s="168"/>
      <c r="BT659" s="168"/>
      <c r="BU659" s="168"/>
      <c r="BV659" s="168"/>
      <c r="BW659" s="168"/>
      <c r="BX659" s="168"/>
      <c r="BY659" s="168"/>
      <c r="BZ659" s="168"/>
      <c r="CA659" s="168"/>
      <c r="CB659" s="168"/>
      <c r="CC659" s="168"/>
      <c r="CD659" s="168"/>
      <c r="CE659" s="168"/>
      <c r="CF659" s="168"/>
      <c r="CG659" s="168"/>
      <c r="CH659" s="168"/>
      <c r="CI659" s="168"/>
      <c r="CJ659" s="168"/>
      <c r="CK659" s="168"/>
      <c r="CL659" s="168"/>
      <c r="CM659" s="168"/>
      <c r="CN659" s="168"/>
      <c r="CO659" s="168"/>
      <c r="CP659" s="571">
        <f t="shared" si="667"/>
        <v>0</v>
      </c>
      <c r="CQ659" s="168"/>
      <c r="CR659" s="168"/>
      <c r="CS659" s="168"/>
      <c r="CT659" s="168"/>
      <c r="CU659" s="168"/>
      <c r="CV659" s="168"/>
      <c r="CW659" s="168"/>
      <c r="CX659" s="168"/>
      <c r="CY659" s="168"/>
      <c r="CZ659" s="71"/>
      <c r="DA659" s="71"/>
      <c r="DB659" s="190">
        <f t="shared" si="676"/>
        <v>0</v>
      </c>
      <c r="DC659" s="71">
        <f t="shared" si="677"/>
        <v>0</v>
      </c>
      <c r="DD659" s="71"/>
      <c r="DE659" s="71"/>
      <c r="DF659" s="71"/>
      <c r="DG659" s="190">
        <f t="shared" si="678"/>
        <v>0</v>
      </c>
      <c r="DH659" s="71">
        <f t="shared" si="679"/>
        <v>0</v>
      </c>
      <c r="DI659" s="71"/>
      <c r="DJ659" s="71"/>
      <c r="DK659" s="71"/>
      <c r="DL659" s="71"/>
      <c r="DM659" s="71"/>
      <c r="DN659" s="71"/>
      <c r="DO659" s="71"/>
      <c r="DP659" s="71"/>
      <c r="DQ659" s="71"/>
      <c r="DR659" s="71"/>
      <c r="DS659" s="71"/>
      <c r="DT659" s="71"/>
      <c r="DU659" s="71"/>
      <c r="DV659" s="71"/>
      <c r="DW659" s="71"/>
      <c r="DX659" s="71"/>
      <c r="DY659" s="71"/>
      <c r="DZ659" s="71"/>
      <c r="EA659" s="71"/>
      <c r="EB659" s="71"/>
      <c r="EC659" s="71"/>
      <c r="ED659" s="71"/>
      <c r="EE659" s="71"/>
      <c r="EF659" s="71"/>
      <c r="EG659" s="71"/>
      <c r="EH659" s="71"/>
      <c r="EI659" s="74"/>
      <c r="EJ659" s="74"/>
      <c r="EK659" s="74"/>
      <c r="EL659" s="74"/>
      <c r="EM659" s="74"/>
      <c r="EN659" s="74"/>
      <c r="EO659" s="74"/>
      <c r="EP659" s="74"/>
      <c r="EQ659" s="74"/>
      <c r="ER659" s="74"/>
      <c r="ES659" s="74"/>
      <c r="ET659" s="74"/>
      <c r="EU659" s="74"/>
      <c r="EV659" s="74"/>
      <c r="EW659" s="74"/>
      <c r="EX659" s="74"/>
      <c r="EY659" s="74"/>
      <c r="EZ659" s="74"/>
      <c r="FA659" s="74"/>
      <c r="FB659" s="74"/>
    </row>
    <row r="660" spans="2:158" s="69" customFormat="1" ht="12">
      <c r="B660" s="76"/>
      <c r="C660" s="77" t="s">
        <v>397</v>
      </c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2"/>
      <c r="P660" s="71"/>
      <c r="Q660" s="71"/>
      <c r="R660" s="71"/>
      <c r="S660" s="71"/>
      <c r="T660" s="71"/>
      <c r="U660" s="71"/>
      <c r="V660" s="71"/>
      <c r="W660" s="71"/>
      <c r="X660" s="71"/>
      <c r="Y660" s="73"/>
      <c r="Z660" s="73"/>
      <c r="AA660" s="73"/>
      <c r="AB660" s="73"/>
      <c r="AC660" s="73"/>
      <c r="AD660" s="73"/>
      <c r="AE660" s="73"/>
      <c r="AF660" s="447">
        <f>SUM(AS660,BL660)</f>
        <v>0</v>
      </c>
      <c r="AG660" s="168"/>
      <c r="AH660" s="168"/>
      <c r="AI660" s="168"/>
      <c r="AJ660" s="168"/>
      <c r="AK660" s="168"/>
      <c r="AL660" s="168"/>
      <c r="AM660" s="168"/>
      <c r="AN660" s="168"/>
      <c r="AO660" s="168"/>
      <c r="AP660" s="168"/>
      <c r="AQ660" s="168"/>
      <c r="AR660" s="168"/>
      <c r="AS660" s="447">
        <f t="shared" si="684"/>
        <v>0</v>
      </c>
      <c r="AT660" s="462"/>
      <c r="AU660" s="450"/>
      <c r="AV660" s="168"/>
      <c r="AW660" s="168"/>
      <c r="AX660" s="168"/>
      <c r="AY660" s="462"/>
      <c r="AZ660" s="168"/>
      <c r="BA660" s="462"/>
      <c r="BB660" s="447"/>
      <c r="BC660" s="168"/>
      <c r="BD660" s="168"/>
      <c r="BE660" s="168"/>
      <c r="BF660" s="168"/>
      <c r="BG660" s="462"/>
      <c r="BH660" s="462"/>
      <c r="BI660" s="462"/>
      <c r="BJ660" s="462"/>
      <c r="BK660" s="462"/>
      <c r="BL660" s="450"/>
      <c r="BM660" s="168"/>
      <c r="BN660" s="168"/>
      <c r="BO660" s="168"/>
      <c r="BP660" s="168"/>
      <c r="BQ660" s="462">
        <f t="shared" si="665"/>
        <v>0</v>
      </c>
      <c r="BR660" s="168"/>
      <c r="BS660" s="168"/>
      <c r="BT660" s="168"/>
      <c r="BU660" s="168"/>
      <c r="BV660" s="168"/>
      <c r="BW660" s="168"/>
      <c r="BX660" s="168"/>
      <c r="BY660" s="168"/>
      <c r="BZ660" s="168"/>
      <c r="CA660" s="168"/>
      <c r="CB660" s="168"/>
      <c r="CC660" s="168"/>
      <c r="CD660" s="168"/>
      <c r="CE660" s="168"/>
      <c r="CF660" s="168"/>
      <c r="CG660" s="168"/>
      <c r="CH660" s="168"/>
      <c r="CI660" s="168"/>
      <c r="CJ660" s="168"/>
      <c r="CK660" s="168"/>
      <c r="CL660" s="168"/>
      <c r="CM660" s="168"/>
      <c r="CN660" s="168"/>
      <c r="CO660" s="168"/>
      <c r="CP660" s="571">
        <f t="shared" si="667"/>
        <v>0</v>
      </c>
      <c r="CQ660" s="168"/>
      <c r="CR660" s="168"/>
      <c r="CS660" s="168"/>
      <c r="CT660" s="168"/>
      <c r="CU660" s="168"/>
      <c r="CV660" s="168"/>
      <c r="CW660" s="168"/>
      <c r="CX660" s="168"/>
      <c r="CY660" s="168"/>
      <c r="CZ660" s="71"/>
      <c r="DA660" s="71"/>
      <c r="DB660" s="190">
        <f t="shared" si="676"/>
        <v>0</v>
      </c>
      <c r="DC660" s="71">
        <f t="shared" si="677"/>
        <v>0</v>
      </c>
      <c r="DD660" s="71"/>
      <c r="DE660" s="71"/>
      <c r="DF660" s="71"/>
      <c r="DG660" s="190">
        <f t="shared" si="678"/>
        <v>0</v>
      </c>
      <c r="DH660" s="71">
        <f t="shared" si="679"/>
        <v>0</v>
      </c>
      <c r="DI660" s="71"/>
      <c r="DJ660" s="71"/>
      <c r="DK660" s="71"/>
      <c r="DL660" s="71"/>
      <c r="DM660" s="71"/>
      <c r="DN660" s="71"/>
      <c r="DO660" s="71"/>
      <c r="DP660" s="71"/>
      <c r="DQ660" s="71"/>
      <c r="DR660" s="71"/>
      <c r="DS660" s="71"/>
      <c r="DT660" s="71"/>
      <c r="DU660" s="71"/>
      <c r="DV660" s="71"/>
      <c r="DW660" s="71"/>
      <c r="DX660" s="71"/>
      <c r="DY660" s="71"/>
      <c r="DZ660" s="71"/>
      <c r="EA660" s="71"/>
      <c r="EB660" s="71"/>
      <c r="EC660" s="71"/>
      <c r="ED660" s="71"/>
      <c r="EE660" s="71"/>
      <c r="EF660" s="71"/>
      <c r="EG660" s="71"/>
      <c r="EH660" s="71"/>
      <c r="EI660" s="74"/>
      <c r="EJ660" s="74"/>
      <c r="EK660" s="74"/>
      <c r="EL660" s="74"/>
      <c r="EM660" s="74"/>
      <c r="EN660" s="74"/>
      <c r="EO660" s="74"/>
      <c r="EP660" s="74"/>
      <c r="EQ660" s="74"/>
      <c r="ER660" s="74"/>
      <c r="ES660" s="74"/>
      <c r="ET660" s="74"/>
      <c r="EU660" s="74"/>
      <c r="EV660" s="74"/>
      <c r="EW660" s="74"/>
      <c r="EX660" s="74"/>
      <c r="EY660" s="74"/>
      <c r="EZ660" s="74"/>
      <c r="FA660" s="74"/>
      <c r="FB660" s="74"/>
    </row>
    <row r="661" spans="2:158" s="69" customFormat="1" ht="12">
      <c r="B661" s="76"/>
      <c r="C661" s="77" t="s">
        <v>398</v>
      </c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2"/>
      <c r="P661" s="71"/>
      <c r="Q661" s="71"/>
      <c r="R661" s="71"/>
      <c r="S661" s="71"/>
      <c r="T661" s="71"/>
      <c r="U661" s="71"/>
      <c r="V661" s="71"/>
      <c r="W661" s="71"/>
      <c r="X661" s="71"/>
      <c r="Y661" s="73"/>
      <c r="Z661" s="73"/>
      <c r="AA661" s="73"/>
      <c r="AB661" s="73"/>
      <c r="AC661" s="73"/>
      <c r="AD661" s="73"/>
      <c r="AE661" s="73"/>
      <c r="AF661" s="447">
        <f>SUM(AS661,BL661)</f>
        <v>0</v>
      </c>
      <c r="AG661" s="168"/>
      <c r="AH661" s="168"/>
      <c r="AI661" s="168"/>
      <c r="AJ661" s="168"/>
      <c r="AK661" s="168"/>
      <c r="AL661" s="168"/>
      <c r="AM661" s="168"/>
      <c r="AN661" s="168"/>
      <c r="AO661" s="168"/>
      <c r="AP661" s="168"/>
      <c r="AQ661" s="168"/>
      <c r="AR661" s="168"/>
      <c r="AS661" s="447">
        <f t="shared" si="684"/>
        <v>0</v>
      </c>
      <c r="AT661" s="462"/>
      <c r="AU661" s="450"/>
      <c r="AV661" s="168"/>
      <c r="AW661" s="168"/>
      <c r="AX661" s="168"/>
      <c r="AY661" s="462"/>
      <c r="AZ661" s="168"/>
      <c r="BA661" s="462"/>
      <c r="BB661" s="447"/>
      <c r="BC661" s="168"/>
      <c r="BD661" s="168"/>
      <c r="BE661" s="168"/>
      <c r="BF661" s="168"/>
      <c r="BG661" s="462"/>
      <c r="BH661" s="462"/>
      <c r="BI661" s="462"/>
      <c r="BJ661" s="462"/>
      <c r="BK661" s="462"/>
      <c r="BL661" s="450"/>
      <c r="BM661" s="168"/>
      <c r="BN661" s="168"/>
      <c r="BO661" s="168"/>
      <c r="BP661" s="168"/>
      <c r="BQ661" s="462">
        <f t="shared" si="665"/>
        <v>0</v>
      </c>
      <c r="BR661" s="168"/>
      <c r="BS661" s="168"/>
      <c r="BT661" s="168"/>
      <c r="BU661" s="168"/>
      <c r="BV661" s="168"/>
      <c r="BW661" s="168"/>
      <c r="BX661" s="168"/>
      <c r="BY661" s="168"/>
      <c r="BZ661" s="168"/>
      <c r="CA661" s="168"/>
      <c r="CB661" s="168"/>
      <c r="CC661" s="168"/>
      <c r="CD661" s="168"/>
      <c r="CE661" s="168"/>
      <c r="CF661" s="168"/>
      <c r="CG661" s="168"/>
      <c r="CH661" s="168"/>
      <c r="CI661" s="168"/>
      <c r="CJ661" s="168"/>
      <c r="CK661" s="168"/>
      <c r="CL661" s="168"/>
      <c r="CM661" s="168"/>
      <c r="CN661" s="168"/>
      <c r="CO661" s="168"/>
      <c r="CP661" s="306">
        <f t="shared" si="667"/>
        <v>0</v>
      </c>
      <c r="CQ661" s="168"/>
      <c r="CR661" s="168"/>
      <c r="CS661" s="168"/>
      <c r="CT661" s="168"/>
      <c r="CU661" s="168"/>
      <c r="CV661" s="168"/>
      <c r="CW661" s="168"/>
      <c r="CX661" s="168"/>
      <c r="CY661" s="168"/>
      <c r="CZ661" s="71"/>
      <c r="DA661" s="71"/>
      <c r="DB661" s="188">
        <f t="shared" si="676"/>
        <v>0</v>
      </c>
      <c r="DC661" s="38">
        <f t="shared" si="677"/>
        <v>0</v>
      </c>
      <c r="DD661" s="71"/>
      <c r="DE661" s="71"/>
      <c r="DF661" s="71"/>
      <c r="DG661" s="188">
        <f t="shared" si="678"/>
        <v>0</v>
      </c>
      <c r="DH661" s="38">
        <f t="shared" si="679"/>
        <v>0</v>
      </c>
      <c r="DI661" s="71"/>
      <c r="DJ661" s="71"/>
      <c r="DK661" s="71"/>
      <c r="DL661" s="71"/>
      <c r="DM661" s="71"/>
      <c r="DN661" s="71"/>
      <c r="DO661" s="71"/>
      <c r="DP661" s="71"/>
      <c r="DQ661" s="71"/>
      <c r="DR661" s="71"/>
      <c r="DS661" s="71"/>
      <c r="DT661" s="71"/>
      <c r="DU661" s="71"/>
      <c r="DV661" s="71"/>
      <c r="DW661" s="71"/>
      <c r="DX661" s="71"/>
      <c r="DY661" s="71"/>
      <c r="DZ661" s="71"/>
      <c r="EA661" s="71"/>
      <c r="EB661" s="71"/>
      <c r="EC661" s="71"/>
      <c r="ED661" s="71"/>
      <c r="EE661" s="71"/>
      <c r="EF661" s="71"/>
      <c r="EG661" s="71"/>
      <c r="EH661" s="71"/>
      <c r="EI661" s="74"/>
      <c r="EJ661" s="74"/>
      <c r="EK661" s="74"/>
      <c r="EL661" s="74"/>
      <c r="EM661" s="74"/>
      <c r="EN661" s="74"/>
      <c r="EO661" s="74"/>
      <c r="EP661" s="74"/>
      <c r="EQ661" s="74"/>
      <c r="ER661" s="74"/>
      <c r="ES661" s="74"/>
      <c r="ET661" s="74"/>
      <c r="EU661" s="74"/>
      <c r="EV661" s="74"/>
      <c r="EW661" s="74"/>
      <c r="EX661" s="74"/>
      <c r="EY661" s="74"/>
      <c r="EZ661" s="74"/>
      <c r="FA661" s="74"/>
      <c r="FB661" s="74"/>
    </row>
    <row r="662" spans="2:158" s="69" customFormat="1" ht="15" customHeight="1">
      <c r="B662" s="76"/>
      <c r="C662" s="762" t="s">
        <v>484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2"/>
      <c r="P662" s="71"/>
      <c r="Q662" s="71"/>
      <c r="R662" s="71"/>
      <c r="S662" s="71"/>
      <c r="T662" s="71"/>
      <c r="U662" s="71"/>
      <c r="V662" s="71"/>
      <c r="W662" s="71"/>
      <c r="X662" s="71"/>
      <c r="Y662" s="73">
        <v>4</v>
      </c>
      <c r="Z662" s="73"/>
      <c r="AA662" s="73"/>
      <c r="AB662" s="73"/>
      <c r="AC662" s="73"/>
      <c r="AD662" s="73"/>
      <c r="AE662" s="73"/>
      <c r="AF662" s="447"/>
      <c r="AG662" s="168"/>
      <c r="AH662" s="168"/>
      <c r="AI662" s="168"/>
      <c r="AJ662" s="168"/>
      <c r="AK662" s="168"/>
      <c r="AL662" s="168"/>
      <c r="AM662" s="168"/>
      <c r="AN662" s="168"/>
      <c r="AO662" s="168"/>
      <c r="AP662" s="168"/>
      <c r="AQ662" s="168"/>
      <c r="AR662" s="168"/>
      <c r="AS662" s="447"/>
      <c r="AT662" s="462"/>
      <c r="AU662" s="450"/>
      <c r="AV662" s="168"/>
      <c r="AW662" s="168"/>
      <c r="AX662" s="168"/>
      <c r="AY662" s="462"/>
      <c r="AZ662" s="168"/>
      <c r="BA662" s="462"/>
      <c r="BB662" s="447"/>
      <c r="BC662" s="168"/>
      <c r="BD662" s="168"/>
      <c r="BE662" s="168"/>
      <c r="BF662" s="168"/>
      <c r="BG662" s="462"/>
      <c r="BH662" s="462"/>
      <c r="BI662" s="462"/>
      <c r="BJ662" s="462"/>
      <c r="BK662" s="462"/>
      <c r="BL662" s="450"/>
      <c r="BM662" s="168"/>
      <c r="BN662" s="168"/>
      <c r="BO662" s="168"/>
      <c r="BP662" s="168"/>
      <c r="BQ662" s="462"/>
      <c r="BR662" s="168"/>
      <c r="BS662" s="168"/>
      <c r="BT662" s="168"/>
      <c r="BU662" s="168"/>
      <c r="BV662" s="168"/>
      <c r="BW662" s="168"/>
      <c r="BX662" s="168"/>
      <c r="BY662" s="168"/>
      <c r="BZ662" s="168"/>
      <c r="CA662" s="168"/>
      <c r="CB662" s="168"/>
      <c r="CC662" s="168"/>
      <c r="CD662" s="168"/>
      <c r="CE662" s="168"/>
      <c r="CF662" s="168"/>
      <c r="CG662" s="168"/>
      <c r="CH662" s="168"/>
      <c r="CI662" s="168"/>
      <c r="CJ662" s="168"/>
      <c r="CK662" s="168"/>
      <c r="CL662" s="168"/>
      <c r="CM662" s="168"/>
      <c r="CN662" s="168"/>
      <c r="CO662" s="168"/>
      <c r="CP662" s="306">
        <f t="shared" si="667"/>
        <v>0</v>
      </c>
      <c r="CQ662" s="168"/>
      <c r="CR662" s="168"/>
      <c r="CS662" s="168"/>
      <c r="CT662" s="168"/>
      <c r="CU662" s="168"/>
      <c r="CV662" s="168"/>
      <c r="CW662" s="168"/>
      <c r="CX662" s="168"/>
      <c r="CY662" s="168"/>
      <c r="CZ662" s="71"/>
      <c r="DA662" s="71"/>
      <c r="DB662" s="188">
        <f t="shared" si="676"/>
        <v>0</v>
      </c>
      <c r="DC662" s="38">
        <f t="shared" si="677"/>
        <v>0</v>
      </c>
      <c r="DD662" s="71"/>
      <c r="DE662" s="71"/>
      <c r="DF662" s="71"/>
      <c r="DG662" s="188">
        <f t="shared" si="678"/>
        <v>0</v>
      </c>
      <c r="DH662" s="38">
        <f t="shared" si="679"/>
        <v>0</v>
      </c>
      <c r="DI662" s="71"/>
      <c r="DJ662" s="71"/>
      <c r="DK662" s="71"/>
      <c r="DL662" s="71"/>
      <c r="DM662" s="71"/>
      <c r="DN662" s="71"/>
      <c r="DO662" s="71"/>
      <c r="DP662" s="71"/>
      <c r="DQ662" s="71"/>
      <c r="DR662" s="71"/>
      <c r="DS662" s="71"/>
      <c r="DT662" s="71"/>
      <c r="DU662" s="71"/>
      <c r="DV662" s="71"/>
      <c r="DW662" s="71"/>
      <c r="DX662" s="71"/>
      <c r="DY662" s="71"/>
      <c r="DZ662" s="71"/>
      <c r="EA662" s="71"/>
      <c r="EB662" s="71"/>
      <c r="EC662" s="71"/>
      <c r="ED662" s="71"/>
      <c r="EE662" s="71"/>
      <c r="EF662" s="71"/>
      <c r="EG662" s="71"/>
      <c r="EH662" s="71"/>
      <c r="EI662" s="74"/>
      <c r="EJ662" s="74"/>
      <c r="EK662" s="74"/>
      <c r="EL662" s="74"/>
      <c r="EM662" s="74"/>
      <c r="EN662" s="74"/>
      <c r="EO662" s="74"/>
      <c r="EP662" s="74"/>
      <c r="EQ662" s="74"/>
      <c r="ER662" s="74"/>
      <c r="ES662" s="74"/>
      <c r="ET662" s="74"/>
      <c r="EU662" s="74"/>
      <c r="EV662" s="74"/>
      <c r="EW662" s="74"/>
      <c r="EX662" s="74"/>
      <c r="EY662" s="74"/>
      <c r="EZ662" s="74"/>
      <c r="FA662" s="74"/>
      <c r="FB662" s="74"/>
    </row>
    <row r="663" spans="2:158" ht="93" customHeight="1">
      <c r="B663" s="59" t="s">
        <v>485</v>
      </c>
      <c r="C663" s="763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61"/>
      <c r="P663" s="38"/>
      <c r="Q663" s="38"/>
      <c r="R663" s="38"/>
      <c r="S663" s="38"/>
      <c r="T663" s="38"/>
      <c r="U663" s="38"/>
      <c r="V663" s="38"/>
      <c r="W663" s="38"/>
      <c r="X663" s="38"/>
      <c r="Y663" s="33">
        <v>4</v>
      </c>
      <c r="Z663" s="33"/>
      <c r="AA663" s="33"/>
      <c r="AB663" s="33"/>
      <c r="AC663" s="33"/>
      <c r="AD663" s="33"/>
      <c r="AE663" s="33"/>
      <c r="AF663" s="447">
        <v>33</v>
      </c>
      <c r="AG663" s="28"/>
      <c r="AH663" s="28"/>
      <c r="AI663" s="28"/>
      <c r="AJ663" s="28"/>
      <c r="AK663" s="28"/>
      <c r="AL663" s="28"/>
      <c r="AM663" s="28"/>
      <c r="AN663" s="28"/>
      <c r="AO663" s="28"/>
      <c r="AP663" s="28"/>
      <c r="AQ663" s="28"/>
      <c r="AR663" s="28"/>
      <c r="AS663" s="447">
        <f>SUM(AG663,AH663,AK663,AL663,AO663)</f>
        <v>0</v>
      </c>
      <c r="AT663" s="462"/>
      <c r="AU663" s="450">
        <f>SUM(AV663:AX663)</f>
        <v>0</v>
      </c>
      <c r="AV663" s="28"/>
      <c r="AW663" s="28"/>
      <c r="AX663" s="28"/>
      <c r="AY663" s="462"/>
      <c r="AZ663" s="28"/>
      <c r="BA663" s="462"/>
      <c r="BB663" s="447">
        <f>SUM(BC663,BD663,BF663)</f>
        <v>0</v>
      </c>
      <c r="BC663" s="28"/>
      <c r="BD663" s="28"/>
      <c r="BE663" s="28"/>
      <c r="BF663" s="28"/>
      <c r="BG663" s="462"/>
      <c r="BH663" s="462"/>
      <c r="BI663" s="462"/>
      <c r="BJ663" s="462">
        <v>33</v>
      </c>
      <c r="BK663" s="462"/>
      <c r="BL663" s="450">
        <f>SUM(BM663:BP663)</f>
        <v>0</v>
      </c>
      <c r="BM663" s="28"/>
      <c r="BN663" s="28"/>
      <c r="BO663" s="28"/>
      <c r="BP663" s="28"/>
      <c r="BQ663" s="462">
        <v>33</v>
      </c>
      <c r="BR663" s="28"/>
      <c r="BS663" s="28"/>
      <c r="BT663" s="28"/>
      <c r="BU663" s="28"/>
      <c r="BV663" s="28"/>
      <c r="BW663" s="28"/>
      <c r="BX663" s="28"/>
      <c r="BY663" s="28"/>
      <c r="BZ663" s="28"/>
      <c r="CA663" s="28"/>
      <c r="CB663" s="28"/>
      <c r="CC663" s="28"/>
      <c r="CD663" s="28"/>
      <c r="CE663" s="28"/>
      <c r="CF663" s="28"/>
      <c r="CG663" s="28"/>
      <c r="CH663" s="28"/>
      <c r="CI663" s="28"/>
      <c r="CJ663" s="28"/>
      <c r="CK663" s="28"/>
      <c r="CL663" s="28"/>
      <c r="CM663" s="28"/>
      <c r="CN663" s="28"/>
      <c r="CO663" s="28"/>
      <c r="CP663" s="306">
        <f t="shared" si="667"/>
        <v>0</v>
      </c>
      <c r="CQ663" s="28"/>
      <c r="CR663" s="28"/>
      <c r="CS663" s="28"/>
      <c r="CT663" s="28"/>
      <c r="CU663" s="28"/>
      <c r="CV663" s="28"/>
      <c r="CW663" s="28"/>
      <c r="CX663" s="28"/>
      <c r="CY663" s="28"/>
      <c r="CZ663" s="38"/>
      <c r="DA663" s="38"/>
      <c r="DB663" s="188">
        <f t="shared" si="676"/>
        <v>0</v>
      </c>
      <c r="DC663" s="38">
        <f t="shared" si="677"/>
        <v>0</v>
      </c>
      <c r="DD663" s="38"/>
      <c r="DE663" s="38"/>
      <c r="DF663" s="38"/>
      <c r="DG663" s="188">
        <f t="shared" si="678"/>
        <v>0</v>
      </c>
      <c r="DH663" s="38">
        <f t="shared" si="679"/>
        <v>0</v>
      </c>
      <c r="DI663" s="38"/>
      <c r="DJ663" s="38"/>
      <c r="DK663" s="38"/>
      <c r="DL663" s="38"/>
      <c r="DM663" s="38"/>
      <c r="DN663" s="38"/>
      <c r="DO663" s="38"/>
      <c r="DP663" s="38"/>
      <c r="DQ663" s="38"/>
      <c r="DR663" s="38"/>
      <c r="DS663" s="38"/>
      <c r="DT663" s="38"/>
      <c r="DU663" s="38"/>
      <c r="DV663" s="38"/>
      <c r="DW663" s="38"/>
      <c r="DX663" s="38"/>
      <c r="DY663" s="38"/>
      <c r="DZ663" s="38"/>
      <c r="EA663" s="38"/>
      <c r="EB663" s="38"/>
      <c r="EC663" s="38"/>
      <c r="ED663" s="38"/>
      <c r="EE663" s="38"/>
      <c r="EF663" s="38"/>
      <c r="EG663" s="38"/>
      <c r="EH663" s="38"/>
    </row>
    <row r="664" spans="2:158" ht="12">
      <c r="B664" s="59"/>
      <c r="C664" s="77" t="s">
        <v>398</v>
      </c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61"/>
      <c r="P664" s="38"/>
      <c r="Q664" s="38"/>
      <c r="R664" s="38"/>
      <c r="S664" s="38"/>
      <c r="T664" s="38"/>
      <c r="U664" s="38"/>
      <c r="V664" s="38"/>
      <c r="W664" s="38"/>
      <c r="X664" s="38"/>
      <c r="Y664" s="33">
        <v>4</v>
      </c>
      <c r="Z664" s="33"/>
      <c r="AA664" s="33"/>
      <c r="AB664" s="33"/>
      <c r="AC664" s="33"/>
      <c r="AD664" s="33"/>
      <c r="AE664" s="33"/>
      <c r="AF664" s="447">
        <f t="shared" ref="AF664:AF674" si="685">SUM(AS664:AU664,AY664,BA664:BB664,BG664:BL664)</f>
        <v>33</v>
      </c>
      <c r="AG664" s="28"/>
      <c r="AH664" s="28"/>
      <c r="AI664" s="28"/>
      <c r="AJ664" s="28"/>
      <c r="AK664" s="28"/>
      <c r="AL664" s="28"/>
      <c r="AM664" s="28"/>
      <c r="AN664" s="28"/>
      <c r="AO664" s="28"/>
      <c r="AP664" s="28"/>
      <c r="AQ664" s="28"/>
      <c r="AR664" s="28"/>
      <c r="AS664" s="447"/>
      <c r="AT664" s="462"/>
      <c r="AU664" s="450"/>
      <c r="AV664" s="28"/>
      <c r="AW664" s="28"/>
      <c r="AX664" s="28"/>
      <c r="AY664" s="462"/>
      <c r="AZ664" s="28"/>
      <c r="BA664" s="462"/>
      <c r="BB664" s="447"/>
      <c r="BC664" s="28"/>
      <c r="BD664" s="28"/>
      <c r="BE664" s="28"/>
      <c r="BF664" s="28"/>
      <c r="BG664" s="462"/>
      <c r="BH664" s="462"/>
      <c r="BI664" s="462"/>
      <c r="BJ664" s="462">
        <v>33</v>
      </c>
      <c r="BK664" s="462"/>
      <c r="BL664" s="450"/>
      <c r="BM664" s="28"/>
      <c r="BN664" s="28"/>
      <c r="BO664" s="28"/>
      <c r="BP664" s="28"/>
      <c r="BQ664" s="462">
        <v>33</v>
      </c>
      <c r="BR664" s="28"/>
      <c r="BS664" s="28"/>
      <c r="BT664" s="28"/>
      <c r="BU664" s="28"/>
      <c r="BV664" s="28"/>
      <c r="BW664" s="28"/>
      <c r="BX664" s="28"/>
      <c r="BY664" s="28"/>
      <c r="BZ664" s="28"/>
      <c r="CA664" s="28"/>
      <c r="CB664" s="28"/>
      <c r="CC664" s="28"/>
      <c r="CD664" s="28"/>
      <c r="CE664" s="28"/>
      <c r="CF664" s="28"/>
      <c r="CG664" s="28"/>
      <c r="CH664" s="28"/>
      <c r="CI664" s="28"/>
      <c r="CJ664" s="28"/>
      <c r="CK664" s="28"/>
      <c r="CL664" s="28"/>
      <c r="CM664" s="28"/>
      <c r="CN664" s="28"/>
      <c r="CO664" s="28"/>
      <c r="CP664" s="306">
        <f t="shared" si="667"/>
        <v>0</v>
      </c>
      <c r="CQ664" s="28"/>
      <c r="CR664" s="28"/>
      <c r="CS664" s="28"/>
      <c r="CT664" s="28"/>
      <c r="CU664" s="28"/>
      <c r="CV664" s="28"/>
      <c r="CW664" s="28"/>
      <c r="CX664" s="28"/>
      <c r="CY664" s="28"/>
      <c r="CZ664" s="38"/>
      <c r="DA664" s="38"/>
      <c r="DB664" s="188">
        <f t="shared" si="676"/>
        <v>0</v>
      </c>
      <c r="DC664" s="38">
        <f t="shared" si="677"/>
        <v>0</v>
      </c>
      <c r="DD664" s="38"/>
      <c r="DE664" s="38"/>
      <c r="DF664" s="38"/>
      <c r="DG664" s="188">
        <f t="shared" si="678"/>
        <v>0</v>
      </c>
      <c r="DH664" s="38">
        <f t="shared" si="679"/>
        <v>0</v>
      </c>
      <c r="DI664" s="38"/>
      <c r="DJ664" s="38"/>
      <c r="DK664" s="38"/>
      <c r="DL664" s="38"/>
      <c r="DM664" s="38"/>
      <c r="DN664" s="38"/>
      <c r="DO664" s="38"/>
      <c r="DP664" s="38"/>
      <c r="DQ664" s="38"/>
      <c r="DR664" s="38"/>
      <c r="DS664" s="38"/>
      <c r="DT664" s="38"/>
      <c r="DU664" s="38"/>
      <c r="DV664" s="38"/>
      <c r="DW664" s="38"/>
      <c r="DX664" s="38"/>
      <c r="DY664" s="38"/>
      <c r="DZ664" s="38"/>
      <c r="EA664" s="38"/>
      <c r="EB664" s="38"/>
      <c r="EC664" s="38"/>
      <c r="ED664" s="38"/>
      <c r="EE664" s="38"/>
      <c r="EF664" s="38"/>
      <c r="EG664" s="38"/>
      <c r="EH664" s="38"/>
    </row>
    <row r="665" spans="2:158" ht="23.25" customHeight="1">
      <c r="B665" s="58" t="s">
        <v>486</v>
      </c>
      <c r="C665" s="45" t="s">
        <v>487</v>
      </c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61"/>
      <c r="P665" s="38"/>
      <c r="Q665" s="38"/>
      <c r="R665" s="38"/>
      <c r="S665" s="38"/>
      <c r="T665" s="38"/>
      <c r="U665" s="38"/>
      <c r="V665" s="38"/>
      <c r="W665" s="38"/>
      <c r="X665" s="38"/>
      <c r="Y665" s="33">
        <v>4</v>
      </c>
      <c r="Z665" s="33"/>
      <c r="AA665" s="33"/>
      <c r="AB665" s="33"/>
      <c r="AC665" s="33"/>
      <c r="AD665" s="33"/>
      <c r="AE665" s="33"/>
      <c r="AF665" s="447">
        <f t="shared" si="685"/>
        <v>33</v>
      </c>
      <c r="AG665" s="28"/>
      <c r="AH665" s="28"/>
      <c r="AI665" s="28"/>
      <c r="AJ665" s="28"/>
      <c r="AK665" s="28"/>
      <c r="AL665" s="28"/>
      <c r="AM665" s="28"/>
      <c r="AN665" s="28"/>
      <c r="AO665" s="28"/>
      <c r="AP665" s="28"/>
      <c r="AQ665" s="28"/>
      <c r="AR665" s="28"/>
      <c r="AS665" s="447">
        <f>SUM(AG665,AH665,AK665,AL665,AO665)</f>
        <v>0</v>
      </c>
      <c r="AT665" s="462"/>
      <c r="AU665" s="450">
        <f>SUM(AV665:AX665)</f>
        <v>0</v>
      </c>
      <c r="AV665" s="28"/>
      <c r="AW665" s="28"/>
      <c r="AX665" s="28"/>
      <c r="AY665" s="462"/>
      <c r="AZ665" s="28"/>
      <c r="BA665" s="462"/>
      <c r="BB665" s="447">
        <f>SUM(BC665,BD665,BF665)</f>
        <v>0</v>
      </c>
      <c r="BC665" s="28"/>
      <c r="BD665" s="28"/>
      <c r="BE665" s="28"/>
      <c r="BF665" s="28"/>
      <c r="BG665" s="462"/>
      <c r="BH665" s="462"/>
      <c r="BI665" s="462"/>
      <c r="BJ665" s="462">
        <v>33</v>
      </c>
      <c r="BK665" s="462"/>
      <c r="BL665" s="450">
        <f>SUM(BM665:BP665)</f>
        <v>0</v>
      </c>
      <c r="BM665" s="28"/>
      <c r="BN665" s="28"/>
      <c r="BO665" s="28"/>
      <c r="BP665" s="28"/>
      <c r="BQ665" s="462">
        <f>SUM(BL665,BK665,BJ665,BI665,BH665,BG665,BB665,BA665,AY665,AU665,AT665)</f>
        <v>33</v>
      </c>
      <c r="BR665" s="28"/>
      <c r="BS665" s="28"/>
      <c r="BT665" s="28"/>
      <c r="BU665" s="28"/>
      <c r="BV665" s="28"/>
      <c r="BW665" s="28"/>
      <c r="BX665" s="28"/>
      <c r="BY665" s="28"/>
      <c r="BZ665" s="28"/>
      <c r="CA665" s="28"/>
      <c r="CB665" s="28"/>
      <c r="CC665" s="28"/>
      <c r="CD665" s="28"/>
      <c r="CE665" s="28"/>
      <c r="CF665" s="28"/>
      <c r="CG665" s="28"/>
      <c r="CH665" s="28"/>
      <c r="CI665" s="28"/>
      <c r="CJ665" s="28"/>
      <c r="CK665" s="28"/>
      <c r="CL665" s="28"/>
      <c r="CM665" s="28"/>
      <c r="CN665" s="28"/>
      <c r="CO665" s="28"/>
      <c r="CP665" s="306">
        <f t="shared" si="667"/>
        <v>0</v>
      </c>
      <c r="CQ665" s="28"/>
      <c r="CR665" s="28"/>
      <c r="CS665" s="28"/>
      <c r="CT665" s="28"/>
      <c r="CU665" s="28"/>
      <c r="CV665" s="28"/>
      <c r="CW665" s="28"/>
      <c r="CX665" s="28"/>
      <c r="CY665" s="28"/>
      <c r="CZ665" s="38"/>
      <c r="DA665" s="38"/>
      <c r="DB665" s="188">
        <f t="shared" si="676"/>
        <v>0</v>
      </c>
      <c r="DC665" s="38">
        <f t="shared" si="677"/>
        <v>0</v>
      </c>
      <c r="DD665" s="38"/>
      <c r="DE665" s="38"/>
      <c r="DF665" s="38"/>
      <c r="DG665" s="188">
        <f t="shared" si="678"/>
        <v>0</v>
      </c>
      <c r="DH665" s="38">
        <f t="shared" si="679"/>
        <v>0</v>
      </c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</row>
    <row r="666" spans="2:158" ht="12">
      <c r="B666" s="58"/>
      <c r="C666" s="77" t="s">
        <v>398</v>
      </c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61"/>
      <c r="P666" s="38"/>
      <c r="Q666" s="38"/>
      <c r="R666" s="38"/>
      <c r="S666" s="38"/>
      <c r="T666" s="38"/>
      <c r="U666" s="38"/>
      <c r="V666" s="38"/>
      <c r="W666" s="38"/>
      <c r="X666" s="38"/>
      <c r="Y666" s="33">
        <v>4</v>
      </c>
      <c r="Z666" s="33"/>
      <c r="AA666" s="33"/>
      <c r="AB666" s="33"/>
      <c r="AC666" s="33"/>
      <c r="AD666" s="33"/>
      <c r="AE666" s="33"/>
      <c r="AF666" s="447">
        <f t="shared" si="685"/>
        <v>33</v>
      </c>
      <c r="AG666" s="28"/>
      <c r="AH666" s="28"/>
      <c r="AI666" s="28"/>
      <c r="AJ666" s="28"/>
      <c r="AK666" s="28"/>
      <c r="AL666" s="28"/>
      <c r="AM666" s="28"/>
      <c r="AN666" s="28"/>
      <c r="AO666" s="28"/>
      <c r="AP666" s="28"/>
      <c r="AQ666" s="28"/>
      <c r="AR666" s="28"/>
      <c r="AS666" s="447"/>
      <c r="AT666" s="462"/>
      <c r="AU666" s="450"/>
      <c r="AV666" s="28"/>
      <c r="AW666" s="28"/>
      <c r="AX666" s="28"/>
      <c r="AY666" s="462"/>
      <c r="AZ666" s="28"/>
      <c r="BA666" s="462"/>
      <c r="BB666" s="447"/>
      <c r="BC666" s="28"/>
      <c r="BD666" s="28"/>
      <c r="BE666" s="28"/>
      <c r="BF666" s="28"/>
      <c r="BG666" s="462"/>
      <c r="BH666" s="462"/>
      <c r="BI666" s="462"/>
      <c r="BJ666" s="462">
        <v>33</v>
      </c>
      <c r="BK666" s="462"/>
      <c r="BL666" s="450"/>
      <c r="BM666" s="28"/>
      <c r="BN666" s="28"/>
      <c r="BO666" s="28"/>
      <c r="BP666" s="28"/>
      <c r="BQ666" s="462">
        <v>33</v>
      </c>
      <c r="BR666" s="28"/>
      <c r="BS666" s="28"/>
      <c r="BT666" s="28"/>
      <c r="BU666" s="28"/>
      <c r="BV666" s="28"/>
      <c r="BW666" s="28"/>
      <c r="BX666" s="28"/>
      <c r="BY666" s="28"/>
      <c r="BZ666" s="28"/>
      <c r="CA666" s="28"/>
      <c r="CB666" s="28"/>
      <c r="CC666" s="28"/>
      <c r="CD666" s="28"/>
      <c r="CE666" s="28"/>
      <c r="CF666" s="28"/>
      <c r="CG666" s="28"/>
      <c r="CH666" s="28"/>
      <c r="CI666" s="28"/>
      <c r="CJ666" s="28"/>
      <c r="CK666" s="28"/>
      <c r="CL666" s="28"/>
      <c r="CM666" s="28"/>
      <c r="CN666" s="28"/>
      <c r="CO666" s="28"/>
      <c r="CP666" s="306">
        <f t="shared" si="667"/>
        <v>0</v>
      </c>
      <c r="CQ666" s="28"/>
      <c r="CR666" s="28"/>
      <c r="CS666" s="28"/>
      <c r="CT666" s="28"/>
      <c r="CU666" s="28"/>
      <c r="CV666" s="28"/>
      <c r="CW666" s="28"/>
      <c r="CX666" s="28"/>
      <c r="CY666" s="28"/>
      <c r="CZ666" s="38"/>
      <c r="DA666" s="38"/>
      <c r="DB666" s="188">
        <f t="shared" si="676"/>
        <v>0</v>
      </c>
      <c r="DC666" s="38">
        <f t="shared" si="677"/>
        <v>0</v>
      </c>
      <c r="DD666" s="38"/>
      <c r="DE666" s="38"/>
      <c r="DF666" s="38"/>
      <c r="DG666" s="188">
        <f t="shared" si="678"/>
        <v>0</v>
      </c>
      <c r="DH666" s="38">
        <f t="shared" si="679"/>
        <v>0</v>
      </c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</row>
    <row r="667" spans="2:158" ht="25.5" customHeight="1">
      <c r="B667" s="58" t="s">
        <v>488</v>
      </c>
      <c r="C667" s="45" t="s">
        <v>489</v>
      </c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61"/>
      <c r="P667" s="38"/>
      <c r="Q667" s="38"/>
      <c r="R667" s="38"/>
      <c r="S667" s="38"/>
      <c r="T667" s="38"/>
      <c r="U667" s="38"/>
      <c r="V667" s="38"/>
      <c r="W667" s="38"/>
      <c r="X667" s="38"/>
      <c r="Y667" s="33"/>
      <c r="Z667" s="33"/>
      <c r="AA667" s="33"/>
      <c r="AB667" s="33"/>
      <c r="AC667" s="33"/>
      <c r="AD667" s="33"/>
      <c r="AE667" s="33"/>
      <c r="AF667" s="447">
        <f t="shared" si="685"/>
        <v>0</v>
      </c>
      <c r="AG667" s="28"/>
      <c r="AH667" s="28"/>
      <c r="AI667" s="28"/>
      <c r="AJ667" s="28"/>
      <c r="AK667" s="28"/>
      <c r="AL667" s="28"/>
      <c r="AM667" s="28"/>
      <c r="AN667" s="28"/>
      <c r="AO667" s="28"/>
      <c r="AP667" s="28"/>
      <c r="AQ667" s="28"/>
      <c r="AR667" s="28"/>
      <c r="AS667" s="447">
        <f t="shared" ref="AS667:AS674" si="686">SUM(AG667,AH667,AK667,AL667,AO667)</f>
        <v>0</v>
      </c>
      <c r="AT667" s="462"/>
      <c r="AU667" s="450">
        <f t="shared" ref="AU667:AU674" si="687">SUM(AV667:AX667)</f>
        <v>0</v>
      </c>
      <c r="AV667" s="28"/>
      <c r="AW667" s="28"/>
      <c r="AX667" s="28"/>
      <c r="AY667" s="462"/>
      <c r="AZ667" s="28"/>
      <c r="BA667" s="462"/>
      <c r="BB667" s="447">
        <f>SUM(BC667,BD667,BF667)</f>
        <v>0</v>
      </c>
      <c r="BC667" s="28"/>
      <c r="BD667" s="28"/>
      <c r="BE667" s="28"/>
      <c r="BF667" s="28"/>
      <c r="BG667" s="462"/>
      <c r="BH667" s="462"/>
      <c r="BI667" s="462"/>
      <c r="BJ667" s="462"/>
      <c r="BK667" s="462"/>
      <c r="BL667" s="450">
        <f>SUM(BM667:BP667)</f>
        <v>0</v>
      </c>
      <c r="BM667" s="28"/>
      <c r="BN667" s="28"/>
      <c r="BO667" s="28"/>
      <c r="BP667" s="28"/>
      <c r="BQ667" s="462"/>
      <c r="BR667" s="28"/>
      <c r="BS667" s="28"/>
      <c r="BT667" s="28"/>
      <c r="BU667" s="28"/>
      <c r="BV667" s="28"/>
      <c r="BW667" s="28"/>
      <c r="BX667" s="28"/>
      <c r="BY667" s="28"/>
      <c r="BZ667" s="28"/>
      <c r="CA667" s="28"/>
      <c r="CB667" s="28"/>
      <c r="CC667" s="28"/>
      <c r="CD667" s="28"/>
      <c r="CE667" s="28"/>
      <c r="CF667" s="28"/>
      <c r="CG667" s="28"/>
      <c r="CH667" s="28"/>
      <c r="CI667" s="28"/>
      <c r="CJ667" s="28"/>
      <c r="CK667" s="28"/>
      <c r="CL667" s="28"/>
      <c r="CM667" s="28"/>
      <c r="CN667" s="28"/>
      <c r="CO667" s="28"/>
      <c r="CP667" s="306">
        <f t="shared" si="667"/>
        <v>0</v>
      </c>
      <c r="CQ667" s="28"/>
      <c r="CR667" s="28"/>
      <c r="CS667" s="28"/>
      <c r="CT667" s="28"/>
      <c r="CU667" s="28"/>
      <c r="CV667" s="28"/>
      <c r="CW667" s="28"/>
      <c r="CX667" s="28"/>
      <c r="CY667" s="28"/>
      <c r="CZ667" s="38"/>
      <c r="DA667" s="38"/>
      <c r="DB667" s="188">
        <f t="shared" si="676"/>
        <v>0</v>
      </c>
      <c r="DC667" s="38">
        <f t="shared" si="677"/>
        <v>0</v>
      </c>
      <c r="DD667" s="38"/>
      <c r="DE667" s="38"/>
      <c r="DF667" s="38"/>
      <c r="DG667" s="188">
        <f t="shared" si="678"/>
        <v>0</v>
      </c>
      <c r="DH667" s="38">
        <f t="shared" si="679"/>
        <v>0</v>
      </c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</row>
    <row r="668" spans="2:158" ht="36">
      <c r="B668" s="58" t="s">
        <v>490</v>
      </c>
      <c r="C668" s="223" t="s">
        <v>491</v>
      </c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61"/>
      <c r="P668" s="38"/>
      <c r="Q668" s="38"/>
      <c r="R668" s="38"/>
      <c r="S668" s="38"/>
      <c r="T668" s="38"/>
      <c r="U668" s="38"/>
      <c r="V668" s="38"/>
      <c r="W668" s="38"/>
      <c r="X668" s="38"/>
      <c r="Y668" s="33"/>
      <c r="Z668" s="33"/>
      <c r="AA668" s="33"/>
      <c r="AB668" s="33"/>
      <c r="AC668" s="33"/>
      <c r="AD668" s="33"/>
      <c r="AE668" s="33"/>
      <c r="AF668" s="447">
        <f t="shared" si="685"/>
        <v>0</v>
      </c>
      <c r="AG668" s="28"/>
      <c r="AH668" s="28"/>
      <c r="AI668" s="28"/>
      <c r="AJ668" s="28"/>
      <c r="AK668" s="28"/>
      <c r="AL668" s="28"/>
      <c r="AM668" s="28"/>
      <c r="AN668" s="28"/>
      <c r="AO668" s="28"/>
      <c r="AP668" s="28"/>
      <c r="AQ668" s="28"/>
      <c r="AR668" s="28"/>
      <c r="AS668" s="447">
        <f t="shared" si="686"/>
        <v>0</v>
      </c>
      <c r="AT668" s="462"/>
      <c r="AU668" s="450">
        <f t="shared" si="687"/>
        <v>0</v>
      </c>
      <c r="AV668" s="28"/>
      <c r="AW668" s="28"/>
      <c r="AX668" s="28"/>
      <c r="AY668" s="462"/>
      <c r="AZ668" s="28"/>
      <c r="BA668" s="462"/>
      <c r="BB668" s="447">
        <f>SUM(BC668,BD668,BF668)</f>
        <v>0</v>
      </c>
      <c r="BC668" s="28"/>
      <c r="BD668" s="28"/>
      <c r="BE668" s="28"/>
      <c r="BF668" s="28"/>
      <c r="BG668" s="462"/>
      <c r="BH668" s="462"/>
      <c r="BI668" s="462"/>
      <c r="BJ668" s="462"/>
      <c r="BK668" s="462"/>
      <c r="BL668" s="450">
        <f>SUM(BM668:BP668)</f>
        <v>0</v>
      </c>
      <c r="BM668" s="28"/>
      <c r="BN668" s="28"/>
      <c r="BO668" s="28"/>
      <c r="BP668" s="28"/>
      <c r="BQ668" s="462"/>
      <c r="BR668" s="28"/>
      <c r="BS668" s="28"/>
      <c r="BT668" s="28"/>
      <c r="BU668" s="28"/>
      <c r="BV668" s="28"/>
      <c r="BW668" s="28"/>
      <c r="BX668" s="28"/>
      <c r="BY668" s="28"/>
      <c r="BZ668" s="28"/>
      <c r="CA668" s="28"/>
      <c r="CB668" s="28"/>
      <c r="CC668" s="28"/>
      <c r="CD668" s="28"/>
      <c r="CE668" s="28"/>
      <c r="CF668" s="28"/>
      <c r="CG668" s="28"/>
      <c r="CH668" s="28"/>
      <c r="CI668" s="28"/>
      <c r="CJ668" s="28"/>
      <c r="CK668" s="28"/>
      <c r="CL668" s="28"/>
      <c r="CM668" s="28"/>
      <c r="CN668" s="28"/>
      <c r="CO668" s="28"/>
      <c r="CP668" s="306">
        <f t="shared" si="667"/>
        <v>0</v>
      </c>
      <c r="CQ668" s="28"/>
      <c r="CR668" s="28"/>
      <c r="CS668" s="28"/>
      <c r="CT668" s="28"/>
      <c r="CU668" s="28"/>
      <c r="CV668" s="28"/>
      <c r="CW668" s="28"/>
      <c r="CX668" s="28"/>
      <c r="CY668" s="28"/>
      <c r="CZ668" s="38"/>
      <c r="DA668" s="38"/>
      <c r="DB668" s="188">
        <f t="shared" si="676"/>
        <v>0</v>
      </c>
      <c r="DC668" s="38">
        <f t="shared" si="677"/>
        <v>0</v>
      </c>
      <c r="DD668" s="38"/>
      <c r="DE668" s="38"/>
      <c r="DF668" s="38"/>
      <c r="DG668" s="188">
        <f t="shared" si="678"/>
        <v>0</v>
      </c>
      <c r="DH668" s="38">
        <f t="shared" si="679"/>
        <v>0</v>
      </c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</row>
    <row r="669" spans="2:158" ht="12" customHeight="1">
      <c r="B669" s="58"/>
      <c r="C669" s="223" t="s">
        <v>492</v>
      </c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61"/>
      <c r="P669" s="38"/>
      <c r="Q669" s="38"/>
      <c r="R669" s="38"/>
      <c r="S669" s="38"/>
      <c r="T669" s="38"/>
      <c r="U669" s="38"/>
      <c r="V669" s="38"/>
      <c r="W669" s="38"/>
      <c r="X669" s="38"/>
      <c r="Y669" s="33"/>
      <c r="Z669" s="33"/>
      <c r="AA669" s="33"/>
      <c r="AB669" s="33"/>
      <c r="AC669" s="33"/>
      <c r="AD669" s="33"/>
      <c r="AE669" s="33"/>
      <c r="AF669" s="447">
        <f t="shared" si="685"/>
        <v>0</v>
      </c>
      <c r="AG669" s="28"/>
      <c r="AH669" s="28"/>
      <c r="AI669" s="28"/>
      <c r="AJ669" s="28"/>
      <c r="AK669" s="28"/>
      <c r="AL669" s="28"/>
      <c r="AM669" s="28"/>
      <c r="AN669" s="28"/>
      <c r="AO669" s="28"/>
      <c r="AP669" s="28"/>
      <c r="AQ669" s="28"/>
      <c r="AR669" s="28"/>
      <c r="AS669" s="447">
        <f t="shared" si="686"/>
        <v>0</v>
      </c>
      <c r="AT669" s="462"/>
      <c r="AU669" s="450">
        <f t="shared" si="687"/>
        <v>0</v>
      </c>
      <c r="AV669" s="28"/>
      <c r="AW669" s="28"/>
      <c r="AX669" s="28"/>
      <c r="AY669" s="462"/>
      <c r="AZ669" s="28"/>
      <c r="BA669" s="462"/>
      <c r="BB669" s="447">
        <f>SUM(BC669,BD669,BF669)</f>
        <v>0</v>
      </c>
      <c r="BC669" s="28"/>
      <c r="BD669" s="28"/>
      <c r="BE669" s="28"/>
      <c r="BF669" s="28"/>
      <c r="BG669" s="462"/>
      <c r="BH669" s="462"/>
      <c r="BI669" s="462"/>
      <c r="BJ669" s="462"/>
      <c r="BK669" s="462"/>
      <c r="BL669" s="450">
        <f>SUM(BM669:BP669)</f>
        <v>0</v>
      </c>
      <c r="BM669" s="28"/>
      <c r="BN669" s="28"/>
      <c r="BO669" s="28"/>
      <c r="BP669" s="28"/>
      <c r="BQ669" s="462"/>
      <c r="BR669" s="28"/>
      <c r="BS669" s="28"/>
      <c r="BT669" s="28"/>
      <c r="BU669" s="28"/>
      <c r="BV669" s="28"/>
      <c r="BW669" s="28"/>
      <c r="BX669" s="28"/>
      <c r="BY669" s="28"/>
      <c r="BZ669" s="28"/>
      <c r="CA669" s="28"/>
      <c r="CB669" s="28"/>
      <c r="CC669" s="28"/>
      <c r="CD669" s="28"/>
      <c r="CE669" s="28"/>
      <c r="CF669" s="28"/>
      <c r="CG669" s="28"/>
      <c r="CH669" s="28"/>
      <c r="CI669" s="28"/>
      <c r="CJ669" s="28"/>
      <c r="CK669" s="28"/>
      <c r="CL669" s="28"/>
      <c r="CM669" s="28"/>
      <c r="CN669" s="28"/>
      <c r="CO669" s="28"/>
      <c r="CP669" s="306">
        <f t="shared" si="667"/>
        <v>0</v>
      </c>
      <c r="CQ669" s="28"/>
      <c r="CR669" s="28"/>
      <c r="CS669" s="28"/>
      <c r="CT669" s="28"/>
      <c r="CU669" s="28"/>
      <c r="CV669" s="28"/>
      <c r="CW669" s="28"/>
      <c r="CX669" s="28"/>
      <c r="CY669" s="28"/>
      <c r="CZ669" s="38"/>
      <c r="DA669" s="38"/>
      <c r="DB669" s="188">
        <f t="shared" si="676"/>
        <v>0</v>
      </c>
      <c r="DC669" s="38">
        <f t="shared" si="677"/>
        <v>0</v>
      </c>
      <c r="DD669" s="38"/>
      <c r="DE669" s="38"/>
      <c r="DF669" s="38"/>
      <c r="DG669" s="188">
        <f t="shared" si="678"/>
        <v>0</v>
      </c>
      <c r="DH669" s="38">
        <f t="shared" si="679"/>
        <v>0</v>
      </c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</row>
    <row r="670" spans="2:158" ht="36">
      <c r="B670" s="58"/>
      <c r="C670" s="223" t="s">
        <v>493</v>
      </c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61"/>
      <c r="P670" s="38"/>
      <c r="Q670" s="38"/>
      <c r="R670" s="38"/>
      <c r="S670" s="38"/>
      <c r="T670" s="38"/>
      <c r="U670" s="38"/>
      <c r="V670" s="38"/>
      <c r="W670" s="38"/>
      <c r="X670" s="38"/>
      <c r="Y670" s="33"/>
      <c r="Z670" s="33"/>
      <c r="AA670" s="33"/>
      <c r="AB670" s="33"/>
      <c r="AC670" s="33"/>
      <c r="AD670" s="33"/>
      <c r="AE670" s="33"/>
      <c r="AF670" s="447">
        <f t="shared" si="685"/>
        <v>0</v>
      </c>
      <c r="AG670" s="28"/>
      <c r="AH670" s="28"/>
      <c r="AI670" s="28"/>
      <c r="AJ670" s="28"/>
      <c r="AK670" s="28"/>
      <c r="AL670" s="28"/>
      <c r="AM670" s="28"/>
      <c r="AN670" s="28"/>
      <c r="AO670" s="28"/>
      <c r="AP670" s="28"/>
      <c r="AQ670" s="28"/>
      <c r="AR670" s="28"/>
      <c r="AS670" s="447">
        <f t="shared" si="686"/>
        <v>0</v>
      </c>
      <c r="AT670" s="462"/>
      <c r="AU670" s="450">
        <f t="shared" si="687"/>
        <v>0</v>
      </c>
      <c r="AV670" s="28"/>
      <c r="AW670" s="28"/>
      <c r="AX670" s="28"/>
      <c r="AY670" s="462"/>
      <c r="AZ670" s="28"/>
      <c r="BA670" s="462"/>
      <c r="BB670" s="447">
        <f>SUM(BC670,BD670,BF670)</f>
        <v>0</v>
      </c>
      <c r="BC670" s="28"/>
      <c r="BD670" s="28"/>
      <c r="BE670" s="28"/>
      <c r="BF670" s="28"/>
      <c r="BG670" s="462"/>
      <c r="BH670" s="462"/>
      <c r="BI670" s="462"/>
      <c r="BJ670" s="462"/>
      <c r="BK670" s="462"/>
      <c r="BL670" s="450">
        <f>SUM(BM670:BP670)</f>
        <v>0</v>
      </c>
      <c r="BM670" s="28"/>
      <c r="BN670" s="28"/>
      <c r="BO670" s="28"/>
      <c r="BP670" s="28"/>
      <c r="BQ670" s="462"/>
      <c r="BR670" s="28"/>
      <c r="BS670" s="28"/>
      <c r="BT670" s="28"/>
      <c r="BU670" s="28"/>
      <c r="BV670" s="28"/>
      <c r="BW670" s="28"/>
      <c r="BX670" s="28"/>
      <c r="BY670" s="28"/>
      <c r="BZ670" s="28"/>
      <c r="CA670" s="28"/>
      <c r="CB670" s="28"/>
      <c r="CC670" s="28"/>
      <c r="CD670" s="28"/>
      <c r="CE670" s="28"/>
      <c r="CF670" s="28"/>
      <c r="CG670" s="28"/>
      <c r="CH670" s="28"/>
      <c r="CI670" s="28"/>
      <c r="CJ670" s="28"/>
      <c r="CK670" s="28"/>
      <c r="CL670" s="28"/>
      <c r="CM670" s="28"/>
      <c r="CN670" s="28"/>
      <c r="CO670" s="28"/>
      <c r="CP670" s="306">
        <f t="shared" si="667"/>
        <v>0</v>
      </c>
      <c r="CQ670" s="28"/>
      <c r="CR670" s="28"/>
      <c r="CS670" s="28"/>
      <c r="CT670" s="28"/>
      <c r="CU670" s="28"/>
      <c r="CV670" s="28"/>
      <c r="CW670" s="28"/>
      <c r="CX670" s="28"/>
      <c r="CY670" s="28"/>
      <c r="CZ670" s="38"/>
      <c r="DA670" s="38"/>
      <c r="DB670" s="188">
        <f t="shared" si="676"/>
        <v>0</v>
      </c>
      <c r="DC670" s="38">
        <f t="shared" si="677"/>
        <v>0</v>
      </c>
      <c r="DD670" s="38"/>
      <c r="DE670" s="38"/>
      <c r="DF670" s="38"/>
      <c r="DG670" s="188">
        <f t="shared" si="678"/>
        <v>0</v>
      </c>
      <c r="DH670" s="38">
        <f t="shared" si="679"/>
        <v>0</v>
      </c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</row>
    <row r="671" spans="2:158" s="83" customFormat="1" ht="15" customHeight="1">
      <c r="B671" s="135"/>
      <c r="C671" s="760" t="s">
        <v>494</v>
      </c>
      <c r="D671" s="86"/>
      <c r="E671" s="86"/>
      <c r="F671" s="86"/>
      <c r="G671" s="86"/>
      <c r="H671" s="86"/>
      <c r="I671" s="86"/>
      <c r="J671" s="86"/>
      <c r="K671" s="86"/>
      <c r="L671" s="86"/>
      <c r="M671" s="86"/>
      <c r="N671" s="86"/>
      <c r="O671" s="87"/>
      <c r="P671" s="86"/>
      <c r="Q671" s="86"/>
      <c r="R671" s="86"/>
      <c r="S671" s="86"/>
      <c r="T671" s="86"/>
      <c r="U671" s="86"/>
      <c r="V671" s="86"/>
      <c r="W671" s="86"/>
      <c r="X671" s="86"/>
      <c r="Y671" s="88"/>
      <c r="Z671" s="88"/>
      <c r="AA671" s="88"/>
      <c r="AB671" s="88"/>
      <c r="AC671" s="88"/>
      <c r="AD671" s="88"/>
      <c r="AE671" s="88"/>
      <c r="AF671" s="447">
        <f t="shared" si="685"/>
        <v>4.3999999999999995</v>
      </c>
      <c r="AG671" s="176">
        <v>0.2</v>
      </c>
      <c r="AH671" s="176"/>
      <c r="AI671" s="176"/>
      <c r="AJ671" s="176"/>
      <c r="AK671" s="176"/>
      <c r="AL671" s="176"/>
      <c r="AM671" s="176"/>
      <c r="AN671" s="176"/>
      <c r="AO671" s="176">
        <v>0.1</v>
      </c>
      <c r="AP671" s="176"/>
      <c r="AQ671" s="176">
        <v>0.1</v>
      </c>
      <c r="AR671" s="176"/>
      <c r="AS671" s="447">
        <f t="shared" si="686"/>
        <v>0.30000000000000004</v>
      </c>
      <c r="AT671" s="462"/>
      <c r="AU671" s="450">
        <f t="shared" si="687"/>
        <v>3.5</v>
      </c>
      <c r="AV671" s="176">
        <v>3.2</v>
      </c>
      <c r="AW671" s="176">
        <v>0.3</v>
      </c>
      <c r="AX671" s="176"/>
      <c r="AY671" s="462"/>
      <c r="AZ671" s="176"/>
      <c r="BA671" s="462">
        <v>0.2</v>
      </c>
      <c r="BB671" s="447">
        <v>0.1</v>
      </c>
      <c r="BC671" s="176"/>
      <c r="BD671" s="176">
        <v>0.1</v>
      </c>
      <c r="BE671" s="176">
        <v>0.1</v>
      </c>
      <c r="BF671" s="176"/>
      <c r="BG671" s="462"/>
      <c r="BH671" s="462"/>
      <c r="BI671" s="462"/>
      <c r="BJ671" s="462">
        <v>0.1</v>
      </c>
      <c r="BK671" s="462"/>
      <c r="BL671" s="450">
        <v>0.2</v>
      </c>
      <c r="BM671" s="176"/>
      <c r="BN671" s="176"/>
      <c r="BO671" s="176"/>
      <c r="BP671" s="176">
        <v>0.2</v>
      </c>
      <c r="BQ671" s="462">
        <f>SUM(BL671,BK671,BJ671,BI671,BH671,BG671,BB671,BA671,AY671,AU671,AT671)</f>
        <v>4.0999999999999996</v>
      </c>
      <c r="BR671" s="176"/>
      <c r="BS671" s="176"/>
      <c r="BT671" s="176"/>
      <c r="BU671" s="176"/>
      <c r="BV671" s="176"/>
      <c r="BW671" s="176"/>
      <c r="BX671" s="176"/>
      <c r="BY671" s="176"/>
      <c r="BZ671" s="176"/>
      <c r="CA671" s="176"/>
      <c r="CB671" s="176"/>
      <c r="CC671" s="176"/>
      <c r="CD671" s="176"/>
      <c r="CE671" s="176"/>
      <c r="CF671" s="176"/>
      <c r="CG671" s="176"/>
      <c r="CH671" s="176"/>
      <c r="CI671" s="176"/>
      <c r="CJ671" s="176"/>
      <c r="CK671" s="176"/>
      <c r="CL671" s="176"/>
      <c r="CM671" s="176"/>
      <c r="CN671" s="176"/>
      <c r="CO671" s="176"/>
      <c r="CP671" s="582">
        <f t="shared" si="667"/>
        <v>0</v>
      </c>
      <c r="CQ671" s="176"/>
      <c r="CR671" s="176"/>
      <c r="CS671" s="176"/>
      <c r="CT671" s="176"/>
      <c r="CU671" s="176"/>
      <c r="CV671" s="176"/>
      <c r="CW671" s="176"/>
      <c r="CX671" s="176"/>
      <c r="CY671" s="176"/>
      <c r="CZ671" s="86"/>
      <c r="DA671" s="86"/>
      <c r="DB671" s="278">
        <f t="shared" si="676"/>
        <v>0</v>
      </c>
      <c r="DC671" s="86">
        <f t="shared" si="677"/>
        <v>0</v>
      </c>
      <c r="DD671" s="86"/>
      <c r="DE671" s="86"/>
      <c r="DF671" s="86"/>
      <c r="DG671" s="278">
        <f t="shared" si="678"/>
        <v>0</v>
      </c>
      <c r="DH671" s="86">
        <f t="shared" si="679"/>
        <v>0</v>
      </c>
      <c r="DI671" s="86"/>
      <c r="DJ671" s="86"/>
      <c r="DK671" s="86"/>
      <c r="DL671" s="86"/>
      <c r="DM671" s="86"/>
      <c r="DN671" s="86"/>
      <c r="DO671" s="86"/>
      <c r="DP671" s="86"/>
      <c r="DQ671" s="86"/>
      <c r="DR671" s="86"/>
      <c r="DS671" s="86"/>
      <c r="DT671" s="86"/>
      <c r="DU671" s="86"/>
      <c r="DV671" s="86"/>
      <c r="DW671" s="86"/>
      <c r="DX671" s="86"/>
      <c r="DY671" s="86"/>
      <c r="DZ671" s="86"/>
      <c r="EA671" s="86"/>
      <c r="EB671" s="86"/>
      <c r="EC671" s="86"/>
      <c r="ED671" s="86"/>
      <c r="EE671" s="86"/>
      <c r="EF671" s="86"/>
      <c r="EG671" s="86"/>
      <c r="EH671" s="86"/>
      <c r="EI671" s="89"/>
      <c r="EJ671" s="89"/>
      <c r="EK671" s="89"/>
      <c r="EL671" s="89"/>
      <c r="EM671" s="89"/>
      <c r="EN671" s="89"/>
      <c r="EO671" s="89"/>
      <c r="EP671" s="89"/>
      <c r="EQ671" s="89"/>
      <c r="ER671" s="89"/>
      <c r="ES671" s="89"/>
      <c r="ET671" s="89"/>
      <c r="EU671" s="89"/>
      <c r="EV671" s="89"/>
      <c r="EW671" s="89"/>
      <c r="EX671" s="89"/>
      <c r="EY671" s="89"/>
      <c r="EZ671" s="89"/>
      <c r="FA671" s="89"/>
      <c r="FB671" s="89"/>
    </row>
    <row r="672" spans="2:158" s="554" customFormat="1" ht="16.5" customHeight="1">
      <c r="B672" s="550" t="s">
        <v>495</v>
      </c>
      <c r="C672" s="761"/>
      <c r="D672" s="551"/>
      <c r="E672" s="551"/>
      <c r="F672" s="551"/>
      <c r="G672" s="551"/>
      <c r="H672" s="551"/>
      <c r="I672" s="551"/>
      <c r="J672" s="551"/>
      <c r="K672" s="551"/>
      <c r="L672" s="551"/>
      <c r="M672" s="551"/>
      <c r="N672" s="551"/>
      <c r="O672" s="552"/>
      <c r="P672" s="551"/>
      <c r="Q672" s="551"/>
      <c r="R672" s="551"/>
      <c r="S672" s="551"/>
      <c r="T672" s="551"/>
      <c r="U672" s="551"/>
      <c r="V672" s="551"/>
      <c r="W672" s="551"/>
      <c r="X672" s="551"/>
      <c r="Y672" s="88"/>
      <c r="Z672" s="88"/>
      <c r="AA672" s="88"/>
      <c r="AB672" s="88"/>
      <c r="AC672" s="88"/>
      <c r="AD672" s="88"/>
      <c r="AE672" s="88"/>
      <c r="AF672" s="447">
        <f t="shared" si="685"/>
        <v>4404</v>
      </c>
      <c r="AG672" s="88">
        <v>229</v>
      </c>
      <c r="AH672" s="88"/>
      <c r="AI672" s="88"/>
      <c r="AJ672" s="88"/>
      <c r="AK672" s="88"/>
      <c r="AL672" s="88"/>
      <c r="AM672" s="88"/>
      <c r="AN672" s="88"/>
      <c r="AO672" s="88">
        <v>112</v>
      </c>
      <c r="AP672" s="88"/>
      <c r="AQ672" s="88">
        <v>112</v>
      </c>
      <c r="AR672" s="88"/>
      <c r="AS672" s="447">
        <f t="shared" si="686"/>
        <v>341</v>
      </c>
      <c r="AT672" s="450"/>
      <c r="AU672" s="450">
        <f t="shared" si="687"/>
        <v>3496</v>
      </c>
      <c r="AV672" s="88">
        <v>3164</v>
      </c>
      <c r="AW672" s="88">
        <v>320</v>
      </c>
      <c r="AX672" s="88">
        <v>12</v>
      </c>
      <c r="AY672" s="450"/>
      <c r="AZ672" s="88"/>
      <c r="BA672" s="450">
        <v>176</v>
      </c>
      <c r="BB672" s="447">
        <v>38</v>
      </c>
      <c r="BC672" s="88"/>
      <c r="BD672" s="88">
        <v>38</v>
      </c>
      <c r="BE672" s="88">
        <v>38</v>
      </c>
      <c r="BF672" s="88"/>
      <c r="BG672" s="450"/>
      <c r="BH672" s="450">
        <v>15</v>
      </c>
      <c r="BI672" s="450"/>
      <c r="BJ672" s="450">
        <v>110</v>
      </c>
      <c r="BK672" s="450"/>
      <c r="BL672" s="450">
        <v>228</v>
      </c>
      <c r="BM672" s="88"/>
      <c r="BN672" s="88"/>
      <c r="BO672" s="88"/>
      <c r="BP672" s="88">
        <v>228</v>
      </c>
      <c r="BQ672" s="462">
        <f>SUM(BL672,BK672,BJ672,BI672,BH672,BG672,BB672,BA672,AY672,AU672,AT672)</f>
        <v>4063</v>
      </c>
      <c r="BR672" s="88"/>
      <c r="BS672" s="88"/>
      <c r="BT672" s="88"/>
      <c r="BU672" s="88"/>
      <c r="BV672" s="88"/>
      <c r="BW672" s="88"/>
      <c r="BX672" s="88"/>
      <c r="BY672" s="88"/>
      <c r="BZ672" s="88"/>
      <c r="CA672" s="88"/>
      <c r="CB672" s="88"/>
      <c r="CC672" s="88"/>
      <c r="CD672" s="88"/>
      <c r="CE672" s="88"/>
      <c r="CF672" s="88"/>
      <c r="CG672" s="88"/>
      <c r="CH672" s="88"/>
      <c r="CI672" s="88"/>
      <c r="CJ672" s="88"/>
      <c r="CK672" s="88"/>
      <c r="CL672" s="88"/>
      <c r="CM672" s="88"/>
      <c r="CN672" s="88"/>
      <c r="CO672" s="88"/>
      <c r="CP672" s="582">
        <f t="shared" si="667"/>
        <v>0</v>
      </c>
      <c r="CQ672" s="88"/>
      <c r="CR672" s="88"/>
      <c r="CS672" s="88"/>
      <c r="CT672" s="88"/>
      <c r="CU672" s="88"/>
      <c r="CV672" s="88"/>
      <c r="CW672" s="88"/>
      <c r="CX672" s="88"/>
      <c r="CY672" s="88"/>
      <c r="CZ672" s="551"/>
      <c r="DA672" s="551"/>
      <c r="DB672" s="278">
        <f t="shared" si="676"/>
        <v>0</v>
      </c>
      <c r="DC672" s="86">
        <f t="shared" si="677"/>
        <v>0</v>
      </c>
      <c r="DD672" s="551"/>
      <c r="DE672" s="551"/>
      <c r="DF672" s="551"/>
      <c r="DG672" s="278">
        <f t="shared" si="678"/>
        <v>0</v>
      </c>
      <c r="DH672" s="86">
        <f t="shared" si="679"/>
        <v>0</v>
      </c>
      <c r="DI672" s="551"/>
      <c r="DJ672" s="551"/>
      <c r="DK672" s="551"/>
      <c r="DL672" s="551"/>
      <c r="DM672" s="551"/>
      <c r="DN672" s="551"/>
      <c r="DO672" s="551"/>
      <c r="DP672" s="551"/>
      <c r="DQ672" s="551"/>
      <c r="DR672" s="551"/>
      <c r="DS672" s="551"/>
      <c r="DT672" s="551"/>
      <c r="DU672" s="551"/>
      <c r="DV672" s="551"/>
      <c r="DW672" s="551"/>
      <c r="DX672" s="551"/>
      <c r="DY672" s="551"/>
      <c r="DZ672" s="551"/>
      <c r="EA672" s="551"/>
      <c r="EB672" s="551"/>
      <c r="EC672" s="551"/>
      <c r="ED672" s="551"/>
      <c r="EE672" s="551"/>
      <c r="EF672" s="551"/>
      <c r="EG672" s="551"/>
      <c r="EH672" s="551"/>
      <c r="EI672" s="553"/>
      <c r="EJ672" s="553"/>
      <c r="EK672" s="553"/>
      <c r="EL672" s="553"/>
      <c r="EM672" s="553"/>
      <c r="EN672" s="553"/>
      <c r="EO672" s="553"/>
      <c r="EP672" s="553"/>
      <c r="EQ672" s="553"/>
      <c r="ER672" s="553"/>
      <c r="ES672" s="553"/>
      <c r="ET672" s="553"/>
      <c r="EU672" s="553"/>
      <c r="EV672" s="553"/>
      <c r="EW672" s="553"/>
      <c r="EX672" s="553"/>
      <c r="EY672" s="553"/>
      <c r="EZ672" s="553"/>
      <c r="FA672" s="553"/>
      <c r="FB672" s="553"/>
    </row>
    <row r="673" spans="2:158" s="69" customFormat="1" ht="12">
      <c r="B673" s="264"/>
      <c r="C673" s="77" t="s">
        <v>398</v>
      </c>
      <c r="D673" s="71"/>
      <c r="E673" s="71"/>
      <c r="F673" s="71"/>
      <c r="G673" s="71"/>
      <c r="H673" s="71"/>
      <c r="I673" s="71"/>
      <c r="J673" s="71"/>
      <c r="K673" s="71"/>
      <c r="L673" s="71"/>
      <c r="M673" s="71"/>
      <c r="N673" s="71"/>
      <c r="O673" s="72"/>
      <c r="P673" s="71"/>
      <c r="Q673" s="71"/>
      <c r="R673" s="71"/>
      <c r="S673" s="71"/>
      <c r="T673" s="71"/>
      <c r="U673" s="71"/>
      <c r="V673" s="71"/>
      <c r="W673" s="71"/>
      <c r="X673" s="71"/>
      <c r="Y673" s="73"/>
      <c r="Z673" s="73"/>
      <c r="AA673" s="73"/>
      <c r="AB673" s="73"/>
      <c r="AC673" s="73"/>
      <c r="AD673" s="73"/>
      <c r="AE673" s="73"/>
      <c r="AF673" s="447">
        <f t="shared" si="685"/>
        <v>4404</v>
      </c>
      <c r="AG673" s="168">
        <v>229</v>
      </c>
      <c r="AH673" s="168"/>
      <c r="AI673" s="168"/>
      <c r="AJ673" s="168"/>
      <c r="AK673" s="168"/>
      <c r="AL673" s="168"/>
      <c r="AM673" s="168"/>
      <c r="AN673" s="168"/>
      <c r="AO673" s="168">
        <v>112</v>
      </c>
      <c r="AP673" s="168"/>
      <c r="AQ673" s="168">
        <v>112</v>
      </c>
      <c r="AR673" s="168"/>
      <c r="AS673" s="447">
        <f t="shared" si="686"/>
        <v>341</v>
      </c>
      <c r="AT673" s="462"/>
      <c r="AU673" s="450">
        <f t="shared" si="687"/>
        <v>3496</v>
      </c>
      <c r="AV673" s="168">
        <v>3164</v>
      </c>
      <c r="AW673" s="168">
        <v>320</v>
      </c>
      <c r="AX673" s="168">
        <v>12</v>
      </c>
      <c r="AY673" s="462"/>
      <c r="AZ673" s="168"/>
      <c r="BA673" s="462">
        <v>176</v>
      </c>
      <c r="BB673" s="447">
        <f>SUM(BC673,BD673,BF673)</f>
        <v>38</v>
      </c>
      <c r="BC673" s="168"/>
      <c r="BD673" s="168">
        <v>38</v>
      </c>
      <c r="BE673" s="168">
        <v>38</v>
      </c>
      <c r="BF673" s="168"/>
      <c r="BG673" s="462"/>
      <c r="BH673" s="462">
        <v>15</v>
      </c>
      <c r="BI673" s="462"/>
      <c r="BJ673" s="462">
        <v>110</v>
      </c>
      <c r="BK673" s="462"/>
      <c r="BL673" s="450">
        <f>SUM(BM673:BP673)</f>
        <v>228</v>
      </c>
      <c r="BM673" s="168"/>
      <c r="BN673" s="168"/>
      <c r="BO673" s="168"/>
      <c r="BP673" s="168">
        <v>228</v>
      </c>
      <c r="BQ673" s="462">
        <f>SUM(BL673,BK673,BJ673,BI673,BH673,BG673,BB673,BA673,AY673,AU673,AT673)</f>
        <v>4063</v>
      </c>
      <c r="BR673" s="168"/>
      <c r="BS673" s="168"/>
      <c r="BT673" s="168"/>
      <c r="BU673" s="168"/>
      <c r="BV673" s="168"/>
      <c r="BW673" s="168"/>
      <c r="BX673" s="168"/>
      <c r="BY673" s="168"/>
      <c r="BZ673" s="168"/>
      <c r="CA673" s="168"/>
      <c r="CB673" s="168"/>
      <c r="CC673" s="168"/>
      <c r="CD673" s="168"/>
      <c r="CE673" s="168"/>
      <c r="CF673" s="168"/>
      <c r="CG673" s="168"/>
      <c r="CH673" s="168"/>
      <c r="CI673" s="168"/>
      <c r="CJ673" s="168"/>
      <c r="CK673" s="168"/>
      <c r="CL673" s="168"/>
      <c r="CM673" s="168"/>
      <c r="CN673" s="168"/>
      <c r="CO673" s="168"/>
      <c r="CP673" s="571">
        <f t="shared" si="667"/>
        <v>0</v>
      </c>
      <c r="CQ673" s="168"/>
      <c r="CR673" s="168"/>
      <c r="CS673" s="168"/>
      <c r="CT673" s="168"/>
      <c r="CU673" s="168"/>
      <c r="CV673" s="168"/>
      <c r="CW673" s="168"/>
      <c r="CX673" s="168"/>
      <c r="CY673" s="168"/>
      <c r="CZ673" s="71"/>
      <c r="DA673" s="71"/>
      <c r="DB673" s="190">
        <f t="shared" si="676"/>
        <v>0</v>
      </c>
      <c r="DC673" s="71">
        <f t="shared" si="677"/>
        <v>0</v>
      </c>
      <c r="DD673" s="71"/>
      <c r="DE673" s="71"/>
      <c r="DF673" s="71"/>
      <c r="DG673" s="190">
        <f t="shared" si="678"/>
        <v>0</v>
      </c>
      <c r="DH673" s="71">
        <f t="shared" si="679"/>
        <v>0</v>
      </c>
      <c r="DI673" s="71"/>
      <c r="DJ673" s="71"/>
      <c r="DK673" s="71"/>
      <c r="DL673" s="71"/>
      <c r="DM673" s="71"/>
      <c r="DN673" s="71"/>
      <c r="DO673" s="71"/>
      <c r="DP673" s="71"/>
      <c r="DQ673" s="71"/>
      <c r="DR673" s="71"/>
      <c r="DS673" s="71"/>
      <c r="DT673" s="71"/>
      <c r="DU673" s="71"/>
      <c r="DV673" s="71"/>
      <c r="DW673" s="71"/>
      <c r="DX673" s="71"/>
      <c r="DY673" s="71"/>
      <c r="DZ673" s="71"/>
      <c r="EA673" s="71"/>
      <c r="EB673" s="71"/>
      <c r="EC673" s="71"/>
      <c r="ED673" s="71"/>
      <c r="EE673" s="71"/>
      <c r="EF673" s="71"/>
      <c r="EG673" s="71"/>
      <c r="EH673" s="71"/>
      <c r="EI673" s="74"/>
      <c r="EJ673" s="74"/>
      <c r="EK673" s="74"/>
      <c r="EL673" s="74"/>
      <c r="EM673" s="74"/>
      <c r="EN673" s="74"/>
      <c r="EO673" s="74"/>
      <c r="EP673" s="74"/>
      <c r="EQ673" s="74"/>
      <c r="ER673" s="74"/>
      <c r="ES673" s="74"/>
      <c r="ET673" s="74"/>
      <c r="EU673" s="74"/>
      <c r="EV673" s="74"/>
      <c r="EW673" s="74"/>
      <c r="EX673" s="74"/>
      <c r="EY673" s="74"/>
      <c r="EZ673" s="74"/>
      <c r="FA673" s="74"/>
      <c r="FB673" s="74"/>
    </row>
    <row r="674" spans="2:158" ht="48">
      <c r="B674" s="59" t="s">
        <v>496</v>
      </c>
      <c r="C674" s="45" t="s">
        <v>497</v>
      </c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61"/>
      <c r="P674" s="38"/>
      <c r="Q674" s="38"/>
      <c r="R674" s="38"/>
      <c r="S674" s="38"/>
      <c r="T674" s="38"/>
      <c r="U674" s="38"/>
      <c r="V674" s="38"/>
      <c r="W674" s="38"/>
      <c r="X674" s="38"/>
      <c r="Y674" s="33"/>
      <c r="Z674" s="33"/>
      <c r="AA674" s="33"/>
      <c r="AB674" s="33"/>
      <c r="AC674" s="33"/>
      <c r="AD674" s="33"/>
      <c r="AE674" s="33"/>
      <c r="AF674" s="447">
        <f t="shared" si="685"/>
        <v>0</v>
      </c>
      <c r="AG674" s="28"/>
      <c r="AH674" s="28"/>
      <c r="AI674" s="28"/>
      <c r="AJ674" s="28"/>
      <c r="AK674" s="28"/>
      <c r="AL674" s="28"/>
      <c r="AM674" s="28"/>
      <c r="AN674" s="28"/>
      <c r="AO674" s="28"/>
      <c r="AP674" s="28"/>
      <c r="AQ674" s="28"/>
      <c r="AR674" s="28"/>
      <c r="AS674" s="447">
        <f t="shared" si="686"/>
        <v>0</v>
      </c>
      <c r="AT674" s="462"/>
      <c r="AU674" s="450">
        <f t="shared" si="687"/>
        <v>0</v>
      </c>
      <c r="AV674" s="28"/>
      <c r="AW674" s="28"/>
      <c r="AX674" s="28"/>
      <c r="AY674" s="462"/>
      <c r="AZ674" s="28"/>
      <c r="BA674" s="462"/>
      <c r="BB674" s="447">
        <f>SUM(BC674,BD674,BF674)</f>
        <v>0</v>
      </c>
      <c r="BC674" s="28"/>
      <c r="BD674" s="28"/>
      <c r="BE674" s="28"/>
      <c r="BF674" s="28"/>
      <c r="BG674" s="462"/>
      <c r="BH674" s="462"/>
      <c r="BI674" s="462"/>
      <c r="BJ674" s="462"/>
      <c r="BK674" s="462"/>
      <c r="BL674" s="450">
        <f>SUM(BM674:BP674)</f>
        <v>0</v>
      </c>
      <c r="BM674" s="28"/>
      <c r="BN674" s="28"/>
      <c r="BO674" s="28"/>
      <c r="BP674" s="28"/>
      <c r="BQ674" s="462">
        <f t="shared" ref="BQ674:BQ693" si="688">SUM(BL674,BK674,BJ674,BI674,BH674,BG674,BB674,BA674,AY674,AU674,AT674)</f>
        <v>0</v>
      </c>
      <c r="BR674" s="28"/>
      <c r="BS674" s="28"/>
      <c r="BT674" s="28"/>
      <c r="BU674" s="28"/>
      <c r="BV674" s="28"/>
      <c r="BW674" s="28"/>
      <c r="BX674" s="28"/>
      <c r="BY674" s="28"/>
      <c r="BZ674" s="28"/>
      <c r="CA674" s="28"/>
      <c r="CB674" s="28"/>
      <c r="CC674" s="28"/>
      <c r="CD674" s="28"/>
      <c r="CE674" s="28"/>
      <c r="CF674" s="28"/>
      <c r="CG674" s="28"/>
      <c r="CH674" s="28"/>
      <c r="CI674" s="28"/>
      <c r="CJ674" s="28"/>
      <c r="CK674" s="28"/>
      <c r="CL674" s="28"/>
      <c r="CM674" s="28"/>
      <c r="CN674" s="28"/>
      <c r="CO674" s="28"/>
      <c r="CP674" s="306">
        <f t="shared" si="667"/>
        <v>0</v>
      </c>
      <c r="CQ674" s="28"/>
      <c r="CR674" s="28"/>
      <c r="CS674" s="28"/>
      <c r="CT674" s="28"/>
      <c r="CU674" s="28"/>
      <c r="CV674" s="28"/>
      <c r="CW674" s="28"/>
      <c r="CX674" s="28"/>
      <c r="CY674" s="28"/>
      <c r="CZ674" s="38"/>
      <c r="DA674" s="38"/>
      <c r="DB674" s="188">
        <f t="shared" si="676"/>
        <v>0</v>
      </c>
      <c r="DC674" s="38">
        <f t="shared" si="677"/>
        <v>0</v>
      </c>
      <c r="DD674" s="38"/>
      <c r="DE674" s="38"/>
      <c r="DF674" s="38"/>
      <c r="DG674" s="188">
        <f t="shared" si="678"/>
        <v>0</v>
      </c>
      <c r="DH674" s="38">
        <f t="shared" si="679"/>
        <v>0</v>
      </c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</row>
    <row r="675" spans="2:158" s="83" customFormat="1" ht="15" customHeight="1">
      <c r="B675" s="550"/>
      <c r="C675" s="758" t="s">
        <v>498</v>
      </c>
      <c r="D675" s="86"/>
      <c r="E675" s="86"/>
      <c r="F675" s="86"/>
      <c r="G675" s="86"/>
      <c r="H675" s="86"/>
      <c r="I675" s="86"/>
      <c r="J675" s="86"/>
      <c r="K675" s="86"/>
      <c r="L675" s="86"/>
      <c r="M675" s="86"/>
      <c r="N675" s="86"/>
      <c r="O675" s="87"/>
      <c r="P675" s="86"/>
      <c r="Q675" s="86"/>
      <c r="R675" s="86"/>
      <c r="S675" s="86"/>
      <c r="T675" s="86"/>
      <c r="U675" s="86"/>
      <c r="V675" s="86"/>
      <c r="W675" s="86"/>
      <c r="X675" s="86"/>
      <c r="Y675" s="88">
        <v>12</v>
      </c>
      <c r="Z675" s="88"/>
      <c r="AA675" s="88"/>
      <c r="AB675" s="88"/>
      <c r="AC675" s="88"/>
      <c r="AD675" s="88"/>
      <c r="AE675" s="88"/>
      <c r="AF675" s="447">
        <v>0.1</v>
      </c>
      <c r="AG675" s="176"/>
      <c r="AH675" s="176"/>
      <c r="AI675" s="176"/>
      <c r="AJ675" s="176"/>
      <c r="AK675" s="176"/>
      <c r="AL675" s="176"/>
      <c r="AM675" s="176"/>
      <c r="AN675" s="176"/>
      <c r="AO675" s="176"/>
      <c r="AP675" s="176"/>
      <c r="AQ675" s="176"/>
      <c r="AR675" s="176"/>
      <c r="AS675" s="447"/>
      <c r="AT675" s="462"/>
      <c r="AU675" s="450"/>
      <c r="AV675" s="176"/>
      <c r="AW675" s="176"/>
      <c r="AX675" s="176"/>
      <c r="AY675" s="462"/>
      <c r="AZ675" s="176"/>
      <c r="BA675" s="462"/>
      <c r="BB675" s="447"/>
      <c r="BC675" s="176"/>
      <c r="BD675" s="176"/>
      <c r="BE675" s="176"/>
      <c r="BF675" s="176"/>
      <c r="BG675" s="462"/>
      <c r="BH675" s="462"/>
      <c r="BI675" s="462"/>
      <c r="BJ675" s="462">
        <v>0.1</v>
      </c>
      <c r="BK675" s="462"/>
      <c r="BL675" s="450"/>
      <c r="BM675" s="176"/>
      <c r="BN675" s="176"/>
      <c r="BO675" s="176"/>
      <c r="BP675" s="176"/>
      <c r="BQ675" s="462"/>
      <c r="BR675" s="176"/>
      <c r="BS675" s="176"/>
      <c r="BT675" s="176"/>
      <c r="BU675" s="176"/>
      <c r="BV675" s="176"/>
      <c r="BW675" s="176"/>
      <c r="BX675" s="176"/>
      <c r="BY675" s="176"/>
      <c r="BZ675" s="176"/>
      <c r="CA675" s="176"/>
      <c r="CB675" s="176"/>
      <c r="CC675" s="176"/>
      <c r="CD675" s="176"/>
      <c r="CE675" s="176"/>
      <c r="CF675" s="176"/>
      <c r="CG675" s="176"/>
      <c r="CH675" s="176"/>
      <c r="CI675" s="176"/>
      <c r="CJ675" s="176"/>
      <c r="CK675" s="176"/>
      <c r="CL675" s="176"/>
      <c r="CM675" s="176"/>
      <c r="CN675" s="176"/>
      <c r="CO675" s="176"/>
      <c r="CP675" s="582">
        <f t="shared" si="667"/>
        <v>0</v>
      </c>
      <c r="CQ675" s="176"/>
      <c r="CR675" s="176"/>
      <c r="CS675" s="176"/>
      <c r="CT675" s="176"/>
      <c r="CU675" s="176"/>
      <c r="CV675" s="176"/>
      <c r="CW675" s="176"/>
      <c r="CX675" s="176"/>
      <c r="CY675" s="176"/>
      <c r="CZ675" s="86"/>
      <c r="DA675" s="86"/>
      <c r="DB675" s="278">
        <f t="shared" si="676"/>
        <v>0</v>
      </c>
      <c r="DC675" s="86">
        <f t="shared" si="677"/>
        <v>0</v>
      </c>
      <c r="DD675" s="86"/>
      <c r="DE675" s="86"/>
      <c r="DF675" s="86"/>
      <c r="DG675" s="278">
        <f t="shared" si="678"/>
        <v>0</v>
      </c>
      <c r="DH675" s="86">
        <f t="shared" si="679"/>
        <v>0</v>
      </c>
      <c r="DI675" s="86"/>
      <c r="DJ675" s="86"/>
      <c r="DK675" s="86"/>
      <c r="DL675" s="86"/>
      <c r="DM675" s="86"/>
      <c r="DN675" s="86"/>
      <c r="DO675" s="86"/>
      <c r="DP675" s="86"/>
      <c r="DQ675" s="86"/>
      <c r="DR675" s="86"/>
      <c r="DS675" s="86"/>
      <c r="DT675" s="86"/>
      <c r="DU675" s="86"/>
      <c r="DV675" s="86"/>
      <c r="DW675" s="86"/>
      <c r="DX675" s="86"/>
      <c r="DY675" s="86"/>
      <c r="DZ675" s="86"/>
      <c r="EA675" s="86"/>
      <c r="EB675" s="86"/>
      <c r="EC675" s="86"/>
      <c r="ED675" s="86"/>
      <c r="EE675" s="86"/>
      <c r="EF675" s="86"/>
      <c r="EG675" s="86"/>
      <c r="EH675" s="86"/>
      <c r="EI675" s="89"/>
      <c r="EJ675" s="89"/>
      <c r="EK675" s="89"/>
      <c r="EL675" s="89"/>
      <c r="EM675" s="89"/>
      <c r="EN675" s="89"/>
      <c r="EO675" s="89"/>
      <c r="EP675" s="89"/>
      <c r="EQ675" s="89"/>
      <c r="ER675" s="89"/>
      <c r="ES675" s="89"/>
      <c r="ET675" s="89"/>
      <c r="EU675" s="89"/>
      <c r="EV675" s="89"/>
      <c r="EW675" s="89"/>
      <c r="EX675" s="89"/>
      <c r="EY675" s="89"/>
      <c r="EZ675" s="89"/>
      <c r="FA675" s="89"/>
      <c r="FB675" s="89"/>
    </row>
    <row r="676" spans="2:158" s="83" customFormat="1" ht="33.75" customHeight="1">
      <c r="B676" s="550" t="s">
        <v>499</v>
      </c>
      <c r="C676" s="759"/>
      <c r="D676" s="86"/>
      <c r="E676" s="86"/>
      <c r="F676" s="86"/>
      <c r="G676" s="86"/>
      <c r="H676" s="86"/>
      <c r="I676" s="86"/>
      <c r="J676" s="86"/>
      <c r="K676" s="86"/>
      <c r="L676" s="86"/>
      <c r="M676" s="86"/>
      <c r="N676" s="86"/>
      <c r="O676" s="87"/>
      <c r="P676" s="86"/>
      <c r="Q676" s="86"/>
      <c r="R676" s="86"/>
      <c r="S676" s="86"/>
      <c r="T676" s="86"/>
      <c r="U676" s="86"/>
      <c r="V676" s="86"/>
      <c r="W676" s="86"/>
      <c r="X676" s="86"/>
      <c r="Y676" s="88">
        <v>12</v>
      </c>
      <c r="Z676" s="88"/>
      <c r="AA676" s="88"/>
      <c r="AB676" s="88"/>
      <c r="AC676" s="88"/>
      <c r="AD676" s="88"/>
      <c r="AE676" s="88"/>
      <c r="AF676" s="447">
        <f t="shared" ref="AF676:AF696" si="689">SUM(AS676:AU676,AY676,BA676:BB676,BG676:BL676)</f>
        <v>63</v>
      </c>
      <c r="AG676" s="176"/>
      <c r="AH676" s="176"/>
      <c r="AI676" s="176"/>
      <c r="AJ676" s="176"/>
      <c r="AK676" s="176"/>
      <c r="AL676" s="176"/>
      <c r="AM676" s="176"/>
      <c r="AN676" s="176"/>
      <c r="AO676" s="176"/>
      <c r="AP676" s="176"/>
      <c r="AQ676" s="176"/>
      <c r="AR676" s="176"/>
      <c r="AS676" s="447">
        <f>SUM(AG676,AH676,AK676,AL676,AO676)</f>
        <v>0</v>
      </c>
      <c r="AT676" s="462"/>
      <c r="AU676" s="450">
        <f>SUM(AV676:AX676)</f>
        <v>0</v>
      </c>
      <c r="AV676" s="176"/>
      <c r="AW676" s="176"/>
      <c r="AX676" s="176"/>
      <c r="AY676" s="462"/>
      <c r="AZ676" s="176"/>
      <c r="BA676" s="462"/>
      <c r="BB676" s="447">
        <f>SUM(BC676,BD676,BF676)</f>
        <v>0</v>
      </c>
      <c r="BC676" s="176"/>
      <c r="BD676" s="176"/>
      <c r="BE676" s="176"/>
      <c r="BF676" s="176"/>
      <c r="BG676" s="462"/>
      <c r="BH676" s="462">
        <v>2</v>
      </c>
      <c r="BI676" s="462"/>
      <c r="BJ676" s="462">
        <v>61</v>
      </c>
      <c r="BK676" s="462"/>
      <c r="BL676" s="450">
        <f>SUM(BM676:BP676)</f>
        <v>0</v>
      </c>
      <c r="BM676" s="176"/>
      <c r="BN676" s="176"/>
      <c r="BO676" s="176"/>
      <c r="BP676" s="176"/>
      <c r="BQ676" s="462">
        <v>62</v>
      </c>
      <c r="BR676" s="176"/>
      <c r="BS676" s="176"/>
      <c r="BT676" s="176"/>
      <c r="BU676" s="176"/>
      <c r="BV676" s="176"/>
      <c r="BW676" s="176"/>
      <c r="BX676" s="176"/>
      <c r="BY676" s="176"/>
      <c r="BZ676" s="176"/>
      <c r="CA676" s="176"/>
      <c r="CB676" s="176"/>
      <c r="CC676" s="176"/>
      <c r="CD676" s="176"/>
      <c r="CE676" s="176"/>
      <c r="CF676" s="176"/>
      <c r="CG676" s="176"/>
      <c r="CH676" s="176"/>
      <c r="CI676" s="176"/>
      <c r="CJ676" s="176"/>
      <c r="CK676" s="176"/>
      <c r="CL676" s="176"/>
      <c r="CM676" s="176"/>
      <c r="CN676" s="176"/>
      <c r="CO676" s="176"/>
      <c r="CP676" s="582">
        <f t="shared" si="667"/>
        <v>0</v>
      </c>
      <c r="CQ676" s="176"/>
      <c r="CR676" s="176"/>
      <c r="CS676" s="176"/>
      <c r="CT676" s="176"/>
      <c r="CU676" s="176"/>
      <c r="CV676" s="176"/>
      <c r="CW676" s="176"/>
      <c r="CX676" s="176"/>
      <c r="CY676" s="176"/>
      <c r="CZ676" s="86"/>
      <c r="DA676" s="86"/>
      <c r="DB676" s="278">
        <f t="shared" si="676"/>
        <v>0</v>
      </c>
      <c r="DC676" s="86">
        <f t="shared" si="677"/>
        <v>0</v>
      </c>
      <c r="DD676" s="86"/>
      <c r="DE676" s="86"/>
      <c r="DF676" s="86"/>
      <c r="DG676" s="278">
        <f t="shared" si="678"/>
        <v>0</v>
      </c>
      <c r="DH676" s="86">
        <f t="shared" si="679"/>
        <v>0</v>
      </c>
      <c r="DI676" s="86"/>
      <c r="DJ676" s="86"/>
      <c r="DK676" s="86"/>
      <c r="DL676" s="86"/>
      <c r="DM676" s="86"/>
      <c r="DN676" s="86"/>
      <c r="DO676" s="86"/>
      <c r="DP676" s="86"/>
      <c r="DQ676" s="86"/>
      <c r="DR676" s="86"/>
      <c r="DS676" s="86"/>
      <c r="DT676" s="86"/>
      <c r="DU676" s="86"/>
      <c r="DV676" s="86"/>
      <c r="DW676" s="86"/>
      <c r="DX676" s="86"/>
      <c r="DY676" s="86"/>
      <c r="DZ676" s="86"/>
      <c r="EA676" s="86"/>
      <c r="EB676" s="86"/>
      <c r="EC676" s="86"/>
      <c r="ED676" s="86"/>
      <c r="EE676" s="86"/>
      <c r="EF676" s="86"/>
      <c r="EG676" s="86"/>
      <c r="EH676" s="86"/>
      <c r="EI676" s="89"/>
      <c r="EJ676" s="89"/>
      <c r="EK676" s="89"/>
      <c r="EL676" s="89"/>
      <c r="EM676" s="89"/>
      <c r="EN676" s="89"/>
      <c r="EO676" s="89"/>
      <c r="EP676" s="89"/>
      <c r="EQ676" s="89"/>
      <c r="ER676" s="89"/>
      <c r="ES676" s="89"/>
      <c r="ET676" s="89"/>
      <c r="EU676" s="89"/>
      <c r="EV676" s="89"/>
      <c r="EW676" s="89"/>
      <c r="EX676" s="89"/>
      <c r="EY676" s="89"/>
      <c r="EZ676" s="89"/>
      <c r="FA676" s="89"/>
      <c r="FB676" s="89"/>
    </row>
    <row r="677" spans="2:158" s="69" customFormat="1" ht="12">
      <c r="B677" s="548"/>
      <c r="C677" s="77" t="s">
        <v>398</v>
      </c>
      <c r="D677" s="71"/>
      <c r="E677" s="71"/>
      <c r="F677" s="71"/>
      <c r="G677" s="71"/>
      <c r="H677" s="71"/>
      <c r="I677" s="71"/>
      <c r="J677" s="71"/>
      <c r="K677" s="71"/>
      <c r="L677" s="71"/>
      <c r="M677" s="71"/>
      <c r="N677" s="71"/>
      <c r="O677" s="72"/>
      <c r="P677" s="71"/>
      <c r="Q677" s="71"/>
      <c r="R677" s="71"/>
      <c r="S677" s="71"/>
      <c r="T677" s="71"/>
      <c r="U677" s="71"/>
      <c r="V677" s="71"/>
      <c r="W677" s="71"/>
      <c r="X677" s="71"/>
      <c r="Y677" s="73">
        <v>12</v>
      </c>
      <c r="Z677" s="73"/>
      <c r="AA677" s="73"/>
      <c r="AB677" s="73"/>
      <c r="AC677" s="73"/>
      <c r="AD677" s="73"/>
      <c r="AE677" s="73"/>
      <c r="AF677" s="447">
        <f t="shared" si="689"/>
        <v>63</v>
      </c>
      <c r="AG677" s="168"/>
      <c r="AH677" s="168"/>
      <c r="AI677" s="168"/>
      <c r="AJ677" s="168"/>
      <c r="AK677" s="168"/>
      <c r="AL677" s="168"/>
      <c r="AM677" s="168"/>
      <c r="AN677" s="168"/>
      <c r="AO677" s="168"/>
      <c r="AP677" s="168"/>
      <c r="AQ677" s="168"/>
      <c r="AR677" s="168"/>
      <c r="AS677" s="447"/>
      <c r="AT677" s="462"/>
      <c r="AU677" s="450"/>
      <c r="AV677" s="168"/>
      <c r="AW677" s="168"/>
      <c r="AX677" s="168"/>
      <c r="AY677" s="462"/>
      <c r="AZ677" s="168"/>
      <c r="BA677" s="462"/>
      <c r="BB677" s="447"/>
      <c r="BC677" s="168"/>
      <c r="BD677" s="168"/>
      <c r="BE677" s="168"/>
      <c r="BF677" s="168"/>
      <c r="BG677" s="462"/>
      <c r="BH677" s="462">
        <v>2</v>
      </c>
      <c r="BI677" s="462"/>
      <c r="BJ677" s="462">
        <v>61</v>
      </c>
      <c r="BK677" s="462"/>
      <c r="BL677" s="450"/>
      <c r="BM677" s="168"/>
      <c r="BN677" s="168"/>
      <c r="BO677" s="168"/>
      <c r="BP677" s="168"/>
      <c r="BQ677" s="462">
        <f t="shared" si="688"/>
        <v>63</v>
      </c>
      <c r="BR677" s="168"/>
      <c r="BS677" s="168"/>
      <c r="BT677" s="168"/>
      <c r="BU677" s="168"/>
      <c r="BV677" s="168"/>
      <c r="BW677" s="168"/>
      <c r="BX677" s="168"/>
      <c r="BY677" s="168"/>
      <c r="BZ677" s="168"/>
      <c r="CA677" s="168"/>
      <c r="CB677" s="168"/>
      <c r="CC677" s="168"/>
      <c r="CD677" s="168"/>
      <c r="CE677" s="168"/>
      <c r="CF677" s="168"/>
      <c r="CG677" s="168"/>
      <c r="CH677" s="168"/>
      <c r="CI677" s="168"/>
      <c r="CJ677" s="168"/>
      <c r="CK677" s="168"/>
      <c r="CL677" s="168"/>
      <c r="CM677" s="168"/>
      <c r="CN677" s="168"/>
      <c r="CO677" s="168"/>
      <c r="CP677" s="571">
        <f t="shared" ref="CP677:CP710" si="690">SUM(CM677,CK677,CO677)</f>
        <v>0</v>
      </c>
      <c r="CQ677" s="168"/>
      <c r="CR677" s="168"/>
      <c r="CS677" s="168"/>
      <c r="CT677" s="168"/>
      <c r="CU677" s="168"/>
      <c r="CV677" s="168"/>
      <c r="CW677" s="168"/>
      <c r="CX677" s="168"/>
      <c r="CY677" s="168"/>
      <c r="CZ677" s="71"/>
      <c r="DA677" s="71"/>
      <c r="DB677" s="190">
        <f t="shared" si="676"/>
        <v>0</v>
      </c>
      <c r="DC677" s="71">
        <f t="shared" si="677"/>
        <v>0</v>
      </c>
      <c r="DD677" s="71"/>
      <c r="DE677" s="71"/>
      <c r="DF677" s="71"/>
      <c r="DG677" s="190">
        <f t="shared" si="678"/>
        <v>0</v>
      </c>
      <c r="DH677" s="71">
        <f t="shared" si="679"/>
        <v>0</v>
      </c>
      <c r="DI677" s="71"/>
      <c r="DJ677" s="71"/>
      <c r="DK677" s="71"/>
      <c r="DL677" s="71"/>
      <c r="DM677" s="71"/>
      <c r="DN677" s="71"/>
      <c r="DO677" s="71"/>
      <c r="DP677" s="71"/>
      <c r="DQ677" s="71"/>
      <c r="DR677" s="71"/>
      <c r="DS677" s="71"/>
      <c r="DT677" s="71"/>
      <c r="DU677" s="71"/>
      <c r="DV677" s="71"/>
      <c r="DW677" s="71"/>
      <c r="DX677" s="71"/>
      <c r="DY677" s="71"/>
      <c r="DZ677" s="71"/>
      <c r="EA677" s="71"/>
      <c r="EB677" s="71"/>
      <c r="EC677" s="71"/>
      <c r="ED677" s="71"/>
      <c r="EE677" s="71"/>
      <c r="EF677" s="71"/>
      <c r="EG677" s="71"/>
      <c r="EH677" s="71"/>
      <c r="EI677" s="74"/>
      <c r="EJ677" s="74"/>
      <c r="EK677" s="74"/>
      <c r="EL677" s="74"/>
      <c r="EM677" s="74"/>
      <c r="EN677" s="74"/>
      <c r="EO677" s="74"/>
      <c r="EP677" s="74"/>
      <c r="EQ677" s="74"/>
      <c r="ER677" s="74"/>
      <c r="ES677" s="74"/>
      <c r="ET677" s="74"/>
      <c r="EU677" s="74"/>
      <c r="EV677" s="74"/>
      <c r="EW677" s="74"/>
      <c r="EX677" s="74"/>
      <c r="EY677" s="74"/>
      <c r="EZ677" s="74"/>
      <c r="FA677" s="74"/>
      <c r="FB677" s="74"/>
    </row>
    <row r="678" spans="2:158" s="78" customFormat="1" ht="24" customHeight="1">
      <c r="B678" s="746" t="s">
        <v>500</v>
      </c>
      <c r="C678" s="723" t="s">
        <v>501</v>
      </c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80"/>
      <c r="P678" s="79"/>
      <c r="Q678" s="79"/>
      <c r="R678" s="79"/>
      <c r="S678" s="79"/>
      <c r="T678" s="79"/>
      <c r="U678" s="79"/>
      <c r="V678" s="79"/>
      <c r="W678" s="79"/>
      <c r="X678" s="79"/>
      <c r="Y678" s="81">
        <v>144</v>
      </c>
      <c r="Z678" s="81"/>
      <c r="AA678" s="81"/>
      <c r="AB678" s="81"/>
      <c r="AC678" s="81"/>
      <c r="AD678" s="81"/>
      <c r="AE678" s="81"/>
      <c r="AF678" s="447">
        <f t="shared" si="689"/>
        <v>0.2</v>
      </c>
      <c r="AG678" s="557"/>
      <c r="AH678" s="557"/>
      <c r="AI678" s="557"/>
      <c r="AJ678" s="557"/>
      <c r="AK678" s="557"/>
      <c r="AL678" s="557"/>
      <c r="AM678" s="557"/>
      <c r="AN678" s="557"/>
      <c r="AO678" s="557"/>
      <c r="AP678" s="557"/>
      <c r="AQ678" s="557"/>
      <c r="AR678" s="557"/>
      <c r="AS678" s="447">
        <f>SUM(AG678,AH678,AK678,AL678,AO678)</f>
        <v>0</v>
      </c>
      <c r="AT678" s="462"/>
      <c r="AU678" s="450">
        <f>SUM(AV678:AX678)</f>
        <v>0</v>
      </c>
      <c r="AV678" s="557"/>
      <c r="AW678" s="557"/>
      <c r="AX678" s="557"/>
      <c r="AY678" s="462"/>
      <c r="AZ678" s="557"/>
      <c r="BA678" s="462"/>
      <c r="BB678" s="447">
        <f>SUM(BC678,BD678,BF678)</f>
        <v>0</v>
      </c>
      <c r="BC678" s="557"/>
      <c r="BD678" s="557"/>
      <c r="BE678" s="557"/>
      <c r="BF678" s="557"/>
      <c r="BG678" s="462"/>
      <c r="BH678" s="462"/>
      <c r="BI678" s="462"/>
      <c r="BJ678" s="462">
        <v>0.1</v>
      </c>
      <c r="BK678" s="462"/>
      <c r="BL678" s="450">
        <v>0.1</v>
      </c>
      <c r="BM678" s="557"/>
      <c r="BN678" s="557"/>
      <c r="BO678" s="557"/>
      <c r="BP678" s="557">
        <v>0.1</v>
      </c>
      <c r="BQ678" s="462">
        <f t="shared" si="688"/>
        <v>0.2</v>
      </c>
      <c r="BR678" s="557"/>
      <c r="BS678" s="557"/>
      <c r="BT678" s="557"/>
      <c r="BU678" s="557"/>
      <c r="BV678" s="557"/>
      <c r="BW678" s="557"/>
      <c r="BX678" s="557"/>
      <c r="BY678" s="557"/>
      <c r="BZ678" s="557"/>
      <c r="CA678" s="557"/>
      <c r="CB678" s="557"/>
      <c r="CC678" s="557"/>
      <c r="CD678" s="557"/>
      <c r="CE678" s="557"/>
      <c r="CF678" s="557"/>
      <c r="CG678" s="557"/>
      <c r="CH678" s="557"/>
      <c r="CI678" s="557"/>
      <c r="CJ678" s="557"/>
      <c r="CK678" s="557"/>
      <c r="CL678" s="557"/>
      <c r="CM678" s="557"/>
      <c r="CN678" s="557"/>
      <c r="CO678" s="557"/>
      <c r="CP678" s="306">
        <f t="shared" si="690"/>
        <v>0</v>
      </c>
      <c r="CQ678" s="557"/>
      <c r="CR678" s="557"/>
      <c r="CS678" s="557"/>
      <c r="CT678" s="557"/>
      <c r="CU678" s="557"/>
      <c r="CV678" s="557"/>
      <c r="CW678" s="557"/>
      <c r="CX678" s="557"/>
      <c r="CY678" s="557"/>
      <c r="CZ678" s="79"/>
      <c r="DA678" s="79"/>
      <c r="DB678" s="188">
        <f t="shared" si="676"/>
        <v>0</v>
      </c>
      <c r="DC678" s="38">
        <f t="shared" si="677"/>
        <v>0</v>
      </c>
      <c r="DD678" s="79"/>
      <c r="DE678" s="79"/>
      <c r="DF678" s="79"/>
      <c r="DG678" s="188">
        <f t="shared" si="678"/>
        <v>0</v>
      </c>
      <c r="DH678" s="38">
        <f t="shared" si="679"/>
        <v>0</v>
      </c>
      <c r="DI678" s="79"/>
      <c r="DJ678" s="79"/>
      <c r="DK678" s="79"/>
      <c r="DL678" s="79"/>
      <c r="DM678" s="79"/>
      <c r="DN678" s="79"/>
      <c r="DO678" s="79"/>
      <c r="DP678" s="79"/>
      <c r="DQ678" s="79"/>
      <c r="DR678" s="79"/>
      <c r="DS678" s="79"/>
      <c r="DT678" s="79"/>
      <c r="DU678" s="79"/>
      <c r="DV678" s="79"/>
      <c r="DW678" s="79"/>
      <c r="DX678" s="79"/>
      <c r="DY678" s="79"/>
      <c r="DZ678" s="79"/>
      <c r="EA678" s="79"/>
      <c r="EB678" s="79"/>
      <c r="EC678" s="79"/>
      <c r="ED678" s="79"/>
      <c r="EE678" s="79"/>
      <c r="EF678" s="79"/>
      <c r="EG678" s="79"/>
      <c r="EH678" s="79"/>
      <c r="EI678" s="82"/>
      <c r="EJ678" s="82"/>
      <c r="EK678" s="82"/>
      <c r="EL678" s="82"/>
      <c r="EM678" s="82"/>
      <c r="EN678" s="82"/>
      <c r="EO678" s="82"/>
      <c r="EP678" s="82"/>
      <c r="EQ678" s="82"/>
      <c r="ER678" s="82"/>
      <c r="ES678" s="82"/>
      <c r="ET678" s="82"/>
      <c r="EU678" s="82"/>
      <c r="EV678" s="82"/>
      <c r="EW678" s="82"/>
      <c r="EX678" s="82"/>
      <c r="EY678" s="82"/>
      <c r="EZ678" s="82"/>
      <c r="FA678" s="82"/>
      <c r="FB678" s="82"/>
    </row>
    <row r="679" spans="2:158" s="78" customFormat="1" ht="12">
      <c r="B679" s="747"/>
      <c r="C679" s="724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0"/>
      <c r="P679" s="79"/>
      <c r="Q679" s="79"/>
      <c r="R679" s="79"/>
      <c r="S679" s="79"/>
      <c r="T679" s="79"/>
      <c r="U679" s="79"/>
      <c r="V679" s="79"/>
      <c r="W679" s="79"/>
      <c r="X679" s="79"/>
      <c r="Y679" s="81">
        <f>SUM(Y680:Y693)</f>
        <v>144</v>
      </c>
      <c r="Z679" s="81"/>
      <c r="AA679" s="81"/>
      <c r="AB679" s="81"/>
      <c r="AC679" s="81"/>
      <c r="AD679" s="81"/>
      <c r="AE679" s="81"/>
      <c r="AF679" s="447">
        <f t="shared" si="689"/>
        <v>206</v>
      </c>
      <c r="AG679" s="81">
        <f t="shared" ref="AG679:BP679" si="691">SUM(AG680:AG693)</f>
        <v>0</v>
      </c>
      <c r="AH679" s="81">
        <f t="shared" si="691"/>
        <v>0</v>
      </c>
      <c r="AI679" s="81">
        <f t="shared" si="691"/>
        <v>0</v>
      </c>
      <c r="AJ679" s="81">
        <f t="shared" si="691"/>
        <v>0</v>
      </c>
      <c r="AK679" s="81">
        <f t="shared" si="691"/>
        <v>0</v>
      </c>
      <c r="AL679" s="81">
        <f t="shared" si="691"/>
        <v>0</v>
      </c>
      <c r="AM679" s="81">
        <f t="shared" si="691"/>
        <v>0</v>
      </c>
      <c r="AN679" s="81">
        <f t="shared" si="691"/>
        <v>0</v>
      </c>
      <c r="AO679" s="81">
        <f t="shared" si="691"/>
        <v>0</v>
      </c>
      <c r="AP679" s="81">
        <f t="shared" si="691"/>
        <v>0</v>
      </c>
      <c r="AQ679" s="81">
        <f t="shared" si="691"/>
        <v>0</v>
      </c>
      <c r="AR679" s="81">
        <f t="shared" si="691"/>
        <v>0</v>
      </c>
      <c r="AS679" s="450">
        <f t="shared" si="691"/>
        <v>0</v>
      </c>
      <c r="AT679" s="450">
        <f t="shared" si="691"/>
        <v>0</v>
      </c>
      <c r="AU679" s="450">
        <f t="shared" si="691"/>
        <v>0</v>
      </c>
      <c r="AV679" s="81">
        <f t="shared" si="691"/>
        <v>0</v>
      </c>
      <c r="AW679" s="81">
        <f t="shared" si="691"/>
        <v>0</v>
      </c>
      <c r="AX679" s="81">
        <f t="shared" si="691"/>
        <v>0</v>
      </c>
      <c r="AY679" s="450">
        <f t="shared" si="691"/>
        <v>0</v>
      </c>
      <c r="AZ679" s="81">
        <f t="shared" si="691"/>
        <v>0</v>
      </c>
      <c r="BA679" s="450">
        <f t="shared" si="691"/>
        <v>0</v>
      </c>
      <c r="BB679" s="450">
        <f t="shared" si="691"/>
        <v>0</v>
      </c>
      <c r="BC679" s="81">
        <f t="shared" si="691"/>
        <v>0</v>
      </c>
      <c r="BD679" s="81">
        <f t="shared" si="691"/>
        <v>0</v>
      </c>
      <c r="BE679" s="81">
        <f t="shared" si="691"/>
        <v>0</v>
      </c>
      <c r="BF679" s="81">
        <f t="shared" si="691"/>
        <v>0</v>
      </c>
      <c r="BG679" s="450">
        <f t="shared" si="691"/>
        <v>0</v>
      </c>
      <c r="BH679" s="450">
        <f t="shared" si="691"/>
        <v>0</v>
      </c>
      <c r="BI679" s="450">
        <f t="shared" si="691"/>
        <v>0</v>
      </c>
      <c r="BJ679" s="450">
        <f t="shared" si="691"/>
        <v>96</v>
      </c>
      <c r="BK679" s="450">
        <f t="shared" si="691"/>
        <v>14</v>
      </c>
      <c r="BL679" s="450">
        <f t="shared" si="691"/>
        <v>96</v>
      </c>
      <c r="BM679" s="81">
        <f t="shared" si="691"/>
        <v>0</v>
      </c>
      <c r="BN679" s="81">
        <f t="shared" si="691"/>
        <v>6</v>
      </c>
      <c r="BO679" s="81">
        <f t="shared" si="691"/>
        <v>0</v>
      </c>
      <c r="BP679" s="81">
        <f t="shared" si="691"/>
        <v>90</v>
      </c>
      <c r="BQ679" s="462">
        <f t="shared" si="688"/>
        <v>206</v>
      </c>
      <c r="BR679" s="557"/>
      <c r="BS679" s="557"/>
      <c r="BT679" s="557"/>
      <c r="BU679" s="557"/>
      <c r="BV679" s="557"/>
      <c r="BW679" s="557"/>
      <c r="BX679" s="557"/>
      <c r="BY679" s="557"/>
      <c r="BZ679" s="557"/>
      <c r="CA679" s="557"/>
      <c r="CB679" s="557"/>
      <c r="CC679" s="557"/>
      <c r="CD679" s="557"/>
      <c r="CE679" s="557"/>
      <c r="CF679" s="557"/>
      <c r="CG679" s="557"/>
      <c r="CH679" s="557"/>
      <c r="CI679" s="557"/>
      <c r="CJ679" s="557"/>
      <c r="CK679" s="557"/>
      <c r="CL679" s="557"/>
      <c r="CM679" s="557"/>
      <c r="CN679" s="557"/>
      <c r="CO679" s="557"/>
      <c r="CP679" s="306">
        <f t="shared" si="690"/>
        <v>0</v>
      </c>
      <c r="CQ679" s="557"/>
      <c r="CR679" s="557"/>
      <c r="CS679" s="557"/>
      <c r="CT679" s="557"/>
      <c r="CU679" s="557"/>
      <c r="CV679" s="557"/>
      <c r="CW679" s="557"/>
      <c r="CX679" s="557"/>
      <c r="CY679" s="557"/>
      <c r="CZ679" s="79"/>
      <c r="DA679" s="79"/>
      <c r="DB679" s="188">
        <f t="shared" si="676"/>
        <v>0</v>
      </c>
      <c r="DC679" s="38">
        <f t="shared" si="677"/>
        <v>0</v>
      </c>
      <c r="DD679" s="79"/>
      <c r="DE679" s="79"/>
      <c r="DF679" s="79"/>
      <c r="DG679" s="188">
        <f t="shared" si="678"/>
        <v>0</v>
      </c>
      <c r="DH679" s="38">
        <f t="shared" si="679"/>
        <v>0</v>
      </c>
      <c r="DI679" s="79"/>
      <c r="DJ679" s="79"/>
      <c r="DK679" s="79"/>
      <c r="DL679" s="79"/>
      <c r="DM679" s="79"/>
      <c r="DN679" s="79"/>
      <c r="DO679" s="79"/>
      <c r="DP679" s="79"/>
      <c r="DQ679" s="79"/>
      <c r="DR679" s="79"/>
      <c r="DS679" s="79"/>
      <c r="DT679" s="79"/>
      <c r="DU679" s="79"/>
      <c r="DV679" s="79"/>
      <c r="DW679" s="79"/>
      <c r="DX679" s="79"/>
      <c r="DY679" s="79"/>
      <c r="DZ679" s="79"/>
      <c r="EA679" s="79"/>
      <c r="EB679" s="79"/>
      <c r="EC679" s="79"/>
      <c r="ED679" s="79"/>
      <c r="EE679" s="79"/>
      <c r="EF679" s="79"/>
      <c r="EG679" s="79"/>
      <c r="EH679" s="79"/>
      <c r="EI679" s="82"/>
      <c r="EJ679" s="82"/>
      <c r="EK679" s="82"/>
      <c r="EL679" s="82"/>
      <c r="EM679" s="82"/>
      <c r="EN679" s="82"/>
      <c r="EO679" s="82"/>
      <c r="EP679" s="82"/>
      <c r="EQ679" s="82"/>
      <c r="ER679" s="82"/>
      <c r="ES679" s="82"/>
      <c r="ET679" s="82"/>
      <c r="EU679" s="82"/>
      <c r="EV679" s="82"/>
      <c r="EW679" s="82"/>
      <c r="EX679" s="82"/>
      <c r="EY679" s="82"/>
      <c r="EZ679" s="82"/>
      <c r="FA679" s="82"/>
      <c r="FB679" s="82"/>
    </row>
    <row r="680" spans="2:158" s="69" customFormat="1" ht="12">
      <c r="B680" s="116"/>
      <c r="C680" s="77" t="s">
        <v>385</v>
      </c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2"/>
      <c r="P680" s="71"/>
      <c r="Q680" s="71"/>
      <c r="R680" s="71"/>
      <c r="S680" s="71"/>
      <c r="T680" s="71"/>
      <c r="U680" s="71"/>
      <c r="V680" s="71"/>
      <c r="W680" s="71"/>
      <c r="X680" s="71"/>
      <c r="Y680" s="73">
        <v>14</v>
      </c>
      <c r="Z680" s="73"/>
      <c r="AA680" s="73"/>
      <c r="AB680" s="73"/>
      <c r="AC680" s="73"/>
      <c r="AD680" s="73"/>
      <c r="AE680" s="73"/>
      <c r="AF680" s="447">
        <f t="shared" si="689"/>
        <v>32</v>
      </c>
      <c r="AG680" s="168"/>
      <c r="AH680" s="168"/>
      <c r="AI680" s="168"/>
      <c r="AJ680" s="168"/>
      <c r="AK680" s="168"/>
      <c r="AL680" s="168"/>
      <c r="AM680" s="168"/>
      <c r="AN680" s="168"/>
      <c r="AO680" s="168"/>
      <c r="AP680" s="168"/>
      <c r="AQ680" s="168"/>
      <c r="AR680" s="168"/>
      <c r="AS680" s="447">
        <f t="shared" ref="AS680:AS697" si="692">SUM(AG680,AH680,AK680,AL680,AO680)</f>
        <v>0</v>
      </c>
      <c r="AT680" s="462"/>
      <c r="AU680" s="450">
        <f t="shared" ref="AU680:AU693" si="693">SUM(AV680:AX680)</f>
        <v>0</v>
      </c>
      <c r="AV680" s="168"/>
      <c r="AW680" s="168"/>
      <c r="AX680" s="168"/>
      <c r="AY680" s="462"/>
      <c r="AZ680" s="168"/>
      <c r="BA680" s="462"/>
      <c r="BB680" s="447">
        <f t="shared" ref="BB680:BB693" si="694">SUM(BC680,BD680,BF680)</f>
        <v>0</v>
      </c>
      <c r="BC680" s="168"/>
      <c r="BD680" s="168"/>
      <c r="BE680" s="168"/>
      <c r="BF680" s="168"/>
      <c r="BG680" s="462"/>
      <c r="BH680" s="462"/>
      <c r="BI680" s="462"/>
      <c r="BJ680" s="462">
        <v>1</v>
      </c>
      <c r="BK680" s="462">
        <v>14</v>
      </c>
      <c r="BL680" s="450">
        <f t="shared" ref="BL680:BL693" si="695">SUM(BM680:BP680)</f>
        <v>17</v>
      </c>
      <c r="BM680" s="168"/>
      <c r="BN680" s="168">
        <v>6</v>
      </c>
      <c r="BO680" s="168"/>
      <c r="BP680" s="168">
        <v>11</v>
      </c>
      <c r="BQ680" s="462">
        <f t="shared" si="688"/>
        <v>32</v>
      </c>
      <c r="BR680" s="168"/>
      <c r="BS680" s="168"/>
      <c r="BT680" s="168"/>
      <c r="BU680" s="168"/>
      <c r="BV680" s="168"/>
      <c r="BW680" s="168"/>
      <c r="BX680" s="168"/>
      <c r="BY680" s="168"/>
      <c r="BZ680" s="168"/>
      <c r="CA680" s="168"/>
      <c r="CB680" s="168"/>
      <c r="CC680" s="168"/>
      <c r="CD680" s="168"/>
      <c r="CE680" s="168"/>
      <c r="CF680" s="168"/>
      <c r="CG680" s="168"/>
      <c r="CH680" s="168"/>
      <c r="CI680" s="168"/>
      <c r="CJ680" s="168"/>
      <c r="CK680" s="168"/>
      <c r="CL680" s="168"/>
      <c r="CM680" s="168"/>
      <c r="CN680" s="168"/>
      <c r="CO680" s="168"/>
      <c r="CP680" s="571">
        <f t="shared" si="690"/>
        <v>0</v>
      </c>
      <c r="CQ680" s="168"/>
      <c r="CR680" s="168"/>
      <c r="CS680" s="168"/>
      <c r="CT680" s="168"/>
      <c r="CU680" s="168"/>
      <c r="CV680" s="168"/>
      <c r="CW680" s="168"/>
      <c r="CX680" s="168"/>
      <c r="CY680" s="168"/>
      <c r="CZ680" s="71"/>
      <c r="DA680" s="71"/>
      <c r="DB680" s="190">
        <f t="shared" si="676"/>
        <v>0</v>
      </c>
      <c r="DC680" s="71">
        <f t="shared" si="677"/>
        <v>0</v>
      </c>
      <c r="DD680" s="71"/>
      <c r="DE680" s="71"/>
      <c r="DF680" s="71"/>
      <c r="DG680" s="190">
        <f t="shared" si="678"/>
        <v>0</v>
      </c>
      <c r="DH680" s="71">
        <f t="shared" si="679"/>
        <v>0</v>
      </c>
      <c r="DI680" s="71"/>
      <c r="DJ680" s="71"/>
      <c r="DK680" s="71"/>
      <c r="DL680" s="71"/>
      <c r="DM680" s="71"/>
      <c r="DN680" s="71"/>
      <c r="DO680" s="71"/>
      <c r="DP680" s="71"/>
      <c r="DQ680" s="71"/>
      <c r="DR680" s="71"/>
      <c r="DS680" s="71"/>
      <c r="DT680" s="71"/>
      <c r="DU680" s="71"/>
      <c r="DV680" s="71"/>
      <c r="DW680" s="71"/>
      <c r="DX680" s="71"/>
      <c r="DY680" s="71"/>
      <c r="DZ680" s="71"/>
      <c r="EA680" s="71"/>
      <c r="EB680" s="71"/>
      <c r="EC680" s="71"/>
      <c r="ED680" s="71"/>
      <c r="EE680" s="71"/>
      <c r="EF680" s="71"/>
      <c r="EG680" s="71"/>
      <c r="EH680" s="71"/>
      <c r="EI680" s="74"/>
      <c r="EJ680" s="74"/>
      <c r="EK680" s="74"/>
      <c r="EL680" s="74"/>
      <c r="EM680" s="74"/>
      <c r="EN680" s="74"/>
      <c r="EO680" s="74"/>
      <c r="EP680" s="74"/>
      <c r="EQ680" s="74"/>
      <c r="ER680" s="74"/>
      <c r="ES680" s="74"/>
      <c r="ET680" s="74"/>
      <c r="EU680" s="74"/>
      <c r="EV680" s="74"/>
      <c r="EW680" s="74"/>
      <c r="EX680" s="74"/>
      <c r="EY680" s="74"/>
      <c r="EZ680" s="74"/>
      <c r="FA680" s="74"/>
      <c r="FB680" s="74"/>
    </row>
    <row r="681" spans="2:158" s="69" customFormat="1" ht="12">
      <c r="B681" s="116"/>
      <c r="C681" s="77" t="s">
        <v>386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2"/>
      <c r="P681" s="71"/>
      <c r="Q681" s="71"/>
      <c r="R681" s="71"/>
      <c r="S681" s="71"/>
      <c r="T681" s="71"/>
      <c r="U681" s="71"/>
      <c r="V681" s="71"/>
      <c r="W681" s="71"/>
      <c r="X681" s="71"/>
      <c r="Y681" s="73"/>
      <c r="Z681" s="73"/>
      <c r="AA681" s="73"/>
      <c r="AB681" s="73"/>
      <c r="AC681" s="73"/>
      <c r="AD681" s="73"/>
      <c r="AE681" s="73"/>
      <c r="AF681" s="447">
        <f t="shared" si="689"/>
        <v>0</v>
      </c>
      <c r="AG681" s="168"/>
      <c r="AH681" s="168"/>
      <c r="AI681" s="168"/>
      <c r="AJ681" s="168"/>
      <c r="AK681" s="168"/>
      <c r="AL681" s="168"/>
      <c r="AM681" s="168"/>
      <c r="AN681" s="168"/>
      <c r="AO681" s="168"/>
      <c r="AP681" s="168"/>
      <c r="AQ681" s="168"/>
      <c r="AR681" s="168"/>
      <c r="AS681" s="447">
        <f t="shared" si="692"/>
        <v>0</v>
      </c>
      <c r="AT681" s="462"/>
      <c r="AU681" s="450">
        <f t="shared" si="693"/>
        <v>0</v>
      </c>
      <c r="AV681" s="168"/>
      <c r="AW681" s="168"/>
      <c r="AX681" s="168"/>
      <c r="AY681" s="462"/>
      <c r="AZ681" s="168"/>
      <c r="BA681" s="462"/>
      <c r="BB681" s="447">
        <f t="shared" si="694"/>
        <v>0</v>
      </c>
      <c r="BC681" s="168"/>
      <c r="BD681" s="168"/>
      <c r="BE681" s="168"/>
      <c r="BF681" s="168"/>
      <c r="BG681" s="462"/>
      <c r="BH681" s="462"/>
      <c r="BI681" s="462"/>
      <c r="BJ681" s="462"/>
      <c r="BK681" s="462"/>
      <c r="BL681" s="450">
        <f t="shared" si="695"/>
        <v>0</v>
      </c>
      <c r="BM681" s="168"/>
      <c r="BN681" s="168"/>
      <c r="BO681" s="168"/>
      <c r="BP681" s="168"/>
      <c r="BQ681" s="462">
        <f t="shared" si="688"/>
        <v>0</v>
      </c>
      <c r="BR681" s="168"/>
      <c r="BS681" s="168"/>
      <c r="BT681" s="168"/>
      <c r="BU681" s="168"/>
      <c r="BV681" s="168"/>
      <c r="BW681" s="168"/>
      <c r="BX681" s="168"/>
      <c r="BY681" s="168"/>
      <c r="BZ681" s="168"/>
      <c r="CA681" s="168"/>
      <c r="CB681" s="168"/>
      <c r="CC681" s="168"/>
      <c r="CD681" s="168"/>
      <c r="CE681" s="168"/>
      <c r="CF681" s="168"/>
      <c r="CG681" s="168"/>
      <c r="CH681" s="168"/>
      <c r="CI681" s="168"/>
      <c r="CJ681" s="168"/>
      <c r="CK681" s="168"/>
      <c r="CL681" s="168"/>
      <c r="CM681" s="168"/>
      <c r="CN681" s="168"/>
      <c r="CO681" s="168"/>
      <c r="CP681" s="571">
        <f t="shared" si="690"/>
        <v>0</v>
      </c>
      <c r="CQ681" s="168"/>
      <c r="CR681" s="168"/>
      <c r="CS681" s="168"/>
      <c r="CT681" s="168"/>
      <c r="CU681" s="168"/>
      <c r="CV681" s="168"/>
      <c r="CW681" s="168"/>
      <c r="CX681" s="168"/>
      <c r="CY681" s="168"/>
      <c r="CZ681" s="71"/>
      <c r="DA681" s="71"/>
      <c r="DB681" s="190">
        <f t="shared" si="676"/>
        <v>0</v>
      </c>
      <c r="DC681" s="71">
        <f t="shared" si="677"/>
        <v>0</v>
      </c>
      <c r="DD681" s="71"/>
      <c r="DE681" s="71"/>
      <c r="DF681" s="71"/>
      <c r="DG681" s="190">
        <f t="shared" si="678"/>
        <v>0</v>
      </c>
      <c r="DH681" s="71">
        <f t="shared" si="679"/>
        <v>0</v>
      </c>
      <c r="DI681" s="71"/>
      <c r="DJ681" s="71"/>
      <c r="DK681" s="71"/>
      <c r="DL681" s="71"/>
      <c r="DM681" s="71"/>
      <c r="DN681" s="71"/>
      <c r="DO681" s="71"/>
      <c r="DP681" s="71"/>
      <c r="DQ681" s="71"/>
      <c r="DR681" s="71"/>
      <c r="DS681" s="71"/>
      <c r="DT681" s="71"/>
      <c r="DU681" s="71"/>
      <c r="DV681" s="71"/>
      <c r="DW681" s="71"/>
      <c r="DX681" s="71"/>
      <c r="DY681" s="71"/>
      <c r="DZ681" s="71"/>
      <c r="EA681" s="71"/>
      <c r="EB681" s="71"/>
      <c r="EC681" s="71"/>
      <c r="ED681" s="71"/>
      <c r="EE681" s="71"/>
      <c r="EF681" s="71"/>
      <c r="EG681" s="71"/>
      <c r="EH681" s="71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</row>
    <row r="682" spans="2:158" s="69" customFormat="1" ht="12">
      <c r="B682" s="116"/>
      <c r="C682" s="77" t="s">
        <v>387</v>
      </c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2"/>
      <c r="P682" s="71"/>
      <c r="Q682" s="71"/>
      <c r="R682" s="71"/>
      <c r="S682" s="71"/>
      <c r="T682" s="71"/>
      <c r="U682" s="71"/>
      <c r="V682" s="71"/>
      <c r="W682" s="71"/>
      <c r="X682" s="71"/>
      <c r="Y682" s="73"/>
      <c r="Z682" s="73"/>
      <c r="AA682" s="73"/>
      <c r="AB682" s="73"/>
      <c r="AC682" s="73"/>
      <c r="AD682" s="73"/>
      <c r="AE682" s="73"/>
      <c r="AF682" s="447">
        <f t="shared" si="689"/>
        <v>0</v>
      </c>
      <c r="AG682" s="168"/>
      <c r="AH682" s="168"/>
      <c r="AI682" s="168"/>
      <c r="AJ682" s="168"/>
      <c r="AK682" s="168"/>
      <c r="AL682" s="168"/>
      <c r="AM682" s="168"/>
      <c r="AN682" s="168"/>
      <c r="AO682" s="168"/>
      <c r="AP682" s="168"/>
      <c r="AQ682" s="168"/>
      <c r="AR682" s="168"/>
      <c r="AS682" s="447">
        <f t="shared" si="692"/>
        <v>0</v>
      </c>
      <c r="AT682" s="462"/>
      <c r="AU682" s="450">
        <f t="shared" si="693"/>
        <v>0</v>
      </c>
      <c r="AV682" s="168"/>
      <c r="AW682" s="168"/>
      <c r="AX682" s="168"/>
      <c r="AY682" s="462"/>
      <c r="AZ682" s="168"/>
      <c r="BA682" s="462"/>
      <c r="BB682" s="447">
        <f t="shared" si="694"/>
        <v>0</v>
      </c>
      <c r="BC682" s="168"/>
      <c r="BD682" s="168"/>
      <c r="BE682" s="168"/>
      <c r="BF682" s="168"/>
      <c r="BG682" s="462"/>
      <c r="BH682" s="462"/>
      <c r="BI682" s="462"/>
      <c r="BJ682" s="462"/>
      <c r="BK682" s="462"/>
      <c r="BL682" s="450">
        <f t="shared" si="695"/>
        <v>0</v>
      </c>
      <c r="BM682" s="168"/>
      <c r="BN682" s="168"/>
      <c r="BO682" s="168"/>
      <c r="BP682" s="168"/>
      <c r="BQ682" s="462">
        <f t="shared" si="688"/>
        <v>0</v>
      </c>
      <c r="BR682" s="168"/>
      <c r="BS682" s="168"/>
      <c r="BT682" s="168"/>
      <c r="BU682" s="168"/>
      <c r="BV682" s="168"/>
      <c r="BW682" s="168"/>
      <c r="BX682" s="168"/>
      <c r="BY682" s="168"/>
      <c r="BZ682" s="168"/>
      <c r="CA682" s="168"/>
      <c r="CB682" s="168"/>
      <c r="CC682" s="168"/>
      <c r="CD682" s="168"/>
      <c r="CE682" s="168"/>
      <c r="CF682" s="168"/>
      <c r="CG682" s="168"/>
      <c r="CH682" s="168"/>
      <c r="CI682" s="168"/>
      <c r="CJ682" s="168"/>
      <c r="CK682" s="168"/>
      <c r="CL682" s="168"/>
      <c r="CM682" s="168"/>
      <c r="CN682" s="168"/>
      <c r="CO682" s="168"/>
      <c r="CP682" s="571">
        <f t="shared" si="690"/>
        <v>0</v>
      </c>
      <c r="CQ682" s="168"/>
      <c r="CR682" s="168"/>
      <c r="CS682" s="168"/>
      <c r="CT682" s="168"/>
      <c r="CU682" s="168"/>
      <c r="CV682" s="168"/>
      <c r="CW682" s="168"/>
      <c r="CX682" s="168"/>
      <c r="CY682" s="168"/>
      <c r="CZ682" s="71"/>
      <c r="DA682" s="71"/>
      <c r="DB682" s="190">
        <f t="shared" si="676"/>
        <v>0</v>
      </c>
      <c r="DC682" s="71">
        <f t="shared" si="677"/>
        <v>0</v>
      </c>
      <c r="DD682" s="71"/>
      <c r="DE682" s="71"/>
      <c r="DF682" s="71"/>
      <c r="DG682" s="190">
        <f t="shared" si="678"/>
        <v>0</v>
      </c>
      <c r="DH682" s="71">
        <f t="shared" si="679"/>
        <v>0</v>
      </c>
      <c r="DI682" s="71"/>
      <c r="DJ682" s="71"/>
      <c r="DK682" s="71"/>
      <c r="DL682" s="71"/>
      <c r="DM682" s="71"/>
      <c r="DN682" s="71"/>
      <c r="DO682" s="71"/>
      <c r="DP682" s="71"/>
      <c r="DQ682" s="71"/>
      <c r="DR682" s="71"/>
      <c r="DS682" s="71"/>
      <c r="DT682" s="71"/>
      <c r="DU682" s="71"/>
      <c r="DV682" s="71"/>
      <c r="DW682" s="71"/>
      <c r="DX682" s="71"/>
      <c r="DY682" s="71"/>
      <c r="DZ682" s="71"/>
      <c r="EA682" s="71"/>
      <c r="EB682" s="71"/>
      <c r="EC682" s="71"/>
      <c r="ED682" s="71"/>
      <c r="EE682" s="71"/>
      <c r="EF682" s="71"/>
      <c r="EG682" s="71"/>
      <c r="EH682" s="71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</row>
    <row r="683" spans="2:158" s="69" customFormat="1" ht="12">
      <c r="B683" s="116"/>
      <c r="C683" s="77" t="s">
        <v>388</v>
      </c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2"/>
      <c r="P683" s="71"/>
      <c r="Q683" s="71"/>
      <c r="R683" s="71"/>
      <c r="S683" s="71"/>
      <c r="T683" s="71"/>
      <c r="U683" s="71"/>
      <c r="V683" s="71"/>
      <c r="W683" s="71"/>
      <c r="X683" s="71"/>
      <c r="Y683" s="73"/>
      <c r="Z683" s="73"/>
      <c r="AA683" s="73"/>
      <c r="AB683" s="73"/>
      <c r="AC683" s="73"/>
      <c r="AD683" s="73"/>
      <c r="AE683" s="73"/>
      <c r="AF683" s="447">
        <f t="shared" si="689"/>
        <v>0</v>
      </c>
      <c r="AG683" s="168"/>
      <c r="AH683" s="168"/>
      <c r="AI683" s="168"/>
      <c r="AJ683" s="168"/>
      <c r="AK683" s="168"/>
      <c r="AL683" s="168"/>
      <c r="AM683" s="168"/>
      <c r="AN683" s="168"/>
      <c r="AO683" s="168"/>
      <c r="AP683" s="168"/>
      <c r="AQ683" s="168"/>
      <c r="AR683" s="168"/>
      <c r="AS683" s="447">
        <f t="shared" si="692"/>
        <v>0</v>
      </c>
      <c r="AT683" s="462"/>
      <c r="AU683" s="450">
        <f t="shared" si="693"/>
        <v>0</v>
      </c>
      <c r="AV683" s="168"/>
      <c r="AW683" s="168"/>
      <c r="AX683" s="168"/>
      <c r="AY683" s="462"/>
      <c r="AZ683" s="168"/>
      <c r="BA683" s="462"/>
      <c r="BB683" s="447">
        <f t="shared" si="694"/>
        <v>0</v>
      </c>
      <c r="BC683" s="168"/>
      <c r="BD683" s="168"/>
      <c r="BE683" s="168"/>
      <c r="BF683" s="168"/>
      <c r="BG683" s="462"/>
      <c r="BH683" s="462"/>
      <c r="BI683" s="462"/>
      <c r="BJ683" s="462"/>
      <c r="BK683" s="462"/>
      <c r="BL683" s="450">
        <f t="shared" si="695"/>
        <v>0</v>
      </c>
      <c r="BM683" s="168"/>
      <c r="BN683" s="168"/>
      <c r="BO683" s="168"/>
      <c r="BP683" s="168"/>
      <c r="BQ683" s="462">
        <f t="shared" si="688"/>
        <v>0</v>
      </c>
      <c r="BR683" s="168"/>
      <c r="BS683" s="168"/>
      <c r="BT683" s="168"/>
      <c r="BU683" s="168"/>
      <c r="BV683" s="168"/>
      <c r="BW683" s="168"/>
      <c r="BX683" s="168"/>
      <c r="BY683" s="168"/>
      <c r="BZ683" s="168"/>
      <c r="CA683" s="168"/>
      <c r="CB683" s="168"/>
      <c r="CC683" s="168"/>
      <c r="CD683" s="168"/>
      <c r="CE683" s="168"/>
      <c r="CF683" s="168"/>
      <c r="CG683" s="168"/>
      <c r="CH683" s="168"/>
      <c r="CI683" s="168"/>
      <c r="CJ683" s="168"/>
      <c r="CK683" s="168"/>
      <c r="CL683" s="168"/>
      <c r="CM683" s="168"/>
      <c r="CN683" s="168"/>
      <c r="CO683" s="168"/>
      <c r="CP683" s="571">
        <f t="shared" si="690"/>
        <v>0</v>
      </c>
      <c r="CQ683" s="168"/>
      <c r="CR683" s="168"/>
      <c r="CS683" s="168"/>
      <c r="CT683" s="168"/>
      <c r="CU683" s="168"/>
      <c r="CV683" s="168"/>
      <c r="CW683" s="168"/>
      <c r="CX683" s="168"/>
      <c r="CY683" s="168"/>
      <c r="CZ683" s="71"/>
      <c r="DA683" s="71"/>
      <c r="DB683" s="190">
        <f t="shared" si="676"/>
        <v>0</v>
      </c>
      <c r="DC683" s="71">
        <f t="shared" si="677"/>
        <v>0</v>
      </c>
      <c r="DD683" s="71"/>
      <c r="DE683" s="71"/>
      <c r="DF683" s="71"/>
      <c r="DG683" s="190">
        <f t="shared" si="678"/>
        <v>0</v>
      </c>
      <c r="DH683" s="71">
        <f t="shared" si="679"/>
        <v>0</v>
      </c>
      <c r="DI683" s="71"/>
      <c r="DJ683" s="71"/>
      <c r="DK683" s="71"/>
      <c r="DL683" s="71"/>
      <c r="DM683" s="71"/>
      <c r="DN683" s="71"/>
      <c r="DO683" s="71"/>
      <c r="DP683" s="71"/>
      <c r="DQ683" s="71"/>
      <c r="DR683" s="71"/>
      <c r="DS683" s="71"/>
      <c r="DT683" s="71"/>
      <c r="DU683" s="71"/>
      <c r="DV683" s="71"/>
      <c r="DW683" s="71"/>
      <c r="DX683" s="71"/>
      <c r="DY683" s="71"/>
      <c r="DZ683" s="71"/>
      <c r="EA683" s="71"/>
      <c r="EB683" s="71"/>
      <c r="EC683" s="71"/>
      <c r="ED683" s="71"/>
      <c r="EE683" s="71"/>
      <c r="EF683" s="71"/>
      <c r="EG683" s="71"/>
      <c r="EH683" s="71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</row>
    <row r="684" spans="2:158" s="69" customFormat="1" ht="12">
      <c r="B684" s="116"/>
      <c r="C684" s="77" t="s">
        <v>389</v>
      </c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2"/>
      <c r="P684" s="71"/>
      <c r="Q684" s="71"/>
      <c r="R684" s="71"/>
      <c r="S684" s="71"/>
      <c r="T684" s="71"/>
      <c r="U684" s="71"/>
      <c r="V684" s="71"/>
      <c r="W684" s="71"/>
      <c r="X684" s="71"/>
      <c r="Y684" s="73"/>
      <c r="Z684" s="73"/>
      <c r="AA684" s="73"/>
      <c r="AB684" s="73"/>
      <c r="AC684" s="73"/>
      <c r="AD684" s="73"/>
      <c r="AE684" s="73"/>
      <c r="AF684" s="447">
        <f t="shared" si="689"/>
        <v>0</v>
      </c>
      <c r="AG684" s="168"/>
      <c r="AH684" s="168"/>
      <c r="AI684" s="168"/>
      <c r="AJ684" s="168"/>
      <c r="AK684" s="168"/>
      <c r="AL684" s="168"/>
      <c r="AM684" s="168"/>
      <c r="AN684" s="168"/>
      <c r="AO684" s="168"/>
      <c r="AP684" s="168"/>
      <c r="AQ684" s="168"/>
      <c r="AR684" s="168"/>
      <c r="AS684" s="447">
        <f t="shared" si="692"/>
        <v>0</v>
      </c>
      <c r="AT684" s="462"/>
      <c r="AU684" s="450">
        <f t="shared" si="693"/>
        <v>0</v>
      </c>
      <c r="AV684" s="168"/>
      <c r="AW684" s="168"/>
      <c r="AX684" s="168"/>
      <c r="AY684" s="462"/>
      <c r="AZ684" s="168"/>
      <c r="BA684" s="462"/>
      <c r="BB684" s="447">
        <f t="shared" si="694"/>
        <v>0</v>
      </c>
      <c r="BC684" s="168"/>
      <c r="BD684" s="168"/>
      <c r="BE684" s="168"/>
      <c r="BF684" s="168"/>
      <c r="BG684" s="462"/>
      <c r="BH684" s="462"/>
      <c r="BI684" s="462"/>
      <c r="BJ684" s="462"/>
      <c r="BK684" s="462"/>
      <c r="BL684" s="450">
        <f t="shared" si="695"/>
        <v>0</v>
      </c>
      <c r="BM684" s="168"/>
      <c r="BN684" s="168"/>
      <c r="BO684" s="168"/>
      <c r="BP684" s="168"/>
      <c r="BQ684" s="462">
        <f t="shared" si="688"/>
        <v>0</v>
      </c>
      <c r="BR684" s="168"/>
      <c r="BS684" s="168"/>
      <c r="BT684" s="168"/>
      <c r="BU684" s="168"/>
      <c r="BV684" s="168"/>
      <c r="BW684" s="168"/>
      <c r="BX684" s="168"/>
      <c r="BY684" s="168"/>
      <c r="BZ684" s="168"/>
      <c r="CA684" s="168"/>
      <c r="CB684" s="168"/>
      <c r="CC684" s="168"/>
      <c r="CD684" s="168"/>
      <c r="CE684" s="168"/>
      <c r="CF684" s="168"/>
      <c r="CG684" s="168"/>
      <c r="CH684" s="168"/>
      <c r="CI684" s="168"/>
      <c r="CJ684" s="168"/>
      <c r="CK684" s="168"/>
      <c r="CL684" s="168"/>
      <c r="CM684" s="168"/>
      <c r="CN684" s="168"/>
      <c r="CO684" s="168"/>
      <c r="CP684" s="571">
        <f t="shared" si="690"/>
        <v>0</v>
      </c>
      <c r="CQ684" s="168"/>
      <c r="CR684" s="168"/>
      <c r="CS684" s="168"/>
      <c r="CT684" s="168"/>
      <c r="CU684" s="168"/>
      <c r="CV684" s="168"/>
      <c r="CW684" s="168"/>
      <c r="CX684" s="168"/>
      <c r="CY684" s="168"/>
      <c r="CZ684" s="71"/>
      <c r="DA684" s="71"/>
      <c r="DB684" s="190">
        <f t="shared" si="676"/>
        <v>0</v>
      </c>
      <c r="DC684" s="71">
        <f t="shared" si="677"/>
        <v>0</v>
      </c>
      <c r="DD684" s="71"/>
      <c r="DE684" s="71"/>
      <c r="DF684" s="71"/>
      <c r="DG684" s="190">
        <f t="shared" si="678"/>
        <v>0</v>
      </c>
      <c r="DH684" s="71">
        <f t="shared" si="679"/>
        <v>0</v>
      </c>
      <c r="DI684" s="71"/>
      <c r="DJ684" s="71"/>
      <c r="DK684" s="71"/>
      <c r="DL684" s="71"/>
      <c r="DM684" s="71"/>
      <c r="DN684" s="71"/>
      <c r="DO684" s="71"/>
      <c r="DP684" s="71"/>
      <c r="DQ684" s="71"/>
      <c r="DR684" s="71"/>
      <c r="DS684" s="71"/>
      <c r="DT684" s="71"/>
      <c r="DU684" s="71"/>
      <c r="DV684" s="71"/>
      <c r="DW684" s="71"/>
      <c r="DX684" s="71"/>
      <c r="DY684" s="71"/>
      <c r="DZ684" s="71"/>
      <c r="EA684" s="71"/>
      <c r="EB684" s="71"/>
      <c r="EC684" s="71"/>
      <c r="ED684" s="71"/>
      <c r="EE684" s="71"/>
      <c r="EF684" s="71"/>
      <c r="EG684" s="71"/>
      <c r="EH684" s="71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</row>
    <row r="685" spans="2:158" s="69" customFormat="1" ht="12">
      <c r="B685" s="116"/>
      <c r="C685" s="77" t="s">
        <v>390</v>
      </c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2"/>
      <c r="P685" s="71"/>
      <c r="Q685" s="71"/>
      <c r="R685" s="71"/>
      <c r="S685" s="71"/>
      <c r="T685" s="71"/>
      <c r="U685" s="71"/>
      <c r="V685" s="71"/>
      <c r="W685" s="71"/>
      <c r="X685" s="71"/>
      <c r="Y685" s="73"/>
      <c r="Z685" s="73"/>
      <c r="AA685" s="73"/>
      <c r="AB685" s="73"/>
      <c r="AC685" s="73"/>
      <c r="AD685" s="73"/>
      <c r="AE685" s="73"/>
      <c r="AF685" s="447">
        <f t="shared" si="689"/>
        <v>0</v>
      </c>
      <c r="AG685" s="168"/>
      <c r="AH685" s="168"/>
      <c r="AI685" s="168"/>
      <c r="AJ685" s="168"/>
      <c r="AK685" s="168"/>
      <c r="AL685" s="168"/>
      <c r="AM685" s="168"/>
      <c r="AN685" s="168"/>
      <c r="AO685" s="168"/>
      <c r="AP685" s="168"/>
      <c r="AQ685" s="168"/>
      <c r="AR685" s="168"/>
      <c r="AS685" s="447">
        <f t="shared" si="692"/>
        <v>0</v>
      </c>
      <c r="AT685" s="462"/>
      <c r="AU685" s="450">
        <f t="shared" si="693"/>
        <v>0</v>
      </c>
      <c r="AV685" s="168"/>
      <c r="AW685" s="168"/>
      <c r="AX685" s="168"/>
      <c r="AY685" s="462"/>
      <c r="AZ685" s="168"/>
      <c r="BA685" s="462"/>
      <c r="BB685" s="447">
        <f t="shared" si="694"/>
        <v>0</v>
      </c>
      <c r="BC685" s="168"/>
      <c r="BD685" s="168"/>
      <c r="BE685" s="168"/>
      <c r="BF685" s="168"/>
      <c r="BG685" s="462"/>
      <c r="BH685" s="462"/>
      <c r="BI685" s="462"/>
      <c r="BJ685" s="462"/>
      <c r="BK685" s="462"/>
      <c r="BL685" s="450">
        <f t="shared" si="695"/>
        <v>0</v>
      </c>
      <c r="BM685" s="168"/>
      <c r="BN685" s="168"/>
      <c r="BO685" s="168"/>
      <c r="BP685" s="168"/>
      <c r="BQ685" s="462">
        <f t="shared" si="688"/>
        <v>0</v>
      </c>
      <c r="BR685" s="168"/>
      <c r="BS685" s="168"/>
      <c r="BT685" s="168"/>
      <c r="BU685" s="168"/>
      <c r="BV685" s="168"/>
      <c r="BW685" s="168"/>
      <c r="BX685" s="168"/>
      <c r="BY685" s="168"/>
      <c r="BZ685" s="168"/>
      <c r="CA685" s="168"/>
      <c r="CB685" s="168"/>
      <c r="CC685" s="168"/>
      <c r="CD685" s="168"/>
      <c r="CE685" s="168"/>
      <c r="CF685" s="168"/>
      <c r="CG685" s="168"/>
      <c r="CH685" s="168"/>
      <c r="CI685" s="168"/>
      <c r="CJ685" s="168"/>
      <c r="CK685" s="168"/>
      <c r="CL685" s="168"/>
      <c r="CM685" s="168"/>
      <c r="CN685" s="168"/>
      <c r="CO685" s="168"/>
      <c r="CP685" s="571">
        <f t="shared" si="690"/>
        <v>0</v>
      </c>
      <c r="CQ685" s="168"/>
      <c r="CR685" s="168"/>
      <c r="CS685" s="168"/>
      <c r="CT685" s="168"/>
      <c r="CU685" s="168"/>
      <c r="CV685" s="168"/>
      <c r="CW685" s="168"/>
      <c r="CX685" s="168"/>
      <c r="CY685" s="168"/>
      <c r="CZ685" s="71"/>
      <c r="DA685" s="71"/>
      <c r="DB685" s="190">
        <f t="shared" si="676"/>
        <v>0</v>
      </c>
      <c r="DC685" s="71">
        <f t="shared" si="677"/>
        <v>0</v>
      </c>
      <c r="DD685" s="71"/>
      <c r="DE685" s="71"/>
      <c r="DF685" s="71"/>
      <c r="DG685" s="190">
        <f t="shared" si="678"/>
        <v>0</v>
      </c>
      <c r="DH685" s="71">
        <f t="shared" si="679"/>
        <v>0</v>
      </c>
      <c r="DI685" s="71"/>
      <c r="DJ685" s="71"/>
      <c r="DK685" s="71"/>
      <c r="DL685" s="71"/>
      <c r="DM685" s="71"/>
      <c r="DN685" s="71"/>
      <c r="DO685" s="71"/>
      <c r="DP685" s="71"/>
      <c r="DQ685" s="71"/>
      <c r="DR685" s="71"/>
      <c r="DS685" s="71"/>
      <c r="DT685" s="71"/>
      <c r="DU685" s="71"/>
      <c r="DV685" s="71"/>
      <c r="DW685" s="71"/>
      <c r="DX685" s="71"/>
      <c r="DY685" s="71"/>
      <c r="DZ685" s="71"/>
      <c r="EA685" s="71"/>
      <c r="EB685" s="71"/>
      <c r="EC685" s="71"/>
      <c r="ED685" s="71"/>
      <c r="EE685" s="71"/>
      <c r="EF685" s="71"/>
      <c r="EG685" s="71"/>
      <c r="EH685" s="71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</row>
    <row r="686" spans="2:158" s="69" customFormat="1" ht="12">
      <c r="B686" s="116"/>
      <c r="C686" s="77" t="s">
        <v>391</v>
      </c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2"/>
      <c r="P686" s="71"/>
      <c r="Q686" s="71"/>
      <c r="R686" s="71"/>
      <c r="S686" s="71"/>
      <c r="T686" s="71"/>
      <c r="U686" s="71"/>
      <c r="V686" s="71"/>
      <c r="W686" s="71"/>
      <c r="X686" s="71"/>
      <c r="Y686" s="73">
        <v>130</v>
      </c>
      <c r="Z686" s="73"/>
      <c r="AA686" s="73"/>
      <c r="AB686" s="73"/>
      <c r="AC686" s="73"/>
      <c r="AD686" s="73"/>
      <c r="AE686" s="73"/>
      <c r="AF686" s="447">
        <f t="shared" si="689"/>
        <v>95</v>
      </c>
      <c r="AG686" s="168"/>
      <c r="AH686" s="168"/>
      <c r="AI686" s="168"/>
      <c r="AJ686" s="168"/>
      <c r="AK686" s="168"/>
      <c r="AL686" s="168"/>
      <c r="AM686" s="168"/>
      <c r="AN686" s="168"/>
      <c r="AO686" s="168"/>
      <c r="AP686" s="168"/>
      <c r="AQ686" s="168"/>
      <c r="AR686" s="168"/>
      <c r="AS686" s="447">
        <f t="shared" si="692"/>
        <v>0</v>
      </c>
      <c r="AT686" s="462"/>
      <c r="AU686" s="450">
        <f t="shared" si="693"/>
        <v>0</v>
      </c>
      <c r="AV686" s="168"/>
      <c r="AW686" s="168"/>
      <c r="AX686" s="168"/>
      <c r="AY686" s="462"/>
      <c r="AZ686" s="168"/>
      <c r="BA686" s="462"/>
      <c r="BB686" s="447">
        <f t="shared" si="694"/>
        <v>0</v>
      </c>
      <c r="BC686" s="168"/>
      <c r="BD686" s="168"/>
      <c r="BE686" s="168"/>
      <c r="BF686" s="168"/>
      <c r="BG686" s="462"/>
      <c r="BH686" s="462"/>
      <c r="BI686" s="462"/>
      <c r="BJ686" s="462">
        <v>95</v>
      </c>
      <c r="BK686" s="462"/>
      <c r="BL686" s="450">
        <f t="shared" si="695"/>
        <v>0</v>
      </c>
      <c r="BM686" s="168"/>
      <c r="BN686" s="168"/>
      <c r="BO686" s="168"/>
      <c r="BP686" s="168"/>
      <c r="BQ686" s="462">
        <f t="shared" si="688"/>
        <v>95</v>
      </c>
      <c r="BR686" s="168"/>
      <c r="BS686" s="168"/>
      <c r="BT686" s="168"/>
      <c r="BU686" s="168"/>
      <c r="BV686" s="168"/>
      <c r="BW686" s="168"/>
      <c r="BX686" s="168"/>
      <c r="BY686" s="168"/>
      <c r="BZ686" s="168"/>
      <c r="CA686" s="168"/>
      <c r="CB686" s="168"/>
      <c r="CC686" s="168"/>
      <c r="CD686" s="168"/>
      <c r="CE686" s="168"/>
      <c r="CF686" s="168"/>
      <c r="CG686" s="168"/>
      <c r="CH686" s="168"/>
      <c r="CI686" s="168"/>
      <c r="CJ686" s="168"/>
      <c r="CK686" s="168"/>
      <c r="CL686" s="168"/>
      <c r="CM686" s="168"/>
      <c r="CN686" s="168"/>
      <c r="CO686" s="168"/>
      <c r="CP686" s="571">
        <f t="shared" si="690"/>
        <v>0</v>
      </c>
      <c r="CQ686" s="168"/>
      <c r="CR686" s="168"/>
      <c r="CS686" s="168"/>
      <c r="CT686" s="168"/>
      <c r="CU686" s="168"/>
      <c r="CV686" s="168"/>
      <c r="CW686" s="168"/>
      <c r="CX686" s="168"/>
      <c r="CY686" s="168"/>
      <c r="CZ686" s="71"/>
      <c r="DA686" s="71"/>
      <c r="DB686" s="190">
        <f t="shared" si="676"/>
        <v>0</v>
      </c>
      <c r="DC686" s="71">
        <f t="shared" si="677"/>
        <v>0</v>
      </c>
      <c r="DD686" s="71"/>
      <c r="DE686" s="71"/>
      <c r="DF686" s="71"/>
      <c r="DG686" s="190">
        <f t="shared" si="678"/>
        <v>0</v>
      </c>
      <c r="DH686" s="71">
        <f t="shared" si="679"/>
        <v>0</v>
      </c>
      <c r="DI686" s="71"/>
      <c r="DJ686" s="71"/>
      <c r="DK686" s="71"/>
      <c r="DL686" s="71"/>
      <c r="DM686" s="71"/>
      <c r="DN686" s="71"/>
      <c r="DO686" s="71"/>
      <c r="DP686" s="71"/>
      <c r="DQ686" s="71"/>
      <c r="DR686" s="71"/>
      <c r="DS686" s="71"/>
      <c r="DT686" s="71"/>
      <c r="DU686" s="71"/>
      <c r="DV686" s="71"/>
      <c r="DW686" s="71"/>
      <c r="DX686" s="71"/>
      <c r="DY686" s="71"/>
      <c r="DZ686" s="71"/>
      <c r="EA686" s="71"/>
      <c r="EB686" s="71"/>
      <c r="EC686" s="71"/>
      <c r="ED686" s="71"/>
      <c r="EE686" s="71"/>
      <c r="EF686" s="71"/>
      <c r="EG686" s="71"/>
      <c r="EH686" s="71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</row>
    <row r="687" spans="2:158" s="69" customFormat="1" ht="12">
      <c r="B687" s="116"/>
      <c r="C687" s="77" t="s">
        <v>392</v>
      </c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2"/>
      <c r="P687" s="71"/>
      <c r="Q687" s="71"/>
      <c r="R687" s="71"/>
      <c r="S687" s="71"/>
      <c r="T687" s="71"/>
      <c r="U687" s="71"/>
      <c r="V687" s="71"/>
      <c r="W687" s="71"/>
      <c r="X687" s="71"/>
      <c r="Y687" s="73"/>
      <c r="Z687" s="73"/>
      <c r="AA687" s="73"/>
      <c r="AB687" s="73"/>
      <c r="AC687" s="73"/>
      <c r="AD687" s="73"/>
      <c r="AE687" s="73"/>
      <c r="AF687" s="447">
        <f t="shared" si="689"/>
        <v>0</v>
      </c>
      <c r="AG687" s="168"/>
      <c r="AH687" s="168"/>
      <c r="AI687" s="168"/>
      <c r="AJ687" s="168"/>
      <c r="AK687" s="168"/>
      <c r="AL687" s="168"/>
      <c r="AM687" s="168"/>
      <c r="AN687" s="168"/>
      <c r="AO687" s="168"/>
      <c r="AP687" s="168"/>
      <c r="AQ687" s="168"/>
      <c r="AR687" s="168"/>
      <c r="AS687" s="447">
        <f t="shared" si="692"/>
        <v>0</v>
      </c>
      <c r="AT687" s="462"/>
      <c r="AU687" s="450">
        <f t="shared" si="693"/>
        <v>0</v>
      </c>
      <c r="AV687" s="168"/>
      <c r="AW687" s="168"/>
      <c r="AX687" s="168"/>
      <c r="AY687" s="462"/>
      <c r="AZ687" s="168"/>
      <c r="BA687" s="462"/>
      <c r="BB687" s="447">
        <f t="shared" si="694"/>
        <v>0</v>
      </c>
      <c r="BC687" s="168"/>
      <c r="BD687" s="168"/>
      <c r="BE687" s="168"/>
      <c r="BF687" s="168"/>
      <c r="BG687" s="462"/>
      <c r="BH687" s="462"/>
      <c r="BI687" s="462"/>
      <c r="BJ687" s="462"/>
      <c r="BK687" s="462"/>
      <c r="BL687" s="450">
        <f t="shared" si="695"/>
        <v>0</v>
      </c>
      <c r="BM687" s="168"/>
      <c r="BN687" s="168"/>
      <c r="BO687" s="168"/>
      <c r="BP687" s="168"/>
      <c r="BQ687" s="462">
        <f t="shared" si="688"/>
        <v>0</v>
      </c>
      <c r="BR687" s="168"/>
      <c r="BS687" s="168"/>
      <c r="BT687" s="168"/>
      <c r="BU687" s="168"/>
      <c r="BV687" s="168"/>
      <c r="BW687" s="168"/>
      <c r="BX687" s="168"/>
      <c r="BY687" s="168"/>
      <c r="BZ687" s="168"/>
      <c r="CA687" s="168"/>
      <c r="CB687" s="168"/>
      <c r="CC687" s="168"/>
      <c r="CD687" s="168"/>
      <c r="CE687" s="168"/>
      <c r="CF687" s="168"/>
      <c r="CG687" s="168"/>
      <c r="CH687" s="168"/>
      <c r="CI687" s="168"/>
      <c r="CJ687" s="168"/>
      <c r="CK687" s="168"/>
      <c r="CL687" s="168"/>
      <c r="CM687" s="168"/>
      <c r="CN687" s="168"/>
      <c r="CO687" s="168"/>
      <c r="CP687" s="571">
        <f t="shared" si="690"/>
        <v>0</v>
      </c>
      <c r="CQ687" s="168"/>
      <c r="CR687" s="168"/>
      <c r="CS687" s="168"/>
      <c r="CT687" s="168"/>
      <c r="CU687" s="168"/>
      <c r="CV687" s="168"/>
      <c r="CW687" s="168"/>
      <c r="CX687" s="168"/>
      <c r="CY687" s="168"/>
      <c r="CZ687" s="71"/>
      <c r="DA687" s="71"/>
      <c r="DB687" s="190">
        <f t="shared" si="676"/>
        <v>0</v>
      </c>
      <c r="DC687" s="71">
        <f t="shared" si="677"/>
        <v>0</v>
      </c>
      <c r="DD687" s="71"/>
      <c r="DE687" s="71"/>
      <c r="DF687" s="71"/>
      <c r="DG687" s="190">
        <f t="shared" si="678"/>
        <v>0</v>
      </c>
      <c r="DH687" s="71">
        <f t="shared" si="679"/>
        <v>0</v>
      </c>
      <c r="DI687" s="71"/>
      <c r="DJ687" s="71"/>
      <c r="DK687" s="71"/>
      <c r="DL687" s="71"/>
      <c r="DM687" s="71"/>
      <c r="DN687" s="71"/>
      <c r="DO687" s="71"/>
      <c r="DP687" s="71"/>
      <c r="DQ687" s="71"/>
      <c r="DR687" s="71"/>
      <c r="DS687" s="71"/>
      <c r="DT687" s="71"/>
      <c r="DU687" s="71"/>
      <c r="DV687" s="71"/>
      <c r="DW687" s="71"/>
      <c r="DX687" s="71"/>
      <c r="DY687" s="71"/>
      <c r="DZ687" s="71"/>
      <c r="EA687" s="71"/>
      <c r="EB687" s="71"/>
      <c r="EC687" s="71"/>
      <c r="ED687" s="71"/>
      <c r="EE687" s="71"/>
      <c r="EF687" s="71"/>
      <c r="EG687" s="71"/>
      <c r="EH687" s="71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</row>
    <row r="688" spans="2:158" s="69" customFormat="1" ht="12">
      <c r="B688" s="116"/>
      <c r="C688" s="77" t="s">
        <v>393</v>
      </c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2"/>
      <c r="P688" s="71"/>
      <c r="Q688" s="71"/>
      <c r="R688" s="71"/>
      <c r="S688" s="71"/>
      <c r="T688" s="71"/>
      <c r="U688" s="71"/>
      <c r="V688" s="71"/>
      <c r="W688" s="71"/>
      <c r="X688" s="71"/>
      <c r="Y688" s="73"/>
      <c r="Z688" s="73"/>
      <c r="AA688" s="73"/>
      <c r="AB688" s="73"/>
      <c r="AC688" s="73"/>
      <c r="AD688" s="73"/>
      <c r="AE688" s="73"/>
      <c r="AF688" s="447">
        <f t="shared" si="689"/>
        <v>0</v>
      </c>
      <c r="AG688" s="168"/>
      <c r="AH688" s="168"/>
      <c r="AI688" s="168"/>
      <c r="AJ688" s="168"/>
      <c r="AK688" s="168"/>
      <c r="AL688" s="168"/>
      <c r="AM688" s="168"/>
      <c r="AN688" s="168"/>
      <c r="AO688" s="168"/>
      <c r="AP688" s="168"/>
      <c r="AQ688" s="168"/>
      <c r="AR688" s="168"/>
      <c r="AS688" s="447">
        <f t="shared" si="692"/>
        <v>0</v>
      </c>
      <c r="AT688" s="462"/>
      <c r="AU688" s="450">
        <f t="shared" si="693"/>
        <v>0</v>
      </c>
      <c r="AV688" s="168"/>
      <c r="AW688" s="168"/>
      <c r="AX688" s="168"/>
      <c r="AY688" s="462"/>
      <c r="AZ688" s="168"/>
      <c r="BA688" s="462"/>
      <c r="BB688" s="447">
        <f t="shared" si="694"/>
        <v>0</v>
      </c>
      <c r="BC688" s="168"/>
      <c r="BD688" s="168"/>
      <c r="BE688" s="168"/>
      <c r="BF688" s="168"/>
      <c r="BG688" s="462"/>
      <c r="BH688" s="462"/>
      <c r="BI688" s="462"/>
      <c r="BJ688" s="462"/>
      <c r="BK688" s="462"/>
      <c r="BL688" s="450">
        <f t="shared" si="695"/>
        <v>0</v>
      </c>
      <c r="BM688" s="168"/>
      <c r="BN688" s="168"/>
      <c r="BO688" s="168"/>
      <c r="BP688" s="168"/>
      <c r="BQ688" s="462">
        <f t="shared" si="688"/>
        <v>0</v>
      </c>
      <c r="BR688" s="168"/>
      <c r="BS688" s="168"/>
      <c r="BT688" s="168"/>
      <c r="BU688" s="168"/>
      <c r="BV688" s="168"/>
      <c r="BW688" s="168"/>
      <c r="BX688" s="168"/>
      <c r="BY688" s="168"/>
      <c r="BZ688" s="168"/>
      <c r="CA688" s="168"/>
      <c r="CB688" s="168"/>
      <c r="CC688" s="168"/>
      <c r="CD688" s="168"/>
      <c r="CE688" s="168"/>
      <c r="CF688" s="168"/>
      <c r="CG688" s="168"/>
      <c r="CH688" s="168"/>
      <c r="CI688" s="168"/>
      <c r="CJ688" s="168"/>
      <c r="CK688" s="168"/>
      <c r="CL688" s="168"/>
      <c r="CM688" s="168"/>
      <c r="CN688" s="168"/>
      <c r="CO688" s="168"/>
      <c r="CP688" s="571">
        <f t="shared" si="690"/>
        <v>0</v>
      </c>
      <c r="CQ688" s="168"/>
      <c r="CR688" s="168"/>
      <c r="CS688" s="168"/>
      <c r="CT688" s="168"/>
      <c r="CU688" s="168"/>
      <c r="CV688" s="168"/>
      <c r="CW688" s="168"/>
      <c r="CX688" s="168"/>
      <c r="CY688" s="168"/>
      <c r="CZ688" s="71"/>
      <c r="DA688" s="71"/>
      <c r="DB688" s="190">
        <f t="shared" si="676"/>
        <v>0</v>
      </c>
      <c r="DC688" s="71">
        <f t="shared" si="677"/>
        <v>0</v>
      </c>
      <c r="DD688" s="71"/>
      <c r="DE688" s="71"/>
      <c r="DF688" s="71"/>
      <c r="DG688" s="190">
        <f t="shared" si="678"/>
        <v>0</v>
      </c>
      <c r="DH688" s="71">
        <f t="shared" si="679"/>
        <v>0</v>
      </c>
      <c r="DI688" s="71"/>
      <c r="DJ688" s="71"/>
      <c r="DK688" s="71"/>
      <c r="DL688" s="71"/>
      <c r="DM688" s="71"/>
      <c r="DN688" s="71"/>
      <c r="DO688" s="71"/>
      <c r="DP688" s="71"/>
      <c r="DQ688" s="71"/>
      <c r="DR688" s="71"/>
      <c r="DS688" s="71"/>
      <c r="DT688" s="71"/>
      <c r="DU688" s="71"/>
      <c r="DV688" s="71"/>
      <c r="DW688" s="71"/>
      <c r="DX688" s="71"/>
      <c r="DY688" s="71"/>
      <c r="DZ688" s="71"/>
      <c r="EA688" s="71"/>
      <c r="EB688" s="71"/>
      <c r="EC688" s="71"/>
      <c r="ED688" s="71"/>
      <c r="EE688" s="71"/>
      <c r="EF688" s="71"/>
      <c r="EG688" s="71"/>
      <c r="EH688" s="71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</row>
    <row r="689" spans="2:158" s="69" customFormat="1" ht="12">
      <c r="B689" s="116"/>
      <c r="C689" s="77" t="s">
        <v>394</v>
      </c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2"/>
      <c r="P689" s="71"/>
      <c r="Q689" s="71"/>
      <c r="R689" s="71"/>
      <c r="S689" s="71"/>
      <c r="T689" s="71"/>
      <c r="U689" s="71"/>
      <c r="V689" s="71"/>
      <c r="W689" s="71"/>
      <c r="X689" s="71"/>
      <c r="Y689" s="73"/>
      <c r="Z689" s="73"/>
      <c r="AA689" s="73"/>
      <c r="AB689" s="73"/>
      <c r="AC689" s="73"/>
      <c r="AD689" s="73"/>
      <c r="AE689" s="73"/>
      <c r="AF689" s="447">
        <f t="shared" si="689"/>
        <v>79</v>
      </c>
      <c r="AG689" s="168"/>
      <c r="AH689" s="168"/>
      <c r="AI689" s="168"/>
      <c r="AJ689" s="168"/>
      <c r="AK689" s="168"/>
      <c r="AL689" s="168"/>
      <c r="AM689" s="168"/>
      <c r="AN689" s="168"/>
      <c r="AO689" s="168"/>
      <c r="AP689" s="168"/>
      <c r="AQ689" s="168"/>
      <c r="AR689" s="168"/>
      <c r="AS689" s="447">
        <f t="shared" si="692"/>
        <v>0</v>
      </c>
      <c r="AT689" s="462"/>
      <c r="AU689" s="450">
        <f t="shared" si="693"/>
        <v>0</v>
      </c>
      <c r="AV689" s="168"/>
      <c r="AW689" s="168"/>
      <c r="AX689" s="168"/>
      <c r="AY689" s="462"/>
      <c r="AZ689" s="168"/>
      <c r="BA689" s="462"/>
      <c r="BB689" s="447">
        <f t="shared" si="694"/>
        <v>0</v>
      </c>
      <c r="BC689" s="168"/>
      <c r="BD689" s="168"/>
      <c r="BE689" s="168"/>
      <c r="BF689" s="168"/>
      <c r="BG689" s="462"/>
      <c r="BH689" s="462"/>
      <c r="BI689" s="462"/>
      <c r="BJ689" s="462"/>
      <c r="BK689" s="462"/>
      <c r="BL689" s="450">
        <f t="shared" si="695"/>
        <v>79</v>
      </c>
      <c r="BM689" s="168"/>
      <c r="BN689" s="168"/>
      <c r="BO689" s="168"/>
      <c r="BP689" s="168">
        <v>79</v>
      </c>
      <c r="BQ689" s="462">
        <f t="shared" si="688"/>
        <v>79</v>
      </c>
      <c r="BR689" s="168"/>
      <c r="BS689" s="168"/>
      <c r="BT689" s="168"/>
      <c r="BU689" s="168"/>
      <c r="BV689" s="168"/>
      <c r="BW689" s="168"/>
      <c r="BX689" s="168"/>
      <c r="BY689" s="168"/>
      <c r="BZ689" s="168"/>
      <c r="CA689" s="168"/>
      <c r="CB689" s="168"/>
      <c r="CC689" s="168"/>
      <c r="CD689" s="168"/>
      <c r="CE689" s="168"/>
      <c r="CF689" s="168"/>
      <c r="CG689" s="168"/>
      <c r="CH689" s="168"/>
      <c r="CI689" s="168"/>
      <c r="CJ689" s="168"/>
      <c r="CK689" s="168"/>
      <c r="CL689" s="168"/>
      <c r="CM689" s="168"/>
      <c r="CN689" s="168"/>
      <c r="CO689" s="168"/>
      <c r="CP689" s="571">
        <f t="shared" si="690"/>
        <v>0</v>
      </c>
      <c r="CQ689" s="168"/>
      <c r="CR689" s="168"/>
      <c r="CS689" s="168"/>
      <c r="CT689" s="168"/>
      <c r="CU689" s="168"/>
      <c r="CV689" s="168"/>
      <c r="CW689" s="168"/>
      <c r="CX689" s="168"/>
      <c r="CY689" s="168"/>
      <c r="CZ689" s="71"/>
      <c r="DA689" s="71"/>
      <c r="DB689" s="190">
        <f t="shared" si="676"/>
        <v>0</v>
      </c>
      <c r="DC689" s="71">
        <f t="shared" si="677"/>
        <v>0</v>
      </c>
      <c r="DD689" s="71"/>
      <c r="DE689" s="71"/>
      <c r="DF689" s="71"/>
      <c r="DG689" s="190">
        <f t="shared" si="678"/>
        <v>0</v>
      </c>
      <c r="DH689" s="71">
        <f t="shared" si="679"/>
        <v>0</v>
      </c>
      <c r="DI689" s="71"/>
      <c r="DJ689" s="71"/>
      <c r="DK689" s="71"/>
      <c r="DL689" s="71"/>
      <c r="DM689" s="71"/>
      <c r="DN689" s="71"/>
      <c r="DO689" s="71"/>
      <c r="DP689" s="71"/>
      <c r="DQ689" s="71"/>
      <c r="DR689" s="71"/>
      <c r="DS689" s="71"/>
      <c r="DT689" s="71"/>
      <c r="DU689" s="71"/>
      <c r="DV689" s="71"/>
      <c r="DW689" s="71"/>
      <c r="DX689" s="71"/>
      <c r="DY689" s="71"/>
      <c r="DZ689" s="71"/>
      <c r="EA689" s="71"/>
      <c r="EB689" s="71"/>
      <c r="EC689" s="71"/>
      <c r="ED689" s="71"/>
      <c r="EE689" s="71"/>
      <c r="EF689" s="71"/>
      <c r="EG689" s="71"/>
      <c r="EH689" s="71"/>
      <c r="EI689" s="74"/>
      <c r="EJ689" s="74"/>
      <c r="EK689" s="74"/>
      <c r="EL689" s="74"/>
      <c r="EM689" s="74"/>
      <c r="EN689" s="74"/>
      <c r="EO689" s="74"/>
      <c r="EP689" s="74"/>
      <c r="EQ689" s="74"/>
      <c r="ER689" s="74"/>
      <c r="ES689" s="74"/>
      <c r="ET689" s="74"/>
      <c r="EU689" s="74"/>
      <c r="EV689" s="74"/>
      <c r="EW689" s="74"/>
      <c r="EX689" s="74"/>
      <c r="EY689" s="74"/>
      <c r="EZ689" s="74"/>
      <c r="FA689" s="74"/>
      <c r="FB689" s="74"/>
    </row>
    <row r="690" spans="2:158" s="69" customFormat="1" ht="12">
      <c r="B690" s="116"/>
      <c r="C690" s="77" t="s">
        <v>395</v>
      </c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2"/>
      <c r="P690" s="71"/>
      <c r="Q690" s="71"/>
      <c r="R690" s="71"/>
      <c r="S690" s="71"/>
      <c r="T690" s="71"/>
      <c r="U690" s="71"/>
      <c r="V690" s="71"/>
      <c r="W690" s="71"/>
      <c r="X690" s="71"/>
      <c r="Y690" s="73"/>
      <c r="Z690" s="73"/>
      <c r="AA690" s="73"/>
      <c r="AB690" s="73"/>
      <c r="AC690" s="73"/>
      <c r="AD690" s="73"/>
      <c r="AE690" s="73"/>
      <c r="AF690" s="447">
        <f t="shared" si="689"/>
        <v>0</v>
      </c>
      <c r="AG690" s="168"/>
      <c r="AH690" s="168"/>
      <c r="AI690" s="168"/>
      <c r="AJ690" s="168"/>
      <c r="AK690" s="168"/>
      <c r="AL690" s="168"/>
      <c r="AM690" s="168"/>
      <c r="AN690" s="168"/>
      <c r="AO690" s="168"/>
      <c r="AP690" s="168"/>
      <c r="AQ690" s="168"/>
      <c r="AR690" s="168"/>
      <c r="AS690" s="447">
        <f t="shared" si="692"/>
        <v>0</v>
      </c>
      <c r="AT690" s="462"/>
      <c r="AU690" s="450">
        <f t="shared" si="693"/>
        <v>0</v>
      </c>
      <c r="AV690" s="168"/>
      <c r="AW690" s="168"/>
      <c r="AX690" s="168"/>
      <c r="AY690" s="462"/>
      <c r="AZ690" s="168"/>
      <c r="BA690" s="462"/>
      <c r="BB690" s="447">
        <f t="shared" si="694"/>
        <v>0</v>
      </c>
      <c r="BC690" s="168"/>
      <c r="BD690" s="168"/>
      <c r="BE690" s="168"/>
      <c r="BF690" s="168"/>
      <c r="BG690" s="462"/>
      <c r="BH690" s="462"/>
      <c r="BI690" s="462"/>
      <c r="BJ690" s="462"/>
      <c r="BK690" s="462"/>
      <c r="BL690" s="450">
        <f t="shared" si="695"/>
        <v>0</v>
      </c>
      <c r="BM690" s="168"/>
      <c r="BN690" s="168"/>
      <c r="BO690" s="168"/>
      <c r="BP690" s="168"/>
      <c r="BQ690" s="462">
        <f t="shared" si="688"/>
        <v>0</v>
      </c>
      <c r="BR690" s="168"/>
      <c r="BS690" s="168"/>
      <c r="BT690" s="168"/>
      <c r="BU690" s="168"/>
      <c r="BV690" s="168"/>
      <c r="BW690" s="168"/>
      <c r="BX690" s="168"/>
      <c r="BY690" s="168"/>
      <c r="BZ690" s="168"/>
      <c r="CA690" s="168"/>
      <c r="CB690" s="168"/>
      <c r="CC690" s="168"/>
      <c r="CD690" s="168"/>
      <c r="CE690" s="168"/>
      <c r="CF690" s="168"/>
      <c r="CG690" s="168"/>
      <c r="CH690" s="168"/>
      <c r="CI690" s="168"/>
      <c r="CJ690" s="168"/>
      <c r="CK690" s="168"/>
      <c r="CL690" s="168"/>
      <c r="CM690" s="168"/>
      <c r="CN690" s="168"/>
      <c r="CO690" s="168"/>
      <c r="CP690" s="571">
        <f t="shared" si="690"/>
        <v>0</v>
      </c>
      <c r="CQ690" s="168"/>
      <c r="CR690" s="168"/>
      <c r="CS690" s="168"/>
      <c r="CT690" s="168"/>
      <c r="CU690" s="168"/>
      <c r="CV690" s="168"/>
      <c r="CW690" s="168"/>
      <c r="CX690" s="168"/>
      <c r="CY690" s="168"/>
      <c r="CZ690" s="71"/>
      <c r="DA690" s="71"/>
      <c r="DB690" s="190">
        <f t="shared" si="676"/>
        <v>0</v>
      </c>
      <c r="DC690" s="71">
        <f t="shared" si="677"/>
        <v>0</v>
      </c>
      <c r="DD690" s="71"/>
      <c r="DE690" s="71"/>
      <c r="DF690" s="71"/>
      <c r="DG690" s="190">
        <f t="shared" si="678"/>
        <v>0</v>
      </c>
      <c r="DH690" s="71">
        <f t="shared" si="679"/>
        <v>0</v>
      </c>
      <c r="DI690" s="71"/>
      <c r="DJ690" s="71"/>
      <c r="DK690" s="71"/>
      <c r="DL690" s="71"/>
      <c r="DM690" s="71"/>
      <c r="DN690" s="71"/>
      <c r="DO690" s="71"/>
      <c r="DP690" s="71"/>
      <c r="DQ690" s="71"/>
      <c r="DR690" s="71"/>
      <c r="DS690" s="71"/>
      <c r="DT690" s="71"/>
      <c r="DU690" s="71"/>
      <c r="DV690" s="71"/>
      <c r="DW690" s="71"/>
      <c r="DX690" s="71"/>
      <c r="DY690" s="71"/>
      <c r="DZ690" s="71"/>
      <c r="EA690" s="71"/>
      <c r="EB690" s="71"/>
      <c r="EC690" s="71"/>
      <c r="ED690" s="71"/>
      <c r="EE690" s="71"/>
      <c r="EF690" s="71"/>
      <c r="EG690" s="71"/>
      <c r="EH690" s="71"/>
      <c r="EI690" s="74"/>
      <c r="EJ690" s="74"/>
      <c r="EK690" s="74"/>
      <c r="EL690" s="74"/>
      <c r="EM690" s="74"/>
      <c r="EN690" s="74"/>
      <c r="EO690" s="74"/>
      <c r="EP690" s="74"/>
      <c r="EQ690" s="74"/>
      <c r="ER690" s="74"/>
      <c r="ES690" s="74"/>
      <c r="ET690" s="74"/>
      <c r="EU690" s="74"/>
      <c r="EV690" s="74"/>
      <c r="EW690" s="74"/>
      <c r="EX690" s="74"/>
      <c r="EY690" s="74"/>
      <c r="EZ690" s="74"/>
      <c r="FA690" s="74"/>
      <c r="FB690" s="74"/>
    </row>
    <row r="691" spans="2:158" s="69" customFormat="1" ht="12">
      <c r="B691" s="116"/>
      <c r="C691" s="77" t="s">
        <v>396</v>
      </c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2"/>
      <c r="P691" s="71"/>
      <c r="Q691" s="71"/>
      <c r="R691" s="71"/>
      <c r="S691" s="71"/>
      <c r="T691" s="71"/>
      <c r="U691" s="71"/>
      <c r="V691" s="71"/>
      <c r="W691" s="71"/>
      <c r="X691" s="71"/>
      <c r="Y691" s="73"/>
      <c r="Z691" s="73"/>
      <c r="AA691" s="73"/>
      <c r="AB691" s="73"/>
      <c r="AC691" s="73"/>
      <c r="AD691" s="73"/>
      <c r="AE691" s="73"/>
      <c r="AF691" s="447">
        <f t="shared" si="689"/>
        <v>0</v>
      </c>
      <c r="AG691" s="168"/>
      <c r="AH691" s="168"/>
      <c r="AI691" s="168"/>
      <c r="AJ691" s="168"/>
      <c r="AK691" s="168"/>
      <c r="AL691" s="168"/>
      <c r="AM691" s="168"/>
      <c r="AN691" s="168"/>
      <c r="AO691" s="168"/>
      <c r="AP691" s="168"/>
      <c r="AQ691" s="168"/>
      <c r="AR691" s="168"/>
      <c r="AS691" s="447">
        <f t="shared" si="692"/>
        <v>0</v>
      </c>
      <c r="AT691" s="462"/>
      <c r="AU691" s="450">
        <f t="shared" si="693"/>
        <v>0</v>
      </c>
      <c r="AV691" s="168"/>
      <c r="AW691" s="168"/>
      <c r="AX691" s="168"/>
      <c r="AY691" s="462"/>
      <c r="AZ691" s="168"/>
      <c r="BA691" s="462"/>
      <c r="BB691" s="447">
        <f t="shared" si="694"/>
        <v>0</v>
      </c>
      <c r="BC691" s="168"/>
      <c r="BD691" s="168"/>
      <c r="BE691" s="168"/>
      <c r="BF691" s="168"/>
      <c r="BG691" s="462"/>
      <c r="BH691" s="462"/>
      <c r="BI691" s="462"/>
      <c r="BJ691" s="462"/>
      <c r="BK691" s="462"/>
      <c r="BL691" s="450">
        <f t="shared" si="695"/>
        <v>0</v>
      </c>
      <c r="BM691" s="168"/>
      <c r="BN691" s="168"/>
      <c r="BO691" s="168"/>
      <c r="BP691" s="168"/>
      <c r="BQ691" s="462">
        <f t="shared" si="688"/>
        <v>0</v>
      </c>
      <c r="BR691" s="168"/>
      <c r="BS691" s="168"/>
      <c r="BT691" s="168"/>
      <c r="BU691" s="168"/>
      <c r="BV691" s="168"/>
      <c r="BW691" s="168"/>
      <c r="BX691" s="168"/>
      <c r="BY691" s="168"/>
      <c r="BZ691" s="168"/>
      <c r="CA691" s="168"/>
      <c r="CB691" s="168"/>
      <c r="CC691" s="168"/>
      <c r="CD691" s="168"/>
      <c r="CE691" s="168"/>
      <c r="CF691" s="168"/>
      <c r="CG691" s="168"/>
      <c r="CH691" s="168"/>
      <c r="CI691" s="168"/>
      <c r="CJ691" s="168"/>
      <c r="CK691" s="168"/>
      <c r="CL691" s="168"/>
      <c r="CM691" s="168"/>
      <c r="CN691" s="168"/>
      <c r="CO691" s="168"/>
      <c r="CP691" s="571">
        <f t="shared" si="690"/>
        <v>0</v>
      </c>
      <c r="CQ691" s="168"/>
      <c r="CR691" s="168"/>
      <c r="CS691" s="168"/>
      <c r="CT691" s="168"/>
      <c r="CU691" s="168"/>
      <c r="CV691" s="168"/>
      <c r="CW691" s="168"/>
      <c r="CX691" s="168"/>
      <c r="CY691" s="168"/>
      <c r="CZ691" s="71"/>
      <c r="DA691" s="71"/>
      <c r="DB691" s="190">
        <f t="shared" si="676"/>
        <v>0</v>
      </c>
      <c r="DC691" s="71">
        <f t="shared" si="677"/>
        <v>0</v>
      </c>
      <c r="DD691" s="71"/>
      <c r="DE691" s="71"/>
      <c r="DF691" s="71"/>
      <c r="DG691" s="190">
        <f t="shared" si="678"/>
        <v>0</v>
      </c>
      <c r="DH691" s="71">
        <f t="shared" si="679"/>
        <v>0</v>
      </c>
      <c r="DI691" s="71"/>
      <c r="DJ691" s="71"/>
      <c r="DK691" s="71"/>
      <c r="DL691" s="71"/>
      <c r="DM691" s="71"/>
      <c r="DN691" s="71"/>
      <c r="DO691" s="71"/>
      <c r="DP691" s="71"/>
      <c r="DQ691" s="71"/>
      <c r="DR691" s="71"/>
      <c r="DS691" s="71"/>
      <c r="DT691" s="71"/>
      <c r="DU691" s="71"/>
      <c r="DV691" s="71"/>
      <c r="DW691" s="71"/>
      <c r="DX691" s="71"/>
      <c r="DY691" s="71"/>
      <c r="DZ691" s="71"/>
      <c r="EA691" s="71"/>
      <c r="EB691" s="71"/>
      <c r="EC691" s="71"/>
      <c r="ED691" s="71"/>
      <c r="EE691" s="71"/>
      <c r="EF691" s="71"/>
      <c r="EG691" s="71"/>
      <c r="EH691" s="71"/>
      <c r="EI691" s="74"/>
      <c r="EJ691" s="74"/>
      <c r="EK691" s="74"/>
      <c r="EL691" s="74"/>
      <c r="EM691" s="74"/>
      <c r="EN691" s="74"/>
      <c r="EO691" s="74"/>
      <c r="EP691" s="74"/>
      <c r="EQ691" s="74"/>
      <c r="ER691" s="74"/>
      <c r="ES691" s="74"/>
      <c r="ET691" s="74"/>
      <c r="EU691" s="74"/>
      <c r="EV691" s="74"/>
      <c r="EW691" s="74"/>
      <c r="EX691" s="74"/>
      <c r="EY691" s="74"/>
      <c r="EZ691" s="74"/>
      <c r="FA691" s="74"/>
      <c r="FB691" s="74"/>
    </row>
    <row r="692" spans="2:158" s="69" customFormat="1" ht="12">
      <c r="B692" s="116"/>
      <c r="C692" s="77" t="s">
        <v>397</v>
      </c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2"/>
      <c r="P692" s="71"/>
      <c r="Q692" s="71"/>
      <c r="R692" s="71"/>
      <c r="S692" s="71"/>
      <c r="T692" s="71"/>
      <c r="U692" s="71"/>
      <c r="V692" s="71"/>
      <c r="W692" s="71"/>
      <c r="X692" s="71"/>
      <c r="Y692" s="73"/>
      <c r="Z692" s="73"/>
      <c r="AA692" s="73"/>
      <c r="AB692" s="73"/>
      <c r="AC692" s="73"/>
      <c r="AD692" s="73"/>
      <c r="AE692" s="73"/>
      <c r="AF692" s="447">
        <f t="shared" si="689"/>
        <v>0</v>
      </c>
      <c r="AG692" s="168"/>
      <c r="AH692" s="168"/>
      <c r="AI692" s="168"/>
      <c r="AJ692" s="168"/>
      <c r="AK692" s="168"/>
      <c r="AL692" s="168"/>
      <c r="AM692" s="168"/>
      <c r="AN692" s="168"/>
      <c r="AO692" s="168"/>
      <c r="AP692" s="168"/>
      <c r="AQ692" s="168"/>
      <c r="AR692" s="168"/>
      <c r="AS692" s="447">
        <f t="shared" si="692"/>
        <v>0</v>
      </c>
      <c r="AT692" s="462"/>
      <c r="AU692" s="450">
        <f t="shared" si="693"/>
        <v>0</v>
      </c>
      <c r="AV692" s="168"/>
      <c r="AW692" s="168"/>
      <c r="AX692" s="168"/>
      <c r="AY692" s="462"/>
      <c r="AZ692" s="168"/>
      <c r="BA692" s="462"/>
      <c r="BB692" s="447">
        <f t="shared" si="694"/>
        <v>0</v>
      </c>
      <c r="BC692" s="168"/>
      <c r="BD692" s="168"/>
      <c r="BE692" s="168"/>
      <c r="BF692" s="168"/>
      <c r="BG692" s="462"/>
      <c r="BH692" s="462"/>
      <c r="BI692" s="462"/>
      <c r="BJ692" s="462"/>
      <c r="BK692" s="462"/>
      <c r="BL692" s="450">
        <f t="shared" si="695"/>
        <v>0</v>
      </c>
      <c r="BM692" s="168"/>
      <c r="BN692" s="168"/>
      <c r="BO692" s="168"/>
      <c r="BP692" s="168"/>
      <c r="BQ692" s="462">
        <f t="shared" si="688"/>
        <v>0</v>
      </c>
      <c r="BR692" s="168"/>
      <c r="BS692" s="168"/>
      <c r="BT692" s="168"/>
      <c r="BU692" s="168"/>
      <c r="BV692" s="168"/>
      <c r="BW692" s="168"/>
      <c r="BX692" s="168"/>
      <c r="BY692" s="168"/>
      <c r="BZ692" s="168"/>
      <c r="CA692" s="168"/>
      <c r="CB692" s="168"/>
      <c r="CC692" s="168"/>
      <c r="CD692" s="168"/>
      <c r="CE692" s="168"/>
      <c r="CF692" s="168"/>
      <c r="CG692" s="168"/>
      <c r="CH692" s="168"/>
      <c r="CI692" s="168"/>
      <c r="CJ692" s="168"/>
      <c r="CK692" s="168"/>
      <c r="CL692" s="168"/>
      <c r="CM692" s="168"/>
      <c r="CN692" s="168"/>
      <c r="CO692" s="168"/>
      <c r="CP692" s="571">
        <f t="shared" si="690"/>
        <v>0</v>
      </c>
      <c r="CQ692" s="168"/>
      <c r="CR692" s="168"/>
      <c r="CS692" s="168"/>
      <c r="CT692" s="168"/>
      <c r="CU692" s="168"/>
      <c r="CV692" s="168"/>
      <c r="CW692" s="168"/>
      <c r="CX692" s="168"/>
      <c r="CY692" s="168"/>
      <c r="CZ692" s="71"/>
      <c r="DA692" s="71"/>
      <c r="DB692" s="190">
        <f t="shared" si="676"/>
        <v>0</v>
      </c>
      <c r="DC692" s="71">
        <f t="shared" si="677"/>
        <v>0</v>
      </c>
      <c r="DD692" s="71"/>
      <c r="DE692" s="71"/>
      <c r="DF692" s="71"/>
      <c r="DG692" s="190">
        <f t="shared" si="678"/>
        <v>0</v>
      </c>
      <c r="DH692" s="71">
        <f t="shared" si="679"/>
        <v>0</v>
      </c>
      <c r="DI692" s="71"/>
      <c r="DJ692" s="71"/>
      <c r="DK692" s="71"/>
      <c r="DL692" s="71"/>
      <c r="DM692" s="71"/>
      <c r="DN692" s="71"/>
      <c r="DO692" s="71"/>
      <c r="DP692" s="71"/>
      <c r="DQ692" s="71"/>
      <c r="DR692" s="71"/>
      <c r="DS692" s="71"/>
      <c r="DT692" s="71"/>
      <c r="DU692" s="71"/>
      <c r="DV692" s="71"/>
      <c r="DW692" s="71"/>
      <c r="DX692" s="71"/>
      <c r="DY692" s="71"/>
      <c r="DZ692" s="71"/>
      <c r="EA692" s="71"/>
      <c r="EB692" s="71"/>
      <c r="EC692" s="71"/>
      <c r="ED692" s="71"/>
      <c r="EE692" s="71"/>
      <c r="EF692" s="71"/>
      <c r="EG692" s="71"/>
      <c r="EH692" s="71"/>
      <c r="EI692" s="74"/>
      <c r="EJ692" s="74"/>
      <c r="EK692" s="74"/>
      <c r="EL692" s="74"/>
      <c r="EM692" s="74"/>
      <c r="EN692" s="74"/>
      <c r="EO692" s="74"/>
      <c r="EP692" s="74"/>
      <c r="EQ692" s="74"/>
      <c r="ER692" s="74"/>
      <c r="ES692" s="74"/>
      <c r="ET692" s="74"/>
      <c r="EU692" s="74"/>
      <c r="EV692" s="74"/>
      <c r="EW692" s="74"/>
      <c r="EX692" s="74"/>
      <c r="EY692" s="74"/>
      <c r="EZ692" s="74"/>
      <c r="FA692" s="74"/>
      <c r="FB692" s="74"/>
    </row>
    <row r="693" spans="2:158" s="69" customFormat="1" ht="12">
      <c r="B693" s="116"/>
      <c r="C693" s="77" t="s">
        <v>398</v>
      </c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2"/>
      <c r="P693" s="71"/>
      <c r="Q693" s="71"/>
      <c r="R693" s="71"/>
      <c r="S693" s="71"/>
      <c r="T693" s="71"/>
      <c r="U693" s="71"/>
      <c r="V693" s="71"/>
      <c r="W693" s="71"/>
      <c r="X693" s="71"/>
      <c r="Y693" s="73"/>
      <c r="Z693" s="73"/>
      <c r="AA693" s="73"/>
      <c r="AB693" s="73"/>
      <c r="AC693" s="73"/>
      <c r="AD693" s="73"/>
      <c r="AE693" s="73"/>
      <c r="AF693" s="447">
        <f t="shared" si="689"/>
        <v>0</v>
      </c>
      <c r="AG693" s="168"/>
      <c r="AH693" s="168"/>
      <c r="AI693" s="168"/>
      <c r="AJ693" s="168"/>
      <c r="AK693" s="168"/>
      <c r="AL693" s="168"/>
      <c r="AM693" s="168"/>
      <c r="AN693" s="168"/>
      <c r="AO693" s="168"/>
      <c r="AP693" s="168"/>
      <c r="AQ693" s="168"/>
      <c r="AR693" s="168"/>
      <c r="AS693" s="447">
        <f t="shared" si="692"/>
        <v>0</v>
      </c>
      <c r="AT693" s="462"/>
      <c r="AU693" s="450">
        <f t="shared" si="693"/>
        <v>0</v>
      </c>
      <c r="AV693" s="168"/>
      <c r="AW693" s="168"/>
      <c r="AX693" s="168"/>
      <c r="AY693" s="462"/>
      <c r="AZ693" s="168"/>
      <c r="BA693" s="462"/>
      <c r="BB693" s="447">
        <f t="shared" si="694"/>
        <v>0</v>
      </c>
      <c r="BC693" s="168"/>
      <c r="BD693" s="168"/>
      <c r="BE693" s="168"/>
      <c r="BF693" s="168"/>
      <c r="BG693" s="462"/>
      <c r="BH693" s="462"/>
      <c r="BI693" s="462"/>
      <c r="BJ693" s="462"/>
      <c r="BK693" s="462"/>
      <c r="BL693" s="450">
        <f t="shared" si="695"/>
        <v>0</v>
      </c>
      <c r="BM693" s="168"/>
      <c r="BN693" s="168"/>
      <c r="BO693" s="168"/>
      <c r="BP693" s="168"/>
      <c r="BQ693" s="462">
        <f t="shared" si="688"/>
        <v>0</v>
      </c>
      <c r="BR693" s="168"/>
      <c r="BS693" s="168"/>
      <c r="BT693" s="168"/>
      <c r="BU693" s="168"/>
      <c r="BV693" s="168"/>
      <c r="BW693" s="168"/>
      <c r="BX693" s="168"/>
      <c r="BY693" s="168"/>
      <c r="BZ693" s="168"/>
      <c r="CA693" s="168"/>
      <c r="CB693" s="168"/>
      <c r="CC693" s="168"/>
      <c r="CD693" s="168"/>
      <c r="CE693" s="168"/>
      <c r="CF693" s="168"/>
      <c r="CG693" s="168"/>
      <c r="CH693" s="168"/>
      <c r="CI693" s="168"/>
      <c r="CJ693" s="168"/>
      <c r="CK693" s="168"/>
      <c r="CL693" s="168"/>
      <c r="CM693" s="168"/>
      <c r="CN693" s="168"/>
      <c r="CO693" s="168"/>
      <c r="CP693" s="571">
        <f t="shared" si="690"/>
        <v>0</v>
      </c>
      <c r="CQ693" s="168"/>
      <c r="CR693" s="168"/>
      <c r="CS693" s="168"/>
      <c r="CT693" s="168"/>
      <c r="CU693" s="168"/>
      <c r="CV693" s="168"/>
      <c r="CW693" s="168"/>
      <c r="CX693" s="168"/>
      <c r="CY693" s="168"/>
      <c r="CZ693" s="71"/>
      <c r="DA693" s="71"/>
      <c r="DB693" s="190">
        <f t="shared" si="676"/>
        <v>0</v>
      </c>
      <c r="DC693" s="71">
        <f t="shared" si="677"/>
        <v>0</v>
      </c>
      <c r="DD693" s="71"/>
      <c r="DE693" s="71"/>
      <c r="DF693" s="71"/>
      <c r="DG693" s="190">
        <f t="shared" si="678"/>
        <v>0</v>
      </c>
      <c r="DH693" s="71">
        <f t="shared" si="679"/>
        <v>0</v>
      </c>
      <c r="DI693" s="71"/>
      <c r="DJ693" s="71"/>
      <c r="DK693" s="71"/>
      <c r="DL693" s="71"/>
      <c r="DM693" s="71"/>
      <c r="DN693" s="71"/>
      <c r="DO693" s="71"/>
      <c r="DP693" s="71"/>
      <c r="DQ693" s="71"/>
      <c r="DR693" s="71"/>
      <c r="DS693" s="71"/>
      <c r="DT693" s="71"/>
      <c r="DU693" s="71"/>
      <c r="DV693" s="71"/>
      <c r="DW693" s="71"/>
      <c r="DX693" s="71"/>
      <c r="DY693" s="71"/>
      <c r="DZ693" s="71"/>
      <c r="EA693" s="71"/>
      <c r="EB693" s="71"/>
      <c r="EC693" s="71"/>
      <c r="ED693" s="71"/>
      <c r="EE693" s="71"/>
      <c r="EF693" s="71"/>
      <c r="EG693" s="71"/>
      <c r="EH693" s="71"/>
      <c r="EI693" s="74"/>
      <c r="EJ693" s="74"/>
      <c r="EK693" s="74"/>
      <c r="EL693" s="74"/>
      <c r="EM693" s="74"/>
      <c r="EN693" s="74"/>
      <c r="EO693" s="74"/>
      <c r="EP693" s="74"/>
      <c r="EQ693" s="74"/>
      <c r="ER693" s="74"/>
      <c r="ES693" s="74"/>
      <c r="ET693" s="74"/>
      <c r="EU693" s="74"/>
      <c r="EV693" s="74"/>
      <c r="EW693" s="74"/>
      <c r="EX693" s="74"/>
      <c r="EY693" s="74"/>
      <c r="EZ693" s="74"/>
      <c r="FA693" s="74"/>
      <c r="FB693" s="74"/>
    </row>
    <row r="694" spans="2:158" s="299" customFormat="1" ht="30.75" customHeight="1">
      <c r="B694" s="756" t="s">
        <v>502</v>
      </c>
      <c r="C694" s="754" t="s">
        <v>503</v>
      </c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97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  <c r="AC694" s="228"/>
      <c r="AD694" s="228"/>
      <c r="AE694" s="228"/>
      <c r="AF694" s="447">
        <f t="shared" si="689"/>
        <v>118.7</v>
      </c>
      <c r="AG694" s="228">
        <v>1.2</v>
      </c>
      <c r="AH694" s="228">
        <v>1.6</v>
      </c>
      <c r="AI694" s="228">
        <v>1.6</v>
      </c>
      <c r="AJ694" s="228"/>
      <c r="AK694" s="228">
        <v>1.2</v>
      </c>
      <c r="AL694" s="228"/>
      <c r="AM694" s="228"/>
      <c r="AN694" s="228"/>
      <c r="AO694" s="228">
        <v>97.4</v>
      </c>
      <c r="AP694" s="228">
        <v>25.2</v>
      </c>
      <c r="AQ694" s="228">
        <v>72.400000000000006</v>
      </c>
      <c r="AR694" s="228"/>
      <c r="AS694" s="447">
        <f t="shared" si="692"/>
        <v>101.4</v>
      </c>
      <c r="AT694" s="450"/>
      <c r="AU694" s="450"/>
      <c r="AV694" s="228"/>
      <c r="AW694" s="228"/>
      <c r="AX694" s="228"/>
      <c r="AY694" s="450">
        <v>0.4</v>
      </c>
      <c r="AZ694" s="228">
        <v>0.3</v>
      </c>
      <c r="BA694" s="450">
        <v>0.7</v>
      </c>
      <c r="BB694" s="447">
        <f>SUM(BC694+BD694+BF694)</f>
        <v>3</v>
      </c>
      <c r="BC694" s="228">
        <v>0.4</v>
      </c>
      <c r="BD694" s="228">
        <v>1.7</v>
      </c>
      <c r="BE694" s="228">
        <v>0.5</v>
      </c>
      <c r="BF694" s="228">
        <v>0.9</v>
      </c>
      <c r="BG694" s="450"/>
      <c r="BH694" s="450">
        <v>1</v>
      </c>
      <c r="BI694" s="450">
        <v>0.1</v>
      </c>
      <c r="BJ694" s="450">
        <v>10</v>
      </c>
      <c r="BK694" s="450">
        <v>0.3</v>
      </c>
      <c r="BL694" s="450">
        <v>1.8</v>
      </c>
      <c r="BM694" s="228"/>
      <c r="BN694" s="228"/>
      <c r="BO694" s="228"/>
      <c r="BP694" s="228">
        <v>1.8</v>
      </c>
      <c r="BQ694" s="450">
        <f>SUM(AT694,AU694,AY694,BA694,BB694,BG694,BH694,BI694,BJ694,BK694,BL694)</f>
        <v>17.3</v>
      </c>
      <c r="BR694" s="228"/>
      <c r="BS694" s="228"/>
      <c r="BT694" s="228"/>
      <c r="BU694" s="228"/>
      <c r="BV694" s="228"/>
      <c r="BW694" s="228"/>
      <c r="BX694" s="228"/>
      <c r="BY694" s="228"/>
      <c r="BZ694" s="228"/>
      <c r="CA694" s="228"/>
      <c r="CB694" s="228"/>
      <c r="CC694" s="228"/>
      <c r="CD694" s="228"/>
      <c r="CE694" s="228"/>
      <c r="CF694" s="228"/>
      <c r="CG694" s="228"/>
      <c r="CH694" s="228"/>
      <c r="CI694" s="228"/>
      <c r="CJ694" s="228"/>
      <c r="CK694" s="228"/>
      <c r="CL694" s="228"/>
      <c r="CM694" s="228"/>
      <c r="CN694" s="228"/>
      <c r="CO694" s="228"/>
      <c r="CP694" s="310">
        <f t="shared" si="690"/>
        <v>0</v>
      </c>
      <c r="CQ694" s="228"/>
      <c r="CR694" s="228"/>
      <c r="CS694" s="228"/>
      <c r="CT694" s="228"/>
      <c r="CU694" s="228"/>
      <c r="CV694" s="228"/>
      <c r="CW694" s="228"/>
      <c r="CX694" s="228"/>
      <c r="CY694" s="228"/>
      <c r="CZ694" s="228"/>
      <c r="DA694" s="228"/>
      <c r="DB694" s="310">
        <f t="shared" si="676"/>
        <v>0</v>
      </c>
      <c r="DC694" s="228">
        <f t="shared" si="677"/>
        <v>0</v>
      </c>
      <c r="DD694" s="228"/>
      <c r="DE694" s="228"/>
      <c r="DF694" s="228"/>
      <c r="DG694" s="310">
        <f t="shared" si="678"/>
        <v>0</v>
      </c>
      <c r="DH694" s="228">
        <f t="shared" si="679"/>
        <v>0</v>
      </c>
      <c r="DI694" s="228"/>
      <c r="DJ694" s="228"/>
      <c r="DK694" s="228"/>
      <c r="DL694" s="228"/>
      <c r="DM694" s="228"/>
      <c r="DN694" s="228"/>
      <c r="DO694" s="228"/>
      <c r="DP694" s="228"/>
      <c r="DQ694" s="228"/>
      <c r="DR694" s="228"/>
      <c r="DS694" s="228"/>
      <c r="DT694" s="228"/>
      <c r="DU694" s="228"/>
      <c r="DV694" s="228"/>
      <c r="DW694" s="228"/>
      <c r="DX694" s="228"/>
      <c r="DY694" s="228"/>
      <c r="DZ694" s="228"/>
      <c r="EA694" s="228"/>
      <c r="EB694" s="228"/>
      <c r="EC694" s="228"/>
      <c r="ED694" s="228"/>
      <c r="EE694" s="228"/>
      <c r="EF694" s="228"/>
      <c r="EG694" s="228"/>
      <c r="EH694" s="228"/>
      <c r="EI694" s="298"/>
      <c r="EJ694" s="298"/>
      <c r="EK694" s="298"/>
      <c r="EL694" s="298"/>
      <c r="EM694" s="298"/>
      <c r="EN694" s="298"/>
      <c r="EO694" s="298"/>
      <c r="EP694" s="298"/>
      <c r="EQ694" s="298"/>
      <c r="ER694" s="298"/>
      <c r="ES694" s="298"/>
      <c r="ET694" s="298"/>
      <c r="EU694" s="298"/>
      <c r="EV694" s="298"/>
      <c r="EW694" s="298"/>
      <c r="EX694" s="298"/>
      <c r="EY694" s="298"/>
      <c r="EZ694" s="298"/>
      <c r="FA694" s="298"/>
      <c r="FB694" s="298"/>
    </row>
    <row r="695" spans="2:158" s="299" customFormat="1" ht="21" customHeight="1">
      <c r="B695" s="757"/>
      <c r="C695" s="755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97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  <c r="AC695" s="228"/>
      <c r="AD695" s="228"/>
      <c r="AE695" s="228"/>
      <c r="AF695" s="447">
        <f t="shared" si="689"/>
        <v>118702</v>
      </c>
      <c r="AG695" s="228">
        <f>SUM(AG696:AG709)</f>
        <v>1209</v>
      </c>
      <c r="AH695" s="228">
        <f t="shared" ref="AH695:BP695" si="696">SUM(AH696:AH709)</f>
        <v>1554</v>
      </c>
      <c r="AI695" s="228">
        <f t="shared" si="696"/>
        <v>1551</v>
      </c>
      <c r="AJ695" s="228">
        <f t="shared" si="696"/>
        <v>3</v>
      </c>
      <c r="AK695" s="228">
        <f t="shared" si="696"/>
        <v>1183</v>
      </c>
      <c r="AL695" s="228">
        <f t="shared" si="696"/>
        <v>36</v>
      </c>
      <c r="AM695" s="228">
        <f t="shared" si="696"/>
        <v>0</v>
      </c>
      <c r="AN695" s="228">
        <f t="shared" si="696"/>
        <v>0</v>
      </c>
      <c r="AO695" s="228">
        <f t="shared" si="696"/>
        <v>97377</v>
      </c>
      <c r="AP695" s="228">
        <f t="shared" si="696"/>
        <v>25183</v>
      </c>
      <c r="AQ695" s="228">
        <f t="shared" si="696"/>
        <v>72380</v>
      </c>
      <c r="AR695" s="228">
        <f t="shared" si="696"/>
        <v>0</v>
      </c>
      <c r="AS695" s="447">
        <f t="shared" si="692"/>
        <v>101359</v>
      </c>
      <c r="AT695" s="450">
        <f t="shared" si="696"/>
        <v>0</v>
      </c>
      <c r="AU695" s="450">
        <f t="shared" si="696"/>
        <v>27</v>
      </c>
      <c r="AV695" s="228">
        <f t="shared" si="696"/>
        <v>0</v>
      </c>
      <c r="AW695" s="228">
        <f t="shared" si="696"/>
        <v>27</v>
      </c>
      <c r="AX695" s="228">
        <f t="shared" si="696"/>
        <v>0</v>
      </c>
      <c r="AY695" s="450">
        <f t="shared" si="696"/>
        <v>386</v>
      </c>
      <c r="AZ695" s="228">
        <f t="shared" si="696"/>
        <v>257</v>
      </c>
      <c r="BA695" s="450">
        <f t="shared" si="696"/>
        <v>675</v>
      </c>
      <c r="BB695" s="450">
        <f t="shared" si="696"/>
        <v>3023</v>
      </c>
      <c r="BC695" s="228">
        <f t="shared" si="696"/>
        <v>382</v>
      </c>
      <c r="BD695" s="228">
        <f t="shared" si="696"/>
        <v>1690</v>
      </c>
      <c r="BE695" s="228">
        <f t="shared" si="696"/>
        <v>508</v>
      </c>
      <c r="BF695" s="228">
        <f t="shared" si="696"/>
        <v>951</v>
      </c>
      <c r="BG695" s="450">
        <f t="shared" si="696"/>
        <v>0</v>
      </c>
      <c r="BH695" s="450">
        <f t="shared" si="696"/>
        <v>963</v>
      </c>
      <c r="BI695" s="450">
        <f t="shared" si="696"/>
        <v>119</v>
      </c>
      <c r="BJ695" s="450">
        <f t="shared" si="696"/>
        <v>9982</v>
      </c>
      <c r="BK695" s="450">
        <f t="shared" si="696"/>
        <v>336</v>
      </c>
      <c r="BL695" s="450">
        <f t="shared" si="696"/>
        <v>1832</v>
      </c>
      <c r="BM695" s="228">
        <f t="shared" si="696"/>
        <v>0</v>
      </c>
      <c r="BN695" s="228">
        <f t="shared" si="696"/>
        <v>0</v>
      </c>
      <c r="BO695" s="228">
        <f t="shared" si="696"/>
        <v>0</v>
      </c>
      <c r="BP695" s="228">
        <f t="shared" si="696"/>
        <v>1832</v>
      </c>
      <c r="BQ695" s="450">
        <f t="shared" ref="BQ695:BQ704" si="697">SUM(AT695,AU695,AY695,BA695,BB695,BG695,BH695,BI695,BJ695,BK695,BL695)</f>
        <v>17343</v>
      </c>
      <c r="BR695" s="228"/>
      <c r="BS695" s="228"/>
      <c r="BT695" s="228"/>
      <c r="BU695" s="228"/>
      <c r="BV695" s="228"/>
      <c r="BW695" s="228"/>
      <c r="BX695" s="228"/>
      <c r="BY695" s="228"/>
      <c r="BZ695" s="228"/>
      <c r="CA695" s="228"/>
      <c r="CB695" s="228"/>
      <c r="CC695" s="228"/>
      <c r="CD695" s="228"/>
      <c r="CE695" s="228"/>
      <c r="CF695" s="228"/>
      <c r="CG695" s="228"/>
      <c r="CH695" s="228"/>
      <c r="CI695" s="228"/>
      <c r="CJ695" s="228"/>
      <c r="CK695" s="228"/>
      <c r="CL695" s="228"/>
      <c r="CM695" s="228"/>
      <c r="CN695" s="228"/>
      <c r="CO695" s="228"/>
      <c r="CP695" s="584">
        <f t="shared" si="690"/>
        <v>0</v>
      </c>
      <c r="CQ695" s="228"/>
      <c r="CR695" s="228"/>
      <c r="CS695" s="228"/>
      <c r="CT695" s="228"/>
      <c r="CU695" s="228"/>
      <c r="CV695" s="228"/>
      <c r="CW695" s="228"/>
      <c r="CX695" s="228"/>
      <c r="CY695" s="228"/>
      <c r="CZ695" s="228"/>
      <c r="DA695" s="228"/>
      <c r="DB695" s="231">
        <f t="shared" si="676"/>
        <v>0</v>
      </c>
      <c r="DC695" s="226">
        <f t="shared" si="677"/>
        <v>0</v>
      </c>
      <c r="DD695" s="228"/>
      <c r="DE695" s="228"/>
      <c r="DF695" s="228"/>
      <c r="DG695" s="231">
        <f t="shared" si="678"/>
        <v>0</v>
      </c>
      <c r="DH695" s="226">
        <f t="shared" si="679"/>
        <v>0</v>
      </c>
      <c r="DI695" s="228"/>
      <c r="DJ695" s="228"/>
      <c r="DK695" s="228"/>
      <c r="DL695" s="228"/>
      <c r="DM695" s="228"/>
      <c r="DN695" s="228"/>
      <c r="DO695" s="228"/>
      <c r="DP695" s="228"/>
      <c r="DQ695" s="228"/>
      <c r="DR695" s="228"/>
      <c r="DS695" s="228"/>
      <c r="DT695" s="228"/>
      <c r="DU695" s="228"/>
      <c r="DV695" s="228"/>
      <c r="DW695" s="228"/>
      <c r="DX695" s="228"/>
      <c r="DY695" s="228"/>
      <c r="DZ695" s="228"/>
      <c r="EA695" s="228"/>
      <c r="EB695" s="228"/>
      <c r="EC695" s="228"/>
      <c r="ED695" s="228"/>
      <c r="EE695" s="228"/>
      <c r="EF695" s="228"/>
      <c r="EG695" s="228"/>
      <c r="EH695" s="228"/>
      <c r="EI695" s="298"/>
      <c r="EJ695" s="298"/>
      <c r="EK695" s="298"/>
      <c r="EL695" s="298"/>
      <c r="EM695" s="298"/>
      <c r="EN695" s="298"/>
      <c r="EO695" s="298"/>
      <c r="EP695" s="298"/>
      <c r="EQ695" s="298"/>
      <c r="ER695" s="298"/>
      <c r="ES695" s="298"/>
      <c r="ET695" s="298"/>
      <c r="EU695" s="298"/>
      <c r="EV695" s="298"/>
      <c r="EW695" s="298"/>
      <c r="EX695" s="298"/>
      <c r="EY695" s="298"/>
      <c r="EZ695" s="298"/>
      <c r="FA695" s="298"/>
      <c r="FB695" s="298"/>
    </row>
    <row r="696" spans="2:158" s="69" customFormat="1" ht="12">
      <c r="B696" s="76"/>
      <c r="C696" s="77" t="s">
        <v>385</v>
      </c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2"/>
      <c r="P696" s="71"/>
      <c r="Q696" s="71"/>
      <c r="R696" s="71"/>
      <c r="S696" s="71"/>
      <c r="T696" s="71"/>
      <c r="U696" s="71"/>
      <c r="V696" s="71"/>
      <c r="W696" s="71"/>
      <c r="X696" s="71"/>
      <c r="Y696" s="73"/>
      <c r="Z696" s="73"/>
      <c r="AA696" s="73"/>
      <c r="AB696" s="73"/>
      <c r="AC696" s="73"/>
      <c r="AD696" s="73"/>
      <c r="AE696" s="73"/>
      <c r="AF696" s="447">
        <f t="shared" si="689"/>
        <v>0</v>
      </c>
      <c r="AG696" s="168"/>
      <c r="AH696" s="168"/>
      <c r="AI696" s="168"/>
      <c r="AJ696" s="168"/>
      <c r="AK696" s="168"/>
      <c r="AL696" s="168"/>
      <c r="AM696" s="168"/>
      <c r="AN696" s="168"/>
      <c r="AO696" s="168"/>
      <c r="AP696" s="168"/>
      <c r="AQ696" s="168"/>
      <c r="AR696" s="168"/>
      <c r="AS696" s="447">
        <f t="shared" si="692"/>
        <v>0</v>
      </c>
      <c r="AT696" s="462"/>
      <c r="AU696" s="450"/>
      <c r="AV696" s="168"/>
      <c r="AW696" s="168"/>
      <c r="AX696" s="168"/>
      <c r="AY696" s="462"/>
      <c r="AZ696" s="168"/>
      <c r="BA696" s="462"/>
      <c r="BB696" s="447"/>
      <c r="BC696" s="168"/>
      <c r="BD696" s="168"/>
      <c r="BE696" s="168"/>
      <c r="BF696" s="168"/>
      <c r="BG696" s="462"/>
      <c r="BH696" s="462"/>
      <c r="BI696" s="462"/>
      <c r="BJ696" s="462"/>
      <c r="BK696" s="462"/>
      <c r="BL696" s="450">
        <f t="shared" ref="BL696:BL709" si="698">SUM(BM696:BP696)</f>
        <v>0</v>
      </c>
      <c r="BM696" s="168"/>
      <c r="BN696" s="168"/>
      <c r="BO696" s="168"/>
      <c r="BP696" s="168"/>
      <c r="BQ696" s="450">
        <f t="shared" si="697"/>
        <v>0</v>
      </c>
      <c r="BR696" s="168"/>
      <c r="BS696" s="168"/>
      <c r="BT696" s="168"/>
      <c r="BU696" s="168"/>
      <c r="BV696" s="168"/>
      <c r="BW696" s="168"/>
      <c r="BX696" s="168"/>
      <c r="BY696" s="168"/>
      <c r="BZ696" s="168"/>
      <c r="CA696" s="168"/>
      <c r="CB696" s="168"/>
      <c r="CC696" s="168"/>
      <c r="CD696" s="168"/>
      <c r="CE696" s="168"/>
      <c r="CF696" s="168"/>
      <c r="CG696" s="168"/>
      <c r="CH696" s="168"/>
      <c r="CI696" s="168"/>
      <c r="CJ696" s="168"/>
      <c r="CK696" s="168"/>
      <c r="CL696" s="168"/>
      <c r="CM696" s="168"/>
      <c r="CN696" s="168"/>
      <c r="CO696" s="168"/>
      <c r="CP696" s="571">
        <f t="shared" si="690"/>
        <v>0</v>
      </c>
      <c r="CQ696" s="168"/>
      <c r="CR696" s="168"/>
      <c r="CS696" s="168"/>
      <c r="CT696" s="168"/>
      <c r="CU696" s="168"/>
      <c r="CV696" s="168"/>
      <c r="CW696" s="168"/>
      <c r="CX696" s="168"/>
      <c r="CY696" s="168"/>
      <c r="CZ696" s="71"/>
      <c r="DA696" s="71"/>
      <c r="DB696" s="190">
        <f t="shared" si="676"/>
        <v>0</v>
      </c>
      <c r="DC696" s="71">
        <f t="shared" si="677"/>
        <v>0</v>
      </c>
      <c r="DD696" s="71"/>
      <c r="DE696" s="71"/>
      <c r="DF696" s="71"/>
      <c r="DG696" s="190">
        <f t="shared" si="678"/>
        <v>0</v>
      </c>
      <c r="DH696" s="71">
        <f t="shared" si="679"/>
        <v>0</v>
      </c>
      <c r="DI696" s="71"/>
      <c r="DJ696" s="71"/>
      <c r="DK696" s="71"/>
      <c r="DL696" s="71"/>
      <c r="DM696" s="71"/>
      <c r="DN696" s="71"/>
      <c r="DO696" s="71"/>
      <c r="DP696" s="71"/>
      <c r="DQ696" s="71"/>
      <c r="DR696" s="71"/>
      <c r="DS696" s="71"/>
      <c r="DT696" s="71"/>
      <c r="DU696" s="71"/>
      <c r="DV696" s="71"/>
      <c r="DW696" s="71"/>
      <c r="DX696" s="71"/>
      <c r="DY696" s="71"/>
      <c r="DZ696" s="71"/>
      <c r="EA696" s="71"/>
      <c r="EB696" s="71"/>
      <c r="EC696" s="71"/>
      <c r="ED696" s="71"/>
      <c r="EE696" s="71"/>
      <c r="EF696" s="71"/>
      <c r="EG696" s="71"/>
      <c r="EH696" s="71"/>
      <c r="EI696" s="74"/>
      <c r="EJ696" s="74"/>
      <c r="EK696" s="74"/>
      <c r="EL696" s="74"/>
      <c r="EM696" s="74"/>
      <c r="EN696" s="74"/>
      <c r="EO696" s="74"/>
      <c r="EP696" s="74"/>
      <c r="EQ696" s="74"/>
      <c r="ER696" s="74"/>
      <c r="ES696" s="74"/>
      <c r="ET696" s="74"/>
      <c r="EU696" s="74"/>
      <c r="EV696" s="74"/>
      <c r="EW696" s="74"/>
      <c r="EX696" s="74"/>
      <c r="EY696" s="74"/>
      <c r="EZ696" s="74"/>
      <c r="FA696" s="74"/>
      <c r="FB696" s="74"/>
    </row>
    <row r="697" spans="2:158" s="74" customFormat="1" ht="12">
      <c r="B697" s="76"/>
      <c r="C697" s="77" t="s">
        <v>386</v>
      </c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3"/>
      <c r="Z697" s="73"/>
      <c r="AA697" s="73"/>
      <c r="AB697" s="73"/>
      <c r="AC697" s="73"/>
      <c r="AD697" s="73"/>
      <c r="AE697" s="73"/>
      <c r="AF697" s="447">
        <f t="shared" ref="AF697:AF709" si="699">SUM(AS697:AU697,AY697,BA697:BB697,BG697:BL697)</f>
        <v>100355</v>
      </c>
      <c r="AG697" s="168">
        <v>156</v>
      </c>
      <c r="AH697" s="168">
        <v>4</v>
      </c>
      <c r="AI697" s="168">
        <v>1</v>
      </c>
      <c r="AJ697" s="168">
        <v>3</v>
      </c>
      <c r="AK697" s="168">
        <v>606</v>
      </c>
      <c r="AL697" s="168"/>
      <c r="AM697" s="168"/>
      <c r="AN697" s="168"/>
      <c r="AO697" s="168">
        <v>92827</v>
      </c>
      <c r="AP697" s="168">
        <v>25178</v>
      </c>
      <c r="AQ697" s="168">
        <v>71144</v>
      </c>
      <c r="AR697" s="168"/>
      <c r="AS697" s="447">
        <f t="shared" si="692"/>
        <v>93593</v>
      </c>
      <c r="AT697" s="462"/>
      <c r="AU697" s="450"/>
      <c r="AV697" s="168"/>
      <c r="AW697" s="168"/>
      <c r="AX697" s="168"/>
      <c r="AY697" s="462">
        <v>305</v>
      </c>
      <c r="AZ697" s="168">
        <v>176</v>
      </c>
      <c r="BA697" s="462">
        <v>202</v>
      </c>
      <c r="BB697" s="447">
        <f>SUM(BF697,BD697,BC697)</f>
        <v>2109</v>
      </c>
      <c r="BC697" s="168">
        <v>201</v>
      </c>
      <c r="BD697" s="168">
        <v>1182</v>
      </c>
      <c r="BE697" s="168"/>
      <c r="BF697" s="168">
        <v>726</v>
      </c>
      <c r="BG697" s="462"/>
      <c r="BH697" s="462">
        <v>941</v>
      </c>
      <c r="BI697" s="462">
        <v>36</v>
      </c>
      <c r="BJ697" s="462">
        <v>1794</v>
      </c>
      <c r="BK697" s="462"/>
      <c r="BL697" s="450">
        <f t="shared" si="698"/>
        <v>1375</v>
      </c>
      <c r="BM697" s="168"/>
      <c r="BN697" s="168"/>
      <c r="BO697" s="168"/>
      <c r="BP697" s="168">
        <v>1375</v>
      </c>
      <c r="BQ697" s="450">
        <f t="shared" si="697"/>
        <v>6762</v>
      </c>
      <c r="BR697" s="168"/>
      <c r="BS697" s="168"/>
      <c r="BT697" s="168"/>
      <c r="BU697" s="168"/>
      <c r="BV697" s="168"/>
      <c r="BW697" s="168"/>
      <c r="BX697" s="168"/>
      <c r="BY697" s="168"/>
      <c r="BZ697" s="168"/>
      <c r="CA697" s="168"/>
      <c r="CB697" s="168"/>
      <c r="CC697" s="168"/>
      <c r="CD697" s="168"/>
      <c r="CE697" s="168"/>
      <c r="CF697" s="168"/>
      <c r="CG697" s="168"/>
      <c r="CH697" s="168"/>
      <c r="CI697" s="168"/>
      <c r="CJ697" s="168"/>
      <c r="CK697" s="168"/>
      <c r="CL697" s="168"/>
      <c r="CM697" s="168"/>
      <c r="CN697" s="168"/>
      <c r="CO697" s="168"/>
      <c r="CP697" s="571">
        <f t="shared" si="690"/>
        <v>0</v>
      </c>
      <c r="CQ697" s="168"/>
      <c r="CR697" s="168"/>
      <c r="CS697" s="168"/>
      <c r="CT697" s="168"/>
      <c r="CU697" s="168"/>
      <c r="CV697" s="168"/>
      <c r="CW697" s="168"/>
      <c r="CX697" s="168"/>
      <c r="CY697" s="168"/>
      <c r="CZ697" s="71"/>
      <c r="DA697" s="71"/>
      <c r="DB697" s="190">
        <f t="shared" si="676"/>
        <v>0</v>
      </c>
      <c r="DC697" s="71">
        <f t="shared" si="677"/>
        <v>0</v>
      </c>
      <c r="DD697" s="71"/>
      <c r="DE697" s="71"/>
      <c r="DF697" s="71"/>
      <c r="DG697" s="190">
        <f t="shared" si="678"/>
        <v>0</v>
      </c>
      <c r="DH697" s="71">
        <f t="shared" si="679"/>
        <v>0</v>
      </c>
      <c r="DI697" s="71"/>
      <c r="DJ697" s="71"/>
      <c r="DK697" s="71"/>
      <c r="DL697" s="71"/>
      <c r="DM697" s="71"/>
      <c r="DN697" s="71"/>
      <c r="DO697" s="71"/>
      <c r="DP697" s="71"/>
      <c r="DQ697" s="71"/>
      <c r="DR697" s="71"/>
      <c r="DS697" s="71"/>
      <c r="DT697" s="71"/>
      <c r="DU697" s="71"/>
      <c r="DV697" s="71"/>
      <c r="DW697" s="71"/>
      <c r="DX697" s="71"/>
      <c r="DY697" s="71"/>
      <c r="DZ697" s="71"/>
      <c r="EA697" s="71"/>
      <c r="EB697" s="71"/>
      <c r="EC697" s="71"/>
      <c r="ED697" s="71"/>
      <c r="EE697" s="71"/>
      <c r="EF697" s="71"/>
      <c r="EG697" s="71"/>
      <c r="EH697" s="71"/>
    </row>
    <row r="698" spans="2:158" s="69" customFormat="1" ht="12">
      <c r="B698" s="76"/>
      <c r="C698" s="77" t="s">
        <v>387</v>
      </c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2"/>
      <c r="P698" s="71"/>
      <c r="Q698" s="71"/>
      <c r="R698" s="71"/>
      <c r="S698" s="71"/>
      <c r="T698" s="71"/>
      <c r="U698" s="71"/>
      <c r="V698" s="71"/>
      <c r="W698" s="71"/>
      <c r="X698" s="71"/>
      <c r="Y698" s="73"/>
      <c r="Z698" s="73"/>
      <c r="AA698" s="73"/>
      <c r="AB698" s="73"/>
      <c r="AC698" s="73"/>
      <c r="AD698" s="73"/>
      <c r="AE698" s="73"/>
      <c r="AF698" s="447">
        <f t="shared" si="699"/>
        <v>0</v>
      </c>
      <c r="AG698" s="168"/>
      <c r="AH698" s="168"/>
      <c r="AI698" s="168"/>
      <c r="AJ698" s="168"/>
      <c r="AK698" s="168"/>
      <c r="AL698" s="168"/>
      <c r="AM698" s="168"/>
      <c r="AN698" s="168"/>
      <c r="AO698" s="168"/>
      <c r="AP698" s="168"/>
      <c r="AQ698" s="168"/>
      <c r="AR698" s="168"/>
      <c r="AS698" s="447">
        <f t="shared" ref="AS698:AS709" si="700">SUM(AG698,AH698,AK698,AL698,AO698)</f>
        <v>0</v>
      </c>
      <c r="AT698" s="462"/>
      <c r="AU698" s="450"/>
      <c r="AV698" s="168"/>
      <c r="AW698" s="168"/>
      <c r="AX698" s="168"/>
      <c r="AY698" s="462"/>
      <c r="AZ698" s="168"/>
      <c r="BA698" s="462"/>
      <c r="BB698" s="447">
        <f t="shared" ref="BB698:BB709" si="701">SUM(BF698,BD698,BC698)</f>
        <v>0</v>
      </c>
      <c r="BC698" s="168"/>
      <c r="BD698" s="168"/>
      <c r="BE698" s="168"/>
      <c r="BF698" s="168"/>
      <c r="BG698" s="462"/>
      <c r="BH698" s="462"/>
      <c r="BI698" s="462"/>
      <c r="BJ698" s="462"/>
      <c r="BK698" s="462"/>
      <c r="BL698" s="450">
        <f t="shared" si="698"/>
        <v>0</v>
      </c>
      <c r="BM698" s="168"/>
      <c r="BN698" s="168"/>
      <c r="BO698" s="168"/>
      <c r="BP698" s="168"/>
      <c r="BQ698" s="450">
        <f t="shared" si="697"/>
        <v>0</v>
      </c>
      <c r="BR698" s="168"/>
      <c r="BS698" s="168"/>
      <c r="BT698" s="168"/>
      <c r="BU698" s="168"/>
      <c r="BV698" s="168"/>
      <c r="BW698" s="168"/>
      <c r="BX698" s="168"/>
      <c r="BY698" s="168"/>
      <c r="BZ698" s="168"/>
      <c r="CA698" s="168"/>
      <c r="CB698" s="168"/>
      <c r="CC698" s="168"/>
      <c r="CD698" s="168"/>
      <c r="CE698" s="168"/>
      <c r="CF698" s="168"/>
      <c r="CG698" s="168"/>
      <c r="CH698" s="168"/>
      <c r="CI698" s="168"/>
      <c r="CJ698" s="168"/>
      <c r="CK698" s="168"/>
      <c r="CL698" s="168"/>
      <c r="CM698" s="168"/>
      <c r="CN698" s="168"/>
      <c r="CO698" s="168"/>
      <c r="CP698" s="571">
        <f t="shared" si="690"/>
        <v>0</v>
      </c>
      <c r="CQ698" s="168"/>
      <c r="CR698" s="168"/>
      <c r="CS698" s="168"/>
      <c r="CT698" s="168"/>
      <c r="CU698" s="168"/>
      <c r="CV698" s="168"/>
      <c r="CW698" s="168"/>
      <c r="CX698" s="168"/>
      <c r="CY698" s="168"/>
      <c r="CZ698" s="71"/>
      <c r="DA698" s="71"/>
      <c r="DB698" s="190">
        <f t="shared" ref="DB698:DB761" si="702">SUM(CP698,CQ698)</f>
        <v>0</v>
      </c>
      <c r="DC698" s="71">
        <f t="shared" ref="DC698:DC761" si="703">SUM(CO698,CN698)</f>
        <v>0</v>
      </c>
      <c r="DD698" s="71"/>
      <c r="DE698" s="71"/>
      <c r="DF698" s="71"/>
      <c r="DG698" s="190">
        <f t="shared" ref="DG698:DG761" si="704">SUM(DB698,DF698)</f>
        <v>0</v>
      </c>
      <c r="DH698" s="71">
        <f t="shared" ref="DH698:DH761" si="705">SUM(DC698)</f>
        <v>0</v>
      </c>
      <c r="DI698" s="71"/>
      <c r="DJ698" s="71"/>
      <c r="DK698" s="71"/>
      <c r="DL698" s="71"/>
      <c r="DM698" s="71"/>
      <c r="DN698" s="71"/>
      <c r="DO698" s="71"/>
      <c r="DP698" s="71"/>
      <c r="DQ698" s="71"/>
      <c r="DR698" s="71"/>
      <c r="DS698" s="71"/>
      <c r="DT698" s="71"/>
      <c r="DU698" s="71"/>
      <c r="DV698" s="71"/>
      <c r="DW698" s="71"/>
      <c r="DX698" s="71"/>
      <c r="DY698" s="71"/>
      <c r="DZ698" s="71"/>
      <c r="EA698" s="71"/>
      <c r="EB698" s="71"/>
      <c r="EC698" s="71"/>
      <c r="ED698" s="71"/>
      <c r="EE698" s="71"/>
      <c r="EF698" s="71"/>
      <c r="EG698" s="71"/>
      <c r="EH698" s="71"/>
      <c r="EI698" s="74"/>
      <c r="EJ698" s="74"/>
      <c r="EK698" s="74"/>
      <c r="EL698" s="74"/>
      <c r="EM698" s="74"/>
      <c r="EN698" s="74"/>
      <c r="EO698" s="74"/>
      <c r="EP698" s="74"/>
      <c r="EQ698" s="74"/>
      <c r="ER698" s="74"/>
      <c r="ES698" s="74"/>
      <c r="ET698" s="74"/>
      <c r="EU698" s="74"/>
      <c r="EV698" s="74"/>
      <c r="EW698" s="74"/>
      <c r="EX698" s="74"/>
      <c r="EY698" s="74"/>
      <c r="EZ698" s="74"/>
      <c r="FA698" s="74"/>
      <c r="FB698" s="74"/>
    </row>
    <row r="699" spans="2:158" s="69" customFormat="1" ht="12">
      <c r="B699" s="76"/>
      <c r="C699" s="77" t="s">
        <v>388</v>
      </c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2"/>
      <c r="P699" s="71"/>
      <c r="Q699" s="71"/>
      <c r="R699" s="71"/>
      <c r="S699" s="71"/>
      <c r="T699" s="71"/>
      <c r="U699" s="71"/>
      <c r="V699" s="71"/>
      <c r="W699" s="71"/>
      <c r="X699" s="71"/>
      <c r="Y699" s="73"/>
      <c r="Z699" s="73"/>
      <c r="AA699" s="73"/>
      <c r="AB699" s="73"/>
      <c r="AC699" s="73"/>
      <c r="AD699" s="73"/>
      <c r="AE699" s="73"/>
      <c r="AF699" s="447">
        <f t="shared" si="699"/>
        <v>0</v>
      </c>
      <c r="AG699" s="168"/>
      <c r="AH699" s="168"/>
      <c r="AI699" s="168"/>
      <c r="AJ699" s="168"/>
      <c r="AK699" s="168"/>
      <c r="AL699" s="168"/>
      <c r="AM699" s="168"/>
      <c r="AN699" s="168"/>
      <c r="AO699" s="168"/>
      <c r="AP699" s="168"/>
      <c r="AQ699" s="168"/>
      <c r="AR699" s="168"/>
      <c r="AS699" s="447">
        <f t="shared" si="700"/>
        <v>0</v>
      </c>
      <c r="AT699" s="462"/>
      <c r="AU699" s="450"/>
      <c r="AV699" s="168"/>
      <c r="AW699" s="168"/>
      <c r="AX699" s="168"/>
      <c r="AY699" s="462"/>
      <c r="AZ699" s="168"/>
      <c r="BA699" s="462"/>
      <c r="BB699" s="447">
        <f t="shared" si="701"/>
        <v>0</v>
      </c>
      <c r="BC699" s="168"/>
      <c r="BD699" s="168"/>
      <c r="BE699" s="168"/>
      <c r="BF699" s="168"/>
      <c r="BG699" s="462"/>
      <c r="BH699" s="462"/>
      <c r="BI699" s="462"/>
      <c r="BJ699" s="462"/>
      <c r="BK699" s="462"/>
      <c r="BL699" s="450">
        <f t="shared" si="698"/>
        <v>0</v>
      </c>
      <c r="BM699" s="168"/>
      <c r="BN699" s="168"/>
      <c r="BO699" s="168"/>
      <c r="BP699" s="168"/>
      <c r="BQ699" s="450">
        <f t="shared" si="697"/>
        <v>0</v>
      </c>
      <c r="BR699" s="168"/>
      <c r="BS699" s="168"/>
      <c r="BT699" s="168"/>
      <c r="BU699" s="168"/>
      <c r="BV699" s="168"/>
      <c r="BW699" s="168"/>
      <c r="BX699" s="168"/>
      <c r="BY699" s="168"/>
      <c r="BZ699" s="168"/>
      <c r="CA699" s="168"/>
      <c r="CB699" s="168"/>
      <c r="CC699" s="168"/>
      <c r="CD699" s="168"/>
      <c r="CE699" s="168"/>
      <c r="CF699" s="168"/>
      <c r="CG699" s="168"/>
      <c r="CH699" s="168"/>
      <c r="CI699" s="168"/>
      <c r="CJ699" s="168"/>
      <c r="CK699" s="168"/>
      <c r="CL699" s="168"/>
      <c r="CM699" s="168"/>
      <c r="CN699" s="168"/>
      <c r="CO699" s="168"/>
      <c r="CP699" s="571">
        <f t="shared" si="690"/>
        <v>0</v>
      </c>
      <c r="CQ699" s="168"/>
      <c r="CR699" s="168"/>
      <c r="CS699" s="168"/>
      <c r="CT699" s="168"/>
      <c r="CU699" s="168"/>
      <c r="CV699" s="168"/>
      <c r="CW699" s="168"/>
      <c r="CX699" s="168"/>
      <c r="CY699" s="168"/>
      <c r="CZ699" s="71"/>
      <c r="DA699" s="71"/>
      <c r="DB699" s="190">
        <f t="shared" si="702"/>
        <v>0</v>
      </c>
      <c r="DC699" s="71">
        <f t="shared" si="703"/>
        <v>0</v>
      </c>
      <c r="DD699" s="71"/>
      <c r="DE699" s="71"/>
      <c r="DF699" s="71"/>
      <c r="DG699" s="190">
        <f t="shared" si="704"/>
        <v>0</v>
      </c>
      <c r="DH699" s="71">
        <f t="shared" si="705"/>
        <v>0</v>
      </c>
      <c r="DI699" s="71"/>
      <c r="DJ699" s="71"/>
      <c r="DK699" s="71"/>
      <c r="DL699" s="71"/>
      <c r="DM699" s="71"/>
      <c r="DN699" s="71"/>
      <c r="DO699" s="71"/>
      <c r="DP699" s="71"/>
      <c r="DQ699" s="71"/>
      <c r="DR699" s="71"/>
      <c r="DS699" s="71"/>
      <c r="DT699" s="71"/>
      <c r="DU699" s="71"/>
      <c r="DV699" s="71"/>
      <c r="DW699" s="71"/>
      <c r="DX699" s="71"/>
      <c r="DY699" s="71"/>
      <c r="DZ699" s="71"/>
      <c r="EA699" s="71"/>
      <c r="EB699" s="71"/>
      <c r="EC699" s="71"/>
      <c r="ED699" s="71"/>
      <c r="EE699" s="71"/>
      <c r="EF699" s="71"/>
      <c r="EG699" s="71"/>
      <c r="EH699" s="71"/>
      <c r="EI699" s="74"/>
      <c r="EJ699" s="74"/>
      <c r="EK699" s="74"/>
      <c r="EL699" s="74"/>
      <c r="EM699" s="74"/>
      <c r="EN699" s="74"/>
      <c r="EO699" s="74"/>
      <c r="EP699" s="74"/>
      <c r="EQ699" s="74"/>
      <c r="ER699" s="74"/>
      <c r="ES699" s="74"/>
      <c r="ET699" s="74"/>
      <c r="EU699" s="74"/>
      <c r="EV699" s="74"/>
      <c r="EW699" s="74"/>
      <c r="EX699" s="74"/>
      <c r="EY699" s="74"/>
      <c r="EZ699" s="74"/>
      <c r="FA699" s="74"/>
      <c r="FB699" s="74"/>
    </row>
    <row r="700" spans="2:158" s="69" customFormat="1" ht="12">
      <c r="B700" s="76"/>
      <c r="C700" s="77" t="s">
        <v>389</v>
      </c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2"/>
      <c r="P700" s="71"/>
      <c r="Q700" s="71"/>
      <c r="R700" s="71"/>
      <c r="S700" s="71"/>
      <c r="T700" s="71"/>
      <c r="U700" s="71"/>
      <c r="V700" s="71"/>
      <c r="W700" s="71"/>
      <c r="X700" s="71"/>
      <c r="Y700" s="73"/>
      <c r="Z700" s="73"/>
      <c r="AA700" s="73"/>
      <c r="AB700" s="73"/>
      <c r="AC700" s="73"/>
      <c r="AD700" s="73"/>
      <c r="AE700" s="73"/>
      <c r="AF700" s="447">
        <f t="shared" si="699"/>
        <v>0</v>
      </c>
      <c r="AG700" s="168"/>
      <c r="AH700" s="168"/>
      <c r="AI700" s="168"/>
      <c r="AJ700" s="168"/>
      <c r="AK700" s="168"/>
      <c r="AL700" s="168"/>
      <c r="AM700" s="168"/>
      <c r="AN700" s="168"/>
      <c r="AO700" s="168"/>
      <c r="AP700" s="168"/>
      <c r="AQ700" s="168"/>
      <c r="AR700" s="168"/>
      <c r="AS700" s="447">
        <f t="shared" si="700"/>
        <v>0</v>
      </c>
      <c r="AT700" s="462"/>
      <c r="AU700" s="450"/>
      <c r="AV700" s="168"/>
      <c r="AW700" s="168"/>
      <c r="AX700" s="168"/>
      <c r="AY700" s="462"/>
      <c r="AZ700" s="168"/>
      <c r="BA700" s="462"/>
      <c r="BB700" s="447">
        <f t="shared" si="701"/>
        <v>0</v>
      </c>
      <c r="BC700" s="168"/>
      <c r="BD700" s="168"/>
      <c r="BE700" s="168"/>
      <c r="BF700" s="168"/>
      <c r="BG700" s="462"/>
      <c r="BH700" s="462"/>
      <c r="BI700" s="462"/>
      <c r="BJ700" s="462"/>
      <c r="BK700" s="462"/>
      <c r="BL700" s="450">
        <f t="shared" si="698"/>
        <v>0</v>
      </c>
      <c r="BM700" s="168"/>
      <c r="BN700" s="168"/>
      <c r="BO700" s="168"/>
      <c r="BP700" s="168"/>
      <c r="BQ700" s="450">
        <f t="shared" si="697"/>
        <v>0</v>
      </c>
      <c r="BR700" s="168"/>
      <c r="BS700" s="168"/>
      <c r="BT700" s="168"/>
      <c r="BU700" s="168"/>
      <c r="BV700" s="168"/>
      <c r="BW700" s="168"/>
      <c r="BX700" s="168"/>
      <c r="BY700" s="168"/>
      <c r="BZ700" s="168"/>
      <c r="CA700" s="168"/>
      <c r="CB700" s="168"/>
      <c r="CC700" s="168"/>
      <c r="CD700" s="168"/>
      <c r="CE700" s="168"/>
      <c r="CF700" s="168"/>
      <c r="CG700" s="168"/>
      <c r="CH700" s="168"/>
      <c r="CI700" s="168"/>
      <c r="CJ700" s="168"/>
      <c r="CK700" s="168"/>
      <c r="CL700" s="168"/>
      <c r="CM700" s="168"/>
      <c r="CN700" s="168"/>
      <c r="CO700" s="168"/>
      <c r="CP700" s="571">
        <f t="shared" si="690"/>
        <v>0</v>
      </c>
      <c r="CQ700" s="168"/>
      <c r="CR700" s="168"/>
      <c r="CS700" s="168"/>
      <c r="CT700" s="168"/>
      <c r="CU700" s="168"/>
      <c r="CV700" s="168"/>
      <c r="CW700" s="168"/>
      <c r="CX700" s="168"/>
      <c r="CY700" s="168"/>
      <c r="CZ700" s="71"/>
      <c r="DA700" s="71"/>
      <c r="DB700" s="190">
        <f t="shared" si="702"/>
        <v>0</v>
      </c>
      <c r="DC700" s="71">
        <f t="shared" si="703"/>
        <v>0</v>
      </c>
      <c r="DD700" s="71"/>
      <c r="DE700" s="71"/>
      <c r="DF700" s="71"/>
      <c r="DG700" s="190">
        <f t="shared" si="704"/>
        <v>0</v>
      </c>
      <c r="DH700" s="71">
        <f t="shared" si="705"/>
        <v>0</v>
      </c>
      <c r="DI700" s="71"/>
      <c r="DJ700" s="71"/>
      <c r="DK700" s="71"/>
      <c r="DL700" s="71"/>
      <c r="DM700" s="71"/>
      <c r="DN700" s="71"/>
      <c r="DO700" s="71"/>
      <c r="DP700" s="71"/>
      <c r="DQ700" s="71"/>
      <c r="DR700" s="71"/>
      <c r="DS700" s="71"/>
      <c r="DT700" s="71"/>
      <c r="DU700" s="71"/>
      <c r="DV700" s="71"/>
      <c r="DW700" s="71"/>
      <c r="DX700" s="71"/>
      <c r="DY700" s="71"/>
      <c r="DZ700" s="71"/>
      <c r="EA700" s="71"/>
      <c r="EB700" s="71"/>
      <c r="EC700" s="71"/>
      <c r="ED700" s="71"/>
      <c r="EE700" s="71"/>
      <c r="EF700" s="71"/>
      <c r="EG700" s="71"/>
      <c r="EH700" s="71"/>
      <c r="EI700" s="74"/>
      <c r="EJ700" s="74"/>
      <c r="EK700" s="74"/>
      <c r="EL700" s="74"/>
      <c r="EM700" s="74"/>
      <c r="EN700" s="74"/>
      <c r="EO700" s="74"/>
      <c r="EP700" s="74"/>
      <c r="EQ700" s="74"/>
      <c r="ER700" s="74"/>
      <c r="ES700" s="74"/>
      <c r="ET700" s="74"/>
      <c r="EU700" s="74"/>
      <c r="EV700" s="74"/>
      <c r="EW700" s="74"/>
      <c r="EX700" s="74"/>
      <c r="EY700" s="74"/>
      <c r="EZ700" s="74"/>
      <c r="FA700" s="74"/>
      <c r="FB700" s="74"/>
    </row>
    <row r="701" spans="2:158" s="69" customFormat="1" ht="12">
      <c r="B701" s="76"/>
      <c r="C701" s="77" t="s">
        <v>390</v>
      </c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2"/>
      <c r="P701" s="71"/>
      <c r="Q701" s="71"/>
      <c r="R701" s="71"/>
      <c r="S701" s="71"/>
      <c r="T701" s="71"/>
      <c r="U701" s="71"/>
      <c r="V701" s="71"/>
      <c r="W701" s="71"/>
      <c r="X701" s="71"/>
      <c r="Y701" s="73"/>
      <c r="Z701" s="73"/>
      <c r="AA701" s="73"/>
      <c r="AB701" s="73"/>
      <c r="AC701" s="73"/>
      <c r="AD701" s="73"/>
      <c r="AE701" s="73"/>
      <c r="AF701" s="447">
        <f t="shared" si="699"/>
        <v>0</v>
      </c>
      <c r="AG701" s="168"/>
      <c r="AH701" s="168"/>
      <c r="AI701" s="168"/>
      <c r="AJ701" s="168"/>
      <c r="AK701" s="168"/>
      <c r="AL701" s="168"/>
      <c r="AM701" s="168"/>
      <c r="AN701" s="168"/>
      <c r="AO701" s="168"/>
      <c r="AP701" s="168"/>
      <c r="AQ701" s="168"/>
      <c r="AR701" s="168"/>
      <c r="AS701" s="447">
        <f t="shared" si="700"/>
        <v>0</v>
      </c>
      <c r="AT701" s="462"/>
      <c r="AU701" s="450"/>
      <c r="AV701" s="168"/>
      <c r="AW701" s="168"/>
      <c r="AX701" s="168"/>
      <c r="AY701" s="462"/>
      <c r="AZ701" s="168"/>
      <c r="BA701" s="462"/>
      <c r="BB701" s="447">
        <f t="shared" si="701"/>
        <v>0</v>
      </c>
      <c r="BC701" s="168"/>
      <c r="BD701" s="168"/>
      <c r="BE701" s="168"/>
      <c r="BF701" s="168"/>
      <c r="BG701" s="462"/>
      <c r="BH701" s="462"/>
      <c r="BI701" s="462"/>
      <c r="BJ701" s="462"/>
      <c r="BK701" s="462"/>
      <c r="BL701" s="450">
        <f t="shared" si="698"/>
        <v>0</v>
      </c>
      <c r="BM701" s="168"/>
      <c r="BN701" s="168"/>
      <c r="BO701" s="168"/>
      <c r="BP701" s="168"/>
      <c r="BQ701" s="450">
        <f t="shared" si="697"/>
        <v>0</v>
      </c>
      <c r="BR701" s="168"/>
      <c r="BS701" s="168"/>
      <c r="BT701" s="168"/>
      <c r="BU701" s="168"/>
      <c r="BV701" s="168"/>
      <c r="BW701" s="168"/>
      <c r="BX701" s="168"/>
      <c r="BY701" s="168"/>
      <c r="BZ701" s="168"/>
      <c r="CA701" s="168"/>
      <c r="CB701" s="168"/>
      <c r="CC701" s="168"/>
      <c r="CD701" s="168"/>
      <c r="CE701" s="168"/>
      <c r="CF701" s="168"/>
      <c r="CG701" s="168"/>
      <c r="CH701" s="168"/>
      <c r="CI701" s="168"/>
      <c r="CJ701" s="168"/>
      <c r="CK701" s="168"/>
      <c r="CL701" s="168"/>
      <c r="CM701" s="168"/>
      <c r="CN701" s="168"/>
      <c r="CO701" s="168"/>
      <c r="CP701" s="571">
        <f t="shared" si="690"/>
        <v>0</v>
      </c>
      <c r="CQ701" s="168"/>
      <c r="CR701" s="168"/>
      <c r="CS701" s="168"/>
      <c r="CT701" s="168"/>
      <c r="CU701" s="168"/>
      <c r="CV701" s="168"/>
      <c r="CW701" s="168"/>
      <c r="CX701" s="168"/>
      <c r="CY701" s="168"/>
      <c r="CZ701" s="71"/>
      <c r="DA701" s="71"/>
      <c r="DB701" s="190">
        <f t="shared" si="702"/>
        <v>0</v>
      </c>
      <c r="DC701" s="71">
        <f t="shared" si="703"/>
        <v>0</v>
      </c>
      <c r="DD701" s="71"/>
      <c r="DE701" s="71"/>
      <c r="DF701" s="71"/>
      <c r="DG701" s="190">
        <f t="shared" si="704"/>
        <v>0</v>
      </c>
      <c r="DH701" s="71">
        <f t="shared" si="705"/>
        <v>0</v>
      </c>
      <c r="DI701" s="71"/>
      <c r="DJ701" s="71"/>
      <c r="DK701" s="71"/>
      <c r="DL701" s="71"/>
      <c r="DM701" s="71"/>
      <c r="DN701" s="71"/>
      <c r="DO701" s="71"/>
      <c r="DP701" s="71"/>
      <c r="DQ701" s="71"/>
      <c r="DR701" s="71"/>
      <c r="DS701" s="71"/>
      <c r="DT701" s="71"/>
      <c r="DU701" s="71"/>
      <c r="DV701" s="71"/>
      <c r="DW701" s="71"/>
      <c r="DX701" s="71"/>
      <c r="DY701" s="71"/>
      <c r="DZ701" s="71"/>
      <c r="EA701" s="71"/>
      <c r="EB701" s="71"/>
      <c r="EC701" s="71"/>
      <c r="ED701" s="71"/>
      <c r="EE701" s="71"/>
      <c r="EF701" s="71"/>
      <c r="EG701" s="71"/>
      <c r="EH701" s="71"/>
      <c r="EI701" s="74"/>
      <c r="EJ701" s="74"/>
      <c r="EK701" s="74"/>
      <c r="EL701" s="74"/>
      <c r="EM701" s="74"/>
      <c r="EN701" s="74"/>
      <c r="EO701" s="74"/>
      <c r="EP701" s="74"/>
      <c r="EQ701" s="74"/>
      <c r="ER701" s="74"/>
      <c r="ES701" s="74"/>
      <c r="ET701" s="74"/>
      <c r="EU701" s="74"/>
      <c r="EV701" s="74"/>
      <c r="EW701" s="74"/>
      <c r="EX701" s="74"/>
      <c r="EY701" s="74"/>
      <c r="EZ701" s="74"/>
      <c r="FA701" s="74"/>
      <c r="FB701" s="74"/>
    </row>
    <row r="702" spans="2:158" s="69" customFormat="1" ht="12">
      <c r="B702" s="76"/>
      <c r="C702" s="77" t="s">
        <v>391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2"/>
      <c r="P702" s="71"/>
      <c r="Q702" s="71"/>
      <c r="R702" s="71"/>
      <c r="S702" s="71"/>
      <c r="T702" s="71"/>
      <c r="U702" s="71"/>
      <c r="V702" s="71"/>
      <c r="W702" s="71"/>
      <c r="X702" s="71"/>
      <c r="Y702" s="73"/>
      <c r="Z702" s="73"/>
      <c r="AA702" s="73"/>
      <c r="AB702" s="73"/>
      <c r="AC702" s="73"/>
      <c r="AD702" s="73"/>
      <c r="AE702" s="73"/>
      <c r="AF702" s="447">
        <f t="shared" si="699"/>
        <v>0</v>
      </c>
      <c r="AG702" s="168"/>
      <c r="AH702" s="168"/>
      <c r="AI702" s="168"/>
      <c r="AJ702" s="168"/>
      <c r="AK702" s="168"/>
      <c r="AL702" s="168"/>
      <c r="AM702" s="168"/>
      <c r="AN702" s="168"/>
      <c r="AO702" s="168"/>
      <c r="AP702" s="168"/>
      <c r="AQ702" s="168"/>
      <c r="AR702" s="168"/>
      <c r="AS702" s="447">
        <f t="shared" si="700"/>
        <v>0</v>
      </c>
      <c r="AT702" s="462"/>
      <c r="AU702" s="450"/>
      <c r="AV702" s="168"/>
      <c r="AW702" s="168"/>
      <c r="AX702" s="168"/>
      <c r="AY702" s="462"/>
      <c r="AZ702" s="168"/>
      <c r="BA702" s="462"/>
      <c r="BB702" s="447">
        <f t="shared" si="701"/>
        <v>0</v>
      </c>
      <c r="BC702" s="168"/>
      <c r="BD702" s="168"/>
      <c r="BE702" s="168"/>
      <c r="BF702" s="168"/>
      <c r="BG702" s="462"/>
      <c r="BH702" s="462"/>
      <c r="BI702" s="462"/>
      <c r="BJ702" s="462"/>
      <c r="BK702" s="462"/>
      <c r="BL702" s="450">
        <f t="shared" si="698"/>
        <v>0</v>
      </c>
      <c r="BM702" s="168"/>
      <c r="BN702" s="168"/>
      <c r="BO702" s="168"/>
      <c r="BP702" s="168"/>
      <c r="BQ702" s="450">
        <f t="shared" si="697"/>
        <v>0</v>
      </c>
      <c r="BR702" s="168"/>
      <c r="BS702" s="168"/>
      <c r="BT702" s="168"/>
      <c r="BU702" s="168"/>
      <c r="BV702" s="168"/>
      <c r="BW702" s="168"/>
      <c r="BX702" s="168"/>
      <c r="BY702" s="168"/>
      <c r="BZ702" s="168"/>
      <c r="CA702" s="168"/>
      <c r="CB702" s="168"/>
      <c r="CC702" s="168"/>
      <c r="CD702" s="168"/>
      <c r="CE702" s="168"/>
      <c r="CF702" s="168"/>
      <c r="CG702" s="168"/>
      <c r="CH702" s="168"/>
      <c r="CI702" s="168"/>
      <c r="CJ702" s="168"/>
      <c r="CK702" s="168"/>
      <c r="CL702" s="168"/>
      <c r="CM702" s="168"/>
      <c r="CN702" s="168"/>
      <c r="CO702" s="168"/>
      <c r="CP702" s="571">
        <f t="shared" si="690"/>
        <v>0</v>
      </c>
      <c r="CQ702" s="168"/>
      <c r="CR702" s="168"/>
      <c r="CS702" s="168"/>
      <c r="CT702" s="168"/>
      <c r="CU702" s="168"/>
      <c r="CV702" s="168"/>
      <c r="CW702" s="168"/>
      <c r="CX702" s="168"/>
      <c r="CY702" s="168"/>
      <c r="CZ702" s="71"/>
      <c r="DA702" s="71"/>
      <c r="DB702" s="190">
        <f t="shared" si="702"/>
        <v>0</v>
      </c>
      <c r="DC702" s="71">
        <f t="shared" si="703"/>
        <v>0</v>
      </c>
      <c r="DD702" s="71"/>
      <c r="DE702" s="71"/>
      <c r="DF702" s="71"/>
      <c r="DG702" s="190">
        <f t="shared" si="704"/>
        <v>0</v>
      </c>
      <c r="DH702" s="71">
        <f t="shared" si="705"/>
        <v>0</v>
      </c>
      <c r="DI702" s="71"/>
      <c r="DJ702" s="71"/>
      <c r="DK702" s="71"/>
      <c r="DL702" s="71"/>
      <c r="DM702" s="71"/>
      <c r="DN702" s="71"/>
      <c r="DO702" s="71"/>
      <c r="DP702" s="71"/>
      <c r="DQ702" s="71"/>
      <c r="DR702" s="71"/>
      <c r="DS702" s="71"/>
      <c r="DT702" s="71"/>
      <c r="DU702" s="71"/>
      <c r="DV702" s="71"/>
      <c r="DW702" s="71"/>
      <c r="DX702" s="71"/>
      <c r="DY702" s="71"/>
      <c r="DZ702" s="71"/>
      <c r="EA702" s="71"/>
      <c r="EB702" s="71"/>
      <c r="EC702" s="71"/>
      <c r="ED702" s="71"/>
      <c r="EE702" s="71"/>
      <c r="EF702" s="71"/>
      <c r="EG702" s="71"/>
      <c r="EH702" s="71"/>
      <c r="EI702" s="74"/>
      <c r="EJ702" s="74"/>
      <c r="EK702" s="74"/>
      <c r="EL702" s="74"/>
      <c r="EM702" s="74"/>
      <c r="EN702" s="74"/>
      <c r="EO702" s="74"/>
      <c r="EP702" s="74"/>
      <c r="EQ702" s="74"/>
      <c r="ER702" s="74"/>
      <c r="ES702" s="74"/>
      <c r="ET702" s="74"/>
      <c r="EU702" s="74"/>
      <c r="EV702" s="74"/>
      <c r="EW702" s="74"/>
      <c r="EX702" s="74"/>
      <c r="EY702" s="74"/>
      <c r="EZ702" s="74"/>
      <c r="FA702" s="74"/>
      <c r="FB702" s="74"/>
    </row>
    <row r="703" spans="2:158" s="69" customFormat="1" ht="12">
      <c r="B703" s="76"/>
      <c r="C703" s="77" t="s">
        <v>392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2"/>
      <c r="P703" s="71"/>
      <c r="Q703" s="71"/>
      <c r="R703" s="71"/>
      <c r="S703" s="71"/>
      <c r="T703" s="71"/>
      <c r="U703" s="71"/>
      <c r="V703" s="71"/>
      <c r="W703" s="71"/>
      <c r="X703" s="71"/>
      <c r="Y703" s="73"/>
      <c r="Z703" s="73"/>
      <c r="AA703" s="73"/>
      <c r="AB703" s="73"/>
      <c r="AC703" s="73"/>
      <c r="AD703" s="73"/>
      <c r="AE703" s="73"/>
      <c r="AF703" s="447">
        <f t="shared" si="699"/>
        <v>0</v>
      </c>
      <c r="AG703" s="168"/>
      <c r="AH703" s="168"/>
      <c r="AI703" s="168"/>
      <c r="AJ703" s="168"/>
      <c r="AK703" s="168"/>
      <c r="AL703" s="168"/>
      <c r="AM703" s="168"/>
      <c r="AN703" s="168"/>
      <c r="AO703" s="168"/>
      <c r="AP703" s="168"/>
      <c r="AQ703" s="168"/>
      <c r="AR703" s="168"/>
      <c r="AS703" s="447">
        <f t="shared" si="700"/>
        <v>0</v>
      </c>
      <c r="AT703" s="462"/>
      <c r="AU703" s="450"/>
      <c r="AV703" s="168"/>
      <c r="AW703" s="168"/>
      <c r="AX703" s="168"/>
      <c r="AY703" s="462"/>
      <c r="AZ703" s="168"/>
      <c r="BA703" s="462"/>
      <c r="BB703" s="447">
        <f t="shared" si="701"/>
        <v>0</v>
      </c>
      <c r="BC703" s="168"/>
      <c r="BD703" s="168"/>
      <c r="BE703" s="168"/>
      <c r="BF703" s="168"/>
      <c r="BG703" s="462"/>
      <c r="BH703" s="462"/>
      <c r="BI703" s="462"/>
      <c r="BJ703" s="462"/>
      <c r="BK703" s="462"/>
      <c r="BL703" s="450">
        <f t="shared" si="698"/>
        <v>0</v>
      </c>
      <c r="BM703" s="168"/>
      <c r="BN703" s="168"/>
      <c r="BO703" s="168"/>
      <c r="BP703" s="168"/>
      <c r="BQ703" s="450">
        <f t="shared" si="697"/>
        <v>0</v>
      </c>
      <c r="BR703" s="168"/>
      <c r="BS703" s="168"/>
      <c r="BT703" s="168"/>
      <c r="BU703" s="168"/>
      <c r="BV703" s="168"/>
      <c r="BW703" s="168"/>
      <c r="BX703" s="168"/>
      <c r="BY703" s="168"/>
      <c r="BZ703" s="168"/>
      <c r="CA703" s="168"/>
      <c r="CB703" s="168"/>
      <c r="CC703" s="168"/>
      <c r="CD703" s="168"/>
      <c r="CE703" s="168"/>
      <c r="CF703" s="168"/>
      <c r="CG703" s="168"/>
      <c r="CH703" s="168"/>
      <c r="CI703" s="168"/>
      <c r="CJ703" s="168"/>
      <c r="CK703" s="168"/>
      <c r="CL703" s="168"/>
      <c r="CM703" s="168"/>
      <c r="CN703" s="168"/>
      <c r="CO703" s="168"/>
      <c r="CP703" s="571">
        <f t="shared" si="690"/>
        <v>0</v>
      </c>
      <c r="CQ703" s="168"/>
      <c r="CR703" s="168"/>
      <c r="CS703" s="168"/>
      <c r="CT703" s="168"/>
      <c r="CU703" s="168"/>
      <c r="CV703" s="168"/>
      <c r="CW703" s="168"/>
      <c r="CX703" s="168"/>
      <c r="CY703" s="168"/>
      <c r="CZ703" s="71"/>
      <c r="DA703" s="71"/>
      <c r="DB703" s="190">
        <f t="shared" si="702"/>
        <v>0</v>
      </c>
      <c r="DC703" s="71">
        <f t="shared" si="703"/>
        <v>0</v>
      </c>
      <c r="DD703" s="71"/>
      <c r="DE703" s="71"/>
      <c r="DF703" s="71"/>
      <c r="DG703" s="190">
        <f t="shared" si="704"/>
        <v>0</v>
      </c>
      <c r="DH703" s="71">
        <f t="shared" si="705"/>
        <v>0</v>
      </c>
      <c r="DI703" s="71"/>
      <c r="DJ703" s="71"/>
      <c r="DK703" s="71"/>
      <c r="DL703" s="71"/>
      <c r="DM703" s="71"/>
      <c r="DN703" s="71"/>
      <c r="DO703" s="71"/>
      <c r="DP703" s="71"/>
      <c r="DQ703" s="71"/>
      <c r="DR703" s="71"/>
      <c r="DS703" s="71"/>
      <c r="DT703" s="71"/>
      <c r="DU703" s="71"/>
      <c r="DV703" s="71"/>
      <c r="DW703" s="71"/>
      <c r="DX703" s="71"/>
      <c r="DY703" s="71"/>
      <c r="DZ703" s="71"/>
      <c r="EA703" s="71"/>
      <c r="EB703" s="71"/>
      <c r="EC703" s="71"/>
      <c r="ED703" s="71"/>
      <c r="EE703" s="71"/>
      <c r="EF703" s="71"/>
      <c r="EG703" s="71"/>
      <c r="EH703" s="71"/>
      <c r="EI703" s="74"/>
      <c r="EJ703" s="74"/>
      <c r="EK703" s="74"/>
      <c r="EL703" s="74"/>
      <c r="EM703" s="74"/>
      <c r="EN703" s="74"/>
      <c r="EO703" s="74"/>
      <c r="EP703" s="74"/>
      <c r="EQ703" s="74"/>
      <c r="ER703" s="74"/>
      <c r="ES703" s="74"/>
      <c r="ET703" s="74"/>
      <c r="EU703" s="74"/>
      <c r="EV703" s="74"/>
      <c r="EW703" s="74"/>
      <c r="EX703" s="74"/>
      <c r="EY703" s="74"/>
      <c r="EZ703" s="74"/>
      <c r="FA703" s="74"/>
      <c r="FB703" s="74"/>
    </row>
    <row r="704" spans="2:158" s="69" customFormat="1" ht="12">
      <c r="B704" s="76"/>
      <c r="C704" s="77" t="s">
        <v>393</v>
      </c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2"/>
      <c r="P704" s="71"/>
      <c r="Q704" s="71"/>
      <c r="R704" s="71"/>
      <c r="S704" s="71"/>
      <c r="T704" s="71"/>
      <c r="U704" s="71"/>
      <c r="V704" s="71"/>
      <c r="W704" s="71"/>
      <c r="X704" s="71"/>
      <c r="Y704" s="73"/>
      <c r="Z704" s="73"/>
      <c r="AA704" s="73"/>
      <c r="AB704" s="73"/>
      <c r="AC704" s="73"/>
      <c r="AD704" s="73"/>
      <c r="AE704" s="73"/>
      <c r="AF704" s="447">
        <f t="shared" si="699"/>
        <v>0</v>
      </c>
      <c r="AG704" s="168"/>
      <c r="AH704" s="168"/>
      <c r="AI704" s="168"/>
      <c r="AJ704" s="168"/>
      <c r="AK704" s="168"/>
      <c r="AL704" s="168"/>
      <c r="AM704" s="168"/>
      <c r="AN704" s="168"/>
      <c r="AO704" s="168"/>
      <c r="AP704" s="168"/>
      <c r="AQ704" s="168"/>
      <c r="AR704" s="168"/>
      <c r="AS704" s="447">
        <f t="shared" si="700"/>
        <v>0</v>
      </c>
      <c r="AT704" s="462"/>
      <c r="AU704" s="450"/>
      <c r="AV704" s="168"/>
      <c r="AW704" s="168"/>
      <c r="AX704" s="168"/>
      <c r="AY704" s="462"/>
      <c r="AZ704" s="168"/>
      <c r="BA704" s="462"/>
      <c r="BB704" s="447">
        <f t="shared" si="701"/>
        <v>0</v>
      </c>
      <c r="BC704" s="168"/>
      <c r="BD704" s="168"/>
      <c r="BE704" s="168"/>
      <c r="BF704" s="168"/>
      <c r="BG704" s="462"/>
      <c r="BH704" s="462"/>
      <c r="BI704" s="462"/>
      <c r="BJ704" s="462"/>
      <c r="BK704" s="462"/>
      <c r="BL704" s="450">
        <f t="shared" si="698"/>
        <v>0</v>
      </c>
      <c r="BM704" s="168"/>
      <c r="BN704" s="168"/>
      <c r="BO704" s="168"/>
      <c r="BP704" s="168"/>
      <c r="BQ704" s="450">
        <f t="shared" si="697"/>
        <v>0</v>
      </c>
      <c r="BR704" s="168"/>
      <c r="BS704" s="168"/>
      <c r="BT704" s="168"/>
      <c r="BU704" s="168"/>
      <c r="BV704" s="168"/>
      <c r="BW704" s="168"/>
      <c r="BX704" s="168"/>
      <c r="BY704" s="168"/>
      <c r="BZ704" s="168"/>
      <c r="CA704" s="168"/>
      <c r="CB704" s="168"/>
      <c r="CC704" s="168"/>
      <c r="CD704" s="168"/>
      <c r="CE704" s="168"/>
      <c r="CF704" s="168"/>
      <c r="CG704" s="168"/>
      <c r="CH704" s="168"/>
      <c r="CI704" s="168"/>
      <c r="CJ704" s="168"/>
      <c r="CK704" s="168"/>
      <c r="CL704" s="168"/>
      <c r="CM704" s="168"/>
      <c r="CN704" s="168"/>
      <c r="CO704" s="168"/>
      <c r="CP704" s="571">
        <f t="shared" si="690"/>
        <v>0</v>
      </c>
      <c r="CQ704" s="168"/>
      <c r="CR704" s="168"/>
      <c r="CS704" s="168"/>
      <c r="CT704" s="168"/>
      <c r="CU704" s="168"/>
      <c r="CV704" s="168"/>
      <c r="CW704" s="168"/>
      <c r="CX704" s="168"/>
      <c r="CY704" s="168"/>
      <c r="CZ704" s="71"/>
      <c r="DA704" s="71"/>
      <c r="DB704" s="190">
        <f t="shared" si="702"/>
        <v>0</v>
      </c>
      <c r="DC704" s="71">
        <f t="shared" si="703"/>
        <v>0</v>
      </c>
      <c r="DD704" s="71"/>
      <c r="DE704" s="71"/>
      <c r="DF704" s="71"/>
      <c r="DG704" s="190">
        <f t="shared" si="704"/>
        <v>0</v>
      </c>
      <c r="DH704" s="71">
        <f t="shared" si="705"/>
        <v>0</v>
      </c>
      <c r="DI704" s="71"/>
      <c r="DJ704" s="71"/>
      <c r="DK704" s="71"/>
      <c r="DL704" s="71"/>
      <c r="DM704" s="71"/>
      <c r="DN704" s="71"/>
      <c r="DO704" s="71"/>
      <c r="DP704" s="71"/>
      <c r="DQ704" s="71"/>
      <c r="DR704" s="71"/>
      <c r="DS704" s="71"/>
      <c r="DT704" s="71"/>
      <c r="DU704" s="71"/>
      <c r="DV704" s="71"/>
      <c r="DW704" s="71"/>
      <c r="DX704" s="71"/>
      <c r="DY704" s="71"/>
      <c r="DZ704" s="71"/>
      <c r="EA704" s="71"/>
      <c r="EB704" s="71"/>
      <c r="EC704" s="71"/>
      <c r="ED704" s="71"/>
      <c r="EE704" s="71"/>
      <c r="EF704" s="71"/>
      <c r="EG704" s="71"/>
      <c r="EH704" s="71"/>
      <c r="EI704" s="74"/>
      <c r="EJ704" s="74"/>
      <c r="EK704" s="74"/>
      <c r="EL704" s="74"/>
      <c r="EM704" s="74"/>
      <c r="EN704" s="74"/>
      <c r="EO704" s="74"/>
      <c r="EP704" s="74"/>
      <c r="EQ704" s="74"/>
      <c r="ER704" s="74"/>
      <c r="ES704" s="74"/>
      <c r="ET704" s="74"/>
      <c r="EU704" s="74"/>
      <c r="EV704" s="74"/>
      <c r="EW704" s="74"/>
      <c r="EX704" s="74"/>
      <c r="EY704" s="74"/>
      <c r="EZ704" s="74"/>
      <c r="FA704" s="74"/>
      <c r="FB704" s="74"/>
    </row>
    <row r="705" spans="2:158" s="69" customFormat="1" ht="12">
      <c r="B705" s="76"/>
      <c r="C705" s="77" t="s">
        <v>394</v>
      </c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2"/>
      <c r="P705" s="71"/>
      <c r="Q705" s="71"/>
      <c r="R705" s="71"/>
      <c r="S705" s="71"/>
      <c r="T705" s="71"/>
      <c r="U705" s="71"/>
      <c r="V705" s="71"/>
      <c r="W705" s="71"/>
      <c r="X705" s="71"/>
      <c r="Y705" s="73"/>
      <c r="Z705" s="73"/>
      <c r="AA705" s="73"/>
      <c r="AB705" s="73"/>
      <c r="AC705" s="73"/>
      <c r="AD705" s="73"/>
      <c r="AE705" s="73"/>
      <c r="AF705" s="447">
        <f t="shared" si="699"/>
        <v>7532</v>
      </c>
      <c r="AG705" s="168">
        <v>495</v>
      </c>
      <c r="AH705" s="168"/>
      <c r="AI705" s="168"/>
      <c r="AJ705" s="168"/>
      <c r="AK705" s="168">
        <v>87</v>
      </c>
      <c r="AL705" s="168"/>
      <c r="AM705" s="168"/>
      <c r="AN705" s="168"/>
      <c r="AO705" s="168">
        <v>5</v>
      </c>
      <c r="AP705" s="168"/>
      <c r="AQ705" s="168"/>
      <c r="AR705" s="168"/>
      <c r="AS705" s="447">
        <f t="shared" si="700"/>
        <v>587</v>
      </c>
      <c r="AT705" s="462"/>
      <c r="AU705" s="450"/>
      <c r="AV705" s="168"/>
      <c r="AW705" s="168"/>
      <c r="AX705" s="168"/>
      <c r="AY705" s="462"/>
      <c r="AZ705" s="168"/>
      <c r="BA705" s="462"/>
      <c r="BB705" s="447">
        <f t="shared" si="701"/>
        <v>0</v>
      </c>
      <c r="BC705" s="168"/>
      <c r="BD705" s="168"/>
      <c r="BE705" s="168"/>
      <c r="BF705" s="168"/>
      <c r="BG705" s="462"/>
      <c r="BH705" s="462"/>
      <c r="BI705" s="462"/>
      <c r="BJ705" s="462">
        <v>6945</v>
      </c>
      <c r="BK705" s="462"/>
      <c r="BL705" s="450">
        <f t="shared" si="698"/>
        <v>0</v>
      </c>
      <c r="BM705" s="168"/>
      <c r="BN705" s="168"/>
      <c r="BO705" s="168"/>
      <c r="BP705" s="168"/>
      <c r="BQ705" s="450">
        <f>SUM(AT705,AU705,AY705,BA705,BB705,BG705,BH705,BI705,BJ705,BK705,BL705)</f>
        <v>6945</v>
      </c>
      <c r="BR705" s="168"/>
      <c r="BS705" s="168"/>
      <c r="BT705" s="168"/>
      <c r="BU705" s="168"/>
      <c r="BV705" s="168"/>
      <c r="BW705" s="168"/>
      <c r="BX705" s="168"/>
      <c r="BY705" s="168"/>
      <c r="BZ705" s="168"/>
      <c r="CA705" s="168"/>
      <c r="CB705" s="168"/>
      <c r="CC705" s="168"/>
      <c r="CD705" s="168"/>
      <c r="CE705" s="168"/>
      <c r="CF705" s="168"/>
      <c r="CG705" s="168"/>
      <c r="CH705" s="168"/>
      <c r="CI705" s="168"/>
      <c r="CJ705" s="168"/>
      <c r="CK705" s="168"/>
      <c r="CL705" s="168"/>
      <c r="CM705" s="168"/>
      <c r="CN705" s="168"/>
      <c r="CO705" s="168"/>
      <c r="CP705" s="571">
        <f t="shared" si="690"/>
        <v>0</v>
      </c>
      <c r="CQ705" s="168"/>
      <c r="CR705" s="168"/>
      <c r="CS705" s="168"/>
      <c r="CT705" s="168"/>
      <c r="CU705" s="168"/>
      <c r="CV705" s="168"/>
      <c r="CW705" s="168"/>
      <c r="CX705" s="168"/>
      <c r="CY705" s="168"/>
      <c r="CZ705" s="71"/>
      <c r="DA705" s="71"/>
      <c r="DB705" s="190">
        <f t="shared" si="702"/>
        <v>0</v>
      </c>
      <c r="DC705" s="71">
        <f t="shared" si="703"/>
        <v>0</v>
      </c>
      <c r="DD705" s="71"/>
      <c r="DE705" s="71"/>
      <c r="DF705" s="71"/>
      <c r="DG705" s="190">
        <f t="shared" si="704"/>
        <v>0</v>
      </c>
      <c r="DH705" s="71">
        <f t="shared" si="705"/>
        <v>0</v>
      </c>
      <c r="DI705" s="71"/>
      <c r="DJ705" s="71"/>
      <c r="DK705" s="71"/>
      <c r="DL705" s="71"/>
      <c r="DM705" s="71"/>
      <c r="DN705" s="71"/>
      <c r="DO705" s="71"/>
      <c r="DP705" s="71"/>
      <c r="DQ705" s="71"/>
      <c r="DR705" s="71"/>
      <c r="DS705" s="71"/>
      <c r="DT705" s="71"/>
      <c r="DU705" s="71"/>
      <c r="DV705" s="71"/>
      <c r="DW705" s="71"/>
      <c r="DX705" s="71"/>
      <c r="DY705" s="71"/>
      <c r="DZ705" s="71"/>
      <c r="EA705" s="71"/>
      <c r="EB705" s="71"/>
      <c r="EC705" s="71"/>
      <c r="ED705" s="71"/>
      <c r="EE705" s="71"/>
      <c r="EF705" s="71"/>
      <c r="EG705" s="71"/>
      <c r="EH705" s="71"/>
      <c r="EI705" s="74"/>
      <c r="EJ705" s="74"/>
      <c r="EK705" s="74"/>
      <c r="EL705" s="74"/>
      <c r="EM705" s="74"/>
      <c r="EN705" s="74"/>
      <c r="EO705" s="74"/>
      <c r="EP705" s="74"/>
      <c r="EQ705" s="74"/>
      <c r="ER705" s="74"/>
      <c r="ES705" s="74"/>
      <c r="ET705" s="74"/>
      <c r="EU705" s="74"/>
      <c r="EV705" s="74"/>
      <c r="EW705" s="74"/>
      <c r="EX705" s="74"/>
      <c r="EY705" s="74"/>
      <c r="EZ705" s="74"/>
      <c r="FA705" s="74"/>
      <c r="FB705" s="74"/>
    </row>
    <row r="706" spans="2:158" s="69" customFormat="1" ht="12">
      <c r="B706" s="76"/>
      <c r="C706" s="77" t="s">
        <v>395</v>
      </c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2"/>
      <c r="P706" s="71"/>
      <c r="Q706" s="71"/>
      <c r="R706" s="71"/>
      <c r="S706" s="71"/>
      <c r="T706" s="71"/>
      <c r="U706" s="71"/>
      <c r="V706" s="71"/>
      <c r="W706" s="71"/>
      <c r="X706" s="71"/>
      <c r="Y706" s="73"/>
      <c r="Z706" s="73"/>
      <c r="AA706" s="73"/>
      <c r="AB706" s="73"/>
      <c r="AC706" s="73"/>
      <c r="AD706" s="73"/>
      <c r="AE706" s="73"/>
      <c r="AF706" s="447">
        <f t="shared" si="699"/>
        <v>0</v>
      </c>
      <c r="AG706" s="168"/>
      <c r="AH706" s="168"/>
      <c r="AI706" s="168"/>
      <c r="AJ706" s="168"/>
      <c r="AK706" s="168"/>
      <c r="AL706" s="168"/>
      <c r="AM706" s="168"/>
      <c r="AN706" s="168"/>
      <c r="AO706" s="168"/>
      <c r="AP706" s="168"/>
      <c r="AQ706" s="168"/>
      <c r="AR706" s="168"/>
      <c r="AS706" s="447">
        <f t="shared" si="700"/>
        <v>0</v>
      </c>
      <c r="AT706" s="462"/>
      <c r="AU706" s="450"/>
      <c r="AV706" s="168"/>
      <c r="AW706" s="168"/>
      <c r="AX706" s="168"/>
      <c r="AY706" s="462"/>
      <c r="AZ706" s="168"/>
      <c r="BA706" s="462"/>
      <c r="BB706" s="447">
        <f t="shared" si="701"/>
        <v>0</v>
      </c>
      <c r="BC706" s="168"/>
      <c r="BD706" s="168"/>
      <c r="BE706" s="168"/>
      <c r="BF706" s="168"/>
      <c r="BG706" s="462"/>
      <c r="BH706" s="462"/>
      <c r="BI706" s="462"/>
      <c r="BJ706" s="462"/>
      <c r="BK706" s="462"/>
      <c r="BL706" s="450">
        <f t="shared" si="698"/>
        <v>0</v>
      </c>
      <c r="BM706" s="168"/>
      <c r="BN706" s="168"/>
      <c r="BO706" s="168"/>
      <c r="BP706" s="168"/>
      <c r="BQ706" s="450">
        <f>SUM(AT706,AU706,AY706,BA706,BB706,BG706,BH706,BI706,BJ706,BK706,BL706)</f>
        <v>0</v>
      </c>
      <c r="BR706" s="168"/>
      <c r="BS706" s="168"/>
      <c r="BT706" s="168"/>
      <c r="BU706" s="168"/>
      <c r="BV706" s="168"/>
      <c r="BW706" s="168"/>
      <c r="BX706" s="168"/>
      <c r="BY706" s="168"/>
      <c r="BZ706" s="168"/>
      <c r="CA706" s="168"/>
      <c r="CB706" s="168"/>
      <c r="CC706" s="168"/>
      <c r="CD706" s="168"/>
      <c r="CE706" s="168"/>
      <c r="CF706" s="168"/>
      <c r="CG706" s="168"/>
      <c r="CH706" s="168"/>
      <c r="CI706" s="168"/>
      <c r="CJ706" s="168"/>
      <c r="CK706" s="168"/>
      <c r="CL706" s="168"/>
      <c r="CM706" s="168"/>
      <c r="CN706" s="168"/>
      <c r="CO706" s="168"/>
      <c r="CP706" s="571">
        <f t="shared" si="690"/>
        <v>0</v>
      </c>
      <c r="CQ706" s="168"/>
      <c r="CR706" s="168"/>
      <c r="CS706" s="168"/>
      <c r="CT706" s="168"/>
      <c r="CU706" s="168"/>
      <c r="CV706" s="168"/>
      <c r="CW706" s="168"/>
      <c r="CX706" s="168"/>
      <c r="CY706" s="168"/>
      <c r="CZ706" s="71"/>
      <c r="DA706" s="71"/>
      <c r="DB706" s="190">
        <f t="shared" si="702"/>
        <v>0</v>
      </c>
      <c r="DC706" s="71">
        <f t="shared" si="703"/>
        <v>0</v>
      </c>
      <c r="DD706" s="71"/>
      <c r="DE706" s="71"/>
      <c r="DF706" s="71"/>
      <c r="DG706" s="190">
        <f t="shared" si="704"/>
        <v>0</v>
      </c>
      <c r="DH706" s="71">
        <f t="shared" si="705"/>
        <v>0</v>
      </c>
      <c r="DI706" s="71"/>
      <c r="DJ706" s="71"/>
      <c r="DK706" s="71"/>
      <c r="DL706" s="71"/>
      <c r="DM706" s="71"/>
      <c r="DN706" s="71"/>
      <c r="DO706" s="71"/>
      <c r="DP706" s="71"/>
      <c r="DQ706" s="71"/>
      <c r="DR706" s="71"/>
      <c r="DS706" s="71"/>
      <c r="DT706" s="71"/>
      <c r="DU706" s="71"/>
      <c r="DV706" s="71"/>
      <c r="DW706" s="71"/>
      <c r="DX706" s="71"/>
      <c r="DY706" s="71"/>
      <c r="DZ706" s="71"/>
      <c r="EA706" s="71"/>
      <c r="EB706" s="71"/>
      <c r="EC706" s="71"/>
      <c r="ED706" s="71"/>
      <c r="EE706" s="71"/>
      <c r="EF706" s="71"/>
      <c r="EG706" s="71"/>
      <c r="EH706" s="71"/>
      <c r="EI706" s="74"/>
      <c r="EJ706" s="74"/>
      <c r="EK706" s="74"/>
      <c r="EL706" s="74"/>
      <c r="EM706" s="74"/>
      <c r="EN706" s="74"/>
      <c r="EO706" s="74"/>
      <c r="EP706" s="74"/>
      <c r="EQ706" s="74"/>
      <c r="ER706" s="74"/>
      <c r="ES706" s="74"/>
      <c r="ET706" s="74"/>
      <c r="EU706" s="74"/>
      <c r="EV706" s="74"/>
      <c r="EW706" s="74"/>
      <c r="EX706" s="74"/>
      <c r="EY706" s="74"/>
      <c r="EZ706" s="74"/>
      <c r="FA706" s="74"/>
      <c r="FB706" s="74"/>
    </row>
    <row r="707" spans="2:158" s="69" customFormat="1" ht="12">
      <c r="B707" s="76"/>
      <c r="C707" s="77" t="s">
        <v>396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2"/>
      <c r="P707" s="71"/>
      <c r="Q707" s="71"/>
      <c r="R707" s="71"/>
      <c r="S707" s="71"/>
      <c r="T707" s="71"/>
      <c r="U707" s="71"/>
      <c r="V707" s="71"/>
      <c r="W707" s="71"/>
      <c r="X707" s="71"/>
      <c r="Y707" s="73"/>
      <c r="Z707" s="73"/>
      <c r="AA707" s="73"/>
      <c r="AB707" s="73"/>
      <c r="AC707" s="73"/>
      <c r="AD707" s="73"/>
      <c r="AE707" s="73"/>
      <c r="AF707" s="447">
        <f t="shared" si="699"/>
        <v>0</v>
      </c>
      <c r="AG707" s="168"/>
      <c r="AH707" s="168"/>
      <c r="AI707" s="168"/>
      <c r="AJ707" s="168"/>
      <c r="AK707" s="168"/>
      <c r="AL707" s="168"/>
      <c r="AM707" s="168"/>
      <c r="AN707" s="168"/>
      <c r="AO707" s="168"/>
      <c r="AP707" s="168"/>
      <c r="AQ707" s="168"/>
      <c r="AR707" s="168"/>
      <c r="AS707" s="447">
        <f t="shared" si="700"/>
        <v>0</v>
      </c>
      <c r="AT707" s="462"/>
      <c r="AU707" s="450"/>
      <c r="AV707" s="168"/>
      <c r="AW707" s="168"/>
      <c r="AX707" s="168"/>
      <c r="AY707" s="462"/>
      <c r="AZ707" s="168"/>
      <c r="BA707" s="462"/>
      <c r="BB707" s="447">
        <f t="shared" si="701"/>
        <v>0</v>
      </c>
      <c r="BC707" s="168"/>
      <c r="BD707" s="168"/>
      <c r="BE707" s="168"/>
      <c r="BF707" s="168"/>
      <c r="BG707" s="462"/>
      <c r="BH707" s="462"/>
      <c r="BI707" s="462"/>
      <c r="BJ707" s="462"/>
      <c r="BK707" s="462"/>
      <c r="BL707" s="450">
        <f t="shared" si="698"/>
        <v>0</v>
      </c>
      <c r="BM707" s="168"/>
      <c r="BN707" s="168"/>
      <c r="BO707" s="168"/>
      <c r="BP707" s="168"/>
      <c r="BQ707" s="450">
        <f>SUM(AT707,AU707,AY707,BA707,BB707,BG707,BH707,BI707,BJ707,BK707,BL707)</f>
        <v>0</v>
      </c>
      <c r="BR707" s="168"/>
      <c r="BS707" s="168"/>
      <c r="BT707" s="168"/>
      <c r="BU707" s="168"/>
      <c r="BV707" s="168"/>
      <c r="BW707" s="168"/>
      <c r="BX707" s="168"/>
      <c r="BY707" s="168"/>
      <c r="BZ707" s="168"/>
      <c r="CA707" s="168"/>
      <c r="CB707" s="168"/>
      <c r="CC707" s="168"/>
      <c r="CD707" s="168"/>
      <c r="CE707" s="168"/>
      <c r="CF707" s="168"/>
      <c r="CG707" s="168"/>
      <c r="CH707" s="168"/>
      <c r="CI707" s="168"/>
      <c r="CJ707" s="168"/>
      <c r="CK707" s="168"/>
      <c r="CL707" s="168"/>
      <c r="CM707" s="168"/>
      <c r="CN707" s="168"/>
      <c r="CO707" s="168"/>
      <c r="CP707" s="571">
        <f t="shared" si="690"/>
        <v>0</v>
      </c>
      <c r="CQ707" s="168"/>
      <c r="CR707" s="168"/>
      <c r="CS707" s="168"/>
      <c r="CT707" s="168"/>
      <c r="CU707" s="168"/>
      <c r="CV707" s="168"/>
      <c r="CW707" s="168"/>
      <c r="CX707" s="168"/>
      <c r="CY707" s="168"/>
      <c r="CZ707" s="71"/>
      <c r="DA707" s="71"/>
      <c r="DB707" s="190">
        <f t="shared" si="702"/>
        <v>0</v>
      </c>
      <c r="DC707" s="71">
        <f t="shared" si="703"/>
        <v>0</v>
      </c>
      <c r="DD707" s="71"/>
      <c r="DE707" s="71"/>
      <c r="DF707" s="71"/>
      <c r="DG707" s="190">
        <f t="shared" si="704"/>
        <v>0</v>
      </c>
      <c r="DH707" s="71">
        <f t="shared" si="705"/>
        <v>0</v>
      </c>
      <c r="DI707" s="71"/>
      <c r="DJ707" s="71"/>
      <c r="DK707" s="71"/>
      <c r="DL707" s="71"/>
      <c r="DM707" s="71"/>
      <c r="DN707" s="71"/>
      <c r="DO707" s="71"/>
      <c r="DP707" s="71"/>
      <c r="DQ707" s="71"/>
      <c r="DR707" s="71"/>
      <c r="DS707" s="71"/>
      <c r="DT707" s="71"/>
      <c r="DU707" s="71"/>
      <c r="DV707" s="71"/>
      <c r="DW707" s="71"/>
      <c r="DX707" s="71"/>
      <c r="DY707" s="71"/>
      <c r="DZ707" s="71"/>
      <c r="EA707" s="71"/>
      <c r="EB707" s="71"/>
      <c r="EC707" s="71"/>
      <c r="ED707" s="71"/>
      <c r="EE707" s="71"/>
      <c r="EF707" s="71"/>
      <c r="EG707" s="71"/>
      <c r="EH707" s="71"/>
      <c r="EI707" s="74"/>
      <c r="EJ707" s="74"/>
      <c r="EK707" s="74"/>
      <c r="EL707" s="74"/>
      <c r="EM707" s="74"/>
      <c r="EN707" s="74"/>
      <c r="EO707" s="74"/>
      <c r="EP707" s="74"/>
      <c r="EQ707" s="74"/>
      <c r="ER707" s="74"/>
      <c r="ES707" s="74"/>
      <c r="ET707" s="74"/>
      <c r="EU707" s="74"/>
      <c r="EV707" s="74"/>
      <c r="EW707" s="74"/>
      <c r="EX707" s="74"/>
      <c r="EY707" s="74"/>
      <c r="EZ707" s="74"/>
      <c r="FA707" s="74"/>
      <c r="FB707" s="74"/>
    </row>
    <row r="708" spans="2:158" s="69" customFormat="1" ht="12">
      <c r="B708" s="76"/>
      <c r="C708" s="77" t="s">
        <v>397</v>
      </c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2"/>
      <c r="P708" s="71"/>
      <c r="Q708" s="71"/>
      <c r="R708" s="71"/>
      <c r="S708" s="71"/>
      <c r="T708" s="71"/>
      <c r="U708" s="71"/>
      <c r="V708" s="71"/>
      <c r="W708" s="71"/>
      <c r="X708" s="71"/>
      <c r="Y708" s="73"/>
      <c r="Z708" s="73"/>
      <c r="AA708" s="73"/>
      <c r="AB708" s="73"/>
      <c r="AC708" s="73"/>
      <c r="AD708" s="73"/>
      <c r="AE708" s="73"/>
      <c r="AF708" s="447">
        <f t="shared" si="699"/>
        <v>0</v>
      </c>
      <c r="AG708" s="168"/>
      <c r="AH708" s="168"/>
      <c r="AI708" s="168"/>
      <c r="AJ708" s="168"/>
      <c r="AK708" s="168"/>
      <c r="AL708" s="168"/>
      <c r="AM708" s="168"/>
      <c r="AN708" s="168"/>
      <c r="AO708" s="168"/>
      <c r="AP708" s="168"/>
      <c r="AQ708" s="168"/>
      <c r="AR708" s="168"/>
      <c r="AS708" s="447">
        <f t="shared" si="700"/>
        <v>0</v>
      </c>
      <c r="AT708" s="462"/>
      <c r="AU708" s="450"/>
      <c r="AV708" s="168"/>
      <c r="AW708" s="168"/>
      <c r="AX708" s="168"/>
      <c r="AY708" s="462"/>
      <c r="AZ708" s="168"/>
      <c r="BA708" s="462"/>
      <c r="BB708" s="447">
        <f t="shared" si="701"/>
        <v>0</v>
      </c>
      <c r="BC708" s="168"/>
      <c r="BD708" s="168"/>
      <c r="BE708" s="168"/>
      <c r="BF708" s="168"/>
      <c r="BG708" s="462"/>
      <c r="BH708" s="462"/>
      <c r="BI708" s="462"/>
      <c r="BJ708" s="462"/>
      <c r="BK708" s="462"/>
      <c r="BL708" s="450">
        <f t="shared" si="698"/>
        <v>0</v>
      </c>
      <c r="BM708" s="168"/>
      <c r="BN708" s="168"/>
      <c r="BO708" s="168"/>
      <c r="BP708" s="168"/>
      <c r="BQ708" s="450">
        <f>SUM(AT708,AU708,AY708,BA708,BB708,BG708,BH708,BI708,BJ708,BK708,BL708)</f>
        <v>0</v>
      </c>
      <c r="BR708" s="168"/>
      <c r="BS708" s="168"/>
      <c r="BT708" s="168"/>
      <c r="BU708" s="168"/>
      <c r="BV708" s="168"/>
      <c r="BW708" s="168"/>
      <c r="BX708" s="168"/>
      <c r="BY708" s="168"/>
      <c r="BZ708" s="168"/>
      <c r="CA708" s="168"/>
      <c r="CB708" s="168"/>
      <c r="CC708" s="168"/>
      <c r="CD708" s="168"/>
      <c r="CE708" s="168"/>
      <c r="CF708" s="168"/>
      <c r="CG708" s="168"/>
      <c r="CH708" s="168"/>
      <c r="CI708" s="168"/>
      <c r="CJ708" s="168"/>
      <c r="CK708" s="168"/>
      <c r="CL708" s="168"/>
      <c r="CM708" s="168"/>
      <c r="CN708" s="168"/>
      <c r="CO708" s="168"/>
      <c r="CP708" s="571">
        <f t="shared" si="690"/>
        <v>0</v>
      </c>
      <c r="CQ708" s="168"/>
      <c r="CR708" s="168"/>
      <c r="CS708" s="168"/>
      <c r="CT708" s="168"/>
      <c r="CU708" s="168"/>
      <c r="CV708" s="168"/>
      <c r="CW708" s="168"/>
      <c r="CX708" s="168"/>
      <c r="CY708" s="168"/>
      <c r="CZ708" s="71"/>
      <c r="DA708" s="71"/>
      <c r="DB708" s="190">
        <f t="shared" si="702"/>
        <v>0</v>
      </c>
      <c r="DC708" s="71">
        <f t="shared" si="703"/>
        <v>0</v>
      </c>
      <c r="DD708" s="71"/>
      <c r="DE708" s="71"/>
      <c r="DF708" s="71"/>
      <c r="DG708" s="190">
        <f t="shared" si="704"/>
        <v>0</v>
      </c>
      <c r="DH708" s="71">
        <f t="shared" si="705"/>
        <v>0</v>
      </c>
      <c r="DI708" s="71"/>
      <c r="DJ708" s="71"/>
      <c r="DK708" s="71"/>
      <c r="DL708" s="71"/>
      <c r="DM708" s="71"/>
      <c r="DN708" s="71"/>
      <c r="DO708" s="71"/>
      <c r="DP708" s="71"/>
      <c r="DQ708" s="71"/>
      <c r="DR708" s="71"/>
      <c r="DS708" s="71"/>
      <c r="DT708" s="71"/>
      <c r="DU708" s="71"/>
      <c r="DV708" s="71"/>
      <c r="DW708" s="71"/>
      <c r="DX708" s="71"/>
      <c r="DY708" s="71"/>
      <c r="DZ708" s="71"/>
      <c r="EA708" s="71"/>
      <c r="EB708" s="71"/>
      <c r="EC708" s="71"/>
      <c r="ED708" s="71"/>
      <c r="EE708" s="71"/>
      <c r="EF708" s="71"/>
      <c r="EG708" s="71"/>
      <c r="EH708" s="71"/>
      <c r="EI708" s="74"/>
      <c r="EJ708" s="74"/>
      <c r="EK708" s="74"/>
      <c r="EL708" s="74"/>
      <c r="EM708" s="74"/>
      <c r="EN708" s="74"/>
      <c r="EO708" s="74"/>
      <c r="EP708" s="74"/>
      <c r="EQ708" s="74"/>
      <c r="ER708" s="74"/>
      <c r="ES708" s="74"/>
      <c r="ET708" s="74"/>
      <c r="EU708" s="74"/>
      <c r="EV708" s="74"/>
      <c r="EW708" s="74"/>
      <c r="EX708" s="74"/>
      <c r="EY708" s="74"/>
      <c r="EZ708" s="74"/>
      <c r="FA708" s="74"/>
      <c r="FB708" s="74"/>
    </row>
    <row r="709" spans="2:158" s="69" customFormat="1" ht="12">
      <c r="B709" s="76"/>
      <c r="C709" s="77" t="s">
        <v>398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2"/>
      <c r="P709" s="71"/>
      <c r="Q709" s="71"/>
      <c r="R709" s="71"/>
      <c r="S709" s="71"/>
      <c r="T709" s="71"/>
      <c r="U709" s="71"/>
      <c r="V709" s="71"/>
      <c r="W709" s="71"/>
      <c r="X709" s="71"/>
      <c r="Y709" s="73"/>
      <c r="Z709" s="73"/>
      <c r="AA709" s="73"/>
      <c r="AB709" s="73"/>
      <c r="AC709" s="73"/>
      <c r="AD709" s="73"/>
      <c r="AE709" s="73"/>
      <c r="AF709" s="447">
        <f t="shared" si="699"/>
        <v>10815</v>
      </c>
      <c r="AG709" s="168">
        <v>558</v>
      </c>
      <c r="AH709" s="168">
        <v>1550</v>
      </c>
      <c r="AI709" s="168">
        <v>1550</v>
      </c>
      <c r="AJ709" s="168"/>
      <c r="AK709" s="168">
        <v>490</v>
      </c>
      <c r="AL709" s="168">
        <v>36</v>
      </c>
      <c r="AM709" s="168"/>
      <c r="AN709" s="168"/>
      <c r="AO709" s="168">
        <v>4545</v>
      </c>
      <c r="AP709" s="168">
        <v>5</v>
      </c>
      <c r="AQ709" s="168">
        <v>1236</v>
      </c>
      <c r="AR709" s="168"/>
      <c r="AS709" s="447">
        <f t="shared" si="700"/>
        <v>7179</v>
      </c>
      <c r="AT709" s="462"/>
      <c r="AU709" s="450">
        <v>27</v>
      </c>
      <c r="AV709" s="168"/>
      <c r="AW709" s="168">
        <v>27</v>
      </c>
      <c r="AX709" s="168"/>
      <c r="AY709" s="462">
        <v>81</v>
      </c>
      <c r="AZ709" s="168">
        <v>81</v>
      </c>
      <c r="BA709" s="462">
        <v>473</v>
      </c>
      <c r="BB709" s="447">
        <f t="shared" si="701"/>
        <v>914</v>
      </c>
      <c r="BC709" s="168">
        <v>181</v>
      </c>
      <c r="BD709" s="168">
        <v>508</v>
      </c>
      <c r="BE709" s="168">
        <v>508</v>
      </c>
      <c r="BF709" s="168">
        <v>225</v>
      </c>
      <c r="BG709" s="462"/>
      <c r="BH709" s="462">
        <v>22</v>
      </c>
      <c r="BI709" s="462">
        <v>83</v>
      </c>
      <c r="BJ709" s="462">
        <v>1243</v>
      </c>
      <c r="BK709" s="462">
        <v>336</v>
      </c>
      <c r="BL709" s="450">
        <f t="shared" si="698"/>
        <v>457</v>
      </c>
      <c r="BM709" s="168"/>
      <c r="BN709" s="168"/>
      <c r="BO709" s="168"/>
      <c r="BP709" s="168">
        <v>457</v>
      </c>
      <c r="BQ709" s="450">
        <f>SUM(AT709,AU709,AY709,BA709,BB709,BG709,BH709,BI709,BJ709,BK709,BL709)</f>
        <v>3636</v>
      </c>
      <c r="BR709" s="168"/>
      <c r="BS709" s="168"/>
      <c r="BT709" s="168"/>
      <c r="BU709" s="168"/>
      <c r="BV709" s="168"/>
      <c r="BW709" s="168"/>
      <c r="BX709" s="168"/>
      <c r="BY709" s="168"/>
      <c r="BZ709" s="168"/>
      <c r="CA709" s="168"/>
      <c r="CB709" s="168"/>
      <c r="CC709" s="168"/>
      <c r="CD709" s="168"/>
      <c r="CE709" s="168"/>
      <c r="CF709" s="168"/>
      <c r="CG709" s="168"/>
      <c r="CH709" s="168"/>
      <c r="CI709" s="168"/>
      <c r="CJ709" s="168"/>
      <c r="CK709" s="168"/>
      <c r="CL709" s="168"/>
      <c r="CM709" s="168"/>
      <c r="CN709" s="168"/>
      <c r="CO709" s="168"/>
      <c r="CP709" s="571">
        <f t="shared" si="690"/>
        <v>0</v>
      </c>
      <c r="CQ709" s="168"/>
      <c r="CR709" s="168"/>
      <c r="CS709" s="168"/>
      <c r="CT709" s="168"/>
      <c r="CU709" s="168"/>
      <c r="CV709" s="168"/>
      <c r="CW709" s="168"/>
      <c r="CX709" s="168"/>
      <c r="CY709" s="168"/>
      <c r="CZ709" s="71"/>
      <c r="DA709" s="71"/>
      <c r="DB709" s="190">
        <f t="shared" si="702"/>
        <v>0</v>
      </c>
      <c r="DC709" s="71">
        <f t="shared" si="703"/>
        <v>0</v>
      </c>
      <c r="DD709" s="71"/>
      <c r="DE709" s="71"/>
      <c r="DF709" s="71"/>
      <c r="DG709" s="190">
        <f t="shared" si="704"/>
        <v>0</v>
      </c>
      <c r="DH709" s="71">
        <f t="shared" si="705"/>
        <v>0</v>
      </c>
      <c r="DI709" s="71"/>
      <c r="DJ709" s="71"/>
      <c r="DK709" s="71"/>
      <c r="DL709" s="71"/>
      <c r="DM709" s="71"/>
      <c r="DN709" s="71"/>
      <c r="DO709" s="71"/>
      <c r="DP709" s="71"/>
      <c r="DQ709" s="71"/>
      <c r="DR709" s="71"/>
      <c r="DS709" s="71"/>
      <c r="DT709" s="71"/>
      <c r="DU709" s="71"/>
      <c r="DV709" s="71"/>
      <c r="DW709" s="71"/>
      <c r="DX709" s="71"/>
      <c r="DY709" s="71"/>
      <c r="DZ709" s="71"/>
      <c r="EA709" s="71"/>
      <c r="EB709" s="71"/>
      <c r="EC709" s="71"/>
      <c r="ED709" s="71"/>
      <c r="EE709" s="71"/>
      <c r="EF709" s="71"/>
      <c r="EG709" s="71"/>
      <c r="EH709" s="71"/>
      <c r="EI709" s="74"/>
      <c r="EJ709" s="74"/>
      <c r="EK709" s="74"/>
      <c r="EL709" s="74"/>
      <c r="EM709" s="74"/>
      <c r="EN709" s="74"/>
      <c r="EO709" s="74"/>
      <c r="EP709" s="74"/>
      <c r="EQ709" s="74"/>
      <c r="ER709" s="74"/>
      <c r="ES709" s="74"/>
      <c r="ET709" s="74"/>
      <c r="EU709" s="74"/>
      <c r="EV709" s="74"/>
      <c r="EW709" s="74"/>
      <c r="EX709" s="74"/>
      <c r="EY709" s="74"/>
      <c r="EZ709" s="74"/>
      <c r="FA709" s="74"/>
      <c r="FB709" s="74"/>
    </row>
    <row r="710" spans="2:158" s="69" customFormat="1" ht="12.75" customHeight="1">
      <c r="B710" s="264" t="s">
        <v>504</v>
      </c>
      <c r="C710" s="265" t="s">
        <v>505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2"/>
      <c r="P710" s="71"/>
      <c r="Q710" s="71"/>
      <c r="R710" s="71"/>
      <c r="S710" s="71"/>
      <c r="T710" s="71"/>
      <c r="U710" s="71"/>
      <c r="V710" s="71"/>
      <c r="W710" s="71"/>
      <c r="X710" s="71"/>
      <c r="Y710" s="73"/>
      <c r="Z710" s="73"/>
      <c r="AA710" s="73"/>
      <c r="AB710" s="73"/>
      <c r="AC710" s="73"/>
      <c r="AD710" s="73"/>
      <c r="AE710" s="73"/>
      <c r="AF710" s="447">
        <f>SUM(AS710:AU710,AY710,BA710:BB710,BG710:BL710)</f>
        <v>0</v>
      </c>
      <c r="AG710" s="168"/>
      <c r="AH710" s="168"/>
      <c r="AI710" s="168"/>
      <c r="AJ710" s="168"/>
      <c r="AK710" s="168"/>
      <c r="AL710" s="168"/>
      <c r="AM710" s="168"/>
      <c r="AN710" s="168"/>
      <c r="AO710" s="168"/>
      <c r="AP710" s="168"/>
      <c r="AQ710" s="168"/>
      <c r="AR710" s="168"/>
      <c r="AS710" s="447">
        <f>SUM(AG710,AH710,AK710,AL710,AO710)</f>
        <v>0</v>
      </c>
      <c r="AT710" s="462"/>
      <c r="AU710" s="450">
        <f>SUM(AV710:AX710)</f>
        <v>0</v>
      </c>
      <c r="AV710" s="168"/>
      <c r="AW710" s="168"/>
      <c r="AX710" s="168"/>
      <c r="AY710" s="462"/>
      <c r="AZ710" s="168"/>
      <c r="BA710" s="462"/>
      <c r="BB710" s="447">
        <f>SUM(BC710,BD710,BF710)</f>
        <v>0</v>
      </c>
      <c r="BC710" s="168"/>
      <c r="BD710" s="168"/>
      <c r="BE710" s="168"/>
      <c r="BF710" s="168"/>
      <c r="BG710" s="462"/>
      <c r="BH710" s="462"/>
      <c r="BI710" s="462"/>
      <c r="BJ710" s="462"/>
      <c r="BK710" s="462"/>
      <c r="BL710" s="450">
        <f>SUM(BM710:BP710)</f>
        <v>0</v>
      </c>
      <c r="BM710" s="168"/>
      <c r="BN710" s="168"/>
      <c r="BO710" s="168"/>
      <c r="BP710" s="168"/>
      <c r="BQ710" s="462"/>
      <c r="BR710" s="168"/>
      <c r="BS710" s="168"/>
      <c r="BT710" s="168"/>
      <c r="BU710" s="168"/>
      <c r="BV710" s="168"/>
      <c r="BW710" s="168"/>
      <c r="BX710" s="168"/>
      <c r="BY710" s="168"/>
      <c r="BZ710" s="168"/>
      <c r="CA710" s="168"/>
      <c r="CB710" s="168"/>
      <c r="CC710" s="168"/>
      <c r="CD710" s="168"/>
      <c r="CE710" s="168"/>
      <c r="CF710" s="168"/>
      <c r="CG710" s="168"/>
      <c r="CH710" s="168"/>
      <c r="CI710" s="168"/>
      <c r="CJ710" s="168"/>
      <c r="CK710" s="168"/>
      <c r="CL710" s="168"/>
      <c r="CM710" s="168"/>
      <c r="CN710" s="168"/>
      <c r="CO710" s="168"/>
      <c r="CP710" s="571">
        <f t="shared" si="690"/>
        <v>0</v>
      </c>
      <c r="CQ710" s="168"/>
      <c r="CR710" s="168"/>
      <c r="CS710" s="168"/>
      <c r="CT710" s="168"/>
      <c r="CU710" s="168"/>
      <c r="CV710" s="168"/>
      <c r="CW710" s="168"/>
      <c r="CX710" s="168"/>
      <c r="CY710" s="168"/>
      <c r="CZ710" s="71"/>
      <c r="DA710" s="71"/>
      <c r="DB710" s="190">
        <f t="shared" si="702"/>
        <v>0</v>
      </c>
      <c r="DC710" s="71">
        <f t="shared" si="703"/>
        <v>0</v>
      </c>
      <c r="DD710" s="71"/>
      <c r="DE710" s="71"/>
      <c r="DF710" s="71"/>
      <c r="DG710" s="190">
        <f t="shared" si="704"/>
        <v>0</v>
      </c>
      <c r="DH710" s="71">
        <f t="shared" si="705"/>
        <v>0</v>
      </c>
      <c r="DI710" s="71"/>
      <c r="DJ710" s="71"/>
      <c r="DK710" s="71"/>
      <c r="DL710" s="71"/>
      <c r="DM710" s="71"/>
      <c r="DN710" s="71"/>
      <c r="DO710" s="71"/>
      <c r="DP710" s="71"/>
      <c r="DQ710" s="71"/>
      <c r="DR710" s="71"/>
      <c r="DS710" s="71"/>
      <c r="DT710" s="71"/>
      <c r="DU710" s="71"/>
      <c r="DV710" s="71"/>
      <c r="DW710" s="71"/>
      <c r="DX710" s="71"/>
      <c r="DY710" s="71"/>
      <c r="DZ710" s="71"/>
      <c r="EA710" s="71"/>
      <c r="EB710" s="71"/>
      <c r="EC710" s="71"/>
      <c r="ED710" s="71"/>
      <c r="EE710" s="71"/>
      <c r="EF710" s="71"/>
      <c r="EG710" s="71"/>
      <c r="EH710" s="71"/>
      <c r="EI710" s="74"/>
      <c r="EJ710" s="74"/>
      <c r="EK710" s="74"/>
      <c r="EL710" s="74"/>
      <c r="EM710" s="74"/>
      <c r="EN710" s="74"/>
      <c r="EO710" s="74"/>
      <c r="EP710" s="74"/>
      <c r="EQ710" s="74"/>
      <c r="ER710" s="74"/>
      <c r="ES710" s="74"/>
      <c r="ET710" s="74"/>
      <c r="EU710" s="74"/>
      <c r="EV710" s="74"/>
      <c r="EW710" s="74"/>
      <c r="EX710" s="74"/>
      <c r="EY710" s="74"/>
      <c r="EZ710" s="74"/>
      <c r="FA710" s="74"/>
      <c r="FB710" s="74"/>
    </row>
    <row r="711" spans="2:158" s="171" customFormat="1" ht="39.75" customHeight="1">
      <c r="B711" s="764">
        <v>3</v>
      </c>
      <c r="C711" s="767" t="s">
        <v>506</v>
      </c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169"/>
      <c r="P711" s="36"/>
      <c r="Q711" s="36"/>
      <c r="R711" s="36"/>
      <c r="S711" s="36"/>
      <c r="T711" s="36"/>
      <c r="U711" s="36"/>
      <c r="V711" s="36"/>
      <c r="W711" s="36"/>
      <c r="X711" s="36"/>
      <c r="Y711" s="36">
        <f>SUM(Y729,Y745,Y811,Y828,Y845)</f>
        <v>470</v>
      </c>
      <c r="Z711" s="36"/>
      <c r="AA711" s="36"/>
      <c r="AB711" s="36"/>
      <c r="AC711" s="36"/>
      <c r="AD711" s="36"/>
      <c r="AE711" s="36"/>
      <c r="AF711" s="447">
        <f>SUM(AS711:AU711,AY711,BA711:BB711,BG711:BL711)</f>
        <v>66770</v>
      </c>
      <c r="AG711" s="36">
        <f>SUM(AG729,AG745,AG811,AG828,AG845)</f>
        <v>4214</v>
      </c>
      <c r="AH711" s="36">
        <f t="shared" ref="AH711:AR711" si="706">SUM(AH729,AH745,AH811,AH828,AH845)</f>
        <v>10</v>
      </c>
      <c r="AI711" s="36">
        <f t="shared" si="706"/>
        <v>4</v>
      </c>
      <c r="AJ711" s="36">
        <f t="shared" si="706"/>
        <v>0</v>
      </c>
      <c r="AK711" s="36">
        <f t="shared" si="706"/>
        <v>2239</v>
      </c>
      <c r="AL711" s="36">
        <f t="shared" si="706"/>
        <v>0</v>
      </c>
      <c r="AM711" s="36">
        <f t="shared" si="706"/>
        <v>0</v>
      </c>
      <c r="AN711" s="36">
        <f t="shared" si="706"/>
        <v>0</v>
      </c>
      <c r="AO711" s="36">
        <f t="shared" si="706"/>
        <v>17840</v>
      </c>
      <c r="AP711" s="36">
        <f t="shared" si="706"/>
        <v>1327</v>
      </c>
      <c r="AQ711" s="36">
        <f t="shared" si="706"/>
        <v>7155</v>
      </c>
      <c r="AR711" s="36">
        <f t="shared" si="706"/>
        <v>0</v>
      </c>
      <c r="AS711" s="447">
        <f>SUM(AG711,AH711,AK711,AL711,AO711)</f>
        <v>24303</v>
      </c>
      <c r="AT711" s="450">
        <f t="shared" ref="AT711:BP711" si="707">SUM(AT729,AT745,AT811,AT828,AT845)</f>
        <v>0</v>
      </c>
      <c r="AU711" s="450">
        <f t="shared" si="707"/>
        <v>527</v>
      </c>
      <c r="AV711" s="36">
        <f t="shared" si="707"/>
        <v>527</v>
      </c>
      <c r="AW711" s="36">
        <f t="shared" si="707"/>
        <v>0</v>
      </c>
      <c r="AX711" s="36">
        <f t="shared" si="707"/>
        <v>0</v>
      </c>
      <c r="AY711" s="450">
        <f t="shared" si="707"/>
        <v>5021</v>
      </c>
      <c r="AZ711" s="36">
        <f t="shared" si="707"/>
        <v>3830</v>
      </c>
      <c r="BA711" s="450">
        <f t="shared" si="707"/>
        <v>330</v>
      </c>
      <c r="BB711" s="450">
        <f t="shared" si="707"/>
        <v>2328</v>
      </c>
      <c r="BC711" s="36">
        <f t="shared" si="707"/>
        <v>38</v>
      </c>
      <c r="BD711" s="36">
        <f t="shared" si="707"/>
        <v>1992</v>
      </c>
      <c r="BE711" s="36">
        <f t="shared" si="707"/>
        <v>391</v>
      </c>
      <c r="BF711" s="36">
        <f t="shared" si="707"/>
        <v>298</v>
      </c>
      <c r="BG711" s="450">
        <f t="shared" si="707"/>
        <v>4</v>
      </c>
      <c r="BH711" s="450">
        <f t="shared" si="707"/>
        <v>24401</v>
      </c>
      <c r="BI711" s="450">
        <f t="shared" si="707"/>
        <v>51</v>
      </c>
      <c r="BJ711" s="450">
        <f t="shared" si="707"/>
        <v>4472</v>
      </c>
      <c r="BK711" s="450">
        <f t="shared" si="707"/>
        <v>440</v>
      </c>
      <c r="BL711" s="450">
        <f t="shared" si="707"/>
        <v>4893</v>
      </c>
      <c r="BM711" s="36">
        <f t="shared" si="707"/>
        <v>16</v>
      </c>
      <c r="BN711" s="36">
        <f t="shared" si="707"/>
        <v>7</v>
      </c>
      <c r="BO711" s="36">
        <f t="shared" si="707"/>
        <v>0</v>
      </c>
      <c r="BP711" s="36">
        <f t="shared" si="707"/>
        <v>4870</v>
      </c>
      <c r="BQ711" s="450">
        <f>SUM(AF711-AS711)</f>
        <v>42467</v>
      </c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306">
        <f t="shared" ref="CP711:CP761" si="708">SUM(CM711,CK711,CO711)</f>
        <v>0</v>
      </c>
      <c r="CQ711" s="36"/>
      <c r="CR711" s="36"/>
      <c r="CS711" s="36"/>
      <c r="CT711" s="36"/>
      <c r="CU711" s="36"/>
      <c r="CV711" s="36"/>
      <c r="CW711" s="36"/>
      <c r="CX711" s="36"/>
      <c r="CY711" s="36"/>
      <c r="CZ711" s="36"/>
      <c r="DA711" s="36"/>
      <c r="DB711" s="188">
        <f t="shared" si="702"/>
        <v>0</v>
      </c>
      <c r="DC711" s="38">
        <f t="shared" si="703"/>
        <v>0</v>
      </c>
      <c r="DD711" s="36"/>
      <c r="DE711" s="36"/>
      <c r="DF711" s="36"/>
      <c r="DG711" s="188">
        <f t="shared" si="704"/>
        <v>0</v>
      </c>
      <c r="DH711" s="38">
        <f t="shared" si="705"/>
        <v>0</v>
      </c>
      <c r="DI711" s="36"/>
      <c r="DJ711" s="36"/>
      <c r="DK711" s="36"/>
      <c r="DL711" s="36"/>
      <c r="DM711" s="36"/>
      <c r="DN711" s="36"/>
      <c r="DO711" s="36"/>
      <c r="DP711" s="36"/>
      <c r="DQ711" s="36"/>
      <c r="DR711" s="36"/>
      <c r="DS711" s="36"/>
      <c r="DT711" s="36"/>
      <c r="DU711" s="36"/>
      <c r="DV711" s="36"/>
      <c r="DW711" s="36"/>
      <c r="DX711" s="36"/>
      <c r="DY711" s="36"/>
      <c r="DZ711" s="36"/>
      <c r="EA711" s="36"/>
      <c r="EB711" s="36"/>
      <c r="EC711" s="36"/>
      <c r="ED711" s="36"/>
      <c r="EE711" s="36"/>
      <c r="EF711" s="36"/>
      <c r="EG711" s="36"/>
      <c r="EH711" s="36"/>
      <c r="EI711" s="170"/>
      <c r="EJ711" s="170"/>
      <c r="EK711" s="170"/>
      <c r="EL711" s="170"/>
      <c r="EM711" s="170"/>
      <c r="EN711" s="170"/>
      <c r="EO711" s="170"/>
      <c r="EP711" s="170"/>
      <c r="EQ711" s="170"/>
      <c r="ER711" s="170"/>
      <c r="ES711" s="170"/>
      <c r="ET711" s="170"/>
      <c r="EU711" s="170"/>
      <c r="EV711" s="170"/>
      <c r="EW711" s="170"/>
      <c r="EX711" s="170"/>
      <c r="EY711" s="170"/>
      <c r="EZ711" s="170"/>
      <c r="FA711" s="170"/>
      <c r="FB711" s="170"/>
    </row>
    <row r="712" spans="2:158" s="29" customFormat="1" ht="13.5" customHeight="1">
      <c r="B712" s="765"/>
      <c r="C712" s="768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65"/>
      <c r="P712" s="35"/>
      <c r="Q712" s="35"/>
      <c r="R712" s="35"/>
      <c r="S712" s="35"/>
      <c r="T712" s="35"/>
      <c r="U712" s="35"/>
      <c r="V712" s="35"/>
      <c r="W712" s="35"/>
      <c r="X712" s="35"/>
      <c r="Y712" s="73">
        <f>SUM(Y728,Y744,Y810,Y827,Y844)</f>
        <v>470</v>
      </c>
      <c r="Z712" s="36"/>
      <c r="AA712" s="36"/>
      <c r="AB712" s="36"/>
      <c r="AC712" s="36"/>
      <c r="AD712" s="36"/>
      <c r="AE712" s="36"/>
      <c r="AF712" s="447">
        <f>SUM(AS712:AU712,AY712,BA712:BB712,BG712:BL712)</f>
        <v>66.800000000000011</v>
      </c>
      <c r="AG712" s="73">
        <f>SUM(AG728,AG744,AG810,AG827,AG844)</f>
        <v>4.1999999999999993</v>
      </c>
      <c r="AH712" s="73">
        <f t="shared" ref="AH712:AR712" si="709">SUM(AH728,AH744,AH810,AH827,AH844)</f>
        <v>0</v>
      </c>
      <c r="AI712" s="73">
        <f t="shared" si="709"/>
        <v>0</v>
      </c>
      <c r="AJ712" s="73">
        <f t="shared" si="709"/>
        <v>0</v>
      </c>
      <c r="AK712" s="73">
        <f t="shared" si="709"/>
        <v>2.2000000000000002</v>
      </c>
      <c r="AL712" s="73">
        <f t="shared" si="709"/>
        <v>0</v>
      </c>
      <c r="AM712" s="73">
        <f t="shared" si="709"/>
        <v>0</v>
      </c>
      <c r="AN712" s="73">
        <f t="shared" si="709"/>
        <v>0</v>
      </c>
      <c r="AO712" s="73">
        <f t="shared" si="709"/>
        <v>17.900000000000002</v>
      </c>
      <c r="AP712" s="73">
        <f t="shared" si="709"/>
        <v>1.2999999999999998</v>
      </c>
      <c r="AQ712" s="73">
        <f t="shared" si="709"/>
        <v>7.2</v>
      </c>
      <c r="AR712" s="73">
        <f t="shared" si="709"/>
        <v>0</v>
      </c>
      <c r="AS712" s="447">
        <f>SUM(AG712,AK712,AL712,AH712,AO712)</f>
        <v>24.3</v>
      </c>
      <c r="AT712" s="450">
        <f t="shared" ref="AT712:AZ712" si="710">SUM(AT728,AT744,AT810,AT827,AT844)</f>
        <v>0</v>
      </c>
      <c r="AU712" s="450">
        <f t="shared" si="710"/>
        <v>0.5</v>
      </c>
      <c r="AV712" s="73">
        <f t="shared" si="710"/>
        <v>0.5</v>
      </c>
      <c r="AW712" s="73">
        <f t="shared" si="710"/>
        <v>0</v>
      </c>
      <c r="AX712" s="73">
        <f t="shared" si="710"/>
        <v>0</v>
      </c>
      <c r="AY712" s="450">
        <f t="shared" si="710"/>
        <v>5.0999999999999996</v>
      </c>
      <c r="AZ712" s="73">
        <f t="shared" si="710"/>
        <v>3.8</v>
      </c>
      <c r="BA712" s="450">
        <f>SUM(BA728,BA744,BA810,BA827,BA844)</f>
        <v>0.30000000000000004</v>
      </c>
      <c r="BB712" s="447">
        <f t="shared" ref="BB712:BB726" si="711">SUM(BF712,BC712:BD712)</f>
        <v>2.2999999999999998</v>
      </c>
      <c r="BC712" s="73">
        <f t="shared" ref="BC712:BK712" si="712">SUM(BC728,BC744,BC810,BC827,BC844)</f>
        <v>0</v>
      </c>
      <c r="BD712" s="73">
        <f t="shared" si="712"/>
        <v>2</v>
      </c>
      <c r="BE712" s="73">
        <f t="shared" si="712"/>
        <v>0.3</v>
      </c>
      <c r="BF712" s="73">
        <f t="shared" si="712"/>
        <v>0.3</v>
      </c>
      <c r="BG712" s="450">
        <f t="shared" si="712"/>
        <v>0</v>
      </c>
      <c r="BH712" s="450">
        <f t="shared" si="712"/>
        <v>24.400000000000002</v>
      </c>
      <c r="BI712" s="450">
        <f t="shared" si="712"/>
        <v>0.1</v>
      </c>
      <c r="BJ712" s="450">
        <f t="shared" si="712"/>
        <v>4.5</v>
      </c>
      <c r="BK712" s="450">
        <f t="shared" si="712"/>
        <v>0.4</v>
      </c>
      <c r="BL712" s="462">
        <f t="shared" ref="BL712:BL725" si="713">SUM(BM712:BP712)</f>
        <v>4.8999999999999995</v>
      </c>
      <c r="BM712" s="73">
        <f>SUM(BM728,BM744,BM810,BM827,BM844)</f>
        <v>0</v>
      </c>
      <c r="BN712" s="73">
        <f>SUM(BN728,BN744,BN810,BN827,BN844)</f>
        <v>0</v>
      </c>
      <c r="BO712" s="73">
        <f>SUM(BO728,BO744,BO810,BO827,BO844)</f>
        <v>0</v>
      </c>
      <c r="BP712" s="73">
        <f>SUM(BP728,BP744,BP810,BP827,BP844)</f>
        <v>4.8999999999999995</v>
      </c>
      <c r="BQ712" s="462">
        <f>SUM(AF712-AS712)</f>
        <v>42.500000000000014</v>
      </c>
      <c r="BR712" s="167"/>
      <c r="BS712" s="167"/>
      <c r="BT712" s="167"/>
      <c r="BU712" s="167"/>
      <c r="BV712" s="167"/>
      <c r="BW712" s="167"/>
      <c r="BX712" s="167"/>
      <c r="BY712" s="167"/>
      <c r="BZ712" s="167"/>
      <c r="CA712" s="167"/>
      <c r="CB712" s="167"/>
      <c r="CC712" s="167"/>
      <c r="CD712" s="167"/>
      <c r="CE712" s="167"/>
      <c r="CF712" s="167"/>
      <c r="CG712" s="167"/>
      <c r="CH712" s="167"/>
      <c r="CI712" s="167"/>
      <c r="CJ712" s="167"/>
      <c r="CK712" s="167"/>
      <c r="CL712" s="167"/>
      <c r="CM712" s="167"/>
      <c r="CN712" s="167"/>
      <c r="CO712" s="167"/>
      <c r="CP712" s="306">
        <f t="shared" si="708"/>
        <v>0</v>
      </c>
      <c r="CQ712" s="167"/>
      <c r="CR712" s="167"/>
      <c r="CS712" s="167"/>
      <c r="CT712" s="167"/>
      <c r="CU712" s="167"/>
      <c r="CV712" s="167"/>
      <c r="CW712" s="167"/>
      <c r="CX712" s="167"/>
      <c r="CY712" s="167"/>
      <c r="CZ712" s="35"/>
      <c r="DA712" s="35"/>
      <c r="DB712" s="188">
        <f t="shared" si="702"/>
        <v>0</v>
      </c>
      <c r="DC712" s="38">
        <f t="shared" si="703"/>
        <v>0</v>
      </c>
      <c r="DD712" s="35"/>
      <c r="DE712" s="35"/>
      <c r="DF712" s="35"/>
      <c r="DG712" s="188">
        <f t="shared" si="704"/>
        <v>0</v>
      </c>
      <c r="DH712" s="38">
        <f t="shared" si="705"/>
        <v>0</v>
      </c>
      <c r="DI712" s="35"/>
      <c r="DJ712" s="35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35"/>
      <c r="EG712" s="35"/>
      <c r="EH712" s="35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</row>
    <row r="713" spans="2:158" s="29" customFormat="1" ht="24.75" customHeight="1">
      <c r="B713" s="766"/>
      <c r="C713" s="769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65"/>
      <c r="P713" s="35"/>
      <c r="Q713" s="35"/>
      <c r="R713" s="35"/>
      <c r="S713" s="35"/>
      <c r="T713" s="35"/>
      <c r="U713" s="35"/>
      <c r="V713" s="35"/>
      <c r="W713" s="35"/>
      <c r="X713" s="35"/>
      <c r="Y713" s="167">
        <f>SUM(Y714:Y727)</f>
        <v>470</v>
      </c>
      <c r="Z713" s="36"/>
      <c r="AA713" s="36"/>
      <c r="AB713" s="36"/>
      <c r="AC713" s="36"/>
      <c r="AD713" s="36"/>
      <c r="AE713" s="36"/>
      <c r="AF713" s="447">
        <f>SUM(AS713:AU713,AY713,BA713:BB713,BG713:BL713)</f>
        <v>66770</v>
      </c>
      <c r="AG713" s="36">
        <f>SUM(AG714:AG727)</f>
        <v>4214</v>
      </c>
      <c r="AH713" s="36">
        <f t="shared" ref="AH713:AT713" si="714">SUM(AH714:AH727)</f>
        <v>10</v>
      </c>
      <c r="AI713" s="36">
        <f t="shared" si="714"/>
        <v>4</v>
      </c>
      <c r="AJ713" s="36">
        <f t="shared" si="714"/>
        <v>0</v>
      </c>
      <c r="AK713" s="36">
        <f t="shared" si="714"/>
        <v>2239</v>
      </c>
      <c r="AL713" s="36">
        <f t="shared" si="714"/>
        <v>0</v>
      </c>
      <c r="AM713" s="36">
        <f t="shared" si="714"/>
        <v>0</v>
      </c>
      <c r="AN713" s="36">
        <f t="shared" si="714"/>
        <v>0</v>
      </c>
      <c r="AO713" s="36">
        <f t="shared" si="714"/>
        <v>17840</v>
      </c>
      <c r="AP713" s="36">
        <f t="shared" si="714"/>
        <v>1327</v>
      </c>
      <c r="AQ713" s="36">
        <f t="shared" si="714"/>
        <v>7155</v>
      </c>
      <c r="AR713" s="36">
        <f t="shared" si="714"/>
        <v>0</v>
      </c>
      <c r="AS713" s="447">
        <f>SUM(AG713,AK713,AL713,AH713,AO713)</f>
        <v>24303</v>
      </c>
      <c r="AT713" s="450">
        <f t="shared" si="714"/>
        <v>0</v>
      </c>
      <c r="AU713" s="450">
        <f>SUM(AV713:AX713)</f>
        <v>527</v>
      </c>
      <c r="AV713" s="36">
        <f t="shared" ref="AV713:BA713" si="715">SUM(AV714:AV727)</f>
        <v>527</v>
      </c>
      <c r="AW713" s="36">
        <f t="shared" si="715"/>
        <v>0</v>
      </c>
      <c r="AX713" s="167">
        <f t="shared" si="715"/>
        <v>0</v>
      </c>
      <c r="AY713" s="462">
        <f t="shared" si="715"/>
        <v>5021</v>
      </c>
      <c r="AZ713" s="167">
        <f t="shared" si="715"/>
        <v>3830</v>
      </c>
      <c r="BA713" s="462">
        <f t="shared" si="715"/>
        <v>330</v>
      </c>
      <c r="BB713" s="447">
        <f t="shared" si="711"/>
        <v>2328</v>
      </c>
      <c r="BC713" s="167">
        <f t="shared" ref="BC713:BK713" si="716">SUM(BC714:BC727)</f>
        <v>38</v>
      </c>
      <c r="BD713" s="167">
        <f t="shared" si="716"/>
        <v>1992</v>
      </c>
      <c r="BE713" s="167">
        <f t="shared" si="716"/>
        <v>391</v>
      </c>
      <c r="BF713" s="167">
        <f t="shared" si="716"/>
        <v>298</v>
      </c>
      <c r="BG713" s="462">
        <f t="shared" si="716"/>
        <v>4</v>
      </c>
      <c r="BH713" s="462">
        <f t="shared" si="716"/>
        <v>24401</v>
      </c>
      <c r="BI713" s="462">
        <f t="shared" si="716"/>
        <v>51</v>
      </c>
      <c r="BJ713" s="462">
        <f t="shared" si="716"/>
        <v>4472</v>
      </c>
      <c r="BK713" s="462">
        <f t="shared" si="716"/>
        <v>440</v>
      </c>
      <c r="BL713" s="462">
        <f t="shared" si="713"/>
        <v>4893</v>
      </c>
      <c r="BM713" s="167">
        <f>SUM(BM714:BM727)</f>
        <v>16</v>
      </c>
      <c r="BN713" s="167">
        <f>SUM(BN714:BN727)</f>
        <v>7</v>
      </c>
      <c r="BO713" s="167">
        <f>SUM(BO714:BO727)</f>
        <v>0</v>
      </c>
      <c r="BP713" s="167">
        <f>SUM(BP714:BP727)</f>
        <v>4870</v>
      </c>
      <c r="BQ713" s="462">
        <f>SUM(AF713-AS713)</f>
        <v>42467</v>
      </c>
      <c r="BR713" s="167"/>
      <c r="BS713" s="167"/>
      <c r="BT713" s="167"/>
      <c r="BU713" s="167"/>
      <c r="BV713" s="167"/>
      <c r="BW713" s="167"/>
      <c r="BX713" s="167"/>
      <c r="BY713" s="167"/>
      <c r="BZ713" s="167"/>
      <c r="CA713" s="167"/>
      <c r="CB713" s="167"/>
      <c r="CC713" s="167"/>
      <c r="CD713" s="167"/>
      <c r="CE713" s="167"/>
      <c r="CF713" s="167"/>
      <c r="CG713" s="167"/>
      <c r="CH713" s="167"/>
      <c r="CI713" s="167"/>
      <c r="CJ713" s="167"/>
      <c r="CK713" s="167"/>
      <c r="CL713" s="167"/>
      <c r="CM713" s="167"/>
      <c r="CN713" s="167"/>
      <c r="CO713" s="167"/>
      <c r="CP713" s="306">
        <f t="shared" si="708"/>
        <v>0</v>
      </c>
      <c r="CQ713" s="167"/>
      <c r="CR713" s="167"/>
      <c r="CS713" s="167"/>
      <c r="CT713" s="167"/>
      <c r="CU713" s="167"/>
      <c r="CV713" s="167"/>
      <c r="CW713" s="167"/>
      <c r="CX713" s="167"/>
      <c r="CY713" s="167"/>
      <c r="CZ713" s="35"/>
      <c r="DA713" s="35"/>
      <c r="DB713" s="188">
        <f t="shared" si="702"/>
        <v>0</v>
      </c>
      <c r="DC713" s="38">
        <f t="shared" si="703"/>
        <v>0</v>
      </c>
      <c r="DD713" s="35"/>
      <c r="DE713" s="35"/>
      <c r="DF713" s="35"/>
      <c r="DG713" s="188">
        <f t="shared" si="704"/>
        <v>0</v>
      </c>
      <c r="DH713" s="38">
        <f t="shared" si="705"/>
        <v>0</v>
      </c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35"/>
      <c r="EG713" s="35"/>
      <c r="EH713" s="35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</row>
    <row r="714" spans="2:158" s="69" customFormat="1" ht="12">
      <c r="B714" s="76"/>
      <c r="C714" s="77" t="s">
        <v>385</v>
      </c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2"/>
      <c r="P714" s="71"/>
      <c r="Q714" s="71"/>
      <c r="R714" s="71"/>
      <c r="S714" s="71"/>
      <c r="T714" s="71"/>
      <c r="U714" s="71"/>
      <c r="V714" s="71"/>
      <c r="W714" s="71"/>
      <c r="X714" s="71"/>
      <c r="Y714" s="73">
        <f t="shared" ref="Y714:Y727" si="717">SUM(Y730,Y746,Y812,Y829,Y846)</f>
        <v>176</v>
      </c>
      <c r="Z714" s="73"/>
      <c r="AA714" s="73"/>
      <c r="AB714" s="73"/>
      <c r="AC714" s="73"/>
      <c r="AD714" s="73"/>
      <c r="AE714" s="73"/>
      <c r="AF714" s="450">
        <f>SUM(AS714:AU714,AY714,BA714:BB714,BG714:BL714)</f>
        <v>8601</v>
      </c>
      <c r="AG714" s="73">
        <f t="shared" ref="AG714:AR714" si="718">SUM(AG730,AG746,AG812,AG829,AG846)</f>
        <v>47</v>
      </c>
      <c r="AH714" s="73">
        <f t="shared" si="718"/>
        <v>0</v>
      </c>
      <c r="AI714" s="73">
        <f t="shared" si="718"/>
        <v>0</v>
      </c>
      <c r="AJ714" s="73">
        <f t="shared" si="718"/>
        <v>0</v>
      </c>
      <c r="AK714" s="73">
        <f t="shared" si="718"/>
        <v>268</v>
      </c>
      <c r="AL714" s="73">
        <f t="shared" si="718"/>
        <v>0</v>
      </c>
      <c r="AM714" s="73">
        <f t="shared" si="718"/>
        <v>0</v>
      </c>
      <c r="AN714" s="73">
        <f t="shared" si="718"/>
        <v>0</v>
      </c>
      <c r="AO714" s="73">
        <f t="shared" si="718"/>
        <v>1569</v>
      </c>
      <c r="AP714" s="73">
        <f t="shared" si="718"/>
        <v>145</v>
      </c>
      <c r="AQ714" s="73">
        <f t="shared" si="718"/>
        <v>882</v>
      </c>
      <c r="AR714" s="73">
        <f t="shared" si="718"/>
        <v>0</v>
      </c>
      <c r="AS714" s="450">
        <f>SUM(AG714,AK714,AL714,AH714,AO714)</f>
        <v>1884</v>
      </c>
      <c r="AT714" s="450">
        <f t="shared" ref="AT714:BA727" si="719">SUM(AT730,AT746,AT812,AT829,AT846)</f>
        <v>0</v>
      </c>
      <c r="AU714" s="450">
        <f t="shared" si="719"/>
        <v>31</v>
      </c>
      <c r="AV714" s="73">
        <f t="shared" si="719"/>
        <v>31</v>
      </c>
      <c r="AW714" s="73">
        <f t="shared" si="719"/>
        <v>0</v>
      </c>
      <c r="AX714" s="73">
        <f t="shared" si="719"/>
        <v>0</v>
      </c>
      <c r="AY714" s="450">
        <f t="shared" si="719"/>
        <v>961</v>
      </c>
      <c r="AZ714" s="73">
        <f t="shared" si="719"/>
        <v>552</v>
      </c>
      <c r="BA714" s="450">
        <f t="shared" si="719"/>
        <v>3</v>
      </c>
      <c r="BB714" s="450">
        <f t="shared" si="711"/>
        <v>0</v>
      </c>
      <c r="BC714" s="73">
        <f t="shared" ref="BC714:BK714" si="720">SUM(BC730,BC746,BC812,BC829,BC846)</f>
        <v>0</v>
      </c>
      <c r="BD714" s="73">
        <f t="shared" si="720"/>
        <v>0</v>
      </c>
      <c r="BE714" s="73">
        <f t="shared" si="720"/>
        <v>0</v>
      </c>
      <c r="BF714" s="73">
        <f t="shared" si="720"/>
        <v>0</v>
      </c>
      <c r="BG714" s="450">
        <f t="shared" si="720"/>
        <v>0</v>
      </c>
      <c r="BH714" s="450">
        <f t="shared" si="720"/>
        <v>3230</v>
      </c>
      <c r="BI714" s="450">
        <f t="shared" si="720"/>
        <v>0</v>
      </c>
      <c r="BJ714" s="450">
        <f t="shared" si="720"/>
        <v>1690</v>
      </c>
      <c r="BK714" s="450">
        <f t="shared" si="720"/>
        <v>238</v>
      </c>
      <c r="BL714" s="462">
        <f t="shared" si="713"/>
        <v>564</v>
      </c>
      <c r="BM714" s="73">
        <f t="shared" ref="BM714:BP727" si="721">SUM(BM730,BM746,BM812,BM829,BM846)</f>
        <v>16</v>
      </c>
      <c r="BN714" s="73">
        <f t="shared" si="721"/>
        <v>7</v>
      </c>
      <c r="BO714" s="73">
        <f t="shared" si="721"/>
        <v>0</v>
      </c>
      <c r="BP714" s="73">
        <f t="shared" si="721"/>
        <v>541</v>
      </c>
      <c r="BQ714" s="462">
        <f>SUM(AF714-AS714)</f>
        <v>6717</v>
      </c>
      <c r="BR714" s="168"/>
      <c r="BS714" s="168"/>
      <c r="BT714" s="168"/>
      <c r="BU714" s="168"/>
      <c r="BV714" s="168"/>
      <c r="BW714" s="168"/>
      <c r="BX714" s="168"/>
      <c r="BY714" s="168"/>
      <c r="BZ714" s="168"/>
      <c r="CA714" s="168"/>
      <c r="CB714" s="168"/>
      <c r="CC714" s="168"/>
      <c r="CD714" s="168"/>
      <c r="CE714" s="168"/>
      <c r="CF714" s="168"/>
      <c r="CG714" s="168"/>
      <c r="CH714" s="168"/>
      <c r="CI714" s="168"/>
      <c r="CJ714" s="168"/>
      <c r="CK714" s="168"/>
      <c r="CL714" s="168"/>
      <c r="CM714" s="168"/>
      <c r="CN714" s="168"/>
      <c r="CO714" s="168"/>
      <c r="CP714" s="571">
        <f t="shared" si="708"/>
        <v>0</v>
      </c>
      <c r="CQ714" s="168"/>
      <c r="CR714" s="168"/>
      <c r="CS714" s="168"/>
      <c r="CT714" s="168"/>
      <c r="CU714" s="168"/>
      <c r="CV714" s="168"/>
      <c r="CW714" s="168"/>
      <c r="CX714" s="168"/>
      <c r="CY714" s="168"/>
      <c r="CZ714" s="71"/>
      <c r="DA714" s="71"/>
      <c r="DB714" s="190">
        <f t="shared" si="702"/>
        <v>0</v>
      </c>
      <c r="DC714" s="71">
        <f t="shared" si="703"/>
        <v>0</v>
      </c>
      <c r="DD714" s="71"/>
      <c r="DE714" s="71"/>
      <c r="DF714" s="71"/>
      <c r="DG714" s="190">
        <f t="shared" si="704"/>
        <v>0</v>
      </c>
      <c r="DH714" s="71">
        <f t="shared" si="705"/>
        <v>0</v>
      </c>
      <c r="DI714" s="71"/>
      <c r="DJ714" s="71"/>
      <c r="DK714" s="71"/>
      <c r="DL714" s="71"/>
      <c r="DM714" s="71"/>
      <c r="DN714" s="71"/>
      <c r="DO714" s="71"/>
      <c r="DP714" s="71"/>
      <c r="DQ714" s="71"/>
      <c r="DR714" s="71"/>
      <c r="DS714" s="71"/>
      <c r="DT714" s="71"/>
      <c r="DU714" s="71"/>
      <c r="DV714" s="71"/>
      <c r="DW714" s="71"/>
      <c r="DX714" s="71"/>
      <c r="DY714" s="71"/>
      <c r="DZ714" s="71"/>
      <c r="EA714" s="71"/>
      <c r="EB714" s="71"/>
      <c r="EC714" s="71"/>
      <c r="ED714" s="71"/>
      <c r="EE714" s="71"/>
      <c r="EF714" s="71"/>
      <c r="EG714" s="71"/>
      <c r="EH714" s="71"/>
      <c r="EI714" s="74"/>
      <c r="EJ714" s="74"/>
      <c r="EK714" s="74"/>
      <c r="EL714" s="74"/>
      <c r="EM714" s="74"/>
      <c r="EN714" s="74"/>
      <c r="EO714" s="74"/>
      <c r="EP714" s="74"/>
      <c r="EQ714" s="74"/>
      <c r="ER714" s="74"/>
      <c r="ES714" s="74"/>
      <c r="ET714" s="74"/>
      <c r="EU714" s="74"/>
      <c r="EV714" s="74"/>
      <c r="EW714" s="74"/>
      <c r="EX714" s="74"/>
      <c r="EY714" s="74"/>
      <c r="EZ714" s="74"/>
      <c r="FA714" s="74"/>
      <c r="FB714" s="74"/>
    </row>
    <row r="715" spans="2:158" s="69" customFormat="1" ht="12">
      <c r="B715" s="76"/>
      <c r="C715" s="77" t="s">
        <v>386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2"/>
      <c r="P715" s="71"/>
      <c r="Q715" s="71"/>
      <c r="R715" s="71"/>
      <c r="S715" s="71"/>
      <c r="T715" s="71"/>
      <c r="U715" s="71"/>
      <c r="V715" s="71"/>
      <c r="W715" s="71"/>
      <c r="X715" s="71"/>
      <c r="Y715" s="73">
        <f t="shared" si="717"/>
        <v>55</v>
      </c>
      <c r="Z715" s="73"/>
      <c r="AA715" s="73"/>
      <c r="AB715" s="73"/>
      <c r="AC715" s="73"/>
      <c r="AD715" s="73"/>
      <c r="AE715" s="73"/>
      <c r="AF715" s="450">
        <f t="shared" ref="AF715:AF726" si="722">SUM(AS715:AU715,AY715,BA715:BB715,BG715:BL715)</f>
        <v>7677</v>
      </c>
      <c r="AG715" s="73">
        <f t="shared" ref="AG715:AR715" si="723">SUM(AG731,AG747,AG813,AG830,AG847)</f>
        <v>271</v>
      </c>
      <c r="AH715" s="73">
        <f t="shared" si="723"/>
        <v>0</v>
      </c>
      <c r="AI715" s="73">
        <f t="shared" si="723"/>
        <v>0</v>
      </c>
      <c r="AJ715" s="73">
        <f t="shared" si="723"/>
        <v>0</v>
      </c>
      <c r="AK715" s="73">
        <f t="shared" si="723"/>
        <v>1360</v>
      </c>
      <c r="AL715" s="73">
        <f t="shared" si="723"/>
        <v>0</v>
      </c>
      <c r="AM715" s="73">
        <f t="shared" si="723"/>
        <v>0</v>
      </c>
      <c r="AN715" s="73">
        <f t="shared" si="723"/>
        <v>0</v>
      </c>
      <c r="AO715" s="73">
        <f t="shared" si="723"/>
        <v>1572</v>
      </c>
      <c r="AP715" s="73">
        <f t="shared" si="723"/>
        <v>251</v>
      </c>
      <c r="AQ715" s="73">
        <f t="shared" si="723"/>
        <v>451</v>
      </c>
      <c r="AR715" s="73">
        <f t="shared" si="723"/>
        <v>0</v>
      </c>
      <c r="AS715" s="450">
        <f t="shared" ref="AS715:AS727" si="724">SUM(AG715,AK715,AL715,AH715,AO715)</f>
        <v>3203</v>
      </c>
      <c r="AT715" s="450">
        <f t="shared" si="719"/>
        <v>0</v>
      </c>
      <c r="AU715" s="450">
        <f t="shared" si="719"/>
        <v>0</v>
      </c>
      <c r="AV715" s="73">
        <f t="shared" si="719"/>
        <v>0</v>
      </c>
      <c r="AW715" s="73">
        <f t="shared" si="719"/>
        <v>0</v>
      </c>
      <c r="AX715" s="73">
        <f t="shared" si="719"/>
        <v>0</v>
      </c>
      <c r="AY715" s="450">
        <f t="shared" si="719"/>
        <v>1194</v>
      </c>
      <c r="AZ715" s="73">
        <f t="shared" si="719"/>
        <v>1194</v>
      </c>
      <c r="BA715" s="450">
        <f t="shared" si="719"/>
        <v>0</v>
      </c>
      <c r="BB715" s="450">
        <f t="shared" si="711"/>
        <v>1</v>
      </c>
      <c r="BC715" s="73">
        <f t="shared" ref="BC715:BK715" si="725">SUM(BC731,BC747,BC813,BC830,BC847)</f>
        <v>1</v>
      </c>
      <c r="BD715" s="73">
        <f t="shared" si="725"/>
        <v>0</v>
      </c>
      <c r="BE715" s="73">
        <f t="shared" si="725"/>
        <v>0</v>
      </c>
      <c r="BF715" s="73">
        <f t="shared" si="725"/>
        <v>0</v>
      </c>
      <c r="BG715" s="450">
        <f t="shared" si="725"/>
        <v>0</v>
      </c>
      <c r="BH715" s="450">
        <f t="shared" si="725"/>
        <v>2131</v>
      </c>
      <c r="BI715" s="450">
        <f t="shared" si="725"/>
        <v>0</v>
      </c>
      <c r="BJ715" s="450">
        <f t="shared" si="725"/>
        <v>734</v>
      </c>
      <c r="BK715" s="450">
        <f t="shared" si="725"/>
        <v>0</v>
      </c>
      <c r="BL715" s="462">
        <f t="shared" si="713"/>
        <v>414</v>
      </c>
      <c r="BM715" s="73">
        <f t="shared" si="721"/>
        <v>0</v>
      </c>
      <c r="BN715" s="73">
        <f t="shared" si="721"/>
        <v>0</v>
      </c>
      <c r="BO715" s="73">
        <f t="shared" si="721"/>
        <v>0</v>
      </c>
      <c r="BP715" s="73">
        <f t="shared" si="721"/>
        <v>414</v>
      </c>
      <c r="BQ715" s="462">
        <f t="shared" ref="BQ715:BQ728" si="726">SUM(AF715-AS715)</f>
        <v>4474</v>
      </c>
      <c r="BR715" s="168"/>
      <c r="BS715" s="168"/>
      <c r="BT715" s="168"/>
      <c r="BU715" s="168"/>
      <c r="BV715" s="168"/>
      <c r="BW715" s="168"/>
      <c r="BX715" s="168"/>
      <c r="BY715" s="168"/>
      <c r="BZ715" s="168"/>
      <c r="CA715" s="168"/>
      <c r="CB715" s="168"/>
      <c r="CC715" s="168"/>
      <c r="CD715" s="168"/>
      <c r="CE715" s="168"/>
      <c r="CF715" s="168"/>
      <c r="CG715" s="168"/>
      <c r="CH715" s="168"/>
      <c r="CI715" s="168"/>
      <c r="CJ715" s="168"/>
      <c r="CK715" s="168"/>
      <c r="CL715" s="168"/>
      <c r="CM715" s="168"/>
      <c r="CN715" s="168"/>
      <c r="CO715" s="168"/>
      <c r="CP715" s="571">
        <f t="shared" si="708"/>
        <v>0</v>
      </c>
      <c r="CQ715" s="168"/>
      <c r="CR715" s="168"/>
      <c r="CS715" s="168"/>
      <c r="CT715" s="168"/>
      <c r="CU715" s="168"/>
      <c r="CV715" s="168"/>
      <c r="CW715" s="168"/>
      <c r="CX715" s="168"/>
      <c r="CY715" s="168"/>
      <c r="CZ715" s="71"/>
      <c r="DA715" s="71"/>
      <c r="DB715" s="190">
        <f t="shared" si="702"/>
        <v>0</v>
      </c>
      <c r="DC715" s="71">
        <f t="shared" si="703"/>
        <v>0</v>
      </c>
      <c r="DD715" s="71"/>
      <c r="DE715" s="71"/>
      <c r="DF715" s="71"/>
      <c r="DG715" s="190">
        <f t="shared" si="704"/>
        <v>0</v>
      </c>
      <c r="DH715" s="71">
        <f t="shared" si="705"/>
        <v>0</v>
      </c>
      <c r="DI715" s="71"/>
      <c r="DJ715" s="71"/>
      <c r="DK715" s="71"/>
      <c r="DL715" s="71"/>
      <c r="DM715" s="71"/>
      <c r="DN715" s="71"/>
      <c r="DO715" s="71"/>
      <c r="DP715" s="71"/>
      <c r="DQ715" s="71"/>
      <c r="DR715" s="71"/>
      <c r="DS715" s="71"/>
      <c r="DT715" s="71"/>
      <c r="DU715" s="71"/>
      <c r="DV715" s="71"/>
      <c r="DW715" s="71"/>
      <c r="DX715" s="71"/>
      <c r="DY715" s="71"/>
      <c r="DZ715" s="71"/>
      <c r="EA715" s="71"/>
      <c r="EB715" s="71"/>
      <c r="EC715" s="71"/>
      <c r="ED715" s="71"/>
      <c r="EE715" s="71"/>
      <c r="EF715" s="71"/>
      <c r="EG715" s="71"/>
      <c r="EH715" s="71"/>
      <c r="EI715" s="74"/>
      <c r="EJ715" s="74"/>
      <c r="EK715" s="74"/>
      <c r="EL715" s="74"/>
      <c r="EM715" s="74"/>
      <c r="EN715" s="74"/>
      <c r="EO715" s="74"/>
      <c r="EP715" s="74"/>
      <c r="EQ715" s="74"/>
      <c r="ER715" s="74"/>
      <c r="ES715" s="74"/>
      <c r="ET715" s="74"/>
      <c r="EU715" s="74"/>
      <c r="EV715" s="74"/>
      <c r="EW715" s="74"/>
      <c r="EX715" s="74"/>
      <c r="EY715" s="74"/>
      <c r="EZ715" s="74"/>
      <c r="FA715" s="74"/>
      <c r="FB715" s="74"/>
    </row>
    <row r="716" spans="2:158" s="69" customFormat="1" ht="12">
      <c r="B716" s="76"/>
      <c r="C716" s="77" t="s">
        <v>387</v>
      </c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2"/>
      <c r="P716" s="71"/>
      <c r="Q716" s="71"/>
      <c r="R716" s="71"/>
      <c r="S716" s="71"/>
      <c r="T716" s="71"/>
      <c r="U716" s="71"/>
      <c r="V716" s="71"/>
      <c r="W716" s="71"/>
      <c r="X716" s="71"/>
      <c r="Y716" s="73">
        <f t="shared" si="717"/>
        <v>15</v>
      </c>
      <c r="Z716" s="73"/>
      <c r="AA716" s="73"/>
      <c r="AB716" s="73"/>
      <c r="AC716" s="73"/>
      <c r="AD716" s="73"/>
      <c r="AE716" s="73"/>
      <c r="AF716" s="450">
        <f t="shared" si="722"/>
        <v>1695</v>
      </c>
      <c r="AG716" s="73">
        <f t="shared" ref="AG716:AR716" si="727">SUM(AG732,AG748,AG814,AG831,AG848)</f>
        <v>0</v>
      </c>
      <c r="AH716" s="73">
        <f t="shared" si="727"/>
        <v>0</v>
      </c>
      <c r="AI716" s="73">
        <f t="shared" si="727"/>
        <v>0</v>
      </c>
      <c r="AJ716" s="73">
        <f t="shared" si="727"/>
        <v>0</v>
      </c>
      <c r="AK716" s="73">
        <f t="shared" si="727"/>
        <v>0</v>
      </c>
      <c r="AL716" s="73">
        <f t="shared" si="727"/>
        <v>0</v>
      </c>
      <c r="AM716" s="73">
        <f t="shared" si="727"/>
        <v>0</v>
      </c>
      <c r="AN716" s="73">
        <f t="shared" si="727"/>
        <v>0</v>
      </c>
      <c r="AO716" s="73">
        <f t="shared" si="727"/>
        <v>121</v>
      </c>
      <c r="AP716" s="73">
        <f t="shared" si="727"/>
        <v>0</v>
      </c>
      <c r="AQ716" s="73">
        <f t="shared" si="727"/>
        <v>54</v>
      </c>
      <c r="AR716" s="73">
        <f t="shared" si="727"/>
        <v>0</v>
      </c>
      <c r="AS716" s="462">
        <f>SUM(AS732,AS748)</f>
        <v>121</v>
      </c>
      <c r="AT716" s="450">
        <f t="shared" si="719"/>
        <v>0</v>
      </c>
      <c r="AU716" s="450">
        <f t="shared" si="719"/>
        <v>0</v>
      </c>
      <c r="AV716" s="73">
        <f t="shared" si="719"/>
        <v>0</v>
      </c>
      <c r="AW716" s="73">
        <f t="shared" si="719"/>
        <v>0</v>
      </c>
      <c r="AX716" s="73">
        <f t="shared" si="719"/>
        <v>0</v>
      </c>
      <c r="AY716" s="450">
        <f t="shared" si="719"/>
        <v>196</v>
      </c>
      <c r="AZ716" s="73">
        <f t="shared" si="719"/>
        <v>0</v>
      </c>
      <c r="BA716" s="450">
        <f t="shared" si="719"/>
        <v>3</v>
      </c>
      <c r="BB716" s="462">
        <f>SUM(BB732,BB748)</f>
        <v>0</v>
      </c>
      <c r="BC716" s="73">
        <f t="shared" ref="BC716:BK716" si="728">SUM(BC732,BC748,BC814,BC831,BC848)</f>
        <v>0</v>
      </c>
      <c r="BD716" s="73">
        <f t="shared" si="728"/>
        <v>0</v>
      </c>
      <c r="BE716" s="73">
        <f t="shared" si="728"/>
        <v>0</v>
      </c>
      <c r="BF716" s="73">
        <f t="shared" si="728"/>
        <v>0</v>
      </c>
      <c r="BG716" s="450">
        <f t="shared" si="728"/>
        <v>0</v>
      </c>
      <c r="BH716" s="450">
        <f t="shared" si="728"/>
        <v>1069</v>
      </c>
      <c r="BI716" s="450">
        <f t="shared" si="728"/>
        <v>0</v>
      </c>
      <c r="BJ716" s="450">
        <f t="shared" si="728"/>
        <v>43</v>
      </c>
      <c r="BK716" s="450">
        <f t="shared" si="728"/>
        <v>0</v>
      </c>
      <c r="BL716" s="462">
        <f t="shared" si="713"/>
        <v>263</v>
      </c>
      <c r="BM716" s="73">
        <f t="shared" si="721"/>
        <v>0</v>
      </c>
      <c r="BN716" s="73">
        <f t="shared" si="721"/>
        <v>0</v>
      </c>
      <c r="BO716" s="73">
        <f t="shared" si="721"/>
        <v>0</v>
      </c>
      <c r="BP716" s="73">
        <f t="shared" si="721"/>
        <v>263</v>
      </c>
      <c r="BQ716" s="462">
        <f t="shared" si="726"/>
        <v>1574</v>
      </c>
      <c r="BR716" s="168"/>
      <c r="BS716" s="168"/>
      <c r="BT716" s="168"/>
      <c r="BU716" s="168"/>
      <c r="BV716" s="168"/>
      <c r="BW716" s="168"/>
      <c r="BX716" s="168"/>
      <c r="BY716" s="168"/>
      <c r="BZ716" s="168"/>
      <c r="CA716" s="168"/>
      <c r="CB716" s="168"/>
      <c r="CC716" s="168"/>
      <c r="CD716" s="168"/>
      <c r="CE716" s="168"/>
      <c r="CF716" s="168"/>
      <c r="CG716" s="168"/>
      <c r="CH716" s="168"/>
      <c r="CI716" s="168"/>
      <c r="CJ716" s="168"/>
      <c r="CK716" s="168"/>
      <c r="CL716" s="168"/>
      <c r="CM716" s="168"/>
      <c r="CN716" s="168"/>
      <c r="CO716" s="168"/>
      <c r="CP716" s="571">
        <f t="shared" si="708"/>
        <v>0</v>
      </c>
      <c r="CQ716" s="168"/>
      <c r="CR716" s="168"/>
      <c r="CS716" s="168"/>
      <c r="CT716" s="168"/>
      <c r="CU716" s="168"/>
      <c r="CV716" s="168"/>
      <c r="CW716" s="168"/>
      <c r="CX716" s="168"/>
      <c r="CY716" s="168"/>
      <c r="CZ716" s="71"/>
      <c r="DA716" s="71"/>
      <c r="DB716" s="190">
        <f t="shared" si="702"/>
        <v>0</v>
      </c>
      <c r="DC716" s="71">
        <f t="shared" si="703"/>
        <v>0</v>
      </c>
      <c r="DD716" s="71"/>
      <c r="DE716" s="71"/>
      <c r="DF716" s="71"/>
      <c r="DG716" s="190">
        <f t="shared" si="704"/>
        <v>0</v>
      </c>
      <c r="DH716" s="71">
        <f t="shared" si="705"/>
        <v>0</v>
      </c>
      <c r="DI716" s="71"/>
      <c r="DJ716" s="71"/>
      <c r="DK716" s="71"/>
      <c r="DL716" s="71"/>
      <c r="DM716" s="71"/>
      <c r="DN716" s="71"/>
      <c r="DO716" s="71"/>
      <c r="DP716" s="71"/>
      <c r="DQ716" s="71"/>
      <c r="DR716" s="71"/>
      <c r="DS716" s="71"/>
      <c r="DT716" s="71"/>
      <c r="DU716" s="71"/>
      <c r="DV716" s="71"/>
      <c r="DW716" s="71"/>
      <c r="DX716" s="71"/>
      <c r="DY716" s="71"/>
      <c r="DZ716" s="71"/>
      <c r="EA716" s="71"/>
      <c r="EB716" s="71"/>
      <c r="EC716" s="71"/>
      <c r="ED716" s="71"/>
      <c r="EE716" s="71"/>
      <c r="EF716" s="71"/>
      <c r="EG716" s="71"/>
      <c r="EH716" s="71"/>
      <c r="EI716" s="74"/>
      <c r="EJ716" s="74"/>
      <c r="EK716" s="74"/>
      <c r="EL716" s="74"/>
      <c r="EM716" s="74"/>
      <c r="EN716" s="74"/>
      <c r="EO716" s="74"/>
      <c r="EP716" s="74"/>
      <c r="EQ716" s="74"/>
      <c r="ER716" s="74"/>
      <c r="ES716" s="74"/>
      <c r="ET716" s="74"/>
      <c r="EU716" s="74"/>
      <c r="EV716" s="74"/>
      <c r="EW716" s="74"/>
      <c r="EX716" s="74"/>
      <c r="EY716" s="74"/>
      <c r="EZ716" s="74"/>
      <c r="FA716" s="74"/>
      <c r="FB716" s="74"/>
    </row>
    <row r="717" spans="2:158" s="69" customFormat="1" ht="12">
      <c r="B717" s="76"/>
      <c r="C717" s="77" t="s">
        <v>388</v>
      </c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2"/>
      <c r="P717" s="71"/>
      <c r="Q717" s="71"/>
      <c r="R717" s="71"/>
      <c r="S717" s="71"/>
      <c r="T717" s="71"/>
      <c r="U717" s="71"/>
      <c r="V717" s="71"/>
      <c r="W717" s="71"/>
      <c r="X717" s="71"/>
      <c r="Y717" s="73">
        <f t="shared" si="717"/>
        <v>33</v>
      </c>
      <c r="Z717" s="73"/>
      <c r="AA717" s="73"/>
      <c r="AB717" s="73"/>
      <c r="AC717" s="73"/>
      <c r="AD717" s="73"/>
      <c r="AE717" s="73"/>
      <c r="AF717" s="450">
        <f t="shared" si="722"/>
        <v>5396</v>
      </c>
      <c r="AG717" s="73">
        <f t="shared" ref="AG717:AR717" si="729">SUM(AG733,AG749,AG815,AG832,AG849)</f>
        <v>41</v>
      </c>
      <c r="AH717" s="73">
        <f t="shared" si="729"/>
        <v>0</v>
      </c>
      <c r="AI717" s="73">
        <f t="shared" si="729"/>
        <v>0</v>
      </c>
      <c r="AJ717" s="73">
        <f t="shared" si="729"/>
        <v>0</v>
      </c>
      <c r="AK717" s="73">
        <f t="shared" si="729"/>
        <v>9</v>
      </c>
      <c r="AL717" s="73">
        <f t="shared" si="729"/>
        <v>0</v>
      </c>
      <c r="AM717" s="73">
        <f t="shared" si="729"/>
        <v>0</v>
      </c>
      <c r="AN717" s="73">
        <f t="shared" si="729"/>
        <v>0</v>
      </c>
      <c r="AO717" s="73">
        <f t="shared" si="729"/>
        <v>46</v>
      </c>
      <c r="AP717" s="73">
        <f t="shared" si="729"/>
        <v>0</v>
      </c>
      <c r="AQ717" s="73">
        <f t="shared" si="729"/>
        <v>0</v>
      </c>
      <c r="AR717" s="73">
        <f t="shared" si="729"/>
        <v>0</v>
      </c>
      <c r="AS717" s="450">
        <f t="shared" si="724"/>
        <v>96</v>
      </c>
      <c r="AT717" s="450">
        <f t="shared" si="719"/>
        <v>0</v>
      </c>
      <c r="AU717" s="450">
        <f t="shared" si="719"/>
        <v>0</v>
      </c>
      <c r="AV717" s="73">
        <f t="shared" si="719"/>
        <v>0</v>
      </c>
      <c r="AW717" s="73">
        <f t="shared" si="719"/>
        <v>0</v>
      </c>
      <c r="AX717" s="73">
        <f t="shared" si="719"/>
        <v>0</v>
      </c>
      <c r="AY717" s="450">
        <f t="shared" si="719"/>
        <v>442</v>
      </c>
      <c r="AZ717" s="73">
        <f t="shared" si="719"/>
        <v>0</v>
      </c>
      <c r="BA717" s="450">
        <f t="shared" si="719"/>
        <v>0</v>
      </c>
      <c r="BB717" s="462">
        <f>SUM(BB733,BB749)</f>
        <v>0</v>
      </c>
      <c r="BC717" s="73">
        <f t="shared" ref="BC717:BK717" si="730">SUM(BC733,BC749,BC815,BC832,BC849)</f>
        <v>0</v>
      </c>
      <c r="BD717" s="73">
        <f t="shared" si="730"/>
        <v>0</v>
      </c>
      <c r="BE717" s="73">
        <f t="shared" si="730"/>
        <v>0</v>
      </c>
      <c r="BF717" s="73">
        <f t="shared" si="730"/>
        <v>0</v>
      </c>
      <c r="BG717" s="450">
        <f t="shared" si="730"/>
        <v>0</v>
      </c>
      <c r="BH717" s="450">
        <f t="shared" si="730"/>
        <v>4062</v>
      </c>
      <c r="BI717" s="450">
        <f t="shared" si="730"/>
        <v>0</v>
      </c>
      <c r="BJ717" s="450">
        <f t="shared" si="730"/>
        <v>557</v>
      </c>
      <c r="BK717" s="450">
        <f t="shared" si="730"/>
        <v>177</v>
      </c>
      <c r="BL717" s="462">
        <f t="shared" si="713"/>
        <v>62</v>
      </c>
      <c r="BM717" s="73">
        <f t="shared" si="721"/>
        <v>0</v>
      </c>
      <c r="BN717" s="73">
        <f t="shared" si="721"/>
        <v>0</v>
      </c>
      <c r="BO717" s="73">
        <f t="shared" si="721"/>
        <v>0</v>
      </c>
      <c r="BP717" s="73">
        <f t="shared" si="721"/>
        <v>62</v>
      </c>
      <c r="BQ717" s="462">
        <f t="shared" si="726"/>
        <v>5300</v>
      </c>
      <c r="BR717" s="168"/>
      <c r="BS717" s="168"/>
      <c r="BT717" s="168"/>
      <c r="BU717" s="168"/>
      <c r="BV717" s="168"/>
      <c r="BW717" s="168"/>
      <c r="BX717" s="168"/>
      <c r="BY717" s="168"/>
      <c r="BZ717" s="168"/>
      <c r="CA717" s="168"/>
      <c r="CB717" s="168"/>
      <c r="CC717" s="168"/>
      <c r="CD717" s="168"/>
      <c r="CE717" s="168"/>
      <c r="CF717" s="168"/>
      <c r="CG717" s="168"/>
      <c r="CH717" s="168"/>
      <c r="CI717" s="168"/>
      <c r="CJ717" s="168"/>
      <c r="CK717" s="168"/>
      <c r="CL717" s="168"/>
      <c r="CM717" s="168"/>
      <c r="CN717" s="168"/>
      <c r="CO717" s="168"/>
      <c r="CP717" s="571">
        <f t="shared" si="708"/>
        <v>0</v>
      </c>
      <c r="CQ717" s="168"/>
      <c r="CR717" s="168"/>
      <c r="CS717" s="168"/>
      <c r="CT717" s="168"/>
      <c r="CU717" s="168"/>
      <c r="CV717" s="168"/>
      <c r="CW717" s="168"/>
      <c r="CX717" s="168"/>
      <c r="CY717" s="168"/>
      <c r="CZ717" s="71"/>
      <c r="DA717" s="71"/>
      <c r="DB717" s="190">
        <f t="shared" si="702"/>
        <v>0</v>
      </c>
      <c r="DC717" s="71">
        <f t="shared" si="703"/>
        <v>0</v>
      </c>
      <c r="DD717" s="71"/>
      <c r="DE717" s="71"/>
      <c r="DF717" s="71"/>
      <c r="DG717" s="190">
        <f t="shared" si="704"/>
        <v>0</v>
      </c>
      <c r="DH717" s="71">
        <f t="shared" si="705"/>
        <v>0</v>
      </c>
      <c r="DI717" s="71"/>
      <c r="DJ717" s="71"/>
      <c r="DK717" s="71"/>
      <c r="DL717" s="71"/>
      <c r="DM717" s="71"/>
      <c r="DN717" s="71"/>
      <c r="DO717" s="71"/>
      <c r="DP717" s="71"/>
      <c r="DQ717" s="71"/>
      <c r="DR717" s="71"/>
      <c r="DS717" s="71"/>
      <c r="DT717" s="71"/>
      <c r="DU717" s="71"/>
      <c r="DV717" s="71"/>
      <c r="DW717" s="71"/>
      <c r="DX717" s="71"/>
      <c r="DY717" s="71"/>
      <c r="DZ717" s="71"/>
      <c r="EA717" s="71"/>
      <c r="EB717" s="71"/>
      <c r="EC717" s="71"/>
      <c r="ED717" s="71"/>
      <c r="EE717" s="71"/>
      <c r="EF717" s="71"/>
      <c r="EG717" s="71"/>
      <c r="EH717" s="71"/>
      <c r="EI717" s="74"/>
      <c r="EJ717" s="74"/>
      <c r="EK717" s="74"/>
      <c r="EL717" s="74"/>
      <c r="EM717" s="74"/>
      <c r="EN717" s="74"/>
      <c r="EO717" s="74"/>
      <c r="EP717" s="74"/>
      <c r="EQ717" s="74"/>
      <c r="ER717" s="74"/>
      <c r="ES717" s="74"/>
      <c r="ET717" s="74"/>
      <c r="EU717" s="74"/>
      <c r="EV717" s="74"/>
      <c r="EW717" s="74"/>
      <c r="EX717" s="74"/>
      <c r="EY717" s="74"/>
      <c r="EZ717" s="74"/>
      <c r="FA717" s="74"/>
      <c r="FB717" s="74"/>
    </row>
    <row r="718" spans="2:158" s="69" customFormat="1" ht="12">
      <c r="B718" s="76"/>
      <c r="C718" s="77" t="s">
        <v>389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2"/>
      <c r="P718" s="71"/>
      <c r="Q718" s="71"/>
      <c r="R718" s="71"/>
      <c r="S718" s="71"/>
      <c r="T718" s="71"/>
      <c r="U718" s="71"/>
      <c r="V718" s="71"/>
      <c r="W718" s="71"/>
      <c r="X718" s="71"/>
      <c r="Y718" s="73">
        <f t="shared" si="717"/>
        <v>13</v>
      </c>
      <c r="Z718" s="73"/>
      <c r="AA718" s="73"/>
      <c r="AB718" s="73"/>
      <c r="AC718" s="73"/>
      <c r="AD718" s="73"/>
      <c r="AE718" s="73"/>
      <c r="AF718" s="451">
        <f t="shared" si="722"/>
        <v>2026</v>
      </c>
      <c r="AG718" s="73">
        <f t="shared" ref="AG718:AR718" si="731">SUM(AG734,AG750,AG816,AG833,AG850)</f>
        <v>3</v>
      </c>
      <c r="AH718" s="73">
        <f t="shared" si="731"/>
        <v>0</v>
      </c>
      <c r="AI718" s="73">
        <f t="shared" si="731"/>
        <v>0</v>
      </c>
      <c r="AJ718" s="73">
        <f t="shared" si="731"/>
        <v>0</v>
      </c>
      <c r="AK718" s="73">
        <f t="shared" si="731"/>
        <v>0</v>
      </c>
      <c r="AL718" s="73">
        <f t="shared" si="731"/>
        <v>0</v>
      </c>
      <c r="AM718" s="73">
        <f t="shared" si="731"/>
        <v>0</v>
      </c>
      <c r="AN718" s="73">
        <f t="shared" si="731"/>
        <v>0</v>
      </c>
      <c r="AO718" s="73">
        <f t="shared" si="731"/>
        <v>259</v>
      </c>
      <c r="AP718" s="73">
        <f t="shared" si="731"/>
        <v>0</v>
      </c>
      <c r="AQ718" s="73">
        <f t="shared" si="731"/>
        <v>103</v>
      </c>
      <c r="AR718" s="73">
        <f t="shared" si="731"/>
        <v>0</v>
      </c>
      <c r="AS718" s="450">
        <f t="shared" si="724"/>
        <v>262</v>
      </c>
      <c r="AT718" s="450">
        <f t="shared" si="719"/>
        <v>0</v>
      </c>
      <c r="AU718" s="450">
        <f t="shared" si="719"/>
        <v>0</v>
      </c>
      <c r="AV718" s="73">
        <f t="shared" si="719"/>
        <v>0</v>
      </c>
      <c r="AW718" s="73">
        <f t="shared" si="719"/>
        <v>0</v>
      </c>
      <c r="AX718" s="73">
        <f t="shared" si="719"/>
        <v>0</v>
      </c>
      <c r="AY718" s="450">
        <f t="shared" si="719"/>
        <v>0</v>
      </c>
      <c r="AZ718" s="73">
        <f t="shared" si="719"/>
        <v>0</v>
      </c>
      <c r="BA718" s="450">
        <f t="shared" si="719"/>
        <v>0</v>
      </c>
      <c r="BB718" s="450">
        <f t="shared" si="711"/>
        <v>0</v>
      </c>
      <c r="BC718" s="73">
        <f t="shared" ref="BC718:BK718" si="732">SUM(BC734,BC750,BC816,BC833,BC850)</f>
        <v>0</v>
      </c>
      <c r="BD718" s="73">
        <f t="shared" si="732"/>
        <v>0</v>
      </c>
      <c r="BE718" s="73">
        <f t="shared" si="732"/>
        <v>0</v>
      </c>
      <c r="BF718" s="73">
        <f t="shared" si="732"/>
        <v>0</v>
      </c>
      <c r="BG718" s="450">
        <f t="shared" si="732"/>
        <v>0</v>
      </c>
      <c r="BH718" s="450">
        <f t="shared" si="732"/>
        <v>1197</v>
      </c>
      <c r="BI718" s="450">
        <f t="shared" si="732"/>
        <v>0</v>
      </c>
      <c r="BJ718" s="450">
        <f t="shared" si="732"/>
        <v>148</v>
      </c>
      <c r="BK718" s="450">
        <f t="shared" si="732"/>
        <v>18</v>
      </c>
      <c r="BL718" s="462">
        <f t="shared" si="713"/>
        <v>401</v>
      </c>
      <c r="BM718" s="73">
        <f t="shared" si="721"/>
        <v>0</v>
      </c>
      <c r="BN718" s="73">
        <f t="shared" si="721"/>
        <v>0</v>
      </c>
      <c r="BO718" s="73">
        <f t="shared" si="721"/>
        <v>0</v>
      </c>
      <c r="BP718" s="73">
        <f t="shared" si="721"/>
        <v>401</v>
      </c>
      <c r="BQ718" s="462">
        <f t="shared" si="726"/>
        <v>1764</v>
      </c>
      <c r="BR718" s="168"/>
      <c r="BS718" s="168"/>
      <c r="BT718" s="168"/>
      <c r="BU718" s="168"/>
      <c r="BV718" s="168"/>
      <c r="BW718" s="168"/>
      <c r="BX718" s="168"/>
      <c r="BY718" s="168"/>
      <c r="BZ718" s="168"/>
      <c r="CA718" s="168"/>
      <c r="CB718" s="168"/>
      <c r="CC718" s="168"/>
      <c r="CD718" s="168"/>
      <c r="CE718" s="168"/>
      <c r="CF718" s="168"/>
      <c r="CG718" s="168"/>
      <c r="CH718" s="168"/>
      <c r="CI718" s="168"/>
      <c r="CJ718" s="168"/>
      <c r="CK718" s="168"/>
      <c r="CL718" s="168"/>
      <c r="CM718" s="168"/>
      <c r="CN718" s="168"/>
      <c r="CO718" s="168"/>
      <c r="CP718" s="571">
        <f t="shared" si="708"/>
        <v>0</v>
      </c>
      <c r="CQ718" s="168"/>
      <c r="CR718" s="168"/>
      <c r="CS718" s="168"/>
      <c r="CT718" s="168"/>
      <c r="CU718" s="168"/>
      <c r="CV718" s="168"/>
      <c r="CW718" s="168"/>
      <c r="CX718" s="168"/>
      <c r="CY718" s="168"/>
      <c r="CZ718" s="71"/>
      <c r="DA718" s="71"/>
      <c r="DB718" s="190">
        <f t="shared" si="702"/>
        <v>0</v>
      </c>
      <c r="DC718" s="71">
        <f t="shared" si="703"/>
        <v>0</v>
      </c>
      <c r="DD718" s="71"/>
      <c r="DE718" s="71"/>
      <c r="DF718" s="71"/>
      <c r="DG718" s="190">
        <f t="shared" si="704"/>
        <v>0</v>
      </c>
      <c r="DH718" s="71">
        <f t="shared" si="705"/>
        <v>0</v>
      </c>
      <c r="DI718" s="71"/>
      <c r="DJ718" s="71"/>
      <c r="DK718" s="71"/>
      <c r="DL718" s="71"/>
      <c r="DM718" s="71"/>
      <c r="DN718" s="71"/>
      <c r="DO718" s="71"/>
      <c r="DP718" s="71"/>
      <c r="DQ718" s="71"/>
      <c r="DR718" s="71"/>
      <c r="DS718" s="71"/>
      <c r="DT718" s="71"/>
      <c r="DU718" s="71"/>
      <c r="DV718" s="71"/>
      <c r="DW718" s="71"/>
      <c r="DX718" s="71"/>
      <c r="DY718" s="71"/>
      <c r="DZ718" s="71"/>
      <c r="EA718" s="71"/>
      <c r="EB718" s="71"/>
      <c r="EC718" s="71"/>
      <c r="ED718" s="71"/>
      <c r="EE718" s="71"/>
      <c r="EF718" s="71"/>
      <c r="EG718" s="71"/>
      <c r="EH718" s="71"/>
      <c r="EI718" s="74"/>
      <c r="EJ718" s="74"/>
      <c r="EK718" s="74"/>
      <c r="EL718" s="74"/>
      <c r="EM718" s="74"/>
      <c r="EN718" s="74"/>
      <c r="EO718" s="74"/>
      <c r="EP718" s="74"/>
      <c r="EQ718" s="74"/>
      <c r="ER718" s="74"/>
      <c r="ES718" s="74"/>
      <c r="ET718" s="74"/>
      <c r="EU718" s="74"/>
      <c r="EV718" s="74"/>
      <c r="EW718" s="74"/>
      <c r="EX718" s="74"/>
      <c r="EY718" s="74"/>
      <c r="EZ718" s="74"/>
      <c r="FA718" s="74"/>
      <c r="FB718" s="74"/>
    </row>
    <row r="719" spans="2:158" s="69" customFormat="1" ht="12">
      <c r="B719" s="76"/>
      <c r="C719" s="77" t="s">
        <v>390</v>
      </c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2"/>
      <c r="P719" s="71"/>
      <c r="Q719" s="71"/>
      <c r="R719" s="71"/>
      <c r="S719" s="71"/>
      <c r="T719" s="71"/>
      <c r="U719" s="71"/>
      <c r="V719" s="71"/>
      <c r="W719" s="71"/>
      <c r="X719" s="71"/>
      <c r="Y719" s="73">
        <f t="shared" si="717"/>
        <v>23</v>
      </c>
      <c r="Z719" s="73"/>
      <c r="AA719" s="73"/>
      <c r="AB719" s="73"/>
      <c r="AC719" s="73"/>
      <c r="AD719" s="73"/>
      <c r="AE719" s="73"/>
      <c r="AF719" s="450">
        <f t="shared" si="722"/>
        <v>3062</v>
      </c>
      <c r="AG719" s="73">
        <f t="shared" ref="AG719:AR719" si="733">SUM(AG735,AG751,AG817,AG834,AG851)</f>
        <v>125</v>
      </c>
      <c r="AH719" s="73">
        <f t="shared" si="733"/>
        <v>3</v>
      </c>
      <c r="AI719" s="73">
        <f t="shared" si="733"/>
        <v>3</v>
      </c>
      <c r="AJ719" s="73">
        <f t="shared" si="733"/>
        <v>0</v>
      </c>
      <c r="AK719" s="73">
        <f t="shared" si="733"/>
        <v>20</v>
      </c>
      <c r="AL719" s="73">
        <f t="shared" si="733"/>
        <v>0</v>
      </c>
      <c r="AM719" s="73">
        <f t="shared" si="733"/>
        <v>0</v>
      </c>
      <c r="AN719" s="73">
        <f t="shared" si="733"/>
        <v>0</v>
      </c>
      <c r="AO719" s="73">
        <f t="shared" si="733"/>
        <v>379</v>
      </c>
      <c r="AP719" s="73">
        <f t="shared" si="733"/>
        <v>0</v>
      </c>
      <c r="AQ719" s="73">
        <f t="shared" si="733"/>
        <v>79</v>
      </c>
      <c r="AR719" s="73">
        <f t="shared" si="733"/>
        <v>0</v>
      </c>
      <c r="AS719" s="450">
        <f t="shared" si="724"/>
        <v>527</v>
      </c>
      <c r="AT719" s="450">
        <f t="shared" si="719"/>
        <v>0</v>
      </c>
      <c r="AU719" s="450">
        <f t="shared" si="719"/>
        <v>0</v>
      </c>
      <c r="AV719" s="73">
        <f t="shared" si="719"/>
        <v>0</v>
      </c>
      <c r="AW719" s="73">
        <f t="shared" si="719"/>
        <v>0</v>
      </c>
      <c r="AX719" s="73">
        <f t="shared" si="719"/>
        <v>0</v>
      </c>
      <c r="AY719" s="450">
        <f t="shared" si="719"/>
        <v>187</v>
      </c>
      <c r="AZ719" s="73">
        <f t="shared" si="719"/>
        <v>184</v>
      </c>
      <c r="BA719" s="450">
        <f t="shared" si="719"/>
        <v>0</v>
      </c>
      <c r="BB719" s="450">
        <f t="shared" si="711"/>
        <v>29</v>
      </c>
      <c r="BC719" s="73">
        <f t="shared" ref="BC719:BK719" si="734">SUM(BC735,BC751,BC817,BC834,BC851)</f>
        <v>0</v>
      </c>
      <c r="BD719" s="73">
        <f t="shared" si="734"/>
        <v>29</v>
      </c>
      <c r="BE719" s="73">
        <f t="shared" si="734"/>
        <v>26</v>
      </c>
      <c r="BF719" s="73">
        <f t="shared" si="734"/>
        <v>0</v>
      </c>
      <c r="BG719" s="450">
        <f t="shared" si="734"/>
        <v>0</v>
      </c>
      <c r="BH719" s="450">
        <f t="shared" si="734"/>
        <v>1799</v>
      </c>
      <c r="BI719" s="450">
        <f t="shared" si="734"/>
        <v>0</v>
      </c>
      <c r="BJ719" s="450">
        <f t="shared" si="734"/>
        <v>108</v>
      </c>
      <c r="BK719" s="450">
        <f t="shared" si="734"/>
        <v>0</v>
      </c>
      <c r="BL719" s="462">
        <f t="shared" si="713"/>
        <v>412</v>
      </c>
      <c r="BM719" s="73">
        <f t="shared" si="721"/>
        <v>0</v>
      </c>
      <c r="BN719" s="73">
        <f t="shared" si="721"/>
        <v>0</v>
      </c>
      <c r="BO719" s="73">
        <f t="shared" si="721"/>
        <v>0</v>
      </c>
      <c r="BP719" s="73">
        <f t="shared" si="721"/>
        <v>412</v>
      </c>
      <c r="BQ719" s="462">
        <f t="shared" si="726"/>
        <v>2535</v>
      </c>
      <c r="BR719" s="168"/>
      <c r="BS719" s="168"/>
      <c r="BT719" s="168"/>
      <c r="BU719" s="168"/>
      <c r="BV719" s="168"/>
      <c r="BW719" s="168"/>
      <c r="BX719" s="168"/>
      <c r="BY719" s="168"/>
      <c r="BZ719" s="168"/>
      <c r="CA719" s="168"/>
      <c r="CB719" s="168"/>
      <c r="CC719" s="168"/>
      <c r="CD719" s="168"/>
      <c r="CE719" s="168"/>
      <c r="CF719" s="168"/>
      <c r="CG719" s="168"/>
      <c r="CH719" s="168"/>
      <c r="CI719" s="168"/>
      <c r="CJ719" s="168"/>
      <c r="CK719" s="168"/>
      <c r="CL719" s="168"/>
      <c r="CM719" s="168"/>
      <c r="CN719" s="168"/>
      <c r="CO719" s="168"/>
      <c r="CP719" s="571">
        <f t="shared" si="708"/>
        <v>0</v>
      </c>
      <c r="CQ719" s="168"/>
      <c r="CR719" s="168"/>
      <c r="CS719" s="168"/>
      <c r="CT719" s="168"/>
      <c r="CU719" s="168"/>
      <c r="CV719" s="168"/>
      <c r="CW719" s="168"/>
      <c r="CX719" s="168"/>
      <c r="CY719" s="168"/>
      <c r="CZ719" s="71"/>
      <c r="DA719" s="71"/>
      <c r="DB719" s="190">
        <f t="shared" si="702"/>
        <v>0</v>
      </c>
      <c r="DC719" s="71">
        <f t="shared" si="703"/>
        <v>0</v>
      </c>
      <c r="DD719" s="71"/>
      <c r="DE719" s="71"/>
      <c r="DF719" s="71"/>
      <c r="DG719" s="190">
        <f t="shared" si="704"/>
        <v>0</v>
      </c>
      <c r="DH719" s="71">
        <f t="shared" si="705"/>
        <v>0</v>
      </c>
      <c r="DI719" s="71"/>
      <c r="DJ719" s="71"/>
      <c r="DK719" s="71"/>
      <c r="DL719" s="71"/>
      <c r="DM719" s="71"/>
      <c r="DN719" s="71"/>
      <c r="DO719" s="71"/>
      <c r="DP719" s="71"/>
      <c r="DQ719" s="71"/>
      <c r="DR719" s="71"/>
      <c r="DS719" s="71"/>
      <c r="DT719" s="71"/>
      <c r="DU719" s="71"/>
      <c r="DV719" s="71"/>
      <c r="DW719" s="71"/>
      <c r="DX719" s="71"/>
      <c r="DY719" s="71"/>
      <c r="DZ719" s="71"/>
      <c r="EA719" s="71"/>
      <c r="EB719" s="71"/>
      <c r="EC719" s="71"/>
      <c r="ED719" s="71"/>
      <c r="EE719" s="71"/>
      <c r="EF719" s="71"/>
      <c r="EG719" s="71"/>
      <c r="EH719" s="71"/>
      <c r="EI719" s="74"/>
      <c r="EJ719" s="74"/>
      <c r="EK719" s="74"/>
      <c r="EL719" s="74"/>
      <c r="EM719" s="74"/>
      <c r="EN719" s="74"/>
      <c r="EO719" s="74"/>
      <c r="EP719" s="74"/>
      <c r="EQ719" s="74"/>
      <c r="ER719" s="74"/>
      <c r="ES719" s="74"/>
      <c r="ET719" s="74"/>
      <c r="EU719" s="74"/>
      <c r="EV719" s="74"/>
      <c r="EW719" s="74"/>
      <c r="EX719" s="74"/>
      <c r="EY719" s="74"/>
      <c r="EZ719" s="74"/>
      <c r="FA719" s="74"/>
      <c r="FB719" s="74"/>
    </row>
    <row r="720" spans="2:158" s="69" customFormat="1" ht="12">
      <c r="B720" s="76"/>
      <c r="C720" s="77" t="s">
        <v>391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2"/>
      <c r="P720" s="71"/>
      <c r="Q720" s="71"/>
      <c r="R720" s="71"/>
      <c r="S720" s="71"/>
      <c r="T720" s="71"/>
      <c r="U720" s="71"/>
      <c r="V720" s="71"/>
      <c r="W720" s="71"/>
      <c r="X720" s="71"/>
      <c r="Y720" s="73">
        <f t="shared" si="717"/>
        <v>38</v>
      </c>
      <c r="Z720" s="73"/>
      <c r="AA720" s="73"/>
      <c r="AB720" s="73"/>
      <c r="AC720" s="73"/>
      <c r="AD720" s="73"/>
      <c r="AE720" s="73"/>
      <c r="AF720" s="450">
        <f t="shared" si="722"/>
        <v>5876</v>
      </c>
      <c r="AG720" s="73">
        <f t="shared" ref="AG720:AR720" si="735">SUM(AG736,AG752,AG818,AG835,AG852)</f>
        <v>172</v>
      </c>
      <c r="AH720" s="73">
        <f t="shared" si="735"/>
        <v>1</v>
      </c>
      <c r="AI720" s="73">
        <f t="shared" si="735"/>
        <v>1</v>
      </c>
      <c r="AJ720" s="73">
        <f t="shared" si="735"/>
        <v>0</v>
      </c>
      <c r="AK720" s="73">
        <f t="shared" si="735"/>
        <v>0</v>
      </c>
      <c r="AL720" s="73">
        <f t="shared" si="735"/>
        <v>0</v>
      </c>
      <c r="AM720" s="73">
        <f t="shared" si="735"/>
        <v>0</v>
      </c>
      <c r="AN720" s="73">
        <f t="shared" si="735"/>
        <v>0</v>
      </c>
      <c r="AO720" s="73">
        <f t="shared" si="735"/>
        <v>482</v>
      </c>
      <c r="AP720" s="73">
        <f t="shared" si="735"/>
        <v>0</v>
      </c>
      <c r="AQ720" s="73">
        <f t="shared" si="735"/>
        <v>78</v>
      </c>
      <c r="AR720" s="73">
        <f t="shared" si="735"/>
        <v>0</v>
      </c>
      <c r="AS720" s="450">
        <f t="shared" si="724"/>
        <v>655</v>
      </c>
      <c r="AT720" s="450">
        <f t="shared" si="719"/>
        <v>0</v>
      </c>
      <c r="AU720" s="450">
        <f t="shared" si="719"/>
        <v>139</v>
      </c>
      <c r="AV720" s="73">
        <f t="shared" si="719"/>
        <v>139</v>
      </c>
      <c r="AW720" s="73">
        <f t="shared" si="719"/>
        <v>0</v>
      </c>
      <c r="AX720" s="73">
        <f t="shared" si="719"/>
        <v>0</v>
      </c>
      <c r="AY720" s="450">
        <f t="shared" si="719"/>
        <v>138</v>
      </c>
      <c r="AZ720" s="73">
        <f t="shared" si="719"/>
        <v>85</v>
      </c>
      <c r="BA720" s="450">
        <f t="shared" si="719"/>
        <v>245</v>
      </c>
      <c r="BB720" s="450">
        <f t="shared" si="711"/>
        <v>1392</v>
      </c>
      <c r="BC720" s="73">
        <f t="shared" ref="BC720:BK720" si="736">SUM(BC736,BC752,BC818,BC835,BC852)</f>
        <v>15</v>
      </c>
      <c r="BD720" s="73">
        <f t="shared" si="736"/>
        <v>1082</v>
      </c>
      <c r="BE720" s="73">
        <f t="shared" si="736"/>
        <v>313</v>
      </c>
      <c r="BF720" s="73">
        <f t="shared" si="736"/>
        <v>295</v>
      </c>
      <c r="BG720" s="450">
        <f t="shared" si="736"/>
        <v>4</v>
      </c>
      <c r="BH720" s="450">
        <f t="shared" si="736"/>
        <v>1603</v>
      </c>
      <c r="BI720" s="450">
        <f t="shared" si="736"/>
        <v>41</v>
      </c>
      <c r="BJ720" s="450">
        <f t="shared" si="736"/>
        <v>341</v>
      </c>
      <c r="BK720" s="450">
        <f t="shared" si="736"/>
        <v>0</v>
      </c>
      <c r="BL720" s="462">
        <f t="shared" si="713"/>
        <v>1318</v>
      </c>
      <c r="BM720" s="73">
        <f t="shared" si="721"/>
        <v>0</v>
      </c>
      <c r="BN720" s="73">
        <f t="shared" si="721"/>
        <v>0</v>
      </c>
      <c r="BO720" s="73">
        <f t="shared" si="721"/>
        <v>0</v>
      </c>
      <c r="BP720" s="73">
        <f t="shared" si="721"/>
        <v>1318</v>
      </c>
      <c r="BQ720" s="462">
        <f t="shared" si="726"/>
        <v>5221</v>
      </c>
      <c r="BR720" s="168"/>
      <c r="BS720" s="168"/>
      <c r="BT720" s="168"/>
      <c r="BU720" s="168"/>
      <c r="BV720" s="168"/>
      <c r="BW720" s="168"/>
      <c r="BX720" s="168"/>
      <c r="BY720" s="168"/>
      <c r="BZ720" s="168"/>
      <c r="CA720" s="168"/>
      <c r="CB720" s="168"/>
      <c r="CC720" s="168"/>
      <c r="CD720" s="168"/>
      <c r="CE720" s="168"/>
      <c r="CF720" s="168"/>
      <c r="CG720" s="168"/>
      <c r="CH720" s="168"/>
      <c r="CI720" s="168"/>
      <c r="CJ720" s="168"/>
      <c r="CK720" s="168"/>
      <c r="CL720" s="168"/>
      <c r="CM720" s="168"/>
      <c r="CN720" s="168"/>
      <c r="CO720" s="168"/>
      <c r="CP720" s="571">
        <f t="shared" si="708"/>
        <v>0</v>
      </c>
      <c r="CQ720" s="168"/>
      <c r="CR720" s="168"/>
      <c r="CS720" s="168"/>
      <c r="CT720" s="168"/>
      <c r="CU720" s="168"/>
      <c r="CV720" s="168"/>
      <c r="CW720" s="168"/>
      <c r="CX720" s="168"/>
      <c r="CY720" s="168"/>
      <c r="CZ720" s="71"/>
      <c r="DA720" s="71"/>
      <c r="DB720" s="190">
        <f t="shared" si="702"/>
        <v>0</v>
      </c>
      <c r="DC720" s="71">
        <f t="shared" si="703"/>
        <v>0</v>
      </c>
      <c r="DD720" s="71"/>
      <c r="DE720" s="71"/>
      <c r="DF720" s="71"/>
      <c r="DG720" s="190">
        <f t="shared" si="704"/>
        <v>0</v>
      </c>
      <c r="DH720" s="71">
        <f t="shared" si="705"/>
        <v>0</v>
      </c>
      <c r="DI720" s="71"/>
      <c r="DJ720" s="71"/>
      <c r="DK720" s="71"/>
      <c r="DL720" s="71"/>
      <c r="DM720" s="71"/>
      <c r="DN720" s="71"/>
      <c r="DO720" s="71"/>
      <c r="DP720" s="71"/>
      <c r="DQ720" s="71"/>
      <c r="DR720" s="71"/>
      <c r="DS720" s="71"/>
      <c r="DT720" s="71"/>
      <c r="DU720" s="71"/>
      <c r="DV720" s="71"/>
      <c r="DW720" s="71"/>
      <c r="DX720" s="71"/>
      <c r="DY720" s="71"/>
      <c r="DZ720" s="71"/>
      <c r="EA720" s="71"/>
      <c r="EB720" s="71"/>
      <c r="EC720" s="71"/>
      <c r="ED720" s="71"/>
      <c r="EE720" s="71"/>
      <c r="EF720" s="71"/>
      <c r="EG720" s="71"/>
      <c r="EH720" s="71"/>
      <c r="EI720" s="74"/>
      <c r="EJ720" s="74"/>
      <c r="EK720" s="74"/>
      <c r="EL720" s="74"/>
      <c r="EM720" s="74"/>
      <c r="EN720" s="74"/>
      <c r="EO720" s="74"/>
      <c r="EP720" s="74"/>
      <c r="EQ720" s="74"/>
      <c r="ER720" s="74"/>
      <c r="ES720" s="74"/>
      <c r="ET720" s="74"/>
      <c r="EU720" s="74"/>
      <c r="EV720" s="74"/>
      <c r="EW720" s="74"/>
      <c r="EX720" s="74"/>
      <c r="EY720" s="74"/>
      <c r="EZ720" s="74"/>
      <c r="FA720" s="74"/>
      <c r="FB720" s="74"/>
    </row>
    <row r="721" spans="2:158" s="69" customFormat="1" ht="12">
      <c r="B721" s="76"/>
      <c r="C721" s="77" t="s">
        <v>392</v>
      </c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2"/>
      <c r="P721" s="71"/>
      <c r="Q721" s="71"/>
      <c r="R721" s="71"/>
      <c r="S721" s="71"/>
      <c r="T721" s="71"/>
      <c r="U721" s="71"/>
      <c r="V721" s="71"/>
      <c r="W721" s="71"/>
      <c r="X721" s="71"/>
      <c r="Y721" s="73">
        <f t="shared" si="717"/>
        <v>16</v>
      </c>
      <c r="Z721" s="73"/>
      <c r="AA721" s="73"/>
      <c r="AB721" s="73"/>
      <c r="AC721" s="73"/>
      <c r="AD721" s="73"/>
      <c r="AE721" s="73"/>
      <c r="AF721" s="450">
        <f t="shared" si="722"/>
        <v>5071</v>
      </c>
      <c r="AG721" s="73">
        <f t="shared" ref="AG721:AR721" si="737">SUM(AG737,AG753,AG819,AG836,AG853)</f>
        <v>1385</v>
      </c>
      <c r="AH721" s="73">
        <f t="shared" si="737"/>
        <v>0</v>
      </c>
      <c r="AI721" s="73">
        <f t="shared" si="737"/>
        <v>0</v>
      </c>
      <c r="AJ721" s="73">
        <f t="shared" si="737"/>
        <v>0</v>
      </c>
      <c r="AK721" s="73">
        <f t="shared" si="737"/>
        <v>0</v>
      </c>
      <c r="AL721" s="73">
        <f t="shared" si="737"/>
        <v>0</v>
      </c>
      <c r="AM721" s="73">
        <f t="shared" si="737"/>
        <v>0</v>
      </c>
      <c r="AN721" s="73">
        <f t="shared" si="737"/>
        <v>0</v>
      </c>
      <c r="AO721" s="73">
        <f t="shared" si="737"/>
        <v>1337</v>
      </c>
      <c r="AP721" s="73">
        <f t="shared" si="737"/>
        <v>206</v>
      </c>
      <c r="AQ721" s="73">
        <f t="shared" si="737"/>
        <v>1</v>
      </c>
      <c r="AR721" s="73">
        <f t="shared" si="737"/>
        <v>0</v>
      </c>
      <c r="AS721" s="450">
        <f t="shared" si="724"/>
        <v>2722</v>
      </c>
      <c r="AT721" s="450">
        <f t="shared" si="719"/>
        <v>0</v>
      </c>
      <c r="AU721" s="450">
        <f t="shared" si="719"/>
        <v>357</v>
      </c>
      <c r="AV721" s="73">
        <f t="shared" si="719"/>
        <v>357</v>
      </c>
      <c r="AW721" s="73">
        <f t="shared" si="719"/>
        <v>0</v>
      </c>
      <c r="AX721" s="73">
        <f t="shared" si="719"/>
        <v>0</v>
      </c>
      <c r="AY721" s="450">
        <f t="shared" si="719"/>
        <v>173</v>
      </c>
      <c r="AZ721" s="73">
        <f t="shared" si="719"/>
        <v>131</v>
      </c>
      <c r="BA721" s="450">
        <f t="shared" si="719"/>
        <v>21</v>
      </c>
      <c r="BB721" s="450">
        <f t="shared" si="711"/>
        <v>5</v>
      </c>
      <c r="BC721" s="73">
        <f t="shared" ref="BC721:BK721" si="738">SUM(BC737,BC753,BC819,BC836,BC853)</f>
        <v>0</v>
      </c>
      <c r="BD721" s="73">
        <f t="shared" si="738"/>
        <v>3</v>
      </c>
      <c r="BE721" s="73">
        <f t="shared" si="738"/>
        <v>0</v>
      </c>
      <c r="BF721" s="73">
        <f t="shared" si="738"/>
        <v>2</v>
      </c>
      <c r="BG721" s="450">
        <f t="shared" si="738"/>
        <v>0</v>
      </c>
      <c r="BH721" s="450">
        <f t="shared" si="738"/>
        <v>1536</v>
      </c>
      <c r="BI721" s="450">
        <f t="shared" si="738"/>
        <v>6</v>
      </c>
      <c r="BJ721" s="450">
        <f t="shared" si="738"/>
        <v>139</v>
      </c>
      <c r="BK721" s="450">
        <f t="shared" si="738"/>
        <v>0</v>
      </c>
      <c r="BL721" s="462">
        <f t="shared" si="713"/>
        <v>112</v>
      </c>
      <c r="BM721" s="73">
        <f t="shared" si="721"/>
        <v>0</v>
      </c>
      <c r="BN721" s="73">
        <f t="shared" si="721"/>
        <v>0</v>
      </c>
      <c r="BO721" s="73">
        <f t="shared" si="721"/>
        <v>0</v>
      </c>
      <c r="BP721" s="73">
        <f t="shared" si="721"/>
        <v>112</v>
      </c>
      <c r="BQ721" s="462">
        <f t="shared" si="726"/>
        <v>2349</v>
      </c>
      <c r="BR721" s="168"/>
      <c r="BS721" s="168"/>
      <c r="BT721" s="168"/>
      <c r="BU721" s="168"/>
      <c r="BV721" s="168"/>
      <c r="BW721" s="168"/>
      <c r="BX721" s="168"/>
      <c r="BY721" s="168"/>
      <c r="BZ721" s="168"/>
      <c r="CA721" s="168"/>
      <c r="CB721" s="168"/>
      <c r="CC721" s="168"/>
      <c r="CD721" s="168"/>
      <c r="CE721" s="168"/>
      <c r="CF721" s="168"/>
      <c r="CG721" s="168"/>
      <c r="CH721" s="168"/>
      <c r="CI721" s="168"/>
      <c r="CJ721" s="168"/>
      <c r="CK721" s="168"/>
      <c r="CL721" s="168"/>
      <c r="CM721" s="168"/>
      <c r="CN721" s="168"/>
      <c r="CO721" s="168"/>
      <c r="CP721" s="571">
        <f t="shared" si="708"/>
        <v>0</v>
      </c>
      <c r="CQ721" s="168"/>
      <c r="CR721" s="168"/>
      <c r="CS721" s="168"/>
      <c r="CT721" s="168"/>
      <c r="CU721" s="168"/>
      <c r="CV721" s="168"/>
      <c r="CW721" s="168"/>
      <c r="CX721" s="168"/>
      <c r="CY721" s="168"/>
      <c r="CZ721" s="71"/>
      <c r="DA721" s="71"/>
      <c r="DB721" s="190">
        <f t="shared" si="702"/>
        <v>0</v>
      </c>
      <c r="DC721" s="71">
        <f t="shared" si="703"/>
        <v>0</v>
      </c>
      <c r="DD721" s="71"/>
      <c r="DE721" s="71"/>
      <c r="DF721" s="71"/>
      <c r="DG721" s="190">
        <f t="shared" si="704"/>
        <v>0</v>
      </c>
      <c r="DH721" s="71">
        <f t="shared" si="705"/>
        <v>0</v>
      </c>
      <c r="DI721" s="71"/>
      <c r="DJ721" s="71"/>
      <c r="DK721" s="71"/>
      <c r="DL721" s="71"/>
      <c r="DM721" s="71"/>
      <c r="DN721" s="71"/>
      <c r="DO721" s="71"/>
      <c r="DP721" s="71"/>
      <c r="DQ721" s="71"/>
      <c r="DR721" s="71"/>
      <c r="DS721" s="71"/>
      <c r="DT721" s="71"/>
      <c r="DU721" s="71"/>
      <c r="DV721" s="71"/>
      <c r="DW721" s="71"/>
      <c r="DX721" s="71"/>
      <c r="DY721" s="71"/>
      <c r="DZ721" s="71"/>
      <c r="EA721" s="71"/>
      <c r="EB721" s="71"/>
      <c r="EC721" s="71"/>
      <c r="ED721" s="71"/>
      <c r="EE721" s="71"/>
      <c r="EF721" s="71"/>
      <c r="EG721" s="71"/>
      <c r="EH721" s="71"/>
      <c r="EI721" s="74"/>
      <c r="EJ721" s="74"/>
      <c r="EK721" s="74"/>
      <c r="EL721" s="74"/>
      <c r="EM721" s="74"/>
      <c r="EN721" s="74"/>
      <c r="EO721" s="74"/>
      <c r="EP721" s="74"/>
      <c r="EQ721" s="74"/>
      <c r="ER721" s="74"/>
      <c r="ES721" s="74"/>
      <c r="ET721" s="74"/>
      <c r="EU721" s="74"/>
      <c r="EV721" s="74"/>
      <c r="EW721" s="74"/>
      <c r="EX721" s="74"/>
      <c r="EY721" s="74"/>
      <c r="EZ721" s="74"/>
      <c r="FA721" s="74"/>
      <c r="FB721" s="74"/>
    </row>
    <row r="722" spans="2:158" s="69" customFormat="1" ht="12">
      <c r="B722" s="76"/>
      <c r="C722" s="77" t="s">
        <v>393</v>
      </c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2"/>
      <c r="P722" s="71"/>
      <c r="Q722" s="71"/>
      <c r="R722" s="71"/>
      <c r="S722" s="71"/>
      <c r="T722" s="71"/>
      <c r="U722" s="71"/>
      <c r="V722" s="71"/>
      <c r="W722" s="71"/>
      <c r="X722" s="71"/>
      <c r="Y722" s="73">
        <f t="shared" si="717"/>
        <v>18</v>
      </c>
      <c r="Z722" s="73"/>
      <c r="AA722" s="73"/>
      <c r="AB722" s="73"/>
      <c r="AC722" s="73"/>
      <c r="AD722" s="73"/>
      <c r="AE722" s="73"/>
      <c r="AF722" s="450">
        <f t="shared" si="722"/>
        <v>1625</v>
      </c>
      <c r="AG722" s="73">
        <f t="shared" ref="AG722:AR722" si="739">SUM(AG738,AG754,AG820,AG837,AG854)</f>
        <v>5</v>
      </c>
      <c r="AH722" s="73">
        <f t="shared" si="739"/>
        <v>0</v>
      </c>
      <c r="AI722" s="73">
        <f t="shared" si="739"/>
        <v>0</v>
      </c>
      <c r="AJ722" s="73">
        <f t="shared" si="739"/>
        <v>0</v>
      </c>
      <c r="AK722" s="73">
        <f t="shared" si="739"/>
        <v>37</v>
      </c>
      <c r="AL722" s="73">
        <f t="shared" si="739"/>
        <v>0</v>
      </c>
      <c r="AM722" s="73">
        <f t="shared" si="739"/>
        <v>0</v>
      </c>
      <c r="AN722" s="73">
        <f t="shared" si="739"/>
        <v>0</v>
      </c>
      <c r="AO722" s="73">
        <f t="shared" si="739"/>
        <v>626</v>
      </c>
      <c r="AP722" s="73">
        <f t="shared" si="739"/>
        <v>0</v>
      </c>
      <c r="AQ722" s="73">
        <f t="shared" si="739"/>
        <v>0</v>
      </c>
      <c r="AR722" s="73">
        <f t="shared" si="739"/>
        <v>0</v>
      </c>
      <c r="AS722" s="450">
        <f t="shared" si="724"/>
        <v>668</v>
      </c>
      <c r="AT722" s="450">
        <f t="shared" si="719"/>
        <v>0</v>
      </c>
      <c r="AU722" s="450">
        <f t="shared" si="719"/>
        <v>0</v>
      </c>
      <c r="AV722" s="73">
        <f t="shared" si="719"/>
        <v>0</v>
      </c>
      <c r="AW722" s="73">
        <f t="shared" si="719"/>
        <v>0</v>
      </c>
      <c r="AX722" s="73">
        <f t="shared" si="719"/>
        <v>0</v>
      </c>
      <c r="AY722" s="450">
        <f t="shared" si="719"/>
        <v>162</v>
      </c>
      <c r="AZ722" s="73">
        <f t="shared" si="719"/>
        <v>162</v>
      </c>
      <c r="BA722" s="450">
        <f t="shared" si="719"/>
        <v>37</v>
      </c>
      <c r="BB722" s="450">
        <f t="shared" si="711"/>
        <v>55</v>
      </c>
      <c r="BC722" s="73">
        <f t="shared" ref="BC722:BK722" si="740">SUM(BC738,BC754,BC820,BC837,BC854)</f>
        <v>0</v>
      </c>
      <c r="BD722" s="73">
        <f t="shared" si="740"/>
        <v>55</v>
      </c>
      <c r="BE722" s="73">
        <f t="shared" si="740"/>
        <v>52</v>
      </c>
      <c r="BF722" s="73">
        <f t="shared" si="740"/>
        <v>0</v>
      </c>
      <c r="BG722" s="450">
        <f t="shared" si="740"/>
        <v>0</v>
      </c>
      <c r="BH722" s="450">
        <f t="shared" si="740"/>
        <v>511</v>
      </c>
      <c r="BI722" s="450">
        <f t="shared" si="740"/>
        <v>0</v>
      </c>
      <c r="BJ722" s="450">
        <f t="shared" si="740"/>
        <v>99</v>
      </c>
      <c r="BK722" s="450">
        <f t="shared" si="740"/>
        <v>0</v>
      </c>
      <c r="BL722" s="462">
        <f t="shared" si="713"/>
        <v>93</v>
      </c>
      <c r="BM722" s="73">
        <f t="shared" si="721"/>
        <v>0</v>
      </c>
      <c r="BN722" s="73">
        <f t="shared" si="721"/>
        <v>0</v>
      </c>
      <c r="BO722" s="73">
        <f t="shared" si="721"/>
        <v>0</v>
      </c>
      <c r="BP722" s="73">
        <f t="shared" si="721"/>
        <v>93</v>
      </c>
      <c r="BQ722" s="462">
        <f t="shared" si="726"/>
        <v>957</v>
      </c>
      <c r="BR722" s="168"/>
      <c r="BS722" s="168"/>
      <c r="BT722" s="168"/>
      <c r="BU722" s="168"/>
      <c r="BV722" s="168"/>
      <c r="BW722" s="168"/>
      <c r="BX722" s="168"/>
      <c r="BY722" s="168"/>
      <c r="BZ722" s="168"/>
      <c r="CA722" s="168"/>
      <c r="CB722" s="168"/>
      <c r="CC722" s="168"/>
      <c r="CD722" s="168"/>
      <c r="CE722" s="168"/>
      <c r="CF722" s="168"/>
      <c r="CG722" s="168"/>
      <c r="CH722" s="168"/>
      <c r="CI722" s="168"/>
      <c r="CJ722" s="168"/>
      <c r="CK722" s="168"/>
      <c r="CL722" s="168"/>
      <c r="CM722" s="168"/>
      <c r="CN722" s="168"/>
      <c r="CO722" s="168"/>
      <c r="CP722" s="571">
        <f t="shared" si="708"/>
        <v>0</v>
      </c>
      <c r="CQ722" s="168"/>
      <c r="CR722" s="168"/>
      <c r="CS722" s="168"/>
      <c r="CT722" s="168"/>
      <c r="CU722" s="168"/>
      <c r="CV722" s="168"/>
      <c r="CW722" s="168"/>
      <c r="CX722" s="168"/>
      <c r="CY722" s="168"/>
      <c r="CZ722" s="71"/>
      <c r="DA722" s="71"/>
      <c r="DB722" s="190">
        <f t="shared" si="702"/>
        <v>0</v>
      </c>
      <c r="DC722" s="71">
        <f t="shared" si="703"/>
        <v>0</v>
      </c>
      <c r="DD722" s="71"/>
      <c r="DE722" s="71"/>
      <c r="DF722" s="71"/>
      <c r="DG722" s="190">
        <f t="shared" si="704"/>
        <v>0</v>
      </c>
      <c r="DH722" s="71">
        <f t="shared" si="705"/>
        <v>0</v>
      </c>
      <c r="DI722" s="71"/>
      <c r="DJ722" s="71"/>
      <c r="DK722" s="71"/>
      <c r="DL722" s="71"/>
      <c r="DM722" s="71"/>
      <c r="DN722" s="71"/>
      <c r="DO722" s="71"/>
      <c r="DP722" s="71"/>
      <c r="DQ722" s="71"/>
      <c r="DR722" s="71"/>
      <c r="DS722" s="71"/>
      <c r="DT722" s="71"/>
      <c r="DU722" s="71"/>
      <c r="DV722" s="71"/>
      <c r="DW722" s="71"/>
      <c r="DX722" s="71"/>
      <c r="DY722" s="71"/>
      <c r="DZ722" s="71"/>
      <c r="EA722" s="71"/>
      <c r="EB722" s="71"/>
      <c r="EC722" s="71"/>
      <c r="ED722" s="71"/>
      <c r="EE722" s="71"/>
      <c r="EF722" s="71"/>
      <c r="EG722" s="71"/>
      <c r="EH722" s="71"/>
      <c r="EI722" s="74"/>
      <c r="EJ722" s="74"/>
      <c r="EK722" s="74"/>
      <c r="EL722" s="74"/>
      <c r="EM722" s="74"/>
      <c r="EN722" s="74"/>
      <c r="EO722" s="74"/>
      <c r="EP722" s="74"/>
      <c r="EQ722" s="74"/>
      <c r="ER722" s="74"/>
      <c r="ES722" s="74"/>
      <c r="ET722" s="74"/>
      <c r="EU722" s="74"/>
      <c r="EV722" s="74"/>
      <c r="EW722" s="74"/>
      <c r="EX722" s="74"/>
      <c r="EY722" s="74"/>
      <c r="EZ722" s="74"/>
      <c r="FA722" s="74"/>
      <c r="FB722" s="74"/>
    </row>
    <row r="723" spans="2:158" s="69" customFormat="1" ht="12">
      <c r="B723" s="76"/>
      <c r="C723" s="77" t="s">
        <v>394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2"/>
      <c r="P723" s="71"/>
      <c r="Q723" s="71"/>
      <c r="R723" s="71"/>
      <c r="S723" s="71"/>
      <c r="T723" s="71"/>
      <c r="U723" s="71"/>
      <c r="V723" s="71"/>
      <c r="W723" s="71"/>
      <c r="X723" s="71"/>
      <c r="Y723" s="73">
        <f t="shared" si="717"/>
        <v>26</v>
      </c>
      <c r="Z723" s="73"/>
      <c r="AA723" s="73"/>
      <c r="AB723" s="73"/>
      <c r="AC723" s="73"/>
      <c r="AD723" s="73"/>
      <c r="AE723" s="73"/>
      <c r="AF723" s="450">
        <f t="shared" si="722"/>
        <v>16528</v>
      </c>
      <c r="AG723" s="73">
        <f t="shared" ref="AG723:AR723" si="741">SUM(AG739,AG755,AG821,AG838,AG855)</f>
        <v>230</v>
      </c>
      <c r="AH723" s="73">
        <f t="shared" si="741"/>
        <v>6</v>
      </c>
      <c r="AI723" s="73">
        <f t="shared" si="741"/>
        <v>0</v>
      </c>
      <c r="AJ723" s="73">
        <f t="shared" si="741"/>
        <v>0</v>
      </c>
      <c r="AK723" s="73">
        <f t="shared" si="741"/>
        <v>257</v>
      </c>
      <c r="AL723" s="73">
        <f t="shared" si="741"/>
        <v>0</v>
      </c>
      <c r="AM723" s="73">
        <f t="shared" si="741"/>
        <v>0</v>
      </c>
      <c r="AN723" s="73">
        <f t="shared" si="741"/>
        <v>0</v>
      </c>
      <c r="AO723" s="73">
        <f t="shared" si="741"/>
        <v>9644</v>
      </c>
      <c r="AP723" s="73">
        <f t="shared" si="741"/>
        <v>565</v>
      </c>
      <c r="AQ723" s="73">
        <f t="shared" si="741"/>
        <v>5081</v>
      </c>
      <c r="AR723" s="73">
        <f t="shared" si="741"/>
        <v>0</v>
      </c>
      <c r="AS723" s="450">
        <f t="shared" si="724"/>
        <v>10137</v>
      </c>
      <c r="AT723" s="450">
        <f t="shared" si="719"/>
        <v>0</v>
      </c>
      <c r="AU723" s="450">
        <f t="shared" si="719"/>
        <v>0</v>
      </c>
      <c r="AV723" s="73">
        <f t="shared" si="719"/>
        <v>0</v>
      </c>
      <c r="AW723" s="73">
        <f t="shared" si="719"/>
        <v>0</v>
      </c>
      <c r="AX723" s="73">
        <f t="shared" si="719"/>
        <v>0</v>
      </c>
      <c r="AY723" s="450">
        <f t="shared" si="719"/>
        <v>1029</v>
      </c>
      <c r="AZ723" s="73">
        <f t="shared" si="719"/>
        <v>990</v>
      </c>
      <c r="BA723" s="450">
        <f t="shared" si="719"/>
        <v>21</v>
      </c>
      <c r="BB723" s="450">
        <f t="shared" si="711"/>
        <v>150</v>
      </c>
      <c r="BC723" s="73">
        <f t="shared" ref="BC723:BK723" si="742">SUM(BC739,BC755,BC821,BC838,BC855)</f>
        <v>0</v>
      </c>
      <c r="BD723" s="73">
        <f t="shared" si="742"/>
        <v>149</v>
      </c>
      <c r="BE723" s="73">
        <f t="shared" si="742"/>
        <v>0</v>
      </c>
      <c r="BF723" s="73">
        <f t="shared" si="742"/>
        <v>1</v>
      </c>
      <c r="BG723" s="450">
        <f t="shared" si="742"/>
        <v>0</v>
      </c>
      <c r="BH723" s="450">
        <f t="shared" si="742"/>
        <v>3829</v>
      </c>
      <c r="BI723" s="450">
        <f t="shared" si="742"/>
        <v>0</v>
      </c>
      <c r="BJ723" s="450">
        <f t="shared" si="742"/>
        <v>412</v>
      </c>
      <c r="BK723" s="450">
        <f t="shared" si="742"/>
        <v>0</v>
      </c>
      <c r="BL723" s="462">
        <f t="shared" si="713"/>
        <v>950</v>
      </c>
      <c r="BM723" s="73">
        <f t="shared" si="721"/>
        <v>0</v>
      </c>
      <c r="BN723" s="73">
        <f t="shared" si="721"/>
        <v>0</v>
      </c>
      <c r="BO723" s="73">
        <f t="shared" si="721"/>
        <v>0</v>
      </c>
      <c r="BP723" s="73">
        <f t="shared" si="721"/>
        <v>950</v>
      </c>
      <c r="BQ723" s="462">
        <f t="shared" si="726"/>
        <v>6391</v>
      </c>
      <c r="BR723" s="168"/>
      <c r="BS723" s="168"/>
      <c r="BT723" s="168"/>
      <c r="BU723" s="168"/>
      <c r="BV723" s="168"/>
      <c r="BW723" s="168"/>
      <c r="BX723" s="168"/>
      <c r="BY723" s="168"/>
      <c r="BZ723" s="168"/>
      <c r="CA723" s="168"/>
      <c r="CB723" s="168"/>
      <c r="CC723" s="168"/>
      <c r="CD723" s="168"/>
      <c r="CE723" s="168"/>
      <c r="CF723" s="168"/>
      <c r="CG723" s="168"/>
      <c r="CH723" s="168"/>
      <c r="CI723" s="168"/>
      <c r="CJ723" s="168"/>
      <c r="CK723" s="168"/>
      <c r="CL723" s="168"/>
      <c r="CM723" s="168"/>
      <c r="CN723" s="168"/>
      <c r="CO723" s="168"/>
      <c r="CP723" s="571">
        <f t="shared" si="708"/>
        <v>0</v>
      </c>
      <c r="CQ723" s="168"/>
      <c r="CR723" s="168"/>
      <c r="CS723" s="168"/>
      <c r="CT723" s="168"/>
      <c r="CU723" s="168"/>
      <c r="CV723" s="168"/>
      <c r="CW723" s="168"/>
      <c r="CX723" s="168"/>
      <c r="CY723" s="168"/>
      <c r="CZ723" s="71"/>
      <c r="DA723" s="71"/>
      <c r="DB723" s="190">
        <f t="shared" si="702"/>
        <v>0</v>
      </c>
      <c r="DC723" s="71">
        <f t="shared" si="703"/>
        <v>0</v>
      </c>
      <c r="DD723" s="71"/>
      <c r="DE723" s="71"/>
      <c r="DF723" s="71"/>
      <c r="DG723" s="190">
        <f t="shared" si="704"/>
        <v>0</v>
      </c>
      <c r="DH723" s="71">
        <f t="shared" si="705"/>
        <v>0</v>
      </c>
      <c r="DI723" s="71"/>
      <c r="DJ723" s="71"/>
      <c r="DK723" s="71"/>
      <c r="DL723" s="71"/>
      <c r="DM723" s="71"/>
      <c r="DN723" s="71"/>
      <c r="DO723" s="71"/>
      <c r="DP723" s="71"/>
      <c r="DQ723" s="71"/>
      <c r="DR723" s="71"/>
      <c r="DS723" s="71"/>
      <c r="DT723" s="71"/>
      <c r="DU723" s="71"/>
      <c r="DV723" s="71"/>
      <c r="DW723" s="71"/>
      <c r="DX723" s="71"/>
      <c r="DY723" s="71"/>
      <c r="DZ723" s="71"/>
      <c r="EA723" s="71"/>
      <c r="EB723" s="71"/>
      <c r="EC723" s="71"/>
      <c r="ED723" s="71"/>
      <c r="EE723" s="71"/>
      <c r="EF723" s="71"/>
      <c r="EG723" s="71"/>
      <c r="EH723" s="71"/>
      <c r="EI723" s="74"/>
      <c r="EJ723" s="74"/>
      <c r="EK723" s="74"/>
      <c r="EL723" s="74"/>
      <c r="EM723" s="74"/>
      <c r="EN723" s="74"/>
      <c r="EO723" s="74"/>
      <c r="EP723" s="74"/>
      <c r="EQ723" s="74"/>
      <c r="ER723" s="74"/>
      <c r="ES723" s="74"/>
      <c r="ET723" s="74"/>
      <c r="EU723" s="74"/>
      <c r="EV723" s="74"/>
      <c r="EW723" s="74"/>
      <c r="EX723" s="74"/>
      <c r="EY723" s="74"/>
      <c r="EZ723" s="74"/>
      <c r="FA723" s="74"/>
      <c r="FB723" s="74"/>
    </row>
    <row r="724" spans="2:158" s="69" customFormat="1" ht="12">
      <c r="B724" s="76"/>
      <c r="C724" s="77" t="s">
        <v>395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2"/>
      <c r="P724" s="71"/>
      <c r="Q724" s="71"/>
      <c r="R724" s="71"/>
      <c r="S724" s="71"/>
      <c r="T724" s="71"/>
      <c r="U724" s="71"/>
      <c r="V724" s="71"/>
      <c r="W724" s="71"/>
      <c r="X724" s="71"/>
      <c r="Y724" s="73">
        <f t="shared" si="717"/>
        <v>23</v>
      </c>
      <c r="Z724" s="73"/>
      <c r="AA724" s="73"/>
      <c r="AB724" s="73"/>
      <c r="AC724" s="73"/>
      <c r="AD724" s="73"/>
      <c r="AE724" s="73"/>
      <c r="AF724" s="450">
        <f t="shared" si="722"/>
        <v>1654</v>
      </c>
      <c r="AG724" s="73">
        <f t="shared" ref="AG724:AR724" si="743">SUM(AG740,AG756,AG822,AG839,AG856)</f>
        <v>0</v>
      </c>
      <c r="AH724" s="73">
        <f t="shared" si="743"/>
        <v>0</v>
      </c>
      <c r="AI724" s="73">
        <f t="shared" si="743"/>
        <v>0</v>
      </c>
      <c r="AJ724" s="73">
        <f t="shared" si="743"/>
        <v>0</v>
      </c>
      <c r="AK724" s="73">
        <f t="shared" si="743"/>
        <v>0</v>
      </c>
      <c r="AL724" s="73">
        <f t="shared" si="743"/>
        <v>0</v>
      </c>
      <c r="AM724" s="73">
        <f t="shared" si="743"/>
        <v>0</v>
      </c>
      <c r="AN724" s="73">
        <f t="shared" si="743"/>
        <v>0</v>
      </c>
      <c r="AO724" s="73">
        <f t="shared" si="743"/>
        <v>426</v>
      </c>
      <c r="AP724" s="73">
        <f t="shared" si="743"/>
        <v>0</v>
      </c>
      <c r="AQ724" s="73">
        <f t="shared" si="743"/>
        <v>426</v>
      </c>
      <c r="AR724" s="73">
        <f t="shared" si="743"/>
        <v>0</v>
      </c>
      <c r="AS724" s="450">
        <f t="shared" si="724"/>
        <v>426</v>
      </c>
      <c r="AT724" s="450">
        <f t="shared" si="719"/>
        <v>0</v>
      </c>
      <c r="AU724" s="450">
        <f t="shared" si="719"/>
        <v>0</v>
      </c>
      <c r="AV724" s="73">
        <f t="shared" si="719"/>
        <v>0</v>
      </c>
      <c r="AW724" s="73">
        <f t="shared" si="719"/>
        <v>0</v>
      </c>
      <c r="AX724" s="73">
        <f t="shared" si="719"/>
        <v>0</v>
      </c>
      <c r="AY724" s="450">
        <f t="shared" si="719"/>
        <v>507</v>
      </c>
      <c r="AZ724" s="73">
        <f t="shared" si="719"/>
        <v>507</v>
      </c>
      <c r="BA724" s="450">
        <f t="shared" si="719"/>
        <v>0</v>
      </c>
      <c r="BB724" s="450">
        <f>SUM(BF724,BC724:BD724)</f>
        <v>0</v>
      </c>
      <c r="BC724" s="73">
        <f t="shared" ref="BC724:BK724" si="744">SUM(BC740,BC756,BC822,BC839,BC856)</f>
        <v>0</v>
      </c>
      <c r="BD724" s="73">
        <f t="shared" si="744"/>
        <v>0</v>
      </c>
      <c r="BE724" s="73">
        <f t="shared" si="744"/>
        <v>0</v>
      </c>
      <c r="BF724" s="73">
        <f t="shared" si="744"/>
        <v>0</v>
      </c>
      <c r="BG724" s="450">
        <f t="shared" si="744"/>
        <v>0</v>
      </c>
      <c r="BH724" s="450">
        <f t="shared" si="744"/>
        <v>561</v>
      </c>
      <c r="BI724" s="450">
        <f t="shared" si="744"/>
        <v>4</v>
      </c>
      <c r="BJ724" s="450">
        <f t="shared" si="744"/>
        <v>149</v>
      </c>
      <c r="BK724" s="450">
        <f t="shared" si="744"/>
        <v>0</v>
      </c>
      <c r="BL724" s="462">
        <f>SUM(BM724:BP724)</f>
        <v>7</v>
      </c>
      <c r="BM724" s="73">
        <f t="shared" si="721"/>
        <v>0</v>
      </c>
      <c r="BN724" s="73">
        <f t="shared" si="721"/>
        <v>0</v>
      </c>
      <c r="BO724" s="73">
        <f t="shared" si="721"/>
        <v>0</v>
      </c>
      <c r="BP724" s="73">
        <f t="shared" si="721"/>
        <v>7</v>
      </c>
      <c r="BQ724" s="462">
        <f>SUM(AF724-AS724)</f>
        <v>1228</v>
      </c>
      <c r="BR724" s="168"/>
      <c r="BS724" s="168"/>
      <c r="BT724" s="168"/>
      <c r="BU724" s="168"/>
      <c r="BV724" s="168"/>
      <c r="BW724" s="168"/>
      <c r="BX724" s="168"/>
      <c r="BY724" s="168"/>
      <c r="BZ724" s="168"/>
      <c r="CA724" s="168"/>
      <c r="CB724" s="168"/>
      <c r="CC724" s="168"/>
      <c r="CD724" s="168"/>
      <c r="CE724" s="168"/>
      <c r="CF724" s="168"/>
      <c r="CG724" s="168"/>
      <c r="CH724" s="168"/>
      <c r="CI724" s="168"/>
      <c r="CJ724" s="168"/>
      <c r="CK724" s="168"/>
      <c r="CL724" s="168"/>
      <c r="CM724" s="168"/>
      <c r="CN724" s="168"/>
      <c r="CO724" s="168"/>
      <c r="CP724" s="571">
        <f t="shared" si="708"/>
        <v>0</v>
      </c>
      <c r="CQ724" s="168"/>
      <c r="CR724" s="168"/>
      <c r="CS724" s="168"/>
      <c r="CT724" s="168"/>
      <c r="CU724" s="168"/>
      <c r="CV724" s="168"/>
      <c r="CW724" s="168"/>
      <c r="CX724" s="168"/>
      <c r="CY724" s="168"/>
      <c r="CZ724" s="71"/>
      <c r="DA724" s="71"/>
      <c r="DB724" s="190">
        <f t="shared" si="702"/>
        <v>0</v>
      </c>
      <c r="DC724" s="71">
        <f t="shared" si="703"/>
        <v>0</v>
      </c>
      <c r="DD724" s="71"/>
      <c r="DE724" s="71"/>
      <c r="DF724" s="71"/>
      <c r="DG724" s="190">
        <f t="shared" si="704"/>
        <v>0</v>
      </c>
      <c r="DH724" s="71">
        <f t="shared" si="705"/>
        <v>0</v>
      </c>
      <c r="DI724" s="71"/>
      <c r="DJ724" s="71"/>
      <c r="DK724" s="71"/>
      <c r="DL724" s="71"/>
      <c r="DM724" s="71"/>
      <c r="DN724" s="71"/>
      <c r="DO724" s="71"/>
      <c r="DP724" s="71"/>
      <c r="DQ724" s="71"/>
      <c r="DR724" s="71"/>
      <c r="DS724" s="71"/>
      <c r="DT724" s="71"/>
      <c r="DU724" s="71"/>
      <c r="DV724" s="71"/>
      <c r="DW724" s="71"/>
      <c r="DX724" s="71"/>
      <c r="DY724" s="71"/>
      <c r="DZ724" s="71"/>
      <c r="EA724" s="71"/>
      <c r="EB724" s="71"/>
      <c r="EC724" s="71"/>
      <c r="ED724" s="71"/>
      <c r="EE724" s="71"/>
      <c r="EF724" s="71"/>
      <c r="EG724" s="71"/>
      <c r="EH724" s="71"/>
      <c r="EI724" s="74"/>
      <c r="EJ724" s="74"/>
      <c r="EK724" s="74"/>
      <c r="EL724" s="74"/>
      <c r="EM724" s="74"/>
      <c r="EN724" s="74"/>
      <c r="EO724" s="74"/>
      <c r="EP724" s="74"/>
      <c r="EQ724" s="74"/>
      <c r="ER724" s="74"/>
      <c r="ES724" s="74"/>
      <c r="ET724" s="74"/>
      <c r="EU724" s="74"/>
      <c r="EV724" s="74"/>
      <c r="EW724" s="74"/>
      <c r="EX724" s="74"/>
      <c r="EY724" s="74"/>
      <c r="EZ724" s="74"/>
      <c r="FA724" s="74"/>
      <c r="FB724" s="74"/>
    </row>
    <row r="725" spans="2:158" s="69" customFormat="1" ht="12">
      <c r="B725" s="76"/>
      <c r="C725" s="77" t="s">
        <v>396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2"/>
      <c r="P725" s="71"/>
      <c r="Q725" s="71"/>
      <c r="R725" s="71"/>
      <c r="S725" s="71"/>
      <c r="T725" s="71"/>
      <c r="U725" s="71"/>
      <c r="V725" s="71"/>
      <c r="W725" s="71"/>
      <c r="X725" s="71"/>
      <c r="Y725" s="73">
        <f t="shared" si="717"/>
        <v>24</v>
      </c>
      <c r="Z725" s="73"/>
      <c r="AA725" s="73"/>
      <c r="AB725" s="73"/>
      <c r="AC725" s="73"/>
      <c r="AD725" s="73"/>
      <c r="AE725" s="73"/>
      <c r="AF725" s="450">
        <f t="shared" si="722"/>
        <v>5896</v>
      </c>
      <c r="AG725" s="73">
        <f t="shared" ref="AG725:AR725" si="745">SUM(AG741,AG757,AG823,AG840,AG857)</f>
        <v>1935</v>
      </c>
      <c r="AH725" s="73">
        <f t="shared" si="745"/>
        <v>0</v>
      </c>
      <c r="AI725" s="73">
        <f t="shared" si="745"/>
        <v>0</v>
      </c>
      <c r="AJ725" s="73">
        <f t="shared" si="745"/>
        <v>0</v>
      </c>
      <c r="AK725" s="73">
        <f t="shared" si="745"/>
        <v>288</v>
      </c>
      <c r="AL725" s="73">
        <f t="shared" si="745"/>
        <v>0</v>
      </c>
      <c r="AM725" s="73">
        <f t="shared" si="745"/>
        <v>0</v>
      </c>
      <c r="AN725" s="73">
        <f t="shared" si="745"/>
        <v>0</v>
      </c>
      <c r="AO725" s="73">
        <f t="shared" si="745"/>
        <v>1233</v>
      </c>
      <c r="AP725" s="73">
        <f t="shared" si="745"/>
        <v>160</v>
      </c>
      <c r="AQ725" s="73">
        <f t="shared" si="745"/>
        <v>0</v>
      </c>
      <c r="AR725" s="73">
        <f t="shared" si="745"/>
        <v>0</v>
      </c>
      <c r="AS725" s="450">
        <f t="shared" si="724"/>
        <v>3456</v>
      </c>
      <c r="AT725" s="450">
        <f t="shared" si="719"/>
        <v>0</v>
      </c>
      <c r="AU725" s="450">
        <f t="shared" si="719"/>
        <v>0</v>
      </c>
      <c r="AV725" s="73">
        <f t="shared" si="719"/>
        <v>0</v>
      </c>
      <c r="AW725" s="73">
        <f t="shared" si="719"/>
        <v>0</v>
      </c>
      <c r="AX725" s="73">
        <f t="shared" si="719"/>
        <v>0</v>
      </c>
      <c r="AY725" s="450">
        <f t="shared" si="719"/>
        <v>32</v>
      </c>
      <c r="AZ725" s="73">
        <f t="shared" si="719"/>
        <v>25</v>
      </c>
      <c r="BA725" s="450">
        <f t="shared" si="719"/>
        <v>0</v>
      </c>
      <c r="BB725" s="450">
        <f t="shared" si="711"/>
        <v>696</v>
      </c>
      <c r="BC725" s="73">
        <f t="shared" ref="BC725:BK725" si="746">SUM(BC741,BC757,BC823,BC840,BC857)</f>
        <v>22</v>
      </c>
      <c r="BD725" s="73">
        <f t="shared" si="746"/>
        <v>674</v>
      </c>
      <c r="BE725" s="73">
        <f t="shared" si="746"/>
        <v>0</v>
      </c>
      <c r="BF725" s="73">
        <f t="shared" si="746"/>
        <v>0</v>
      </c>
      <c r="BG725" s="450">
        <f t="shared" si="746"/>
        <v>0</v>
      </c>
      <c r="BH725" s="450">
        <f t="shared" si="746"/>
        <v>1614</v>
      </c>
      <c r="BI725" s="450">
        <f t="shared" si="746"/>
        <v>0</v>
      </c>
      <c r="BJ725" s="450">
        <f t="shared" si="746"/>
        <v>31</v>
      </c>
      <c r="BK725" s="450">
        <f t="shared" si="746"/>
        <v>0</v>
      </c>
      <c r="BL725" s="462">
        <f t="shared" si="713"/>
        <v>67</v>
      </c>
      <c r="BM725" s="73">
        <f t="shared" si="721"/>
        <v>0</v>
      </c>
      <c r="BN725" s="73">
        <f t="shared" si="721"/>
        <v>0</v>
      </c>
      <c r="BO725" s="73">
        <f t="shared" si="721"/>
        <v>0</v>
      </c>
      <c r="BP725" s="73">
        <f t="shared" si="721"/>
        <v>67</v>
      </c>
      <c r="BQ725" s="462">
        <f t="shared" si="726"/>
        <v>2440</v>
      </c>
      <c r="BR725" s="168"/>
      <c r="BS725" s="168"/>
      <c r="BT725" s="168"/>
      <c r="BU725" s="168"/>
      <c r="BV725" s="168"/>
      <c r="BW725" s="168"/>
      <c r="BX725" s="168"/>
      <c r="BY725" s="168"/>
      <c r="BZ725" s="168"/>
      <c r="CA725" s="168"/>
      <c r="CB725" s="168"/>
      <c r="CC725" s="168"/>
      <c r="CD725" s="168"/>
      <c r="CE725" s="168"/>
      <c r="CF725" s="168"/>
      <c r="CG725" s="168"/>
      <c r="CH725" s="168"/>
      <c r="CI725" s="168"/>
      <c r="CJ725" s="168"/>
      <c r="CK725" s="168"/>
      <c r="CL725" s="168"/>
      <c r="CM725" s="168"/>
      <c r="CN725" s="168"/>
      <c r="CO725" s="168"/>
      <c r="CP725" s="571">
        <f t="shared" si="708"/>
        <v>0</v>
      </c>
      <c r="CQ725" s="168"/>
      <c r="CR725" s="168"/>
      <c r="CS725" s="168"/>
      <c r="CT725" s="168"/>
      <c r="CU725" s="168"/>
      <c r="CV725" s="168"/>
      <c r="CW725" s="168"/>
      <c r="CX725" s="168"/>
      <c r="CY725" s="168"/>
      <c r="CZ725" s="71"/>
      <c r="DA725" s="71"/>
      <c r="DB725" s="190">
        <f t="shared" si="702"/>
        <v>0</v>
      </c>
      <c r="DC725" s="71">
        <f t="shared" si="703"/>
        <v>0</v>
      </c>
      <c r="DD725" s="71"/>
      <c r="DE725" s="71"/>
      <c r="DF725" s="71"/>
      <c r="DG725" s="190">
        <f t="shared" si="704"/>
        <v>0</v>
      </c>
      <c r="DH725" s="71">
        <f t="shared" si="705"/>
        <v>0</v>
      </c>
      <c r="DI725" s="71"/>
      <c r="DJ725" s="71"/>
      <c r="DK725" s="71"/>
      <c r="DL725" s="71"/>
      <c r="DM725" s="71"/>
      <c r="DN725" s="71"/>
      <c r="DO725" s="71"/>
      <c r="DP725" s="71"/>
      <c r="DQ725" s="71"/>
      <c r="DR725" s="71"/>
      <c r="DS725" s="71"/>
      <c r="DT725" s="71"/>
      <c r="DU725" s="71"/>
      <c r="DV725" s="71"/>
      <c r="DW725" s="71"/>
      <c r="DX725" s="71"/>
      <c r="DY725" s="71"/>
      <c r="DZ725" s="71"/>
      <c r="EA725" s="71"/>
      <c r="EB725" s="71"/>
      <c r="EC725" s="71"/>
      <c r="ED725" s="71"/>
      <c r="EE725" s="71"/>
      <c r="EF725" s="71"/>
      <c r="EG725" s="71"/>
      <c r="EH725" s="71"/>
      <c r="EI725" s="74"/>
      <c r="EJ725" s="74"/>
      <c r="EK725" s="74"/>
      <c r="EL725" s="74"/>
      <c r="EM725" s="74"/>
      <c r="EN725" s="74"/>
      <c r="EO725" s="74"/>
      <c r="EP725" s="74"/>
      <c r="EQ725" s="74"/>
      <c r="ER725" s="74"/>
      <c r="ES725" s="74"/>
      <c r="ET725" s="74"/>
      <c r="EU725" s="74"/>
      <c r="EV725" s="74"/>
      <c r="EW725" s="74"/>
      <c r="EX725" s="74"/>
      <c r="EY725" s="74"/>
      <c r="EZ725" s="74"/>
      <c r="FA725" s="74"/>
      <c r="FB725" s="74"/>
    </row>
    <row r="726" spans="2:158" s="69" customFormat="1" ht="12">
      <c r="B726" s="76"/>
      <c r="C726" s="77" t="s">
        <v>397</v>
      </c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2"/>
      <c r="P726" s="71"/>
      <c r="Q726" s="71"/>
      <c r="R726" s="71"/>
      <c r="S726" s="71"/>
      <c r="T726" s="71"/>
      <c r="U726" s="71"/>
      <c r="V726" s="71"/>
      <c r="W726" s="71"/>
      <c r="X726" s="71"/>
      <c r="Y726" s="73">
        <f t="shared" si="717"/>
        <v>10</v>
      </c>
      <c r="Z726" s="73"/>
      <c r="AA726" s="73"/>
      <c r="AB726" s="73"/>
      <c r="AC726" s="73"/>
      <c r="AD726" s="73"/>
      <c r="AE726" s="73"/>
      <c r="AF726" s="450">
        <f t="shared" si="722"/>
        <v>1663</v>
      </c>
      <c r="AG726" s="73">
        <f t="shared" ref="AG726:AR726" si="747">SUM(AG742,AG758,AG824,AG841,AG858)</f>
        <v>0</v>
      </c>
      <c r="AH726" s="73">
        <f t="shared" si="747"/>
        <v>0</v>
      </c>
      <c r="AI726" s="73">
        <f t="shared" si="747"/>
        <v>0</v>
      </c>
      <c r="AJ726" s="73">
        <f t="shared" si="747"/>
        <v>0</v>
      </c>
      <c r="AK726" s="73">
        <f t="shared" si="747"/>
        <v>0</v>
      </c>
      <c r="AL726" s="73">
        <f t="shared" si="747"/>
        <v>0</v>
      </c>
      <c r="AM726" s="73">
        <f t="shared" si="747"/>
        <v>0</v>
      </c>
      <c r="AN726" s="73">
        <f t="shared" si="747"/>
        <v>0</v>
      </c>
      <c r="AO726" s="73">
        <f t="shared" si="747"/>
        <v>146</v>
      </c>
      <c r="AP726" s="73">
        <f t="shared" si="747"/>
        <v>0</v>
      </c>
      <c r="AQ726" s="73">
        <f t="shared" si="747"/>
        <v>0</v>
      </c>
      <c r="AR726" s="73">
        <f t="shared" si="747"/>
        <v>0</v>
      </c>
      <c r="AS726" s="450">
        <f t="shared" si="724"/>
        <v>146</v>
      </c>
      <c r="AT726" s="450">
        <f t="shared" si="719"/>
        <v>0</v>
      </c>
      <c r="AU726" s="450">
        <f t="shared" si="719"/>
        <v>0</v>
      </c>
      <c r="AV726" s="73">
        <f t="shared" si="719"/>
        <v>0</v>
      </c>
      <c r="AW726" s="73">
        <f t="shared" si="719"/>
        <v>0</v>
      </c>
      <c r="AX726" s="73">
        <f t="shared" si="719"/>
        <v>0</v>
      </c>
      <c r="AY726" s="450">
        <f t="shared" si="719"/>
        <v>0</v>
      </c>
      <c r="AZ726" s="73">
        <f t="shared" si="719"/>
        <v>0</v>
      </c>
      <c r="BA726" s="450">
        <f t="shared" si="719"/>
        <v>0</v>
      </c>
      <c r="BB726" s="450">
        <f t="shared" si="711"/>
        <v>0</v>
      </c>
      <c r="BC726" s="73">
        <f t="shared" ref="BC726:BK726" si="748">SUM(BC742,BC758,BC824,BC841,BC858)</f>
        <v>0</v>
      </c>
      <c r="BD726" s="73">
        <f t="shared" si="748"/>
        <v>0</v>
      </c>
      <c r="BE726" s="73">
        <f t="shared" si="748"/>
        <v>0</v>
      </c>
      <c r="BF726" s="73">
        <f t="shared" si="748"/>
        <v>0</v>
      </c>
      <c r="BG726" s="450">
        <f t="shared" si="748"/>
        <v>0</v>
      </c>
      <c r="BH726" s="450">
        <f t="shared" si="748"/>
        <v>1259</v>
      </c>
      <c r="BI726" s="450">
        <f t="shared" si="748"/>
        <v>0</v>
      </c>
      <c r="BJ726" s="450">
        <f t="shared" si="748"/>
        <v>21</v>
      </c>
      <c r="BK726" s="450">
        <f t="shared" si="748"/>
        <v>7</v>
      </c>
      <c r="BL726" s="462">
        <f>SUM(BM726:BP726)</f>
        <v>230</v>
      </c>
      <c r="BM726" s="73">
        <f t="shared" si="721"/>
        <v>0</v>
      </c>
      <c r="BN726" s="73">
        <f t="shared" si="721"/>
        <v>0</v>
      </c>
      <c r="BO726" s="73">
        <f t="shared" si="721"/>
        <v>0</v>
      </c>
      <c r="BP726" s="73">
        <f t="shared" si="721"/>
        <v>230</v>
      </c>
      <c r="BQ726" s="462">
        <f t="shared" si="726"/>
        <v>1517</v>
      </c>
      <c r="BR726" s="168"/>
      <c r="BS726" s="168"/>
      <c r="BT726" s="168"/>
      <c r="BU726" s="168"/>
      <c r="BV726" s="168"/>
      <c r="BW726" s="168"/>
      <c r="BX726" s="168"/>
      <c r="BY726" s="168"/>
      <c r="BZ726" s="168"/>
      <c r="CA726" s="168"/>
      <c r="CB726" s="168"/>
      <c r="CC726" s="168"/>
      <c r="CD726" s="168"/>
      <c r="CE726" s="168"/>
      <c r="CF726" s="168"/>
      <c r="CG726" s="168"/>
      <c r="CH726" s="168"/>
      <c r="CI726" s="168"/>
      <c r="CJ726" s="168"/>
      <c r="CK726" s="168"/>
      <c r="CL726" s="168"/>
      <c r="CM726" s="168"/>
      <c r="CN726" s="168"/>
      <c r="CO726" s="168"/>
      <c r="CP726" s="571">
        <f t="shared" si="708"/>
        <v>0</v>
      </c>
      <c r="CQ726" s="168"/>
      <c r="CR726" s="168"/>
      <c r="CS726" s="168"/>
      <c r="CT726" s="168"/>
      <c r="CU726" s="168"/>
      <c r="CV726" s="168"/>
      <c r="CW726" s="168"/>
      <c r="CX726" s="168"/>
      <c r="CY726" s="168"/>
      <c r="CZ726" s="71"/>
      <c r="DA726" s="71"/>
      <c r="DB726" s="190">
        <f t="shared" si="702"/>
        <v>0</v>
      </c>
      <c r="DC726" s="71">
        <f t="shared" si="703"/>
        <v>0</v>
      </c>
      <c r="DD726" s="71"/>
      <c r="DE726" s="71"/>
      <c r="DF726" s="71"/>
      <c r="DG726" s="190">
        <f t="shared" si="704"/>
        <v>0</v>
      </c>
      <c r="DH726" s="71">
        <f t="shared" si="705"/>
        <v>0</v>
      </c>
      <c r="DI726" s="71"/>
      <c r="DJ726" s="71"/>
      <c r="DK726" s="71"/>
      <c r="DL726" s="71"/>
      <c r="DM726" s="71"/>
      <c r="DN726" s="71"/>
      <c r="DO726" s="71"/>
      <c r="DP726" s="71"/>
      <c r="DQ726" s="71"/>
      <c r="DR726" s="71"/>
      <c r="DS726" s="71"/>
      <c r="DT726" s="71"/>
      <c r="DU726" s="71"/>
      <c r="DV726" s="71"/>
      <c r="DW726" s="71"/>
      <c r="DX726" s="71"/>
      <c r="DY726" s="71"/>
      <c r="DZ726" s="71"/>
      <c r="EA726" s="71"/>
      <c r="EB726" s="71"/>
      <c r="EC726" s="71"/>
      <c r="ED726" s="71"/>
      <c r="EE726" s="71"/>
      <c r="EF726" s="71"/>
      <c r="EG726" s="71"/>
      <c r="EH726" s="71"/>
      <c r="EI726" s="74"/>
      <c r="EJ726" s="74"/>
      <c r="EK726" s="74"/>
      <c r="EL726" s="74"/>
      <c r="EM726" s="74"/>
      <c r="EN726" s="74"/>
      <c r="EO726" s="74"/>
      <c r="EP726" s="74"/>
      <c r="EQ726" s="74"/>
      <c r="ER726" s="74"/>
      <c r="ES726" s="74"/>
      <c r="ET726" s="74"/>
      <c r="EU726" s="74"/>
      <c r="EV726" s="74"/>
      <c r="EW726" s="74"/>
      <c r="EX726" s="74"/>
      <c r="EY726" s="74"/>
      <c r="EZ726" s="74"/>
      <c r="FA726" s="74"/>
      <c r="FB726" s="74"/>
    </row>
    <row r="727" spans="2:158" s="69" customFormat="1" ht="12">
      <c r="B727" s="76"/>
      <c r="C727" s="77" t="s">
        <v>398</v>
      </c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2"/>
      <c r="P727" s="71"/>
      <c r="Q727" s="71"/>
      <c r="R727" s="71"/>
      <c r="S727" s="71"/>
      <c r="T727" s="71"/>
      <c r="U727" s="71"/>
      <c r="V727" s="71"/>
      <c r="W727" s="71"/>
      <c r="X727" s="71"/>
      <c r="Y727" s="73">
        <f t="shared" si="717"/>
        <v>0</v>
      </c>
      <c r="Z727" s="73"/>
      <c r="AA727" s="73"/>
      <c r="AB727" s="73"/>
      <c r="AC727" s="73"/>
      <c r="AD727" s="73"/>
      <c r="AE727" s="73"/>
      <c r="AF727" s="450">
        <f>SUM(AS727:AU727,AY727,BA727:BB727,BG727:BL727)</f>
        <v>0</v>
      </c>
      <c r="AG727" s="73">
        <f t="shared" ref="AG727:AR727" si="749">SUM(AG743,AG759,AG825,AG842,AG859)</f>
        <v>0</v>
      </c>
      <c r="AH727" s="73">
        <f t="shared" si="749"/>
        <v>0</v>
      </c>
      <c r="AI727" s="73">
        <f t="shared" si="749"/>
        <v>0</v>
      </c>
      <c r="AJ727" s="73">
        <f t="shared" si="749"/>
        <v>0</v>
      </c>
      <c r="AK727" s="73">
        <f t="shared" si="749"/>
        <v>0</v>
      </c>
      <c r="AL727" s="73">
        <f t="shared" si="749"/>
        <v>0</v>
      </c>
      <c r="AM727" s="73">
        <f t="shared" si="749"/>
        <v>0</v>
      </c>
      <c r="AN727" s="73">
        <f t="shared" si="749"/>
        <v>0</v>
      </c>
      <c r="AO727" s="73">
        <f t="shared" si="749"/>
        <v>0</v>
      </c>
      <c r="AP727" s="73">
        <f t="shared" si="749"/>
        <v>0</v>
      </c>
      <c r="AQ727" s="73">
        <f t="shared" si="749"/>
        <v>0</v>
      </c>
      <c r="AR727" s="73">
        <f t="shared" si="749"/>
        <v>0</v>
      </c>
      <c r="AS727" s="450">
        <f t="shared" si="724"/>
        <v>0</v>
      </c>
      <c r="AT727" s="450">
        <f t="shared" si="719"/>
        <v>0</v>
      </c>
      <c r="AU727" s="450">
        <f t="shared" si="719"/>
        <v>0</v>
      </c>
      <c r="AV727" s="73">
        <f t="shared" si="719"/>
        <v>0</v>
      </c>
      <c r="AW727" s="73">
        <f t="shared" si="719"/>
        <v>0</v>
      </c>
      <c r="AX727" s="73">
        <f t="shared" si="719"/>
        <v>0</v>
      </c>
      <c r="AY727" s="450">
        <f t="shared" si="719"/>
        <v>0</v>
      </c>
      <c r="AZ727" s="73">
        <f t="shared" si="719"/>
        <v>0</v>
      </c>
      <c r="BA727" s="450">
        <f t="shared" si="719"/>
        <v>0</v>
      </c>
      <c r="BB727" s="450">
        <f>SUM(BB743,BB759,BB825,BB842,BB859)</f>
        <v>0</v>
      </c>
      <c r="BC727" s="73">
        <f t="shared" ref="BC727:BK727" si="750">SUM(BC743,BC759,BC825,BC842,BC859)</f>
        <v>0</v>
      </c>
      <c r="BD727" s="73">
        <f t="shared" si="750"/>
        <v>0</v>
      </c>
      <c r="BE727" s="164">
        <f t="shared" si="750"/>
        <v>0</v>
      </c>
      <c r="BF727" s="73">
        <f t="shared" si="750"/>
        <v>0</v>
      </c>
      <c r="BG727" s="450">
        <f t="shared" si="750"/>
        <v>0</v>
      </c>
      <c r="BH727" s="450">
        <f t="shared" si="750"/>
        <v>0</v>
      </c>
      <c r="BI727" s="450">
        <f t="shared" si="750"/>
        <v>0</v>
      </c>
      <c r="BJ727" s="450">
        <f t="shared" si="750"/>
        <v>0</v>
      </c>
      <c r="BK727" s="450">
        <f t="shared" si="750"/>
        <v>0</v>
      </c>
      <c r="BL727" s="462">
        <f>SUM(BM727:BP727)</f>
        <v>0</v>
      </c>
      <c r="BM727" s="73">
        <f t="shared" si="721"/>
        <v>0</v>
      </c>
      <c r="BN727" s="73">
        <f t="shared" si="721"/>
        <v>0</v>
      </c>
      <c r="BO727" s="73">
        <f t="shared" si="721"/>
        <v>0</v>
      </c>
      <c r="BP727" s="73">
        <f t="shared" si="721"/>
        <v>0</v>
      </c>
      <c r="BQ727" s="450">
        <f>SUM(BQ743,BQ759,BQ825,BQ842,BQ859)</f>
        <v>0</v>
      </c>
      <c r="BR727" s="168"/>
      <c r="BS727" s="168"/>
      <c r="BT727" s="168"/>
      <c r="BU727" s="168"/>
      <c r="BV727" s="168"/>
      <c r="BW727" s="168"/>
      <c r="BX727" s="168"/>
      <c r="BY727" s="168"/>
      <c r="BZ727" s="168"/>
      <c r="CA727" s="168"/>
      <c r="CB727" s="168"/>
      <c r="CC727" s="168"/>
      <c r="CD727" s="168"/>
      <c r="CE727" s="168"/>
      <c r="CF727" s="168"/>
      <c r="CG727" s="168"/>
      <c r="CH727" s="168"/>
      <c r="CI727" s="168"/>
      <c r="CJ727" s="168"/>
      <c r="CK727" s="168"/>
      <c r="CL727" s="168"/>
      <c r="CM727" s="168"/>
      <c r="CN727" s="168"/>
      <c r="CO727" s="168"/>
      <c r="CP727" s="571">
        <f t="shared" si="708"/>
        <v>0</v>
      </c>
      <c r="CQ727" s="168"/>
      <c r="CR727" s="168"/>
      <c r="CS727" s="168"/>
      <c r="CT727" s="168"/>
      <c r="CU727" s="168"/>
      <c r="CV727" s="168"/>
      <c r="CW727" s="168"/>
      <c r="CX727" s="168"/>
      <c r="CY727" s="168"/>
      <c r="CZ727" s="71"/>
      <c r="DA727" s="71"/>
      <c r="DB727" s="190">
        <f t="shared" si="702"/>
        <v>0</v>
      </c>
      <c r="DC727" s="71">
        <f t="shared" si="703"/>
        <v>0</v>
      </c>
      <c r="DD727" s="71"/>
      <c r="DE727" s="71"/>
      <c r="DF727" s="71"/>
      <c r="DG727" s="190">
        <f t="shared" si="704"/>
        <v>0</v>
      </c>
      <c r="DH727" s="71">
        <f t="shared" si="705"/>
        <v>0</v>
      </c>
      <c r="DI727" s="71"/>
      <c r="DJ727" s="71"/>
      <c r="DK727" s="71"/>
      <c r="DL727" s="71"/>
      <c r="DM727" s="71"/>
      <c r="DN727" s="71"/>
      <c r="DO727" s="71"/>
      <c r="DP727" s="71"/>
      <c r="DQ727" s="71"/>
      <c r="DR727" s="71"/>
      <c r="DS727" s="71"/>
      <c r="DT727" s="71"/>
      <c r="DU727" s="71"/>
      <c r="DV727" s="71"/>
      <c r="DW727" s="71"/>
      <c r="DX727" s="71"/>
      <c r="DY727" s="71"/>
      <c r="DZ727" s="71"/>
      <c r="EA727" s="71"/>
      <c r="EB727" s="71"/>
      <c r="EC727" s="71"/>
      <c r="ED727" s="71"/>
      <c r="EE727" s="71"/>
      <c r="EF727" s="71"/>
      <c r="EG727" s="71"/>
      <c r="EH727" s="71"/>
      <c r="EI727" s="74"/>
      <c r="EJ727" s="74"/>
      <c r="EK727" s="74"/>
      <c r="EL727" s="74"/>
      <c r="EM727" s="74"/>
      <c r="EN727" s="74"/>
      <c r="EO727" s="74"/>
      <c r="EP727" s="74"/>
      <c r="EQ727" s="74"/>
      <c r="ER727" s="74"/>
      <c r="ES727" s="74"/>
      <c r="ET727" s="74"/>
      <c r="EU727" s="74"/>
      <c r="EV727" s="74"/>
      <c r="EW727" s="74"/>
      <c r="EX727" s="74"/>
      <c r="EY727" s="74"/>
      <c r="EZ727" s="74"/>
      <c r="FA727" s="74"/>
      <c r="FB727" s="74"/>
    </row>
    <row r="728" spans="2:158" s="180" customFormat="1" ht="10.5" customHeight="1">
      <c r="B728" s="772" t="s">
        <v>507</v>
      </c>
      <c r="C728" s="770" t="s">
        <v>508</v>
      </c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178"/>
      <c r="P728" s="81"/>
      <c r="Q728" s="81"/>
      <c r="R728" s="81"/>
      <c r="S728" s="81"/>
      <c r="T728" s="81"/>
      <c r="U728" s="81"/>
      <c r="V728" s="81"/>
      <c r="W728" s="81"/>
      <c r="X728" s="81"/>
      <c r="Y728" s="81">
        <v>270</v>
      </c>
      <c r="Z728" s="81"/>
      <c r="AA728" s="81"/>
      <c r="AB728" s="81"/>
      <c r="AC728" s="81"/>
      <c r="AD728" s="81"/>
      <c r="AE728" s="81"/>
      <c r="AF728" s="447">
        <f t="shared" ref="AF728:AF740" si="751">SUM(AS728:AU728,AY728,BA728:BB728,BG728:BL728)</f>
        <v>15.999999999999998</v>
      </c>
      <c r="AG728" s="81">
        <v>0.3</v>
      </c>
      <c r="AH728" s="81"/>
      <c r="AI728" s="81"/>
      <c r="AJ728" s="81"/>
      <c r="AK728" s="81">
        <v>0.4</v>
      </c>
      <c r="AL728" s="81"/>
      <c r="AM728" s="81"/>
      <c r="AN728" s="81"/>
      <c r="AO728" s="81">
        <v>11.6</v>
      </c>
      <c r="AP728" s="81">
        <v>0.7</v>
      </c>
      <c r="AQ728" s="81">
        <v>5.2</v>
      </c>
      <c r="AR728" s="81"/>
      <c r="AS728" s="447">
        <f>SUM(AG728,AH728,AK728,AL728,AO728)</f>
        <v>12.299999999999999</v>
      </c>
      <c r="AT728" s="450"/>
      <c r="AU728" s="450">
        <f>SUM(AV728:AX728)</f>
        <v>0</v>
      </c>
      <c r="AV728" s="81"/>
      <c r="AW728" s="81"/>
      <c r="AX728" s="81"/>
      <c r="AY728" s="450">
        <v>0.2</v>
      </c>
      <c r="AZ728" s="81"/>
      <c r="BA728" s="450"/>
      <c r="BB728" s="447">
        <f>SUM(BF728,BD728,BC728)</f>
        <v>0.8</v>
      </c>
      <c r="BC728" s="81"/>
      <c r="BD728" s="81">
        <v>0.8</v>
      </c>
      <c r="BE728" s="81"/>
      <c r="BF728" s="81"/>
      <c r="BG728" s="450"/>
      <c r="BH728" s="450">
        <v>0.1</v>
      </c>
      <c r="BI728" s="450"/>
      <c r="BJ728" s="450">
        <v>1.6</v>
      </c>
      <c r="BK728" s="450">
        <v>0.1</v>
      </c>
      <c r="BL728" s="450">
        <f>SUM(BM728:BP728)</f>
        <v>0.9</v>
      </c>
      <c r="BM728" s="81"/>
      <c r="BN728" s="81"/>
      <c r="BO728" s="81"/>
      <c r="BP728" s="81">
        <v>0.9</v>
      </c>
      <c r="BQ728" s="450">
        <f t="shared" si="726"/>
        <v>3.6999999999999993</v>
      </c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305">
        <f t="shared" si="708"/>
        <v>0</v>
      </c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305">
        <f t="shared" si="702"/>
        <v>0</v>
      </c>
      <c r="DC728" s="33">
        <f t="shared" si="703"/>
        <v>0</v>
      </c>
      <c r="DD728" s="81"/>
      <c r="DE728" s="81"/>
      <c r="DF728" s="81"/>
      <c r="DG728" s="305">
        <f t="shared" si="704"/>
        <v>0</v>
      </c>
      <c r="DH728" s="33">
        <f t="shared" si="705"/>
        <v>0</v>
      </c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179"/>
      <c r="EJ728" s="179"/>
      <c r="EK728" s="179"/>
      <c r="EL728" s="179"/>
      <c r="EM728" s="179"/>
      <c r="EN728" s="179"/>
      <c r="EO728" s="179"/>
      <c r="EP728" s="179"/>
      <c r="EQ728" s="179"/>
      <c r="ER728" s="179"/>
      <c r="ES728" s="179"/>
      <c r="ET728" s="179"/>
      <c r="EU728" s="179"/>
      <c r="EV728" s="179"/>
      <c r="EW728" s="179"/>
      <c r="EX728" s="179"/>
      <c r="EY728" s="179"/>
      <c r="EZ728" s="179"/>
      <c r="FA728" s="179"/>
      <c r="FB728" s="179"/>
    </row>
    <row r="729" spans="2:158" s="180" customFormat="1" ht="12">
      <c r="B729" s="773"/>
      <c r="C729" s="77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178"/>
      <c r="P729" s="81"/>
      <c r="Q729" s="81"/>
      <c r="R729" s="81"/>
      <c r="S729" s="81"/>
      <c r="T729" s="81"/>
      <c r="U729" s="81"/>
      <c r="V729" s="81"/>
      <c r="W729" s="81"/>
      <c r="X729" s="81"/>
      <c r="Y729" s="81">
        <f>SUM(Y730:Y743)</f>
        <v>270</v>
      </c>
      <c r="Z729" s="81"/>
      <c r="AA729" s="81"/>
      <c r="AB729" s="81"/>
      <c r="AC729" s="81"/>
      <c r="AD729" s="81"/>
      <c r="AE729" s="81"/>
      <c r="AF729" s="447">
        <f t="shared" si="751"/>
        <v>15988</v>
      </c>
      <c r="AG729" s="81">
        <f t="shared" ref="AG729:AR729" si="752">SUM(AG730:AG743)</f>
        <v>280</v>
      </c>
      <c r="AH729" s="81">
        <f t="shared" si="752"/>
        <v>6</v>
      </c>
      <c r="AI729" s="81">
        <f t="shared" si="752"/>
        <v>0</v>
      </c>
      <c r="AJ729" s="81">
        <f t="shared" si="752"/>
        <v>0</v>
      </c>
      <c r="AK729" s="81">
        <f t="shared" si="752"/>
        <v>469</v>
      </c>
      <c r="AL729" s="81">
        <f t="shared" si="752"/>
        <v>0</v>
      </c>
      <c r="AM729" s="81">
        <f t="shared" si="752"/>
        <v>0</v>
      </c>
      <c r="AN729" s="81">
        <f t="shared" si="752"/>
        <v>0</v>
      </c>
      <c r="AO729" s="81">
        <f t="shared" si="752"/>
        <v>11597</v>
      </c>
      <c r="AP729" s="81">
        <f t="shared" si="752"/>
        <v>706</v>
      </c>
      <c r="AQ729" s="81">
        <f t="shared" si="752"/>
        <v>5191</v>
      </c>
      <c r="AR729" s="81">
        <f t="shared" si="752"/>
        <v>0</v>
      </c>
      <c r="AS729" s="447">
        <f>SUM(AG729,AH729,AK729,AL729,AO729)</f>
        <v>12352</v>
      </c>
      <c r="AT729" s="450">
        <f t="shared" ref="AT729:BA729" si="753">SUM(AT730:AT743)</f>
        <v>0</v>
      </c>
      <c r="AU729" s="450">
        <f t="shared" si="753"/>
        <v>31</v>
      </c>
      <c r="AV729" s="81">
        <f t="shared" si="753"/>
        <v>31</v>
      </c>
      <c r="AW729" s="81">
        <f t="shared" si="753"/>
        <v>0</v>
      </c>
      <c r="AX729" s="81">
        <f t="shared" si="753"/>
        <v>0</v>
      </c>
      <c r="AY729" s="450">
        <f t="shared" si="753"/>
        <v>142</v>
      </c>
      <c r="AZ729" s="81">
        <f t="shared" si="753"/>
        <v>0</v>
      </c>
      <c r="BA729" s="450">
        <f t="shared" si="753"/>
        <v>7</v>
      </c>
      <c r="BB729" s="447">
        <f>SUM(BF729,BD729,BC729)</f>
        <v>824</v>
      </c>
      <c r="BC729" s="81">
        <f t="shared" ref="BC729:BK729" si="754">SUM(BC730:BC743)</f>
        <v>0</v>
      </c>
      <c r="BD729" s="81">
        <f t="shared" si="754"/>
        <v>823</v>
      </c>
      <c r="BE729" s="81">
        <f t="shared" si="754"/>
        <v>0</v>
      </c>
      <c r="BF729" s="81">
        <f t="shared" si="754"/>
        <v>1</v>
      </c>
      <c r="BG729" s="450">
        <f t="shared" si="754"/>
        <v>0</v>
      </c>
      <c r="BH729" s="450">
        <f t="shared" si="754"/>
        <v>111</v>
      </c>
      <c r="BI729" s="450">
        <f t="shared" si="754"/>
        <v>4</v>
      </c>
      <c r="BJ729" s="450">
        <f t="shared" si="754"/>
        <v>1517</v>
      </c>
      <c r="BK729" s="450">
        <f t="shared" si="754"/>
        <v>137</v>
      </c>
      <c r="BL729" s="450">
        <f t="shared" ref="BL729:BL742" si="755">SUM(BM729:BP729)</f>
        <v>863</v>
      </c>
      <c r="BM729" s="81">
        <f>SUM(BM730:BM743)</f>
        <v>0</v>
      </c>
      <c r="BN729" s="81">
        <f>SUM(BN730:BN743)</f>
        <v>4</v>
      </c>
      <c r="BO729" s="81">
        <f>SUM(BO730:BO743)</f>
        <v>0</v>
      </c>
      <c r="BP729" s="81">
        <f>SUM(BP730:BP743)</f>
        <v>859</v>
      </c>
      <c r="BQ729" s="450">
        <f t="shared" ref="BQ729:BQ743" si="756">SUM(AF729-AS729)</f>
        <v>3636</v>
      </c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305">
        <f t="shared" si="708"/>
        <v>0</v>
      </c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305">
        <f t="shared" si="702"/>
        <v>0</v>
      </c>
      <c r="DC729" s="33">
        <f t="shared" si="703"/>
        <v>0</v>
      </c>
      <c r="DD729" s="81"/>
      <c r="DE729" s="81"/>
      <c r="DF729" s="81"/>
      <c r="DG729" s="305">
        <f t="shared" si="704"/>
        <v>0</v>
      </c>
      <c r="DH729" s="33">
        <f t="shared" si="705"/>
        <v>0</v>
      </c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179"/>
      <c r="EJ729" s="179"/>
      <c r="EK729" s="179"/>
      <c r="EL729" s="179"/>
      <c r="EM729" s="179"/>
      <c r="EN729" s="179"/>
      <c r="EO729" s="179"/>
      <c r="EP729" s="179"/>
      <c r="EQ729" s="179"/>
      <c r="ER729" s="179"/>
      <c r="ES729" s="179"/>
      <c r="ET729" s="179"/>
      <c r="EU729" s="179"/>
      <c r="EV729" s="179"/>
      <c r="EW729" s="179"/>
      <c r="EX729" s="179"/>
      <c r="EY729" s="179"/>
      <c r="EZ729" s="179"/>
      <c r="FA729" s="179"/>
      <c r="FB729" s="179"/>
    </row>
    <row r="730" spans="2:158" s="69" customFormat="1" ht="12">
      <c r="B730" s="76"/>
      <c r="C730" s="77" t="s">
        <v>385</v>
      </c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2"/>
      <c r="P730" s="71"/>
      <c r="Q730" s="71"/>
      <c r="R730" s="71"/>
      <c r="S730" s="71"/>
      <c r="T730" s="71"/>
      <c r="U730" s="71"/>
      <c r="V730" s="71"/>
      <c r="W730" s="71"/>
      <c r="X730" s="71"/>
      <c r="Y730" s="73">
        <v>156</v>
      </c>
      <c r="Z730" s="73"/>
      <c r="AA730" s="73"/>
      <c r="AB730" s="73"/>
      <c r="AC730" s="73"/>
      <c r="AD730" s="73"/>
      <c r="AE730" s="73"/>
      <c r="AF730" s="447">
        <f t="shared" si="751"/>
        <v>1956</v>
      </c>
      <c r="AG730" s="168">
        <v>47</v>
      </c>
      <c r="AH730" s="168"/>
      <c r="AI730" s="168"/>
      <c r="AJ730" s="168"/>
      <c r="AK730" s="168">
        <v>268</v>
      </c>
      <c r="AL730" s="168"/>
      <c r="AM730" s="168"/>
      <c r="AN730" s="168"/>
      <c r="AO730" s="168">
        <v>837</v>
      </c>
      <c r="AP730" s="168">
        <v>145</v>
      </c>
      <c r="AQ730" s="168">
        <v>156</v>
      </c>
      <c r="AR730" s="168"/>
      <c r="AS730" s="447">
        <f>SUM(AG730,AH730,AK730,AL730,AO730)</f>
        <v>1152</v>
      </c>
      <c r="AT730" s="462"/>
      <c r="AU730" s="450">
        <v>31</v>
      </c>
      <c r="AV730" s="168">
        <v>31</v>
      </c>
      <c r="AW730" s="168"/>
      <c r="AX730" s="168"/>
      <c r="AY730" s="462">
        <v>122</v>
      </c>
      <c r="AZ730" s="168"/>
      <c r="BA730" s="462"/>
      <c r="BB730" s="447"/>
      <c r="BC730" s="168"/>
      <c r="BD730" s="168"/>
      <c r="BE730" s="168"/>
      <c r="BF730" s="168"/>
      <c r="BG730" s="462"/>
      <c r="BH730" s="462">
        <v>18</v>
      </c>
      <c r="BI730" s="462"/>
      <c r="BJ730" s="462">
        <v>428</v>
      </c>
      <c r="BK730" s="462">
        <v>132</v>
      </c>
      <c r="BL730" s="450">
        <f t="shared" si="755"/>
        <v>73</v>
      </c>
      <c r="BM730" s="168"/>
      <c r="BN730" s="168">
        <v>4</v>
      </c>
      <c r="BO730" s="168"/>
      <c r="BP730" s="168">
        <v>69</v>
      </c>
      <c r="BQ730" s="462">
        <f>SUM(AF730-AS730)</f>
        <v>804</v>
      </c>
      <c r="BR730" s="168"/>
      <c r="BS730" s="168"/>
      <c r="BT730" s="168"/>
      <c r="BU730" s="168"/>
      <c r="BV730" s="168"/>
      <c r="BW730" s="168"/>
      <c r="BX730" s="168"/>
      <c r="BY730" s="168"/>
      <c r="BZ730" s="168"/>
      <c r="CA730" s="168"/>
      <c r="CB730" s="168"/>
      <c r="CC730" s="168"/>
      <c r="CD730" s="168"/>
      <c r="CE730" s="168"/>
      <c r="CF730" s="168"/>
      <c r="CG730" s="168"/>
      <c r="CH730" s="168"/>
      <c r="CI730" s="168"/>
      <c r="CJ730" s="168"/>
      <c r="CK730" s="168"/>
      <c r="CL730" s="168"/>
      <c r="CM730" s="168"/>
      <c r="CN730" s="168"/>
      <c r="CO730" s="168"/>
      <c r="CP730" s="571">
        <f t="shared" si="708"/>
        <v>0</v>
      </c>
      <c r="CQ730" s="168"/>
      <c r="CR730" s="168"/>
      <c r="CS730" s="168"/>
      <c r="CT730" s="168"/>
      <c r="CU730" s="168"/>
      <c r="CV730" s="168"/>
      <c r="CW730" s="168"/>
      <c r="CX730" s="168"/>
      <c r="CY730" s="168"/>
      <c r="CZ730" s="71"/>
      <c r="DA730" s="71"/>
      <c r="DB730" s="190">
        <f t="shared" si="702"/>
        <v>0</v>
      </c>
      <c r="DC730" s="71">
        <f t="shared" si="703"/>
        <v>0</v>
      </c>
      <c r="DD730" s="71"/>
      <c r="DE730" s="71"/>
      <c r="DF730" s="71"/>
      <c r="DG730" s="190">
        <f t="shared" si="704"/>
        <v>0</v>
      </c>
      <c r="DH730" s="71">
        <f t="shared" si="705"/>
        <v>0</v>
      </c>
      <c r="DI730" s="71"/>
      <c r="DJ730" s="71"/>
      <c r="DK730" s="71"/>
      <c r="DL730" s="71"/>
      <c r="DM730" s="71"/>
      <c r="DN730" s="71"/>
      <c r="DO730" s="71"/>
      <c r="DP730" s="71"/>
      <c r="DQ730" s="71"/>
      <c r="DR730" s="71"/>
      <c r="DS730" s="71"/>
      <c r="DT730" s="71"/>
      <c r="DU730" s="71"/>
      <c r="DV730" s="71"/>
      <c r="DW730" s="71"/>
      <c r="DX730" s="71"/>
      <c r="DY730" s="71"/>
      <c r="DZ730" s="71"/>
      <c r="EA730" s="71"/>
      <c r="EB730" s="71"/>
      <c r="EC730" s="71"/>
      <c r="ED730" s="71"/>
      <c r="EE730" s="71"/>
      <c r="EF730" s="71"/>
      <c r="EG730" s="71"/>
      <c r="EH730" s="71"/>
      <c r="EI730" s="74"/>
      <c r="EJ730" s="74"/>
      <c r="EK730" s="74"/>
      <c r="EL730" s="74"/>
      <c r="EM730" s="74"/>
      <c r="EN730" s="74"/>
      <c r="EO730" s="74"/>
      <c r="EP730" s="74"/>
      <c r="EQ730" s="74"/>
      <c r="ER730" s="74"/>
      <c r="ES730" s="74"/>
      <c r="ET730" s="74"/>
      <c r="EU730" s="74"/>
      <c r="EV730" s="74"/>
      <c r="EW730" s="74"/>
      <c r="EX730" s="74"/>
      <c r="EY730" s="74"/>
      <c r="EZ730" s="74"/>
      <c r="FA730" s="74"/>
      <c r="FB730" s="74"/>
    </row>
    <row r="731" spans="2:158" s="69" customFormat="1" ht="12">
      <c r="B731" s="76"/>
      <c r="C731" s="77" t="s">
        <v>386</v>
      </c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2"/>
      <c r="P731" s="71"/>
      <c r="Q731" s="71"/>
      <c r="R731" s="71"/>
      <c r="S731" s="71"/>
      <c r="T731" s="71"/>
      <c r="U731" s="71"/>
      <c r="V731" s="71"/>
      <c r="W731" s="71"/>
      <c r="X731" s="71"/>
      <c r="Y731" s="73">
        <v>47</v>
      </c>
      <c r="Z731" s="73"/>
      <c r="AA731" s="73"/>
      <c r="AB731" s="73"/>
      <c r="AC731" s="73"/>
      <c r="AD731" s="73"/>
      <c r="AE731" s="73"/>
      <c r="AF731" s="447">
        <f t="shared" si="751"/>
        <v>1380</v>
      </c>
      <c r="AG731" s="168"/>
      <c r="AH731" s="168"/>
      <c r="AI731" s="168"/>
      <c r="AJ731" s="168"/>
      <c r="AK731" s="168"/>
      <c r="AL731" s="168"/>
      <c r="AM731" s="168"/>
      <c r="AN731" s="168"/>
      <c r="AO731" s="168">
        <v>589</v>
      </c>
      <c r="AP731" s="168"/>
      <c r="AQ731" s="168">
        <v>20</v>
      </c>
      <c r="AR731" s="168"/>
      <c r="AS731" s="447">
        <f t="shared" ref="AS731:AS759" si="757">SUM(AG731,AH731,AK731,AL731,AO731)</f>
        <v>589</v>
      </c>
      <c r="AT731" s="462"/>
      <c r="AU731" s="450"/>
      <c r="AV731" s="168"/>
      <c r="AW731" s="168"/>
      <c r="AX731" s="168"/>
      <c r="AY731" s="462"/>
      <c r="AZ731" s="168"/>
      <c r="BA731" s="462"/>
      <c r="BB731" s="447">
        <f>SUM(BF731,BD731,BC731)</f>
        <v>0</v>
      </c>
      <c r="BC731" s="168"/>
      <c r="BD731" s="168"/>
      <c r="BE731" s="168"/>
      <c r="BF731" s="168"/>
      <c r="BG731" s="462"/>
      <c r="BH731" s="462">
        <v>3</v>
      </c>
      <c r="BI731" s="462"/>
      <c r="BJ731" s="462">
        <v>701</v>
      </c>
      <c r="BK731" s="462"/>
      <c r="BL731" s="450">
        <f t="shared" si="755"/>
        <v>87</v>
      </c>
      <c r="BM731" s="168"/>
      <c r="BN731" s="168"/>
      <c r="BO731" s="168"/>
      <c r="BP731" s="168">
        <v>87</v>
      </c>
      <c r="BQ731" s="462">
        <f t="shared" si="756"/>
        <v>791</v>
      </c>
      <c r="BR731" s="168"/>
      <c r="BS731" s="168"/>
      <c r="BT731" s="168"/>
      <c r="BU731" s="168"/>
      <c r="BV731" s="168"/>
      <c r="BW731" s="168"/>
      <c r="BX731" s="168"/>
      <c r="BY731" s="168"/>
      <c r="BZ731" s="168"/>
      <c r="CA731" s="168"/>
      <c r="CB731" s="168"/>
      <c r="CC731" s="168"/>
      <c r="CD731" s="168"/>
      <c r="CE731" s="168"/>
      <c r="CF731" s="168"/>
      <c r="CG731" s="168"/>
      <c r="CH731" s="168"/>
      <c r="CI731" s="168"/>
      <c r="CJ731" s="168"/>
      <c r="CK731" s="168"/>
      <c r="CL731" s="168"/>
      <c r="CM731" s="168"/>
      <c r="CN731" s="168"/>
      <c r="CO731" s="168"/>
      <c r="CP731" s="571">
        <f t="shared" si="708"/>
        <v>0</v>
      </c>
      <c r="CQ731" s="168"/>
      <c r="CR731" s="168"/>
      <c r="CS731" s="168"/>
      <c r="CT731" s="168"/>
      <c r="CU731" s="168"/>
      <c r="CV731" s="168"/>
      <c r="CW731" s="168"/>
      <c r="CX731" s="168"/>
      <c r="CY731" s="168"/>
      <c r="CZ731" s="71"/>
      <c r="DA731" s="71"/>
      <c r="DB731" s="190">
        <f t="shared" si="702"/>
        <v>0</v>
      </c>
      <c r="DC731" s="71">
        <f t="shared" si="703"/>
        <v>0</v>
      </c>
      <c r="DD731" s="71"/>
      <c r="DE731" s="71"/>
      <c r="DF731" s="71"/>
      <c r="DG731" s="190">
        <f t="shared" si="704"/>
        <v>0</v>
      </c>
      <c r="DH731" s="71">
        <f t="shared" si="705"/>
        <v>0</v>
      </c>
      <c r="DI731" s="71"/>
      <c r="DJ731" s="71"/>
      <c r="DK731" s="71"/>
      <c r="DL731" s="71"/>
      <c r="DM731" s="71"/>
      <c r="DN731" s="71"/>
      <c r="DO731" s="71"/>
      <c r="DP731" s="71"/>
      <c r="DQ731" s="71"/>
      <c r="DR731" s="71"/>
      <c r="DS731" s="71"/>
      <c r="DT731" s="71"/>
      <c r="DU731" s="71"/>
      <c r="DV731" s="71"/>
      <c r="DW731" s="71"/>
      <c r="DX731" s="71"/>
      <c r="DY731" s="71"/>
      <c r="DZ731" s="71"/>
      <c r="EA731" s="71"/>
      <c r="EB731" s="71"/>
      <c r="EC731" s="71"/>
      <c r="ED731" s="71"/>
      <c r="EE731" s="71"/>
      <c r="EF731" s="71"/>
      <c r="EG731" s="71"/>
      <c r="EH731" s="71"/>
      <c r="EI731" s="74"/>
      <c r="EJ731" s="74"/>
      <c r="EK731" s="74"/>
      <c r="EL731" s="74"/>
      <c r="EM731" s="74"/>
      <c r="EN731" s="74"/>
      <c r="EO731" s="74"/>
      <c r="EP731" s="74"/>
      <c r="EQ731" s="74"/>
      <c r="ER731" s="74"/>
      <c r="ES731" s="74"/>
      <c r="ET731" s="74"/>
      <c r="EU731" s="74"/>
      <c r="EV731" s="74"/>
      <c r="EW731" s="74"/>
      <c r="EX731" s="74"/>
      <c r="EY731" s="74"/>
      <c r="EZ731" s="74"/>
      <c r="FA731" s="74"/>
      <c r="FB731" s="74"/>
    </row>
    <row r="732" spans="2:158" s="69" customFormat="1" ht="12">
      <c r="B732" s="76"/>
      <c r="C732" s="77" t="s">
        <v>387</v>
      </c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2"/>
      <c r="P732" s="71"/>
      <c r="Q732" s="71"/>
      <c r="R732" s="71"/>
      <c r="S732" s="71"/>
      <c r="T732" s="71"/>
      <c r="U732" s="71"/>
      <c r="V732" s="71"/>
      <c r="W732" s="71"/>
      <c r="X732" s="71"/>
      <c r="Y732" s="73">
        <v>2</v>
      </c>
      <c r="Z732" s="73"/>
      <c r="AA732" s="73"/>
      <c r="AB732" s="73"/>
      <c r="AC732" s="73"/>
      <c r="AD732" s="73"/>
      <c r="AE732" s="73"/>
      <c r="AF732" s="447">
        <f t="shared" si="751"/>
        <v>89</v>
      </c>
      <c r="AG732" s="168"/>
      <c r="AH732" s="168"/>
      <c r="AI732" s="168"/>
      <c r="AJ732" s="168"/>
      <c r="AK732" s="168"/>
      <c r="AL732" s="168"/>
      <c r="AM732" s="168"/>
      <c r="AN732" s="168"/>
      <c r="AO732" s="168">
        <v>19</v>
      </c>
      <c r="AP732" s="168"/>
      <c r="AQ732" s="168"/>
      <c r="AR732" s="168"/>
      <c r="AS732" s="447">
        <f t="shared" si="757"/>
        <v>19</v>
      </c>
      <c r="AT732" s="462"/>
      <c r="AU732" s="450"/>
      <c r="AV732" s="168"/>
      <c r="AW732" s="168"/>
      <c r="AX732" s="168"/>
      <c r="AY732" s="462">
        <v>16</v>
      </c>
      <c r="AZ732" s="168"/>
      <c r="BA732" s="462"/>
      <c r="BB732" s="447">
        <f t="shared" ref="BB732:BB743" si="758">SUM(BF732,BD732,BC732)</f>
        <v>0</v>
      </c>
      <c r="BC732" s="168"/>
      <c r="BD732" s="168"/>
      <c r="BE732" s="168"/>
      <c r="BF732" s="168"/>
      <c r="BG732" s="462"/>
      <c r="BH732" s="462">
        <v>49</v>
      </c>
      <c r="BI732" s="462"/>
      <c r="BJ732" s="462">
        <v>3</v>
      </c>
      <c r="BK732" s="462"/>
      <c r="BL732" s="450">
        <f t="shared" si="755"/>
        <v>2</v>
      </c>
      <c r="BM732" s="168"/>
      <c r="BN732" s="168"/>
      <c r="BO732" s="168"/>
      <c r="BP732" s="168">
        <v>2</v>
      </c>
      <c r="BQ732" s="462">
        <f t="shared" si="756"/>
        <v>70</v>
      </c>
      <c r="BR732" s="168"/>
      <c r="BS732" s="168"/>
      <c r="BT732" s="168"/>
      <c r="BU732" s="168"/>
      <c r="BV732" s="168"/>
      <c r="BW732" s="168"/>
      <c r="BX732" s="168"/>
      <c r="BY732" s="168"/>
      <c r="BZ732" s="168"/>
      <c r="CA732" s="168"/>
      <c r="CB732" s="168"/>
      <c r="CC732" s="168"/>
      <c r="CD732" s="168"/>
      <c r="CE732" s="168"/>
      <c r="CF732" s="168"/>
      <c r="CG732" s="168"/>
      <c r="CH732" s="168"/>
      <c r="CI732" s="168"/>
      <c r="CJ732" s="168"/>
      <c r="CK732" s="168"/>
      <c r="CL732" s="168"/>
      <c r="CM732" s="168"/>
      <c r="CN732" s="168"/>
      <c r="CO732" s="168"/>
      <c r="CP732" s="571">
        <f t="shared" si="708"/>
        <v>0</v>
      </c>
      <c r="CQ732" s="168"/>
      <c r="CR732" s="168"/>
      <c r="CS732" s="168"/>
      <c r="CT732" s="168"/>
      <c r="CU732" s="168"/>
      <c r="CV732" s="168"/>
      <c r="CW732" s="168"/>
      <c r="CX732" s="168"/>
      <c r="CY732" s="168"/>
      <c r="CZ732" s="71"/>
      <c r="DA732" s="71"/>
      <c r="DB732" s="190">
        <f t="shared" si="702"/>
        <v>0</v>
      </c>
      <c r="DC732" s="71">
        <f t="shared" si="703"/>
        <v>0</v>
      </c>
      <c r="DD732" s="71"/>
      <c r="DE732" s="71"/>
      <c r="DF732" s="71"/>
      <c r="DG732" s="190">
        <f t="shared" si="704"/>
        <v>0</v>
      </c>
      <c r="DH732" s="71">
        <f t="shared" si="705"/>
        <v>0</v>
      </c>
      <c r="DI732" s="71"/>
      <c r="DJ732" s="71"/>
      <c r="DK732" s="71"/>
      <c r="DL732" s="71"/>
      <c r="DM732" s="71"/>
      <c r="DN732" s="71"/>
      <c r="DO732" s="71"/>
      <c r="DP732" s="71"/>
      <c r="DQ732" s="71"/>
      <c r="DR732" s="71"/>
      <c r="DS732" s="71"/>
      <c r="DT732" s="71"/>
      <c r="DU732" s="71"/>
      <c r="DV732" s="71"/>
      <c r="DW732" s="71"/>
      <c r="DX732" s="71"/>
      <c r="DY732" s="71"/>
      <c r="DZ732" s="71"/>
      <c r="EA732" s="71"/>
      <c r="EB732" s="71"/>
      <c r="EC732" s="71"/>
      <c r="ED732" s="71"/>
      <c r="EE732" s="71"/>
      <c r="EF732" s="71"/>
      <c r="EG732" s="71"/>
      <c r="EH732" s="71"/>
      <c r="EI732" s="74"/>
      <c r="EJ732" s="74"/>
      <c r="EK732" s="74"/>
      <c r="EL732" s="74"/>
      <c r="EM732" s="74"/>
      <c r="EN732" s="74"/>
      <c r="EO732" s="74"/>
      <c r="EP732" s="74"/>
      <c r="EQ732" s="74"/>
      <c r="ER732" s="74"/>
      <c r="ES732" s="74"/>
      <c r="ET732" s="74"/>
      <c r="EU732" s="74"/>
      <c r="EV732" s="74"/>
      <c r="EW732" s="74"/>
      <c r="EX732" s="74"/>
      <c r="EY732" s="74"/>
      <c r="EZ732" s="74"/>
      <c r="FA732" s="74"/>
      <c r="FB732" s="74"/>
    </row>
    <row r="733" spans="2:158" s="69" customFormat="1" ht="12">
      <c r="B733" s="76"/>
      <c r="C733" s="77" t="s">
        <v>388</v>
      </c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2"/>
      <c r="P733" s="71"/>
      <c r="Q733" s="71"/>
      <c r="R733" s="71"/>
      <c r="S733" s="71"/>
      <c r="T733" s="71"/>
      <c r="U733" s="71"/>
      <c r="V733" s="71"/>
      <c r="W733" s="71"/>
      <c r="X733" s="71"/>
      <c r="Y733" s="73">
        <v>4</v>
      </c>
      <c r="Z733" s="73"/>
      <c r="AA733" s="73"/>
      <c r="AB733" s="73"/>
      <c r="AC733" s="73"/>
      <c r="AD733" s="73"/>
      <c r="AE733" s="73"/>
      <c r="AF733" s="447">
        <f t="shared" si="751"/>
        <v>119</v>
      </c>
      <c r="AG733" s="168"/>
      <c r="AH733" s="168"/>
      <c r="AI733" s="168"/>
      <c r="AJ733" s="168"/>
      <c r="AK733" s="168"/>
      <c r="AL733" s="168"/>
      <c r="AM733" s="168"/>
      <c r="AN733" s="168"/>
      <c r="AO733" s="168"/>
      <c r="AP733" s="168"/>
      <c r="AQ733" s="168"/>
      <c r="AR733" s="168"/>
      <c r="AS733" s="447">
        <f t="shared" si="757"/>
        <v>0</v>
      </c>
      <c r="AT733" s="462"/>
      <c r="AU733" s="450"/>
      <c r="AV733" s="168"/>
      <c r="AW733" s="168"/>
      <c r="AX733" s="168"/>
      <c r="AY733" s="462"/>
      <c r="AZ733" s="168"/>
      <c r="BA733" s="462"/>
      <c r="BB733" s="447">
        <f t="shared" si="758"/>
        <v>0</v>
      </c>
      <c r="BC733" s="168"/>
      <c r="BD733" s="168"/>
      <c r="BE733" s="168"/>
      <c r="BF733" s="168"/>
      <c r="BG733" s="462"/>
      <c r="BH733" s="462"/>
      <c r="BI733" s="462"/>
      <c r="BJ733" s="462">
        <v>86</v>
      </c>
      <c r="BK733" s="462">
        <v>4</v>
      </c>
      <c r="BL733" s="450">
        <f t="shared" si="755"/>
        <v>29</v>
      </c>
      <c r="BM733" s="168"/>
      <c r="BN733" s="168"/>
      <c r="BO733" s="168"/>
      <c r="BP733" s="168">
        <v>29</v>
      </c>
      <c r="BQ733" s="462">
        <f t="shared" si="756"/>
        <v>119</v>
      </c>
      <c r="BR733" s="168"/>
      <c r="BS733" s="168"/>
      <c r="BT733" s="168"/>
      <c r="BU733" s="168"/>
      <c r="BV733" s="168"/>
      <c r="BW733" s="168"/>
      <c r="BX733" s="168"/>
      <c r="BY733" s="168"/>
      <c r="BZ733" s="168"/>
      <c r="CA733" s="168"/>
      <c r="CB733" s="168"/>
      <c r="CC733" s="168"/>
      <c r="CD733" s="168"/>
      <c r="CE733" s="168"/>
      <c r="CF733" s="168"/>
      <c r="CG733" s="168"/>
      <c r="CH733" s="168"/>
      <c r="CI733" s="168"/>
      <c r="CJ733" s="168"/>
      <c r="CK733" s="168"/>
      <c r="CL733" s="168"/>
      <c r="CM733" s="168"/>
      <c r="CN733" s="168"/>
      <c r="CO733" s="168"/>
      <c r="CP733" s="571">
        <f t="shared" si="708"/>
        <v>0</v>
      </c>
      <c r="CQ733" s="168"/>
      <c r="CR733" s="168"/>
      <c r="CS733" s="168"/>
      <c r="CT733" s="168"/>
      <c r="CU733" s="168"/>
      <c r="CV733" s="168"/>
      <c r="CW733" s="168"/>
      <c r="CX733" s="168"/>
      <c r="CY733" s="168"/>
      <c r="CZ733" s="71"/>
      <c r="DA733" s="71"/>
      <c r="DB733" s="190">
        <f t="shared" si="702"/>
        <v>0</v>
      </c>
      <c r="DC733" s="71">
        <f t="shared" si="703"/>
        <v>0</v>
      </c>
      <c r="DD733" s="71"/>
      <c r="DE733" s="71"/>
      <c r="DF733" s="71"/>
      <c r="DG733" s="190">
        <f t="shared" si="704"/>
        <v>0</v>
      </c>
      <c r="DH733" s="71">
        <f t="shared" si="705"/>
        <v>0</v>
      </c>
      <c r="DI733" s="71"/>
      <c r="DJ733" s="71"/>
      <c r="DK733" s="71"/>
      <c r="DL733" s="71"/>
      <c r="DM733" s="71"/>
      <c r="DN733" s="71"/>
      <c r="DO733" s="71"/>
      <c r="DP733" s="71"/>
      <c r="DQ733" s="71"/>
      <c r="DR733" s="71"/>
      <c r="DS733" s="71"/>
      <c r="DT733" s="71"/>
      <c r="DU733" s="71"/>
      <c r="DV733" s="71"/>
      <c r="DW733" s="71"/>
      <c r="DX733" s="71"/>
      <c r="DY733" s="71"/>
      <c r="DZ733" s="71"/>
      <c r="EA733" s="71"/>
      <c r="EB733" s="71"/>
      <c r="EC733" s="71"/>
      <c r="ED733" s="71"/>
      <c r="EE733" s="71"/>
      <c r="EF733" s="71"/>
      <c r="EG733" s="71"/>
      <c r="EH733" s="71"/>
      <c r="EI733" s="74"/>
      <c r="EJ733" s="74"/>
      <c r="EK733" s="74"/>
      <c r="EL733" s="74"/>
      <c r="EM733" s="74"/>
      <c r="EN733" s="74"/>
      <c r="EO733" s="74"/>
      <c r="EP733" s="74"/>
      <c r="EQ733" s="74"/>
      <c r="ER733" s="74"/>
      <c r="ES733" s="74"/>
      <c r="ET733" s="74"/>
      <c r="EU733" s="74"/>
      <c r="EV733" s="74"/>
      <c r="EW733" s="74"/>
      <c r="EX733" s="74"/>
      <c r="EY733" s="74"/>
      <c r="EZ733" s="74"/>
      <c r="FA733" s="74"/>
      <c r="FB733" s="74"/>
    </row>
    <row r="734" spans="2:158" s="69" customFormat="1" ht="12">
      <c r="B734" s="76"/>
      <c r="C734" s="77" t="s">
        <v>389</v>
      </c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2"/>
      <c r="P734" s="71"/>
      <c r="Q734" s="71"/>
      <c r="R734" s="71"/>
      <c r="S734" s="71"/>
      <c r="T734" s="71"/>
      <c r="U734" s="71"/>
      <c r="V734" s="71"/>
      <c r="W734" s="71"/>
      <c r="X734" s="71"/>
      <c r="Y734" s="73">
        <v>6</v>
      </c>
      <c r="Z734" s="73"/>
      <c r="AA734" s="73"/>
      <c r="AB734" s="73"/>
      <c r="AC734" s="73"/>
      <c r="AD734" s="73"/>
      <c r="AE734" s="73"/>
      <c r="AF734" s="447">
        <f t="shared" si="751"/>
        <v>556</v>
      </c>
      <c r="AG734" s="168">
        <v>3</v>
      </c>
      <c r="AH734" s="168"/>
      <c r="AI734" s="168"/>
      <c r="AJ734" s="168"/>
      <c r="AK734" s="168"/>
      <c r="AL734" s="168"/>
      <c r="AM734" s="168"/>
      <c r="AN734" s="168"/>
      <c r="AO734" s="168">
        <v>171</v>
      </c>
      <c r="AP734" s="168"/>
      <c r="AQ734" s="168">
        <v>103</v>
      </c>
      <c r="AR734" s="168"/>
      <c r="AS734" s="447">
        <f t="shared" si="757"/>
        <v>174</v>
      </c>
      <c r="AT734" s="462"/>
      <c r="AU734" s="450"/>
      <c r="AV734" s="168"/>
      <c r="AW734" s="168"/>
      <c r="AX734" s="168"/>
      <c r="AY734" s="462"/>
      <c r="AZ734" s="168"/>
      <c r="BA734" s="462"/>
      <c r="BB734" s="447">
        <f t="shared" si="758"/>
        <v>0</v>
      </c>
      <c r="BC734" s="168"/>
      <c r="BD734" s="168"/>
      <c r="BE734" s="168"/>
      <c r="BF734" s="168"/>
      <c r="BG734" s="462"/>
      <c r="BH734" s="462">
        <v>2</v>
      </c>
      <c r="BI734" s="462"/>
      <c r="BJ734" s="462"/>
      <c r="BK734" s="462">
        <v>1</v>
      </c>
      <c r="BL734" s="450">
        <f t="shared" si="755"/>
        <v>379</v>
      </c>
      <c r="BM734" s="168"/>
      <c r="BN734" s="168"/>
      <c r="BO734" s="168"/>
      <c r="BP734" s="168">
        <v>379</v>
      </c>
      <c r="BQ734" s="462">
        <f t="shared" si="756"/>
        <v>382</v>
      </c>
      <c r="BR734" s="168"/>
      <c r="BS734" s="168"/>
      <c r="BT734" s="168"/>
      <c r="BU734" s="168"/>
      <c r="BV734" s="168"/>
      <c r="BW734" s="168"/>
      <c r="BX734" s="168"/>
      <c r="BY734" s="168"/>
      <c r="BZ734" s="168"/>
      <c r="CA734" s="168"/>
      <c r="CB734" s="168"/>
      <c r="CC734" s="168"/>
      <c r="CD734" s="168"/>
      <c r="CE734" s="168"/>
      <c r="CF734" s="168"/>
      <c r="CG734" s="168"/>
      <c r="CH734" s="168"/>
      <c r="CI734" s="168"/>
      <c r="CJ734" s="168"/>
      <c r="CK734" s="168"/>
      <c r="CL734" s="168"/>
      <c r="CM734" s="168"/>
      <c r="CN734" s="168"/>
      <c r="CO734" s="168"/>
      <c r="CP734" s="571">
        <f t="shared" si="708"/>
        <v>0</v>
      </c>
      <c r="CQ734" s="168"/>
      <c r="CR734" s="168"/>
      <c r="CS734" s="168"/>
      <c r="CT734" s="168"/>
      <c r="CU734" s="168"/>
      <c r="CV734" s="168"/>
      <c r="CW734" s="168"/>
      <c r="CX734" s="168"/>
      <c r="CY734" s="168"/>
      <c r="CZ734" s="71"/>
      <c r="DA734" s="71"/>
      <c r="DB734" s="190">
        <f t="shared" si="702"/>
        <v>0</v>
      </c>
      <c r="DC734" s="71">
        <f t="shared" si="703"/>
        <v>0</v>
      </c>
      <c r="DD734" s="71"/>
      <c r="DE734" s="71"/>
      <c r="DF734" s="71"/>
      <c r="DG734" s="190">
        <f t="shared" si="704"/>
        <v>0</v>
      </c>
      <c r="DH734" s="71">
        <f t="shared" si="705"/>
        <v>0</v>
      </c>
      <c r="DI734" s="71"/>
      <c r="DJ734" s="71"/>
      <c r="DK734" s="71"/>
      <c r="DL734" s="71"/>
      <c r="DM734" s="71"/>
      <c r="DN734" s="71"/>
      <c r="DO734" s="71"/>
      <c r="DP734" s="71"/>
      <c r="DQ734" s="71"/>
      <c r="DR734" s="71"/>
      <c r="DS734" s="71"/>
      <c r="DT734" s="71"/>
      <c r="DU734" s="71"/>
      <c r="DV734" s="71"/>
      <c r="DW734" s="71"/>
      <c r="DX734" s="71"/>
      <c r="DY734" s="71"/>
      <c r="DZ734" s="71"/>
      <c r="EA734" s="71"/>
      <c r="EB734" s="71"/>
      <c r="EC734" s="71"/>
      <c r="ED734" s="71"/>
      <c r="EE734" s="71"/>
      <c r="EF734" s="71"/>
      <c r="EG734" s="71"/>
      <c r="EH734" s="71"/>
      <c r="EI734" s="74"/>
      <c r="EJ734" s="74"/>
      <c r="EK734" s="74"/>
      <c r="EL734" s="74"/>
      <c r="EM734" s="74"/>
      <c r="EN734" s="74"/>
      <c r="EO734" s="74"/>
      <c r="EP734" s="74"/>
      <c r="EQ734" s="74"/>
      <c r="ER734" s="74"/>
      <c r="ES734" s="74"/>
      <c r="ET734" s="74"/>
      <c r="EU734" s="74"/>
      <c r="EV734" s="74"/>
      <c r="EW734" s="74"/>
      <c r="EX734" s="74"/>
      <c r="EY734" s="74"/>
      <c r="EZ734" s="74"/>
      <c r="FA734" s="74"/>
      <c r="FB734" s="74"/>
    </row>
    <row r="735" spans="2:158" s="69" customFormat="1" ht="10.5" customHeight="1">
      <c r="B735" s="76"/>
      <c r="C735" s="77" t="s">
        <v>390</v>
      </c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2"/>
      <c r="P735" s="71"/>
      <c r="Q735" s="71"/>
      <c r="R735" s="71"/>
      <c r="S735" s="71"/>
      <c r="T735" s="71"/>
      <c r="U735" s="71"/>
      <c r="V735" s="71"/>
      <c r="W735" s="71"/>
      <c r="X735" s="71"/>
      <c r="Y735" s="73"/>
      <c r="Z735" s="73"/>
      <c r="AA735" s="73"/>
      <c r="AB735" s="73"/>
      <c r="AC735" s="73"/>
      <c r="AD735" s="73"/>
      <c r="AE735" s="73"/>
      <c r="AF735" s="447">
        <f t="shared" si="751"/>
        <v>0</v>
      </c>
      <c r="AG735" s="168"/>
      <c r="AH735" s="168"/>
      <c r="AI735" s="168"/>
      <c r="AJ735" s="168"/>
      <c r="AK735" s="168"/>
      <c r="AL735" s="168"/>
      <c r="AM735" s="168"/>
      <c r="AN735" s="168"/>
      <c r="AO735" s="168"/>
      <c r="AP735" s="168"/>
      <c r="AQ735" s="168"/>
      <c r="AR735" s="168"/>
      <c r="AS735" s="447">
        <f t="shared" si="757"/>
        <v>0</v>
      </c>
      <c r="AT735" s="462"/>
      <c r="AU735" s="450"/>
      <c r="AV735" s="168"/>
      <c r="AW735" s="168"/>
      <c r="AX735" s="168"/>
      <c r="AY735" s="462"/>
      <c r="AZ735" s="168"/>
      <c r="BA735" s="462"/>
      <c r="BB735" s="447">
        <f t="shared" si="758"/>
        <v>0</v>
      </c>
      <c r="BC735" s="168"/>
      <c r="BD735" s="168"/>
      <c r="BE735" s="168"/>
      <c r="BF735" s="168"/>
      <c r="BG735" s="462"/>
      <c r="BH735" s="462"/>
      <c r="BI735" s="462"/>
      <c r="BJ735" s="462"/>
      <c r="BK735" s="462"/>
      <c r="BL735" s="450">
        <f t="shared" si="755"/>
        <v>0</v>
      </c>
      <c r="BM735" s="168"/>
      <c r="BN735" s="168"/>
      <c r="BO735" s="168"/>
      <c r="BP735" s="168"/>
      <c r="BQ735" s="462">
        <f t="shared" si="756"/>
        <v>0</v>
      </c>
      <c r="BR735" s="168"/>
      <c r="BS735" s="168"/>
      <c r="BT735" s="168"/>
      <c r="BU735" s="168"/>
      <c r="BV735" s="168"/>
      <c r="BW735" s="168"/>
      <c r="BX735" s="168"/>
      <c r="BY735" s="168"/>
      <c r="BZ735" s="168"/>
      <c r="CA735" s="168"/>
      <c r="CB735" s="168"/>
      <c r="CC735" s="168"/>
      <c r="CD735" s="168"/>
      <c r="CE735" s="168"/>
      <c r="CF735" s="168"/>
      <c r="CG735" s="168"/>
      <c r="CH735" s="168"/>
      <c r="CI735" s="168"/>
      <c r="CJ735" s="168"/>
      <c r="CK735" s="168"/>
      <c r="CL735" s="168"/>
      <c r="CM735" s="168"/>
      <c r="CN735" s="168"/>
      <c r="CO735" s="168"/>
      <c r="CP735" s="571">
        <f t="shared" si="708"/>
        <v>0</v>
      </c>
      <c r="CQ735" s="168"/>
      <c r="CR735" s="168"/>
      <c r="CS735" s="168"/>
      <c r="CT735" s="168"/>
      <c r="CU735" s="168"/>
      <c r="CV735" s="168"/>
      <c r="CW735" s="168"/>
      <c r="CX735" s="168"/>
      <c r="CY735" s="168"/>
      <c r="CZ735" s="71"/>
      <c r="DA735" s="71"/>
      <c r="DB735" s="190">
        <f t="shared" si="702"/>
        <v>0</v>
      </c>
      <c r="DC735" s="71">
        <f t="shared" si="703"/>
        <v>0</v>
      </c>
      <c r="DD735" s="71"/>
      <c r="DE735" s="71"/>
      <c r="DF735" s="71"/>
      <c r="DG735" s="190">
        <f t="shared" si="704"/>
        <v>0</v>
      </c>
      <c r="DH735" s="71">
        <f t="shared" si="705"/>
        <v>0</v>
      </c>
      <c r="DI735" s="71"/>
      <c r="DJ735" s="71"/>
      <c r="DK735" s="71"/>
      <c r="DL735" s="71"/>
      <c r="DM735" s="71"/>
      <c r="DN735" s="71"/>
      <c r="DO735" s="71"/>
      <c r="DP735" s="71"/>
      <c r="DQ735" s="71"/>
      <c r="DR735" s="71"/>
      <c r="DS735" s="71"/>
      <c r="DT735" s="71"/>
      <c r="DU735" s="71"/>
      <c r="DV735" s="71"/>
      <c r="DW735" s="71"/>
      <c r="DX735" s="71"/>
      <c r="DY735" s="71"/>
      <c r="DZ735" s="71"/>
      <c r="EA735" s="71"/>
      <c r="EB735" s="71"/>
      <c r="EC735" s="71"/>
      <c r="ED735" s="71"/>
      <c r="EE735" s="71"/>
      <c r="EF735" s="71"/>
      <c r="EG735" s="71"/>
      <c r="EH735" s="71"/>
      <c r="EI735" s="74"/>
      <c r="EJ735" s="74"/>
      <c r="EK735" s="74"/>
      <c r="EL735" s="74"/>
      <c r="EM735" s="74"/>
      <c r="EN735" s="74"/>
      <c r="EO735" s="74"/>
      <c r="EP735" s="74"/>
      <c r="EQ735" s="74"/>
      <c r="ER735" s="74"/>
      <c r="ES735" s="74"/>
      <c r="ET735" s="74"/>
      <c r="EU735" s="74"/>
      <c r="EV735" s="74"/>
      <c r="EW735" s="74"/>
      <c r="EX735" s="74"/>
      <c r="EY735" s="74"/>
      <c r="EZ735" s="74"/>
      <c r="FA735" s="74"/>
      <c r="FB735" s="74"/>
    </row>
    <row r="736" spans="2:158" s="69" customFormat="1" ht="12">
      <c r="B736" s="76"/>
      <c r="C736" s="77" t="s">
        <v>391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2"/>
      <c r="P736" s="71"/>
      <c r="Q736" s="71"/>
      <c r="R736" s="71"/>
      <c r="S736" s="71"/>
      <c r="T736" s="71"/>
      <c r="U736" s="71"/>
      <c r="V736" s="71"/>
      <c r="W736" s="71"/>
      <c r="X736" s="71"/>
      <c r="Y736" s="73">
        <v>5</v>
      </c>
      <c r="Z736" s="73"/>
      <c r="AA736" s="73"/>
      <c r="AB736" s="73"/>
      <c r="AC736" s="73"/>
      <c r="AD736" s="73"/>
      <c r="AE736" s="73"/>
      <c r="AF736" s="447">
        <f t="shared" si="751"/>
        <v>132</v>
      </c>
      <c r="AG736" s="168"/>
      <c r="AH736" s="168"/>
      <c r="AI736" s="168"/>
      <c r="AJ736" s="168"/>
      <c r="AK736" s="168"/>
      <c r="AL736" s="168"/>
      <c r="AM736" s="168"/>
      <c r="AN736" s="168"/>
      <c r="AO736" s="168">
        <v>10</v>
      </c>
      <c r="AP736" s="168"/>
      <c r="AQ736" s="168">
        <v>10</v>
      </c>
      <c r="AR736" s="168"/>
      <c r="AS736" s="447">
        <f t="shared" si="757"/>
        <v>10</v>
      </c>
      <c r="AT736" s="462"/>
      <c r="AU736" s="450"/>
      <c r="AV736" s="168"/>
      <c r="AW736" s="168"/>
      <c r="AX736" s="168"/>
      <c r="AY736" s="462"/>
      <c r="AZ736" s="168"/>
      <c r="BA736" s="462"/>
      <c r="BB736" s="447">
        <f t="shared" si="758"/>
        <v>0</v>
      </c>
      <c r="BC736" s="168"/>
      <c r="BD736" s="168"/>
      <c r="BE736" s="168"/>
      <c r="BF736" s="168"/>
      <c r="BG736" s="462"/>
      <c r="BH736" s="462"/>
      <c r="BI736" s="462"/>
      <c r="BJ736" s="462"/>
      <c r="BK736" s="462"/>
      <c r="BL736" s="450">
        <f t="shared" si="755"/>
        <v>122</v>
      </c>
      <c r="BM736" s="168"/>
      <c r="BN736" s="168"/>
      <c r="BO736" s="168"/>
      <c r="BP736" s="168">
        <v>122</v>
      </c>
      <c r="BQ736" s="462">
        <f t="shared" si="756"/>
        <v>122</v>
      </c>
      <c r="BR736" s="168"/>
      <c r="BS736" s="168"/>
      <c r="BT736" s="168"/>
      <c r="BU736" s="168"/>
      <c r="BV736" s="168"/>
      <c r="BW736" s="168"/>
      <c r="BX736" s="168"/>
      <c r="BY736" s="168"/>
      <c r="BZ736" s="168"/>
      <c r="CA736" s="168"/>
      <c r="CB736" s="168"/>
      <c r="CC736" s="168"/>
      <c r="CD736" s="168"/>
      <c r="CE736" s="168"/>
      <c r="CF736" s="168"/>
      <c r="CG736" s="168"/>
      <c r="CH736" s="168"/>
      <c r="CI736" s="168"/>
      <c r="CJ736" s="168"/>
      <c r="CK736" s="168"/>
      <c r="CL736" s="168"/>
      <c r="CM736" s="168"/>
      <c r="CN736" s="168"/>
      <c r="CO736" s="168"/>
      <c r="CP736" s="571">
        <f t="shared" si="708"/>
        <v>0</v>
      </c>
      <c r="CQ736" s="168"/>
      <c r="CR736" s="168"/>
      <c r="CS736" s="168"/>
      <c r="CT736" s="168"/>
      <c r="CU736" s="168"/>
      <c r="CV736" s="168"/>
      <c r="CW736" s="168"/>
      <c r="CX736" s="168"/>
      <c r="CY736" s="168"/>
      <c r="CZ736" s="71"/>
      <c r="DA736" s="71"/>
      <c r="DB736" s="190">
        <f t="shared" si="702"/>
        <v>0</v>
      </c>
      <c r="DC736" s="71">
        <f t="shared" si="703"/>
        <v>0</v>
      </c>
      <c r="DD736" s="71"/>
      <c r="DE736" s="71"/>
      <c r="DF736" s="71"/>
      <c r="DG736" s="190">
        <f t="shared" si="704"/>
        <v>0</v>
      </c>
      <c r="DH736" s="71">
        <f t="shared" si="705"/>
        <v>0</v>
      </c>
      <c r="DI736" s="71"/>
      <c r="DJ736" s="71"/>
      <c r="DK736" s="71"/>
      <c r="DL736" s="71"/>
      <c r="DM736" s="71"/>
      <c r="DN736" s="71"/>
      <c r="DO736" s="71"/>
      <c r="DP736" s="71"/>
      <c r="DQ736" s="71"/>
      <c r="DR736" s="71"/>
      <c r="DS736" s="71"/>
      <c r="DT736" s="71"/>
      <c r="DU736" s="71"/>
      <c r="DV736" s="71"/>
      <c r="DW736" s="71"/>
      <c r="DX736" s="71"/>
      <c r="DY736" s="71"/>
      <c r="DZ736" s="71"/>
      <c r="EA736" s="71"/>
      <c r="EB736" s="71"/>
      <c r="EC736" s="71"/>
      <c r="ED736" s="71"/>
      <c r="EE736" s="71"/>
      <c r="EF736" s="71"/>
      <c r="EG736" s="71"/>
      <c r="EH736" s="71"/>
      <c r="EI736" s="74"/>
      <c r="EJ736" s="74"/>
      <c r="EK736" s="74"/>
      <c r="EL736" s="74"/>
      <c r="EM736" s="74"/>
      <c r="EN736" s="74"/>
      <c r="EO736" s="74"/>
      <c r="EP736" s="74"/>
      <c r="EQ736" s="74"/>
      <c r="ER736" s="74"/>
      <c r="ES736" s="74"/>
      <c r="ET736" s="74"/>
      <c r="EU736" s="74"/>
      <c r="EV736" s="74"/>
      <c r="EW736" s="74"/>
      <c r="EX736" s="74"/>
      <c r="EY736" s="74"/>
      <c r="EZ736" s="74"/>
      <c r="FA736" s="74"/>
      <c r="FB736" s="74"/>
    </row>
    <row r="737" spans="2:158" s="69" customFormat="1" ht="12">
      <c r="B737" s="76"/>
      <c r="C737" s="77" t="s">
        <v>392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2"/>
      <c r="P737" s="71"/>
      <c r="Q737" s="71"/>
      <c r="R737" s="71"/>
      <c r="S737" s="71"/>
      <c r="T737" s="71"/>
      <c r="U737" s="71"/>
      <c r="V737" s="71"/>
      <c r="W737" s="71"/>
      <c r="X737" s="71"/>
      <c r="Y737" s="73">
        <v>6</v>
      </c>
      <c r="Z737" s="73"/>
      <c r="AA737" s="73"/>
      <c r="AB737" s="73"/>
      <c r="AC737" s="73"/>
      <c r="AD737" s="73"/>
      <c r="AE737" s="73"/>
      <c r="AF737" s="447">
        <f t="shared" si="751"/>
        <v>98</v>
      </c>
      <c r="AG737" s="168"/>
      <c r="AH737" s="168"/>
      <c r="AI737" s="168"/>
      <c r="AJ737" s="168"/>
      <c r="AK737" s="168"/>
      <c r="AL737" s="168"/>
      <c r="AM737" s="168"/>
      <c r="AN737" s="168"/>
      <c r="AO737" s="168">
        <v>31</v>
      </c>
      <c r="AP737" s="168"/>
      <c r="AQ737" s="168"/>
      <c r="AR737" s="168"/>
      <c r="AS737" s="447">
        <f t="shared" si="757"/>
        <v>31</v>
      </c>
      <c r="AT737" s="462"/>
      <c r="AU737" s="450"/>
      <c r="AV737" s="168"/>
      <c r="AW737" s="168"/>
      <c r="AX737" s="168"/>
      <c r="AY737" s="462"/>
      <c r="AZ737" s="168"/>
      <c r="BA737" s="462"/>
      <c r="BB737" s="447">
        <f t="shared" si="758"/>
        <v>0</v>
      </c>
      <c r="BC737" s="168"/>
      <c r="BD737" s="168"/>
      <c r="BE737" s="168"/>
      <c r="BF737" s="168"/>
      <c r="BG737" s="462"/>
      <c r="BH737" s="462"/>
      <c r="BI737" s="462"/>
      <c r="BJ737" s="462">
        <v>38</v>
      </c>
      <c r="BK737" s="462"/>
      <c r="BL737" s="450">
        <f t="shared" si="755"/>
        <v>29</v>
      </c>
      <c r="BM737" s="168"/>
      <c r="BN737" s="168"/>
      <c r="BO737" s="168"/>
      <c r="BP737" s="168">
        <v>29</v>
      </c>
      <c r="BQ737" s="462">
        <f t="shared" si="756"/>
        <v>67</v>
      </c>
      <c r="BR737" s="168"/>
      <c r="BS737" s="168"/>
      <c r="BT737" s="168"/>
      <c r="BU737" s="168"/>
      <c r="BV737" s="168"/>
      <c r="BW737" s="168"/>
      <c r="BX737" s="168"/>
      <c r="BY737" s="168"/>
      <c r="BZ737" s="168"/>
      <c r="CA737" s="168"/>
      <c r="CB737" s="168"/>
      <c r="CC737" s="168"/>
      <c r="CD737" s="168"/>
      <c r="CE737" s="168"/>
      <c r="CF737" s="168"/>
      <c r="CG737" s="168"/>
      <c r="CH737" s="168"/>
      <c r="CI737" s="168"/>
      <c r="CJ737" s="168"/>
      <c r="CK737" s="168"/>
      <c r="CL737" s="168"/>
      <c r="CM737" s="168"/>
      <c r="CN737" s="168"/>
      <c r="CO737" s="168"/>
      <c r="CP737" s="571">
        <f t="shared" si="708"/>
        <v>0</v>
      </c>
      <c r="CQ737" s="168"/>
      <c r="CR737" s="168"/>
      <c r="CS737" s="168"/>
      <c r="CT737" s="168"/>
      <c r="CU737" s="168"/>
      <c r="CV737" s="168"/>
      <c r="CW737" s="168"/>
      <c r="CX737" s="168"/>
      <c r="CY737" s="168"/>
      <c r="CZ737" s="71"/>
      <c r="DA737" s="71"/>
      <c r="DB737" s="190">
        <f t="shared" si="702"/>
        <v>0</v>
      </c>
      <c r="DC737" s="71">
        <f t="shared" si="703"/>
        <v>0</v>
      </c>
      <c r="DD737" s="71"/>
      <c r="DE737" s="71"/>
      <c r="DF737" s="71"/>
      <c r="DG737" s="190">
        <f t="shared" si="704"/>
        <v>0</v>
      </c>
      <c r="DH737" s="71">
        <f t="shared" si="705"/>
        <v>0</v>
      </c>
      <c r="DI737" s="71"/>
      <c r="DJ737" s="71"/>
      <c r="DK737" s="71"/>
      <c r="DL737" s="71"/>
      <c r="DM737" s="71"/>
      <c r="DN737" s="71"/>
      <c r="DO737" s="71"/>
      <c r="DP737" s="71"/>
      <c r="DQ737" s="71"/>
      <c r="DR737" s="71"/>
      <c r="DS737" s="71"/>
      <c r="DT737" s="71"/>
      <c r="DU737" s="71"/>
      <c r="DV737" s="71"/>
      <c r="DW737" s="71"/>
      <c r="DX737" s="71"/>
      <c r="DY737" s="71"/>
      <c r="DZ737" s="71"/>
      <c r="EA737" s="71"/>
      <c r="EB737" s="71"/>
      <c r="EC737" s="71"/>
      <c r="ED737" s="71"/>
      <c r="EE737" s="71"/>
      <c r="EF737" s="71"/>
      <c r="EG737" s="71"/>
      <c r="EH737" s="71"/>
      <c r="EI737" s="74"/>
      <c r="EJ737" s="74"/>
      <c r="EK737" s="74"/>
      <c r="EL737" s="74"/>
      <c r="EM737" s="74"/>
      <c r="EN737" s="74"/>
      <c r="EO737" s="74"/>
      <c r="EP737" s="74"/>
      <c r="EQ737" s="74"/>
      <c r="ER737" s="74"/>
      <c r="ES737" s="74"/>
      <c r="ET737" s="74"/>
      <c r="EU737" s="74"/>
      <c r="EV737" s="74"/>
      <c r="EW737" s="74"/>
      <c r="EX737" s="74"/>
      <c r="EY737" s="74"/>
      <c r="EZ737" s="74"/>
      <c r="FA737" s="74"/>
      <c r="FB737" s="74"/>
    </row>
    <row r="738" spans="2:158" s="69" customFormat="1" ht="12">
      <c r="B738" s="76"/>
      <c r="C738" s="77" t="s">
        <v>393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2"/>
      <c r="P738" s="71"/>
      <c r="Q738" s="71"/>
      <c r="R738" s="71"/>
      <c r="S738" s="71"/>
      <c r="T738" s="71"/>
      <c r="U738" s="71"/>
      <c r="V738" s="71"/>
      <c r="W738" s="71"/>
      <c r="X738" s="71"/>
      <c r="Y738" s="73">
        <v>5</v>
      </c>
      <c r="Z738" s="73"/>
      <c r="AA738" s="73"/>
      <c r="AB738" s="73"/>
      <c r="AC738" s="73"/>
      <c r="AD738" s="73"/>
      <c r="AE738" s="73"/>
      <c r="AF738" s="447">
        <f t="shared" si="751"/>
        <v>8</v>
      </c>
      <c r="AG738" s="168"/>
      <c r="AH738" s="168"/>
      <c r="AI738" s="168"/>
      <c r="AJ738" s="168"/>
      <c r="AK738" s="168"/>
      <c r="AL738" s="168"/>
      <c r="AM738" s="168"/>
      <c r="AN738" s="168"/>
      <c r="AO738" s="168">
        <v>3</v>
      </c>
      <c r="AP738" s="168"/>
      <c r="AQ738" s="168"/>
      <c r="AR738" s="168"/>
      <c r="AS738" s="447">
        <f t="shared" si="757"/>
        <v>3</v>
      </c>
      <c r="AT738" s="462"/>
      <c r="AU738" s="450"/>
      <c r="AV738" s="168"/>
      <c r="AW738" s="168"/>
      <c r="AX738" s="168"/>
      <c r="AY738" s="462"/>
      <c r="AZ738" s="168"/>
      <c r="BA738" s="462"/>
      <c r="BB738" s="447">
        <f t="shared" si="758"/>
        <v>0</v>
      </c>
      <c r="BC738" s="168"/>
      <c r="BD738" s="168"/>
      <c r="BE738" s="168"/>
      <c r="BF738" s="168"/>
      <c r="BG738" s="462"/>
      <c r="BH738" s="462"/>
      <c r="BI738" s="462"/>
      <c r="BJ738" s="462">
        <v>4</v>
      </c>
      <c r="BK738" s="462"/>
      <c r="BL738" s="450">
        <f t="shared" si="755"/>
        <v>1</v>
      </c>
      <c r="BM738" s="168"/>
      <c r="BN738" s="168"/>
      <c r="BO738" s="168"/>
      <c r="BP738" s="168">
        <v>1</v>
      </c>
      <c r="BQ738" s="462">
        <f t="shared" si="756"/>
        <v>5</v>
      </c>
      <c r="BR738" s="168"/>
      <c r="BS738" s="168"/>
      <c r="BT738" s="168"/>
      <c r="BU738" s="168"/>
      <c r="BV738" s="168"/>
      <c r="BW738" s="168"/>
      <c r="BX738" s="168"/>
      <c r="BY738" s="168"/>
      <c r="BZ738" s="168"/>
      <c r="CA738" s="168"/>
      <c r="CB738" s="168"/>
      <c r="CC738" s="168"/>
      <c r="CD738" s="168"/>
      <c r="CE738" s="168"/>
      <c r="CF738" s="168"/>
      <c r="CG738" s="168"/>
      <c r="CH738" s="168"/>
      <c r="CI738" s="168"/>
      <c r="CJ738" s="168"/>
      <c r="CK738" s="168"/>
      <c r="CL738" s="168"/>
      <c r="CM738" s="168"/>
      <c r="CN738" s="168"/>
      <c r="CO738" s="168"/>
      <c r="CP738" s="571">
        <f t="shared" si="708"/>
        <v>0</v>
      </c>
      <c r="CQ738" s="168"/>
      <c r="CR738" s="168"/>
      <c r="CS738" s="168"/>
      <c r="CT738" s="168"/>
      <c r="CU738" s="168"/>
      <c r="CV738" s="168"/>
      <c r="CW738" s="168"/>
      <c r="CX738" s="168"/>
      <c r="CY738" s="168"/>
      <c r="CZ738" s="71"/>
      <c r="DA738" s="71"/>
      <c r="DB738" s="190">
        <f t="shared" si="702"/>
        <v>0</v>
      </c>
      <c r="DC738" s="71">
        <f t="shared" si="703"/>
        <v>0</v>
      </c>
      <c r="DD738" s="71"/>
      <c r="DE738" s="71"/>
      <c r="DF738" s="71"/>
      <c r="DG738" s="190">
        <f t="shared" si="704"/>
        <v>0</v>
      </c>
      <c r="DH738" s="71">
        <f t="shared" si="705"/>
        <v>0</v>
      </c>
      <c r="DI738" s="71"/>
      <c r="DJ738" s="71"/>
      <c r="DK738" s="71"/>
      <c r="DL738" s="71"/>
      <c r="DM738" s="71"/>
      <c r="DN738" s="71"/>
      <c r="DO738" s="71"/>
      <c r="DP738" s="71"/>
      <c r="DQ738" s="71"/>
      <c r="DR738" s="71"/>
      <c r="DS738" s="71"/>
      <c r="DT738" s="71"/>
      <c r="DU738" s="71"/>
      <c r="DV738" s="71"/>
      <c r="DW738" s="71"/>
      <c r="DX738" s="71"/>
      <c r="DY738" s="71"/>
      <c r="DZ738" s="71"/>
      <c r="EA738" s="71"/>
      <c r="EB738" s="71"/>
      <c r="EC738" s="71"/>
      <c r="ED738" s="71"/>
      <c r="EE738" s="71"/>
      <c r="EF738" s="71"/>
      <c r="EG738" s="71"/>
      <c r="EH738" s="71"/>
      <c r="EI738" s="74"/>
      <c r="EJ738" s="74"/>
      <c r="EK738" s="74"/>
      <c r="EL738" s="74"/>
      <c r="EM738" s="74"/>
      <c r="EN738" s="74"/>
      <c r="EO738" s="74"/>
      <c r="EP738" s="74"/>
      <c r="EQ738" s="74"/>
      <c r="ER738" s="74"/>
      <c r="ES738" s="74"/>
      <c r="ET738" s="74"/>
      <c r="EU738" s="74"/>
      <c r="EV738" s="74"/>
      <c r="EW738" s="74"/>
      <c r="EX738" s="74"/>
      <c r="EY738" s="74"/>
      <c r="EZ738" s="74"/>
      <c r="FA738" s="74"/>
      <c r="FB738" s="74"/>
    </row>
    <row r="739" spans="2:158" s="69" customFormat="1" ht="12">
      <c r="B739" s="76"/>
      <c r="C739" s="77" t="s">
        <v>394</v>
      </c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2"/>
      <c r="P739" s="71"/>
      <c r="Q739" s="71"/>
      <c r="R739" s="71"/>
      <c r="S739" s="71"/>
      <c r="T739" s="71"/>
      <c r="U739" s="71"/>
      <c r="V739" s="71"/>
      <c r="W739" s="71"/>
      <c r="X739" s="71"/>
      <c r="Y739" s="73">
        <v>21</v>
      </c>
      <c r="Z739" s="73"/>
      <c r="AA739" s="73"/>
      <c r="AB739" s="73"/>
      <c r="AC739" s="73"/>
      <c r="AD739" s="73"/>
      <c r="AE739" s="73"/>
      <c r="AF739" s="447">
        <f t="shared" si="751"/>
        <v>10076</v>
      </c>
      <c r="AG739" s="168">
        <v>230</v>
      </c>
      <c r="AH739" s="168">
        <v>6</v>
      </c>
      <c r="AI739" s="168"/>
      <c r="AJ739" s="168"/>
      <c r="AK739" s="168">
        <v>201</v>
      </c>
      <c r="AL739" s="168"/>
      <c r="AM739" s="168"/>
      <c r="AN739" s="168"/>
      <c r="AO739" s="168">
        <v>9222</v>
      </c>
      <c r="AP739" s="168">
        <v>561</v>
      </c>
      <c r="AQ739" s="168">
        <v>4902</v>
      </c>
      <c r="AR739" s="168"/>
      <c r="AS739" s="447">
        <f t="shared" si="757"/>
        <v>9659</v>
      </c>
      <c r="AT739" s="462"/>
      <c r="AU739" s="450"/>
      <c r="AV739" s="168"/>
      <c r="AW739" s="168"/>
      <c r="AX739" s="168"/>
      <c r="AY739" s="462">
        <v>4</v>
      </c>
      <c r="AZ739" s="168"/>
      <c r="BA739" s="462">
        <v>7</v>
      </c>
      <c r="BB739" s="447">
        <f t="shared" si="758"/>
        <v>150</v>
      </c>
      <c r="BC739" s="168"/>
      <c r="BD739" s="168">
        <v>149</v>
      </c>
      <c r="BE739" s="168"/>
      <c r="BF739" s="168">
        <v>1</v>
      </c>
      <c r="BG739" s="462"/>
      <c r="BH739" s="462">
        <v>28</v>
      </c>
      <c r="BI739" s="462"/>
      <c r="BJ739" s="462">
        <v>138</v>
      </c>
      <c r="BK739" s="462"/>
      <c r="BL739" s="450">
        <f t="shared" si="755"/>
        <v>90</v>
      </c>
      <c r="BM739" s="168"/>
      <c r="BN739" s="168"/>
      <c r="BO739" s="168"/>
      <c r="BP739" s="168">
        <v>90</v>
      </c>
      <c r="BQ739" s="462">
        <f t="shared" si="756"/>
        <v>417</v>
      </c>
      <c r="BR739" s="168"/>
      <c r="BS739" s="168"/>
      <c r="BT739" s="168"/>
      <c r="BU739" s="168"/>
      <c r="BV739" s="168"/>
      <c r="BW739" s="168"/>
      <c r="BX739" s="168"/>
      <c r="BY739" s="168"/>
      <c r="BZ739" s="168"/>
      <c r="CA739" s="168"/>
      <c r="CB739" s="168"/>
      <c r="CC739" s="168"/>
      <c r="CD739" s="168"/>
      <c r="CE739" s="168"/>
      <c r="CF739" s="168"/>
      <c r="CG739" s="168"/>
      <c r="CH739" s="168"/>
      <c r="CI739" s="168"/>
      <c r="CJ739" s="168"/>
      <c r="CK739" s="168"/>
      <c r="CL739" s="168"/>
      <c r="CM739" s="168"/>
      <c r="CN739" s="168"/>
      <c r="CO739" s="168"/>
      <c r="CP739" s="571">
        <f t="shared" si="708"/>
        <v>0</v>
      </c>
      <c r="CQ739" s="168"/>
      <c r="CR739" s="168"/>
      <c r="CS739" s="168"/>
      <c r="CT739" s="168"/>
      <c r="CU739" s="168"/>
      <c r="CV739" s="168"/>
      <c r="CW739" s="168"/>
      <c r="CX739" s="168"/>
      <c r="CY739" s="168"/>
      <c r="CZ739" s="71"/>
      <c r="DA739" s="71"/>
      <c r="DB739" s="190">
        <f t="shared" si="702"/>
        <v>0</v>
      </c>
      <c r="DC739" s="71">
        <f t="shared" si="703"/>
        <v>0</v>
      </c>
      <c r="DD739" s="71"/>
      <c r="DE739" s="71"/>
      <c r="DF739" s="71"/>
      <c r="DG739" s="190">
        <f t="shared" si="704"/>
        <v>0</v>
      </c>
      <c r="DH739" s="71">
        <f t="shared" si="705"/>
        <v>0</v>
      </c>
      <c r="DI739" s="71"/>
      <c r="DJ739" s="71"/>
      <c r="DK739" s="71"/>
      <c r="DL739" s="71"/>
      <c r="DM739" s="71"/>
      <c r="DN739" s="71"/>
      <c r="DO739" s="71"/>
      <c r="DP739" s="71"/>
      <c r="DQ739" s="71"/>
      <c r="DR739" s="71"/>
      <c r="DS739" s="71"/>
      <c r="DT739" s="71"/>
      <c r="DU739" s="71"/>
      <c r="DV739" s="71"/>
      <c r="DW739" s="71"/>
      <c r="DX739" s="71"/>
      <c r="DY739" s="71"/>
      <c r="DZ739" s="71"/>
      <c r="EA739" s="71"/>
      <c r="EB739" s="71"/>
      <c r="EC739" s="71"/>
      <c r="ED739" s="71"/>
      <c r="EE739" s="71"/>
      <c r="EF739" s="71"/>
      <c r="EG739" s="71"/>
      <c r="EH739" s="71"/>
      <c r="EI739" s="74"/>
      <c r="EJ739" s="74"/>
      <c r="EK739" s="74"/>
      <c r="EL739" s="74"/>
      <c r="EM739" s="74"/>
      <c r="EN739" s="74"/>
      <c r="EO739" s="74"/>
      <c r="EP739" s="74"/>
      <c r="EQ739" s="74"/>
      <c r="ER739" s="74"/>
      <c r="ES739" s="74"/>
      <c r="ET739" s="74"/>
      <c r="EU739" s="74"/>
      <c r="EV739" s="74"/>
      <c r="EW739" s="74"/>
      <c r="EX739" s="74"/>
      <c r="EY739" s="74"/>
      <c r="EZ739" s="74"/>
      <c r="FA739" s="74"/>
      <c r="FB739" s="74"/>
    </row>
    <row r="740" spans="2:158" s="69" customFormat="1" ht="12">
      <c r="B740" s="76"/>
      <c r="C740" s="77" t="s">
        <v>395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2"/>
      <c r="P740" s="71"/>
      <c r="Q740" s="71"/>
      <c r="R740" s="71"/>
      <c r="S740" s="71"/>
      <c r="T740" s="71"/>
      <c r="U740" s="71"/>
      <c r="V740" s="71"/>
      <c r="W740" s="71"/>
      <c r="X740" s="71"/>
      <c r="Y740" s="73">
        <v>3</v>
      </c>
      <c r="Z740" s="73"/>
      <c r="AA740" s="73"/>
      <c r="AB740" s="73"/>
      <c r="AC740" s="73"/>
      <c r="AD740" s="73"/>
      <c r="AE740" s="73"/>
      <c r="AF740" s="447">
        <f t="shared" si="751"/>
        <v>107</v>
      </c>
      <c r="AG740" s="168"/>
      <c r="AH740" s="168"/>
      <c r="AI740" s="168"/>
      <c r="AJ740" s="168"/>
      <c r="AK740" s="168"/>
      <c r="AL740" s="168"/>
      <c r="AM740" s="168"/>
      <c r="AN740" s="168"/>
      <c r="AO740" s="168"/>
      <c r="AP740" s="168"/>
      <c r="AQ740" s="168"/>
      <c r="AR740" s="168"/>
      <c r="AS740" s="447">
        <f t="shared" si="757"/>
        <v>0</v>
      </c>
      <c r="AT740" s="462"/>
      <c r="AU740" s="450"/>
      <c r="AV740" s="168"/>
      <c r="AW740" s="168"/>
      <c r="AX740" s="168"/>
      <c r="AY740" s="462"/>
      <c r="AZ740" s="168"/>
      <c r="BA740" s="462"/>
      <c r="BB740" s="447">
        <f t="shared" si="758"/>
        <v>0</v>
      </c>
      <c r="BC740" s="168"/>
      <c r="BD740" s="168"/>
      <c r="BE740" s="168"/>
      <c r="BF740" s="168"/>
      <c r="BG740" s="462"/>
      <c r="BH740" s="462">
        <v>11</v>
      </c>
      <c r="BI740" s="462">
        <v>4</v>
      </c>
      <c r="BJ740" s="462">
        <v>91</v>
      </c>
      <c r="BK740" s="462"/>
      <c r="BL740" s="450">
        <f t="shared" si="755"/>
        <v>1</v>
      </c>
      <c r="BM740" s="168"/>
      <c r="BN740" s="168"/>
      <c r="BO740" s="168"/>
      <c r="BP740" s="168">
        <v>1</v>
      </c>
      <c r="BQ740" s="462">
        <f t="shared" si="756"/>
        <v>107</v>
      </c>
      <c r="BR740" s="168"/>
      <c r="BS740" s="168"/>
      <c r="BT740" s="168"/>
      <c r="BU740" s="168"/>
      <c r="BV740" s="168"/>
      <c r="BW740" s="168"/>
      <c r="BX740" s="168"/>
      <c r="BY740" s="168"/>
      <c r="BZ740" s="168"/>
      <c r="CA740" s="168"/>
      <c r="CB740" s="168"/>
      <c r="CC740" s="168"/>
      <c r="CD740" s="168"/>
      <c r="CE740" s="168"/>
      <c r="CF740" s="168"/>
      <c r="CG740" s="168"/>
      <c r="CH740" s="168"/>
      <c r="CI740" s="168"/>
      <c r="CJ740" s="168"/>
      <c r="CK740" s="168"/>
      <c r="CL740" s="168"/>
      <c r="CM740" s="168"/>
      <c r="CN740" s="168"/>
      <c r="CO740" s="168"/>
      <c r="CP740" s="571">
        <f t="shared" si="708"/>
        <v>0</v>
      </c>
      <c r="CQ740" s="168"/>
      <c r="CR740" s="168"/>
      <c r="CS740" s="168"/>
      <c r="CT740" s="168"/>
      <c r="CU740" s="168"/>
      <c r="CV740" s="168"/>
      <c r="CW740" s="168"/>
      <c r="CX740" s="168"/>
      <c r="CY740" s="168"/>
      <c r="CZ740" s="71"/>
      <c r="DA740" s="71"/>
      <c r="DB740" s="190">
        <f t="shared" si="702"/>
        <v>0</v>
      </c>
      <c r="DC740" s="71">
        <f t="shared" si="703"/>
        <v>0</v>
      </c>
      <c r="DD740" s="71"/>
      <c r="DE740" s="71"/>
      <c r="DF740" s="71"/>
      <c r="DG740" s="190">
        <f t="shared" si="704"/>
        <v>0</v>
      </c>
      <c r="DH740" s="71">
        <f t="shared" si="705"/>
        <v>0</v>
      </c>
      <c r="DI740" s="71"/>
      <c r="DJ740" s="71"/>
      <c r="DK740" s="71"/>
      <c r="DL740" s="71"/>
      <c r="DM740" s="71"/>
      <c r="DN740" s="71"/>
      <c r="DO740" s="71"/>
      <c r="DP740" s="71"/>
      <c r="DQ740" s="71"/>
      <c r="DR740" s="71"/>
      <c r="DS740" s="71"/>
      <c r="DT740" s="71"/>
      <c r="DU740" s="71"/>
      <c r="DV740" s="71"/>
      <c r="DW740" s="71"/>
      <c r="DX740" s="71"/>
      <c r="DY740" s="71"/>
      <c r="DZ740" s="71"/>
      <c r="EA740" s="71"/>
      <c r="EB740" s="71"/>
      <c r="EC740" s="71"/>
      <c r="ED740" s="71"/>
      <c r="EE740" s="71"/>
      <c r="EF740" s="71"/>
      <c r="EG740" s="71"/>
      <c r="EH740" s="71"/>
      <c r="EI740" s="74"/>
      <c r="EJ740" s="74"/>
      <c r="EK740" s="74"/>
      <c r="EL740" s="74"/>
      <c r="EM740" s="74"/>
      <c r="EN740" s="74"/>
      <c r="EO740" s="74"/>
      <c r="EP740" s="74"/>
      <c r="EQ740" s="74"/>
      <c r="ER740" s="74"/>
      <c r="ES740" s="74"/>
      <c r="ET740" s="74"/>
      <c r="EU740" s="74"/>
      <c r="EV740" s="74"/>
      <c r="EW740" s="74"/>
      <c r="EX740" s="74"/>
      <c r="EY740" s="74"/>
      <c r="EZ740" s="74"/>
      <c r="FA740" s="74"/>
      <c r="FB740" s="74"/>
    </row>
    <row r="741" spans="2:158" s="69" customFormat="1" ht="12">
      <c r="B741" s="76"/>
      <c r="C741" s="77" t="s">
        <v>396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2"/>
      <c r="P741" s="71"/>
      <c r="Q741" s="71"/>
      <c r="R741" s="71"/>
      <c r="S741" s="71"/>
      <c r="T741" s="71"/>
      <c r="U741" s="71"/>
      <c r="V741" s="71"/>
      <c r="W741" s="71"/>
      <c r="X741" s="71"/>
      <c r="Y741" s="73">
        <v>12</v>
      </c>
      <c r="Z741" s="73"/>
      <c r="AA741" s="73"/>
      <c r="AB741" s="73"/>
      <c r="AC741" s="73"/>
      <c r="AD741" s="73"/>
      <c r="AE741" s="73"/>
      <c r="AF741" s="447">
        <f>SUM(AS741:AU741,AY741,BA741:BB741,BG741:BL741)</f>
        <v>1314</v>
      </c>
      <c r="AG741" s="168"/>
      <c r="AH741" s="168"/>
      <c r="AI741" s="168"/>
      <c r="AJ741" s="168"/>
      <c r="AK741" s="168"/>
      <c r="AL741" s="168"/>
      <c r="AM741" s="168"/>
      <c r="AN741" s="168"/>
      <c r="AO741" s="168">
        <v>569</v>
      </c>
      <c r="AP741" s="168"/>
      <c r="AQ741" s="168"/>
      <c r="AR741" s="168"/>
      <c r="AS741" s="447">
        <f t="shared" si="757"/>
        <v>569</v>
      </c>
      <c r="AT741" s="462"/>
      <c r="AU741" s="450"/>
      <c r="AV741" s="168"/>
      <c r="AW741" s="168"/>
      <c r="AX741" s="168"/>
      <c r="AY741" s="462"/>
      <c r="AZ741" s="168"/>
      <c r="BA741" s="462"/>
      <c r="BB741" s="447">
        <f t="shared" si="758"/>
        <v>674</v>
      </c>
      <c r="BC741" s="168"/>
      <c r="BD741" s="168">
        <v>674</v>
      </c>
      <c r="BE741" s="168"/>
      <c r="BF741" s="168"/>
      <c r="BG741" s="462"/>
      <c r="BH741" s="462"/>
      <c r="BI741" s="462"/>
      <c r="BJ741" s="462">
        <v>28</v>
      </c>
      <c r="BK741" s="462"/>
      <c r="BL741" s="450">
        <f t="shared" si="755"/>
        <v>43</v>
      </c>
      <c r="BM741" s="168"/>
      <c r="BN741" s="168"/>
      <c r="BO741" s="168"/>
      <c r="BP741" s="168">
        <v>43</v>
      </c>
      <c r="BQ741" s="462">
        <f t="shared" si="756"/>
        <v>745</v>
      </c>
      <c r="BR741" s="168"/>
      <c r="BS741" s="168"/>
      <c r="BT741" s="168"/>
      <c r="BU741" s="168"/>
      <c r="BV741" s="168"/>
      <c r="BW741" s="168"/>
      <c r="BX741" s="168"/>
      <c r="BY741" s="168"/>
      <c r="BZ741" s="168"/>
      <c r="CA741" s="168"/>
      <c r="CB741" s="168"/>
      <c r="CC741" s="168"/>
      <c r="CD741" s="168"/>
      <c r="CE741" s="168"/>
      <c r="CF741" s="168"/>
      <c r="CG741" s="168"/>
      <c r="CH741" s="168"/>
      <c r="CI741" s="168"/>
      <c r="CJ741" s="168"/>
      <c r="CK741" s="168"/>
      <c r="CL741" s="168"/>
      <c r="CM741" s="168"/>
      <c r="CN741" s="168"/>
      <c r="CO741" s="168"/>
      <c r="CP741" s="571">
        <f t="shared" si="708"/>
        <v>0</v>
      </c>
      <c r="CQ741" s="168"/>
      <c r="CR741" s="168"/>
      <c r="CS741" s="168"/>
      <c r="CT741" s="168"/>
      <c r="CU741" s="168"/>
      <c r="CV741" s="168"/>
      <c r="CW741" s="168"/>
      <c r="CX741" s="168"/>
      <c r="CY741" s="168"/>
      <c r="CZ741" s="71"/>
      <c r="DA741" s="71"/>
      <c r="DB741" s="190">
        <f t="shared" si="702"/>
        <v>0</v>
      </c>
      <c r="DC741" s="71">
        <f t="shared" si="703"/>
        <v>0</v>
      </c>
      <c r="DD741" s="71"/>
      <c r="DE741" s="71"/>
      <c r="DF741" s="71"/>
      <c r="DG741" s="190">
        <f t="shared" si="704"/>
        <v>0</v>
      </c>
      <c r="DH741" s="71">
        <f t="shared" si="705"/>
        <v>0</v>
      </c>
      <c r="DI741" s="71"/>
      <c r="DJ741" s="71"/>
      <c r="DK741" s="71"/>
      <c r="DL741" s="71"/>
      <c r="DM741" s="71"/>
      <c r="DN741" s="71"/>
      <c r="DO741" s="71"/>
      <c r="DP741" s="71"/>
      <c r="DQ741" s="71"/>
      <c r="DR741" s="71"/>
      <c r="DS741" s="71"/>
      <c r="DT741" s="71"/>
      <c r="DU741" s="71"/>
      <c r="DV741" s="71"/>
      <c r="DW741" s="71"/>
      <c r="DX741" s="71"/>
      <c r="DY741" s="71"/>
      <c r="DZ741" s="71"/>
      <c r="EA741" s="71"/>
      <c r="EB741" s="71"/>
      <c r="EC741" s="71"/>
      <c r="ED741" s="71"/>
      <c r="EE741" s="71"/>
      <c r="EF741" s="71"/>
      <c r="EG741" s="71"/>
      <c r="EH741" s="71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74"/>
      <c r="FB741" s="74"/>
    </row>
    <row r="742" spans="2:158" s="69" customFormat="1" ht="12">
      <c r="B742" s="76"/>
      <c r="C742" s="77" t="s">
        <v>397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2"/>
      <c r="P742" s="71"/>
      <c r="Q742" s="71"/>
      <c r="R742" s="71"/>
      <c r="S742" s="71"/>
      <c r="T742" s="71"/>
      <c r="U742" s="71"/>
      <c r="V742" s="71"/>
      <c r="W742" s="71"/>
      <c r="X742" s="71"/>
      <c r="Y742" s="73">
        <v>3</v>
      </c>
      <c r="Z742" s="73"/>
      <c r="AA742" s="73"/>
      <c r="AB742" s="73"/>
      <c r="AC742" s="73"/>
      <c r="AD742" s="73"/>
      <c r="AE742" s="73"/>
      <c r="AF742" s="447">
        <f t="shared" ref="AF742:AF809" si="759">SUM(AS742:AU742,AY742,BA742:BB742,BG742:BL742)</f>
        <v>153</v>
      </c>
      <c r="AG742" s="168"/>
      <c r="AH742" s="168"/>
      <c r="AI742" s="168"/>
      <c r="AJ742" s="168"/>
      <c r="AK742" s="168"/>
      <c r="AL742" s="168"/>
      <c r="AM742" s="168"/>
      <c r="AN742" s="168"/>
      <c r="AO742" s="168">
        <v>146</v>
      </c>
      <c r="AP742" s="168"/>
      <c r="AQ742" s="168"/>
      <c r="AR742" s="168"/>
      <c r="AS742" s="447">
        <f t="shared" si="757"/>
        <v>146</v>
      </c>
      <c r="AT742" s="462"/>
      <c r="AU742" s="450"/>
      <c r="AV742" s="168"/>
      <c r="AW742" s="168"/>
      <c r="AX742" s="168"/>
      <c r="AY742" s="462"/>
      <c r="AZ742" s="168"/>
      <c r="BA742" s="462"/>
      <c r="BB742" s="447">
        <f t="shared" si="758"/>
        <v>0</v>
      </c>
      <c r="BC742" s="168"/>
      <c r="BD742" s="168"/>
      <c r="BE742" s="168"/>
      <c r="BF742" s="168"/>
      <c r="BG742" s="462"/>
      <c r="BH742" s="462"/>
      <c r="BI742" s="462"/>
      <c r="BJ742" s="462"/>
      <c r="BK742" s="462"/>
      <c r="BL742" s="450">
        <f t="shared" si="755"/>
        <v>7</v>
      </c>
      <c r="BM742" s="168"/>
      <c r="BN742" s="168"/>
      <c r="BO742" s="168"/>
      <c r="BP742" s="168">
        <v>7</v>
      </c>
      <c r="BQ742" s="462">
        <f t="shared" si="756"/>
        <v>7</v>
      </c>
      <c r="BR742" s="168"/>
      <c r="BS742" s="168"/>
      <c r="BT742" s="168"/>
      <c r="BU742" s="168"/>
      <c r="BV742" s="168"/>
      <c r="BW742" s="168"/>
      <c r="BX742" s="168"/>
      <c r="BY742" s="168"/>
      <c r="BZ742" s="168"/>
      <c r="CA742" s="168"/>
      <c r="CB742" s="168"/>
      <c r="CC742" s="168"/>
      <c r="CD742" s="168"/>
      <c r="CE742" s="168"/>
      <c r="CF742" s="168"/>
      <c r="CG742" s="168"/>
      <c r="CH742" s="168"/>
      <c r="CI742" s="168"/>
      <c r="CJ742" s="168"/>
      <c r="CK742" s="168"/>
      <c r="CL742" s="168"/>
      <c r="CM742" s="168"/>
      <c r="CN742" s="168"/>
      <c r="CO742" s="168"/>
      <c r="CP742" s="571">
        <f t="shared" si="708"/>
        <v>0</v>
      </c>
      <c r="CQ742" s="168"/>
      <c r="CR742" s="168"/>
      <c r="CS742" s="168"/>
      <c r="CT742" s="168"/>
      <c r="CU742" s="168"/>
      <c r="CV742" s="168"/>
      <c r="CW742" s="168"/>
      <c r="CX742" s="168"/>
      <c r="CY742" s="168"/>
      <c r="CZ742" s="71"/>
      <c r="DA742" s="71"/>
      <c r="DB742" s="190">
        <f t="shared" si="702"/>
        <v>0</v>
      </c>
      <c r="DC742" s="71">
        <f t="shared" si="703"/>
        <v>0</v>
      </c>
      <c r="DD742" s="71"/>
      <c r="DE742" s="71"/>
      <c r="DF742" s="71"/>
      <c r="DG742" s="190">
        <f t="shared" si="704"/>
        <v>0</v>
      </c>
      <c r="DH742" s="71">
        <f t="shared" si="705"/>
        <v>0</v>
      </c>
      <c r="DI742" s="71"/>
      <c r="DJ742" s="71"/>
      <c r="DK742" s="71"/>
      <c r="DL742" s="71"/>
      <c r="DM742" s="71"/>
      <c r="DN742" s="71"/>
      <c r="DO742" s="71"/>
      <c r="DP742" s="71"/>
      <c r="DQ742" s="71"/>
      <c r="DR742" s="71"/>
      <c r="DS742" s="71"/>
      <c r="DT742" s="71"/>
      <c r="DU742" s="71"/>
      <c r="DV742" s="71"/>
      <c r="DW742" s="71"/>
      <c r="DX742" s="71"/>
      <c r="DY742" s="71"/>
      <c r="DZ742" s="71"/>
      <c r="EA742" s="71"/>
      <c r="EB742" s="71"/>
      <c r="EC742" s="71"/>
      <c r="ED742" s="71"/>
      <c r="EE742" s="71"/>
      <c r="EF742" s="71"/>
      <c r="EG742" s="71"/>
      <c r="EH742" s="71"/>
      <c r="EI742" s="74"/>
      <c r="EJ742" s="74"/>
      <c r="EK742" s="74"/>
      <c r="EL742" s="74"/>
      <c r="EM742" s="74"/>
      <c r="EN742" s="74"/>
      <c r="EO742" s="74"/>
      <c r="EP742" s="74"/>
      <c r="EQ742" s="74"/>
      <c r="ER742" s="74"/>
      <c r="ES742" s="74"/>
      <c r="ET742" s="74"/>
      <c r="EU742" s="74"/>
      <c r="EV742" s="74"/>
      <c r="EW742" s="74"/>
      <c r="EX742" s="74"/>
      <c r="EY742" s="74"/>
      <c r="EZ742" s="74"/>
      <c r="FA742" s="74"/>
      <c r="FB742" s="74"/>
    </row>
    <row r="743" spans="2:158" s="69" customFormat="1" ht="12">
      <c r="B743" s="76"/>
      <c r="C743" s="77" t="s">
        <v>398</v>
      </c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2"/>
      <c r="P743" s="71"/>
      <c r="Q743" s="71"/>
      <c r="R743" s="71"/>
      <c r="S743" s="71"/>
      <c r="T743" s="71"/>
      <c r="U743" s="71"/>
      <c r="V743" s="71"/>
      <c r="W743" s="71"/>
      <c r="X743" s="71"/>
      <c r="Y743" s="73"/>
      <c r="Z743" s="73"/>
      <c r="AA743" s="73"/>
      <c r="AB743" s="73"/>
      <c r="AC743" s="73"/>
      <c r="AD743" s="73"/>
      <c r="AE743" s="73"/>
      <c r="AF743" s="447">
        <f t="shared" si="759"/>
        <v>0</v>
      </c>
      <c r="AG743" s="168"/>
      <c r="AH743" s="168"/>
      <c r="AI743" s="168"/>
      <c r="AJ743" s="168"/>
      <c r="AK743" s="168"/>
      <c r="AL743" s="168"/>
      <c r="AM743" s="168"/>
      <c r="AN743" s="168"/>
      <c r="AO743" s="168"/>
      <c r="AP743" s="168"/>
      <c r="AQ743" s="168"/>
      <c r="AR743" s="168"/>
      <c r="AS743" s="447">
        <f t="shared" si="757"/>
        <v>0</v>
      </c>
      <c r="AT743" s="462"/>
      <c r="AU743" s="450"/>
      <c r="AV743" s="168"/>
      <c r="AW743" s="168"/>
      <c r="AX743" s="168"/>
      <c r="AY743" s="462"/>
      <c r="AZ743" s="168"/>
      <c r="BA743" s="462"/>
      <c r="BB743" s="447">
        <f t="shared" si="758"/>
        <v>0</v>
      </c>
      <c r="BC743" s="168"/>
      <c r="BD743" s="168"/>
      <c r="BE743" s="168"/>
      <c r="BF743" s="168"/>
      <c r="BG743" s="462"/>
      <c r="BH743" s="462"/>
      <c r="BI743" s="462"/>
      <c r="BJ743" s="462"/>
      <c r="BK743" s="462"/>
      <c r="BL743" s="450"/>
      <c r="BM743" s="168"/>
      <c r="BN743" s="168"/>
      <c r="BO743" s="168"/>
      <c r="BP743" s="168"/>
      <c r="BQ743" s="462">
        <f t="shared" si="756"/>
        <v>0</v>
      </c>
      <c r="BR743" s="168"/>
      <c r="BS743" s="168"/>
      <c r="BT743" s="168"/>
      <c r="BU743" s="168"/>
      <c r="BV743" s="168"/>
      <c r="BW743" s="168"/>
      <c r="BX743" s="168"/>
      <c r="BY743" s="168"/>
      <c r="BZ743" s="168"/>
      <c r="CA743" s="168"/>
      <c r="CB743" s="168"/>
      <c r="CC743" s="168"/>
      <c r="CD743" s="168"/>
      <c r="CE743" s="168"/>
      <c r="CF743" s="168"/>
      <c r="CG743" s="168"/>
      <c r="CH743" s="168"/>
      <c r="CI743" s="168"/>
      <c r="CJ743" s="168"/>
      <c r="CK743" s="168"/>
      <c r="CL743" s="168"/>
      <c r="CM743" s="168"/>
      <c r="CN743" s="168"/>
      <c r="CO743" s="168"/>
      <c r="CP743" s="571">
        <f t="shared" si="708"/>
        <v>0</v>
      </c>
      <c r="CQ743" s="168"/>
      <c r="CR743" s="168"/>
      <c r="CS743" s="168"/>
      <c r="CT743" s="168"/>
      <c r="CU743" s="168"/>
      <c r="CV743" s="168"/>
      <c r="CW743" s="168"/>
      <c r="CX743" s="168"/>
      <c r="CY743" s="168"/>
      <c r="CZ743" s="71"/>
      <c r="DA743" s="71"/>
      <c r="DB743" s="190">
        <f t="shared" si="702"/>
        <v>0</v>
      </c>
      <c r="DC743" s="71">
        <f t="shared" si="703"/>
        <v>0</v>
      </c>
      <c r="DD743" s="71"/>
      <c r="DE743" s="71"/>
      <c r="DF743" s="71"/>
      <c r="DG743" s="190">
        <f t="shared" si="704"/>
        <v>0</v>
      </c>
      <c r="DH743" s="71">
        <f t="shared" si="705"/>
        <v>0</v>
      </c>
      <c r="DI743" s="71"/>
      <c r="DJ743" s="71"/>
      <c r="DK743" s="71"/>
      <c r="DL743" s="71"/>
      <c r="DM743" s="71"/>
      <c r="DN743" s="71"/>
      <c r="DO743" s="71"/>
      <c r="DP743" s="71"/>
      <c r="DQ743" s="71"/>
      <c r="DR743" s="71"/>
      <c r="DS743" s="71"/>
      <c r="DT743" s="71"/>
      <c r="DU743" s="71"/>
      <c r="DV743" s="71"/>
      <c r="DW743" s="71"/>
      <c r="DX743" s="71"/>
      <c r="DY743" s="71"/>
      <c r="DZ743" s="71"/>
      <c r="EA743" s="71"/>
      <c r="EB743" s="71"/>
      <c r="EC743" s="71"/>
      <c r="ED743" s="71"/>
      <c r="EE743" s="71"/>
      <c r="EF743" s="71"/>
      <c r="EG743" s="71"/>
      <c r="EH743" s="71"/>
      <c r="EI743" s="74"/>
      <c r="EJ743" s="74"/>
      <c r="EK743" s="74"/>
      <c r="EL743" s="74"/>
      <c r="EM743" s="74"/>
      <c r="EN743" s="74"/>
      <c r="EO743" s="74"/>
      <c r="EP743" s="74"/>
      <c r="EQ743" s="74"/>
      <c r="ER743" s="74"/>
      <c r="ES743" s="74"/>
      <c r="ET743" s="74"/>
      <c r="EU743" s="74"/>
      <c r="EV743" s="74"/>
      <c r="EW743" s="74"/>
      <c r="EX743" s="74"/>
      <c r="EY743" s="74"/>
      <c r="EZ743" s="74"/>
      <c r="FA743" s="74"/>
      <c r="FB743" s="74"/>
    </row>
    <row r="744" spans="2:158" s="180" customFormat="1" ht="31.5" customHeight="1">
      <c r="B744" s="772" t="s">
        <v>509</v>
      </c>
      <c r="C744" s="743" t="s">
        <v>510</v>
      </c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178"/>
      <c r="P744" s="81"/>
      <c r="Q744" s="81"/>
      <c r="R744" s="81"/>
      <c r="S744" s="81"/>
      <c r="T744" s="81"/>
      <c r="U744" s="81"/>
      <c r="V744" s="81"/>
      <c r="W744" s="81"/>
      <c r="X744" s="81"/>
      <c r="Y744" s="81">
        <v>106</v>
      </c>
      <c r="Z744" s="81"/>
      <c r="AA744" s="81"/>
      <c r="AB744" s="81"/>
      <c r="AC744" s="81"/>
      <c r="AD744" s="81"/>
      <c r="AE744" s="81"/>
      <c r="AF744" s="447">
        <f t="shared" si="759"/>
        <v>40</v>
      </c>
      <c r="AG744" s="81">
        <f t="shared" ref="AG744:AR744" si="760">SUM(AG760,AG776,AG794)</f>
        <v>0</v>
      </c>
      <c r="AH744" s="81">
        <f t="shared" si="760"/>
        <v>0</v>
      </c>
      <c r="AI744" s="81">
        <f t="shared" si="760"/>
        <v>0</v>
      </c>
      <c r="AJ744" s="81">
        <f t="shared" si="760"/>
        <v>0</v>
      </c>
      <c r="AK744" s="81">
        <f t="shared" si="760"/>
        <v>0.2</v>
      </c>
      <c r="AL744" s="81">
        <f t="shared" si="760"/>
        <v>0</v>
      </c>
      <c r="AM744" s="81">
        <f t="shared" si="760"/>
        <v>0</v>
      </c>
      <c r="AN744" s="81">
        <f t="shared" si="760"/>
        <v>0</v>
      </c>
      <c r="AO744" s="81">
        <f t="shared" si="760"/>
        <v>3.7</v>
      </c>
      <c r="AP744" s="81">
        <f t="shared" si="760"/>
        <v>0</v>
      </c>
      <c r="AQ744" s="81">
        <f t="shared" si="760"/>
        <v>1.4000000000000001</v>
      </c>
      <c r="AR744" s="81">
        <f t="shared" si="760"/>
        <v>0</v>
      </c>
      <c r="AS744" s="447">
        <f>SUM(AG744,AH744,AK744,AL744,AO744)</f>
        <v>3.9000000000000004</v>
      </c>
      <c r="AT744" s="450">
        <f t="shared" ref="AT744:BA744" si="761">SUM(AT760,AT776,AT794)</f>
        <v>0</v>
      </c>
      <c r="AU744" s="450">
        <f t="shared" si="761"/>
        <v>0.5</v>
      </c>
      <c r="AV744" s="81">
        <f t="shared" si="761"/>
        <v>0.5</v>
      </c>
      <c r="AW744" s="81">
        <f t="shared" si="761"/>
        <v>0</v>
      </c>
      <c r="AX744" s="81">
        <f t="shared" si="761"/>
        <v>0</v>
      </c>
      <c r="AY744" s="450">
        <f t="shared" si="761"/>
        <v>4.8</v>
      </c>
      <c r="AZ744" s="81">
        <f t="shared" si="761"/>
        <v>3.8</v>
      </c>
      <c r="BA744" s="450">
        <f t="shared" si="761"/>
        <v>0.2</v>
      </c>
      <c r="BB744" s="447">
        <f t="shared" ref="BB744:BB753" si="762">SUM(BF744,BD744,BC744)</f>
        <v>1.5</v>
      </c>
      <c r="BC744" s="81">
        <f t="shared" ref="BC744:BK744" si="763">SUM(BC760,BC776,BC794)</f>
        <v>0</v>
      </c>
      <c r="BD744" s="81">
        <f t="shared" si="763"/>
        <v>1.2</v>
      </c>
      <c r="BE744" s="81">
        <f t="shared" si="763"/>
        <v>0.3</v>
      </c>
      <c r="BF744" s="81">
        <f t="shared" si="763"/>
        <v>0.3</v>
      </c>
      <c r="BG744" s="450">
        <f t="shared" si="763"/>
        <v>0</v>
      </c>
      <c r="BH744" s="450">
        <f t="shared" si="763"/>
        <v>23.9</v>
      </c>
      <c r="BI744" s="450">
        <f t="shared" si="763"/>
        <v>0</v>
      </c>
      <c r="BJ744" s="450">
        <f t="shared" si="763"/>
        <v>2.1999999999999997</v>
      </c>
      <c r="BK744" s="450">
        <f t="shared" si="763"/>
        <v>0.2</v>
      </c>
      <c r="BL744" s="450">
        <f>SUM(BM744:BP744)</f>
        <v>2.8</v>
      </c>
      <c r="BM744" s="81">
        <f>SUM(BM760,BM776,BM794)</f>
        <v>0</v>
      </c>
      <c r="BN744" s="81">
        <f>SUM(BN760,BN776,BN794)</f>
        <v>0</v>
      </c>
      <c r="BO744" s="81">
        <f>SUM(BO760,BO776,BO794)</f>
        <v>0</v>
      </c>
      <c r="BP744" s="81">
        <f>SUM(BP760,BP776,BP794)</f>
        <v>2.8</v>
      </c>
      <c r="BQ744" s="450">
        <f>SUM(AT744,AU744,AY744,BA744,BB744,BG744,BH744,BI744,BJ744,BK744,BL744)</f>
        <v>36.1</v>
      </c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549">
        <f t="shared" si="708"/>
        <v>0</v>
      </c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549">
        <f t="shared" si="702"/>
        <v>0</v>
      </c>
      <c r="DC744" s="81">
        <f t="shared" si="703"/>
        <v>0</v>
      </c>
      <c r="DD744" s="81"/>
      <c r="DE744" s="81"/>
      <c r="DF744" s="81"/>
      <c r="DG744" s="549">
        <f t="shared" si="704"/>
        <v>0</v>
      </c>
      <c r="DH744" s="81">
        <f t="shared" si="705"/>
        <v>0</v>
      </c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179"/>
      <c r="EJ744" s="179"/>
      <c r="EK744" s="179"/>
      <c r="EL744" s="179"/>
      <c r="EM744" s="179"/>
      <c r="EN744" s="179"/>
      <c r="EO744" s="179"/>
      <c r="EP744" s="179"/>
      <c r="EQ744" s="179"/>
      <c r="ER744" s="179"/>
      <c r="ES744" s="179"/>
      <c r="ET744" s="179"/>
      <c r="EU744" s="179"/>
      <c r="EV744" s="179"/>
      <c r="EW744" s="179"/>
      <c r="EX744" s="179"/>
      <c r="EY744" s="179"/>
      <c r="EZ744" s="179"/>
      <c r="FA744" s="179"/>
      <c r="FB744" s="179"/>
    </row>
    <row r="745" spans="2:158" s="78" customFormat="1" ht="18" customHeight="1">
      <c r="B745" s="773"/>
      <c r="C745" s="724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0"/>
      <c r="P745" s="79"/>
      <c r="Q745" s="79"/>
      <c r="R745" s="79"/>
      <c r="S745" s="79"/>
      <c r="T745" s="79"/>
      <c r="U745" s="79"/>
      <c r="V745" s="79"/>
      <c r="W745" s="79"/>
      <c r="X745" s="79"/>
      <c r="Y745" s="81">
        <f>SUM(Y746:Y759)</f>
        <v>106</v>
      </c>
      <c r="Z745" s="81"/>
      <c r="AA745" s="81"/>
      <c r="AB745" s="81"/>
      <c r="AC745" s="81"/>
      <c r="AD745" s="81"/>
      <c r="AE745" s="81"/>
      <c r="AF745" s="447">
        <f t="shared" si="759"/>
        <v>40056</v>
      </c>
      <c r="AG745" s="81">
        <f>SUM(AG746:AG759)</f>
        <v>97</v>
      </c>
      <c r="AH745" s="81">
        <f t="shared" ref="AH745:AR745" si="764">SUM(AH746:AH759)</f>
        <v>1</v>
      </c>
      <c r="AI745" s="81">
        <f t="shared" si="764"/>
        <v>1</v>
      </c>
      <c r="AJ745" s="81">
        <f t="shared" si="764"/>
        <v>0</v>
      </c>
      <c r="AK745" s="81">
        <f t="shared" si="764"/>
        <v>143</v>
      </c>
      <c r="AL745" s="81">
        <f t="shared" si="764"/>
        <v>0</v>
      </c>
      <c r="AM745" s="81">
        <f t="shared" si="764"/>
        <v>0</v>
      </c>
      <c r="AN745" s="81">
        <f t="shared" si="764"/>
        <v>0</v>
      </c>
      <c r="AO745" s="81">
        <f t="shared" si="764"/>
        <v>3648</v>
      </c>
      <c r="AP745" s="81">
        <f>SUM(AP746:AP759)</f>
        <v>45</v>
      </c>
      <c r="AQ745" s="81">
        <f t="shared" si="764"/>
        <v>1337</v>
      </c>
      <c r="AR745" s="81">
        <f t="shared" si="764"/>
        <v>0</v>
      </c>
      <c r="AS745" s="447">
        <f t="shared" si="757"/>
        <v>3889</v>
      </c>
      <c r="AT745" s="450">
        <f t="shared" ref="AT745:BA745" si="765">SUM(AT746:AT759)</f>
        <v>0</v>
      </c>
      <c r="AU745" s="450">
        <f t="shared" si="765"/>
        <v>486</v>
      </c>
      <c r="AV745" s="81">
        <f t="shared" si="765"/>
        <v>486</v>
      </c>
      <c r="AW745" s="81">
        <f t="shared" si="765"/>
        <v>0</v>
      </c>
      <c r="AX745" s="81">
        <f t="shared" si="765"/>
        <v>0</v>
      </c>
      <c r="AY745" s="450">
        <f t="shared" si="765"/>
        <v>4790</v>
      </c>
      <c r="AZ745" s="81">
        <f t="shared" si="765"/>
        <v>3790</v>
      </c>
      <c r="BA745" s="450">
        <f t="shared" si="765"/>
        <v>144</v>
      </c>
      <c r="BB745" s="447">
        <f t="shared" si="762"/>
        <v>1438</v>
      </c>
      <c r="BC745" s="81">
        <f t="shared" ref="BC745:BK745" si="766">SUM(BC746:BC759)</f>
        <v>15</v>
      </c>
      <c r="BD745" s="81">
        <f t="shared" si="766"/>
        <v>1138</v>
      </c>
      <c r="BE745" s="81">
        <f t="shared" si="766"/>
        <v>363</v>
      </c>
      <c r="BF745" s="81">
        <f t="shared" si="766"/>
        <v>285</v>
      </c>
      <c r="BG745" s="450">
        <f t="shared" si="766"/>
        <v>4</v>
      </c>
      <c r="BH745" s="450">
        <f t="shared" si="766"/>
        <v>23924</v>
      </c>
      <c r="BI745" s="450">
        <f t="shared" si="766"/>
        <v>0</v>
      </c>
      <c r="BJ745" s="450">
        <f t="shared" si="766"/>
        <v>2280</v>
      </c>
      <c r="BK745" s="450">
        <f t="shared" si="766"/>
        <v>225</v>
      </c>
      <c r="BL745" s="450">
        <f>SUM(BM745:BP745)</f>
        <v>2876</v>
      </c>
      <c r="BM745" s="81">
        <f>SUM(BM746:BM759)</f>
        <v>16</v>
      </c>
      <c r="BN745" s="81">
        <f>SUM(BN746:BN759)</f>
        <v>3</v>
      </c>
      <c r="BO745" s="81">
        <f>SUM(BO746:BO759)</f>
        <v>0</v>
      </c>
      <c r="BP745" s="81">
        <f>SUM(BP746:BP759)</f>
        <v>2857</v>
      </c>
      <c r="BQ745" s="450">
        <f>SUM(AT745,AU745,AY745,BA745,BB745,BG745,BH745,BI745,BJ745,BK745,BL745)</f>
        <v>36167</v>
      </c>
      <c r="BR745" s="557"/>
      <c r="BS745" s="557"/>
      <c r="BT745" s="557"/>
      <c r="BU745" s="557"/>
      <c r="BV745" s="557"/>
      <c r="BW745" s="557"/>
      <c r="BX745" s="557"/>
      <c r="BY745" s="557"/>
      <c r="BZ745" s="557"/>
      <c r="CA745" s="557"/>
      <c r="CB745" s="557"/>
      <c r="CC745" s="557"/>
      <c r="CD745" s="557"/>
      <c r="CE745" s="557"/>
      <c r="CF745" s="557"/>
      <c r="CG745" s="557"/>
      <c r="CH745" s="557"/>
      <c r="CI745" s="557"/>
      <c r="CJ745" s="557"/>
      <c r="CK745" s="557"/>
      <c r="CL745" s="557"/>
      <c r="CM745" s="557"/>
      <c r="CN745" s="557"/>
      <c r="CO745" s="557"/>
      <c r="CP745" s="574">
        <f t="shared" si="708"/>
        <v>0</v>
      </c>
      <c r="CQ745" s="557"/>
      <c r="CR745" s="557"/>
      <c r="CS745" s="557"/>
      <c r="CT745" s="557"/>
      <c r="CU745" s="557"/>
      <c r="CV745" s="557"/>
      <c r="CW745" s="557"/>
      <c r="CX745" s="557"/>
      <c r="CY745" s="557"/>
      <c r="CZ745" s="79"/>
      <c r="DA745" s="79"/>
      <c r="DB745" s="189">
        <f t="shared" si="702"/>
        <v>0</v>
      </c>
      <c r="DC745" s="79">
        <f t="shared" si="703"/>
        <v>0</v>
      </c>
      <c r="DD745" s="79"/>
      <c r="DE745" s="79"/>
      <c r="DF745" s="79"/>
      <c r="DG745" s="189">
        <f t="shared" si="704"/>
        <v>0</v>
      </c>
      <c r="DH745" s="79">
        <f t="shared" si="705"/>
        <v>0</v>
      </c>
      <c r="DI745" s="79"/>
      <c r="DJ745" s="79"/>
      <c r="DK745" s="79"/>
      <c r="DL745" s="79"/>
      <c r="DM745" s="79"/>
      <c r="DN745" s="79"/>
      <c r="DO745" s="79"/>
      <c r="DP745" s="79"/>
      <c r="DQ745" s="79"/>
      <c r="DR745" s="79"/>
      <c r="DS745" s="79"/>
      <c r="DT745" s="79"/>
      <c r="DU745" s="79"/>
      <c r="DV745" s="79"/>
      <c r="DW745" s="79"/>
      <c r="DX745" s="79"/>
      <c r="DY745" s="79"/>
      <c r="DZ745" s="79"/>
      <c r="EA745" s="79"/>
      <c r="EB745" s="79"/>
      <c r="EC745" s="79"/>
      <c r="ED745" s="79"/>
      <c r="EE745" s="79"/>
      <c r="EF745" s="79"/>
      <c r="EG745" s="79"/>
      <c r="EH745" s="79"/>
      <c r="EI745" s="82"/>
      <c r="EJ745" s="82"/>
      <c r="EK745" s="82"/>
      <c r="EL745" s="82"/>
      <c r="EM745" s="82"/>
      <c r="EN745" s="82"/>
      <c r="EO745" s="82"/>
      <c r="EP745" s="82"/>
      <c r="EQ745" s="82"/>
      <c r="ER745" s="82"/>
      <c r="ES745" s="82"/>
      <c r="ET745" s="82"/>
      <c r="EU745" s="82"/>
      <c r="EV745" s="82"/>
      <c r="EW745" s="82"/>
      <c r="EX745" s="82"/>
      <c r="EY745" s="82"/>
      <c r="EZ745" s="82"/>
      <c r="FA745" s="82"/>
      <c r="FB745" s="82"/>
    </row>
    <row r="746" spans="2:158" s="69" customFormat="1" ht="12">
      <c r="B746" s="76"/>
      <c r="C746" s="77" t="s">
        <v>385</v>
      </c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2"/>
      <c r="P746" s="71"/>
      <c r="Q746" s="71"/>
      <c r="R746" s="71"/>
      <c r="S746" s="71"/>
      <c r="T746" s="71"/>
      <c r="U746" s="71"/>
      <c r="V746" s="71"/>
      <c r="W746" s="71"/>
      <c r="X746" s="71"/>
      <c r="Y746" s="168">
        <f t="shared" ref="Y746:Y758" si="767">SUM(Y762,Y778,Y796)</f>
        <v>14</v>
      </c>
      <c r="Z746" s="73"/>
      <c r="AA746" s="73"/>
      <c r="AB746" s="73"/>
      <c r="AC746" s="73"/>
      <c r="AD746" s="73"/>
      <c r="AE746" s="73"/>
      <c r="AF746" s="447">
        <f>SUM(AS746:AU746,AY746,BA746:BB746,BG746:BL746)</f>
        <v>6567</v>
      </c>
      <c r="AG746" s="168">
        <f t="shared" ref="AG746:AR746" si="768">SUM(AG762,AG778,AG796)</f>
        <v>0</v>
      </c>
      <c r="AH746" s="168">
        <f t="shared" si="768"/>
        <v>0</v>
      </c>
      <c r="AI746" s="168">
        <f t="shared" si="768"/>
        <v>0</v>
      </c>
      <c r="AJ746" s="168">
        <f t="shared" si="768"/>
        <v>0</v>
      </c>
      <c r="AK746" s="168">
        <f t="shared" si="768"/>
        <v>0</v>
      </c>
      <c r="AL746" s="168">
        <f t="shared" si="768"/>
        <v>0</v>
      </c>
      <c r="AM746" s="168">
        <f t="shared" si="768"/>
        <v>0</v>
      </c>
      <c r="AN746" s="168">
        <f t="shared" si="768"/>
        <v>0</v>
      </c>
      <c r="AO746" s="168">
        <f t="shared" si="768"/>
        <v>665</v>
      </c>
      <c r="AP746" s="168">
        <f t="shared" si="768"/>
        <v>0</v>
      </c>
      <c r="AQ746" s="168">
        <f t="shared" si="768"/>
        <v>662</v>
      </c>
      <c r="AR746" s="168">
        <f t="shared" si="768"/>
        <v>0</v>
      </c>
      <c r="AS746" s="447">
        <f t="shared" si="757"/>
        <v>665</v>
      </c>
      <c r="AT746" s="462">
        <f t="shared" ref="AT746:BA757" si="769">SUM(AT762,AT778,AT796)</f>
        <v>0</v>
      </c>
      <c r="AU746" s="462">
        <f t="shared" si="769"/>
        <v>0</v>
      </c>
      <c r="AV746" s="168">
        <f t="shared" si="769"/>
        <v>0</v>
      </c>
      <c r="AW746" s="168">
        <f t="shared" si="769"/>
        <v>0</v>
      </c>
      <c r="AX746" s="168">
        <f t="shared" si="769"/>
        <v>0</v>
      </c>
      <c r="AY746" s="462">
        <f t="shared" si="769"/>
        <v>838</v>
      </c>
      <c r="AZ746" s="168">
        <f t="shared" si="769"/>
        <v>552</v>
      </c>
      <c r="BA746" s="462">
        <f t="shared" si="769"/>
        <v>3</v>
      </c>
      <c r="BB746" s="447">
        <f t="shared" si="762"/>
        <v>0</v>
      </c>
      <c r="BC746" s="168">
        <f t="shared" ref="BC746:BK746" si="770">SUM(BC762,BC778,BC796)</f>
        <v>0</v>
      </c>
      <c r="BD746" s="168">
        <f t="shared" si="770"/>
        <v>0</v>
      </c>
      <c r="BE746" s="168">
        <f t="shared" si="770"/>
        <v>0</v>
      </c>
      <c r="BF746" s="168">
        <f t="shared" si="770"/>
        <v>0</v>
      </c>
      <c r="BG746" s="462">
        <f t="shared" si="770"/>
        <v>0</v>
      </c>
      <c r="BH746" s="462">
        <f t="shared" si="770"/>
        <v>3212</v>
      </c>
      <c r="BI746" s="462">
        <f t="shared" si="770"/>
        <v>0</v>
      </c>
      <c r="BJ746" s="462">
        <f t="shared" si="770"/>
        <v>1253</v>
      </c>
      <c r="BK746" s="462">
        <f t="shared" si="770"/>
        <v>105</v>
      </c>
      <c r="BL746" s="450">
        <f>SUM(BM746:BP746)</f>
        <v>491</v>
      </c>
      <c r="BM746" s="168">
        <f t="shared" ref="BM746:BP759" si="771">SUM(BM762,BM778,BM796)</f>
        <v>16</v>
      </c>
      <c r="BN746" s="168">
        <f t="shared" si="771"/>
        <v>3</v>
      </c>
      <c r="BO746" s="168">
        <f t="shared" si="771"/>
        <v>0</v>
      </c>
      <c r="BP746" s="168">
        <f t="shared" si="771"/>
        <v>472</v>
      </c>
      <c r="BQ746" s="450">
        <f>SUM(AT746,AU746,AY746,BA746,BB746,BG746,BH746,BI746,BJ746,BK746,BL746)</f>
        <v>5902</v>
      </c>
      <c r="BR746" s="168"/>
      <c r="BS746" s="168"/>
      <c r="BT746" s="168"/>
      <c r="BU746" s="168"/>
      <c r="BV746" s="168"/>
      <c r="BW746" s="168"/>
      <c r="BX746" s="168"/>
      <c r="BY746" s="168"/>
      <c r="BZ746" s="168"/>
      <c r="CA746" s="168"/>
      <c r="CB746" s="168"/>
      <c r="CC746" s="168"/>
      <c r="CD746" s="168"/>
      <c r="CE746" s="168"/>
      <c r="CF746" s="168"/>
      <c r="CG746" s="168"/>
      <c r="CH746" s="168"/>
      <c r="CI746" s="168"/>
      <c r="CJ746" s="168"/>
      <c r="CK746" s="168"/>
      <c r="CL746" s="168"/>
      <c r="CM746" s="168"/>
      <c r="CN746" s="168"/>
      <c r="CO746" s="168"/>
      <c r="CP746" s="571">
        <f t="shared" si="708"/>
        <v>0</v>
      </c>
      <c r="CQ746" s="168"/>
      <c r="CR746" s="168"/>
      <c r="CS746" s="168"/>
      <c r="CT746" s="168"/>
      <c r="CU746" s="168"/>
      <c r="CV746" s="168"/>
      <c r="CW746" s="168"/>
      <c r="CX746" s="168"/>
      <c r="CY746" s="168"/>
      <c r="CZ746" s="71"/>
      <c r="DA746" s="71"/>
      <c r="DB746" s="190">
        <f t="shared" si="702"/>
        <v>0</v>
      </c>
      <c r="DC746" s="71">
        <f t="shared" si="703"/>
        <v>0</v>
      </c>
      <c r="DD746" s="71"/>
      <c r="DE746" s="71"/>
      <c r="DF746" s="71"/>
      <c r="DG746" s="190">
        <f t="shared" si="704"/>
        <v>0</v>
      </c>
      <c r="DH746" s="71">
        <f t="shared" si="705"/>
        <v>0</v>
      </c>
      <c r="DI746" s="71"/>
      <c r="DJ746" s="71"/>
      <c r="DK746" s="71"/>
      <c r="DL746" s="71"/>
      <c r="DM746" s="71"/>
      <c r="DN746" s="71"/>
      <c r="DO746" s="71"/>
      <c r="DP746" s="71"/>
      <c r="DQ746" s="71"/>
      <c r="DR746" s="71"/>
      <c r="DS746" s="71"/>
      <c r="DT746" s="71"/>
      <c r="DU746" s="71"/>
      <c r="DV746" s="71"/>
      <c r="DW746" s="71"/>
      <c r="DX746" s="71"/>
      <c r="DY746" s="71"/>
      <c r="DZ746" s="71"/>
      <c r="EA746" s="71"/>
      <c r="EB746" s="71"/>
      <c r="EC746" s="71"/>
      <c r="ED746" s="71"/>
      <c r="EE746" s="71"/>
      <c r="EF746" s="71"/>
      <c r="EG746" s="71"/>
      <c r="EH746" s="71"/>
      <c r="EI746" s="74"/>
      <c r="EJ746" s="74"/>
      <c r="EK746" s="74"/>
      <c r="EL746" s="74"/>
      <c r="EM746" s="74"/>
      <c r="EN746" s="74"/>
      <c r="EO746" s="74"/>
      <c r="EP746" s="74"/>
      <c r="EQ746" s="74"/>
      <c r="ER746" s="74"/>
      <c r="ES746" s="74"/>
      <c r="ET746" s="74"/>
      <c r="EU746" s="74"/>
      <c r="EV746" s="74"/>
      <c r="EW746" s="74"/>
      <c r="EX746" s="74"/>
      <c r="EY746" s="74"/>
      <c r="EZ746" s="74"/>
      <c r="FA746" s="74"/>
      <c r="FB746" s="74"/>
    </row>
    <row r="747" spans="2:158" s="69" customFormat="1" ht="12">
      <c r="B747" s="76"/>
      <c r="C747" s="77" t="s">
        <v>386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2"/>
      <c r="P747" s="71"/>
      <c r="Q747" s="71"/>
      <c r="R747" s="71"/>
      <c r="S747" s="71"/>
      <c r="T747" s="71"/>
      <c r="U747" s="71"/>
      <c r="V747" s="71"/>
      <c r="W747" s="71"/>
      <c r="X747" s="71"/>
      <c r="Y747" s="168">
        <f t="shared" si="767"/>
        <v>6</v>
      </c>
      <c r="Z747" s="73"/>
      <c r="AA747" s="73"/>
      <c r="AB747" s="73"/>
      <c r="AC747" s="73"/>
      <c r="AD747" s="73"/>
      <c r="AE747" s="73"/>
      <c r="AF747" s="447">
        <f t="shared" si="759"/>
        <v>3750</v>
      </c>
      <c r="AG747" s="168">
        <f t="shared" ref="AG747:AR747" si="772">SUM(AG763,AG779,AG797)</f>
        <v>19</v>
      </c>
      <c r="AH747" s="168">
        <f t="shared" si="772"/>
        <v>0</v>
      </c>
      <c r="AI747" s="168">
        <f t="shared" si="772"/>
        <v>0</v>
      </c>
      <c r="AJ747" s="168">
        <f t="shared" si="772"/>
        <v>0</v>
      </c>
      <c r="AK747" s="168">
        <f t="shared" si="772"/>
        <v>41</v>
      </c>
      <c r="AL747" s="168">
        <f t="shared" si="772"/>
        <v>0</v>
      </c>
      <c r="AM747" s="168">
        <f t="shared" si="772"/>
        <v>0</v>
      </c>
      <c r="AN747" s="168">
        <f t="shared" si="772"/>
        <v>0</v>
      </c>
      <c r="AO747" s="168">
        <f t="shared" si="772"/>
        <v>252</v>
      </c>
      <c r="AP747" s="168">
        <f t="shared" si="772"/>
        <v>0</v>
      </c>
      <c r="AQ747" s="168">
        <f t="shared" si="772"/>
        <v>16</v>
      </c>
      <c r="AR747" s="168">
        <f t="shared" si="772"/>
        <v>0</v>
      </c>
      <c r="AS747" s="447">
        <f t="shared" si="757"/>
        <v>312</v>
      </c>
      <c r="AT747" s="462">
        <f t="shared" si="769"/>
        <v>0</v>
      </c>
      <c r="AU747" s="462">
        <f t="shared" si="769"/>
        <v>0</v>
      </c>
      <c r="AV747" s="168">
        <f t="shared" si="769"/>
        <v>0</v>
      </c>
      <c r="AW747" s="168">
        <f t="shared" si="769"/>
        <v>0</v>
      </c>
      <c r="AX747" s="168">
        <f t="shared" si="769"/>
        <v>0</v>
      </c>
      <c r="AY747" s="462">
        <f t="shared" si="769"/>
        <v>1159</v>
      </c>
      <c r="AZ747" s="168">
        <f t="shared" si="769"/>
        <v>1159</v>
      </c>
      <c r="BA747" s="462">
        <f t="shared" si="769"/>
        <v>0</v>
      </c>
      <c r="BB747" s="447">
        <f t="shared" si="762"/>
        <v>0</v>
      </c>
      <c r="BC747" s="168">
        <f t="shared" ref="BC747:BK747" si="773">SUM(BC763,BC779,BC797)</f>
        <v>0</v>
      </c>
      <c r="BD747" s="168">
        <f t="shared" si="773"/>
        <v>0</v>
      </c>
      <c r="BE747" s="168">
        <f t="shared" si="773"/>
        <v>0</v>
      </c>
      <c r="BF747" s="168">
        <f t="shared" si="773"/>
        <v>0</v>
      </c>
      <c r="BG747" s="462">
        <f t="shared" si="773"/>
        <v>0</v>
      </c>
      <c r="BH747" s="462">
        <f t="shared" si="773"/>
        <v>2071</v>
      </c>
      <c r="BI747" s="462">
        <f t="shared" si="773"/>
        <v>0</v>
      </c>
      <c r="BJ747" s="462">
        <f t="shared" si="773"/>
        <v>9</v>
      </c>
      <c r="BK747" s="462">
        <f t="shared" si="773"/>
        <v>0</v>
      </c>
      <c r="BL747" s="450">
        <f t="shared" ref="BL747:BL759" si="774">SUM(BM747:BP747)</f>
        <v>199</v>
      </c>
      <c r="BM747" s="168">
        <f t="shared" si="771"/>
        <v>0</v>
      </c>
      <c r="BN747" s="168">
        <f t="shared" si="771"/>
        <v>0</v>
      </c>
      <c r="BO747" s="168">
        <f t="shared" si="771"/>
        <v>0</v>
      </c>
      <c r="BP747" s="168">
        <f t="shared" si="771"/>
        <v>199</v>
      </c>
      <c r="BQ747" s="450">
        <f t="shared" ref="BQ747:BQ758" si="775">SUM(AT747,AU747,AY747,BA747,BB747,BG747,BH747,BI747,BJ747,BK747,BL747)</f>
        <v>3438</v>
      </c>
      <c r="BR747" s="168"/>
      <c r="BS747" s="168"/>
      <c r="BT747" s="168"/>
      <c r="BU747" s="168"/>
      <c r="BV747" s="168"/>
      <c r="BW747" s="168"/>
      <c r="BX747" s="168"/>
      <c r="BY747" s="168"/>
      <c r="BZ747" s="168"/>
      <c r="CA747" s="168"/>
      <c r="CB747" s="168"/>
      <c r="CC747" s="168"/>
      <c r="CD747" s="168"/>
      <c r="CE747" s="168"/>
      <c r="CF747" s="168"/>
      <c r="CG747" s="168"/>
      <c r="CH747" s="168"/>
      <c r="CI747" s="168"/>
      <c r="CJ747" s="168"/>
      <c r="CK747" s="168"/>
      <c r="CL747" s="168"/>
      <c r="CM747" s="168"/>
      <c r="CN747" s="168"/>
      <c r="CO747" s="168"/>
      <c r="CP747" s="571">
        <f t="shared" si="708"/>
        <v>0</v>
      </c>
      <c r="CQ747" s="168"/>
      <c r="CR747" s="168"/>
      <c r="CS747" s="168"/>
      <c r="CT747" s="168"/>
      <c r="CU747" s="168"/>
      <c r="CV747" s="168"/>
      <c r="CW747" s="168"/>
      <c r="CX747" s="168"/>
      <c r="CY747" s="168"/>
      <c r="CZ747" s="71"/>
      <c r="DA747" s="71"/>
      <c r="DB747" s="190">
        <f t="shared" si="702"/>
        <v>0</v>
      </c>
      <c r="DC747" s="71">
        <f t="shared" si="703"/>
        <v>0</v>
      </c>
      <c r="DD747" s="71"/>
      <c r="DE747" s="71"/>
      <c r="DF747" s="71"/>
      <c r="DG747" s="190">
        <f t="shared" si="704"/>
        <v>0</v>
      </c>
      <c r="DH747" s="71">
        <f t="shared" si="705"/>
        <v>0</v>
      </c>
      <c r="DI747" s="71"/>
      <c r="DJ747" s="71"/>
      <c r="DK747" s="71"/>
      <c r="DL747" s="71"/>
      <c r="DM747" s="71"/>
      <c r="DN747" s="71"/>
      <c r="DO747" s="71"/>
      <c r="DP747" s="71"/>
      <c r="DQ747" s="71"/>
      <c r="DR747" s="71"/>
      <c r="DS747" s="71"/>
      <c r="DT747" s="71"/>
      <c r="DU747" s="71"/>
      <c r="DV747" s="71"/>
      <c r="DW747" s="71"/>
      <c r="DX747" s="71"/>
      <c r="DY747" s="71"/>
      <c r="DZ747" s="71"/>
      <c r="EA747" s="71"/>
      <c r="EB747" s="71"/>
      <c r="EC747" s="71"/>
      <c r="ED747" s="71"/>
      <c r="EE747" s="71"/>
      <c r="EF747" s="71"/>
      <c r="EG747" s="71"/>
      <c r="EH747" s="71"/>
      <c r="EI747" s="74"/>
      <c r="EJ747" s="74"/>
      <c r="EK747" s="74"/>
      <c r="EL747" s="74"/>
      <c r="EM747" s="74"/>
      <c r="EN747" s="74"/>
      <c r="EO747" s="74"/>
      <c r="EP747" s="74"/>
      <c r="EQ747" s="74"/>
      <c r="ER747" s="74"/>
      <c r="ES747" s="74"/>
      <c r="ET747" s="74"/>
      <c r="EU747" s="74"/>
      <c r="EV747" s="74"/>
      <c r="EW747" s="74"/>
      <c r="EX747" s="74"/>
      <c r="EY747" s="74"/>
      <c r="EZ747" s="74"/>
      <c r="FA747" s="74"/>
      <c r="FB747" s="74"/>
    </row>
    <row r="748" spans="2:158" s="74" customFormat="1" ht="12">
      <c r="B748" s="76"/>
      <c r="C748" s="77" t="s">
        <v>387</v>
      </c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168">
        <f t="shared" si="767"/>
        <v>10</v>
      </c>
      <c r="Z748" s="73"/>
      <c r="AA748" s="73"/>
      <c r="AB748" s="73"/>
      <c r="AC748" s="73"/>
      <c r="AD748" s="73"/>
      <c r="AE748" s="73"/>
      <c r="AF748" s="447">
        <f t="shared" si="759"/>
        <v>1581</v>
      </c>
      <c r="AG748" s="168">
        <f t="shared" ref="AG748:AR748" si="776">SUM(AG764,AG780,AG798)</f>
        <v>0</v>
      </c>
      <c r="AH748" s="168">
        <f t="shared" si="776"/>
        <v>0</v>
      </c>
      <c r="AI748" s="168">
        <f t="shared" si="776"/>
        <v>0</v>
      </c>
      <c r="AJ748" s="168">
        <f t="shared" si="776"/>
        <v>0</v>
      </c>
      <c r="AK748" s="168">
        <f t="shared" si="776"/>
        <v>0</v>
      </c>
      <c r="AL748" s="168">
        <f t="shared" si="776"/>
        <v>0</v>
      </c>
      <c r="AM748" s="168">
        <f t="shared" si="776"/>
        <v>0</v>
      </c>
      <c r="AN748" s="168">
        <f t="shared" si="776"/>
        <v>0</v>
      </c>
      <c r="AO748" s="168">
        <f t="shared" si="776"/>
        <v>102</v>
      </c>
      <c r="AP748" s="168">
        <f t="shared" si="776"/>
        <v>0</v>
      </c>
      <c r="AQ748" s="168">
        <f t="shared" si="776"/>
        <v>54</v>
      </c>
      <c r="AR748" s="168">
        <f t="shared" si="776"/>
        <v>0</v>
      </c>
      <c r="AS748" s="447">
        <f t="shared" si="757"/>
        <v>102</v>
      </c>
      <c r="AT748" s="462">
        <f t="shared" si="769"/>
        <v>0</v>
      </c>
      <c r="AU748" s="462">
        <f t="shared" si="769"/>
        <v>0</v>
      </c>
      <c r="AV748" s="168">
        <f t="shared" si="769"/>
        <v>0</v>
      </c>
      <c r="AW748" s="168">
        <f t="shared" si="769"/>
        <v>0</v>
      </c>
      <c r="AX748" s="168">
        <f t="shared" si="769"/>
        <v>0</v>
      </c>
      <c r="AY748" s="462">
        <f t="shared" si="769"/>
        <v>180</v>
      </c>
      <c r="AZ748" s="168">
        <f t="shared" si="769"/>
        <v>0</v>
      </c>
      <c r="BA748" s="462">
        <f t="shared" si="769"/>
        <v>3</v>
      </c>
      <c r="BB748" s="447">
        <f t="shared" si="762"/>
        <v>0</v>
      </c>
      <c r="BC748" s="168">
        <f t="shared" ref="BC748:BK748" si="777">SUM(BC764,BC780,BC798)</f>
        <v>0</v>
      </c>
      <c r="BD748" s="168">
        <f t="shared" si="777"/>
        <v>0</v>
      </c>
      <c r="BE748" s="168">
        <f t="shared" si="777"/>
        <v>0</v>
      </c>
      <c r="BF748" s="168">
        <f t="shared" si="777"/>
        <v>0</v>
      </c>
      <c r="BG748" s="462">
        <f t="shared" si="777"/>
        <v>0</v>
      </c>
      <c r="BH748" s="462">
        <f t="shared" si="777"/>
        <v>1020</v>
      </c>
      <c r="BI748" s="462">
        <f t="shared" si="777"/>
        <v>0</v>
      </c>
      <c r="BJ748" s="462">
        <f t="shared" si="777"/>
        <v>34</v>
      </c>
      <c r="BK748" s="462">
        <f t="shared" si="777"/>
        <v>0</v>
      </c>
      <c r="BL748" s="450">
        <f t="shared" si="774"/>
        <v>242</v>
      </c>
      <c r="BM748" s="168">
        <f t="shared" si="771"/>
        <v>0</v>
      </c>
      <c r="BN748" s="168">
        <f t="shared" si="771"/>
        <v>0</v>
      </c>
      <c r="BO748" s="168">
        <f t="shared" si="771"/>
        <v>0</v>
      </c>
      <c r="BP748" s="168">
        <f t="shared" si="771"/>
        <v>242</v>
      </c>
      <c r="BQ748" s="450">
        <f t="shared" si="775"/>
        <v>1479</v>
      </c>
      <c r="BR748" s="168"/>
      <c r="BS748" s="168"/>
      <c r="BT748" s="168"/>
      <c r="BU748" s="168"/>
      <c r="BV748" s="168"/>
      <c r="BW748" s="168"/>
      <c r="BX748" s="168"/>
      <c r="BY748" s="168"/>
      <c r="BZ748" s="168"/>
      <c r="CA748" s="168"/>
      <c r="CB748" s="168"/>
      <c r="CC748" s="168"/>
      <c r="CD748" s="168"/>
      <c r="CE748" s="168"/>
      <c r="CF748" s="168"/>
      <c r="CG748" s="168"/>
      <c r="CH748" s="168"/>
      <c r="CI748" s="168"/>
      <c r="CJ748" s="168"/>
      <c r="CK748" s="168"/>
      <c r="CL748" s="168"/>
      <c r="CM748" s="168"/>
      <c r="CN748" s="168"/>
      <c r="CO748" s="168"/>
      <c r="CP748" s="571">
        <f t="shared" si="708"/>
        <v>0</v>
      </c>
      <c r="CQ748" s="168"/>
      <c r="CR748" s="168"/>
      <c r="CS748" s="168"/>
      <c r="CT748" s="168"/>
      <c r="CU748" s="168"/>
      <c r="CV748" s="168"/>
      <c r="CW748" s="168"/>
      <c r="CX748" s="168"/>
      <c r="CY748" s="168"/>
      <c r="CZ748" s="71"/>
      <c r="DA748" s="71"/>
      <c r="DB748" s="190">
        <f t="shared" si="702"/>
        <v>0</v>
      </c>
      <c r="DC748" s="71">
        <f t="shared" si="703"/>
        <v>0</v>
      </c>
      <c r="DD748" s="71"/>
      <c r="DE748" s="71"/>
      <c r="DF748" s="71"/>
      <c r="DG748" s="190">
        <f t="shared" si="704"/>
        <v>0</v>
      </c>
      <c r="DH748" s="71">
        <f t="shared" si="705"/>
        <v>0</v>
      </c>
      <c r="DI748" s="71"/>
      <c r="DJ748" s="71"/>
      <c r="DK748" s="71"/>
      <c r="DL748" s="71"/>
      <c r="DM748" s="71"/>
      <c r="DN748" s="71"/>
      <c r="DO748" s="71"/>
      <c r="DP748" s="71"/>
      <c r="DQ748" s="71"/>
      <c r="DR748" s="71"/>
      <c r="DS748" s="71"/>
      <c r="DT748" s="71"/>
      <c r="DU748" s="71"/>
      <c r="DV748" s="71"/>
      <c r="DW748" s="71"/>
      <c r="DX748" s="71"/>
      <c r="DY748" s="71"/>
      <c r="DZ748" s="71"/>
      <c r="EA748" s="71"/>
      <c r="EB748" s="71"/>
      <c r="EC748" s="71"/>
      <c r="ED748" s="71"/>
      <c r="EE748" s="71"/>
      <c r="EF748" s="71"/>
      <c r="EG748" s="71"/>
      <c r="EH748" s="71"/>
    </row>
    <row r="749" spans="2:158" s="69" customFormat="1" ht="12">
      <c r="B749" s="76"/>
      <c r="C749" s="77" t="s">
        <v>388</v>
      </c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2"/>
      <c r="P749" s="71"/>
      <c r="Q749" s="71"/>
      <c r="R749" s="71"/>
      <c r="S749" s="71"/>
      <c r="T749" s="71"/>
      <c r="U749" s="71"/>
      <c r="V749" s="71"/>
      <c r="W749" s="71"/>
      <c r="X749" s="71"/>
      <c r="Y749" s="168">
        <f t="shared" si="767"/>
        <v>8</v>
      </c>
      <c r="Z749" s="73"/>
      <c r="AA749" s="73"/>
      <c r="AB749" s="73"/>
      <c r="AC749" s="73"/>
      <c r="AD749" s="73"/>
      <c r="AE749" s="73"/>
      <c r="AF749" s="447">
        <f t="shared" si="759"/>
        <v>4528</v>
      </c>
      <c r="AG749" s="168">
        <f t="shared" ref="AG749:AR749" si="778">SUM(AG765,AG781,AG799)</f>
        <v>0</v>
      </c>
      <c r="AH749" s="168">
        <f t="shared" si="778"/>
        <v>0</v>
      </c>
      <c r="AI749" s="168">
        <f t="shared" si="778"/>
        <v>0</v>
      </c>
      <c r="AJ749" s="168">
        <f t="shared" si="778"/>
        <v>0</v>
      </c>
      <c r="AK749" s="168">
        <f t="shared" si="778"/>
        <v>9</v>
      </c>
      <c r="AL749" s="168">
        <f t="shared" si="778"/>
        <v>0</v>
      </c>
      <c r="AM749" s="168">
        <f t="shared" si="778"/>
        <v>0</v>
      </c>
      <c r="AN749" s="168">
        <f t="shared" si="778"/>
        <v>0</v>
      </c>
      <c r="AO749" s="168">
        <f t="shared" si="778"/>
        <v>0</v>
      </c>
      <c r="AP749" s="168">
        <f t="shared" si="778"/>
        <v>0</v>
      </c>
      <c r="AQ749" s="168">
        <f t="shared" si="778"/>
        <v>0</v>
      </c>
      <c r="AR749" s="168">
        <f t="shared" si="778"/>
        <v>0</v>
      </c>
      <c r="AS749" s="447">
        <f t="shared" si="757"/>
        <v>9</v>
      </c>
      <c r="AT749" s="462">
        <f t="shared" si="769"/>
        <v>0</v>
      </c>
      <c r="AU749" s="462">
        <f t="shared" si="769"/>
        <v>0</v>
      </c>
      <c r="AV749" s="168">
        <f t="shared" si="769"/>
        <v>0</v>
      </c>
      <c r="AW749" s="168">
        <f t="shared" si="769"/>
        <v>0</v>
      </c>
      <c r="AX749" s="168">
        <f t="shared" si="769"/>
        <v>0</v>
      </c>
      <c r="AY749" s="462">
        <f t="shared" si="769"/>
        <v>442</v>
      </c>
      <c r="AZ749" s="168">
        <f t="shared" si="769"/>
        <v>0</v>
      </c>
      <c r="BA749" s="462">
        <f t="shared" si="769"/>
        <v>0</v>
      </c>
      <c r="BB749" s="447">
        <f t="shared" si="762"/>
        <v>0</v>
      </c>
      <c r="BC749" s="168">
        <f t="shared" ref="BC749:BK749" si="779">SUM(BC765,BC781,BC799)</f>
        <v>0</v>
      </c>
      <c r="BD749" s="168">
        <f t="shared" si="779"/>
        <v>0</v>
      </c>
      <c r="BE749" s="168">
        <f t="shared" si="779"/>
        <v>0</v>
      </c>
      <c r="BF749" s="168">
        <f t="shared" si="779"/>
        <v>0</v>
      </c>
      <c r="BG749" s="462">
        <f t="shared" si="779"/>
        <v>0</v>
      </c>
      <c r="BH749" s="462">
        <f t="shared" si="779"/>
        <v>3830</v>
      </c>
      <c r="BI749" s="462">
        <f t="shared" si="779"/>
        <v>0</v>
      </c>
      <c r="BJ749" s="462">
        <f t="shared" si="779"/>
        <v>149</v>
      </c>
      <c r="BK749" s="462">
        <f t="shared" si="779"/>
        <v>98</v>
      </c>
      <c r="BL749" s="450">
        <f t="shared" si="774"/>
        <v>0</v>
      </c>
      <c r="BM749" s="168">
        <f t="shared" si="771"/>
        <v>0</v>
      </c>
      <c r="BN749" s="168">
        <f t="shared" si="771"/>
        <v>0</v>
      </c>
      <c r="BO749" s="168">
        <f t="shared" si="771"/>
        <v>0</v>
      </c>
      <c r="BP749" s="168">
        <f t="shared" si="771"/>
        <v>0</v>
      </c>
      <c r="BQ749" s="450">
        <f t="shared" si="775"/>
        <v>4519</v>
      </c>
      <c r="BR749" s="168"/>
      <c r="BS749" s="168"/>
      <c r="BT749" s="168"/>
      <c r="BU749" s="168"/>
      <c r="BV749" s="168"/>
      <c r="BW749" s="168"/>
      <c r="BX749" s="168"/>
      <c r="BY749" s="168"/>
      <c r="BZ749" s="168"/>
      <c r="CA749" s="168"/>
      <c r="CB749" s="168"/>
      <c r="CC749" s="168"/>
      <c r="CD749" s="168"/>
      <c r="CE749" s="168"/>
      <c r="CF749" s="168"/>
      <c r="CG749" s="168"/>
      <c r="CH749" s="168"/>
      <c r="CI749" s="168"/>
      <c r="CJ749" s="168"/>
      <c r="CK749" s="168"/>
      <c r="CL749" s="168"/>
      <c r="CM749" s="168"/>
      <c r="CN749" s="168"/>
      <c r="CO749" s="168"/>
      <c r="CP749" s="571">
        <f t="shared" si="708"/>
        <v>0</v>
      </c>
      <c r="CQ749" s="168"/>
      <c r="CR749" s="168"/>
      <c r="CS749" s="168"/>
      <c r="CT749" s="168"/>
      <c r="CU749" s="168"/>
      <c r="CV749" s="168"/>
      <c r="CW749" s="168"/>
      <c r="CX749" s="168"/>
      <c r="CY749" s="168"/>
      <c r="CZ749" s="71"/>
      <c r="DA749" s="71"/>
      <c r="DB749" s="190">
        <f t="shared" si="702"/>
        <v>0</v>
      </c>
      <c r="DC749" s="71">
        <f t="shared" si="703"/>
        <v>0</v>
      </c>
      <c r="DD749" s="71"/>
      <c r="DE749" s="71"/>
      <c r="DF749" s="71"/>
      <c r="DG749" s="190">
        <f t="shared" si="704"/>
        <v>0</v>
      </c>
      <c r="DH749" s="71">
        <f t="shared" si="705"/>
        <v>0</v>
      </c>
      <c r="DI749" s="71"/>
      <c r="DJ749" s="71"/>
      <c r="DK749" s="71"/>
      <c r="DL749" s="71"/>
      <c r="DM749" s="71"/>
      <c r="DN749" s="71"/>
      <c r="DO749" s="71"/>
      <c r="DP749" s="71"/>
      <c r="DQ749" s="71"/>
      <c r="DR749" s="71"/>
      <c r="DS749" s="71"/>
      <c r="DT749" s="71"/>
      <c r="DU749" s="71"/>
      <c r="DV749" s="71"/>
      <c r="DW749" s="71"/>
      <c r="DX749" s="71"/>
      <c r="DY749" s="71"/>
      <c r="DZ749" s="71"/>
      <c r="EA749" s="71"/>
      <c r="EB749" s="71"/>
      <c r="EC749" s="71"/>
      <c r="ED749" s="71"/>
      <c r="EE749" s="71"/>
      <c r="EF749" s="71"/>
      <c r="EG749" s="71"/>
      <c r="EH749" s="71"/>
      <c r="EI749" s="74"/>
      <c r="EJ749" s="74"/>
      <c r="EK749" s="74"/>
      <c r="EL749" s="74"/>
      <c r="EM749" s="74"/>
      <c r="EN749" s="74"/>
      <c r="EO749" s="74"/>
      <c r="EP749" s="74"/>
      <c r="EQ749" s="74"/>
      <c r="ER749" s="74"/>
      <c r="ES749" s="74"/>
      <c r="ET749" s="74"/>
      <c r="EU749" s="74"/>
      <c r="EV749" s="74"/>
      <c r="EW749" s="74"/>
      <c r="EX749" s="74"/>
      <c r="EY749" s="74"/>
      <c r="EZ749" s="74"/>
      <c r="FA749" s="74"/>
      <c r="FB749" s="74"/>
    </row>
    <row r="750" spans="2:158" s="69" customFormat="1" ht="12">
      <c r="B750" s="76"/>
      <c r="C750" s="77" t="s">
        <v>389</v>
      </c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2"/>
      <c r="P750" s="71"/>
      <c r="Q750" s="71"/>
      <c r="R750" s="71"/>
      <c r="S750" s="71"/>
      <c r="T750" s="71"/>
      <c r="U750" s="71"/>
      <c r="V750" s="71"/>
      <c r="W750" s="71"/>
      <c r="X750" s="71"/>
      <c r="Y750" s="168">
        <f t="shared" si="767"/>
        <v>5</v>
      </c>
      <c r="Z750" s="73"/>
      <c r="AA750" s="73"/>
      <c r="AB750" s="73"/>
      <c r="AC750" s="73"/>
      <c r="AD750" s="73"/>
      <c r="AE750" s="73"/>
      <c r="AF750" s="447">
        <f t="shared" si="759"/>
        <v>1447</v>
      </c>
      <c r="AG750" s="168">
        <f t="shared" ref="AG750:AR750" si="780">SUM(AG766,AG782,AG800)</f>
        <v>0</v>
      </c>
      <c r="AH750" s="168">
        <f t="shared" si="780"/>
        <v>0</v>
      </c>
      <c r="AI750" s="168">
        <f t="shared" si="780"/>
        <v>0</v>
      </c>
      <c r="AJ750" s="168">
        <f t="shared" si="780"/>
        <v>0</v>
      </c>
      <c r="AK750" s="168">
        <f t="shared" si="780"/>
        <v>0</v>
      </c>
      <c r="AL750" s="168">
        <f t="shared" si="780"/>
        <v>0</v>
      </c>
      <c r="AM750" s="168">
        <f t="shared" si="780"/>
        <v>0</v>
      </c>
      <c r="AN750" s="168">
        <f t="shared" si="780"/>
        <v>0</v>
      </c>
      <c r="AO750" s="168">
        <f t="shared" si="780"/>
        <v>87</v>
      </c>
      <c r="AP750" s="168">
        <f t="shared" si="780"/>
        <v>0</v>
      </c>
      <c r="AQ750" s="168">
        <f t="shared" si="780"/>
        <v>0</v>
      </c>
      <c r="AR750" s="168">
        <f t="shared" si="780"/>
        <v>0</v>
      </c>
      <c r="AS750" s="447">
        <f t="shared" si="757"/>
        <v>87</v>
      </c>
      <c r="AT750" s="462">
        <f t="shared" si="769"/>
        <v>0</v>
      </c>
      <c r="AU750" s="462">
        <f t="shared" si="769"/>
        <v>0</v>
      </c>
      <c r="AV750" s="168">
        <f t="shared" si="769"/>
        <v>0</v>
      </c>
      <c r="AW750" s="168">
        <f t="shared" si="769"/>
        <v>0</v>
      </c>
      <c r="AX750" s="168">
        <f t="shared" si="769"/>
        <v>0</v>
      </c>
      <c r="AY750" s="462">
        <f t="shared" si="769"/>
        <v>0</v>
      </c>
      <c r="AZ750" s="168">
        <f t="shared" si="769"/>
        <v>0</v>
      </c>
      <c r="BA750" s="462">
        <f t="shared" si="769"/>
        <v>0</v>
      </c>
      <c r="BB750" s="447">
        <f t="shared" si="762"/>
        <v>0</v>
      </c>
      <c r="BC750" s="168">
        <f t="shared" ref="BC750:BK750" si="781">SUM(BC766,BC782,BC800)</f>
        <v>0</v>
      </c>
      <c r="BD750" s="168">
        <f t="shared" si="781"/>
        <v>0</v>
      </c>
      <c r="BE750" s="168">
        <f t="shared" si="781"/>
        <v>0</v>
      </c>
      <c r="BF750" s="168">
        <f t="shared" si="781"/>
        <v>0</v>
      </c>
      <c r="BG750" s="462">
        <f t="shared" si="781"/>
        <v>0</v>
      </c>
      <c r="BH750" s="462">
        <f t="shared" si="781"/>
        <v>1193</v>
      </c>
      <c r="BI750" s="462">
        <f t="shared" si="781"/>
        <v>0</v>
      </c>
      <c r="BJ750" s="462">
        <f t="shared" si="781"/>
        <v>135</v>
      </c>
      <c r="BK750" s="462">
        <f t="shared" si="781"/>
        <v>17</v>
      </c>
      <c r="BL750" s="450">
        <f t="shared" si="774"/>
        <v>15</v>
      </c>
      <c r="BM750" s="168">
        <f t="shared" si="771"/>
        <v>0</v>
      </c>
      <c r="BN750" s="168">
        <f t="shared" si="771"/>
        <v>0</v>
      </c>
      <c r="BO750" s="168">
        <f t="shared" si="771"/>
        <v>0</v>
      </c>
      <c r="BP750" s="168">
        <f t="shared" si="771"/>
        <v>15</v>
      </c>
      <c r="BQ750" s="450">
        <f t="shared" si="775"/>
        <v>1360</v>
      </c>
      <c r="BR750" s="168"/>
      <c r="BS750" s="168"/>
      <c r="BT750" s="168"/>
      <c r="BU750" s="168"/>
      <c r="BV750" s="168"/>
      <c r="BW750" s="168"/>
      <c r="BX750" s="168"/>
      <c r="BY750" s="168"/>
      <c r="BZ750" s="168"/>
      <c r="CA750" s="168"/>
      <c r="CB750" s="168"/>
      <c r="CC750" s="168"/>
      <c r="CD750" s="168"/>
      <c r="CE750" s="168"/>
      <c r="CF750" s="168"/>
      <c r="CG750" s="168"/>
      <c r="CH750" s="168"/>
      <c r="CI750" s="168"/>
      <c r="CJ750" s="168"/>
      <c r="CK750" s="168"/>
      <c r="CL750" s="168"/>
      <c r="CM750" s="168"/>
      <c r="CN750" s="168"/>
      <c r="CO750" s="168"/>
      <c r="CP750" s="571">
        <f t="shared" si="708"/>
        <v>0</v>
      </c>
      <c r="CQ750" s="168"/>
      <c r="CR750" s="168"/>
      <c r="CS750" s="168"/>
      <c r="CT750" s="168"/>
      <c r="CU750" s="168"/>
      <c r="CV750" s="168"/>
      <c r="CW750" s="168"/>
      <c r="CX750" s="168"/>
      <c r="CY750" s="168"/>
      <c r="CZ750" s="71"/>
      <c r="DA750" s="71"/>
      <c r="DB750" s="190">
        <f t="shared" si="702"/>
        <v>0</v>
      </c>
      <c r="DC750" s="71">
        <f t="shared" si="703"/>
        <v>0</v>
      </c>
      <c r="DD750" s="71"/>
      <c r="DE750" s="71"/>
      <c r="DF750" s="71"/>
      <c r="DG750" s="190">
        <f t="shared" si="704"/>
        <v>0</v>
      </c>
      <c r="DH750" s="71">
        <f t="shared" si="705"/>
        <v>0</v>
      </c>
      <c r="DI750" s="71"/>
      <c r="DJ750" s="71"/>
      <c r="DK750" s="71"/>
      <c r="DL750" s="71"/>
      <c r="DM750" s="71"/>
      <c r="DN750" s="71"/>
      <c r="DO750" s="71"/>
      <c r="DP750" s="71"/>
      <c r="DQ750" s="71"/>
      <c r="DR750" s="71"/>
      <c r="DS750" s="71"/>
      <c r="DT750" s="71"/>
      <c r="DU750" s="71"/>
      <c r="DV750" s="71"/>
      <c r="DW750" s="71"/>
      <c r="DX750" s="71"/>
      <c r="DY750" s="71"/>
      <c r="DZ750" s="71"/>
      <c r="EA750" s="71"/>
      <c r="EB750" s="71"/>
      <c r="EC750" s="71"/>
      <c r="ED750" s="71"/>
      <c r="EE750" s="71"/>
      <c r="EF750" s="71"/>
      <c r="EG750" s="71"/>
      <c r="EH750" s="71"/>
      <c r="EI750" s="74"/>
      <c r="EJ750" s="74"/>
      <c r="EK750" s="74"/>
      <c r="EL750" s="74"/>
      <c r="EM750" s="74"/>
      <c r="EN750" s="74"/>
      <c r="EO750" s="74"/>
      <c r="EP750" s="74"/>
      <c r="EQ750" s="74"/>
      <c r="ER750" s="74"/>
      <c r="ES750" s="74"/>
      <c r="ET750" s="74"/>
      <c r="EU750" s="74"/>
      <c r="EV750" s="74"/>
      <c r="EW750" s="74"/>
      <c r="EX750" s="74"/>
      <c r="EY750" s="74"/>
      <c r="EZ750" s="74"/>
      <c r="FA750" s="74"/>
      <c r="FB750" s="74"/>
    </row>
    <row r="751" spans="2:158" s="69" customFormat="1" ht="12">
      <c r="B751" s="76"/>
      <c r="C751" s="77" t="s">
        <v>390</v>
      </c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2"/>
      <c r="P751" s="71"/>
      <c r="Q751" s="71"/>
      <c r="R751" s="71"/>
      <c r="S751" s="71"/>
      <c r="T751" s="71"/>
      <c r="U751" s="71"/>
      <c r="V751" s="71"/>
      <c r="W751" s="71"/>
      <c r="X751" s="71"/>
      <c r="Y751" s="168">
        <f t="shared" si="767"/>
        <v>9</v>
      </c>
      <c r="Z751" s="73"/>
      <c r="AA751" s="73"/>
      <c r="AB751" s="73"/>
      <c r="AC751" s="73"/>
      <c r="AD751" s="73"/>
      <c r="AE751" s="73"/>
      <c r="AF751" s="447">
        <f t="shared" si="759"/>
        <v>2624</v>
      </c>
      <c r="AG751" s="168">
        <f t="shared" ref="AG751:AR751" si="782">SUM(AG767,AG783,AG801)</f>
        <v>0</v>
      </c>
      <c r="AH751" s="168">
        <f t="shared" si="782"/>
        <v>0</v>
      </c>
      <c r="AI751" s="168">
        <f t="shared" si="782"/>
        <v>0</v>
      </c>
      <c r="AJ751" s="168">
        <f t="shared" si="782"/>
        <v>0</v>
      </c>
      <c r="AK751" s="168">
        <f t="shared" si="782"/>
        <v>0</v>
      </c>
      <c r="AL751" s="168">
        <f t="shared" si="782"/>
        <v>0</v>
      </c>
      <c r="AM751" s="168">
        <f t="shared" si="782"/>
        <v>0</v>
      </c>
      <c r="AN751" s="168">
        <f t="shared" si="782"/>
        <v>0</v>
      </c>
      <c r="AO751" s="168">
        <f t="shared" si="782"/>
        <v>174</v>
      </c>
      <c r="AP751" s="168">
        <f t="shared" si="782"/>
        <v>0</v>
      </c>
      <c r="AQ751" s="168">
        <f t="shared" si="782"/>
        <v>0</v>
      </c>
      <c r="AR751" s="168">
        <f t="shared" si="782"/>
        <v>0</v>
      </c>
      <c r="AS751" s="447">
        <f t="shared" si="757"/>
        <v>174</v>
      </c>
      <c r="AT751" s="462">
        <f t="shared" si="769"/>
        <v>0</v>
      </c>
      <c r="AU751" s="462">
        <f t="shared" si="769"/>
        <v>0</v>
      </c>
      <c r="AV751" s="168">
        <f t="shared" si="769"/>
        <v>0</v>
      </c>
      <c r="AW751" s="168">
        <f t="shared" si="769"/>
        <v>0</v>
      </c>
      <c r="AX751" s="168">
        <f t="shared" si="769"/>
        <v>0</v>
      </c>
      <c r="AY751" s="462">
        <f t="shared" si="769"/>
        <v>187</v>
      </c>
      <c r="AZ751" s="168">
        <f t="shared" si="769"/>
        <v>184</v>
      </c>
      <c r="BA751" s="462">
        <f t="shared" si="769"/>
        <v>0</v>
      </c>
      <c r="BB751" s="447">
        <f t="shared" si="762"/>
        <v>0</v>
      </c>
      <c r="BC751" s="168">
        <f t="shared" ref="BC751:BK751" si="783">SUM(BC767,BC783,BC801)</f>
        <v>0</v>
      </c>
      <c r="BD751" s="168">
        <f t="shared" si="783"/>
        <v>0</v>
      </c>
      <c r="BE751" s="168">
        <f t="shared" si="783"/>
        <v>0</v>
      </c>
      <c r="BF751" s="168">
        <f t="shared" si="783"/>
        <v>0</v>
      </c>
      <c r="BG751" s="462">
        <f t="shared" si="783"/>
        <v>0</v>
      </c>
      <c r="BH751" s="462">
        <f t="shared" si="783"/>
        <v>1797</v>
      </c>
      <c r="BI751" s="462">
        <f t="shared" si="783"/>
        <v>0</v>
      </c>
      <c r="BJ751" s="462">
        <f t="shared" si="783"/>
        <v>65</v>
      </c>
      <c r="BK751" s="462">
        <f t="shared" si="783"/>
        <v>0</v>
      </c>
      <c r="BL751" s="450">
        <f t="shared" si="774"/>
        <v>401</v>
      </c>
      <c r="BM751" s="168">
        <f t="shared" si="771"/>
        <v>0</v>
      </c>
      <c r="BN751" s="168">
        <f t="shared" si="771"/>
        <v>0</v>
      </c>
      <c r="BO751" s="168">
        <f t="shared" si="771"/>
        <v>0</v>
      </c>
      <c r="BP751" s="168">
        <f t="shared" si="771"/>
        <v>401</v>
      </c>
      <c r="BQ751" s="450">
        <f t="shared" si="775"/>
        <v>2450</v>
      </c>
      <c r="BR751" s="168"/>
      <c r="BS751" s="168"/>
      <c r="BT751" s="168"/>
      <c r="BU751" s="168"/>
      <c r="BV751" s="168"/>
      <c r="BW751" s="168"/>
      <c r="BX751" s="168"/>
      <c r="BY751" s="168"/>
      <c r="BZ751" s="168"/>
      <c r="CA751" s="168"/>
      <c r="CB751" s="168"/>
      <c r="CC751" s="168"/>
      <c r="CD751" s="168"/>
      <c r="CE751" s="168"/>
      <c r="CF751" s="168"/>
      <c r="CG751" s="168"/>
      <c r="CH751" s="168"/>
      <c r="CI751" s="168"/>
      <c r="CJ751" s="168"/>
      <c r="CK751" s="168"/>
      <c r="CL751" s="168"/>
      <c r="CM751" s="168"/>
      <c r="CN751" s="168"/>
      <c r="CO751" s="168"/>
      <c r="CP751" s="571">
        <f t="shared" si="708"/>
        <v>0</v>
      </c>
      <c r="CQ751" s="168"/>
      <c r="CR751" s="168"/>
      <c r="CS751" s="168"/>
      <c r="CT751" s="168"/>
      <c r="CU751" s="168"/>
      <c r="CV751" s="168"/>
      <c r="CW751" s="168"/>
      <c r="CX751" s="168"/>
      <c r="CY751" s="168"/>
      <c r="CZ751" s="71"/>
      <c r="DA751" s="71"/>
      <c r="DB751" s="190">
        <f t="shared" si="702"/>
        <v>0</v>
      </c>
      <c r="DC751" s="71">
        <f t="shared" si="703"/>
        <v>0</v>
      </c>
      <c r="DD751" s="71"/>
      <c r="DE751" s="71"/>
      <c r="DF751" s="71"/>
      <c r="DG751" s="190">
        <f t="shared" si="704"/>
        <v>0</v>
      </c>
      <c r="DH751" s="71">
        <f t="shared" si="705"/>
        <v>0</v>
      </c>
      <c r="DI751" s="71"/>
      <c r="DJ751" s="71"/>
      <c r="DK751" s="71"/>
      <c r="DL751" s="71"/>
      <c r="DM751" s="71"/>
      <c r="DN751" s="71"/>
      <c r="DO751" s="71"/>
      <c r="DP751" s="71"/>
      <c r="DQ751" s="71"/>
      <c r="DR751" s="71"/>
      <c r="DS751" s="71"/>
      <c r="DT751" s="71"/>
      <c r="DU751" s="71"/>
      <c r="DV751" s="71"/>
      <c r="DW751" s="71"/>
      <c r="DX751" s="71"/>
      <c r="DY751" s="71"/>
      <c r="DZ751" s="71"/>
      <c r="EA751" s="71"/>
      <c r="EB751" s="71"/>
      <c r="EC751" s="71"/>
      <c r="ED751" s="71"/>
      <c r="EE751" s="71"/>
      <c r="EF751" s="71"/>
      <c r="EG751" s="71"/>
      <c r="EH751" s="71"/>
      <c r="EI751" s="74"/>
      <c r="EJ751" s="74"/>
      <c r="EK751" s="74"/>
      <c r="EL751" s="74"/>
      <c r="EM751" s="74"/>
      <c r="EN751" s="74"/>
      <c r="EO751" s="74"/>
      <c r="EP751" s="74"/>
      <c r="EQ751" s="74"/>
      <c r="ER751" s="74"/>
      <c r="ES751" s="74"/>
      <c r="ET751" s="74"/>
      <c r="EU751" s="74"/>
      <c r="EV751" s="74"/>
      <c r="EW751" s="74"/>
      <c r="EX751" s="74"/>
      <c r="EY751" s="74"/>
      <c r="EZ751" s="74"/>
      <c r="FA751" s="74"/>
      <c r="FB751" s="74"/>
    </row>
    <row r="752" spans="2:158" s="69" customFormat="1" ht="12">
      <c r="B752" s="76"/>
      <c r="C752" s="77" t="s">
        <v>391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2"/>
      <c r="P752" s="71"/>
      <c r="Q752" s="71"/>
      <c r="R752" s="71"/>
      <c r="S752" s="71"/>
      <c r="T752" s="71"/>
      <c r="U752" s="71"/>
      <c r="V752" s="71"/>
      <c r="W752" s="71"/>
      <c r="X752" s="71"/>
      <c r="Y752" s="168">
        <f t="shared" si="767"/>
        <v>17</v>
      </c>
      <c r="Z752" s="73"/>
      <c r="AA752" s="73"/>
      <c r="AB752" s="73"/>
      <c r="AC752" s="73"/>
      <c r="AD752" s="73"/>
      <c r="AE752" s="73"/>
      <c r="AF752" s="447">
        <f t="shared" si="759"/>
        <v>4408</v>
      </c>
      <c r="AG752" s="168">
        <f t="shared" ref="AG752:AR752" si="784">SUM(AG768,AG784,AG802)</f>
        <v>17</v>
      </c>
      <c r="AH752" s="168">
        <f t="shared" si="784"/>
        <v>1</v>
      </c>
      <c r="AI752" s="168">
        <f t="shared" si="784"/>
        <v>1</v>
      </c>
      <c r="AJ752" s="168">
        <f t="shared" si="784"/>
        <v>0</v>
      </c>
      <c r="AK752" s="168">
        <f t="shared" si="784"/>
        <v>0</v>
      </c>
      <c r="AL752" s="168">
        <f t="shared" si="784"/>
        <v>0</v>
      </c>
      <c r="AM752" s="168">
        <f t="shared" si="784"/>
        <v>0</v>
      </c>
      <c r="AN752" s="168">
        <f t="shared" si="784"/>
        <v>0</v>
      </c>
      <c r="AO752" s="168">
        <f t="shared" si="784"/>
        <v>365</v>
      </c>
      <c r="AP752" s="168">
        <f t="shared" si="784"/>
        <v>0</v>
      </c>
      <c r="AQ752" s="168">
        <f t="shared" si="784"/>
        <v>0</v>
      </c>
      <c r="AR752" s="168">
        <f t="shared" si="784"/>
        <v>0</v>
      </c>
      <c r="AS752" s="447">
        <f t="shared" si="757"/>
        <v>383</v>
      </c>
      <c r="AT752" s="462">
        <f t="shared" si="769"/>
        <v>0</v>
      </c>
      <c r="AU752" s="462">
        <f t="shared" si="769"/>
        <v>129</v>
      </c>
      <c r="AV752" s="168">
        <f t="shared" si="769"/>
        <v>129</v>
      </c>
      <c r="AW752" s="168">
        <f t="shared" si="769"/>
        <v>0</v>
      </c>
      <c r="AX752" s="168">
        <f t="shared" si="769"/>
        <v>0</v>
      </c>
      <c r="AY752" s="462">
        <f t="shared" si="769"/>
        <v>132</v>
      </c>
      <c r="AZ752" s="168">
        <f t="shared" si="769"/>
        <v>85</v>
      </c>
      <c r="BA752" s="462">
        <f t="shared" si="769"/>
        <v>87</v>
      </c>
      <c r="BB752" s="447">
        <f t="shared" si="762"/>
        <v>1379</v>
      </c>
      <c r="BC752" s="168">
        <f t="shared" ref="BC752:BK752" si="785">SUM(BC768,BC784,BC802)</f>
        <v>15</v>
      </c>
      <c r="BD752" s="168">
        <f t="shared" si="785"/>
        <v>1080</v>
      </c>
      <c r="BE752" s="168">
        <f t="shared" si="785"/>
        <v>311</v>
      </c>
      <c r="BF752" s="168">
        <f t="shared" si="785"/>
        <v>284</v>
      </c>
      <c r="BG752" s="462">
        <f t="shared" si="785"/>
        <v>4</v>
      </c>
      <c r="BH752" s="462">
        <f t="shared" si="785"/>
        <v>1572</v>
      </c>
      <c r="BI752" s="462">
        <f t="shared" si="785"/>
        <v>0</v>
      </c>
      <c r="BJ752" s="462">
        <f t="shared" si="785"/>
        <v>140</v>
      </c>
      <c r="BK752" s="462">
        <f t="shared" si="785"/>
        <v>0</v>
      </c>
      <c r="BL752" s="450">
        <f t="shared" si="774"/>
        <v>582</v>
      </c>
      <c r="BM752" s="168">
        <f t="shared" si="771"/>
        <v>0</v>
      </c>
      <c r="BN752" s="168">
        <f t="shared" si="771"/>
        <v>0</v>
      </c>
      <c r="BO752" s="168">
        <f t="shared" si="771"/>
        <v>0</v>
      </c>
      <c r="BP752" s="168">
        <f t="shared" si="771"/>
        <v>582</v>
      </c>
      <c r="BQ752" s="450">
        <f t="shared" si="775"/>
        <v>4025</v>
      </c>
      <c r="BR752" s="168"/>
      <c r="BS752" s="168"/>
      <c r="BT752" s="168"/>
      <c r="BU752" s="168"/>
      <c r="BV752" s="168"/>
      <c r="BW752" s="168"/>
      <c r="BX752" s="168"/>
      <c r="BY752" s="168"/>
      <c r="BZ752" s="168"/>
      <c r="CA752" s="168"/>
      <c r="CB752" s="168"/>
      <c r="CC752" s="168"/>
      <c r="CD752" s="168"/>
      <c r="CE752" s="168"/>
      <c r="CF752" s="168"/>
      <c r="CG752" s="168"/>
      <c r="CH752" s="168"/>
      <c r="CI752" s="168"/>
      <c r="CJ752" s="168"/>
      <c r="CK752" s="168"/>
      <c r="CL752" s="168"/>
      <c r="CM752" s="168"/>
      <c r="CN752" s="168"/>
      <c r="CO752" s="168"/>
      <c r="CP752" s="571">
        <f t="shared" si="708"/>
        <v>0</v>
      </c>
      <c r="CQ752" s="168"/>
      <c r="CR752" s="168"/>
      <c r="CS752" s="168"/>
      <c r="CT752" s="168"/>
      <c r="CU752" s="168"/>
      <c r="CV752" s="168"/>
      <c r="CW752" s="168"/>
      <c r="CX752" s="168"/>
      <c r="CY752" s="168"/>
      <c r="CZ752" s="71"/>
      <c r="DA752" s="71"/>
      <c r="DB752" s="190">
        <f t="shared" si="702"/>
        <v>0</v>
      </c>
      <c r="DC752" s="71">
        <f t="shared" si="703"/>
        <v>0</v>
      </c>
      <c r="DD752" s="71"/>
      <c r="DE752" s="71"/>
      <c r="DF752" s="71"/>
      <c r="DG752" s="190">
        <f t="shared" si="704"/>
        <v>0</v>
      </c>
      <c r="DH752" s="71">
        <f t="shared" si="705"/>
        <v>0</v>
      </c>
      <c r="DI752" s="71"/>
      <c r="DJ752" s="71"/>
      <c r="DK752" s="71"/>
      <c r="DL752" s="71"/>
      <c r="DM752" s="71"/>
      <c r="DN752" s="71"/>
      <c r="DO752" s="71"/>
      <c r="DP752" s="71"/>
      <c r="DQ752" s="71"/>
      <c r="DR752" s="71"/>
      <c r="DS752" s="71"/>
      <c r="DT752" s="71"/>
      <c r="DU752" s="71"/>
      <c r="DV752" s="71"/>
      <c r="DW752" s="71"/>
      <c r="DX752" s="71"/>
      <c r="DY752" s="71"/>
      <c r="DZ752" s="71"/>
      <c r="EA752" s="71"/>
      <c r="EB752" s="71"/>
      <c r="EC752" s="71"/>
      <c r="ED752" s="71"/>
      <c r="EE752" s="71"/>
      <c r="EF752" s="71"/>
      <c r="EG752" s="71"/>
      <c r="EH752" s="71"/>
      <c r="EI752" s="74"/>
      <c r="EJ752" s="74"/>
      <c r="EK752" s="74"/>
      <c r="EL752" s="74"/>
      <c r="EM752" s="74"/>
      <c r="EN752" s="74"/>
      <c r="EO752" s="74"/>
      <c r="EP752" s="74"/>
      <c r="EQ752" s="74"/>
      <c r="ER752" s="74"/>
      <c r="ES752" s="74"/>
      <c r="ET752" s="74"/>
      <c r="EU752" s="74"/>
      <c r="EV752" s="74"/>
      <c r="EW752" s="74"/>
      <c r="EX752" s="74"/>
      <c r="EY752" s="74"/>
      <c r="EZ752" s="74"/>
      <c r="FA752" s="74"/>
      <c r="FB752" s="74"/>
    </row>
    <row r="753" spans="2:158" s="69" customFormat="1" ht="12">
      <c r="B753" s="76"/>
      <c r="C753" s="77" t="s">
        <v>392</v>
      </c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2"/>
      <c r="P753" s="71"/>
      <c r="Q753" s="71"/>
      <c r="R753" s="71"/>
      <c r="S753" s="71"/>
      <c r="T753" s="71"/>
      <c r="U753" s="71"/>
      <c r="V753" s="71"/>
      <c r="W753" s="71"/>
      <c r="X753" s="71"/>
      <c r="Y753" s="168">
        <f t="shared" si="767"/>
        <v>5</v>
      </c>
      <c r="Z753" s="73"/>
      <c r="AA753" s="73"/>
      <c r="AB753" s="73"/>
      <c r="AC753" s="73"/>
      <c r="AD753" s="73"/>
      <c r="AE753" s="73"/>
      <c r="AF753" s="447">
        <f t="shared" si="759"/>
        <v>2714</v>
      </c>
      <c r="AG753" s="168">
        <f t="shared" ref="AG753:AR753" si="786">SUM(AG769,AG785,AG803)</f>
        <v>56</v>
      </c>
      <c r="AH753" s="168">
        <f t="shared" si="786"/>
        <v>0</v>
      </c>
      <c r="AI753" s="168">
        <f t="shared" si="786"/>
        <v>0</v>
      </c>
      <c r="AJ753" s="168">
        <f t="shared" si="786"/>
        <v>0</v>
      </c>
      <c r="AK753" s="168">
        <f t="shared" si="786"/>
        <v>0</v>
      </c>
      <c r="AL753" s="168">
        <f t="shared" si="786"/>
        <v>0</v>
      </c>
      <c r="AM753" s="168">
        <f t="shared" si="786"/>
        <v>0</v>
      </c>
      <c r="AN753" s="168">
        <f t="shared" si="786"/>
        <v>0</v>
      </c>
      <c r="AO753" s="168">
        <f t="shared" si="786"/>
        <v>534</v>
      </c>
      <c r="AP753" s="168">
        <f t="shared" si="786"/>
        <v>41</v>
      </c>
      <c r="AQ753" s="168">
        <f t="shared" si="786"/>
        <v>0</v>
      </c>
      <c r="AR753" s="168">
        <f t="shared" si="786"/>
        <v>0</v>
      </c>
      <c r="AS753" s="447">
        <f t="shared" si="757"/>
        <v>590</v>
      </c>
      <c r="AT753" s="462">
        <f t="shared" si="769"/>
        <v>0</v>
      </c>
      <c r="AU753" s="462">
        <f t="shared" si="769"/>
        <v>357</v>
      </c>
      <c r="AV753" s="168">
        <f t="shared" si="769"/>
        <v>357</v>
      </c>
      <c r="AW753" s="168">
        <f t="shared" si="769"/>
        <v>0</v>
      </c>
      <c r="AX753" s="168">
        <f t="shared" si="769"/>
        <v>0</v>
      </c>
      <c r="AY753" s="462">
        <f t="shared" si="769"/>
        <v>136</v>
      </c>
      <c r="AZ753" s="168">
        <f t="shared" si="769"/>
        <v>129</v>
      </c>
      <c r="BA753" s="462">
        <f t="shared" si="769"/>
        <v>0</v>
      </c>
      <c r="BB753" s="447">
        <f t="shared" si="762"/>
        <v>4</v>
      </c>
      <c r="BC753" s="168">
        <f t="shared" ref="BC753:BK753" si="787">SUM(BC769,BC785,BC803)</f>
        <v>0</v>
      </c>
      <c r="BD753" s="168">
        <f t="shared" si="787"/>
        <v>3</v>
      </c>
      <c r="BE753" s="168">
        <f t="shared" si="787"/>
        <v>0</v>
      </c>
      <c r="BF753" s="168">
        <f t="shared" si="787"/>
        <v>1</v>
      </c>
      <c r="BG753" s="462">
        <f t="shared" si="787"/>
        <v>0</v>
      </c>
      <c r="BH753" s="462">
        <f t="shared" si="787"/>
        <v>1524</v>
      </c>
      <c r="BI753" s="462">
        <f t="shared" si="787"/>
        <v>0</v>
      </c>
      <c r="BJ753" s="462">
        <f t="shared" si="787"/>
        <v>89</v>
      </c>
      <c r="BK753" s="462">
        <f t="shared" si="787"/>
        <v>0</v>
      </c>
      <c r="BL753" s="450">
        <f t="shared" si="774"/>
        <v>14</v>
      </c>
      <c r="BM753" s="168">
        <f t="shared" si="771"/>
        <v>0</v>
      </c>
      <c r="BN753" s="168">
        <f t="shared" si="771"/>
        <v>0</v>
      </c>
      <c r="BO753" s="168">
        <f t="shared" si="771"/>
        <v>0</v>
      </c>
      <c r="BP753" s="168">
        <f t="shared" si="771"/>
        <v>14</v>
      </c>
      <c r="BQ753" s="450">
        <f t="shared" si="775"/>
        <v>2124</v>
      </c>
      <c r="BR753" s="168"/>
      <c r="BS753" s="168"/>
      <c r="BT753" s="168"/>
      <c r="BU753" s="168"/>
      <c r="BV753" s="168"/>
      <c r="BW753" s="168"/>
      <c r="BX753" s="168"/>
      <c r="BY753" s="168"/>
      <c r="BZ753" s="168"/>
      <c r="CA753" s="168"/>
      <c r="CB753" s="168"/>
      <c r="CC753" s="168"/>
      <c r="CD753" s="168"/>
      <c r="CE753" s="168"/>
      <c r="CF753" s="168"/>
      <c r="CG753" s="168"/>
      <c r="CH753" s="168"/>
      <c r="CI753" s="168"/>
      <c r="CJ753" s="168"/>
      <c r="CK753" s="168"/>
      <c r="CL753" s="168"/>
      <c r="CM753" s="168"/>
      <c r="CN753" s="168"/>
      <c r="CO753" s="168"/>
      <c r="CP753" s="571">
        <f t="shared" si="708"/>
        <v>0</v>
      </c>
      <c r="CQ753" s="168"/>
      <c r="CR753" s="168"/>
      <c r="CS753" s="168"/>
      <c r="CT753" s="168"/>
      <c r="CU753" s="168"/>
      <c r="CV753" s="168"/>
      <c r="CW753" s="168"/>
      <c r="CX753" s="168"/>
      <c r="CY753" s="168"/>
      <c r="CZ753" s="71"/>
      <c r="DA753" s="71"/>
      <c r="DB753" s="190">
        <f t="shared" si="702"/>
        <v>0</v>
      </c>
      <c r="DC753" s="71">
        <f t="shared" si="703"/>
        <v>0</v>
      </c>
      <c r="DD753" s="71"/>
      <c r="DE753" s="71"/>
      <c r="DF753" s="71"/>
      <c r="DG753" s="190">
        <f t="shared" si="704"/>
        <v>0</v>
      </c>
      <c r="DH753" s="71">
        <f t="shared" si="705"/>
        <v>0</v>
      </c>
      <c r="DI753" s="71"/>
      <c r="DJ753" s="71"/>
      <c r="DK753" s="71"/>
      <c r="DL753" s="71"/>
      <c r="DM753" s="71"/>
      <c r="DN753" s="71"/>
      <c r="DO753" s="71"/>
      <c r="DP753" s="71"/>
      <c r="DQ753" s="71"/>
      <c r="DR753" s="71"/>
      <c r="DS753" s="71"/>
      <c r="DT753" s="71"/>
      <c r="DU753" s="71"/>
      <c r="DV753" s="71"/>
      <c r="DW753" s="71"/>
      <c r="DX753" s="71"/>
      <c r="DY753" s="71"/>
      <c r="DZ753" s="71"/>
      <c r="EA753" s="71"/>
      <c r="EB753" s="71"/>
      <c r="EC753" s="71"/>
      <c r="ED753" s="71"/>
      <c r="EE753" s="71"/>
      <c r="EF753" s="71"/>
      <c r="EG753" s="71"/>
      <c r="EH753" s="71"/>
      <c r="EI753" s="74"/>
      <c r="EJ753" s="74"/>
      <c r="EK753" s="74"/>
      <c r="EL753" s="74"/>
      <c r="EM753" s="74"/>
      <c r="EN753" s="74"/>
      <c r="EO753" s="74"/>
      <c r="EP753" s="74"/>
      <c r="EQ753" s="74"/>
      <c r="ER753" s="74"/>
      <c r="ES753" s="74"/>
      <c r="ET753" s="74"/>
      <c r="EU753" s="74"/>
      <c r="EV753" s="74"/>
      <c r="EW753" s="74"/>
      <c r="EX753" s="74"/>
      <c r="EY753" s="74"/>
      <c r="EZ753" s="74"/>
      <c r="FA753" s="74"/>
      <c r="FB753" s="74"/>
    </row>
    <row r="754" spans="2:158" s="69" customFormat="1" ht="12">
      <c r="B754" s="76"/>
      <c r="C754" s="77" t="s">
        <v>393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2"/>
      <c r="P754" s="71"/>
      <c r="Q754" s="71"/>
      <c r="R754" s="71"/>
      <c r="S754" s="71"/>
      <c r="T754" s="71"/>
      <c r="U754" s="71"/>
      <c r="V754" s="71"/>
      <c r="W754" s="71"/>
      <c r="X754" s="71"/>
      <c r="Y754" s="168">
        <f t="shared" si="767"/>
        <v>10</v>
      </c>
      <c r="Z754" s="73"/>
      <c r="AA754" s="73"/>
      <c r="AB754" s="73"/>
      <c r="AC754" s="73"/>
      <c r="AD754" s="73"/>
      <c r="AE754" s="73"/>
      <c r="AF754" s="447">
        <f t="shared" si="759"/>
        <v>1592</v>
      </c>
      <c r="AG754" s="168">
        <f t="shared" ref="AG754:AR754" si="788">SUM(AG770,AG786,AG804)</f>
        <v>5</v>
      </c>
      <c r="AH754" s="168">
        <f t="shared" si="788"/>
        <v>0</v>
      </c>
      <c r="AI754" s="168">
        <f t="shared" si="788"/>
        <v>0</v>
      </c>
      <c r="AJ754" s="168">
        <f t="shared" si="788"/>
        <v>0</v>
      </c>
      <c r="AK754" s="168">
        <f t="shared" si="788"/>
        <v>37</v>
      </c>
      <c r="AL754" s="168">
        <f t="shared" si="788"/>
        <v>0</v>
      </c>
      <c r="AM754" s="168">
        <f t="shared" si="788"/>
        <v>0</v>
      </c>
      <c r="AN754" s="168">
        <f t="shared" si="788"/>
        <v>0</v>
      </c>
      <c r="AO754" s="168">
        <f t="shared" si="788"/>
        <v>621</v>
      </c>
      <c r="AP754" s="168">
        <f t="shared" si="788"/>
        <v>0</v>
      </c>
      <c r="AQ754" s="168">
        <f t="shared" si="788"/>
        <v>0</v>
      </c>
      <c r="AR754" s="168">
        <f t="shared" si="788"/>
        <v>0</v>
      </c>
      <c r="AS754" s="447">
        <f t="shared" si="757"/>
        <v>663</v>
      </c>
      <c r="AT754" s="462">
        <f t="shared" si="769"/>
        <v>0</v>
      </c>
      <c r="AU754" s="462">
        <f t="shared" si="769"/>
        <v>0</v>
      </c>
      <c r="AV754" s="168">
        <f t="shared" si="769"/>
        <v>0</v>
      </c>
      <c r="AW754" s="168">
        <f t="shared" si="769"/>
        <v>0</v>
      </c>
      <c r="AX754" s="168">
        <f t="shared" si="769"/>
        <v>0</v>
      </c>
      <c r="AY754" s="462">
        <f t="shared" si="769"/>
        <v>162</v>
      </c>
      <c r="AZ754" s="168">
        <f t="shared" si="769"/>
        <v>162</v>
      </c>
      <c r="BA754" s="462">
        <f t="shared" si="769"/>
        <v>37</v>
      </c>
      <c r="BB754" s="447">
        <f t="shared" ref="BB754:BB759" si="789">SUM(BC754:BD754)</f>
        <v>55</v>
      </c>
      <c r="BC754" s="168">
        <f t="shared" ref="BC754:BK754" si="790">SUM(BC770,BC786,BC804)</f>
        <v>0</v>
      </c>
      <c r="BD754" s="168">
        <f t="shared" si="790"/>
        <v>55</v>
      </c>
      <c r="BE754" s="576">
        <f t="shared" si="790"/>
        <v>52</v>
      </c>
      <c r="BF754" s="168">
        <f t="shared" si="790"/>
        <v>0</v>
      </c>
      <c r="BG754" s="462">
        <f t="shared" si="790"/>
        <v>0</v>
      </c>
      <c r="BH754" s="462">
        <f t="shared" si="790"/>
        <v>511</v>
      </c>
      <c r="BI754" s="462">
        <f t="shared" si="790"/>
        <v>0</v>
      </c>
      <c r="BJ754" s="462">
        <f t="shared" si="790"/>
        <v>90</v>
      </c>
      <c r="BK754" s="462">
        <f t="shared" si="790"/>
        <v>0</v>
      </c>
      <c r="BL754" s="450">
        <f t="shared" si="774"/>
        <v>74</v>
      </c>
      <c r="BM754" s="168">
        <f t="shared" si="771"/>
        <v>0</v>
      </c>
      <c r="BN754" s="168">
        <f t="shared" si="771"/>
        <v>0</v>
      </c>
      <c r="BO754" s="168">
        <f t="shared" si="771"/>
        <v>0</v>
      </c>
      <c r="BP754" s="168">
        <f t="shared" si="771"/>
        <v>74</v>
      </c>
      <c r="BQ754" s="450">
        <f t="shared" si="775"/>
        <v>929</v>
      </c>
      <c r="BR754" s="168"/>
      <c r="BS754" s="168"/>
      <c r="BT754" s="168"/>
      <c r="BU754" s="168"/>
      <c r="BV754" s="168"/>
      <c r="BW754" s="168"/>
      <c r="BX754" s="168"/>
      <c r="BY754" s="168"/>
      <c r="BZ754" s="168"/>
      <c r="CA754" s="168"/>
      <c r="CB754" s="168"/>
      <c r="CC754" s="168"/>
      <c r="CD754" s="168"/>
      <c r="CE754" s="168"/>
      <c r="CF754" s="168"/>
      <c r="CG754" s="168"/>
      <c r="CH754" s="168"/>
      <c r="CI754" s="168"/>
      <c r="CJ754" s="168"/>
      <c r="CK754" s="168"/>
      <c r="CL754" s="168"/>
      <c r="CM754" s="168"/>
      <c r="CN754" s="168"/>
      <c r="CO754" s="168"/>
      <c r="CP754" s="571">
        <f t="shared" si="708"/>
        <v>0</v>
      </c>
      <c r="CQ754" s="168"/>
      <c r="CR754" s="168"/>
      <c r="CS754" s="168"/>
      <c r="CT754" s="168"/>
      <c r="CU754" s="168"/>
      <c r="CV754" s="168"/>
      <c r="CW754" s="168"/>
      <c r="CX754" s="168"/>
      <c r="CY754" s="168"/>
      <c r="CZ754" s="71"/>
      <c r="DA754" s="71"/>
      <c r="DB754" s="190">
        <f t="shared" si="702"/>
        <v>0</v>
      </c>
      <c r="DC754" s="71">
        <f t="shared" si="703"/>
        <v>0</v>
      </c>
      <c r="DD754" s="71"/>
      <c r="DE754" s="71"/>
      <c r="DF754" s="71"/>
      <c r="DG754" s="190">
        <f t="shared" si="704"/>
        <v>0</v>
      </c>
      <c r="DH754" s="71">
        <f t="shared" si="705"/>
        <v>0</v>
      </c>
      <c r="DI754" s="71"/>
      <c r="DJ754" s="71"/>
      <c r="DK754" s="71"/>
      <c r="DL754" s="71"/>
      <c r="DM754" s="71"/>
      <c r="DN754" s="71"/>
      <c r="DO754" s="71"/>
      <c r="DP754" s="71"/>
      <c r="DQ754" s="71"/>
      <c r="DR754" s="71"/>
      <c r="DS754" s="71"/>
      <c r="DT754" s="71"/>
      <c r="DU754" s="71"/>
      <c r="DV754" s="71"/>
      <c r="DW754" s="71"/>
      <c r="DX754" s="71"/>
      <c r="DY754" s="71"/>
      <c r="DZ754" s="71"/>
      <c r="EA754" s="71"/>
      <c r="EB754" s="71"/>
      <c r="EC754" s="71"/>
      <c r="ED754" s="71"/>
      <c r="EE754" s="71"/>
      <c r="EF754" s="71"/>
      <c r="EG754" s="71"/>
      <c r="EH754" s="71"/>
      <c r="EI754" s="74"/>
      <c r="EJ754" s="74"/>
      <c r="EK754" s="74"/>
      <c r="EL754" s="74"/>
      <c r="EM754" s="74"/>
      <c r="EN754" s="74"/>
      <c r="EO754" s="74"/>
      <c r="EP754" s="74"/>
      <c r="EQ754" s="74"/>
      <c r="ER754" s="74"/>
      <c r="ES754" s="74"/>
      <c r="ET754" s="74"/>
      <c r="EU754" s="74"/>
      <c r="EV754" s="74"/>
      <c r="EW754" s="74"/>
      <c r="EX754" s="74"/>
      <c r="EY754" s="74"/>
      <c r="EZ754" s="74"/>
      <c r="FA754" s="74"/>
      <c r="FB754" s="74"/>
    </row>
    <row r="755" spans="2:158" s="69" customFormat="1" ht="12">
      <c r="B755" s="76"/>
      <c r="C755" s="77" t="s">
        <v>394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2"/>
      <c r="P755" s="71"/>
      <c r="Q755" s="71"/>
      <c r="R755" s="71"/>
      <c r="S755" s="71"/>
      <c r="T755" s="71"/>
      <c r="U755" s="71"/>
      <c r="V755" s="71"/>
      <c r="W755" s="71"/>
      <c r="X755" s="71"/>
      <c r="Y755" s="168">
        <f t="shared" si="767"/>
        <v>4</v>
      </c>
      <c r="Z755" s="73"/>
      <c r="AA755" s="73"/>
      <c r="AB755" s="73"/>
      <c r="AC755" s="73"/>
      <c r="AD755" s="73"/>
      <c r="AE755" s="73"/>
      <c r="AF755" s="447">
        <f t="shared" si="759"/>
        <v>6443</v>
      </c>
      <c r="AG755" s="168">
        <f t="shared" ref="AG755:AR755" si="791">SUM(AG771,AG787,AG805)</f>
        <v>0</v>
      </c>
      <c r="AH755" s="168">
        <f t="shared" si="791"/>
        <v>0</v>
      </c>
      <c r="AI755" s="168">
        <f t="shared" si="791"/>
        <v>0</v>
      </c>
      <c r="AJ755" s="168">
        <f t="shared" si="791"/>
        <v>0</v>
      </c>
      <c r="AK755" s="168">
        <f t="shared" si="791"/>
        <v>56</v>
      </c>
      <c r="AL755" s="168">
        <f t="shared" si="791"/>
        <v>0</v>
      </c>
      <c r="AM755" s="168">
        <f t="shared" si="791"/>
        <v>0</v>
      </c>
      <c r="AN755" s="168">
        <f t="shared" si="791"/>
        <v>0</v>
      </c>
      <c r="AO755" s="168">
        <f t="shared" si="791"/>
        <v>422</v>
      </c>
      <c r="AP755" s="168">
        <f t="shared" si="791"/>
        <v>4</v>
      </c>
      <c r="AQ755" s="168">
        <f t="shared" si="791"/>
        <v>179</v>
      </c>
      <c r="AR755" s="168">
        <f t="shared" si="791"/>
        <v>0</v>
      </c>
      <c r="AS755" s="447">
        <f t="shared" si="757"/>
        <v>478</v>
      </c>
      <c r="AT755" s="462">
        <f t="shared" si="769"/>
        <v>0</v>
      </c>
      <c r="AU755" s="462">
        <f t="shared" si="769"/>
        <v>0</v>
      </c>
      <c r="AV755" s="168">
        <f t="shared" si="769"/>
        <v>0</v>
      </c>
      <c r="AW755" s="168">
        <f t="shared" si="769"/>
        <v>0</v>
      </c>
      <c r="AX755" s="168">
        <f t="shared" si="769"/>
        <v>0</v>
      </c>
      <c r="AY755" s="462">
        <f t="shared" si="769"/>
        <v>1025</v>
      </c>
      <c r="AZ755" s="168">
        <f t="shared" si="769"/>
        <v>990</v>
      </c>
      <c r="BA755" s="462">
        <f t="shared" si="769"/>
        <v>14</v>
      </c>
      <c r="BB755" s="447">
        <f t="shared" si="789"/>
        <v>0</v>
      </c>
      <c r="BC755" s="168">
        <f t="shared" ref="BC755:BK755" si="792">SUM(BC771,BC787,BC805)</f>
        <v>0</v>
      </c>
      <c r="BD755" s="168">
        <f t="shared" si="792"/>
        <v>0</v>
      </c>
      <c r="BE755" s="168">
        <f t="shared" si="792"/>
        <v>0</v>
      </c>
      <c r="BF755" s="168">
        <f t="shared" si="792"/>
        <v>0</v>
      </c>
      <c r="BG755" s="462">
        <f t="shared" si="792"/>
        <v>0</v>
      </c>
      <c r="BH755" s="462">
        <f t="shared" si="792"/>
        <v>3801</v>
      </c>
      <c r="BI755" s="462">
        <f t="shared" si="792"/>
        <v>0</v>
      </c>
      <c r="BJ755" s="462">
        <f t="shared" si="792"/>
        <v>271</v>
      </c>
      <c r="BK755" s="462">
        <f t="shared" si="792"/>
        <v>0</v>
      </c>
      <c r="BL755" s="450">
        <f t="shared" si="774"/>
        <v>854</v>
      </c>
      <c r="BM755" s="168">
        <f t="shared" si="771"/>
        <v>0</v>
      </c>
      <c r="BN755" s="168">
        <f t="shared" si="771"/>
        <v>0</v>
      </c>
      <c r="BO755" s="168">
        <f t="shared" si="771"/>
        <v>0</v>
      </c>
      <c r="BP755" s="168">
        <f t="shared" si="771"/>
        <v>854</v>
      </c>
      <c r="BQ755" s="450">
        <f t="shared" si="775"/>
        <v>5965</v>
      </c>
      <c r="BR755" s="168"/>
      <c r="BS755" s="168"/>
      <c r="BT755" s="168"/>
      <c r="BU755" s="168"/>
      <c r="BV755" s="168"/>
      <c r="BW755" s="168"/>
      <c r="BX755" s="168"/>
      <c r="BY755" s="168"/>
      <c r="BZ755" s="168"/>
      <c r="CA755" s="168"/>
      <c r="CB755" s="168"/>
      <c r="CC755" s="168"/>
      <c r="CD755" s="168"/>
      <c r="CE755" s="168"/>
      <c r="CF755" s="168"/>
      <c r="CG755" s="168"/>
      <c r="CH755" s="168"/>
      <c r="CI755" s="168"/>
      <c r="CJ755" s="168"/>
      <c r="CK755" s="168"/>
      <c r="CL755" s="168"/>
      <c r="CM755" s="168"/>
      <c r="CN755" s="168"/>
      <c r="CO755" s="168"/>
      <c r="CP755" s="571">
        <f t="shared" si="708"/>
        <v>0</v>
      </c>
      <c r="CQ755" s="168"/>
      <c r="CR755" s="168"/>
      <c r="CS755" s="168"/>
      <c r="CT755" s="168"/>
      <c r="CU755" s="168"/>
      <c r="CV755" s="168"/>
      <c r="CW755" s="168"/>
      <c r="CX755" s="168"/>
      <c r="CY755" s="168"/>
      <c r="CZ755" s="71"/>
      <c r="DA755" s="71"/>
      <c r="DB755" s="190">
        <f t="shared" si="702"/>
        <v>0</v>
      </c>
      <c r="DC755" s="71">
        <f t="shared" si="703"/>
        <v>0</v>
      </c>
      <c r="DD755" s="71"/>
      <c r="DE755" s="71"/>
      <c r="DF755" s="71"/>
      <c r="DG755" s="190">
        <f t="shared" si="704"/>
        <v>0</v>
      </c>
      <c r="DH755" s="71">
        <f t="shared" si="705"/>
        <v>0</v>
      </c>
      <c r="DI755" s="71"/>
      <c r="DJ755" s="71"/>
      <c r="DK755" s="71"/>
      <c r="DL755" s="71"/>
      <c r="DM755" s="71"/>
      <c r="DN755" s="71"/>
      <c r="DO755" s="71"/>
      <c r="DP755" s="71"/>
      <c r="DQ755" s="71"/>
      <c r="DR755" s="71"/>
      <c r="DS755" s="71"/>
      <c r="DT755" s="71"/>
      <c r="DU755" s="71"/>
      <c r="DV755" s="71"/>
      <c r="DW755" s="71"/>
      <c r="DX755" s="71"/>
      <c r="DY755" s="71"/>
      <c r="DZ755" s="71"/>
      <c r="EA755" s="71"/>
      <c r="EB755" s="71"/>
      <c r="EC755" s="71"/>
      <c r="ED755" s="71"/>
      <c r="EE755" s="71"/>
      <c r="EF755" s="71"/>
      <c r="EG755" s="71"/>
      <c r="EH755" s="71"/>
      <c r="EI755" s="74"/>
      <c r="EJ755" s="74"/>
      <c r="EK755" s="74"/>
      <c r="EL755" s="74"/>
      <c r="EM755" s="74"/>
      <c r="EN755" s="74"/>
      <c r="EO755" s="74"/>
      <c r="EP755" s="74"/>
      <c r="EQ755" s="74"/>
      <c r="ER755" s="74"/>
      <c r="ES755" s="74"/>
      <c r="ET755" s="74"/>
      <c r="EU755" s="74"/>
      <c r="EV755" s="74"/>
      <c r="EW755" s="74"/>
      <c r="EX755" s="74"/>
      <c r="EY755" s="74"/>
      <c r="EZ755" s="74"/>
      <c r="FA755" s="74"/>
      <c r="FB755" s="74"/>
    </row>
    <row r="756" spans="2:158" s="69" customFormat="1" ht="12">
      <c r="B756" s="76"/>
      <c r="C756" s="77" t="s">
        <v>395</v>
      </c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2"/>
      <c r="P756" s="71"/>
      <c r="Q756" s="71"/>
      <c r="R756" s="71"/>
      <c r="S756" s="71"/>
      <c r="T756" s="71"/>
      <c r="U756" s="71"/>
      <c r="V756" s="71"/>
      <c r="W756" s="71"/>
      <c r="X756" s="71"/>
      <c r="Y756" s="168">
        <f t="shared" si="767"/>
        <v>6</v>
      </c>
      <c r="Z756" s="73"/>
      <c r="AA756" s="73"/>
      <c r="AB756" s="73"/>
      <c r="AC756" s="73"/>
      <c r="AD756" s="73"/>
      <c r="AE756" s="73"/>
      <c r="AF756" s="447">
        <f t="shared" si="759"/>
        <v>1529</v>
      </c>
      <c r="AG756" s="168">
        <f t="shared" ref="AG756:AR756" si="793">SUM(AG772,AG788,AG806)</f>
        <v>0</v>
      </c>
      <c r="AH756" s="168">
        <f t="shared" si="793"/>
        <v>0</v>
      </c>
      <c r="AI756" s="168">
        <f t="shared" si="793"/>
        <v>0</v>
      </c>
      <c r="AJ756" s="168">
        <f t="shared" si="793"/>
        <v>0</v>
      </c>
      <c r="AK756" s="168">
        <f t="shared" si="793"/>
        <v>0</v>
      </c>
      <c r="AL756" s="168">
        <f t="shared" si="793"/>
        <v>0</v>
      </c>
      <c r="AM756" s="168">
        <f t="shared" si="793"/>
        <v>0</v>
      </c>
      <c r="AN756" s="168">
        <f t="shared" si="793"/>
        <v>0</v>
      </c>
      <c r="AO756" s="168">
        <f t="shared" si="793"/>
        <v>426</v>
      </c>
      <c r="AP756" s="168">
        <f t="shared" si="793"/>
        <v>0</v>
      </c>
      <c r="AQ756" s="168">
        <f t="shared" si="793"/>
        <v>426</v>
      </c>
      <c r="AR756" s="168">
        <f t="shared" si="793"/>
        <v>0</v>
      </c>
      <c r="AS756" s="447">
        <f t="shared" si="757"/>
        <v>426</v>
      </c>
      <c r="AT756" s="462">
        <f t="shared" si="769"/>
        <v>0</v>
      </c>
      <c r="AU756" s="462">
        <f t="shared" si="769"/>
        <v>0</v>
      </c>
      <c r="AV756" s="168">
        <f t="shared" si="769"/>
        <v>0</v>
      </c>
      <c r="AW756" s="168">
        <f t="shared" si="769"/>
        <v>0</v>
      </c>
      <c r="AX756" s="168">
        <f t="shared" si="769"/>
        <v>0</v>
      </c>
      <c r="AY756" s="462">
        <f t="shared" si="769"/>
        <v>507</v>
      </c>
      <c r="AZ756" s="168">
        <f t="shared" si="769"/>
        <v>507</v>
      </c>
      <c r="BA756" s="462">
        <f t="shared" si="769"/>
        <v>0</v>
      </c>
      <c r="BB756" s="447">
        <f t="shared" si="789"/>
        <v>0</v>
      </c>
      <c r="BC756" s="168">
        <f t="shared" ref="BC756:BK756" si="794">SUM(BC772,BC788,BC806)</f>
        <v>0</v>
      </c>
      <c r="BD756" s="168">
        <f t="shared" si="794"/>
        <v>0</v>
      </c>
      <c r="BE756" s="168">
        <f t="shared" si="794"/>
        <v>0</v>
      </c>
      <c r="BF756" s="168">
        <f t="shared" si="794"/>
        <v>0</v>
      </c>
      <c r="BG756" s="462">
        <f t="shared" si="794"/>
        <v>0</v>
      </c>
      <c r="BH756" s="462">
        <f t="shared" si="794"/>
        <v>550</v>
      </c>
      <c r="BI756" s="462">
        <f t="shared" si="794"/>
        <v>0</v>
      </c>
      <c r="BJ756" s="462">
        <f t="shared" si="794"/>
        <v>43</v>
      </c>
      <c r="BK756" s="462">
        <f t="shared" si="794"/>
        <v>0</v>
      </c>
      <c r="BL756" s="450">
        <f>SUM(BM756:BP756)</f>
        <v>3</v>
      </c>
      <c r="BM756" s="168">
        <f t="shared" si="771"/>
        <v>0</v>
      </c>
      <c r="BN756" s="168">
        <f t="shared" si="771"/>
        <v>0</v>
      </c>
      <c r="BO756" s="168">
        <f t="shared" si="771"/>
        <v>0</v>
      </c>
      <c r="BP756" s="168">
        <f t="shared" si="771"/>
        <v>3</v>
      </c>
      <c r="BQ756" s="450">
        <f t="shared" si="775"/>
        <v>1103</v>
      </c>
      <c r="BR756" s="168"/>
      <c r="BS756" s="168"/>
      <c r="BT756" s="168"/>
      <c r="BU756" s="168"/>
      <c r="BV756" s="168"/>
      <c r="BW756" s="168"/>
      <c r="BX756" s="168"/>
      <c r="BY756" s="168"/>
      <c r="BZ756" s="168"/>
      <c r="CA756" s="168"/>
      <c r="CB756" s="168"/>
      <c r="CC756" s="168"/>
      <c r="CD756" s="168"/>
      <c r="CE756" s="168"/>
      <c r="CF756" s="168"/>
      <c r="CG756" s="168"/>
      <c r="CH756" s="168"/>
      <c r="CI756" s="168"/>
      <c r="CJ756" s="168"/>
      <c r="CK756" s="168"/>
      <c r="CL756" s="168"/>
      <c r="CM756" s="168"/>
      <c r="CN756" s="168"/>
      <c r="CO756" s="168"/>
      <c r="CP756" s="571">
        <f t="shared" si="708"/>
        <v>0</v>
      </c>
      <c r="CQ756" s="168"/>
      <c r="CR756" s="168"/>
      <c r="CS756" s="168"/>
      <c r="CT756" s="168"/>
      <c r="CU756" s="168"/>
      <c r="CV756" s="168"/>
      <c r="CW756" s="168"/>
      <c r="CX756" s="168"/>
      <c r="CY756" s="168"/>
      <c r="CZ756" s="71"/>
      <c r="DA756" s="71"/>
      <c r="DB756" s="190">
        <f t="shared" si="702"/>
        <v>0</v>
      </c>
      <c r="DC756" s="71">
        <f t="shared" si="703"/>
        <v>0</v>
      </c>
      <c r="DD756" s="71"/>
      <c r="DE756" s="71"/>
      <c r="DF756" s="71"/>
      <c r="DG756" s="190">
        <f t="shared" si="704"/>
        <v>0</v>
      </c>
      <c r="DH756" s="71">
        <f t="shared" si="705"/>
        <v>0</v>
      </c>
      <c r="DI756" s="71"/>
      <c r="DJ756" s="71"/>
      <c r="DK756" s="71"/>
      <c r="DL756" s="71"/>
      <c r="DM756" s="71"/>
      <c r="DN756" s="71"/>
      <c r="DO756" s="71"/>
      <c r="DP756" s="71"/>
      <c r="DQ756" s="71"/>
      <c r="DR756" s="71"/>
      <c r="DS756" s="71"/>
      <c r="DT756" s="71"/>
      <c r="DU756" s="71"/>
      <c r="DV756" s="71"/>
      <c r="DW756" s="71"/>
      <c r="DX756" s="71"/>
      <c r="DY756" s="71"/>
      <c r="DZ756" s="71"/>
      <c r="EA756" s="71"/>
      <c r="EB756" s="71"/>
      <c r="EC756" s="71"/>
      <c r="ED756" s="71"/>
      <c r="EE756" s="71"/>
      <c r="EF756" s="71"/>
      <c r="EG756" s="71"/>
      <c r="EH756" s="71"/>
      <c r="EI756" s="74"/>
      <c r="EJ756" s="74"/>
      <c r="EK756" s="74"/>
      <c r="EL756" s="74"/>
      <c r="EM756" s="74"/>
      <c r="EN756" s="74"/>
      <c r="EO756" s="74"/>
      <c r="EP756" s="74"/>
      <c r="EQ756" s="74"/>
      <c r="ER756" s="74"/>
      <c r="ES756" s="74"/>
      <c r="ET756" s="74"/>
      <c r="EU756" s="74"/>
      <c r="EV756" s="74"/>
      <c r="EW756" s="74"/>
      <c r="EX756" s="74"/>
      <c r="EY756" s="74"/>
      <c r="EZ756" s="74"/>
      <c r="FA756" s="74"/>
      <c r="FB756" s="74"/>
    </row>
    <row r="757" spans="2:158" s="69" customFormat="1" ht="12">
      <c r="B757" s="76"/>
      <c r="C757" s="77" t="s">
        <v>396</v>
      </c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2"/>
      <c r="P757" s="71"/>
      <c r="Q757" s="71"/>
      <c r="R757" s="71"/>
      <c r="S757" s="71"/>
      <c r="T757" s="71"/>
      <c r="U757" s="71"/>
      <c r="V757" s="71"/>
      <c r="W757" s="71"/>
      <c r="X757" s="71"/>
      <c r="Y757" s="168">
        <f t="shared" si="767"/>
        <v>9</v>
      </c>
      <c r="Z757" s="73"/>
      <c r="AA757" s="73"/>
      <c r="AB757" s="73"/>
      <c r="AC757" s="73"/>
      <c r="AD757" s="73"/>
      <c r="AE757" s="73"/>
      <c r="AF757" s="447">
        <f t="shared" si="759"/>
        <v>1635</v>
      </c>
      <c r="AG757" s="168">
        <f t="shared" ref="AG757:AR757" si="795">SUM(AG773,AG789,AG807)</f>
        <v>0</v>
      </c>
      <c r="AH757" s="168">
        <f t="shared" si="795"/>
        <v>0</v>
      </c>
      <c r="AI757" s="168">
        <f t="shared" si="795"/>
        <v>0</v>
      </c>
      <c r="AJ757" s="168">
        <f t="shared" si="795"/>
        <v>0</v>
      </c>
      <c r="AK757" s="168">
        <f t="shared" si="795"/>
        <v>0</v>
      </c>
      <c r="AL757" s="168">
        <f t="shared" si="795"/>
        <v>0</v>
      </c>
      <c r="AM757" s="168">
        <f t="shared" si="795"/>
        <v>0</v>
      </c>
      <c r="AN757" s="168">
        <f t="shared" si="795"/>
        <v>0</v>
      </c>
      <c r="AO757" s="168">
        <f t="shared" si="795"/>
        <v>0</v>
      </c>
      <c r="AP757" s="168">
        <f t="shared" si="795"/>
        <v>0</v>
      </c>
      <c r="AQ757" s="168">
        <f t="shared" si="795"/>
        <v>0</v>
      </c>
      <c r="AR757" s="168">
        <f t="shared" si="795"/>
        <v>0</v>
      </c>
      <c r="AS757" s="447">
        <f t="shared" si="757"/>
        <v>0</v>
      </c>
      <c r="AT757" s="462">
        <f t="shared" si="769"/>
        <v>0</v>
      </c>
      <c r="AU757" s="462">
        <f t="shared" si="769"/>
        <v>0</v>
      </c>
      <c r="AV757" s="168">
        <f t="shared" si="769"/>
        <v>0</v>
      </c>
      <c r="AW757" s="168">
        <f t="shared" si="769"/>
        <v>0</v>
      </c>
      <c r="AX757" s="168">
        <f t="shared" si="769"/>
        <v>0</v>
      </c>
      <c r="AY757" s="462">
        <f t="shared" si="769"/>
        <v>22</v>
      </c>
      <c r="AZ757" s="168">
        <f t="shared" si="769"/>
        <v>22</v>
      </c>
      <c r="BA757" s="462">
        <f t="shared" si="769"/>
        <v>0</v>
      </c>
      <c r="BB757" s="447">
        <f t="shared" si="789"/>
        <v>0</v>
      </c>
      <c r="BC757" s="168">
        <f t="shared" ref="BC757:BK757" si="796">SUM(BC773,BC789,BC807)</f>
        <v>0</v>
      </c>
      <c r="BD757" s="168">
        <f t="shared" si="796"/>
        <v>0</v>
      </c>
      <c r="BE757" s="168">
        <f t="shared" si="796"/>
        <v>0</v>
      </c>
      <c r="BF757" s="168">
        <f t="shared" si="796"/>
        <v>0</v>
      </c>
      <c r="BG757" s="462">
        <f t="shared" si="796"/>
        <v>0</v>
      </c>
      <c r="BH757" s="462">
        <f t="shared" si="796"/>
        <v>1612</v>
      </c>
      <c r="BI757" s="462">
        <f t="shared" si="796"/>
        <v>0</v>
      </c>
      <c r="BJ757" s="462">
        <f t="shared" si="796"/>
        <v>1</v>
      </c>
      <c r="BK757" s="462">
        <f t="shared" si="796"/>
        <v>0</v>
      </c>
      <c r="BL757" s="450">
        <f t="shared" si="774"/>
        <v>0</v>
      </c>
      <c r="BM757" s="168">
        <f t="shared" si="771"/>
        <v>0</v>
      </c>
      <c r="BN757" s="168">
        <f t="shared" si="771"/>
        <v>0</v>
      </c>
      <c r="BO757" s="168">
        <f t="shared" si="771"/>
        <v>0</v>
      </c>
      <c r="BP757" s="168">
        <f t="shared" si="771"/>
        <v>0</v>
      </c>
      <c r="BQ757" s="450">
        <f t="shared" si="775"/>
        <v>1635</v>
      </c>
      <c r="BR757" s="168"/>
      <c r="BS757" s="168"/>
      <c r="BT757" s="168"/>
      <c r="BU757" s="168"/>
      <c r="BV757" s="168"/>
      <c r="BW757" s="168"/>
      <c r="BX757" s="168"/>
      <c r="BY757" s="168"/>
      <c r="BZ757" s="168"/>
      <c r="CA757" s="168"/>
      <c r="CB757" s="168"/>
      <c r="CC757" s="168"/>
      <c r="CD757" s="168"/>
      <c r="CE757" s="168"/>
      <c r="CF757" s="168"/>
      <c r="CG757" s="168"/>
      <c r="CH757" s="168"/>
      <c r="CI757" s="168"/>
      <c r="CJ757" s="168"/>
      <c r="CK757" s="168"/>
      <c r="CL757" s="168"/>
      <c r="CM757" s="168"/>
      <c r="CN757" s="168"/>
      <c r="CO757" s="168"/>
      <c r="CP757" s="571">
        <f t="shared" si="708"/>
        <v>0</v>
      </c>
      <c r="CQ757" s="168"/>
      <c r="CR757" s="168"/>
      <c r="CS757" s="168"/>
      <c r="CT757" s="168"/>
      <c r="CU757" s="168"/>
      <c r="CV757" s="168"/>
      <c r="CW757" s="168"/>
      <c r="CX757" s="168"/>
      <c r="CY757" s="168"/>
      <c r="CZ757" s="71"/>
      <c r="DA757" s="71"/>
      <c r="DB757" s="190">
        <f t="shared" si="702"/>
        <v>0</v>
      </c>
      <c r="DC757" s="71">
        <f t="shared" si="703"/>
        <v>0</v>
      </c>
      <c r="DD757" s="71"/>
      <c r="DE757" s="71"/>
      <c r="DF757" s="71"/>
      <c r="DG757" s="190">
        <f t="shared" si="704"/>
        <v>0</v>
      </c>
      <c r="DH757" s="71">
        <f t="shared" si="705"/>
        <v>0</v>
      </c>
      <c r="DI757" s="71"/>
      <c r="DJ757" s="71"/>
      <c r="DK757" s="71"/>
      <c r="DL757" s="71"/>
      <c r="DM757" s="71"/>
      <c r="DN757" s="71"/>
      <c r="DO757" s="71"/>
      <c r="DP757" s="71"/>
      <c r="DQ757" s="71"/>
      <c r="DR757" s="71"/>
      <c r="DS757" s="71"/>
      <c r="DT757" s="71"/>
      <c r="DU757" s="71"/>
      <c r="DV757" s="71"/>
      <c r="DW757" s="71"/>
      <c r="DX757" s="71"/>
      <c r="DY757" s="71"/>
      <c r="DZ757" s="71"/>
      <c r="EA757" s="71"/>
      <c r="EB757" s="71"/>
      <c r="EC757" s="71"/>
      <c r="ED757" s="71"/>
      <c r="EE757" s="71"/>
      <c r="EF757" s="71"/>
      <c r="EG757" s="71"/>
      <c r="EH757" s="71"/>
      <c r="EI757" s="74"/>
      <c r="EJ757" s="74"/>
      <c r="EK757" s="74"/>
      <c r="EL757" s="74"/>
      <c r="EM757" s="74"/>
      <c r="EN757" s="74"/>
      <c r="EO757" s="74"/>
      <c r="EP757" s="74"/>
      <c r="EQ757" s="74"/>
      <c r="ER757" s="74"/>
      <c r="ES757" s="74"/>
      <c r="ET757" s="74"/>
      <c r="EU757" s="74"/>
      <c r="EV757" s="74"/>
      <c r="EW757" s="74"/>
      <c r="EX757" s="74"/>
      <c r="EY757" s="74"/>
      <c r="EZ757" s="74"/>
      <c r="FA757" s="74"/>
      <c r="FB757" s="74"/>
    </row>
    <row r="758" spans="2:158" s="69" customFormat="1" ht="12">
      <c r="B758" s="76"/>
      <c r="C758" s="77" t="s">
        <v>397</v>
      </c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2"/>
      <c r="P758" s="71"/>
      <c r="Q758" s="71"/>
      <c r="R758" s="71"/>
      <c r="S758" s="71"/>
      <c r="T758" s="71"/>
      <c r="U758" s="71"/>
      <c r="V758" s="71"/>
      <c r="W758" s="71"/>
      <c r="X758" s="71"/>
      <c r="Y758" s="168">
        <f t="shared" si="767"/>
        <v>3</v>
      </c>
      <c r="Z758" s="73"/>
      <c r="AA758" s="73"/>
      <c r="AB758" s="73"/>
      <c r="AC758" s="73"/>
      <c r="AD758" s="73"/>
      <c r="AE758" s="73"/>
      <c r="AF758" s="447">
        <f t="shared" si="759"/>
        <v>1238</v>
      </c>
      <c r="AG758" s="168">
        <f t="shared" ref="AG758:AR758" si="797">SUM(AG774,AG790,AG808)</f>
        <v>0</v>
      </c>
      <c r="AH758" s="168">
        <f t="shared" si="797"/>
        <v>0</v>
      </c>
      <c r="AI758" s="168">
        <f t="shared" si="797"/>
        <v>0</v>
      </c>
      <c r="AJ758" s="168">
        <f t="shared" si="797"/>
        <v>0</v>
      </c>
      <c r="AK758" s="168">
        <f t="shared" si="797"/>
        <v>0</v>
      </c>
      <c r="AL758" s="168">
        <f t="shared" si="797"/>
        <v>0</v>
      </c>
      <c r="AM758" s="168">
        <f t="shared" si="797"/>
        <v>0</v>
      </c>
      <c r="AN758" s="168">
        <f t="shared" si="797"/>
        <v>0</v>
      </c>
      <c r="AO758" s="168">
        <f t="shared" si="797"/>
        <v>0</v>
      </c>
      <c r="AP758" s="168">
        <f t="shared" si="797"/>
        <v>0</v>
      </c>
      <c r="AQ758" s="168">
        <f t="shared" si="797"/>
        <v>0</v>
      </c>
      <c r="AR758" s="168">
        <f t="shared" si="797"/>
        <v>0</v>
      </c>
      <c r="AS758" s="447">
        <f t="shared" si="757"/>
        <v>0</v>
      </c>
      <c r="AT758" s="462"/>
      <c r="AU758" s="450"/>
      <c r="AV758" s="168">
        <f t="shared" ref="AV758:BA759" si="798">SUM(AV774,AV790,AV808)</f>
        <v>0</v>
      </c>
      <c r="AW758" s="168">
        <f t="shared" si="798"/>
        <v>0</v>
      </c>
      <c r="AX758" s="168">
        <f t="shared" si="798"/>
        <v>0</v>
      </c>
      <c r="AY758" s="462">
        <f t="shared" si="798"/>
        <v>0</v>
      </c>
      <c r="AZ758" s="168">
        <f t="shared" si="798"/>
        <v>0</v>
      </c>
      <c r="BA758" s="462">
        <f t="shared" si="798"/>
        <v>0</v>
      </c>
      <c r="BB758" s="447">
        <f t="shared" si="789"/>
        <v>0</v>
      </c>
      <c r="BC758" s="168">
        <f t="shared" ref="BC758:BK758" si="799">SUM(BC774,BC790,BC808)</f>
        <v>0</v>
      </c>
      <c r="BD758" s="168">
        <f t="shared" si="799"/>
        <v>0</v>
      </c>
      <c r="BE758" s="168">
        <f t="shared" si="799"/>
        <v>0</v>
      </c>
      <c r="BF758" s="168">
        <f t="shared" si="799"/>
        <v>0</v>
      </c>
      <c r="BG758" s="462">
        <f t="shared" si="799"/>
        <v>0</v>
      </c>
      <c r="BH758" s="462">
        <f t="shared" si="799"/>
        <v>1231</v>
      </c>
      <c r="BI758" s="462">
        <f t="shared" si="799"/>
        <v>0</v>
      </c>
      <c r="BJ758" s="462">
        <f t="shared" si="799"/>
        <v>1</v>
      </c>
      <c r="BK758" s="462">
        <f t="shared" si="799"/>
        <v>5</v>
      </c>
      <c r="BL758" s="450">
        <f t="shared" si="774"/>
        <v>1</v>
      </c>
      <c r="BM758" s="168">
        <f t="shared" si="771"/>
        <v>0</v>
      </c>
      <c r="BN758" s="168">
        <f t="shared" si="771"/>
        <v>0</v>
      </c>
      <c r="BO758" s="168">
        <f t="shared" si="771"/>
        <v>0</v>
      </c>
      <c r="BP758" s="168">
        <f t="shared" si="771"/>
        <v>1</v>
      </c>
      <c r="BQ758" s="450">
        <f t="shared" si="775"/>
        <v>1238</v>
      </c>
      <c r="BR758" s="168"/>
      <c r="BS758" s="168"/>
      <c r="BT758" s="168"/>
      <c r="BU758" s="168"/>
      <c r="BV758" s="168"/>
      <c r="BW758" s="168"/>
      <c r="BX758" s="168"/>
      <c r="BY758" s="168"/>
      <c r="BZ758" s="168"/>
      <c r="CA758" s="168"/>
      <c r="CB758" s="168"/>
      <c r="CC758" s="168"/>
      <c r="CD758" s="168"/>
      <c r="CE758" s="168"/>
      <c r="CF758" s="168"/>
      <c r="CG758" s="168"/>
      <c r="CH758" s="168"/>
      <c r="CI758" s="168"/>
      <c r="CJ758" s="168"/>
      <c r="CK758" s="168"/>
      <c r="CL758" s="168"/>
      <c r="CM758" s="168"/>
      <c r="CN758" s="168"/>
      <c r="CO758" s="168"/>
      <c r="CP758" s="571">
        <f t="shared" si="708"/>
        <v>0</v>
      </c>
      <c r="CQ758" s="168"/>
      <c r="CR758" s="168"/>
      <c r="CS758" s="168"/>
      <c r="CT758" s="168"/>
      <c r="CU758" s="168"/>
      <c r="CV758" s="168"/>
      <c r="CW758" s="168"/>
      <c r="CX758" s="168"/>
      <c r="CY758" s="168"/>
      <c r="CZ758" s="71"/>
      <c r="DA758" s="71"/>
      <c r="DB758" s="190">
        <f t="shared" si="702"/>
        <v>0</v>
      </c>
      <c r="DC758" s="71">
        <f t="shared" si="703"/>
        <v>0</v>
      </c>
      <c r="DD758" s="71"/>
      <c r="DE758" s="71"/>
      <c r="DF758" s="71"/>
      <c r="DG758" s="190">
        <f t="shared" si="704"/>
        <v>0</v>
      </c>
      <c r="DH758" s="71">
        <f t="shared" si="705"/>
        <v>0</v>
      </c>
      <c r="DI758" s="71"/>
      <c r="DJ758" s="71"/>
      <c r="DK758" s="71"/>
      <c r="DL758" s="71"/>
      <c r="DM758" s="71"/>
      <c r="DN758" s="71"/>
      <c r="DO758" s="71"/>
      <c r="DP758" s="71"/>
      <c r="DQ758" s="71"/>
      <c r="DR758" s="71"/>
      <c r="DS758" s="71"/>
      <c r="DT758" s="71"/>
      <c r="DU758" s="71"/>
      <c r="DV758" s="71"/>
      <c r="DW758" s="71"/>
      <c r="DX758" s="71"/>
      <c r="DY758" s="71"/>
      <c r="DZ758" s="71"/>
      <c r="EA758" s="71"/>
      <c r="EB758" s="71"/>
      <c r="EC758" s="71"/>
      <c r="ED758" s="71"/>
      <c r="EE758" s="71"/>
      <c r="EF758" s="71"/>
      <c r="EG758" s="71"/>
      <c r="EH758" s="71"/>
      <c r="EI758" s="74"/>
      <c r="EJ758" s="74"/>
      <c r="EK758" s="74"/>
      <c r="EL758" s="74"/>
      <c r="EM758" s="74"/>
      <c r="EN758" s="74"/>
      <c r="EO758" s="74"/>
      <c r="EP758" s="74"/>
      <c r="EQ758" s="74"/>
      <c r="ER758" s="74"/>
      <c r="ES758" s="74"/>
      <c r="ET758" s="74"/>
      <c r="EU758" s="74"/>
      <c r="EV758" s="74"/>
      <c r="EW758" s="74"/>
      <c r="EX758" s="74"/>
      <c r="EY758" s="74"/>
      <c r="EZ758" s="74"/>
      <c r="FA758" s="74"/>
      <c r="FB758" s="74"/>
    </row>
    <row r="759" spans="2:158" s="69" customFormat="1" ht="12">
      <c r="B759" s="76"/>
      <c r="C759" s="77" t="s">
        <v>398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2"/>
      <c r="P759" s="71"/>
      <c r="Q759" s="71"/>
      <c r="R759" s="71"/>
      <c r="S759" s="71"/>
      <c r="T759" s="71"/>
      <c r="U759" s="71"/>
      <c r="V759" s="71"/>
      <c r="W759" s="71"/>
      <c r="X759" s="71"/>
      <c r="Y759" s="73"/>
      <c r="Z759" s="73"/>
      <c r="AA759" s="73"/>
      <c r="AB759" s="73"/>
      <c r="AC759" s="73"/>
      <c r="AD759" s="73"/>
      <c r="AE759" s="73"/>
      <c r="AF759" s="447">
        <f t="shared" si="759"/>
        <v>0</v>
      </c>
      <c r="AG759" s="168">
        <f t="shared" ref="AG759:AR759" si="800">SUM(AG775,AG791,AG809)</f>
        <v>0</v>
      </c>
      <c r="AH759" s="168">
        <f t="shared" si="800"/>
        <v>0</v>
      </c>
      <c r="AI759" s="168">
        <f t="shared" si="800"/>
        <v>0</v>
      </c>
      <c r="AJ759" s="168">
        <f t="shared" si="800"/>
        <v>0</v>
      </c>
      <c r="AK759" s="168">
        <f t="shared" si="800"/>
        <v>0</v>
      </c>
      <c r="AL759" s="168">
        <f t="shared" si="800"/>
        <v>0</v>
      </c>
      <c r="AM759" s="168">
        <f t="shared" si="800"/>
        <v>0</v>
      </c>
      <c r="AN759" s="168">
        <f t="shared" si="800"/>
        <v>0</v>
      </c>
      <c r="AO759" s="168">
        <f t="shared" si="800"/>
        <v>0</v>
      </c>
      <c r="AP759" s="168">
        <f t="shared" si="800"/>
        <v>0</v>
      </c>
      <c r="AQ759" s="168">
        <f t="shared" si="800"/>
        <v>0</v>
      </c>
      <c r="AR759" s="168">
        <f t="shared" si="800"/>
        <v>0</v>
      </c>
      <c r="AS759" s="447">
        <f t="shared" si="757"/>
        <v>0</v>
      </c>
      <c r="AT759" s="462">
        <f>SUM(AT775,AT791,AT809)</f>
        <v>0</v>
      </c>
      <c r="AU759" s="462">
        <f>SUM(AU775,AU791,AU809)</f>
        <v>0</v>
      </c>
      <c r="AV759" s="168">
        <f t="shared" si="798"/>
        <v>0</v>
      </c>
      <c r="AW759" s="168">
        <f t="shared" si="798"/>
        <v>0</v>
      </c>
      <c r="AX759" s="168">
        <f t="shared" si="798"/>
        <v>0</v>
      </c>
      <c r="AY759" s="462">
        <f t="shared" si="798"/>
        <v>0</v>
      </c>
      <c r="AZ759" s="168">
        <f t="shared" si="798"/>
        <v>0</v>
      </c>
      <c r="BA759" s="462">
        <f t="shared" si="798"/>
        <v>0</v>
      </c>
      <c r="BB759" s="447">
        <f t="shared" si="789"/>
        <v>0</v>
      </c>
      <c r="BC759" s="168">
        <f t="shared" ref="BC759:BK759" si="801">SUM(BC775,BC791,BC809)</f>
        <v>0</v>
      </c>
      <c r="BD759" s="168">
        <f t="shared" si="801"/>
        <v>0</v>
      </c>
      <c r="BE759" s="168">
        <f t="shared" si="801"/>
        <v>0</v>
      </c>
      <c r="BF759" s="168">
        <f t="shared" si="801"/>
        <v>0</v>
      </c>
      <c r="BG759" s="462">
        <f t="shared" si="801"/>
        <v>0</v>
      </c>
      <c r="BH759" s="462">
        <f t="shared" si="801"/>
        <v>0</v>
      </c>
      <c r="BI759" s="462">
        <f t="shared" si="801"/>
        <v>0</v>
      </c>
      <c r="BJ759" s="462">
        <f t="shared" si="801"/>
        <v>0</v>
      </c>
      <c r="BK759" s="462">
        <f t="shared" si="801"/>
        <v>0</v>
      </c>
      <c r="BL759" s="450">
        <f t="shared" si="774"/>
        <v>0</v>
      </c>
      <c r="BM759" s="168">
        <f t="shared" si="771"/>
        <v>0</v>
      </c>
      <c r="BN759" s="168">
        <f t="shared" si="771"/>
        <v>0</v>
      </c>
      <c r="BO759" s="168">
        <f t="shared" si="771"/>
        <v>0</v>
      </c>
      <c r="BP759" s="168">
        <f t="shared" si="771"/>
        <v>0</v>
      </c>
      <c r="BQ759" s="462">
        <f>SUM(BQ775,BQ791,BQ809)</f>
        <v>0</v>
      </c>
      <c r="BR759" s="168"/>
      <c r="BS759" s="168"/>
      <c r="BT759" s="168"/>
      <c r="BU759" s="168"/>
      <c r="BV759" s="168"/>
      <c r="BW759" s="168"/>
      <c r="BX759" s="168"/>
      <c r="BY759" s="168"/>
      <c r="BZ759" s="168"/>
      <c r="CA759" s="168"/>
      <c r="CB759" s="168"/>
      <c r="CC759" s="168"/>
      <c r="CD759" s="168"/>
      <c r="CE759" s="168"/>
      <c r="CF759" s="168"/>
      <c r="CG759" s="168"/>
      <c r="CH759" s="168"/>
      <c r="CI759" s="168"/>
      <c r="CJ759" s="168"/>
      <c r="CK759" s="168"/>
      <c r="CL759" s="168"/>
      <c r="CM759" s="168"/>
      <c r="CN759" s="168"/>
      <c r="CO759" s="168"/>
      <c r="CP759" s="571">
        <f t="shared" si="708"/>
        <v>0</v>
      </c>
      <c r="CQ759" s="168"/>
      <c r="CR759" s="168"/>
      <c r="CS759" s="168"/>
      <c r="CT759" s="168"/>
      <c r="CU759" s="168"/>
      <c r="CV759" s="168"/>
      <c r="CW759" s="168"/>
      <c r="CX759" s="168"/>
      <c r="CY759" s="168"/>
      <c r="CZ759" s="71"/>
      <c r="DA759" s="71"/>
      <c r="DB759" s="190">
        <f t="shared" si="702"/>
        <v>0</v>
      </c>
      <c r="DC759" s="71">
        <f t="shared" si="703"/>
        <v>0</v>
      </c>
      <c r="DD759" s="71"/>
      <c r="DE759" s="71"/>
      <c r="DF759" s="71"/>
      <c r="DG759" s="190">
        <f t="shared" si="704"/>
        <v>0</v>
      </c>
      <c r="DH759" s="71">
        <f t="shared" si="705"/>
        <v>0</v>
      </c>
      <c r="DI759" s="71"/>
      <c r="DJ759" s="71"/>
      <c r="DK759" s="71"/>
      <c r="DL759" s="71"/>
      <c r="DM759" s="71"/>
      <c r="DN759" s="71"/>
      <c r="DO759" s="71"/>
      <c r="DP759" s="71"/>
      <c r="DQ759" s="71"/>
      <c r="DR759" s="71"/>
      <c r="DS759" s="71"/>
      <c r="DT759" s="71"/>
      <c r="DU759" s="71"/>
      <c r="DV759" s="71"/>
      <c r="DW759" s="71"/>
      <c r="DX759" s="71"/>
      <c r="DY759" s="71"/>
      <c r="DZ759" s="71"/>
      <c r="EA759" s="71"/>
      <c r="EB759" s="71"/>
      <c r="EC759" s="71"/>
      <c r="ED759" s="71"/>
      <c r="EE759" s="71"/>
      <c r="EF759" s="71"/>
      <c r="EG759" s="71"/>
      <c r="EH759" s="71"/>
      <c r="EI759" s="74"/>
      <c r="EJ759" s="74"/>
      <c r="EK759" s="74"/>
      <c r="EL759" s="74"/>
      <c r="EM759" s="74"/>
      <c r="EN759" s="74"/>
      <c r="EO759" s="74"/>
      <c r="EP759" s="74"/>
      <c r="EQ759" s="74"/>
      <c r="ER759" s="74"/>
      <c r="ES759" s="74"/>
      <c r="ET759" s="74"/>
      <c r="EU759" s="74"/>
      <c r="EV759" s="74"/>
      <c r="EW759" s="74"/>
      <c r="EX759" s="74"/>
      <c r="EY759" s="74"/>
      <c r="EZ759" s="74"/>
      <c r="FA759" s="74"/>
      <c r="FB759" s="74"/>
    </row>
    <row r="760" spans="2:158" s="83" customFormat="1" ht="38.25" customHeight="1">
      <c r="B760" s="702" t="s">
        <v>511</v>
      </c>
      <c r="C760" s="704" t="s">
        <v>512</v>
      </c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7"/>
      <c r="P760" s="86"/>
      <c r="Q760" s="86"/>
      <c r="R760" s="86"/>
      <c r="S760" s="86"/>
      <c r="T760" s="86"/>
      <c r="U760" s="86"/>
      <c r="V760" s="86"/>
      <c r="W760" s="86"/>
      <c r="X760" s="86"/>
      <c r="Y760" s="88">
        <v>37</v>
      </c>
      <c r="Z760" s="88"/>
      <c r="AA760" s="88"/>
      <c r="AB760" s="88"/>
      <c r="AC760" s="88"/>
      <c r="AD760" s="88"/>
      <c r="AE760" s="88"/>
      <c r="AF760" s="447">
        <f t="shared" si="759"/>
        <v>9.9</v>
      </c>
      <c r="AG760" s="176"/>
      <c r="AH760" s="176"/>
      <c r="AI760" s="176"/>
      <c r="AJ760" s="176"/>
      <c r="AK760" s="176">
        <v>0.1</v>
      </c>
      <c r="AL760" s="176"/>
      <c r="AM760" s="176"/>
      <c r="AN760" s="176"/>
      <c r="AO760" s="176">
        <v>2.2000000000000002</v>
      </c>
      <c r="AP760" s="176"/>
      <c r="AQ760" s="176">
        <v>0.7</v>
      </c>
      <c r="AR760" s="176"/>
      <c r="AS760" s="447">
        <f>SUM(AG760,AH760,AK760,AL760,AO760)</f>
        <v>2.3000000000000003</v>
      </c>
      <c r="AT760" s="462"/>
      <c r="AU760" s="450">
        <v>0.5</v>
      </c>
      <c r="AV760" s="176">
        <v>0.5</v>
      </c>
      <c r="AW760" s="176"/>
      <c r="AX760" s="176"/>
      <c r="AY760" s="462">
        <v>1.9</v>
      </c>
      <c r="AZ760" s="176">
        <v>1.7</v>
      </c>
      <c r="BA760" s="462">
        <v>0.1</v>
      </c>
      <c r="BB760" s="447">
        <f>SUM(BC760,BD760,BF760)</f>
        <v>0</v>
      </c>
      <c r="BC760" s="176"/>
      <c r="BD760" s="176"/>
      <c r="BE760" s="176"/>
      <c r="BF760" s="176"/>
      <c r="BG760" s="462"/>
      <c r="BH760" s="462">
        <v>3.5</v>
      </c>
      <c r="BI760" s="462"/>
      <c r="BJ760" s="462">
        <v>0.6</v>
      </c>
      <c r="BK760" s="462"/>
      <c r="BL760" s="450">
        <f>SUM(BM760:BP760)</f>
        <v>1</v>
      </c>
      <c r="BM760" s="176"/>
      <c r="BN760" s="176"/>
      <c r="BO760" s="176"/>
      <c r="BP760" s="176">
        <v>1</v>
      </c>
      <c r="BQ760" s="450">
        <f>SUM(AT760,AU760,AY760,BA760,BB760,BG760,BH760,BI760,BJ760,BK760,BL760)</f>
        <v>7.6</v>
      </c>
      <c r="BR760" s="176"/>
      <c r="BS760" s="176"/>
      <c r="BT760" s="176"/>
      <c r="BU760" s="176"/>
      <c r="BV760" s="176"/>
      <c r="BW760" s="176"/>
      <c r="BX760" s="176"/>
      <c r="BY760" s="176"/>
      <c r="BZ760" s="176"/>
      <c r="CA760" s="176"/>
      <c r="CB760" s="176"/>
      <c r="CC760" s="176"/>
      <c r="CD760" s="176"/>
      <c r="CE760" s="176"/>
      <c r="CF760" s="176"/>
      <c r="CG760" s="176"/>
      <c r="CH760" s="176"/>
      <c r="CI760" s="176"/>
      <c r="CJ760" s="176"/>
      <c r="CK760" s="176"/>
      <c r="CL760" s="176"/>
      <c r="CM760" s="176"/>
      <c r="CN760" s="176"/>
      <c r="CO760" s="176"/>
      <c r="CP760" s="306">
        <f t="shared" si="708"/>
        <v>0</v>
      </c>
      <c r="CQ760" s="176"/>
      <c r="CR760" s="176"/>
      <c r="CS760" s="176"/>
      <c r="CT760" s="176"/>
      <c r="CU760" s="176"/>
      <c r="CV760" s="176"/>
      <c r="CW760" s="176"/>
      <c r="CX760" s="176"/>
      <c r="CY760" s="176"/>
      <c r="CZ760" s="86"/>
      <c r="DA760" s="86"/>
      <c r="DB760" s="188">
        <f t="shared" si="702"/>
        <v>0</v>
      </c>
      <c r="DC760" s="38">
        <f t="shared" si="703"/>
        <v>0</v>
      </c>
      <c r="DD760" s="86"/>
      <c r="DE760" s="86"/>
      <c r="DF760" s="86"/>
      <c r="DG760" s="188">
        <f t="shared" si="704"/>
        <v>0</v>
      </c>
      <c r="DH760" s="38">
        <f t="shared" si="705"/>
        <v>0</v>
      </c>
      <c r="DI760" s="86"/>
      <c r="DJ760" s="86"/>
      <c r="DK760" s="86"/>
      <c r="DL760" s="86"/>
      <c r="DM760" s="86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6"/>
      <c r="EI760" s="89"/>
      <c r="EJ760" s="89"/>
      <c r="EK760" s="89"/>
      <c r="EL760" s="89"/>
      <c r="EM760" s="89"/>
      <c r="EN760" s="89"/>
      <c r="EO760" s="89"/>
      <c r="EP760" s="89"/>
      <c r="EQ760" s="89"/>
      <c r="ER760" s="89"/>
      <c r="ES760" s="89"/>
      <c r="ET760" s="89"/>
      <c r="EU760" s="89"/>
      <c r="EV760" s="89"/>
      <c r="EW760" s="89"/>
      <c r="EX760" s="89"/>
      <c r="EY760" s="89"/>
      <c r="EZ760" s="89"/>
      <c r="FA760" s="89"/>
      <c r="FB760" s="89"/>
    </row>
    <row r="761" spans="2:158" s="83" customFormat="1" ht="12">
      <c r="B761" s="703"/>
      <c r="C761" s="705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7"/>
      <c r="P761" s="86"/>
      <c r="Q761" s="86"/>
      <c r="R761" s="86"/>
      <c r="S761" s="86"/>
      <c r="T761" s="86"/>
      <c r="U761" s="86"/>
      <c r="V761" s="86"/>
      <c r="W761" s="86"/>
      <c r="X761" s="86"/>
      <c r="Y761" s="88">
        <f>SUM(Y762:Y775)</f>
        <v>37</v>
      </c>
      <c r="Z761" s="88"/>
      <c r="AA761" s="88"/>
      <c r="AB761" s="88"/>
      <c r="AC761" s="88"/>
      <c r="AD761" s="88"/>
      <c r="AE761" s="88"/>
      <c r="AF761" s="447">
        <f t="shared" si="759"/>
        <v>9895</v>
      </c>
      <c r="AG761" s="88">
        <f t="shared" ref="AG761:AR761" si="802">SUM(AG762:AG775)</f>
        <v>13</v>
      </c>
      <c r="AH761" s="88">
        <f t="shared" si="802"/>
        <v>0</v>
      </c>
      <c r="AI761" s="88">
        <f t="shared" si="802"/>
        <v>0</v>
      </c>
      <c r="AJ761" s="88">
        <f t="shared" si="802"/>
        <v>0</v>
      </c>
      <c r="AK761" s="88">
        <f t="shared" si="802"/>
        <v>62</v>
      </c>
      <c r="AL761" s="88">
        <f t="shared" si="802"/>
        <v>0</v>
      </c>
      <c r="AM761" s="88">
        <f t="shared" si="802"/>
        <v>0</v>
      </c>
      <c r="AN761" s="88">
        <f t="shared" si="802"/>
        <v>0</v>
      </c>
      <c r="AO761" s="88">
        <f t="shared" si="802"/>
        <v>2196</v>
      </c>
      <c r="AP761" s="88">
        <f t="shared" si="802"/>
        <v>37</v>
      </c>
      <c r="AQ761" s="88">
        <f t="shared" si="802"/>
        <v>749</v>
      </c>
      <c r="AR761" s="88">
        <f t="shared" si="802"/>
        <v>0</v>
      </c>
      <c r="AS761" s="447">
        <f>SUM(AG761,AH761,AK761,AL761,AO761)</f>
        <v>2271</v>
      </c>
      <c r="AT761" s="450">
        <f t="shared" ref="AT761:BA761" si="803">SUM(AT762:AT775)</f>
        <v>0</v>
      </c>
      <c r="AU761" s="450">
        <f>SUM(AV761:AX761)</f>
        <v>486</v>
      </c>
      <c r="AV761" s="88">
        <f t="shared" si="803"/>
        <v>486</v>
      </c>
      <c r="AW761" s="88">
        <f t="shared" si="803"/>
        <v>0</v>
      </c>
      <c r="AX761" s="88">
        <f t="shared" si="803"/>
        <v>0</v>
      </c>
      <c r="AY761" s="450">
        <f t="shared" si="803"/>
        <v>1915</v>
      </c>
      <c r="AZ761" s="88">
        <f t="shared" si="803"/>
        <v>1667</v>
      </c>
      <c r="BA761" s="450">
        <f t="shared" si="803"/>
        <v>27</v>
      </c>
      <c r="BB761" s="447">
        <f>SUM(BF761,BC761:BD761)</f>
        <v>16</v>
      </c>
      <c r="BC761" s="88">
        <f t="shared" ref="BC761:BK761" si="804">SUM(BC762:BC775)</f>
        <v>6</v>
      </c>
      <c r="BD761" s="88">
        <f t="shared" si="804"/>
        <v>8</v>
      </c>
      <c r="BE761" s="88">
        <f t="shared" si="804"/>
        <v>5</v>
      </c>
      <c r="BF761" s="88">
        <f t="shared" si="804"/>
        <v>2</v>
      </c>
      <c r="BG761" s="450">
        <f t="shared" si="804"/>
        <v>0</v>
      </c>
      <c r="BH761" s="450">
        <f t="shared" si="804"/>
        <v>3529</v>
      </c>
      <c r="BI761" s="450">
        <f t="shared" si="804"/>
        <v>0</v>
      </c>
      <c r="BJ761" s="450">
        <f t="shared" si="804"/>
        <v>629</v>
      </c>
      <c r="BK761" s="450">
        <f t="shared" si="804"/>
        <v>16</v>
      </c>
      <c r="BL761" s="450">
        <f>SUM(BM761:BP761)</f>
        <v>1006</v>
      </c>
      <c r="BM761" s="88">
        <f>SUM(BM762:BM775)</f>
        <v>0</v>
      </c>
      <c r="BN761" s="88">
        <f>SUM(BN762:BN775)</f>
        <v>0</v>
      </c>
      <c r="BO761" s="88">
        <f>SUM(BO762:BO775)</f>
        <v>0</v>
      </c>
      <c r="BP761" s="88">
        <f>SUM(BP762:BP775)</f>
        <v>1006</v>
      </c>
      <c r="BQ761" s="450">
        <f>SUM(AT761,AU761,AY761,BA761,BB761,BG761,BH761,BI761,BJ761,BK761,BL761)</f>
        <v>7624</v>
      </c>
      <c r="BR761" s="176"/>
      <c r="BS761" s="176"/>
      <c r="BT761" s="176"/>
      <c r="BU761" s="176"/>
      <c r="BV761" s="176"/>
      <c r="BW761" s="176"/>
      <c r="BX761" s="176"/>
      <c r="BY761" s="176"/>
      <c r="BZ761" s="176"/>
      <c r="CA761" s="176"/>
      <c r="CB761" s="176"/>
      <c r="CC761" s="176"/>
      <c r="CD761" s="176"/>
      <c r="CE761" s="176"/>
      <c r="CF761" s="176"/>
      <c r="CG761" s="176"/>
      <c r="CH761" s="176"/>
      <c r="CI761" s="176"/>
      <c r="CJ761" s="176"/>
      <c r="CK761" s="176"/>
      <c r="CL761" s="176"/>
      <c r="CM761" s="176"/>
      <c r="CN761" s="176"/>
      <c r="CO761" s="176"/>
      <c r="CP761" s="306">
        <f t="shared" si="708"/>
        <v>0</v>
      </c>
      <c r="CQ761" s="176"/>
      <c r="CR761" s="176"/>
      <c r="CS761" s="176"/>
      <c r="CT761" s="176"/>
      <c r="CU761" s="176"/>
      <c r="CV761" s="176"/>
      <c r="CW761" s="176"/>
      <c r="CX761" s="176"/>
      <c r="CY761" s="176"/>
      <c r="CZ761" s="86"/>
      <c r="DA761" s="86"/>
      <c r="DB761" s="188">
        <f t="shared" si="702"/>
        <v>0</v>
      </c>
      <c r="DC761" s="38">
        <f t="shared" si="703"/>
        <v>0</v>
      </c>
      <c r="DD761" s="86"/>
      <c r="DE761" s="86"/>
      <c r="DF761" s="86"/>
      <c r="DG761" s="188">
        <f t="shared" si="704"/>
        <v>0</v>
      </c>
      <c r="DH761" s="38">
        <f t="shared" si="705"/>
        <v>0</v>
      </c>
      <c r="DI761" s="86"/>
      <c r="DJ761" s="86"/>
      <c r="DK761" s="86"/>
      <c r="DL761" s="86"/>
      <c r="DM761" s="86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6"/>
      <c r="EI761" s="89"/>
      <c r="EJ761" s="89"/>
      <c r="EK761" s="89"/>
      <c r="EL761" s="89"/>
      <c r="EM761" s="89"/>
      <c r="EN761" s="89"/>
      <c r="EO761" s="89"/>
      <c r="EP761" s="89"/>
      <c r="EQ761" s="89"/>
      <c r="ER761" s="89"/>
      <c r="ES761" s="89"/>
      <c r="ET761" s="89"/>
      <c r="EU761" s="89"/>
      <c r="EV761" s="89"/>
      <c r="EW761" s="89"/>
      <c r="EX761" s="89"/>
      <c r="EY761" s="89"/>
      <c r="EZ761" s="89"/>
      <c r="FA761" s="89"/>
      <c r="FB761" s="89"/>
    </row>
    <row r="762" spans="2:158" s="69" customFormat="1" ht="12">
      <c r="B762" s="76"/>
      <c r="C762" s="77" t="s">
        <v>385</v>
      </c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2"/>
      <c r="P762" s="71"/>
      <c r="Q762" s="71"/>
      <c r="R762" s="71"/>
      <c r="S762" s="71"/>
      <c r="T762" s="71"/>
      <c r="U762" s="71"/>
      <c r="V762" s="71"/>
      <c r="W762" s="71"/>
      <c r="X762" s="71"/>
      <c r="Y762" s="73">
        <v>4</v>
      </c>
      <c r="Z762" s="73"/>
      <c r="AA762" s="73"/>
      <c r="AB762" s="73"/>
      <c r="AC762" s="73"/>
      <c r="AD762" s="73"/>
      <c r="AE762" s="73"/>
      <c r="AF762" s="447">
        <f t="shared" si="759"/>
        <v>1506</v>
      </c>
      <c r="AG762" s="168"/>
      <c r="AH762" s="168"/>
      <c r="AI762" s="168"/>
      <c r="AJ762" s="168"/>
      <c r="AK762" s="168"/>
      <c r="AL762" s="168"/>
      <c r="AM762" s="168"/>
      <c r="AN762" s="168"/>
      <c r="AO762" s="168">
        <v>219</v>
      </c>
      <c r="AP762" s="168"/>
      <c r="AQ762" s="168">
        <v>217</v>
      </c>
      <c r="AR762" s="168"/>
      <c r="AS762" s="447">
        <f>SUM(AG762,AH762,AK762,AL762,AO762)</f>
        <v>219</v>
      </c>
      <c r="AT762" s="462"/>
      <c r="AU762" s="450"/>
      <c r="AV762" s="168"/>
      <c r="AW762" s="168"/>
      <c r="AX762" s="168"/>
      <c r="AY762" s="462">
        <v>3</v>
      </c>
      <c r="AZ762" s="168"/>
      <c r="BA762" s="462">
        <v>3</v>
      </c>
      <c r="BB762" s="447"/>
      <c r="BC762" s="168"/>
      <c r="BD762" s="168"/>
      <c r="BE762" s="168"/>
      <c r="BF762" s="168"/>
      <c r="BG762" s="462"/>
      <c r="BH762" s="462">
        <v>860</v>
      </c>
      <c r="BI762" s="462"/>
      <c r="BJ762" s="462">
        <v>79</v>
      </c>
      <c r="BK762" s="462"/>
      <c r="BL762" s="450">
        <f>SUM(BM762:BP762)</f>
        <v>342</v>
      </c>
      <c r="BM762" s="168"/>
      <c r="BN762" s="168"/>
      <c r="BO762" s="168"/>
      <c r="BP762" s="168">
        <v>342</v>
      </c>
      <c r="BQ762" s="450">
        <f t="shared" ref="BQ762:BQ775" si="805">SUM(AT762,AU762,AY762,BA762,BB762,BG762,BH762,BI762,BJ762,BK762,BL762)</f>
        <v>1287</v>
      </c>
      <c r="BR762" s="168"/>
      <c r="BS762" s="168"/>
      <c r="BT762" s="168"/>
      <c r="BU762" s="168"/>
      <c r="BV762" s="168"/>
      <c r="BW762" s="168"/>
      <c r="BX762" s="168"/>
      <c r="BY762" s="168"/>
      <c r="BZ762" s="168"/>
      <c r="CA762" s="168"/>
      <c r="CB762" s="168"/>
      <c r="CC762" s="168"/>
      <c r="CD762" s="168"/>
      <c r="CE762" s="168"/>
      <c r="CF762" s="168"/>
      <c r="CG762" s="168"/>
      <c r="CH762" s="168"/>
      <c r="CI762" s="168"/>
      <c r="CJ762" s="168"/>
      <c r="CK762" s="168"/>
      <c r="CL762" s="168"/>
      <c r="CM762" s="168"/>
      <c r="CN762" s="168"/>
      <c r="CO762" s="168"/>
      <c r="CP762" s="571">
        <f t="shared" ref="CP762:CP825" si="806">SUM(CM762,CK762,CO762)</f>
        <v>0</v>
      </c>
      <c r="CQ762" s="168"/>
      <c r="CR762" s="168"/>
      <c r="CS762" s="168"/>
      <c r="CT762" s="168"/>
      <c r="CU762" s="168"/>
      <c r="CV762" s="168"/>
      <c r="CW762" s="168"/>
      <c r="CX762" s="168"/>
      <c r="CY762" s="168"/>
      <c r="CZ762" s="71"/>
      <c r="DA762" s="71"/>
      <c r="DB762" s="190">
        <f t="shared" ref="DB762:DB825" si="807">SUM(CP762,CQ762)</f>
        <v>0</v>
      </c>
      <c r="DC762" s="71">
        <f t="shared" ref="DC762:DC825" si="808">SUM(CO762,CN762)</f>
        <v>0</v>
      </c>
      <c r="DD762" s="71"/>
      <c r="DE762" s="71"/>
      <c r="DF762" s="71"/>
      <c r="DG762" s="190">
        <f t="shared" ref="DG762:DG825" si="809">SUM(DB762,DF762)</f>
        <v>0</v>
      </c>
      <c r="DH762" s="71">
        <f t="shared" ref="DH762:DH825" si="810">SUM(DC762)</f>
        <v>0</v>
      </c>
      <c r="DI762" s="71"/>
      <c r="DJ762" s="71"/>
      <c r="DK762" s="71"/>
      <c r="DL762" s="71"/>
      <c r="DM762" s="71"/>
      <c r="DN762" s="71"/>
      <c r="DO762" s="71"/>
      <c r="DP762" s="71"/>
      <c r="DQ762" s="71"/>
      <c r="DR762" s="71"/>
      <c r="DS762" s="71"/>
      <c r="DT762" s="71"/>
      <c r="DU762" s="71"/>
      <c r="DV762" s="71"/>
      <c r="DW762" s="71"/>
      <c r="DX762" s="71"/>
      <c r="DY762" s="71"/>
      <c r="DZ762" s="71"/>
      <c r="EA762" s="71"/>
      <c r="EB762" s="71"/>
      <c r="EC762" s="71"/>
      <c r="ED762" s="71"/>
      <c r="EE762" s="71"/>
      <c r="EF762" s="71"/>
      <c r="EG762" s="71"/>
      <c r="EH762" s="71"/>
      <c r="EI762" s="74"/>
      <c r="EJ762" s="74"/>
      <c r="EK762" s="74"/>
      <c r="EL762" s="74"/>
      <c r="EM762" s="74"/>
      <c r="EN762" s="74"/>
      <c r="EO762" s="74"/>
      <c r="EP762" s="74"/>
      <c r="EQ762" s="74"/>
      <c r="ER762" s="74"/>
      <c r="ES762" s="74"/>
      <c r="ET762" s="74"/>
      <c r="EU762" s="74"/>
      <c r="EV762" s="74"/>
      <c r="EW762" s="74"/>
      <c r="EX762" s="74"/>
      <c r="EY762" s="74"/>
      <c r="EZ762" s="74"/>
      <c r="FA762" s="74"/>
      <c r="FB762" s="74"/>
    </row>
    <row r="763" spans="2:158" s="69" customFormat="1" ht="12">
      <c r="B763" s="76"/>
      <c r="C763" s="77" t="s">
        <v>386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2"/>
      <c r="P763" s="71"/>
      <c r="Q763" s="71"/>
      <c r="R763" s="71"/>
      <c r="S763" s="71"/>
      <c r="T763" s="71"/>
      <c r="U763" s="71"/>
      <c r="V763" s="71"/>
      <c r="W763" s="71"/>
      <c r="X763" s="71"/>
      <c r="Y763" s="73">
        <v>4</v>
      </c>
      <c r="Z763" s="73"/>
      <c r="AA763" s="73"/>
      <c r="AB763" s="73"/>
      <c r="AC763" s="73"/>
      <c r="AD763" s="73"/>
      <c r="AE763" s="73"/>
      <c r="AF763" s="447">
        <f t="shared" si="759"/>
        <v>999</v>
      </c>
      <c r="AG763" s="168"/>
      <c r="AH763" s="168"/>
      <c r="AI763" s="168"/>
      <c r="AJ763" s="168"/>
      <c r="AK763" s="168">
        <v>41</v>
      </c>
      <c r="AL763" s="168"/>
      <c r="AM763" s="168"/>
      <c r="AN763" s="168"/>
      <c r="AO763" s="168">
        <v>93</v>
      </c>
      <c r="AP763" s="168"/>
      <c r="AQ763" s="168"/>
      <c r="AR763" s="168"/>
      <c r="AS763" s="447">
        <f t="shared" ref="AS763:AS774" si="811">SUM(AG763,AH763,AK763,AL763,AO763)</f>
        <v>134</v>
      </c>
      <c r="AT763" s="462"/>
      <c r="AU763" s="450"/>
      <c r="AV763" s="168"/>
      <c r="AW763" s="168"/>
      <c r="AX763" s="168"/>
      <c r="AY763" s="462">
        <v>240</v>
      </c>
      <c r="AZ763" s="168">
        <v>240</v>
      </c>
      <c r="BA763" s="462"/>
      <c r="BB763" s="447"/>
      <c r="BC763" s="168"/>
      <c r="BD763" s="168"/>
      <c r="BE763" s="168"/>
      <c r="BF763" s="168"/>
      <c r="BG763" s="462"/>
      <c r="BH763" s="462">
        <v>616</v>
      </c>
      <c r="BI763" s="462"/>
      <c r="BJ763" s="462">
        <v>9</v>
      </c>
      <c r="BK763" s="462"/>
      <c r="BL763" s="450">
        <f t="shared" ref="BL763:BL775" si="812">SUM(BM763:BP763)</f>
        <v>0</v>
      </c>
      <c r="BM763" s="168"/>
      <c r="BN763" s="168"/>
      <c r="BO763" s="168"/>
      <c r="BP763" s="168"/>
      <c r="BQ763" s="450">
        <f t="shared" si="805"/>
        <v>865</v>
      </c>
      <c r="BR763" s="168"/>
      <c r="BS763" s="168"/>
      <c r="BT763" s="168"/>
      <c r="BU763" s="168"/>
      <c r="BV763" s="168"/>
      <c r="BW763" s="168"/>
      <c r="BX763" s="168"/>
      <c r="BY763" s="168"/>
      <c r="BZ763" s="168"/>
      <c r="CA763" s="168"/>
      <c r="CB763" s="168"/>
      <c r="CC763" s="168"/>
      <c r="CD763" s="168"/>
      <c r="CE763" s="168"/>
      <c r="CF763" s="168"/>
      <c r="CG763" s="168"/>
      <c r="CH763" s="168"/>
      <c r="CI763" s="168"/>
      <c r="CJ763" s="168"/>
      <c r="CK763" s="168"/>
      <c r="CL763" s="168"/>
      <c r="CM763" s="168"/>
      <c r="CN763" s="168"/>
      <c r="CO763" s="168"/>
      <c r="CP763" s="571">
        <f t="shared" si="806"/>
        <v>0</v>
      </c>
      <c r="CQ763" s="168"/>
      <c r="CR763" s="168"/>
      <c r="CS763" s="168"/>
      <c r="CT763" s="168"/>
      <c r="CU763" s="168"/>
      <c r="CV763" s="168"/>
      <c r="CW763" s="168"/>
      <c r="CX763" s="168"/>
      <c r="CY763" s="168"/>
      <c r="CZ763" s="71"/>
      <c r="DA763" s="71"/>
      <c r="DB763" s="190">
        <f t="shared" si="807"/>
        <v>0</v>
      </c>
      <c r="DC763" s="71">
        <f t="shared" si="808"/>
        <v>0</v>
      </c>
      <c r="DD763" s="71"/>
      <c r="DE763" s="71"/>
      <c r="DF763" s="71"/>
      <c r="DG763" s="190">
        <f t="shared" si="809"/>
        <v>0</v>
      </c>
      <c r="DH763" s="71">
        <f t="shared" si="810"/>
        <v>0</v>
      </c>
      <c r="DI763" s="71"/>
      <c r="DJ763" s="71"/>
      <c r="DK763" s="71"/>
      <c r="DL763" s="71"/>
      <c r="DM763" s="71"/>
      <c r="DN763" s="71"/>
      <c r="DO763" s="71"/>
      <c r="DP763" s="71"/>
      <c r="DQ763" s="71"/>
      <c r="DR763" s="71"/>
      <c r="DS763" s="71"/>
      <c r="DT763" s="71"/>
      <c r="DU763" s="71"/>
      <c r="DV763" s="71"/>
      <c r="DW763" s="71"/>
      <c r="DX763" s="71"/>
      <c r="DY763" s="71"/>
      <c r="DZ763" s="71"/>
      <c r="EA763" s="71"/>
      <c r="EB763" s="71"/>
      <c r="EC763" s="71"/>
      <c r="ED763" s="71"/>
      <c r="EE763" s="71"/>
      <c r="EF763" s="71"/>
      <c r="EG763" s="71"/>
      <c r="EH763" s="71"/>
      <c r="EI763" s="74"/>
      <c r="EJ763" s="74"/>
      <c r="EK763" s="74"/>
      <c r="EL763" s="74"/>
      <c r="EM763" s="74"/>
      <c r="EN763" s="74"/>
      <c r="EO763" s="74"/>
      <c r="EP763" s="74"/>
      <c r="EQ763" s="74"/>
      <c r="ER763" s="74"/>
      <c r="ES763" s="74"/>
      <c r="ET763" s="74"/>
      <c r="EU763" s="74"/>
      <c r="EV763" s="74"/>
      <c r="EW763" s="74"/>
      <c r="EX763" s="74"/>
      <c r="EY763" s="74"/>
      <c r="EZ763" s="74"/>
      <c r="FA763" s="74"/>
      <c r="FB763" s="74"/>
    </row>
    <row r="764" spans="2:158" s="69" customFormat="1" ht="12">
      <c r="B764" s="76"/>
      <c r="C764" s="77" t="s">
        <v>387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2"/>
      <c r="P764" s="71"/>
      <c r="Q764" s="71"/>
      <c r="R764" s="71"/>
      <c r="S764" s="71"/>
      <c r="T764" s="71"/>
      <c r="U764" s="71"/>
      <c r="V764" s="71"/>
      <c r="W764" s="71"/>
      <c r="X764" s="71"/>
      <c r="Y764" s="73">
        <v>2</v>
      </c>
      <c r="Z764" s="73"/>
      <c r="AA764" s="73"/>
      <c r="AB764" s="73"/>
      <c r="AC764" s="73"/>
      <c r="AD764" s="73"/>
      <c r="AE764" s="73"/>
      <c r="AF764" s="447">
        <f t="shared" si="759"/>
        <v>458</v>
      </c>
      <c r="AG764" s="168"/>
      <c r="AH764" s="168"/>
      <c r="AI764" s="168"/>
      <c r="AJ764" s="168"/>
      <c r="AK764" s="168"/>
      <c r="AL764" s="168"/>
      <c r="AM764" s="168"/>
      <c r="AN764" s="168"/>
      <c r="AO764" s="168">
        <v>102</v>
      </c>
      <c r="AP764" s="168"/>
      <c r="AQ764" s="168">
        <v>54</v>
      </c>
      <c r="AR764" s="168"/>
      <c r="AS764" s="447">
        <f t="shared" si="811"/>
        <v>102</v>
      </c>
      <c r="AT764" s="462"/>
      <c r="AU764" s="450"/>
      <c r="AV764" s="168"/>
      <c r="AW764" s="168"/>
      <c r="AX764" s="168"/>
      <c r="AY764" s="462">
        <v>180</v>
      </c>
      <c r="AZ764" s="168"/>
      <c r="BA764" s="462">
        <v>3</v>
      </c>
      <c r="BB764" s="447"/>
      <c r="BC764" s="168"/>
      <c r="BD764" s="168"/>
      <c r="BE764" s="168"/>
      <c r="BF764" s="168"/>
      <c r="BG764" s="462"/>
      <c r="BH764" s="462">
        <v>148</v>
      </c>
      <c r="BI764" s="462"/>
      <c r="BJ764" s="462">
        <v>20</v>
      </c>
      <c r="BK764" s="462"/>
      <c r="BL764" s="450">
        <f t="shared" si="812"/>
        <v>5</v>
      </c>
      <c r="BM764" s="168"/>
      <c r="BN764" s="168"/>
      <c r="BO764" s="168"/>
      <c r="BP764" s="168">
        <v>5</v>
      </c>
      <c r="BQ764" s="450">
        <f t="shared" si="805"/>
        <v>356</v>
      </c>
      <c r="BR764" s="168"/>
      <c r="BS764" s="168"/>
      <c r="BT764" s="168"/>
      <c r="BU764" s="168"/>
      <c r="BV764" s="168"/>
      <c r="BW764" s="168"/>
      <c r="BX764" s="168"/>
      <c r="BY764" s="168"/>
      <c r="BZ764" s="168"/>
      <c r="CA764" s="168"/>
      <c r="CB764" s="168"/>
      <c r="CC764" s="168"/>
      <c r="CD764" s="168"/>
      <c r="CE764" s="168"/>
      <c r="CF764" s="168"/>
      <c r="CG764" s="168"/>
      <c r="CH764" s="168"/>
      <c r="CI764" s="168"/>
      <c r="CJ764" s="168"/>
      <c r="CK764" s="168"/>
      <c r="CL764" s="168"/>
      <c r="CM764" s="168"/>
      <c r="CN764" s="168"/>
      <c r="CO764" s="168"/>
      <c r="CP764" s="571">
        <f t="shared" si="806"/>
        <v>0</v>
      </c>
      <c r="CQ764" s="168"/>
      <c r="CR764" s="168"/>
      <c r="CS764" s="168"/>
      <c r="CT764" s="168"/>
      <c r="CU764" s="168"/>
      <c r="CV764" s="168"/>
      <c r="CW764" s="168"/>
      <c r="CX764" s="168"/>
      <c r="CY764" s="168"/>
      <c r="CZ764" s="71"/>
      <c r="DA764" s="71"/>
      <c r="DB764" s="190">
        <f t="shared" si="807"/>
        <v>0</v>
      </c>
      <c r="DC764" s="71">
        <f t="shared" si="808"/>
        <v>0</v>
      </c>
      <c r="DD764" s="71"/>
      <c r="DE764" s="71"/>
      <c r="DF764" s="71"/>
      <c r="DG764" s="190">
        <f t="shared" si="809"/>
        <v>0</v>
      </c>
      <c r="DH764" s="71">
        <f t="shared" si="810"/>
        <v>0</v>
      </c>
      <c r="DI764" s="71"/>
      <c r="DJ764" s="71"/>
      <c r="DK764" s="71"/>
      <c r="DL764" s="71"/>
      <c r="DM764" s="71"/>
      <c r="DN764" s="71"/>
      <c r="DO764" s="71"/>
      <c r="DP764" s="71"/>
      <c r="DQ764" s="71"/>
      <c r="DR764" s="71"/>
      <c r="DS764" s="71"/>
      <c r="DT764" s="71"/>
      <c r="DU764" s="71"/>
      <c r="DV764" s="71"/>
      <c r="DW764" s="71"/>
      <c r="DX764" s="71"/>
      <c r="DY764" s="71"/>
      <c r="DZ764" s="71"/>
      <c r="EA764" s="71"/>
      <c r="EB764" s="71"/>
      <c r="EC764" s="71"/>
      <c r="ED764" s="71"/>
      <c r="EE764" s="71"/>
      <c r="EF764" s="71"/>
      <c r="EG764" s="71"/>
      <c r="EH764" s="71"/>
      <c r="EI764" s="74"/>
      <c r="EJ764" s="74"/>
      <c r="EK764" s="74"/>
      <c r="EL764" s="74"/>
      <c r="EM764" s="74"/>
      <c r="EN764" s="74"/>
      <c r="EO764" s="74"/>
      <c r="EP764" s="74"/>
      <c r="EQ764" s="74"/>
      <c r="ER764" s="74"/>
      <c r="ES764" s="74"/>
      <c r="ET764" s="74"/>
      <c r="EU764" s="74"/>
      <c r="EV764" s="74"/>
      <c r="EW764" s="74"/>
      <c r="EX764" s="74"/>
      <c r="EY764" s="74"/>
      <c r="EZ764" s="74"/>
      <c r="FA764" s="74"/>
      <c r="FB764" s="74"/>
    </row>
    <row r="765" spans="2:158" s="69" customFormat="1" ht="12">
      <c r="B765" s="76"/>
      <c r="C765" s="77" t="s">
        <v>388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2"/>
      <c r="P765" s="71"/>
      <c r="Q765" s="71"/>
      <c r="R765" s="71"/>
      <c r="S765" s="71"/>
      <c r="T765" s="71"/>
      <c r="U765" s="71"/>
      <c r="V765" s="71"/>
      <c r="W765" s="71"/>
      <c r="X765" s="71"/>
      <c r="Y765" s="73">
        <v>5</v>
      </c>
      <c r="Z765" s="73"/>
      <c r="AA765" s="73"/>
      <c r="AB765" s="73"/>
      <c r="AC765" s="73"/>
      <c r="AD765" s="73"/>
      <c r="AE765" s="73"/>
      <c r="AF765" s="447">
        <f t="shared" si="759"/>
        <v>630</v>
      </c>
      <c r="AG765" s="168"/>
      <c r="AH765" s="168"/>
      <c r="AI765" s="168"/>
      <c r="AJ765" s="168"/>
      <c r="AK765" s="168">
        <v>9</v>
      </c>
      <c r="AL765" s="168"/>
      <c r="AM765" s="168"/>
      <c r="AN765" s="168"/>
      <c r="AO765" s="168"/>
      <c r="AP765" s="168"/>
      <c r="AQ765" s="168"/>
      <c r="AR765" s="168"/>
      <c r="AS765" s="447">
        <f t="shared" si="811"/>
        <v>9</v>
      </c>
      <c r="AT765" s="462"/>
      <c r="AU765" s="450"/>
      <c r="AV765" s="168"/>
      <c r="AW765" s="168"/>
      <c r="AX765" s="168"/>
      <c r="AY765" s="462">
        <v>9</v>
      </c>
      <c r="AZ765" s="168"/>
      <c r="BA765" s="462"/>
      <c r="BB765" s="447"/>
      <c r="BC765" s="168"/>
      <c r="BD765" s="168"/>
      <c r="BE765" s="168"/>
      <c r="BF765" s="168"/>
      <c r="BG765" s="462"/>
      <c r="BH765" s="462">
        <v>448</v>
      </c>
      <c r="BI765" s="462"/>
      <c r="BJ765" s="462">
        <v>148</v>
      </c>
      <c r="BK765" s="462">
        <v>16</v>
      </c>
      <c r="BL765" s="450">
        <f t="shared" si="812"/>
        <v>0</v>
      </c>
      <c r="BM765" s="168"/>
      <c r="BN765" s="168"/>
      <c r="BO765" s="168"/>
      <c r="BP765" s="168"/>
      <c r="BQ765" s="450">
        <f t="shared" si="805"/>
        <v>621</v>
      </c>
      <c r="BR765" s="168"/>
      <c r="BS765" s="168"/>
      <c r="BT765" s="168"/>
      <c r="BU765" s="168"/>
      <c r="BV765" s="168"/>
      <c r="BW765" s="168"/>
      <c r="BX765" s="168"/>
      <c r="BY765" s="168"/>
      <c r="BZ765" s="168"/>
      <c r="CA765" s="168"/>
      <c r="CB765" s="168"/>
      <c r="CC765" s="168"/>
      <c r="CD765" s="168"/>
      <c r="CE765" s="168"/>
      <c r="CF765" s="168"/>
      <c r="CG765" s="168"/>
      <c r="CH765" s="168"/>
      <c r="CI765" s="168"/>
      <c r="CJ765" s="168"/>
      <c r="CK765" s="168"/>
      <c r="CL765" s="168"/>
      <c r="CM765" s="168"/>
      <c r="CN765" s="168"/>
      <c r="CO765" s="168"/>
      <c r="CP765" s="571">
        <f t="shared" si="806"/>
        <v>0</v>
      </c>
      <c r="CQ765" s="168"/>
      <c r="CR765" s="168"/>
      <c r="CS765" s="168"/>
      <c r="CT765" s="168"/>
      <c r="CU765" s="168"/>
      <c r="CV765" s="168"/>
      <c r="CW765" s="168"/>
      <c r="CX765" s="168"/>
      <c r="CY765" s="168"/>
      <c r="CZ765" s="71"/>
      <c r="DA765" s="71"/>
      <c r="DB765" s="190">
        <f t="shared" si="807"/>
        <v>0</v>
      </c>
      <c r="DC765" s="71">
        <f t="shared" si="808"/>
        <v>0</v>
      </c>
      <c r="DD765" s="71"/>
      <c r="DE765" s="71"/>
      <c r="DF765" s="71"/>
      <c r="DG765" s="190">
        <f t="shared" si="809"/>
        <v>0</v>
      </c>
      <c r="DH765" s="71">
        <f t="shared" si="810"/>
        <v>0</v>
      </c>
      <c r="DI765" s="71"/>
      <c r="DJ765" s="71"/>
      <c r="DK765" s="71"/>
      <c r="DL765" s="71"/>
      <c r="DM765" s="71"/>
      <c r="DN765" s="71"/>
      <c r="DO765" s="71"/>
      <c r="DP765" s="71"/>
      <c r="DQ765" s="71"/>
      <c r="DR765" s="71"/>
      <c r="DS765" s="71"/>
      <c r="DT765" s="71"/>
      <c r="DU765" s="71"/>
      <c r="DV765" s="71"/>
      <c r="DW765" s="71"/>
      <c r="DX765" s="71"/>
      <c r="DY765" s="71"/>
      <c r="DZ765" s="71"/>
      <c r="EA765" s="71"/>
      <c r="EB765" s="71"/>
      <c r="EC765" s="71"/>
      <c r="ED765" s="71"/>
      <c r="EE765" s="71"/>
      <c r="EF765" s="71"/>
      <c r="EG765" s="71"/>
      <c r="EH765" s="71"/>
      <c r="EI765" s="74"/>
      <c r="EJ765" s="74"/>
      <c r="EK765" s="74"/>
      <c r="EL765" s="74"/>
      <c r="EM765" s="74"/>
      <c r="EN765" s="74"/>
      <c r="EO765" s="74"/>
      <c r="EP765" s="74"/>
      <c r="EQ765" s="74"/>
      <c r="ER765" s="74"/>
      <c r="ES765" s="74"/>
      <c r="ET765" s="74"/>
      <c r="EU765" s="74"/>
      <c r="EV765" s="74"/>
      <c r="EW765" s="74"/>
      <c r="EX765" s="74"/>
      <c r="EY765" s="74"/>
      <c r="EZ765" s="74"/>
      <c r="FA765" s="74"/>
      <c r="FB765" s="74"/>
    </row>
    <row r="766" spans="2:158" s="69" customFormat="1" ht="12">
      <c r="B766" s="76"/>
      <c r="C766" s="77" t="s">
        <v>389</v>
      </c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2"/>
      <c r="P766" s="71"/>
      <c r="Q766" s="71"/>
      <c r="R766" s="71"/>
      <c r="S766" s="71"/>
      <c r="T766" s="71"/>
      <c r="U766" s="71"/>
      <c r="V766" s="71"/>
      <c r="W766" s="71"/>
      <c r="X766" s="71"/>
      <c r="Y766" s="73"/>
      <c r="Z766" s="73"/>
      <c r="AA766" s="73"/>
      <c r="AB766" s="73"/>
      <c r="AC766" s="73"/>
      <c r="AD766" s="73"/>
      <c r="AE766" s="73"/>
      <c r="AF766" s="447">
        <f t="shared" si="759"/>
        <v>0</v>
      </c>
      <c r="AG766" s="168"/>
      <c r="AH766" s="168"/>
      <c r="AI766" s="168"/>
      <c r="AJ766" s="168"/>
      <c r="AK766" s="168"/>
      <c r="AL766" s="168"/>
      <c r="AM766" s="168"/>
      <c r="AN766" s="168"/>
      <c r="AO766" s="168"/>
      <c r="AP766" s="168"/>
      <c r="AQ766" s="168"/>
      <c r="AR766" s="168"/>
      <c r="AS766" s="447">
        <f t="shared" si="811"/>
        <v>0</v>
      </c>
      <c r="AT766" s="462"/>
      <c r="AU766" s="450"/>
      <c r="AV766" s="168"/>
      <c r="AW766" s="168"/>
      <c r="AX766" s="168"/>
      <c r="AY766" s="462"/>
      <c r="AZ766" s="168"/>
      <c r="BA766" s="462"/>
      <c r="BB766" s="447"/>
      <c r="BC766" s="168"/>
      <c r="BD766" s="168"/>
      <c r="BE766" s="168"/>
      <c r="BF766" s="168"/>
      <c r="BG766" s="462"/>
      <c r="BH766" s="462"/>
      <c r="BI766" s="462"/>
      <c r="BJ766" s="462"/>
      <c r="BK766" s="462"/>
      <c r="BL766" s="450">
        <f t="shared" si="812"/>
        <v>0</v>
      </c>
      <c r="BM766" s="168"/>
      <c r="BN766" s="168"/>
      <c r="BO766" s="168"/>
      <c r="BP766" s="168"/>
      <c r="BQ766" s="450">
        <f t="shared" si="805"/>
        <v>0</v>
      </c>
      <c r="BR766" s="168"/>
      <c r="BS766" s="168"/>
      <c r="BT766" s="168"/>
      <c r="BU766" s="168"/>
      <c r="BV766" s="168"/>
      <c r="BW766" s="168"/>
      <c r="BX766" s="168"/>
      <c r="BY766" s="168"/>
      <c r="BZ766" s="168"/>
      <c r="CA766" s="168"/>
      <c r="CB766" s="168"/>
      <c r="CC766" s="168"/>
      <c r="CD766" s="168"/>
      <c r="CE766" s="168"/>
      <c r="CF766" s="168"/>
      <c r="CG766" s="168"/>
      <c r="CH766" s="168"/>
      <c r="CI766" s="168"/>
      <c r="CJ766" s="168"/>
      <c r="CK766" s="168"/>
      <c r="CL766" s="168"/>
      <c r="CM766" s="168"/>
      <c r="CN766" s="168"/>
      <c r="CO766" s="168"/>
      <c r="CP766" s="571">
        <f t="shared" si="806"/>
        <v>0</v>
      </c>
      <c r="CQ766" s="168"/>
      <c r="CR766" s="168"/>
      <c r="CS766" s="168"/>
      <c r="CT766" s="168"/>
      <c r="CU766" s="168"/>
      <c r="CV766" s="168"/>
      <c r="CW766" s="168"/>
      <c r="CX766" s="168"/>
      <c r="CY766" s="168"/>
      <c r="CZ766" s="71"/>
      <c r="DA766" s="71"/>
      <c r="DB766" s="190">
        <f t="shared" si="807"/>
        <v>0</v>
      </c>
      <c r="DC766" s="71">
        <f t="shared" si="808"/>
        <v>0</v>
      </c>
      <c r="DD766" s="71"/>
      <c r="DE766" s="71"/>
      <c r="DF766" s="71"/>
      <c r="DG766" s="190">
        <f t="shared" si="809"/>
        <v>0</v>
      </c>
      <c r="DH766" s="71">
        <f t="shared" si="810"/>
        <v>0</v>
      </c>
      <c r="DI766" s="71"/>
      <c r="DJ766" s="71"/>
      <c r="DK766" s="71"/>
      <c r="DL766" s="71"/>
      <c r="DM766" s="71"/>
      <c r="DN766" s="71"/>
      <c r="DO766" s="71"/>
      <c r="DP766" s="71"/>
      <c r="DQ766" s="71"/>
      <c r="DR766" s="71"/>
      <c r="DS766" s="71"/>
      <c r="DT766" s="71"/>
      <c r="DU766" s="71"/>
      <c r="DV766" s="71"/>
      <c r="DW766" s="71"/>
      <c r="DX766" s="71"/>
      <c r="DY766" s="71"/>
      <c r="DZ766" s="71"/>
      <c r="EA766" s="71"/>
      <c r="EB766" s="71"/>
      <c r="EC766" s="71"/>
      <c r="ED766" s="71"/>
      <c r="EE766" s="71"/>
      <c r="EF766" s="71"/>
      <c r="EG766" s="71"/>
      <c r="EH766" s="71"/>
      <c r="EI766" s="74"/>
      <c r="EJ766" s="74"/>
      <c r="EK766" s="74"/>
      <c r="EL766" s="74"/>
      <c r="EM766" s="74"/>
      <c r="EN766" s="74"/>
      <c r="EO766" s="74"/>
      <c r="EP766" s="74"/>
      <c r="EQ766" s="74"/>
      <c r="ER766" s="74"/>
      <c r="ES766" s="74"/>
      <c r="ET766" s="74"/>
      <c r="EU766" s="74"/>
      <c r="EV766" s="74"/>
      <c r="EW766" s="74"/>
      <c r="EX766" s="74"/>
      <c r="EY766" s="74"/>
      <c r="EZ766" s="74"/>
      <c r="FA766" s="74"/>
      <c r="FB766" s="74"/>
    </row>
    <row r="767" spans="2:158" s="69" customFormat="1" ht="12">
      <c r="B767" s="76"/>
      <c r="C767" s="77" t="s">
        <v>390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2"/>
      <c r="P767" s="71"/>
      <c r="Q767" s="71"/>
      <c r="R767" s="71"/>
      <c r="S767" s="71"/>
      <c r="T767" s="71"/>
      <c r="U767" s="71"/>
      <c r="V767" s="71"/>
      <c r="W767" s="71"/>
      <c r="X767" s="71"/>
      <c r="Y767" s="73">
        <v>4</v>
      </c>
      <c r="Z767" s="73"/>
      <c r="AA767" s="73"/>
      <c r="AB767" s="73"/>
      <c r="AC767" s="73"/>
      <c r="AD767" s="73"/>
      <c r="AE767" s="73"/>
      <c r="AF767" s="447">
        <f>SUM(AS767:AU767,AY767,BA767:BB767,BG767:BL767)</f>
        <v>425</v>
      </c>
      <c r="AG767" s="168"/>
      <c r="AH767" s="168"/>
      <c r="AI767" s="168"/>
      <c r="AJ767" s="168"/>
      <c r="AK767" s="168"/>
      <c r="AL767" s="168"/>
      <c r="AM767" s="168"/>
      <c r="AN767" s="168"/>
      <c r="AO767" s="168">
        <v>174</v>
      </c>
      <c r="AP767" s="168"/>
      <c r="AQ767" s="168"/>
      <c r="AR767" s="168"/>
      <c r="AS767" s="447">
        <f t="shared" si="811"/>
        <v>174</v>
      </c>
      <c r="AT767" s="462"/>
      <c r="AU767" s="450"/>
      <c r="AV767" s="168"/>
      <c r="AW767" s="168"/>
      <c r="AX767" s="168"/>
      <c r="AY767" s="462">
        <v>187</v>
      </c>
      <c r="AZ767" s="168">
        <v>184</v>
      </c>
      <c r="BA767" s="462"/>
      <c r="BB767" s="447"/>
      <c r="BC767" s="168"/>
      <c r="BD767" s="168"/>
      <c r="BE767" s="168"/>
      <c r="BF767" s="168"/>
      <c r="BG767" s="462"/>
      <c r="BH767" s="462">
        <v>54</v>
      </c>
      <c r="BI767" s="462"/>
      <c r="BJ767" s="462">
        <v>9</v>
      </c>
      <c r="BK767" s="462"/>
      <c r="BL767" s="450">
        <f t="shared" si="812"/>
        <v>1</v>
      </c>
      <c r="BM767" s="168"/>
      <c r="BN767" s="168"/>
      <c r="BO767" s="168"/>
      <c r="BP767" s="168">
        <v>1</v>
      </c>
      <c r="BQ767" s="450">
        <f t="shared" si="805"/>
        <v>251</v>
      </c>
      <c r="BR767" s="168"/>
      <c r="BS767" s="168"/>
      <c r="BT767" s="168"/>
      <c r="BU767" s="168"/>
      <c r="BV767" s="168"/>
      <c r="BW767" s="168"/>
      <c r="BX767" s="168"/>
      <c r="BY767" s="168"/>
      <c r="BZ767" s="168"/>
      <c r="CA767" s="168"/>
      <c r="CB767" s="168"/>
      <c r="CC767" s="168"/>
      <c r="CD767" s="168"/>
      <c r="CE767" s="168"/>
      <c r="CF767" s="168"/>
      <c r="CG767" s="168"/>
      <c r="CH767" s="168"/>
      <c r="CI767" s="168"/>
      <c r="CJ767" s="168"/>
      <c r="CK767" s="168"/>
      <c r="CL767" s="168"/>
      <c r="CM767" s="168"/>
      <c r="CN767" s="168"/>
      <c r="CO767" s="168"/>
      <c r="CP767" s="571">
        <f t="shared" si="806"/>
        <v>0</v>
      </c>
      <c r="CQ767" s="168"/>
      <c r="CR767" s="168"/>
      <c r="CS767" s="168"/>
      <c r="CT767" s="168"/>
      <c r="CU767" s="168"/>
      <c r="CV767" s="168"/>
      <c r="CW767" s="168"/>
      <c r="CX767" s="168"/>
      <c r="CY767" s="168"/>
      <c r="CZ767" s="71"/>
      <c r="DA767" s="71"/>
      <c r="DB767" s="190">
        <f t="shared" si="807"/>
        <v>0</v>
      </c>
      <c r="DC767" s="71">
        <f t="shared" si="808"/>
        <v>0</v>
      </c>
      <c r="DD767" s="71"/>
      <c r="DE767" s="71"/>
      <c r="DF767" s="71"/>
      <c r="DG767" s="190">
        <f t="shared" si="809"/>
        <v>0</v>
      </c>
      <c r="DH767" s="71">
        <f t="shared" si="810"/>
        <v>0</v>
      </c>
      <c r="DI767" s="71"/>
      <c r="DJ767" s="71"/>
      <c r="DK767" s="71"/>
      <c r="DL767" s="71"/>
      <c r="DM767" s="71"/>
      <c r="DN767" s="71"/>
      <c r="DO767" s="71"/>
      <c r="DP767" s="71"/>
      <c r="DQ767" s="71"/>
      <c r="DR767" s="71"/>
      <c r="DS767" s="71"/>
      <c r="DT767" s="71"/>
      <c r="DU767" s="71"/>
      <c r="DV767" s="71"/>
      <c r="DW767" s="71"/>
      <c r="DX767" s="71"/>
      <c r="DY767" s="71"/>
      <c r="DZ767" s="71"/>
      <c r="EA767" s="71"/>
      <c r="EB767" s="71"/>
      <c r="EC767" s="71"/>
      <c r="ED767" s="71"/>
      <c r="EE767" s="71"/>
      <c r="EF767" s="71"/>
      <c r="EG767" s="71"/>
      <c r="EH767" s="71"/>
      <c r="EI767" s="74"/>
      <c r="EJ767" s="74"/>
      <c r="EK767" s="74"/>
      <c r="EL767" s="74"/>
      <c r="EM767" s="74"/>
      <c r="EN767" s="74"/>
      <c r="EO767" s="74"/>
      <c r="EP767" s="74"/>
      <c r="EQ767" s="74"/>
      <c r="ER767" s="74"/>
      <c r="ES767" s="74"/>
      <c r="ET767" s="74"/>
      <c r="EU767" s="74"/>
      <c r="EV767" s="74"/>
      <c r="EW767" s="74"/>
      <c r="EX767" s="74"/>
      <c r="EY767" s="74"/>
      <c r="EZ767" s="74"/>
      <c r="FA767" s="74"/>
      <c r="FB767" s="74"/>
    </row>
    <row r="768" spans="2:158" s="69" customFormat="1" ht="12">
      <c r="B768" s="76"/>
      <c r="C768" s="77" t="s">
        <v>391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2"/>
      <c r="P768" s="71"/>
      <c r="Q768" s="71"/>
      <c r="R768" s="71"/>
      <c r="S768" s="71"/>
      <c r="T768" s="71"/>
      <c r="U768" s="71"/>
      <c r="V768" s="71"/>
      <c r="W768" s="71"/>
      <c r="X768" s="71"/>
      <c r="Y768" s="73">
        <v>4</v>
      </c>
      <c r="Z768" s="73"/>
      <c r="AA768" s="73"/>
      <c r="AB768" s="73"/>
      <c r="AC768" s="73"/>
      <c r="AD768" s="73"/>
      <c r="AE768" s="73"/>
      <c r="AF768" s="447">
        <f t="shared" si="759"/>
        <v>734</v>
      </c>
      <c r="AG768" s="168">
        <v>5</v>
      </c>
      <c r="AH768" s="168"/>
      <c r="AI768" s="168"/>
      <c r="AJ768" s="168"/>
      <c r="AK768" s="168"/>
      <c r="AL768" s="168"/>
      <c r="AM768" s="168"/>
      <c r="AN768" s="168"/>
      <c r="AO768" s="168">
        <v>297</v>
      </c>
      <c r="AP768" s="168"/>
      <c r="AQ768" s="168"/>
      <c r="AR768" s="168"/>
      <c r="AS768" s="447">
        <f t="shared" si="811"/>
        <v>302</v>
      </c>
      <c r="AT768" s="462"/>
      <c r="AU768" s="450">
        <v>129</v>
      </c>
      <c r="AV768" s="168">
        <v>129</v>
      </c>
      <c r="AW768" s="168"/>
      <c r="AX768" s="168"/>
      <c r="AY768" s="462">
        <v>131</v>
      </c>
      <c r="AZ768" s="168">
        <v>85</v>
      </c>
      <c r="BA768" s="462">
        <v>3</v>
      </c>
      <c r="BB768" s="447">
        <f>SUM(BF768,BC768:BD768)</f>
        <v>12</v>
      </c>
      <c r="BC768" s="168">
        <v>6</v>
      </c>
      <c r="BD768" s="168">
        <v>5</v>
      </c>
      <c r="BE768" s="168">
        <v>5</v>
      </c>
      <c r="BF768" s="168">
        <v>1</v>
      </c>
      <c r="BG768" s="462"/>
      <c r="BH768" s="462">
        <v>99</v>
      </c>
      <c r="BI768" s="462"/>
      <c r="BJ768" s="462">
        <v>40</v>
      </c>
      <c r="BK768" s="462"/>
      <c r="BL768" s="450">
        <f t="shared" si="812"/>
        <v>18</v>
      </c>
      <c r="BM768" s="168"/>
      <c r="BN768" s="168"/>
      <c r="BO768" s="168"/>
      <c r="BP768" s="168">
        <v>18</v>
      </c>
      <c r="BQ768" s="450">
        <f t="shared" si="805"/>
        <v>432</v>
      </c>
      <c r="BR768" s="168"/>
      <c r="BS768" s="168"/>
      <c r="BT768" s="168"/>
      <c r="BU768" s="168"/>
      <c r="BV768" s="168"/>
      <c r="BW768" s="168"/>
      <c r="BX768" s="168"/>
      <c r="BY768" s="168"/>
      <c r="BZ768" s="168"/>
      <c r="CA768" s="168"/>
      <c r="CB768" s="168"/>
      <c r="CC768" s="168"/>
      <c r="CD768" s="168"/>
      <c r="CE768" s="168"/>
      <c r="CF768" s="168"/>
      <c r="CG768" s="168"/>
      <c r="CH768" s="168"/>
      <c r="CI768" s="168"/>
      <c r="CJ768" s="168"/>
      <c r="CK768" s="168"/>
      <c r="CL768" s="168"/>
      <c r="CM768" s="168"/>
      <c r="CN768" s="168"/>
      <c r="CO768" s="168"/>
      <c r="CP768" s="571">
        <f t="shared" si="806"/>
        <v>0</v>
      </c>
      <c r="CQ768" s="168"/>
      <c r="CR768" s="168"/>
      <c r="CS768" s="168"/>
      <c r="CT768" s="168"/>
      <c r="CU768" s="168"/>
      <c r="CV768" s="168"/>
      <c r="CW768" s="168"/>
      <c r="CX768" s="168"/>
      <c r="CY768" s="168"/>
      <c r="CZ768" s="71"/>
      <c r="DA768" s="71"/>
      <c r="DB768" s="190">
        <f t="shared" si="807"/>
        <v>0</v>
      </c>
      <c r="DC768" s="71">
        <f t="shared" si="808"/>
        <v>0</v>
      </c>
      <c r="DD768" s="71"/>
      <c r="DE768" s="71"/>
      <c r="DF768" s="71"/>
      <c r="DG768" s="190">
        <f t="shared" si="809"/>
        <v>0</v>
      </c>
      <c r="DH768" s="71">
        <f t="shared" si="810"/>
        <v>0</v>
      </c>
      <c r="DI768" s="71"/>
      <c r="DJ768" s="71"/>
      <c r="DK768" s="71"/>
      <c r="DL768" s="71"/>
      <c r="DM768" s="71"/>
      <c r="DN768" s="71"/>
      <c r="DO768" s="71"/>
      <c r="DP768" s="71"/>
      <c r="DQ768" s="71"/>
      <c r="DR768" s="71"/>
      <c r="DS768" s="71"/>
      <c r="DT768" s="71"/>
      <c r="DU768" s="71"/>
      <c r="DV768" s="71"/>
      <c r="DW768" s="71"/>
      <c r="DX768" s="71"/>
      <c r="DY768" s="71"/>
      <c r="DZ768" s="71"/>
      <c r="EA768" s="71"/>
      <c r="EB768" s="71"/>
      <c r="EC768" s="71"/>
      <c r="ED768" s="71"/>
      <c r="EE768" s="71"/>
      <c r="EF768" s="71"/>
      <c r="EG768" s="71"/>
      <c r="EH768" s="71"/>
      <c r="EI768" s="74"/>
      <c r="EJ768" s="74"/>
      <c r="EK768" s="74"/>
      <c r="EL768" s="74"/>
      <c r="EM768" s="74"/>
      <c r="EN768" s="74"/>
      <c r="EO768" s="74"/>
      <c r="EP768" s="74"/>
      <c r="EQ768" s="74"/>
      <c r="ER768" s="74"/>
      <c r="ES768" s="74"/>
      <c r="ET768" s="74"/>
      <c r="EU768" s="74"/>
      <c r="EV768" s="74"/>
      <c r="EW768" s="74"/>
      <c r="EX768" s="74"/>
      <c r="EY768" s="74"/>
      <c r="EZ768" s="74"/>
      <c r="FA768" s="74"/>
      <c r="FB768" s="74"/>
    </row>
    <row r="769" spans="2:158" s="69" customFormat="1" ht="12">
      <c r="B769" s="76"/>
      <c r="C769" s="77" t="s">
        <v>392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2"/>
      <c r="P769" s="71"/>
      <c r="Q769" s="71"/>
      <c r="R769" s="71"/>
      <c r="S769" s="71"/>
      <c r="T769" s="71"/>
      <c r="U769" s="71"/>
      <c r="V769" s="71"/>
      <c r="W769" s="71"/>
      <c r="X769" s="71"/>
      <c r="Y769" s="73">
        <v>1</v>
      </c>
      <c r="Z769" s="73"/>
      <c r="AA769" s="73"/>
      <c r="AB769" s="73"/>
      <c r="AC769" s="73"/>
      <c r="AD769" s="73"/>
      <c r="AE769" s="73"/>
      <c r="AF769" s="447">
        <f t="shared" si="759"/>
        <v>1203</v>
      </c>
      <c r="AG769" s="168">
        <v>8</v>
      </c>
      <c r="AH769" s="168"/>
      <c r="AI769" s="168"/>
      <c r="AJ769" s="168"/>
      <c r="AK769" s="168"/>
      <c r="AL769" s="168"/>
      <c r="AM769" s="168"/>
      <c r="AN769" s="168"/>
      <c r="AO769" s="168">
        <v>476</v>
      </c>
      <c r="AP769" s="168">
        <v>37</v>
      </c>
      <c r="AQ769" s="168"/>
      <c r="AR769" s="168"/>
      <c r="AS769" s="447">
        <f t="shared" si="811"/>
        <v>484</v>
      </c>
      <c r="AT769" s="462"/>
      <c r="AU769" s="450">
        <f>SUM(AV769:AX769)</f>
        <v>357</v>
      </c>
      <c r="AV769" s="168">
        <v>357</v>
      </c>
      <c r="AW769" s="168"/>
      <c r="AX769" s="168"/>
      <c r="AY769" s="462">
        <v>136</v>
      </c>
      <c r="AZ769" s="168">
        <v>129</v>
      </c>
      <c r="BA769" s="462"/>
      <c r="BB769" s="447">
        <f>SUM(BF769,BC769:BD769)</f>
        <v>1</v>
      </c>
      <c r="BC769" s="168"/>
      <c r="BD769" s="168"/>
      <c r="BE769" s="168"/>
      <c r="BF769" s="168">
        <v>1</v>
      </c>
      <c r="BG769" s="462"/>
      <c r="BH769" s="462">
        <v>141</v>
      </c>
      <c r="BI769" s="462"/>
      <c r="BJ769" s="462">
        <v>75</v>
      </c>
      <c r="BK769" s="462"/>
      <c r="BL769" s="450">
        <f t="shared" si="812"/>
        <v>9</v>
      </c>
      <c r="BM769" s="168"/>
      <c r="BN769" s="168"/>
      <c r="BO769" s="168"/>
      <c r="BP769" s="168">
        <v>9</v>
      </c>
      <c r="BQ769" s="450">
        <f t="shared" si="805"/>
        <v>719</v>
      </c>
      <c r="BR769" s="168"/>
      <c r="BS769" s="168"/>
      <c r="BT769" s="168"/>
      <c r="BU769" s="168"/>
      <c r="BV769" s="168"/>
      <c r="BW769" s="168"/>
      <c r="BX769" s="168"/>
      <c r="BY769" s="168"/>
      <c r="BZ769" s="168"/>
      <c r="CA769" s="168"/>
      <c r="CB769" s="168"/>
      <c r="CC769" s="168"/>
      <c r="CD769" s="168"/>
      <c r="CE769" s="168"/>
      <c r="CF769" s="168"/>
      <c r="CG769" s="168"/>
      <c r="CH769" s="168"/>
      <c r="CI769" s="168"/>
      <c r="CJ769" s="168"/>
      <c r="CK769" s="168"/>
      <c r="CL769" s="168"/>
      <c r="CM769" s="168"/>
      <c r="CN769" s="168"/>
      <c r="CO769" s="168"/>
      <c r="CP769" s="571">
        <f t="shared" si="806"/>
        <v>0</v>
      </c>
      <c r="CQ769" s="168"/>
      <c r="CR769" s="168"/>
      <c r="CS769" s="168"/>
      <c r="CT769" s="168"/>
      <c r="CU769" s="168"/>
      <c r="CV769" s="168"/>
      <c r="CW769" s="168"/>
      <c r="CX769" s="168"/>
      <c r="CY769" s="168"/>
      <c r="CZ769" s="71"/>
      <c r="DA769" s="71"/>
      <c r="DB769" s="190">
        <f t="shared" si="807"/>
        <v>0</v>
      </c>
      <c r="DC769" s="71">
        <f t="shared" si="808"/>
        <v>0</v>
      </c>
      <c r="DD769" s="71"/>
      <c r="DE769" s="71"/>
      <c r="DF769" s="71"/>
      <c r="DG769" s="190">
        <f t="shared" si="809"/>
        <v>0</v>
      </c>
      <c r="DH769" s="71">
        <f t="shared" si="810"/>
        <v>0</v>
      </c>
      <c r="DI769" s="71"/>
      <c r="DJ769" s="71"/>
      <c r="DK769" s="71"/>
      <c r="DL769" s="71"/>
      <c r="DM769" s="71"/>
      <c r="DN769" s="71"/>
      <c r="DO769" s="71"/>
      <c r="DP769" s="71"/>
      <c r="DQ769" s="71"/>
      <c r="DR769" s="71"/>
      <c r="DS769" s="71"/>
      <c r="DT769" s="71"/>
      <c r="DU769" s="71"/>
      <c r="DV769" s="71"/>
      <c r="DW769" s="71"/>
      <c r="DX769" s="71"/>
      <c r="DY769" s="71"/>
      <c r="DZ769" s="71"/>
      <c r="EA769" s="71"/>
      <c r="EB769" s="71"/>
      <c r="EC769" s="71"/>
      <c r="ED769" s="71"/>
      <c r="EE769" s="71"/>
      <c r="EF769" s="71"/>
      <c r="EG769" s="71"/>
      <c r="EH769" s="71"/>
      <c r="EI769" s="74"/>
      <c r="EJ769" s="74"/>
      <c r="EK769" s="74"/>
      <c r="EL769" s="74"/>
      <c r="EM769" s="74"/>
      <c r="EN769" s="74"/>
      <c r="EO769" s="74"/>
      <c r="EP769" s="74"/>
      <c r="EQ769" s="74"/>
      <c r="ER769" s="74"/>
      <c r="ES769" s="74"/>
      <c r="ET769" s="74"/>
      <c r="EU769" s="74"/>
      <c r="EV769" s="74"/>
      <c r="EW769" s="74"/>
      <c r="EX769" s="74"/>
      <c r="EY769" s="74"/>
      <c r="EZ769" s="74"/>
      <c r="FA769" s="74"/>
      <c r="FB769" s="74"/>
    </row>
    <row r="770" spans="2:158" s="69" customFormat="1" ht="12">
      <c r="B770" s="76"/>
      <c r="C770" s="77" t="s">
        <v>393</v>
      </c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2"/>
      <c r="P770" s="71"/>
      <c r="Q770" s="71"/>
      <c r="R770" s="71"/>
      <c r="S770" s="71"/>
      <c r="T770" s="71"/>
      <c r="U770" s="71"/>
      <c r="V770" s="71"/>
      <c r="W770" s="71"/>
      <c r="X770" s="71"/>
      <c r="Y770" s="73">
        <v>1</v>
      </c>
      <c r="Z770" s="73"/>
      <c r="AA770" s="73"/>
      <c r="AB770" s="73"/>
      <c r="AC770" s="73"/>
      <c r="AD770" s="73"/>
      <c r="AE770" s="73"/>
      <c r="AF770" s="447">
        <f t="shared" si="759"/>
        <v>538</v>
      </c>
      <c r="AG770" s="168"/>
      <c r="AH770" s="168"/>
      <c r="AI770" s="168"/>
      <c r="AJ770" s="168"/>
      <c r="AK770" s="168"/>
      <c r="AL770" s="168"/>
      <c r="AM770" s="168"/>
      <c r="AN770" s="168"/>
      <c r="AO770" s="168">
        <v>219</v>
      </c>
      <c r="AP770" s="168"/>
      <c r="AQ770" s="168"/>
      <c r="AR770" s="168"/>
      <c r="AS770" s="447">
        <f t="shared" si="811"/>
        <v>219</v>
      </c>
      <c r="AT770" s="462"/>
      <c r="AU770" s="450"/>
      <c r="AV770" s="168"/>
      <c r="AW770" s="168"/>
      <c r="AX770" s="168"/>
      <c r="AY770" s="462">
        <v>153</v>
      </c>
      <c r="AZ770" s="168">
        <v>153</v>
      </c>
      <c r="BA770" s="462">
        <v>4</v>
      </c>
      <c r="BB770" s="447">
        <f>SUM(BF770,BC770:BD770)</f>
        <v>3</v>
      </c>
      <c r="BC770" s="168"/>
      <c r="BD770" s="168">
        <v>3</v>
      </c>
      <c r="BE770" s="168"/>
      <c r="BF770" s="168"/>
      <c r="BG770" s="462"/>
      <c r="BH770" s="462">
        <v>70</v>
      </c>
      <c r="BI770" s="462"/>
      <c r="BJ770" s="462">
        <v>86</v>
      </c>
      <c r="BK770" s="462"/>
      <c r="BL770" s="450">
        <f t="shared" si="812"/>
        <v>3</v>
      </c>
      <c r="BM770" s="168"/>
      <c r="BN770" s="168"/>
      <c r="BO770" s="168"/>
      <c r="BP770" s="168">
        <v>3</v>
      </c>
      <c r="BQ770" s="450">
        <f t="shared" si="805"/>
        <v>319</v>
      </c>
      <c r="BR770" s="168"/>
      <c r="BS770" s="168"/>
      <c r="BT770" s="168"/>
      <c r="BU770" s="168"/>
      <c r="BV770" s="168"/>
      <c r="BW770" s="168"/>
      <c r="BX770" s="168"/>
      <c r="BY770" s="168"/>
      <c r="BZ770" s="168"/>
      <c r="CA770" s="168"/>
      <c r="CB770" s="168"/>
      <c r="CC770" s="168"/>
      <c r="CD770" s="168"/>
      <c r="CE770" s="168"/>
      <c r="CF770" s="168"/>
      <c r="CG770" s="168"/>
      <c r="CH770" s="168"/>
      <c r="CI770" s="168"/>
      <c r="CJ770" s="168"/>
      <c r="CK770" s="168"/>
      <c r="CL770" s="168"/>
      <c r="CM770" s="168"/>
      <c r="CN770" s="168"/>
      <c r="CO770" s="168"/>
      <c r="CP770" s="571">
        <f t="shared" si="806"/>
        <v>0</v>
      </c>
      <c r="CQ770" s="168"/>
      <c r="CR770" s="168"/>
      <c r="CS770" s="168"/>
      <c r="CT770" s="168"/>
      <c r="CU770" s="168"/>
      <c r="CV770" s="168"/>
      <c r="CW770" s="168"/>
      <c r="CX770" s="168"/>
      <c r="CY770" s="168"/>
      <c r="CZ770" s="71"/>
      <c r="DA770" s="71"/>
      <c r="DB770" s="190">
        <f t="shared" si="807"/>
        <v>0</v>
      </c>
      <c r="DC770" s="71">
        <f t="shared" si="808"/>
        <v>0</v>
      </c>
      <c r="DD770" s="71"/>
      <c r="DE770" s="71"/>
      <c r="DF770" s="71"/>
      <c r="DG770" s="190">
        <f t="shared" si="809"/>
        <v>0</v>
      </c>
      <c r="DH770" s="71">
        <f t="shared" si="810"/>
        <v>0</v>
      </c>
      <c r="DI770" s="71"/>
      <c r="DJ770" s="71"/>
      <c r="DK770" s="71"/>
      <c r="DL770" s="71"/>
      <c r="DM770" s="71"/>
      <c r="DN770" s="71"/>
      <c r="DO770" s="71"/>
      <c r="DP770" s="71"/>
      <c r="DQ770" s="71"/>
      <c r="DR770" s="71"/>
      <c r="DS770" s="71"/>
      <c r="DT770" s="71"/>
      <c r="DU770" s="71"/>
      <c r="DV770" s="71"/>
      <c r="DW770" s="71"/>
      <c r="DX770" s="71"/>
      <c r="DY770" s="71"/>
      <c r="DZ770" s="71"/>
      <c r="EA770" s="71"/>
      <c r="EB770" s="71"/>
      <c r="EC770" s="71"/>
      <c r="ED770" s="71"/>
      <c r="EE770" s="71"/>
      <c r="EF770" s="71"/>
      <c r="EG770" s="71"/>
      <c r="EH770" s="71"/>
      <c r="EI770" s="74"/>
      <c r="EJ770" s="74"/>
      <c r="EK770" s="74"/>
      <c r="EL770" s="74"/>
      <c r="EM770" s="74"/>
      <c r="EN770" s="74"/>
      <c r="EO770" s="74"/>
      <c r="EP770" s="74"/>
      <c r="EQ770" s="74"/>
      <c r="ER770" s="74"/>
      <c r="ES770" s="74"/>
      <c r="ET770" s="74"/>
      <c r="EU770" s="74"/>
      <c r="EV770" s="74"/>
      <c r="EW770" s="74"/>
      <c r="EX770" s="74"/>
      <c r="EY770" s="74"/>
      <c r="EZ770" s="74"/>
      <c r="FA770" s="74"/>
      <c r="FB770" s="74"/>
    </row>
    <row r="771" spans="2:158" s="69" customFormat="1" ht="12">
      <c r="B771" s="76"/>
      <c r="C771" s="77" t="s">
        <v>394</v>
      </c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2"/>
      <c r="P771" s="71"/>
      <c r="Q771" s="71"/>
      <c r="R771" s="71"/>
      <c r="S771" s="71"/>
      <c r="T771" s="71"/>
      <c r="U771" s="71"/>
      <c r="V771" s="71"/>
      <c r="W771" s="71"/>
      <c r="X771" s="71"/>
      <c r="Y771" s="73">
        <v>1</v>
      </c>
      <c r="Z771" s="73"/>
      <c r="AA771" s="73"/>
      <c r="AB771" s="73"/>
      <c r="AC771" s="73"/>
      <c r="AD771" s="73"/>
      <c r="AE771" s="73"/>
      <c r="AF771" s="447">
        <f t="shared" si="759"/>
        <v>2311</v>
      </c>
      <c r="AG771" s="168"/>
      <c r="AH771" s="168"/>
      <c r="AI771" s="168"/>
      <c r="AJ771" s="168"/>
      <c r="AK771" s="168">
        <v>12</v>
      </c>
      <c r="AL771" s="168"/>
      <c r="AM771" s="168"/>
      <c r="AN771" s="168"/>
      <c r="AO771" s="168">
        <v>190</v>
      </c>
      <c r="AP771" s="168"/>
      <c r="AQ771" s="168">
        <v>52</v>
      </c>
      <c r="AR771" s="168"/>
      <c r="AS771" s="447">
        <f t="shared" si="811"/>
        <v>202</v>
      </c>
      <c r="AT771" s="462"/>
      <c r="AU771" s="450"/>
      <c r="AV771" s="168"/>
      <c r="AW771" s="168"/>
      <c r="AX771" s="168"/>
      <c r="AY771" s="462">
        <v>369</v>
      </c>
      <c r="AZ771" s="168">
        <v>369</v>
      </c>
      <c r="BA771" s="462">
        <v>14</v>
      </c>
      <c r="BB771" s="447"/>
      <c r="BC771" s="168"/>
      <c r="BD771" s="168"/>
      <c r="BE771" s="168"/>
      <c r="BF771" s="168"/>
      <c r="BG771" s="462"/>
      <c r="BH771" s="462">
        <v>980</v>
      </c>
      <c r="BI771" s="462"/>
      <c r="BJ771" s="462">
        <v>121</v>
      </c>
      <c r="BK771" s="462"/>
      <c r="BL771" s="450">
        <f t="shared" si="812"/>
        <v>625</v>
      </c>
      <c r="BM771" s="168"/>
      <c r="BN771" s="168"/>
      <c r="BO771" s="168"/>
      <c r="BP771" s="168">
        <v>625</v>
      </c>
      <c r="BQ771" s="450">
        <f t="shared" si="805"/>
        <v>2109</v>
      </c>
      <c r="BR771" s="168"/>
      <c r="BS771" s="168"/>
      <c r="BT771" s="168"/>
      <c r="BU771" s="168"/>
      <c r="BV771" s="168"/>
      <c r="BW771" s="168"/>
      <c r="BX771" s="168"/>
      <c r="BY771" s="168"/>
      <c r="BZ771" s="168"/>
      <c r="CA771" s="168"/>
      <c r="CB771" s="168"/>
      <c r="CC771" s="168"/>
      <c r="CD771" s="168"/>
      <c r="CE771" s="168"/>
      <c r="CF771" s="168"/>
      <c r="CG771" s="168"/>
      <c r="CH771" s="168"/>
      <c r="CI771" s="168"/>
      <c r="CJ771" s="168"/>
      <c r="CK771" s="168"/>
      <c r="CL771" s="168"/>
      <c r="CM771" s="168"/>
      <c r="CN771" s="168"/>
      <c r="CO771" s="168"/>
      <c r="CP771" s="571">
        <f t="shared" si="806"/>
        <v>0</v>
      </c>
      <c r="CQ771" s="168"/>
      <c r="CR771" s="168"/>
      <c r="CS771" s="168"/>
      <c r="CT771" s="168"/>
      <c r="CU771" s="168"/>
      <c r="CV771" s="168"/>
      <c r="CW771" s="168"/>
      <c r="CX771" s="168"/>
      <c r="CY771" s="168"/>
      <c r="CZ771" s="71"/>
      <c r="DA771" s="71"/>
      <c r="DB771" s="190">
        <f t="shared" si="807"/>
        <v>0</v>
      </c>
      <c r="DC771" s="71">
        <f t="shared" si="808"/>
        <v>0</v>
      </c>
      <c r="DD771" s="71"/>
      <c r="DE771" s="71"/>
      <c r="DF771" s="71"/>
      <c r="DG771" s="190">
        <f t="shared" si="809"/>
        <v>0</v>
      </c>
      <c r="DH771" s="71">
        <f t="shared" si="810"/>
        <v>0</v>
      </c>
      <c r="DI771" s="71"/>
      <c r="DJ771" s="71"/>
      <c r="DK771" s="71"/>
      <c r="DL771" s="71"/>
      <c r="DM771" s="71"/>
      <c r="DN771" s="71"/>
      <c r="DO771" s="71"/>
      <c r="DP771" s="71"/>
      <c r="DQ771" s="71"/>
      <c r="DR771" s="71"/>
      <c r="DS771" s="71"/>
      <c r="DT771" s="71"/>
      <c r="DU771" s="71"/>
      <c r="DV771" s="71"/>
      <c r="DW771" s="71"/>
      <c r="DX771" s="71"/>
      <c r="DY771" s="71"/>
      <c r="DZ771" s="71"/>
      <c r="EA771" s="71"/>
      <c r="EB771" s="71"/>
      <c r="EC771" s="71"/>
      <c r="ED771" s="71"/>
      <c r="EE771" s="71"/>
      <c r="EF771" s="71"/>
      <c r="EG771" s="71"/>
      <c r="EH771" s="71"/>
      <c r="EI771" s="74"/>
      <c r="EJ771" s="74"/>
      <c r="EK771" s="74"/>
      <c r="EL771" s="74"/>
      <c r="EM771" s="74"/>
      <c r="EN771" s="74"/>
      <c r="EO771" s="74"/>
      <c r="EP771" s="74"/>
      <c r="EQ771" s="74"/>
      <c r="ER771" s="74"/>
      <c r="ES771" s="74"/>
      <c r="ET771" s="74"/>
      <c r="EU771" s="74"/>
      <c r="EV771" s="74"/>
      <c r="EW771" s="74"/>
      <c r="EX771" s="74"/>
      <c r="EY771" s="74"/>
      <c r="EZ771" s="74"/>
      <c r="FA771" s="74"/>
      <c r="FB771" s="74"/>
    </row>
    <row r="772" spans="2:158" s="69" customFormat="1" ht="12">
      <c r="B772" s="76"/>
      <c r="C772" s="77" t="s">
        <v>395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2"/>
      <c r="P772" s="71"/>
      <c r="Q772" s="71"/>
      <c r="R772" s="71"/>
      <c r="S772" s="71"/>
      <c r="T772" s="71"/>
      <c r="U772" s="71"/>
      <c r="V772" s="71"/>
      <c r="W772" s="71"/>
      <c r="X772" s="71"/>
      <c r="Y772" s="73">
        <v>5</v>
      </c>
      <c r="Z772" s="73"/>
      <c r="AA772" s="73"/>
      <c r="AB772" s="73"/>
      <c r="AC772" s="73"/>
      <c r="AD772" s="73"/>
      <c r="AE772" s="73"/>
      <c r="AF772" s="447">
        <f t="shared" si="759"/>
        <v>1062</v>
      </c>
      <c r="AG772" s="168"/>
      <c r="AH772" s="168"/>
      <c r="AI772" s="168"/>
      <c r="AJ772" s="168"/>
      <c r="AK772" s="168"/>
      <c r="AL772" s="168"/>
      <c r="AM772" s="168"/>
      <c r="AN772" s="168"/>
      <c r="AO772" s="168">
        <v>426</v>
      </c>
      <c r="AP772" s="168"/>
      <c r="AQ772" s="168">
        <v>426</v>
      </c>
      <c r="AR772" s="168"/>
      <c r="AS772" s="447">
        <f t="shared" si="811"/>
        <v>426</v>
      </c>
      <c r="AT772" s="462"/>
      <c r="AU772" s="450"/>
      <c r="AV772" s="168"/>
      <c r="AW772" s="168"/>
      <c r="AX772" s="168"/>
      <c r="AY772" s="462">
        <v>507</v>
      </c>
      <c r="AZ772" s="168">
        <v>507</v>
      </c>
      <c r="BA772" s="462"/>
      <c r="BB772" s="447"/>
      <c r="BC772" s="168"/>
      <c r="BD772" s="168"/>
      <c r="BE772" s="168"/>
      <c r="BF772" s="168"/>
      <c r="BG772" s="462"/>
      <c r="BH772" s="462">
        <v>85</v>
      </c>
      <c r="BI772" s="462"/>
      <c r="BJ772" s="462">
        <v>41</v>
      </c>
      <c r="BK772" s="462"/>
      <c r="BL772" s="450">
        <f t="shared" si="812"/>
        <v>3</v>
      </c>
      <c r="BM772" s="168"/>
      <c r="BN772" s="168"/>
      <c r="BO772" s="168"/>
      <c r="BP772" s="168">
        <v>3</v>
      </c>
      <c r="BQ772" s="450">
        <f t="shared" si="805"/>
        <v>636</v>
      </c>
      <c r="BR772" s="168"/>
      <c r="BS772" s="168"/>
      <c r="BT772" s="168"/>
      <c r="BU772" s="168"/>
      <c r="BV772" s="168"/>
      <c r="BW772" s="168"/>
      <c r="BX772" s="168"/>
      <c r="BY772" s="168"/>
      <c r="BZ772" s="168"/>
      <c r="CA772" s="168"/>
      <c r="CB772" s="168"/>
      <c r="CC772" s="168"/>
      <c r="CD772" s="168"/>
      <c r="CE772" s="168"/>
      <c r="CF772" s="168"/>
      <c r="CG772" s="168"/>
      <c r="CH772" s="168"/>
      <c r="CI772" s="168"/>
      <c r="CJ772" s="168"/>
      <c r="CK772" s="168"/>
      <c r="CL772" s="168"/>
      <c r="CM772" s="168"/>
      <c r="CN772" s="168"/>
      <c r="CO772" s="168"/>
      <c r="CP772" s="571">
        <f t="shared" si="806"/>
        <v>0</v>
      </c>
      <c r="CQ772" s="168"/>
      <c r="CR772" s="168"/>
      <c r="CS772" s="168"/>
      <c r="CT772" s="168"/>
      <c r="CU772" s="168"/>
      <c r="CV772" s="168"/>
      <c r="CW772" s="168"/>
      <c r="CX772" s="168"/>
      <c r="CY772" s="168"/>
      <c r="CZ772" s="71"/>
      <c r="DA772" s="71"/>
      <c r="DB772" s="190">
        <f t="shared" si="807"/>
        <v>0</v>
      </c>
      <c r="DC772" s="71">
        <f t="shared" si="808"/>
        <v>0</v>
      </c>
      <c r="DD772" s="71"/>
      <c r="DE772" s="71"/>
      <c r="DF772" s="71"/>
      <c r="DG772" s="190">
        <f t="shared" si="809"/>
        <v>0</v>
      </c>
      <c r="DH772" s="71">
        <f t="shared" si="810"/>
        <v>0</v>
      </c>
      <c r="DI772" s="71"/>
      <c r="DJ772" s="71"/>
      <c r="DK772" s="71"/>
      <c r="DL772" s="71"/>
      <c r="DM772" s="71"/>
      <c r="DN772" s="71"/>
      <c r="DO772" s="71"/>
      <c r="DP772" s="71"/>
      <c r="DQ772" s="71"/>
      <c r="DR772" s="71"/>
      <c r="DS772" s="71"/>
      <c r="DT772" s="71"/>
      <c r="DU772" s="71"/>
      <c r="DV772" s="71"/>
      <c r="DW772" s="71"/>
      <c r="DX772" s="71"/>
      <c r="DY772" s="71"/>
      <c r="DZ772" s="71"/>
      <c r="EA772" s="71"/>
      <c r="EB772" s="71"/>
      <c r="EC772" s="71"/>
      <c r="ED772" s="71"/>
      <c r="EE772" s="71"/>
      <c r="EF772" s="71"/>
      <c r="EG772" s="71"/>
      <c r="EH772" s="71"/>
      <c r="EI772" s="74"/>
      <c r="EJ772" s="74"/>
      <c r="EK772" s="74"/>
      <c r="EL772" s="74"/>
      <c r="EM772" s="74"/>
      <c r="EN772" s="74"/>
      <c r="EO772" s="74"/>
      <c r="EP772" s="74"/>
      <c r="EQ772" s="74"/>
      <c r="ER772" s="74"/>
      <c r="ES772" s="74"/>
      <c r="ET772" s="74"/>
      <c r="EU772" s="74"/>
      <c r="EV772" s="74"/>
      <c r="EW772" s="74"/>
      <c r="EX772" s="74"/>
      <c r="EY772" s="74"/>
      <c r="EZ772" s="74"/>
      <c r="FA772" s="74"/>
      <c r="FB772" s="74"/>
    </row>
    <row r="773" spans="2:158" s="69" customFormat="1" ht="12">
      <c r="B773" s="76"/>
      <c r="C773" s="77" t="s">
        <v>396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2"/>
      <c r="P773" s="71"/>
      <c r="Q773" s="71"/>
      <c r="R773" s="71"/>
      <c r="S773" s="71"/>
      <c r="T773" s="71"/>
      <c r="U773" s="71"/>
      <c r="V773" s="71"/>
      <c r="W773" s="71"/>
      <c r="X773" s="71"/>
      <c r="Y773" s="73">
        <v>6</v>
      </c>
      <c r="Z773" s="73"/>
      <c r="AA773" s="73"/>
      <c r="AB773" s="73"/>
      <c r="AC773" s="73"/>
      <c r="AD773" s="73"/>
      <c r="AE773" s="73"/>
      <c r="AF773" s="447">
        <f t="shared" si="759"/>
        <v>29</v>
      </c>
      <c r="AG773" s="168"/>
      <c r="AH773" s="168"/>
      <c r="AI773" s="168"/>
      <c r="AJ773" s="168"/>
      <c r="AK773" s="168"/>
      <c r="AL773" s="168"/>
      <c r="AM773" s="168"/>
      <c r="AN773" s="168"/>
      <c r="AO773" s="168"/>
      <c r="AP773" s="168"/>
      <c r="AQ773" s="168"/>
      <c r="AR773" s="168"/>
      <c r="AS773" s="447">
        <f t="shared" si="811"/>
        <v>0</v>
      </c>
      <c r="AT773" s="462"/>
      <c r="AU773" s="450"/>
      <c r="AV773" s="168"/>
      <c r="AW773" s="168"/>
      <c r="AX773" s="168"/>
      <c r="AY773" s="462"/>
      <c r="AZ773" s="168"/>
      <c r="BA773" s="462"/>
      <c r="BB773" s="447"/>
      <c r="BC773" s="168"/>
      <c r="BD773" s="168"/>
      <c r="BE773" s="168"/>
      <c r="BF773" s="168"/>
      <c r="BG773" s="462"/>
      <c r="BH773" s="462">
        <v>28</v>
      </c>
      <c r="BI773" s="462"/>
      <c r="BJ773" s="462">
        <v>1</v>
      </c>
      <c r="BK773" s="462"/>
      <c r="BL773" s="450">
        <f t="shared" si="812"/>
        <v>0</v>
      </c>
      <c r="BM773" s="168"/>
      <c r="BN773" s="168"/>
      <c r="BO773" s="168"/>
      <c r="BP773" s="168"/>
      <c r="BQ773" s="450">
        <f t="shared" si="805"/>
        <v>29</v>
      </c>
      <c r="BR773" s="168"/>
      <c r="BS773" s="168"/>
      <c r="BT773" s="168"/>
      <c r="BU773" s="168"/>
      <c r="BV773" s="168"/>
      <c r="BW773" s="168"/>
      <c r="BX773" s="168"/>
      <c r="BY773" s="168"/>
      <c r="BZ773" s="168"/>
      <c r="CA773" s="168"/>
      <c r="CB773" s="168"/>
      <c r="CC773" s="168"/>
      <c r="CD773" s="168"/>
      <c r="CE773" s="168"/>
      <c r="CF773" s="168"/>
      <c r="CG773" s="168"/>
      <c r="CH773" s="168"/>
      <c r="CI773" s="168"/>
      <c r="CJ773" s="168"/>
      <c r="CK773" s="168"/>
      <c r="CL773" s="168"/>
      <c r="CM773" s="168"/>
      <c r="CN773" s="168"/>
      <c r="CO773" s="168"/>
      <c r="CP773" s="571">
        <f t="shared" si="806"/>
        <v>0</v>
      </c>
      <c r="CQ773" s="168"/>
      <c r="CR773" s="168"/>
      <c r="CS773" s="168"/>
      <c r="CT773" s="168"/>
      <c r="CU773" s="168"/>
      <c r="CV773" s="168"/>
      <c r="CW773" s="168"/>
      <c r="CX773" s="168"/>
      <c r="CY773" s="168"/>
      <c r="CZ773" s="71"/>
      <c r="DA773" s="71"/>
      <c r="DB773" s="190">
        <f t="shared" si="807"/>
        <v>0</v>
      </c>
      <c r="DC773" s="71">
        <f t="shared" si="808"/>
        <v>0</v>
      </c>
      <c r="DD773" s="71"/>
      <c r="DE773" s="71"/>
      <c r="DF773" s="71"/>
      <c r="DG773" s="190">
        <f t="shared" si="809"/>
        <v>0</v>
      </c>
      <c r="DH773" s="71">
        <f t="shared" si="810"/>
        <v>0</v>
      </c>
      <c r="DI773" s="71"/>
      <c r="DJ773" s="71"/>
      <c r="DK773" s="71"/>
      <c r="DL773" s="71"/>
      <c r="DM773" s="71"/>
      <c r="DN773" s="71"/>
      <c r="DO773" s="71"/>
      <c r="DP773" s="71"/>
      <c r="DQ773" s="71"/>
      <c r="DR773" s="71"/>
      <c r="DS773" s="71"/>
      <c r="DT773" s="71"/>
      <c r="DU773" s="71"/>
      <c r="DV773" s="71"/>
      <c r="DW773" s="71"/>
      <c r="DX773" s="71"/>
      <c r="DY773" s="71"/>
      <c r="DZ773" s="71"/>
      <c r="EA773" s="71"/>
      <c r="EB773" s="71"/>
      <c r="EC773" s="71"/>
      <c r="ED773" s="71"/>
      <c r="EE773" s="71"/>
      <c r="EF773" s="71"/>
      <c r="EG773" s="71"/>
      <c r="EH773" s="71"/>
      <c r="EI773" s="74"/>
      <c r="EJ773" s="74"/>
      <c r="EK773" s="74"/>
      <c r="EL773" s="74"/>
      <c r="EM773" s="74"/>
      <c r="EN773" s="74"/>
      <c r="EO773" s="74"/>
      <c r="EP773" s="74"/>
      <c r="EQ773" s="74"/>
      <c r="ER773" s="74"/>
      <c r="ES773" s="74"/>
      <c r="ET773" s="74"/>
      <c r="EU773" s="74"/>
      <c r="EV773" s="74"/>
      <c r="EW773" s="74"/>
      <c r="EX773" s="74"/>
      <c r="EY773" s="74"/>
      <c r="EZ773" s="74"/>
      <c r="FA773" s="74"/>
      <c r="FB773" s="74"/>
    </row>
    <row r="774" spans="2:158" s="69" customFormat="1" ht="12">
      <c r="B774" s="76"/>
      <c r="C774" s="77" t="s">
        <v>397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2"/>
      <c r="P774" s="71"/>
      <c r="Q774" s="71"/>
      <c r="R774" s="71"/>
      <c r="S774" s="71"/>
      <c r="T774" s="71"/>
      <c r="U774" s="71"/>
      <c r="V774" s="71"/>
      <c r="W774" s="71"/>
      <c r="X774" s="71"/>
      <c r="Y774" s="73"/>
      <c r="Z774" s="73"/>
      <c r="AA774" s="73"/>
      <c r="AB774" s="73"/>
      <c r="AC774" s="73"/>
      <c r="AD774" s="73"/>
      <c r="AE774" s="73"/>
      <c r="AF774" s="447">
        <f t="shared" si="759"/>
        <v>0</v>
      </c>
      <c r="AG774" s="168"/>
      <c r="AH774" s="168"/>
      <c r="AI774" s="168"/>
      <c r="AJ774" s="168"/>
      <c r="AK774" s="168"/>
      <c r="AL774" s="168"/>
      <c r="AM774" s="168"/>
      <c r="AN774" s="168"/>
      <c r="AO774" s="168"/>
      <c r="AP774" s="168"/>
      <c r="AQ774" s="168"/>
      <c r="AR774" s="168"/>
      <c r="AS774" s="447">
        <f t="shared" si="811"/>
        <v>0</v>
      </c>
      <c r="AT774" s="462"/>
      <c r="AU774" s="450"/>
      <c r="AV774" s="168"/>
      <c r="AW774" s="168"/>
      <c r="AX774" s="168"/>
      <c r="AY774" s="462"/>
      <c r="AZ774" s="168"/>
      <c r="BA774" s="462"/>
      <c r="BB774" s="447"/>
      <c r="BC774" s="168"/>
      <c r="BD774" s="168"/>
      <c r="BE774" s="168"/>
      <c r="BF774" s="168"/>
      <c r="BG774" s="462"/>
      <c r="BH774" s="462"/>
      <c r="BI774" s="462"/>
      <c r="BJ774" s="462"/>
      <c r="BK774" s="462"/>
      <c r="BL774" s="450">
        <f t="shared" si="812"/>
        <v>0</v>
      </c>
      <c r="BM774" s="168"/>
      <c r="BN774" s="168"/>
      <c r="BO774" s="168"/>
      <c r="BP774" s="168"/>
      <c r="BQ774" s="450">
        <f t="shared" si="805"/>
        <v>0</v>
      </c>
      <c r="BR774" s="168"/>
      <c r="BS774" s="168"/>
      <c r="BT774" s="168"/>
      <c r="BU774" s="168"/>
      <c r="BV774" s="168"/>
      <c r="BW774" s="168"/>
      <c r="BX774" s="168"/>
      <c r="BY774" s="168"/>
      <c r="BZ774" s="168"/>
      <c r="CA774" s="168"/>
      <c r="CB774" s="168"/>
      <c r="CC774" s="168"/>
      <c r="CD774" s="168"/>
      <c r="CE774" s="168"/>
      <c r="CF774" s="168"/>
      <c r="CG774" s="168"/>
      <c r="CH774" s="168"/>
      <c r="CI774" s="168"/>
      <c r="CJ774" s="168"/>
      <c r="CK774" s="168"/>
      <c r="CL774" s="168"/>
      <c r="CM774" s="168"/>
      <c r="CN774" s="168"/>
      <c r="CO774" s="168"/>
      <c r="CP774" s="571">
        <f t="shared" si="806"/>
        <v>0</v>
      </c>
      <c r="CQ774" s="168"/>
      <c r="CR774" s="168"/>
      <c r="CS774" s="168"/>
      <c r="CT774" s="168"/>
      <c r="CU774" s="168"/>
      <c r="CV774" s="168"/>
      <c r="CW774" s="168"/>
      <c r="CX774" s="168"/>
      <c r="CY774" s="168"/>
      <c r="CZ774" s="71"/>
      <c r="DA774" s="71"/>
      <c r="DB774" s="190">
        <f t="shared" si="807"/>
        <v>0</v>
      </c>
      <c r="DC774" s="71">
        <f t="shared" si="808"/>
        <v>0</v>
      </c>
      <c r="DD774" s="71"/>
      <c r="DE774" s="71"/>
      <c r="DF774" s="71"/>
      <c r="DG774" s="190">
        <f t="shared" si="809"/>
        <v>0</v>
      </c>
      <c r="DH774" s="71">
        <f t="shared" si="810"/>
        <v>0</v>
      </c>
      <c r="DI774" s="71"/>
      <c r="DJ774" s="71"/>
      <c r="DK774" s="71"/>
      <c r="DL774" s="71"/>
      <c r="DM774" s="71"/>
      <c r="DN774" s="71"/>
      <c r="DO774" s="71"/>
      <c r="DP774" s="71"/>
      <c r="DQ774" s="71"/>
      <c r="DR774" s="71"/>
      <c r="DS774" s="71"/>
      <c r="DT774" s="71"/>
      <c r="DU774" s="71"/>
      <c r="DV774" s="71"/>
      <c r="DW774" s="71"/>
      <c r="DX774" s="71"/>
      <c r="DY774" s="71"/>
      <c r="DZ774" s="71"/>
      <c r="EA774" s="71"/>
      <c r="EB774" s="71"/>
      <c r="EC774" s="71"/>
      <c r="ED774" s="71"/>
      <c r="EE774" s="71"/>
      <c r="EF774" s="71"/>
      <c r="EG774" s="71"/>
      <c r="EH774" s="71"/>
      <c r="EI774" s="74"/>
      <c r="EJ774" s="74"/>
      <c r="EK774" s="74"/>
      <c r="EL774" s="74"/>
      <c r="EM774" s="74"/>
      <c r="EN774" s="74"/>
      <c r="EO774" s="74"/>
      <c r="EP774" s="74"/>
      <c r="EQ774" s="74"/>
      <c r="ER774" s="74"/>
      <c r="ES774" s="74"/>
      <c r="ET774" s="74"/>
      <c r="EU774" s="74"/>
      <c r="EV774" s="74"/>
      <c r="EW774" s="74"/>
      <c r="EX774" s="74"/>
      <c r="EY774" s="74"/>
      <c r="EZ774" s="74"/>
      <c r="FA774" s="74"/>
      <c r="FB774" s="74"/>
    </row>
    <row r="775" spans="2:158" s="69" customFormat="1" ht="12">
      <c r="B775" s="76"/>
      <c r="C775" s="77" t="s">
        <v>398</v>
      </c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2"/>
      <c r="P775" s="71"/>
      <c r="Q775" s="71"/>
      <c r="R775" s="71"/>
      <c r="S775" s="71"/>
      <c r="T775" s="71"/>
      <c r="U775" s="71"/>
      <c r="V775" s="71"/>
      <c r="W775" s="71"/>
      <c r="X775" s="71"/>
      <c r="Y775" s="73"/>
      <c r="Z775" s="73"/>
      <c r="AA775" s="73"/>
      <c r="AB775" s="73"/>
      <c r="AC775" s="73"/>
      <c r="AD775" s="73"/>
      <c r="AE775" s="73"/>
      <c r="AF775" s="447">
        <f t="shared" si="759"/>
        <v>0</v>
      </c>
      <c r="AG775" s="168"/>
      <c r="AH775" s="168"/>
      <c r="AI775" s="168"/>
      <c r="AJ775" s="168"/>
      <c r="AK775" s="168"/>
      <c r="AL775" s="168"/>
      <c r="AM775" s="168"/>
      <c r="AN775" s="168"/>
      <c r="AO775" s="168"/>
      <c r="AP775" s="168"/>
      <c r="AQ775" s="168"/>
      <c r="AR775" s="168"/>
      <c r="AS775" s="447"/>
      <c r="AT775" s="462"/>
      <c r="AU775" s="450"/>
      <c r="AV775" s="168"/>
      <c r="AW775" s="168"/>
      <c r="AX775" s="168"/>
      <c r="AY775" s="462"/>
      <c r="AZ775" s="168"/>
      <c r="BA775" s="462"/>
      <c r="BB775" s="447"/>
      <c r="BC775" s="168"/>
      <c r="BD775" s="168"/>
      <c r="BE775" s="168"/>
      <c r="BF775" s="168"/>
      <c r="BG775" s="462"/>
      <c r="BH775" s="462"/>
      <c r="BI775" s="462"/>
      <c r="BJ775" s="462"/>
      <c r="BK775" s="462"/>
      <c r="BL775" s="450">
        <f t="shared" si="812"/>
        <v>0</v>
      </c>
      <c r="BM775" s="168"/>
      <c r="BN775" s="168"/>
      <c r="BO775" s="168"/>
      <c r="BP775" s="168"/>
      <c r="BQ775" s="450">
        <f t="shared" si="805"/>
        <v>0</v>
      </c>
      <c r="BR775" s="168"/>
      <c r="BS775" s="168"/>
      <c r="BT775" s="168"/>
      <c r="BU775" s="168"/>
      <c r="BV775" s="168"/>
      <c r="BW775" s="168"/>
      <c r="BX775" s="168"/>
      <c r="BY775" s="168"/>
      <c r="BZ775" s="168"/>
      <c r="CA775" s="168"/>
      <c r="CB775" s="168"/>
      <c r="CC775" s="168"/>
      <c r="CD775" s="168"/>
      <c r="CE775" s="168"/>
      <c r="CF775" s="168"/>
      <c r="CG775" s="168"/>
      <c r="CH775" s="168"/>
      <c r="CI775" s="168"/>
      <c r="CJ775" s="168"/>
      <c r="CK775" s="168"/>
      <c r="CL775" s="168"/>
      <c r="CM775" s="168"/>
      <c r="CN775" s="168"/>
      <c r="CO775" s="168"/>
      <c r="CP775" s="571">
        <f t="shared" si="806"/>
        <v>0</v>
      </c>
      <c r="CQ775" s="168"/>
      <c r="CR775" s="168"/>
      <c r="CS775" s="168"/>
      <c r="CT775" s="168"/>
      <c r="CU775" s="168"/>
      <c r="CV775" s="168"/>
      <c r="CW775" s="168"/>
      <c r="CX775" s="168"/>
      <c r="CY775" s="168"/>
      <c r="CZ775" s="71"/>
      <c r="DA775" s="71"/>
      <c r="DB775" s="190">
        <f t="shared" si="807"/>
        <v>0</v>
      </c>
      <c r="DC775" s="71">
        <f t="shared" si="808"/>
        <v>0</v>
      </c>
      <c r="DD775" s="71"/>
      <c r="DE775" s="71"/>
      <c r="DF775" s="71"/>
      <c r="DG775" s="190">
        <f t="shared" si="809"/>
        <v>0</v>
      </c>
      <c r="DH775" s="71">
        <f t="shared" si="810"/>
        <v>0</v>
      </c>
      <c r="DI775" s="71"/>
      <c r="DJ775" s="71"/>
      <c r="DK775" s="71"/>
      <c r="DL775" s="71"/>
      <c r="DM775" s="71"/>
      <c r="DN775" s="71"/>
      <c r="DO775" s="71"/>
      <c r="DP775" s="71"/>
      <c r="DQ775" s="71"/>
      <c r="DR775" s="71"/>
      <c r="DS775" s="71"/>
      <c r="DT775" s="71"/>
      <c r="DU775" s="71"/>
      <c r="DV775" s="71"/>
      <c r="DW775" s="71"/>
      <c r="DX775" s="71"/>
      <c r="DY775" s="71"/>
      <c r="DZ775" s="71"/>
      <c r="EA775" s="71"/>
      <c r="EB775" s="71"/>
      <c r="EC775" s="71"/>
      <c r="ED775" s="71"/>
      <c r="EE775" s="71"/>
      <c r="EF775" s="71"/>
      <c r="EG775" s="71"/>
      <c r="EH775" s="71"/>
      <c r="EI775" s="74"/>
      <c r="EJ775" s="74"/>
      <c r="EK775" s="74"/>
      <c r="EL775" s="74"/>
      <c r="EM775" s="74"/>
      <c r="EN775" s="74"/>
      <c r="EO775" s="74"/>
      <c r="EP775" s="74"/>
      <c r="EQ775" s="74"/>
      <c r="ER775" s="74"/>
      <c r="ES775" s="74"/>
      <c r="ET775" s="74"/>
      <c r="EU775" s="74"/>
      <c r="EV775" s="74"/>
      <c r="EW775" s="74"/>
      <c r="EX775" s="74"/>
      <c r="EY775" s="74"/>
      <c r="EZ775" s="74"/>
      <c r="FA775" s="74"/>
      <c r="FB775" s="74"/>
    </row>
    <row r="776" spans="2:158" s="146" customFormat="1" ht="9.75" customHeight="1">
      <c r="B776" s="702" t="s">
        <v>513</v>
      </c>
      <c r="C776" s="704" t="s">
        <v>514</v>
      </c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4"/>
      <c r="P776" s="143"/>
      <c r="Q776" s="143"/>
      <c r="R776" s="143"/>
      <c r="S776" s="143"/>
      <c r="T776" s="143"/>
      <c r="U776" s="143"/>
      <c r="V776" s="143"/>
      <c r="W776" s="143"/>
      <c r="X776" s="143"/>
      <c r="Y776" s="125">
        <v>38</v>
      </c>
      <c r="Z776" s="125"/>
      <c r="AA776" s="125"/>
      <c r="AB776" s="125"/>
      <c r="AC776" s="125"/>
      <c r="AD776" s="125"/>
      <c r="AE776" s="125"/>
      <c r="AF776" s="447">
        <f t="shared" si="759"/>
        <v>25.9</v>
      </c>
      <c r="AG776" s="558"/>
      <c r="AH776" s="558"/>
      <c r="AI776" s="558"/>
      <c r="AJ776" s="558"/>
      <c r="AK776" s="558">
        <v>0.1</v>
      </c>
      <c r="AL776" s="558"/>
      <c r="AM776" s="558"/>
      <c r="AN776" s="558"/>
      <c r="AO776" s="558">
        <v>0.8</v>
      </c>
      <c r="AP776" s="558"/>
      <c r="AQ776" s="558">
        <v>0.4</v>
      </c>
      <c r="AR776" s="558"/>
      <c r="AS776" s="447">
        <f>SUM(AG776,AH776,AK776,AL776,AO776)</f>
        <v>0.9</v>
      </c>
      <c r="AT776" s="581"/>
      <c r="AU776" s="447">
        <f>SUM(AV776:AX776)</f>
        <v>0</v>
      </c>
      <c r="AV776" s="558"/>
      <c r="AW776" s="558"/>
      <c r="AX776" s="558"/>
      <c r="AY776" s="581">
        <v>2.7</v>
      </c>
      <c r="AZ776" s="558">
        <v>2.1</v>
      </c>
      <c r="BA776" s="581"/>
      <c r="BB776" s="447">
        <f>SUM(BC776,BD776,BF776)</f>
        <v>0</v>
      </c>
      <c r="BC776" s="558"/>
      <c r="BD776" s="558"/>
      <c r="BE776" s="558"/>
      <c r="BF776" s="558"/>
      <c r="BG776" s="581"/>
      <c r="BH776" s="581">
        <v>20.399999999999999</v>
      </c>
      <c r="BI776" s="581"/>
      <c r="BJ776" s="581">
        <v>1.2</v>
      </c>
      <c r="BK776" s="581">
        <v>0.2</v>
      </c>
      <c r="BL776" s="447">
        <f>SUM(BM776:BP776)</f>
        <v>0.5</v>
      </c>
      <c r="BM776" s="558"/>
      <c r="BN776" s="558"/>
      <c r="BO776" s="558"/>
      <c r="BP776" s="558">
        <v>0.5</v>
      </c>
      <c r="BQ776" s="581"/>
      <c r="BR776" s="558"/>
      <c r="BS776" s="558"/>
      <c r="BT776" s="558"/>
      <c r="BU776" s="558"/>
      <c r="BV776" s="558"/>
      <c r="BW776" s="558"/>
      <c r="BX776" s="558"/>
      <c r="BY776" s="558"/>
      <c r="BZ776" s="558"/>
      <c r="CA776" s="558"/>
      <c r="CB776" s="558"/>
      <c r="CC776" s="558"/>
      <c r="CD776" s="558"/>
      <c r="CE776" s="558"/>
      <c r="CF776" s="558"/>
      <c r="CG776" s="558"/>
      <c r="CH776" s="558"/>
      <c r="CI776" s="558"/>
      <c r="CJ776" s="558"/>
      <c r="CK776" s="558"/>
      <c r="CL776" s="558"/>
      <c r="CM776" s="558"/>
      <c r="CN776" s="558"/>
      <c r="CO776" s="558"/>
      <c r="CP776" s="306">
        <f t="shared" si="806"/>
        <v>0</v>
      </c>
      <c r="CQ776" s="558"/>
      <c r="CR776" s="558"/>
      <c r="CS776" s="558"/>
      <c r="CT776" s="558"/>
      <c r="CU776" s="558"/>
      <c r="CV776" s="558"/>
      <c r="CW776" s="558"/>
      <c r="CX776" s="558"/>
      <c r="CY776" s="558"/>
      <c r="CZ776" s="143"/>
      <c r="DA776" s="143"/>
      <c r="DB776" s="188">
        <f t="shared" si="807"/>
        <v>0</v>
      </c>
      <c r="DC776" s="38">
        <f t="shared" si="808"/>
        <v>0</v>
      </c>
      <c r="DD776" s="143"/>
      <c r="DE776" s="143"/>
      <c r="DF776" s="143"/>
      <c r="DG776" s="188">
        <f t="shared" si="809"/>
        <v>0</v>
      </c>
      <c r="DH776" s="38">
        <f t="shared" si="810"/>
        <v>0</v>
      </c>
      <c r="DI776" s="143"/>
      <c r="DJ776" s="143"/>
      <c r="DK776" s="143"/>
      <c r="DL776" s="143"/>
      <c r="DM776" s="143"/>
      <c r="DN776" s="143"/>
      <c r="DO776" s="143"/>
      <c r="DP776" s="143"/>
      <c r="DQ776" s="143"/>
      <c r="DR776" s="143"/>
      <c r="DS776" s="143"/>
      <c r="DT776" s="143"/>
      <c r="DU776" s="143"/>
      <c r="DV776" s="143"/>
      <c r="DW776" s="143"/>
      <c r="DX776" s="143"/>
      <c r="DY776" s="143"/>
      <c r="DZ776" s="143"/>
      <c r="EA776" s="143"/>
      <c r="EB776" s="143"/>
      <c r="EC776" s="143"/>
      <c r="ED776" s="143"/>
      <c r="EE776" s="143"/>
      <c r="EF776" s="143"/>
      <c r="EG776" s="143"/>
      <c r="EH776" s="143"/>
      <c r="EI776" s="145"/>
      <c r="EJ776" s="145"/>
      <c r="EK776" s="145"/>
      <c r="EL776" s="145"/>
      <c r="EM776" s="145"/>
      <c r="EN776" s="145"/>
      <c r="EO776" s="145"/>
      <c r="EP776" s="145"/>
      <c r="EQ776" s="145"/>
      <c r="ER776" s="145"/>
      <c r="ES776" s="145"/>
      <c r="ET776" s="145"/>
      <c r="EU776" s="145"/>
      <c r="EV776" s="145"/>
      <c r="EW776" s="145"/>
      <c r="EX776" s="145"/>
      <c r="EY776" s="145"/>
      <c r="EZ776" s="145"/>
      <c r="FA776" s="145"/>
      <c r="FB776" s="145"/>
    </row>
    <row r="777" spans="2:158" s="83" customFormat="1" ht="13.5" customHeight="1">
      <c r="B777" s="703"/>
      <c r="C777" s="705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7"/>
      <c r="P777" s="86"/>
      <c r="Q777" s="86"/>
      <c r="R777" s="86"/>
      <c r="S777" s="86"/>
      <c r="T777" s="86"/>
      <c r="U777" s="86"/>
      <c r="V777" s="86"/>
      <c r="W777" s="86"/>
      <c r="X777" s="86"/>
      <c r="Y777" s="88">
        <f>SUM(Y778:Y791)</f>
        <v>38</v>
      </c>
      <c r="Z777" s="88"/>
      <c r="AA777" s="88"/>
      <c r="AB777" s="88"/>
      <c r="AC777" s="88"/>
      <c r="AD777" s="88"/>
      <c r="AE777" s="88"/>
      <c r="AF777" s="447">
        <f t="shared" si="759"/>
        <v>25909</v>
      </c>
      <c r="AG777" s="88">
        <f t="shared" ref="AG777:AR777" si="813">SUM(AG778:AG791)</f>
        <v>32</v>
      </c>
      <c r="AH777" s="88">
        <f t="shared" si="813"/>
        <v>0</v>
      </c>
      <c r="AI777" s="88">
        <f t="shared" si="813"/>
        <v>0</v>
      </c>
      <c r="AJ777" s="88">
        <f t="shared" si="813"/>
        <v>0</v>
      </c>
      <c r="AK777" s="88">
        <f t="shared" si="813"/>
        <v>51</v>
      </c>
      <c r="AL777" s="88">
        <f t="shared" si="813"/>
        <v>0</v>
      </c>
      <c r="AM777" s="88">
        <f t="shared" si="813"/>
        <v>0</v>
      </c>
      <c r="AN777" s="88">
        <f t="shared" si="813"/>
        <v>0</v>
      </c>
      <c r="AO777" s="88">
        <f t="shared" si="813"/>
        <v>802</v>
      </c>
      <c r="AP777" s="88">
        <f t="shared" si="813"/>
        <v>4</v>
      </c>
      <c r="AQ777" s="88">
        <f t="shared" si="813"/>
        <v>434</v>
      </c>
      <c r="AR777" s="88">
        <f t="shared" si="813"/>
        <v>0</v>
      </c>
      <c r="AS777" s="447">
        <f>SUM(AG777,AH777,AK777,AL777,AO777)</f>
        <v>885</v>
      </c>
      <c r="AT777" s="450">
        <f t="shared" ref="AT777:AZ777" si="814">SUM(AT778:AT791)</f>
        <v>0</v>
      </c>
      <c r="AU777" s="450">
        <f t="shared" si="814"/>
        <v>0</v>
      </c>
      <c r="AV777" s="88">
        <f t="shared" si="814"/>
        <v>0</v>
      </c>
      <c r="AW777" s="88">
        <f t="shared" si="814"/>
        <v>0</v>
      </c>
      <c r="AX777" s="88">
        <f t="shared" si="814"/>
        <v>0</v>
      </c>
      <c r="AY777" s="450">
        <f t="shared" si="814"/>
        <v>2694</v>
      </c>
      <c r="AZ777" s="88">
        <f t="shared" si="814"/>
        <v>2123</v>
      </c>
      <c r="BA777" s="450">
        <f>SUM(BA778:BA791)</f>
        <v>0</v>
      </c>
      <c r="BB777" s="447"/>
      <c r="BC777" s="88">
        <f t="shared" ref="BC777:BK777" si="815">SUM(BC778:BC791)</f>
        <v>0</v>
      </c>
      <c r="BD777" s="88">
        <f t="shared" si="815"/>
        <v>0</v>
      </c>
      <c r="BE777" s="88">
        <f t="shared" si="815"/>
        <v>0</v>
      </c>
      <c r="BF777" s="88">
        <f t="shared" si="815"/>
        <v>0</v>
      </c>
      <c r="BG777" s="450">
        <f t="shared" si="815"/>
        <v>0</v>
      </c>
      <c r="BH777" s="450">
        <f t="shared" si="815"/>
        <v>20383</v>
      </c>
      <c r="BI777" s="450">
        <f t="shared" si="815"/>
        <v>0</v>
      </c>
      <c r="BJ777" s="450">
        <f t="shared" si="815"/>
        <v>1214</v>
      </c>
      <c r="BK777" s="450">
        <f t="shared" si="815"/>
        <v>202</v>
      </c>
      <c r="BL777" s="450">
        <f>SUM(BM777:BP777)</f>
        <v>531</v>
      </c>
      <c r="BM777" s="88">
        <f>SUM(BM778:BM791)</f>
        <v>16</v>
      </c>
      <c r="BN777" s="88">
        <f>SUM(BN778:BN791)</f>
        <v>3</v>
      </c>
      <c r="BO777" s="88">
        <f>SUM(BO778:BO791)</f>
        <v>0</v>
      </c>
      <c r="BP777" s="88">
        <f>SUM(BP778:BP791)</f>
        <v>512</v>
      </c>
      <c r="BQ777" s="450">
        <f t="shared" ref="BQ777:BQ784" si="816">SUM(AT777,AU777,AY777,BA777,BB777,BG777,BH777,BI777,BJ777,BK777,BL777)</f>
        <v>25024</v>
      </c>
      <c r="BR777" s="176"/>
      <c r="BS777" s="176"/>
      <c r="BT777" s="176"/>
      <c r="BU777" s="176"/>
      <c r="BV777" s="176"/>
      <c r="BW777" s="176"/>
      <c r="BX777" s="176"/>
      <c r="BY777" s="176"/>
      <c r="BZ777" s="176"/>
      <c r="CA777" s="176"/>
      <c r="CB777" s="176"/>
      <c r="CC777" s="176"/>
      <c r="CD777" s="176"/>
      <c r="CE777" s="176"/>
      <c r="CF777" s="176"/>
      <c r="CG777" s="176"/>
      <c r="CH777" s="176"/>
      <c r="CI777" s="176"/>
      <c r="CJ777" s="176"/>
      <c r="CK777" s="176"/>
      <c r="CL777" s="176"/>
      <c r="CM777" s="176"/>
      <c r="CN777" s="176"/>
      <c r="CO777" s="176"/>
      <c r="CP777" s="306">
        <f t="shared" si="806"/>
        <v>0</v>
      </c>
      <c r="CQ777" s="176"/>
      <c r="CR777" s="176"/>
      <c r="CS777" s="176"/>
      <c r="CT777" s="176"/>
      <c r="CU777" s="176"/>
      <c r="CV777" s="176"/>
      <c r="CW777" s="176"/>
      <c r="CX777" s="176"/>
      <c r="CY777" s="176"/>
      <c r="CZ777" s="86"/>
      <c r="DA777" s="86"/>
      <c r="DB777" s="188">
        <f t="shared" si="807"/>
        <v>0</v>
      </c>
      <c r="DC777" s="38">
        <f t="shared" si="808"/>
        <v>0</v>
      </c>
      <c r="DD777" s="86"/>
      <c r="DE777" s="86"/>
      <c r="DF777" s="86"/>
      <c r="DG777" s="188">
        <f t="shared" si="809"/>
        <v>0</v>
      </c>
      <c r="DH777" s="38">
        <f t="shared" si="810"/>
        <v>0</v>
      </c>
      <c r="DI777" s="86"/>
      <c r="DJ777" s="86"/>
      <c r="DK777" s="86"/>
      <c r="DL777" s="86"/>
      <c r="DM777" s="86"/>
      <c r="DN777" s="86"/>
      <c r="DO777" s="86"/>
      <c r="DP777" s="86"/>
      <c r="DQ777" s="86"/>
      <c r="DR777" s="86"/>
      <c r="DS777" s="86"/>
      <c r="DT777" s="86"/>
      <c r="DU777" s="86"/>
      <c r="DV777" s="86"/>
      <c r="DW777" s="86"/>
      <c r="DX777" s="86"/>
      <c r="DY777" s="86"/>
      <c r="DZ777" s="86"/>
      <c r="EA777" s="86"/>
      <c r="EB777" s="86"/>
      <c r="EC777" s="86"/>
      <c r="ED777" s="86"/>
      <c r="EE777" s="86"/>
      <c r="EF777" s="86"/>
      <c r="EG777" s="86"/>
      <c r="EH777" s="86"/>
      <c r="EI777" s="89"/>
      <c r="EJ777" s="89"/>
      <c r="EK777" s="89"/>
      <c r="EL777" s="89"/>
      <c r="EM777" s="89"/>
      <c r="EN777" s="89"/>
      <c r="EO777" s="89"/>
      <c r="EP777" s="89"/>
      <c r="EQ777" s="89"/>
      <c r="ER777" s="89"/>
      <c r="ES777" s="89"/>
      <c r="ET777" s="89"/>
      <c r="EU777" s="89"/>
      <c r="EV777" s="89"/>
      <c r="EW777" s="89"/>
      <c r="EX777" s="89"/>
      <c r="EY777" s="89"/>
      <c r="EZ777" s="89"/>
      <c r="FA777" s="89"/>
      <c r="FB777" s="89"/>
    </row>
    <row r="778" spans="2:158" s="69" customFormat="1" ht="12">
      <c r="B778" s="76"/>
      <c r="C778" s="77" t="s">
        <v>385</v>
      </c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2"/>
      <c r="P778" s="71"/>
      <c r="Q778" s="71"/>
      <c r="R778" s="71"/>
      <c r="S778" s="71"/>
      <c r="T778" s="71"/>
      <c r="U778" s="71"/>
      <c r="V778" s="71"/>
      <c r="W778" s="71"/>
      <c r="X778" s="71"/>
      <c r="Y778" s="73">
        <v>3</v>
      </c>
      <c r="Z778" s="73"/>
      <c r="AA778" s="73"/>
      <c r="AB778" s="73"/>
      <c r="AC778" s="73"/>
      <c r="AD778" s="73"/>
      <c r="AE778" s="73"/>
      <c r="AF778" s="447">
        <f t="shared" si="759"/>
        <v>4682</v>
      </c>
      <c r="AG778" s="168"/>
      <c r="AH778" s="168"/>
      <c r="AI778" s="168"/>
      <c r="AJ778" s="168"/>
      <c r="AK778" s="168"/>
      <c r="AL778" s="168"/>
      <c r="AM778" s="168"/>
      <c r="AN778" s="168"/>
      <c r="AO778" s="168">
        <v>292</v>
      </c>
      <c r="AP778" s="168"/>
      <c r="AQ778" s="168">
        <v>291</v>
      </c>
      <c r="AR778" s="168"/>
      <c r="AS778" s="447">
        <f>SUM(AG778,AH778,AK778,AL778,AO778)</f>
        <v>292</v>
      </c>
      <c r="AT778" s="462"/>
      <c r="AU778" s="450"/>
      <c r="AV778" s="168"/>
      <c r="AW778" s="168"/>
      <c r="AX778" s="168"/>
      <c r="AY778" s="462">
        <v>655</v>
      </c>
      <c r="AZ778" s="168">
        <v>552</v>
      </c>
      <c r="BA778" s="462"/>
      <c r="BB778" s="447"/>
      <c r="BC778" s="168"/>
      <c r="BD778" s="168"/>
      <c r="BE778" s="168"/>
      <c r="BF778" s="168"/>
      <c r="BG778" s="462"/>
      <c r="BH778" s="462">
        <v>2352</v>
      </c>
      <c r="BI778" s="462"/>
      <c r="BJ778" s="462">
        <v>1131</v>
      </c>
      <c r="BK778" s="462">
        <v>103</v>
      </c>
      <c r="BL778" s="450">
        <f>SUM(BM778:BP778)</f>
        <v>149</v>
      </c>
      <c r="BM778" s="168">
        <v>16</v>
      </c>
      <c r="BN778" s="168">
        <v>3</v>
      </c>
      <c r="BO778" s="168"/>
      <c r="BP778" s="168">
        <v>130</v>
      </c>
      <c r="BQ778" s="450">
        <f t="shared" si="816"/>
        <v>4390</v>
      </c>
      <c r="BR778" s="168"/>
      <c r="BS778" s="168"/>
      <c r="BT778" s="168"/>
      <c r="BU778" s="168"/>
      <c r="BV778" s="168"/>
      <c r="BW778" s="168"/>
      <c r="BX778" s="168"/>
      <c r="BY778" s="168"/>
      <c r="BZ778" s="168"/>
      <c r="CA778" s="168"/>
      <c r="CB778" s="168"/>
      <c r="CC778" s="168"/>
      <c r="CD778" s="168"/>
      <c r="CE778" s="168"/>
      <c r="CF778" s="168"/>
      <c r="CG778" s="168"/>
      <c r="CH778" s="168"/>
      <c r="CI778" s="168"/>
      <c r="CJ778" s="168"/>
      <c r="CK778" s="168"/>
      <c r="CL778" s="168"/>
      <c r="CM778" s="168"/>
      <c r="CN778" s="168"/>
      <c r="CO778" s="168"/>
      <c r="CP778" s="571">
        <f t="shared" si="806"/>
        <v>0</v>
      </c>
      <c r="CQ778" s="168"/>
      <c r="CR778" s="168"/>
      <c r="CS778" s="168"/>
      <c r="CT778" s="168"/>
      <c r="CU778" s="168"/>
      <c r="CV778" s="168"/>
      <c r="CW778" s="168"/>
      <c r="CX778" s="168"/>
      <c r="CY778" s="168"/>
      <c r="CZ778" s="71"/>
      <c r="DA778" s="71"/>
      <c r="DB778" s="190">
        <f t="shared" si="807"/>
        <v>0</v>
      </c>
      <c r="DC778" s="71">
        <f t="shared" si="808"/>
        <v>0</v>
      </c>
      <c r="DD778" s="71"/>
      <c r="DE778" s="71"/>
      <c r="DF778" s="71"/>
      <c r="DG778" s="190">
        <f t="shared" si="809"/>
        <v>0</v>
      </c>
      <c r="DH778" s="71">
        <f t="shared" si="810"/>
        <v>0</v>
      </c>
      <c r="DI778" s="71"/>
      <c r="DJ778" s="71"/>
      <c r="DK778" s="71"/>
      <c r="DL778" s="71"/>
      <c r="DM778" s="71"/>
      <c r="DN778" s="71"/>
      <c r="DO778" s="71"/>
      <c r="DP778" s="71"/>
      <c r="DQ778" s="71"/>
      <c r="DR778" s="71"/>
      <c r="DS778" s="71"/>
      <c r="DT778" s="71"/>
      <c r="DU778" s="71"/>
      <c r="DV778" s="71"/>
      <c r="DW778" s="71"/>
      <c r="DX778" s="71"/>
      <c r="DY778" s="71"/>
      <c r="DZ778" s="71"/>
      <c r="EA778" s="71"/>
      <c r="EB778" s="71"/>
      <c r="EC778" s="71"/>
      <c r="ED778" s="71"/>
      <c r="EE778" s="71"/>
      <c r="EF778" s="71"/>
      <c r="EG778" s="71"/>
      <c r="EH778" s="71"/>
      <c r="EI778" s="74"/>
      <c r="EJ778" s="74"/>
      <c r="EK778" s="74"/>
      <c r="EL778" s="74"/>
      <c r="EM778" s="74"/>
      <c r="EN778" s="74"/>
      <c r="EO778" s="74"/>
      <c r="EP778" s="74"/>
      <c r="EQ778" s="74"/>
      <c r="ER778" s="74"/>
      <c r="ES778" s="74"/>
      <c r="ET778" s="74"/>
      <c r="EU778" s="74"/>
      <c r="EV778" s="74"/>
      <c r="EW778" s="74"/>
      <c r="EX778" s="74"/>
      <c r="EY778" s="74"/>
      <c r="EZ778" s="74"/>
      <c r="FA778" s="74"/>
      <c r="FB778" s="74"/>
    </row>
    <row r="779" spans="2:158" s="69" customFormat="1" ht="12">
      <c r="B779" s="76"/>
      <c r="C779" s="77" t="s">
        <v>386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2"/>
      <c r="P779" s="71"/>
      <c r="Q779" s="71"/>
      <c r="R779" s="71"/>
      <c r="S779" s="71"/>
      <c r="T779" s="71"/>
      <c r="U779" s="71"/>
      <c r="V779" s="71"/>
      <c r="W779" s="71"/>
      <c r="X779" s="71"/>
      <c r="Y779" s="73">
        <v>2</v>
      </c>
      <c r="Z779" s="73"/>
      <c r="AA779" s="73"/>
      <c r="AB779" s="73"/>
      <c r="AC779" s="73"/>
      <c r="AD779" s="73"/>
      <c r="AE779" s="73"/>
      <c r="AF779" s="447">
        <f t="shared" si="759"/>
        <v>2751</v>
      </c>
      <c r="AG779" s="168">
        <v>19</v>
      </c>
      <c r="AH779" s="168"/>
      <c r="AI779" s="168"/>
      <c r="AJ779" s="168"/>
      <c r="AK779" s="168"/>
      <c r="AL779" s="168"/>
      <c r="AM779" s="168"/>
      <c r="AN779" s="168"/>
      <c r="AO779" s="168">
        <v>159</v>
      </c>
      <c r="AP779" s="168"/>
      <c r="AQ779" s="168">
        <v>16</v>
      </c>
      <c r="AR779" s="168"/>
      <c r="AS779" s="447">
        <f t="shared" ref="AS779:AS791" si="817">SUM(AG779,AH779,AK779,AL779,AO779)</f>
        <v>178</v>
      </c>
      <c r="AT779" s="462"/>
      <c r="AU779" s="450"/>
      <c r="AV779" s="168"/>
      <c r="AW779" s="168"/>
      <c r="AX779" s="168"/>
      <c r="AY779" s="462">
        <v>919</v>
      </c>
      <c r="AZ779" s="168">
        <v>919</v>
      </c>
      <c r="BA779" s="462"/>
      <c r="BB779" s="447"/>
      <c r="BC779" s="168"/>
      <c r="BD779" s="168"/>
      <c r="BE779" s="168"/>
      <c r="BF779" s="168"/>
      <c r="BG779" s="462"/>
      <c r="BH779" s="462">
        <v>1455</v>
      </c>
      <c r="BI779" s="462"/>
      <c r="BJ779" s="462"/>
      <c r="BK779" s="462"/>
      <c r="BL779" s="450">
        <f t="shared" ref="BL779:BL791" si="818">SUM(BM779:BP779)</f>
        <v>199</v>
      </c>
      <c r="BM779" s="168"/>
      <c r="BN779" s="168"/>
      <c r="BO779" s="168"/>
      <c r="BP779" s="168">
        <v>199</v>
      </c>
      <c r="BQ779" s="450">
        <f t="shared" si="816"/>
        <v>2573</v>
      </c>
      <c r="BR779" s="168"/>
      <c r="BS779" s="168"/>
      <c r="BT779" s="168"/>
      <c r="BU779" s="168"/>
      <c r="BV779" s="168"/>
      <c r="BW779" s="168"/>
      <c r="BX779" s="168"/>
      <c r="BY779" s="168"/>
      <c r="BZ779" s="168"/>
      <c r="CA779" s="168"/>
      <c r="CB779" s="168"/>
      <c r="CC779" s="168"/>
      <c r="CD779" s="168"/>
      <c r="CE779" s="168"/>
      <c r="CF779" s="168"/>
      <c r="CG779" s="168"/>
      <c r="CH779" s="168"/>
      <c r="CI779" s="168"/>
      <c r="CJ779" s="168"/>
      <c r="CK779" s="168"/>
      <c r="CL779" s="168"/>
      <c r="CM779" s="168"/>
      <c r="CN779" s="168"/>
      <c r="CO779" s="168"/>
      <c r="CP779" s="571">
        <f t="shared" si="806"/>
        <v>0</v>
      </c>
      <c r="CQ779" s="168"/>
      <c r="CR779" s="168"/>
      <c r="CS779" s="168"/>
      <c r="CT779" s="168"/>
      <c r="CU779" s="168"/>
      <c r="CV779" s="168"/>
      <c r="CW779" s="168"/>
      <c r="CX779" s="168"/>
      <c r="CY779" s="168"/>
      <c r="CZ779" s="71"/>
      <c r="DA779" s="71"/>
      <c r="DB779" s="190">
        <f t="shared" si="807"/>
        <v>0</v>
      </c>
      <c r="DC779" s="71">
        <f t="shared" si="808"/>
        <v>0</v>
      </c>
      <c r="DD779" s="71"/>
      <c r="DE779" s="71"/>
      <c r="DF779" s="71"/>
      <c r="DG779" s="190">
        <f t="shared" si="809"/>
        <v>0</v>
      </c>
      <c r="DH779" s="71">
        <f t="shared" si="810"/>
        <v>0</v>
      </c>
      <c r="DI779" s="71"/>
      <c r="DJ779" s="71"/>
      <c r="DK779" s="71"/>
      <c r="DL779" s="71"/>
      <c r="DM779" s="71"/>
      <c r="DN779" s="71"/>
      <c r="DO779" s="71"/>
      <c r="DP779" s="71"/>
      <c r="DQ779" s="71"/>
      <c r="DR779" s="71"/>
      <c r="DS779" s="71"/>
      <c r="DT779" s="71"/>
      <c r="DU779" s="71"/>
      <c r="DV779" s="71"/>
      <c r="DW779" s="71"/>
      <c r="DX779" s="71"/>
      <c r="DY779" s="71"/>
      <c r="DZ779" s="71"/>
      <c r="EA779" s="71"/>
      <c r="EB779" s="71"/>
      <c r="EC779" s="71"/>
      <c r="ED779" s="71"/>
      <c r="EE779" s="71"/>
      <c r="EF779" s="71"/>
      <c r="EG779" s="71"/>
      <c r="EH779" s="71"/>
      <c r="EI779" s="74"/>
      <c r="EJ779" s="74"/>
      <c r="EK779" s="74"/>
      <c r="EL779" s="74"/>
      <c r="EM779" s="74"/>
      <c r="EN779" s="74"/>
      <c r="EO779" s="74"/>
      <c r="EP779" s="74"/>
      <c r="EQ779" s="74"/>
      <c r="ER779" s="74"/>
      <c r="ES779" s="74"/>
      <c r="ET779" s="74"/>
      <c r="EU779" s="74"/>
      <c r="EV779" s="74"/>
      <c r="EW779" s="74"/>
      <c r="EX779" s="74"/>
      <c r="EY779" s="74"/>
      <c r="EZ779" s="74"/>
      <c r="FA779" s="74"/>
      <c r="FB779" s="74"/>
    </row>
    <row r="780" spans="2:158" s="69" customFormat="1" ht="12">
      <c r="B780" s="76"/>
      <c r="C780" s="77" t="s">
        <v>387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2"/>
      <c r="P780" s="71"/>
      <c r="Q780" s="71"/>
      <c r="R780" s="71"/>
      <c r="S780" s="71"/>
      <c r="T780" s="71"/>
      <c r="U780" s="71"/>
      <c r="V780" s="71"/>
      <c r="W780" s="71"/>
      <c r="X780" s="71"/>
      <c r="Y780" s="73">
        <v>6</v>
      </c>
      <c r="Z780" s="73"/>
      <c r="AA780" s="73"/>
      <c r="AB780" s="73"/>
      <c r="AC780" s="73"/>
      <c r="AD780" s="73"/>
      <c r="AE780" s="73"/>
      <c r="AF780" s="447">
        <f t="shared" si="759"/>
        <v>885</v>
      </c>
      <c r="AG780" s="168"/>
      <c r="AH780" s="168"/>
      <c r="AI780" s="168"/>
      <c r="AJ780" s="168"/>
      <c r="AK780" s="168"/>
      <c r="AL780" s="168"/>
      <c r="AM780" s="168"/>
      <c r="AN780" s="168"/>
      <c r="AO780" s="168"/>
      <c r="AP780" s="168"/>
      <c r="AQ780" s="168"/>
      <c r="AR780" s="168"/>
      <c r="AS780" s="447">
        <f t="shared" si="817"/>
        <v>0</v>
      </c>
      <c r="AT780" s="462"/>
      <c r="AU780" s="450"/>
      <c r="AV780" s="168"/>
      <c r="AW780" s="168"/>
      <c r="AX780" s="168"/>
      <c r="AY780" s="462"/>
      <c r="AZ780" s="168"/>
      <c r="BA780" s="462"/>
      <c r="BB780" s="447"/>
      <c r="BC780" s="168"/>
      <c r="BD780" s="168"/>
      <c r="BE780" s="168"/>
      <c r="BF780" s="168"/>
      <c r="BG780" s="462"/>
      <c r="BH780" s="462">
        <v>872</v>
      </c>
      <c r="BI780" s="462"/>
      <c r="BJ780" s="462">
        <v>13</v>
      </c>
      <c r="BK780" s="462"/>
      <c r="BL780" s="450">
        <f t="shared" si="818"/>
        <v>0</v>
      </c>
      <c r="BM780" s="168"/>
      <c r="BN780" s="168"/>
      <c r="BO780" s="168"/>
      <c r="BP780" s="168"/>
      <c r="BQ780" s="450">
        <f t="shared" si="816"/>
        <v>885</v>
      </c>
      <c r="BR780" s="168"/>
      <c r="BS780" s="168"/>
      <c r="BT780" s="168"/>
      <c r="BU780" s="168"/>
      <c r="BV780" s="168"/>
      <c r="BW780" s="168"/>
      <c r="BX780" s="168"/>
      <c r="BY780" s="168"/>
      <c r="BZ780" s="168"/>
      <c r="CA780" s="168"/>
      <c r="CB780" s="168"/>
      <c r="CC780" s="168"/>
      <c r="CD780" s="168"/>
      <c r="CE780" s="168"/>
      <c r="CF780" s="168"/>
      <c r="CG780" s="168"/>
      <c r="CH780" s="168"/>
      <c r="CI780" s="168"/>
      <c r="CJ780" s="168"/>
      <c r="CK780" s="168"/>
      <c r="CL780" s="168"/>
      <c r="CM780" s="168"/>
      <c r="CN780" s="168"/>
      <c r="CO780" s="168"/>
      <c r="CP780" s="571">
        <f t="shared" si="806"/>
        <v>0</v>
      </c>
      <c r="CQ780" s="168"/>
      <c r="CR780" s="168"/>
      <c r="CS780" s="168"/>
      <c r="CT780" s="168"/>
      <c r="CU780" s="168"/>
      <c r="CV780" s="168"/>
      <c r="CW780" s="168"/>
      <c r="CX780" s="168"/>
      <c r="CY780" s="168"/>
      <c r="CZ780" s="71"/>
      <c r="DA780" s="71"/>
      <c r="DB780" s="190">
        <f t="shared" si="807"/>
        <v>0</v>
      </c>
      <c r="DC780" s="71">
        <f t="shared" si="808"/>
        <v>0</v>
      </c>
      <c r="DD780" s="71"/>
      <c r="DE780" s="71"/>
      <c r="DF780" s="71"/>
      <c r="DG780" s="190">
        <f t="shared" si="809"/>
        <v>0</v>
      </c>
      <c r="DH780" s="71">
        <f t="shared" si="810"/>
        <v>0</v>
      </c>
      <c r="DI780" s="71"/>
      <c r="DJ780" s="71"/>
      <c r="DK780" s="71"/>
      <c r="DL780" s="71"/>
      <c r="DM780" s="71"/>
      <c r="DN780" s="71"/>
      <c r="DO780" s="71"/>
      <c r="DP780" s="71"/>
      <c r="DQ780" s="71"/>
      <c r="DR780" s="71"/>
      <c r="DS780" s="71"/>
      <c r="DT780" s="71"/>
      <c r="DU780" s="71"/>
      <c r="DV780" s="71"/>
      <c r="DW780" s="71"/>
      <c r="DX780" s="71"/>
      <c r="DY780" s="71"/>
      <c r="DZ780" s="71"/>
      <c r="EA780" s="71"/>
      <c r="EB780" s="71"/>
      <c r="EC780" s="71"/>
      <c r="ED780" s="71"/>
      <c r="EE780" s="71"/>
      <c r="EF780" s="71"/>
      <c r="EG780" s="71"/>
      <c r="EH780" s="71"/>
      <c r="EI780" s="74"/>
      <c r="EJ780" s="74"/>
      <c r="EK780" s="74"/>
      <c r="EL780" s="74"/>
      <c r="EM780" s="74"/>
      <c r="EN780" s="74"/>
      <c r="EO780" s="74"/>
      <c r="EP780" s="74"/>
      <c r="EQ780" s="74"/>
      <c r="ER780" s="74"/>
      <c r="ES780" s="74"/>
      <c r="ET780" s="74"/>
      <c r="EU780" s="74"/>
      <c r="EV780" s="74"/>
      <c r="EW780" s="74"/>
      <c r="EX780" s="74"/>
      <c r="EY780" s="74"/>
      <c r="EZ780" s="74"/>
      <c r="FA780" s="74"/>
      <c r="FB780" s="74"/>
    </row>
    <row r="781" spans="2:158" s="69" customFormat="1" ht="12">
      <c r="B781" s="76"/>
      <c r="C781" s="77" t="s">
        <v>388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2"/>
      <c r="P781" s="71"/>
      <c r="Q781" s="71"/>
      <c r="R781" s="71"/>
      <c r="S781" s="71"/>
      <c r="T781" s="71"/>
      <c r="U781" s="71"/>
      <c r="V781" s="71"/>
      <c r="W781" s="71"/>
      <c r="X781" s="71"/>
      <c r="Y781" s="73">
        <v>3</v>
      </c>
      <c r="Z781" s="73"/>
      <c r="AA781" s="73"/>
      <c r="AB781" s="73"/>
      <c r="AC781" s="73"/>
      <c r="AD781" s="73"/>
      <c r="AE781" s="73"/>
      <c r="AF781" s="447">
        <f t="shared" si="759"/>
        <v>3898</v>
      </c>
      <c r="AG781" s="168"/>
      <c r="AH781" s="168"/>
      <c r="AI781" s="168"/>
      <c r="AJ781" s="168"/>
      <c r="AK781" s="168"/>
      <c r="AL781" s="168"/>
      <c r="AM781" s="168"/>
      <c r="AN781" s="168"/>
      <c r="AO781" s="168"/>
      <c r="AP781" s="168"/>
      <c r="AQ781" s="168"/>
      <c r="AR781" s="168"/>
      <c r="AS781" s="447">
        <f t="shared" si="817"/>
        <v>0</v>
      </c>
      <c r="AT781" s="462"/>
      <c r="AU781" s="450"/>
      <c r="AV781" s="168"/>
      <c r="AW781" s="168"/>
      <c r="AX781" s="168"/>
      <c r="AY781" s="462">
        <v>433</v>
      </c>
      <c r="AZ781" s="168"/>
      <c r="BA781" s="462"/>
      <c r="BB781" s="447"/>
      <c r="BC781" s="168"/>
      <c r="BD781" s="168"/>
      <c r="BE781" s="168"/>
      <c r="BF781" s="168"/>
      <c r="BG781" s="462"/>
      <c r="BH781" s="462">
        <v>3382</v>
      </c>
      <c r="BI781" s="462"/>
      <c r="BJ781" s="462">
        <v>1</v>
      </c>
      <c r="BK781" s="462">
        <v>82</v>
      </c>
      <c r="BL781" s="450">
        <f t="shared" si="818"/>
        <v>0</v>
      </c>
      <c r="BM781" s="168"/>
      <c r="BN781" s="168"/>
      <c r="BO781" s="168"/>
      <c r="BP781" s="168"/>
      <c r="BQ781" s="450">
        <f t="shared" si="816"/>
        <v>3898</v>
      </c>
      <c r="BR781" s="168"/>
      <c r="BS781" s="168"/>
      <c r="BT781" s="168"/>
      <c r="BU781" s="168"/>
      <c r="BV781" s="168"/>
      <c r="BW781" s="168"/>
      <c r="BX781" s="168"/>
      <c r="BY781" s="168"/>
      <c r="BZ781" s="168"/>
      <c r="CA781" s="168"/>
      <c r="CB781" s="168"/>
      <c r="CC781" s="168"/>
      <c r="CD781" s="168"/>
      <c r="CE781" s="168"/>
      <c r="CF781" s="168"/>
      <c r="CG781" s="168"/>
      <c r="CH781" s="168"/>
      <c r="CI781" s="168"/>
      <c r="CJ781" s="168"/>
      <c r="CK781" s="168"/>
      <c r="CL781" s="168"/>
      <c r="CM781" s="168"/>
      <c r="CN781" s="168"/>
      <c r="CO781" s="168"/>
      <c r="CP781" s="571">
        <f t="shared" si="806"/>
        <v>0</v>
      </c>
      <c r="CQ781" s="168"/>
      <c r="CR781" s="168"/>
      <c r="CS781" s="168"/>
      <c r="CT781" s="168"/>
      <c r="CU781" s="168"/>
      <c r="CV781" s="168"/>
      <c r="CW781" s="168"/>
      <c r="CX781" s="168"/>
      <c r="CY781" s="168"/>
      <c r="CZ781" s="71"/>
      <c r="DA781" s="71"/>
      <c r="DB781" s="190">
        <f t="shared" si="807"/>
        <v>0</v>
      </c>
      <c r="DC781" s="71">
        <f t="shared" si="808"/>
        <v>0</v>
      </c>
      <c r="DD781" s="71"/>
      <c r="DE781" s="71"/>
      <c r="DF781" s="71"/>
      <c r="DG781" s="190">
        <f t="shared" si="809"/>
        <v>0</v>
      </c>
      <c r="DH781" s="71">
        <f t="shared" si="810"/>
        <v>0</v>
      </c>
      <c r="DI781" s="71"/>
      <c r="DJ781" s="71"/>
      <c r="DK781" s="71"/>
      <c r="DL781" s="71"/>
      <c r="DM781" s="71"/>
      <c r="DN781" s="71"/>
      <c r="DO781" s="71"/>
      <c r="DP781" s="71"/>
      <c r="DQ781" s="71"/>
      <c r="DR781" s="71"/>
      <c r="DS781" s="71"/>
      <c r="DT781" s="71"/>
      <c r="DU781" s="71"/>
      <c r="DV781" s="71"/>
      <c r="DW781" s="71"/>
      <c r="DX781" s="71"/>
      <c r="DY781" s="71"/>
      <c r="DZ781" s="71"/>
      <c r="EA781" s="71"/>
      <c r="EB781" s="71"/>
      <c r="EC781" s="71"/>
      <c r="ED781" s="71"/>
      <c r="EE781" s="71"/>
      <c r="EF781" s="71"/>
      <c r="EG781" s="71"/>
      <c r="EH781" s="71"/>
      <c r="EI781" s="74"/>
      <c r="EJ781" s="74"/>
      <c r="EK781" s="74"/>
      <c r="EL781" s="74"/>
      <c r="EM781" s="74"/>
      <c r="EN781" s="74"/>
      <c r="EO781" s="74"/>
      <c r="EP781" s="74"/>
      <c r="EQ781" s="74"/>
      <c r="ER781" s="74"/>
      <c r="ES781" s="74"/>
      <c r="ET781" s="74"/>
      <c r="EU781" s="74"/>
      <c r="EV781" s="74"/>
      <c r="EW781" s="74"/>
      <c r="EX781" s="74"/>
      <c r="EY781" s="74"/>
      <c r="EZ781" s="74"/>
      <c r="FA781" s="74"/>
      <c r="FB781" s="74"/>
    </row>
    <row r="782" spans="2:158" s="69" customFormat="1" ht="12">
      <c r="B782" s="76"/>
      <c r="C782" s="77" t="s">
        <v>389</v>
      </c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2"/>
      <c r="P782" s="71"/>
      <c r="Q782" s="71"/>
      <c r="R782" s="71"/>
      <c r="S782" s="71"/>
      <c r="T782" s="71"/>
      <c r="U782" s="71"/>
      <c r="V782" s="71"/>
      <c r="W782" s="71"/>
      <c r="X782" s="71"/>
      <c r="Y782" s="73">
        <v>4</v>
      </c>
      <c r="Z782" s="73"/>
      <c r="AA782" s="73"/>
      <c r="AB782" s="73"/>
      <c r="AC782" s="73"/>
      <c r="AD782" s="73"/>
      <c r="AE782" s="73"/>
      <c r="AF782" s="447">
        <f t="shared" si="759"/>
        <v>1299</v>
      </c>
      <c r="AG782" s="168"/>
      <c r="AH782" s="168"/>
      <c r="AI782" s="168"/>
      <c r="AJ782" s="168"/>
      <c r="AK782" s="168"/>
      <c r="AL782" s="168"/>
      <c r="AM782" s="168"/>
      <c r="AN782" s="168"/>
      <c r="AO782" s="168">
        <v>79</v>
      </c>
      <c r="AP782" s="168"/>
      <c r="AQ782" s="168"/>
      <c r="AR782" s="168"/>
      <c r="AS782" s="447">
        <f t="shared" si="817"/>
        <v>79</v>
      </c>
      <c r="AT782" s="462"/>
      <c r="AU782" s="450"/>
      <c r="AV782" s="168"/>
      <c r="AW782" s="168"/>
      <c r="AX782" s="168"/>
      <c r="AY782" s="462"/>
      <c r="AZ782" s="168"/>
      <c r="BA782" s="462"/>
      <c r="BB782" s="447"/>
      <c r="BC782" s="168"/>
      <c r="BD782" s="168"/>
      <c r="BE782" s="168"/>
      <c r="BF782" s="168"/>
      <c r="BG782" s="462"/>
      <c r="BH782" s="462">
        <v>1193</v>
      </c>
      <c r="BI782" s="462"/>
      <c r="BJ782" s="462"/>
      <c r="BK782" s="462">
        <v>12</v>
      </c>
      <c r="BL782" s="450">
        <f t="shared" si="818"/>
        <v>15</v>
      </c>
      <c r="BM782" s="168"/>
      <c r="BN782" s="168"/>
      <c r="BO782" s="168"/>
      <c r="BP782" s="168">
        <v>15</v>
      </c>
      <c r="BQ782" s="450">
        <f t="shared" si="816"/>
        <v>1220</v>
      </c>
      <c r="BR782" s="168"/>
      <c r="BS782" s="168"/>
      <c r="BT782" s="168"/>
      <c r="BU782" s="168"/>
      <c r="BV782" s="168"/>
      <c r="BW782" s="168"/>
      <c r="BX782" s="168"/>
      <c r="BY782" s="168"/>
      <c r="BZ782" s="168"/>
      <c r="CA782" s="168"/>
      <c r="CB782" s="168"/>
      <c r="CC782" s="168"/>
      <c r="CD782" s="168"/>
      <c r="CE782" s="168"/>
      <c r="CF782" s="168"/>
      <c r="CG782" s="168"/>
      <c r="CH782" s="168"/>
      <c r="CI782" s="168"/>
      <c r="CJ782" s="168"/>
      <c r="CK782" s="168"/>
      <c r="CL782" s="168"/>
      <c r="CM782" s="168"/>
      <c r="CN782" s="168"/>
      <c r="CO782" s="168"/>
      <c r="CP782" s="571">
        <f t="shared" si="806"/>
        <v>0</v>
      </c>
      <c r="CQ782" s="168"/>
      <c r="CR782" s="168"/>
      <c r="CS782" s="168"/>
      <c r="CT782" s="168"/>
      <c r="CU782" s="168"/>
      <c r="CV782" s="168"/>
      <c r="CW782" s="168"/>
      <c r="CX782" s="168"/>
      <c r="CY782" s="168"/>
      <c r="CZ782" s="71"/>
      <c r="DA782" s="71"/>
      <c r="DB782" s="190">
        <f t="shared" si="807"/>
        <v>0</v>
      </c>
      <c r="DC782" s="71">
        <f t="shared" si="808"/>
        <v>0</v>
      </c>
      <c r="DD782" s="71"/>
      <c r="DE782" s="71"/>
      <c r="DF782" s="71"/>
      <c r="DG782" s="190">
        <f t="shared" si="809"/>
        <v>0</v>
      </c>
      <c r="DH782" s="71">
        <f t="shared" si="810"/>
        <v>0</v>
      </c>
      <c r="DI782" s="71"/>
      <c r="DJ782" s="71"/>
      <c r="DK782" s="71"/>
      <c r="DL782" s="71"/>
      <c r="DM782" s="71"/>
      <c r="DN782" s="71"/>
      <c r="DO782" s="71"/>
      <c r="DP782" s="71"/>
      <c r="DQ782" s="71"/>
      <c r="DR782" s="71"/>
      <c r="DS782" s="71"/>
      <c r="DT782" s="71"/>
      <c r="DU782" s="71"/>
      <c r="DV782" s="71"/>
      <c r="DW782" s="71"/>
      <c r="DX782" s="71"/>
      <c r="DY782" s="71"/>
      <c r="DZ782" s="71"/>
      <c r="EA782" s="71"/>
      <c r="EB782" s="71"/>
      <c r="EC782" s="71"/>
      <c r="ED782" s="71"/>
      <c r="EE782" s="71"/>
      <c r="EF782" s="71"/>
      <c r="EG782" s="71"/>
      <c r="EH782" s="71"/>
      <c r="EI782" s="74"/>
      <c r="EJ782" s="74"/>
      <c r="EK782" s="74"/>
      <c r="EL782" s="74"/>
      <c r="EM782" s="74"/>
      <c r="EN782" s="74"/>
      <c r="EO782" s="74"/>
      <c r="EP782" s="74"/>
      <c r="EQ782" s="74"/>
      <c r="ER782" s="74"/>
      <c r="ES782" s="74"/>
      <c r="ET782" s="74"/>
      <c r="EU782" s="74"/>
      <c r="EV782" s="74"/>
      <c r="EW782" s="74"/>
      <c r="EX782" s="74"/>
      <c r="EY782" s="74"/>
      <c r="EZ782" s="74"/>
      <c r="FA782" s="74"/>
      <c r="FB782" s="74"/>
    </row>
    <row r="783" spans="2:158" s="69" customFormat="1" ht="12">
      <c r="B783" s="76"/>
      <c r="C783" s="77" t="s">
        <v>390</v>
      </c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2"/>
      <c r="P783" s="71"/>
      <c r="Q783" s="71"/>
      <c r="R783" s="71"/>
      <c r="S783" s="71"/>
      <c r="T783" s="71"/>
      <c r="U783" s="71"/>
      <c r="V783" s="71"/>
      <c r="W783" s="71"/>
      <c r="X783" s="71"/>
      <c r="Y783" s="73">
        <v>3</v>
      </c>
      <c r="Z783" s="73"/>
      <c r="AA783" s="73"/>
      <c r="AB783" s="73"/>
      <c r="AC783" s="73"/>
      <c r="AD783" s="73"/>
      <c r="AE783" s="73"/>
      <c r="AF783" s="447">
        <f t="shared" si="759"/>
        <v>1799</v>
      </c>
      <c r="AG783" s="168"/>
      <c r="AH783" s="168"/>
      <c r="AI783" s="168"/>
      <c r="AJ783" s="168"/>
      <c r="AK783" s="168"/>
      <c r="AL783" s="168"/>
      <c r="AM783" s="168"/>
      <c r="AN783" s="168"/>
      <c r="AO783" s="168"/>
      <c r="AP783" s="168"/>
      <c r="AQ783" s="168"/>
      <c r="AR783" s="168"/>
      <c r="AS783" s="447">
        <f t="shared" si="817"/>
        <v>0</v>
      </c>
      <c r="AT783" s="462"/>
      <c r="AU783" s="450"/>
      <c r="AV783" s="168"/>
      <c r="AW783" s="168"/>
      <c r="AX783" s="168"/>
      <c r="AY783" s="462"/>
      <c r="AZ783" s="168"/>
      <c r="BA783" s="462"/>
      <c r="BB783" s="447"/>
      <c r="BC783" s="168"/>
      <c r="BD783" s="168"/>
      <c r="BE783" s="168"/>
      <c r="BF783" s="168"/>
      <c r="BG783" s="462"/>
      <c r="BH783" s="462">
        <v>1743</v>
      </c>
      <c r="BI783" s="462"/>
      <c r="BJ783" s="462">
        <v>56</v>
      </c>
      <c r="BK783" s="462"/>
      <c r="BL783" s="450">
        <f t="shared" si="818"/>
        <v>0</v>
      </c>
      <c r="BM783" s="168"/>
      <c r="BN783" s="168"/>
      <c r="BO783" s="168"/>
      <c r="BP783" s="168"/>
      <c r="BQ783" s="450">
        <f t="shared" si="816"/>
        <v>1799</v>
      </c>
      <c r="BR783" s="168"/>
      <c r="BS783" s="168"/>
      <c r="BT783" s="168"/>
      <c r="BU783" s="168"/>
      <c r="BV783" s="168"/>
      <c r="BW783" s="168"/>
      <c r="BX783" s="168"/>
      <c r="BY783" s="168"/>
      <c r="BZ783" s="168"/>
      <c r="CA783" s="168"/>
      <c r="CB783" s="168"/>
      <c r="CC783" s="168"/>
      <c r="CD783" s="168"/>
      <c r="CE783" s="168"/>
      <c r="CF783" s="168"/>
      <c r="CG783" s="168"/>
      <c r="CH783" s="168"/>
      <c r="CI783" s="168"/>
      <c r="CJ783" s="168"/>
      <c r="CK783" s="168"/>
      <c r="CL783" s="168"/>
      <c r="CM783" s="168"/>
      <c r="CN783" s="168"/>
      <c r="CO783" s="168"/>
      <c r="CP783" s="571">
        <f t="shared" si="806"/>
        <v>0</v>
      </c>
      <c r="CQ783" s="168"/>
      <c r="CR783" s="168"/>
      <c r="CS783" s="168"/>
      <c r="CT783" s="168"/>
      <c r="CU783" s="168"/>
      <c r="CV783" s="168"/>
      <c r="CW783" s="168"/>
      <c r="CX783" s="168"/>
      <c r="CY783" s="168"/>
      <c r="CZ783" s="71"/>
      <c r="DA783" s="71"/>
      <c r="DB783" s="190">
        <f t="shared" si="807"/>
        <v>0</v>
      </c>
      <c r="DC783" s="71">
        <f t="shared" si="808"/>
        <v>0</v>
      </c>
      <c r="DD783" s="71"/>
      <c r="DE783" s="71"/>
      <c r="DF783" s="71"/>
      <c r="DG783" s="190">
        <f t="shared" si="809"/>
        <v>0</v>
      </c>
      <c r="DH783" s="71">
        <f t="shared" si="810"/>
        <v>0</v>
      </c>
      <c r="DI783" s="71"/>
      <c r="DJ783" s="71"/>
      <c r="DK783" s="71"/>
      <c r="DL783" s="71"/>
      <c r="DM783" s="71"/>
      <c r="DN783" s="71"/>
      <c r="DO783" s="71"/>
      <c r="DP783" s="71"/>
      <c r="DQ783" s="71"/>
      <c r="DR783" s="71"/>
      <c r="DS783" s="71"/>
      <c r="DT783" s="71"/>
      <c r="DU783" s="71"/>
      <c r="DV783" s="71"/>
      <c r="DW783" s="71"/>
      <c r="DX783" s="71"/>
      <c r="DY783" s="71"/>
      <c r="DZ783" s="71"/>
      <c r="EA783" s="71"/>
      <c r="EB783" s="71"/>
      <c r="EC783" s="71"/>
      <c r="ED783" s="71"/>
      <c r="EE783" s="71"/>
      <c r="EF783" s="71"/>
      <c r="EG783" s="71"/>
      <c r="EH783" s="71"/>
      <c r="EI783" s="74"/>
      <c r="EJ783" s="74"/>
      <c r="EK783" s="74"/>
      <c r="EL783" s="74"/>
      <c r="EM783" s="74"/>
      <c r="EN783" s="74"/>
      <c r="EO783" s="74"/>
      <c r="EP783" s="74"/>
      <c r="EQ783" s="74"/>
      <c r="ER783" s="74"/>
      <c r="ES783" s="74"/>
      <c r="ET783" s="74"/>
      <c r="EU783" s="74"/>
      <c r="EV783" s="74"/>
      <c r="EW783" s="74"/>
      <c r="EX783" s="74"/>
      <c r="EY783" s="74"/>
      <c r="EZ783" s="74"/>
      <c r="FA783" s="74"/>
      <c r="FB783" s="74"/>
    </row>
    <row r="784" spans="2:158" s="69" customFormat="1" ht="12">
      <c r="B784" s="76"/>
      <c r="C784" s="77" t="s">
        <v>391</v>
      </c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2"/>
      <c r="P784" s="71"/>
      <c r="Q784" s="71"/>
      <c r="R784" s="71"/>
      <c r="S784" s="71"/>
      <c r="T784" s="71"/>
      <c r="U784" s="71"/>
      <c r="V784" s="71"/>
      <c r="W784" s="71"/>
      <c r="X784" s="71"/>
      <c r="Y784" s="73">
        <v>2</v>
      </c>
      <c r="Z784" s="73"/>
      <c r="AA784" s="73"/>
      <c r="AB784" s="73"/>
      <c r="AC784" s="73"/>
      <c r="AD784" s="73"/>
      <c r="AE784" s="73"/>
      <c r="AF784" s="447">
        <f t="shared" si="759"/>
        <v>1472</v>
      </c>
      <c r="AG784" s="168"/>
      <c r="AH784" s="168"/>
      <c r="AI784" s="168"/>
      <c r="AJ784" s="168"/>
      <c r="AK784" s="168"/>
      <c r="AL784" s="168"/>
      <c r="AM784" s="168"/>
      <c r="AN784" s="168"/>
      <c r="AO784" s="168"/>
      <c r="AP784" s="168"/>
      <c r="AQ784" s="168"/>
      <c r="AR784" s="168"/>
      <c r="AS784" s="447">
        <f t="shared" si="817"/>
        <v>0</v>
      </c>
      <c r="AT784" s="462"/>
      <c r="AU784" s="450">
        <f>SUM(AV784:AX784)</f>
        <v>0</v>
      </c>
      <c r="AV784" s="168"/>
      <c r="AW784" s="168"/>
      <c r="AX784" s="168"/>
      <c r="AY784" s="462"/>
      <c r="AZ784" s="168"/>
      <c r="BA784" s="462"/>
      <c r="BB784" s="447">
        <f>SUM(BF784,BD784,BC784)</f>
        <v>0</v>
      </c>
      <c r="BC784" s="168"/>
      <c r="BD784" s="168"/>
      <c r="BE784" s="168"/>
      <c r="BF784" s="168"/>
      <c r="BG784" s="462"/>
      <c r="BH784" s="462">
        <v>1462</v>
      </c>
      <c r="BI784" s="462"/>
      <c r="BJ784" s="462"/>
      <c r="BK784" s="462"/>
      <c r="BL784" s="450">
        <f>SUM(BM784:BP784)</f>
        <v>10</v>
      </c>
      <c r="BM784" s="168"/>
      <c r="BN784" s="168"/>
      <c r="BO784" s="168"/>
      <c r="BP784" s="168">
        <v>10</v>
      </c>
      <c r="BQ784" s="450">
        <f t="shared" si="816"/>
        <v>1472</v>
      </c>
      <c r="BR784" s="168"/>
      <c r="BS784" s="168"/>
      <c r="BT784" s="168"/>
      <c r="BU784" s="168"/>
      <c r="BV784" s="168"/>
      <c r="BW784" s="168"/>
      <c r="BX784" s="168"/>
      <c r="BY784" s="168"/>
      <c r="BZ784" s="168"/>
      <c r="CA784" s="168"/>
      <c r="CB784" s="168"/>
      <c r="CC784" s="168"/>
      <c r="CD784" s="168"/>
      <c r="CE784" s="168"/>
      <c r="CF784" s="168"/>
      <c r="CG784" s="168"/>
      <c r="CH784" s="168"/>
      <c r="CI784" s="168"/>
      <c r="CJ784" s="168"/>
      <c r="CK784" s="168"/>
      <c r="CL784" s="168"/>
      <c r="CM784" s="168"/>
      <c r="CN784" s="168"/>
      <c r="CO784" s="168"/>
      <c r="CP784" s="571">
        <f t="shared" si="806"/>
        <v>0</v>
      </c>
      <c r="CQ784" s="168"/>
      <c r="CR784" s="168"/>
      <c r="CS784" s="168"/>
      <c r="CT784" s="168"/>
      <c r="CU784" s="168"/>
      <c r="CV784" s="168"/>
      <c r="CW784" s="168"/>
      <c r="CX784" s="168"/>
      <c r="CY784" s="168"/>
      <c r="CZ784" s="71"/>
      <c r="DA784" s="71"/>
      <c r="DB784" s="190">
        <f t="shared" si="807"/>
        <v>0</v>
      </c>
      <c r="DC784" s="71">
        <f t="shared" si="808"/>
        <v>0</v>
      </c>
      <c r="DD784" s="71"/>
      <c r="DE784" s="71"/>
      <c r="DF784" s="71"/>
      <c r="DG784" s="190">
        <f t="shared" si="809"/>
        <v>0</v>
      </c>
      <c r="DH784" s="71">
        <f t="shared" si="810"/>
        <v>0</v>
      </c>
      <c r="DI784" s="71"/>
      <c r="DJ784" s="71"/>
      <c r="DK784" s="71"/>
      <c r="DL784" s="71"/>
      <c r="DM784" s="71"/>
      <c r="DN784" s="71"/>
      <c r="DO784" s="71"/>
      <c r="DP784" s="71"/>
      <c r="DQ784" s="71"/>
      <c r="DR784" s="71"/>
      <c r="DS784" s="71"/>
      <c r="DT784" s="71"/>
      <c r="DU784" s="71"/>
      <c r="DV784" s="71"/>
      <c r="DW784" s="71"/>
      <c r="DX784" s="71"/>
      <c r="DY784" s="71"/>
      <c r="DZ784" s="71"/>
      <c r="EA784" s="71"/>
      <c r="EB784" s="71"/>
      <c r="EC784" s="71"/>
      <c r="ED784" s="71"/>
      <c r="EE784" s="71"/>
      <c r="EF784" s="71"/>
      <c r="EG784" s="71"/>
      <c r="EH784" s="71"/>
      <c r="EI784" s="74"/>
      <c r="EJ784" s="74"/>
      <c r="EK784" s="74"/>
      <c r="EL784" s="74"/>
      <c r="EM784" s="74"/>
      <c r="EN784" s="74"/>
      <c r="EO784" s="74"/>
      <c r="EP784" s="74"/>
      <c r="EQ784" s="74"/>
      <c r="ER784" s="74"/>
      <c r="ES784" s="74"/>
      <c r="ET784" s="74"/>
      <c r="EU784" s="74"/>
      <c r="EV784" s="74"/>
      <c r="EW784" s="74"/>
      <c r="EX784" s="74"/>
      <c r="EY784" s="74"/>
      <c r="EZ784" s="74"/>
      <c r="FA784" s="74"/>
      <c r="FB784" s="74"/>
    </row>
    <row r="785" spans="2:158" s="69" customFormat="1" ht="12">
      <c r="B785" s="76"/>
      <c r="C785" s="77" t="s">
        <v>392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2"/>
      <c r="P785" s="71"/>
      <c r="Q785" s="71"/>
      <c r="R785" s="71"/>
      <c r="S785" s="71"/>
      <c r="T785" s="71"/>
      <c r="U785" s="71"/>
      <c r="V785" s="71"/>
      <c r="W785" s="71"/>
      <c r="X785" s="71"/>
      <c r="Y785" s="73">
        <v>2</v>
      </c>
      <c r="Z785" s="73"/>
      <c r="AA785" s="73"/>
      <c r="AB785" s="73"/>
      <c r="AC785" s="73"/>
      <c r="AD785" s="73"/>
      <c r="AE785" s="73"/>
      <c r="AF785" s="447">
        <f>SUM(AS785:AU785,AY785,BA785:BB785,BG785:BL785)</f>
        <v>1421</v>
      </c>
      <c r="AG785" s="168">
        <v>13</v>
      </c>
      <c r="AH785" s="168"/>
      <c r="AI785" s="168"/>
      <c r="AJ785" s="168"/>
      <c r="AK785" s="168"/>
      <c r="AL785" s="168"/>
      <c r="AM785" s="168"/>
      <c r="AN785" s="168"/>
      <c r="AO785" s="168">
        <v>24</v>
      </c>
      <c r="AP785" s="168"/>
      <c r="AQ785" s="168"/>
      <c r="AR785" s="168"/>
      <c r="AS785" s="447">
        <f t="shared" si="817"/>
        <v>37</v>
      </c>
      <c r="AT785" s="462"/>
      <c r="AU785" s="450"/>
      <c r="AV785" s="168"/>
      <c r="AW785" s="168"/>
      <c r="AX785" s="168"/>
      <c r="AY785" s="462"/>
      <c r="AZ785" s="168"/>
      <c r="BA785" s="462"/>
      <c r="BB785" s="447"/>
      <c r="BC785" s="168"/>
      <c r="BD785" s="168"/>
      <c r="BE785" s="168"/>
      <c r="BF785" s="168"/>
      <c r="BG785" s="462"/>
      <c r="BH785" s="462">
        <v>1383</v>
      </c>
      <c r="BI785" s="462"/>
      <c r="BJ785" s="462">
        <v>1</v>
      </c>
      <c r="BK785" s="462"/>
      <c r="BL785" s="450">
        <f t="shared" si="818"/>
        <v>0</v>
      </c>
      <c r="BM785" s="168"/>
      <c r="BN785" s="168"/>
      <c r="BO785" s="168"/>
      <c r="BP785" s="168"/>
      <c r="BQ785" s="450">
        <f t="shared" ref="BQ785:BQ791" si="819">SUM(AT785,AU785,AY785,BA785,BB785,BG785,BH785,BI785,BJ785,BK785,BL785)</f>
        <v>1384</v>
      </c>
      <c r="BR785" s="168"/>
      <c r="BS785" s="168"/>
      <c r="BT785" s="168"/>
      <c r="BU785" s="168"/>
      <c r="BV785" s="168"/>
      <c r="BW785" s="168"/>
      <c r="BX785" s="168"/>
      <c r="BY785" s="168"/>
      <c r="BZ785" s="168"/>
      <c r="CA785" s="168"/>
      <c r="CB785" s="168"/>
      <c r="CC785" s="168"/>
      <c r="CD785" s="168"/>
      <c r="CE785" s="168"/>
      <c r="CF785" s="168"/>
      <c r="CG785" s="168"/>
      <c r="CH785" s="168"/>
      <c r="CI785" s="168"/>
      <c r="CJ785" s="168"/>
      <c r="CK785" s="168"/>
      <c r="CL785" s="168"/>
      <c r="CM785" s="168"/>
      <c r="CN785" s="168"/>
      <c r="CO785" s="168"/>
      <c r="CP785" s="571">
        <f t="shared" si="806"/>
        <v>0</v>
      </c>
      <c r="CQ785" s="168"/>
      <c r="CR785" s="168"/>
      <c r="CS785" s="168"/>
      <c r="CT785" s="168"/>
      <c r="CU785" s="168"/>
      <c r="CV785" s="168"/>
      <c r="CW785" s="168"/>
      <c r="CX785" s="168"/>
      <c r="CY785" s="168"/>
      <c r="CZ785" s="71"/>
      <c r="DA785" s="71"/>
      <c r="DB785" s="190">
        <f t="shared" si="807"/>
        <v>0</v>
      </c>
      <c r="DC785" s="71">
        <f t="shared" si="808"/>
        <v>0</v>
      </c>
      <c r="DD785" s="71"/>
      <c r="DE785" s="71"/>
      <c r="DF785" s="71"/>
      <c r="DG785" s="190">
        <f t="shared" si="809"/>
        <v>0</v>
      </c>
      <c r="DH785" s="71">
        <f t="shared" si="810"/>
        <v>0</v>
      </c>
      <c r="DI785" s="71"/>
      <c r="DJ785" s="71"/>
      <c r="DK785" s="71"/>
      <c r="DL785" s="71"/>
      <c r="DM785" s="71"/>
      <c r="DN785" s="71"/>
      <c r="DO785" s="71"/>
      <c r="DP785" s="71"/>
      <c r="DQ785" s="71"/>
      <c r="DR785" s="71"/>
      <c r="DS785" s="71"/>
      <c r="DT785" s="71"/>
      <c r="DU785" s="71"/>
      <c r="DV785" s="71"/>
      <c r="DW785" s="71"/>
      <c r="DX785" s="71"/>
      <c r="DY785" s="71"/>
      <c r="DZ785" s="71"/>
      <c r="EA785" s="71"/>
      <c r="EB785" s="71"/>
      <c r="EC785" s="71"/>
      <c r="ED785" s="71"/>
      <c r="EE785" s="71"/>
      <c r="EF785" s="71"/>
      <c r="EG785" s="71"/>
      <c r="EH785" s="71"/>
      <c r="EI785" s="74"/>
      <c r="EJ785" s="74"/>
      <c r="EK785" s="74"/>
      <c r="EL785" s="74"/>
      <c r="EM785" s="74"/>
      <c r="EN785" s="74"/>
      <c r="EO785" s="74"/>
      <c r="EP785" s="74"/>
      <c r="EQ785" s="74"/>
      <c r="ER785" s="74"/>
      <c r="ES785" s="74"/>
      <c r="ET785" s="74"/>
      <c r="EU785" s="74"/>
      <c r="EV785" s="74"/>
      <c r="EW785" s="74"/>
      <c r="EX785" s="74"/>
      <c r="EY785" s="74"/>
      <c r="EZ785" s="74"/>
      <c r="FA785" s="74"/>
      <c r="FB785" s="74"/>
    </row>
    <row r="786" spans="2:158" s="69" customFormat="1" ht="12">
      <c r="B786" s="76"/>
      <c r="C786" s="77" t="s">
        <v>393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2"/>
      <c r="P786" s="71"/>
      <c r="Q786" s="71"/>
      <c r="R786" s="71"/>
      <c r="S786" s="71"/>
      <c r="T786" s="71"/>
      <c r="U786" s="71"/>
      <c r="V786" s="71"/>
      <c r="W786" s="71"/>
      <c r="X786" s="71"/>
      <c r="Y786" s="73">
        <v>5</v>
      </c>
      <c r="Z786" s="73"/>
      <c r="AA786" s="73"/>
      <c r="AB786" s="73"/>
      <c r="AC786" s="73"/>
      <c r="AD786" s="73"/>
      <c r="AE786" s="73"/>
      <c r="AF786" s="447">
        <f t="shared" si="759"/>
        <v>486</v>
      </c>
      <c r="AG786" s="168"/>
      <c r="AH786" s="168"/>
      <c r="AI786" s="168"/>
      <c r="AJ786" s="168"/>
      <c r="AK786" s="168">
        <v>7</v>
      </c>
      <c r="AL786" s="168"/>
      <c r="AM786" s="168"/>
      <c r="AN786" s="168"/>
      <c r="AO786" s="168">
        <v>25</v>
      </c>
      <c r="AP786" s="168"/>
      <c r="AQ786" s="168"/>
      <c r="AR786" s="168"/>
      <c r="AS786" s="447">
        <f t="shared" si="817"/>
        <v>32</v>
      </c>
      <c r="AT786" s="462"/>
      <c r="AU786" s="450"/>
      <c r="AV786" s="168"/>
      <c r="AW786" s="168"/>
      <c r="AX786" s="168"/>
      <c r="AY786" s="462">
        <v>9</v>
      </c>
      <c r="AZ786" s="168">
        <v>9</v>
      </c>
      <c r="BA786" s="462"/>
      <c r="BB786" s="447"/>
      <c r="BC786" s="168"/>
      <c r="BD786" s="168"/>
      <c r="BE786" s="168"/>
      <c r="BF786" s="168"/>
      <c r="BG786" s="462"/>
      <c r="BH786" s="462">
        <v>440</v>
      </c>
      <c r="BI786" s="462"/>
      <c r="BJ786" s="462">
        <v>4</v>
      </c>
      <c r="BK786" s="462"/>
      <c r="BL786" s="450">
        <f t="shared" si="818"/>
        <v>1</v>
      </c>
      <c r="BM786" s="168"/>
      <c r="BN786" s="168"/>
      <c r="BO786" s="168"/>
      <c r="BP786" s="168">
        <v>1</v>
      </c>
      <c r="BQ786" s="450">
        <f t="shared" si="819"/>
        <v>454</v>
      </c>
      <c r="BR786" s="168"/>
      <c r="BS786" s="168"/>
      <c r="BT786" s="168"/>
      <c r="BU786" s="168"/>
      <c r="BV786" s="168"/>
      <c r="BW786" s="168"/>
      <c r="BX786" s="168"/>
      <c r="BY786" s="168"/>
      <c r="BZ786" s="168"/>
      <c r="CA786" s="168"/>
      <c r="CB786" s="168"/>
      <c r="CC786" s="168"/>
      <c r="CD786" s="168"/>
      <c r="CE786" s="168"/>
      <c r="CF786" s="168"/>
      <c r="CG786" s="168"/>
      <c r="CH786" s="168"/>
      <c r="CI786" s="168"/>
      <c r="CJ786" s="168"/>
      <c r="CK786" s="168"/>
      <c r="CL786" s="168"/>
      <c r="CM786" s="168"/>
      <c r="CN786" s="168"/>
      <c r="CO786" s="168"/>
      <c r="CP786" s="571">
        <f t="shared" si="806"/>
        <v>0</v>
      </c>
      <c r="CQ786" s="168"/>
      <c r="CR786" s="168"/>
      <c r="CS786" s="168"/>
      <c r="CT786" s="168"/>
      <c r="CU786" s="168"/>
      <c r="CV786" s="168"/>
      <c r="CW786" s="168"/>
      <c r="CX786" s="168"/>
      <c r="CY786" s="168"/>
      <c r="CZ786" s="71"/>
      <c r="DA786" s="71"/>
      <c r="DB786" s="190">
        <f t="shared" si="807"/>
        <v>0</v>
      </c>
      <c r="DC786" s="71">
        <f t="shared" si="808"/>
        <v>0</v>
      </c>
      <c r="DD786" s="71"/>
      <c r="DE786" s="71"/>
      <c r="DF786" s="71"/>
      <c r="DG786" s="190">
        <f t="shared" si="809"/>
        <v>0</v>
      </c>
      <c r="DH786" s="71">
        <f t="shared" si="810"/>
        <v>0</v>
      </c>
      <c r="DI786" s="71"/>
      <c r="DJ786" s="71"/>
      <c r="DK786" s="71"/>
      <c r="DL786" s="71"/>
      <c r="DM786" s="71"/>
      <c r="DN786" s="71"/>
      <c r="DO786" s="71"/>
      <c r="DP786" s="71"/>
      <c r="DQ786" s="71"/>
      <c r="DR786" s="71"/>
      <c r="DS786" s="71"/>
      <c r="DT786" s="71"/>
      <c r="DU786" s="71"/>
      <c r="DV786" s="71"/>
      <c r="DW786" s="71"/>
      <c r="DX786" s="71"/>
      <c r="DY786" s="71"/>
      <c r="DZ786" s="71"/>
      <c r="EA786" s="71"/>
      <c r="EB786" s="71"/>
      <c r="EC786" s="71"/>
      <c r="ED786" s="71"/>
      <c r="EE786" s="71"/>
      <c r="EF786" s="71"/>
      <c r="EG786" s="71"/>
      <c r="EH786" s="71"/>
      <c r="EI786" s="74"/>
      <c r="EJ786" s="74"/>
      <c r="EK786" s="74"/>
      <c r="EL786" s="74"/>
      <c r="EM786" s="74"/>
      <c r="EN786" s="74"/>
      <c r="EO786" s="74"/>
      <c r="EP786" s="74"/>
      <c r="EQ786" s="74"/>
      <c r="ER786" s="74"/>
      <c r="ES786" s="74"/>
      <c r="ET786" s="74"/>
      <c r="EU786" s="74"/>
      <c r="EV786" s="74"/>
      <c r="EW786" s="74"/>
      <c r="EX786" s="74"/>
      <c r="EY786" s="74"/>
      <c r="EZ786" s="74"/>
      <c r="FA786" s="74"/>
      <c r="FB786" s="74"/>
    </row>
    <row r="787" spans="2:158" s="69" customFormat="1" ht="12">
      <c r="B787" s="76"/>
      <c r="C787" s="77" t="s">
        <v>394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2"/>
      <c r="P787" s="71"/>
      <c r="Q787" s="71"/>
      <c r="R787" s="71"/>
      <c r="S787" s="71"/>
      <c r="T787" s="71"/>
      <c r="U787" s="71"/>
      <c r="V787" s="71"/>
      <c r="W787" s="71"/>
      <c r="X787" s="71"/>
      <c r="Y787" s="73">
        <v>1</v>
      </c>
      <c r="Z787" s="73"/>
      <c r="AA787" s="73"/>
      <c r="AB787" s="73"/>
      <c r="AC787" s="73"/>
      <c r="AD787" s="73"/>
      <c r="AE787" s="73"/>
      <c r="AF787" s="447">
        <f t="shared" si="759"/>
        <v>3905</v>
      </c>
      <c r="AG787" s="168"/>
      <c r="AH787" s="168"/>
      <c r="AI787" s="168"/>
      <c r="AJ787" s="168"/>
      <c r="AK787" s="168">
        <v>44</v>
      </c>
      <c r="AL787" s="168"/>
      <c r="AM787" s="168"/>
      <c r="AN787" s="168"/>
      <c r="AO787" s="168">
        <v>223</v>
      </c>
      <c r="AP787" s="168">
        <v>4</v>
      </c>
      <c r="AQ787" s="168">
        <v>127</v>
      </c>
      <c r="AR787" s="168"/>
      <c r="AS787" s="447">
        <f t="shared" si="817"/>
        <v>267</v>
      </c>
      <c r="AT787" s="462"/>
      <c r="AU787" s="450"/>
      <c r="AV787" s="168"/>
      <c r="AW787" s="168"/>
      <c r="AX787" s="168"/>
      <c r="AY787" s="462">
        <v>656</v>
      </c>
      <c r="AZ787" s="168">
        <v>621</v>
      </c>
      <c r="BA787" s="462"/>
      <c r="BB787" s="447"/>
      <c r="BC787" s="168"/>
      <c r="BD787" s="168"/>
      <c r="BE787" s="168"/>
      <c r="BF787" s="168"/>
      <c r="BG787" s="462"/>
      <c r="BH787" s="462">
        <v>2821</v>
      </c>
      <c r="BI787" s="462"/>
      <c r="BJ787" s="462">
        <v>5</v>
      </c>
      <c r="BK787" s="462"/>
      <c r="BL787" s="450">
        <f t="shared" si="818"/>
        <v>156</v>
      </c>
      <c r="BM787" s="168"/>
      <c r="BN787" s="168"/>
      <c r="BO787" s="168"/>
      <c r="BP787" s="168">
        <v>156</v>
      </c>
      <c r="BQ787" s="450">
        <f t="shared" si="819"/>
        <v>3638</v>
      </c>
      <c r="BR787" s="168"/>
      <c r="BS787" s="168"/>
      <c r="BT787" s="168"/>
      <c r="BU787" s="168"/>
      <c r="BV787" s="168"/>
      <c r="BW787" s="168"/>
      <c r="BX787" s="168"/>
      <c r="BY787" s="168"/>
      <c r="BZ787" s="168"/>
      <c r="CA787" s="168"/>
      <c r="CB787" s="168"/>
      <c r="CC787" s="168"/>
      <c r="CD787" s="168"/>
      <c r="CE787" s="168"/>
      <c r="CF787" s="168"/>
      <c r="CG787" s="168"/>
      <c r="CH787" s="168"/>
      <c r="CI787" s="168"/>
      <c r="CJ787" s="168"/>
      <c r="CK787" s="168"/>
      <c r="CL787" s="168"/>
      <c r="CM787" s="168"/>
      <c r="CN787" s="168"/>
      <c r="CO787" s="168"/>
      <c r="CP787" s="571">
        <f t="shared" si="806"/>
        <v>0</v>
      </c>
      <c r="CQ787" s="168"/>
      <c r="CR787" s="168"/>
      <c r="CS787" s="168"/>
      <c r="CT787" s="168"/>
      <c r="CU787" s="168"/>
      <c r="CV787" s="168"/>
      <c r="CW787" s="168"/>
      <c r="CX787" s="168"/>
      <c r="CY787" s="168"/>
      <c r="CZ787" s="71"/>
      <c r="DA787" s="71"/>
      <c r="DB787" s="190">
        <f t="shared" si="807"/>
        <v>0</v>
      </c>
      <c r="DC787" s="71">
        <f t="shared" si="808"/>
        <v>0</v>
      </c>
      <c r="DD787" s="71"/>
      <c r="DE787" s="71"/>
      <c r="DF787" s="71"/>
      <c r="DG787" s="190">
        <f t="shared" si="809"/>
        <v>0</v>
      </c>
      <c r="DH787" s="71">
        <f t="shared" si="810"/>
        <v>0</v>
      </c>
      <c r="DI787" s="71"/>
      <c r="DJ787" s="71"/>
      <c r="DK787" s="71"/>
      <c r="DL787" s="71"/>
      <c r="DM787" s="71"/>
      <c r="DN787" s="71"/>
      <c r="DO787" s="71"/>
      <c r="DP787" s="71"/>
      <c r="DQ787" s="71"/>
      <c r="DR787" s="71"/>
      <c r="DS787" s="71"/>
      <c r="DT787" s="71"/>
      <c r="DU787" s="71"/>
      <c r="DV787" s="71"/>
      <c r="DW787" s="71"/>
      <c r="DX787" s="71"/>
      <c r="DY787" s="71"/>
      <c r="DZ787" s="71"/>
      <c r="EA787" s="71"/>
      <c r="EB787" s="71"/>
      <c r="EC787" s="71"/>
      <c r="ED787" s="71"/>
      <c r="EE787" s="71"/>
      <c r="EF787" s="71"/>
      <c r="EG787" s="71"/>
      <c r="EH787" s="71"/>
      <c r="EI787" s="74"/>
      <c r="EJ787" s="74"/>
      <c r="EK787" s="74"/>
      <c r="EL787" s="74"/>
      <c r="EM787" s="74"/>
      <c r="EN787" s="74"/>
      <c r="EO787" s="74"/>
      <c r="EP787" s="74"/>
      <c r="EQ787" s="74"/>
      <c r="ER787" s="74"/>
      <c r="ES787" s="74"/>
      <c r="ET787" s="74"/>
      <c r="EU787" s="74"/>
      <c r="EV787" s="74"/>
      <c r="EW787" s="74"/>
      <c r="EX787" s="74"/>
      <c r="EY787" s="74"/>
      <c r="EZ787" s="74"/>
      <c r="FA787" s="74"/>
      <c r="FB787" s="74"/>
    </row>
    <row r="788" spans="2:158" s="69" customFormat="1" ht="12">
      <c r="B788" s="76"/>
      <c r="C788" s="77" t="s">
        <v>395</v>
      </c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2"/>
      <c r="P788" s="71"/>
      <c r="Q788" s="71"/>
      <c r="R788" s="71"/>
      <c r="S788" s="71"/>
      <c r="T788" s="71"/>
      <c r="U788" s="71"/>
      <c r="V788" s="71"/>
      <c r="W788" s="71"/>
      <c r="X788" s="71"/>
      <c r="Y788" s="73">
        <v>1</v>
      </c>
      <c r="Z788" s="73"/>
      <c r="AA788" s="73"/>
      <c r="AB788" s="73"/>
      <c r="AC788" s="73"/>
      <c r="AD788" s="73"/>
      <c r="AE788" s="73"/>
      <c r="AF788" s="447">
        <f t="shared" si="759"/>
        <v>467</v>
      </c>
      <c r="AG788" s="168"/>
      <c r="AH788" s="168"/>
      <c r="AI788" s="168"/>
      <c r="AJ788" s="168"/>
      <c r="AK788" s="168"/>
      <c r="AL788" s="168"/>
      <c r="AM788" s="168"/>
      <c r="AN788" s="168"/>
      <c r="AO788" s="168"/>
      <c r="AP788" s="168"/>
      <c r="AQ788" s="168"/>
      <c r="AR788" s="168"/>
      <c r="AS788" s="447">
        <f t="shared" si="817"/>
        <v>0</v>
      </c>
      <c r="AT788" s="462"/>
      <c r="AU788" s="450"/>
      <c r="AV788" s="168"/>
      <c r="AW788" s="168"/>
      <c r="AX788" s="168"/>
      <c r="AY788" s="462"/>
      <c r="AZ788" s="168"/>
      <c r="BA788" s="462"/>
      <c r="BB788" s="447"/>
      <c r="BC788" s="168"/>
      <c r="BD788" s="168"/>
      <c r="BE788" s="168"/>
      <c r="BF788" s="168"/>
      <c r="BG788" s="462"/>
      <c r="BH788" s="462">
        <v>465</v>
      </c>
      <c r="BI788" s="462"/>
      <c r="BJ788" s="462">
        <v>2</v>
      </c>
      <c r="BK788" s="462"/>
      <c r="BL788" s="450">
        <f t="shared" si="818"/>
        <v>0</v>
      </c>
      <c r="BM788" s="168"/>
      <c r="BN788" s="168"/>
      <c r="BO788" s="168"/>
      <c r="BP788" s="168"/>
      <c r="BQ788" s="450">
        <f t="shared" si="819"/>
        <v>467</v>
      </c>
      <c r="BR788" s="168"/>
      <c r="BS788" s="168"/>
      <c r="BT788" s="168"/>
      <c r="BU788" s="168"/>
      <c r="BV788" s="168"/>
      <c r="BW788" s="168"/>
      <c r="BX788" s="168"/>
      <c r="BY788" s="168"/>
      <c r="BZ788" s="168"/>
      <c r="CA788" s="168"/>
      <c r="CB788" s="168"/>
      <c r="CC788" s="168"/>
      <c r="CD788" s="168"/>
      <c r="CE788" s="168"/>
      <c r="CF788" s="168"/>
      <c r="CG788" s="168"/>
      <c r="CH788" s="168"/>
      <c r="CI788" s="168"/>
      <c r="CJ788" s="168"/>
      <c r="CK788" s="168"/>
      <c r="CL788" s="168"/>
      <c r="CM788" s="168"/>
      <c r="CN788" s="168"/>
      <c r="CO788" s="168"/>
      <c r="CP788" s="571">
        <f t="shared" si="806"/>
        <v>0</v>
      </c>
      <c r="CQ788" s="168"/>
      <c r="CR788" s="168"/>
      <c r="CS788" s="168"/>
      <c r="CT788" s="168"/>
      <c r="CU788" s="168"/>
      <c r="CV788" s="168"/>
      <c r="CW788" s="168"/>
      <c r="CX788" s="168"/>
      <c r="CY788" s="168"/>
      <c r="CZ788" s="71"/>
      <c r="DA788" s="71"/>
      <c r="DB788" s="190">
        <f t="shared" si="807"/>
        <v>0</v>
      </c>
      <c r="DC788" s="71">
        <f t="shared" si="808"/>
        <v>0</v>
      </c>
      <c r="DD788" s="71"/>
      <c r="DE788" s="71"/>
      <c r="DF788" s="71"/>
      <c r="DG788" s="190">
        <f t="shared" si="809"/>
        <v>0</v>
      </c>
      <c r="DH788" s="71">
        <f t="shared" si="810"/>
        <v>0</v>
      </c>
      <c r="DI788" s="71"/>
      <c r="DJ788" s="71"/>
      <c r="DK788" s="71"/>
      <c r="DL788" s="71"/>
      <c r="DM788" s="71"/>
      <c r="DN788" s="71"/>
      <c r="DO788" s="71"/>
      <c r="DP788" s="71"/>
      <c r="DQ788" s="71"/>
      <c r="DR788" s="71"/>
      <c r="DS788" s="71"/>
      <c r="DT788" s="71"/>
      <c r="DU788" s="71"/>
      <c r="DV788" s="71"/>
      <c r="DW788" s="71"/>
      <c r="DX788" s="71"/>
      <c r="DY788" s="71"/>
      <c r="DZ788" s="71"/>
      <c r="EA788" s="71"/>
      <c r="EB788" s="71"/>
      <c r="EC788" s="71"/>
      <c r="ED788" s="71"/>
      <c r="EE788" s="71"/>
      <c r="EF788" s="71"/>
      <c r="EG788" s="71"/>
      <c r="EH788" s="71"/>
      <c r="EI788" s="74"/>
      <c r="EJ788" s="74"/>
      <c r="EK788" s="74"/>
      <c r="EL788" s="74"/>
      <c r="EM788" s="74"/>
      <c r="EN788" s="74"/>
      <c r="EO788" s="74"/>
      <c r="EP788" s="74"/>
      <c r="EQ788" s="74"/>
      <c r="ER788" s="74"/>
      <c r="ES788" s="74"/>
      <c r="ET788" s="74"/>
      <c r="EU788" s="74"/>
      <c r="EV788" s="74"/>
      <c r="EW788" s="74"/>
      <c r="EX788" s="74"/>
      <c r="EY788" s="74"/>
      <c r="EZ788" s="74"/>
      <c r="FA788" s="74"/>
      <c r="FB788" s="74"/>
    </row>
    <row r="789" spans="2:158" s="69" customFormat="1" ht="12">
      <c r="B789" s="76"/>
      <c r="C789" s="77" t="s">
        <v>396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2"/>
      <c r="P789" s="71"/>
      <c r="Q789" s="71"/>
      <c r="R789" s="71"/>
      <c r="S789" s="71"/>
      <c r="T789" s="71"/>
      <c r="U789" s="71"/>
      <c r="V789" s="71"/>
      <c r="W789" s="71"/>
      <c r="X789" s="71"/>
      <c r="Y789" s="73">
        <v>3</v>
      </c>
      <c r="Z789" s="73"/>
      <c r="AA789" s="73"/>
      <c r="AB789" s="73"/>
      <c r="AC789" s="73"/>
      <c r="AD789" s="73"/>
      <c r="AE789" s="73"/>
      <c r="AF789" s="447">
        <f t="shared" si="759"/>
        <v>1606</v>
      </c>
      <c r="AG789" s="168"/>
      <c r="AH789" s="168"/>
      <c r="AI789" s="168"/>
      <c r="AJ789" s="168"/>
      <c r="AK789" s="168"/>
      <c r="AL789" s="168"/>
      <c r="AM789" s="168"/>
      <c r="AN789" s="168"/>
      <c r="AO789" s="168"/>
      <c r="AP789" s="168"/>
      <c r="AQ789" s="168"/>
      <c r="AR789" s="168"/>
      <c r="AS789" s="447">
        <f t="shared" si="817"/>
        <v>0</v>
      </c>
      <c r="AT789" s="462"/>
      <c r="AU789" s="450"/>
      <c r="AV789" s="168"/>
      <c r="AW789" s="168"/>
      <c r="AX789" s="168"/>
      <c r="AY789" s="462">
        <v>22</v>
      </c>
      <c r="AZ789" s="168">
        <v>22</v>
      </c>
      <c r="BA789" s="462"/>
      <c r="BB789" s="447"/>
      <c r="BC789" s="168"/>
      <c r="BD789" s="168"/>
      <c r="BE789" s="168"/>
      <c r="BF789" s="168"/>
      <c r="BG789" s="462"/>
      <c r="BH789" s="462">
        <v>1584</v>
      </c>
      <c r="BI789" s="462"/>
      <c r="BJ789" s="462"/>
      <c r="BK789" s="462"/>
      <c r="BL789" s="450">
        <f t="shared" si="818"/>
        <v>0</v>
      </c>
      <c r="BM789" s="168"/>
      <c r="BN789" s="168"/>
      <c r="BO789" s="168"/>
      <c r="BP789" s="168"/>
      <c r="BQ789" s="450">
        <f t="shared" si="819"/>
        <v>1606</v>
      </c>
      <c r="BR789" s="168"/>
      <c r="BS789" s="168"/>
      <c r="BT789" s="168"/>
      <c r="BU789" s="168"/>
      <c r="BV789" s="168"/>
      <c r="BW789" s="168"/>
      <c r="BX789" s="168"/>
      <c r="BY789" s="168"/>
      <c r="BZ789" s="168"/>
      <c r="CA789" s="168"/>
      <c r="CB789" s="168"/>
      <c r="CC789" s="168"/>
      <c r="CD789" s="168"/>
      <c r="CE789" s="168"/>
      <c r="CF789" s="168"/>
      <c r="CG789" s="168"/>
      <c r="CH789" s="168"/>
      <c r="CI789" s="168"/>
      <c r="CJ789" s="168"/>
      <c r="CK789" s="168"/>
      <c r="CL789" s="168"/>
      <c r="CM789" s="168"/>
      <c r="CN789" s="168"/>
      <c r="CO789" s="168"/>
      <c r="CP789" s="571">
        <f t="shared" si="806"/>
        <v>0</v>
      </c>
      <c r="CQ789" s="168"/>
      <c r="CR789" s="168"/>
      <c r="CS789" s="168"/>
      <c r="CT789" s="168"/>
      <c r="CU789" s="168"/>
      <c r="CV789" s="168"/>
      <c r="CW789" s="168"/>
      <c r="CX789" s="168"/>
      <c r="CY789" s="168"/>
      <c r="CZ789" s="71"/>
      <c r="DA789" s="71"/>
      <c r="DB789" s="190">
        <f t="shared" si="807"/>
        <v>0</v>
      </c>
      <c r="DC789" s="71">
        <f t="shared" si="808"/>
        <v>0</v>
      </c>
      <c r="DD789" s="71"/>
      <c r="DE789" s="71"/>
      <c r="DF789" s="71"/>
      <c r="DG789" s="190">
        <f t="shared" si="809"/>
        <v>0</v>
      </c>
      <c r="DH789" s="71">
        <f t="shared" si="810"/>
        <v>0</v>
      </c>
      <c r="DI789" s="71"/>
      <c r="DJ789" s="71"/>
      <c r="DK789" s="71"/>
      <c r="DL789" s="71"/>
      <c r="DM789" s="71"/>
      <c r="DN789" s="71"/>
      <c r="DO789" s="71"/>
      <c r="DP789" s="71"/>
      <c r="DQ789" s="71"/>
      <c r="DR789" s="71"/>
      <c r="DS789" s="71"/>
      <c r="DT789" s="71"/>
      <c r="DU789" s="71"/>
      <c r="DV789" s="71"/>
      <c r="DW789" s="71"/>
      <c r="DX789" s="71"/>
      <c r="DY789" s="71"/>
      <c r="DZ789" s="71"/>
      <c r="EA789" s="71"/>
      <c r="EB789" s="71"/>
      <c r="EC789" s="71"/>
      <c r="ED789" s="71"/>
      <c r="EE789" s="71"/>
      <c r="EF789" s="71"/>
      <c r="EG789" s="71"/>
      <c r="EH789" s="71"/>
      <c r="EI789" s="74"/>
      <c r="EJ789" s="74"/>
      <c r="EK789" s="74"/>
      <c r="EL789" s="74"/>
      <c r="EM789" s="74"/>
      <c r="EN789" s="74"/>
      <c r="EO789" s="74"/>
      <c r="EP789" s="74"/>
      <c r="EQ789" s="74"/>
      <c r="ER789" s="74"/>
      <c r="ES789" s="74"/>
      <c r="ET789" s="74"/>
      <c r="EU789" s="74"/>
      <c r="EV789" s="74"/>
      <c r="EW789" s="74"/>
      <c r="EX789" s="74"/>
      <c r="EY789" s="74"/>
      <c r="EZ789" s="74"/>
      <c r="FA789" s="74"/>
      <c r="FB789" s="74"/>
    </row>
    <row r="790" spans="2:158" s="69" customFormat="1" ht="12">
      <c r="B790" s="76"/>
      <c r="C790" s="77" t="s">
        <v>397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2"/>
      <c r="P790" s="71"/>
      <c r="Q790" s="71"/>
      <c r="R790" s="71"/>
      <c r="S790" s="71"/>
      <c r="T790" s="71"/>
      <c r="U790" s="71"/>
      <c r="V790" s="71"/>
      <c r="W790" s="71"/>
      <c r="X790" s="71"/>
      <c r="Y790" s="73">
        <v>3</v>
      </c>
      <c r="Z790" s="73"/>
      <c r="AA790" s="73"/>
      <c r="AB790" s="73"/>
      <c r="AC790" s="73"/>
      <c r="AD790" s="73"/>
      <c r="AE790" s="73"/>
      <c r="AF790" s="447">
        <f t="shared" si="759"/>
        <v>1238</v>
      </c>
      <c r="AG790" s="168"/>
      <c r="AH790" s="168"/>
      <c r="AI790" s="168"/>
      <c r="AJ790" s="168"/>
      <c r="AK790" s="168"/>
      <c r="AL790" s="168"/>
      <c r="AM790" s="168"/>
      <c r="AN790" s="168"/>
      <c r="AO790" s="168"/>
      <c r="AP790" s="168"/>
      <c r="AQ790" s="168"/>
      <c r="AR790" s="168"/>
      <c r="AS790" s="447">
        <f t="shared" si="817"/>
        <v>0</v>
      </c>
      <c r="AT790" s="462"/>
      <c r="AU790" s="450"/>
      <c r="AV790" s="168"/>
      <c r="AW790" s="168"/>
      <c r="AX790" s="168"/>
      <c r="AY790" s="462"/>
      <c r="AZ790" s="168"/>
      <c r="BA790" s="462"/>
      <c r="BB790" s="447"/>
      <c r="BC790" s="168"/>
      <c r="BD790" s="168"/>
      <c r="BE790" s="168"/>
      <c r="BF790" s="168"/>
      <c r="BG790" s="462"/>
      <c r="BH790" s="462">
        <v>1231</v>
      </c>
      <c r="BI790" s="462"/>
      <c r="BJ790" s="462">
        <v>1</v>
      </c>
      <c r="BK790" s="462">
        <v>5</v>
      </c>
      <c r="BL790" s="450">
        <f t="shared" si="818"/>
        <v>1</v>
      </c>
      <c r="BM790" s="168"/>
      <c r="BN790" s="168"/>
      <c r="BO790" s="168"/>
      <c r="BP790" s="168">
        <v>1</v>
      </c>
      <c r="BQ790" s="450">
        <f t="shared" si="819"/>
        <v>1238</v>
      </c>
      <c r="BR790" s="168"/>
      <c r="BS790" s="168"/>
      <c r="BT790" s="168"/>
      <c r="BU790" s="168"/>
      <c r="BV790" s="168"/>
      <c r="BW790" s="168"/>
      <c r="BX790" s="168"/>
      <c r="BY790" s="168"/>
      <c r="BZ790" s="168"/>
      <c r="CA790" s="168"/>
      <c r="CB790" s="168"/>
      <c r="CC790" s="168"/>
      <c r="CD790" s="168"/>
      <c r="CE790" s="168"/>
      <c r="CF790" s="168"/>
      <c r="CG790" s="168"/>
      <c r="CH790" s="168"/>
      <c r="CI790" s="168"/>
      <c r="CJ790" s="168"/>
      <c r="CK790" s="168"/>
      <c r="CL790" s="168"/>
      <c r="CM790" s="168"/>
      <c r="CN790" s="168"/>
      <c r="CO790" s="168"/>
      <c r="CP790" s="571">
        <f t="shared" si="806"/>
        <v>0</v>
      </c>
      <c r="CQ790" s="168"/>
      <c r="CR790" s="168"/>
      <c r="CS790" s="168"/>
      <c r="CT790" s="168"/>
      <c r="CU790" s="168"/>
      <c r="CV790" s="168"/>
      <c r="CW790" s="168"/>
      <c r="CX790" s="168"/>
      <c r="CY790" s="168"/>
      <c r="CZ790" s="71"/>
      <c r="DA790" s="71"/>
      <c r="DB790" s="190">
        <f t="shared" si="807"/>
        <v>0</v>
      </c>
      <c r="DC790" s="71">
        <f t="shared" si="808"/>
        <v>0</v>
      </c>
      <c r="DD790" s="71"/>
      <c r="DE790" s="71"/>
      <c r="DF790" s="71"/>
      <c r="DG790" s="190">
        <f t="shared" si="809"/>
        <v>0</v>
      </c>
      <c r="DH790" s="71">
        <f t="shared" si="810"/>
        <v>0</v>
      </c>
      <c r="DI790" s="71"/>
      <c r="DJ790" s="71"/>
      <c r="DK790" s="71"/>
      <c r="DL790" s="71"/>
      <c r="DM790" s="71"/>
      <c r="DN790" s="71"/>
      <c r="DO790" s="71"/>
      <c r="DP790" s="71"/>
      <c r="DQ790" s="71"/>
      <c r="DR790" s="71"/>
      <c r="DS790" s="71"/>
      <c r="DT790" s="71"/>
      <c r="DU790" s="71"/>
      <c r="DV790" s="71"/>
      <c r="DW790" s="71"/>
      <c r="DX790" s="71"/>
      <c r="DY790" s="71"/>
      <c r="DZ790" s="71"/>
      <c r="EA790" s="71"/>
      <c r="EB790" s="71"/>
      <c r="EC790" s="71"/>
      <c r="ED790" s="71"/>
      <c r="EE790" s="71"/>
      <c r="EF790" s="71"/>
      <c r="EG790" s="71"/>
      <c r="EH790" s="71"/>
      <c r="EI790" s="74"/>
      <c r="EJ790" s="74"/>
      <c r="EK790" s="74"/>
      <c r="EL790" s="74"/>
      <c r="EM790" s="74"/>
      <c r="EN790" s="74"/>
      <c r="EO790" s="74"/>
      <c r="EP790" s="74"/>
      <c r="EQ790" s="74"/>
      <c r="ER790" s="74"/>
      <c r="ES790" s="74"/>
      <c r="ET790" s="74"/>
      <c r="EU790" s="74"/>
      <c r="EV790" s="74"/>
      <c r="EW790" s="74"/>
      <c r="EX790" s="74"/>
      <c r="EY790" s="74"/>
      <c r="EZ790" s="74"/>
      <c r="FA790" s="74"/>
      <c r="FB790" s="74"/>
    </row>
    <row r="791" spans="2:158" s="69" customFormat="1" ht="12">
      <c r="B791" s="76"/>
      <c r="C791" s="77" t="s">
        <v>398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2"/>
      <c r="P791" s="71"/>
      <c r="Q791" s="71"/>
      <c r="R791" s="71"/>
      <c r="S791" s="71"/>
      <c r="T791" s="71"/>
      <c r="U791" s="71"/>
      <c r="V791" s="71"/>
      <c r="W791" s="71"/>
      <c r="X791" s="71"/>
      <c r="Y791" s="73"/>
      <c r="Z791" s="73"/>
      <c r="AA791" s="73"/>
      <c r="AB791" s="73"/>
      <c r="AC791" s="73"/>
      <c r="AD791" s="73"/>
      <c r="AE791" s="73"/>
      <c r="AF791" s="447">
        <f t="shared" si="759"/>
        <v>0</v>
      </c>
      <c r="AG791" s="168"/>
      <c r="AH791" s="168"/>
      <c r="AI791" s="168"/>
      <c r="AJ791" s="168"/>
      <c r="AK791" s="168"/>
      <c r="AL791" s="168"/>
      <c r="AM791" s="168"/>
      <c r="AN791" s="168"/>
      <c r="AO791" s="168"/>
      <c r="AP791" s="168"/>
      <c r="AQ791" s="168"/>
      <c r="AR791" s="168"/>
      <c r="AS791" s="447">
        <f t="shared" si="817"/>
        <v>0</v>
      </c>
      <c r="AT791" s="462"/>
      <c r="AU791" s="450"/>
      <c r="AV791" s="168"/>
      <c r="AW791" s="168"/>
      <c r="AX791" s="168"/>
      <c r="AY791" s="462"/>
      <c r="AZ791" s="168"/>
      <c r="BA791" s="462"/>
      <c r="BB791" s="447"/>
      <c r="BC791" s="168"/>
      <c r="BD791" s="168"/>
      <c r="BE791" s="168"/>
      <c r="BF791" s="168"/>
      <c r="BG791" s="462"/>
      <c r="BH791" s="462"/>
      <c r="BI791" s="462"/>
      <c r="BJ791" s="462"/>
      <c r="BK791" s="462"/>
      <c r="BL791" s="450">
        <f t="shared" si="818"/>
        <v>0</v>
      </c>
      <c r="BM791" s="168"/>
      <c r="BN791" s="168"/>
      <c r="BO791" s="168"/>
      <c r="BP791" s="168"/>
      <c r="BQ791" s="450">
        <f t="shared" si="819"/>
        <v>0</v>
      </c>
      <c r="BR791" s="168"/>
      <c r="BS791" s="168"/>
      <c r="BT791" s="168"/>
      <c r="BU791" s="168"/>
      <c r="BV791" s="168"/>
      <c r="BW791" s="168"/>
      <c r="BX791" s="168"/>
      <c r="BY791" s="168"/>
      <c r="BZ791" s="168"/>
      <c r="CA791" s="168"/>
      <c r="CB791" s="168"/>
      <c r="CC791" s="168"/>
      <c r="CD791" s="168"/>
      <c r="CE791" s="168"/>
      <c r="CF791" s="168"/>
      <c r="CG791" s="168"/>
      <c r="CH791" s="168"/>
      <c r="CI791" s="168"/>
      <c r="CJ791" s="168"/>
      <c r="CK791" s="168"/>
      <c r="CL791" s="168"/>
      <c r="CM791" s="168"/>
      <c r="CN791" s="168"/>
      <c r="CO791" s="168"/>
      <c r="CP791" s="571">
        <f t="shared" si="806"/>
        <v>0</v>
      </c>
      <c r="CQ791" s="168"/>
      <c r="CR791" s="168"/>
      <c r="CS791" s="168"/>
      <c r="CT791" s="168"/>
      <c r="CU791" s="168"/>
      <c r="CV791" s="168"/>
      <c r="CW791" s="168"/>
      <c r="CX791" s="168"/>
      <c r="CY791" s="168"/>
      <c r="CZ791" s="71"/>
      <c r="DA791" s="71"/>
      <c r="DB791" s="190">
        <f t="shared" si="807"/>
        <v>0</v>
      </c>
      <c r="DC791" s="71">
        <f t="shared" si="808"/>
        <v>0</v>
      </c>
      <c r="DD791" s="71"/>
      <c r="DE791" s="71"/>
      <c r="DF791" s="71"/>
      <c r="DG791" s="190">
        <f t="shared" si="809"/>
        <v>0</v>
      </c>
      <c r="DH791" s="71">
        <f t="shared" si="810"/>
        <v>0</v>
      </c>
      <c r="DI791" s="71"/>
      <c r="DJ791" s="71"/>
      <c r="DK791" s="71"/>
      <c r="DL791" s="71"/>
      <c r="DM791" s="71"/>
      <c r="DN791" s="71"/>
      <c r="DO791" s="71"/>
      <c r="DP791" s="71"/>
      <c r="DQ791" s="71"/>
      <c r="DR791" s="71"/>
      <c r="DS791" s="71"/>
      <c r="DT791" s="71"/>
      <c r="DU791" s="71"/>
      <c r="DV791" s="71"/>
      <c r="DW791" s="71"/>
      <c r="DX791" s="71"/>
      <c r="DY791" s="71"/>
      <c r="DZ791" s="71"/>
      <c r="EA791" s="71"/>
      <c r="EB791" s="71"/>
      <c r="EC791" s="71"/>
      <c r="ED791" s="71"/>
      <c r="EE791" s="71"/>
      <c r="EF791" s="71"/>
      <c r="EG791" s="71"/>
      <c r="EH791" s="71"/>
      <c r="EI791" s="74"/>
      <c r="EJ791" s="74"/>
      <c r="EK791" s="74"/>
      <c r="EL791" s="74"/>
      <c r="EM791" s="74"/>
      <c r="EN791" s="74"/>
      <c r="EO791" s="74"/>
      <c r="EP791" s="74"/>
      <c r="EQ791" s="74"/>
      <c r="ER791" s="74"/>
      <c r="ES791" s="74"/>
      <c r="ET791" s="74"/>
      <c r="EU791" s="74"/>
      <c r="EV791" s="74"/>
      <c r="EW791" s="74"/>
      <c r="EX791" s="74"/>
      <c r="EY791" s="74"/>
      <c r="EZ791" s="74"/>
      <c r="FA791" s="74"/>
      <c r="FB791" s="74"/>
    </row>
    <row r="792" spans="2:158" s="83" customFormat="1" ht="33" customHeight="1">
      <c r="B792" s="84" t="s">
        <v>515</v>
      </c>
      <c r="C792" s="224" t="s">
        <v>516</v>
      </c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7"/>
      <c r="P792" s="86"/>
      <c r="Q792" s="86"/>
      <c r="R792" s="86"/>
      <c r="S792" s="86"/>
      <c r="T792" s="86"/>
      <c r="U792" s="86"/>
      <c r="V792" s="86"/>
      <c r="W792" s="86"/>
      <c r="X792" s="86"/>
      <c r="Y792" s="88"/>
      <c r="Z792" s="88"/>
      <c r="AA792" s="88"/>
      <c r="AB792" s="88"/>
      <c r="AC792" s="88"/>
      <c r="AD792" s="88"/>
      <c r="AE792" s="88"/>
      <c r="AF792" s="447">
        <f t="shared" si="759"/>
        <v>0</v>
      </c>
      <c r="AG792" s="176"/>
      <c r="AH792" s="176"/>
      <c r="AI792" s="176"/>
      <c r="AJ792" s="176"/>
      <c r="AK792" s="176"/>
      <c r="AL792" s="176"/>
      <c r="AM792" s="176"/>
      <c r="AN792" s="176"/>
      <c r="AO792" s="176"/>
      <c r="AP792" s="176"/>
      <c r="AQ792" s="176"/>
      <c r="AR792" s="176"/>
      <c r="AS792" s="447">
        <f>SUM(AG792,AH792,AK792,AL792,AO792)</f>
        <v>0</v>
      </c>
      <c r="AT792" s="462"/>
      <c r="AU792" s="450">
        <f>SUM(AV792:AX792)</f>
        <v>0</v>
      </c>
      <c r="AV792" s="176"/>
      <c r="AW792" s="176"/>
      <c r="AX792" s="176"/>
      <c r="AY792" s="462"/>
      <c r="AZ792" s="176"/>
      <c r="BA792" s="462"/>
      <c r="BB792" s="447">
        <f>SUM(BC792,BD792,BF792)</f>
        <v>0</v>
      </c>
      <c r="BC792" s="176"/>
      <c r="BD792" s="176"/>
      <c r="BE792" s="176"/>
      <c r="BF792" s="176"/>
      <c r="BG792" s="462"/>
      <c r="BH792" s="462"/>
      <c r="BI792" s="462"/>
      <c r="BJ792" s="462"/>
      <c r="BK792" s="462"/>
      <c r="BL792" s="450">
        <f t="shared" ref="BL792:BL798" si="820">SUM(BM792:BP792)</f>
        <v>0</v>
      </c>
      <c r="BM792" s="176"/>
      <c r="BN792" s="176"/>
      <c r="BO792" s="176"/>
      <c r="BP792" s="176"/>
      <c r="BQ792" s="462"/>
      <c r="BR792" s="176"/>
      <c r="BS792" s="176"/>
      <c r="BT792" s="176"/>
      <c r="BU792" s="176"/>
      <c r="BV792" s="176"/>
      <c r="BW792" s="176"/>
      <c r="BX792" s="176"/>
      <c r="BY792" s="176"/>
      <c r="BZ792" s="176"/>
      <c r="CA792" s="176"/>
      <c r="CB792" s="176"/>
      <c r="CC792" s="176"/>
      <c r="CD792" s="176"/>
      <c r="CE792" s="176"/>
      <c r="CF792" s="176"/>
      <c r="CG792" s="176"/>
      <c r="CH792" s="176"/>
      <c r="CI792" s="176"/>
      <c r="CJ792" s="176"/>
      <c r="CK792" s="176"/>
      <c r="CL792" s="176"/>
      <c r="CM792" s="176"/>
      <c r="CN792" s="176"/>
      <c r="CO792" s="176"/>
      <c r="CP792" s="306">
        <f t="shared" si="806"/>
        <v>0</v>
      </c>
      <c r="CQ792" s="176"/>
      <c r="CR792" s="176"/>
      <c r="CS792" s="176"/>
      <c r="CT792" s="176"/>
      <c r="CU792" s="176"/>
      <c r="CV792" s="176"/>
      <c r="CW792" s="176"/>
      <c r="CX792" s="176"/>
      <c r="CY792" s="176"/>
      <c r="CZ792" s="86"/>
      <c r="DA792" s="86"/>
      <c r="DB792" s="188">
        <f t="shared" si="807"/>
        <v>0</v>
      </c>
      <c r="DC792" s="38">
        <f t="shared" si="808"/>
        <v>0</v>
      </c>
      <c r="DD792" s="86"/>
      <c r="DE792" s="86"/>
      <c r="DF792" s="86"/>
      <c r="DG792" s="188">
        <f t="shared" si="809"/>
        <v>0</v>
      </c>
      <c r="DH792" s="38">
        <f t="shared" si="810"/>
        <v>0</v>
      </c>
      <c r="DI792" s="86"/>
      <c r="DJ792" s="86"/>
      <c r="DK792" s="86"/>
      <c r="DL792" s="86"/>
      <c r="DM792" s="86"/>
      <c r="DN792" s="86"/>
      <c r="DO792" s="86"/>
      <c r="DP792" s="86"/>
      <c r="DQ792" s="86"/>
      <c r="DR792" s="86"/>
      <c r="DS792" s="86"/>
      <c r="DT792" s="86"/>
      <c r="DU792" s="86"/>
      <c r="DV792" s="86"/>
      <c r="DW792" s="86"/>
      <c r="DX792" s="86"/>
      <c r="DY792" s="86"/>
      <c r="DZ792" s="86"/>
      <c r="EA792" s="86"/>
      <c r="EB792" s="86"/>
      <c r="EC792" s="86"/>
      <c r="ED792" s="86"/>
      <c r="EE792" s="86"/>
      <c r="EF792" s="86"/>
      <c r="EG792" s="86"/>
      <c r="EH792" s="86"/>
      <c r="EI792" s="89"/>
      <c r="EJ792" s="89"/>
      <c r="EK792" s="89"/>
      <c r="EL792" s="89"/>
      <c r="EM792" s="89"/>
      <c r="EN792" s="89"/>
      <c r="EO792" s="89"/>
      <c r="EP792" s="89"/>
      <c r="EQ792" s="89"/>
      <c r="ER792" s="89"/>
      <c r="ES792" s="89"/>
      <c r="ET792" s="89"/>
      <c r="EU792" s="89"/>
      <c r="EV792" s="89"/>
      <c r="EW792" s="89"/>
      <c r="EX792" s="89"/>
      <c r="EY792" s="89"/>
      <c r="EZ792" s="89"/>
      <c r="FA792" s="89"/>
      <c r="FB792" s="89"/>
    </row>
    <row r="793" spans="2:158" s="83" customFormat="1" ht="24">
      <c r="B793" s="84" t="s">
        <v>517</v>
      </c>
      <c r="C793" s="224" t="s">
        <v>518</v>
      </c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7"/>
      <c r="P793" s="86"/>
      <c r="Q793" s="86"/>
      <c r="R793" s="86"/>
      <c r="S793" s="86"/>
      <c r="T793" s="86"/>
      <c r="U793" s="86"/>
      <c r="V793" s="86"/>
      <c r="W793" s="86"/>
      <c r="X793" s="86"/>
      <c r="Y793" s="88"/>
      <c r="Z793" s="88"/>
      <c r="AA793" s="88"/>
      <c r="AB793" s="88"/>
      <c r="AC793" s="88"/>
      <c r="AD793" s="88"/>
      <c r="AE793" s="88"/>
      <c r="AF793" s="447">
        <f t="shared" si="759"/>
        <v>0</v>
      </c>
      <c r="AG793" s="176"/>
      <c r="AH793" s="176"/>
      <c r="AI793" s="176"/>
      <c r="AJ793" s="176"/>
      <c r="AK793" s="176"/>
      <c r="AL793" s="176"/>
      <c r="AM793" s="176"/>
      <c r="AN793" s="176"/>
      <c r="AO793" s="176"/>
      <c r="AP793" s="176"/>
      <c r="AQ793" s="176"/>
      <c r="AR793" s="176"/>
      <c r="AS793" s="447">
        <f>SUM(AG793,AH793,AK793,AL793,AO793)</f>
        <v>0</v>
      </c>
      <c r="AT793" s="462"/>
      <c r="AU793" s="450">
        <f>SUM(AV793:AX793)</f>
        <v>0</v>
      </c>
      <c r="AV793" s="176"/>
      <c r="AW793" s="176"/>
      <c r="AX793" s="176"/>
      <c r="AY793" s="462"/>
      <c r="AZ793" s="176"/>
      <c r="BA793" s="462"/>
      <c r="BB793" s="447">
        <f>SUM(BC793,BD793,BF793)</f>
        <v>0</v>
      </c>
      <c r="BC793" s="176"/>
      <c r="BD793" s="176"/>
      <c r="BE793" s="176"/>
      <c r="BF793" s="176"/>
      <c r="BG793" s="462"/>
      <c r="BH793" s="462"/>
      <c r="BI793" s="462"/>
      <c r="BJ793" s="462"/>
      <c r="BK793" s="462"/>
      <c r="BL793" s="450">
        <f t="shared" si="820"/>
        <v>0</v>
      </c>
      <c r="BM793" s="176"/>
      <c r="BN793" s="176"/>
      <c r="BO793" s="176"/>
      <c r="BP793" s="176"/>
      <c r="BQ793" s="462"/>
      <c r="BR793" s="176"/>
      <c r="BS793" s="176"/>
      <c r="BT793" s="176"/>
      <c r="BU793" s="176"/>
      <c r="BV793" s="176"/>
      <c r="BW793" s="176"/>
      <c r="BX793" s="176"/>
      <c r="BY793" s="176"/>
      <c r="BZ793" s="176"/>
      <c r="CA793" s="176"/>
      <c r="CB793" s="176"/>
      <c r="CC793" s="176"/>
      <c r="CD793" s="176"/>
      <c r="CE793" s="176"/>
      <c r="CF793" s="176"/>
      <c r="CG793" s="176"/>
      <c r="CH793" s="176"/>
      <c r="CI793" s="176"/>
      <c r="CJ793" s="176"/>
      <c r="CK793" s="176"/>
      <c r="CL793" s="176"/>
      <c r="CM793" s="176"/>
      <c r="CN793" s="176"/>
      <c r="CO793" s="176"/>
      <c r="CP793" s="306">
        <f t="shared" si="806"/>
        <v>0</v>
      </c>
      <c r="CQ793" s="176"/>
      <c r="CR793" s="176"/>
      <c r="CS793" s="176"/>
      <c r="CT793" s="176"/>
      <c r="CU793" s="176"/>
      <c r="CV793" s="176"/>
      <c r="CW793" s="176"/>
      <c r="CX793" s="176"/>
      <c r="CY793" s="176"/>
      <c r="CZ793" s="86"/>
      <c r="DA793" s="86"/>
      <c r="DB793" s="188">
        <f t="shared" si="807"/>
        <v>0</v>
      </c>
      <c r="DC793" s="38">
        <f t="shared" si="808"/>
        <v>0</v>
      </c>
      <c r="DD793" s="86"/>
      <c r="DE793" s="86"/>
      <c r="DF793" s="86"/>
      <c r="DG793" s="188">
        <f t="shared" si="809"/>
        <v>0</v>
      </c>
      <c r="DH793" s="38">
        <f t="shared" si="810"/>
        <v>0</v>
      </c>
      <c r="DI793" s="86"/>
      <c r="DJ793" s="86"/>
      <c r="DK793" s="86"/>
      <c r="DL793" s="86"/>
      <c r="DM793" s="86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9"/>
      <c r="EJ793" s="89"/>
      <c r="EK793" s="89"/>
      <c r="EL793" s="89"/>
      <c r="EM793" s="89"/>
      <c r="EN793" s="89"/>
      <c r="EO793" s="89"/>
      <c r="EP793" s="89"/>
      <c r="EQ793" s="89"/>
      <c r="ER793" s="89"/>
      <c r="ES793" s="89"/>
      <c r="ET793" s="89"/>
      <c r="EU793" s="89"/>
      <c r="EV793" s="89"/>
      <c r="EW793" s="89"/>
      <c r="EX793" s="89"/>
      <c r="EY793" s="89"/>
      <c r="EZ793" s="89"/>
      <c r="FA793" s="89"/>
      <c r="FB793" s="89"/>
    </row>
    <row r="794" spans="2:158" s="309" customFormat="1" ht="12" customHeight="1">
      <c r="B794" s="702" t="s">
        <v>519</v>
      </c>
      <c r="C794" s="717" t="s">
        <v>520</v>
      </c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307"/>
      <c r="P794" s="176"/>
      <c r="Q794" s="176"/>
      <c r="R794" s="176"/>
      <c r="S794" s="176"/>
      <c r="T794" s="176"/>
      <c r="U794" s="176"/>
      <c r="V794" s="176"/>
      <c r="W794" s="176"/>
      <c r="X794" s="176"/>
      <c r="Y794" s="88">
        <v>31</v>
      </c>
      <c r="Z794" s="88"/>
      <c r="AA794" s="88"/>
      <c r="AB794" s="88"/>
      <c r="AC794" s="88"/>
      <c r="AD794" s="88"/>
      <c r="AE794" s="88"/>
      <c r="AF794" s="447">
        <f t="shared" si="759"/>
        <v>4.2</v>
      </c>
      <c r="AG794" s="176"/>
      <c r="AH794" s="176"/>
      <c r="AI794" s="176"/>
      <c r="AJ794" s="176"/>
      <c r="AK794" s="176"/>
      <c r="AL794" s="176"/>
      <c r="AM794" s="176"/>
      <c r="AN794" s="176"/>
      <c r="AO794" s="176">
        <v>0.7</v>
      </c>
      <c r="AP794" s="176"/>
      <c r="AQ794" s="176">
        <v>0.3</v>
      </c>
      <c r="AR794" s="176"/>
      <c r="AS794" s="447">
        <f>SUM(AG794,AH794,AK794,AL794,AO794)</f>
        <v>0.7</v>
      </c>
      <c r="AT794" s="462"/>
      <c r="AU794" s="450">
        <f>SUM(AV794:AX794)</f>
        <v>0</v>
      </c>
      <c r="AV794" s="176"/>
      <c r="AW794" s="176"/>
      <c r="AX794" s="176"/>
      <c r="AY794" s="462">
        <v>0.2</v>
      </c>
      <c r="AZ794" s="176"/>
      <c r="BA794" s="462">
        <v>0.1</v>
      </c>
      <c r="BB794" s="447">
        <f t="shared" ref="BB794:BB801" si="821">SUM(BF794,BC794:BD794)</f>
        <v>1.5</v>
      </c>
      <c r="BC794" s="176"/>
      <c r="BD794" s="176">
        <v>1.2</v>
      </c>
      <c r="BE794" s="176">
        <v>0.3</v>
      </c>
      <c r="BF794" s="176">
        <v>0.3</v>
      </c>
      <c r="BG794" s="462"/>
      <c r="BH794" s="462"/>
      <c r="BI794" s="462"/>
      <c r="BJ794" s="462">
        <v>0.4</v>
      </c>
      <c r="BK794" s="462"/>
      <c r="BL794" s="450">
        <f t="shared" si="820"/>
        <v>1.3</v>
      </c>
      <c r="BM794" s="176"/>
      <c r="BN794" s="176"/>
      <c r="BO794" s="176"/>
      <c r="BP794" s="176">
        <v>1.3</v>
      </c>
      <c r="BQ794" s="462">
        <f>SUM(AT794,AU794,AY794,BA794,BB794,BG794,BH794,BI794,BJ794,BK794,BL794)</f>
        <v>3.5</v>
      </c>
      <c r="BR794" s="176"/>
      <c r="BS794" s="176"/>
      <c r="BT794" s="176"/>
      <c r="BU794" s="176"/>
      <c r="BV794" s="176"/>
      <c r="BW794" s="176"/>
      <c r="BX794" s="176"/>
      <c r="BY794" s="176"/>
      <c r="BZ794" s="176"/>
      <c r="CA794" s="176"/>
      <c r="CB794" s="176"/>
      <c r="CC794" s="176"/>
      <c r="CD794" s="176"/>
      <c r="CE794" s="176"/>
      <c r="CF794" s="176"/>
      <c r="CG794" s="176"/>
      <c r="CH794" s="176"/>
      <c r="CI794" s="176"/>
      <c r="CJ794" s="176"/>
      <c r="CK794" s="176"/>
      <c r="CL794" s="176"/>
      <c r="CM794" s="176"/>
      <c r="CN794" s="176"/>
      <c r="CO794" s="176"/>
      <c r="CP794" s="306">
        <f t="shared" si="806"/>
        <v>0</v>
      </c>
      <c r="CQ794" s="176"/>
      <c r="CR794" s="176"/>
      <c r="CS794" s="176"/>
      <c r="CT794" s="176"/>
      <c r="CU794" s="176"/>
      <c r="CV794" s="176"/>
      <c r="CW794" s="176"/>
      <c r="CX794" s="176"/>
      <c r="CY794" s="176"/>
      <c r="CZ794" s="176"/>
      <c r="DA794" s="176"/>
      <c r="DB794" s="306">
        <f t="shared" si="807"/>
        <v>0</v>
      </c>
      <c r="DC794" s="28">
        <f t="shared" si="808"/>
        <v>0</v>
      </c>
      <c r="DD794" s="176"/>
      <c r="DE794" s="176"/>
      <c r="DF794" s="176"/>
      <c r="DG794" s="306">
        <f t="shared" si="809"/>
        <v>0</v>
      </c>
      <c r="DH794" s="28">
        <f t="shared" si="810"/>
        <v>0</v>
      </c>
      <c r="DI794" s="176"/>
      <c r="DJ794" s="176"/>
      <c r="DK794" s="176"/>
      <c r="DL794" s="176"/>
      <c r="DM794" s="176"/>
      <c r="DN794" s="176"/>
      <c r="DO794" s="176"/>
      <c r="DP794" s="176"/>
      <c r="DQ794" s="176"/>
      <c r="DR794" s="176"/>
      <c r="DS794" s="176"/>
      <c r="DT794" s="176"/>
      <c r="DU794" s="176"/>
      <c r="DV794" s="176"/>
      <c r="DW794" s="176"/>
      <c r="DX794" s="176"/>
      <c r="DY794" s="176"/>
      <c r="DZ794" s="176"/>
      <c r="EA794" s="176"/>
      <c r="EB794" s="176"/>
      <c r="EC794" s="176"/>
      <c r="ED794" s="176"/>
      <c r="EE794" s="176"/>
      <c r="EF794" s="176"/>
      <c r="EG794" s="176"/>
      <c r="EH794" s="176"/>
      <c r="EI794" s="308"/>
      <c r="EJ794" s="308"/>
      <c r="EK794" s="308"/>
      <c r="EL794" s="308"/>
      <c r="EM794" s="308"/>
      <c r="EN794" s="308"/>
      <c r="EO794" s="308"/>
      <c r="EP794" s="308"/>
      <c r="EQ794" s="308"/>
      <c r="ER794" s="308"/>
      <c r="ES794" s="308"/>
      <c r="ET794" s="308"/>
      <c r="EU794" s="308"/>
      <c r="EV794" s="308"/>
      <c r="EW794" s="308"/>
      <c r="EX794" s="308"/>
      <c r="EY794" s="308"/>
      <c r="EZ794" s="308"/>
      <c r="FA794" s="308"/>
      <c r="FB794" s="308"/>
    </row>
    <row r="795" spans="2:158" s="83" customFormat="1" ht="12">
      <c r="B795" s="703"/>
      <c r="C795" s="718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7"/>
      <c r="P795" s="86"/>
      <c r="Q795" s="86"/>
      <c r="R795" s="86"/>
      <c r="S795" s="86"/>
      <c r="T795" s="86"/>
      <c r="U795" s="86"/>
      <c r="V795" s="86"/>
      <c r="W795" s="86"/>
      <c r="X795" s="86"/>
      <c r="Y795" s="88">
        <f>SUM(Y796:Y809)</f>
        <v>31</v>
      </c>
      <c r="Z795" s="88"/>
      <c r="AA795" s="88"/>
      <c r="AB795" s="88"/>
      <c r="AC795" s="88"/>
      <c r="AD795" s="88"/>
      <c r="AE795" s="88"/>
      <c r="AF795" s="447">
        <f t="shared" si="759"/>
        <v>4252</v>
      </c>
      <c r="AG795" s="88">
        <f t="shared" ref="AG795:AR795" si="822">SUM(AG796:AG809)</f>
        <v>52</v>
      </c>
      <c r="AH795" s="88">
        <f t="shared" si="822"/>
        <v>1</v>
      </c>
      <c r="AI795" s="88">
        <f t="shared" si="822"/>
        <v>1</v>
      </c>
      <c r="AJ795" s="88">
        <f t="shared" si="822"/>
        <v>0</v>
      </c>
      <c r="AK795" s="88">
        <f t="shared" si="822"/>
        <v>30</v>
      </c>
      <c r="AL795" s="88">
        <f t="shared" si="822"/>
        <v>0</v>
      </c>
      <c r="AM795" s="88">
        <f t="shared" si="822"/>
        <v>0</v>
      </c>
      <c r="AN795" s="88">
        <f t="shared" si="822"/>
        <v>0</v>
      </c>
      <c r="AO795" s="88">
        <f t="shared" si="822"/>
        <v>650</v>
      </c>
      <c r="AP795" s="88">
        <f t="shared" si="822"/>
        <v>4</v>
      </c>
      <c r="AQ795" s="88">
        <f t="shared" si="822"/>
        <v>154</v>
      </c>
      <c r="AR795" s="88">
        <f t="shared" si="822"/>
        <v>0</v>
      </c>
      <c r="AS795" s="447">
        <f>SUM(AG795,AH795,AK795,AL795,AO795)</f>
        <v>733</v>
      </c>
      <c r="AT795" s="450">
        <f t="shared" ref="AT795:AZ795" si="823">SUM(AT796:AT809)</f>
        <v>0</v>
      </c>
      <c r="AU795" s="450">
        <f t="shared" si="823"/>
        <v>0</v>
      </c>
      <c r="AV795" s="88">
        <f t="shared" si="823"/>
        <v>0</v>
      </c>
      <c r="AW795" s="88">
        <f t="shared" si="823"/>
        <v>0</v>
      </c>
      <c r="AX795" s="88">
        <f t="shared" si="823"/>
        <v>0</v>
      </c>
      <c r="AY795" s="450">
        <f t="shared" si="823"/>
        <v>181</v>
      </c>
      <c r="AZ795" s="88">
        <f t="shared" si="823"/>
        <v>0</v>
      </c>
      <c r="BA795" s="450">
        <f>SUM(BA796:BA809)</f>
        <v>117</v>
      </c>
      <c r="BB795" s="447">
        <f t="shared" si="821"/>
        <v>1422</v>
      </c>
      <c r="BC795" s="88">
        <f t="shared" ref="BC795:BK795" si="824">SUM(BC796:BC809)</f>
        <v>9</v>
      </c>
      <c r="BD795" s="88">
        <f t="shared" si="824"/>
        <v>1130</v>
      </c>
      <c r="BE795" s="88">
        <f t="shared" si="824"/>
        <v>358</v>
      </c>
      <c r="BF795" s="88">
        <f t="shared" si="824"/>
        <v>283</v>
      </c>
      <c r="BG795" s="450">
        <f t="shared" si="824"/>
        <v>4</v>
      </c>
      <c r="BH795" s="450">
        <f t="shared" si="824"/>
        <v>12</v>
      </c>
      <c r="BI795" s="450">
        <f t="shared" si="824"/>
        <v>0</v>
      </c>
      <c r="BJ795" s="450">
        <f t="shared" si="824"/>
        <v>437</v>
      </c>
      <c r="BK795" s="450">
        <f t="shared" si="824"/>
        <v>7</v>
      </c>
      <c r="BL795" s="450">
        <f t="shared" si="820"/>
        <v>1339</v>
      </c>
      <c r="BM795" s="88">
        <f>SUM(BM796:BM809)</f>
        <v>0</v>
      </c>
      <c r="BN795" s="88">
        <f>SUM(BN796:BN809)</f>
        <v>0</v>
      </c>
      <c r="BO795" s="88">
        <f>SUM(BO796:BO809)</f>
        <v>0</v>
      </c>
      <c r="BP795" s="88">
        <f>SUM(BP796:BP809)</f>
        <v>1339</v>
      </c>
      <c r="BQ795" s="462">
        <f>SUM(AT795,AU795,AY795,BA795,BB795,BG795,BH795,BI795,BJ795,BK795,BL795)</f>
        <v>3519</v>
      </c>
      <c r="BR795" s="176"/>
      <c r="BS795" s="176"/>
      <c r="BT795" s="176"/>
      <c r="BU795" s="176"/>
      <c r="BV795" s="176"/>
      <c r="BW795" s="176"/>
      <c r="BX795" s="176"/>
      <c r="BY795" s="176"/>
      <c r="BZ795" s="176"/>
      <c r="CA795" s="176"/>
      <c r="CB795" s="176"/>
      <c r="CC795" s="176"/>
      <c r="CD795" s="176"/>
      <c r="CE795" s="176"/>
      <c r="CF795" s="176"/>
      <c r="CG795" s="176"/>
      <c r="CH795" s="176"/>
      <c r="CI795" s="176"/>
      <c r="CJ795" s="176"/>
      <c r="CK795" s="176"/>
      <c r="CL795" s="176"/>
      <c r="CM795" s="176"/>
      <c r="CN795" s="176"/>
      <c r="CO795" s="176"/>
      <c r="CP795" s="306">
        <f t="shared" si="806"/>
        <v>0</v>
      </c>
      <c r="CQ795" s="176"/>
      <c r="CR795" s="176"/>
      <c r="CS795" s="176"/>
      <c r="CT795" s="176"/>
      <c r="CU795" s="176"/>
      <c r="CV795" s="176"/>
      <c r="CW795" s="176"/>
      <c r="CX795" s="176"/>
      <c r="CY795" s="176"/>
      <c r="CZ795" s="86"/>
      <c r="DA795" s="86"/>
      <c r="DB795" s="188">
        <f t="shared" si="807"/>
        <v>0</v>
      </c>
      <c r="DC795" s="38">
        <f t="shared" si="808"/>
        <v>0</v>
      </c>
      <c r="DD795" s="86"/>
      <c r="DE795" s="86"/>
      <c r="DF795" s="86"/>
      <c r="DG795" s="188">
        <f t="shared" si="809"/>
        <v>0</v>
      </c>
      <c r="DH795" s="38">
        <f t="shared" si="810"/>
        <v>0</v>
      </c>
      <c r="DI795" s="86"/>
      <c r="DJ795" s="86"/>
      <c r="DK795" s="86"/>
      <c r="DL795" s="86"/>
      <c r="DM795" s="86"/>
      <c r="DN795" s="86"/>
      <c r="DO795" s="86"/>
      <c r="DP795" s="86"/>
      <c r="DQ795" s="86"/>
      <c r="DR795" s="86"/>
      <c r="DS795" s="86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9"/>
      <c r="EJ795" s="89"/>
      <c r="EK795" s="89"/>
      <c r="EL795" s="89"/>
      <c r="EM795" s="89"/>
      <c r="EN795" s="89"/>
      <c r="EO795" s="89"/>
      <c r="EP795" s="89"/>
      <c r="EQ795" s="89"/>
      <c r="ER795" s="89"/>
      <c r="ES795" s="89"/>
      <c r="ET795" s="89"/>
      <c r="EU795" s="89"/>
      <c r="EV795" s="89"/>
      <c r="EW795" s="89"/>
      <c r="EX795" s="89"/>
      <c r="EY795" s="89"/>
      <c r="EZ795" s="89"/>
      <c r="FA795" s="89"/>
      <c r="FB795" s="89"/>
    </row>
    <row r="796" spans="2:158" s="69" customFormat="1" ht="12">
      <c r="B796" s="76"/>
      <c r="C796" s="77" t="s">
        <v>385</v>
      </c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2"/>
      <c r="P796" s="71"/>
      <c r="Q796" s="71"/>
      <c r="R796" s="71"/>
      <c r="S796" s="71"/>
      <c r="T796" s="71"/>
      <c r="U796" s="71"/>
      <c r="V796" s="71"/>
      <c r="W796" s="71"/>
      <c r="X796" s="71"/>
      <c r="Y796" s="73">
        <v>7</v>
      </c>
      <c r="Z796" s="73"/>
      <c r="AA796" s="73"/>
      <c r="AB796" s="73"/>
      <c r="AC796" s="73"/>
      <c r="AD796" s="73"/>
      <c r="AE796" s="73"/>
      <c r="AF796" s="447">
        <f t="shared" si="759"/>
        <v>379</v>
      </c>
      <c r="AG796" s="168"/>
      <c r="AH796" s="168"/>
      <c r="AI796" s="168"/>
      <c r="AJ796" s="168"/>
      <c r="AK796" s="168"/>
      <c r="AL796" s="168"/>
      <c r="AM796" s="168"/>
      <c r="AN796" s="168"/>
      <c r="AO796" s="168">
        <v>154</v>
      </c>
      <c r="AP796" s="168"/>
      <c r="AQ796" s="168">
        <v>154</v>
      </c>
      <c r="AR796" s="168"/>
      <c r="AS796" s="447">
        <f>SUM(AG796,AH796,AK796,AL796,AO796)</f>
        <v>154</v>
      </c>
      <c r="AT796" s="462"/>
      <c r="AU796" s="450"/>
      <c r="AV796" s="168"/>
      <c r="AW796" s="168"/>
      <c r="AX796" s="168"/>
      <c r="AY796" s="462">
        <v>180</v>
      </c>
      <c r="AZ796" s="168"/>
      <c r="BA796" s="462"/>
      <c r="BB796" s="447">
        <f t="shared" si="821"/>
        <v>0</v>
      </c>
      <c r="BC796" s="168"/>
      <c r="BD796" s="168"/>
      <c r="BE796" s="168"/>
      <c r="BF796" s="168"/>
      <c r="BG796" s="462"/>
      <c r="BH796" s="462"/>
      <c r="BI796" s="462"/>
      <c r="BJ796" s="462">
        <v>43</v>
      </c>
      <c r="BK796" s="462">
        <v>2</v>
      </c>
      <c r="BL796" s="450">
        <f t="shared" si="820"/>
        <v>0</v>
      </c>
      <c r="BM796" s="168"/>
      <c r="BN796" s="168"/>
      <c r="BO796" s="168"/>
      <c r="BP796" s="168"/>
      <c r="BQ796" s="462">
        <f>SUM(AT796,AU796,AY796,BA796,BB796,BG796,BH796,BI796,BJ796,BK796,BL796)</f>
        <v>225</v>
      </c>
      <c r="BR796" s="168"/>
      <c r="BS796" s="168"/>
      <c r="BT796" s="168"/>
      <c r="BU796" s="168"/>
      <c r="BV796" s="168"/>
      <c r="BW796" s="168"/>
      <c r="BX796" s="168"/>
      <c r="BY796" s="168"/>
      <c r="BZ796" s="168"/>
      <c r="CA796" s="168"/>
      <c r="CB796" s="168"/>
      <c r="CC796" s="168"/>
      <c r="CD796" s="168"/>
      <c r="CE796" s="168"/>
      <c r="CF796" s="168"/>
      <c r="CG796" s="168"/>
      <c r="CH796" s="168"/>
      <c r="CI796" s="168"/>
      <c r="CJ796" s="168"/>
      <c r="CK796" s="168"/>
      <c r="CL796" s="168"/>
      <c r="CM796" s="168"/>
      <c r="CN796" s="168"/>
      <c r="CO796" s="168"/>
      <c r="CP796" s="571">
        <f t="shared" si="806"/>
        <v>0</v>
      </c>
      <c r="CQ796" s="168"/>
      <c r="CR796" s="168"/>
      <c r="CS796" s="168"/>
      <c r="CT796" s="168"/>
      <c r="CU796" s="168"/>
      <c r="CV796" s="168"/>
      <c r="CW796" s="168"/>
      <c r="CX796" s="168"/>
      <c r="CY796" s="168"/>
      <c r="CZ796" s="71"/>
      <c r="DA796" s="71"/>
      <c r="DB796" s="190">
        <f t="shared" si="807"/>
        <v>0</v>
      </c>
      <c r="DC796" s="71">
        <f t="shared" si="808"/>
        <v>0</v>
      </c>
      <c r="DD796" s="71"/>
      <c r="DE796" s="71"/>
      <c r="DF796" s="71"/>
      <c r="DG796" s="190">
        <f t="shared" si="809"/>
        <v>0</v>
      </c>
      <c r="DH796" s="71">
        <f t="shared" si="810"/>
        <v>0</v>
      </c>
      <c r="DI796" s="71"/>
      <c r="DJ796" s="71"/>
      <c r="DK796" s="71"/>
      <c r="DL796" s="71"/>
      <c r="DM796" s="71"/>
      <c r="DN796" s="71"/>
      <c r="DO796" s="71"/>
      <c r="DP796" s="71"/>
      <c r="DQ796" s="71"/>
      <c r="DR796" s="71"/>
      <c r="DS796" s="71"/>
      <c r="DT796" s="71"/>
      <c r="DU796" s="71"/>
      <c r="DV796" s="71"/>
      <c r="DW796" s="71"/>
      <c r="DX796" s="71"/>
      <c r="DY796" s="71"/>
      <c r="DZ796" s="71"/>
      <c r="EA796" s="71"/>
      <c r="EB796" s="71"/>
      <c r="EC796" s="71"/>
      <c r="ED796" s="71"/>
      <c r="EE796" s="71"/>
      <c r="EF796" s="71"/>
      <c r="EG796" s="71"/>
      <c r="EH796" s="71"/>
      <c r="EI796" s="74"/>
      <c r="EJ796" s="74"/>
      <c r="EK796" s="74"/>
      <c r="EL796" s="74"/>
      <c r="EM796" s="74"/>
      <c r="EN796" s="74"/>
      <c r="EO796" s="74"/>
      <c r="EP796" s="74"/>
      <c r="EQ796" s="74"/>
      <c r="ER796" s="74"/>
      <c r="ES796" s="74"/>
      <c r="ET796" s="74"/>
      <c r="EU796" s="74"/>
      <c r="EV796" s="74"/>
      <c r="EW796" s="74"/>
      <c r="EX796" s="74"/>
      <c r="EY796" s="74"/>
      <c r="EZ796" s="74"/>
      <c r="FA796" s="74"/>
      <c r="FB796" s="74"/>
    </row>
    <row r="797" spans="2:158" s="69" customFormat="1" ht="12">
      <c r="B797" s="76"/>
      <c r="C797" s="77" t="s">
        <v>386</v>
      </c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2"/>
      <c r="P797" s="71"/>
      <c r="Q797" s="71"/>
      <c r="R797" s="71"/>
      <c r="S797" s="71"/>
      <c r="T797" s="71"/>
      <c r="U797" s="71"/>
      <c r="V797" s="71"/>
      <c r="W797" s="71"/>
      <c r="X797" s="71"/>
      <c r="Y797" s="73"/>
      <c r="Z797" s="73"/>
      <c r="AA797" s="73"/>
      <c r="AB797" s="73"/>
      <c r="AC797" s="73"/>
      <c r="AD797" s="73"/>
      <c r="AE797" s="73"/>
      <c r="AF797" s="447">
        <f t="shared" si="759"/>
        <v>0</v>
      </c>
      <c r="AG797" s="168"/>
      <c r="AH797" s="168"/>
      <c r="AI797" s="168"/>
      <c r="AJ797" s="168"/>
      <c r="AK797" s="168"/>
      <c r="AL797" s="168"/>
      <c r="AM797" s="168"/>
      <c r="AN797" s="168"/>
      <c r="AO797" s="168"/>
      <c r="AP797" s="168"/>
      <c r="AQ797" s="168"/>
      <c r="AR797" s="168"/>
      <c r="AS797" s="447">
        <f t="shared" ref="AS797:AS811" si="825">SUM(AG797,AH797,AK797,AL797,AO797)</f>
        <v>0</v>
      </c>
      <c r="AT797" s="462"/>
      <c r="AU797" s="450"/>
      <c r="AV797" s="168"/>
      <c r="AW797" s="168"/>
      <c r="AX797" s="168"/>
      <c r="AY797" s="462"/>
      <c r="AZ797" s="168"/>
      <c r="BA797" s="462"/>
      <c r="BB797" s="447">
        <f t="shared" si="821"/>
        <v>0</v>
      </c>
      <c r="BC797" s="168"/>
      <c r="BD797" s="168"/>
      <c r="BE797" s="168"/>
      <c r="BF797" s="168"/>
      <c r="BG797" s="462"/>
      <c r="BH797" s="462"/>
      <c r="BI797" s="462"/>
      <c r="BJ797" s="462"/>
      <c r="BK797" s="462"/>
      <c r="BL797" s="450">
        <f t="shared" si="820"/>
        <v>0</v>
      </c>
      <c r="BM797" s="168"/>
      <c r="BN797" s="168"/>
      <c r="BO797" s="168"/>
      <c r="BP797" s="168"/>
      <c r="BQ797" s="462">
        <f t="shared" ref="BQ797:BQ811" si="826">SUM(AT797,AU797,AY797,BA797,BB797,BG797,BH797,BI797,BJ797,BK797,BL797)</f>
        <v>0</v>
      </c>
      <c r="BR797" s="168"/>
      <c r="BS797" s="168"/>
      <c r="BT797" s="168"/>
      <c r="BU797" s="168"/>
      <c r="BV797" s="168"/>
      <c r="BW797" s="168"/>
      <c r="BX797" s="168"/>
      <c r="BY797" s="168"/>
      <c r="BZ797" s="168"/>
      <c r="CA797" s="168"/>
      <c r="CB797" s="168"/>
      <c r="CC797" s="168"/>
      <c r="CD797" s="168"/>
      <c r="CE797" s="168"/>
      <c r="CF797" s="168"/>
      <c r="CG797" s="168"/>
      <c r="CH797" s="168"/>
      <c r="CI797" s="168"/>
      <c r="CJ797" s="168"/>
      <c r="CK797" s="168"/>
      <c r="CL797" s="168"/>
      <c r="CM797" s="168"/>
      <c r="CN797" s="168"/>
      <c r="CO797" s="168"/>
      <c r="CP797" s="571">
        <f t="shared" si="806"/>
        <v>0</v>
      </c>
      <c r="CQ797" s="168"/>
      <c r="CR797" s="168"/>
      <c r="CS797" s="168"/>
      <c r="CT797" s="168"/>
      <c r="CU797" s="168"/>
      <c r="CV797" s="168"/>
      <c r="CW797" s="168"/>
      <c r="CX797" s="168"/>
      <c r="CY797" s="168"/>
      <c r="CZ797" s="71"/>
      <c r="DA797" s="71"/>
      <c r="DB797" s="190">
        <f t="shared" si="807"/>
        <v>0</v>
      </c>
      <c r="DC797" s="71">
        <f t="shared" si="808"/>
        <v>0</v>
      </c>
      <c r="DD797" s="71"/>
      <c r="DE797" s="71"/>
      <c r="DF797" s="71"/>
      <c r="DG797" s="190">
        <f t="shared" si="809"/>
        <v>0</v>
      </c>
      <c r="DH797" s="71">
        <f t="shared" si="810"/>
        <v>0</v>
      </c>
      <c r="DI797" s="71"/>
      <c r="DJ797" s="71"/>
      <c r="DK797" s="71"/>
      <c r="DL797" s="71"/>
      <c r="DM797" s="71"/>
      <c r="DN797" s="71"/>
      <c r="DO797" s="71"/>
      <c r="DP797" s="71"/>
      <c r="DQ797" s="71"/>
      <c r="DR797" s="71"/>
      <c r="DS797" s="71"/>
      <c r="DT797" s="71"/>
      <c r="DU797" s="71"/>
      <c r="DV797" s="71"/>
      <c r="DW797" s="71"/>
      <c r="DX797" s="71"/>
      <c r="DY797" s="71"/>
      <c r="DZ797" s="71"/>
      <c r="EA797" s="71"/>
      <c r="EB797" s="71"/>
      <c r="EC797" s="71"/>
      <c r="ED797" s="71"/>
      <c r="EE797" s="71"/>
      <c r="EF797" s="71"/>
      <c r="EG797" s="71"/>
      <c r="EH797" s="71"/>
      <c r="EI797" s="74"/>
      <c r="EJ797" s="74"/>
      <c r="EK797" s="74"/>
      <c r="EL797" s="74"/>
      <c r="EM797" s="74"/>
      <c r="EN797" s="74"/>
      <c r="EO797" s="74"/>
      <c r="EP797" s="74"/>
      <c r="EQ797" s="74"/>
      <c r="ER797" s="74"/>
      <c r="ES797" s="74"/>
      <c r="ET797" s="74"/>
      <c r="EU797" s="74"/>
      <c r="EV797" s="74"/>
      <c r="EW797" s="74"/>
      <c r="EX797" s="74"/>
      <c r="EY797" s="74"/>
      <c r="EZ797" s="74"/>
      <c r="FA797" s="74"/>
      <c r="FB797" s="74"/>
    </row>
    <row r="798" spans="2:158" s="69" customFormat="1" ht="12">
      <c r="B798" s="76"/>
      <c r="C798" s="77" t="s">
        <v>387</v>
      </c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2"/>
      <c r="P798" s="71"/>
      <c r="Q798" s="71"/>
      <c r="R798" s="71"/>
      <c r="S798" s="71"/>
      <c r="T798" s="71"/>
      <c r="U798" s="71"/>
      <c r="V798" s="71"/>
      <c r="W798" s="71"/>
      <c r="X798" s="71"/>
      <c r="Y798" s="73">
        <v>2</v>
      </c>
      <c r="Z798" s="73"/>
      <c r="AA798" s="73"/>
      <c r="AB798" s="73"/>
      <c r="AC798" s="73"/>
      <c r="AD798" s="73"/>
      <c r="AE798" s="73"/>
      <c r="AF798" s="447">
        <f t="shared" si="759"/>
        <v>238</v>
      </c>
      <c r="AG798" s="168"/>
      <c r="AH798" s="168"/>
      <c r="AI798" s="168"/>
      <c r="AJ798" s="168"/>
      <c r="AK798" s="168"/>
      <c r="AL798" s="168"/>
      <c r="AM798" s="168"/>
      <c r="AN798" s="168"/>
      <c r="AO798" s="168"/>
      <c r="AP798" s="168"/>
      <c r="AQ798" s="168"/>
      <c r="AR798" s="168"/>
      <c r="AS798" s="447">
        <f t="shared" si="825"/>
        <v>0</v>
      </c>
      <c r="AT798" s="462"/>
      <c r="AU798" s="450"/>
      <c r="AV798" s="168"/>
      <c r="AW798" s="168"/>
      <c r="AX798" s="168"/>
      <c r="AY798" s="462"/>
      <c r="AZ798" s="168"/>
      <c r="BA798" s="462"/>
      <c r="BB798" s="447">
        <f t="shared" si="821"/>
        <v>0</v>
      </c>
      <c r="BC798" s="168"/>
      <c r="BD798" s="168"/>
      <c r="BE798" s="168"/>
      <c r="BF798" s="168"/>
      <c r="BG798" s="462"/>
      <c r="BH798" s="462"/>
      <c r="BI798" s="462"/>
      <c r="BJ798" s="462">
        <v>1</v>
      </c>
      <c r="BK798" s="462"/>
      <c r="BL798" s="450">
        <f t="shared" si="820"/>
        <v>237</v>
      </c>
      <c r="BM798" s="168"/>
      <c r="BN798" s="168"/>
      <c r="BO798" s="168"/>
      <c r="BP798" s="168">
        <v>237</v>
      </c>
      <c r="BQ798" s="462">
        <f t="shared" si="826"/>
        <v>238</v>
      </c>
      <c r="BR798" s="168"/>
      <c r="BS798" s="168"/>
      <c r="BT798" s="168"/>
      <c r="BU798" s="168"/>
      <c r="BV798" s="168"/>
      <c r="BW798" s="168"/>
      <c r="BX798" s="168"/>
      <c r="BY798" s="168"/>
      <c r="BZ798" s="168"/>
      <c r="CA798" s="168"/>
      <c r="CB798" s="168"/>
      <c r="CC798" s="168"/>
      <c r="CD798" s="168"/>
      <c r="CE798" s="168"/>
      <c r="CF798" s="168"/>
      <c r="CG798" s="168"/>
      <c r="CH798" s="168"/>
      <c r="CI798" s="168"/>
      <c r="CJ798" s="168"/>
      <c r="CK798" s="168"/>
      <c r="CL798" s="168"/>
      <c r="CM798" s="168"/>
      <c r="CN798" s="168"/>
      <c r="CO798" s="168"/>
      <c r="CP798" s="571">
        <f t="shared" si="806"/>
        <v>0</v>
      </c>
      <c r="CQ798" s="168"/>
      <c r="CR798" s="168"/>
      <c r="CS798" s="168"/>
      <c r="CT798" s="168"/>
      <c r="CU798" s="168"/>
      <c r="CV798" s="168"/>
      <c r="CW798" s="168"/>
      <c r="CX798" s="168"/>
      <c r="CY798" s="168"/>
      <c r="CZ798" s="71"/>
      <c r="DA798" s="71"/>
      <c r="DB798" s="190">
        <f t="shared" si="807"/>
        <v>0</v>
      </c>
      <c r="DC798" s="71">
        <f t="shared" si="808"/>
        <v>0</v>
      </c>
      <c r="DD798" s="71"/>
      <c r="DE798" s="71"/>
      <c r="DF798" s="71"/>
      <c r="DG798" s="190">
        <f t="shared" si="809"/>
        <v>0</v>
      </c>
      <c r="DH798" s="71">
        <f t="shared" si="810"/>
        <v>0</v>
      </c>
      <c r="DI798" s="71"/>
      <c r="DJ798" s="71"/>
      <c r="DK798" s="71"/>
      <c r="DL798" s="71"/>
      <c r="DM798" s="71"/>
      <c r="DN798" s="71"/>
      <c r="DO798" s="71"/>
      <c r="DP798" s="71"/>
      <c r="DQ798" s="71"/>
      <c r="DR798" s="71"/>
      <c r="DS798" s="71"/>
      <c r="DT798" s="71"/>
      <c r="DU798" s="71"/>
      <c r="DV798" s="71"/>
      <c r="DW798" s="71"/>
      <c r="DX798" s="71"/>
      <c r="DY798" s="71"/>
      <c r="DZ798" s="71"/>
      <c r="EA798" s="71"/>
      <c r="EB798" s="71"/>
      <c r="EC798" s="71"/>
      <c r="ED798" s="71"/>
      <c r="EE798" s="71"/>
      <c r="EF798" s="71"/>
      <c r="EG798" s="71"/>
      <c r="EH798" s="71"/>
      <c r="EI798" s="74"/>
      <c r="EJ798" s="74"/>
      <c r="EK798" s="74"/>
      <c r="EL798" s="74"/>
      <c r="EM798" s="74"/>
      <c r="EN798" s="74"/>
      <c r="EO798" s="74"/>
      <c r="EP798" s="74"/>
      <c r="EQ798" s="74"/>
      <c r="ER798" s="74"/>
      <c r="ES798" s="74"/>
      <c r="ET798" s="74"/>
      <c r="EU798" s="74"/>
      <c r="EV798" s="74"/>
      <c r="EW798" s="74"/>
      <c r="EX798" s="74"/>
      <c r="EY798" s="74"/>
      <c r="EZ798" s="74"/>
      <c r="FA798" s="74"/>
      <c r="FB798" s="74"/>
    </row>
    <row r="799" spans="2:158" s="69" customFormat="1" ht="12">
      <c r="B799" s="76"/>
      <c r="C799" s="77" t="s">
        <v>388</v>
      </c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2"/>
      <c r="P799" s="71"/>
      <c r="Q799" s="71"/>
      <c r="R799" s="71"/>
      <c r="S799" s="71"/>
      <c r="T799" s="71"/>
      <c r="U799" s="71"/>
      <c r="V799" s="71"/>
      <c r="W799" s="71"/>
      <c r="X799" s="71"/>
      <c r="Y799" s="73"/>
      <c r="Z799" s="73"/>
      <c r="AA799" s="73"/>
      <c r="AB799" s="73"/>
      <c r="AC799" s="73"/>
      <c r="AD799" s="73"/>
      <c r="AE799" s="73"/>
      <c r="AF799" s="447">
        <f t="shared" si="759"/>
        <v>0</v>
      </c>
      <c r="AG799" s="168"/>
      <c r="AH799" s="168"/>
      <c r="AI799" s="168"/>
      <c r="AJ799" s="168"/>
      <c r="AK799" s="168"/>
      <c r="AL799" s="168"/>
      <c r="AM799" s="168"/>
      <c r="AN799" s="168"/>
      <c r="AO799" s="168"/>
      <c r="AP799" s="168"/>
      <c r="AQ799" s="168"/>
      <c r="AR799" s="168"/>
      <c r="AS799" s="447">
        <f t="shared" si="825"/>
        <v>0</v>
      </c>
      <c r="AT799" s="462"/>
      <c r="AU799" s="450"/>
      <c r="AV799" s="168"/>
      <c r="AW799" s="168"/>
      <c r="AX799" s="168"/>
      <c r="AY799" s="462"/>
      <c r="AZ799" s="168"/>
      <c r="BA799" s="462"/>
      <c r="BB799" s="447">
        <f t="shared" si="821"/>
        <v>0</v>
      </c>
      <c r="BC799" s="168"/>
      <c r="BD799" s="168"/>
      <c r="BE799" s="168"/>
      <c r="BF799" s="168"/>
      <c r="BG799" s="462"/>
      <c r="BH799" s="462"/>
      <c r="BI799" s="462"/>
      <c r="BJ799" s="462"/>
      <c r="BK799" s="462"/>
      <c r="BL799" s="450"/>
      <c r="BM799" s="168"/>
      <c r="BN799" s="168"/>
      <c r="BO799" s="168"/>
      <c r="BP799" s="168"/>
      <c r="BQ799" s="462">
        <f t="shared" si="826"/>
        <v>0</v>
      </c>
      <c r="BR799" s="168"/>
      <c r="BS799" s="168"/>
      <c r="BT799" s="168"/>
      <c r="BU799" s="168"/>
      <c r="BV799" s="168"/>
      <c r="BW799" s="168"/>
      <c r="BX799" s="168"/>
      <c r="BY799" s="168"/>
      <c r="BZ799" s="168"/>
      <c r="CA799" s="168"/>
      <c r="CB799" s="168"/>
      <c r="CC799" s="168"/>
      <c r="CD799" s="168"/>
      <c r="CE799" s="168"/>
      <c r="CF799" s="168"/>
      <c r="CG799" s="168"/>
      <c r="CH799" s="168"/>
      <c r="CI799" s="168"/>
      <c r="CJ799" s="168"/>
      <c r="CK799" s="168"/>
      <c r="CL799" s="168"/>
      <c r="CM799" s="168"/>
      <c r="CN799" s="168"/>
      <c r="CO799" s="168"/>
      <c r="CP799" s="571">
        <f t="shared" si="806"/>
        <v>0</v>
      </c>
      <c r="CQ799" s="168"/>
      <c r="CR799" s="168"/>
      <c r="CS799" s="168"/>
      <c r="CT799" s="168"/>
      <c r="CU799" s="168"/>
      <c r="CV799" s="168"/>
      <c r="CW799" s="168"/>
      <c r="CX799" s="168"/>
      <c r="CY799" s="168"/>
      <c r="CZ799" s="71"/>
      <c r="DA799" s="71"/>
      <c r="DB799" s="190">
        <f t="shared" si="807"/>
        <v>0</v>
      </c>
      <c r="DC799" s="71">
        <f t="shared" si="808"/>
        <v>0</v>
      </c>
      <c r="DD799" s="71"/>
      <c r="DE799" s="71"/>
      <c r="DF799" s="71"/>
      <c r="DG799" s="190">
        <f t="shared" si="809"/>
        <v>0</v>
      </c>
      <c r="DH799" s="71">
        <f t="shared" si="810"/>
        <v>0</v>
      </c>
      <c r="DI799" s="71"/>
      <c r="DJ799" s="71"/>
      <c r="DK799" s="71"/>
      <c r="DL799" s="71"/>
      <c r="DM799" s="71"/>
      <c r="DN799" s="71"/>
      <c r="DO799" s="71"/>
      <c r="DP799" s="71"/>
      <c r="DQ799" s="71"/>
      <c r="DR799" s="71"/>
      <c r="DS799" s="71"/>
      <c r="DT799" s="71"/>
      <c r="DU799" s="71"/>
      <c r="DV799" s="71"/>
      <c r="DW799" s="71"/>
      <c r="DX799" s="71"/>
      <c r="DY799" s="71"/>
      <c r="DZ799" s="71"/>
      <c r="EA799" s="71"/>
      <c r="EB799" s="71"/>
      <c r="EC799" s="71"/>
      <c r="ED799" s="71"/>
      <c r="EE799" s="71"/>
      <c r="EF799" s="71"/>
      <c r="EG799" s="71"/>
      <c r="EH799" s="71"/>
      <c r="EI799" s="74"/>
      <c r="EJ799" s="74"/>
      <c r="EK799" s="74"/>
      <c r="EL799" s="74"/>
      <c r="EM799" s="74"/>
      <c r="EN799" s="74"/>
      <c r="EO799" s="74"/>
      <c r="EP799" s="74"/>
      <c r="EQ799" s="74"/>
      <c r="ER799" s="74"/>
      <c r="ES799" s="74"/>
      <c r="ET799" s="74"/>
      <c r="EU799" s="74"/>
      <c r="EV799" s="74"/>
      <c r="EW799" s="74"/>
      <c r="EX799" s="74"/>
      <c r="EY799" s="74"/>
      <c r="EZ799" s="74"/>
      <c r="FA799" s="74"/>
      <c r="FB799" s="74"/>
    </row>
    <row r="800" spans="2:158" s="69" customFormat="1" ht="12">
      <c r="B800" s="76"/>
      <c r="C800" s="77" t="s">
        <v>389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2"/>
      <c r="P800" s="71"/>
      <c r="Q800" s="71"/>
      <c r="R800" s="71"/>
      <c r="S800" s="71"/>
      <c r="T800" s="71"/>
      <c r="U800" s="71"/>
      <c r="V800" s="71"/>
      <c r="W800" s="71"/>
      <c r="X800" s="71"/>
      <c r="Y800" s="73">
        <v>1</v>
      </c>
      <c r="Z800" s="73"/>
      <c r="AA800" s="73"/>
      <c r="AB800" s="73"/>
      <c r="AC800" s="73"/>
      <c r="AD800" s="73"/>
      <c r="AE800" s="73"/>
      <c r="AF800" s="447">
        <f t="shared" si="759"/>
        <v>148</v>
      </c>
      <c r="AG800" s="168"/>
      <c r="AH800" s="168"/>
      <c r="AI800" s="168"/>
      <c r="AJ800" s="168"/>
      <c r="AK800" s="168"/>
      <c r="AL800" s="168"/>
      <c r="AM800" s="168"/>
      <c r="AN800" s="168"/>
      <c r="AO800" s="168">
        <v>8</v>
      </c>
      <c r="AP800" s="168"/>
      <c r="AQ800" s="168"/>
      <c r="AR800" s="168"/>
      <c r="AS800" s="447">
        <f t="shared" si="825"/>
        <v>8</v>
      </c>
      <c r="AT800" s="462"/>
      <c r="AU800" s="450"/>
      <c r="AV800" s="168"/>
      <c r="AW800" s="168"/>
      <c r="AX800" s="168"/>
      <c r="AY800" s="462"/>
      <c r="AZ800" s="168"/>
      <c r="BA800" s="462"/>
      <c r="BB800" s="447">
        <f t="shared" si="821"/>
        <v>0</v>
      </c>
      <c r="BC800" s="168"/>
      <c r="BD800" s="168"/>
      <c r="BE800" s="168"/>
      <c r="BF800" s="168"/>
      <c r="BG800" s="462"/>
      <c r="BH800" s="462"/>
      <c r="BI800" s="462"/>
      <c r="BJ800" s="462">
        <v>135</v>
      </c>
      <c r="BK800" s="462">
        <v>5</v>
      </c>
      <c r="BL800" s="450"/>
      <c r="BM800" s="168"/>
      <c r="BN800" s="168"/>
      <c r="BO800" s="168"/>
      <c r="BP800" s="168"/>
      <c r="BQ800" s="462">
        <f t="shared" si="826"/>
        <v>140</v>
      </c>
      <c r="BR800" s="168"/>
      <c r="BS800" s="168"/>
      <c r="BT800" s="168"/>
      <c r="BU800" s="168"/>
      <c r="BV800" s="168"/>
      <c r="BW800" s="168"/>
      <c r="BX800" s="168"/>
      <c r="BY800" s="168"/>
      <c r="BZ800" s="168"/>
      <c r="CA800" s="168"/>
      <c r="CB800" s="168"/>
      <c r="CC800" s="168"/>
      <c r="CD800" s="168"/>
      <c r="CE800" s="168"/>
      <c r="CF800" s="168"/>
      <c r="CG800" s="168"/>
      <c r="CH800" s="168"/>
      <c r="CI800" s="168"/>
      <c r="CJ800" s="168"/>
      <c r="CK800" s="168"/>
      <c r="CL800" s="168"/>
      <c r="CM800" s="168"/>
      <c r="CN800" s="168"/>
      <c r="CO800" s="168"/>
      <c r="CP800" s="571">
        <f t="shared" si="806"/>
        <v>0</v>
      </c>
      <c r="CQ800" s="168"/>
      <c r="CR800" s="168"/>
      <c r="CS800" s="168"/>
      <c r="CT800" s="168"/>
      <c r="CU800" s="168"/>
      <c r="CV800" s="168"/>
      <c r="CW800" s="168"/>
      <c r="CX800" s="168"/>
      <c r="CY800" s="168"/>
      <c r="CZ800" s="71"/>
      <c r="DA800" s="71"/>
      <c r="DB800" s="190">
        <f t="shared" si="807"/>
        <v>0</v>
      </c>
      <c r="DC800" s="71">
        <f t="shared" si="808"/>
        <v>0</v>
      </c>
      <c r="DD800" s="71"/>
      <c r="DE800" s="71"/>
      <c r="DF800" s="71"/>
      <c r="DG800" s="190">
        <f t="shared" si="809"/>
        <v>0</v>
      </c>
      <c r="DH800" s="71">
        <f t="shared" si="810"/>
        <v>0</v>
      </c>
      <c r="DI800" s="71"/>
      <c r="DJ800" s="71"/>
      <c r="DK800" s="71"/>
      <c r="DL800" s="71"/>
      <c r="DM800" s="71"/>
      <c r="DN800" s="71"/>
      <c r="DO800" s="71"/>
      <c r="DP800" s="71"/>
      <c r="DQ800" s="71"/>
      <c r="DR800" s="71"/>
      <c r="DS800" s="71"/>
      <c r="DT800" s="71"/>
      <c r="DU800" s="71"/>
      <c r="DV800" s="71"/>
      <c r="DW800" s="71"/>
      <c r="DX800" s="71"/>
      <c r="DY800" s="71"/>
      <c r="DZ800" s="71"/>
      <c r="EA800" s="71"/>
      <c r="EB800" s="71"/>
      <c r="EC800" s="71"/>
      <c r="ED800" s="71"/>
      <c r="EE800" s="71"/>
      <c r="EF800" s="71"/>
      <c r="EG800" s="71"/>
      <c r="EH800" s="71"/>
      <c r="EI800" s="74"/>
      <c r="EJ800" s="74"/>
      <c r="EK800" s="74"/>
      <c r="EL800" s="74"/>
      <c r="EM800" s="74"/>
      <c r="EN800" s="74"/>
      <c r="EO800" s="74"/>
      <c r="EP800" s="74"/>
      <c r="EQ800" s="74"/>
      <c r="ER800" s="74"/>
      <c r="ES800" s="74"/>
      <c r="ET800" s="74"/>
      <c r="EU800" s="74"/>
      <c r="EV800" s="74"/>
      <c r="EW800" s="74"/>
      <c r="EX800" s="74"/>
      <c r="EY800" s="74"/>
      <c r="EZ800" s="74"/>
      <c r="FA800" s="74"/>
      <c r="FB800" s="74"/>
    </row>
    <row r="801" spans="2:158" s="69" customFormat="1" ht="12">
      <c r="B801" s="76"/>
      <c r="C801" s="77" t="s">
        <v>390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2"/>
      <c r="P801" s="71"/>
      <c r="Q801" s="71"/>
      <c r="R801" s="71"/>
      <c r="S801" s="71"/>
      <c r="T801" s="71"/>
      <c r="U801" s="71"/>
      <c r="V801" s="71"/>
      <c r="W801" s="71"/>
      <c r="X801" s="71"/>
      <c r="Y801" s="73">
        <v>2</v>
      </c>
      <c r="Z801" s="73"/>
      <c r="AA801" s="73"/>
      <c r="AB801" s="73"/>
      <c r="AC801" s="73"/>
      <c r="AD801" s="73"/>
      <c r="AE801" s="73"/>
      <c r="AF801" s="447">
        <f t="shared" si="759"/>
        <v>400</v>
      </c>
      <c r="AG801" s="168"/>
      <c r="AH801" s="168"/>
      <c r="AI801" s="168"/>
      <c r="AJ801" s="168"/>
      <c r="AK801" s="168"/>
      <c r="AL801" s="168"/>
      <c r="AM801" s="168"/>
      <c r="AN801" s="168"/>
      <c r="AO801" s="168"/>
      <c r="AP801" s="168"/>
      <c r="AQ801" s="168"/>
      <c r="AR801" s="168"/>
      <c r="AS801" s="447">
        <f t="shared" si="825"/>
        <v>0</v>
      </c>
      <c r="AT801" s="462"/>
      <c r="AU801" s="450"/>
      <c r="AV801" s="168"/>
      <c r="AW801" s="168"/>
      <c r="AX801" s="168"/>
      <c r="AY801" s="462"/>
      <c r="AZ801" s="168"/>
      <c r="BA801" s="462"/>
      <c r="BB801" s="447">
        <f t="shared" si="821"/>
        <v>0</v>
      </c>
      <c r="BC801" s="168"/>
      <c r="BD801" s="168"/>
      <c r="BE801" s="168"/>
      <c r="BF801" s="168"/>
      <c r="BG801" s="462"/>
      <c r="BH801" s="462"/>
      <c r="BI801" s="462"/>
      <c r="BJ801" s="462"/>
      <c r="BK801" s="462"/>
      <c r="BL801" s="450">
        <f>SUM(BM801:BP801)</f>
        <v>400</v>
      </c>
      <c r="BM801" s="168"/>
      <c r="BN801" s="168"/>
      <c r="BO801" s="168"/>
      <c r="BP801" s="168">
        <v>400</v>
      </c>
      <c r="BQ801" s="462">
        <f t="shared" si="826"/>
        <v>400</v>
      </c>
      <c r="BR801" s="168"/>
      <c r="BS801" s="168"/>
      <c r="BT801" s="168"/>
      <c r="BU801" s="168"/>
      <c r="BV801" s="168"/>
      <c r="BW801" s="168"/>
      <c r="BX801" s="168"/>
      <c r="BY801" s="168"/>
      <c r="BZ801" s="168"/>
      <c r="CA801" s="168"/>
      <c r="CB801" s="168"/>
      <c r="CC801" s="168"/>
      <c r="CD801" s="168"/>
      <c r="CE801" s="168"/>
      <c r="CF801" s="168"/>
      <c r="CG801" s="168"/>
      <c r="CH801" s="168"/>
      <c r="CI801" s="168"/>
      <c r="CJ801" s="168"/>
      <c r="CK801" s="168"/>
      <c r="CL801" s="168"/>
      <c r="CM801" s="168"/>
      <c r="CN801" s="168"/>
      <c r="CO801" s="168"/>
      <c r="CP801" s="571">
        <f t="shared" si="806"/>
        <v>0</v>
      </c>
      <c r="CQ801" s="168"/>
      <c r="CR801" s="168"/>
      <c r="CS801" s="168"/>
      <c r="CT801" s="168"/>
      <c r="CU801" s="168"/>
      <c r="CV801" s="168"/>
      <c r="CW801" s="168"/>
      <c r="CX801" s="168"/>
      <c r="CY801" s="168"/>
      <c r="CZ801" s="71"/>
      <c r="DA801" s="71"/>
      <c r="DB801" s="190">
        <f t="shared" si="807"/>
        <v>0</v>
      </c>
      <c r="DC801" s="71">
        <f t="shared" si="808"/>
        <v>0</v>
      </c>
      <c r="DD801" s="71"/>
      <c r="DE801" s="71"/>
      <c r="DF801" s="71"/>
      <c r="DG801" s="190">
        <f t="shared" si="809"/>
        <v>0</v>
      </c>
      <c r="DH801" s="71">
        <f t="shared" si="810"/>
        <v>0</v>
      </c>
      <c r="DI801" s="71"/>
      <c r="DJ801" s="71"/>
      <c r="DK801" s="71"/>
      <c r="DL801" s="71"/>
      <c r="DM801" s="71"/>
      <c r="DN801" s="71"/>
      <c r="DO801" s="71"/>
      <c r="DP801" s="71"/>
      <c r="DQ801" s="71"/>
      <c r="DR801" s="71"/>
      <c r="DS801" s="71"/>
      <c r="DT801" s="71"/>
      <c r="DU801" s="71"/>
      <c r="DV801" s="71"/>
      <c r="DW801" s="71"/>
      <c r="DX801" s="71"/>
      <c r="DY801" s="71"/>
      <c r="DZ801" s="71"/>
      <c r="EA801" s="71"/>
      <c r="EB801" s="71"/>
      <c r="EC801" s="71"/>
      <c r="ED801" s="71"/>
      <c r="EE801" s="71"/>
      <c r="EF801" s="71"/>
      <c r="EG801" s="71"/>
      <c r="EH801" s="71"/>
      <c r="EI801" s="74"/>
      <c r="EJ801" s="74"/>
      <c r="EK801" s="74"/>
      <c r="EL801" s="74"/>
      <c r="EM801" s="74"/>
      <c r="EN801" s="74"/>
      <c r="EO801" s="74"/>
      <c r="EP801" s="74"/>
      <c r="EQ801" s="74"/>
      <c r="ER801" s="74"/>
      <c r="ES801" s="74"/>
      <c r="ET801" s="74"/>
      <c r="EU801" s="74"/>
      <c r="EV801" s="74"/>
      <c r="EW801" s="74"/>
      <c r="EX801" s="74"/>
      <c r="EY801" s="74"/>
      <c r="EZ801" s="74"/>
      <c r="FA801" s="74"/>
      <c r="FB801" s="74"/>
    </row>
    <row r="802" spans="2:158" s="69" customFormat="1" ht="12">
      <c r="B802" s="76"/>
      <c r="C802" s="77" t="s">
        <v>391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2"/>
      <c r="P802" s="71"/>
      <c r="Q802" s="71"/>
      <c r="R802" s="71"/>
      <c r="S802" s="71"/>
      <c r="T802" s="71"/>
      <c r="U802" s="71"/>
      <c r="V802" s="71"/>
      <c r="W802" s="71"/>
      <c r="X802" s="71"/>
      <c r="Y802" s="73">
        <v>11</v>
      </c>
      <c r="Z802" s="73"/>
      <c r="AA802" s="73"/>
      <c r="AB802" s="73"/>
      <c r="AC802" s="73"/>
      <c r="AD802" s="73"/>
      <c r="AE802" s="73"/>
      <c r="AF802" s="447">
        <f t="shared" si="759"/>
        <v>2202</v>
      </c>
      <c r="AG802" s="168">
        <v>12</v>
      </c>
      <c r="AH802" s="168">
        <v>1</v>
      </c>
      <c r="AI802" s="168">
        <v>1</v>
      </c>
      <c r="AJ802" s="168"/>
      <c r="AK802" s="168"/>
      <c r="AL802" s="168"/>
      <c r="AM802" s="168"/>
      <c r="AN802" s="168"/>
      <c r="AO802" s="168">
        <v>68</v>
      </c>
      <c r="AP802" s="168"/>
      <c r="AQ802" s="168"/>
      <c r="AR802" s="168"/>
      <c r="AS802" s="447">
        <f t="shared" si="825"/>
        <v>81</v>
      </c>
      <c r="AT802" s="462"/>
      <c r="AU802" s="450"/>
      <c r="AV802" s="168"/>
      <c r="AW802" s="168"/>
      <c r="AX802" s="168"/>
      <c r="AY802" s="462">
        <v>1</v>
      </c>
      <c r="AZ802" s="168"/>
      <c r="BA802" s="462">
        <v>84</v>
      </c>
      <c r="BB802" s="447">
        <f>SUM(BF802,BC802:BD802)</f>
        <v>1367</v>
      </c>
      <c r="BC802" s="168">
        <v>9</v>
      </c>
      <c r="BD802" s="168">
        <v>1075</v>
      </c>
      <c r="BE802" s="168">
        <v>306</v>
      </c>
      <c r="BF802" s="168">
        <v>283</v>
      </c>
      <c r="BG802" s="462">
        <v>4</v>
      </c>
      <c r="BH802" s="462">
        <v>11</v>
      </c>
      <c r="BI802" s="462"/>
      <c r="BJ802" s="462">
        <v>100</v>
      </c>
      <c r="BK802" s="462"/>
      <c r="BL802" s="450">
        <f>SUM(BM802:BP802)</f>
        <v>554</v>
      </c>
      <c r="BM802" s="168"/>
      <c r="BN802" s="168"/>
      <c r="BO802" s="168"/>
      <c r="BP802" s="168">
        <v>554</v>
      </c>
      <c r="BQ802" s="462">
        <f t="shared" si="826"/>
        <v>2121</v>
      </c>
      <c r="BR802" s="168"/>
      <c r="BS802" s="168"/>
      <c r="BT802" s="168"/>
      <c r="BU802" s="168"/>
      <c r="BV802" s="168"/>
      <c r="BW802" s="168"/>
      <c r="BX802" s="168"/>
      <c r="BY802" s="168"/>
      <c r="BZ802" s="168"/>
      <c r="CA802" s="168"/>
      <c r="CB802" s="168"/>
      <c r="CC802" s="168"/>
      <c r="CD802" s="168"/>
      <c r="CE802" s="168"/>
      <c r="CF802" s="168"/>
      <c r="CG802" s="168"/>
      <c r="CH802" s="168"/>
      <c r="CI802" s="168"/>
      <c r="CJ802" s="168"/>
      <c r="CK802" s="168"/>
      <c r="CL802" s="168"/>
      <c r="CM802" s="168"/>
      <c r="CN802" s="168"/>
      <c r="CO802" s="168"/>
      <c r="CP802" s="571">
        <f t="shared" si="806"/>
        <v>0</v>
      </c>
      <c r="CQ802" s="168"/>
      <c r="CR802" s="168"/>
      <c r="CS802" s="168"/>
      <c r="CT802" s="168"/>
      <c r="CU802" s="168"/>
      <c r="CV802" s="168"/>
      <c r="CW802" s="168"/>
      <c r="CX802" s="168"/>
      <c r="CY802" s="168"/>
      <c r="CZ802" s="71"/>
      <c r="DA802" s="71"/>
      <c r="DB802" s="190">
        <f t="shared" si="807"/>
        <v>0</v>
      </c>
      <c r="DC802" s="71">
        <f t="shared" si="808"/>
        <v>0</v>
      </c>
      <c r="DD802" s="71"/>
      <c r="DE802" s="71"/>
      <c r="DF802" s="71"/>
      <c r="DG802" s="190">
        <f t="shared" si="809"/>
        <v>0</v>
      </c>
      <c r="DH802" s="71">
        <f t="shared" si="810"/>
        <v>0</v>
      </c>
      <c r="DI802" s="71"/>
      <c r="DJ802" s="71"/>
      <c r="DK802" s="71"/>
      <c r="DL802" s="71"/>
      <c r="DM802" s="71"/>
      <c r="DN802" s="71"/>
      <c r="DO802" s="71"/>
      <c r="DP802" s="71"/>
      <c r="DQ802" s="71"/>
      <c r="DR802" s="71"/>
      <c r="DS802" s="71"/>
      <c r="DT802" s="71"/>
      <c r="DU802" s="71"/>
      <c r="DV802" s="71"/>
      <c r="DW802" s="71"/>
      <c r="DX802" s="71"/>
      <c r="DY802" s="71"/>
      <c r="DZ802" s="71"/>
      <c r="EA802" s="71"/>
      <c r="EB802" s="71"/>
      <c r="EC802" s="71"/>
      <c r="ED802" s="71"/>
      <c r="EE802" s="71"/>
      <c r="EF802" s="71"/>
      <c r="EG802" s="71"/>
      <c r="EH802" s="71"/>
      <c r="EI802" s="74"/>
      <c r="EJ802" s="74"/>
      <c r="EK802" s="74"/>
      <c r="EL802" s="74"/>
      <c r="EM802" s="74"/>
      <c r="EN802" s="74"/>
      <c r="EO802" s="74"/>
      <c r="EP802" s="74"/>
      <c r="EQ802" s="74"/>
      <c r="ER802" s="74"/>
      <c r="ES802" s="74"/>
      <c r="ET802" s="74"/>
      <c r="EU802" s="74"/>
      <c r="EV802" s="74"/>
      <c r="EW802" s="74"/>
      <c r="EX802" s="74"/>
      <c r="EY802" s="74"/>
      <c r="EZ802" s="74"/>
      <c r="FA802" s="74"/>
      <c r="FB802" s="74"/>
    </row>
    <row r="803" spans="2:158" s="69" customFormat="1" ht="12">
      <c r="B803" s="76"/>
      <c r="C803" s="77" t="s">
        <v>392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2"/>
      <c r="P803" s="71"/>
      <c r="Q803" s="71"/>
      <c r="R803" s="71"/>
      <c r="S803" s="71"/>
      <c r="T803" s="71"/>
      <c r="U803" s="71"/>
      <c r="V803" s="71"/>
      <c r="W803" s="71"/>
      <c r="X803" s="71"/>
      <c r="Y803" s="73">
        <v>2</v>
      </c>
      <c r="Z803" s="73"/>
      <c r="AA803" s="73"/>
      <c r="AB803" s="73"/>
      <c r="AC803" s="73"/>
      <c r="AD803" s="73"/>
      <c r="AE803" s="73"/>
      <c r="AF803" s="447">
        <f t="shared" si="759"/>
        <v>90</v>
      </c>
      <c r="AG803" s="168">
        <v>35</v>
      </c>
      <c r="AH803" s="168"/>
      <c r="AI803" s="168"/>
      <c r="AJ803" s="168"/>
      <c r="AK803" s="168"/>
      <c r="AL803" s="168"/>
      <c r="AM803" s="168"/>
      <c r="AN803" s="168"/>
      <c r="AO803" s="168">
        <v>34</v>
      </c>
      <c r="AP803" s="168">
        <v>4</v>
      </c>
      <c r="AQ803" s="168"/>
      <c r="AR803" s="168"/>
      <c r="AS803" s="447">
        <f t="shared" si="825"/>
        <v>69</v>
      </c>
      <c r="AT803" s="462"/>
      <c r="AU803" s="450"/>
      <c r="AV803" s="168"/>
      <c r="AW803" s="168"/>
      <c r="AX803" s="168"/>
      <c r="AY803" s="462"/>
      <c r="AZ803" s="168"/>
      <c r="BA803" s="462"/>
      <c r="BB803" s="447">
        <f>SUM(BF803,BC803:BD803)</f>
        <v>3</v>
      </c>
      <c r="BC803" s="168"/>
      <c r="BD803" s="168">
        <v>3</v>
      </c>
      <c r="BE803" s="168"/>
      <c r="BF803" s="168"/>
      <c r="BG803" s="462"/>
      <c r="BH803" s="462"/>
      <c r="BI803" s="462"/>
      <c r="BJ803" s="462">
        <v>13</v>
      </c>
      <c r="BK803" s="462"/>
      <c r="BL803" s="450">
        <f>SUM(BM803:BP803)</f>
        <v>5</v>
      </c>
      <c r="BM803" s="168"/>
      <c r="BN803" s="168"/>
      <c r="BO803" s="168"/>
      <c r="BP803" s="168">
        <v>5</v>
      </c>
      <c r="BQ803" s="462">
        <f t="shared" si="826"/>
        <v>21</v>
      </c>
      <c r="BR803" s="168"/>
      <c r="BS803" s="168"/>
      <c r="BT803" s="168"/>
      <c r="BU803" s="168"/>
      <c r="BV803" s="168"/>
      <c r="BW803" s="168"/>
      <c r="BX803" s="168"/>
      <c r="BY803" s="168"/>
      <c r="BZ803" s="168"/>
      <c r="CA803" s="168"/>
      <c r="CB803" s="168"/>
      <c r="CC803" s="168"/>
      <c r="CD803" s="168"/>
      <c r="CE803" s="168"/>
      <c r="CF803" s="168"/>
      <c r="CG803" s="168"/>
      <c r="CH803" s="168"/>
      <c r="CI803" s="168"/>
      <c r="CJ803" s="168"/>
      <c r="CK803" s="168"/>
      <c r="CL803" s="168"/>
      <c r="CM803" s="168"/>
      <c r="CN803" s="168"/>
      <c r="CO803" s="168"/>
      <c r="CP803" s="571">
        <f t="shared" si="806"/>
        <v>0</v>
      </c>
      <c r="CQ803" s="168"/>
      <c r="CR803" s="168"/>
      <c r="CS803" s="168"/>
      <c r="CT803" s="168"/>
      <c r="CU803" s="168"/>
      <c r="CV803" s="168"/>
      <c r="CW803" s="168"/>
      <c r="CX803" s="168"/>
      <c r="CY803" s="168"/>
      <c r="CZ803" s="71"/>
      <c r="DA803" s="71"/>
      <c r="DB803" s="190">
        <f t="shared" si="807"/>
        <v>0</v>
      </c>
      <c r="DC803" s="71">
        <f t="shared" si="808"/>
        <v>0</v>
      </c>
      <c r="DD803" s="71"/>
      <c r="DE803" s="71"/>
      <c r="DF803" s="71"/>
      <c r="DG803" s="190">
        <f t="shared" si="809"/>
        <v>0</v>
      </c>
      <c r="DH803" s="71">
        <f t="shared" si="810"/>
        <v>0</v>
      </c>
      <c r="DI803" s="71"/>
      <c r="DJ803" s="71"/>
      <c r="DK803" s="71"/>
      <c r="DL803" s="71"/>
      <c r="DM803" s="71"/>
      <c r="DN803" s="71"/>
      <c r="DO803" s="71"/>
      <c r="DP803" s="71"/>
      <c r="DQ803" s="71"/>
      <c r="DR803" s="71"/>
      <c r="DS803" s="71"/>
      <c r="DT803" s="71"/>
      <c r="DU803" s="71"/>
      <c r="DV803" s="71"/>
      <c r="DW803" s="71"/>
      <c r="DX803" s="71"/>
      <c r="DY803" s="71"/>
      <c r="DZ803" s="71"/>
      <c r="EA803" s="71"/>
      <c r="EB803" s="71"/>
      <c r="EC803" s="71"/>
      <c r="ED803" s="71"/>
      <c r="EE803" s="71"/>
      <c r="EF803" s="71"/>
      <c r="EG803" s="71"/>
      <c r="EH803" s="71"/>
      <c r="EI803" s="74"/>
      <c r="EJ803" s="74"/>
      <c r="EK803" s="74"/>
      <c r="EL803" s="74"/>
      <c r="EM803" s="74"/>
      <c r="EN803" s="74"/>
      <c r="EO803" s="74"/>
      <c r="EP803" s="74"/>
      <c r="EQ803" s="74"/>
      <c r="ER803" s="74"/>
      <c r="ES803" s="74"/>
      <c r="ET803" s="74"/>
      <c r="EU803" s="74"/>
      <c r="EV803" s="74"/>
      <c r="EW803" s="74"/>
      <c r="EX803" s="74"/>
      <c r="EY803" s="74"/>
      <c r="EZ803" s="74"/>
      <c r="FA803" s="74"/>
      <c r="FB803" s="74"/>
    </row>
    <row r="804" spans="2:158" s="69" customFormat="1" ht="12">
      <c r="B804" s="76"/>
      <c r="C804" s="77" t="s">
        <v>393</v>
      </c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2"/>
      <c r="P804" s="71"/>
      <c r="Q804" s="71"/>
      <c r="R804" s="71"/>
      <c r="S804" s="71"/>
      <c r="T804" s="71"/>
      <c r="U804" s="71"/>
      <c r="V804" s="71"/>
      <c r="W804" s="71"/>
      <c r="X804" s="71"/>
      <c r="Y804" s="73">
        <v>4</v>
      </c>
      <c r="Z804" s="73"/>
      <c r="AA804" s="73"/>
      <c r="AB804" s="73"/>
      <c r="AC804" s="73"/>
      <c r="AD804" s="73"/>
      <c r="AE804" s="73"/>
      <c r="AF804" s="447">
        <f t="shared" si="759"/>
        <v>568</v>
      </c>
      <c r="AG804" s="168">
        <v>5</v>
      </c>
      <c r="AH804" s="168"/>
      <c r="AI804" s="168"/>
      <c r="AJ804" s="168"/>
      <c r="AK804" s="168">
        <v>30</v>
      </c>
      <c r="AL804" s="168"/>
      <c r="AM804" s="168"/>
      <c r="AN804" s="168"/>
      <c r="AO804" s="168">
        <v>377</v>
      </c>
      <c r="AP804" s="168"/>
      <c r="AQ804" s="168"/>
      <c r="AR804" s="168"/>
      <c r="AS804" s="447">
        <f t="shared" si="825"/>
        <v>412</v>
      </c>
      <c r="AT804" s="462"/>
      <c r="AU804" s="450"/>
      <c r="AV804" s="168"/>
      <c r="AW804" s="168"/>
      <c r="AX804" s="168"/>
      <c r="AY804" s="462"/>
      <c r="AZ804" s="168"/>
      <c r="BA804" s="462">
        <v>33</v>
      </c>
      <c r="BB804" s="447">
        <f>SUM(BF804,BC804:BD804)</f>
        <v>52</v>
      </c>
      <c r="BC804" s="168"/>
      <c r="BD804" s="168">
        <v>52</v>
      </c>
      <c r="BE804" s="168">
        <v>52</v>
      </c>
      <c r="BF804" s="168"/>
      <c r="BG804" s="462"/>
      <c r="BH804" s="462">
        <v>1</v>
      </c>
      <c r="BI804" s="462"/>
      <c r="BJ804" s="462"/>
      <c r="BK804" s="462"/>
      <c r="BL804" s="450">
        <f>SUM(BM804:BP804)</f>
        <v>70</v>
      </c>
      <c r="BM804" s="168"/>
      <c r="BN804" s="168"/>
      <c r="BO804" s="168"/>
      <c r="BP804" s="168">
        <v>70</v>
      </c>
      <c r="BQ804" s="462">
        <f t="shared" si="826"/>
        <v>156</v>
      </c>
      <c r="BR804" s="168"/>
      <c r="BS804" s="168"/>
      <c r="BT804" s="168"/>
      <c r="BU804" s="168"/>
      <c r="BV804" s="168"/>
      <c r="BW804" s="168"/>
      <c r="BX804" s="168"/>
      <c r="BY804" s="168"/>
      <c r="BZ804" s="168"/>
      <c r="CA804" s="168"/>
      <c r="CB804" s="168"/>
      <c r="CC804" s="168"/>
      <c r="CD804" s="168"/>
      <c r="CE804" s="168"/>
      <c r="CF804" s="168"/>
      <c r="CG804" s="168"/>
      <c r="CH804" s="168"/>
      <c r="CI804" s="168"/>
      <c r="CJ804" s="168"/>
      <c r="CK804" s="168"/>
      <c r="CL804" s="168"/>
      <c r="CM804" s="168"/>
      <c r="CN804" s="168"/>
      <c r="CO804" s="168"/>
      <c r="CP804" s="571">
        <f t="shared" si="806"/>
        <v>0</v>
      </c>
      <c r="CQ804" s="168"/>
      <c r="CR804" s="168"/>
      <c r="CS804" s="168"/>
      <c r="CT804" s="168"/>
      <c r="CU804" s="168"/>
      <c r="CV804" s="168"/>
      <c r="CW804" s="168"/>
      <c r="CX804" s="168"/>
      <c r="CY804" s="168"/>
      <c r="CZ804" s="71"/>
      <c r="DA804" s="71"/>
      <c r="DB804" s="190">
        <f t="shared" si="807"/>
        <v>0</v>
      </c>
      <c r="DC804" s="71">
        <f t="shared" si="808"/>
        <v>0</v>
      </c>
      <c r="DD804" s="71"/>
      <c r="DE804" s="71"/>
      <c r="DF804" s="71"/>
      <c r="DG804" s="190">
        <f t="shared" si="809"/>
        <v>0</v>
      </c>
      <c r="DH804" s="71">
        <f t="shared" si="810"/>
        <v>0</v>
      </c>
      <c r="DI804" s="71"/>
      <c r="DJ804" s="71"/>
      <c r="DK804" s="71"/>
      <c r="DL804" s="71"/>
      <c r="DM804" s="71"/>
      <c r="DN804" s="71"/>
      <c r="DO804" s="71"/>
      <c r="DP804" s="71"/>
      <c r="DQ804" s="71"/>
      <c r="DR804" s="71"/>
      <c r="DS804" s="71"/>
      <c r="DT804" s="71"/>
      <c r="DU804" s="71"/>
      <c r="DV804" s="71"/>
      <c r="DW804" s="71"/>
      <c r="DX804" s="71"/>
      <c r="DY804" s="71"/>
      <c r="DZ804" s="71"/>
      <c r="EA804" s="71"/>
      <c r="EB804" s="71"/>
      <c r="EC804" s="71"/>
      <c r="ED804" s="71"/>
      <c r="EE804" s="71"/>
      <c r="EF804" s="71"/>
      <c r="EG804" s="71"/>
      <c r="EH804" s="71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</row>
    <row r="805" spans="2:158" s="69" customFormat="1" ht="12">
      <c r="B805" s="76"/>
      <c r="C805" s="77" t="s">
        <v>394</v>
      </c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2"/>
      <c r="P805" s="71"/>
      <c r="Q805" s="71"/>
      <c r="R805" s="71"/>
      <c r="S805" s="71"/>
      <c r="T805" s="71"/>
      <c r="U805" s="71"/>
      <c r="V805" s="71"/>
      <c r="W805" s="71"/>
      <c r="X805" s="71"/>
      <c r="Y805" s="73">
        <v>2</v>
      </c>
      <c r="Z805" s="73"/>
      <c r="AA805" s="73"/>
      <c r="AB805" s="73"/>
      <c r="AC805" s="73"/>
      <c r="AD805" s="73"/>
      <c r="AE805" s="73"/>
      <c r="AF805" s="447">
        <f t="shared" si="759"/>
        <v>227</v>
      </c>
      <c r="AG805" s="168"/>
      <c r="AH805" s="168"/>
      <c r="AI805" s="168"/>
      <c r="AJ805" s="168"/>
      <c r="AK805" s="168"/>
      <c r="AL805" s="168"/>
      <c r="AM805" s="168"/>
      <c r="AN805" s="168"/>
      <c r="AO805" s="168">
        <v>9</v>
      </c>
      <c r="AP805" s="168"/>
      <c r="AQ805" s="168"/>
      <c r="AR805" s="168"/>
      <c r="AS805" s="447">
        <f t="shared" si="825"/>
        <v>9</v>
      </c>
      <c r="AT805" s="462"/>
      <c r="AU805" s="450"/>
      <c r="AV805" s="168"/>
      <c r="AW805" s="168"/>
      <c r="AX805" s="168"/>
      <c r="AY805" s="462"/>
      <c r="AZ805" s="168"/>
      <c r="BA805" s="462"/>
      <c r="BB805" s="447"/>
      <c r="BC805" s="168"/>
      <c r="BD805" s="168"/>
      <c r="BE805" s="168"/>
      <c r="BF805" s="168"/>
      <c r="BG805" s="462"/>
      <c r="BH805" s="462"/>
      <c r="BI805" s="462"/>
      <c r="BJ805" s="462">
        <v>145</v>
      </c>
      <c r="BK805" s="462"/>
      <c r="BL805" s="450">
        <f>SUM(BM805:BP805)</f>
        <v>73</v>
      </c>
      <c r="BM805" s="168"/>
      <c r="BN805" s="168"/>
      <c r="BO805" s="168"/>
      <c r="BP805" s="168">
        <v>73</v>
      </c>
      <c r="BQ805" s="462">
        <f t="shared" si="826"/>
        <v>218</v>
      </c>
      <c r="BR805" s="168"/>
      <c r="BS805" s="168"/>
      <c r="BT805" s="168"/>
      <c r="BU805" s="168"/>
      <c r="BV805" s="168"/>
      <c r="BW805" s="168"/>
      <c r="BX805" s="168"/>
      <c r="BY805" s="168"/>
      <c r="BZ805" s="168"/>
      <c r="CA805" s="168"/>
      <c r="CB805" s="168"/>
      <c r="CC805" s="168"/>
      <c r="CD805" s="168"/>
      <c r="CE805" s="168"/>
      <c r="CF805" s="168"/>
      <c r="CG805" s="168"/>
      <c r="CH805" s="168"/>
      <c r="CI805" s="168"/>
      <c r="CJ805" s="168"/>
      <c r="CK805" s="168"/>
      <c r="CL805" s="168"/>
      <c r="CM805" s="168"/>
      <c r="CN805" s="168"/>
      <c r="CO805" s="168"/>
      <c r="CP805" s="571">
        <f t="shared" si="806"/>
        <v>0</v>
      </c>
      <c r="CQ805" s="168"/>
      <c r="CR805" s="168"/>
      <c r="CS805" s="168"/>
      <c r="CT805" s="168"/>
      <c r="CU805" s="168"/>
      <c r="CV805" s="168"/>
      <c r="CW805" s="168"/>
      <c r="CX805" s="168"/>
      <c r="CY805" s="168"/>
      <c r="CZ805" s="71"/>
      <c r="DA805" s="71"/>
      <c r="DB805" s="190">
        <f t="shared" si="807"/>
        <v>0</v>
      </c>
      <c r="DC805" s="71">
        <f t="shared" si="808"/>
        <v>0</v>
      </c>
      <c r="DD805" s="71"/>
      <c r="DE805" s="71"/>
      <c r="DF805" s="71"/>
      <c r="DG805" s="190">
        <f t="shared" si="809"/>
        <v>0</v>
      </c>
      <c r="DH805" s="71">
        <f t="shared" si="810"/>
        <v>0</v>
      </c>
      <c r="DI805" s="71"/>
      <c r="DJ805" s="71"/>
      <c r="DK805" s="71"/>
      <c r="DL805" s="71"/>
      <c r="DM805" s="71"/>
      <c r="DN805" s="71"/>
      <c r="DO805" s="71"/>
      <c r="DP805" s="71"/>
      <c r="DQ805" s="71"/>
      <c r="DR805" s="71"/>
      <c r="DS805" s="71"/>
      <c r="DT805" s="71"/>
      <c r="DU805" s="71"/>
      <c r="DV805" s="71"/>
      <c r="DW805" s="71"/>
      <c r="DX805" s="71"/>
      <c r="DY805" s="71"/>
      <c r="DZ805" s="71"/>
      <c r="EA805" s="71"/>
      <c r="EB805" s="71"/>
      <c r="EC805" s="71"/>
      <c r="ED805" s="71"/>
      <c r="EE805" s="71"/>
      <c r="EF805" s="71"/>
      <c r="EG805" s="71"/>
      <c r="EH805" s="71"/>
      <c r="EI805" s="74"/>
      <c r="EJ805" s="74"/>
      <c r="EK805" s="74"/>
      <c r="EL805" s="74"/>
      <c r="EM805" s="74"/>
      <c r="EN805" s="74"/>
      <c r="EO805" s="74"/>
      <c r="EP805" s="74"/>
      <c r="EQ805" s="74"/>
      <c r="ER805" s="74"/>
      <c r="ES805" s="74"/>
      <c r="ET805" s="74"/>
      <c r="EU805" s="74"/>
      <c r="EV805" s="74"/>
      <c r="EW805" s="74"/>
      <c r="EX805" s="74"/>
      <c r="EY805" s="74"/>
      <c r="EZ805" s="74"/>
      <c r="FA805" s="74"/>
      <c r="FB805" s="74"/>
    </row>
    <row r="806" spans="2:158" s="69" customFormat="1" ht="12">
      <c r="B806" s="76"/>
      <c r="C806" s="77" t="s">
        <v>395</v>
      </c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2"/>
      <c r="P806" s="71"/>
      <c r="Q806" s="71"/>
      <c r="R806" s="71"/>
      <c r="S806" s="71"/>
      <c r="T806" s="71"/>
      <c r="U806" s="71"/>
      <c r="V806" s="71"/>
      <c r="W806" s="71"/>
      <c r="X806" s="71"/>
      <c r="Y806" s="73"/>
      <c r="Z806" s="73"/>
      <c r="AA806" s="73"/>
      <c r="AB806" s="73"/>
      <c r="AC806" s="73"/>
      <c r="AD806" s="73"/>
      <c r="AE806" s="73"/>
      <c r="AF806" s="447">
        <f t="shared" si="759"/>
        <v>0</v>
      </c>
      <c r="AG806" s="168"/>
      <c r="AH806" s="168"/>
      <c r="AI806" s="168"/>
      <c r="AJ806" s="168"/>
      <c r="AK806" s="168"/>
      <c r="AL806" s="168"/>
      <c r="AM806" s="168"/>
      <c r="AN806" s="168"/>
      <c r="AO806" s="168"/>
      <c r="AP806" s="168"/>
      <c r="AQ806" s="168"/>
      <c r="AR806" s="168"/>
      <c r="AS806" s="447">
        <f t="shared" si="825"/>
        <v>0</v>
      </c>
      <c r="AT806" s="462"/>
      <c r="AU806" s="450"/>
      <c r="AV806" s="168"/>
      <c r="AW806" s="168"/>
      <c r="AX806" s="168"/>
      <c r="AY806" s="462"/>
      <c r="AZ806" s="168"/>
      <c r="BA806" s="462"/>
      <c r="BB806" s="447"/>
      <c r="BC806" s="168"/>
      <c r="BD806" s="168"/>
      <c r="BE806" s="168"/>
      <c r="BF806" s="168"/>
      <c r="BG806" s="462"/>
      <c r="BH806" s="462"/>
      <c r="BI806" s="462"/>
      <c r="BJ806" s="462"/>
      <c r="BK806" s="462"/>
      <c r="BL806" s="450"/>
      <c r="BM806" s="168"/>
      <c r="BN806" s="168"/>
      <c r="BO806" s="168"/>
      <c r="BP806" s="168"/>
      <c r="BQ806" s="462">
        <f t="shared" si="826"/>
        <v>0</v>
      </c>
      <c r="BR806" s="168"/>
      <c r="BS806" s="168"/>
      <c r="BT806" s="168"/>
      <c r="BU806" s="168"/>
      <c r="BV806" s="168"/>
      <c r="BW806" s="168"/>
      <c r="BX806" s="168"/>
      <c r="BY806" s="168"/>
      <c r="BZ806" s="168"/>
      <c r="CA806" s="168"/>
      <c r="CB806" s="168"/>
      <c r="CC806" s="168"/>
      <c r="CD806" s="168"/>
      <c r="CE806" s="168"/>
      <c r="CF806" s="168"/>
      <c r="CG806" s="168"/>
      <c r="CH806" s="168"/>
      <c r="CI806" s="168"/>
      <c r="CJ806" s="168"/>
      <c r="CK806" s="168"/>
      <c r="CL806" s="168"/>
      <c r="CM806" s="168"/>
      <c r="CN806" s="168"/>
      <c r="CO806" s="168"/>
      <c r="CP806" s="571">
        <f t="shared" si="806"/>
        <v>0</v>
      </c>
      <c r="CQ806" s="168"/>
      <c r="CR806" s="168"/>
      <c r="CS806" s="168"/>
      <c r="CT806" s="168"/>
      <c r="CU806" s="168"/>
      <c r="CV806" s="168"/>
      <c r="CW806" s="168"/>
      <c r="CX806" s="168"/>
      <c r="CY806" s="168"/>
      <c r="CZ806" s="71"/>
      <c r="DA806" s="71"/>
      <c r="DB806" s="190">
        <f t="shared" si="807"/>
        <v>0</v>
      </c>
      <c r="DC806" s="71">
        <f t="shared" si="808"/>
        <v>0</v>
      </c>
      <c r="DD806" s="71"/>
      <c r="DE806" s="71"/>
      <c r="DF806" s="71"/>
      <c r="DG806" s="190">
        <f t="shared" si="809"/>
        <v>0</v>
      </c>
      <c r="DH806" s="71">
        <f t="shared" si="810"/>
        <v>0</v>
      </c>
      <c r="DI806" s="71"/>
      <c r="DJ806" s="71"/>
      <c r="DK806" s="71"/>
      <c r="DL806" s="71"/>
      <c r="DM806" s="71"/>
      <c r="DN806" s="71"/>
      <c r="DO806" s="71"/>
      <c r="DP806" s="71"/>
      <c r="DQ806" s="71"/>
      <c r="DR806" s="71"/>
      <c r="DS806" s="71"/>
      <c r="DT806" s="71"/>
      <c r="DU806" s="71"/>
      <c r="DV806" s="71"/>
      <c r="DW806" s="71"/>
      <c r="DX806" s="71"/>
      <c r="DY806" s="71"/>
      <c r="DZ806" s="71"/>
      <c r="EA806" s="71"/>
      <c r="EB806" s="71"/>
      <c r="EC806" s="71"/>
      <c r="ED806" s="71"/>
      <c r="EE806" s="71"/>
      <c r="EF806" s="71"/>
      <c r="EG806" s="71"/>
      <c r="EH806" s="71"/>
      <c r="EI806" s="74"/>
      <c r="EJ806" s="74"/>
      <c r="EK806" s="74"/>
      <c r="EL806" s="74"/>
      <c r="EM806" s="74"/>
      <c r="EN806" s="74"/>
      <c r="EO806" s="74"/>
      <c r="EP806" s="74"/>
      <c r="EQ806" s="74"/>
      <c r="ER806" s="74"/>
      <c r="ES806" s="74"/>
      <c r="ET806" s="74"/>
      <c r="EU806" s="74"/>
      <c r="EV806" s="74"/>
      <c r="EW806" s="74"/>
      <c r="EX806" s="74"/>
      <c r="EY806" s="74"/>
      <c r="EZ806" s="74"/>
      <c r="FA806" s="74"/>
      <c r="FB806" s="74"/>
    </row>
    <row r="807" spans="2:158" s="69" customFormat="1" ht="12">
      <c r="B807" s="76"/>
      <c r="C807" s="77" t="s">
        <v>396</v>
      </c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2"/>
      <c r="P807" s="71"/>
      <c r="Q807" s="71"/>
      <c r="R807" s="71"/>
      <c r="S807" s="71"/>
      <c r="T807" s="71"/>
      <c r="U807" s="71"/>
      <c r="V807" s="71"/>
      <c r="W807" s="71"/>
      <c r="X807" s="71"/>
      <c r="Y807" s="73"/>
      <c r="Z807" s="73"/>
      <c r="AA807" s="73"/>
      <c r="AB807" s="73"/>
      <c r="AC807" s="73"/>
      <c r="AD807" s="73"/>
      <c r="AE807" s="73"/>
      <c r="AF807" s="447">
        <f t="shared" si="759"/>
        <v>0</v>
      </c>
      <c r="AG807" s="168"/>
      <c r="AH807" s="168"/>
      <c r="AI807" s="168"/>
      <c r="AJ807" s="168"/>
      <c r="AK807" s="168"/>
      <c r="AL807" s="168"/>
      <c r="AM807" s="168"/>
      <c r="AN807" s="168"/>
      <c r="AO807" s="168"/>
      <c r="AP807" s="168"/>
      <c r="AQ807" s="168"/>
      <c r="AR807" s="168"/>
      <c r="AS807" s="447">
        <f t="shared" si="825"/>
        <v>0</v>
      </c>
      <c r="AT807" s="462"/>
      <c r="AU807" s="450"/>
      <c r="AV807" s="168"/>
      <c r="AW807" s="168"/>
      <c r="AX807" s="168"/>
      <c r="AY807" s="462"/>
      <c r="AZ807" s="168"/>
      <c r="BA807" s="462"/>
      <c r="BB807" s="447"/>
      <c r="BC807" s="168"/>
      <c r="BD807" s="168"/>
      <c r="BE807" s="168"/>
      <c r="BF807" s="168"/>
      <c r="BG807" s="462"/>
      <c r="BH807" s="462"/>
      <c r="BI807" s="462"/>
      <c r="BJ807" s="462"/>
      <c r="BK807" s="462"/>
      <c r="BL807" s="450"/>
      <c r="BM807" s="168"/>
      <c r="BN807" s="168"/>
      <c r="BO807" s="168"/>
      <c r="BP807" s="168"/>
      <c r="BQ807" s="462">
        <f t="shared" si="826"/>
        <v>0</v>
      </c>
      <c r="BR807" s="168"/>
      <c r="BS807" s="168"/>
      <c r="BT807" s="168"/>
      <c r="BU807" s="168"/>
      <c r="BV807" s="168"/>
      <c r="BW807" s="168"/>
      <c r="BX807" s="168"/>
      <c r="BY807" s="168"/>
      <c r="BZ807" s="168"/>
      <c r="CA807" s="168"/>
      <c r="CB807" s="168"/>
      <c r="CC807" s="168"/>
      <c r="CD807" s="168"/>
      <c r="CE807" s="168"/>
      <c r="CF807" s="168"/>
      <c r="CG807" s="168"/>
      <c r="CH807" s="168"/>
      <c r="CI807" s="168"/>
      <c r="CJ807" s="168"/>
      <c r="CK807" s="168"/>
      <c r="CL807" s="168"/>
      <c r="CM807" s="168"/>
      <c r="CN807" s="168"/>
      <c r="CO807" s="168"/>
      <c r="CP807" s="571">
        <f t="shared" si="806"/>
        <v>0</v>
      </c>
      <c r="CQ807" s="168"/>
      <c r="CR807" s="168"/>
      <c r="CS807" s="168"/>
      <c r="CT807" s="168"/>
      <c r="CU807" s="168"/>
      <c r="CV807" s="168"/>
      <c r="CW807" s="168"/>
      <c r="CX807" s="168"/>
      <c r="CY807" s="168"/>
      <c r="CZ807" s="71"/>
      <c r="DA807" s="71"/>
      <c r="DB807" s="190">
        <f t="shared" si="807"/>
        <v>0</v>
      </c>
      <c r="DC807" s="71">
        <f t="shared" si="808"/>
        <v>0</v>
      </c>
      <c r="DD807" s="71"/>
      <c r="DE807" s="71"/>
      <c r="DF807" s="71"/>
      <c r="DG807" s="190">
        <f t="shared" si="809"/>
        <v>0</v>
      </c>
      <c r="DH807" s="71">
        <f t="shared" si="810"/>
        <v>0</v>
      </c>
      <c r="DI807" s="71"/>
      <c r="DJ807" s="71"/>
      <c r="DK807" s="71"/>
      <c r="DL807" s="71"/>
      <c r="DM807" s="71"/>
      <c r="DN807" s="71"/>
      <c r="DO807" s="71"/>
      <c r="DP807" s="71"/>
      <c r="DQ807" s="71"/>
      <c r="DR807" s="71"/>
      <c r="DS807" s="71"/>
      <c r="DT807" s="71"/>
      <c r="DU807" s="71"/>
      <c r="DV807" s="71"/>
      <c r="DW807" s="71"/>
      <c r="DX807" s="71"/>
      <c r="DY807" s="71"/>
      <c r="DZ807" s="71"/>
      <c r="EA807" s="71"/>
      <c r="EB807" s="71"/>
      <c r="EC807" s="71"/>
      <c r="ED807" s="71"/>
      <c r="EE807" s="71"/>
      <c r="EF807" s="71"/>
      <c r="EG807" s="71"/>
      <c r="EH807" s="71"/>
      <c r="EI807" s="74"/>
      <c r="EJ807" s="74"/>
      <c r="EK807" s="74"/>
      <c r="EL807" s="74"/>
      <c r="EM807" s="74"/>
      <c r="EN807" s="74"/>
      <c r="EO807" s="74"/>
      <c r="EP807" s="74"/>
      <c r="EQ807" s="74"/>
      <c r="ER807" s="74"/>
      <c r="ES807" s="74"/>
      <c r="ET807" s="74"/>
      <c r="EU807" s="74"/>
      <c r="EV807" s="74"/>
      <c r="EW807" s="74"/>
      <c r="EX807" s="74"/>
      <c r="EY807" s="74"/>
      <c r="EZ807" s="74"/>
      <c r="FA807" s="74"/>
      <c r="FB807" s="74"/>
    </row>
    <row r="808" spans="2:158" s="69" customFormat="1" ht="12">
      <c r="B808" s="76"/>
      <c r="C808" s="77" t="s">
        <v>397</v>
      </c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2"/>
      <c r="P808" s="71"/>
      <c r="Q808" s="71"/>
      <c r="R808" s="71"/>
      <c r="S808" s="71"/>
      <c r="T808" s="71"/>
      <c r="U808" s="71"/>
      <c r="V808" s="71"/>
      <c r="W808" s="71"/>
      <c r="X808" s="71"/>
      <c r="Y808" s="73"/>
      <c r="Z808" s="73"/>
      <c r="AA808" s="73"/>
      <c r="AB808" s="73"/>
      <c r="AC808" s="73"/>
      <c r="AD808" s="73"/>
      <c r="AE808" s="73"/>
      <c r="AF808" s="447">
        <f t="shared" si="759"/>
        <v>0</v>
      </c>
      <c r="AG808" s="168"/>
      <c r="AH808" s="168"/>
      <c r="AI808" s="168"/>
      <c r="AJ808" s="168"/>
      <c r="AK808" s="168"/>
      <c r="AL808" s="168"/>
      <c r="AM808" s="168"/>
      <c r="AN808" s="168"/>
      <c r="AO808" s="168"/>
      <c r="AP808" s="168"/>
      <c r="AQ808" s="168"/>
      <c r="AR808" s="168"/>
      <c r="AS808" s="447">
        <f t="shared" si="825"/>
        <v>0</v>
      </c>
      <c r="AT808" s="462"/>
      <c r="AU808" s="450"/>
      <c r="AV808" s="168"/>
      <c r="AW808" s="168"/>
      <c r="AX808" s="168"/>
      <c r="AY808" s="462"/>
      <c r="AZ808" s="168"/>
      <c r="BA808" s="462"/>
      <c r="BB808" s="447"/>
      <c r="BC808" s="168"/>
      <c r="BD808" s="168"/>
      <c r="BE808" s="168"/>
      <c r="BF808" s="168"/>
      <c r="BG808" s="462"/>
      <c r="BH808" s="462"/>
      <c r="BI808" s="462"/>
      <c r="BJ808" s="462"/>
      <c r="BK808" s="462"/>
      <c r="BL808" s="450"/>
      <c r="BM808" s="168"/>
      <c r="BN808" s="168"/>
      <c r="BO808" s="168"/>
      <c r="BP808" s="168"/>
      <c r="BQ808" s="462">
        <f t="shared" si="826"/>
        <v>0</v>
      </c>
      <c r="BR808" s="168"/>
      <c r="BS808" s="168"/>
      <c r="BT808" s="168"/>
      <c r="BU808" s="168"/>
      <c r="BV808" s="168"/>
      <c r="BW808" s="168"/>
      <c r="BX808" s="168"/>
      <c r="BY808" s="168"/>
      <c r="BZ808" s="168"/>
      <c r="CA808" s="168"/>
      <c r="CB808" s="168"/>
      <c r="CC808" s="168"/>
      <c r="CD808" s="168"/>
      <c r="CE808" s="168"/>
      <c r="CF808" s="168"/>
      <c r="CG808" s="168"/>
      <c r="CH808" s="168"/>
      <c r="CI808" s="168"/>
      <c r="CJ808" s="168"/>
      <c r="CK808" s="168"/>
      <c r="CL808" s="168"/>
      <c r="CM808" s="168"/>
      <c r="CN808" s="168"/>
      <c r="CO808" s="168"/>
      <c r="CP808" s="571">
        <f t="shared" si="806"/>
        <v>0</v>
      </c>
      <c r="CQ808" s="168"/>
      <c r="CR808" s="168"/>
      <c r="CS808" s="168"/>
      <c r="CT808" s="168"/>
      <c r="CU808" s="168"/>
      <c r="CV808" s="168"/>
      <c r="CW808" s="168"/>
      <c r="CX808" s="168"/>
      <c r="CY808" s="168"/>
      <c r="CZ808" s="71"/>
      <c r="DA808" s="71"/>
      <c r="DB808" s="190">
        <f t="shared" si="807"/>
        <v>0</v>
      </c>
      <c r="DC808" s="71">
        <f t="shared" si="808"/>
        <v>0</v>
      </c>
      <c r="DD808" s="71"/>
      <c r="DE808" s="71"/>
      <c r="DF808" s="71"/>
      <c r="DG808" s="190">
        <f t="shared" si="809"/>
        <v>0</v>
      </c>
      <c r="DH808" s="71">
        <f t="shared" si="810"/>
        <v>0</v>
      </c>
      <c r="DI808" s="71"/>
      <c r="DJ808" s="71"/>
      <c r="DK808" s="71"/>
      <c r="DL808" s="71"/>
      <c r="DM808" s="71"/>
      <c r="DN808" s="71"/>
      <c r="DO808" s="71"/>
      <c r="DP808" s="71"/>
      <c r="DQ808" s="71"/>
      <c r="DR808" s="71"/>
      <c r="DS808" s="71"/>
      <c r="DT808" s="71"/>
      <c r="DU808" s="71"/>
      <c r="DV808" s="71"/>
      <c r="DW808" s="71"/>
      <c r="DX808" s="71"/>
      <c r="DY808" s="71"/>
      <c r="DZ808" s="71"/>
      <c r="EA808" s="71"/>
      <c r="EB808" s="71"/>
      <c r="EC808" s="71"/>
      <c r="ED808" s="71"/>
      <c r="EE808" s="71"/>
      <c r="EF808" s="71"/>
      <c r="EG808" s="71"/>
      <c r="EH808" s="71"/>
      <c r="EI808" s="74"/>
      <c r="EJ808" s="74"/>
      <c r="EK808" s="74"/>
      <c r="EL808" s="74"/>
      <c r="EM808" s="74"/>
      <c r="EN808" s="74"/>
      <c r="EO808" s="74"/>
      <c r="EP808" s="74"/>
      <c r="EQ808" s="74"/>
      <c r="ER808" s="74"/>
      <c r="ES808" s="74"/>
      <c r="ET808" s="74"/>
      <c r="EU808" s="74"/>
      <c r="EV808" s="74"/>
      <c r="EW808" s="74"/>
      <c r="EX808" s="74"/>
      <c r="EY808" s="74"/>
      <c r="EZ808" s="74"/>
      <c r="FA808" s="74"/>
      <c r="FB808" s="74"/>
    </row>
    <row r="809" spans="2:158" s="69" customFormat="1" ht="12">
      <c r="B809" s="76"/>
      <c r="C809" s="77" t="s">
        <v>398</v>
      </c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2"/>
      <c r="P809" s="71"/>
      <c r="Q809" s="71"/>
      <c r="R809" s="71"/>
      <c r="S809" s="71"/>
      <c r="T809" s="71"/>
      <c r="U809" s="71"/>
      <c r="V809" s="71"/>
      <c r="W809" s="71"/>
      <c r="X809" s="71"/>
      <c r="Y809" s="73"/>
      <c r="Z809" s="73"/>
      <c r="AA809" s="73"/>
      <c r="AB809" s="73"/>
      <c r="AC809" s="73"/>
      <c r="AD809" s="73"/>
      <c r="AE809" s="73"/>
      <c r="AF809" s="447">
        <f t="shared" si="759"/>
        <v>0</v>
      </c>
      <c r="AG809" s="168"/>
      <c r="AH809" s="168"/>
      <c r="AI809" s="168"/>
      <c r="AJ809" s="168"/>
      <c r="AK809" s="168"/>
      <c r="AL809" s="168"/>
      <c r="AM809" s="168"/>
      <c r="AN809" s="168"/>
      <c r="AO809" s="168"/>
      <c r="AP809" s="168"/>
      <c r="AQ809" s="168"/>
      <c r="AR809" s="168"/>
      <c r="AS809" s="447">
        <f t="shared" si="825"/>
        <v>0</v>
      </c>
      <c r="AT809" s="462"/>
      <c r="AU809" s="450"/>
      <c r="AV809" s="168"/>
      <c r="AW809" s="168"/>
      <c r="AX809" s="168"/>
      <c r="AY809" s="462"/>
      <c r="AZ809" s="168"/>
      <c r="BA809" s="462"/>
      <c r="BB809" s="447"/>
      <c r="BC809" s="168"/>
      <c r="BD809" s="168"/>
      <c r="BE809" s="168"/>
      <c r="BF809" s="168"/>
      <c r="BG809" s="462"/>
      <c r="BH809" s="462"/>
      <c r="BI809" s="462"/>
      <c r="BJ809" s="462"/>
      <c r="BK809" s="462"/>
      <c r="BL809" s="450"/>
      <c r="BM809" s="168"/>
      <c r="BN809" s="168"/>
      <c r="BO809" s="168"/>
      <c r="BP809" s="168"/>
      <c r="BQ809" s="462">
        <f t="shared" si="826"/>
        <v>0</v>
      </c>
      <c r="BR809" s="168"/>
      <c r="BS809" s="168"/>
      <c r="BT809" s="168"/>
      <c r="BU809" s="168"/>
      <c r="BV809" s="168"/>
      <c r="BW809" s="168"/>
      <c r="BX809" s="168"/>
      <c r="BY809" s="168"/>
      <c r="BZ809" s="168"/>
      <c r="CA809" s="168"/>
      <c r="CB809" s="168"/>
      <c r="CC809" s="168"/>
      <c r="CD809" s="168"/>
      <c r="CE809" s="168"/>
      <c r="CF809" s="168"/>
      <c r="CG809" s="168"/>
      <c r="CH809" s="168"/>
      <c r="CI809" s="168"/>
      <c r="CJ809" s="168"/>
      <c r="CK809" s="168"/>
      <c r="CL809" s="168"/>
      <c r="CM809" s="168"/>
      <c r="CN809" s="168"/>
      <c r="CO809" s="168"/>
      <c r="CP809" s="571">
        <f t="shared" si="806"/>
        <v>0</v>
      </c>
      <c r="CQ809" s="168"/>
      <c r="CR809" s="168"/>
      <c r="CS809" s="168"/>
      <c r="CT809" s="168"/>
      <c r="CU809" s="168"/>
      <c r="CV809" s="168"/>
      <c r="CW809" s="168"/>
      <c r="CX809" s="168"/>
      <c r="CY809" s="168"/>
      <c r="CZ809" s="71"/>
      <c r="DA809" s="71"/>
      <c r="DB809" s="190">
        <f t="shared" si="807"/>
        <v>0</v>
      </c>
      <c r="DC809" s="71">
        <f t="shared" si="808"/>
        <v>0</v>
      </c>
      <c r="DD809" s="71"/>
      <c r="DE809" s="71"/>
      <c r="DF809" s="71"/>
      <c r="DG809" s="190">
        <f t="shared" si="809"/>
        <v>0</v>
      </c>
      <c r="DH809" s="71">
        <f t="shared" si="810"/>
        <v>0</v>
      </c>
      <c r="DI809" s="71"/>
      <c r="DJ809" s="71"/>
      <c r="DK809" s="71"/>
      <c r="DL809" s="71"/>
      <c r="DM809" s="71"/>
      <c r="DN809" s="71"/>
      <c r="DO809" s="71"/>
      <c r="DP809" s="71"/>
      <c r="DQ809" s="71"/>
      <c r="DR809" s="71"/>
      <c r="DS809" s="71"/>
      <c r="DT809" s="71"/>
      <c r="DU809" s="71"/>
      <c r="DV809" s="71"/>
      <c r="DW809" s="71"/>
      <c r="DX809" s="71"/>
      <c r="DY809" s="71"/>
      <c r="DZ809" s="71"/>
      <c r="EA809" s="71"/>
      <c r="EB809" s="71"/>
      <c r="EC809" s="71"/>
      <c r="ED809" s="71"/>
      <c r="EE809" s="71"/>
      <c r="EF809" s="71"/>
      <c r="EG809" s="71"/>
      <c r="EH809" s="71"/>
      <c r="EI809" s="74"/>
      <c r="EJ809" s="74"/>
      <c r="EK809" s="74"/>
      <c r="EL809" s="74"/>
      <c r="EM809" s="74"/>
      <c r="EN809" s="74"/>
      <c r="EO809" s="74"/>
      <c r="EP809" s="74"/>
      <c r="EQ809" s="74"/>
      <c r="ER809" s="74"/>
      <c r="ES809" s="74"/>
      <c r="ET809" s="74"/>
      <c r="EU809" s="74"/>
      <c r="EV809" s="74"/>
      <c r="EW809" s="74"/>
      <c r="EX809" s="74"/>
      <c r="EY809" s="74"/>
      <c r="EZ809" s="74"/>
      <c r="FA809" s="74"/>
      <c r="FB809" s="74"/>
    </row>
    <row r="810" spans="2:158" s="78" customFormat="1" ht="27" customHeight="1">
      <c r="B810" s="772" t="s">
        <v>521</v>
      </c>
      <c r="C810" s="723" t="s">
        <v>522</v>
      </c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80"/>
      <c r="P810" s="79"/>
      <c r="Q810" s="79"/>
      <c r="R810" s="79"/>
      <c r="S810" s="79"/>
      <c r="T810" s="79"/>
      <c r="U810" s="79"/>
      <c r="V810" s="79"/>
      <c r="W810" s="79"/>
      <c r="X810" s="79"/>
      <c r="Y810" s="81">
        <v>26</v>
      </c>
      <c r="Z810" s="81"/>
      <c r="AA810" s="81"/>
      <c r="AB810" s="81"/>
      <c r="AC810" s="81"/>
      <c r="AD810" s="81"/>
      <c r="AE810" s="81"/>
      <c r="AF810" s="447">
        <f t="shared" ref="AF810:AF891" si="827">SUM(AS810:AU810,AY810,BA810:BB810,BG810:BL810)</f>
        <v>0.9</v>
      </c>
      <c r="AG810" s="557">
        <v>0.2</v>
      </c>
      <c r="AH810" s="557"/>
      <c r="AI810" s="557"/>
      <c r="AJ810" s="557"/>
      <c r="AK810" s="557"/>
      <c r="AL810" s="557"/>
      <c r="AM810" s="557"/>
      <c r="AN810" s="557"/>
      <c r="AO810" s="557">
        <v>0.1</v>
      </c>
      <c r="AP810" s="557"/>
      <c r="AQ810" s="557">
        <v>0.1</v>
      </c>
      <c r="AR810" s="557"/>
      <c r="AS810" s="447">
        <f t="shared" si="825"/>
        <v>0.30000000000000004</v>
      </c>
      <c r="AT810" s="462"/>
      <c r="AU810" s="450"/>
      <c r="AV810" s="557"/>
      <c r="AW810" s="557"/>
      <c r="AX810" s="557"/>
      <c r="AY810" s="462"/>
      <c r="AZ810" s="557"/>
      <c r="BA810" s="462">
        <v>0.1</v>
      </c>
      <c r="BB810" s="447">
        <f>SUM(BC810,BD810,BF810)</f>
        <v>0</v>
      </c>
      <c r="BC810" s="557"/>
      <c r="BD810" s="557"/>
      <c r="BE810" s="557"/>
      <c r="BF810" s="557"/>
      <c r="BG810" s="462"/>
      <c r="BH810" s="462"/>
      <c r="BI810" s="462"/>
      <c r="BJ810" s="462">
        <v>0.1</v>
      </c>
      <c r="BK810" s="462"/>
      <c r="BL810" s="450">
        <f>SUM(BM810:BP810)</f>
        <v>0.4</v>
      </c>
      <c r="BM810" s="557"/>
      <c r="BN810" s="557"/>
      <c r="BO810" s="557"/>
      <c r="BP810" s="557">
        <v>0.4</v>
      </c>
      <c r="BQ810" s="462">
        <f t="shared" si="826"/>
        <v>0.60000000000000009</v>
      </c>
      <c r="BR810" s="557"/>
      <c r="BS810" s="557"/>
      <c r="BT810" s="557"/>
      <c r="BU810" s="557"/>
      <c r="BV810" s="557"/>
      <c r="BW810" s="557"/>
      <c r="BX810" s="557"/>
      <c r="BY810" s="557"/>
      <c r="BZ810" s="557"/>
      <c r="CA810" s="557"/>
      <c r="CB810" s="557"/>
      <c r="CC810" s="557"/>
      <c r="CD810" s="557"/>
      <c r="CE810" s="557"/>
      <c r="CF810" s="557"/>
      <c r="CG810" s="557"/>
      <c r="CH810" s="557"/>
      <c r="CI810" s="557"/>
      <c r="CJ810" s="557"/>
      <c r="CK810" s="557"/>
      <c r="CL810" s="557"/>
      <c r="CM810" s="557"/>
      <c r="CN810" s="557"/>
      <c r="CO810" s="557"/>
      <c r="CP810" s="306">
        <f t="shared" si="806"/>
        <v>0</v>
      </c>
      <c r="CQ810" s="557"/>
      <c r="CR810" s="557"/>
      <c r="CS810" s="557"/>
      <c r="CT810" s="557"/>
      <c r="CU810" s="557"/>
      <c r="CV810" s="557"/>
      <c r="CW810" s="557"/>
      <c r="CX810" s="557"/>
      <c r="CY810" s="557"/>
      <c r="CZ810" s="79"/>
      <c r="DA810" s="79"/>
      <c r="DB810" s="188">
        <f t="shared" si="807"/>
        <v>0</v>
      </c>
      <c r="DC810" s="38">
        <f t="shared" si="808"/>
        <v>0</v>
      </c>
      <c r="DD810" s="79"/>
      <c r="DE810" s="79"/>
      <c r="DF810" s="79"/>
      <c r="DG810" s="188">
        <f t="shared" si="809"/>
        <v>0</v>
      </c>
      <c r="DH810" s="38">
        <f t="shared" si="810"/>
        <v>0</v>
      </c>
      <c r="DI810" s="79"/>
      <c r="DJ810" s="79"/>
      <c r="DK810" s="79"/>
      <c r="DL810" s="79"/>
      <c r="DM810" s="79"/>
      <c r="DN810" s="79"/>
      <c r="DO810" s="79"/>
      <c r="DP810" s="79"/>
      <c r="DQ810" s="79"/>
      <c r="DR810" s="79"/>
      <c r="DS810" s="79"/>
      <c r="DT810" s="79"/>
      <c r="DU810" s="79"/>
      <c r="DV810" s="79"/>
      <c r="DW810" s="79"/>
      <c r="DX810" s="79"/>
      <c r="DY810" s="79"/>
      <c r="DZ810" s="79"/>
      <c r="EA810" s="79"/>
      <c r="EB810" s="79"/>
      <c r="EC810" s="79"/>
      <c r="ED810" s="79"/>
      <c r="EE810" s="79"/>
      <c r="EF810" s="79"/>
      <c r="EG810" s="79"/>
      <c r="EH810" s="79"/>
      <c r="EI810" s="82"/>
      <c r="EJ810" s="82"/>
      <c r="EK810" s="82"/>
      <c r="EL810" s="82"/>
      <c r="EM810" s="82"/>
      <c r="EN810" s="82"/>
      <c r="EO810" s="82"/>
      <c r="EP810" s="82"/>
      <c r="EQ810" s="82"/>
      <c r="ER810" s="82"/>
      <c r="ES810" s="82"/>
      <c r="ET810" s="82"/>
      <c r="EU810" s="82"/>
      <c r="EV810" s="82"/>
      <c r="EW810" s="82"/>
      <c r="EX810" s="82"/>
      <c r="EY810" s="82"/>
      <c r="EZ810" s="82"/>
      <c r="FA810" s="82"/>
      <c r="FB810" s="82"/>
    </row>
    <row r="811" spans="2:158" s="78" customFormat="1" ht="12">
      <c r="B811" s="773"/>
      <c r="C811" s="724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0"/>
      <c r="P811" s="79"/>
      <c r="Q811" s="79"/>
      <c r="R811" s="79"/>
      <c r="S811" s="79"/>
      <c r="T811" s="79"/>
      <c r="U811" s="79"/>
      <c r="V811" s="79"/>
      <c r="W811" s="79"/>
      <c r="X811" s="79"/>
      <c r="Y811" s="81">
        <f>SUM(Y812:Y825)</f>
        <v>26</v>
      </c>
      <c r="Z811" s="81"/>
      <c r="AA811" s="81"/>
      <c r="AB811" s="81"/>
      <c r="AC811" s="81"/>
      <c r="AD811" s="81"/>
      <c r="AE811" s="81"/>
      <c r="AF811" s="447">
        <f t="shared" si="827"/>
        <v>924</v>
      </c>
      <c r="AG811" s="81">
        <f t="shared" ref="AG811:AR811" si="828">SUM(AG812:AG825)</f>
        <v>157</v>
      </c>
      <c r="AH811" s="81">
        <f t="shared" si="828"/>
        <v>0</v>
      </c>
      <c r="AI811" s="81">
        <f t="shared" si="828"/>
        <v>0</v>
      </c>
      <c r="AJ811" s="81">
        <f t="shared" si="828"/>
        <v>0</v>
      </c>
      <c r="AK811" s="81">
        <f t="shared" si="828"/>
        <v>0</v>
      </c>
      <c r="AL811" s="81">
        <f t="shared" si="828"/>
        <v>0</v>
      </c>
      <c r="AM811" s="81">
        <f t="shared" si="828"/>
        <v>0</v>
      </c>
      <c r="AN811" s="81">
        <f t="shared" si="828"/>
        <v>0</v>
      </c>
      <c r="AO811" s="81">
        <f t="shared" si="828"/>
        <v>146</v>
      </c>
      <c r="AP811" s="81">
        <f t="shared" si="828"/>
        <v>0</v>
      </c>
      <c r="AQ811" s="81">
        <f t="shared" si="828"/>
        <v>109</v>
      </c>
      <c r="AR811" s="81">
        <f t="shared" si="828"/>
        <v>0</v>
      </c>
      <c r="AS811" s="447">
        <f t="shared" si="825"/>
        <v>303</v>
      </c>
      <c r="AT811" s="450">
        <f t="shared" ref="AT811:BB811" si="829">SUM(AT812:AT825)</f>
        <v>0</v>
      </c>
      <c r="AU811" s="450">
        <f t="shared" si="829"/>
        <v>0</v>
      </c>
      <c r="AV811" s="81">
        <f t="shared" si="829"/>
        <v>0</v>
      </c>
      <c r="AW811" s="81">
        <f t="shared" si="829"/>
        <v>0</v>
      </c>
      <c r="AX811" s="81">
        <f t="shared" si="829"/>
        <v>0</v>
      </c>
      <c r="AY811" s="450">
        <f t="shared" si="829"/>
        <v>1</v>
      </c>
      <c r="AZ811" s="81">
        <f t="shared" si="829"/>
        <v>0</v>
      </c>
      <c r="BA811" s="450">
        <f t="shared" si="829"/>
        <v>169</v>
      </c>
      <c r="BB811" s="450">
        <f t="shared" si="829"/>
        <v>1</v>
      </c>
      <c r="BC811" s="81">
        <f t="shared" ref="BC811:BK811" si="830">SUM(BC812:BC825)</f>
        <v>0</v>
      </c>
      <c r="BD811" s="81">
        <f t="shared" si="830"/>
        <v>0</v>
      </c>
      <c r="BE811" s="81">
        <f t="shared" si="830"/>
        <v>0</v>
      </c>
      <c r="BF811" s="81">
        <f t="shared" si="830"/>
        <v>1</v>
      </c>
      <c r="BG811" s="450">
        <f t="shared" si="830"/>
        <v>0</v>
      </c>
      <c r="BH811" s="450">
        <f t="shared" si="830"/>
        <v>23</v>
      </c>
      <c r="BI811" s="450">
        <f t="shared" si="830"/>
        <v>6</v>
      </c>
      <c r="BJ811" s="450">
        <f t="shared" si="830"/>
        <v>63</v>
      </c>
      <c r="BK811" s="450">
        <f t="shared" si="830"/>
        <v>1</v>
      </c>
      <c r="BL811" s="450">
        <f t="shared" ref="BL811:BL824" si="831">SUM(BM811:BP811)</f>
        <v>357</v>
      </c>
      <c r="BM811" s="81">
        <f>SUM(BM812:BM825)</f>
        <v>0</v>
      </c>
      <c r="BN811" s="81">
        <f>SUM(BN812:BN825)</f>
        <v>0</v>
      </c>
      <c r="BO811" s="81">
        <f>SUM(BO812:BO825)</f>
        <v>0</v>
      </c>
      <c r="BP811" s="81">
        <f>SUM(BP812:BP825)</f>
        <v>357</v>
      </c>
      <c r="BQ811" s="462">
        <f t="shared" si="826"/>
        <v>621</v>
      </c>
      <c r="BR811" s="557"/>
      <c r="BS811" s="557"/>
      <c r="BT811" s="557"/>
      <c r="BU811" s="557"/>
      <c r="BV811" s="557"/>
      <c r="BW811" s="557"/>
      <c r="BX811" s="557"/>
      <c r="BY811" s="557"/>
      <c r="BZ811" s="557"/>
      <c r="CA811" s="557"/>
      <c r="CB811" s="557"/>
      <c r="CC811" s="557"/>
      <c r="CD811" s="557"/>
      <c r="CE811" s="557"/>
      <c r="CF811" s="557"/>
      <c r="CG811" s="557"/>
      <c r="CH811" s="557"/>
      <c r="CI811" s="557"/>
      <c r="CJ811" s="557"/>
      <c r="CK811" s="557"/>
      <c r="CL811" s="557"/>
      <c r="CM811" s="557"/>
      <c r="CN811" s="557"/>
      <c r="CO811" s="557"/>
      <c r="CP811" s="306">
        <f t="shared" si="806"/>
        <v>0</v>
      </c>
      <c r="CQ811" s="557"/>
      <c r="CR811" s="557"/>
      <c r="CS811" s="557"/>
      <c r="CT811" s="557"/>
      <c r="CU811" s="557"/>
      <c r="CV811" s="557"/>
      <c r="CW811" s="557"/>
      <c r="CX811" s="557"/>
      <c r="CY811" s="557"/>
      <c r="CZ811" s="79"/>
      <c r="DA811" s="79"/>
      <c r="DB811" s="188">
        <f t="shared" si="807"/>
        <v>0</v>
      </c>
      <c r="DC811" s="38">
        <f t="shared" si="808"/>
        <v>0</v>
      </c>
      <c r="DD811" s="79"/>
      <c r="DE811" s="79"/>
      <c r="DF811" s="79"/>
      <c r="DG811" s="188">
        <f t="shared" si="809"/>
        <v>0</v>
      </c>
      <c r="DH811" s="38">
        <f t="shared" si="810"/>
        <v>0</v>
      </c>
      <c r="DI811" s="79"/>
      <c r="DJ811" s="79"/>
      <c r="DK811" s="79"/>
      <c r="DL811" s="79"/>
      <c r="DM811" s="79"/>
      <c r="DN811" s="79"/>
      <c r="DO811" s="79"/>
      <c r="DP811" s="79"/>
      <c r="DQ811" s="79"/>
      <c r="DR811" s="79"/>
      <c r="DS811" s="79"/>
      <c r="DT811" s="79"/>
      <c r="DU811" s="79"/>
      <c r="DV811" s="79"/>
      <c r="DW811" s="79"/>
      <c r="DX811" s="79"/>
      <c r="DY811" s="79"/>
      <c r="DZ811" s="79"/>
      <c r="EA811" s="79"/>
      <c r="EB811" s="79"/>
      <c r="EC811" s="79"/>
      <c r="ED811" s="79"/>
      <c r="EE811" s="79"/>
      <c r="EF811" s="79"/>
      <c r="EG811" s="79"/>
      <c r="EH811" s="79"/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82"/>
      <c r="EV811" s="82"/>
      <c r="EW811" s="82"/>
      <c r="EX811" s="82"/>
      <c r="EY811" s="82"/>
      <c r="EZ811" s="82"/>
      <c r="FA811" s="82"/>
      <c r="FB811" s="82"/>
    </row>
    <row r="812" spans="2:158" s="69" customFormat="1" ht="12">
      <c r="B812" s="76"/>
      <c r="C812" s="77" t="s">
        <v>385</v>
      </c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2"/>
      <c r="P812" s="71"/>
      <c r="Q812" s="71"/>
      <c r="R812" s="71"/>
      <c r="S812" s="71"/>
      <c r="T812" s="71"/>
      <c r="U812" s="71"/>
      <c r="V812" s="71"/>
      <c r="W812" s="71"/>
      <c r="X812" s="71"/>
      <c r="Y812" s="73">
        <v>4</v>
      </c>
      <c r="Z812" s="73"/>
      <c r="AA812" s="73"/>
      <c r="AB812" s="73"/>
      <c r="AC812" s="73"/>
      <c r="AD812" s="73"/>
      <c r="AE812" s="73"/>
      <c r="AF812" s="447">
        <f t="shared" si="827"/>
        <v>62</v>
      </c>
      <c r="AG812" s="168"/>
      <c r="AH812" s="168"/>
      <c r="AI812" s="168"/>
      <c r="AJ812" s="168"/>
      <c r="AK812" s="168"/>
      <c r="AL812" s="168"/>
      <c r="AM812" s="168"/>
      <c r="AN812" s="168"/>
      <c r="AO812" s="168">
        <v>57</v>
      </c>
      <c r="AP812" s="168"/>
      <c r="AQ812" s="168">
        <v>54</v>
      </c>
      <c r="AR812" s="168"/>
      <c r="AS812" s="447">
        <f>SUM(AG812,AH812,AK812,AL812,AO812)</f>
        <v>57</v>
      </c>
      <c r="AT812" s="462"/>
      <c r="AU812" s="450"/>
      <c r="AV812" s="168"/>
      <c r="AW812" s="168"/>
      <c r="AX812" s="168"/>
      <c r="AY812" s="462">
        <v>1</v>
      </c>
      <c r="AZ812" s="168"/>
      <c r="BA812" s="462"/>
      <c r="BB812" s="447"/>
      <c r="BC812" s="168"/>
      <c r="BD812" s="168"/>
      <c r="BE812" s="168"/>
      <c r="BF812" s="168"/>
      <c r="BG812" s="462"/>
      <c r="BH812" s="462"/>
      <c r="BI812" s="462"/>
      <c r="BJ812" s="462">
        <v>3</v>
      </c>
      <c r="BK812" s="462">
        <v>1</v>
      </c>
      <c r="BL812" s="450">
        <f t="shared" si="831"/>
        <v>0</v>
      </c>
      <c r="BM812" s="168"/>
      <c r="BN812" s="168"/>
      <c r="BO812" s="168"/>
      <c r="BP812" s="168"/>
      <c r="BQ812" s="462">
        <f>SUM(AT812,AU812,AY812,BA812,BB812,BG812,BH812,BI812,BJ812,BK812,BL812)</f>
        <v>5</v>
      </c>
      <c r="BR812" s="168"/>
      <c r="BS812" s="168"/>
      <c r="BT812" s="168"/>
      <c r="BU812" s="168"/>
      <c r="BV812" s="168"/>
      <c r="BW812" s="168"/>
      <c r="BX812" s="168"/>
      <c r="BY812" s="168"/>
      <c r="BZ812" s="168"/>
      <c r="CA812" s="168"/>
      <c r="CB812" s="168"/>
      <c r="CC812" s="168"/>
      <c r="CD812" s="168"/>
      <c r="CE812" s="168"/>
      <c r="CF812" s="168"/>
      <c r="CG812" s="168"/>
      <c r="CH812" s="168"/>
      <c r="CI812" s="168"/>
      <c r="CJ812" s="168"/>
      <c r="CK812" s="168"/>
      <c r="CL812" s="168"/>
      <c r="CM812" s="168"/>
      <c r="CN812" s="168"/>
      <c r="CO812" s="168"/>
      <c r="CP812" s="571">
        <f t="shared" si="806"/>
        <v>0</v>
      </c>
      <c r="CQ812" s="168"/>
      <c r="CR812" s="168"/>
      <c r="CS812" s="168"/>
      <c r="CT812" s="168"/>
      <c r="CU812" s="168"/>
      <c r="CV812" s="168"/>
      <c r="CW812" s="168"/>
      <c r="CX812" s="168"/>
      <c r="CY812" s="168"/>
      <c r="CZ812" s="71"/>
      <c r="DA812" s="71"/>
      <c r="DB812" s="190">
        <f t="shared" si="807"/>
        <v>0</v>
      </c>
      <c r="DC812" s="71">
        <f t="shared" si="808"/>
        <v>0</v>
      </c>
      <c r="DD812" s="71"/>
      <c r="DE812" s="71"/>
      <c r="DF812" s="71"/>
      <c r="DG812" s="190">
        <f t="shared" si="809"/>
        <v>0</v>
      </c>
      <c r="DH812" s="71">
        <f t="shared" si="810"/>
        <v>0</v>
      </c>
      <c r="DI812" s="71"/>
      <c r="DJ812" s="71"/>
      <c r="DK812" s="71"/>
      <c r="DL812" s="71"/>
      <c r="DM812" s="71"/>
      <c r="DN812" s="71"/>
      <c r="DO812" s="71"/>
      <c r="DP812" s="71"/>
      <c r="DQ812" s="71"/>
      <c r="DR812" s="71"/>
      <c r="DS812" s="71"/>
      <c r="DT812" s="71"/>
      <c r="DU812" s="71"/>
      <c r="DV812" s="71"/>
      <c r="DW812" s="71"/>
      <c r="DX812" s="71"/>
      <c r="DY812" s="71"/>
      <c r="DZ812" s="71"/>
      <c r="EA812" s="71"/>
      <c r="EB812" s="71"/>
      <c r="EC812" s="71"/>
      <c r="ED812" s="71"/>
      <c r="EE812" s="71"/>
      <c r="EF812" s="71"/>
      <c r="EG812" s="71"/>
      <c r="EH812" s="71"/>
      <c r="EI812" s="74"/>
      <c r="EJ812" s="74"/>
      <c r="EK812" s="74"/>
      <c r="EL812" s="74"/>
      <c r="EM812" s="74"/>
      <c r="EN812" s="74"/>
      <c r="EO812" s="74"/>
      <c r="EP812" s="74"/>
      <c r="EQ812" s="74"/>
      <c r="ER812" s="74"/>
      <c r="ES812" s="74"/>
      <c r="ET812" s="74"/>
      <c r="EU812" s="74"/>
      <c r="EV812" s="74"/>
      <c r="EW812" s="74"/>
      <c r="EX812" s="74"/>
      <c r="EY812" s="74"/>
      <c r="EZ812" s="74"/>
      <c r="FA812" s="74"/>
      <c r="FB812" s="74"/>
    </row>
    <row r="813" spans="2:158" s="69" customFormat="1" ht="12">
      <c r="B813" s="76"/>
      <c r="C813" s="77" t="s">
        <v>386</v>
      </c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2"/>
      <c r="P813" s="71"/>
      <c r="Q813" s="71"/>
      <c r="R813" s="71"/>
      <c r="S813" s="71"/>
      <c r="T813" s="71"/>
      <c r="U813" s="71"/>
      <c r="V813" s="71"/>
      <c r="W813" s="71"/>
      <c r="X813" s="71"/>
      <c r="Y813" s="73">
        <v>1</v>
      </c>
      <c r="Z813" s="73"/>
      <c r="AA813" s="73"/>
      <c r="AB813" s="73"/>
      <c r="AC813" s="73"/>
      <c r="AD813" s="73"/>
      <c r="AE813" s="73"/>
      <c r="AF813" s="447">
        <f t="shared" si="827"/>
        <v>5</v>
      </c>
      <c r="AG813" s="168"/>
      <c r="AH813" s="168"/>
      <c r="AI813" s="168"/>
      <c r="AJ813" s="168"/>
      <c r="AK813" s="168"/>
      <c r="AL813" s="168"/>
      <c r="AM813" s="168"/>
      <c r="AN813" s="168"/>
      <c r="AO813" s="168"/>
      <c r="AP813" s="168"/>
      <c r="AQ813" s="168"/>
      <c r="AR813" s="168"/>
      <c r="AS813" s="447">
        <f t="shared" ref="AS813:AS825" si="832">SUM(AG813,AH813,AK813,AL813,AO813)</f>
        <v>0</v>
      </c>
      <c r="AT813" s="462"/>
      <c r="AU813" s="450"/>
      <c r="AV813" s="168"/>
      <c r="AW813" s="168"/>
      <c r="AX813" s="168"/>
      <c r="AY813" s="462"/>
      <c r="AZ813" s="168"/>
      <c r="BA813" s="462"/>
      <c r="BB813" s="447"/>
      <c r="BC813" s="168"/>
      <c r="BD813" s="168"/>
      <c r="BE813" s="168"/>
      <c r="BF813" s="168"/>
      <c r="BG813" s="462"/>
      <c r="BH813" s="462"/>
      <c r="BI813" s="462"/>
      <c r="BJ813" s="462">
        <v>5</v>
      </c>
      <c r="BK813" s="462"/>
      <c r="BL813" s="450">
        <f t="shared" si="831"/>
        <v>0</v>
      </c>
      <c r="BM813" s="168"/>
      <c r="BN813" s="168"/>
      <c r="BO813" s="168"/>
      <c r="BP813" s="168"/>
      <c r="BQ813" s="462">
        <f t="shared" ref="BQ813:BQ825" si="833">SUM(AT813,AU813,AY813,BA813,BB813,BG813,BH813,BI813,BJ813,BK813,BL813)</f>
        <v>5</v>
      </c>
      <c r="BR813" s="168"/>
      <c r="BS813" s="168"/>
      <c r="BT813" s="168"/>
      <c r="BU813" s="168"/>
      <c r="BV813" s="168"/>
      <c r="BW813" s="168"/>
      <c r="BX813" s="168"/>
      <c r="BY813" s="168"/>
      <c r="BZ813" s="168"/>
      <c r="CA813" s="168"/>
      <c r="CB813" s="168"/>
      <c r="CC813" s="168"/>
      <c r="CD813" s="168"/>
      <c r="CE813" s="168"/>
      <c r="CF813" s="168"/>
      <c r="CG813" s="168"/>
      <c r="CH813" s="168"/>
      <c r="CI813" s="168"/>
      <c r="CJ813" s="168"/>
      <c r="CK813" s="168"/>
      <c r="CL813" s="168"/>
      <c r="CM813" s="168"/>
      <c r="CN813" s="168"/>
      <c r="CO813" s="168"/>
      <c r="CP813" s="571">
        <f t="shared" si="806"/>
        <v>0</v>
      </c>
      <c r="CQ813" s="168"/>
      <c r="CR813" s="168"/>
      <c r="CS813" s="168"/>
      <c r="CT813" s="168"/>
      <c r="CU813" s="168"/>
      <c r="CV813" s="168"/>
      <c r="CW813" s="168"/>
      <c r="CX813" s="168"/>
      <c r="CY813" s="168"/>
      <c r="CZ813" s="71"/>
      <c r="DA813" s="71"/>
      <c r="DB813" s="190">
        <f t="shared" si="807"/>
        <v>0</v>
      </c>
      <c r="DC813" s="71">
        <f t="shared" si="808"/>
        <v>0</v>
      </c>
      <c r="DD813" s="71"/>
      <c r="DE813" s="71"/>
      <c r="DF813" s="71"/>
      <c r="DG813" s="190">
        <f t="shared" si="809"/>
        <v>0</v>
      </c>
      <c r="DH813" s="71">
        <f t="shared" si="810"/>
        <v>0</v>
      </c>
      <c r="DI813" s="71"/>
      <c r="DJ813" s="71"/>
      <c r="DK813" s="71"/>
      <c r="DL813" s="71"/>
      <c r="DM813" s="71"/>
      <c r="DN813" s="71"/>
      <c r="DO813" s="71"/>
      <c r="DP813" s="71"/>
      <c r="DQ813" s="71"/>
      <c r="DR813" s="71"/>
      <c r="DS813" s="71"/>
      <c r="DT813" s="71"/>
      <c r="DU813" s="71"/>
      <c r="DV813" s="71"/>
      <c r="DW813" s="71"/>
      <c r="DX813" s="71"/>
      <c r="DY813" s="71"/>
      <c r="DZ813" s="71"/>
      <c r="EA813" s="71"/>
      <c r="EB813" s="71"/>
      <c r="EC813" s="71"/>
      <c r="ED813" s="71"/>
      <c r="EE813" s="71"/>
      <c r="EF813" s="71"/>
      <c r="EG813" s="71"/>
      <c r="EH813" s="71"/>
      <c r="EI813" s="74"/>
      <c r="EJ813" s="74"/>
      <c r="EK813" s="74"/>
      <c r="EL813" s="74"/>
      <c r="EM813" s="74"/>
      <c r="EN813" s="74"/>
      <c r="EO813" s="74"/>
      <c r="EP813" s="74"/>
      <c r="EQ813" s="74"/>
      <c r="ER813" s="74"/>
      <c r="ES813" s="74"/>
      <c r="ET813" s="74"/>
      <c r="EU813" s="74"/>
      <c r="EV813" s="74"/>
      <c r="EW813" s="74"/>
      <c r="EX813" s="74"/>
      <c r="EY813" s="74"/>
      <c r="EZ813" s="74"/>
      <c r="FA813" s="74"/>
      <c r="FB813" s="74"/>
    </row>
    <row r="814" spans="2:158" s="69" customFormat="1" ht="12">
      <c r="B814" s="76"/>
      <c r="C814" s="77" t="s">
        <v>387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2"/>
      <c r="P814" s="71"/>
      <c r="Q814" s="71"/>
      <c r="R814" s="71"/>
      <c r="S814" s="71"/>
      <c r="T814" s="71"/>
      <c r="U814" s="71"/>
      <c r="V814" s="71"/>
      <c r="W814" s="71"/>
      <c r="X814" s="71"/>
      <c r="Y814" s="73">
        <v>3</v>
      </c>
      <c r="Z814" s="73"/>
      <c r="AA814" s="73"/>
      <c r="AB814" s="73"/>
      <c r="AC814" s="73"/>
      <c r="AD814" s="73"/>
      <c r="AE814" s="73"/>
      <c r="AF814" s="447">
        <f t="shared" si="827"/>
        <v>25</v>
      </c>
      <c r="AG814" s="168"/>
      <c r="AH814" s="168"/>
      <c r="AI814" s="168"/>
      <c r="AJ814" s="168"/>
      <c r="AK814" s="168"/>
      <c r="AL814" s="168"/>
      <c r="AM814" s="168"/>
      <c r="AN814" s="168"/>
      <c r="AO814" s="168"/>
      <c r="AP814" s="168"/>
      <c r="AQ814" s="168"/>
      <c r="AR814" s="168"/>
      <c r="AS814" s="447">
        <f t="shared" si="832"/>
        <v>0</v>
      </c>
      <c r="AT814" s="462"/>
      <c r="AU814" s="450"/>
      <c r="AV814" s="168"/>
      <c r="AW814" s="168"/>
      <c r="AX814" s="168"/>
      <c r="AY814" s="462"/>
      <c r="AZ814" s="168"/>
      <c r="BA814" s="462"/>
      <c r="BB814" s="447"/>
      <c r="BC814" s="168"/>
      <c r="BD814" s="168"/>
      <c r="BE814" s="168"/>
      <c r="BF814" s="168"/>
      <c r="BG814" s="462"/>
      <c r="BH814" s="462"/>
      <c r="BI814" s="462"/>
      <c r="BJ814" s="462">
        <v>6</v>
      </c>
      <c r="BK814" s="462"/>
      <c r="BL814" s="450">
        <f t="shared" si="831"/>
        <v>19</v>
      </c>
      <c r="BM814" s="168"/>
      <c r="BN814" s="168"/>
      <c r="BO814" s="168"/>
      <c r="BP814" s="168">
        <v>19</v>
      </c>
      <c r="BQ814" s="462">
        <f t="shared" si="833"/>
        <v>25</v>
      </c>
      <c r="BR814" s="168"/>
      <c r="BS814" s="168"/>
      <c r="BT814" s="168"/>
      <c r="BU814" s="168"/>
      <c r="BV814" s="168"/>
      <c r="BW814" s="168"/>
      <c r="BX814" s="168"/>
      <c r="BY814" s="168"/>
      <c r="BZ814" s="168"/>
      <c r="CA814" s="168"/>
      <c r="CB814" s="168"/>
      <c r="CC814" s="168"/>
      <c r="CD814" s="168"/>
      <c r="CE814" s="168"/>
      <c r="CF814" s="168"/>
      <c r="CG814" s="168"/>
      <c r="CH814" s="168"/>
      <c r="CI814" s="168"/>
      <c r="CJ814" s="168"/>
      <c r="CK814" s="168"/>
      <c r="CL814" s="168"/>
      <c r="CM814" s="168"/>
      <c r="CN814" s="168"/>
      <c r="CO814" s="168"/>
      <c r="CP814" s="571">
        <f t="shared" si="806"/>
        <v>0</v>
      </c>
      <c r="CQ814" s="168"/>
      <c r="CR814" s="168"/>
      <c r="CS814" s="168"/>
      <c r="CT814" s="168"/>
      <c r="CU814" s="168"/>
      <c r="CV814" s="168"/>
      <c r="CW814" s="168"/>
      <c r="CX814" s="168"/>
      <c r="CY814" s="168"/>
      <c r="CZ814" s="71"/>
      <c r="DA814" s="71"/>
      <c r="DB814" s="190">
        <f t="shared" si="807"/>
        <v>0</v>
      </c>
      <c r="DC814" s="71">
        <f t="shared" si="808"/>
        <v>0</v>
      </c>
      <c r="DD814" s="71"/>
      <c r="DE814" s="71"/>
      <c r="DF814" s="71"/>
      <c r="DG814" s="190">
        <f t="shared" si="809"/>
        <v>0</v>
      </c>
      <c r="DH814" s="71">
        <f t="shared" si="810"/>
        <v>0</v>
      </c>
      <c r="DI814" s="71"/>
      <c r="DJ814" s="71"/>
      <c r="DK814" s="71"/>
      <c r="DL814" s="71"/>
      <c r="DM814" s="71"/>
      <c r="DN814" s="71"/>
      <c r="DO814" s="71"/>
      <c r="DP814" s="71"/>
      <c r="DQ814" s="71"/>
      <c r="DR814" s="71"/>
      <c r="DS814" s="71"/>
      <c r="DT814" s="71"/>
      <c r="DU814" s="71"/>
      <c r="DV814" s="71"/>
      <c r="DW814" s="71"/>
      <c r="DX814" s="71"/>
      <c r="DY814" s="71"/>
      <c r="DZ814" s="71"/>
      <c r="EA814" s="71"/>
      <c r="EB814" s="71"/>
      <c r="EC814" s="71"/>
      <c r="ED814" s="71"/>
      <c r="EE814" s="71"/>
      <c r="EF814" s="71"/>
      <c r="EG814" s="71"/>
      <c r="EH814" s="71"/>
      <c r="EI814" s="74"/>
      <c r="EJ814" s="74"/>
      <c r="EK814" s="74"/>
      <c r="EL814" s="74"/>
      <c r="EM814" s="74"/>
      <c r="EN814" s="74"/>
      <c r="EO814" s="74"/>
      <c r="EP814" s="74"/>
      <c r="EQ814" s="74"/>
      <c r="ER814" s="74"/>
      <c r="ES814" s="74"/>
      <c r="ET814" s="74"/>
      <c r="EU814" s="74"/>
      <c r="EV814" s="74"/>
      <c r="EW814" s="74"/>
      <c r="EX814" s="74"/>
      <c r="EY814" s="74"/>
      <c r="EZ814" s="74"/>
      <c r="FA814" s="74"/>
      <c r="FB814" s="74"/>
    </row>
    <row r="815" spans="2:158" s="69" customFormat="1" ht="12">
      <c r="B815" s="76"/>
      <c r="C815" s="77" t="s">
        <v>388</v>
      </c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2"/>
      <c r="P815" s="71"/>
      <c r="Q815" s="71"/>
      <c r="R815" s="71"/>
      <c r="S815" s="71"/>
      <c r="T815" s="71"/>
      <c r="U815" s="71"/>
      <c r="V815" s="71"/>
      <c r="W815" s="71"/>
      <c r="X815" s="71"/>
      <c r="Y815" s="73">
        <v>2</v>
      </c>
      <c r="Z815" s="73"/>
      <c r="AA815" s="73"/>
      <c r="AB815" s="73"/>
      <c r="AC815" s="73"/>
      <c r="AD815" s="73"/>
      <c r="AE815" s="73"/>
      <c r="AF815" s="447">
        <f t="shared" si="827"/>
        <v>5</v>
      </c>
      <c r="AG815" s="168"/>
      <c r="AH815" s="168"/>
      <c r="AI815" s="168"/>
      <c r="AJ815" s="168"/>
      <c r="AK815" s="168"/>
      <c r="AL815" s="168"/>
      <c r="AM815" s="168"/>
      <c r="AN815" s="168"/>
      <c r="AO815" s="168"/>
      <c r="AP815" s="168"/>
      <c r="AQ815" s="168"/>
      <c r="AR815" s="168"/>
      <c r="AS815" s="447">
        <f t="shared" si="832"/>
        <v>0</v>
      </c>
      <c r="AT815" s="462"/>
      <c r="AU815" s="450"/>
      <c r="AV815" s="168"/>
      <c r="AW815" s="168"/>
      <c r="AX815" s="168"/>
      <c r="AY815" s="462"/>
      <c r="AZ815" s="168"/>
      <c r="BA815" s="462"/>
      <c r="BB815" s="447"/>
      <c r="BC815" s="168"/>
      <c r="BD815" s="168"/>
      <c r="BE815" s="168"/>
      <c r="BF815" s="168"/>
      <c r="BG815" s="462"/>
      <c r="BH815" s="462">
        <v>4</v>
      </c>
      <c r="BI815" s="462"/>
      <c r="BJ815" s="462">
        <v>1</v>
      </c>
      <c r="BK815" s="462"/>
      <c r="BL815" s="450">
        <f t="shared" si="831"/>
        <v>0</v>
      </c>
      <c r="BM815" s="168"/>
      <c r="BN815" s="168"/>
      <c r="BO815" s="168"/>
      <c r="BP815" s="168"/>
      <c r="BQ815" s="462">
        <f t="shared" si="833"/>
        <v>5</v>
      </c>
      <c r="BR815" s="168"/>
      <c r="BS815" s="168"/>
      <c r="BT815" s="168"/>
      <c r="BU815" s="168"/>
      <c r="BV815" s="168"/>
      <c r="BW815" s="168"/>
      <c r="BX815" s="168"/>
      <c r="BY815" s="168"/>
      <c r="BZ815" s="168"/>
      <c r="CA815" s="168"/>
      <c r="CB815" s="168"/>
      <c r="CC815" s="168"/>
      <c r="CD815" s="168"/>
      <c r="CE815" s="168"/>
      <c r="CF815" s="168"/>
      <c r="CG815" s="168"/>
      <c r="CH815" s="168"/>
      <c r="CI815" s="168"/>
      <c r="CJ815" s="168"/>
      <c r="CK815" s="168"/>
      <c r="CL815" s="168"/>
      <c r="CM815" s="168"/>
      <c r="CN815" s="168"/>
      <c r="CO815" s="168"/>
      <c r="CP815" s="571">
        <f t="shared" si="806"/>
        <v>0</v>
      </c>
      <c r="CQ815" s="168"/>
      <c r="CR815" s="168"/>
      <c r="CS815" s="168"/>
      <c r="CT815" s="168"/>
      <c r="CU815" s="168"/>
      <c r="CV815" s="168"/>
      <c r="CW815" s="168"/>
      <c r="CX815" s="168"/>
      <c r="CY815" s="168"/>
      <c r="CZ815" s="71"/>
      <c r="DA815" s="71"/>
      <c r="DB815" s="190">
        <f t="shared" si="807"/>
        <v>0</v>
      </c>
      <c r="DC815" s="71">
        <f t="shared" si="808"/>
        <v>0</v>
      </c>
      <c r="DD815" s="71"/>
      <c r="DE815" s="71"/>
      <c r="DF815" s="71"/>
      <c r="DG815" s="190">
        <f t="shared" si="809"/>
        <v>0</v>
      </c>
      <c r="DH815" s="71">
        <f t="shared" si="810"/>
        <v>0</v>
      </c>
      <c r="DI815" s="71"/>
      <c r="DJ815" s="71"/>
      <c r="DK815" s="71"/>
      <c r="DL815" s="71"/>
      <c r="DM815" s="71"/>
      <c r="DN815" s="71"/>
      <c r="DO815" s="71"/>
      <c r="DP815" s="71"/>
      <c r="DQ815" s="71"/>
      <c r="DR815" s="71"/>
      <c r="DS815" s="71"/>
      <c r="DT815" s="71"/>
      <c r="DU815" s="71"/>
      <c r="DV815" s="71"/>
      <c r="DW815" s="71"/>
      <c r="DX815" s="71"/>
      <c r="DY815" s="71"/>
      <c r="DZ815" s="71"/>
      <c r="EA815" s="71"/>
      <c r="EB815" s="71"/>
      <c r="EC815" s="71"/>
      <c r="ED815" s="71"/>
      <c r="EE815" s="71"/>
      <c r="EF815" s="71"/>
      <c r="EG815" s="71"/>
      <c r="EH815" s="71"/>
      <c r="EI815" s="74"/>
      <c r="EJ815" s="74"/>
      <c r="EK815" s="74"/>
      <c r="EL815" s="74"/>
      <c r="EM815" s="74"/>
      <c r="EN815" s="74"/>
      <c r="EO815" s="74"/>
      <c r="EP815" s="74"/>
      <c r="EQ815" s="74"/>
      <c r="ER815" s="74"/>
      <c r="ES815" s="74"/>
      <c r="ET815" s="74"/>
      <c r="EU815" s="74"/>
      <c r="EV815" s="74"/>
      <c r="EW815" s="74"/>
      <c r="EX815" s="74"/>
      <c r="EY815" s="74"/>
      <c r="EZ815" s="74"/>
      <c r="FA815" s="74"/>
      <c r="FB815" s="74"/>
    </row>
    <row r="816" spans="2:158" s="69" customFormat="1" ht="12">
      <c r="B816" s="76"/>
      <c r="C816" s="77" t="s">
        <v>389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2"/>
      <c r="P816" s="71"/>
      <c r="Q816" s="71"/>
      <c r="R816" s="71"/>
      <c r="S816" s="71"/>
      <c r="T816" s="71"/>
      <c r="U816" s="71"/>
      <c r="V816" s="71"/>
      <c r="W816" s="71"/>
      <c r="X816" s="71"/>
      <c r="Y816" s="73">
        <v>1</v>
      </c>
      <c r="Z816" s="73"/>
      <c r="AA816" s="73"/>
      <c r="AB816" s="73"/>
      <c r="AC816" s="73"/>
      <c r="AD816" s="73"/>
      <c r="AE816" s="73"/>
      <c r="AF816" s="447">
        <f t="shared" si="827"/>
        <v>23</v>
      </c>
      <c r="AG816" s="168"/>
      <c r="AH816" s="168"/>
      <c r="AI816" s="168"/>
      <c r="AJ816" s="168"/>
      <c r="AK816" s="168"/>
      <c r="AL816" s="168"/>
      <c r="AM816" s="168"/>
      <c r="AN816" s="168"/>
      <c r="AO816" s="168">
        <v>1</v>
      </c>
      <c r="AP816" s="168"/>
      <c r="AQ816" s="168"/>
      <c r="AR816" s="168"/>
      <c r="AS816" s="447">
        <f t="shared" si="832"/>
        <v>1</v>
      </c>
      <c r="AT816" s="462"/>
      <c r="AU816" s="450"/>
      <c r="AV816" s="168"/>
      <c r="AW816" s="168"/>
      <c r="AX816" s="168"/>
      <c r="AY816" s="462"/>
      <c r="AZ816" s="168"/>
      <c r="BA816" s="462"/>
      <c r="BB816" s="447"/>
      <c r="BC816" s="168"/>
      <c r="BD816" s="168"/>
      <c r="BE816" s="168"/>
      <c r="BF816" s="168"/>
      <c r="BG816" s="462"/>
      <c r="BH816" s="462">
        <v>2</v>
      </c>
      <c r="BI816" s="462"/>
      <c r="BJ816" s="462">
        <v>13</v>
      </c>
      <c r="BK816" s="462"/>
      <c r="BL816" s="450">
        <f t="shared" si="831"/>
        <v>7</v>
      </c>
      <c r="BM816" s="168"/>
      <c r="BN816" s="168"/>
      <c r="BO816" s="168"/>
      <c r="BP816" s="168">
        <v>7</v>
      </c>
      <c r="BQ816" s="462">
        <f t="shared" si="833"/>
        <v>22</v>
      </c>
      <c r="BR816" s="168"/>
      <c r="BS816" s="168"/>
      <c r="BT816" s="168"/>
      <c r="BU816" s="168"/>
      <c r="BV816" s="168"/>
      <c r="BW816" s="168"/>
      <c r="BX816" s="168"/>
      <c r="BY816" s="168"/>
      <c r="BZ816" s="168"/>
      <c r="CA816" s="168"/>
      <c r="CB816" s="168"/>
      <c r="CC816" s="168"/>
      <c r="CD816" s="168"/>
      <c r="CE816" s="168"/>
      <c r="CF816" s="168"/>
      <c r="CG816" s="168"/>
      <c r="CH816" s="168"/>
      <c r="CI816" s="168"/>
      <c r="CJ816" s="168"/>
      <c r="CK816" s="168"/>
      <c r="CL816" s="168"/>
      <c r="CM816" s="168"/>
      <c r="CN816" s="168"/>
      <c r="CO816" s="168"/>
      <c r="CP816" s="571">
        <f t="shared" si="806"/>
        <v>0</v>
      </c>
      <c r="CQ816" s="168"/>
      <c r="CR816" s="168"/>
      <c r="CS816" s="168"/>
      <c r="CT816" s="168"/>
      <c r="CU816" s="168"/>
      <c r="CV816" s="168"/>
      <c r="CW816" s="168"/>
      <c r="CX816" s="168"/>
      <c r="CY816" s="168"/>
      <c r="CZ816" s="71"/>
      <c r="DA816" s="71"/>
      <c r="DB816" s="190">
        <f t="shared" si="807"/>
        <v>0</v>
      </c>
      <c r="DC816" s="71">
        <f t="shared" si="808"/>
        <v>0</v>
      </c>
      <c r="DD816" s="71"/>
      <c r="DE816" s="71"/>
      <c r="DF816" s="71"/>
      <c r="DG816" s="190">
        <f t="shared" si="809"/>
        <v>0</v>
      </c>
      <c r="DH816" s="71">
        <f t="shared" si="810"/>
        <v>0</v>
      </c>
      <c r="DI816" s="71"/>
      <c r="DJ816" s="71"/>
      <c r="DK816" s="71"/>
      <c r="DL816" s="71"/>
      <c r="DM816" s="71"/>
      <c r="DN816" s="71"/>
      <c r="DO816" s="71"/>
      <c r="DP816" s="71"/>
      <c r="DQ816" s="71"/>
      <c r="DR816" s="71"/>
      <c r="DS816" s="71"/>
      <c r="DT816" s="71"/>
      <c r="DU816" s="71"/>
      <c r="DV816" s="71"/>
      <c r="DW816" s="71"/>
      <c r="DX816" s="71"/>
      <c r="DY816" s="71"/>
      <c r="DZ816" s="71"/>
      <c r="EA816" s="71"/>
      <c r="EB816" s="71"/>
      <c r="EC816" s="71"/>
      <c r="ED816" s="71"/>
      <c r="EE816" s="71"/>
      <c r="EF816" s="71"/>
      <c r="EG816" s="71"/>
      <c r="EH816" s="71"/>
      <c r="EI816" s="74"/>
      <c r="EJ816" s="74"/>
      <c r="EK816" s="74"/>
      <c r="EL816" s="74"/>
      <c r="EM816" s="74"/>
      <c r="EN816" s="74"/>
      <c r="EO816" s="74"/>
      <c r="EP816" s="74"/>
      <c r="EQ816" s="74"/>
      <c r="ER816" s="74"/>
      <c r="ES816" s="74"/>
      <c r="ET816" s="74"/>
      <c r="EU816" s="74"/>
      <c r="EV816" s="74"/>
      <c r="EW816" s="74"/>
      <c r="EX816" s="74"/>
      <c r="EY816" s="74"/>
      <c r="EZ816" s="74"/>
      <c r="FA816" s="74"/>
      <c r="FB816" s="74"/>
    </row>
    <row r="817" spans="2:158" s="69" customFormat="1" ht="12">
      <c r="B817" s="76"/>
      <c r="C817" s="77" t="s">
        <v>390</v>
      </c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2"/>
      <c r="P817" s="71"/>
      <c r="Q817" s="71"/>
      <c r="R817" s="71"/>
      <c r="S817" s="71"/>
      <c r="T817" s="71"/>
      <c r="U817" s="71"/>
      <c r="V817" s="71"/>
      <c r="W817" s="71"/>
      <c r="X817" s="71"/>
      <c r="Y817" s="73">
        <v>1</v>
      </c>
      <c r="Z817" s="73"/>
      <c r="AA817" s="73"/>
      <c r="AB817" s="73"/>
      <c r="AC817" s="73"/>
      <c r="AD817" s="73"/>
      <c r="AE817" s="73"/>
      <c r="AF817" s="447">
        <f t="shared" si="827"/>
        <v>3</v>
      </c>
      <c r="AG817" s="168"/>
      <c r="AH817" s="168"/>
      <c r="AI817" s="168"/>
      <c r="AJ817" s="168"/>
      <c r="AK817" s="168"/>
      <c r="AL817" s="168"/>
      <c r="AM817" s="168"/>
      <c r="AN817" s="168"/>
      <c r="AO817" s="168"/>
      <c r="AP817" s="168"/>
      <c r="AQ817" s="168"/>
      <c r="AR817" s="168"/>
      <c r="AS817" s="447">
        <f t="shared" si="832"/>
        <v>0</v>
      </c>
      <c r="AT817" s="462"/>
      <c r="AU817" s="450"/>
      <c r="AV817" s="168"/>
      <c r="AW817" s="168"/>
      <c r="AX817" s="168"/>
      <c r="AY817" s="462"/>
      <c r="AZ817" s="168"/>
      <c r="BA817" s="462"/>
      <c r="BB817" s="447"/>
      <c r="BC817" s="168"/>
      <c r="BD817" s="168"/>
      <c r="BE817" s="168"/>
      <c r="BF817" s="168"/>
      <c r="BG817" s="462"/>
      <c r="BH817" s="462"/>
      <c r="BI817" s="462"/>
      <c r="BJ817" s="462">
        <v>3</v>
      </c>
      <c r="BK817" s="462"/>
      <c r="BL817" s="450">
        <f t="shared" si="831"/>
        <v>0</v>
      </c>
      <c r="BM817" s="168"/>
      <c r="BN817" s="168"/>
      <c r="BO817" s="168"/>
      <c r="BP817" s="168"/>
      <c r="BQ817" s="462">
        <f t="shared" si="833"/>
        <v>3</v>
      </c>
      <c r="BR817" s="168"/>
      <c r="BS817" s="168"/>
      <c r="BT817" s="168"/>
      <c r="BU817" s="168"/>
      <c r="BV817" s="168"/>
      <c r="BW817" s="168"/>
      <c r="BX817" s="168"/>
      <c r="BY817" s="168"/>
      <c r="BZ817" s="168"/>
      <c r="CA817" s="168"/>
      <c r="CB817" s="168"/>
      <c r="CC817" s="168"/>
      <c r="CD817" s="168"/>
      <c r="CE817" s="168"/>
      <c r="CF817" s="168"/>
      <c r="CG817" s="168"/>
      <c r="CH817" s="168"/>
      <c r="CI817" s="168"/>
      <c r="CJ817" s="168"/>
      <c r="CK817" s="168"/>
      <c r="CL817" s="168"/>
      <c r="CM817" s="168"/>
      <c r="CN817" s="168"/>
      <c r="CO817" s="168"/>
      <c r="CP817" s="571">
        <f t="shared" si="806"/>
        <v>0</v>
      </c>
      <c r="CQ817" s="168"/>
      <c r="CR817" s="168"/>
      <c r="CS817" s="168"/>
      <c r="CT817" s="168"/>
      <c r="CU817" s="168"/>
      <c r="CV817" s="168"/>
      <c r="CW817" s="168"/>
      <c r="CX817" s="168"/>
      <c r="CY817" s="168"/>
      <c r="CZ817" s="71"/>
      <c r="DA817" s="71"/>
      <c r="DB817" s="190">
        <f t="shared" si="807"/>
        <v>0</v>
      </c>
      <c r="DC817" s="71">
        <f t="shared" si="808"/>
        <v>0</v>
      </c>
      <c r="DD817" s="71"/>
      <c r="DE817" s="71"/>
      <c r="DF817" s="71"/>
      <c r="DG817" s="190">
        <f t="shared" si="809"/>
        <v>0</v>
      </c>
      <c r="DH817" s="71">
        <f t="shared" si="810"/>
        <v>0</v>
      </c>
      <c r="DI817" s="71"/>
      <c r="DJ817" s="71"/>
      <c r="DK817" s="71"/>
      <c r="DL817" s="71"/>
      <c r="DM817" s="71"/>
      <c r="DN817" s="71"/>
      <c r="DO817" s="71"/>
      <c r="DP817" s="71"/>
      <c r="DQ817" s="71"/>
      <c r="DR817" s="71"/>
      <c r="DS817" s="71"/>
      <c r="DT817" s="71"/>
      <c r="DU817" s="71"/>
      <c r="DV817" s="71"/>
      <c r="DW817" s="71"/>
      <c r="DX817" s="71"/>
      <c r="DY817" s="71"/>
      <c r="DZ817" s="71"/>
      <c r="EA817" s="71"/>
      <c r="EB817" s="71"/>
      <c r="EC817" s="71"/>
      <c r="ED817" s="71"/>
      <c r="EE817" s="71"/>
      <c r="EF817" s="71"/>
      <c r="EG817" s="71"/>
      <c r="EH817" s="71"/>
      <c r="EI817" s="74"/>
      <c r="EJ817" s="74"/>
      <c r="EK817" s="74"/>
      <c r="EL817" s="74"/>
      <c r="EM817" s="74"/>
      <c r="EN817" s="74"/>
      <c r="EO817" s="74"/>
      <c r="EP817" s="74"/>
      <c r="EQ817" s="74"/>
      <c r="ER817" s="74"/>
      <c r="ES817" s="74"/>
      <c r="ET817" s="74"/>
      <c r="EU817" s="74"/>
      <c r="EV817" s="74"/>
      <c r="EW817" s="74"/>
      <c r="EX817" s="74"/>
      <c r="EY817" s="74"/>
      <c r="EZ817" s="74"/>
      <c r="FA817" s="74"/>
      <c r="FB817" s="74"/>
    </row>
    <row r="818" spans="2:158" s="69" customFormat="1" ht="12">
      <c r="B818" s="76"/>
      <c r="C818" s="77" t="s">
        <v>391</v>
      </c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2"/>
      <c r="P818" s="71"/>
      <c r="Q818" s="71"/>
      <c r="R818" s="71"/>
      <c r="S818" s="71"/>
      <c r="T818" s="71"/>
      <c r="U818" s="71"/>
      <c r="V818" s="71"/>
      <c r="W818" s="71"/>
      <c r="X818" s="71"/>
      <c r="Y818" s="73">
        <v>2</v>
      </c>
      <c r="Z818" s="73"/>
      <c r="AA818" s="73"/>
      <c r="AB818" s="73"/>
      <c r="AC818" s="73"/>
      <c r="AD818" s="73"/>
      <c r="AE818" s="73"/>
      <c r="AF818" s="447">
        <f t="shared" si="827"/>
        <v>560</v>
      </c>
      <c r="AG818" s="168">
        <v>122</v>
      </c>
      <c r="AH818" s="168"/>
      <c r="AI818" s="168"/>
      <c r="AJ818" s="168"/>
      <c r="AK818" s="168"/>
      <c r="AL818" s="168"/>
      <c r="AM818" s="168"/>
      <c r="AN818" s="168"/>
      <c r="AO818" s="168">
        <v>54</v>
      </c>
      <c r="AP818" s="168"/>
      <c r="AQ818" s="168">
        <v>54</v>
      </c>
      <c r="AR818" s="168"/>
      <c r="AS818" s="447">
        <f t="shared" si="832"/>
        <v>176</v>
      </c>
      <c r="AT818" s="462"/>
      <c r="AU818" s="450"/>
      <c r="AV818" s="168"/>
      <c r="AW818" s="168"/>
      <c r="AX818" s="168"/>
      <c r="AY818" s="462"/>
      <c r="AZ818" s="168"/>
      <c r="BA818" s="462">
        <v>158</v>
      </c>
      <c r="BB818" s="447"/>
      <c r="BC818" s="168"/>
      <c r="BD818" s="168"/>
      <c r="BE818" s="168"/>
      <c r="BF818" s="168"/>
      <c r="BG818" s="462"/>
      <c r="BH818" s="462">
        <v>5</v>
      </c>
      <c r="BI818" s="462"/>
      <c r="BJ818" s="462">
        <v>2</v>
      </c>
      <c r="BK818" s="462"/>
      <c r="BL818" s="450">
        <f t="shared" si="831"/>
        <v>219</v>
      </c>
      <c r="BM818" s="168"/>
      <c r="BN818" s="168"/>
      <c r="BO818" s="168"/>
      <c r="BP818" s="168">
        <v>219</v>
      </c>
      <c r="BQ818" s="462">
        <f t="shared" si="833"/>
        <v>384</v>
      </c>
      <c r="BR818" s="168"/>
      <c r="BS818" s="168"/>
      <c r="BT818" s="168"/>
      <c r="BU818" s="168"/>
      <c r="BV818" s="168"/>
      <c r="BW818" s="168"/>
      <c r="BX818" s="168"/>
      <c r="BY818" s="168"/>
      <c r="BZ818" s="168"/>
      <c r="CA818" s="168"/>
      <c r="CB818" s="168"/>
      <c r="CC818" s="168"/>
      <c r="CD818" s="168"/>
      <c r="CE818" s="168"/>
      <c r="CF818" s="168"/>
      <c r="CG818" s="168"/>
      <c r="CH818" s="168"/>
      <c r="CI818" s="168"/>
      <c r="CJ818" s="168"/>
      <c r="CK818" s="168"/>
      <c r="CL818" s="168"/>
      <c r="CM818" s="168"/>
      <c r="CN818" s="168"/>
      <c r="CO818" s="168"/>
      <c r="CP818" s="571">
        <f t="shared" si="806"/>
        <v>0</v>
      </c>
      <c r="CQ818" s="168"/>
      <c r="CR818" s="168"/>
      <c r="CS818" s="168"/>
      <c r="CT818" s="168"/>
      <c r="CU818" s="168"/>
      <c r="CV818" s="168"/>
      <c r="CW818" s="168"/>
      <c r="CX818" s="168"/>
      <c r="CY818" s="168"/>
      <c r="CZ818" s="71"/>
      <c r="DA818" s="71"/>
      <c r="DB818" s="190">
        <f t="shared" si="807"/>
        <v>0</v>
      </c>
      <c r="DC818" s="71">
        <f t="shared" si="808"/>
        <v>0</v>
      </c>
      <c r="DD818" s="71"/>
      <c r="DE818" s="71"/>
      <c r="DF818" s="71"/>
      <c r="DG818" s="190">
        <f t="shared" si="809"/>
        <v>0</v>
      </c>
      <c r="DH818" s="71">
        <f t="shared" si="810"/>
        <v>0</v>
      </c>
      <c r="DI818" s="71"/>
      <c r="DJ818" s="71"/>
      <c r="DK818" s="71"/>
      <c r="DL818" s="71"/>
      <c r="DM818" s="71"/>
      <c r="DN818" s="71"/>
      <c r="DO818" s="71"/>
      <c r="DP818" s="71"/>
      <c r="DQ818" s="71"/>
      <c r="DR818" s="71"/>
      <c r="DS818" s="71"/>
      <c r="DT818" s="71"/>
      <c r="DU818" s="71"/>
      <c r="DV818" s="71"/>
      <c r="DW818" s="71"/>
      <c r="DX818" s="71"/>
      <c r="DY818" s="71"/>
      <c r="DZ818" s="71"/>
      <c r="EA818" s="71"/>
      <c r="EB818" s="71"/>
      <c r="EC818" s="71"/>
      <c r="ED818" s="71"/>
      <c r="EE818" s="71"/>
      <c r="EF818" s="71"/>
      <c r="EG818" s="71"/>
      <c r="EH818" s="71"/>
      <c r="EI818" s="74"/>
      <c r="EJ818" s="74"/>
      <c r="EK818" s="74"/>
      <c r="EL818" s="74"/>
      <c r="EM818" s="74"/>
      <c r="EN818" s="74"/>
      <c r="EO818" s="74"/>
      <c r="EP818" s="74"/>
      <c r="EQ818" s="74"/>
      <c r="ER818" s="74"/>
      <c r="ES818" s="74"/>
      <c r="ET818" s="74"/>
      <c r="EU818" s="74"/>
      <c r="EV818" s="74"/>
      <c r="EW818" s="74"/>
      <c r="EX818" s="74"/>
      <c r="EY818" s="74"/>
      <c r="EZ818" s="74"/>
      <c r="FA818" s="74"/>
      <c r="FB818" s="74"/>
    </row>
    <row r="819" spans="2:158" s="69" customFormat="1" ht="12">
      <c r="B819" s="76"/>
      <c r="C819" s="77" t="s">
        <v>392</v>
      </c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2"/>
      <c r="P819" s="71"/>
      <c r="Q819" s="71"/>
      <c r="R819" s="71"/>
      <c r="S819" s="71"/>
      <c r="T819" s="71"/>
      <c r="U819" s="71"/>
      <c r="V819" s="71"/>
      <c r="W819" s="71"/>
      <c r="X819" s="71"/>
      <c r="Y819" s="73">
        <v>3</v>
      </c>
      <c r="Z819" s="73"/>
      <c r="AA819" s="73"/>
      <c r="AB819" s="73"/>
      <c r="AC819" s="73"/>
      <c r="AD819" s="73"/>
      <c r="AE819" s="73"/>
      <c r="AF819" s="447">
        <f t="shared" si="827"/>
        <v>180</v>
      </c>
      <c r="AG819" s="168">
        <v>35</v>
      </c>
      <c r="AH819" s="168"/>
      <c r="AI819" s="168"/>
      <c r="AJ819" s="168"/>
      <c r="AK819" s="168"/>
      <c r="AL819" s="168"/>
      <c r="AM819" s="168"/>
      <c r="AN819" s="168"/>
      <c r="AO819" s="168">
        <v>34</v>
      </c>
      <c r="AP819" s="168"/>
      <c r="AQ819" s="168">
        <v>1</v>
      </c>
      <c r="AR819" s="168"/>
      <c r="AS819" s="447">
        <f t="shared" si="832"/>
        <v>69</v>
      </c>
      <c r="AT819" s="462"/>
      <c r="AU819" s="450"/>
      <c r="AV819" s="168"/>
      <c r="AW819" s="168"/>
      <c r="AX819" s="168"/>
      <c r="AY819" s="462"/>
      <c r="AZ819" s="168"/>
      <c r="BA819" s="462">
        <v>11</v>
      </c>
      <c r="BB819" s="447">
        <v>1</v>
      </c>
      <c r="BC819" s="168"/>
      <c r="BD819" s="168"/>
      <c r="BE819" s="168"/>
      <c r="BF819" s="168">
        <v>1</v>
      </c>
      <c r="BG819" s="462"/>
      <c r="BH819" s="462">
        <v>12</v>
      </c>
      <c r="BI819" s="462">
        <v>6</v>
      </c>
      <c r="BJ819" s="462">
        <v>12</v>
      </c>
      <c r="BK819" s="462"/>
      <c r="BL819" s="450">
        <f t="shared" si="831"/>
        <v>69</v>
      </c>
      <c r="BM819" s="168"/>
      <c r="BN819" s="168"/>
      <c r="BO819" s="168"/>
      <c r="BP819" s="168">
        <v>69</v>
      </c>
      <c r="BQ819" s="462">
        <f t="shared" si="833"/>
        <v>111</v>
      </c>
      <c r="BR819" s="168"/>
      <c r="BS819" s="168"/>
      <c r="BT819" s="168"/>
      <c r="BU819" s="168"/>
      <c r="BV819" s="168"/>
      <c r="BW819" s="168"/>
      <c r="BX819" s="168"/>
      <c r="BY819" s="168"/>
      <c r="BZ819" s="168"/>
      <c r="CA819" s="168"/>
      <c r="CB819" s="168"/>
      <c r="CC819" s="168"/>
      <c r="CD819" s="168"/>
      <c r="CE819" s="168"/>
      <c r="CF819" s="168"/>
      <c r="CG819" s="168"/>
      <c r="CH819" s="168"/>
      <c r="CI819" s="168"/>
      <c r="CJ819" s="168"/>
      <c r="CK819" s="168"/>
      <c r="CL819" s="168"/>
      <c r="CM819" s="168"/>
      <c r="CN819" s="168"/>
      <c r="CO819" s="168"/>
      <c r="CP819" s="571">
        <f t="shared" si="806"/>
        <v>0</v>
      </c>
      <c r="CQ819" s="168"/>
      <c r="CR819" s="168"/>
      <c r="CS819" s="168"/>
      <c r="CT819" s="168"/>
      <c r="CU819" s="168"/>
      <c r="CV819" s="168"/>
      <c r="CW819" s="168"/>
      <c r="CX819" s="168"/>
      <c r="CY819" s="168"/>
      <c r="CZ819" s="71"/>
      <c r="DA819" s="71"/>
      <c r="DB819" s="190">
        <f t="shared" si="807"/>
        <v>0</v>
      </c>
      <c r="DC819" s="71">
        <f t="shared" si="808"/>
        <v>0</v>
      </c>
      <c r="DD819" s="71"/>
      <c r="DE819" s="71"/>
      <c r="DF819" s="71"/>
      <c r="DG819" s="190">
        <f t="shared" si="809"/>
        <v>0</v>
      </c>
      <c r="DH819" s="71">
        <f t="shared" si="810"/>
        <v>0</v>
      </c>
      <c r="DI819" s="71"/>
      <c r="DJ819" s="71"/>
      <c r="DK819" s="71"/>
      <c r="DL819" s="71"/>
      <c r="DM819" s="71"/>
      <c r="DN819" s="71"/>
      <c r="DO819" s="71"/>
      <c r="DP819" s="71"/>
      <c r="DQ819" s="71"/>
      <c r="DR819" s="71"/>
      <c r="DS819" s="71"/>
      <c r="DT819" s="71"/>
      <c r="DU819" s="71"/>
      <c r="DV819" s="71"/>
      <c r="DW819" s="71"/>
      <c r="DX819" s="71"/>
      <c r="DY819" s="71"/>
      <c r="DZ819" s="71"/>
      <c r="EA819" s="71"/>
      <c r="EB819" s="71"/>
      <c r="EC819" s="71"/>
      <c r="ED819" s="71"/>
      <c r="EE819" s="71"/>
      <c r="EF819" s="71"/>
      <c r="EG819" s="71"/>
      <c r="EH819" s="71"/>
      <c r="EI819" s="74"/>
      <c r="EJ819" s="74"/>
      <c r="EK819" s="74"/>
      <c r="EL819" s="74"/>
      <c r="EM819" s="74"/>
      <c r="EN819" s="74"/>
      <c r="EO819" s="74"/>
      <c r="EP819" s="74"/>
      <c r="EQ819" s="74"/>
      <c r="ER819" s="74"/>
      <c r="ES819" s="74"/>
      <c r="ET819" s="74"/>
      <c r="EU819" s="74"/>
      <c r="EV819" s="74"/>
      <c r="EW819" s="74"/>
      <c r="EX819" s="74"/>
      <c r="EY819" s="74"/>
      <c r="EZ819" s="74"/>
      <c r="FA819" s="74"/>
      <c r="FB819" s="74"/>
    </row>
    <row r="820" spans="2:158" s="69" customFormat="1" ht="12">
      <c r="B820" s="76"/>
      <c r="C820" s="77" t="s">
        <v>393</v>
      </c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2"/>
      <c r="P820" s="71"/>
      <c r="Q820" s="71"/>
      <c r="R820" s="71"/>
      <c r="S820" s="71"/>
      <c r="T820" s="71"/>
      <c r="U820" s="71"/>
      <c r="V820" s="71"/>
      <c r="W820" s="71"/>
      <c r="X820" s="71"/>
      <c r="Y820" s="73">
        <v>2</v>
      </c>
      <c r="Z820" s="73"/>
      <c r="AA820" s="73"/>
      <c r="AB820" s="73"/>
      <c r="AC820" s="73"/>
      <c r="AD820" s="73"/>
      <c r="AE820" s="73"/>
      <c r="AF820" s="447">
        <f t="shared" si="827"/>
        <v>18</v>
      </c>
      <c r="AG820" s="168"/>
      <c r="AH820" s="168"/>
      <c r="AI820" s="168"/>
      <c r="AJ820" s="168"/>
      <c r="AK820" s="168"/>
      <c r="AL820" s="168"/>
      <c r="AM820" s="168"/>
      <c r="AN820" s="168"/>
      <c r="AO820" s="168"/>
      <c r="AP820" s="168"/>
      <c r="AQ820" s="168"/>
      <c r="AR820" s="168"/>
      <c r="AS820" s="447">
        <f t="shared" si="832"/>
        <v>0</v>
      </c>
      <c r="AT820" s="462"/>
      <c r="AU820" s="450"/>
      <c r="AV820" s="168"/>
      <c r="AW820" s="168"/>
      <c r="AX820" s="168"/>
      <c r="AY820" s="462"/>
      <c r="AZ820" s="168"/>
      <c r="BA820" s="462"/>
      <c r="BB820" s="447"/>
      <c r="BC820" s="168"/>
      <c r="BD820" s="168"/>
      <c r="BE820" s="168"/>
      <c r="BF820" s="168"/>
      <c r="BG820" s="462"/>
      <c r="BH820" s="462"/>
      <c r="BI820" s="462"/>
      <c r="BJ820" s="462"/>
      <c r="BK820" s="462"/>
      <c r="BL820" s="450">
        <f t="shared" si="831"/>
        <v>18</v>
      </c>
      <c r="BM820" s="168"/>
      <c r="BN820" s="168"/>
      <c r="BO820" s="168"/>
      <c r="BP820" s="168">
        <v>18</v>
      </c>
      <c r="BQ820" s="462">
        <f t="shared" si="833"/>
        <v>18</v>
      </c>
      <c r="BR820" s="168"/>
      <c r="BS820" s="168"/>
      <c r="BT820" s="168"/>
      <c r="BU820" s="168"/>
      <c r="BV820" s="168"/>
      <c r="BW820" s="168"/>
      <c r="BX820" s="168"/>
      <c r="BY820" s="168"/>
      <c r="BZ820" s="168"/>
      <c r="CA820" s="168"/>
      <c r="CB820" s="168"/>
      <c r="CC820" s="168"/>
      <c r="CD820" s="168"/>
      <c r="CE820" s="168"/>
      <c r="CF820" s="168"/>
      <c r="CG820" s="168"/>
      <c r="CH820" s="168"/>
      <c r="CI820" s="168"/>
      <c r="CJ820" s="168"/>
      <c r="CK820" s="168"/>
      <c r="CL820" s="168"/>
      <c r="CM820" s="168"/>
      <c r="CN820" s="168"/>
      <c r="CO820" s="168"/>
      <c r="CP820" s="571">
        <f t="shared" si="806"/>
        <v>0</v>
      </c>
      <c r="CQ820" s="168"/>
      <c r="CR820" s="168"/>
      <c r="CS820" s="168"/>
      <c r="CT820" s="168"/>
      <c r="CU820" s="168"/>
      <c r="CV820" s="168"/>
      <c r="CW820" s="168"/>
      <c r="CX820" s="168"/>
      <c r="CY820" s="168"/>
      <c r="CZ820" s="71"/>
      <c r="DA820" s="71"/>
      <c r="DB820" s="190">
        <f t="shared" si="807"/>
        <v>0</v>
      </c>
      <c r="DC820" s="71">
        <f t="shared" si="808"/>
        <v>0</v>
      </c>
      <c r="DD820" s="71"/>
      <c r="DE820" s="71"/>
      <c r="DF820" s="71"/>
      <c r="DG820" s="190">
        <f t="shared" si="809"/>
        <v>0</v>
      </c>
      <c r="DH820" s="71">
        <f t="shared" si="810"/>
        <v>0</v>
      </c>
      <c r="DI820" s="71"/>
      <c r="DJ820" s="71"/>
      <c r="DK820" s="71"/>
      <c r="DL820" s="71"/>
      <c r="DM820" s="71"/>
      <c r="DN820" s="71"/>
      <c r="DO820" s="71"/>
      <c r="DP820" s="71"/>
      <c r="DQ820" s="71"/>
      <c r="DR820" s="71"/>
      <c r="DS820" s="71"/>
      <c r="DT820" s="71"/>
      <c r="DU820" s="71"/>
      <c r="DV820" s="71"/>
      <c r="DW820" s="71"/>
      <c r="DX820" s="71"/>
      <c r="DY820" s="71"/>
      <c r="DZ820" s="71"/>
      <c r="EA820" s="71"/>
      <c r="EB820" s="71"/>
      <c r="EC820" s="71"/>
      <c r="ED820" s="71"/>
      <c r="EE820" s="71"/>
      <c r="EF820" s="71"/>
      <c r="EG820" s="71"/>
      <c r="EH820" s="71"/>
      <c r="EI820" s="74"/>
      <c r="EJ820" s="74"/>
      <c r="EK820" s="74"/>
      <c r="EL820" s="74"/>
      <c r="EM820" s="74"/>
      <c r="EN820" s="74"/>
      <c r="EO820" s="74"/>
      <c r="EP820" s="74"/>
      <c r="EQ820" s="74"/>
      <c r="ER820" s="74"/>
      <c r="ES820" s="74"/>
      <c r="ET820" s="74"/>
      <c r="EU820" s="74"/>
      <c r="EV820" s="74"/>
      <c r="EW820" s="74"/>
      <c r="EX820" s="74"/>
      <c r="EY820" s="74"/>
      <c r="EZ820" s="74"/>
      <c r="FA820" s="74"/>
      <c r="FB820" s="74"/>
    </row>
    <row r="821" spans="2:158" s="69" customFormat="1" ht="12">
      <c r="B821" s="76"/>
      <c r="C821" s="77" t="s">
        <v>394</v>
      </c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2"/>
      <c r="P821" s="71"/>
      <c r="Q821" s="71"/>
      <c r="R821" s="71"/>
      <c r="S821" s="71"/>
      <c r="T821" s="71"/>
      <c r="U821" s="71"/>
      <c r="V821" s="71"/>
      <c r="W821" s="71"/>
      <c r="X821" s="71"/>
      <c r="Y821" s="73">
        <v>1</v>
      </c>
      <c r="Z821" s="73"/>
      <c r="AA821" s="73"/>
      <c r="AB821" s="73"/>
      <c r="AC821" s="73"/>
      <c r="AD821" s="73"/>
      <c r="AE821" s="73"/>
      <c r="AF821" s="447">
        <f t="shared" si="827"/>
        <v>9</v>
      </c>
      <c r="AG821" s="168"/>
      <c r="AH821" s="168"/>
      <c r="AI821" s="168"/>
      <c r="AJ821" s="168"/>
      <c r="AK821" s="168"/>
      <c r="AL821" s="168"/>
      <c r="AM821" s="168"/>
      <c r="AN821" s="168"/>
      <c r="AO821" s="168"/>
      <c r="AP821" s="168"/>
      <c r="AQ821" s="168"/>
      <c r="AR821" s="168"/>
      <c r="AS821" s="447">
        <f t="shared" si="832"/>
        <v>0</v>
      </c>
      <c r="AT821" s="462"/>
      <c r="AU821" s="450"/>
      <c r="AV821" s="168"/>
      <c r="AW821" s="168"/>
      <c r="AX821" s="168"/>
      <c r="AY821" s="462"/>
      <c r="AZ821" s="168"/>
      <c r="BA821" s="462"/>
      <c r="BB821" s="447"/>
      <c r="BC821" s="168"/>
      <c r="BD821" s="168"/>
      <c r="BE821" s="168"/>
      <c r="BF821" s="168"/>
      <c r="BG821" s="462"/>
      <c r="BH821" s="462"/>
      <c r="BI821" s="462"/>
      <c r="BJ821" s="462">
        <v>3</v>
      </c>
      <c r="BK821" s="462"/>
      <c r="BL821" s="450">
        <f t="shared" si="831"/>
        <v>6</v>
      </c>
      <c r="BM821" s="168"/>
      <c r="BN821" s="168"/>
      <c r="BO821" s="168"/>
      <c r="BP821" s="168">
        <v>6</v>
      </c>
      <c r="BQ821" s="462">
        <f t="shared" si="833"/>
        <v>9</v>
      </c>
      <c r="BR821" s="168"/>
      <c r="BS821" s="168"/>
      <c r="BT821" s="168"/>
      <c r="BU821" s="168"/>
      <c r="BV821" s="168"/>
      <c r="BW821" s="168"/>
      <c r="BX821" s="168"/>
      <c r="BY821" s="168"/>
      <c r="BZ821" s="168"/>
      <c r="CA821" s="168"/>
      <c r="CB821" s="168"/>
      <c r="CC821" s="168"/>
      <c r="CD821" s="168"/>
      <c r="CE821" s="168"/>
      <c r="CF821" s="168"/>
      <c r="CG821" s="168"/>
      <c r="CH821" s="168"/>
      <c r="CI821" s="168"/>
      <c r="CJ821" s="168"/>
      <c r="CK821" s="168"/>
      <c r="CL821" s="168"/>
      <c r="CM821" s="168"/>
      <c r="CN821" s="168"/>
      <c r="CO821" s="168"/>
      <c r="CP821" s="571">
        <f t="shared" si="806"/>
        <v>0</v>
      </c>
      <c r="CQ821" s="168"/>
      <c r="CR821" s="168"/>
      <c r="CS821" s="168"/>
      <c r="CT821" s="168"/>
      <c r="CU821" s="168"/>
      <c r="CV821" s="168"/>
      <c r="CW821" s="168"/>
      <c r="CX821" s="168"/>
      <c r="CY821" s="168"/>
      <c r="CZ821" s="71"/>
      <c r="DA821" s="71"/>
      <c r="DB821" s="190">
        <f t="shared" si="807"/>
        <v>0</v>
      </c>
      <c r="DC821" s="71">
        <f t="shared" si="808"/>
        <v>0</v>
      </c>
      <c r="DD821" s="71"/>
      <c r="DE821" s="71"/>
      <c r="DF821" s="71"/>
      <c r="DG821" s="190">
        <f t="shared" si="809"/>
        <v>0</v>
      </c>
      <c r="DH821" s="71">
        <f t="shared" si="810"/>
        <v>0</v>
      </c>
      <c r="DI821" s="71"/>
      <c r="DJ821" s="71"/>
      <c r="DK821" s="71"/>
      <c r="DL821" s="71"/>
      <c r="DM821" s="71"/>
      <c r="DN821" s="71"/>
      <c r="DO821" s="71"/>
      <c r="DP821" s="71"/>
      <c r="DQ821" s="71"/>
      <c r="DR821" s="71"/>
      <c r="DS821" s="71"/>
      <c r="DT821" s="71"/>
      <c r="DU821" s="71"/>
      <c r="DV821" s="71"/>
      <c r="DW821" s="71"/>
      <c r="DX821" s="71"/>
      <c r="DY821" s="71"/>
      <c r="DZ821" s="71"/>
      <c r="EA821" s="71"/>
      <c r="EB821" s="71"/>
      <c r="EC821" s="71"/>
      <c r="ED821" s="71"/>
      <c r="EE821" s="71"/>
      <c r="EF821" s="71"/>
      <c r="EG821" s="71"/>
      <c r="EH821" s="71"/>
      <c r="EI821" s="74"/>
      <c r="EJ821" s="74"/>
      <c r="EK821" s="74"/>
      <c r="EL821" s="74"/>
      <c r="EM821" s="74"/>
      <c r="EN821" s="74"/>
      <c r="EO821" s="74"/>
      <c r="EP821" s="74"/>
      <c r="EQ821" s="74"/>
      <c r="ER821" s="74"/>
      <c r="ES821" s="74"/>
      <c r="ET821" s="74"/>
      <c r="EU821" s="74"/>
      <c r="EV821" s="74"/>
      <c r="EW821" s="74"/>
      <c r="EX821" s="74"/>
      <c r="EY821" s="74"/>
      <c r="EZ821" s="74"/>
      <c r="FA821" s="74"/>
      <c r="FB821" s="74"/>
    </row>
    <row r="822" spans="2:158" s="69" customFormat="1" ht="12">
      <c r="B822" s="76"/>
      <c r="C822" s="77" t="s">
        <v>395</v>
      </c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2"/>
      <c r="P822" s="71"/>
      <c r="Q822" s="71"/>
      <c r="R822" s="71"/>
      <c r="S822" s="71"/>
      <c r="T822" s="71"/>
      <c r="U822" s="71"/>
      <c r="V822" s="71"/>
      <c r="W822" s="71"/>
      <c r="X822" s="71"/>
      <c r="Y822" s="73">
        <v>3</v>
      </c>
      <c r="Z822" s="73"/>
      <c r="AA822" s="73"/>
      <c r="AB822" s="73"/>
      <c r="AC822" s="73"/>
      <c r="AD822" s="73"/>
      <c r="AE822" s="73"/>
      <c r="AF822" s="447">
        <f t="shared" si="827"/>
        <v>15</v>
      </c>
      <c r="AG822" s="168"/>
      <c r="AH822" s="168"/>
      <c r="AI822" s="168"/>
      <c r="AJ822" s="168"/>
      <c r="AK822" s="168"/>
      <c r="AL822" s="168"/>
      <c r="AM822" s="168"/>
      <c r="AN822" s="168"/>
      <c r="AO822" s="168"/>
      <c r="AP822" s="168"/>
      <c r="AQ822" s="168"/>
      <c r="AR822" s="168"/>
      <c r="AS822" s="447">
        <f t="shared" si="832"/>
        <v>0</v>
      </c>
      <c r="AT822" s="462"/>
      <c r="AU822" s="450"/>
      <c r="AV822" s="168"/>
      <c r="AW822" s="168"/>
      <c r="AX822" s="168"/>
      <c r="AY822" s="462"/>
      <c r="AZ822" s="168"/>
      <c r="BA822" s="462"/>
      <c r="BB822" s="447"/>
      <c r="BC822" s="168"/>
      <c r="BD822" s="168"/>
      <c r="BE822" s="168"/>
      <c r="BF822" s="168"/>
      <c r="BG822" s="462"/>
      <c r="BH822" s="462"/>
      <c r="BI822" s="462"/>
      <c r="BJ822" s="462">
        <v>15</v>
      </c>
      <c r="BK822" s="462"/>
      <c r="BL822" s="450">
        <f t="shared" si="831"/>
        <v>0</v>
      </c>
      <c r="BM822" s="168"/>
      <c r="BN822" s="168"/>
      <c r="BO822" s="168"/>
      <c r="BP822" s="168"/>
      <c r="BQ822" s="462">
        <f t="shared" si="833"/>
        <v>15</v>
      </c>
      <c r="BR822" s="168"/>
      <c r="BS822" s="168"/>
      <c r="BT822" s="168"/>
      <c r="BU822" s="168"/>
      <c r="BV822" s="168"/>
      <c r="BW822" s="168"/>
      <c r="BX822" s="168"/>
      <c r="BY822" s="168"/>
      <c r="BZ822" s="168"/>
      <c r="CA822" s="168"/>
      <c r="CB822" s="168"/>
      <c r="CC822" s="168"/>
      <c r="CD822" s="168"/>
      <c r="CE822" s="168"/>
      <c r="CF822" s="168"/>
      <c r="CG822" s="168"/>
      <c r="CH822" s="168"/>
      <c r="CI822" s="168"/>
      <c r="CJ822" s="168"/>
      <c r="CK822" s="168"/>
      <c r="CL822" s="168"/>
      <c r="CM822" s="168"/>
      <c r="CN822" s="168"/>
      <c r="CO822" s="168"/>
      <c r="CP822" s="571">
        <f t="shared" si="806"/>
        <v>0</v>
      </c>
      <c r="CQ822" s="168"/>
      <c r="CR822" s="168"/>
      <c r="CS822" s="168"/>
      <c r="CT822" s="168"/>
      <c r="CU822" s="168"/>
      <c r="CV822" s="168"/>
      <c r="CW822" s="168"/>
      <c r="CX822" s="168"/>
      <c r="CY822" s="168"/>
      <c r="CZ822" s="71"/>
      <c r="DA822" s="71"/>
      <c r="DB822" s="190">
        <f t="shared" si="807"/>
        <v>0</v>
      </c>
      <c r="DC822" s="71">
        <f t="shared" si="808"/>
        <v>0</v>
      </c>
      <c r="DD822" s="71"/>
      <c r="DE822" s="71"/>
      <c r="DF822" s="71"/>
      <c r="DG822" s="190">
        <f t="shared" si="809"/>
        <v>0</v>
      </c>
      <c r="DH822" s="71">
        <f t="shared" si="810"/>
        <v>0</v>
      </c>
      <c r="DI822" s="71"/>
      <c r="DJ822" s="71"/>
      <c r="DK822" s="71"/>
      <c r="DL822" s="71"/>
      <c r="DM822" s="71"/>
      <c r="DN822" s="71"/>
      <c r="DO822" s="71"/>
      <c r="DP822" s="71"/>
      <c r="DQ822" s="71"/>
      <c r="DR822" s="71"/>
      <c r="DS822" s="71"/>
      <c r="DT822" s="71"/>
      <c r="DU822" s="71"/>
      <c r="DV822" s="71"/>
      <c r="DW822" s="71"/>
      <c r="DX822" s="71"/>
      <c r="DY822" s="71"/>
      <c r="DZ822" s="71"/>
      <c r="EA822" s="71"/>
      <c r="EB822" s="71"/>
      <c r="EC822" s="71"/>
      <c r="ED822" s="71"/>
      <c r="EE822" s="71"/>
      <c r="EF822" s="71"/>
      <c r="EG822" s="71"/>
      <c r="EH822" s="71"/>
      <c r="EI822" s="74"/>
      <c r="EJ822" s="74"/>
      <c r="EK822" s="74"/>
      <c r="EL822" s="74"/>
      <c r="EM822" s="74"/>
      <c r="EN822" s="74"/>
      <c r="EO822" s="74"/>
      <c r="EP822" s="74"/>
      <c r="EQ822" s="74"/>
      <c r="ER822" s="74"/>
      <c r="ES822" s="74"/>
      <c r="ET822" s="74"/>
      <c r="EU822" s="74"/>
      <c r="EV822" s="74"/>
      <c r="EW822" s="74"/>
      <c r="EX822" s="74"/>
      <c r="EY822" s="74"/>
      <c r="EZ822" s="74"/>
      <c r="FA822" s="74"/>
      <c r="FB822" s="74"/>
    </row>
    <row r="823" spans="2:158" s="69" customFormat="1" ht="12">
      <c r="B823" s="76"/>
      <c r="C823" s="77" t="s">
        <v>396</v>
      </c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2"/>
      <c r="P823" s="71"/>
      <c r="Q823" s="71"/>
      <c r="R823" s="71"/>
      <c r="S823" s="71"/>
      <c r="T823" s="71"/>
      <c r="U823" s="71"/>
      <c r="V823" s="71"/>
      <c r="W823" s="71"/>
      <c r="X823" s="71"/>
      <c r="Y823" s="73">
        <v>3</v>
      </c>
      <c r="Z823" s="73"/>
      <c r="AA823" s="73"/>
      <c r="AB823" s="73"/>
      <c r="AC823" s="73"/>
      <c r="AD823" s="73"/>
      <c r="AE823" s="73"/>
      <c r="AF823" s="447">
        <f t="shared" si="827"/>
        <v>19</v>
      </c>
      <c r="AG823" s="168"/>
      <c r="AH823" s="168"/>
      <c r="AI823" s="168"/>
      <c r="AJ823" s="168"/>
      <c r="AK823" s="168"/>
      <c r="AL823" s="168"/>
      <c r="AM823" s="168"/>
      <c r="AN823" s="168"/>
      <c r="AO823" s="168"/>
      <c r="AP823" s="168"/>
      <c r="AQ823" s="168"/>
      <c r="AR823" s="168"/>
      <c r="AS823" s="447">
        <f t="shared" si="832"/>
        <v>0</v>
      </c>
      <c r="AT823" s="462"/>
      <c r="AU823" s="450"/>
      <c r="AV823" s="168"/>
      <c r="AW823" s="168"/>
      <c r="AX823" s="168"/>
      <c r="AY823" s="462"/>
      <c r="AZ823" s="168"/>
      <c r="BA823" s="462"/>
      <c r="BB823" s="447"/>
      <c r="BC823" s="168"/>
      <c r="BD823" s="168"/>
      <c r="BE823" s="168"/>
      <c r="BF823" s="168"/>
      <c r="BG823" s="462"/>
      <c r="BH823" s="462"/>
      <c r="BI823" s="462"/>
      <c r="BJ823" s="462"/>
      <c r="BK823" s="462"/>
      <c r="BL823" s="450">
        <f t="shared" si="831"/>
        <v>19</v>
      </c>
      <c r="BM823" s="168"/>
      <c r="BN823" s="168"/>
      <c r="BO823" s="168"/>
      <c r="BP823" s="168">
        <v>19</v>
      </c>
      <c r="BQ823" s="583">
        <f t="shared" si="833"/>
        <v>19</v>
      </c>
      <c r="BR823" s="168"/>
      <c r="BS823" s="168"/>
      <c r="BT823" s="168"/>
      <c r="BU823" s="168"/>
      <c r="BV823" s="168"/>
      <c r="BW823" s="168"/>
      <c r="BX823" s="168"/>
      <c r="BY823" s="168"/>
      <c r="BZ823" s="168"/>
      <c r="CA823" s="168"/>
      <c r="CB823" s="168"/>
      <c r="CC823" s="168"/>
      <c r="CD823" s="168"/>
      <c r="CE823" s="168"/>
      <c r="CF823" s="168"/>
      <c r="CG823" s="168"/>
      <c r="CH823" s="168"/>
      <c r="CI823" s="168"/>
      <c r="CJ823" s="168"/>
      <c r="CK823" s="168"/>
      <c r="CL823" s="168"/>
      <c r="CM823" s="168"/>
      <c r="CN823" s="168"/>
      <c r="CO823" s="168"/>
      <c r="CP823" s="571">
        <f t="shared" si="806"/>
        <v>0</v>
      </c>
      <c r="CQ823" s="168"/>
      <c r="CR823" s="168"/>
      <c r="CS823" s="168"/>
      <c r="CT823" s="168"/>
      <c r="CU823" s="168"/>
      <c r="CV823" s="168"/>
      <c r="CW823" s="168"/>
      <c r="CX823" s="168"/>
      <c r="CY823" s="168"/>
      <c r="CZ823" s="71"/>
      <c r="DA823" s="71"/>
      <c r="DB823" s="190">
        <f t="shared" si="807"/>
        <v>0</v>
      </c>
      <c r="DC823" s="71">
        <f t="shared" si="808"/>
        <v>0</v>
      </c>
      <c r="DD823" s="71"/>
      <c r="DE823" s="71"/>
      <c r="DF823" s="71"/>
      <c r="DG823" s="190">
        <f t="shared" si="809"/>
        <v>0</v>
      </c>
      <c r="DH823" s="71">
        <f t="shared" si="810"/>
        <v>0</v>
      </c>
      <c r="DI823" s="71"/>
      <c r="DJ823" s="71"/>
      <c r="DK823" s="71"/>
      <c r="DL823" s="71"/>
      <c r="DM823" s="71"/>
      <c r="DN823" s="71"/>
      <c r="DO823" s="71"/>
      <c r="DP823" s="71"/>
      <c r="DQ823" s="71"/>
      <c r="DR823" s="71"/>
      <c r="DS823" s="71"/>
      <c r="DT823" s="71"/>
      <c r="DU823" s="71"/>
      <c r="DV823" s="71"/>
      <c r="DW823" s="71"/>
      <c r="DX823" s="71"/>
      <c r="DY823" s="71"/>
      <c r="DZ823" s="71"/>
      <c r="EA823" s="71"/>
      <c r="EB823" s="71"/>
      <c r="EC823" s="71"/>
      <c r="ED823" s="71"/>
      <c r="EE823" s="71"/>
      <c r="EF823" s="71"/>
      <c r="EG823" s="71"/>
      <c r="EH823" s="71"/>
      <c r="EI823" s="74"/>
      <c r="EJ823" s="74"/>
      <c r="EK823" s="74"/>
      <c r="EL823" s="74"/>
      <c r="EM823" s="74"/>
      <c r="EN823" s="74"/>
      <c r="EO823" s="74"/>
      <c r="EP823" s="74"/>
      <c r="EQ823" s="74"/>
      <c r="ER823" s="74"/>
      <c r="ES823" s="74"/>
      <c r="ET823" s="74"/>
      <c r="EU823" s="74"/>
      <c r="EV823" s="74"/>
      <c r="EW823" s="74"/>
      <c r="EX823" s="74"/>
      <c r="EY823" s="74"/>
      <c r="EZ823" s="74"/>
      <c r="FA823" s="74"/>
      <c r="FB823" s="74"/>
    </row>
    <row r="824" spans="2:158" s="69" customFormat="1" ht="12">
      <c r="B824" s="76"/>
      <c r="C824" s="77" t="s">
        <v>397</v>
      </c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2"/>
      <c r="P824" s="71"/>
      <c r="Q824" s="71"/>
      <c r="R824" s="71"/>
      <c r="S824" s="71"/>
      <c r="T824" s="71"/>
      <c r="U824" s="71"/>
      <c r="V824" s="71"/>
      <c r="W824" s="71"/>
      <c r="X824" s="71"/>
      <c r="Y824" s="73"/>
      <c r="Z824" s="73"/>
      <c r="AA824" s="73"/>
      <c r="AB824" s="73"/>
      <c r="AC824" s="73"/>
      <c r="AD824" s="73"/>
      <c r="AE824" s="73"/>
      <c r="AF824" s="447">
        <f t="shared" si="827"/>
        <v>0</v>
      </c>
      <c r="AG824" s="168"/>
      <c r="AH824" s="168"/>
      <c r="AI824" s="168"/>
      <c r="AJ824" s="168"/>
      <c r="AK824" s="168"/>
      <c r="AL824" s="168"/>
      <c r="AM824" s="168"/>
      <c r="AN824" s="168"/>
      <c r="AO824" s="168"/>
      <c r="AP824" s="168"/>
      <c r="AQ824" s="168"/>
      <c r="AR824" s="168"/>
      <c r="AS824" s="447">
        <f t="shared" si="832"/>
        <v>0</v>
      </c>
      <c r="AT824" s="462"/>
      <c r="AU824" s="450"/>
      <c r="AV824" s="168"/>
      <c r="AW824" s="168"/>
      <c r="AX824" s="168"/>
      <c r="AY824" s="462"/>
      <c r="AZ824" s="168"/>
      <c r="BA824" s="462"/>
      <c r="BB824" s="447"/>
      <c r="BC824" s="168"/>
      <c r="BD824" s="168"/>
      <c r="BE824" s="168"/>
      <c r="BF824" s="168"/>
      <c r="BG824" s="462"/>
      <c r="BH824" s="462"/>
      <c r="BI824" s="462"/>
      <c r="BJ824" s="462"/>
      <c r="BK824" s="462"/>
      <c r="BL824" s="450">
        <f t="shared" si="831"/>
        <v>0</v>
      </c>
      <c r="BM824" s="168"/>
      <c r="BN824" s="168"/>
      <c r="BO824" s="168"/>
      <c r="BP824" s="168"/>
      <c r="BQ824" s="462">
        <f t="shared" si="833"/>
        <v>0</v>
      </c>
      <c r="BR824" s="168"/>
      <c r="BS824" s="168"/>
      <c r="BT824" s="168"/>
      <c r="BU824" s="168"/>
      <c r="BV824" s="168"/>
      <c r="BW824" s="168"/>
      <c r="BX824" s="168"/>
      <c r="BY824" s="168"/>
      <c r="BZ824" s="168"/>
      <c r="CA824" s="168"/>
      <c r="CB824" s="168"/>
      <c r="CC824" s="168"/>
      <c r="CD824" s="168"/>
      <c r="CE824" s="168"/>
      <c r="CF824" s="168"/>
      <c r="CG824" s="168"/>
      <c r="CH824" s="168"/>
      <c r="CI824" s="168"/>
      <c r="CJ824" s="168"/>
      <c r="CK824" s="168"/>
      <c r="CL824" s="168"/>
      <c r="CM824" s="168"/>
      <c r="CN824" s="168"/>
      <c r="CO824" s="168"/>
      <c r="CP824" s="571">
        <f t="shared" si="806"/>
        <v>0</v>
      </c>
      <c r="CQ824" s="168"/>
      <c r="CR824" s="168"/>
      <c r="CS824" s="168"/>
      <c r="CT824" s="168"/>
      <c r="CU824" s="168"/>
      <c r="CV824" s="168"/>
      <c r="CW824" s="168"/>
      <c r="CX824" s="168"/>
      <c r="CY824" s="168"/>
      <c r="CZ824" s="71"/>
      <c r="DA824" s="71"/>
      <c r="DB824" s="190">
        <f t="shared" si="807"/>
        <v>0</v>
      </c>
      <c r="DC824" s="71">
        <f t="shared" si="808"/>
        <v>0</v>
      </c>
      <c r="DD824" s="71"/>
      <c r="DE824" s="71"/>
      <c r="DF824" s="71"/>
      <c r="DG824" s="190">
        <f t="shared" si="809"/>
        <v>0</v>
      </c>
      <c r="DH824" s="71">
        <f t="shared" si="810"/>
        <v>0</v>
      </c>
      <c r="DI824" s="71"/>
      <c r="DJ824" s="71"/>
      <c r="DK824" s="71"/>
      <c r="DL824" s="71"/>
      <c r="DM824" s="71"/>
      <c r="DN824" s="71"/>
      <c r="DO824" s="71"/>
      <c r="DP824" s="71"/>
      <c r="DQ824" s="71"/>
      <c r="DR824" s="71"/>
      <c r="DS824" s="71"/>
      <c r="DT824" s="71"/>
      <c r="DU824" s="71"/>
      <c r="DV824" s="71"/>
      <c r="DW824" s="71"/>
      <c r="DX824" s="71"/>
      <c r="DY824" s="71"/>
      <c r="DZ824" s="71"/>
      <c r="EA824" s="71"/>
      <c r="EB824" s="71"/>
      <c r="EC824" s="71"/>
      <c r="ED824" s="71"/>
      <c r="EE824" s="71"/>
      <c r="EF824" s="71"/>
      <c r="EG824" s="71"/>
      <c r="EH824" s="71"/>
      <c r="EI824" s="74"/>
      <c r="EJ824" s="74"/>
      <c r="EK824" s="74"/>
      <c r="EL824" s="74"/>
      <c r="EM824" s="74"/>
      <c r="EN824" s="74"/>
      <c r="EO824" s="74"/>
      <c r="EP824" s="74"/>
      <c r="EQ824" s="74"/>
      <c r="ER824" s="74"/>
      <c r="ES824" s="74"/>
      <c r="ET824" s="74"/>
      <c r="EU824" s="74"/>
      <c r="EV824" s="74"/>
      <c r="EW824" s="74"/>
      <c r="EX824" s="74"/>
      <c r="EY824" s="74"/>
      <c r="EZ824" s="74"/>
      <c r="FA824" s="74"/>
      <c r="FB824" s="74"/>
    </row>
    <row r="825" spans="2:158" s="69" customFormat="1" ht="12">
      <c r="B825" s="76"/>
      <c r="C825" s="77" t="s">
        <v>398</v>
      </c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2"/>
      <c r="P825" s="71"/>
      <c r="Q825" s="71"/>
      <c r="R825" s="71"/>
      <c r="S825" s="71"/>
      <c r="T825" s="71"/>
      <c r="U825" s="71"/>
      <c r="V825" s="71"/>
      <c r="W825" s="71"/>
      <c r="X825" s="71"/>
      <c r="Y825" s="73"/>
      <c r="Z825" s="73"/>
      <c r="AA825" s="73"/>
      <c r="AB825" s="73"/>
      <c r="AC825" s="73"/>
      <c r="AD825" s="73"/>
      <c r="AE825" s="73"/>
      <c r="AF825" s="447">
        <f t="shared" si="827"/>
        <v>0</v>
      </c>
      <c r="AG825" s="168"/>
      <c r="AH825" s="168"/>
      <c r="AI825" s="168"/>
      <c r="AJ825" s="168"/>
      <c r="AK825" s="168"/>
      <c r="AL825" s="168"/>
      <c r="AM825" s="168"/>
      <c r="AN825" s="168"/>
      <c r="AO825" s="168"/>
      <c r="AP825" s="168"/>
      <c r="AQ825" s="168"/>
      <c r="AR825" s="168"/>
      <c r="AS825" s="447">
        <f t="shared" si="832"/>
        <v>0</v>
      </c>
      <c r="AT825" s="462"/>
      <c r="AU825" s="450"/>
      <c r="AV825" s="168"/>
      <c r="AW825" s="168"/>
      <c r="AX825" s="168"/>
      <c r="AY825" s="462"/>
      <c r="AZ825" s="168"/>
      <c r="BA825" s="462"/>
      <c r="BB825" s="447"/>
      <c r="BC825" s="168"/>
      <c r="BD825" s="168"/>
      <c r="BE825" s="168"/>
      <c r="BF825" s="168"/>
      <c r="BG825" s="462"/>
      <c r="BH825" s="462"/>
      <c r="BI825" s="462"/>
      <c r="BJ825" s="462"/>
      <c r="BK825" s="462"/>
      <c r="BL825" s="450"/>
      <c r="BM825" s="168"/>
      <c r="BN825" s="168"/>
      <c r="BO825" s="168"/>
      <c r="BP825" s="168"/>
      <c r="BQ825" s="462">
        <f t="shared" si="833"/>
        <v>0</v>
      </c>
      <c r="BR825" s="168"/>
      <c r="BS825" s="168"/>
      <c r="BT825" s="168"/>
      <c r="BU825" s="168"/>
      <c r="BV825" s="168"/>
      <c r="BW825" s="168"/>
      <c r="BX825" s="168"/>
      <c r="BY825" s="168"/>
      <c r="BZ825" s="168"/>
      <c r="CA825" s="168"/>
      <c r="CB825" s="168"/>
      <c r="CC825" s="168"/>
      <c r="CD825" s="168"/>
      <c r="CE825" s="168"/>
      <c r="CF825" s="168"/>
      <c r="CG825" s="168"/>
      <c r="CH825" s="168"/>
      <c r="CI825" s="168"/>
      <c r="CJ825" s="168"/>
      <c r="CK825" s="168"/>
      <c r="CL825" s="168"/>
      <c r="CM825" s="168"/>
      <c r="CN825" s="168"/>
      <c r="CO825" s="168"/>
      <c r="CP825" s="571">
        <f t="shared" si="806"/>
        <v>0</v>
      </c>
      <c r="CQ825" s="168"/>
      <c r="CR825" s="168"/>
      <c r="CS825" s="168"/>
      <c r="CT825" s="168"/>
      <c r="CU825" s="168"/>
      <c r="CV825" s="168"/>
      <c r="CW825" s="168"/>
      <c r="CX825" s="168"/>
      <c r="CY825" s="168"/>
      <c r="CZ825" s="71"/>
      <c r="DA825" s="71"/>
      <c r="DB825" s="190">
        <f t="shared" si="807"/>
        <v>0</v>
      </c>
      <c r="DC825" s="71">
        <f t="shared" si="808"/>
        <v>0</v>
      </c>
      <c r="DD825" s="71"/>
      <c r="DE825" s="71"/>
      <c r="DF825" s="71"/>
      <c r="DG825" s="190">
        <f t="shared" si="809"/>
        <v>0</v>
      </c>
      <c r="DH825" s="71">
        <f t="shared" si="810"/>
        <v>0</v>
      </c>
      <c r="DI825" s="71"/>
      <c r="DJ825" s="71"/>
      <c r="DK825" s="71"/>
      <c r="DL825" s="71"/>
      <c r="DM825" s="71"/>
      <c r="DN825" s="71"/>
      <c r="DO825" s="71"/>
      <c r="DP825" s="71"/>
      <c r="DQ825" s="71"/>
      <c r="DR825" s="71"/>
      <c r="DS825" s="71"/>
      <c r="DT825" s="71"/>
      <c r="DU825" s="71"/>
      <c r="DV825" s="71"/>
      <c r="DW825" s="71"/>
      <c r="DX825" s="71"/>
      <c r="DY825" s="71"/>
      <c r="DZ825" s="71"/>
      <c r="EA825" s="71"/>
      <c r="EB825" s="71"/>
      <c r="EC825" s="71"/>
      <c r="ED825" s="71"/>
      <c r="EE825" s="71"/>
      <c r="EF825" s="71"/>
      <c r="EG825" s="71"/>
      <c r="EH825" s="71"/>
      <c r="EI825" s="74"/>
      <c r="EJ825" s="74"/>
      <c r="EK825" s="74"/>
      <c r="EL825" s="74"/>
      <c r="EM825" s="74"/>
      <c r="EN825" s="74"/>
      <c r="EO825" s="74"/>
      <c r="EP825" s="74"/>
      <c r="EQ825" s="74"/>
      <c r="ER825" s="74"/>
      <c r="ES825" s="74"/>
      <c r="ET825" s="74"/>
      <c r="EU825" s="74"/>
      <c r="EV825" s="74"/>
      <c r="EW825" s="74"/>
      <c r="EX825" s="74"/>
      <c r="EY825" s="74"/>
      <c r="EZ825" s="74"/>
      <c r="FA825" s="74"/>
      <c r="FB825" s="74"/>
    </row>
    <row r="826" spans="2:158" s="78" customFormat="1" ht="24.75" customHeight="1">
      <c r="B826" s="137" t="s">
        <v>523</v>
      </c>
      <c r="C826" s="91" t="s">
        <v>524</v>
      </c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80"/>
      <c r="P826" s="79"/>
      <c r="Q826" s="79"/>
      <c r="R826" s="79"/>
      <c r="S826" s="79"/>
      <c r="T826" s="79"/>
      <c r="U826" s="79"/>
      <c r="V826" s="79"/>
      <c r="W826" s="79"/>
      <c r="X826" s="79"/>
      <c r="Y826" s="81"/>
      <c r="Z826" s="81"/>
      <c r="AA826" s="81"/>
      <c r="AB826" s="81"/>
      <c r="AC826" s="81"/>
      <c r="AD826" s="81"/>
      <c r="AE826" s="81"/>
      <c r="AF826" s="447">
        <f t="shared" si="827"/>
        <v>0</v>
      </c>
      <c r="AG826" s="557"/>
      <c r="AH826" s="557"/>
      <c r="AI826" s="557"/>
      <c r="AJ826" s="557"/>
      <c r="AK826" s="557"/>
      <c r="AL826" s="557"/>
      <c r="AM826" s="557"/>
      <c r="AN826" s="557"/>
      <c r="AO826" s="557"/>
      <c r="AP826" s="557"/>
      <c r="AQ826" s="557"/>
      <c r="AR826" s="557"/>
      <c r="AS826" s="447">
        <f t="shared" ref="AS826:AS842" si="834">SUM(AG826,AH826,AK826,AL826,AO826)</f>
        <v>0</v>
      </c>
      <c r="AT826" s="462"/>
      <c r="AU826" s="450">
        <f>SUM(AV826:AX826)</f>
        <v>0</v>
      </c>
      <c r="AV826" s="557"/>
      <c r="AW826" s="557"/>
      <c r="AX826" s="557"/>
      <c r="AY826" s="462"/>
      <c r="AZ826" s="557"/>
      <c r="BA826" s="462"/>
      <c r="BB826" s="447">
        <f>SUM(BC826,BD826,BF826)</f>
        <v>0</v>
      </c>
      <c r="BC826" s="557"/>
      <c r="BD826" s="557"/>
      <c r="BE826" s="557"/>
      <c r="BF826" s="557"/>
      <c r="BG826" s="462"/>
      <c r="BH826" s="462"/>
      <c r="BI826" s="462"/>
      <c r="BJ826" s="462"/>
      <c r="BK826" s="462"/>
      <c r="BL826" s="450">
        <f>SUM(BM826:BP826)</f>
        <v>0</v>
      </c>
      <c r="BM826" s="557"/>
      <c r="BN826" s="557"/>
      <c r="BO826" s="557"/>
      <c r="BP826" s="557"/>
      <c r="BQ826" s="462"/>
      <c r="BR826" s="557"/>
      <c r="BS826" s="557"/>
      <c r="BT826" s="557"/>
      <c r="BU826" s="557"/>
      <c r="BV826" s="557"/>
      <c r="BW826" s="557"/>
      <c r="BX826" s="557"/>
      <c r="BY826" s="557"/>
      <c r="BZ826" s="557"/>
      <c r="CA826" s="557"/>
      <c r="CB826" s="557"/>
      <c r="CC826" s="557"/>
      <c r="CD826" s="557"/>
      <c r="CE826" s="557"/>
      <c r="CF826" s="557"/>
      <c r="CG826" s="557"/>
      <c r="CH826" s="557"/>
      <c r="CI826" s="557"/>
      <c r="CJ826" s="557"/>
      <c r="CK826" s="557"/>
      <c r="CL826" s="557"/>
      <c r="CM826" s="557"/>
      <c r="CN826" s="557"/>
      <c r="CO826" s="557"/>
      <c r="CP826" s="306">
        <f t="shared" ref="CP826:CP889" si="835">SUM(CM826,CK826,CO826)</f>
        <v>0</v>
      </c>
      <c r="CQ826" s="557"/>
      <c r="CR826" s="557"/>
      <c r="CS826" s="557"/>
      <c r="CT826" s="557"/>
      <c r="CU826" s="557"/>
      <c r="CV826" s="557"/>
      <c r="CW826" s="557"/>
      <c r="CX826" s="557"/>
      <c r="CY826" s="557"/>
      <c r="CZ826" s="79"/>
      <c r="DA826" s="79"/>
      <c r="DB826" s="188">
        <f t="shared" ref="DB826:DB889" si="836">SUM(CP826,CQ826)</f>
        <v>0</v>
      </c>
      <c r="DC826" s="38">
        <f t="shared" ref="DC826:DC889" si="837">SUM(CO826,CN826)</f>
        <v>0</v>
      </c>
      <c r="DD826" s="79"/>
      <c r="DE826" s="79"/>
      <c r="DF826" s="79"/>
      <c r="DG826" s="188">
        <f t="shared" ref="DG826:DG889" si="838">SUM(DB826,DF826)</f>
        <v>0</v>
      </c>
      <c r="DH826" s="38">
        <f t="shared" ref="DH826:DH889" si="839">SUM(DC826)</f>
        <v>0</v>
      </c>
      <c r="DI826" s="79"/>
      <c r="DJ826" s="79"/>
      <c r="DK826" s="79"/>
      <c r="DL826" s="79"/>
      <c r="DM826" s="79"/>
      <c r="DN826" s="79"/>
      <c r="DO826" s="79"/>
      <c r="DP826" s="79"/>
      <c r="DQ826" s="79"/>
      <c r="DR826" s="79"/>
      <c r="DS826" s="79"/>
      <c r="DT826" s="79"/>
      <c r="DU826" s="79"/>
      <c r="DV826" s="79"/>
      <c r="DW826" s="79"/>
      <c r="DX826" s="79"/>
      <c r="DY826" s="79"/>
      <c r="DZ826" s="79"/>
      <c r="EA826" s="79"/>
      <c r="EB826" s="79"/>
      <c r="EC826" s="79"/>
      <c r="ED826" s="79"/>
      <c r="EE826" s="79"/>
      <c r="EF826" s="79"/>
      <c r="EG826" s="79"/>
      <c r="EH826" s="79"/>
      <c r="EI826" s="82"/>
      <c r="EJ826" s="82"/>
      <c r="EK826" s="82"/>
      <c r="EL826" s="82"/>
      <c r="EM826" s="82"/>
      <c r="EN826" s="82"/>
      <c r="EO826" s="82"/>
      <c r="EP826" s="82"/>
      <c r="EQ826" s="82"/>
      <c r="ER826" s="82"/>
      <c r="ES826" s="82"/>
      <c r="ET826" s="82"/>
      <c r="EU826" s="82"/>
      <c r="EV826" s="82"/>
      <c r="EW826" s="82"/>
      <c r="EX826" s="82"/>
      <c r="EY826" s="82"/>
      <c r="EZ826" s="82"/>
      <c r="FA826" s="82"/>
      <c r="FB826" s="82"/>
    </row>
    <row r="827" spans="2:158" s="78" customFormat="1" ht="21" customHeight="1">
      <c r="B827" s="772" t="s">
        <v>525</v>
      </c>
      <c r="C827" s="723" t="s">
        <v>526</v>
      </c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0"/>
      <c r="P827" s="79"/>
      <c r="Q827" s="79"/>
      <c r="R827" s="79"/>
      <c r="S827" s="79"/>
      <c r="T827" s="79"/>
      <c r="U827" s="79"/>
      <c r="V827" s="79"/>
      <c r="W827" s="79"/>
      <c r="X827" s="79"/>
      <c r="Y827" s="81">
        <v>22</v>
      </c>
      <c r="Z827" s="81"/>
      <c r="AA827" s="81"/>
      <c r="AB827" s="81"/>
      <c r="AC827" s="81"/>
      <c r="AD827" s="81"/>
      <c r="AE827" s="81"/>
      <c r="AF827" s="447">
        <f>SUM(AS827:AU827,AY827,BA827:BB827,BG827:BL827)</f>
        <v>8.3999999999999986</v>
      </c>
      <c r="AG827" s="557">
        <v>3.6</v>
      </c>
      <c r="AH827" s="557"/>
      <c r="AI827" s="557"/>
      <c r="AJ827" s="557"/>
      <c r="AK827" s="557">
        <v>1.6</v>
      </c>
      <c r="AL827" s="557"/>
      <c r="AM827" s="557"/>
      <c r="AN827" s="557"/>
      <c r="AO827" s="557">
        <v>2.4</v>
      </c>
      <c r="AP827" s="557">
        <v>0.6</v>
      </c>
      <c r="AQ827" s="557">
        <v>0.5</v>
      </c>
      <c r="AR827" s="557"/>
      <c r="AS827" s="447">
        <f t="shared" si="834"/>
        <v>7.6</v>
      </c>
      <c r="AT827" s="462"/>
      <c r="AU827" s="450">
        <f>SUM(AV827:AX827)</f>
        <v>0</v>
      </c>
      <c r="AV827" s="557"/>
      <c r="AW827" s="557"/>
      <c r="AX827" s="557"/>
      <c r="AY827" s="462">
        <v>0.1</v>
      </c>
      <c r="AZ827" s="557"/>
      <c r="BA827" s="462"/>
      <c r="BB827" s="447">
        <f>SUM(BF827,BC827:BD827)</f>
        <v>0</v>
      </c>
      <c r="BC827" s="557"/>
      <c r="BD827" s="557"/>
      <c r="BE827" s="557"/>
      <c r="BF827" s="557"/>
      <c r="BG827" s="462"/>
      <c r="BH827" s="462">
        <v>0.1</v>
      </c>
      <c r="BI827" s="462"/>
      <c r="BJ827" s="462">
        <v>0.1</v>
      </c>
      <c r="BK827" s="462"/>
      <c r="BL827" s="450">
        <f>SUM(BM827:BP827)</f>
        <v>0.5</v>
      </c>
      <c r="BM827" s="557"/>
      <c r="BN827" s="557"/>
      <c r="BO827" s="557"/>
      <c r="BP827" s="557">
        <v>0.5</v>
      </c>
      <c r="BQ827" s="462">
        <f>SUM(AT827,AU827,AY827,BA827,BB827,BG827,BH827,BI827,BJ827,BK827,BL827)</f>
        <v>0.8</v>
      </c>
      <c r="BR827" s="557"/>
      <c r="BS827" s="557"/>
      <c r="BT827" s="557"/>
      <c r="BU827" s="557"/>
      <c r="BV827" s="557"/>
      <c r="BW827" s="557"/>
      <c r="BX827" s="557"/>
      <c r="BY827" s="557"/>
      <c r="BZ827" s="557"/>
      <c r="CA827" s="557"/>
      <c r="CB827" s="557"/>
      <c r="CC827" s="557"/>
      <c r="CD827" s="557"/>
      <c r="CE827" s="557"/>
      <c r="CF827" s="557"/>
      <c r="CG827" s="557"/>
      <c r="CH827" s="557"/>
      <c r="CI827" s="557"/>
      <c r="CJ827" s="557"/>
      <c r="CK827" s="557"/>
      <c r="CL827" s="557"/>
      <c r="CM827" s="557"/>
      <c r="CN827" s="557"/>
      <c r="CO827" s="557"/>
      <c r="CP827" s="306">
        <f t="shared" si="835"/>
        <v>0</v>
      </c>
      <c r="CQ827" s="557"/>
      <c r="CR827" s="557"/>
      <c r="CS827" s="557"/>
      <c r="CT827" s="557"/>
      <c r="CU827" s="557"/>
      <c r="CV827" s="557"/>
      <c r="CW827" s="557"/>
      <c r="CX827" s="557"/>
      <c r="CY827" s="557"/>
      <c r="CZ827" s="79"/>
      <c r="DA827" s="79"/>
      <c r="DB827" s="188">
        <f t="shared" si="836"/>
        <v>0</v>
      </c>
      <c r="DC827" s="38">
        <f t="shared" si="837"/>
        <v>0</v>
      </c>
      <c r="DD827" s="79"/>
      <c r="DE827" s="79"/>
      <c r="DF827" s="79"/>
      <c r="DG827" s="188">
        <f t="shared" si="838"/>
        <v>0</v>
      </c>
      <c r="DH827" s="38">
        <f t="shared" si="839"/>
        <v>0</v>
      </c>
      <c r="DI827" s="79"/>
      <c r="DJ827" s="79"/>
      <c r="DK827" s="79"/>
      <c r="DL827" s="79"/>
      <c r="DM827" s="79"/>
      <c r="DN827" s="79"/>
      <c r="DO827" s="79"/>
      <c r="DP827" s="79"/>
      <c r="DQ827" s="79"/>
      <c r="DR827" s="79"/>
      <c r="DS827" s="79"/>
      <c r="DT827" s="79"/>
      <c r="DU827" s="79"/>
      <c r="DV827" s="79"/>
      <c r="DW827" s="79"/>
      <c r="DX827" s="79"/>
      <c r="DY827" s="79"/>
      <c r="DZ827" s="79"/>
      <c r="EA827" s="79"/>
      <c r="EB827" s="79"/>
      <c r="EC827" s="79"/>
      <c r="ED827" s="79"/>
      <c r="EE827" s="79"/>
      <c r="EF827" s="79"/>
      <c r="EG827" s="79"/>
      <c r="EH827" s="79"/>
      <c r="EI827" s="82"/>
      <c r="EJ827" s="82"/>
      <c r="EK827" s="82"/>
      <c r="EL827" s="82"/>
      <c r="EM827" s="82"/>
      <c r="EN827" s="82"/>
      <c r="EO827" s="82"/>
      <c r="EP827" s="82"/>
      <c r="EQ827" s="82"/>
      <c r="ER827" s="82"/>
      <c r="ES827" s="82"/>
      <c r="ET827" s="82"/>
      <c r="EU827" s="82"/>
      <c r="EV827" s="82"/>
      <c r="EW827" s="82"/>
      <c r="EX827" s="82"/>
      <c r="EY827" s="82"/>
      <c r="EZ827" s="82"/>
      <c r="FA827" s="82"/>
      <c r="FB827" s="82"/>
    </row>
    <row r="828" spans="2:158" s="78" customFormat="1" ht="12">
      <c r="B828" s="773"/>
      <c r="C828" s="724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0"/>
      <c r="P828" s="79"/>
      <c r="Q828" s="79"/>
      <c r="R828" s="79"/>
      <c r="S828" s="79"/>
      <c r="T828" s="79"/>
      <c r="U828" s="79"/>
      <c r="V828" s="79"/>
      <c r="W828" s="79"/>
      <c r="X828" s="79"/>
      <c r="Y828" s="81">
        <f>SUM(Y829:Y842)</f>
        <v>22</v>
      </c>
      <c r="Z828" s="81"/>
      <c r="AA828" s="81"/>
      <c r="AB828" s="81"/>
      <c r="AC828" s="81"/>
      <c r="AD828" s="81"/>
      <c r="AE828" s="81"/>
      <c r="AF828" s="447">
        <f t="shared" si="827"/>
        <v>8353</v>
      </c>
      <c r="AG828" s="81">
        <f t="shared" ref="AG828:AR828" si="840">SUM(AG829:AG842)</f>
        <v>3606</v>
      </c>
      <c r="AH828" s="81">
        <f t="shared" si="840"/>
        <v>3</v>
      </c>
      <c r="AI828" s="81">
        <f t="shared" si="840"/>
        <v>3</v>
      </c>
      <c r="AJ828" s="81">
        <f t="shared" si="840"/>
        <v>0</v>
      </c>
      <c r="AK828" s="81">
        <f t="shared" si="840"/>
        <v>1627</v>
      </c>
      <c r="AL828" s="81">
        <f t="shared" si="840"/>
        <v>0</v>
      </c>
      <c r="AM828" s="81">
        <f t="shared" si="840"/>
        <v>0</v>
      </c>
      <c r="AN828" s="81">
        <f t="shared" si="840"/>
        <v>0</v>
      </c>
      <c r="AO828" s="81">
        <f t="shared" si="840"/>
        <v>2361</v>
      </c>
      <c r="AP828" s="81">
        <f t="shared" si="840"/>
        <v>576</v>
      </c>
      <c r="AQ828" s="81">
        <f t="shared" si="840"/>
        <v>515</v>
      </c>
      <c r="AR828" s="81">
        <f t="shared" si="840"/>
        <v>0</v>
      </c>
      <c r="AS828" s="447">
        <f t="shared" si="834"/>
        <v>7597</v>
      </c>
      <c r="AT828" s="450">
        <f t="shared" ref="AT828:BA828" si="841">SUM(AT829:AT842)</f>
        <v>0</v>
      </c>
      <c r="AU828" s="450">
        <f t="shared" si="841"/>
        <v>0</v>
      </c>
      <c r="AV828" s="81">
        <f t="shared" si="841"/>
        <v>0</v>
      </c>
      <c r="AW828" s="81">
        <f t="shared" si="841"/>
        <v>0</v>
      </c>
      <c r="AX828" s="81">
        <f t="shared" si="841"/>
        <v>0</v>
      </c>
      <c r="AY828" s="450">
        <f t="shared" si="841"/>
        <v>86</v>
      </c>
      <c r="AZ828" s="81">
        <f t="shared" si="841"/>
        <v>40</v>
      </c>
      <c r="BA828" s="450">
        <f t="shared" si="841"/>
        <v>10</v>
      </c>
      <c r="BB828" s="447">
        <f>SUM(BF828,BC828:BD828)</f>
        <v>54</v>
      </c>
      <c r="BC828" s="81">
        <f t="shared" ref="BC828:BK828" si="842">SUM(BC829:BC842)</f>
        <v>23</v>
      </c>
      <c r="BD828" s="81">
        <f t="shared" si="842"/>
        <v>31</v>
      </c>
      <c r="BE828" s="81">
        <f t="shared" si="842"/>
        <v>28</v>
      </c>
      <c r="BF828" s="81">
        <f t="shared" si="842"/>
        <v>0</v>
      </c>
      <c r="BG828" s="450">
        <f t="shared" si="842"/>
        <v>0</v>
      </c>
      <c r="BH828" s="450">
        <f t="shared" si="842"/>
        <v>62</v>
      </c>
      <c r="BI828" s="450">
        <f t="shared" si="842"/>
        <v>0</v>
      </c>
      <c r="BJ828" s="450">
        <f t="shared" si="842"/>
        <v>72</v>
      </c>
      <c r="BK828" s="450">
        <f t="shared" si="842"/>
        <v>0</v>
      </c>
      <c r="BL828" s="450">
        <f>SUM(BM828:BP828)</f>
        <v>472</v>
      </c>
      <c r="BM828" s="81">
        <f>SUM(BM829:BM842)</f>
        <v>0</v>
      </c>
      <c r="BN828" s="81">
        <f>SUM(BN829:BN842)</f>
        <v>0</v>
      </c>
      <c r="BO828" s="81">
        <f>SUM(BO829:BO842)</f>
        <v>0</v>
      </c>
      <c r="BP828" s="81">
        <f>SUM(BP829:BP842)</f>
        <v>472</v>
      </c>
      <c r="BQ828" s="462">
        <f>SUM(AT828,AU828,AY828,BA828,BB828,BG828,BH828,BI828,BJ828,BK828,BL828)</f>
        <v>756</v>
      </c>
      <c r="BR828" s="557"/>
      <c r="BS828" s="557"/>
      <c r="BT828" s="557"/>
      <c r="BU828" s="557"/>
      <c r="BV828" s="557"/>
      <c r="BW828" s="557"/>
      <c r="BX828" s="557"/>
      <c r="BY828" s="557"/>
      <c r="BZ828" s="557"/>
      <c r="CA828" s="557"/>
      <c r="CB828" s="557"/>
      <c r="CC828" s="557"/>
      <c r="CD828" s="557"/>
      <c r="CE828" s="557"/>
      <c r="CF828" s="557"/>
      <c r="CG828" s="557"/>
      <c r="CH828" s="557"/>
      <c r="CI828" s="557"/>
      <c r="CJ828" s="557"/>
      <c r="CK828" s="557"/>
      <c r="CL828" s="557"/>
      <c r="CM828" s="557"/>
      <c r="CN828" s="557"/>
      <c r="CO828" s="557"/>
      <c r="CP828" s="306">
        <f t="shared" si="835"/>
        <v>0</v>
      </c>
      <c r="CQ828" s="557"/>
      <c r="CR828" s="557"/>
      <c r="CS828" s="557"/>
      <c r="CT828" s="557"/>
      <c r="CU828" s="557"/>
      <c r="CV828" s="557"/>
      <c r="CW828" s="557"/>
      <c r="CX828" s="557"/>
      <c r="CY828" s="557"/>
      <c r="CZ828" s="79"/>
      <c r="DA828" s="79"/>
      <c r="DB828" s="188">
        <f t="shared" si="836"/>
        <v>0</v>
      </c>
      <c r="DC828" s="38">
        <f t="shared" si="837"/>
        <v>0</v>
      </c>
      <c r="DD828" s="79"/>
      <c r="DE828" s="79"/>
      <c r="DF828" s="79"/>
      <c r="DG828" s="188">
        <f t="shared" si="838"/>
        <v>0</v>
      </c>
      <c r="DH828" s="38">
        <f t="shared" si="839"/>
        <v>0</v>
      </c>
      <c r="DI828" s="79"/>
      <c r="DJ828" s="79"/>
      <c r="DK828" s="79"/>
      <c r="DL828" s="79"/>
      <c r="DM828" s="79"/>
      <c r="DN828" s="79"/>
      <c r="DO828" s="79"/>
      <c r="DP828" s="79"/>
      <c r="DQ828" s="79"/>
      <c r="DR828" s="79"/>
      <c r="DS828" s="79"/>
      <c r="DT828" s="79"/>
      <c r="DU828" s="79"/>
      <c r="DV828" s="79"/>
      <c r="DW828" s="79"/>
      <c r="DX828" s="79"/>
      <c r="DY828" s="79"/>
      <c r="DZ828" s="79"/>
      <c r="EA828" s="79"/>
      <c r="EB828" s="79"/>
      <c r="EC828" s="79"/>
      <c r="ED828" s="79"/>
      <c r="EE828" s="79"/>
      <c r="EF828" s="79"/>
      <c r="EG828" s="79"/>
      <c r="EH828" s="79"/>
      <c r="EI828" s="82"/>
      <c r="EJ828" s="82"/>
      <c r="EK828" s="82"/>
      <c r="EL828" s="82"/>
      <c r="EM828" s="82"/>
      <c r="EN828" s="82"/>
      <c r="EO828" s="82"/>
      <c r="EP828" s="82"/>
      <c r="EQ828" s="82"/>
      <c r="ER828" s="82"/>
      <c r="ES828" s="82"/>
      <c r="ET828" s="82"/>
      <c r="EU828" s="82"/>
      <c r="EV828" s="82"/>
      <c r="EW828" s="82"/>
      <c r="EX828" s="82"/>
      <c r="EY828" s="82"/>
      <c r="EZ828" s="82"/>
      <c r="FA828" s="82"/>
      <c r="FB828" s="82"/>
    </row>
    <row r="829" spans="2:158" s="69" customFormat="1" ht="12">
      <c r="B829" s="76"/>
      <c r="C829" s="77" t="s">
        <v>385</v>
      </c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2"/>
      <c r="P829" s="71"/>
      <c r="Q829" s="71"/>
      <c r="R829" s="71"/>
      <c r="S829" s="71"/>
      <c r="T829" s="71"/>
      <c r="U829" s="71"/>
      <c r="V829" s="71"/>
      <c r="W829" s="71"/>
      <c r="X829" s="71"/>
      <c r="Y829" s="73">
        <v>2</v>
      </c>
      <c r="Z829" s="73"/>
      <c r="AA829" s="73"/>
      <c r="AB829" s="73"/>
      <c r="AC829" s="73"/>
      <c r="AD829" s="73"/>
      <c r="AE829" s="73"/>
      <c r="AF829" s="447">
        <f t="shared" si="827"/>
        <v>16</v>
      </c>
      <c r="AG829" s="168"/>
      <c r="AH829" s="168"/>
      <c r="AI829" s="168"/>
      <c r="AJ829" s="168"/>
      <c r="AK829" s="168"/>
      <c r="AL829" s="168"/>
      <c r="AM829" s="168"/>
      <c r="AN829" s="168"/>
      <c r="AO829" s="168">
        <v>10</v>
      </c>
      <c r="AP829" s="168"/>
      <c r="AQ829" s="168">
        <v>10</v>
      </c>
      <c r="AR829" s="168"/>
      <c r="AS829" s="447">
        <f t="shared" si="834"/>
        <v>10</v>
      </c>
      <c r="AT829" s="462"/>
      <c r="AU829" s="450"/>
      <c r="AV829" s="168"/>
      <c r="AW829" s="168"/>
      <c r="AX829" s="168"/>
      <c r="AY829" s="462"/>
      <c r="AZ829" s="168"/>
      <c r="BA829" s="462"/>
      <c r="BB829" s="447">
        <f>SUM(BF829,BC829:BD829)</f>
        <v>0</v>
      </c>
      <c r="BC829" s="168"/>
      <c r="BD829" s="168"/>
      <c r="BE829" s="168"/>
      <c r="BF829" s="168"/>
      <c r="BG829" s="462"/>
      <c r="BH829" s="462"/>
      <c r="BI829" s="462"/>
      <c r="BJ829" s="462">
        <v>6</v>
      </c>
      <c r="BK829" s="462"/>
      <c r="BL829" s="450">
        <f>SUM(BM829:BP829)</f>
        <v>0</v>
      </c>
      <c r="BM829" s="168"/>
      <c r="BN829" s="168"/>
      <c r="BO829" s="168"/>
      <c r="BP829" s="168"/>
      <c r="BQ829" s="462">
        <f t="shared" ref="BQ829:BQ842" si="843">SUM(AT829,AU829,AY829,BA829,BB829,BG829,BH829,BI829,BJ829,BK829,BL829)</f>
        <v>6</v>
      </c>
      <c r="BR829" s="168"/>
      <c r="BS829" s="168"/>
      <c r="BT829" s="168"/>
      <c r="BU829" s="168"/>
      <c r="BV829" s="168"/>
      <c r="BW829" s="168"/>
      <c r="BX829" s="168"/>
      <c r="BY829" s="168"/>
      <c r="BZ829" s="168"/>
      <c r="CA829" s="168"/>
      <c r="CB829" s="168"/>
      <c r="CC829" s="168"/>
      <c r="CD829" s="168"/>
      <c r="CE829" s="168"/>
      <c r="CF829" s="168"/>
      <c r="CG829" s="168"/>
      <c r="CH829" s="168"/>
      <c r="CI829" s="168"/>
      <c r="CJ829" s="168"/>
      <c r="CK829" s="168"/>
      <c r="CL829" s="168"/>
      <c r="CM829" s="168"/>
      <c r="CN829" s="168"/>
      <c r="CO829" s="168"/>
      <c r="CP829" s="571">
        <f t="shared" si="835"/>
        <v>0</v>
      </c>
      <c r="CQ829" s="168"/>
      <c r="CR829" s="168"/>
      <c r="CS829" s="168"/>
      <c r="CT829" s="168"/>
      <c r="CU829" s="168"/>
      <c r="CV829" s="168"/>
      <c r="CW829" s="168"/>
      <c r="CX829" s="168"/>
      <c r="CY829" s="168"/>
      <c r="CZ829" s="71"/>
      <c r="DA829" s="71"/>
      <c r="DB829" s="190">
        <f t="shared" si="836"/>
        <v>0</v>
      </c>
      <c r="DC829" s="71">
        <f t="shared" si="837"/>
        <v>0</v>
      </c>
      <c r="DD829" s="71"/>
      <c r="DE829" s="71"/>
      <c r="DF829" s="71"/>
      <c r="DG829" s="190">
        <f t="shared" si="838"/>
        <v>0</v>
      </c>
      <c r="DH829" s="71">
        <f t="shared" si="839"/>
        <v>0</v>
      </c>
      <c r="DI829" s="71"/>
      <c r="DJ829" s="71"/>
      <c r="DK829" s="71"/>
      <c r="DL829" s="71"/>
      <c r="DM829" s="71"/>
      <c r="DN829" s="71"/>
      <c r="DO829" s="71"/>
      <c r="DP829" s="71"/>
      <c r="DQ829" s="71"/>
      <c r="DR829" s="71"/>
      <c r="DS829" s="71"/>
      <c r="DT829" s="71"/>
      <c r="DU829" s="71"/>
      <c r="DV829" s="71"/>
      <c r="DW829" s="71"/>
      <c r="DX829" s="71"/>
      <c r="DY829" s="71"/>
      <c r="DZ829" s="71"/>
      <c r="EA829" s="71"/>
      <c r="EB829" s="71"/>
      <c r="EC829" s="71"/>
      <c r="ED829" s="71"/>
      <c r="EE829" s="71"/>
      <c r="EF829" s="71"/>
      <c r="EG829" s="71"/>
      <c r="EH829" s="71"/>
      <c r="EI829" s="74"/>
      <c r="EJ829" s="74"/>
      <c r="EK829" s="74"/>
      <c r="EL829" s="74"/>
      <c r="EM829" s="74"/>
      <c r="EN829" s="74"/>
      <c r="EO829" s="74"/>
      <c r="EP829" s="74"/>
      <c r="EQ829" s="74"/>
      <c r="ER829" s="74"/>
      <c r="ES829" s="74"/>
      <c r="ET829" s="74"/>
      <c r="EU829" s="74"/>
      <c r="EV829" s="74"/>
      <c r="EW829" s="74"/>
      <c r="EX829" s="74"/>
      <c r="EY829" s="74"/>
      <c r="EZ829" s="74"/>
      <c r="FA829" s="74"/>
      <c r="FB829" s="74"/>
    </row>
    <row r="830" spans="2:158" s="69" customFormat="1" ht="12">
      <c r="B830" s="76"/>
      <c r="C830" s="77" t="s">
        <v>386</v>
      </c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2"/>
      <c r="P830" s="71"/>
      <c r="Q830" s="71"/>
      <c r="R830" s="71"/>
      <c r="S830" s="71"/>
      <c r="T830" s="71"/>
      <c r="U830" s="71"/>
      <c r="V830" s="71"/>
      <c r="W830" s="71"/>
      <c r="X830" s="71"/>
      <c r="Y830" s="73">
        <v>1</v>
      </c>
      <c r="Z830" s="73"/>
      <c r="AA830" s="73"/>
      <c r="AB830" s="73"/>
      <c r="AC830" s="73"/>
      <c r="AD830" s="73"/>
      <c r="AE830" s="73"/>
      <c r="AF830" s="447">
        <f t="shared" si="827"/>
        <v>2542</v>
      </c>
      <c r="AG830" s="168">
        <v>252</v>
      </c>
      <c r="AH830" s="168"/>
      <c r="AI830" s="168"/>
      <c r="AJ830" s="168"/>
      <c r="AK830" s="168">
        <v>1319</v>
      </c>
      <c r="AL830" s="168"/>
      <c r="AM830" s="168"/>
      <c r="AN830" s="168"/>
      <c r="AO830" s="168">
        <v>731</v>
      </c>
      <c r="AP830" s="168">
        <v>251</v>
      </c>
      <c r="AQ830" s="168">
        <v>415</v>
      </c>
      <c r="AR830" s="168"/>
      <c r="AS830" s="447">
        <f t="shared" si="834"/>
        <v>2302</v>
      </c>
      <c r="AT830" s="462"/>
      <c r="AU830" s="450"/>
      <c r="AV830" s="168"/>
      <c r="AW830" s="168"/>
      <c r="AX830" s="168"/>
      <c r="AY830" s="462">
        <v>35</v>
      </c>
      <c r="AZ830" s="168">
        <v>35</v>
      </c>
      <c r="BA830" s="462"/>
      <c r="BB830" s="447">
        <f>SUM(BF830,BC830:BD830)</f>
        <v>1</v>
      </c>
      <c r="BC830" s="168">
        <v>1</v>
      </c>
      <c r="BD830" s="168"/>
      <c r="BE830" s="168"/>
      <c r="BF830" s="168"/>
      <c r="BG830" s="462"/>
      <c r="BH830" s="462">
        <v>57</v>
      </c>
      <c r="BI830" s="462"/>
      <c r="BJ830" s="462">
        <v>19</v>
      </c>
      <c r="BK830" s="462"/>
      <c r="BL830" s="450">
        <f>SUM(BM830:BP831)</f>
        <v>128</v>
      </c>
      <c r="BM830" s="168"/>
      <c r="BN830" s="168"/>
      <c r="BO830" s="168"/>
      <c r="BP830" s="168">
        <v>128</v>
      </c>
      <c r="BQ830" s="462">
        <f>SUM(AT830,AU830,AY830,BA830,BB830,BG830,BH830,BI830,BJ830,BK830,BL830)</f>
        <v>240</v>
      </c>
      <c r="BR830" s="168"/>
      <c r="BS830" s="168"/>
      <c r="BT830" s="168"/>
      <c r="BU830" s="168"/>
      <c r="BV830" s="168"/>
      <c r="BW830" s="168"/>
      <c r="BX830" s="168"/>
      <c r="BY830" s="168"/>
      <c r="BZ830" s="168"/>
      <c r="CA830" s="168"/>
      <c r="CB830" s="168"/>
      <c r="CC830" s="168"/>
      <c r="CD830" s="168"/>
      <c r="CE830" s="168"/>
      <c r="CF830" s="168"/>
      <c r="CG830" s="168"/>
      <c r="CH830" s="168"/>
      <c r="CI830" s="168"/>
      <c r="CJ830" s="168"/>
      <c r="CK830" s="168"/>
      <c r="CL830" s="168"/>
      <c r="CM830" s="168"/>
      <c r="CN830" s="168"/>
      <c r="CO830" s="168"/>
      <c r="CP830" s="571">
        <f t="shared" si="835"/>
        <v>0</v>
      </c>
      <c r="CQ830" s="168"/>
      <c r="CR830" s="168"/>
      <c r="CS830" s="168"/>
      <c r="CT830" s="168"/>
      <c r="CU830" s="168"/>
      <c r="CV830" s="168"/>
      <c r="CW830" s="168"/>
      <c r="CX830" s="168"/>
      <c r="CY830" s="168"/>
      <c r="CZ830" s="71"/>
      <c r="DA830" s="71"/>
      <c r="DB830" s="190">
        <f t="shared" si="836"/>
        <v>0</v>
      </c>
      <c r="DC830" s="71">
        <f t="shared" si="837"/>
        <v>0</v>
      </c>
      <c r="DD830" s="71"/>
      <c r="DE830" s="71"/>
      <c r="DF830" s="71"/>
      <c r="DG830" s="190">
        <f t="shared" si="838"/>
        <v>0</v>
      </c>
      <c r="DH830" s="71">
        <f t="shared" si="839"/>
        <v>0</v>
      </c>
      <c r="DI830" s="71"/>
      <c r="DJ830" s="71"/>
      <c r="DK830" s="71"/>
      <c r="DL830" s="71"/>
      <c r="DM830" s="71"/>
      <c r="DN830" s="71"/>
      <c r="DO830" s="71"/>
      <c r="DP830" s="71"/>
      <c r="DQ830" s="71"/>
      <c r="DR830" s="71"/>
      <c r="DS830" s="71"/>
      <c r="DT830" s="71"/>
      <c r="DU830" s="71"/>
      <c r="DV830" s="71"/>
      <c r="DW830" s="71"/>
      <c r="DX830" s="71"/>
      <c r="DY830" s="71"/>
      <c r="DZ830" s="71"/>
      <c r="EA830" s="71"/>
      <c r="EB830" s="71"/>
      <c r="EC830" s="71"/>
      <c r="ED830" s="71"/>
      <c r="EE830" s="71"/>
      <c r="EF830" s="71"/>
      <c r="EG830" s="71"/>
      <c r="EH830" s="71"/>
      <c r="EI830" s="74"/>
      <c r="EJ830" s="74"/>
      <c r="EK830" s="74"/>
      <c r="EL830" s="74"/>
      <c r="EM830" s="74"/>
      <c r="EN830" s="74"/>
      <c r="EO830" s="74"/>
      <c r="EP830" s="74"/>
      <c r="EQ830" s="74"/>
      <c r="ER830" s="74"/>
      <c r="ES830" s="74"/>
      <c r="ET830" s="74"/>
      <c r="EU830" s="74"/>
      <c r="EV830" s="74"/>
      <c r="EW830" s="74"/>
      <c r="EX830" s="74"/>
      <c r="EY830" s="74"/>
      <c r="EZ830" s="74"/>
      <c r="FA830" s="74"/>
      <c r="FB830" s="74"/>
    </row>
    <row r="831" spans="2:158" s="69" customFormat="1" ht="12">
      <c r="B831" s="76"/>
      <c r="C831" s="77" t="s">
        <v>387</v>
      </c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2"/>
      <c r="P831" s="71"/>
      <c r="Q831" s="71"/>
      <c r="R831" s="71"/>
      <c r="S831" s="71"/>
      <c r="T831" s="71"/>
      <c r="U831" s="71"/>
      <c r="V831" s="71"/>
      <c r="W831" s="71"/>
      <c r="X831" s="71"/>
      <c r="Y831" s="73"/>
      <c r="Z831" s="73"/>
      <c r="AA831" s="73"/>
      <c r="AB831" s="73"/>
      <c r="AC831" s="73"/>
      <c r="AD831" s="73"/>
      <c r="AE831" s="73"/>
      <c r="AF831" s="447">
        <f t="shared" si="827"/>
        <v>0</v>
      </c>
      <c r="AG831" s="168"/>
      <c r="AH831" s="168"/>
      <c r="AI831" s="168"/>
      <c r="AJ831" s="168"/>
      <c r="AK831" s="168"/>
      <c r="AL831" s="168"/>
      <c r="AM831" s="168"/>
      <c r="AN831" s="168"/>
      <c r="AO831" s="168"/>
      <c r="AP831" s="168"/>
      <c r="AQ831" s="168"/>
      <c r="AR831" s="168"/>
      <c r="AS831" s="447">
        <f t="shared" si="834"/>
        <v>0</v>
      </c>
      <c r="AT831" s="462"/>
      <c r="AU831" s="450"/>
      <c r="AV831" s="168"/>
      <c r="AW831" s="168"/>
      <c r="AX831" s="168"/>
      <c r="AY831" s="462"/>
      <c r="AZ831" s="168"/>
      <c r="BA831" s="462"/>
      <c r="BB831" s="447"/>
      <c r="BC831" s="168"/>
      <c r="BD831" s="168"/>
      <c r="BE831" s="168"/>
      <c r="BF831" s="168"/>
      <c r="BG831" s="462"/>
      <c r="BH831" s="462"/>
      <c r="BI831" s="462"/>
      <c r="BJ831" s="462"/>
      <c r="BK831" s="462"/>
      <c r="BL831" s="450"/>
      <c r="BM831" s="168"/>
      <c r="BN831" s="168"/>
      <c r="BO831" s="168"/>
      <c r="BP831" s="168"/>
      <c r="BQ831" s="462">
        <f t="shared" si="843"/>
        <v>0</v>
      </c>
      <c r="BR831" s="168"/>
      <c r="BS831" s="168"/>
      <c r="BT831" s="168"/>
      <c r="BU831" s="168"/>
      <c r="BV831" s="168"/>
      <c r="BW831" s="168"/>
      <c r="BX831" s="168"/>
      <c r="BY831" s="168"/>
      <c r="BZ831" s="168"/>
      <c r="CA831" s="168"/>
      <c r="CB831" s="168"/>
      <c r="CC831" s="168"/>
      <c r="CD831" s="168"/>
      <c r="CE831" s="168"/>
      <c r="CF831" s="168"/>
      <c r="CG831" s="168"/>
      <c r="CH831" s="168"/>
      <c r="CI831" s="168"/>
      <c r="CJ831" s="168"/>
      <c r="CK831" s="168"/>
      <c r="CL831" s="168"/>
      <c r="CM831" s="168"/>
      <c r="CN831" s="168"/>
      <c r="CO831" s="168"/>
      <c r="CP831" s="571">
        <f t="shared" si="835"/>
        <v>0</v>
      </c>
      <c r="CQ831" s="168"/>
      <c r="CR831" s="168"/>
      <c r="CS831" s="168"/>
      <c r="CT831" s="168"/>
      <c r="CU831" s="168"/>
      <c r="CV831" s="168"/>
      <c r="CW831" s="168"/>
      <c r="CX831" s="168"/>
      <c r="CY831" s="168"/>
      <c r="CZ831" s="71"/>
      <c r="DA831" s="71"/>
      <c r="DB831" s="190">
        <f t="shared" si="836"/>
        <v>0</v>
      </c>
      <c r="DC831" s="71">
        <f t="shared" si="837"/>
        <v>0</v>
      </c>
      <c r="DD831" s="71"/>
      <c r="DE831" s="71"/>
      <c r="DF831" s="71"/>
      <c r="DG831" s="190">
        <f t="shared" si="838"/>
        <v>0</v>
      </c>
      <c r="DH831" s="71">
        <f t="shared" si="839"/>
        <v>0</v>
      </c>
      <c r="DI831" s="71"/>
      <c r="DJ831" s="71"/>
      <c r="DK831" s="71"/>
      <c r="DL831" s="71"/>
      <c r="DM831" s="71"/>
      <c r="DN831" s="71"/>
      <c r="DO831" s="71"/>
      <c r="DP831" s="71"/>
      <c r="DQ831" s="71"/>
      <c r="DR831" s="71"/>
      <c r="DS831" s="71"/>
      <c r="DT831" s="71"/>
      <c r="DU831" s="71"/>
      <c r="DV831" s="71"/>
      <c r="DW831" s="71"/>
      <c r="DX831" s="71"/>
      <c r="DY831" s="71"/>
      <c r="DZ831" s="71"/>
      <c r="EA831" s="71"/>
      <c r="EB831" s="71"/>
      <c r="EC831" s="71"/>
      <c r="ED831" s="71"/>
      <c r="EE831" s="71"/>
      <c r="EF831" s="71"/>
      <c r="EG831" s="71"/>
      <c r="EH831" s="71"/>
      <c r="EI831" s="74"/>
      <c r="EJ831" s="74"/>
      <c r="EK831" s="74"/>
      <c r="EL831" s="74"/>
      <c r="EM831" s="74"/>
      <c r="EN831" s="74"/>
      <c r="EO831" s="74"/>
      <c r="EP831" s="74"/>
      <c r="EQ831" s="74"/>
      <c r="ER831" s="74"/>
      <c r="ES831" s="74"/>
      <c r="ET831" s="74"/>
      <c r="EU831" s="74"/>
      <c r="EV831" s="74"/>
      <c r="EW831" s="74"/>
      <c r="EX831" s="74"/>
      <c r="EY831" s="74"/>
      <c r="EZ831" s="74"/>
      <c r="FA831" s="74"/>
      <c r="FB831" s="74"/>
    </row>
    <row r="832" spans="2:158" s="69" customFormat="1" ht="12">
      <c r="B832" s="76"/>
      <c r="C832" s="77" t="s">
        <v>388</v>
      </c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2"/>
      <c r="P832" s="71"/>
      <c r="Q832" s="71"/>
      <c r="R832" s="71"/>
      <c r="S832" s="71"/>
      <c r="T832" s="71"/>
      <c r="U832" s="71"/>
      <c r="V832" s="71"/>
      <c r="W832" s="71"/>
      <c r="X832" s="71"/>
      <c r="Y832" s="73"/>
      <c r="Z832" s="73"/>
      <c r="AA832" s="73"/>
      <c r="AB832" s="73"/>
      <c r="AC832" s="73"/>
      <c r="AD832" s="73"/>
      <c r="AE832" s="73"/>
      <c r="AF832" s="447">
        <f t="shared" si="827"/>
        <v>0</v>
      </c>
      <c r="AG832" s="168"/>
      <c r="AH832" s="168"/>
      <c r="AI832" s="168"/>
      <c r="AJ832" s="168"/>
      <c r="AK832" s="168"/>
      <c r="AL832" s="168"/>
      <c r="AM832" s="168"/>
      <c r="AN832" s="168"/>
      <c r="AO832" s="168"/>
      <c r="AP832" s="168"/>
      <c r="AQ832" s="168"/>
      <c r="AR832" s="168"/>
      <c r="AS832" s="447">
        <f t="shared" si="834"/>
        <v>0</v>
      </c>
      <c r="AT832" s="462"/>
      <c r="AU832" s="450"/>
      <c r="AV832" s="168"/>
      <c r="AW832" s="168"/>
      <c r="AX832" s="168"/>
      <c r="AY832" s="462"/>
      <c r="AZ832" s="168"/>
      <c r="BA832" s="462"/>
      <c r="BB832" s="447"/>
      <c r="BC832" s="168"/>
      <c r="BD832" s="168"/>
      <c r="BE832" s="168"/>
      <c r="BF832" s="168"/>
      <c r="BG832" s="462"/>
      <c r="BH832" s="462"/>
      <c r="BI832" s="462"/>
      <c r="BJ832" s="462"/>
      <c r="BK832" s="462"/>
      <c r="BL832" s="450"/>
      <c r="BM832" s="168"/>
      <c r="BN832" s="168"/>
      <c r="BO832" s="168"/>
      <c r="BP832" s="168"/>
      <c r="BQ832" s="462">
        <f t="shared" si="843"/>
        <v>0</v>
      </c>
      <c r="BR832" s="168"/>
      <c r="BS832" s="168"/>
      <c r="BT832" s="168"/>
      <c r="BU832" s="168"/>
      <c r="BV832" s="168"/>
      <c r="BW832" s="168"/>
      <c r="BX832" s="168"/>
      <c r="BY832" s="168"/>
      <c r="BZ832" s="168"/>
      <c r="CA832" s="168"/>
      <c r="CB832" s="168"/>
      <c r="CC832" s="168"/>
      <c r="CD832" s="168"/>
      <c r="CE832" s="168"/>
      <c r="CF832" s="168"/>
      <c r="CG832" s="168"/>
      <c r="CH832" s="168"/>
      <c r="CI832" s="168"/>
      <c r="CJ832" s="168"/>
      <c r="CK832" s="168"/>
      <c r="CL832" s="168"/>
      <c r="CM832" s="168"/>
      <c r="CN832" s="168"/>
      <c r="CO832" s="168"/>
      <c r="CP832" s="571">
        <f t="shared" si="835"/>
        <v>0</v>
      </c>
      <c r="CQ832" s="168"/>
      <c r="CR832" s="168"/>
      <c r="CS832" s="168"/>
      <c r="CT832" s="168"/>
      <c r="CU832" s="168"/>
      <c r="CV832" s="168"/>
      <c r="CW832" s="168"/>
      <c r="CX832" s="168"/>
      <c r="CY832" s="168"/>
      <c r="CZ832" s="71"/>
      <c r="DA832" s="71"/>
      <c r="DB832" s="190">
        <f t="shared" si="836"/>
        <v>0</v>
      </c>
      <c r="DC832" s="71">
        <f t="shared" si="837"/>
        <v>0</v>
      </c>
      <c r="DD832" s="71"/>
      <c r="DE832" s="71"/>
      <c r="DF832" s="71"/>
      <c r="DG832" s="190">
        <f t="shared" si="838"/>
        <v>0</v>
      </c>
      <c r="DH832" s="71">
        <f t="shared" si="839"/>
        <v>0</v>
      </c>
      <c r="DI832" s="71"/>
      <c r="DJ832" s="71"/>
      <c r="DK832" s="71"/>
      <c r="DL832" s="71"/>
      <c r="DM832" s="71"/>
      <c r="DN832" s="71"/>
      <c r="DO832" s="71"/>
      <c r="DP832" s="71"/>
      <c r="DQ832" s="71"/>
      <c r="DR832" s="71"/>
      <c r="DS832" s="71"/>
      <c r="DT832" s="71"/>
      <c r="DU832" s="71"/>
      <c r="DV832" s="71"/>
      <c r="DW832" s="71"/>
      <c r="DX832" s="71"/>
      <c r="DY832" s="71"/>
      <c r="DZ832" s="71"/>
      <c r="EA832" s="71"/>
      <c r="EB832" s="71"/>
      <c r="EC832" s="71"/>
      <c r="ED832" s="71"/>
      <c r="EE832" s="71"/>
      <c r="EF832" s="71"/>
      <c r="EG832" s="71"/>
      <c r="EH832" s="71"/>
      <c r="EI832" s="74"/>
      <c r="EJ832" s="74"/>
      <c r="EK832" s="74"/>
      <c r="EL832" s="74"/>
      <c r="EM832" s="74"/>
      <c r="EN832" s="74"/>
      <c r="EO832" s="74"/>
      <c r="EP832" s="74"/>
      <c r="EQ832" s="74"/>
      <c r="ER832" s="74"/>
      <c r="ES832" s="74"/>
      <c r="ET832" s="74"/>
      <c r="EU832" s="74"/>
      <c r="EV832" s="74"/>
      <c r="EW832" s="74"/>
      <c r="EX832" s="74"/>
      <c r="EY832" s="74"/>
      <c r="EZ832" s="74"/>
      <c r="FA832" s="74"/>
      <c r="FB832" s="74"/>
    </row>
    <row r="833" spans="2:158" s="69" customFormat="1" ht="12">
      <c r="B833" s="76"/>
      <c r="C833" s="77" t="s">
        <v>389</v>
      </c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2"/>
      <c r="P833" s="71"/>
      <c r="Q833" s="71"/>
      <c r="R833" s="71"/>
      <c r="S833" s="71"/>
      <c r="T833" s="71"/>
      <c r="U833" s="71"/>
      <c r="V833" s="71"/>
      <c r="W833" s="71"/>
      <c r="X833" s="71"/>
      <c r="Y833" s="73">
        <v>1</v>
      </c>
      <c r="Z833" s="73"/>
      <c r="AA833" s="73"/>
      <c r="AB833" s="73"/>
      <c r="AC833" s="73"/>
      <c r="AD833" s="73"/>
      <c r="AE833" s="73"/>
      <c r="AF833" s="447">
        <f t="shared" si="827"/>
        <v>0</v>
      </c>
      <c r="AG833" s="168"/>
      <c r="AH833" s="168"/>
      <c r="AI833" s="168"/>
      <c r="AJ833" s="168"/>
      <c r="AK833" s="168"/>
      <c r="AL833" s="168"/>
      <c r="AM833" s="168"/>
      <c r="AN833" s="168"/>
      <c r="AO833" s="168"/>
      <c r="AP833" s="168"/>
      <c r="AQ833" s="168"/>
      <c r="AR833" s="168"/>
      <c r="AS833" s="447">
        <f t="shared" si="834"/>
        <v>0</v>
      </c>
      <c r="AT833" s="462"/>
      <c r="AU833" s="450"/>
      <c r="AV833" s="168"/>
      <c r="AW833" s="168"/>
      <c r="AX833" s="168"/>
      <c r="AY833" s="462"/>
      <c r="AZ833" s="168"/>
      <c r="BA833" s="462"/>
      <c r="BB833" s="447"/>
      <c r="BC833" s="168"/>
      <c r="BD833" s="168"/>
      <c r="BE833" s="168"/>
      <c r="BF833" s="168"/>
      <c r="BG833" s="462"/>
      <c r="BH833" s="462"/>
      <c r="BI833" s="462"/>
      <c r="BJ833" s="462"/>
      <c r="BK833" s="462"/>
      <c r="BL833" s="450"/>
      <c r="BM833" s="168"/>
      <c r="BN833" s="168"/>
      <c r="BO833" s="168"/>
      <c r="BP833" s="168"/>
      <c r="BQ833" s="462">
        <f t="shared" si="843"/>
        <v>0</v>
      </c>
      <c r="BR833" s="168"/>
      <c r="BS833" s="168"/>
      <c r="BT833" s="168"/>
      <c r="BU833" s="168"/>
      <c r="BV833" s="168"/>
      <c r="BW833" s="168"/>
      <c r="BX833" s="168"/>
      <c r="BY833" s="168"/>
      <c r="BZ833" s="168"/>
      <c r="CA833" s="168"/>
      <c r="CB833" s="168"/>
      <c r="CC833" s="168"/>
      <c r="CD833" s="168"/>
      <c r="CE833" s="168"/>
      <c r="CF833" s="168"/>
      <c r="CG833" s="168"/>
      <c r="CH833" s="168"/>
      <c r="CI833" s="168"/>
      <c r="CJ833" s="168"/>
      <c r="CK833" s="168"/>
      <c r="CL833" s="168"/>
      <c r="CM833" s="168"/>
      <c r="CN833" s="168"/>
      <c r="CO833" s="168"/>
      <c r="CP833" s="571">
        <f t="shared" si="835"/>
        <v>0</v>
      </c>
      <c r="CQ833" s="168"/>
      <c r="CR833" s="168"/>
      <c r="CS833" s="168"/>
      <c r="CT833" s="168"/>
      <c r="CU833" s="168"/>
      <c r="CV833" s="168"/>
      <c r="CW833" s="168"/>
      <c r="CX833" s="168"/>
      <c r="CY833" s="168"/>
      <c r="CZ833" s="71"/>
      <c r="DA833" s="71"/>
      <c r="DB833" s="190">
        <f t="shared" si="836"/>
        <v>0</v>
      </c>
      <c r="DC833" s="71">
        <f t="shared" si="837"/>
        <v>0</v>
      </c>
      <c r="DD833" s="71"/>
      <c r="DE833" s="71"/>
      <c r="DF833" s="71"/>
      <c r="DG833" s="190">
        <f t="shared" si="838"/>
        <v>0</v>
      </c>
      <c r="DH833" s="71">
        <f t="shared" si="839"/>
        <v>0</v>
      </c>
      <c r="DI833" s="71"/>
      <c r="DJ833" s="71"/>
      <c r="DK833" s="71"/>
      <c r="DL833" s="71"/>
      <c r="DM833" s="71"/>
      <c r="DN833" s="71"/>
      <c r="DO833" s="71"/>
      <c r="DP833" s="71"/>
      <c r="DQ833" s="71"/>
      <c r="DR833" s="71"/>
      <c r="DS833" s="71"/>
      <c r="DT833" s="71"/>
      <c r="DU833" s="71"/>
      <c r="DV833" s="71"/>
      <c r="DW833" s="71"/>
      <c r="DX833" s="71"/>
      <c r="DY833" s="71"/>
      <c r="DZ833" s="71"/>
      <c r="EA833" s="71"/>
      <c r="EB833" s="71"/>
      <c r="EC833" s="71"/>
      <c r="ED833" s="71"/>
      <c r="EE833" s="71"/>
      <c r="EF833" s="71"/>
      <c r="EG833" s="71"/>
      <c r="EH833" s="71"/>
      <c r="EI833" s="74"/>
      <c r="EJ833" s="74"/>
      <c r="EK833" s="74"/>
      <c r="EL833" s="74"/>
      <c r="EM833" s="74"/>
      <c r="EN833" s="74"/>
      <c r="EO833" s="74"/>
      <c r="EP833" s="74"/>
      <c r="EQ833" s="74"/>
      <c r="ER833" s="74"/>
      <c r="ES833" s="74"/>
      <c r="ET833" s="74"/>
      <c r="EU833" s="74"/>
      <c r="EV833" s="74"/>
      <c r="EW833" s="74"/>
      <c r="EX833" s="74"/>
      <c r="EY833" s="74"/>
      <c r="EZ833" s="74"/>
      <c r="FA833" s="74"/>
      <c r="FB833" s="74"/>
    </row>
    <row r="834" spans="2:158" s="69" customFormat="1" ht="12">
      <c r="B834" s="76"/>
      <c r="C834" s="77" t="s">
        <v>390</v>
      </c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2"/>
      <c r="P834" s="71"/>
      <c r="Q834" s="71"/>
      <c r="R834" s="71"/>
      <c r="S834" s="71"/>
      <c r="T834" s="71"/>
      <c r="U834" s="71"/>
      <c r="V834" s="71"/>
      <c r="W834" s="71"/>
      <c r="X834" s="71"/>
      <c r="Y834" s="73">
        <v>13</v>
      </c>
      <c r="Z834" s="73"/>
      <c r="AA834" s="73"/>
      <c r="AB834" s="73"/>
      <c r="AC834" s="73"/>
      <c r="AD834" s="73"/>
      <c r="AE834" s="73"/>
      <c r="AF834" s="447">
        <f t="shared" si="827"/>
        <v>435</v>
      </c>
      <c r="AG834" s="168">
        <v>125</v>
      </c>
      <c r="AH834" s="168">
        <v>3</v>
      </c>
      <c r="AI834" s="168">
        <v>3</v>
      </c>
      <c r="AJ834" s="168"/>
      <c r="AK834" s="168">
        <v>20</v>
      </c>
      <c r="AL834" s="168"/>
      <c r="AM834" s="168"/>
      <c r="AN834" s="168"/>
      <c r="AO834" s="168">
        <v>205</v>
      </c>
      <c r="AP834" s="168"/>
      <c r="AQ834" s="168">
        <v>79</v>
      </c>
      <c r="AR834" s="168"/>
      <c r="AS834" s="447">
        <f t="shared" si="834"/>
        <v>353</v>
      </c>
      <c r="AT834" s="462"/>
      <c r="AU834" s="450"/>
      <c r="AV834" s="168"/>
      <c r="AW834" s="168"/>
      <c r="AX834" s="168"/>
      <c r="AY834" s="462"/>
      <c r="AZ834" s="168"/>
      <c r="BA834" s="462"/>
      <c r="BB834" s="447">
        <f>SUM(BF834,BC834:BD834)</f>
        <v>29</v>
      </c>
      <c r="BC834" s="168"/>
      <c r="BD834" s="168">
        <v>29</v>
      </c>
      <c r="BE834" s="168">
        <v>26</v>
      </c>
      <c r="BF834" s="168"/>
      <c r="BG834" s="462"/>
      <c r="BH834" s="462">
        <v>2</v>
      </c>
      <c r="BI834" s="462"/>
      <c r="BJ834" s="462">
        <v>40</v>
      </c>
      <c r="BK834" s="462"/>
      <c r="BL834" s="450">
        <f>SUM(BM834:BP834)</f>
        <v>11</v>
      </c>
      <c r="BM834" s="168"/>
      <c r="BN834" s="168"/>
      <c r="BO834" s="168"/>
      <c r="BP834" s="168">
        <v>11</v>
      </c>
      <c r="BQ834" s="462">
        <f t="shared" si="843"/>
        <v>82</v>
      </c>
      <c r="BR834" s="168"/>
      <c r="BS834" s="168"/>
      <c r="BT834" s="168"/>
      <c r="BU834" s="168"/>
      <c r="BV834" s="168"/>
      <c r="BW834" s="168"/>
      <c r="BX834" s="168"/>
      <c r="BY834" s="168"/>
      <c r="BZ834" s="168"/>
      <c r="CA834" s="168"/>
      <c r="CB834" s="168"/>
      <c r="CC834" s="168"/>
      <c r="CD834" s="168"/>
      <c r="CE834" s="168"/>
      <c r="CF834" s="168"/>
      <c r="CG834" s="168"/>
      <c r="CH834" s="168"/>
      <c r="CI834" s="168"/>
      <c r="CJ834" s="168"/>
      <c r="CK834" s="168"/>
      <c r="CL834" s="168"/>
      <c r="CM834" s="168"/>
      <c r="CN834" s="168"/>
      <c r="CO834" s="168"/>
      <c r="CP834" s="571">
        <f t="shared" si="835"/>
        <v>0</v>
      </c>
      <c r="CQ834" s="168"/>
      <c r="CR834" s="168"/>
      <c r="CS834" s="168"/>
      <c r="CT834" s="168"/>
      <c r="CU834" s="168"/>
      <c r="CV834" s="168"/>
      <c r="CW834" s="168"/>
      <c r="CX834" s="168"/>
      <c r="CY834" s="168"/>
      <c r="CZ834" s="71"/>
      <c r="DA834" s="71"/>
      <c r="DB834" s="190">
        <f t="shared" si="836"/>
        <v>0</v>
      </c>
      <c r="DC834" s="71">
        <f t="shared" si="837"/>
        <v>0</v>
      </c>
      <c r="DD834" s="71"/>
      <c r="DE834" s="71"/>
      <c r="DF834" s="71"/>
      <c r="DG834" s="190">
        <f t="shared" si="838"/>
        <v>0</v>
      </c>
      <c r="DH834" s="71">
        <f t="shared" si="839"/>
        <v>0</v>
      </c>
      <c r="DI834" s="71"/>
      <c r="DJ834" s="71"/>
      <c r="DK834" s="71"/>
      <c r="DL834" s="71"/>
      <c r="DM834" s="71"/>
      <c r="DN834" s="71"/>
      <c r="DO834" s="71"/>
      <c r="DP834" s="71"/>
      <c r="DQ834" s="71"/>
      <c r="DR834" s="71"/>
      <c r="DS834" s="71"/>
      <c r="DT834" s="71"/>
      <c r="DU834" s="71"/>
      <c r="DV834" s="71"/>
      <c r="DW834" s="71"/>
      <c r="DX834" s="71"/>
      <c r="DY834" s="71"/>
      <c r="DZ834" s="71"/>
      <c r="EA834" s="71"/>
      <c r="EB834" s="71"/>
      <c r="EC834" s="71"/>
      <c r="ED834" s="71"/>
      <c r="EE834" s="71"/>
      <c r="EF834" s="71"/>
      <c r="EG834" s="71"/>
      <c r="EH834" s="71"/>
      <c r="EI834" s="74"/>
      <c r="EJ834" s="74"/>
      <c r="EK834" s="74"/>
      <c r="EL834" s="74"/>
      <c r="EM834" s="74"/>
      <c r="EN834" s="74"/>
      <c r="EO834" s="74"/>
      <c r="EP834" s="74"/>
      <c r="EQ834" s="74"/>
      <c r="ER834" s="74"/>
      <c r="ES834" s="74"/>
      <c r="ET834" s="74"/>
      <c r="EU834" s="74"/>
      <c r="EV834" s="74"/>
      <c r="EW834" s="74"/>
      <c r="EX834" s="74"/>
      <c r="EY834" s="74"/>
      <c r="EZ834" s="74"/>
      <c r="FA834" s="74"/>
      <c r="FB834" s="74"/>
    </row>
    <row r="835" spans="2:158" s="69" customFormat="1" ht="12">
      <c r="B835" s="76"/>
      <c r="C835" s="77" t="s">
        <v>391</v>
      </c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2"/>
      <c r="P835" s="71"/>
      <c r="Q835" s="71"/>
      <c r="R835" s="71"/>
      <c r="S835" s="71"/>
      <c r="T835" s="71"/>
      <c r="U835" s="71"/>
      <c r="V835" s="71"/>
      <c r="W835" s="71"/>
      <c r="X835" s="71"/>
      <c r="Y835" s="73">
        <v>2</v>
      </c>
      <c r="Z835" s="73"/>
      <c r="AA835" s="73"/>
      <c r="AB835" s="73"/>
      <c r="AC835" s="73"/>
      <c r="AD835" s="73"/>
      <c r="AE835" s="73"/>
      <c r="AF835" s="447">
        <f t="shared" si="827"/>
        <v>346</v>
      </c>
      <c r="AG835" s="168"/>
      <c r="AH835" s="168"/>
      <c r="AI835" s="168"/>
      <c r="AJ835" s="168"/>
      <c r="AK835" s="168"/>
      <c r="AL835" s="168"/>
      <c r="AM835" s="168"/>
      <c r="AN835" s="168"/>
      <c r="AO835" s="168">
        <v>11</v>
      </c>
      <c r="AP835" s="168"/>
      <c r="AQ835" s="168">
        <v>11</v>
      </c>
      <c r="AR835" s="168"/>
      <c r="AS835" s="447">
        <f t="shared" si="834"/>
        <v>11</v>
      </c>
      <c r="AT835" s="462"/>
      <c r="AU835" s="450"/>
      <c r="AV835" s="168"/>
      <c r="AW835" s="168"/>
      <c r="AX835" s="168"/>
      <c r="AY835" s="462">
        <v>4</v>
      </c>
      <c r="AZ835" s="168"/>
      <c r="BA835" s="462"/>
      <c r="BB835" s="447">
        <f>SUM(BF835,BC835:BD835)</f>
        <v>2</v>
      </c>
      <c r="BC835" s="168"/>
      <c r="BD835" s="168">
        <v>2</v>
      </c>
      <c r="BE835" s="168">
        <v>2</v>
      </c>
      <c r="BF835" s="168"/>
      <c r="BG835" s="462"/>
      <c r="BH835" s="462">
        <v>1</v>
      </c>
      <c r="BI835" s="462"/>
      <c r="BJ835" s="462"/>
      <c r="BK835" s="462"/>
      <c r="BL835" s="450">
        <f>SUM(BM835:BP835)</f>
        <v>328</v>
      </c>
      <c r="BM835" s="168"/>
      <c r="BN835" s="168"/>
      <c r="BO835" s="168"/>
      <c r="BP835" s="168">
        <v>328</v>
      </c>
      <c r="BQ835" s="462">
        <f t="shared" si="843"/>
        <v>335</v>
      </c>
      <c r="BR835" s="168"/>
      <c r="BS835" s="168"/>
      <c r="BT835" s="168"/>
      <c r="BU835" s="168"/>
      <c r="BV835" s="168"/>
      <c r="BW835" s="168"/>
      <c r="BX835" s="168"/>
      <c r="BY835" s="168"/>
      <c r="BZ835" s="168"/>
      <c r="CA835" s="168"/>
      <c r="CB835" s="168"/>
      <c r="CC835" s="168"/>
      <c r="CD835" s="168"/>
      <c r="CE835" s="168"/>
      <c r="CF835" s="168"/>
      <c r="CG835" s="168"/>
      <c r="CH835" s="168"/>
      <c r="CI835" s="168"/>
      <c r="CJ835" s="168"/>
      <c r="CK835" s="168"/>
      <c r="CL835" s="168"/>
      <c r="CM835" s="168"/>
      <c r="CN835" s="168"/>
      <c r="CO835" s="168"/>
      <c r="CP835" s="571">
        <f t="shared" si="835"/>
        <v>0</v>
      </c>
      <c r="CQ835" s="168"/>
      <c r="CR835" s="168"/>
      <c r="CS835" s="168"/>
      <c r="CT835" s="168"/>
      <c r="CU835" s="168"/>
      <c r="CV835" s="168"/>
      <c r="CW835" s="168"/>
      <c r="CX835" s="168"/>
      <c r="CY835" s="168"/>
      <c r="CZ835" s="71"/>
      <c r="DA835" s="71"/>
      <c r="DB835" s="190">
        <f t="shared" si="836"/>
        <v>0</v>
      </c>
      <c r="DC835" s="71">
        <f t="shared" si="837"/>
        <v>0</v>
      </c>
      <c r="DD835" s="71"/>
      <c r="DE835" s="71"/>
      <c r="DF835" s="71"/>
      <c r="DG835" s="190">
        <f t="shared" si="838"/>
        <v>0</v>
      </c>
      <c r="DH835" s="71">
        <f t="shared" si="839"/>
        <v>0</v>
      </c>
      <c r="DI835" s="71"/>
      <c r="DJ835" s="71"/>
      <c r="DK835" s="71"/>
      <c r="DL835" s="71"/>
      <c r="DM835" s="71"/>
      <c r="DN835" s="71"/>
      <c r="DO835" s="71"/>
      <c r="DP835" s="71"/>
      <c r="DQ835" s="71"/>
      <c r="DR835" s="71"/>
      <c r="DS835" s="71"/>
      <c r="DT835" s="71"/>
      <c r="DU835" s="71"/>
      <c r="DV835" s="71"/>
      <c r="DW835" s="71"/>
      <c r="DX835" s="71"/>
      <c r="DY835" s="71"/>
      <c r="DZ835" s="71"/>
      <c r="EA835" s="71"/>
      <c r="EB835" s="71"/>
      <c r="EC835" s="71"/>
      <c r="ED835" s="71"/>
      <c r="EE835" s="71"/>
      <c r="EF835" s="71"/>
      <c r="EG835" s="71"/>
      <c r="EH835" s="71"/>
      <c r="EI835" s="74"/>
      <c r="EJ835" s="74"/>
      <c r="EK835" s="74"/>
      <c r="EL835" s="74"/>
      <c r="EM835" s="74"/>
      <c r="EN835" s="74"/>
      <c r="EO835" s="74"/>
      <c r="EP835" s="74"/>
      <c r="EQ835" s="74"/>
      <c r="ER835" s="74"/>
      <c r="ES835" s="74"/>
      <c r="ET835" s="74"/>
      <c r="EU835" s="74"/>
      <c r="EV835" s="74"/>
      <c r="EW835" s="74"/>
      <c r="EX835" s="74"/>
      <c r="EY835" s="74"/>
      <c r="EZ835" s="74"/>
      <c r="FA835" s="74"/>
      <c r="FB835" s="74"/>
    </row>
    <row r="836" spans="2:158" s="69" customFormat="1" ht="12">
      <c r="B836" s="76"/>
      <c r="C836" s="77" t="s">
        <v>392</v>
      </c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2"/>
      <c r="P836" s="71"/>
      <c r="Q836" s="71"/>
      <c r="R836" s="71"/>
      <c r="S836" s="71"/>
      <c r="T836" s="71"/>
      <c r="U836" s="71"/>
      <c r="V836" s="71"/>
      <c r="W836" s="71"/>
      <c r="X836" s="71"/>
      <c r="Y836" s="73">
        <v>2</v>
      </c>
      <c r="Z836" s="73"/>
      <c r="AA836" s="73"/>
      <c r="AB836" s="73"/>
      <c r="AC836" s="73"/>
      <c r="AD836" s="73"/>
      <c r="AE836" s="73"/>
      <c r="AF836" s="447">
        <f t="shared" si="827"/>
        <v>2079</v>
      </c>
      <c r="AG836" s="168">
        <v>1294</v>
      </c>
      <c r="AH836" s="168"/>
      <c r="AI836" s="168"/>
      <c r="AJ836" s="168"/>
      <c r="AK836" s="168"/>
      <c r="AL836" s="168"/>
      <c r="AM836" s="168"/>
      <c r="AN836" s="168"/>
      <c r="AO836" s="168">
        <v>738</v>
      </c>
      <c r="AP836" s="168">
        <v>165</v>
      </c>
      <c r="AQ836" s="168"/>
      <c r="AR836" s="168"/>
      <c r="AS836" s="447">
        <f t="shared" si="834"/>
        <v>2032</v>
      </c>
      <c r="AT836" s="462"/>
      <c r="AU836" s="450"/>
      <c r="AV836" s="168"/>
      <c r="AW836" s="168"/>
      <c r="AX836" s="168"/>
      <c r="AY836" s="462">
        <v>37</v>
      </c>
      <c r="AZ836" s="168">
        <v>2</v>
      </c>
      <c r="BA836" s="462">
        <v>10</v>
      </c>
      <c r="BB836" s="447"/>
      <c r="BC836" s="168"/>
      <c r="BD836" s="168"/>
      <c r="BE836" s="168"/>
      <c r="BF836" s="168"/>
      <c r="BG836" s="462"/>
      <c r="BH836" s="462"/>
      <c r="BI836" s="462"/>
      <c r="BJ836" s="462"/>
      <c r="BK836" s="462"/>
      <c r="BL836" s="450"/>
      <c r="BM836" s="168"/>
      <c r="BN836" s="168"/>
      <c r="BO836" s="168"/>
      <c r="BP836" s="168"/>
      <c r="BQ836" s="462">
        <f t="shared" si="843"/>
        <v>47</v>
      </c>
      <c r="BR836" s="168"/>
      <c r="BS836" s="168"/>
      <c r="BT836" s="168"/>
      <c r="BU836" s="168"/>
      <c r="BV836" s="168"/>
      <c r="BW836" s="168"/>
      <c r="BX836" s="168"/>
      <c r="BY836" s="168"/>
      <c r="BZ836" s="168"/>
      <c r="CA836" s="168"/>
      <c r="CB836" s="168"/>
      <c r="CC836" s="168"/>
      <c r="CD836" s="168"/>
      <c r="CE836" s="168"/>
      <c r="CF836" s="168"/>
      <c r="CG836" s="168"/>
      <c r="CH836" s="168"/>
      <c r="CI836" s="168"/>
      <c r="CJ836" s="168"/>
      <c r="CK836" s="168"/>
      <c r="CL836" s="168"/>
      <c r="CM836" s="168"/>
      <c r="CN836" s="168"/>
      <c r="CO836" s="168"/>
      <c r="CP836" s="571">
        <f t="shared" si="835"/>
        <v>0</v>
      </c>
      <c r="CQ836" s="168"/>
      <c r="CR836" s="168"/>
      <c r="CS836" s="168"/>
      <c r="CT836" s="168"/>
      <c r="CU836" s="168"/>
      <c r="CV836" s="168"/>
      <c r="CW836" s="168"/>
      <c r="CX836" s="168"/>
      <c r="CY836" s="168"/>
      <c r="CZ836" s="71"/>
      <c r="DA836" s="71"/>
      <c r="DB836" s="190">
        <f t="shared" si="836"/>
        <v>0</v>
      </c>
      <c r="DC836" s="71">
        <f t="shared" si="837"/>
        <v>0</v>
      </c>
      <c r="DD836" s="71"/>
      <c r="DE836" s="71"/>
      <c r="DF836" s="71"/>
      <c r="DG836" s="190">
        <f t="shared" si="838"/>
        <v>0</v>
      </c>
      <c r="DH836" s="71">
        <f t="shared" si="839"/>
        <v>0</v>
      </c>
      <c r="DI836" s="71"/>
      <c r="DJ836" s="71"/>
      <c r="DK836" s="71"/>
      <c r="DL836" s="71"/>
      <c r="DM836" s="71"/>
      <c r="DN836" s="71"/>
      <c r="DO836" s="71"/>
      <c r="DP836" s="71"/>
      <c r="DQ836" s="71"/>
      <c r="DR836" s="71"/>
      <c r="DS836" s="71"/>
      <c r="DT836" s="71"/>
      <c r="DU836" s="71"/>
      <c r="DV836" s="71"/>
      <c r="DW836" s="71"/>
      <c r="DX836" s="71"/>
      <c r="DY836" s="71"/>
      <c r="DZ836" s="71"/>
      <c r="EA836" s="71"/>
      <c r="EB836" s="71"/>
      <c r="EC836" s="71"/>
      <c r="ED836" s="71"/>
      <c r="EE836" s="71"/>
      <c r="EF836" s="71"/>
      <c r="EG836" s="71"/>
      <c r="EH836" s="71"/>
      <c r="EI836" s="74"/>
      <c r="EJ836" s="74"/>
      <c r="EK836" s="74"/>
      <c r="EL836" s="74"/>
      <c r="EM836" s="74"/>
      <c r="EN836" s="74"/>
      <c r="EO836" s="74"/>
      <c r="EP836" s="74"/>
      <c r="EQ836" s="74"/>
      <c r="ER836" s="74"/>
      <c r="ES836" s="74"/>
      <c r="ET836" s="74"/>
      <c r="EU836" s="74"/>
      <c r="EV836" s="74"/>
      <c r="EW836" s="74"/>
      <c r="EX836" s="74"/>
      <c r="EY836" s="74"/>
      <c r="EZ836" s="74"/>
      <c r="FA836" s="74"/>
      <c r="FB836" s="74"/>
    </row>
    <row r="837" spans="2:158" s="69" customFormat="1" ht="12">
      <c r="B837" s="76"/>
      <c r="C837" s="77" t="s">
        <v>393</v>
      </c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2"/>
      <c r="P837" s="71"/>
      <c r="Q837" s="71"/>
      <c r="R837" s="71"/>
      <c r="S837" s="71"/>
      <c r="T837" s="71"/>
      <c r="U837" s="71"/>
      <c r="V837" s="71"/>
      <c r="W837" s="71"/>
      <c r="X837" s="71"/>
      <c r="Y837" s="73">
        <v>1</v>
      </c>
      <c r="Z837" s="73"/>
      <c r="AA837" s="73"/>
      <c r="AB837" s="73"/>
      <c r="AC837" s="73"/>
      <c r="AD837" s="73"/>
      <c r="AE837" s="73"/>
      <c r="AF837" s="447">
        <f t="shared" si="827"/>
        <v>7</v>
      </c>
      <c r="AG837" s="168"/>
      <c r="AH837" s="168"/>
      <c r="AI837" s="168"/>
      <c r="AJ837" s="168"/>
      <c r="AK837" s="168"/>
      <c r="AL837" s="168"/>
      <c r="AM837" s="168"/>
      <c r="AN837" s="168"/>
      <c r="AO837" s="168">
        <v>2</v>
      </c>
      <c r="AP837" s="168"/>
      <c r="AQ837" s="168"/>
      <c r="AR837" s="168"/>
      <c r="AS837" s="447">
        <f t="shared" si="834"/>
        <v>2</v>
      </c>
      <c r="AT837" s="462"/>
      <c r="AU837" s="450"/>
      <c r="AV837" s="168"/>
      <c r="AW837" s="168"/>
      <c r="AX837" s="168"/>
      <c r="AY837" s="462"/>
      <c r="AZ837" s="168"/>
      <c r="BA837" s="462"/>
      <c r="BB837" s="447"/>
      <c r="BC837" s="168"/>
      <c r="BD837" s="168"/>
      <c r="BE837" s="168"/>
      <c r="BF837" s="168"/>
      <c r="BG837" s="462"/>
      <c r="BH837" s="462"/>
      <c r="BI837" s="462"/>
      <c r="BJ837" s="462">
        <v>5</v>
      </c>
      <c r="BK837" s="462"/>
      <c r="BL837" s="450"/>
      <c r="BM837" s="168"/>
      <c r="BN837" s="168"/>
      <c r="BO837" s="168"/>
      <c r="BP837" s="168"/>
      <c r="BQ837" s="462">
        <f t="shared" si="843"/>
        <v>5</v>
      </c>
      <c r="BR837" s="168"/>
      <c r="BS837" s="168"/>
      <c r="BT837" s="168"/>
      <c r="BU837" s="168"/>
      <c r="BV837" s="168"/>
      <c r="BW837" s="168"/>
      <c r="BX837" s="168"/>
      <c r="BY837" s="168"/>
      <c r="BZ837" s="168"/>
      <c r="CA837" s="168"/>
      <c r="CB837" s="168"/>
      <c r="CC837" s="168"/>
      <c r="CD837" s="168"/>
      <c r="CE837" s="168"/>
      <c r="CF837" s="168"/>
      <c r="CG837" s="168"/>
      <c r="CH837" s="168"/>
      <c r="CI837" s="168"/>
      <c r="CJ837" s="168"/>
      <c r="CK837" s="168"/>
      <c r="CL837" s="168"/>
      <c r="CM837" s="168"/>
      <c r="CN837" s="168"/>
      <c r="CO837" s="168"/>
      <c r="CP837" s="571">
        <f t="shared" si="835"/>
        <v>0</v>
      </c>
      <c r="CQ837" s="168"/>
      <c r="CR837" s="168"/>
      <c r="CS837" s="168"/>
      <c r="CT837" s="168"/>
      <c r="CU837" s="168"/>
      <c r="CV837" s="168"/>
      <c r="CW837" s="168"/>
      <c r="CX837" s="168"/>
      <c r="CY837" s="168"/>
      <c r="CZ837" s="71"/>
      <c r="DA837" s="71"/>
      <c r="DB837" s="190">
        <f t="shared" si="836"/>
        <v>0</v>
      </c>
      <c r="DC837" s="71">
        <f t="shared" si="837"/>
        <v>0</v>
      </c>
      <c r="DD837" s="71"/>
      <c r="DE837" s="71"/>
      <c r="DF837" s="71"/>
      <c r="DG837" s="190">
        <f t="shared" si="838"/>
        <v>0</v>
      </c>
      <c r="DH837" s="71">
        <f t="shared" si="839"/>
        <v>0</v>
      </c>
      <c r="DI837" s="71"/>
      <c r="DJ837" s="71"/>
      <c r="DK837" s="71"/>
      <c r="DL837" s="71"/>
      <c r="DM837" s="71"/>
      <c r="DN837" s="71"/>
      <c r="DO837" s="71"/>
      <c r="DP837" s="71"/>
      <c r="DQ837" s="71"/>
      <c r="DR837" s="71"/>
      <c r="DS837" s="71"/>
      <c r="DT837" s="71"/>
      <c r="DU837" s="71"/>
      <c r="DV837" s="71"/>
      <c r="DW837" s="71"/>
      <c r="DX837" s="71"/>
      <c r="DY837" s="71"/>
      <c r="DZ837" s="71"/>
      <c r="EA837" s="71"/>
      <c r="EB837" s="71"/>
      <c r="EC837" s="71"/>
      <c r="ED837" s="71"/>
      <c r="EE837" s="71"/>
      <c r="EF837" s="71"/>
      <c r="EG837" s="71"/>
      <c r="EH837" s="71"/>
      <c r="EI837" s="74"/>
      <c r="EJ837" s="74"/>
      <c r="EK837" s="74"/>
      <c r="EL837" s="74"/>
      <c r="EM837" s="74"/>
      <c r="EN837" s="74"/>
      <c r="EO837" s="74"/>
      <c r="EP837" s="74"/>
      <c r="EQ837" s="74"/>
      <c r="ER837" s="74"/>
      <c r="ES837" s="74"/>
      <c r="ET837" s="74"/>
      <c r="EU837" s="74"/>
      <c r="EV837" s="74"/>
      <c r="EW837" s="74"/>
      <c r="EX837" s="74"/>
      <c r="EY837" s="74"/>
      <c r="EZ837" s="74"/>
      <c r="FA837" s="74"/>
      <c r="FB837" s="74"/>
    </row>
    <row r="838" spans="2:158" s="69" customFormat="1" ht="12">
      <c r="B838" s="76"/>
      <c r="C838" s="77" t="s">
        <v>394</v>
      </c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2"/>
      <c r="P838" s="71"/>
      <c r="Q838" s="71"/>
      <c r="R838" s="71"/>
      <c r="S838" s="71"/>
      <c r="T838" s="71"/>
      <c r="U838" s="71"/>
      <c r="V838" s="71"/>
      <c r="W838" s="71"/>
      <c r="X838" s="71"/>
      <c r="Y838" s="73"/>
      <c r="Z838" s="73"/>
      <c r="AA838" s="73"/>
      <c r="AB838" s="73"/>
      <c r="AC838" s="73"/>
      <c r="AD838" s="73"/>
      <c r="AE838" s="73"/>
      <c r="AF838" s="447">
        <f t="shared" si="827"/>
        <v>0</v>
      </c>
      <c r="AG838" s="168"/>
      <c r="AH838" s="168"/>
      <c r="AI838" s="168"/>
      <c r="AJ838" s="168"/>
      <c r="AK838" s="168"/>
      <c r="AL838" s="168"/>
      <c r="AM838" s="168"/>
      <c r="AN838" s="168"/>
      <c r="AO838" s="168"/>
      <c r="AP838" s="168"/>
      <c r="AQ838" s="168"/>
      <c r="AR838" s="168"/>
      <c r="AS838" s="447">
        <f t="shared" si="834"/>
        <v>0</v>
      </c>
      <c r="AT838" s="462"/>
      <c r="AU838" s="450"/>
      <c r="AV838" s="168"/>
      <c r="AW838" s="168"/>
      <c r="AX838" s="168"/>
      <c r="AY838" s="462"/>
      <c r="AZ838" s="168"/>
      <c r="BA838" s="462"/>
      <c r="BB838" s="447"/>
      <c r="BC838" s="168"/>
      <c r="BD838" s="168"/>
      <c r="BE838" s="168"/>
      <c r="BF838" s="168"/>
      <c r="BG838" s="462"/>
      <c r="BH838" s="462"/>
      <c r="BI838" s="462"/>
      <c r="BJ838" s="462"/>
      <c r="BK838" s="462"/>
      <c r="BL838" s="450"/>
      <c r="BM838" s="168"/>
      <c r="BN838" s="168"/>
      <c r="BO838" s="168"/>
      <c r="BP838" s="168"/>
      <c r="BQ838" s="462">
        <f t="shared" si="843"/>
        <v>0</v>
      </c>
      <c r="BR838" s="168"/>
      <c r="BS838" s="168"/>
      <c r="BT838" s="168"/>
      <c r="BU838" s="168"/>
      <c r="BV838" s="168"/>
      <c r="BW838" s="168"/>
      <c r="BX838" s="168"/>
      <c r="BY838" s="168"/>
      <c r="BZ838" s="168"/>
      <c r="CA838" s="168"/>
      <c r="CB838" s="168"/>
      <c r="CC838" s="168"/>
      <c r="CD838" s="168"/>
      <c r="CE838" s="168"/>
      <c r="CF838" s="168"/>
      <c r="CG838" s="168"/>
      <c r="CH838" s="168"/>
      <c r="CI838" s="168"/>
      <c r="CJ838" s="168"/>
      <c r="CK838" s="168"/>
      <c r="CL838" s="168"/>
      <c r="CM838" s="168"/>
      <c r="CN838" s="168"/>
      <c r="CO838" s="168"/>
      <c r="CP838" s="571">
        <f t="shared" si="835"/>
        <v>0</v>
      </c>
      <c r="CQ838" s="168"/>
      <c r="CR838" s="168"/>
      <c r="CS838" s="168"/>
      <c r="CT838" s="168"/>
      <c r="CU838" s="168"/>
      <c r="CV838" s="168"/>
      <c r="CW838" s="168"/>
      <c r="CX838" s="168"/>
      <c r="CY838" s="168"/>
      <c r="CZ838" s="71"/>
      <c r="DA838" s="71"/>
      <c r="DB838" s="190">
        <f t="shared" si="836"/>
        <v>0</v>
      </c>
      <c r="DC838" s="71">
        <f t="shared" si="837"/>
        <v>0</v>
      </c>
      <c r="DD838" s="71"/>
      <c r="DE838" s="71"/>
      <c r="DF838" s="71"/>
      <c r="DG838" s="190">
        <f t="shared" si="838"/>
        <v>0</v>
      </c>
      <c r="DH838" s="71">
        <f t="shared" si="839"/>
        <v>0</v>
      </c>
      <c r="DI838" s="71"/>
      <c r="DJ838" s="71"/>
      <c r="DK838" s="71"/>
      <c r="DL838" s="71"/>
      <c r="DM838" s="71"/>
      <c r="DN838" s="71"/>
      <c r="DO838" s="71"/>
      <c r="DP838" s="71"/>
      <c r="DQ838" s="71"/>
      <c r="DR838" s="71"/>
      <c r="DS838" s="71"/>
      <c r="DT838" s="71"/>
      <c r="DU838" s="71"/>
      <c r="DV838" s="71"/>
      <c r="DW838" s="71"/>
      <c r="DX838" s="71"/>
      <c r="DY838" s="71"/>
      <c r="DZ838" s="71"/>
      <c r="EA838" s="71"/>
      <c r="EB838" s="71"/>
      <c r="EC838" s="71"/>
      <c r="ED838" s="71"/>
      <c r="EE838" s="71"/>
      <c r="EF838" s="71"/>
      <c r="EG838" s="71"/>
      <c r="EH838" s="71"/>
      <c r="EI838" s="74"/>
      <c r="EJ838" s="74"/>
      <c r="EK838" s="74"/>
      <c r="EL838" s="74"/>
      <c r="EM838" s="74"/>
      <c r="EN838" s="74"/>
      <c r="EO838" s="74"/>
      <c r="EP838" s="74"/>
      <c r="EQ838" s="74"/>
      <c r="ER838" s="74"/>
      <c r="ES838" s="74"/>
      <c r="ET838" s="74"/>
      <c r="EU838" s="74"/>
      <c r="EV838" s="74"/>
      <c r="EW838" s="74"/>
      <c r="EX838" s="74"/>
      <c r="EY838" s="74"/>
      <c r="EZ838" s="74"/>
      <c r="FA838" s="74"/>
      <c r="FB838" s="74"/>
    </row>
    <row r="839" spans="2:158" s="69" customFormat="1" ht="12">
      <c r="B839" s="76"/>
      <c r="C839" s="77" t="s">
        <v>395</v>
      </c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2"/>
      <c r="P839" s="71"/>
      <c r="Q839" s="71"/>
      <c r="R839" s="71"/>
      <c r="S839" s="71"/>
      <c r="T839" s="71"/>
      <c r="U839" s="71"/>
      <c r="V839" s="71"/>
      <c r="W839" s="71"/>
      <c r="X839" s="71"/>
      <c r="Y839" s="73"/>
      <c r="Z839" s="73"/>
      <c r="AA839" s="73"/>
      <c r="AB839" s="73"/>
      <c r="AC839" s="73"/>
      <c r="AD839" s="73"/>
      <c r="AE839" s="73"/>
      <c r="AF839" s="447">
        <f t="shared" si="827"/>
        <v>0</v>
      </c>
      <c r="AG839" s="168"/>
      <c r="AH839" s="168"/>
      <c r="AI839" s="168"/>
      <c r="AJ839" s="168"/>
      <c r="AK839" s="168"/>
      <c r="AL839" s="168"/>
      <c r="AM839" s="168"/>
      <c r="AN839" s="168"/>
      <c r="AO839" s="168"/>
      <c r="AP839" s="168"/>
      <c r="AQ839" s="168"/>
      <c r="AR839" s="168"/>
      <c r="AS839" s="447">
        <f t="shared" si="834"/>
        <v>0</v>
      </c>
      <c r="AT839" s="462"/>
      <c r="AU839" s="450"/>
      <c r="AV839" s="168"/>
      <c r="AW839" s="168"/>
      <c r="AX839" s="168"/>
      <c r="AY839" s="462"/>
      <c r="AZ839" s="168"/>
      <c r="BA839" s="462"/>
      <c r="BB839" s="447"/>
      <c r="BC839" s="168"/>
      <c r="BD839" s="168"/>
      <c r="BE839" s="168"/>
      <c r="BF839" s="168"/>
      <c r="BG839" s="462"/>
      <c r="BH839" s="462"/>
      <c r="BI839" s="462"/>
      <c r="BJ839" s="462"/>
      <c r="BK839" s="462"/>
      <c r="BL839" s="450">
        <f>SUM(BM839:BP839)</f>
        <v>0</v>
      </c>
      <c r="BM839" s="168"/>
      <c r="BN839" s="168"/>
      <c r="BO839" s="168"/>
      <c r="BP839" s="168"/>
      <c r="BQ839" s="462">
        <f t="shared" si="843"/>
        <v>0</v>
      </c>
      <c r="BR839" s="168"/>
      <c r="BS839" s="168"/>
      <c r="BT839" s="168"/>
      <c r="BU839" s="168"/>
      <c r="BV839" s="168"/>
      <c r="BW839" s="168"/>
      <c r="BX839" s="168"/>
      <c r="BY839" s="168"/>
      <c r="BZ839" s="168"/>
      <c r="CA839" s="168"/>
      <c r="CB839" s="168"/>
      <c r="CC839" s="168"/>
      <c r="CD839" s="168"/>
      <c r="CE839" s="168"/>
      <c r="CF839" s="168"/>
      <c r="CG839" s="168"/>
      <c r="CH839" s="168"/>
      <c r="CI839" s="168"/>
      <c r="CJ839" s="168"/>
      <c r="CK839" s="168"/>
      <c r="CL839" s="168"/>
      <c r="CM839" s="168"/>
      <c r="CN839" s="168"/>
      <c r="CO839" s="168"/>
      <c r="CP839" s="571">
        <f t="shared" si="835"/>
        <v>0</v>
      </c>
      <c r="CQ839" s="168"/>
      <c r="CR839" s="168"/>
      <c r="CS839" s="168"/>
      <c r="CT839" s="168"/>
      <c r="CU839" s="168"/>
      <c r="CV839" s="168"/>
      <c r="CW839" s="168"/>
      <c r="CX839" s="168"/>
      <c r="CY839" s="168"/>
      <c r="CZ839" s="71"/>
      <c r="DA839" s="71"/>
      <c r="DB839" s="190">
        <f t="shared" si="836"/>
        <v>0</v>
      </c>
      <c r="DC839" s="71">
        <f t="shared" si="837"/>
        <v>0</v>
      </c>
      <c r="DD839" s="71"/>
      <c r="DE839" s="71"/>
      <c r="DF839" s="71"/>
      <c r="DG839" s="190">
        <f t="shared" si="838"/>
        <v>0</v>
      </c>
      <c r="DH839" s="71">
        <f t="shared" si="839"/>
        <v>0</v>
      </c>
      <c r="DI839" s="71"/>
      <c r="DJ839" s="71"/>
      <c r="DK839" s="71"/>
      <c r="DL839" s="71"/>
      <c r="DM839" s="71"/>
      <c r="DN839" s="71"/>
      <c r="DO839" s="71"/>
      <c r="DP839" s="71"/>
      <c r="DQ839" s="71"/>
      <c r="DR839" s="71"/>
      <c r="DS839" s="71"/>
      <c r="DT839" s="71"/>
      <c r="DU839" s="71"/>
      <c r="DV839" s="71"/>
      <c r="DW839" s="71"/>
      <c r="DX839" s="71"/>
      <c r="DY839" s="71"/>
      <c r="DZ839" s="71"/>
      <c r="EA839" s="71"/>
      <c r="EB839" s="71"/>
      <c r="EC839" s="71"/>
      <c r="ED839" s="71"/>
      <c r="EE839" s="71"/>
      <c r="EF839" s="71"/>
      <c r="EG839" s="71"/>
      <c r="EH839" s="71"/>
      <c r="EI839" s="74"/>
      <c r="EJ839" s="74"/>
      <c r="EK839" s="74"/>
      <c r="EL839" s="74"/>
      <c r="EM839" s="74"/>
      <c r="EN839" s="74"/>
      <c r="EO839" s="74"/>
      <c r="EP839" s="74"/>
      <c r="EQ839" s="74"/>
      <c r="ER839" s="74"/>
      <c r="ES839" s="74"/>
      <c r="ET839" s="74"/>
      <c r="EU839" s="74"/>
      <c r="EV839" s="74"/>
      <c r="EW839" s="74"/>
      <c r="EX839" s="74"/>
      <c r="EY839" s="74"/>
      <c r="EZ839" s="74"/>
      <c r="FA839" s="74"/>
      <c r="FB839" s="74"/>
    </row>
    <row r="840" spans="2:158" s="69" customFormat="1" ht="12">
      <c r="B840" s="76"/>
      <c r="C840" s="77" t="s">
        <v>396</v>
      </c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2"/>
      <c r="P840" s="71"/>
      <c r="Q840" s="71"/>
      <c r="R840" s="71"/>
      <c r="S840" s="71"/>
      <c r="T840" s="71"/>
      <c r="U840" s="71"/>
      <c r="V840" s="71"/>
      <c r="W840" s="71"/>
      <c r="X840" s="71"/>
      <c r="Y840" s="73"/>
      <c r="Z840" s="73"/>
      <c r="AA840" s="73"/>
      <c r="AB840" s="73"/>
      <c r="AC840" s="73"/>
      <c r="AD840" s="73"/>
      <c r="AE840" s="73"/>
      <c r="AF840" s="447">
        <f t="shared" si="827"/>
        <v>2928</v>
      </c>
      <c r="AG840" s="168">
        <v>1935</v>
      </c>
      <c r="AH840" s="168"/>
      <c r="AI840" s="168"/>
      <c r="AJ840" s="168"/>
      <c r="AK840" s="168">
        <v>288</v>
      </c>
      <c r="AL840" s="168"/>
      <c r="AM840" s="168"/>
      <c r="AN840" s="168"/>
      <c r="AO840" s="168">
        <v>664</v>
      </c>
      <c r="AP840" s="168">
        <v>160</v>
      </c>
      <c r="AQ840" s="168"/>
      <c r="AR840" s="168"/>
      <c r="AS840" s="447">
        <f t="shared" si="834"/>
        <v>2887</v>
      </c>
      <c r="AT840" s="462"/>
      <c r="AU840" s="450">
        <f>SUM(AV840:AX840)</f>
        <v>0</v>
      </c>
      <c r="AV840" s="168"/>
      <c r="AW840" s="168"/>
      <c r="AX840" s="168"/>
      <c r="AY840" s="462">
        <v>10</v>
      </c>
      <c r="AZ840" s="168">
        <v>3</v>
      </c>
      <c r="BA840" s="462"/>
      <c r="BB840" s="447">
        <f>SUM(BC840,BD840,BF840)</f>
        <v>22</v>
      </c>
      <c r="BC840" s="168">
        <v>22</v>
      </c>
      <c r="BD840" s="168"/>
      <c r="BE840" s="168"/>
      <c r="BF840" s="168"/>
      <c r="BG840" s="462"/>
      <c r="BH840" s="462">
        <v>2</v>
      </c>
      <c r="BI840" s="462"/>
      <c r="BJ840" s="462">
        <v>2</v>
      </c>
      <c r="BK840" s="462"/>
      <c r="BL840" s="450">
        <f>SUM(BM840:BP840)</f>
        <v>5</v>
      </c>
      <c r="BM840" s="168"/>
      <c r="BN840" s="168"/>
      <c r="BO840" s="168"/>
      <c r="BP840" s="168">
        <v>5</v>
      </c>
      <c r="BQ840" s="462">
        <f t="shared" si="843"/>
        <v>41</v>
      </c>
      <c r="BR840" s="168"/>
      <c r="BS840" s="168"/>
      <c r="BT840" s="168"/>
      <c r="BU840" s="168"/>
      <c r="BV840" s="168"/>
      <c r="BW840" s="168"/>
      <c r="BX840" s="168"/>
      <c r="BY840" s="168"/>
      <c r="BZ840" s="168"/>
      <c r="CA840" s="168"/>
      <c r="CB840" s="168"/>
      <c r="CC840" s="168"/>
      <c r="CD840" s="168"/>
      <c r="CE840" s="168"/>
      <c r="CF840" s="168"/>
      <c r="CG840" s="168"/>
      <c r="CH840" s="168"/>
      <c r="CI840" s="168"/>
      <c r="CJ840" s="168"/>
      <c r="CK840" s="168"/>
      <c r="CL840" s="168"/>
      <c r="CM840" s="168"/>
      <c r="CN840" s="168"/>
      <c r="CO840" s="168"/>
      <c r="CP840" s="571">
        <f t="shared" si="835"/>
        <v>0</v>
      </c>
      <c r="CQ840" s="168"/>
      <c r="CR840" s="168"/>
      <c r="CS840" s="168"/>
      <c r="CT840" s="168"/>
      <c r="CU840" s="168"/>
      <c r="CV840" s="168"/>
      <c r="CW840" s="168"/>
      <c r="CX840" s="168"/>
      <c r="CY840" s="168"/>
      <c r="CZ840" s="71"/>
      <c r="DA840" s="71"/>
      <c r="DB840" s="190">
        <f t="shared" si="836"/>
        <v>0</v>
      </c>
      <c r="DC840" s="71">
        <f t="shared" si="837"/>
        <v>0</v>
      </c>
      <c r="DD840" s="71"/>
      <c r="DE840" s="71"/>
      <c r="DF840" s="71"/>
      <c r="DG840" s="190">
        <f t="shared" si="838"/>
        <v>0</v>
      </c>
      <c r="DH840" s="71">
        <f t="shared" si="839"/>
        <v>0</v>
      </c>
      <c r="DI840" s="71"/>
      <c r="DJ840" s="71"/>
      <c r="DK840" s="71"/>
      <c r="DL840" s="71"/>
      <c r="DM840" s="71"/>
      <c r="DN840" s="71"/>
      <c r="DO840" s="71"/>
      <c r="DP840" s="71"/>
      <c r="DQ840" s="71"/>
      <c r="DR840" s="71"/>
      <c r="DS840" s="71"/>
      <c r="DT840" s="71"/>
      <c r="DU840" s="71"/>
      <c r="DV840" s="71"/>
      <c r="DW840" s="71"/>
      <c r="DX840" s="71"/>
      <c r="DY840" s="71"/>
      <c r="DZ840" s="71"/>
      <c r="EA840" s="71"/>
      <c r="EB840" s="71"/>
      <c r="EC840" s="71"/>
      <c r="ED840" s="71"/>
      <c r="EE840" s="71"/>
      <c r="EF840" s="71"/>
      <c r="EG840" s="71"/>
      <c r="EH840" s="71"/>
      <c r="EI840" s="74"/>
      <c r="EJ840" s="74"/>
      <c r="EK840" s="74"/>
      <c r="EL840" s="74"/>
      <c r="EM840" s="74"/>
      <c r="EN840" s="74"/>
      <c r="EO840" s="74"/>
      <c r="EP840" s="74"/>
      <c r="EQ840" s="74"/>
      <c r="ER840" s="74"/>
      <c r="ES840" s="74"/>
      <c r="ET840" s="74"/>
      <c r="EU840" s="74"/>
      <c r="EV840" s="74"/>
      <c r="EW840" s="74"/>
      <c r="EX840" s="74"/>
      <c r="EY840" s="74"/>
      <c r="EZ840" s="74"/>
      <c r="FA840" s="74"/>
      <c r="FB840" s="74"/>
    </row>
    <row r="841" spans="2:158" s="69" customFormat="1" ht="12">
      <c r="B841" s="76"/>
      <c r="C841" s="77" t="s">
        <v>397</v>
      </c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2"/>
      <c r="P841" s="71"/>
      <c r="Q841" s="71"/>
      <c r="R841" s="71"/>
      <c r="S841" s="71"/>
      <c r="T841" s="71"/>
      <c r="U841" s="71"/>
      <c r="V841" s="71"/>
      <c r="W841" s="71"/>
      <c r="X841" s="71"/>
      <c r="Y841" s="73"/>
      <c r="Z841" s="73"/>
      <c r="AA841" s="73"/>
      <c r="AB841" s="73"/>
      <c r="AC841" s="73"/>
      <c r="AD841" s="73"/>
      <c r="AE841" s="73"/>
      <c r="AF841" s="447">
        <f t="shared" si="827"/>
        <v>0</v>
      </c>
      <c r="AG841" s="168"/>
      <c r="AH841" s="168"/>
      <c r="AI841" s="168"/>
      <c r="AJ841" s="168"/>
      <c r="AK841" s="168"/>
      <c r="AL841" s="168"/>
      <c r="AM841" s="168"/>
      <c r="AN841" s="168"/>
      <c r="AO841" s="168"/>
      <c r="AP841" s="168"/>
      <c r="AQ841" s="168"/>
      <c r="AR841" s="168"/>
      <c r="AS841" s="447">
        <f t="shared" si="834"/>
        <v>0</v>
      </c>
      <c r="AT841" s="462"/>
      <c r="AU841" s="450"/>
      <c r="AV841" s="168"/>
      <c r="AW841" s="168"/>
      <c r="AX841" s="168"/>
      <c r="AY841" s="462"/>
      <c r="AZ841" s="168"/>
      <c r="BA841" s="462"/>
      <c r="BB841" s="447"/>
      <c r="BC841" s="168"/>
      <c r="BD841" s="168"/>
      <c r="BE841" s="168"/>
      <c r="BF841" s="168"/>
      <c r="BG841" s="462"/>
      <c r="BH841" s="462"/>
      <c r="BI841" s="462"/>
      <c r="BJ841" s="462"/>
      <c r="BK841" s="462"/>
      <c r="BL841" s="450"/>
      <c r="BM841" s="168"/>
      <c r="BN841" s="168"/>
      <c r="BO841" s="168"/>
      <c r="BP841" s="168"/>
      <c r="BQ841" s="462">
        <f t="shared" si="843"/>
        <v>0</v>
      </c>
      <c r="BR841" s="168"/>
      <c r="BS841" s="168"/>
      <c r="BT841" s="168"/>
      <c r="BU841" s="168"/>
      <c r="BV841" s="168"/>
      <c r="BW841" s="168"/>
      <c r="BX841" s="168"/>
      <c r="BY841" s="168"/>
      <c r="BZ841" s="168"/>
      <c r="CA841" s="168"/>
      <c r="CB841" s="168"/>
      <c r="CC841" s="168"/>
      <c r="CD841" s="168"/>
      <c r="CE841" s="168"/>
      <c r="CF841" s="168"/>
      <c r="CG841" s="168"/>
      <c r="CH841" s="168"/>
      <c r="CI841" s="168"/>
      <c r="CJ841" s="168"/>
      <c r="CK841" s="168"/>
      <c r="CL841" s="168"/>
      <c r="CM841" s="168"/>
      <c r="CN841" s="168"/>
      <c r="CO841" s="168"/>
      <c r="CP841" s="571">
        <f t="shared" si="835"/>
        <v>0</v>
      </c>
      <c r="CQ841" s="168"/>
      <c r="CR841" s="168"/>
      <c r="CS841" s="168"/>
      <c r="CT841" s="168"/>
      <c r="CU841" s="168"/>
      <c r="CV841" s="168"/>
      <c r="CW841" s="168"/>
      <c r="CX841" s="168"/>
      <c r="CY841" s="168"/>
      <c r="CZ841" s="71"/>
      <c r="DA841" s="71"/>
      <c r="DB841" s="190">
        <f t="shared" si="836"/>
        <v>0</v>
      </c>
      <c r="DC841" s="71">
        <f t="shared" si="837"/>
        <v>0</v>
      </c>
      <c r="DD841" s="71"/>
      <c r="DE841" s="71"/>
      <c r="DF841" s="71"/>
      <c r="DG841" s="190">
        <f t="shared" si="838"/>
        <v>0</v>
      </c>
      <c r="DH841" s="71">
        <f t="shared" si="839"/>
        <v>0</v>
      </c>
      <c r="DI841" s="71"/>
      <c r="DJ841" s="71"/>
      <c r="DK841" s="71"/>
      <c r="DL841" s="71"/>
      <c r="DM841" s="71"/>
      <c r="DN841" s="71"/>
      <c r="DO841" s="71"/>
      <c r="DP841" s="71"/>
      <c r="DQ841" s="71"/>
      <c r="DR841" s="71"/>
      <c r="DS841" s="71"/>
      <c r="DT841" s="71"/>
      <c r="DU841" s="71"/>
      <c r="DV841" s="71"/>
      <c r="DW841" s="71"/>
      <c r="DX841" s="71"/>
      <c r="DY841" s="71"/>
      <c r="DZ841" s="71"/>
      <c r="EA841" s="71"/>
      <c r="EB841" s="71"/>
      <c r="EC841" s="71"/>
      <c r="ED841" s="71"/>
      <c r="EE841" s="71"/>
      <c r="EF841" s="71"/>
      <c r="EG841" s="71"/>
      <c r="EH841" s="71"/>
      <c r="EI841" s="74"/>
      <c r="EJ841" s="74"/>
      <c r="EK841" s="74"/>
      <c r="EL841" s="74"/>
      <c r="EM841" s="74"/>
      <c r="EN841" s="74"/>
      <c r="EO841" s="74"/>
      <c r="EP841" s="74"/>
      <c r="EQ841" s="74"/>
      <c r="ER841" s="74"/>
      <c r="ES841" s="74"/>
      <c r="ET841" s="74"/>
      <c r="EU841" s="74"/>
      <c r="EV841" s="74"/>
      <c r="EW841" s="74"/>
      <c r="EX841" s="74"/>
      <c r="EY841" s="74"/>
      <c r="EZ841" s="74"/>
      <c r="FA841" s="74"/>
      <c r="FB841" s="74"/>
    </row>
    <row r="842" spans="2:158" s="69" customFormat="1" ht="12">
      <c r="B842" s="76"/>
      <c r="C842" s="77" t="s">
        <v>398</v>
      </c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2"/>
      <c r="P842" s="71"/>
      <c r="Q842" s="71"/>
      <c r="R842" s="71"/>
      <c r="S842" s="71"/>
      <c r="T842" s="71"/>
      <c r="U842" s="71"/>
      <c r="V842" s="71"/>
      <c r="W842" s="71"/>
      <c r="X842" s="71"/>
      <c r="Y842" s="73"/>
      <c r="Z842" s="73"/>
      <c r="AA842" s="73"/>
      <c r="AB842" s="73"/>
      <c r="AC842" s="73"/>
      <c r="AD842" s="73"/>
      <c r="AE842" s="73"/>
      <c r="AF842" s="447">
        <f t="shared" si="827"/>
        <v>0</v>
      </c>
      <c r="AG842" s="168"/>
      <c r="AH842" s="168"/>
      <c r="AI842" s="168"/>
      <c r="AJ842" s="168"/>
      <c r="AK842" s="168"/>
      <c r="AL842" s="168"/>
      <c r="AM842" s="168"/>
      <c r="AN842" s="168"/>
      <c r="AO842" s="168"/>
      <c r="AP842" s="168"/>
      <c r="AQ842" s="168"/>
      <c r="AR842" s="168"/>
      <c r="AS842" s="447">
        <f t="shared" si="834"/>
        <v>0</v>
      </c>
      <c r="AT842" s="462"/>
      <c r="AU842" s="450"/>
      <c r="AV842" s="168"/>
      <c r="AW842" s="168"/>
      <c r="AX842" s="168"/>
      <c r="AY842" s="462"/>
      <c r="AZ842" s="168"/>
      <c r="BA842" s="462"/>
      <c r="BB842" s="447"/>
      <c r="BC842" s="168"/>
      <c r="BD842" s="168"/>
      <c r="BE842" s="168"/>
      <c r="BF842" s="168"/>
      <c r="BG842" s="462"/>
      <c r="BH842" s="462"/>
      <c r="BI842" s="462"/>
      <c r="BJ842" s="462"/>
      <c r="BK842" s="462"/>
      <c r="BL842" s="450"/>
      <c r="BM842" s="168"/>
      <c r="BN842" s="168"/>
      <c r="BO842" s="168"/>
      <c r="BP842" s="168"/>
      <c r="BQ842" s="462">
        <f t="shared" si="843"/>
        <v>0</v>
      </c>
      <c r="BR842" s="168"/>
      <c r="BS842" s="168"/>
      <c r="BT842" s="168"/>
      <c r="BU842" s="168"/>
      <c r="BV842" s="168"/>
      <c r="BW842" s="168"/>
      <c r="BX842" s="168"/>
      <c r="BY842" s="168"/>
      <c r="BZ842" s="168"/>
      <c r="CA842" s="168"/>
      <c r="CB842" s="168"/>
      <c r="CC842" s="168"/>
      <c r="CD842" s="168"/>
      <c r="CE842" s="168"/>
      <c r="CF842" s="168"/>
      <c r="CG842" s="168"/>
      <c r="CH842" s="168"/>
      <c r="CI842" s="168"/>
      <c r="CJ842" s="168"/>
      <c r="CK842" s="168"/>
      <c r="CL842" s="168"/>
      <c r="CM842" s="168"/>
      <c r="CN842" s="168"/>
      <c r="CO842" s="168"/>
      <c r="CP842" s="571">
        <f t="shared" si="835"/>
        <v>0</v>
      </c>
      <c r="CQ842" s="168"/>
      <c r="CR842" s="168"/>
      <c r="CS842" s="168"/>
      <c r="CT842" s="168"/>
      <c r="CU842" s="168"/>
      <c r="CV842" s="168"/>
      <c r="CW842" s="168"/>
      <c r="CX842" s="168"/>
      <c r="CY842" s="168"/>
      <c r="CZ842" s="71"/>
      <c r="DA842" s="71"/>
      <c r="DB842" s="190">
        <f t="shared" si="836"/>
        <v>0</v>
      </c>
      <c r="DC842" s="71">
        <f t="shared" si="837"/>
        <v>0</v>
      </c>
      <c r="DD842" s="71"/>
      <c r="DE842" s="71"/>
      <c r="DF842" s="71"/>
      <c r="DG842" s="190">
        <f t="shared" si="838"/>
        <v>0</v>
      </c>
      <c r="DH842" s="71">
        <f t="shared" si="839"/>
        <v>0</v>
      </c>
      <c r="DI842" s="71"/>
      <c r="DJ842" s="71"/>
      <c r="DK842" s="71"/>
      <c r="DL842" s="71"/>
      <c r="DM842" s="71"/>
      <c r="DN842" s="71"/>
      <c r="DO842" s="71"/>
      <c r="DP842" s="71"/>
      <c r="DQ842" s="71"/>
      <c r="DR842" s="71"/>
      <c r="DS842" s="71"/>
      <c r="DT842" s="71"/>
      <c r="DU842" s="71"/>
      <c r="DV842" s="71"/>
      <c r="DW842" s="71"/>
      <c r="DX842" s="71"/>
      <c r="DY842" s="71"/>
      <c r="DZ842" s="71"/>
      <c r="EA842" s="71"/>
      <c r="EB842" s="71"/>
      <c r="EC842" s="71"/>
      <c r="ED842" s="71"/>
      <c r="EE842" s="71"/>
      <c r="EF842" s="71"/>
      <c r="EG842" s="71"/>
      <c r="EH842" s="71"/>
      <c r="EI842" s="74"/>
      <c r="EJ842" s="74"/>
      <c r="EK842" s="74"/>
      <c r="EL842" s="74"/>
      <c r="EM842" s="74"/>
      <c r="EN842" s="74"/>
      <c r="EO842" s="74"/>
      <c r="EP842" s="74"/>
      <c r="EQ842" s="74"/>
      <c r="ER842" s="74"/>
      <c r="ES842" s="74"/>
      <c r="ET842" s="74"/>
      <c r="EU842" s="74"/>
      <c r="EV842" s="74"/>
      <c r="EW842" s="74"/>
      <c r="EX842" s="74"/>
      <c r="EY842" s="74"/>
      <c r="EZ842" s="74"/>
      <c r="FA842" s="74"/>
      <c r="FB842" s="74"/>
    </row>
    <row r="843" spans="2:158" s="78" customFormat="1" ht="36">
      <c r="B843" s="137" t="s">
        <v>527</v>
      </c>
      <c r="C843" s="134" t="s">
        <v>528</v>
      </c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80"/>
      <c r="P843" s="79"/>
      <c r="Q843" s="79"/>
      <c r="R843" s="79"/>
      <c r="S843" s="79"/>
      <c r="T843" s="79"/>
      <c r="U843" s="79"/>
      <c r="V843" s="79"/>
      <c r="W843" s="79"/>
      <c r="X843" s="79"/>
      <c r="Y843" s="81"/>
      <c r="Z843" s="81"/>
      <c r="AA843" s="81"/>
      <c r="AB843" s="81"/>
      <c r="AC843" s="81"/>
      <c r="AD843" s="81"/>
      <c r="AE843" s="81"/>
      <c r="AF843" s="447">
        <f t="shared" si="827"/>
        <v>0</v>
      </c>
      <c r="AG843" s="557"/>
      <c r="AH843" s="557"/>
      <c r="AI843" s="557"/>
      <c r="AJ843" s="557"/>
      <c r="AK843" s="557"/>
      <c r="AL843" s="557"/>
      <c r="AM843" s="557"/>
      <c r="AN843" s="557"/>
      <c r="AO843" s="557"/>
      <c r="AP843" s="557"/>
      <c r="AQ843" s="557"/>
      <c r="AR843" s="557"/>
      <c r="AS843" s="447">
        <f t="shared" ref="AS843:AS848" si="844">SUM(AG843,AH843,AK843,AL843,AO843)</f>
        <v>0</v>
      </c>
      <c r="AT843" s="462"/>
      <c r="AU843" s="450">
        <f>SUM(AV843:AX843)</f>
        <v>0</v>
      </c>
      <c r="AV843" s="557"/>
      <c r="AW843" s="557"/>
      <c r="AX843" s="557"/>
      <c r="AY843" s="462"/>
      <c r="AZ843" s="557"/>
      <c r="BA843" s="462"/>
      <c r="BB843" s="447">
        <f>SUM(BC843,BD843,BF843)</f>
        <v>0</v>
      </c>
      <c r="BC843" s="557"/>
      <c r="BD843" s="557"/>
      <c r="BE843" s="557"/>
      <c r="BF843" s="557"/>
      <c r="BG843" s="462"/>
      <c r="BH843" s="462"/>
      <c r="BI843" s="462"/>
      <c r="BJ843" s="462"/>
      <c r="BK843" s="462"/>
      <c r="BL843" s="450">
        <f t="shared" ref="BL843:BL848" si="845">SUM(BM843:BP843)</f>
        <v>0</v>
      </c>
      <c r="BM843" s="557"/>
      <c r="BN843" s="557"/>
      <c r="BO843" s="557"/>
      <c r="BP843" s="557"/>
      <c r="BQ843" s="462"/>
      <c r="BR843" s="557"/>
      <c r="BS843" s="557"/>
      <c r="BT843" s="557"/>
      <c r="BU843" s="557"/>
      <c r="BV843" s="557"/>
      <c r="BW843" s="557"/>
      <c r="BX843" s="557"/>
      <c r="BY843" s="557"/>
      <c r="BZ843" s="557"/>
      <c r="CA843" s="557"/>
      <c r="CB843" s="557"/>
      <c r="CC843" s="557"/>
      <c r="CD843" s="557"/>
      <c r="CE843" s="557"/>
      <c r="CF843" s="557"/>
      <c r="CG843" s="557"/>
      <c r="CH843" s="557"/>
      <c r="CI843" s="557"/>
      <c r="CJ843" s="557"/>
      <c r="CK843" s="557"/>
      <c r="CL843" s="557"/>
      <c r="CM843" s="557"/>
      <c r="CN843" s="557"/>
      <c r="CO843" s="557"/>
      <c r="CP843" s="306">
        <f t="shared" si="835"/>
        <v>0</v>
      </c>
      <c r="CQ843" s="557"/>
      <c r="CR843" s="557"/>
      <c r="CS843" s="557"/>
      <c r="CT843" s="557"/>
      <c r="CU843" s="557"/>
      <c r="CV843" s="557"/>
      <c r="CW843" s="557"/>
      <c r="CX843" s="557"/>
      <c r="CY843" s="557"/>
      <c r="CZ843" s="79"/>
      <c r="DA843" s="79"/>
      <c r="DB843" s="188">
        <f t="shared" si="836"/>
        <v>0</v>
      </c>
      <c r="DC843" s="38">
        <f t="shared" si="837"/>
        <v>0</v>
      </c>
      <c r="DD843" s="79"/>
      <c r="DE843" s="79"/>
      <c r="DF843" s="79"/>
      <c r="DG843" s="188">
        <f t="shared" si="838"/>
        <v>0</v>
      </c>
      <c r="DH843" s="38">
        <f t="shared" si="839"/>
        <v>0</v>
      </c>
      <c r="DI843" s="79"/>
      <c r="DJ843" s="79"/>
      <c r="DK843" s="79"/>
      <c r="DL843" s="79"/>
      <c r="DM843" s="79"/>
      <c r="DN843" s="79"/>
      <c r="DO843" s="79"/>
      <c r="DP843" s="79"/>
      <c r="DQ843" s="79"/>
      <c r="DR843" s="79"/>
      <c r="DS843" s="79"/>
      <c r="DT843" s="79"/>
      <c r="DU843" s="79"/>
      <c r="DV843" s="79"/>
      <c r="DW843" s="79"/>
      <c r="DX843" s="79"/>
      <c r="DY843" s="79"/>
      <c r="DZ843" s="79"/>
      <c r="EA843" s="79"/>
      <c r="EB843" s="79"/>
      <c r="EC843" s="79"/>
      <c r="ED843" s="79"/>
      <c r="EE843" s="79"/>
      <c r="EF843" s="79"/>
      <c r="EG843" s="79"/>
      <c r="EH843" s="79"/>
      <c r="EI843" s="82"/>
      <c r="EJ843" s="82"/>
      <c r="EK843" s="82"/>
      <c r="EL843" s="82"/>
      <c r="EM843" s="82"/>
      <c r="EN843" s="82"/>
      <c r="EO843" s="82"/>
      <c r="EP843" s="82"/>
      <c r="EQ843" s="82"/>
      <c r="ER843" s="82"/>
      <c r="ES843" s="82"/>
      <c r="ET843" s="82"/>
      <c r="EU843" s="82"/>
      <c r="EV843" s="82"/>
      <c r="EW843" s="82"/>
      <c r="EX843" s="82"/>
      <c r="EY843" s="82"/>
      <c r="EZ843" s="82"/>
      <c r="FA843" s="82"/>
      <c r="FB843" s="82"/>
    </row>
    <row r="844" spans="2:158" s="225" customFormat="1" ht="9.75" customHeight="1">
      <c r="B844" s="783" t="s">
        <v>529</v>
      </c>
      <c r="C844" s="754" t="s">
        <v>530</v>
      </c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7"/>
      <c r="P844" s="226"/>
      <c r="Q844" s="226"/>
      <c r="R844" s="226"/>
      <c r="S844" s="226"/>
      <c r="T844" s="226"/>
      <c r="U844" s="226"/>
      <c r="V844" s="226"/>
      <c r="W844" s="226"/>
      <c r="X844" s="226"/>
      <c r="Y844" s="228">
        <v>46</v>
      </c>
      <c r="Z844" s="228"/>
      <c r="AA844" s="228"/>
      <c r="AB844" s="228"/>
      <c r="AC844" s="228"/>
      <c r="AD844" s="228"/>
      <c r="AE844" s="228"/>
      <c r="AF844" s="447">
        <f t="shared" ref="AF844:AF859" si="846">SUM(AS844:AU844,AY844,BA844:BB844,BG844:BL844)</f>
        <v>1.5000000000000002</v>
      </c>
      <c r="AG844" s="559">
        <v>0.1</v>
      </c>
      <c r="AH844" s="559"/>
      <c r="AI844" s="559"/>
      <c r="AJ844" s="559"/>
      <c r="AK844" s="559"/>
      <c r="AL844" s="559"/>
      <c r="AM844" s="559"/>
      <c r="AN844" s="559"/>
      <c r="AO844" s="559">
        <v>0.1</v>
      </c>
      <c r="AP844" s="559"/>
      <c r="AQ844" s="559"/>
      <c r="AR844" s="559"/>
      <c r="AS844" s="447">
        <f t="shared" si="844"/>
        <v>0.2</v>
      </c>
      <c r="AT844" s="462"/>
      <c r="AU844" s="450">
        <f>SUM(AV844:AX844)</f>
        <v>0</v>
      </c>
      <c r="AV844" s="559"/>
      <c r="AW844" s="559"/>
      <c r="AX844" s="559"/>
      <c r="AY844" s="462"/>
      <c r="AZ844" s="559"/>
      <c r="BA844" s="462"/>
      <c r="BB844" s="447">
        <f>SUM(BC844,BD844,BF844)</f>
        <v>0</v>
      </c>
      <c r="BC844" s="559"/>
      <c r="BD844" s="559"/>
      <c r="BE844" s="559"/>
      <c r="BF844" s="559"/>
      <c r="BG844" s="462"/>
      <c r="BH844" s="462">
        <v>0.3</v>
      </c>
      <c r="BI844" s="462">
        <v>0.1</v>
      </c>
      <c r="BJ844" s="462">
        <v>0.5</v>
      </c>
      <c r="BK844" s="462">
        <v>0.1</v>
      </c>
      <c r="BL844" s="450">
        <f t="shared" si="845"/>
        <v>0.3</v>
      </c>
      <c r="BM844" s="559"/>
      <c r="BN844" s="559"/>
      <c r="BO844" s="559"/>
      <c r="BP844" s="559">
        <v>0.3</v>
      </c>
      <c r="BQ844" s="462">
        <f>SUM(AT844,AU844,AY844,BA844,BB844,BG844,BH844,BI844,BJ844,BK844,BL844)</f>
        <v>1.3</v>
      </c>
      <c r="BR844" s="559"/>
      <c r="BS844" s="559"/>
      <c r="BT844" s="559"/>
      <c r="BU844" s="559"/>
      <c r="BV844" s="559"/>
      <c r="BW844" s="559"/>
      <c r="BX844" s="559"/>
      <c r="BY844" s="559"/>
      <c r="BZ844" s="559"/>
      <c r="CA844" s="559"/>
      <c r="CB844" s="559"/>
      <c r="CC844" s="559"/>
      <c r="CD844" s="559"/>
      <c r="CE844" s="559"/>
      <c r="CF844" s="559"/>
      <c r="CG844" s="559"/>
      <c r="CH844" s="559"/>
      <c r="CI844" s="559"/>
      <c r="CJ844" s="559"/>
      <c r="CK844" s="559"/>
      <c r="CL844" s="559"/>
      <c r="CM844" s="559"/>
      <c r="CN844" s="559"/>
      <c r="CO844" s="559"/>
      <c r="CP844" s="584">
        <f t="shared" si="835"/>
        <v>0</v>
      </c>
      <c r="CQ844" s="559"/>
      <c r="CR844" s="559"/>
      <c r="CS844" s="559"/>
      <c r="CT844" s="559"/>
      <c r="CU844" s="559"/>
      <c r="CV844" s="559"/>
      <c r="CW844" s="559"/>
      <c r="CX844" s="559"/>
      <c r="CY844" s="559"/>
      <c r="CZ844" s="226"/>
      <c r="DA844" s="226"/>
      <c r="DB844" s="231">
        <f t="shared" si="836"/>
        <v>0</v>
      </c>
      <c r="DC844" s="226">
        <f t="shared" si="837"/>
        <v>0</v>
      </c>
      <c r="DD844" s="226"/>
      <c r="DE844" s="226"/>
      <c r="DF844" s="226"/>
      <c r="DG844" s="231">
        <f t="shared" si="838"/>
        <v>0</v>
      </c>
      <c r="DH844" s="226">
        <f t="shared" si="839"/>
        <v>0</v>
      </c>
      <c r="DI844" s="226"/>
      <c r="DJ844" s="226"/>
      <c r="DK844" s="226"/>
      <c r="DL844" s="226"/>
      <c r="DM844" s="226"/>
      <c r="DN844" s="226"/>
      <c r="DO844" s="226"/>
      <c r="DP844" s="226"/>
      <c r="DQ844" s="226"/>
      <c r="DR844" s="226"/>
      <c r="DS844" s="226"/>
      <c r="DT844" s="226"/>
      <c r="DU844" s="226"/>
      <c r="DV844" s="226"/>
      <c r="DW844" s="226"/>
      <c r="DX844" s="226"/>
      <c r="DY844" s="226"/>
      <c r="DZ844" s="226"/>
      <c r="EA844" s="226"/>
      <c r="EB844" s="226"/>
      <c r="EC844" s="226"/>
      <c r="ED844" s="226"/>
      <c r="EE844" s="226"/>
      <c r="EF844" s="226"/>
      <c r="EG844" s="226"/>
      <c r="EH844" s="226"/>
      <c r="EI844" s="232"/>
      <c r="EJ844" s="232"/>
      <c r="EK844" s="232"/>
      <c r="EL844" s="232"/>
      <c r="EM844" s="232"/>
      <c r="EN844" s="232"/>
      <c r="EO844" s="232"/>
      <c r="EP844" s="232"/>
      <c r="EQ844" s="232"/>
      <c r="ER844" s="232"/>
      <c r="ES844" s="232"/>
      <c r="ET844" s="232"/>
      <c r="EU844" s="232"/>
      <c r="EV844" s="232"/>
      <c r="EW844" s="232"/>
      <c r="EX844" s="232"/>
      <c r="EY844" s="232"/>
      <c r="EZ844" s="232"/>
      <c r="FA844" s="232"/>
      <c r="FB844" s="232"/>
    </row>
    <row r="845" spans="2:158" s="225" customFormat="1" ht="11.25" customHeight="1">
      <c r="B845" s="784"/>
      <c r="C845" s="755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7"/>
      <c r="P845" s="226"/>
      <c r="Q845" s="226"/>
      <c r="R845" s="226"/>
      <c r="S845" s="226"/>
      <c r="T845" s="226"/>
      <c r="U845" s="226"/>
      <c r="V845" s="226"/>
      <c r="W845" s="226"/>
      <c r="X845" s="226"/>
      <c r="Y845" s="228">
        <f>SUM(Y846:Y859)</f>
        <v>46</v>
      </c>
      <c r="Z845" s="228"/>
      <c r="AA845" s="228"/>
      <c r="AB845" s="228"/>
      <c r="AC845" s="228"/>
      <c r="AD845" s="228"/>
      <c r="AE845" s="228"/>
      <c r="AF845" s="447">
        <f t="shared" si="846"/>
        <v>1449</v>
      </c>
      <c r="AG845" s="228">
        <f t="shared" ref="AG845:AR845" si="847">SUM(AG846:AG859)</f>
        <v>74</v>
      </c>
      <c r="AH845" s="228">
        <f t="shared" si="847"/>
        <v>0</v>
      </c>
      <c r="AI845" s="228">
        <f t="shared" si="847"/>
        <v>0</v>
      </c>
      <c r="AJ845" s="228">
        <f t="shared" si="847"/>
        <v>0</v>
      </c>
      <c r="AK845" s="228">
        <f t="shared" si="847"/>
        <v>0</v>
      </c>
      <c r="AL845" s="228">
        <f t="shared" si="847"/>
        <v>0</v>
      </c>
      <c r="AM845" s="228">
        <f t="shared" si="847"/>
        <v>0</v>
      </c>
      <c r="AN845" s="228">
        <f t="shared" si="847"/>
        <v>0</v>
      </c>
      <c r="AO845" s="228">
        <f t="shared" si="847"/>
        <v>88</v>
      </c>
      <c r="AP845" s="228">
        <f t="shared" si="847"/>
        <v>0</v>
      </c>
      <c r="AQ845" s="228">
        <f t="shared" si="847"/>
        <v>3</v>
      </c>
      <c r="AR845" s="228">
        <f t="shared" si="847"/>
        <v>0</v>
      </c>
      <c r="AS845" s="447">
        <f t="shared" si="844"/>
        <v>162</v>
      </c>
      <c r="AT845" s="450">
        <f t="shared" ref="AT845:BP845" si="848">SUM(AT846:AT859)</f>
        <v>0</v>
      </c>
      <c r="AU845" s="450">
        <f t="shared" si="848"/>
        <v>10</v>
      </c>
      <c r="AV845" s="228">
        <f t="shared" si="848"/>
        <v>10</v>
      </c>
      <c r="AW845" s="228">
        <f t="shared" si="848"/>
        <v>0</v>
      </c>
      <c r="AX845" s="228">
        <f t="shared" si="848"/>
        <v>0</v>
      </c>
      <c r="AY845" s="450">
        <f t="shared" si="848"/>
        <v>2</v>
      </c>
      <c r="AZ845" s="228">
        <f t="shared" si="848"/>
        <v>0</v>
      </c>
      <c r="BA845" s="450">
        <f t="shared" si="848"/>
        <v>0</v>
      </c>
      <c r="BB845" s="450">
        <f t="shared" si="848"/>
        <v>11</v>
      </c>
      <c r="BC845" s="228">
        <f t="shared" si="848"/>
        <v>0</v>
      </c>
      <c r="BD845" s="228">
        <f t="shared" si="848"/>
        <v>0</v>
      </c>
      <c r="BE845" s="228">
        <f t="shared" si="848"/>
        <v>0</v>
      </c>
      <c r="BF845" s="228">
        <f t="shared" si="848"/>
        <v>11</v>
      </c>
      <c r="BG845" s="450">
        <f t="shared" si="848"/>
        <v>0</v>
      </c>
      <c r="BH845" s="450">
        <f t="shared" si="848"/>
        <v>281</v>
      </c>
      <c r="BI845" s="450">
        <f t="shared" si="848"/>
        <v>41</v>
      </c>
      <c r="BJ845" s="450">
        <f t="shared" si="848"/>
        <v>540</v>
      </c>
      <c r="BK845" s="450">
        <f t="shared" si="848"/>
        <v>77</v>
      </c>
      <c r="BL845" s="450">
        <f t="shared" si="845"/>
        <v>325</v>
      </c>
      <c r="BM845" s="228">
        <f t="shared" si="848"/>
        <v>0</v>
      </c>
      <c r="BN845" s="228">
        <f t="shared" si="848"/>
        <v>0</v>
      </c>
      <c r="BO845" s="228">
        <f t="shared" si="848"/>
        <v>0</v>
      </c>
      <c r="BP845" s="228">
        <f t="shared" si="848"/>
        <v>325</v>
      </c>
      <c r="BQ845" s="462">
        <f t="shared" ref="BQ845:BQ854" si="849">SUM(AT845,AU845,AY845,BA845,BB845,BG845,BH845,BI845,BJ845,BK845,BL845)</f>
        <v>1287</v>
      </c>
      <c r="BR845" s="559"/>
      <c r="BS845" s="559"/>
      <c r="BT845" s="559"/>
      <c r="BU845" s="559"/>
      <c r="BV845" s="559"/>
      <c r="BW845" s="559"/>
      <c r="BX845" s="559"/>
      <c r="BY845" s="559"/>
      <c r="BZ845" s="559"/>
      <c r="CA845" s="559"/>
      <c r="CB845" s="559"/>
      <c r="CC845" s="559"/>
      <c r="CD845" s="559"/>
      <c r="CE845" s="559"/>
      <c r="CF845" s="559"/>
      <c r="CG845" s="559"/>
      <c r="CH845" s="559"/>
      <c r="CI845" s="559"/>
      <c r="CJ845" s="559"/>
      <c r="CK845" s="559"/>
      <c r="CL845" s="559"/>
      <c r="CM845" s="559"/>
      <c r="CN845" s="559"/>
      <c r="CO845" s="559"/>
      <c r="CP845" s="584">
        <f t="shared" si="835"/>
        <v>0</v>
      </c>
      <c r="CQ845" s="559"/>
      <c r="CR845" s="559"/>
      <c r="CS845" s="559"/>
      <c r="CT845" s="559"/>
      <c r="CU845" s="559"/>
      <c r="CV845" s="559"/>
      <c r="CW845" s="559"/>
      <c r="CX845" s="559"/>
      <c r="CY845" s="559"/>
      <c r="CZ845" s="226"/>
      <c r="DA845" s="226"/>
      <c r="DB845" s="231">
        <f t="shared" si="836"/>
        <v>0</v>
      </c>
      <c r="DC845" s="226">
        <f t="shared" si="837"/>
        <v>0</v>
      </c>
      <c r="DD845" s="226"/>
      <c r="DE845" s="226"/>
      <c r="DF845" s="226"/>
      <c r="DG845" s="231">
        <f t="shared" si="838"/>
        <v>0</v>
      </c>
      <c r="DH845" s="226">
        <f t="shared" si="839"/>
        <v>0</v>
      </c>
      <c r="DI845" s="226"/>
      <c r="DJ845" s="226"/>
      <c r="DK845" s="226"/>
      <c r="DL845" s="226"/>
      <c r="DM845" s="226"/>
      <c r="DN845" s="226"/>
      <c r="DO845" s="226"/>
      <c r="DP845" s="226"/>
      <c r="DQ845" s="226"/>
      <c r="DR845" s="226"/>
      <c r="DS845" s="226"/>
      <c r="DT845" s="226"/>
      <c r="DU845" s="226"/>
      <c r="DV845" s="226"/>
      <c r="DW845" s="226"/>
      <c r="DX845" s="226"/>
      <c r="DY845" s="226"/>
      <c r="DZ845" s="226"/>
      <c r="EA845" s="226"/>
      <c r="EB845" s="226"/>
      <c r="EC845" s="226"/>
      <c r="ED845" s="226"/>
      <c r="EE845" s="226"/>
      <c r="EF845" s="226"/>
      <c r="EG845" s="226"/>
      <c r="EH845" s="226"/>
      <c r="EI845" s="232"/>
      <c r="EJ845" s="232"/>
      <c r="EK845" s="232"/>
      <c r="EL845" s="232"/>
      <c r="EM845" s="232"/>
      <c r="EN845" s="232"/>
      <c r="EO845" s="232"/>
      <c r="EP845" s="232"/>
      <c r="EQ845" s="232"/>
      <c r="ER845" s="232"/>
      <c r="ES845" s="232"/>
      <c r="ET845" s="232"/>
      <c r="EU845" s="232"/>
      <c r="EV845" s="232"/>
      <c r="EW845" s="232"/>
      <c r="EX845" s="232"/>
      <c r="EY845" s="232"/>
      <c r="EZ845" s="232"/>
      <c r="FA845" s="232"/>
      <c r="FB845" s="232"/>
    </row>
    <row r="846" spans="2:158" s="69" customFormat="1" ht="12">
      <c r="B846" s="76"/>
      <c r="C846" s="77" t="s">
        <v>385</v>
      </c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2"/>
      <c r="P846" s="71"/>
      <c r="Q846" s="71"/>
      <c r="R846" s="71"/>
      <c r="S846" s="71"/>
      <c r="T846" s="71"/>
      <c r="U846" s="71"/>
      <c r="V846" s="71"/>
      <c r="W846" s="71"/>
      <c r="X846" s="71"/>
      <c r="Y846" s="73"/>
      <c r="Z846" s="73"/>
      <c r="AA846" s="73"/>
      <c r="AB846" s="73"/>
      <c r="AC846" s="73"/>
      <c r="AD846" s="73"/>
      <c r="AE846" s="73"/>
      <c r="AF846" s="447">
        <f t="shared" si="846"/>
        <v>0</v>
      </c>
      <c r="AG846" s="168"/>
      <c r="AH846" s="168"/>
      <c r="AI846" s="168"/>
      <c r="AJ846" s="168"/>
      <c r="AK846" s="168"/>
      <c r="AL846" s="168"/>
      <c r="AM846" s="168"/>
      <c r="AN846" s="168"/>
      <c r="AO846" s="168"/>
      <c r="AP846" s="168"/>
      <c r="AQ846" s="168"/>
      <c r="AR846" s="168"/>
      <c r="AS846" s="447">
        <f t="shared" si="844"/>
        <v>0</v>
      </c>
      <c r="AT846" s="462"/>
      <c r="AU846" s="450"/>
      <c r="AV846" s="168"/>
      <c r="AW846" s="168"/>
      <c r="AX846" s="168"/>
      <c r="AY846" s="462"/>
      <c r="AZ846" s="168"/>
      <c r="BA846" s="462"/>
      <c r="BB846" s="447"/>
      <c r="BC846" s="168"/>
      <c r="BD846" s="168"/>
      <c r="BE846" s="168"/>
      <c r="BF846" s="168"/>
      <c r="BG846" s="462"/>
      <c r="BH846" s="462"/>
      <c r="BI846" s="462"/>
      <c r="BJ846" s="462"/>
      <c r="BK846" s="462"/>
      <c r="BL846" s="450">
        <f t="shared" si="845"/>
        <v>0</v>
      </c>
      <c r="BM846" s="168"/>
      <c r="BN846" s="168"/>
      <c r="BO846" s="168"/>
      <c r="BP846" s="168"/>
      <c r="BQ846" s="462">
        <f t="shared" si="849"/>
        <v>0</v>
      </c>
      <c r="BR846" s="168"/>
      <c r="BS846" s="168"/>
      <c r="BT846" s="168"/>
      <c r="BU846" s="168"/>
      <c r="BV846" s="168"/>
      <c r="BW846" s="168"/>
      <c r="BX846" s="168"/>
      <c r="BY846" s="168"/>
      <c r="BZ846" s="168"/>
      <c r="CA846" s="168"/>
      <c r="CB846" s="168"/>
      <c r="CC846" s="168"/>
      <c r="CD846" s="168"/>
      <c r="CE846" s="168"/>
      <c r="CF846" s="168"/>
      <c r="CG846" s="168"/>
      <c r="CH846" s="168"/>
      <c r="CI846" s="168"/>
      <c r="CJ846" s="168"/>
      <c r="CK846" s="168"/>
      <c r="CL846" s="168"/>
      <c r="CM846" s="168"/>
      <c r="CN846" s="168"/>
      <c r="CO846" s="168"/>
      <c r="CP846" s="571">
        <f t="shared" si="835"/>
        <v>0</v>
      </c>
      <c r="CQ846" s="168"/>
      <c r="CR846" s="168"/>
      <c r="CS846" s="168"/>
      <c r="CT846" s="168"/>
      <c r="CU846" s="168"/>
      <c r="CV846" s="168"/>
      <c r="CW846" s="168"/>
      <c r="CX846" s="168"/>
      <c r="CY846" s="168"/>
      <c r="CZ846" s="71"/>
      <c r="DA846" s="71"/>
      <c r="DB846" s="190">
        <f t="shared" si="836"/>
        <v>0</v>
      </c>
      <c r="DC846" s="71">
        <f t="shared" si="837"/>
        <v>0</v>
      </c>
      <c r="DD846" s="71"/>
      <c r="DE846" s="71"/>
      <c r="DF846" s="71"/>
      <c r="DG846" s="190">
        <f t="shared" si="838"/>
        <v>0</v>
      </c>
      <c r="DH846" s="71">
        <f t="shared" si="839"/>
        <v>0</v>
      </c>
      <c r="DI846" s="71"/>
      <c r="DJ846" s="71"/>
      <c r="DK846" s="71"/>
      <c r="DL846" s="71"/>
      <c r="DM846" s="71"/>
      <c r="DN846" s="71"/>
      <c r="DO846" s="71"/>
      <c r="DP846" s="71"/>
      <c r="DQ846" s="71"/>
      <c r="DR846" s="71"/>
      <c r="DS846" s="71"/>
      <c r="DT846" s="71"/>
      <c r="DU846" s="71"/>
      <c r="DV846" s="71"/>
      <c r="DW846" s="71"/>
      <c r="DX846" s="71"/>
      <c r="DY846" s="71"/>
      <c r="DZ846" s="71"/>
      <c r="EA846" s="71"/>
      <c r="EB846" s="71"/>
      <c r="EC846" s="71"/>
      <c r="ED846" s="71"/>
      <c r="EE846" s="71"/>
      <c r="EF846" s="71"/>
      <c r="EG846" s="71"/>
      <c r="EH846" s="71"/>
      <c r="EI846" s="74"/>
      <c r="EJ846" s="74"/>
      <c r="EK846" s="74"/>
      <c r="EL846" s="74"/>
      <c r="EM846" s="74"/>
      <c r="EN846" s="74"/>
      <c r="EO846" s="74"/>
      <c r="EP846" s="74"/>
      <c r="EQ846" s="74"/>
      <c r="ER846" s="74"/>
      <c r="ES846" s="74"/>
      <c r="ET846" s="74"/>
      <c r="EU846" s="74"/>
      <c r="EV846" s="74"/>
      <c r="EW846" s="74"/>
      <c r="EX846" s="74"/>
      <c r="EY846" s="74"/>
      <c r="EZ846" s="74"/>
      <c r="FA846" s="74"/>
      <c r="FB846" s="74"/>
    </row>
    <row r="847" spans="2:158" s="69" customFormat="1" ht="12">
      <c r="B847" s="76"/>
      <c r="C847" s="77" t="s">
        <v>386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2"/>
      <c r="P847" s="71"/>
      <c r="Q847" s="71"/>
      <c r="R847" s="71"/>
      <c r="S847" s="71"/>
      <c r="T847" s="71"/>
      <c r="U847" s="71"/>
      <c r="V847" s="71"/>
      <c r="W847" s="71"/>
      <c r="X847" s="71"/>
      <c r="Y847" s="73"/>
      <c r="Z847" s="73"/>
      <c r="AA847" s="73"/>
      <c r="AB847" s="73"/>
      <c r="AC847" s="73"/>
      <c r="AD847" s="73"/>
      <c r="AE847" s="73"/>
      <c r="AF847" s="447">
        <f t="shared" si="846"/>
        <v>0</v>
      </c>
      <c r="AG847" s="168"/>
      <c r="AH847" s="168"/>
      <c r="AI847" s="168"/>
      <c r="AJ847" s="168"/>
      <c r="AK847" s="168"/>
      <c r="AL847" s="168"/>
      <c r="AM847" s="168"/>
      <c r="AN847" s="168"/>
      <c r="AO847" s="168"/>
      <c r="AP847" s="168"/>
      <c r="AQ847" s="168"/>
      <c r="AR847" s="168"/>
      <c r="AS847" s="447">
        <f t="shared" si="844"/>
        <v>0</v>
      </c>
      <c r="AT847" s="462"/>
      <c r="AU847" s="450"/>
      <c r="AV847" s="168"/>
      <c r="AW847" s="168"/>
      <c r="AX847" s="168"/>
      <c r="AY847" s="462"/>
      <c r="AZ847" s="168"/>
      <c r="BA847" s="462"/>
      <c r="BB847" s="447"/>
      <c r="BC847" s="168"/>
      <c r="BD847" s="168"/>
      <c r="BE847" s="168"/>
      <c r="BF847" s="168"/>
      <c r="BG847" s="462"/>
      <c r="BH847" s="462"/>
      <c r="BI847" s="462"/>
      <c r="BJ847" s="462"/>
      <c r="BK847" s="462"/>
      <c r="BL847" s="450">
        <f t="shared" si="845"/>
        <v>0</v>
      </c>
      <c r="BM847" s="168"/>
      <c r="BN847" s="168"/>
      <c r="BO847" s="168"/>
      <c r="BP847" s="168"/>
      <c r="BQ847" s="462">
        <f t="shared" si="849"/>
        <v>0</v>
      </c>
      <c r="BR847" s="168"/>
      <c r="BS847" s="168"/>
      <c r="BT847" s="168"/>
      <c r="BU847" s="168"/>
      <c r="BV847" s="168"/>
      <c r="BW847" s="168"/>
      <c r="BX847" s="168"/>
      <c r="BY847" s="168"/>
      <c r="BZ847" s="168"/>
      <c r="CA847" s="168"/>
      <c r="CB847" s="168"/>
      <c r="CC847" s="168"/>
      <c r="CD847" s="168"/>
      <c r="CE847" s="168"/>
      <c r="CF847" s="168"/>
      <c r="CG847" s="168"/>
      <c r="CH847" s="168"/>
      <c r="CI847" s="168"/>
      <c r="CJ847" s="168"/>
      <c r="CK847" s="168"/>
      <c r="CL847" s="168"/>
      <c r="CM847" s="168"/>
      <c r="CN847" s="168"/>
      <c r="CO847" s="168"/>
      <c r="CP847" s="571">
        <f t="shared" si="835"/>
        <v>0</v>
      </c>
      <c r="CQ847" s="168"/>
      <c r="CR847" s="168"/>
      <c r="CS847" s="168"/>
      <c r="CT847" s="168"/>
      <c r="CU847" s="168"/>
      <c r="CV847" s="168"/>
      <c r="CW847" s="168"/>
      <c r="CX847" s="168"/>
      <c r="CY847" s="168"/>
      <c r="CZ847" s="71"/>
      <c r="DA847" s="71"/>
      <c r="DB847" s="190">
        <f t="shared" si="836"/>
        <v>0</v>
      </c>
      <c r="DC847" s="71">
        <f t="shared" si="837"/>
        <v>0</v>
      </c>
      <c r="DD847" s="71"/>
      <c r="DE847" s="71"/>
      <c r="DF847" s="71"/>
      <c r="DG847" s="190">
        <f t="shared" si="838"/>
        <v>0</v>
      </c>
      <c r="DH847" s="71">
        <f t="shared" si="839"/>
        <v>0</v>
      </c>
      <c r="DI847" s="71"/>
      <c r="DJ847" s="71"/>
      <c r="DK847" s="71"/>
      <c r="DL847" s="71"/>
      <c r="DM847" s="71"/>
      <c r="DN847" s="71"/>
      <c r="DO847" s="71"/>
      <c r="DP847" s="71"/>
      <c r="DQ847" s="71"/>
      <c r="DR847" s="71"/>
      <c r="DS847" s="71"/>
      <c r="DT847" s="71"/>
      <c r="DU847" s="71"/>
      <c r="DV847" s="71"/>
      <c r="DW847" s="71"/>
      <c r="DX847" s="71"/>
      <c r="DY847" s="71"/>
      <c r="DZ847" s="71"/>
      <c r="EA847" s="71"/>
      <c r="EB847" s="71"/>
      <c r="EC847" s="71"/>
      <c r="ED847" s="71"/>
      <c r="EE847" s="71"/>
      <c r="EF847" s="71"/>
      <c r="EG847" s="71"/>
      <c r="EH847" s="71"/>
      <c r="EI847" s="74"/>
      <c r="EJ847" s="74"/>
      <c r="EK847" s="74"/>
      <c r="EL847" s="74"/>
      <c r="EM847" s="74"/>
      <c r="EN847" s="74"/>
      <c r="EO847" s="74"/>
      <c r="EP847" s="74"/>
      <c r="EQ847" s="74"/>
      <c r="ER847" s="74"/>
      <c r="ES847" s="74"/>
      <c r="ET847" s="74"/>
      <c r="EU847" s="74"/>
      <c r="EV847" s="74"/>
      <c r="EW847" s="74"/>
      <c r="EX847" s="74"/>
      <c r="EY847" s="74"/>
      <c r="EZ847" s="74"/>
      <c r="FA847" s="74"/>
      <c r="FB847" s="74"/>
    </row>
    <row r="848" spans="2:158" s="69" customFormat="1" ht="12">
      <c r="B848" s="76"/>
      <c r="C848" s="77" t="s">
        <v>387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2"/>
      <c r="P848" s="71"/>
      <c r="Q848" s="71"/>
      <c r="R848" s="71"/>
      <c r="S848" s="71"/>
      <c r="T848" s="71"/>
      <c r="U848" s="71"/>
      <c r="V848" s="71"/>
      <c r="W848" s="71"/>
      <c r="X848" s="71"/>
      <c r="Y848" s="73"/>
      <c r="Z848" s="73"/>
      <c r="AA848" s="73"/>
      <c r="AB848" s="73"/>
      <c r="AC848" s="73"/>
      <c r="AD848" s="73"/>
      <c r="AE848" s="73"/>
      <c r="AF848" s="447">
        <f t="shared" si="846"/>
        <v>0</v>
      </c>
      <c r="AG848" s="168"/>
      <c r="AH848" s="168"/>
      <c r="AI848" s="168"/>
      <c r="AJ848" s="168"/>
      <c r="AK848" s="168"/>
      <c r="AL848" s="168"/>
      <c r="AM848" s="168"/>
      <c r="AN848" s="168"/>
      <c r="AO848" s="168"/>
      <c r="AP848" s="168"/>
      <c r="AQ848" s="168"/>
      <c r="AR848" s="168"/>
      <c r="AS848" s="447">
        <f t="shared" si="844"/>
        <v>0</v>
      </c>
      <c r="AT848" s="462"/>
      <c r="AU848" s="450"/>
      <c r="AV848" s="168"/>
      <c r="AW848" s="168"/>
      <c r="AX848" s="168"/>
      <c r="AY848" s="462"/>
      <c r="AZ848" s="168"/>
      <c r="BA848" s="462"/>
      <c r="BB848" s="447"/>
      <c r="BC848" s="168"/>
      <c r="BD848" s="168"/>
      <c r="BE848" s="168"/>
      <c r="BF848" s="168"/>
      <c r="BG848" s="462"/>
      <c r="BH848" s="462"/>
      <c r="BI848" s="462"/>
      <c r="BJ848" s="462"/>
      <c r="BK848" s="462"/>
      <c r="BL848" s="450">
        <f t="shared" si="845"/>
        <v>0</v>
      </c>
      <c r="BM848" s="168"/>
      <c r="BN848" s="168"/>
      <c r="BO848" s="168"/>
      <c r="BP848" s="168"/>
      <c r="BQ848" s="462">
        <f t="shared" si="849"/>
        <v>0</v>
      </c>
      <c r="BR848" s="168"/>
      <c r="BS848" s="168"/>
      <c r="BT848" s="168"/>
      <c r="BU848" s="168"/>
      <c r="BV848" s="168"/>
      <c r="BW848" s="168"/>
      <c r="BX848" s="168"/>
      <c r="BY848" s="168"/>
      <c r="BZ848" s="168"/>
      <c r="CA848" s="168"/>
      <c r="CB848" s="168"/>
      <c r="CC848" s="168"/>
      <c r="CD848" s="168"/>
      <c r="CE848" s="168"/>
      <c r="CF848" s="168"/>
      <c r="CG848" s="168"/>
      <c r="CH848" s="168"/>
      <c r="CI848" s="168"/>
      <c r="CJ848" s="168"/>
      <c r="CK848" s="168"/>
      <c r="CL848" s="168"/>
      <c r="CM848" s="168"/>
      <c r="CN848" s="168"/>
      <c r="CO848" s="168"/>
      <c r="CP848" s="571">
        <f t="shared" si="835"/>
        <v>0</v>
      </c>
      <c r="CQ848" s="168"/>
      <c r="CR848" s="168"/>
      <c r="CS848" s="168"/>
      <c r="CT848" s="168"/>
      <c r="CU848" s="168"/>
      <c r="CV848" s="168"/>
      <c r="CW848" s="168"/>
      <c r="CX848" s="168"/>
      <c r="CY848" s="168"/>
      <c r="CZ848" s="71"/>
      <c r="DA848" s="71"/>
      <c r="DB848" s="190">
        <f t="shared" si="836"/>
        <v>0</v>
      </c>
      <c r="DC848" s="71">
        <f t="shared" si="837"/>
        <v>0</v>
      </c>
      <c r="DD848" s="71"/>
      <c r="DE848" s="71"/>
      <c r="DF848" s="71"/>
      <c r="DG848" s="190">
        <f t="shared" si="838"/>
        <v>0</v>
      </c>
      <c r="DH848" s="71">
        <f t="shared" si="839"/>
        <v>0</v>
      </c>
      <c r="DI848" s="71"/>
      <c r="DJ848" s="71"/>
      <c r="DK848" s="71"/>
      <c r="DL848" s="71"/>
      <c r="DM848" s="71"/>
      <c r="DN848" s="71"/>
      <c r="DO848" s="71"/>
      <c r="DP848" s="71"/>
      <c r="DQ848" s="71"/>
      <c r="DR848" s="71"/>
      <c r="DS848" s="71"/>
      <c r="DT848" s="71"/>
      <c r="DU848" s="71"/>
      <c r="DV848" s="71"/>
      <c r="DW848" s="71"/>
      <c r="DX848" s="71"/>
      <c r="DY848" s="71"/>
      <c r="DZ848" s="71"/>
      <c r="EA848" s="71"/>
      <c r="EB848" s="71"/>
      <c r="EC848" s="71"/>
      <c r="ED848" s="71"/>
      <c r="EE848" s="71"/>
      <c r="EF848" s="71"/>
      <c r="EG848" s="71"/>
      <c r="EH848" s="71"/>
      <c r="EI848" s="74"/>
      <c r="EJ848" s="74"/>
      <c r="EK848" s="74"/>
      <c r="EL848" s="74"/>
      <c r="EM848" s="74"/>
      <c r="EN848" s="74"/>
      <c r="EO848" s="74"/>
      <c r="EP848" s="74"/>
      <c r="EQ848" s="74"/>
      <c r="ER848" s="74"/>
      <c r="ES848" s="74"/>
      <c r="ET848" s="74"/>
      <c r="EU848" s="74"/>
      <c r="EV848" s="74"/>
      <c r="EW848" s="74"/>
      <c r="EX848" s="74"/>
      <c r="EY848" s="74"/>
      <c r="EZ848" s="74"/>
      <c r="FA848" s="74"/>
      <c r="FB848" s="74"/>
    </row>
    <row r="849" spans="2:158" s="69" customFormat="1" ht="12">
      <c r="B849" s="76"/>
      <c r="C849" s="77" t="s">
        <v>388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2"/>
      <c r="P849" s="71"/>
      <c r="Q849" s="71"/>
      <c r="R849" s="71"/>
      <c r="S849" s="71"/>
      <c r="T849" s="71"/>
      <c r="U849" s="71"/>
      <c r="V849" s="71"/>
      <c r="W849" s="71"/>
      <c r="X849" s="71"/>
      <c r="Y849" s="73">
        <v>19</v>
      </c>
      <c r="Z849" s="73"/>
      <c r="AA849" s="73"/>
      <c r="AB849" s="73"/>
      <c r="AC849" s="73"/>
      <c r="AD849" s="73"/>
      <c r="AE849" s="73"/>
      <c r="AF849" s="447">
        <f t="shared" si="846"/>
        <v>744</v>
      </c>
      <c r="AG849" s="168">
        <v>41</v>
      </c>
      <c r="AH849" s="168"/>
      <c r="AI849" s="168"/>
      <c r="AJ849" s="168"/>
      <c r="AK849" s="168"/>
      <c r="AL849" s="168"/>
      <c r="AM849" s="168"/>
      <c r="AN849" s="168"/>
      <c r="AO849" s="168">
        <v>46</v>
      </c>
      <c r="AP849" s="168"/>
      <c r="AQ849" s="168"/>
      <c r="AR849" s="168"/>
      <c r="AS849" s="447">
        <f t="shared" ref="AS849:AS859" si="850">SUM(AG849,AH849,AK849,AL849,AO849)</f>
        <v>87</v>
      </c>
      <c r="AT849" s="462"/>
      <c r="AU849" s="450"/>
      <c r="AV849" s="168"/>
      <c r="AW849" s="168"/>
      <c r="AX849" s="168"/>
      <c r="AY849" s="462"/>
      <c r="AZ849" s="168"/>
      <c r="BA849" s="462"/>
      <c r="BB849" s="447"/>
      <c r="BC849" s="168"/>
      <c r="BD849" s="168"/>
      <c r="BE849" s="168"/>
      <c r="BF849" s="168"/>
      <c r="BG849" s="462"/>
      <c r="BH849" s="462">
        <v>228</v>
      </c>
      <c r="BI849" s="462"/>
      <c r="BJ849" s="462">
        <v>321</v>
      </c>
      <c r="BK849" s="462">
        <v>75</v>
      </c>
      <c r="BL849" s="450">
        <f t="shared" ref="BL849:BL859" si="851">SUM(BM849:BP849)</f>
        <v>33</v>
      </c>
      <c r="BM849" s="168"/>
      <c r="BN849" s="168"/>
      <c r="BO849" s="168"/>
      <c r="BP849" s="168">
        <v>33</v>
      </c>
      <c r="BQ849" s="462">
        <f t="shared" si="849"/>
        <v>657</v>
      </c>
      <c r="BR849" s="168"/>
      <c r="BS849" s="168"/>
      <c r="BT849" s="168"/>
      <c r="BU849" s="168"/>
      <c r="BV849" s="168"/>
      <c r="BW849" s="168"/>
      <c r="BX849" s="168"/>
      <c r="BY849" s="168"/>
      <c r="BZ849" s="168"/>
      <c r="CA849" s="168"/>
      <c r="CB849" s="168"/>
      <c r="CC849" s="168"/>
      <c r="CD849" s="168"/>
      <c r="CE849" s="168"/>
      <c r="CF849" s="168"/>
      <c r="CG849" s="168"/>
      <c r="CH849" s="168"/>
      <c r="CI849" s="168"/>
      <c r="CJ849" s="168"/>
      <c r="CK849" s="168"/>
      <c r="CL849" s="168"/>
      <c r="CM849" s="168"/>
      <c r="CN849" s="168"/>
      <c r="CO849" s="168"/>
      <c r="CP849" s="571">
        <f t="shared" si="835"/>
        <v>0</v>
      </c>
      <c r="CQ849" s="168"/>
      <c r="CR849" s="168"/>
      <c r="CS849" s="168"/>
      <c r="CT849" s="168"/>
      <c r="CU849" s="168"/>
      <c r="CV849" s="168"/>
      <c r="CW849" s="168"/>
      <c r="CX849" s="168"/>
      <c r="CY849" s="168"/>
      <c r="CZ849" s="71"/>
      <c r="DA849" s="71"/>
      <c r="DB849" s="190">
        <f t="shared" si="836"/>
        <v>0</v>
      </c>
      <c r="DC849" s="71">
        <f t="shared" si="837"/>
        <v>0</v>
      </c>
      <c r="DD849" s="71"/>
      <c r="DE849" s="71"/>
      <c r="DF849" s="71"/>
      <c r="DG849" s="190">
        <f t="shared" si="838"/>
        <v>0</v>
      </c>
      <c r="DH849" s="71">
        <f t="shared" si="839"/>
        <v>0</v>
      </c>
      <c r="DI849" s="71"/>
      <c r="DJ849" s="71"/>
      <c r="DK849" s="71"/>
      <c r="DL849" s="71"/>
      <c r="DM849" s="71"/>
      <c r="DN849" s="71"/>
      <c r="DO849" s="71"/>
      <c r="DP849" s="71"/>
      <c r="DQ849" s="71"/>
      <c r="DR849" s="71"/>
      <c r="DS849" s="71"/>
      <c r="DT849" s="71"/>
      <c r="DU849" s="71"/>
      <c r="DV849" s="71"/>
      <c r="DW849" s="71"/>
      <c r="DX849" s="71"/>
      <c r="DY849" s="71"/>
      <c r="DZ849" s="71"/>
      <c r="EA849" s="71"/>
      <c r="EB849" s="71"/>
      <c r="EC849" s="71"/>
      <c r="ED849" s="71"/>
      <c r="EE849" s="71"/>
      <c r="EF849" s="71"/>
      <c r="EG849" s="71"/>
      <c r="EH849" s="71"/>
      <c r="EI849" s="74"/>
      <c r="EJ849" s="74"/>
      <c r="EK849" s="74"/>
      <c r="EL849" s="74"/>
      <c r="EM849" s="74"/>
      <c r="EN849" s="74"/>
      <c r="EO849" s="74"/>
      <c r="EP849" s="74"/>
      <c r="EQ849" s="74"/>
      <c r="ER849" s="74"/>
      <c r="ES849" s="74"/>
      <c r="ET849" s="74"/>
      <c r="EU849" s="74"/>
      <c r="EV849" s="74"/>
      <c r="EW849" s="74"/>
      <c r="EX849" s="74"/>
      <c r="EY849" s="74"/>
      <c r="EZ849" s="74"/>
      <c r="FA849" s="74"/>
      <c r="FB849" s="74"/>
    </row>
    <row r="850" spans="2:158" s="69" customFormat="1" ht="12">
      <c r="B850" s="76"/>
      <c r="C850" s="77" t="s">
        <v>389</v>
      </c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2"/>
      <c r="P850" s="71"/>
      <c r="Q850" s="71"/>
      <c r="R850" s="71"/>
      <c r="S850" s="71"/>
      <c r="T850" s="71"/>
      <c r="U850" s="71"/>
      <c r="V850" s="71"/>
      <c r="W850" s="71"/>
      <c r="X850" s="71"/>
      <c r="Y850" s="73"/>
      <c r="Z850" s="73"/>
      <c r="AA850" s="73"/>
      <c r="AB850" s="73"/>
      <c r="AC850" s="73"/>
      <c r="AD850" s="73"/>
      <c r="AE850" s="73"/>
      <c r="AF850" s="447">
        <f t="shared" si="846"/>
        <v>0</v>
      </c>
      <c r="AG850" s="168"/>
      <c r="AH850" s="168"/>
      <c r="AI850" s="168"/>
      <c r="AJ850" s="168"/>
      <c r="AK850" s="168"/>
      <c r="AL850" s="168"/>
      <c r="AM850" s="168"/>
      <c r="AN850" s="168"/>
      <c r="AO850" s="168"/>
      <c r="AP850" s="168"/>
      <c r="AQ850" s="168"/>
      <c r="AR850" s="168"/>
      <c r="AS850" s="447">
        <f t="shared" si="850"/>
        <v>0</v>
      </c>
      <c r="AT850" s="462"/>
      <c r="AU850" s="450"/>
      <c r="AV850" s="168"/>
      <c r="AW850" s="168"/>
      <c r="AX850" s="168"/>
      <c r="AY850" s="462"/>
      <c r="AZ850" s="168"/>
      <c r="BA850" s="462"/>
      <c r="BB850" s="447"/>
      <c r="BC850" s="168"/>
      <c r="BD850" s="168"/>
      <c r="BE850" s="168"/>
      <c r="BF850" s="168"/>
      <c r="BG850" s="462"/>
      <c r="BH850" s="462"/>
      <c r="BI850" s="462"/>
      <c r="BJ850" s="462"/>
      <c r="BK850" s="462"/>
      <c r="BL850" s="450">
        <f t="shared" si="851"/>
        <v>0</v>
      </c>
      <c r="BM850" s="168"/>
      <c r="BN850" s="168"/>
      <c r="BO850" s="168"/>
      <c r="BP850" s="168"/>
      <c r="BQ850" s="462">
        <f t="shared" si="849"/>
        <v>0</v>
      </c>
      <c r="BR850" s="168"/>
      <c r="BS850" s="168"/>
      <c r="BT850" s="168"/>
      <c r="BU850" s="168"/>
      <c r="BV850" s="168"/>
      <c r="BW850" s="168"/>
      <c r="BX850" s="168"/>
      <c r="BY850" s="168"/>
      <c r="BZ850" s="168"/>
      <c r="CA850" s="168"/>
      <c r="CB850" s="168"/>
      <c r="CC850" s="168"/>
      <c r="CD850" s="168"/>
      <c r="CE850" s="168"/>
      <c r="CF850" s="168"/>
      <c r="CG850" s="168"/>
      <c r="CH850" s="168"/>
      <c r="CI850" s="168"/>
      <c r="CJ850" s="168"/>
      <c r="CK850" s="168"/>
      <c r="CL850" s="168"/>
      <c r="CM850" s="168"/>
      <c r="CN850" s="168"/>
      <c r="CO850" s="168"/>
      <c r="CP850" s="571">
        <f t="shared" si="835"/>
        <v>0</v>
      </c>
      <c r="CQ850" s="168"/>
      <c r="CR850" s="168"/>
      <c r="CS850" s="168"/>
      <c r="CT850" s="168"/>
      <c r="CU850" s="168"/>
      <c r="CV850" s="168"/>
      <c r="CW850" s="168"/>
      <c r="CX850" s="168"/>
      <c r="CY850" s="168"/>
      <c r="CZ850" s="71"/>
      <c r="DA850" s="71"/>
      <c r="DB850" s="190">
        <f t="shared" si="836"/>
        <v>0</v>
      </c>
      <c r="DC850" s="71">
        <f t="shared" si="837"/>
        <v>0</v>
      </c>
      <c r="DD850" s="71"/>
      <c r="DE850" s="71"/>
      <c r="DF850" s="71"/>
      <c r="DG850" s="190">
        <f t="shared" si="838"/>
        <v>0</v>
      </c>
      <c r="DH850" s="71">
        <f t="shared" si="839"/>
        <v>0</v>
      </c>
      <c r="DI850" s="71"/>
      <c r="DJ850" s="71"/>
      <c r="DK850" s="71"/>
      <c r="DL850" s="71"/>
      <c r="DM850" s="71"/>
      <c r="DN850" s="71"/>
      <c r="DO850" s="71"/>
      <c r="DP850" s="71"/>
      <c r="DQ850" s="71"/>
      <c r="DR850" s="71"/>
      <c r="DS850" s="71"/>
      <c r="DT850" s="71"/>
      <c r="DU850" s="71"/>
      <c r="DV850" s="71"/>
      <c r="DW850" s="71"/>
      <c r="DX850" s="71"/>
      <c r="DY850" s="71"/>
      <c r="DZ850" s="71"/>
      <c r="EA850" s="71"/>
      <c r="EB850" s="71"/>
      <c r="EC850" s="71"/>
      <c r="ED850" s="71"/>
      <c r="EE850" s="71"/>
      <c r="EF850" s="71"/>
      <c r="EG850" s="71"/>
      <c r="EH850" s="71"/>
      <c r="EI850" s="74"/>
      <c r="EJ850" s="74"/>
      <c r="EK850" s="74"/>
      <c r="EL850" s="74"/>
      <c r="EM850" s="74"/>
      <c r="EN850" s="74"/>
      <c r="EO850" s="74"/>
      <c r="EP850" s="74"/>
      <c r="EQ850" s="74"/>
      <c r="ER850" s="74"/>
      <c r="ES850" s="74"/>
      <c r="ET850" s="74"/>
      <c r="EU850" s="74"/>
      <c r="EV850" s="74"/>
      <c r="EW850" s="74"/>
      <c r="EX850" s="74"/>
      <c r="EY850" s="74"/>
      <c r="EZ850" s="74"/>
      <c r="FA850" s="74"/>
      <c r="FB850" s="74"/>
    </row>
    <row r="851" spans="2:158" s="69" customFormat="1" ht="12">
      <c r="B851" s="76"/>
      <c r="C851" s="77" t="s">
        <v>390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2"/>
      <c r="P851" s="71"/>
      <c r="Q851" s="71"/>
      <c r="R851" s="71"/>
      <c r="S851" s="71"/>
      <c r="T851" s="71"/>
      <c r="U851" s="71"/>
      <c r="V851" s="71"/>
      <c r="W851" s="71"/>
      <c r="X851" s="71"/>
      <c r="Y851" s="73"/>
      <c r="Z851" s="73"/>
      <c r="AA851" s="73"/>
      <c r="AB851" s="73"/>
      <c r="AC851" s="73"/>
      <c r="AD851" s="73"/>
      <c r="AE851" s="73"/>
      <c r="AF851" s="447">
        <f t="shared" si="846"/>
        <v>0</v>
      </c>
      <c r="AG851" s="168"/>
      <c r="AH851" s="168"/>
      <c r="AI851" s="168"/>
      <c r="AJ851" s="168"/>
      <c r="AK851" s="168"/>
      <c r="AL851" s="168"/>
      <c r="AM851" s="168"/>
      <c r="AN851" s="168"/>
      <c r="AO851" s="168"/>
      <c r="AP851" s="168"/>
      <c r="AQ851" s="168"/>
      <c r="AR851" s="168"/>
      <c r="AS851" s="447">
        <f t="shared" si="850"/>
        <v>0</v>
      </c>
      <c r="AT851" s="462"/>
      <c r="AU851" s="450"/>
      <c r="AV851" s="168"/>
      <c r="AW851" s="168"/>
      <c r="AX851" s="168"/>
      <c r="AY851" s="462"/>
      <c r="AZ851" s="168"/>
      <c r="BA851" s="462"/>
      <c r="BB851" s="447"/>
      <c r="BC851" s="168"/>
      <c r="BD851" s="168"/>
      <c r="BE851" s="168"/>
      <c r="BF851" s="168"/>
      <c r="BG851" s="462"/>
      <c r="BH851" s="462"/>
      <c r="BI851" s="462"/>
      <c r="BJ851" s="462"/>
      <c r="BK851" s="462"/>
      <c r="BL851" s="450">
        <f t="shared" si="851"/>
        <v>0</v>
      </c>
      <c r="BM851" s="168"/>
      <c r="BN851" s="168"/>
      <c r="BO851" s="168"/>
      <c r="BP851" s="168"/>
      <c r="BQ851" s="462">
        <f t="shared" si="849"/>
        <v>0</v>
      </c>
      <c r="BR851" s="168"/>
      <c r="BS851" s="168"/>
      <c r="BT851" s="168"/>
      <c r="BU851" s="168"/>
      <c r="BV851" s="168"/>
      <c r="BW851" s="168"/>
      <c r="BX851" s="168"/>
      <c r="BY851" s="168"/>
      <c r="BZ851" s="168"/>
      <c r="CA851" s="168"/>
      <c r="CB851" s="168"/>
      <c r="CC851" s="168"/>
      <c r="CD851" s="168"/>
      <c r="CE851" s="168"/>
      <c r="CF851" s="168"/>
      <c r="CG851" s="168"/>
      <c r="CH851" s="168"/>
      <c r="CI851" s="168"/>
      <c r="CJ851" s="168"/>
      <c r="CK851" s="168"/>
      <c r="CL851" s="168"/>
      <c r="CM851" s="168"/>
      <c r="CN851" s="168"/>
      <c r="CO851" s="168"/>
      <c r="CP851" s="571">
        <f t="shared" si="835"/>
        <v>0</v>
      </c>
      <c r="CQ851" s="168"/>
      <c r="CR851" s="168"/>
      <c r="CS851" s="168"/>
      <c r="CT851" s="168"/>
      <c r="CU851" s="168"/>
      <c r="CV851" s="168"/>
      <c r="CW851" s="168"/>
      <c r="CX851" s="168"/>
      <c r="CY851" s="168"/>
      <c r="CZ851" s="71"/>
      <c r="DA851" s="71"/>
      <c r="DB851" s="190">
        <f t="shared" si="836"/>
        <v>0</v>
      </c>
      <c r="DC851" s="71">
        <f t="shared" si="837"/>
        <v>0</v>
      </c>
      <c r="DD851" s="71"/>
      <c r="DE851" s="71"/>
      <c r="DF851" s="71"/>
      <c r="DG851" s="190">
        <f t="shared" si="838"/>
        <v>0</v>
      </c>
      <c r="DH851" s="71">
        <f t="shared" si="839"/>
        <v>0</v>
      </c>
      <c r="DI851" s="71"/>
      <c r="DJ851" s="71"/>
      <c r="DK851" s="71"/>
      <c r="DL851" s="71"/>
      <c r="DM851" s="71"/>
      <c r="DN851" s="71"/>
      <c r="DO851" s="71"/>
      <c r="DP851" s="71"/>
      <c r="DQ851" s="71"/>
      <c r="DR851" s="71"/>
      <c r="DS851" s="71"/>
      <c r="DT851" s="71"/>
      <c r="DU851" s="71"/>
      <c r="DV851" s="71"/>
      <c r="DW851" s="71"/>
      <c r="DX851" s="71"/>
      <c r="DY851" s="71"/>
      <c r="DZ851" s="71"/>
      <c r="EA851" s="71"/>
      <c r="EB851" s="71"/>
      <c r="EC851" s="71"/>
      <c r="ED851" s="71"/>
      <c r="EE851" s="71"/>
      <c r="EF851" s="71"/>
      <c r="EG851" s="71"/>
      <c r="EH851" s="71"/>
      <c r="EI851" s="74"/>
      <c r="EJ851" s="74"/>
      <c r="EK851" s="74"/>
      <c r="EL851" s="74"/>
      <c r="EM851" s="74"/>
      <c r="EN851" s="74"/>
      <c r="EO851" s="74"/>
      <c r="EP851" s="74"/>
      <c r="EQ851" s="74"/>
      <c r="ER851" s="74"/>
      <c r="ES851" s="74"/>
      <c r="ET851" s="74"/>
      <c r="EU851" s="74"/>
      <c r="EV851" s="74"/>
      <c r="EW851" s="74"/>
      <c r="EX851" s="74"/>
      <c r="EY851" s="74"/>
      <c r="EZ851" s="74"/>
      <c r="FA851" s="74"/>
      <c r="FB851" s="74"/>
    </row>
    <row r="852" spans="2:158" s="69" customFormat="1" ht="12">
      <c r="B852" s="76"/>
      <c r="C852" s="77" t="s">
        <v>391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2"/>
      <c r="P852" s="71"/>
      <c r="Q852" s="71"/>
      <c r="R852" s="71"/>
      <c r="S852" s="71"/>
      <c r="T852" s="71"/>
      <c r="U852" s="71"/>
      <c r="V852" s="71"/>
      <c r="W852" s="71"/>
      <c r="X852" s="71"/>
      <c r="Y852" s="73">
        <v>12</v>
      </c>
      <c r="Z852" s="73"/>
      <c r="AA852" s="73"/>
      <c r="AB852" s="73"/>
      <c r="AC852" s="73"/>
      <c r="AD852" s="73"/>
      <c r="AE852" s="73"/>
      <c r="AF852" s="447">
        <f t="shared" si="846"/>
        <v>430</v>
      </c>
      <c r="AG852" s="168">
        <v>33</v>
      </c>
      <c r="AH852" s="168"/>
      <c r="AI852" s="168"/>
      <c r="AJ852" s="168"/>
      <c r="AK852" s="168"/>
      <c r="AL852" s="168"/>
      <c r="AM852" s="168"/>
      <c r="AN852" s="168"/>
      <c r="AO852" s="168">
        <v>42</v>
      </c>
      <c r="AP852" s="168"/>
      <c r="AQ852" s="168">
        <v>3</v>
      </c>
      <c r="AR852" s="168"/>
      <c r="AS852" s="447">
        <f t="shared" si="850"/>
        <v>75</v>
      </c>
      <c r="AT852" s="462"/>
      <c r="AU852" s="450">
        <v>10</v>
      </c>
      <c r="AV852" s="168">
        <v>10</v>
      </c>
      <c r="AW852" s="168"/>
      <c r="AX852" s="168"/>
      <c r="AY852" s="462">
        <v>2</v>
      </c>
      <c r="AZ852" s="168"/>
      <c r="BA852" s="462"/>
      <c r="BB852" s="447">
        <f>SUM(BF852,BC852:BD852)</f>
        <v>11</v>
      </c>
      <c r="BC852" s="168"/>
      <c r="BD852" s="168"/>
      <c r="BE852" s="168"/>
      <c r="BF852" s="168">
        <v>11</v>
      </c>
      <c r="BG852" s="462"/>
      <c r="BH852" s="462">
        <v>25</v>
      </c>
      <c r="BI852" s="462">
        <v>41</v>
      </c>
      <c r="BJ852" s="462">
        <v>199</v>
      </c>
      <c r="BK852" s="462"/>
      <c r="BL852" s="450">
        <f t="shared" si="851"/>
        <v>67</v>
      </c>
      <c r="BM852" s="168"/>
      <c r="BN852" s="168"/>
      <c r="BO852" s="168"/>
      <c r="BP852" s="168">
        <v>67</v>
      </c>
      <c r="BQ852" s="462">
        <f t="shared" si="849"/>
        <v>355</v>
      </c>
      <c r="BR852" s="168"/>
      <c r="BS852" s="168"/>
      <c r="BT852" s="168"/>
      <c r="BU852" s="168"/>
      <c r="BV852" s="168"/>
      <c r="BW852" s="168"/>
      <c r="BX852" s="168"/>
      <c r="BY852" s="168"/>
      <c r="BZ852" s="168"/>
      <c r="CA852" s="168"/>
      <c r="CB852" s="168"/>
      <c r="CC852" s="168"/>
      <c r="CD852" s="168"/>
      <c r="CE852" s="168"/>
      <c r="CF852" s="168"/>
      <c r="CG852" s="168"/>
      <c r="CH852" s="168"/>
      <c r="CI852" s="168"/>
      <c r="CJ852" s="168"/>
      <c r="CK852" s="168"/>
      <c r="CL852" s="168"/>
      <c r="CM852" s="168"/>
      <c r="CN852" s="168"/>
      <c r="CO852" s="168"/>
      <c r="CP852" s="571">
        <f t="shared" si="835"/>
        <v>0</v>
      </c>
      <c r="CQ852" s="168"/>
      <c r="CR852" s="168"/>
      <c r="CS852" s="168"/>
      <c r="CT852" s="168"/>
      <c r="CU852" s="168"/>
      <c r="CV852" s="168"/>
      <c r="CW852" s="168"/>
      <c r="CX852" s="168"/>
      <c r="CY852" s="168"/>
      <c r="CZ852" s="71"/>
      <c r="DA852" s="71"/>
      <c r="DB852" s="190">
        <f t="shared" si="836"/>
        <v>0</v>
      </c>
      <c r="DC852" s="71">
        <f t="shared" si="837"/>
        <v>0</v>
      </c>
      <c r="DD852" s="71"/>
      <c r="DE852" s="71"/>
      <c r="DF852" s="71"/>
      <c r="DG852" s="190">
        <f t="shared" si="838"/>
        <v>0</v>
      </c>
      <c r="DH852" s="71">
        <f t="shared" si="839"/>
        <v>0</v>
      </c>
      <c r="DI852" s="71"/>
      <c r="DJ852" s="71"/>
      <c r="DK852" s="71"/>
      <c r="DL852" s="71"/>
      <c r="DM852" s="71"/>
      <c r="DN852" s="71"/>
      <c r="DO852" s="71"/>
      <c r="DP852" s="71"/>
      <c r="DQ852" s="71"/>
      <c r="DR852" s="71"/>
      <c r="DS852" s="71"/>
      <c r="DT852" s="71"/>
      <c r="DU852" s="71"/>
      <c r="DV852" s="71"/>
      <c r="DW852" s="71"/>
      <c r="DX852" s="71"/>
      <c r="DY852" s="71"/>
      <c r="DZ852" s="71"/>
      <c r="EA852" s="71"/>
      <c r="EB852" s="71"/>
      <c r="EC852" s="71"/>
      <c r="ED852" s="71"/>
      <c r="EE852" s="71"/>
      <c r="EF852" s="71"/>
      <c r="EG852" s="71"/>
      <c r="EH852" s="71"/>
      <c r="EI852" s="74"/>
      <c r="EJ852" s="74"/>
      <c r="EK852" s="74"/>
      <c r="EL852" s="74"/>
      <c r="EM852" s="74"/>
      <c r="EN852" s="74"/>
      <c r="EO852" s="74"/>
      <c r="EP852" s="74"/>
      <c r="EQ852" s="74"/>
      <c r="ER852" s="74"/>
      <c r="ES852" s="74"/>
      <c r="ET852" s="74"/>
      <c r="EU852" s="74"/>
      <c r="EV852" s="74"/>
      <c r="EW852" s="74"/>
      <c r="EX852" s="74"/>
      <c r="EY852" s="74"/>
      <c r="EZ852" s="74"/>
      <c r="FA852" s="74"/>
      <c r="FB852" s="74"/>
    </row>
    <row r="853" spans="2:158" s="69" customFormat="1" ht="12">
      <c r="B853" s="76"/>
      <c r="C853" s="77" t="s">
        <v>392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2"/>
      <c r="P853" s="71"/>
      <c r="Q853" s="71"/>
      <c r="R853" s="71"/>
      <c r="S853" s="71"/>
      <c r="T853" s="71"/>
      <c r="U853" s="71"/>
      <c r="V853" s="71"/>
      <c r="W853" s="71"/>
      <c r="X853" s="71"/>
      <c r="Y853" s="73"/>
      <c r="Z853" s="73"/>
      <c r="AA853" s="73"/>
      <c r="AB853" s="73"/>
      <c r="AC853" s="73"/>
      <c r="AD853" s="73"/>
      <c r="AE853" s="73"/>
      <c r="AF853" s="447">
        <f t="shared" si="846"/>
        <v>0</v>
      </c>
      <c r="AG853" s="168"/>
      <c r="AH853" s="168"/>
      <c r="AI853" s="168"/>
      <c r="AJ853" s="168"/>
      <c r="AK853" s="168"/>
      <c r="AL853" s="168"/>
      <c r="AM853" s="168"/>
      <c r="AN853" s="168"/>
      <c r="AO853" s="168"/>
      <c r="AP853" s="168"/>
      <c r="AQ853" s="168"/>
      <c r="AR853" s="168"/>
      <c r="AS853" s="447">
        <f t="shared" si="850"/>
        <v>0</v>
      </c>
      <c r="AT853" s="462"/>
      <c r="AU853" s="450"/>
      <c r="AV853" s="168"/>
      <c r="AW853" s="168"/>
      <c r="AX853" s="168"/>
      <c r="AY853" s="462"/>
      <c r="AZ853" s="168"/>
      <c r="BA853" s="462"/>
      <c r="BB853" s="447"/>
      <c r="BC853" s="168"/>
      <c r="BD853" s="168"/>
      <c r="BE853" s="168"/>
      <c r="BF853" s="168"/>
      <c r="BG853" s="462"/>
      <c r="BH853" s="462"/>
      <c r="BI853" s="462"/>
      <c r="BJ853" s="462"/>
      <c r="BK853" s="462"/>
      <c r="BL853" s="450">
        <f t="shared" si="851"/>
        <v>0</v>
      </c>
      <c r="BM853" s="168"/>
      <c r="BN853" s="168"/>
      <c r="BO853" s="168"/>
      <c r="BP853" s="168"/>
      <c r="BQ853" s="462">
        <f t="shared" si="849"/>
        <v>0</v>
      </c>
      <c r="BR853" s="168"/>
      <c r="BS853" s="168"/>
      <c r="BT853" s="168"/>
      <c r="BU853" s="168"/>
      <c r="BV853" s="168"/>
      <c r="BW853" s="168"/>
      <c r="BX853" s="168"/>
      <c r="BY853" s="168"/>
      <c r="BZ853" s="168"/>
      <c r="CA853" s="168"/>
      <c r="CB853" s="168"/>
      <c r="CC853" s="168"/>
      <c r="CD853" s="168"/>
      <c r="CE853" s="168"/>
      <c r="CF853" s="168"/>
      <c r="CG853" s="168"/>
      <c r="CH853" s="168"/>
      <c r="CI853" s="168"/>
      <c r="CJ853" s="168"/>
      <c r="CK853" s="168"/>
      <c r="CL853" s="168"/>
      <c r="CM853" s="168"/>
      <c r="CN853" s="168"/>
      <c r="CO853" s="168"/>
      <c r="CP853" s="571">
        <f t="shared" si="835"/>
        <v>0</v>
      </c>
      <c r="CQ853" s="168"/>
      <c r="CR853" s="168"/>
      <c r="CS853" s="168"/>
      <c r="CT853" s="168"/>
      <c r="CU853" s="168"/>
      <c r="CV853" s="168"/>
      <c r="CW853" s="168"/>
      <c r="CX853" s="168"/>
      <c r="CY853" s="168"/>
      <c r="CZ853" s="71"/>
      <c r="DA853" s="71"/>
      <c r="DB853" s="190">
        <f t="shared" si="836"/>
        <v>0</v>
      </c>
      <c r="DC853" s="71">
        <f t="shared" si="837"/>
        <v>0</v>
      </c>
      <c r="DD853" s="71"/>
      <c r="DE853" s="71"/>
      <c r="DF853" s="71"/>
      <c r="DG853" s="190">
        <f t="shared" si="838"/>
        <v>0</v>
      </c>
      <c r="DH853" s="71">
        <f t="shared" si="839"/>
        <v>0</v>
      </c>
      <c r="DI853" s="71"/>
      <c r="DJ853" s="71"/>
      <c r="DK853" s="71"/>
      <c r="DL853" s="71"/>
      <c r="DM853" s="71"/>
      <c r="DN853" s="71"/>
      <c r="DO853" s="71"/>
      <c r="DP853" s="71"/>
      <c r="DQ853" s="71"/>
      <c r="DR853" s="71"/>
      <c r="DS853" s="71"/>
      <c r="DT853" s="71"/>
      <c r="DU853" s="71"/>
      <c r="DV853" s="71"/>
      <c r="DW853" s="71"/>
      <c r="DX853" s="71"/>
      <c r="DY853" s="71"/>
      <c r="DZ853" s="71"/>
      <c r="EA853" s="71"/>
      <c r="EB853" s="71"/>
      <c r="EC853" s="71"/>
      <c r="ED853" s="71"/>
      <c r="EE853" s="71"/>
      <c r="EF853" s="71"/>
      <c r="EG853" s="71"/>
      <c r="EH853" s="71"/>
      <c r="EI853" s="74"/>
      <c r="EJ853" s="74"/>
      <c r="EK853" s="74"/>
      <c r="EL853" s="74"/>
      <c r="EM853" s="74"/>
      <c r="EN853" s="74"/>
      <c r="EO853" s="74"/>
      <c r="EP853" s="74"/>
      <c r="EQ853" s="74"/>
      <c r="ER853" s="74"/>
      <c r="ES853" s="74"/>
      <c r="ET853" s="74"/>
      <c r="EU853" s="74"/>
      <c r="EV853" s="74"/>
      <c r="EW853" s="74"/>
      <c r="EX853" s="74"/>
      <c r="EY853" s="74"/>
      <c r="EZ853" s="74"/>
      <c r="FA853" s="74"/>
      <c r="FB853" s="74"/>
    </row>
    <row r="854" spans="2:158" s="69" customFormat="1" ht="12">
      <c r="B854" s="76"/>
      <c r="C854" s="77" t="s">
        <v>393</v>
      </c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2"/>
      <c r="P854" s="71"/>
      <c r="Q854" s="71"/>
      <c r="R854" s="71"/>
      <c r="S854" s="71"/>
      <c r="T854" s="71"/>
      <c r="U854" s="71"/>
      <c r="V854" s="71"/>
      <c r="W854" s="71"/>
      <c r="X854" s="71"/>
      <c r="Y854" s="73"/>
      <c r="Z854" s="73"/>
      <c r="AA854" s="73"/>
      <c r="AB854" s="73"/>
      <c r="AC854" s="73"/>
      <c r="AD854" s="73"/>
      <c r="AE854" s="73"/>
      <c r="AF854" s="447">
        <f t="shared" si="846"/>
        <v>0</v>
      </c>
      <c r="AG854" s="168"/>
      <c r="AH854" s="168"/>
      <c r="AI854" s="168"/>
      <c r="AJ854" s="168"/>
      <c r="AK854" s="168"/>
      <c r="AL854" s="168"/>
      <c r="AM854" s="168"/>
      <c r="AN854" s="168"/>
      <c r="AO854" s="168"/>
      <c r="AP854" s="168"/>
      <c r="AQ854" s="168"/>
      <c r="AR854" s="168"/>
      <c r="AS854" s="447">
        <f t="shared" si="850"/>
        <v>0</v>
      </c>
      <c r="AT854" s="462"/>
      <c r="AU854" s="450"/>
      <c r="AV854" s="168"/>
      <c r="AW854" s="168"/>
      <c r="AX854" s="168"/>
      <c r="AY854" s="462"/>
      <c r="AZ854" s="168"/>
      <c r="BA854" s="462"/>
      <c r="BB854" s="447"/>
      <c r="BC854" s="168"/>
      <c r="BD854" s="168"/>
      <c r="BE854" s="168"/>
      <c r="BF854" s="168"/>
      <c r="BG854" s="462"/>
      <c r="BH854" s="462"/>
      <c r="BI854" s="462"/>
      <c r="BJ854" s="462"/>
      <c r="BK854" s="462"/>
      <c r="BL854" s="450">
        <f t="shared" si="851"/>
        <v>0</v>
      </c>
      <c r="BM854" s="168"/>
      <c r="BN854" s="168"/>
      <c r="BO854" s="168"/>
      <c r="BP854" s="168"/>
      <c r="BQ854" s="462">
        <f t="shared" si="849"/>
        <v>0</v>
      </c>
      <c r="BR854" s="168"/>
      <c r="BS854" s="168"/>
      <c r="BT854" s="168"/>
      <c r="BU854" s="168"/>
      <c r="BV854" s="168"/>
      <c r="BW854" s="168"/>
      <c r="BX854" s="168"/>
      <c r="BY854" s="168"/>
      <c r="BZ854" s="168"/>
      <c r="CA854" s="168"/>
      <c r="CB854" s="168"/>
      <c r="CC854" s="168"/>
      <c r="CD854" s="168"/>
      <c r="CE854" s="168"/>
      <c r="CF854" s="168"/>
      <c r="CG854" s="168"/>
      <c r="CH854" s="168"/>
      <c r="CI854" s="168"/>
      <c r="CJ854" s="168"/>
      <c r="CK854" s="168"/>
      <c r="CL854" s="168"/>
      <c r="CM854" s="168"/>
      <c r="CN854" s="168"/>
      <c r="CO854" s="168"/>
      <c r="CP854" s="571">
        <f t="shared" si="835"/>
        <v>0</v>
      </c>
      <c r="CQ854" s="168"/>
      <c r="CR854" s="168"/>
      <c r="CS854" s="168"/>
      <c r="CT854" s="168"/>
      <c r="CU854" s="168"/>
      <c r="CV854" s="168"/>
      <c r="CW854" s="168"/>
      <c r="CX854" s="168"/>
      <c r="CY854" s="168"/>
      <c r="CZ854" s="71"/>
      <c r="DA854" s="71"/>
      <c r="DB854" s="190">
        <f t="shared" si="836"/>
        <v>0</v>
      </c>
      <c r="DC854" s="71">
        <f t="shared" si="837"/>
        <v>0</v>
      </c>
      <c r="DD854" s="71"/>
      <c r="DE854" s="71"/>
      <c r="DF854" s="71"/>
      <c r="DG854" s="190">
        <f t="shared" si="838"/>
        <v>0</v>
      </c>
      <c r="DH854" s="71">
        <f t="shared" si="839"/>
        <v>0</v>
      </c>
      <c r="DI854" s="71"/>
      <c r="DJ854" s="71"/>
      <c r="DK854" s="71"/>
      <c r="DL854" s="71"/>
      <c r="DM854" s="71"/>
      <c r="DN854" s="71"/>
      <c r="DO854" s="71"/>
      <c r="DP854" s="71"/>
      <c r="DQ854" s="71"/>
      <c r="DR854" s="71"/>
      <c r="DS854" s="71"/>
      <c r="DT854" s="71"/>
      <c r="DU854" s="71"/>
      <c r="DV854" s="71"/>
      <c r="DW854" s="71"/>
      <c r="DX854" s="71"/>
      <c r="DY854" s="71"/>
      <c r="DZ854" s="71"/>
      <c r="EA854" s="71"/>
      <c r="EB854" s="71"/>
      <c r="EC854" s="71"/>
      <c r="ED854" s="71"/>
      <c r="EE854" s="71"/>
      <c r="EF854" s="71"/>
      <c r="EG854" s="71"/>
      <c r="EH854" s="71"/>
      <c r="EI854" s="74"/>
      <c r="EJ854" s="74"/>
      <c r="EK854" s="74"/>
      <c r="EL854" s="74"/>
      <c r="EM854" s="74"/>
      <c r="EN854" s="74"/>
      <c r="EO854" s="74"/>
      <c r="EP854" s="74"/>
      <c r="EQ854" s="74"/>
      <c r="ER854" s="74"/>
      <c r="ES854" s="74"/>
      <c r="ET854" s="74"/>
      <c r="EU854" s="74"/>
      <c r="EV854" s="74"/>
      <c r="EW854" s="74"/>
      <c r="EX854" s="74"/>
      <c r="EY854" s="74"/>
      <c r="EZ854" s="74"/>
      <c r="FA854" s="74"/>
      <c r="FB854" s="74"/>
    </row>
    <row r="855" spans="2:158" s="69" customFormat="1" ht="12">
      <c r="B855" s="76"/>
      <c r="C855" s="77" t="s">
        <v>394</v>
      </c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2"/>
      <c r="P855" s="71"/>
      <c r="Q855" s="71"/>
      <c r="R855" s="71"/>
      <c r="S855" s="71"/>
      <c r="T855" s="71"/>
      <c r="U855" s="71"/>
      <c r="V855" s="71"/>
      <c r="W855" s="71"/>
      <c r="X855" s="71"/>
      <c r="Y855" s="73"/>
      <c r="Z855" s="73"/>
      <c r="AA855" s="73"/>
      <c r="AB855" s="73"/>
      <c r="AC855" s="73"/>
      <c r="AD855" s="73"/>
      <c r="AE855" s="73"/>
      <c r="AF855" s="447">
        <f t="shared" si="846"/>
        <v>0</v>
      </c>
      <c r="AG855" s="168"/>
      <c r="AH855" s="168"/>
      <c r="AI855" s="168"/>
      <c r="AJ855" s="168"/>
      <c r="AK855" s="168"/>
      <c r="AL855" s="168"/>
      <c r="AM855" s="168"/>
      <c r="AN855" s="168"/>
      <c r="AO855" s="168"/>
      <c r="AP855" s="168"/>
      <c r="AQ855" s="168"/>
      <c r="AR855" s="168"/>
      <c r="AS855" s="447">
        <f t="shared" si="850"/>
        <v>0</v>
      </c>
      <c r="AT855" s="462"/>
      <c r="AU855" s="450"/>
      <c r="AV855" s="168"/>
      <c r="AW855" s="168"/>
      <c r="AX855" s="168"/>
      <c r="AY855" s="462"/>
      <c r="AZ855" s="168"/>
      <c r="BA855" s="462"/>
      <c r="BB855" s="447"/>
      <c r="BC855" s="168"/>
      <c r="BD855" s="168"/>
      <c r="BE855" s="168"/>
      <c r="BF855" s="168"/>
      <c r="BG855" s="462"/>
      <c r="BH855" s="462"/>
      <c r="BI855" s="462"/>
      <c r="BJ855" s="462"/>
      <c r="BK855" s="462"/>
      <c r="BL855" s="450">
        <f t="shared" si="851"/>
        <v>0</v>
      </c>
      <c r="BM855" s="168"/>
      <c r="BN855" s="168"/>
      <c r="BO855" s="168"/>
      <c r="BP855" s="168"/>
      <c r="BQ855" s="462">
        <f t="shared" ref="BQ855:BQ860" si="852">SUM(AT855,AU855,AY855,BA855,BB855,BG855,BH855,BI855,BJ855,BK855,BL855)</f>
        <v>0</v>
      </c>
      <c r="BR855" s="168"/>
      <c r="BS855" s="168"/>
      <c r="BT855" s="168"/>
      <c r="BU855" s="168"/>
      <c r="BV855" s="168"/>
      <c r="BW855" s="168"/>
      <c r="BX855" s="168"/>
      <c r="BY855" s="168"/>
      <c r="BZ855" s="168"/>
      <c r="CA855" s="168"/>
      <c r="CB855" s="168"/>
      <c r="CC855" s="168"/>
      <c r="CD855" s="168"/>
      <c r="CE855" s="168"/>
      <c r="CF855" s="168"/>
      <c r="CG855" s="168"/>
      <c r="CH855" s="168"/>
      <c r="CI855" s="168"/>
      <c r="CJ855" s="168"/>
      <c r="CK855" s="168"/>
      <c r="CL855" s="168"/>
      <c r="CM855" s="168"/>
      <c r="CN855" s="168"/>
      <c r="CO855" s="168"/>
      <c r="CP855" s="571">
        <f t="shared" si="835"/>
        <v>0</v>
      </c>
      <c r="CQ855" s="168"/>
      <c r="CR855" s="168"/>
      <c r="CS855" s="168"/>
      <c r="CT855" s="168"/>
      <c r="CU855" s="168"/>
      <c r="CV855" s="168"/>
      <c r="CW855" s="168"/>
      <c r="CX855" s="168"/>
      <c r="CY855" s="168"/>
      <c r="CZ855" s="71"/>
      <c r="DA855" s="71"/>
      <c r="DB855" s="190">
        <f t="shared" si="836"/>
        <v>0</v>
      </c>
      <c r="DC855" s="71">
        <f t="shared" si="837"/>
        <v>0</v>
      </c>
      <c r="DD855" s="71"/>
      <c r="DE855" s="71"/>
      <c r="DF855" s="71"/>
      <c r="DG855" s="190">
        <f t="shared" si="838"/>
        <v>0</v>
      </c>
      <c r="DH855" s="71">
        <f t="shared" si="839"/>
        <v>0</v>
      </c>
      <c r="DI855" s="71"/>
      <c r="DJ855" s="71"/>
      <c r="DK855" s="71"/>
      <c r="DL855" s="71"/>
      <c r="DM855" s="71"/>
      <c r="DN855" s="71"/>
      <c r="DO855" s="71"/>
      <c r="DP855" s="71"/>
      <c r="DQ855" s="71"/>
      <c r="DR855" s="71"/>
      <c r="DS855" s="71"/>
      <c r="DT855" s="71"/>
      <c r="DU855" s="71"/>
      <c r="DV855" s="71"/>
      <c r="DW855" s="71"/>
      <c r="DX855" s="71"/>
      <c r="DY855" s="71"/>
      <c r="DZ855" s="71"/>
      <c r="EA855" s="71"/>
      <c r="EB855" s="71"/>
      <c r="EC855" s="71"/>
      <c r="ED855" s="71"/>
      <c r="EE855" s="71"/>
      <c r="EF855" s="71"/>
      <c r="EG855" s="71"/>
      <c r="EH855" s="71"/>
      <c r="EI855" s="74"/>
      <c r="EJ855" s="74"/>
      <c r="EK855" s="74"/>
      <c r="EL855" s="74"/>
      <c r="EM855" s="74"/>
      <c r="EN855" s="74"/>
      <c r="EO855" s="74"/>
      <c r="EP855" s="74"/>
      <c r="EQ855" s="74"/>
      <c r="ER855" s="74"/>
      <c r="ES855" s="74"/>
      <c r="ET855" s="74"/>
      <c r="EU855" s="74"/>
      <c r="EV855" s="74"/>
      <c r="EW855" s="74"/>
      <c r="EX855" s="74"/>
      <c r="EY855" s="74"/>
      <c r="EZ855" s="74"/>
      <c r="FA855" s="74"/>
      <c r="FB855" s="74"/>
    </row>
    <row r="856" spans="2:158" s="69" customFormat="1" ht="12">
      <c r="B856" s="76"/>
      <c r="C856" s="77" t="s">
        <v>395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2"/>
      <c r="P856" s="71"/>
      <c r="Q856" s="71"/>
      <c r="R856" s="71"/>
      <c r="S856" s="71"/>
      <c r="T856" s="71"/>
      <c r="U856" s="71"/>
      <c r="V856" s="71"/>
      <c r="W856" s="71"/>
      <c r="X856" s="71"/>
      <c r="Y856" s="73">
        <v>11</v>
      </c>
      <c r="Z856" s="73"/>
      <c r="AA856" s="73"/>
      <c r="AB856" s="73"/>
      <c r="AC856" s="73"/>
      <c r="AD856" s="73"/>
      <c r="AE856" s="73"/>
      <c r="AF856" s="447">
        <f t="shared" si="846"/>
        <v>3</v>
      </c>
      <c r="AG856" s="168"/>
      <c r="AH856" s="168"/>
      <c r="AI856" s="168"/>
      <c r="AJ856" s="168"/>
      <c r="AK856" s="168"/>
      <c r="AL856" s="168"/>
      <c r="AM856" s="168"/>
      <c r="AN856" s="168"/>
      <c r="AO856" s="168"/>
      <c r="AP856" s="168"/>
      <c r="AQ856" s="168"/>
      <c r="AR856" s="168"/>
      <c r="AS856" s="447">
        <f t="shared" si="850"/>
        <v>0</v>
      </c>
      <c r="AT856" s="462"/>
      <c r="AU856" s="450"/>
      <c r="AV856" s="168"/>
      <c r="AW856" s="168"/>
      <c r="AX856" s="168"/>
      <c r="AY856" s="462"/>
      <c r="AZ856" s="168"/>
      <c r="BA856" s="462"/>
      <c r="BB856" s="447"/>
      <c r="BC856" s="168"/>
      <c r="BD856" s="168"/>
      <c r="BE856" s="168"/>
      <c r="BF856" s="168"/>
      <c r="BG856" s="462"/>
      <c r="BH856" s="462"/>
      <c r="BI856" s="462"/>
      <c r="BJ856" s="462"/>
      <c r="BK856" s="462"/>
      <c r="BL856" s="450">
        <f t="shared" si="851"/>
        <v>3</v>
      </c>
      <c r="BM856" s="168"/>
      <c r="BN856" s="168"/>
      <c r="BO856" s="168"/>
      <c r="BP856" s="168">
        <v>3</v>
      </c>
      <c r="BQ856" s="462">
        <f t="shared" si="852"/>
        <v>3</v>
      </c>
      <c r="BR856" s="168"/>
      <c r="BS856" s="168"/>
      <c r="BT856" s="168"/>
      <c r="BU856" s="168"/>
      <c r="BV856" s="168"/>
      <c r="BW856" s="168"/>
      <c r="BX856" s="168"/>
      <c r="BY856" s="168"/>
      <c r="BZ856" s="168"/>
      <c r="CA856" s="168"/>
      <c r="CB856" s="168"/>
      <c r="CC856" s="168"/>
      <c r="CD856" s="168"/>
      <c r="CE856" s="168"/>
      <c r="CF856" s="168"/>
      <c r="CG856" s="168"/>
      <c r="CH856" s="168"/>
      <c r="CI856" s="168"/>
      <c r="CJ856" s="168"/>
      <c r="CK856" s="168"/>
      <c r="CL856" s="168"/>
      <c r="CM856" s="168"/>
      <c r="CN856" s="168"/>
      <c r="CO856" s="168"/>
      <c r="CP856" s="571">
        <f t="shared" si="835"/>
        <v>0</v>
      </c>
      <c r="CQ856" s="168"/>
      <c r="CR856" s="168"/>
      <c r="CS856" s="168"/>
      <c r="CT856" s="168"/>
      <c r="CU856" s="168"/>
      <c r="CV856" s="168"/>
      <c r="CW856" s="168"/>
      <c r="CX856" s="168"/>
      <c r="CY856" s="168"/>
      <c r="CZ856" s="71"/>
      <c r="DA856" s="71"/>
      <c r="DB856" s="190">
        <f t="shared" si="836"/>
        <v>0</v>
      </c>
      <c r="DC856" s="71">
        <f t="shared" si="837"/>
        <v>0</v>
      </c>
      <c r="DD856" s="71"/>
      <c r="DE856" s="71"/>
      <c r="DF856" s="71"/>
      <c r="DG856" s="190">
        <f t="shared" si="838"/>
        <v>0</v>
      </c>
      <c r="DH856" s="71">
        <f t="shared" si="839"/>
        <v>0</v>
      </c>
      <c r="DI856" s="71"/>
      <c r="DJ856" s="71"/>
      <c r="DK856" s="71"/>
      <c r="DL856" s="71"/>
      <c r="DM856" s="71"/>
      <c r="DN856" s="71"/>
      <c r="DO856" s="71"/>
      <c r="DP856" s="71"/>
      <c r="DQ856" s="71"/>
      <c r="DR856" s="71"/>
      <c r="DS856" s="71"/>
      <c r="DT856" s="71"/>
      <c r="DU856" s="71"/>
      <c r="DV856" s="71"/>
      <c r="DW856" s="71"/>
      <c r="DX856" s="71"/>
      <c r="DY856" s="71"/>
      <c r="DZ856" s="71"/>
      <c r="EA856" s="71"/>
      <c r="EB856" s="71"/>
      <c r="EC856" s="71"/>
      <c r="ED856" s="71"/>
      <c r="EE856" s="71"/>
      <c r="EF856" s="71"/>
      <c r="EG856" s="71"/>
      <c r="EH856" s="71"/>
      <c r="EI856" s="74"/>
      <c r="EJ856" s="74"/>
      <c r="EK856" s="74"/>
      <c r="EL856" s="74"/>
      <c r="EM856" s="74"/>
      <c r="EN856" s="74"/>
      <c r="EO856" s="74"/>
      <c r="EP856" s="74"/>
      <c r="EQ856" s="74"/>
      <c r="ER856" s="74"/>
      <c r="ES856" s="74"/>
      <c r="ET856" s="74"/>
      <c r="EU856" s="74"/>
      <c r="EV856" s="74"/>
      <c r="EW856" s="74"/>
      <c r="EX856" s="74"/>
      <c r="EY856" s="74"/>
      <c r="EZ856" s="74"/>
      <c r="FA856" s="74"/>
      <c r="FB856" s="74"/>
    </row>
    <row r="857" spans="2:158" s="69" customFormat="1" ht="12">
      <c r="B857" s="76"/>
      <c r="C857" s="77" t="s">
        <v>396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2"/>
      <c r="P857" s="71"/>
      <c r="Q857" s="71"/>
      <c r="R857" s="71"/>
      <c r="S857" s="71"/>
      <c r="T857" s="71"/>
      <c r="U857" s="71"/>
      <c r="V857" s="71"/>
      <c r="W857" s="71"/>
      <c r="X857" s="71"/>
      <c r="Y857" s="73"/>
      <c r="Z857" s="73"/>
      <c r="AA857" s="73"/>
      <c r="AB857" s="73"/>
      <c r="AC857" s="73"/>
      <c r="AD857" s="73"/>
      <c r="AE857" s="73"/>
      <c r="AF857" s="447">
        <f t="shared" si="846"/>
        <v>0</v>
      </c>
      <c r="AG857" s="168"/>
      <c r="AH857" s="168"/>
      <c r="AI857" s="168"/>
      <c r="AJ857" s="168"/>
      <c r="AK857" s="168"/>
      <c r="AL857" s="168"/>
      <c r="AM857" s="168"/>
      <c r="AN857" s="168"/>
      <c r="AO857" s="168"/>
      <c r="AP857" s="168"/>
      <c r="AQ857" s="168"/>
      <c r="AR857" s="168"/>
      <c r="AS857" s="447">
        <f t="shared" si="850"/>
        <v>0</v>
      </c>
      <c r="AT857" s="462"/>
      <c r="AU857" s="450"/>
      <c r="AV857" s="168"/>
      <c r="AW857" s="168"/>
      <c r="AX857" s="168"/>
      <c r="AY857" s="462"/>
      <c r="AZ857" s="168"/>
      <c r="BA857" s="462"/>
      <c r="BB857" s="447"/>
      <c r="BC857" s="168"/>
      <c r="BD857" s="168"/>
      <c r="BE857" s="168"/>
      <c r="BF857" s="168"/>
      <c r="BG857" s="462"/>
      <c r="BH857" s="462"/>
      <c r="BI857" s="462"/>
      <c r="BJ857" s="462"/>
      <c r="BK857" s="462"/>
      <c r="BL857" s="450">
        <f t="shared" si="851"/>
        <v>0</v>
      </c>
      <c r="BM857" s="168"/>
      <c r="BN857" s="168"/>
      <c r="BO857" s="168"/>
      <c r="BP857" s="168"/>
      <c r="BQ857" s="583">
        <f t="shared" si="852"/>
        <v>0</v>
      </c>
      <c r="BR857" s="168"/>
      <c r="BS857" s="168"/>
      <c r="BT857" s="168"/>
      <c r="BU857" s="168"/>
      <c r="BV857" s="168"/>
      <c r="BW857" s="168"/>
      <c r="BX857" s="168"/>
      <c r="BY857" s="168"/>
      <c r="BZ857" s="168"/>
      <c r="CA857" s="168"/>
      <c r="CB857" s="168"/>
      <c r="CC857" s="168"/>
      <c r="CD857" s="168"/>
      <c r="CE857" s="168"/>
      <c r="CF857" s="168"/>
      <c r="CG857" s="168"/>
      <c r="CH857" s="168"/>
      <c r="CI857" s="168"/>
      <c r="CJ857" s="168"/>
      <c r="CK857" s="168"/>
      <c r="CL857" s="168"/>
      <c r="CM857" s="168"/>
      <c r="CN857" s="168"/>
      <c r="CO857" s="168"/>
      <c r="CP857" s="571">
        <f t="shared" si="835"/>
        <v>0</v>
      </c>
      <c r="CQ857" s="168"/>
      <c r="CR857" s="168"/>
      <c r="CS857" s="168"/>
      <c r="CT857" s="168"/>
      <c r="CU857" s="168"/>
      <c r="CV857" s="168"/>
      <c r="CW857" s="168"/>
      <c r="CX857" s="168"/>
      <c r="CY857" s="168"/>
      <c r="CZ857" s="71"/>
      <c r="DA857" s="71"/>
      <c r="DB857" s="190">
        <f t="shared" si="836"/>
        <v>0</v>
      </c>
      <c r="DC857" s="71">
        <f t="shared" si="837"/>
        <v>0</v>
      </c>
      <c r="DD857" s="71"/>
      <c r="DE857" s="71"/>
      <c r="DF857" s="71"/>
      <c r="DG857" s="190">
        <f t="shared" si="838"/>
        <v>0</v>
      </c>
      <c r="DH857" s="71">
        <f t="shared" si="839"/>
        <v>0</v>
      </c>
      <c r="DI857" s="71"/>
      <c r="DJ857" s="71"/>
      <c r="DK857" s="71"/>
      <c r="DL857" s="71"/>
      <c r="DM857" s="71"/>
      <c r="DN857" s="71"/>
      <c r="DO857" s="71"/>
      <c r="DP857" s="71"/>
      <c r="DQ857" s="71"/>
      <c r="DR857" s="71"/>
      <c r="DS857" s="71"/>
      <c r="DT857" s="71"/>
      <c r="DU857" s="71"/>
      <c r="DV857" s="71"/>
      <c r="DW857" s="71"/>
      <c r="DX857" s="71"/>
      <c r="DY857" s="71"/>
      <c r="DZ857" s="71"/>
      <c r="EA857" s="71"/>
      <c r="EB857" s="71"/>
      <c r="EC857" s="71"/>
      <c r="ED857" s="71"/>
      <c r="EE857" s="71"/>
      <c r="EF857" s="71"/>
      <c r="EG857" s="71"/>
      <c r="EH857" s="71"/>
      <c r="EI857" s="74"/>
      <c r="EJ857" s="74"/>
      <c r="EK857" s="74"/>
      <c r="EL857" s="74"/>
      <c r="EM857" s="74"/>
      <c r="EN857" s="74"/>
      <c r="EO857" s="74"/>
      <c r="EP857" s="74"/>
      <c r="EQ857" s="74"/>
      <c r="ER857" s="74"/>
      <c r="ES857" s="74"/>
      <c r="ET857" s="74"/>
      <c r="EU857" s="74"/>
      <c r="EV857" s="74"/>
      <c r="EW857" s="74"/>
      <c r="EX857" s="74"/>
      <c r="EY857" s="74"/>
      <c r="EZ857" s="74"/>
      <c r="FA857" s="74"/>
      <c r="FB857" s="74"/>
    </row>
    <row r="858" spans="2:158" s="69" customFormat="1" ht="12">
      <c r="B858" s="76"/>
      <c r="C858" s="77" t="s">
        <v>397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2"/>
      <c r="P858" s="71"/>
      <c r="Q858" s="71"/>
      <c r="R858" s="71"/>
      <c r="S858" s="71"/>
      <c r="T858" s="71"/>
      <c r="U858" s="71"/>
      <c r="V858" s="71"/>
      <c r="W858" s="71"/>
      <c r="X858" s="71"/>
      <c r="Y858" s="73">
        <v>4</v>
      </c>
      <c r="Z858" s="73"/>
      <c r="AA858" s="73"/>
      <c r="AB858" s="73"/>
      <c r="AC858" s="73"/>
      <c r="AD858" s="73"/>
      <c r="AE858" s="73"/>
      <c r="AF858" s="447">
        <f t="shared" si="846"/>
        <v>272</v>
      </c>
      <c r="AG858" s="168"/>
      <c r="AH858" s="168"/>
      <c r="AI858" s="168"/>
      <c r="AJ858" s="168"/>
      <c r="AK858" s="168"/>
      <c r="AL858" s="168"/>
      <c r="AM858" s="168"/>
      <c r="AN858" s="168"/>
      <c r="AO858" s="168"/>
      <c r="AP858" s="168"/>
      <c r="AQ858" s="168"/>
      <c r="AR858" s="168"/>
      <c r="AS858" s="447">
        <f t="shared" si="850"/>
        <v>0</v>
      </c>
      <c r="AT858" s="462"/>
      <c r="AU858" s="450"/>
      <c r="AV858" s="168"/>
      <c r="AW858" s="168"/>
      <c r="AX858" s="168"/>
      <c r="AY858" s="462"/>
      <c r="AZ858" s="168"/>
      <c r="BA858" s="462"/>
      <c r="BB858" s="447"/>
      <c r="BC858" s="168"/>
      <c r="BD858" s="168"/>
      <c r="BE858" s="168"/>
      <c r="BF858" s="168"/>
      <c r="BG858" s="462"/>
      <c r="BH858" s="462">
        <v>28</v>
      </c>
      <c r="BI858" s="462"/>
      <c r="BJ858" s="462">
        <v>20</v>
      </c>
      <c r="BK858" s="462">
        <v>2</v>
      </c>
      <c r="BL858" s="450">
        <f t="shared" si="851"/>
        <v>222</v>
      </c>
      <c r="BM858" s="168"/>
      <c r="BN858" s="168"/>
      <c r="BO858" s="168"/>
      <c r="BP858" s="168">
        <v>222</v>
      </c>
      <c r="BQ858" s="462">
        <f t="shared" si="852"/>
        <v>272</v>
      </c>
      <c r="BR858" s="168"/>
      <c r="BS858" s="168"/>
      <c r="BT858" s="168"/>
      <c r="BU858" s="168"/>
      <c r="BV858" s="168"/>
      <c r="BW858" s="168"/>
      <c r="BX858" s="168"/>
      <c r="BY858" s="168"/>
      <c r="BZ858" s="168"/>
      <c r="CA858" s="168"/>
      <c r="CB858" s="168"/>
      <c r="CC858" s="168"/>
      <c r="CD858" s="168"/>
      <c r="CE858" s="168"/>
      <c r="CF858" s="168"/>
      <c r="CG858" s="168"/>
      <c r="CH858" s="168"/>
      <c r="CI858" s="168"/>
      <c r="CJ858" s="168"/>
      <c r="CK858" s="168"/>
      <c r="CL858" s="168"/>
      <c r="CM858" s="168"/>
      <c r="CN858" s="168"/>
      <c r="CO858" s="168"/>
      <c r="CP858" s="571">
        <f t="shared" si="835"/>
        <v>0</v>
      </c>
      <c r="CQ858" s="168"/>
      <c r="CR858" s="168"/>
      <c r="CS858" s="168"/>
      <c r="CT858" s="168"/>
      <c r="CU858" s="168"/>
      <c r="CV858" s="168"/>
      <c r="CW858" s="168"/>
      <c r="CX858" s="168"/>
      <c r="CY858" s="168"/>
      <c r="CZ858" s="71"/>
      <c r="DA858" s="71"/>
      <c r="DB858" s="190">
        <f t="shared" si="836"/>
        <v>0</v>
      </c>
      <c r="DC858" s="71">
        <f t="shared" si="837"/>
        <v>0</v>
      </c>
      <c r="DD858" s="71"/>
      <c r="DE858" s="71"/>
      <c r="DF858" s="71"/>
      <c r="DG858" s="190">
        <f t="shared" si="838"/>
        <v>0</v>
      </c>
      <c r="DH858" s="71">
        <f t="shared" si="839"/>
        <v>0</v>
      </c>
      <c r="DI858" s="71"/>
      <c r="DJ858" s="71"/>
      <c r="DK858" s="71"/>
      <c r="DL858" s="71"/>
      <c r="DM858" s="71"/>
      <c r="DN858" s="71"/>
      <c r="DO858" s="71"/>
      <c r="DP858" s="71"/>
      <c r="DQ858" s="71"/>
      <c r="DR858" s="71"/>
      <c r="DS858" s="71"/>
      <c r="DT858" s="71"/>
      <c r="DU858" s="71"/>
      <c r="DV858" s="71"/>
      <c r="DW858" s="71"/>
      <c r="DX858" s="71"/>
      <c r="DY858" s="71"/>
      <c r="DZ858" s="71"/>
      <c r="EA858" s="71"/>
      <c r="EB858" s="71"/>
      <c r="EC858" s="71"/>
      <c r="ED858" s="71"/>
      <c r="EE858" s="71"/>
      <c r="EF858" s="71"/>
      <c r="EG858" s="71"/>
      <c r="EH858" s="71"/>
      <c r="EI858" s="74"/>
      <c r="EJ858" s="74"/>
      <c r="EK858" s="74"/>
      <c r="EL858" s="74"/>
      <c r="EM858" s="74"/>
      <c r="EN858" s="74"/>
      <c r="EO858" s="74"/>
      <c r="EP858" s="74"/>
      <c r="EQ858" s="74"/>
      <c r="ER858" s="74"/>
      <c r="ES858" s="74"/>
      <c r="ET858" s="74"/>
      <c r="EU858" s="74"/>
      <c r="EV858" s="74"/>
      <c r="EW858" s="74"/>
      <c r="EX858" s="74"/>
      <c r="EY858" s="74"/>
      <c r="EZ858" s="74"/>
      <c r="FA858" s="74"/>
      <c r="FB858" s="74"/>
    </row>
    <row r="859" spans="2:158" s="69" customFormat="1" ht="12">
      <c r="B859" s="76"/>
      <c r="C859" s="77" t="s">
        <v>398</v>
      </c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2"/>
      <c r="P859" s="71"/>
      <c r="Q859" s="71"/>
      <c r="R859" s="71"/>
      <c r="S859" s="71"/>
      <c r="T859" s="71"/>
      <c r="U859" s="71"/>
      <c r="V859" s="71"/>
      <c r="W859" s="71"/>
      <c r="X859" s="71"/>
      <c r="Y859" s="73"/>
      <c r="Z859" s="73"/>
      <c r="AA859" s="73"/>
      <c r="AB859" s="73"/>
      <c r="AC859" s="73"/>
      <c r="AD859" s="73"/>
      <c r="AE859" s="73"/>
      <c r="AF859" s="447">
        <f t="shared" si="846"/>
        <v>0</v>
      </c>
      <c r="AG859" s="168"/>
      <c r="AH859" s="168"/>
      <c r="AI859" s="168"/>
      <c r="AJ859" s="168"/>
      <c r="AK859" s="168"/>
      <c r="AL859" s="168"/>
      <c r="AM859" s="168"/>
      <c r="AN859" s="168"/>
      <c r="AO859" s="168"/>
      <c r="AP859" s="168"/>
      <c r="AQ859" s="168"/>
      <c r="AR859" s="168"/>
      <c r="AS859" s="447">
        <f t="shared" si="850"/>
        <v>0</v>
      </c>
      <c r="AT859" s="462"/>
      <c r="AU859" s="450"/>
      <c r="AV859" s="168"/>
      <c r="AW859" s="168"/>
      <c r="AX859" s="168"/>
      <c r="AY859" s="462"/>
      <c r="AZ859" s="168"/>
      <c r="BA859" s="462"/>
      <c r="BB859" s="447"/>
      <c r="BC859" s="168"/>
      <c r="BD859" s="168"/>
      <c r="BE859" s="168"/>
      <c r="BF859" s="168"/>
      <c r="BG859" s="462"/>
      <c r="BH859" s="462"/>
      <c r="BI859" s="462"/>
      <c r="BJ859" s="462"/>
      <c r="BK859" s="462"/>
      <c r="BL859" s="450">
        <f t="shared" si="851"/>
        <v>0</v>
      </c>
      <c r="BM859" s="168"/>
      <c r="BN859" s="168"/>
      <c r="BO859" s="168"/>
      <c r="BP859" s="168"/>
      <c r="BQ859" s="462">
        <f t="shared" si="852"/>
        <v>0</v>
      </c>
      <c r="BR859" s="168"/>
      <c r="BS859" s="168"/>
      <c r="BT859" s="168"/>
      <c r="BU859" s="168"/>
      <c r="BV859" s="168"/>
      <c r="BW859" s="168"/>
      <c r="BX859" s="168"/>
      <c r="BY859" s="168"/>
      <c r="BZ859" s="168"/>
      <c r="CA859" s="168"/>
      <c r="CB859" s="168"/>
      <c r="CC859" s="168"/>
      <c r="CD859" s="168"/>
      <c r="CE859" s="168"/>
      <c r="CF859" s="168"/>
      <c r="CG859" s="168"/>
      <c r="CH859" s="168"/>
      <c r="CI859" s="168"/>
      <c r="CJ859" s="168"/>
      <c r="CK859" s="168"/>
      <c r="CL859" s="168"/>
      <c r="CM859" s="168"/>
      <c r="CN859" s="168"/>
      <c r="CO859" s="168"/>
      <c r="CP859" s="571">
        <f t="shared" si="835"/>
        <v>0</v>
      </c>
      <c r="CQ859" s="168"/>
      <c r="CR859" s="168"/>
      <c r="CS859" s="168"/>
      <c r="CT859" s="168"/>
      <c r="CU859" s="168"/>
      <c r="CV859" s="168"/>
      <c r="CW859" s="168"/>
      <c r="CX859" s="168"/>
      <c r="CY859" s="168"/>
      <c r="CZ859" s="71"/>
      <c r="DA859" s="71"/>
      <c r="DB859" s="190">
        <f t="shared" si="836"/>
        <v>0</v>
      </c>
      <c r="DC859" s="71">
        <f t="shared" si="837"/>
        <v>0</v>
      </c>
      <c r="DD859" s="71"/>
      <c r="DE859" s="71"/>
      <c r="DF859" s="71"/>
      <c r="DG859" s="190">
        <f t="shared" si="838"/>
        <v>0</v>
      </c>
      <c r="DH859" s="71">
        <f t="shared" si="839"/>
        <v>0</v>
      </c>
      <c r="DI859" s="71"/>
      <c r="DJ859" s="71"/>
      <c r="DK859" s="71"/>
      <c r="DL859" s="71"/>
      <c r="DM859" s="71"/>
      <c r="DN859" s="71"/>
      <c r="DO859" s="71"/>
      <c r="DP859" s="71"/>
      <c r="DQ859" s="71"/>
      <c r="DR859" s="71"/>
      <c r="DS859" s="71"/>
      <c r="DT859" s="71"/>
      <c r="DU859" s="71"/>
      <c r="DV859" s="71"/>
      <c r="DW859" s="71"/>
      <c r="DX859" s="71"/>
      <c r="DY859" s="71"/>
      <c r="DZ859" s="71"/>
      <c r="EA859" s="71"/>
      <c r="EB859" s="71"/>
      <c r="EC859" s="71"/>
      <c r="ED859" s="71"/>
      <c r="EE859" s="71"/>
      <c r="EF859" s="71"/>
      <c r="EG859" s="71"/>
      <c r="EH859" s="71"/>
      <c r="EI859" s="74"/>
      <c r="EJ859" s="74"/>
      <c r="EK859" s="74"/>
      <c r="EL859" s="74"/>
      <c r="EM859" s="74"/>
      <c r="EN859" s="74"/>
      <c r="EO859" s="74"/>
      <c r="EP859" s="74"/>
      <c r="EQ859" s="74"/>
      <c r="ER859" s="74"/>
      <c r="ES859" s="74"/>
      <c r="ET859" s="74"/>
      <c r="EU859" s="74"/>
      <c r="EV859" s="74"/>
      <c r="EW859" s="74"/>
      <c r="EX859" s="74"/>
      <c r="EY859" s="74"/>
      <c r="EZ859" s="74"/>
      <c r="FA859" s="74"/>
      <c r="FB859" s="74"/>
    </row>
    <row r="860" spans="2:158" s="171" customFormat="1" ht="28.5" customHeight="1">
      <c r="B860" s="719">
        <v>4</v>
      </c>
      <c r="C860" s="774" t="s">
        <v>531</v>
      </c>
      <c r="D860" s="36"/>
      <c r="E860" s="36"/>
      <c r="F860" s="36"/>
      <c r="G860" s="36"/>
      <c r="H860" s="36"/>
      <c r="I860" s="36"/>
      <c r="J860" s="36"/>
      <c r="K860" s="36"/>
      <c r="L860" s="36"/>
      <c r="M860" s="36"/>
      <c r="N860" s="36"/>
      <c r="O860" s="169"/>
      <c r="P860" s="36"/>
      <c r="Q860" s="36"/>
      <c r="R860" s="36"/>
      <c r="S860" s="36"/>
      <c r="T860" s="36"/>
      <c r="U860" s="36"/>
      <c r="V860" s="36"/>
      <c r="W860" s="36"/>
      <c r="X860" s="36"/>
      <c r="Y860" s="36">
        <v>64</v>
      </c>
      <c r="Z860" s="36"/>
      <c r="AA860" s="36"/>
      <c r="AB860" s="36"/>
      <c r="AC860" s="36"/>
      <c r="AD860" s="36"/>
      <c r="AE860" s="36"/>
      <c r="AF860" s="447">
        <f t="shared" si="827"/>
        <v>134.89999999999998</v>
      </c>
      <c r="AG860" s="36">
        <v>0.2</v>
      </c>
      <c r="AH860" s="36">
        <v>0.1</v>
      </c>
      <c r="AI860" s="36">
        <v>0.1</v>
      </c>
      <c r="AJ860" s="36"/>
      <c r="AK860" s="36">
        <v>0.7</v>
      </c>
      <c r="AL860" s="36">
        <v>4.2</v>
      </c>
      <c r="AM860" s="36"/>
      <c r="AN860" s="36"/>
      <c r="AO860" s="36">
        <v>5</v>
      </c>
      <c r="AP860" s="36"/>
      <c r="AQ860" s="36">
        <v>0.6</v>
      </c>
      <c r="AR860" s="36"/>
      <c r="AS860" s="447">
        <f t="shared" ref="AS860:AS875" si="853">SUM(AG860,AH860,AK860,AL860,AO860)</f>
        <v>10.199999999999999</v>
      </c>
      <c r="AT860" s="450"/>
      <c r="AU860" s="450">
        <f>SUM(AV860:AX860)</f>
        <v>109.2</v>
      </c>
      <c r="AV860" s="36">
        <v>98.1</v>
      </c>
      <c r="AW860" s="36">
        <v>10.7</v>
      </c>
      <c r="AX860" s="36">
        <v>0.4</v>
      </c>
      <c r="AY860" s="450"/>
      <c r="AZ860" s="36"/>
      <c r="BA860" s="450">
        <v>1.8</v>
      </c>
      <c r="BB860" s="447">
        <f>SUM(BC860,BD860,BF860)</f>
        <v>12.299999999999999</v>
      </c>
      <c r="BC860" s="36">
        <v>0.1</v>
      </c>
      <c r="BD860" s="36">
        <v>12.2</v>
      </c>
      <c r="BE860" s="36"/>
      <c r="BF860" s="36"/>
      <c r="BG860" s="450"/>
      <c r="BH860" s="450">
        <v>0.6</v>
      </c>
      <c r="BI860" s="450"/>
      <c r="BJ860" s="450">
        <v>0.1</v>
      </c>
      <c r="BK860" s="450"/>
      <c r="BL860" s="450">
        <f t="shared" ref="BL860:BL875" si="854">SUM(BM860:BP860)</f>
        <v>0.7</v>
      </c>
      <c r="BM860" s="36"/>
      <c r="BN860" s="36"/>
      <c r="BO860" s="36"/>
      <c r="BP860" s="36">
        <v>0.7</v>
      </c>
      <c r="BQ860" s="450">
        <f t="shared" si="852"/>
        <v>124.69999999999999</v>
      </c>
      <c r="BR860" s="36"/>
      <c r="BS860" s="36"/>
      <c r="BT860" s="36"/>
      <c r="BU860" s="36"/>
      <c r="BV860" s="36"/>
      <c r="BW860" s="36"/>
      <c r="BX860" s="36"/>
      <c r="BY860" s="36"/>
      <c r="BZ860" s="36"/>
      <c r="CA860" s="36"/>
      <c r="CB860" s="36"/>
      <c r="CC860" s="36"/>
      <c r="CD860" s="36"/>
      <c r="CE860" s="36"/>
      <c r="CF860" s="36"/>
      <c r="CG860" s="36"/>
      <c r="CH860" s="36"/>
      <c r="CI860" s="36"/>
      <c r="CJ860" s="36"/>
      <c r="CK860" s="36"/>
      <c r="CL860" s="36"/>
      <c r="CM860" s="36"/>
      <c r="CN860" s="36"/>
      <c r="CO860" s="36"/>
      <c r="CP860" s="305">
        <f t="shared" si="835"/>
        <v>0</v>
      </c>
      <c r="CQ860" s="36"/>
      <c r="CR860" s="36"/>
      <c r="CS860" s="36"/>
      <c r="CT860" s="36"/>
      <c r="CU860" s="36"/>
      <c r="CV860" s="36"/>
      <c r="CW860" s="36"/>
      <c r="CX860" s="36"/>
      <c r="CY860" s="36"/>
      <c r="CZ860" s="36"/>
      <c r="DA860" s="36"/>
      <c r="DB860" s="305">
        <f t="shared" si="836"/>
        <v>0</v>
      </c>
      <c r="DC860" s="33">
        <f t="shared" si="837"/>
        <v>0</v>
      </c>
      <c r="DD860" s="36"/>
      <c r="DE860" s="36"/>
      <c r="DF860" s="36"/>
      <c r="DG860" s="305">
        <f t="shared" si="838"/>
        <v>0</v>
      </c>
      <c r="DH860" s="33">
        <f t="shared" si="839"/>
        <v>0</v>
      </c>
      <c r="DI860" s="36"/>
      <c r="DJ860" s="36"/>
      <c r="DK860" s="36"/>
      <c r="DL860" s="36"/>
      <c r="DM860" s="36"/>
      <c r="DN860" s="36"/>
      <c r="DO860" s="36"/>
      <c r="DP860" s="36"/>
      <c r="DQ860" s="36"/>
      <c r="DR860" s="36"/>
      <c r="DS860" s="36"/>
      <c r="DT860" s="36"/>
      <c r="DU860" s="36"/>
      <c r="DV860" s="36"/>
      <c r="DW860" s="36"/>
      <c r="DX860" s="36"/>
      <c r="DY860" s="36"/>
      <c r="DZ860" s="36"/>
      <c r="EA860" s="36"/>
      <c r="EB860" s="36"/>
      <c r="EC860" s="36"/>
      <c r="ED860" s="36"/>
      <c r="EE860" s="36"/>
      <c r="EF860" s="36"/>
      <c r="EG860" s="36"/>
      <c r="EH860" s="36"/>
      <c r="EI860" s="170"/>
      <c r="EJ860" s="170"/>
      <c r="EK860" s="170"/>
      <c r="EL860" s="170"/>
      <c r="EM860" s="170"/>
      <c r="EN860" s="170"/>
      <c r="EO860" s="170"/>
      <c r="EP860" s="170"/>
      <c r="EQ860" s="170"/>
      <c r="ER860" s="170"/>
      <c r="ES860" s="170"/>
      <c r="ET860" s="170"/>
      <c r="EU860" s="170"/>
      <c r="EV860" s="170"/>
      <c r="EW860" s="170"/>
      <c r="EX860" s="170"/>
      <c r="EY860" s="170"/>
      <c r="EZ860" s="170"/>
      <c r="FA860" s="170"/>
      <c r="FB860" s="170"/>
    </row>
    <row r="861" spans="2:158" s="29" customFormat="1" ht="18" customHeight="1">
      <c r="B861" s="720"/>
      <c r="C861" s="77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65"/>
      <c r="P861" s="35"/>
      <c r="Q861" s="35"/>
      <c r="R861" s="35"/>
      <c r="S861" s="35"/>
      <c r="T861" s="35"/>
      <c r="U861" s="35"/>
      <c r="V861" s="35"/>
      <c r="W861" s="35"/>
      <c r="X861" s="35"/>
      <c r="Y861" s="36">
        <f>SUM(Y862:Y875)</f>
        <v>64</v>
      </c>
      <c r="Z861" s="36"/>
      <c r="AA861" s="36"/>
      <c r="AB861" s="36"/>
      <c r="AC861" s="36"/>
      <c r="AD861" s="36"/>
      <c r="AE861" s="36"/>
      <c r="AF861" s="447">
        <f>SUM(AS861:AU861,AY861,BA861:BB861,BG861:BL861)</f>
        <v>134881</v>
      </c>
      <c r="AG861" s="36">
        <f t="shared" ref="AG861:AR861" si="855">SUM(AG862:AG875)</f>
        <v>225</v>
      </c>
      <c r="AH861" s="36">
        <f t="shared" si="855"/>
        <v>153</v>
      </c>
      <c r="AI861" s="36">
        <f t="shared" si="855"/>
        <v>153</v>
      </c>
      <c r="AJ861" s="36">
        <f t="shared" si="855"/>
        <v>0</v>
      </c>
      <c r="AK861" s="36">
        <f t="shared" si="855"/>
        <v>697</v>
      </c>
      <c r="AL861" s="36">
        <f t="shared" si="855"/>
        <v>4174</v>
      </c>
      <c r="AM861" s="36">
        <f t="shared" si="855"/>
        <v>0</v>
      </c>
      <c r="AN861" s="36">
        <f t="shared" si="855"/>
        <v>0</v>
      </c>
      <c r="AO861" s="36">
        <f t="shared" si="855"/>
        <v>4999</v>
      </c>
      <c r="AP861" s="36">
        <f t="shared" si="855"/>
        <v>0</v>
      </c>
      <c r="AQ861" s="36">
        <f t="shared" si="855"/>
        <v>595</v>
      </c>
      <c r="AR861" s="36">
        <f t="shared" si="855"/>
        <v>0</v>
      </c>
      <c r="AS861" s="447">
        <f t="shared" si="853"/>
        <v>10248</v>
      </c>
      <c r="AT861" s="450">
        <f>SUM(AT862:AT875)</f>
        <v>0</v>
      </c>
      <c r="AU861" s="450">
        <f t="shared" ref="AU861:AU875" si="856">SUM(AV861:AX861)</f>
        <v>109160</v>
      </c>
      <c r="AV861" s="36">
        <f t="shared" ref="AV861:BA861" si="857">SUM(AV862:AV875)</f>
        <v>98121</v>
      </c>
      <c r="AW861" s="36">
        <f t="shared" si="857"/>
        <v>10695</v>
      </c>
      <c r="AX861" s="36">
        <f t="shared" si="857"/>
        <v>344</v>
      </c>
      <c r="AY861" s="450">
        <f t="shared" si="857"/>
        <v>9</v>
      </c>
      <c r="AZ861" s="36">
        <f t="shared" si="857"/>
        <v>0</v>
      </c>
      <c r="BA861" s="450">
        <f t="shared" si="857"/>
        <v>1769</v>
      </c>
      <c r="BB861" s="447">
        <f t="shared" ref="BB861:BB875" si="858">SUM(BC861,BD861,BF861)</f>
        <v>12310</v>
      </c>
      <c r="BC861" s="36">
        <f t="shared" ref="BC861:BK861" si="859">SUM(BC862:BC875)</f>
        <v>114</v>
      </c>
      <c r="BD861" s="36">
        <f t="shared" si="859"/>
        <v>12171</v>
      </c>
      <c r="BE861" s="36">
        <f t="shared" si="859"/>
        <v>78</v>
      </c>
      <c r="BF861" s="36">
        <f t="shared" si="859"/>
        <v>25</v>
      </c>
      <c r="BG861" s="450">
        <f t="shared" si="859"/>
        <v>0</v>
      </c>
      <c r="BH861" s="450">
        <f t="shared" si="859"/>
        <v>584</v>
      </c>
      <c r="BI861" s="450">
        <f t="shared" si="859"/>
        <v>0</v>
      </c>
      <c r="BJ861" s="450">
        <f t="shared" si="859"/>
        <v>107</v>
      </c>
      <c r="BK861" s="450">
        <f t="shared" si="859"/>
        <v>24</v>
      </c>
      <c r="BL861" s="450">
        <f t="shared" si="854"/>
        <v>670</v>
      </c>
      <c r="BM861" s="36">
        <f>SUM(BM862:BM875)</f>
        <v>4</v>
      </c>
      <c r="BN861" s="36">
        <f>SUM(BN862:BN875)</f>
        <v>0</v>
      </c>
      <c r="BO861" s="36">
        <f>SUM(BO862:BO875)</f>
        <v>0</v>
      </c>
      <c r="BP861" s="36">
        <f>SUM(BP862:BP875)</f>
        <v>666</v>
      </c>
      <c r="BQ861" s="462">
        <f>SUM(AT861,AU861,AY861,BA861,BB861,BG861,BH861,BI861,BJ861,BK861,BL861)</f>
        <v>124633</v>
      </c>
      <c r="BR861" s="167"/>
      <c r="BS861" s="167"/>
      <c r="BT861" s="167"/>
      <c r="BU861" s="167"/>
      <c r="BV861" s="167"/>
      <c r="BW861" s="167"/>
      <c r="BX861" s="167"/>
      <c r="BY861" s="167"/>
      <c r="BZ861" s="167"/>
      <c r="CA861" s="167"/>
      <c r="CB861" s="167"/>
      <c r="CC861" s="167"/>
      <c r="CD861" s="167"/>
      <c r="CE861" s="167"/>
      <c r="CF861" s="167"/>
      <c r="CG861" s="167"/>
      <c r="CH861" s="167"/>
      <c r="CI861" s="167"/>
      <c r="CJ861" s="167"/>
      <c r="CK861" s="167"/>
      <c r="CL861" s="167"/>
      <c r="CM861" s="167"/>
      <c r="CN861" s="167"/>
      <c r="CO861" s="167"/>
      <c r="CP861" s="306">
        <f t="shared" si="835"/>
        <v>0</v>
      </c>
      <c r="CQ861" s="167"/>
      <c r="CR861" s="167"/>
      <c r="CS861" s="167"/>
      <c r="CT861" s="167"/>
      <c r="CU861" s="167"/>
      <c r="CV861" s="167"/>
      <c r="CW861" s="167"/>
      <c r="CX861" s="167"/>
      <c r="CY861" s="167"/>
      <c r="CZ861" s="35"/>
      <c r="DA861" s="35"/>
      <c r="DB861" s="188">
        <f t="shared" si="836"/>
        <v>0</v>
      </c>
      <c r="DC861" s="38">
        <f t="shared" si="837"/>
        <v>0</v>
      </c>
      <c r="DD861" s="35"/>
      <c r="DE861" s="35"/>
      <c r="DF861" s="35"/>
      <c r="DG861" s="188">
        <f t="shared" si="838"/>
        <v>0</v>
      </c>
      <c r="DH861" s="38">
        <f t="shared" si="839"/>
        <v>0</v>
      </c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</row>
    <row r="862" spans="2:158" s="69" customFormat="1" ht="12">
      <c r="B862" s="116"/>
      <c r="C862" s="77" t="s">
        <v>385</v>
      </c>
      <c r="D862" s="71"/>
      <c r="E862" s="71"/>
      <c r="F862" s="71"/>
      <c r="G862" s="71"/>
      <c r="H862" s="71"/>
      <c r="I862" s="71"/>
      <c r="J862" s="71"/>
      <c r="K862" s="71"/>
      <c r="L862" s="71"/>
      <c r="M862" s="71"/>
      <c r="N862" s="71"/>
      <c r="O862" s="72"/>
      <c r="P862" s="71"/>
      <c r="Q862" s="71"/>
      <c r="R862" s="71"/>
      <c r="S862" s="71"/>
      <c r="T862" s="71"/>
      <c r="U862" s="71"/>
      <c r="V862" s="71"/>
      <c r="W862" s="71"/>
      <c r="X862" s="71"/>
      <c r="Y862" s="73">
        <f t="shared" ref="Y862:Y875" si="860">SUM(Y878,Y894)</f>
        <v>36</v>
      </c>
      <c r="Z862" s="73"/>
      <c r="AA862" s="73"/>
      <c r="AB862" s="73"/>
      <c r="AC862" s="73"/>
      <c r="AD862" s="73"/>
      <c r="AE862" s="73"/>
      <c r="AF862" s="447">
        <f t="shared" si="827"/>
        <v>134667</v>
      </c>
      <c r="AG862" s="73">
        <f t="shared" ref="AG862:AR862" si="861">SUM(AG878,AG894)</f>
        <v>225</v>
      </c>
      <c r="AH862" s="73">
        <f t="shared" si="861"/>
        <v>153</v>
      </c>
      <c r="AI862" s="73">
        <f t="shared" si="861"/>
        <v>153</v>
      </c>
      <c r="AJ862" s="73">
        <f t="shared" si="861"/>
        <v>0</v>
      </c>
      <c r="AK862" s="73">
        <f t="shared" si="861"/>
        <v>697</v>
      </c>
      <c r="AL862" s="73">
        <f t="shared" si="861"/>
        <v>4163</v>
      </c>
      <c r="AM862" s="73">
        <f t="shared" si="861"/>
        <v>0</v>
      </c>
      <c r="AN862" s="73">
        <f t="shared" si="861"/>
        <v>0</v>
      </c>
      <c r="AO862" s="73">
        <f t="shared" si="861"/>
        <v>4961</v>
      </c>
      <c r="AP862" s="73">
        <f t="shared" si="861"/>
        <v>0</v>
      </c>
      <c r="AQ862" s="73">
        <f t="shared" si="861"/>
        <v>582</v>
      </c>
      <c r="AR862" s="73">
        <f t="shared" si="861"/>
        <v>0</v>
      </c>
      <c r="AS862" s="447">
        <f t="shared" si="853"/>
        <v>10199</v>
      </c>
      <c r="AT862" s="462"/>
      <c r="AU862" s="450">
        <f t="shared" si="856"/>
        <v>109160</v>
      </c>
      <c r="AV862" s="73">
        <f t="shared" ref="AV862:BA862" si="862">SUM(AV878,AV894)</f>
        <v>98121</v>
      </c>
      <c r="AW862" s="73">
        <f t="shared" si="862"/>
        <v>10695</v>
      </c>
      <c r="AX862" s="73">
        <f t="shared" si="862"/>
        <v>344</v>
      </c>
      <c r="AY862" s="450">
        <f t="shared" si="862"/>
        <v>0</v>
      </c>
      <c r="AZ862" s="73">
        <f t="shared" si="862"/>
        <v>0</v>
      </c>
      <c r="BA862" s="450">
        <f t="shared" si="862"/>
        <v>1769</v>
      </c>
      <c r="BB862" s="447">
        <f t="shared" si="858"/>
        <v>12219</v>
      </c>
      <c r="BC862" s="73">
        <f t="shared" ref="BC862:BK862" si="863">SUM(BC878,BC894)</f>
        <v>101</v>
      </c>
      <c r="BD862" s="73">
        <f t="shared" si="863"/>
        <v>12093</v>
      </c>
      <c r="BE862" s="73">
        <f t="shared" si="863"/>
        <v>0</v>
      </c>
      <c r="BF862" s="73">
        <f t="shared" si="863"/>
        <v>25</v>
      </c>
      <c r="BG862" s="450">
        <f t="shared" si="863"/>
        <v>0</v>
      </c>
      <c r="BH862" s="450">
        <f t="shared" si="863"/>
        <v>581</v>
      </c>
      <c r="BI862" s="450">
        <f t="shared" si="863"/>
        <v>0</v>
      </c>
      <c r="BJ862" s="450">
        <f t="shared" si="863"/>
        <v>48</v>
      </c>
      <c r="BK862" s="450">
        <f t="shared" si="863"/>
        <v>24</v>
      </c>
      <c r="BL862" s="450">
        <f t="shared" si="854"/>
        <v>667</v>
      </c>
      <c r="BM862" s="73">
        <f>SUM(BM878,BM894)</f>
        <v>4</v>
      </c>
      <c r="BN862" s="73">
        <f>SUM(BN878,BN894)</f>
        <v>0</v>
      </c>
      <c r="BO862" s="73">
        <f>SUM(BO878,BO894)</f>
        <v>0</v>
      </c>
      <c r="BP862" s="73">
        <f>SUM(BP878,BP894)</f>
        <v>663</v>
      </c>
      <c r="BQ862" s="462">
        <f>SUM(AT862,AU862,AY862,BA862,BB862,BG862,BH862,BI862,BJ862,BK862,BL862)</f>
        <v>124468</v>
      </c>
      <c r="BR862" s="168"/>
      <c r="BS862" s="168"/>
      <c r="BT862" s="168"/>
      <c r="BU862" s="168"/>
      <c r="BV862" s="168"/>
      <c r="BW862" s="168"/>
      <c r="BX862" s="168"/>
      <c r="BY862" s="168"/>
      <c r="BZ862" s="168"/>
      <c r="CA862" s="168"/>
      <c r="CB862" s="168"/>
      <c r="CC862" s="168"/>
      <c r="CD862" s="168"/>
      <c r="CE862" s="168"/>
      <c r="CF862" s="168"/>
      <c r="CG862" s="168"/>
      <c r="CH862" s="168"/>
      <c r="CI862" s="168"/>
      <c r="CJ862" s="168"/>
      <c r="CK862" s="168"/>
      <c r="CL862" s="168"/>
      <c r="CM862" s="168"/>
      <c r="CN862" s="168"/>
      <c r="CO862" s="168"/>
      <c r="CP862" s="571">
        <f t="shared" si="835"/>
        <v>0</v>
      </c>
      <c r="CQ862" s="168"/>
      <c r="CR862" s="168"/>
      <c r="CS862" s="168"/>
      <c r="CT862" s="168"/>
      <c r="CU862" s="168"/>
      <c r="CV862" s="168"/>
      <c r="CW862" s="168"/>
      <c r="CX862" s="168"/>
      <c r="CY862" s="168"/>
      <c r="CZ862" s="71"/>
      <c r="DA862" s="71"/>
      <c r="DB862" s="190">
        <f t="shared" si="836"/>
        <v>0</v>
      </c>
      <c r="DC862" s="71">
        <f t="shared" si="837"/>
        <v>0</v>
      </c>
      <c r="DD862" s="71"/>
      <c r="DE862" s="71"/>
      <c r="DF862" s="71"/>
      <c r="DG862" s="190">
        <f t="shared" si="838"/>
        <v>0</v>
      </c>
      <c r="DH862" s="71">
        <f t="shared" si="839"/>
        <v>0</v>
      </c>
      <c r="DI862" s="71"/>
      <c r="DJ862" s="71"/>
      <c r="DK862" s="71"/>
      <c r="DL862" s="71"/>
      <c r="DM862" s="71"/>
      <c r="DN862" s="71"/>
      <c r="DO862" s="71"/>
      <c r="DP862" s="71"/>
      <c r="DQ862" s="71"/>
      <c r="DR862" s="71"/>
      <c r="DS862" s="71"/>
      <c r="DT862" s="71"/>
      <c r="DU862" s="71"/>
      <c r="DV862" s="71"/>
      <c r="DW862" s="71"/>
      <c r="DX862" s="71"/>
      <c r="DY862" s="71"/>
      <c r="DZ862" s="71"/>
      <c r="EA862" s="71"/>
      <c r="EB862" s="71"/>
      <c r="EC862" s="71"/>
      <c r="ED862" s="71"/>
      <c r="EE862" s="71"/>
      <c r="EF862" s="71"/>
      <c r="EG862" s="71"/>
      <c r="EH862" s="71"/>
      <c r="EI862" s="74"/>
      <c r="EJ862" s="74"/>
      <c r="EK862" s="74"/>
      <c r="EL862" s="74"/>
      <c r="EM862" s="74"/>
      <c r="EN862" s="74"/>
      <c r="EO862" s="74"/>
      <c r="EP862" s="74"/>
      <c r="EQ862" s="74"/>
      <c r="ER862" s="74"/>
      <c r="ES862" s="74"/>
      <c r="ET862" s="74"/>
      <c r="EU862" s="74"/>
      <c r="EV862" s="74"/>
      <c r="EW862" s="74"/>
      <c r="EX862" s="74"/>
      <c r="EY862" s="74"/>
      <c r="EZ862" s="74"/>
      <c r="FA862" s="74"/>
      <c r="FB862" s="74"/>
    </row>
    <row r="863" spans="2:158" s="69" customFormat="1" ht="12">
      <c r="B863" s="116"/>
      <c r="C863" s="77" t="s">
        <v>386</v>
      </c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2"/>
      <c r="P863" s="71"/>
      <c r="Q863" s="71"/>
      <c r="R863" s="71"/>
      <c r="S863" s="71"/>
      <c r="T863" s="71"/>
      <c r="U863" s="71"/>
      <c r="V863" s="71"/>
      <c r="W863" s="71"/>
      <c r="X863" s="71"/>
      <c r="Y863" s="73">
        <f t="shared" si="860"/>
        <v>0</v>
      </c>
      <c r="Z863" s="73"/>
      <c r="AA863" s="73"/>
      <c r="AB863" s="73"/>
      <c r="AC863" s="73"/>
      <c r="AD863" s="73"/>
      <c r="AE863" s="73"/>
      <c r="AF863" s="447">
        <f t="shared" si="827"/>
        <v>0</v>
      </c>
      <c r="AG863" s="73">
        <f t="shared" ref="AG863:AG875" si="864">SUM(AG879,AG895)</f>
        <v>0</v>
      </c>
      <c r="AH863" s="168"/>
      <c r="AI863" s="168"/>
      <c r="AJ863" s="168"/>
      <c r="AK863" s="168"/>
      <c r="AL863" s="168"/>
      <c r="AM863" s="168"/>
      <c r="AN863" s="168"/>
      <c r="AO863" s="168"/>
      <c r="AP863" s="168"/>
      <c r="AQ863" s="168"/>
      <c r="AR863" s="168"/>
      <c r="AS863" s="447">
        <f t="shared" si="853"/>
        <v>0</v>
      </c>
      <c r="AT863" s="462"/>
      <c r="AU863" s="450">
        <f t="shared" si="856"/>
        <v>0</v>
      </c>
      <c r="AV863" s="168"/>
      <c r="AW863" s="168"/>
      <c r="AX863" s="168"/>
      <c r="AY863" s="462"/>
      <c r="AZ863" s="168"/>
      <c r="BA863" s="462"/>
      <c r="BB863" s="447">
        <f t="shared" si="858"/>
        <v>0</v>
      </c>
      <c r="BC863" s="168"/>
      <c r="BD863" s="168"/>
      <c r="BE863" s="168"/>
      <c r="BF863" s="168"/>
      <c r="BG863" s="462"/>
      <c r="BH863" s="462"/>
      <c r="BI863" s="462"/>
      <c r="BJ863" s="462"/>
      <c r="BK863" s="462"/>
      <c r="BL863" s="450">
        <f t="shared" si="854"/>
        <v>0</v>
      </c>
      <c r="BM863" s="168"/>
      <c r="BN863" s="168"/>
      <c r="BO863" s="168"/>
      <c r="BP863" s="168"/>
      <c r="BQ863" s="462">
        <f t="shared" ref="BQ863:BQ875" si="865">SUM(AT863,AU863,AY863,BA863,BB863,BG863,BH863,BI863,BJ863,BK863,BL863)</f>
        <v>0</v>
      </c>
      <c r="BR863" s="168"/>
      <c r="BS863" s="168"/>
      <c r="BT863" s="168"/>
      <c r="BU863" s="168"/>
      <c r="BV863" s="168"/>
      <c r="BW863" s="168"/>
      <c r="BX863" s="168"/>
      <c r="BY863" s="168"/>
      <c r="BZ863" s="168"/>
      <c r="CA863" s="168"/>
      <c r="CB863" s="168"/>
      <c r="CC863" s="168"/>
      <c r="CD863" s="168"/>
      <c r="CE863" s="168"/>
      <c r="CF863" s="168"/>
      <c r="CG863" s="168"/>
      <c r="CH863" s="168"/>
      <c r="CI863" s="168"/>
      <c r="CJ863" s="168"/>
      <c r="CK863" s="168"/>
      <c r="CL863" s="168"/>
      <c r="CM863" s="168"/>
      <c r="CN863" s="168"/>
      <c r="CO863" s="168"/>
      <c r="CP863" s="571">
        <f t="shared" si="835"/>
        <v>0</v>
      </c>
      <c r="CQ863" s="168"/>
      <c r="CR863" s="168"/>
      <c r="CS863" s="168"/>
      <c r="CT863" s="168"/>
      <c r="CU863" s="168"/>
      <c r="CV863" s="168"/>
      <c r="CW863" s="168"/>
      <c r="CX863" s="168"/>
      <c r="CY863" s="168"/>
      <c r="CZ863" s="71"/>
      <c r="DA863" s="71"/>
      <c r="DB863" s="190">
        <f t="shared" si="836"/>
        <v>0</v>
      </c>
      <c r="DC863" s="71">
        <f t="shared" si="837"/>
        <v>0</v>
      </c>
      <c r="DD863" s="71"/>
      <c r="DE863" s="71"/>
      <c r="DF863" s="71"/>
      <c r="DG863" s="190">
        <f t="shared" si="838"/>
        <v>0</v>
      </c>
      <c r="DH863" s="71">
        <f t="shared" si="839"/>
        <v>0</v>
      </c>
      <c r="DI863" s="71"/>
      <c r="DJ863" s="71"/>
      <c r="DK863" s="71"/>
      <c r="DL863" s="71"/>
      <c r="DM863" s="71"/>
      <c r="DN863" s="71"/>
      <c r="DO863" s="71"/>
      <c r="DP863" s="71"/>
      <c r="DQ863" s="71"/>
      <c r="DR863" s="71"/>
      <c r="DS863" s="71"/>
      <c r="DT863" s="71"/>
      <c r="DU863" s="71"/>
      <c r="DV863" s="71"/>
      <c r="DW863" s="71"/>
      <c r="DX863" s="71"/>
      <c r="DY863" s="71"/>
      <c r="DZ863" s="71"/>
      <c r="EA863" s="71"/>
      <c r="EB863" s="71"/>
      <c r="EC863" s="71"/>
      <c r="ED863" s="71"/>
      <c r="EE863" s="71"/>
      <c r="EF863" s="71"/>
      <c r="EG863" s="71"/>
      <c r="EH863" s="71"/>
      <c r="EI863" s="74"/>
      <c r="EJ863" s="74"/>
      <c r="EK863" s="74"/>
      <c r="EL863" s="74"/>
      <c r="EM863" s="74"/>
      <c r="EN863" s="74"/>
      <c r="EO863" s="74"/>
      <c r="EP863" s="74"/>
      <c r="EQ863" s="74"/>
      <c r="ER863" s="74"/>
      <c r="ES863" s="74"/>
      <c r="ET863" s="74"/>
      <c r="EU863" s="74"/>
      <c r="EV863" s="74"/>
      <c r="EW863" s="74"/>
      <c r="EX863" s="74"/>
      <c r="EY863" s="74"/>
      <c r="EZ863" s="74"/>
      <c r="FA863" s="74"/>
      <c r="FB863" s="74"/>
    </row>
    <row r="864" spans="2:158" s="69" customFormat="1" ht="12">
      <c r="B864" s="116"/>
      <c r="C864" s="77" t="s">
        <v>387</v>
      </c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2"/>
      <c r="P864" s="71"/>
      <c r="Q864" s="71"/>
      <c r="R864" s="71"/>
      <c r="S864" s="71"/>
      <c r="T864" s="71"/>
      <c r="U864" s="71"/>
      <c r="V864" s="71"/>
      <c r="W864" s="71"/>
      <c r="X864" s="71"/>
      <c r="Y864" s="73">
        <f t="shared" si="860"/>
        <v>0</v>
      </c>
      <c r="Z864" s="73"/>
      <c r="AA864" s="73"/>
      <c r="AB864" s="73"/>
      <c r="AC864" s="73"/>
      <c r="AD864" s="73"/>
      <c r="AE864" s="73"/>
      <c r="AF864" s="447">
        <f t="shared" si="827"/>
        <v>0</v>
      </c>
      <c r="AG864" s="73">
        <f t="shared" si="864"/>
        <v>0</v>
      </c>
      <c r="AH864" s="168"/>
      <c r="AI864" s="168"/>
      <c r="AJ864" s="168"/>
      <c r="AK864" s="168"/>
      <c r="AL864" s="168"/>
      <c r="AM864" s="168"/>
      <c r="AN864" s="168"/>
      <c r="AO864" s="168"/>
      <c r="AP864" s="168"/>
      <c r="AQ864" s="168"/>
      <c r="AR864" s="168"/>
      <c r="AS864" s="447">
        <f t="shared" si="853"/>
        <v>0</v>
      </c>
      <c r="AT864" s="462"/>
      <c r="AU864" s="450">
        <f t="shared" si="856"/>
        <v>0</v>
      </c>
      <c r="AV864" s="168"/>
      <c r="AW864" s="168"/>
      <c r="AX864" s="168"/>
      <c r="AY864" s="462"/>
      <c r="AZ864" s="168"/>
      <c r="BA864" s="462"/>
      <c r="BB864" s="447">
        <f t="shared" si="858"/>
        <v>0</v>
      </c>
      <c r="BC864" s="168"/>
      <c r="BD864" s="168"/>
      <c r="BE864" s="168"/>
      <c r="BF864" s="168"/>
      <c r="BG864" s="462"/>
      <c r="BH864" s="462"/>
      <c r="BI864" s="462"/>
      <c r="BJ864" s="462"/>
      <c r="BK864" s="462"/>
      <c r="BL864" s="450">
        <f t="shared" si="854"/>
        <v>0</v>
      </c>
      <c r="BM864" s="168"/>
      <c r="BN864" s="168"/>
      <c r="BO864" s="168"/>
      <c r="BP864" s="168"/>
      <c r="BQ864" s="462">
        <f t="shared" si="865"/>
        <v>0</v>
      </c>
      <c r="BR864" s="168"/>
      <c r="BS864" s="168"/>
      <c r="BT864" s="168"/>
      <c r="BU864" s="168"/>
      <c r="BV864" s="168"/>
      <c r="BW864" s="168"/>
      <c r="BX864" s="168"/>
      <c r="BY864" s="168"/>
      <c r="BZ864" s="168"/>
      <c r="CA864" s="168"/>
      <c r="CB864" s="168"/>
      <c r="CC864" s="168"/>
      <c r="CD864" s="168"/>
      <c r="CE864" s="168"/>
      <c r="CF864" s="168"/>
      <c r="CG864" s="168"/>
      <c r="CH864" s="168"/>
      <c r="CI864" s="168"/>
      <c r="CJ864" s="168"/>
      <c r="CK864" s="168"/>
      <c r="CL864" s="168"/>
      <c r="CM864" s="168"/>
      <c r="CN864" s="168"/>
      <c r="CO864" s="168"/>
      <c r="CP864" s="571">
        <f t="shared" si="835"/>
        <v>0</v>
      </c>
      <c r="CQ864" s="168"/>
      <c r="CR864" s="168"/>
      <c r="CS864" s="168"/>
      <c r="CT864" s="168"/>
      <c r="CU864" s="168"/>
      <c r="CV864" s="168"/>
      <c r="CW864" s="168"/>
      <c r="CX864" s="168"/>
      <c r="CY864" s="168"/>
      <c r="CZ864" s="71"/>
      <c r="DA864" s="71"/>
      <c r="DB864" s="190">
        <f t="shared" si="836"/>
        <v>0</v>
      </c>
      <c r="DC864" s="71">
        <f t="shared" si="837"/>
        <v>0</v>
      </c>
      <c r="DD864" s="71"/>
      <c r="DE864" s="71"/>
      <c r="DF864" s="71"/>
      <c r="DG864" s="190">
        <f t="shared" si="838"/>
        <v>0</v>
      </c>
      <c r="DH864" s="71">
        <f t="shared" si="839"/>
        <v>0</v>
      </c>
      <c r="DI864" s="71"/>
      <c r="DJ864" s="71"/>
      <c r="DK864" s="71"/>
      <c r="DL864" s="71"/>
      <c r="DM864" s="71"/>
      <c r="DN864" s="71"/>
      <c r="DO864" s="71"/>
      <c r="DP864" s="71"/>
      <c r="DQ864" s="71"/>
      <c r="DR864" s="71"/>
      <c r="DS864" s="71"/>
      <c r="DT864" s="71"/>
      <c r="DU864" s="71"/>
      <c r="DV864" s="71"/>
      <c r="DW864" s="71"/>
      <c r="DX864" s="71"/>
      <c r="DY864" s="71"/>
      <c r="DZ864" s="71"/>
      <c r="EA864" s="71"/>
      <c r="EB864" s="71"/>
      <c r="EC864" s="71"/>
      <c r="ED864" s="71"/>
      <c r="EE864" s="71"/>
      <c r="EF864" s="71"/>
      <c r="EG864" s="71"/>
      <c r="EH864" s="71"/>
      <c r="EI864" s="74"/>
      <c r="EJ864" s="74"/>
      <c r="EK864" s="74"/>
      <c r="EL864" s="74"/>
      <c r="EM864" s="74"/>
      <c r="EN864" s="74"/>
      <c r="EO864" s="74"/>
      <c r="EP864" s="74"/>
      <c r="EQ864" s="74"/>
      <c r="ER864" s="74"/>
      <c r="ES864" s="74"/>
      <c r="ET864" s="74"/>
      <c r="EU864" s="74"/>
      <c r="EV864" s="74"/>
      <c r="EW864" s="74"/>
      <c r="EX864" s="74"/>
      <c r="EY864" s="74"/>
      <c r="EZ864" s="74"/>
      <c r="FA864" s="74"/>
      <c r="FB864" s="74"/>
    </row>
    <row r="865" spans="2:158" s="69" customFormat="1" ht="12">
      <c r="B865" s="116"/>
      <c r="C865" s="77" t="s">
        <v>388</v>
      </c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2"/>
      <c r="P865" s="71"/>
      <c r="Q865" s="71"/>
      <c r="R865" s="71"/>
      <c r="S865" s="71"/>
      <c r="T865" s="71"/>
      <c r="U865" s="71"/>
      <c r="V865" s="71"/>
      <c r="W865" s="71"/>
      <c r="X865" s="71"/>
      <c r="Y865" s="73">
        <f t="shared" si="860"/>
        <v>3</v>
      </c>
      <c r="Z865" s="73"/>
      <c r="AA865" s="73"/>
      <c r="AB865" s="73"/>
      <c r="AC865" s="73"/>
      <c r="AD865" s="73"/>
      <c r="AE865" s="73"/>
      <c r="AF865" s="447">
        <f t="shared" si="827"/>
        <v>10</v>
      </c>
      <c r="AG865" s="73">
        <f t="shared" si="864"/>
        <v>0</v>
      </c>
      <c r="AH865" s="73">
        <f t="shared" ref="AH865:AR865" si="866">SUM(AH881,AH897)</f>
        <v>0</v>
      </c>
      <c r="AI865" s="73">
        <f t="shared" si="866"/>
        <v>0</v>
      </c>
      <c r="AJ865" s="73">
        <f t="shared" si="866"/>
        <v>0</v>
      </c>
      <c r="AK865" s="73">
        <f t="shared" si="866"/>
        <v>0</v>
      </c>
      <c r="AL865" s="73">
        <f t="shared" si="866"/>
        <v>0</v>
      </c>
      <c r="AM865" s="73">
        <f t="shared" si="866"/>
        <v>0</v>
      </c>
      <c r="AN865" s="73">
        <f t="shared" si="866"/>
        <v>0</v>
      </c>
      <c r="AO865" s="73">
        <f t="shared" si="866"/>
        <v>0</v>
      </c>
      <c r="AP865" s="73">
        <f t="shared" si="866"/>
        <v>0</v>
      </c>
      <c r="AQ865" s="73">
        <f t="shared" si="866"/>
        <v>0</v>
      </c>
      <c r="AR865" s="73">
        <f t="shared" si="866"/>
        <v>0</v>
      </c>
      <c r="AS865" s="447">
        <f t="shared" si="853"/>
        <v>0</v>
      </c>
      <c r="AT865" s="462"/>
      <c r="AU865" s="450">
        <f t="shared" si="856"/>
        <v>0</v>
      </c>
      <c r="AV865" s="73">
        <f t="shared" ref="AV865:BI865" si="867">SUM(AV881,AV897)</f>
        <v>0</v>
      </c>
      <c r="AW865" s="73">
        <f t="shared" si="867"/>
        <v>0</v>
      </c>
      <c r="AX865" s="73">
        <f t="shared" si="867"/>
        <v>0</v>
      </c>
      <c r="AY865" s="450">
        <f t="shared" si="867"/>
        <v>0</v>
      </c>
      <c r="AZ865" s="73">
        <f t="shared" si="867"/>
        <v>0</v>
      </c>
      <c r="BA865" s="450">
        <f t="shared" si="867"/>
        <v>0</v>
      </c>
      <c r="BB865" s="447">
        <f t="shared" si="858"/>
        <v>0</v>
      </c>
      <c r="BC865" s="73">
        <f t="shared" si="867"/>
        <v>0</v>
      </c>
      <c r="BD865" s="73">
        <f t="shared" si="867"/>
        <v>0</v>
      </c>
      <c r="BE865" s="73">
        <f t="shared" si="867"/>
        <v>0</v>
      </c>
      <c r="BF865" s="73">
        <f t="shared" si="867"/>
        <v>0</v>
      </c>
      <c r="BG865" s="450">
        <f t="shared" si="867"/>
        <v>0</v>
      </c>
      <c r="BH865" s="450">
        <f t="shared" si="867"/>
        <v>0</v>
      </c>
      <c r="BI865" s="450">
        <f t="shared" si="867"/>
        <v>0</v>
      </c>
      <c r="BJ865" s="450">
        <v>10</v>
      </c>
      <c r="BK865" s="450">
        <f>SUM(BK881,BK897)</f>
        <v>0</v>
      </c>
      <c r="BL865" s="450">
        <f t="shared" si="854"/>
        <v>0</v>
      </c>
      <c r="BM865" s="168"/>
      <c r="BN865" s="168"/>
      <c r="BO865" s="168"/>
      <c r="BP865" s="168"/>
      <c r="BQ865" s="462">
        <f t="shared" si="865"/>
        <v>10</v>
      </c>
      <c r="BR865" s="168"/>
      <c r="BS865" s="168"/>
      <c r="BT865" s="168"/>
      <c r="BU865" s="168"/>
      <c r="BV865" s="168"/>
      <c r="BW865" s="168"/>
      <c r="BX865" s="168"/>
      <c r="BY865" s="168"/>
      <c r="BZ865" s="168"/>
      <c r="CA865" s="168"/>
      <c r="CB865" s="168"/>
      <c r="CC865" s="168"/>
      <c r="CD865" s="168"/>
      <c r="CE865" s="168"/>
      <c r="CF865" s="168"/>
      <c r="CG865" s="168"/>
      <c r="CH865" s="168"/>
      <c r="CI865" s="168"/>
      <c r="CJ865" s="168"/>
      <c r="CK865" s="168"/>
      <c r="CL865" s="168"/>
      <c r="CM865" s="168"/>
      <c r="CN865" s="168"/>
      <c r="CO865" s="168"/>
      <c r="CP865" s="571">
        <f t="shared" si="835"/>
        <v>0</v>
      </c>
      <c r="CQ865" s="168"/>
      <c r="CR865" s="168"/>
      <c r="CS865" s="168"/>
      <c r="CT865" s="168"/>
      <c r="CU865" s="168"/>
      <c r="CV865" s="168"/>
      <c r="CW865" s="168"/>
      <c r="CX865" s="168"/>
      <c r="CY865" s="168"/>
      <c r="CZ865" s="71"/>
      <c r="DA865" s="71"/>
      <c r="DB865" s="190">
        <f t="shared" si="836"/>
        <v>0</v>
      </c>
      <c r="DC865" s="71">
        <f t="shared" si="837"/>
        <v>0</v>
      </c>
      <c r="DD865" s="71"/>
      <c r="DE865" s="71"/>
      <c r="DF865" s="71"/>
      <c r="DG865" s="190">
        <f t="shared" si="838"/>
        <v>0</v>
      </c>
      <c r="DH865" s="71">
        <f t="shared" si="839"/>
        <v>0</v>
      </c>
      <c r="DI865" s="71"/>
      <c r="DJ865" s="71"/>
      <c r="DK865" s="71"/>
      <c r="DL865" s="71"/>
      <c r="DM865" s="71"/>
      <c r="DN865" s="71"/>
      <c r="DO865" s="71"/>
      <c r="DP865" s="71"/>
      <c r="DQ865" s="71"/>
      <c r="DR865" s="71"/>
      <c r="DS865" s="71"/>
      <c r="DT865" s="71"/>
      <c r="DU865" s="71"/>
      <c r="DV865" s="71"/>
      <c r="DW865" s="71"/>
      <c r="DX865" s="71"/>
      <c r="DY865" s="71"/>
      <c r="DZ865" s="71"/>
      <c r="EA865" s="71"/>
      <c r="EB865" s="71"/>
      <c r="EC865" s="71"/>
      <c r="ED865" s="71"/>
      <c r="EE865" s="71"/>
      <c r="EF865" s="71"/>
      <c r="EG865" s="71"/>
      <c r="EH865" s="71"/>
      <c r="EI865" s="74"/>
      <c r="EJ865" s="74"/>
      <c r="EK865" s="74"/>
      <c r="EL865" s="74"/>
      <c r="EM865" s="74"/>
      <c r="EN865" s="74"/>
      <c r="EO865" s="74"/>
      <c r="EP865" s="74"/>
      <c r="EQ865" s="74"/>
      <c r="ER865" s="74"/>
      <c r="ES865" s="74"/>
      <c r="ET865" s="74"/>
      <c r="EU865" s="74"/>
      <c r="EV865" s="74"/>
      <c r="EW865" s="74"/>
      <c r="EX865" s="74"/>
      <c r="EY865" s="74"/>
      <c r="EZ865" s="74"/>
      <c r="FA865" s="74"/>
      <c r="FB865" s="74"/>
    </row>
    <row r="866" spans="2:158" s="69" customFormat="1" ht="12">
      <c r="B866" s="116"/>
      <c r="C866" s="77" t="s">
        <v>389</v>
      </c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2"/>
      <c r="P866" s="71"/>
      <c r="Q866" s="71"/>
      <c r="R866" s="71"/>
      <c r="S866" s="71"/>
      <c r="T866" s="71"/>
      <c r="U866" s="71"/>
      <c r="V866" s="71"/>
      <c r="W866" s="71"/>
      <c r="X866" s="71"/>
      <c r="Y866" s="73">
        <f t="shared" si="860"/>
        <v>0</v>
      </c>
      <c r="Z866" s="73"/>
      <c r="AA866" s="73"/>
      <c r="AB866" s="73"/>
      <c r="AC866" s="73"/>
      <c r="AD866" s="73"/>
      <c r="AE866" s="73"/>
      <c r="AF866" s="447">
        <f t="shared" si="827"/>
        <v>0</v>
      </c>
      <c r="AG866" s="73">
        <f t="shared" si="864"/>
        <v>0</v>
      </c>
      <c r="AH866" s="168"/>
      <c r="AI866" s="168"/>
      <c r="AJ866" s="168"/>
      <c r="AK866" s="168"/>
      <c r="AL866" s="168"/>
      <c r="AM866" s="168"/>
      <c r="AN866" s="168"/>
      <c r="AO866" s="168"/>
      <c r="AP866" s="168"/>
      <c r="AQ866" s="168"/>
      <c r="AR866" s="168"/>
      <c r="AS866" s="447">
        <f t="shared" si="853"/>
        <v>0</v>
      </c>
      <c r="AT866" s="462"/>
      <c r="AU866" s="450">
        <f t="shared" si="856"/>
        <v>0</v>
      </c>
      <c r="AV866" s="168"/>
      <c r="AW866" s="168"/>
      <c r="AX866" s="168"/>
      <c r="AY866" s="462"/>
      <c r="AZ866" s="168"/>
      <c r="BA866" s="462"/>
      <c r="BB866" s="447">
        <f t="shared" si="858"/>
        <v>0</v>
      </c>
      <c r="BC866" s="168"/>
      <c r="BD866" s="168"/>
      <c r="BE866" s="168"/>
      <c r="BF866" s="168"/>
      <c r="BG866" s="462"/>
      <c r="BH866" s="462"/>
      <c r="BI866" s="462"/>
      <c r="BJ866" s="462"/>
      <c r="BK866" s="462"/>
      <c r="BL866" s="450">
        <f t="shared" si="854"/>
        <v>0</v>
      </c>
      <c r="BM866" s="168"/>
      <c r="BN866" s="168"/>
      <c r="BO866" s="168"/>
      <c r="BP866" s="168"/>
      <c r="BQ866" s="462">
        <f t="shared" si="865"/>
        <v>0</v>
      </c>
      <c r="BR866" s="168"/>
      <c r="BS866" s="168"/>
      <c r="BT866" s="168"/>
      <c r="BU866" s="168"/>
      <c r="BV866" s="168"/>
      <c r="BW866" s="168"/>
      <c r="BX866" s="168"/>
      <c r="BY866" s="168"/>
      <c r="BZ866" s="168"/>
      <c r="CA866" s="168"/>
      <c r="CB866" s="168"/>
      <c r="CC866" s="168"/>
      <c r="CD866" s="168"/>
      <c r="CE866" s="168"/>
      <c r="CF866" s="168"/>
      <c r="CG866" s="168"/>
      <c r="CH866" s="168"/>
      <c r="CI866" s="168"/>
      <c r="CJ866" s="168"/>
      <c r="CK866" s="168"/>
      <c r="CL866" s="168"/>
      <c r="CM866" s="168"/>
      <c r="CN866" s="168"/>
      <c r="CO866" s="168"/>
      <c r="CP866" s="571">
        <f t="shared" si="835"/>
        <v>0</v>
      </c>
      <c r="CQ866" s="168"/>
      <c r="CR866" s="168"/>
      <c r="CS866" s="168"/>
      <c r="CT866" s="168"/>
      <c r="CU866" s="168"/>
      <c r="CV866" s="168"/>
      <c r="CW866" s="168"/>
      <c r="CX866" s="168"/>
      <c r="CY866" s="168"/>
      <c r="CZ866" s="71"/>
      <c r="DA866" s="71"/>
      <c r="DB866" s="190">
        <f t="shared" si="836"/>
        <v>0</v>
      </c>
      <c r="DC866" s="71">
        <f t="shared" si="837"/>
        <v>0</v>
      </c>
      <c r="DD866" s="71"/>
      <c r="DE866" s="71"/>
      <c r="DF866" s="71"/>
      <c r="DG866" s="190">
        <f t="shared" si="838"/>
        <v>0</v>
      </c>
      <c r="DH866" s="71">
        <f t="shared" si="839"/>
        <v>0</v>
      </c>
      <c r="DI866" s="71"/>
      <c r="DJ866" s="71"/>
      <c r="DK866" s="71"/>
      <c r="DL866" s="71"/>
      <c r="DM866" s="71"/>
      <c r="DN866" s="71"/>
      <c r="DO866" s="71"/>
      <c r="DP866" s="71"/>
      <c r="DQ866" s="71"/>
      <c r="DR866" s="71"/>
      <c r="DS866" s="71"/>
      <c r="DT866" s="71"/>
      <c r="DU866" s="71"/>
      <c r="DV866" s="71"/>
      <c r="DW866" s="71"/>
      <c r="DX866" s="71"/>
      <c r="DY866" s="71"/>
      <c r="DZ866" s="71"/>
      <c r="EA866" s="71"/>
      <c r="EB866" s="71"/>
      <c r="EC866" s="71"/>
      <c r="ED866" s="71"/>
      <c r="EE866" s="71"/>
      <c r="EF866" s="71"/>
      <c r="EG866" s="71"/>
      <c r="EH866" s="71"/>
      <c r="EI866" s="74"/>
      <c r="EJ866" s="74"/>
      <c r="EK866" s="74"/>
      <c r="EL866" s="74"/>
      <c r="EM866" s="74"/>
      <c r="EN866" s="74"/>
      <c r="EO866" s="74"/>
      <c r="EP866" s="74"/>
      <c r="EQ866" s="74"/>
      <c r="ER866" s="74"/>
      <c r="ES866" s="74"/>
      <c r="ET866" s="74"/>
      <c r="EU866" s="74"/>
      <c r="EV866" s="74"/>
      <c r="EW866" s="74"/>
      <c r="EX866" s="74"/>
      <c r="EY866" s="74"/>
      <c r="EZ866" s="74"/>
      <c r="FA866" s="74"/>
      <c r="FB866" s="74"/>
    </row>
    <row r="867" spans="2:158" s="69" customFormat="1" ht="12">
      <c r="B867" s="116"/>
      <c r="C867" s="77" t="s">
        <v>390</v>
      </c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2"/>
      <c r="P867" s="71"/>
      <c r="Q867" s="71"/>
      <c r="R867" s="71"/>
      <c r="S867" s="71"/>
      <c r="T867" s="71"/>
      <c r="U867" s="71"/>
      <c r="V867" s="71"/>
      <c r="W867" s="71"/>
      <c r="X867" s="71"/>
      <c r="Y867" s="73">
        <f t="shared" si="860"/>
        <v>0</v>
      </c>
      <c r="Z867" s="73"/>
      <c r="AA867" s="73"/>
      <c r="AB867" s="73"/>
      <c r="AC867" s="73"/>
      <c r="AD867" s="73"/>
      <c r="AE867" s="73"/>
      <c r="AF867" s="447">
        <f t="shared" si="827"/>
        <v>0</v>
      </c>
      <c r="AG867" s="73">
        <f t="shared" si="864"/>
        <v>0</v>
      </c>
      <c r="AH867" s="168"/>
      <c r="AI867" s="168"/>
      <c r="AJ867" s="168"/>
      <c r="AK867" s="168"/>
      <c r="AL867" s="168"/>
      <c r="AM867" s="168"/>
      <c r="AN867" s="168"/>
      <c r="AO867" s="168"/>
      <c r="AP867" s="168"/>
      <c r="AQ867" s="168"/>
      <c r="AR867" s="168"/>
      <c r="AS867" s="447">
        <f t="shared" si="853"/>
        <v>0</v>
      </c>
      <c r="AT867" s="462"/>
      <c r="AU867" s="450">
        <f t="shared" si="856"/>
        <v>0</v>
      </c>
      <c r="AV867" s="168"/>
      <c r="AW867" s="168"/>
      <c r="AX867" s="168"/>
      <c r="AY867" s="462"/>
      <c r="AZ867" s="168"/>
      <c r="BA867" s="462"/>
      <c r="BB867" s="447">
        <f t="shared" si="858"/>
        <v>0</v>
      </c>
      <c r="BC867" s="168"/>
      <c r="BD867" s="168"/>
      <c r="BE867" s="168"/>
      <c r="BF867" s="168"/>
      <c r="BG867" s="462"/>
      <c r="BH867" s="462"/>
      <c r="BI867" s="462"/>
      <c r="BJ867" s="462"/>
      <c r="BK867" s="462"/>
      <c r="BL867" s="450">
        <f t="shared" si="854"/>
        <v>0</v>
      </c>
      <c r="BM867" s="168"/>
      <c r="BN867" s="168"/>
      <c r="BO867" s="168"/>
      <c r="BP867" s="168"/>
      <c r="BQ867" s="462">
        <f t="shared" si="865"/>
        <v>0</v>
      </c>
      <c r="BR867" s="168"/>
      <c r="BS867" s="168"/>
      <c r="BT867" s="168"/>
      <c r="BU867" s="168"/>
      <c r="BV867" s="168"/>
      <c r="BW867" s="168"/>
      <c r="BX867" s="168"/>
      <c r="BY867" s="168"/>
      <c r="BZ867" s="168"/>
      <c r="CA867" s="168"/>
      <c r="CB867" s="168"/>
      <c r="CC867" s="168"/>
      <c r="CD867" s="168"/>
      <c r="CE867" s="168"/>
      <c r="CF867" s="168"/>
      <c r="CG867" s="168"/>
      <c r="CH867" s="168"/>
      <c r="CI867" s="168"/>
      <c r="CJ867" s="168"/>
      <c r="CK867" s="168"/>
      <c r="CL867" s="168"/>
      <c r="CM867" s="168"/>
      <c r="CN867" s="168"/>
      <c r="CO867" s="168"/>
      <c r="CP867" s="571">
        <f t="shared" si="835"/>
        <v>0</v>
      </c>
      <c r="CQ867" s="168"/>
      <c r="CR867" s="168"/>
      <c r="CS867" s="168"/>
      <c r="CT867" s="168"/>
      <c r="CU867" s="168"/>
      <c r="CV867" s="168"/>
      <c r="CW867" s="168"/>
      <c r="CX867" s="168"/>
      <c r="CY867" s="168"/>
      <c r="CZ867" s="71"/>
      <c r="DA867" s="71"/>
      <c r="DB867" s="190">
        <f t="shared" si="836"/>
        <v>0</v>
      </c>
      <c r="DC867" s="71">
        <f t="shared" si="837"/>
        <v>0</v>
      </c>
      <c r="DD867" s="71"/>
      <c r="DE867" s="71"/>
      <c r="DF867" s="71"/>
      <c r="DG867" s="190">
        <f t="shared" si="838"/>
        <v>0</v>
      </c>
      <c r="DH867" s="71">
        <f t="shared" si="839"/>
        <v>0</v>
      </c>
      <c r="DI867" s="71"/>
      <c r="DJ867" s="71"/>
      <c r="DK867" s="71"/>
      <c r="DL867" s="71"/>
      <c r="DM867" s="71"/>
      <c r="DN867" s="71"/>
      <c r="DO867" s="71"/>
      <c r="DP867" s="71"/>
      <c r="DQ867" s="71"/>
      <c r="DR867" s="71"/>
      <c r="DS867" s="71"/>
      <c r="DT867" s="71"/>
      <c r="DU867" s="71"/>
      <c r="DV867" s="71"/>
      <c r="DW867" s="71"/>
      <c r="DX867" s="71"/>
      <c r="DY867" s="71"/>
      <c r="DZ867" s="71"/>
      <c r="EA867" s="71"/>
      <c r="EB867" s="71"/>
      <c r="EC867" s="71"/>
      <c r="ED867" s="71"/>
      <c r="EE867" s="71"/>
      <c r="EF867" s="71"/>
      <c r="EG867" s="71"/>
      <c r="EH867" s="71"/>
      <c r="EI867" s="74"/>
      <c r="EJ867" s="74"/>
      <c r="EK867" s="74"/>
      <c r="EL867" s="74"/>
      <c r="EM867" s="74"/>
      <c r="EN867" s="74"/>
      <c r="EO867" s="74"/>
      <c r="EP867" s="74"/>
      <c r="EQ867" s="74"/>
      <c r="ER867" s="74"/>
      <c r="ES867" s="74"/>
      <c r="ET867" s="74"/>
      <c r="EU867" s="74"/>
      <c r="EV867" s="74"/>
      <c r="EW867" s="74"/>
      <c r="EX867" s="74"/>
      <c r="EY867" s="74"/>
      <c r="EZ867" s="74"/>
      <c r="FA867" s="74"/>
      <c r="FB867" s="74"/>
    </row>
    <row r="868" spans="2:158" s="69" customFormat="1" ht="12">
      <c r="B868" s="116"/>
      <c r="C868" s="77" t="s">
        <v>391</v>
      </c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2"/>
      <c r="P868" s="71"/>
      <c r="Q868" s="71"/>
      <c r="R868" s="71"/>
      <c r="S868" s="71"/>
      <c r="T868" s="71"/>
      <c r="U868" s="71"/>
      <c r="V868" s="71"/>
      <c r="W868" s="71"/>
      <c r="X868" s="71"/>
      <c r="Y868" s="73">
        <f t="shared" si="860"/>
        <v>23</v>
      </c>
      <c r="Z868" s="73"/>
      <c r="AA868" s="73"/>
      <c r="AB868" s="73"/>
      <c r="AC868" s="73"/>
      <c r="AD868" s="73"/>
      <c r="AE868" s="73"/>
      <c r="AF868" s="447">
        <f t="shared" si="827"/>
        <v>197</v>
      </c>
      <c r="AG868" s="73">
        <f t="shared" si="864"/>
        <v>0</v>
      </c>
      <c r="AH868" s="73">
        <f t="shared" ref="AH868:AR868" si="868">SUM(AH884,AH900)</f>
        <v>0</v>
      </c>
      <c r="AI868" s="73">
        <f t="shared" si="868"/>
        <v>0</v>
      </c>
      <c r="AJ868" s="73">
        <f t="shared" si="868"/>
        <v>0</v>
      </c>
      <c r="AK868" s="73">
        <f t="shared" si="868"/>
        <v>0</v>
      </c>
      <c r="AL868" s="73">
        <f t="shared" si="868"/>
        <v>11</v>
      </c>
      <c r="AM868" s="73">
        <f t="shared" si="868"/>
        <v>0</v>
      </c>
      <c r="AN868" s="73">
        <f t="shared" si="868"/>
        <v>0</v>
      </c>
      <c r="AO868" s="73">
        <f t="shared" si="868"/>
        <v>38</v>
      </c>
      <c r="AP868" s="73">
        <f t="shared" si="868"/>
        <v>0</v>
      </c>
      <c r="AQ868" s="73">
        <f t="shared" si="868"/>
        <v>13</v>
      </c>
      <c r="AR868" s="73">
        <f t="shared" si="868"/>
        <v>0</v>
      </c>
      <c r="AS868" s="447">
        <f t="shared" si="853"/>
        <v>49</v>
      </c>
      <c r="AT868" s="462"/>
      <c r="AU868" s="450">
        <f t="shared" si="856"/>
        <v>0</v>
      </c>
      <c r="AV868" s="73">
        <f t="shared" ref="AV868:BA868" si="869">SUM(AV884,AV900)</f>
        <v>0</v>
      </c>
      <c r="AW868" s="73">
        <f t="shared" si="869"/>
        <v>0</v>
      </c>
      <c r="AX868" s="73">
        <f t="shared" si="869"/>
        <v>0</v>
      </c>
      <c r="AY868" s="450">
        <f t="shared" si="869"/>
        <v>9</v>
      </c>
      <c r="AZ868" s="73">
        <f t="shared" si="869"/>
        <v>0</v>
      </c>
      <c r="BA868" s="450">
        <f t="shared" si="869"/>
        <v>0</v>
      </c>
      <c r="BB868" s="447">
        <f t="shared" si="858"/>
        <v>91</v>
      </c>
      <c r="BC868" s="73">
        <f t="shared" ref="BC868:BK868" si="870">SUM(BC884,BC900)</f>
        <v>13</v>
      </c>
      <c r="BD868" s="73">
        <f t="shared" si="870"/>
        <v>78</v>
      </c>
      <c r="BE868" s="73">
        <f t="shared" si="870"/>
        <v>78</v>
      </c>
      <c r="BF868" s="73">
        <f t="shared" si="870"/>
        <v>0</v>
      </c>
      <c r="BG868" s="450">
        <f t="shared" si="870"/>
        <v>0</v>
      </c>
      <c r="BH868" s="450">
        <f t="shared" si="870"/>
        <v>3</v>
      </c>
      <c r="BI868" s="450">
        <f t="shared" si="870"/>
        <v>0</v>
      </c>
      <c r="BJ868" s="450">
        <f t="shared" si="870"/>
        <v>42</v>
      </c>
      <c r="BK868" s="450">
        <f t="shared" si="870"/>
        <v>0</v>
      </c>
      <c r="BL868" s="450">
        <f t="shared" si="854"/>
        <v>3</v>
      </c>
      <c r="BM868" s="73">
        <f>SUM(BM884,BM900)</f>
        <v>0</v>
      </c>
      <c r="BN868" s="73">
        <f>SUM(BN884,BN900)</f>
        <v>0</v>
      </c>
      <c r="BO868" s="73">
        <f>SUM(BO884,BO900)</f>
        <v>0</v>
      </c>
      <c r="BP868" s="73">
        <f>SUM(BP884,BP900)</f>
        <v>3</v>
      </c>
      <c r="BQ868" s="462">
        <f t="shared" si="865"/>
        <v>148</v>
      </c>
      <c r="BR868" s="168"/>
      <c r="BS868" s="168"/>
      <c r="BT868" s="168"/>
      <c r="BU868" s="168"/>
      <c r="BV868" s="168"/>
      <c r="BW868" s="168"/>
      <c r="BX868" s="168"/>
      <c r="BY868" s="168"/>
      <c r="BZ868" s="168"/>
      <c r="CA868" s="168"/>
      <c r="CB868" s="168"/>
      <c r="CC868" s="168"/>
      <c r="CD868" s="168"/>
      <c r="CE868" s="168"/>
      <c r="CF868" s="168"/>
      <c r="CG868" s="168"/>
      <c r="CH868" s="168"/>
      <c r="CI868" s="168"/>
      <c r="CJ868" s="168"/>
      <c r="CK868" s="168"/>
      <c r="CL868" s="168"/>
      <c r="CM868" s="168"/>
      <c r="CN868" s="168"/>
      <c r="CO868" s="168"/>
      <c r="CP868" s="571">
        <f t="shared" si="835"/>
        <v>0</v>
      </c>
      <c r="CQ868" s="168"/>
      <c r="CR868" s="168"/>
      <c r="CS868" s="168"/>
      <c r="CT868" s="168"/>
      <c r="CU868" s="168"/>
      <c r="CV868" s="168"/>
      <c r="CW868" s="168"/>
      <c r="CX868" s="168"/>
      <c r="CY868" s="168"/>
      <c r="CZ868" s="71"/>
      <c r="DA868" s="71"/>
      <c r="DB868" s="190">
        <f t="shared" si="836"/>
        <v>0</v>
      </c>
      <c r="DC868" s="71">
        <f t="shared" si="837"/>
        <v>0</v>
      </c>
      <c r="DD868" s="71"/>
      <c r="DE868" s="71"/>
      <c r="DF868" s="71"/>
      <c r="DG868" s="190">
        <f t="shared" si="838"/>
        <v>0</v>
      </c>
      <c r="DH868" s="71">
        <f t="shared" si="839"/>
        <v>0</v>
      </c>
      <c r="DI868" s="71"/>
      <c r="DJ868" s="71"/>
      <c r="DK868" s="71"/>
      <c r="DL868" s="71"/>
      <c r="DM868" s="71"/>
      <c r="DN868" s="71"/>
      <c r="DO868" s="71"/>
      <c r="DP868" s="71"/>
      <c r="DQ868" s="71"/>
      <c r="DR868" s="71"/>
      <c r="DS868" s="71"/>
      <c r="DT868" s="71"/>
      <c r="DU868" s="71"/>
      <c r="DV868" s="71"/>
      <c r="DW868" s="71"/>
      <c r="DX868" s="71"/>
      <c r="DY868" s="71"/>
      <c r="DZ868" s="71"/>
      <c r="EA868" s="71"/>
      <c r="EB868" s="71"/>
      <c r="EC868" s="71"/>
      <c r="ED868" s="71"/>
      <c r="EE868" s="71"/>
      <c r="EF868" s="71"/>
      <c r="EG868" s="71"/>
      <c r="EH868" s="71"/>
      <c r="EI868" s="74"/>
      <c r="EJ868" s="74"/>
      <c r="EK868" s="74"/>
      <c r="EL868" s="74"/>
      <c r="EM868" s="74"/>
      <c r="EN868" s="74"/>
      <c r="EO868" s="74"/>
      <c r="EP868" s="74"/>
      <c r="EQ868" s="74"/>
      <c r="ER868" s="74"/>
      <c r="ES868" s="74"/>
      <c r="ET868" s="74"/>
      <c r="EU868" s="74"/>
      <c r="EV868" s="74"/>
      <c r="EW868" s="74"/>
      <c r="EX868" s="74"/>
      <c r="EY868" s="74"/>
      <c r="EZ868" s="74"/>
      <c r="FA868" s="74"/>
      <c r="FB868" s="74"/>
    </row>
    <row r="869" spans="2:158" s="69" customFormat="1" ht="12">
      <c r="B869" s="116"/>
      <c r="C869" s="77" t="s">
        <v>392</v>
      </c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2"/>
      <c r="P869" s="71"/>
      <c r="Q869" s="71"/>
      <c r="R869" s="71"/>
      <c r="S869" s="71"/>
      <c r="T869" s="71"/>
      <c r="U869" s="71"/>
      <c r="V869" s="71"/>
      <c r="W869" s="71"/>
      <c r="X869" s="71"/>
      <c r="Y869" s="73">
        <f t="shared" si="860"/>
        <v>0</v>
      </c>
      <c r="Z869" s="73"/>
      <c r="AA869" s="73"/>
      <c r="AB869" s="73"/>
      <c r="AC869" s="73"/>
      <c r="AD869" s="73"/>
      <c r="AE869" s="73"/>
      <c r="AF869" s="447">
        <f t="shared" si="827"/>
        <v>0</v>
      </c>
      <c r="AG869" s="73">
        <f t="shared" si="864"/>
        <v>0</v>
      </c>
      <c r="AH869" s="168"/>
      <c r="AI869" s="168"/>
      <c r="AJ869" s="168"/>
      <c r="AK869" s="168"/>
      <c r="AL869" s="168"/>
      <c r="AM869" s="168"/>
      <c r="AN869" s="168"/>
      <c r="AO869" s="168"/>
      <c r="AP869" s="168"/>
      <c r="AQ869" s="168"/>
      <c r="AR869" s="168"/>
      <c r="AS869" s="447">
        <f t="shared" si="853"/>
        <v>0</v>
      </c>
      <c r="AT869" s="462"/>
      <c r="AU869" s="450">
        <f t="shared" si="856"/>
        <v>0</v>
      </c>
      <c r="AV869" s="168"/>
      <c r="AW869" s="168"/>
      <c r="AX869" s="168"/>
      <c r="AY869" s="462"/>
      <c r="AZ869" s="168"/>
      <c r="BA869" s="462"/>
      <c r="BB869" s="447">
        <f t="shared" si="858"/>
        <v>0</v>
      </c>
      <c r="BC869" s="168"/>
      <c r="BD869" s="168"/>
      <c r="BE869" s="168"/>
      <c r="BF869" s="168"/>
      <c r="BG869" s="462"/>
      <c r="BH869" s="462"/>
      <c r="BI869" s="462"/>
      <c r="BJ869" s="462"/>
      <c r="BK869" s="462"/>
      <c r="BL869" s="450">
        <f t="shared" si="854"/>
        <v>0</v>
      </c>
      <c r="BM869" s="168"/>
      <c r="BN869" s="168"/>
      <c r="BO869" s="168"/>
      <c r="BP869" s="168"/>
      <c r="BQ869" s="462">
        <f t="shared" si="865"/>
        <v>0</v>
      </c>
      <c r="BR869" s="168"/>
      <c r="BS869" s="168"/>
      <c r="BT869" s="168"/>
      <c r="BU869" s="168"/>
      <c r="BV869" s="168"/>
      <c r="BW869" s="168"/>
      <c r="BX869" s="168"/>
      <c r="BY869" s="168"/>
      <c r="BZ869" s="168"/>
      <c r="CA869" s="168"/>
      <c r="CB869" s="168"/>
      <c r="CC869" s="168"/>
      <c r="CD869" s="168"/>
      <c r="CE869" s="168"/>
      <c r="CF869" s="168"/>
      <c r="CG869" s="168"/>
      <c r="CH869" s="168"/>
      <c r="CI869" s="168"/>
      <c r="CJ869" s="168"/>
      <c r="CK869" s="168"/>
      <c r="CL869" s="168"/>
      <c r="CM869" s="168"/>
      <c r="CN869" s="168"/>
      <c r="CO869" s="168"/>
      <c r="CP869" s="571">
        <f t="shared" si="835"/>
        <v>0</v>
      </c>
      <c r="CQ869" s="168"/>
      <c r="CR869" s="168"/>
      <c r="CS869" s="168"/>
      <c r="CT869" s="168"/>
      <c r="CU869" s="168"/>
      <c r="CV869" s="168"/>
      <c r="CW869" s="168"/>
      <c r="CX869" s="168"/>
      <c r="CY869" s="168"/>
      <c r="CZ869" s="71"/>
      <c r="DA869" s="71"/>
      <c r="DB869" s="190">
        <f t="shared" si="836"/>
        <v>0</v>
      </c>
      <c r="DC869" s="71">
        <f t="shared" si="837"/>
        <v>0</v>
      </c>
      <c r="DD869" s="71"/>
      <c r="DE869" s="71"/>
      <c r="DF869" s="71"/>
      <c r="DG869" s="190">
        <f t="shared" si="838"/>
        <v>0</v>
      </c>
      <c r="DH869" s="71">
        <f t="shared" si="839"/>
        <v>0</v>
      </c>
      <c r="DI869" s="71"/>
      <c r="DJ869" s="71"/>
      <c r="DK869" s="71"/>
      <c r="DL869" s="71"/>
      <c r="DM869" s="71"/>
      <c r="DN869" s="71"/>
      <c r="DO869" s="71"/>
      <c r="DP869" s="71"/>
      <c r="DQ869" s="71"/>
      <c r="DR869" s="71"/>
      <c r="DS869" s="71"/>
      <c r="DT869" s="71"/>
      <c r="DU869" s="71"/>
      <c r="DV869" s="71"/>
      <c r="DW869" s="71"/>
      <c r="DX869" s="71"/>
      <c r="DY869" s="71"/>
      <c r="DZ869" s="71"/>
      <c r="EA869" s="71"/>
      <c r="EB869" s="71"/>
      <c r="EC869" s="71"/>
      <c r="ED869" s="71"/>
      <c r="EE869" s="71"/>
      <c r="EF869" s="71"/>
      <c r="EG869" s="71"/>
      <c r="EH869" s="71"/>
      <c r="EI869" s="74"/>
      <c r="EJ869" s="74"/>
      <c r="EK869" s="74"/>
      <c r="EL869" s="74"/>
      <c r="EM869" s="74"/>
      <c r="EN869" s="74"/>
      <c r="EO869" s="74"/>
      <c r="EP869" s="74"/>
      <c r="EQ869" s="74"/>
      <c r="ER869" s="74"/>
      <c r="ES869" s="74"/>
      <c r="ET869" s="74"/>
      <c r="EU869" s="74"/>
      <c r="EV869" s="74"/>
      <c r="EW869" s="74"/>
      <c r="EX869" s="74"/>
      <c r="EY869" s="74"/>
      <c r="EZ869" s="74"/>
      <c r="FA869" s="74"/>
      <c r="FB869" s="74"/>
    </row>
    <row r="870" spans="2:158" s="69" customFormat="1" ht="12">
      <c r="B870" s="116"/>
      <c r="C870" s="77" t="s">
        <v>393</v>
      </c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2"/>
      <c r="P870" s="71"/>
      <c r="Q870" s="71"/>
      <c r="R870" s="71"/>
      <c r="S870" s="71"/>
      <c r="T870" s="71"/>
      <c r="U870" s="71"/>
      <c r="V870" s="71"/>
      <c r="W870" s="71"/>
      <c r="X870" s="71"/>
      <c r="Y870" s="73">
        <f t="shared" si="860"/>
        <v>0</v>
      </c>
      <c r="Z870" s="73"/>
      <c r="AA870" s="73"/>
      <c r="AB870" s="73"/>
      <c r="AC870" s="73"/>
      <c r="AD870" s="73"/>
      <c r="AE870" s="73"/>
      <c r="AF870" s="447">
        <f t="shared" si="827"/>
        <v>0</v>
      </c>
      <c r="AG870" s="73">
        <f t="shared" si="864"/>
        <v>0</v>
      </c>
      <c r="AH870" s="168"/>
      <c r="AI870" s="168"/>
      <c r="AJ870" s="168"/>
      <c r="AK870" s="168"/>
      <c r="AL870" s="168"/>
      <c r="AM870" s="168"/>
      <c r="AN870" s="168"/>
      <c r="AO870" s="168"/>
      <c r="AP870" s="168"/>
      <c r="AQ870" s="168"/>
      <c r="AR870" s="168"/>
      <c r="AS870" s="447">
        <f t="shared" si="853"/>
        <v>0</v>
      </c>
      <c r="AT870" s="462"/>
      <c r="AU870" s="450">
        <f t="shared" si="856"/>
        <v>0</v>
      </c>
      <c r="AV870" s="168"/>
      <c r="AW870" s="168"/>
      <c r="AX870" s="168"/>
      <c r="AY870" s="462"/>
      <c r="AZ870" s="168"/>
      <c r="BA870" s="462"/>
      <c r="BB870" s="447">
        <f t="shared" si="858"/>
        <v>0</v>
      </c>
      <c r="BC870" s="168"/>
      <c r="BD870" s="168"/>
      <c r="BE870" s="168"/>
      <c r="BF870" s="168"/>
      <c r="BG870" s="462"/>
      <c r="BH870" s="462"/>
      <c r="BI870" s="462"/>
      <c r="BJ870" s="462"/>
      <c r="BK870" s="462"/>
      <c r="BL870" s="450">
        <f t="shared" si="854"/>
        <v>0</v>
      </c>
      <c r="BM870" s="168"/>
      <c r="BN870" s="168"/>
      <c r="BO870" s="168"/>
      <c r="BP870" s="168"/>
      <c r="BQ870" s="462">
        <f t="shared" si="865"/>
        <v>0</v>
      </c>
      <c r="BR870" s="168"/>
      <c r="BS870" s="168"/>
      <c r="BT870" s="168"/>
      <c r="BU870" s="168"/>
      <c r="BV870" s="168"/>
      <c r="BW870" s="168"/>
      <c r="BX870" s="168"/>
      <c r="BY870" s="168"/>
      <c r="BZ870" s="168"/>
      <c r="CA870" s="168"/>
      <c r="CB870" s="168"/>
      <c r="CC870" s="168"/>
      <c r="CD870" s="168"/>
      <c r="CE870" s="168"/>
      <c r="CF870" s="168"/>
      <c r="CG870" s="168"/>
      <c r="CH870" s="168"/>
      <c r="CI870" s="168"/>
      <c r="CJ870" s="168"/>
      <c r="CK870" s="168"/>
      <c r="CL870" s="168"/>
      <c r="CM870" s="168"/>
      <c r="CN870" s="168"/>
      <c r="CO870" s="168"/>
      <c r="CP870" s="571">
        <f t="shared" si="835"/>
        <v>0</v>
      </c>
      <c r="CQ870" s="168"/>
      <c r="CR870" s="168"/>
      <c r="CS870" s="168"/>
      <c r="CT870" s="168"/>
      <c r="CU870" s="168"/>
      <c r="CV870" s="168"/>
      <c r="CW870" s="168"/>
      <c r="CX870" s="168"/>
      <c r="CY870" s="168"/>
      <c r="CZ870" s="71"/>
      <c r="DA870" s="71"/>
      <c r="DB870" s="190">
        <f t="shared" si="836"/>
        <v>0</v>
      </c>
      <c r="DC870" s="71">
        <f t="shared" si="837"/>
        <v>0</v>
      </c>
      <c r="DD870" s="71"/>
      <c r="DE870" s="71"/>
      <c r="DF870" s="71"/>
      <c r="DG870" s="190">
        <f t="shared" si="838"/>
        <v>0</v>
      </c>
      <c r="DH870" s="71">
        <f t="shared" si="839"/>
        <v>0</v>
      </c>
      <c r="DI870" s="71"/>
      <c r="DJ870" s="71"/>
      <c r="DK870" s="71"/>
      <c r="DL870" s="71"/>
      <c r="DM870" s="71"/>
      <c r="DN870" s="71"/>
      <c r="DO870" s="71"/>
      <c r="DP870" s="71"/>
      <c r="DQ870" s="71"/>
      <c r="DR870" s="71"/>
      <c r="DS870" s="71"/>
      <c r="DT870" s="71"/>
      <c r="DU870" s="71"/>
      <c r="DV870" s="71"/>
      <c r="DW870" s="71"/>
      <c r="DX870" s="71"/>
      <c r="DY870" s="71"/>
      <c r="DZ870" s="71"/>
      <c r="EA870" s="71"/>
      <c r="EB870" s="71"/>
      <c r="EC870" s="71"/>
      <c r="ED870" s="71"/>
      <c r="EE870" s="71"/>
      <c r="EF870" s="71"/>
      <c r="EG870" s="71"/>
      <c r="EH870" s="71"/>
      <c r="EI870" s="74"/>
      <c r="EJ870" s="74"/>
      <c r="EK870" s="74"/>
      <c r="EL870" s="74"/>
      <c r="EM870" s="74"/>
      <c r="EN870" s="74"/>
      <c r="EO870" s="74"/>
      <c r="EP870" s="74"/>
      <c r="EQ870" s="74"/>
      <c r="ER870" s="74"/>
      <c r="ES870" s="74"/>
      <c r="ET870" s="74"/>
      <c r="EU870" s="74"/>
      <c r="EV870" s="74"/>
      <c r="EW870" s="74"/>
      <c r="EX870" s="74"/>
      <c r="EY870" s="74"/>
      <c r="EZ870" s="74"/>
      <c r="FA870" s="74"/>
      <c r="FB870" s="74"/>
    </row>
    <row r="871" spans="2:158" s="69" customFormat="1" ht="12">
      <c r="B871" s="116"/>
      <c r="C871" s="77" t="s">
        <v>394</v>
      </c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2"/>
      <c r="P871" s="71"/>
      <c r="Q871" s="71"/>
      <c r="R871" s="71"/>
      <c r="S871" s="71"/>
      <c r="T871" s="71"/>
      <c r="U871" s="71"/>
      <c r="V871" s="71"/>
      <c r="W871" s="71"/>
      <c r="X871" s="71"/>
      <c r="Y871" s="73">
        <f t="shared" si="860"/>
        <v>0</v>
      </c>
      <c r="Z871" s="73"/>
      <c r="AA871" s="73"/>
      <c r="AB871" s="73"/>
      <c r="AC871" s="73"/>
      <c r="AD871" s="73"/>
      <c r="AE871" s="73"/>
      <c r="AF871" s="447">
        <f t="shared" si="827"/>
        <v>0</v>
      </c>
      <c r="AG871" s="73">
        <f t="shared" si="864"/>
        <v>0</v>
      </c>
      <c r="AH871" s="168"/>
      <c r="AI871" s="168"/>
      <c r="AJ871" s="168"/>
      <c r="AK871" s="168"/>
      <c r="AL871" s="168"/>
      <c r="AM871" s="168"/>
      <c r="AN871" s="168"/>
      <c r="AO871" s="168"/>
      <c r="AP871" s="168"/>
      <c r="AQ871" s="168"/>
      <c r="AR871" s="168"/>
      <c r="AS871" s="447">
        <f t="shared" si="853"/>
        <v>0</v>
      </c>
      <c r="AT871" s="462"/>
      <c r="AU871" s="450">
        <f t="shared" si="856"/>
        <v>0</v>
      </c>
      <c r="AV871" s="168"/>
      <c r="AW871" s="168"/>
      <c r="AX871" s="168"/>
      <c r="AY871" s="462"/>
      <c r="AZ871" s="168"/>
      <c r="BA871" s="462"/>
      <c r="BB871" s="447">
        <f t="shared" si="858"/>
        <v>0</v>
      </c>
      <c r="BC871" s="168"/>
      <c r="BD871" s="168"/>
      <c r="BE871" s="168"/>
      <c r="BF871" s="168"/>
      <c r="BG871" s="462"/>
      <c r="BH871" s="462"/>
      <c r="BI871" s="462"/>
      <c r="BJ871" s="462"/>
      <c r="BK871" s="462"/>
      <c r="BL871" s="450">
        <f t="shared" si="854"/>
        <v>0</v>
      </c>
      <c r="BM871" s="168"/>
      <c r="BN871" s="168"/>
      <c r="BO871" s="168"/>
      <c r="BP871" s="168"/>
      <c r="BQ871" s="462">
        <f t="shared" si="865"/>
        <v>0</v>
      </c>
      <c r="BR871" s="168"/>
      <c r="BS871" s="168"/>
      <c r="BT871" s="168"/>
      <c r="BU871" s="168"/>
      <c r="BV871" s="168"/>
      <c r="BW871" s="168"/>
      <c r="BX871" s="168"/>
      <c r="BY871" s="168"/>
      <c r="BZ871" s="168"/>
      <c r="CA871" s="168"/>
      <c r="CB871" s="168"/>
      <c r="CC871" s="168"/>
      <c r="CD871" s="168"/>
      <c r="CE871" s="168"/>
      <c r="CF871" s="168"/>
      <c r="CG871" s="168"/>
      <c r="CH871" s="168"/>
      <c r="CI871" s="168"/>
      <c r="CJ871" s="168"/>
      <c r="CK871" s="168"/>
      <c r="CL871" s="168"/>
      <c r="CM871" s="168"/>
      <c r="CN871" s="168"/>
      <c r="CO871" s="168"/>
      <c r="CP871" s="571">
        <f t="shared" si="835"/>
        <v>0</v>
      </c>
      <c r="CQ871" s="168"/>
      <c r="CR871" s="168"/>
      <c r="CS871" s="168"/>
      <c r="CT871" s="168"/>
      <c r="CU871" s="168"/>
      <c r="CV871" s="168"/>
      <c r="CW871" s="168"/>
      <c r="CX871" s="168"/>
      <c r="CY871" s="168"/>
      <c r="CZ871" s="71"/>
      <c r="DA871" s="71"/>
      <c r="DB871" s="190">
        <f t="shared" si="836"/>
        <v>0</v>
      </c>
      <c r="DC871" s="71">
        <f t="shared" si="837"/>
        <v>0</v>
      </c>
      <c r="DD871" s="71"/>
      <c r="DE871" s="71"/>
      <c r="DF871" s="71"/>
      <c r="DG871" s="190">
        <f t="shared" si="838"/>
        <v>0</v>
      </c>
      <c r="DH871" s="71">
        <f t="shared" si="839"/>
        <v>0</v>
      </c>
      <c r="DI871" s="71"/>
      <c r="DJ871" s="71"/>
      <c r="DK871" s="71"/>
      <c r="DL871" s="71"/>
      <c r="DM871" s="71"/>
      <c r="DN871" s="71"/>
      <c r="DO871" s="71"/>
      <c r="DP871" s="71"/>
      <c r="DQ871" s="71"/>
      <c r="DR871" s="71"/>
      <c r="DS871" s="71"/>
      <c r="DT871" s="71"/>
      <c r="DU871" s="71"/>
      <c r="DV871" s="71"/>
      <c r="DW871" s="71"/>
      <c r="DX871" s="71"/>
      <c r="DY871" s="71"/>
      <c r="DZ871" s="71"/>
      <c r="EA871" s="71"/>
      <c r="EB871" s="71"/>
      <c r="EC871" s="71"/>
      <c r="ED871" s="71"/>
      <c r="EE871" s="71"/>
      <c r="EF871" s="71"/>
      <c r="EG871" s="71"/>
      <c r="EH871" s="71"/>
      <c r="EI871" s="74"/>
      <c r="EJ871" s="74"/>
      <c r="EK871" s="74"/>
      <c r="EL871" s="74"/>
      <c r="EM871" s="74"/>
      <c r="EN871" s="74"/>
      <c r="EO871" s="74"/>
      <c r="EP871" s="74"/>
      <c r="EQ871" s="74"/>
      <c r="ER871" s="74"/>
      <c r="ES871" s="74"/>
      <c r="ET871" s="74"/>
      <c r="EU871" s="74"/>
      <c r="EV871" s="74"/>
      <c r="EW871" s="74"/>
      <c r="EX871" s="74"/>
      <c r="EY871" s="74"/>
      <c r="EZ871" s="74"/>
      <c r="FA871" s="74"/>
      <c r="FB871" s="74"/>
    </row>
    <row r="872" spans="2:158" s="69" customFormat="1" ht="12">
      <c r="B872" s="116"/>
      <c r="C872" s="77" t="s">
        <v>395</v>
      </c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2"/>
      <c r="P872" s="71"/>
      <c r="Q872" s="71"/>
      <c r="R872" s="71"/>
      <c r="S872" s="71"/>
      <c r="T872" s="71"/>
      <c r="U872" s="71"/>
      <c r="V872" s="71"/>
      <c r="W872" s="71"/>
      <c r="X872" s="71"/>
      <c r="Y872" s="73">
        <f t="shared" si="860"/>
        <v>0</v>
      </c>
      <c r="Z872" s="73"/>
      <c r="AA872" s="73"/>
      <c r="AB872" s="73"/>
      <c r="AC872" s="73"/>
      <c r="AD872" s="73"/>
      <c r="AE872" s="73"/>
      <c r="AF872" s="447">
        <f t="shared" si="827"/>
        <v>0</v>
      </c>
      <c r="AG872" s="73">
        <f t="shared" si="864"/>
        <v>0</v>
      </c>
      <c r="AH872" s="168"/>
      <c r="AI872" s="168"/>
      <c r="AJ872" s="168"/>
      <c r="AK872" s="168"/>
      <c r="AL872" s="168"/>
      <c r="AM872" s="168"/>
      <c r="AN872" s="168"/>
      <c r="AO872" s="168"/>
      <c r="AP872" s="168"/>
      <c r="AQ872" s="168"/>
      <c r="AR872" s="168"/>
      <c r="AS872" s="447">
        <f t="shared" si="853"/>
        <v>0</v>
      </c>
      <c r="AT872" s="462"/>
      <c r="AU872" s="450">
        <f t="shared" si="856"/>
        <v>0</v>
      </c>
      <c r="AV872" s="168"/>
      <c r="AW872" s="168"/>
      <c r="AX872" s="168"/>
      <c r="AY872" s="462"/>
      <c r="AZ872" s="168"/>
      <c r="BA872" s="462"/>
      <c r="BB872" s="447">
        <f t="shared" si="858"/>
        <v>0</v>
      </c>
      <c r="BC872" s="168"/>
      <c r="BD872" s="168"/>
      <c r="BE872" s="168"/>
      <c r="BF872" s="168"/>
      <c r="BG872" s="462"/>
      <c r="BH872" s="462"/>
      <c r="BI872" s="462"/>
      <c r="BJ872" s="462"/>
      <c r="BK872" s="462"/>
      <c r="BL872" s="450">
        <f t="shared" si="854"/>
        <v>0</v>
      </c>
      <c r="BM872" s="168"/>
      <c r="BN872" s="168"/>
      <c r="BO872" s="168"/>
      <c r="BP872" s="168"/>
      <c r="BQ872" s="462">
        <f t="shared" si="865"/>
        <v>0</v>
      </c>
      <c r="BR872" s="168"/>
      <c r="BS872" s="168"/>
      <c r="BT872" s="168"/>
      <c r="BU872" s="168"/>
      <c r="BV872" s="168"/>
      <c r="BW872" s="168"/>
      <c r="BX872" s="168"/>
      <c r="BY872" s="168"/>
      <c r="BZ872" s="168"/>
      <c r="CA872" s="168"/>
      <c r="CB872" s="168"/>
      <c r="CC872" s="168"/>
      <c r="CD872" s="168"/>
      <c r="CE872" s="168"/>
      <c r="CF872" s="168"/>
      <c r="CG872" s="168"/>
      <c r="CH872" s="168"/>
      <c r="CI872" s="168"/>
      <c r="CJ872" s="168"/>
      <c r="CK872" s="168"/>
      <c r="CL872" s="168"/>
      <c r="CM872" s="168"/>
      <c r="CN872" s="168"/>
      <c r="CO872" s="168"/>
      <c r="CP872" s="571">
        <f t="shared" si="835"/>
        <v>0</v>
      </c>
      <c r="CQ872" s="168"/>
      <c r="CR872" s="168"/>
      <c r="CS872" s="168"/>
      <c r="CT872" s="168"/>
      <c r="CU872" s="168"/>
      <c r="CV872" s="168"/>
      <c r="CW872" s="168"/>
      <c r="CX872" s="168"/>
      <c r="CY872" s="168"/>
      <c r="CZ872" s="71"/>
      <c r="DA872" s="71"/>
      <c r="DB872" s="190">
        <f t="shared" si="836"/>
        <v>0</v>
      </c>
      <c r="DC872" s="71">
        <f t="shared" si="837"/>
        <v>0</v>
      </c>
      <c r="DD872" s="71"/>
      <c r="DE872" s="71"/>
      <c r="DF872" s="71"/>
      <c r="DG872" s="190">
        <f t="shared" si="838"/>
        <v>0</v>
      </c>
      <c r="DH872" s="71">
        <f t="shared" si="839"/>
        <v>0</v>
      </c>
      <c r="DI872" s="71"/>
      <c r="DJ872" s="71"/>
      <c r="DK872" s="71"/>
      <c r="DL872" s="71"/>
      <c r="DM872" s="71"/>
      <c r="DN872" s="71"/>
      <c r="DO872" s="71"/>
      <c r="DP872" s="71"/>
      <c r="DQ872" s="71"/>
      <c r="DR872" s="71"/>
      <c r="DS872" s="71"/>
      <c r="DT872" s="71"/>
      <c r="DU872" s="71"/>
      <c r="DV872" s="71"/>
      <c r="DW872" s="71"/>
      <c r="DX872" s="71"/>
      <c r="DY872" s="71"/>
      <c r="DZ872" s="71"/>
      <c r="EA872" s="71"/>
      <c r="EB872" s="71"/>
      <c r="EC872" s="71"/>
      <c r="ED872" s="71"/>
      <c r="EE872" s="71"/>
      <c r="EF872" s="71"/>
      <c r="EG872" s="71"/>
      <c r="EH872" s="71"/>
      <c r="EI872" s="74"/>
      <c r="EJ872" s="74"/>
      <c r="EK872" s="74"/>
      <c r="EL872" s="74"/>
      <c r="EM872" s="74"/>
      <c r="EN872" s="74"/>
      <c r="EO872" s="74"/>
      <c r="EP872" s="74"/>
      <c r="EQ872" s="74"/>
      <c r="ER872" s="74"/>
      <c r="ES872" s="74"/>
      <c r="ET872" s="74"/>
      <c r="EU872" s="74"/>
      <c r="EV872" s="74"/>
      <c r="EW872" s="74"/>
      <c r="EX872" s="74"/>
      <c r="EY872" s="74"/>
      <c r="EZ872" s="74"/>
      <c r="FA872" s="74"/>
      <c r="FB872" s="74"/>
    </row>
    <row r="873" spans="2:158" s="69" customFormat="1" ht="12">
      <c r="B873" s="116"/>
      <c r="C873" s="77" t="s">
        <v>396</v>
      </c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2"/>
      <c r="P873" s="71"/>
      <c r="Q873" s="71"/>
      <c r="R873" s="71"/>
      <c r="S873" s="71"/>
      <c r="T873" s="71"/>
      <c r="U873" s="71"/>
      <c r="V873" s="71"/>
      <c r="W873" s="71"/>
      <c r="X873" s="71"/>
      <c r="Y873" s="73">
        <f t="shared" si="860"/>
        <v>0</v>
      </c>
      <c r="Z873" s="73"/>
      <c r="AA873" s="73"/>
      <c r="AB873" s="73"/>
      <c r="AC873" s="73"/>
      <c r="AD873" s="73"/>
      <c r="AE873" s="73"/>
      <c r="AF873" s="447">
        <f t="shared" si="827"/>
        <v>0</v>
      </c>
      <c r="AG873" s="73">
        <f t="shared" si="864"/>
        <v>0</v>
      </c>
      <c r="AH873" s="168"/>
      <c r="AI873" s="168"/>
      <c r="AJ873" s="168"/>
      <c r="AK873" s="168"/>
      <c r="AL873" s="168"/>
      <c r="AM873" s="168"/>
      <c r="AN873" s="168"/>
      <c r="AO873" s="168"/>
      <c r="AP873" s="168"/>
      <c r="AQ873" s="168"/>
      <c r="AR873" s="168"/>
      <c r="AS873" s="447">
        <f t="shared" si="853"/>
        <v>0</v>
      </c>
      <c r="AT873" s="462"/>
      <c r="AU873" s="450">
        <f t="shared" si="856"/>
        <v>0</v>
      </c>
      <c r="AV873" s="168"/>
      <c r="AW873" s="168"/>
      <c r="AX873" s="168"/>
      <c r="AY873" s="462"/>
      <c r="AZ873" s="168"/>
      <c r="BA873" s="462"/>
      <c r="BB873" s="447">
        <f t="shared" si="858"/>
        <v>0</v>
      </c>
      <c r="BC873" s="168"/>
      <c r="BD873" s="168"/>
      <c r="BE873" s="168"/>
      <c r="BF873" s="168"/>
      <c r="BG873" s="462"/>
      <c r="BH873" s="462"/>
      <c r="BI873" s="462"/>
      <c r="BJ873" s="462"/>
      <c r="BK873" s="462"/>
      <c r="BL873" s="450">
        <f t="shared" si="854"/>
        <v>0</v>
      </c>
      <c r="BM873" s="168"/>
      <c r="BN873" s="168"/>
      <c r="BO873" s="168"/>
      <c r="BP873" s="168"/>
      <c r="BQ873" s="462">
        <f t="shared" si="865"/>
        <v>0</v>
      </c>
      <c r="BR873" s="168"/>
      <c r="BS873" s="168"/>
      <c r="BT873" s="168"/>
      <c r="BU873" s="168"/>
      <c r="BV873" s="168"/>
      <c r="BW873" s="168"/>
      <c r="BX873" s="168"/>
      <c r="BY873" s="168"/>
      <c r="BZ873" s="168"/>
      <c r="CA873" s="168"/>
      <c r="CB873" s="168"/>
      <c r="CC873" s="168"/>
      <c r="CD873" s="168"/>
      <c r="CE873" s="168"/>
      <c r="CF873" s="168"/>
      <c r="CG873" s="168"/>
      <c r="CH873" s="168"/>
      <c r="CI873" s="168"/>
      <c r="CJ873" s="168"/>
      <c r="CK873" s="168"/>
      <c r="CL873" s="168"/>
      <c r="CM873" s="168"/>
      <c r="CN873" s="168"/>
      <c r="CO873" s="168"/>
      <c r="CP873" s="571">
        <f t="shared" si="835"/>
        <v>0</v>
      </c>
      <c r="CQ873" s="168"/>
      <c r="CR873" s="168"/>
      <c r="CS873" s="168"/>
      <c r="CT873" s="168"/>
      <c r="CU873" s="168"/>
      <c r="CV873" s="168"/>
      <c r="CW873" s="168"/>
      <c r="CX873" s="168"/>
      <c r="CY873" s="168"/>
      <c r="CZ873" s="71"/>
      <c r="DA873" s="71"/>
      <c r="DB873" s="190">
        <f t="shared" si="836"/>
        <v>0</v>
      </c>
      <c r="DC873" s="71">
        <f t="shared" si="837"/>
        <v>0</v>
      </c>
      <c r="DD873" s="71"/>
      <c r="DE873" s="71"/>
      <c r="DF873" s="71"/>
      <c r="DG873" s="190">
        <f t="shared" si="838"/>
        <v>0</v>
      </c>
      <c r="DH873" s="71">
        <f t="shared" si="839"/>
        <v>0</v>
      </c>
      <c r="DI873" s="71"/>
      <c r="DJ873" s="71"/>
      <c r="DK873" s="71"/>
      <c r="DL873" s="71"/>
      <c r="DM873" s="71"/>
      <c r="DN873" s="71"/>
      <c r="DO873" s="71"/>
      <c r="DP873" s="71"/>
      <c r="DQ873" s="71"/>
      <c r="DR873" s="71"/>
      <c r="DS873" s="71"/>
      <c r="DT873" s="71"/>
      <c r="DU873" s="71"/>
      <c r="DV873" s="71"/>
      <c r="DW873" s="71"/>
      <c r="DX873" s="71"/>
      <c r="DY873" s="71"/>
      <c r="DZ873" s="71"/>
      <c r="EA873" s="71"/>
      <c r="EB873" s="71"/>
      <c r="EC873" s="71"/>
      <c r="ED873" s="71"/>
      <c r="EE873" s="71"/>
      <c r="EF873" s="71"/>
      <c r="EG873" s="71"/>
      <c r="EH873" s="71"/>
      <c r="EI873" s="74"/>
      <c r="EJ873" s="74"/>
      <c r="EK873" s="74"/>
      <c r="EL873" s="74"/>
      <c r="EM873" s="74"/>
      <c r="EN873" s="74"/>
      <c r="EO873" s="74"/>
      <c r="EP873" s="74"/>
      <c r="EQ873" s="74"/>
      <c r="ER873" s="74"/>
      <c r="ES873" s="74"/>
      <c r="ET873" s="74"/>
      <c r="EU873" s="74"/>
      <c r="EV873" s="74"/>
      <c r="EW873" s="74"/>
      <c r="EX873" s="74"/>
      <c r="EY873" s="74"/>
      <c r="EZ873" s="74"/>
      <c r="FA873" s="74"/>
      <c r="FB873" s="74"/>
    </row>
    <row r="874" spans="2:158" s="69" customFormat="1" ht="12">
      <c r="B874" s="116"/>
      <c r="C874" s="77" t="s">
        <v>397</v>
      </c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2"/>
      <c r="P874" s="71"/>
      <c r="Q874" s="71"/>
      <c r="R874" s="71"/>
      <c r="S874" s="71"/>
      <c r="T874" s="71"/>
      <c r="U874" s="71"/>
      <c r="V874" s="71"/>
      <c r="W874" s="71"/>
      <c r="X874" s="71"/>
      <c r="Y874" s="73">
        <f t="shared" si="860"/>
        <v>2</v>
      </c>
      <c r="Z874" s="73"/>
      <c r="AA874" s="73"/>
      <c r="AB874" s="73"/>
      <c r="AC874" s="73"/>
      <c r="AD874" s="73"/>
      <c r="AE874" s="73"/>
      <c r="AF874" s="447">
        <f t="shared" si="827"/>
        <v>7</v>
      </c>
      <c r="AG874" s="73">
        <f t="shared" si="864"/>
        <v>0</v>
      </c>
      <c r="AH874" s="73">
        <f t="shared" ref="AH874:AR874" si="871">SUM(AH890,AH906)</f>
        <v>0</v>
      </c>
      <c r="AI874" s="73">
        <f t="shared" si="871"/>
        <v>0</v>
      </c>
      <c r="AJ874" s="73">
        <f t="shared" si="871"/>
        <v>0</v>
      </c>
      <c r="AK874" s="73">
        <f t="shared" si="871"/>
        <v>0</v>
      </c>
      <c r="AL874" s="73">
        <f t="shared" si="871"/>
        <v>0</v>
      </c>
      <c r="AM874" s="73">
        <f t="shared" si="871"/>
        <v>0</v>
      </c>
      <c r="AN874" s="73">
        <f t="shared" si="871"/>
        <v>0</v>
      </c>
      <c r="AO874" s="73">
        <f t="shared" si="871"/>
        <v>0</v>
      </c>
      <c r="AP874" s="73">
        <f t="shared" si="871"/>
        <v>0</v>
      </c>
      <c r="AQ874" s="73">
        <f t="shared" si="871"/>
        <v>0</v>
      </c>
      <c r="AR874" s="73">
        <f t="shared" si="871"/>
        <v>0</v>
      </c>
      <c r="AS874" s="447">
        <f t="shared" si="853"/>
        <v>0</v>
      </c>
      <c r="AT874" s="462"/>
      <c r="AU874" s="450">
        <f t="shared" si="856"/>
        <v>0</v>
      </c>
      <c r="AV874" s="73">
        <f t="shared" ref="AV874:BQ874" si="872">SUM(AV890,AV906)</f>
        <v>0</v>
      </c>
      <c r="AW874" s="73">
        <f t="shared" si="872"/>
        <v>0</v>
      </c>
      <c r="AX874" s="73">
        <f t="shared" si="872"/>
        <v>0</v>
      </c>
      <c r="AY874" s="450">
        <f t="shared" si="872"/>
        <v>0</v>
      </c>
      <c r="AZ874" s="73">
        <f t="shared" si="872"/>
        <v>0</v>
      </c>
      <c r="BA874" s="450">
        <f t="shared" si="872"/>
        <v>0</v>
      </c>
      <c r="BB874" s="447">
        <f t="shared" si="858"/>
        <v>0</v>
      </c>
      <c r="BC874" s="73">
        <f t="shared" si="872"/>
        <v>0</v>
      </c>
      <c r="BD874" s="73">
        <f t="shared" si="872"/>
        <v>0</v>
      </c>
      <c r="BE874" s="73">
        <f t="shared" si="872"/>
        <v>0</v>
      </c>
      <c r="BF874" s="73">
        <f t="shared" si="872"/>
        <v>0</v>
      </c>
      <c r="BG874" s="450">
        <f t="shared" si="872"/>
        <v>0</v>
      </c>
      <c r="BH874" s="450">
        <f t="shared" si="872"/>
        <v>0</v>
      </c>
      <c r="BI874" s="450">
        <f t="shared" si="872"/>
        <v>0</v>
      </c>
      <c r="BJ874" s="450">
        <f t="shared" si="872"/>
        <v>7</v>
      </c>
      <c r="BK874" s="450">
        <f t="shared" si="872"/>
        <v>0</v>
      </c>
      <c r="BL874" s="450">
        <f t="shared" si="854"/>
        <v>0</v>
      </c>
      <c r="BM874" s="73">
        <f t="shared" si="872"/>
        <v>0</v>
      </c>
      <c r="BN874" s="73">
        <f t="shared" si="872"/>
        <v>0</v>
      </c>
      <c r="BO874" s="73">
        <f t="shared" si="872"/>
        <v>0</v>
      </c>
      <c r="BP874" s="73">
        <f t="shared" si="872"/>
        <v>0</v>
      </c>
      <c r="BQ874" s="450">
        <f t="shared" si="872"/>
        <v>7</v>
      </c>
      <c r="BR874" s="73"/>
      <c r="BS874" s="73"/>
      <c r="BT874" s="73"/>
      <c r="BU874" s="73"/>
      <c r="BV874" s="168"/>
      <c r="BW874" s="168"/>
      <c r="BX874" s="168"/>
      <c r="BY874" s="168"/>
      <c r="BZ874" s="168"/>
      <c r="CA874" s="168"/>
      <c r="CB874" s="168"/>
      <c r="CC874" s="168"/>
      <c r="CD874" s="168"/>
      <c r="CE874" s="168"/>
      <c r="CF874" s="168"/>
      <c r="CG874" s="168"/>
      <c r="CH874" s="168"/>
      <c r="CI874" s="168"/>
      <c r="CJ874" s="168"/>
      <c r="CK874" s="168"/>
      <c r="CL874" s="168"/>
      <c r="CM874" s="168"/>
      <c r="CN874" s="168"/>
      <c r="CO874" s="168"/>
      <c r="CP874" s="571">
        <f t="shared" si="835"/>
        <v>0</v>
      </c>
      <c r="CQ874" s="168"/>
      <c r="CR874" s="168"/>
      <c r="CS874" s="168"/>
      <c r="CT874" s="168"/>
      <c r="CU874" s="168"/>
      <c r="CV874" s="168"/>
      <c r="CW874" s="168"/>
      <c r="CX874" s="168"/>
      <c r="CY874" s="168"/>
      <c r="CZ874" s="71"/>
      <c r="DA874" s="71"/>
      <c r="DB874" s="190">
        <f t="shared" si="836"/>
        <v>0</v>
      </c>
      <c r="DC874" s="71">
        <f t="shared" si="837"/>
        <v>0</v>
      </c>
      <c r="DD874" s="71"/>
      <c r="DE874" s="71"/>
      <c r="DF874" s="71"/>
      <c r="DG874" s="190">
        <f t="shared" si="838"/>
        <v>0</v>
      </c>
      <c r="DH874" s="71">
        <f t="shared" si="839"/>
        <v>0</v>
      </c>
      <c r="DI874" s="71"/>
      <c r="DJ874" s="71"/>
      <c r="DK874" s="71"/>
      <c r="DL874" s="71"/>
      <c r="DM874" s="71"/>
      <c r="DN874" s="71"/>
      <c r="DO874" s="71"/>
      <c r="DP874" s="71"/>
      <c r="DQ874" s="71"/>
      <c r="DR874" s="71"/>
      <c r="DS874" s="71"/>
      <c r="DT874" s="71"/>
      <c r="DU874" s="71"/>
      <c r="DV874" s="71"/>
      <c r="DW874" s="71"/>
      <c r="DX874" s="71"/>
      <c r="DY874" s="71"/>
      <c r="DZ874" s="71"/>
      <c r="EA874" s="71"/>
      <c r="EB874" s="71"/>
      <c r="EC874" s="71"/>
      <c r="ED874" s="71"/>
      <c r="EE874" s="71"/>
      <c r="EF874" s="71"/>
      <c r="EG874" s="71"/>
      <c r="EH874" s="71"/>
      <c r="EI874" s="74"/>
      <c r="EJ874" s="74"/>
      <c r="EK874" s="74"/>
      <c r="EL874" s="74"/>
      <c r="EM874" s="74"/>
      <c r="EN874" s="74"/>
      <c r="EO874" s="74"/>
      <c r="EP874" s="74"/>
      <c r="EQ874" s="74"/>
      <c r="ER874" s="74"/>
      <c r="ES874" s="74"/>
      <c r="ET874" s="74"/>
      <c r="EU874" s="74"/>
      <c r="EV874" s="74"/>
      <c r="EW874" s="74"/>
      <c r="EX874" s="74"/>
      <c r="EY874" s="74"/>
      <c r="EZ874" s="74"/>
      <c r="FA874" s="74"/>
      <c r="FB874" s="74"/>
    </row>
    <row r="875" spans="2:158" s="69" customFormat="1" ht="12">
      <c r="B875" s="116"/>
      <c r="C875" s="77" t="s">
        <v>398</v>
      </c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2"/>
      <c r="P875" s="71"/>
      <c r="Q875" s="71"/>
      <c r="R875" s="71"/>
      <c r="S875" s="71"/>
      <c r="T875" s="71"/>
      <c r="U875" s="71"/>
      <c r="V875" s="71"/>
      <c r="W875" s="71"/>
      <c r="X875" s="71"/>
      <c r="Y875" s="73">
        <f t="shared" si="860"/>
        <v>0</v>
      </c>
      <c r="Z875" s="73"/>
      <c r="AA875" s="73"/>
      <c r="AB875" s="73"/>
      <c r="AC875" s="73"/>
      <c r="AD875" s="73"/>
      <c r="AE875" s="73"/>
      <c r="AF875" s="447">
        <f t="shared" si="827"/>
        <v>0</v>
      </c>
      <c r="AG875" s="73">
        <f t="shared" si="864"/>
        <v>0</v>
      </c>
      <c r="AH875" s="168"/>
      <c r="AI875" s="168"/>
      <c r="AJ875" s="168"/>
      <c r="AK875" s="168"/>
      <c r="AL875" s="168"/>
      <c r="AM875" s="168"/>
      <c r="AN875" s="168"/>
      <c r="AO875" s="168"/>
      <c r="AP875" s="168"/>
      <c r="AQ875" s="168"/>
      <c r="AR875" s="168"/>
      <c r="AS875" s="447">
        <f t="shared" si="853"/>
        <v>0</v>
      </c>
      <c r="AT875" s="462"/>
      <c r="AU875" s="450">
        <f t="shared" si="856"/>
        <v>0</v>
      </c>
      <c r="AV875" s="168"/>
      <c r="AW875" s="168"/>
      <c r="AX875" s="168"/>
      <c r="AY875" s="462"/>
      <c r="AZ875" s="168"/>
      <c r="BA875" s="462"/>
      <c r="BB875" s="447">
        <f t="shared" si="858"/>
        <v>0</v>
      </c>
      <c r="BC875" s="168"/>
      <c r="BD875" s="168"/>
      <c r="BE875" s="168"/>
      <c r="BF875" s="168"/>
      <c r="BG875" s="462"/>
      <c r="BH875" s="462"/>
      <c r="BI875" s="462"/>
      <c r="BJ875" s="462"/>
      <c r="BK875" s="462"/>
      <c r="BL875" s="450">
        <f t="shared" si="854"/>
        <v>0</v>
      </c>
      <c r="BM875" s="168"/>
      <c r="BN875" s="168"/>
      <c r="BO875" s="168"/>
      <c r="BP875" s="168"/>
      <c r="BQ875" s="462">
        <f t="shared" si="865"/>
        <v>0</v>
      </c>
      <c r="BR875" s="168"/>
      <c r="BS875" s="168"/>
      <c r="BT875" s="168"/>
      <c r="BU875" s="168"/>
      <c r="BV875" s="168"/>
      <c r="BW875" s="168"/>
      <c r="BX875" s="168"/>
      <c r="BY875" s="168"/>
      <c r="BZ875" s="168"/>
      <c r="CA875" s="168"/>
      <c r="CB875" s="168"/>
      <c r="CC875" s="168"/>
      <c r="CD875" s="168"/>
      <c r="CE875" s="168"/>
      <c r="CF875" s="168"/>
      <c r="CG875" s="168"/>
      <c r="CH875" s="168"/>
      <c r="CI875" s="168"/>
      <c r="CJ875" s="168"/>
      <c r="CK875" s="168"/>
      <c r="CL875" s="168"/>
      <c r="CM875" s="168"/>
      <c r="CN875" s="168"/>
      <c r="CO875" s="168"/>
      <c r="CP875" s="571">
        <f t="shared" si="835"/>
        <v>0</v>
      </c>
      <c r="CQ875" s="168"/>
      <c r="CR875" s="168"/>
      <c r="CS875" s="168"/>
      <c r="CT875" s="168"/>
      <c r="CU875" s="168"/>
      <c r="CV875" s="168"/>
      <c r="CW875" s="168"/>
      <c r="CX875" s="168"/>
      <c r="CY875" s="168"/>
      <c r="CZ875" s="71"/>
      <c r="DA875" s="71"/>
      <c r="DB875" s="190">
        <f t="shared" si="836"/>
        <v>0</v>
      </c>
      <c r="DC875" s="71">
        <f t="shared" si="837"/>
        <v>0</v>
      </c>
      <c r="DD875" s="71"/>
      <c r="DE875" s="71"/>
      <c r="DF875" s="71"/>
      <c r="DG875" s="190">
        <f t="shared" si="838"/>
        <v>0</v>
      </c>
      <c r="DH875" s="71">
        <f t="shared" si="839"/>
        <v>0</v>
      </c>
      <c r="DI875" s="71"/>
      <c r="DJ875" s="71"/>
      <c r="DK875" s="71"/>
      <c r="DL875" s="71"/>
      <c r="DM875" s="71"/>
      <c r="DN875" s="71"/>
      <c r="DO875" s="71"/>
      <c r="DP875" s="71"/>
      <c r="DQ875" s="71"/>
      <c r="DR875" s="71"/>
      <c r="DS875" s="71"/>
      <c r="DT875" s="71"/>
      <c r="DU875" s="71"/>
      <c r="DV875" s="71"/>
      <c r="DW875" s="71"/>
      <c r="DX875" s="71"/>
      <c r="DY875" s="71"/>
      <c r="DZ875" s="71"/>
      <c r="EA875" s="71"/>
      <c r="EB875" s="71"/>
      <c r="EC875" s="71"/>
      <c r="ED875" s="71"/>
      <c r="EE875" s="71"/>
      <c r="EF875" s="71"/>
      <c r="EG875" s="71"/>
      <c r="EH875" s="71"/>
      <c r="EI875" s="74"/>
      <c r="EJ875" s="74"/>
      <c r="EK875" s="74"/>
      <c r="EL875" s="74"/>
      <c r="EM875" s="74"/>
      <c r="EN875" s="74"/>
      <c r="EO875" s="74"/>
      <c r="EP875" s="74"/>
      <c r="EQ875" s="74"/>
      <c r="ER875" s="74"/>
      <c r="ES875" s="74"/>
      <c r="ET875" s="74"/>
      <c r="EU875" s="74"/>
      <c r="EV875" s="74"/>
      <c r="EW875" s="74"/>
      <c r="EX875" s="74"/>
      <c r="EY875" s="74"/>
      <c r="EZ875" s="74"/>
      <c r="FA875" s="74"/>
      <c r="FB875" s="74"/>
    </row>
    <row r="876" spans="2:158" s="78" customFormat="1" ht="29.25" customHeight="1">
      <c r="B876" s="772" t="s">
        <v>532</v>
      </c>
      <c r="C876" s="723" t="s">
        <v>533</v>
      </c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80"/>
      <c r="P876" s="79"/>
      <c r="Q876" s="79"/>
      <c r="R876" s="79"/>
      <c r="S876" s="79"/>
      <c r="T876" s="79"/>
      <c r="U876" s="79"/>
      <c r="V876" s="79"/>
      <c r="W876" s="79"/>
      <c r="X876" s="79"/>
      <c r="Y876" s="81">
        <v>1</v>
      </c>
      <c r="Z876" s="81"/>
      <c r="AA876" s="81"/>
      <c r="AB876" s="81"/>
      <c r="AC876" s="81"/>
      <c r="AD876" s="81"/>
      <c r="AE876" s="81"/>
      <c r="AF876" s="447">
        <f t="shared" si="827"/>
        <v>134.5</v>
      </c>
      <c r="AG876" s="557">
        <v>0.2</v>
      </c>
      <c r="AH876" s="557">
        <v>0.1</v>
      </c>
      <c r="AI876" s="557">
        <v>0.1</v>
      </c>
      <c r="AJ876" s="557"/>
      <c r="AK876" s="557">
        <v>0.7</v>
      </c>
      <c r="AL876" s="557">
        <v>4.2</v>
      </c>
      <c r="AM876" s="557"/>
      <c r="AN876" s="557"/>
      <c r="AO876" s="557">
        <v>4.9000000000000004</v>
      </c>
      <c r="AP876" s="557"/>
      <c r="AQ876" s="557">
        <v>0.6</v>
      </c>
      <c r="AR876" s="557"/>
      <c r="AS876" s="447">
        <f t="shared" ref="AS876:AS891" si="873">SUM(AG876,AH876,AK876,AL876,AO876)</f>
        <v>10.100000000000001</v>
      </c>
      <c r="AT876" s="462"/>
      <c r="AU876" s="450">
        <f>SUM(AV876:AX876)</f>
        <v>109.10000000000001</v>
      </c>
      <c r="AV876" s="557">
        <v>98</v>
      </c>
      <c r="AW876" s="557">
        <v>10.7</v>
      </c>
      <c r="AX876" s="557">
        <v>0.4</v>
      </c>
      <c r="AY876" s="462"/>
      <c r="AZ876" s="557"/>
      <c r="BA876" s="462">
        <v>1.8</v>
      </c>
      <c r="BB876" s="447">
        <f>SUM(BC876,BD876,BF876)</f>
        <v>12.2</v>
      </c>
      <c r="BC876" s="557">
        <v>0.1</v>
      </c>
      <c r="BD876" s="557">
        <v>12.1</v>
      </c>
      <c r="BE876" s="557"/>
      <c r="BF876" s="557"/>
      <c r="BG876" s="462"/>
      <c r="BH876" s="462">
        <v>0.6</v>
      </c>
      <c r="BI876" s="462"/>
      <c r="BJ876" s="462"/>
      <c r="BK876" s="462"/>
      <c r="BL876" s="450">
        <f t="shared" ref="BL876:BL892" si="874">SUM(BM876:BP876)</f>
        <v>0.7</v>
      </c>
      <c r="BM876" s="557"/>
      <c r="BN876" s="557"/>
      <c r="BO876" s="557"/>
      <c r="BP876" s="557">
        <v>0.7</v>
      </c>
      <c r="BQ876" s="462">
        <f>SUM(AT876,AU876,AY876,BA876,BB876,BG876,BH876,BI876,BJ876,BK876,BL876)</f>
        <v>124.4</v>
      </c>
      <c r="BR876" s="557"/>
      <c r="BS876" s="557"/>
      <c r="BT876" s="557"/>
      <c r="BU876" s="557"/>
      <c r="BV876" s="557"/>
      <c r="BW876" s="557"/>
      <c r="BX876" s="557"/>
      <c r="BY876" s="557"/>
      <c r="BZ876" s="557"/>
      <c r="CA876" s="557"/>
      <c r="CB876" s="557"/>
      <c r="CC876" s="557"/>
      <c r="CD876" s="557"/>
      <c r="CE876" s="557"/>
      <c r="CF876" s="557"/>
      <c r="CG876" s="557"/>
      <c r="CH876" s="557"/>
      <c r="CI876" s="557"/>
      <c r="CJ876" s="557"/>
      <c r="CK876" s="557"/>
      <c r="CL876" s="557"/>
      <c r="CM876" s="557"/>
      <c r="CN876" s="557"/>
      <c r="CO876" s="557"/>
      <c r="CP876" s="306">
        <f t="shared" si="835"/>
        <v>0</v>
      </c>
      <c r="CQ876" s="557"/>
      <c r="CR876" s="557"/>
      <c r="CS876" s="557"/>
      <c r="CT876" s="557"/>
      <c r="CU876" s="557"/>
      <c r="CV876" s="557"/>
      <c r="CW876" s="557"/>
      <c r="CX876" s="557"/>
      <c r="CY876" s="557"/>
      <c r="CZ876" s="79"/>
      <c r="DA876" s="79"/>
      <c r="DB876" s="188">
        <f t="shared" si="836"/>
        <v>0</v>
      </c>
      <c r="DC876" s="38">
        <f t="shared" si="837"/>
        <v>0</v>
      </c>
      <c r="DD876" s="79"/>
      <c r="DE876" s="79"/>
      <c r="DF876" s="79"/>
      <c r="DG876" s="188">
        <f t="shared" si="838"/>
        <v>0</v>
      </c>
      <c r="DH876" s="38">
        <f t="shared" si="839"/>
        <v>0</v>
      </c>
      <c r="DI876" s="79"/>
      <c r="DJ876" s="79"/>
      <c r="DK876" s="79"/>
      <c r="DL876" s="79"/>
      <c r="DM876" s="79"/>
      <c r="DN876" s="79"/>
      <c r="DO876" s="79"/>
      <c r="DP876" s="79"/>
      <c r="DQ876" s="79"/>
      <c r="DR876" s="79"/>
      <c r="DS876" s="79"/>
      <c r="DT876" s="79"/>
      <c r="DU876" s="79"/>
      <c r="DV876" s="79"/>
      <c r="DW876" s="79"/>
      <c r="DX876" s="79"/>
      <c r="DY876" s="79"/>
      <c r="DZ876" s="79"/>
      <c r="EA876" s="79"/>
      <c r="EB876" s="79"/>
      <c r="EC876" s="79"/>
      <c r="ED876" s="79"/>
      <c r="EE876" s="79"/>
      <c r="EF876" s="79"/>
      <c r="EG876" s="79"/>
      <c r="EH876" s="79"/>
      <c r="EI876" s="82"/>
      <c r="EJ876" s="82"/>
      <c r="EK876" s="82"/>
      <c r="EL876" s="82"/>
      <c r="EM876" s="82"/>
      <c r="EN876" s="82"/>
      <c r="EO876" s="82"/>
      <c r="EP876" s="82"/>
      <c r="EQ876" s="82"/>
      <c r="ER876" s="82"/>
      <c r="ES876" s="82"/>
      <c r="ET876" s="82"/>
      <c r="EU876" s="82"/>
      <c r="EV876" s="82"/>
      <c r="EW876" s="82"/>
      <c r="EX876" s="82"/>
      <c r="EY876" s="82"/>
      <c r="EZ876" s="82"/>
      <c r="FA876" s="82"/>
      <c r="FB876" s="82"/>
    </row>
    <row r="877" spans="2:158" s="78" customFormat="1" ht="12">
      <c r="B877" s="773"/>
      <c r="C877" s="724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0"/>
      <c r="P877" s="79"/>
      <c r="Q877" s="79"/>
      <c r="R877" s="79"/>
      <c r="S877" s="79"/>
      <c r="T877" s="79"/>
      <c r="U877" s="79"/>
      <c r="V877" s="79"/>
      <c r="W877" s="79"/>
      <c r="X877" s="79"/>
      <c r="Y877" s="81">
        <f>SUM(Y878)</f>
        <v>1</v>
      </c>
      <c r="Z877" s="81"/>
      <c r="AA877" s="81"/>
      <c r="AB877" s="81"/>
      <c r="AC877" s="81"/>
      <c r="AD877" s="81"/>
      <c r="AE877" s="81"/>
      <c r="AF877" s="447">
        <f t="shared" si="827"/>
        <v>134511</v>
      </c>
      <c r="AG877" s="81">
        <f t="shared" ref="AG877:AR877" si="875">SUM(AG878)</f>
        <v>225</v>
      </c>
      <c r="AH877" s="81">
        <f t="shared" si="875"/>
        <v>153</v>
      </c>
      <c r="AI877" s="81">
        <f t="shared" si="875"/>
        <v>153</v>
      </c>
      <c r="AJ877" s="81">
        <f t="shared" si="875"/>
        <v>0</v>
      </c>
      <c r="AK877" s="81">
        <f t="shared" si="875"/>
        <v>697</v>
      </c>
      <c r="AL877" s="81">
        <f t="shared" si="875"/>
        <v>4163</v>
      </c>
      <c r="AM877" s="81">
        <f t="shared" si="875"/>
        <v>0</v>
      </c>
      <c r="AN877" s="81">
        <f t="shared" si="875"/>
        <v>0</v>
      </c>
      <c r="AO877" s="81">
        <f t="shared" si="875"/>
        <v>4877</v>
      </c>
      <c r="AP877" s="81">
        <f t="shared" si="875"/>
        <v>0</v>
      </c>
      <c r="AQ877" s="81">
        <f t="shared" si="875"/>
        <v>582</v>
      </c>
      <c r="AR877" s="81">
        <f t="shared" si="875"/>
        <v>0</v>
      </c>
      <c r="AS877" s="447">
        <f t="shared" si="873"/>
        <v>10115</v>
      </c>
      <c r="AT877" s="450">
        <f t="shared" ref="AT877:BK877" si="876">SUM(AT878)</f>
        <v>0</v>
      </c>
      <c r="AU877" s="450">
        <f t="shared" si="876"/>
        <v>109131</v>
      </c>
      <c r="AV877" s="81">
        <f t="shared" si="876"/>
        <v>98094</v>
      </c>
      <c r="AW877" s="81">
        <f t="shared" si="876"/>
        <v>10693</v>
      </c>
      <c r="AX877" s="81">
        <f t="shared" si="876"/>
        <v>344</v>
      </c>
      <c r="AY877" s="450">
        <f t="shared" si="876"/>
        <v>0</v>
      </c>
      <c r="AZ877" s="81">
        <f t="shared" si="876"/>
        <v>0</v>
      </c>
      <c r="BA877" s="450">
        <f t="shared" si="876"/>
        <v>1769</v>
      </c>
      <c r="BB877" s="450">
        <f t="shared" si="876"/>
        <v>12215</v>
      </c>
      <c r="BC877" s="81">
        <f t="shared" si="876"/>
        <v>101</v>
      </c>
      <c r="BD877" s="81">
        <f t="shared" si="876"/>
        <v>12093</v>
      </c>
      <c r="BE877" s="81">
        <f t="shared" si="876"/>
        <v>0</v>
      </c>
      <c r="BF877" s="81">
        <f t="shared" si="876"/>
        <v>21</v>
      </c>
      <c r="BG877" s="450">
        <f t="shared" si="876"/>
        <v>0</v>
      </c>
      <c r="BH877" s="450">
        <f t="shared" si="876"/>
        <v>581</v>
      </c>
      <c r="BI877" s="450">
        <f t="shared" si="876"/>
        <v>0</v>
      </c>
      <c r="BJ877" s="450">
        <f t="shared" si="876"/>
        <v>25</v>
      </c>
      <c r="BK877" s="450">
        <f t="shared" si="876"/>
        <v>24</v>
      </c>
      <c r="BL877" s="450">
        <f t="shared" si="874"/>
        <v>651</v>
      </c>
      <c r="BM877" s="81">
        <f>SUM(BM878)</f>
        <v>0</v>
      </c>
      <c r="BN877" s="81">
        <f>SUM(BN878)</f>
        <v>0</v>
      </c>
      <c r="BO877" s="81">
        <f>SUM(BO878)</f>
        <v>0</v>
      </c>
      <c r="BP877" s="81">
        <f>SUM(BP878)</f>
        <v>651</v>
      </c>
      <c r="BQ877" s="462">
        <f>SUM(AT877,AU877,AY877,BA877,BB877,BG877,BH877,BI877,BJ877,BK877,BL877)</f>
        <v>124396</v>
      </c>
      <c r="BR877" s="557"/>
      <c r="BS877" s="557"/>
      <c r="BT877" s="557"/>
      <c r="BU877" s="557"/>
      <c r="BV877" s="557"/>
      <c r="BW877" s="557"/>
      <c r="BX877" s="557"/>
      <c r="BY877" s="557"/>
      <c r="BZ877" s="557"/>
      <c r="CA877" s="557"/>
      <c r="CB877" s="557"/>
      <c r="CC877" s="557"/>
      <c r="CD877" s="557"/>
      <c r="CE877" s="557"/>
      <c r="CF877" s="557"/>
      <c r="CG877" s="557"/>
      <c r="CH877" s="557"/>
      <c r="CI877" s="557"/>
      <c r="CJ877" s="557"/>
      <c r="CK877" s="557"/>
      <c r="CL877" s="557"/>
      <c r="CM877" s="557"/>
      <c r="CN877" s="557"/>
      <c r="CO877" s="557"/>
      <c r="CP877" s="306">
        <f t="shared" si="835"/>
        <v>0</v>
      </c>
      <c r="CQ877" s="557"/>
      <c r="CR877" s="557"/>
      <c r="CS877" s="557"/>
      <c r="CT877" s="557"/>
      <c r="CU877" s="557"/>
      <c r="CV877" s="557"/>
      <c r="CW877" s="557"/>
      <c r="CX877" s="557"/>
      <c r="CY877" s="557"/>
      <c r="CZ877" s="79"/>
      <c r="DA877" s="79"/>
      <c r="DB877" s="188">
        <f t="shared" si="836"/>
        <v>0</v>
      </c>
      <c r="DC877" s="38">
        <f t="shared" si="837"/>
        <v>0</v>
      </c>
      <c r="DD877" s="79"/>
      <c r="DE877" s="79"/>
      <c r="DF877" s="79"/>
      <c r="DG877" s="188">
        <f t="shared" si="838"/>
        <v>0</v>
      </c>
      <c r="DH877" s="38">
        <f t="shared" si="839"/>
        <v>0</v>
      </c>
      <c r="DI877" s="79"/>
      <c r="DJ877" s="79"/>
      <c r="DK877" s="79"/>
      <c r="DL877" s="79"/>
      <c r="DM877" s="79"/>
      <c r="DN877" s="79"/>
      <c r="DO877" s="79"/>
      <c r="DP877" s="79"/>
      <c r="DQ877" s="79"/>
      <c r="DR877" s="79"/>
      <c r="DS877" s="79"/>
      <c r="DT877" s="79"/>
      <c r="DU877" s="79"/>
      <c r="DV877" s="79"/>
      <c r="DW877" s="79"/>
      <c r="DX877" s="79"/>
      <c r="DY877" s="79"/>
      <c r="DZ877" s="79"/>
      <c r="EA877" s="79"/>
      <c r="EB877" s="79"/>
      <c r="EC877" s="79"/>
      <c r="ED877" s="79"/>
      <c r="EE877" s="79"/>
      <c r="EF877" s="79"/>
      <c r="EG877" s="79"/>
      <c r="EH877" s="79"/>
      <c r="EI877" s="82"/>
      <c r="EJ877" s="82"/>
      <c r="EK877" s="82"/>
      <c r="EL877" s="82"/>
      <c r="EM877" s="82"/>
      <c r="EN877" s="82"/>
      <c r="EO877" s="82"/>
      <c r="EP877" s="82"/>
      <c r="EQ877" s="82"/>
      <c r="ER877" s="82"/>
      <c r="ES877" s="82"/>
      <c r="ET877" s="82"/>
      <c r="EU877" s="82"/>
      <c r="EV877" s="82"/>
      <c r="EW877" s="82"/>
      <c r="EX877" s="82"/>
      <c r="EY877" s="82"/>
      <c r="EZ877" s="82"/>
      <c r="FA877" s="82"/>
      <c r="FB877" s="82"/>
    </row>
    <row r="878" spans="2:158" s="69" customFormat="1" ht="12">
      <c r="B878" s="116"/>
      <c r="C878" s="77" t="s">
        <v>385</v>
      </c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2"/>
      <c r="P878" s="71"/>
      <c r="Q878" s="71"/>
      <c r="R878" s="71"/>
      <c r="S878" s="71"/>
      <c r="T878" s="71"/>
      <c r="U878" s="71"/>
      <c r="V878" s="71"/>
      <c r="W878" s="71"/>
      <c r="X878" s="71"/>
      <c r="Y878" s="73">
        <v>1</v>
      </c>
      <c r="Z878" s="73"/>
      <c r="AA878" s="73"/>
      <c r="AB878" s="73"/>
      <c r="AC878" s="73"/>
      <c r="AD878" s="73"/>
      <c r="AE878" s="73"/>
      <c r="AF878" s="447">
        <f t="shared" si="827"/>
        <v>134511</v>
      </c>
      <c r="AG878" s="168">
        <v>225</v>
      </c>
      <c r="AH878" s="168">
        <v>153</v>
      </c>
      <c r="AI878" s="168">
        <v>153</v>
      </c>
      <c r="AJ878" s="168"/>
      <c r="AK878" s="168">
        <v>697</v>
      </c>
      <c r="AL878" s="168">
        <v>4163</v>
      </c>
      <c r="AM878" s="168"/>
      <c r="AN878" s="168"/>
      <c r="AO878" s="168">
        <v>4877</v>
      </c>
      <c r="AP878" s="168"/>
      <c r="AQ878" s="168">
        <v>582</v>
      </c>
      <c r="AR878" s="168"/>
      <c r="AS878" s="447">
        <f t="shared" si="873"/>
        <v>10115</v>
      </c>
      <c r="AT878" s="462"/>
      <c r="AU878" s="450">
        <f t="shared" ref="AU878:AU891" si="877">SUM(AV878:AX878)</f>
        <v>109131</v>
      </c>
      <c r="AV878" s="168">
        <v>98094</v>
      </c>
      <c r="AW878" s="168">
        <v>10693</v>
      </c>
      <c r="AX878" s="168">
        <v>344</v>
      </c>
      <c r="AY878" s="462"/>
      <c r="AZ878" s="168"/>
      <c r="BA878" s="462">
        <v>1769</v>
      </c>
      <c r="BB878" s="447">
        <f t="shared" ref="BB878:BB892" si="878">SUM(BC878,BD878,BF878)</f>
        <v>12215</v>
      </c>
      <c r="BC878" s="168">
        <v>101</v>
      </c>
      <c r="BD878" s="168">
        <v>12093</v>
      </c>
      <c r="BE878" s="168"/>
      <c r="BF878" s="168">
        <v>21</v>
      </c>
      <c r="BG878" s="462"/>
      <c r="BH878" s="462">
        <v>581</v>
      </c>
      <c r="BI878" s="462"/>
      <c r="BJ878" s="462">
        <v>25</v>
      </c>
      <c r="BK878" s="462">
        <v>24</v>
      </c>
      <c r="BL878" s="450">
        <f t="shared" si="874"/>
        <v>651</v>
      </c>
      <c r="BM878" s="168"/>
      <c r="BN878" s="168"/>
      <c r="BO878" s="168"/>
      <c r="BP878" s="168">
        <v>651</v>
      </c>
      <c r="BQ878" s="462">
        <f>SUM(AT878,AU878,AY878,BA878,BB878,BG878,BH878,BI878,BJ878,BK878,BL878)</f>
        <v>124396</v>
      </c>
      <c r="BR878" s="168"/>
      <c r="BS878" s="168"/>
      <c r="BT878" s="168"/>
      <c r="BU878" s="168"/>
      <c r="BV878" s="168"/>
      <c r="BW878" s="168"/>
      <c r="BX878" s="168"/>
      <c r="BY878" s="168"/>
      <c r="BZ878" s="168"/>
      <c r="CA878" s="168"/>
      <c r="CB878" s="168"/>
      <c r="CC878" s="168"/>
      <c r="CD878" s="168"/>
      <c r="CE878" s="168"/>
      <c r="CF878" s="168"/>
      <c r="CG878" s="168"/>
      <c r="CH878" s="168"/>
      <c r="CI878" s="168"/>
      <c r="CJ878" s="168"/>
      <c r="CK878" s="168"/>
      <c r="CL878" s="168"/>
      <c r="CM878" s="168"/>
      <c r="CN878" s="168"/>
      <c r="CO878" s="168"/>
      <c r="CP878" s="571">
        <f t="shared" si="835"/>
        <v>0</v>
      </c>
      <c r="CQ878" s="168"/>
      <c r="CR878" s="168"/>
      <c r="CS878" s="168"/>
      <c r="CT878" s="168"/>
      <c r="CU878" s="168"/>
      <c r="CV878" s="168"/>
      <c r="CW878" s="168"/>
      <c r="CX878" s="168"/>
      <c r="CY878" s="168"/>
      <c r="CZ878" s="71"/>
      <c r="DA878" s="71"/>
      <c r="DB878" s="190">
        <f t="shared" si="836"/>
        <v>0</v>
      </c>
      <c r="DC878" s="71">
        <f t="shared" si="837"/>
        <v>0</v>
      </c>
      <c r="DD878" s="71"/>
      <c r="DE878" s="71"/>
      <c r="DF878" s="71"/>
      <c r="DG878" s="190">
        <f t="shared" si="838"/>
        <v>0</v>
      </c>
      <c r="DH878" s="71">
        <f t="shared" si="839"/>
        <v>0</v>
      </c>
      <c r="DI878" s="71"/>
      <c r="DJ878" s="71"/>
      <c r="DK878" s="71"/>
      <c r="DL878" s="71"/>
      <c r="DM878" s="71"/>
      <c r="DN878" s="71"/>
      <c r="DO878" s="71"/>
      <c r="DP878" s="71"/>
      <c r="DQ878" s="71"/>
      <c r="DR878" s="71"/>
      <c r="DS878" s="71"/>
      <c r="DT878" s="71"/>
      <c r="DU878" s="71"/>
      <c r="DV878" s="71"/>
      <c r="DW878" s="71"/>
      <c r="DX878" s="71"/>
      <c r="DY878" s="71"/>
      <c r="DZ878" s="71"/>
      <c r="EA878" s="71"/>
      <c r="EB878" s="71"/>
      <c r="EC878" s="71"/>
      <c r="ED878" s="71"/>
      <c r="EE878" s="71"/>
      <c r="EF878" s="71"/>
      <c r="EG878" s="71"/>
      <c r="EH878" s="71"/>
      <c r="EI878" s="74"/>
      <c r="EJ878" s="74"/>
      <c r="EK878" s="74"/>
      <c r="EL878" s="74"/>
      <c r="EM878" s="74"/>
      <c r="EN878" s="74"/>
      <c r="EO878" s="74"/>
      <c r="EP878" s="74"/>
      <c r="EQ878" s="74"/>
      <c r="ER878" s="74"/>
      <c r="ES878" s="74"/>
      <c r="ET878" s="74"/>
      <c r="EU878" s="74"/>
      <c r="EV878" s="74"/>
      <c r="EW878" s="74"/>
      <c r="EX878" s="74"/>
      <c r="EY878" s="74"/>
      <c r="EZ878" s="74"/>
      <c r="FA878" s="74"/>
      <c r="FB878" s="74"/>
    </row>
    <row r="879" spans="2:158" s="69" customFormat="1" ht="12">
      <c r="B879" s="116"/>
      <c r="C879" s="77" t="s">
        <v>386</v>
      </c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2"/>
      <c r="P879" s="71"/>
      <c r="Q879" s="71"/>
      <c r="R879" s="71"/>
      <c r="S879" s="71"/>
      <c r="T879" s="71"/>
      <c r="U879" s="71"/>
      <c r="V879" s="71"/>
      <c r="W879" s="71"/>
      <c r="X879" s="71"/>
      <c r="Y879" s="73"/>
      <c r="Z879" s="73"/>
      <c r="AA879" s="73"/>
      <c r="AB879" s="73"/>
      <c r="AC879" s="73"/>
      <c r="AD879" s="73"/>
      <c r="AE879" s="73"/>
      <c r="AF879" s="447">
        <f t="shared" si="827"/>
        <v>0</v>
      </c>
      <c r="AG879" s="168"/>
      <c r="AH879" s="168"/>
      <c r="AI879" s="168"/>
      <c r="AJ879" s="168"/>
      <c r="AK879" s="168"/>
      <c r="AL879" s="168"/>
      <c r="AM879" s="168"/>
      <c r="AN879" s="168"/>
      <c r="AO879" s="168"/>
      <c r="AP879" s="168"/>
      <c r="AQ879" s="168"/>
      <c r="AR879" s="168"/>
      <c r="AS879" s="447">
        <f t="shared" si="873"/>
        <v>0</v>
      </c>
      <c r="AT879" s="462"/>
      <c r="AU879" s="450">
        <f t="shared" si="877"/>
        <v>0</v>
      </c>
      <c r="AV879" s="168"/>
      <c r="AW879" s="168"/>
      <c r="AX879" s="168"/>
      <c r="AY879" s="462"/>
      <c r="AZ879" s="168"/>
      <c r="BA879" s="462"/>
      <c r="BB879" s="447">
        <f t="shared" si="878"/>
        <v>0</v>
      </c>
      <c r="BC879" s="168"/>
      <c r="BD879" s="168"/>
      <c r="BE879" s="168"/>
      <c r="BF879" s="168"/>
      <c r="BG879" s="462"/>
      <c r="BH879" s="462"/>
      <c r="BI879" s="462"/>
      <c r="BJ879" s="462"/>
      <c r="BK879" s="462"/>
      <c r="BL879" s="450">
        <f t="shared" si="874"/>
        <v>0</v>
      </c>
      <c r="BM879" s="168"/>
      <c r="BN879" s="168"/>
      <c r="BO879" s="168"/>
      <c r="BP879" s="168"/>
      <c r="BQ879" s="462"/>
      <c r="BR879" s="168"/>
      <c r="BS879" s="168"/>
      <c r="BT879" s="168"/>
      <c r="BU879" s="168"/>
      <c r="BV879" s="168"/>
      <c r="BW879" s="168"/>
      <c r="BX879" s="168"/>
      <c r="BY879" s="168"/>
      <c r="BZ879" s="168"/>
      <c r="CA879" s="168"/>
      <c r="CB879" s="168"/>
      <c r="CC879" s="168"/>
      <c r="CD879" s="168"/>
      <c r="CE879" s="168"/>
      <c r="CF879" s="168"/>
      <c r="CG879" s="168"/>
      <c r="CH879" s="168"/>
      <c r="CI879" s="168"/>
      <c r="CJ879" s="168"/>
      <c r="CK879" s="168"/>
      <c r="CL879" s="168"/>
      <c r="CM879" s="168"/>
      <c r="CN879" s="168"/>
      <c r="CO879" s="168"/>
      <c r="CP879" s="306">
        <f t="shared" si="835"/>
        <v>0</v>
      </c>
      <c r="CQ879" s="168"/>
      <c r="CR879" s="168"/>
      <c r="CS879" s="168"/>
      <c r="CT879" s="168"/>
      <c r="CU879" s="168"/>
      <c r="CV879" s="168"/>
      <c r="CW879" s="168"/>
      <c r="CX879" s="168"/>
      <c r="CY879" s="168"/>
      <c r="CZ879" s="71"/>
      <c r="DA879" s="71"/>
      <c r="DB879" s="188">
        <f t="shared" si="836"/>
        <v>0</v>
      </c>
      <c r="DC879" s="38">
        <f t="shared" si="837"/>
        <v>0</v>
      </c>
      <c r="DD879" s="71"/>
      <c r="DE879" s="71"/>
      <c r="DF879" s="71"/>
      <c r="DG879" s="188">
        <f t="shared" si="838"/>
        <v>0</v>
      </c>
      <c r="DH879" s="38">
        <f t="shared" si="839"/>
        <v>0</v>
      </c>
      <c r="DI879" s="71"/>
      <c r="DJ879" s="71"/>
      <c r="DK879" s="71"/>
      <c r="DL879" s="71"/>
      <c r="DM879" s="71"/>
      <c r="DN879" s="71"/>
      <c r="DO879" s="71"/>
      <c r="DP879" s="71"/>
      <c r="DQ879" s="71"/>
      <c r="DR879" s="71"/>
      <c r="DS879" s="71"/>
      <c r="DT879" s="71"/>
      <c r="DU879" s="71"/>
      <c r="DV879" s="71"/>
      <c r="DW879" s="71"/>
      <c r="DX879" s="71"/>
      <c r="DY879" s="71"/>
      <c r="DZ879" s="71"/>
      <c r="EA879" s="71"/>
      <c r="EB879" s="71"/>
      <c r="EC879" s="71"/>
      <c r="ED879" s="71"/>
      <c r="EE879" s="71"/>
      <c r="EF879" s="71"/>
      <c r="EG879" s="71"/>
      <c r="EH879" s="71"/>
      <c r="EI879" s="74"/>
      <c r="EJ879" s="74"/>
      <c r="EK879" s="74"/>
      <c r="EL879" s="74"/>
      <c r="EM879" s="74"/>
      <c r="EN879" s="74"/>
      <c r="EO879" s="74"/>
      <c r="EP879" s="74"/>
      <c r="EQ879" s="74"/>
      <c r="ER879" s="74"/>
      <c r="ES879" s="74"/>
      <c r="ET879" s="74"/>
      <c r="EU879" s="74"/>
      <c r="EV879" s="74"/>
      <c r="EW879" s="74"/>
      <c r="EX879" s="74"/>
      <c r="EY879" s="74"/>
      <c r="EZ879" s="74"/>
      <c r="FA879" s="74"/>
      <c r="FB879" s="74"/>
    </row>
    <row r="880" spans="2:158" s="69" customFormat="1" ht="12">
      <c r="B880" s="116"/>
      <c r="C880" s="77" t="s">
        <v>387</v>
      </c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2"/>
      <c r="P880" s="71"/>
      <c r="Q880" s="71"/>
      <c r="R880" s="71"/>
      <c r="S880" s="71"/>
      <c r="T880" s="71"/>
      <c r="U880" s="71"/>
      <c r="V880" s="71"/>
      <c r="W880" s="71"/>
      <c r="X880" s="71"/>
      <c r="Y880" s="73"/>
      <c r="Z880" s="73"/>
      <c r="AA880" s="73"/>
      <c r="AB880" s="73"/>
      <c r="AC880" s="73"/>
      <c r="AD880" s="73"/>
      <c r="AE880" s="73"/>
      <c r="AF880" s="447">
        <f t="shared" si="827"/>
        <v>0</v>
      </c>
      <c r="AG880" s="168"/>
      <c r="AH880" s="168"/>
      <c r="AI880" s="168"/>
      <c r="AJ880" s="168"/>
      <c r="AK880" s="168"/>
      <c r="AL880" s="168"/>
      <c r="AM880" s="168"/>
      <c r="AN880" s="168"/>
      <c r="AO880" s="168"/>
      <c r="AP880" s="168"/>
      <c r="AQ880" s="168"/>
      <c r="AR880" s="168"/>
      <c r="AS880" s="447">
        <f t="shared" si="873"/>
        <v>0</v>
      </c>
      <c r="AT880" s="462"/>
      <c r="AU880" s="450">
        <f t="shared" si="877"/>
        <v>0</v>
      </c>
      <c r="AV880" s="168"/>
      <c r="AW880" s="168"/>
      <c r="AX880" s="168"/>
      <c r="AY880" s="462"/>
      <c r="AZ880" s="168"/>
      <c r="BA880" s="462"/>
      <c r="BB880" s="447">
        <f t="shared" si="878"/>
        <v>0</v>
      </c>
      <c r="BC880" s="168"/>
      <c r="BD880" s="168"/>
      <c r="BE880" s="168"/>
      <c r="BF880" s="168"/>
      <c r="BG880" s="462"/>
      <c r="BH880" s="462"/>
      <c r="BI880" s="462"/>
      <c r="BJ880" s="462"/>
      <c r="BK880" s="462"/>
      <c r="BL880" s="450">
        <f t="shared" si="874"/>
        <v>0</v>
      </c>
      <c r="BM880" s="168"/>
      <c r="BN880" s="168"/>
      <c r="BO880" s="168"/>
      <c r="BP880" s="168"/>
      <c r="BQ880" s="462"/>
      <c r="BR880" s="168"/>
      <c r="BS880" s="168"/>
      <c r="BT880" s="168"/>
      <c r="BU880" s="168"/>
      <c r="BV880" s="168"/>
      <c r="BW880" s="168"/>
      <c r="BX880" s="168"/>
      <c r="BY880" s="168"/>
      <c r="BZ880" s="168"/>
      <c r="CA880" s="168"/>
      <c r="CB880" s="168"/>
      <c r="CC880" s="168"/>
      <c r="CD880" s="168"/>
      <c r="CE880" s="168"/>
      <c r="CF880" s="168"/>
      <c r="CG880" s="168"/>
      <c r="CH880" s="168"/>
      <c r="CI880" s="168"/>
      <c r="CJ880" s="168"/>
      <c r="CK880" s="168"/>
      <c r="CL880" s="168"/>
      <c r="CM880" s="168"/>
      <c r="CN880" s="168"/>
      <c r="CO880" s="168"/>
      <c r="CP880" s="306">
        <f t="shared" si="835"/>
        <v>0</v>
      </c>
      <c r="CQ880" s="168"/>
      <c r="CR880" s="168"/>
      <c r="CS880" s="168"/>
      <c r="CT880" s="168"/>
      <c r="CU880" s="168"/>
      <c r="CV880" s="168"/>
      <c r="CW880" s="168"/>
      <c r="CX880" s="168"/>
      <c r="CY880" s="168"/>
      <c r="CZ880" s="71"/>
      <c r="DA880" s="71"/>
      <c r="DB880" s="188">
        <f t="shared" si="836"/>
        <v>0</v>
      </c>
      <c r="DC880" s="38">
        <f t="shared" si="837"/>
        <v>0</v>
      </c>
      <c r="DD880" s="71"/>
      <c r="DE880" s="71"/>
      <c r="DF880" s="71"/>
      <c r="DG880" s="188">
        <f t="shared" si="838"/>
        <v>0</v>
      </c>
      <c r="DH880" s="38">
        <f t="shared" si="839"/>
        <v>0</v>
      </c>
      <c r="DI880" s="71"/>
      <c r="DJ880" s="71"/>
      <c r="DK880" s="71"/>
      <c r="DL880" s="71"/>
      <c r="DM880" s="71"/>
      <c r="DN880" s="71"/>
      <c r="DO880" s="71"/>
      <c r="DP880" s="71"/>
      <c r="DQ880" s="71"/>
      <c r="DR880" s="71"/>
      <c r="DS880" s="71"/>
      <c r="DT880" s="71"/>
      <c r="DU880" s="71"/>
      <c r="DV880" s="71"/>
      <c r="DW880" s="71"/>
      <c r="DX880" s="71"/>
      <c r="DY880" s="71"/>
      <c r="DZ880" s="71"/>
      <c r="EA880" s="71"/>
      <c r="EB880" s="71"/>
      <c r="EC880" s="71"/>
      <c r="ED880" s="71"/>
      <c r="EE880" s="71"/>
      <c r="EF880" s="71"/>
      <c r="EG880" s="71"/>
      <c r="EH880" s="71"/>
      <c r="EI880" s="74"/>
      <c r="EJ880" s="74"/>
      <c r="EK880" s="74"/>
      <c r="EL880" s="74"/>
      <c r="EM880" s="74"/>
      <c r="EN880" s="74"/>
      <c r="EO880" s="74"/>
      <c r="EP880" s="74"/>
      <c r="EQ880" s="74"/>
      <c r="ER880" s="74"/>
      <c r="ES880" s="74"/>
      <c r="ET880" s="74"/>
      <c r="EU880" s="74"/>
      <c r="EV880" s="74"/>
      <c r="EW880" s="74"/>
      <c r="EX880" s="74"/>
      <c r="EY880" s="74"/>
      <c r="EZ880" s="74"/>
      <c r="FA880" s="74"/>
      <c r="FB880" s="74"/>
    </row>
    <row r="881" spans="2:158" s="69" customFormat="1" ht="12">
      <c r="B881" s="116"/>
      <c r="C881" s="77" t="s">
        <v>388</v>
      </c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2"/>
      <c r="P881" s="71"/>
      <c r="Q881" s="71"/>
      <c r="R881" s="71"/>
      <c r="S881" s="71"/>
      <c r="T881" s="71"/>
      <c r="U881" s="71"/>
      <c r="V881" s="71"/>
      <c r="W881" s="71"/>
      <c r="X881" s="71"/>
      <c r="Y881" s="73"/>
      <c r="Z881" s="73"/>
      <c r="AA881" s="73"/>
      <c r="AB881" s="73"/>
      <c r="AC881" s="73"/>
      <c r="AD881" s="73"/>
      <c r="AE881" s="73"/>
      <c r="AF881" s="447">
        <f t="shared" si="827"/>
        <v>0</v>
      </c>
      <c r="AG881" s="168"/>
      <c r="AH881" s="168"/>
      <c r="AI881" s="168"/>
      <c r="AJ881" s="168"/>
      <c r="AK881" s="168"/>
      <c r="AL881" s="168"/>
      <c r="AM881" s="168"/>
      <c r="AN881" s="168"/>
      <c r="AO881" s="168"/>
      <c r="AP881" s="168"/>
      <c r="AQ881" s="168"/>
      <c r="AR881" s="168"/>
      <c r="AS881" s="447">
        <f t="shared" si="873"/>
        <v>0</v>
      </c>
      <c r="AT881" s="462"/>
      <c r="AU881" s="450">
        <f t="shared" si="877"/>
        <v>0</v>
      </c>
      <c r="AV881" s="168"/>
      <c r="AW881" s="168"/>
      <c r="AX881" s="168"/>
      <c r="AY881" s="462"/>
      <c r="AZ881" s="168"/>
      <c r="BA881" s="462"/>
      <c r="BB881" s="447">
        <f t="shared" si="878"/>
        <v>0</v>
      </c>
      <c r="BC881" s="168"/>
      <c r="BD881" s="168"/>
      <c r="BE881" s="168"/>
      <c r="BF881" s="168"/>
      <c r="BG881" s="462"/>
      <c r="BH881" s="462"/>
      <c r="BI881" s="462"/>
      <c r="BJ881" s="462"/>
      <c r="BK881" s="462"/>
      <c r="BL881" s="450">
        <f t="shared" si="874"/>
        <v>0</v>
      </c>
      <c r="BM881" s="168"/>
      <c r="BN881" s="168"/>
      <c r="BO881" s="168"/>
      <c r="BP881" s="168"/>
      <c r="BQ881" s="462"/>
      <c r="BR881" s="168"/>
      <c r="BS881" s="168"/>
      <c r="BT881" s="168"/>
      <c r="BU881" s="168"/>
      <c r="BV881" s="168"/>
      <c r="BW881" s="168"/>
      <c r="BX881" s="168"/>
      <c r="BY881" s="168"/>
      <c r="BZ881" s="168"/>
      <c r="CA881" s="168"/>
      <c r="CB881" s="168"/>
      <c r="CC881" s="168"/>
      <c r="CD881" s="168"/>
      <c r="CE881" s="168"/>
      <c r="CF881" s="168"/>
      <c r="CG881" s="168"/>
      <c r="CH881" s="168"/>
      <c r="CI881" s="168"/>
      <c r="CJ881" s="168"/>
      <c r="CK881" s="168"/>
      <c r="CL881" s="168"/>
      <c r="CM881" s="168"/>
      <c r="CN881" s="168"/>
      <c r="CO881" s="168"/>
      <c r="CP881" s="306">
        <f t="shared" si="835"/>
        <v>0</v>
      </c>
      <c r="CQ881" s="168"/>
      <c r="CR881" s="168"/>
      <c r="CS881" s="168"/>
      <c r="CT881" s="168"/>
      <c r="CU881" s="168"/>
      <c r="CV881" s="168"/>
      <c r="CW881" s="168"/>
      <c r="CX881" s="168"/>
      <c r="CY881" s="168"/>
      <c r="CZ881" s="71"/>
      <c r="DA881" s="71"/>
      <c r="DB881" s="188">
        <f t="shared" si="836"/>
        <v>0</v>
      </c>
      <c r="DC881" s="38">
        <f t="shared" si="837"/>
        <v>0</v>
      </c>
      <c r="DD881" s="71"/>
      <c r="DE881" s="71"/>
      <c r="DF881" s="71"/>
      <c r="DG881" s="188">
        <f t="shared" si="838"/>
        <v>0</v>
      </c>
      <c r="DH881" s="38">
        <f t="shared" si="839"/>
        <v>0</v>
      </c>
      <c r="DI881" s="71"/>
      <c r="DJ881" s="71"/>
      <c r="DK881" s="71"/>
      <c r="DL881" s="71"/>
      <c r="DM881" s="71"/>
      <c r="DN881" s="71"/>
      <c r="DO881" s="71"/>
      <c r="DP881" s="71"/>
      <c r="DQ881" s="71"/>
      <c r="DR881" s="71"/>
      <c r="DS881" s="71"/>
      <c r="DT881" s="71"/>
      <c r="DU881" s="71"/>
      <c r="DV881" s="71"/>
      <c r="DW881" s="71"/>
      <c r="DX881" s="71"/>
      <c r="DY881" s="71"/>
      <c r="DZ881" s="71"/>
      <c r="EA881" s="71"/>
      <c r="EB881" s="71"/>
      <c r="EC881" s="71"/>
      <c r="ED881" s="71"/>
      <c r="EE881" s="71"/>
      <c r="EF881" s="71"/>
      <c r="EG881" s="71"/>
      <c r="EH881" s="71"/>
      <c r="EI881" s="74"/>
      <c r="EJ881" s="74"/>
      <c r="EK881" s="74"/>
      <c r="EL881" s="74"/>
      <c r="EM881" s="74"/>
      <c r="EN881" s="74"/>
      <c r="EO881" s="74"/>
      <c r="EP881" s="74"/>
      <c r="EQ881" s="74"/>
      <c r="ER881" s="74"/>
      <c r="ES881" s="74"/>
      <c r="ET881" s="74"/>
      <c r="EU881" s="74"/>
      <c r="EV881" s="74"/>
      <c r="EW881" s="74"/>
      <c r="EX881" s="74"/>
      <c r="EY881" s="74"/>
      <c r="EZ881" s="74"/>
      <c r="FA881" s="74"/>
      <c r="FB881" s="74"/>
    </row>
    <row r="882" spans="2:158" s="69" customFormat="1" ht="12">
      <c r="B882" s="116"/>
      <c r="C882" s="77" t="s">
        <v>389</v>
      </c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2"/>
      <c r="P882" s="71"/>
      <c r="Q882" s="71"/>
      <c r="R882" s="71"/>
      <c r="S882" s="71"/>
      <c r="T882" s="71"/>
      <c r="U882" s="71"/>
      <c r="V882" s="71"/>
      <c r="W882" s="71"/>
      <c r="X882" s="71"/>
      <c r="Y882" s="73"/>
      <c r="Z882" s="73"/>
      <c r="AA882" s="73"/>
      <c r="AB882" s="73"/>
      <c r="AC882" s="73"/>
      <c r="AD882" s="73"/>
      <c r="AE882" s="73"/>
      <c r="AF882" s="447">
        <f t="shared" si="827"/>
        <v>0</v>
      </c>
      <c r="AG882" s="168"/>
      <c r="AH882" s="168"/>
      <c r="AI882" s="168"/>
      <c r="AJ882" s="168"/>
      <c r="AK882" s="168"/>
      <c r="AL882" s="168"/>
      <c r="AM882" s="168"/>
      <c r="AN882" s="168"/>
      <c r="AO882" s="168"/>
      <c r="AP882" s="168"/>
      <c r="AQ882" s="168"/>
      <c r="AR882" s="168"/>
      <c r="AS882" s="447">
        <f t="shared" si="873"/>
        <v>0</v>
      </c>
      <c r="AT882" s="462"/>
      <c r="AU882" s="450">
        <f t="shared" si="877"/>
        <v>0</v>
      </c>
      <c r="AV882" s="168"/>
      <c r="AW882" s="168"/>
      <c r="AX882" s="168"/>
      <c r="AY882" s="462"/>
      <c r="AZ882" s="168"/>
      <c r="BA882" s="462"/>
      <c r="BB882" s="447">
        <f t="shared" si="878"/>
        <v>0</v>
      </c>
      <c r="BC882" s="168"/>
      <c r="BD882" s="168"/>
      <c r="BE882" s="168"/>
      <c r="BF882" s="168"/>
      <c r="BG882" s="462"/>
      <c r="BH882" s="462"/>
      <c r="BI882" s="462"/>
      <c r="BJ882" s="462"/>
      <c r="BK882" s="462"/>
      <c r="BL882" s="450">
        <f t="shared" si="874"/>
        <v>0</v>
      </c>
      <c r="BM882" s="168"/>
      <c r="BN882" s="168"/>
      <c r="BO882" s="168"/>
      <c r="BP882" s="168"/>
      <c r="BQ882" s="462"/>
      <c r="BR882" s="168"/>
      <c r="BS882" s="168"/>
      <c r="BT882" s="168"/>
      <c r="BU882" s="168"/>
      <c r="BV882" s="168"/>
      <c r="BW882" s="168"/>
      <c r="BX882" s="168"/>
      <c r="BY882" s="168"/>
      <c r="BZ882" s="168"/>
      <c r="CA882" s="168"/>
      <c r="CB882" s="168"/>
      <c r="CC882" s="168"/>
      <c r="CD882" s="168"/>
      <c r="CE882" s="168"/>
      <c r="CF882" s="168"/>
      <c r="CG882" s="168"/>
      <c r="CH882" s="168"/>
      <c r="CI882" s="168"/>
      <c r="CJ882" s="168"/>
      <c r="CK882" s="168"/>
      <c r="CL882" s="168"/>
      <c r="CM882" s="168"/>
      <c r="CN882" s="168"/>
      <c r="CO882" s="168"/>
      <c r="CP882" s="306">
        <f t="shared" si="835"/>
        <v>0</v>
      </c>
      <c r="CQ882" s="168"/>
      <c r="CR882" s="168"/>
      <c r="CS882" s="168"/>
      <c r="CT882" s="168"/>
      <c r="CU882" s="168"/>
      <c r="CV882" s="168"/>
      <c r="CW882" s="168"/>
      <c r="CX882" s="168"/>
      <c r="CY882" s="168"/>
      <c r="CZ882" s="71"/>
      <c r="DA882" s="71"/>
      <c r="DB882" s="188">
        <f t="shared" si="836"/>
        <v>0</v>
      </c>
      <c r="DC882" s="38">
        <f t="shared" si="837"/>
        <v>0</v>
      </c>
      <c r="DD882" s="71"/>
      <c r="DE882" s="71"/>
      <c r="DF882" s="71"/>
      <c r="DG882" s="188">
        <f t="shared" si="838"/>
        <v>0</v>
      </c>
      <c r="DH882" s="38">
        <f t="shared" si="839"/>
        <v>0</v>
      </c>
      <c r="DI882" s="71"/>
      <c r="DJ882" s="71"/>
      <c r="DK882" s="71"/>
      <c r="DL882" s="71"/>
      <c r="DM882" s="71"/>
      <c r="DN882" s="71"/>
      <c r="DO882" s="71"/>
      <c r="DP882" s="71"/>
      <c r="DQ882" s="71"/>
      <c r="DR882" s="71"/>
      <c r="DS882" s="71"/>
      <c r="DT882" s="71"/>
      <c r="DU882" s="71"/>
      <c r="DV882" s="71"/>
      <c r="DW882" s="71"/>
      <c r="DX882" s="71"/>
      <c r="DY882" s="71"/>
      <c r="DZ882" s="71"/>
      <c r="EA882" s="71"/>
      <c r="EB882" s="71"/>
      <c r="EC882" s="71"/>
      <c r="ED882" s="71"/>
      <c r="EE882" s="71"/>
      <c r="EF882" s="71"/>
      <c r="EG882" s="71"/>
      <c r="EH882" s="71"/>
      <c r="EI882" s="74"/>
      <c r="EJ882" s="74"/>
      <c r="EK882" s="74"/>
      <c r="EL882" s="74"/>
      <c r="EM882" s="74"/>
      <c r="EN882" s="74"/>
      <c r="EO882" s="74"/>
      <c r="EP882" s="74"/>
      <c r="EQ882" s="74"/>
      <c r="ER882" s="74"/>
      <c r="ES882" s="74"/>
      <c r="ET882" s="74"/>
      <c r="EU882" s="74"/>
      <c r="EV882" s="74"/>
      <c r="EW882" s="74"/>
      <c r="EX882" s="74"/>
      <c r="EY882" s="74"/>
      <c r="EZ882" s="74"/>
      <c r="FA882" s="74"/>
      <c r="FB882" s="74"/>
    </row>
    <row r="883" spans="2:158" s="69" customFormat="1" ht="12">
      <c r="B883" s="116"/>
      <c r="C883" s="77" t="s">
        <v>390</v>
      </c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2"/>
      <c r="P883" s="71"/>
      <c r="Q883" s="71"/>
      <c r="R883" s="71"/>
      <c r="S883" s="71"/>
      <c r="T883" s="71"/>
      <c r="U883" s="71"/>
      <c r="V883" s="71"/>
      <c r="W883" s="71"/>
      <c r="X883" s="71"/>
      <c r="Y883" s="73"/>
      <c r="Z883" s="73"/>
      <c r="AA883" s="73"/>
      <c r="AB883" s="73"/>
      <c r="AC883" s="73"/>
      <c r="AD883" s="73"/>
      <c r="AE883" s="73"/>
      <c r="AF883" s="447">
        <f t="shared" si="827"/>
        <v>0</v>
      </c>
      <c r="AG883" s="168"/>
      <c r="AH883" s="168"/>
      <c r="AI883" s="168"/>
      <c r="AJ883" s="168"/>
      <c r="AK883" s="168"/>
      <c r="AL883" s="168"/>
      <c r="AM883" s="168"/>
      <c r="AN883" s="168"/>
      <c r="AO883" s="168"/>
      <c r="AP883" s="168"/>
      <c r="AQ883" s="168"/>
      <c r="AR883" s="168"/>
      <c r="AS883" s="447">
        <f t="shared" si="873"/>
        <v>0</v>
      </c>
      <c r="AT883" s="462"/>
      <c r="AU883" s="450">
        <f t="shared" si="877"/>
        <v>0</v>
      </c>
      <c r="AV883" s="168"/>
      <c r="AW883" s="168"/>
      <c r="AX883" s="168"/>
      <c r="AY883" s="462"/>
      <c r="AZ883" s="168"/>
      <c r="BA883" s="462"/>
      <c r="BB883" s="447">
        <f t="shared" si="878"/>
        <v>0</v>
      </c>
      <c r="BC883" s="168"/>
      <c r="BD883" s="168"/>
      <c r="BE883" s="168"/>
      <c r="BF883" s="168"/>
      <c r="BG883" s="462"/>
      <c r="BH883" s="462"/>
      <c r="BI883" s="462"/>
      <c r="BJ883" s="462"/>
      <c r="BK883" s="462"/>
      <c r="BL883" s="450">
        <f t="shared" si="874"/>
        <v>0</v>
      </c>
      <c r="BM883" s="168"/>
      <c r="BN883" s="168"/>
      <c r="BO883" s="168"/>
      <c r="BP883" s="168"/>
      <c r="BQ883" s="462"/>
      <c r="BR883" s="168"/>
      <c r="BS883" s="168"/>
      <c r="BT883" s="168"/>
      <c r="BU883" s="168"/>
      <c r="BV883" s="168"/>
      <c r="BW883" s="168"/>
      <c r="BX883" s="168"/>
      <c r="BY883" s="168"/>
      <c r="BZ883" s="168"/>
      <c r="CA883" s="168"/>
      <c r="CB883" s="168"/>
      <c r="CC883" s="168"/>
      <c r="CD883" s="168"/>
      <c r="CE883" s="168"/>
      <c r="CF883" s="168"/>
      <c r="CG883" s="168"/>
      <c r="CH883" s="168"/>
      <c r="CI883" s="168"/>
      <c r="CJ883" s="168"/>
      <c r="CK883" s="168"/>
      <c r="CL883" s="168"/>
      <c r="CM883" s="168"/>
      <c r="CN883" s="168"/>
      <c r="CO883" s="168"/>
      <c r="CP883" s="306">
        <f t="shared" si="835"/>
        <v>0</v>
      </c>
      <c r="CQ883" s="168"/>
      <c r="CR883" s="168"/>
      <c r="CS883" s="168"/>
      <c r="CT883" s="168"/>
      <c r="CU883" s="168"/>
      <c r="CV883" s="168"/>
      <c r="CW883" s="168"/>
      <c r="CX883" s="168"/>
      <c r="CY883" s="168"/>
      <c r="CZ883" s="71"/>
      <c r="DA883" s="71"/>
      <c r="DB883" s="188">
        <f t="shared" si="836"/>
        <v>0</v>
      </c>
      <c r="DC883" s="38">
        <f t="shared" si="837"/>
        <v>0</v>
      </c>
      <c r="DD883" s="71"/>
      <c r="DE883" s="71"/>
      <c r="DF883" s="71"/>
      <c r="DG883" s="188">
        <f t="shared" si="838"/>
        <v>0</v>
      </c>
      <c r="DH883" s="38">
        <f t="shared" si="839"/>
        <v>0</v>
      </c>
      <c r="DI883" s="71"/>
      <c r="DJ883" s="71"/>
      <c r="DK883" s="71"/>
      <c r="DL883" s="71"/>
      <c r="DM883" s="71"/>
      <c r="DN883" s="71"/>
      <c r="DO883" s="71"/>
      <c r="DP883" s="71"/>
      <c r="DQ883" s="71"/>
      <c r="DR883" s="71"/>
      <c r="DS883" s="71"/>
      <c r="DT883" s="71"/>
      <c r="DU883" s="71"/>
      <c r="DV883" s="71"/>
      <c r="DW883" s="71"/>
      <c r="DX883" s="71"/>
      <c r="DY883" s="71"/>
      <c r="DZ883" s="71"/>
      <c r="EA883" s="71"/>
      <c r="EB883" s="71"/>
      <c r="EC883" s="71"/>
      <c r="ED883" s="71"/>
      <c r="EE883" s="71"/>
      <c r="EF883" s="71"/>
      <c r="EG883" s="71"/>
      <c r="EH883" s="71"/>
      <c r="EI883" s="74"/>
      <c r="EJ883" s="74"/>
      <c r="EK883" s="74"/>
      <c r="EL883" s="74"/>
      <c r="EM883" s="74"/>
      <c r="EN883" s="74"/>
      <c r="EO883" s="74"/>
      <c r="EP883" s="74"/>
      <c r="EQ883" s="74"/>
      <c r="ER883" s="74"/>
      <c r="ES883" s="74"/>
      <c r="ET883" s="74"/>
      <c r="EU883" s="74"/>
      <c r="EV883" s="74"/>
      <c r="EW883" s="74"/>
      <c r="EX883" s="74"/>
      <c r="EY883" s="74"/>
      <c r="EZ883" s="74"/>
      <c r="FA883" s="74"/>
      <c r="FB883" s="74"/>
    </row>
    <row r="884" spans="2:158" s="69" customFormat="1" ht="12">
      <c r="B884" s="116"/>
      <c r="C884" s="77" t="s">
        <v>391</v>
      </c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2"/>
      <c r="P884" s="71"/>
      <c r="Q884" s="71"/>
      <c r="R884" s="71"/>
      <c r="S884" s="71"/>
      <c r="T884" s="71"/>
      <c r="U884" s="71"/>
      <c r="V884" s="71"/>
      <c r="W884" s="71"/>
      <c r="X884" s="71"/>
      <c r="Y884" s="73"/>
      <c r="Z884" s="73"/>
      <c r="AA884" s="73"/>
      <c r="AB884" s="73"/>
      <c r="AC884" s="73"/>
      <c r="AD884" s="73"/>
      <c r="AE884" s="73"/>
      <c r="AF884" s="447">
        <f t="shared" si="827"/>
        <v>0</v>
      </c>
      <c r="AG884" s="168"/>
      <c r="AH884" s="168"/>
      <c r="AI884" s="168"/>
      <c r="AJ884" s="168"/>
      <c r="AK884" s="168"/>
      <c r="AL884" s="168"/>
      <c r="AM884" s="168"/>
      <c r="AN884" s="168"/>
      <c r="AO884" s="168"/>
      <c r="AP884" s="168"/>
      <c r="AQ884" s="168"/>
      <c r="AR884" s="168"/>
      <c r="AS884" s="447">
        <f t="shared" si="873"/>
        <v>0</v>
      </c>
      <c r="AT884" s="462"/>
      <c r="AU884" s="450">
        <f t="shared" si="877"/>
        <v>0</v>
      </c>
      <c r="AV884" s="168"/>
      <c r="AW884" s="168"/>
      <c r="AX884" s="168"/>
      <c r="AY884" s="462"/>
      <c r="AZ884" s="168"/>
      <c r="BA884" s="462"/>
      <c r="BB884" s="447">
        <f t="shared" si="878"/>
        <v>0</v>
      </c>
      <c r="BC884" s="168"/>
      <c r="BD884" s="168"/>
      <c r="BE884" s="168"/>
      <c r="BF884" s="168"/>
      <c r="BG884" s="462"/>
      <c r="BH884" s="462"/>
      <c r="BI884" s="462"/>
      <c r="BJ884" s="462"/>
      <c r="BK884" s="462"/>
      <c r="BL884" s="450">
        <f t="shared" si="874"/>
        <v>0</v>
      </c>
      <c r="BM884" s="168"/>
      <c r="BN884" s="168"/>
      <c r="BO884" s="168"/>
      <c r="BP884" s="168"/>
      <c r="BQ884" s="462"/>
      <c r="BR884" s="168"/>
      <c r="BS884" s="168"/>
      <c r="BT884" s="168"/>
      <c r="BU884" s="168"/>
      <c r="BV884" s="168"/>
      <c r="BW884" s="168"/>
      <c r="BX884" s="168"/>
      <c r="BY884" s="168"/>
      <c r="BZ884" s="168"/>
      <c r="CA884" s="168"/>
      <c r="CB884" s="168"/>
      <c r="CC884" s="168"/>
      <c r="CD884" s="168"/>
      <c r="CE884" s="168"/>
      <c r="CF884" s="168"/>
      <c r="CG884" s="168"/>
      <c r="CH884" s="168"/>
      <c r="CI884" s="168"/>
      <c r="CJ884" s="168"/>
      <c r="CK884" s="168"/>
      <c r="CL884" s="168"/>
      <c r="CM884" s="168"/>
      <c r="CN884" s="168"/>
      <c r="CO884" s="168"/>
      <c r="CP884" s="306">
        <f t="shared" si="835"/>
        <v>0</v>
      </c>
      <c r="CQ884" s="168"/>
      <c r="CR884" s="168"/>
      <c r="CS884" s="168"/>
      <c r="CT884" s="168"/>
      <c r="CU884" s="168"/>
      <c r="CV884" s="168"/>
      <c r="CW884" s="168"/>
      <c r="CX884" s="168"/>
      <c r="CY884" s="168"/>
      <c r="CZ884" s="71"/>
      <c r="DA884" s="71"/>
      <c r="DB884" s="188">
        <f t="shared" si="836"/>
        <v>0</v>
      </c>
      <c r="DC884" s="38">
        <f t="shared" si="837"/>
        <v>0</v>
      </c>
      <c r="DD884" s="71"/>
      <c r="DE884" s="71"/>
      <c r="DF884" s="71"/>
      <c r="DG884" s="188">
        <f t="shared" si="838"/>
        <v>0</v>
      </c>
      <c r="DH884" s="38">
        <f t="shared" si="839"/>
        <v>0</v>
      </c>
      <c r="DI884" s="71"/>
      <c r="DJ884" s="71"/>
      <c r="DK884" s="71"/>
      <c r="DL884" s="71"/>
      <c r="DM884" s="71"/>
      <c r="DN884" s="71"/>
      <c r="DO884" s="71"/>
      <c r="DP884" s="71"/>
      <c r="DQ884" s="71"/>
      <c r="DR884" s="71"/>
      <c r="DS884" s="71"/>
      <c r="DT884" s="71"/>
      <c r="DU884" s="71"/>
      <c r="DV884" s="71"/>
      <c r="DW884" s="71"/>
      <c r="DX884" s="71"/>
      <c r="DY884" s="71"/>
      <c r="DZ884" s="71"/>
      <c r="EA884" s="71"/>
      <c r="EB884" s="71"/>
      <c r="EC884" s="71"/>
      <c r="ED884" s="71"/>
      <c r="EE884" s="71"/>
      <c r="EF884" s="71"/>
      <c r="EG884" s="71"/>
      <c r="EH884" s="71"/>
      <c r="EI884" s="74"/>
      <c r="EJ884" s="74"/>
      <c r="EK884" s="74"/>
      <c r="EL884" s="74"/>
      <c r="EM884" s="74"/>
      <c r="EN884" s="74"/>
      <c r="EO884" s="74"/>
      <c r="EP884" s="74"/>
      <c r="EQ884" s="74"/>
      <c r="ER884" s="74"/>
      <c r="ES884" s="74"/>
      <c r="ET884" s="74"/>
      <c r="EU884" s="74"/>
      <c r="EV884" s="74"/>
      <c r="EW884" s="74"/>
      <c r="EX884" s="74"/>
      <c r="EY884" s="74"/>
      <c r="EZ884" s="74"/>
      <c r="FA884" s="74"/>
      <c r="FB884" s="74"/>
    </row>
    <row r="885" spans="2:158" s="69" customFormat="1" ht="12">
      <c r="B885" s="116"/>
      <c r="C885" s="77" t="s">
        <v>392</v>
      </c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2"/>
      <c r="P885" s="71"/>
      <c r="Q885" s="71"/>
      <c r="R885" s="71"/>
      <c r="S885" s="71"/>
      <c r="T885" s="71"/>
      <c r="U885" s="71"/>
      <c r="V885" s="71"/>
      <c r="W885" s="71"/>
      <c r="X885" s="71"/>
      <c r="Y885" s="73"/>
      <c r="Z885" s="73"/>
      <c r="AA885" s="73"/>
      <c r="AB885" s="73"/>
      <c r="AC885" s="73"/>
      <c r="AD885" s="73"/>
      <c r="AE885" s="73"/>
      <c r="AF885" s="447">
        <f t="shared" si="827"/>
        <v>0</v>
      </c>
      <c r="AG885" s="168"/>
      <c r="AH885" s="168"/>
      <c r="AI885" s="168"/>
      <c r="AJ885" s="168"/>
      <c r="AK885" s="168"/>
      <c r="AL885" s="168"/>
      <c r="AM885" s="168"/>
      <c r="AN885" s="168"/>
      <c r="AO885" s="168"/>
      <c r="AP885" s="168"/>
      <c r="AQ885" s="168"/>
      <c r="AR885" s="168"/>
      <c r="AS885" s="447">
        <f t="shared" si="873"/>
        <v>0</v>
      </c>
      <c r="AT885" s="462"/>
      <c r="AU885" s="450">
        <f t="shared" si="877"/>
        <v>0</v>
      </c>
      <c r="AV885" s="168"/>
      <c r="AW885" s="168"/>
      <c r="AX885" s="168"/>
      <c r="AY885" s="462"/>
      <c r="AZ885" s="168"/>
      <c r="BA885" s="462"/>
      <c r="BB885" s="447">
        <f t="shared" si="878"/>
        <v>0</v>
      </c>
      <c r="BC885" s="168"/>
      <c r="BD885" s="168"/>
      <c r="BE885" s="168"/>
      <c r="BF885" s="168"/>
      <c r="BG885" s="462"/>
      <c r="BH885" s="462"/>
      <c r="BI885" s="462"/>
      <c r="BJ885" s="462"/>
      <c r="BK885" s="462"/>
      <c r="BL885" s="450">
        <f t="shared" si="874"/>
        <v>0</v>
      </c>
      <c r="BM885" s="168"/>
      <c r="BN885" s="168"/>
      <c r="BO885" s="168"/>
      <c r="BP885" s="168"/>
      <c r="BQ885" s="462"/>
      <c r="BR885" s="168"/>
      <c r="BS885" s="168"/>
      <c r="BT885" s="168"/>
      <c r="BU885" s="168"/>
      <c r="BV885" s="168"/>
      <c r="BW885" s="168"/>
      <c r="BX885" s="168"/>
      <c r="BY885" s="168"/>
      <c r="BZ885" s="168"/>
      <c r="CA885" s="168"/>
      <c r="CB885" s="168"/>
      <c r="CC885" s="168"/>
      <c r="CD885" s="168"/>
      <c r="CE885" s="168"/>
      <c r="CF885" s="168"/>
      <c r="CG885" s="168"/>
      <c r="CH885" s="168"/>
      <c r="CI885" s="168"/>
      <c r="CJ885" s="168"/>
      <c r="CK885" s="168"/>
      <c r="CL885" s="168"/>
      <c r="CM885" s="168"/>
      <c r="CN885" s="168"/>
      <c r="CO885" s="168"/>
      <c r="CP885" s="306">
        <f t="shared" si="835"/>
        <v>0</v>
      </c>
      <c r="CQ885" s="168"/>
      <c r="CR885" s="168"/>
      <c r="CS885" s="168"/>
      <c r="CT885" s="168"/>
      <c r="CU885" s="168"/>
      <c r="CV885" s="168"/>
      <c r="CW885" s="168"/>
      <c r="CX885" s="168"/>
      <c r="CY885" s="168"/>
      <c r="CZ885" s="71"/>
      <c r="DA885" s="71"/>
      <c r="DB885" s="188">
        <f t="shared" si="836"/>
        <v>0</v>
      </c>
      <c r="DC885" s="38">
        <f t="shared" si="837"/>
        <v>0</v>
      </c>
      <c r="DD885" s="71"/>
      <c r="DE885" s="71"/>
      <c r="DF885" s="71"/>
      <c r="DG885" s="188">
        <f t="shared" si="838"/>
        <v>0</v>
      </c>
      <c r="DH885" s="38">
        <f t="shared" si="839"/>
        <v>0</v>
      </c>
      <c r="DI885" s="71"/>
      <c r="DJ885" s="71"/>
      <c r="DK885" s="71"/>
      <c r="DL885" s="71"/>
      <c r="DM885" s="71"/>
      <c r="DN885" s="71"/>
      <c r="DO885" s="71"/>
      <c r="DP885" s="71"/>
      <c r="DQ885" s="71"/>
      <c r="DR885" s="71"/>
      <c r="DS885" s="71"/>
      <c r="DT885" s="71"/>
      <c r="DU885" s="71"/>
      <c r="DV885" s="71"/>
      <c r="DW885" s="71"/>
      <c r="DX885" s="71"/>
      <c r="DY885" s="71"/>
      <c r="DZ885" s="71"/>
      <c r="EA885" s="71"/>
      <c r="EB885" s="71"/>
      <c r="EC885" s="71"/>
      <c r="ED885" s="71"/>
      <c r="EE885" s="71"/>
      <c r="EF885" s="71"/>
      <c r="EG885" s="71"/>
      <c r="EH885" s="71"/>
      <c r="EI885" s="74"/>
      <c r="EJ885" s="74"/>
      <c r="EK885" s="74"/>
      <c r="EL885" s="74"/>
      <c r="EM885" s="74"/>
      <c r="EN885" s="74"/>
      <c r="EO885" s="74"/>
      <c r="EP885" s="74"/>
      <c r="EQ885" s="74"/>
      <c r="ER885" s="74"/>
      <c r="ES885" s="74"/>
      <c r="ET885" s="74"/>
      <c r="EU885" s="74"/>
      <c r="EV885" s="74"/>
      <c r="EW885" s="74"/>
      <c r="EX885" s="74"/>
      <c r="EY885" s="74"/>
      <c r="EZ885" s="74"/>
      <c r="FA885" s="74"/>
      <c r="FB885" s="74"/>
    </row>
    <row r="886" spans="2:158" s="69" customFormat="1" ht="12">
      <c r="B886" s="116"/>
      <c r="C886" s="77" t="s">
        <v>393</v>
      </c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2"/>
      <c r="P886" s="71"/>
      <c r="Q886" s="71"/>
      <c r="R886" s="71"/>
      <c r="S886" s="71"/>
      <c r="T886" s="71"/>
      <c r="U886" s="71"/>
      <c r="V886" s="71"/>
      <c r="W886" s="71"/>
      <c r="X886" s="71"/>
      <c r="Y886" s="73"/>
      <c r="Z886" s="73"/>
      <c r="AA886" s="73"/>
      <c r="AB886" s="73"/>
      <c r="AC886" s="73"/>
      <c r="AD886" s="73"/>
      <c r="AE886" s="73"/>
      <c r="AF886" s="447">
        <f t="shared" si="827"/>
        <v>0</v>
      </c>
      <c r="AG886" s="168"/>
      <c r="AH886" s="168"/>
      <c r="AI886" s="168"/>
      <c r="AJ886" s="168"/>
      <c r="AK886" s="168"/>
      <c r="AL886" s="168"/>
      <c r="AM886" s="168"/>
      <c r="AN886" s="168"/>
      <c r="AO886" s="168"/>
      <c r="AP886" s="168"/>
      <c r="AQ886" s="168"/>
      <c r="AR886" s="168"/>
      <c r="AS886" s="447">
        <f t="shared" si="873"/>
        <v>0</v>
      </c>
      <c r="AT886" s="462"/>
      <c r="AU886" s="450">
        <f t="shared" si="877"/>
        <v>0</v>
      </c>
      <c r="AV886" s="168"/>
      <c r="AW886" s="168"/>
      <c r="AX886" s="168"/>
      <c r="AY886" s="462"/>
      <c r="AZ886" s="168"/>
      <c r="BA886" s="462"/>
      <c r="BB886" s="447">
        <f t="shared" si="878"/>
        <v>0</v>
      </c>
      <c r="BC886" s="168"/>
      <c r="BD886" s="168"/>
      <c r="BE886" s="168"/>
      <c r="BF886" s="168"/>
      <c r="BG886" s="462"/>
      <c r="BH886" s="462"/>
      <c r="BI886" s="462"/>
      <c r="BJ886" s="462"/>
      <c r="BK886" s="462"/>
      <c r="BL886" s="450">
        <f t="shared" si="874"/>
        <v>0</v>
      </c>
      <c r="BM886" s="168"/>
      <c r="BN886" s="168"/>
      <c r="BO886" s="168"/>
      <c r="BP886" s="168"/>
      <c r="BQ886" s="462"/>
      <c r="BR886" s="168"/>
      <c r="BS886" s="168"/>
      <c r="BT886" s="168"/>
      <c r="BU886" s="168"/>
      <c r="BV886" s="168"/>
      <c r="BW886" s="168"/>
      <c r="BX886" s="168"/>
      <c r="BY886" s="168"/>
      <c r="BZ886" s="168"/>
      <c r="CA886" s="168"/>
      <c r="CB886" s="168"/>
      <c r="CC886" s="168"/>
      <c r="CD886" s="168"/>
      <c r="CE886" s="168"/>
      <c r="CF886" s="168"/>
      <c r="CG886" s="168"/>
      <c r="CH886" s="168"/>
      <c r="CI886" s="168"/>
      <c r="CJ886" s="168"/>
      <c r="CK886" s="168"/>
      <c r="CL886" s="168"/>
      <c r="CM886" s="168"/>
      <c r="CN886" s="168"/>
      <c r="CO886" s="168"/>
      <c r="CP886" s="306">
        <f t="shared" si="835"/>
        <v>0</v>
      </c>
      <c r="CQ886" s="168"/>
      <c r="CR886" s="168"/>
      <c r="CS886" s="168"/>
      <c r="CT886" s="168"/>
      <c r="CU886" s="168"/>
      <c r="CV886" s="168"/>
      <c r="CW886" s="168"/>
      <c r="CX886" s="168"/>
      <c r="CY886" s="168"/>
      <c r="CZ886" s="71"/>
      <c r="DA886" s="71"/>
      <c r="DB886" s="188">
        <f t="shared" si="836"/>
        <v>0</v>
      </c>
      <c r="DC886" s="38">
        <f t="shared" si="837"/>
        <v>0</v>
      </c>
      <c r="DD886" s="71"/>
      <c r="DE886" s="71"/>
      <c r="DF886" s="71"/>
      <c r="DG886" s="188">
        <f t="shared" si="838"/>
        <v>0</v>
      </c>
      <c r="DH886" s="38">
        <f t="shared" si="839"/>
        <v>0</v>
      </c>
      <c r="DI886" s="71"/>
      <c r="DJ886" s="71"/>
      <c r="DK886" s="71"/>
      <c r="DL886" s="71"/>
      <c r="DM886" s="71"/>
      <c r="DN886" s="71"/>
      <c r="DO886" s="71"/>
      <c r="DP886" s="71"/>
      <c r="DQ886" s="71"/>
      <c r="DR886" s="71"/>
      <c r="DS886" s="71"/>
      <c r="DT886" s="71"/>
      <c r="DU886" s="71"/>
      <c r="DV886" s="71"/>
      <c r="DW886" s="71"/>
      <c r="DX886" s="71"/>
      <c r="DY886" s="71"/>
      <c r="DZ886" s="71"/>
      <c r="EA886" s="71"/>
      <c r="EB886" s="71"/>
      <c r="EC886" s="71"/>
      <c r="ED886" s="71"/>
      <c r="EE886" s="71"/>
      <c r="EF886" s="71"/>
      <c r="EG886" s="71"/>
      <c r="EH886" s="71"/>
      <c r="EI886" s="74"/>
      <c r="EJ886" s="74"/>
      <c r="EK886" s="74"/>
      <c r="EL886" s="74"/>
      <c r="EM886" s="74"/>
      <c r="EN886" s="74"/>
      <c r="EO886" s="74"/>
      <c r="EP886" s="74"/>
      <c r="EQ886" s="74"/>
      <c r="ER886" s="74"/>
      <c r="ES886" s="74"/>
      <c r="ET886" s="74"/>
      <c r="EU886" s="74"/>
      <c r="EV886" s="74"/>
      <c r="EW886" s="74"/>
      <c r="EX886" s="74"/>
      <c r="EY886" s="74"/>
      <c r="EZ886" s="74"/>
      <c r="FA886" s="74"/>
      <c r="FB886" s="74"/>
    </row>
    <row r="887" spans="2:158" s="69" customFormat="1" ht="12">
      <c r="B887" s="116"/>
      <c r="C887" s="77" t="s">
        <v>394</v>
      </c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2"/>
      <c r="P887" s="71"/>
      <c r="Q887" s="71"/>
      <c r="R887" s="71"/>
      <c r="S887" s="71"/>
      <c r="T887" s="71"/>
      <c r="U887" s="71"/>
      <c r="V887" s="71"/>
      <c r="W887" s="71"/>
      <c r="X887" s="71"/>
      <c r="Y887" s="73"/>
      <c r="Z887" s="73"/>
      <c r="AA887" s="73"/>
      <c r="AB887" s="73"/>
      <c r="AC887" s="73"/>
      <c r="AD887" s="73"/>
      <c r="AE887" s="73"/>
      <c r="AF887" s="447">
        <f t="shared" si="827"/>
        <v>0</v>
      </c>
      <c r="AG887" s="168"/>
      <c r="AH887" s="168"/>
      <c r="AI887" s="168"/>
      <c r="AJ887" s="168"/>
      <c r="AK887" s="168"/>
      <c r="AL887" s="168"/>
      <c r="AM887" s="168"/>
      <c r="AN887" s="168"/>
      <c r="AO887" s="168"/>
      <c r="AP887" s="168"/>
      <c r="AQ887" s="168"/>
      <c r="AR887" s="168"/>
      <c r="AS887" s="447">
        <f t="shared" si="873"/>
        <v>0</v>
      </c>
      <c r="AT887" s="462"/>
      <c r="AU887" s="450">
        <f t="shared" si="877"/>
        <v>0</v>
      </c>
      <c r="AV887" s="168"/>
      <c r="AW887" s="168"/>
      <c r="AX887" s="168"/>
      <c r="AY887" s="462"/>
      <c r="AZ887" s="168"/>
      <c r="BA887" s="462"/>
      <c r="BB887" s="447">
        <f t="shared" si="878"/>
        <v>0</v>
      </c>
      <c r="BC887" s="168"/>
      <c r="BD887" s="168"/>
      <c r="BE887" s="168"/>
      <c r="BF887" s="168"/>
      <c r="BG887" s="462"/>
      <c r="BH887" s="462"/>
      <c r="BI887" s="462"/>
      <c r="BJ887" s="462"/>
      <c r="BK887" s="462"/>
      <c r="BL887" s="450">
        <f t="shared" si="874"/>
        <v>0</v>
      </c>
      <c r="BM887" s="168"/>
      <c r="BN887" s="168"/>
      <c r="BO887" s="168"/>
      <c r="BP887" s="168"/>
      <c r="BQ887" s="462"/>
      <c r="BR887" s="168"/>
      <c r="BS887" s="168"/>
      <c r="BT887" s="168"/>
      <c r="BU887" s="168"/>
      <c r="BV887" s="168"/>
      <c r="BW887" s="168"/>
      <c r="BX887" s="168"/>
      <c r="BY887" s="168"/>
      <c r="BZ887" s="168"/>
      <c r="CA887" s="168"/>
      <c r="CB887" s="168"/>
      <c r="CC887" s="168"/>
      <c r="CD887" s="168"/>
      <c r="CE887" s="168"/>
      <c r="CF887" s="168"/>
      <c r="CG887" s="168"/>
      <c r="CH887" s="168"/>
      <c r="CI887" s="168"/>
      <c r="CJ887" s="168"/>
      <c r="CK887" s="168"/>
      <c r="CL887" s="168"/>
      <c r="CM887" s="168"/>
      <c r="CN887" s="168"/>
      <c r="CO887" s="168"/>
      <c r="CP887" s="306">
        <f t="shared" si="835"/>
        <v>0</v>
      </c>
      <c r="CQ887" s="168"/>
      <c r="CR887" s="168"/>
      <c r="CS887" s="168"/>
      <c r="CT887" s="168"/>
      <c r="CU887" s="168"/>
      <c r="CV887" s="168"/>
      <c r="CW887" s="168"/>
      <c r="CX887" s="168"/>
      <c r="CY887" s="168"/>
      <c r="CZ887" s="71"/>
      <c r="DA887" s="71"/>
      <c r="DB887" s="188">
        <f t="shared" si="836"/>
        <v>0</v>
      </c>
      <c r="DC887" s="38">
        <f t="shared" si="837"/>
        <v>0</v>
      </c>
      <c r="DD887" s="71"/>
      <c r="DE887" s="71"/>
      <c r="DF887" s="71"/>
      <c r="DG887" s="188">
        <f t="shared" si="838"/>
        <v>0</v>
      </c>
      <c r="DH887" s="38">
        <f t="shared" si="839"/>
        <v>0</v>
      </c>
      <c r="DI887" s="71"/>
      <c r="DJ887" s="71"/>
      <c r="DK887" s="71"/>
      <c r="DL887" s="71"/>
      <c r="DM887" s="71"/>
      <c r="DN887" s="71"/>
      <c r="DO887" s="71"/>
      <c r="DP887" s="71"/>
      <c r="DQ887" s="71"/>
      <c r="DR887" s="71"/>
      <c r="DS887" s="71"/>
      <c r="DT887" s="71"/>
      <c r="DU887" s="71"/>
      <c r="DV887" s="71"/>
      <c r="DW887" s="71"/>
      <c r="DX887" s="71"/>
      <c r="DY887" s="71"/>
      <c r="DZ887" s="71"/>
      <c r="EA887" s="71"/>
      <c r="EB887" s="71"/>
      <c r="EC887" s="71"/>
      <c r="ED887" s="71"/>
      <c r="EE887" s="71"/>
      <c r="EF887" s="71"/>
      <c r="EG887" s="71"/>
      <c r="EH887" s="71"/>
      <c r="EI887" s="74"/>
      <c r="EJ887" s="74"/>
      <c r="EK887" s="74"/>
      <c r="EL887" s="74"/>
      <c r="EM887" s="74"/>
      <c r="EN887" s="74"/>
      <c r="EO887" s="74"/>
      <c r="EP887" s="74"/>
      <c r="EQ887" s="74"/>
      <c r="ER887" s="74"/>
      <c r="ES887" s="74"/>
      <c r="ET887" s="74"/>
      <c r="EU887" s="74"/>
      <c r="EV887" s="74"/>
      <c r="EW887" s="74"/>
      <c r="EX887" s="74"/>
      <c r="EY887" s="74"/>
      <c r="EZ887" s="74"/>
      <c r="FA887" s="74"/>
      <c r="FB887" s="74"/>
    </row>
    <row r="888" spans="2:158" s="69" customFormat="1" ht="12">
      <c r="B888" s="116"/>
      <c r="C888" s="77" t="s">
        <v>395</v>
      </c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2"/>
      <c r="P888" s="71"/>
      <c r="Q888" s="71"/>
      <c r="R888" s="71"/>
      <c r="S888" s="71"/>
      <c r="T888" s="71"/>
      <c r="U888" s="71"/>
      <c r="V888" s="71"/>
      <c r="W888" s="71"/>
      <c r="X888" s="71"/>
      <c r="Y888" s="73"/>
      <c r="Z888" s="73"/>
      <c r="AA888" s="73"/>
      <c r="AB888" s="73"/>
      <c r="AC888" s="73"/>
      <c r="AD888" s="73"/>
      <c r="AE888" s="73"/>
      <c r="AF888" s="447">
        <f t="shared" si="827"/>
        <v>0</v>
      </c>
      <c r="AG888" s="168"/>
      <c r="AH888" s="168"/>
      <c r="AI888" s="168"/>
      <c r="AJ888" s="168"/>
      <c r="AK888" s="168"/>
      <c r="AL888" s="168"/>
      <c r="AM888" s="168"/>
      <c r="AN888" s="168"/>
      <c r="AO888" s="168"/>
      <c r="AP888" s="168"/>
      <c r="AQ888" s="168"/>
      <c r="AR888" s="168"/>
      <c r="AS888" s="447">
        <f t="shared" si="873"/>
        <v>0</v>
      </c>
      <c r="AT888" s="462"/>
      <c r="AU888" s="450">
        <f t="shared" si="877"/>
        <v>0</v>
      </c>
      <c r="AV888" s="168"/>
      <c r="AW888" s="168"/>
      <c r="AX888" s="168"/>
      <c r="AY888" s="462"/>
      <c r="AZ888" s="168"/>
      <c r="BA888" s="462"/>
      <c r="BB888" s="447">
        <f t="shared" si="878"/>
        <v>0</v>
      </c>
      <c r="BC888" s="168"/>
      <c r="BD888" s="168"/>
      <c r="BE888" s="168"/>
      <c r="BF888" s="168"/>
      <c r="BG888" s="462"/>
      <c r="BH888" s="462"/>
      <c r="BI888" s="462"/>
      <c r="BJ888" s="462"/>
      <c r="BK888" s="462"/>
      <c r="BL888" s="450">
        <f t="shared" si="874"/>
        <v>0</v>
      </c>
      <c r="BM888" s="168"/>
      <c r="BN888" s="168"/>
      <c r="BO888" s="168"/>
      <c r="BP888" s="168"/>
      <c r="BQ888" s="462"/>
      <c r="BR888" s="168"/>
      <c r="BS888" s="168"/>
      <c r="BT888" s="168"/>
      <c r="BU888" s="168"/>
      <c r="BV888" s="168"/>
      <c r="BW888" s="168"/>
      <c r="BX888" s="168"/>
      <c r="BY888" s="168"/>
      <c r="BZ888" s="168"/>
      <c r="CA888" s="168"/>
      <c r="CB888" s="168"/>
      <c r="CC888" s="168"/>
      <c r="CD888" s="168"/>
      <c r="CE888" s="168"/>
      <c r="CF888" s="168"/>
      <c r="CG888" s="168"/>
      <c r="CH888" s="168"/>
      <c r="CI888" s="168"/>
      <c r="CJ888" s="168"/>
      <c r="CK888" s="168"/>
      <c r="CL888" s="168"/>
      <c r="CM888" s="168"/>
      <c r="CN888" s="168"/>
      <c r="CO888" s="168"/>
      <c r="CP888" s="306">
        <f t="shared" si="835"/>
        <v>0</v>
      </c>
      <c r="CQ888" s="168"/>
      <c r="CR888" s="168"/>
      <c r="CS888" s="168"/>
      <c r="CT888" s="168"/>
      <c r="CU888" s="168"/>
      <c r="CV888" s="168"/>
      <c r="CW888" s="168"/>
      <c r="CX888" s="168"/>
      <c r="CY888" s="168"/>
      <c r="CZ888" s="71"/>
      <c r="DA888" s="71"/>
      <c r="DB888" s="188">
        <f t="shared" si="836"/>
        <v>0</v>
      </c>
      <c r="DC888" s="38">
        <f t="shared" si="837"/>
        <v>0</v>
      </c>
      <c r="DD888" s="71"/>
      <c r="DE888" s="71"/>
      <c r="DF888" s="71"/>
      <c r="DG888" s="188">
        <f t="shared" si="838"/>
        <v>0</v>
      </c>
      <c r="DH888" s="38">
        <f t="shared" si="839"/>
        <v>0</v>
      </c>
      <c r="DI888" s="71"/>
      <c r="DJ888" s="71"/>
      <c r="DK888" s="71"/>
      <c r="DL888" s="71"/>
      <c r="DM888" s="71"/>
      <c r="DN888" s="71"/>
      <c r="DO888" s="71"/>
      <c r="DP888" s="71"/>
      <c r="DQ888" s="71"/>
      <c r="DR888" s="71"/>
      <c r="DS888" s="71"/>
      <c r="DT888" s="71"/>
      <c r="DU888" s="71"/>
      <c r="DV888" s="71"/>
      <c r="DW888" s="71"/>
      <c r="DX888" s="71"/>
      <c r="DY888" s="71"/>
      <c r="DZ888" s="71"/>
      <c r="EA888" s="71"/>
      <c r="EB888" s="71"/>
      <c r="EC888" s="71"/>
      <c r="ED888" s="71"/>
      <c r="EE888" s="71"/>
      <c r="EF888" s="71"/>
      <c r="EG888" s="71"/>
      <c r="EH888" s="71"/>
      <c r="EI888" s="74"/>
      <c r="EJ888" s="74"/>
      <c r="EK888" s="74"/>
      <c r="EL888" s="74"/>
      <c r="EM888" s="74"/>
      <c r="EN888" s="74"/>
      <c r="EO888" s="74"/>
      <c r="EP888" s="74"/>
      <c r="EQ888" s="74"/>
      <c r="ER888" s="74"/>
      <c r="ES888" s="74"/>
      <c r="ET888" s="74"/>
      <c r="EU888" s="74"/>
      <c r="EV888" s="74"/>
      <c r="EW888" s="74"/>
      <c r="EX888" s="74"/>
      <c r="EY888" s="74"/>
      <c r="EZ888" s="74"/>
      <c r="FA888" s="74"/>
      <c r="FB888" s="74"/>
    </row>
    <row r="889" spans="2:158" s="69" customFormat="1" ht="12">
      <c r="B889" s="116"/>
      <c r="C889" s="77" t="s">
        <v>396</v>
      </c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2"/>
      <c r="P889" s="71"/>
      <c r="Q889" s="71"/>
      <c r="R889" s="71"/>
      <c r="S889" s="71"/>
      <c r="T889" s="71"/>
      <c r="U889" s="71"/>
      <c r="V889" s="71"/>
      <c r="W889" s="71"/>
      <c r="X889" s="71"/>
      <c r="Y889" s="73"/>
      <c r="Z889" s="73"/>
      <c r="AA889" s="73"/>
      <c r="AB889" s="73"/>
      <c r="AC889" s="73"/>
      <c r="AD889" s="73"/>
      <c r="AE889" s="73"/>
      <c r="AF889" s="447">
        <f t="shared" si="827"/>
        <v>0</v>
      </c>
      <c r="AG889" s="168"/>
      <c r="AH889" s="168"/>
      <c r="AI889" s="168"/>
      <c r="AJ889" s="168"/>
      <c r="AK889" s="168"/>
      <c r="AL889" s="168"/>
      <c r="AM889" s="168"/>
      <c r="AN889" s="168"/>
      <c r="AO889" s="168"/>
      <c r="AP889" s="168"/>
      <c r="AQ889" s="168"/>
      <c r="AR889" s="168"/>
      <c r="AS889" s="447">
        <f t="shared" si="873"/>
        <v>0</v>
      </c>
      <c r="AT889" s="462"/>
      <c r="AU889" s="450">
        <f t="shared" si="877"/>
        <v>0</v>
      </c>
      <c r="AV889" s="168"/>
      <c r="AW889" s="168"/>
      <c r="AX889" s="168"/>
      <c r="AY889" s="462"/>
      <c r="AZ889" s="168"/>
      <c r="BA889" s="462"/>
      <c r="BB889" s="447">
        <f t="shared" si="878"/>
        <v>0</v>
      </c>
      <c r="BC889" s="168"/>
      <c r="BD889" s="168"/>
      <c r="BE889" s="168"/>
      <c r="BF889" s="168"/>
      <c r="BG889" s="462"/>
      <c r="BH889" s="462"/>
      <c r="BI889" s="462"/>
      <c r="BJ889" s="462"/>
      <c r="BK889" s="462"/>
      <c r="BL889" s="450">
        <f t="shared" si="874"/>
        <v>0</v>
      </c>
      <c r="BM889" s="168"/>
      <c r="BN889" s="168"/>
      <c r="BO889" s="168"/>
      <c r="BP889" s="168"/>
      <c r="BQ889" s="462"/>
      <c r="BR889" s="168"/>
      <c r="BS889" s="168"/>
      <c r="BT889" s="168"/>
      <c r="BU889" s="168"/>
      <c r="BV889" s="168"/>
      <c r="BW889" s="168"/>
      <c r="BX889" s="168"/>
      <c r="BY889" s="168"/>
      <c r="BZ889" s="168"/>
      <c r="CA889" s="168"/>
      <c r="CB889" s="168"/>
      <c r="CC889" s="168"/>
      <c r="CD889" s="168"/>
      <c r="CE889" s="168"/>
      <c r="CF889" s="168"/>
      <c r="CG889" s="168"/>
      <c r="CH889" s="168"/>
      <c r="CI889" s="168"/>
      <c r="CJ889" s="168"/>
      <c r="CK889" s="168"/>
      <c r="CL889" s="168"/>
      <c r="CM889" s="168"/>
      <c r="CN889" s="168"/>
      <c r="CO889" s="168"/>
      <c r="CP889" s="306">
        <f t="shared" si="835"/>
        <v>0</v>
      </c>
      <c r="CQ889" s="168"/>
      <c r="CR889" s="168"/>
      <c r="CS889" s="168"/>
      <c r="CT889" s="168"/>
      <c r="CU889" s="168"/>
      <c r="CV889" s="168"/>
      <c r="CW889" s="168"/>
      <c r="CX889" s="168"/>
      <c r="CY889" s="168"/>
      <c r="CZ889" s="71"/>
      <c r="DA889" s="71"/>
      <c r="DB889" s="188">
        <f t="shared" si="836"/>
        <v>0</v>
      </c>
      <c r="DC889" s="38">
        <f t="shared" si="837"/>
        <v>0</v>
      </c>
      <c r="DD889" s="71"/>
      <c r="DE889" s="71"/>
      <c r="DF889" s="71"/>
      <c r="DG889" s="188">
        <f t="shared" si="838"/>
        <v>0</v>
      </c>
      <c r="DH889" s="38">
        <f t="shared" si="839"/>
        <v>0</v>
      </c>
      <c r="DI889" s="71"/>
      <c r="DJ889" s="71"/>
      <c r="DK889" s="71"/>
      <c r="DL889" s="71"/>
      <c r="DM889" s="71"/>
      <c r="DN889" s="71"/>
      <c r="DO889" s="71"/>
      <c r="DP889" s="71"/>
      <c r="DQ889" s="71"/>
      <c r="DR889" s="71"/>
      <c r="DS889" s="71"/>
      <c r="DT889" s="71"/>
      <c r="DU889" s="71"/>
      <c r="DV889" s="71"/>
      <c r="DW889" s="71"/>
      <c r="DX889" s="71"/>
      <c r="DY889" s="71"/>
      <c r="DZ889" s="71"/>
      <c r="EA889" s="71"/>
      <c r="EB889" s="71"/>
      <c r="EC889" s="71"/>
      <c r="ED889" s="71"/>
      <c r="EE889" s="71"/>
      <c r="EF889" s="71"/>
      <c r="EG889" s="71"/>
      <c r="EH889" s="71"/>
      <c r="EI889" s="74"/>
      <c r="EJ889" s="74"/>
      <c r="EK889" s="74"/>
      <c r="EL889" s="74"/>
      <c r="EM889" s="74"/>
      <c r="EN889" s="74"/>
      <c r="EO889" s="74"/>
      <c r="EP889" s="74"/>
      <c r="EQ889" s="74"/>
      <c r="ER889" s="74"/>
      <c r="ES889" s="74"/>
      <c r="ET889" s="74"/>
      <c r="EU889" s="74"/>
      <c r="EV889" s="74"/>
      <c r="EW889" s="74"/>
      <c r="EX889" s="74"/>
      <c r="EY889" s="74"/>
      <c r="EZ889" s="74"/>
      <c r="FA889" s="74"/>
      <c r="FB889" s="74"/>
    </row>
    <row r="890" spans="2:158" s="69" customFormat="1" ht="12">
      <c r="B890" s="116"/>
      <c r="C890" s="77" t="s">
        <v>397</v>
      </c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2"/>
      <c r="P890" s="71"/>
      <c r="Q890" s="71"/>
      <c r="R890" s="71"/>
      <c r="S890" s="71"/>
      <c r="T890" s="71"/>
      <c r="U890" s="71"/>
      <c r="V890" s="71"/>
      <c r="W890" s="71"/>
      <c r="X890" s="71"/>
      <c r="Y890" s="73"/>
      <c r="Z890" s="73"/>
      <c r="AA890" s="73"/>
      <c r="AB890" s="73"/>
      <c r="AC890" s="73"/>
      <c r="AD890" s="73"/>
      <c r="AE890" s="73"/>
      <c r="AF890" s="447">
        <f t="shared" si="827"/>
        <v>0</v>
      </c>
      <c r="AG890" s="168"/>
      <c r="AH890" s="168"/>
      <c r="AI890" s="168"/>
      <c r="AJ890" s="168"/>
      <c r="AK890" s="168"/>
      <c r="AL890" s="168"/>
      <c r="AM890" s="168"/>
      <c r="AN890" s="168"/>
      <c r="AO890" s="168"/>
      <c r="AP890" s="168"/>
      <c r="AQ890" s="168"/>
      <c r="AR890" s="168"/>
      <c r="AS890" s="447">
        <f t="shared" si="873"/>
        <v>0</v>
      </c>
      <c r="AT890" s="462"/>
      <c r="AU890" s="450">
        <f t="shared" si="877"/>
        <v>0</v>
      </c>
      <c r="AV890" s="168"/>
      <c r="AW890" s="168"/>
      <c r="AX890" s="168"/>
      <c r="AY890" s="462"/>
      <c r="AZ890" s="168"/>
      <c r="BA890" s="462"/>
      <c r="BB890" s="447">
        <f t="shared" si="878"/>
        <v>0</v>
      </c>
      <c r="BC890" s="168"/>
      <c r="BD890" s="168"/>
      <c r="BE890" s="168"/>
      <c r="BF890" s="168"/>
      <c r="BG890" s="462"/>
      <c r="BH890" s="462"/>
      <c r="BI890" s="462"/>
      <c r="BJ890" s="462"/>
      <c r="BK890" s="462"/>
      <c r="BL890" s="450">
        <f t="shared" si="874"/>
        <v>0</v>
      </c>
      <c r="BM890" s="168"/>
      <c r="BN890" s="168"/>
      <c r="BO890" s="168"/>
      <c r="BP890" s="168"/>
      <c r="BQ890" s="462"/>
      <c r="BR890" s="168"/>
      <c r="BS890" s="168"/>
      <c r="BT890" s="168"/>
      <c r="BU890" s="168"/>
      <c r="BV890" s="168"/>
      <c r="BW890" s="168"/>
      <c r="BX890" s="168"/>
      <c r="BY890" s="168"/>
      <c r="BZ890" s="168"/>
      <c r="CA890" s="168"/>
      <c r="CB890" s="168"/>
      <c r="CC890" s="168"/>
      <c r="CD890" s="168"/>
      <c r="CE890" s="168"/>
      <c r="CF890" s="168"/>
      <c r="CG890" s="168"/>
      <c r="CH890" s="168"/>
      <c r="CI890" s="168"/>
      <c r="CJ890" s="168"/>
      <c r="CK890" s="168"/>
      <c r="CL890" s="168"/>
      <c r="CM890" s="168"/>
      <c r="CN890" s="168"/>
      <c r="CO890" s="168"/>
      <c r="CP890" s="306">
        <f t="shared" ref="CP890:CP954" si="879">SUM(CM890,CK890,CO890)</f>
        <v>0</v>
      </c>
      <c r="CQ890" s="168"/>
      <c r="CR890" s="168"/>
      <c r="CS890" s="168"/>
      <c r="CT890" s="168"/>
      <c r="CU890" s="168"/>
      <c r="CV890" s="168"/>
      <c r="CW890" s="168"/>
      <c r="CX890" s="168"/>
      <c r="CY890" s="168"/>
      <c r="CZ890" s="71"/>
      <c r="DA890" s="71"/>
      <c r="DB890" s="188">
        <f t="shared" ref="DB890:DB954" si="880">SUM(CP890,CQ890)</f>
        <v>0</v>
      </c>
      <c r="DC890" s="38">
        <f t="shared" ref="DC890:DC954" si="881">SUM(CO890,CN890)</f>
        <v>0</v>
      </c>
      <c r="DD890" s="71"/>
      <c r="DE890" s="71"/>
      <c r="DF890" s="71"/>
      <c r="DG890" s="188">
        <f t="shared" ref="DG890:DG954" si="882">SUM(DB890,DF890)</f>
        <v>0</v>
      </c>
      <c r="DH890" s="38">
        <f t="shared" ref="DH890:DH954" si="883">SUM(DC890)</f>
        <v>0</v>
      </c>
      <c r="DI890" s="71"/>
      <c r="DJ890" s="71"/>
      <c r="DK890" s="71"/>
      <c r="DL890" s="71"/>
      <c r="DM890" s="71"/>
      <c r="DN890" s="71"/>
      <c r="DO890" s="71"/>
      <c r="DP890" s="71"/>
      <c r="DQ890" s="71"/>
      <c r="DR890" s="71"/>
      <c r="DS890" s="71"/>
      <c r="DT890" s="71"/>
      <c r="DU890" s="71"/>
      <c r="DV890" s="71"/>
      <c r="DW890" s="71"/>
      <c r="DX890" s="71"/>
      <c r="DY890" s="71"/>
      <c r="DZ890" s="71"/>
      <c r="EA890" s="71"/>
      <c r="EB890" s="71"/>
      <c r="EC890" s="71"/>
      <c r="ED890" s="71"/>
      <c r="EE890" s="71"/>
      <c r="EF890" s="71"/>
      <c r="EG890" s="71"/>
      <c r="EH890" s="71"/>
      <c r="EI890" s="74"/>
      <c r="EJ890" s="74"/>
      <c r="EK890" s="74"/>
      <c r="EL890" s="74"/>
      <c r="EM890" s="74"/>
      <c r="EN890" s="74"/>
      <c r="EO890" s="74"/>
      <c r="EP890" s="74"/>
      <c r="EQ890" s="74"/>
      <c r="ER890" s="74"/>
      <c r="ES890" s="74"/>
      <c r="ET890" s="74"/>
      <c r="EU890" s="74"/>
      <c r="EV890" s="74"/>
      <c r="EW890" s="74"/>
      <c r="EX890" s="74"/>
      <c r="EY890" s="74"/>
      <c r="EZ890" s="74"/>
      <c r="FA890" s="74"/>
      <c r="FB890" s="74"/>
    </row>
    <row r="891" spans="2:158" s="69" customFormat="1" ht="12">
      <c r="B891" s="116"/>
      <c r="C891" s="77" t="s">
        <v>398</v>
      </c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2"/>
      <c r="P891" s="71"/>
      <c r="Q891" s="71"/>
      <c r="R891" s="71"/>
      <c r="S891" s="71"/>
      <c r="T891" s="71"/>
      <c r="U891" s="71"/>
      <c r="V891" s="71"/>
      <c r="W891" s="71"/>
      <c r="X891" s="71"/>
      <c r="Y891" s="73"/>
      <c r="Z891" s="73"/>
      <c r="AA891" s="73"/>
      <c r="AB891" s="73"/>
      <c r="AC891" s="73"/>
      <c r="AD891" s="73"/>
      <c r="AE891" s="73"/>
      <c r="AF891" s="447">
        <f t="shared" si="827"/>
        <v>0</v>
      </c>
      <c r="AG891" s="168"/>
      <c r="AH891" s="168"/>
      <c r="AI891" s="168"/>
      <c r="AJ891" s="168"/>
      <c r="AK891" s="168"/>
      <c r="AL891" s="168"/>
      <c r="AM891" s="168"/>
      <c r="AN891" s="168"/>
      <c r="AO891" s="168"/>
      <c r="AP891" s="168"/>
      <c r="AQ891" s="168"/>
      <c r="AR891" s="168"/>
      <c r="AS891" s="447">
        <f t="shared" si="873"/>
        <v>0</v>
      </c>
      <c r="AT891" s="462"/>
      <c r="AU891" s="450">
        <f t="shared" si="877"/>
        <v>0</v>
      </c>
      <c r="AV891" s="168"/>
      <c r="AW891" s="168"/>
      <c r="AX891" s="168"/>
      <c r="AY891" s="462"/>
      <c r="AZ891" s="168"/>
      <c r="BA891" s="462"/>
      <c r="BB891" s="447">
        <f t="shared" si="878"/>
        <v>0</v>
      </c>
      <c r="BC891" s="168"/>
      <c r="BD891" s="168"/>
      <c r="BE891" s="168"/>
      <c r="BF891" s="168"/>
      <c r="BG891" s="462"/>
      <c r="BH891" s="462"/>
      <c r="BI891" s="462"/>
      <c r="BJ891" s="462"/>
      <c r="BK891" s="462"/>
      <c r="BL891" s="450">
        <f t="shared" si="874"/>
        <v>0</v>
      </c>
      <c r="BM891" s="168"/>
      <c r="BN891" s="168"/>
      <c r="BO891" s="168"/>
      <c r="BP891" s="168"/>
      <c r="BQ891" s="462"/>
      <c r="BR891" s="168"/>
      <c r="BS891" s="168"/>
      <c r="BT891" s="168"/>
      <c r="BU891" s="168"/>
      <c r="BV891" s="168"/>
      <c r="BW891" s="168"/>
      <c r="BX891" s="168"/>
      <c r="BY891" s="168"/>
      <c r="BZ891" s="168"/>
      <c r="CA891" s="168"/>
      <c r="CB891" s="168"/>
      <c r="CC891" s="168"/>
      <c r="CD891" s="168"/>
      <c r="CE891" s="168"/>
      <c r="CF891" s="168"/>
      <c r="CG891" s="168"/>
      <c r="CH891" s="168"/>
      <c r="CI891" s="168"/>
      <c r="CJ891" s="168"/>
      <c r="CK891" s="168"/>
      <c r="CL891" s="168"/>
      <c r="CM891" s="168"/>
      <c r="CN891" s="168"/>
      <c r="CO891" s="168"/>
      <c r="CP891" s="306">
        <f t="shared" si="879"/>
        <v>0</v>
      </c>
      <c r="CQ891" s="168"/>
      <c r="CR891" s="168"/>
      <c r="CS891" s="168"/>
      <c r="CT891" s="168"/>
      <c r="CU891" s="168"/>
      <c r="CV891" s="168"/>
      <c r="CW891" s="168"/>
      <c r="CX891" s="168"/>
      <c r="CY891" s="168"/>
      <c r="CZ891" s="71"/>
      <c r="DA891" s="71"/>
      <c r="DB891" s="188">
        <f t="shared" si="880"/>
        <v>0</v>
      </c>
      <c r="DC891" s="38">
        <f t="shared" si="881"/>
        <v>0</v>
      </c>
      <c r="DD891" s="71"/>
      <c r="DE891" s="71"/>
      <c r="DF891" s="71"/>
      <c r="DG891" s="188">
        <f t="shared" si="882"/>
        <v>0</v>
      </c>
      <c r="DH891" s="38">
        <f t="shared" si="883"/>
        <v>0</v>
      </c>
      <c r="DI891" s="71"/>
      <c r="DJ891" s="71"/>
      <c r="DK891" s="71"/>
      <c r="DL891" s="71"/>
      <c r="DM891" s="71"/>
      <c r="DN891" s="71"/>
      <c r="DO891" s="71"/>
      <c r="DP891" s="71"/>
      <c r="DQ891" s="71"/>
      <c r="DR891" s="71"/>
      <c r="DS891" s="71"/>
      <c r="DT891" s="71"/>
      <c r="DU891" s="71"/>
      <c r="DV891" s="71"/>
      <c r="DW891" s="71"/>
      <c r="DX891" s="71"/>
      <c r="DY891" s="71"/>
      <c r="DZ891" s="71"/>
      <c r="EA891" s="71"/>
      <c r="EB891" s="71"/>
      <c r="EC891" s="71"/>
      <c r="ED891" s="71"/>
      <c r="EE891" s="71"/>
      <c r="EF891" s="71"/>
      <c r="EG891" s="71"/>
      <c r="EH891" s="71"/>
      <c r="EI891" s="74"/>
      <c r="EJ891" s="74"/>
      <c r="EK891" s="74"/>
      <c r="EL891" s="74"/>
      <c r="EM891" s="74"/>
      <c r="EN891" s="74"/>
      <c r="EO891" s="74"/>
      <c r="EP891" s="74"/>
      <c r="EQ891" s="74"/>
      <c r="ER891" s="74"/>
      <c r="ES891" s="74"/>
      <c r="ET891" s="74"/>
      <c r="EU891" s="74"/>
      <c r="EV891" s="74"/>
      <c r="EW891" s="74"/>
      <c r="EX891" s="74"/>
      <c r="EY891" s="74"/>
      <c r="EZ891" s="74"/>
      <c r="FA891" s="74"/>
      <c r="FB891" s="74"/>
    </row>
    <row r="892" spans="2:158" s="78" customFormat="1" ht="18" customHeight="1">
      <c r="B892" s="772" t="s">
        <v>534</v>
      </c>
      <c r="C892" s="723" t="s">
        <v>535</v>
      </c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80"/>
      <c r="P892" s="79"/>
      <c r="Q892" s="79"/>
      <c r="R892" s="79"/>
      <c r="S892" s="79"/>
      <c r="T892" s="79"/>
      <c r="U892" s="79"/>
      <c r="V892" s="79"/>
      <c r="W892" s="79"/>
      <c r="X892" s="79"/>
      <c r="Y892" s="81">
        <v>63</v>
      </c>
      <c r="Z892" s="81"/>
      <c r="AA892" s="81"/>
      <c r="AB892" s="81"/>
      <c r="AC892" s="81"/>
      <c r="AD892" s="81"/>
      <c r="AE892" s="81"/>
      <c r="AF892" s="447">
        <f t="shared" ref="AF892:AF909" si="884">SUM(AS892:AU892,AY892,BA892:BB892,BG892:BL892)</f>
        <v>0.4</v>
      </c>
      <c r="AG892" s="557"/>
      <c r="AH892" s="557"/>
      <c r="AI892" s="557"/>
      <c r="AJ892" s="557"/>
      <c r="AK892" s="557"/>
      <c r="AL892" s="557"/>
      <c r="AM892" s="557"/>
      <c r="AN892" s="557"/>
      <c r="AO892" s="557">
        <v>0.1</v>
      </c>
      <c r="AP892" s="557"/>
      <c r="AQ892" s="557"/>
      <c r="AR892" s="557"/>
      <c r="AS892" s="447">
        <f t="shared" ref="AS892:AS907" si="885">SUM(AG892,AH892,AK892,AL892,AO892)</f>
        <v>0.1</v>
      </c>
      <c r="AT892" s="462"/>
      <c r="AU892" s="450">
        <v>0.1</v>
      </c>
      <c r="AV892" s="557">
        <v>0.1</v>
      </c>
      <c r="AW892" s="557"/>
      <c r="AX892" s="557"/>
      <c r="AY892" s="462"/>
      <c r="AZ892" s="557"/>
      <c r="BA892" s="462"/>
      <c r="BB892" s="447">
        <f t="shared" si="878"/>
        <v>0.1</v>
      </c>
      <c r="BC892" s="557"/>
      <c r="BD892" s="557">
        <v>0.1</v>
      </c>
      <c r="BE892" s="557"/>
      <c r="BF892" s="557"/>
      <c r="BG892" s="462"/>
      <c r="BH892" s="462"/>
      <c r="BI892" s="462"/>
      <c r="BJ892" s="462">
        <v>0.1</v>
      </c>
      <c r="BK892" s="462"/>
      <c r="BL892" s="450">
        <f t="shared" si="874"/>
        <v>0</v>
      </c>
      <c r="BM892" s="557"/>
      <c r="BN892" s="557"/>
      <c r="BO892" s="557"/>
      <c r="BP892" s="557"/>
      <c r="BQ892" s="462"/>
      <c r="BR892" s="557"/>
      <c r="BS892" s="557"/>
      <c r="BT892" s="557"/>
      <c r="BU892" s="557"/>
      <c r="BV892" s="557"/>
      <c r="BW892" s="557"/>
      <c r="BX892" s="557"/>
      <c r="BY892" s="557"/>
      <c r="BZ892" s="557"/>
      <c r="CA892" s="557"/>
      <c r="CB892" s="557"/>
      <c r="CC892" s="557"/>
      <c r="CD892" s="557"/>
      <c r="CE892" s="557"/>
      <c r="CF892" s="557"/>
      <c r="CG892" s="557"/>
      <c r="CH892" s="557"/>
      <c r="CI892" s="557"/>
      <c r="CJ892" s="557"/>
      <c r="CK892" s="557"/>
      <c r="CL892" s="557"/>
      <c r="CM892" s="557"/>
      <c r="CN892" s="557"/>
      <c r="CO892" s="557"/>
      <c r="CP892" s="306">
        <f t="shared" si="879"/>
        <v>0</v>
      </c>
      <c r="CQ892" s="557"/>
      <c r="CR892" s="557"/>
      <c r="CS892" s="557"/>
      <c r="CT892" s="557"/>
      <c r="CU892" s="557"/>
      <c r="CV892" s="557"/>
      <c r="CW892" s="557"/>
      <c r="CX892" s="557"/>
      <c r="CY892" s="557"/>
      <c r="CZ892" s="79"/>
      <c r="DA892" s="79"/>
      <c r="DB892" s="188">
        <f t="shared" si="880"/>
        <v>0</v>
      </c>
      <c r="DC892" s="38">
        <f t="shared" si="881"/>
        <v>0</v>
      </c>
      <c r="DD892" s="79"/>
      <c r="DE892" s="79"/>
      <c r="DF892" s="79"/>
      <c r="DG892" s="188">
        <f t="shared" si="882"/>
        <v>0</v>
      </c>
      <c r="DH892" s="38">
        <f t="shared" si="883"/>
        <v>0</v>
      </c>
      <c r="DI892" s="79"/>
      <c r="DJ892" s="79"/>
      <c r="DK892" s="79"/>
      <c r="DL892" s="79"/>
      <c r="DM892" s="79"/>
      <c r="DN892" s="79"/>
      <c r="DO892" s="79"/>
      <c r="DP892" s="79"/>
      <c r="DQ892" s="79"/>
      <c r="DR892" s="79"/>
      <c r="DS892" s="79"/>
      <c r="DT892" s="79"/>
      <c r="DU892" s="79"/>
      <c r="DV892" s="79"/>
      <c r="DW892" s="79"/>
      <c r="DX892" s="79"/>
      <c r="DY892" s="79"/>
      <c r="DZ892" s="79"/>
      <c r="EA892" s="79"/>
      <c r="EB892" s="79"/>
      <c r="EC892" s="79"/>
      <c r="ED892" s="79"/>
      <c r="EE892" s="79"/>
      <c r="EF892" s="79"/>
      <c r="EG892" s="79"/>
      <c r="EH892" s="79"/>
      <c r="EI892" s="82"/>
      <c r="EJ892" s="82"/>
      <c r="EK892" s="82"/>
      <c r="EL892" s="82"/>
      <c r="EM892" s="82"/>
      <c r="EN892" s="82"/>
      <c r="EO892" s="82"/>
      <c r="EP892" s="82"/>
      <c r="EQ892" s="82"/>
      <c r="ER892" s="82"/>
      <c r="ES892" s="82"/>
      <c r="ET892" s="82"/>
      <c r="EU892" s="82"/>
      <c r="EV892" s="82"/>
      <c r="EW892" s="82"/>
      <c r="EX892" s="82"/>
      <c r="EY892" s="82"/>
      <c r="EZ892" s="82"/>
      <c r="FA892" s="82"/>
      <c r="FB892" s="82"/>
    </row>
    <row r="893" spans="2:158" s="78" customFormat="1" ht="12">
      <c r="B893" s="773"/>
      <c r="C893" s="724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0"/>
      <c r="P893" s="79"/>
      <c r="Q893" s="79"/>
      <c r="R893" s="79"/>
      <c r="S893" s="79"/>
      <c r="T893" s="79"/>
      <c r="U893" s="79"/>
      <c r="V893" s="79"/>
      <c r="W893" s="79"/>
      <c r="X893" s="79"/>
      <c r="Y893" s="81">
        <f>SUM(Y894:Y907)</f>
        <v>63</v>
      </c>
      <c r="Z893" s="81"/>
      <c r="AA893" s="81"/>
      <c r="AB893" s="81"/>
      <c r="AC893" s="81"/>
      <c r="AD893" s="81"/>
      <c r="AE893" s="81"/>
      <c r="AF893" s="447">
        <f t="shared" si="884"/>
        <v>370</v>
      </c>
      <c r="AG893" s="81">
        <f t="shared" ref="AG893:AR893" si="886">SUM(AG894:AG907)</f>
        <v>0</v>
      </c>
      <c r="AH893" s="81">
        <f t="shared" si="886"/>
        <v>0</v>
      </c>
      <c r="AI893" s="81">
        <f t="shared" si="886"/>
        <v>0</v>
      </c>
      <c r="AJ893" s="81">
        <f t="shared" si="886"/>
        <v>0</v>
      </c>
      <c r="AK893" s="81">
        <f t="shared" si="886"/>
        <v>0</v>
      </c>
      <c r="AL893" s="81">
        <f t="shared" si="886"/>
        <v>11</v>
      </c>
      <c r="AM893" s="81">
        <f t="shared" si="886"/>
        <v>0</v>
      </c>
      <c r="AN893" s="81">
        <f t="shared" si="886"/>
        <v>0</v>
      </c>
      <c r="AO893" s="81">
        <f t="shared" si="886"/>
        <v>122</v>
      </c>
      <c r="AP893" s="81">
        <f t="shared" si="886"/>
        <v>0</v>
      </c>
      <c r="AQ893" s="81">
        <f t="shared" si="886"/>
        <v>13</v>
      </c>
      <c r="AR893" s="81">
        <f t="shared" si="886"/>
        <v>0</v>
      </c>
      <c r="AS893" s="447">
        <f t="shared" si="885"/>
        <v>133</v>
      </c>
      <c r="AT893" s="450">
        <f t="shared" ref="AT893:BP893" si="887">SUM(AT894:AT907)</f>
        <v>0</v>
      </c>
      <c r="AU893" s="450">
        <f t="shared" si="887"/>
        <v>29</v>
      </c>
      <c r="AV893" s="81">
        <f t="shared" si="887"/>
        <v>27</v>
      </c>
      <c r="AW893" s="81">
        <f t="shared" si="887"/>
        <v>2</v>
      </c>
      <c r="AX893" s="81">
        <f t="shared" si="887"/>
        <v>0</v>
      </c>
      <c r="AY893" s="450">
        <f t="shared" si="887"/>
        <v>9</v>
      </c>
      <c r="AZ893" s="81">
        <f t="shared" si="887"/>
        <v>0</v>
      </c>
      <c r="BA893" s="450">
        <f t="shared" si="887"/>
        <v>0</v>
      </c>
      <c r="BB893" s="447">
        <f t="shared" ref="BB893:BB907" si="888">SUM(BC893,BD893,BF893)</f>
        <v>95</v>
      </c>
      <c r="BC893" s="81">
        <f t="shared" si="887"/>
        <v>13</v>
      </c>
      <c r="BD893" s="81">
        <f t="shared" si="887"/>
        <v>78</v>
      </c>
      <c r="BE893" s="81">
        <f t="shared" si="887"/>
        <v>78</v>
      </c>
      <c r="BF893" s="81">
        <f t="shared" si="887"/>
        <v>4</v>
      </c>
      <c r="BG893" s="450">
        <f t="shared" si="887"/>
        <v>0</v>
      </c>
      <c r="BH893" s="450">
        <f t="shared" si="887"/>
        <v>3</v>
      </c>
      <c r="BI893" s="450">
        <f t="shared" si="887"/>
        <v>0</v>
      </c>
      <c r="BJ893" s="450">
        <f t="shared" si="887"/>
        <v>82</v>
      </c>
      <c r="BK893" s="450">
        <f t="shared" si="887"/>
        <v>0</v>
      </c>
      <c r="BL893" s="450">
        <f t="shared" ref="BL893:BL907" si="889">SUM(BM893:BP893)</f>
        <v>19</v>
      </c>
      <c r="BM893" s="81">
        <f t="shared" si="887"/>
        <v>4</v>
      </c>
      <c r="BN893" s="81">
        <f t="shared" si="887"/>
        <v>0</v>
      </c>
      <c r="BO893" s="81">
        <f t="shared" si="887"/>
        <v>0</v>
      </c>
      <c r="BP893" s="81">
        <f t="shared" si="887"/>
        <v>15</v>
      </c>
      <c r="BQ893" s="462">
        <f>SUM(AT893,AU893,AY893,BA893,BB893,BG893,BH893,BI893,BJ893,BK893,BL893)</f>
        <v>237</v>
      </c>
      <c r="BR893" s="557"/>
      <c r="BS893" s="557"/>
      <c r="BT893" s="557"/>
      <c r="BU893" s="557"/>
      <c r="BV893" s="557"/>
      <c r="BW893" s="557"/>
      <c r="BX893" s="557"/>
      <c r="BY893" s="557"/>
      <c r="BZ893" s="557"/>
      <c r="CA893" s="557"/>
      <c r="CB893" s="557"/>
      <c r="CC893" s="557"/>
      <c r="CD893" s="557"/>
      <c r="CE893" s="557"/>
      <c r="CF893" s="557"/>
      <c r="CG893" s="557"/>
      <c r="CH893" s="557"/>
      <c r="CI893" s="557"/>
      <c r="CJ893" s="557"/>
      <c r="CK893" s="557"/>
      <c r="CL893" s="557"/>
      <c r="CM893" s="557"/>
      <c r="CN893" s="557"/>
      <c r="CO893" s="557"/>
      <c r="CP893" s="306">
        <f t="shared" si="879"/>
        <v>0</v>
      </c>
      <c r="CQ893" s="557"/>
      <c r="CR893" s="557"/>
      <c r="CS893" s="557"/>
      <c r="CT893" s="557"/>
      <c r="CU893" s="557"/>
      <c r="CV893" s="557"/>
      <c r="CW893" s="557"/>
      <c r="CX893" s="557"/>
      <c r="CY893" s="557"/>
      <c r="CZ893" s="79"/>
      <c r="DA893" s="79"/>
      <c r="DB893" s="188">
        <f t="shared" si="880"/>
        <v>0</v>
      </c>
      <c r="DC893" s="38">
        <f t="shared" si="881"/>
        <v>0</v>
      </c>
      <c r="DD893" s="79"/>
      <c r="DE893" s="79"/>
      <c r="DF893" s="79"/>
      <c r="DG893" s="188">
        <f t="shared" si="882"/>
        <v>0</v>
      </c>
      <c r="DH893" s="38">
        <f t="shared" si="883"/>
        <v>0</v>
      </c>
      <c r="DI893" s="79"/>
      <c r="DJ893" s="79"/>
      <c r="DK893" s="79"/>
      <c r="DL893" s="79"/>
      <c r="DM893" s="79"/>
      <c r="DN893" s="79"/>
      <c r="DO893" s="79"/>
      <c r="DP893" s="79"/>
      <c r="DQ893" s="79"/>
      <c r="DR893" s="79"/>
      <c r="DS893" s="79"/>
      <c r="DT893" s="79"/>
      <c r="DU893" s="79"/>
      <c r="DV893" s="79"/>
      <c r="DW893" s="79"/>
      <c r="DX893" s="79"/>
      <c r="DY893" s="79"/>
      <c r="DZ893" s="79"/>
      <c r="EA893" s="79"/>
      <c r="EB893" s="79"/>
      <c r="EC893" s="79"/>
      <c r="ED893" s="79"/>
      <c r="EE893" s="79"/>
      <c r="EF893" s="79"/>
      <c r="EG893" s="79"/>
      <c r="EH893" s="79"/>
      <c r="EI893" s="82"/>
      <c r="EJ893" s="82"/>
      <c r="EK893" s="82"/>
      <c r="EL893" s="82"/>
      <c r="EM893" s="82"/>
      <c r="EN893" s="82"/>
      <c r="EO893" s="82"/>
      <c r="EP893" s="82"/>
      <c r="EQ893" s="82"/>
      <c r="ER893" s="82"/>
      <c r="ES893" s="82"/>
      <c r="ET893" s="82"/>
      <c r="EU893" s="82"/>
      <c r="EV893" s="82"/>
      <c r="EW893" s="82"/>
      <c r="EX893" s="82"/>
      <c r="EY893" s="82"/>
      <c r="EZ893" s="82"/>
      <c r="FA893" s="82"/>
      <c r="FB893" s="82"/>
    </row>
    <row r="894" spans="2:158" s="69" customFormat="1" ht="12">
      <c r="B894" s="116"/>
      <c r="C894" s="77" t="s">
        <v>385</v>
      </c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2"/>
      <c r="P894" s="71"/>
      <c r="Q894" s="71"/>
      <c r="R894" s="71"/>
      <c r="S894" s="71"/>
      <c r="T894" s="71"/>
      <c r="U894" s="71"/>
      <c r="V894" s="71"/>
      <c r="W894" s="71"/>
      <c r="X894" s="71"/>
      <c r="Y894" s="73">
        <v>35</v>
      </c>
      <c r="Z894" s="73"/>
      <c r="AA894" s="73"/>
      <c r="AB894" s="73"/>
      <c r="AC894" s="73"/>
      <c r="AD894" s="73"/>
      <c r="AE894" s="73"/>
      <c r="AF894" s="447">
        <f t="shared" si="884"/>
        <v>156</v>
      </c>
      <c r="AG894" s="168"/>
      <c r="AH894" s="168"/>
      <c r="AI894" s="168"/>
      <c r="AJ894" s="168"/>
      <c r="AK894" s="168"/>
      <c r="AL894" s="168"/>
      <c r="AM894" s="168"/>
      <c r="AN894" s="168"/>
      <c r="AO894" s="168">
        <v>84</v>
      </c>
      <c r="AP894" s="168"/>
      <c r="AQ894" s="168"/>
      <c r="AR894" s="168"/>
      <c r="AS894" s="447">
        <f t="shared" si="885"/>
        <v>84</v>
      </c>
      <c r="AT894" s="462"/>
      <c r="AU894" s="450">
        <f t="shared" ref="AU894:AU907" si="890">SUM(AV894:AX894)</f>
        <v>29</v>
      </c>
      <c r="AV894" s="168">
        <v>27</v>
      </c>
      <c r="AW894" s="168">
        <v>2</v>
      </c>
      <c r="AX894" s="168"/>
      <c r="AY894" s="462"/>
      <c r="AZ894" s="168"/>
      <c r="BA894" s="462"/>
      <c r="BB894" s="447">
        <f t="shared" si="888"/>
        <v>4</v>
      </c>
      <c r="BC894" s="168"/>
      <c r="BD894" s="168"/>
      <c r="BE894" s="168"/>
      <c r="BF894" s="168">
        <v>4</v>
      </c>
      <c r="BG894" s="462"/>
      <c r="BH894" s="462"/>
      <c r="BI894" s="462"/>
      <c r="BJ894" s="462">
        <v>23</v>
      </c>
      <c r="BK894" s="462"/>
      <c r="BL894" s="450">
        <f t="shared" si="889"/>
        <v>16</v>
      </c>
      <c r="BM894" s="168">
        <v>4</v>
      </c>
      <c r="BN894" s="168"/>
      <c r="BO894" s="168"/>
      <c r="BP894" s="168">
        <v>12</v>
      </c>
      <c r="BQ894" s="462">
        <f>SUM(AT894,AU894,AY894,BA894,BB894,BG894,BH894,BI894,BJ894,BK894,BL894)</f>
        <v>72</v>
      </c>
      <c r="BR894" s="168"/>
      <c r="BS894" s="168"/>
      <c r="BT894" s="168"/>
      <c r="BU894" s="168"/>
      <c r="BV894" s="168"/>
      <c r="BW894" s="168"/>
      <c r="BX894" s="168"/>
      <c r="BY894" s="168"/>
      <c r="BZ894" s="168"/>
      <c r="CA894" s="168"/>
      <c r="CB894" s="168"/>
      <c r="CC894" s="168"/>
      <c r="CD894" s="168"/>
      <c r="CE894" s="168"/>
      <c r="CF894" s="168"/>
      <c r="CG894" s="168"/>
      <c r="CH894" s="168"/>
      <c r="CI894" s="168"/>
      <c r="CJ894" s="168"/>
      <c r="CK894" s="168"/>
      <c r="CL894" s="168"/>
      <c r="CM894" s="168"/>
      <c r="CN894" s="168"/>
      <c r="CO894" s="168"/>
      <c r="CP894" s="571">
        <f t="shared" si="879"/>
        <v>0</v>
      </c>
      <c r="CQ894" s="168"/>
      <c r="CR894" s="168"/>
      <c r="CS894" s="168"/>
      <c r="CT894" s="168"/>
      <c r="CU894" s="168"/>
      <c r="CV894" s="168"/>
      <c r="CW894" s="168"/>
      <c r="CX894" s="168"/>
      <c r="CY894" s="168"/>
      <c r="CZ894" s="71"/>
      <c r="DA894" s="71"/>
      <c r="DB894" s="190">
        <f t="shared" si="880"/>
        <v>0</v>
      </c>
      <c r="DC894" s="71">
        <f t="shared" si="881"/>
        <v>0</v>
      </c>
      <c r="DD894" s="71"/>
      <c r="DE894" s="71"/>
      <c r="DF894" s="71"/>
      <c r="DG894" s="190">
        <f t="shared" si="882"/>
        <v>0</v>
      </c>
      <c r="DH894" s="71">
        <f t="shared" si="883"/>
        <v>0</v>
      </c>
      <c r="DI894" s="71"/>
      <c r="DJ894" s="71"/>
      <c r="DK894" s="71"/>
      <c r="DL894" s="71"/>
      <c r="DM894" s="71"/>
      <c r="DN894" s="71"/>
      <c r="DO894" s="71"/>
      <c r="DP894" s="71"/>
      <c r="DQ894" s="71"/>
      <c r="DR894" s="71"/>
      <c r="DS894" s="71"/>
      <c r="DT894" s="71"/>
      <c r="DU894" s="71"/>
      <c r="DV894" s="71"/>
      <c r="DW894" s="71"/>
      <c r="DX894" s="71"/>
      <c r="DY894" s="71"/>
      <c r="DZ894" s="71"/>
      <c r="EA894" s="71"/>
      <c r="EB894" s="71"/>
      <c r="EC894" s="71"/>
      <c r="ED894" s="71"/>
      <c r="EE894" s="71"/>
      <c r="EF894" s="71"/>
      <c r="EG894" s="71"/>
      <c r="EH894" s="71"/>
      <c r="EI894" s="74"/>
      <c r="EJ894" s="74"/>
      <c r="EK894" s="74"/>
      <c r="EL894" s="74"/>
      <c r="EM894" s="74"/>
      <c r="EN894" s="74"/>
      <c r="EO894" s="74"/>
      <c r="EP894" s="74"/>
      <c r="EQ894" s="74"/>
      <c r="ER894" s="74"/>
      <c r="ES894" s="74"/>
      <c r="ET894" s="74"/>
      <c r="EU894" s="74"/>
      <c r="EV894" s="74"/>
      <c r="EW894" s="74"/>
      <c r="EX894" s="74"/>
      <c r="EY894" s="74"/>
      <c r="EZ894" s="74"/>
      <c r="FA894" s="74"/>
      <c r="FB894" s="74"/>
    </row>
    <row r="895" spans="2:158" s="69" customFormat="1" ht="12">
      <c r="B895" s="116"/>
      <c r="C895" s="77" t="s">
        <v>386</v>
      </c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2"/>
      <c r="P895" s="71"/>
      <c r="Q895" s="71"/>
      <c r="R895" s="71"/>
      <c r="S895" s="71"/>
      <c r="T895" s="71"/>
      <c r="U895" s="71"/>
      <c r="V895" s="71"/>
      <c r="W895" s="71"/>
      <c r="X895" s="71"/>
      <c r="Y895" s="73"/>
      <c r="Z895" s="73"/>
      <c r="AA895" s="73"/>
      <c r="AB895" s="73"/>
      <c r="AC895" s="73"/>
      <c r="AD895" s="73"/>
      <c r="AE895" s="73"/>
      <c r="AF895" s="447">
        <f t="shared" si="884"/>
        <v>0</v>
      </c>
      <c r="AG895" s="168"/>
      <c r="AH895" s="168"/>
      <c r="AI895" s="168"/>
      <c r="AJ895" s="168"/>
      <c r="AK895" s="168"/>
      <c r="AL895" s="168"/>
      <c r="AM895" s="168"/>
      <c r="AN895" s="168"/>
      <c r="AO895" s="168"/>
      <c r="AP895" s="168"/>
      <c r="AQ895" s="168"/>
      <c r="AR895" s="168"/>
      <c r="AS895" s="447">
        <f t="shared" si="885"/>
        <v>0</v>
      </c>
      <c r="AT895" s="462"/>
      <c r="AU895" s="450">
        <f t="shared" si="890"/>
        <v>0</v>
      </c>
      <c r="AV895" s="168"/>
      <c r="AW895" s="168"/>
      <c r="AX895" s="168"/>
      <c r="AY895" s="462"/>
      <c r="AZ895" s="168"/>
      <c r="BA895" s="462"/>
      <c r="BB895" s="447">
        <f t="shared" si="888"/>
        <v>0</v>
      </c>
      <c r="BC895" s="168"/>
      <c r="BD895" s="168"/>
      <c r="BE895" s="168"/>
      <c r="BF895" s="168"/>
      <c r="BG895" s="462"/>
      <c r="BH895" s="462"/>
      <c r="BI895" s="462"/>
      <c r="BJ895" s="462"/>
      <c r="BK895" s="462"/>
      <c r="BL895" s="450">
        <f t="shared" si="889"/>
        <v>0</v>
      </c>
      <c r="BM895" s="168"/>
      <c r="BN895" s="168"/>
      <c r="BO895" s="168"/>
      <c r="BP895" s="168"/>
      <c r="BQ895" s="462">
        <f t="shared" ref="BQ895:BQ907" si="891">SUM(AT895,AU895,AY895,BA895,BB895,BG895,BH895,BI895,BJ895,BK895,BL895)</f>
        <v>0</v>
      </c>
      <c r="BR895" s="168"/>
      <c r="BS895" s="168"/>
      <c r="BT895" s="168"/>
      <c r="BU895" s="168"/>
      <c r="BV895" s="168"/>
      <c r="BW895" s="168"/>
      <c r="BX895" s="168"/>
      <c r="BY895" s="168"/>
      <c r="BZ895" s="168"/>
      <c r="CA895" s="168"/>
      <c r="CB895" s="168"/>
      <c r="CC895" s="168"/>
      <c r="CD895" s="168"/>
      <c r="CE895" s="168"/>
      <c r="CF895" s="168"/>
      <c r="CG895" s="168"/>
      <c r="CH895" s="168"/>
      <c r="CI895" s="168"/>
      <c r="CJ895" s="168"/>
      <c r="CK895" s="168"/>
      <c r="CL895" s="168"/>
      <c r="CM895" s="168"/>
      <c r="CN895" s="168"/>
      <c r="CO895" s="168"/>
      <c r="CP895" s="571">
        <f t="shared" si="879"/>
        <v>0</v>
      </c>
      <c r="CQ895" s="168"/>
      <c r="CR895" s="168"/>
      <c r="CS895" s="168"/>
      <c r="CT895" s="168"/>
      <c r="CU895" s="168"/>
      <c r="CV895" s="168"/>
      <c r="CW895" s="168"/>
      <c r="CX895" s="168"/>
      <c r="CY895" s="168"/>
      <c r="CZ895" s="71"/>
      <c r="DA895" s="71"/>
      <c r="DB895" s="190">
        <f t="shared" si="880"/>
        <v>0</v>
      </c>
      <c r="DC895" s="71">
        <f t="shared" si="881"/>
        <v>0</v>
      </c>
      <c r="DD895" s="71"/>
      <c r="DE895" s="71"/>
      <c r="DF895" s="71"/>
      <c r="DG895" s="190">
        <f t="shared" si="882"/>
        <v>0</v>
      </c>
      <c r="DH895" s="71">
        <f t="shared" si="883"/>
        <v>0</v>
      </c>
      <c r="DI895" s="71"/>
      <c r="DJ895" s="71"/>
      <c r="DK895" s="71"/>
      <c r="DL895" s="71"/>
      <c r="DM895" s="71"/>
      <c r="DN895" s="71"/>
      <c r="DO895" s="71"/>
      <c r="DP895" s="71"/>
      <c r="DQ895" s="71"/>
      <c r="DR895" s="71"/>
      <c r="DS895" s="71"/>
      <c r="DT895" s="71"/>
      <c r="DU895" s="71"/>
      <c r="DV895" s="71"/>
      <c r="DW895" s="71"/>
      <c r="DX895" s="71"/>
      <c r="DY895" s="71"/>
      <c r="DZ895" s="71"/>
      <c r="EA895" s="71"/>
      <c r="EB895" s="71"/>
      <c r="EC895" s="71"/>
      <c r="ED895" s="71"/>
      <c r="EE895" s="71"/>
      <c r="EF895" s="71"/>
      <c r="EG895" s="71"/>
      <c r="EH895" s="71"/>
      <c r="EI895" s="74"/>
      <c r="EJ895" s="74"/>
      <c r="EK895" s="74"/>
      <c r="EL895" s="74"/>
      <c r="EM895" s="74"/>
      <c r="EN895" s="74"/>
      <c r="EO895" s="74"/>
      <c r="EP895" s="74"/>
      <c r="EQ895" s="74"/>
      <c r="ER895" s="74"/>
      <c r="ES895" s="74"/>
      <c r="ET895" s="74"/>
      <c r="EU895" s="74"/>
      <c r="EV895" s="74"/>
      <c r="EW895" s="74"/>
      <c r="EX895" s="74"/>
      <c r="EY895" s="74"/>
      <c r="EZ895" s="74"/>
      <c r="FA895" s="74"/>
      <c r="FB895" s="74"/>
    </row>
    <row r="896" spans="2:158" s="69" customFormat="1" ht="12">
      <c r="B896" s="116"/>
      <c r="C896" s="77" t="s">
        <v>387</v>
      </c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2"/>
      <c r="P896" s="71"/>
      <c r="Q896" s="71"/>
      <c r="R896" s="71"/>
      <c r="S896" s="71"/>
      <c r="T896" s="71"/>
      <c r="U896" s="71"/>
      <c r="V896" s="71"/>
      <c r="W896" s="71"/>
      <c r="X896" s="71"/>
      <c r="Y896" s="73"/>
      <c r="Z896" s="73"/>
      <c r="AA896" s="73"/>
      <c r="AB896" s="73"/>
      <c r="AC896" s="73"/>
      <c r="AD896" s="73"/>
      <c r="AE896" s="73"/>
      <c r="AF896" s="447">
        <f t="shared" si="884"/>
        <v>0</v>
      </c>
      <c r="AG896" s="168"/>
      <c r="AH896" s="168"/>
      <c r="AI896" s="168"/>
      <c r="AJ896" s="168"/>
      <c r="AK896" s="168"/>
      <c r="AL896" s="168"/>
      <c r="AM896" s="168"/>
      <c r="AN896" s="168"/>
      <c r="AO896" s="168"/>
      <c r="AP896" s="168"/>
      <c r="AQ896" s="168"/>
      <c r="AR896" s="168"/>
      <c r="AS896" s="447">
        <f t="shared" si="885"/>
        <v>0</v>
      </c>
      <c r="AT896" s="462"/>
      <c r="AU896" s="450">
        <f t="shared" si="890"/>
        <v>0</v>
      </c>
      <c r="AV896" s="168"/>
      <c r="AW896" s="168"/>
      <c r="AX896" s="168"/>
      <c r="AY896" s="462"/>
      <c r="AZ896" s="168"/>
      <c r="BA896" s="462"/>
      <c r="BB896" s="447">
        <f t="shared" si="888"/>
        <v>0</v>
      </c>
      <c r="BC896" s="168"/>
      <c r="BD896" s="168"/>
      <c r="BE896" s="168"/>
      <c r="BF896" s="168"/>
      <c r="BG896" s="462"/>
      <c r="BH896" s="462"/>
      <c r="BI896" s="462"/>
      <c r="BJ896" s="462"/>
      <c r="BK896" s="462"/>
      <c r="BL896" s="450">
        <f t="shared" si="889"/>
        <v>0</v>
      </c>
      <c r="BM896" s="168"/>
      <c r="BN896" s="168"/>
      <c r="BO896" s="168"/>
      <c r="BP896" s="168"/>
      <c r="BQ896" s="462">
        <f t="shared" si="891"/>
        <v>0</v>
      </c>
      <c r="BR896" s="168"/>
      <c r="BS896" s="168"/>
      <c r="BT896" s="168"/>
      <c r="BU896" s="168"/>
      <c r="BV896" s="168"/>
      <c r="BW896" s="168"/>
      <c r="BX896" s="168"/>
      <c r="BY896" s="168"/>
      <c r="BZ896" s="168"/>
      <c r="CA896" s="168"/>
      <c r="CB896" s="168"/>
      <c r="CC896" s="168"/>
      <c r="CD896" s="168"/>
      <c r="CE896" s="168"/>
      <c r="CF896" s="168"/>
      <c r="CG896" s="168"/>
      <c r="CH896" s="168"/>
      <c r="CI896" s="168"/>
      <c r="CJ896" s="168"/>
      <c r="CK896" s="168"/>
      <c r="CL896" s="168"/>
      <c r="CM896" s="168"/>
      <c r="CN896" s="168"/>
      <c r="CO896" s="168"/>
      <c r="CP896" s="571">
        <f t="shared" si="879"/>
        <v>0</v>
      </c>
      <c r="CQ896" s="168"/>
      <c r="CR896" s="168"/>
      <c r="CS896" s="168"/>
      <c r="CT896" s="168"/>
      <c r="CU896" s="168"/>
      <c r="CV896" s="168"/>
      <c r="CW896" s="168"/>
      <c r="CX896" s="168"/>
      <c r="CY896" s="168"/>
      <c r="CZ896" s="71"/>
      <c r="DA896" s="71"/>
      <c r="DB896" s="190">
        <f t="shared" si="880"/>
        <v>0</v>
      </c>
      <c r="DC896" s="71">
        <f t="shared" si="881"/>
        <v>0</v>
      </c>
      <c r="DD896" s="71"/>
      <c r="DE896" s="71"/>
      <c r="DF896" s="71"/>
      <c r="DG896" s="190">
        <f t="shared" si="882"/>
        <v>0</v>
      </c>
      <c r="DH896" s="71">
        <f t="shared" si="883"/>
        <v>0</v>
      </c>
      <c r="DI896" s="71"/>
      <c r="DJ896" s="71"/>
      <c r="DK896" s="71"/>
      <c r="DL896" s="71"/>
      <c r="DM896" s="71"/>
      <c r="DN896" s="71"/>
      <c r="DO896" s="71"/>
      <c r="DP896" s="71"/>
      <c r="DQ896" s="71"/>
      <c r="DR896" s="71"/>
      <c r="DS896" s="71"/>
      <c r="DT896" s="71"/>
      <c r="DU896" s="71"/>
      <c r="DV896" s="71"/>
      <c r="DW896" s="71"/>
      <c r="DX896" s="71"/>
      <c r="DY896" s="71"/>
      <c r="DZ896" s="71"/>
      <c r="EA896" s="71"/>
      <c r="EB896" s="71"/>
      <c r="EC896" s="71"/>
      <c r="ED896" s="71"/>
      <c r="EE896" s="71"/>
      <c r="EF896" s="71"/>
      <c r="EG896" s="71"/>
      <c r="EH896" s="71"/>
      <c r="EI896" s="74"/>
      <c r="EJ896" s="74"/>
      <c r="EK896" s="74"/>
      <c r="EL896" s="74"/>
      <c r="EM896" s="74"/>
      <c r="EN896" s="74"/>
      <c r="EO896" s="74"/>
      <c r="EP896" s="74"/>
      <c r="EQ896" s="74"/>
      <c r="ER896" s="74"/>
      <c r="ES896" s="74"/>
      <c r="ET896" s="74"/>
      <c r="EU896" s="74"/>
      <c r="EV896" s="74"/>
      <c r="EW896" s="74"/>
      <c r="EX896" s="74"/>
      <c r="EY896" s="74"/>
      <c r="EZ896" s="74"/>
      <c r="FA896" s="74"/>
      <c r="FB896" s="74"/>
    </row>
    <row r="897" spans="2:158" s="69" customFormat="1" ht="12">
      <c r="B897" s="116"/>
      <c r="C897" s="77" t="s">
        <v>388</v>
      </c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2"/>
      <c r="P897" s="71"/>
      <c r="Q897" s="71"/>
      <c r="R897" s="71"/>
      <c r="S897" s="71"/>
      <c r="T897" s="71"/>
      <c r="U897" s="71"/>
      <c r="V897" s="71"/>
      <c r="W897" s="71"/>
      <c r="X897" s="71"/>
      <c r="Y897" s="73">
        <v>3</v>
      </c>
      <c r="Z897" s="73"/>
      <c r="AA897" s="73"/>
      <c r="AB897" s="73"/>
      <c r="AC897" s="73"/>
      <c r="AD897" s="73"/>
      <c r="AE897" s="73"/>
      <c r="AF897" s="447">
        <f t="shared" si="884"/>
        <v>10</v>
      </c>
      <c r="AG897" s="168"/>
      <c r="AH897" s="168"/>
      <c r="AI897" s="168"/>
      <c r="AJ897" s="168"/>
      <c r="AK897" s="168"/>
      <c r="AL897" s="168"/>
      <c r="AM897" s="168"/>
      <c r="AN897" s="168"/>
      <c r="AO897" s="168"/>
      <c r="AP897" s="168"/>
      <c r="AQ897" s="168"/>
      <c r="AR897" s="168"/>
      <c r="AS897" s="447">
        <f t="shared" si="885"/>
        <v>0</v>
      </c>
      <c r="AT897" s="462"/>
      <c r="AU897" s="450">
        <f t="shared" si="890"/>
        <v>0</v>
      </c>
      <c r="AV897" s="168"/>
      <c r="AW897" s="168"/>
      <c r="AX897" s="168"/>
      <c r="AY897" s="462"/>
      <c r="AZ897" s="168"/>
      <c r="BA897" s="462"/>
      <c r="BB897" s="447">
        <f t="shared" si="888"/>
        <v>0</v>
      </c>
      <c r="BC897" s="168"/>
      <c r="BD897" s="168"/>
      <c r="BE897" s="168"/>
      <c r="BF897" s="168"/>
      <c r="BG897" s="462"/>
      <c r="BH897" s="462"/>
      <c r="BI897" s="462"/>
      <c r="BJ897" s="462">
        <v>10</v>
      </c>
      <c r="BK897" s="462"/>
      <c r="BL897" s="450">
        <f t="shared" si="889"/>
        <v>0</v>
      </c>
      <c r="BM897" s="168"/>
      <c r="BN897" s="168"/>
      <c r="BO897" s="168"/>
      <c r="BP897" s="168"/>
      <c r="BQ897" s="462">
        <f t="shared" si="891"/>
        <v>10</v>
      </c>
      <c r="BR897" s="168"/>
      <c r="BS897" s="168"/>
      <c r="BT897" s="168"/>
      <c r="BU897" s="168"/>
      <c r="BV897" s="168"/>
      <c r="BW897" s="168"/>
      <c r="BX897" s="168"/>
      <c r="BY897" s="168"/>
      <c r="BZ897" s="168"/>
      <c r="CA897" s="168"/>
      <c r="CB897" s="168"/>
      <c r="CC897" s="168"/>
      <c r="CD897" s="168"/>
      <c r="CE897" s="168"/>
      <c r="CF897" s="168"/>
      <c r="CG897" s="168"/>
      <c r="CH897" s="168"/>
      <c r="CI897" s="168"/>
      <c r="CJ897" s="168"/>
      <c r="CK897" s="168"/>
      <c r="CL897" s="168"/>
      <c r="CM897" s="168"/>
      <c r="CN897" s="168"/>
      <c r="CO897" s="168"/>
      <c r="CP897" s="571">
        <f t="shared" si="879"/>
        <v>0</v>
      </c>
      <c r="CQ897" s="168"/>
      <c r="CR897" s="168"/>
      <c r="CS897" s="168"/>
      <c r="CT897" s="168"/>
      <c r="CU897" s="168"/>
      <c r="CV897" s="168"/>
      <c r="CW897" s="168"/>
      <c r="CX897" s="168"/>
      <c r="CY897" s="168"/>
      <c r="CZ897" s="71"/>
      <c r="DA897" s="71"/>
      <c r="DB897" s="190">
        <f t="shared" si="880"/>
        <v>0</v>
      </c>
      <c r="DC897" s="71">
        <f t="shared" si="881"/>
        <v>0</v>
      </c>
      <c r="DD897" s="71"/>
      <c r="DE897" s="71"/>
      <c r="DF897" s="71"/>
      <c r="DG897" s="190">
        <f t="shared" si="882"/>
        <v>0</v>
      </c>
      <c r="DH897" s="71">
        <f t="shared" si="883"/>
        <v>0</v>
      </c>
      <c r="DI897" s="71"/>
      <c r="DJ897" s="71"/>
      <c r="DK897" s="71"/>
      <c r="DL897" s="71"/>
      <c r="DM897" s="71"/>
      <c r="DN897" s="71"/>
      <c r="DO897" s="71"/>
      <c r="DP897" s="71"/>
      <c r="DQ897" s="71"/>
      <c r="DR897" s="71"/>
      <c r="DS897" s="71"/>
      <c r="DT897" s="71"/>
      <c r="DU897" s="71"/>
      <c r="DV897" s="71"/>
      <c r="DW897" s="71"/>
      <c r="DX897" s="71"/>
      <c r="DY897" s="71"/>
      <c r="DZ897" s="71"/>
      <c r="EA897" s="71"/>
      <c r="EB897" s="71"/>
      <c r="EC897" s="71"/>
      <c r="ED897" s="71"/>
      <c r="EE897" s="71"/>
      <c r="EF897" s="71"/>
      <c r="EG897" s="71"/>
      <c r="EH897" s="71"/>
      <c r="EI897" s="74"/>
      <c r="EJ897" s="74"/>
      <c r="EK897" s="74"/>
      <c r="EL897" s="74"/>
      <c r="EM897" s="74"/>
      <c r="EN897" s="74"/>
      <c r="EO897" s="74"/>
      <c r="EP897" s="74"/>
      <c r="EQ897" s="74"/>
      <c r="ER897" s="74"/>
      <c r="ES897" s="74"/>
      <c r="ET897" s="74"/>
      <c r="EU897" s="74"/>
      <c r="EV897" s="74"/>
      <c r="EW897" s="74"/>
      <c r="EX897" s="74"/>
      <c r="EY897" s="74"/>
      <c r="EZ897" s="74"/>
      <c r="FA897" s="74"/>
      <c r="FB897" s="74"/>
    </row>
    <row r="898" spans="2:158" s="69" customFormat="1" ht="12">
      <c r="B898" s="116"/>
      <c r="C898" s="77" t="s">
        <v>389</v>
      </c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2"/>
      <c r="P898" s="71"/>
      <c r="Q898" s="71"/>
      <c r="R898" s="71"/>
      <c r="S898" s="71"/>
      <c r="T898" s="71"/>
      <c r="U898" s="71"/>
      <c r="V898" s="71"/>
      <c r="W898" s="71"/>
      <c r="X898" s="71"/>
      <c r="Y898" s="73"/>
      <c r="Z898" s="73"/>
      <c r="AA898" s="73"/>
      <c r="AB898" s="73"/>
      <c r="AC898" s="73"/>
      <c r="AD898" s="73"/>
      <c r="AE898" s="73"/>
      <c r="AF898" s="447">
        <f t="shared" si="884"/>
        <v>0</v>
      </c>
      <c r="AG898" s="168"/>
      <c r="AH898" s="168"/>
      <c r="AI898" s="168"/>
      <c r="AJ898" s="168"/>
      <c r="AK898" s="168"/>
      <c r="AL898" s="168"/>
      <c r="AM898" s="168"/>
      <c r="AN898" s="168"/>
      <c r="AO898" s="168"/>
      <c r="AP898" s="168"/>
      <c r="AQ898" s="168"/>
      <c r="AR898" s="168"/>
      <c r="AS898" s="447">
        <f t="shared" si="885"/>
        <v>0</v>
      </c>
      <c r="AT898" s="462"/>
      <c r="AU898" s="450">
        <f t="shared" si="890"/>
        <v>0</v>
      </c>
      <c r="AV898" s="168"/>
      <c r="AW898" s="168"/>
      <c r="AX898" s="168"/>
      <c r="AY898" s="462"/>
      <c r="AZ898" s="168"/>
      <c r="BA898" s="462"/>
      <c r="BB898" s="447">
        <f t="shared" si="888"/>
        <v>0</v>
      </c>
      <c r="BC898" s="168"/>
      <c r="BD898" s="168"/>
      <c r="BE898" s="168"/>
      <c r="BF898" s="168"/>
      <c r="BG898" s="462"/>
      <c r="BH898" s="462"/>
      <c r="BI898" s="462"/>
      <c r="BJ898" s="462"/>
      <c r="BK898" s="462"/>
      <c r="BL898" s="450">
        <f t="shared" si="889"/>
        <v>0</v>
      </c>
      <c r="BM898" s="168"/>
      <c r="BN898" s="168"/>
      <c r="BO898" s="168"/>
      <c r="BP898" s="168"/>
      <c r="BQ898" s="462">
        <f t="shared" si="891"/>
        <v>0</v>
      </c>
      <c r="BR898" s="168"/>
      <c r="BS898" s="168"/>
      <c r="BT898" s="168"/>
      <c r="BU898" s="168"/>
      <c r="BV898" s="168"/>
      <c r="BW898" s="168"/>
      <c r="BX898" s="168"/>
      <c r="BY898" s="168"/>
      <c r="BZ898" s="168"/>
      <c r="CA898" s="168"/>
      <c r="CB898" s="168"/>
      <c r="CC898" s="168"/>
      <c r="CD898" s="168"/>
      <c r="CE898" s="168"/>
      <c r="CF898" s="168"/>
      <c r="CG898" s="168"/>
      <c r="CH898" s="168"/>
      <c r="CI898" s="168"/>
      <c r="CJ898" s="168"/>
      <c r="CK898" s="168"/>
      <c r="CL898" s="168"/>
      <c r="CM898" s="168"/>
      <c r="CN898" s="168"/>
      <c r="CO898" s="168"/>
      <c r="CP898" s="571">
        <f t="shared" si="879"/>
        <v>0</v>
      </c>
      <c r="CQ898" s="168"/>
      <c r="CR898" s="168"/>
      <c r="CS898" s="168"/>
      <c r="CT898" s="168"/>
      <c r="CU898" s="168"/>
      <c r="CV898" s="168"/>
      <c r="CW898" s="168"/>
      <c r="CX898" s="168"/>
      <c r="CY898" s="168"/>
      <c r="CZ898" s="71"/>
      <c r="DA898" s="71"/>
      <c r="DB898" s="190">
        <f t="shared" si="880"/>
        <v>0</v>
      </c>
      <c r="DC898" s="71">
        <f t="shared" si="881"/>
        <v>0</v>
      </c>
      <c r="DD898" s="71"/>
      <c r="DE898" s="71"/>
      <c r="DF898" s="71"/>
      <c r="DG898" s="190">
        <f t="shared" si="882"/>
        <v>0</v>
      </c>
      <c r="DH898" s="71">
        <f t="shared" si="883"/>
        <v>0</v>
      </c>
      <c r="DI898" s="71"/>
      <c r="DJ898" s="71"/>
      <c r="DK898" s="71"/>
      <c r="DL898" s="71"/>
      <c r="DM898" s="71"/>
      <c r="DN898" s="71"/>
      <c r="DO898" s="71"/>
      <c r="DP898" s="71"/>
      <c r="DQ898" s="71"/>
      <c r="DR898" s="71"/>
      <c r="DS898" s="71"/>
      <c r="DT898" s="71"/>
      <c r="DU898" s="71"/>
      <c r="DV898" s="71"/>
      <c r="DW898" s="71"/>
      <c r="DX898" s="71"/>
      <c r="DY898" s="71"/>
      <c r="DZ898" s="71"/>
      <c r="EA898" s="71"/>
      <c r="EB898" s="71"/>
      <c r="EC898" s="71"/>
      <c r="ED898" s="71"/>
      <c r="EE898" s="71"/>
      <c r="EF898" s="71"/>
      <c r="EG898" s="71"/>
      <c r="EH898" s="71"/>
      <c r="EI898" s="74"/>
      <c r="EJ898" s="74"/>
      <c r="EK898" s="74"/>
      <c r="EL898" s="74"/>
      <c r="EM898" s="74"/>
      <c r="EN898" s="74"/>
      <c r="EO898" s="74"/>
      <c r="EP898" s="74"/>
      <c r="EQ898" s="74"/>
      <c r="ER898" s="74"/>
      <c r="ES898" s="74"/>
      <c r="ET898" s="74"/>
      <c r="EU898" s="74"/>
      <c r="EV898" s="74"/>
      <c r="EW898" s="74"/>
      <c r="EX898" s="74"/>
      <c r="EY898" s="74"/>
      <c r="EZ898" s="74"/>
      <c r="FA898" s="74"/>
      <c r="FB898" s="74"/>
    </row>
    <row r="899" spans="2:158" s="69" customFormat="1" ht="12">
      <c r="B899" s="116"/>
      <c r="C899" s="77" t="s">
        <v>390</v>
      </c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2"/>
      <c r="P899" s="71"/>
      <c r="Q899" s="71"/>
      <c r="R899" s="71"/>
      <c r="S899" s="71"/>
      <c r="T899" s="71"/>
      <c r="U899" s="71"/>
      <c r="V899" s="71"/>
      <c r="W899" s="71"/>
      <c r="X899" s="71"/>
      <c r="Y899" s="73"/>
      <c r="Z899" s="73"/>
      <c r="AA899" s="73"/>
      <c r="AB899" s="73"/>
      <c r="AC899" s="73"/>
      <c r="AD899" s="73"/>
      <c r="AE899" s="73"/>
      <c r="AF899" s="447">
        <f t="shared" si="884"/>
        <v>0</v>
      </c>
      <c r="AG899" s="168"/>
      <c r="AH899" s="168"/>
      <c r="AI899" s="168"/>
      <c r="AJ899" s="168"/>
      <c r="AK899" s="168"/>
      <c r="AL899" s="168"/>
      <c r="AM899" s="168"/>
      <c r="AN899" s="168"/>
      <c r="AO899" s="168"/>
      <c r="AP899" s="168"/>
      <c r="AQ899" s="168"/>
      <c r="AR899" s="168"/>
      <c r="AS899" s="447">
        <f t="shared" si="885"/>
        <v>0</v>
      </c>
      <c r="AT899" s="462"/>
      <c r="AU899" s="450">
        <f t="shared" si="890"/>
        <v>0</v>
      </c>
      <c r="AV899" s="168"/>
      <c r="AW899" s="168"/>
      <c r="AX899" s="168"/>
      <c r="AY899" s="462"/>
      <c r="AZ899" s="168"/>
      <c r="BA899" s="462"/>
      <c r="BB899" s="447">
        <f t="shared" si="888"/>
        <v>0</v>
      </c>
      <c r="BC899" s="168"/>
      <c r="BD899" s="168"/>
      <c r="BE899" s="168"/>
      <c r="BF899" s="168"/>
      <c r="BG899" s="462"/>
      <c r="BH899" s="462"/>
      <c r="BI899" s="462"/>
      <c r="BJ899" s="462"/>
      <c r="BK899" s="462"/>
      <c r="BL899" s="450">
        <f t="shared" si="889"/>
        <v>0</v>
      </c>
      <c r="BM899" s="168"/>
      <c r="BN899" s="168"/>
      <c r="BO899" s="168"/>
      <c r="BP899" s="168"/>
      <c r="BQ899" s="462">
        <f t="shared" si="891"/>
        <v>0</v>
      </c>
      <c r="BR899" s="168"/>
      <c r="BS899" s="168"/>
      <c r="BT899" s="168"/>
      <c r="BU899" s="168"/>
      <c r="BV899" s="168"/>
      <c r="BW899" s="168"/>
      <c r="BX899" s="168"/>
      <c r="BY899" s="168"/>
      <c r="BZ899" s="168"/>
      <c r="CA899" s="168"/>
      <c r="CB899" s="168"/>
      <c r="CC899" s="168"/>
      <c r="CD899" s="168"/>
      <c r="CE899" s="168"/>
      <c r="CF899" s="168"/>
      <c r="CG899" s="168"/>
      <c r="CH899" s="168"/>
      <c r="CI899" s="168"/>
      <c r="CJ899" s="168"/>
      <c r="CK899" s="168"/>
      <c r="CL899" s="168"/>
      <c r="CM899" s="168"/>
      <c r="CN899" s="168"/>
      <c r="CO899" s="168"/>
      <c r="CP899" s="571">
        <f t="shared" si="879"/>
        <v>0</v>
      </c>
      <c r="CQ899" s="168"/>
      <c r="CR899" s="168"/>
      <c r="CS899" s="168"/>
      <c r="CT899" s="168"/>
      <c r="CU899" s="168"/>
      <c r="CV899" s="168"/>
      <c r="CW899" s="168"/>
      <c r="CX899" s="168"/>
      <c r="CY899" s="168"/>
      <c r="CZ899" s="71"/>
      <c r="DA899" s="71"/>
      <c r="DB899" s="190">
        <f t="shared" si="880"/>
        <v>0</v>
      </c>
      <c r="DC899" s="71">
        <f t="shared" si="881"/>
        <v>0</v>
      </c>
      <c r="DD899" s="71"/>
      <c r="DE899" s="71"/>
      <c r="DF899" s="71"/>
      <c r="DG899" s="190">
        <f t="shared" si="882"/>
        <v>0</v>
      </c>
      <c r="DH899" s="71">
        <f t="shared" si="883"/>
        <v>0</v>
      </c>
      <c r="DI899" s="71"/>
      <c r="DJ899" s="71"/>
      <c r="DK899" s="71"/>
      <c r="DL899" s="71"/>
      <c r="DM899" s="71"/>
      <c r="DN899" s="71"/>
      <c r="DO899" s="71"/>
      <c r="DP899" s="71"/>
      <c r="DQ899" s="71"/>
      <c r="DR899" s="71"/>
      <c r="DS899" s="71"/>
      <c r="DT899" s="71"/>
      <c r="DU899" s="71"/>
      <c r="DV899" s="71"/>
      <c r="DW899" s="71"/>
      <c r="DX899" s="71"/>
      <c r="DY899" s="71"/>
      <c r="DZ899" s="71"/>
      <c r="EA899" s="71"/>
      <c r="EB899" s="71"/>
      <c r="EC899" s="71"/>
      <c r="ED899" s="71"/>
      <c r="EE899" s="71"/>
      <c r="EF899" s="71"/>
      <c r="EG899" s="71"/>
      <c r="EH899" s="71"/>
      <c r="EI899" s="74"/>
      <c r="EJ899" s="74"/>
      <c r="EK899" s="74"/>
      <c r="EL899" s="74"/>
      <c r="EM899" s="74"/>
      <c r="EN899" s="74"/>
      <c r="EO899" s="74"/>
      <c r="EP899" s="74"/>
      <c r="EQ899" s="74"/>
      <c r="ER899" s="74"/>
      <c r="ES899" s="74"/>
      <c r="ET899" s="74"/>
      <c r="EU899" s="74"/>
      <c r="EV899" s="74"/>
      <c r="EW899" s="74"/>
      <c r="EX899" s="74"/>
      <c r="EY899" s="74"/>
      <c r="EZ899" s="74"/>
      <c r="FA899" s="74"/>
      <c r="FB899" s="74"/>
    </row>
    <row r="900" spans="2:158" s="69" customFormat="1" ht="12">
      <c r="B900" s="116"/>
      <c r="C900" s="77" t="s">
        <v>391</v>
      </c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2"/>
      <c r="P900" s="71"/>
      <c r="Q900" s="71"/>
      <c r="R900" s="71"/>
      <c r="S900" s="71"/>
      <c r="T900" s="71"/>
      <c r="U900" s="71"/>
      <c r="V900" s="71"/>
      <c r="W900" s="71"/>
      <c r="X900" s="71"/>
      <c r="Y900" s="73">
        <v>23</v>
      </c>
      <c r="Z900" s="73"/>
      <c r="AA900" s="73"/>
      <c r="AB900" s="73"/>
      <c r="AC900" s="73"/>
      <c r="AD900" s="73"/>
      <c r="AE900" s="73"/>
      <c r="AF900" s="447">
        <f t="shared" si="884"/>
        <v>197</v>
      </c>
      <c r="AG900" s="168"/>
      <c r="AH900" s="168"/>
      <c r="AI900" s="168"/>
      <c r="AJ900" s="168"/>
      <c r="AK900" s="168"/>
      <c r="AL900" s="168">
        <v>11</v>
      </c>
      <c r="AM900" s="168"/>
      <c r="AN900" s="168"/>
      <c r="AO900" s="168">
        <v>38</v>
      </c>
      <c r="AP900" s="168"/>
      <c r="AQ900" s="168">
        <v>13</v>
      </c>
      <c r="AR900" s="168"/>
      <c r="AS900" s="447">
        <f t="shared" si="885"/>
        <v>49</v>
      </c>
      <c r="AT900" s="462"/>
      <c r="AU900" s="450">
        <f t="shared" si="890"/>
        <v>0</v>
      </c>
      <c r="AV900" s="168"/>
      <c r="AW900" s="168"/>
      <c r="AX900" s="168"/>
      <c r="AY900" s="462">
        <v>9</v>
      </c>
      <c r="AZ900" s="168"/>
      <c r="BA900" s="462"/>
      <c r="BB900" s="447">
        <f t="shared" si="888"/>
        <v>91</v>
      </c>
      <c r="BC900" s="168">
        <v>13</v>
      </c>
      <c r="BD900" s="168">
        <v>78</v>
      </c>
      <c r="BE900" s="168">
        <v>78</v>
      </c>
      <c r="BF900" s="168"/>
      <c r="BG900" s="462"/>
      <c r="BH900" s="462">
        <v>3</v>
      </c>
      <c r="BI900" s="462"/>
      <c r="BJ900" s="462">
        <v>42</v>
      </c>
      <c r="BK900" s="462"/>
      <c r="BL900" s="450">
        <f t="shared" si="889"/>
        <v>3</v>
      </c>
      <c r="BM900" s="168"/>
      <c r="BN900" s="168"/>
      <c r="BO900" s="168"/>
      <c r="BP900" s="168">
        <v>3</v>
      </c>
      <c r="BQ900" s="462">
        <f t="shared" si="891"/>
        <v>148</v>
      </c>
      <c r="BR900" s="168"/>
      <c r="BS900" s="168"/>
      <c r="BT900" s="168"/>
      <c r="BU900" s="168"/>
      <c r="BV900" s="168"/>
      <c r="BW900" s="168"/>
      <c r="BX900" s="168"/>
      <c r="BY900" s="168"/>
      <c r="BZ900" s="168"/>
      <c r="CA900" s="168"/>
      <c r="CB900" s="168"/>
      <c r="CC900" s="168"/>
      <c r="CD900" s="168"/>
      <c r="CE900" s="168"/>
      <c r="CF900" s="168"/>
      <c r="CG900" s="168"/>
      <c r="CH900" s="168"/>
      <c r="CI900" s="168"/>
      <c r="CJ900" s="168"/>
      <c r="CK900" s="168"/>
      <c r="CL900" s="168"/>
      <c r="CM900" s="168"/>
      <c r="CN900" s="168"/>
      <c r="CO900" s="168"/>
      <c r="CP900" s="571">
        <f t="shared" si="879"/>
        <v>0</v>
      </c>
      <c r="CQ900" s="168"/>
      <c r="CR900" s="168"/>
      <c r="CS900" s="168"/>
      <c r="CT900" s="168"/>
      <c r="CU900" s="168"/>
      <c r="CV900" s="168"/>
      <c r="CW900" s="168"/>
      <c r="CX900" s="168"/>
      <c r="CY900" s="168"/>
      <c r="CZ900" s="71"/>
      <c r="DA900" s="71"/>
      <c r="DB900" s="190">
        <f t="shared" si="880"/>
        <v>0</v>
      </c>
      <c r="DC900" s="71">
        <f t="shared" si="881"/>
        <v>0</v>
      </c>
      <c r="DD900" s="71"/>
      <c r="DE900" s="71"/>
      <c r="DF900" s="71"/>
      <c r="DG900" s="190">
        <f t="shared" si="882"/>
        <v>0</v>
      </c>
      <c r="DH900" s="71">
        <f t="shared" si="883"/>
        <v>0</v>
      </c>
      <c r="DI900" s="71"/>
      <c r="DJ900" s="71"/>
      <c r="DK900" s="71"/>
      <c r="DL900" s="71"/>
      <c r="DM900" s="71"/>
      <c r="DN900" s="71"/>
      <c r="DO900" s="71"/>
      <c r="DP900" s="71"/>
      <c r="DQ900" s="71"/>
      <c r="DR900" s="71"/>
      <c r="DS900" s="71"/>
      <c r="DT900" s="71"/>
      <c r="DU900" s="71"/>
      <c r="DV900" s="71"/>
      <c r="DW900" s="71"/>
      <c r="DX900" s="71"/>
      <c r="DY900" s="71"/>
      <c r="DZ900" s="71"/>
      <c r="EA900" s="71"/>
      <c r="EB900" s="71"/>
      <c r="EC900" s="71"/>
      <c r="ED900" s="71"/>
      <c r="EE900" s="71"/>
      <c r="EF900" s="71"/>
      <c r="EG900" s="71"/>
      <c r="EH900" s="71"/>
      <c r="EI900" s="74"/>
      <c r="EJ900" s="74"/>
      <c r="EK900" s="74"/>
      <c r="EL900" s="74"/>
      <c r="EM900" s="74"/>
      <c r="EN900" s="74"/>
      <c r="EO900" s="74"/>
      <c r="EP900" s="74"/>
      <c r="EQ900" s="74"/>
      <c r="ER900" s="74"/>
      <c r="ES900" s="74"/>
      <c r="ET900" s="74"/>
      <c r="EU900" s="74"/>
      <c r="EV900" s="74"/>
      <c r="EW900" s="74"/>
      <c r="EX900" s="74"/>
      <c r="EY900" s="74"/>
      <c r="EZ900" s="74"/>
      <c r="FA900" s="74"/>
      <c r="FB900" s="74"/>
    </row>
    <row r="901" spans="2:158" s="69" customFormat="1" ht="12">
      <c r="B901" s="116"/>
      <c r="C901" s="77" t="s">
        <v>392</v>
      </c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2"/>
      <c r="P901" s="71"/>
      <c r="Q901" s="71"/>
      <c r="R901" s="71"/>
      <c r="S901" s="71"/>
      <c r="T901" s="71"/>
      <c r="U901" s="71"/>
      <c r="V901" s="71"/>
      <c r="W901" s="71"/>
      <c r="X901" s="71"/>
      <c r="Y901" s="73"/>
      <c r="Z901" s="73"/>
      <c r="AA901" s="73"/>
      <c r="AB901" s="73"/>
      <c r="AC901" s="73"/>
      <c r="AD901" s="73"/>
      <c r="AE901" s="73"/>
      <c r="AF901" s="447">
        <f t="shared" si="884"/>
        <v>0</v>
      </c>
      <c r="AG901" s="168"/>
      <c r="AH901" s="168"/>
      <c r="AI901" s="168"/>
      <c r="AJ901" s="168"/>
      <c r="AK901" s="168"/>
      <c r="AL901" s="168"/>
      <c r="AM901" s="168"/>
      <c r="AN901" s="168"/>
      <c r="AO901" s="168"/>
      <c r="AP901" s="168"/>
      <c r="AQ901" s="168"/>
      <c r="AR901" s="168"/>
      <c r="AS901" s="447">
        <f t="shared" si="885"/>
        <v>0</v>
      </c>
      <c r="AT901" s="462"/>
      <c r="AU901" s="450">
        <f t="shared" si="890"/>
        <v>0</v>
      </c>
      <c r="AV901" s="168"/>
      <c r="AW901" s="168"/>
      <c r="AX901" s="168"/>
      <c r="AY901" s="462"/>
      <c r="AZ901" s="168"/>
      <c r="BA901" s="462"/>
      <c r="BB901" s="447">
        <f t="shared" si="888"/>
        <v>0</v>
      </c>
      <c r="BC901" s="168"/>
      <c r="BD901" s="168"/>
      <c r="BE901" s="168"/>
      <c r="BF901" s="168"/>
      <c r="BG901" s="462"/>
      <c r="BH901" s="462"/>
      <c r="BI901" s="462"/>
      <c r="BJ901" s="462"/>
      <c r="BK901" s="462"/>
      <c r="BL901" s="450">
        <f t="shared" si="889"/>
        <v>0</v>
      </c>
      <c r="BM901" s="168"/>
      <c r="BN901" s="168"/>
      <c r="BO901" s="168"/>
      <c r="BP901" s="168"/>
      <c r="BQ901" s="462">
        <f t="shared" si="891"/>
        <v>0</v>
      </c>
      <c r="BR901" s="168"/>
      <c r="BS901" s="168"/>
      <c r="BT901" s="168"/>
      <c r="BU901" s="168"/>
      <c r="BV901" s="168"/>
      <c r="BW901" s="168"/>
      <c r="BX901" s="168"/>
      <c r="BY901" s="168"/>
      <c r="BZ901" s="168"/>
      <c r="CA901" s="168"/>
      <c r="CB901" s="168"/>
      <c r="CC901" s="168"/>
      <c r="CD901" s="168"/>
      <c r="CE901" s="168"/>
      <c r="CF901" s="168"/>
      <c r="CG901" s="168"/>
      <c r="CH901" s="168"/>
      <c r="CI901" s="168"/>
      <c r="CJ901" s="168"/>
      <c r="CK901" s="168"/>
      <c r="CL901" s="168"/>
      <c r="CM901" s="168"/>
      <c r="CN901" s="168"/>
      <c r="CO901" s="168"/>
      <c r="CP901" s="571">
        <f t="shared" si="879"/>
        <v>0</v>
      </c>
      <c r="CQ901" s="168"/>
      <c r="CR901" s="168"/>
      <c r="CS901" s="168"/>
      <c r="CT901" s="168"/>
      <c r="CU901" s="168"/>
      <c r="CV901" s="168"/>
      <c r="CW901" s="168"/>
      <c r="CX901" s="168"/>
      <c r="CY901" s="168"/>
      <c r="CZ901" s="71"/>
      <c r="DA901" s="71"/>
      <c r="DB901" s="190">
        <f t="shared" si="880"/>
        <v>0</v>
      </c>
      <c r="DC901" s="71">
        <f t="shared" si="881"/>
        <v>0</v>
      </c>
      <c r="DD901" s="71"/>
      <c r="DE901" s="71"/>
      <c r="DF901" s="71"/>
      <c r="DG901" s="190">
        <f t="shared" si="882"/>
        <v>0</v>
      </c>
      <c r="DH901" s="71">
        <f t="shared" si="883"/>
        <v>0</v>
      </c>
      <c r="DI901" s="71"/>
      <c r="DJ901" s="71"/>
      <c r="DK901" s="71"/>
      <c r="DL901" s="71"/>
      <c r="DM901" s="71"/>
      <c r="DN901" s="71"/>
      <c r="DO901" s="71"/>
      <c r="DP901" s="71"/>
      <c r="DQ901" s="71"/>
      <c r="DR901" s="71"/>
      <c r="DS901" s="71"/>
      <c r="DT901" s="71"/>
      <c r="DU901" s="71"/>
      <c r="DV901" s="71"/>
      <c r="DW901" s="71"/>
      <c r="DX901" s="71"/>
      <c r="DY901" s="71"/>
      <c r="DZ901" s="71"/>
      <c r="EA901" s="71"/>
      <c r="EB901" s="71"/>
      <c r="EC901" s="71"/>
      <c r="ED901" s="71"/>
      <c r="EE901" s="71"/>
      <c r="EF901" s="71"/>
      <c r="EG901" s="71"/>
      <c r="EH901" s="71"/>
      <c r="EI901" s="74"/>
      <c r="EJ901" s="74"/>
      <c r="EK901" s="74"/>
      <c r="EL901" s="74"/>
      <c r="EM901" s="74"/>
      <c r="EN901" s="74"/>
      <c r="EO901" s="74"/>
      <c r="EP901" s="74"/>
      <c r="EQ901" s="74"/>
      <c r="ER901" s="74"/>
      <c r="ES901" s="74"/>
      <c r="ET901" s="74"/>
      <c r="EU901" s="74"/>
      <c r="EV901" s="74"/>
      <c r="EW901" s="74"/>
      <c r="EX901" s="74"/>
      <c r="EY901" s="74"/>
      <c r="EZ901" s="74"/>
      <c r="FA901" s="74"/>
      <c r="FB901" s="74"/>
    </row>
    <row r="902" spans="2:158" s="69" customFormat="1" ht="12">
      <c r="B902" s="116"/>
      <c r="C902" s="77" t="s">
        <v>393</v>
      </c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2"/>
      <c r="P902" s="71"/>
      <c r="Q902" s="71"/>
      <c r="R902" s="71"/>
      <c r="S902" s="71"/>
      <c r="T902" s="71"/>
      <c r="U902" s="71"/>
      <c r="V902" s="71"/>
      <c r="W902" s="71"/>
      <c r="X902" s="71"/>
      <c r="Y902" s="73"/>
      <c r="Z902" s="73"/>
      <c r="AA902" s="73"/>
      <c r="AB902" s="73"/>
      <c r="AC902" s="73"/>
      <c r="AD902" s="73"/>
      <c r="AE902" s="73"/>
      <c r="AF902" s="447">
        <f t="shared" si="884"/>
        <v>0</v>
      </c>
      <c r="AG902" s="168"/>
      <c r="AH902" s="168"/>
      <c r="AI902" s="168"/>
      <c r="AJ902" s="168"/>
      <c r="AK902" s="168"/>
      <c r="AL902" s="168"/>
      <c r="AM902" s="168"/>
      <c r="AN902" s="168"/>
      <c r="AO902" s="168"/>
      <c r="AP902" s="168"/>
      <c r="AQ902" s="168"/>
      <c r="AR902" s="168"/>
      <c r="AS902" s="447">
        <f t="shared" si="885"/>
        <v>0</v>
      </c>
      <c r="AT902" s="462"/>
      <c r="AU902" s="450">
        <f t="shared" si="890"/>
        <v>0</v>
      </c>
      <c r="AV902" s="168"/>
      <c r="AW902" s="168"/>
      <c r="AX902" s="168"/>
      <c r="AY902" s="462"/>
      <c r="AZ902" s="168"/>
      <c r="BA902" s="462"/>
      <c r="BB902" s="447">
        <f t="shared" si="888"/>
        <v>0</v>
      </c>
      <c r="BC902" s="168"/>
      <c r="BD902" s="168"/>
      <c r="BE902" s="168"/>
      <c r="BF902" s="168"/>
      <c r="BG902" s="462"/>
      <c r="BH902" s="462"/>
      <c r="BI902" s="462"/>
      <c r="BJ902" s="462"/>
      <c r="BK902" s="462"/>
      <c r="BL902" s="450">
        <f t="shared" si="889"/>
        <v>0</v>
      </c>
      <c r="BM902" s="168"/>
      <c r="BN902" s="168"/>
      <c r="BO902" s="168"/>
      <c r="BP902" s="168"/>
      <c r="BQ902" s="462">
        <f t="shared" si="891"/>
        <v>0</v>
      </c>
      <c r="BR902" s="168"/>
      <c r="BS902" s="168"/>
      <c r="BT902" s="168"/>
      <c r="BU902" s="168"/>
      <c r="BV902" s="168"/>
      <c r="BW902" s="168"/>
      <c r="BX902" s="168"/>
      <c r="BY902" s="168"/>
      <c r="BZ902" s="168"/>
      <c r="CA902" s="168"/>
      <c r="CB902" s="168"/>
      <c r="CC902" s="168"/>
      <c r="CD902" s="168"/>
      <c r="CE902" s="168"/>
      <c r="CF902" s="168"/>
      <c r="CG902" s="168"/>
      <c r="CH902" s="168"/>
      <c r="CI902" s="168"/>
      <c r="CJ902" s="168"/>
      <c r="CK902" s="168"/>
      <c r="CL902" s="168"/>
      <c r="CM902" s="168"/>
      <c r="CN902" s="168"/>
      <c r="CO902" s="168"/>
      <c r="CP902" s="571">
        <f t="shared" si="879"/>
        <v>0</v>
      </c>
      <c r="CQ902" s="168"/>
      <c r="CR902" s="168"/>
      <c r="CS902" s="168"/>
      <c r="CT902" s="168"/>
      <c r="CU902" s="168"/>
      <c r="CV902" s="168"/>
      <c r="CW902" s="168"/>
      <c r="CX902" s="168"/>
      <c r="CY902" s="168"/>
      <c r="CZ902" s="71"/>
      <c r="DA902" s="71"/>
      <c r="DB902" s="190">
        <f t="shared" si="880"/>
        <v>0</v>
      </c>
      <c r="DC902" s="71">
        <f t="shared" si="881"/>
        <v>0</v>
      </c>
      <c r="DD902" s="71"/>
      <c r="DE902" s="71"/>
      <c r="DF902" s="71"/>
      <c r="DG902" s="190">
        <f t="shared" si="882"/>
        <v>0</v>
      </c>
      <c r="DH902" s="71">
        <f t="shared" si="883"/>
        <v>0</v>
      </c>
      <c r="DI902" s="71"/>
      <c r="DJ902" s="71"/>
      <c r="DK902" s="71"/>
      <c r="DL902" s="71"/>
      <c r="DM902" s="71"/>
      <c r="DN902" s="71"/>
      <c r="DO902" s="71"/>
      <c r="DP902" s="71"/>
      <c r="DQ902" s="71"/>
      <c r="DR902" s="71"/>
      <c r="DS902" s="71"/>
      <c r="DT902" s="71"/>
      <c r="DU902" s="71"/>
      <c r="DV902" s="71"/>
      <c r="DW902" s="71"/>
      <c r="DX902" s="71"/>
      <c r="DY902" s="71"/>
      <c r="DZ902" s="71"/>
      <c r="EA902" s="71"/>
      <c r="EB902" s="71"/>
      <c r="EC902" s="71"/>
      <c r="ED902" s="71"/>
      <c r="EE902" s="71"/>
      <c r="EF902" s="71"/>
      <c r="EG902" s="71"/>
      <c r="EH902" s="71"/>
      <c r="EI902" s="74"/>
      <c r="EJ902" s="74"/>
      <c r="EK902" s="74"/>
      <c r="EL902" s="74"/>
      <c r="EM902" s="74"/>
      <c r="EN902" s="74"/>
      <c r="EO902" s="74"/>
      <c r="EP902" s="74"/>
      <c r="EQ902" s="74"/>
      <c r="ER902" s="74"/>
      <c r="ES902" s="74"/>
      <c r="ET902" s="74"/>
      <c r="EU902" s="74"/>
      <c r="EV902" s="74"/>
      <c r="EW902" s="74"/>
      <c r="EX902" s="74"/>
      <c r="EY902" s="74"/>
      <c r="EZ902" s="74"/>
      <c r="FA902" s="74"/>
      <c r="FB902" s="74"/>
    </row>
    <row r="903" spans="2:158" s="69" customFormat="1" ht="12">
      <c r="B903" s="116"/>
      <c r="C903" s="77" t="s">
        <v>394</v>
      </c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2"/>
      <c r="P903" s="71"/>
      <c r="Q903" s="71"/>
      <c r="R903" s="71"/>
      <c r="S903" s="71"/>
      <c r="T903" s="71"/>
      <c r="U903" s="71"/>
      <c r="V903" s="71"/>
      <c r="W903" s="71"/>
      <c r="X903" s="71"/>
      <c r="Y903" s="73"/>
      <c r="Z903" s="73"/>
      <c r="AA903" s="73"/>
      <c r="AB903" s="73"/>
      <c r="AC903" s="73"/>
      <c r="AD903" s="73"/>
      <c r="AE903" s="73"/>
      <c r="AF903" s="447">
        <f t="shared" si="884"/>
        <v>0</v>
      </c>
      <c r="AG903" s="168"/>
      <c r="AH903" s="168"/>
      <c r="AI903" s="168"/>
      <c r="AJ903" s="168"/>
      <c r="AK903" s="168"/>
      <c r="AL903" s="168"/>
      <c r="AM903" s="168"/>
      <c r="AN903" s="168"/>
      <c r="AO903" s="168"/>
      <c r="AP903" s="168"/>
      <c r="AQ903" s="168"/>
      <c r="AR903" s="168"/>
      <c r="AS903" s="447">
        <f t="shared" si="885"/>
        <v>0</v>
      </c>
      <c r="AT903" s="462"/>
      <c r="AU903" s="450">
        <f t="shared" si="890"/>
        <v>0</v>
      </c>
      <c r="AV903" s="168"/>
      <c r="AW903" s="168"/>
      <c r="AX903" s="168"/>
      <c r="AY903" s="462"/>
      <c r="AZ903" s="168"/>
      <c r="BA903" s="462"/>
      <c r="BB903" s="447">
        <f t="shared" si="888"/>
        <v>0</v>
      </c>
      <c r="BC903" s="168"/>
      <c r="BD903" s="168"/>
      <c r="BE903" s="168"/>
      <c r="BF903" s="168"/>
      <c r="BG903" s="462"/>
      <c r="BH903" s="462"/>
      <c r="BI903" s="462"/>
      <c r="BJ903" s="462"/>
      <c r="BK903" s="462"/>
      <c r="BL903" s="450">
        <f t="shared" si="889"/>
        <v>0</v>
      </c>
      <c r="BM903" s="168"/>
      <c r="BN903" s="168"/>
      <c r="BO903" s="168"/>
      <c r="BP903" s="168"/>
      <c r="BQ903" s="462">
        <f t="shared" si="891"/>
        <v>0</v>
      </c>
      <c r="BR903" s="168"/>
      <c r="BS903" s="168"/>
      <c r="BT903" s="168"/>
      <c r="BU903" s="168"/>
      <c r="BV903" s="168"/>
      <c r="BW903" s="168"/>
      <c r="BX903" s="168"/>
      <c r="BY903" s="168"/>
      <c r="BZ903" s="168"/>
      <c r="CA903" s="168"/>
      <c r="CB903" s="168"/>
      <c r="CC903" s="168"/>
      <c r="CD903" s="168"/>
      <c r="CE903" s="168"/>
      <c r="CF903" s="168"/>
      <c r="CG903" s="168"/>
      <c r="CH903" s="168"/>
      <c r="CI903" s="168"/>
      <c r="CJ903" s="168"/>
      <c r="CK903" s="168"/>
      <c r="CL903" s="168"/>
      <c r="CM903" s="168"/>
      <c r="CN903" s="168"/>
      <c r="CO903" s="168"/>
      <c r="CP903" s="571">
        <f t="shared" si="879"/>
        <v>0</v>
      </c>
      <c r="CQ903" s="168"/>
      <c r="CR903" s="168"/>
      <c r="CS903" s="168"/>
      <c r="CT903" s="168"/>
      <c r="CU903" s="168"/>
      <c r="CV903" s="168"/>
      <c r="CW903" s="168"/>
      <c r="CX903" s="168"/>
      <c r="CY903" s="168"/>
      <c r="CZ903" s="71"/>
      <c r="DA903" s="71"/>
      <c r="DB903" s="190">
        <f t="shared" si="880"/>
        <v>0</v>
      </c>
      <c r="DC903" s="71">
        <f t="shared" si="881"/>
        <v>0</v>
      </c>
      <c r="DD903" s="71"/>
      <c r="DE903" s="71"/>
      <c r="DF903" s="71"/>
      <c r="DG903" s="190">
        <f t="shared" si="882"/>
        <v>0</v>
      </c>
      <c r="DH903" s="71">
        <f t="shared" si="883"/>
        <v>0</v>
      </c>
      <c r="DI903" s="71"/>
      <c r="DJ903" s="71"/>
      <c r="DK903" s="71"/>
      <c r="DL903" s="71"/>
      <c r="DM903" s="71"/>
      <c r="DN903" s="71"/>
      <c r="DO903" s="71"/>
      <c r="DP903" s="71"/>
      <c r="DQ903" s="71"/>
      <c r="DR903" s="71"/>
      <c r="DS903" s="71"/>
      <c r="DT903" s="71"/>
      <c r="DU903" s="71"/>
      <c r="DV903" s="71"/>
      <c r="DW903" s="71"/>
      <c r="DX903" s="71"/>
      <c r="DY903" s="71"/>
      <c r="DZ903" s="71"/>
      <c r="EA903" s="71"/>
      <c r="EB903" s="71"/>
      <c r="EC903" s="71"/>
      <c r="ED903" s="71"/>
      <c r="EE903" s="71"/>
      <c r="EF903" s="71"/>
      <c r="EG903" s="71"/>
      <c r="EH903" s="71"/>
      <c r="EI903" s="74"/>
      <c r="EJ903" s="74"/>
      <c r="EK903" s="74"/>
      <c r="EL903" s="74"/>
      <c r="EM903" s="74"/>
      <c r="EN903" s="74"/>
      <c r="EO903" s="74"/>
      <c r="EP903" s="74"/>
      <c r="EQ903" s="74"/>
      <c r="ER903" s="74"/>
      <c r="ES903" s="74"/>
      <c r="ET903" s="74"/>
      <c r="EU903" s="74"/>
      <c r="EV903" s="74"/>
      <c r="EW903" s="74"/>
      <c r="EX903" s="74"/>
      <c r="EY903" s="74"/>
      <c r="EZ903" s="74"/>
      <c r="FA903" s="74"/>
      <c r="FB903" s="74"/>
    </row>
    <row r="904" spans="2:158" s="69" customFormat="1" ht="12">
      <c r="B904" s="116"/>
      <c r="C904" s="77" t="s">
        <v>395</v>
      </c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2"/>
      <c r="P904" s="71"/>
      <c r="Q904" s="71"/>
      <c r="R904" s="71"/>
      <c r="S904" s="71"/>
      <c r="T904" s="71"/>
      <c r="U904" s="71"/>
      <c r="V904" s="71"/>
      <c r="W904" s="71"/>
      <c r="X904" s="71"/>
      <c r="Y904" s="73"/>
      <c r="Z904" s="73"/>
      <c r="AA904" s="73"/>
      <c r="AB904" s="73"/>
      <c r="AC904" s="73"/>
      <c r="AD904" s="73"/>
      <c r="AE904" s="73"/>
      <c r="AF904" s="447">
        <f t="shared" si="884"/>
        <v>0</v>
      </c>
      <c r="AG904" s="168"/>
      <c r="AH904" s="168"/>
      <c r="AI904" s="168"/>
      <c r="AJ904" s="168"/>
      <c r="AK904" s="168"/>
      <c r="AL904" s="168"/>
      <c r="AM904" s="168"/>
      <c r="AN904" s="168"/>
      <c r="AO904" s="168"/>
      <c r="AP904" s="168"/>
      <c r="AQ904" s="168"/>
      <c r="AR904" s="168"/>
      <c r="AS904" s="447">
        <f t="shared" si="885"/>
        <v>0</v>
      </c>
      <c r="AT904" s="462"/>
      <c r="AU904" s="450">
        <f t="shared" si="890"/>
        <v>0</v>
      </c>
      <c r="AV904" s="168"/>
      <c r="AW904" s="168"/>
      <c r="AX904" s="168"/>
      <c r="AY904" s="462"/>
      <c r="AZ904" s="168"/>
      <c r="BA904" s="462"/>
      <c r="BB904" s="447">
        <f t="shared" si="888"/>
        <v>0</v>
      </c>
      <c r="BC904" s="168"/>
      <c r="BD904" s="168"/>
      <c r="BE904" s="168"/>
      <c r="BF904" s="168"/>
      <c r="BG904" s="462"/>
      <c r="BH904" s="462"/>
      <c r="BI904" s="462"/>
      <c r="BJ904" s="462"/>
      <c r="BK904" s="462"/>
      <c r="BL904" s="450">
        <f t="shared" si="889"/>
        <v>0</v>
      </c>
      <c r="BM904" s="168"/>
      <c r="BN904" s="168"/>
      <c r="BO904" s="168"/>
      <c r="BP904" s="168"/>
      <c r="BQ904" s="462">
        <f t="shared" si="891"/>
        <v>0</v>
      </c>
      <c r="BR904" s="168"/>
      <c r="BS904" s="168"/>
      <c r="BT904" s="168"/>
      <c r="BU904" s="168"/>
      <c r="BV904" s="168"/>
      <c r="BW904" s="168"/>
      <c r="BX904" s="168"/>
      <c r="BY904" s="168"/>
      <c r="BZ904" s="168"/>
      <c r="CA904" s="168"/>
      <c r="CB904" s="168"/>
      <c r="CC904" s="168"/>
      <c r="CD904" s="168"/>
      <c r="CE904" s="168"/>
      <c r="CF904" s="168"/>
      <c r="CG904" s="168"/>
      <c r="CH904" s="168"/>
      <c r="CI904" s="168"/>
      <c r="CJ904" s="168"/>
      <c r="CK904" s="168"/>
      <c r="CL904" s="168"/>
      <c r="CM904" s="168"/>
      <c r="CN904" s="168"/>
      <c r="CO904" s="168"/>
      <c r="CP904" s="571">
        <f t="shared" si="879"/>
        <v>0</v>
      </c>
      <c r="CQ904" s="168"/>
      <c r="CR904" s="168"/>
      <c r="CS904" s="168"/>
      <c r="CT904" s="168"/>
      <c r="CU904" s="168"/>
      <c r="CV904" s="168"/>
      <c r="CW904" s="168"/>
      <c r="CX904" s="168"/>
      <c r="CY904" s="168"/>
      <c r="CZ904" s="71"/>
      <c r="DA904" s="71"/>
      <c r="DB904" s="190">
        <f t="shared" si="880"/>
        <v>0</v>
      </c>
      <c r="DC904" s="71">
        <f t="shared" si="881"/>
        <v>0</v>
      </c>
      <c r="DD904" s="71"/>
      <c r="DE904" s="71"/>
      <c r="DF904" s="71"/>
      <c r="DG904" s="190">
        <f t="shared" si="882"/>
        <v>0</v>
      </c>
      <c r="DH904" s="71">
        <f t="shared" si="883"/>
        <v>0</v>
      </c>
      <c r="DI904" s="71"/>
      <c r="DJ904" s="71"/>
      <c r="DK904" s="71"/>
      <c r="DL904" s="71"/>
      <c r="DM904" s="71"/>
      <c r="DN904" s="71"/>
      <c r="DO904" s="71"/>
      <c r="DP904" s="71"/>
      <c r="DQ904" s="71"/>
      <c r="DR904" s="71"/>
      <c r="DS904" s="71"/>
      <c r="DT904" s="71"/>
      <c r="DU904" s="71"/>
      <c r="DV904" s="71"/>
      <c r="DW904" s="71"/>
      <c r="DX904" s="71"/>
      <c r="DY904" s="71"/>
      <c r="DZ904" s="71"/>
      <c r="EA904" s="71"/>
      <c r="EB904" s="71"/>
      <c r="EC904" s="71"/>
      <c r="ED904" s="71"/>
      <c r="EE904" s="71"/>
      <c r="EF904" s="71"/>
      <c r="EG904" s="71"/>
      <c r="EH904" s="71"/>
      <c r="EI904" s="74"/>
      <c r="EJ904" s="74"/>
      <c r="EK904" s="74"/>
      <c r="EL904" s="74"/>
      <c r="EM904" s="74"/>
      <c r="EN904" s="74"/>
      <c r="EO904" s="74"/>
      <c r="EP904" s="74"/>
      <c r="EQ904" s="74"/>
      <c r="ER904" s="74"/>
      <c r="ES904" s="74"/>
      <c r="ET904" s="74"/>
      <c r="EU904" s="74"/>
      <c r="EV904" s="74"/>
      <c r="EW904" s="74"/>
      <c r="EX904" s="74"/>
      <c r="EY904" s="74"/>
      <c r="EZ904" s="74"/>
      <c r="FA904" s="74"/>
      <c r="FB904" s="74"/>
    </row>
    <row r="905" spans="2:158" s="69" customFormat="1" ht="12">
      <c r="B905" s="116"/>
      <c r="C905" s="77" t="s">
        <v>396</v>
      </c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2"/>
      <c r="P905" s="71"/>
      <c r="Q905" s="71"/>
      <c r="R905" s="71"/>
      <c r="S905" s="71"/>
      <c r="T905" s="71"/>
      <c r="U905" s="71"/>
      <c r="V905" s="71"/>
      <c r="W905" s="71"/>
      <c r="X905" s="71"/>
      <c r="Y905" s="73"/>
      <c r="Z905" s="73"/>
      <c r="AA905" s="73"/>
      <c r="AB905" s="73"/>
      <c r="AC905" s="73"/>
      <c r="AD905" s="73"/>
      <c r="AE905" s="73"/>
      <c r="AF905" s="447">
        <f t="shared" si="884"/>
        <v>0</v>
      </c>
      <c r="AG905" s="168"/>
      <c r="AH905" s="168"/>
      <c r="AI905" s="168"/>
      <c r="AJ905" s="168"/>
      <c r="AK905" s="168"/>
      <c r="AL905" s="168"/>
      <c r="AM905" s="168"/>
      <c r="AN905" s="168"/>
      <c r="AO905" s="168"/>
      <c r="AP905" s="168"/>
      <c r="AQ905" s="168"/>
      <c r="AR905" s="168"/>
      <c r="AS905" s="447">
        <f t="shared" si="885"/>
        <v>0</v>
      </c>
      <c r="AT905" s="462"/>
      <c r="AU905" s="450">
        <f t="shared" si="890"/>
        <v>0</v>
      </c>
      <c r="AV905" s="168"/>
      <c r="AW905" s="168"/>
      <c r="AX905" s="168"/>
      <c r="AY905" s="462"/>
      <c r="AZ905" s="168"/>
      <c r="BA905" s="462"/>
      <c r="BB905" s="447">
        <f t="shared" si="888"/>
        <v>0</v>
      </c>
      <c r="BC905" s="168"/>
      <c r="BD905" s="168"/>
      <c r="BE905" s="168"/>
      <c r="BF905" s="168"/>
      <c r="BG905" s="462"/>
      <c r="BH905" s="462"/>
      <c r="BI905" s="462"/>
      <c r="BJ905" s="462"/>
      <c r="BK905" s="462"/>
      <c r="BL905" s="450">
        <f t="shared" si="889"/>
        <v>0</v>
      </c>
      <c r="BM905" s="168"/>
      <c r="BN905" s="168"/>
      <c r="BO905" s="168"/>
      <c r="BP905" s="168"/>
      <c r="BQ905" s="462">
        <f t="shared" si="891"/>
        <v>0</v>
      </c>
      <c r="BR905" s="168"/>
      <c r="BS905" s="168"/>
      <c r="BT905" s="168"/>
      <c r="BU905" s="168"/>
      <c r="BV905" s="168"/>
      <c r="BW905" s="168"/>
      <c r="BX905" s="168"/>
      <c r="BY905" s="168"/>
      <c r="BZ905" s="168"/>
      <c r="CA905" s="168"/>
      <c r="CB905" s="168"/>
      <c r="CC905" s="168"/>
      <c r="CD905" s="168"/>
      <c r="CE905" s="168"/>
      <c r="CF905" s="168"/>
      <c r="CG905" s="168"/>
      <c r="CH905" s="168"/>
      <c r="CI905" s="168"/>
      <c r="CJ905" s="168"/>
      <c r="CK905" s="168"/>
      <c r="CL905" s="168"/>
      <c r="CM905" s="168"/>
      <c r="CN905" s="168"/>
      <c r="CO905" s="168"/>
      <c r="CP905" s="571">
        <f t="shared" si="879"/>
        <v>0</v>
      </c>
      <c r="CQ905" s="168"/>
      <c r="CR905" s="168"/>
      <c r="CS905" s="168"/>
      <c r="CT905" s="168"/>
      <c r="CU905" s="168"/>
      <c r="CV905" s="168"/>
      <c r="CW905" s="168"/>
      <c r="CX905" s="168"/>
      <c r="CY905" s="168"/>
      <c r="CZ905" s="71"/>
      <c r="DA905" s="71"/>
      <c r="DB905" s="190">
        <f t="shared" si="880"/>
        <v>0</v>
      </c>
      <c r="DC905" s="71">
        <f t="shared" si="881"/>
        <v>0</v>
      </c>
      <c r="DD905" s="71"/>
      <c r="DE905" s="71"/>
      <c r="DF905" s="71"/>
      <c r="DG905" s="190">
        <f t="shared" si="882"/>
        <v>0</v>
      </c>
      <c r="DH905" s="71">
        <f t="shared" si="883"/>
        <v>0</v>
      </c>
      <c r="DI905" s="71"/>
      <c r="DJ905" s="71"/>
      <c r="DK905" s="71"/>
      <c r="DL905" s="71"/>
      <c r="DM905" s="71"/>
      <c r="DN905" s="71"/>
      <c r="DO905" s="71"/>
      <c r="DP905" s="71"/>
      <c r="DQ905" s="71"/>
      <c r="DR905" s="71"/>
      <c r="DS905" s="71"/>
      <c r="DT905" s="71"/>
      <c r="DU905" s="71"/>
      <c r="DV905" s="71"/>
      <c r="DW905" s="71"/>
      <c r="DX905" s="71"/>
      <c r="DY905" s="71"/>
      <c r="DZ905" s="71"/>
      <c r="EA905" s="71"/>
      <c r="EB905" s="71"/>
      <c r="EC905" s="71"/>
      <c r="ED905" s="71"/>
      <c r="EE905" s="71"/>
      <c r="EF905" s="71"/>
      <c r="EG905" s="71"/>
      <c r="EH905" s="71"/>
      <c r="EI905" s="74"/>
      <c r="EJ905" s="74"/>
      <c r="EK905" s="74"/>
      <c r="EL905" s="74"/>
      <c r="EM905" s="74"/>
      <c r="EN905" s="74"/>
      <c r="EO905" s="74"/>
      <c r="EP905" s="74"/>
      <c r="EQ905" s="74"/>
      <c r="ER905" s="74"/>
      <c r="ES905" s="74"/>
      <c r="ET905" s="74"/>
      <c r="EU905" s="74"/>
      <c r="EV905" s="74"/>
      <c r="EW905" s="74"/>
      <c r="EX905" s="74"/>
      <c r="EY905" s="74"/>
      <c r="EZ905" s="74"/>
      <c r="FA905" s="74"/>
      <c r="FB905" s="74"/>
    </row>
    <row r="906" spans="2:158" s="69" customFormat="1" ht="12">
      <c r="B906" s="116"/>
      <c r="C906" s="77" t="s">
        <v>397</v>
      </c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2"/>
      <c r="P906" s="71"/>
      <c r="Q906" s="71"/>
      <c r="R906" s="71"/>
      <c r="S906" s="71"/>
      <c r="T906" s="71"/>
      <c r="U906" s="71"/>
      <c r="V906" s="71"/>
      <c r="W906" s="71"/>
      <c r="X906" s="71"/>
      <c r="Y906" s="73">
        <v>2</v>
      </c>
      <c r="Z906" s="73"/>
      <c r="AA906" s="73"/>
      <c r="AB906" s="73"/>
      <c r="AC906" s="73"/>
      <c r="AD906" s="73"/>
      <c r="AE906" s="73"/>
      <c r="AF906" s="447">
        <f t="shared" si="884"/>
        <v>7</v>
      </c>
      <c r="AG906" s="168"/>
      <c r="AH906" s="168"/>
      <c r="AI906" s="168"/>
      <c r="AJ906" s="168"/>
      <c r="AK906" s="168"/>
      <c r="AL906" s="168"/>
      <c r="AM906" s="168"/>
      <c r="AN906" s="168"/>
      <c r="AO906" s="168"/>
      <c r="AP906" s="168"/>
      <c r="AQ906" s="168"/>
      <c r="AR906" s="168"/>
      <c r="AS906" s="447">
        <f t="shared" si="885"/>
        <v>0</v>
      </c>
      <c r="AT906" s="462"/>
      <c r="AU906" s="450">
        <f t="shared" si="890"/>
        <v>0</v>
      </c>
      <c r="AV906" s="168"/>
      <c r="AW906" s="168"/>
      <c r="AX906" s="168"/>
      <c r="AY906" s="462"/>
      <c r="AZ906" s="168"/>
      <c r="BA906" s="462"/>
      <c r="BB906" s="447">
        <f t="shared" si="888"/>
        <v>0</v>
      </c>
      <c r="BC906" s="168"/>
      <c r="BD906" s="168"/>
      <c r="BE906" s="168"/>
      <c r="BF906" s="168"/>
      <c r="BG906" s="462"/>
      <c r="BH906" s="462"/>
      <c r="BI906" s="462"/>
      <c r="BJ906" s="462">
        <v>7</v>
      </c>
      <c r="BK906" s="462"/>
      <c r="BL906" s="450">
        <f t="shared" si="889"/>
        <v>0</v>
      </c>
      <c r="BM906" s="168"/>
      <c r="BN906" s="168"/>
      <c r="BO906" s="168"/>
      <c r="BP906" s="168"/>
      <c r="BQ906" s="462">
        <f t="shared" si="891"/>
        <v>7</v>
      </c>
      <c r="BR906" s="168"/>
      <c r="BS906" s="168"/>
      <c r="BT906" s="168"/>
      <c r="BU906" s="168"/>
      <c r="BV906" s="168"/>
      <c r="BW906" s="168"/>
      <c r="BX906" s="168"/>
      <c r="BY906" s="168"/>
      <c r="BZ906" s="168"/>
      <c r="CA906" s="168"/>
      <c r="CB906" s="168"/>
      <c r="CC906" s="168"/>
      <c r="CD906" s="168"/>
      <c r="CE906" s="168"/>
      <c r="CF906" s="168"/>
      <c r="CG906" s="168"/>
      <c r="CH906" s="168"/>
      <c r="CI906" s="168"/>
      <c r="CJ906" s="168"/>
      <c r="CK906" s="168"/>
      <c r="CL906" s="168"/>
      <c r="CM906" s="168"/>
      <c r="CN906" s="168"/>
      <c r="CO906" s="168"/>
      <c r="CP906" s="571">
        <f t="shared" si="879"/>
        <v>0</v>
      </c>
      <c r="CQ906" s="168"/>
      <c r="CR906" s="168"/>
      <c r="CS906" s="168"/>
      <c r="CT906" s="168"/>
      <c r="CU906" s="168"/>
      <c r="CV906" s="168"/>
      <c r="CW906" s="168"/>
      <c r="CX906" s="168"/>
      <c r="CY906" s="168"/>
      <c r="CZ906" s="71"/>
      <c r="DA906" s="71"/>
      <c r="DB906" s="190">
        <f t="shared" si="880"/>
        <v>0</v>
      </c>
      <c r="DC906" s="71">
        <f t="shared" si="881"/>
        <v>0</v>
      </c>
      <c r="DD906" s="71"/>
      <c r="DE906" s="71"/>
      <c r="DF906" s="71"/>
      <c r="DG906" s="190">
        <f t="shared" si="882"/>
        <v>0</v>
      </c>
      <c r="DH906" s="71">
        <f t="shared" si="883"/>
        <v>0</v>
      </c>
      <c r="DI906" s="71"/>
      <c r="DJ906" s="71"/>
      <c r="DK906" s="71"/>
      <c r="DL906" s="71"/>
      <c r="DM906" s="71"/>
      <c r="DN906" s="71"/>
      <c r="DO906" s="71"/>
      <c r="DP906" s="71"/>
      <c r="DQ906" s="71"/>
      <c r="DR906" s="71"/>
      <c r="DS906" s="71"/>
      <c r="DT906" s="71"/>
      <c r="DU906" s="71"/>
      <c r="DV906" s="71"/>
      <c r="DW906" s="71"/>
      <c r="DX906" s="71"/>
      <c r="DY906" s="71"/>
      <c r="DZ906" s="71"/>
      <c r="EA906" s="71"/>
      <c r="EB906" s="71"/>
      <c r="EC906" s="71"/>
      <c r="ED906" s="71"/>
      <c r="EE906" s="71"/>
      <c r="EF906" s="71"/>
      <c r="EG906" s="71"/>
      <c r="EH906" s="71"/>
      <c r="EI906" s="74"/>
      <c r="EJ906" s="74"/>
      <c r="EK906" s="74"/>
      <c r="EL906" s="74"/>
      <c r="EM906" s="74"/>
      <c r="EN906" s="74"/>
      <c r="EO906" s="74"/>
      <c r="EP906" s="74"/>
      <c r="EQ906" s="74"/>
      <c r="ER906" s="74"/>
      <c r="ES906" s="74"/>
      <c r="ET906" s="74"/>
      <c r="EU906" s="74"/>
      <c r="EV906" s="74"/>
      <c r="EW906" s="74"/>
      <c r="EX906" s="74"/>
      <c r="EY906" s="74"/>
      <c r="EZ906" s="74"/>
      <c r="FA906" s="74"/>
      <c r="FB906" s="74"/>
    </row>
    <row r="907" spans="2:158" s="69" customFormat="1" ht="12">
      <c r="B907" s="116"/>
      <c r="C907" s="77" t="s">
        <v>398</v>
      </c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2"/>
      <c r="P907" s="71"/>
      <c r="Q907" s="71"/>
      <c r="R907" s="71"/>
      <c r="S907" s="71"/>
      <c r="T907" s="71"/>
      <c r="U907" s="71"/>
      <c r="V907" s="71"/>
      <c r="W907" s="71"/>
      <c r="X907" s="71"/>
      <c r="Y907" s="73"/>
      <c r="Z907" s="73"/>
      <c r="AA907" s="73"/>
      <c r="AB907" s="73"/>
      <c r="AC907" s="73"/>
      <c r="AD907" s="73"/>
      <c r="AE907" s="73"/>
      <c r="AF907" s="447">
        <f t="shared" si="884"/>
        <v>0</v>
      </c>
      <c r="AG907" s="168"/>
      <c r="AH907" s="168"/>
      <c r="AI907" s="168"/>
      <c r="AJ907" s="168"/>
      <c r="AK907" s="168"/>
      <c r="AL907" s="168"/>
      <c r="AM907" s="168"/>
      <c r="AN907" s="168"/>
      <c r="AO907" s="168"/>
      <c r="AP907" s="168"/>
      <c r="AQ907" s="168"/>
      <c r="AR907" s="168"/>
      <c r="AS907" s="447">
        <f t="shared" si="885"/>
        <v>0</v>
      </c>
      <c r="AT907" s="462"/>
      <c r="AU907" s="450">
        <f t="shared" si="890"/>
        <v>0</v>
      </c>
      <c r="AV907" s="168"/>
      <c r="AW907" s="168"/>
      <c r="AX907" s="168"/>
      <c r="AY907" s="462"/>
      <c r="AZ907" s="168"/>
      <c r="BA907" s="462"/>
      <c r="BB907" s="447">
        <f t="shared" si="888"/>
        <v>0</v>
      </c>
      <c r="BC907" s="168"/>
      <c r="BD907" s="168"/>
      <c r="BE907" s="168"/>
      <c r="BF907" s="168"/>
      <c r="BG907" s="462"/>
      <c r="BH907" s="462"/>
      <c r="BI907" s="462"/>
      <c r="BJ907" s="462"/>
      <c r="BK907" s="462"/>
      <c r="BL907" s="450">
        <f t="shared" si="889"/>
        <v>0</v>
      </c>
      <c r="BM907" s="168"/>
      <c r="BN907" s="168"/>
      <c r="BO907" s="168"/>
      <c r="BP907" s="168"/>
      <c r="BQ907" s="462">
        <f t="shared" si="891"/>
        <v>0</v>
      </c>
      <c r="BR907" s="168"/>
      <c r="BS907" s="168"/>
      <c r="BT907" s="168"/>
      <c r="BU907" s="168"/>
      <c r="BV907" s="168"/>
      <c r="BW907" s="168"/>
      <c r="BX907" s="168"/>
      <c r="BY907" s="168"/>
      <c r="BZ907" s="168"/>
      <c r="CA907" s="168"/>
      <c r="CB907" s="168"/>
      <c r="CC907" s="168"/>
      <c r="CD907" s="168"/>
      <c r="CE907" s="168"/>
      <c r="CF907" s="168"/>
      <c r="CG907" s="168"/>
      <c r="CH907" s="168"/>
      <c r="CI907" s="168"/>
      <c r="CJ907" s="168"/>
      <c r="CK907" s="168"/>
      <c r="CL907" s="168"/>
      <c r="CM907" s="168"/>
      <c r="CN907" s="168"/>
      <c r="CO907" s="168"/>
      <c r="CP907" s="306">
        <f t="shared" si="879"/>
        <v>0</v>
      </c>
      <c r="CQ907" s="168"/>
      <c r="CR907" s="168"/>
      <c r="CS907" s="168"/>
      <c r="CT907" s="168"/>
      <c r="CU907" s="168"/>
      <c r="CV907" s="168"/>
      <c r="CW907" s="168"/>
      <c r="CX907" s="168"/>
      <c r="CY907" s="168"/>
      <c r="CZ907" s="71"/>
      <c r="DA907" s="71"/>
      <c r="DB907" s="188">
        <f t="shared" si="880"/>
        <v>0</v>
      </c>
      <c r="DC907" s="38">
        <f t="shared" si="881"/>
        <v>0</v>
      </c>
      <c r="DD907" s="71"/>
      <c r="DE907" s="71"/>
      <c r="DF907" s="71"/>
      <c r="DG907" s="188">
        <f t="shared" si="882"/>
        <v>0</v>
      </c>
      <c r="DH907" s="38">
        <f t="shared" si="883"/>
        <v>0</v>
      </c>
      <c r="DI907" s="71"/>
      <c r="DJ907" s="71"/>
      <c r="DK907" s="71"/>
      <c r="DL907" s="71"/>
      <c r="DM907" s="71"/>
      <c r="DN907" s="71"/>
      <c r="DO907" s="71"/>
      <c r="DP907" s="71"/>
      <c r="DQ907" s="71"/>
      <c r="DR907" s="71"/>
      <c r="DS907" s="71"/>
      <c r="DT907" s="71"/>
      <c r="DU907" s="71"/>
      <c r="DV907" s="71"/>
      <c r="DW907" s="71"/>
      <c r="DX907" s="71"/>
      <c r="DY907" s="71"/>
      <c r="DZ907" s="71"/>
      <c r="EA907" s="71"/>
      <c r="EB907" s="71"/>
      <c r="EC907" s="71"/>
      <c r="ED907" s="71"/>
      <c r="EE907" s="71"/>
      <c r="EF907" s="71"/>
      <c r="EG907" s="71"/>
      <c r="EH907" s="71"/>
      <c r="EI907" s="74"/>
      <c r="EJ907" s="74"/>
      <c r="EK907" s="74"/>
      <c r="EL907" s="74"/>
      <c r="EM907" s="74"/>
      <c r="EN907" s="74"/>
      <c r="EO907" s="74"/>
      <c r="EP907" s="74"/>
      <c r="EQ907" s="74"/>
      <c r="ER907" s="74"/>
      <c r="ES907" s="74"/>
      <c r="ET907" s="74"/>
      <c r="EU907" s="74"/>
      <c r="EV907" s="74"/>
      <c r="EW907" s="74"/>
      <c r="EX907" s="74"/>
      <c r="EY907" s="74"/>
      <c r="EZ907" s="74"/>
      <c r="FA907" s="74"/>
      <c r="FB907" s="74"/>
    </row>
    <row r="908" spans="2:158" s="69" customFormat="1" ht="12">
      <c r="B908" s="116"/>
      <c r="C908" s="77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2"/>
      <c r="P908" s="71"/>
      <c r="Q908" s="71"/>
      <c r="R908" s="71"/>
      <c r="S908" s="71"/>
      <c r="T908" s="71"/>
      <c r="U908" s="71"/>
      <c r="V908" s="71"/>
      <c r="W908" s="71"/>
      <c r="X908" s="71"/>
      <c r="Y908" s="73"/>
      <c r="Z908" s="73"/>
      <c r="AA908" s="73"/>
      <c r="AB908" s="73"/>
      <c r="AC908" s="73"/>
      <c r="AD908" s="73"/>
      <c r="AE908" s="73"/>
      <c r="AF908" s="447"/>
      <c r="AG908" s="168"/>
      <c r="AH908" s="168"/>
      <c r="AI908" s="168"/>
      <c r="AJ908" s="168"/>
      <c r="AK908" s="168"/>
      <c r="AL908" s="168"/>
      <c r="AM908" s="168"/>
      <c r="AN908" s="168"/>
      <c r="AO908" s="168"/>
      <c r="AP908" s="168"/>
      <c r="AQ908" s="168"/>
      <c r="AR908" s="168"/>
      <c r="AS908" s="447"/>
      <c r="AT908" s="462"/>
      <c r="AU908" s="450"/>
      <c r="AV908" s="168"/>
      <c r="AW908" s="168"/>
      <c r="AX908" s="168"/>
      <c r="AY908" s="462"/>
      <c r="AZ908" s="168"/>
      <c r="BA908" s="462"/>
      <c r="BB908" s="447"/>
      <c r="BC908" s="168"/>
      <c r="BD908" s="168"/>
      <c r="BE908" s="168"/>
      <c r="BF908" s="168"/>
      <c r="BG908" s="462"/>
      <c r="BH908" s="462"/>
      <c r="BI908" s="462"/>
      <c r="BJ908" s="462"/>
      <c r="BK908" s="462"/>
      <c r="BL908" s="450"/>
      <c r="BM908" s="168"/>
      <c r="BN908" s="168"/>
      <c r="BO908" s="168"/>
      <c r="BP908" s="168"/>
      <c r="BQ908" s="462"/>
      <c r="BR908" s="168"/>
      <c r="BS908" s="168"/>
      <c r="BT908" s="168"/>
      <c r="BU908" s="168"/>
      <c r="BV908" s="168"/>
      <c r="BW908" s="168"/>
      <c r="BX908" s="168"/>
      <c r="BY908" s="168"/>
      <c r="BZ908" s="168"/>
      <c r="CA908" s="168"/>
      <c r="CB908" s="168"/>
      <c r="CC908" s="168"/>
      <c r="CD908" s="168"/>
      <c r="CE908" s="168"/>
      <c r="CF908" s="168"/>
      <c r="CG908" s="168"/>
      <c r="CH908" s="168"/>
      <c r="CI908" s="168"/>
      <c r="CJ908" s="168"/>
      <c r="CK908" s="168"/>
      <c r="CL908" s="168"/>
      <c r="CM908" s="168"/>
      <c r="CN908" s="168"/>
      <c r="CO908" s="168"/>
      <c r="CP908" s="306"/>
      <c r="CQ908" s="168"/>
      <c r="CR908" s="168"/>
      <c r="CS908" s="168"/>
      <c r="CT908" s="168"/>
      <c r="CU908" s="168"/>
      <c r="CV908" s="168"/>
      <c r="CW908" s="168"/>
      <c r="CX908" s="168"/>
      <c r="CY908" s="168"/>
      <c r="CZ908" s="71"/>
      <c r="DA908" s="71"/>
      <c r="DB908" s="188"/>
      <c r="DC908" s="38"/>
      <c r="DD908" s="71"/>
      <c r="DE908" s="71"/>
      <c r="DF908" s="71"/>
      <c r="DG908" s="188"/>
      <c r="DH908" s="38"/>
      <c r="DI908" s="71"/>
      <c r="DJ908" s="71"/>
      <c r="DK908" s="71"/>
      <c r="DL908" s="71"/>
      <c r="DM908" s="71"/>
      <c r="DN908" s="71"/>
      <c r="DO908" s="71"/>
      <c r="DP908" s="71"/>
      <c r="DQ908" s="71"/>
      <c r="DR908" s="71"/>
      <c r="DS908" s="71"/>
      <c r="DT908" s="71"/>
      <c r="DU908" s="71"/>
      <c r="DV908" s="71"/>
      <c r="DW908" s="71"/>
      <c r="DX908" s="71"/>
      <c r="DY908" s="71"/>
      <c r="DZ908" s="71"/>
      <c r="EA908" s="71"/>
      <c r="EB908" s="71"/>
      <c r="EC908" s="71"/>
      <c r="ED908" s="71"/>
      <c r="EE908" s="71"/>
      <c r="EF908" s="71"/>
      <c r="EG908" s="71"/>
      <c r="EH908" s="71"/>
      <c r="EI908" s="74"/>
      <c r="EJ908" s="74"/>
      <c r="EK908" s="74"/>
      <c r="EL908" s="74"/>
      <c r="EM908" s="74"/>
      <c r="EN908" s="74"/>
      <c r="EO908" s="74"/>
      <c r="EP908" s="74"/>
      <c r="EQ908" s="74"/>
      <c r="ER908" s="74"/>
      <c r="ES908" s="74"/>
      <c r="ET908" s="74"/>
      <c r="EU908" s="74"/>
      <c r="EV908" s="74"/>
      <c r="EW908" s="74"/>
      <c r="EX908" s="74"/>
      <c r="EY908" s="74"/>
      <c r="EZ908" s="74"/>
      <c r="FA908" s="74"/>
      <c r="FB908" s="74"/>
    </row>
    <row r="909" spans="2:158" s="78" customFormat="1" ht="24">
      <c r="B909" s="137" t="s">
        <v>536</v>
      </c>
      <c r="C909" s="91" t="s">
        <v>537</v>
      </c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80"/>
      <c r="P909" s="79"/>
      <c r="Q909" s="79"/>
      <c r="R909" s="79"/>
      <c r="S909" s="79"/>
      <c r="T909" s="79"/>
      <c r="U909" s="79"/>
      <c r="V909" s="79"/>
      <c r="W909" s="79"/>
      <c r="X909" s="79"/>
      <c r="Y909" s="81"/>
      <c r="Z909" s="81"/>
      <c r="AA909" s="81"/>
      <c r="AB909" s="81"/>
      <c r="AC909" s="81"/>
      <c r="AD909" s="81"/>
      <c r="AE909" s="81"/>
      <c r="AF909" s="447">
        <f t="shared" si="884"/>
        <v>0</v>
      </c>
      <c r="AG909" s="557"/>
      <c r="AH909" s="557"/>
      <c r="AI909" s="557"/>
      <c r="AJ909" s="557"/>
      <c r="AK909" s="557"/>
      <c r="AL909" s="557"/>
      <c r="AM909" s="557"/>
      <c r="AN909" s="557"/>
      <c r="AO909" s="557"/>
      <c r="AP909" s="557"/>
      <c r="AQ909" s="557"/>
      <c r="AR909" s="557"/>
      <c r="AS909" s="447">
        <f>SUM(AG909,AH909,AK909,AL909,AO909)</f>
        <v>0</v>
      </c>
      <c r="AT909" s="462"/>
      <c r="AU909" s="450">
        <f t="shared" ref="AU909:AU941" si="892">SUM(AV909:AX909)</f>
        <v>0</v>
      </c>
      <c r="AV909" s="557"/>
      <c r="AW909" s="557"/>
      <c r="AX909" s="557"/>
      <c r="AY909" s="462"/>
      <c r="AZ909" s="557"/>
      <c r="BA909" s="462"/>
      <c r="BB909" s="447">
        <f t="shared" ref="BB909:BB941" si="893">SUM(BC909,BD909,BF909)</f>
        <v>0</v>
      </c>
      <c r="BC909" s="557"/>
      <c r="BD909" s="557"/>
      <c r="BE909" s="557"/>
      <c r="BF909" s="557"/>
      <c r="BG909" s="462"/>
      <c r="BH909" s="462"/>
      <c r="BI909" s="462"/>
      <c r="BJ909" s="462"/>
      <c r="BK909" s="462"/>
      <c r="BL909" s="450">
        <f t="shared" ref="BL909:BL939" si="894">SUM(BM909:BP909)</f>
        <v>0</v>
      </c>
      <c r="BM909" s="557"/>
      <c r="BN909" s="557"/>
      <c r="BO909" s="557"/>
      <c r="BP909" s="557"/>
      <c r="BQ909" s="462"/>
      <c r="BR909" s="557"/>
      <c r="BS909" s="557"/>
      <c r="BT909" s="557"/>
      <c r="BU909" s="557"/>
      <c r="BV909" s="557"/>
      <c r="BW909" s="557"/>
      <c r="BX909" s="557"/>
      <c r="BY909" s="557"/>
      <c r="BZ909" s="557"/>
      <c r="CA909" s="557"/>
      <c r="CB909" s="557"/>
      <c r="CC909" s="557"/>
      <c r="CD909" s="557"/>
      <c r="CE909" s="557"/>
      <c r="CF909" s="557"/>
      <c r="CG909" s="557"/>
      <c r="CH909" s="557"/>
      <c r="CI909" s="557"/>
      <c r="CJ909" s="557"/>
      <c r="CK909" s="557"/>
      <c r="CL909" s="557"/>
      <c r="CM909" s="557"/>
      <c r="CN909" s="557"/>
      <c r="CO909" s="557"/>
      <c r="CP909" s="306">
        <f t="shared" si="879"/>
        <v>0</v>
      </c>
      <c r="CQ909" s="557"/>
      <c r="CR909" s="557"/>
      <c r="CS909" s="557"/>
      <c r="CT909" s="557"/>
      <c r="CU909" s="557"/>
      <c r="CV909" s="557"/>
      <c r="CW909" s="557"/>
      <c r="CX909" s="557"/>
      <c r="CY909" s="557"/>
      <c r="CZ909" s="79"/>
      <c r="DA909" s="79"/>
      <c r="DB909" s="188">
        <f t="shared" si="880"/>
        <v>0</v>
      </c>
      <c r="DC909" s="38">
        <f t="shared" si="881"/>
        <v>0</v>
      </c>
      <c r="DD909" s="79"/>
      <c r="DE909" s="79"/>
      <c r="DF909" s="79"/>
      <c r="DG909" s="188">
        <f t="shared" si="882"/>
        <v>0</v>
      </c>
      <c r="DH909" s="38">
        <f t="shared" si="883"/>
        <v>0</v>
      </c>
      <c r="DI909" s="79"/>
      <c r="DJ909" s="79"/>
      <c r="DK909" s="79"/>
      <c r="DL909" s="79"/>
      <c r="DM909" s="79"/>
      <c r="DN909" s="79"/>
      <c r="DO909" s="79"/>
      <c r="DP909" s="79"/>
      <c r="DQ909" s="79"/>
      <c r="DR909" s="79"/>
      <c r="DS909" s="79"/>
      <c r="DT909" s="79"/>
      <c r="DU909" s="79"/>
      <c r="DV909" s="79"/>
      <c r="DW909" s="79"/>
      <c r="DX909" s="79"/>
      <c r="DY909" s="79"/>
      <c r="DZ909" s="79"/>
      <c r="EA909" s="79"/>
      <c r="EB909" s="79"/>
      <c r="EC909" s="79"/>
      <c r="ED909" s="79"/>
      <c r="EE909" s="79"/>
      <c r="EF909" s="79"/>
      <c r="EG909" s="79"/>
      <c r="EH909" s="79"/>
      <c r="EI909" s="82"/>
      <c r="EJ909" s="82"/>
      <c r="EK909" s="82"/>
      <c r="EL909" s="82"/>
      <c r="EM909" s="82"/>
      <c r="EN909" s="82"/>
      <c r="EO909" s="82"/>
      <c r="EP909" s="82"/>
      <c r="EQ909" s="82"/>
      <c r="ER909" s="82"/>
      <c r="ES909" s="82"/>
      <c r="ET909" s="82"/>
      <c r="EU909" s="82"/>
      <c r="EV909" s="82"/>
      <c r="EW909" s="82"/>
      <c r="EX909" s="82"/>
      <c r="EY909" s="82"/>
      <c r="EZ909" s="82"/>
      <c r="FA909" s="82"/>
      <c r="FB909" s="82"/>
    </row>
    <row r="910" spans="2:158" s="69" customFormat="1" ht="12">
      <c r="B910" s="116"/>
      <c r="C910" s="77" t="s">
        <v>385</v>
      </c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2"/>
      <c r="P910" s="71"/>
      <c r="Q910" s="71"/>
      <c r="R910" s="71"/>
      <c r="S910" s="71"/>
      <c r="T910" s="71"/>
      <c r="U910" s="71"/>
      <c r="V910" s="71"/>
      <c r="W910" s="71"/>
      <c r="X910" s="71"/>
      <c r="Y910" s="73"/>
      <c r="Z910" s="73"/>
      <c r="AA910" s="73"/>
      <c r="AB910" s="73"/>
      <c r="AC910" s="73"/>
      <c r="AD910" s="73"/>
      <c r="AE910" s="73"/>
      <c r="AF910" s="447">
        <f t="shared" ref="AF910:AF1023" si="895">SUM(AS910:AU910,AY910,BA910:BB910,BG910:BL910)</f>
        <v>0</v>
      </c>
      <c r="AG910" s="168"/>
      <c r="AH910" s="168"/>
      <c r="AI910" s="168"/>
      <c r="AJ910" s="168"/>
      <c r="AK910" s="168"/>
      <c r="AL910" s="168"/>
      <c r="AM910" s="168"/>
      <c r="AN910" s="168"/>
      <c r="AO910" s="168"/>
      <c r="AP910" s="168"/>
      <c r="AQ910" s="168"/>
      <c r="AR910" s="168"/>
      <c r="AS910" s="447">
        <f t="shared" ref="AS910:AS923" si="896">SUM(AG910,AH910,AK910,AL910,AO910)</f>
        <v>0</v>
      </c>
      <c r="AT910" s="462"/>
      <c r="AU910" s="450">
        <f t="shared" si="892"/>
        <v>0</v>
      </c>
      <c r="AV910" s="168"/>
      <c r="AW910" s="168"/>
      <c r="AX910" s="168"/>
      <c r="AY910" s="462"/>
      <c r="AZ910" s="168"/>
      <c r="BA910" s="462"/>
      <c r="BB910" s="447">
        <f t="shared" si="893"/>
        <v>0</v>
      </c>
      <c r="BC910" s="168"/>
      <c r="BD910" s="168"/>
      <c r="BE910" s="168"/>
      <c r="BF910" s="168"/>
      <c r="BG910" s="462"/>
      <c r="BH910" s="462"/>
      <c r="BI910" s="462"/>
      <c r="BJ910" s="462"/>
      <c r="BK910" s="462"/>
      <c r="BL910" s="450">
        <f t="shared" si="894"/>
        <v>0</v>
      </c>
      <c r="BM910" s="168"/>
      <c r="BN910" s="168"/>
      <c r="BO910" s="168"/>
      <c r="BP910" s="168"/>
      <c r="BQ910" s="462"/>
      <c r="BR910" s="168"/>
      <c r="BS910" s="168"/>
      <c r="BT910" s="168"/>
      <c r="BU910" s="168"/>
      <c r="BV910" s="168"/>
      <c r="BW910" s="168"/>
      <c r="BX910" s="168"/>
      <c r="BY910" s="168"/>
      <c r="BZ910" s="168"/>
      <c r="CA910" s="168"/>
      <c r="CB910" s="168"/>
      <c r="CC910" s="168"/>
      <c r="CD910" s="168"/>
      <c r="CE910" s="168"/>
      <c r="CF910" s="168"/>
      <c r="CG910" s="168"/>
      <c r="CH910" s="168"/>
      <c r="CI910" s="168"/>
      <c r="CJ910" s="168"/>
      <c r="CK910" s="168"/>
      <c r="CL910" s="168"/>
      <c r="CM910" s="168"/>
      <c r="CN910" s="168"/>
      <c r="CO910" s="168"/>
      <c r="CP910" s="306">
        <f t="shared" si="879"/>
        <v>0</v>
      </c>
      <c r="CQ910" s="168"/>
      <c r="CR910" s="168"/>
      <c r="CS910" s="168"/>
      <c r="CT910" s="168"/>
      <c r="CU910" s="168"/>
      <c r="CV910" s="168"/>
      <c r="CW910" s="168"/>
      <c r="CX910" s="168"/>
      <c r="CY910" s="168"/>
      <c r="CZ910" s="71"/>
      <c r="DA910" s="71"/>
      <c r="DB910" s="188">
        <f t="shared" si="880"/>
        <v>0</v>
      </c>
      <c r="DC910" s="38">
        <f t="shared" si="881"/>
        <v>0</v>
      </c>
      <c r="DD910" s="71"/>
      <c r="DE910" s="71"/>
      <c r="DF910" s="71"/>
      <c r="DG910" s="188">
        <f t="shared" si="882"/>
        <v>0</v>
      </c>
      <c r="DH910" s="38">
        <f t="shared" si="883"/>
        <v>0</v>
      </c>
      <c r="DI910" s="71"/>
      <c r="DJ910" s="71"/>
      <c r="DK910" s="71"/>
      <c r="DL910" s="71"/>
      <c r="DM910" s="71"/>
      <c r="DN910" s="71"/>
      <c r="DO910" s="71"/>
      <c r="DP910" s="71"/>
      <c r="DQ910" s="71"/>
      <c r="DR910" s="71"/>
      <c r="DS910" s="71"/>
      <c r="DT910" s="71"/>
      <c r="DU910" s="71"/>
      <c r="DV910" s="71"/>
      <c r="DW910" s="71"/>
      <c r="DX910" s="71"/>
      <c r="DY910" s="71"/>
      <c r="DZ910" s="71"/>
      <c r="EA910" s="71"/>
      <c r="EB910" s="71"/>
      <c r="EC910" s="71"/>
      <c r="ED910" s="71"/>
      <c r="EE910" s="71"/>
      <c r="EF910" s="71"/>
      <c r="EG910" s="71"/>
      <c r="EH910" s="71"/>
      <c r="EI910" s="74"/>
      <c r="EJ910" s="74"/>
      <c r="EK910" s="74"/>
      <c r="EL910" s="74"/>
      <c r="EM910" s="74"/>
      <c r="EN910" s="74"/>
      <c r="EO910" s="74"/>
      <c r="EP910" s="74"/>
      <c r="EQ910" s="74"/>
      <c r="ER910" s="74"/>
      <c r="ES910" s="74"/>
      <c r="ET910" s="74"/>
      <c r="EU910" s="74"/>
      <c r="EV910" s="74"/>
      <c r="EW910" s="74"/>
      <c r="EX910" s="74"/>
      <c r="EY910" s="74"/>
      <c r="EZ910" s="74"/>
      <c r="FA910" s="74"/>
      <c r="FB910" s="74"/>
    </row>
    <row r="911" spans="2:158" s="69" customFormat="1" ht="12">
      <c r="B911" s="116"/>
      <c r="C911" s="77" t="s">
        <v>386</v>
      </c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2"/>
      <c r="P911" s="71"/>
      <c r="Q911" s="71"/>
      <c r="R911" s="71"/>
      <c r="S911" s="71"/>
      <c r="T911" s="71"/>
      <c r="U911" s="71"/>
      <c r="V911" s="71"/>
      <c r="W911" s="71"/>
      <c r="X911" s="71"/>
      <c r="Y911" s="73"/>
      <c r="Z911" s="73"/>
      <c r="AA911" s="73"/>
      <c r="AB911" s="73"/>
      <c r="AC911" s="73"/>
      <c r="AD911" s="73"/>
      <c r="AE911" s="73"/>
      <c r="AF911" s="447">
        <f t="shared" si="895"/>
        <v>0</v>
      </c>
      <c r="AG911" s="168"/>
      <c r="AH911" s="168"/>
      <c r="AI911" s="168"/>
      <c r="AJ911" s="168"/>
      <c r="AK911" s="168"/>
      <c r="AL911" s="168"/>
      <c r="AM911" s="168"/>
      <c r="AN911" s="168"/>
      <c r="AO911" s="168"/>
      <c r="AP911" s="168"/>
      <c r="AQ911" s="168"/>
      <c r="AR911" s="168"/>
      <c r="AS911" s="447">
        <f t="shared" si="896"/>
        <v>0</v>
      </c>
      <c r="AT911" s="462"/>
      <c r="AU911" s="450">
        <f t="shared" si="892"/>
        <v>0</v>
      </c>
      <c r="AV911" s="168"/>
      <c r="AW911" s="168"/>
      <c r="AX911" s="168"/>
      <c r="AY911" s="462"/>
      <c r="AZ911" s="168"/>
      <c r="BA911" s="462"/>
      <c r="BB911" s="447">
        <f t="shared" si="893"/>
        <v>0</v>
      </c>
      <c r="BC911" s="168"/>
      <c r="BD911" s="168"/>
      <c r="BE911" s="168"/>
      <c r="BF911" s="168"/>
      <c r="BG911" s="462"/>
      <c r="BH911" s="462"/>
      <c r="BI911" s="462"/>
      <c r="BJ911" s="462"/>
      <c r="BK911" s="462"/>
      <c r="BL911" s="450">
        <f t="shared" si="894"/>
        <v>0</v>
      </c>
      <c r="BM911" s="168"/>
      <c r="BN911" s="168"/>
      <c r="BO911" s="168"/>
      <c r="BP911" s="168"/>
      <c r="BQ911" s="462"/>
      <c r="BR911" s="168"/>
      <c r="BS911" s="168"/>
      <c r="BT911" s="168"/>
      <c r="BU911" s="168"/>
      <c r="BV911" s="168"/>
      <c r="BW911" s="168"/>
      <c r="BX911" s="168"/>
      <c r="BY911" s="168"/>
      <c r="BZ911" s="168"/>
      <c r="CA911" s="168"/>
      <c r="CB911" s="168"/>
      <c r="CC911" s="168"/>
      <c r="CD911" s="168"/>
      <c r="CE911" s="168"/>
      <c r="CF911" s="168"/>
      <c r="CG911" s="168"/>
      <c r="CH911" s="168"/>
      <c r="CI911" s="168"/>
      <c r="CJ911" s="168"/>
      <c r="CK911" s="168"/>
      <c r="CL911" s="168"/>
      <c r="CM911" s="168"/>
      <c r="CN911" s="168"/>
      <c r="CO911" s="168"/>
      <c r="CP911" s="306">
        <f t="shared" si="879"/>
        <v>0</v>
      </c>
      <c r="CQ911" s="168"/>
      <c r="CR911" s="168"/>
      <c r="CS911" s="168"/>
      <c r="CT911" s="168"/>
      <c r="CU911" s="168"/>
      <c r="CV911" s="168"/>
      <c r="CW911" s="168"/>
      <c r="CX911" s="168"/>
      <c r="CY911" s="168"/>
      <c r="CZ911" s="71"/>
      <c r="DA911" s="71"/>
      <c r="DB911" s="188">
        <f t="shared" si="880"/>
        <v>0</v>
      </c>
      <c r="DC911" s="38">
        <f t="shared" si="881"/>
        <v>0</v>
      </c>
      <c r="DD911" s="71"/>
      <c r="DE911" s="71"/>
      <c r="DF911" s="71"/>
      <c r="DG911" s="188">
        <f t="shared" si="882"/>
        <v>0</v>
      </c>
      <c r="DH911" s="38">
        <f t="shared" si="883"/>
        <v>0</v>
      </c>
      <c r="DI911" s="71"/>
      <c r="DJ911" s="71"/>
      <c r="DK911" s="71"/>
      <c r="DL911" s="71"/>
      <c r="DM911" s="71"/>
      <c r="DN911" s="71"/>
      <c r="DO911" s="71"/>
      <c r="DP911" s="71"/>
      <c r="DQ911" s="71"/>
      <c r="DR911" s="71"/>
      <c r="DS911" s="71"/>
      <c r="DT911" s="71"/>
      <c r="DU911" s="71"/>
      <c r="DV911" s="71"/>
      <c r="DW911" s="71"/>
      <c r="DX911" s="71"/>
      <c r="DY911" s="71"/>
      <c r="DZ911" s="71"/>
      <c r="EA911" s="71"/>
      <c r="EB911" s="71"/>
      <c r="EC911" s="71"/>
      <c r="ED911" s="71"/>
      <c r="EE911" s="71"/>
      <c r="EF911" s="71"/>
      <c r="EG911" s="71"/>
      <c r="EH911" s="71"/>
      <c r="EI911" s="74"/>
      <c r="EJ911" s="74"/>
      <c r="EK911" s="74"/>
      <c r="EL911" s="74"/>
      <c r="EM911" s="74"/>
      <c r="EN911" s="74"/>
      <c r="EO911" s="74"/>
      <c r="EP911" s="74"/>
      <c r="EQ911" s="74"/>
      <c r="ER911" s="74"/>
      <c r="ES911" s="74"/>
      <c r="ET911" s="74"/>
      <c r="EU911" s="74"/>
      <c r="EV911" s="74"/>
      <c r="EW911" s="74"/>
      <c r="EX911" s="74"/>
      <c r="EY911" s="74"/>
      <c r="EZ911" s="74"/>
      <c r="FA911" s="74"/>
      <c r="FB911" s="74"/>
    </row>
    <row r="912" spans="2:158" s="69" customFormat="1" ht="12">
      <c r="B912" s="116"/>
      <c r="C912" s="77" t="s">
        <v>387</v>
      </c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2"/>
      <c r="P912" s="71"/>
      <c r="Q912" s="71"/>
      <c r="R912" s="71"/>
      <c r="S912" s="71"/>
      <c r="T912" s="71"/>
      <c r="U912" s="71"/>
      <c r="V912" s="71"/>
      <c r="W912" s="71"/>
      <c r="X912" s="71"/>
      <c r="Y912" s="73"/>
      <c r="Z912" s="73"/>
      <c r="AA912" s="73"/>
      <c r="AB912" s="73"/>
      <c r="AC912" s="73"/>
      <c r="AD912" s="73"/>
      <c r="AE912" s="73"/>
      <c r="AF912" s="447">
        <f t="shared" si="895"/>
        <v>0</v>
      </c>
      <c r="AG912" s="168"/>
      <c r="AH912" s="168"/>
      <c r="AI912" s="168"/>
      <c r="AJ912" s="168"/>
      <c r="AK912" s="168"/>
      <c r="AL912" s="168"/>
      <c r="AM912" s="168"/>
      <c r="AN912" s="168"/>
      <c r="AO912" s="168"/>
      <c r="AP912" s="168"/>
      <c r="AQ912" s="168"/>
      <c r="AR912" s="168"/>
      <c r="AS912" s="447">
        <f t="shared" si="896"/>
        <v>0</v>
      </c>
      <c r="AT912" s="462"/>
      <c r="AU912" s="450">
        <f t="shared" si="892"/>
        <v>0</v>
      </c>
      <c r="AV912" s="168"/>
      <c r="AW912" s="168"/>
      <c r="AX912" s="168"/>
      <c r="AY912" s="462"/>
      <c r="AZ912" s="168"/>
      <c r="BA912" s="462"/>
      <c r="BB912" s="447">
        <f t="shared" si="893"/>
        <v>0</v>
      </c>
      <c r="BC912" s="168"/>
      <c r="BD912" s="168"/>
      <c r="BE912" s="168"/>
      <c r="BF912" s="168"/>
      <c r="BG912" s="462"/>
      <c r="BH912" s="462"/>
      <c r="BI912" s="462"/>
      <c r="BJ912" s="462"/>
      <c r="BK912" s="462"/>
      <c r="BL912" s="450">
        <f t="shared" si="894"/>
        <v>0</v>
      </c>
      <c r="BM912" s="168"/>
      <c r="BN912" s="168"/>
      <c r="BO912" s="168"/>
      <c r="BP912" s="168"/>
      <c r="BQ912" s="462"/>
      <c r="BR912" s="168"/>
      <c r="BS912" s="168"/>
      <c r="BT912" s="168"/>
      <c r="BU912" s="168"/>
      <c r="BV912" s="168"/>
      <c r="BW912" s="168"/>
      <c r="BX912" s="168"/>
      <c r="BY912" s="168"/>
      <c r="BZ912" s="168"/>
      <c r="CA912" s="168"/>
      <c r="CB912" s="168"/>
      <c r="CC912" s="168"/>
      <c r="CD912" s="168"/>
      <c r="CE912" s="168"/>
      <c r="CF912" s="168"/>
      <c r="CG912" s="168"/>
      <c r="CH912" s="168"/>
      <c r="CI912" s="168"/>
      <c r="CJ912" s="168"/>
      <c r="CK912" s="168"/>
      <c r="CL912" s="168"/>
      <c r="CM912" s="168"/>
      <c r="CN912" s="168"/>
      <c r="CO912" s="168"/>
      <c r="CP912" s="306">
        <f t="shared" si="879"/>
        <v>0</v>
      </c>
      <c r="CQ912" s="168"/>
      <c r="CR912" s="168"/>
      <c r="CS912" s="168"/>
      <c r="CT912" s="168"/>
      <c r="CU912" s="168"/>
      <c r="CV912" s="168"/>
      <c r="CW912" s="168"/>
      <c r="CX912" s="168"/>
      <c r="CY912" s="168"/>
      <c r="CZ912" s="71"/>
      <c r="DA912" s="71"/>
      <c r="DB912" s="188">
        <f t="shared" si="880"/>
        <v>0</v>
      </c>
      <c r="DC912" s="38">
        <f t="shared" si="881"/>
        <v>0</v>
      </c>
      <c r="DD912" s="71"/>
      <c r="DE912" s="71"/>
      <c r="DF912" s="71"/>
      <c r="DG912" s="188">
        <f t="shared" si="882"/>
        <v>0</v>
      </c>
      <c r="DH912" s="38">
        <f t="shared" si="883"/>
        <v>0</v>
      </c>
      <c r="DI912" s="71"/>
      <c r="DJ912" s="71"/>
      <c r="DK912" s="71"/>
      <c r="DL912" s="71"/>
      <c r="DM912" s="71"/>
      <c r="DN912" s="71"/>
      <c r="DO912" s="71"/>
      <c r="DP912" s="71"/>
      <c r="DQ912" s="71"/>
      <c r="DR912" s="71"/>
      <c r="DS912" s="71"/>
      <c r="DT912" s="71"/>
      <c r="DU912" s="71"/>
      <c r="DV912" s="71"/>
      <c r="DW912" s="71"/>
      <c r="DX912" s="71"/>
      <c r="DY912" s="71"/>
      <c r="DZ912" s="71"/>
      <c r="EA912" s="71"/>
      <c r="EB912" s="71"/>
      <c r="EC912" s="71"/>
      <c r="ED912" s="71"/>
      <c r="EE912" s="71"/>
      <c r="EF912" s="71"/>
      <c r="EG912" s="71"/>
      <c r="EH912" s="71"/>
      <c r="EI912" s="74"/>
      <c r="EJ912" s="74"/>
      <c r="EK912" s="74"/>
      <c r="EL912" s="74"/>
      <c r="EM912" s="74"/>
      <c r="EN912" s="74"/>
      <c r="EO912" s="74"/>
      <c r="EP912" s="74"/>
      <c r="EQ912" s="74"/>
      <c r="ER912" s="74"/>
      <c r="ES912" s="74"/>
      <c r="ET912" s="74"/>
      <c r="EU912" s="74"/>
      <c r="EV912" s="74"/>
      <c r="EW912" s="74"/>
      <c r="EX912" s="74"/>
      <c r="EY912" s="74"/>
      <c r="EZ912" s="74"/>
      <c r="FA912" s="74"/>
      <c r="FB912" s="74"/>
    </row>
    <row r="913" spans="2:158" s="69" customFormat="1" ht="12">
      <c r="B913" s="116"/>
      <c r="C913" s="77" t="s">
        <v>388</v>
      </c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2"/>
      <c r="P913" s="71"/>
      <c r="Q913" s="71"/>
      <c r="R913" s="71"/>
      <c r="S913" s="71"/>
      <c r="T913" s="71"/>
      <c r="U913" s="71"/>
      <c r="V913" s="71"/>
      <c r="W913" s="71"/>
      <c r="X913" s="71"/>
      <c r="Y913" s="73"/>
      <c r="Z913" s="73"/>
      <c r="AA913" s="73"/>
      <c r="AB913" s="73"/>
      <c r="AC913" s="73"/>
      <c r="AD913" s="73"/>
      <c r="AE913" s="73"/>
      <c r="AF913" s="447">
        <f t="shared" si="895"/>
        <v>0</v>
      </c>
      <c r="AG913" s="168"/>
      <c r="AH913" s="168"/>
      <c r="AI913" s="168"/>
      <c r="AJ913" s="168"/>
      <c r="AK913" s="168"/>
      <c r="AL913" s="168"/>
      <c r="AM913" s="168"/>
      <c r="AN913" s="168"/>
      <c r="AO913" s="168"/>
      <c r="AP913" s="168"/>
      <c r="AQ913" s="168"/>
      <c r="AR913" s="168"/>
      <c r="AS913" s="447">
        <f t="shared" si="896"/>
        <v>0</v>
      </c>
      <c r="AT913" s="462"/>
      <c r="AU913" s="450">
        <f t="shared" si="892"/>
        <v>0</v>
      </c>
      <c r="AV913" s="168"/>
      <c r="AW913" s="168"/>
      <c r="AX913" s="168"/>
      <c r="AY913" s="462"/>
      <c r="AZ913" s="168"/>
      <c r="BA913" s="462"/>
      <c r="BB913" s="447">
        <f t="shared" si="893"/>
        <v>0</v>
      </c>
      <c r="BC913" s="168"/>
      <c r="BD913" s="168"/>
      <c r="BE913" s="168"/>
      <c r="BF913" s="168"/>
      <c r="BG913" s="462"/>
      <c r="BH913" s="462"/>
      <c r="BI913" s="462"/>
      <c r="BJ913" s="462"/>
      <c r="BK913" s="462"/>
      <c r="BL913" s="450">
        <f t="shared" si="894"/>
        <v>0</v>
      </c>
      <c r="BM913" s="168"/>
      <c r="BN913" s="168"/>
      <c r="BO913" s="168"/>
      <c r="BP913" s="168"/>
      <c r="BQ913" s="462"/>
      <c r="BR913" s="168"/>
      <c r="BS913" s="168"/>
      <c r="BT913" s="168"/>
      <c r="BU913" s="168"/>
      <c r="BV913" s="168"/>
      <c r="BW913" s="168"/>
      <c r="BX913" s="168"/>
      <c r="BY913" s="168"/>
      <c r="BZ913" s="168"/>
      <c r="CA913" s="168"/>
      <c r="CB913" s="168"/>
      <c r="CC913" s="168"/>
      <c r="CD913" s="168"/>
      <c r="CE913" s="168"/>
      <c r="CF913" s="168"/>
      <c r="CG913" s="168"/>
      <c r="CH913" s="168"/>
      <c r="CI913" s="168"/>
      <c r="CJ913" s="168"/>
      <c r="CK913" s="168"/>
      <c r="CL913" s="168"/>
      <c r="CM913" s="168"/>
      <c r="CN913" s="168"/>
      <c r="CO913" s="168"/>
      <c r="CP913" s="306">
        <f t="shared" si="879"/>
        <v>0</v>
      </c>
      <c r="CQ913" s="168"/>
      <c r="CR913" s="168"/>
      <c r="CS913" s="168"/>
      <c r="CT913" s="168"/>
      <c r="CU913" s="168"/>
      <c r="CV913" s="168"/>
      <c r="CW913" s="168"/>
      <c r="CX913" s="168"/>
      <c r="CY913" s="168"/>
      <c r="CZ913" s="71"/>
      <c r="DA913" s="71"/>
      <c r="DB913" s="188">
        <f t="shared" si="880"/>
        <v>0</v>
      </c>
      <c r="DC913" s="38">
        <f t="shared" si="881"/>
        <v>0</v>
      </c>
      <c r="DD913" s="71"/>
      <c r="DE913" s="71"/>
      <c r="DF913" s="71"/>
      <c r="DG913" s="188">
        <f t="shared" si="882"/>
        <v>0</v>
      </c>
      <c r="DH913" s="38">
        <f t="shared" si="883"/>
        <v>0</v>
      </c>
      <c r="DI913" s="71"/>
      <c r="DJ913" s="71"/>
      <c r="DK913" s="71"/>
      <c r="DL913" s="71"/>
      <c r="DM913" s="71"/>
      <c r="DN913" s="71"/>
      <c r="DO913" s="71"/>
      <c r="DP913" s="71"/>
      <c r="DQ913" s="71"/>
      <c r="DR913" s="71"/>
      <c r="DS913" s="71"/>
      <c r="DT913" s="71"/>
      <c r="DU913" s="71"/>
      <c r="DV913" s="71"/>
      <c r="DW913" s="71"/>
      <c r="DX913" s="71"/>
      <c r="DY913" s="71"/>
      <c r="DZ913" s="71"/>
      <c r="EA913" s="71"/>
      <c r="EB913" s="71"/>
      <c r="EC913" s="71"/>
      <c r="ED913" s="71"/>
      <c r="EE913" s="71"/>
      <c r="EF913" s="71"/>
      <c r="EG913" s="71"/>
      <c r="EH913" s="71"/>
      <c r="EI913" s="74"/>
      <c r="EJ913" s="74"/>
      <c r="EK913" s="74"/>
      <c r="EL913" s="74"/>
      <c r="EM913" s="74"/>
      <c r="EN913" s="74"/>
      <c r="EO913" s="74"/>
      <c r="EP913" s="74"/>
      <c r="EQ913" s="74"/>
      <c r="ER913" s="74"/>
      <c r="ES913" s="74"/>
      <c r="ET913" s="74"/>
      <c r="EU913" s="74"/>
      <c r="EV913" s="74"/>
      <c r="EW913" s="74"/>
      <c r="EX913" s="74"/>
      <c r="EY913" s="74"/>
      <c r="EZ913" s="74"/>
      <c r="FA913" s="74"/>
      <c r="FB913" s="74"/>
    </row>
    <row r="914" spans="2:158" s="69" customFormat="1" ht="12">
      <c r="B914" s="116"/>
      <c r="C914" s="77" t="s">
        <v>389</v>
      </c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2"/>
      <c r="P914" s="71"/>
      <c r="Q914" s="71"/>
      <c r="R914" s="71"/>
      <c r="S914" s="71"/>
      <c r="T914" s="71"/>
      <c r="U914" s="71"/>
      <c r="V914" s="71"/>
      <c r="W914" s="71"/>
      <c r="X914" s="71"/>
      <c r="Y914" s="73"/>
      <c r="Z914" s="73"/>
      <c r="AA914" s="73"/>
      <c r="AB914" s="73"/>
      <c r="AC914" s="73"/>
      <c r="AD914" s="73"/>
      <c r="AE914" s="73"/>
      <c r="AF914" s="447">
        <f t="shared" si="895"/>
        <v>0</v>
      </c>
      <c r="AG914" s="168"/>
      <c r="AH914" s="168"/>
      <c r="AI914" s="168"/>
      <c r="AJ914" s="168"/>
      <c r="AK914" s="168"/>
      <c r="AL914" s="168"/>
      <c r="AM914" s="168"/>
      <c r="AN914" s="168"/>
      <c r="AO914" s="168"/>
      <c r="AP914" s="168"/>
      <c r="AQ914" s="168"/>
      <c r="AR914" s="168"/>
      <c r="AS914" s="447">
        <f t="shared" si="896"/>
        <v>0</v>
      </c>
      <c r="AT914" s="462"/>
      <c r="AU914" s="450">
        <f t="shared" si="892"/>
        <v>0</v>
      </c>
      <c r="AV914" s="168"/>
      <c r="AW914" s="168"/>
      <c r="AX914" s="168"/>
      <c r="AY914" s="462"/>
      <c r="AZ914" s="168"/>
      <c r="BA914" s="462"/>
      <c r="BB914" s="447">
        <f t="shared" si="893"/>
        <v>0</v>
      </c>
      <c r="BC914" s="168"/>
      <c r="BD914" s="168"/>
      <c r="BE914" s="168"/>
      <c r="BF914" s="168"/>
      <c r="BG914" s="462"/>
      <c r="BH914" s="462"/>
      <c r="BI914" s="462"/>
      <c r="BJ914" s="462"/>
      <c r="BK914" s="462"/>
      <c r="BL914" s="450">
        <f t="shared" si="894"/>
        <v>0</v>
      </c>
      <c r="BM914" s="168"/>
      <c r="BN914" s="168"/>
      <c r="BO914" s="168"/>
      <c r="BP914" s="168"/>
      <c r="BQ914" s="462"/>
      <c r="BR914" s="168"/>
      <c r="BS914" s="168"/>
      <c r="BT914" s="168"/>
      <c r="BU914" s="168"/>
      <c r="BV914" s="168"/>
      <c r="BW914" s="168"/>
      <c r="BX914" s="168"/>
      <c r="BY914" s="168"/>
      <c r="BZ914" s="168"/>
      <c r="CA914" s="168"/>
      <c r="CB914" s="168"/>
      <c r="CC914" s="168"/>
      <c r="CD914" s="168"/>
      <c r="CE914" s="168"/>
      <c r="CF914" s="168"/>
      <c r="CG914" s="168"/>
      <c r="CH914" s="168"/>
      <c r="CI914" s="168"/>
      <c r="CJ914" s="168"/>
      <c r="CK914" s="168"/>
      <c r="CL914" s="168"/>
      <c r="CM914" s="168"/>
      <c r="CN914" s="168"/>
      <c r="CO914" s="168"/>
      <c r="CP914" s="306">
        <f t="shared" si="879"/>
        <v>0</v>
      </c>
      <c r="CQ914" s="168"/>
      <c r="CR914" s="168"/>
      <c r="CS914" s="168"/>
      <c r="CT914" s="168"/>
      <c r="CU914" s="168"/>
      <c r="CV914" s="168"/>
      <c r="CW914" s="168"/>
      <c r="CX914" s="168"/>
      <c r="CY914" s="168"/>
      <c r="CZ914" s="71"/>
      <c r="DA914" s="71"/>
      <c r="DB914" s="188">
        <f t="shared" si="880"/>
        <v>0</v>
      </c>
      <c r="DC914" s="38">
        <f t="shared" si="881"/>
        <v>0</v>
      </c>
      <c r="DD914" s="71"/>
      <c r="DE914" s="71"/>
      <c r="DF914" s="71"/>
      <c r="DG914" s="188">
        <f t="shared" si="882"/>
        <v>0</v>
      </c>
      <c r="DH914" s="38">
        <f t="shared" si="883"/>
        <v>0</v>
      </c>
      <c r="DI914" s="71"/>
      <c r="DJ914" s="71"/>
      <c r="DK914" s="71"/>
      <c r="DL914" s="71"/>
      <c r="DM914" s="71"/>
      <c r="DN914" s="71"/>
      <c r="DO914" s="71"/>
      <c r="DP914" s="71"/>
      <c r="DQ914" s="71"/>
      <c r="DR914" s="71"/>
      <c r="DS914" s="71"/>
      <c r="DT914" s="71"/>
      <c r="DU914" s="71"/>
      <c r="DV914" s="71"/>
      <c r="DW914" s="71"/>
      <c r="DX914" s="71"/>
      <c r="DY914" s="71"/>
      <c r="DZ914" s="71"/>
      <c r="EA914" s="71"/>
      <c r="EB914" s="71"/>
      <c r="EC914" s="71"/>
      <c r="ED914" s="71"/>
      <c r="EE914" s="71"/>
      <c r="EF914" s="71"/>
      <c r="EG914" s="71"/>
      <c r="EH914" s="71"/>
      <c r="EI914" s="74"/>
      <c r="EJ914" s="74"/>
      <c r="EK914" s="74"/>
      <c r="EL914" s="74"/>
      <c r="EM914" s="74"/>
      <c r="EN914" s="74"/>
      <c r="EO914" s="74"/>
      <c r="EP914" s="74"/>
      <c r="EQ914" s="74"/>
      <c r="ER914" s="74"/>
      <c r="ES914" s="74"/>
      <c r="ET914" s="74"/>
      <c r="EU914" s="74"/>
      <c r="EV914" s="74"/>
      <c r="EW914" s="74"/>
      <c r="EX914" s="74"/>
      <c r="EY914" s="74"/>
      <c r="EZ914" s="74"/>
      <c r="FA914" s="74"/>
      <c r="FB914" s="74"/>
    </row>
    <row r="915" spans="2:158" s="69" customFormat="1" ht="12">
      <c r="B915" s="116"/>
      <c r="C915" s="77" t="s">
        <v>390</v>
      </c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2"/>
      <c r="P915" s="71"/>
      <c r="Q915" s="71"/>
      <c r="R915" s="71"/>
      <c r="S915" s="71"/>
      <c r="T915" s="71"/>
      <c r="U915" s="71"/>
      <c r="V915" s="71"/>
      <c r="W915" s="71"/>
      <c r="X915" s="71"/>
      <c r="Y915" s="73"/>
      <c r="Z915" s="73"/>
      <c r="AA915" s="73"/>
      <c r="AB915" s="73"/>
      <c r="AC915" s="73"/>
      <c r="AD915" s="73"/>
      <c r="AE915" s="73"/>
      <c r="AF915" s="447">
        <f t="shared" si="895"/>
        <v>0</v>
      </c>
      <c r="AG915" s="168"/>
      <c r="AH915" s="168"/>
      <c r="AI915" s="168"/>
      <c r="AJ915" s="168"/>
      <c r="AK915" s="168"/>
      <c r="AL915" s="168"/>
      <c r="AM915" s="168"/>
      <c r="AN915" s="168"/>
      <c r="AO915" s="168"/>
      <c r="AP915" s="168"/>
      <c r="AQ915" s="168"/>
      <c r="AR915" s="168"/>
      <c r="AS915" s="447">
        <f t="shared" si="896"/>
        <v>0</v>
      </c>
      <c r="AT915" s="462"/>
      <c r="AU915" s="450">
        <f t="shared" si="892"/>
        <v>0</v>
      </c>
      <c r="AV915" s="168"/>
      <c r="AW915" s="168"/>
      <c r="AX915" s="168"/>
      <c r="AY915" s="462"/>
      <c r="AZ915" s="168"/>
      <c r="BA915" s="462"/>
      <c r="BB915" s="447">
        <f t="shared" si="893"/>
        <v>0</v>
      </c>
      <c r="BC915" s="168"/>
      <c r="BD915" s="168"/>
      <c r="BE915" s="168"/>
      <c r="BF915" s="168"/>
      <c r="BG915" s="462"/>
      <c r="BH915" s="462"/>
      <c r="BI915" s="462"/>
      <c r="BJ915" s="462"/>
      <c r="BK915" s="462"/>
      <c r="BL915" s="450">
        <f t="shared" si="894"/>
        <v>0</v>
      </c>
      <c r="BM915" s="168"/>
      <c r="BN915" s="168"/>
      <c r="BO915" s="168"/>
      <c r="BP915" s="168"/>
      <c r="BQ915" s="462"/>
      <c r="BR915" s="168"/>
      <c r="BS915" s="168"/>
      <c r="BT915" s="168"/>
      <c r="BU915" s="168"/>
      <c r="BV915" s="168"/>
      <c r="BW915" s="168"/>
      <c r="BX915" s="168"/>
      <c r="BY915" s="168"/>
      <c r="BZ915" s="168"/>
      <c r="CA915" s="168"/>
      <c r="CB915" s="168"/>
      <c r="CC915" s="168"/>
      <c r="CD915" s="168"/>
      <c r="CE915" s="168"/>
      <c r="CF915" s="168"/>
      <c r="CG915" s="168"/>
      <c r="CH915" s="168"/>
      <c r="CI915" s="168"/>
      <c r="CJ915" s="168"/>
      <c r="CK915" s="168"/>
      <c r="CL915" s="168"/>
      <c r="CM915" s="168"/>
      <c r="CN915" s="168"/>
      <c r="CO915" s="168"/>
      <c r="CP915" s="306">
        <f t="shared" si="879"/>
        <v>0</v>
      </c>
      <c r="CQ915" s="168"/>
      <c r="CR915" s="168"/>
      <c r="CS915" s="168"/>
      <c r="CT915" s="168"/>
      <c r="CU915" s="168"/>
      <c r="CV915" s="168"/>
      <c r="CW915" s="168"/>
      <c r="CX915" s="168"/>
      <c r="CY915" s="168"/>
      <c r="CZ915" s="71"/>
      <c r="DA915" s="71"/>
      <c r="DB915" s="188">
        <f t="shared" si="880"/>
        <v>0</v>
      </c>
      <c r="DC915" s="38">
        <f t="shared" si="881"/>
        <v>0</v>
      </c>
      <c r="DD915" s="71"/>
      <c r="DE915" s="71"/>
      <c r="DF915" s="71"/>
      <c r="DG915" s="188">
        <f t="shared" si="882"/>
        <v>0</v>
      </c>
      <c r="DH915" s="38">
        <f t="shared" si="883"/>
        <v>0</v>
      </c>
      <c r="DI915" s="71"/>
      <c r="DJ915" s="71"/>
      <c r="DK915" s="71"/>
      <c r="DL915" s="71"/>
      <c r="DM915" s="71"/>
      <c r="DN915" s="71"/>
      <c r="DO915" s="71"/>
      <c r="DP915" s="71"/>
      <c r="DQ915" s="71"/>
      <c r="DR915" s="71"/>
      <c r="DS915" s="71"/>
      <c r="DT915" s="71"/>
      <c r="DU915" s="71"/>
      <c r="DV915" s="71"/>
      <c r="DW915" s="71"/>
      <c r="DX915" s="71"/>
      <c r="DY915" s="71"/>
      <c r="DZ915" s="71"/>
      <c r="EA915" s="71"/>
      <c r="EB915" s="71"/>
      <c r="EC915" s="71"/>
      <c r="ED915" s="71"/>
      <c r="EE915" s="71"/>
      <c r="EF915" s="71"/>
      <c r="EG915" s="71"/>
      <c r="EH915" s="71"/>
      <c r="EI915" s="74"/>
      <c r="EJ915" s="74"/>
      <c r="EK915" s="74"/>
      <c r="EL915" s="74"/>
      <c r="EM915" s="74"/>
      <c r="EN915" s="74"/>
      <c r="EO915" s="74"/>
      <c r="EP915" s="74"/>
      <c r="EQ915" s="74"/>
      <c r="ER915" s="74"/>
      <c r="ES915" s="74"/>
      <c r="ET915" s="74"/>
      <c r="EU915" s="74"/>
      <c r="EV915" s="74"/>
      <c r="EW915" s="74"/>
      <c r="EX915" s="74"/>
      <c r="EY915" s="74"/>
      <c r="EZ915" s="74"/>
      <c r="FA915" s="74"/>
      <c r="FB915" s="74"/>
    </row>
    <row r="916" spans="2:158" s="69" customFormat="1" ht="12">
      <c r="B916" s="116"/>
      <c r="C916" s="77" t="s">
        <v>391</v>
      </c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2"/>
      <c r="P916" s="71"/>
      <c r="Q916" s="71"/>
      <c r="R916" s="71"/>
      <c r="S916" s="71"/>
      <c r="T916" s="71"/>
      <c r="U916" s="71"/>
      <c r="V916" s="71"/>
      <c r="W916" s="71"/>
      <c r="X916" s="71"/>
      <c r="Y916" s="73"/>
      <c r="Z916" s="73"/>
      <c r="AA916" s="73"/>
      <c r="AB916" s="73"/>
      <c r="AC916" s="73"/>
      <c r="AD916" s="73"/>
      <c r="AE916" s="73"/>
      <c r="AF916" s="447">
        <f t="shared" si="895"/>
        <v>0</v>
      </c>
      <c r="AG916" s="168"/>
      <c r="AH916" s="168"/>
      <c r="AI916" s="168"/>
      <c r="AJ916" s="168"/>
      <c r="AK916" s="168"/>
      <c r="AL916" s="168"/>
      <c r="AM916" s="168"/>
      <c r="AN916" s="168"/>
      <c r="AO916" s="168"/>
      <c r="AP916" s="168"/>
      <c r="AQ916" s="168"/>
      <c r="AR916" s="168"/>
      <c r="AS916" s="447">
        <f t="shared" si="896"/>
        <v>0</v>
      </c>
      <c r="AT916" s="462"/>
      <c r="AU916" s="450">
        <f t="shared" si="892"/>
        <v>0</v>
      </c>
      <c r="AV916" s="168"/>
      <c r="AW916" s="168"/>
      <c r="AX916" s="168"/>
      <c r="AY916" s="462"/>
      <c r="AZ916" s="168"/>
      <c r="BA916" s="462"/>
      <c r="BB916" s="447">
        <f t="shared" si="893"/>
        <v>0</v>
      </c>
      <c r="BC916" s="168"/>
      <c r="BD916" s="168"/>
      <c r="BE916" s="168"/>
      <c r="BF916" s="168"/>
      <c r="BG916" s="462"/>
      <c r="BH916" s="462"/>
      <c r="BI916" s="462"/>
      <c r="BJ916" s="462"/>
      <c r="BK916" s="462"/>
      <c r="BL916" s="450">
        <f t="shared" si="894"/>
        <v>0</v>
      </c>
      <c r="BM916" s="168"/>
      <c r="BN916" s="168"/>
      <c r="BO916" s="168"/>
      <c r="BP916" s="168"/>
      <c r="BQ916" s="462"/>
      <c r="BR916" s="168"/>
      <c r="BS916" s="168"/>
      <c r="BT916" s="168"/>
      <c r="BU916" s="168"/>
      <c r="BV916" s="168"/>
      <c r="BW916" s="168"/>
      <c r="BX916" s="168"/>
      <c r="BY916" s="168"/>
      <c r="BZ916" s="168"/>
      <c r="CA916" s="168"/>
      <c r="CB916" s="168"/>
      <c r="CC916" s="168"/>
      <c r="CD916" s="168"/>
      <c r="CE916" s="168"/>
      <c r="CF916" s="168"/>
      <c r="CG916" s="168"/>
      <c r="CH916" s="168"/>
      <c r="CI916" s="168"/>
      <c r="CJ916" s="168"/>
      <c r="CK916" s="168"/>
      <c r="CL916" s="168"/>
      <c r="CM916" s="168"/>
      <c r="CN916" s="168"/>
      <c r="CO916" s="168"/>
      <c r="CP916" s="306">
        <f t="shared" si="879"/>
        <v>0</v>
      </c>
      <c r="CQ916" s="168"/>
      <c r="CR916" s="168"/>
      <c r="CS916" s="168"/>
      <c r="CT916" s="168"/>
      <c r="CU916" s="168"/>
      <c r="CV916" s="168"/>
      <c r="CW916" s="168"/>
      <c r="CX916" s="168"/>
      <c r="CY916" s="168"/>
      <c r="CZ916" s="71"/>
      <c r="DA916" s="71"/>
      <c r="DB916" s="188">
        <f t="shared" si="880"/>
        <v>0</v>
      </c>
      <c r="DC916" s="38">
        <f t="shared" si="881"/>
        <v>0</v>
      </c>
      <c r="DD916" s="71"/>
      <c r="DE916" s="71"/>
      <c r="DF916" s="71"/>
      <c r="DG916" s="188">
        <f t="shared" si="882"/>
        <v>0</v>
      </c>
      <c r="DH916" s="38">
        <f t="shared" si="883"/>
        <v>0</v>
      </c>
      <c r="DI916" s="71"/>
      <c r="DJ916" s="71"/>
      <c r="DK916" s="71"/>
      <c r="DL916" s="71"/>
      <c r="DM916" s="71"/>
      <c r="DN916" s="71"/>
      <c r="DO916" s="71"/>
      <c r="DP916" s="71"/>
      <c r="DQ916" s="71"/>
      <c r="DR916" s="71"/>
      <c r="DS916" s="71"/>
      <c r="DT916" s="71"/>
      <c r="DU916" s="71"/>
      <c r="DV916" s="71"/>
      <c r="DW916" s="71"/>
      <c r="DX916" s="71"/>
      <c r="DY916" s="71"/>
      <c r="DZ916" s="71"/>
      <c r="EA916" s="71"/>
      <c r="EB916" s="71"/>
      <c r="EC916" s="71"/>
      <c r="ED916" s="71"/>
      <c r="EE916" s="71"/>
      <c r="EF916" s="71"/>
      <c r="EG916" s="71"/>
      <c r="EH916" s="71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</row>
    <row r="917" spans="2:158" s="69" customFormat="1" ht="12">
      <c r="B917" s="116"/>
      <c r="C917" s="77" t="s">
        <v>392</v>
      </c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2"/>
      <c r="P917" s="71"/>
      <c r="Q917" s="71"/>
      <c r="R917" s="71"/>
      <c r="S917" s="71"/>
      <c r="T917" s="71"/>
      <c r="U917" s="71"/>
      <c r="V917" s="71"/>
      <c r="W917" s="71"/>
      <c r="X917" s="71"/>
      <c r="Y917" s="73"/>
      <c r="Z917" s="73"/>
      <c r="AA917" s="73"/>
      <c r="AB917" s="73"/>
      <c r="AC917" s="73"/>
      <c r="AD917" s="73"/>
      <c r="AE917" s="73"/>
      <c r="AF917" s="447">
        <f t="shared" si="895"/>
        <v>0</v>
      </c>
      <c r="AG917" s="168"/>
      <c r="AH917" s="168"/>
      <c r="AI917" s="168"/>
      <c r="AJ917" s="168"/>
      <c r="AK917" s="168"/>
      <c r="AL917" s="168"/>
      <c r="AM917" s="168"/>
      <c r="AN917" s="168"/>
      <c r="AO917" s="168"/>
      <c r="AP917" s="168"/>
      <c r="AQ917" s="168"/>
      <c r="AR917" s="168"/>
      <c r="AS917" s="447">
        <f t="shared" si="896"/>
        <v>0</v>
      </c>
      <c r="AT917" s="462"/>
      <c r="AU917" s="450">
        <f t="shared" si="892"/>
        <v>0</v>
      </c>
      <c r="AV917" s="168"/>
      <c r="AW917" s="168"/>
      <c r="AX917" s="168"/>
      <c r="AY917" s="462"/>
      <c r="AZ917" s="168"/>
      <c r="BA917" s="462"/>
      <c r="BB917" s="447">
        <f t="shared" si="893"/>
        <v>0</v>
      </c>
      <c r="BC917" s="168"/>
      <c r="BD917" s="168"/>
      <c r="BE917" s="168"/>
      <c r="BF917" s="168"/>
      <c r="BG917" s="462"/>
      <c r="BH917" s="462"/>
      <c r="BI917" s="462"/>
      <c r="BJ917" s="462"/>
      <c r="BK917" s="462"/>
      <c r="BL917" s="450">
        <f t="shared" si="894"/>
        <v>0</v>
      </c>
      <c r="BM917" s="168"/>
      <c r="BN917" s="168"/>
      <c r="BO917" s="168"/>
      <c r="BP917" s="168"/>
      <c r="BQ917" s="462"/>
      <c r="BR917" s="168"/>
      <c r="BS917" s="168"/>
      <c r="BT917" s="168"/>
      <c r="BU917" s="168"/>
      <c r="BV917" s="168"/>
      <c r="BW917" s="168"/>
      <c r="BX917" s="168"/>
      <c r="BY917" s="168"/>
      <c r="BZ917" s="168"/>
      <c r="CA917" s="168"/>
      <c r="CB917" s="168"/>
      <c r="CC917" s="168"/>
      <c r="CD917" s="168"/>
      <c r="CE917" s="168"/>
      <c r="CF917" s="168"/>
      <c r="CG917" s="168"/>
      <c r="CH917" s="168"/>
      <c r="CI917" s="168"/>
      <c r="CJ917" s="168"/>
      <c r="CK917" s="168"/>
      <c r="CL917" s="168"/>
      <c r="CM917" s="168"/>
      <c r="CN917" s="168"/>
      <c r="CO917" s="168"/>
      <c r="CP917" s="306">
        <f t="shared" si="879"/>
        <v>0</v>
      </c>
      <c r="CQ917" s="168"/>
      <c r="CR917" s="168"/>
      <c r="CS917" s="168"/>
      <c r="CT917" s="168"/>
      <c r="CU917" s="168"/>
      <c r="CV917" s="168"/>
      <c r="CW917" s="168"/>
      <c r="CX917" s="168"/>
      <c r="CY917" s="168"/>
      <c r="CZ917" s="71"/>
      <c r="DA917" s="71"/>
      <c r="DB917" s="188">
        <f t="shared" si="880"/>
        <v>0</v>
      </c>
      <c r="DC917" s="38">
        <f t="shared" si="881"/>
        <v>0</v>
      </c>
      <c r="DD917" s="71"/>
      <c r="DE917" s="71"/>
      <c r="DF917" s="71"/>
      <c r="DG917" s="188">
        <f t="shared" si="882"/>
        <v>0</v>
      </c>
      <c r="DH917" s="38">
        <f t="shared" si="883"/>
        <v>0</v>
      </c>
      <c r="DI917" s="71"/>
      <c r="DJ917" s="71"/>
      <c r="DK917" s="71"/>
      <c r="DL917" s="71"/>
      <c r="DM917" s="71"/>
      <c r="DN917" s="71"/>
      <c r="DO917" s="71"/>
      <c r="DP917" s="71"/>
      <c r="DQ917" s="71"/>
      <c r="DR917" s="71"/>
      <c r="DS917" s="71"/>
      <c r="DT917" s="71"/>
      <c r="DU917" s="71"/>
      <c r="DV917" s="71"/>
      <c r="DW917" s="71"/>
      <c r="DX917" s="71"/>
      <c r="DY917" s="71"/>
      <c r="DZ917" s="71"/>
      <c r="EA917" s="71"/>
      <c r="EB917" s="71"/>
      <c r="EC917" s="71"/>
      <c r="ED917" s="71"/>
      <c r="EE917" s="71"/>
      <c r="EF917" s="71"/>
      <c r="EG917" s="71"/>
      <c r="EH917" s="71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</row>
    <row r="918" spans="2:158" s="69" customFormat="1" ht="12">
      <c r="B918" s="116"/>
      <c r="C918" s="77" t="s">
        <v>393</v>
      </c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2"/>
      <c r="P918" s="71"/>
      <c r="Q918" s="71"/>
      <c r="R918" s="71"/>
      <c r="S918" s="71"/>
      <c r="T918" s="71"/>
      <c r="U918" s="71"/>
      <c r="V918" s="71"/>
      <c r="W918" s="71"/>
      <c r="X918" s="71"/>
      <c r="Y918" s="73"/>
      <c r="Z918" s="73"/>
      <c r="AA918" s="73"/>
      <c r="AB918" s="73"/>
      <c r="AC918" s="73"/>
      <c r="AD918" s="73"/>
      <c r="AE918" s="73"/>
      <c r="AF918" s="447">
        <f t="shared" si="895"/>
        <v>0</v>
      </c>
      <c r="AG918" s="168"/>
      <c r="AH918" s="168"/>
      <c r="AI918" s="168"/>
      <c r="AJ918" s="168"/>
      <c r="AK918" s="168"/>
      <c r="AL918" s="168"/>
      <c r="AM918" s="168"/>
      <c r="AN918" s="168"/>
      <c r="AO918" s="168"/>
      <c r="AP918" s="168"/>
      <c r="AQ918" s="168"/>
      <c r="AR918" s="168"/>
      <c r="AS918" s="447">
        <f t="shared" si="896"/>
        <v>0</v>
      </c>
      <c r="AT918" s="462"/>
      <c r="AU918" s="450">
        <f t="shared" si="892"/>
        <v>0</v>
      </c>
      <c r="AV918" s="168"/>
      <c r="AW918" s="168"/>
      <c r="AX918" s="168"/>
      <c r="AY918" s="462"/>
      <c r="AZ918" s="168"/>
      <c r="BA918" s="462"/>
      <c r="BB918" s="447">
        <f t="shared" si="893"/>
        <v>0</v>
      </c>
      <c r="BC918" s="168"/>
      <c r="BD918" s="168"/>
      <c r="BE918" s="168"/>
      <c r="BF918" s="168"/>
      <c r="BG918" s="462"/>
      <c r="BH918" s="462"/>
      <c r="BI918" s="462"/>
      <c r="BJ918" s="462"/>
      <c r="BK918" s="462"/>
      <c r="BL918" s="450">
        <f t="shared" si="894"/>
        <v>0</v>
      </c>
      <c r="BM918" s="168"/>
      <c r="BN918" s="168"/>
      <c r="BO918" s="168"/>
      <c r="BP918" s="168"/>
      <c r="BQ918" s="462"/>
      <c r="BR918" s="168"/>
      <c r="BS918" s="168"/>
      <c r="BT918" s="168"/>
      <c r="BU918" s="168"/>
      <c r="BV918" s="168"/>
      <c r="BW918" s="168"/>
      <c r="BX918" s="168"/>
      <c r="BY918" s="168"/>
      <c r="BZ918" s="168"/>
      <c r="CA918" s="168"/>
      <c r="CB918" s="168"/>
      <c r="CC918" s="168"/>
      <c r="CD918" s="168"/>
      <c r="CE918" s="168"/>
      <c r="CF918" s="168"/>
      <c r="CG918" s="168"/>
      <c r="CH918" s="168"/>
      <c r="CI918" s="168"/>
      <c r="CJ918" s="168"/>
      <c r="CK918" s="168"/>
      <c r="CL918" s="168"/>
      <c r="CM918" s="168"/>
      <c r="CN918" s="168"/>
      <c r="CO918" s="168"/>
      <c r="CP918" s="306">
        <f t="shared" si="879"/>
        <v>0</v>
      </c>
      <c r="CQ918" s="168"/>
      <c r="CR918" s="168"/>
      <c r="CS918" s="168"/>
      <c r="CT918" s="168"/>
      <c r="CU918" s="168"/>
      <c r="CV918" s="168"/>
      <c r="CW918" s="168"/>
      <c r="CX918" s="168"/>
      <c r="CY918" s="168"/>
      <c r="CZ918" s="71"/>
      <c r="DA918" s="71"/>
      <c r="DB918" s="188">
        <f t="shared" si="880"/>
        <v>0</v>
      </c>
      <c r="DC918" s="38">
        <f t="shared" si="881"/>
        <v>0</v>
      </c>
      <c r="DD918" s="71"/>
      <c r="DE918" s="71"/>
      <c r="DF918" s="71"/>
      <c r="DG918" s="188">
        <f t="shared" si="882"/>
        <v>0</v>
      </c>
      <c r="DH918" s="38">
        <f t="shared" si="883"/>
        <v>0</v>
      </c>
      <c r="DI918" s="71"/>
      <c r="DJ918" s="71"/>
      <c r="DK918" s="71"/>
      <c r="DL918" s="71"/>
      <c r="DM918" s="71"/>
      <c r="DN918" s="71"/>
      <c r="DO918" s="71"/>
      <c r="DP918" s="71"/>
      <c r="DQ918" s="71"/>
      <c r="DR918" s="71"/>
      <c r="DS918" s="71"/>
      <c r="DT918" s="71"/>
      <c r="DU918" s="71"/>
      <c r="DV918" s="71"/>
      <c r="DW918" s="71"/>
      <c r="DX918" s="71"/>
      <c r="DY918" s="71"/>
      <c r="DZ918" s="71"/>
      <c r="EA918" s="71"/>
      <c r="EB918" s="71"/>
      <c r="EC918" s="71"/>
      <c r="ED918" s="71"/>
      <c r="EE918" s="71"/>
      <c r="EF918" s="71"/>
      <c r="EG918" s="71"/>
      <c r="EH918" s="71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</row>
    <row r="919" spans="2:158" s="69" customFormat="1" ht="12">
      <c r="B919" s="116"/>
      <c r="C919" s="77" t="s">
        <v>394</v>
      </c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2"/>
      <c r="P919" s="71"/>
      <c r="Q919" s="71"/>
      <c r="R919" s="71"/>
      <c r="S919" s="71"/>
      <c r="T919" s="71"/>
      <c r="U919" s="71"/>
      <c r="V919" s="71"/>
      <c r="W919" s="71"/>
      <c r="X919" s="71"/>
      <c r="Y919" s="73"/>
      <c r="Z919" s="73"/>
      <c r="AA919" s="73"/>
      <c r="AB919" s="73"/>
      <c r="AC919" s="73"/>
      <c r="AD919" s="73"/>
      <c r="AE919" s="73"/>
      <c r="AF919" s="447">
        <f t="shared" si="895"/>
        <v>0</v>
      </c>
      <c r="AG919" s="168"/>
      <c r="AH919" s="168"/>
      <c r="AI919" s="168"/>
      <c r="AJ919" s="168"/>
      <c r="AK919" s="168"/>
      <c r="AL919" s="168"/>
      <c r="AM919" s="168"/>
      <c r="AN919" s="168"/>
      <c r="AO919" s="168"/>
      <c r="AP919" s="168"/>
      <c r="AQ919" s="168"/>
      <c r="AR919" s="168"/>
      <c r="AS919" s="447">
        <f t="shared" si="896"/>
        <v>0</v>
      </c>
      <c r="AT919" s="462"/>
      <c r="AU919" s="450">
        <f t="shared" si="892"/>
        <v>0</v>
      </c>
      <c r="AV919" s="168"/>
      <c r="AW919" s="168"/>
      <c r="AX919" s="168"/>
      <c r="AY919" s="462"/>
      <c r="AZ919" s="168"/>
      <c r="BA919" s="462"/>
      <c r="BB919" s="447">
        <f t="shared" si="893"/>
        <v>0</v>
      </c>
      <c r="BC919" s="168"/>
      <c r="BD919" s="168"/>
      <c r="BE919" s="168"/>
      <c r="BF919" s="168"/>
      <c r="BG919" s="462"/>
      <c r="BH919" s="462"/>
      <c r="BI919" s="462"/>
      <c r="BJ919" s="462"/>
      <c r="BK919" s="462"/>
      <c r="BL919" s="450">
        <f t="shared" si="894"/>
        <v>0</v>
      </c>
      <c r="BM919" s="168"/>
      <c r="BN919" s="168"/>
      <c r="BO919" s="168"/>
      <c r="BP919" s="168"/>
      <c r="BQ919" s="462"/>
      <c r="BR919" s="168"/>
      <c r="BS919" s="168"/>
      <c r="BT919" s="168"/>
      <c r="BU919" s="168"/>
      <c r="BV919" s="168"/>
      <c r="BW919" s="168"/>
      <c r="BX919" s="168"/>
      <c r="BY919" s="168"/>
      <c r="BZ919" s="168"/>
      <c r="CA919" s="168"/>
      <c r="CB919" s="168"/>
      <c r="CC919" s="168"/>
      <c r="CD919" s="168"/>
      <c r="CE919" s="168"/>
      <c r="CF919" s="168"/>
      <c r="CG919" s="168"/>
      <c r="CH919" s="168"/>
      <c r="CI919" s="168"/>
      <c r="CJ919" s="168"/>
      <c r="CK919" s="168"/>
      <c r="CL919" s="168"/>
      <c r="CM919" s="168"/>
      <c r="CN919" s="168"/>
      <c r="CO919" s="168"/>
      <c r="CP919" s="306">
        <f t="shared" si="879"/>
        <v>0</v>
      </c>
      <c r="CQ919" s="168"/>
      <c r="CR919" s="168"/>
      <c r="CS919" s="168"/>
      <c r="CT919" s="168"/>
      <c r="CU919" s="168"/>
      <c r="CV919" s="168"/>
      <c r="CW919" s="168"/>
      <c r="CX919" s="168"/>
      <c r="CY919" s="168"/>
      <c r="CZ919" s="71"/>
      <c r="DA919" s="71"/>
      <c r="DB919" s="188">
        <f t="shared" si="880"/>
        <v>0</v>
      </c>
      <c r="DC919" s="38">
        <f t="shared" si="881"/>
        <v>0</v>
      </c>
      <c r="DD919" s="71"/>
      <c r="DE919" s="71"/>
      <c r="DF919" s="71"/>
      <c r="DG919" s="188">
        <f t="shared" si="882"/>
        <v>0</v>
      </c>
      <c r="DH919" s="38">
        <f t="shared" si="883"/>
        <v>0</v>
      </c>
      <c r="DI919" s="71"/>
      <c r="DJ919" s="71"/>
      <c r="DK919" s="71"/>
      <c r="DL919" s="71"/>
      <c r="DM919" s="71"/>
      <c r="DN919" s="71"/>
      <c r="DO919" s="71"/>
      <c r="DP919" s="71"/>
      <c r="DQ919" s="71"/>
      <c r="DR919" s="71"/>
      <c r="DS919" s="71"/>
      <c r="DT919" s="71"/>
      <c r="DU919" s="71"/>
      <c r="DV919" s="71"/>
      <c r="DW919" s="71"/>
      <c r="DX919" s="71"/>
      <c r="DY919" s="71"/>
      <c r="DZ919" s="71"/>
      <c r="EA919" s="71"/>
      <c r="EB919" s="71"/>
      <c r="EC919" s="71"/>
      <c r="ED919" s="71"/>
      <c r="EE919" s="71"/>
      <c r="EF919" s="71"/>
      <c r="EG919" s="71"/>
      <c r="EH919" s="71"/>
      <c r="EI919" s="74"/>
      <c r="EJ919" s="74"/>
      <c r="EK919" s="74"/>
      <c r="EL919" s="74"/>
      <c r="EM919" s="74"/>
      <c r="EN919" s="74"/>
      <c r="EO919" s="74"/>
      <c r="EP919" s="74"/>
      <c r="EQ919" s="74"/>
      <c r="ER919" s="74"/>
      <c r="ES919" s="74"/>
      <c r="ET919" s="74"/>
      <c r="EU919" s="74"/>
      <c r="EV919" s="74"/>
      <c r="EW919" s="74"/>
      <c r="EX919" s="74"/>
      <c r="EY919" s="74"/>
      <c r="EZ919" s="74"/>
      <c r="FA919" s="74"/>
      <c r="FB919" s="74"/>
    </row>
    <row r="920" spans="2:158" s="69" customFormat="1" ht="12">
      <c r="B920" s="116"/>
      <c r="C920" s="77" t="s">
        <v>395</v>
      </c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2"/>
      <c r="P920" s="71"/>
      <c r="Q920" s="71"/>
      <c r="R920" s="71"/>
      <c r="S920" s="71"/>
      <c r="T920" s="71"/>
      <c r="U920" s="71"/>
      <c r="V920" s="71"/>
      <c r="W920" s="71"/>
      <c r="X920" s="71"/>
      <c r="Y920" s="73"/>
      <c r="Z920" s="73"/>
      <c r="AA920" s="73"/>
      <c r="AB920" s="73"/>
      <c r="AC920" s="73"/>
      <c r="AD920" s="73"/>
      <c r="AE920" s="73"/>
      <c r="AF920" s="447">
        <f t="shared" si="895"/>
        <v>0</v>
      </c>
      <c r="AG920" s="168"/>
      <c r="AH920" s="168"/>
      <c r="AI920" s="168"/>
      <c r="AJ920" s="168"/>
      <c r="AK920" s="168"/>
      <c r="AL920" s="168"/>
      <c r="AM920" s="168"/>
      <c r="AN920" s="168"/>
      <c r="AO920" s="168"/>
      <c r="AP920" s="168"/>
      <c r="AQ920" s="168"/>
      <c r="AR920" s="168"/>
      <c r="AS920" s="447">
        <f t="shared" si="896"/>
        <v>0</v>
      </c>
      <c r="AT920" s="462"/>
      <c r="AU920" s="450">
        <f t="shared" si="892"/>
        <v>0</v>
      </c>
      <c r="AV920" s="168"/>
      <c r="AW920" s="168"/>
      <c r="AX920" s="168"/>
      <c r="AY920" s="462"/>
      <c r="AZ920" s="168"/>
      <c r="BA920" s="462"/>
      <c r="BB920" s="447">
        <f t="shared" si="893"/>
        <v>0</v>
      </c>
      <c r="BC920" s="168"/>
      <c r="BD920" s="168"/>
      <c r="BE920" s="168"/>
      <c r="BF920" s="168"/>
      <c r="BG920" s="462"/>
      <c r="BH920" s="462"/>
      <c r="BI920" s="462"/>
      <c r="BJ920" s="462"/>
      <c r="BK920" s="462"/>
      <c r="BL920" s="450">
        <f t="shared" si="894"/>
        <v>0</v>
      </c>
      <c r="BM920" s="168"/>
      <c r="BN920" s="168"/>
      <c r="BO920" s="168"/>
      <c r="BP920" s="168"/>
      <c r="BQ920" s="462"/>
      <c r="BR920" s="168"/>
      <c r="BS920" s="168"/>
      <c r="BT920" s="168"/>
      <c r="BU920" s="168"/>
      <c r="BV920" s="168"/>
      <c r="BW920" s="168"/>
      <c r="BX920" s="168"/>
      <c r="BY920" s="168"/>
      <c r="BZ920" s="168"/>
      <c r="CA920" s="168"/>
      <c r="CB920" s="168"/>
      <c r="CC920" s="168"/>
      <c r="CD920" s="168"/>
      <c r="CE920" s="168"/>
      <c r="CF920" s="168"/>
      <c r="CG920" s="168"/>
      <c r="CH920" s="168"/>
      <c r="CI920" s="168"/>
      <c r="CJ920" s="168"/>
      <c r="CK920" s="168"/>
      <c r="CL920" s="168"/>
      <c r="CM920" s="168"/>
      <c r="CN920" s="168"/>
      <c r="CO920" s="168"/>
      <c r="CP920" s="306">
        <f t="shared" si="879"/>
        <v>0</v>
      </c>
      <c r="CQ920" s="168"/>
      <c r="CR920" s="168"/>
      <c r="CS920" s="168"/>
      <c r="CT920" s="168"/>
      <c r="CU920" s="168"/>
      <c r="CV920" s="168"/>
      <c r="CW920" s="168"/>
      <c r="CX920" s="168"/>
      <c r="CY920" s="168"/>
      <c r="CZ920" s="71"/>
      <c r="DA920" s="71"/>
      <c r="DB920" s="188">
        <f t="shared" si="880"/>
        <v>0</v>
      </c>
      <c r="DC920" s="38">
        <f t="shared" si="881"/>
        <v>0</v>
      </c>
      <c r="DD920" s="71"/>
      <c r="DE920" s="71"/>
      <c r="DF920" s="71"/>
      <c r="DG920" s="188">
        <f t="shared" si="882"/>
        <v>0</v>
      </c>
      <c r="DH920" s="38">
        <f t="shared" si="883"/>
        <v>0</v>
      </c>
      <c r="DI920" s="71"/>
      <c r="DJ920" s="71"/>
      <c r="DK920" s="71"/>
      <c r="DL920" s="71"/>
      <c r="DM920" s="71"/>
      <c r="DN920" s="71"/>
      <c r="DO920" s="71"/>
      <c r="DP920" s="71"/>
      <c r="DQ920" s="71"/>
      <c r="DR920" s="71"/>
      <c r="DS920" s="71"/>
      <c r="DT920" s="71"/>
      <c r="DU920" s="71"/>
      <c r="DV920" s="71"/>
      <c r="DW920" s="71"/>
      <c r="DX920" s="71"/>
      <c r="DY920" s="71"/>
      <c r="DZ920" s="71"/>
      <c r="EA920" s="71"/>
      <c r="EB920" s="71"/>
      <c r="EC920" s="71"/>
      <c r="ED920" s="71"/>
      <c r="EE920" s="71"/>
      <c r="EF920" s="71"/>
      <c r="EG920" s="71"/>
      <c r="EH920" s="71"/>
      <c r="EI920" s="74"/>
      <c r="EJ920" s="74"/>
      <c r="EK920" s="74"/>
      <c r="EL920" s="74"/>
      <c r="EM920" s="74"/>
      <c r="EN920" s="74"/>
      <c r="EO920" s="74"/>
      <c r="EP920" s="74"/>
      <c r="EQ920" s="74"/>
      <c r="ER920" s="74"/>
      <c r="ES920" s="74"/>
      <c r="ET920" s="74"/>
      <c r="EU920" s="74"/>
      <c r="EV920" s="74"/>
      <c r="EW920" s="74"/>
      <c r="EX920" s="74"/>
      <c r="EY920" s="74"/>
      <c r="EZ920" s="74"/>
      <c r="FA920" s="74"/>
      <c r="FB920" s="74"/>
    </row>
    <row r="921" spans="2:158" s="69" customFormat="1" ht="12">
      <c r="B921" s="116"/>
      <c r="C921" s="77" t="s">
        <v>396</v>
      </c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2"/>
      <c r="P921" s="71"/>
      <c r="Q921" s="71"/>
      <c r="R921" s="71"/>
      <c r="S921" s="71"/>
      <c r="T921" s="71"/>
      <c r="U921" s="71"/>
      <c r="V921" s="71"/>
      <c r="W921" s="71"/>
      <c r="X921" s="71"/>
      <c r="Y921" s="73"/>
      <c r="Z921" s="73"/>
      <c r="AA921" s="73"/>
      <c r="AB921" s="73"/>
      <c r="AC921" s="73"/>
      <c r="AD921" s="73"/>
      <c r="AE921" s="73"/>
      <c r="AF921" s="447">
        <f t="shared" si="895"/>
        <v>0</v>
      </c>
      <c r="AG921" s="168"/>
      <c r="AH921" s="168"/>
      <c r="AI921" s="168"/>
      <c r="AJ921" s="168"/>
      <c r="AK921" s="168"/>
      <c r="AL921" s="168"/>
      <c r="AM921" s="168"/>
      <c r="AN921" s="168"/>
      <c r="AO921" s="168"/>
      <c r="AP921" s="168"/>
      <c r="AQ921" s="168"/>
      <c r="AR921" s="168"/>
      <c r="AS921" s="447">
        <f t="shared" si="896"/>
        <v>0</v>
      </c>
      <c r="AT921" s="462"/>
      <c r="AU921" s="450">
        <f t="shared" si="892"/>
        <v>0</v>
      </c>
      <c r="AV921" s="168"/>
      <c r="AW921" s="168"/>
      <c r="AX921" s="168"/>
      <c r="AY921" s="462"/>
      <c r="AZ921" s="168"/>
      <c r="BA921" s="462"/>
      <c r="BB921" s="447">
        <f t="shared" si="893"/>
        <v>0</v>
      </c>
      <c r="BC921" s="168"/>
      <c r="BD921" s="168"/>
      <c r="BE921" s="168"/>
      <c r="BF921" s="168"/>
      <c r="BG921" s="462"/>
      <c r="BH921" s="462"/>
      <c r="BI921" s="462"/>
      <c r="BJ921" s="462"/>
      <c r="BK921" s="462"/>
      <c r="BL921" s="450">
        <f t="shared" si="894"/>
        <v>0</v>
      </c>
      <c r="BM921" s="168"/>
      <c r="BN921" s="168"/>
      <c r="BO921" s="168"/>
      <c r="BP921" s="168"/>
      <c r="BQ921" s="462"/>
      <c r="BR921" s="168"/>
      <c r="BS921" s="168"/>
      <c r="BT921" s="168"/>
      <c r="BU921" s="168"/>
      <c r="BV921" s="168"/>
      <c r="BW921" s="168"/>
      <c r="BX921" s="168"/>
      <c r="BY921" s="168"/>
      <c r="BZ921" s="168"/>
      <c r="CA921" s="168"/>
      <c r="CB921" s="168"/>
      <c r="CC921" s="168"/>
      <c r="CD921" s="168"/>
      <c r="CE921" s="168"/>
      <c r="CF921" s="168"/>
      <c r="CG921" s="168"/>
      <c r="CH921" s="168"/>
      <c r="CI921" s="168"/>
      <c r="CJ921" s="168"/>
      <c r="CK921" s="168"/>
      <c r="CL921" s="168"/>
      <c r="CM921" s="168"/>
      <c r="CN921" s="168"/>
      <c r="CO921" s="168"/>
      <c r="CP921" s="306">
        <f t="shared" si="879"/>
        <v>0</v>
      </c>
      <c r="CQ921" s="168"/>
      <c r="CR921" s="168"/>
      <c r="CS921" s="168"/>
      <c r="CT921" s="168"/>
      <c r="CU921" s="168"/>
      <c r="CV921" s="168"/>
      <c r="CW921" s="168"/>
      <c r="CX921" s="168"/>
      <c r="CY921" s="168"/>
      <c r="CZ921" s="71"/>
      <c r="DA921" s="71"/>
      <c r="DB921" s="188">
        <f t="shared" si="880"/>
        <v>0</v>
      </c>
      <c r="DC921" s="38">
        <f t="shared" si="881"/>
        <v>0</v>
      </c>
      <c r="DD921" s="71"/>
      <c r="DE921" s="71"/>
      <c r="DF921" s="71"/>
      <c r="DG921" s="188">
        <f t="shared" si="882"/>
        <v>0</v>
      </c>
      <c r="DH921" s="38">
        <f t="shared" si="883"/>
        <v>0</v>
      </c>
      <c r="DI921" s="71"/>
      <c r="DJ921" s="71"/>
      <c r="DK921" s="71"/>
      <c r="DL921" s="71"/>
      <c r="DM921" s="71"/>
      <c r="DN921" s="71"/>
      <c r="DO921" s="71"/>
      <c r="DP921" s="71"/>
      <c r="DQ921" s="71"/>
      <c r="DR921" s="71"/>
      <c r="DS921" s="71"/>
      <c r="DT921" s="71"/>
      <c r="DU921" s="71"/>
      <c r="DV921" s="71"/>
      <c r="DW921" s="71"/>
      <c r="DX921" s="71"/>
      <c r="DY921" s="71"/>
      <c r="DZ921" s="71"/>
      <c r="EA921" s="71"/>
      <c r="EB921" s="71"/>
      <c r="EC921" s="71"/>
      <c r="ED921" s="71"/>
      <c r="EE921" s="71"/>
      <c r="EF921" s="71"/>
      <c r="EG921" s="71"/>
      <c r="EH921" s="71"/>
      <c r="EI921" s="74"/>
      <c r="EJ921" s="74"/>
      <c r="EK921" s="74"/>
      <c r="EL921" s="74"/>
      <c r="EM921" s="74"/>
      <c r="EN921" s="74"/>
      <c r="EO921" s="74"/>
      <c r="EP921" s="74"/>
      <c r="EQ921" s="74"/>
      <c r="ER921" s="74"/>
      <c r="ES921" s="74"/>
      <c r="ET921" s="74"/>
      <c r="EU921" s="74"/>
      <c r="EV921" s="74"/>
      <c r="EW921" s="74"/>
      <c r="EX921" s="74"/>
      <c r="EY921" s="74"/>
      <c r="EZ921" s="74"/>
      <c r="FA921" s="74"/>
      <c r="FB921" s="74"/>
    </row>
    <row r="922" spans="2:158" s="69" customFormat="1" ht="12">
      <c r="B922" s="116"/>
      <c r="C922" s="77" t="s">
        <v>397</v>
      </c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2"/>
      <c r="P922" s="71"/>
      <c r="Q922" s="71"/>
      <c r="R922" s="71"/>
      <c r="S922" s="71"/>
      <c r="T922" s="71"/>
      <c r="U922" s="71"/>
      <c r="V922" s="71"/>
      <c r="W922" s="71"/>
      <c r="X922" s="71"/>
      <c r="Y922" s="73"/>
      <c r="Z922" s="73"/>
      <c r="AA922" s="73"/>
      <c r="AB922" s="73"/>
      <c r="AC922" s="73"/>
      <c r="AD922" s="73"/>
      <c r="AE922" s="73"/>
      <c r="AF922" s="447">
        <f t="shared" si="895"/>
        <v>0</v>
      </c>
      <c r="AG922" s="168"/>
      <c r="AH922" s="168"/>
      <c r="AI922" s="168"/>
      <c r="AJ922" s="168"/>
      <c r="AK922" s="168"/>
      <c r="AL922" s="168"/>
      <c r="AM922" s="168"/>
      <c r="AN922" s="168"/>
      <c r="AO922" s="168"/>
      <c r="AP922" s="168"/>
      <c r="AQ922" s="168"/>
      <c r="AR922" s="168"/>
      <c r="AS922" s="447">
        <f t="shared" si="896"/>
        <v>0</v>
      </c>
      <c r="AT922" s="462"/>
      <c r="AU922" s="450">
        <f t="shared" si="892"/>
        <v>0</v>
      </c>
      <c r="AV922" s="168"/>
      <c r="AW922" s="168"/>
      <c r="AX922" s="168"/>
      <c r="AY922" s="462"/>
      <c r="AZ922" s="168"/>
      <c r="BA922" s="462"/>
      <c r="BB922" s="447">
        <f t="shared" si="893"/>
        <v>0</v>
      </c>
      <c r="BC922" s="168"/>
      <c r="BD922" s="168"/>
      <c r="BE922" s="168"/>
      <c r="BF922" s="168"/>
      <c r="BG922" s="462"/>
      <c r="BH922" s="462"/>
      <c r="BI922" s="462"/>
      <c r="BJ922" s="462"/>
      <c r="BK922" s="462"/>
      <c r="BL922" s="450">
        <f t="shared" si="894"/>
        <v>0</v>
      </c>
      <c r="BM922" s="168"/>
      <c r="BN922" s="168"/>
      <c r="BO922" s="168"/>
      <c r="BP922" s="168"/>
      <c r="BQ922" s="462"/>
      <c r="BR922" s="168"/>
      <c r="BS922" s="168"/>
      <c r="BT922" s="168"/>
      <c r="BU922" s="168"/>
      <c r="BV922" s="168"/>
      <c r="BW922" s="168"/>
      <c r="BX922" s="168"/>
      <c r="BY922" s="168"/>
      <c r="BZ922" s="168"/>
      <c r="CA922" s="168"/>
      <c r="CB922" s="168"/>
      <c r="CC922" s="168"/>
      <c r="CD922" s="168"/>
      <c r="CE922" s="168"/>
      <c r="CF922" s="168"/>
      <c r="CG922" s="168"/>
      <c r="CH922" s="168"/>
      <c r="CI922" s="168"/>
      <c r="CJ922" s="168"/>
      <c r="CK922" s="168"/>
      <c r="CL922" s="168"/>
      <c r="CM922" s="168"/>
      <c r="CN922" s="168"/>
      <c r="CO922" s="168"/>
      <c r="CP922" s="306">
        <f t="shared" si="879"/>
        <v>0</v>
      </c>
      <c r="CQ922" s="168"/>
      <c r="CR922" s="168"/>
      <c r="CS922" s="168"/>
      <c r="CT922" s="168"/>
      <c r="CU922" s="168"/>
      <c r="CV922" s="168"/>
      <c r="CW922" s="168"/>
      <c r="CX922" s="168"/>
      <c r="CY922" s="168"/>
      <c r="CZ922" s="71"/>
      <c r="DA922" s="71"/>
      <c r="DB922" s="188">
        <f t="shared" si="880"/>
        <v>0</v>
      </c>
      <c r="DC922" s="38">
        <f t="shared" si="881"/>
        <v>0</v>
      </c>
      <c r="DD922" s="71"/>
      <c r="DE922" s="71"/>
      <c r="DF922" s="71"/>
      <c r="DG922" s="188">
        <f t="shared" si="882"/>
        <v>0</v>
      </c>
      <c r="DH922" s="38">
        <f t="shared" si="883"/>
        <v>0</v>
      </c>
      <c r="DI922" s="71"/>
      <c r="DJ922" s="71"/>
      <c r="DK922" s="71"/>
      <c r="DL922" s="71"/>
      <c r="DM922" s="71"/>
      <c r="DN922" s="71"/>
      <c r="DO922" s="71"/>
      <c r="DP922" s="71"/>
      <c r="DQ922" s="71"/>
      <c r="DR922" s="71"/>
      <c r="DS922" s="71"/>
      <c r="DT922" s="71"/>
      <c r="DU922" s="71"/>
      <c r="DV922" s="71"/>
      <c r="DW922" s="71"/>
      <c r="DX922" s="71"/>
      <c r="DY922" s="71"/>
      <c r="DZ922" s="71"/>
      <c r="EA922" s="71"/>
      <c r="EB922" s="71"/>
      <c r="EC922" s="71"/>
      <c r="ED922" s="71"/>
      <c r="EE922" s="71"/>
      <c r="EF922" s="71"/>
      <c r="EG922" s="71"/>
      <c r="EH922" s="71"/>
      <c r="EI922" s="74"/>
      <c r="EJ922" s="74"/>
      <c r="EK922" s="74"/>
      <c r="EL922" s="74"/>
      <c r="EM922" s="74"/>
      <c r="EN922" s="74"/>
      <c r="EO922" s="74"/>
      <c r="EP922" s="74"/>
      <c r="EQ922" s="74"/>
      <c r="ER922" s="74"/>
      <c r="ES922" s="74"/>
      <c r="ET922" s="74"/>
      <c r="EU922" s="74"/>
      <c r="EV922" s="74"/>
      <c r="EW922" s="74"/>
      <c r="EX922" s="74"/>
      <c r="EY922" s="74"/>
      <c r="EZ922" s="74"/>
      <c r="FA922" s="74"/>
      <c r="FB922" s="74"/>
    </row>
    <row r="923" spans="2:158" s="69" customFormat="1" ht="12">
      <c r="B923" s="116"/>
      <c r="C923" s="77" t="s">
        <v>398</v>
      </c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2"/>
      <c r="P923" s="71"/>
      <c r="Q923" s="71"/>
      <c r="R923" s="71"/>
      <c r="S923" s="71"/>
      <c r="T923" s="71"/>
      <c r="U923" s="71"/>
      <c r="V923" s="71"/>
      <c r="W923" s="71"/>
      <c r="X923" s="71"/>
      <c r="Y923" s="73"/>
      <c r="Z923" s="73"/>
      <c r="AA923" s="73"/>
      <c r="AB923" s="73"/>
      <c r="AC923" s="73"/>
      <c r="AD923" s="73"/>
      <c r="AE923" s="73"/>
      <c r="AF923" s="447">
        <f t="shared" si="895"/>
        <v>0</v>
      </c>
      <c r="AG923" s="168"/>
      <c r="AH923" s="168"/>
      <c r="AI923" s="168"/>
      <c r="AJ923" s="168"/>
      <c r="AK923" s="168"/>
      <c r="AL923" s="168"/>
      <c r="AM923" s="168"/>
      <c r="AN923" s="168"/>
      <c r="AO923" s="168"/>
      <c r="AP923" s="168"/>
      <c r="AQ923" s="168"/>
      <c r="AR923" s="168"/>
      <c r="AS923" s="447">
        <f t="shared" si="896"/>
        <v>0</v>
      </c>
      <c r="AT923" s="462"/>
      <c r="AU923" s="450">
        <f t="shared" si="892"/>
        <v>0</v>
      </c>
      <c r="AV923" s="168"/>
      <c r="AW923" s="168"/>
      <c r="AX923" s="168"/>
      <c r="AY923" s="462"/>
      <c r="AZ923" s="168"/>
      <c r="BA923" s="462"/>
      <c r="BB923" s="447">
        <f t="shared" si="893"/>
        <v>0</v>
      </c>
      <c r="BC923" s="168"/>
      <c r="BD923" s="168"/>
      <c r="BE923" s="168"/>
      <c r="BF923" s="168"/>
      <c r="BG923" s="462"/>
      <c r="BH923" s="462"/>
      <c r="BI923" s="462"/>
      <c r="BJ923" s="462"/>
      <c r="BK923" s="462"/>
      <c r="BL923" s="450">
        <f t="shared" si="894"/>
        <v>0</v>
      </c>
      <c r="BM923" s="168"/>
      <c r="BN923" s="168"/>
      <c r="BO923" s="168"/>
      <c r="BP923" s="168"/>
      <c r="BQ923" s="462"/>
      <c r="BR923" s="168"/>
      <c r="BS923" s="168"/>
      <c r="BT923" s="168"/>
      <c r="BU923" s="168"/>
      <c r="BV923" s="168"/>
      <c r="BW923" s="168"/>
      <c r="BX923" s="168"/>
      <c r="BY923" s="168"/>
      <c r="BZ923" s="168"/>
      <c r="CA923" s="168"/>
      <c r="CB923" s="168"/>
      <c r="CC923" s="168"/>
      <c r="CD923" s="168"/>
      <c r="CE923" s="168"/>
      <c r="CF923" s="168"/>
      <c r="CG923" s="168"/>
      <c r="CH923" s="168"/>
      <c r="CI923" s="168"/>
      <c r="CJ923" s="168"/>
      <c r="CK923" s="168"/>
      <c r="CL923" s="168"/>
      <c r="CM923" s="168"/>
      <c r="CN923" s="168"/>
      <c r="CO923" s="168"/>
      <c r="CP923" s="306">
        <f t="shared" si="879"/>
        <v>0</v>
      </c>
      <c r="CQ923" s="168"/>
      <c r="CR923" s="168"/>
      <c r="CS923" s="168"/>
      <c r="CT923" s="168"/>
      <c r="CU923" s="168"/>
      <c r="CV923" s="168"/>
      <c r="CW923" s="168"/>
      <c r="CX923" s="168"/>
      <c r="CY923" s="168"/>
      <c r="CZ923" s="71"/>
      <c r="DA923" s="71"/>
      <c r="DB923" s="188">
        <f t="shared" si="880"/>
        <v>0</v>
      </c>
      <c r="DC923" s="38">
        <f t="shared" si="881"/>
        <v>0</v>
      </c>
      <c r="DD923" s="71"/>
      <c r="DE923" s="71"/>
      <c r="DF923" s="71"/>
      <c r="DG923" s="188">
        <f t="shared" si="882"/>
        <v>0</v>
      </c>
      <c r="DH923" s="38">
        <f t="shared" si="883"/>
        <v>0</v>
      </c>
      <c r="DI923" s="71"/>
      <c r="DJ923" s="71"/>
      <c r="DK923" s="71"/>
      <c r="DL923" s="71"/>
      <c r="DM923" s="71"/>
      <c r="DN923" s="71"/>
      <c r="DO923" s="71"/>
      <c r="DP923" s="71"/>
      <c r="DQ923" s="71"/>
      <c r="DR923" s="71"/>
      <c r="DS923" s="71"/>
      <c r="DT923" s="71"/>
      <c r="DU923" s="71"/>
      <c r="DV923" s="71"/>
      <c r="DW923" s="71"/>
      <c r="DX923" s="71"/>
      <c r="DY923" s="71"/>
      <c r="DZ923" s="71"/>
      <c r="EA923" s="71"/>
      <c r="EB923" s="71"/>
      <c r="EC923" s="71"/>
      <c r="ED923" s="71"/>
      <c r="EE923" s="71"/>
      <c r="EF923" s="71"/>
      <c r="EG923" s="71"/>
      <c r="EH923" s="71"/>
      <c r="EI923" s="74"/>
      <c r="EJ923" s="74"/>
      <c r="EK923" s="74"/>
      <c r="EL923" s="74"/>
      <c r="EM923" s="74"/>
      <c r="EN923" s="74"/>
      <c r="EO923" s="74"/>
      <c r="EP923" s="74"/>
      <c r="EQ923" s="74"/>
      <c r="ER923" s="74"/>
      <c r="ES923" s="74"/>
      <c r="ET923" s="74"/>
      <c r="EU923" s="74"/>
      <c r="EV923" s="74"/>
      <c r="EW923" s="74"/>
      <c r="EX923" s="74"/>
      <c r="EY923" s="74"/>
      <c r="EZ923" s="74"/>
      <c r="FA923" s="74"/>
      <c r="FB923" s="74"/>
    </row>
    <row r="924" spans="2:158" s="78" customFormat="1" ht="36">
      <c r="B924" s="137" t="s">
        <v>538</v>
      </c>
      <c r="C924" s="91" t="s">
        <v>539</v>
      </c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80"/>
      <c r="P924" s="79"/>
      <c r="Q924" s="79"/>
      <c r="R924" s="79"/>
      <c r="S924" s="79"/>
      <c r="T924" s="79"/>
      <c r="U924" s="79"/>
      <c r="V924" s="79"/>
      <c r="W924" s="79"/>
      <c r="X924" s="79"/>
      <c r="Y924" s="81"/>
      <c r="Z924" s="81"/>
      <c r="AA924" s="81"/>
      <c r="AB924" s="81"/>
      <c r="AC924" s="81"/>
      <c r="AD924" s="81"/>
      <c r="AE924" s="81"/>
      <c r="AF924" s="447">
        <f t="shared" si="895"/>
        <v>0</v>
      </c>
      <c r="AG924" s="557"/>
      <c r="AH924" s="557"/>
      <c r="AI924" s="557"/>
      <c r="AJ924" s="557"/>
      <c r="AK924" s="557"/>
      <c r="AL924" s="557"/>
      <c r="AM924" s="557"/>
      <c r="AN924" s="557"/>
      <c r="AO924" s="557"/>
      <c r="AP924" s="557"/>
      <c r="AQ924" s="557"/>
      <c r="AR924" s="557"/>
      <c r="AS924" s="447">
        <f>SUM(AG924,AH924,AK924,AL924,AO924)</f>
        <v>0</v>
      </c>
      <c r="AT924" s="462"/>
      <c r="AU924" s="450">
        <f t="shared" si="892"/>
        <v>0</v>
      </c>
      <c r="AV924" s="557"/>
      <c r="AW924" s="557"/>
      <c r="AX924" s="557"/>
      <c r="AY924" s="462"/>
      <c r="AZ924" s="557"/>
      <c r="BA924" s="462"/>
      <c r="BB924" s="447">
        <f t="shared" si="893"/>
        <v>0</v>
      </c>
      <c r="BC924" s="557"/>
      <c r="BD924" s="557"/>
      <c r="BE924" s="557"/>
      <c r="BF924" s="557"/>
      <c r="BG924" s="462"/>
      <c r="BH924" s="462"/>
      <c r="BI924" s="462"/>
      <c r="BJ924" s="462"/>
      <c r="BK924" s="462"/>
      <c r="BL924" s="450">
        <f t="shared" si="894"/>
        <v>0</v>
      </c>
      <c r="BM924" s="557"/>
      <c r="BN924" s="557"/>
      <c r="BO924" s="557"/>
      <c r="BP924" s="557"/>
      <c r="BQ924" s="462"/>
      <c r="BR924" s="557"/>
      <c r="BS924" s="557"/>
      <c r="BT924" s="557"/>
      <c r="BU924" s="557"/>
      <c r="BV924" s="557"/>
      <c r="BW924" s="557"/>
      <c r="BX924" s="557"/>
      <c r="BY924" s="557"/>
      <c r="BZ924" s="557"/>
      <c r="CA924" s="557"/>
      <c r="CB924" s="557"/>
      <c r="CC924" s="557"/>
      <c r="CD924" s="557"/>
      <c r="CE924" s="557"/>
      <c r="CF924" s="557"/>
      <c r="CG924" s="557"/>
      <c r="CH924" s="557"/>
      <c r="CI924" s="557"/>
      <c r="CJ924" s="557"/>
      <c r="CK924" s="557"/>
      <c r="CL924" s="557"/>
      <c r="CM924" s="557"/>
      <c r="CN924" s="557"/>
      <c r="CO924" s="557"/>
      <c r="CP924" s="306">
        <f t="shared" si="879"/>
        <v>0</v>
      </c>
      <c r="CQ924" s="557"/>
      <c r="CR924" s="557"/>
      <c r="CS924" s="557"/>
      <c r="CT924" s="557"/>
      <c r="CU924" s="557"/>
      <c r="CV924" s="557"/>
      <c r="CW924" s="557"/>
      <c r="CX924" s="557"/>
      <c r="CY924" s="557"/>
      <c r="CZ924" s="79"/>
      <c r="DA924" s="79"/>
      <c r="DB924" s="188">
        <f t="shared" si="880"/>
        <v>0</v>
      </c>
      <c r="DC924" s="38">
        <f t="shared" si="881"/>
        <v>0</v>
      </c>
      <c r="DD924" s="79"/>
      <c r="DE924" s="79"/>
      <c r="DF924" s="79"/>
      <c r="DG924" s="188">
        <f t="shared" si="882"/>
        <v>0</v>
      </c>
      <c r="DH924" s="38">
        <f t="shared" si="883"/>
        <v>0</v>
      </c>
      <c r="DI924" s="79"/>
      <c r="DJ924" s="79"/>
      <c r="DK924" s="79"/>
      <c r="DL924" s="79"/>
      <c r="DM924" s="79"/>
      <c r="DN924" s="79"/>
      <c r="DO924" s="79"/>
      <c r="DP924" s="79"/>
      <c r="DQ924" s="79"/>
      <c r="DR924" s="79"/>
      <c r="DS924" s="79"/>
      <c r="DT924" s="79"/>
      <c r="DU924" s="79"/>
      <c r="DV924" s="79"/>
      <c r="DW924" s="79"/>
      <c r="DX924" s="79"/>
      <c r="DY924" s="79"/>
      <c r="DZ924" s="79"/>
      <c r="EA924" s="79"/>
      <c r="EB924" s="79"/>
      <c r="EC924" s="79"/>
      <c r="ED924" s="79"/>
      <c r="EE924" s="79"/>
      <c r="EF924" s="79"/>
      <c r="EG924" s="79"/>
      <c r="EH924" s="79"/>
      <c r="EI924" s="82"/>
      <c r="EJ924" s="82"/>
      <c r="EK924" s="82"/>
      <c r="EL924" s="82"/>
      <c r="EM924" s="82"/>
      <c r="EN924" s="82"/>
      <c r="EO924" s="82"/>
      <c r="EP924" s="82"/>
      <c r="EQ924" s="82"/>
      <c r="ER924" s="82"/>
      <c r="ES924" s="82"/>
      <c r="ET924" s="82"/>
      <c r="EU924" s="82"/>
      <c r="EV924" s="82"/>
      <c r="EW924" s="82"/>
      <c r="EX924" s="82"/>
      <c r="EY924" s="82"/>
      <c r="EZ924" s="82"/>
      <c r="FA924" s="82"/>
      <c r="FB924" s="82"/>
    </row>
    <row r="925" spans="2:158" s="29" customFormat="1" ht="24" customHeight="1">
      <c r="B925" s="719">
        <v>5</v>
      </c>
      <c r="C925" s="780" t="s">
        <v>540</v>
      </c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65"/>
      <c r="P925" s="35"/>
      <c r="Q925" s="35"/>
      <c r="R925" s="35"/>
      <c r="S925" s="35"/>
      <c r="T925" s="35"/>
      <c r="U925" s="35"/>
      <c r="V925" s="35"/>
      <c r="W925" s="35"/>
      <c r="X925" s="35"/>
      <c r="Y925" s="36">
        <f>SUM(Y927:Y940)</f>
        <v>12</v>
      </c>
      <c r="Z925" s="36"/>
      <c r="AA925" s="36"/>
      <c r="AB925" s="36"/>
      <c r="AC925" s="36"/>
      <c r="AD925" s="36"/>
      <c r="AE925" s="36"/>
      <c r="AF925" s="447">
        <f>SUM(AS925:AU925,AY925,BA925:BB925,BG925:BL925)</f>
        <v>545.1</v>
      </c>
      <c r="AG925" s="36">
        <v>6.4</v>
      </c>
      <c r="AH925" s="36"/>
      <c r="AI925" s="36"/>
      <c r="AJ925" s="36"/>
      <c r="AK925" s="36">
        <v>1.5</v>
      </c>
      <c r="AL925" s="36">
        <v>0.3</v>
      </c>
      <c r="AM925" s="36"/>
      <c r="AN925" s="36"/>
      <c r="AO925" s="36">
        <v>41.7</v>
      </c>
      <c r="AP925" s="36">
        <v>1.9</v>
      </c>
      <c r="AQ925" s="36">
        <v>24.4</v>
      </c>
      <c r="AR925" s="36"/>
      <c r="AS925" s="481">
        <f>SUM(AG925,AH925,AK925,AL925,AO925)</f>
        <v>49.900000000000006</v>
      </c>
      <c r="AT925" s="450">
        <f>SUM(AT927:AT940)</f>
        <v>0</v>
      </c>
      <c r="AU925" s="450">
        <f t="shared" si="892"/>
        <v>490.5</v>
      </c>
      <c r="AV925" s="36">
        <v>412.1</v>
      </c>
      <c r="AW925" s="36">
        <v>75.2</v>
      </c>
      <c r="AX925" s="36">
        <v>3.2</v>
      </c>
      <c r="AY925" s="450"/>
      <c r="AZ925" s="36">
        <f>SUM(AZ927:AZ940)</f>
        <v>0</v>
      </c>
      <c r="BA925" s="450">
        <v>2.6</v>
      </c>
      <c r="BB925" s="447">
        <f t="shared" si="893"/>
        <v>0.2</v>
      </c>
      <c r="BC925" s="36"/>
      <c r="BD925" s="36">
        <v>0.2</v>
      </c>
      <c r="BE925" s="36"/>
      <c r="BF925" s="36"/>
      <c r="BG925" s="450"/>
      <c r="BH925" s="450">
        <v>1.3</v>
      </c>
      <c r="BI925" s="450">
        <v>0.1</v>
      </c>
      <c r="BJ925" s="450"/>
      <c r="BK925" s="450">
        <v>0.1</v>
      </c>
      <c r="BL925" s="450">
        <f t="shared" si="894"/>
        <v>0.4</v>
      </c>
      <c r="BM925" s="36"/>
      <c r="BN925" s="36"/>
      <c r="BO925" s="36"/>
      <c r="BP925" s="36">
        <v>0.4</v>
      </c>
      <c r="BQ925" s="462">
        <f t="shared" ref="BQ925:BQ939" si="897">SUM(AF925-AS925)</f>
        <v>495.20000000000005</v>
      </c>
      <c r="BR925" s="167">
        <v>0.1</v>
      </c>
      <c r="BS925" s="167"/>
      <c r="BT925" s="167">
        <v>0.1</v>
      </c>
      <c r="BU925" s="167"/>
      <c r="BV925" s="167"/>
      <c r="BW925" s="167"/>
      <c r="BX925" s="167"/>
      <c r="BY925" s="167"/>
      <c r="BZ925" s="167"/>
      <c r="CA925" s="167"/>
      <c r="CB925" s="167"/>
      <c r="CC925" s="167"/>
      <c r="CD925" s="167"/>
      <c r="CE925" s="167"/>
      <c r="CF925" s="167"/>
      <c r="CG925" s="167"/>
      <c r="CH925" s="167">
        <v>0.1</v>
      </c>
      <c r="CI925" s="167"/>
      <c r="CJ925" s="167"/>
      <c r="CK925" s="167"/>
      <c r="CL925" s="167"/>
      <c r="CM925" s="167"/>
      <c r="CN925" s="167"/>
      <c r="CO925" s="167"/>
      <c r="CP925" s="306">
        <f t="shared" si="879"/>
        <v>0</v>
      </c>
      <c r="CQ925" s="167"/>
      <c r="CR925" s="167"/>
      <c r="CS925" s="167"/>
      <c r="CT925" s="167"/>
      <c r="CU925" s="167"/>
      <c r="CV925" s="167"/>
      <c r="CW925" s="167"/>
      <c r="CX925" s="167"/>
      <c r="CY925" s="167"/>
      <c r="CZ925" s="35"/>
      <c r="DA925" s="35"/>
      <c r="DB925" s="188">
        <f t="shared" si="880"/>
        <v>0</v>
      </c>
      <c r="DC925" s="38">
        <f t="shared" si="881"/>
        <v>0</v>
      </c>
      <c r="DD925" s="35"/>
      <c r="DE925" s="35"/>
      <c r="DF925" s="35"/>
      <c r="DG925" s="188">
        <f t="shared" si="882"/>
        <v>0</v>
      </c>
      <c r="DH925" s="38">
        <f t="shared" si="883"/>
        <v>0</v>
      </c>
      <c r="DI925" s="35"/>
      <c r="DJ925" s="35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35"/>
      <c r="EG925" s="35"/>
      <c r="EH925" s="35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</row>
    <row r="926" spans="2:158" s="29" customFormat="1" ht="12">
      <c r="B926" s="720"/>
      <c r="C926" s="72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65"/>
      <c r="P926" s="35"/>
      <c r="Q926" s="35"/>
      <c r="R926" s="35"/>
      <c r="S926" s="35"/>
      <c r="T926" s="35"/>
      <c r="U926" s="35"/>
      <c r="V926" s="35"/>
      <c r="W926" s="35"/>
      <c r="X926" s="35"/>
      <c r="Y926" s="36">
        <f>SUM(Y927:Y940)</f>
        <v>12</v>
      </c>
      <c r="Z926" s="36"/>
      <c r="AA926" s="36"/>
      <c r="AB926" s="36"/>
      <c r="AC926" s="36"/>
      <c r="AD926" s="36"/>
      <c r="AE926" s="36"/>
      <c r="AF926" s="447">
        <f t="shared" si="895"/>
        <v>545124</v>
      </c>
      <c r="AG926" s="36">
        <f t="shared" ref="AG926:AR926" si="898">SUM(AG927:AG940)</f>
        <v>6357</v>
      </c>
      <c r="AH926" s="36">
        <f t="shared" si="898"/>
        <v>0</v>
      </c>
      <c r="AI926" s="36">
        <f t="shared" si="898"/>
        <v>0</v>
      </c>
      <c r="AJ926" s="36">
        <f t="shared" si="898"/>
        <v>0</v>
      </c>
      <c r="AK926" s="36">
        <f t="shared" si="898"/>
        <v>1554</v>
      </c>
      <c r="AL926" s="36">
        <f t="shared" si="898"/>
        <v>328</v>
      </c>
      <c r="AM926" s="36">
        <f t="shared" si="898"/>
        <v>0</v>
      </c>
      <c r="AN926" s="36">
        <f t="shared" si="898"/>
        <v>0</v>
      </c>
      <c r="AO926" s="36">
        <f t="shared" si="898"/>
        <v>41697</v>
      </c>
      <c r="AP926" s="36">
        <f t="shared" si="898"/>
        <v>1892</v>
      </c>
      <c r="AQ926" s="36">
        <f t="shared" si="898"/>
        <v>24408</v>
      </c>
      <c r="AR926" s="36">
        <f t="shared" si="898"/>
        <v>0</v>
      </c>
      <c r="AS926" s="447">
        <f t="shared" ref="AS926:AS940" si="899">SUM(AG926,AH926,AK926,AL926,AO926)</f>
        <v>49936</v>
      </c>
      <c r="AT926" s="450"/>
      <c r="AU926" s="450">
        <f t="shared" si="892"/>
        <v>490466</v>
      </c>
      <c r="AV926" s="36">
        <f t="shared" ref="AV926:BA926" si="900">SUM(AV927:AV940)</f>
        <v>412051</v>
      </c>
      <c r="AW926" s="36">
        <f t="shared" si="900"/>
        <v>75227</v>
      </c>
      <c r="AX926" s="36">
        <f t="shared" si="900"/>
        <v>3188</v>
      </c>
      <c r="AY926" s="450">
        <f t="shared" si="900"/>
        <v>0</v>
      </c>
      <c r="AZ926" s="36">
        <f t="shared" si="900"/>
        <v>0</v>
      </c>
      <c r="BA926" s="450">
        <f t="shared" si="900"/>
        <v>2625</v>
      </c>
      <c r="BB926" s="447">
        <f t="shared" si="893"/>
        <v>209</v>
      </c>
      <c r="BC926" s="36">
        <f t="shared" ref="BC926:BK926" si="901">SUM(BC927:BC940)</f>
        <v>4</v>
      </c>
      <c r="BD926" s="36">
        <f t="shared" si="901"/>
        <v>185</v>
      </c>
      <c r="BE926" s="36">
        <f t="shared" si="901"/>
        <v>11</v>
      </c>
      <c r="BF926" s="36">
        <f t="shared" si="901"/>
        <v>20</v>
      </c>
      <c r="BG926" s="450">
        <f t="shared" si="901"/>
        <v>0</v>
      </c>
      <c r="BH926" s="450">
        <f t="shared" si="901"/>
        <v>1306</v>
      </c>
      <c r="BI926" s="450">
        <f t="shared" si="901"/>
        <v>77</v>
      </c>
      <c r="BJ926" s="450">
        <f t="shared" si="901"/>
        <v>63</v>
      </c>
      <c r="BK926" s="450">
        <f t="shared" si="901"/>
        <v>52</v>
      </c>
      <c r="BL926" s="450">
        <f t="shared" si="894"/>
        <v>390</v>
      </c>
      <c r="BM926" s="36">
        <f t="shared" ref="BM926:BR926" si="902">SUM(BM927:BM940)</f>
        <v>0</v>
      </c>
      <c r="BN926" s="36">
        <f t="shared" si="902"/>
        <v>0</v>
      </c>
      <c r="BO926" s="36">
        <f t="shared" si="902"/>
        <v>0</v>
      </c>
      <c r="BP926" s="36">
        <f t="shared" si="902"/>
        <v>390</v>
      </c>
      <c r="BQ926" s="450">
        <f t="shared" si="902"/>
        <v>495188</v>
      </c>
      <c r="BR926" s="167">
        <f t="shared" si="902"/>
        <v>122</v>
      </c>
      <c r="BS926" s="167">
        <f t="shared" ref="BS926:CK926" si="903">SUM(BS927:BS940)</f>
        <v>0</v>
      </c>
      <c r="BT926" s="167">
        <f t="shared" si="903"/>
        <v>50</v>
      </c>
      <c r="BU926" s="167">
        <f t="shared" si="903"/>
        <v>0</v>
      </c>
      <c r="BV926" s="167">
        <f t="shared" si="903"/>
        <v>0</v>
      </c>
      <c r="BW926" s="167">
        <f t="shared" si="903"/>
        <v>0</v>
      </c>
      <c r="BX926" s="167">
        <f t="shared" si="903"/>
        <v>0</v>
      </c>
      <c r="BY926" s="167">
        <f t="shared" si="903"/>
        <v>0</v>
      </c>
      <c r="BZ926" s="167">
        <f t="shared" si="903"/>
        <v>0</v>
      </c>
      <c r="CA926" s="167">
        <f t="shared" si="903"/>
        <v>0</v>
      </c>
      <c r="CB926" s="167">
        <f t="shared" si="903"/>
        <v>0</v>
      </c>
      <c r="CC926" s="167">
        <f t="shared" si="903"/>
        <v>0</v>
      </c>
      <c r="CD926" s="167">
        <f t="shared" si="903"/>
        <v>0</v>
      </c>
      <c r="CE926" s="167">
        <f t="shared" si="903"/>
        <v>0</v>
      </c>
      <c r="CF926" s="167">
        <f t="shared" si="903"/>
        <v>0</v>
      </c>
      <c r="CG926" s="167">
        <f t="shared" si="903"/>
        <v>0</v>
      </c>
      <c r="CH926" s="167">
        <f t="shared" si="903"/>
        <v>50</v>
      </c>
      <c r="CI926" s="167">
        <f t="shared" si="903"/>
        <v>0</v>
      </c>
      <c r="CJ926" s="167">
        <f t="shared" si="903"/>
        <v>72</v>
      </c>
      <c r="CK926" s="167">
        <f t="shared" si="903"/>
        <v>0</v>
      </c>
      <c r="CL926" s="167"/>
      <c r="CM926" s="167"/>
      <c r="CN926" s="167"/>
      <c r="CO926" s="167"/>
      <c r="CP926" s="306">
        <f t="shared" si="879"/>
        <v>0</v>
      </c>
      <c r="CQ926" s="167"/>
      <c r="CR926" s="167"/>
      <c r="CS926" s="167"/>
      <c r="CT926" s="167"/>
      <c r="CU926" s="167"/>
      <c r="CV926" s="167"/>
      <c r="CW926" s="167"/>
      <c r="CX926" s="167"/>
      <c r="CY926" s="167"/>
      <c r="CZ926" s="35"/>
      <c r="DA926" s="35"/>
      <c r="DB926" s="188">
        <f t="shared" si="880"/>
        <v>0</v>
      </c>
      <c r="DC926" s="38">
        <f t="shared" si="881"/>
        <v>0</v>
      </c>
      <c r="DD926" s="35"/>
      <c r="DE926" s="35"/>
      <c r="DF926" s="35"/>
      <c r="DG926" s="188">
        <f t="shared" si="882"/>
        <v>0</v>
      </c>
      <c r="DH926" s="38">
        <f t="shared" si="883"/>
        <v>0</v>
      </c>
      <c r="DI926" s="35"/>
      <c r="DJ926" s="35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35"/>
      <c r="EG926" s="35"/>
      <c r="EH926" s="35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</row>
    <row r="927" spans="2:158" s="74" customFormat="1" ht="12">
      <c r="B927" s="116"/>
      <c r="C927" s="77" t="s">
        <v>385</v>
      </c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3">
        <v>2</v>
      </c>
      <c r="Z927" s="73"/>
      <c r="AA927" s="73"/>
      <c r="AB927" s="73"/>
      <c r="AC927" s="73"/>
      <c r="AD927" s="73"/>
      <c r="AE927" s="73"/>
      <c r="AF927" s="447">
        <f t="shared" si="895"/>
        <v>59487</v>
      </c>
      <c r="AG927" s="168">
        <v>480</v>
      </c>
      <c r="AH927" s="168"/>
      <c r="AI927" s="168"/>
      <c r="AJ927" s="168"/>
      <c r="AK927" s="168">
        <v>1044</v>
      </c>
      <c r="AL927" s="168"/>
      <c r="AM927" s="168"/>
      <c r="AN927" s="168"/>
      <c r="AO927" s="168">
        <v>8598</v>
      </c>
      <c r="AP927" s="168">
        <v>948</v>
      </c>
      <c r="AQ927" s="168">
        <v>1128</v>
      </c>
      <c r="AR927" s="168"/>
      <c r="AS927" s="447">
        <f t="shared" si="899"/>
        <v>10122</v>
      </c>
      <c r="AT927" s="462"/>
      <c r="AU927" s="450">
        <f t="shared" si="892"/>
        <v>48603</v>
      </c>
      <c r="AV927" s="168">
        <v>41470</v>
      </c>
      <c r="AW927" s="168">
        <v>6710</v>
      </c>
      <c r="AX927" s="168">
        <v>423</v>
      </c>
      <c r="AY927" s="462"/>
      <c r="AZ927" s="168"/>
      <c r="BA927" s="462">
        <v>270</v>
      </c>
      <c r="BB927" s="447">
        <f t="shared" si="893"/>
        <v>19</v>
      </c>
      <c r="BC927" s="168">
        <v>3</v>
      </c>
      <c r="BD927" s="168">
        <v>1</v>
      </c>
      <c r="BE927" s="168"/>
      <c r="BF927" s="168">
        <v>15</v>
      </c>
      <c r="BG927" s="462"/>
      <c r="BH927" s="462">
        <v>268</v>
      </c>
      <c r="BI927" s="462"/>
      <c r="BJ927" s="462">
        <v>9</v>
      </c>
      <c r="BK927" s="462">
        <v>52</v>
      </c>
      <c r="BL927" s="450">
        <f t="shared" si="894"/>
        <v>144</v>
      </c>
      <c r="BM927" s="168"/>
      <c r="BN927" s="168"/>
      <c r="BO927" s="168"/>
      <c r="BP927" s="168">
        <v>144</v>
      </c>
      <c r="BQ927" s="462">
        <f t="shared" si="897"/>
        <v>49365</v>
      </c>
      <c r="BR927" s="168">
        <v>87</v>
      </c>
      <c r="BS927" s="168"/>
      <c r="BT927" s="168">
        <v>50</v>
      </c>
      <c r="BU927" s="168"/>
      <c r="BV927" s="168"/>
      <c r="BW927" s="168"/>
      <c r="BX927" s="168"/>
      <c r="BY927" s="168"/>
      <c r="BZ927" s="168"/>
      <c r="CA927" s="168"/>
      <c r="CB927" s="168"/>
      <c r="CC927" s="168"/>
      <c r="CD927" s="168"/>
      <c r="CE927" s="168"/>
      <c r="CF927" s="168"/>
      <c r="CG927" s="168"/>
      <c r="CH927" s="168">
        <v>50</v>
      </c>
      <c r="CI927" s="168"/>
      <c r="CJ927" s="168">
        <v>37</v>
      </c>
      <c r="CK927" s="168"/>
      <c r="CL927" s="168"/>
      <c r="CM927" s="168"/>
      <c r="CN927" s="168"/>
      <c r="CO927" s="168"/>
      <c r="CP927" s="571">
        <f t="shared" si="879"/>
        <v>0</v>
      </c>
      <c r="CQ927" s="168"/>
      <c r="CR927" s="168"/>
      <c r="CS927" s="168"/>
      <c r="CT927" s="168"/>
      <c r="CU927" s="168"/>
      <c r="CV927" s="168"/>
      <c r="CW927" s="168"/>
      <c r="CX927" s="168"/>
      <c r="CY927" s="168"/>
      <c r="CZ927" s="71"/>
      <c r="DA927" s="71"/>
      <c r="DB927" s="190">
        <f t="shared" si="880"/>
        <v>0</v>
      </c>
      <c r="DC927" s="71">
        <f t="shared" si="881"/>
        <v>0</v>
      </c>
      <c r="DD927" s="71"/>
      <c r="DE927" s="71"/>
      <c r="DF927" s="71"/>
      <c r="DG927" s="190">
        <f t="shared" si="882"/>
        <v>0</v>
      </c>
      <c r="DH927" s="71">
        <f t="shared" si="883"/>
        <v>0</v>
      </c>
      <c r="DI927" s="71"/>
      <c r="DJ927" s="71"/>
      <c r="DK927" s="71"/>
      <c r="DL927" s="71"/>
      <c r="DM927" s="71"/>
      <c r="DN927" s="71"/>
      <c r="DO927" s="71"/>
      <c r="DP927" s="71"/>
      <c r="DQ927" s="71"/>
      <c r="DR927" s="71"/>
      <c r="DS927" s="71"/>
      <c r="DT927" s="71"/>
      <c r="DU927" s="71"/>
      <c r="DV927" s="71"/>
      <c r="DW927" s="71"/>
      <c r="DX927" s="71"/>
      <c r="DY927" s="71"/>
      <c r="DZ927" s="71"/>
      <c r="EA927" s="71"/>
      <c r="EB927" s="71"/>
      <c r="EC927" s="71"/>
      <c r="ED927" s="71"/>
      <c r="EE927" s="71"/>
      <c r="EF927" s="71"/>
      <c r="EG927" s="71"/>
      <c r="EH927" s="71"/>
    </row>
    <row r="928" spans="2:158" s="69" customFormat="1" ht="12">
      <c r="B928" s="116"/>
      <c r="C928" s="77" t="s">
        <v>386</v>
      </c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2"/>
      <c r="P928" s="71"/>
      <c r="Q928" s="71"/>
      <c r="R928" s="71"/>
      <c r="S928" s="71"/>
      <c r="T928" s="71"/>
      <c r="U928" s="71"/>
      <c r="V928" s="71"/>
      <c r="W928" s="71"/>
      <c r="X928" s="71"/>
      <c r="Y928" s="73"/>
      <c r="Z928" s="73"/>
      <c r="AA928" s="73"/>
      <c r="AB928" s="73"/>
      <c r="AC928" s="73"/>
      <c r="AD928" s="73"/>
      <c r="AE928" s="73"/>
      <c r="AF928" s="447">
        <f t="shared" si="895"/>
        <v>3586</v>
      </c>
      <c r="AG928" s="168"/>
      <c r="AH928" s="168"/>
      <c r="AI928" s="168"/>
      <c r="AJ928" s="168"/>
      <c r="AK928" s="168">
        <v>158</v>
      </c>
      <c r="AL928" s="168"/>
      <c r="AM928" s="168"/>
      <c r="AN928" s="168"/>
      <c r="AO928" s="168">
        <v>306</v>
      </c>
      <c r="AP928" s="168"/>
      <c r="AQ928" s="168"/>
      <c r="AR928" s="168"/>
      <c r="AS928" s="447">
        <f t="shared" si="899"/>
        <v>464</v>
      </c>
      <c r="AT928" s="462"/>
      <c r="AU928" s="450">
        <f t="shared" si="892"/>
        <v>3119</v>
      </c>
      <c r="AV928" s="168">
        <v>3003</v>
      </c>
      <c r="AW928" s="168">
        <v>99</v>
      </c>
      <c r="AX928" s="168">
        <v>17</v>
      </c>
      <c r="AY928" s="462"/>
      <c r="AZ928" s="168"/>
      <c r="BA928" s="462"/>
      <c r="BB928" s="447">
        <f t="shared" si="893"/>
        <v>0</v>
      </c>
      <c r="BC928" s="168"/>
      <c r="BD928" s="168"/>
      <c r="BE928" s="168"/>
      <c r="BF928" s="168"/>
      <c r="BG928" s="462"/>
      <c r="BH928" s="462">
        <v>3</v>
      </c>
      <c r="BI928" s="462"/>
      <c r="BJ928" s="462"/>
      <c r="BK928" s="462"/>
      <c r="BL928" s="450">
        <f t="shared" si="894"/>
        <v>0</v>
      </c>
      <c r="BM928" s="168"/>
      <c r="BN928" s="168"/>
      <c r="BO928" s="168"/>
      <c r="BP928" s="168"/>
      <c r="BQ928" s="462">
        <f t="shared" si="897"/>
        <v>3122</v>
      </c>
      <c r="BR928" s="168"/>
      <c r="BS928" s="168"/>
      <c r="BT928" s="168"/>
      <c r="BU928" s="168"/>
      <c r="BV928" s="168"/>
      <c r="BW928" s="168"/>
      <c r="BX928" s="168"/>
      <c r="BY928" s="168"/>
      <c r="BZ928" s="168"/>
      <c r="CA928" s="168"/>
      <c r="CB928" s="168"/>
      <c r="CC928" s="168"/>
      <c r="CD928" s="168"/>
      <c r="CE928" s="168"/>
      <c r="CF928" s="168"/>
      <c r="CG928" s="168"/>
      <c r="CH928" s="168"/>
      <c r="CI928" s="168"/>
      <c r="CJ928" s="168"/>
      <c r="CK928" s="168"/>
      <c r="CL928" s="168"/>
      <c r="CM928" s="168"/>
      <c r="CN928" s="168"/>
      <c r="CO928" s="168"/>
      <c r="CP928" s="571">
        <f t="shared" si="879"/>
        <v>0</v>
      </c>
      <c r="CQ928" s="168"/>
      <c r="CR928" s="168"/>
      <c r="CS928" s="168"/>
      <c r="CT928" s="168"/>
      <c r="CU928" s="168"/>
      <c r="CV928" s="168"/>
      <c r="CW928" s="168"/>
      <c r="CX928" s="168"/>
      <c r="CY928" s="168"/>
      <c r="CZ928" s="71"/>
      <c r="DA928" s="71"/>
      <c r="DB928" s="190">
        <f t="shared" si="880"/>
        <v>0</v>
      </c>
      <c r="DC928" s="71">
        <f t="shared" si="881"/>
        <v>0</v>
      </c>
      <c r="DD928" s="71"/>
      <c r="DE928" s="71"/>
      <c r="DF928" s="71"/>
      <c r="DG928" s="190">
        <f t="shared" si="882"/>
        <v>0</v>
      </c>
      <c r="DH928" s="71">
        <f t="shared" si="883"/>
        <v>0</v>
      </c>
      <c r="DI928" s="71"/>
      <c r="DJ928" s="71"/>
      <c r="DK928" s="71"/>
      <c r="DL928" s="71"/>
      <c r="DM928" s="71"/>
      <c r="DN928" s="71"/>
      <c r="DO928" s="71"/>
      <c r="DP928" s="71"/>
      <c r="DQ928" s="71"/>
      <c r="DR928" s="71"/>
      <c r="DS928" s="71"/>
      <c r="DT928" s="71"/>
      <c r="DU928" s="71"/>
      <c r="DV928" s="71"/>
      <c r="DW928" s="71"/>
      <c r="DX928" s="71"/>
      <c r="DY928" s="71"/>
      <c r="DZ928" s="71"/>
      <c r="EA928" s="71"/>
      <c r="EB928" s="71"/>
      <c r="EC928" s="71"/>
      <c r="ED928" s="71"/>
      <c r="EE928" s="71"/>
      <c r="EF928" s="71"/>
      <c r="EG928" s="71"/>
      <c r="EH928" s="71"/>
      <c r="EI928" s="74"/>
      <c r="EJ928" s="74"/>
      <c r="EK928" s="74"/>
      <c r="EL928" s="74"/>
      <c r="EM928" s="74"/>
      <c r="EN928" s="74"/>
      <c r="EO928" s="74"/>
      <c r="EP928" s="74"/>
      <c r="EQ928" s="74"/>
      <c r="ER928" s="74"/>
      <c r="ES928" s="74"/>
      <c r="ET928" s="74"/>
      <c r="EU928" s="74"/>
      <c r="EV928" s="74"/>
      <c r="EW928" s="74"/>
      <c r="EX928" s="74"/>
      <c r="EY928" s="74"/>
      <c r="EZ928" s="74"/>
      <c r="FA928" s="74"/>
      <c r="FB928" s="74"/>
    </row>
    <row r="929" spans="2:158" s="69" customFormat="1" ht="12">
      <c r="B929" s="116"/>
      <c r="C929" s="77" t="s">
        <v>387</v>
      </c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2"/>
      <c r="P929" s="71"/>
      <c r="Q929" s="71"/>
      <c r="R929" s="71"/>
      <c r="S929" s="71"/>
      <c r="T929" s="71"/>
      <c r="U929" s="71"/>
      <c r="V929" s="71"/>
      <c r="W929" s="71"/>
      <c r="X929" s="71"/>
      <c r="Y929" s="73">
        <v>1</v>
      </c>
      <c r="Z929" s="73"/>
      <c r="AA929" s="73"/>
      <c r="AB929" s="73"/>
      <c r="AC929" s="73"/>
      <c r="AD929" s="73"/>
      <c r="AE929" s="73"/>
      <c r="AF929" s="447">
        <f t="shared" si="895"/>
        <v>49072</v>
      </c>
      <c r="AG929" s="168">
        <v>871</v>
      </c>
      <c r="AH929" s="168"/>
      <c r="AI929" s="168"/>
      <c r="AJ929" s="168"/>
      <c r="AK929" s="168"/>
      <c r="AL929" s="168"/>
      <c r="AM929" s="168"/>
      <c r="AN929" s="168"/>
      <c r="AO929" s="168">
        <v>5859</v>
      </c>
      <c r="AP929" s="168"/>
      <c r="AQ929" s="168">
        <v>5859</v>
      </c>
      <c r="AR929" s="168"/>
      <c r="AS929" s="447">
        <f t="shared" si="899"/>
        <v>6730</v>
      </c>
      <c r="AT929" s="462"/>
      <c r="AU929" s="450">
        <f t="shared" si="892"/>
        <v>42288</v>
      </c>
      <c r="AV929" s="168">
        <v>35149</v>
      </c>
      <c r="AW929" s="168">
        <v>6772</v>
      </c>
      <c r="AX929" s="168">
        <v>367</v>
      </c>
      <c r="AY929" s="462"/>
      <c r="AZ929" s="168"/>
      <c r="BA929" s="462"/>
      <c r="BB929" s="447">
        <f t="shared" si="893"/>
        <v>54</v>
      </c>
      <c r="BC929" s="168"/>
      <c r="BD929" s="168">
        <v>54</v>
      </c>
      <c r="BE929" s="168"/>
      <c r="BF929" s="168"/>
      <c r="BG929" s="462"/>
      <c r="BH929" s="462"/>
      <c r="BI929" s="462"/>
      <c r="BJ929" s="462"/>
      <c r="BK929" s="462"/>
      <c r="BL929" s="450">
        <f t="shared" si="894"/>
        <v>0</v>
      </c>
      <c r="BM929" s="168"/>
      <c r="BN929" s="168"/>
      <c r="BO929" s="168"/>
      <c r="BP929" s="168"/>
      <c r="BQ929" s="462">
        <f t="shared" si="897"/>
        <v>42342</v>
      </c>
      <c r="BR929" s="168">
        <v>35</v>
      </c>
      <c r="BS929" s="168"/>
      <c r="BT929" s="168"/>
      <c r="BU929" s="168"/>
      <c r="BV929" s="168"/>
      <c r="BW929" s="168"/>
      <c r="BX929" s="168"/>
      <c r="BY929" s="168"/>
      <c r="BZ929" s="168"/>
      <c r="CA929" s="168"/>
      <c r="CB929" s="168"/>
      <c r="CC929" s="168"/>
      <c r="CD929" s="168"/>
      <c r="CE929" s="168"/>
      <c r="CF929" s="168"/>
      <c r="CG929" s="168"/>
      <c r="CH929" s="168"/>
      <c r="CI929" s="168"/>
      <c r="CJ929" s="168">
        <v>35</v>
      </c>
      <c r="CK929" s="168"/>
      <c r="CL929" s="168"/>
      <c r="CM929" s="168"/>
      <c r="CN929" s="168"/>
      <c r="CO929" s="168"/>
      <c r="CP929" s="571">
        <f t="shared" si="879"/>
        <v>0</v>
      </c>
      <c r="CQ929" s="168"/>
      <c r="CR929" s="168"/>
      <c r="CS929" s="168"/>
      <c r="CT929" s="168"/>
      <c r="CU929" s="168"/>
      <c r="CV929" s="168"/>
      <c r="CW929" s="168"/>
      <c r="CX929" s="168"/>
      <c r="CY929" s="168"/>
      <c r="CZ929" s="71"/>
      <c r="DA929" s="71"/>
      <c r="DB929" s="190">
        <f t="shared" si="880"/>
        <v>0</v>
      </c>
      <c r="DC929" s="71">
        <f t="shared" si="881"/>
        <v>0</v>
      </c>
      <c r="DD929" s="71"/>
      <c r="DE929" s="71"/>
      <c r="DF929" s="71"/>
      <c r="DG929" s="190">
        <f t="shared" si="882"/>
        <v>0</v>
      </c>
      <c r="DH929" s="71">
        <f t="shared" si="883"/>
        <v>0</v>
      </c>
      <c r="DI929" s="71"/>
      <c r="DJ929" s="71"/>
      <c r="DK929" s="71"/>
      <c r="DL929" s="71"/>
      <c r="DM929" s="71"/>
      <c r="DN929" s="71"/>
      <c r="DO929" s="71"/>
      <c r="DP929" s="71"/>
      <c r="DQ929" s="71"/>
      <c r="DR929" s="71"/>
      <c r="DS929" s="71"/>
      <c r="DT929" s="71"/>
      <c r="DU929" s="71"/>
      <c r="DV929" s="71"/>
      <c r="DW929" s="71"/>
      <c r="DX929" s="71"/>
      <c r="DY929" s="71"/>
      <c r="DZ929" s="71"/>
      <c r="EA929" s="71"/>
      <c r="EB929" s="71"/>
      <c r="EC929" s="71"/>
      <c r="ED929" s="71"/>
      <c r="EE929" s="71"/>
      <c r="EF929" s="71"/>
      <c r="EG929" s="71"/>
      <c r="EH929" s="71"/>
      <c r="EI929" s="74"/>
      <c r="EJ929" s="74"/>
      <c r="EK929" s="74"/>
      <c r="EL929" s="74"/>
      <c r="EM929" s="74"/>
      <c r="EN929" s="74"/>
      <c r="EO929" s="74"/>
      <c r="EP929" s="74"/>
      <c r="EQ929" s="74"/>
      <c r="ER929" s="74"/>
      <c r="ES929" s="74"/>
      <c r="ET929" s="74"/>
      <c r="EU929" s="74"/>
      <c r="EV929" s="74"/>
      <c r="EW929" s="74"/>
      <c r="EX929" s="74"/>
      <c r="EY929" s="74"/>
      <c r="EZ929" s="74"/>
      <c r="FA929" s="74"/>
      <c r="FB929" s="74"/>
    </row>
    <row r="930" spans="2:158" s="69" customFormat="1" ht="12">
      <c r="B930" s="116"/>
      <c r="C930" s="77" t="s">
        <v>388</v>
      </c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2"/>
      <c r="P930" s="71"/>
      <c r="Q930" s="71"/>
      <c r="R930" s="71"/>
      <c r="S930" s="71"/>
      <c r="T930" s="71"/>
      <c r="U930" s="71"/>
      <c r="V930" s="71"/>
      <c r="W930" s="71"/>
      <c r="X930" s="71"/>
      <c r="Y930" s="73">
        <v>1</v>
      </c>
      <c r="Z930" s="73"/>
      <c r="AA930" s="73"/>
      <c r="AB930" s="73"/>
      <c r="AC930" s="73"/>
      <c r="AD930" s="73"/>
      <c r="AE930" s="73"/>
      <c r="AF930" s="447">
        <f t="shared" si="895"/>
        <v>18986</v>
      </c>
      <c r="AG930" s="168"/>
      <c r="AH930" s="168"/>
      <c r="AI930" s="168"/>
      <c r="AJ930" s="168"/>
      <c r="AK930" s="168">
        <v>63</v>
      </c>
      <c r="AL930" s="168">
        <v>113</v>
      </c>
      <c r="AM930" s="168"/>
      <c r="AN930" s="168"/>
      <c r="AO930" s="168">
        <v>1111</v>
      </c>
      <c r="AP930" s="168"/>
      <c r="AQ930" s="168"/>
      <c r="AR930" s="168"/>
      <c r="AS930" s="447">
        <f t="shared" si="899"/>
        <v>1287</v>
      </c>
      <c r="AT930" s="462"/>
      <c r="AU930" s="450">
        <f t="shared" si="892"/>
        <v>17261</v>
      </c>
      <c r="AV930" s="168">
        <v>14805</v>
      </c>
      <c r="AW930" s="168">
        <v>2201</v>
      </c>
      <c r="AX930" s="168">
        <v>255</v>
      </c>
      <c r="AY930" s="462"/>
      <c r="AZ930" s="168"/>
      <c r="BA930" s="462">
        <v>302</v>
      </c>
      <c r="BB930" s="447">
        <f t="shared" si="893"/>
        <v>1</v>
      </c>
      <c r="BC930" s="168">
        <v>1</v>
      </c>
      <c r="BD930" s="168"/>
      <c r="BE930" s="168"/>
      <c r="BF930" s="168"/>
      <c r="BG930" s="462"/>
      <c r="BH930" s="462">
        <v>67</v>
      </c>
      <c r="BI930" s="462"/>
      <c r="BJ930" s="462"/>
      <c r="BK930" s="462"/>
      <c r="BL930" s="450">
        <f t="shared" si="894"/>
        <v>68</v>
      </c>
      <c r="BM930" s="168"/>
      <c r="BN930" s="168"/>
      <c r="BO930" s="168"/>
      <c r="BP930" s="168">
        <v>68</v>
      </c>
      <c r="BQ930" s="462">
        <f t="shared" si="897"/>
        <v>17699</v>
      </c>
      <c r="BR930" s="168"/>
      <c r="BS930" s="168"/>
      <c r="BT930" s="168"/>
      <c r="BU930" s="168"/>
      <c r="BV930" s="168"/>
      <c r="BW930" s="168"/>
      <c r="BX930" s="168"/>
      <c r="BY930" s="168"/>
      <c r="BZ930" s="168"/>
      <c r="CA930" s="168"/>
      <c r="CB930" s="168"/>
      <c r="CC930" s="168"/>
      <c r="CD930" s="168"/>
      <c r="CE930" s="168"/>
      <c r="CF930" s="168"/>
      <c r="CG930" s="168"/>
      <c r="CH930" s="168"/>
      <c r="CI930" s="168"/>
      <c r="CJ930" s="168"/>
      <c r="CK930" s="168"/>
      <c r="CL930" s="168"/>
      <c r="CM930" s="168"/>
      <c r="CN930" s="168"/>
      <c r="CO930" s="168"/>
      <c r="CP930" s="571">
        <f t="shared" si="879"/>
        <v>0</v>
      </c>
      <c r="CQ930" s="168"/>
      <c r="CR930" s="168"/>
      <c r="CS930" s="168"/>
      <c r="CT930" s="168"/>
      <c r="CU930" s="168"/>
      <c r="CV930" s="168"/>
      <c r="CW930" s="168"/>
      <c r="CX930" s="168"/>
      <c r="CY930" s="168"/>
      <c r="CZ930" s="71"/>
      <c r="DA930" s="71"/>
      <c r="DB930" s="190">
        <f t="shared" si="880"/>
        <v>0</v>
      </c>
      <c r="DC930" s="71">
        <f t="shared" si="881"/>
        <v>0</v>
      </c>
      <c r="DD930" s="71"/>
      <c r="DE930" s="71"/>
      <c r="DF930" s="71"/>
      <c r="DG930" s="190">
        <f t="shared" si="882"/>
        <v>0</v>
      </c>
      <c r="DH930" s="71">
        <f t="shared" si="883"/>
        <v>0</v>
      </c>
      <c r="DI930" s="71"/>
      <c r="DJ930" s="71"/>
      <c r="DK930" s="71"/>
      <c r="DL930" s="71"/>
      <c r="DM930" s="71"/>
      <c r="DN930" s="71"/>
      <c r="DO930" s="71"/>
      <c r="DP930" s="71"/>
      <c r="DQ930" s="71"/>
      <c r="DR930" s="71"/>
      <c r="DS930" s="71"/>
      <c r="DT930" s="71"/>
      <c r="DU930" s="71"/>
      <c r="DV930" s="71"/>
      <c r="DW930" s="71"/>
      <c r="DX930" s="71"/>
      <c r="DY930" s="71"/>
      <c r="DZ930" s="71"/>
      <c r="EA930" s="71"/>
      <c r="EB930" s="71"/>
      <c r="EC930" s="71"/>
      <c r="ED930" s="71"/>
      <c r="EE930" s="71"/>
      <c r="EF930" s="71"/>
      <c r="EG930" s="71"/>
      <c r="EH930" s="71"/>
      <c r="EI930" s="74"/>
      <c r="EJ930" s="74"/>
      <c r="EK930" s="74"/>
      <c r="EL930" s="74"/>
      <c r="EM930" s="74"/>
      <c r="EN930" s="74"/>
      <c r="EO930" s="74"/>
      <c r="EP930" s="74"/>
      <c r="EQ930" s="74"/>
      <c r="ER930" s="74"/>
      <c r="ES930" s="74"/>
      <c r="ET930" s="74"/>
      <c r="EU930" s="74"/>
      <c r="EV930" s="74"/>
      <c r="EW930" s="74"/>
      <c r="EX930" s="74"/>
      <c r="EY930" s="74"/>
      <c r="EZ930" s="74"/>
      <c r="FA930" s="74"/>
      <c r="FB930" s="74"/>
    </row>
    <row r="931" spans="2:158" s="74" customFormat="1" ht="12">
      <c r="B931" s="116"/>
      <c r="C931" s="77" t="s">
        <v>389</v>
      </c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3">
        <v>1</v>
      </c>
      <c r="Z931" s="73"/>
      <c r="AA931" s="73"/>
      <c r="AB931" s="73"/>
      <c r="AC931" s="73"/>
      <c r="AD931" s="73"/>
      <c r="AE931" s="73"/>
      <c r="AF931" s="447">
        <f t="shared" si="895"/>
        <v>32742</v>
      </c>
      <c r="AG931" s="168">
        <v>223</v>
      </c>
      <c r="AH931" s="168"/>
      <c r="AI931" s="168"/>
      <c r="AJ931" s="168"/>
      <c r="AK931" s="168"/>
      <c r="AL931" s="168"/>
      <c r="AM931" s="168"/>
      <c r="AN931" s="168"/>
      <c r="AO931" s="168">
        <v>1864</v>
      </c>
      <c r="AP931" s="168">
        <v>257</v>
      </c>
      <c r="AQ931" s="168">
        <v>131</v>
      </c>
      <c r="AR931" s="168"/>
      <c r="AS931" s="447">
        <f t="shared" si="899"/>
        <v>2087</v>
      </c>
      <c r="AT931" s="462"/>
      <c r="AU931" s="450">
        <f t="shared" si="892"/>
        <v>30573</v>
      </c>
      <c r="AV931" s="168">
        <v>28106</v>
      </c>
      <c r="AW931" s="168">
        <v>2321</v>
      </c>
      <c r="AX931" s="168">
        <v>146</v>
      </c>
      <c r="AY931" s="462"/>
      <c r="AZ931" s="168"/>
      <c r="BA931" s="462">
        <v>10</v>
      </c>
      <c r="BB931" s="447">
        <f t="shared" si="893"/>
        <v>1</v>
      </c>
      <c r="BC931" s="168"/>
      <c r="BD931" s="168"/>
      <c r="BE931" s="168"/>
      <c r="BF931" s="168">
        <v>1</v>
      </c>
      <c r="BG931" s="462"/>
      <c r="BH931" s="462">
        <v>61</v>
      </c>
      <c r="BI931" s="462"/>
      <c r="BJ931" s="462">
        <v>2</v>
      </c>
      <c r="BK931" s="462"/>
      <c r="BL931" s="450">
        <f t="shared" si="894"/>
        <v>8</v>
      </c>
      <c r="BM931" s="168"/>
      <c r="BN931" s="168"/>
      <c r="BO931" s="168"/>
      <c r="BP931" s="168">
        <v>8</v>
      </c>
      <c r="BQ931" s="462">
        <f t="shared" si="897"/>
        <v>30655</v>
      </c>
      <c r="BR931" s="168"/>
      <c r="BS931" s="168"/>
      <c r="BT931" s="168"/>
      <c r="BU931" s="168"/>
      <c r="BV931" s="168"/>
      <c r="BW931" s="168"/>
      <c r="BX931" s="168"/>
      <c r="BY931" s="168"/>
      <c r="BZ931" s="168"/>
      <c r="CA931" s="168"/>
      <c r="CB931" s="168"/>
      <c r="CC931" s="168"/>
      <c r="CD931" s="168"/>
      <c r="CE931" s="168"/>
      <c r="CF931" s="168"/>
      <c r="CG931" s="168"/>
      <c r="CH931" s="168"/>
      <c r="CI931" s="168"/>
      <c r="CJ931" s="168"/>
      <c r="CK931" s="168"/>
      <c r="CL931" s="168"/>
      <c r="CM931" s="168"/>
      <c r="CN931" s="168"/>
      <c r="CO931" s="168"/>
      <c r="CP931" s="571">
        <f t="shared" si="879"/>
        <v>0</v>
      </c>
      <c r="CQ931" s="168"/>
      <c r="CR931" s="168"/>
      <c r="CS931" s="168"/>
      <c r="CT931" s="168"/>
      <c r="CU931" s="168"/>
      <c r="CV931" s="168"/>
      <c r="CW931" s="168"/>
      <c r="CX931" s="168"/>
      <c r="CY931" s="168"/>
      <c r="CZ931" s="71"/>
      <c r="DA931" s="71"/>
      <c r="DB931" s="190">
        <f t="shared" si="880"/>
        <v>0</v>
      </c>
      <c r="DC931" s="71">
        <f t="shared" si="881"/>
        <v>0</v>
      </c>
      <c r="DD931" s="71"/>
      <c r="DE931" s="71"/>
      <c r="DF931" s="71"/>
      <c r="DG931" s="190">
        <f t="shared" si="882"/>
        <v>0</v>
      </c>
      <c r="DH931" s="71">
        <f t="shared" si="883"/>
        <v>0</v>
      </c>
      <c r="DI931" s="71"/>
      <c r="DJ931" s="71"/>
      <c r="DK931" s="71"/>
      <c r="DL931" s="71"/>
      <c r="DM931" s="71"/>
      <c r="DN931" s="71"/>
      <c r="DO931" s="71"/>
      <c r="DP931" s="71"/>
      <c r="DQ931" s="71"/>
      <c r="DR931" s="71"/>
      <c r="DS931" s="71"/>
      <c r="DT931" s="71"/>
      <c r="DU931" s="71"/>
      <c r="DV931" s="71"/>
      <c r="DW931" s="71"/>
      <c r="DX931" s="71"/>
      <c r="DY931" s="71"/>
      <c r="DZ931" s="71"/>
      <c r="EA931" s="71"/>
      <c r="EB931" s="71"/>
      <c r="EC931" s="71"/>
      <c r="ED931" s="71"/>
      <c r="EE931" s="71"/>
      <c r="EF931" s="71"/>
      <c r="EG931" s="71"/>
      <c r="EH931" s="71"/>
    </row>
    <row r="932" spans="2:158" s="74" customFormat="1" ht="12">
      <c r="B932" s="116"/>
      <c r="C932" s="77" t="s">
        <v>390</v>
      </c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3">
        <v>2</v>
      </c>
      <c r="Z932" s="73"/>
      <c r="AA932" s="73"/>
      <c r="AB932" s="73"/>
      <c r="AC932" s="73"/>
      <c r="AD932" s="73"/>
      <c r="AE932" s="73"/>
      <c r="AF932" s="447">
        <f t="shared" si="895"/>
        <v>59489</v>
      </c>
      <c r="AG932" s="168">
        <v>2650</v>
      </c>
      <c r="AH932" s="168"/>
      <c r="AI932" s="168"/>
      <c r="AJ932" s="168"/>
      <c r="AK932" s="168">
        <v>256</v>
      </c>
      <c r="AL932" s="168"/>
      <c r="AM932" s="168"/>
      <c r="AN932" s="168"/>
      <c r="AO932" s="168">
        <v>1828</v>
      </c>
      <c r="AP932" s="168">
        <v>424</v>
      </c>
      <c r="AQ932" s="168"/>
      <c r="AR932" s="168"/>
      <c r="AS932" s="447">
        <f t="shared" si="899"/>
        <v>4734</v>
      </c>
      <c r="AT932" s="462"/>
      <c r="AU932" s="450">
        <f t="shared" si="892"/>
        <v>54363</v>
      </c>
      <c r="AV932" s="168">
        <v>48644</v>
      </c>
      <c r="AW932" s="168">
        <v>5203</v>
      </c>
      <c r="AX932" s="168">
        <v>516</v>
      </c>
      <c r="AY932" s="462"/>
      <c r="AZ932" s="168"/>
      <c r="BA932" s="462">
        <v>104</v>
      </c>
      <c r="BB932" s="447">
        <f t="shared" si="893"/>
        <v>113</v>
      </c>
      <c r="BC932" s="168"/>
      <c r="BD932" s="168">
        <v>113</v>
      </c>
      <c r="BE932" s="168">
        <v>4</v>
      </c>
      <c r="BF932" s="168"/>
      <c r="BG932" s="462"/>
      <c r="BH932" s="462">
        <v>133</v>
      </c>
      <c r="BI932" s="462"/>
      <c r="BJ932" s="462">
        <v>19</v>
      </c>
      <c r="BK932" s="462"/>
      <c r="BL932" s="450">
        <f t="shared" si="894"/>
        <v>23</v>
      </c>
      <c r="BM932" s="168"/>
      <c r="BN932" s="168"/>
      <c r="BO932" s="168"/>
      <c r="BP932" s="168">
        <v>23</v>
      </c>
      <c r="BQ932" s="462">
        <f t="shared" si="897"/>
        <v>54755</v>
      </c>
      <c r="BR932" s="168"/>
      <c r="BS932" s="168"/>
      <c r="BT932" s="168"/>
      <c r="BU932" s="168"/>
      <c r="BV932" s="168"/>
      <c r="BW932" s="168"/>
      <c r="BX932" s="168"/>
      <c r="BY932" s="168"/>
      <c r="BZ932" s="168"/>
      <c r="CA932" s="168"/>
      <c r="CB932" s="168"/>
      <c r="CC932" s="168"/>
      <c r="CD932" s="168"/>
      <c r="CE932" s="168"/>
      <c r="CF932" s="168"/>
      <c r="CG932" s="168"/>
      <c r="CH932" s="168"/>
      <c r="CI932" s="168"/>
      <c r="CJ932" s="168"/>
      <c r="CK932" s="168"/>
      <c r="CL932" s="168"/>
      <c r="CM932" s="168"/>
      <c r="CN932" s="168"/>
      <c r="CO932" s="168"/>
      <c r="CP932" s="571">
        <f t="shared" si="879"/>
        <v>0</v>
      </c>
      <c r="CQ932" s="168"/>
      <c r="CR932" s="168"/>
      <c r="CS932" s="168"/>
      <c r="CT932" s="168"/>
      <c r="CU932" s="168"/>
      <c r="CV932" s="168"/>
      <c r="CW932" s="168"/>
      <c r="CX932" s="168"/>
      <c r="CY932" s="168"/>
      <c r="CZ932" s="71"/>
      <c r="DA932" s="71"/>
      <c r="DB932" s="190">
        <f t="shared" si="880"/>
        <v>0</v>
      </c>
      <c r="DC932" s="71">
        <f t="shared" si="881"/>
        <v>0</v>
      </c>
      <c r="DD932" s="71"/>
      <c r="DE932" s="71"/>
      <c r="DF932" s="71"/>
      <c r="DG932" s="190">
        <f t="shared" si="882"/>
        <v>0</v>
      </c>
      <c r="DH932" s="71">
        <f t="shared" si="883"/>
        <v>0</v>
      </c>
      <c r="DI932" s="71"/>
      <c r="DJ932" s="71"/>
      <c r="DK932" s="71"/>
      <c r="DL932" s="71"/>
      <c r="DM932" s="71"/>
      <c r="DN932" s="71"/>
      <c r="DO932" s="71"/>
      <c r="DP932" s="71"/>
      <c r="DQ932" s="71"/>
      <c r="DR932" s="71"/>
      <c r="DS932" s="71"/>
      <c r="DT932" s="71"/>
      <c r="DU932" s="71"/>
      <c r="DV932" s="71"/>
      <c r="DW932" s="71"/>
      <c r="DX932" s="71"/>
      <c r="DY932" s="71"/>
      <c r="DZ932" s="71"/>
      <c r="EA932" s="71"/>
      <c r="EB932" s="71"/>
      <c r="EC932" s="71"/>
      <c r="ED932" s="71"/>
      <c r="EE932" s="71"/>
      <c r="EF932" s="71"/>
      <c r="EG932" s="71"/>
      <c r="EH932" s="71"/>
    </row>
    <row r="933" spans="2:158" s="74" customFormat="1" ht="12">
      <c r="B933" s="116"/>
      <c r="C933" s="77" t="s">
        <v>391</v>
      </c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3">
        <v>2</v>
      </c>
      <c r="Z933" s="73"/>
      <c r="AA933" s="73"/>
      <c r="AB933" s="73"/>
      <c r="AC933" s="73"/>
      <c r="AD933" s="73"/>
      <c r="AE933" s="73"/>
      <c r="AF933" s="447">
        <f t="shared" si="895"/>
        <v>141715</v>
      </c>
      <c r="AG933" s="168">
        <v>1453</v>
      </c>
      <c r="AH933" s="168"/>
      <c r="AI933" s="168"/>
      <c r="AJ933" s="168"/>
      <c r="AK933" s="168"/>
      <c r="AL933" s="168">
        <v>201</v>
      </c>
      <c r="AM933" s="168"/>
      <c r="AN933" s="168"/>
      <c r="AO933" s="168">
        <v>18253</v>
      </c>
      <c r="AP933" s="168"/>
      <c r="AQ933" s="168">
        <v>17290</v>
      </c>
      <c r="AR933" s="168"/>
      <c r="AS933" s="447">
        <f t="shared" si="899"/>
        <v>19907</v>
      </c>
      <c r="AT933" s="462"/>
      <c r="AU933" s="450">
        <f t="shared" si="892"/>
        <v>119678</v>
      </c>
      <c r="AV933" s="168">
        <v>97327</v>
      </c>
      <c r="AW933" s="168">
        <v>21726</v>
      </c>
      <c r="AX933" s="168">
        <v>625</v>
      </c>
      <c r="AY933" s="462"/>
      <c r="AZ933" s="168"/>
      <c r="BA933" s="462">
        <v>1461</v>
      </c>
      <c r="BB933" s="447">
        <f t="shared" si="893"/>
        <v>15</v>
      </c>
      <c r="BC933" s="168"/>
      <c r="BD933" s="168">
        <v>15</v>
      </c>
      <c r="BE933" s="168">
        <v>5</v>
      </c>
      <c r="BF933" s="168"/>
      <c r="BG933" s="462"/>
      <c r="BH933" s="462">
        <v>517</v>
      </c>
      <c r="BI933" s="462"/>
      <c r="BJ933" s="462">
        <v>5</v>
      </c>
      <c r="BK933" s="462"/>
      <c r="BL933" s="450">
        <f t="shared" si="894"/>
        <v>132</v>
      </c>
      <c r="BM933" s="168"/>
      <c r="BN933" s="168"/>
      <c r="BO933" s="168"/>
      <c r="BP933" s="168">
        <v>132</v>
      </c>
      <c r="BQ933" s="462">
        <f t="shared" si="897"/>
        <v>121808</v>
      </c>
      <c r="BR933" s="168"/>
      <c r="BS933" s="168"/>
      <c r="BT933" s="168"/>
      <c r="BU933" s="168"/>
      <c r="BV933" s="168"/>
      <c r="BW933" s="168"/>
      <c r="BX933" s="168"/>
      <c r="BY933" s="168"/>
      <c r="BZ933" s="168"/>
      <c r="CA933" s="168"/>
      <c r="CB933" s="168"/>
      <c r="CC933" s="168"/>
      <c r="CD933" s="168"/>
      <c r="CE933" s="168"/>
      <c r="CF933" s="168"/>
      <c r="CG933" s="168"/>
      <c r="CH933" s="168"/>
      <c r="CI933" s="168"/>
      <c r="CJ933" s="168"/>
      <c r="CK933" s="168"/>
      <c r="CL933" s="168"/>
      <c r="CM933" s="168"/>
      <c r="CN933" s="168"/>
      <c r="CO933" s="168"/>
      <c r="CP933" s="571">
        <f t="shared" si="879"/>
        <v>0</v>
      </c>
      <c r="CQ933" s="168"/>
      <c r="CR933" s="168"/>
      <c r="CS933" s="168"/>
      <c r="CT933" s="168"/>
      <c r="CU933" s="168"/>
      <c r="CV933" s="168"/>
      <c r="CW933" s="168"/>
      <c r="CX933" s="168"/>
      <c r="CY933" s="168"/>
      <c r="CZ933" s="71"/>
      <c r="DA933" s="71"/>
      <c r="DB933" s="190">
        <f t="shared" si="880"/>
        <v>0</v>
      </c>
      <c r="DC933" s="71">
        <f t="shared" si="881"/>
        <v>0</v>
      </c>
      <c r="DD933" s="71"/>
      <c r="DE933" s="71"/>
      <c r="DF933" s="71"/>
      <c r="DG933" s="190">
        <f t="shared" si="882"/>
        <v>0</v>
      </c>
      <c r="DH933" s="71">
        <f t="shared" si="883"/>
        <v>0</v>
      </c>
      <c r="DI933" s="71"/>
      <c r="DJ933" s="71"/>
      <c r="DK933" s="71"/>
      <c r="DL933" s="71"/>
      <c r="DM933" s="71"/>
      <c r="DN933" s="71"/>
      <c r="DO933" s="71"/>
      <c r="DP933" s="71"/>
      <c r="DQ933" s="71"/>
      <c r="DR933" s="71"/>
      <c r="DS933" s="71"/>
      <c r="DT933" s="71"/>
      <c r="DU933" s="71"/>
      <c r="DV933" s="71"/>
      <c r="DW933" s="71"/>
      <c r="DX933" s="71"/>
      <c r="DY933" s="71"/>
      <c r="DZ933" s="71"/>
      <c r="EA933" s="71"/>
      <c r="EB933" s="71"/>
      <c r="EC933" s="71"/>
      <c r="ED933" s="71"/>
      <c r="EE933" s="71"/>
      <c r="EF933" s="71"/>
      <c r="EG933" s="71"/>
      <c r="EH933" s="71"/>
    </row>
    <row r="934" spans="2:158" s="74" customFormat="1" ht="12">
      <c r="B934" s="116"/>
      <c r="C934" s="77" t="s">
        <v>392</v>
      </c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3">
        <v>1</v>
      </c>
      <c r="Z934" s="73"/>
      <c r="AA934" s="73"/>
      <c r="AB934" s="73"/>
      <c r="AC934" s="73"/>
      <c r="AD934" s="73"/>
      <c r="AE934" s="73"/>
      <c r="AF934" s="447">
        <f t="shared" si="895"/>
        <v>88497</v>
      </c>
      <c r="AG934" s="168">
        <v>258</v>
      </c>
      <c r="AH934" s="168"/>
      <c r="AI934" s="168"/>
      <c r="AJ934" s="168"/>
      <c r="AK934" s="168"/>
      <c r="AL934" s="168">
        <v>2</v>
      </c>
      <c r="AM934" s="168"/>
      <c r="AN934" s="168"/>
      <c r="AO934" s="168">
        <v>1130</v>
      </c>
      <c r="AP934" s="168"/>
      <c r="AQ934" s="168"/>
      <c r="AR934" s="168"/>
      <c r="AS934" s="447">
        <f t="shared" si="899"/>
        <v>1390</v>
      </c>
      <c r="AT934" s="462"/>
      <c r="AU934" s="450">
        <f t="shared" si="892"/>
        <v>86846</v>
      </c>
      <c r="AV934" s="168">
        <v>65293</v>
      </c>
      <c r="AW934" s="168">
        <v>21111</v>
      </c>
      <c r="AX934" s="168">
        <v>442</v>
      </c>
      <c r="AY934" s="462"/>
      <c r="AZ934" s="168"/>
      <c r="BA934" s="462">
        <v>70</v>
      </c>
      <c r="BB934" s="447">
        <f t="shared" si="893"/>
        <v>1</v>
      </c>
      <c r="BC934" s="168"/>
      <c r="BD934" s="168"/>
      <c r="BE934" s="168"/>
      <c r="BF934" s="168">
        <v>1</v>
      </c>
      <c r="BG934" s="462"/>
      <c r="BH934" s="462">
        <v>155</v>
      </c>
      <c r="BI934" s="462">
        <v>35</v>
      </c>
      <c r="BJ934" s="462"/>
      <c r="BK934" s="462"/>
      <c r="BL934" s="450">
        <f t="shared" si="894"/>
        <v>0</v>
      </c>
      <c r="BM934" s="168"/>
      <c r="BN934" s="168"/>
      <c r="BO934" s="168"/>
      <c r="BP934" s="168"/>
      <c r="BQ934" s="462">
        <f t="shared" si="897"/>
        <v>87107</v>
      </c>
      <c r="BR934" s="168"/>
      <c r="BS934" s="168"/>
      <c r="BT934" s="168"/>
      <c r="BU934" s="168"/>
      <c r="BV934" s="168"/>
      <c r="BW934" s="168"/>
      <c r="BX934" s="168"/>
      <c r="BY934" s="168"/>
      <c r="BZ934" s="168"/>
      <c r="CA934" s="168"/>
      <c r="CB934" s="168"/>
      <c r="CC934" s="168"/>
      <c r="CD934" s="168"/>
      <c r="CE934" s="168"/>
      <c r="CF934" s="168"/>
      <c r="CG934" s="168"/>
      <c r="CH934" s="168"/>
      <c r="CI934" s="168"/>
      <c r="CJ934" s="168"/>
      <c r="CK934" s="168"/>
      <c r="CL934" s="168"/>
      <c r="CM934" s="168"/>
      <c r="CN934" s="168"/>
      <c r="CO934" s="168"/>
      <c r="CP934" s="571">
        <f t="shared" si="879"/>
        <v>0</v>
      </c>
      <c r="CQ934" s="168"/>
      <c r="CR934" s="168"/>
      <c r="CS934" s="168"/>
      <c r="CT934" s="168"/>
      <c r="CU934" s="168"/>
      <c r="CV934" s="168"/>
      <c r="CW934" s="168"/>
      <c r="CX934" s="168"/>
      <c r="CY934" s="168"/>
      <c r="CZ934" s="71"/>
      <c r="DA934" s="71"/>
      <c r="DB934" s="190">
        <f t="shared" si="880"/>
        <v>0</v>
      </c>
      <c r="DC934" s="71">
        <f t="shared" si="881"/>
        <v>0</v>
      </c>
      <c r="DD934" s="71"/>
      <c r="DE934" s="71"/>
      <c r="DF934" s="71"/>
      <c r="DG934" s="190">
        <f t="shared" si="882"/>
        <v>0</v>
      </c>
      <c r="DH934" s="71">
        <f t="shared" si="883"/>
        <v>0</v>
      </c>
      <c r="DI934" s="71"/>
      <c r="DJ934" s="71"/>
      <c r="DK934" s="71"/>
      <c r="DL934" s="71"/>
      <c r="DM934" s="71"/>
      <c r="DN934" s="71"/>
      <c r="DO934" s="71"/>
      <c r="DP934" s="71"/>
      <c r="DQ934" s="71"/>
      <c r="DR934" s="71"/>
      <c r="DS934" s="71"/>
      <c r="DT934" s="71"/>
      <c r="DU934" s="71"/>
      <c r="DV934" s="71"/>
      <c r="DW934" s="71"/>
      <c r="DX934" s="71"/>
      <c r="DY934" s="71"/>
      <c r="DZ934" s="71"/>
      <c r="EA934" s="71"/>
      <c r="EB934" s="71"/>
      <c r="EC934" s="71"/>
      <c r="ED934" s="71"/>
      <c r="EE934" s="71"/>
      <c r="EF934" s="71"/>
      <c r="EG934" s="71"/>
      <c r="EH934" s="71"/>
    </row>
    <row r="935" spans="2:158" s="74" customFormat="1" ht="12">
      <c r="B935" s="116"/>
      <c r="C935" s="77" t="s">
        <v>393</v>
      </c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3">
        <v>1</v>
      </c>
      <c r="Z935" s="73"/>
      <c r="AA935" s="73"/>
      <c r="AB935" s="73"/>
      <c r="AC935" s="73"/>
      <c r="AD935" s="73"/>
      <c r="AE935" s="73"/>
      <c r="AF935" s="447">
        <f t="shared" si="895"/>
        <v>40259</v>
      </c>
      <c r="AG935" s="168"/>
      <c r="AH935" s="168"/>
      <c r="AI935" s="168"/>
      <c r="AJ935" s="168"/>
      <c r="AK935" s="168"/>
      <c r="AL935" s="168"/>
      <c r="AM935" s="168"/>
      <c r="AN935" s="168"/>
      <c r="AO935" s="168">
        <v>192</v>
      </c>
      <c r="AP935" s="168">
        <v>18</v>
      </c>
      <c r="AQ935" s="168"/>
      <c r="AR935" s="168"/>
      <c r="AS935" s="447">
        <f t="shared" si="899"/>
        <v>192</v>
      </c>
      <c r="AT935" s="462"/>
      <c r="AU935" s="450">
        <f t="shared" si="892"/>
        <v>40049</v>
      </c>
      <c r="AV935" s="168">
        <v>33895</v>
      </c>
      <c r="AW935" s="168">
        <v>5967</v>
      </c>
      <c r="AX935" s="168">
        <v>187</v>
      </c>
      <c r="AY935" s="462"/>
      <c r="AZ935" s="168"/>
      <c r="BA935" s="462"/>
      <c r="BB935" s="447">
        <f t="shared" si="893"/>
        <v>2</v>
      </c>
      <c r="BC935" s="168"/>
      <c r="BD935" s="168">
        <v>2</v>
      </c>
      <c r="BE935" s="168">
        <v>2</v>
      </c>
      <c r="BF935" s="168"/>
      <c r="BG935" s="462"/>
      <c r="BH935" s="462">
        <v>9</v>
      </c>
      <c r="BI935" s="462"/>
      <c r="BJ935" s="462"/>
      <c r="BK935" s="462"/>
      <c r="BL935" s="450">
        <f t="shared" si="894"/>
        <v>7</v>
      </c>
      <c r="BM935" s="168"/>
      <c r="BN935" s="168"/>
      <c r="BO935" s="168"/>
      <c r="BP935" s="168">
        <v>7</v>
      </c>
      <c r="BQ935" s="462">
        <f t="shared" si="897"/>
        <v>40067</v>
      </c>
      <c r="BR935" s="168"/>
      <c r="BS935" s="168"/>
      <c r="BT935" s="168"/>
      <c r="BU935" s="168"/>
      <c r="BV935" s="168"/>
      <c r="BW935" s="168"/>
      <c r="BX935" s="168"/>
      <c r="BY935" s="168"/>
      <c r="BZ935" s="168"/>
      <c r="CA935" s="168"/>
      <c r="CB935" s="168"/>
      <c r="CC935" s="168"/>
      <c r="CD935" s="168"/>
      <c r="CE935" s="168"/>
      <c r="CF935" s="168"/>
      <c r="CG935" s="168"/>
      <c r="CH935" s="168"/>
      <c r="CI935" s="168"/>
      <c r="CJ935" s="168"/>
      <c r="CK935" s="168"/>
      <c r="CL935" s="168"/>
      <c r="CM935" s="168"/>
      <c r="CN935" s="168"/>
      <c r="CO935" s="168"/>
      <c r="CP935" s="571">
        <f t="shared" si="879"/>
        <v>0</v>
      </c>
      <c r="CQ935" s="168"/>
      <c r="CR935" s="168"/>
      <c r="CS935" s="168"/>
      <c r="CT935" s="168"/>
      <c r="CU935" s="168"/>
      <c r="CV935" s="168"/>
      <c r="CW935" s="168"/>
      <c r="CX935" s="168"/>
      <c r="CY935" s="168"/>
      <c r="CZ935" s="71"/>
      <c r="DA935" s="71"/>
      <c r="DB935" s="190">
        <f t="shared" si="880"/>
        <v>0</v>
      </c>
      <c r="DC935" s="71">
        <f t="shared" si="881"/>
        <v>0</v>
      </c>
      <c r="DD935" s="71"/>
      <c r="DE935" s="71"/>
      <c r="DF935" s="71"/>
      <c r="DG935" s="190">
        <f t="shared" si="882"/>
        <v>0</v>
      </c>
      <c r="DH935" s="71">
        <f t="shared" si="883"/>
        <v>0</v>
      </c>
      <c r="DI935" s="71"/>
      <c r="DJ935" s="71"/>
      <c r="DK935" s="71"/>
      <c r="DL935" s="71"/>
      <c r="DM935" s="71"/>
      <c r="DN935" s="71"/>
      <c r="DO935" s="71"/>
      <c r="DP935" s="71"/>
      <c r="DQ935" s="71"/>
      <c r="DR935" s="71"/>
      <c r="DS935" s="71"/>
      <c r="DT935" s="71"/>
      <c r="DU935" s="71"/>
      <c r="DV935" s="71"/>
      <c r="DW935" s="71"/>
      <c r="DX935" s="71"/>
      <c r="DY935" s="71"/>
      <c r="DZ935" s="71"/>
      <c r="EA935" s="71"/>
      <c r="EB935" s="71"/>
      <c r="EC935" s="71"/>
      <c r="ED935" s="71"/>
      <c r="EE935" s="71"/>
      <c r="EF935" s="71"/>
      <c r="EG935" s="71"/>
      <c r="EH935" s="71"/>
    </row>
    <row r="936" spans="2:158" s="69" customFormat="1" ht="12">
      <c r="B936" s="116"/>
      <c r="C936" s="77" t="s">
        <v>394</v>
      </c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2"/>
      <c r="P936" s="71"/>
      <c r="Q936" s="71"/>
      <c r="R936" s="71"/>
      <c r="S936" s="71"/>
      <c r="T936" s="71"/>
      <c r="U936" s="71"/>
      <c r="V936" s="71"/>
      <c r="W936" s="71"/>
      <c r="X936" s="71"/>
      <c r="Y936" s="73"/>
      <c r="Z936" s="73"/>
      <c r="AA936" s="73"/>
      <c r="AB936" s="73"/>
      <c r="AC936" s="73"/>
      <c r="AD936" s="73"/>
      <c r="AE936" s="73"/>
      <c r="AF936" s="447">
        <f t="shared" si="895"/>
        <v>5915</v>
      </c>
      <c r="AG936" s="168"/>
      <c r="AH936" s="168"/>
      <c r="AI936" s="168"/>
      <c r="AJ936" s="168"/>
      <c r="AK936" s="168">
        <v>33</v>
      </c>
      <c r="AL936" s="168"/>
      <c r="AM936" s="168"/>
      <c r="AN936" s="168"/>
      <c r="AO936" s="168">
        <v>48</v>
      </c>
      <c r="AP936" s="168"/>
      <c r="AQ936" s="168"/>
      <c r="AR936" s="168"/>
      <c r="AS936" s="447">
        <f t="shared" si="899"/>
        <v>81</v>
      </c>
      <c r="AT936" s="462"/>
      <c r="AU936" s="450">
        <f t="shared" si="892"/>
        <v>5805</v>
      </c>
      <c r="AV936" s="168">
        <v>5669</v>
      </c>
      <c r="AW936" s="168">
        <v>135</v>
      </c>
      <c r="AX936" s="168">
        <v>1</v>
      </c>
      <c r="AY936" s="462"/>
      <c r="AZ936" s="168"/>
      <c r="BA936" s="462">
        <v>18</v>
      </c>
      <c r="BB936" s="447">
        <f t="shared" si="893"/>
        <v>1</v>
      </c>
      <c r="BC936" s="168"/>
      <c r="BD936" s="168"/>
      <c r="BE936" s="168"/>
      <c r="BF936" s="168">
        <v>1</v>
      </c>
      <c r="BG936" s="462"/>
      <c r="BH936" s="462">
        <v>2</v>
      </c>
      <c r="BI936" s="462"/>
      <c r="BJ936" s="462"/>
      <c r="BK936" s="462"/>
      <c r="BL936" s="450">
        <f t="shared" si="894"/>
        <v>8</v>
      </c>
      <c r="BM936" s="168"/>
      <c r="BN936" s="168"/>
      <c r="BO936" s="168"/>
      <c r="BP936" s="168">
        <v>8</v>
      </c>
      <c r="BQ936" s="462">
        <f t="shared" si="897"/>
        <v>5834</v>
      </c>
      <c r="BR936" s="168"/>
      <c r="BS936" s="168"/>
      <c r="BT936" s="168"/>
      <c r="BU936" s="168"/>
      <c r="BV936" s="168"/>
      <c r="BW936" s="168"/>
      <c r="BX936" s="168"/>
      <c r="BY936" s="168"/>
      <c r="BZ936" s="168"/>
      <c r="CA936" s="168"/>
      <c r="CB936" s="168"/>
      <c r="CC936" s="168"/>
      <c r="CD936" s="168"/>
      <c r="CE936" s="168"/>
      <c r="CF936" s="168"/>
      <c r="CG936" s="168"/>
      <c r="CH936" s="168"/>
      <c r="CI936" s="168"/>
      <c r="CJ936" s="168"/>
      <c r="CK936" s="168"/>
      <c r="CL936" s="168"/>
      <c r="CM936" s="168"/>
      <c r="CN936" s="168"/>
      <c r="CO936" s="168"/>
      <c r="CP936" s="571">
        <f t="shared" si="879"/>
        <v>0</v>
      </c>
      <c r="CQ936" s="168"/>
      <c r="CR936" s="168"/>
      <c r="CS936" s="168"/>
      <c r="CT936" s="168"/>
      <c r="CU936" s="168"/>
      <c r="CV936" s="168"/>
      <c r="CW936" s="168"/>
      <c r="CX936" s="168"/>
      <c r="CY936" s="168"/>
      <c r="CZ936" s="71"/>
      <c r="DA936" s="71"/>
      <c r="DB936" s="190">
        <f t="shared" si="880"/>
        <v>0</v>
      </c>
      <c r="DC936" s="71">
        <f t="shared" si="881"/>
        <v>0</v>
      </c>
      <c r="DD936" s="71"/>
      <c r="DE936" s="71"/>
      <c r="DF936" s="71"/>
      <c r="DG936" s="190">
        <f t="shared" si="882"/>
        <v>0</v>
      </c>
      <c r="DH936" s="71">
        <f t="shared" si="883"/>
        <v>0</v>
      </c>
      <c r="DI936" s="71"/>
      <c r="DJ936" s="71"/>
      <c r="DK936" s="71"/>
      <c r="DL936" s="71"/>
      <c r="DM936" s="71"/>
      <c r="DN936" s="71"/>
      <c r="DO936" s="71"/>
      <c r="DP936" s="71"/>
      <c r="DQ936" s="71"/>
      <c r="DR936" s="71"/>
      <c r="DS936" s="71"/>
      <c r="DT936" s="71"/>
      <c r="DU936" s="71"/>
      <c r="DV936" s="71"/>
      <c r="DW936" s="71"/>
      <c r="DX936" s="71"/>
      <c r="DY936" s="71"/>
      <c r="DZ936" s="71"/>
      <c r="EA936" s="71"/>
      <c r="EB936" s="71"/>
      <c r="EC936" s="71"/>
      <c r="ED936" s="71"/>
      <c r="EE936" s="71"/>
      <c r="EF936" s="71"/>
      <c r="EG936" s="71"/>
      <c r="EH936" s="71"/>
      <c r="EI936" s="74"/>
      <c r="EJ936" s="74"/>
      <c r="EK936" s="74"/>
      <c r="EL936" s="74"/>
      <c r="EM936" s="74"/>
      <c r="EN936" s="74"/>
      <c r="EO936" s="74"/>
      <c r="EP936" s="74"/>
      <c r="EQ936" s="74"/>
      <c r="ER936" s="74"/>
      <c r="ES936" s="74"/>
      <c r="ET936" s="74"/>
      <c r="EU936" s="74"/>
      <c r="EV936" s="74"/>
      <c r="EW936" s="74"/>
      <c r="EX936" s="74"/>
      <c r="EY936" s="74"/>
      <c r="EZ936" s="74"/>
      <c r="FA936" s="74"/>
      <c r="FB936" s="74"/>
    </row>
    <row r="937" spans="2:158" s="69" customFormat="1" ht="12">
      <c r="B937" s="116"/>
      <c r="C937" s="77" t="s">
        <v>395</v>
      </c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2"/>
      <c r="P937" s="71"/>
      <c r="Q937" s="71"/>
      <c r="R937" s="71"/>
      <c r="S937" s="71"/>
      <c r="T937" s="71"/>
      <c r="U937" s="71"/>
      <c r="V937" s="71"/>
      <c r="W937" s="71"/>
      <c r="X937" s="71"/>
      <c r="Y937" s="73"/>
      <c r="Z937" s="73"/>
      <c r="AA937" s="73"/>
      <c r="AB937" s="73"/>
      <c r="AC937" s="73"/>
      <c r="AD937" s="73"/>
      <c r="AE937" s="73"/>
      <c r="AF937" s="447">
        <f t="shared" si="895"/>
        <v>1912</v>
      </c>
      <c r="AG937" s="168"/>
      <c r="AH937" s="168"/>
      <c r="AI937" s="168"/>
      <c r="AJ937" s="168"/>
      <c r="AK937" s="168"/>
      <c r="AL937" s="168"/>
      <c r="AM937" s="168"/>
      <c r="AN937" s="168"/>
      <c r="AO937" s="168"/>
      <c r="AP937" s="168"/>
      <c r="AQ937" s="168"/>
      <c r="AR937" s="168"/>
      <c r="AS937" s="447">
        <f t="shared" si="899"/>
        <v>0</v>
      </c>
      <c r="AT937" s="462"/>
      <c r="AU937" s="450">
        <f t="shared" si="892"/>
        <v>1905</v>
      </c>
      <c r="AV937" s="168">
        <v>1749</v>
      </c>
      <c r="AW937" s="168">
        <v>156</v>
      </c>
      <c r="AX937" s="168"/>
      <c r="AY937" s="462"/>
      <c r="AZ937" s="168"/>
      <c r="BA937" s="462">
        <v>7</v>
      </c>
      <c r="BB937" s="447">
        <f t="shared" si="893"/>
        <v>0</v>
      </c>
      <c r="BC937" s="168"/>
      <c r="BD937" s="168"/>
      <c r="BE937" s="168"/>
      <c r="BF937" s="168"/>
      <c r="BG937" s="462"/>
      <c r="BH937" s="462"/>
      <c r="BI937" s="462"/>
      <c r="BJ937" s="462"/>
      <c r="BK937" s="462"/>
      <c r="BL937" s="450">
        <f t="shared" si="894"/>
        <v>0</v>
      </c>
      <c r="BM937" s="168"/>
      <c r="BN937" s="168"/>
      <c r="BO937" s="168"/>
      <c r="BP937" s="168"/>
      <c r="BQ937" s="462">
        <f t="shared" si="897"/>
        <v>1912</v>
      </c>
      <c r="BR937" s="168"/>
      <c r="BS937" s="168"/>
      <c r="BT937" s="168"/>
      <c r="BU937" s="168"/>
      <c r="BV937" s="168"/>
      <c r="BW937" s="168"/>
      <c r="BX937" s="168"/>
      <c r="BY937" s="168"/>
      <c r="BZ937" s="168"/>
      <c r="CA937" s="168"/>
      <c r="CB937" s="168"/>
      <c r="CC937" s="168"/>
      <c r="CD937" s="168"/>
      <c r="CE937" s="168"/>
      <c r="CF937" s="168"/>
      <c r="CG937" s="168"/>
      <c r="CH937" s="168"/>
      <c r="CI937" s="168"/>
      <c r="CJ937" s="168"/>
      <c r="CK937" s="168"/>
      <c r="CL937" s="168"/>
      <c r="CM937" s="168"/>
      <c r="CN937" s="168"/>
      <c r="CO937" s="168"/>
      <c r="CP937" s="571">
        <f t="shared" si="879"/>
        <v>0</v>
      </c>
      <c r="CQ937" s="168"/>
      <c r="CR937" s="168"/>
      <c r="CS937" s="168"/>
      <c r="CT937" s="168"/>
      <c r="CU937" s="168"/>
      <c r="CV937" s="168"/>
      <c r="CW937" s="168"/>
      <c r="CX937" s="168"/>
      <c r="CY937" s="168"/>
      <c r="CZ937" s="71"/>
      <c r="DA937" s="71"/>
      <c r="DB937" s="190">
        <f t="shared" si="880"/>
        <v>0</v>
      </c>
      <c r="DC937" s="71">
        <f t="shared" si="881"/>
        <v>0</v>
      </c>
      <c r="DD937" s="71"/>
      <c r="DE937" s="71"/>
      <c r="DF937" s="71"/>
      <c r="DG937" s="190">
        <f t="shared" si="882"/>
        <v>0</v>
      </c>
      <c r="DH937" s="71">
        <f t="shared" si="883"/>
        <v>0</v>
      </c>
      <c r="DI937" s="71"/>
      <c r="DJ937" s="71"/>
      <c r="DK937" s="71"/>
      <c r="DL937" s="71"/>
      <c r="DM937" s="71"/>
      <c r="DN937" s="71"/>
      <c r="DO937" s="71"/>
      <c r="DP937" s="71"/>
      <c r="DQ937" s="71"/>
      <c r="DR937" s="71"/>
      <c r="DS937" s="71"/>
      <c r="DT937" s="71"/>
      <c r="DU937" s="71"/>
      <c r="DV937" s="71"/>
      <c r="DW937" s="71"/>
      <c r="DX937" s="71"/>
      <c r="DY937" s="71"/>
      <c r="DZ937" s="71"/>
      <c r="EA937" s="71"/>
      <c r="EB937" s="71"/>
      <c r="EC937" s="71"/>
      <c r="ED937" s="71"/>
      <c r="EE937" s="71"/>
      <c r="EF937" s="71"/>
      <c r="EG937" s="71"/>
      <c r="EH937" s="71"/>
      <c r="EI937" s="74"/>
      <c r="EJ937" s="74"/>
      <c r="EK937" s="74"/>
      <c r="EL937" s="74"/>
      <c r="EM937" s="74"/>
      <c r="EN937" s="74"/>
      <c r="EO937" s="74"/>
      <c r="EP937" s="74"/>
      <c r="EQ937" s="74"/>
      <c r="ER937" s="74"/>
      <c r="ES937" s="74"/>
      <c r="ET937" s="74"/>
      <c r="EU937" s="74"/>
      <c r="EV937" s="74"/>
      <c r="EW937" s="74"/>
      <c r="EX937" s="74"/>
      <c r="EY937" s="74"/>
      <c r="EZ937" s="74"/>
      <c r="FA937" s="74"/>
      <c r="FB937" s="74"/>
    </row>
    <row r="938" spans="2:158" s="69" customFormat="1" ht="12">
      <c r="B938" s="116"/>
      <c r="C938" s="77" t="s">
        <v>396</v>
      </c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2"/>
      <c r="P938" s="71"/>
      <c r="Q938" s="71"/>
      <c r="R938" s="71"/>
      <c r="S938" s="71"/>
      <c r="T938" s="71"/>
      <c r="U938" s="71"/>
      <c r="V938" s="71"/>
      <c r="W938" s="71"/>
      <c r="X938" s="71"/>
      <c r="Y938" s="73"/>
      <c r="Z938" s="73"/>
      <c r="AA938" s="73"/>
      <c r="AB938" s="73"/>
      <c r="AC938" s="73"/>
      <c r="AD938" s="73"/>
      <c r="AE938" s="73"/>
      <c r="AF938" s="447">
        <f t="shared" si="895"/>
        <v>3995</v>
      </c>
      <c r="AG938" s="168"/>
      <c r="AH938" s="168"/>
      <c r="AI938" s="168"/>
      <c r="AJ938" s="168"/>
      <c r="AK938" s="168"/>
      <c r="AL938" s="168"/>
      <c r="AM938" s="168"/>
      <c r="AN938" s="168"/>
      <c r="AO938" s="168"/>
      <c r="AP938" s="168"/>
      <c r="AQ938" s="168"/>
      <c r="AR938" s="168"/>
      <c r="AS938" s="447">
        <f t="shared" si="899"/>
        <v>0</v>
      </c>
      <c r="AT938" s="462"/>
      <c r="AU938" s="450">
        <f t="shared" si="892"/>
        <v>3993</v>
      </c>
      <c r="AV938" s="168">
        <v>3981</v>
      </c>
      <c r="AW938" s="168">
        <v>12</v>
      </c>
      <c r="AX938" s="168"/>
      <c r="AY938" s="462"/>
      <c r="AZ938" s="168"/>
      <c r="BA938" s="462">
        <v>2</v>
      </c>
      <c r="BB938" s="447">
        <f t="shared" si="893"/>
        <v>0</v>
      </c>
      <c r="BC938" s="168"/>
      <c r="BD938" s="168"/>
      <c r="BE938" s="168"/>
      <c r="BF938" s="168"/>
      <c r="BG938" s="462"/>
      <c r="BH938" s="462"/>
      <c r="BI938" s="462"/>
      <c r="BJ938" s="462"/>
      <c r="BK938" s="462"/>
      <c r="BL938" s="450">
        <f t="shared" si="894"/>
        <v>0</v>
      </c>
      <c r="BM938" s="168"/>
      <c r="BN938" s="168"/>
      <c r="BO938" s="168"/>
      <c r="BP938" s="168"/>
      <c r="BQ938" s="462">
        <f t="shared" si="897"/>
        <v>3995</v>
      </c>
      <c r="BR938" s="168"/>
      <c r="BS938" s="168"/>
      <c r="BT938" s="168"/>
      <c r="BU938" s="168"/>
      <c r="BV938" s="168"/>
      <c r="BW938" s="168"/>
      <c r="BX938" s="168"/>
      <c r="BY938" s="168"/>
      <c r="BZ938" s="168"/>
      <c r="CA938" s="168"/>
      <c r="CB938" s="168"/>
      <c r="CC938" s="168"/>
      <c r="CD938" s="168"/>
      <c r="CE938" s="168"/>
      <c r="CF938" s="168"/>
      <c r="CG938" s="168"/>
      <c r="CH938" s="168"/>
      <c r="CI938" s="168"/>
      <c r="CJ938" s="168"/>
      <c r="CK938" s="168"/>
      <c r="CL938" s="168"/>
      <c r="CM938" s="168"/>
      <c r="CN938" s="168"/>
      <c r="CO938" s="168"/>
      <c r="CP938" s="571">
        <f t="shared" si="879"/>
        <v>0</v>
      </c>
      <c r="CQ938" s="168"/>
      <c r="CR938" s="168"/>
      <c r="CS938" s="168"/>
      <c r="CT938" s="168"/>
      <c r="CU938" s="168"/>
      <c r="CV938" s="168"/>
      <c r="CW938" s="168"/>
      <c r="CX938" s="168"/>
      <c r="CY938" s="168"/>
      <c r="CZ938" s="71"/>
      <c r="DA938" s="71"/>
      <c r="DB938" s="190">
        <f t="shared" si="880"/>
        <v>0</v>
      </c>
      <c r="DC938" s="71">
        <f t="shared" si="881"/>
        <v>0</v>
      </c>
      <c r="DD938" s="71"/>
      <c r="DE938" s="71"/>
      <c r="DF938" s="71"/>
      <c r="DG938" s="190">
        <f t="shared" si="882"/>
        <v>0</v>
      </c>
      <c r="DH938" s="71">
        <f t="shared" si="883"/>
        <v>0</v>
      </c>
      <c r="DI938" s="71"/>
      <c r="DJ938" s="71"/>
      <c r="DK938" s="71"/>
      <c r="DL938" s="71"/>
      <c r="DM938" s="71"/>
      <c r="DN938" s="71"/>
      <c r="DO938" s="71"/>
      <c r="DP938" s="71"/>
      <c r="DQ938" s="71"/>
      <c r="DR938" s="71"/>
      <c r="DS938" s="71"/>
      <c r="DT938" s="71"/>
      <c r="DU938" s="71"/>
      <c r="DV938" s="71"/>
      <c r="DW938" s="71"/>
      <c r="DX938" s="71"/>
      <c r="DY938" s="71"/>
      <c r="DZ938" s="71"/>
      <c r="EA938" s="71"/>
      <c r="EB938" s="71"/>
      <c r="EC938" s="71"/>
      <c r="ED938" s="71"/>
      <c r="EE938" s="71"/>
      <c r="EF938" s="71"/>
      <c r="EG938" s="71"/>
      <c r="EH938" s="71"/>
      <c r="EI938" s="74"/>
      <c r="EJ938" s="74"/>
      <c r="EK938" s="74"/>
      <c r="EL938" s="74"/>
      <c r="EM938" s="74"/>
      <c r="EN938" s="74"/>
      <c r="EO938" s="74"/>
      <c r="EP938" s="74"/>
      <c r="EQ938" s="74"/>
      <c r="ER938" s="74"/>
      <c r="ES938" s="74"/>
      <c r="ET938" s="74"/>
      <c r="EU938" s="74"/>
      <c r="EV938" s="74"/>
      <c r="EW938" s="74"/>
      <c r="EX938" s="74"/>
      <c r="EY938" s="74"/>
      <c r="EZ938" s="74"/>
      <c r="FA938" s="74"/>
      <c r="FB938" s="74"/>
    </row>
    <row r="939" spans="2:158" s="69" customFormat="1" ht="12">
      <c r="B939" s="116"/>
      <c r="C939" s="77" t="s">
        <v>397</v>
      </c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2"/>
      <c r="P939" s="71"/>
      <c r="Q939" s="71"/>
      <c r="R939" s="71"/>
      <c r="S939" s="71"/>
      <c r="T939" s="71"/>
      <c r="U939" s="71"/>
      <c r="V939" s="71"/>
      <c r="W939" s="71"/>
      <c r="X939" s="71"/>
      <c r="Y939" s="73">
        <v>1</v>
      </c>
      <c r="Z939" s="73"/>
      <c r="AA939" s="73"/>
      <c r="AB939" s="73"/>
      <c r="AC939" s="73"/>
      <c r="AD939" s="73"/>
      <c r="AE939" s="73"/>
      <c r="AF939" s="447">
        <f t="shared" si="895"/>
        <v>39469</v>
      </c>
      <c r="AG939" s="168">
        <v>422</v>
      </c>
      <c r="AH939" s="168"/>
      <c r="AI939" s="168"/>
      <c r="AJ939" s="168"/>
      <c r="AK939" s="168"/>
      <c r="AL939" s="168">
        <v>12</v>
      </c>
      <c r="AM939" s="168"/>
      <c r="AN939" s="168"/>
      <c r="AO939" s="168">
        <v>2508</v>
      </c>
      <c r="AP939" s="168">
        <v>245</v>
      </c>
      <c r="AQ939" s="168"/>
      <c r="AR939" s="168"/>
      <c r="AS939" s="447">
        <f t="shared" si="899"/>
        <v>2942</v>
      </c>
      <c r="AT939" s="462"/>
      <c r="AU939" s="450">
        <f t="shared" si="892"/>
        <v>35983</v>
      </c>
      <c r="AV939" s="168">
        <v>32960</v>
      </c>
      <c r="AW939" s="168">
        <v>2814</v>
      </c>
      <c r="AX939" s="168">
        <v>209</v>
      </c>
      <c r="AY939" s="462"/>
      <c r="AZ939" s="168"/>
      <c r="BA939" s="462">
        <v>381</v>
      </c>
      <c r="BB939" s="447">
        <f t="shared" si="893"/>
        <v>2</v>
      </c>
      <c r="BC939" s="168"/>
      <c r="BD939" s="168"/>
      <c r="BE939" s="168"/>
      <c r="BF939" s="168">
        <v>2</v>
      </c>
      <c r="BG939" s="462"/>
      <c r="BH939" s="462">
        <v>91</v>
      </c>
      <c r="BI939" s="462">
        <v>42</v>
      </c>
      <c r="BJ939" s="462">
        <v>28</v>
      </c>
      <c r="BK939" s="462"/>
      <c r="BL939" s="450">
        <f t="shared" si="894"/>
        <v>0</v>
      </c>
      <c r="BM939" s="168"/>
      <c r="BN939" s="168"/>
      <c r="BO939" s="168"/>
      <c r="BP939" s="168"/>
      <c r="BQ939" s="462">
        <f t="shared" si="897"/>
        <v>36527</v>
      </c>
      <c r="BR939" s="168"/>
      <c r="BS939" s="168"/>
      <c r="BT939" s="168"/>
      <c r="BU939" s="168"/>
      <c r="BV939" s="168"/>
      <c r="BW939" s="168"/>
      <c r="BX939" s="168"/>
      <c r="BY939" s="168"/>
      <c r="BZ939" s="168"/>
      <c r="CA939" s="168"/>
      <c r="CB939" s="168"/>
      <c r="CC939" s="168"/>
      <c r="CD939" s="168"/>
      <c r="CE939" s="168"/>
      <c r="CF939" s="168"/>
      <c r="CG939" s="168"/>
      <c r="CH939" s="168"/>
      <c r="CI939" s="168"/>
      <c r="CJ939" s="168"/>
      <c r="CK939" s="168"/>
      <c r="CL939" s="168"/>
      <c r="CM939" s="168"/>
      <c r="CN939" s="168"/>
      <c r="CO939" s="168"/>
      <c r="CP939" s="571">
        <f t="shared" si="879"/>
        <v>0</v>
      </c>
      <c r="CQ939" s="168"/>
      <c r="CR939" s="168"/>
      <c r="CS939" s="168"/>
      <c r="CT939" s="168"/>
      <c r="CU939" s="168"/>
      <c r="CV939" s="168"/>
      <c r="CW939" s="168"/>
      <c r="CX939" s="168"/>
      <c r="CY939" s="168"/>
      <c r="CZ939" s="71"/>
      <c r="DA939" s="71"/>
      <c r="DB939" s="190">
        <f t="shared" si="880"/>
        <v>0</v>
      </c>
      <c r="DC939" s="71">
        <f t="shared" si="881"/>
        <v>0</v>
      </c>
      <c r="DD939" s="71"/>
      <c r="DE939" s="71"/>
      <c r="DF939" s="71"/>
      <c r="DG939" s="190">
        <f t="shared" si="882"/>
        <v>0</v>
      </c>
      <c r="DH939" s="71">
        <f t="shared" si="883"/>
        <v>0</v>
      </c>
      <c r="DI939" s="71"/>
      <c r="DJ939" s="71"/>
      <c r="DK939" s="71"/>
      <c r="DL939" s="71"/>
      <c r="DM939" s="71"/>
      <c r="DN939" s="71"/>
      <c r="DO939" s="71"/>
      <c r="DP939" s="71"/>
      <c r="DQ939" s="71"/>
      <c r="DR939" s="71"/>
      <c r="DS939" s="71"/>
      <c r="DT939" s="71"/>
      <c r="DU939" s="71"/>
      <c r="DV939" s="71"/>
      <c r="DW939" s="71"/>
      <c r="DX939" s="71"/>
      <c r="DY939" s="71"/>
      <c r="DZ939" s="71"/>
      <c r="EA939" s="71"/>
      <c r="EB939" s="71"/>
      <c r="EC939" s="71"/>
      <c r="ED939" s="71"/>
      <c r="EE939" s="71"/>
      <c r="EF939" s="71"/>
      <c r="EG939" s="71"/>
      <c r="EH939" s="71"/>
      <c r="EI939" s="74"/>
      <c r="EJ939" s="74"/>
      <c r="EK939" s="74"/>
      <c r="EL939" s="74"/>
      <c r="EM939" s="74"/>
      <c r="EN939" s="74"/>
      <c r="EO939" s="74"/>
      <c r="EP939" s="74"/>
      <c r="EQ939" s="74"/>
      <c r="ER939" s="74"/>
      <c r="ES939" s="74"/>
      <c r="ET939" s="74"/>
      <c r="EU939" s="74"/>
      <c r="EV939" s="74"/>
      <c r="EW939" s="74"/>
      <c r="EX939" s="74"/>
      <c r="EY939" s="74"/>
      <c r="EZ939" s="74"/>
      <c r="FA939" s="74"/>
      <c r="FB939" s="74"/>
    </row>
    <row r="940" spans="2:158" s="69" customFormat="1" ht="12">
      <c r="B940" s="116"/>
      <c r="C940" s="77" t="s">
        <v>398</v>
      </c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2"/>
      <c r="P940" s="71"/>
      <c r="Q940" s="71"/>
      <c r="R940" s="71"/>
      <c r="S940" s="71"/>
      <c r="T940" s="71"/>
      <c r="U940" s="71"/>
      <c r="V940" s="71"/>
      <c r="W940" s="71"/>
      <c r="X940" s="71"/>
      <c r="Y940" s="73"/>
      <c r="Z940" s="73"/>
      <c r="AA940" s="73"/>
      <c r="AB940" s="73"/>
      <c r="AC940" s="73"/>
      <c r="AD940" s="73"/>
      <c r="AE940" s="73"/>
      <c r="AF940" s="447">
        <f t="shared" si="895"/>
        <v>0</v>
      </c>
      <c r="AG940" s="168"/>
      <c r="AH940" s="168"/>
      <c r="AI940" s="168"/>
      <c r="AJ940" s="168"/>
      <c r="AK940" s="168"/>
      <c r="AL940" s="168"/>
      <c r="AM940" s="168"/>
      <c r="AN940" s="168"/>
      <c r="AO940" s="168"/>
      <c r="AP940" s="168"/>
      <c r="AQ940" s="168"/>
      <c r="AR940" s="168"/>
      <c r="AS940" s="447">
        <f t="shared" si="899"/>
        <v>0</v>
      </c>
      <c r="AT940" s="462"/>
      <c r="AU940" s="450">
        <f t="shared" si="892"/>
        <v>0</v>
      </c>
      <c r="AV940" s="168"/>
      <c r="AW940" s="168"/>
      <c r="AX940" s="168"/>
      <c r="AY940" s="462"/>
      <c r="AZ940" s="168"/>
      <c r="BA940" s="462"/>
      <c r="BB940" s="447">
        <f t="shared" si="893"/>
        <v>0</v>
      </c>
      <c r="BC940" s="168"/>
      <c r="BD940" s="168"/>
      <c r="BE940" s="168"/>
      <c r="BF940" s="168"/>
      <c r="BG940" s="462"/>
      <c r="BH940" s="462"/>
      <c r="BI940" s="462"/>
      <c r="BJ940" s="462"/>
      <c r="BK940" s="462"/>
      <c r="BL940" s="450"/>
      <c r="BM940" s="168"/>
      <c r="BN940" s="168"/>
      <c r="BO940" s="168"/>
      <c r="BP940" s="168"/>
      <c r="BQ940" s="462"/>
      <c r="BR940" s="168"/>
      <c r="BS940" s="168"/>
      <c r="BT940" s="168"/>
      <c r="BU940" s="168"/>
      <c r="BV940" s="168"/>
      <c r="BW940" s="168"/>
      <c r="BX940" s="168"/>
      <c r="BY940" s="168"/>
      <c r="BZ940" s="168"/>
      <c r="CA940" s="168"/>
      <c r="CB940" s="168"/>
      <c r="CC940" s="168"/>
      <c r="CD940" s="168"/>
      <c r="CE940" s="168"/>
      <c r="CF940" s="168"/>
      <c r="CG940" s="168"/>
      <c r="CH940" s="168"/>
      <c r="CI940" s="168"/>
      <c r="CJ940" s="168"/>
      <c r="CK940" s="168"/>
      <c r="CL940" s="168"/>
      <c r="CM940" s="168"/>
      <c r="CN940" s="168"/>
      <c r="CO940" s="168"/>
      <c r="CP940" s="571">
        <f t="shared" si="879"/>
        <v>0</v>
      </c>
      <c r="CQ940" s="168"/>
      <c r="CR940" s="168"/>
      <c r="CS940" s="168"/>
      <c r="CT940" s="168"/>
      <c r="CU940" s="168"/>
      <c r="CV940" s="168"/>
      <c r="CW940" s="168"/>
      <c r="CX940" s="168"/>
      <c r="CY940" s="168"/>
      <c r="CZ940" s="71"/>
      <c r="DA940" s="71"/>
      <c r="DB940" s="190">
        <f t="shared" si="880"/>
        <v>0</v>
      </c>
      <c r="DC940" s="71">
        <f t="shared" si="881"/>
        <v>0</v>
      </c>
      <c r="DD940" s="71"/>
      <c r="DE940" s="71"/>
      <c r="DF940" s="71"/>
      <c r="DG940" s="190">
        <f t="shared" si="882"/>
        <v>0</v>
      </c>
      <c r="DH940" s="71">
        <f t="shared" si="883"/>
        <v>0</v>
      </c>
      <c r="DI940" s="71"/>
      <c r="DJ940" s="71"/>
      <c r="DK940" s="71"/>
      <c r="DL940" s="71"/>
      <c r="DM940" s="71"/>
      <c r="DN940" s="71"/>
      <c r="DO940" s="71"/>
      <c r="DP940" s="71"/>
      <c r="DQ940" s="71"/>
      <c r="DR940" s="71"/>
      <c r="DS940" s="71"/>
      <c r="DT940" s="71"/>
      <c r="DU940" s="71"/>
      <c r="DV940" s="71"/>
      <c r="DW940" s="71"/>
      <c r="DX940" s="71"/>
      <c r="DY940" s="71"/>
      <c r="DZ940" s="71"/>
      <c r="EA940" s="71"/>
      <c r="EB940" s="71"/>
      <c r="EC940" s="71"/>
      <c r="ED940" s="71"/>
      <c r="EE940" s="71"/>
      <c r="EF940" s="71"/>
      <c r="EG940" s="71"/>
      <c r="EH940" s="71"/>
      <c r="EI940" s="74"/>
      <c r="EJ940" s="74"/>
      <c r="EK940" s="74"/>
      <c r="EL940" s="74"/>
      <c r="EM940" s="74"/>
      <c r="EN940" s="74"/>
      <c r="EO940" s="74"/>
      <c r="EP940" s="74"/>
      <c r="EQ940" s="74"/>
      <c r="ER940" s="74"/>
      <c r="ES940" s="74"/>
      <c r="ET940" s="74"/>
      <c r="EU940" s="74"/>
      <c r="EV940" s="74"/>
      <c r="EW940" s="74"/>
      <c r="EX940" s="74"/>
      <c r="EY940" s="74"/>
      <c r="EZ940" s="74"/>
      <c r="FA940" s="74"/>
      <c r="FB940" s="74"/>
    </row>
    <row r="941" spans="2:158" s="69" customFormat="1" ht="72">
      <c r="B941" s="76" t="s">
        <v>541</v>
      </c>
      <c r="C941" s="234" t="s">
        <v>542</v>
      </c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2"/>
      <c r="P941" s="71"/>
      <c r="Q941" s="71"/>
      <c r="R941" s="71"/>
      <c r="S941" s="71"/>
      <c r="T941" s="71"/>
      <c r="U941" s="71"/>
      <c r="V941" s="71"/>
      <c r="W941" s="71"/>
      <c r="X941" s="71"/>
      <c r="Y941" s="73"/>
      <c r="Z941" s="73"/>
      <c r="AA941" s="73"/>
      <c r="AB941" s="73"/>
      <c r="AC941" s="73"/>
      <c r="AD941" s="73"/>
      <c r="AE941" s="73"/>
      <c r="AF941" s="447">
        <f t="shared" si="895"/>
        <v>0</v>
      </c>
      <c r="AG941" s="168"/>
      <c r="AH941" s="168"/>
      <c r="AI941" s="168"/>
      <c r="AJ941" s="168"/>
      <c r="AK941" s="168"/>
      <c r="AL941" s="168"/>
      <c r="AM941" s="168"/>
      <c r="AN941" s="168"/>
      <c r="AO941" s="168"/>
      <c r="AP941" s="168"/>
      <c r="AQ941" s="168"/>
      <c r="AR941" s="168"/>
      <c r="AS941" s="447">
        <f t="shared" ref="AS941:AS956" si="904">SUM(AG941,AH941,AK941,AL941,AO941)</f>
        <v>0</v>
      </c>
      <c r="AT941" s="462"/>
      <c r="AU941" s="450">
        <f t="shared" si="892"/>
        <v>0</v>
      </c>
      <c r="AV941" s="168"/>
      <c r="AW941" s="168"/>
      <c r="AX941" s="168"/>
      <c r="AY941" s="462"/>
      <c r="AZ941" s="168"/>
      <c r="BA941" s="462"/>
      <c r="BB941" s="447">
        <f t="shared" si="893"/>
        <v>0</v>
      </c>
      <c r="BC941" s="168"/>
      <c r="BD941" s="168"/>
      <c r="BE941" s="168"/>
      <c r="BF941" s="168"/>
      <c r="BG941" s="462"/>
      <c r="BH941" s="462"/>
      <c r="BI941" s="462"/>
      <c r="BJ941" s="462"/>
      <c r="BK941" s="462"/>
      <c r="BL941" s="450">
        <f>SUM(BM941:BP941)</f>
        <v>0</v>
      </c>
      <c r="BM941" s="168"/>
      <c r="BN941" s="168"/>
      <c r="BO941" s="168"/>
      <c r="BP941" s="168"/>
      <c r="BQ941" s="462">
        <f t="shared" ref="BQ941:BQ946" si="905">SUM(AT941,AU941,AY941,BA941,BB941,BG941,BH941,BI941,BJ941,BK941,BL941)</f>
        <v>0</v>
      </c>
      <c r="BR941" s="168"/>
      <c r="BS941" s="168"/>
      <c r="BT941" s="168"/>
      <c r="BU941" s="168"/>
      <c r="BV941" s="168"/>
      <c r="BW941" s="168"/>
      <c r="BX941" s="168"/>
      <c r="BY941" s="168"/>
      <c r="BZ941" s="168"/>
      <c r="CA941" s="168"/>
      <c r="CB941" s="168"/>
      <c r="CC941" s="168"/>
      <c r="CD941" s="168"/>
      <c r="CE941" s="168"/>
      <c r="CF941" s="168"/>
      <c r="CG941" s="168"/>
      <c r="CH941" s="168"/>
      <c r="CI941" s="168"/>
      <c r="CJ941" s="168"/>
      <c r="CK941" s="168"/>
      <c r="CL941" s="168"/>
      <c r="CM941" s="168"/>
      <c r="CN941" s="168"/>
      <c r="CO941" s="168"/>
      <c r="CP941" s="571">
        <f t="shared" si="879"/>
        <v>0</v>
      </c>
      <c r="CQ941" s="168"/>
      <c r="CR941" s="168"/>
      <c r="CS941" s="168"/>
      <c r="CT941" s="168"/>
      <c r="CU941" s="168"/>
      <c r="CV941" s="168"/>
      <c r="CW941" s="168"/>
      <c r="CX941" s="168"/>
      <c r="CY941" s="168"/>
      <c r="CZ941" s="71"/>
      <c r="DA941" s="71"/>
      <c r="DB941" s="190">
        <f t="shared" si="880"/>
        <v>0</v>
      </c>
      <c r="DC941" s="71">
        <f t="shared" si="881"/>
        <v>0</v>
      </c>
      <c r="DD941" s="71"/>
      <c r="DE941" s="71"/>
      <c r="DF941" s="71"/>
      <c r="DG941" s="190">
        <f t="shared" si="882"/>
        <v>0</v>
      </c>
      <c r="DH941" s="71">
        <f t="shared" si="883"/>
        <v>0</v>
      </c>
      <c r="DI941" s="71"/>
      <c r="DJ941" s="71"/>
      <c r="DK941" s="71"/>
      <c r="DL941" s="71"/>
      <c r="DM941" s="71"/>
      <c r="DN941" s="71"/>
      <c r="DO941" s="71"/>
      <c r="DP941" s="71"/>
      <c r="DQ941" s="71"/>
      <c r="DR941" s="71"/>
      <c r="DS941" s="71"/>
      <c r="DT941" s="71"/>
      <c r="DU941" s="71"/>
      <c r="DV941" s="71"/>
      <c r="DW941" s="71"/>
      <c r="DX941" s="71"/>
      <c r="DY941" s="71"/>
      <c r="DZ941" s="71"/>
      <c r="EA941" s="71"/>
      <c r="EB941" s="71"/>
      <c r="EC941" s="71"/>
      <c r="ED941" s="71"/>
      <c r="EE941" s="71"/>
      <c r="EF941" s="71"/>
      <c r="EG941" s="71"/>
      <c r="EH941" s="71"/>
      <c r="EI941" s="74"/>
      <c r="EJ941" s="74"/>
      <c r="EK941" s="74"/>
      <c r="EL941" s="74"/>
      <c r="EM941" s="74"/>
      <c r="EN941" s="74"/>
      <c r="EO941" s="74"/>
      <c r="EP941" s="74"/>
      <c r="EQ941" s="74"/>
      <c r="ER941" s="74"/>
      <c r="ES941" s="74"/>
      <c r="ET941" s="74"/>
      <c r="EU941" s="74"/>
      <c r="EV941" s="74"/>
      <c r="EW941" s="74"/>
      <c r="EX941" s="74"/>
      <c r="EY941" s="74"/>
      <c r="EZ941" s="74"/>
      <c r="FA941" s="74"/>
      <c r="FB941" s="74"/>
    </row>
    <row r="942" spans="2:158" s="69" customFormat="1" ht="12">
      <c r="B942" s="116"/>
      <c r="C942" s="77" t="s">
        <v>385</v>
      </c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2"/>
      <c r="P942" s="71"/>
      <c r="Q942" s="71"/>
      <c r="R942" s="71"/>
      <c r="S942" s="71"/>
      <c r="T942" s="71"/>
      <c r="U942" s="71"/>
      <c r="V942" s="71"/>
      <c r="W942" s="71"/>
      <c r="X942" s="71"/>
      <c r="Y942" s="73"/>
      <c r="Z942" s="73"/>
      <c r="AA942" s="73"/>
      <c r="AB942" s="73"/>
      <c r="AC942" s="73"/>
      <c r="AD942" s="73"/>
      <c r="AE942" s="73"/>
      <c r="AF942" s="447">
        <f t="shared" si="895"/>
        <v>0</v>
      </c>
      <c r="AG942" s="168"/>
      <c r="AH942" s="168"/>
      <c r="AI942" s="168"/>
      <c r="AJ942" s="168"/>
      <c r="AK942" s="168"/>
      <c r="AL942" s="168"/>
      <c r="AM942" s="168"/>
      <c r="AN942" s="168"/>
      <c r="AO942" s="168"/>
      <c r="AP942" s="168"/>
      <c r="AQ942" s="168"/>
      <c r="AR942" s="168"/>
      <c r="AS942" s="447">
        <f t="shared" si="904"/>
        <v>0</v>
      </c>
      <c r="AT942" s="462"/>
      <c r="AU942" s="450">
        <f t="shared" ref="AU942:AU955" si="906">SUM(AV942:AX942)</f>
        <v>0</v>
      </c>
      <c r="AV942" s="168"/>
      <c r="AW942" s="168"/>
      <c r="AX942" s="168"/>
      <c r="AY942" s="462"/>
      <c r="AZ942" s="168"/>
      <c r="BA942" s="462"/>
      <c r="BB942" s="447">
        <f t="shared" ref="BB942:BB955" si="907">SUM(BC942,BD942,BF942)</f>
        <v>0</v>
      </c>
      <c r="BC942" s="168"/>
      <c r="BD942" s="168"/>
      <c r="BE942" s="168"/>
      <c r="BF942" s="168"/>
      <c r="BG942" s="462"/>
      <c r="BH942" s="462"/>
      <c r="BI942" s="462"/>
      <c r="BJ942" s="462"/>
      <c r="BK942" s="462"/>
      <c r="BL942" s="450">
        <f t="shared" ref="BL942:BL955" si="908">SUM(BM942:BP942)</f>
        <v>0</v>
      </c>
      <c r="BM942" s="168"/>
      <c r="BN942" s="168"/>
      <c r="BO942" s="168"/>
      <c r="BP942" s="168"/>
      <c r="BQ942" s="462">
        <f t="shared" si="905"/>
        <v>0</v>
      </c>
      <c r="BR942" s="168"/>
      <c r="BS942" s="168"/>
      <c r="BT942" s="168"/>
      <c r="BU942" s="168"/>
      <c r="BV942" s="168"/>
      <c r="BW942" s="168"/>
      <c r="BX942" s="168"/>
      <c r="BY942" s="168"/>
      <c r="BZ942" s="168"/>
      <c r="CA942" s="168"/>
      <c r="CB942" s="168"/>
      <c r="CC942" s="168"/>
      <c r="CD942" s="168"/>
      <c r="CE942" s="168"/>
      <c r="CF942" s="168"/>
      <c r="CG942" s="168"/>
      <c r="CH942" s="168"/>
      <c r="CI942" s="168"/>
      <c r="CJ942" s="168"/>
      <c r="CK942" s="168"/>
      <c r="CL942" s="168"/>
      <c r="CM942" s="168"/>
      <c r="CN942" s="168"/>
      <c r="CO942" s="168"/>
      <c r="CP942" s="571">
        <f t="shared" si="879"/>
        <v>0</v>
      </c>
      <c r="CQ942" s="168"/>
      <c r="CR942" s="168"/>
      <c r="CS942" s="168"/>
      <c r="CT942" s="168"/>
      <c r="CU942" s="168"/>
      <c r="CV942" s="168"/>
      <c r="CW942" s="168"/>
      <c r="CX942" s="168"/>
      <c r="CY942" s="168"/>
      <c r="CZ942" s="71"/>
      <c r="DA942" s="71"/>
      <c r="DB942" s="190">
        <f t="shared" si="880"/>
        <v>0</v>
      </c>
      <c r="DC942" s="71">
        <f t="shared" si="881"/>
        <v>0</v>
      </c>
      <c r="DD942" s="71"/>
      <c r="DE942" s="71"/>
      <c r="DF942" s="71"/>
      <c r="DG942" s="190">
        <f t="shared" si="882"/>
        <v>0</v>
      </c>
      <c r="DH942" s="71">
        <f t="shared" si="883"/>
        <v>0</v>
      </c>
      <c r="DI942" s="71"/>
      <c r="DJ942" s="71"/>
      <c r="DK942" s="71"/>
      <c r="DL942" s="71"/>
      <c r="DM942" s="71"/>
      <c r="DN942" s="71"/>
      <c r="DO942" s="71"/>
      <c r="DP942" s="71"/>
      <c r="DQ942" s="71"/>
      <c r="DR942" s="71"/>
      <c r="DS942" s="71"/>
      <c r="DT942" s="71"/>
      <c r="DU942" s="71"/>
      <c r="DV942" s="71"/>
      <c r="DW942" s="71"/>
      <c r="DX942" s="71"/>
      <c r="DY942" s="71"/>
      <c r="DZ942" s="71"/>
      <c r="EA942" s="71"/>
      <c r="EB942" s="71"/>
      <c r="EC942" s="71"/>
      <c r="ED942" s="71"/>
      <c r="EE942" s="71"/>
      <c r="EF942" s="71"/>
      <c r="EG942" s="71"/>
      <c r="EH942" s="71"/>
      <c r="EI942" s="74"/>
      <c r="EJ942" s="74"/>
      <c r="EK942" s="74"/>
      <c r="EL942" s="74"/>
      <c r="EM942" s="74"/>
      <c r="EN942" s="74"/>
      <c r="EO942" s="74"/>
      <c r="EP942" s="74"/>
      <c r="EQ942" s="74"/>
      <c r="ER942" s="74"/>
      <c r="ES942" s="74"/>
      <c r="ET942" s="74"/>
      <c r="EU942" s="74"/>
      <c r="EV942" s="74"/>
      <c r="EW942" s="74"/>
      <c r="EX942" s="74"/>
      <c r="EY942" s="74"/>
      <c r="EZ942" s="74"/>
      <c r="FA942" s="74"/>
      <c r="FB942" s="74"/>
    </row>
    <row r="943" spans="2:158" s="69" customFormat="1" ht="12">
      <c r="B943" s="116"/>
      <c r="C943" s="77" t="s">
        <v>386</v>
      </c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2"/>
      <c r="P943" s="71"/>
      <c r="Q943" s="71"/>
      <c r="R943" s="71"/>
      <c r="S943" s="71"/>
      <c r="T943" s="71"/>
      <c r="U943" s="71"/>
      <c r="V943" s="71"/>
      <c r="W943" s="71"/>
      <c r="X943" s="71"/>
      <c r="Y943" s="73"/>
      <c r="Z943" s="73"/>
      <c r="AA943" s="73"/>
      <c r="AB943" s="73"/>
      <c r="AC943" s="73"/>
      <c r="AD943" s="73"/>
      <c r="AE943" s="73"/>
      <c r="AF943" s="447">
        <f t="shared" si="895"/>
        <v>0</v>
      </c>
      <c r="AG943" s="168"/>
      <c r="AH943" s="168"/>
      <c r="AI943" s="168"/>
      <c r="AJ943" s="168"/>
      <c r="AK943" s="168"/>
      <c r="AL943" s="168"/>
      <c r="AM943" s="168"/>
      <c r="AN943" s="168"/>
      <c r="AO943" s="168"/>
      <c r="AP943" s="168"/>
      <c r="AQ943" s="168"/>
      <c r="AR943" s="168"/>
      <c r="AS943" s="447">
        <f t="shared" si="904"/>
        <v>0</v>
      </c>
      <c r="AT943" s="462"/>
      <c r="AU943" s="450">
        <f t="shared" si="906"/>
        <v>0</v>
      </c>
      <c r="AV943" s="168"/>
      <c r="AW943" s="168"/>
      <c r="AX943" s="168"/>
      <c r="AY943" s="462"/>
      <c r="AZ943" s="168"/>
      <c r="BA943" s="462"/>
      <c r="BB943" s="447">
        <f t="shared" si="907"/>
        <v>0</v>
      </c>
      <c r="BC943" s="168"/>
      <c r="BD943" s="168"/>
      <c r="BE943" s="168"/>
      <c r="BF943" s="168"/>
      <c r="BG943" s="462"/>
      <c r="BH943" s="462"/>
      <c r="BI943" s="462"/>
      <c r="BJ943" s="462"/>
      <c r="BK943" s="462"/>
      <c r="BL943" s="450">
        <f t="shared" si="908"/>
        <v>0</v>
      </c>
      <c r="BM943" s="168"/>
      <c r="BN943" s="168"/>
      <c r="BO943" s="168"/>
      <c r="BP943" s="168"/>
      <c r="BQ943" s="462">
        <f t="shared" si="905"/>
        <v>0</v>
      </c>
      <c r="BR943" s="168"/>
      <c r="BS943" s="168"/>
      <c r="BT943" s="168"/>
      <c r="BU943" s="168"/>
      <c r="BV943" s="168"/>
      <c r="BW943" s="168"/>
      <c r="BX943" s="168"/>
      <c r="BY943" s="168"/>
      <c r="BZ943" s="168"/>
      <c r="CA943" s="168"/>
      <c r="CB943" s="168"/>
      <c r="CC943" s="168"/>
      <c r="CD943" s="168"/>
      <c r="CE943" s="168"/>
      <c r="CF943" s="168"/>
      <c r="CG943" s="168"/>
      <c r="CH943" s="168"/>
      <c r="CI943" s="168"/>
      <c r="CJ943" s="168"/>
      <c r="CK943" s="168"/>
      <c r="CL943" s="168"/>
      <c r="CM943" s="168"/>
      <c r="CN943" s="168"/>
      <c r="CO943" s="168"/>
      <c r="CP943" s="571">
        <f t="shared" si="879"/>
        <v>0</v>
      </c>
      <c r="CQ943" s="168"/>
      <c r="CR943" s="168"/>
      <c r="CS943" s="168"/>
      <c r="CT943" s="168"/>
      <c r="CU943" s="168"/>
      <c r="CV943" s="168"/>
      <c r="CW943" s="168"/>
      <c r="CX943" s="168"/>
      <c r="CY943" s="168"/>
      <c r="CZ943" s="71"/>
      <c r="DA943" s="71"/>
      <c r="DB943" s="190">
        <f t="shared" si="880"/>
        <v>0</v>
      </c>
      <c r="DC943" s="71">
        <f t="shared" si="881"/>
        <v>0</v>
      </c>
      <c r="DD943" s="71"/>
      <c r="DE943" s="71"/>
      <c r="DF943" s="71"/>
      <c r="DG943" s="190">
        <f t="shared" si="882"/>
        <v>0</v>
      </c>
      <c r="DH943" s="71">
        <f t="shared" si="883"/>
        <v>0</v>
      </c>
      <c r="DI943" s="71"/>
      <c r="DJ943" s="71"/>
      <c r="DK943" s="71"/>
      <c r="DL943" s="71"/>
      <c r="DM943" s="71"/>
      <c r="DN943" s="71"/>
      <c r="DO943" s="71"/>
      <c r="DP943" s="71"/>
      <c r="DQ943" s="71"/>
      <c r="DR943" s="71"/>
      <c r="DS943" s="71"/>
      <c r="DT943" s="71"/>
      <c r="DU943" s="71"/>
      <c r="DV943" s="71"/>
      <c r="DW943" s="71"/>
      <c r="DX943" s="71"/>
      <c r="DY943" s="71"/>
      <c r="DZ943" s="71"/>
      <c r="EA943" s="71"/>
      <c r="EB943" s="71"/>
      <c r="EC943" s="71"/>
      <c r="ED943" s="71"/>
      <c r="EE943" s="71"/>
      <c r="EF943" s="71"/>
      <c r="EG943" s="71"/>
      <c r="EH943" s="71"/>
      <c r="EI943" s="74"/>
      <c r="EJ943" s="74"/>
      <c r="EK943" s="74"/>
      <c r="EL943" s="74"/>
      <c r="EM943" s="74"/>
      <c r="EN943" s="74"/>
      <c r="EO943" s="74"/>
      <c r="EP943" s="74"/>
      <c r="EQ943" s="74"/>
      <c r="ER943" s="74"/>
      <c r="ES943" s="74"/>
      <c r="ET943" s="74"/>
      <c r="EU943" s="74"/>
      <c r="EV943" s="74"/>
      <c r="EW943" s="74"/>
      <c r="EX943" s="74"/>
      <c r="EY943" s="74"/>
      <c r="EZ943" s="74"/>
      <c r="FA943" s="74"/>
      <c r="FB943" s="74"/>
    </row>
    <row r="944" spans="2:158" s="69" customFormat="1" ht="12">
      <c r="B944" s="116"/>
      <c r="C944" s="77" t="s">
        <v>387</v>
      </c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2"/>
      <c r="P944" s="71"/>
      <c r="Q944" s="71"/>
      <c r="R944" s="71"/>
      <c r="S944" s="71"/>
      <c r="T944" s="71"/>
      <c r="U944" s="71"/>
      <c r="V944" s="71"/>
      <c r="W944" s="71"/>
      <c r="X944" s="71"/>
      <c r="Y944" s="73"/>
      <c r="Z944" s="73"/>
      <c r="AA944" s="73"/>
      <c r="AB944" s="73"/>
      <c r="AC944" s="73"/>
      <c r="AD944" s="73"/>
      <c r="AE944" s="73"/>
      <c r="AF944" s="447">
        <f t="shared" si="895"/>
        <v>0</v>
      </c>
      <c r="AG944" s="168"/>
      <c r="AH944" s="168"/>
      <c r="AI944" s="168"/>
      <c r="AJ944" s="168"/>
      <c r="AK944" s="168"/>
      <c r="AL944" s="168"/>
      <c r="AM944" s="168"/>
      <c r="AN944" s="168"/>
      <c r="AO944" s="168"/>
      <c r="AP944" s="168"/>
      <c r="AQ944" s="168"/>
      <c r="AR944" s="168"/>
      <c r="AS944" s="447">
        <f t="shared" si="904"/>
        <v>0</v>
      </c>
      <c r="AT944" s="462"/>
      <c r="AU944" s="450">
        <f t="shared" si="906"/>
        <v>0</v>
      </c>
      <c r="AV944" s="168"/>
      <c r="AW944" s="168"/>
      <c r="AX944" s="168"/>
      <c r="AY944" s="462"/>
      <c r="AZ944" s="168"/>
      <c r="BA944" s="462"/>
      <c r="BB944" s="447">
        <f t="shared" si="907"/>
        <v>0</v>
      </c>
      <c r="BC944" s="168"/>
      <c r="BD944" s="168"/>
      <c r="BE944" s="168"/>
      <c r="BF944" s="168"/>
      <c r="BG944" s="462"/>
      <c r="BH944" s="462"/>
      <c r="BI944" s="462"/>
      <c r="BJ944" s="462"/>
      <c r="BK944" s="462"/>
      <c r="BL944" s="450">
        <f t="shared" si="908"/>
        <v>0</v>
      </c>
      <c r="BM944" s="168"/>
      <c r="BN944" s="168"/>
      <c r="BO944" s="168"/>
      <c r="BP944" s="168"/>
      <c r="BQ944" s="462">
        <f t="shared" si="905"/>
        <v>0</v>
      </c>
      <c r="BR944" s="168"/>
      <c r="BS944" s="168"/>
      <c r="BT944" s="168"/>
      <c r="BU944" s="168"/>
      <c r="BV944" s="168"/>
      <c r="BW944" s="168"/>
      <c r="BX944" s="168"/>
      <c r="BY944" s="168"/>
      <c r="BZ944" s="168"/>
      <c r="CA944" s="168"/>
      <c r="CB944" s="168"/>
      <c r="CC944" s="168"/>
      <c r="CD944" s="168"/>
      <c r="CE944" s="168"/>
      <c r="CF944" s="168"/>
      <c r="CG944" s="168"/>
      <c r="CH944" s="168"/>
      <c r="CI944" s="168"/>
      <c r="CJ944" s="168"/>
      <c r="CK944" s="168"/>
      <c r="CL944" s="168"/>
      <c r="CM944" s="168"/>
      <c r="CN944" s="168"/>
      <c r="CO944" s="168"/>
      <c r="CP944" s="571">
        <f t="shared" si="879"/>
        <v>0</v>
      </c>
      <c r="CQ944" s="168"/>
      <c r="CR944" s="168"/>
      <c r="CS944" s="168"/>
      <c r="CT944" s="168"/>
      <c r="CU944" s="168"/>
      <c r="CV944" s="168"/>
      <c r="CW944" s="168"/>
      <c r="CX944" s="168"/>
      <c r="CY944" s="168"/>
      <c r="CZ944" s="71"/>
      <c r="DA944" s="71"/>
      <c r="DB944" s="190">
        <f t="shared" si="880"/>
        <v>0</v>
      </c>
      <c r="DC944" s="71">
        <f t="shared" si="881"/>
        <v>0</v>
      </c>
      <c r="DD944" s="71"/>
      <c r="DE944" s="71"/>
      <c r="DF944" s="71"/>
      <c r="DG944" s="190">
        <f t="shared" si="882"/>
        <v>0</v>
      </c>
      <c r="DH944" s="71">
        <f t="shared" si="883"/>
        <v>0</v>
      </c>
      <c r="DI944" s="71"/>
      <c r="DJ944" s="71"/>
      <c r="DK944" s="71"/>
      <c r="DL944" s="71"/>
      <c r="DM944" s="71"/>
      <c r="DN944" s="71"/>
      <c r="DO944" s="71"/>
      <c r="DP944" s="71"/>
      <c r="DQ944" s="71"/>
      <c r="DR944" s="71"/>
      <c r="DS944" s="71"/>
      <c r="DT944" s="71"/>
      <c r="DU944" s="71"/>
      <c r="DV944" s="71"/>
      <c r="DW944" s="71"/>
      <c r="DX944" s="71"/>
      <c r="DY944" s="71"/>
      <c r="DZ944" s="71"/>
      <c r="EA944" s="71"/>
      <c r="EB944" s="71"/>
      <c r="EC944" s="71"/>
      <c r="ED944" s="71"/>
      <c r="EE944" s="71"/>
      <c r="EF944" s="71"/>
      <c r="EG944" s="71"/>
      <c r="EH944" s="71"/>
      <c r="EI944" s="74"/>
      <c r="EJ944" s="74"/>
      <c r="EK944" s="74"/>
      <c r="EL944" s="74"/>
      <c r="EM944" s="74"/>
      <c r="EN944" s="74"/>
      <c r="EO944" s="74"/>
      <c r="EP944" s="74"/>
      <c r="EQ944" s="74"/>
      <c r="ER944" s="74"/>
      <c r="ES944" s="74"/>
      <c r="ET944" s="74"/>
      <c r="EU944" s="74"/>
      <c r="EV944" s="74"/>
      <c r="EW944" s="74"/>
      <c r="EX944" s="74"/>
      <c r="EY944" s="74"/>
      <c r="EZ944" s="74"/>
      <c r="FA944" s="74"/>
      <c r="FB944" s="74"/>
    </row>
    <row r="945" spans="2:158" s="69" customFormat="1" ht="12.75" customHeight="1">
      <c r="B945" s="116"/>
      <c r="C945" s="77" t="s">
        <v>388</v>
      </c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2"/>
      <c r="P945" s="71"/>
      <c r="Q945" s="71"/>
      <c r="R945" s="71"/>
      <c r="S945" s="71"/>
      <c r="T945" s="71"/>
      <c r="U945" s="71"/>
      <c r="V945" s="71"/>
      <c r="W945" s="71"/>
      <c r="X945" s="71"/>
      <c r="Y945" s="73"/>
      <c r="Z945" s="73"/>
      <c r="AA945" s="73"/>
      <c r="AB945" s="73"/>
      <c r="AC945" s="73"/>
      <c r="AD945" s="73"/>
      <c r="AE945" s="73"/>
      <c r="AF945" s="447">
        <f t="shared" si="895"/>
        <v>0</v>
      </c>
      <c r="AG945" s="168"/>
      <c r="AH945" s="168"/>
      <c r="AI945" s="168"/>
      <c r="AJ945" s="168"/>
      <c r="AK945" s="168"/>
      <c r="AL945" s="168"/>
      <c r="AM945" s="168"/>
      <c r="AN945" s="168"/>
      <c r="AO945" s="168"/>
      <c r="AP945" s="168"/>
      <c r="AQ945" s="168"/>
      <c r="AR945" s="168"/>
      <c r="AS945" s="447">
        <f t="shared" si="904"/>
        <v>0</v>
      </c>
      <c r="AT945" s="462"/>
      <c r="AU945" s="450">
        <f t="shared" si="906"/>
        <v>0</v>
      </c>
      <c r="AV945" s="168"/>
      <c r="AW945" s="168"/>
      <c r="AX945" s="168"/>
      <c r="AY945" s="462"/>
      <c r="AZ945" s="168"/>
      <c r="BA945" s="462"/>
      <c r="BB945" s="447">
        <f t="shared" si="907"/>
        <v>0</v>
      </c>
      <c r="BC945" s="168"/>
      <c r="BD945" s="168"/>
      <c r="BE945" s="168"/>
      <c r="BF945" s="168"/>
      <c r="BG945" s="462"/>
      <c r="BH945" s="462"/>
      <c r="BI945" s="462"/>
      <c r="BJ945" s="462"/>
      <c r="BK945" s="462"/>
      <c r="BL945" s="450">
        <f t="shared" si="908"/>
        <v>0</v>
      </c>
      <c r="BM945" s="168"/>
      <c r="BN945" s="168"/>
      <c r="BO945" s="168"/>
      <c r="BP945" s="168"/>
      <c r="BQ945" s="462">
        <f t="shared" si="905"/>
        <v>0</v>
      </c>
      <c r="BR945" s="168"/>
      <c r="BS945" s="168"/>
      <c r="BT945" s="168"/>
      <c r="BU945" s="168"/>
      <c r="BV945" s="168"/>
      <c r="BW945" s="168"/>
      <c r="BX945" s="168"/>
      <c r="BY945" s="168"/>
      <c r="BZ945" s="168"/>
      <c r="CA945" s="168"/>
      <c r="CB945" s="168"/>
      <c r="CC945" s="168"/>
      <c r="CD945" s="168"/>
      <c r="CE945" s="168"/>
      <c r="CF945" s="168"/>
      <c r="CG945" s="168"/>
      <c r="CH945" s="168"/>
      <c r="CI945" s="168"/>
      <c r="CJ945" s="168"/>
      <c r="CK945" s="168"/>
      <c r="CL945" s="168"/>
      <c r="CM945" s="168"/>
      <c r="CN945" s="168"/>
      <c r="CO945" s="168"/>
      <c r="CP945" s="571">
        <f t="shared" si="879"/>
        <v>0</v>
      </c>
      <c r="CQ945" s="168"/>
      <c r="CR945" s="168"/>
      <c r="CS945" s="168"/>
      <c r="CT945" s="168"/>
      <c r="CU945" s="168"/>
      <c r="CV945" s="168"/>
      <c r="CW945" s="168"/>
      <c r="CX945" s="168"/>
      <c r="CY945" s="168"/>
      <c r="CZ945" s="71"/>
      <c r="DA945" s="71"/>
      <c r="DB945" s="190">
        <f t="shared" si="880"/>
        <v>0</v>
      </c>
      <c r="DC945" s="71">
        <f t="shared" si="881"/>
        <v>0</v>
      </c>
      <c r="DD945" s="71"/>
      <c r="DE945" s="71"/>
      <c r="DF945" s="71"/>
      <c r="DG945" s="190">
        <f t="shared" si="882"/>
        <v>0</v>
      </c>
      <c r="DH945" s="71">
        <f t="shared" si="883"/>
        <v>0</v>
      </c>
      <c r="DI945" s="71"/>
      <c r="DJ945" s="71"/>
      <c r="DK945" s="71"/>
      <c r="DL945" s="71"/>
      <c r="DM945" s="71"/>
      <c r="DN945" s="71"/>
      <c r="DO945" s="71"/>
      <c r="DP945" s="71"/>
      <c r="DQ945" s="71"/>
      <c r="DR945" s="71"/>
      <c r="DS945" s="71"/>
      <c r="DT945" s="71"/>
      <c r="DU945" s="71"/>
      <c r="DV945" s="71"/>
      <c r="DW945" s="71"/>
      <c r="DX945" s="71"/>
      <c r="DY945" s="71"/>
      <c r="DZ945" s="71"/>
      <c r="EA945" s="71"/>
      <c r="EB945" s="71"/>
      <c r="EC945" s="71"/>
      <c r="ED945" s="71"/>
      <c r="EE945" s="71"/>
      <c r="EF945" s="71"/>
      <c r="EG945" s="71"/>
      <c r="EH945" s="71"/>
      <c r="EI945" s="74"/>
      <c r="EJ945" s="74"/>
      <c r="EK945" s="74"/>
      <c r="EL945" s="74"/>
      <c r="EM945" s="74"/>
      <c r="EN945" s="74"/>
      <c r="EO945" s="74"/>
      <c r="EP945" s="74"/>
      <c r="EQ945" s="74"/>
      <c r="ER945" s="74"/>
      <c r="ES945" s="74"/>
      <c r="ET945" s="74"/>
      <c r="EU945" s="74"/>
      <c r="EV945" s="74"/>
      <c r="EW945" s="74"/>
      <c r="EX945" s="74"/>
      <c r="EY945" s="74"/>
      <c r="EZ945" s="74"/>
      <c r="FA945" s="74"/>
      <c r="FB945" s="74"/>
    </row>
    <row r="946" spans="2:158" s="69" customFormat="1" ht="12">
      <c r="B946" s="116"/>
      <c r="C946" s="77" t="s">
        <v>389</v>
      </c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2"/>
      <c r="P946" s="71"/>
      <c r="Q946" s="71"/>
      <c r="R946" s="71"/>
      <c r="S946" s="71"/>
      <c r="T946" s="71"/>
      <c r="U946" s="71"/>
      <c r="V946" s="71"/>
      <c r="W946" s="71"/>
      <c r="X946" s="71"/>
      <c r="Y946" s="73"/>
      <c r="Z946" s="73"/>
      <c r="AA946" s="73"/>
      <c r="AB946" s="73"/>
      <c r="AC946" s="73"/>
      <c r="AD946" s="73"/>
      <c r="AE946" s="73"/>
      <c r="AF946" s="447">
        <f t="shared" si="895"/>
        <v>19289</v>
      </c>
      <c r="AG946" s="168">
        <v>9380</v>
      </c>
      <c r="AH946" s="168">
        <v>11</v>
      </c>
      <c r="AI946" s="168"/>
      <c r="AJ946" s="168"/>
      <c r="AK946" s="168">
        <v>8</v>
      </c>
      <c r="AL946" s="168"/>
      <c r="AM946" s="168"/>
      <c r="AN946" s="168"/>
      <c r="AO946" s="168">
        <v>6760</v>
      </c>
      <c r="AP946" s="168">
        <v>886</v>
      </c>
      <c r="AQ946" s="168"/>
      <c r="AR946" s="168"/>
      <c r="AS946" s="447">
        <f t="shared" si="904"/>
        <v>16159</v>
      </c>
      <c r="AT946" s="462"/>
      <c r="AU946" s="450">
        <f t="shared" si="906"/>
        <v>1662</v>
      </c>
      <c r="AV946" s="168">
        <v>554</v>
      </c>
      <c r="AW946" s="168">
        <v>554</v>
      </c>
      <c r="AX946" s="168">
        <v>554</v>
      </c>
      <c r="AY946" s="462">
        <v>49</v>
      </c>
      <c r="AZ946" s="168"/>
      <c r="BA946" s="462">
        <v>83</v>
      </c>
      <c r="BB946" s="447">
        <f t="shared" si="907"/>
        <v>962</v>
      </c>
      <c r="BC946" s="168">
        <v>664</v>
      </c>
      <c r="BD946" s="168">
        <v>298</v>
      </c>
      <c r="BE946" s="168">
        <v>298</v>
      </c>
      <c r="BF946" s="168"/>
      <c r="BG946" s="462"/>
      <c r="BH946" s="462">
        <v>189</v>
      </c>
      <c r="BI946" s="462"/>
      <c r="BJ946" s="462">
        <v>153</v>
      </c>
      <c r="BK946" s="462"/>
      <c r="BL946" s="450">
        <f t="shared" si="908"/>
        <v>32</v>
      </c>
      <c r="BM946" s="168"/>
      <c r="BN946" s="168"/>
      <c r="BO946" s="168"/>
      <c r="BP946" s="168">
        <v>32</v>
      </c>
      <c r="BQ946" s="462">
        <f t="shared" si="905"/>
        <v>3130</v>
      </c>
      <c r="BR946" s="168"/>
      <c r="BS946" s="168"/>
      <c r="BT946" s="168"/>
      <c r="BU946" s="168"/>
      <c r="BV946" s="168"/>
      <c r="BW946" s="168"/>
      <c r="BX946" s="168"/>
      <c r="BY946" s="168"/>
      <c r="BZ946" s="168"/>
      <c r="CA946" s="168"/>
      <c r="CB946" s="168"/>
      <c r="CC946" s="168"/>
      <c r="CD946" s="168"/>
      <c r="CE946" s="168"/>
      <c r="CF946" s="168"/>
      <c r="CG946" s="168"/>
      <c r="CH946" s="168"/>
      <c r="CI946" s="168"/>
      <c r="CJ946" s="168"/>
      <c r="CK946" s="168"/>
      <c r="CL946" s="168"/>
      <c r="CM946" s="168"/>
      <c r="CN946" s="168"/>
      <c r="CO946" s="168"/>
      <c r="CP946" s="571">
        <f t="shared" si="879"/>
        <v>0</v>
      </c>
      <c r="CQ946" s="168"/>
      <c r="CR946" s="168"/>
      <c r="CS946" s="168"/>
      <c r="CT946" s="168"/>
      <c r="CU946" s="168"/>
      <c r="CV946" s="168"/>
      <c r="CW946" s="168"/>
      <c r="CX946" s="168"/>
      <c r="CY946" s="168"/>
      <c r="CZ946" s="71"/>
      <c r="DA946" s="71"/>
      <c r="DB946" s="190">
        <f t="shared" si="880"/>
        <v>0</v>
      </c>
      <c r="DC946" s="71">
        <f t="shared" si="881"/>
        <v>0</v>
      </c>
      <c r="DD946" s="71"/>
      <c r="DE946" s="71"/>
      <c r="DF946" s="71"/>
      <c r="DG946" s="190">
        <f t="shared" si="882"/>
        <v>0</v>
      </c>
      <c r="DH946" s="71">
        <f t="shared" si="883"/>
        <v>0</v>
      </c>
      <c r="DI946" s="71"/>
      <c r="DJ946" s="71"/>
      <c r="DK946" s="71"/>
      <c r="DL946" s="71"/>
      <c r="DM946" s="71"/>
      <c r="DN946" s="71"/>
      <c r="DO946" s="71"/>
      <c r="DP946" s="71"/>
      <c r="DQ946" s="71"/>
      <c r="DR946" s="71"/>
      <c r="DS946" s="71"/>
      <c r="DT946" s="71"/>
      <c r="DU946" s="71"/>
      <c r="DV946" s="71"/>
      <c r="DW946" s="71"/>
      <c r="DX946" s="71"/>
      <c r="DY946" s="71"/>
      <c r="DZ946" s="71"/>
      <c r="EA946" s="71"/>
      <c r="EB946" s="71"/>
      <c r="EC946" s="71"/>
      <c r="ED946" s="71"/>
      <c r="EE946" s="71"/>
      <c r="EF946" s="71"/>
      <c r="EG946" s="71"/>
      <c r="EH946" s="71"/>
      <c r="EI946" s="74"/>
      <c r="EJ946" s="74"/>
      <c r="EK946" s="74"/>
      <c r="EL946" s="74"/>
      <c r="EM946" s="74"/>
      <c r="EN946" s="74"/>
      <c r="EO946" s="74"/>
      <c r="EP946" s="74"/>
      <c r="EQ946" s="74"/>
      <c r="ER946" s="74"/>
      <c r="ES946" s="74"/>
      <c r="ET946" s="74"/>
      <c r="EU946" s="74"/>
      <c r="EV946" s="74"/>
      <c r="EW946" s="74"/>
      <c r="EX946" s="74"/>
      <c r="EY946" s="74"/>
      <c r="EZ946" s="74"/>
      <c r="FA946" s="74"/>
      <c r="FB946" s="74"/>
    </row>
    <row r="947" spans="2:158" s="69" customFormat="1" ht="12">
      <c r="B947" s="116"/>
      <c r="C947" s="77" t="s">
        <v>390</v>
      </c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2"/>
      <c r="P947" s="71"/>
      <c r="Q947" s="71"/>
      <c r="R947" s="71"/>
      <c r="S947" s="71"/>
      <c r="T947" s="71"/>
      <c r="U947" s="71"/>
      <c r="V947" s="71"/>
      <c r="W947" s="71"/>
      <c r="X947" s="71"/>
      <c r="Y947" s="73"/>
      <c r="Z947" s="73"/>
      <c r="AA947" s="73"/>
      <c r="AB947" s="73"/>
      <c r="AC947" s="73"/>
      <c r="AD947" s="73"/>
      <c r="AE947" s="73"/>
      <c r="AF947" s="447">
        <f t="shared" si="895"/>
        <v>0</v>
      </c>
      <c r="AG947" s="168"/>
      <c r="AH947" s="168"/>
      <c r="AI947" s="168"/>
      <c r="AJ947" s="168"/>
      <c r="AK947" s="168"/>
      <c r="AL947" s="168"/>
      <c r="AM947" s="168"/>
      <c r="AN947" s="168"/>
      <c r="AO947" s="168"/>
      <c r="AP947" s="168"/>
      <c r="AQ947" s="168"/>
      <c r="AR947" s="168"/>
      <c r="AS947" s="447">
        <f t="shared" si="904"/>
        <v>0</v>
      </c>
      <c r="AT947" s="462"/>
      <c r="AU947" s="450">
        <f t="shared" si="906"/>
        <v>0</v>
      </c>
      <c r="AV947" s="168"/>
      <c r="AW947" s="168"/>
      <c r="AX947" s="168"/>
      <c r="AY947" s="462"/>
      <c r="AZ947" s="168"/>
      <c r="BA947" s="462"/>
      <c r="BB947" s="447">
        <f t="shared" si="907"/>
        <v>0</v>
      </c>
      <c r="BC947" s="168"/>
      <c r="BD947" s="168"/>
      <c r="BE947" s="168"/>
      <c r="BF947" s="168"/>
      <c r="BG947" s="462"/>
      <c r="BH947" s="462"/>
      <c r="BI947" s="462"/>
      <c r="BJ947" s="462"/>
      <c r="BK947" s="462"/>
      <c r="BL947" s="450">
        <f t="shared" si="908"/>
        <v>0</v>
      </c>
      <c r="BM947" s="168"/>
      <c r="BN947" s="168"/>
      <c r="BO947" s="168"/>
      <c r="BP947" s="168"/>
      <c r="BQ947" s="462">
        <f t="shared" ref="BQ947:BQ952" si="909">SUM(AT947,AU947,AY947,BA947,BB947,BG947,BH947,BI947,BJ947,BK947,BL947)</f>
        <v>0</v>
      </c>
      <c r="BR947" s="168"/>
      <c r="BS947" s="168"/>
      <c r="BT947" s="168"/>
      <c r="BU947" s="168"/>
      <c r="BV947" s="168"/>
      <c r="BW947" s="168"/>
      <c r="BX947" s="168"/>
      <c r="BY947" s="168"/>
      <c r="BZ947" s="168"/>
      <c r="CA947" s="168"/>
      <c r="CB947" s="168"/>
      <c r="CC947" s="168"/>
      <c r="CD947" s="168"/>
      <c r="CE947" s="168"/>
      <c r="CF947" s="168"/>
      <c r="CG947" s="168"/>
      <c r="CH947" s="168"/>
      <c r="CI947" s="168"/>
      <c r="CJ947" s="168"/>
      <c r="CK947" s="168"/>
      <c r="CL947" s="168"/>
      <c r="CM947" s="168"/>
      <c r="CN947" s="168"/>
      <c r="CO947" s="168"/>
      <c r="CP947" s="571">
        <f t="shared" si="879"/>
        <v>0</v>
      </c>
      <c r="CQ947" s="168"/>
      <c r="CR947" s="168"/>
      <c r="CS947" s="168"/>
      <c r="CT947" s="168"/>
      <c r="CU947" s="168"/>
      <c r="CV947" s="168"/>
      <c r="CW947" s="168"/>
      <c r="CX947" s="168"/>
      <c r="CY947" s="168"/>
      <c r="CZ947" s="71"/>
      <c r="DA947" s="71"/>
      <c r="DB947" s="190">
        <f t="shared" si="880"/>
        <v>0</v>
      </c>
      <c r="DC947" s="71">
        <f t="shared" si="881"/>
        <v>0</v>
      </c>
      <c r="DD947" s="71"/>
      <c r="DE947" s="71"/>
      <c r="DF947" s="71"/>
      <c r="DG947" s="190">
        <f t="shared" si="882"/>
        <v>0</v>
      </c>
      <c r="DH947" s="71">
        <f t="shared" si="883"/>
        <v>0</v>
      </c>
      <c r="DI947" s="71"/>
      <c r="DJ947" s="71"/>
      <c r="DK947" s="71"/>
      <c r="DL947" s="71"/>
      <c r="DM947" s="71"/>
      <c r="DN947" s="71"/>
      <c r="DO947" s="71"/>
      <c r="DP947" s="71"/>
      <c r="DQ947" s="71"/>
      <c r="DR947" s="71"/>
      <c r="DS947" s="71"/>
      <c r="DT947" s="71"/>
      <c r="DU947" s="71"/>
      <c r="DV947" s="71"/>
      <c r="DW947" s="71"/>
      <c r="DX947" s="71"/>
      <c r="DY947" s="71"/>
      <c r="DZ947" s="71"/>
      <c r="EA947" s="71"/>
      <c r="EB947" s="71"/>
      <c r="EC947" s="71"/>
      <c r="ED947" s="71"/>
      <c r="EE947" s="71"/>
      <c r="EF947" s="71"/>
      <c r="EG947" s="71"/>
      <c r="EH947" s="71"/>
      <c r="EI947" s="74"/>
      <c r="EJ947" s="74"/>
      <c r="EK947" s="74"/>
      <c r="EL947" s="74"/>
      <c r="EM947" s="74"/>
      <c r="EN947" s="74"/>
      <c r="EO947" s="74"/>
      <c r="EP947" s="74"/>
      <c r="EQ947" s="74"/>
      <c r="ER947" s="74"/>
      <c r="ES947" s="74"/>
      <c r="ET947" s="74"/>
      <c r="EU947" s="74"/>
      <c r="EV947" s="74"/>
      <c r="EW947" s="74"/>
      <c r="EX947" s="74"/>
      <c r="EY947" s="74"/>
      <c r="EZ947" s="74"/>
      <c r="FA947" s="74"/>
      <c r="FB947" s="74"/>
    </row>
    <row r="948" spans="2:158" s="69" customFormat="1" ht="12">
      <c r="B948" s="116"/>
      <c r="C948" s="77" t="s">
        <v>391</v>
      </c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2"/>
      <c r="P948" s="71"/>
      <c r="Q948" s="71"/>
      <c r="R948" s="71"/>
      <c r="S948" s="71"/>
      <c r="T948" s="71"/>
      <c r="U948" s="71"/>
      <c r="V948" s="71"/>
      <c r="W948" s="71"/>
      <c r="X948" s="71"/>
      <c r="Y948" s="73"/>
      <c r="Z948" s="73"/>
      <c r="AA948" s="73"/>
      <c r="AB948" s="73"/>
      <c r="AC948" s="73"/>
      <c r="AD948" s="73"/>
      <c r="AE948" s="73"/>
      <c r="AF948" s="447">
        <f t="shared" si="895"/>
        <v>0</v>
      </c>
      <c r="AG948" s="168"/>
      <c r="AH948" s="168"/>
      <c r="AI948" s="168"/>
      <c r="AJ948" s="168"/>
      <c r="AK948" s="168"/>
      <c r="AL948" s="168"/>
      <c r="AM948" s="168"/>
      <c r="AN948" s="168"/>
      <c r="AO948" s="168"/>
      <c r="AP948" s="168"/>
      <c r="AQ948" s="168"/>
      <c r="AR948" s="168"/>
      <c r="AS948" s="447">
        <f t="shared" si="904"/>
        <v>0</v>
      </c>
      <c r="AT948" s="462"/>
      <c r="AU948" s="450">
        <f t="shared" si="906"/>
        <v>0</v>
      </c>
      <c r="AV948" s="168"/>
      <c r="AW948" s="168"/>
      <c r="AX948" s="168"/>
      <c r="AY948" s="462"/>
      <c r="AZ948" s="168"/>
      <c r="BA948" s="462"/>
      <c r="BB948" s="447">
        <f t="shared" si="907"/>
        <v>0</v>
      </c>
      <c r="BC948" s="168"/>
      <c r="BD948" s="168"/>
      <c r="BE948" s="168"/>
      <c r="BF948" s="168"/>
      <c r="BG948" s="462"/>
      <c r="BH948" s="462"/>
      <c r="BI948" s="462"/>
      <c r="BJ948" s="462"/>
      <c r="BK948" s="462"/>
      <c r="BL948" s="450">
        <f t="shared" si="908"/>
        <v>0</v>
      </c>
      <c r="BM948" s="168"/>
      <c r="BN948" s="168"/>
      <c r="BO948" s="168"/>
      <c r="BP948" s="168"/>
      <c r="BQ948" s="462">
        <f t="shared" si="909"/>
        <v>0</v>
      </c>
      <c r="BR948" s="168"/>
      <c r="BS948" s="168"/>
      <c r="BT948" s="168"/>
      <c r="BU948" s="168"/>
      <c r="BV948" s="168"/>
      <c r="BW948" s="168"/>
      <c r="BX948" s="168"/>
      <c r="BY948" s="168"/>
      <c r="BZ948" s="168"/>
      <c r="CA948" s="168"/>
      <c r="CB948" s="168"/>
      <c r="CC948" s="168"/>
      <c r="CD948" s="168"/>
      <c r="CE948" s="168"/>
      <c r="CF948" s="168"/>
      <c r="CG948" s="168"/>
      <c r="CH948" s="168"/>
      <c r="CI948" s="168"/>
      <c r="CJ948" s="168"/>
      <c r="CK948" s="168"/>
      <c r="CL948" s="168"/>
      <c r="CM948" s="168"/>
      <c r="CN948" s="168"/>
      <c r="CO948" s="168"/>
      <c r="CP948" s="571">
        <f t="shared" si="879"/>
        <v>0</v>
      </c>
      <c r="CQ948" s="168"/>
      <c r="CR948" s="168"/>
      <c r="CS948" s="168"/>
      <c r="CT948" s="168"/>
      <c r="CU948" s="168"/>
      <c r="CV948" s="168"/>
      <c r="CW948" s="168"/>
      <c r="CX948" s="168"/>
      <c r="CY948" s="168"/>
      <c r="CZ948" s="71"/>
      <c r="DA948" s="71"/>
      <c r="DB948" s="190">
        <f t="shared" si="880"/>
        <v>0</v>
      </c>
      <c r="DC948" s="71">
        <f t="shared" si="881"/>
        <v>0</v>
      </c>
      <c r="DD948" s="71"/>
      <c r="DE948" s="71"/>
      <c r="DF948" s="71"/>
      <c r="DG948" s="190">
        <f t="shared" si="882"/>
        <v>0</v>
      </c>
      <c r="DH948" s="71">
        <f t="shared" si="883"/>
        <v>0</v>
      </c>
      <c r="DI948" s="71"/>
      <c r="DJ948" s="71"/>
      <c r="DK948" s="71"/>
      <c r="DL948" s="71"/>
      <c r="DM948" s="71"/>
      <c r="DN948" s="71"/>
      <c r="DO948" s="71"/>
      <c r="DP948" s="71"/>
      <c r="DQ948" s="71"/>
      <c r="DR948" s="71"/>
      <c r="DS948" s="71"/>
      <c r="DT948" s="71"/>
      <c r="DU948" s="71"/>
      <c r="DV948" s="71"/>
      <c r="DW948" s="71"/>
      <c r="DX948" s="71"/>
      <c r="DY948" s="71"/>
      <c r="DZ948" s="71"/>
      <c r="EA948" s="71"/>
      <c r="EB948" s="71"/>
      <c r="EC948" s="71"/>
      <c r="ED948" s="71"/>
      <c r="EE948" s="71"/>
      <c r="EF948" s="71"/>
      <c r="EG948" s="71"/>
      <c r="EH948" s="71"/>
      <c r="EI948" s="74"/>
      <c r="EJ948" s="74"/>
      <c r="EK948" s="74"/>
      <c r="EL948" s="74"/>
      <c r="EM948" s="74"/>
      <c r="EN948" s="74"/>
      <c r="EO948" s="74"/>
      <c r="EP948" s="74"/>
      <c r="EQ948" s="74"/>
      <c r="ER948" s="74"/>
      <c r="ES948" s="74"/>
      <c r="ET948" s="74"/>
      <c r="EU948" s="74"/>
      <c r="EV948" s="74"/>
      <c r="EW948" s="74"/>
      <c r="EX948" s="74"/>
      <c r="EY948" s="74"/>
      <c r="EZ948" s="74"/>
      <c r="FA948" s="74"/>
      <c r="FB948" s="74"/>
    </row>
    <row r="949" spans="2:158" s="69" customFormat="1" ht="12">
      <c r="B949" s="116"/>
      <c r="C949" s="77" t="s">
        <v>392</v>
      </c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2"/>
      <c r="P949" s="71"/>
      <c r="Q949" s="71"/>
      <c r="R949" s="71"/>
      <c r="S949" s="71"/>
      <c r="T949" s="71"/>
      <c r="U949" s="71"/>
      <c r="V949" s="71"/>
      <c r="W949" s="71"/>
      <c r="X949" s="71"/>
      <c r="Y949" s="73"/>
      <c r="Z949" s="73"/>
      <c r="AA949" s="73"/>
      <c r="AB949" s="73"/>
      <c r="AC949" s="73"/>
      <c r="AD949" s="73"/>
      <c r="AE949" s="73"/>
      <c r="AF949" s="447">
        <f t="shared" si="895"/>
        <v>3995</v>
      </c>
      <c r="AG949" s="168"/>
      <c r="AH949" s="168"/>
      <c r="AI949" s="168"/>
      <c r="AJ949" s="168"/>
      <c r="AK949" s="168"/>
      <c r="AL949" s="168"/>
      <c r="AM949" s="168"/>
      <c r="AN949" s="168"/>
      <c r="AO949" s="168"/>
      <c r="AP949" s="168"/>
      <c r="AQ949" s="168"/>
      <c r="AR949" s="168"/>
      <c r="AS949" s="447">
        <f t="shared" si="904"/>
        <v>0</v>
      </c>
      <c r="AT949" s="462"/>
      <c r="AU949" s="450">
        <f t="shared" si="906"/>
        <v>3992</v>
      </c>
      <c r="AV949" s="168">
        <v>2340</v>
      </c>
      <c r="AW949" s="168">
        <v>1652</v>
      </c>
      <c r="AX949" s="168"/>
      <c r="AY949" s="462">
        <v>3</v>
      </c>
      <c r="AZ949" s="168"/>
      <c r="BA949" s="462"/>
      <c r="BB949" s="447">
        <f t="shared" si="907"/>
        <v>0</v>
      </c>
      <c r="BC949" s="168"/>
      <c r="BD949" s="168"/>
      <c r="BE949" s="168"/>
      <c r="BF949" s="168"/>
      <c r="BG949" s="462"/>
      <c r="BH949" s="462"/>
      <c r="BI949" s="462"/>
      <c r="BJ949" s="462"/>
      <c r="BK949" s="462"/>
      <c r="BL949" s="450">
        <f t="shared" si="908"/>
        <v>0</v>
      </c>
      <c r="BM949" s="168"/>
      <c r="BN949" s="168"/>
      <c r="BO949" s="168"/>
      <c r="BP949" s="168"/>
      <c r="BQ949" s="462">
        <f t="shared" si="909"/>
        <v>3995</v>
      </c>
      <c r="BR949" s="168"/>
      <c r="BS949" s="168"/>
      <c r="BT949" s="168"/>
      <c r="BU949" s="168"/>
      <c r="BV949" s="168"/>
      <c r="BW949" s="168"/>
      <c r="BX949" s="168"/>
      <c r="BY949" s="168"/>
      <c r="BZ949" s="168"/>
      <c r="CA949" s="168"/>
      <c r="CB949" s="168"/>
      <c r="CC949" s="168"/>
      <c r="CD949" s="168"/>
      <c r="CE949" s="168"/>
      <c r="CF949" s="168"/>
      <c r="CG949" s="168"/>
      <c r="CH949" s="168"/>
      <c r="CI949" s="168"/>
      <c r="CJ949" s="168"/>
      <c r="CK949" s="168"/>
      <c r="CL949" s="168"/>
      <c r="CM949" s="168"/>
      <c r="CN949" s="168"/>
      <c r="CO949" s="168"/>
      <c r="CP949" s="571">
        <f t="shared" si="879"/>
        <v>0</v>
      </c>
      <c r="CQ949" s="168"/>
      <c r="CR949" s="168"/>
      <c r="CS949" s="168"/>
      <c r="CT949" s="168"/>
      <c r="CU949" s="168"/>
      <c r="CV949" s="168"/>
      <c r="CW949" s="168"/>
      <c r="CX949" s="168"/>
      <c r="CY949" s="168"/>
      <c r="CZ949" s="71"/>
      <c r="DA949" s="71"/>
      <c r="DB949" s="190">
        <f t="shared" si="880"/>
        <v>0</v>
      </c>
      <c r="DC949" s="71">
        <f t="shared" si="881"/>
        <v>0</v>
      </c>
      <c r="DD949" s="71"/>
      <c r="DE949" s="71"/>
      <c r="DF949" s="71"/>
      <c r="DG949" s="190">
        <f t="shared" si="882"/>
        <v>0</v>
      </c>
      <c r="DH949" s="71">
        <f t="shared" si="883"/>
        <v>0</v>
      </c>
      <c r="DI949" s="71"/>
      <c r="DJ949" s="71"/>
      <c r="DK949" s="71"/>
      <c r="DL949" s="71"/>
      <c r="DM949" s="71"/>
      <c r="DN949" s="71"/>
      <c r="DO949" s="71"/>
      <c r="DP949" s="71"/>
      <c r="DQ949" s="71"/>
      <c r="DR949" s="71"/>
      <c r="DS949" s="71"/>
      <c r="DT949" s="71"/>
      <c r="DU949" s="71"/>
      <c r="DV949" s="71"/>
      <c r="DW949" s="71"/>
      <c r="DX949" s="71"/>
      <c r="DY949" s="71"/>
      <c r="DZ949" s="71"/>
      <c r="EA949" s="71"/>
      <c r="EB949" s="71"/>
      <c r="EC949" s="71"/>
      <c r="ED949" s="71"/>
      <c r="EE949" s="71"/>
      <c r="EF949" s="71"/>
      <c r="EG949" s="71"/>
      <c r="EH949" s="71"/>
      <c r="EI949" s="74"/>
      <c r="EJ949" s="74"/>
      <c r="EK949" s="74"/>
      <c r="EL949" s="74"/>
      <c r="EM949" s="74"/>
      <c r="EN949" s="74"/>
      <c r="EO949" s="74"/>
      <c r="EP949" s="74"/>
      <c r="EQ949" s="74"/>
      <c r="ER949" s="74"/>
      <c r="ES949" s="74"/>
      <c r="ET949" s="74"/>
      <c r="EU949" s="74"/>
      <c r="EV949" s="74"/>
      <c r="EW949" s="74"/>
      <c r="EX949" s="74"/>
      <c r="EY949" s="74"/>
      <c r="EZ949" s="74"/>
      <c r="FA949" s="74"/>
      <c r="FB949" s="74"/>
    </row>
    <row r="950" spans="2:158" s="69" customFormat="1" ht="12">
      <c r="B950" s="116"/>
      <c r="C950" s="77" t="s">
        <v>393</v>
      </c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2"/>
      <c r="P950" s="71"/>
      <c r="Q950" s="71"/>
      <c r="R950" s="71"/>
      <c r="S950" s="71"/>
      <c r="T950" s="71"/>
      <c r="U950" s="71"/>
      <c r="V950" s="71"/>
      <c r="W950" s="71"/>
      <c r="X950" s="71"/>
      <c r="Y950" s="73"/>
      <c r="Z950" s="73"/>
      <c r="AA950" s="73"/>
      <c r="AB950" s="73"/>
      <c r="AC950" s="73"/>
      <c r="AD950" s="73"/>
      <c r="AE950" s="73"/>
      <c r="AF950" s="447">
        <f t="shared" si="895"/>
        <v>0</v>
      </c>
      <c r="AG950" s="168"/>
      <c r="AH950" s="168"/>
      <c r="AI950" s="168"/>
      <c r="AJ950" s="168"/>
      <c r="AK950" s="168"/>
      <c r="AL950" s="168"/>
      <c r="AM950" s="168"/>
      <c r="AN950" s="168"/>
      <c r="AO950" s="168"/>
      <c r="AP950" s="168"/>
      <c r="AQ950" s="168"/>
      <c r="AR950" s="168"/>
      <c r="AS950" s="447">
        <f t="shared" si="904"/>
        <v>0</v>
      </c>
      <c r="AT950" s="462"/>
      <c r="AU950" s="450">
        <f t="shared" si="906"/>
        <v>0</v>
      </c>
      <c r="AV950" s="168"/>
      <c r="AW950" s="168"/>
      <c r="AX950" s="168"/>
      <c r="AY950" s="462"/>
      <c r="AZ950" s="168"/>
      <c r="BA950" s="462"/>
      <c r="BB950" s="447">
        <f t="shared" si="907"/>
        <v>0</v>
      </c>
      <c r="BC950" s="168"/>
      <c r="BD950" s="168"/>
      <c r="BE950" s="168"/>
      <c r="BF950" s="168"/>
      <c r="BG950" s="462"/>
      <c r="BH950" s="462"/>
      <c r="BI950" s="462"/>
      <c r="BJ950" s="462"/>
      <c r="BK950" s="462"/>
      <c r="BL950" s="450">
        <f t="shared" si="908"/>
        <v>0</v>
      </c>
      <c r="BM950" s="168"/>
      <c r="BN950" s="168"/>
      <c r="BO950" s="168"/>
      <c r="BP950" s="168"/>
      <c r="BQ950" s="462">
        <f t="shared" si="909"/>
        <v>0</v>
      </c>
      <c r="BR950" s="168"/>
      <c r="BS950" s="168"/>
      <c r="BT950" s="168"/>
      <c r="BU950" s="168"/>
      <c r="BV950" s="168"/>
      <c r="BW950" s="168"/>
      <c r="BX950" s="168"/>
      <c r="BY950" s="168"/>
      <c r="BZ950" s="168"/>
      <c r="CA950" s="168"/>
      <c r="CB950" s="168"/>
      <c r="CC950" s="168"/>
      <c r="CD950" s="168"/>
      <c r="CE950" s="168"/>
      <c r="CF950" s="168"/>
      <c r="CG950" s="168"/>
      <c r="CH950" s="168"/>
      <c r="CI950" s="168"/>
      <c r="CJ950" s="168"/>
      <c r="CK950" s="168"/>
      <c r="CL950" s="168"/>
      <c r="CM950" s="168"/>
      <c r="CN950" s="168"/>
      <c r="CO950" s="168"/>
      <c r="CP950" s="571">
        <f t="shared" si="879"/>
        <v>0</v>
      </c>
      <c r="CQ950" s="168"/>
      <c r="CR950" s="168"/>
      <c r="CS950" s="168"/>
      <c r="CT950" s="168"/>
      <c r="CU950" s="168"/>
      <c r="CV950" s="168"/>
      <c r="CW950" s="168"/>
      <c r="CX950" s="168"/>
      <c r="CY950" s="168"/>
      <c r="CZ950" s="71"/>
      <c r="DA950" s="71"/>
      <c r="DB950" s="190">
        <f t="shared" si="880"/>
        <v>0</v>
      </c>
      <c r="DC950" s="71">
        <f t="shared" si="881"/>
        <v>0</v>
      </c>
      <c r="DD950" s="71"/>
      <c r="DE950" s="71"/>
      <c r="DF950" s="71"/>
      <c r="DG950" s="190">
        <f t="shared" si="882"/>
        <v>0</v>
      </c>
      <c r="DH950" s="71">
        <f t="shared" si="883"/>
        <v>0</v>
      </c>
      <c r="DI950" s="71"/>
      <c r="DJ950" s="71"/>
      <c r="DK950" s="71"/>
      <c r="DL950" s="71"/>
      <c r="DM950" s="71"/>
      <c r="DN950" s="71"/>
      <c r="DO950" s="71"/>
      <c r="DP950" s="71"/>
      <c r="DQ950" s="71"/>
      <c r="DR950" s="71"/>
      <c r="DS950" s="71"/>
      <c r="DT950" s="71"/>
      <c r="DU950" s="71"/>
      <c r="DV950" s="71"/>
      <c r="DW950" s="71"/>
      <c r="DX950" s="71"/>
      <c r="DY950" s="71"/>
      <c r="DZ950" s="71"/>
      <c r="EA950" s="71"/>
      <c r="EB950" s="71"/>
      <c r="EC950" s="71"/>
      <c r="ED950" s="71"/>
      <c r="EE950" s="71"/>
      <c r="EF950" s="71"/>
      <c r="EG950" s="71"/>
      <c r="EH950" s="71"/>
      <c r="EI950" s="74"/>
      <c r="EJ950" s="74"/>
      <c r="EK950" s="74"/>
      <c r="EL950" s="74"/>
      <c r="EM950" s="74"/>
      <c r="EN950" s="74"/>
      <c r="EO950" s="74"/>
      <c r="EP950" s="74"/>
      <c r="EQ950" s="74"/>
      <c r="ER950" s="74"/>
      <c r="ES950" s="74"/>
      <c r="ET950" s="74"/>
      <c r="EU950" s="74"/>
      <c r="EV950" s="74"/>
      <c r="EW950" s="74"/>
      <c r="EX950" s="74"/>
      <c r="EY950" s="74"/>
      <c r="EZ950" s="74"/>
      <c r="FA950" s="74"/>
      <c r="FB950" s="74"/>
    </row>
    <row r="951" spans="2:158" s="69" customFormat="1" ht="12">
      <c r="B951" s="116"/>
      <c r="C951" s="77" t="s">
        <v>394</v>
      </c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2"/>
      <c r="P951" s="71"/>
      <c r="Q951" s="71"/>
      <c r="R951" s="71"/>
      <c r="S951" s="71"/>
      <c r="T951" s="71"/>
      <c r="U951" s="71"/>
      <c r="V951" s="71"/>
      <c r="W951" s="71"/>
      <c r="X951" s="71"/>
      <c r="Y951" s="73"/>
      <c r="Z951" s="73"/>
      <c r="AA951" s="73"/>
      <c r="AB951" s="73"/>
      <c r="AC951" s="73"/>
      <c r="AD951" s="73"/>
      <c r="AE951" s="73"/>
      <c r="AF951" s="447">
        <f t="shared" si="895"/>
        <v>0</v>
      </c>
      <c r="AG951" s="168"/>
      <c r="AH951" s="168"/>
      <c r="AI951" s="168"/>
      <c r="AJ951" s="168"/>
      <c r="AK951" s="168"/>
      <c r="AL951" s="168"/>
      <c r="AM951" s="168"/>
      <c r="AN951" s="168"/>
      <c r="AO951" s="168"/>
      <c r="AP951" s="168"/>
      <c r="AQ951" s="168"/>
      <c r="AR951" s="168"/>
      <c r="AS951" s="447">
        <f t="shared" si="904"/>
        <v>0</v>
      </c>
      <c r="AT951" s="462"/>
      <c r="AU951" s="450">
        <f t="shared" si="906"/>
        <v>0</v>
      </c>
      <c r="AV951" s="168"/>
      <c r="AW951" s="168"/>
      <c r="AX951" s="168"/>
      <c r="AY951" s="462"/>
      <c r="AZ951" s="168"/>
      <c r="BA951" s="462"/>
      <c r="BB951" s="447">
        <f t="shared" si="907"/>
        <v>0</v>
      </c>
      <c r="BC951" s="168"/>
      <c r="BD951" s="168"/>
      <c r="BE951" s="168"/>
      <c r="BF951" s="168"/>
      <c r="BG951" s="462"/>
      <c r="BH951" s="462"/>
      <c r="BI951" s="462"/>
      <c r="BJ951" s="462"/>
      <c r="BK951" s="462"/>
      <c r="BL951" s="450">
        <f t="shared" si="908"/>
        <v>0</v>
      </c>
      <c r="BM951" s="168"/>
      <c r="BN951" s="168"/>
      <c r="BO951" s="168"/>
      <c r="BP951" s="168"/>
      <c r="BQ951" s="462">
        <f t="shared" si="909"/>
        <v>0</v>
      </c>
      <c r="BR951" s="168"/>
      <c r="BS951" s="168"/>
      <c r="BT951" s="168"/>
      <c r="BU951" s="168"/>
      <c r="BV951" s="168"/>
      <c r="BW951" s="168"/>
      <c r="BX951" s="168"/>
      <c r="BY951" s="168"/>
      <c r="BZ951" s="168"/>
      <c r="CA951" s="168"/>
      <c r="CB951" s="168"/>
      <c r="CC951" s="168"/>
      <c r="CD951" s="168"/>
      <c r="CE951" s="168"/>
      <c r="CF951" s="168"/>
      <c r="CG951" s="168"/>
      <c r="CH951" s="168"/>
      <c r="CI951" s="168"/>
      <c r="CJ951" s="168"/>
      <c r="CK951" s="168"/>
      <c r="CL951" s="168"/>
      <c r="CM951" s="168"/>
      <c r="CN951" s="168"/>
      <c r="CO951" s="168"/>
      <c r="CP951" s="571">
        <f t="shared" si="879"/>
        <v>0</v>
      </c>
      <c r="CQ951" s="168"/>
      <c r="CR951" s="168"/>
      <c r="CS951" s="168"/>
      <c r="CT951" s="168"/>
      <c r="CU951" s="168"/>
      <c r="CV951" s="168"/>
      <c r="CW951" s="168"/>
      <c r="CX951" s="168"/>
      <c r="CY951" s="168"/>
      <c r="CZ951" s="71"/>
      <c r="DA951" s="71"/>
      <c r="DB951" s="190">
        <f t="shared" si="880"/>
        <v>0</v>
      </c>
      <c r="DC951" s="71">
        <f t="shared" si="881"/>
        <v>0</v>
      </c>
      <c r="DD951" s="71"/>
      <c r="DE951" s="71"/>
      <c r="DF951" s="71"/>
      <c r="DG951" s="190">
        <f t="shared" si="882"/>
        <v>0</v>
      </c>
      <c r="DH951" s="71">
        <f t="shared" si="883"/>
        <v>0</v>
      </c>
      <c r="DI951" s="71"/>
      <c r="DJ951" s="71"/>
      <c r="DK951" s="71"/>
      <c r="DL951" s="71"/>
      <c r="DM951" s="71"/>
      <c r="DN951" s="71"/>
      <c r="DO951" s="71"/>
      <c r="DP951" s="71"/>
      <c r="DQ951" s="71"/>
      <c r="DR951" s="71"/>
      <c r="DS951" s="71"/>
      <c r="DT951" s="71"/>
      <c r="DU951" s="71"/>
      <c r="DV951" s="71"/>
      <c r="DW951" s="71"/>
      <c r="DX951" s="71"/>
      <c r="DY951" s="71"/>
      <c r="DZ951" s="71"/>
      <c r="EA951" s="71"/>
      <c r="EB951" s="71"/>
      <c r="EC951" s="71"/>
      <c r="ED951" s="71"/>
      <c r="EE951" s="71"/>
      <c r="EF951" s="71"/>
      <c r="EG951" s="71"/>
      <c r="EH951" s="71"/>
      <c r="EI951" s="74"/>
      <c r="EJ951" s="74"/>
      <c r="EK951" s="74"/>
      <c r="EL951" s="74"/>
      <c r="EM951" s="74"/>
      <c r="EN951" s="74"/>
      <c r="EO951" s="74"/>
      <c r="EP951" s="74"/>
      <c r="EQ951" s="74"/>
      <c r="ER951" s="74"/>
      <c r="ES951" s="74"/>
      <c r="ET951" s="74"/>
      <c r="EU951" s="74"/>
      <c r="EV951" s="74"/>
      <c r="EW951" s="74"/>
      <c r="EX951" s="74"/>
      <c r="EY951" s="74"/>
      <c r="EZ951" s="74"/>
      <c r="FA951" s="74"/>
      <c r="FB951" s="74"/>
    </row>
    <row r="952" spans="2:158" s="69" customFormat="1" ht="12">
      <c r="B952" s="116"/>
      <c r="C952" s="77" t="s">
        <v>395</v>
      </c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2"/>
      <c r="P952" s="71"/>
      <c r="Q952" s="71"/>
      <c r="R952" s="71"/>
      <c r="S952" s="71"/>
      <c r="T952" s="71"/>
      <c r="U952" s="71"/>
      <c r="V952" s="71"/>
      <c r="W952" s="71"/>
      <c r="X952" s="71"/>
      <c r="Y952" s="73"/>
      <c r="Z952" s="73"/>
      <c r="AA952" s="73"/>
      <c r="AB952" s="73"/>
      <c r="AC952" s="73"/>
      <c r="AD952" s="73"/>
      <c r="AE952" s="73"/>
      <c r="AF952" s="447">
        <f t="shared" si="895"/>
        <v>0</v>
      </c>
      <c r="AG952" s="168"/>
      <c r="AH952" s="168"/>
      <c r="AI952" s="168"/>
      <c r="AJ952" s="168"/>
      <c r="AK952" s="168"/>
      <c r="AL952" s="168"/>
      <c r="AM952" s="168"/>
      <c r="AN952" s="168"/>
      <c r="AO952" s="168"/>
      <c r="AP952" s="168"/>
      <c r="AQ952" s="168"/>
      <c r="AR952" s="168"/>
      <c r="AS952" s="447">
        <f t="shared" si="904"/>
        <v>0</v>
      </c>
      <c r="AT952" s="462"/>
      <c r="AU952" s="450">
        <f t="shared" si="906"/>
        <v>0</v>
      </c>
      <c r="AV952" s="168"/>
      <c r="AW952" s="168"/>
      <c r="AX952" s="168"/>
      <c r="AY952" s="462"/>
      <c r="AZ952" s="168"/>
      <c r="BA952" s="462"/>
      <c r="BB952" s="447">
        <f t="shared" si="907"/>
        <v>0</v>
      </c>
      <c r="BC952" s="168"/>
      <c r="BD952" s="168"/>
      <c r="BE952" s="168"/>
      <c r="BF952" s="168"/>
      <c r="BG952" s="462"/>
      <c r="BH952" s="462"/>
      <c r="BI952" s="462"/>
      <c r="BJ952" s="462"/>
      <c r="BK952" s="462"/>
      <c r="BL952" s="450">
        <f t="shared" si="908"/>
        <v>0</v>
      </c>
      <c r="BM952" s="168"/>
      <c r="BN952" s="168"/>
      <c r="BO952" s="168"/>
      <c r="BP952" s="168"/>
      <c r="BQ952" s="462">
        <f t="shared" si="909"/>
        <v>0</v>
      </c>
      <c r="BR952" s="168"/>
      <c r="BS952" s="168"/>
      <c r="BT952" s="168"/>
      <c r="BU952" s="168"/>
      <c r="BV952" s="168"/>
      <c r="BW952" s="168"/>
      <c r="BX952" s="168"/>
      <c r="BY952" s="168"/>
      <c r="BZ952" s="168"/>
      <c r="CA952" s="168"/>
      <c r="CB952" s="168"/>
      <c r="CC952" s="168"/>
      <c r="CD952" s="168"/>
      <c r="CE952" s="168"/>
      <c r="CF952" s="168"/>
      <c r="CG952" s="168"/>
      <c r="CH952" s="168"/>
      <c r="CI952" s="168"/>
      <c r="CJ952" s="168"/>
      <c r="CK952" s="168"/>
      <c r="CL952" s="168"/>
      <c r="CM952" s="168"/>
      <c r="CN952" s="168"/>
      <c r="CO952" s="168"/>
      <c r="CP952" s="571">
        <f t="shared" si="879"/>
        <v>0</v>
      </c>
      <c r="CQ952" s="168"/>
      <c r="CR952" s="168"/>
      <c r="CS952" s="168"/>
      <c r="CT952" s="168"/>
      <c r="CU952" s="168"/>
      <c r="CV952" s="168"/>
      <c r="CW952" s="168"/>
      <c r="CX952" s="168"/>
      <c r="CY952" s="168"/>
      <c r="CZ952" s="71"/>
      <c r="DA952" s="71"/>
      <c r="DB952" s="190">
        <f t="shared" si="880"/>
        <v>0</v>
      </c>
      <c r="DC952" s="71">
        <f t="shared" si="881"/>
        <v>0</v>
      </c>
      <c r="DD952" s="71"/>
      <c r="DE952" s="71"/>
      <c r="DF952" s="71"/>
      <c r="DG952" s="190">
        <f t="shared" si="882"/>
        <v>0</v>
      </c>
      <c r="DH952" s="71">
        <f t="shared" si="883"/>
        <v>0</v>
      </c>
      <c r="DI952" s="71"/>
      <c r="DJ952" s="71"/>
      <c r="DK952" s="71"/>
      <c r="DL952" s="71"/>
      <c r="DM952" s="71"/>
      <c r="DN952" s="71"/>
      <c r="DO952" s="71"/>
      <c r="DP952" s="71"/>
      <c r="DQ952" s="71"/>
      <c r="DR952" s="71"/>
      <c r="DS952" s="71"/>
      <c r="DT952" s="71"/>
      <c r="DU952" s="71"/>
      <c r="DV952" s="71"/>
      <c r="DW952" s="71"/>
      <c r="DX952" s="71"/>
      <c r="DY952" s="71"/>
      <c r="DZ952" s="71"/>
      <c r="EA952" s="71"/>
      <c r="EB952" s="71"/>
      <c r="EC952" s="71"/>
      <c r="ED952" s="71"/>
      <c r="EE952" s="71"/>
      <c r="EF952" s="71"/>
      <c r="EG952" s="71"/>
      <c r="EH952" s="71"/>
      <c r="EI952" s="74"/>
      <c r="EJ952" s="74"/>
      <c r="EK952" s="74"/>
      <c r="EL952" s="74"/>
      <c r="EM952" s="74"/>
      <c r="EN952" s="74"/>
      <c r="EO952" s="74"/>
      <c r="EP952" s="74"/>
      <c r="EQ952" s="74"/>
      <c r="ER952" s="74"/>
      <c r="ES952" s="74"/>
      <c r="ET952" s="74"/>
      <c r="EU952" s="74"/>
      <c r="EV952" s="74"/>
      <c r="EW952" s="74"/>
      <c r="EX952" s="74"/>
      <c r="EY952" s="74"/>
      <c r="EZ952" s="74"/>
      <c r="FA952" s="74"/>
      <c r="FB952" s="74"/>
    </row>
    <row r="953" spans="2:158" s="69" customFormat="1" ht="12">
      <c r="B953" s="116"/>
      <c r="C953" s="77" t="s">
        <v>396</v>
      </c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2"/>
      <c r="P953" s="71"/>
      <c r="Q953" s="71"/>
      <c r="R953" s="71"/>
      <c r="S953" s="71"/>
      <c r="T953" s="71"/>
      <c r="U953" s="71"/>
      <c r="V953" s="71"/>
      <c r="W953" s="71"/>
      <c r="X953" s="71"/>
      <c r="Y953" s="73"/>
      <c r="Z953" s="73"/>
      <c r="AA953" s="73"/>
      <c r="AB953" s="73"/>
      <c r="AC953" s="73"/>
      <c r="AD953" s="73"/>
      <c r="AE953" s="73"/>
      <c r="AF953" s="447">
        <f t="shared" si="895"/>
        <v>0</v>
      </c>
      <c r="AG953" s="168"/>
      <c r="AH953" s="168"/>
      <c r="AI953" s="168"/>
      <c r="AJ953" s="168"/>
      <c r="AK953" s="168"/>
      <c r="AL953" s="168"/>
      <c r="AM953" s="168"/>
      <c r="AN953" s="168"/>
      <c r="AO953" s="168"/>
      <c r="AP953" s="168"/>
      <c r="AQ953" s="168"/>
      <c r="AR953" s="168"/>
      <c r="AS953" s="447">
        <f t="shared" si="904"/>
        <v>0</v>
      </c>
      <c r="AT953" s="462"/>
      <c r="AU953" s="450">
        <f t="shared" si="906"/>
        <v>0</v>
      </c>
      <c r="AV953" s="168"/>
      <c r="AW953" s="168"/>
      <c r="AX953" s="168"/>
      <c r="AY953" s="462"/>
      <c r="AZ953" s="168"/>
      <c r="BA953" s="462"/>
      <c r="BB953" s="447">
        <f t="shared" si="907"/>
        <v>0</v>
      </c>
      <c r="BC953" s="168"/>
      <c r="BD953" s="168"/>
      <c r="BE953" s="168"/>
      <c r="BF953" s="168"/>
      <c r="BG953" s="462"/>
      <c r="BH953" s="462"/>
      <c r="BI953" s="462"/>
      <c r="BJ953" s="462"/>
      <c r="BK953" s="462"/>
      <c r="BL953" s="450">
        <f t="shared" si="908"/>
        <v>0</v>
      </c>
      <c r="BM953" s="168"/>
      <c r="BN953" s="168"/>
      <c r="BO953" s="168"/>
      <c r="BP953" s="168"/>
      <c r="BQ953" s="462"/>
      <c r="BR953" s="168"/>
      <c r="BS953" s="168"/>
      <c r="BT953" s="168"/>
      <c r="BU953" s="168"/>
      <c r="BV953" s="168"/>
      <c r="BW953" s="168"/>
      <c r="BX953" s="168"/>
      <c r="BY953" s="168"/>
      <c r="BZ953" s="168"/>
      <c r="CA953" s="168"/>
      <c r="CB953" s="168"/>
      <c r="CC953" s="168"/>
      <c r="CD953" s="168"/>
      <c r="CE953" s="168"/>
      <c r="CF953" s="168"/>
      <c r="CG953" s="168"/>
      <c r="CH953" s="168"/>
      <c r="CI953" s="168"/>
      <c r="CJ953" s="168"/>
      <c r="CK953" s="168"/>
      <c r="CL953" s="168"/>
      <c r="CM953" s="168"/>
      <c r="CN953" s="168"/>
      <c r="CO953" s="168"/>
      <c r="CP953" s="571">
        <f t="shared" si="879"/>
        <v>0</v>
      </c>
      <c r="CQ953" s="168"/>
      <c r="CR953" s="168"/>
      <c r="CS953" s="168"/>
      <c r="CT953" s="168"/>
      <c r="CU953" s="168"/>
      <c r="CV953" s="168"/>
      <c r="CW953" s="168"/>
      <c r="CX953" s="168"/>
      <c r="CY953" s="168"/>
      <c r="CZ953" s="71"/>
      <c r="DA953" s="71"/>
      <c r="DB953" s="190">
        <f t="shared" si="880"/>
        <v>0</v>
      </c>
      <c r="DC953" s="71">
        <f t="shared" si="881"/>
        <v>0</v>
      </c>
      <c r="DD953" s="71"/>
      <c r="DE953" s="71"/>
      <c r="DF953" s="71"/>
      <c r="DG953" s="190">
        <f t="shared" si="882"/>
        <v>0</v>
      </c>
      <c r="DH953" s="71">
        <f t="shared" si="883"/>
        <v>0</v>
      </c>
      <c r="DI953" s="71"/>
      <c r="DJ953" s="71"/>
      <c r="DK953" s="71"/>
      <c r="DL953" s="71"/>
      <c r="DM953" s="71"/>
      <c r="DN953" s="71"/>
      <c r="DO953" s="71"/>
      <c r="DP953" s="71"/>
      <c r="DQ953" s="71"/>
      <c r="DR953" s="71"/>
      <c r="DS953" s="71"/>
      <c r="DT953" s="71"/>
      <c r="DU953" s="71"/>
      <c r="DV953" s="71"/>
      <c r="DW953" s="71"/>
      <c r="DX953" s="71"/>
      <c r="DY953" s="71"/>
      <c r="DZ953" s="71"/>
      <c r="EA953" s="71"/>
      <c r="EB953" s="71"/>
      <c r="EC953" s="71"/>
      <c r="ED953" s="71"/>
      <c r="EE953" s="71"/>
      <c r="EF953" s="71"/>
      <c r="EG953" s="71"/>
      <c r="EH953" s="71"/>
      <c r="EI953" s="74"/>
      <c r="EJ953" s="74"/>
      <c r="EK953" s="74"/>
      <c r="EL953" s="74"/>
      <c r="EM953" s="74"/>
      <c r="EN953" s="74"/>
      <c r="EO953" s="74"/>
      <c r="EP953" s="74"/>
      <c r="EQ953" s="74"/>
      <c r="ER953" s="74"/>
      <c r="ES953" s="74"/>
      <c r="ET953" s="74"/>
      <c r="EU953" s="74"/>
      <c r="EV953" s="74"/>
      <c r="EW953" s="74"/>
      <c r="EX953" s="74"/>
      <c r="EY953" s="74"/>
      <c r="EZ953" s="74"/>
      <c r="FA953" s="74"/>
      <c r="FB953" s="74"/>
    </row>
    <row r="954" spans="2:158" s="69" customFormat="1" ht="12">
      <c r="B954" s="116"/>
      <c r="C954" s="77" t="s">
        <v>397</v>
      </c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2"/>
      <c r="P954" s="71"/>
      <c r="Q954" s="71"/>
      <c r="R954" s="71"/>
      <c r="S954" s="71"/>
      <c r="T954" s="71"/>
      <c r="U954" s="71"/>
      <c r="V954" s="71"/>
      <c r="W954" s="71"/>
      <c r="X954" s="71"/>
      <c r="Y954" s="73"/>
      <c r="Z954" s="73"/>
      <c r="AA954" s="73"/>
      <c r="AB954" s="73"/>
      <c r="AC954" s="73"/>
      <c r="AD954" s="73"/>
      <c r="AE954" s="73"/>
      <c r="AF954" s="447">
        <f t="shared" si="895"/>
        <v>0</v>
      </c>
      <c r="AG954" s="168"/>
      <c r="AH954" s="168"/>
      <c r="AI954" s="168"/>
      <c r="AJ954" s="168"/>
      <c r="AK954" s="168"/>
      <c r="AL954" s="168"/>
      <c r="AM954" s="168"/>
      <c r="AN954" s="168"/>
      <c r="AO954" s="168"/>
      <c r="AP954" s="168"/>
      <c r="AQ954" s="168"/>
      <c r="AR954" s="168"/>
      <c r="AS954" s="447">
        <f t="shared" si="904"/>
        <v>0</v>
      </c>
      <c r="AT954" s="462"/>
      <c r="AU954" s="450">
        <f t="shared" si="906"/>
        <v>0</v>
      </c>
      <c r="AV954" s="168"/>
      <c r="AW954" s="168"/>
      <c r="AX954" s="168"/>
      <c r="AY954" s="462"/>
      <c r="AZ954" s="168"/>
      <c r="BA954" s="462"/>
      <c r="BB954" s="447">
        <f t="shared" si="907"/>
        <v>0</v>
      </c>
      <c r="BC954" s="168"/>
      <c r="BD954" s="168"/>
      <c r="BE954" s="168"/>
      <c r="BF954" s="168"/>
      <c r="BG954" s="462"/>
      <c r="BH954" s="462"/>
      <c r="BI954" s="462"/>
      <c r="BJ954" s="462"/>
      <c r="BK954" s="462"/>
      <c r="BL954" s="450">
        <f t="shared" si="908"/>
        <v>0</v>
      </c>
      <c r="BM954" s="168"/>
      <c r="BN954" s="168"/>
      <c r="BO954" s="168"/>
      <c r="BP954" s="168"/>
      <c r="BQ954" s="462"/>
      <c r="BR954" s="168"/>
      <c r="BS954" s="168"/>
      <c r="BT954" s="168"/>
      <c r="BU954" s="168"/>
      <c r="BV954" s="168"/>
      <c r="BW954" s="168"/>
      <c r="BX954" s="168"/>
      <c r="BY954" s="168"/>
      <c r="BZ954" s="168"/>
      <c r="CA954" s="168"/>
      <c r="CB954" s="168"/>
      <c r="CC954" s="168"/>
      <c r="CD954" s="168"/>
      <c r="CE954" s="168"/>
      <c r="CF954" s="168"/>
      <c r="CG954" s="168"/>
      <c r="CH954" s="168"/>
      <c r="CI954" s="168"/>
      <c r="CJ954" s="168"/>
      <c r="CK954" s="168"/>
      <c r="CL954" s="168"/>
      <c r="CM954" s="168"/>
      <c r="CN954" s="168"/>
      <c r="CO954" s="168"/>
      <c r="CP954" s="571">
        <f t="shared" si="879"/>
        <v>0</v>
      </c>
      <c r="CQ954" s="168"/>
      <c r="CR954" s="168"/>
      <c r="CS954" s="168"/>
      <c r="CT954" s="168"/>
      <c r="CU954" s="168"/>
      <c r="CV954" s="168"/>
      <c r="CW954" s="168"/>
      <c r="CX954" s="168"/>
      <c r="CY954" s="168"/>
      <c r="CZ954" s="71"/>
      <c r="DA954" s="71"/>
      <c r="DB954" s="190">
        <f t="shared" si="880"/>
        <v>0</v>
      </c>
      <c r="DC954" s="71">
        <f t="shared" si="881"/>
        <v>0</v>
      </c>
      <c r="DD954" s="71"/>
      <c r="DE954" s="71"/>
      <c r="DF954" s="71"/>
      <c r="DG954" s="190">
        <f t="shared" si="882"/>
        <v>0</v>
      </c>
      <c r="DH954" s="71">
        <f t="shared" si="883"/>
        <v>0</v>
      </c>
      <c r="DI954" s="71"/>
      <c r="DJ954" s="71"/>
      <c r="DK954" s="71"/>
      <c r="DL954" s="71"/>
      <c r="DM954" s="71"/>
      <c r="DN954" s="71"/>
      <c r="DO954" s="71"/>
      <c r="DP954" s="71"/>
      <c r="DQ954" s="71"/>
      <c r="DR954" s="71"/>
      <c r="DS954" s="71"/>
      <c r="DT954" s="71"/>
      <c r="DU954" s="71"/>
      <c r="DV954" s="71"/>
      <c r="DW954" s="71"/>
      <c r="DX954" s="71"/>
      <c r="DY954" s="71"/>
      <c r="DZ954" s="71"/>
      <c r="EA954" s="71"/>
      <c r="EB954" s="71"/>
      <c r="EC954" s="71"/>
      <c r="ED954" s="71"/>
      <c r="EE954" s="71"/>
      <c r="EF954" s="71"/>
      <c r="EG954" s="71"/>
      <c r="EH954" s="71"/>
      <c r="EI954" s="74"/>
      <c r="EJ954" s="74"/>
      <c r="EK954" s="74"/>
      <c r="EL954" s="74"/>
      <c r="EM954" s="74"/>
      <c r="EN954" s="74"/>
      <c r="EO954" s="74"/>
      <c r="EP954" s="74"/>
      <c r="EQ954" s="74"/>
      <c r="ER954" s="74"/>
      <c r="ES954" s="74"/>
      <c r="ET954" s="74"/>
      <c r="EU954" s="74"/>
      <c r="EV954" s="74"/>
      <c r="EW954" s="74"/>
      <c r="EX954" s="74"/>
      <c r="EY954" s="74"/>
      <c r="EZ954" s="74"/>
      <c r="FA954" s="74"/>
      <c r="FB954" s="74"/>
    </row>
    <row r="955" spans="2:158" s="69" customFormat="1" ht="12">
      <c r="B955" s="147"/>
      <c r="C955" s="182" t="s">
        <v>398</v>
      </c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3"/>
      <c r="P955" s="252"/>
      <c r="Q955" s="252"/>
      <c r="R955" s="252"/>
      <c r="S955" s="252"/>
      <c r="T955" s="252"/>
      <c r="U955" s="252"/>
      <c r="V955" s="252"/>
      <c r="W955" s="252"/>
      <c r="X955" s="252"/>
      <c r="Y955" s="254"/>
      <c r="Z955" s="254"/>
      <c r="AA955" s="254"/>
      <c r="AB955" s="254"/>
      <c r="AC955" s="254"/>
      <c r="AD955" s="254"/>
      <c r="AE955" s="254"/>
      <c r="AF955" s="452">
        <f t="shared" si="895"/>
        <v>0</v>
      </c>
      <c r="AG955" s="560"/>
      <c r="AH955" s="560"/>
      <c r="AI955" s="560"/>
      <c r="AJ955" s="560"/>
      <c r="AK955" s="560"/>
      <c r="AL955" s="560"/>
      <c r="AM955" s="560"/>
      <c r="AN955" s="560"/>
      <c r="AO955" s="560"/>
      <c r="AP955" s="560"/>
      <c r="AQ955" s="560"/>
      <c r="AR955" s="560"/>
      <c r="AS955" s="452">
        <f t="shared" si="904"/>
        <v>0</v>
      </c>
      <c r="AT955" s="585"/>
      <c r="AU955" s="467">
        <f t="shared" si="906"/>
        <v>0</v>
      </c>
      <c r="AV955" s="560"/>
      <c r="AW955" s="560"/>
      <c r="AX955" s="560"/>
      <c r="AY955" s="585"/>
      <c r="AZ955" s="560"/>
      <c r="BA955" s="585"/>
      <c r="BB955" s="452">
        <f t="shared" si="907"/>
        <v>0</v>
      </c>
      <c r="BC955" s="560"/>
      <c r="BD955" s="560"/>
      <c r="BE955" s="560"/>
      <c r="BF955" s="560"/>
      <c r="BG955" s="585"/>
      <c r="BH955" s="585"/>
      <c r="BI955" s="585"/>
      <c r="BJ955" s="585"/>
      <c r="BK955" s="585"/>
      <c r="BL955" s="467">
        <f t="shared" si="908"/>
        <v>0</v>
      </c>
      <c r="BM955" s="560"/>
      <c r="BN955" s="560"/>
      <c r="BO955" s="560"/>
      <c r="BP955" s="560"/>
      <c r="BQ955" s="585"/>
      <c r="BR955" s="560"/>
      <c r="BS955" s="560"/>
      <c r="BT955" s="560"/>
      <c r="BU955" s="560"/>
      <c r="BV955" s="560"/>
      <c r="BW955" s="560"/>
      <c r="BX955" s="560"/>
      <c r="BY955" s="560"/>
      <c r="BZ955" s="560"/>
      <c r="CA955" s="560"/>
      <c r="CB955" s="560"/>
      <c r="CC955" s="560"/>
      <c r="CD955" s="560"/>
      <c r="CE955" s="560"/>
      <c r="CF955" s="560"/>
      <c r="CG955" s="560"/>
      <c r="CH955" s="560"/>
      <c r="CI955" s="560"/>
      <c r="CJ955" s="560"/>
      <c r="CK955" s="560"/>
      <c r="CL955" s="560"/>
      <c r="CM955" s="560"/>
      <c r="CN955" s="560"/>
      <c r="CO955" s="560"/>
      <c r="CP955" s="586">
        <f t="shared" ref="CP955:CP1031" si="910">SUM(CM955,CK955,CO955)</f>
        <v>0</v>
      </c>
      <c r="CQ955" s="560"/>
      <c r="CR955" s="560"/>
      <c r="CS955" s="560"/>
      <c r="CT955" s="560"/>
      <c r="CU955" s="560"/>
      <c r="CV955" s="560"/>
      <c r="CW955" s="560"/>
      <c r="CX955" s="560"/>
      <c r="CY955" s="560"/>
      <c r="CZ955" s="252"/>
      <c r="DA955" s="252"/>
      <c r="DB955" s="257">
        <f t="shared" ref="DB955:DB1031" si="911">SUM(CP955,CQ955)</f>
        <v>0</v>
      </c>
      <c r="DC955" s="252">
        <f t="shared" ref="DC955:DC1031" si="912">SUM(CO955,CN955)</f>
        <v>0</v>
      </c>
      <c r="DD955" s="252"/>
      <c r="DE955" s="252"/>
      <c r="DF955" s="252"/>
      <c r="DG955" s="257">
        <f t="shared" ref="DG955:DG1031" si="913">SUM(DB955,DF955)</f>
        <v>0</v>
      </c>
      <c r="DH955" s="252">
        <f t="shared" ref="DH955:DH1031" si="914">SUM(DC955)</f>
        <v>0</v>
      </c>
      <c r="DI955" s="252"/>
      <c r="DJ955" s="252"/>
      <c r="DK955" s="252"/>
      <c r="DL955" s="252"/>
      <c r="DM955" s="252"/>
      <c r="DN955" s="252"/>
      <c r="DO955" s="252"/>
      <c r="DP955" s="252"/>
      <c r="DQ955" s="252"/>
      <c r="DR955" s="252"/>
      <c r="DS955" s="252"/>
      <c r="DT955" s="252"/>
      <c r="DU955" s="252"/>
      <c r="DV955" s="252"/>
      <c r="DW955" s="252"/>
      <c r="DX955" s="252"/>
      <c r="DY955" s="252"/>
      <c r="DZ955" s="252"/>
      <c r="EA955" s="252"/>
      <c r="EB955" s="252"/>
      <c r="EC955" s="252"/>
      <c r="ED955" s="252"/>
      <c r="EE955" s="252"/>
      <c r="EF955" s="252"/>
      <c r="EG955" s="252"/>
      <c r="EH955" s="252"/>
      <c r="EI955" s="74"/>
      <c r="EJ955" s="74"/>
      <c r="EK955" s="74"/>
      <c r="EL955" s="74"/>
      <c r="EM955" s="74"/>
      <c r="EN955" s="74"/>
      <c r="EO955" s="74"/>
      <c r="EP955" s="74"/>
      <c r="EQ955" s="74"/>
      <c r="ER955" s="74"/>
      <c r="ES955" s="74"/>
      <c r="ET955" s="74"/>
      <c r="EU955" s="74"/>
      <c r="EV955" s="74"/>
      <c r="EW955" s="74"/>
      <c r="EX955" s="74"/>
      <c r="EY955" s="74"/>
      <c r="EZ955" s="74"/>
      <c r="FA955" s="74"/>
      <c r="FB955" s="74"/>
    </row>
    <row r="956" spans="2:158" ht="72">
      <c r="B956" s="39" t="s">
        <v>543</v>
      </c>
      <c r="C956" s="233" t="s">
        <v>544</v>
      </c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61"/>
      <c r="P956" s="38"/>
      <c r="Q956" s="38"/>
      <c r="R956" s="38"/>
      <c r="S956" s="38"/>
      <c r="T956" s="38"/>
      <c r="U956" s="38"/>
      <c r="V956" s="38"/>
      <c r="W956" s="38"/>
      <c r="X956" s="38"/>
      <c r="Y956" s="33"/>
      <c r="Z956" s="33"/>
      <c r="AA956" s="33"/>
      <c r="AB956" s="33"/>
      <c r="AC956" s="33"/>
      <c r="AD956" s="33"/>
      <c r="AE956" s="33"/>
      <c r="AF956" s="447">
        <f t="shared" si="895"/>
        <v>0</v>
      </c>
      <c r="AG956" s="28"/>
      <c r="AH956" s="28"/>
      <c r="AI956" s="28"/>
      <c r="AJ956" s="28"/>
      <c r="AK956" s="28"/>
      <c r="AL956" s="28"/>
      <c r="AM956" s="28"/>
      <c r="AN956" s="28"/>
      <c r="AO956" s="28"/>
      <c r="AP956" s="28"/>
      <c r="AQ956" s="28"/>
      <c r="AR956" s="28"/>
      <c r="AS956" s="447">
        <f t="shared" si="904"/>
        <v>0</v>
      </c>
      <c r="AT956" s="462"/>
      <c r="AU956" s="450">
        <f>SUM(AV956:AX956)</f>
        <v>0</v>
      </c>
      <c r="AV956" s="28"/>
      <c r="AW956" s="28"/>
      <c r="AX956" s="28"/>
      <c r="AY956" s="462"/>
      <c r="AZ956" s="28"/>
      <c r="BA956" s="462"/>
      <c r="BB956" s="447">
        <f>SUM(BC956,BD956,BF956)</f>
        <v>0</v>
      </c>
      <c r="BC956" s="28"/>
      <c r="BD956" s="28"/>
      <c r="BE956" s="28"/>
      <c r="BF956" s="28"/>
      <c r="BG956" s="462"/>
      <c r="BH956" s="462"/>
      <c r="BI956" s="462"/>
      <c r="BJ956" s="462"/>
      <c r="BK956" s="462"/>
      <c r="BL956" s="450">
        <f>SUM(BM956:BP956)</f>
        <v>0</v>
      </c>
      <c r="BM956" s="28"/>
      <c r="BN956" s="28"/>
      <c r="BO956" s="28"/>
      <c r="BP956" s="28"/>
      <c r="BQ956" s="462"/>
      <c r="BR956" s="28"/>
      <c r="BS956" s="28"/>
      <c r="BT956" s="28"/>
      <c r="BU956" s="28"/>
      <c r="BV956" s="28"/>
      <c r="BW956" s="28"/>
      <c r="BX956" s="28"/>
      <c r="BY956" s="28"/>
      <c r="BZ956" s="28"/>
      <c r="CA956" s="28"/>
      <c r="CB956" s="28"/>
      <c r="CC956" s="28"/>
      <c r="CD956" s="28"/>
      <c r="CE956" s="28"/>
      <c r="CF956" s="28"/>
      <c r="CG956" s="28"/>
      <c r="CH956" s="28"/>
      <c r="CI956" s="28"/>
      <c r="CJ956" s="28"/>
      <c r="CK956" s="28"/>
      <c r="CL956" s="28"/>
      <c r="CM956" s="28"/>
      <c r="CN956" s="28"/>
      <c r="CO956" s="28"/>
      <c r="CP956" s="306">
        <f t="shared" si="910"/>
        <v>0</v>
      </c>
      <c r="CQ956" s="28"/>
      <c r="CR956" s="28"/>
      <c r="CS956" s="28"/>
      <c r="CT956" s="28"/>
      <c r="CU956" s="28"/>
      <c r="CV956" s="28"/>
      <c r="CW956" s="28"/>
      <c r="CX956" s="28"/>
      <c r="CY956" s="28"/>
      <c r="CZ956" s="38"/>
      <c r="DA956" s="38"/>
      <c r="DB956" s="188">
        <f t="shared" si="911"/>
        <v>0</v>
      </c>
      <c r="DC956" s="38">
        <f t="shared" si="912"/>
        <v>0</v>
      </c>
      <c r="DD956" s="38"/>
      <c r="DE956" s="38"/>
      <c r="DF956" s="38"/>
      <c r="DG956" s="188">
        <f t="shared" si="913"/>
        <v>0</v>
      </c>
      <c r="DH956" s="38">
        <f t="shared" si="914"/>
        <v>0</v>
      </c>
      <c r="DI956" s="38"/>
      <c r="DJ956" s="38"/>
      <c r="DK956" s="38"/>
      <c r="DL956" s="38"/>
      <c r="DM956" s="38"/>
      <c r="DN956" s="38"/>
      <c r="DO956" s="38"/>
      <c r="DP956" s="38"/>
      <c r="DQ956" s="38"/>
      <c r="DR956" s="38"/>
      <c r="DS956" s="38"/>
      <c r="DT956" s="38"/>
      <c r="DU956" s="38"/>
      <c r="DV956" s="38"/>
      <c r="DW956" s="38"/>
      <c r="DX956" s="38"/>
      <c r="DY956" s="38"/>
      <c r="DZ956" s="38"/>
      <c r="EA956" s="38"/>
      <c r="EB956" s="38"/>
      <c r="EC956" s="38"/>
      <c r="ED956" s="38"/>
      <c r="EE956" s="38"/>
      <c r="EF956" s="38"/>
      <c r="EG956" s="38"/>
      <c r="EH956" s="38"/>
      <c r="EI956" s="38"/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</row>
    <row r="957" spans="2:158" ht="12">
      <c r="B957" s="245"/>
      <c r="C957" s="246"/>
      <c r="AF957" s="453"/>
      <c r="AS957" s="453"/>
      <c r="AU957" s="468"/>
      <c r="BB957" s="453"/>
      <c r="BL957" s="468"/>
      <c r="CP957" s="587"/>
      <c r="DB957" s="251"/>
      <c r="DG957" s="251"/>
    </row>
    <row r="958" spans="2:158" ht="12">
      <c r="B958" s="245"/>
      <c r="C958" s="246"/>
      <c r="AF958" s="453"/>
      <c r="AS958" s="453"/>
      <c r="AU958" s="468"/>
      <c r="BB958" s="453"/>
      <c r="BL958" s="468"/>
      <c r="CP958" s="587"/>
      <c r="DB958" s="251"/>
      <c r="DG958" s="251"/>
    </row>
    <row r="959" spans="2:158" ht="12">
      <c r="B959" s="245"/>
      <c r="C959" s="246"/>
      <c r="AF959" s="453"/>
      <c r="AS959" s="453"/>
      <c r="AU959" s="468"/>
      <c r="BB959" s="453"/>
      <c r="BL959" s="468"/>
      <c r="CP959" s="587"/>
      <c r="DB959" s="251"/>
      <c r="DG959" s="251"/>
    </row>
    <row r="960" spans="2:158" ht="12">
      <c r="B960" s="245"/>
      <c r="C960" s="246"/>
      <c r="AF960" s="453"/>
      <c r="AS960" s="453"/>
      <c r="AU960" s="468"/>
      <c r="BB960" s="453"/>
      <c r="BL960" s="468"/>
      <c r="CP960" s="587"/>
      <c r="DB960" s="251"/>
      <c r="DG960" s="251"/>
    </row>
    <row r="961" spans="2:158" ht="12">
      <c r="B961" s="245"/>
      <c r="C961" s="246"/>
      <c r="AF961" s="453"/>
      <c r="AS961" s="453"/>
      <c r="AU961" s="468"/>
      <c r="BB961" s="453"/>
      <c r="BL961" s="468"/>
      <c r="CP961" s="587"/>
      <c r="DB961" s="251"/>
      <c r="DG961" s="251"/>
    </row>
    <row r="962" spans="2:158" ht="12">
      <c r="B962" s="245"/>
      <c r="C962" s="246"/>
      <c r="AF962" s="453"/>
      <c r="AS962" s="453"/>
      <c r="AU962" s="468"/>
      <c r="BB962" s="453"/>
      <c r="BL962" s="468"/>
      <c r="CP962" s="587"/>
      <c r="DB962" s="251"/>
      <c r="DG962" s="251"/>
    </row>
    <row r="963" spans="2:158" ht="12">
      <c r="B963" s="245"/>
      <c r="C963" s="246"/>
      <c r="AF963" s="453"/>
      <c r="AS963" s="453"/>
      <c r="AU963" s="468"/>
      <c r="BB963" s="453"/>
      <c r="BL963" s="468"/>
      <c r="CP963" s="587"/>
      <c r="DB963" s="251"/>
      <c r="DG963" s="251"/>
    </row>
    <row r="964" spans="2:158" ht="12">
      <c r="B964" s="245"/>
      <c r="C964" s="246"/>
      <c r="AF964" s="453"/>
      <c r="AS964" s="453"/>
      <c r="AU964" s="468"/>
      <c r="BB964" s="453"/>
      <c r="BL964" s="468"/>
      <c r="CP964" s="587"/>
      <c r="DB964" s="251"/>
      <c r="DG964" s="251"/>
    </row>
    <row r="965" spans="2:158" ht="12">
      <c r="B965" s="245"/>
      <c r="C965" s="246"/>
      <c r="AF965" s="453"/>
      <c r="AS965" s="453"/>
      <c r="AU965" s="468"/>
      <c r="BB965" s="453"/>
      <c r="BL965" s="468"/>
      <c r="CP965" s="587"/>
      <c r="DB965" s="251"/>
      <c r="DG965" s="251"/>
    </row>
    <row r="966" spans="2:158" ht="12">
      <c r="B966" s="245"/>
      <c r="C966" s="246"/>
      <c r="AF966" s="453"/>
      <c r="AS966" s="453"/>
      <c r="AU966" s="468"/>
      <c r="BB966" s="453"/>
      <c r="BL966" s="468"/>
      <c r="CP966" s="587"/>
      <c r="DB966" s="251"/>
      <c r="DG966" s="251"/>
    </row>
    <row r="967" spans="2:158" s="29" customFormat="1" ht="24" customHeight="1">
      <c r="B967" s="719">
        <v>6</v>
      </c>
      <c r="C967" s="780" t="s">
        <v>545</v>
      </c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6"/>
      <c r="P967" s="235"/>
      <c r="Q967" s="235"/>
      <c r="R967" s="235"/>
      <c r="S967" s="235"/>
      <c r="T967" s="235"/>
      <c r="U967" s="235"/>
      <c r="V967" s="235"/>
      <c r="W967" s="235"/>
      <c r="X967" s="235"/>
      <c r="Y967" s="237">
        <v>17</v>
      </c>
      <c r="Z967" s="237"/>
      <c r="AA967" s="237"/>
      <c r="AB967" s="237"/>
      <c r="AC967" s="237"/>
      <c r="AD967" s="237"/>
      <c r="AE967" s="237"/>
      <c r="AF967" s="454">
        <f t="shared" si="895"/>
        <v>142.4</v>
      </c>
      <c r="AG967" s="561"/>
      <c r="AH967" s="561"/>
      <c r="AI967" s="561"/>
      <c r="AJ967" s="561"/>
      <c r="AK967" s="561"/>
      <c r="AL967" s="561"/>
      <c r="AM967" s="561"/>
      <c r="AN967" s="561"/>
      <c r="AO967" s="561">
        <v>1.5</v>
      </c>
      <c r="AP967" s="561"/>
      <c r="AQ967" s="561">
        <v>0.7</v>
      </c>
      <c r="AR967" s="561">
        <f>SUM(AR969:AR982)</f>
        <v>0</v>
      </c>
      <c r="AS967" s="454">
        <f t="shared" ref="AS967:AS998" si="915">SUM(AG967,AH967,AK967,AL967,AO967)</f>
        <v>1.5</v>
      </c>
      <c r="AT967" s="588"/>
      <c r="AU967" s="470"/>
      <c r="AV967" s="561"/>
      <c r="AW967" s="561"/>
      <c r="AX967" s="561"/>
      <c r="AY967" s="588"/>
      <c r="AZ967" s="561"/>
      <c r="BA967" s="588">
        <v>0.1</v>
      </c>
      <c r="BB967" s="454">
        <f t="shared" ref="BB967:BB998" si="916">SUM(BC967,BD967,BF967)</f>
        <v>140</v>
      </c>
      <c r="BC967" s="561">
        <v>2.1</v>
      </c>
      <c r="BD967" s="561">
        <v>128</v>
      </c>
      <c r="BE967" s="561">
        <v>8.6</v>
      </c>
      <c r="BF967" s="561">
        <v>9.9</v>
      </c>
      <c r="BG967" s="588"/>
      <c r="BH967" s="588"/>
      <c r="BI967" s="588"/>
      <c r="BJ967" s="588"/>
      <c r="BK967" s="588"/>
      <c r="BL967" s="470">
        <f>SUM(BM967:BP967)</f>
        <v>0.8</v>
      </c>
      <c r="BM967" s="561"/>
      <c r="BN967" s="561"/>
      <c r="BO967" s="561"/>
      <c r="BP967" s="561">
        <v>0.8</v>
      </c>
      <c r="BQ967" s="462">
        <f>SUM(AT967,AU967,AY967,BA967,BB967,BG967,BH967,BI967,BJ967,BK967,BL967)</f>
        <v>140.9</v>
      </c>
      <c r="BR967" s="561"/>
      <c r="BS967" s="561"/>
      <c r="BT967" s="561"/>
      <c r="BU967" s="561"/>
      <c r="BV967" s="561"/>
      <c r="BW967" s="561"/>
      <c r="BX967" s="561"/>
      <c r="BY967" s="561"/>
      <c r="BZ967" s="561"/>
      <c r="CA967" s="561"/>
      <c r="CB967" s="561"/>
      <c r="CC967" s="561"/>
      <c r="CD967" s="561"/>
      <c r="CE967" s="561"/>
      <c r="CF967" s="561"/>
      <c r="CG967" s="561"/>
      <c r="CH967" s="561"/>
      <c r="CI967" s="561"/>
      <c r="CJ967" s="561"/>
      <c r="CK967" s="561"/>
      <c r="CL967" s="561"/>
      <c r="CM967" s="561"/>
      <c r="CN967" s="561"/>
      <c r="CO967" s="561"/>
      <c r="CP967" s="589">
        <f t="shared" si="910"/>
        <v>0</v>
      </c>
      <c r="CQ967" s="561"/>
      <c r="CR967" s="561"/>
      <c r="CS967" s="561"/>
      <c r="CT967" s="561"/>
      <c r="CU967" s="561"/>
      <c r="CV967" s="561"/>
      <c r="CW967" s="561"/>
      <c r="CX967" s="561"/>
      <c r="CY967" s="561"/>
      <c r="CZ967" s="235"/>
      <c r="DA967" s="235"/>
      <c r="DB967" s="296">
        <f t="shared" si="911"/>
        <v>0</v>
      </c>
      <c r="DC967" s="235">
        <f t="shared" si="912"/>
        <v>0</v>
      </c>
      <c r="DD967" s="235"/>
      <c r="DE967" s="235"/>
      <c r="DF967" s="235"/>
      <c r="DG967" s="296">
        <f t="shared" si="913"/>
        <v>0</v>
      </c>
      <c r="DH967" s="235">
        <f t="shared" si="914"/>
        <v>0</v>
      </c>
      <c r="DI967" s="235"/>
      <c r="DJ967" s="235"/>
      <c r="DK967" s="235"/>
      <c r="DL967" s="235"/>
      <c r="DM967" s="235"/>
      <c r="DN967" s="235"/>
      <c r="DO967" s="235"/>
      <c r="DP967" s="235"/>
      <c r="DQ967" s="235"/>
      <c r="DR967" s="235"/>
      <c r="DS967" s="235"/>
      <c r="DT967" s="235"/>
      <c r="DU967" s="235"/>
      <c r="DV967" s="235"/>
      <c r="DW967" s="235"/>
      <c r="DX967" s="235"/>
      <c r="DY967" s="235"/>
      <c r="DZ967" s="235"/>
      <c r="EA967" s="235"/>
      <c r="EB967" s="235"/>
      <c r="EC967" s="235"/>
      <c r="ED967" s="235"/>
      <c r="EE967" s="235"/>
      <c r="EF967" s="235"/>
      <c r="EG967" s="235"/>
      <c r="EH967" s="235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</row>
    <row r="968" spans="2:158" s="29" customFormat="1" ht="12">
      <c r="B968" s="720"/>
      <c r="C968" s="72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65"/>
      <c r="P968" s="35"/>
      <c r="Q968" s="35"/>
      <c r="R968" s="35"/>
      <c r="S968" s="35"/>
      <c r="T968" s="35"/>
      <c r="U968" s="35"/>
      <c r="V968" s="35"/>
      <c r="W968" s="35"/>
      <c r="X968" s="35"/>
      <c r="Y968" s="36">
        <f>SUM(Y969:Y982)</f>
        <v>17</v>
      </c>
      <c r="Z968" s="36"/>
      <c r="AA968" s="36"/>
      <c r="AB968" s="36"/>
      <c r="AC968" s="36"/>
      <c r="AD968" s="36"/>
      <c r="AE968" s="36"/>
      <c r="AF968" s="447">
        <f t="shared" si="895"/>
        <v>142450</v>
      </c>
      <c r="AG968" s="36">
        <f t="shared" ref="AG968:AR968" si="917">SUM(AG969:AG982)</f>
        <v>0</v>
      </c>
      <c r="AH968" s="36">
        <f t="shared" si="917"/>
        <v>0</v>
      </c>
      <c r="AI968" s="36">
        <f t="shared" si="917"/>
        <v>0</v>
      </c>
      <c r="AJ968" s="36">
        <f t="shared" si="917"/>
        <v>0</v>
      </c>
      <c r="AK968" s="36">
        <f t="shared" si="917"/>
        <v>0</v>
      </c>
      <c r="AL968" s="36">
        <f t="shared" si="917"/>
        <v>0</v>
      </c>
      <c r="AM968" s="36">
        <f t="shared" si="917"/>
        <v>0</v>
      </c>
      <c r="AN968" s="36">
        <f t="shared" si="917"/>
        <v>0</v>
      </c>
      <c r="AO968" s="36">
        <f t="shared" si="917"/>
        <v>1449</v>
      </c>
      <c r="AP968" s="36">
        <f t="shared" si="917"/>
        <v>0</v>
      </c>
      <c r="AQ968" s="36">
        <f t="shared" si="917"/>
        <v>723</v>
      </c>
      <c r="AR968" s="36">
        <f t="shared" si="917"/>
        <v>0</v>
      </c>
      <c r="AS968" s="447">
        <f t="shared" si="915"/>
        <v>1449</v>
      </c>
      <c r="AT968" s="450">
        <f t="shared" ref="AT968:BA968" si="918">SUM(AT969:AT982)</f>
        <v>0</v>
      </c>
      <c r="AU968" s="450">
        <f t="shared" si="918"/>
        <v>0</v>
      </c>
      <c r="AV968" s="36">
        <f t="shared" si="918"/>
        <v>0</v>
      </c>
      <c r="AW968" s="36">
        <f t="shared" si="918"/>
        <v>0</v>
      </c>
      <c r="AX968" s="36">
        <f t="shared" si="918"/>
        <v>0</v>
      </c>
      <c r="AY968" s="450">
        <f t="shared" si="918"/>
        <v>4</v>
      </c>
      <c r="AZ968" s="36">
        <f t="shared" si="918"/>
        <v>0</v>
      </c>
      <c r="BA968" s="450">
        <f t="shared" si="918"/>
        <v>165</v>
      </c>
      <c r="BB968" s="447">
        <f t="shared" si="916"/>
        <v>139960</v>
      </c>
      <c r="BC968" s="36">
        <f t="shared" ref="BC968:BP968" si="919">SUM(BC969:BC982)</f>
        <v>2046</v>
      </c>
      <c r="BD968" s="36">
        <f t="shared" si="919"/>
        <v>128048</v>
      </c>
      <c r="BE968" s="36">
        <f t="shared" si="919"/>
        <v>8546</v>
      </c>
      <c r="BF968" s="36">
        <f t="shared" si="919"/>
        <v>9866</v>
      </c>
      <c r="BG968" s="450">
        <f t="shared" si="919"/>
        <v>0</v>
      </c>
      <c r="BH968" s="450">
        <f t="shared" si="919"/>
        <v>13</v>
      </c>
      <c r="BI968" s="450">
        <f t="shared" si="919"/>
        <v>0</v>
      </c>
      <c r="BJ968" s="450">
        <f t="shared" si="919"/>
        <v>8</v>
      </c>
      <c r="BK968" s="450">
        <f t="shared" si="919"/>
        <v>4</v>
      </c>
      <c r="BL968" s="450">
        <f t="shared" si="919"/>
        <v>847</v>
      </c>
      <c r="BM968" s="36">
        <f t="shared" si="919"/>
        <v>0</v>
      </c>
      <c r="BN968" s="36">
        <f t="shared" si="919"/>
        <v>0</v>
      </c>
      <c r="BO968" s="36">
        <f t="shared" si="919"/>
        <v>0</v>
      </c>
      <c r="BP968" s="36">
        <f t="shared" si="919"/>
        <v>847</v>
      </c>
      <c r="BQ968" s="462">
        <f>SUM(AT968,AU968,AY968,BA968,BB968,BG968,BH968,BI968,BJ968,BK968,BL968)</f>
        <v>141001</v>
      </c>
      <c r="BR968" s="167"/>
      <c r="BS968" s="167"/>
      <c r="BT968" s="167"/>
      <c r="BU968" s="167"/>
      <c r="BV968" s="167"/>
      <c r="BW968" s="167"/>
      <c r="BX968" s="167"/>
      <c r="BY968" s="167"/>
      <c r="BZ968" s="167"/>
      <c r="CA968" s="167"/>
      <c r="CB968" s="167"/>
      <c r="CC968" s="167"/>
      <c r="CD968" s="167"/>
      <c r="CE968" s="167"/>
      <c r="CF968" s="167"/>
      <c r="CG968" s="167"/>
      <c r="CH968" s="167"/>
      <c r="CI968" s="167"/>
      <c r="CJ968" s="167"/>
      <c r="CK968" s="167"/>
      <c r="CL968" s="167"/>
      <c r="CM968" s="167"/>
      <c r="CN968" s="167"/>
      <c r="CO968" s="167"/>
      <c r="CP968" s="570">
        <f t="shared" si="910"/>
        <v>0</v>
      </c>
      <c r="CQ968" s="167"/>
      <c r="CR968" s="167"/>
      <c r="CS968" s="167"/>
      <c r="CT968" s="167"/>
      <c r="CU968" s="167"/>
      <c r="CV968" s="167"/>
      <c r="CW968" s="167"/>
      <c r="CX968" s="167"/>
      <c r="CY968" s="167"/>
      <c r="CZ968" s="35"/>
      <c r="DA968" s="35"/>
      <c r="DB968" s="295">
        <f t="shared" si="911"/>
        <v>0</v>
      </c>
      <c r="DC968" s="35">
        <f t="shared" si="912"/>
        <v>0</v>
      </c>
      <c r="DD968" s="35"/>
      <c r="DE968" s="35"/>
      <c r="DF968" s="35"/>
      <c r="DG968" s="295">
        <f t="shared" si="913"/>
        <v>0</v>
      </c>
      <c r="DH968" s="35">
        <f t="shared" si="914"/>
        <v>0</v>
      </c>
      <c r="DI968" s="35"/>
      <c r="DJ968" s="35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35"/>
      <c r="EG968" s="35"/>
      <c r="EH968" s="35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</row>
    <row r="969" spans="2:158" s="69" customFormat="1" ht="12.75" customHeight="1">
      <c r="B969" s="116"/>
      <c r="C969" s="77" t="s">
        <v>385</v>
      </c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2"/>
      <c r="P969" s="71"/>
      <c r="Q969" s="71"/>
      <c r="R969" s="71"/>
      <c r="S969" s="71"/>
      <c r="T969" s="71"/>
      <c r="U969" s="71"/>
      <c r="V969" s="71"/>
      <c r="W969" s="71"/>
      <c r="X969" s="71"/>
      <c r="Y969" s="73">
        <v>2</v>
      </c>
      <c r="Z969" s="73"/>
      <c r="AA969" s="73"/>
      <c r="AB969" s="73"/>
      <c r="AC969" s="73"/>
      <c r="AD969" s="73"/>
      <c r="AE969" s="73"/>
      <c r="AF969" s="447">
        <f t="shared" si="895"/>
        <v>6651</v>
      </c>
      <c r="AG969" s="168"/>
      <c r="AH969" s="168"/>
      <c r="AI969" s="168"/>
      <c r="AJ969" s="168"/>
      <c r="AK969" s="168"/>
      <c r="AL969" s="168"/>
      <c r="AM969" s="168"/>
      <c r="AN969" s="168"/>
      <c r="AO969" s="168"/>
      <c r="AP969" s="168"/>
      <c r="AQ969" s="168"/>
      <c r="AR969" s="168"/>
      <c r="AS969" s="447">
        <f t="shared" si="915"/>
        <v>0</v>
      </c>
      <c r="AT969" s="462"/>
      <c r="AU969" s="450">
        <f t="shared" ref="AU969:AU998" si="920">SUM(AV969:AX969)</f>
        <v>0</v>
      </c>
      <c r="AV969" s="168"/>
      <c r="AW969" s="168"/>
      <c r="AX969" s="168"/>
      <c r="AY969" s="462"/>
      <c r="AZ969" s="168"/>
      <c r="BA969" s="462"/>
      <c r="BB969" s="447">
        <f t="shared" si="916"/>
        <v>6651</v>
      </c>
      <c r="BC969" s="168"/>
      <c r="BD969" s="168">
        <v>6651</v>
      </c>
      <c r="BE969" s="168">
        <v>4274</v>
      </c>
      <c r="BF969" s="168"/>
      <c r="BG969" s="462"/>
      <c r="BH969" s="462"/>
      <c r="BI969" s="462"/>
      <c r="BJ969" s="462"/>
      <c r="BK969" s="462"/>
      <c r="BL969" s="450">
        <f t="shared" ref="BL969:BL998" si="921">SUM(BM969:BP969)</f>
        <v>0</v>
      </c>
      <c r="BM969" s="168"/>
      <c r="BN969" s="168"/>
      <c r="BO969" s="168"/>
      <c r="BP969" s="168"/>
      <c r="BQ969" s="462">
        <f>SUM(AT969,AU969,AY969,BA969,BB969,BG969,BH969,BI969,BJ969,BK969,BL969)</f>
        <v>6651</v>
      </c>
      <c r="BR969" s="168"/>
      <c r="BS969" s="168"/>
      <c r="BT969" s="168"/>
      <c r="BU969" s="168"/>
      <c r="BV969" s="168"/>
      <c r="BW969" s="168"/>
      <c r="BX969" s="168"/>
      <c r="BY969" s="168"/>
      <c r="BZ969" s="168"/>
      <c r="CA969" s="168"/>
      <c r="CB969" s="168"/>
      <c r="CC969" s="168"/>
      <c r="CD969" s="168"/>
      <c r="CE969" s="168"/>
      <c r="CF969" s="168"/>
      <c r="CG969" s="168"/>
      <c r="CH969" s="168"/>
      <c r="CI969" s="168"/>
      <c r="CJ969" s="168"/>
      <c r="CK969" s="168"/>
      <c r="CL969" s="168"/>
      <c r="CM969" s="168"/>
      <c r="CN969" s="168"/>
      <c r="CO969" s="168"/>
      <c r="CP969" s="571">
        <f t="shared" si="910"/>
        <v>0</v>
      </c>
      <c r="CQ969" s="168"/>
      <c r="CR969" s="168"/>
      <c r="CS969" s="168"/>
      <c r="CT969" s="168"/>
      <c r="CU969" s="168"/>
      <c r="CV969" s="168"/>
      <c r="CW969" s="168"/>
      <c r="CX969" s="168"/>
      <c r="CY969" s="168"/>
      <c r="CZ969" s="71"/>
      <c r="DA969" s="71"/>
      <c r="DB969" s="190">
        <f t="shared" si="911"/>
        <v>0</v>
      </c>
      <c r="DC969" s="71">
        <f t="shared" si="912"/>
        <v>0</v>
      </c>
      <c r="DD969" s="71"/>
      <c r="DE969" s="71"/>
      <c r="DF969" s="71"/>
      <c r="DG969" s="190">
        <f t="shared" si="913"/>
        <v>0</v>
      </c>
      <c r="DH969" s="71">
        <f t="shared" si="914"/>
        <v>0</v>
      </c>
      <c r="DI969" s="71"/>
      <c r="DJ969" s="71"/>
      <c r="DK969" s="71"/>
      <c r="DL969" s="71"/>
      <c r="DM969" s="71"/>
      <c r="DN969" s="71"/>
      <c r="DO969" s="71"/>
      <c r="DP969" s="71"/>
      <c r="DQ969" s="71"/>
      <c r="DR969" s="71"/>
      <c r="DS969" s="71"/>
      <c r="DT969" s="71"/>
      <c r="DU969" s="71"/>
      <c r="DV969" s="71"/>
      <c r="DW969" s="71"/>
      <c r="DX969" s="71"/>
      <c r="DY969" s="71"/>
      <c r="DZ969" s="71"/>
      <c r="EA969" s="71"/>
      <c r="EB969" s="71"/>
      <c r="EC969" s="71"/>
      <c r="ED969" s="71"/>
      <c r="EE969" s="71"/>
      <c r="EF969" s="71"/>
      <c r="EG969" s="71"/>
      <c r="EH969" s="71"/>
      <c r="EI969" s="74"/>
      <c r="EJ969" s="74"/>
      <c r="EK969" s="74"/>
      <c r="EL969" s="74"/>
      <c r="EM969" s="74"/>
      <c r="EN969" s="74"/>
      <c r="EO969" s="74"/>
      <c r="EP969" s="74"/>
      <c r="EQ969" s="74"/>
      <c r="ER969" s="74"/>
      <c r="ES969" s="74"/>
      <c r="ET969" s="74"/>
      <c r="EU969" s="74"/>
      <c r="EV969" s="74"/>
      <c r="EW969" s="74"/>
      <c r="EX969" s="74"/>
      <c r="EY969" s="74"/>
      <c r="EZ969" s="74"/>
      <c r="FA969" s="74"/>
      <c r="FB969" s="74"/>
    </row>
    <row r="970" spans="2:158" s="69" customFormat="1" ht="12">
      <c r="B970" s="116"/>
      <c r="C970" s="77" t="s">
        <v>386</v>
      </c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2"/>
      <c r="P970" s="71"/>
      <c r="Q970" s="71"/>
      <c r="R970" s="71"/>
      <c r="S970" s="71"/>
      <c r="T970" s="71"/>
      <c r="U970" s="71"/>
      <c r="V970" s="71"/>
      <c r="W970" s="71"/>
      <c r="X970" s="71"/>
      <c r="Y970" s="73">
        <v>1</v>
      </c>
      <c r="Z970" s="73"/>
      <c r="AA970" s="73"/>
      <c r="AB970" s="73"/>
      <c r="AC970" s="73"/>
      <c r="AD970" s="73"/>
      <c r="AE970" s="73"/>
      <c r="AF970" s="447">
        <f>SUM(AS970:AU970,AY970,BA970:BB970,BG970:BL970)</f>
        <v>10114</v>
      </c>
      <c r="AG970" s="168"/>
      <c r="AH970" s="168"/>
      <c r="AI970" s="168"/>
      <c r="AJ970" s="168"/>
      <c r="AK970" s="168"/>
      <c r="AL970" s="168"/>
      <c r="AM970" s="168"/>
      <c r="AN970" s="168"/>
      <c r="AO970" s="168">
        <v>66</v>
      </c>
      <c r="AP970" s="168"/>
      <c r="AQ970" s="168">
        <v>66</v>
      </c>
      <c r="AR970" s="168"/>
      <c r="AS970" s="447">
        <f t="shared" si="915"/>
        <v>66</v>
      </c>
      <c r="AT970" s="462"/>
      <c r="AU970" s="450">
        <f t="shared" si="920"/>
        <v>0</v>
      </c>
      <c r="AV970" s="168"/>
      <c r="AW970" s="168"/>
      <c r="AX970" s="168"/>
      <c r="AY970" s="462"/>
      <c r="AZ970" s="168"/>
      <c r="BA970" s="462"/>
      <c r="BB970" s="447">
        <f t="shared" si="916"/>
        <v>10048</v>
      </c>
      <c r="BC970" s="168"/>
      <c r="BD970" s="168">
        <v>10048</v>
      </c>
      <c r="BE970" s="168"/>
      <c r="BF970" s="168"/>
      <c r="BG970" s="462"/>
      <c r="BH970" s="462"/>
      <c r="BI970" s="462"/>
      <c r="BJ970" s="462"/>
      <c r="BK970" s="462"/>
      <c r="BL970" s="450">
        <f t="shared" si="921"/>
        <v>0</v>
      </c>
      <c r="BM970" s="168"/>
      <c r="BN970" s="168"/>
      <c r="BO970" s="168"/>
      <c r="BP970" s="168"/>
      <c r="BQ970" s="462">
        <f t="shared" ref="BQ970:BQ983" si="922">SUM(AT970,AU970,AY970,BA970,BB970,BG970,BH970,BI970,BJ970,BK970,BL970)</f>
        <v>10048</v>
      </c>
      <c r="BR970" s="168"/>
      <c r="BS970" s="168"/>
      <c r="BT970" s="168"/>
      <c r="BU970" s="168"/>
      <c r="BV970" s="168"/>
      <c r="BW970" s="168"/>
      <c r="BX970" s="168"/>
      <c r="BY970" s="168"/>
      <c r="BZ970" s="168"/>
      <c r="CA970" s="168"/>
      <c r="CB970" s="168"/>
      <c r="CC970" s="168"/>
      <c r="CD970" s="168"/>
      <c r="CE970" s="168"/>
      <c r="CF970" s="168"/>
      <c r="CG970" s="168"/>
      <c r="CH970" s="168"/>
      <c r="CI970" s="168"/>
      <c r="CJ970" s="168"/>
      <c r="CK970" s="168"/>
      <c r="CL970" s="168"/>
      <c r="CM970" s="168"/>
      <c r="CN970" s="168"/>
      <c r="CO970" s="168"/>
      <c r="CP970" s="571">
        <f t="shared" si="910"/>
        <v>0</v>
      </c>
      <c r="CQ970" s="168"/>
      <c r="CR970" s="168"/>
      <c r="CS970" s="168"/>
      <c r="CT970" s="168"/>
      <c r="CU970" s="168"/>
      <c r="CV970" s="168"/>
      <c r="CW970" s="168"/>
      <c r="CX970" s="168"/>
      <c r="CY970" s="168"/>
      <c r="CZ970" s="71"/>
      <c r="DA970" s="71"/>
      <c r="DB970" s="190">
        <f t="shared" si="911"/>
        <v>0</v>
      </c>
      <c r="DC970" s="71">
        <f t="shared" si="912"/>
        <v>0</v>
      </c>
      <c r="DD970" s="71"/>
      <c r="DE970" s="71"/>
      <c r="DF970" s="71"/>
      <c r="DG970" s="190">
        <f t="shared" si="913"/>
        <v>0</v>
      </c>
      <c r="DH970" s="71">
        <f t="shared" si="914"/>
        <v>0</v>
      </c>
      <c r="DI970" s="71"/>
      <c r="DJ970" s="71"/>
      <c r="DK970" s="71"/>
      <c r="DL970" s="71"/>
      <c r="DM970" s="71"/>
      <c r="DN970" s="71"/>
      <c r="DO970" s="71"/>
      <c r="DP970" s="71"/>
      <c r="DQ970" s="71"/>
      <c r="DR970" s="71"/>
      <c r="DS970" s="71"/>
      <c r="DT970" s="71"/>
      <c r="DU970" s="71"/>
      <c r="DV970" s="71"/>
      <c r="DW970" s="71"/>
      <c r="DX970" s="71"/>
      <c r="DY970" s="71"/>
      <c r="DZ970" s="71"/>
      <c r="EA970" s="71"/>
      <c r="EB970" s="71"/>
      <c r="EC970" s="71"/>
      <c r="ED970" s="71"/>
      <c r="EE970" s="71"/>
      <c r="EF970" s="71"/>
      <c r="EG970" s="71"/>
      <c r="EH970" s="71"/>
      <c r="EI970" s="74"/>
      <c r="EJ970" s="74"/>
      <c r="EK970" s="74"/>
      <c r="EL970" s="74"/>
      <c r="EM970" s="74"/>
      <c r="EN970" s="74"/>
      <c r="EO970" s="74"/>
      <c r="EP970" s="74"/>
      <c r="EQ970" s="74"/>
      <c r="ER970" s="74"/>
      <c r="ES970" s="74"/>
      <c r="ET970" s="74"/>
      <c r="EU970" s="74"/>
      <c r="EV970" s="74"/>
      <c r="EW970" s="74"/>
      <c r="EX970" s="74"/>
      <c r="EY970" s="74"/>
      <c r="EZ970" s="74"/>
      <c r="FA970" s="74"/>
      <c r="FB970" s="74"/>
    </row>
    <row r="971" spans="2:158" s="69" customFormat="1" ht="12">
      <c r="B971" s="116"/>
      <c r="C971" s="77" t="s">
        <v>387</v>
      </c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2"/>
      <c r="P971" s="71"/>
      <c r="Q971" s="71"/>
      <c r="R971" s="71"/>
      <c r="S971" s="71"/>
      <c r="T971" s="71"/>
      <c r="U971" s="71"/>
      <c r="V971" s="71"/>
      <c r="W971" s="71"/>
      <c r="X971" s="71"/>
      <c r="Y971" s="73"/>
      <c r="Z971" s="73"/>
      <c r="AA971" s="73"/>
      <c r="AB971" s="73"/>
      <c r="AC971" s="73"/>
      <c r="AD971" s="73"/>
      <c r="AE971" s="73"/>
      <c r="AF971" s="447">
        <f t="shared" si="895"/>
        <v>0</v>
      </c>
      <c r="AG971" s="168"/>
      <c r="AH971" s="168"/>
      <c r="AI971" s="168"/>
      <c r="AJ971" s="168"/>
      <c r="AK971" s="168"/>
      <c r="AL971" s="168"/>
      <c r="AM971" s="168"/>
      <c r="AN971" s="168"/>
      <c r="AO971" s="168"/>
      <c r="AP971" s="168"/>
      <c r="AQ971" s="168"/>
      <c r="AR971" s="168"/>
      <c r="AS971" s="447">
        <f t="shared" si="915"/>
        <v>0</v>
      </c>
      <c r="AT971" s="462"/>
      <c r="AU971" s="450">
        <f t="shared" si="920"/>
        <v>0</v>
      </c>
      <c r="AV971" s="168"/>
      <c r="AW971" s="168"/>
      <c r="AX971" s="168"/>
      <c r="AY971" s="462"/>
      <c r="AZ971" s="168"/>
      <c r="BA971" s="462"/>
      <c r="BB971" s="447">
        <f t="shared" si="916"/>
        <v>0</v>
      </c>
      <c r="BC971" s="168"/>
      <c r="BD971" s="168"/>
      <c r="BE971" s="168"/>
      <c r="BF971" s="168"/>
      <c r="BG971" s="462"/>
      <c r="BH971" s="462"/>
      <c r="BI971" s="462"/>
      <c r="BJ971" s="462"/>
      <c r="BK971" s="462"/>
      <c r="BL971" s="450">
        <f t="shared" si="921"/>
        <v>0</v>
      </c>
      <c r="BM971" s="168"/>
      <c r="BN971" s="168"/>
      <c r="BO971" s="168"/>
      <c r="BP971" s="168"/>
      <c r="BQ971" s="462">
        <f t="shared" si="922"/>
        <v>0</v>
      </c>
      <c r="BR971" s="168"/>
      <c r="BS971" s="168"/>
      <c r="BT971" s="168"/>
      <c r="BU971" s="168"/>
      <c r="BV971" s="168"/>
      <c r="BW971" s="168"/>
      <c r="BX971" s="168"/>
      <c r="BY971" s="168"/>
      <c r="BZ971" s="168"/>
      <c r="CA971" s="168"/>
      <c r="CB971" s="168"/>
      <c r="CC971" s="168"/>
      <c r="CD971" s="168"/>
      <c r="CE971" s="168"/>
      <c r="CF971" s="168"/>
      <c r="CG971" s="168"/>
      <c r="CH971" s="168"/>
      <c r="CI971" s="168"/>
      <c r="CJ971" s="168"/>
      <c r="CK971" s="168"/>
      <c r="CL971" s="168"/>
      <c r="CM971" s="168"/>
      <c r="CN971" s="168"/>
      <c r="CO971" s="168"/>
      <c r="CP971" s="571">
        <f t="shared" si="910"/>
        <v>0</v>
      </c>
      <c r="CQ971" s="168"/>
      <c r="CR971" s="168"/>
      <c r="CS971" s="168"/>
      <c r="CT971" s="168"/>
      <c r="CU971" s="168"/>
      <c r="CV971" s="168"/>
      <c r="CW971" s="168"/>
      <c r="CX971" s="168"/>
      <c r="CY971" s="168"/>
      <c r="CZ971" s="71"/>
      <c r="DA971" s="71"/>
      <c r="DB971" s="190">
        <f t="shared" si="911"/>
        <v>0</v>
      </c>
      <c r="DC971" s="71">
        <f t="shared" si="912"/>
        <v>0</v>
      </c>
      <c r="DD971" s="71"/>
      <c r="DE971" s="71"/>
      <c r="DF971" s="71"/>
      <c r="DG971" s="190">
        <f t="shared" si="913"/>
        <v>0</v>
      </c>
      <c r="DH971" s="71">
        <f t="shared" si="914"/>
        <v>0</v>
      </c>
      <c r="DI971" s="71"/>
      <c r="DJ971" s="71"/>
      <c r="DK971" s="71"/>
      <c r="DL971" s="71"/>
      <c r="DM971" s="71"/>
      <c r="DN971" s="71"/>
      <c r="DO971" s="71"/>
      <c r="DP971" s="71"/>
      <c r="DQ971" s="71"/>
      <c r="DR971" s="71"/>
      <c r="DS971" s="71"/>
      <c r="DT971" s="71"/>
      <c r="DU971" s="71"/>
      <c r="DV971" s="71"/>
      <c r="DW971" s="71"/>
      <c r="DX971" s="71"/>
      <c r="DY971" s="71"/>
      <c r="DZ971" s="71"/>
      <c r="EA971" s="71"/>
      <c r="EB971" s="71"/>
      <c r="EC971" s="71"/>
      <c r="ED971" s="71"/>
      <c r="EE971" s="71"/>
      <c r="EF971" s="71"/>
      <c r="EG971" s="71"/>
      <c r="EH971" s="71"/>
      <c r="EI971" s="74"/>
      <c r="EJ971" s="74"/>
      <c r="EK971" s="74"/>
      <c r="EL971" s="74"/>
      <c r="EM971" s="74"/>
      <c r="EN971" s="74"/>
      <c r="EO971" s="74"/>
      <c r="EP971" s="74"/>
      <c r="EQ971" s="74"/>
      <c r="ER971" s="74"/>
      <c r="ES971" s="74"/>
      <c r="ET971" s="74"/>
      <c r="EU971" s="74"/>
      <c r="EV971" s="74"/>
      <c r="EW971" s="74"/>
      <c r="EX971" s="74"/>
      <c r="EY971" s="74"/>
      <c r="EZ971" s="74"/>
      <c r="FA971" s="74"/>
      <c r="FB971" s="74"/>
    </row>
    <row r="972" spans="2:158" s="69" customFormat="1" ht="12">
      <c r="B972" s="116"/>
      <c r="C972" s="77" t="s">
        <v>388</v>
      </c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2"/>
      <c r="P972" s="71"/>
      <c r="Q972" s="71"/>
      <c r="R972" s="71"/>
      <c r="S972" s="71"/>
      <c r="T972" s="71"/>
      <c r="U972" s="71"/>
      <c r="V972" s="71"/>
      <c r="W972" s="71"/>
      <c r="X972" s="71"/>
      <c r="Y972" s="73">
        <v>6</v>
      </c>
      <c r="Z972" s="73"/>
      <c r="AA972" s="73"/>
      <c r="AB972" s="73"/>
      <c r="AC972" s="73"/>
      <c r="AD972" s="73"/>
      <c r="AE972" s="73"/>
      <c r="AF972" s="447">
        <f t="shared" si="895"/>
        <v>3928</v>
      </c>
      <c r="AG972" s="168"/>
      <c r="AH972" s="168"/>
      <c r="AI972" s="168"/>
      <c r="AJ972" s="168"/>
      <c r="AK972" s="168"/>
      <c r="AL972" s="168"/>
      <c r="AM972" s="168"/>
      <c r="AN972" s="168"/>
      <c r="AO972" s="168">
        <v>233</v>
      </c>
      <c r="AP972" s="168"/>
      <c r="AQ972" s="168">
        <v>7</v>
      </c>
      <c r="AR972" s="168"/>
      <c r="AS972" s="447">
        <f t="shared" si="915"/>
        <v>233</v>
      </c>
      <c r="AT972" s="462"/>
      <c r="AU972" s="450">
        <f t="shared" si="920"/>
        <v>0</v>
      </c>
      <c r="AV972" s="168"/>
      <c r="AW972" s="168"/>
      <c r="AX972" s="168"/>
      <c r="AY972" s="462"/>
      <c r="AZ972" s="168"/>
      <c r="BA972" s="462"/>
      <c r="BB972" s="447">
        <f t="shared" si="916"/>
        <v>3655</v>
      </c>
      <c r="BC972" s="168">
        <v>2014</v>
      </c>
      <c r="BD972" s="168">
        <v>1641</v>
      </c>
      <c r="BE972" s="168"/>
      <c r="BF972" s="168"/>
      <c r="BG972" s="462"/>
      <c r="BH972" s="462"/>
      <c r="BI972" s="462"/>
      <c r="BJ972" s="462"/>
      <c r="BK972" s="462">
        <v>4</v>
      </c>
      <c r="BL972" s="450">
        <f t="shared" si="921"/>
        <v>36</v>
      </c>
      <c r="BM972" s="168"/>
      <c r="BN972" s="168"/>
      <c r="BO972" s="168"/>
      <c r="BP972" s="168">
        <v>36</v>
      </c>
      <c r="BQ972" s="462">
        <f t="shared" si="922"/>
        <v>3695</v>
      </c>
      <c r="BR972" s="168"/>
      <c r="BS972" s="168"/>
      <c r="BT972" s="168"/>
      <c r="BU972" s="168"/>
      <c r="BV972" s="168"/>
      <c r="BW972" s="168"/>
      <c r="BX972" s="168"/>
      <c r="BY972" s="168"/>
      <c r="BZ972" s="168"/>
      <c r="CA972" s="168"/>
      <c r="CB972" s="168"/>
      <c r="CC972" s="168"/>
      <c r="CD972" s="168"/>
      <c r="CE972" s="168"/>
      <c r="CF972" s="168"/>
      <c r="CG972" s="168"/>
      <c r="CH972" s="168"/>
      <c r="CI972" s="168"/>
      <c r="CJ972" s="168"/>
      <c r="CK972" s="168"/>
      <c r="CL972" s="168"/>
      <c r="CM972" s="168"/>
      <c r="CN972" s="168"/>
      <c r="CO972" s="168"/>
      <c r="CP972" s="571">
        <f t="shared" si="910"/>
        <v>0</v>
      </c>
      <c r="CQ972" s="168"/>
      <c r="CR972" s="168"/>
      <c r="CS972" s="168"/>
      <c r="CT972" s="168"/>
      <c r="CU972" s="168"/>
      <c r="CV972" s="168"/>
      <c r="CW972" s="168"/>
      <c r="CX972" s="168"/>
      <c r="CY972" s="168"/>
      <c r="CZ972" s="71"/>
      <c r="DA972" s="71"/>
      <c r="DB972" s="190">
        <f t="shared" si="911"/>
        <v>0</v>
      </c>
      <c r="DC972" s="71">
        <f t="shared" si="912"/>
        <v>0</v>
      </c>
      <c r="DD972" s="71"/>
      <c r="DE972" s="71"/>
      <c r="DF972" s="71"/>
      <c r="DG972" s="190">
        <f t="shared" si="913"/>
        <v>0</v>
      </c>
      <c r="DH972" s="71">
        <f t="shared" si="914"/>
        <v>0</v>
      </c>
      <c r="DI972" s="71"/>
      <c r="DJ972" s="71"/>
      <c r="DK972" s="71"/>
      <c r="DL972" s="71"/>
      <c r="DM972" s="71"/>
      <c r="DN972" s="71"/>
      <c r="DO972" s="71"/>
      <c r="DP972" s="71"/>
      <c r="DQ972" s="71"/>
      <c r="DR972" s="71"/>
      <c r="DS972" s="71"/>
      <c r="DT972" s="71"/>
      <c r="DU972" s="71"/>
      <c r="DV972" s="71"/>
      <c r="DW972" s="71"/>
      <c r="DX972" s="71"/>
      <c r="DY972" s="71"/>
      <c r="DZ972" s="71"/>
      <c r="EA972" s="71"/>
      <c r="EB972" s="71"/>
      <c r="EC972" s="71"/>
      <c r="ED972" s="71"/>
      <c r="EE972" s="71"/>
      <c r="EF972" s="71"/>
      <c r="EG972" s="71"/>
      <c r="EH972" s="71"/>
      <c r="EI972" s="74"/>
      <c r="EJ972" s="74"/>
      <c r="EK972" s="74"/>
      <c r="EL972" s="74"/>
      <c r="EM972" s="74"/>
      <c r="EN972" s="74"/>
      <c r="EO972" s="74"/>
      <c r="EP972" s="74"/>
      <c r="EQ972" s="74"/>
      <c r="ER972" s="74"/>
      <c r="ES972" s="74"/>
      <c r="ET972" s="74"/>
      <c r="EU972" s="74"/>
      <c r="EV972" s="74"/>
      <c r="EW972" s="74"/>
      <c r="EX972" s="74"/>
      <c r="EY972" s="74"/>
      <c r="EZ972" s="74"/>
      <c r="FA972" s="74"/>
      <c r="FB972" s="74"/>
    </row>
    <row r="973" spans="2:158" s="69" customFormat="1" ht="12">
      <c r="B973" s="116"/>
      <c r="C973" s="77" t="s">
        <v>389</v>
      </c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2"/>
      <c r="P973" s="71"/>
      <c r="Q973" s="71"/>
      <c r="R973" s="71"/>
      <c r="S973" s="71"/>
      <c r="T973" s="71"/>
      <c r="U973" s="71"/>
      <c r="V973" s="71"/>
      <c r="W973" s="71"/>
      <c r="X973" s="71"/>
      <c r="Y973" s="73">
        <v>1</v>
      </c>
      <c r="Z973" s="73"/>
      <c r="AA973" s="73"/>
      <c r="AB973" s="73"/>
      <c r="AC973" s="73"/>
      <c r="AD973" s="73"/>
      <c r="AE973" s="73"/>
      <c r="AF973" s="447">
        <f t="shared" si="895"/>
        <v>3609</v>
      </c>
      <c r="AG973" s="168"/>
      <c r="AH973" s="168"/>
      <c r="AI973" s="168"/>
      <c r="AJ973" s="168"/>
      <c r="AK973" s="168"/>
      <c r="AL973" s="168"/>
      <c r="AM973" s="168"/>
      <c r="AN973" s="168"/>
      <c r="AO973" s="168"/>
      <c r="AP973" s="168"/>
      <c r="AQ973" s="168"/>
      <c r="AR973" s="168"/>
      <c r="AS973" s="447">
        <f t="shared" si="915"/>
        <v>0</v>
      </c>
      <c r="AT973" s="462"/>
      <c r="AU973" s="450">
        <f t="shared" si="920"/>
        <v>0</v>
      </c>
      <c r="AV973" s="168"/>
      <c r="AW973" s="168"/>
      <c r="AX973" s="168"/>
      <c r="AY973" s="462"/>
      <c r="AZ973" s="168"/>
      <c r="BA973" s="462"/>
      <c r="BB973" s="447">
        <f t="shared" si="916"/>
        <v>3609</v>
      </c>
      <c r="BC973" s="168"/>
      <c r="BD973" s="168">
        <v>3609</v>
      </c>
      <c r="BE973" s="168">
        <v>3609</v>
      </c>
      <c r="BF973" s="168"/>
      <c r="BG973" s="462"/>
      <c r="BH973" s="462"/>
      <c r="BI973" s="462"/>
      <c r="BJ973" s="462"/>
      <c r="BK973" s="462"/>
      <c r="BL973" s="450">
        <f t="shared" si="921"/>
        <v>0</v>
      </c>
      <c r="BM973" s="168"/>
      <c r="BN973" s="168"/>
      <c r="BO973" s="168"/>
      <c r="BP973" s="168"/>
      <c r="BQ973" s="462">
        <f t="shared" si="922"/>
        <v>3609</v>
      </c>
      <c r="BR973" s="168"/>
      <c r="BS973" s="168"/>
      <c r="BT973" s="168"/>
      <c r="BU973" s="168"/>
      <c r="BV973" s="168"/>
      <c r="BW973" s="168"/>
      <c r="BX973" s="168"/>
      <c r="BY973" s="168"/>
      <c r="BZ973" s="168"/>
      <c r="CA973" s="168"/>
      <c r="CB973" s="168"/>
      <c r="CC973" s="168"/>
      <c r="CD973" s="168"/>
      <c r="CE973" s="168"/>
      <c r="CF973" s="168"/>
      <c r="CG973" s="168"/>
      <c r="CH973" s="168"/>
      <c r="CI973" s="168"/>
      <c r="CJ973" s="168"/>
      <c r="CK973" s="168"/>
      <c r="CL973" s="168"/>
      <c r="CM973" s="168"/>
      <c r="CN973" s="168"/>
      <c r="CO973" s="168"/>
      <c r="CP973" s="571">
        <f t="shared" si="910"/>
        <v>0</v>
      </c>
      <c r="CQ973" s="168"/>
      <c r="CR973" s="168"/>
      <c r="CS973" s="168"/>
      <c r="CT973" s="168"/>
      <c r="CU973" s="168"/>
      <c r="CV973" s="168"/>
      <c r="CW973" s="168"/>
      <c r="CX973" s="168"/>
      <c r="CY973" s="168"/>
      <c r="CZ973" s="71"/>
      <c r="DA973" s="71"/>
      <c r="DB973" s="190">
        <f t="shared" si="911"/>
        <v>0</v>
      </c>
      <c r="DC973" s="71">
        <f t="shared" si="912"/>
        <v>0</v>
      </c>
      <c r="DD973" s="71"/>
      <c r="DE973" s="71"/>
      <c r="DF973" s="71"/>
      <c r="DG973" s="190">
        <f t="shared" si="913"/>
        <v>0</v>
      </c>
      <c r="DH973" s="71">
        <f t="shared" si="914"/>
        <v>0</v>
      </c>
      <c r="DI973" s="71"/>
      <c r="DJ973" s="71"/>
      <c r="DK973" s="71"/>
      <c r="DL973" s="71"/>
      <c r="DM973" s="71"/>
      <c r="DN973" s="71"/>
      <c r="DO973" s="71"/>
      <c r="DP973" s="71"/>
      <c r="DQ973" s="71"/>
      <c r="DR973" s="71"/>
      <c r="DS973" s="71"/>
      <c r="DT973" s="71"/>
      <c r="DU973" s="71"/>
      <c r="DV973" s="71"/>
      <c r="DW973" s="71"/>
      <c r="DX973" s="71"/>
      <c r="DY973" s="71"/>
      <c r="DZ973" s="71"/>
      <c r="EA973" s="71"/>
      <c r="EB973" s="71"/>
      <c r="EC973" s="71"/>
      <c r="ED973" s="71"/>
      <c r="EE973" s="71"/>
      <c r="EF973" s="71"/>
      <c r="EG973" s="71"/>
      <c r="EH973" s="71"/>
      <c r="EI973" s="74"/>
      <c r="EJ973" s="74"/>
      <c r="EK973" s="74"/>
      <c r="EL973" s="74"/>
      <c r="EM973" s="74"/>
      <c r="EN973" s="74"/>
      <c r="EO973" s="74"/>
      <c r="EP973" s="74"/>
      <c r="EQ973" s="74"/>
      <c r="ER973" s="74"/>
      <c r="ES973" s="74"/>
      <c r="ET973" s="74"/>
      <c r="EU973" s="74"/>
      <c r="EV973" s="74"/>
      <c r="EW973" s="74"/>
      <c r="EX973" s="74"/>
      <c r="EY973" s="74"/>
      <c r="EZ973" s="74"/>
      <c r="FA973" s="74"/>
      <c r="FB973" s="74"/>
    </row>
    <row r="974" spans="2:158" s="69" customFormat="1" ht="12">
      <c r="B974" s="116"/>
      <c r="C974" s="77" t="s">
        <v>390</v>
      </c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2"/>
      <c r="P974" s="71"/>
      <c r="Q974" s="71"/>
      <c r="R974" s="71"/>
      <c r="S974" s="71"/>
      <c r="T974" s="71"/>
      <c r="U974" s="71"/>
      <c r="V974" s="71"/>
      <c r="W974" s="71"/>
      <c r="X974" s="71"/>
      <c r="Y974" s="73"/>
      <c r="Z974" s="73"/>
      <c r="AA974" s="73"/>
      <c r="AB974" s="73"/>
      <c r="AC974" s="73"/>
      <c r="AD974" s="73"/>
      <c r="AE974" s="73"/>
      <c r="AF974" s="447">
        <f t="shared" si="895"/>
        <v>0</v>
      </c>
      <c r="AG974" s="168"/>
      <c r="AH974" s="168"/>
      <c r="AI974" s="168"/>
      <c r="AJ974" s="168"/>
      <c r="AK974" s="168"/>
      <c r="AL974" s="168"/>
      <c r="AM974" s="168"/>
      <c r="AN974" s="168"/>
      <c r="AO974" s="168"/>
      <c r="AP974" s="168"/>
      <c r="AQ974" s="168"/>
      <c r="AR974" s="168"/>
      <c r="AS974" s="447">
        <f t="shared" si="915"/>
        <v>0</v>
      </c>
      <c r="AT974" s="462"/>
      <c r="AU974" s="450">
        <f t="shared" si="920"/>
        <v>0</v>
      </c>
      <c r="AV974" s="168"/>
      <c r="AW974" s="168"/>
      <c r="AX974" s="168"/>
      <c r="AY974" s="462"/>
      <c r="AZ974" s="168"/>
      <c r="BA974" s="462"/>
      <c r="BB974" s="447">
        <f t="shared" si="916"/>
        <v>0</v>
      </c>
      <c r="BC974" s="168"/>
      <c r="BD974" s="168"/>
      <c r="BE974" s="168"/>
      <c r="BF974" s="168"/>
      <c r="BG974" s="462"/>
      <c r="BH974" s="462"/>
      <c r="BI974" s="462"/>
      <c r="BJ974" s="462"/>
      <c r="BK974" s="462"/>
      <c r="BL974" s="450">
        <f t="shared" si="921"/>
        <v>0</v>
      </c>
      <c r="BM974" s="168"/>
      <c r="BN974" s="168"/>
      <c r="BO974" s="168"/>
      <c r="BP974" s="168"/>
      <c r="BQ974" s="462">
        <f t="shared" si="922"/>
        <v>0</v>
      </c>
      <c r="BR974" s="168"/>
      <c r="BS974" s="168"/>
      <c r="BT974" s="168"/>
      <c r="BU974" s="168"/>
      <c r="BV974" s="168"/>
      <c r="BW974" s="168"/>
      <c r="BX974" s="168"/>
      <c r="BY974" s="168"/>
      <c r="BZ974" s="168"/>
      <c r="CA974" s="168"/>
      <c r="CB974" s="168"/>
      <c r="CC974" s="168"/>
      <c r="CD974" s="168"/>
      <c r="CE974" s="168"/>
      <c r="CF974" s="168"/>
      <c r="CG974" s="168"/>
      <c r="CH974" s="168"/>
      <c r="CI974" s="168"/>
      <c r="CJ974" s="168"/>
      <c r="CK974" s="168"/>
      <c r="CL974" s="168"/>
      <c r="CM974" s="168"/>
      <c r="CN974" s="168"/>
      <c r="CO974" s="168"/>
      <c r="CP974" s="571">
        <f t="shared" si="910"/>
        <v>0</v>
      </c>
      <c r="CQ974" s="168"/>
      <c r="CR974" s="168"/>
      <c r="CS974" s="168"/>
      <c r="CT974" s="168"/>
      <c r="CU974" s="168"/>
      <c r="CV974" s="168"/>
      <c r="CW974" s="168"/>
      <c r="CX974" s="168"/>
      <c r="CY974" s="168"/>
      <c r="CZ974" s="71"/>
      <c r="DA974" s="71"/>
      <c r="DB974" s="190">
        <f t="shared" si="911"/>
        <v>0</v>
      </c>
      <c r="DC974" s="71">
        <f t="shared" si="912"/>
        <v>0</v>
      </c>
      <c r="DD974" s="71"/>
      <c r="DE974" s="71"/>
      <c r="DF974" s="71"/>
      <c r="DG974" s="190">
        <f t="shared" si="913"/>
        <v>0</v>
      </c>
      <c r="DH974" s="71">
        <f t="shared" si="914"/>
        <v>0</v>
      </c>
      <c r="DI974" s="71"/>
      <c r="DJ974" s="71"/>
      <c r="DK974" s="71"/>
      <c r="DL974" s="71"/>
      <c r="DM974" s="71"/>
      <c r="DN974" s="71"/>
      <c r="DO974" s="71"/>
      <c r="DP974" s="71"/>
      <c r="DQ974" s="71"/>
      <c r="DR974" s="71"/>
      <c r="DS974" s="71"/>
      <c r="DT974" s="71"/>
      <c r="DU974" s="71"/>
      <c r="DV974" s="71"/>
      <c r="DW974" s="71"/>
      <c r="DX974" s="71"/>
      <c r="DY974" s="71"/>
      <c r="DZ974" s="71"/>
      <c r="EA974" s="71"/>
      <c r="EB974" s="71"/>
      <c r="EC974" s="71"/>
      <c r="ED974" s="71"/>
      <c r="EE974" s="71"/>
      <c r="EF974" s="71"/>
      <c r="EG974" s="71"/>
      <c r="EH974" s="71"/>
      <c r="EI974" s="74"/>
      <c r="EJ974" s="74"/>
      <c r="EK974" s="74"/>
      <c r="EL974" s="74"/>
      <c r="EM974" s="74"/>
      <c r="EN974" s="74"/>
      <c r="EO974" s="74"/>
      <c r="EP974" s="74"/>
      <c r="EQ974" s="74"/>
      <c r="ER974" s="74"/>
      <c r="ES974" s="74"/>
      <c r="ET974" s="74"/>
      <c r="EU974" s="74"/>
      <c r="EV974" s="74"/>
      <c r="EW974" s="74"/>
      <c r="EX974" s="74"/>
      <c r="EY974" s="74"/>
      <c r="EZ974" s="74"/>
      <c r="FA974" s="74"/>
      <c r="FB974" s="74"/>
    </row>
    <row r="975" spans="2:158" s="69" customFormat="1" ht="12">
      <c r="B975" s="116"/>
      <c r="C975" s="77" t="s">
        <v>391</v>
      </c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2"/>
      <c r="P975" s="71"/>
      <c r="Q975" s="71"/>
      <c r="R975" s="71"/>
      <c r="S975" s="71"/>
      <c r="T975" s="71"/>
      <c r="U975" s="71"/>
      <c r="V975" s="71"/>
      <c r="W975" s="71"/>
      <c r="X975" s="71"/>
      <c r="Y975" s="73">
        <v>1</v>
      </c>
      <c r="Z975" s="73"/>
      <c r="AA975" s="73"/>
      <c r="AB975" s="73"/>
      <c r="AC975" s="73"/>
      <c r="AD975" s="73"/>
      <c r="AE975" s="73"/>
      <c r="AF975" s="447">
        <f t="shared" si="895"/>
        <v>663</v>
      </c>
      <c r="AG975" s="168"/>
      <c r="AH975" s="168"/>
      <c r="AI975" s="168"/>
      <c r="AJ975" s="168"/>
      <c r="AK975" s="168"/>
      <c r="AL975" s="168"/>
      <c r="AM975" s="168"/>
      <c r="AN975" s="168"/>
      <c r="AO975" s="168"/>
      <c r="AP975" s="168"/>
      <c r="AQ975" s="168"/>
      <c r="AR975" s="168"/>
      <c r="AS975" s="447">
        <f t="shared" si="915"/>
        <v>0</v>
      </c>
      <c r="AT975" s="462"/>
      <c r="AU975" s="450">
        <f t="shared" si="920"/>
        <v>0</v>
      </c>
      <c r="AV975" s="168"/>
      <c r="AW975" s="168"/>
      <c r="AX975" s="168"/>
      <c r="AY975" s="462"/>
      <c r="AZ975" s="168"/>
      <c r="BA975" s="462"/>
      <c r="BB975" s="447">
        <f t="shared" si="916"/>
        <v>663</v>
      </c>
      <c r="BC975" s="168"/>
      <c r="BD975" s="168">
        <v>663</v>
      </c>
      <c r="BE975" s="168">
        <v>663</v>
      </c>
      <c r="BF975" s="168"/>
      <c r="BG975" s="462"/>
      <c r="BH975" s="462"/>
      <c r="BI975" s="462"/>
      <c r="BJ975" s="462"/>
      <c r="BK975" s="462"/>
      <c r="BL975" s="450">
        <f t="shared" si="921"/>
        <v>0</v>
      </c>
      <c r="BM975" s="168"/>
      <c r="BN975" s="168"/>
      <c r="BO975" s="168"/>
      <c r="BP975" s="168"/>
      <c r="BQ975" s="462">
        <f t="shared" si="922"/>
        <v>663</v>
      </c>
      <c r="BR975" s="168"/>
      <c r="BS975" s="168"/>
      <c r="BT975" s="168"/>
      <c r="BU975" s="168"/>
      <c r="BV975" s="168"/>
      <c r="BW975" s="168"/>
      <c r="BX975" s="168"/>
      <c r="BY975" s="168"/>
      <c r="BZ975" s="168"/>
      <c r="CA975" s="168"/>
      <c r="CB975" s="168"/>
      <c r="CC975" s="168"/>
      <c r="CD975" s="168"/>
      <c r="CE975" s="168"/>
      <c r="CF975" s="168"/>
      <c r="CG975" s="168"/>
      <c r="CH975" s="168"/>
      <c r="CI975" s="168"/>
      <c r="CJ975" s="168"/>
      <c r="CK975" s="168"/>
      <c r="CL975" s="168"/>
      <c r="CM975" s="168"/>
      <c r="CN975" s="168"/>
      <c r="CO975" s="168"/>
      <c r="CP975" s="571">
        <f t="shared" si="910"/>
        <v>0</v>
      </c>
      <c r="CQ975" s="168"/>
      <c r="CR975" s="168"/>
      <c r="CS975" s="168"/>
      <c r="CT975" s="168"/>
      <c r="CU975" s="168"/>
      <c r="CV975" s="168"/>
      <c r="CW975" s="168"/>
      <c r="CX975" s="168"/>
      <c r="CY975" s="168"/>
      <c r="CZ975" s="71"/>
      <c r="DA975" s="71"/>
      <c r="DB975" s="190">
        <f t="shared" si="911"/>
        <v>0</v>
      </c>
      <c r="DC975" s="71">
        <f t="shared" si="912"/>
        <v>0</v>
      </c>
      <c r="DD975" s="71"/>
      <c r="DE975" s="71"/>
      <c r="DF975" s="71"/>
      <c r="DG975" s="190">
        <f t="shared" si="913"/>
        <v>0</v>
      </c>
      <c r="DH975" s="71">
        <f t="shared" si="914"/>
        <v>0</v>
      </c>
      <c r="DI975" s="71"/>
      <c r="DJ975" s="71"/>
      <c r="DK975" s="71"/>
      <c r="DL975" s="71"/>
      <c r="DM975" s="71"/>
      <c r="DN975" s="71"/>
      <c r="DO975" s="71"/>
      <c r="DP975" s="71"/>
      <c r="DQ975" s="71"/>
      <c r="DR975" s="71"/>
      <c r="DS975" s="71"/>
      <c r="DT975" s="71"/>
      <c r="DU975" s="71"/>
      <c r="DV975" s="71"/>
      <c r="DW975" s="71"/>
      <c r="DX975" s="71"/>
      <c r="DY975" s="71"/>
      <c r="DZ975" s="71"/>
      <c r="EA975" s="71"/>
      <c r="EB975" s="71"/>
      <c r="EC975" s="71"/>
      <c r="ED975" s="71"/>
      <c r="EE975" s="71"/>
      <c r="EF975" s="71"/>
      <c r="EG975" s="71"/>
      <c r="EH975" s="71"/>
      <c r="EI975" s="74"/>
      <c r="EJ975" s="74"/>
      <c r="EK975" s="74"/>
      <c r="EL975" s="74"/>
      <c r="EM975" s="74"/>
      <c r="EN975" s="74"/>
      <c r="EO975" s="74"/>
      <c r="EP975" s="74"/>
      <c r="EQ975" s="74"/>
      <c r="ER975" s="74"/>
      <c r="ES975" s="74"/>
      <c r="ET975" s="74"/>
      <c r="EU975" s="74"/>
      <c r="EV975" s="74"/>
      <c r="EW975" s="74"/>
      <c r="EX975" s="74"/>
      <c r="EY975" s="74"/>
      <c r="EZ975" s="74"/>
      <c r="FA975" s="74"/>
      <c r="FB975" s="74"/>
    </row>
    <row r="976" spans="2:158" s="69" customFormat="1" ht="12">
      <c r="B976" s="116"/>
      <c r="C976" s="77" t="s">
        <v>392</v>
      </c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2"/>
      <c r="P976" s="71"/>
      <c r="Q976" s="71"/>
      <c r="R976" s="71"/>
      <c r="S976" s="71"/>
      <c r="T976" s="71"/>
      <c r="U976" s="71"/>
      <c r="V976" s="71"/>
      <c r="W976" s="71"/>
      <c r="X976" s="71"/>
      <c r="Y976" s="73"/>
      <c r="Z976" s="73"/>
      <c r="AA976" s="73"/>
      <c r="AB976" s="73"/>
      <c r="AC976" s="73"/>
      <c r="AD976" s="73"/>
      <c r="AE976" s="73"/>
      <c r="AF976" s="447">
        <f t="shared" si="895"/>
        <v>0</v>
      </c>
      <c r="AG976" s="168"/>
      <c r="AH976" s="168"/>
      <c r="AI976" s="168"/>
      <c r="AJ976" s="168"/>
      <c r="AK976" s="168"/>
      <c r="AL976" s="168"/>
      <c r="AM976" s="168"/>
      <c r="AN976" s="168"/>
      <c r="AO976" s="168"/>
      <c r="AP976" s="168"/>
      <c r="AQ976" s="168"/>
      <c r="AR976" s="168"/>
      <c r="AS976" s="447">
        <f t="shared" si="915"/>
        <v>0</v>
      </c>
      <c r="AT976" s="462"/>
      <c r="AU976" s="450">
        <f t="shared" si="920"/>
        <v>0</v>
      </c>
      <c r="AV976" s="168"/>
      <c r="AW976" s="168"/>
      <c r="AX976" s="168"/>
      <c r="AY976" s="462"/>
      <c r="AZ976" s="168"/>
      <c r="BA976" s="462"/>
      <c r="BB976" s="447">
        <f t="shared" si="916"/>
        <v>0</v>
      </c>
      <c r="BC976" s="168"/>
      <c r="BD976" s="168"/>
      <c r="BE976" s="168"/>
      <c r="BF976" s="168"/>
      <c r="BG976" s="462"/>
      <c r="BH976" s="462"/>
      <c r="BI976" s="462"/>
      <c r="BJ976" s="462"/>
      <c r="BK976" s="462"/>
      <c r="BL976" s="450">
        <f t="shared" si="921"/>
        <v>0</v>
      </c>
      <c r="BM976" s="168"/>
      <c r="BN976" s="168"/>
      <c r="BO976" s="168"/>
      <c r="BP976" s="168"/>
      <c r="BQ976" s="462">
        <f t="shared" si="922"/>
        <v>0</v>
      </c>
      <c r="BR976" s="168"/>
      <c r="BS976" s="168"/>
      <c r="BT976" s="168"/>
      <c r="BU976" s="168"/>
      <c r="BV976" s="168"/>
      <c r="BW976" s="168"/>
      <c r="BX976" s="168"/>
      <c r="BY976" s="168"/>
      <c r="BZ976" s="168"/>
      <c r="CA976" s="168"/>
      <c r="CB976" s="168"/>
      <c r="CC976" s="168"/>
      <c r="CD976" s="168"/>
      <c r="CE976" s="168"/>
      <c r="CF976" s="168"/>
      <c r="CG976" s="168"/>
      <c r="CH976" s="168"/>
      <c r="CI976" s="168"/>
      <c r="CJ976" s="168"/>
      <c r="CK976" s="168"/>
      <c r="CL976" s="168"/>
      <c r="CM976" s="168"/>
      <c r="CN976" s="168"/>
      <c r="CO976" s="168"/>
      <c r="CP976" s="571">
        <f t="shared" si="910"/>
        <v>0</v>
      </c>
      <c r="CQ976" s="168"/>
      <c r="CR976" s="168"/>
      <c r="CS976" s="168"/>
      <c r="CT976" s="168"/>
      <c r="CU976" s="168"/>
      <c r="CV976" s="168"/>
      <c r="CW976" s="168"/>
      <c r="CX976" s="168"/>
      <c r="CY976" s="168"/>
      <c r="CZ976" s="71"/>
      <c r="DA976" s="71"/>
      <c r="DB976" s="190">
        <f t="shared" si="911"/>
        <v>0</v>
      </c>
      <c r="DC976" s="71">
        <f t="shared" si="912"/>
        <v>0</v>
      </c>
      <c r="DD976" s="71"/>
      <c r="DE976" s="71"/>
      <c r="DF976" s="71"/>
      <c r="DG976" s="190">
        <f t="shared" si="913"/>
        <v>0</v>
      </c>
      <c r="DH976" s="71">
        <f t="shared" si="914"/>
        <v>0</v>
      </c>
      <c r="DI976" s="71"/>
      <c r="DJ976" s="71"/>
      <c r="DK976" s="71"/>
      <c r="DL976" s="71"/>
      <c r="DM976" s="71"/>
      <c r="DN976" s="71"/>
      <c r="DO976" s="71"/>
      <c r="DP976" s="71"/>
      <c r="DQ976" s="71"/>
      <c r="DR976" s="71"/>
      <c r="DS976" s="71"/>
      <c r="DT976" s="71"/>
      <c r="DU976" s="71"/>
      <c r="DV976" s="71"/>
      <c r="DW976" s="71"/>
      <c r="DX976" s="71"/>
      <c r="DY976" s="71"/>
      <c r="DZ976" s="71"/>
      <c r="EA976" s="71"/>
      <c r="EB976" s="71"/>
      <c r="EC976" s="71"/>
      <c r="ED976" s="71"/>
      <c r="EE976" s="71"/>
      <c r="EF976" s="71"/>
      <c r="EG976" s="71"/>
      <c r="EH976" s="71"/>
      <c r="EI976" s="74"/>
      <c r="EJ976" s="74"/>
      <c r="EK976" s="74"/>
      <c r="EL976" s="74"/>
      <c r="EM976" s="74"/>
      <c r="EN976" s="74"/>
      <c r="EO976" s="74"/>
      <c r="EP976" s="74"/>
      <c r="EQ976" s="74"/>
      <c r="ER976" s="74"/>
      <c r="ES976" s="74"/>
      <c r="ET976" s="74"/>
      <c r="EU976" s="74"/>
      <c r="EV976" s="74"/>
      <c r="EW976" s="74"/>
      <c r="EX976" s="74"/>
      <c r="EY976" s="74"/>
      <c r="EZ976" s="74"/>
      <c r="FA976" s="74"/>
      <c r="FB976" s="74"/>
    </row>
    <row r="977" spans="2:158" s="69" customFormat="1" ht="12">
      <c r="B977" s="116"/>
      <c r="C977" s="77" t="s">
        <v>393</v>
      </c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2"/>
      <c r="P977" s="71"/>
      <c r="Q977" s="71"/>
      <c r="R977" s="71"/>
      <c r="S977" s="71"/>
      <c r="T977" s="71"/>
      <c r="U977" s="71"/>
      <c r="V977" s="71"/>
      <c r="W977" s="71"/>
      <c r="X977" s="71"/>
      <c r="Y977" s="73"/>
      <c r="Z977" s="73"/>
      <c r="AA977" s="73"/>
      <c r="AB977" s="73"/>
      <c r="AC977" s="73"/>
      <c r="AD977" s="73"/>
      <c r="AE977" s="73"/>
      <c r="AF977" s="447">
        <f t="shared" si="895"/>
        <v>0</v>
      </c>
      <c r="AG977" s="168"/>
      <c r="AH977" s="168"/>
      <c r="AI977" s="168"/>
      <c r="AJ977" s="168"/>
      <c r="AK977" s="168"/>
      <c r="AL977" s="168"/>
      <c r="AM977" s="168"/>
      <c r="AN977" s="168"/>
      <c r="AO977" s="168"/>
      <c r="AP977" s="168"/>
      <c r="AQ977" s="168"/>
      <c r="AR977" s="168"/>
      <c r="AS977" s="447">
        <f t="shared" si="915"/>
        <v>0</v>
      </c>
      <c r="AT977" s="462"/>
      <c r="AU977" s="450">
        <f t="shared" si="920"/>
        <v>0</v>
      </c>
      <c r="AV977" s="168"/>
      <c r="AW977" s="168"/>
      <c r="AX977" s="168"/>
      <c r="AY977" s="462"/>
      <c r="AZ977" s="168"/>
      <c r="BA977" s="462"/>
      <c r="BB977" s="447">
        <f t="shared" si="916"/>
        <v>0</v>
      </c>
      <c r="BC977" s="168"/>
      <c r="BD977" s="168"/>
      <c r="BE977" s="168"/>
      <c r="BF977" s="168"/>
      <c r="BG977" s="462"/>
      <c r="BH977" s="462"/>
      <c r="BI977" s="462"/>
      <c r="BJ977" s="462"/>
      <c r="BK977" s="462"/>
      <c r="BL977" s="450">
        <f t="shared" si="921"/>
        <v>0</v>
      </c>
      <c r="BM977" s="168"/>
      <c r="BN977" s="168"/>
      <c r="BO977" s="168"/>
      <c r="BP977" s="168"/>
      <c r="BQ977" s="462">
        <f t="shared" si="922"/>
        <v>0</v>
      </c>
      <c r="BR977" s="168"/>
      <c r="BS977" s="168"/>
      <c r="BT977" s="168"/>
      <c r="BU977" s="168"/>
      <c r="BV977" s="168"/>
      <c r="BW977" s="168"/>
      <c r="BX977" s="168"/>
      <c r="BY977" s="168"/>
      <c r="BZ977" s="168"/>
      <c r="CA977" s="168"/>
      <c r="CB977" s="168"/>
      <c r="CC977" s="168"/>
      <c r="CD977" s="168"/>
      <c r="CE977" s="168"/>
      <c r="CF977" s="168"/>
      <c r="CG977" s="168"/>
      <c r="CH977" s="168"/>
      <c r="CI977" s="168"/>
      <c r="CJ977" s="168"/>
      <c r="CK977" s="168"/>
      <c r="CL977" s="168"/>
      <c r="CM977" s="168"/>
      <c r="CN977" s="168"/>
      <c r="CO977" s="168"/>
      <c r="CP977" s="571">
        <f t="shared" si="910"/>
        <v>0</v>
      </c>
      <c r="CQ977" s="168"/>
      <c r="CR977" s="168"/>
      <c r="CS977" s="168"/>
      <c r="CT977" s="168"/>
      <c r="CU977" s="168"/>
      <c r="CV977" s="168"/>
      <c r="CW977" s="168"/>
      <c r="CX977" s="168"/>
      <c r="CY977" s="168"/>
      <c r="CZ977" s="71"/>
      <c r="DA977" s="71"/>
      <c r="DB977" s="190">
        <f t="shared" si="911"/>
        <v>0</v>
      </c>
      <c r="DC977" s="71">
        <f t="shared" si="912"/>
        <v>0</v>
      </c>
      <c r="DD977" s="71"/>
      <c r="DE977" s="71"/>
      <c r="DF977" s="71"/>
      <c r="DG977" s="190">
        <f t="shared" si="913"/>
        <v>0</v>
      </c>
      <c r="DH977" s="71">
        <f t="shared" si="914"/>
        <v>0</v>
      </c>
      <c r="DI977" s="71"/>
      <c r="DJ977" s="71"/>
      <c r="DK977" s="71"/>
      <c r="DL977" s="71"/>
      <c r="DM977" s="71"/>
      <c r="DN977" s="71"/>
      <c r="DO977" s="71"/>
      <c r="DP977" s="71"/>
      <c r="DQ977" s="71"/>
      <c r="DR977" s="71"/>
      <c r="DS977" s="71"/>
      <c r="DT977" s="71"/>
      <c r="DU977" s="71"/>
      <c r="DV977" s="71"/>
      <c r="DW977" s="71"/>
      <c r="DX977" s="71"/>
      <c r="DY977" s="71"/>
      <c r="DZ977" s="71"/>
      <c r="EA977" s="71"/>
      <c r="EB977" s="71"/>
      <c r="EC977" s="71"/>
      <c r="ED977" s="71"/>
      <c r="EE977" s="71"/>
      <c r="EF977" s="71"/>
      <c r="EG977" s="71"/>
      <c r="EH977" s="71"/>
      <c r="EI977" s="74"/>
      <c r="EJ977" s="74"/>
      <c r="EK977" s="74"/>
      <c r="EL977" s="74"/>
      <c r="EM977" s="74"/>
      <c r="EN977" s="74"/>
      <c r="EO977" s="74"/>
      <c r="EP977" s="74"/>
      <c r="EQ977" s="74"/>
      <c r="ER977" s="74"/>
      <c r="ES977" s="74"/>
      <c r="ET977" s="74"/>
      <c r="EU977" s="74"/>
      <c r="EV977" s="74"/>
      <c r="EW977" s="74"/>
      <c r="EX977" s="74"/>
      <c r="EY977" s="74"/>
      <c r="EZ977" s="74"/>
      <c r="FA977" s="74"/>
      <c r="FB977" s="74"/>
    </row>
    <row r="978" spans="2:158" s="69" customFormat="1" ht="12">
      <c r="B978" s="116"/>
      <c r="C978" s="77" t="s">
        <v>394</v>
      </c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2"/>
      <c r="P978" s="71"/>
      <c r="Q978" s="71"/>
      <c r="R978" s="71"/>
      <c r="S978" s="71"/>
      <c r="T978" s="71"/>
      <c r="U978" s="71"/>
      <c r="V978" s="71"/>
      <c r="W978" s="71"/>
      <c r="X978" s="71"/>
      <c r="Y978" s="73">
        <v>2</v>
      </c>
      <c r="Z978" s="73"/>
      <c r="AA978" s="73"/>
      <c r="AB978" s="73"/>
      <c r="AC978" s="73"/>
      <c r="AD978" s="73"/>
      <c r="AE978" s="73"/>
      <c r="AF978" s="447">
        <f t="shared" si="895"/>
        <v>12569</v>
      </c>
      <c r="AG978" s="168"/>
      <c r="AH978" s="168"/>
      <c r="AI978" s="168"/>
      <c r="AJ978" s="168"/>
      <c r="AK978" s="168"/>
      <c r="AL978" s="168"/>
      <c r="AM978" s="168"/>
      <c r="AN978" s="168"/>
      <c r="AO978" s="168"/>
      <c r="AP978" s="168"/>
      <c r="AQ978" s="168"/>
      <c r="AR978" s="168"/>
      <c r="AS978" s="447">
        <f t="shared" si="915"/>
        <v>0</v>
      </c>
      <c r="AT978" s="462"/>
      <c r="AU978" s="450">
        <f t="shared" si="920"/>
        <v>0</v>
      </c>
      <c r="AV978" s="168"/>
      <c r="AW978" s="168"/>
      <c r="AX978" s="168"/>
      <c r="AY978" s="462"/>
      <c r="AZ978" s="168"/>
      <c r="BA978" s="462"/>
      <c r="BB978" s="447">
        <f t="shared" si="916"/>
        <v>11787</v>
      </c>
      <c r="BC978" s="168">
        <v>2</v>
      </c>
      <c r="BD978" s="168">
        <v>11785</v>
      </c>
      <c r="BE978" s="168"/>
      <c r="BF978" s="168"/>
      <c r="BG978" s="462"/>
      <c r="BH978" s="462"/>
      <c r="BI978" s="462"/>
      <c r="BJ978" s="462"/>
      <c r="BK978" s="462"/>
      <c r="BL978" s="450">
        <f t="shared" si="921"/>
        <v>782</v>
      </c>
      <c r="BM978" s="168"/>
      <c r="BN978" s="168"/>
      <c r="BO978" s="168"/>
      <c r="BP978" s="168">
        <v>782</v>
      </c>
      <c r="BQ978" s="462">
        <f t="shared" si="922"/>
        <v>12569</v>
      </c>
      <c r="BR978" s="168"/>
      <c r="BS978" s="168"/>
      <c r="BT978" s="168"/>
      <c r="BU978" s="168"/>
      <c r="BV978" s="168"/>
      <c r="BW978" s="168"/>
      <c r="BX978" s="168"/>
      <c r="BY978" s="168"/>
      <c r="BZ978" s="168"/>
      <c r="CA978" s="168"/>
      <c r="CB978" s="168"/>
      <c r="CC978" s="168"/>
      <c r="CD978" s="168"/>
      <c r="CE978" s="168"/>
      <c r="CF978" s="168"/>
      <c r="CG978" s="168"/>
      <c r="CH978" s="168"/>
      <c r="CI978" s="168"/>
      <c r="CJ978" s="168"/>
      <c r="CK978" s="168"/>
      <c r="CL978" s="168"/>
      <c r="CM978" s="168"/>
      <c r="CN978" s="168"/>
      <c r="CO978" s="168"/>
      <c r="CP978" s="571">
        <f t="shared" si="910"/>
        <v>0</v>
      </c>
      <c r="CQ978" s="168"/>
      <c r="CR978" s="168"/>
      <c r="CS978" s="168"/>
      <c r="CT978" s="168"/>
      <c r="CU978" s="168"/>
      <c r="CV978" s="168"/>
      <c r="CW978" s="168"/>
      <c r="CX978" s="168"/>
      <c r="CY978" s="168"/>
      <c r="CZ978" s="71"/>
      <c r="DA978" s="71"/>
      <c r="DB978" s="190">
        <f t="shared" si="911"/>
        <v>0</v>
      </c>
      <c r="DC978" s="71">
        <f t="shared" si="912"/>
        <v>0</v>
      </c>
      <c r="DD978" s="71"/>
      <c r="DE978" s="71"/>
      <c r="DF978" s="71"/>
      <c r="DG978" s="190">
        <f t="shared" si="913"/>
        <v>0</v>
      </c>
      <c r="DH978" s="71">
        <f t="shared" si="914"/>
        <v>0</v>
      </c>
      <c r="DI978" s="71"/>
      <c r="DJ978" s="71"/>
      <c r="DK978" s="71"/>
      <c r="DL978" s="71"/>
      <c r="DM978" s="71"/>
      <c r="DN978" s="71"/>
      <c r="DO978" s="71"/>
      <c r="DP978" s="71"/>
      <c r="DQ978" s="71"/>
      <c r="DR978" s="71"/>
      <c r="DS978" s="71"/>
      <c r="DT978" s="71"/>
      <c r="DU978" s="71"/>
      <c r="DV978" s="71"/>
      <c r="DW978" s="71"/>
      <c r="DX978" s="71"/>
      <c r="DY978" s="71"/>
      <c r="DZ978" s="71"/>
      <c r="EA978" s="71"/>
      <c r="EB978" s="71"/>
      <c r="EC978" s="71"/>
      <c r="ED978" s="71"/>
      <c r="EE978" s="71"/>
      <c r="EF978" s="71"/>
      <c r="EG978" s="71"/>
      <c r="EH978" s="71"/>
      <c r="EI978" s="74"/>
      <c r="EJ978" s="74"/>
      <c r="EK978" s="74"/>
      <c r="EL978" s="74"/>
      <c r="EM978" s="74"/>
      <c r="EN978" s="74"/>
      <c r="EO978" s="74"/>
      <c r="EP978" s="74"/>
      <c r="EQ978" s="74"/>
      <c r="ER978" s="74"/>
      <c r="ES978" s="74"/>
      <c r="ET978" s="74"/>
      <c r="EU978" s="74"/>
      <c r="EV978" s="74"/>
      <c r="EW978" s="74"/>
      <c r="EX978" s="74"/>
      <c r="EY978" s="74"/>
      <c r="EZ978" s="74"/>
      <c r="FA978" s="74"/>
      <c r="FB978" s="74"/>
    </row>
    <row r="979" spans="2:158" s="69" customFormat="1" ht="12">
      <c r="B979" s="116"/>
      <c r="C979" s="77" t="s">
        <v>395</v>
      </c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2"/>
      <c r="P979" s="71"/>
      <c r="Q979" s="71"/>
      <c r="R979" s="71"/>
      <c r="S979" s="71"/>
      <c r="T979" s="71"/>
      <c r="U979" s="71"/>
      <c r="V979" s="71"/>
      <c r="W979" s="71"/>
      <c r="X979" s="71"/>
      <c r="Y979" s="73"/>
      <c r="Z979" s="73"/>
      <c r="AA979" s="73"/>
      <c r="AB979" s="73"/>
      <c r="AC979" s="73"/>
      <c r="AD979" s="73"/>
      <c r="AE979" s="73"/>
      <c r="AF979" s="447">
        <f t="shared" si="895"/>
        <v>0</v>
      </c>
      <c r="AG979" s="168"/>
      <c r="AH979" s="168"/>
      <c r="AI979" s="168"/>
      <c r="AJ979" s="168"/>
      <c r="AK979" s="168"/>
      <c r="AL979" s="168"/>
      <c r="AM979" s="168"/>
      <c r="AN979" s="168"/>
      <c r="AO979" s="168"/>
      <c r="AP979" s="168"/>
      <c r="AQ979" s="168"/>
      <c r="AR979" s="168"/>
      <c r="AS979" s="447">
        <f t="shared" si="915"/>
        <v>0</v>
      </c>
      <c r="AT979" s="462"/>
      <c r="AU979" s="450">
        <f t="shared" si="920"/>
        <v>0</v>
      </c>
      <c r="AV979" s="168"/>
      <c r="AW979" s="168"/>
      <c r="AX979" s="168"/>
      <c r="AY979" s="462"/>
      <c r="AZ979" s="168"/>
      <c r="BA979" s="462"/>
      <c r="BB979" s="447">
        <f t="shared" si="916"/>
        <v>0</v>
      </c>
      <c r="BC979" s="168"/>
      <c r="BD979" s="168"/>
      <c r="BE979" s="168"/>
      <c r="BF979" s="168"/>
      <c r="BG979" s="462"/>
      <c r="BH979" s="462"/>
      <c r="BI979" s="462"/>
      <c r="BJ979" s="462"/>
      <c r="BK979" s="462"/>
      <c r="BL979" s="450">
        <f t="shared" si="921"/>
        <v>0</v>
      </c>
      <c r="BM979" s="168"/>
      <c r="BN979" s="168"/>
      <c r="BO979" s="168"/>
      <c r="BP979" s="168"/>
      <c r="BQ979" s="462">
        <f t="shared" si="922"/>
        <v>0</v>
      </c>
      <c r="BR979" s="168"/>
      <c r="BS979" s="168"/>
      <c r="BT979" s="168"/>
      <c r="BU979" s="168"/>
      <c r="BV979" s="168"/>
      <c r="BW979" s="168"/>
      <c r="BX979" s="168"/>
      <c r="BY979" s="168"/>
      <c r="BZ979" s="168"/>
      <c r="CA979" s="168"/>
      <c r="CB979" s="168"/>
      <c r="CC979" s="168"/>
      <c r="CD979" s="168"/>
      <c r="CE979" s="168"/>
      <c r="CF979" s="168"/>
      <c r="CG979" s="168"/>
      <c r="CH979" s="168"/>
      <c r="CI979" s="168"/>
      <c r="CJ979" s="168"/>
      <c r="CK979" s="168"/>
      <c r="CL979" s="168"/>
      <c r="CM979" s="168"/>
      <c r="CN979" s="168"/>
      <c r="CO979" s="168"/>
      <c r="CP979" s="571">
        <f t="shared" si="910"/>
        <v>0</v>
      </c>
      <c r="CQ979" s="168"/>
      <c r="CR979" s="168"/>
      <c r="CS979" s="168"/>
      <c r="CT979" s="168"/>
      <c r="CU979" s="168"/>
      <c r="CV979" s="168"/>
      <c r="CW979" s="168"/>
      <c r="CX979" s="168"/>
      <c r="CY979" s="168"/>
      <c r="CZ979" s="71"/>
      <c r="DA979" s="71"/>
      <c r="DB979" s="190">
        <f t="shared" si="911"/>
        <v>0</v>
      </c>
      <c r="DC979" s="71">
        <f t="shared" si="912"/>
        <v>0</v>
      </c>
      <c r="DD979" s="71"/>
      <c r="DE979" s="71"/>
      <c r="DF979" s="71"/>
      <c r="DG979" s="190">
        <f t="shared" si="913"/>
        <v>0</v>
      </c>
      <c r="DH979" s="71">
        <f t="shared" si="914"/>
        <v>0</v>
      </c>
      <c r="DI979" s="71"/>
      <c r="DJ979" s="71"/>
      <c r="DK979" s="71"/>
      <c r="DL979" s="71"/>
      <c r="DM979" s="71"/>
      <c r="DN979" s="71"/>
      <c r="DO979" s="71"/>
      <c r="DP979" s="71"/>
      <c r="DQ979" s="71"/>
      <c r="DR979" s="71"/>
      <c r="DS979" s="71"/>
      <c r="DT979" s="71"/>
      <c r="DU979" s="71"/>
      <c r="DV979" s="71"/>
      <c r="DW979" s="71"/>
      <c r="DX979" s="71"/>
      <c r="DY979" s="71"/>
      <c r="DZ979" s="71"/>
      <c r="EA979" s="71"/>
      <c r="EB979" s="71"/>
      <c r="EC979" s="71"/>
      <c r="ED979" s="71"/>
      <c r="EE979" s="71"/>
      <c r="EF979" s="71"/>
      <c r="EG979" s="71"/>
      <c r="EH979" s="71"/>
      <c r="EI979" s="74"/>
      <c r="EJ979" s="74"/>
      <c r="EK979" s="74"/>
      <c r="EL979" s="74"/>
      <c r="EM979" s="74"/>
      <c r="EN979" s="74"/>
      <c r="EO979" s="74"/>
      <c r="EP979" s="74"/>
      <c r="EQ979" s="74"/>
      <c r="ER979" s="74"/>
      <c r="ES979" s="74"/>
      <c r="ET979" s="74"/>
      <c r="EU979" s="74"/>
      <c r="EV979" s="74"/>
      <c r="EW979" s="74"/>
      <c r="EX979" s="74"/>
      <c r="EY979" s="74"/>
      <c r="EZ979" s="74"/>
      <c r="FA979" s="74"/>
      <c r="FB979" s="74"/>
    </row>
    <row r="980" spans="2:158" s="69" customFormat="1" ht="12">
      <c r="B980" s="116"/>
      <c r="C980" s="77" t="s">
        <v>396</v>
      </c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2"/>
      <c r="P980" s="71"/>
      <c r="Q980" s="71"/>
      <c r="R980" s="71"/>
      <c r="S980" s="71"/>
      <c r="T980" s="71"/>
      <c r="U980" s="71"/>
      <c r="V980" s="71"/>
      <c r="W980" s="71"/>
      <c r="X980" s="71"/>
      <c r="Y980" s="73">
        <v>2</v>
      </c>
      <c r="Z980" s="73"/>
      <c r="AA980" s="73"/>
      <c r="AB980" s="73"/>
      <c r="AC980" s="73"/>
      <c r="AD980" s="73"/>
      <c r="AE980" s="73"/>
      <c r="AF980" s="447">
        <f t="shared" si="895"/>
        <v>91282</v>
      </c>
      <c r="AG980" s="168"/>
      <c r="AH980" s="168"/>
      <c r="AI980" s="168"/>
      <c r="AJ980" s="168"/>
      <c r="AK980" s="168"/>
      <c r="AL980" s="168"/>
      <c r="AM980" s="168"/>
      <c r="AN980" s="168"/>
      <c r="AO980" s="168"/>
      <c r="AP980" s="168"/>
      <c r="AQ980" s="168"/>
      <c r="AR980" s="168"/>
      <c r="AS980" s="447">
        <f t="shared" si="915"/>
        <v>0</v>
      </c>
      <c r="AT980" s="462"/>
      <c r="AU980" s="450">
        <f t="shared" si="920"/>
        <v>0</v>
      </c>
      <c r="AV980" s="168"/>
      <c r="AW980" s="168"/>
      <c r="AX980" s="168"/>
      <c r="AY980" s="462"/>
      <c r="AZ980" s="168"/>
      <c r="BA980" s="462"/>
      <c r="BB980" s="447">
        <f t="shared" si="916"/>
        <v>91282</v>
      </c>
      <c r="BC980" s="168"/>
      <c r="BD980" s="168">
        <v>91282</v>
      </c>
      <c r="BE980" s="168"/>
      <c r="BF980" s="168"/>
      <c r="BG980" s="462"/>
      <c r="BH980" s="462"/>
      <c r="BI980" s="462"/>
      <c r="BJ980" s="462"/>
      <c r="BK980" s="462"/>
      <c r="BL980" s="450">
        <f t="shared" si="921"/>
        <v>0</v>
      </c>
      <c r="BM980" s="168"/>
      <c r="BN980" s="168"/>
      <c r="BO980" s="168"/>
      <c r="BP980" s="168"/>
      <c r="BQ980" s="462">
        <f t="shared" si="922"/>
        <v>91282</v>
      </c>
      <c r="BR980" s="168"/>
      <c r="BS980" s="168"/>
      <c r="BT980" s="168"/>
      <c r="BU980" s="168"/>
      <c r="BV980" s="168"/>
      <c r="BW980" s="168"/>
      <c r="BX980" s="168"/>
      <c r="BY980" s="168"/>
      <c r="BZ980" s="168"/>
      <c r="CA980" s="168"/>
      <c r="CB980" s="168"/>
      <c r="CC980" s="168"/>
      <c r="CD980" s="168"/>
      <c r="CE980" s="168"/>
      <c r="CF980" s="168"/>
      <c r="CG980" s="168"/>
      <c r="CH980" s="168"/>
      <c r="CI980" s="168"/>
      <c r="CJ980" s="168"/>
      <c r="CK980" s="168"/>
      <c r="CL980" s="168"/>
      <c r="CM980" s="168"/>
      <c r="CN980" s="168"/>
      <c r="CO980" s="168"/>
      <c r="CP980" s="571">
        <f t="shared" si="910"/>
        <v>0</v>
      </c>
      <c r="CQ980" s="168"/>
      <c r="CR980" s="168"/>
      <c r="CS980" s="168"/>
      <c r="CT980" s="168"/>
      <c r="CU980" s="168"/>
      <c r="CV980" s="168"/>
      <c r="CW980" s="168"/>
      <c r="CX980" s="168"/>
      <c r="CY980" s="168"/>
      <c r="CZ980" s="71"/>
      <c r="DA980" s="71"/>
      <c r="DB980" s="190">
        <f t="shared" si="911"/>
        <v>0</v>
      </c>
      <c r="DC980" s="71">
        <f t="shared" si="912"/>
        <v>0</v>
      </c>
      <c r="DD980" s="71"/>
      <c r="DE980" s="71"/>
      <c r="DF980" s="71"/>
      <c r="DG980" s="190">
        <f t="shared" si="913"/>
        <v>0</v>
      </c>
      <c r="DH980" s="71">
        <f t="shared" si="914"/>
        <v>0</v>
      </c>
      <c r="DI980" s="71"/>
      <c r="DJ980" s="71"/>
      <c r="DK980" s="71"/>
      <c r="DL980" s="71"/>
      <c r="DM980" s="71"/>
      <c r="DN980" s="71"/>
      <c r="DO980" s="71"/>
      <c r="DP980" s="71"/>
      <c r="DQ980" s="71"/>
      <c r="DR980" s="71"/>
      <c r="DS980" s="71"/>
      <c r="DT980" s="71"/>
      <c r="DU980" s="71"/>
      <c r="DV980" s="71"/>
      <c r="DW980" s="71"/>
      <c r="DX980" s="71"/>
      <c r="DY980" s="71"/>
      <c r="DZ980" s="71"/>
      <c r="EA980" s="71"/>
      <c r="EB980" s="71"/>
      <c r="EC980" s="71"/>
      <c r="ED980" s="71"/>
      <c r="EE980" s="71"/>
      <c r="EF980" s="71"/>
      <c r="EG980" s="71"/>
      <c r="EH980" s="71"/>
      <c r="EI980" s="74"/>
      <c r="EJ980" s="74"/>
      <c r="EK980" s="74"/>
      <c r="EL980" s="74"/>
      <c r="EM980" s="74"/>
      <c r="EN980" s="74"/>
      <c r="EO980" s="74"/>
      <c r="EP980" s="74"/>
      <c r="EQ980" s="74"/>
      <c r="ER980" s="74"/>
      <c r="ES980" s="74"/>
      <c r="ET980" s="74"/>
      <c r="EU980" s="74"/>
      <c r="EV980" s="74"/>
      <c r="EW980" s="74"/>
      <c r="EX980" s="74"/>
      <c r="EY980" s="74"/>
      <c r="EZ980" s="74"/>
      <c r="FA980" s="74"/>
      <c r="FB980" s="74"/>
    </row>
    <row r="981" spans="2:158" s="69" customFormat="1" ht="12">
      <c r="B981" s="116"/>
      <c r="C981" s="77" t="s">
        <v>397</v>
      </c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2"/>
      <c r="P981" s="71"/>
      <c r="Q981" s="71"/>
      <c r="R981" s="71"/>
      <c r="S981" s="71"/>
      <c r="T981" s="71"/>
      <c r="U981" s="71"/>
      <c r="V981" s="71"/>
      <c r="W981" s="71"/>
      <c r="X981" s="71"/>
      <c r="Y981" s="73">
        <v>2</v>
      </c>
      <c r="Z981" s="73"/>
      <c r="AA981" s="73"/>
      <c r="AB981" s="73"/>
      <c r="AC981" s="73"/>
      <c r="AD981" s="73"/>
      <c r="AE981" s="73"/>
      <c r="AF981" s="447">
        <f t="shared" si="895"/>
        <v>13634</v>
      </c>
      <c r="AG981" s="168"/>
      <c r="AH981" s="168"/>
      <c r="AI981" s="168"/>
      <c r="AJ981" s="168"/>
      <c r="AK981" s="168"/>
      <c r="AL981" s="168"/>
      <c r="AM981" s="168"/>
      <c r="AN981" s="168"/>
      <c r="AO981" s="168">
        <v>1150</v>
      </c>
      <c r="AP981" s="168"/>
      <c r="AQ981" s="168">
        <v>650</v>
      </c>
      <c r="AR981" s="168"/>
      <c r="AS981" s="447">
        <f t="shared" si="915"/>
        <v>1150</v>
      </c>
      <c r="AT981" s="462"/>
      <c r="AU981" s="450">
        <f t="shared" si="920"/>
        <v>0</v>
      </c>
      <c r="AV981" s="168"/>
      <c r="AW981" s="168"/>
      <c r="AX981" s="168"/>
      <c r="AY981" s="462">
        <v>4</v>
      </c>
      <c r="AZ981" s="168"/>
      <c r="BA981" s="462">
        <v>165</v>
      </c>
      <c r="BB981" s="447">
        <f t="shared" si="916"/>
        <v>12265</v>
      </c>
      <c r="BC981" s="168">
        <v>30</v>
      </c>
      <c r="BD981" s="168">
        <v>2369</v>
      </c>
      <c r="BE981" s="168"/>
      <c r="BF981" s="168">
        <v>9866</v>
      </c>
      <c r="BG981" s="462"/>
      <c r="BH981" s="462">
        <v>13</v>
      </c>
      <c r="BI981" s="462"/>
      <c r="BJ981" s="462">
        <v>8</v>
      </c>
      <c r="BK981" s="462"/>
      <c r="BL981" s="450">
        <f t="shared" si="921"/>
        <v>29</v>
      </c>
      <c r="BM981" s="168"/>
      <c r="BN981" s="168"/>
      <c r="BO981" s="168"/>
      <c r="BP981" s="168">
        <v>29</v>
      </c>
      <c r="BQ981" s="462">
        <f t="shared" si="922"/>
        <v>12484</v>
      </c>
      <c r="BR981" s="168"/>
      <c r="BS981" s="168"/>
      <c r="BT981" s="168"/>
      <c r="BU981" s="168"/>
      <c r="BV981" s="168"/>
      <c r="BW981" s="168"/>
      <c r="BX981" s="168"/>
      <c r="BY981" s="168"/>
      <c r="BZ981" s="168"/>
      <c r="CA981" s="168"/>
      <c r="CB981" s="168"/>
      <c r="CC981" s="168"/>
      <c r="CD981" s="168"/>
      <c r="CE981" s="168"/>
      <c r="CF981" s="168"/>
      <c r="CG981" s="168"/>
      <c r="CH981" s="168"/>
      <c r="CI981" s="168"/>
      <c r="CJ981" s="168"/>
      <c r="CK981" s="168"/>
      <c r="CL981" s="168"/>
      <c r="CM981" s="168"/>
      <c r="CN981" s="168"/>
      <c r="CO981" s="168"/>
      <c r="CP981" s="571">
        <f t="shared" si="910"/>
        <v>0</v>
      </c>
      <c r="CQ981" s="168"/>
      <c r="CR981" s="168"/>
      <c r="CS981" s="168"/>
      <c r="CT981" s="168"/>
      <c r="CU981" s="168"/>
      <c r="CV981" s="168"/>
      <c r="CW981" s="168"/>
      <c r="CX981" s="168"/>
      <c r="CY981" s="168"/>
      <c r="CZ981" s="71"/>
      <c r="DA981" s="71"/>
      <c r="DB981" s="190">
        <f t="shared" si="911"/>
        <v>0</v>
      </c>
      <c r="DC981" s="71">
        <f t="shared" si="912"/>
        <v>0</v>
      </c>
      <c r="DD981" s="71"/>
      <c r="DE981" s="71"/>
      <c r="DF981" s="71"/>
      <c r="DG981" s="190">
        <f t="shared" si="913"/>
        <v>0</v>
      </c>
      <c r="DH981" s="71">
        <f t="shared" si="914"/>
        <v>0</v>
      </c>
      <c r="DI981" s="71"/>
      <c r="DJ981" s="71"/>
      <c r="DK981" s="71"/>
      <c r="DL981" s="71"/>
      <c r="DM981" s="71"/>
      <c r="DN981" s="71"/>
      <c r="DO981" s="71"/>
      <c r="DP981" s="71"/>
      <c r="DQ981" s="71"/>
      <c r="DR981" s="71"/>
      <c r="DS981" s="71"/>
      <c r="DT981" s="71"/>
      <c r="DU981" s="71"/>
      <c r="DV981" s="71"/>
      <c r="DW981" s="71"/>
      <c r="DX981" s="71"/>
      <c r="DY981" s="71"/>
      <c r="DZ981" s="71"/>
      <c r="EA981" s="71"/>
      <c r="EB981" s="71"/>
      <c r="EC981" s="71"/>
      <c r="ED981" s="71"/>
      <c r="EE981" s="71"/>
      <c r="EF981" s="71"/>
      <c r="EG981" s="71"/>
      <c r="EH981" s="71"/>
      <c r="EI981" s="74"/>
      <c r="EJ981" s="74"/>
      <c r="EK981" s="74"/>
      <c r="EL981" s="74"/>
      <c r="EM981" s="74"/>
      <c r="EN981" s="74"/>
      <c r="EO981" s="74"/>
      <c r="EP981" s="74"/>
      <c r="EQ981" s="74"/>
      <c r="ER981" s="74"/>
      <c r="ES981" s="74"/>
      <c r="ET981" s="74"/>
      <c r="EU981" s="74"/>
      <c r="EV981" s="74"/>
      <c r="EW981" s="74"/>
      <c r="EX981" s="74"/>
      <c r="EY981" s="74"/>
      <c r="EZ981" s="74"/>
      <c r="FA981" s="74"/>
      <c r="FB981" s="74"/>
    </row>
    <row r="982" spans="2:158" s="69" customFormat="1" ht="12">
      <c r="B982" s="116"/>
      <c r="C982" s="77" t="s">
        <v>398</v>
      </c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2"/>
      <c r="P982" s="71"/>
      <c r="Q982" s="71"/>
      <c r="R982" s="71"/>
      <c r="S982" s="71"/>
      <c r="T982" s="71"/>
      <c r="U982" s="71"/>
      <c r="V982" s="71"/>
      <c r="W982" s="71"/>
      <c r="X982" s="71"/>
      <c r="Y982" s="73"/>
      <c r="Z982" s="73"/>
      <c r="AA982" s="73"/>
      <c r="AB982" s="73"/>
      <c r="AC982" s="73"/>
      <c r="AD982" s="73"/>
      <c r="AE982" s="73"/>
      <c r="AF982" s="447">
        <f t="shared" si="895"/>
        <v>0</v>
      </c>
      <c r="AG982" s="168"/>
      <c r="AH982" s="168"/>
      <c r="AI982" s="168"/>
      <c r="AJ982" s="168"/>
      <c r="AK982" s="168"/>
      <c r="AL982" s="168"/>
      <c r="AM982" s="168"/>
      <c r="AN982" s="168"/>
      <c r="AO982" s="168"/>
      <c r="AP982" s="168"/>
      <c r="AQ982" s="168"/>
      <c r="AR982" s="168"/>
      <c r="AS982" s="447">
        <f t="shared" si="915"/>
        <v>0</v>
      </c>
      <c r="AT982" s="462"/>
      <c r="AU982" s="450">
        <f t="shared" si="920"/>
        <v>0</v>
      </c>
      <c r="AV982" s="168"/>
      <c r="AW982" s="168"/>
      <c r="AX982" s="168"/>
      <c r="AY982" s="462"/>
      <c r="AZ982" s="168"/>
      <c r="BA982" s="462"/>
      <c r="BB982" s="447">
        <f t="shared" si="916"/>
        <v>0</v>
      </c>
      <c r="BC982" s="168"/>
      <c r="BD982" s="168"/>
      <c r="BE982" s="168"/>
      <c r="BF982" s="168"/>
      <c r="BG982" s="462"/>
      <c r="BH982" s="462"/>
      <c r="BI982" s="462"/>
      <c r="BJ982" s="462"/>
      <c r="BK982" s="462"/>
      <c r="BL982" s="450">
        <f t="shared" si="921"/>
        <v>0</v>
      </c>
      <c r="BM982" s="168"/>
      <c r="BN982" s="168"/>
      <c r="BO982" s="168"/>
      <c r="BP982" s="168"/>
      <c r="BQ982" s="462">
        <f t="shared" si="922"/>
        <v>0</v>
      </c>
      <c r="BR982" s="168"/>
      <c r="BS982" s="168"/>
      <c r="BT982" s="168"/>
      <c r="BU982" s="168"/>
      <c r="BV982" s="168"/>
      <c r="BW982" s="168"/>
      <c r="BX982" s="168"/>
      <c r="BY982" s="168"/>
      <c r="BZ982" s="168"/>
      <c r="CA982" s="168"/>
      <c r="CB982" s="168"/>
      <c r="CC982" s="168"/>
      <c r="CD982" s="168"/>
      <c r="CE982" s="168"/>
      <c r="CF982" s="168"/>
      <c r="CG982" s="168"/>
      <c r="CH982" s="168"/>
      <c r="CI982" s="168"/>
      <c r="CJ982" s="168"/>
      <c r="CK982" s="168"/>
      <c r="CL982" s="168"/>
      <c r="CM982" s="168"/>
      <c r="CN982" s="168"/>
      <c r="CO982" s="168"/>
      <c r="CP982" s="571">
        <f t="shared" si="910"/>
        <v>0</v>
      </c>
      <c r="CQ982" s="168"/>
      <c r="CR982" s="168"/>
      <c r="CS982" s="168"/>
      <c r="CT982" s="168"/>
      <c r="CU982" s="168"/>
      <c r="CV982" s="168"/>
      <c r="CW982" s="168"/>
      <c r="CX982" s="168"/>
      <c r="CY982" s="168"/>
      <c r="CZ982" s="71"/>
      <c r="DA982" s="71"/>
      <c r="DB982" s="190">
        <f t="shared" si="911"/>
        <v>0</v>
      </c>
      <c r="DC982" s="71">
        <f t="shared" si="912"/>
        <v>0</v>
      </c>
      <c r="DD982" s="71"/>
      <c r="DE982" s="71"/>
      <c r="DF982" s="71"/>
      <c r="DG982" s="190">
        <f t="shared" si="913"/>
        <v>0</v>
      </c>
      <c r="DH982" s="71">
        <f t="shared" si="914"/>
        <v>0</v>
      </c>
      <c r="DI982" s="71"/>
      <c r="DJ982" s="71"/>
      <c r="DK982" s="71"/>
      <c r="DL982" s="71"/>
      <c r="DM982" s="71"/>
      <c r="DN982" s="71"/>
      <c r="DO982" s="71"/>
      <c r="DP982" s="71"/>
      <c r="DQ982" s="71"/>
      <c r="DR982" s="71"/>
      <c r="DS982" s="71"/>
      <c r="DT982" s="71"/>
      <c r="DU982" s="71"/>
      <c r="DV982" s="71"/>
      <c r="DW982" s="71"/>
      <c r="DX982" s="71"/>
      <c r="DY982" s="71"/>
      <c r="DZ982" s="71"/>
      <c r="EA982" s="71"/>
      <c r="EB982" s="71"/>
      <c r="EC982" s="71"/>
      <c r="ED982" s="71"/>
      <c r="EE982" s="71"/>
      <c r="EF982" s="71"/>
      <c r="EG982" s="71"/>
      <c r="EH982" s="71"/>
      <c r="EI982" s="74"/>
      <c r="EJ982" s="74"/>
      <c r="EK982" s="74"/>
      <c r="EL982" s="74"/>
      <c r="EM982" s="74"/>
      <c r="EN982" s="74"/>
      <c r="EO982" s="74"/>
      <c r="EP982" s="74"/>
      <c r="EQ982" s="74"/>
      <c r="ER982" s="74"/>
      <c r="ES982" s="74"/>
      <c r="ET982" s="74"/>
      <c r="EU982" s="74"/>
      <c r="EV982" s="74"/>
      <c r="EW982" s="74"/>
      <c r="EX982" s="74"/>
      <c r="EY982" s="74"/>
      <c r="EZ982" s="74"/>
      <c r="FA982" s="74"/>
      <c r="FB982" s="74"/>
    </row>
    <row r="983" spans="2:158" s="29" customFormat="1" ht="15.75" customHeight="1">
      <c r="B983" s="719">
        <v>7</v>
      </c>
      <c r="C983" s="780" t="s">
        <v>546</v>
      </c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65"/>
      <c r="P983" s="35"/>
      <c r="Q983" s="35"/>
      <c r="R983" s="35"/>
      <c r="S983" s="35"/>
      <c r="T983" s="35"/>
      <c r="U983" s="35"/>
      <c r="V983" s="35"/>
      <c r="W983" s="35"/>
      <c r="X983" s="35"/>
      <c r="Y983" s="36"/>
      <c r="Z983" s="36"/>
      <c r="AA983" s="36"/>
      <c r="AB983" s="36"/>
      <c r="AC983" s="36"/>
      <c r="AD983" s="36"/>
      <c r="AE983" s="36"/>
      <c r="AF983" s="447">
        <f t="shared" si="895"/>
        <v>631.5</v>
      </c>
      <c r="AG983" s="167">
        <v>14.9</v>
      </c>
      <c r="AH983" s="167">
        <v>1.4</v>
      </c>
      <c r="AI983" s="167">
        <v>0.9</v>
      </c>
      <c r="AJ983" s="167">
        <v>0.2</v>
      </c>
      <c r="AK983" s="167">
        <v>33.9</v>
      </c>
      <c r="AL983" s="167">
        <v>8.5</v>
      </c>
      <c r="AM983" s="167">
        <v>2.7</v>
      </c>
      <c r="AN983" s="167"/>
      <c r="AO983" s="167">
        <v>390.7</v>
      </c>
      <c r="AP983" s="167">
        <v>53.4</v>
      </c>
      <c r="AQ983" s="167">
        <v>247.9</v>
      </c>
      <c r="AR983" s="167"/>
      <c r="AS983" s="447">
        <f t="shared" si="915"/>
        <v>449.4</v>
      </c>
      <c r="AT983" s="462">
        <v>0.1</v>
      </c>
      <c r="AU983" s="450">
        <f t="shared" si="920"/>
        <v>0.1</v>
      </c>
      <c r="AV983" s="167">
        <v>0.1</v>
      </c>
      <c r="AW983" s="167"/>
      <c r="AX983" s="167"/>
      <c r="AY983" s="462">
        <v>19.3</v>
      </c>
      <c r="AZ983" s="167">
        <v>2.1</v>
      </c>
      <c r="BA983" s="462">
        <v>20.9</v>
      </c>
      <c r="BB983" s="447">
        <f t="shared" si="916"/>
        <v>93.4</v>
      </c>
      <c r="BC983" s="167">
        <v>4.2</v>
      </c>
      <c r="BD983" s="167">
        <v>87.4</v>
      </c>
      <c r="BE983" s="167">
        <v>27.9</v>
      </c>
      <c r="BF983" s="167">
        <v>1.8</v>
      </c>
      <c r="BG983" s="462">
        <v>0.3</v>
      </c>
      <c r="BH983" s="462">
        <v>10.8</v>
      </c>
      <c r="BI983" s="462">
        <v>0.1</v>
      </c>
      <c r="BJ983" s="462">
        <v>7.5</v>
      </c>
      <c r="BK983" s="462">
        <v>1.2</v>
      </c>
      <c r="BL983" s="450">
        <f t="shared" si="921"/>
        <v>28.4</v>
      </c>
      <c r="BM983" s="167">
        <v>0.3</v>
      </c>
      <c r="BN983" s="167">
        <v>0.1</v>
      </c>
      <c r="BO983" s="167"/>
      <c r="BP983" s="167">
        <v>28</v>
      </c>
      <c r="BQ983" s="462">
        <f t="shared" si="922"/>
        <v>182.10000000000002</v>
      </c>
      <c r="BR983" s="167">
        <v>1.9</v>
      </c>
      <c r="BS983" s="167"/>
      <c r="BT983" s="167"/>
      <c r="BU983" s="167"/>
      <c r="BV983" s="167"/>
      <c r="BW983" s="167"/>
      <c r="BX983" s="167"/>
      <c r="BY983" s="167"/>
      <c r="BZ983" s="167">
        <v>0.7</v>
      </c>
      <c r="CA983" s="167"/>
      <c r="CB983" s="167">
        <v>0.1</v>
      </c>
      <c r="CC983" s="167"/>
      <c r="CD983" s="167">
        <v>0.1</v>
      </c>
      <c r="CE983" s="167">
        <v>1.1000000000000001</v>
      </c>
      <c r="CF983" s="167"/>
      <c r="CG983" s="167">
        <v>1.1000000000000001</v>
      </c>
      <c r="CH983" s="167">
        <f>SUM(CE983,CB983,BZ983)</f>
        <v>1.9000000000000001</v>
      </c>
      <c r="CI983" s="167"/>
      <c r="CJ983" s="167"/>
      <c r="CK983" s="167"/>
      <c r="CL983" s="167"/>
      <c r="CM983" s="167"/>
      <c r="CN983" s="167"/>
      <c r="CO983" s="167"/>
      <c r="CP983" s="570">
        <f t="shared" si="910"/>
        <v>0</v>
      </c>
      <c r="CQ983" s="167"/>
      <c r="CR983" s="167"/>
      <c r="CS983" s="167"/>
      <c r="CT983" s="167"/>
      <c r="CU983" s="167"/>
      <c r="CV983" s="167"/>
      <c r="CW983" s="167"/>
      <c r="CX983" s="167"/>
      <c r="CY983" s="167"/>
      <c r="CZ983" s="35"/>
      <c r="DA983" s="35"/>
      <c r="DB983" s="295">
        <f t="shared" si="911"/>
        <v>0</v>
      </c>
      <c r="DC983" s="35">
        <f t="shared" si="912"/>
        <v>0</v>
      </c>
      <c r="DD983" s="35"/>
      <c r="DE983" s="35"/>
      <c r="DF983" s="35"/>
      <c r="DG983" s="295">
        <f t="shared" si="913"/>
        <v>0</v>
      </c>
      <c r="DH983" s="35">
        <f t="shared" si="914"/>
        <v>0</v>
      </c>
      <c r="DI983" s="35"/>
      <c r="DJ983" s="35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35"/>
      <c r="EG983" s="35"/>
      <c r="EH983" s="35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</row>
    <row r="984" spans="2:158" s="29" customFormat="1" ht="12">
      <c r="B984" s="720"/>
      <c r="C984" s="72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65"/>
      <c r="P984" s="35"/>
      <c r="Q984" s="35"/>
      <c r="R984" s="35"/>
      <c r="S984" s="35"/>
      <c r="T984" s="35"/>
      <c r="U984" s="35"/>
      <c r="V984" s="35"/>
      <c r="W984" s="35"/>
      <c r="X984" s="35"/>
      <c r="Y984" s="36"/>
      <c r="Z984" s="36"/>
      <c r="AA984" s="36"/>
      <c r="AB984" s="36"/>
      <c r="AC984" s="36"/>
      <c r="AD984" s="36"/>
      <c r="AE984" s="36"/>
      <c r="AF984" s="538">
        <f t="shared" si="895"/>
        <v>631506</v>
      </c>
      <c r="AG984" s="167">
        <f>SUM(AG985:AG998)</f>
        <v>14907</v>
      </c>
      <c r="AH984" s="167">
        <f t="shared" ref="AH984:AR984" si="923">SUM(AH985:AH998)</f>
        <v>1370</v>
      </c>
      <c r="AI984" s="167">
        <f t="shared" si="923"/>
        <v>860</v>
      </c>
      <c r="AJ984" s="167">
        <f t="shared" si="923"/>
        <v>212</v>
      </c>
      <c r="AK984" s="167">
        <f t="shared" si="923"/>
        <v>33855</v>
      </c>
      <c r="AL984" s="167">
        <f t="shared" si="923"/>
        <v>8525</v>
      </c>
      <c r="AM984" s="167">
        <f t="shared" si="923"/>
        <v>2702</v>
      </c>
      <c r="AN984" s="167">
        <f t="shared" si="923"/>
        <v>0</v>
      </c>
      <c r="AO984" s="167">
        <f t="shared" si="923"/>
        <v>390729</v>
      </c>
      <c r="AP984" s="167">
        <f t="shared" si="923"/>
        <v>53342</v>
      </c>
      <c r="AQ984" s="167">
        <f t="shared" si="923"/>
        <v>247908</v>
      </c>
      <c r="AR984" s="167">
        <f t="shared" si="923"/>
        <v>0</v>
      </c>
      <c r="AS984" s="447">
        <f t="shared" si="915"/>
        <v>449386</v>
      </c>
      <c r="AT984" s="462">
        <f>SUM(AT985:AT998)</f>
        <v>110</v>
      </c>
      <c r="AU984" s="450">
        <f t="shared" si="920"/>
        <v>101</v>
      </c>
      <c r="AV984" s="167">
        <f t="shared" ref="AV984:BA984" si="924">SUM(AV985:AV998)</f>
        <v>63</v>
      </c>
      <c r="AW984" s="167">
        <f t="shared" si="924"/>
        <v>1</v>
      </c>
      <c r="AX984" s="167">
        <f t="shared" si="924"/>
        <v>37</v>
      </c>
      <c r="AY984" s="462">
        <f t="shared" si="924"/>
        <v>19308</v>
      </c>
      <c r="AZ984" s="167">
        <f t="shared" si="924"/>
        <v>2113</v>
      </c>
      <c r="BA984" s="462">
        <f t="shared" si="924"/>
        <v>20925</v>
      </c>
      <c r="BB984" s="447">
        <f t="shared" si="916"/>
        <v>93443</v>
      </c>
      <c r="BC984" s="167">
        <f t="shared" ref="BC984:BK984" si="925">SUM(BC985:BC998)</f>
        <v>4241</v>
      </c>
      <c r="BD984" s="167">
        <f t="shared" si="925"/>
        <v>87390</v>
      </c>
      <c r="BE984" s="167">
        <f t="shared" si="925"/>
        <v>27915</v>
      </c>
      <c r="BF984" s="167">
        <f t="shared" si="925"/>
        <v>1812</v>
      </c>
      <c r="BG984" s="462">
        <f t="shared" si="925"/>
        <v>288</v>
      </c>
      <c r="BH984" s="462">
        <f t="shared" si="925"/>
        <v>10725</v>
      </c>
      <c r="BI984" s="462">
        <f t="shared" si="925"/>
        <v>165</v>
      </c>
      <c r="BJ984" s="462">
        <f t="shared" si="925"/>
        <v>7483</v>
      </c>
      <c r="BK984" s="462">
        <f t="shared" si="925"/>
        <v>1159</v>
      </c>
      <c r="BL984" s="450">
        <f t="shared" si="921"/>
        <v>28413</v>
      </c>
      <c r="BM984" s="167">
        <f>SUM(BM985:BM998)</f>
        <v>269</v>
      </c>
      <c r="BN984" s="167">
        <f>SUM(BN985:BN998)</f>
        <v>145</v>
      </c>
      <c r="BO984" s="167">
        <f>SUM(BO985:BO998)</f>
        <v>0</v>
      </c>
      <c r="BP984" s="167">
        <f>SUM(BP985:BP998)</f>
        <v>27999</v>
      </c>
      <c r="BQ984" s="462">
        <f>SUM(AT984,AU984,AY984,BA984,BB984,BG984,BH984,BI984,BJ984,BK984,BL984)</f>
        <v>182120</v>
      </c>
      <c r="BR984" s="167">
        <f>SUM(BR985:BR997)</f>
        <v>1910</v>
      </c>
      <c r="BS984" s="167">
        <f t="shared" ref="BS984:CH984" si="926">SUM(BS985:BS997)</f>
        <v>0</v>
      </c>
      <c r="BT984" s="167">
        <f t="shared" si="926"/>
        <v>0</v>
      </c>
      <c r="BU984" s="167">
        <f t="shared" si="926"/>
        <v>0</v>
      </c>
      <c r="BV984" s="167">
        <f t="shared" si="926"/>
        <v>0</v>
      </c>
      <c r="BW984" s="167">
        <f t="shared" si="926"/>
        <v>0</v>
      </c>
      <c r="BX984" s="167">
        <f t="shared" si="926"/>
        <v>0</v>
      </c>
      <c r="BY984" s="167">
        <f t="shared" si="926"/>
        <v>0</v>
      </c>
      <c r="BZ984" s="167">
        <f t="shared" si="926"/>
        <v>694</v>
      </c>
      <c r="CA984" s="167">
        <f t="shared" si="926"/>
        <v>0</v>
      </c>
      <c r="CB984" s="167">
        <f t="shared" si="926"/>
        <v>83</v>
      </c>
      <c r="CC984" s="167">
        <f t="shared" si="926"/>
        <v>0</v>
      </c>
      <c r="CD984" s="167">
        <f t="shared" si="926"/>
        <v>83</v>
      </c>
      <c r="CE984" s="167">
        <f t="shared" si="926"/>
        <v>1130</v>
      </c>
      <c r="CF984" s="167">
        <f t="shared" si="926"/>
        <v>0</v>
      </c>
      <c r="CG984" s="167">
        <f t="shared" si="926"/>
        <v>1130</v>
      </c>
      <c r="CH984" s="167">
        <f t="shared" si="926"/>
        <v>1907</v>
      </c>
      <c r="CI984" s="167">
        <f>SUM(CI985:CI997)</f>
        <v>0</v>
      </c>
      <c r="CJ984" s="167">
        <f>SUM(CJ985:CJ997)</f>
        <v>3</v>
      </c>
      <c r="CK984" s="167"/>
      <c r="CL984" s="167"/>
      <c r="CM984" s="167"/>
      <c r="CN984" s="167"/>
      <c r="CO984" s="167"/>
      <c r="CP984" s="570">
        <f t="shared" si="910"/>
        <v>0</v>
      </c>
      <c r="CQ984" s="167"/>
      <c r="CR984" s="167"/>
      <c r="CS984" s="167"/>
      <c r="CT984" s="167"/>
      <c r="CU984" s="167"/>
      <c r="CV984" s="167"/>
      <c r="CW984" s="167"/>
      <c r="CX984" s="167"/>
      <c r="CY984" s="167"/>
      <c r="CZ984" s="35"/>
      <c r="DA984" s="35"/>
      <c r="DB984" s="295">
        <f t="shared" si="911"/>
        <v>0</v>
      </c>
      <c r="DC984" s="35">
        <f t="shared" si="912"/>
        <v>0</v>
      </c>
      <c r="DD984" s="35"/>
      <c r="DE984" s="35"/>
      <c r="DF984" s="35"/>
      <c r="DG984" s="295">
        <f t="shared" si="913"/>
        <v>0</v>
      </c>
      <c r="DH984" s="35">
        <f t="shared" si="914"/>
        <v>0</v>
      </c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</row>
    <row r="985" spans="2:158" s="69" customFormat="1" ht="12">
      <c r="B985" s="116"/>
      <c r="C985" s="77" t="s">
        <v>385</v>
      </c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2"/>
      <c r="P985" s="71"/>
      <c r="Q985" s="71"/>
      <c r="R985" s="71"/>
      <c r="S985" s="71"/>
      <c r="T985" s="71"/>
      <c r="U985" s="71"/>
      <c r="V985" s="71"/>
      <c r="W985" s="71"/>
      <c r="X985" s="71"/>
      <c r="Y985" s="73"/>
      <c r="Z985" s="73"/>
      <c r="AA985" s="73"/>
      <c r="AB985" s="73"/>
      <c r="AC985" s="73"/>
      <c r="AD985" s="73"/>
      <c r="AE985" s="73"/>
      <c r="AF985" s="447">
        <f t="shared" si="895"/>
        <v>41796</v>
      </c>
      <c r="AG985" s="168"/>
      <c r="AH985" s="168">
        <v>320</v>
      </c>
      <c r="AI985" s="168">
        <v>229</v>
      </c>
      <c r="AJ985" s="168"/>
      <c r="AK985" s="168">
        <v>3036</v>
      </c>
      <c r="AL985" s="168">
        <v>2224</v>
      </c>
      <c r="AM985" s="168"/>
      <c r="AN985" s="168"/>
      <c r="AO985" s="168">
        <v>23448</v>
      </c>
      <c r="AP985" s="168">
        <v>7406</v>
      </c>
      <c r="AQ985" s="168">
        <v>32647</v>
      </c>
      <c r="AR985" s="168"/>
      <c r="AS985" s="447">
        <f t="shared" si="915"/>
        <v>29028</v>
      </c>
      <c r="AT985" s="462"/>
      <c r="AU985" s="450">
        <f t="shared" si="920"/>
        <v>36</v>
      </c>
      <c r="AV985" s="168">
        <v>35</v>
      </c>
      <c r="AW985" s="168">
        <v>1</v>
      </c>
      <c r="AX985" s="168"/>
      <c r="AY985" s="462">
        <v>4262</v>
      </c>
      <c r="AZ985" s="168">
        <v>280</v>
      </c>
      <c r="BA985" s="462">
        <v>675</v>
      </c>
      <c r="BB985" s="447">
        <f t="shared" si="916"/>
        <v>5372</v>
      </c>
      <c r="BC985" s="168">
        <v>50</v>
      </c>
      <c r="BD985" s="168">
        <v>4928</v>
      </c>
      <c r="BE985" s="168">
        <v>1129</v>
      </c>
      <c r="BF985" s="168">
        <v>394</v>
      </c>
      <c r="BG985" s="462"/>
      <c r="BH985" s="462">
        <v>354</v>
      </c>
      <c r="BI985" s="462">
        <v>38</v>
      </c>
      <c r="BJ985" s="462">
        <v>1069</v>
      </c>
      <c r="BK985" s="462">
        <v>243</v>
      </c>
      <c r="BL985" s="450">
        <f t="shared" si="921"/>
        <v>719</v>
      </c>
      <c r="BM985" s="168">
        <v>177</v>
      </c>
      <c r="BN985" s="168">
        <v>145</v>
      </c>
      <c r="BO985" s="168"/>
      <c r="BP985" s="168">
        <v>397</v>
      </c>
      <c r="BQ985" s="462">
        <f>SUM(AT985,AU985,AY985,BA985,BB985,BG985,BH985,BI985,BJ985,BK985,BL985)</f>
        <v>12768</v>
      </c>
      <c r="BR985" s="168">
        <v>29</v>
      </c>
      <c r="BS985" s="168"/>
      <c r="BT985" s="168"/>
      <c r="BU985" s="168"/>
      <c r="BV985" s="168"/>
      <c r="BW985" s="168"/>
      <c r="BX985" s="168"/>
      <c r="BY985" s="168"/>
      <c r="BZ985" s="168">
        <v>29</v>
      </c>
      <c r="CA985" s="168"/>
      <c r="CB985" s="168"/>
      <c r="CC985" s="168"/>
      <c r="CD985" s="168"/>
      <c r="CE985" s="168"/>
      <c r="CF985" s="168"/>
      <c r="CG985" s="168"/>
      <c r="CH985" s="168">
        <v>29</v>
      </c>
      <c r="CI985" s="168"/>
      <c r="CJ985" s="168"/>
      <c r="CK985" s="168"/>
      <c r="CL985" s="168"/>
      <c r="CM985" s="168"/>
      <c r="CN985" s="168"/>
      <c r="CO985" s="168"/>
      <c r="CP985" s="571">
        <f t="shared" si="910"/>
        <v>0</v>
      </c>
      <c r="CQ985" s="168"/>
      <c r="CR985" s="168"/>
      <c r="CS985" s="168"/>
      <c r="CT985" s="168"/>
      <c r="CU985" s="168"/>
      <c r="CV985" s="168"/>
      <c r="CW985" s="168"/>
      <c r="CX985" s="168"/>
      <c r="CY985" s="168"/>
      <c r="CZ985" s="71"/>
      <c r="DA985" s="71"/>
      <c r="DB985" s="190">
        <f t="shared" si="911"/>
        <v>0</v>
      </c>
      <c r="DC985" s="71">
        <f t="shared" si="912"/>
        <v>0</v>
      </c>
      <c r="DD985" s="71"/>
      <c r="DE985" s="71"/>
      <c r="DF985" s="71"/>
      <c r="DG985" s="190">
        <f t="shared" si="913"/>
        <v>0</v>
      </c>
      <c r="DH985" s="71">
        <f t="shared" si="914"/>
        <v>0</v>
      </c>
      <c r="DI985" s="71"/>
      <c r="DJ985" s="71"/>
      <c r="DK985" s="71"/>
      <c r="DL985" s="71"/>
      <c r="DM985" s="71"/>
      <c r="DN985" s="71"/>
      <c r="DO985" s="71"/>
      <c r="DP985" s="71"/>
      <c r="DQ985" s="71"/>
      <c r="DR985" s="71"/>
      <c r="DS985" s="71"/>
      <c r="DT985" s="71"/>
      <c r="DU985" s="71"/>
      <c r="DV985" s="71"/>
      <c r="DW985" s="71"/>
      <c r="DX985" s="71"/>
      <c r="DY985" s="71"/>
      <c r="DZ985" s="71"/>
      <c r="EA985" s="71"/>
      <c r="EB985" s="71"/>
      <c r="EC985" s="71"/>
      <c r="ED985" s="71"/>
      <c r="EE985" s="71"/>
      <c r="EF985" s="71"/>
      <c r="EG985" s="71"/>
      <c r="EH985" s="71"/>
      <c r="EI985" s="74"/>
      <c r="EJ985" s="74"/>
      <c r="EK985" s="74"/>
      <c r="EL985" s="74"/>
      <c r="EM985" s="74"/>
      <c r="EN985" s="74"/>
      <c r="EO985" s="74"/>
      <c r="EP985" s="74"/>
      <c r="EQ985" s="74"/>
      <c r="ER985" s="74"/>
      <c r="ES985" s="74"/>
      <c r="ET985" s="74"/>
      <c r="EU985" s="74"/>
      <c r="EV985" s="74"/>
      <c r="EW985" s="74"/>
      <c r="EX985" s="74"/>
      <c r="EY985" s="74"/>
      <c r="EZ985" s="74"/>
      <c r="FA985" s="74"/>
      <c r="FB985" s="74"/>
    </row>
    <row r="986" spans="2:158" s="69" customFormat="1" ht="12">
      <c r="B986" s="116"/>
      <c r="C986" s="77" t="s">
        <v>386</v>
      </c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2"/>
      <c r="P986" s="71"/>
      <c r="Q986" s="71"/>
      <c r="R986" s="71"/>
      <c r="S986" s="71"/>
      <c r="T986" s="71"/>
      <c r="U986" s="71"/>
      <c r="V986" s="71"/>
      <c r="W986" s="71"/>
      <c r="X986" s="71"/>
      <c r="Y986" s="73"/>
      <c r="Z986" s="73"/>
      <c r="AA986" s="73"/>
      <c r="AB986" s="73"/>
      <c r="AC986" s="73"/>
      <c r="AD986" s="73"/>
      <c r="AE986" s="73"/>
      <c r="AF986" s="447">
        <f t="shared" si="895"/>
        <v>151559</v>
      </c>
      <c r="AG986" s="168"/>
      <c r="AH986" s="168">
        <v>248</v>
      </c>
      <c r="AI986" s="168">
        <v>135</v>
      </c>
      <c r="AJ986" s="168">
        <v>113</v>
      </c>
      <c r="AK986" s="168">
        <v>11145</v>
      </c>
      <c r="AL986" s="168">
        <v>1830</v>
      </c>
      <c r="AM986" s="168">
        <v>1351</v>
      </c>
      <c r="AN986" s="168"/>
      <c r="AO986" s="168">
        <v>101439</v>
      </c>
      <c r="AP986" s="168">
        <v>21500</v>
      </c>
      <c r="AQ986" s="168">
        <v>44109</v>
      </c>
      <c r="AR986" s="168"/>
      <c r="AS986" s="447">
        <f t="shared" si="915"/>
        <v>114662</v>
      </c>
      <c r="AT986" s="462"/>
      <c r="AU986" s="450">
        <f t="shared" si="920"/>
        <v>0</v>
      </c>
      <c r="AV986" s="168"/>
      <c r="AW986" s="168"/>
      <c r="AX986" s="168"/>
      <c r="AY986" s="462">
        <v>355</v>
      </c>
      <c r="AZ986" s="168">
        <v>81</v>
      </c>
      <c r="BA986" s="462">
        <v>854</v>
      </c>
      <c r="BB986" s="447">
        <f t="shared" si="916"/>
        <v>31167</v>
      </c>
      <c r="BC986" s="168">
        <v>250</v>
      </c>
      <c r="BD986" s="168">
        <v>30610</v>
      </c>
      <c r="BE986" s="168"/>
      <c r="BF986" s="168">
        <v>307</v>
      </c>
      <c r="BG986" s="462"/>
      <c r="BH986" s="462">
        <v>806</v>
      </c>
      <c r="BI986" s="462"/>
      <c r="BJ986" s="462">
        <v>594</v>
      </c>
      <c r="BK986" s="462"/>
      <c r="BL986" s="450">
        <f t="shared" si="921"/>
        <v>3121</v>
      </c>
      <c r="BM986" s="168"/>
      <c r="BN986" s="168"/>
      <c r="BO986" s="168"/>
      <c r="BP986" s="168">
        <v>3121</v>
      </c>
      <c r="BQ986" s="462">
        <f t="shared" ref="BQ986:BQ998" si="927">SUM(AT986,AU986,AY986,BA986,BB986,BG986,BH986,BI986,BJ986,BK986,BL986)</f>
        <v>36897</v>
      </c>
      <c r="BR986" s="168">
        <v>1717</v>
      </c>
      <c r="BS986" s="168"/>
      <c r="BT986" s="168"/>
      <c r="BU986" s="168"/>
      <c r="BV986" s="168"/>
      <c r="BW986" s="168"/>
      <c r="BX986" s="168"/>
      <c r="BY986" s="168"/>
      <c r="BZ986" s="168">
        <v>661</v>
      </c>
      <c r="CA986" s="168"/>
      <c r="CB986" s="168"/>
      <c r="CC986" s="168"/>
      <c r="CD986" s="168"/>
      <c r="CE986" s="168">
        <v>1056</v>
      </c>
      <c r="CF986" s="168"/>
      <c r="CG986" s="168">
        <v>1056</v>
      </c>
      <c r="CH986" s="168">
        <v>1717</v>
      </c>
      <c r="CI986" s="168"/>
      <c r="CJ986" s="168"/>
      <c r="CK986" s="168"/>
      <c r="CL986" s="168"/>
      <c r="CM986" s="168"/>
      <c r="CN986" s="168"/>
      <c r="CO986" s="168"/>
      <c r="CP986" s="571">
        <f t="shared" si="910"/>
        <v>0</v>
      </c>
      <c r="CQ986" s="168"/>
      <c r="CR986" s="168"/>
      <c r="CS986" s="168"/>
      <c r="CT986" s="168"/>
      <c r="CU986" s="168"/>
      <c r="CV986" s="168"/>
      <c r="CW986" s="168"/>
      <c r="CX986" s="168"/>
      <c r="CY986" s="168"/>
      <c r="CZ986" s="71"/>
      <c r="DA986" s="71"/>
      <c r="DB986" s="190">
        <f t="shared" si="911"/>
        <v>0</v>
      </c>
      <c r="DC986" s="71">
        <f t="shared" si="912"/>
        <v>0</v>
      </c>
      <c r="DD986" s="71"/>
      <c r="DE986" s="71"/>
      <c r="DF986" s="71"/>
      <c r="DG986" s="190">
        <f t="shared" si="913"/>
        <v>0</v>
      </c>
      <c r="DH986" s="71">
        <f t="shared" si="914"/>
        <v>0</v>
      </c>
      <c r="DI986" s="71"/>
      <c r="DJ986" s="71"/>
      <c r="DK986" s="71"/>
      <c r="DL986" s="71"/>
      <c r="DM986" s="71"/>
      <c r="DN986" s="71"/>
      <c r="DO986" s="71"/>
      <c r="DP986" s="71"/>
      <c r="DQ986" s="71"/>
      <c r="DR986" s="71"/>
      <c r="DS986" s="71"/>
      <c r="DT986" s="71"/>
      <c r="DU986" s="71"/>
      <c r="DV986" s="71"/>
      <c r="DW986" s="71"/>
      <c r="DX986" s="71"/>
      <c r="DY986" s="71"/>
      <c r="DZ986" s="71"/>
      <c r="EA986" s="71"/>
      <c r="EB986" s="71"/>
      <c r="EC986" s="71"/>
      <c r="ED986" s="71"/>
      <c r="EE986" s="71"/>
      <c r="EF986" s="71"/>
      <c r="EG986" s="71"/>
      <c r="EH986" s="71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</row>
    <row r="987" spans="2:158" s="69" customFormat="1" ht="12">
      <c r="B987" s="116"/>
      <c r="C987" s="77" t="s">
        <v>387</v>
      </c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2"/>
      <c r="P987" s="71"/>
      <c r="Q987" s="71"/>
      <c r="R987" s="71"/>
      <c r="S987" s="71"/>
      <c r="T987" s="71"/>
      <c r="U987" s="71"/>
      <c r="V987" s="71"/>
      <c r="W987" s="71"/>
      <c r="X987" s="71"/>
      <c r="Y987" s="73"/>
      <c r="Z987" s="73"/>
      <c r="AA987" s="73"/>
      <c r="AB987" s="73"/>
      <c r="AC987" s="73"/>
      <c r="AD987" s="73"/>
      <c r="AE987" s="73"/>
      <c r="AF987" s="447">
        <f>SUM(AS987:AU987,AY987,BA987:BB987,BG987:BL987)</f>
        <v>18426</v>
      </c>
      <c r="AG987" s="168">
        <v>584</v>
      </c>
      <c r="AH987" s="168">
        <v>137</v>
      </c>
      <c r="AI987" s="168">
        <v>115</v>
      </c>
      <c r="AJ987" s="168"/>
      <c r="AK987" s="168">
        <v>603</v>
      </c>
      <c r="AL987" s="168"/>
      <c r="AM987" s="168"/>
      <c r="AN987" s="168"/>
      <c r="AO987" s="168">
        <v>7673</v>
      </c>
      <c r="AP987" s="168">
        <v>489</v>
      </c>
      <c r="AQ987" s="168">
        <v>2488</v>
      </c>
      <c r="AR987" s="168"/>
      <c r="AS987" s="447">
        <f t="shared" si="915"/>
        <v>8997</v>
      </c>
      <c r="AT987" s="462"/>
      <c r="AU987" s="450">
        <f t="shared" si="920"/>
        <v>0</v>
      </c>
      <c r="AV987" s="168"/>
      <c r="AW987" s="168"/>
      <c r="AX987" s="168"/>
      <c r="AY987" s="462">
        <v>559</v>
      </c>
      <c r="AZ987" s="168">
        <v>28</v>
      </c>
      <c r="BA987" s="462">
        <v>6123</v>
      </c>
      <c r="BB987" s="447">
        <f t="shared" si="916"/>
        <v>2256</v>
      </c>
      <c r="BC987" s="168"/>
      <c r="BD987" s="168">
        <v>2245</v>
      </c>
      <c r="BE987" s="168">
        <v>1513</v>
      </c>
      <c r="BF987" s="168">
        <v>11</v>
      </c>
      <c r="BG987" s="462">
        <v>11</v>
      </c>
      <c r="BH987" s="462">
        <v>240</v>
      </c>
      <c r="BI987" s="462">
        <v>7</v>
      </c>
      <c r="BJ987" s="462">
        <v>205</v>
      </c>
      <c r="BK987" s="462"/>
      <c r="BL987" s="450">
        <f t="shared" si="921"/>
        <v>28</v>
      </c>
      <c r="BM987" s="168"/>
      <c r="BN987" s="168"/>
      <c r="BO987" s="168"/>
      <c r="BP987" s="168">
        <v>28</v>
      </c>
      <c r="BQ987" s="462">
        <f>SUM(AF987-AS987)</f>
        <v>9429</v>
      </c>
      <c r="BR987" s="168"/>
      <c r="BS987" s="168"/>
      <c r="BT987" s="168"/>
      <c r="BU987" s="168"/>
      <c r="BV987" s="168"/>
      <c r="BW987" s="168"/>
      <c r="BX987" s="168"/>
      <c r="BY987" s="168"/>
      <c r="BZ987" s="168"/>
      <c r="CA987" s="168"/>
      <c r="CB987" s="168"/>
      <c r="CC987" s="168"/>
      <c r="CD987" s="168"/>
      <c r="CE987" s="168"/>
      <c r="CF987" s="168"/>
      <c r="CG987" s="168"/>
      <c r="CH987" s="168"/>
      <c r="CI987" s="168"/>
      <c r="CJ987" s="168"/>
      <c r="CK987" s="168"/>
      <c r="CL987" s="168"/>
      <c r="CM987" s="168"/>
      <c r="CN987" s="168"/>
      <c r="CO987" s="168"/>
      <c r="CP987" s="571">
        <f t="shared" si="910"/>
        <v>0</v>
      </c>
      <c r="CQ987" s="168"/>
      <c r="CR987" s="168"/>
      <c r="CS987" s="168"/>
      <c r="CT987" s="168"/>
      <c r="CU987" s="168"/>
      <c r="CV987" s="168"/>
      <c r="CW987" s="168"/>
      <c r="CX987" s="168"/>
      <c r="CY987" s="168"/>
      <c r="CZ987" s="71"/>
      <c r="DA987" s="71"/>
      <c r="DB987" s="190">
        <f t="shared" si="911"/>
        <v>0</v>
      </c>
      <c r="DC987" s="71">
        <f t="shared" si="912"/>
        <v>0</v>
      </c>
      <c r="DD987" s="71"/>
      <c r="DE987" s="71"/>
      <c r="DF987" s="71"/>
      <c r="DG987" s="190">
        <f t="shared" si="913"/>
        <v>0</v>
      </c>
      <c r="DH987" s="71">
        <f t="shared" si="914"/>
        <v>0</v>
      </c>
      <c r="DI987" s="71"/>
      <c r="DJ987" s="71"/>
      <c r="DK987" s="71"/>
      <c r="DL987" s="71"/>
      <c r="DM987" s="71"/>
      <c r="DN987" s="71"/>
      <c r="DO987" s="71"/>
      <c r="DP987" s="71"/>
      <c r="DQ987" s="71"/>
      <c r="DR987" s="71"/>
      <c r="DS987" s="71"/>
      <c r="DT987" s="71"/>
      <c r="DU987" s="71"/>
      <c r="DV987" s="71"/>
      <c r="DW987" s="71"/>
      <c r="DX987" s="71"/>
      <c r="DY987" s="71"/>
      <c r="DZ987" s="71"/>
      <c r="EA987" s="71"/>
      <c r="EB987" s="71"/>
      <c r="EC987" s="71"/>
      <c r="ED987" s="71"/>
      <c r="EE987" s="71"/>
      <c r="EF987" s="71"/>
      <c r="EG987" s="71"/>
      <c r="EH987" s="71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</row>
    <row r="988" spans="2:158" s="69" customFormat="1" ht="12">
      <c r="B988" s="116"/>
      <c r="C988" s="77" t="s">
        <v>388</v>
      </c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2"/>
      <c r="P988" s="71"/>
      <c r="Q988" s="71"/>
      <c r="R988" s="71"/>
      <c r="S988" s="71"/>
      <c r="T988" s="71"/>
      <c r="U988" s="71"/>
      <c r="V988" s="71"/>
      <c r="W988" s="71"/>
      <c r="X988" s="71"/>
      <c r="Y988" s="73"/>
      <c r="Z988" s="73"/>
      <c r="AA988" s="73"/>
      <c r="AB988" s="73"/>
      <c r="AC988" s="73"/>
      <c r="AD988" s="73"/>
      <c r="AE988" s="73"/>
      <c r="AF988" s="447">
        <f t="shared" si="895"/>
        <v>25976</v>
      </c>
      <c r="AG988" s="168"/>
      <c r="AH988" s="168">
        <v>40</v>
      </c>
      <c r="AI988" s="168">
        <v>40</v>
      </c>
      <c r="AJ988" s="168"/>
      <c r="AK988" s="168">
        <v>1095</v>
      </c>
      <c r="AL988" s="168"/>
      <c r="AM988" s="168"/>
      <c r="AN988" s="168"/>
      <c r="AO988" s="168">
        <v>16647</v>
      </c>
      <c r="AP988" s="168">
        <v>2292</v>
      </c>
      <c r="AQ988" s="168">
        <v>19671</v>
      </c>
      <c r="AR988" s="168"/>
      <c r="AS988" s="447">
        <f t="shared" si="915"/>
        <v>17782</v>
      </c>
      <c r="AT988" s="462"/>
      <c r="AU988" s="450">
        <f t="shared" si="920"/>
        <v>0</v>
      </c>
      <c r="AV988" s="168"/>
      <c r="AW988" s="168"/>
      <c r="AX988" s="168"/>
      <c r="AY988" s="462">
        <v>228</v>
      </c>
      <c r="AZ988" s="168">
        <v>35</v>
      </c>
      <c r="BA988" s="462">
        <v>651</v>
      </c>
      <c r="BB988" s="447">
        <f t="shared" si="916"/>
        <v>5762</v>
      </c>
      <c r="BC988" s="168">
        <v>2283</v>
      </c>
      <c r="BD988" s="168">
        <v>3335</v>
      </c>
      <c r="BE988" s="168"/>
      <c r="BF988" s="168">
        <v>144</v>
      </c>
      <c r="BG988" s="462"/>
      <c r="BH988" s="462">
        <v>440</v>
      </c>
      <c r="BI988" s="462"/>
      <c r="BJ988" s="462">
        <v>513</v>
      </c>
      <c r="BK988" s="462">
        <v>366</v>
      </c>
      <c r="BL988" s="450">
        <f t="shared" si="921"/>
        <v>234</v>
      </c>
      <c r="BM988" s="168"/>
      <c r="BN988" s="168"/>
      <c r="BO988" s="168"/>
      <c r="BP988" s="168">
        <v>234</v>
      </c>
      <c r="BQ988" s="462">
        <f t="shared" si="927"/>
        <v>8194</v>
      </c>
      <c r="BR988" s="168">
        <v>4</v>
      </c>
      <c r="BS988" s="168"/>
      <c r="BT988" s="168"/>
      <c r="BU988" s="168"/>
      <c r="BV988" s="168"/>
      <c r="BW988" s="168"/>
      <c r="BX988" s="168"/>
      <c r="BY988" s="168"/>
      <c r="BZ988" s="168">
        <v>4</v>
      </c>
      <c r="CA988" s="168"/>
      <c r="CB988" s="168"/>
      <c r="CC988" s="168"/>
      <c r="CD988" s="168"/>
      <c r="CE988" s="168"/>
      <c r="CF988" s="168"/>
      <c r="CG988" s="168"/>
      <c r="CH988" s="168">
        <v>4</v>
      </c>
      <c r="CI988" s="168"/>
      <c r="CJ988" s="168"/>
      <c r="CK988" s="168"/>
      <c r="CL988" s="168"/>
      <c r="CM988" s="168"/>
      <c r="CN988" s="168"/>
      <c r="CO988" s="168"/>
      <c r="CP988" s="571">
        <f t="shared" si="910"/>
        <v>0</v>
      </c>
      <c r="CQ988" s="168"/>
      <c r="CR988" s="168"/>
      <c r="CS988" s="168"/>
      <c r="CT988" s="168"/>
      <c r="CU988" s="168"/>
      <c r="CV988" s="168"/>
      <c r="CW988" s="168"/>
      <c r="CX988" s="168"/>
      <c r="CY988" s="168"/>
      <c r="CZ988" s="71"/>
      <c r="DA988" s="71"/>
      <c r="DB988" s="190">
        <f t="shared" si="911"/>
        <v>0</v>
      </c>
      <c r="DC988" s="71">
        <f t="shared" si="912"/>
        <v>0</v>
      </c>
      <c r="DD988" s="71"/>
      <c r="DE988" s="71"/>
      <c r="DF988" s="71"/>
      <c r="DG988" s="190">
        <f t="shared" si="913"/>
        <v>0</v>
      </c>
      <c r="DH988" s="71">
        <f t="shared" si="914"/>
        <v>0</v>
      </c>
      <c r="DI988" s="71"/>
      <c r="DJ988" s="71"/>
      <c r="DK988" s="71"/>
      <c r="DL988" s="71"/>
      <c r="DM988" s="71"/>
      <c r="DN988" s="71"/>
      <c r="DO988" s="71"/>
      <c r="DP988" s="71"/>
      <c r="DQ988" s="71"/>
      <c r="DR988" s="71"/>
      <c r="DS988" s="71"/>
      <c r="DT988" s="71"/>
      <c r="DU988" s="71"/>
      <c r="DV988" s="71"/>
      <c r="DW988" s="71"/>
      <c r="DX988" s="71"/>
      <c r="DY988" s="71"/>
      <c r="DZ988" s="71"/>
      <c r="EA988" s="71"/>
      <c r="EB988" s="71"/>
      <c r="EC988" s="71"/>
      <c r="ED988" s="71"/>
      <c r="EE988" s="71"/>
      <c r="EF988" s="71"/>
      <c r="EG988" s="71"/>
      <c r="EH988" s="71"/>
      <c r="EI988" s="74"/>
      <c r="EJ988" s="74"/>
      <c r="EK988" s="74"/>
      <c r="EL988" s="74"/>
      <c r="EM988" s="74"/>
      <c r="EN988" s="74"/>
      <c r="EO988" s="74"/>
      <c r="EP988" s="74"/>
      <c r="EQ988" s="74"/>
      <c r="ER988" s="74"/>
      <c r="ES988" s="74"/>
      <c r="ET988" s="74"/>
      <c r="EU988" s="74"/>
      <c r="EV988" s="74"/>
      <c r="EW988" s="74"/>
      <c r="EX988" s="74"/>
      <c r="EY988" s="74"/>
      <c r="EZ988" s="74"/>
      <c r="FA988" s="74"/>
      <c r="FB988" s="74"/>
    </row>
    <row r="989" spans="2:158" s="69" customFormat="1" ht="12">
      <c r="B989" s="116"/>
      <c r="C989" s="77" t="s">
        <v>389</v>
      </c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2"/>
      <c r="P989" s="71"/>
      <c r="Q989" s="71"/>
      <c r="R989" s="71"/>
      <c r="S989" s="71"/>
      <c r="T989" s="71"/>
      <c r="U989" s="71"/>
      <c r="V989" s="71"/>
      <c r="W989" s="71"/>
      <c r="X989" s="71"/>
      <c r="Y989" s="73"/>
      <c r="Z989" s="73"/>
      <c r="AA989" s="73"/>
      <c r="AB989" s="73"/>
      <c r="AC989" s="73"/>
      <c r="AD989" s="73"/>
      <c r="AE989" s="73"/>
      <c r="AF989" s="447">
        <f t="shared" si="895"/>
        <v>13593</v>
      </c>
      <c r="AG989" s="168"/>
      <c r="AH989" s="168">
        <v>56</v>
      </c>
      <c r="AI989" s="168">
        <v>18</v>
      </c>
      <c r="AJ989" s="168"/>
      <c r="AK989" s="168">
        <v>706</v>
      </c>
      <c r="AL989" s="168">
        <v>533</v>
      </c>
      <c r="AM989" s="168">
        <v>470</v>
      </c>
      <c r="AN989" s="168"/>
      <c r="AO989" s="168">
        <v>6400</v>
      </c>
      <c r="AP989" s="168">
        <v>1316</v>
      </c>
      <c r="AQ989" s="168">
        <v>6134</v>
      </c>
      <c r="AR989" s="168"/>
      <c r="AS989" s="447">
        <f t="shared" si="915"/>
        <v>7695</v>
      </c>
      <c r="AT989" s="462"/>
      <c r="AU989" s="450">
        <f t="shared" si="920"/>
        <v>0</v>
      </c>
      <c r="AV989" s="168"/>
      <c r="AW989" s="168"/>
      <c r="AX989" s="168"/>
      <c r="AY989" s="462">
        <v>1581</v>
      </c>
      <c r="AZ989" s="168">
        <v>116</v>
      </c>
      <c r="BA989" s="462">
        <v>641</v>
      </c>
      <c r="BB989" s="447">
        <f t="shared" si="916"/>
        <v>2555</v>
      </c>
      <c r="BC989" s="168">
        <v>135</v>
      </c>
      <c r="BD989" s="168">
        <v>2380</v>
      </c>
      <c r="BE989" s="168">
        <v>2380</v>
      </c>
      <c r="BF989" s="168">
        <v>40</v>
      </c>
      <c r="BG989" s="462">
        <v>76</v>
      </c>
      <c r="BH989" s="462">
        <v>576</v>
      </c>
      <c r="BI989" s="462">
        <v>13</v>
      </c>
      <c r="BJ989" s="462">
        <v>299</v>
      </c>
      <c r="BK989" s="462">
        <v>64</v>
      </c>
      <c r="BL989" s="450">
        <f t="shared" si="921"/>
        <v>93</v>
      </c>
      <c r="BM989" s="168"/>
      <c r="BN989" s="168"/>
      <c r="BO989" s="168"/>
      <c r="BP989" s="168">
        <v>93</v>
      </c>
      <c r="BQ989" s="462">
        <f t="shared" si="927"/>
        <v>5898</v>
      </c>
      <c r="BR989" s="168"/>
      <c r="BS989" s="168"/>
      <c r="BT989" s="168"/>
      <c r="BU989" s="168"/>
      <c r="BV989" s="168"/>
      <c r="BW989" s="168"/>
      <c r="BX989" s="168"/>
      <c r="BY989" s="168"/>
      <c r="BZ989" s="168"/>
      <c r="CA989" s="168"/>
      <c r="CB989" s="168"/>
      <c r="CC989" s="168"/>
      <c r="CD989" s="168"/>
      <c r="CE989" s="168"/>
      <c r="CF989" s="168"/>
      <c r="CG989" s="168"/>
      <c r="CH989" s="168"/>
      <c r="CI989" s="168"/>
      <c r="CJ989" s="168"/>
      <c r="CK989" s="168"/>
      <c r="CL989" s="168"/>
      <c r="CM989" s="168"/>
      <c r="CN989" s="168"/>
      <c r="CO989" s="168"/>
      <c r="CP989" s="571">
        <f t="shared" si="910"/>
        <v>0</v>
      </c>
      <c r="CQ989" s="168"/>
      <c r="CR989" s="168"/>
      <c r="CS989" s="168"/>
      <c r="CT989" s="168"/>
      <c r="CU989" s="168"/>
      <c r="CV989" s="168"/>
      <c r="CW989" s="168"/>
      <c r="CX989" s="168"/>
      <c r="CY989" s="168"/>
      <c r="CZ989" s="71"/>
      <c r="DA989" s="71"/>
      <c r="DB989" s="190">
        <f t="shared" si="911"/>
        <v>0</v>
      </c>
      <c r="DC989" s="71">
        <f t="shared" si="912"/>
        <v>0</v>
      </c>
      <c r="DD989" s="71"/>
      <c r="DE989" s="71"/>
      <c r="DF989" s="71"/>
      <c r="DG989" s="190">
        <f t="shared" si="913"/>
        <v>0</v>
      </c>
      <c r="DH989" s="71">
        <f t="shared" si="914"/>
        <v>0</v>
      </c>
      <c r="DI989" s="71"/>
      <c r="DJ989" s="71"/>
      <c r="DK989" s="71"/>
      <c r="DL989" s="71"/>
      <c r="DM989" s="71"/>
      <c r="DN989" s="71"/>
      <c r="DO989" s="71"/>
      <c r="DP989" s="71"/>
      <c r="DQ989" s="71"/>
      <c r="DR989" s="71"/>
      <c r="DS989" s="71"/>
      <c r="DT989" s="71"/>
      <c r="DU989" s="71"/>
      <c r="DV989" s="71"/>
      <c r="DW989" s="71"/>
      <c r="DX989" s="71"/>
      <c r="DY989" s="71"/>
      <c r="DZ989" s="71"/>
      <c r="EA989" s="71"/>
      <c r="EB989" s="71"/>
      <c r="EC989" s="71"/>
      <c r="ED989" s="71"/>
      <c r="EE989" s="71"/>
      <c r="EF989" s="71"/>
      <c r="EG989" s="71"/>
      <c r="EH989" s="71"/>
      <c r="EI989" s="74"/>
      <c r="EJ989" s="74"/>
      <c r="EK989" s="74"/>
      <c r="EL989" s="74"/>
      <c r="EM989" s="74"/>
      <c r="EN989" s="74"/>
      <c r="EO989" s="74"/>
      <c r="EP989" s="74"/>
      <c r="EQ989" s="74"/>
      <c r="ER989" s="74"/>
      <c r="ES989" s="74"/>
      <c r="ET989" s="74"/>
      <c r="EU989" s="74"/>
      <c r="EV989" s="74"/>
      <c r="EW989" s="74"/>
      <c r="EX989" s="74"/>
      <c r="EY989" s="74"/>
      <c r="EZ989" s="74"/>
      <c r="FA989" s="74"/>
      <c r="FB989" s="74"/>
    </row>
    <row r="990" spans="2:158" s="69" customFormat="1" ht="12">
      <c r="B990" s="116"/>
      <c r="C990" s="77" t="s">
        <v>390</v>
      </c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2"/>
      <c r="P990" s="71"/>
      <c r="Q990" s="71"/>
      <c r="R990" s="71"/>
      <c r="S990" s="71"/>
      <c r="T990" s="71"/>
      <c r="U990" s="71"/>
      <c r="V990" s="71"/>
      <c r="W990" s="71"/>
      <c r="X990" s="71"/>
      <c r="Y990" s="73"/>
      <c r="Z990" s="73"/>
      <c r="AA990" s="73"/>
      <c r="AB990" s="73"/>
      <c r="AC990" s="73"/>
      <c r="AD990" s="73"/>
      <c r="AE990" s="73"/>
      <c r="AF990" s="447">
        <f t="shared" si="895"/>
        <v>55189</v>
      </c>
      <c r="AG990" s="168">
        <v>4603</v>
      </c>
      <c r="AH990" s="168">
        <v>85</v>
      </c>
      <c r="AI990" s="168">
        <v>54</v>
      </c>
      <c r="AJ990" s="168"/>
      <c r="AK990" s="168">
        <v>3121</v>
      </c>
      <c r="AL990" s="168"/>
      <c r="AM990" s="168"/>
      <c r="AN990" s="168"/>
      <c r="AO990" s="168">
        <v>33218</v>
      </c>
      <c r="AP990" s="168">
        <v>982</v>
      </c>
      <c r="AQ990" s="168">
        <v>22917</v>
      </c>
      <c r="AR990" s="168"/>
      <c r="AS990" s="447">
        <f t="shared" si="915"/>
        <v>41027</v>
      </c>
      <c r="AT990" s="462">
        <v>24</v>
      </c>
      <c r="AU990" s="450">
        <f t="shared" si="920"/>
        <v>0</v>
      </c>
      <c r="AV990" s="168"/>
      <c r="AW990" s="168"/>
      <c r="AX990" s="168"/>
      <c r="AY990" s="462">
        <v>1803</v>
      </c>
      <c r="AZ990" s="168">
        <v>60</v>
      </c>
      <c r="BA990" s="462">
        <v>1810</v>
      </c>
      <c r="BB990" s="447">
        <f t="shared" si="916"/>
        <v>7963</v>
      </c>
      <c r="BC990" s="168">
        <v>1</v>
      </c>
      <c r="BD990" s="168">
        <v>7936</v>
      </c>
      <c r="BE990" s="168">
        <v>5562</v>
      </c>
      <c r="BF990" s="168">
        <v>26</v>
      </c>
      <c r="BG990" s="462"/>
      <c r="BH990" s="462">
        <v>958</v>
      </c>
      <c r="BI990" s="462">
        <v>4</v>
      </c>
      <c r="BJ990" s="462">
        <v>994</v>
      </c>
      <c r="BK990" s="462"/>
      <c r="BL990" s="450">
        <f t="shared" si="921"/>
        <v>606</v>
      </c>
      <c r="BM990" s="168"/>
      <c r="BN990" s="168"/>
      <c r="BO990" s="168"/>
      <c r="BP990" s="168">
        <v>606</v>
      </c>
      <c r="BQ990" s="462">
        <f t="shared" si="927"/>
        <v>14162</v>
      </c>
      <c r="BR990" s="168"/>
      <c r="BS990" s="168"/>
      <c r="BT990" s="168"/>
      <c r="BU990" s="168"/>
      <c r="BV990" s="168"/>
      <c r="BW990" s="168"/>
      <c r="BX990" s="168"/>
      <c r="BY990" s="168"/>
      <c r="BZ990" s="168"/>
      <c r="CA990" s="168"/>
      <c r="CB990" s="168"/>
      <c r="CC990" s="168"/>
      <c r="CD990" s="168"/>
      <c r="CE990" s="168"/>
      <c r="CF990" s="168"/>
      <c r="CG990" s="168"/>
      <c r="CH990" s="168"/>
      <c r="CI990" s="168"/>
      <c r="CJ990" s="168"/>
      <c r="CK990" s="168"/>
      <c r="CL990" s="168"/>
      <c r="CM990" s="168"/>
      <c r="CN990" s="168"/>
      <c r="CO990" s="168"/>
      <c r="CP990" s="571">
        <f t="shared" si="910"/>
        <v>0</v>
      </c>
      <c r="CQ990" s="168"/>
      <c r="CR990" s="168"/>
      <c r="CS990" s="168"/>
      <c r="CT990" s="168"/>
      <c r="CU990" s="168"/>
      <c r="CV990" s="168"/>
      <c r="CW990" s="168"/>
      <c r="CX990" s="168"/>
      <c r="CY990" s="168"/>
      <c r="CZ990" s="71"/>
      <c r="DA990" s="71"/>
      <c r="DB990" s="190">
        <f t="shared" si="911"/>
        <v>0</v>
      </c>
      <c r="DC990" s="71">
        <f t="shared" si="912"/>
        <v>0</v>
      </c>
      <c r="DD990" s="71"/>
      <c r="DE990" s="71"/>
      <c r="DF990" s="71"/>
      <c r="DG990" s="190">
        <f t="shared" si="913"/>
        <v>0</v>
      </c>
      <c r="DH990" s="71">
        <f t="shared" si="914"/>
        <v>0</v>
      </c>
      <c r="DI990" s="71"/>
      <c r="DJ990" s="71"/>
      <c r="DK990" s="71"/>
      <c r="DL990" s="71"/>
      <c r="DM990" s="71"/>
      <c r="DN990" s="71"/>
      <c r="DO990" s="71"/>
      <c r="DP990" s="71"/>
      <c r="DQ990" s="71"/>
      <c r="DR990" s="71"/>
      <c r="DS990" s="71"/>
      <c r="DT990" s="71"/>
      <c r="DU990" s="71"/>
      <c r="DV990" s="71"/>
      <c r="DW990" s="71"/>
      <c r="DX990" s="71"/>
      <c r="DY990" s="71"/>
      <c r="DZ990" s="71"/>
      <c r="EA990" s="71"/>
      <c r="EB990" s="71"/>
      <c r="EC990" s="71"/>
      <c r="ED990" s="71"/>
      <c r="EE990" s="71"/>
      <c r="EF990" s="71"/>
      <c r="EG990" s="71"/>
      <c r="EH990" s="71"/>
      <c r="EI990" s="74"/>
      <c r="EJ990" s="74"/>
      <c r="EK990" s="74"/>
      <c r="EL990" s="74"/>
      <c r="EM990" s="74"/>
      <c r="EN990" s="74"/>
      <c r="EO990" s="74"/>
      <c r="EP990" s="74"/>
      <c r="EQ990" s="74"/>
      <c r="ER990" s="74"/>
      <c r="ES990" s="74"/>
      <c r="ET990" s="74"/>
      <c r="EU990" s="74"/>
      <c r="EV990" s="74"/>
      <c r="EW990" s="74"/>
      <c r="EX990" s="74"/>
      <c r="EY990" s="74"/>
      <c r="EZ990" s="74"/>
      <c r="FA990" s="74"/>
      <c r="FB990" s="74"/>
    </row>
    <row r="991" spans="2:158" s="69" customFormat="1" ht="12">
      <c r="B991" s="116"/>
      <c r="C991" s="77" t="s">
        <v>391</v>
      </c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2"/>
      <c r="P991" s="71"/>
      <c r="Q991" s="71"/>
      <c r="R991" s="71"/>
      <c r="S991" s="71"/>
      <c r="T991" s="71"/>
      <c r="U991" s="71"/>
      <c r="V991" s="71"/>
      <c r="W991" s="71"/>
      <c r="X991" s="71"/>
      <c r="Y991" s="73"/>
      <c r="Z991" s="73"/>
      <c r="AA991" s="73"/>
      <c r="AB991" s="73"/>
      <c r="AC991" s="73"/>
      <c r="AD991" s="73"/>
      <c r="AE991" s="73"/>
      <c r="AF991" s="447">
        <f t="shared" si="895"/>
        <v>37958</v>
      </c>
      <c r="AG991" s="168">
        <v>351</v>
      </c>
      <c r="AH991" s="168">
        <v>129</v>
      </c>
      <c r="AI991" s="168">
        <v>30</v>
      </c>
      <c r="AJ991" s="168">
        <v>99</v>
      </c>
      <c r="AK991" s="168">
        <v>4160</v>
      </c>
      <c r="AL991" s="168">
        <v>3872</v>
      </c>
      <c r="AM991" s="168">
        <v>815</v>
      </c>
      <c r="AN991" s="168"/>
      <c r="AO991" s="168">
        <v>19430</v>
      </c>
      <c r="AP991" s="168">
        <v>136</v>
      </c>
      <c r="AQ991" s="168">
        <v>12696</v>
      </c>
      <c r="AR991" s="168"/>
      <c r="AS991" s="448">
        <f t="shared" si="915"/>
        <v>27942</v>
      </c>
      <c r="AT991" s="462"/>
      <c r="AU991" s="450">
        <f t="shared" si="920"/>
        <v>56</v>
      </c>
      <c r="AV991" s="168">
        <v>19</v>
      </c>
      <c r="AW991" s="168"/>
      <c r="AX991" s="168">
        <v>37</v>
      </c>
      <c r="AY991" s="462">
        <v>2579</v>
      </c>
      <c r="AZ991" s="168">
        <v>187</v>
      </c>
      <c r="BA991" s="462">
        <v>2190</v>
      </c>
      <c r="BB991" s="447">
        <f t="shared" si="916"/>
        <v>3317</v>
      </c>
      <c r="BC991" s="168">
        <v>513</v>
      </c>
      <c r="BD991" s="168">
        <v>2470</v>
      </c>
      <c r="BE991" s="168">
        <v>2466</v>
      </c>
      <c r="BF991" s="168">
        <v>334</v>
      </c>
      <c r="BG991" s="462">
        <v>192</v>
      </c>
      <c r="BH991" s="462">
        <v>592</v>
      </c>
      <c r="BI991" s="462">
        <v>14</v>
      </c>
      <c r="BJ991" s="462">
        <v>373</v>
      </c>
      <c r="BK991" s="462"/>
      <c r="BL991" s="450">
        <f t="shared" si="921"/>
        <v>703</v>
      </c>
      <c r="BM991" s="168"/>
      <c r="BN991" s="168"/>
      <c r="BO991" s="168"/>
      <c r="BP991" s="168">
        <v>703</v>
      </c>
      <c r="BQ991" s="462">
        <f t="shared" si="927"/>
        <v>10016</v>
      </c>
      <c r="BR991" s="168">
        <v>112</v>
      </c>
      <c r="BS991" s="168"/>
      <c r="BT991" s="168"/>
      <c r="BU991" s="168"/>
      <c r="BV991" s="168"/>
      <c r="BW991" s="168"/>
      <c r="BX991" s="168"/>
      <c r="BY991" s="168"/>
      <c r="BZ991" s="168"/>
      <c r="CA991" s="168"/>
      <c r="CB991" s="168">
        <v>38</v>
      </c>
      <c r="CC991" s="168"/>
      <c r="CD991" s="168">
        <v>38</v>
      </c>
      <c r="CE991" s="168">
        <v>74</v>
      </c>
      <c r="CF991" s="168"/>
      <c r="CG991" s="168">
        <v>74</v>
      </c>
      <c r="CH991" s="168">
        <v>112</v>
      </c>
      <c r="CI991" s="168"/>
      <c r="CJ991" s="168"/>
      <c r="CK991" s="168"/>
      <c r="CL991" s="168"/>
      <c r="CM991" s="168"/>
      <c r="CN991" s="168"/>
      <c r="CO991" s="168"/>
      <c r="CP991" s="571">
        <f t="shared" si="910"/>
        <v>0</v>
      </c>
      <c r="CQ991" s="168"/>
      <c r="CR991" s="168"/>
      <c r="CS991" s="168"/>
      <c r="CT991" s="168"/>
      <c r="CU991" s="168"/>
      <c r="CV991" s="168"/>
      <c r="CW991" s="168"/>
      <c r="CX991" s="168"/>
      <c r="CY991" s="168"/>
      <c r="CZ991" s="71"/>
      <c r="DA991" s="71"/>
      <c r="DB991" s="190">
        <f t="shared" si="911"/>
        <v>0</v>
      </c>
      <c r="DC991" s="71">
        <f t="shared" si="912"/>
        <v>0</v>
      </c>
      <c r="DD991" s="71"/>
      <c r="DE991" s="71"/>
      <c r="DF991" s="71"/>
      <c r="DG991" s="190">
        <f t="shared" si="913"/>
        <v>0</v>
      </c>
      <c r="DH991" s="71">
        <f t="shared" si="914"/>
        <v>0</v>
      </c>
      <c r="DI991" s="71"/>
      <c r="DJ991" s="71"/>
      <c r="DK991" s="71"/>
      <c r="DL991" s="71"/>
      <c r="DM991" s="71"/>
      <c r="DN991" s="71"/>
      <c r="DO991" s="71"/>
      <c r="DP991" s="71"/>
      <c r="DQ991" s="71"/>
      <c r="DR991" s="71"/>
      <c r="DS991" s="71"/>
      <c r="DT991" s="71"/>
      <c r="DU991" s="71"/>
      <c r="DV991" s="71"/>
      <c r="DW991" s="71"/>
      <c r="DX991" s="71"/>
      <c r="DY991" s="71"/>
      <c r="DZ991" s="71"/>
      <c r="EA991" s="71"/>
      <c r="EB991" s="71"/>
      <c r="EC991" s="71"/>
      <c r="ED991" s="71"/>
      <c r="EE991" s="71"/>
      <c r="EF991" s="71"/>
      <c r="EG991" s="71"/>
      <c r="EH991" s="71"/>
      <c r="EI991" s="74"/>
      <c r="EJ991" s="74"/>
      <c r="EK991" s="74"/>
      <c r="EL991" s="74"/>
      <c r="EM991" s="74"/>
      <c r="EN991" s="74"/>
      <c r="EO991" s="74"/>
      <c r="EP991" s="74"/>
      <c r="EQ991" s="74"/>
      <c r="ER991" s="74"/>
      <c r="ES991" s="74"/>
      <c r="ET991" s="74"/>
      <c r="EU991" s="74"/>
      <c r="EV991" s="74"/>
      <c r="EW991" s="74"/>
      <c r="EX991" s="74"/>
      <c r="EY991" s="74"/>
      <c r="EZ991" s="74"/>
      <c r="FA991" s="74"/>
      <c r="FB991" s="74"/>
    </row>
    <row r="992" spans="2:158" s="69" customFormat="1" ht="12">
      <c r="B992" s="116"/>
      <c r="C992" s="258" t="s">
        <v>392</v>
      </c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2"/>
      <c r="P992" s="71"/>
      <c r="Q992" s="71"/>
      <c r="R992" s="71"/>
      <c r="S992" s="71"/>
      <c r="T992" s="71"/>
      <c r="U992" s="71"/>
      <c r="V992" s="71"/>
      <c r="W992" s="71"/>
      <c r="X992" s="71"/>
      <c r="Y992" s="73"/>
      <c r="Z992" s="73"/>
      <c r="AA992" s="73"/>
      <c r="AB992" s="73"/>
      <c r="AC992" s="73"/>
      <c r="AD992" s="73"/>
      <c r="AE992" s="73"/>
      <c r="AF992" s="447">
        <f t="shared" si="895"/>
        <v>28707</v>
      </c>
      <c r="AG992" s="168">
        <v>2906</v>
      </c>
      <c r="AH992" s="168">
        <v>53</v>
      </c>
      <c r="AI992" s="168">
        <v>22</v>
      </c>
      <c r="AJ992" s="168"/>
      <c r="AK992" s="168">
        <v>1435</v>
      </c>
      <c r="AL992" s="168"/>
      <c r="AM992" s="168"/>
      <c r="AN992" s="168"/>
      <c r="AO992" s="168">
        <v>14003</v>
      </c>
      <c r="AP992" s="168">
        <v>2662</v>
      </c>
      <c r="AQ992" s="168">
        <v>11287</v>
      </c>
      <c r="AR992" s="168"/>
      <c r="AS992" s="447">
        <f t="shared" si="915"/>
        <v>18397</v>
      </c>
      <c r="AT992" s="462">
        <v>34</v>
      </c>
      <c r="AU992" s="450">
        <f t="shared" si="920"/>
        <v>0</v>
      </c>
      <c r="AV992" s="168"/>
      <c r="AW992" s="168"/>
      <c r="AX992" s="168"/>
      <c r="AY992" s="462">
        <v>907</v>
      </c>
      <c r="AZ992" s="168">
        <v>78</v>
      </c>
      <c r="BA992" s="462">
        <v>1479</v>
      </c>
      <c r="BB992" s="447">
        <f t="shared" si="916"/>
        <v>5518</v>
      </c>
      <c r="BC992" s="168">
        <v>2</v>
      </c>
      <c r="BD992" s="168">
        <v>5465</v>
      </c>
      <c r="BE992" s="168">
        <v>1650</v>
      </c>
      <c r="BF992" s="168">
        <v>51</v>
      </c>
      <c r="BG992" s="462"/>
      <c r="BH992" s="462">
        <v>833</v>
      </c>
      <c r="BI992" s="462">
        <v>15</v>
      </c>
      <c r="BJ992" s="462">
        <v>432</v>
      </c>
      <c r="BK992" s="462"/>
      <c r="BL992" s="450">
        <f t="shared" si="921"/>
        <v>1092</v>
      </c>
      <c r="BM992" s="168"/>
      <c r="BN992" s="168"/>
      <c r="BO992" s="168"/>
      <c r="BP992" s="168">
        <v>1092</v>
      </c>
      <c r="BQ992" s="462">
        <f t="shared" si="927"/>
        <v>10310</v>
      </c>
      <c r="BR992" s="168"/>
      <c r="BS992" s="168"/>
      <c r="BT992" s="168"/>
      <c r="BU992" s="168"/>
      <c r="BV992" s="168"/>
      <c r="BW992" s="168"/>
      <c r="BX992" s="168"/>
      <c r="BY992" s="168"/>
      <c r="BZ992" s="168"/>
      <c r="CA992" s="168"/>
      <c r="CB992" s="168"/>
      <c r="CC992" s="168"/>
      <c r="CD992" s="168"/>
      <c r="CE992" s="168"/>
      <c r="CF992" s="168"/>
      <c r="CG992" s="168"/>
      <c r="CH992" s="168"/>
      <c r="CI992" s="168"/>
      <c r="CJ992" s="168"/>
      <c r="CK992" s="168"/>
      <c r="CL992" s="168"/>
      <c r="CM992" s="168"/>
      <c r="CN992" s="168"/>
      <c r="CO992" s="168"/>
      <c r="CP992" s="571">
        <f t="shared" si="910"/>
        <v>0</v>
      </c>
      <c r="CQ992" s="168"/>
      <c r="CR992" s="168"/>
      <c r="CS992" s="168"/>
      <c r="CT992" s="168"/>
      <c r="CU992" s="168"/>
      <c r="CV992" s="168"/>
      <c r="CW992" s="168"/>
      <c r="CX992" s="168"/>
      <c r="CY992" s="168"/>
      <c r="CZ992" s="71"/>
      <c r="DA992" s="71"/>
      <c r="DB992" s="190">
        <f t="shared" si="911"/>
        <v>0</v>
      </c>
      <c r="DC992" s="71">
        <f t="shared" si="912"/>
        <v>0</v>
      </c>
      <c r="DD992" s="71"/>
      <c r="DE992" s="71"/>
      <c r="DF992" s="71"/>
      <c r="DG992" s="190">
        <f t="shared" si="913"/>
        <v>0</v>
      </c>
      <c r="DH992" s="71">
        <f t="shared" si="914"/>
        <v>0</v>
      </c>
      <c r="DI992" s="71"/>
      <c r="DJ992" s="71"/>
      <c r="DK992" s="71"/>
      <c r="DL992" s="71"/>
      <c r="DM992" s="71"/>
      <c r="DN992" s="71"/>
      <c r="DO992" s="71"/>
      <c r="DP992" s="71"/>
      <c r="DQ992" s="71"/>
      <c r="DR992" s="71"/>
      <c r="DS992" s="71"/>
      <c r="DT992" s="71"/>
      <c r="DU992" s="71"/>
      <c r="DV992" s="71"/>
      <c r="DW992" s="71"/>
      <c r="DX992" s="71"/>
      <c r="DY992" s="71"/>
      <c r="DZ992" s="71"/>
      <c r="EA992" s="71"/>
      <c r="EB992" s="71"/>
      <c r="EC992" s="71"/>
      <c r="ED992" s="71"/>
      <c r="EE992" s="71"/>
      <c r="EF992" s="71"/>
      <c r="EG992" s="71"/>
      <c r="EH992" s="71"/>
      <c r="EI992" s="74"/>
      <c r="EJ992" s="74"/>
      <c r="EK992" s="74"/>
      <c r="EL992" s="74"/>
      <c r="EM992" s="74"/>
      <c r="EN992" s="74"/>
      <c r="EO992" s="74"/>
      <c r="EP992" s="74"/>
      <c r="EQ992" s="74"/>
      <c r="ER992" s="74"/>
      <c r="ES992" s="74"/>
      <c r="ET992" s="74"/>
      <c r="EU992" s="74"/>
      <c r="EV992" s="74"/>
      <c r="EW992" s="74"/>
      <c r="EX992" s="74"/>
      <c r="EY992" s="74"/>
      <c r="EZ992" s="74"/>
      <c r="FA992" s="74"/>
      <c r="FB992" s="74"/>
    </row>
    <row r="993" spans="2:158" s="69" customFormat="1" ht="12">
      <c r="B993" s="116"/>
      <c r="C993" s="77" t="s">
        <v>393</v>
      </c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2"/>
      <c r="P993" s="71"/>
      <c r="Q993" s="71"/>
      <c r="R993" s="71"/>
      <c r="S993" s="71"/>
      <c r="T993" s="71"/>
      <c r="U993" s="71"/>
      <c r="V993" s="71"/>
      <c r="W993" s="71"/>
      <c r="X993" s="71"/>
      <c r="Y993" s="73"/>
      <c r="Z993" s="73"/>
      <c r="AA993" s="73"/>
      <c r="AB993" s="73"/>
      <c r="AC993" s="73"/>
      <c r="AD993" s="73"/>
      <c r="AE993" s="73"/>
      <c r="AF993" s="447">
        <f t="shared" si="895"/>
        <v>19653</v>
      </c>
      <c r="AG993" s="168">
        <v>56</v>
      </c>
      <c r="AH993" s="168">
        <v>18</v>
      </c>
      <c r="AI993" s="168">
        <v>5</v>
      </c>
      <c r="AJ993" s="168"/>
      <c r="AK993" s="168">
        <v>90</v>
      </c>
      <c r="AL993" s="168"/>
      <c r="AM993" s="168"/>
      <c r="AN993" s="168"/>
      <c r="AO993" s="168">
        <v>7597</v>
      </c>
      <c r="AP993" s="168">
        <v>2891</v>
      </c>
      <c r="AQ993" s="168">
        <v>5586</v>
      </c>
      <c r="AR993" s="168"/>
      <c r="AS993" s="447">
        <f t="shared" si="915"/>
        <v>7761</v>
      </c>
      <c r="AT993" s="462"/>
      <c r="AU993" s="450">
        <f t="shared" si="920"/>
        <v>0</v>
      </c>
      <c r="AV993" s="168"/>
      <c r="AW993" s="168"/>
      <c r="AX993" s="168"/>
      <c r="AY993" s="462">
        <v>2672</v>
      </c>
      <c r="AZ993" s="168">
        <v>108</v>
      </c>
      <c r="BA993" s="462">
        <v>567</v>
      </c>
      <c r="BB993" s="447">
        <f t="shared" si="916"/>
        <v>6440</v>
      </c>
      <c r="BC993" s="168">
        <v>2</v>
      </c>
      <c r="BD993" s="168">
        <v>6411</v>
      </c>
      <c r="BE993" s="168">
        <v>2225</v>
      </c>
      <c r="BF993" s="168">
        <v>27</v>
      </c>
      <c r="BG993" s="462">
        <v>7</v>
      </c>
      <c r="BH993" s="462">
        <v>1390</v>
      </c>
      <c r="BI993" s="462">
        <v>44</v>
      </c>
      <c r="BJ993" s="462">
        <v>102</v>
      </c>
      <c r="BK993" s="462"/>
      <c r="BL993" s="450">
        <f t="shared" si="921"/>
        <v>670</v>
      </c>
      <c r="BM993" s="168">
        <v>92</v>
      </c>
      <c r="BN993" s="168"/>
      <c r="BO993" s="168"/>
      <c r="BP993" s="168">
        <v>578</v>
      </c>
      <c r="BQ993" s="462">
        <f t="shared" si="927"/>
        <v>11892</v>
      </c>
      <c r="BR993" s="168">
        <v>3</v>
      </c>
      <c r="BS993" s="168"/>
      <c r="BT993" s="168"/>
      <c r="BU993" s="168"/>
      <c r="BV993" s="168"/>
      <c r="BW993" s="168"/>
      <c r="BX993" s="168"/>
      <c r="BY993" s="168"/>
      <c r="BZ993" s="168"/>
      <c r="CA993" s="168"/>
      <c r="CB993" s="168"/>
      <c r="CC993" s="168"/>
      <c r="CD993" s="168"/>
      <c r="CE993" s="168"/>
      <c r="CF993" s="168"/>
      <c r="CG993" s="168"/>
      <c r="CH993" s="168"/>
      <c r="CI993" s="168"/>
      <c r="CJ993" s="168">
        <v>3</v>
      </c>
      <c r="CK993" s="168"/>
      <c r="CL993" s="168"/>
      <c r="CM993" s="168"/>
      <c r="CN993" s="168"/>
      <c r="CO993" s="168"/>
      <c r="CP993" s="571">
        <f t="shared" si="910"/>
        <v>0</v>
      </c>
      <c r="CQ993" s="168"/>
      <c r="CR993" s="168"/>
      <c r="CS993" s="168"/>
      <c r="CT993" s="168"/>
      <c r="CU993" s="168"/>
      <c r="CV993" s="168"/>
      <c r="CW993" s="168"/>
      <c r="CX993" s="168"/>
      <c r="CY993" s="168"/>
      <c r="CZ993" s="71"/>
      <c r="DA993" s="71"/>
      <c r="DB993" s="190">
        <f t="shared" si="911"/>
        <v>0</v>
      </c>
      <c r="DC993" s="71">
        <f t="shared" si="912"/>
        <v>0</v>
      </c>
      <c r="DD993" s="71"/>
      <c r="DE993" s="71"/>
      <c r="DF993" s="71"/>
      <c r="DG993" s="190">
        <f t="shared" si="913"/>
        <v>0</v>
      </c>
      <c r="DH993" s="71">
        <f t="shared" si="914"/>
        <v>0</v>
      </c>
      <c r="DI993" s="71"/>
      <c r="DJ993" s="71"/>
      <c r="DK993" s="71"/>
      <c r="DL993" s="71"/>
      <c r="DM993" s="71"/>
      <c r="DN993" s="71"/>
      <c r="DO993" s="71"/>
      <c r="DP993" s="71"/>
      <c r="DQ993" s="71"/>
      <c r="DR993" s="71"/>
      <c r="DS993" s="71"/>
      <c r="DT993" s="71"/>
      <c r="DU993" s="71"/>
      <c r="DV993" s="71"/>
      <c r="DW993" s="71"/>
      <c r="DX993" s="71"/>
      <c r="DY993" s="71"/>
      <c r="DZ993" s="71"/>
      <c r="EA993" s="71"/>
      <c r="EB993" s="71"/>
      <c r="EC993" s="71"/>
      <c r="ED993" s="71"/>
      <c r="EE993" s="71"/>
      <c r="EF993" s="71"/>
      <c r="EG993" s="71"/>
      <c r="EH993" s="71"/>
      <c r="EI993" s="74"/>
      <c r="EJ993" s="74"/>
      <c r="EK993" s="74"/>
      <c r="EL993" s="74"/>
      <c r="EM993" s="74"/>
      <c r="EN993" s="74"/>
      <c r="EO993" s="74"/>
      <c r="EP993" s="74"/>
      <c r="EQ993" s="74"/>
      <c r="ER993" s="74"/>
      <c r="ES993" s="74"/>
      <c r="ET993" s="74"/>
      <c r="EU993" s="74"/>
      <c r="EV993" s="74"/>
      <c r="EW993" s="74"/>
      <c r="EX993" s="74"/>
      <c r="EY993" s="74"/>
      <c r="EZ993" s="74"/>
      <c r="FA993" s="74"/>
      <c r="FB993" s="74"/>
    </row>
    <row r="994" spans="2:158" s="69" customFormat="1" ht="12.75" customHeight="1">
      <c r="B994" s="116"/>
      <c r="C994" s="77" t="s">
        <v>394</v>
      </c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2"/>
      <c r="P994" s="71"/>
      <c r="Q994" s="71"/>
      <c r="R994" s="71"/>
      <c r="S994" s="71"/>
      <c r="T994" s="71"/>
      <c r="U994" s="71"/>
      <c r="V994" s="71"/>
      <c r="W994" s="71"/>
      <c r="X994" s="71"/>
      <c r="Y994" s="73"/>
      <c r="Z994" s="73"/>
      <c r="AA994" s="73"/>
      <c r="AB994" s="73"/>
      <c r="AC994" s="73"/>
      <c r="AD994" s="73"/>
      <c r="AE994" s="73"/>
      <c r="AF994" s="447">
        <f t="shared" si="895"/>
        <v>56126</v>
      </c>
      <c r="AG994" s="168"/>
      <c r="AH994" s="168">
        <v>169</v>
      </c>
      <c r="AI994" s="168">
        <v>162</v>
      </c>
      <c r="AJ994" s="168"/>
      <c r="AK994" s="168">
        <v>3776</v>
      </c>
      <c r="AL994" s="168"/>
      <c r="AM994" s="168"/>
      <c r="AN994" s="168"/>
      <c r="AO994" s="168">
        <v>33771</v>
      </c>
      <c r="AP994" s="168">
        <v>6509</v>
      </c>
      <c r="AQ994" s="168">
        <v>23452</v>
      </c>
      <c r="AR994" s="168"/>
      <c r="AS994" s="447">
        <f t="shared" si="915"/>
        <v>37716</v>
      </c>
      <c r="AT994" s="462"/>
      <c r="AU994" s="450">
        <f t="shared" si="920"/>
        <v>0</v>
      </c>
      <c r="AV994" s="168"/>
      <c r="AW994" s="168"/>
      <c r="AX994" s="168"/>
      <c r="AY994" s="462">
        <v>696</v>
      </c>
      <c r="AZ994" s="168">
        <v>260</v>
      </c>
      <c r="BA994" s="462">
        <v>2982</v>
      </c>
      <c r="BB994" s="447">
        <f t="shared" si="916"/>
        <v>4754</v>
      </c>
      <c r="BC994" s="168">
        <v>166</v>
      </c>
      <c r="BD994" s="168">
        <v>4545</v>
      </c>
      <c r="BE994" s="168">
        <v>49</v>
      </c>
      <c r="BF994" s="168">
        <v>43</v>
      </c>
      <c r="BG994" s="462"/>
      <c r="BH994" s="462">
        <v>1009</v>
      </c>
      <c r="BI994" s="462">
        <v>6</v>
      </c>
      <c r="BJ994" s="462">
        <v>1880</v>
      </c>
      <c r="BK994" s="462">
        <v>470</v>
      </c>
      <c r="BL994" s="450">
        <f t="shared" si="921"/>
        <v>6613</v>
      </c>
      <c r="BM994" s="168"/>
      <c r="BN994" s="168"/>
      <c r="BO994" s="168"/>
      <c r="BP994" s="168">
        <v>6613</v>
      </c>
      <c r="BQ994" s="462">
        <f t="shared" si="927"/>
        <v>18410</v>
      </c>
      <c r="BR994" s="168"/>
      <c r="BS994" s="168"/>
      <c r="BT994" s="168"/>
      <c r="BU994" s="168"/>
      <c r="BV994" s="168"/>
      <c r="BW994" s="168"/>
      <c r="BX994" s="168"/>
      <c r="BY994" s="168"/>
      <c r="BZ994" s="168"/>
      <c r="CA994" s="168"/>
      <c r="CB994" s="168"/>
      <c r="CC994" s="168"/>
      <c r="CD994" s="168"/>
      <c r="CE994" s="168"/>
      <c r="CF994" s="168"/>
      <c r="CG994" s="168"/>
      <c r="CH994" s="168"/>
      <c r="CI994" s="168"/>
      <c r="CJ994" s="168"/>
      <c r="CK994" s="168"/>
      <c r="CL994" s="168"/>
      <c r="CM994" s="168"/>
      <c r="CN994" s="168"/>
      <c r="CO994" s="168"/>
      <c r="CP994" s="571">
        <f t="shared" si="910"/>
        <v>0</v>
      </c>
      <c r="CQ994" s="168"/>
      <c r="CR994" s="168"/>
      <c r="CS994" s="168"/>
      <c r="CT994" s="168"/>
      <c r="CU994" s="168"/>
      <c r="CV994" s="168"/>
      <c r="CW994" s="168"/>
      <c r="CX994" s="168"/>
      <c r="CY994" s="168"/>
      <c r="CZ994" s="71"/>
      <c r="DA994" s="71"/>
      <c r="DB994" s="190">
        <f t="shared" si="911"/>
        <v>0</v>
      </c>
      <c r="DC994" s="71">
        <f t="shared" si="912"/>
        <v>0</v>
      </c>
      <c r="DD994" s="71"/>
      <c r="DE994" s="71"/>
      <c r="DF994" s="71"/>
      <c r="DG994" s="190">
        <f t="shared" si="913"/>
        <v>0</v>
      </c>
      <c r="DH994" s="71">
        <f t="shared" si="914"/>
        <v>0</v>
      </c>
      <c r="DI994" s="71"/>
      <c r="DJ994" s="71"/>
      <c r="DK994" s="71"/>
      <c r="DL994" s="71"/>
      <c r="DM994" s="71"/>
      <c r="DN994" s="71"/>
      <c r="DO994" s="71"/>
      <c r="DP994" s="71"/>
      <c r="DQ994" s="71"/>
      <c r="DR994" s="71"/>
      <c r="DS994" s="71"/>
      <c r="DT994" s="71"/>
      <c r="DU994" s="71"/>
      <c r="DV994" s="71"/>
      <c r="DW994" s="71"/>
      <c r="DX994" s="71"/>
      <c r="DY994" s="71"/>
      <c r="DZ994" s="71"/>
      <c r="EA994" s="71"/>
      <c r="EB994" s="71"/>
      <c r="EC994" s="71"/>
      <c r="ED994" s="71"/>
      <c r="EE994" s="71"/>
      <c r="EF994" s="71"/>
      <c r="EG994" s="71"/>
      <c r="EH994" s="71"/>
      <c r="EI994" s="74"/>
      <c r="EJ994" s="74"/>
      <c r="EK994" s="74"/>
      <c r="EL994" s="74"/>
      <c r="EM994" s="74"/>
      <c r="EN994" s="74"/>
      <c r="EO994" s="74"/>
      <c r="EP994" s="74"/>
      <c r="EQ994" s="74"/>
      <c r="ER994" s="74"/>
      <c r="ES994" s="74"/>
      <c r="ET994" s="74"/>
      <c r="EU994" s="74"/>
      <c r="EV994" s="74"/>
      <c r="EW994" s="74"/>
      <c r="EX994" s="74"/>
      <c r="EY994" s="74"/>
      <c r="EZ994" s="74"/>
      <c r="FA994" s="74"/>
      <c r="FB994" s="74"/>
    </row>
    <row r="995" spans="2:158" s="69" customFormat="1" ht="12">
      <c r="B995" s="116"/>
      <c r="C995" s="77" t="s">
        <v>395</v>
      </c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2"/>
      <c r="P995" s="71"/>
      <c r="Q995" s="71"/>
      <c r="R995" s="71"/>
      <c r="S995" s="71"/>
      <c r="T995" s="71"/>
      <c r="U995" s="71"/>
      <c r="V995" s="71"/>
      <c r="W995" s="71"/>
      <c r="X995" s="71"/>
      <c r="Y995" s="73"/>
      <c r="Z995" s="73"/>
      <c r="AA995" s="73"/>
      <c r="AB995" s="73"/>
      <c r="AC995" s="73"/>
      <c r="AD995" s="73"/>
      <c r="AE995" s="73"/>
      <c r="AF995" s="447">
        <f t="shared" si="895"/>
        <v>45444</v>
      </c>
      <c r="AG995" s="168">
        <v>433</v>
      </c>
      <c r="AH995" s="168">
        <v>65</v>
      </c>
      <c r="AI995" s="168">
        <v>34</v>
      </c>
      <c r="AJ995" s="168"/>
      <c r="AK995" s="168">
        <v>2924</v>
      </c>
      <c r="AL995" s="168"/>
      <c r="AM995" s="168"/>
      <c r="AN995" s="168"/>
      <c r="AO995" s="168">
        <v>24813</v>
      </c>
      <c r="AP995" s="168"/>
      <c r="AQ995" s="168">
        <v>17475</v>
      </c>
      <c r="AR995" s="168"/>
      <c r="AS995" s="447">
        <f t="shared" si="915"/>
        <v>28235</v>
      </c>
      <c r="AT995" s="462">
        <v>52</v>
      </c>
      <c r="AU995" s="450">
        <f t="shared" si="920"/>
        <v>9</v>
      </c>
      <c r="AV995" s="168">
        <v>9</v>
      </c>
      <c r="AW995" s="168"/>
      <c r="AX995" s="168"/>
      <c r="AY995" s="462">
        <v>1420</v>
      </c>
      <c r="AZ995" s="168">
        <v>259</v>
      </c>
      <c r="BA995" s="462">
        <v>1653</v>
      </c>
      <c r="BB995" s="447">
        <f t="shared" si="916"/>
        <v>9940</v>
      </c>
      <c r="BC995" s="168">
        <v>9</v>
      </c>
      <c r="BD995" s="168">
        <v>9837</v>
      </c>
      <c r="BE995" s="168">
        <v>9877</v>
      </c>
      <c r="BF995" s="168">
        <v>94</v>
      </c>
      <c r="BG995" s="462">
        <v>2</v>
      </c>
      <c r="BH995" s="462">
        <v>1176</v>
      </c>
      <c r="BI995" s="462">
        <v>24</v>
      </c>
      <c r="BJ995" s="462">
        <v>366</v>
      </c>
      <c r="BK995" s="462"/>
      <c r="BL995" s="450">
        <f t="shared" si="921"/>
        <v>2567</v>
      </c>
      <c r="BM995" s="168"/>
      <c r="BN995" s="168"/>
      <c r="BO995" s="168"/>
      <c r="BP995" s="168">
        <v>2567</v>
      </c>
      <c r="BQ995" s="462">
        <f t="shared" si="927"/>
        <v>17209</v>
      </c>
      <c r="BR995" s="168"/>
      <c r="BS995" s="168"/>
      <c r="BT995" s="168"/>
      <c r="BU995" s="168"/>
      <c r="BV995" s="168"/>
      <c r="BW995" s="168"/>
      <c r="BX995" s="168"/>
      <c r="BY995" s="168"/>
      <c r="BZ995" s="168"/>
      <c r="CA995" s="168"/>
      <c r="CB995" s="168"/>
      <c r="CC995" s="168"/>
      <c r="CD995" s="168"/>
      <c r="CE995" s="168"/>
      <c r="CF995" s="168"/>
      <c r="CG995" s="168"/>
      <c r="CH995" s="168"/>
      <c r="CI995" s="168"/>
      <c r="CJ995" s="168"/>
      <c r="CK995" s="168"/>
      <c r="CL995" s="168"/>
      <c r="CM995" s="168"/>
      <c r="CN995" s="168"/>
      <c r="CO995" s="168"/>
      <c r="CP995" s="571">
        <f t="shared" si="910"/>
        <v>0</v>
      </c>
      <c r="CQ995" s="168"/>
      <c r="CR995" s="168"/>
      <c r="CS995" s="168"/>
      <c r="CT995" s="168"/>
      <c r="CU995" s="168"/>
      <c r="CV995" s="168"/>
      <c r="CW995" s="168"/>
      <c r="CX995" s="168"/>
      <c r="CY995" s="168"/>
      <c r="CZ995" s="71"/>
      <c r="DA995" s="71"/>
      <c r="DB995" s="190">
        <f t="shared" si="911"/>
        <v>0</v>
      </c>
      <c r="DC995" s="71">
        <f t="shared" si="912"/>
        <v>0</v>
      </c>
      <c r="DD995" s="71"/>
      <c r="DE995" s="71"/>
      <c r="DF995" s="71"/>
      <c r="DG995" s="190">
        <f t="shared" si="913"/>
        <v>0</v>
      </c>
      <c r="DH995" s="71">
        <f t="shared" si="914"/>
        <v>0</v>
      </c>
      <c r="DI995" s="71"/>
      <c r="DJ995" s="71"/>
      <c r="DK995" s="71"/>
      <c r="DL995" s="71"/>
      <c r="DM995" s="71"/>
      <c r="DN995" s="71"/>
      <c r="DO995" s="71"/>
      <c r="DP995" s="71"/>
      <c r="DQ995" s="71"/>
      <c r="DR995" s="71"/>
      <c r="DS995" s="71"/>
      <c r="DT995" s="71"/>
      <c r="DU995" s="71"/>
      <c r="DV995" s="71"/>
      <c r="DW995" s="71"/>
      <c r="DX995" s="71"/>
      <c r="DY995" s="71"/>
      <c r="DZ995" s="71"/>
      <c r="EA995" s="71"/>
      <c r="EB995" s="71"/>
      <c r="EC995" s="71"/>
      <c r="ED995" s="71"/>
      <c r="EE995" s="71"/>
      <c r="EF995" s="71"/>
      <c r="EG995" s="71"/>
      <c r="EH995" s="71"/>
      <c r="EI995" s="74"/>
      <c r="EJ995" s="74"/>
      <c r="EK995" s="74"/>
      <c r="EL995" s="74"/>
      <c r="EM995" s="74"/>
      <c r="EN995" s="74"/>
      <c r="EO995" s="74"/>
      <c r="EP995" s="74"/>
      <c r="EQ995" s="74"/>
      <c r="ER995" s="74"/>
      <c r="ES995" s="74"/>
      <c r="ET995" s="74"/>
      <c r="EU995" s="74"/>
      <c r="EV995" s="74"/>
      <c r="EW995" s="74"/>
      <c r="EX995" s="74"/>
      <c r="EY995" s="74"/>
      <c r="EZ995" s="74"/>
      <c r="FA995" s="74"/>
      <c r="FB995" s="74"/>
    </row>
    <row r="996" spans="2:158" s="69" customFormat="1" ht="12">
      <c r="B996" s="116"/>
      <c r="C996" s="77" t="s">
        <v>396</v>
      </c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2"/>
      <c r="P996" s="71"/>
      <c r="Q996" s="71"/>
      <c r="R996" s="71"/>
      <c r="S996" s="71"/>
      <c r="T996" s="71"/>
      <c r="U996" s="71"/>
      <c r="V996" s="71"/>
      <c r="W996" s="71"/>
      <c r="X996" s="71"/>
      <c r="Y996" s="73"/>
      <c r="Z996" s="73"/>
      <c r="AA996" s="73"/>
      <c r="AB996" s="73"/>
      <c r="AC996" s="73"/>
      <c r="AD996" s="73"/>
      <c r="AE996" s="73"/>
      <c r="AF996" s="447">
        <f t="shared" si="895"/>
        <v>105330</v>
      </c>
      <c r="AG996" s="168">
        <v>2190</v>
      </c>
      <c r="AH996" s="168">
        <v>1</v>
      </c>
      <c r="AI996" s="168"/>
      <c r="AJ996" s="168"/>
      <c r="AK996" s="168">
        <v>96</v>
      </c>
      <c r="AL996" s="168"/>
      <c r="AM996" s="168"/>
      <c r="AN996" s="168"/>
      <c r="AO996" s="168">
        <v>81426</v>
      </c>
      <c r="AP996" s="168">
        <v>4543</v>
      </c>
      <c r="AQ996" s="168">
        <v>43413</v>
      </c>
      <c r="AR996" s="168"/>
      <c r="AS996" s="447">
        <f t="shared" si="915"/>
        <v>83713</v>
      </c>
      <c r="AT996" s="462"/>
      <c r="AU996" s="450">
        <f t="shared" si="920"/>
        <v>0</v>
      </c>
      <c r="AV996" s="168"/>
      <c r="AW996" s="168"/>
      <c r="AX996" s="168"/>
      <c r="AY996" s="462">
        <v>786</v>
      </c>
      <c r="AZ996" s="168">
        <v>510</v>
      </c>
      <c r="BA996" s="462">
        <v>543</v>
      </c>
      <c r="BB996" s="447">
        <f t="shared" si="916"/>
        <v>6790</v>
      </c>
      <c r="BC996" s="168">
        <v>783</v>
      </c>
      <c r="BD996" s="168">
        <v>5738</v>
      </c>
      <c r="BE996" s="168">
        <v>9</v>
      </c>
      <c r="BF996" s="168">
        <v>269</v>
      </c>
      <c r="BG996" s="462"/>
      <c r="BH996" s="462">
        <v>1670</v>
      </c>
      <c r="BI996" s="462"/>
      <c r="BJ996" s="462">
        <v>6</v>
      </c>
      <c r="BK996" s="462"/>
      <c r="BL996" s="450">
        <f t="shared" si="921"/>
        <v>11822</v>
      </c>
      <c r="BM996" s="168"/>
      <c r="BN996" s="168"/>
      <c r="BO996" s="168"/>
      <c r="BP996" s="168">
        <v>11822</v>
      </c>
      <c r="BQ996" s="462">
        <f t="shared" si="927"/>
        <v>21617</v>
      </c>
      <c r="BR996" s="168"/>
      <c r="BS996" s="168"/>
      <c r="BT996" s="168"/>
      <c r="BU996" s="168"/>
      <c r="BV996" s="168"/>
      <c r="BW996" s="168"/>
      <c r="BX996" s="168"/>
      <c r="BY996" s="168"/>
      <c r="BZ996" s="168"/>
      <c r="CA996" s="168"/>
      <c r="CB996" s="168"/>
      <c r="CC996" s="168"/>
      <c r="CD996" s="168"/>
      <c r="CE996" s="168"/>
      <c r="CF996" s="168"/>
      <c r="CG996" s="168"/>
      <c r="CH996" s="168"/>
      <c r="CI996" s="168"/>
      <c r="CJ996" s="168"/>
      <c r="CK996" s="168"/>
      <c r="CL996" s="168"/>
      <c r="CM996" s="168"/>
      <c r="CN996" s="168"/>
      <c r="CO996" s="168"/>
      <c r="CP996" s="571">
        <f t="shared" si="910"/>
        <v>0</v>
      </c>
      <c r="CQ996" s="168"/>
      <c r="CR996" s="168"/>
      <c r="CS996" s="168"/>
      <c r="CT996" s="168"/>
      <c r="CU996" s="168"/>
      <c r="CV996" s="168"/>
      <c r="CW996" s="168"/>
      <c r="CX996" s="168"/>
      <c r="CY996" s="168"/>
      <c r="CZ996" s="71"/>
      <c r="DA996" s="71"/>
      <c r="DB996" s="190">
        <f t="shared" si="911"/>
        <v>0</v>
      </c>
      <c r="DC996" s="71">
        <f t="shared" si="912"/>
        <v>0</v>
      </c>
      <c r="DD996" s="71"/>
      <c r="DE996" s="71"/>
      <c r="DF996" s="71"/>
      <c r="DG996" s="190">
        <f t="shared" si="913"/>
        <v>0</v>
      </c>
      <c r="DH996" s="71">
        <f t="shared" si="914"/>
        <v>0</v>
      </c>
      <c r="DI996" s="71"/>
      <c r="DJ996" s="71"/>
      <c r="DK996" s="71"/>
      <c r="DL996" s="71"/>
      <c r="DM996" s="71"/>
      <c r="DN996" s="71"/>
      <c r="DO996" s="71"/>
      <c r="DP996" s="71"/>
      <c r="DQ996" s="71"/>
      <c r="DR996" s="71"/>
      <c r="DS996" s="71"/>
      <c r="DT996" s="71"/>
      <c r="DU996" s="71"/>
      <c r="DV996" s="71"/>
      <c r="DW996" s="71"/>
      <c r="DX996" s="71"/>
      <c r="DY996" s="71"/>
      <c r="DZ996" s="71"/>
      <c r="EA996" s="71"/>
      <c r="EB996" s="71"/>
      <c r="EC996" s="71"/>
      <c r="ED996" s="71"/>
      <c r="EE996" s="71"/>
      <c r="EF996" s="71"/>
      <c r="EG996" s="71"/>
      <c r="EH996" s="71"/>
      <c r="EI996" s="74"/>
      <c r="EJ996" s="74"/>
      <c r="EK996" s="74"/>
      <c r="EL996" s="74"/>
      <c r="EM996" s="74"/>
      <c r="EN996" s="74"/>
      <c r="EO996" s="74"/>
      <c r="EP996" s="74"/>
      <c r="EQ996" s="74"/>
      <c r="ER996" s="74"/>
      <c r="ES996" s="74"/>
      <c r="ET996" s="74"/>
      <c r="EU996" s="74"/>
      <c r="EV996" s="74"/>
      <c r="EW996" s="74"/>
      <c r="EX996" s="74"/>
      <c r="EY996" s="74"/>
      <c r="EZ996" s="74"/>
      <c r="FA996" s="74"/>
      <c r="FB996" s="74"/>
    </row>
    <row r="997" spans="2:158" s="69" customFormat="1" ht="12">
      <c r="B997" s="116"/>
      <c r="C997" s="77" t="s">
        <v>397</v>
      </c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2"/>
      <c r="P997" s="71"/>
      <c r="Q997" s="71"/>
      <c r="R997" s="71"/>
      <c r="S997" s="71"/>
      <c r="T997" s="71"/>
      <c r="U997" s="71"/>
      <c r="V997" s="71"/>
      <c r="W997" s="71"/>
      <c r="X997" s="71"/>
      <c r="Y997" s="73"/>
      <c r="Z997" s="73"/>
      <c r="AA997" s="73"/>
      <c r="AB997" s="73"/>
      <c r="AC997" s="73"/>
      <c r="AD997" s="73"/>
      <c r="AE997" s="73"/>
      <c r="AF997" s="447">
        <f t="shared" si="895"/>
        <v>31749</v>
      </c>
      <c r="AG997" s="168">
        <v>3784</v>
      </c>
      <c r="AH997" s="168">
        <v>49</v>
      </c>
      <c r="AI997" s="168">
        <v>16</v>
      </c>
      <c r="AJ997" s="168"/>
      <c r="AK997" s="168">
        <v>1668</v>
      </c>
      <c r="AL997" s="168">
        <v>66</v>
      </c>
      <c r="AM997" s="168">
        <v>66</v>
      </c>
      <c r="AN997" s="168"/>
      <c r="AO997" s="168">
        <v>20864</v>
      </c>
      <c r="AP997" s="168">
        <v>2616</v>
      </c>
      <c r="AQ997" s="168">
        <v>6033</v>
      </c>
      <c r="AR997" s="168"/>
      <c r="AS997" s="447">
        <f t="shared" si="915"/>
        <v>26431</v>
      </c>
      <c r="AT997" s="462"/>
      <c r="AU997" s="450">
        <f t="shared" si="920"/>
        <v>0</v>
      </c>
      <c r="AV997" s="168"/>
      <c r="AW997" s="168"/>
      <c r="AX997" s="168"/>
      <c r="AY997" s="462">
        <v>1460</v>
      </c>
      <c r="AZ997" s="168">
        <v>111</v>
      </c>
      <c r="BA997" s="462">
        <v>757</v>
      </c>
      <c r="BB997" s="447">
        <f t="shared" si="916"/>
        <v>1609</v>
      </c>
      <c r="BC997" s="168">
        <v>47</v>
      </c>
      <c r="BD997" s="168">
        <v>1490</v>
      </c>
      <c r="BE997" s="168">
        <v>1055</v>
      </c>
      <c r="BF997" s="168">
        <v>72</v>
      </c>
      <c r="BG997" s="462"/>
      <c r="BH997" s="462">
        <v>681</v>
      </c>
      <c r="BI997" s="462"/>
      <c r="BJ997" s="462">
        <v>650</v>
      </c>
      <c r="BK997" s="462">
        <v>16</v>
      </c>
      <c r="BL997" s="450">
        <f t="shared" si="921"/>
        <v>145</v>
      </c>
      <c r="BM997" s="168"/>
      <c r="BN997" s="168"/>
      <c r="BO997" s="168"/>
      <c r="BP997" s="168">
        <v>145</v>
      </c>
      <c r="BQ997" s="462">
        <f t="shared" si="927"/>
        <v>5318</v>
      </c>
      <c r="BR997" s="168">
        <v>45</v>
      </c>
      <c r="BS997" s="168"/>
      <c r="BT997" s="168"/>
      <c r="BU997" s="168"/>
      <c r="BV997" s="168"/>
      <c r="BW997" s="168"/>
      <c r="BX997" s="168"/>
      <c r="BY997" s="168"/>
      <c r="BZ997" s="168"/>
      <c r="CA997" s="168"/>
      <c r="CB997" s="168">
        <v>45</v>
      </c>
      <c r="CC997" s="168"/>
      <c r="CD997" s="168">
        <v>45</v>
      </c>
      <c r="CE997" s="168"/>
      <c r="CF997" s="168"/>
      <c r="CG997" s="168"/>
      <c r="CH997" s="168">
        <v>45</v>
      </c>
      <c r="CI997" s="168"/>
      <c r="CJ997" s="168"/>
      <c r="CK997" s="168"/>
      <c r="CL997" s="168"/>
      <c r="CM997" s="168"/>
      <c r="CN997" s="168"/>
      <c r="CO997" s="168"/>
      <c r="CP997" s="571">
        <f t="shared" si="910"/>
        <v>0</v>
      </c>
      <c r="CQ997" s="168"/>
      <c r="CR997" s="168"/>
      <c r="CS997" s="168"/>
      <c r="CT997" s="168"/>
      <c r="CU997" s="168"/>
      <c r="CV997" s="168"/>
      <c r="CW997" s="168"/>
      <c r="CX997" s="168"/>
      <c r="CY997" s="168"/>
      <c r="CZ997" s="71"/>
      <c r="DA997" s="71"/>
      <c r="DB997" s="190">
        <f t="shared" si="911"/>
        <v>0</v>
      </c>
      <c r="DC997" s="71">
        <f t="shared" si="912"/>
        <v>0</v>
      </c>
      <c r="DD997" s="71"/>
      <c r="DE997" s="71"/>
      <c r="DF997" s="71"/>
      <c r="DG997" s="190">
        <f t="shared" si="913"/>
        <v>0</v>
      </c>
      <c r="DH997" s="71">
        <f t="shared" si="914"/>
        <v>0</v>
      </c>
      <c r="DI997" s="71"/>
      <c r="DJ997" s="71"/>
      <c r="DK997" s="71"/>
      <c r="DL997" s="71"/>
      <c r="DM997" s="71"/>
      <c r="DN997" s="71"/>
      <c r="DO997" s="71"/>
      <c r="DP997" s="71"/>
      <c r="DQ997" s="71"/>
      <c r="DR997" s="71"/>
      <c r="DS997" s="71"/>
      <c r="DT997" s="71"/>
      <c r="DU997" s="71"/>
      <c r="DV997" s="71"/>
      <c r="DW997" s="71"/>
      <c r="DX997" s="71"/>
      <c r="DY997" s="71"/>
      <c r="DZ997" s="71"/>
      <c r="EA997" s="71"/>
      <c r="EB997" s="71"/>
      <c r="EC997" s="71"/>
      <c r="ED997" s="71"/>
      <c r="EE997" s="71"/>
      <c r="EF997" s="71"/>
      <c r="EG997" s="71"/>
      <c r="EH997" s="71"/>
      <c r="EI997" s="74"/>
      <c r="EJ997" s="74"/>
      <c r="EK997" s="74"/>
      <c r="EL997" s="74"/>
      <c r="EM997" s="74"/>
      <c r="EN997" s="74"/>
      <c r="EO997" s="74"/>
      <c r="EP997" s="74"/>
      <c r="EQ997" s="74"/>
      <c r="ER997" s="74"/>
      <c r="ES997" s="74"/>
      <c r="ET997" s="74"/>
      <c r="EU997" s="74"/>
      <c r="EV997" s="74"/>
      <c r="EW997" s="74"/>
      <c r="EX997" s="74"/>
      <c r="EY997" s="74"/>
      <c r="EZ997" s="74"/>
      <c r="FA997" s="74"/>
      <c r="FB997" s="74"/>
    </row>
    <row r="998" spans="2:158" s="69" customFormat="1" ht="12">
      <c r="B998" s="116"/>
      <c r="C998" s="77" t="s">
        <v>398</v>
      </c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2"/>
      <c r="P998" s="71"/>
      <c r="Q998" s="71"/>
      <c r="R998" s="71"/>
      <c r="S998" s="71"/>
      <c r="T998" s="71"/>
      <c r="U998" s="71"/>
      <c r="V998" s="71"/>
      <c r="W998" s="71"/>
      <c r="X998" s="71"/>
      <c r="Y998" s="73"/>
      <c r="Z998" s="73"/>
      <c r="AA998" s="73"/>
      <c r="AB998" s="73"/>
      <c r="AC998" s="73"/>
      <c r="AD998" s="73"/>
      <c r="AE998" s="73"/>
      <c r="AF998" s="447">
        <f t="shared" si="895"/>
        <v>0</v>
      </c>
      <c r="AG998" s="168"/>
      <c r="AH998" s="168"/>
      <c r="AI998" s="168"/>
      <c r="AJ998" s="168"/>
      <c r="AK998" s="168"/>
      <c r="AL998" s="168"/>
      <c r="AM998" s="168"/>
      <c r="AN998" s="168"/>
      <c r="AO998" s="168"/>
      <c r="AP998" s="168"/>
      <c r="AQ998" s="168"/>
      <c r="AR998" s="168"/>
      <c r="AS998" s="447">
        <f t="shared" si="915"/>
        <v>0</v>
      </c>
      <c r="AT998" s="462"/>
      <c r="AU998" s="450">
        <f t="shared" si="920"/>
        <v>0</v>
      </c>
      <c r="AV998" s="168"/>
      <c r="AW998" s="168"/>
      <c r="AX998" s="168"/>
      <c r="AY998" s="462"/>
      <c r="AZ998" s="168"/>
      <c r="BA998" s="462"/>
      <c r="BB998" s="447">
        <f t="shared" si="916"/>
        <v>0</v>
      </c>
      <c r="BC998" s="168"/>
      <c r="BD998" s="168"/>
      <c r="BE998" s="168"/>
      <c r="BF998" s="168"/>
      <c r="BG998" s="462"/>
      <c r="BH998" s="462"/>
      <c r="BI998" s="462"/>
      <c r="BJ998" s="462"/>
      <c r="BK998" s="462"/>
      <c r="BL998" s="450">
        <f t="shared" si="921"/>
        <v>0</v>
      </c>
      <c r="BM998" s="168"/>
      <c r="BN998" s="168"/>
      <c r="BO998" s="168"/>
      <c r="BP998" s="168"/>
      <c r="BQ998" s="462">
        <f t="shared" si="927"/>
        <v>0</v>
      </c>
      <c r="BR998" s="168"/>
      <c r="BS998" s="168"/>
      <c r="BT998" s="168"/>
      <c r="BU998" s="168"/>
      <c r="BV998" s="168"/>
      <c r="BW998" s="168"/>
      <c r="BX998" s="168"/>
      <c r="BY998" s="168"/>
      <c r="BZ998" s="168"/>
      <c r="CA998" s="168"/>
      <c r="CB998" s="168"/>
      <c r="CC998" s="168"/>
      <c r="CD998" s="168"/>
      <c r="CE998" s="168"/>
      <c r="CF998" s="168"/>
      <c r="CG998" s="168"/>
      <c r="CH998" s="168"/>
      <c r="CI998" s="168"/>
      <c r="CJ998" s="168"/>
      <c r="CK998" s="168"/>
      <c r="CL998" s="168"/>
      <c r="CM998" s="168"/>
      <c r="CN998" s="168"/>
      <c r="CO998" s="168"/>
      <c r="CP998" s="571">
        <f t="shared" si="910"/>
        <v>0</v>
      </c>
      <c r="CQ998" s="168"/>
      <c r="CR998" s="168"/>
      <c r="CS998" s="168"/>
      <c r="CT998" s="168"/>
      <c r="CU998" s="168"/>
      <c r="CV998" s="168"/>
      <c r="CW998" s="168"/>
      <c r="CX998" s="168"/>
      <c r="CY998" s="168"/>
      <c r="CZ998" s="71"/>
      <c r="DA998" s="71"/>
      <c r="DB998" s="190">
        <f t="shared" si="911"/>
        <v>0</v>
      </c>
      <c r="DC998" s="71">
        <f t="shared" si="912"/>
        <v>0</v>
      </c>
      <c r="DD998" s="71"/>
      <c r="DE998" s="71"/>
      <c r="DF998" s="71"/>
      <c r="DG998" s="190">
        <f t="shared" si="913"/>
        <v>0</v>
      </c>
      <c r="DH998" s="71">
        <f t="shared" si="914"/>
        <v>0</v>
      </c>
      <c r="DI998" s="71"/>
      <c r="DJ998" s="71"/>
      <c r="DK998" s="71"/>
      <c r="DL998" s="71"/>
      <c r="DM998" s="71"/>
      <c r="DN998" s="71"/>
      <c r="DO998" s="71"/>
      <c r="DP998" s="71"/>
      <c r="DQ998" s="71"/>
      <c r="DR998" s="71"/>
      <c r="DS998" s="71"/>
      <c r="DT998" s="71"/>
      <c r="DU998" s="71"/>
      <c r="DV998" s="71"/>
      <c r="DW998" s="71"/>
      <c r="DX998" s="71"/>
      <c r="DY998" s="71"/>
      <c r="DZ998" s="71"/>
      <c r="EA998" s="71"/>
      <c r="EB998" s="71"/>
      <c r="EC998" s="71"/>
      <c r="ED998" s="71"/>
      <c r="EE998" s="71"/>
      <c r="EF998" s="71"/>
      <c r="EG998" s="71"/>
      <c r="EH998" s="71"/>
      <c r="EI998" s="74"/>
      <c r="EJ998" s="74"/>
      <c r="EK998" s="74"/>
      <c r="EL998" s="74"/>
      <c r="EM998" s="74"/>
      <c r="EN998" s="74"/>
      <c r="EO998" s="74"/>
      <c r="EP998" s="74"/>
      <c r="EQ998" s="74"/>
      <c r="ER998" s="74"/>
      <c r="ES998" s="74"/>
      <c r="ET998" s="74"/>
      <c r="EU998" s="74"/>
      <c r="EV998" s="74"/>
      <c r="EW998" s="74"/>
      <c r="EX998" s="74"/>
      <c r="EY998" s="74"/>
      <c r="EZ998" s="74"/>
      <c r="FA998" s="74"/>
      <c r="FB998" s="74"/>
    </row>
    <row r="999" spans="2:158" s="69" customFormat="1" ht="12">
      <c r="B999" s="116"/>
      <c r="C999" s="77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2"/>
      <c r="P999" s="71"/>
      <c r="Q999" s="71"/>
      <c r="R999" s="71"/>
      <c r="S999" s="71"/>
      <c r="T999" s="71"/>
      <c r="U999" s="71"/>
      <c r="V999" s="71"/>
      <c r="W999" s="71"/>
      <c r="X999" s="71"/>
      <c r="Y999" s="73"/>
      <c r="Z999" s="73"/>
      <c r="AA999" s="73"/>
      <c r="AB999" s="73"/>
      <c r="AC999" s="73"/>
      <c r="AD999" s="73"/>
      <c r="AE999" s="73"/>
      <c r="AF999" s="447"/>
      <c r="AG999" s="168"/>
      <c r="AH999" s="168"/>
      <c r="AI999" s="168"/>
      <c r="AJ999" s="168"/>
      <c r="AK999" s="168"/>
      <c r="AL999" s="168"/>
      <c r="AM999" s="168"/>
      <c r="AN999" s="168"/>
      <c r="AO999" s="168"/>
      <c r="AP999" s="168"/>
      <c r="AQ999" s="168"/>
      <c r="AR999" s="168"/>
      <c r="AS999" s="447"/>
      <c r="AT999" s="462"/>
      <c r="AU999" s="450"/>
      <c r="AV999" s="168"/>
      <c r="AW999" s="168"/>
      <c r="AX999" s="168"/>
      <c r="AY999" s="462"/>
      <c r="AZ999" s="168"/>
      <c r="BA999" s="462"/>
      <c r="BB999" s="447"/>
      <c r="BC999" s="168"/>
      <c r="BD999" s="168"/>
      <c r="BE999" s="168"/>
      <c r="BF999" s="168"/>
      <c r="BG999" s="462"/>
      <c r="BH999" s="462"/>
      <c r="BI999" s="462"/>
      <c r="BJ999" s="462"/>
      <c r="BK999" s="462"/>
      <c r="BL999" s="450"/>
      <c r="BM999" s="168"/>
      <c r="BN999" s="168"/>
      <c r="BO999" s="168"/>
      <c r="BP999" s="168"/>
      <c r="BQ999" s="462"/>
      <c r="BR999" s="168"/>
      <c r="BS999" s="168"/>
      <c r="BT999" s="168"/>
      <c r="BU999" s="168"/>
      <c r="BV999" s="168"/>
      <c r="BW999" s="168"/>
      <c r="BX999" s="168"/>
      <c r="BY999" s="168"/>
      <c r="BZ999" s="168"/>
      <c r="CA999" s="168"/>
      <c r="CB999" s="168"/>
      <c r="CC999" s="168"/>
      <c r="CD999" s="168"/>
      <c r="CE999" s="168"/>
      <c r="CF999" s="168"/>
      <c r="CG999" s="168"/>
      <c r="CH999" s="168"/>
      <c r="CI999" s="168"/>
      <c r="CJ999" s="168"/>
      <c r="CK999" s="168"/>
      <c r="CL999" s="168"/>
      <c r="CM999" s="168"/>
      <c r="CN999" s="168"/>
      <c r="CO999" s="168"/>
      <c r="CP999" s="571"/>
      <c r="CQ999" s="168"/>
      <c r="CR999" s="168"/>
      <c r="CS999" s="168"/>
      <c r="CT999" s="168"/>
      <c r="CU999" s="168"/>
      <c r="CV999" s="168"/>
      <c r="CW999" s="168"/>
      <c r="CX999" s="168"/>
      <c r="CY999" s="168"/>
      <c r="CZ999" s="71"/>
      <c r="DA999" s="71"/>
      <c r="DB999" s="190"/>
      <c r="DC999" s="71"/>
      <c r="DD999" s="71"/>
      <c r="DE999" s="71"/>
      <c r="DF999" s="71"/>
      <c r="DG999" s="190"/>
      <c r="DH999" s="71"/>
      <c r="DI999" s="71"/>
      <c r="DJ999" s="71"/>
      <c r="DK999" s="71"/>
      <c r="DL999" s="71"/>
      <c r="DM999" s="71"/>
      <c r="DN999" s="71"/>
      <c r="DO999" s="71"/>
      <c r="DP999" s="71"/>
      <c r="DQ999" s="71"/>
      <c r="DR999" s="71"/>
      <c r="DS999" s="71"/>
      <c r="DT999" s="71"/>
      <c r="DU999" s="71"/>
      <c r="DV999" s="71"/>
      <c r="DW999" s="71"/>
      <c r="DX999" s="71"/>
      <c r="DY999" s="71"/>
      <c r="DZ999" s="71"/>
      <c r="EA999" s="71"/>
      <c r="EB999" s="71"/>
      <c r="EC999" s="71"/>
      <c r="ED999" s="71"/>
      <c r="EE999" s="71"/>
      <c r="EF999" s="71"/>
      <c r="EG999" s="71"/>
      <c r="EH999" s="71"/>
      <c r="EI999" s="74"/>
      <c r="EJ999" s="74"/>
      <c r="EK999" s="74"/>
      <c r="EL999" s="74"/>
      <c r="EM999" s="74"/>
      <c r="EN999" s="74"/>
      <c r="EO999" s="74"/>
      <c r="EP999" s="74"/>
      <c r="EQ999" s="74"/>
      <c r="ER999" s="74"/>
      <c r="ES999" s="74"/>
      <c r="ET999" s="74"/>
      <c r="EU999" s="74"/>
      <c r="EV999" s="74"/>
      <c r="EW999" s="74"/>
      <c r="EX999" s="74"/>
      <c r="EY999" s="74"/>
      <c r="EZ999" s="74"/>
      <c r="FA999" s="74"/>
      <c r="FB999" s="74"/>
    </row>
    <row r="1000" spans="2:158" s="69" customFormat="1" ht="12">
      <c r="B1000" s="116"/>
      <c r="C1000" s="77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2"/>
      <c r="P1000" s="71"/>
      <c r="Q1000" s="71"/>
      <c r="R1000" s="71"/>
      <c r="S1000" s="71"/>
      <c r="T1000" s="71"/>
      <c r="U1000" s="71"/>
      <c r="V1000" s="71"/>
      <c r="W1000" s="71"/>
      <c r="X1000" s="71"/>
      <c r="Y1000" s="73"/>
      <c r="Z1000" s="73"/>
      <c r="AA1000" s="73"/>
      <c r="AB1000" s="73"/>
      <c r="AC1000" s="73"/>
      <c r="AD1000" s="73"/>
      <c r="AE1000" s="73"/>
      <c r="AF1000" s="447"/>
      <c r="AG1000" s="168"/>
      <c r="AH1000" s="168"/>
      <c r="AI1000" s="168"/>
      <c r="AJ1000" s="168"/>
      <c r="AK1000" s="168"/>
      <c r="AL1000" s="168"/>
      <c r="AM1000" s="168"/>
      <c r="AN1000" s="168"/>
      <c r="AO1000" s="168"/>
      <c r="AP1000" s="168"/>
      <c r="AQ1000" s="168"/>
      <c r="AR1000" s="168"/>
      <c r="AS1000" s="447"/>
      <c r="AT1000" s="462"/>
      <c r="AU1000" s="450"/>
      <c r="AV1000" s="168"/>
      <c r="AW1000" s="168"/>
      <c r="AX1000" s="168"/>
      <c r="AY1000" s="462"/>
      <c r="AZ1000" s="168"/>
      <c r="BA1000" s="462"/>
      <c r="BB1000" s="447"/>
      <c r="BC1000" s="168"/>
      <c r="BD1000" s="168"/>
      <c r="BE1000" s="168"/>
      <c r="BF1000" s="168"/>
      <c r="BG1000" s="462"/>
      <c r="BH1000" s="462"/>
      <c r="BI1000" s="462"/>
      <c r="BJ1000" s="462"/>
      <c r="BK1000" s="462"/>
      <c r="BL1000" s="450"/>
      <c r="BM1000" s="168"/>
      <c r="BN1000" s="168"/>
      <c r="BO1000" s="168"/>
      <c r="BP1000" s="168"/>
      <c r="BQ1000" s="462"/>
      <c r="BR1000" s="168"/>
      <c r="BS1000" s="168"/>
      <c r="BT1000" s="168"/>
      <c r="BU1000" s="168"/>
      <c r="BV1000" s="168"/>
      <c r="BW1000" s="168"/>
      <c r="BX1000" s="168"/>
      <c r="BY1000" s="168"/>
      <c r="BZ1000" s="168"/>
      <c r="CA1000" s="168"/>
      <c r="CB1000" s="168"/>
      <c r="CC1000" s="168"/>
      <c r="CD1000" s="168"/>
      <c r="CE1000" s="168"/>
      <c r="CF1000" s="168"/>
      <c r="CG1000" s="168"/>
      <c r="CH1000" s="168"/>
      <c r="CI1000" s="168"/>
      <c r="CJ1000" s="168"/>
      <c r="CK1000" s="168"/>
      <c r="CL1000" s="168"/>
      <c r="CM1000" s="168"/>
      <c r="CN1000" s="168"/>
      <c r="CO1000" s="168"/>
      <c r="CP1000" s="571"/>
      <c r="CQ1000" s="168"/>
      <c r="CR1000" s="168"/>
      <c r="CS1000" s="168"/>
      <c r="CT1000" s="168"/>
      <c r="CU1000" s="168"/>
      <c r="CV1000" s="168"/>
      <c r="CW1000" s="168"/>
      <c r="CX1000" s="168"/>
      <c r="CY1000" s="168"/>
      <c r="CZ1000" s="71"/>
      <c r="DA1000" s="71"/>
      <c r="DB1000" s="190"/>
      <c r="DC1000" s="71"/>
      <c r="DD1000" s="71"/>
      <c r="DE1000" s="71"/>
      <c r="DF1000" s="71"/>
      <c r="DG1000" s="190"/>
      <c r="DH1000" s="71"/>
      <c r="DI1000" s="71"/>
      <c r="DJ1000" s="71"/>
      <c r="DK1000" s="71"/>
      <c r="DL1000" s="71"/>
      <c r="DM1000" s="71"/>
      <c r="DN1000" s="71"/>
      <c r="DO1000" s="71"/>
      <c r="DP1000" s="71"/>
      <c r="DQ1000" s="71"/>
      <c r="DR1000" s="71"/>
      <c r="DS1000" s="71"/>
      <c r="DT1000" s="71"/>
      <c r="DU1000" s="71"/>
      <c r="DV1000" s="71"/>
      <c r="DW1000" s="71"/>
      <c r="DX1000" s="71"/>
      <c r="DY1000" s="71"/>
      <c r="DZ1000" s="71"/>
      <c r="EA1000" s="71"/>
      <c r="EB1000" s="71"/>
      <c r="EC1000" s="71"/>
      <c r="ED1000" s="71"/>
      <c r="EE1000" s="71"/>
      <c r="EF1000" s="71"/>
      <c r="EG1000" s="71"/>
      <c r="EH1000" s="71"/>
      <c r="EI1000" s="74"/>
      <c r="EJ1000" s="74"/>
      <c r="EK1000" s="74"/>
      <c r="EL1000" s="74"/>
      <c r="EM1000" s="74"/>
      <c r="EN1000" s="74"/>
      <c r="EO1000" s="74"/>
      <c r="EP1000" s="74"/>
      <c r="EQ1000" s="74"/>
      <c r="ER1000" s="74"/>
      <c r="ES1000" s="74"/>
      <c r="ET1000" s="74"/>
      <c r="EU1000" s="74"/>
      <c r="EV1000" s="74"/>
      <c r="EW1000" s="74"/>
      <c r="EX1000" s="74"/>
      <c r="EY1000" s="74"/>
      <c r="EZ1000" s="74"/>
      <c r="FA1000" s="74"/>
      <c r="FB1000" s="74"/>
    </row>
    <row r="1001" spans="2:158" s="69" customFormat="1" ht="30" customHeight="1">
      <c r="B1001" s="70" t="s">
        <v>547</v>
      </c>
      <c r="C1001" s="259" t="s">
        <v>548</v>
      </c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2"/>
      <c r="P1001" s="71"/>
      <c r="Q1001" s="71"/>
      <c r="R1001" s="71"/>
      <c r="S1001" s="71"/>
      <c r="T1001" s="71"/>
      <c r="U1001" s="71"/>
      <c r="V1001" s="71"/>
      <c r="W1001" s="71"/>
      <c r="X1001" s="71"/>
      <c r="Y1001" s="73"/>
      <c r="Z1001" s="73"/>
      <c r="AA1001" s="73"/>
      <c r="AB1001" s="73"/>
      <c r="AC1001" s="73"/>
      <c r="AD1001" s="73"/>
      <c r="AE1001" s="73"/>
      <c r="AF1001" s="447">
        <f t="shared" si="895"/>
        <v>0</v>
      </c>
      <c r="AG1001" s="168"/>
      <c r="AH1001" s="168"/>
      <c r="AI1001" s="168"/>
      <c r="AJ1001" s="168"/>
      <c r="AK1001" s="168"/>
      <c r="AL1001" s="168"/>
      <c r="AM1001" s="168"/>
      <c r="AN1001" s="168"/>
      <c r="AO1001" s="168"/>
      <c r="AP1001" s="168"/>
      <c r="AQ1001" s="168"/>
      <c r="AR1001" s="168"/>
      <c r="AS1001" s="447">
        <f t="shared" ref="AS1001:AS1012" si="928">SUM(AG1001,AH1001,AK1001,AL1001,AO1001)</f>
        <v>0</v>
      </c>
      <c r="AT1001" s="462"/>
      <c r="AU1001" s="450">
        <f>SUM(AV1001:AX1001)</f>
        <v>0</v>
      </c>
      <c r="AV1001" s="168"/>
      <c r="AW1001" s="168"/>
      <c r="AX1001" s="168"/>
      <c r="AY1001" s="462"/>
      <c r="AZ1001" s="168"/>
      <c r="BA1001" s="462"/>
      <c r="BB1001" s="447">
        <f t="shared" ref="BB1001:BB1012" si="929">SUM(BC1001,BD1001,BF1001)</f>
        <v>0</v>
      </c>
      <c r="BC1001" s="168"/>
      <c r="BD1001" s="168"/>
      <c r="BE1001" s="168"/>
      <c r="BF1001" s="168"/>
      <c r="BG1001" s="462"/>
      <c r="BH1001" s="462"/>
      <c r="BI1001" s="462"/>
      <c r="BJ1001" s="462"/>
      <c r="BK1001" s="462"/>
      <c r="BL1001" s="450">
        <f t="shared" ref="BL1001:BL1012" si="930">SUM(BM1001:BP1001)</f>
        <v>0</v>
      </c>
      <c r="BM1001" s="168"/>
      <c r="BN1001" s="168"/>
      <c r="BO1001" s="168"/>
      <c r="BP1001" s="168"/>
      <c r="BQ1001" s="462"/>
      <c r="BR1001" s="168"/>
      <c r="BS1001" s="168"/>
      <c r="BT1001" s="168"/>
      <c r="BU1001" s="168"/>
      <c r="BV1001" s="168"/>
      <c r="BW1001" s="168"/>
      <c r="BX1001" s="168"/>
      <c r="BY1001" s="168"/>
      <c r="BZ1001" s="168"/>
      <c r="CA1001" s="168"/>
      <c r="CB1001" s="168"/>
      <c r="CC1001" s="168"/>
      <c r="CD1001" s="168"/>
      <c r="CE1001" s="168"/>
      <c r="CF1001" s="168"/>
      <c r="CG1001" s="168"/>
      <c r="CH1001" s="168"/>
      <c r="CI1001" s="168"/>
      <c r="CJ1001" s="168"/>
      <c r="CK1001" s="168"/>
      <c r="CL1001" s="168"/>
      <c r="CM1001" s="168"/>
      <c r="CN1001" s="168"/>
      <c r="CO1001" s="168"/>
      <c r="CP1001" s="571">
        <f t="shared" si="910"/>
        <v>0</v>
      </c>
      <c r="CQ1001" s="168"/>
      <c r="CR1001" s="168"/>
      <c r="CS1001" s="168"/>
      <c r="CT1001" s="168"/>
      <c r="CU1001" s="168"/>
      <c r="CV1001" s="168"/>
      <c r="CW1001" s="168"/>
      <c r="CX1001" s="168"/>
      <c r="CY1001" s="168"/>
      <c r="CZ1001" s="71"/>
      <c r="DA1001" s="71"/>
      <c r="DB1001" s="190">
        <f t="shared" si="911"/>
        <v>0</v>
      </c>
      <c r="DC1001" s="71">
        <f t="shared" si="912"/>
        <v>0</v>
      </c>
      <c r="DD1001" s="71"/>
      <c r="DE1001" s="71"/>
      <c r="DF1001" s="71"/>
      <c r="DG1001" s="190">
        <f t="shared" si="913"/>
        <v>0</v>
      </c>
      <c r="DH1001" s="71">
        <f t="shared" si="914"/>
        <v>0</v>
      </c>
      <c r="DI1001" s="71"/>
      <c r="DJ1001" s="71"/>
      <c r="DK1001" s="71"/>
      <c r="DL1001" s="71"/>
      <c r="DM1001" s="71"/>
      <c r="DN1001" s="71"/>
      <c r="DO1001" s="71"/>
      <c r="DP1001" s="71"/>
      <c r="DQ1001" s="71"/>
      <c r="DR1001" s="71"/>
      <c r="DS1001" s="71"/>
      <c r="DT1001" s="71"/>
      <c r="DU1001" s="71"/>
      <c r="DV1001" s="71"/>
      <c r="DW1001" s="71"/>
      <c r="DX1001" s="71"/>
      <c r="DY1001" s="71"/>
      <c r="DZ1001" s="71"/>
      <c r="EA1001" s="71"/>
      <c r="EB1001" s="71"/>
      <c r="EC1001" s="71"/>
      <c r="ED1001" s="71"/>
      <c r="EE1001" s="71"/>
      <c r="EF1001" s="71"/>
      <c r="EG1001" s="71"/>
      <c r="EH1001" s="71"/>
      <c r="EI1001" s="74"/>
      <c r="EJ1001" s="74"/>
      <c r="EK1001" s="74"/>
      <c r="EL1001" s="74"/>
      <c r="EM1001" s="74"/>
      <c r="EN1001" s="74"/>
      <c r="EO1001" s="74"/>
      <c r="EP1001" s="74"/>
      <c r="EQ1001" s="74"/>
      <c r="ER1001" s="74"/>
      <c r="ES1001" s="74"/>
      <c r="ET1001" s="74"/>
      <c r="EU1001" s="74"/>
      <c r="EV1001" s="74"/>
      <c r="EW1001" s="74"/>
      <c r="EX1001" s="74"/>
      <c r="EY1001" s="74"/>
      <c r="EZ1001" s="74"/>
      <c r="FA1001" s="74"/>
      <c r="FB1001" s="74"/>
    </row>
    <row r="1002" spans="2:158" s="69" customFormat="1" ht="12">
      <c r="B1002" s="116"/>
      <c r="C1002" s="77" t="s">
        <v>385</v>
      </c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2"/>
      <c r="P1002" s="71"/>
      <c r="Q1002" s="71"/>
      <c r="R1002" s="71"/>
      <c r="S1002" s="71"/>
      <c r="T1002" s="71"/>
      <c r="U1002" s="71"/>
      <c r="V1002" s="71"/>
      <c r="W1002" s="71"/>
      <c r="X1002" s="71"/>
      <c r="Y1002" s="73"/>
      <c r="Z1002" s="73"/>
      <c r="AA1002" s="73"/>
      <c r="AB1002" s="73"/>
      <c r="AC1002" s="73"/>
      <c r="AD1002" s="73"/>
      <c r="AE1002" s="73"/>
      <c r="AF1002" s="447">
        <f t="shared" si="895"/>
        <v>0</v>
      </c>
      <c r="AG1002" s="168"/>
      <c r="AH1002" s="168"/>
      <c r="AI1002" s="168"/>
      <c r="AJ1002" s="168"/>
      <c r="AK1002" s="168"/>
      <c r="AL1002" s="168"/>
      <c r="AM1002" s="168"/>
      <c r="AN1002" s="168"/>
      <c r="AO1002" s="168"/>
      <c r="AP1002" s="168"/>
      <c r="AQ1002" s="168"/>
      <c r="AR1002" s="168"/>
      <c r="AS1002" s="447">
        <f t="shared" si="928"/>
        <v>0</v>
      </c>
      <c r="AT1002" s="462"/>
      <c r="AU1002" s="450">
        <f>SUM(AV1002:AX1002)</f>
        <v>0</v>
      </c>
      <c r="AV1002" s="168"/>
      <c r="AW1002" s="168"/>
      <c r="AX1002" s="168"/>
      <c r="AY1002" s="462"/>
      <c r="AZ1002" s="168"/>
      <c r="BA1002" s="462"/>
      <c r="BB1002" s="447">
        <f t="shared" si="929"/>
        <v>0</v>
      </c>
      <c r="BC1002" s="168"/>
      <c r="BD1002" s="168"/>
      <c r="BE1002" s="168"/>
      <c r="BF1002" s="168"/>
      <c r="BG1002" s="462"/>
      <c r="BH1002" s="462"/>
      <c r="BI1002" s="462"/>
      <c r="BJ1002" s="462"/>
      <c r="BK1002" s="462"/>
      <c r="BL1002" s="450">
        <f t="shared" si="930"/>
        <v>0</v>
      </c>
      <c r="BM1002" s="168"/>
      <c r="BN1002" s="168"/>
      <c r="BO1002" s="168"/>
      <c r="BP1002" s="168"/>
      <c r="BQ1002" s="462"/>
      <c r="BR1002" s="168"/>
      <c r="BS1002" s="168"/>
      <c r="BT1002" s="168"/>
      <c r="BU1002" s="168"/>
      <c r="BV1002" s="168"/>
      <c r="BW1002" s="168"/>
      <c r="BX1002" s="168"/>
      <c r="BY1002" s="168"/>
      <c r="BZ1002" s="168"/>
      <c r="CA1002" s="168"/>
      <c r="CB1002" s="168"/>
      <c r="CC1002" s="168"/>
      <c r="CD1002" s="168"/>
      <c r="CE1002" s="168"/>
      <c r="CF1002" s="168"/>
      <c r="CG1002" s="168"/>
      <c r="CH1002" s="168"/>
      <c r="CI1002" s="168"/>
      <c r="CJ1002" s="168"/>
      <c r="CK1002" s="168"/>
      <c r="CL1002" s="168"/>
      <c r="CM1002" s="168"/>
      <c r="CN1002" s="168"/>
      <c r="CO1002" s="168"/>
      <c r="CP1002" s="306">
        <f t="shared" si="910"/>
        <v>0</v>
      </c>
      <c r="CQ1002" s="168"/>
      <c r="CR1002" s="168"/>
      <c r="CS1002" s="168"/>
      <c r="CT1002" s="168"/>
      <c r="CU1002" s="168"/>
      <c r="CV1002" s="168"/>
      <c r="CW1002" s="168"/>
      <c r="CX1002" s="168"/>
      <c r="CY1002" s="168"/>
      <c r="CZ1002" s="71"/>
      <c r="DA1002" s="71"/>
      <c r="DB1002" s="188">
        <f t="shared" si="911"/>
        <v>0</v>
      </c>
      <c r="DC1002" s="38">
        <f t="shared" si="912"/>
        <v>0</v>
      </c>
      <c r="DD1002" s="71"/>
      <c r="DE1002" s="71"/>
      <c r="DF1002" s="71"/>
      <c r="DG1002" s="188">
        <f t="shared" si="913"/>
        <v>0</v>
      </c>
      <c r="DH1002" s="38">
        <f t="shared" si="914"/>
        <v>0</v>
      </c>
      <c r="DI1002" s="71"/>
      <c r="DJ1002" s="71"/>
      <c r="DK1002" s="71"/>
      <c r="DL1002" s="71"/>
      <c r="DM1002" s="71"/>
      <c r="DN1002" s="71"/>
      <c r="DO1002" s="71"/>
      <c r="DP1002" s="71"/>
      <c r="DQ1002" s="71"/>
      <c r="DR1002" s="71"/>
      <c r="DS1002" s="71"/>
      <c r="DT1002" s="71"/>
      <c r="DU1002" s="71"/>
      <c r="DV1002" s="71"/>
      <c r="DW1002" s="71"/>
      <c r="DX1002" s="71"/>
      <c r="DY1002" s="71"/>
      <c r="DZ1002" s="71"/>
      <c r="EA1002" s="71"/>
      <c r="EB1002" s="71"/>
      <c r="EC1002" s="71"/>
      <c r="ED1002" s="71"/>
      <c r="EE1002" s="71"/>
      <c r="EF1002" s="71"/>
      <c r="EG1002" s="71"/>
      <c r="EH1002" s="71"/>
      <c r="EI1002" s="74"/>
      <c r="EJ1002" s="74"/>
      <c r="EK1002" s="74"/>
      <c r="EL1002" s="74"/>
      <c r="EM1002" s="74"/>
      <c r="EN1002" s="74"/>
      <c r="EO1002" s="74"/>
      <c r="EP1002" s="74"/>
      <c r="EQ1002" s="74"/>
      <c r="ER1002" s="74"/>
      <c r="ES1002" s="74"/>
      <c r="ET1002" s="74"/>
      <c r="EU1002" s="74"/>
      <c r="EV1002" s="74"/>
      <c r="EW1002" s="74"/>
      <c r="EX1002" s="74"/>
      <c r="EY1002" s="74"/>
      <c r="EZ1002" s="74"/>
      <c r="FA1002" s="74"/>
      <c r="FB1002" s="74"/>
    </row>
    <row r="1003" spans="2:158" s="69" customFormat="1" ht="12">
      <c r="B1003" s="116"/>
      <c r="C1003" s="77" t="s">
        <v>386</v>
      </c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2"/>
      <c r="P1003" s="71"/>
      <c r="Q1003" s="71"/>
      <c r="R1003" s="71"/>
      <c r="S1003" s="71"/>
      <c r="T1003" s="71"/>
      <c r="U1003" s="71"/>
      <c r="V1003" s="71"/>
      <c r="W1003" s="71"/>
      <c r="X1003" s="71"/>
      <c r="Y1003" s="73"/>
      <c r="Z1003" s="73"/>
      <c r="AA1003" s="73"/>
      <c r="AB1003" s="73"/>
      <c r="AC1003" s="73"/>
      <c r="AD1003" s="73"/>
      <c r="AE1003" s="73"/>
      <c r="AF1003" s="447">
        <f t="shared" si="895"/>
        <v>0</v>
      </c>
      <c r="AG1003" s="168"/>
      <c r="AH1003" s="168"/>
      <c r="AI1003" s="168"/>
      <c r="AJ1003" s="168"/>
      <c r="AK1003" s="168"/>
      <c r="AL1003" s="168"/>
      <c r="AM1003" s="168"/>
      <c r="AN1003" s="168"/>
      <c r="AO1003" s="168"/>
      <c r="AP1003" s="168"/>
      <c r="AQ1003" s="168"/>
      <c r="AR1003" s="168"/>
      <c r="AS1003" s="447">
        <f t="shared" si="928"/>
        <v>0</v>
      </c>
      <c r="AT1003" s="462"/>
      <c r="AU1003" s="450">
        <f>SUM(AV1003:AX1003)</f>
        <v>0</v>
      </c>
      <c r="AV1003" s="168"/>
      <c r="AW1003" s="168"/>
      <c r="AX1003" s="168"/>
      <c r="AY1003" s="462"/>
      <c r="AZ1003" s="168"/>
      <c r="BA1003" s="462"/>
      <c r="BB1003" s="447">
        <f t="shared" si="929"/>
        <v>0</v>
      </c>
      <c r="BC1003" s="168"/>
      <c r="BD1003" s="168"/>
      <c r="BE1003" s="168"/>
      <c r="BF1003" s="168"/>
      <c r="BG1003" s="462"/>
      <c r="BH1003" s="462"/>
      <c r="BI1003" s="462"/>
      <c r="BJ1003" s="462"/>
      <c r="BK1003" s="462"/>
      <c r="BL1003" s="450">
        <f t="shared" si="930"/>
        <v>0</v>
      </c>
      <c r="BM1003" s="168"/>
      <c r="BN1003" s="168"/>
      <c r="BO1003" s="168"/>
      <c r="BP1003" s="168"/>
      <c r="BQ1003" s="462"/>
      <c r="BR1003" s="168"/>
      <c r="BS1003" s="168"/>
      <c r="BT1003" s="168"/>
      <c r="BU1003" s="168"/>
      <c r="BV1003" s="168"/>
      <c r="BW1003" s="168"/>
      <c r="BX1003" s="168"/>
      <c r="BY1003" s="168"/>
      <c r="BZ1003" s="168"/>
      <c r="CA1003" s="168"/>
      <c r="CB1003" s="168"/>
      <c r="CC1003" s="168"/>
      <c r="CD1003" s="168"/>
      <c r="CE1003" s="168"/>
      <c r="CF1003" s="168"/>
      <c r="CG1003" s="168"/>
      <c r="CH1003" s="168"/>
      <c r="CI1003" s="168"/>
      <c r="CJ1003" s="168"/>
      <c r="CK1003" s="168"/>
      <c r="CL1003" s="168"/>
      <c r="CM1003" s="168"/>
      <c r="CN1003" s="168"/>
      <c r="CO1003" s="168"/>
      <c r="CP1003" s="306">
        <f t="shared" si="910"/>
        <v>0</v>
      </c>
      <c r="CQ1003" s="168"/>
      <c r="CR1003" s="168"/>
      <c r="CS1003" s="168"/>
      <c r="CT1003" s="168"/>
      <c r="CU1003" s="168"/>
      <c r="CV1003" s="168"/>
      <c r="CW1003" s="168"/>
      <c r="CX1003" s="168"/>
      <c r="CY1003" s="168"/>
      <c r="CZ1003" s="71"/>
      <c r="DA1003" s="71"/>
      <c r="DB1003" s="188">
        <f t="shared" si="911"/>
        <v>0</v>
      </c>
      <c r="DC1003" s="38">
        <f t="shared" si="912"/>
        <v>0</v>
      </c>
      <c r="DD1003" s="71"/>
      <c r="DE1003" s="71"/>
      <c r="DF1003" s="71"/>
      <c r="DG1003" s="188">
        <f t="shared" si="913"/>
        <v>0</v>
      </c>
      <c r="DH1003" s="38">
        <f t="shared" si="914"/>
        <v>0</v>
      </c>
      <c r="DI1003" s="71"/>
      <c r="DJ1003" s="71"/>
      <c r="DK1003" s="71"/>
      <c r="DL1003" s="71"/>
      <c r="DM1003" s="71"/>
      <c r="DN1003" s="71"/>
      <c r="DO1003" s="71"/>
      <c r="DP1003" s="71"/>
      <c r="DQ1003" s="71"/>
      <c r="DR1003" s="71"/>
      <c r="DS1003" s="71"/>
      <c r="DT1003" s="71"/>
      <c r="DU1003" s="71"/>
      <c r="DV1003" s="71"/>
      <c r="DW1003" s="71"/>
      <c r="DX1003" s="71"/>
      <c r="DY1003" s="71"/>
      <c r="DZ1003" s="71"/>
      <c r="EA1003" s="71"/>
      <c r="EB1003" s="71"/>
      <c r="EC1003" s="71"/>
      <c r="ED1003" s="71"/>
      <c r="EE1003" s="71"/>
      <c r="EF1003" s="71"/>
      <c r="EG1003" s="71"/>
      <c r="EH1003" s="71"/>
      <c r="EI1003" s="74"/>
      <c r="EJ1003" s="74"/>
      <c r="EK1003" s="74"/>
      <c r="EL1003" s="74"/>
      <c r="EM1003" s="74"/>
      <c r="EN1003" s="74"/>
      <c r="EO1003" s="74"/>
      <c r="EP1003" s="74"/>
      <c r="EQ1003" s="74"/>
      <c r="ER1003" s="74"/>
      <c r="ES1003" s="74"/>
      <c r="ET1003" s="74"/>
      <c r="EU1003" s="74"/>
      <c r="EV1003" s="74"/>
      <c r="EW1003" s="74"/>
      <c r="EX1003" s="74"/>
      <c r="EY1003" s="74"/>
      <c r="EZ1003" s="74"/>
      <c r="FA1003" s="74"/>
      <c r="FB1003" s="74"/>
    </row>
    <row r="1004" spans="2:158" s="69" customFormat="1" ht="12">
      <c r="B1004" s="116"/>
      <c r="C1004" s="77" t="s">
        <v>387</v>
      </c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2"/>
      <c r="P1004" s="71"/>
      <c r="Q1004" s="71"/>
      <c r="R1004" s="71"/>
      <c r="S1004" s="71"/>
      <c r="T1004" s="71"/>
      <c r="U1004" s="71"/>
      <c r="V1004" s="71"/>
      <c r="W1004" s="71"/>
      <c r="X1004" s="71"/>
      <c r="Y1004" s="73"/>
      <c r="Z1004" s="73"/>
      <c r="AA1004" s="73"/>
      <c r="AB1004" s="73"/>
      <c r="AC1004" s="73"/>
      <c r="AD1004" s="73"/>
      <c r="AE1004" s="73"/>
      <c r="AF1004" s="447">
        <f t="shared" si="895"/>
        <v>8657</v>
      </c>
      <c r="AG1004" s="562">
        <v>282</v>
      </c>
      <c r="AH1004" s="562">
        <v>137</v>
      </c>
      <c r="AI1004" s="562">
        <v>115</v>
      </c>
      <c r="AJ1004" s="562">
        <v>0</v>
      </c>
      <c r="AK1004" s="562">
        <v>914</v>
      </c>
      <c r="AL1004" s="562">
        <v>0</v>
      </c>
      <c r="AM1004" s="562">
        <v>0</v>
      </c>
      <c r="AN1004" s="562">
        <v>0</v>
      </c>
      <c r="AO1004" s="562">
        <v>3974</v>
      </c>
      <c r="AP1004" s="562">
        <v>1297</v>
      </c>
      <c r="AQ1004" s="562">
        <v>3211</v>
      </c>
      <c r="AR1004" s="562">
        <v>0</v>
      </c>
      <c r="AS1004" s="447">
        <f t="shared" si="928"/>
        <v>5307</v>
      </c>
      <c r="AT1004" s="462"/>
      <c r="AU1004" s="471"/>
      <c r="AV1004" s="562"/>
      <c r="AW1004" s="562"/>
      <c r="AX1004" s="562"/>
      <c r="AY1004" s="590">
        <v>219</v>
      </c>
      <c r="AZ1004" s="562">
        <v>6</v>
      </c>
      <c r="BA1004" s="590">
        <v>647</v>
      </c>
      <c r="BB1004" s="447">
        <f t="shared" si="929"/>
        <v>2279</v>
      </c>
      <c r="BC1004" s="562"/>
      <c r="BD1004" s="562">
        <v>2276</v>
      </c>
      <c r="BE1004" s="168">
        <v>1833</v>
      </c>
      <c r="BF1004" s="168">
        <v>3</v>
      </c>
      <c r="BG1004" s="462">
        <v>11</v>
      </c>
      <c r="BH1004" s="462">
        <v>66</v>
      </c>
      <c r="BI1004" s="462">
        <v>3</v>
      </c>
      <c r="BJ1004" s="462">
        <v>109</v>
      </c>
      <c r="BK1004" s="462"/>
      <c r="BL1004" s="450">
        <f t="shared" si="930"/>
        <v>16</v>
      </c>
      <c r="BM1004" s="168"/>
      <c r="BN1004" s="168"/>
      <c r="BO1004" s="168"/>
      <c r="BP1004" s="168">
        <v>16</v>
      </c>
      <c r="BQ1004" s="462">
        <f>SUM(AF1004-AS1004)</f>
        <v>3350</v>
      </c>
      <c r="BR1004" s="168"/>
      <c r="BS1004" s="168"/>
      <c r="BT1004" s="168"/>
      <c r="BU1004" s="168"/>
      <c r="BV1004" s="168"/>
      <c r="BW1004" s="168"/>
      <c r="BX1004" s="168"/>
      <c r="BY1004" s="168"/>
      <c r="BZ1004" s="168"/>
      <c r="CA1004" s="168"/>
      <c r="CB1004" s="168"/>
      <c r="CC1004" s="168"/>
      <c r="CD1004" s="168"/>
      <c r="CE1004" s="168"/>
      <c r="CF1004" s="168"/>
      <c r="CG1004" s="168"/>
      <c r="CH1004" s="168"/>
      <c r="CI1004" s="168"/>
      <c r="CJ1004" s="168"/>
      <c r="CK1004" s="168"/>
      <c r="CL1004" s="168"/>
      <c r="CM1004" s="168"/>
      <c r="CN1004" s="168"/>
      <c r="CO1004" s="168"/>
      <c r="CP1004" s="306">
        <f t="shared" si="910"/>
        <v>0</v>
      </c>
      <c r="CQ1004" s="168"/>
      <c r="CR1004" s="168"/>
      <c r="CS1004" s="168"/>
      <c r="CT1004" s="168"/>
      <c r="CU1004" s="168"/>
      <c r="CV1004" s="168"/>
      <c r="CW1004" s="168"/>
      <c r="CX1004" s="168"/>
      <c r="CY1004" s="168"/>
      <c r="CZ1004" s="71"/>
      <c r="DA1004" s="71"/>
      <c r="DB1004" s="188">
        <f t="shared" si="911"/>
        <v>0</v>
      </c>
      <c r="DC1004" s="38">
        <f t="shared" si="912"/>
        <v>0</v>
      </c>
      <c r="DD1004" s="71"/>
      <c r="DE1004" s="71"/>
      <c r="DF1004" s="71"/>
      <c r="DG1004" s="188">
        <f t="shared" si="913"/>
        <v>0</v>
      </c>
      <c r="DH1004" s="38">
        <f t="shared" si="914"/>
        <v>0</v>
      </c>
      <c r="DI1004" s="71"/>
      <c r="DJ1004" s="71"/>
      <c r="DK1004" s="71"/>
      <c r="DL1004" s="71"/>
      <c r="DM1004" s="71"/>
      <c r="DN1004" s="71"/>
      <c r="DO1004" s="71"/>
      <c r="DP1004" s="71"/>
      <c r="DQ1004" s="71"/>
      <c r="DR1004" s="71"/>
      <c r="DS1004" s="71"/>
      <c r="DT1004" s="71"/>
      <c r="DU1004" s="71"/>
      <c r="DV1004" s="71"/>
      <c r="DW1004" s="71"/>
      <c r="DX1004" s="71"/>
      <c r="DY1004" s="71"/>
      <c r="DZ1004" s="71"/>
      <c r="EA1004" s="71"/>
      <c r="EB1004" s="71"/>
      <c r="EC1004" s="71"/>
      <c r="ED1004" s="71"/>
      <c r="EE1004" s="71"/>
      <c r="EF1004" s="71"/>
      <c r="EG1004" s="71"/>
      <c r="EH1004" s="71"/>
      <c r="EI1004" s="74"/>
      <c r="EJ1004" s="74"/>
      <c r="EK1004" s="74"/>
      <c r="EL1004" s="74"/>
      <c r="EM1004" s="74"/>
      <c r="EN1004" s="74"/>
      <c r="EO1004" s="74"/>
      <c r="EP1004" s="74"/>
      <c r="EQ1004" s="74"/>
      <c r="ER1004" s="74"/>
      <c r="ES1004" s="74"/>
      <c r="ET1004" s="74"/>
      <c r="EU1004" s="74"/>
      <c r="EV1004" s="74"/>
      <c r="EW1004" s="74"/>
      <c r="EX1004" s="74"/>
      <c r="EY1004" s="74"/>
      <c r="EZ1004" s="74"/>
      <c r="FA1004" s="74"/>
      <c r="FB1004" s="74"/>
    </row>
    <row r="1005" spans="2:158" s="69" customFormat="1" ht="12">
      <c r="B1005" s="116"/>
      <c r="C1005" s="77" t="s">
        <v>388</v>
      </c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2"/>
      <c r="P1005" s="71"/>
      <c r="Q1005" s="71"/>
      <c r="R1005" s="71"/>
      <c r="S1005" s="71"/>
      <c r="T1005" s="71"/>
      <c r="U1005" s="71"/>
      <c r="V1005" s="71"/>
      <c r="W1005" s="71"/>
      <c r="X1005" s="71"/>
      <c r="Y1005" s="73"/>
      <c r="Z1005" s="73"/>
      <c r="AA1005" s="73"/>
      <c r="AB1005" s="73"/>
      <c r="AC1005" s="73"/>
      <c r="AD1005" s="73"/>
      <c r="AE1005" s="73"/>
      <c r="AF1005" s="447">
        <f t="shared" si="895"/>
        <v>0</v>
      </c>
      <c r="AG1005" s="168"/>
      <c r="AH1005" s="168"/>
      <c r="AI1005" s="168"/>
      <c r="AJ1005" s="168"/>
      <c r="AK1005" s="168"/>
      <c r="AL1005" s="168"/>
      <c r="AM1005" s="168"/>
      <c r="AN1005" s="168"/>
      <c r="AO1005" s="168"/>
      <c r="AP1005" s="168"/>
      <c r="AQ1005" s="168"/>
      <c r="AR1005" s="168"/>
      <c r="AS1005" s="447">
        <f t="shared" si="928"/>
        <v>0</v>
      </c>
      <c r="AT1005" s="462"/>
      <c r="AU1005" s="450">
        <f t="shared" ref="AU1005:AU1012" si="931">SUM(AV1005:AX1005)</f>
        <v>0</v>
      </c>
      <c r="AV1005" s="168"/>
      <c r="AW1005" s="168"/>
      <c r="AX1005" s="168"/>
      <c r="AY1005" s="462"/>
      <c r="AZ1005" s="168"/>
      <c r="BA1005" s="462"/>
      <c r="BB1005" s="447">
        <f t="shared" si="929"/>
        <v>0</v>
      </c>
      <c r="BC1005" s="168"/>
      <c r="BD1005" s="168"/>
      <c r="BE1005" s="168"/>
      <c r="BF1005" s="168"/>
      <c r="BG1005" s="462"/>
      <c r="BH1005" s="462"/>
      <c r="BI1005" s="462"/>
      <c r="BJ1005" s="462"/>
      <c r="BK1005" s="462"/>
      <c r="BL1005" s="450">
        <f t="shared" si="930"/>
        <v>0</v>
      </c>
      <c r="BM1005" s="168"/>
      <c r="BN1005" s="168"/>
      <c r="BO1005" s="168"/>
      <c r="BP1005" s="168"/>
      <c r="BQ1005" s="462"/>
      <c r="BR1005" s="168"/>
      <c r="BS1005" s="168"/>
      <c r="BT1005" s="168"/>
      <c r="BU1005" s="168"/>
      <c r="BV1005" s="168"/>
      <c r="BW1005" s="168"/>
      <c r="BX1005" s="168"/>
      <c r="BY1005" s="168"/>
      <c r="BZ1005" s="168"/>
      <c r="CA1005" s="168"/>
      <c r="CB1005" s="168"/>
      <c r="CC1005" s="168"/>
      <c r="CD1005" s="168"/>
      <c r="CE1005" s="168"/>
      <c r="CF1005" s="168"/>
      <c r="CG1005" s="168"/>
      <c r="CH1005" s="168"/>
      <c r="CI1005" s="168"/>
      <c r="CJ1005" s="168"/>
      <c r="CK1005" s="168"/>
      <c r="CL1005" s="168"/>
      <c r="CM1005" s="168"/>
      <c r="CN1005" s="168"/>
      <c r="CO1005" s="168"/>
      <c r="CP1005" s="306">
        <f t="shared" si="910"/>
        <v>0</v>
      </c>
      <c r="CQ1005" s="168"/>
      <c r="CR1005" s="168"/>
      <c r="CS1005" s="168"/>
      <c r="CT1005" s="168"/>
      <c r="CU1005" s="168"/>
      <c r="CV1005" s="168"/>
      <c r="CW1005" s="168"/>
      <c r="CX1005" s="168"/>
      <c r="CY1005" s="168"/>
      <c r="CZ1005" s="71"/>
      <c r="DA1005" s="71"/>
      <c r="DB1005" s="188">
        <f t="shared" si="911"/>
        <v>0</v>
      </c>
      <c r="DC1005" s="38">
        <f t="shared" si="912"/>
        <v>0</v>
      </c>
      <c r="DD1005" s="71"/>
      <c r="DE1005" s="71"/>
      <c r="DF1005" s="71"/>
      <c r="DG1005" s="188">
        <f t="shared" si="913"/>
        <v>0</v>
      </c>
      <c r="DH1005" s="38">
        <f t="shared" si="914"/>
        <v>0</v>
      </c>
      <c r="DI1005" s="71"/>
      <c r="DJ1005" s="71"/>
      <c r="DK1005" s="71"/>
      <c r="DL1005" s="71"/>
      <c r="DM1005" s="71"/>
      <c r="DN1005" s="71"/>
      <c r="DO1005" s="71"/>
      <c r="DP1005" s="71"/>
      <c r="DQ1005" s="71"/>
      <c r="DR1005" s="71"/>
      <c r="DS1005" s="71"/>
      <c r="DT1005" s="71"/>
      <c r="DU1005" s="71"/>
      <c r="DV1005" s="71"/>
      <c r="DW1005" s="71"/>
      <c r="DX1005" s="71"/>
      <c r="DY1005" s="71"/>
      <c r="DZ1005" s="71"/>
      <c r="EA1005" s="71"/>
      <c r="EB1005" s="71"/>
      <c r="EC1005" s="71"/>
      <c r="ED1005" s="71"/>
      <c r="EE1005" s="71"/>
      <c r="EF1005" s="71"/>
      <c r="EG1005" s="71"/>
      <c r="EH1005" s="71"/>
      <c r="EI1005" s="74"/>
      <c r="EJ1005" s="74"/>
      <c r="EK1005" s="74"/>
      <c r="EL1005" s="74"/>
      <c r="EM1005" s="74"/>
      <c r="EN1005" s="74"/>
      <c r="EO1005" s="74"/>
      <c r="EP1005" s="74"/>
      <c r="EQ1005" s="74"/>
      <c r="ER1005" s="74"/>
      <c r="ES1005" s="74"/>
      <c r="ET1005" s="74"/>
      <c r="EU1005" s="74"/>
      <c r="EV1005" s="74"/>
      <c r="EW1005" s="74"/>
      <c r="EX1005" s="74"/>
      <c r="EY1005" s="74"/>
      <c r="EZ1005" s="74"/>
      <c r="FA1005" s="74"/>
      <c r="FB1005" s="74"/>
    </row>
    <row r="1006" spans="2:158" s="69" customFormat="1" ht="12">
      <c r="B1006" s="116"/>
      <c r="C1006" s="77" t="s">
        <v>389</v>
      </c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2"/>
      <c r="P1006" s="71"/>
      <c r="Q1006" s="71"/>
      <c r="R1006" s="71"/>
      <c r="S1006" s="71"/>
      <c r="T1006" s="71"/>
      <c r="U1006" s="71"/>
      <c r="V1006" s="71"/>
      <c r="W1006" s="71"/>
      <c r="X1006" s="71"/>
      <c r="Y1006" s="73"/>
      <c r="Z1006" s="73"/>
      <c r="AA1006" s="73"/>
      <c r="AB1006" s="73"/>
      <c r="AC1006" s="73"/>
      <c r="AD1006" s="73"/>
      <c r="AE1006" s="73"/>
      <c r="AF1006" s="447">
        <f t="shared" si="895"/>
        <v>1669</v>
      </c>
      <c r="AG1006" s="168"/>
      <c r="AH1006" s="168"/>
      <c r="AI1006" s="168"/>
      <c r="AJ1006" s="168"/>
      <c r="AK1006" s="168">
        <v>293</v>
      </c>
      <c r="AL1006" s="168"/>
      <c r="AM1006" s="168"/>
      <c r="AN1006" s="168"/>
      <c r="AO1006" s="168">
        <v>845</v>
      </c>
      <c r="AP1006" s="168">
        <v>236</v>
      </c>
      <c r="AQ1006" s="168">
        <v>547</v>
      </c>
      <c r="AR1006" s="168"/>
      <c r="AS1006" s="447">
        <f t="shared" si="928"/>
        <v>1138</v>
      </c>
      <c r="AT1006" s="462"/>
      <c r="AU1006" s="450">
        <f t="shared" si="931"/>
        <v>0</v>
      </c>
      <c r="AV1006" s="168"/>
      <c r="AW1006" s="168"/>
      <c r="AX1006" s="168"/>
      <c r="AY1006" s="462">
        <v>100</v>
      </c>
      <c r="AZ1006" s="168"/>
      <c r="BA1006" s="462"/>
      <c r="BB1006" s="447">
        <f t="shared" si="929"/>
        <v>321</v>
      </c>
      <c r="BC1006" s="168"/>
      <c r="BD1006" s="168">
        <v>321</v>
      </c>
      <c r="BE1006" s="168">
        <v>321</v>
      </c>
      <c r="BF1006" s="168"/>
      <c r="BG1006" s="462"/>
      <c r="BH1006" s="462">
        <v>110</v>
      </c>
      <c r="BI1006" s="462"/>
      <c r="BJ1006" s="462"/>
      <c r="BK1006" s="462"/>
      <c r="BL1006" s="450">
        <f t="shared" si="930"/>
        <v>0</v>
      </c>
      <c r="BM1006" s="168"/>
      <c r="BN1006" s="168"/>
      <c r="BO1006" s="168"/>
      <c r="BP1006" s="168"/>
      <c r="BQ1006" s="462">
        <f>SUM(AT1006,AU1006,AY1006,BA1006,BB1006,BG1006,BH1006,BI1006,BJ1006,BK1006,BL1006)</f>
        <v>531</v>
      </c>
      <c r="BR1006" s="168"/>
      <c r="BS1006" s="168"/>
      <c r="BT1006" s="168"/>
      <c r="BU1006" s="168"/>
      <c r="BV1006" s="168"/>
      <c r="BW1006" s="168"/>
      <c r="BX1006" s="168"/>
      <c r="BY1006" s="168"/>
      <c r="BZ1006" s="168"/>
      <c r="CA1006" s="168"/>
      <c r="CB1006" s="168"/>
      <c r="CC1006" s="168"/>
      <c r="CD1006" s="168"/>
      <c r="CE1006" s="168"/>
      <c r="CF1006" s="168"/>
      <c r="CG1006" s="168"/>
      <c r="CH1006" s="168"/>
      <c r="CI1006" s="168"/>
      <c r="CJ1006" s="168"/>
      <c r="CK1006" s="168"/>
      <c r="CL1006" s="168"/>
      <c r="CM1006" s="168"/>
      <c r="CN1006" s="168"/>
      <c r="CO1006" s="168"/>
      <c r="CP1006" s="306">
        <f t="shared" si="910"/>
        <v>0</v>
      </c>
      <c r="CQ1006" s="168"/>
      <c r="CR1006" s="168"/>
      <c r="CS1006" s="168"/>
      <c r="CT1006" s="168"/>
      <c r="CU1006" s="168"/>
      <c r="CV1006" s="168"/>
      <c r="CW1006" s="168"/>
      <c r="CX1006" s="168"/>
      <c r="CY1006" s="168"/>
      <c r="CZ1006" s="71"/>
      <c r="DA1006" s="71"/>
      <c r="DB1006" s="188">
        <f t="shared" si="911"/>
        <v>0</v>
      </c>
      <c r="DC1006" s="38">
        <f t="shared" si="912"/>
        <v>0</v>
      </c>
      <c r="DD1006" s="71"/>
      <c r="DE1006" s="71"/>
      <c r="DF1006" s="71"/>
      <c r="DG1006" s="188">
        <f t="shared" si="913"/>
        <v>0</v>
      </c>
      <c r="DH1006" s="38">
        <f t="shared" si="914"/>
        <v>0</v>
      </c>
      <c r="DI1006" s="71"/>
      <c r="DJ1006" s="71"/>
      <c r="DK1006" s="71"/>
      <c r="DL1006" s="71"/>
      <c r="DM1006" s="71"/>
      <c r="DN1006" s="71"/>
      <c r="DO1006" s="71"/>
      <c r="DP1006" s="71"/>
      <c r="DQ1006" s="71"/>
      <c r="DR1006" s="71"/>
      <c r="DS1006" s="71"/>
      <c r="DT1006" s="71"/>
      <c r="DU1006" s="71"/>
      <c r="DV1006" s="71"/>
      <c r="DW1006" s="71"/>
      <c r="DX1006" s="71"/>
      <c r="DY1006" s="71"/>
      <c r="DZ1006" s="71"/>
      <c r="EA1006" s="71"/>
      <c r="EB1006" s="71"/>
      <c r="EC1006" s="71"/>
      <c r="ED1006" s="71"/>
      <c r="EE1006" s="71"/>
      <c r="EF1006" s="71"/>
      <c r="EG1006" s="71"/>
      <c r="EH1006" s="71"/>
      <c r="EI1006" s="74"/>
      <c r="EJ1006" s="74"/>
      <c r="EK1006" s="74"/>
      <c r="EL1006" s="74"/>
      <c r="EM1006" s="74"/>
      <c r="EN1006" s="74"/>
      <c r="EO1006" s="74"/>
      <c r="EP1006" s="74"/>
      <c r="EQ1006" s="74"/>
      <c r="ER1006" s="74"/>
      <c r="ES1006" s="74"/>
      <c r="ET1006" s="74"/>
      <c r="EU1006" s="74"/>
      <c r="EV1006" s="74"/>
      <c r="EW1006" s="74"/>
      <c r="EX1006" s="74"/>
      <c r="EY1006" s="74"/>
      <c r="EZ1006" s="74"/>
      <c r="FA1006" s="74"/>
      <c r="FB1006" s="74"/>
    </row>
    <row r="1007" spans="2:158" s="69" customFormat="1" ht="12">
      <c r="B1007" s="116"/>
      <c r="C1007" s="77" t="s">
        <v>390</v>
      </c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2"/>
      <c r="P1007" s="71"/>
      <c r="Q1007" s="71"/>
      <c r="R1007" s="71"/>
      <c r="S1007" s="71"/>
      <c r="T1007" s="71"/>
      <c r="U1007" s="71"/>
      <c r="V1007" s="71"/>
      <c r="W1007" s="71"/>
      <c r="X1007" s="71"/>
      <c r="Y1007" s="73"/>
      <c r="Z1007" s="73"/>
      <c r="AA1007" s="73"/>
      <c r="AB1007" s="73"/>
      <c r="AC1007" s="73"/>
      <c r="AD1007" s="73"/>
      <c r="AE1007" s="73"/>
      <c r="AF1007" s="447">
        <f t="shared" si="895"/>
        <v>0</v>
      </c>
      <c r="AG1007" s="168"/>
      <c r="AH1007" s="168"/>
      <c r="AI1007" s="168"/>
      <c r="AJ1007" s="168"/>
      <c r="AK1007" s="168"/>
      <c r="AL1007" s="168"/>
      <c r="AM1007" s="168"/>
      <c r="AN1007" s="168"/>
      <c r="AO1007" s="168"/>
      <c r="AP1007" s="168"/>
      <c r="AQ1007" s="168"/>
      <c r="AR1007" s="168"/>
      <c r="AS1007" s="447">
        <f t="shared" si="928"/>
        <v>0</v>
      </c>
      <c r="AT1007" s="462"/>
      <c r="AU1007" s="450">
        <f t="shared" si="931"/>
        <v>0</v>
      </c>
      <c r="AV1007" s="168"/>
      <c r="AW1007" s="168"/>
      <c r="AX1007" s="168"/>
      <c r="AY1007" s="462"/>
      <c r="AZ1007" s="168"/>
      <c r="BA1007" s="462"/>
      <c r="BB1007" s="447">
        <f t="shared" si="929"/>
        <v>0</v>
      </c>
      <c r="BC1007" s="168"/>
      <c r="BD1007" s="168"/>
      <c r="BE1007" s="168"/>
      <c r="BF1007" s="168"/>
      <c r="BG1007" s="462"/>
      <c r="BH1007" s="462"/>
      <c r="BI1007" s="462"/>
      <c r="BJ1007" s="462"/>
      <c r="BK1007" s="462"/>
      <c r="BL1007" s="450">
        <f t="shared" si="930"/>
        <v>0</v>
      </c>
      <c r="BM1007" s="168"/>
      <c r="BN1007" s="168"/>
      <c r="BO1007" s="168"/>
      <c r="BP1007" s="168"/>
      <c r="BQ1007" s="462"/>
      <c r="BR1007" s="168"/>
      <c r="BS1007" s="168"/>
      <c r="BT1007" s="168"/>
      <c r="BU1007" s="168"/>
      <c r="BV1007" s="168"/>
      <c r="BW1007" s="168"/>
      <c r="BX1007" s="168"/>
      <c r="BY1007" s="168"/>
      <c r="BZ1007" s="168"/>
      <c r="CA1007" s="168"/>
      <c r="CB1007" s="168"/>
      <c r="CC1007" s="168"/>
      <c r="CD1007" s="168"/>
      <c r="CE1007" s="168"/>
      <c r="CF1007" s="168"/>
      <c r="CG1007" s="168"/>
      <c r="CH1007" s="168"/>
      <c r="CI1007" s="168"/>
      <c r="CJ1007" s="168"/>
      <c r="CK1007" s="168"/>
      <c r="CL1007" s="168"/>
      <c r="CM1007" s="168"/>
      <c r="CN1007" s="168"/>
      <c r="CO1007" s="168"/>
      <c r="CP1007" s="306">
        <f t="shared" si="910"/>
        <v>0</v>
      </c>
      <c r="CQ1007" s="168"/>
      <c r="CR1007" s="168"/>
      <c r="CS1007" s="168"/>
      <c r="CT1007" s="168"/>
      <c r="CU1007" s="168"/>
      <c r="CV1007" s="168"/>
      <c r="CW1007" s="168"/>
      <c r="CX1007" s="168"/>
      <c r="CY1007" s="168"/>
      <c r="CZ1007" s="71"/>
      <c r="DA1007" s="71"/>
      <c r="DB1007" s="188">
        <f t="shared" si="911"/>
        <v>0</v>
      </c>
      <c r="DC1007" s="38">
        <f t="shared" si="912"/>
        <v>0</v>
      </c>
      <c r="DD1007" s="71"/>
      <c r="DE1007" s="71"/>
      <c r="DF1007" s="71"/>
      <c r="DG1007" s="188">
        <f t="shared" si="913"/>
        <v>0</v>
      </c>
      <c r="DH1007" s="38">
        <f t="shared" si="914"/>
        <v>0</v>
      </c>
      <c r="DI1007" s="71"/>
      <c r="DJ1007" s="71"/>
      <c r="DK1007" s="71"/>
      <c r="DL1007" s="71"/>
      <c r="DM1007" s="71"/>
      <c r="DN1007" s="71"/>
      <c r="DO1007" s="71"/>
      <c r="DP1007" s="71"/>
      <c r="DQ1007" s="71"/>
      <c r="DR1007" s="71"/>
      <c r="DS1007" s="71"/>
      <c r="DT1007" s="71"/>
      <c r="DU1007" s="71"/>
      <c r="DV1007" s="71"/>
      <c r="DW1007" s="71"/>
      <c r="DX1007" s="71"/>
      <c r="DY1007" s="71"/>
      <c r="DZ1007" s="71"/>
      <c r="EA1007" s="71"/>
      <c r="EB1007" s="71"/>
      <c r="EC1007" s="71"/>
      <c r="ED1007" s="71"/>
      <c r="EE1007" s="71"/>
      <c r="EF1007" s="71"/>
      <c r="EG1007" s="71"/>
      <c r="EH1007" s="71"/>
      <c r="EI1007" s="74"/>
      <c r="EJ1007" s="74"/>
      <c r="EK1007" s="74"/>
      <c r="EL1007" s="74"/>
      <c r="EM1007" s="74"/>
      <c r="EN1007" s="74"/>
      <c r="EO1007" s="74"/>
      <c r="EP1007" s="74"/>
      <c r="EQ1007" s="74"/>
      <c r="ER1007" s="74"/>
      <c r="ES1007" s="74"/>
      <c r="ET1007" s="74"/>
      <c r="EU1007" s="74"/>
      <c r="EV1007" s="74"/>
      <c r="EW1007" s="74"/>
      <c r="EX1007" s="74"/>
      <c r="EY1007" s="74"/>
      <c r="EZ1007" s="74"/>
      <c r="FA1007" s="74"/>
      <c r="FB1007" s="74"/>
    </row>
    <row r="1008" spans="2:158" s="69" customFormat="1" ht="12">
      <c r="B1008" s="116"/>
      <c r="C1008" s="77" t="s">
        <v>391</v>
      </c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2"/>
      <c r="P1008" s="71"/>
      <c r="Q1008" s="71"/>
      <c r="R1008" s="71"/>
      <c r="S1008" s="71"/>
      <c r="T1008" s="71"/>
      <c r="U1008" s="71"/>
      <c r="V1008" s="71"/>
      <c r="W1008" s="71"/>
      <c r="X1008" s="71"/>
      <c r="Y1008" s="73"/>
      <c r="Z1008" s="73"/>
      <c r="AA1008" s="73"/>
      <c r="AB1008" s="73"/>
      <c r="AC1008" s="73"/>
      <c r="AD1008" s="73"/>
      <c r="AE1008" s="73"/>
      <c r="AF1008" s="447">
        <f t="shared" si="895"/>
        <v>0</v>
      </c>
      <c r="AG1008" s="168"/>
      <c r="AH1008" s="168"/>
      <c r="AI1008" s="168"/>
      <c r="AJ1008" s="168"/>
      <c r="AK1008" s="168"/>
      <c r="AL1008" s="168"/>
      <c r="AM1008" s="168"/>
      <c r="AN1008" s="168"/>
      <c r="AO1008" s="168"/>
      <c r="AP1008" s="168"/>
      <c r="AQ1008" s="168"/>
      <c r="AR1008" s="168"/>
      <c r="AS1008" s="447">
        <f t="shared" si="928"/>
        <v>0</v>
      </c>
      <c r="AT1008" s="462"/>
      <c r="AU1008" s="450">
        <f t="shared" si="931"/>
        <v>0</v>
      </c>
      <c r="AV1008" s="168"/>
      <c r="AW1008" s="168"/>
      <c r="AX1008" s="168"/>
      <c r="AY1008" s="462"/>
      <c r="AZ1008" s="168"/>
      <c r="BA1008" s="462"/>
      <c r="BB1008" s="447">
        <f t="shared" si="929"/>
        <v>0</v>
      </c>
      <c r="BC1008" s="168"/>
      <c r="BD1008" s="168"/>
      <c r="BE1008" s="168"/>
      <c r="BF1008" s="168"/>
      <c r="BG1008" s="462"/>
      <c r="BH1008" s="462"/>
      <c r="BI1008" s="462"/>
      <c r="BJ1008" s="462"/>
      <c r="BK1008" s="462"/>
      <c r="BL1008" s="450">
        <f t="shared" si="930"/>
        <v>0</v>
      </c>
      <c r="BM1008" s="168"/>
      <c r="BN1008" s="168"/>
      <c r="BO1008" s="168"/>
      <c r="BP1008" s="168"/>
      <c r="BQ1008" s="462"/>
      <c r="BR1008" s="168"/>
      <c r="BS1008" s="168"/>
      <c r="BT1008" s="168"/>
      <c r="BU1008" s="168"/>
      <c r="BV1008" s="168"/>
      <c r="BW1008" s="168"/>
      <c r="BX1008" s="168"/>
      <c r="BY1008" s="168"/>
      <c r="BZ1008" s="168"/>
      <c r="CA1008" s="168"/>
      <c r="CB1008" s="168"/>
      <c r="CC1008" s="168"/>
      <c r="CD1008" s="168"/>
      <c r="CE1008" s="168"/>
      <c r="CF1008" s="168"/>
      <c r="CG1008" s="168"/>
      <c r="CH1008" s="168"/>
      <c r="CI1008" s="168"/>
      <c r="CJ1008" s="168"/>
      <c r="CK1008" s="168"/>
      <c r="CL1008" s="168"/>
      <c r="CM1008" s="168"/>
      <c r="CN1008" s="168"/>
      <c r="CO1008" s="168"/>
      <c r="CP1008" s="306">
        <f t="shared" si="910"/>
        <v>0</v>
      </c>
      <c r="CQ1008" s="168"/>
      <c r="CR1008" s="168"/>
      <c r="CS1008" s="168"/>
      <c r="CT1008" s="168"/>
      <c r="CU1008" s="168"/>
      <c r="CV1008" s="168"/>
      <c r="CW1008" s="168"/>
      <c r="CX1008" s="168"/>
      <c r="CY1008" s="168"/>
      <c r="CZ1008" s="71"/>
      <c r="DA1008" s="71"/>
      <c r="DB1008" s="188">
        <f t="shared" si="911"/>
        <v>0</v>
      </c>
      <c r="DC1008" s="38">
        <f t="shared" si="912"/>
        <v>0</v>
      </c>
      <c r="DD1008" s="71"/>
      <c r="DE1008" s="71"/>
      <c r="DF1008" s="71"/>
      <c r="DG1008" s="188">
        <f t="shared" si="913"/>
        <v>0</v>
      </c>
      <c r="DH1008" s="38">
        <f t="shared" si="914"/>
        <v>0</v>
      </c>
      <c r="DI1008" s="71"/>
      <c r="DJ1008" s="71"/>
      <c r="DK1008" s="71"/>
      <c r="DL1008" s="71"/>
      <c r="DM1008" s="71"/>
      <c r="DN1008" s="71"/>
      <c r="DO1008" s="71"/>
      <c r="DP1008" s="71"/>
      <c r="DQ1008" s="71"/>
      <c r="DR1008" s="71"/>
      <c r="DS1008" s="71"/>
      <c r="DT1008" s="71"/>
      <c r="DU1008" s="71"/>
      <c r="DV1008" s="71"/>
      <c r="DW1008" s="71"/>
      <c r="DX1008" s="71"/>
      <c r="DY1008" s="71"/>
      <c r="DZ1008" s="71"/>
      <c r="EA1008" s="71"/>
      <c r="EB1008" s="71"/>
      <c r="EC1008" s="71"/>
      <c r="ED1008" s="71"/>
      <c r="EE1008" s="71"/>
      <c r="EF1008" s="71"/>
      <c r="EG1008" s="71"/>
      <c r="EH1008" s="71"/>
      <c r="EI1008" s="74"/>
      <c r="EJ1008" s="74"/>
      <c r="EK1008" s="74"/>
      <c r="EL1008" s="74"/>
      <c r="EM1008" s="74"/>
      <c r="EN1008" s="74"/>
      <c r="EO1008" s="74"/>
      <c r="EP1008" s="74"/>
      <c r="EQ1008" s="74"/>
      <c r="ER1008" s="74"/>
      <c r="ES1008" s="74"/>
      <c r="ET1008" s="74"/>
      <c r="EU1008" s="74"/>
      <c r="EV1008" s="74"/>
      <c r="EW1008" s="74"/>
      <c r="EX1008" s="74"/>
      <c r="EY1008" s="74"/>
      <c r="EZ1008" s="74"/>
      <c r="FA1008" s="74"/>
      <c r="FB1008" s="74"/>
    </row>
    <row r="1009" spans="2:158" s="69" customFormat="1" ht="12">
      <c r="B1009" s="116"/>
      <c r="C1009" s="77" t="s">
        <v>392</v>
      </c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2"/>
      <c r="P1009" s="71"/>
      <c r="Q1009" s="71"/>
      <c r="R1009" s="71"/>
      <c r="S1009" s="71"/>
      <c r="T1009" s="71"/>
      <c r="U1009" s="71"/>
      <c r="V1009" s="71"/>
      <c r="W1009" s="71"/>
      <c r="X1009" s="71"/>
      <c r="Y1009" s="73"/>
      <c r="Z1009" s="73"/>
      <c r="AA1009" s="73"/>
      <c r="AB1009" s="73"/>
      <c r="AC1009" s="73"/>
      <c r="AD1009" s="73"/>
      <c r="AE1009" s="73"/>
      <c r="AF1009" s="447">
        <f t="shared" si="895"/>
        <v>0</v>
      </c>
      <c r="AG1009" s="168"/>
      <c r="AH1009" s="168"/>
      <c r="AI1009" s="168"/>
      <c r="AJ1009" s="168"/>
      <c r="AK1009" s="168"/>
      <c r="AL1009" s="168"/>
      <c r="AM1009" s="168"/>
      <c r="AN1009" s="168"/>
      <c r="AO1009" s="168"/>
      <c r="AP1009" s="168"/>
      <c r="AQ1009" s="168"/>
      <c r="AR1009" s="168"/>
      <c r="AS1009" s="447">
        <f t="shared" si="928"/>
        <v>0</v>
      </c>
      <c r="AT1009" s="462"/>
      <c r="AU1009" s="450">
        <f t="shared" si="931"/>
        <v>0</v>
      </c>
      <c r="AV1009" s="168"/>
      <c r="AW1009" s="168"/>
      <c r="AX1009" s="168"/>
      <c r="AY1009" s="462"/>
      <c r="AZ1009" s="168"/>
      <c r="BA1009" s="462"/>
      <c r="BB1009" s="447">
        <f t="shared" si="929"/>
        <v>0</v>
      </c>
      <c r="BC1009" s="168"/>
      <c r="BD1009" s="168"/>
      <c r="BE1009" s="168"/>
      <c r="BF1009" s="168"/>
      <c r="BG1009" s="462"/>
      <c r="BH1009" s="462"/>
      <c r="BI1009" s="462"/>
      <c r="BJ1009" s="462"/>
      <c r="BK1009" s="462"/>
      <c r="BL1009" s="450">
        <f t="shared" si="930"/>
        <v>0</v>
      </c>
      <c r="BM1009" s="168"/>
      <c r="BN1009" s="168"/>
      <c r="BO1009" s="168"/>
      <c r="BP1009" s="168"/>
      <c r="BQ1009" s="462"/>
      <c r="BR1009" s="168"/>
      <c r="BS1009" s="168"/>
      <c r="BT1009" s="168"/>
      <c r="BU1009" s="168"/>
      <c r="BV1009" s="168"/>
      <c r="BW1009" s="168"/>
      <c r="BX1009" s="168"/>
      <c r="BY1009" s="168"/>
      <c r="BZ1009" s="168"/>
      <c r="CA1009" s="168"/>
      <c r="CB1009" s="168"/>
      <c r="CC1009" s="168"/>
      <c r="CD1009" s="168"/>
      <c r="CE1009" s="168"/>
      <c r="CF1009" s="168"/>
      <c r="CG1009" s="168"/>
      <c r="CH1009" s="168"/>
      <c r="CI1009" s="168"/>
      <c r="CJ1009" s="168"/>
      <c r="CK1009" s="168"/>
      <c r="CL1009" s="168"/>
      <c r="CM1009" s="168"/>
      <c r="CN1009" s="168"/>
      <c r="CO1009" s="168"/>
      <c r="CP1009" s="306">
        <f t="shared" si="910"/>
        <v>0</v>
      </c>
      <c r="CQ1009" s="168"/>
      <c r="CR1009" s="168"/>
      <c r="CS1009" s="168"/>
      <c r="CT1009" s="168"/>
      <c r="CU1009" s="168"/>
      <c r="CV1009" s="168"/>
      <c r="CW1009" s="168"/>
      <c r="CX1009" s="168"/>
      <c r="CY1009" s="168"/>
      <c r="CZ1009" s="71"/>
      <c r="DA1009" s="71"/>
      <c r="DB1009" s="188">
        <f t="shared" si="911"/>
        <v>0</v>
      </c>
      <c r="DC1009" s="38">
        <f t="shared" si="912"/>
        <v>0</v>
      </c>
      <c r="DD1009" s="71"/>
      <c r="DE1009" s="71"/>
      <c r="DF1009" s="71"/>
      <c r="DG1009" s="188">
        <f t="shared" si="913"/>
        <v>0</v>
      </c>
      <c r="DH1009" s="38">
        <f t="shared" si="914"/>
        <v>0</v>
      </c>
      <c r="DI1009" s="71"/>
      <c r="DJ1009" s="71"/>
      <c r="DK1009" s="71"/>
      <c r="DL1009" s="71"/>
      <c r="DM1009" s="71"/>
      <c r="DN1009" s="71"/>
      <c r="DO1009" s="71"/>
      <c r="DP1009" s="71"/>
      <c r="DQ1009" s="71"/>
      <c r="DR1009" s="71"/>
      <c r="DS1009" s="71"/>
      <c r="DT1009" s="71"/>
      <c r="DU1009" s="71"/>
      <c r="DV1009" s="71"/>
      <c r="DW1009" s="71"/>
      <c r="DX1009" s="71"/>
      <c r="DY1009" s="71"/>
      <c r="DZ1009" s="71"/>
      <c r="EA1009" s="71"/>
      <c r="EB1009" s="71"/>
      <c r="EC1009" s="71"/>
      <c r="ED1009" s="71"/>
      <c r="EE1009" s="71"/>
      <c r="EF1009" s="71"/>
      <c r="EG1009" s="71"/>
      <c r="EH1009" s="71"/>
      <c r="EI1009" s="74"/>
      <c r="EJ1009" s="74"/>
      <c r="EK1009" s="74"/>
      <c r="EL1009" s="74"/>
      <c r="EM1009" s="74"/>
      <c r="EN1009" s="74"/>
      <c r="EO1009" s="74"/>
      <c r="EP1009" s="74"/>
      <c r="EQ1009" s="74"/>
      <c r="ER1009" s="74"/>
      <c r="ES1009" s="74"/>
      <c r="ET1009" s="74"/>
      <c r="EU1009" s="74"/>
      <c r="EV1009" s="74"/>
      <c r="EW1009" s="74"/>
      <c r="EX1009" s="74"/>
      <c r="EY1009" s="74"/>
      <c r="EZ1009" s="74"/>
      <c r="FA1009" s="74"/>
      <c r="FB1009" s="74"/>
    </row>
    <row r="1010" spans="2:158" s="69" customFormat="1" ht="12">
      <c r="B1010" s="116"/>
      <c r="C1010" s="77" t="s">
        <v>393</v>
      </c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2"/>
      <c r="P1010" s="71"/>
      <c r="Q1010" s="71"/>
      <c r="R1010" s="71"/>
      <c r="S1010" s="71"/>
      <c r="T1010" s="71"/>
      <c r="U1010" s="71"/>
      <c r="V1010" s="71"/>
      <c r="W1010" s="71"/>
      <c r="X1010" s="71"/>
      <c r="Y1010" s="73"/>
      <c r="Z1010" s="73"/>
      <c r="AA1010" s="73"/>
      <c r="AB1010" s="73"/>
      <c r="AC1010" s="73"/>
      <c r="AD1010" s="73"/>
      <c r="AE1010" s="73"/>
      <c r="AF1010" s="447">
        <f t="shared" si="895"/>
        <v>0</v>
      </c>
      <c r="AG1010" s="168"/>
      <c r="AH1010" s="168"/>
      <c r="AI1010" s="168"/>
      <c r="AJ1010" s="168"/>
      <c r="AK1010" s="168"/>
      <c r="AL1010" s="168"/>
      <c r="AM1010" s="168"/>
      <c r="AN1010" s="168"/>
      <c r="AO1010" s="168"/>
      <c r="AP1010" s="168"/>
      <c r="AQ1010" s="168"/>
      <c r="AR1010" s="168"/>
      <c r="AS1010" s="447">
        <f t="shared" si="928"/>
        <v>0</v>
      </c>
      <c r="AT1010" s="462"/>
      <c r="AU1010" s="450">
        <f t="shared" si="931"/>
        <v>0</v>
      </c>
      <c r="AV1010" s="168"/>
      <c r="AW1010" s="168"/>
      <c r="AX1010" s="168"/>
      <c r="AY1010" s="462"/>
      <c r="AZ1010" s="168"/>
      <c r="BA1010" s="462"/>
      <c r="BB1010" s="447">
        <f t="shared" si="929"/>
        <v>0</v>
      </c>
      <c r="BC1010" s="168"/>
      <c r="BD1010" s="168"/>
      <c r="BE1010" s="168"/>
      <c r="BF1010" s="168"/>
      <c r="BG1010" s="462"/>
      <c r="BH1010" s="462"/>
      <c r="BI1010" s="462"/>
      <c r="BJ1010" s="462"/>
      <c r="BK1010" s="462"/>
      <c r="BL1010" s="450">
        <f t="shared" si="930"/>
        <v>0</v>
      </c>
      <c r="BM1010" s="168"/>
      <c r="BN1010" s="168"/>
      <c r="BO1010" s="168"/>
      <c r="BP1010" s="168"/>
      <c r="BQ1010" s="462"/>
      <c r="BR1010" s="168"/>
      <c r="BS1010" s="168"/>
      <c r="BT1010" s="168"/>
      <c r="BU1010" s="168"/>
      <c r="BV1010" s="168"/>
      <c r="BW1010" s="168"/>
      <c r="BX1010" s="168"/>
      <c r="BY1010" s="168"/>
      <c r="BZ1010" s="168"/>
      <c r="CA1010" s="168"/>
      <c r="CB1010" s="168"/>
      <c r="CC1010" s="168"/>
      <c r="CD1010" s="168"/>
      <c r="CE1010" s="168"/>
      <c r="CF1010" s="168"/>
      <c r="CG1010" s="168"/>
      <c r="CH1010" s="168"/>
      <c r="CI1010" s="168"/>
      <c r="CJ1010" s="168"/>
      <c r="CK1010" s="168"/>
      <c r="CL1010" s="168"/>
      <c r="CM1010" s="168"/>
      <c r="CN1010" s="168"/>
      <c r="CO1010" s="168"/>
      <c r="CP1010" s="306">
        <f t="shared" si="910"/>
        <v>0</v>
      </c>
      <c r="CQ1010" s="168"/>
      <c r="CR1010" s="168"/>
      <c r="CS1010" s="168"/>
      <c r="CT1010" s="168"/>
      <c r="CU1010" s="168"/>
      <c r="CV1010" s="168"/>
      <c r="CW1010" s="168"/>
      <c r="CX1010" s="168"/>
      <c r="CY1010" s="168"/>
      <c r="CZ1010" s="71"/>
      <c r="DA1010" s="71"/>
      <c r="DB1010" s="188">
        <f t="shared" si="911"/>
        <v>0</v>
      </c>
      <c r="DC1010" s="38">
        <f t="shared" si="912"/>
        <v>0</v>
      </c>
      <c r="DD1010" s="71"/>
      <c r="DE1010" s="71"/>
      <c r="DF1010" s="71"/>
      <c r="DG1010" s="188">
        <f t="shared" si="913"/>
        <v>0</v>
      </c>
      <c r="DH1010" s="38">
        <f t="shared" si="914"/>
        <v>0</v>
      </c>
      <c r="DI1010" s="71"/>
      <c r="DJ1010" s="71"/>
      <c r="DK1010" s="71"/>
      <c r="DL1010" s="71"/>
      <c r="DM1010" s="71"/>
      <c r="DN1010" s="71"/>
      <c r="DO1010" s="71"/>
      <c r="DP1010" s="71"/>
      <c r="DQ1010" s="71"/>
      <c r="DR1010" s="71"/>
      <c r="DS1010" s="71"/>
      <c r="DT1010" s="71"/>
      <c r="DU1010" s="71"/>
      <c r="DV1010" s="71"/>
      <c r="DW1010" s="71"/>
      <c r="DX1010" s="71"/>
      <c r="DY1010" s="71"/>
      <c r="DZ1010" s="71"/>
      <c r="EA1010" s="71"/>
      <c r="EB1010" s="71"/>
      <c r="EC1010" s="71"/>
      <c r="ED1010" s="71"/>
      <c r="EE1010" s="71"/>
      <c r="EF1010" s="71"/>
      <c r="EG1010" s="71"/>
      <c r="EH1010" s="71"/>
      <c r="EI1010" s="74"/>
      <c r="EJ1010" s="74"/>
      <c r="EK1010" s="74"/>
      <c r="EL1010" s="74"/>
      <c r="EM1010" s="74"/>
      <c r="EN1010" s="74"/>
      <c r="EO1010" s="74"/>
      <c r="EP1010" s="74"/>
      <c r="EQ1010" s="74"/>
      <c r="ER1010" s="74"/>
      <c r="ES1010" s="74"/>
      <c r="ET1010" s="74"/>
      <c r="EU1010" s="74"/>
      <c r="EV1010" s="74"/>
      <c r="EW1010" s="74"/>
      <c r="EX1010" s="74"/>
      <c r="EY1010" s="74"/>
      <c r="EZ1010" s="74"/>
      <c r="FA1010" s="74"/>
      <c r="FB1010" s="74"/>
    </row>
    <row r="1011" spans="2:158" s="69" customFormat="1" ht="12">
      <c r="B1011" s="116"/>
      <c r="C1011" s="77" t="s">
        <v>394</v>
      </c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2"/>
      <c r="P1011" s="71"/>
      <c r="Q1011" s="71"/>
      <c r="R1011" s="71"/>
      <c r="S1011" s="71"/>
      <c r="T1011" s="71"/>
      <c r="U1011" s="71"/>
      <c r="V1011" s="71"/>
      <c r="W1011" s="71"/>
      <c r="X1011" s="71"/>
      <c r="Y1011" s="73"/>
      <c r="Z1011" s="73"/>
      <c r="AA1011" s="73"/>
      <c r="AB1011" s="73"/>
      <c r="AC1011" s="73"/>
      <c r="AD1011" s="73"/>
      <c r="AE1011" s="73"/>
      <c r="AF1011" s="447">
        <f t="shared" si="895"/>
        <v>0</v>
      </c>
      <c r="AG1011" s="168"/>
      <c r="AH1011" s="168"/>
      <c r="AI1011" s="168"/>
      <c r="AJ1011" s="168"/>
      <c r="AK1011" s="168"/>
      <c r="AL1011" s="168"/>
      <c r="AM1011" s="168"/>
      <c r="AN1011" s="168"/>
      <c r="AO1011" s="168"/>
      <c r="AP1011" s="168"/>
      <c r="AQ1011" s="168"/>
      <c r="AR1011" s="168"/>
      <c r="AS1011" s="447">
        <f t="shared" si="928"/>
        <v>0</v>
      </c>
      <c r="AT1011" s="462"/>
      <c r="AU1011" s="450">
        <f t="shared" si="931"/>
        <v>0</v>
      </c>
      <c r="AV1011" s="168"/>
      <c r="AW1011" s="168"/>
      <c r="AX1011" s="168"/>
      <c r="AY1011" s="462"/>
      <c r="AZ1011" s="168"/>
      <c r="BA1011" s="462"/>
      <c r="BB1011" s="447">
        <f t="shared" si="929"/>
        <v>0</v>
      </c>
      <c r="BC1011" s="168"/>
      <c r="BD1011" s="168"/>
      <c r="BE1011" s="168"/>
      <c r="BF1011" s="168"/>
      <c r="BG1011" s="462"/>
      <c r="BH1011" s="462"/>
      <c r="BI1011" s="462"/>
      <c r="BJ1011" s="462"/>
      <c r="BK1011" s="462"/>
      <c r="BL1011" s="450">
        <f t="shared" si="930"/>
        <v>0</v>
      </c>
      <c r="BM1011" s="168"/>
      <c r="BN1011" s="168"/>
      <c r="BO1011" s="168"/>
      <c r="BP1011" s="168"/>
      <c r="BQ1011" s="462"/>
      <c r="BR1011" s="168"/>
      <c r="BS1011" s="168"/>
      <c r="BT1011" s="168"/>
      <c r="BU1011" s="168"/>
      <c r="BV1011" s="168"/>
      <c r="BW1011" s="168"/>
      <c r="BX1011" s="168"/>
      <c r="BY1011" s="168"/>
      <c r="BZ1011" s="168"/>
      <c r="CA1011" s="168"/>
      <c r="CB1011" s="168"/>
      <c r="CC1011" s="168"/>
      <c r="CD1011" s="168"/>
      <c r="CE1011" s="168"/>
      <c r="CF1011" s="168"/>
      <c r="CG1011" s="168"/>
      <c r="CH1011" s="168"/>
      <c r="CI1011" s="168"/>
      <c r="CJ1011" s="168"/>
      <c r="CK1011" s="168"/>
      <c r="CL1011" s="168"/>
      <c r="CM1011" s="168"/>
      <c r="CN1011" s="168"/>
      <c r="CO1011" s="168"/>
      <c r="CP1011" s="306">
        <f t="shared" si="910"/>
        <v>0</v>
      </c>
      <c r="CQ1011" s="168"/>
      <c r="CR1011" s="168"/>
      <c r="CS1011" s="168"/>
      <c r="CT1011" s="168"/>
      <c r="CU1011" s="168"/>
      <c r="CV1011" s="168"/>
      <c r="CW1011" s="168"/>
      <c r="CX1011" s="168"/>
      <c r="CY1011" s="168"/>
      <c r="CZ1011" s="71"/>
      <c r="DA1011" s="71"/>
      <c r="DB1011" s="188">
        <f t="shared" si="911"/>
        <v>0</v>
      </c>
      <c r="DC1011" s="38">
        <f t="shared" si="912"/>
        <v>0</v>
      </c>
      <c r="DD1011" s="71"/>
      <c r="DE1011" s="71"/>
      <c r="DF1011" s="71"/>
      <c r="DG1011" s="188">
        <f t="shared" si="913"/>
        <v>0</v>
      </c>
      <c r="DH1011" s="38">
        <f t="shared" si="914"/>
        <v>0</v>
      </c>
      <c r="DI1011" s="71"/>
      <c r="DJ1011" s="71"/>
      <c r="DK1011" s="71"/>
      <c r="DL1011" s="71"/>
      <c r="DM1011" s="71"/>
      <c r="DN1011" s="71"/>
      <c r="DO1011" s="71"/>
      <c r="DP1011" s="71"/>
      <c r="DQ1011" s="71"/>
      <c r="DR1011" s="71"/>
      <c r="DS1011" s="71"/>
      <c r="DT1011" s="71"/>
      <c r="DU1011" s="71"/>
      <c r="DV1011" s="71"/>
      <c r="DW1011" s="71"/>
      <c r="DX1011" s="71"/>
      <c r="DY1011" s="71"/>
      <c r="DZ1011" s="71"/>
      <c r="EA1011" s="71"/>
      <c r="EB1011" s="71"/>
      <c r="EC1011" s="71"/>
      <c r="ED1011" s="71"/>
      <c r="EE1011" s="71"/>
      <c r="EF1011" s="71"/>
      <c r="EG1011" s="71"/>
      <c r="EH1011" s="71"/>
      <c r="EI1011" s="74"/>
      <c r="EJ1011" s="74"/>
      <c r="EK1011" s="74"/>
      <c r="EL1011" s="74"/>
      <c r="EM1011" s="74"/>
      <c r="EN1011" s="74"/>
      <c r="EO1011" s="74"/>
      <c r="EP1011" s="74"/>
      <c r="EQ1011" s="74"/>
      <c r="ER1011" s="74"/>
      <c r="ES1011" s="74"/>
      <c r="ET1011" s="74"/>
      <c r="EU1011" s="74"/>
      <c r="EV1011" s="74"/>
      <c r="EW1011" s="74"/>
      <c r="EX1011" s="74"/>
      <c r="EY1011" s="74"/>
      <c r="EZ1011" s="74"/>
      <c r="FA1011" s="74"/>
      <c r="FB1011" s="74"/>
    </row>
    <row r="1012" spans="2:158" s="69" customFormat="1" ht="12">
      <c r="B1012" s="116"/>
      <c r="C1012" s="77" t="s">
        <v>395</v>
      </c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2"/>
      <c r="P1012" s="71"/>
      <c r="Q1012" s="71"/>
      <c r="R1012" s="71"/>
      <c r="S1012" s="71"/>
      <c r="T1012" s="71"/>
      <c r="U1012" s="71"/>
      <c r="V1012" s="71"/>
      <c r="W1012" s="71"/>
      <c r="X1012" s="71"/>
      <c r="Y1012" s="73"/>
      <c r="Z1012" s="73"/>
      <c r="AA1012" s="73"/>
      <c r="AB1012" s="73"/>
      <c r="AC1012" s="73"/>
      <c r="AD1012" s="73"/>
      <c r="AE1012" s="73"/>
      <c r="AF1012" s="447">
        <f t="shared" si="895"/>
        <v>0</v>
      </c>
      <c r="AG1012" s="168"/>
      <c r="AH1012" s="168"/>
      <c r="AI1012" s="168"/>
      <c r="AJ1012" s="168"/>
      <c r="AK1012" s="168"/>
      <c r="AL1012" s="168"/>
      <c r="AM1012" s="168"/>
      <c r="AN1012" s="168"/>
      <c r="AO1012" s="168"/>
      <c r="AP1012" s="168"/>
      <c r="AQ1012" s="168"/>
      <c r="AR1012" s="168"/>
      <c r="AS1012" s="447">
        <f t="shared" si="928"/>
        <v>0</v>
      </c>
      <c r="AT1012" s="462"/>
      <c r="AU1012" s="450">
        <f t="shared" si="931"/>
        <v>0</v>
      </c>
      <c r="AV1012" s="168"/>
      <c r="AW1012" s="168"/>
      <c r="AX1012" s="168"/>
      <c r="AY1012" s="462"/>
      <c r="AZ1012" s="168"/>
      <c r="BA1012" s="462"/>
      <c r="BB1012" s="447">
        <f t="shared" si="929"/>
        <v>0</v>
      </c>
      <c r="BC1012" s="168"/>
      <c r="BD1012" s="168"/>
      <c r="BE1012" s="168"/>
      <c r="BF1012" s="168"/>
      <c r="BG1012" s="462"/>
      <c r="BH1012" s="462"/>
      <c r="BI1012" s="462"/>
      <c r="BJ1012" s="462"/>
      <c r="BK1012" s="462"/>
      <c r="BL1012" s="450">
        <f t="shared" si="930"/>
        <v>0</v>
      </c>
      <c r="BM1012" s="168"/>
      <c r="BN1012" s="168"/>
      <c r="BO1012" s="168"/>
      <c r="BP1012" s="168"/>
      <c r="BQ1012" s="462"/>
      <c r="BR1012" s="168"/>
      <c r="BS1012" s="168"/>
      <c r="BT1012" s="168"/>
      <c r="BU1012" s="168"/>
      <c r="BV1012" s="168"/>
      <c r="BW1012" s="168"/>
      <c r="BX1012" s="168"/>
      <c r="BY1012" s="168"/>
      <c r="BZ1012" s="168"/>
      <c r="CA1012" s="168"/>
      <c r="CB1012" s="168"/>
      <c r="CC1012" s="168"/>
      <c r="CD1012" s="168"/>
      <c r="CE1012" s="168"/>
      <c r="CF1012" s="168"/>
      <c r="CG1012" s="168"/>
      <c r="CH1012" s="168"/>
      <c r="CI1012" s="168"/>
      <c r="CJ1012" s="168"/>
      <c r="CK1012" s="168"/>
      <c r="CL1012" s="168"/>
      <c r="CM1012" s="168"/>
      <c r="CN1012" s="168"/>
      <c r="CO1012" s="168"/>
      <c r="CP1012" s="306">
        <f t="shared" si="910"/>
        <v>0</v>
      </c>
      <c r="CQ1012" s="168"/>
      <c r="CR1012" s="168"/>
      <c r="CS1012" s="168"/>
      <c r="CT1012" s="168"/>
      <c r="CU1012" s="168"/>
      <c r="CV1012" s="168"/>
      <c r="CW1012" s="168"/>
      <c r="CX1012" s="168"/>
      <c r="CY1012" s="168"/>
      <c r="CZ1012" s="71"/>
      <c r="DA1012" s="71"/>
      <c r="DB1012" s="188">
        <f t="shared" si="911"/>
        <v>0</v>
      </c>
      <c r="DC1012" s="38">
        <f t="shared" si="912"/>
        <v>0</v>
      </c>
      <c r="DD1012" s="71"/>
      <c r="DE1012" s="71"/>
      <c r="DF1012" s="71"/>
      <c r="DG1012" s="188">
        <f t="shared" si="913"/>
        <v>0</v>
      </c>
      <c r="DH1012" s="38">
        <f t="shared" si="914"/>
        <v>0</v>
      </c>
      <c r="DI1012" s="71"/>
      <c r="DJ1012" s="71"/>
      <c r="DK1012" s="71"/>
      <c r="DL1012" s="71"/>
      <c r="DM1012" s="71"/>
      <c r="DN1012" s="71"/>
      <c r="DO1012" s="71"/>
      <c r="DP1012" s="71"/>
      <c r="DQ1012" s="71"/>
      <c r="DR1012" s="71"/>
      <c r="DS1012" s="71"/>
      <c r="DT1012" s="71"/>
      <c r="DU1012" s="71"/>
      <c r="DV1012" s="71"/>
      <c r="DW1012" s="71"/>
      <c r="DX1012" s="71"/>
      <c r="DY1012" s="71"/>
      <c r="DZ1012" s="71"/>
      <c r="EA1012" s="71"/>
      <c r="EB1012" s="71"/>
      <c r="EC1012" s="71"/>
      <c r="ED1012" s="71"/>
      <c r="EE1012" s="71"/>
      <c r="EF1012" s="71"/>
      <c r="EG1012" s="71"/>
      <c r="EH1012" s="71"/>
      <c r="EI1012" s="74"/>
      <c r="EJ1012" s="74"/>
      <c r="EK1012" s="74"/>
      <c r="EL1012" s="74"/>
      <c r="EM1012" s="74"/>
      <c r="EN1012" s="74"/>
      <c r="EO1012" s="74"/>
      <c r="EP1012" s="74"/>
      <c r="EQ1012" s="74"/>
      <c r="ER1012" s="74"/>
      <c r="ES1012" s="74"/>
      <c r="ET1012" s="74"/>
      <c r="EU1012" s="74"/>
      <c r="EV1012" s="74"/>
      <c r="EW1012" s="74"/>
      <c r="EX1012" s="74"/>
      <c r="EY1012" s="74"/>
      <c r="EZ1012" s="74"/>
      <c r="FA1012" s="74"/>
      <c r="FB1012" s="74"/>
    </row>
    <row r="1013" spans="2:158" s="69" customFormat="1" ht="12">
      <c r="B1013" s="116"/>
      <c r="C1013" s="77" t="s">
        <v>396</v>
      </c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2"/>
      <c r="P1013" s="71"/>
      <c r="Q1013" s="71"/>
      <c r="R1013" s="71"/>
      <c r="S1013" s="71"/>
      <c r="T1013" s="71"/>
      <c r="U1013" s="71"/>
      <c r="V1013" s="71"/>
      <c r="W1013" s="71"/>
      <c r="X1013" s="71"/>
      <c r="Y1013" s="73"/>
      <c r="Z1013" s="73"/>
      <c r="AA1013" s="73"/>
      <c r="AB1013" s="73"/>
      <c r="AC1013" s="73"/>
      <c r="AD1013" s="73"/>
      <c r="AE1013" s="73"/>
      <c r="AF1013" s="447"/>
      <c r="AG1013" s="168"/>
      <c r="AH1013" s="168"/>
      <c r="AI1013" s="168"/>
      <c r="AJ1013" s="168"/>
      <c r="AK1013" s="168"/>
      <c r="AL1013" s="168"/>
      <c r="AM1013" s="168"/>
      <c r="AN1013" s="168"/>
      <c r="AO1013" s="168"/>
      <c r="AP1013" s="168"/>
      <c r="AQ1013" s="168"/>
      <c r="AR1013" s="168"/>
      <c r="AS1013" s="447"/>
      <c r="AT1013" s="462"/>
      <c r="AU1013" s="450"/>
      <c r="AV1013" s="546"/>
      <c r="AW1013" s="546"/>
      <c r="AX1013" s="168"/>
      <c r="AY1013" s="462"/>
      <c r="AZ1013" s="168"/>
      <c r="BA1013" s="462"/>
      <c r="BB1013" s="447"/>
      <c r="BC1013" s="168"/>
      <c r="BD1013" s="168"/>
      <c r="BE1013" s="168"/>
      <c r="BF1013" s="168"/>
      <c r="BG1013" s="462"/>
      <c r="BH1013" s="462"/>
      <c r="BI1013" s="462"/>
      <c r="BJ1013" s="462"/>
      <c r="BK1013" s="462"/>
      <c r="BL1013" s="451"/>
      <c r="BM1013" s="546"/>
      <c r="BN1013" s="546"/>
      <c r="BO1013" s="546"/>
      <c r="BP1013" s="546"/>
      <c r="BQ1013" s="575"/>
      <c r="BR1013" s="576"/>
      <c r="BS1013" s="168"/>
      <c r="BT1013" s="168"/>
      <c r="BU1013" s="168"/>
      <c r="BV1013" s="168"/>
      <c r="BW1013" s="168"/>
      <c r="BX1013" s="168"/>
      <c r="BY1013" s="168"/>
      <c r="BZ1013" s="168"/>
      <c r="CA1013" s="168"/>
      <c r="CB1013" s="168"/>
      <c r="CC1013" s="168"/>
      <c r="CD1013" s="168"/>
      <c r="CE1013" s="168"/>
      <c r="CF1013" s="168"/>
      <c r="CG1013" s="168"/>
      <c r="CH1013" s="168"/>
      <c r="CI1013" s="168"/>
      <c r="CJ1013" s="168"/>
      <c r="CK1013" s="168"/>
      <c r="CL1013" s="168"/>
      <c r="CM1013" s="168"/>
      <c r="CN1013" s="168"/>
      <c r="CO1013" s="168"/>
      <c r="CP1013" s="306">
        <f t="shared" si="910"/>
        <v>0</v>
      </c>
      <c r="CQ1013" s="168"/>
      <c r="CR1013" s="168"/>
      <c r="CS1013" s="168"/>
      <c r="CT1013" s="168"/>
      <c r="CU1013" s="168"/>
      <c r="CV1013" s="168"/>
      <c r="CW1013" s="168"/>
      <c r="CX1013" s="168"/>
      <c r="CY1013" s="168"/>
      <c r="CZ1013" s="71"/>
      <c r="DA1013" s="71"/>
      <c r="DB1013" s="188">
        <f t="shared" si="911"/>
        <v>0</v>
      </c>
      <c r="DC1013" s="38">
        <f t="shared" si="912"/>
        <v>0</v>
      </c>
      <c r="DD1013" s="71"/>
      <c r="DE1013" s="71"/>
      <c r="DF1013" s="71"/>
      <c r="DG1013" s="188">
        <f t="shared" si="913"/>
        <v>0</v>
      </c>
      <c r="DH1013" s="38">
        <f t="shared" si="914"/>
        <v>0</v>
      </c>
      <c r="DI1013" s="71"/>
      <c r="DJ1013" s="71"/>
      <c r="DK1013" s="71"/>
      <c r="DL1013" s="71"/>
      <c r="DM1013" s="71"/>
      <c r="DN1013" s="71"/>
      <c r="DO1013" s="71"/>
      <c r="DP1013" s="71"/>
      <c r="DQ1013" s="71"/>
      <c r="DR1013" s="71"/>
      <c r="DS1013" s="71"/>
      <c r="DT1013" s="71"/>
      <c r="DU1013" s="71"/>
      <c r="DV1013" s="71"/>
      <c r="DW1013" s="71"/>
      <c r="DX1013" s="71"/>
      <c r="DY1013" s="71"/>
      <c r="DZ1013" s="71"/>
      <c r="EA1013" s="71"/>
      <c r="EB1013" s="71"/>
      <c r="EC1013" s="71"/>
      <c r="ED1013" s="71"/>
      <c r="EE1013" s="71"/>
      <c r="EF1013" s="71"/>
      <c r="EG1013" s="71"/>
      <c r="EH1013" s="71"/>
      <c r="EI1013" s="74"/>
      <c r="EJ1013" s="74"/>
      <c r="EK1013" s="74"/>
      <c r="EL1013" s="74"/>
      <c r="EM1013" s="74"/>
      <c r="EN1013" s="74"/>
      <c r="EO1013" s="74"/>
      <c r="EP1013" s="74"/>
      <c r="EQ1013" s="74"/>
      <c r="ER1013" s="74"/>
      <c r="ES1013" s="74"/>
      <c r="ET1013" s="74"/>
      <c r="EU1013" s="74"/>
      <c r="EV1013" s="74"/>
      <c r="EW1013" s="74"/>
      <c r="EX1013" s="74"/>
      <c r="EY1013" s="74"/>
      <c r="EZ1013" s="74"/>
      <c r="FA1013" s="74"/>
      <c r="FB1013" s="74"/>
    </row>
    <row r="1014" spans="2:158" s="69" customFormat="1" ht="12">
      <c r="B1014" s="116"/>
      <c r="C1014" s="77" t="s">
        <v>397</v>
      </c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2"/>
      <c r="P1014" s="71"/>
      <c r="Q1014" s="71"/>
      <c r="R1014" s="71"/>
      <c r="S1014" s="71"/>
      <c r="T1014" s="71"/>
      <c r="U1014" s="71"/>
      <c r="V1014" s="71"/>
      <c r="W1014" s="71"/>
      <c r="X1014" s="71"/>
      <c r="Y1014" s="73"/>
      <c r="Z1014" s="73"/>
      <c r="AA1014" s="73"/>
      <c r="AB1014" s="73"/>
      <c r="AC1014" s="73"/>
      <c r="AD1014" s="73"/>
      <c r="AE1014" s="73"/>
      <c r="AF1014" s="447"/>
      <c r="AG1014" s="168"/>
      <c r="AH1014" s="168"/>
      <c r="AI1014" s="168"/>
      <c r="AJ1014" s="168"/>
      <c r="AK1014" s="168"/>
      <c r="AL1014" s="168"/>
      <c r="AM1014" s="168"/>
      <c r="AN1014" s="168"/>
      <c r="AO1014" s="168"/>
      <c r="AP1014" s="168"/>
      <c r="AQ1014" s="168"/>
      <c r="AR1014" s="168"/>
      <c r="AS1014" s="447">
        <f>SUM(AG1014,AH1014,AK1014,AL1014,AO1014)</f>
        <v>0</v>
      </c>
      <c r="AT1014" s="462"/>
      <c r="AU1014" s="450">
        <f>SUM(AV1014:AX1014)</f>
        <v>0</v>
      </c>
      <c r="AV1014" s="168"/>
      <c r="AW1014" s="168"/>
      <c r="AX1014" s="168"/>
      <c r="AY1014" s="462"/>
      <c r="AZ1014" s="168"/>
      <c r="BA1014" s="462"/>
      <c r="BB1014" s="447">
        <f>SUM(BC1014,BD1014,BF1014)</f>
        <v>0</v>
      </c>
      <c r="BC1014" s="168"/>
      <c r="BD1014" s="168"/>
      <c r="BE1014" s="168"/>
      <c r="BF1014" s="168"/>
      <c r="BG1014" s="462"/>
      <c r="BH1014" s="462"/>
      <c r="BI1014" s="462"/>
      <c r="BJ1014" s="462"/>
      <c r="BK1014" s="462"/>
      <c r="BL1014" s="450">
        <f>SUM(BM1014:BP1014)</f>
        <v>0</v>
      </c>
      <c r="BM1014" s="168"/>
      <c r="BN1014" s="168"/>
      <c r="BO1014" s="168"/>
      <c r="BP1014" s="168"/>
      <c r="BQ1014" s="462"/>
      <c r="BR1014" s="168"/>
      <c r="BS1014" s="168"/>
      <c r="BT1014" s="168"/>
      <c r="BU1014" s="168"/>
      <c r="BV1014" s="168"/>
      <c r="BW1014" s="168"/>
      <c r="BX1014" s="168"/>
      <c r="BY1014" s="168"/>
      <c r="BZ1014" s="168"/>
      <c r="CA1014" s="168"/>
      <c r="CB1014" s="168"/>
      <c r="CC1014" s="168"/>
      <c r="CD1014" s="168"/>
      <c r="CE1014" s="168"/>
      <c r="CF1014" s="168"/>
      <c r="CG1014" s="168"/>
      <c r="CH1014" s="168"/>
      <c r="CI1014" s="168"/>
      <c r="CJ1014" s="168"/>
      <c r="CK1014" s="168"/>
      <c r="CL1014" s="168"/>
      <c r="CM1014" s="168"/>
      <c r="CN1014" s="168"/>
      <c r="CO1014" s="168"/>
      <c r="CP1014" s="306">
        <f t="shared" si="910"/>
        <v>0</v>
      </c>
      <c r="CQ1014" s="168"/>
      <c r="CR1014" s="168"/>
      <c r="CS1014" s="168"/>
      <c r="CT1014" s="168"/>
      <c r="CU1014" s="168"/>
      <c r="CV1014" s="168"/>
      <c r="CW1014" s="168"/>
      <c r="CX1014" s="168"/>
      <c r="CY1014" s="168"/>
      <c r="CZ1014" s="71"/>
      <c r="DA1014" s="71"/>
      <c r="DB1014" s="188">
        <f t="shared" si="911"/>
        <v>0</v>
      </c>
      <c r="DC1014" s="38">
        <f t="shared" si="912"/>
        <v>0</v>
      </c>
      <c r="DD1014" s="71"/>
      <c r="DE1014" s="71"/>
      <c r="DF1014" s="71"/>
      <c r="DG1014" s="188">
        <f t="shared" si="913"/>
        <v>0</v>
      </c>
      <c r="DH1014" s="38">
        <f t="shared" si="914"/>
        <v>0</v>
      </c>
      <c r="DI1014" s="71"/>
      <c r="DJ1014" s="71"/>
      <c r="DK1014" s="71"/>
      <c r="DL1014" s="71"/>
      <c r="DM1014" s="71"/>
      <c r="DN1014" s="71"/>
      <c r="DO1014" s="71"/>
      <c r="DP1014" s="71"/>
      <c r="DQ1014" s="71"/>
      <c r="DR1014" s="71"/>
      <c r="DS1014" s="71"/>
      <c r="DT1014" s="71"/>
      <c r="DU1014" s="71"/>
      <c r="DV1014" s="71"/>
      <c r="DW1014" s="71"/>
      <c r="DX1014" s="71"/>
      <c r="DY1014" s="71"/>
      <c r="DZ1014" s="71"/>
      <c r="EA1014" s="71"/>
      <c r="EB1014" s="71"/>
      <c r="EC1014" s="71"/>
      <c r="ED1014" s="71"/>
      <c r="EE1014" s="71"/>
      <c r="EF1014" s="71"/>
      <c r="EG1014" s="71"/>
      <c r="EH1014" s="71"/>
      <c r="EI1014" s="74"/>
      <c r="EJ1014" s="74"/>
      <c r="EK1014" s="74"/>
      <c r="EL1014" s="74"/>
      <c r="EM1014" s="74"/>
      <c r="EN1014" s="74"/>
      <c r="EO1014" s="74"/>
      <c r="EP1014" s="74"/>
      <c r="EQ1014" s="74"/>
      <c r="ER1014" s="74"/>
      <c r="ES1014" s="74"/>
      <c r="ET1014" s="74"/>
      <c r="EU1014" s="74"/>
      <c r="EV1014" s="74"/>
      <c r="EW1014" s="74"/>
      <c r="EX1014" s="74"/>
      <c r="EY1014" s="74"/>
      <c r="EZ1014" s="74"/>
      <c r="FA1014" s="74"/>
      <c r="FB1014" s="74"/>
    </row>
    <row r="1015" spans="2:158" s="69" customFormat="1" ht="12">
      <c r="B1015" s="116"/>
      <c r="C1015" s="77" t="s">
        <v>398</v>
      </c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2"/>
      <c r="P1015" s="71"/>
      <c r="Q1015" s="71"/>
      <c r="R1015" s="71"/>
      <c r="S1015" s="71"/>
      <c r="T1015" s="71"/>
      <c r="U1015" s="71"/>
      <c r="V1015" s="71"/>
      <c r="W1015" s="71"/>
      <c r="X1015" s="71"/>
      <c r="Y1015" s="73"/>
      <c r="Z1015" s="73"/>
      <c r="AA1015" s="73"/>
      <c r="AB1015" s="73"/>
      <c r="AC1015" s="73"/>
      <c r="AD1015" s="73"/>
      <c r="AE1015" s="73"/>
      <c r="AF1015" s="447"/>
      <c r="AG1015" s="168"/>
      <c r="AH1015" s="168"/>
      <c r="AI1015" s="168"/>
      <c r="AJ1015" s="168"/>
      <c r="AK1015" s="168"/>
      <c r="AL1015" s="168"/>
      <c r="AM1015" s="168"/>
      <c r="AN1015" s="168"/>
      <c r="AO1015" s="168"/>
      <c r="AP1015" s="168"/>
      <c r="AQ1015" s="168"/>
      <c r="AR1015" s="168"/>
      <c r="AS1015" s="447"/>
      <c r="AT1015" s="462"/>
      <c r="AU1015" s="450"/>
      <c r="AV1015" s="168"/>
      <c r="AW1015" s="168"/>
      <c r="AX1015" s="168"/>
      <c r="AY1015" s="462"/>
      <c r="AZ1015" s="168"/>
      <c r="BA1015" s="462"/>
      <c r="BB1015" s="447"/>
      <c r="BC1015" s="168"/>
      <c r="BD1015" s="168"/>
      <c r="BE1015" s="168"/>
      <c r="BF1015" s="168"/>
      <c r="BG1015" s="462"/>
      <c r="BH1015" s="462"/>
      <c r="BI1015" s="462"/>
      <c r="BJ1015" s="462"/>
      <c r="BK1015" s="462"/>
      <c r="BL1015" s="450"/>
      <c r="BM1015" s="168"/>
      <c r="BN1015" s="168"/>
      <c r="BO1015" s="168"/>
      <c r="BP1015" s="168"/>
      <c r="BQ1015" s="462"/>
      <c r="BR1015" s="168"/>
      <c r="BS1015" s="168"/>
      <c r="BT1015" s="168"/>
      <c r="BU1015" s="168"/>
      <c r="BV1015" s="168"/>
      <c r="BW1015" s="168"/>
      <c r="BX1015" s="168"/>
      <c r="BY1015" s="168"/>
      <c r="BZ1015" s="168"/>
      <c r="CA1015" s="168"/>
      <c r="CB1015" s="168"/>
      <c r="CC1015" s="168"/>
      <c r="CD1015" s="168"/>
      <c r="CE1015" s="168"/>
      <c r="CF1015" s="168"/>
      <c r="CG1015" s="168"/>
      <c r="CH1015" s="168"/>
      <c r="CI1015" s="168"/>
      <c r="CJ1015" s="168"/>
      <c r="CK1015" s="168"/>
      <c r="CL1015" s="168"/>
      <c r="CM1015" s="168"/>
      <c r="CN1015" s="168"/>
      <c r="CO1015" s="168"/>
      <c r="CP1015" s="306">
        <f t="shared" si="910"/>
        <v>0</v>
      </c>
      <c r="CQ1015" s="168"/>
      <c r="CR1015" s="168"/>
      <c r="CS1015" s="168"/>
      <c r="CT1015" s="168"/>
      <c r="CU1015" s="168"/>
      <c r="CV1015" s="168"/>
      <c r="CW1015" s="168"/>
      <c r="CX1015" s="168"/>
      <c r="CY1015" s="168"/>
      <c r="CZ1015" s="71"/>
      <c r="DA1015" s="71"/>
      <c r="DB1015" s="188">
        <f t="shared" si="911"/>
        <v>0</v>
      </c>
      <c r="DC1015" s="38">
        <f t="shared" si="912"/>
        <v>0</v>
      </c>
      <c r="DD1015" s="71"/>
      <c r="DE1015" s="71"/>
      <c r="DF1015" s="71"/>
      <c r="DG1015" s="188">
        <f t="shared" si="913"/>
        <v>0</v>
      </c>
      <c r="DH1015" s="38">
        <f t="shared" si="914"/>
        <v>0</v>
      </c>
      <c r="DI1015" s="71"/>
      <c r="DJ1015" s="71"/>
      <c r="DK1015" s="71"/>
      <c r="DL1015" s="71"/>
      <c r="DM1015" s="71"/>
      <c r="DN1015" s="71"/>
      <c r="DO1015" s="71"/>
      <c r="DP1015" s="71"/>
      <c r="DQ1015" s="71"/>
      <c r="DR1015" s="71"/>
      <c r="DS1015" s="71"/>
      <c r="DT1015" s="71"/>
      <c r="DU1015" s="71"/>
      <c r="DV1015" s="71"/>
      <c r="DW1015" s="71"/>
      <c r="DX1015" s="71"/>
      <c r="DY1015" s="71"/>
      <c r="DZ1015" s="71"/>
      <c r="EA1015" s="71"/>
      <c r="EB1015" s="71"/>
      <c r="EC1015" s="71"/>
      <c r="ED1015" s="71"/>
      <c r="EE1015" s="71"/>
      <c r="EF1015" s="71"/>
      <c r="EG1015" s="71"/>
      <c r="EH1015" s="71"/>
      <c r="EI1015" s="74"/>
      <c r="EJ1015" s="74"/>
      <c r="EK1015" s="74"/>
      <c r="EL1015" s="74"/>
      <c r="EM1015" s="74"/>
      <c r="EN1015" s="74"/>
      <c r="EO1015" s="74"/>
      <c r="EP1015" s="74"/>
      <c r="EQ1015" s="74"/>
      <c r="ER1015" s="74"/>
      <c r="ES1015" s="74"/>
      <c r="ET1015" s="74"/>
      <c r="EU1015" s="74"/>
      <c r="EV1015" s="74"/>
      <c r="EW1015" s="74"/>
      <c r="EX1015" s="74"/>
      <c r="EY1015" s="74"/>
      <c r="EZ1015" s="74"/>
      <c r="FA1015" s="74"/>
      <c r="FB1015" s="74"/>
    </row>
    <row r="1016" spans="2:158" s="69" customFormat="1" ht="2.25" customHeight="1">
      <c r="B1016" s="147"/>
      <c r="C1016" s="182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2"/>
      <c r="P1016" s="71"/>
      <c r="Q1016" s="71"/>
      <c r="R1016" s="71"/>
      <c r="S1016" s="71"/>
      <c r="T1016" s="71"/>
      <c r="U1016" s="71"/>
      <c r="V1016" s="71"/>
      <c r="W1016" s="71"/>
      <c r="X1016" s="71"/>
      <c r="Y1016" s="73"/>
      <c r="Z1016" s="73"/>
      <c r="AA1016" s="73"/>
      <c r="AB1016" s="73"/>
      <c r="AC1016" s="73"/>
      <c r="AD1016" s="73"/>
      <c r="AE1016" s="73"/>
      <c r="AF1016" s="447"/>
      <c r="AG1016" s="168"/>
      <c r="AH1016" s="168"/>
      <c r="AI1016" s="168"/>
      <c r="AJ1016" s="168"/>
      <c r="AK1016" s="168"/>
      <c r="AL1016" s="168"/>
      <c r="AM1016" s="168"/>
      <c r="AN1016" s="168"/>
      <c r="AO1016" s="168"/>
      <c r="AP1016" s="168"/>
      <c r="AQ1016" s="168"/>
      <c r="AR1016" s="168"/>
      <c r="AS1016" s="447">
        <v>0</v>
      </c>
      <c r="AT1016" s="462">
        <v>0</v>
      </c>
      <c r="AU1016" s="450">
        <v>0</v>
      </c>
      <c r="AV1016" s="168">
        <v>0</v>
      </c>
      <c r="AW1016" s="168">
        <v>0</v>
      </c>
      <c r="AX1016" s="168">
        <v>0</v>
      </c>
      <c r="AY1016" s="462"/>
      <c r="AZ1016" s="168"/>
      <c r="BA1016" s="462"/>
      <c r="BB1016" s="447"/>
      <c r="BC1016" s="168"/>
      <c r="BD1016" s="168"/>
      <c r="BE1016" s="168"/>
      <c r="BF1016" s="168">
        <v>0</v>
      </c>
      <c r="BG1016" s="462">
        <v>0</v>
      </c>
      <c r="BH1016" s="462">
        <v>0</v>
      </c>
      <c r="BI1016" s="462"/>
      <c r="BJ1016" s="462"/>
      <c r="BK1016" s="462"/>
      <c r="BL1016" s="450"/>
      <c r="BM1016" s="168"/>
      <c r="BN1016" s="168"/>
      <c r="BO1016" s="168"/>
      <c r="BP1016" s="168"/>
      <c r="BQ1016" s="462"/>
      <c r="BR1016" s="168"/>
      <c r="BS1016" s="168"/>
      <c r="BT1016" s="168"/>
      <c r="BU1016" s="168"/>
      <c r="BV1016" s="168"/>
      <c r="BW1016" s="168"/>
      <c r="BX1016" s="168"/>
      <c r="BY1016" s="168"/>
      <c r="BZ1016" s="168"/>
      <c r="CA1016" s="168"/>
      <c r="CB1016" s="168"/>
      <c r="CC1016" s="168"/>
      <c r="CD1016" s="168"/>
      <c r="CE1016" s="168"/>
      <c r="CF1016" s="168"/>
      <c r="CG1016" s="168"/>
      <c r="CH1016" s="168"/>
      <c r="CI1016" s="168"/>
      <c r="CJ1016" s="168"/>
      <c r="CK1016" s="168"/>
      <c r="CL1016" s="168"/>
      <c r="CM1016" s="168"/>
      <c r="CN1016" s="168"/>
      <c r="CO1016" s="168"/>
      <c r="CP1016" s="306"/>
      <c r="CQ1016" s="168"/>
      <c r="CR1016" s="168"/>
      <c r="CS1016" s="168"/>
      <c r="CT1016" s="168"/>
      <c r="CU1016" s="168"/>
      <c r="CV1016" s="168"/>
      <c r="CW1016" s="168"/>
      <c r="CX1016" s="168"/>
      <c r="CY1016" s="168"/>
      <c r="CZ1016" s="71"/>
      <c r="DA1016" s="71"/>
      <c r="DB1016" s="188"/>
      <c r="DC1016" s="38"/>
      <c r="DD1016" s="71"/>
      <c r="DE1016" s="71"/>
      <c r="DF1016" s="71"/>
      <c r="DG1016" s="188"/>
      <c r="DH1016" s="38"/>
      <c r="DI1016" s="71"/>
      <c r="DJ1016" s="71"/>
      <c r="DK1016" s="71"/>
      <c r="DL1016" s="71"/>
      <c r="DM1016" s="71"/>
      <c r="DN1016" s="71"/>
      <c r="DO1016" s="71"/>
      <c r="DP1016" s="71"/>
      <c r="DQ1016" s="71"/>
      <c r="DR1016" s="71"/>
      <c r="DS1016" s="71"/>
      <c r="DT1016" s="71"/>
      <c r="DU1016" s="71"/>
      <c r="DV1016" s="71"/>
      <c r="DW1016" s="71"/>
      <c r="DX1016" s="71"/>
      <c r="DY1016" s="71"/>
      <c r="DZ1016" s="71"/>
      <c r="EA1016" s="71"/>
      <c r="EB1016" s="71"/>
      <c r="EC1016" s="71"/>
      <c r="ED1016" s="71"/>
      <c r="EE1016" s="71"/>
      <c r="EF1016" s="71"/>
      <c r="EG1016" s="71"/>
      <c r="EH1016" s="71"/>
      <c r="EI1016" s="74"/>
      <c r="EJ1016" s="74"/>
      <c r="EK1016" s="74"/>
      <c r="EL1016" s="74"/>
      <c r="EM1016" s="74"/>
      <c r="EN1016" s="74"/>
      <c r="EO1016" s="74"/>
      <c r="EP1016" s="74"/>
      <c r="EQ1016" s="74"/>
      <c r="ER1016" s="74"/>
      <c r="ES1016" s="74"/>
      <c r="ET1016" s="74"/>
      <c r="EU1016" s="74"/>
      <c r="EV1016" s="74"/>
      <c r="EW1016" s="74"/>
      <c r="EX1016" s="74"/>
      <c r="EY1016" s="74"/>
      <c r="EZ1016" s="74"/>
      <c r="FA1016" s="74"/>
      <c r="FB1016" s="74"/>
    </row>
    <row r="1017" spans="2:158" s="69" customFormat="1" ht="12">
      <c r="B1017" s="147"/>
      <c r="C1017" s="781" t="s">
        <v>549</v>
      </c>
      <c r="D1017" s="71"/>
      <c r="E1017" s="71"/>
      <c r="F1017" s="71"/>
      <c r="G1017" s="71"/>
      <c r="H1017" s="71"/>
      <c r="I1017" s="71"/>
      <c r="J1017" s="71"/>
      <c r="K1017" s="71"/>
      <c r="L1017" s="71"/>
      <c r="M1017" s="71"/>
      <c r="N1017" s="71"/>
      <c r="O1017" s="72"/>
      <c r="P1017" s="71"/>
      <c r="Q1017" s="71"/>
      <c r="R1017" s="71"/>
      <c r="S1017" s="71"/>
      <c r="T1017" s="71"/>
      <c r="U1017" s="71"/>
      <c r="V1017" s="71"/>
      <c r="W1017" s="71"/>
      <c r="X1017" s="71"/>
      <c r="Y1017" s="73"/>
      <c r="Z1017" s="73"/>
      <c r="AA1017" s="73"/>
      <c r="AB1017" s="73"/>
      <c r="AC1017" s="73"/>
      <c r="AD1017" s="73"/>
      <c r="AE1017" s="73"/>
      <c r="AF1017" s="537">
        <f>SUM(AF1021-AF1020)</f>
        <v>5.4569682106375694E-12</v>
      </c>
      <c r="AG1017" s="168">
        <f t="shared" ref="AG1017:BQ1017" si="932">SUM(AG1021-AG1020)</f>
        <v>31.099999999998545</v>
      </c>
      <c r="AH1017" s="168">
        <f t="shared" si="932"/>
        <v>0</v>
      </c>
      <c r="AI1017" s="168">
        <f t="shared" si="932"/>
        <v>0</v>
      </c>
      <c r="AJ1017" s="168">
        <f t="shared" si="932"/>
        <v>5.5511151231257827E-17</v>
      </c>
      <c r="AK1017" s="168">
        <f t="shared" si="932"/>
        <v>-16.399999999999991</v>
      </c>
      <c r="AL1017" s="168">
        <f t="shared" si="932"/>
        <v>-0.19999999999999574</v>
      </c>
      <c r="AM1017" s="168">
        <f>SUM(AM1021-AM1020)</f>
        <v>0</v>
      </c>
      <c r="AN1017" s="168">
        <f t="shared" si="932"/>
        <v>0</v>
      </c>
      <c r="AO1017" s="168">
        <f>SUM(AO1021-AO1020)</f>
        <v>-18.200000000000273</v>
      </c>
      <c r="AP1017" s="168">
        <f t="shared" si="932"/>
        <v>-3.8000000000000682</v>
      </c>
      <c r="AQ1017" s="168">
        <f t="shared" si="932"/>
        <v>-4.8999999999998636</v>
      </c>
      <c r="AR1017" s="168">
        <f t="shared" si="932"/>
        <v>0</v>
      </c>
      <c r="AS1017" s="462">
        <f t="shared" si="932"/>
        <v>-3.6999999999970896</v>
      </c>
      <c r="AT1017" s="462">
        <f t="shared" si="932"/>
        <v>0</v>
      </c>
      <c r="AU1017" s="462">
        <f t="shared" si="932"/>
        <v>6.5</v>
      </c>
      <c r="AV1017" s="168">
        <f t="shared" si="932"/>
        <v>-26.899999999999977</v>
      </c>
      <c r="AW1017" s="168">
        <f t="shared" si="932"/>
        <v>34.200000000000003</v>
      </c>
      <c r="AX1017" s="168">
        <f t="shared" si="932"/>
        <v>-0.79999999999999938</v>
      </c>
      <c r="AY1017" s="462">
        <f t="shared" si="932"/>
        <v>9.9999999999994316E-2</v>
      </c>
      <c r="AZ1017" s="562">
        <f t="shared" si="932"/>
        <v>1.7763568394002505E-15</v>
      </c>
      <c r="BA1017" s="590">
        <f t="shared" si="932"/>
        <v>-1.6000000000000085</v>
      </c>
      <c r="BB1017" s="462">
        <f t="shared" si="932"/>
        <v>-0.10000000000002274</v>
      </c>
      <c r="BC1017" s="168">
        <f t="shared" si="932"/>
        <v>0</v>
      </c>
      <c r="BD1017" s="168">
        <f t="shared" si="932"/>
        <v>-0.10000000000002274</v>
      </c>
      <c r="BE1017" s="168">
        <f t="shared" si="932"/>
        <v>0</v>
      </c>
      <c r="BF1017" s="168"/>
      <c r="BG1017" s="462">
        <f t="shared" si="932"/>
        <v>0</v>
      </c>
      <c r="BH1017" s="462">
        <f t="shared" si="932"/>
        <v>-0.20000000000000284</v>
      </c>
      <c r="BI1017" s="590">
        <f t="shared" si="932"/>
        <v>4.4408920985006262E-16</v>
      </c>
      <c r="BJ1017" s="462">
        <f t="shared" si="932"/>
        <v>-0.20000000000000284</v>
      </c>
      <c r="BK1017" s="462">
        <f t="shared" si="932"/>
        <v>0</v>
      </c>
      <c r="BL1017" s="462">
        <f t="shared" si="932"/>
        <v>-0.79999999999998295</v>
      </c>
      <c r="BM1017" s="168">
        <f t="shared" si="932"/>
        <v>0</v>
      </c>
      <c r="BN1017" s="168">
        <f t="shared" si="932"/>
        <v>0</v>
      </c>
      <c r="BO1017" s="168">
        <f t="shared" si="932"/>
        <v>0</v>
      </c>
      <c r="BP1017" s="168">
        <f t="shared" si="932"/>
        <v>-0.79999999999998295</v>
      </c>
      <c r="BQ1017" s="462">
        <f t="shared" si="932"/>
        <v>3.7000000000014097</v>
      </c>
      <c r="BR1017" s="168"/>
      <c r="BS1017" s="168"/>
      <c r="BT1017" s="168"/>
      <c r="BU1017" s="168"/>
      <c r="BV1017" s="168"/>
      <c r="BW1017" s="168"/>
      <c r="BX1017" s="168"/>
      <c r="BY1017" s="168"/>
      <c r="BZ1017" s="168"/>
      <c r="CA1017" s="168"/>
      <c r="CB1017" s="168"/>
      <c r="CC1017" s="168"/>
      <c r="CD1017" s="168"/>
      <c r="CE1017" s="168"/>
      <c r="CF1017" s="168"/>
      <c r="CG1017" s="168"/>
      <c r="CH1017" s="168"/>
      <c r="CI1017" s="168"/>
      <c r="CJ1017" s="168"/>
      <c r="CK1017" s="168"/>
      <c r="CL1017" s="168"/>
      <c r="CM1017" s="168"/>
      <c r="CN1017" s="168"/>
      <c r="CO1017" s="168"/>
      <c r="CP1017" s="571">
        <f t="shared" si="910"/>
        <v>0</v>
      </c>
      <c r="CQ1017" s="168"/>
      <c r="CR1017" s="168"/>
      <c r="CS1017" s="168"/>
      <c r="CT1017" s="168"/>
      <c r="CU1017" s="168"/>
      <c r="CV1017" s="168"/>
      <c r="CW1017" s="168"/>
      <c r="CX1017" s="168"/>
      <c r="CY1017" s="168"/>
      <c r="CZ1017" s="71"/>
      <c r="DA1017" s="71"/>
      <c r="DB1017" s="190">
        <f t="shared" si="911"/>
        <v>0</v>
      </c>
      <c r="DC1017" s="71">
        <f t="shared" si="912"/>
        <v>0</v>
      </c>
      <c r="DD1017" s="71"/>
      <c r="DE1017" s="71"/>
      <c r="DF1017" s="71"/>
      <c r="DG1017" s="190">
        <f t="shared" si="913"/>
        <v>0</v>
      </c>
      <c r="DH1017" s="71">
        <f t="shared" si="914"/>
        <v>0</v>
      </c>
      <c r="DI1017" s="71"/>
      <c r="DJ1017" s="71"/>
      <c r="DK1017" s="71"/>
      <c r="DL1017" s="71"/>
      <c r="DM1017" s="71"/>
      <c r="DN1017" s="71"/>
      <c r="DO1017" s="71"/>
      <c r="DP1017" s="71"/>
      <c r="DQ1017" s="71"/>
      <c r="DR1017" s="71"/>
      <c r="DS1017" s="71"/>
      <c r="DT1017" s="71"/>
      <c r="DU1017" s="71"/>
      <c r="DV1017" s="71"/>
      <c r="DW1017" s="71"/>
      <c r="DX1017" s="71"/>
      <c r="DY1017" s="71"/>
      <c r="DZ1017" s="71"/>
      <c r="EA1017" s="71"/>
      <c r="EB1017" s="71"/>
      <c r="EC1017" s="71"/>
      <c r="ED1017" s="71"/>
      <c r="EE1017" s="71"/>
      <c r="EF1017" s="71"/>
      <c r="EG1017" s="71"/>
      <c r="EH1017" s="71"/>
      <c r="EI1017" s="74"/>
      <c r="EJ1017" s="74"/>
      <c r="EK1017" s="74"/>
      <c r="EL1017" s="74"/>
      <c r="EM1017" s="74"/>
      <c r="EN1017" s="74"/>
      <c r="EO1017" s="74"/>
      <c r="EP1017" s="74"/>
      <c r="EQ1017" s="74"/>
      <c r="ER1017" s="74"/>
      <c r="ES1017" s="74"/>
      <c r="ET1017" s="74"/>
      <c r="EU1017" s="74"/>
      <c r="EV1017" s="74"/>
      <c r="EW1017" s="74"/>
      <c r="EX1017" s="74"/>
      <c r="EY1017" s="74"/>
      <c r="EZ1017" s="74"/>
      <c r="FA1017" s="74"/>
      <c r="FB1017" s="74"/>
    </row>
    <row r="1018" spans="2:158" s="69" customFormat="1" ht="12">
      <c r="B1018" s="147"/>
      <c r="C1018" s="782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2"/>
      <c r="P1018" s="71"/>
      <c r="Q1018" s="71"/>
      <c r="R1018" s="71"/>
      <c r="S1018" s="71"/>
      <c r="T1018" s="71"/>
      <c r="U1018" s="71"/>
      <c r="V1018" s="71"/>
      <c r="W1018" s="71"/>
      <c r="X1018" s="71"/>
      <c r="Y1018" s="73"/>
      <c r="Z1018" s="73"/>
      <c r="AA1018" s="73"/>
      <c r="AB1018" s="73"/>
      <c r="AC1018" s="73"/>
      <c r="AD1018" s="73"/>
      <c r="AE1018" s="73"/>
      <c r="AF1018" s="481">
        <f>SUM(AS1018:AU1018,AY1018,BA1018:BB1018,BG1018:BL1018)</f>
        <v>-7.5669959187507629E-10</v>
      </c>
      <c r="AG1018" s="168">
        <f>SUM(AG1022-AG1019)</f>
        <v>30988.400000000373</v>
      </c>
      <c r="AH1018" s="168">
        <f t="shared" ref="AH1018:BP1018" si="933">SUM(AH1022-AH1019)</f>
        <v>-22</v>
      </c>
      <c r="AI1018" s="168">
        <f t="shared" si="933"/>
        <v>-15</v>
      </c>
      <c r="AJ1018" s="168">
        <f t="shared" si="933"/>
        <v>0</v>
      </c>
      <c r="AK1018" s="168">
        <f t="shared" si="933"/>
        <v>-16440</v>
      </c>
      <c r="AL1018" s="168">
        <f t="shared" si="933"/>
        <v>-146</v>
      </c>
      <c r="AM1018" s="168">
        <f t="shared" si="933"/>
        <v>-69</v>
      </c>
      <c r="AN1018" s="168">
        <f t="shared" si="933"/>
        <v>0</v>
      </c>
      <c r="AO1018" s="168">
        <f t="shared" si="933"/>
        <v>-18245.700000000186</v>
      </c>
      <c r="AP1018" s="168">
        <f t="shared" si="933"/>
        <v>-3804</v>
      </c>
      <c r="AQ1018" s="168">
        <f t="shared" si="933"/>
        <v>-5101</v>
      </c>
      <c r="AR1018" s="168">
        <f t="shared" si="933"/>
        <v>0</v>
      </c>
      <c r="AS1018" s="462">
        <f>SUM(AS1022-AS1019)</f>
        <v>-3865.3000000007451</v>
      </c>
      <c r="AT1018" s="462">
        <f t="shared" si="933"/>
        <v>0</v>
      </c>
      <c r="AU1018" s="462">
        <f t="shared" si="933"/>
        <v>6537</v>
      </c>
      <c r="AV1018" s="168">
        <f t="shared" si="933"/>
        <v>-26944</v>
      </c>
      <c r="AW1018" s="168">
        <f t="shared" si="933"/>
        <v>34251</v>
      </c>
      <c r="AX1018" s="168">
        <f t="shared" si="933"/>
        <v>-770</v>
      </c>
      <c r="AY1018" s="462">
        <f t="shared" si="933"/>
        <v>57.100000000005821</v>
      </c>
      <c r="AZ1018" s="168">
        <f t="shared" si="933"/>
        <v>-7</v>
      </c>
      <c r="BA1018" s="462">
        <f t="shared" si="933"/>
        <v>-1348.1999999999971</v>
      </c>
      <c r="BB1018" s="462">
        <f t="shared" si="933"/>
        <v>-53.900000000023283</v>
      </c>
      <c r="BC1018" s="168">
        <f t="shared" si="933"/>
        <v>-19</v>
      </c>
      <c r="BD1018" s="168">
        <f t="shared" si="933"/>
        <v>-58.900000000023283</v>
      </c>
      <c r="BE1018" s="168">
        <f t="shared" si="933"/>
        <v>-158</v>
      </c>
      <c r="BF1018" s="168">
        <f t="shared" si="933"/>
        <v>24</v>
      </c>
      <c r="BG1018" s="462">
        <f t="shared" si="933"/>
        <v>-5</v>
      </c>
      <c r="BH1018" s="462">
        <f t="shared" si="933"/>
        <v>-270.69999999999709</v>
      </c>
      <c r="BI1018" s="462">
        <f t="shared" si="933"/>
        <v>-29</v>
      </c>
      <c r="BJ1018" s="462">
        <f t="shared" si="933"/>
        <v>-149</v>
      </c>
      <c r="BK1018" s="462">
        <f t="shared" si="933"/>
        <v>8</v>
      </c>
      <c r="BL1018" s="462">
        <f t="shared" si="933"/>
        <v>-881</v>
      </c>
      <c r="BM1018" s="168">
        <f t="shared" si="933"/>
        <v>0</v>
      </c>
      <c r="BN1018" s="168">
        <f t="shared" si="933"/>
        <v>0</v>
      </c>
      <c r="BO1018" s="168">
        <f t="shared" si="933"/>
        <v>0</v>
      </c>
      <c r="BP1018" s="168">
        <f t="shared" si="933"/>
        <v>-881</v>
      </c>
      <c r="BQ1018" s="462">
        <f t="shared" ref="BQ1018:BQ1024" si="934">SUM(AT1018,AU1018,AY1018,BA1018,BB1018,BG1018,BH1018,BI1018,BJ1018,BK1018,BL1018)</f>
        <v>3865.2999999999884</v>
      </c>
      <c r="BR1018" s="168"/>
      <c r="BS1018" s="168"/>
      <c r="BT1018" s="168"/>
      <c r="BU1018" s="168"/>
      <c r="BV1018" s="168"/>
      <c r="BW1018" s="168"/>
      <c r="BX1018" s="168"/>
      <c r="BY1018" s="168"/>
      <c r="BZ1018" s="168"/>
      <c r="CA1018" s="168"/>
      <c r="CB1018" s="168"/>
      <c r="CC1018" s="168"/>
      <c r="CD1018" s="168"/>
      <c r="CE1018" s="168"/>
      <c r="CF1018" s="168"/>
      <c r="CG1018" s="168"/>
      <c r="CH1018" s="168"/>
      <c r="CI1018" s="168"/>
      <c r="CJ1018" s="168"/>
      <c r="CK1018" s="168"/>
      <c r="CL1018" s="168"/>
      <c r="CM1018" s="168"/>
      <c r="CN1018" s="168"/>
      <c r="CO1018" s="168"/>
      <c r="CP1018" s="571">
        <f t="shared" si="910"/>
        <v>0</v>
      </c>
      <c r="CQ1018" s="168"/>
      <c r="CR1018" s="168"/>
      <c r="CS1018" s="168"/>
      <c r="CT1018" s="168"/>
      <c r="CU1018" s="168"/>
      <c r="CV1018" s="168"/>
      <c r="CW1018" s="168"/>
      <c r="CX1018" s="168"/>
      <c r="CY1018" s="168"/>
      <c r="CZ1018" s="71"/>
      <c r="DA1018" s="71"/>
      <c r="DB1018" s="190">
        <f t="shared" si="911"/>
        <v>0</v>
      </c>
      <c r="DC1018" s="71">
        <f t="shared" si="912"/>
        <v>0</v>
      </c>
      <c r="DD1018" s="71"/>
      <c r="DE1018" s="71"/>
      <c r="DF1018" s="71"/>
      <c r="DG1018" s="190">
        <f t="shared" si="913"/>
        <v>0</v>
      </c>
      <c r="DH1018" s="71">
        <f t="shared" si="914"/>
        <v>0</v>
      </c>
      <c r="DI1018" s="71"/>
      <c r="DJ1018" s="71"/>
      <c r="DK1018" s="71"/>
      <c r="DL1018" s="71"/>
      <c r="DM1018" s="71"/>
      <c r="DN1018" s="71"/>
      <c r="DO1018" s="71"/>
      <c r="DP1018" s="71"/>
      <c r="DQ1018" s="71"/>
      <c r="DR1018" s="71"/>
      <c r="DS1018" s="71"/>
      <c r="DT1018" s="71"/>
      <c r="DU1018" s="71"/>
      <c r="DV1018" s="71"/>
      <c r="DW1018" s="71"/>
      <c r="DX1018" s="71"/>
      <c r="DY1018" s="71"/>
      <c r="DZ1018" s="71"/>
      <c r="EA1018" s="71"/>
      <c r="EB1018" s="71"/>
      <c r="EC1018" s="71"/>
      <c r="ED1018" s="71"/>
      <c r="EE1018" s="71"/>
      <c r="EF1018" s="71"/>
      <c r="EG1018" s="71"/>
      <c r="EH1018" s="71"/>
      <c r="EI1018" s="74"/>
      <c r="EJ1018" s="74"/>
      <c r="EK1018" s="74"/>
      <c r="EL1018" s="74"/>
      <c r="EM1018" s="74"/>
      <c r="EN1018" s="74"/>
      <c r="EO1018" s="74"/>
      <c r="EP1018" s="74"/>
      <c r="EQ1018" s="74"/>
      <c r="ER1018" s="74"/>
      <c r="ES1018" s="74"/>
      <c r="ET1018" s="74"/>
      <c r="EU1018" s="74"/>
      <c r="EV1018" s="74"/>
      <c r="EW1018" s="74"/>
      <c r="EX1018" s="74"/>
      <c r="EY1018" s="74"/>
      <c r="EZ1018" s="74"/>
      <c r="FA1018" s="74"/>
      <c r="FB1018" s="74"/>
    </row>
    <row r="1019" spans="2:158" s="69" customFormat="1" ht="12">
      <c r="B1019" s="147"/>
      <c r="C1019" s="781" t="s">
        <v>550</v>
      </c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2"/>
      <c r="P1019" s="71"/>
      <c r="Q1019" s="71"/>
      <c r="R1019" s="71"/>
      <c r="S1019" s="71"/>
      <c r="T1019" s="71"/>
      <c r="U1019" s="71"/>
      <c r="V1019" s="71"/>
      <c r="W1019" s="71"/>
      <c r="X1019" s="71"/>
      <c r="Y1019" s="73"/>
      <c r="Z1019" s="73"/>
      <c r="AA1019" s="73"/>
      <c r="AB1019" s="73"/>
      <c r="AC1019" s="73"/>
      <c r="AD1019" s="73"/>
      <c r="AE1019" s="73"/>
      <c r="AF1019" s="447">
        <f t="shared" si="895"/>
        <v>9804316</v>
      </c>
      <c r="AG1019" s="168">
        <v>5011959</v>
      </c>
      <c r="AH1019" s="168">
        <v>5573</v>
      </c>
      <c r="AI1019" s="168">
        <v>4324</v>
      </c>
      <c r="AJ1019" s="168">
        <v>328</v>
      </c>
      <c r="AK1019" s="168">
        <v>99278</v>
      </c>
      <c r="AL1019" s="168">
        <v>33362</v>
      </c>
      <c r="AM1019" s="168">
        <v>9932</v>
      </c>
      <c r="AN1019" s="168"/>
      <c r="AO1019" s="168">
        <v>3249287</v>
      </c>
      <c r="AP1019" s="168">
        <v>592466</v>
      </c>
      <c r="AQ1019" s="168">
        <v>1564566</v>
      </c>
      <c r="AR1019" s="168"/>
      <c r="AS1019" s="447">
        <f>SUM(AG1019,AH1019,AK1019,AL1019,AO1019,AR1019)</f>
        <v>8399459</v>
      </c>
      <c r="AT1019" s="462">
        <v>110</v>
      </c>
      <c r="AU1019" s="450">
        <f>SUM(AV1019:AX1019)</f>
        <v>597435</v>
      </c>
      <c r="AV1019" s="168">
        <v>540881</v>
      </c>
      <c r="AW1019" s="168">
        <v>52019</v>
      </c>
      <c r="AX1019" s="168">
        <v>4535</v>
      </c>
      <c r="AY1019" s="462">
        <v>81524</v>
      </c>
      <c r="AZ1019" s="168">
        <v>13783</v>
      </c>
      <c r="BA1019" s="462">
        <v>91184</v>
      </c>
      <c r="BB1019" s="447">
        <v>364275</v>
      </c>
      <c r="BC1019" s="168">
        <v>14103</v>
      </c>
      <c r="BD1019" s="168">
        <v>333271</v>
      </c>
      <c r="BE1019" s="168">
        <v>96634</v>
      </c>
      <c r="BF1019" s="168">
        <v>16901</v>
      </c>
      <c r="BG1019" s="462">
        <v>469</v>
      </c>
      <c r="BH1019" s="462">
        <v>83571</v>
      </c>
      <c r="BI1019" s="462">
        <v>2678</v>
      </c>
      <c r="BJ1019" s="462">
        <v>78366</v>
      </c>
      <c r="BK1019" s="462">
        <v>3933</v>
      </c>
      <c r="BL1019" s="450">
        <v>101312</v>
      </c>
      <c r="BM1019" s="168">
        <v>479</v>
      </c>
      <c r="BN1019" s="168">
        <v>353</v>
      </c>
      <c r="BO1019" s="168"/>
      <c r="BP1019" s="168">
        <v>100480</v>
      </c>
      <c r="BQ1019" s="462">
        <f t="shared" si="934"/>
        <v>1404857</v>
      </c>
      <c r="BR1019" s="168"/>
      <c r="BS1019" s="168"/>
      <c r="BT1019" s="168"/>
      <c r="BU1019" s="168"/>
      <c r="BV1019" s="168"/>
      <c r="BW1019" s="168"/>
      <c r="BX1019" s="168"/>
      <c r="BY1019" s="168"/>
      <c r="BZ1019" s="168"/>
      <c r="CA1019" s="168"/>
      <c r="CB1019" s="168"/>
      <c r="CC1019" s="168"/>
      <c r="CD1019" s="168"/>
      <c r="CE1019" s="168"/>
      <c r="CF1019" s="168"/>
      <c r="CG1019" s="168"/>
      <c r="CH1019" s="168"/>
      <c r="CI1019" s="168"/>
      <c r="CJ1019" s="168"/>
      <c r="CK1019" s="168"/>
      <c r="CL1019" s="168"/>
      <c r="CM1019" s="168"/>
      <c r="CN1019" s="168"/>
      <c r="CO1019" s="168"/>
      <c r="CP1019" s="571">
        <f t="shared" si="910"/>
        <v>0</v>
      </c>
      <c r="CQ1019" s="168"/>
      <c r="CR1019" s="168"/>
      <c r="CS1019" s="168"/>
      <c r="CT1019" s="168"/>
      <c r="CU1019" s="168"/>
      <c r="CV1019" s="168"/>
      <c r="CW1019" s="168"/>
      <c r="CX1019" s="168"/>
      <c r="CY1019" s="168"/>
      <c r="CZ1019" s="71"/>
      <c r="DA1019" s="71"/>
      <c r="DB1019" s="190">
        <f t="shared" si="911"/>
        <v>0</v>
      </c>
      <c r="DC1019" s="71">
        <f t="shared" si="912"/>
        <v>0</v>
      </c>
      <c r="DD1019" s="71"/>
      <c r="DE1019" s="71"/>
      <c r="DF1019" s="71"/>
      <c r="DG1019" s="190">
        <f t="shared" si="913"/>
        <v>0</v>
      </c>
      <c r="DH1019" s="71">
        <f t="shared" si="914"/>
        <v>0</v>
      </c>
      <c r="DI1019" s="71"/>
      <c r="DJ1019" s="71"/>
      <c r="DK1019" s="71"/>
      <c r="DL1019" s="71"/>
      <c r="DM1019" s="71"/>
      <c r="DN1019" s="71"/>
      <c r="DO1019" s="71"/>
      <c r="DP1019" s="71"/>
      <c r="DQ1019" s="71"/>
      <c r="DR1019" s="71"/>
      <c r="DS1019" s="71"/>
      <c r="DT1019" s="71"/>
      <c r="DU1019" s="71"/>
      <c r="DV1019" s="71"/>
      <c r="DW1019" s="71"/>
      <c r="DX1019" s="71"/>
      <c r="DY1019" s="71"/>
      <c r="DZ1019" s="71"/>
      <c r="EA1019" s="71"/>
      <c r="EB1019" s="71"/>
      <c r="EC1019" s="71"/>
      <c r="ED1019" s="71"/>
      <c r="EE1019" s="71"/>
      <c r="EF1019" s="71"/>
      <c r="EG1019" s="71"/>
      <c r="EH1019" s="71"/>
      <c r="EI1019" s="74"/>
      <c r="EJ1019" s="74"/>
      <c r="EK1019" s="74"/>
      <c r="EL1019" s="74"/>
      <c r="EM1019" s="74"/>
      <c r="EN1019" s="74"/>
      <c r="EO1019" s="74"/>
      <c r="EP1019" s="74"/>
      <c r="EQ1019" s="74"/>
      <c r="ER1019" s="74"/>
      <c r="ES1019" s="74"/>
      <c r="ET1019" s="74"/>
      <c r="EU1019" s="74"/>
      <c r="EV1019" s="74"/>
      <c r="EW1019" s="74"/>
      <c r="EX1019" s="74"/>
      <c r="EY1019" s="74"/>
      <c r="EZ1019" s="74"/>
      <c r="FA1019" s="74"/>
      <c r="FB1019" s="74"/>
    </row>
    <row r="1020" spans="2:158" s="69" customFormat="1" ht="12">
      <c r="B1020" s="147"/>
      <c r="C1020" s="782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2"/>
      <c r="P1020" s="71"/>
      <c r="Q1020" s="71"/>
      <c r="R1020" s="71"/>
      <c r="S1020" s="71"/>
      <c r="T1020" s="71"/>
      <c r="U1020" s="71"/>
      <c r="V1020" s="71"/>
      <c r="W1020" s="71"/>
      <c r="X1020" s="71"/>
      <c r="Y1020" s="73"/>
      <c r="Z1020" s="73"/>
      <c r="AA1020" s="73"/>
      <c r="AB1020" s="73"/>
      <c r="AC1020" s="73"/>
      <c r="AD1020" s="73"/>
      <c r="AE1020" s="73"/>
      <c r="AF1020" s="481">
        <f t="shared" si="895"/>
        <v>9804.2999999999975</v>
      </c>
      <c r="AG1020" s="168">
        <v>5011.8</v>
      </c>
      <c r="AH1020" s="168">
        <v>5.5</v>
      </c>
      <c r="AI1020" s="168">
        <v>4.3</v>
      </c>
      <c r="AJ1020" s="168">
        <v>0.3</v>
      </c>
      <c r="AK1020" s="168">
        <v>99.2</v>
      </c>
      <c r="AL1020" s="168">
        <v>33.4</v>
      </c>
      <c r="AM1020" s="168">
        <v>9.9</v>
      </c>
      <c r="AN1020" s="168"/>
      <c r="AO1020" s="168">
        <v>3249.4</v>
      </c>
      <c r="AP1020" s="168">
        <v>592.5</v>
      </c>
      <c r="AQ1020" s="168">
        <v>1564.4</v>
      </c>
      <c r="AR1020" s="168"/>
      <c r="AS1020" s="447">
        <f>SUM(AG1020,AH1020,AK1020,AL1020,AO1020,AR1020)</f>
        <v>8399.2999999999993</v>
      </c>
      <c r="AT1020" s="462">
        <v>0.1</v>
      </c>
      <c r="AU1020" s="450">
        <v>597.5</v>
      </c>
      <c r="AV1020" s="168">
        <v>540.9</v>
      </c>
      <c r="AW1020" s="168">
        <v>52</v>
      </c>
      <c r="AX1020" s="168">
        <v>4.5999999999999996</v>
      </c>
      <c r="AY1020" s="462">
        <v>81.5</v>
      </c>
      <c r="AZ1020" s="168">
        <v>13.7</v>
      </c>
      <c r="BA1020" s="462">
        <v>91.4</v>
      </c>
      <c r="BB1020" s="447">
        <v>364.3</v>
      </c>
      <c r="BC1020" s="168">
        <v>14.1</v>
      </c>
      <c r="BD1020" s="168">
        <v>333.3</v>
      </c>
      <c r="BE1020" s="168">
        <v>96.5</v>
      </c>
      <c r="BF1020" s="168">
        <v>16.899999999999999</v>
      </c>
      <c r="BG1020" s="462">
        <v>0.4</v>
      </c>
      <c r="BH1020" s="462">
        <v>83.5</v>
      </c>
      <c r="BI1020" s="462">
        <v>2.6</v>
      </c>
      <c r="BJ1020" s="462">
        <v>78.400000000000006</v>
      </c>
      <c r="BK1020" s="462">
        <v>4</v>
      </c>
      <c r="BL1020" s="450">
        <v>101.3</v>
      </c>
      <c r="BM1020" s="168">
        <v>0.4</v>
      </c>
      <c r="BN1020" s="168">
        <v>0.4</v>
      </c>
      <c r="BO1020" s="168"/>
      <c r="BP1020" s="168">
        <v>100.5</v>
      </c>
      <c r="BQ1020" s="462">
        <f t="shared" si="934"/>
        <v>1405</v>
      </c>
      <c r="BR1020" s="168"/>
      <c r="BS1020" s="168"/>
      <c r="BT1020" s="168"/>
      <c r="BU1020" s="168"/>
      <c r="BV1020" s="168"/>
      <c r="BW1020" s="168"/>
      <c r="BX1020" s="168"/>
      <c r="BY1020" s="168"/>
      <c r="BZ1020" s="168"/>
      <c r="CA1020" s="168"/>
      <c r="CB1020" s="168"/>
      <c r="CC1020" s="168"/>
      <c r="CD1020" s="168"/>
      <c r="CE1020" s="168"/>
      <c r="CF1020" s="168"/>
      <c r="CG1020" s="168"/>
      <c r="CH1020" s="168"/>
      <c r="CI1020" s="168"/>
      <c r="CJ1020" s="168"/>
      <c r="CK1020" s="168"/>
      <c r="CL1020" s="168"/>
      <c r="CM1020" s="168"/>
      <c r="CN1020" s="168"/>
      <c r="CO1020" s="168"/>
      <c r="CP1020" s="571">
        <f t="shared" si="910"/>
        <v>0</v>
      </c>
      <c r="CQ1020" s="168"/>
      <c r="CR1020" s="168"/>
      <c r="CS1020" s="168"/>
      <c r="CT1020" s="168"/>
      <c r="CU1020" s="168"/>
      <c r="CV1020" s="168"/>
      <c r="CW1020" s="168"/>
      <c r="CX1020" s="168"/>
      <c r="CY1020" s="168"/>
      <c r="CZ1020" s="71"/>
      <c r="DA1020" s="71"/>
      <c r="DB1020" s="190">
        <f t="shared" si="911"/>
        <v>0</v>
      </c>
      <c r="DC1020" s="71">
        <f t="shared" si="912"/>
        <v>0</v>
      </c>
      <c r="DD1020" s="71"/>
      <c r="DE1020" s="71"/>
      <c r="DF1020" s="71"/>
      <c r="DG1020" s="190">
        <f t="shared" si="913"/>
        <v>0</v>
      </c>
      <c r="DH1020" s="71">
        <f t="shared" si="914"/>
        <v>0</v>
      </c>
      <c r="DI1020" s="71"/>
      <c r="DJ1020" s="71"/>
      <c r="DK1020" s="71"/>
      <c r="DL1020" s="71"/>
      <c r="DM1020" s="71"/>
      <c r="DN1020" s="71"/>
      <c r="DO1020" s="71"/>
      <c r="DP1020" s="71"/>
      <c r="DQ1020" s="71"/>
      <c r="DR1020" s="71"/>
      <c r="DS1020" s="71"/>
      <c r="DT1020" s="71"/>
      <c r="DU1020" s="71"/>
      <c r="DV1020" s="71"/>
      <c r="DW1020" s="71"/>
      <c r="DX1020" s="71"/>
      <c r="DY1020" s="71"/>
      <c r="DZ1020" s="71"/>
      <c r="EA1020" s="71"/>
      <c r="EB1020" s="71"/>
      <c r="EC1020" s="71"/>
      <c r="ED1020" s="71"/>
      <c r="EE1020" s="71"/>
      <c r="EF1020" s="71"/>
      <c r="EG1020" s="71"/>
      <c r="EH1020" s="71"/>
      <c r="EI1020" s="74"/>
      <c r="EJ1020" s="74"/>
      <c r="EK1020" s="74"/>
      <c r="EL1020" s="74"/>
      <c r="EM1020" s="74"/>
      <c r="EN1020" s="74"/>
      <c r="EO1020" s="74"/>
      <c r="EP1020" s="74"/>
      <c r="EQ1020" s="74"/>
      <c r="ER1020" s="74"/>
      <c r="ES1020" s="74"/>
      <c r="ET1020" s="74"/>
      <c r="EU1020" s="74"/>
      <c r="EV1020" s="74"/>
      <c r="EW1020" s="74"/>
      <c r="EX1020" s="74"/>
      <c r="EY1020" s="74"/>
      <c r="EZ1020" s="74"/>
      <c r="FA1020" s="74"/>
      <c r="FB1020" s="74"/>
    </row>
    <row r="1021" spans="2:158" s="651" customFormat="1" ht="12" customHeight="1">
      <c r="B1021" s="719">
        <v>8</v>
      </c>
      <c r="C1021" s="780" t="s">
        <v>551</v>
      </c>
      <c r="D1021" s="645"/>
      <c r="E1021" s="645"/>
      <c r="F1021" s="645"/>
      <c r="G1021" s="645"/>
      <c r="H1021" s="645"/>
      <c r="I1021" s="645"/>
      <c r="J1021" s="645"/>
      <c r="K1021" s="645"/>
      <c r="L1021" s="645"/>
      <c r="M1021" s="645"/>
      <c r="N1021" s="645"/>
      <c r="O1021" s="646"/>
      <c r="P1021" s="645"/>
      <c r="Q1021" s="645"/>
      <c r="R1021" s="645"/>
      <c r="S1021" s="645"/>
      <c r="T1021" s="645"/>
      <c r="U1021" s="645"/>
      <c r="V1021" s="645"/>
      <c r="W1021" s="645"/>
      <c r="X1021" s="645"/>
      <c r="Y1021" s="109"/>
      <c r="Z1021" s="109"/>
      <c r="AA1021" s="109"/>
      <c r="AB1021" s="109"/>
      <c r="AC1021" s="109"/>
      <c r="AD1021" s="109"/>
      <c r="AE1021" s="109"/>
      <c r="AF1021" s="447">
        <f t="shared" si="895"/>
        <v>9804.3000000000029</v>
      </c>
      <c r="AG1021" s="647">
        <f>AG17+AG317+AG712+AG925+AG967+AG983+AG860</f>
        <v>5042.8999999999987</v>
      </c>
      <c r="AH1021" s="647">
        <f t="shared" ref="AH1021:BP1021" si="935">AH17+AH317+AH712+AH925+AH967+AH983+AH860</f>
        <v>5.5</v>
      </c>
      <c r="AI1021" s="647">
        <f t="shared" si="935"/>
        <v>4.3</v>
      </c>
      <c r="AJ1021" s="647">
        <f t="shared" si="935"/>
        <v>0.30000000000000004</v>
      </c>
      <c r="AK1021" s="647">
        <f t="shared" si="935"/>
        <v>82.800000000000011</v>
      </c>
      <c r="AL1021" s="647">
        <f t="shared" si="935"/>
        <v>33.200000000000003</v>
      </c>
      <c r="AM1021" s="647">
        <f t="shared" si="935"/>
        <v>9.9</v>
      </c>
      <c r="AN1021" s="647">
        <f t="shared" si="935"/>
        <v>0</v>
      </c>
      <c r="AO1021" s="647">
        <f t="shared" si="935"/>
        <v>3231.2</v>
      </c>
      <c r="AP1021" s="647">
        <f t="shared" si="935"/>
        <v>588.69999999999993</v>
      </c>
      <c r="AQ1021" s="647">
        <f>AQ17+AQ317+AQ712+AQ925+AQ967+AQ983+AQ860</f>
        <v>1559.5000000000002</v>
      </c>
      <c r="AR1021" s="647">
        <f t="shared" si="935"/>
        <v>0</v>
      </c>
      <c r="AS1021" s="581">
        <f t="shared" si="935"/>
        <v>8395.6000000000022</v>
      </c>
      <c r="AT1021" s="581">
        <f t="shared" si="935"/>
        <v>0.1</v>
      </c>
      <c r="AU1021" s="581">
        <f t="shared" si="935"/>
        <v>604</v>
      </c>
      <c r="AV1021" s="647">
        <f t="shared" si="935"/>
        <v>514</v>
      </c>
      <c r="AW1021" s="647">
        <f t="shared" si="935"/>
        <v>86.2</v>
      </c>
      <c r="AX1021" s="647">
        <f t="shared" si="935"/>
        <v>3.8000000000000003</v>
      </c>
      <c r="AY1021" s="581">
        <f t="shared" si="935"/>
        <v>81.599999999999994</v>
      </c>
      <c r="AZ1021" s="647">
        <f t="shared" si="935"/>
        <v>13.700000000000001</v>
      </c>
      <c r="BA1021" s="581">
        <f t="shared" si="935"/>
        <v>89.8</v>
      </c>
      <c r="BB1021" s="581">
        <f t="shared" si="935"/>
        <v>364.2</v>
      </c>
      <c r="BC1021" s="647">
        <f t="shared" si="935"/>
        <v>14.1</v>
      </c>
      <c r="BD1021" s="647">
        <f t="shared" si="935"/>
        <v>333.2</v>
      </c>
      <c r="BE1021" s="647">
        <f t="shared" si="935"/>
        <v>96.5</v>
      </c>
      <c r="BF1021" s="647">
        <f t="shared" si="935"/>
        <v>16.900000000000002</v>
      </c>
      <c r="BG1021" s="581">
        <f t="shared" si="935"/>
        <v>0.4</v>
      </c>
      <c r="BH1021" s="581">
        <f t="shared" si="935"/>
        <v>83.3</v>
      </c>
      <c r="BI1021" s="581">
        <f t="shared" si="935"/>
        <v>2.6000000000000005</v>
      </c>
      <c r="BJ1021" s="581">
        <f t="shared" si="935"/>
        <v>78.2</v>
      </c>
      <c r="BK1021" s="581">
        <f t="shared" si="935"/>
        <v>4</v>
      </c>
      <c r="BL1021" s="581">
        <f t="shared" si="935"/>
        <v>100.50000000000001</v>
      </c>
      <c r="BM1021" s="647">
        <f t="shared" si="935"/>
        <v>0.4</v>
      </c>
      <c r="BN1021" s="647">
        <f t="shared" si="935"/>
        <v>0.4</v>
      </c>
      <c r="BO1021" s="647">
        <f t="shared" si="935"/>
        <v>0</v>
      </c>
      <c r="BP1021" s="647">
        <f t="shared" si="935"/>
        <v>99.700000000000017</v>
      </c>
      <c r="BQ1021" s="581">
        <f>BQ17+BQ317+BQ712+BQ925+BQ967+BQ983+BQ860</f>
        <v>1408.7000000000014</v>
      </c>
      <c r="BR1021" s="647">
        <f t="shared" ref="BR1021:CJ1021" si="936">BR17+BR317+BR712+BR925+BR967+BR983+BR860</f>
        <v>23</v>
      </c>
      <c r="BS1021" s="647">
        <f t="shared" si="936"/>
        <v>0</v>
      </c>
      <c r="BT1021" s="647">
        <f t="shared" si="936"/>
        <v>17.500000000000004</v>
      </c>
      <c r="BU1021" s="647">
        <f t="shared" si="936"/>
        <v>0</v>
      </c>
      <c r="BV1021" s="647">
        <f t="shared" si="936"/>
        <v>0</v>
      </c>
      <c r="BW1021" s="647">
        <f t="shared" si="936"/>
        <v>0</v>
      </c>
      <c r="BX1021" s="647">
        <f t="shared" si="936"/>
        <v>0</v>
      </c>
      <c r="BY1021" s="647">
        <f t="shared" si="936"/>
        <v>0</v>
      </c>
      <c r="BZ1021" s="647">
        <f t="shared" si="936"/>
        <v>0.7</v>
      </c>
      <c r="CA1021" s="647">
        <f t="shared" si="936"/>
        <v>0</v>
      </c>
      <c r="CB1021" s="647">
        <f t="shared" si="936"/>
        <v>0.70000000000000007</v>
      </c>
      <c r="CC1021" s="647">
        <f t="shared" si="936"/>
        <v>0</v>
      </c>
      <c r="CD1021" s="647">
        <f t="shared" si="936"/>
        <v>0.70000000000000007</v>
      </c>
      <c r="CE1021" s="647">
        <f t="shared" si="936"/>
        <v>4.0999999999999996</v>
      </c>
      <c r="CF1021" s="647">
        <f t="shared" si="936"/>
        <v>0</v>
      </c>
      <c r="CG1021" s="647">
        <f t="shared" si="936"/>
        <v>2.9000000000000004</v>
      </c>
      <c r="CH1021" s="647">
        <f t="shared" si="936"/>
        <v>22.999999999999996</v>
      </c>
      <c r="CI1021" s="647">
        <f t="shared" si="936"/>
        <v>0</v>
      </c>
      <c r="CJ1021" s="647">
        <f t="shared" si="936"/>
        <v>0</v>
      </c>
      <c r="CK1021" s="647"/>
      <c r="CL1021" s="647"/>
      <c r="CM1021" s="647"/>
      <c r="CN1021" s="647"/>
      <c r="CO1021" s="647"/>
      <c r="CP1021" s="648">
        <f t="shared" si="910"/>
        <v>0</v>
      </c>
      <c r="CQ1021" s="647"/>
      <c r="CR1021" s="647"/>
      <c r="CS1021" s="647"/>
      <c r="CT1021" s="647"/>
      <c r="CU1021" s="647"/>
      <c r="CV1021" s="647"/>
      <c r="CW1021" s="647"/>
      <c r="CX1021" s="647"/>
      <c r="CY1021" s="647"/>
      <c r="CZ1021" s="645"/>
      <c r="DA1021" s="645"/>
      <c r="DB1021" s="649">
        <f t="shared" si="911"/>
        <v>0</v>
      </c>
      <c r="DC1021" s="645">
        <f t="shared" si="912"/>
        <v>0</v>
      </c>
      <c r="DD1021" s="645"/>
      <c r="DE1021" s="645"/>
      <c r="DF1021" s="645"/>
      <c r="DG1021" s="649">
        <f t="shared" si="913"/>
        <v>0</v>
      </c>
      <c r="DH1021" s="645">
        <f t="shared" si="914"/>
        <v>0</v>
      </c>
      <c r="DI1021" s="645"/>
      <c r="DJ1021" s="645"/>
      <c r="DK1021" s="645"/>
      <c r="DL1021" s="645"/>
      <c r="DM1021" s="645"/>
      <c r="DN1021" s="645"/>
      <c r="DO1021" s="645"/>
      <c r="DP1021" s="645"/>
      <c r="DQ1021" s="645"/>
      <c r="DR1021" s="645"/>
      <c r="DS1021" s="645"/>
      <c r="DT1021" s="645"/>
      <c r="DU1021" s="645"/>
      <c r="DV1021" s="645"/>
      <c r="DW1021" s="645"/>
      <c r="DX1021" s="645"/>
      <c r="DY1021" s="645"/>
      <c r="DZ1021" s="645"/>
      <c r="EA1021" s="645"/>
      <c r="EB1021" s="645"/>
      <c r="EC1021" s="645"/>
      <c r="ED1021" s="645"/>
      <c r="EE1021" s="645"/>
      <c r="EF1021" s="645"/>
      <c r="EG1021" s="645"/>
      <c r="EH1021" s="645"/>
      <c r="EI1021" s="650"/>
      <c r="EJ1021" s="650"/>
      <c r="EK1021" s="650"/>
      <c r="EL1021" s="650"/>
      <c r="EM1021" s="650"/>
      <c r="EN1021" s="650"/>
      <c r="EO1021" s="650"/>
      <c r="EP1021" s="650"/>
      <c r="EQ1021" s="650"/>
      <c r="ER1021" s="650"/>
      <c r="ES1021" s="650"/>
      <c r="ET1021" s="650"/>
      <c r="EU1021" s="650"/>
      <c r="EV1021" s="650"/>
      <c r="EW1021" s="650"/>
      <c r="EX1021" s="650"/>
      <c r="EY1021" s="650"/>
      <c r="EZ1021" s="650"/>
      <c r="FA1021" s="650"/>
      <c r="FB1021" s="650"/>
    </row>
    <row r="1022" spans="2:158" s="651" customFormat="1" ht="12">
      <c r="B1022" s="720"/>
      <c r="C1022" s="722"/>
      <c r="D1022" s="645"/>
      <c r="E1022" s="645"/>
      <c r="F1022" s="645"/>
      <c r="G1022" s="645"/>
      <c r="H1022" s="645"/>
      <c r="I1022" s="645"/>
      <c r="J1022" s="645"/>
      <c r="K1022" s="645"/>
      <c r="L1022" s="645"/>
      <c r="M1022" s="645"/>
      <c r="N1022" s="645"/>
      <c r="O1022" s="646"/>
      <c r="P1022" s="645"/>
      <c r="Q1022" s="645"/>
      <c r="R1022" s="645"/>
      <c r="S1022" s="645"/>
      <c r="T1022" s="645"/>
      <c r="U1022" s="645"/>
      <c r="V1022" s="645"/>
      <c r="W1022" s="645"/>
      <c r="X1022" s="645"/>
      <c r="Y1022" s="109"/>
      <c r="Z1022" s="109"/>
      <c r="AA1022" s="109"/>
      <c r="AB1022" s="109"/>
      <c r="AC1022" s="109"/>
      <c r="AD1022" s="109"/>
      <c r="AE1022" s="109"/>
      <c r="AF1022" s="447">
        <f t="shared" si="895"/>
        <v>9804316</v>
      </c>
      <c r="AG1022" s="647">
        <f>SUM(AG1023:AG1036)</f>
        <v>5042947.4000000004</v>
      </c>
      <c r="AH1022" s="647">
        <f t="shared" ref="AH1022:AR1022" si="937">SUM(AH1023:AH1036)</f>
        <v>5551</v>
      </c>
      <c r="AI1022" s="647">
        <f t="shared" si="937"/>
        <v>4309</v>
      </c>
      <c r="AJ1022" s="647">
        <f t="shared" si="937"/>
        <v>328</v>
      </c>
      <c r="AK1022" s="647">
        <f t="shared" si="937"/>
        <v>82838</v>
      </c>
      <c r="AL1022" s="647">
        <f t="shared" si="937"/>
        <v>33216</v>
      </c>
      <c r="AM1022" s="647">
        <f t="shared" si="937"/>
        <v>9863</v>
      </c>
      <c r="AN1022" s="647">
        <f t="shared" si="937"/>
        <v>0</v>
      </c>
      <c r="AO1022" s="647">
        <f t="shared" si="937"/>
        <v>3231041.3</v>
      </c>
      <c r="AP1022" s="647">
        <f t="shared" si="937"/>
        <v>588662</v>
      </c>
      <c r="AQ1022" s="647">
        <f t="shared" si="937"/>
        <v>1559465</v>
      </c>
      <c r="AR1022" s="647">
        <f t="shared" si="937"/>
        <v>0</v>
      </c>
      <c r="AS1022" s="447">
        <f t="shared" ref="AS1022:AS1036" si="938">SUM(AG1022,AH1022,AK1022,AL1022,AO1022)</f>
        <v>8395593.6999999993</v>
      </c>
      <c r="AT1022" s="581">
        <f>SUM(AT1023:AT1036)</f>
        <v>110</v>
      </c>
      <c r="AU1022" s="447">
        <f t="shared" ref="AU1022:AU1035" si="939">SUM(AV1022:AX1022)</f>
        <v>603972</v>
      </c>
      <c r="AV1022" s="647">
        <f t="shared" ref="AV1022:BA1022" si="940">SUM(AV1023:AV1036)</f>
        <v>513937</v>
      </c>
      <c r="AW1022" s="647">
        <f t="shared" si="940"/>
        <v>86270</v>
      </c>
      <c r="AX1022" s="647">
        <f t="shared" si="940"/>
        <v>3765</v>
      </c>
      <c r="AY1022" s="581">
        <f t="shared" si="940"/>
        <v>81581.100000000006</v>
      </c>
      <c r="AZ1022" s="647">
        <f t="shared" si="940"/>
        <v>13776</v>
      </c>
      <c r="BA1022" s="581">
        <f t="shared" si="940"/>
        <v>89835.8</v>
      </c>
      <c r="BB1022" s="447">
        <f t="shared" ref="BB1022:BB1035" si="941">SUM(BC1022,BD1022,BF1022)</f>
        <v>364221.1</v>
      </c>
      <c r="BC1022" s="647">
        <f t="shared" ref="BC1022:BK1022" si="942">SUM(BC1023:BC1036)</f>
        <v>14084</v>
      </c>
      <c r="BD1022" s="647">
        <f t="shared" si="942"/>
        <v>333212.09999999998</v>
      </c>
      <c r="BE1022" s="647">
        <f t="shared" si="942"/>
        <v>96476</v>
      </c>
      <c r="BF1022" s="647">
        <f t="shared" si="942"/>
        <v>16925</v>
      </c>
      <c r="BG1022" s="581">
        <f t="shared" si="942"/>
        <v>464</v>
      </c>
      <c r="BH1022" s="581">
        <f t="shared" si="942"/>
        <v>83300.3</v>
      </c>
      <c r="BI1022" s="581">
        <f t="shared" si="942"/>
        <v>2649</v>
      </c>
      <c r="BJ1022" s="581">
        <f t="shared" si="942"/>
        <v>78217</v>
      </c>
      <c r="BK1022" s="581">
        <f t="shared" si="942"/>
        <v>3941</v>
      </c>
      <c r="BL1022" s="447">
        <f t="shared" ref="BL1022:BL1035" si="943">SUM(BM1022:BP1022)</f>
        <v>100431</v>
      </c>
      <c r="BM1022" s="647">
        <f>SUM(BM1023:BM1036)</f>
        <v>479</v>
      </c>
      <c r="BN1022" s="647">
        <f>SUM(BN1023:BN1036)</f>
        <v>353</v>
      </c>
      <c r="BO1022" s="647">
        <f>SUM(BO1023:BO1036)</f>
        <v>0</v>
      </c>
      <c r="BP1022" s="647">
        <f>SUM(BP1023:BP1036)</f>
        <v>99599</v>
      </c>
      <c r="BQ1022" s="581">
        <f t="shared" si="934"/>
        <v>1408722.3</v>
      </c>
      <c r="BR1022" s="647">
        <f>SUM(BR1023:BR1036)</f>
        <v>23033</v>
      </c>
      <c r="BS1022" s="647">
        <f t="shared" ref="BS1022:CJ1022" si="944">SUM(BS1023:BS1036)</f>
        <v>0</v>
      </c>
      <c r="BT1022" s="647">
        <f t="shared" si="944"/>
        <v>17456</v>
      </c>
      <c r="BU1022" s="647">
        <f t="shared" si="944"/>
        <v>0</v>
      </c>
      <c r="BV1022" s="647">
        <f t="shared" si="944"/>
        <v>5</v>
      </c>
      <c r="BW1022" s="647">
        <f t="shared" si="944"/>
        <v>0</v>
      </c>
      <c r="BX1022" s="647">
        <f t="shared" si="944"/>
        <v>0</v>
      </c>
      <c r="BY1022" s="647">
        <f t="shared" si="944"/>
        <v>0</v>
      </c>
      <c r="BZ1022" s="647">
        <f t="shared" si="944"/>
        <v>730</v>
      </c>
      <c r="CA1022" s="647">
        <f t="shared" si="944"/>
        <v>0</v>
      </c>
      <c r="CB1022" s="647">
        <f t="shared" si="944"/>
        <v>706</v>
      </c>
      <c r="CC1022" s="647">
        <f t="shared" si="944"/>
        <v>0</v>
      </c>
      <c r="CD1022" s="647">
        <f t="shared" si="944"/>
        <v>705</v>
      </c>
      <c r="CE1022" s="647">
        <f t="shared" si="944"/>
        <v>4059</v>
      </c>
      <c r="CF1022" s="647">
        <f t="shared" si="944"/>
        <v>0</v>
      </c>
      <c r="CG1022" s="647">
        <f t="shared" si="944"/>
        <v>2949</v>
      </c>
      <c r="CH1022" s="647">
        <f t="shared" si="944"/>
        <v>22956</v>
      </c>
      <c r="CI1022" s="647">
        <f t="shared" si="944"/>
        <v>0</v>
      </c>
      <c r="CJ1022" s="647">
        <f t="shared" si="944"/>
        <v>77</v>
      </c>
      <c r="CK1022" s="647"/>
      <c r="CL1022" s="647"/>
      <c r="CM1022" s="647"/>
      <c r="CN1022" s="647"/>
      <c r="CO1022" s="647"/>
      <c r="CP1022" s="648">
        <f t="shared" si="910"/>
        <v>0</v>
      </c>
      <c r="CQ1022" s="647"/>
      <c r="CR1022" s="647"/>
      <c r="CS1022" s="647"/>
      <c r="CT1022" s="647"/>
      <c r="CU1022" s="647"/>
      <c r="CV1022" s="647"/>
      <c r="CW1022" s="647"/>
      <c r="CX1022" s="647"/>
      <c r="CY1022" s="647"/>
      <c r="CZ1022" s="645"/>
      <c r="DA1022" s="645"/>
      <c r="DB1022" s="649">
        <f t="shared" si="911"/>
        <v>0</v>
      </c>
      <c r="DC1022" s="645">
        <f t="shared" si="912"/>
        <v>0</v>
      </c>
      <c r="DD1022" s="645"/>
      <c r="DE1022" s="645"/>
      <c r="DF1022" s="645"/>
      <c r="DG1022" s="649">
        <f t="shared" si="913"/>
        <v>0</v>
      </c>
      <c r="DH1022" s="645">
        <f t="shared" si="914"/>
        <v>0</v>
      </c>
      <c r="DI1022" s="645"/>
      <c r="DJ1022" s="645"/>
      <c r="DK1022" s="645"/>
      <c r="DL1022" s="645"/>
      <c r="DM1022" s="645"/>
      <c r="DN1022" s="645"/>
      <c r="DO1022" s="645"/>
      <c r="DP1022" s="645"/>
      <c r="DQ1022" s="645"/>
      <c r="DR1022" s="645"/>
      <c r="DS1022" s="645"/>
      <c r="DT1022" s="645"/>
      <c r="DU1022" s="645"/>
      <c r="DV1022" s="645"/>
      <c r="DW1022" s="645"/>
      <c r="DX1022" s="645"/>
      <c r="DY1022" s="645"/>
      <c r="DZ1022" s="645"/>
      <c r="EA1022" s="645"/>
      <c r="EB1022" s="645"/>
      <c r="EC1022" s="645"/>
      <c r="ED1022" s="645"/>
      <c r="EE1022" s="645"/>
      <c r="EF1022" s="645"/>
      <c r="EG1022" s="645"/>
      <c r="EH1022" s="645"/>
      <c r="EI1022" s="650"/>
      <c r="EJ1022" s="650"/>
      <c r="EK1022" s="650"/>
      <c r="EL1022" s="650"/>
      <c r="EM1022" s="650"/>
      <c r="EN1022" s="650"/>
      <c r="EO1022" s="650"/>
      <c r="EP1022" s="650"/>
      <c r="EQ1022" s="650"/>
      <c r="ER1022" s="650"/>
      <c r="ES1022" s="650"/>
      <c r="ET1022" s="650"/>
      <c r="EU1022" s="650"/>
      <c r="EV1022" s="650"/>
      <c r="EW1022" s="650"/>
      <c r="EX1022" s="650"/>
      <c r="EY1022" s="650"/>
      <c r="EZ1022" s="650"/>
      <c r="FA1022" s="650"/>
      <c r="FB1022" s="650"/>
    </row>
    <row r="1023" spans="2:158" s="69" customFormat="1" ht="12">
      <c r="B1023" s="116"/>
      <c r="C1023" s="77" t="s">
        <v>385</v>
      </c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2"/>
      <c r="P1023" s="71"/>
      <c r="Q1023" s="71"/>
      <c r="R1023" s="71"/>
      <c r="S1023" s="71"/>
      <c r="T1023" s="71"/>
      <c r="U1023" s="71"/>
      <c r="V1023" s="71"/>
      <c r="W1023" s="71"/>
      <c r="X1023" s="71"/>
      <c r="Y1023" s="73"/>
      <c r="Z1023" s="73"/>
      <c r="AA1023" s="73"/>
      <c r="AB1023" s="73"/>
      <c r="AC1023" s="73"/>
      <c r="AD1023" s="73"/>
      <c r="AE1023" s="73"/>
      <c r="AF1023" s="447">
        <f t="shared" si="895"/>
        <v>960382</v>
      </c>
      <c r="AG1023" s="168">
        <f t="shared" ref="AG1023:AR1023" si="945">AG19+AG319+AG714+AG927+AG969+AG985+AG862</f>
        <v>435983</v>
      </c>
      <c r="AH1023" s="168">
        <f t="shared" si="945"/>
        <v>673</v>
      </c>
      <c r="AI1023" s="168">
        <f t="shared" si="945"/>
        <v>437</v>
      </c>
      <c r="AJ1023" s="168">
        <f t="shared" si="945"/>
        <v>0</v>
      </c>
      <c r="AK1023" s="168">
        <f t="shared" si="945"/>
        <v>5170</v>
      </c>
      <c r="AL1023" s="168">
        <f t="shared" si="945"/>
        <v>7094</v>
      </c>
      <c r="AM1023" s="168">
        <f t="shared" si="945"/>
        <v>39</v>
      </c>
      <c r="AN1023" s="168">
        <f t="shared" si="945"/>
        <v>0</v>
      </c>
      <c r="AO1023" s="168">
        <f t="shared" si="945"/>
        <v>284554</v>
      </c>
      <c r="AP1023" s="168">
        <f t="shared" si="945"/>
        <v>61926</v>
      </c>
      <c r="AQ1023" s="168">
        <f t="shared" si="945"/>
        <v>113577</v>
      </c>
      <c r="AR1023" s="168">
        <f t="shared" si="945"/>
        <v>0</v>
      </c>
      <c r="AS1023" s="447">
        <f t="shared" si="938"/>
        <v>733474</v>
      </c>
      <c r="AT1023" s="462">
        <f>AT19+AT319+AT714+AT927+AT969+AT985+AT862</f>
        <v>0</v>
      </c>
      <c r="AU1023" s="450">
        <f t="shared" si="939"/>
        <v>157830</v>
      </c>
      <c r="AV1023" s="168">
        <f t="shared" ref="AV1023:BA1036" si="946">AV19+AV319+AV714+AV927+AV969+AV985+AV862</f>
        <v>139657</v>
      </c>
      <c r="AW1023" s="168">
        <f t="shared" si="946"/>
        <v>17406</v>
      </c>
      <c r="AX1023" s="168">
        <f t="shared" si="946"/>
        <v>767</v>
      </c>
      <c r="AY1023" s="462">
        <f t="shared" si="946"/>
        <v>8589</v>
      </c>
      <c r="AZ1023" s="168">
        <f t="shared" si="946"/>
        <v>1998</v>
      </c>
      <c r="BA1023" s="462">
        <f t="shared" si="946"/>
        <v>7324</v>
      </c>
      <c r="BB1023" s="447">
        <f t="shared" si="941"/>
        <v>30083</v>
      </c>
      <c r="BC1023" s="168">
        <f t="shared" ref="BC1023:BK1023" si="947">BC19+BC319+BC714+BC927+BC969+BC985+BC862</f>
        <v>742</v>
      </c>
      <c r="BD1023" s="168">
        <f t="shared" si="947"/>
        <v>28377</v>
      </c>
      <c r="BE1023" s="168">
        <f t="shared" si="947"/>
        <v>5834</v>
      </c>
      <c r="BF1023" s="168">
        <f t="shared" si="947"/>
        <v>964</v>
      </c>
      <c r="BG1023" s="462">
        <f t="shared" si="947"/>
        <v>0</v>
      </c>
      <c r="BH1023" s="575">
        <f t="shared" si="947"/>
        <v>7462</v>
      </c>
      <c r="BI1023" s="462">
        <f t="shared" si="947"/>
        <v>729</v>
      </c>
      <c r="BJ1023" s="575">
        <f t="shared" si="947"/>
        <v>9538</v>
      </c>
      <c r="BK1023" s="462">
        <f t="shared" si="947"/>
        <v>1087</v>
      </c>
      <c r="BL1023" s="450">
        <f t="shared" si="943"/>
        <v>4266</v>
      </c>
      <c r="BM1023" s="168">
        <f t="shared" ref="BM1023:BP1036" si="948">BM19+BM319+BM714+BM927+BM969+BM985+BM862</f>
        <v>344</v>
      </c>
      <c r="BN1023" s="168">
        <f t="shared" si="948"/>
        <v>353</v>
      </c>
      <c r="BO1023" s="168">
        <f t="shared" si="948"/>
        <v>0</v>
      </c>
      <c r="BP1023" s="168">
        <f t="shared" si="948"/>
        <v>3569</v>
      </c>
      <c r="BQ1023" s="462">
        <f>SUM(AT1023,AU1023,AY1023,BA1023,BB1023,BG1023,BH1023,BI1023,BJ1023,BK1023,BL1023)</f>
        <v>226908</v>
      </c>
      <c r="BR1023" s="168">
        <f t="shared" ref="BR1023:CJ1023" si="949">BR19+BR319+BR714+BR927+BR969+BR985+BR862</f>
        <v>586</v>
      </c>
      <c r="BS1023" s="168">
        <f t="shared" si="949"/>
        <v>0</v>
      </c>
      <c r="BT1023" s="168">
        <f t="shared" si="949"/>
        <v>520</v>
      </c>
      <c r="BU1023" s="168">
        <f t="shared" si="949"/>
        <v>0</v>
      </c>
      <c r="BV1023" s="168">
        <f t="shared" si="949"/>
        <v>0</v>
      </c>
      <c r="BW1023" s="168">
        <f t="shared" si="949"/>
        <v>0</v>
      </c>
      <c r="BX1023" s="168">
        <f t="shared" si="949"/>
        <v>0</v>
      </c>
      <c r="BY1023" s="168">
        <f t="shared" si="949"/>
        <v>0</v>
      </c>
      <c r="BZ1023" s="168">
        <f t="shared" si="949"/>
        <v>29</v>
      </c>
      <c r="CA1023" s="168">
        <f t="shared" si="949"/>
        <v>0</v>
      </c>
      <c r="CB1023" s="168">
        <f t="shared" si="949"/>
        <v>0</v>
      </c>
      <c r="CC1023" s="168">
        <f t="shared" si="949"/>
        <v>0</v>
      </c>
      <c r="CD1023" s="168">
        <f t="shared" si="949"/>
        <v>0</v>
      </c>
      <c r="CE1023" s="168">
        <f t="shared" si="949"/>
        <v>0</v>
      </c>
      <c r="CF1023" s="168">
        <f t="shared" si="949"/>
        <v>0</v>
      </c>
      <c r="CG1023" s="168">
        <f t="shared" si="949"/>
        <v>0</v>
      </c>
      <c r="CH1023" s="168">
        <f t="shared" si="949"/>
        <v>549</v>
      </c>
      <c r="CI1023" s="168">
        <f t="shared" si="949"/>
        <v>0</v>
      </c>
      <c r="CJ1023" s="168">
        <f t="shared" si="949"/>
        <v>37</v>
      </c>
      <c r="CK1023" s="168"/>
      <c r="CL1023" s="168"/>
      <c r="CM1023" s="168"/>
      <c r="CN1023" s="168"/>
      <c r="CO1023" s="168"/>
      <c r="CP1023" s="571">
        <f t="shared" si="910"/>
        <v>0</v>
      </c>
      <c r="CQ1023" s="168"/>
      <c r="CR1023" s="168"/>
      <c r="CS1023" s="168"/>
      <c r="CT1023" s="168"/>
      <c r="CU1023" s="168"/>
      <c r="CV1023" s="168"/>
      <c r="CW1023" s="168"/>
      <c r="CX1023" s="168"/>
      <c r="CY1023" s="168"/>
      <c r="CZ1023" s="71"/>
      <c r="DA1023" s="71"/>
      <c r="DB1023" s="190">
        <f t="shared" si="911"/>
        <v>0</v>
      </c>
      <c r="DC1023" s="71">
        <f t="shared" si="912"/>
        <v>0</v>
      </c>
      <c r="DD1023" s="71"/>
      <c r="DE1023" s="71"/>
      <c r="DF1023" s="71"/>
      <c r="DG1023" s="190">
        <f t="shared" si="913"/>
        <v>0</v>
      </c>
      <c r="DH1023" s="71">
        <f t="shared" si="914"/>
        <v>0</v>
      </c>
      <c r="DI1023" s="71"/>
      <c r="DJ1023" s="71"/>
      <c r="DK1023" s="71"/>
      <c r="DL1023" s="71"/>
      <c r="DM1023" s="71"/>
      <c r="DN1023" s="71"/>
      <c r="DO1023" s="71"/>
      <c r="DP1023" s="71"/>
      <c r="DQ1023" s="71"/>
      <c r="DR1023" s="71"/>
      <c r="DS1023" s="71"/>
      <c r="DT1023" s="71"/>
      <c r="DU1023" s="71"/>
      <c r="DV1023" s="71"/>
      <c r="DW1023" s="71"/>
      <c r="DX1023" s="71"/>
      <c r="DY1023" s="71"/>
      <c r="DZ1023" s="71"/>
      <c r="EA1023" s="71"/>
      <c r="EB1023" s="71"/>
      <c r="EC1023" s="71"/>
      <c r="ED1023" s="71"/>
      <c r="EE1023" s="71"/>
      <c r="EF1023" s="71"/>
      <c r="EG1023" s="71"/>
      <c r="EH1023" s="71"/>
      <c r="EI1023" s="74"/>
      <c r="EJ1023" s="74"/>
      <c r="EK1023" s="74"/>
      <c r="EL1023" s="74"/>
      <c r="EM1023" s="74"/>
      <c r="EN1023" s="74"/>
      <c r="EO1023" s="74"/>
      <c r="EP1023" s="74"/>
      <c r="EQ1023" s="74"/>
      <c r="ER1023" s="74"/>
      <c r="ES1023" s="74"/>
      <c r="ET1023" s="74"/>
      <c r="EU1023" s="74"/>
      <c r="EV1023" s="74"/>
      <c r="EW1023" s="74"/>
      <c r="EX1023" s="74"/>
      <c r="EY1023" s="74"/>
      <c r="EZ1023" s="74"/>
      <c r="FA1023" s="74"/>
      <c r="FB1023" s="74"/>
    </row>
    <row r="1024" spans="2:158" s="69" customFormat="1" ht="12">
      <c r="B1024" s="116"/>
      <c r="C1024" s="77" t="s">
        <v>386</v>
      </c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2"/>
      <c r="P1024" s="71"/>
      <c r="Q1024" s="71"/>
      <c r="R1024" s="71"/>
      <c r="S1024" s="71"/>
      <c r="T1024" s="71"/>
      <c r="U1024" s="71"/>
      <c r="V1024" s="71"/>
      <c r="W1024" s="71"/>
      <c r="X1024" s="71"/>
      <c r="Y1024" s="73"/>
      <c r="Z1024" s="73"/>
      <c r="AA1024" s="73"/>
      <c r="AB1024" s="73"/>
      <c r="AC1024" s="73"/>
      <c r="AD1024" s="73"/>
      <c r="AE1024" s="73"/>
      <c r="AF1024" s="447">
        <f t="shared" ref="AF1024:AF1054" si="950">SUM(AS1024:AU1024,AY1024,BA1024:BB1024,BG1024:BL1024)</f>
        <v>804317</v>
      </c>
      <c r="AG1024" s="168">
        <f t="shared" ref="AG1024:AQ1024" si="951">AG20+AG320+AG715+AG928+AG970+AG986+AG863</f>
        <v>346632</v>
      </c>
      <c r="AH1024" s="168">
        <f t="shared" si="951"/>
        <v>254</v>
      </c>
      <c r="AI1024" s="168">
        <f t="shared" si="951"/>
        <v>138</v>
      </c>
      <c r="AJ1024" s="168">
        <f t="shared" si="951"/>
        <v>116</v>
      </c>
      <c r="AK1024" s="168">
        <f t="shared" si="951"/>
        <v>13270</v>
      </c>
      <c r="AL1024" s="168">
        <f t="shared" si="951"/>
        <v>3626</v>
      </c>
      <c r="AM1024" s="168">
        <f t="shared" si="951"/>
        <v>3078</v>
      </c>
      <c r="AN1024" s="168">
        <f t="shared" si="951"/>
        <v>0</v>
      </c>
      <c r="AO1024" s="168">
        <f t="shared" si="951"/>
        <v>372092</v>
      </c>
      <c r="AP1024" s="168">
        <f t="shared" si="951"/>
        <v>109809</v>
      </c>
      <c r="AQ1024" s="168">
        <f t="shared" si="951"/>
        <v>149946</v>
      </c>
      <c r="AR1024" s="168"/>
      <c r="AS1024" s="447">
        <f t="shared" si="938"/>
        <v>735874</v>
      </c>
      <c r="AT1024" s="462"/>
      <c r="AU1024" s="450">
        <f>SUM(AV1024:AX1024)</f>
        <v>3119</v>
      </c>
      <c r="AV1024" s="168">
        <f t="shared" si="946"/>
        <v>3003</v>
      </c>
      <c r="AW1024" s="168">
        <f t="shared" si="946"/>
        <v>99</v>
      </c>
      <c r="AX1024" s="168">
        <f t="shared" si="946"/>
        <v>17</v>
      </c>
      <c r="AY1024" s="462">
        <f t="shared" si="946"/>
        <v>2854</v>
      </c>
      <c r="AZ1024" s="168">
        <f t="shared" si="946"/>
        <v>1987</v>
      </c>
      <c r="BA1024" s="462">
        <f t="shared" si="946"/>
        <v>1899</v>
      </c>
      <c r="BB1024" s="447">
        <f>SUM(BC1024,BD1024,BF1024)</f>
        <v>44645</v>
      </c>
      <c r="BC1024" s="168">
        <f t="shared" ref="BC1024:BK1024" si="952">BC20+BC320+BC715+BC928+BC970+BC986+BC863</f>
        <v>723</v>
      </c>
      <c r="BD1024" s="168">
        <f t="shared" si="952"/>
        <v>42531</v>
      </c>
      <c r="BE1024" s="168">
        <f t="shared" si="952"/>
        <v>0</v>
      </c>
      <c r="BF1024" s="168">
        <f t="shared" si="952"/>
        <v>1391</v>
      </c>
      <c r="BG1024" s="462">
        <f t="shared" si="952"/>
        <v>0</v>
      </c>
      <c r="BH1024" s="575">
        <f t="shared" si="952"/>
        <v>5755</v>
      </c>
      <c r="BI1024" s="462">
        <f t="shared" si="952"/>
        <v>36</v>
      </c>
      <c r="BJ1024" s="575">
        <f t="shared" si="952"/>
        <v>4134</v>
      </c>
      <c r="BK1024" s="462">
        <f t="shared" si="952"/>
        <v>0</v>
      </c>
      <c r="BL1024" s="450">
        <f>SUM(BM1024:BP1024)</f>
        <v>6001</v>
      </c>
      <c r="BM1024" s="168">
        <f t="shared" si="948"/>
        <v>0</v>
      </c>
      <c r="BN1024" s="168">
        <f t="shared" si="948"/>
        <v>0</v>
      </c>
      <c r="BO1024" s="168">
        <f t="shared" si="948"/>
        <v>0</v>
      </c>
      <c r="BP1024" s="168">
        <f t="shared" si="948"/>
        <v>6001</v>
      </c>
      <c r="BQ1024" s="462">
        <f t="shared" si="934"/>
        <v>68443</v>
      </c>
      <c r="BR1024" s="168">
        <f t="shared" ref="BR1024:CJ1024" si="953">BR20+BR320+BR715+BR928+BR970+BR986+BR863</f>
        <v>1717</v>
      </c>
      <c r="BS1024" s="168">
        <f t="shared" si="953"/>
        <v>0</v>
      </c>
      <c r="BT1024" s="168">
        <f t="shared" si="953"/>
        <v>0</v>
      </c>
      <c r="BU1024" s="168">
        <f t="shared" si="953"/>
        <v>0</v>
      </c>
      <c r="BV1024" s="168">
        <f t="shared" si="953"/>
        <v>0</v>
      </c>
      <c r="BW1024" s="168">
        <f t="shared" si="953"/>
        <v>0</v>
      </c>
      <c r="BX1024" s="168">
        <f t="shared" si="953"/>
        <v>0</v>
      </c>
      <c r="BY1024" s="168">
        <f t="shared" si="953"/>
        <v>0</v>
      </c>
      <c r="BZ1024" s="168">
        <f t="shared" si="953"/>
        <v>661</v>
      </c>
      <c r="CA1024" s="168">
        <f t="shared" si="953"/>
        <v>0</v>
      </c>
      <c r="CB1024" s="168">
        <f t="shared" si="953"/>
        <v>0</v>
      </c>
      <c r="CC1024" s="168">
        <f t="shared" si="953"/>
        <v>0</v>
      </c>
      <c r="CD1024" s="168">
        <f t="shared" si="953"/>
        <v>0</v>
      </c>
      <c r="CE1024" s="168">
        <f t="shared" si="953"/>
        <v>1056</v>
      </c>
      <c r="CF1024" s="168">
        <f t="shared" si="953"/>
        <v>0</v>
      </c>
      <c r="CG1024" s="168">
        <f t="shared" si="953"/>
        <v>1056</v>
      </c>
      <c r="CH1024" s="168">
        <f t="shared" si="953"/>
        <v>1717</v>
      </c>
      <c r="CI1024" s="168">
        <f t="shared" si="953"/>
        <v>0</v>
      </c>
      <c r="CJ1024" s="168">
        <f t="shared" si="953"/>
        <v>0</v>
      </c>
      <c r="CK1024" s="168"/>
      <c r="CL1024" s="168"/>
      <c r="CM1024" s="168"/>
      <c r="CN1024" s="168"/>
      <c r="CO1024" s="168"/>
      <c r="CP1024" s="571">
        <f t="shared" si="910"/>
        <v>0</v>
      </c>
      <c r="CQ1024" s="168"/>
      <c r="CR1024" s="168"/>
      <c r="CS1024" s="168"/>
      <c r="CT1024" s="168"/>
      <c r="CU1024" s="168"/>
      <c r="CV1024" s="168"/>
      <c r="CW1024" s="168"/>
      <c r="CX1024" s="168"/>
      <c r="CY1024" s="168"/>
      <c r="CZ1024" s="71"/>
      <c r="DA1024" s="71"/>
      <c r="DB1024" s="190">
        <f t="shared" si="911"/>
        <v>0</v>
      </c>
      <c r="DC1024" s="71">
        <f t="shared" si="912"/>
        <v>0</v>
      </c>
      <c r="DD1024" s="71"/>
      <c r="DE1024" s="71"/>
      <c r="DF1024" s="71"/>
      <c r="DG1024" s="190">
        <f t="shared" si="913"/>
        <v>0</v>
      </c>
      <c r="DH1024" s="71">
        <f t="shared" si="914"/>
        <v>0</v>
      </c>
      <c r="DI1024" s="71"/>
      <c r="DJ1024" s="71"/>
      <c r="DK1024" s="71"/>
      <c r="DL1024" s="71"/>
      <c r="DM1024" s="71"/>
      <c r="DN1024" s="71"/>
      <c r="DO1024" s="71"/>
      <c r="DP1024" s="71"/>
      <c r="DQ1024" s="71"/>
      <c r="DR1024" s="71"/>
      <c r="DS1024" s="71"/>
      <c r="DT1024" s="71"/>
      <c r="DU1024" s="71"/>
      <c r="DV1024" s="71"/>
      <c r="DW1024" s="71"/>
      <c r="DX1024" s="71"/>
      <c r="DY1024" s="71"/>
      <c r="DZ1024" s="71"/>
      <c r="EA1024" s="71"/>
      <c r="EB1024" s="71"/>
      <c r="EC1024" s="71"/>
      <c r="ED1024" s="71"/>
      <c r="EE1024" s="71"/>
      <c r="EF1024" s="71"/>
      <c r="EG1024" s="71"/>
      <c r="EH1024" s="71"/>
      <c r="EI1024" s="74"/>
      <c r="EJ1024" s="74"/>
      <c r="EK1024" s="74"/>
      <c r="EL1024" s="74"/>
      <c r="EM1024" s="74"/>
      <c r="EN1024" s="74"/>
      <c r="EO1024" s="74"/>
      <c r="EP1024" s="74"/>
      <c r="EQ1024" s="74"/>
      <c r="ER1024" s="74"/>
      <c r="ES1024" s="74"/>
      <c r="ET1024" s="74"/>
      <c r="EU1024" s="74"/>
      <c r="EV1024" s="74"/>
      <c r="EW1024" s="74"/>
      <c r="EX1024" s="74"/>
      <c r="EY1024" s="74"/>
      <c r="EZ1024" s="74"/>
      <c r="FA1024" s="74"/>
      <c r="FB1024" s="74"/>
    </row>
    <row r="1025" spans="2:158" s="69" customFormat="1" ht="12">
      <c r="B1025" s="116"/>
      <c r="C1025" s="77" t="s">
        <v>387</v>
      </c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2"/>
      <c r="P1025" s="71"/>
      <c r="Q1025" s="71"/>
      <c r="R1025" s="71"/>
      <c r="S1025" s="71"/>
      <c r="T1025" s="71"/>
      <c r="U1025" s="71"/>
      <c r="V1025" s="71"/>
      <c r="W1025" s="71"/>
      <c r="X1025" s="71"/>
      <c r="Y1025" s="73"/>
      <c r="Z1025" s="73"/>
      <c r="AA1025" s="73"/>
      <c r="AB1025" s="73"/>
      <c r="AC1025" s="73"/>
      <c r="AD1025" s="73"/>
      <c r="AE1025" s="73"/>
      <c r="AF1025" s="447">
        <f t="shared" si="950"/>
        <v>470708</v>
      </c>
      <c r="AG1025" s="168">
        <f t="shared" ref="AG1025:AQ1025" si="954">AG21+AG321+AG716+AG929+AG971+AG987+AG864</f>
        <v>245498</v>
      </c>
      <c r="AH1025" s="168">
        <f t="shared" si="954"/>
        <v>390</v>
      </c>
      <c r="AI1025" s="168">
        <f t="shared" si="954"/>
        <v>266</v>
      </c>
      <c r="AJ1025" s="168">
        <f t="shared" si="954"/>
        <v>2</v>
      </c>
      <c r="AK1025" s="168">
        <f t="shared" si="954"/>
        <v>917</v>
      </c>
      <c r="AL1025" s="168">
        <f t="shared" si="954"/>
        <v>0</v>
      </c>
      <c r="AM1025" s="168">
        <f t="shared" si="954"/>
        <v>0</v>
      </c>
      <c r="AN1025" s="168">
        <f t="shared" si="954"/>
        <v>0</v>
      </c>
      <c r="AO1025" s="168">
        <f t="shared" si="954"/>
        <v>145379</v>
      </c>
      <c r="AP1025" s="168">
        <f t="shared" si="954"/>
        <v>24719</v>
      </c>
      <c r="AQ1025" s="168">
        <f t="shared" si="954"/>
        <v>78530</v>
      </c>
      <c r="AR1025" s="168"/>
      <c r="AS1025" s="447">
        <f t="shared" si="938"/>
        <v>392184</v>
      </c>
      <c r="AT1025" s="462">
        <f>AT21+AT321+AT716+AT929+AT971+AT987+AT864</f>
        <v>0</v>
      </c>
      <c r="AU1025" s="450">
        <f t="shared" si="939"/>
        <v>42288</v>
      </c>
      <c r="AV1025" s="168">
        <f t="shared" si="946"/>
        <v>35149</v>
      </c>
      <c r="AW1025" s="168">
        <f t="shared" si="946"/>
        <v>6772</v>
      </c>
      <c r="AX1025" s="168">
        <f t="shared" si="946"/>
        <v>367</v>
      </c>
      <c r="AY1025" s="462">
        <f t="shared" si="946"/>
        <v>7068</v>
      </c>
      <c r="AZ1025" s="168">
        <f t="shared" si="946"/>
        <v>512</v>
      </c>
      <c r="BA1025" s="462">
        <f t="shared" si="946"/>
        <v>10996</v>
      </c>
      <c r="BB1025" s="447">
        <f t="shared" si="941"/>
        <v>8518</v>
      </c>
      <c r="BC1025" s="168">
        <f t="shared" ref="BC1025:BK1025" si="955">BC21+BC321+BC716+BC929+BC971+BC987+BC864</f>
        <v>0</v>
      </c>
      <c r="BD1025" s="168">
        <f t="shared" si="955"/>
        <v>8396</v>
      </c>
      <c r="BE1025" s="168">
        <f t="shared" si="955"/>
        <v>3625</v>
      </c>
      <c r="BF1025" s="168">
        <f t="shared" si="955"/>
        <v>122</v>
      </c>
      <c r="BG1025" s="462">
        <f t="shared" si="955"/>
        <v>34</v>
      </c>
      <c r="BH1025" s="462">
        <f t="shared" si="955"/>
        <v>3869</v>
      </c>
      <c r="BI1025" s="462">
        <f t="shared" si="955"/>
        <v>136</v>
      </c>
      <c r="BJ1025" s="462">
        <f t="shared" si="955"/>
        <v>3491</v>
      </c>
      <c r="BK1025" s="462">
        <f t="shared" si="955"/>
        <v>8</v>
      </c>
      <c r="BL1025" s="450">
        <f t="shared" si="943"/>
        <v>2116</v>
      </c>
      <c r="BM1025" s="168">
        <f t="shared" si="948"/>
        <v>0</v>
      </c>
      <c r="BN1025" s="168">
        <f t="shared" si="948"/>
        <v>0</v>
      </c>
      <c r="BO1025" s="168">
        <f t="shared" si="948"/>
        <v>0</v>
      </c>
      <c r="BP1025" s="168">
        <f t="shared" si="948"/>
        <v>2116</v>
      </c>
      <c r="BQ1025" s="462">
        <f t="shared" ref="BQ1025:BQ1033" si="956">SUM(AF1025-AS1025)</f>
        <v>78524</v>
      </c>
      <c r="BR1025" s="168">
        <f t="shared" ref="BR1025:CJ1025" si="957">BR21+BR321+BR716+BR929+BR971+BR987+BR864</f>
        <v>35</v>
      </c>
      <c r="BS1025" s="168">
        <f t="shared" si="957"/>
        <v>0</v>
      </c>
      <c r="BT1025" s="168">
        <f t="shared" si="957"/>
        <v>0</v>
      </c>
      <c r="BU1025" s="168">
        <f t="shared" si="957"/>
        <v>0</v>
      </c>
      <c r="BV1025" s="168">
        <f t="shared" si="957"/>
        <v>0</v>
      </c>
      <c r="BW1025" s="168">
        <f t="shared" si="957"/>
        <v>0</v>
      </c>
      <c r="BX1025" s="168">
        <f t="shared" si="957"/>
        <v>0</v>
      </c>
      <c r="BY1025" s="168">
        <f t="shared" si="957"/>
        <v>0</v>
      </c>
      <c r="BZ1025" s="168">
        <f t="shared" si="957"/>
        <v>0</v>
      </c>
      <c r="CA1025" s="168">
        <f t="shared" si="957"/>
        <v>0</v>
      </c>
      <c r="CB1025" s="168">
        <f t="shared" si="957"/>
        <v>0</v>
      </c>
      <c r="CC1025" s="168">
        <f t="shared" si="957"/>
        <v>0</v>
      </c>
      <c r="CD1025" s="168">
        <f t="shared" si="957"/>
        <v>0</v>
      </c>
      <c r="CE1025" s="168">
        <f t="shared" si="957"/>
        <v>0</v>
      </c>
      <c r="CF1025" s="168">
        <f t="shared" si="957"/>
        <v>0</v>
      </c>
      <c r="CG1025" s="168">
        <f t="shared" si="957"/>
        <v>0</v>
      </c>
      <c r="CH1025" s="168">
        <f t="shared" si="957"/>
        <v>0</v>
      </c>
      <c r="CI1025" s="168">
        <f t="shared" si="957"/>
        <v>0</v>
      </c>
      <c r="CJ1025" s="168">
        <f t="shared" si="957"/>
        <v>35</v>
      </c>
      <c r="CK1025" s="168"/>
      <c r="CL1025" s="168"/>
      <c r="CM1025" s="168"/>
      <c r="CN1025" s="168"/>
      <c r="CO1025" s="168"/>
      <c r="CP1025" s="571">
        <f t="shared" si="910"/>
        <v>0</v>
      </c>
      <c r="CQ1025" s="168"/>
      <c r="CR1025" s="168"/>
      <c r="CS1025" s="168"/>
      <c r="CT1025" s="168"/>
      <c r="CU1025" s="168"/>
      <c r="CV1025" s="168"/>
      <c r="CW1025" s="168"/>
      <c r="CX1025" s="168"/>
      <c r="CY1025" s="168"/>
      <c r="CZ1025" s="71"/>
      <c r="DA1025" s="71"/>
      <c r="DB1025" s="190">
        <f t="shared" si="911"/>
        <v>0</v>
      </c>
      <c r="DC1025" s="71">
        <f t="shared" si="912"/>
        <v>0</v>
      </c>
      <c r="DD1025" s="71"/>
      <c r="DE1025" s="71"/>
      <c r="DF1025" s="71"/>
      <c r="DG1025" s="190">
        <f t="shared" si="913"/>
        <v>0</v>
      </c>
      <c r="DH1025" s="71">
        <f t="shared" si="914"/>
        <v>0</v>
      </c>
      <c r="DI1025" s="71"/>
      <c r="DJ1025" s="71"/>
      <c r="DK1025" s="71"/>
      <c r="DL1025" s="71"/>
      <c r="DM1025" s="71"/>
      <c r="DN1025" s="71"/>
      <c r="DO1025" s="71"/>
      <c r="DP1025" s="71"/>
      <c r="DQ1025" s="71"/>
      <c r="DR1025" s="71"/>
      <c r="DS1025" s="71"/>
      <c r="DT1025" s="71"/>
      <c r="DU1025" s="71"/>
      <c r="DV1025" s="71"/>
      <c r="DW1025" s="71"/>
      <c r="DX1025" s="71"/>
      <c r="DY1025" s="71"/>
      <c r="DZ1025" s="71"/>
      <c r="EA1025" s="71"/>
      <c r="EB1025" s="71"/>
      <c r="EC1025" s="71"/>
      <c r="ED1025" s="71"/>
      <c r="EE1025" s="71"/>
      <c r="EF1025" s="71"/>
      <c r="EG1025" s="71"/>
      <c r="EH1025" s="71"/>
      <c r="EI1025" s="74"/>
      <c r="EJ1025" s="74"/>
      <c r="EK1025" s="74"/>
      <c r="EL1025" s="74"/>
      <c r="EM1025" s="74"/>
      <c r="EN1025" s="74"/>
      <c r="EO1025" s="74"/>
      <c r="EP1025" s="74"/>
      <c r="EQ1025" s="74"/>
      <c r="ER1025" s="74"/>
      <c r="ES1025" s="74"/>
      <c r="ET1025" s="74"/>
      <c r="EU1025" s="74"/>
      <c r="EV1025" s="74"/>
      <c r="EW1025" s="74"/>
      <c r="EX1025" s="74"/>
      <c r="EY1025" s="74"/>
      <c r="EZ1025" s="74"/>
      <c r="FA1025" s="74"/>
      <c r="FB1025" s="74"/>
    </row>
    <row r="1026" spans="2:158" s="69" customFormat="1" ht="12">
      <c r="B1026" s="116"/>
      <c r="C1026" s="77" t="s">
        <v>388</v>
      </c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2"/>
      <c r="P1026" s="71"/>
      <c r="Q1026" s="71"/>
      <c r="R1026" s="71"/>
      <c r="S1026" s="71"/>
      <c r="T1026" s="71"/>
      <c r="U1026" s="71"/>
      <c r="V1026" s="71"/>
      <c r="W1026" s="71"/>
      <c r="X1026" s="71"/>
      <c r="Y1026" s="73"/>
      <c r="Z1026" s="73"/>
      <c r="AA1026" s="73"/>
      <c r="AB1026" s="73"/>
      <c r="AC1026" s="73"/>
      <c r="AD1026" s="73"/>
      <c r="AE1026" s="73"/>
      <c r="AF1026" s="447">
        <f>SUM(AS1026:AU1026,AY1026,BA1026:BB1026,BG1026:BL1026)</f>
        <v>1108678</v>
      </c>
      <c r="AG1026" s="168">
        <f t="shared" ref="AG1026:AQ1026" si="958">AG22+AG322+AG717+AG930+AG972+AG988+AG865</f>
        <v>791610</v>
      </c>
      <c r="AH1026" s="168">
        <f t="shared" si="958"/>
        <v>192</v>
      </c>
      <c r="AI1026" s="168">
        <f t="shared" si="958"/>
        <v>133</v>
      </c>
      <c r="AJ1026" s="168">
        <f t="shared" si="958"/>
        <v>59</v>
      </c>
      <c r="AK1026" s="168">
        <f t="shared" si="958"/>
        <v>1788</v>
      </c>
      <c r="AL1026" s="168">
        <f t="shared" si="958"/>
        <v>113</v>
      </c>
      <c r="AM1026" s="168">
        <f t="shared" si="958"/>
        <v>0</v>
      </c>
      <c r="AN1026" s="168">
        <f t="shared" si="958"/>
        <v>0</v>
      </c>
      <c r="AO1026" s="168">
        <f t="shared" si="958"/>
        <v>250828</v>
      </c>
      <c r="AP1026" s="168">
        <f t="shared" si="958"/>
        <v>66131</v>
      </c>
      <c r="AQ1026" s="168">
        <f t="shared" si="958"/>
        <v>142687</v>
      </c>
      <c r="AR1026" s="168"/>
      <c r="AS1026" s="447">
        <f t="shared" si="938"/>
        <v>1044531</v>
      </c>
      <c r="AT1026" s="462">
        <f>AT22+AT322+AT717+AT930+AT972+AT988+AT865</f>
        <v>0</v>
      </c>
      <c r="AU1026" s="450">
        <f t="shared" si="939"/>
        <v>17261</v>
      </c>
      <c r="AV1026" s="168">
        <f t="shared" si="946"/>
        <v>14805</v>
      </c>
      <c r="AW1026" s="168">
        <f t="shared" si="946"/>
        <v>2201</v>
      </c>
      <c r="AX1026" s="168">
        <f t="shared" si="946"/>
        <v>255</v>
      </c>
      <c r="AY1026" s="462">
        <f t="shared" si="946"/>
        <v>5089</v>
      </c>
      <c r="AZ1026" s="168">
        <f t="shared" si="946"/>
        <v>247</v>
      </c>
      <c r="BA1026" s="462">
        <f t="shared" si="946"/>
        <v>4147</v>
      </c>
      <c r="BB1026" s="447">
        <f t="shared" si="941"/>
        <v>13747</v>
      </c>
      <c r="BC1026" s="168">
        <f t="shared" ref="BC1026:BK1026" si="959">BC22+BC322+BC717+BC930+BC972+BC988+BC865</f>
        <v>6852</v>
      </c>
      <c r="BD1026" s="168">
        <f t="shared" si="959"/>
        <v>6205</v>
      </c>
      <c r="BE1026" s="168">
        <f t="shared" si="959"/>
        <v>0</v>
      </c>
      <c r="BF1026" s="168">
        <f t="shared" si="959"/>
        <v>690</v>
      </c>
      <c r="BG1026" s="462">
        <f t="shared" si="959"/>
        <v>0</v>
      </c>
      <c r="BH1026" s="462">
        <f t="shared" si="959"/>
        <v>9694</v>
      </c>
      <c r="BI1026" s="462">
        <f t="shared" si="959"/>
        <v>1</v>
      </c>
      <c r="BJ1026" s="462">
        <f t="shared" si="959"/>
        <v>8433</v>
      </c>
      <c r="BK1026" s="462">
        <f t="shared" si="959"/>
        <v>1681</v>
      </c>
      <c r="BL1026" s="450">
        <f t="shared" si="943"/>
        <v>4094</v>
      </c>
      <c r="BM1026" s="168">
        <f t="shared" si="948"/>
        <v>21</v>
      </c>
      <c r="BN1026" s="168">
        <f t="shared" si="948"/>
        <v>0</v>
      </c>
      <c r="BO1026" s="168">
        <f t="shared" si="948"/>
        <v>0</v>
      </c>
      <c r="BP1026" s="168">
        <f t="shared" si="948"/>
        <v>4073</v>
      </c>
      <c r="BQ1026" s="462">
        <f t="shared" si="956"/>
        <v>64147</v>
      </c>
      <c r="BR1026" s="168">
        <f t="shared" ref="BR1026:CJ1026" si="960">BR22+BR322+BR717+BR930+BR972+BR988+BR865</f>
        <v>9571</v>
      </c>
      <c r="BS1026" s="168">
        <f t="shared" si="960"/>
        <v>0</v>
      </c>
      <c r="BT1026" s="168">
        <f t="shared" si="960"/>
        <v>6832</v>
      </c>
      <c r="BU1026" s="168">
        <f t="shared" si="960"/>
        <v>0</v>
      </c>
      <c r="BV1026" s="168">
        <f t="shared" si="960"/>
        <v>0</v>
      </c>
      <c r="BW1026" s="168">
        <f t="shared" si="960"/>
        <v>0</v>
      </c>
      <c r="BX1026" s="168">
        <f t="shared" si="960"/>
        <v>0</v>
      </c>
      <c r="BY1026" s="168">
        <f t="shared" si="960"/>
        <v>0</v>
      </c>
      <c r="BZ1026" s="168">
        <f t="shared" si="960"/>
        <v>40</v>
      </c>
      <c r="CA1026" s="168">
        <f t="shared" si="960"/>
        <v>0</v>
      </c>
      <c r="CB1026" s="168">
        <f t="shared" si="960"/>
        <v>0</v>
      </c>
      <c r="CC1026" s="168">
        <f t="shared" si="960"/>
        <v>0</v>
      </c>
      <c r="CD1026" s="168">
        <f t="shared" si="960"/>
        <v>0</v>
      </c>
      <c r="CE1026" s="168">
        <f t="shared" si="960"/>
        <v>2699</v>
      </c>
      <c r="CF1026" s="168">
        <f t="shared" si="960"/>
        <v>0</v>
      </c>
      <c r="CG1026" s="168">
        <f t="shared" si="960"/>
        <v>1707</v>
      </c>
      <c r="CH1026" s="168">
        <f>CH22+CH322+CH717+CH930+CH972+CH988+CH865</f>
        <v>9571</v>
      </c>
      <c r="CI1026" s="168">
        <f t="shared" si="960"/>
        <v>0</v>
      </c>
      <c r="CJ1026" s="168">
        <f t="shared" si="960"/>
        <v>0</v>
      </c>
      <c r="CK1026" s="168"/>
      <c r="CL1026" s="168"/>
      <c r="CM1026" s="168"/>
      <c r="CN1026" s="168"/>
      <c r="CO1026" s="168"/>
      <c r="CP1026" s="571">
        <f t="shared" si="910"/>
        <v>0</v>
      </c>
      <c r="CQ1026" s="168"/>
      <c r="CR1026" s="168"/>
      <c r="CS1026" s="168"/>
      <c r="CT1026" s="168"/>
      <c r="CU1026" s="168"/>
      <c r="CV1026" s="168"/>
      <c r="CW1026" s="168"/>
      <c r="CX1026" s="168"/>
      <c r="CY1026" s="168"/>
      <c r="CZ1026" s="71"/>
      <c r="DA1026" s="71"/>
      <c r="DB1026" s="190">
        <f t="shared" si="911"/>
        <v>0</v>
      </c>
      <c r="DC1026" s="71">
        <f t="shared" si="912"/>
        <v>0</v>
      </c>
      <c r="DD1026" s="71"/>
      <c r="DE1026" s="71"/>
      <c r="DF1026" s="71"/>
      <c r="DG1026" s="190">
        <f t="shared" si="913"/>
        <v>0</v>
      </c>
      <c r="DH1026" s="71">
        <f t="shared" si="914"/>
        <v>0</v>
      </c>
      <c r="DI1026" s="71"/>
      <c r="DJ1026" s="71"/>
      <c r="DK1026" s="71"/>
      <c r="DL1026" s="71"/>
      <c r="DM1026" s="71"/>
      <c r="DN1026" s="71"/>
      <c r="DO1026" s="71"/>
      <c r="DP1026" s="71"/>
      <c r="DQ1026" s="71"/>
      <c r="DR1026" s="71"/>
      <c r="DS1026" s="71"/>
      <c r="DT1026" s="71"/>
      <c r="DU1026" s="71"/>
      <c r="DV1026" s="71"/>
      <c r="DW1026" s="71"/>
      <c r="DX1026" s="71"/>
      <c r="DY1026" s="71"/>
      <c r="DZ1026" s="71"/>
      <c r="EA1026" s="71"/>
      <c r="EB1026" s="71"/>
      <c r="EC1026" s="71"/>
      <c r="ED1026" s="71"/>
      <c r="EE1026" s="71"/>
      <c r="EF1026" s="71"/>
      <c r="EG1026" s="71"/>
      <c r="EH1026" s="71"/>
      <c r="EI1026" s="74"/>
      <c r="EJ1026" s="74"/>
      <c r="EK1026" s="74"/>
      <c r="EL1026" s="74"/>
      <c r="EM1026" s="74"/>
      <c r="EN1026" s="74"/>
      <c r="EO1026" s="74"/>
      <c r="EP1026" s="74"/>
      <c r="EQ1026" s="74"/>
      <c r="ER1026" s="74"/>
      <c r="ES1026" s="74"/>
      <c r="ET1026" s="74"/>
      <c r="EU1026" s="74"/>
      <c r="EV1026" s="74"/>
      <c r="EW1026" s="74"/>
      <c r="EX1026" s="74"/>
      <c r="EY1026" s="74"/>
      <c r="EZ1026" s="74"/>
      <c r="FA1026" s="74"/>
      <c r="FB1026" s="74"/>
    </row>
    <row r="1027" spans="2:158" s="69" customFormat="1" ht="12">
      <c r="B1027" s="116"/>
      <c r="C1027" s="77" t="s">
        <v>389</v>
      </c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2"/>
      <c r="P1027" s="71"/>
      <c r="Q1027" s="71"/>
      <c r="R1027" s="71"/>
      <c r="S1027" s="71"/>
      <c r="T1027" s="71"/>
      <c r="U1027" s="71"/>
      <c r="V1027" s="71"/>
      <c r="W1027" s="71"/>
      <c r="X1027" s="71"/>
      <c r="Y1027" s="73"/>
      <c r="Z1027" s="73"/>
      <c r="AA1027" s="73"/>
      <c r="AB1027" s="73"/>
      <c r="AC1027" s="73"/>
      <c r="AD1027" s="73"/>
      <c r="AE1027" s="73"/>
      <c r="AF1027" s="447">
        <f t="shared" si="950"/>
        <v>514144</v>
      </c>
      <c r="AG1027" s="168">
        <f t="shared" ref="AG1027:AQ1027" si="961">AG23+AG323+AG718+AG931+AG973+AG989+AG866</f>
        <v>323578</v>
      </c>
      <c r="AH1027" s="168">
        <f t="shared" si="961"/>
        <v>205</v>
      </c>
      <c r="AI1027" s="168">
        <f t="shared" si="961"/>
        <v>131</v>
      </c>
      <c r="AJ1027" s="168">
        <f t="shared" si="961"/>
        <v>0</v>
      </c>
      <c r="AK1027" s="168">
        <f t="shared" si="961"/>
        <v>886</v>
      </c>
      <c r="AL1027" s="168">
        <f t="shared" si="961"/>
        <v>6667</v>
      </c>
      <c r="AM1027" s="168">
        <f t="shared" si="961"/>
        <v>4244</v>
      </c>
      <c r="AN1027" s="168">
        <f t="shared" si="961"/>
        <v>0</v>
      </c>
      <c r="AO1027" s="168">
        <f t="shared" si="961"/>
        <v>117547</v>
      </c>
      <c r="AP1027" s="168">
        <f t="shared" si="961"/>
        <v>27700</v>
      </c>
      <c r="AQ1027" s="168">
        <f t="shared" si="961"/>
        <v>77123</v>
      </c>
      <c r="AR1027" s="168">
        <f>AR23+AR323+AR718+AR931+AR973+AR989+AR866</f>
        <v>0</v>
      </c>
      <c r="AS1027" s="462">
        <f>AS23+AS323+AS718+AS931+AS973+AS989+AS866</f>
        <v>448883</v>
      </c>
      <c r="AT1027" s="462">
        <f>AT23+AT323+AT718+AT931+AT973+AT989+AT866</f>
        <v>0</v>
      </c>
      <c r="AU1027" s="450">
        <f t="shared" si="939"/>
        <v>30582</v>
      </c>
      <c r="AV1027" s="168">
        <f t="shared" si="946"/>
        <v>28106</v>
      </c>
      <c r="AW1027" s="168">
        <f t="shared" si="946"/>
        <v>2321</v>
      </c>
      <c r="AX1027" s="168">
        <f t="shared" si="946"/>
        <v>155</v>
      </c>
      <c r="AY1027" s="462">
        <f t="shared" si="946"/>
        <v>5503</v>
      </c>
      <c r="AZ1027" s="168">
        <f t="shared" si="946"/>
        <v>772</v>
      </c>
      <c r="BA1027" s="462">
        <f t="shared" si="946"/>
        <v>4665</v>
      </c>
      <c r="BB1027" s="447">
        <f t="shared" si="941"/>
        <v>11635</v>
      </c>
      <c r="BC1027" s="168">
        <f t="shared" ref="BC1027:BK1027" si="962">BC23+BC323+BC718+BC931+BC973+BC989+BC866</f>
        <v>999</v>
      </c>
      <c r="BD1027" s="168">
        <f t="shared" si="962"/>
        <v>10464</v>
      </c>
      <c r="BE1027" s="168">
        <f t="shared" si="962"/>
        <v>10069</v>
      </c>
      <c r="BF1027" s="168">
        <f t="shared" si="962"/>
        <v>172</v>
      </c>
      <c r="BG1027" s="462">
        <f t="shared" si="962"/>
        <v>144</v>
      </c>
      <c r="BH1027" s="462">
        <f t="shared" si="962"/>
        <v>5139</v>
      </c>
      <c r="BI1027" s="462">
        <f t="shared" si="962"/>
        <v>236</v>
      </c>
      <c r="BJ1027" s="462">
        <f t="shared" si="962"/>
        <v>5493</v>
      </c>
      <c r="BK1027" s="462">
        <f t="shared" si="962"/>
        <v>105</v>
      </c>
      <c r="BL1027" s="450">
        <f t="shared" si="943"/>
        <v>1759</v>
      </c>
      <c r="BM1027" s="168">
        <f t="shared" si="948"/>
        <v>10</v>
      </c>
      <c r="BN1027" s="168">
        <f t="shared" si="948"/>
        <v>0</v>
      </c>
      <c r="BO1027" s="168">
        <f t="shared" si="948"/>
        <v>0</v>
      </c>
      <c r="BP1027" s="168">
        <f t="shared" si="948"/>
        <v>1749</v>
      </c>
      <c r="BQ1027" s="462">
        <f t="shared" si="956"/>
        <v>65261</v>
      </c>
      <c r="BR1027" s="168">
        <f t="shared" ref="BR1027:CJ1027" si="963">BR23+BR323+BR718+BR931+BR973+BR989+BR866</f>
        <v>436</v>
      </c>
      <c r="BS1027" s="168">
        <f t="shared" si="963"/>
        <v>0</v>
      </c>
      <c r="BT1027" s="168">
        <f t="shared" si="963"/>
        <v>436</v>
      </c>
      <c r="BU1027" s="168">
        <f t="shared" si="963"/>
        <v>0</v>
      </c>
      <c r="BV1027" s="168">
        <f t="shared" si="963"/>
        <v>0</v>
      </c>
      <c r="BW1027" s="168">
        <f t="shared" si="963"/>
        <v>0</v>
      </c>
      <c r="BX1027" s="168">
        <f t="shared" si="963"/>
        <v>0</v>
      </c>
      <c r="BY1027" s="168">
        <f t="shared" si="963"/>
        <v>0</v>
      </c>
      <c r="BZ1027" s="168">
        <f t="shared" si="963"/>
        <v>0</v>
      </c>
      <c r="CA1027" s="168">
        <f t="shared" si="963"/>
        <v>0</v>
      </c>
      <c r="CB1027" s="168">
        <f t="shared" si="963"/>
        <v>0</v>
      </c>
      <c r="CC1027" s="168">
        <f t="shared" si="963"/>
        <v>0</v>
      </c>
      <c r="CD1027" s="168">
        <f t="shared" si="963"/>
        <v>0</v>
      </c>
      <c r="CE1027" s="168">
        <f t="shared" si="963"/>
        <v>0</v>
      </c>
      <c r="CF1027" s="168">
        <f t="shared" si="963"/>
        <v>0</v>
      </c>
      <c r="CG1027" s="168">
        <f t="shared" si="963"/>
        <v>0</v>
      </c>
      <c r="CH1027" s="168">
        <f t="shared" si="963"/>
        <v>436</v>
      </c>
      <c r="CI1027" s="168">
        <f t="shared" si="963"/>
        <v>0</v>
      </c>
      <c r="CJ1027" s="168">
        <f t="shared" si="963"/>
        <v>0</v>
      </c>
      <c r="CK1027" s="168"/>
      <c r="CL1027" s="168"/>
      <c r="CM1027" s="168"/>
      <c r="CN1027" s="168"/>
      <c r="CO1027" s="168"/>
      <c r="CP1027" s="571">
        <f t="shared" si="910"/>
        <v>0</v>
      </c>
      <c r="CQ1027" s="168"/>
      <c r="CR1027" s="168"/>
      <c r="CS1027" s="168"/>
      <c r="CT1027" s="168"/>
      <c r="CU1027" s="168"/>
      <c r="CV1027" s="168"/>
      <c r="CW1027" s="168"/>
      <c r="CX1027" s="168"/>
      <c r="CY1027" s="168"/>
      <c r="CZ1027" s="71"/>
      <c r="DA1027" s="71"/>
      <c r="DB1027" s="190">
        <f t="shared" si="911"/>
        <v>0</v>
      </c>
      <c r="DC1027" s="71">
        <f t="shared" si="912"/>
        <v>0</v>
      </c>
      <c r="DD1027" s="71"/>
      <c r="DE1027" s="71"/>
      <c r="DF1027" s="71"/>
      <c r="DG1027" s="190">
        <f t="shared" si="913"/>
        <v>0</v>
      </c>
      <c r="DH1027" s="71">
        <f t="shared" si="914"/>
        <v>0</v>
      </c>
      <c r="DI1027" s="71"/>
      <c r="DJ1027" s="71"/>
      <c r="DK1027" s="71"/>
      <c r="DL1027" s="71"/>
      <c r="DM1027" s="71"/>
      <c r="DN1027" s="71"/>
      <c r="DO1027" s="71"/>
      <c r="DP1027" s="71"/>
      <c r="DQ1027" s="71"/>
      <c r="DR1027" s="71"/>
      <c r="DS1027" s="71"/>
      <c r="DT1027" s="71"/>
      <c r="DU1027" s="71"/>
      <c r="DV1027" s="71"/>
      <c r="DW1027" s="71"/>
      <c r="DX1027" s="71"/>
      <c r="DY1027" s="71"/>
      <c r="DZ1027" s="71"/>
      <c r="EA1027" s="71"/>
      <c r="EB1027" s="71"/>
      <c r="EC1027" s="71"/>
      <c r="ED1027" s="71"/>
      <c r="EE1027" s="71"/>
      <c r="EF1027" s="71"/>
      <c r="EG1027" s="71"/>
      <c r="EH1027" s="71"/>
      <c r="EI1027" s="74"/>
      <c r="EJ1027" s="74"/>
      <c r="EK1027" s="74"/>
      <c r="EL1027" s="74"/>
      <c r="EM1027" s="74"/>
      <c r="EN1027" s="74"/>
      <c r="EO1027" s="74"/>
      <c r="EP1027" s="74"/>
      <c r="EQ1027" s="74"/>
      <c r="ER1027" s="74"/>
      <c r="ES1027" s="74"/>
      <c r="ET1027" s="74"/>
      <c r="EU1027" s="74"/>
      <c r="EV1027" s="74"/>
      <c r="EW1027" s="74"/>
      <c r="EX1027" s="74"/>
      <c r="EY1027" s="74"/>
      <c r="EZ1027" s="74"/>
      <c r="FA1027" s="74"/>
      <c r="FB1027" s="74"/>
    </row>
    <row r="1028" spans="2:158" s="69" customFormat="1" ht="12">
      <c r="B1028" s="116"/>
      <c r="C1028" s="77" t="s">
        <v>390</v>
      </c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2"/>
      <c r="P1028" s="71"/>
      <c r="Q1028" s="71"/>
      <c r="R1028" s="71"/>
      <c r="S1028" s="71"/>
      <c r="T1028" s="71"/>
      <c r="U1028" s="71"/>
      <c r="V1028" s="71"/>
      <c r="W1028" s="71"/>
      <c r="X1028" s="71"/>
      <c r="Y1028" s="73"/>
      <c r="Z1028" s="73"/>
      <c r="AA1028" s="73"/>
      <c r="AB1028" s="73"/>
      <c r="AC1028" s="73"/>
      <c r="AD1028" s="73"/>
      <c r="AE1028" s="73"/>
      <c r="AF1028" s="447">
        <f t="shared" si="950"/>
        <v>746520</v>
      </c>
      <c r="AG1028" s="168">
        <f t="shared" ref="AG1028:AQ1028" si="964">AG24+AG324+AG719+AG932+AG974+AG990+AG867</f>
        <v>357573</v>
      </c>
      <c r="AH1028" s="168">
        <f t="shared" si="964"/>
        <v>188</v>
      </c>
      <c r="AI1028" s="168">
        <f t="shared" si="964"/>
        <v>148</v>
      </c>
      <c r="AJ1028" s="168">
        <f t="shared" si="964"/>
        <v>0</v>
      </c>
      <c r="AK1028" s="168">
        <f t="shared" si="964"/>
        <v>3858</v>
      </c>
      <c r="AL1028" s="168">
        <f t="shared" si="964"/>
        <v>0</v>
      </c>
      <c r="AM1028" s="168">
        <f t="shared" si="964"/>
        <v>0</v>
      </c>
      <c r="AN1028" s="168">
        <f t="shared" si="964"/>
        <v>0</v>
      </c>
      <c r="AO1028" s="168">
        <f t="shared" si="964"/>
        <v>254391</v>
      </c>
      <c r="AP1028" s="168">
        <f t="shared" si="964"/>
        <v>15677</v>
      </c>
      <c r="AQ1028" s="168">
        <f t="shared" si="964"/>
        <v>200637</v>
      </c>
      <c r="AR1028" s="168">
        <f t="shared" ref="AR1028:AR1036" si="965">AR24+AR324+AR719+AR932+AR974+AR990+AR867</f>
        <v>0</v>
      </c>
      <c r="AS1028" s="447">
        <f t="shared" si="938"/>
        <v>616010</v>
      </c>
      <c r="AT1028" s="575">
        <f>AT24+AT324+AT719+AT932+AT974+AT990+AT867</f>
        <v>24</v>
      </c>
      <c r="AU1028" s="450">
        <f t="shared" si="939"/>
        <v>54363</v>
      </c>
      <c r="AV1028" s="168">
        <f t="shared" si="946"/>
        <v>48644</v>
      </c>
      <c r="AW1028" s="168">
        <f t="shared" si="946"/>
        <v>5203</v>
      </c>
      <c r="AX1028" s="168">
        <f t="shared" si="946"/>
        <v>516</v>
      </c>
      <c r="AY1028" s="462">
        <f t="shared" si="946"/>
        <v>7028</v>
      </c>
      <c r="AZ1028" s="168">
        <f t="shared" si="946"/>
        <v>348</v>
      </c>
      <c r="BA1028" s="462">
        <f t="shared" si="946"/>
        <v>11532</v>
      </c>
      <c r="BB1028" s="447">
        <f t="shared" si="941"/>
        <v>41201</v>
      </c>
      <c r="BC1028" s="168">
        <f t="shared" ref="BC1028:BK1028" si="966">BC24+BC324+BC719+BC932+BC974+BC990+BC867</f>
        <v>2</v>
      </c>
      <c r="BD1028" s="168">
        <f t="shared" si="966"/>
        <v>41108</v>
      </c>
      <c r="BE1028" s="168">
        <f t="shared" si="966"/>
        <v>29683</v>
      </c>
      <c r="BF1028" s="168">
        <f t="shared" si="966"/>
        <v>91</v>
      </c>
      <c r="BG1028" s="462">
        <f t="shared" si="966"/>
        <v>0</v>
      </c>
      <c r="BH1028" s="462">
        <f t="shared" si="966"/>
        <v>7118</v>
      </c>
      <c r="BI1028" s="462">
        <f t="shared" si="966"/>
        <v>227</v>
      </c>
      <c r="BJ1028" s="462">
        <f t="shared" si="966"/>
        <v>4946</v>
      </c>
      <c r="BK1028" s="462">
        <f t="shared" si="966"/>
        <v>0</v>
      </c>
      <c r="BL1028" s="450">
        <f t="shared" si="943"/>
        <v>4071</v>
      </c>
      <c r="BM1028" s="168">
        <f t="shared" si="948"/>
        <v>0</v>
      </c>
      <c r="BN1028" s="168">
        <f t="shared" si="948"/>
        <v>0</v>
      </c>
      <c r="BO1028" s="168">
        <f t="shared" si="948"/>
        <v>0</v>
      </c>
      <c r="BP1028" s="168">
        <f t="shared" si="948"/>
        <v>4071</v>
      </c>
      <c r="BQ1028" s="462">
        <f t="shared" si="956"/>
        <v>130510</v>
      </c>
      <c r="BR1028" s="168">
        <f t="shared" ref="BR1028:CJ1028" si="967">BR24+BR324+BR719+BR932+BR974+BR990+BR867</f>
        <v>0</v>
      </c>
      <c r="BS1028" s="168">
        <f t="shared" si="967"/>
        <v>0</v>
      </c>
      <c r="BT1028" s="168">
        <f t="shared" si="967"/>
        <v>0</v>
      </c>
      <c r="BU1028" s="168">
        <f t="shared" si="967"/>
        <v>0</v>
      </c>
      <c r="BV1028" s="168">
        <f t="shared" si="967"/>
        <v>0</v>
      </c>
      <c r="BW1028" s="168">
        <f t="shared" si="967"/>
        <v>0</v>
      </c>
      <c r="BX1028" s="168">
        <f t="shared" si="967"/>
        <v>0</v>
      </c>
      <c r="BY1028" s="168">
        <f t="shared" si="967"/>
        <v>0</v>
      </c>
      <c r="BZ1028" s="168">
        <f t="shared" si="967"/>
        <v>0</v>
      </c>
      <c r="CA1028" s="168">
        <f t="shared" si="967"/>
        <v>0</v>
      </c>
      <c r="CB1028" s="168">
        <f t="shared" si="967"/>
        <v>0</v>
      </c>
      <c r="CC1028" s="168">
        <f t="shared" si="967"/>
        <v>0</v>
      </c>
      <c r="CD1028" s="168">
        <f t="shared" si="967"/>
        <v>0</v>
      </c>
      <c r="CE1028" s="168">
        <f t="shared" si="967"/>
        <v>0</v>
      </c>
      <c r="CF1028" s="168">
        <f t="shared" si="967"/>
        <v>0</v>
      </c>
      <c r="CG1028" s="168">
        <f t="shared" si="967"/>
        <v>0</v>
      </c>
      <c r="CH1028" s="168">
        <f t="shared" si="967"/>
        <v>0</v>
      </c>
      <c r="CI1028" s="168">
        <f t="shared" si="967"/>
        <v>0</v>
      </c>
      <c r="CJ1028" s="168">
        <f t="shared" si="967"/>
        <v>0</v>
      </c>
      <c r="CK1028" s="168"/>
      <c r="CL1028" s="168"/>
      <c r="CM1028" s="168"/>
      <c r="CN1028" s="168"/>
      <c r="CO1028" s="168"/>
      <c r="CP1028" s="571">
        <f t="shared" si="910"/>
        <v>0</v>
      </c>
      <c r="CQ1028" s="168"/>
      <c r="CR1028" s="168"/>
      <c r="CS1028" s="168"/>
      <c r="CT1028" s="168"/>
      <c r="CU1028" s="168"/>
      <c r="CV1028" s="168"/>
      <c r="CW1028" s="168"/>
      <c r="CX1028" s="168"/>
      <c r="CY1028" s="168"/>
      <c r="CZ1028" s="71"/>
      <c r="DA1028" s="71"/>
      <c r="DB1028" s="190">
        <f t="shared" si="911"/>
        <v>0</v>
      </c>
      <c r="DC1028" s="71">
        <f t="shared" si="912"/>
        <v>0</v>
      </c>
      <c r="DD1028" s="71"/>
      <c r="DE1028" s="71"/>
      <c r="DF1028" s="71"/>
      <c r="DG1028" s="190">
        <f t="shared" si="913"/>
        <v>0</v>
      </c>
      <c r="DH1028" s="71">
        <f t="shared" si="914"/>
        <v>0</v>
      </c>
      <c r="DI1028" s="71"/>
      <c r="DJ1028" s="71"/>
      <c r="DK1028" s="71"/>
      <c r="DL1028" s="71"/>
      <c r="DM1028" s="71"/>
      <c r="DN1028" s="71"/>
      <c r="DO1028" s="71"/>
      <c r="DP1028" s="71"/>
      <c r="DQ1028" s="71"/>
      <c r="DR1028" s="71"/>
      <c r="DS1028" s="71"/>
      <c r="DT1028" s="71"/>
      <c r="DU1028" s="71"/>
      <c r="DV1028" s="71"/>
      <c r="DW1028" s="71"/>
      <c r="DX1028" s="71"/>
      <c r="DY1028" s="71"/>
      <c r="DZ1028" s="71"/>
      <c r="EA1028" s="71"/>
      <c r="EB1028" s="71"/>
      <c r="EC1028" s="71"/>
      <c r="ED1028" s="71"/>
      <c r="EE1028" s="71"/>
      <c r="EF1028" s="71"/>
      <c r="EG1028" s="71"/>
      <c r="EH1028" s="71"/>
      <c r="EI1028" s="74"/>
      <c r="EJ1028" s="74"/>
      <c r="EK1028" s="74"/>
      <c r="EL1028" s="74"/>
      <c r="EM1028" s="74"/>
      <c r="EN1028" s="74"/>
      <c r="EO1028" s="74"/>
      <c r="EP1028" s="74"/>
      <c r="EQ1028" s="74"/>
      <c r="ER1028" s="74"/>
      <c r="ES1028" s="74"/>
      <c r="ET1028" s="74"/>
      <c r="EU1028" s="74"/>
      <c r="EV1028" s="74"/>
      <c r="EW1028" s="74"/>
      <c r="EX1028" s="74"/>
      <c r="EY1028" s="74"/>
      <c r="EZ1028" s="74"/>
      <c r="FA1028" s="74"/>
      <c r="FB1028" s="74"/>
    </row>
    <row r="1029" spans="2:158" s="69" customFormat="1" ht="12">
      <c r="B1029" s="116"/>
      <c r="C1029" s="77" t="s">
        <v>391</v>
      </c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2"/>
      <c r="P1029" s="71"/>
      <c r="Q1029" s="71"/>
      <c r="R1029" s="71"/>
      <c r="S1029" s="71"/>
      <c r="T1029" s="71"/>
      <c r="U1029" s="71"/>
      <c r="V1029" s="71"/>
      <c r="W1029" s="71"/>
      <c r="X1029" s="71"/>
      <c r="Y1029" s="73"/>
      <c r="Z1029" s="73"/>
      <c r="AA1029" s="73"/>
      <c r="AB1029" s="73"/>
      <c r="AC1029" s="73"/>
      <c r="AD1029" s="73"/>
      <c r="AE1029" s="73"/>
      <c r="AF1029" s="447">
        <f t="shared" si="950"/>
        <v>614990</v>
      </c>
      <c r="AG1029" s="168">
        <f t="shared" ref="AG1029:AQ1029" si="968">AG25+AG325+AG720+AG933+AG975+AG991+AG868</f>
        <v>226294</v>
      </c>
      <c r="AH1029" s="168">
        <f t="shared" si="968"/>
        <v>219</v>
      </c>
      <c r="AI1029" s="168">
        <f t="shared" si="968"/>
        <v>68</v>
      </c>
      <c r="AJ1029" s="168">
        <f t="shared" si="968"/>
        <v>151</v>
      </c>
      <c r="AK1029" s="168">
        <f t="shared" si="968"/>
        <v>4160</v>
      </c>
      <c r="AL1029" s="168">
        <f t="shared" si="968"/>
        <v>13411</v>
      </c>
      <c r="AM1029" s="168">
        <f t="shared" si="968"/>
        <v>1609</v>
      </c>
      <c r="AN1029" s="168">
        <f t="shared" si="968"/>
        <v>0</v>
      </c>
      <c r="AO1029" s="168">
        <f t="shared" si="968"/>
        <v>195510</v>
      </c>
      <c r="AP1029" s="168">
        <f t="shared" si="968"/>
        <v>2118</v>
      </c>
      <c r="AQ1029" s="546">
        <f t="shared" si="968"/>
        <v>125064</v>
      </c>
      <c r="AR1029" s="168">
        <f t="shared" si="965"/>
        <v>0</v>
      </c>
      <c r="AS1029" s="447">
        <f t="shared" si="938"/>
        <v>439594</v>
      </c>
      <c r="AT1029" s="462"/>
      <c r="AU1029" s="450">
        <f t="shared" si="939"/>
        <v>120048</v>
      </c>
      <c r="AV1029" s="168">
        <f t="shared" si="946"/>
        <v>97485</v>
      </c>
      <c r="AW1029" s="168">
        <f t="shared" si="946"/>
        <v>21726</v>
      </c>
      <c r="AX1029" s="168">
        <f t="shared" si="946"/>
        <v>837</v>
      </c>
      <c r="AY1029" s="462">
        <f t="shared" si="946"/>
        <v>7017</v>
      </c>
      <c r="AZ1029" s="168">
        <f t="shared" si="946"/>
        <v>957</v>
      </c>
      <c r="BA1029" s="462">
        <f t="shared" si="946"/>
        <v>13129</v>
      </c>
      <c r="BB1029" s="447">
        <f t="shared" si="941"/>
        <v>18370</v>
      </c>
      <c r="BC1029" s="168">
        <f t="shared" ref="BC1029:BK1029" si="969">BC25+BC325+BC720+BC933+BC975+BC991+BC868</f>
        <v>1493</v>
      </c>
      <c r="BD1029" s="168">
        <f t="shared" si="969"/>
        <v>16042</v>
      </c>
      <c r="BE1029" s="168">
        <f t="shared" si="969"/>
        <v>14833</v>
      </c>
      <c r="BF1029" s="168">
        <f t="shared" si="969"/>
        <v>835</v>
      </c>
      <c r="BG1029" s="462">
        <f t="shared" si="969"/>
        <v>257</v>
      </c>
      <c r="BH1029" s="462">
        <f t="shared" si="969"/>
        <v>6841</v>
      </c>
      <c r="BI1029" s="462">
        <f t="shared" si="969"/>
        <v>270</v>
      </c>
      <c r="BJ1029" s="462">
        <f t="shared" si="969"/>
        <v>5828</v>
      </c>
      <c r="BK1029" s="462">
        <f t="shared" si="969"/>
        <v>0</v>
      </c>
      <c r="BL1029" s="450">
        <f t="shared" si="943"/>
        <v>3636</v>
      </c>
      <c r="BM1029" s="168">
        <f t="shared" si="948"/>
        <v>0</v>
      </c>
      <c r="BN1029" s="168">
        <f t="shared" si="948"/>
        <v>0</v>
      </c>
      <c r="BO1029" s="168">
        <f t="shared" si="948"/>
        <v>0</v>
      </c>
      <c r="BP1029" s="168">
        <f t="shared" si="948"/>
        <v>3636</v>
      </c>
      <c r="BQ1029" s="462">
        <f t="shared" si="956"/>
        <v>175396</v>
      </c>
      <c r="BR1029" s="168">
        <f t="shared" ref="BR1029:CJ1029" si="970">BR25+BR325+BR720+BR933+BR975+BR991+BR868</f>
        <v>1135</v>
      </c>
      <c r="BS1029" s="168">
        <f t="shared" si="970"/>
        <v>0</v>
      </c>
      <c r="BT1029" s="168">
        <f t="shared" si="970"/>
        <v>827</v>
      </c>
      <c r="BU1029" s="168">
        <f t="shared" si="970"/>
        <v>0</v>
      </c>
      <c r="BV1029" s="168">
        <f t="shared" si="970"/>
        <v>0</v>
      </c>
      <c r="BW1029" s="168">
        <f t="shared" si="970"/>
        <v>0</v>
      </c>
      <c r="BX1029" s="168">
        <f t="shared" si="970"/>
        <v>0</v>
      </c>
      <c r="BY1029" s="168">
        <f t="shared" si="970"/>
        <v>0</v>
      </c>
      <c r="BZ1029" s="168">
        <f t="shared" si="970"/>
        <v>0</v>
      </c>
      <c r="CA1029" s="168">
        <f t="shared" si="970"/>
        <v>0</v>
      </c>
      <c r="CB1029" s="168">
        <f t="shared" si="970"/>
        <v>122</v>
      </c>
      <c r="CC1029" s="168">
        <f t="shared" si="970"/>
        <v>0</v>
      </c>
      <c r="CD1029" s="168">
        <f t="shared" si="970"/>
        <v>121</v>
      </c>
      <c r="CE1029" s="168">
        <f t="shared" si="970"/>
        <v>186</v>
      </c>
      <c r="CF1029" s="168">
        <f t="shared" si="970"/>
        <v>0</v>
      </c>
      <c r="CG1029" s="168">
        <f t="shared" si="970"/>
        <v>186</v>
      </c>
      <c r="CH1029" s="168">
        <f t="shared" si="970"/>
        <v>1135</v>
      </c>
      <c r="CI1029" s="168">
        <f t="shared" si="970"/>
        <v>0</v>
      </c>
      <c r="CJ1029" s="168">
        <f t="shared" si="970"/>
        <v>0</v>
      </c>
      <c r="CK1029" s="168"/>
      <c r="CL1029" s="168"/>
      <c r="CM1029" s="168"/>
      <c r="CN1029" s="168"/>
      <c r="CO1029" s="168"/>
      <c r="CP1029" s="571">
        <f t="shared" si="910"/>
        <v>0</v>
      </c>
      <c r="CQ1029" s="168"/>
      <c r="CR1029" s="168"/>
      <c r="CS1029" s="168"/>
      <c r="CT1029" s="168"/>
      <c r="CU1029" s="168"/>
      <c r="CV1029" s="168"/>
      <c r="CW1029" s="168"/>
      <c r="CX1029" s="168"/>
      <c r="CY1029" s="168"/>
      <c r="CZ1029" s="71"/>
      <c r="DA1029" s="71"/>
      <c r="DB1029" s="190">
        <f t="shared" si="911"/>
        <v>0</v>
      </c>
      <c r="DC1029" s="71">
        <f t="shared" si="912"/>
        <v>0</v>
      </c>
      <c r="DD1029" s="71"/>
      <c r="DE1029" s="71"/>
      <c r="DF1029" s="71"/>
      <c r="DG1029" s="190">
        <f t="shared" si="913"/>
        <v>0</v>
      </c>
      <c r="DH1029" s="71">
        <f t="shared" si="914"/>
        <v>0</v>
      </c>
      <c r="DI1029" s="71"/>
      <c r="DJ1029" s="71"/>
      <c r="DK1029" s="71"/>
      <c r="DL1029" s="71"/>
      <c r="DM1029" s="71"/>
      <c r="DN1029" s="71"/>
      <c r="DO1029" s="71"/>
      <c r="DP1029" s="71"/>
      <c r="DQ1029" s="71"/>
      <c r="DR1029" s="71"/>
      <c r="DS1029" s="71"/>
      <c r="DT1029" s="71"/>
      <c r="DU1029" s="71"/>
      <c r="DV1029" s="71"/>
      <c r="DW1029" s="71"/>
      <c r="DX1029" s="71"/>
      <c r="DY1029" s="71"/>
      <c r="DZ1029" s="71"/>
      <c r="EA1029" s="71"/>
      <c r="EB1029" s="71"/>
      <c r="EC1029" s="71"/>
      <c r="ED1029" s="71"/>
      <c r="EE1029" s="71"/>
      <c r="EF1029" s="71"/>
      <c r="EG1029" s="71"/>
      <c r="EH1029" s="71"/>
      <c r="EI1029" s="74"/>
      <c r="EJ1029" s="74"/>
      <c r="EK1029" s="74"/>
      <c r="EL1029" s="74"/>
      <c r="EM1029" s="74"/>
      <c r="EN1029" s="74"/>
      <c r="EO1029" s="74"/>
      <c r="EP1029" s="74"/>
      <c r="EQ1029" s="74"/>
      <c r="ER1029" s="74"/>
      <c r="ES1029" s="74"/>
      <c r="ET1029" s="74"/>
      <c r="EU1029" s="74"/>
      <c r="EV1029" s="74"/>
      <c r="EW1029" s="74"/>
      <c r="EX1029" s="74"/>
      <c r="EY1029" s="74"/>
      <c r="EZ1029" s="74"/>
      <c r="FA1029" s="74"/>
      <c r="FB1029" s="74"/>
    </row>
    <row r="1030" spans="2:158" s="69" customFormat="1" ht="12">
      <c r="B1030" s="116"/>
      <c r="C1030" s="77" t="s">
        <v>392</v>
      </c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2"/>
      <c r="P1030" s="71"/>
      <c r="Q1030" s="71"/>
      <c r="R1030" s="71"/>
      <c r="S1030" s="71"/>
      <c r="T1030" s="71"/>
      <c r="U1030" s="71"/>
      <c r="V1030" s="71"/>
      <c r="W1030" s="71"/>
      <c r="X1030" s="71"/>
      <c r="Y1030" s="73"/>
      <c r="Z1030" s="73"/>
      <c r="AA1030" s="73"/>
      <c r="AB1030" s="73"/>
      <c r="AC1030" s="73"/>
      <c r="AD1030" s="73"/>
      <c r="AE1030" s="73"/>
      <c r="AF1030" s="447">
        <f t="shared" si="950"/>
        <v>780698</v>
      </c>
      <c r="AG1030" s="168">
        <f t="shared" ref="AG1030:AQ1030" si="971">AG26+AG326+AG721+AG934+AG976+AG992+AG869</f>
        <v>474350</v>
      </c>
      <c r="AH1030" s="168">
        <f t="shared" si="971"/>
        <v>293</v>
      </c>
      <c r="AI1030" s="168">
        <f t="shared" si="971"/>
        <v>199</v>
      </c>
      <c r="AJ1030" s="168">
        <f t="shared" si="971"/>
        <v>0</v>
      </c>
      <c r="AK1030" s="168">
        <f t="shared" si="971"/>
        <v>1435</v>
      </c>
      <c r="AL1030" s="168">
        <f t="shared" si="971"/>
        <v>2</v>
      </c>
      <c r="AM1030" s="168">
        <f t="shared" si="971"/>
        <v>0</v>
      </c>
      <c r="AN1030" s="168">
        <f t="shared" si="971"/>
        <v>0</v>
      </c>
      <c r="AO1030" s="168">
        <f t="shared" si="971"/>
        <v>162241</v>
      </c>
      <c r="AP1030" s="168">
        <f t="shared" si="971"/>
        <v>37535</v>
      </c>
      <c r="AQ1030" s="546">
        <f t="shared" si="971"/>
        <v>69697</v>
      </c>
      <c r="AR1030" s="168">
        <f t="shared" si="965"/>
        <v>0</v>
      </c>
      <c r="AS1030" s="447">
        <f t="shared" si="938"/>
        <v>638321</v>
      </c>
      <c r="AT1030" s="575">
        <f t="shared" ref="AT1030:AT1035" si="972">AT26+AT326+AT721+AT934+AT976+AT992+AT869</f>
        <v>34</v>
      </c>
      <c r="AU1030" s="450">
        <f>SUM(AV1030:AX1030)</f>
        <v>87207</v>
      </c>
      <c r="AV1030" s="546">
        <f t="shared" si="946"/>
        <v>65654</v>
      </c>
      <c r="AW1030" s="546">
        <f t="shared" si="946"/>
        <v>21111</v>
      </c>
      <c r="AX1030" s="546">
        <f t="shared" si="946"/>
        <v>442</v>
      </c>
      <c r="AY1030" s="575">
        <f t="shared" si="946"/>
        <v>12647</v>
      </c>
      <c r="AZ1030" s="546">
        <f t="shared" si="946"/>
        <v>1892</v>
      </c>
      <c r="BA1030" s="575">
        <f t="shared" si="946"/>
        <v>7662</v>
      </c>
      <c r="BB1030" s="447">
        <f t="shared" si="941"/>
        <v>14199</v>
      </c>
      <c r="BC1030" s="546">
        <f t="shared" ref="BC1030:BK1030" si="973">BC26+BC326+BC721+BC934+BC976+BC992+BC869</f>
        <v>5</v>
      </c>
      <c r="BD1030" s="546">
        <f t="shared" si="973"/>
        <v>13779</v>
      </c>
      <c r="BE1030" s="546">
        <f t="shared" si="973"/>
        <v>3321</v>
      </c>
      <c r="BF1030" s="546">
        <f t="shared" si="973"/>
        <v>415</v>
      </c>
      <c r="BG1030" s="575">
        <f t="shared" si="973"/>
        <v>0</v>
      </c>
      <c r="BH1030" s="575">
        <f t="shared" si="973"/>
        <v>6939</v>
      </c>
      <c r="BI1030" s="575">
        <f t="shared" si="973"/>
        <v>135</v>
      </c>
      <c r="BJ1030" s="575">
        <f t="shared" si="973"/>
        <v>7804</v>
      </c>
      <c r="BK1030" s="575">
        <f t="shared" si="973"/>
        <v>0</v>
      </c>
      <c r="BL1030" s="450">
        <f t="shared" si="943"/>
        <v>5750</v>
      </c>
      <c r="BM1030" s="546">
        <f t="shared" si="948"/>
        <v>0</v>
      </c>
      <c r="BN1030" s="546">
        <f t="shared" si="948"/>
        <v>0</v>
      </c>
      <c r="BO1030" s="546">
        <f t="shared" si="948"/>
        <v>0</v>
      </c>
      <c r="BP1030" s="546">
        <f t="shared" si="948"/>
        <v>5750</v>
      </c>
      <c r="BQ1030" s="462">
        <f t="shared" si="956"/>
        <v>142377</v>
      </c>
      <c r="BR1030" s="546">
        <f t="shared" ref="BR1030:CJ1030" si="974">BR26+BR326+BR721+BR934+BR976+BR992+BR869</f>
        <v>0</v>
      </c>
      <c r="BS1030" s="546">
        <f t="shared" si="974"/>
        <v>0</v>
      </c>
      <c r="BT1030" s="546">
        <f t="shared" si="974"/>
        <v>0</v>
      </c>
      <c r="BU1030" s="546">
        <f t="shared" si="974"/>
        <v>0</v>
      </c>
      <c r="BV1030" s="546">
        <f t="shared" si="974"/>
        <v>0</v>
      </c>
      <c r="BW1030" s="546">
        <f t="shared" si="974"/>
        <v>0</v>
      </c>
      <c r="BX1030" s="546">
        <f t="shared" si="974"/>
        <v>0</v>
      </c>
      <c r="BY1030" s="546">
        <f t="shared" si="974"/>
        <v>0</v>
      </c>
      <c r="BZ1030" s="546">
        <f t="shared" si="974"/>
        <v>0</v>
      </c>
      <c r="CA1030" s="546">
        <f t="shared" si="974"/>
        <v>0</v>
      </c>
      <c r="CB1030" s="546">
        <f t="shared" si="974"/>
        <v>0</v>
      </c>
      <c r="CC1030" s="546">
        <f t="shared" si="974"/>
        <v>0</v>
      </c>
      <c r="CD1030" s="546">
        <f t="shared" si="974"/>
        <v>0</v>
      </c>
      <c r="CE1030" s="546">
        <f t="shared" si="974"/>
        <v>0</v>
      </c>
      <c r="CF1030" s="546">
        <f t="shared" si="974"/>
        <v>0</v>
      </c>
      <c r="CG1030" s="546">
        <f t="shared" si="974"/>
        <v>0</v>
      </c>
      <c r="CH1030" s="546">
        <f t="shared" si="974"/>
        <v>0</v>
      </c>
      <c r="CI1030" s="546">
        <f t="shared" si="974"/>
        <v>0</v>
      </c>
      <c r="CJ1030" s="546">
        <f t="shared" si="974"/>
        <v>0</v>
      </c>
      <c r="CK1030" s="168"/>
      <c r="CL1030" s="168"/>
      <c r="CM1030" s="168"/>
      <c r="CN1030" s="168"/>
      <c r="CO1030" s="168"/>
      <c r="CP1030" s="571">
        <f t="shared" si="910"/>
        <v>0</v>
      </c>
      <c r="CQ1030" s="168"/>
      <c r="CR1030" s="168"/>
      <c r="CS1030" s="168"/>
      <c r="CT1030" s="168"/>
      <c r="CU1030" s="168"/>
      <c r="CV1030" s="168"/>
      <c r="CW1030" s="168"/>
      <c r="CX1030" s="168"/>
      <c r="CY1030" s="168"/>
      <c r="CZ1030" s="71"/>
      <c r="DA1030" s="71"/>
      <c r="DB1030" s="190">
        <f t="shared" si="911"/>
        <v>0</v>
      </c>
      <c r="DC1030" s="71">
        <f t="shared" si="912"/>
        <v>0</v>
      </c>
      <c r="DD1030" s="71"/>
      <c r="DE1030" s="71"/>
      <c r="DF1030" s="71"/>
      <c r="DG1030" s="190">
        <f t="shared" si="913"/>
        <v>0</v>
      </c>
      <c r="DH1030" s="71">
        <f t="shared" si="914"/>
        <v>0</v>
      </c>
      <c r="DI1030" s="71"/>
      <c r="DJ1030" s="71"/>
      <c r="DK1030" s="71"/>
      <c r="DL1030" s="71"/>
      <c r="DM1030" s="71"/>
      <c r="DN1030" s="71"/>
      <c r="DO1030" s="71"/>
      <c r="DP1030" s="71"/>
      <c r="DQ1030" s="71"/>
      <c r="DR1030" s="71"/>
      <c r="DS1030" s="71"/>
      <c r="DT1030" s="71"/>
      <c r="DU1030" s="71"/>
      <c r="DV1030" s="71"/>
      <c r="DW1030" s="71"/>
      <c r="DX1030" s="71"/>
      <c r="DY1030" s="71"/>
      <c r="DZ1030" s="71"/>
      <c r="EA1030" s="71"/>
      <c r="EB1030" s="71"/>
      <c r="EC1030" s="71"/>
      <c r="ED1030" s="71"/>
      <c r="EE1030" s="71"/>
      <c r="EF1030" s="71"/>
      <c r="EG1030" s="71"/>
      <c r="EH1030" s="71"/>
      <c r="EI1030" s="74"/>
      <c r="EJ1030" s="74"/>
      <c r="EK1030" s="74"/>
      <c r="EL1030" s="74"/>
      <c r="EM1030" s="74"/>
      <c r="EN1030" s="74"/>
      <c r="EO1030" s="74"/>
      <c r="EP1030" s="74"/>
      <c r="EQ1030" s="74"/>
      <c r="ER1030" s="74"/>
      <c r="ES1030" s="74"/>
      <c r="ET1030" s="74"/>
      <c r="EU1030" s="74"/>
      <c r="EV1030" s="74"/>
      <c r="EW1030" s="74"/>
      <c r="EX1030" s="74"/>
      <c r="EY1030" s="74"/>
      <c r="EZ1030" s="74"/>
      <c r="FA1030" s="74"/>
      <c r="FB1030" s="74"/>
    </row>
    <row r="1031" spans="2:158" s="69" customFormat="1" ht="12">
      <c r="B1031" s="116"/>
      <c r="C1031" s="77" t="s">
        <v>393</v>
      </c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2"/>
      <c r="P1031" s="71"/>
      <c r="Q1031" s="71"/>
      <c r="R1031" s="71"/>
      <c r="S1031" s="71"/>
      <c r="T1031" s="71"/>
      <c r="U1031" s="71"/>
      <c r="V1031" s="71"/>
      <c r="W1031" s="71"/>
      <c r="X1031" s="71"/>
      <c r="Y1031" s="73"/>
      <c r="Z1031" s="73"/>
      <c r="AA1031" s="73"/>
      <c r="AB1031" s="73"/>
      <c r="AC1031" s="73"/>
      <c r="AD1031" s="73"/>
      <c r="AE1031" s="73"/>
      <c r="AF1031" s="447">
        <f t="shared" si="950"/>
        <v>410001</v>
      </c>
      <c r="AG1031" s="168">
        <f t="shared" ref="AG1031:AQ1031" si="975">AG27+AG327+AG722+AG935+AG977+AG993+AG870</f>
        <v>200269.40000000002</v>
      </c>
      <c r="AH1031" s="168">
        <f t="shared" si="975"/>
        <v>101</v>
      </c>
      <c r="AI1031" s="168">
        <f t="shared" si="975"/>
        <v>32</v>
      </c>
      <c r="AJ1031" s="168">
        <f t="shared" si="975"/>
        <v>0</v>
      </c>
      <c r="AK1031" s="168">
        <f t="shared" si="975"/>
        <v>554</v>
      </c>
      <c r="AL1031" s="168">
        <f t="shared" si="975"/>
        <v>107</v>
      </c>
      <c r="AM1031" s="168">
        <f t="shared" si="975"/>
        <v>0</v>
      </c>
      <c r="AN1031" s="168">
        <f t="shared" si="975"/>
        <v>0</v>
      </c>
      <c r="AO1031" s="168">
        <f t="shared" si="975"/>
        <v>123245.30000000002</v>
      </c>
      <c r="AP1031" s="168">
        <f t="shared" si="975"/>
        <v>21516</v>
      </c>
      <c r="AQ1031" s="168">
        <f t="shared" si="975"/>
        <v>61259</v>
      </c>
      <c r="AR1031" s="168">
        <f t="shared" si="965"/>
        <v>0</v>
      </c>
      <c r="AS1031" s="447">
        <f>SUM(AG1031,AH1031,AK1031,AL1031,AO1031)</f>
        <v>324276.70000000007</v>
      </c>
      <c r="AT1031" s="575">
        <f t="shared" si="972"/>
        <v>0</v>
      </c>
      <c r="AU1031" s="450">
        <f t="shared" si="939"/>
        <v>40049</v>
      </c>
      <c r="AV1031" s="546">
        <f t="shared" si="946"/>
        <v>33895</v>
      </c>
      <c r="AW1031" s="546">
        <f t="shared" si="946"/>
        <v>5967</v>
      </c>
      <c r="AX1031" s="168">
        <f t="shared" si="946"/>
        <v>187</v>
      </c>
      <c r="AY1031" s="462">
        <f t="shared" si="946"/>
        <v>5397.1</v>
      </c>
      <c r="AZ1031" s="168">
        <f t="shared" si="946"/>
        <v>597</v>
      </c>
      <c r="BA1031" s="462">
        <f t="shared" si="946"/>
        <v>10294.799999999999</v>
      </c>
      <c r="BB1031" s="447">
        <f t="shared" si="941"/>
        <v>20085.099999999999</v>
      </c>
      <c r="BC1031" s="168">
        <f t="shared" ref="BC1031:BK1031" si="976">BC27+BC327+BC722+BC935+BC977+BC993+BC870</f>
        <v>3</v>
      </c>
      <c r="BD1031" s="168">
        <f t="shared" si="976"/>
        <v>19898.099999999999</v>
      </c>
      <c r="BE1031" s="546">
        <f t="shared" si="976"/>
        <v>13545</v>
      </c>
      <c r="BF1031" s="168">
        <f t="shared" si="976"/>
        <v>184</v>
      </c>
      <c r="BG1031" s="462">
        <f t="shared" si="976"/>
        <v>7</v>
      </c>
      <c r="BH1031" s="462">
        <f t="shared" si="976"/>
        <v>4586.3</v>
      </c>
      <c r="BI1031" s="462">
        <f t="shared" si="976"/>
        <v>411</v>
      </c>
      <c r="BJ1031" s="462">
        <f t="shared" si="976"/>
        <v>3006</v>
      </c>
      <c r="BK1031" s="462">
        <f t="shared" si="976"/>
        <v>0</v>
      </c>
      <c r="BL1031" s="450">
        <f t="shared" si="943"/>
        <v>1888</v>
      </c>
      <c r="BM1031" s="168">
        <f t="shared" si="948"/>
        <v>104</v>
      </c>
      <c r="BN1031" s="168">
        <f t="shared" si="948"/>
        <v>0</v>
      </c>
      <c r="BO1031" s="168">
        <f t="shared" si="948"/>
        <v>0</v>
      </c>
      <c r="BP1031" s="168">
        <f t="shared" si="948"/>
        <v>1784</v>
      </c>
      <c r="BQ1031" s="462">
        <f t="shared" si="956"/>
        <v>85724.29999999993</v>
      </c>
      <c r="BR1031" s="168">
        <f t="shared" ref="BR1031:CJ1031" si="977">BR27+BR327+BR722+BR935+BR977+BR993+BR870</f>
        <v>65</v>
      </c>
      <c r="BS1031" s="168">
        <f t="shared" si="977"/>
        <v>0</v>
      </c>
      <c r="BT1031" s="168">
        <f t="shared" si="977"/>
        <v>40</v>
      </c>
      <c r="BU1031" s="168">
        <f t="shared" si="977"/>
        <v>0</v>
      </c>
      <c r="BV1031" s="168">
        <f t="shared" si="977"/>
        <v>5</v>
      </c>
      <c r="BW1031" s="168">
        <f t="shared" si="977"/>
        <v>0</v>
      </c>
      <c r="BX1031" s="168">
        <f t="shared" si="977"/>
        <v>0</v>
      </c>
      <c r="BY1031" s="168">
        <f t="shared" si="977"/>
        <v>0</v>
      </c>
      <c r="BZ1031" s="168">
        <f t="shared" si="977"/>
        <v>0</v>
      </c>
      <c r="CA1031" s="168">
        <f t="shared" si="977"/>
        <v>0</v>
      </c>
      <c r="CB1031" s="168">
        <f t="shared" si="977"/>
        <v>0</v>
      </c>
      <c r="CC1031" s="168">
        <f t="shared" si="977"/>
        <v>0</v>
      </c>
      <c r="CD1031" s="168">
        <f t="shared" si="977"/>
        <v>0</v>
      </c>
      <c r="CE1031" s="168">
        <f t="shared" si="977"/>
        <v>15</v>
      </c>
      <c r="CF1031" s="168">
        <f t="shared" si="977"/>
        <v>0</v>
      </c>
      <c r="CG1031" s="168">
        <f t="shared" si="977"/>
        <v>0</v>
      </c>
      <c r="CH1031" s="168">
        <f t="shared" si="977"/>
        <v>60</v>
      </c>
      <c r="CI1031" s="168">
        <f t="shared" si="977"/>
        <v>0</v>
      </c>
      <c r="CJ1031" s="168">
        <f t="shared" si="977"/>
        <v>5</v>
      </c>
      <c r="CK1031" s="168"/>
      <c r="CL1031" s="168"/>
      <c r="CM1031" s="168"/>
      <c r="CN1031" s="168"/>
      <c r="CO1031" s="168"/>
      <c r="CP1031" s="571">
        <f t="shared" si="910"/>
        <v>0</v>
      </c>
      <c r="CQ1031" s="168"/>
      <c r="CR1031" s="168"/>
      <c r="CS1031" s="168"/>
      <c r="CT1031" s="168"/>
      <c r="CU1031" s="168"/>
      <c r="CV1031" s="168"/>
      <c r="CW1031" s="168"/>
      <c r="CX1031" s="168"/>
      <c r="CY1031" s="168"/>
      <c r="CZ1031" s="71"/>
      <c r="DA1031" s="71"/>
      <c r="DB1031" s="190">
        <f t="shared" si="911"/>
        <v>0</v>
      </c>
      <c r="DC1031" s="71">
        <f t="shared" si="912"/>
        <v>0</v>
      </c>
      <c r="DD1031" s="71"/>
      <c r="DE1031" s="71"/>
      <c r="DF1031" s="71"/>
      <c r="DG1031" s="190">
        <f t="shared" si="913"/>
        <v>0</v>
      </c>
      <c r="DH1031" s="71">
        <f t="shared" si="914"/>
        <v>0</v>
      </c>
      <c r="DI1031" s="71"/>
      <c r="DJ1031" s="71"/>
      <c r="DK1031" s="71"/>
      <c r="DL1031" s="71"/>
      <c r="DM1031" s="71"/>
      <c r="DN1031" s="71"/>
      <c r="DO1031" s="71"/>
      <c r="DP1031" s="71"/>
      <c r="DQ1031" s="71"/>
      <c r="DR1031" s="71"/>
      <c r="DS1031" s="71"/>
      <c r="DT1031" s="71"/>
      <c r="DU1031" s="71"/>
      <c r="DV1031" s="71"/>
      <c r="DW1031" s="71"/>
      <c r="DX1031" s="71"/>
      <c r="DY1031" s="71"/>
      <c r="DZ1031" s="71"/>
      <c r="EA1031" s="71"/>
      <c r="EB1031" s="71"/>
      <c r="EC1031" s="71"/>
      <c r="ED1031" s="71"/>
      <c r="EE1031" s="71"/>
      <c r="EF1031" s="71"/>
      <c r="EG1031" s="71"/>
      <c r="EH1031" s="71"/>
      <c r="EI1031" s="74"/>
      <c r="EJ1031" s="74"/>
      <c r="EK1031" s="74"/>
      <c r="EL1031" s="74"/>
      <c r="EM1031" s="74"/>
      <c r="EN1031" s="74"/>
      <c r="EO1031" s="74"/>
      <c r="EP1031" s="74"/>
      <c r="EQ1031" s="74"/>
      <c r="ER1031" s="74"/>
      <c r="ES1031" s="74"/>
      <c r="ET1031" s="74"/>
      <c r="EU1031" s="74"/>
      <c r="EV1031" s="74"/>
      <c r="EW1031" s="74"/>
      <c r="EX1031" s="74"/>
      <c r="EY1031" s="74"/>
      <c r="EZ1031" s="74"/>
      <c r="FA1031" s="74"/>
      <c r="FB1031" s="74"/>
    </row>
    <row r="1032" spans="2:158" s="69" customFormat="1" ht="12">
      <c r="B1032" s="116"/>
      <c r="C1032" s="77" t="s">
        <v>394</v>
      </c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2"/>
      <c r="P1032" s="71"/>
      <c r="Q1032" s="71"/>
      <c r="R1032" s="71"/>
      <c r="S1032" s="71"/>
      <c r="T1032" s="71"/>
      <c r="U1032" s="71"/>
      <c r="V1032" s="71"/>
      <c r="W1032" s="71"/>
      <c r="X1032" s="71"/>
      <c r="Y1032" s="73"/>
      <c r="Z1032" s="73"/>
      <c r="AA1032" s="73"/>
      <c r="AB1032" s="73"/>
      <c r="AC1032" s="73"/>
      <c r="AD1032" s="73"/>
      <c r="AE1032" s="73"/>
      <c r="AF1032" s="447">
        <f t="shared" si="950"/>
        <v>1143404</v>
      </c>
      <c r="AG1032" s="168">
        <f t="shared" ref="AG1032:AQ1032" si="978">AG28+AG328+AG723+AG936+AG978+AG994+AG871</f>
        <v>719673</v>
      </c>
      <c r="AH1032" s="168">
        <f t="shared" si="978"/>
        <v>355</v>
      </c>
      <c r="AI1032" s="168">
        <f t="shared" si="978"/>
        <v>245</v>
      </c>
      <c r="AJ1032" s="168">
        <f t="shared" si="978"/>
        <v>0</v>
      </c>
      <c r="AK1032" s="168">
        <f t="shared" si="978"/>
        <v>4153</v>
      </c>
      <c r="AL1032" s="168">
        <f t="shared" si="978"/>
        <v>181</v>
      </c>
      <c r="AM1032" s="168">
        <f t="shared" si="978"/>
        <v>131</v>
      </c>
      <c r="AN1032" s="168">
        <f t="shared" si="978"/>
        <v>0</v>
      </c>
      <c r="AO1032" s="168">
        <f t="shared" si="978"/>
        <v>341640</v>
      </c>
      <c r="AP1032" s="546">
        <f t="shared" si="978"/>
        <v>94409</v>
      </c>
      <c r="AQ1032" s="546">
        <f t="shared" si="978"/>
        <v>134144</v>
      </c>
      <c r="AR1032" s="168">
        <f t="shared" si="965"/>
        <v>0</v>
      </c>
      <c r="AS1032" s="447">
        <f t="shared" si="938"/>
        <v>1066002</v>
      </c>
      <c r="AT1032" s="575">
        <f t="shared" si="972"/>
        <v>0</v>
      </c>
      <c r="AU1032" s="450">
        <f t="shared" si="939"/>
        <v>5812</v>
      </c>
      <c r="AV1032" s="546">
        <f t="shared" si="946"/>
        <v>5676</v>
      </c>
      <c r="AW1032" s="546">
        <f t="shared" si="946"/>
        <v>135</v>
      </c>
      <c r="AX1032" s="546">
        <f t="shared" si="946"/>
        <v>1</v>
      </c>
      <c r="AY1032" s="575">
        <f t="shared" si="946"/>
        <v>5369</v>
      </c>
      <c r="AZ1032" s="546">
        <f t="shared" si="946"/>
        <v>2075</v>
      </c>
      <c r="BA1032" s="575">
        <f t="shared" si="946"/>
        <v>6152</v>
      </c>
      <c r="BB1032" s="447">
        <f t="shared" si="941"/>
        <v>24993</v>
      </c>
      <c r="BC1032" s="546">
        <f t="shared" ref="BC1032:BK1032" si="979">BC28+BC328+BC723+BC936+BC978+BC994+BC871</f>
        <v>462</v>
      </c>
      <c r="BD1032" s="546">
        <f t="shared" si="979"/>
        <v>23864</v>
      </c>
      <c r="BE1032" s="546">
        <f t="shared" si="979"/>
        <v>49</v>
      </c>
      <c r="BF1032" s="546">
        <f t="shared" si="979"/>
        <v>667</v>
      </c>
      <c r="BG1032" s="575">
        <f t="shared" si="979"/>
        <v>2</v>
      </c>
      <c r="BH1032" s="575">
        <f t="shared" si="979"/>
        <v>9366</v>
      </c>
      <c r="BI1032" s="575">
        <f t="shared" si="979"/>
        <v>26</v>
      </c>
      <c r="BJ1032" s="575">
        <f t="shared" si="979"/>
        <v>10166</v>
      </c>
      <c r="BK1032" s="575">
        <f t="shared" si="979"/>
        <v>510</v>
      </c>
      <c r="BL1032" s="450">
        <f t="shared" si="943"/>
        <v>15006</v>
      </c>
      <c r="BM1032" s="576">
        <f t="shared" si="948"/>
        <v>0</v>
      </c>
      <c r="BN1032" s="576">
        <f t="shared" si="948"/>
        <v>0</v>
      </c>
      <c r="BO1032" s="576">
        <f t="shared" si="948"/>
        <v>0</v>
      </c>
      <c r="BP1032" s="546">
        <f t="shared" si="948"/>
        <v>15006</v>
      </c>
      <c r="BQ1032" s="462">
        <f t="shared" si="956"/>
        <v>77402</v>
      </c>
      <c r="BR1032" s="546">
        <f t="shared" ref="BR1032:CJ1032" si="980">BR28+BR328+BR723+BR936+BR978+BR994+BR871</f>
        <v>2267</v>
      </c>
      <c r="BS1032" s="546">
        <f t="shared" si="980"/>
        <v>0</v>
      </c>
      <c r="BT1032" s="546">
        <f t="shared" si="980"/>
        <v>2164</v>
      </c>
      <c r="BU1032" s="546">
        <f t="shared" si="980"/>
        <v>0</v>
      </c>
      <c r="BV1032" s="546">
        <f t="shared" si="980"/>
        <v>0</v>
      </c>
      <c r="BW1032" s="546">
        <f t="shared" si="980"/>
        <v>0</v>
      </c>
      <c r="BX1032" s="546">
        <f t="shared" si="980"/>
        <v>0</v>
      </c>
      <c r="BY1032" s="546">
        <f t="shared" si="980"/>
        <v>0</v>
      </c>
      <c r="BZ1032" s="546">
        <f t="shared" si="980"/>
        <v>0</v>
      </c>
      <c r="CA1032" s="546">
        <f t="shared" si="980"/>
        <v>0</v>
      </c>
      <c r="CB1032" s="546">
        <f t="shared" si="980"/>
        <v>0</v>
      </c>
      <c r="CC1032" s="546">
        <f t="shared" si="980"/>
        <v>0</v>
      </c>
      <c r="CD1032" s="546">
        <f t="shared" si="980"/>
        <v>0</v>
      </c>
      <c r="CE1032" s="546">
        <f t="shared" si="980"/>
        <v>103</v>
      </c>
      <c r="CF1032" s="546">
        <f t="shared" si="980"/>
        <v>0</v>
      </c>
      <c r="CG1032" s="546">
        <f t="shared" si="980"/>
        <v>0</v>
      </c>
      <c r="CH1032" s="546">
        <f t="shared" si="980"/>
        <v>2267</v>
      </c>
      <c r="CI1032" s="546">
        <f t="shared" si="980"/>
        <v>0</v>
      </c>
      <c r="CJ1032" s="546">
        <f t="shared" si="980"/>
        <v>0</v>
      </c>
      <c r="CK1032" s="168"/>
      <c r="CL1032" s="168"/>
      <c r="CM1032" s="168"/>
      <c r="CN1032" s="168"/>
      <c r="CO1032" s="168"/>
      <c r="CP1032" s="571">
        <f t="shared" ref="CP1032:CP1053" si="981">SUM(CM1032,CK1032,CO1032)</f>
        <v>0</v>
      </c>
      <c r="CQ1032" s="168"/>
      <c r="CR1032" s="168"/>
      <c r="CS1032" s="168"/>
      <c r="CT1032" s="168"/>
      <c r="CU1032" s="168"/>
      <c r="CV1032" s="168"/>
      <c r="CW1032" s="168"/>
      <c r="CX1032" s="168"/>
      <c r="CY1032" s="168"/>
      <c r="CZ1032" s="71"/>
      <c r="DA1032" s="71"/>
      <c r="DB1032" s="190">
        <f t="shared" ref="DB1032:DB1053" si="982">SUM(CP1032,CQ1032)</f>
        <v>0</v>
      </c>
      <c r="DC1032" s="71">
        <f t="shared" ref="DC1032:DC1053" si="983">SUM(CO1032,CN1032)</f>
        <v>0</v>
      </c>
      <c r="DD1032" s="71"/>
      <c r="DE1032" s="71"/>
      <c r="DF1032" s="71"/>
      <c r="DG1032" s="190">
        <f t="shared" ref="DG1032:DG1052" si="984">SUM(DB1032,DF1032)</f>
        <v>0</v>
      </c>
      <c r="DH1032" s="71">
        <f t="shared" ref="DH1032:DH1052" si="985">SUM(DC1032)</f>
        <v>0</v>
      </c>
      <c r="DI1032" s="71"/>
      <c r="DJ1032" s="71"/>
      <c r="DK1032" s="71"/>
      <c r="DL1032" s="71"/>
      <c r="DM1032" s="71"/>
      <c r="DN1032" s="71"/>
      <c r="DO1032" s="71"/>
      <c r="DP1032" s="71"/>
      <c r="DQ1032" s="71"/>
      <c r="DR1032" s="71"/>
      <c r="DS1032" s="71"/>
      <c r="DT1032" s="71"/>
      <c r="DU1032" s="71"/>
      <c r="DV1032" s="71"/>
      <c r="DW1032" s="71"/>
      <c r="DX1032" s="71"/>
      <c r="DY1032" s="71"/>
      <c r="DZ1032" s="71"/>
      <c r="EA1032" s="71"/>
      <c r="EB1032" s="71"/>
      <c r="EC1032" s="71"/>
      <c r="ED1032" s="71"/>
      <c r="EE1032" s="71"/>
      <c r="EF1032" s="71"/>
      <c r="EG1032" s="71"/>
      <c r="EH1032" s="71"/>
      <c r="EI1032" s="74"/>
      <c r="EJ1032" s="74"/>
      <c r="EK1032" s="74"/>
      <c r="EL1032" s="74"/>
      <c r="EM1032" s="74"/>
      <c r="EN1032" s="74"/>
      <c r="EO1032" s="74"/>
      <c r="EP1032" s="74"/>
      <c r="EQ1032" s="74"/>
      <c r="ER1032" s="74"/>
      <c r="ES1032" s="74"/>
      <c r="ET1032" s="74"/>
      <c r="EU1032" s="74"/>
      <c r="EV1032" s="74"/>
      <c r="EW1032" s="74"/>
      <c r="EX1032" s="74"/>
      <c r="EY1032" s="74"/>
      <c r="EZ1032" s="74"/>
      <c r="FA1032" s="74"/>
      <c r="FB1032" s="74"/>
    </row>
    <row r="1033" spans="2:158" s="69" customFormat="1" ht="12">
      <c r="B1033" s="116"/>
      <c r="C1033" s="77" t="s">
        <v>395</v>
      </c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2"/>
      <c r="P1033" s="71"/>
      <c r="Q1033" s="71"/>
      <c r="R1033" s="71"/>
      <c r="S1033" s="71"/>
      <c r="T1033" s="71"/>
      <c r="U1033" s="71"/>
      <c r="V1033" s="71"/>
      <c r="W1033" s="71"/>
      <c r="X1033" s="71"/>
      <c r="Y1033" s="73"/>
      <c r="Z1033" s="73"/>
      <c r="AA1033" s="73"/>
      <c r="AB1033" s="73"/>
      <c r="AC1033" s="73"/>
      <c r="AD1033" s="73"/>
      <c r="AE1033" s="73"/>
      <c r="AF1033" s="447">
        <f>SUM(AS1033:AU1033,AY1033,BA1033:BB1033,BG1033:BL1033)</f>
        <v>451167</v>
      </c>
      <c r="AG1033" s="168">
        <f t="shared" ref="AG1033:AQ1033" si="986">AG29+AG329+AG724+AG937+AG979+AG995+AG872</f>
        <v>302824</v>
      </c>
      <c r="AH1033" s="168">
        <f t="shared" si="986"/>
        <v>94</v>
      </c>
      <c r="AI1033" s="168">
        <f t="shared" si="986"/>
        <v>61</v>
      </c>
      <c r="AJ1033" s="168">
        <f t="shared" si="986"/>
        <v>0</v>
      </c>
      <c r="AK1033" s="168">
        <f t="shared" si="986"/>
        <v>2924</v>
      </c>
      <c r="AL1033" s="168">
        <f t="shared" si="986"/>
        <v>0</v>
      </c>
      <c r="AM1033" s="168">
        <f t="shared" si="986"/>
        <v>0</v>
      </c>
      <c r="AN1033" s="168">
        <f t="shared" si="986"/>
        <v>0</v>
      </c>
      <c r="AO1033" s="168">
        <f t="shared" si="986"/>
        <v>108136</v>
      </c>
      <c r="AP1033" s="168">
        <f t="shared" si="986"/>
        <v>0</v>
      </c>
      <c r="AQ1033" s="168">
        <f t="shared" si="986"/>
        <v>80521</v>
      </c>
      <c r="AR1033" s="168">
        <f t="shared" si="965"/>
        <v>0</v>
      </c>
      <c r="AS1033" s="447">
        <f t="shared" si="938"/>
        <v>413978</v>
      </c>
      <c r="AT1033" s="575">
        <f t="shared" si="972"/>
        <v>52</v>
      </c>
      <c r="AU1033" s="450">
        <f t="shared" si="939"/>
        <v>1914</v>
      </c>
      <c r="AV1033" s="168">
        <f t="shared" si="946"/>
        <v>1758</v>
      </c>
      <c r="AW1033" s="168">
        <f t="shared" si="946"/>
        <v>156</v>
      </c>
      <c r="AX1033" s="168">
        <f t="shared" si="946"/>
        <v>0</v>
      </c>
      <c r="AY1033" s="462">
        <f t="shared" si="946"/>
        <v>7481</v>
      </c>
      <c r="AZ1033" s="168">
        <f t="shared" si="946"/>
        <v>942</v>
      </c>
      <c r="BA1033" s="462">
        <f t="shared" si="946"/>
        <v>3801</v>
      </c>
      <c r="BB1033" s="447">
        <f t="shared" si="941"/>
        <v>13254</v>
      </c>
      <c r="BC1033" s="168">
        <f t="shared" ref="BC1033:BK1033" si="987">BC29+BC329+BC724+BC937+BC979+BC995+BC872</f>
        <v>23</v>
      </c>
      <c r="BD1033" s="168">
        <f t="shared" si="987"/>
        <v>13030</v>
      </c>
      <c r="BE1033" s="168">
        <f t="shared" si="987"/>
        <v>12949</v>
      </c>
      <c r="BF1033" s="168">
        <f t="shared" si="987"/>
        <v>201</v>
      </c>
      <c r="BG1033" s="462">
        <f t="shared" si="987"/>
        <v>2</v>
      </c>
      <c r="BH1033" s="462">
        <f t="shared" si="987"/>
        <v>3941</v>
      </c>
      <c r="BI1033" s="462">
        <f t="shared" si="987"/>
        <v>139</v>
      </c>
      <c r="BJ1033" s="462">
        <f t="shared" si="987"/>
        <v>3210</v>
      </c>
      <c r="BK1033" s="462">
        <f t="shared" si="987"/>
        <v>0</v>
      </c>
      <c r="BL1033" s="450">
        <f t="shared" si="943"/>
        <v>3395</v>
      </c>
      <c r="BM1033" s="168">
        <f t="shared" si="948"/>
        <v>0</v>
      </c>
      <c r="BN1033" s="168">
        <f t="shared" si="948"/>
        <v>0</v>
      </c>
      <c r="BO1033" s="168">
        <f t="shared" si="948"/>
        <v>0</v>
      </c>
      <c r="BP1033" s="168">
        <f t="shared" si="948"/>
        <v>3395</v>
      </c>
      <c r="BQ1033" s="462">
        <f t="shared" si="956"/>
        <v>37189</v>
      </c>
      <c r="BR1033" s="168">
        <f t="shared" ref="BR1033:CJ1033" si="988">BR29+BR329+BR724+BR937+BR979+BR995+BR872</f>
        <v>0</v>
      </c>
      <c r="BS1033" s="168">
        <f t="shared" si="988"/>
        <v>0</v>
      </c>
      <c r="BT1033" s="168">
        <f t="shared" si="988"/>
        <v>0</v>
      </c>
      <c r="BU1033" s="168">
        <f t="shared" si="988"/>
        <v>0</v>
      </c>
      <c r="BV1033" s="168">
        <f t="shared" si="988"/>
        <v>0</v>
      </c>
      <c r="BW1033" s="168">
        <f t="shared" si="988"/>
        <v>0</v>
      </c>
      <c r="BX1033" s="168">
        <f t="shared" si="988"/>
        <v>0</v>
      </c>
      <c r="BY1033" s="168">
        <f t="shared" si="988"/>
        <v>0</v>
      </c>
      <c r="BZ1033" s="168">
        <f t="shared" si="988"/>
        <v>0</v>
      </c>
      <c r="CA1033" s="168">
        <f t="shared" si="988"/>
        <v>0</v>
      </c>
      <c r="CB1033" s="168">
        <f t="shared" si="988"/>
        <v>0</v>
      </c>
      <c r="CC1033" s="168">
        <f t="shared" si="988"/>
        <v>0</v>
      </c>
      <c r="CD1033" s="168">
        <f t="shared" si="988"/>
        <v>0</v>
      </c>
      <c r="CE1033" s="168">
        <f t="shared" si="988"/>
        <v>0</v>
      </c>
      <c r="CF1033" s="168">
        <f t="shared" si="988"/>
        <v>0</v>
      </c>
      <c r="CG1033" s="168">
        <f t="shared" si="988"/>
        <v>0</v>
      </c>
      <c r="CH1033" s="168">
        <f t="shared" si="988"/>
        <v>0</v>
      </c>
      <c r="CI1033" s="168">
        <f t="shared" si="988"/>
        <v>0</v>
      </c>
      <c r="CJ1033" s="168">
        <f t="shared" si="988"/>
        <v>0</v>
      </c>
      <c r="CK1033" s="168"/>
      <c r="CL1033" s="168"/>
      <c r="CM1033" s="168"/>
      <c r="CN1033" s="168"/>
      <c r="CO1033" s="168"/>
      <c r="CP1033" s="571">
        <f t="shared" si="981"/>
        <v>0</v>
      </c>
      <c r="CQ1033" s="168"/>
      <c r="CR1033" s="168"/>
      <c r="CS1033" s="168"/>
      <c r="CT1033" s="168"/>
      <c r="CU1033" s="168"/>
      <c r="CV1033" s="168"/>
      <c r="CW1033" s="168"/>
      <c r="CX1033" s="168"/>
      <c r="CY1033" s="168"/>
      <c r="CZ1033" s="71"/>
      <c r="DA1033" s="71"/>
      <c r="DB1033" s="190">
        <f t="shared" si="982"/>
        <v>0</v>
      </c>
      <c r="DC1033" s="71">
        <f t="shared" si="983"/>
        <v>0</v>
      </c>
      <c r="DD1033" s="71"/>
      <c r="DE1033" s="71"/>
      <c r="DF1033" s="71"/>
      <c r="DG1033" s="190">
        <f t="shared" si="984"/>
        <v>0</v>
      </c>
      <c r="DH1033" s="71">
        <f t="shared" si="985"/>
        <v>0</v>
      </c>
      <c r="DI1033" s="71"/>
      <c r="DJ1033" s="71"/>
      <c r="DK1033" s="71"/>
      <c r="DL1033" s="71"/>
      <c r="DM1033" s="71"/>
      <c r="DN1033" s="71"/>
      <c r="DO1033" s="71"/>
      <c r="DP1033" s="71"/>
      <c r="DQ1033" s="71"/>
      <c r="DR1033" s="71"/>
      <c r="DS1033" s="71"/>
      <c r="DT1033" s="71"/>
      <c r="DU1033" s="71"/>
      <c r="DV1033" s="71"/>
      <c r="DW1033" s="71"/>
      <c r="DX1033" s="71"/>
      <c r="DY1033" s="71"/>
      <c r="DZ1033" s="71"/>
      <c r="EA1033" s="71"/>
      <c r="EB1033" s="71"/>
      <c r="EC1033" s="71"/>
      <c r="ED1033" s="71"/>
      <c r="EE1033" s="71"/>
      <c r="EF1033" s="71"/>
      <c r="EG1033" s="71"/>
      <c r="EH1033" s="71"/>
      <c r="EI1033" s="74"/>
      <c r="EJ1033" s="74"/>
      <c r="EK1033" s="74"/>
      <c r="EL1033" s="74"/>
      <c r="EM1033" s="74"/>
      <c r="EN1033" s="74"/>
      <c r="EO1033" s="74"/>
      <c r="EP1033" s="74"/>
      <c r="EQ1033" s="74"/>
      <c r="ER1033" s="74"/>
      <c r="ES1033" s="74"/>
      <c r="ET1033" s="74"/>
      <c r="EU1033" s="74"/>
      <c r="EV1033" s="74"/>
      <c r="EW1033" s="74"/>
      <c r="EX1033" s="74"/>
      <c r="EY1033" s="74"/>
      <c r="EZ1033" s="74"/>
      <c r="FA1033" s="74"/>
      <c r="FB1033" s="74"/>
    </row>
    <row r="1034" spans="2:158" s="69" customFormat="1" ht="12">
      <c r="B1034" s="116"/>
      <c r="C1034" s="77" t="s">
        <v>396</v>
      </c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2"/>
      <c r="P1034" s="71"/>
      <c r="Q1034" s="71"/>
      <c r="R1034" s="71"/>
      <c r="S1034" s="71"/>
      <c r="T1034" s="71"/>
      <c r="U1034" s="71"/>
      <c r="V1034" s="71"/>
      <c r="W1034" s="71"/>
      <c r="X1034" s="71"/>
      <c r="Y1034" s="73"/>
      <c r="Z1034" s="73"/>
      <c r="AA1034" s="73"/>
      <c r="AB1034" s="73"/>
      <c r="AC1034" s="73"/>
      <c r="AD1034" s="73"/>
      <c r="AE1034" s="73"/>
      <c r="AF1034" s="447">
        <f t="shared" si="950"/>
        <v>1292709</v>
      </c>
      <c r="AG1034" s="168">
        <f t="shared" ref="AG1034:AQ1034" si="989">AG30+AG330+AG725+AG938+AG980+AG996+AG873</f>
        <v>345232</v>
      </c>
      <c r="AH1034" s="168">
        <f t="shared" si="989"/>
        <v>128</v>
      </c>
      <c r="AI1034" s="168">
        <f t="shared" si="989"/>
        <v>68</v>
      </c>
      <c r="AJ1034" s="168">
        <f t="shared" si="989"/>
        <v>0</v>
      </c>
      <c r="AK1034" s="168">
        <f t="shared" si="989"/>
        <v>41124</v>
      </c>
      <c r="AL1034" s="168">
        <f t="shared" si="989"/>
        <v>1004</v>
      </c>
      <c r="AM1034" s="168">
        <f t="shared" si="989"/>
        <v>0</v>
      </c>
      <c r="AN1034" s="168">
        <f t="shared" si="989"/>
        <v>0</v>
      </c>
      <c r="AO1034" s="168">
        <f t="shared" si="989"/>
        <v>731472</v>
      </c>
      <c r="AP1034" s="168">
        <f t="shared" si="989"/>
        <v>105023</v>
      </c>
      <c r="AQ1034" s="168">
        <f t="shared" si="989"/>
        <v>259196</v>
      </c>
      <c r="AR1034" s="168">
        <f t="shared" si="965"/>
        <v>0</v>
      </c>
      <c r="AS1034" s="447">
        <f t="shared" si="938"/>
        <v>1118960</v>
      </c>
      <c r="AT1034" s="575">
        <f t="shared" si="972"/>
        <v>0</v>
      </c>
      <c r="AU1034" s="450">
        <f t="shared" si="939"/>
        <v>3993</v>
      </c>
      <c r="AV1034" s="546">
        <f t="shared" si="946"/>
        <v>3981</v>
      </c>
      <c r="AW1034" s="546">
        <f t="shared" si="946"/>
        <v>12</v>
      </c>
      <c r="AX1034" s="168">
        <f t="shared" si="946"/>
        <v>0</v>
      </c>
      <c r="AY1034" s="462">
        <f t="shared" si="946"/>
        <v>3620</v>
      </c>
      <c r="AZ1034" s="168">
        <f t="shared" si="946"/>
        <v>981</v>
      </c>
      <c r="BA1034" s="462">
        <f t="shared" si="946"/>
        <v>4434</v>
      </c>
      <c r="BB1034" s="447">
        <f t="shared" si="941"/>
        <v>106093</v>
      </c>
      <c r="BC1034" s="168">
        <f t="shared" ref="BC1034:BK1034" si="990">BC30+BC330+BC725+BC938+BC980+BC996+BC873</f>
        <v>1952</v>
      </c>
      <c r="BD1034" s="168">
        <f t="shared" si="990"/>
        <v>103247</v>
      </c>
      <c r="BE1034" s="168">
        <f t="shared" si="990"/>
        <v>9</v>
      </c>
      <c r="BF1034" s="168">
        <f t="shared" si="990"/>
        <v>894</v>
      </c>
      <c r="BG1034" s="462">
        <f t="shared" si="990"/>
        <v>0</v>
      </c>
      <c r="BH1034" s="462">
        <f t="shared" si="990"/>
        <v>6970</v>
      </c>
      <c r="BI1034" s="462">
        <f t="shared" si="990"/>
        <v>8</v>
      </c>
      <c r="BJ1034" s="462">
        <f t="shared" si="990"/>
        <v>2946</v>
      </c>
      <c r="BK1034" s="462">
        <f t="shared" si="990"/>
        <v>0</v>
      </c>
      <c r="BL1034" s="451">
        <f t="shared" si="943"/>
        <v>45685</v>
      </c>
      <c r="BM1034" s="546">
        <f t="shared" si="948"/>
        <v>0</v>
      </c>
      <c r="BN1034" s="546">
        <f t="shared" si="948"/>
        <v>0</v>
      </c>
      <c r="BO1034" s="546">
        <f t="shared" si="948"/>
        <v>0</v>
      </c>
      <c r="BP1034" s="546">
        <f t="shared" si="948"/>
        <v>45685</v>
      </c>
      <c r="BQ1034" s="575">
        <f>SUM(AT1034,AU1034,AY1034,BA1034,BB1034,BG1034,BH1034,BI1034,BJ1034,BK1034,BL1034)</f>
        <v>173749</v>
      </c>
      <c r="BR1034" s="546">
        <f t="shared" ref="BR1034:CJ1034" si="991">BR30+BR330+BR725+BR938+BR980+BR996+BR873</f>
        <v>0</v>
      </c>
      <c r="BS1034" s="546">
        <f t="shared" si="991"/>
        <v>0</v>
      </c>
      <c r="BT1034" s="546">
        <f t="shared" si="991"/>
        <v>0</v>
      </c>
      <c r="BU1034" s="546">
        <f t="shared" si="991"/>
        <v>0</v>
      </c>
      <c r="BV1034" s="546">
        <f t="shared" si="991"/>
        <v>0</v>
      </c>
      <c r="BW1034" s="546">
        <f t="shared" si="991"/>
        <v>0</v>
      </c>
      <c r="BX1034" s="546">
        <f t="shared" si="991"/>
        <v>0</v>
      </c>
      <c r="BY1034" s="546">
        <f t="shared" si="991"/>
        <v>0</v>
      </c>
      <c r="BZ1034" s="546">
        <f t="shared" si="991"/>
        <v>0</v>
      </c>
      <c r="CA1034" s="546">
        <f t="shared" si="991"/>
        <v>0</v>
      </c>
      <c r="CB1034" s="546">
        <f t="shared" si="991"/>
        <v>0</v>
      </c>
      <c r="CC1034" s="546">
        <f t="shared" si="991"/>
        <v>0</v>
      </c>
      <c r="CD1034" s="546">
        <f t="shared" si="991"/>
        <v>0</v>
      </c>
      <c r="CE1034" s="546">
        <f t="shared" si="991"/>
        <v>0</v>
      </c>
      <c r="CF1034" s="546">
        <f t="shared" si="991"/>
        <v>0</v>
      </c>
      <c r="CG1034" s="546">
        <f t="shared" si="991"/>
        <v>0</v>
      </c>
      <c r="CH1034" s="546">
        <f t="shared" si="991"/>
        <v>0</v>
      </c>
      <c r="CI1034" s="546">
        <f t="shared" si="991"/>
        <v>0</v>
      </c>
      <c r="CJ1034" s="546">
        <f t="shared" si="991"/>
        <v>0</v>
      </c>
      <c r="CK1034" s="168"/>
      <c r="CL1034" s="168"/>
      <c r="CM1034" s="168"/>
      <c r="CN1034" s="168"/>
      <c r="CO1034" s="168"/>
      <c r="CP1034" s="571">
        <f t="shared" si="981"/>
        <v>0</v>
      </c>
      <c r="CQ1034" s="168"/>
      <c r="CR1034" s="168"/>
      <c r="CS1034" s="168"/>
      <c r="CT1034" s="168"/>
      <c r="CU1034" s="168"/>
      <c r="CV1034" s="168"/>
      <c r="CW1034" s="168"/>
      <c r="CX1034" s="168"/>
      <c r="CY1034" s="168"/>
      <c r="CZ1034" s="71"/>
      <c r="DA1034" s="71"/>
      <c r="DB1034" s="190">
        <f t="shared" si="982"/>
        <v>0</v>
      </c>
      <c r="DC1034" s="71">
        <f t="shared" si="983"/>
        <v>0</v>
      </c>
      <c r="DD1034" s="71"/>
      <c r="DE1034" s="71"/>
      <c r="DF1034" s="71"/>
      <c r="DG1034" s="190">
        <f t="shared" si="984"/>
        <v>0</v>
      </c>
      <c r="DH1034" s="71">
        <f t="shared" si="985"/>
        <v>0</v>
      </c>
      <c r="DI1034" s="71"/>
      <c r="DJ1034" s="71"/>
      <c r="DK1034" s="71"/>
      <c r="DL1034" s="71"/>
      <c r="DM1034" s="71"/>
      <c r="DN1034" s="71"/>
      <c r="DO1034" s="71"/>
      <c r="DP1034" s="71"/>
      <c r="DQ1034" s="71"/>
      <c r="DR1034" s="71"/>
      <c r="DS1034" s="71"/>
      <c r="DT1034" s="71"/>
      <c r="DU1034" s="71"/>
      <c r="DV1034" s="71"/>
      <c r="DW1034" s="71"/>
      <c r="DX1034" s="71"/>
      <c r="DY1034" s="71"/>
      <c r="DZ1034" s="71"/>
      <c r="EA1034" s="71"/>
      <c r="EB1034" s="71"/>
      <c r="EC1034" s="71"/>
      <c r="ED1034" s="71"/>
      <c r="EE1034" s="71"/>
      <c r="EF1034" s="71"/>
      <c r="EG1034" s="71"/>
      <c r="EH1034" s="71"/>
      <c r="EI1034" s="74"/>
      <c r="EJ1034" s="74"/>
      <c r="EK1034" s="74"/>
      <c r="EL1034" s="74"/>
      <c r="EM1034" s="74"/>
      <c r="EN1034" s="74"/>
      <c r="EO1034" s="74"/>
      <c r="EP1034" s="74"/>
      <c r="EQ1034" s="74"/>
      <c r="ER1034" s="74"/>
      <c r="ES1034" s="74"/>
      <c r="ET1034" s="74"/>
      <c r="EU1034" s="74"/>
      <c r="EV1034" s="74"/>
      <c r="EW1034" s="74"/>
      <c r="EX1034" s="74"/>
      <c r="EY1034" s="74"/>
      <c r="EZ1034" s="74"/>
      <c r="FA1034" s="74"/>
      <c r="FB1034" s="74"/>
    </row>
    <row r="1035" spans="2:158" s="69" customFormat="1" ht="12">
      <c r="B1035" s="116"/>
      <c r="C1035" s="77" t="s">
        <v>397</v>
      </c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2"/>
      <c r="P1035" s="71"/>
      <c r="Q1035" s="71"/>
      <c r="R1035" s="71"/>
      <c r="S1035" s="71"/>
      <c r="T1035" s="71"/>
      <c r="U1035" s="71"/>
      <c r="V1035" s="71"/>
      <c r="W1035" s="71"/>
      <c r="X1035" s="71"/>
      <c r="Y1035" s="73"/>
      <c r="Z1035" s="73"/>
      <c r="AA1035" s="73"/>
      <c r="AB1035" s="73"/>
      <c r="AC1035" s="73"/>
      <c r="AD1035" s="73"/>
      <c r="AE1035" s="73"/>
      <c r="AF1035" s="447">
        <f t="shared" si="950"/>
        <v>484107</v>
      </c>
      <c r="AG1035" s="168">
        <f t="shared" ref="AG1035:AQ1035" si="992">AG31+AG331+AG726+AG939+AG981+AG997+AG874</f>
        <v>272334</v>
      </c>
      <c r="AH1035" s="168">
        <f t="shared" si="992"/>
        <v>136</v>
      </c>
      <c r="AI1035" s="168">
        <f t="shared" si="992"/>
        <v>60</v>
      </c>
      <c r="AJ1035" s="168">
        <f t="shared" si="992"/>
        <v>0</v>
      </c>
      <c r="AK1035" s="168">
        <f t="shared" si="992"/>
        <v>2109</v>
      </c>
      <c r="AL1035" s="168">
        <f t="shared" si="992"/>
        <v>975</v>
      </c>
      <c r="AM1035" s="168">
        <f t="shared" si="992"/>
        <v>762</v>
      </c>
      <c r="AN1035" s="168">
        <f t="shared" si="992"/>
        <v>0</v>
      </c>
      <c r="AO1035" s="168">
        <f t="shared" si="992"/>
        <v>138664</v>
      </c>
      <c r="AP1035" s="168">
        <f t="shared" si="992"/>
        <v>22027</v>
      </c>
      <c r="AQ1035" s="168">
        <f t="shared" si="992"/>
        <v>65522</v>
      </c>
      <c r="AR1035" s="168">
        <f t="shared" si="965"/>
        <v>0</v>
      </c>
      <c r="AS1035" s="447">
        <f t="shared" si="938"/>
        <v>414218</v>
      </c>
      <c r="AT1035" s="575">
        <f t="shared" si="972"/>
        <v>0</v>
      </c>
      <c r="AU1035" s="450">
        <f t="shared" si="939"/>
        <v>35983</v>
      </c>
      <c r="AV1035" s="168">
        <f t="shared" si="946"/>
        <v>32960</v>
      </c>
      <c r="AW1035" s="168">
        <f t="shared" si="946"/>
        <v>2814</v>
      </c>
      <c r="AX1035" s="168">
        <f t="shared" si="946"/>
        <v>209</v>
      </c>
      <c r="AY1035" s="462">
        <f t="shared" si="946"/>
        <v>3835</v>
      </c>
      <c r="AZ1035" s="168">
        <f t="shared" si="946"/>
        <v>384</v>
      </c>
      <c r="BA1035" s="462">
        <f t="shared" si="946"/>
        <v>3146</v>
      </c>
      <c r="BB1035" s="447">
        <f t="shared" si="941"/>
        <v>15922</v>
      </c>
      <c r="BC1035" s="168">
        <f t="shared" ref="BC1035:BJ1035" si="993">BC31+BC331+BC726+BC939+BC981+BC997+BC874</f>
        <v>647</v>
      </c>
      <c r="BD1035" s="168">
        <f t="shared" si="993"/>
        <v>5273</v>
      </c>
      <c r="BE1035" s="168">
        <f t="shared" si="993"/>
        <v>1601</v>
      </c>
      <c r="BF1035" s="168">
        <f t="shared" si="993"/>
        <v>10002</v>
      </c>
      <c r="BG1035" s="462">
        <f t="shared" si="993"/>
        <v>0</v>
      </c>
      <c r="BH1035" s="462">
        <f t="shared" si="993"/>
        <v>4693</v>
      </c>
      <c r="BI1035" s="462">
        <f t="shared" si="993"/>
        <v>172</v>
      </c>
      <c r="BJ1035" s="462">
        <f t="shared" si="993"/>
        <v>4343</v>
      </c>
      <c r="BK1035" s="462">
        <f>BK31+BK331+BK726+BK939+BK981+BK997+BK874</f>
        <v>72</v>
      </c>
      <c r="BL1035" s="450">
        <f t="shared" si="943"/>
        <v>1723</v>
      </c>
      <c r="BM1035" s="168">
        <f t="shared" si="948"/>
        <v>0</v>
      </c>
      <c r="BN1035" s="168">
        <f t="shared" si="948"/>
        <v>0</v>
      </c>
      <c r="BO1035" s="168">
        <f t="shared" si="948"/>
        <v>0</v>
      </c>
      <c r="BP1035" s="168">
        <f t="shared" si="948"/>
        <v>1723</v>
      </c>
      <c r="BQ1035" s="575">
        <f>SUM(AT1035,AU1035,AY1035,BA1035,BB1035,BG1035,BH1035,BI1035,BJ1035,BK1035,BL1035)</f>
        <v>69889</v>
      </c>
      <c r="BR1035" s="168">
        <f t="shared" ref="BR1035:CJ1035" si="994">BR31+BR331+BR726+BR939+BR981+BR997+BR874</f>
        <v>7221</v>
      </c>
      <c r="BS1035" s="168">
        <f t="shared" si="994"/>
        <v>0</v>
      </c>
      <c r="BT1035" s="168">
        <f t="shared" si="994"/>
        <v>6637</v>
      </c>
      <c r="BU1035" s="168">
        <f t="shared" si="994"/>
        <v>0</v>
      </c>
      <c r="BV1035" s="168">
        <f t="shared" si="994"/>
        <v>0</v>
      </c>
      <c r="BW1035" s="168">
        <f t="shared" si="994"/>
        <v>0</v>
      </c>
      <c r="BX1035" s="168">
        <f t="shared" si="994"/>
        <v>0</v>
      </c>
      <c r="BY1035" s="168">
        <f t="shared" si="994"/>
        <v>0</v>
      </c>
      <c r="BZ1035" s="168">
        <f t="shared" si="994"/>
        <v>0</v>
      </c>
      <c r="CA1035" s="168">
        <f t="shared" si="994"/>
        <v>0</v>
      </c>
      <c r="CB1035" s="168">
        <f t="shared" si="994"/>
        <v>584</v>
      </c>
      <c r="CC1035" s="168">
        <f t="shared" si="994"/>
        <v>0</v>
      </c>
      <c r="CD1035" s="168">
        <f t="shared" si="994"/>
        <v>584</v>
      </c>
      <c r="CE1035" s="168">
        <f t="shared" si="994"/>
        <v>0</v>
      </c>
      <c r="CF1035" s="168">
        <f t="shared" si="994"/>
        <v>0</v>
      </c>
      <c r="CG1035" s="168">
        <f t="shared" si="994"/>
        <v>0</v>
      </c>
      <c r="CH1035" s="168">
        <f t="shared" si="994"/>
        <v>7221</v>
      </c>
      <c r="CI1035" s="168">
        <f t="shared" si="994"/>
        <v>0</v>
      </c>
      <c r="CJ1035" s="168">
        <f t="shared" si="994"/>
        <v>0</v>
      </c>
      <c r="CK1035" s="168"/>
      <c r="CL1035" s="168"/>
      <c r="CM1035" s="168"/>
      <c r="CN1035" s="168"/>
      <c r="CO1035" s="168"/>
      <c r="CP1035" s="571">
        <f t="shared" si="981"/>
        <v>0</v>
      </c>
      <c r="CQ1035" s="168"/>
      <c r="CR1035" s="168"/>
      <c r="CS1035" s="168"/>
      <c r="CT1035" s="168"/>
      <c r="CU1035" s="168"/>
      <c r="CV1035" s="168"/>
      <c r="CW1035" s="168"/>
      <c r="CX1035" s="168"/>
      <c r="CY1035" s="168"/>
      <c r="CZ1035" s="71"/>
      <c r="DA1035" s="71"/>
      <c r="DB1035" s="190">
        <f t="shared" si="982"/>
        <v>0</v>
      </c>
      <c r="DC1035" s="71">
        <f t="shared" si="983"/>
        <v>0</v>
      </c>
      <c r="DD1035" s="71"/>
      <c r="DE1035" s="71"/>
      <c r="DF1035" s="71"/>
      <c r="DG1035" s="190">
        <f t="shared" si="984"/>
        <v>0</v>
      </c>
      <c r="DH1035" s="71">
        <f t="shared" si="985"/>
        <v>0</v>
      </c>
      <c r="DI1035" s="71"/>
      <c r="DJ1035" s="71"/>
      <c r="DK1035" s="71"/>
      <c r="DL1035" s="71"/>
      <c r="DM1035" s="71"/>
      <c r="DN1035" s="71"/>
      <c r="DO1035" s="71"/>
      <c r="DP1035" s="71"/>
      <c r="DQ1035" s="71"/>
      <c r="DR1035" s="71"/>
      <c r="DS1035" s="71"/>
      <c r="DT1035" s="71"/>
      <c r="DU1035" s="71"/>
      <c r="DV1035" s="71"/>
      <c r="DW1035" s="71"/>
      <c r="DX1035" s="71"/>
      <c r="DY1035" s="71"/>
      <c r="DZ1035" s="71"/>
      <c r="EA1035" s="71"/>
      <c r="EB1035" s="71"/>
      <c r="EC1035" s="71"/>
      <c r="ED1035" s="71"/>
      <c r="EE1035" s="71"/>
      <c r="EF1035" s="71"/>
      <c r="EG1035" s="71"/>
      <c r="EH1035" s="71"/>
      <c r="EI1035" s="74"/>
      <c r="EJ1035" s="74"/>
      <c r="EK1035" s="74"/>
      <c r="EL1035" s="74"/>
      <c r="EM1035" s="74"/>
      <c r="EN1035" s="74"/>
      <c r="EO1035" s="74"/>
      <c r="EP1035" s="74"/>
      <c r="EQ1035" s="74"/>
      <c r="ER1035" s="74"/>
      <c r="ES1035" s="74"/>
      <c r="ET1035" s="74"/>
      <c r="EU1035" s="74"/>
      <c r="EV1035" s="74"/>
      <c r="EW1035" s="74"/>
      <c r="EX1035" s="74"/>
      <c r="EY1035" s="74"/>
      <c r="EZ1035" s="74"/>
      <c r="FA1035" s="74"/>
      <c r="FB1035" s="74"/>
    </row>
    <row r="1036" spans="2:158" s="69" customFormat="1" ht="12">
      <c r="B1036" s="116"/>
      <c r="C1036" s="77" t="s">
        <v>398</v>
      </c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2"/>
      <c r="P1036" s="71"/>
      <c r="Q1036" s="71"/>
      <c r="R1036" s="71"/>
      <c r="S1036" s="71"/>
      <c r="T1036" s="71"/>
      <c r="U1036" s="71"/>
      <c r="V1036" s="71"/>
      <c r="W1036" s="71"/>
      <c r="X1036" s="71"/>
      <c r="Y1036" s="73"/>
      <c r="Z1036" s="73"/>
      <c r="AA1036" s="73"/>
      <c r="AB1036" s="73"/>
      <c r="AC1036" s="73"/>
      <c r="AD1036" s="73"/>
      <c r="AE1036" s="73"/>
      <c r="AF1036" s="447">
        <f t="shared" si="950"/>
        <v>22491</v>
      </c>
      <c r="AG1036" s="168">
        <f t="shared" ref="AG1036:AQ1036" si="995">AG32+AG332+AG727+AG940+AG982+AG998+AG875</f>
        <v>1097</v>
      </c>
      <c r="AH1036" s="168">
        <f t="shared" si="995"/>
        <v>2323</v>
      </c>
      <c r="AI1036" s="168">
        <f t="shared" si="995"/>
        <v>2323</v>
      </c>
      <c r="AJ1036" s="168">
        <f t="shared" si="995"/>
        <v>0</v>
      </c>
      <c r="AK1036" s="168">
        <f t="shared" si="995"/>
        <v>490</v>
      </c>
      <c r="AL1036" s="168">
        <f t="shared" si="995"/>
        <v>36</v>
      </c>
      <c r="AM1036" s="168">
        <f t="shared" si="995"/>
        <v>0</v>
      </c>
      <c r="AN1036" s="168">
        <f t="shared" si="995"/>
        <v>0</v>
      </c>
      <c r="AO1036" s="168">
        <f t="shared" si="995"/>
        <v>5342</v>
      </c>
      <c r="AP1036" s="168">
        <f t="shared" si="995"/>
        <v>72</v>
      </c>
      <c r="AQ1036" s="168">
        <f t="shared" si="995"/>
        <v>1562</v>
      </c>
      <c r="AR1036" s="168">
        <f t="shared" si="965"/>
        <v>0</v>
      </c>
      <c r="AS1036" s="447">
        <f t="shared" si="938"/>
        <v>9288</v>
      </c>
      <c r="AT1036" s="462"/>
      <c r="AU1036" s="450">
        <f>SUM(AV1036:AX1036)</f>
        <v>3523</v>
      </c>
      <c r="AV1036" s="168">
        <f t="shared" si="946"/>
        <v>3164</v>
      </c>
      <c r="AW1036" s="168">
        <f t="shared" si="946"/>
        <v>347</v>
      </c>
      <c r="AX1036" s="168">
        <f t="shared" si="946"/>
        <v>12</v>
      </c>
      <c r="AY1036" s="462">
        <f t="shared" si="946"/>
        <v>84</v>
      </c>
      <c r="AZ1036" s="168">
        <f t="shared" si="946"/>
        <v>84</v>
      </c>
      <c r="BA1036" s="462">
        <f t="shared" si="946"/>
        <v>654</v>
      </c>
      <c r="BB1036" s="447">
        <f>SUM(BC1036,BD1036,BF1036)</f>
        <v>1476</v>
      </c>
      <c r="BC1036" s="168">
        <f t="shared" ref="BC1036:BK1036" si="996">BC32+BC332+BC727+BC940+BC982+BC998+BC875</f>
        <v>181</v>
      </c>
      <c r="BD1036" s="168">
        <f t="shared" si="996"/>
        <v>998</v>
      </c>
      <c r="BE1036" s="168">
        <f t="shared" si="996"/>
        <v>958</v>
      </c>
      <c r="BF1036" s="168">
        <f t="shared" si="996"/>
        <v>297</v>
      </c>
      <c r="BG1036" s="462">
        <f t="shared" si="996"/>
        <v>18</v>
      </c>
      <c r="BH1036" s="462">
        <f t="shared" si="996"/>
        <v>927</v>
      </c>
      <c r="BI1036" s="462">
        <f t="shared" si="996"/>
        <v>123</v>
      </c>
      <c r="BJ1036" s="583">
        <f t="shared" si="996"/>
        <v>4879</v>
      </c>
      <c r="BK1036" s="583">
        <f t="shared" si="996"/>
        <v>478</v>
      </c>
      <c r="BL1036" s="450">
        <f>SUM(BM1036:BP1036)</f>
        <v>1041</v>
      </c>
      <c r="BM1036" s="168">
        <f t="shared" si="948"/>
        <v>0</v>
      </c>
      <c r="BN1036" s="168">
        <f t="shared" si="948"/>
        <v>0</v>
      </c>
      <c r="BO1036" s="168">
        <f t="shared" si="948"/>
        <v>0</v>
      </c>
      <c r="BP1036" s="168">
        <f t="shared" si="948"/>
        <v>1041</v>
      </c>
      <c r="BQ1036" s="575">
        <f>SUM(AT1036,AU1036,AY1036,BA1036,BB1036,BG1036,BH1036,BI1036,BJ1036,BK1036,BL1036)</f>
        <v>13203</v>
      </c>
      <c r="BR1036" s="168">
        <f t="shared" ref="BR1036:CJ1036" si="997">BR32+BR332+BR727+BR940+BR982+BR998+BR875</f>
        <v>0</v>
      </c>
      <c r="BS1036" s="168">
        <f t="shared" si="997"/>
        <v>0</v>
      </c>
      <c r="BT1036" s="168">
        <f t="shared" si="997"/>
        <v>0</v>
      </c>
      <c r="BU1036" s="168">
        <f t="shared" si="997"/>
        <v>0</v>
      </c>
      <c r="BV1036" s="168">
        <f t="shared" si="997"/>
        <v>0</v>
      </c>
      <c r="BW1036" s="168">
        <f t="shared" si="997"/>
        <v>0</v>
      </c>
      <c r="BX1036" s="168">
        <f t="shared" si="997"/>
        <v>0</v>
      </c>
      <c r="BY1036" s="168">
        <f t="shared" si="997"/>
        <v>0</v>
      </c>
      <c r="BZ1036" s="168">
        <f t="shared" si="997"/>
        <v>0</v>
      </c>
      <c r="CA1036" s="168">
        <f t="shared" si="997"/>
        <v>0</v>
      </c>
      <c r="CB1036" s="168">
        <f t="shared" si="997"/>
        <v>0</v>
      </c>
      <c r="CC1036" s="168">
        <f t="shared" si="997"/>
        <v>0</v>
      </c>
      <c r="CD1036" s="168">
        <f t="shared" si="997"/>
        <v>0</v>
      </c>
      <c r="CE1036" s="168">
        <f t="shared" si="997"/>
        <v>0</v>
      </c>
      <c r="CF1036" s="168">
        <f t="shared" si="997"/>
        <v>0</v>
      </c>
      <c r="CG1036" s="168">
        <f t="shared" si="997"/>
        <v>0</v>
      </c>
      <c r="CH1036" s="168">
        <f t="shared" si="997"/>
        <v>0</v>
      </c>
      <c r="CI1036" s="168">
        <f t="shared" si="997"/>
        <v>0</v>
      </c>
      <c r="CJ1036" s="168">
        <f t="shared" si="997"/>
        <v>0</v>
      </c>
      <c r="CK1036" s="168"/>
      <c r="CL1036" s="168"/>
      <c r="CM1036" s="168"/>
      <c r="CN1036" s="168"/>
      <c r="CO1036" s="168"/>
      <c r="CP1036" s="571">
        <f t="shared" si="981"/>
        <v>0</v>
      </c>
      <c r="CQ1036" s="168"/>
      <c r="CR1036" s="168"/>
      <c r="CS1036" s="168"/>
      <c r="CT1036" s="168"/>
      <c r="CU1036" s="168"/>
      <c r="CV1036" s="168"/>
      <c r="CW1036" s="168"/>
      <c r="CX1036" s="168"/>
      <c r="CY1036" s="168"/>
      <c r="CZ1036" s="71"/>
      <c r="DA1036" s="71"/>
      <c r="DB1036" s="190">
        <f t="shared" si="982"/>
        <v>0</v>
      </c>
      <c r="DC1036" s="71">
        <f t="shared" si="983"/>
        <v>0</v>
      </c>
      <c r="DD1036" s="71"/>
      <c r="DE1036" s="71"/>
      <c r="DF1036" s="71"/>
      <c r="DG1036" s="190">
        <f t="shared" si="984"/>
        <v>0</v>
      </c>
      <c r="DH1036" s="71">
        <f t="shared" si="985"/>
        <v>0</v>
      </c>
      <c r="DI1036" s="71"/>
      <c r="DJ1036" s="71"/>
      <c r="DK1036" s="71"/>
      <c r="DL1036" s="71"/>
      <c r="DM1036" s="71"/>
      <c r="DN1036" s="71"/>
      <c r="DO1036" s="71"/>
      <c r="DP1036" s="71"/>
      <c r="DQ1036" s="71"/>
      <c r="DR1036" s="71"/>
      <c r="DS1036" s="71"/>
      <c r="DT1036" s="71"/>
      <c r="DU1036" s="71"/>
      <c r="DV1036" s="71"/>
      <c r="DW1036" s="71"/>
      <c r="DX1036" s="71"/>
      <c r="DY1036" s="71"/>
      <c r="DZ1036" s="71"/>
      <c r="EA1036" s="71"/>
      <c r="EB1036" s="71"/>
      <c r="EC1036" s="71"/>
      <c r="ED1036" s="71"/>
      <c r="EE1036" s="71"/>
      <c r="EF1036" s="71"/>
      <c r="EG1036" s="71"/>
      <c r="EH1036" s="71"/>
      <c r="EI1036" s="74"/>
      <c r="EJ1036" s="74"/>
      <c r="EK1036" s="74"/>
      <c r="EL1036" s="74"/>
      <c r="EM1036" s="74"/>
      <c r="EN1036" s="74"/>
      <c r="EO1036" s="74"/>
      <c r="EP1036" s="74"/>
      <c r="EQ1036" s="74"/>
      <c r="ER1036" s="74"/>
      <c r="ES1036" s="74"/>
      <c r="ET1036" s="74"/>
      <c r="EU1036" s="74"/>
      <c r="EV1036" s="74"/>
      <c r="EW1036" s="74"/>
      <c r="EX1036" s="74"/>
      <c r="EY1036" s="74"/>
      <c r="EZ1036" s="74"/>
      <c r="FA1036" s="74"/>
      <c r="FB1036" s="74"/>
    </row>
    <row r="1037" spans="2:158" s="69" customFormat="1" ht="60">
      <c r="B1037" s="76" t="s">
        <v>552</v>
      </c>
      <c r="C1037" s="77" t="s">
        <v>553</v>
      </c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2"/>
      <c r="P1037" s="71"/>
      <c r="Q1037" s="71"/>
      <c r="R1037" s="71"/>
      <c r="S1037" s="71"/>
      <c r="T1037" s="71"/>
      <c r="U1037" s="71"/>
      <c r="V1037" s="71"/>
      <c r="W1037" s="71"/>
      <c r="X1037" s="71"/>
      <c r="Y1037" s="73"/>
      <c r="Z1037" s="73"/>
      <c r="AA1037" s="73"/>
      <c r="AB1037" s="73"/>
      <c r="AC1037" s="73"/>
      <c r="AD1037" s="73"/>
      <c r="AE1037" s="73"/>
      <c r="AF1037" s="447">
        <f t="shared" si="950"/>
        <v>5047</v>
      </c>
      <c r="AG1037" s="168"/>
      <c r="AH1037" s="168"/>
      <c r="AI1037" s="168"/>
      <c r="AJ1037" s="168"/>
      <c r="AK1037" s="168">
        <v>3460</v>
      </c>
      <c r="AL1037" s="168"/>
      <c r="AM1037" s="168"/>
      <c r="AN1037" s="168"/>
      <c r="AO1037" s="168">
        <v>1577</v>
      </c>
      <c r="AP1037" s="168"/>
      <c r="AQ1037" s="168"/>
      <c r="AR1037" s="168"/>
      <c r="AS1037" s="447">
        <f>SUM(AG1037,AH1037,AK1037,AL1037,AO1037)</f>
        <v>5037</v>
      </c>
      <c r="AT1037" s="462"/>
      <c r="AU1037" s="450">
        <f>SUM(AV1037:AX1037)</f>
        <v>0</v>
      </c>
      <c r="AV1037" s="168"/>
      <c r="AW1037" s="168"/>
      <c r="AX1037" s="168"/>
      <c r="AY1037" s="462"/>
      <c r="AZ1037" s="168"/>
      <c r="BA1037" s="462"/>
      <c r="BB1037" s="447">
        <f>SUM(BC1037,BD1037,BF1037)</f>
        <v>10</v>
      </c>
      <c r="BC1037" s="168"/>
      <c r="BD1037" s="168">
        <v>10</v>
      </c>
      <c r="BE1037" s="168"/>
      <c r="BF1037" s="168"/>
      <c r="BG1037" s="462"/>
      <c r="BH1037" s="462"/>
      <c r="BI1037" s="462"/>
      <c r="BJ1037" s="462"/>
      <c r="BK1037" s="462"/>
      <c r="BL1037" s="450">
        <f>SUM(BM1037:BP1037)</f>
        <v>0</v>
      </c>
      <c r="BM1037" s="168"/>
      <c r="BN1037" s="168"/>
      <c r="BO1037" s="168"/>
      <c r="BP1037" s="168"/>
      <c r="BQ1037" s="575">
        <f>SUM(AT1037,AU1037,AY1037,BA1037,BB1037,BG1037,BH1037,BI1037,BJ1037,BK1037,BL1037)</f>
        <v>10</v>
      </c>
      <c r="BR1037" s="168"/>
      <c r="BS1037" s="168"/>
      <c r="BT1037" s="168"/>
      <c r="BU1037" s="168"/>
      <c r="BV1037" s="168"/>
      <c r="BW1037" s="168"/>
      <c r="BX1037" s="168"/>
      <c r="BY1037" s="168"/>
      <c r="BZ1037" s="168"/>
      <c r="CA1037" s="168"/>
      <c r="CB1037" s="168"/>
      <c r="CC1037" s="168"/>
      <c r="CD1037" s="168"/>
      <c r="CE1037" s="168"/>
      <c r="CF1037" s="168"/>
      <c r="CG1037" s="168"/>
      <c r="CH1037" s="168"/>
      <c r="CI1037" s="168"/>
      <c r="CJ1037" s="168"/>
      <c r="CK1037" s="168"/>
      <c r="CL1037" s="168"/>
      <c r="CM1037" s="168"/>
      <c r="CN1037" s="168"/>
      <c r="CO1037" s="168"/>
      <c r="CP1037" s="571">
        <f t="shared" si="981"/>
        <v>0</v>
      </c>
      <c r="CQ1037" s="168"/>
      <c r="CR1037" s="168"/>
      <c r="CS1037" s="168"/>
      <c r="CT1037" s="168"/>
      <c r="CU1037" s="168"/>
      <c r="CV1037" s="168"/>
      <c r="CW1037" s="168"/>
      <c r="CX1037" s="168"/>
      <c r="CY1037" s="168"/>
      <c r="CZ1037" s="71"/>
      <c r="DA1037" s="71"/>
      <c r="DB1037" s="190">
        <f t="shared" si="982"/>
        <v>0</v>
      </c>
      <c r="DC1037" s="71">
        <f t="shared" si="983"/>
        <v>0</v>
      </c>
      <c r="DD1037" s="71"/>
      <c r="DE1037" s="71"/>
      <c r="DF1037" s="71"/>
      <c r="DG1037" s="190">
        <f t="shared" si="984"/>
        <v>0</v>
      </c>
      <c r="DH1037" s="71">
        <f t="shared" si="985"/>
        <v>0</v>
      </c>
      <c r="DI1037" s="71"/>
      <c r="DJ1037" s="71"/>
      <c r="DK1037" s="71"/>
      <c r="DL1037" s="71"/>
      <c r="DM1037" s="71"/>
      <c r="DN1037" s="71"/>
      <c r="DO1037" s="71"/>
      <c r="DP1037" s="71"/>
      <c r="DQ1037" s="71"/>
      <c r="DR1037" s="71"/>
      <c r="DS1037" s="71"/>
      <c r="DT1037" s="71"/>
      <c r="DU1037" s="71"/>
      <c r="DV1037" s="71"/>
      <c r="DW1037" s="71"/>
      <c r="DX1037" s="71"/>
      <c r="DY1037" s="71"/>
      <c r="DZ1037" s="71"/>
      <c r="EA1037" s="71"/>
      <c r="EB1037" s="71"/>
      <c r="EC1037" s="71"/>
      <c r="ED1037" s="71"/>
      <c r="EE1037" s="71"/>
      <c r="EF1037" s="71"/>
      <c r="EG1037" s="71"/>
      <c r="EH1037" s="71"/>
      <c r="EI1037" s="74"/>
      <c r="EJ1037" s="74"/>
      <c r="EK1037" s="74"/>
      <c r="EL1037" s="74"/>
      <c r="EM1037" s="74"/>
      <c r="EN1037" s="74"/>
      <c r="EO1037" s="74"/>
      <c r="EP1037" s="74"/>
      <c r="EQ1037" s="74"/>
      <c r="ER1037" s="74"/>
      <c r="ES1037" s="74"/>
      <c r="ET1037" s="74"/>
      <c r="EU1037" s="74"/>
      <c r="EV1037" s="74"/>
      <c r="EW1037" s="74"/>
      <c r="EX1037" s="74"/>
      <c r="EY1037" s="74"/>
      <c r="EZ1037" s="74"/>
      <c r="FA1037" s="74"/>
      <c r="FB1037" s="74"/>
    </row>
    <row r="1038" spans="2:158" ht="48">
      <c r="B1038" s="39">
        <v>9</v>
      </c>
      <c r="C1038" s="46" t="s">
        <v>554</v>
      </c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61"/>
      <c r="P1038" s="38"/>
      <c r="Q1038" s="38"/>
      <c r="R1038" s="38"/>
      <c r="S1038" s="38"/>
      <c r="T1038" s="38"/>
      <c r="U1038" s="38"/>
      <c r="V1038" s="38"/>
      <c r="W1038" s="38"/>
      <c r="X1038" s="38"/>
      <c r="Y1038" s="33"/>
      <c r="Z1038" s="33"/>
      <c r="AA1038" s="33"/>
      <c r="AB1038" s="33"/>
      <c r="AC1038" s="33"/>
      <c r="AD1038" s="33"/>
      <c r="AE1038" s="33"/>
      <c r="AF1038" s="447">
        <f t="shared" si="950"/>
        <v>0</v>
      </c>
      <c r="AG1038" s="28"/>
      <c r="AH1038" s="28"/>
      <c r="AI1038" s="28"/>
      <c r="AJ1038" s="28"/>
      <c r="AK1038" s="28"/>
      <c r="AL1038" s="28"/>
      <c r="AM1038" s="28"/>
      <c r="AN1038" s="28"/>
      <c r="AO1038" s="28"/>
      <c r="AP1038" s="28"/>
      <c r="AQ1038" s="28"/>
      <c r="AR1038" s="28"/>
      <c r="AS1038" s="447">
        <f>SUM(AG1038,AH1038,AK1038,AL1038,AO1038)</f>
        <v>0</v>
      </c>
      <c r="AT1038" s="462"/>
      <c r="AU1038" s="450">
        <f>SUM(AV1038:AX1038)</f>
        <v>0</v>
      </c>
      <c r="AV1038" s="28"/>
      <c r="AW1038" s="28"/>
      <c r="AX1038" s="28"/>
      <c r="AY1038" s="462"/>
      <c r="AZ1038" s="28"/>
      <c r="BA1038" s="462"/>
      <c r="BB1038" s="447">
        <f>SUM(BC1038,BD1038,BF1038)</f>
        <v>0</v>
      </c>
      <c r="BC1038" s="28"/>
      <c r="BD1038" s="28"/>
      <c r="BE1038" s="28"/>
      <c r="BF1038" s="28"/>
      <c r="BG1038" s="462"/>
      <c r="BH1038" s="462"/>
      <c r="BI1038" s="462"/>
      <c r="BJ1038" s="462"/>
      <c r="BK1038" s="462"/>
      <c r="BL1038" s="450">
        <f>SUM(BM1038:BP1038)</f>
        <v>0</v>
      </c>
      <c r="BM1038" s="28"/>
      <c r="BN1038" s="28"/>
      <c r="BO1038" s="28"/>
      <c r="BP1038" s="28"/>
      <c r="BQ1038" s="462"/>
      <c r="BR1038" s="28"/>
      <c r="BS1038" s="28"/>
      <c r="BT1038" s="28"/>
      <c r="BU1038" s="28"/>
      <c r="BV1038" s="28"/>
      <c r="BW1038" s="28"/>
      <c r="BX1038" s="28"/>
      <c r="BY1038" s="28"/>
      <c r="BZ1038" s="28"/>
      <c r="CA1038" s="28"/>
      <c r="CB1038" s="28"/>
      <c r="CC1038" s="28"/>
      <c r="CD1038" s="28"/>
      <c r="CE1038" s="28"/>
      <c r="CF1038" s="28"/>
      <c r="CG1038" s="28"/>
      <c r="CH1038" s="28"/>
      <c r="CI1038" s="28"/>
      <c r="CJ1038" s="28"/>
      <c r="CK1038" s="28"/>
      <c r="CL1038" s="28"/>
      <c r="CM1038" s="28"/>
      <c r="CN1038" s="28"/>
      <c r="CO1038" s="28"/>
      <c r="CP1038" s="306">
        <f t="shared" si="981"/>
        <v>0</v>
      </c>
      <c r="CQ1038" s="28"/>
      <c r="CR1038" s="28"/>
      <c r="CS1038" s="28"/>
      <c r="CT1038" s="28"/>
      <c r="CU1038" s="28"/>
      <c r="CV1038" s="28"/>
      <c r="CW1038" s="28"/>
      <c r="CX1038" s="28"/>
      <c r="CY1038" s="28"/>
      <c r="CZ1038" s="38"/>
      <c r="DA1038" s="38"/>
      <c r="DB1038" s="188">
        <f t="shared" si="982"/>
        <v>0</v>
      </c>
      <c r="DC1038" s="38">
        <f t="shared" si="983"/>
        <v>0</v>
      </c>
      <c r="DD1038" s="38"/>
      <c r="DE1038" s="38"/>
      <c r="DF1038" s="38"/>
      <c r="DG1038" s="188">
        <f t="shared" si="984"/>
        <v>0</v>
      </c>
      <c r="DH1038" s="38">
        <f t="shared" si="985"/>
        <v>0</v>
      </c>
      <c r="DI1038" s="38"/>
      <c r="DJ1038" s="38"/>
      <c r="DK1038" s="38"/>
      <c r="DL1038" s="38"/>
      <c r="DM1038" s="38"/>
      <c r="DN1038" s="38"/>
      <c r="DO1038" s="38"/>
      <c r="DP1038" s="38"/>
      <c r="DQ1038" s="38"/>
      <c r="DR1038" s="38"/>
      <c r="DS1038" s="38"/>
      <c r="DT1038" s="38"/>
      <c r="DU1038" s="38"/>
      <c r="DV1038" s="38"/>
      <c r="DW1038" s="38"/>
      <c r="DX1038" s="38"/>
      <c r="DY1038" s="38"/>
      <c r="DZ1038" s="38"/>
      <c r="EA1038" s="38"/>
      <c r="EB1038" s="38"/>
      <c r="EC1038" s="38"/>
      <c r="ED1038" s="38"/>
      <c r="EE1038" s="38"/>
      <c r="EF1038" s="38"/>
      <c r="EG1038" s="38"/>
      <c r="EH1038" s="38"/>
    </row>
    <row r="1039" spans="2:158" s="29" customFormat="1" ht="36">
      <c r="B1039" s="34" t="s">
        <v>327</v>
      </c>
      <c r="C1039" s="44" t="s">
        <v>555</v>
      </c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6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6"/>
      <c r="Z1039" s="36"/>
      <c r="AA1039" s="36"/>
      <c r="AB1039" s="36"/>
      <c r="AC1039" s="36"/>
      <c r="AD1039" s="36"/>
      <c r="AE1039" s="36"/>
      <c r="AF1039" s="447">
        <f t="shared" si="950"/>
        <v>0</v>
      </c>
      <c r="AG1039" s="167"/>
      <c r="AH1039" s="167"/>
      <c r="AI1039" s="167"/>
      <c r="AJ1039" s="167"/>
      <c r="AK1039" s="167"/>
      <c r="AL1039" s="167"/>
      <c r="AM1039" s="167"/>
      <c r="AN1039" s="167"/>
      <c r="AO1039" s="167"/>
      <c r="AP1039" s="167"/>
      <c r="AQ1039" s="167"/>
      <c r="AR1039" s="167"/>
      <c r="AS1039" s="447">
        <f>SUM(AG1039,AH1039,AK1039,AL1039,AO1039)</f>
        <v>0</v>
      </c>
      <c r="AT1039" s="462"/>
      <c r="AU1039" s="450">
        <f>SUM(AV1039:AX1039)</f>
        <v>0</v>
      </c>
      <c r="AV1039" s="167"/>
      <c r="AW1039" s="167"/>
      <c r="AX1039" s="167"/>
      <c r="AY1039" s="462"/>
      <c r="AZ1039" s="167"/>
      <c r="BA1039" s="462"/>
      <c r="BB1039" s="447">
        <f>SUM(BC1039,BD1039,BF1039)</f>
        <v>0</v>
      </c>
      <c r="BC1039" s="167"/>
      <c r="BD1039" s="167"/>
      <c r="BE1039" s="167"/>
      <c r="BF1039" s="167"/>
      <c r="BG1039" s="462"/>
      <c r="BH1039" s="462"/>
      <c r="BI1039" s="462"/>
      <c r="BJ1039" s="462"/>
      <c r="BK1039" s="462"/>
      <c r="BL1039" s="450">
        <f>SUM(BM1039:BP1039)</f>
        <v>0</v>
      </c>
      <c r="BM1039" s="167"/>
      <c r="BN1039" s="167"/>
      <c r="BO1039" s="167"/>
      <c r="BP1039" s="167"/>
      <c r="BQ1039" s="462"/>
      <c r="BR1039" s="167"/>
      <c r="BS1039" s="167"/>
      <c r="BT1039" s="167"/>
      <c r="BU1039" s="167"/>
      <c r="BV1039" s="167"/>
      <c r="BW1039" s="167"/>
      <c r="BX1039" s="167"/>
      <c r="BY1039" s="167"/>
      <c r="BZ1039" s="167"/>
      <c r="CA1039" s="167"/>
      <c r="CB1039" s="167"/>
      <c r="CC1039" s="167"/>
      <c r="CD1039" s="167"/>
      <c r="CE1039" s="167"/>
      <c r="CF1039" s="167"/>
      <c r="CG1039" s="167"/>
      <c r="CH1039" s="167"/>
      <c r="CI1039" s="167"/>
      <c r="CJ1039" s="167"/>
      <c r="CK1039" s="167"/>
      <c r="CL1039" s="167"/>
      <c r="CM1039" s="167"/>
      <c r="CN1039" s="167"/>
      <c r="CO1039" s="167"/>
      <c r="CP1039" s="306">
        <f t="shared" si="981"/>
        <v>0</v>
      </c>
      <c r="CQ1039" s="167"/>
      <c r="CR1039" s="167"/>
      <c r="CS1039" s="167"/>
      <c r="CT1039" s="167"/>
      <c r="CU1039" s="167"/>
      <c r="CV1039" s="167"/>
      <c r="CW1039" s="167"/>
      <c r="CX1039" s="167"/>
      <c r="CY1039" s="167"/>
      <c r="CZ1039" s="35"/>
      <c r="DA1039" s="35"/>
      <c r="DB1039" s="188">
        <f t="shared" si="982"/>
        <v>0</v>
      </c>
      <c r="DC1039" s="38">
        <f t="shared" si="983"/>
        <v>0</v>
      </c>
      <c r="DD1039" s="35"/>
      <c r="DE1039" s="35"/>
      <c r="DF1039" s="35"/>
      <c r="DG1039" s="188">
        <f t="shared" si="984"/>
        <v>0</v>
      </c>
      <c r="DH1039" s="38">
        <f t="shared" si="985"/>
        <v>0</v>
      </c>
      <c r="DI1039" s="35"/>
      <c r="DJ1039" s="35"/>
      <c r="DK1039" s="35"/>
      <c r="DL1039" s="35"/>
      <c r="DM1039" s="35"/>
      <c r="DN1039" s="35"/>
      <c r="DO1039" s="35"/>
      <c r="DP1039" s="35"/>
      <c r="DQ1039" s="35"/>
      <c r="DR1039" s="35"/>
      <c r="DS1039" s="35"/>
      <c r="DT1039" s="35"/>
      <c r="DU1039" s="35"/>
      <c r="DV1039" s="35"/>
      <c r="DW1039" s="35"/>
      <c r="DX1039" s="35"/>
      <c r="DY1039" s="35"/>
      <c r="DZ1039" s="35"/>
      <c r="EA1039" s="35"/>
      <c r="EB1039" s="35"/>
      <c r="EC1039" s="35"/>
      <c r="ED1039" s="35"/>
      <c r="EE1039" s="35"/>
      <c r="EF1039" s="35"/>
      <c r="EG1039" s="35"/>
      <c r="EH1039" s="35"/>
      <c r="EI1039" s="30"/>
      <c r="EJ1039" s="30"/>
      <c r="EK1039" s="30"/>
      <c r="EL1039" s="30"/>
      <c r="EM1039" s="30"/>
      <c r="EN1039" s="30"/>
      <c r="EO1039" s="30"/>
      <c r="EP1039" s="30"/>
      <c r="EQ1039" s="30"/>
      <c r="ER1039" s="30"/>
      <c r="ES1039" s="30"/>
      <c r="ET1039" s="30"/>
      <c r="EU1039" s="30"/>
      <c r="EV1039" s="30"/>
      <c r="EW1039" s="30"/>
      <c r="EX1039" s="30"/>
      <c r="EY1039" s="30"/>
      <c r="EZ1039" s="30"/>
      <c r="FA1039" s="30"/>
      <c r="FB1039" s="30"/>
    </row>
    <row r="1040" spans="2:158" s="69" customFormat="1" ht="12">
      <c r="B1040" s="116"/>
      <c r="C1040" s="77" t="s">
        <v>385</v>
      </c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2"/>
      <c r="P1040" s="71"/>
      <c r="Q1040" s="71"/>
      <c r="R1040" s="71"/>
      <c r="S1040" s="71"/>
      <c r="T1040" s="71"/>
      <c r="U1040" s="71"/>
      <c r="V1040" s="71"/>
      <c r="W1040" s="71"/>
      <c r="X1040" s="71"/>
      <c r="Y1040" s="73"/>
      <c r="Z1040" s="73"/>
      <c r="AA1040" s="73"/>
      <c r="AB1040" s="73"/>
      <c r="AC1040" s="73"/>
      <c r="AD1040" s="73"/>
      <c r="AE1040" s="73"/>
      <c r="AF1040" s="447">
        <f t="shared" si="950"/>
        <v>0</v>
      </c>
      <c r="AG1040" s="168"/>
      <c r="AH1040" s="168"/>
      <c r="AI1040" s="168"/>
      <c r="AJ1040" s="168"/>
      <c r="AK1040" s="168"/>
      <c r="AL1040" s="168"/>
      <c r="AM1040" s="168"/>
      <c r="AN1040" s="168"/>
      <c r="AO1040" s="168"/>
      <c r="AP1040" s="168"/>
      <c r="AQ1040" s="168"/>
      <c r="AR1040" s="168"/>
      <c r="AS1040" s="447">
        <f t="shared" ref="AS1040:AS1053" si="998">SUM(AG1040,AH1040,AK1040,AL1040,AO1040)</f>
        <v>0</v>
      </c>
      <c r="AT1040" s="462"/>
      <c r="AU1040" s="450">
        <f t="shared" ref="AU1040:AU1053" si="999">SUM(AV1040:AX1040)</f>
        <v>0</v>
      </c>
      <c r="AV1040" s="168"/>
      <c r="AW1040" s="168"/>
      <c r="AX1040" s="168"/>
      <c r="AY1040" s="462"/>
      <c r="AZ1040" s="168"/>
      <c r="BA1040" s="462"/>
      <c r="BB1040" s="447">
        <f t="shared" ref="BB1040:BB1053" si="1000">SUM(BC1040,BD1040,BF1040)</f>
        <v>0</v>
      </c>
      <c r="BC1040" s="168"/>
      <c r="BD1040" s="168"/>
      <c r="BE1040" s="168"/>
      <c r="BF1040" s="168"/>
      <c r="BG1040" s="462"/>
      <c r="BH1040" s="462"/>
      <c r="BI1040" s="462"/>
      <c r="BJ1040" s="462"/>
      <c r="BK1040" s="462"/>
      <c r="BL1040" s="450">
        <f t="shared" ref="BL1040:BL1053" si="1001">SUM(BM1040:BP1040)</f>
        <v>0</v>
      </c>
      <c r="BM1040" s="168"/>
      <c r="BN1040" s="168"/>
      <c r="BO1040" s="168"/>
      <c r="BP1040" s="168"/>
      <c r="BQ1040" s="462"/>
      <c r="BR1040" s="168"/>
      <c r="BS1040" s="168"/>
      <c r="BT1040" s="168"/>
      <c r="BU1040" s="168"/>
      <c r="BV1040" s="168"/>
      <c r="BW1040" s="168"/>
      <c r="BX1040" s="168"/>
      <c r="BY1040" s="168"/>
      <c r="BZ1040" s="168"/>
      <c r="CA1040" s="168"/>
      <c r="CB1040" s="168"/>
      <c r="CC1040" s="168"/>
      <c r="CD1040" s="168"/>
      <c r="CE1040" s="168"/>
      <c r="CF1040" s="168"/>
      <c r="CG1040" s="168"/>
      <c r="CH1040" s="168"/>
      <c r="CI1040" s="168"/>
      <c r="CJ1040" s="168"/>
      <c r="CK1040" s="168"/>
      <c r="CL1040" s="168"/>
      <c r="CM1040" s="168"/>
      <c r="CN1040" s="168"/>
      <c r="CO1040" s="168"/>
      <c r="CP1040" s="306">
        <f t="shared" si="981"/>
        <v>0</v>
      </c>
      <c r="CQ1040" s="168"/>
      <c r="CR1040" s="168"/>
      <c r="CS1040" s="168"/>
      <c r="CT1040" s="168"/>
      <c r="CU1040" s="168"/>
      <c r="CV1040" s="168"/>
      <c r="CW1040" s="168"/>
      <c r="CX1040" s="168"/>
      <c r="CY1040" s="168"/>
      <c r="CZ1040" s="71"/>
      <c r="DA1040" s="71"/>
      <c r="DB1040" s="188">
        <f t="shared" si="982"/>
        <v>0</v>
      </c>
      <c r="DC1040" s="38">
        <f t="shared" si="983"/>
        <v>0</v>
      </c>
      <c r="DD1040" s="71"/>
      <c r="DE1040" s="71"/>
      <c r="DF1040" s="71"/>
      <c r="DG1040" s="188">
        <f t="shared" si="984"/>
        <v>0</v>
      </c>
      <c r="DH1040" s="38">
        <f t="shared" si="985"/>
        <v>0</v>
      </c>
      <c r="DI1040" s="71"/>
      <c r="DJ1040" s="71"/>
      <c r="DK1040" s="71"/>
      <c r="DL1040" s="71"/>
      <c r="DM1040" s="71"/>
      <c r="DN1040" s="71"/>
      <c r="DO1040" s="71"/>
      <c r="DP1040" s="71"/>
      <c r="DQ1040" s="71"/>
      <c r="DR1040" s="71"/>
      <c r="DS1040" s="71"/>
      <c r="DT1040" s="71"/>
      <c r="DU1040" s="71"/>
      <c r="DV1040" s="71"/>
      <c r="DW1040" s="71"/>
      <c r="DX1040" s="71"/>
      <c r="DY1040" s="71"/>
      <c r="DZ1040" s="71"/>
      <c r="EA1040" s="71"/>
      <c r="EB1040" s="71"/>
      <c r="EC1040" s="71"/>
      <c r="ED1040" s="71"/>
      <c r="EE1040" s="71"/>
      <c r="EF1040" s="71"/>
      <c r="EG1040" s="71"/>
      <c r="EH1040" s="71"/>
      <c r="EI1040" s="74"/>
      <c r="EJ1040" s="74"/>
      <c r="EK1040" s="74"/>
      <c r="EL1040" s="74"/>
      <c r="EM1040" s="74"/>
      <c r="EN1040" s="74"/>
      <c r="EO1040" s="74"/>
      <c r="EP1040" s="74"/>
      <c r="EQ1040" s="74"/>
      <c r="ER1040" s="74"/>
      <c r="ES1040" s="74"/>
      <c r="ET1040" s="74"/>
      <c r="EU1040" s="74"/>
      <c r="EV1040" s="74"/>
      <c r="EW1040" s="74"/>
      <c r="EX1040" s="74"/>
      <c r="EY1040" s="74"/>
      <c r="EZ1040" s="74"/>
      <c r="FA1040" s="74"/>
      <c r="FB1040" s="74"/>
    </row>
    <row r="1041" spans="2:158" s="69" customFormat="1" ht="12">
      <c r="B1041" s="116"/>
      <c r="C1041" s="77" t="s">
        <v>386</v>
      </c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2"/>
      <c r="P1041" s="71"/>
      <c r="Q1041" s="71"/>
      <c r="R1041" s="71"/>
      <c r="S1041" s="71"/>
      <c r="T1041" s="71"/>
      <c r="U1041" s="71"/>
      <c r="V1041" s="71"/>
      <c r="W1041" s="71"/>
      <c r="X1041" s="71"/>
      <c r="Y1041" s="73"/>
      <c r="Z1041" s="73"/>
      <c r="AA1041" s="73"/>
      <c r="AB1041" s="73"/>
      <c r="AC1041" s="73"/>
      <c r="AD1041" s="73"/>
      <c r="AE1041" s="73"/>
      <c r="AF1041" s="447">
        <f t="shared" si="950"/>
        <v>0</v>
      </c>
      <c r="AG1041" s="168"/>
      <c r="AH1041" s="168"/>
      <c r="AI1041" s="168"/>
      <c r="AJ1041" s="168"/>
      <c r="AK1041" s="168"/>
      <c r="AL1041" s="168"/>
      <c r="AM1041" s="168"/>
      <c r="AN1041" s="168"/>
      <c r="AO1041" s="168"/>
      <c r="AP1041" s="168"/>
      <c r="AQ1041" s="168"/>
      <c r="AR1041" s="168"/>
      <c r="AS1041" s="447">
        <f t="shared" si="998"/>
        <v>0</v>
      </c>
      <c r="AT1041" s="462"/>
      <c r="AU1041" s="450">
        <f t="shared" si="999"/>
        <v>0</v>
      </c>
      <c r="AV1041" s="168"/>
      <c r="AW1041" s="168"/>
      <c r="AX1041" s="168"/>
      <c r="AY1041" s="462"/>
      <c r="AZ1041" s="168"/>
      <c r="BA1041" s="462"/>
      <c r="BB1041" s="447">
        <f t="shared" si="1000"/>
        <v>0</v>
      </c>
      <c r="BC1041" s="168"/>
      <c r="BD1041" s="168"/>
      <c r="BE1041" s="168"/>
      <c r="BF1041" s="168"/>
      <c r="BG1041" s="462"/>
      <c r="BH1041" s="462"/>
      <c r="BI1041" s="462"/>
      <c r="BJ1041" s="462"/>
      <c r="BK1041" s="462"/>
      <c r="BL1041" s="450">
        <f t="shared" si="1001"/>
        <v>0</v>
      </c>
      <c r="BM1041" s="168"/>
      <c r="BN1041" s="168"/>
      <c r="BO1041" s="168"/>
      <c r="BP1041" s="168"/>
      <c r="BQ1041" s="462"/>
      <c r="BR1041" s="168"/>
      <c r="BS1041" s="168"/>
      <c r="BT1041" s="168"/>
      <c r="BU1041" s="168"/>
      <c r="BV1041" s="168"/>
      <c r="BW1041" s="168"/>
      <c r="BX1041" s="168"/>
      <c r="BY1041" s="168"/>
      <c r="BZ1041" s="168"/>
      <c r="CA1041" s="168"/>
      <c r="CB1041" s="168"/>
      <c r="CC1041" s="168"/>
      <c r="CD1041" s="168"/>
      <c r="CE1041" s="168"/>
      <c r="CF1041" s="168"/>
      <c r="CG1041" s="168"/>
      <c r="CH1041" s="168"/>
      <c r="CI1041" s="168"/>
      <c r="CJ1041" s="168"/>
      <c r="CK1041" s="168"/>
      <c r="CL1041" s="168"/>
      <c r="CM1041" s="168"/>
      <c r="CN1041" s="168"/>
      <c r="CO1041" s="168"/>
      <c r="CP1041" s="306">
        <f t="shared" si="981"/>
        <v>0</v>
      </c>
      <c r="CQ1041" s="168"/>
      <c r="CR1041" s="168"/>
      <c r="CS1041" s="168"/>
      <c r="CT1041" s="168"/>
      <c r="CU1041" s="168"/>
      <c r="CV1041" s="168"/>
      <c r="CW1041" s="168"/>
      <c r="CX1041" s="168"/>
      <c r="CY1041" s="168"/>
      <c r="CZ1041" s="71"/>
      <c r="DA1041" s="71"/>
      <c r="DB1041" s="188">
        <f t="shared" si="982"/>
        <v>0</v>
      </c>
      <c r="DC1041" s="38">
        <f t="shared" si="983"/>
        <v>0</v>
      </c>
      <c r="DD1041" s="71"/>
      <c r="DE1041" s="71"/>
      <c r="DF1041" s="71"/>
      <c r="DG1041" s="188">
        <f t="shared" si="984"/>
        <v>0</v>
      </c>
      <c r="DH1041" s="38">
        <f t="shared" si="985"/>
        <v>0</v>
      </c>
      <c r="DI1041" s="71"/>
      <c r="DJ1041" s="71"/>
      <c r="DK1041" s="71"/>
      <c r="DL1041" s="71"/>
      <c r="DM1041" s="71"/>
      <c r="DN1041" s="71"/>
      <c r="DO1041" s="71"/>
      <c r="DP1041" s="71"/>
      <c r="DQ1041" s="71"/>
      <c r="DR1041" s="71"/>
      <c r="DS1041" s="71"/>
      <c r="DT1041" s="71"/>
      <c r="DU1041" s="71"/>
      <c r="DV1041" s="71"/>
      <c r="DW1041" s="71"/>
      <c r="DX1041" s="71"/>
      <c r="DY1041" s="71"/>
      <c r="DZ1041" s="71"/>
      <c r="EA1041" s="71"/>
      <c r="EB1041" s="71"/>
      <c r="EC1041" s="71"/>
      <c r="ED1041" s="71"/>
      <c r="EE1041" s="71"/>
      <c r="EF1041" s="71"/>
      <c r="EG1041" s="71"/>
      <c r="EH1041" s="71"/>
      <c r="EI1041" s="74"/>
      <c r="EJ1041" s="74"/>
      <c r="EK1041" s="74"/>
      <c r="EL1041" s="74"/>
      <c r="EM1041" s="74"/>
      <c r="EN1041" s="74"/>
      <c r="EO1041" s="74"/>
      <c r="EP1041" s="74"/>
      <c r="EQ1041" s="74"/>
      <c r="ER1041" s="74"/>
      <c r="ES1041" s="74"/>
      <c r="ET1041" s="74"/>
      <c r="EU1041" s="74"/>
      <c r="EV1041" s="74"/>
      <c r="EW1041" s="74"/>
      <c r="EX1041" s="74"/>
      <c r="EY1041" s="74"/>
      <c r="EZ1041" s="74"/>
      <c r="FA1041" s="74"/>
      <c r="FB1041" s="74"/>
    </row>
    <row r="1042" spans="2:158" s="69" customFormat="1" ht="12">
      <c r="B1042" s="116"/>
      <c r="C1042" s="77" t="s">
        <v>387</v>
      </c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2"/>
      <c r="P1042" s="71"/>
      <c r="Q1042" s="71"/>
      <c r="R1042" s="71"/>
      <c r="S1042" s="71"/>
      <c r="T1042" s="71"/>
      <c r="U1042" s="71"/>
      <c r="V1042" s="71"/>
      <c r="W1042" s="71"/>
      <c r="X1042" s="71"/>
      <c r="Y1042" s="73"/>
      <c r="Z1042" s="73"/>
      <c r="AA1042" s="73"/>
      <c r="AB1042" s="73"/>
      <c r="AC1042" s="73"/>
      <c r="AD1042" s="73"/>
      <c r="AE1042" s="73"/>
      <c r="AF1042" s="447">
        <f t="shared" si="950"/>
        <v>0</v>
      </c>
      <c r="AG1042" s="168"/>
      <c r="AH1042" s="168"/>
      <c r="AI1042" s="168"/>
      <c r="AJ1042" s="168"/>
      <c r="AK1042" s="168"/>
      <c r="AL1042" s="168"/>
      <c r="AM1042" s="168"/>
      <c r="AN1042" s="168"/>
      <c r="AO1042" s="168"/>
      <c r="AP1042" s="168"/>
      <c r="AQ1042" s="168"/>
      <c r="AR1042" s="168"/>
      <c r="AS1042" s="447">
        <f t="shared" si="998"/>
        <v>0</v>
      </c>
      <c r="AT1042" s="462"/>
      <c r="AU1042" s="450">
        <f t="shared" si="999"/>
        <v>0</v>
      </c>
      <c r="AV1042" s="168"/>
      <c r="AW1042" s="168"/>
      <c r="AX1042" s="168"/>
      <c r="AY1042" s="462"/>
      <c r="AZ1042" s="168"/>
      <c r="BA1042" s="462"/>
      <c r="BB1042" s="447">
        <f t="shared" si="1000"/>
        <v>0</v>
      </c>
      <c r="BC1042" s="168"/>
      <c r="BD1042" s="168"/>
      <c r="BE1042" s="168"/>
      <c r="BF1042" s="168"/>
      <c r="BG1042" s="462"/>
      <c r="BH1042" s="462"/>
      <c r="BI1042" s="462"/>
      <c r="BJ1042" s="462"/>
      <c r="BK1042" s="462"/>
      <c r="BL1042" s="450">
        <f t="shared" si="1001"/>
        <v>0</v>
      </c>
      <c r="BM1042" s="168"/>
      <c r="BN1042" s="168"/>
      <c r="BO1042" s="168"/>
      <c r="BP1042" s="168"/>
      <c r="BQ1042" s="462"/>
      <c r="BR1042" s="168"/>
      <c r="BS1042" s="168"/>
      <c r="BT1042" s="168"/>
      <c r="BU1042" s="168"/>
      <c r="BV1042" s="168"/>
      <c r="BW1042" s="168"/>
      <c r="BX1042" s="168"/>
      <c r="BY1042" s="168"/>
      <c r="BZ1042" s="168"/>
      <c r="CA1042" s="168"/>
      <c r="CB1042" s="168"/>
      <c r="CC1042" s="168"/>
      <c r="CD1042" s="168"/>
      <c r="CE1042" s="168"/>
      <c r="CF1042" s="168"/>
      <c r="CG1042" s="168"/>
      <c r="CH1042" s="168"/>
      <c r="CI1042" s="168"/>
      <c r="CJ1042" s="168"/>
      <c r="CK1042" s="168"/>
      <c r="CL1042" s="168"/>
      <c r="CM1042" s="168"/>
      <c r="CN1042" s="168"/>
      <c r="CO1042" s="168"/>
      <c r="CP1042" s="306">
        <f t="shared" si="981"/>
        <v>0</v>
      </c>
      <c r="CQ1042" s="168"/>
      <c r="CR1042" s="168"/>
      <c r="CS1042" s="168"/>
      <c r="CT1042" s="168"/>
      <c r="CU1042" s="168"/>
      <c r="CV1042" s="168"/>
      <c r="CW1042" s="168"/>
      <c r="CX1042" s="168"/>
      <c r="CY1042" s="168"/>
      <c r="CZ1042" s="71"/>
      <c r="DA1042" s="71"/>
      <c r="DB1042" s="188">
        <f t="shared" si="982"/>
        <v>0</v>
      </c>
      <c r="DC1042" s="38">
        <f t="shared" si="983"/>
        <v>0</v>
      </c>
      <c r="DD1042" s="71"/>
      <c r="DE1042" s="71"/>
      <c r="DF1042" s="71"/>
      <c r="DG1042" s="188">
        <f t="shared" si="984"/>
        <v>0</v>
      </c>
      <c r="DH1042" s="38">
        <f t="shared" si="985"/>
        <v>0</v>
      </c>
      <c r="DI1042" s="71"/>
      <c r="DJ1042" s="71"/>
      <c r="DK1042" s="71"/>
      <c r="DL1042" s="71"/>
      <c r="DM1042" s="71"/>
      <c r="DN1042" s="71"/>
      <c r="DO1042" s="71"/>
      <c r="DP1042" s="71"/>
      <c r="DQ1042" s="71"/>
      <c r="DR1042" s="71"/>
      <c r="DS1042" s="71"/>
      <c r="DT1042" s="71"/>
      <c r="DU1042" s="71"/>
      <c r="DV1042" s="71"/>
      <c r="DW1042" s="71"/>
      <c r="DX1042" s="71"/>
      <c r="DY1042" s="71"/>
      <c r="DZ1042" s="71"/>
      <c r="EA1042" s="71"/>
      <c r="EB1042" s="71"/>
      <c r="EC1042" s="71"/>
      <c r="ED1042" s="71"/>
      <c r="EE1042" s="71"/>
      <c r="EF1042" s="71"/>
      <c r="EG1042" s="71"/>
      <c r="EH1042" s="71"/>
      <c r="EI1042" s="74"/>
      <c r="EJ1042" s="74"/>
      <c r="EK1042" s="74"/>
      <c r="EL1042" s="74"/>
      <c r="EM1042" s="74"/>
      <c r="EN1042" s="74"/>
      <c r="EO1042" s="74"/>
      <c r="EP1042" s="74"/>
      <c r="EQ1042" s="74"/>
      <c r="ER1042" s="74"/>
      <c r="ES1042" s="74"/>
      <c r="ET1042" s="74"/>
      <c r="EU1042" s="74"/>
      <c r="EV1042" s="74"/>
      <c r="EW1042" s="74"/>
      <c r="EX1042" s="74"/>
      <c r="EY1042" s="74"/>
      <c r="EZ1042" s="74"/>
      <c r="FA1042" s="74"/>
      <c r="FB1042" s="74"/>
    </row>
    <row r="1043" spans="2:158" s="69" customFormat="1" ht="12">
      <c r="B1043" s="116"/>
      <c r="C1043" s="77" t="s">
        <v>388</v>
      </c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2"/>
      <c r="P1043" s="71"/>
      <c r="Q1043" s="71"/>
      <c r="R1043" s="71"/>
      <c r="S1043" s="71"/>
      <c r="T1043" s="71"/>
      <c r="U1043" s="71"/>
      <c r="V1043" s="71"/>
      <c r="W1043" s="71"/>
      <c r="X1043" s="71"/>
      <c r="Y1043" s="73"/>
      <c r="Z1043" s="73"/>
      <c r="AA1043" s="73"/>
      <c r="AB1043" s="73"/>
      <c r="AC1043" s="73"/>
      <c r="AD1043" s="73"/>
      <c r="AE1043" s="73"/>
      <c r="AF1043" s="447">
        <f t="shared" si="950"/>
        <v>0</v>
      </c>
      <c r="AG1043" s="168"/>
      <c r="AH1043" s="168"/>
      <c r="AI1043" s="168"/>
      <c r="AJ1043" s="168"/>
      <c r="AK1043" s="168"/>
      <c r="AL1043" s="168"/>
      <c r="AM1043" s="168"/>
      <c r="AN1043" s="168"/>
      <c r="AO1043" s="168"/>
      <c r="AP1043" s="168"/>
      <c r="AQ1043" s="168"/>
      <c r="AR1043" s="168"/>
      <c r="AS1043" s="447">
        <f t="shared" si="998"/>
        <v>0</v>
      </c>
      <c r="AT1043" s="462"/>
      <c r="AU1043" s="450">
        <f t="shared" si="999"/>
        <v>0</v>
      </c>
      <c r="AV1043" s="168"/>
      <c r="AW1043" s="168"/>
      <c r="AX1043" s="168"/>
      <c r="AY1043" s="462"/>
      <c r="AZ1043" s="168"/>
      <c r="BA1043" s="462"/>
      <c r="BB1043" s="447">
        <f t="shared" si="1000"/>
        <v>0</v>
      </c>
      <c r="BC1043" s="168"/>
      <c r="BD1043" s="168"/>
      <c r="BE1043" s="168"/>
      <c r="BF1043" s="168"/>
      <c r="BG1043" s="462"/>
      <c r="BH1043" s="462"/>
      <c r="BI1043" s="462"/>
      <c r="BJ1043" s="462"/>
      <c r="BK1043" s="462"/>
      <c r="BL1043" s="450">
        <f t="shared" si="1001"/>
        <v>0</v>
      </c>
      <c r="BM1043" s="168"/>
      <c r="BN1043" s="168"/>
      <c r="BO1043" s="168"/>
      <c r="BP1043" s="168"/>
      <c r="BQ1043" s="462"/>
      <c r="BR1043" s="168"/>
      <c r="BS1043" s="168"/>
      <c r="BT1043" s="168"/>
      <c r="BU1043" s="168"/>
      <c r="BV1043" s="168"/>
      <c r="BW1043" s="168"/>
      <c r="BX1043" s="168"/>
      <c r="BY1043" s="168"/>
      <c r="BZ1043" s="168"/>
      <c r="CA1043" s="168"/>
      <c r="CB1043" s="168"/>
      <c r="CC1043" s="168"/>
      <c r="CD1043" s="168"/>
      <c r="CE1043" s="168"/>
      <c r="CF1043" s="168"/>
      <c r="CG1043" s="168"/>
      <c r="CH1043" s="168"/>
      <c r="CI1043" s="168"/>
      <c r="CJ1043" s="168"/>
      <c r="CK1043" s="168"/>
      <c r="CL1043" s="168"/>
      <c r="CM1043" s="168"/>
      <c r="CN1043" s="168"/>
      <c r="CO1043" s="168"/>
      <c r="CP1043" s="306">
        <f t="shared" si="981"/>
        <v>0</v>
      </c>
      <c r="CQ1043" s="168"/>
      <c r="CR1043" s="168"/>
      <c r="CS1043" s="168"/>
      <c r="CT1043" s="168"/>
      <c r="CU1043" s="168"/>
      <c r="CV1043" s="168"/>
      <c r="CW1043" s="168"/>
      <c r="CX1043" s="168"/>
      <c r="CY1043" s="168"/>
      <c r="CZ1043" s="71"/>
      <c r="DA1043" s="71"/>
      <c r="DB1043" s="188">
        <f t="shared" si="982"/>
        <v>0</v>
      </c>
      <c r="DC1043" s="38">
        <f t="shared" si="983"/>
        <v>0</v>
      </c>
      <c r="DD1043" s="71"/>
      <c r="DE1043" s="71"/>
      <c r="DF1043" s="71"/>
      <c r="DG1043" s="188">
        <f t="shared" si="984"/>
        <v>0</v>
      </c>
      <c r="DH1043" s="38">
        <f t="shared" si="985"/>
        <v>0</v>
      </c>
      <c r="DI1043" s="71"/>
      <c r="DJ1043" s="71"/>
      <c r="DK1043" s="71"/>
      <c r="DL1043" s="71"/>
      <c r="DM1043" s="71"/>
      <c r="DN1043" s="71"/>
      <c r="DO1043" s="71"/>
      <c r="DP1043" s="71"/>
      <c r="DQ1043" s="71"/>
      <c r="DR1043" s="71"/>
      <c r="DS1043" s="71"/>
      <c r="DT1043" s="71"/>
      <c r="DU1043" s="71"/>
      <c r="DV1043" s="71"/>
      <c r="DW1043" s="71"/>
      <c r="DX1043" s="71"/>
      <c r="DY1043" s="71"/>
      <c r="DZ1043" s="71"/>
      <c r="EA1043" s="71"/>
      <c r="EB1043" s="71"/>
      <c r="EC1043" s="71"/>
      <c r="ED1043" s="71"/>
      <c r="EE1043" s="71"/>
      <c r="EF1043" s="71"/>
      <c r="EG1043" s="71"/>
      <c r="EH1043" s="71"/>
      <c r="EI1043" s="74"/>
      <c r="EJ1043" s="74"/>
      <c r="EK1043" s="74"/>
      <c r="EL1043" s="74"/>
      <c r="EM1043" s="74"/>
      <c r="EN1043" s="74"/>
      <c r="EO1043" s="74"/>
      <c r="EP1043" s="74"/>
      <c r="EQ1043" s="74"/>
      <c r="ER1043" s="74"/>
      <c r="ES1043" s="74"/>
      <c r="ET1043" s="74"/>
      <c r="EU1043" s="74"/>
      <c r="EV1043" s="74"/>
      <c r="EW1043" s="74"/>
      <c r="EX1043" s="74"/>
      <c r="EY1043" s="74"/>
      <c r="EZ1043" s="74"/>
      <c r="FA1043" s="74"/>
      <c r="FB1043" s="74"/>
    </row>
    <row r="1044" spans="2:158" s="69" customFormat="1" ht="12">
      <c r="B1044" s="116"/>
      <c r="C1044" s="77" t="s">
        <v>389</v>
      </c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2"/>
      <c r="P1044" s="71"/>
      <c r="Q1044" s="71"/>
      <c r="R1044" s="71"/>
      <c r="S1044" s="71"/>
      <c r="T1044" s="71"/>
      <c r="U1044" s="71"/>
      <c r="V1044" s="71"/>
      <c r="W1044" s="71"/>
      <c r="X1044" s="71"/>
      <c r="Y1044" s="73"/>
      <c r="Z1044" s="73"/>
      <c r="AA1044" s="73"/>
      <c r="AB1044" s="73"/>
      <c r="AC1044" s="73"/>
      <c r="AD1044" s="73"/>
      <c r="AE1044" s="73"/>
      <c r="AF1044" s="447">
        <f t="shared" si="950"/>
        <v>514144</v>
      </c>
      <c r="AG1044" s="168">
        <f t="shared" ref="AG1044:AR1044" si="1002">SUM(AG23,AG323,AG718,AG866,AG931,AG973,AG989)</f>
        <v>323578</v>
      </c>
      <c r="AH1044" s="168">
        <f t="shared" si="1002"/>
        <v>205</v>
      </c>
      <c r="AI1044" s="168">
        <f t="shared" si="1002"/>
        <v>131</v>
      </c>
      <c r="AJ1044" s="168">
        <f t="shared" si="1002"/>
        <v>0</v>
      </c>
      <c r="AK1044" s="168">
        <f t="shared" si="1002"/>
        <v>886</v>
      </c>
      <c r="AL1044" s="168">
        <f t="shared" si="1002"/>
        <v>6667</v>
      </c>
      <c r="AM1044" s="168">
        <f t="shared" si="1002"/>
        <v>4244</v>
      </c>
      <c r="AN1044" s="168">
        <f t="shared" si="1002"/>
        <v>0</v>
      </c>
      <c r="AO1044" s="168">
        <f t="shared" si="1002"/>
        <v>117547</v>
      </c>
      <c r="AP1044" s="168">
        <f t="shared" si="1002"/>
        <v>27700</v>
      </c>
      <c r="AQ1044" s="168">
        <f t="shared" si="1002"/>
        <v>77123</v>
      </c>
      <c r="AR1044" s="168">
        <f t="shared" si="1002"/>
        <v>0</v>
      </c>
      <c r="AS1044" s="447">
        <f t="shared" si="998"/>
        <v>448883</v>
      </c>
      <c r="AT1044" s="462"/>
      <c r="AU1044" s="450">
        <f t="shared" si="999"/>
        <v>30582</v>
      </c>
      <c r="AV1044" s="168">
        <f t="shared" ref="AV1044:BA1044" si="1003">SUM(AV23,AV323,AV718,AV866,AV931,AV973,AV989)</f>
        <v>28106</v>
      </c>
      <c r="AW1044" s="168">
        <f t="shared" si="1003"/>
        <v>2321</v>
      </c>
      <c r="AX1044" s="168">
        <f t="shared" si="1003"/>
        <v>155</v>
      </c>
      <c r="AY1044" s="462">
        <f t="shared" si="1003"/>
        <v>5503</v>
      </c>
      <c r="AZ1044" s="168">
        <f t="shared" si="1003"/>
        <v>772</v>
      </c>
      <c r="BA1044" s="462">
        <f t="shared" si="1003"/>
        <v>4665</v>
      </c>
      <c r="BB1044" s="447">
        <f t="shared" si="1000"/>
        <v>11635</v>
      </c>
      <c r="BC1044" s="168">
        <f t="shared" ref="BC1044:BK1044" si="1004">SUM(BC23,BC323,BC718,BC866,BC931,BC973,BC989)</f>
        <v>999</v>
      </c>
      <c r="BD1044" s="168">
        <f t="shared" si="1004"/>
        <v>10464</v>
      </c>
      <c r="BE1044" s="168">
        <f t="shared" si="1004"/>
        <v>10069</v>
      </c>
      <c r="BF1044" s="168">
        <f t="shared" si="1004"/>
        <v>172</v>
      </c>
      <c r="BG1044" s="462">
        <f t="shared" si="1004"/>
        <v>144</v>
      </c>
      <c r="BH1044" s="462">
        <f t="shared" si="1004"/>
        <v>5139</v>
      </c>
      <c r="BI1044" s="462">
        <f t="shared" si="1004"/>
        <v>236</v>
      </c>
      <c r="BJ1044" s="462">
        <f t="shared" si="1004"/>
        <v>5493</v>
      </c>
      <c r="BK1044" s="462">
        <f t="shared" si="1004"/>
        <v>105</v>
      </c>
      <c r="BL1044" s="450">
        <f t="shared" si="1001"/>
        <v>1759</v>
      </c>
      <c r="BM1044" s="168">
        <f>SUM(BM23,BM323,BM718,BM866,BM931,BM973,BM989)</f>
        <v>10</v>
      </c>
      <c r="BN1044" s="168">
        <f>SUM(BN23,BN323,BN718,BN866,BN931,BN973,BN989)</f>
        <v>0</v>
      </c>
      <c r="BO1044" s="168">
        <f>SUM(BO23,BO323,BO718,BO866,BO931,BO973,BO989)</f>
        <v>0</v>
      </c>
      <c r="BP1044" s="168">
        <f>SUM(BP23,BP323,BP718,BP866,BP931,BP973,BP989)</f>
        <v>1749</v>
      </c>
      <c r="BQ1044" s="462">
        <f>SUM(AT1044,AU1044,AY1044,BA1044,BB1044,BG1044,BH1044,BI1044,BJ1044,BK1044,BL1044)</f>
        <v>65261</v>
      </c>
      <c r="BR1044" s="168"/>
      <c r="BS1044" s="168"/>
      <c r="BT1044" s="168"/>
      <c r="BU1044" s="168"/>
      <c r="BV1044" s="168"/>
      <c r="BW1044" s="168"/>
      <c r="BX1044" s="168"/>
      <c r="BY1044" s="168"/>
      <c r="BZ1044" s="168"/>
      <c r="CA1044" s="168"/>
      <c r="CB1044" s="168"/>
      <c r="CC1044" s="168"/>
      <c r="CD1044" s="168"/>
      <c r="CE1044" s="168"/>
      <c r="CF1044" s="168"/>
      <c r="CG1044" s="168"/>
      <c r="CH1044" s="168"/>
      <c r="CI1044" s="168"/>
      <c r="CJ1044" s="168"/>
      <c r="CK1044" s="168"/>
      <c r="CL1044" s="168"/>
      <c r="CM1044" s="168"/>
      <c r="CN1044" s="168"/>
      <c r="CO1044" s="168"/>
      <c r="CP1044" s="306">
        <f t="shared" si="981"/>
        <v>0</v>
      </c>
      <c r="CQ1044" s="168"/>
      <c r="CR1044" s="168"/>
      <c r="CS1044" s="168"/>
      <c r="CT1044" s="168"/>
      <c r="CU1044" s="168"/>
      <c r="CV1044" s="168"/>
      <c r="CW1044" s="168"/>
      <c r="CX1044" s="168"/>
      <c r="CY1044" s="168"/>
      <c r="CZ1044" s="71"/>
      <c r="DA1044" s="71"/>
      <c r="DB1044" s="188">
        <f t="shared" si="982"/>
        <v>0</v>
      </c>
      <c r="DC1044" s="38">
        <f t="shared" si="983"/>
        <v>0</v>
      </c>
      <c r="DD1044" s="71"/>
      <c r="DE1044" s="71"/>
      <c r="DF1044" s="71"/>
      <c r="DG1044" s="188">
        <f t="shared" si="984"/>
        <v>0</v>
      </c>
      <c r="DH1044" s="38">
        <f t="shared" si="985"/>
        <v>0</v>
      </c>
      <c r="DI1044" s="71"/>
      <c r="DJ1044" s="71"/>
      <c r="DK1044" s="71"/>
      <c r="DL1044" s="71"/>
      <c r="DM1044" s="71"/>
      <c r="DN1044" s="71"/>
      <c r="DO1044" s="71"/>
      <c r="DP1044" s="71"/>
      <c r="DQ1044" s="71"/>
      <c r="DR1044" s="71"/>
      <c r="DS1044" s="71"/>
      <c r="DT1044" s="71"/>
      <c r="DU1044" s="71"/>
      <c r="DV1044" s="71"/>
      <c r="DW1044" s="71"/>
      <c r="DX1044" s="71"/>
      <c r="DY1044" s="71"/>
      <c r="DZ1044" s="71"/>
      <c r="EA1044" s="71"/>
      <c r="EB1044" s="71"/>
      <c r="EC1044" s="71"/>
      <c r="ED1044" s="71"/>
      <c r="EE1044" s="71"/>
      <c r="EF1044" s="71"/>
      <c r="EG1044" s="71"/>
      <c r="EH1044" s="71"/>
      <c r="EI1044" s="74"/>
      <c r="EJ1044" s="74"/>
      <c r="EK1044" s="74"/>
      <c r="EL1044" s="74"/>
      <c r="EM1044" s="74"/>
      <c r="EN1044" s="74"/>
      <c r="EO1044" s="74"/>
      <c r="EP1044" s="74"/>
      <c r="EQ1044" s="74"/>
      <c r="ER1044" s="74"/>
      <c r="ES1044" s="74"/>
      <c r="ET1044" s="74"/>
      <c r="EU1044" s="74"/>
      <c r="EV1044" s="74"/>
      <c r="EW1044" s="74"/>
      <c r="EX1044" s="74"/>
      <c r="EY1044" s="74"/>
      <c r="EZ1044" s="74"/>
      <c r="FA1044" s="74"/>
      <c r="FB1044" s="74"/>
    </row>
    <row r="1045" spans="2:158" s="69" customFormat="1" ht="12">
      <c r="B1045" s="116"/>
      <c r="C1045" s="77" t="s">
        <v>390</v>
      </c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2"/>
      <c r="P1045" s="71"/>
      <c r="Q1045" s="71"/>
      <c r="R1045" s="71"/>
      <c r="S1045" s="71"/>
      <c r="T1045" s="71"/>
      <c r="U1045" s="71"/>
      <c r="V1045" s="71"/>
      <c r="W1045" s="71"/>
      <c r="X1045" s="71"/>
      <c r="Y1045" s="73"/>
      <c r="Z1045" s="73"/>
      <c r="AA1045" s="73"/>
      <c r="AB1045" s="73"/>
      <c r="AC1045" s="73"/>
      <c r="AD1045" s="73"/>
      <c r="AE1045" s="73"/>
      <c r="AF1045" s="447">
        <f t="shared" si="950"/>
        <v>0</v>
      </c>
      <c r="AG1045" s="168"/>
      <c r="AH1045" s="168"/>
      <c r="AI1045" s="168"/>
      <c r="AJ1045" s="168"/>
      <c r="AK1045" s="168"/>
      <c r="AL1045" s="168"/>
      <c r="AM1045" s="168"/>
      <c r="AN1045" s="168"/>
      <c r="AO1045" s="168"/>
      <c r="AP1045" s="168"/>
      <c r="AQ1045" s="168"/>
      <c r="AR1045" s="168"/>
      <c r="AS1045" s="447">
        <f t="shared" si="998"/>
        <v>0</v>
      </c>
      <c r="AT1045" s="462"/>
      <c r="AU1045" s="450">
        <f t="shared" si="999"/>
        <v>0</v>
      </c>
      <c r="AV1045" s="168"/>
      <c r="AW1045" s="168"/>
      <c r="AX1045" s="168"/>
      <c r="AY1045" s="462"/>
      <c r="AZ1045" s="168"/>
      <c r="BA1045" s="462"/>
      <c r="BB1045" s="447">
        <f t="shared" si="1000"/>
        <v>0</v>
      </c>
      <c r="BC1045" s="168"/>
      <c r="BD1045" s="168"/>
      <c r="BE1045" s="168"/>
      <c r="BF1045" s="168"/>
      <c r="BG1045" s="462"/>
      <c r="BH1045" s="462"/>
      <c r="BI1045" s="462"/>
      <c r="BJ1045" s="462"/>
      <c r="BK1045" s="462"/>
      <c r="BL1045" s="450">
        <f t="shared" si="1001"/>
        <v>0</v>
      </c>
      <c r="BM1045" s="168"/>
      <c r="BN1045" s="168"/>
      <c r="BO1045" s="168"/>
      <c r="BP1045" s="168"/>
      <c r="BQ1045" s="462"/>
      <c r="BR1045" s="168"/>
      <c r="BS1045" s="168"/>
      <c r="BT1045" s="168"/>
      <c r="BU1045" s="168"/>
      <c r="BV1045" s="168"/>
      <c r="BW1045" s="168"/>
      <c r="BX1045" s="168"/>
      <c r="BY1045" s="168"/>
      <c r="BZ1045" s="168"/>
      <c r="CA1045" s="168"/>
      <c r="CB1045" s="168"/>
      <c r="CC1045" s="168"/>
      <c r="CD1045" s="168"/>
      <c r="CE1045" s="168"/>
      <c r="CF1045" s="168"/>
      <c r="CG1045" s="168"/>
      <c r="CH1045" s="168"/>
      <c r="CI1045" s="168"/>
      <c r="CJ1045" s="168"/>
      <c r="CK1045" s="168"/>
      <c r="CL1045" s="168"/>
      <c r="CM1045" s="168"/>
      <c r="CN1045" s="168"/>
      <c r="CO1045" s="168"/>
      <c r="CP1045" s="306">
        <f t="shared" si="981"/>
        <v>0</v>
      </c>
      <c r="CQ1045" s="168"/>
      <c r="CR1045" s="168"/>
      <c r="CS1045" s="168"/>
      <c r="CT1045" s="168"/>
      <c r="CU1045" s="168"/>
      <c r="CV1045" s="168"/>
      <c r="CW1045" s="168"/>
      <c r="CX1045" s="168"/>
      <c r="CY1045" s="168"/>
      <c r="CZ1045" s="71"/>
      <c r="DA1045" s="71"/>
      <c r="DB1045" s="188">
        <f t="shared" si="982"/>
        <v>0</v>
      </c>
      <c r="DC1045" s="38">
        <f t="shared" si="983"/>
        <v>0</v>
      </c>
      <c r="DD1045" s="71"/>
      <c r="DE1045" s="71"/>
      <c r="DF1045" s="71"/>
      <c r="DG1045" s="188">
        <f t="shared" si="984"/>
        <v>0</v>
      </c>
      <c r="DH1045" s="38">
        <f t="shared" si="985"/>
        <v>0</v>
      </c>
      <c r="DI1045" s="71"/>
      <c r="DJ1045" s="71"/>
      <c r="DK1045" s="71"/>
      <c r="DL1045" s="71"/>
      <c r="DM1045" s="71"/>
      <c r="DN1045" s="71"/>
      <c r="DO1045" s="71"/>
      <c r="DP1045" s="71"/>
      <c r="DQ1045" s="71"/>
      <c r="DR1045" s="71"/>
      <c r="DS1045" s="71"/>
      <c r="DT1045" s="71"/>
      <c r="DU1045" s="71"/>
      <c r="DV1045" s="71"/>
      <c r="DW1045" s="71"/>
      <c r="DX1045" s="71"/>
      <c r="DY1045" s="71"/>
      <c r="DZ1045" s="71"/>
      <c r="EA1045" s="71"/>
      <c r="EB1045" s="71"/>
      <c r="EC1045" s="71"/>
      <c r="ED1045" s="71"/>
      <c r="EE1045" s="71"/>
      <c r="EF1045" s="71"/>
      <c r="EG1045" s="71"/>
      <c r="EH1045" s="71"/>
      <c r="EI1045" s="74"/>
      <c r="EJ1045" s="74"/>
      <c r="EK1045" s="74"/>
      <c r="EL1045" s="74"/>
      <c r="EM1045" s="74"/>
      <c r="EN1045" s="74"/>
      <c r="EO1045" s="74"/>
      <c r="EP1045" s="74"/>
      <c r="EQ1045" s="74"/>
      <c r="ER1045" s="74"/>
      <c r="ES1045" s="74"/>
      <c r="ET1045" s="74"/>
      <c r="EU1045" s="74"/>
      <c r="EV1045" s="74"/>
      <c r="EW1045" s="74"/>
      <c r="EX1045" s="74"/>
      <c r="EY1045" s="74"/>
      <c r="EZ1045" s="74"/>
      <c r="FA1045" s="74"/>
      <c r="FB1045" s="74"/>
    </row>
    <row r="1046" spans="2:158" s="69" customFormat="1" ht="12">
      <c r="B1046" s="116"/>
      <c r="C1046" s="77" t="s">
        <v>391</v>
      </c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2"/>
      <c r="P1046" s="71"/>
      <c r="Q1046" s="71"/>
      <c r="R1046" s="71"/>
      <c r="S1046" s="71"/>
      <c r="T1046" s="71"/>
      <c r="U1046" s="71"/>
      <c r="V1046" s="71"/>
      <c r="W1046" s="71"/>
      <c r="X1046" s="71"/>
      <c r="Y1046" s="73"/>
      <c r="Z1046" s="73"/>
      <c r="AA1046" s="73"/>
      <c r="AB1046" s="73"/>
      <c r="AC1046" s="73"/>
      <c r="AD1046" s="73"/>
      <c r="AE1046" s="73"/>
      <c r="AF1046" s="447">
        <f t="shared" si="950"/>
        <v>0</v>
      </c>
      <c r="AG1046" s="168"/>
      <c r="AH1046" s="168"/>
      <c r="AI1046" s="168"/>
      <c r="AJ1046" s="168"/>
      <c r="AK1046" s="168"/>
      <c r="AL1046" s="168"/>
      <c r="AM1046" s="168"/>
      <c r="AN1046" s="168"/>
      <c r="AO1046" s="168"/>
      <c r="AP1046" s="168"/>
      <c r="AQ1046" s="168"/>
      <c r="AR1046" s="168"/>
      <c r="AS1046" s="447">
        <f t="shared" si="998"/>
        <v>0</v>
      </c>
      <c r="AT1046" s="462"/>
      <c r="AU1046" s="450">
        <f t="shared" si="999"/>
        <v>0</v>
      </c>
      <c r="AV1046" s="168"/>
      <c r="AW1046" s="168"/>
      <c r="AX1046" s="168"/>
      <c r="AY1046" s="462"/>
      <c r="AZ1046" s="168"/>
      <c r="BA1046" s="462"/>
      <c r="BB1046" s="447">
        <f t="shared" si="1000"/>
        <v>0</v>
      </c>
      <c r="BC1046" s="168"/>
      <c r="BD1046" s="168"/>
      <c r="BE1046" s="168"/>
      <c r="BF1046" s="168"/>
      <c r="BG1046" s="462"/>
      <c r="BH1046" s="462"/>
      <c r="BI1046" s="462"/>
      <c r="BJ1046" s="462"/>
      <c r="BK1046" s="462"/>
      <c r="BL1046" s="450">
        <f t="shared" si="1001"/>
        <v>0</v>
      </c>
      <c r="BM1046" s="168"/>
      <c r="BN1046" s="168"/>
      <c r="BO1046" s="168"/>
      <c r="BP1046" s="168"/>
      <c r="BQ1046" s="462"/>
      <c r="BR1046" s="168"/>
      <c r="BS1046" s="168"/>
      <c r="BT1046" s="168"/>
      <c r="BU1046" s="168"/>
      <c r="BV1046" s="168"/>
      <c r="BW1046" s="168"/>
      <c r="BX1046" s="168"/>
      <c r="BY1046" s="168"/>
      <c r="BZ1046" s="168"/>
      <c r="CA1046" s="168"/>
      <c r="CB1046" s="168"/>
      <c r="CC1046" s="168"/>
      <c r="CD1046" s="168"/>
      <c r="CE1046" s="168"/>
      <c r="CF1046" s="168"/>
      <c r="CG1046" s="168"/>
      <c r="CH1046" s="168"/>
      <c r="CI1046" s="168"/>
      <c r="CJ1046" s="168"/>
      <c r="CK1046" s="168"/>
      <c r="CL1046" s="168"/>
      <c r="CM1046" s="168"/>
      <c r="CN1046" s="168"/>
      <c r="CO1046" s="168"/>
      <c r="CP1046" s="306">
        <f t="shared" si="981"/>
        <v>0</v>
      </c>
      <c r="CQ1046" s="168"/>
      <c r="CR1046" s="168"/>
      <c r="CS1046" s="168"/>
      <c r="CT1046" s="168"/>
      <c r="CU1046" s="168"/>
      <c r="CV1046" s="168"/>
      <c r="CW1046" s="168"/>
      <c r="CX1046" s="168"/>
      <c r="CY1046" s="168"/>
      <c r="CZ1046" s="71"/>
      <c r="DA1046" s="71"/>
      <c r="DB1046" s="188">
        <f t="shared" si="982"/>
        <v>0</v>
      </c>
      <c r="DC1046" s="38">
        <f t="shared" si="983"/>
        <v>0</v>
      </c>
      <c r="DD1046" s="71"/>
      <c r="DE1046" s="71"/>
      <c r="DF1046" s="71"/>
      <c r="DG1046" s="188">
        <f t="shared" si="984"/>
        <v>0</v>
      </c>
      <c r="DH1046" s="38">
        <f t="shared" si="985"/>
        <v>0</v>
      </c>
      <c r="DI1046" s="71"/>
      <c r="DJ1046" s="71"/>
      <c r="DK1046" s="71"/>
      <c r="DL1046" s="71"/>
      <c r="DM1046" s="71"/>
      <c r="DN1046" s="71"/>
      <c r="DO1046" s="71"/>
      <c r="DP1046" s="71"/>
      <c r="DQ1046" s="71"/>
      <c r="DR1046" s="71"/>
      <c r="DS1046" s="71"/>
      <c r="DT1046" s="71"/>
      <c r="DU1046" s="71"/>
      <c r="DV1046" s="71"/>
      <c r="DW1046" s="71"/>
      <c r="DX1046" s="71"/>
      <c r="DY1046" s="71"/>
      <c r="DZ1046" s="71"/>
      <c r="EA1046" s="71"/>
      <c r="EB1046" s="71"/>
      <c r="EC1046" s="71"/>
      <c r="ED1046" s="71"/>
      <c r="EE1046" s="71"/>
      <c r="EF1046" s="71"/>
      <c r="EG1046" s="71"/>
      <c r="EH1046" s="71"/>
      <c r="EI1046" s="74"/>
      <c r="EJ1046" s="74"/>
      <c r="EK1046" s="74"/>
      <c r="EL1046" s="74"/>
      <c r="EM1046" s="74"/>
      <c r="EN1046" s="74"/>
      <c r="EO1046" s="74"/>
      <c r="EP1046" s="74"/>
      <c r="EQ1046" s="74"/>
      <c r="ER1046" s="74"/>
      <c r="ES1046" s="74"/>
      <c r="ET1046" s="74"/>
      <c r="EU1046" s="74"/>
      <c r="EV1046" s="74"/>
      <c r="EW1046" s="74"/>
      <c r="EX1046" s="74"/>
      <c r="EY1046" s="74"/>
      <c r="EZ1046" s="74"/>
      <c r="FA1046" s="74"/>
      <c r="FB1046" s="74"/>
    </row>
    <row r="1047" spans="2:158" s="69" customFormat="1" ht="12">
      <c r="B1047" s="116"/>
      <c r="C1047" s="77" t="s">
        <v>392</v>
      </c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2"/>
      <c r="P1047" s="71"/>
      <c r="Q1047" s="71"/>
      <c r="R1047" s="71"/>
      <c r="S1047" s="71"/>
      <c r="T1047" s="71"/>
      <c r="U1047" s="71"/>
      <c r="V1047" s="71"/>
      <c r="W1047" s="71"/>
      <c r="X1047" s="71"/>
      <c r="Y1047" s="73"/>
      <c r="Z1047" s="73"/>
      <c r="AA1047" s="73"/>
      <c r="AB1047" s="73"/>
      <c r="AC1047" s="73"/>
      <c r="AD1047" s="73"/>
      <c r="AE1047" s="73"/>
      <c r="AF1047" s="447">
        <f t="shared" si="950"/>
        <v>0</v>
      </c>
      <c r="AG1047" s="168"/>
      <c r="AH1047" s="168"/>
      <c r="AI1047" s="168"/>
      <c r="AJ1047" s="168"/>
      <c r="AK1047" s="168"/>
      <c r="AL1047" s="168"/>
      <c r="AM1047" s="168"/>
      <c r="AN1047" s="168"/>
      <c r="AO1047" s="168"/>
      <c r="AP1047" s="168"/>
      <c r="AQ1047" s="168"/>
      <c r="AR1047" s="168"/>
      <c r="AS1047" s="447">
        <f t="shared" si="998"/>
        <v>0</v>
      </c>
      <c r="AT1047" s="462"/>
      <c r="AU1047" s="450">
        <f t="shared" si="999"/>
        <v>0</v>
      </c>
      <c r="AV1047" s="168"/>
      <c r="AW1047" s="168"/>
      <c r="AX1047" s="168"/>
      <c r="AY1047" s="462"/>
      <c r="AZ1047" s="168"/>
      <c r="BA1047" s="462"/>
      <c r="BB1047" s="447">
        <f t="shared" si="1000"/>
        <v>0</v>
      </c>
      <c r="BC1047" s="168"/>
      <c r="BD1047" s="168"/>
      <c r="BE1047" s="168"/>
      <c r="BF1047" s="168"/>
      <c r="BG1047" s="462"/>
      <c r="BH1047" s="462"/>
      <c r="BI1047" s="462"/>
      <c r="BJ1047" s="462"/>
      <c r="BK1047" s="462"/>
      <c r="BL1047" s="450">
        <f t="shared" si="1001"/>
        <v>0</v>
      </c>
      <c r="BM1047" s="168"/>
      <c r="BN1047" s="168"/>
      <c r="BO1047" s="168"/>
      <c r="BP1047" s="168"/>
      <c r="BQ1047" s="462"/>
      <c r="BR1047" s="168"/>
      <c r="BS1047" s="168"/>
      <c r="BT1047" s="168"/>
      <c r="BU1047" s="168"/>
      <c r="BV1047" s="168"/>
      <c r="BW1047" s="168"/>
      <c r="BX1047" s="168"/>
      <c r="BY1047" s="168"/>
      <c r="BZ1047" s="168"/>
      <c r="CA1047" s="168"/>
      <c r="CB1047" s="168"/>
      <c r="CC1047" s="168"/>
      <c r="CD1047" s="168"/>
      <c r="CE1047" s="168"/>
      <c r="CF1047" s="168"/>
      <c r="CG1047" s="168"/>
      <c r="CH1047" s="168"/>
      <c r="CI1047" s="168"/>
      <c r="CJ1047" s="168"/>
      <c r="CK1047" s="168"/>
      <c r="CL1047" s="168"/>
      <c r="CM1047" s="168"/>
      <c r="CN1047" s="168"/>
      <c r="CO1047" s="168"/>
      <c r="CP1047" s="306">
        <f t="shared" si="981"/>
        <v>0</v>
      </c>
      <c r="CQ1047" s="168"/>
      <c r="CR1047" s="168"/>
      <c r="CS1047" s="168"/>
      <c r="CT1047" s="168"/>
      <c r="CU1047" s="168"/>
      <c r="CV1047" s="168"/>
      <c r="CW1047" s="168"/>
      <c r="CX1047" s="168"/>
      <c r="CY1047" s="168"/>
      <c r="CZ1047" s="71"/>
      <c r="DA1047" s="71"/>
      <c r="DB1047" s="188">
        <f t="shared" si="982"/>
        <v>0</v>
      </c>
      <c r="DC1047" s="38">
        <f t="shared" si="983"/>
        <v>0</v>
      </c>
      <c r="DD1047" s="71"/>
      <c r="DE1047" s="71"/>
      <c r="DF1047" s="71"/>
      <c r="DG1047" s="188">
        <f t="shared" si="984"/>
        <v>0</v>
      </c>
      <c r="DH1047" s="38">
        <f t="shared" si="985"/>
        <v>0</v>
      </c>
      <c r="DI1047" s="71"/>
      <c r="DJ1047" s="71"/>
      <c r="DK1047" s="71"/>
      <c r="DL1047" s="71"/>
      <c r="DM1047" s="71"/>
      <c r="DN1047" s="71"/>
      <c r="DO1047" s="71"/>
      <c r="DP1047" s="71"/>
      <c r="DQ1047" s="71"/>
      <c r="DR1047" s="71"/>
      <c r="DS1047" s="71"/>
      <c r="DT1047" s="71"/>
      <c r="DU1047" s="71"/>
      <c r="DV1047" s="71"/>
      <c r="DW1047" s="71"/>
      <c r="DX1047" s="71"/>
      <c r="DY1047" s="71"/>
      <c r="DZ1047" s="71"/>
      <c r="EA1047" s="71"/>
      <c r="EB1047" s="71"/>
      <c r="EC1047" s="71"/>
      <c r="ED1047" s="71"/>
      <c r="EE1047" s="71"/>
      <c r="EF1047" s="71"/>
      <c r="EG1047" s="71"/>
      <c r="EH1047" s="71"/>
      <c r="EI1047" s="74"/>
      <c r="EJ1047" s="74"/>
      <c r="EK1047" s="74"/>
      <c r="EL1047" s="74"/>
      <c r="EM1047" s="74"/>
      <c r="EN1047" s="74"/>
      <c r="EO1047" s="74"/>
      <c r="EP1047" s="74"/>
      <c r="EQ1047" s="74"/>
      <c r="ER1047" s="74"/>
      <c r="ES1047" s="74"/>
      <c r="ET1047" s="74"/>
      <c r="EU1047" s="74"/>
      <c r="EV1047" s="74"/>
      <c r="EW1047" s="74"/>
      <c r="EX1047" s="74"/>
      <c r="EY1047" s="74"/>
      <c r="EZ1047" s="74"/>
      <c r="FA1047" s="74"/>
      <c r="FB1047" s="74"/>
    </row>
    <row r="1048" spans="2:158" s="69" customFormat="1" ht="12">
      <c r="B1048" s="116"/>
      <c r="C1048" s="77" t="s">
        <v>393</v>
      </c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2"/>
      <c r="P1048" s="71"/>
      <c r="Q1048" s="71"/>
      <c r="R1048" s="71"/>
      <c r="S1048" s="71"/>
      <c r="T1048" s="71"/>
      <c r="U1048" s="71"/>
      <c r="V1048" s="71"/>
      <c r="W1048" s="71"/>
      <c r="X1048" s="71"/>
      <c r="Y1048" s="73"/>
      <c r="Z1048" s="73"/>
      <c r="AA1048" s="73"/>
      <c r="AB1048" s="73"/>
      <c r="AC1048" s="73"/>
      <c r="AD1048" s="73"/>
      <c r="AE1048" s="73"/>
      <c r="AF1048" s="447">
        <f t="shared" si="950"/>
        <v>0</v>
      </c>
      <c r="AG1048" s="168"/>
      <c r="AH1048" s="168"/>
      <c r="AI1048" s="168"/>
      <c r="AJ1048" s="168"/>
      <c r="AK1048" s="168"/>
      <c r="AL1048" s="168"/>
      <c r="AM1048" s="168"/>
      <c r="AN1048" s="168"/>
      <c r="AO1048" s="168"/>
      <c r="AP1048" s="168"/>
      <c r="AQ1048" s="168"/>
      <c r="AR1048" s="168"/>
      <c r="AS1048" s="447">
        <f t="shared" si="998"/>
        <v>0</v>
      </c>
      <c r="AT1048" s="462"/>
      <c r="AU1048" s="450">
        <f t="shared" si="999"/>
        <v>0</v>
      </c>
      <c r="AV1048" s="168"/>
      <c r="AW1048" s="168"/>
      <c r="AX1048" s="168"/>
      <c r="AY1048" s="462"/>
      <c r="AZ1048" s="168"/>
      <c r="BA1048" s="462"/>
      <c r="BB1048" s="447">
        <f t="shared" si="1000"/>
        <v>0</v>
      </c>
      <c r="BC1048" s="168"/>
      <c r="BD1048" s="168"/>
      <c r="BE1048" s="168"/>
      <c r="BF1048" s="168"/>
      <c r="BG1048" s="462"/>
      <c r="BH1048" s="462"/>
      <c r="BI1048" s="462"/>
      <c r="BJ1048" s="462"/>
      <c r="BK1048" s="462"/>
      <c r="BL1048" s="450">
        <f t="shared" si="1001"/>
        <v>0</v>
      </c>
      <c r="BM1048" s="168"/>
      <c r="BN1048" s="168"/>
      <c r="BO1048" s="168"/>
      <c r="BP1048" s="168"/>
      <c r="BQ1048" s="462"/>
      <c r="BR1048" s="168"/>
      <c r="BS1048" s="168"/>
      <c r="BT1048" s="168"/>
      <c r="BU1048" s="168"/>
      <c r="BV1048" s="168"/>
      <c r="BW1048" s="168"/>
      <c r="BX1048" s="168"/>
      <c r="BY1048" s="168"/>
      <c r="BZ1048" s="168"/>
      <c r="CA1048" s="168"/>
      <c r="CB1048" s="168"/>
      <c r="CC1048" s="168"/>
      <c r="CD1048" s="168"/>
      <c r="CE1048" s="168"/>
      <c r="CF1048" s="168"/>
      <c r="CG1048" s="168"/>
      <c r="CH1048" s="168"/>
      <c r="CI1048" s="168"/>
      <c r="CJ1048" s="168"/>
      <c r="CK1048" s="168"/>
      <c r="CL1048" s="168"/>
      <c r="CM1048" s="168"/>
      <c r="CN1048" s="168"/>
      <c r="CO1048" s="168"/>
      <c r="CP1048" s="306">
        <f t="shared" si="981"/>
        <v>0</v>
      </c>
      <c r="CQ1048" s="168"/>
      <c r="CR1048" s="168"/>
      <c r="CS1048" s="168"/>
      <c r="CT1048" s="168"/>
      <c r="CU1048" s="168"/>
      <c r="CV1048" s="168"/>
      <c r="CW1048" s="168"/>
      <c r="CX1048" s="168"/>
      <c r="CY1048" s="168"/>
      <c r="CZ1048" s="71"/>
      <c r="DA1048" s="71"/>
      <c r="DB1048" s="188">
        <f t="shared" si="982"/>
        <v>0</v>
      </c>
      <c r="DC1048" s="38">
        <f t="shared" si="983"/>
        <v>0</v>
      </c>
      <c r="DD1048" s="71"/>
      <c r="DE1048" s="71"/>
      <c r="DF1048" s="71"/>
      <c r="DG1048" s="188">
        <f t="shared" si="984"/>
        <v>0</v>
      </c>
      <c r="DH1048" s="38">
        <f t="shared" si="985"/>
        <v>0</v>
      </c>
      <c r="DI1048" s="71"/>
      <c r="DJ1048" s="71"/>
      <c r="DK1048" s="71"/>
      <c r="DL1048" s="71"/>
      <c r="DM1048" s="71"/>
      <c r="DN1048" s="71"/>
      <c r="DO1048" s="71"/>
      <c r="DP1048" s="71"/>
      <c r="DQ1048" s="71"/>
      <c r="DR1048" s="71"/>
      <c r="DS1048" s="71"/>
      <c r="DT1048" s="71"/>
      <c r="DU1048" s="71"/>
      <c r="DV1048" s="71"/>
      <c r="DW1048" s="71"/>
      <c r="DX1048" s="71"/>
      <c r="DY1048" s="71"/>
      <c r="DZ1048" s="71"/>
      <c r="EA1048" s="71"/>
      <c r="EB1048" s="71"/>
      <c r="EC1048" s="71"/>
      <c r="ED1048" s="71"/>
      <c r="EE1048" s="71"/>
      <c r="EF1048" s="71"/>
      <c r="EG1048" s="71"/>
      <c r="EH1048" s="71"/>
      <c r="EI1048" s="74"/>
      <c r="EJ1048" s="74"/>
      <c r="EK1048" s="74"/>
      <c r="EL1048" s="74"/>
      <c r="EM1048" s="74"/>
      <c r="EN1048" s="74"/>
      <c r="EO1048" s="74"/>
      <c r="EP1048" s="74"/>
      <c r="EQ1048" s="74"/>
      <c r="ER1048" s="74"/>
      <c r="ES1048" s="74"/>
      <c r="ET1048" s="74"/>
      <c r="EU1048" s="74"/>
      <c r="EV1048" s="74"/>
      <c r="EW1048" s="74"/>
      <c r="EX1048" s="74"/>
      <c r="EY1048" s="74"/>
      <c r="EZ1048" s="74"/>
      <c r="FA1048" s="74"/>
      <c r="FB1048" s="74"/>
    </row>
    <row r="1049" spans="2:158" s="69" customFormat="1" ht="12">
      <c r="B1049" s="116"/>
      <c r="C1049" s="77" t="s">
        <v>394</v>
      </c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2"/>
      <c r="P1049" s="71"/>
      <c r="Q1049" s="71"/>
      <c r="R1049" s="71"/>
      <c r="S1049" s="71"/>
      <c r="T1049" s="71"/>
      <c r="U1049" s="71"/>
      <c r="V1049" s="71"/>
      <c r="W1049" s="71"/>
      <c r="X1049" s="71"/>
      <c r="Y1049" s="73"/>
      <c r="Z1049" s="73"/>
      <c r="AA1049" s="73"/>
      <c r="AB1049" s="73"/>
      <c r="AC1049" s="73"/>
      <c r="AD1049" s="73"/>
      <c r="AE1049" s="73"/>
      <c r="AF1049" s="447">
        <f t="shared" si="950"/>
        <v>0</v>
      </c>
      <c r="AG1049" s="168"/>
      <c r="AH1049" s="168"/>
      <c r="AI1049" s="168"/>
      <c r="AJ1049" s="168"/>
      <c r="AK1049" s="168"/>
      <c r="AL1049" s="168"/>
      <c r="AM1049" s="168"/>
      <c r="AN1049" s="168"/>
      <c r="AO1049" s="168"/>
      <c r="AP1049" s="168"/>
      <c r="AQ1049" s="168"/>
      <c r="AR1049" s="168"/>
      <c r="AS1049" s="447">
        <f t="shared" si="998"/>
        <v>0</v>
      </c>
      <c r="AT1049" s="462"/>
      <c r="AU1049" s="450">
        <f t="shared" si="999"/>
        <v>0</v>
      </c>
      <c r="AV1049" s="168"/>
      <c r="AW1049" s="168"/>
      <c r="AX1049" s="168"/>
      <c r="AY1049" s="462"/>
      <c r="AZ1049" s="168"/>
      <c r="BA1049" s="462"/>
      <c r="BB1049" s="447">
        <f t="shared" si="1000"/>
        <v>0</v>
      </c>
      <c r="BC1049" s="168"/>
      <c r="BD1049" s="168"/>
      <c r="BE1049" s="168"/>
      <c r="BF1049" s="168"/>
      <c r="BG1049" s="462"/>
      <c r="BH1049" s="462"/>
      <c r="BI1049" s="462"/>
      <c r="BJ1049" s="462"/>
      <c r="BK1049" s="462"/>
      <c r="BL1049" s="450">
        <f t="shared" si="1001"/>
        <v>0</v>
      </c>
      <c r="BM1049" s="168"/>
      <c r="BN1049" s="168"/>
      <c r="BO1049" s="168"/>
      <c r="BP1049" s="168"/>
      <c r="BQ1049" s="462"/>
      <c r="BR1049" s="168"/>
      <c r="BS1049" s="168"/>
      <c r="BT1049" s="168"/>
      <c r="BU1049" s="168"/>
      <c r="BV1049" s="168"/>
      <c r="BW1049" s="168"/>
      <c r="BX1049" s="168"/>
      <c r="BY1049" s="168"/>
      <c r="BZ1049" s="168"/>
      <c r="CA1049" s="168"/>
      <c r="CB1049" s="168"/>
      <c r="CC1049" s="168"/>
      <c r="CD1049" s="168"/>
      <c r="CE1049" s="168"/>
      <c r="CF1049" s="168"/>
      <c r="CG1049" s="168"/>
      <c r="CH1049" s="168"/>
      <c r="CI1049" s="168"/>
      <c r="CJ1049" s="168"/>
      <c r="CK1049" s="168"/>
      <c r="CL1049" s="168"/>
      <c r="CM1049" s="168"/>
      <c r="CN1049" s="168"/>
      <c r="CO1049" s="168"/>
      <c r="CP1049" s="306">
        <f t="shared" si="981"/>
        <v>0</v>
      </c>
      <c r="CQ1049" s="168"/>
      <c r="CR1049" s="168"/>
      <c r="CS1049" s="168"/>
      <c r="CT1049" s="168"/>
      <c r="CU1049" s="168"/>
      <c r="CV1049" s="168"/>
      <c r="CW1049" s="168"/>
      <c r="CX1049" s="168"/>
      <c r="CY1049" s="168"/>
      <c r="CZ1049" s="71"/>
      <c r="DA1049" s="71"/>
      <c r="DB1049" s="188">
        <f t="shared" si="982"/>
        <v>0</v>
      </c>
      <c r="DC1049" s="38">
        <f t="shared" si="983"/>
        <v>0</v>
      </c>
      <c r="DD1049" s="71"/>
      <c r="DE1049" s="71"/>
      <c r="DF1049" s="71"/>
      <c r="DG1049" s="188">
        <f t="shared" si="984"/>
        <v>0</v>
      </c>
      <c r="DH1049" s="38">
        <f t="shared" si="985"/>
        <v>0</v>
      </c>
      <c r="DI1049" s="71"/>
      <c r="DJ1049" s="71"/>
      <c r="DK1049" s="71"/>
      <c r="DL1049" s="71"/>
      <c r="DM1049" s="71"/>
      <c r="DN1049" s="71"/>
      <c r="DO1049" s="71"/>
      <c r="DP1049" s="71"/>
      <c r="DQ1049" s="71"/>
      <c r="DR1049" s="71"/>
      <c r="DS1049" s="71"/>
      <c r="DT1049" s="71"/>
      <c r="DU1049" s="71"/>
      <c r="DV1049" s="71"/>
      <c r="DW1049" s="71"/>
      <c r="DX1049" s="71"/>
      <c r="DY1049" s="71"/>
      <c r="DZ1049" s="71"/>
      <c r="EA1049" s="71"/>
      <c r="EB1049" s="71"/>
      <c r="EC1049" s="71"/>
      <c r="ED1049" s="71"/>
      <c r="EE1049" s="71"/>
      <c r="EF1049" s="71"/>
      <c r="EG1049" s="71"/>
      <c r="EH1049" s="71"/>
      <c r="EI1049" s="74"/>
      <c r="EJ1049" s="74"/>
      <c r="EK1049" s="74"/>
      <c r="EL1049" s="74"/>
      <c r="EM1049" s="74"/>
      <c r="EN1049" s="74"/>
      <c r="EO1049" s="74"/>
      <c r="EP1049" s="74"/>
      <c r="EQ1049" s="74"/>
      <c r="ER1049" s="74"/>
      <c r="ES1049" s="74"/>
      <c r="ET1049" s="74"/>
      <c r="EU1049" s="74"/>
      <c r="EV1049" s="74"/>
      <c r="EW1049" s="74"/>
      <c r="EX1049" s="74"/>
      <c r="EY1049" s="74"/>
      <c r="EZ1049" s="74"/>
      <c r="FA1049" s="74"/>
      <c r="FB1049" s="74"/>
    </row>
    <row r="1050" spans="2:158" s="69" customFormat="1" ht="12">
      <c r="B1050" s="116"/>
      <c r="C1050" s="77" t="s">
        <v>395</v>
      </c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2"/>
      <c r="P1050" s="71"/>
      <c r="Q1050" s="71"/>
      <c r="R1050" s="71"/>
      <c r="S1050" s="71"/>
      <c r="T1050" s="71"/>
      <c r="U1050" s="71"/>
      <c r="V1050" s="71"/>
      <c r="W1050" s="71"/>
      <c r="X1050" s="71"/>
      <c r="Y1050" s="73"/>
      <c r="Z1050" s="73"/>
      <c r="AA1050" s="73"/>
      <c r="AB1050" s="73"/>
      <c r="AC1050" s="73"/>
      <c r="AD1050" s="73"/>
      <c r="AE1050" s="73"/>
      <c r="AF1050" s="447">
        <f t="shared" si="950"/>
        <v>0</v>
      </c>
      <c r="AG1050" s="168"/>
      <c r="AH1050" s="168"/>
      <c r="AI1050" s="168"/>
      <c r="AJ1050" s="168"/>
      <c r="AK1050" s="168"/>
      <c r="AL1050" s="168"/>
      <c r="AM1050" s="168"/>
      <c r="AN1050" s="168"/>
      <c r="AO1050" s="168"/>
      <c r="AP1050" s="168"/>
      <c r="AQ1050" s="168"/>
      <c r="AR1050" s="168"/>
      <c r="AS1050" s="447">
        <f t="shared" si="998"/>
        <v>0</v>
      </c>
      <c r="AT1050" s="462"/>
      <c r="AU1050" s="450">
        <f t="shared" si="999"/>
        <v>0</v>
      </c>
      <c r="AV1050" s="168"/>
      <c r="AW1050" s="168"/>
      <c r="AX1050" s="168"/>
      <c r="AY1050" s="462"/>
      <c r="AZ1050" s="168"/>
      <c r="BA1050" s="462"/>
      <c r="BB1050" s="447">
        <f t="shared" si="1000"/>
        <v>0</v>
      </c>
      <c r="BC1050" s="168"/>
      <c r="BD1050" s="168"/>
      <c r="BE1050" s="168"/>
      <c r="BF1050" s="168"/>
      <c r="BG1050" s="462"/>
      <c r="BH1050" s="462"/>
      <c r="BI1050" s="462"/>
      <c r="BJ1050" s="462"/>
      <c r="BK1050" s="462"/>
      <c r="BL1050" s="450">
        <f t="shared" si="1001"/>
        <v>0</v>
      </c>
      <c r="BM1050" s="168"/>
      <c r="BN1050" s="168"/>
      <c r="BO1050" s="168"/>
      <c r="BP1050" s="168"/>
      <c r="BQ1050" s="462"/>
      <c r="BR1050" s="168"/>
      <c r="BS1050" s="168"/>
      <c r="BT1050" s="168"/>
      <c r="BU1050" s="168"/>
      <c r="BV1050" s="168"/>
      <c r="BW1050" s="168"/>
      <c r="BX1050" s="168"/>
      <c r="BY1050" s="168"/>
      <c r="BZ1050" s="168"/>
      <c r="CA1050" s="168"/>
      <c r="CB1050" s="168"/>
      <c r="CC1050" s="168"/>
      <c r="CD1050" s="168"/>
      <c r="CE1050" s="168"/>
      <c r="CF1050" s="168"/>
      <c r="CG1050" s="168"/>
      <c r="CH1050" s="168"/>
      <c r="CI1050" s="168"/>
      <c r="CJ1050" s="168"/>
      <c r="CK1050" s="168"/>
      <c r="CL1050" s="168"/>
      <c r="CM1050" s="168"/>
      <c r="CN1050" s="168"/>
      <c r="CO1050" s="168"/>
      <c r="CP1050" s="306">
        <f t="shared" si="981"/>
        <v>0</v>
      </c>
      <c r="CQ1050" s="168"/>
      <c r="CR1050" s="168"/>
      <c r="CS1050" s="168"/>
      <c r="CT1050" s="168"/>
      <c r="CU1050" s="168"/>
      <c r="CV1050" s="168"/>
      <c r="CW1050" s="168"/>
      <c r="CX1050" s="168"/>
      <c r="CY1050" s="168"/>
      <c r="CZ1050" s="71"/>
      <c r="DA1050" s="71"/>
      <c r="DB1050" s="188">
        <f t="shared" si="982"/>
        <v>0</v>
      </c>
      <c r="DC1050" s="38">
        <f t="shared" si="983"/>
        <v>0</v>
      </c>
      <c r="DD1050" s="71"/>
      <c r="DE1050" s="71"/>
      <c r="DF1050" s="71"/>
      <c r="DG1050" s="188">
        <f t="shared" si="984"/>
        <v>0</v>
      </c>
      <c r="DH1050" s="38">
        <f t="shared" si="985"/>
        <v>0</v>
      </c>
      <c r="DI1050" s="71"/>
      <c r="DJ1050" s="71"/>
      <c r="DK1050" s="71"/>
      <c r="DL1050" s="71"/>
      <c r="DM1050" s="71"/>
      <c r="DN1050" s="71"/>
      <c r="DO1050" s="71"/>
      <c r="DP1050" s="71"/>
      <c r="DQ1050" s="71"/>
      <c r="DR1050" s="71"/>
      <c r="DS1050" s="71"/>
      <c r="DT1050" s="71"/>
      <c r="DU1050" s="71"/>
      <c r="DV1050" s="71"/>
      <c r="DW1050" s="71"/>
      <c r="DX1050" s="71"/>
      <c r="DY1050" s="71"/>
      <c r="DZ1050" s="71"/>
      <c r="EA1050" s="71"/>
      <c r="EB1050" s="71"/>
      <c r="EC1050" s="71"/>
      <c r="ED1050" s="71"/>
      <c r="EE1050" s="71"/>
      <c r="EF1050" s="71"/>
      <c r="EG1050" s="71"/>
      <c r="EH1050" s="71"/>
      <c r="EI1050" s="74"/>
      <c r="EJ1050" s="74"/>
      <c r="EK1050" s="74"/>
      <c r="EL1050" s="74"/>
      <c r="EM1050" s="74"/>
      <c r="EN1050" s="74"/>
      <c r="EO1050" s="74"/>
      <c r="EP1050" s="74"/>
      <c r="EQ1050" s="74"/>
      <c r="ER1050" s="74"/>
      <c r="ES1050" s="74"/>
      <c r="ET1050" s="74"/>
      <c r="EU1050" s="74"/>
      <c r="EV1050" s="74"/>
      <c r="EW1050" s="74"/>
      <c r="EX1050" s="74"/>
      <c r="EY1050" s="74"/>
      <c r="EZ1050" s="74"/>
      <c r="FA1050" s="74"/>
      <c r="FB1050" s="74"/>
    </row>
    <row r="1051" spans="2:158" s="69" customFormat="1" ht="12">
      <c r="B1051" s="116"/>
      <c r="C1051" s="77" t="s">
        <v>396</v>
      </c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2"/>
      <c r="P1051" s="71"/>
      <c r="Q1051" s="71"/>
      <c r="R1051" s="71"/>
      <c r="S1051" s="71"/>
      <c r="T1051" s="71"/>
      <c r="U1051" s="71"/>
      <c r="V1051" s="71"/>
      <c r="W1051" s="71"/>
      <c r="X1051" s="71"/>
      <c r="Y1051" s="73"/>
      <c r="Z1051" s="73"/>
      <c r="AA1051" s="73"/>
      <c r="AB1051" s="73"/>
      <c r="AC1051" s="73"/>
      <c r="AD1051" s="73"/>
      <c r="AE1051" s="73"/>
      <c r="AF1051" s="447">
        <f t="shared" si="950"/>
        <v>1287662</v>
      </c>
      <c r="AG1051" s="168">
        <f>AG1034-AG1037</f>
        <v>345232</v>
      </c>
      <c r="AH1051" s="168">
        <f t="shared" ref="AH1051:AR1051" si="1005">AH1034-AH1037</f>
        <v>128</v>
      </c>
      <c r="AI1051" s="168">
        <f t="shared" si="1005"/>
        <v>68</v>
      </c>
      <c r="AJ1051" s="168">
        <f t="shared" si="1005"/>
        <v>0</v>
      </c>
      <c r="AK1051" s="168">
        <f t="shared" si="1005"/>
        <v>37664</v>
      </c>
      <c r="AL1051" s="168">
        <f t="shared" si="1005"/>
        <v>1004</v>
      </c>
      <c r="AM1051" s="168">
        <f t="shared" si="1005"/>
        <v>0</v>
      </c>
      <c r="AN1051" s="168">
        <f t="shared" si="1005"/>
        <v>0</v>
      </c>
      <c r="AO1051" s="168">
        <f t="shared" si="1005"/>
        <v>729895</v>
      </c>
      <c r="AP1051" s="168">
        <f t="shared" si="1005"/>
        <v>105023</v>
      </c>
      <c r="AQ1051" s="168">
        <f t="shared" si="1005"/>
        <v>259196</v>
      </c>
      <c r="AR1051" s="168">
        <f t="shared" si="1005"/>
        <v>0</v>
      </c>
      <c r="AS1051" s="447">
        <f t="shared" si="998"/>
        <v>1113923</v>
      </c>
      <c r="AT1051" s="462">
        <f>SUM(AT1034,AT1037,AT1037)</f>
        <v>0</v>
      </c>
      <c r="AU1051" s="450">
        <f t="shared" si="999"/>
        <v>3993</v>
      </c>
      <c r="AV1051" s="168">
        <f>AV1034-AV1037</f>
        <v>3981</v>
      </c>
      <c r="AW1051" s="168">
        <f t="shared" ref="AW1051:BP1051" si="1006">AW1034-AW1037</f>
        <v>12</v>
      </c>
      <c r="AX1051" s="168">
        <f t="shared" si="1006"/>
        <v>0</v>
      </c>
      <c r="AY1051" s="462">
        <f t="shared" si="1006"/>
        <v>3620</v>
      </c>
      <c r="AZ1051" s="168">
        <f t="shared" si="1006"/>
        <v>981</v>
      </c>
      <c r="BA1051" s="462">
        <f t="shared" si="1006"/>
        <v>4434</v>
      </c>
      <c r="BB1051" s="447">
        <f t="shared" si="1000"/>
        <v>106083</v>
      </c>
      <c r="BC1051" s="168">
        <f t="shared" si="1006"/>
        <v>1952</v>
      </c>
      <c r="BD1051" s="168">
        <f t="shared" si="1006"/>
        <v>103237</v>
      </c>
      <c r="BE1051" s="168">
        <f t="shared" si="1006"/>
        <v>9</v>
      </c>
      <c r="BF1051" s="168">
        <f t="shared" si="1006"/>
        <v>894</v>
      </c>
      <c r="BG1051" s="462">
        <f t="shared" si="1006"/>
        <v>0</v>
      </c>
      <c r="BH1051" s="462">
        <f t="shared" si="1006"/>
        <v>6970</v>
      </c>
      <c r="BI1051" s="462">
        <f t="shared" si="1006"/>
        <v>8</v>
      </c>
      <c r="BJ1051" s="462">
        <f t="shared" si="1006"/>
        <v>2946</v>
      </c>
      <c r="BK1051" s="462">
        <f t="shared" si="1006"/>
        <v>0</v>
      </c>
      <c r="BL1051" s="451">
        <f t="shared" si="1001"/>
        <v>45685</v>
      </c>
      <c r="BM1051" s="168">
        <f t="shared" si="1006"/>
        <v>0</v>
      </c>
      <c r="BN1051" s="168">
        <f t="shared" si="1006"/>
        <v>0</v>
      </c>
      <c r="BO1051" s="168">
        <f t="shared" si="1006"/>
        <v>0</v>
      </c>
      <c r="BP1051" s="168">
        <f t="shared" si="1006"/>
        <v>45685</v>
      </c>
      <c r="BQ1051" s="575">
        <f>SUM(AT1051,AU1051,AY1051,BA1051,BB1051,BG1051,BH1051,BI1051,BJ1051,BK1051,BL1051)</f>
        <v>173739</v>
      </c>
      <c r="BR1051" s="576"/>
      <c r="BS1051" s="168"/>
      <c r="BT1051" s="168"/>
      <c r="BU1051" s="168"/>
      <c r="BV1051" s="168"/>
      <c r="BW1051" s="168"/>
      <c r="BX1051" s="168"/>
      <c r="BY1051" s="168"/>
      <c r="BZ1051" s="168"/>
      <c r="CA1051" s="168"/>
      <c r="CB1051" s="168"/>
      <c r="CC1051" s="168"/>
      <c r="CD1051" s="168"/>
      <c r="CE1051" s="168"/>
      <c r="CF1051" s="168"/>
      <c r="CG1051" s="168"/>
      <c r="CH1051" s="168"/>
      <c r="CI1051" s="168"/>
      <c r="CJ1051" s="168"/>
      <c r="CK1051" s="168"/>
      <c r="CL1051" s="168"/>
      <c r="CM1051" s="168"/>
      <c r="CN1051" s="168"/>
      <c r="CO1051" s="168"/>
      <c r="CP1051" s="306">
        <f t="shared" si="981"/>
        <v>0</v>
      </c>
      <c r="CQ1051" s="168"/>
      <c r="CR1051" s="168"/>
      <c r="CS1051" s="168"/>
      <c r="CT1051" s="168"/>
      <c r="CU1051" s="168"/>
      <c r="CV1051" s="168"/>
      <c r="CW1051" s="168"/>
      <c r="CX1051" s="168"/>
      <c r="CY1051" s="168"/>
      <c r="CZ1051" s="71"/>
      <c r="DA1051" s="71"/>
      <c r="DB1051" s="188">
        <f t="shared" si="982"/>
        <v>0</v>
      </c>
      <c r="DC1051" s="38">
        <f t="shared" si="983"/>
        <v>0</v>
      </c>
      <c r="DD1051" s="71"/>
      <c r="DE1051" s="71"/>
      <c r="DF1051" s="71"/>
      <c r="DG1051" s="188">
        <f t="shared" si="984"/>
        <v>0</v>
      </c>
      <c r="DH1051" s="38">
        <f t="shared" si="985"/>
        <v>0</v>
      </c>
      <c r="DI1051" s="71"/>
      <c r="DJ1051" s="71"/>
      <c r="DK1051" s="71"/>
      <c r="DL1051" s="71"/>
      <c r="DM1051" s="71"/>
      <c r="DN1051" s="71"/>
      <c r="DO1051" s="71"/>
      <c r="DP1051" s="71"/>
      <c r="DQ1051" s="71"/>
      <c r="DR1051" s="71"/>
      <c r="DS1051" s="71"/>
      <c r="DT1051" s="71"/>
      <c r="DU1051" s="71"/>
      <c r="DV1051" s="71"/>
      <c r="DW1051" s="71"/>
      <c r="DX1051" s="71"/>
      <c r="DY1051" s="71"/>
      <c r="DZ1051" s="71"/>
      <c r="EA1051" s="71"/>
      <c r="EB1051" s="71"/>
      <c r="EC1051" s="71"/>
      <c r="ED1051" s="71"/>
      <c r="EE1051" s="71"/>
      <c r="EF1051" s="71"/>
      <c r="EG1051" s="71"/>
      <c r="EH1051" s="71"/>
      <c r="EI1051" s="74"/>
      <c r="EJ1051" s="74"/>
      <c r="EK1051" s="74"/>
      <c r="EL1051" s="74"/>
      <c r="EM1051" s="74"/>
      <c r="EN1051" s="74"/>
      <c r="EO1051" s="74"/>
      <c r="EP1051" s="74"/>
      <c r="EQ1051" s="74"/>
      <c r="ER1051" s="74"/>
      <c r="ES1051" s="74"/>
      <c r="ET1051" s="74"/>
      <c r="EU1051" s="74"/>
      <c r="EV1051" s="74"/>
      <c r="EW1051" s="74"/>
      <c r="EX1051" s="74"/>
      <c r="EY1051" s="74"/>
      <c r="EZ1051" s="74"/>
      <c r="FA1051" s="74"/>
      <c r="FB1051" s="74"/>
    </row>
    <row r="1052" spans="2:158" s="69" customFormat="1" ht="12">
      <c r="B1052" s="116"/>
      <c r="C1052" s="77" t="s">
        <v>397</v>
      </c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2"/>
      <c r="P1052" s="71"/>
      <c r="Q1052" s="71"/>
      <c r="R1052" s="71"/>
      <c r="S1052" s="71"/>
      <c r="T1052" s="71"/>
      <c r="U1052" s="71"/>
      <c r="V1052" s="71"/>
      <c r="W1052" s="71"/>
      <c r="X1052" s="71"/>
      <c r="Y1052" s="73"/>
      <c r="Z1052" s="73"/>
      <c r="AA1052" s="73"/>
      <c r="AB1052" s="73"/>
      <c r="AC1052" s="73"/>
      <c r="AD1052" s="73"/>
      <c r="AE1052" s="73"/>
      <c r="AF1052" s="447">
        <f t="shared" si="950"/>
        <v>0</v>
      </c>
      <c r="AG1052" s="168"/>
      <c r="AH1052" s="168"/>
      <c r="AI1052" s="168"/>
      <c r="AJ1052" s="168"/>
      <c r="AK1052" s="168"/>
      <c r="AL1052" s="168"/>
      <c r="AM1052" s="168"/>
      <c r="AN1052" s="168"/>
      <c r="AO1052" s="168"/>
      <c r="AP1052" s="168"/>
      <c r="AQ1052" s="168"/>
      <c r="AR1052" s="168"/>
      <c r="AS1052" s="447">
        <f t="shared" si="998"/>
        <v>0</v>
      </c>
      <c r="AT1052" s="462"/>
      <c r="AU1052" s="450">
        <f t="shared" si="999"/>
        <v>0</v>
      </c>
      <c r="AV1052" s="168"/>
      <c r="AW1052" s="168"/>
      <c r="AX1052" s="168"/>
      <c r="AY1052" s="462"/>
      <c r="AZ1052" s="168"/>
      <c r="BA1052" s="462"/>
      <c r="BB1052" s="447">
        <f t="shared" si="1000"/>
        <v>0</v>
      </c>
      <c r="BC1052" s="168"/>
      <c r="BD1052" s="168"/>
      <c r="BE1052" s="168"/>
      <c r="BF1052" s="168"/>
      <c r="BG1052" s="462"/>
      <c r="BH1052" s="462"/>
      <c r="BI1052" s="462"/>
      <c r="BJ1052" s="462"/>
      <c r="BK1052" s="462"/>
      <c r="BL1052" s="450">
        <f t="shared" si="1001"/>
        <v>0</v>
      </c>
      <c r="BM1052" s="168"/>
      <c r="BN1052" s="168"/>
      <c r="BO1052" s="168"/>
      <c r="BP1052" s="168"/>
      <c r="BQ1052" s="462"/>
      <c r="BR1052" s="168"/>
      <c r="BS1052" s="168"/>
      <c r="BT1052" s="168"/>
      <c r="BU1052" s="168"/>
      <c r="BV1052" s="168"/>
      <c r="BW1052" s="168"/>
      <c r="BX1052" s="168"/>
      <c r="BY1052" s="168"/>
      <c r="BZ1052" s="168"/>
      <c r="CA1052" s="168"/>
      <c r="CB1052" s="168"/>
      <c r="CC1052" s="168"/>
      <c r="CD1052" s="168"/>
      <c r="CE1052" s="168"/>
      <c r="CF1052" s="168"/>
      <c r="CG1052" s="168"/>
      <c r="CH1052" s="168"/>
      <c r="CI1052" s="168"/>
      <c r="CJ1052" s="168"/>
      <c r="CK1052" s="168"/>
      <c r="CL1052" s="168"/>
      <c r="CM1052" s="168"/>
      <c r="CN1052" s="168"/>
      <c r="CO1052" s="168"/>
      <c r="CP1052" s="306">
        <f t="shared" si="981"/>
        <v>0</v>
      </c>
      <c r="CQ1052" s="168"/>
      <c r="CR1052" s="168"/>
      <c r="CS1052" s="168"/>
      <c r="CT1052" s="168"/>
      <c r="CU1052" s="168"/>
      <c r="CV1052" s="168"/>
      <c r="CW1052" s="168"/>
      <c r="CX1052" s="168"/>
      <c r="CY1052" s="168"/>
      <c r="CZ1052" s="71"/>
      <c r="DA1052" s="71"/>
      <c r="DB1052" s="188">
        <f t="shared" si="982"/>
        <v>0</v>
      </c>
      <c r="DC1052" s="38">
        <f t="shared" si="983"/>
        <v>0</v>
      </c>
      <c r="DD1052" s="71"/>
      <c r="DE1052" s="71"/>
      <c r="DF1052" s="71"/>
      <c r="DG1052" s="188">
        <f t="shared" si="984"/>
        <v>0</v>
      </c>
      <c r="DH1052" s="38">
        <f t="shared" si="985"/>
        <v>0</v>
      </c>
      <c r="DI1052" s="71"/>
      <c r="DJ1052" s="71"/>
      <c r="DK1052" s="71"/>
      <c r="DL1052" s="71"/>
      <c r="DM1052" s="71"/>
      <c r="DN1052" s="71"/>
      <c r="DO1052" s="71"/>
      <c r="DP1052" s="71"/>
      <c r="DQ1052" s="71"/>
      <c r="DR1052" s="71"/>
      <c r="DS1052" s="71"/>
      <c r="DT1052" s="71"/>
      <c r="DU1052" s="71"/>
      <c r="DV1052" s="71"/>
      <c r="DW1052" s="71"/>
      <c r="DX1052" s="71"/>
      <c r="DY1052" s="71"/>
      <c r="DZ1052" s="71"/>
      <c r="EA1052" s="71"/>
      <c r="EB1052" s="71"/>
      <c r="EC1052" s="71"/>
      <c r="ED1052" s="71"/>
      <c r="EE1052" s="71"/>
      <c r="EF1052" s="71"/>
      <c r="EG1052" s="71"/>
      <c r="EH1052" s="71"/>
      <c r="EI1052" s="74"/>
      <c r="EJ1052" s="74"/>
      <c r="EK1052" s="74"/>
      <c r="EL1052" s="74"/>
      <c r="EM1052" s="74"/>
      <c r="EN1052" s="74"/>
      <c r="EO1052" s="74"/>
      <c r="EP1052" s="74"/>
      <c r="EQ1052" s="74"/>
      <c r="ER1052" s="74"/>
      <c r="ES1052" s="74"/>
      <c r="ET1052" s="74"/>
      <c r="EU1052" s="74"/>
      <c r="EV1052" s="74"/>
      <c r="EW1052" s="74"/>
      <c r="EX1052" s="74"/>
      <c r="EY1052" s="74"/>
      <c r="EZ1052" s="74"/>
      <c r="FA1052" s="74"/>
      <c r="FB1052" s="74"/>
    </row>
    <row r="1053" spans="2:158" s="69" customFormat="1" ht="12">
      <c r="B1053" s="116"/>
      <c r="C1053" s="77" t="s">
        <v>398</v>
      </c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2"/>
      <c r="P1053" s="71"/>
      <c r="Q1053" s="71"/>
      <c r="R1053" s="71"/>
      <c r="S1053" s="71"/>
      <c r="T1053" s="71"/>
      <c r="U1053" s="71"/>
      <c r="V1053" s="71"/>
      <c r="W1053" s="71"/>
      <c r="X1053" s="71"/>
      <c r="Y1053" s="73"/>
      <c r="Z1053" s="73"/>
      <c r="AA1053" s="73"/>
      <c r="AB1053" s="73"/>
      <c r="AC1053" s="73"/>
      <c r="AD1053" s="73"/>
      <c r="AE1053" s="73"/>
      <c r="AF1053" s="447">
        <f t="shared" si="950"/>
        <v>0</v>
      </c>
      <c r="AG1053" s="168"/>
      <c r="AH1053" s="168"/>
      <c r="AI1053" s="168"/>
      <c r="AJ1053" s="168"/>
      <c r="AK1053" s="168"/>
      <c r="AL1053" s="168"/>
      <c r="AM1053" s="168"/>
      <c r="AN1053" s="168"/>
      <c r="AO1053" s="168"/>
      <c r="AP1053" s="168"/>
      <c r="AQ1053" s="168"/>
      <c r="AR1053" s="168"/>
      <c r="AS1053" s="447">
        <f t="shared" si="998"/>
        <v>0</v>
      </c>
      <c r="AT1053" s="462"/>
      <c r="AU1053" s="450">
        <f t="shared" si="999"/>
        <v>0</v>
      </c>
      <c r="AV1053" s="168"/>
      <c r="AW1053" s="168"/>
      <c r="AX1053" s="168"/>
      <c r="AY1053" s="462"/>
      <c r="AZ1053" s="168"/>
      <c r="BA1053" s="462"/>
      <c r="BB1053" s="447">
        <f t="shared" si="1000"/>
        <v>0</v>
      </c>
      <c r="BC1053" s="168"/>
      <c r="BD1053" s="168"/>
      <c r="BE1053" s="168"/>
      <c r="BF1053" s="168"/>
      <c r="BG1053" s="462"/>
      <c r="BH1053" s="462"/>
      <c r="BI1053" s="462"/>
      <c r="BJ1053" s="462"/>
      <c r="BK1053" s="462"/>
      <c r="BL1053" s="450">
        <f t="shared" si="1001"/>
        <v>0</v>
      </c>
      <c r="BM1053" s="168"/>
      <c r="BN1053" s="168"/>
      <c r="BO1053" s="168"/>
      <c r="BP1053" s="168"/>
      <c r="BQ1053" s="462"/>
      <c r="BR1053" s="168"/>
      <c r="BS1053" s="168"/>
      <c r="BT1053" s="168"/>
      <c r="BU1053" s="168"/>
      <c r="BV1053" s="168"/>
      <c r="BW1053" s="168"/>
      <c r="BX1053" s="168"/>
      <c r="BY1053" s="168"/>
      <c r="BZ1053" s="168"/>
      <c r="CA1053" s="168"/>
      <c r="CB1053" s="168"/>
      <c r="CC1053" s="168"/>
      <c r="CD1053" s="168"/>
      <c r="CE1053" s="168"/>
      <c r="CF1053" s="168"/>
      <c r="CG1053" s="168"/>
      <c r="CH1053" s="168"/>
      <c r="CI1053" s="168"/>
      <c r="CJ1053" s="168"/>
      <c r="CK1053" s="168"/>
      <c r="CL1053" s="168"/>
      <c r="CM1053" s="168"/>
      <c r="CN1053" s="168"/>
      <c r="CO1053" s="168"/>
      <c r="CP1053" s="306">
        <f t="shared" si="981"/>
        <v>0</v>
      </c>
      <c r="CQ1053" s="168"/>
      <c r="CR1053" s="168"/>
      <c r="CS1053" s="168"/>
      <c r="CT1053" s="168"/>
      <c r="CU1053" s="168"/>
      <c r="CV1053" s="168"/>
      <c r="CW1053" s="168"/>
      <c r="CX1053" s="168"/>
      <c r="CY1053" s="168"/>
      <c r="CZ1053" s="71"/>
      <c r="DA1053" s="71"/>
      <c r="DB1053" s="188">
        <f t="shared" si="982"/>
        <v>0</v>
      </c>
      <c r="DC1053" s="38">
        <f t="shared" si="983"/>
        <v>0</v>
      </c>
      <c r="DD1053" s="71"/>
      <c r="DE1053" s="71"/>
      <c r="DF1053" s="71"/>
      <c r="DG1053" s="71"/>
      <c r="DH1053" s="71"/>
      <c r="DI1053" s="71"/>
      <c r="DJ1053" s="71"/>
      <c r="DK1053" s="71"/>
      <c r="DL1053" s="71"/>
      <c r="DM1053" s="71"/>
      <c r="DN1053" s="71"/>
      <c r="DO1053" s="71"/>
      <c r="DP1053" s="71"/>
      <c r="DQ1053" s="71"/>
      <c r="DR1053" s="71"/>
      <c r="DS1053" s="71"/>
      <c r="DT1053" s="71"/>
      <c r="DU1053" s="71"/>
      <c r="DV1053" s="71"/>
      <c r="DW1053" s="71"/>
      <c r="DX1053" s="71"/>
      <c r="DY1053" s="71"/>
      <c r="DZ1053" s="71"/>
      <c r="EA1053" s="71"/>
      <c r="EB1053" s="71"/>
      <c r="EC1053" s="71"/>
      <c r="ED1053" s="71"/>
      <c r="EE1053" s="71"/>
      <c r="EF1053" s="71"/>
      <c r="EG1053" s="71"/>
      <c r="EH1053" s="71"/>
      <c r="EI1053" s="74"/>
      <c r="EJ1053" s="74"/>
      <c r="EK1053" s="74"/>
      <c r="EL1053" s="74"/>
      <c r="EM1053" s="74"/>
      <c r="EN1053" s="74"/>
      <c r="EO1053" s="74"/>
      <c r="EP1053" s="74"/>
      <c r="EQ1053" s="74"/>
      <c r="ER1053" s="74"/>
      <c r="ES1053" s="74"/>
      <c r="ET1053" s="74"/>
      <c r="EU1053" s="74"/>
      <c r="EV1053" s="74"/>
      <c r="EW1053" s="74"/>
      <c r="EX1053" s="74"/>
      <c r="EY1053" s="74"/>
      <c r="EZ1053" s="74"/>
      <c r="FA1053" s="74"/>
      <c r="FB1053" s="74"/>
    </row>
    <row r="1054" spans="2:158" ht="15" customHeight="1">
      <c r="B1054" s="639"/>
      <c r="C1054" s="640"/>
      <c r="D1054" s="74"/>
      <c r="E1054" s="74"/>
      <c r="F1054" s="74"/>
      <c r="G1054" s="74"/>
      <c r="H1054" s="74"/>
      <c r="I1054" s="74"/>
      <c r="J1054" s="74"/>
      <c r="K1054" s="74"/>
      <c r="L1054" s="74"/>
      <c r="M1054" s="74"/>
      <c r="N1054" s="74"/>
      <c r="O1054" s="641"/>
      <c r="P1054" s="74"/>
      <c r="Q1054" s="74"/>
      <c r="R1054" s="74"/>
      <c r="S1054" s="74"/>
      <c r="T1054" s="74"/>
      <c r="U1054" s="74"/>
      <c r="V1054" s="74"/>
      <c r="W1054" s="74"/>
      <c r="X1054" s="74"/>
      <c r="Y1054" s="317"/>
      <c r="Z1054" s="317"/>
      <c r="AA1054" s="317"/>
      <c r="AB1054" s="317"/>
      <c r="AC1054" s="317"/>
      <c r="AD1054" s="317"/>
      <c r="AE1054" s="317"/>
      <c r="AF1054" s="75">
        <f t="shared" si="950"/>
        <v>0</v>
      </c>
      <c r="AG1054" s="642"/>
      <c r="AH1054" s="642"/>
      <c r="AI1054" s="642"/>
      <c r="AJ1054" s="642"/>
      <c r="AK1054" s="642"/>
      <c r="AL1054" s="642"/>
      <c r="AM1054" s="642"/>
      <c r="AN1054" s="642"/>
      <c r="AO1054" s="642"/>
      <c r="AP1054" s="642"/>
      <c r="AQ1054" s="642"/>
      <c r="AR1054" s="642"/>
      <c r="AS1054" s="643"/>
      <c r="AT1054" s="642"/>
      <c r="AU1054" s="642"/>
      <c r="AV1054" s="642"/>
      <c r="AW1054" s="642"/>
      <c r="AX1054" s="642"/>
      <c r="AY1054" s="642"/>
      <c r="AZ1054" s="642"/>
      <c r="BA1054" s="642"/>
      <c r="BB1054" s="642"/>
      <c r="BC1054" s="642"/>
      <c r="BD1054" s="642"/>
      <c r="BE1054" s="642"/>
      <c r="BF1054" s="642"/>
      <c r="BG1054" s="642"/>
      <c r="BH1054" s="642"/>
      <c r="BI1054" s="642"/>
      <c r="BJ1054" s="642"/>
      <c r="BK1054" s="642"/>
      <c r="BL1054" s="642"/>
      <c r="BM1054" s="642"/>
      <c r="BN1054" s="642"/>
      <c r="BO1054" s="642"/>
      <c r="BP1054" s="642"/>
      <c r="BQ1054" s="642"/>
      <c r="BR1054" s="642"/>
      <c r="BS1054" s="642"/>
      <c r="BT1054" s="642"/>
      <c r="BU1054" s="642"/>
      <c r="BV1054" s="642"/>
      <c r="BW1054" s="642"/>
      <c r="BX1054" s="642"/>
      <c r="BY1054" s="642"/>
      <c r="BZ1054" s="642"/>
      <c r="CA1054" s="642"/>
      <c r="CB1054" s="642"/>
      <c r="CC1054" s="642"/>
      <c r="CD1054" s="642"/>
      <c r="CE1054" s="642"/>
      <c r="CF1054" s="642"/>
      <c r="CG1054" s="642"/>
      <c r="CH1054" s="642"/>
      <c r="CI1054" s="642"/>
    </row>
    <row r="1055" spans="2:158" ht="15" customHeight="1">
      <c r="B1055" s="639"/>
      <c r="C1055" s="640"/>
      <c r="D1055" s="74"/>
      <c r="E1055" s="74"/>
      <c r="F1055" s="74"/>
      <c r="G1055" s="74"/>
      <c r="H1055" s="74"/>
      <c r="I1055" s="74"/>
      <c r="J1055" s="74"/>
      <c r="K1055" s="74"/>
      <c r="L1055" s="74"/>
      <c r="M1055" s="74"/>
      <c r="N1055" s="74"/>
      <c r="O1055" s="641"/>
      <c r="P1055" s="74"/>
      <c r="Q1055" s="74"/>
      <c r="R1055" s="74"/>
      <c r="S1055" s="74"/>
      <c r="T1055" s="74"/>
      <c r="U1055" s="74"/>
      <c r="V1055" s="74"/>
      <c r="W1055" s="74"/>
      <c r="X1055" s="74"/>
      <c r="Y1055" s="317"/>
      <c r="Z1055" s="317"/>
      <c r="AA1055" s="317"/>
      <c r="AB1055" s="317"/>
      <c r="AC1055" s="317"/>
      <c r="AD1055" s="317"/>
      <c r="AE1055" s="317"/>
      <c r="AF1055" s="643"/>
      <c r="AG1055" s="642"/>
      <c r="AH1055" s="642"/>
      <c r="AI1055" s="642"/>
      <c r="AJ1055" s="642"/>
      <c r="AK1055" s="642"/>
      <c r="AL1055" s="642"/>
      <c r="AM1055" s="642"/>
      <c r="AN1055" s="642"/>
      <c r="AO1055" s="642"/>
      <c r="AP1055" s="642"/>
      <c r="AQ1055" s="642"/>
      <c r="AR1055" s="642"/>
      <c r="AS1055" s="643"/>
      <c r="AT1055" s="642"/>
      <c r="AU1055" s="642"/>
      <c r="AV1055" s="642"/>
      <c r="AW1055" s="642"/>
      <c r="AX1055" s="642"/>
      <c r="AY1055" s="642"/>
      <c r="AZ1055" s="642"/>
      <c r="BA1055" s="642"/>
      <c r="BB1055" s="642"/>
      <c r="BC1055" s="642"/>
      <c r="BD1055" s="642"/>
      <c r="BE1055" s="642"/>
      <c r="BF1055" s="642"/>
      <c r="BG1055" s="642"/>
      <c r="BH1055" s="642"/>
      <c r="BI1055" s="642"/>
      <c r="BJ1055" s="642"/>
      <c r="BK1055" s="642"/>
      <c r="BL1055" s="642"/>
      <c r="BM1055" s="642"/>
      <c r="BN1055" s="642"/>
      <c r="BO1055" s="642"/>
      <c r="BP1055" s="642"/>
      <c r="BQ1055" s="642"/>
      <c r="BR1055" s="642"/>
      <c r="BS1055" s="642"/>
      <c r="BT1055" s="642"/>
      <c r="BU1055" s="642"/>
      <c r="BV1055" s="642"/>
      <c r="BW1055" s="642"/>
      <c r="BX1055" s="642"/>
      <c r="BY1055" s="642"/>
      <c r="BZ1055" s="642"/>
      <c r="CA1055" s="642"/>
      <c r="CB1055" s="642"/>
      <c r="CC1055" s="642"/>
      <c r="CD1055" s="642"/>
      <c r="CE1055" s="642"/>
      <c r="CF1055" s="642"/>
      <c r="CG1055" s="642"/>
      <c r="CH1055" s="642"/>
      <c r="CI1055" s="642"/>
    </row>
    <row r="1056" spans="2:158" ht="15" customHeight="1">
      <c r="B1056" s="639"/>
      <c r="C1056" s="640"/>
      <c r="D1056" s="74"/>
      <c r="E1056" s="74"/>
      <c r="F1056" s="74"/>
      <c r="G1056" s="74"/>
      <c r="H1056" s="74"/>
      <c r="I1056" s="74"/>
      <c r="J1056" s="74"/>
      <c r="K1056" s="74"/>
      <c r="L1056" s="74"/>
      <c r="M1056" s="74"/>
      <c r="N1056" s="74"/>
      <c r="O1056" s="641"/>
      <c r="P1056" s="74"/>
      <c r="Q1056" s="74"/>
      <c r="R1056" s="74"/>
      <c r="S1056" s="74"/>
      <c r="T1056" s="74"/>
      <c r="U1056" s="74"/>
      <c r="V1056" s="74"/>
      <c r="W1056" s="74"/>
      <c r="X1056" s="74"/>
      <c r="Y1056" s="317"/>
      <c r="Z1056" s="317"/>
      <c r="AA1056" s="317"/>
      <c r="AB1056" s="317"/>
      <c r="AC1056" s="317"/>
      <c r="AD1056" s="317"/>
      <c r="AE1056" s="317"/>
      <c r="AF1056" s="643"/>
      <c r="AG1056" s="642"/>
      <c r="AH1056" s="642"/>
      <c r="AI1056" s="642"/>
      <c r="AJ1056" s="642"/>
      <c r="AK1056" s="642"/>
      <c r="AL1056" s="642"/>
      <c r="AM1056" s="642"/>
      <c r="AN1056" s="642"/>
      <c r="AO1056" s="642"/>
      <c r="AP1056" s="642"/>
      <c r="AQ1056" s="642"/>
      <c r="AR1056" s="642"/>
      <c r="AS1056" s="643"/>
      <c r="AT1056" s="642"/>
      <c r="AU1056" s="642"/>
      <c r="AV1056" s="642"/>
      <c r="AW1056" s="642"/>
      <c r="AX1056" s="642"/>
      <c r="AY1056" s="642"/>
      <c r="AZ1056" s="642"/>
      <c r="BA1056" s="642"/>
      <c r="BB1056" s="644" t="s">
        <v>556</v>
      </c>
      <c r="BC1056" s="644"/>
      <c r="BD1056" s="644"/>
      <c r="BE1056" s="644"/>
      <c r="BF1056" s="644"/>
      <c r="BG1056" s="644"/>
      <c r="BH1056" s="644"/>
      <c r="BI1056" s="644"/>
      <c r="BJ1056" s="644"/>
      <c r="BK1056" s="644"/>
      <c r="BL1056" s="644" t="s">
        <v>557</v>
      </c>
      <c r="BM1056" s="642"/>
      <c r="BN1056" s="642"/>
      <c r="BO1056" s="642"/>
      <c r="BP1056" s="642"/>
      <c r="BQ1056" s="642"/>
      <c r="BR1056" s="642"/>
      <c r="BS1056" s="642"/>
      <c r="BT1056" s="642"/>
      <c r="BU1056" s="642"/>
      <c r="BV1056" s="642"/>
      <c r="BW1056" s="642"/>
      <c r="BX1056" s="642"/>
      <c r="BY1056" s="642"/>
      <c r="BZ1056" s="642"/>
      <c r="CA1056" s="642"/>
      <c r="CB1056" s="642"/>
      <c r="CC1056" s="642"/>
      <c r="CD1056" s="642"/>
      <c r="CE1056" s="642"/>
      <c r="CF1056" s="642"/>
      <c r="CG1056" s="642"/>
      <c r="CH1056" s="642"/>
      <c r="CI1056" s="642"/>
    </row>
    <row r="1057" spans="2:87" ht="15" customHeight="1">
      <c r="B1057" s="639"/>
      <c r="C1057" s="640"/>
      <c r="D1057" s="74"/>
      <c r="E1057" s="74"/>
      <c r="F1057" s="74"/>
      <c r="G1057" s="74"/>
      <c r="H1057" s="74"/>
      <c r="I1057" s="74"/>
      <c r="J1057" s="74"/>
      <c r="K1057" s="74"/>
      <c r="L1057" s="74"/>
      <c r="M1057" s="74"/>
      <c r="N1057" s="74"/>
      <c r="O1057" s="641"/>
      <c r="P1057" s="74"/>
      <c r="Q1057" s="74"/>
      <c r="R1057" s="74"/>
      <c r="S1057" s="74"/>
      <c r="T1057" s="74"/>
      <c r="U1057" s="74"/>
      <c r="V1057" s="74"/>
      <c r="W1057" s="74"/>
      <c r="X1057" s="74"/>
      <c r="Y1057" s="317"/>
      <c r="Z1057" s="317"/>
      <c r="AA1057" s="317"/>
      <c r="AB1057" s="317"/>
      <c r="AC1057" s="317"/>
      <c r="AD1057" s="317"/>
      <c r="AE1057" s="317"/>
      <c r="AF1057" s="643"/>
      <c r="AG1057" s="642"/>
      <c r="AH1057" s="642"/>
      <c r="AI1057" s="642"/>
      <c r="AJ1057" s="642"/>
      <c r="AK1057" s="642"/>
      <c r="AL1057" s="642"/>
      <c r="AM1057" s="642"/>
      <c r="AN1057" s="642"/>
      <c r="AO1057" s="642"/>
      <c r="AP1057" s="642"/>
      <c r="AQ1057" s="642"/>
      <c r="AR1057" s="642"/>
      <c r="AS1057" s="643"/>
      <c r="AT1057" s="642"/>
      <c r="AU1057" s="642"/>
      <c r="AV1057" s="642"/>
      <c r="AW1057" s="642"/>
      <c r="AX1057" s="642"/>
      <c r="AY1057" s="642"/>
      <c r="AZ1057" s="642"/>
      <c r="BA1057" s="642"/>
      <c r="BB1057" s="642"/>
      <c r="BC1057" s="642"/>
      <c r="BD1057" s="642"/>
      <c r="BE1057" s="642"/>
      <c r="BF1057" s="642"/>
      <c r="BG1057" s="642"/>
      <c r="BH1057" s="642"/>
      <c r="BI1057" s="642"/>
      <c r="BJ1057" s="642"/>
      <c r="BK1057" s="642"/>
      <c r="BL1057" s="642"/>
      <c r="BM1057" s="642"/>
      <c r="BN1057" s="642"/>
      <c r="BO1057" s="642"/>
      <c r="BP1057" s="642"/>
      <c r="BQ1057" s="642"/>
      <c r="BR1057" s="642"/>
      <c r="BS1057" s="642"/>
      <c r="BT1057" s="642"/>
      <c r="BU1057" s="642"/>
      <c r="BV1057" s="642"/>
      <c r="BW1057" s="642"/>
      <c r="BX1057" s="642"/>
      <c r="BY1057" s="642"/>
      <c r="BZ1057" s="642"/>
      <c r="CA1057" s="642"/>
      <c r="CB1057" s="642"/>
      <c r="CC1057" s="642"/>
      <c r="CD1057" s="642"/>
      <c r="CE1057" s="642"/>
      <c r="CF1057" s="642"/>
      <c r="CG1057" s="642"/>
      <c r="CH1057" s="642"/>
      <c r="CI1057" s="642"/>
    </row>
    <row r="1058" spans="2:87" ht="15" customHeight="1">
      <c r="B1058" s="639"/>
      <c r="C1058" s="640"/>
      <c r="D1058" s="74"/>
      <c r="E1058" s="74"/>
      <c r="F1058" s="74"/>
      <c r="G1058" s="74"/>
      <c r="H1058" s="74"/>
      <c r="I1058" s="74"/>
      <c r="J1058" s="74"/>
      <c r="K1058" s="74"/>
      <c r="L1058" s="74"/>
      <c r="M1058" s="74"/>
      <c r="N1058" s="74"/>
      <c r="O1058" s="641"/>
      <c r="P1058" s="74"/>
      <c r="Q1058" s="74"/>
      <c r="R1058" s="74"/>
      <c r="S1058" s="74"/>
      <c r="T1058" s="74"/>
      <c r="U1058" s="74"/>
      <c r="V1058" s="74"/>
      <c r="W1058" s="74"/>
      <c r="X1058" s="74"/>
      <c r="Y1058" s="317"/>
      <c r="Z1058" s="317"/>
      <c r="AA1058" s="317"/>
      <c r="AB1058" s="317"/>
      <c r="AC1058" s="317"/>
      <c r="AD1058" s="317"/>
      <c r="AE1058" s="317"/>
      <c r="AF1058" s="643"/>
      <c r="AG1058" s="642"/>
      <c r="AH1058" s="642"/>
      <c r="AI1058" s="642"/>
      <c r="AJ1058" s="642"/>
      <c r="AK1058" s="642"/>
      <c r="AL1058" s="642"/>
      <c r="AM1058" s="642"/>
      <c r="AN1058" s="642"/>
      <c r="AO1058" s="642"/>
      <c r="AP1058" s="642"/>
      <c r="AQ1058" s="642"/>
      <c r="AR1058" s="642"/>
      <c r="AS1058" s="643"/>
      <c r="AT1058" s="642"/>
      <c r="AU1058" s="642"/>
      <c r="AV1058" s="642"/>
      <c r="AW1058" s="642"/>
      <c r="AX1058" s="642"/>
      <c r="AY1058" s="642"/>
      <c r="AZ1058" s="642"/>
      <c r="BA1058" s="642"/>
      <c r="BB1058" s="642"/>
      <c r="BC1058" s="642"/>
      <c r="BD1058" s="642"/>
      <c r="BE1058" s="642"/>
      <c r="BF1058" s="642"/>
      <c r="BG1058" s="642"/>
      <c r="BH1058" s="642"/>
      <c r="BI1058" s="642"/>
      <c r="BJ1058" s="642"/>
      <c r="BK1058" s="642"/>
      <c r="BL1058" s="642"/>
      <c r="BM1058" s="642"/>
      <c r="BN1058" s="642"/>
      <c r="BO1058" s="642"/>
      <c r="BP1058" s="642"/>
      <c r="BQ1058" s="642"/>
      <c r="BR1058" s="642"/>
      <c r="BS1058" s="642"/>
      <c r="BT1058" s="642"/>
      <c r="BU1058" s="642"/>
      <c r="BV1058" s="642"/>
      <c r="BW1058" s="642"/>
      <c r="BX1058" s="642"/>
      <c r="BY1058" s="642"/>
      <c r="BZ1058" s="642"/>
      <c r="CA1058" s="642"/>
      <c r="CB1058" s="642"/>
      <c r="CC1058" s="642"/>
      <c r="CD1058" s="642"/>
      <c r="CE1058" s="642"/>
      <c r="CF1058" s="642"/>
      <c r="CG1058" s="642"/>
      <c r="CH1058" s="642"/>
      <c r="CI1058" s="642"/>
    </row>
  </sheetData>
  <autoFilter ref="A15:HY15" xr:uid="{00000000-0009-0000-0000-000000000000}"/>
  <mergeCells count="297">
    <mergeCell ref="B609:B610"/>
    <mergeCell ref="C609:C610"/>
    <mergeCell ref="C1021:C1022"/>
    <mergeCell ref="B1021:B1022"/>
    <mergeCell ref="C876:C877"/>
    <mergeCell ref="B876:B877"/>
    <mergeCell ref="C892:C893"/>
    <mergeCell ref="B892:B893"/>
    <mergeCell ref="C925:C926"/>
    <mergeCell ref="B925:B926"/>
    <mergeCell ref="C967:C968"/>
    <mergeCell ref="B967:B968"/>
    <mergeCell ref="C983:C984"/>
    <mergeCell ref="B983:B984"/>
    <mergeCell ref="C1017:C1018"/>
    <mergeCell ref="C1019:C1020"/>
    <mergeCell ref="C794:C795"/>
    <mergeCell ref="B794:B795"/>
    <mergeCell ref="C810:C811"/>
    <mergeCell ref="B810:B811"/>
    <mergeCell ref="C827:C828"/>
    <mergeCell ref="B827:B828"/>
    <mergeCell ref="C844:C845"/>
    <mergeCell ref="B844:B845"/>
    <mergeCell ref="B860:B861"/>
    <mergeCell ref="B711:B713"/>
    <mergeCell ref="C711:C713"/>
    <mergeCell ref="C728:C729"/>
    <mergeCell ref="B728:B729"/>
    <mergeCell ref="B744:B745"/>
    <mergeCell ref="C744:C745"/>
    <mergeCell ref="C760:C761"/>
    <mergeCell ref="B760:B761"/>
    <mergeCell ref="C776:C777"/>
    <mergeCell ref="B776:B777"/>
    <mergeCell ref="C860:C861"/>
    <mergeCell ref="C613:C614"/>
    <mergeCell ref="B613:B614"/>
    <mergeCell ref="C629:C630"/>
    <mergeCell ref="B629:B630"/>
    <mergeCell ref="C646:C647"/>
    <mergeCell ref="B646:B647"/>
    <mergeCell ref="C694:C695"/>
    <mergeCell ref="B694:B695"/>
    <mergeCell ref="B678:B679"/>
    <mergeCell ref="C678:C679"/>
    <mergeCell ref="C675:C676"/>
    <mergeCell ref="C671:C672"/>
    <mergeCell ref="C662:C663"/>
    <mergeCell ref="C529:C530"/>
    <mergeCell ref="B529:B530"/>
    <mergeCell ref="C545:C546"/>
    <mergeCell ref="B561:B562"/>
    <mergeCell ref="C561:C562"/>
    <mergeCell ref="B577:B578"/>
    <mergeCell ref="C577:C578"/>
    <mergeCell ref="C593:C594"/>
    <mergeCell ref="B593:B594"/>
    <mergeCell ref="C463:C464"/>
    <mergeCell ref="B463:B464"/>
    <mergeCell ref="C479:C480"/>
    <mergeCell ref="B479:B480"/>
    <mergeCell ref="C495:C496"/>
    <mergeCell ref="B495:B496"/>
    <mergeCell ref="C511:C512"/>
    <mergeCell ref="B511:B512"/>
    <mergeCell ref="C382:C383"/>
    <mergeCell ref="B382:B383"/>
    <mergeCell ref="C399:C400"/>
    <mergeCell ref="B399:B400"/>
    <mergeCell ref="C415:C416"/>
    <mergeCell ref="B415:B416"/>
    <mergeCell ref="C431:C432"/>
    <mergeCell ref="B431:B432"/>
    <mergeCell ref="C447:C448"/>
    <mergeCell ref="B447:B448"/>
    <mergeCell ref="C301:C302"/>
    <mergeCell ref="B301:B302"/>
    <mergeCell ref="B317:B318"/>
    <mergeCell ref="C317:C318"/>
    <mergeCell ref="C333:C334"/>
    <mergeCell ref="B333:B334"/>
    <mergeCell ref="C349:C350"/>
    <mergeCell ref="B349:B350"/>
    <mergeCell ref="C366:C367"/>
    <mergeCell ref="B366:B367"/>
    <mergeCell ref="C221:C222"/>
    <mergeCell ref="B221:B222"/>
    <mergeCell ref="C237:C238"/>
    <mergeCell ref="B237:B238"/>
    <mergeCell ref="C253:C254"/>
    <mergeCell ref="B253:B254"/>
    <mergeCell ref="C269:C270"/>
    <mergeCell ref="B269:B270"/>
    <mergeCell ref="C285:C286"/>
    <mergeCell ref="B285:B286"/>
    <mergeCell ref="B112:B113"/>
    <mergeCell ref="C112:C113"/>
    <mergeCell ref="C96:C97"/>
    <mergeCell ref="B96:B97"/>
    <mergeCell ref="C159:C160"/>
    <mergeCell ref="B159:B160"/>
    <mergeCell ref="C205:C206"/>
    <mergeCell ref="B205:B206"/>
    <mergeCell ref="C16:C18"/>
    <mergeCell ref="C33:C34"/>
    <mergeCell ref="B33:B34"/>
    <mergeCell ref="B49:B50"/>
    <mergeCell ref="C49:C50"/>
    <mergeCell ref="C65:C66"/>
    <mergeCell ref="B65:B66"/>
    <mergeCell ref="EE11:EE14"/>
    <mergeCell ref="EF11:EF14"/>
    <mergeCell ref="EG11:EH11"/>
    <mergeCell ref="EA13:EA14"/>
    <mergeCell ref="EB13:EB14"/>
    <mergeCell ref="EC13:EC14"/>
    <mergeCell ref="ED13:ED14"/>
    <mergeCell ref="DX12:DX14"/>
    <mergeCell ref="DY12:DY14"/>
    <mergeCell ref="DZ12:DZ14"/>
    <mergeCell ref="EG12:EG14"/>
    <mergeCell ref="EH12:EH14"/>
    <mergeCell ref="CJ11:CJ14"/>
    <mergeCell ref="CC13:CC14"/>
    <mergeCell ref="CB12:CB14"/>
    <mergeCell ref="CC12:CD12"/>
    <mergeCell ref="CD13:CD14"/>
    <mergeCell ref="CB11:CD11"/>
    <mergeCell ref="D10:G10"/>
    <mergeCell ref="AF10:AN10"/>
    <mergeCell ref="BR10:BX10"/>
    <mergeCell ref="AJ13:AJ14"/>
    <mergeCell ref="AM13:AM14"/>
    <mergeCell ref="AN13:AN14"/>
    <mergeCell ref="AP13:AP14"/>
    <mergeCell ref="BJ11:BJ14"/>
    <mergeCell ref="BO13:BO14"/>
    <mergeCell ref="BZ12:BZ14"/>
    <mergeCell ref="AF11:AF14"/>
    <mergeCell ref="AG11:AG14"/>
    <mergeCell ref="AH12:AH14"/>
    <mergeCell ref="AI12:AJ12"/>
    <mergeCell ref="BC13:BC14"/>
    <mergeCell ref="AT11:AT14"/>
    <mergeCell ref="AK11:AK14"/>
    <mergeCell ref="AL11:AN11"/>
    <mergeCell ref="DV12:DV14"/>
    <mergeCell ref="DW12:DW14"/>
    <mergeCell ref="DZ11:ED11"/>
    <mergeCell ref="EA12:ED12"/>
    <mergeCell ref="DI11:DK11"/>
    <mergeCell ref="DO11:DO14"/>
    <mergeCell ref="DP11:DP14"/>
    <mergeCell ref="DN12:DN14"/>
    <mergeCell ref="DI12:DI14"/>
    <mergeCell ref="DJ12:DJ14"/>
    <mergeCell ref="DK12:DK14"/>
    <mergeCell ref="DL12:DL14"/>
    <mergeCell ref="DM12:DM14"/>
    <mergeCell ref="DV11:DY11"/>
    <mergeCell ref="DL11:DN11"/>
    <mergeCell ref="DQ11:DS11"/>
    <mergeCell ref="DT11:DU11"/>
    <mergeCell ref="DQ12:DQ14"/>
    <mergeCell ref="DR12:DS12"/>
    <mergeCell ref="DR13:DR14"/>
    <mergeCell ref="DS13:DS14"/>
    <mergeCell ref="DT12:DT14"/>
    <mergeCell ref="DU12:DU14"/>
    <mergeCell ref="N12:N14"/>
    <mergeCell ref="X12:X14"/>
    <mergeCell ref="V12:V14"/>
    <mergeCell ref="W12:W14"/>
    <mergeCell ref="Y11:Y14"/>
    <mergeCell ref="L11:O11"/>
    <mergeCell ref="AB12:AB14"/>
    <mergeCell ref="AC12:AC14"/>
    <mergeCell ref="BR12:BR14"/>
    <mergeCell ref="Z12:Z14"/>
    <mergeCell ref="AA12:AA14"/>
    <mergeCell ref="BL12:BL14"/>
    <mergeCell ref="AV13:AV14"/>
    <mergeCell ref="AU12:AU14"/>
    <mergeCell ref="AY12:AY14"/>
    <mergeCell ref="AE12:AE14"/>
    <mergeCell ref="BD13:BD14"/>
    <mergeCell ref="BA11:BA14"/>
    <mergeCell ref="BR11:BS11"/>
    <mergeCell ref="BM13:BM14"/>
    <mergeCell ref="BK11:BK14"/>
    <mergeCell ref="BQ11:BQ14"/>
    <mergeCell ref="BF13:BF14"/>
    <mergeCell ref="BS12:BS14"/>
    <mergeCell ref="AD12:AD14"/>
    <mergeCell ref="B11:B14"/>
    <mergeCell ref="D11:D14"/>
    <mergeCell ref="E11:E14"/>
    <mergeCell ref="F11:F14"/>
    <mergeCell ref="T12:T14"/>
    <mergeCell ref="U12:U14"/>
    <mergeCell ref="G11:G14"/>
    <mergeCell ref="C11:C14"/>
    <mergeCell ref="H11:H14"/>
    <mergeCell ref="I11:I14"/>
    <mergeCell ref="J11:J14"/>
    <mergeCell ref="P11:P14"/>
    <mergeCell ref="K11:K14"/>
    <mergeCell ref="R12:R14"/>
    <mergeCell ref="S12:S14"/>
    <mergeCell ref="Q11:Q14"/>
    <mergeCell ref="R11:T11"/>
    <mergeCell ref="U11:X11"/>
    <mergeCell ref="Z11:AA11"/>
    <mergeCell ref="AB11:AE11"/>
    <mergeCell ref="O12:O14"/>
    <mergeCell ref="L12:L14"/>
    <mergeCell ref="M12:M14"/>
    <mergeCell ref="DG11:DH11"/>
    <mergeCell ref="CM11:CN11"/>
    <mergeCell ref="CQ11:CQ14"/>
    <mergeCell ref="CO11:CO14"/>
    <mergeCell ref="CP11:CP14"/>
    <mergeCell ref="DE13:DE14"/>
    <mergeCell ref="CY13:CY14"/>
    <mergeCell ref="CR12:CR14"/>
    <mergeCell ref="DB11:DC11"/>
    <mergeCell ref="DF12:DF14"/>
    <mergeCell ref="DD12:DE12"/>
    <mergeCell ref="CW11:DA11"/>
    <mergeCell ref="CS13:CS14"/>
    <mergeCell ref="DH12:DH14"/>
    <mergeCell ref="CX13:CX14"/>
    <mergeCell ref="CT13:CV13"/>
    <mergeCell ref="DG12:DG14"/>
    <mergeCell ref="DD13:DD14"/>
    <mergeCell ref="CX12:DA12"/>
    <mergeCell ref="DC12:DC14"/>
    <mergeCell ref="AH11:AJ11"/>
    <mergeCell ref="AI13:AI14"/>
    <mergeCell ref="AQ13:AQ14"/>
    <mergeCell ref="AL12:AL14"/>
    <mergeCell ref="AM12:AN12"/>
    <mergeCell ref="AP12:AR12"/>
    <mergeCell ref="AX13:AX14"/>
    <mergeCell ref="AY11:AZ11"/>
    <mergeCell ref="BB12:BB14"/>
    <mergeCell ref="AO12:AO14"/>
    <mergeCell ref="AO11:AR11"/>
    <mergeCell ref="AU11:AX11"/>
    <mergeCell ref="AV12:AX12"/>
    <mergeCell ref="BB11:BF11"/>
    <mergeCell ref="AR13:AR14"/>
    <mergeCell ref="CH12:CH14"/>
    <mergeCell ref="AS11:AS14"/>
    <mergeCell ref="AW13:AW14"/>
    <mergeCell ref="CA12:CA14"/>
    <mergeCell ref="BU12:BU14"/>
    <mergeCell ref="AZ12:AZ14"/>
    <mergeCell ref="BT11:BU11"/>
    <mergeCell ref="BE13:BE14"/>
    <mergeCell ref="BG11:BG14"/>
    <mergeCell ref="BH11:BH14"/>
    <mergeCell ref="BC12:BF12"/>
    <mergeCell ref="BZ11:CA11"/>
    <mergeCell ref="BI11:BI14"/>
    <mergeCell ref="BN13:BN14"/>
    <mergeCell ref="BP13:BP14"/>
    <mergeCell ref="BV11:BY11"/>
    <mergeCell ref="BT12:BT14"/>
    <mergeCell ref="BY12:BY14"/>
    <mergeCell ref="BW12:BW14"/>
    <mergeCell ref="CE12:CE14"/>
    <mergeCell ref="CK10:CO10"/>
    <mergeCell ref="CR11:CV11"/>
    <mergeCell ref="CS12:CV12"/>
    <mergeCell ref="DD11:DF11"/>
    <mergeCell ref="DI10:DS10"/>
    <mergeCell ref="BL11:BP11"/>
    <mergeCell ref="BM12:BP12"/>
    <mergeCell ref="CK11:CL11"/>
    <mergeCell ref="CK12:CK14"/>
    <mergeCell ref="CL12:CL14"/>
    <mergeCell ref="CZ13:CZ14"/>
    <mergeCell ref="DB12:DB14"/>
    <mergeCell ref="CW12:CW14"/>
    <mergeCell ref="CM12:CM14"/>
    <mergeCell ref="CN12:CN14"/>
    <mergeCell ref="DA13:DA14"/>
    <mergeCell ref="CG13:CG14"/>
    <mergeCell ref="CE11:CG11"/>
    <mergeCell ref="CH11:CI11"/>
    <mergeCell ref="CF12:CG12"/>
    <mergeCell ref="CF13:CF14"/>
    <mergeCell ref="BX12:BX14"/>
    <mergeCell ref="BV12:BV14"/>
    <mergeCell ref="CI12:CI14"/>
  </mergeCells>
  <phoneticPr fontId="0" type="noConversion"/>
  <pageMargins left="0.39370078740157483" right="0.31496062992125984" top="0.15748031496062992" bottom="0.15748031496062992" header="0.31496062992125984" footer="0.31496062992125984"/>
  <pageSetup paperSize="8" scale="93" orientation="landscape" r:id="rId1"/>
  <rowBreaks count="1" manualBreakCount="1">
    <brk id="1036" max="16383" man="1"/>
  </rowBreaks>
  <colBreaks count="2" manualBreakCount="2">
    <brk id="69" max="1048575" man="1"/>
    <brk id="88" max="1056" man="1"/>
  </colBreaks>
  <ignoredErrors>
    <ignoredError sqref="BQ19 AS71:AS73 AT253 AS209:AS220 AU1037:AU1039 BB1037:BB1039 BL1037:BL1039 AS259 BL909 BB924 AU924 AS925 BL967 BB956 AU956 AU983 BB51:BB53 BB19:BB32 AU19:AU32 BL19:BL32 AS19:AS21 AU728 BL728 BB760 BL760 AU776 BB776 BL776 AU792:AU794 BB792:BB793 BL792:BL794 AU826:AU827 BB826 BL826 BL162:BL183 AU319:AU320 BB319:BB321 AU710 BB710 BL710 BL433:BL436 AU433:AU446 BL495 BB495 AU495 BL511 BB511 AU511 BL527:BL529 BB527:BB529 AU527:AU529 BL577 BB577 AU577 BL613 AU613 BL629 BB629 AU629 BL810 AU941 BB941 BL941 AU335:AU345 AU347:AU348 BB347:BB348 BL347:BL348 BB335:BB345 AU860 BB860 AU876 BB876 BL876 BB892 BL892 AU909 BB909 AU401:AU411 BB401 BL384 BL340:BL342 BL438:BL441 AU645:AU646 BB645:BB646 BL645:BL646 AU1001 BB1001 BL1001 BL406:BL407 BL545 BB545 AU545 AH483:AR483 BL481 BL335:BL338 BL453:BL458 AU323:AU326 BB323:BB328 AT321:AU321 AS748 BL1025:BL1027 AU328 BL344:BL345 BL409:BL410 AY220 BL223:BL225 AU678 BB678 BB403:BB411 BL319:BL321 AS23:AS32 BB35:BB48 AU48 BL35:BL49 AS35:AS48 BB55:BB61 AU60:AU64 BL51:BL64 AS51:AS65 BB98:BB111 AS101:AS111 AU98:AU112 BL98:BL112 BB144:BB158 AS144:AS157 AU144:AU159 BL144:BL158 BL71:BL96 AU67:AU69 AS75:AS96 BB71:BB96 BB162:BB167 AU162:AU183 AS199:AS203 BL220 BB220 AU220 BL227:BL236 BB223:BB237 AU223:AU237 BL247:BL252 BB239:BB253 AU239:AU253 BL255:BL268 BB255:BB268 AU255:AU269 BL273:BL285 BB276:BB285 AU271:AU285 BL287:BL289 BB287:BB289 AU287:AU289 BL307:BL312 BB309:BB312 AU303:AU305 BL324:BL327 BL366 BB366 AU366 BL368:BL382 BB368:BB382 AU368:AU382 BB384:BB397 AU384:AU397 AU415 BB415 BL414 AU417:AU431 BB417:BB431 BL418:BL428 BL445:BL446 BB433:BB446 BL1023 BL1029:BL1031 AU1029:BD1031 AU1023:BD1024 AU1026 AU1025:BA1025 BC1025:BD1025 AU1034:BD1034 AU1027:BD1027 AS1023:AS1037 AU1028 BB1028 AU1032:AU1033 BB1032:BB1033 AU1035 BB1035 BB1025:BB1026 AS267:AS268 BL663 BB663 AU663 BL665 BB665 AU665 BL667:BL670 BB667:BB670 AU667:AU670 BL676 BB676 AU676 AF346 AU71:AU96 AU307:AU314 BL460 BL330 BL291:BL300 AU291:AU301 BB291:BB300 AS448 AU448:BJ448 AU450:BJ457 AS450:AS461 BL431 AU674 BB674 BL674 CP19 CP21:CP49 BL114:BL142 AU114:AU142 AS115:AS142 BB118:BB142 AU351:AU364 BB351:BB364 BL351:BL364 BL956 BB172:BB183 AU459:BJ461 AU458:BI458 BL443 AS339:AS344 AS346:BB346 BB63:BB65 BL185:BL203 AU185:AU203 BB185:BB203" formula="1"/>
    <ignoredError sqref="BL925" formulaRange="1"/>
    <ignoredError sqref="BB925 AU51:AU59" formula="1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indexed="23"/>
  </sheetPr>
  <dimension ref="A1:E67"/>
  <sheetViews>
    <sheetView topLeftCell="A61" zoomScale="160" workbookViewId="0">
      <selection activeCell="F33" sqref="F33"/>
    </sheetView>
  </sheetViews>
  <sheetFormatPr defaultRowHeight="15" customHeight="1"/>
  <cols>
    <col min="1" max="1" width="4.42578125" style="2" customWidth="1"/>
    <col min="2" max="2" width="3.28515625" style="2" customWidth="1"/>
    <col min="3" max="3" width="2.85546875" style="2" customWidth="1"/>
    <col min="4" max="4" width="92.7109375" style="2" customWidth="1"/>
  </cols>
  <sheetData>
    <row r="1" spans="1:4">
      <c r="D1" s="1" t="s">
        <v>558</v>
      </c>
    </row>
    <row r="2" spans="1:4">
      <c r="D2" s="2" t="s">
        <v>559</v>
      </c>
    </row>
    <row r="3" spans="1:4">
      <c r="A3" s="2" t="s">
        <v>560</v>
      </c>
    </row>
    <row r="4" spans="1:4">
      <c r="A4" s="5">
        <v>1</v>
      </c>
      <c r="B4" s="877" t="s">
        <v>561</v>
      </c>
      <c r="C4" s="878"/>
      <c r="D4" s="879"/>
    </row>
    <row r="5" spans="1:4">
      <c r="A5" s="5" t="s">
        <v>562</v>
      </c>
      <c r="B5" s="7"/>
      <c r="C5" s="877" t="s">
        <v>563</v>
      </c>
      <c r="D5" s="879"/>
    </row>
    <row r="6" spans="1:4">
      <c r="A6" s="5" t="s">
        <v>564</v>
      </c>
      <c r="B6" s="7"/>
      <c r="C6" s="6" t="s">
        <v>565</v>
      </c>
      <c r="D6" s="6"/>
    </row>
    <row r="7" spans="1:4">
      <c r="A7" s="5" t="s">
        <v>566</v>
      </c>
      <c r="B7" s="7"/>
      <c r="C7" s="6" t="s">
        <v>567</v>
      </c>
      <c r="D7" s="6"/>
    </row>
    <row r="8" spans="1:4">
      <c r="A8" s="5" t="s">
        <v>568</v>
      </c>
      <c r="B8" s="7"/>
      <c r="C8" s="7"/>
      <c r="D8" s="6" t="s">
        <v>569</v>
      </c>
    </row>
    <row r="9" spans="1:4">
      <c r="A9" s="8" t="s">
        <v>570</v>
      </c>
      <c r="B9" s="9"/>
      <c r="C9" s="9"/>
      <c r="D9" s="6" t="s">
        <v>571</v>
      </c>
    </row>
    <row r="10" spans="1:4">
      <c r="A10" s="5" t="s">
        <v>572</v>
      </c>
      <c r="B10" s="7"/>
      <c r="C10" s="7"/>
      <c r="D10" s="6" t="s">
        <v>573</v>
      </c>
    </row>
    <row r="11" spans="1:4">
      <c r="A11" s="5" t="s">
        <v>574</v>
      </c>
      <c r="B11" s="7"/>
      <c r="C11" s="6" t="s">
        <v>575</v>
      </c>
      <c r="D11" s="4"/>
    </row>
    <row r="12" spans="1:4">
      <c r="A12" s="5" t="s">
        <v>576</v>
      </c>
      <c r="B12" s="7"/>
      <c r="C12" s="7"/>
      <c r="D12" s="6" t="s">
        <v>577</v>
      </c>
    </row>
    <row r="13" spans="1:4">
      <c r="A13" s="5" t="s">
        <v>578</v>
      </c>
      <c r="B13" s="7"/>
      <c r="C13" s="7"/>
      <c r="D13" s="6" t="s">
        <v>579</v>
      </c>
    </row>
    <row r="14" spans="1:4">
      <c r="A14" s="5" t="s">
        <v>580</v>
      </c>
      <c r="B14" s="7"/>
      <c r="C14" s="7"/>
      <c r="D14" s="6" t="s">
        <v>573</v>
      </c>
    </row>
    <row r="15" spans="1:4">
      <c r="A15" s="5" t="s">
        <v>581</v>
      </c>
      <c r="B15" s="6" t="s">
        <v>582</v>
      </c>
      <c r="C15" s="7"/>
      <c r="D15" s="4"/>
    </row>
    <row r="16" spans="1:4">
      <c r="A16" s="8" t="s">
        <v>583</v>
      </c>
      <c r="B16" s="9"/>
      <c r="C16" s="6" t="s">
        <v>584</v>
      </c>
      <c r="D16" s="4"/>
    </row>
    <row r="17" spans="1:5">
      <c r="A17" s="5" t="s">
        <v>585</v>
      </c>
      <c r="B17" s="7"/>
      <c r="C17" s="7"/>
      <c r="D17" s="6" t="s">
        <v>586</v>
      </c>
    </row>
    <row r="18" spans="1:5">
      <c r="A18" s="5" t="s">
        <v>587</v>
      </c>
      <c r="B18" s="7"/>
      <c r="C18" s="7"/>
      <c r="D18" s="10" t="s">
        <v>588</v>
      </c>
    </row>
    <row r="19" spans="1:5">
      <c r="A19" s="5" t="s">
        <v>589</v>
      </c>
      <c r="B19" s="7"/>
      <c r="C19" s="7"/>
      <c r="D19" s="6" t="s">
        <v>590</v>
      </c>
      <c r="E19" s="2" t="s">
        <v>591</v>
      </c>
    </row>
    <row r="20" spans="1:5">
      <c r="A20" s="5" t="s">
        <v>592</v>
      </c>
      <c r="B20" s="7"/>
      <c r="C20" s="6" t="s">
        <v>593</v>
      </c>
      <c r="D20" s="4"/>
    </row>
    <row r="21" spans="1:5">
      <c r="A21" s="5" t="s">
        <v>594</v>
      </c>
      <c r="B21" s="7"/>
      <c r="C21" s="7"/>
      <c r="D21" s="10" t="s">
        <v>595</v>
      </c>
    </row>
    <row r="22" spans="1:5">
      <c r="A22" s="5" t="s">
        <v>596</v>
      </c>
      <c r="B22" s="7"/>
      <c r="C22" s="7"/>
      <c r="D22" s="10" t="s">
        <v>588</v>
      </c>
    </row>
    <row r="23" spans="1:5">
      <c r="A23" s="5" t="s">
        <v>597</v>
      </c>
      <c r="B23" s="7"/>
      <c r="C23" s="7"/>
      <c r="D23" s="6" t="s">
        <v>590</v>
      </c>
    </row>
    <row r="24" spans="1:5">
      <c r="A24" s="5" t="s">
        <v>598</v>
      </c>
      <c r="B24" s="7"/>
      <c r="C24" s="6" t="s">
        <v>599</v>
      </c>
      <c r="D24" s="4"/>
    </row>
    <row r="25" spans="1:5">
      <c r="A25" s="5" t="s">
        <v>600</v>
      </c>
      <c r="B25" s="7"/>
      <c r="C25" s="7"/>
      <c r="D25" s="6" t="s">
        <v>601</v>
      </c>
    </row>
    <row r="26" spans="1:5">
      <c r="A26" s="5" t="s">
        <v>602</v>
      </c>
      <c r="B26" s="7"/>
      <c r="C26" s="7"/>
      <c r="D26" s="6" t="s">
        <v>603</v>
      </c>
    </row>
    <row r="27" spans="1:5">
      <c r="A27" s="5" t="s">
        <v>604</v>
      </c>
      <c r="B27" s="7"/>
      <c r="C27" s="7"/>
      <c r="D27" s="6" t="s">
        <v>605</v>
      </c>
    </row>
    <row r="28" spans="1:5">
      <c r="A28" s="5" t="s">
        <v>606</v>
      </c>
      <c r="B28" s="6" t="s">
        <v>607</v>
      </c>
      <c r="C28" s="7"/>
      <c r="D28" s="4"/>
    </row>
    <row r="29" spans="1:5">
      <c r="A29" s="5" t="s">
        <v>608</v>
      </c>
      <c r="B29" s="7"/>
      <c r="C29" s="6" t="s">
        <v>609</v>
      </c>
      <c r="D29" s="4"/>
    </row>
    <row r="30" spans="1:5">
      <c r="A30" s="5" t="s">
        <v>610</v>
      </c>
      <c r="B30" s="7"/>
      <c r="C30" s="6" t="s">
        <v>611</v>
      </c>
      <c r="D30" s="4"/>
    </row>
    <row r="31" spans="1:5">
      <c r="A31" s="5" t="s">
        <v>612</v>
      </c>
      <c r="B31" s="7"/>
      <c r="C31" s="6" t="s">
        <v>613</v>
      </c>
      <c r="D31" s="4"/>
    </row>
    <row r="32" spans="1:5">
      <c r="A32" s="5" t="s">
        <v>614</v>
      </c>
      <c r="B32" s="7"/>
      <c r="C32" s="6" t="s">
        <v>615</v>
      </c>
      <c r="D32" s="4"/>
    </row>
    <row r="33" spans="1:4">
      <c r="A33" s="5" t="s">
        <v>616</v>
      </c>
      <c r="B33" s="7"/>
      <c r="C33" s="6" t="s">
        <v>617</v>
      </c>
      <c r="D33" s="4"/>
    </row>
    <row r="34" spans="1:4">
      <c r="A34" s="5" t="s">
        <v>618</v>
      </c>
      <c r="B34" s="7"/>
      <c r="C34" s="7"/>
      <c r="D34" s="6" t="s">
        <v>619</v>
      </c>
    </row>
    <row r="35" spans="1:4">
      <c r="A35" s="5" t="s">
        <v>620</v>
      </c>
      <c r="B35" s="7"/>
      <c r="C35" s="7"/>
      <c r="D35" s="6" t="s">
        <v>621</v>
      </c>
    </row>
    <row r="36" spans="1:4">
      <c r="A36" s="5" t="s">
        <v>622</v>
      </c>
      <c r="B36" s="7"/>
      <c r="C36" s="7"/>
      <c r="D36" s="6" t="s">
        <v>623</v>
      </c>
    </row>
    <row r="37" spans="1:4">
      <c r="A37" s="5" t="s">
        <v>624</v>
      </c>
      <c r="B37" s="7"/>
      <c r="C37" s="7"/>
      <c r="D37" s="6" t="s">
        <v>625</v>
      </c>
    </row>
    <row r="38" spans="1:4">
      <c r="A38" s="5" t="s">
        <v>626</v>
      </c>
      <c r="B38" s="6" t="s">
        <v>627</v>
      </c>
      <c r="C38" s="7"/>
      <c r="D38" s="4"/>
    </row>
    <row r="39" spans="1:4">
      <c r="A39" s="5" t="s">
        <v>628</v>
      </c>
      <c r="B39" s="7"/>
      <c r="C39" s="6" t="s">
        <v>629</v>
      </c>
      <c r="D39" s="4"/>
    </row>
    <row r="40" spans="1:4">
      <c r="A40" s="5" t="s">
        <v>630</v>
      </c>
      <c r="B40" s="7"/>
      <c r="C40" s="6" t="s">
        <v>631</v>
      </c>
      <c r="D40" s="4"/>
    </row>
    <row r="41" spans="1:4">
      <c r="A41" s="5" t="s">
        <v>632</v>
      </c>
      <c r="B41" s="7"/>
      <c r="C41" s="6" t="s">
        <v>633</v>
      </c>
      <c r="D41" s="4"/>
    </row>
    <row r="42" spans="1:4">
      <c r="A42" s="5" t="s">
        <v>634</v>
      </c>
      <c r="B42" s="6" t="s">
        <v>635</v>
      </c>
      <c r="C42" s="7"/>
      <c r="D42" s="4"/>
    </row>
    <row r="43" spans="1:4">
      <c r="A43" s="5" t="s">
        <v>541</v>
      </c>
      <c r="B43" s="7"/>
      <c r="C43" s="6" t="s">
        <v>636</v>
      </c>
      <c r="D43" s="4"/>
    </row>
    <row r="44" spans="1:4">
      <c r="A44" s="5" t="s">
        <v>543</v>
      </c>
      <c r="B44" s="7"/>
      <c r="C44" s="6" t="s">
        <v>637</v>
      </c>
      <c r="D44" s="4"/>
    </row>
    <row r="45" spans="1:4">
      <c r="A45" s="5" t="s">
        <v>638</v>
      </c>
      <c r="B45" s="6" t="s">
        <v>639</v>
      </c>
      <c r="C45" s="7"/>
      <c r="D45" s="4"/>
    </row>
    <row r="46" spans="1:4">
      <c r="A46" s="5" t="s">
        <v>640</v>
      </c>
      <c r="B46" s="6" t="s">
        <v>641</v>
      </c>
      <c r="C46" s="7"/>
      <c r="D46" s="4"/>
    </row>
    <row r="47" spans="1:4">
      <c r="A47" s="5" t="s">
        <v>642</v>
      </c>
      <c r="B47" s="7"/>
      <c r="C47" s="6" t="s">
        <v>643</v>
      </c>
      <c r="D47" s="4"/>
    </row>
    <row r="48" spans="1:4">
      <c r="A48" s="11" t="s">
        <v>644</v>
      </c>
      <c r="B48" s="11"/>
      <c r="C48" s="11"/>
      <c r="D48" s="12" t="s">
        <v>645</v>
      </c>
    </row>
    <row r="49" spans="1:4">
      <c r="A49" s="11" t="s">
        <v>646</v>
      </c>
      <c r="B49" s="11"/>
      <c r="C49" s="11"/>
      <c r="D49" s="12" t="s">
        <v>647</v>
      </c>
    </row>
    <row r="50" spans="1:4">
      <c r="A50" s="11" t="s">
        <v>648</v>
      </c>
      <c r="B50" s="11"/>
      <c r="C50" s="11"/>
      <c r="D50" s="12" t="s">
        <v>554</v>
      </c>
    </row>
    <row r="51" spans="1:4">
      <c r="A51" s="11" t="s">
        <v>649</v>
      </c>
      <c r="B51" s="11"/>
      <c r="C51" s="11"/>
      <c r="D51" s="12" t="s">
        <v>650</v>
      </c>
    </row>
    <row r="60" spans="1:4">
      <c r="B60" s="2" t="s">
        <v>651</v>
      </c>
    </row>
    <row r="61" spans="1:4">
      <c r="B61" s="2" t="s">
        <v>652</v>
      </c>
    </row>
    <row r="62" spans="1:4">
      <c r="B62" s="2" t="s">
        <v>653</v>
      </c>
    </row>
    <row r="63" spans="1:4">
      <c r="B63" s="2" t="s">
        <v>654</v>
      </c>
    </row>
    <row r="64" spans="1:4">
      <c r="B64" s="2" t="s">
        <v>655</v>
      </c>
    </row>
    <row r="65" spans="2:2">
      <c r="B65" s="2" t="s">
        <v>656</v>
      </c>
    </row>
    <row r="66" spans="2:2">
      <c r="B66" s="2" t="s">
        <v>657</v>
      </c>
    </row>
    <row r="67" spans="2:2">
      <c r="B67" s="2" t="s">
        <v>658</v>
      </c>
    </row>
  </sheetData>
  <mergeCells count="2">
    <mergeCell ref="B4:D4"/>
    <mergeCell ref="C5:D5"/>
  </mergeCells>
  <phoneticPr fontId="0" type="noConversion"/>
  <hyperlinks>
    <hyperlink ref="D1" r:id="rId1" xr:uid="{00000000-0004-0000-0200-000000000000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indexed="23"/>
  </sheetPr>
  <dimension ref="A1:F27"/>
  <sheetViews>
    <sheetView workbookViewId="0">
      <selection activeCell="F33" sqref="F33"/>
    </sheetView>
  </sheetViews>
  <sheetFormatPr defaultRowHeight="15" customHeight="1"/>
  <cols>
    <col min="1" max="1" width="18.7109375" style="2" customWidth="1"/>
    <col min="2" max="2" width="5.140625" style="2" customWidth="1"/>
    <col min="3" max="3" width="16.85546875" style="2" customWidth="1"/>
    <col min="6" max="6" width="44.28515625" style="2" customWidth="1"/>
  </cols>
  <sheetData>
    <row r="1" spans="1:6">
      <c r="B1" s="2" t="s">
        <v>659</v>
      </c>
    </row>
    <row r="3" spans="1:6">
      <c r="A3" s="13">
        <v>1</v>
      </c>
      <c r="B3" s="13" t="s">
        <v>660</v>
      </c>
      <c r="C3" s="13"/>
    </row>
    <row r="4" spans="1:6">
      <c r="A4" s="13">
        <v>2</v>
      </c>
      <c r="B4" s="13" t="s">
        <v>661</v>
      </c>
      <c r="C4" s="13"/>
    </row>
    <row r="5" spans="1:6">
      <c r="A5" s="14" t="s">
        <v>436</v>
      </c>
      <c r="B5" s="13"/>
      <c r="C5" s="13" t="s">
        <v>662</v>
      </c>
    </row>
    <row r="6" spans="1:6">
      <c r="A6" s="14" t="s">
        <v>442</v>
      </c>
      <c r="B6" s="13"/>
      <c r="C6" s="13" t="s">
        <v>663</v>
      </c>
    </row>
    <row r="7" spans="1:6">
      <c r="A7" s="14" t="s">
        <v>444</v>
      </c>
      <c r="B7" s="13"/>
      <c r="C7" s="13" t="s">
        <v>664</v>
      </c>
    </row>
    <row r="8" spans="1:6">
      <c r="A8" s="13">
        <v>3</v>
      </c>
      <c r="B8" s="13" t="s">
        <v>665</v>
      </c>
      <c r="C8" s="13"/>
    </row>
    <row r="9" spans="1:6">
      <c r="A9" s="15" t="s">
        <v>666</v>
      </c>
    </row>
    <row r="10" spans="1:6">
      <c r="A10" s="15" t="s">
        <v>667</v>
      </c>
      <c r="B10" s="16"/>
      <c r="C10" s="16"/>
      <c r="D10" s="16"/>
      <c r="E10" s="16"/>
      <c r="F10" s="16"/>
    </row>
    <row r="11" spans="1:6">
      <c r="A11" s="16">
        <v>1</v>
      </c>
      <c r="B11" s="16" t="s">
        <v>668</v>
      </c>
      <c r="C11" s="16"/>
      <c r="D11" s="16"/>
      <c r="E11" s="16"/>
      <c r="F11" s="16"/>
    </row>
    <row r="12" spans="1:6">
      <c r="A12" s="16">
        <v>2</v>
      </c>
      <c r="B12" s="16" t="s">
        <v>669</v>
      </c>
      <c r="C12" s="16"/>
      <c r="D12" s="16"/>
      <c r="E12" s="16"/>
      <c r="F12" s="16"/>
    </row>
    <row r="13" spans="1:6">
      <c r="A13" s="16">
        <v>2</v>
      </c>
      <c r="B13" s="16" t="s">
        <v>670</v>
      </c>
      <c r="C13" s="16"/>
      <c r="D13" s="16"/>
      <c r="E13" s="16"/>
      <c r="F13" s="16"/>
    </row>
    <row r="14" spans="1:6">
      <c r="A14" s="16">
        <v>4</v>
      </c>
      <c r="B14" s="16" t="s">
        <v>671</v>
      </c>
      <c r="C14" s="16"/>
      <c r="D14" s="16"/>
      <c r="E14" s="16"/>
      <c r="F14" s="16"/>
    </row>
    <row r="15" spans="1:6">
      <c r="A15" s="16">
        <v>5</v>
      </c>
      <c r="B15" s="16" t="s">
        <v>672</v>
      </c>
      <c r="C15" s="16"/>
      <c r="D15" s="16"/>
      <c r="E15" s="16"/>
      <c r="F15" s="16"/>
    </row>
    <row r="16" spans="1:6">
      <c r="A16" s="16">
        <v>6</v>
      </c>
      <c r="B16" s="16" t="s">
        <v>673</v>
      </c>
      <c r="C16" s="16"/>
      <c r="D16" s="16"/>
      <c r="E16" s="16"/>
      <c r="F16" s="16"/>
    </row>
    <row r="17" spans="1:6">
      <c r="A17" s="16">
        <v>7</v>
      </c>
      <c r="B17" s="16" t="s">
        <v>674</v>
      </c>
      <c r="C17" s="16"/>
      <c r="D17" s="16"/>
      <c r="E17" s="16"/>
      <c r="F17" s="16"/>
    </row>
    <row r="18" spans="1:6">
      <c r="A18" s="16">
        <v>8</v>
      </c>
      <c r="B18" s="16" t="s">
        <v>675</v>
      </c>
      <c r="C18" s="16"/>
      <c r="D18" s="16"/>
      <c r="E18" s="16"/>
      <c r="F18" s="16"/>
    </row>
    <row r="19" spans="1:6">
      <c r="A19" s="16">
        <v>9</v>
      </c>
      <c r="B19" s="16" t="s">
        <v>676</v>
      </c>
      <c r="C19" s="16"/>
      <c r="D19" s="16"/>
      <c r="E19" s="16"/>
      <c r="F19" s="16"/>
    </row>
    <row r="20" spans="1:6">
      <c r="A20" s="16">
        <v>10</v>
      </c>
      <c r="B20" s="16" t="s">
        <v>677</v>
      </c>
      <c r="C20" s="16"/>
      <c r="D20" s="16"/>
      <c r="E20" s="16"/>
      <c r="F20" s="16"/>
    </row>
    <row r="21" spans="1:6">
      <c r="A21" s="16">
        <v>11</v>
      </c>
      <c r="B21" s="16" t="s">
        <v>678</v>
      </c>
      <c r="C21" s="16"/>
      <c r="D21" s="16"/>
      <c r="E21" s="16"/>
      <c r="F21" s="16"/>
    </row>
    <row r="22" spans="1:6">
      <c r="A22" s="16">
        <v>12</v>
      </c>
      <c r="B22" s="16" t="s">
        <v>679</v>
      </c>
      <c r="C22" s="16"/>
      <c r="D22" s="16"/>
      <c r="E22" s="16"/>
      <c r="F22" s="16"/>
    </row>
    <row r="23" spans="1:6">
      <c r="A23" s="16">
        <v>13</v>
      </c>
      <c r="B23" s="16" t="s">
        <v>680</v>
      </c>
      <c r="C23" s="16"/>
      <c r="D23" s="16"/>
      <c r="E23" s="16"/>
      <c r="F23" s="16"/>
    </row>
    <row r="24" spans="1:6">
      <c r="A24" s="16">
        <v>14</v>
      </c>
      <c r="B24" s="16" t="s">
        <v>681</v>
      </c>
      <c r="C24" s="16"/>
      <c r="D24" s="16"/>
      <c r="E24" s="16"/>
      <c r="F24" s="16"/>
    </row>
    <row r="25" spans="1:6">
      <c r="A25" s="16">
        <v>15</v>
      </c>
      <c r="B25" s="16" t="s">
        <v>682</v>
      </c>
      <c r="C25" s="16"/>
      <c r="D25" s="16"/>
      <c r="E25" s="16"/>
      <c r="F25" s="16"/>
    </row>
    <row r="26" spans="1:6">
      <c r="A26" s="16">
        <v>16</v>
      </c>
      <c r="B26" s="16" t="s">
        <v>683</v>
      </c>
      <c r="C26" s="16"/>
      <c r="D26" s="16"/>
      <c r="E26" s="16"/>
      <c r="F26" s="16"/>
    </row>
    <row r="27" spans="1:6">
      <c r="A27" s="16">
        <v>17</v>
      </c>
      <c r="B27" s="16" t="s">
        <v>684</v>
      </c>
      <c r="C27" s="16"/>
      <c r="D27" s="16"/>
      <c r="E27" s="16"/>
      <c r="F27" s="16"/>
    </row>
  </sheetData>
  <phoneticPr fontId="0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indexed="23"/>
  </sheetPr>
  <dimension ref="A1:B81"/>
  <sheetViews>
    <sheetView topLeftCell="A28" workbookViewId="0">
      <selection activeCell="F33" sqref="F33"/>
    </sheetView>
  </sheetViews>
  <sheetFormatPr defaultRowHeight="15" customHeight="1"/>
  <cols>
    <col min="2" max="2" width="108.7109375" style="2" customWidth="1"/>
  </cols>
  <sheetData>
    <row r="1" spans="1:2">
      <c r="A1" s="2" t="s">
        <v>685</v>
      </c>
    </row>
    <row r="2" spans="1:2">
      <c r="A2" s="2" t="s">
        <v>686</v>
      </c>
    </row>
    <row r="3" spans="1:2">
      <c r="A3" s="2">
        <v>1</v>
      </c>
      <c r="B3" s="2" t="s">
        <v>687</v>
      </c>
    </row>
    <row r="4" spans="1:2">
      <c r="A4" s="2">
        <v>2</v>
      </c>
      <c r="B4" s="2" t="s">
        <v>688</v>
      </c>
    </row>
    <row r="5" spans="1:2">
      <c r="A5" s="2">
        <v>3</v>
      </c>
      <c r="B5" s="2" t="s">
        <v>689</v>
      </c>
    </row>
    <row r="6" spans="1:2">
      <c r="A6" s="2">
        <v>4</v>
      </c>
      <c r="B6" s="2" t="s">
        <v>690</v>
      </c>
    </row>
    <row r="7" spans="1:2">
      <c r="A7" s="2">
        <v>5</v>
      </c>
      <c r="B7" s="2" t="s">
        <v>691</v>
      </c>
    </row>
    <row r="8" spans="1:2">
      <c r="A8" s="2">
        <v>6</v>
      </c>
      <c r="B8" s="2" t="s">
        <v>692</v>
      </c>
    </row>
    <row r="9" spans="1:2">
      <c r="A9" s="2">
        <v>7</v>
      </c>
      <c r="B9" s="2" t="s">
        <v>693</v>
      </c>
    </row>
    <row r="10" spans="1:2">
      <c r="A10" s="2">
        <v>8</v>
      </c>
      <c r="B10" s="2" t="s">
        <v>694</v>
      </c>
    </row>
    <row r="11" spans="1:2">
      <c r="A11" s="2">
        <v>9</v>
      </c>
      <c r="B11" s="2" t="s">
        <v>695</v>
      </c>
    </row>
    <row r="12" spans="1:2">
      <c r="A12" s="2">
        <v>10</v>
      </c>
      <c r="B12" s="2" t="s">
        <v>696</v>
      </c>
    </row>
    <row r="13" spans="1:2">
      <c r="A13" s="2">
        <v>11</v>
      </c>
      <c r="B13" s="2" t="s">
        <v>697</v>
      </c>
    </row>
    <row r="14" spans="1:2">
      <c r="A14" s="2">
        <v>12</v>
      </c>
      <c r="B14" s="2" t="s">
        <v>698</v>
      </c>
    </row>
    <row r="15" spans="1:2">
      <c r="A15" s="2">
        <v>13</v>
      </c>
      <c r="B15" s="2" t="s">
        <v>699</v>
      </c>
    </row>
    <row r="16" spans="1:2">
      <c r="A16" s="2">
        <v>14</v>
      </c>
      <c r="B16" s="2" t="s">
        <v>700</v>
      </c>
    </row>
    <row r="17" spans="1:2">
      <c r="A17" s="2">
        <v>15</v>
      </c>
      <c r="B17" s="2" t="s">
        <v>701</v>
      </c>
    </row>
    <row r="18" spans="1:2">
      <c r="A18" s="2">
        <v>16</v>
      </c>
      <c r="B18" s="2" t="s">
        <v>702</v>
      </c>
    </row>
    <row r="19" spans="1:2">
      <c r="A19" s="2">
        <v>17</v>
      </c>
      <c r="B19" s="2" t="s">
        <v>703</v>
      </c>
    </row>
    <row r="20" spans="1:2">
      <c r="A20" s="2">
        <v>18</v>
      </c>
      <c r="B20" s="2" t="s">
        <v>704</v>
      </c>
    </row>
    <row r="21" spans="1:2">
      <c r="A21" s="2">
        <v>19</v>
      </c>
      <c r="B21" s="2" t="s">
        <v>705</v>
      </c>
    </row>
    <row r="22" spans="1:2">
      <c r="A22" s="2">
        <v>20</v>
      </c>
      <c r="B22" s="2" t="s">
        <v>706</v>
      </c>
    </row>
    <row r="23" spans="1:2">
      <c r="A23" s="2">
        <v>21</v>
      </c>
      <c r="B23" s="2" t="s">
        <v>707</v>
      </c>
    </row>
    <row r="24" spans="1:2">
      <c r="A24" s="2">
        <v>22</v>
      </c>
      <c r="B24" s="2" t="s">
        <v>708</v>
      </c>
    </row>
    <row r="25" spans="1:2">
      <c r="A25" s="2">
        <v>23</v>
      </c>
      <c r="B25" s="2" t="s">
        <v>709</v>
      </c>
    </row>
    <row r="26" spans="1:2">
      <c r="A26" s="2">
        <v>24</v>
      </c>
      <c r="B26" s="2" t="s">
        <v>710</v>
      </c>
    </row>
    <row r="27" spans="1:2">
      <c r="A27" s="2">
        <v>25</v>
      </c>
      <c r="B27" s="2" t="s">
        <v>711</v>
      </c>
    </row>
    <row r="28" spans="1:2">
      <c r="A28" s="2">
        <v>26</v>
      </c>
      <c r="B28" s="2" t="s">
        <v>712</v>
      </c>
    </row>
    <row r="29" spans="1:2">
      <c r="A29" s="2">
        <v>27</v>
      </c>
      <c r="B29" s="2" t="s">
        <v>713</v>
      </c>
    </row>
    <row r="30" spans="1:2">
      <c r="A30" s="2">
        <v>28</v>
      </c>
      <c r="B30" s="2" t="s">
        <v>714</v>
      </c>
    </row>
    <row r="31" spans="1:2">
      <c r="A31" s="2">
        <v>29</v>
      </c>
      <c r="B31" s="2" t="s">
        <v>715</v>
      </c>
    </row>
    <row r="32" spans="1:2">
      <c r="A32" s="2">
        <v>30</v>
      </c>
      <c r="B32" s="2" t="s">
        <v>716</v>
      </c>
    </row>
    <row r="33" spans="1:2">
      <c r="A33" s="2">
        <v>31</v>
      </c>
      <c r="B33" s="2" t="s">
        <v>717</v>
      </c>
    </row>
    <row r="34" spans="1:2">
      <c r="A34" s="2">
        <v>32</v>
      </c>
      <c r="B34" s="2" t="s">
        <v>718</v>
      </c>
    </row>
    <row r="35" spans="1:2">
      <c r="A35" s="2">
        <v>33</v>
      </c>
      <c r="B35" s="2" t="s">
        <v>719</v>
      </c>
    </row>
    <row r="36" spans="1:2">
      <c r="A36" s="2">
        <v>34</v>
      </c>
      <c r="B36" s="2" t="s">
        <v>720</v>
      </c>
    </row>
    <row r="37" spans="1:2">
      <c r="A37" s="2">
        <v>35</v>
      </c>
      <c r="B37" s="2" t="s">
        <v>721</v>
      </c>
    </row>
    <row r="38" spans="1:2">
      <c r="A38" s="2">
        <v>36</v>
      </c>
      <c r="B38" s="2" t="s">
        <v>722</v>
      </c>
    </row>
    <row r="39" spans="1:2">
      <c r="A39" s="2">
        <v>37</v>
      </c>
      <c r="B39" s="2" t="s">
        <v>723</v>
      </c>
    </row>
    <row r="40" spans="1:2">
      <c r="A40" s="2">
        <v>38</v>
      </c>
      <c r="B40" s="2" t="s">
        <v>724</v>
      </c>
    </row>
    <row r="41" spans="1:2">
      <c r="A41" s="2">
        <v>39</v>
      </c>
      <c r="B41" s="2" t="s">
        <v>725</v>
      </c>
    </row>
    <row r="42" spans="1:2">
      <c r="A42" s="2">
        <v>40</v>
      </c>
      <c r="B42" s="2" t="s">
        <v>726</v>
      </c>
    </row>
    <row r="43" spans="1:2">
      <c r="A43" s="2">
        <v>41</v>
      </c>
      <c r="B43" s="2" t="s">
        <v>727</v>
      </c>
    </row>
    <row r="44" spans="1:2">
      <c r="A44" s="2">
        <v>42</v>
      </c>
      <c r="B44" s="2" t="s">
        <v>728</v>
      </c>
    </row>
    <row r="45" spans="1:2">
      <c r="A45" s="2">
        <v>43</v>
      </c>
      <c r="B45" s="2" t="s">
        <v>729</v>
      </c>
    </row>
    <row r="46" spans="1:2">
      <c r="A46" s="2">
        <v>44</v>
      </c>
      <c r="B46" s="2" t="s">
        <v>730</v>
      </c>
    </row>
    <row r="47" spans="1:2">
      <c r="A47" s="2">
        <v>45</v>
      </c>
      <c r="B47" s="2" t="s">
        <v>731</v>
      </c>
    </row>
    <row r="48" spans="1:2">
      <c r="A48" s="2">
        <v>46</v>
      </c>
      <c r="B48" s="2" t="s">
        <v>732</v>
      </c>
    </row>
    <row r="49" spans="1:2">
      <c r="A49" s="2">
        <v>47</v>
      </c>
      <c r="B49" s="2" t="s">
        <v>733</v>
      </c>
    </row>
    <row r="50" spans="1:2">
      <c r="A50" s="2">
        <v>48</v>
      </c>
      <c r="B50" s="2" t="s">
        <v>734</v>
      </c>
    </row>
    <row r="51" spans="1:2">
      <c r="A51" s="2">
        <v>49</v>
      </c>
      <c r="B51" s="2" t="s">
        <v>735</v>
      </c>
    </row>
    <row r="52" spans="1:2">
      <c r="A52" s="2">
        <v>50</v>
      </c>
      <c r="B52" s="2" t="s">
        <v>736</v>
      </c>
    </row>
    <row r="53" spans="1:2">
      <c r="A53" s="2">
        <v>51</v>
      </c>
      <c r="B53" s="2" t="s">
        <v>737</v>
      </c>
    </row>
    <row r="54" spans="1:2">
      <c r="A54" s="2">
        <v>52</v>
      </c>
      <c r="B54" s="2" t="s">
        <v>738</v>
      </c>
    </row>
    <row r="55" spans="1:2">
      <c r="A55" s="2">
        <v>53</v>
      </c>
      <c r="B55" s="2" t="s">
        <v>739</v>
      </c>
    </row>
    <row r="56" spans="1:2">
      <c r="A56" s="2">
        <v>54</v>
      </c>
      <c r="B56" s="2" t="s">
        <v>740</v>
      </c>
    </row>
    <row r="57" spans="1:2">
      <c r="A57" s="2">
        <v>55</v>
      </c>
      <c r="B57" s="2" t="s">
        <v>741</v>
      </c>
    </row>
    <row r="58" spans="1:2">
      <c r="A58" s="2">
        <v>56</v>
      </c>
      <c r="B58" s="2" t="s">
        <v>742</v>
      </c>
    </row>
    <row r="59" spans="1:2">
      <c r="A59" s="2">
        <v>57</v>
      </c>
      <c r="B59" s="2" t="s">
        <v>743</v>
      </c>
    </row>
    <row r="60" spans="1:2">
      <c r="A60" s="2">
        <v>58</v>
      </c>
      <c r="B60" s="2" t="s">
        <v>744</v>
      </c>
    </row>
    <row r="61" spans="1:2">
      <c r="A61" s="2">
        <v>59</v>
      </c>
      <c r="B61" s="2" t="s">
        <v>745</v>
      </c>
    </row>
    <row r="62" spans="1:2">
      <c r="A62" s="2">
        <v>60</v>
      </c>
      <c r="B62" s="2" t="s">
        <v>746</v>
      </c>
    </row>
    <row r="63" spans="1:2">
      <c r="A63" s="2">
        <v>61</v>
      </c>
      <c r="B63" s="2" t="s">
        <v>747</v>
      </c>
    </row>
    <row r="64" spans="1:2">
      <c r="A64" s="2">
        <v>62</v>
      </c>
      <c r="B64" s="2" t="s">
        <v>748</v>
      </c>
    </row>
    <row r="65" spans="1:2">
      <c r="A65" s="2">
        <v>63</v>
      </c>
      <c r="B65" s="2" t="s">
        <v>749</v>
      </c>
    </row>
    <row r="66" spans="1:2">
      <c r="A66" s="2">
        <v>64</v>
      </c>
      <c r="B66" s="2" t="s">
        <v>750</v>
      </c>
    </row>
    <row r="67" spans="1:2">
      <c r="A67" s="2">
        <v>65</v>
      </c>
      <c r="B67" s="2" t="s">
        <v>751</v>
      </c>
    </row>
    <row r="68" spans="1:2">
      <c r="A68" s="2">
        <v>66</v>
      </c>
      <c r="B68" s="2" t="s">
        <v>752</v>
      </c>
    </row>
    <row r="69" spans="1:2">
      <c r="A69" s="2">
        <v>67</v>
      </c>
      <c r="B69" s="2" t="s">
        <v>753</v>
      </c>
    </row>
    <row r="70" spans="1:2">
      <c r="A70" s="2">
        <v>68</v>
      </c>
      <c r="B70" s="2" t="s">
        <v>754</v>
      </c>
    </row>
    <row r="71" spans="1:2">
      <c r="A71" s="2">
        <v>69</v>
      </c>
      <c r="B71" s="2" t="s">
        <v>755</v>
      </c>
    </row>
    <row r="72" spans="1:2">
      <c r="A72" s="2">
        <v>70</v>
      </c>
      <c r="B72" s="2" t="s">
        <v>756</v>
      </c>
    </row>
    <row r="73" spans="1:2">
      <c r="A73" s="2">
        <v>71</v>
      </c>
      <c r="B73" s="2" t="s">
        <v>757</v>
      </c>
    </row>
    <row r="74" spans="1:2">
      <c r="A74" s="2">
        <v>72</v>
      </c>
      <c r="B74" s="2" t="s">
        <v>758</v>
      </c>
    </row>
    <row r="75" spans="1:2">
      <c r="A75" s="2">
        <v>73</v>
      </c>
      <c r="B75" s="2" t="s">
        <v>759</v>
      </c>
    </row>
    <row r="76" spans="1:2">
      <c r="A76" s="2">
        <v>74</v>
      </c>
      <c r="B76" s="2" t="s">
        <v>760</v>
      </c>
    </row>
    <row r="77" spans="1:2">
      <c r="A77" s="2">
        <v>75</v>
      </c>
      <c r="B77" s="2" t="s">
        <v>761</v>
      </c>
    </row>
    <row r="78" spans="1:2">
      <c r="A78" s="2">
        <v>76</v>
      </c>
      <c r="B78" s="2" t="s">
        <v>762</v>
      </c>
    </row>
    <row r="79" spans="1:2">
      <c r="A79" s="2">
        <v>77</v>
      </c>
      <c r="B79" s="2" t="s">
        <v>763</v>
      </c>
    </row>
    <row r="80" spans="1:2">
      <c r="A80" s="2">
        <v>78</v>
      </c>
      <c r="B80" s="2" t="s">
        <v>764</v>
      </c>
    </row>
    <row r="81" spans="1:2">
      <c r="A81" s="2">
        <v>79</v>
      </c>
      <c r="B81" s="2" t="s">
        <v>765</v>
      </c>
    </row>
  </sheetData>
  <phoneticPr fontId="0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indexed="23"/>
  </sheetPr>
  <dimension ref="A1:D4"/>
  <sheetViews>
    <sheetView workbookViewId="0">
      <selection activeCell="F33" sqref="F33"/>
    </sheetView>
  </sheetViews>
  <sheetFormatPr defaultRowHeight="15" customHeight="1"/>
  <cols>
    <col min="2" max="2" width="4.140625" style="2" customWidth="1"/>
    <col min="3" max="3" width="15.5703125" style="2" customWidth="1"/>
  </cols>
  <sheetData>
    <row r="1" spans="1:4">
      <c r="A1" s="2" t="s">
        <v>766</v>
      </c>
    </row>
    <row r="2" spans="1:4">
      <c r="A2" s="2">
        <v>1</v>
      </c>
      <c r="B2" s="2" t="s">
        <v>767</v>
      </c>
      <c r="D2" s="2" t="s">
        <v>768</v>
      </c>
    </row>
    <row r="3" spans="1:4">
      <c r="A3" s="2">
        <v>2</v>
      </c>
      <c r="B3" s="2" t="s">
        <v>769</v>
      </c>
      <c r="D3" s="2" t="s">
        <v>770</v>
      </c>
    </row>
    <row r="4" spans="1:4">
      <c r="A4" s="2">
        <v>3</v>
      </c>
      <c r="B4" s="2" t="s">
        <v>771</v>
      </c>
    </row>
  </sheetData>
  <phoneticPr fontId="0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indexed="23"/>
  </sheetPr>
  <dimension ref="C3:I81"/>
  <sheetViews>
    <sheetView topLeftCell="C10" zoomScale="130" workbookViewId="0">
      <selection activeCell="F33" sqref="F33"/>
    </sheetView>
  </sheetViews>
  <sheetFormatPr defaultRowHeight="15" customHeight="1"/>
  <cols>
    <col min="3" max="5" width="26.7109375" style="2" customWidth="1"/>
  </cols>
  <sheetData>
    <row r="3" spans="3:7">
      <c r="C3" s="785" t="s">
        <v>772</v>
      </c>
      <c r="D3" s="786"/>
      <c r="E3" s="787"/>
      <c r="G3" s="2" t="s">
        <v>687</v>
      </c>
    </row>
    <row r="4" spans="3:7">
      <c r="C4" s="785" t="s">
        <v>773</v>
      </c>
      <c r="D4" s="786"/>
      <c r="E4" s="787"/>
      <c r="G4" s="2" t="s">
        <v>688</v>
      </c>
    </row>
    <row r="5" spans="3:7">
      <c r="C5" s="804" t="s">
        <v>774</v>
      </c>
      <c r="D5" s="785" t="s">
        <v>775</v>
      </c>
      <c r="E5" s="787"/>
      <c r="G5" s="2" t="s">
        <v>689</v>
      </c>
    </row>
    <row r="6" spans="3:7">
      <c r="C6" s="806"/>
      <c r="D6" s="804" t="s">
        <v>776</v>
      </c>
      <c r="E6" s="17" t="s">
        <v>777</v>
      </c>
      <c r="G6" s="2" t="s">
        <v>690</v>
      </c>
    </row>
    <row r="7" spans="3:7">
      <c r="C7" s="805"/>
      <c r="D7" s="805"/>
      <c r="E7" s="17" t="s">
        <v>778</v>
      </c>
      <c r="G7" s="2" t="s">
        <v>691</v>
      </c>
    </row>
    <row r="8" spans="3:7">
      <c r="C8" s="785" t="s">
        <v>779</v>
      </c>
      <c r="D8" s="786"/>
      <c r="E8" s="787"/>
      <c r="G8" s="2" t="s">
        <v>692</v>
      </c>
    </row>
    <row r="9" spans="3:7">
      <c r="C9" s="804" t="s">
        <v>780</v>
      </c>
      <c r="D9" s="785" t="s">
        <v>775</v>
      </c>
      <c r="E9" s="787"/>
      <c r="G9" s="2" t="s">
        <v>693</v>
      </c>
    </row>
    <row r="10" spans="3:7">
      <c r="C10" s="806"/>
      <c r="D10" s="797" t="s">
        <v>776</v>
      </c>
      <c r="E10" s="17" t="s">
        <v>781</v>
      </c>
      <c r="G10" s="2" t="s">
        <v>694</v>
      </c>
    </row>
    <row r="11" spans="3:7">
      <c r="C11" s="806"/>
      <c r="D11" s="798"/>
      <c r="E11" s="18" t="s">
        <v>782</v>
      </c>
      <c r="G11" s="2" t="s">
        <v>695</v>
      </c>
    </row>
    <row r="12" spans="3:7">
      <c r="C12" s="805"/>
      <c r="D12" s="799"/>
      <c r="E12" s="18" t="s">
        <v>783</v>
      </c>
      <c r="G12" s="2" t="s">
        <v>696</v>
      </c>
    </row>
    <row r="13" spans="3:7">
      <c r="C13" s="797" t="s">
        <v>784</v>
      </c>
      <c r="D13" s="785" t="s">
        <v>775</v>
      </c>
      <c r="E13" s="787"/>
      <c r="G13" s="2" t="s">
        <v>697</v>
      </c>
    </row>
    <row r="14" spans="3:7">
      <c r="C14" s="798"/>
      <c r="D14" s="797" t="s">
        <v>776</v>
      </c>
      <c r="E14" s="17" t="s">
        <v>785</v>
      </c>
      <c r="G14" s="2" t="s">
        <v>698</v>
      </c>
    </row>
    <row r="15" spans="3:7">
      <c r="C15" s="798"/>
      <c r="D15" s="798"/>
      <c r="E15" s="17" t="s">
        <v>786</v>
      </c>
      <c r="G15" s="3" t="s">
        <v>699</v>
      </c>
    </row>
    <row r="16" spans="3:7">
      <c r="C16" s="799"/>
      <c r="D16" s="798"/>
      <c r="E16" s="17" t="s">
        <v>787</v>
      </c>
      <c r="G16" s="3" t="s">
        <v>700</v>
      </c>
    </row>
    <row r="17" spans="3:7">
      <c r="C17" s="804" t="s">
        <v>788</v>
      </c>
      <c r="D17" s="785" t="s">
        <v>789</v>
      </c>
      <c r="E17" s="787"/>
      <c r="G17" s="2" t="s">
        <v>701</v>
      </c>
    </row>
    <row r="18" spans="3:7">
      <c r="C18" s="805"/>
      <c r="D18" s="785" t="s">
        <v>790</v>
      </c>
      <c r="E18" s="787"/>
      <c r="G18" s="2" t="s">
        <v>702</v>
      </c>
    </row>
    <row r="19" spans="3:7">
      <c r="C19" s="797" t="s">
        <v>791</v>
      </c>
      <c r="D19" s="785" t="s">
        <v>775</v>
      </c>
      <c r="E19" s="787"/>
      <c r="G19" s="3" t="s">
        <v>703</v>
      </c>
    </row>
    <row r="20" spans="3:7">
      <c r="C20" s="798"/>
      <c r="D20" s="785" t="s">
        <v>792</v>
      </c>
      <c r="E20" s="787"/>
      <c r="G20" s="3" t="s">
        <v>704</v>
      </c>
    </row>
    <row r="21" spans="3:7">
      <c r="C21" s="798"/>
      <c r="D21" s="797" t="s">
        <v>776</v>
      </c>
      <c r="E21" s="17" t="s">
        <v>773</v>
      </c>
      <c r="G21" s="2" t="s">
        <v>705</v>
      </c>
    </row>
    <row r="22" spans="3:7">
      <c r="C22" s="798"/>
      <c r="D22" s="798"/>
      <c r="E22" s="17" t="s">
        <v>793</v>
      </c>
      <c r="G22" s="2" t="s">
        <v>706</v>
      </c>
    </row>
    <row r="23" spans="3:7">
      <c r="C23" s="798"/>
      <c r="D23" s="798"/>
      <c r="E23" s="17" t="s">
        <v>780</v>
      </c>
      <c r="G23" s="2" t="s">
        <v>707</v>
      </c>
    </row>
    <row r="24" spans="3:7">
      <c r="C24" s="799"/>
      <c r="D24" s="799"/>
      <c r="E24" s="17" t="s">
        <v>784</v>
      </c>
      <c r="G24" s="2" t="s">
        <v>708</v>
      </c>
    </row>
    <row r="25" spans="3:7">
      <c r="C25" s="794" t="s">
        <v>794</v>
      </c>
      <c r="D25" s="795"/>
      <c r="E25" s="796"/>
      <c r="G25" s="2" t="s">
        <v>709</v>
      </c>
    </row>
    <row r="26" spans="3:7">
      <c r="C26" s="785" t="s">
        <v>795</v>
      </c>
      <c r="D26" s="786"/>
      <c r="E26" s="787"/>
      <c r="G26" s="2" t="s">
        <v>710</v>
      </c>
    </row>
    <row r="27" spans="3:7">
      <c r="C27" s="797" t="s">
        <v>796</v>
      </c>
      <c r="D27" s="785" t="s">
        <v>775</v>
      </c>
      <c r="E27" s="787"/>
      <c r="G27" s="2" t="s">
        <v>711</v>
      </c>
    </row>
    <row r="28" spans="3:7">
      <c r="C28" s="798"/>
      <c r="D28" s="797" t="s">
        <v>797</v>
      </c>
      <c r="E28" s="17" t="s">
        <v>798</v>
      </c>
      <c r="G28" s="3" t="s">
        <v>712</v>
      </c>
    </row>
    <row r="29" spans="3:7">
      <c r="C29" s="798"/>
      <c r="D29" s="798"/>
      <c r="E29" s="17" t="s">
        <v>799</v>
      </c>
      <c r="G29" s="2" t="s">
        <v>713</v>
      </c>
    </row>
    <row r="30" spans="3:7">
      <c r="C30" s="799"/>
      <c r="D30" s="799"/>
      <c r="E30" s="17" t="s">
        <v>800</v>
      </c>
      <c r="G30" s="2" t="s">
        <v>714</v>
      </c>
    </row>
    <row r="31" spans="3:7">
      <c r="C31" s="800" t="s">
        <v>801</v>
      </c>
      <c r="D31" s="801"/>
      <c r="E31" s="17" t="s">
        <v>775</v>
      </c>
      <c r="G31" s="2" t="s">
        <v>715</v>
      </c>
    </row>
    <row r="32" spans="3:7">
      <c r="C32" s="802"/>
      <c r="D32" s="803"/>
      <c r="E32" s="17" t="s">
        <v>802</v>
      </c>
      <c r="G32" s="2" t="s">
        <v>716</v>
      </c>
    </row>
    <row r="33" spans="3:7">
      <c r="C33" s="785" t="s">
        <v>803</v>
      </c>
      <c r="D33" s="786"/>
      <c r="E33" s="787"/>
      <c r="G33" s="2" t="s">
        <v>717</v>
      </c>
    </row>
    <row r="34" spans="3:7">
      <c r="C34" s="791" t="s">
        <v>804</v>
      </c>
      <c r="D34" s="788" t="s">
        <v>775</v>
      </c>
      <c r="E34" s="790"/>
      <c r="G34" s="3" t="s">
        <v>718</v>
      </c>
    </row>
    <row r="35" spans="3:7">
      <c r="C35" s="792"/>
      <c r="D35" s="791" t="s">
        <v>776</v>
      </c>
      <c r="E35" s="19" t="s">
        <v>805</v>
      </c>
      <c r="G35" s="2" t="s">
        <v>719</v>
      </c>
    </row>
    <row r="36" spans="3:7">
      <c r="C36" s="792"/>
      <c r="D36" s="792"/>
      <c r="E36" s="19" t="s">
        <v>806</v>
      </c>
      <c r="G36" s="3" t="s">
        <v>720</v>
      </c>
    </row>
    <row r="37" spans="3:7">
      <c r="C37" s="792"/>
      <c r="D37" s="792"/>
      <c r="E37" s="19" t="s">
        <v>807</v>
      </c>
      <c r="G37" s="2" t="s">
        <v>721</v>
      </c>
    </row>
    <row r="38" spans="3:7">
      <c r="C38" s="793"/>
      <c r="D38" s="793"/>
      <c r="E38" s="19" t="s">
        <v>808</v>
      </c>
      <c r="G38" s="3" t="s">
        <v>722</v>
      </c>
    </row>
    <row r="39" spans="3:7">
      <c r="C39" s="788" t="s">
        <v>809</v>
      </c>
      <c r="D39" s="789"/>
      <c r="E39" s="790"/>
      <c r="G39" s="2" t="s">
        <v>723</v>
      </c>
    </row>
    <row r="40" spans="3:7">
      <c r="C40" s="788" t="s">
        <v>810</v>
      </c>
      <c r="D40" s="789"/>
      <c r="E40" s="790"/>
      <c r="G40" s="3" t="s">
        <v>724</v>
      </c>
    </row>
    <row r="41" spans="3:7">
      <c r="C41" s="788" t="s">
        <v>811</v>
      </c>
      <c r="D41" s="789"/>
      <c r="E41" s="790"/>
      <c r="G41" s="2" t="s">
        <v>725</v>
      </c>
    </row>
    <row r="42" spans="3:7">
      <c r="C42" s="788" t="s">
        <v>812</v>
      </c>
      <c r="D42" s="789"/>
      <c r="E42" s="790"/>
      <c r="G42" s="2" t="s">
        <v>726</v>
      </c>
    </row>
    <row r="43" spans="3:7">
      <c r="C43" s="788" t="s">
        <v>813</v>
      </c>
      <c r="D43" s="789"/>
      <c r="E43" s="790"/>
      <c r="G43" s="2" t="s">
        <v>727</v>
      </c>
    </row>
    <row r="44" spans="3:7">
      <c r="C44" s="791" t="s">
        <v>814</v>
      </c>
      <c r="D44" s="788" t="s">
        <v>775</v>
      </c>
      <c r="E44" s="790"/>
      <c r="G44" s="2" t="s">
        <v>728</v>
      </c>
    </row>
    <row r="45" spans="3:7">
      <c r="C45" s="792"/>
      <c r="D45" s="791" t="s">
        <v>776</v>
      </c>
      <c r="E45" s="19" t="s">
        <v>815</v>
      </c>
      <c r="G45" s="13" t="s">
        <v>729</v>
      </c>
    </row>
    <row r="46" spans="3:7">
      <c r="C46" s="792"/>
      <c r="D46" s="792"/>
      <c r="E46" s="19" t="s">
        <v>816</v>
      </c>
      <c r="G46" s="13" t="s">
        <v>730</v>
      </c>
    </row>
    <row r="47" spans="3:7">
      <c r="C47" s="792"/>
      <c r="D47" s="792"/>
      <c r="E47" s="19" t="s">
        <v>817</v>
      </c>
      <c r="G47" s="13" t="s">
        <v>731</v>
      </c>
    </row>
    <row r="48" spans="3:7">
      <c r="C48" s="793"/>
      <c r="D48" s="793"/>
      <c r="E48" s="19" t="s">
        <v>818</v>
      </c>
      <c r="G48" s="13" t="s">
        <v>732</v>
      </c>
    </row>
    <row r="49" spans="3:7">
      <c r="C49" s="785" t="s">
        <v>819</v>
      </c>
      <c r="D49" s="786"/>
      <c r="E49" s="787"/>
      <c r="G49" s="2" t="s">
        <v>733</v>
      </c>
    </row>
    <row r="50" spans="3:7">
      <c r="G50" s="2" t="s">
        <v>734</v>
      </c>
    </row>
    <row r="51" spans="3:7">
      <c r="G51" s="2" t="s">
        <v>735</v>
      </c>
    </row>
    <row r="52" spans="3:7">
      <c r="G52" s="2" t="s">
        <v>736</v>
      </c>
    </row>
    <row r="53" spans="3:7">
      <c r="G53" s="2" t="s">
        <v>737</v>
      </c>
    </row>
    <row r="54" spans="3:7">
      <c r="G54" s="2" t="s">
        <v>738</v>
      </c>
    </row>
    <row r="55" spans="3:7">
      <c r="G55" s="2" t="s">
        <v>739</v>
      </c>
    </row>
    <row r="56" spans="3:7">
      <c r="G56" s="2" t="s">
        <v>740</v>
      </c>
    </row>
    <row r="57" spans="3:7">
      <c r="G57" s="2" t="s">
        <v>741</v>
      </c>
    </row>
    <row r="58" spans="3:7">
      <c r="G58" s="2" t="s">
        <v>742</v>
      </c>
    </row>
    <row r="59" spans="3:7">
      <c r="G59" s="2" t="s">
        <v>743</v>
      </c>
    </row>
    <row r="60" spans="3:7">
      <c r="G60" s="2" t="s">
        <v>744</v>
      </c>
    </row>
    <row r="61" spans="3:7">
      <c r="G61" s="2" t="s">
        <v>745</v>
      </c>
    </row>
    <row r="62" spans="3:7">
      <c r="G62" s="2" t="s">
        <v>746</v>
      </c>
    </row>
    <row r="63" spans="3:7">
      <c r="G63" s="2" t="s">
        <v>747</v>
      </c>
    </row>
    <row r="64" spans="3:7">
      <c r="G64" s="13" t="s">
        <v>748</v>
      </c>
    </row>
    <row r="65" spans="7:9">
      <c r="G65" s="13" t="s">
        <v>749</v>
      </c>
    </row>
    <row r="66" spans="7:9">
      <c r="G66" s="2" t="s">
        <v>750</v>
      </c>
    </row>
    <row r="67" spans="7:9">
      <c r="G67" s="2" t="s">
        <v>751</v>
      </c>
      <c r="I67" s="2" t="s">
        <v>809</v>
      </c>
    </row>
    <row r="68" spans="7:9">
      <c r="G68" s="2" t="s">
        <v>752</v>
      </c>
      <c r="I68" s="2" t="s">
        <v>809</v>
      </c>
    </row>
    <row r="69" spans="7:9">
      <c r="G69" s="2" t="s">
        <v>753</v>
      </c>
      <c r="I69" s="2" t="s">
        <v>809</v>
      </c>
    </row>
    <row r="70" spans="7:9">
      <c r="G70" s="2" t="s">
        <v>754</v>
      </c>
      <c r="I70" s="2" t="s">
        <v>811</v>
      </c>
    </row>
    <row r="71" spans="7:9">
      <c r="G71" s="2" t="s">
        <v>755</v>
      </c>
      <c r="I71" s="2" t="s">
        <v>811</v>
      </c>
    </row>
    <row r="72" spans="7:9">
      <c r="G72" s="2" t="s">
        <v>756</v>
      </c>
    </row>
    <row r="73" spans="7:9">
      <c r="G73" s="2" t="s">
        <v>757</v>
      </c>
    </row>
    <row r="74" spans="7:9">
      <c r="G74" s="2" t="s">
        <v>758</v>
      </c>
    </row>
    <row r="75" spans="7:9">
      <c r="G75" s="2" t="s">
        <v>759</v>
      </c>
      <c r="I75" s="2" t="s">
        <v>795</v>
      </c>
    </row>
    <row r="76" spans="7:9">
      <c r="G76" s="2" t="s">
        <v>760</v>
      </c>
    </row>
    <row r="77" spans="7:9">
      <c r="G77" s="2" t="s">
        <v>761</v>
      </c>
    </row>
    <row r="78" spans="7:9">
      <c r="G78" s="2" t="s">
        <v>762</v>
      </c>
    </row>
    <row r="79" spans="7:9">
      <c r="G79" s="2" t="s">
        <v>763</v>
      </c>
    </row>
    <row r="80" spans="7:9">
      <c r="G80" s="2" t="s">
        <v>764</v>
      </c>
    </row>
    <row r="81" spans="7:7">
      <c r="G81" s="2" t="s">
        <v>765</v>
      </c>
    </row>
  </sheetData>
  <mergeCells count="38">
    <mergeCell ref="C8:E8"/>
    <mergeCell ref="C3:E3"/>
    <mergeCell ref="C4:E4"/>
    <mergeCell ref="C5:C7"/>
    <mergeCell ref="D5:E5"/>
    <mergeCell ref="D6:D7"/>
    <mergeCell ref="C9:C12"/>
    <mergeCell ref="D9:E9"/>
    <mergeCell ref="D10:D12"/>
    <mergeCell ref="C13:C16"/>
    <mergeCell ref="D13:E13"/>
    <mergeCell ref="D14:D16"/>
    <mergeCell ref="C17:C18"/>
    <mergeCell ref="D17:E17"/>
    <mergeCell ref="D18:E18"/>
    <mergeCell ref="C19:C24"/>
    <mergeCell ref="D19:E19"/>
    <mergeCell ref="D20:E20"/>
    <mergeCell ref="D21:D24"/>
    <mergeCell ref="C40:E40"/>
    <mergeCell ref="C25:E25"/>
    <mergeCell ref="C26:E26"/>
    <mergeCell ref="C27:C30"/>
    <mergeCell ref="D27:E27"/>
    <mergeCell ref="D28:D30"/>
    <mergeCell ref="C31:D32"/>
    <mergeCell ref="C33:E33"/>
    <mergeCell ref="C34:C38"/>
    <mergeCell ref="D34:E34"/>
    <mergeCell ref="D35:D38"/>
    <mergeCell ref="C39:E39"/>
    <mergeCell ref="C49:E49"/>
    <mergeCell ref="C41:E41"/>
    <mergeCell ref="C42:E42"/>
    <mergeCell ref="C43:E43"/>
    <mergeCell ref="C44:C48"/>
    <mergeCell ref="D44:E44"/>
    <mergeCell ref="D45:D48"/>
  </mergeCells>
  <phoneticPr fontId="0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W110"/>
  <sheetViews>
    <sheetView view="pageBreakPreview" zoomScaleNormal="100" zoomScaleSheetLayoutView="100" workbookViewId="0">
      <pane xSplit="2" ySplit="5" topLeftCell="C6" activePane="bottomRight" state="frozen"/>
      <selection pane="bottomRight" activeCell="Q15" sqref="Q15"/>
      <selection pane="bottomLeft" activeCell="A6" sqref="A6"/>
      <selection pane="topRight" activeCell="C1" sqref="C1"/>
    </sheetView>
  </sheetViews>
  <sheetFormatPr defaultColWidth="9.140625" defaultRowHeight="15"/>
  <cols>
    <col min="1" max="1" width="6.42578125" style="2" customWidth="1"/>
    <col min="2" max="2" width="41.85546875" style="2" customWidth="1"/>
    <col min="3" max="3" width="10.42578125" style="208" customWidth="1"/>
    <col min="4" max="4" width="10.140625" style="411" customWidth="1"/>
    <col min="5" max="5" width="10.5703125" style="2" customWidth="1"/>
    <col min="6" max="6" width="9.28515625" style="2" bestFit="1" customWidth="1"/>
    <col min="7" max="7" width="7.85546875" style="2" customWidth="1"/>
    <col min="8" max="8" width="8.28515625" style="2" customWidth="1"/>
    <col min="9" max="9" width="9.28515625" style="2" customWidth="1"/>
    <col min="10" max="12" width="9.28515625" style="2" bestFit="1" customWidth="1"/>
    <col min="13" max="13" width="10.85546875" style="2" customWidth="1"/>
    <col min="14" max="14" width="10.42578125" style="2" customWidth="1"/>
    <col min="15" max="16" width="9.85546875" style="2" customWidth="1"/>
    <col min="17" max="17" width="10.28515625" style="411" customWidth="1"/>
    <col min="18" max="18" width="8.140625" style="2" customWidth="1"/>
    <col min="19" max="19" width="10" style="2" customWidth="1"/>
    <col min="20" max="20" width="9.7109375" style="2" customWidth="1"/>
    <col min="21" max="21" width="9.42578125" style="2" customWidth="1"/>
    <col min="22" max="22" width="10.5703125" style="2" customWidth="1"/>
    <col min="23" max="23" width="7.85546875" style="2" customWidth="1"/>
    <col min="24" max="24" width="9.28515625" style="2" bestFit="1" customWidth="1"/>
    <col min="25" max="25" width="10.28515625" style="2" customWidth="1"/>
    <col min="26" max="26" width="9.5703125" style="2" customWidth="1"/>
    <col min="27" max="27" width="9.28515625" style="2" bestFit="1" customWidth="1"/>
    <col min="28" max="28" width="10.5703125" style="2" customWidth="1"/>
    <col min="29" max="30" width="9.28515625" style="2" bestFit="1" customWidth="1"/>
    <col min="31" max="31" width="9.5703125" style="2" customWidth="1"/>
    <col min="32" max="32" width="10.140625" style="2" customWidth="1"/>
    <col min="33" max="33" width="12.85546875" style="2" customWidth="1"/>
    <col min="34" max="34" width="11.28515625" style="2" customWidth="1"/>
    <col min="35" max="35" width="14.28515625" style="2" customWidth="1"/>
    <col min="36" max="36" width="12.28515625" style="2" customWidth="1"/>
    <col min="37" max="38" width="9.28515625" style="2" customWidth="1"/>
    <col min="39" max="39" width="10.42578125" style="2" customWidth="1"/>
    <col min="40" max="40" width="7.42578125" style="2" customWidth="1"/>
    <col min="41" max="41" width="10.85546875" style="2" customWidth="1"/>
    <col min="42" max="42" width="13" style="2" customWidth="1"/>
    <col min="43" max="16384" width="9.140625" style="2"/>
  </cols>
  <sheetData>
    <row r="1" spans="1:43" ht="111.75" customHeight="1">
      <c r="A1" s="809" t="s">
        <v>144</v>
      </c>
      <c r="B1" s="812" t="s">
        <v>820</v>
      </c>
      <c r="C1" s="815" t="s">
        <v>159</v>
      </c>
      <c r="D1" s="816" t="s">
        <v>162</v>
      </c>
      <c r="E1" s="815" t="s">
        <v>821</v>
      </c>
      <c r="F1" s="817" t="s">
        <v>164</v>
      </c>
      <c r="G1" s="818"/>
      <c r="H1" s="819"/>
      <c r="I1" s="815" t="s">
        <v>165</v>
      </c>
      <c r="J1" s="815" t="s">
        <v>166</v>
      </c>
      <c r="K1" s="815"/>
      <c r="L1" s="815"/>
      <c r="M1" s="807" t="s">
        <v>822</v>
      </c>
      <c r="N1" s="817" t="s">
        <v>167</v>
      </c>
      <c r="O1" s="818"/>
      <c r="P1" s="819"/>
      <c r="Q1" s="816" t="s">
        <v>168</v>
      </c>
      <c r="R1" s="815" t="s">
        <v>169</v>
      </c>
      <c r="S1" s="817" t="s">
        <v>170</v>
      </c>
      <c r="T1" s="818"/>
      <c r="U1" s="818"/>
      <c r="V1" s="819"/>
      <c r="W1" s="815" t="s">
        <v>171</v>
      </c>
      <c r="X1" s="815"/>
      <c r="Y1" s="815" t="s">
        <v>172</v>
      </c>
      <c r="Z1" s="817" t="s">
        <v>173</v>
      </c>
      <c r="AA1" s="818"/>
      <c r="AB1" s="818"/>
      <c r="AC1" s="818"/>
      <c r="AD1" s="819"/>
      <c r="AE1" s="815" t="s">
        <v>174</v>
      </c>
      <c r="AF1" s="815" t="s">
        <v>175</v>
      </c>
      <c r="AG1" s="815" t="s">
        <v>176</v>
      </c>
      <c r="AH1" s="815" t="s">
        <v>823</v>
      </c>
      <c r="AI1" s="815" t="s">
        <v>178</v>
      </c>
      <c r="AJ1" s="817" t="s">
        <v>824</v>
      </c>
      <c r="AK1" s="818"/>
      <c r="AL1" s="818"/>
      <c r="AM1" s="818"/>
      <c r="AN1" s="818"/>
      <c r="AO1" s="819"/>
      <c r="AP1" s="815" t="s">
        <v>180</v>
      </c>
    </row>
    <row r="2" spans="1:43" ht="32.25" customHeight="1">
      <c r="A2" s="810"/>
      <c r="B2" s="813"/>
      <c r="C2" s="815"/>
      <c r="D2" s="816"/>
      <c r="E2" s="815"/>
      <c r="F2" s="815" t="s">
        <v>225</v>
      </c>
      <c r="G2" s="817" t="s">
        <v>226</v>
      </c>
      <c r="H2" s="819"/>
      <c r="I2" s="815"/>
      <c r="J2" s="815" t="s">
        <v>227</v>
      </c>
      <c r="K2" s="817" t="s">
        <v>226</v>
      </c>
      <c r="L2" s="819"/>
      <c r="M2" s="820"/>
      <c r="N2" s="817" t="s">
        <v>229</v>
      </c>
      <c r="O2" s="818"/>
      <c r="P2" s="819"/>
      <c r="Q2" s="816"/>
      <c r="R2" s="815"/>
      <c r="S2" s="815" t="s">
        <v>230</v>
      </c>
      <c r="T2" s="817" t="s">
        <v>231</v>
      </c>
      <c r="U2" s="818"/>
      <c r="V2" s="819"/>
      <c r="W2" s="815" t="s">
        <v>232</v>
      </c>
      <c r="X2" s="815" t="s">
        <v>233</v>
      </c>
      <c r="Y2" s="815"/>
      <c r="Z2" s="815" t="s">
        <v>234</v>
      </c>
      <c r="AA2" s="817" t="s">
        <v>235</v>
      </c>
      <c r="AB2" s="818"/>
      <c r="AC2" s="818"/>
      <c r="AD2" s="819"/>
      <c r="AE2" s="815"/>
      <c r="AF2" s="815"/>
      <c r="AG2" s="815"/>
      <c r="AH2" s="815"/>
      <c r="AI2" s="815"/>
      <c r="AJ2" s="815" t="s">
        <v>236</v>
      </c>
      <c r="AK2" s="817" t="s">
        <v>237</v>
      </c>
      <c r="AL2" s="818"/>
      <c r="AM2" s="818"/>
      <c r="AN2" s="818"/>
      <c r="AO2" s="819"/>
      <c r="AP2" s="815"/>
    </row>
    <row r="3" spans="1:43" ht="21.75" customHeight="1">
      <c r="A3" s="810"/>
      <c r="B3" s="813"/>
      <c r="C3" s="815"/>
      <c r="D3" s="816"/>
      <c r="E3" s="815"/>
      <c r="F3" s="815"/>
      <c r="G3" s="815" t="s">
        <v>279</v>
      </c>
      <c r="H3" s="815" t="s">
        <v>245</v>
      </c>
      <c r="I3" s="815"/>
      <c r="J3" s="815"/>
      <c r="K3" s="815" t="s">
        <v>280</v>
      </c>
      <c r="L3" s="815" t="s">
        <v>281</v>
      </c>
      <c r="M3" s="820"/>
      <c r="N3" s="821" t="s">
        <v>282</v>
      </c>
      <c r="O3" s="815" t="s">
        <v>825</v>
      </c>
      <c r="P3" s="815" t="s">
        <v>284</v>
      </c>
      <c r="Q3" s="816"/>
      <c r="R3" s="815"/>
      <c r="S3" s="815"/>
      <c r="T3" s="815" t="s">
        <v>285</v>
      </c>
      <c r="U3" s="815" t="s">
        <v>286</v>
      </c>
      <c r="V3" s="815" t="s">
        <v>287</v>
      </c>
      <c r="W3" s="815"/>
      <c r="X3" s="815"/>
      <c r="Y3" s="815"/>
      <c r="Z3" s="815"/>
      <c r="AA3" s="815" t="s">
        <v>288</v>
      </c>
      <c r="AB3" s="815" t="s">
        <v>289</v>
      </c>
      <c r="AC3" s="815" t="s">
        <v>290</v>
      </c>
      <c r="AD3" s="815" t="s">
        <v>291</v>
      </c>
      <c r="AE3" s="815"/>
      <c r="AF3" s="815"/>
      <c r="AG3" s="815"/>
      <c r="AH3" s="815"/>
      <c r="AI3" s="815"/>
      <c r="AJ3" s="815"/>
      <c r="AK3" s="815" t="s">
        <v>292</v>
      </c>
      <c r="AL3" s="807" t="s">
        <v>826</v>
      </c>
      <c r="AM3" s="815" t="s">
        <v>293</v>
      </c>
      <c r="AN3" s="815" t="s">
        <v>294</v>
      </c>
      <c r="AO3" s="815" t="s">
        <v>295</v>
      </c>
      <c r="AP3" s="815"/>
    </row>
    <row r="4" spans="1:43" ht="22.5" customHeight="1">
      <c r="A4" s="811"/>
      <c r="B4" s="814"/>
      <c r="C4" s="815"/>
      <c r="D4" s="816"/>
      <c r="E4" s="815"/>
      <c r="F4" s="815"/>
      <c r="G4" s="815"/>
      <c r="H4" s="815"/>
      <c r="I4" s="815"/>
      <c r="J4" s="815"/>
      <c r="K4" s="815"/>
      <c r="L4" s="815"/>
      <c r="M4" s="808"/>
      <c r="N4" s="822"/>
      <c r="O4" s="815"/>
      <c r="P4" s="815"/>
      <c r="Q4" s="816"/>
      <c r="R4" s="815"/>
      <c r="S4" s="815"/>
      <c r="T4" s="815"/>
      <c r="U4" s="815"/>
      <c r="V4" s="815"/>
      <c r="W4" s="815"/>
      <c r="X4" s="815"/>
      <c r="Y4" s="815"/>
      <c r="Z4" s="815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08"/>
      <c r="AM4" s="815"/>
      <c r="AN4" s="815"/>
      <c r="AO4" s="815"/>
      <c r="AP4" s="815"/>
    </row>
    <row r="5" spans="1:43">
      <c r="A5" s="183" t="s">
        <v>318</v>
      </c>
      <c r="B5" s="184" t="s">
        <v>319</v>
      </c>
      <c r="C5" s="332"/>
      <c r="D5" s="343" t="s">
        <v>346</v>
      </c>
      <c r="E5" s="184" t="s">
        <v>347</v>
      </c>
      <c r="F5" s="184" t="s">
        <v>348</v>
      </c>
      <c r="G5" s="184" t="s">
        <v>349</v>
      </c>
      <c r="H5" s="184" t="s">
        <v>350</v>
      </c>
      <c r="I5" s="184" t="s">
        <v>351</v>
      </c>
      <c r="J5" s="184" t="s">
        <v>352</v>
      </c>
      <c r="K5" s="184" t="s">
        <v>353</v>
      </c>
      <c r="L5" s="184" t="s">
        <v>354</v>
      </c>
      <c r="M5" s="184" t="s">
        <v>355</v>
      </c>
      <c r="N5" s="184" t="s">
        <v>356</v>
      </c>
      <c r="O5" s="184" t="s">
        <v>357</v>
      </c>
      <c r="P5" s="184" t="s">
        <v>358</v>
      </c>
      <c r="Q5" s="343" t="s">
        <v>359</v>
      </c>
      <c r="R5" s="184" t="s">
        <v>360</v>
      </c>
      <c r="S5" s="184" t="s">
        <v>361</v>
      </c>
      <c r="T5" s="184" t="s">
        <v>362</v>
      </c>
      <c r="U5" s="184" t="s">
        <v>363</v>
      </c>
      <c r="V5" s="184" t="s">
        <v>364</v>
      </c>
      <c r="W5" s="184" t="s">
        <v>365</v>
      </c>
      <c r="X5" s="184" t="s">
        <v>366</v>
      </c>
      <c r="Y5" s="184" t="s">
        <v>367</v>
      </c>
      <c r="Z5" s="184" t="s">
        <v>368</v>
      </c>
      <c r="AA5" s="184" t="s">
        <v>369</v>
      </c>
      <c r="AB5" s="184" t="s">
        <v>370</v>
      </c>
      <c r="AC5" s="184" t="s">
        <v>371</v>
      </c>
      <c r="AD5" s="184" t="s">
        <v>372</v>
      </c>
      <c r="AE5" s="184" t="s">
        <v>373</v>
      </c>
      <c r="AF5" s="184" t="s">
        <v>374</v>
      </c>
      <c r="AG5" s="184" t="s">
        <v>375</v>
      </c>
      <c r="AH5" s="184" t="s">
        <v>376</v>
      </c>
      <c r="AI5" s="184" t="s">
        <v>377</v>
      </c>
      <c r="AJ5" s="184" t="s">
        <v>378</v>
      </c>
      <c r="AK5" s="184" t="s">
        <v>379</v>
      </c>
      <c r="AL5" s="184"/>
      <c r="AM5" s="184" t="s">
        <v>380</v>
      </c>
      <c r="AN5" s="184" t="s">
        <v>381</v>
      </c>
      <c r="AO5" s="184" t="s">
        <v>382</v>
      </c>
      <c r="AP5" s="184" t="s">
        <v>827</v>
      </c>
    </row>
    <row r="6" spans="1:43" ht="27.75" customHeight="1">
      <c r="A6" s="344" t="s">
        <v>127</v>
      </c>
      <c r="B6" s="345" t="s">
        <v>828</v>
      </c>
      <c r="C6" s="346">
        <f>SUM(C7+C18)</f>
        <v>4090</v>
      </c>
      <c r="D6" s="347">
        <f t="shared" ref="D6:D37" si="0">SUM(Q6+AP6)</f>
        <v>7232511.8000000007</v>
      </c>
      <c r="E6" s="348">
        <f>SUM(E7+E18)</f>
        <v>4987500.7</v>
      </c>
      <c r="F6" s="346">
        <f t="shared" ref="F6:O6" si="1">SUM(F7+F18)</f>
        <v>857</v>
      </c>
      <c r="G6" s="346">
        <f t="shared" si="1"/>
        <v>449</v>
      </c>
      <c r="H6" s="346">
        <f t="shared" si="1"/>
        <v>45</v>
      </c>
      <c r="I6" s="346">
        <f t="shared" si="1"/>
        <v>40780</v>
      </c>
      <c r="J6" s="346">
        <f t="shared" si="1"/>
        <v>17522</v>
      </c>
      <c r="K6" s="346">
        <f t="shared" si="1"/>
        <v>6660</v>
      </c>
      <c r="L6" s="346"/>
      <c r="M6" s="348">
        <f t="shared" si="1"/>
        <v>1954008.7000000002</v>
      </c>
      <c r="N6" s="346">
        <f t="shared" si="1"/>
        <v>379495</v>
      </c>
      <c r="O6" s="346">
        <f t="shared" si="1"/>
        <v>702369</v>
      </c>
      <c r="P6" s="346"/>
      <c r="Q6" s="349">
        <f>SUM(E6+F6+I6+J6+M6)</f>
        <v>7000668.4000000004</v>
      </c>
      <c r="R6" s="346"/>
      <c r="S6" s="346">
        <f>SUM(S7+S18)</f>
        <v>182</v>
      </c>
      <c r="T6" s="346">
        <f>SUM(T7+T18)</f>
        <v>7</v>
      </c>
      <c r="U6" s="346"/>
      <c r="V6" s="346">
        <f>SUM(V7+V18)</f>
        <v>175</v>
      </c>
      <c r="W6" s="348">
        <f>SUM(W7+W18)</f>
        <v>48270.400000000001</v>
      </c>
      <c r="X6" s="346">
        <f>SUM(X7+X18)</f>
        <v>6401</v>
      </c>
      <c r="Y6" s="348">
        <f>SUM(Y7+Y18)</f>
        <v>42777.599999999999</v>
      </c>
      <c r="Z6" s="349">
        <f>SUM(AA6+AB6+AD6)</f>
        <v>63340.1</v>
      </c>
      <c r="AA6" s="346">
        <f t="shared" ref="AA6:AI6" si="2">SUM(AA7+AA18)</f>
        <v>4517</v>
      </c>
      <c r="AB6" s="348">
        <f t="shared" si="2"/>
        <v>56665.1</v>
      </c>
      <c r="AC6" s="346">
        <f t="shared" si="2"/>
        <v>32152</v>
      </c>
      <c r="AD6" s="346">
        <f t="shared" si="2"/>
        <v>2158</v>
      </c>
      <c r="AE6" s="346">
        <f t="shared" si="2"/>
        <v>129</v>
      </c>
      <c r="AF6" s="348">
        <f t="shared" si="2"/>
        <v>31840.3</v>
      </c>
      <c r="AG6" s="346">
        <f t="shared" si="2"/>
        <v>13</v>
      </c>
      <c r="AH6" s="346">
        <f t="shared" si="2"/>
        <v>784</v>
      </c>
      <c r="AI6" s="346">
        <f t="shared" si="2"/>
        <v>397</v>
      </c>
      <c r="AJ6" s="346">
        <f>SUM(AK6+AM6+AN6+AO6)</f>
        <v>44110</v>
      </c>
      <c r="AK6" s="346">
        <f>SUM(AK7+AK18)</f>
        <v>45</v>
      </c>
      <c r="AL6" s="346"/>
      <c r="AM6" s="346">
        <f>SUM(AM7+AM18)</f>
        <v>51</v>
      </c>
      <c r="AN6" s="346"/>
      <c r="AO6" s="346">
        <f>SUM(AO7+AO18)</f>
        <v>44014</v>
      </c>
      <c r="AP6" s="349">
        <f t="shared" ref="AP6:AP18" si="3">SUM(S6+W6+Y6+Z6+AE6+AF6+AG6+AH6+AI6+AJ6)</f>
        <v>231843.4</v>
      </c>
      <c r="AQ6" s="161"/>
    </row>
    <row r="7" spans="1:43" ht="24" customHeight="1">
      <c r="A7" s="321" t="s">
        <v>399</v>
      </c>
      <c r="B7" s="234" t="s">
        <v>829</v>
      </c>
      <c r="C7" s="350">
        <f>SUM(C8:C15)</f>
        <v>3081</v>
      </c>
      <c r="D7" s="347">
        <f>SUM(Q7+AP7)</f>
        <v>1662521.5000000002</v>
      </c>
      <c r="E7" s="347">
        <f>SUM(E8:E15)</f>
        <v>993651.3</v>
      </c>
      <c r="F7" s="350">
        <f t="shared" ref="F7:O7" si="4">SUM(F8:F15)</f>
        <v>259</v>
      </c>
      <c r="G7" s="350">
        <f t="shared" si="4"/>
        <v>108</v>
      </c>
      <c r="H7" s="350">
        <f t="shared" si="4"/>
        <v>2</v>
      </c>
      <c r="I7" s="350">
        <f t="shared" si="4"/>
        <v>51</v>
      </c>
      <c r="J7" s="350">
        <f t="shared" si="4"/>
        <v>4443</v>
      </c>
      <c r="K7" s="350">
        <f t="shared" si="4"/>
        <v>1173</v>
      </c>
      <c r="L7" s="350"/>
      <c r="M7" s="347">
        <f t="shared" si="4"/>
        <v>608091.4</v>
      </c>
      <c r="N7" s="350">
        <f t="shared" si="4"/>
        <v>132918</v>
      </c>
      <c r="O7" s="350">
        <f t="shared" si="4"/>
        <v>179923</v>
      </c>
      <c r="P7" s="350"/>
      <c r="Q7" s="349">
        <f>SUM(E7+F7+I7+J7+M7)</f>
        <v>1606495.7000000002</v>
      </c>
      <c r="R7" s="350"/>
      <c r="S7" s="390">
        <f>SUM(T7:V7)</f>
        <v>1</v>
      </c>
      <c r="T7" s="350">
        <f>SUM(T8:T15)</f>
        <v>1</v>
      </c>
      <c r="U7" s="350"/>
      <c r="V7" s="350"/>
      <c r="W7" s="350">
        <f>SUM(W8:W15)</f>
        <v>9620</v>
      </c>
      <c r="X7" s="350">
        <f>SUM(X8:X15)</f>
        <v>1731</v>
      </c>
      <c r="Y7" s="350">
        <f>SUM(Y8:Y15)</f>
        <v>9429</v>
      </c>
      <c r="Z7" s="349">
        <f>SUM(AA7+AB7+AD7)</f>
        <v>14051.099999999999</v>
      </c>
      <c r="AA7" s="350">
        <f t="shared" ref="AA7:AI7" si="5">SUM(AA8:AA15)</f>
        <v>1089</v>
      </c>
      <c r="AB7" s="347">
        <f t="shared" si="5"/>
        <v>12239.099999999999</v>
      </c>
      <c r="AC7" s="350">
        <f t="shared" si="5"/>
        <v>6589</v>
      </c>
      <c r="AD7" s="350">
        <f t="shared" si="5"/>
        <v>723</v>
      </c>
      <c r="AE7" s="350">
        <f t="shared" si="5"/>
        <v>11</v>
      </c>
      <c r="AF7" s="347">
        <f t="shared" si="5"/>
        <v>6516.7</v>
      </c>
      <c r="AG7" s="350">
        <f t="shared" si="5"/>
        <v>10</v>
      </c>
      <c r="AH7" s="350">
        <f t="shared" si="5"/>
        <v>293</v>
      </c>
      <c r="AI7" s="350">
        <f t="shared" si="5"/>
        <v>77</v>
      </c>
      <c r="AJ7" s="346">
        <f>SUM(AK7+AM7+AN7+AO7)</f>
        <v>16017</v>
      </c>
      <c r="AK7" s="350">
        <f>SUM(AK8:AK15)</f>
        <v>5</v>
      </c>
      <c r="AL7" s="350"/>
      <c r="AM7" s="350">
        <f>SUM(AM8:AM15)</f>
        <v>9</v>
      </c>
      <c r="AN7" s="350"/>
      <c r="AO7" s="350">
        <f>SUM(AO8:AO15)</f>
        <v>16003</v>
      </c>
      <c r="AP7" s="349">
        <f t="shared" si="3"/>
        <v>56025.799999999996</v>
      </c>
      <c r="AQ7" s="161"/>
    </row>
    <row r="8" spans="1:43" ht="24" customHeight="1">
      <c r="A8" s="322" t="s">
        <v>401</v>
      </c>
      <c r="B8" s="323" t="s">
        <v>830</v>
      </c>
      <c r="C8" s="388">
        <f>SUM('рабочая 2023 г'!Y50)</f>
        <v>2872</v>
      </c>
      <c r="D8" s="350">
        <f t="shared" si="0"/>
        <v>1619466.0000000002</v>
      </c>
      <c r="E8" s="591">
        <f>SUM('рабочая 2023 г'!AG50)</f>
        <v>980536.3</v>
      </c>
      <c r="F8" s="388">
        <f>SUM('рабочая 2023 г'!AH50)</f>
        <v>196</v>
      </c>
      <c r="G8" s="388">
        <f>SUM('рабочая 2023 г'!AI50)</f>
        <v>90</v>
      </c>
      <c r="H8" s="388">
        <f>SUM('рабочая 2023 г'!AJ50)</f>
        <v>2</v>
      </c>
      <c r="I8" s="388">
        <f>SUM('рабочая 2023 г'!AK50)</f>
        <v>51</v>
      </c>
      <c r="J8" s="388">
        <f>SUM('рабочая 2023 г'!AL50)</f>
        <v>4071</v>
      </c>
      <c r="K8" s="388">
        <f>SUM('рабочая 2023 г'!AM50)</f>
        <v>1045</v>
      </c>
      <c r="L8" s="388"/>
      <c r="M8" s="591">
        <f>SUM('рабочая 2023 г'!AO50)</f>
        <v>581759.4</v>
      </c>
      <c r="N8" s="388">
        <f>SUM('рабочая 2023 г'!AP50)</f>
        <v>130471</v>
      </c>
      <c r="O8" s="388">
        <f>SUM('рабочая 2023 г'!AQ50)</f>
        <v>176456</v>
      </c>
      <c r="P8" s="388"/>
      <c r="Q8" s="349">
        <f>SUM(E8+F8+I8+J8+M8)</f>
        <v>1566613.7000000002</v>
      </c>
      <c r="R8" s="388"/>
      <c r="S8" s="390">
        <f>SUM(T8:V8)</f>
        <v>1</v>
      </c>
      <c r="T8" s="388">
        <f>SUM('рабочая 2023 г'!AV50)</f>
        <v>1</v>
      </c>
      <c r="U8" s="388"/>
      <c r="V8" s="388"/>
      <c r="W8" s="388">
        <f>SUM('рабочая 2023 г'!AY50)</f>
        <v>9113</v>
      </c>
      <c r="X8" s="388">
        <f>SUM('рабочая 2023 г'!AZ50)</f>
        <v>1425</v>
      </c>
      <c r="Y8" s="388">
        <f>SUM('рабочая 2023 г'!BA50)</f>
        <v>8554</v>
      </c>
      <c r="Z8" s="351">
        <f>SUM(AA8+AB8+AD8)</f>
        <v>12911.8</v>
      </c>
      <c r="AA8" s="388">
        <f>SUM('рабочая 2023 г'!BC50)</f>
        <v>1009</v>
      </c>
      <c r="AB8" s="591">
        <f>SUM('рабочая 2023 г'!BD50)</f>
        <v>11384.8</v>
      </c>
      <c r="AC8" s="388">
        <f>SUM('рабочая 2023 г'!BE50)</f>
        <v>6425</v>
      </c>
      <c r="AD8" s="388">
        <f>SUM('рабочая 2023 г'!BF50)</f>
        <v>518</v>
      </c>
      <c r="AE8" s="388">
        <f>SUM('рабочая 2023 г'!BG50)</f>
        <v>11</v>
      </c>
      <c r="AF8" s="591">
        <f>SUM('рабочая 2023 г'!BH50)</f>
        <v>6261.5</v>
      </c>
      <c r="AG8" s="388">
        <f>SUM('рабочая 2023 г'!BI50)</f>
        <v>2</v>
      </c>
      <c r="AH8" s="388">
        <f>SUM('рабочая 2023 г'!BJ50)</f>
        <v>261</v>
      </c>
      <c r="AI8" s="388">
        <f>SUM('рабочая 2023 г'!BK50)</f>
        <v>77</v>
      </c>
      <c r="AJ8" s="388">
        <f>SUM(AK8:AO8)</f>
        <v>15660</v>
      </c>
      <c r="AK8" s="388">
        <f>SUM('рабочая 2023 г'!BM50)</f>
        <v>5</v>
      </c>
      <c r="AL8" s="388"/>
      <c r="AM8" s="388">
        <f>SUM('рабочая 2023 г'!BN50)</f>
        <v>1</v>
      </c>
      <c r="AN8" s="388"/>
      <c r="AO8" s="388">
        <f>SUM('рабочая 2023 г'!BP50)</f>
        <v>15654</v>
      </c>
      <c r="AP8" s="351">
        <f t="shared" si="3"/>
        <v>52852.3</v>
      </c>
      <c r="AQ8" s="161"/>
    </row>
    <row r="9" spans="1:43" ht="26.25" customHeight="1">
      <c r="A9" s="322" t="s">
        <v>403</v>
      </c>
      <c r="B9" s="323" t="s">
        <v>831</v>
      </c>
      <c r="C9" s="388">
        <f>SUM('рабочая 2023 г'!Y66)</f>
        <v>70</v>
      </c>
      <c r="D9" s="350">
        <f t="shared" si="0"/>
        <v>23466</v>
      </c>
      <c r="E9" s="412">
        <f>SUM('рабочая 2023 г'!AG66)</f>
        <v>11427</v>
      </c>
      <c r="F9" s="412">
        <f>SUM('рабочая 2023 г'!AH66)</f>
        <v>28</v>
      </c>
      <c r="G9" s="412"/>
      <c r="H9" s="412"/>
      <c r="I9" s="412"/>
      <c r="J9" s="412"/>
      <c r="K9" s="412"/>
      <c r="L9" s="412"/>
      <c r="M9" s="412">
        <f>SUM('рабочая 2023 г'!AO66)</f>
        <v>11011</v>
      </c>
      <c r="N9" s="412">
        <f>SUM('рабочая 2023 г'!AP66)</f>
        <v>511</v>
      </c>
      <c r="O9" s="412">
        <f>SUM('рабочая 2023 г'!AQ66)</f>
        <v>347</v>
      </c>
      <c r="P9" s="412"/>
      <c r="Q9" s="219">
        <f t="shared" ref="Q9:Q24" si="6">SUM(E9+F9+I9+J9+M9)</f>
        <v>22466</v>
      </c>
      <c r="R9" s="412"/>
      <c r="S9" s="390"/>
      <c r="T9" s="412"/>
      <c r="U9" s="412"/>
      <c r="V9" s="412"/>
      <c r="W9" s="412">
        <f>SUM('рабочая 2023 г'!AY66)</f>
        <v>84</v>
      </c>
      <c r="X9" s="412">
        <f>SUM('рабочая 2023 г'!AZ66)</f>
        <v>1</v>
      </c>
      <c r="Y9" s="412">
        <f>SUM('рабочая 2023 г'!BA66)</f>
        <v>64</v>
      </c>
      <c r="Z9" s="219">
        <f>SUM(AA9+AB9+AD9)</f>
        <v>538</v>
      </c>
      <c r="AA9" s="412">
        <f>SUM('рабочая 2023 г'!BC66)</f>
        <v>7</v>
      </c>
      <c r="AB9" s="412">
        <f>SUM('рабочая 2023 г'!BD66)</f>
        <v>370</v>
      </c>
      <c r="AC9" s="412">
        <f>SUM('рабочая 2023 г'!BE66)</f>
        <v>31</v>
      </c>
      <c r="AD9" s="412">
        <f>SUM('рабочая 2023 г'!BF66)</f>
        <v>161</v>
      </c>
      <c r="AE9" s="412"/>
      <c r="AF9" s="412">
        <f>SUM('рабочая 2023 г'!BH66)</f>
        <v>110</v>
      </c>
      <c r="AG9" s="412"/>
      <c r="AH9" s="412"/>
      <c r="AI9" s="412"/>
      <c r="AJ9" s="388">
        <f>SUM(AK9:AO9)</f>
        <v>204</v>
      </c>
      <c r="AK9" s="412"/>
      <c r="AL9" s="412"/>
      <c r="AM9" s="412"/>
      <c r="AN9" s="412"/>
      <c r="AO9" s="412">
        <f>SUM('рабочая 2023 г'!BP66)</f>
        <v>204</v>
      </c>
      <c r="AP9" s="390">
        <f t="shared" si="3"/>
        <v>1000</v>
      </c>
      <c r="AQ9" s="161"/>
    </row>
    <row r="10" spans="1:43" ht="26.25" customHeight="1">
      <c r="A10" s="322" t="s">
        <v>405</v>
      </c>
      <c r="B10" s="323" t="s">
        <v>832</v>
      </c>
      <c r="C10" s="413"/>
      <c r="D10" s="350"/>
      <c r="E10" s="219"/>
      <c r="F10" s="219"/>
      <c r="G10" s="219"/>
      <c r="H10" s="219"/>
      <c r="I10" s="219"/>
      <c r="J10" s="219"/>
      <c r="K10" s="219"/>
      <c r="L10" s="219"/>
      <c r="M10" s="390"/>
      <c r="N10" s="413"/>
      <c r="O10" s="219"/>
      <c r="P10" s="219"/>
      <c r="Q10" s="219"/>
      <c r="R10" s="219"/>
      <c r="S10" s="390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19"/>
      <c r="AH10" s="219"/>
      <c r="AI10" s="219"/>
      <c r="AJ10" s="388"/>
      <c r="AK10" s="219"/>
      <c r="AL10" s="219"/>
      <c r="AM10" s="219"/>
      <c r="AN10" s="219"/>
      <c r="AO10" s="219"/>
      <c r="AP10" s="390"/>
      <c r="AQ10" s="161"/>
    </row>
    <row r="11" spans="1:43" ht="26.25" customHeight="1">
      <c r="A11" s="322" t="s">
        <v>407</v>
      </c>
      <c r="B11" s="323" t="s">
        <v>833</v>
      </c>
      <c r="C11" s="388"/>
      <c r="D11" s="350"/>
      <c r="E11" s="219"/>
      <c r="F11" s="219"/>
      <c r="G11" s="219"/>
      <c r="H11" s="219"/>
      <c r="I11" s="219"/>
      <c r="J11" s="219"/>
      <c r="K11" s="219"/>
      <c r="L11" s="219"/>
      <c r="M11" s="390"/>
      <c r="N11" s="219"/>
      <c r="O11" s="219"/>
      <c r="P11" s="219"/>
      <c r="Q11" s="219"/>
      <c r="R11" s="219"/>
      <c r="S11" s="390"/>
      <c r="T11" s="219"/>
      <c r="U11" s="219"/>
      <c r="V11" s="219"/>
      <c r="W11" s="219"/>
      <c r="X11" s="219"/>
      <c r="Y11" s="219"/>
      <c r="Z11" s="219"/>
      <c r="AA11" s="219"/>
      <c r="AB11" s="219"/>
      <c r="AC11" s="219"/>
      <c r="AD11" s="219"/>
      <c r="AE11" s="219"/>
      <c r="AF11" s="219"/>
      <c r="AG11" s="219"/>
      <c r="AH11" s="219"/>
      <c r="AI11" s="219"/>
      <c r="AJ11" s="388"/>
      <c r="AK11" s="219"/>
      <c r="AL11" s="219"/>
      <c r="AM11" s="219"/>
      <c r="AN11" s="219"/>
      <c r="AO11" s="219"/>
      <c r="AP11" s="390"/>
      <c r="AQ11" s="161"/>
    </row>
    <row r="12" spans="1:43" ht="26.25" customHeight="1">
      <c r="A12" s="322" t="s">
        <v>409</v>
      </c>
      <c r="B12" s="323" t="s">
        <v>834</v>
      </c>
      <c r="C12" s="388">
        <f>SUM('рабочая 2023 г'!Y113)</f>
        <v>20</v>
      </c>
      <c r="D12" s="350">
        <f>SUM(Q12+AP12)</f>
        <v>1345</v>
      </c>
      <c r="E12" s="219">
        <f>SUM('рабочая 2023 г'!AG113)</f>
        <v>523</v>
      </c>
      <c r="F12" s="219">
        <f>SUM('рабочая 2023 г'!AH113)</f>
        <v>35</v>
      </c>
      <c r="G12" s="219">
        <f>SUM('рабочая 2023 г'!AI113)</f>
        <v>18</v>
      </c>
      <c r="H12" s="219"/>
      <c r="I12" s="219"/>
      <c r="J12" s="219">
        <f>SUM('рабочая 2023 г'!AL113)</f>
        <v>86</v>
      </c>
      <c r="K12" s="219">
        <f>SUM('рабочая 2023 г'!AM113)</f>
        <v>86</v>
      </c>
      <c r="L12" s="219"/>
      <c r="M12" s="390">
        <f>SUM('рабочая 2023 г'!AO113)</f>
        <v>571</v>
      </c>
      <c r="N12" s="219">
        <f>SUM('рабочая 2023 г'!AP113)</f>
        <v>94</v>
      </c>
      <c r="O12" s="219">
        <f>SUM('рабочая 2023 г'!AQ113)</f>
        <v>186</v>
      </c>
      <c r="P12" s="219"/>
      <c r="Q12" s="219">
        <f t="shared" si="6"/>
        <v>1215</v>
      </c>
      <c r="R12" s="219"/>
      <c r="S12" s="390"/>
      <c r="T12" s="219"/>
      <c r="U12" s="219"/>
      <c r="V12" s="219"/>
      <c r="W12" s="219">
        <f>SUM('рабочая 2023 г'!AY113)</f>
        <v>4</v>
      </c>
      <c r="X12" s="219">
        <f>SUM('рабочая 2023 г'!AZ113)</f>
        <v>3</v>
      </c>
      <c r="Y12" s="219">
        <f>SUM('рабочая 2023 г'!BA113)</f>
        <v>5</v>
      </c>
      <c r="Z12" s="219">
        <f>SUM(AA12+AB12+AD12)</f>
        <v>41</v>
      </c>
      <c r="AA12" s="219">
        <f>SUM('рабочая 2023 г'!BC113)</f>
        <v>18</v>
      </c>
      <c r="AB12" s="219">
        <f>SUM('рабочая 2023 г'!BD113)</f>
        <v>20</v>
      </c>
      <c r="AC12" s="219">
        <f>SUM('рабочая 2023 г'!BE113)</f>
        <v>16</v>
      </c>
      <c r="AD12" s="219">
        <f>SUM('рабочая 2023 г'!BF113)</f>
        <v>3</v>
      </c>
      <c r="AE12" s="219"/>
      <c r="AF12" s="219">
        <f>SUM('рабочая 2023 г'!BH113)</f>
        <v>14</v>
      </c>
      <c r="AG12" s="219"/>
      <c r="AH12" s="219"/>
      <c r="AI12" s="219"/>
      <c r="AJ12" s="388">
        <f>SUM(AK12:AO12)</f>
        <v>66</v>
      </c>
      <c r="AK12" s="219"/>
      <c r="AL12" s="219"/>
      <c r="AM12" s="219"/>
      <c r="AN12" s="219"/>
      <c r="AO12" s="219">
        <f>SUM('рабочая 2023 г'!BP113)</f>
        <v>66</v>
      </c>
      <c r="AP12" s="390">
        <f t="shared" si="3"/>
        <v>130</v>
      </c>
      <c r="AQ12" s="161"/>
    </row>
    <row r="13" spans="1:43" ht="26.25" customHeight="1">
      <c r="A13" s="322" t="s">
        <v>411</v>
      </c>
      <c r="B13" s="323" t="s">
        <v>835</v>
      </c>
      <c r="C13" s="388"/>
      <c r="D13" s="350"/>
      <c r="E13" s="219"/>
      <c r="F13" s="219"/>
      <c r="G13" s="219"/>
      <c r="H13" s="219"/>
      <c r="I13" s="219"/>
      <c r="J13" s="219"/>
      <c r="K13" s="219"/>
      <c r="L13" s="219"/>
      <c r="M13" s="390"/>
      <c r="N13" s="414"/>
      <c r="O13" s="219"/>
      <c r="P13" s="219"/>
      <c r="Q13" s="219"/>
      <c r="R13" s="415"/>
      <c r="S13" s="390"/>
      <c r="T13" s="219"/>
      <c r="U13" s="219"/>
      <c r="V13" s="219"/>
      <c r="W13" s="219"/>
      <c r="X13" s="219"/>
      <c r="Y13" s="219"/>
      <c r="Z13" s="219"/>
      <c r="AA13" s="219"/>
      <c r="AB13" s="219"/>
      <c r="AC13" s="219"/>
      <c r="AD13" s="219"/>
      <c r="AE13" s="219"/>
      <c r="AF13" s="219"/>
      <c r="AG13" s="219"/>
      <c r="AH13" s="219"/>
      <c r="AI13" s="219"/>
      <c r="AJ13" s="388"/>
      <c r="AK13" s="415"/>
      <c r="AL13" s="415"/>
      <c r="AM13" s="415"/>
      <c r="AN13" s="415"/>
      <c r="AO13" s="219"/>
      <c r="AP13" s="390"/>
      <c r="AQ13" s="161"/>
    </row>
    <row r="14" spans="1:43" ht="36" customHeight="1">
      <c r="A14" s="76" t="s">
        <v>413</v>
      </c>
      <c r="B14" s="323" t="s">
        <v>836</v>
      </c>
      <c r="C14" s="388"/>
      <c r="D14" s="350"/>
      <c r="E14" s="219"/>
      <c r="F14" s="219"/>
      <c r="G14" s="219"/>
      <c r="H14" s="219"/>
      <c r="I14" s="219"/>
      <c r="J14" s="219"/>
      <c r="K14" s="219"/>
      <c r="L14" s="219"/>
      <c r="M14" s="390"/>
      <c r="N14" s="414"/>
      <c r="O14" s="219"/>
      <c r="P14" s="219"/>
      <c r="Q14" s="219"/>
      <c r="R14" s="415"/>
      <c r="S14" s="219"/>
      <c r="T14" s="219"/>
      <c r="U14" s="219"/>
      <c r="V14" s="219"/>
      <c r="W14" s="219"/>
      <c r="X14" s="219"/>
      <c r="Y14" s="219"/>
      <c r="Z14" s="219"/>
      <c r="AA14" s="219"/>
      <c r="AB14" s="219"/>
      <c r="AC14" s="219"/>
      <c r="AD14" s="219"/>
      <c r="AE14" s="219"/>
      <c r="AF14" s="219"/>
      <c r="AG14" s="219"/>
      <c r="AH14" s="219"/>
      <c r="AI14" s="219"/>
      <c r="AJ14" s="388"/>
      <c r="AK14" s="415"/>
      <c r="AL14" s="415"/>
      <c r="AM14" s="415"/>
      <c r="AN14" s="415"/>
      <c r="AO14" s="219"/>
      <c r="AP14" s="390"/>
      <c r="AQ14" s="161"/>
    </row>
    <row r="15" spans="1:43" ht="36" customHeight="1">
      <c r="A15" s="76" t="s">
        <v>415</v>
      </c>
      <c r="B15" s="323" t="s">
        <v>837</v>
      </c>
      <c r="C15" s="388">
        <f>SUM('рабочая 2023 г'!Y160)</f>
        <v>119</v>
      </c>
      <c r="D15" s="347">
        <f t="shared" si="0"/>
        <v>18244.5</v>
      </c>
      <c r="E15" s="219">
        <f>SUM('рабочая 2023 г'!AG160)</f>
        <v>1165</v>
      </c>
      <c r="F15" s="219"/>
      <c r="G15" s="219"/>
      <c r="H15" s="219"/>
      <c r="I15" s="219"/>
      <c r="J15" s="219">
        <f>SUM('рабочая 2023 г'!AL160)</f>
        <v>286</v>
      </c>
      <c r="K15" s="219">
        <f>SUM('рабочая 2023 г'!AM160)</f>
        <v>42</v>
      </c>
      <c r="L15" s="219"/>
      <c r="M15" s="219">
        <f>SUM('рабочая 2023 г'!AO160)</f>
        <v>14750</v>
      </c>
      <c r="N15" s="219">
        <f>SUM('рабочая 2023 г'!AP160)</f>
        <v>1842</v>
      </c>
      <c r="O15" s="219">
        <f>SUM('рабочая 2023 г'!AQ160)</f>
        <v>2934</v>
      </c>
      <c r="P15" s="219">
        <f>SUM('рабочая 2023 г'!AR160)</f>
        <v>0</v>
      </c>
      <c r="Q15" s="219">
        <f>SUM('рабочая 2023 г'!AS160)</f>
        <v>16201</v>
      </c>
      <c r="R15" s="219"/>
      <c r="S15" s="219"/>
      <c r="T15" s="219"/>
      <c r="U15" s="219"/>
      <c r="V15" s="219"/>
      <c r="W15" s="219">
        <f>SUM('рабочая 2023 г'!AY160)</f>
        <v>419</v>
      </c>
      <c r="X15" s="219">
        <f>SUM('рабочая 2023 г'!AZ160)</f>
        <v>302</v>
      </c>
      <c r="Y15" s="219">
        <f>SUM('рабочая 2023 г'!BA160)</f>
        <v>806</v>
      </c>
      <c r="Z15" s="349">
        <f>SUM('рабочая 2023 г'!BB160)</f>
        <v>560.29999999999995</v>
      </c>
      <c r="AA15" s="219">
        <f>SUM('рабочая 2023 г'!BC160)</f>
        <v>55</v>
      </c>
      <c r="AB15" s="349">
        <f>SUM('рабочая 2023 г'!BD160)</f>
        <v>464.3</v>
      </c>
      <c r="AC15" s="219">
        <f>SUM('рабочая 2023 г'!BE160)</f>
        <v>117</v>
      </c>
      <c r="AD15" s="219">
        <f>SUM('рабочая 2023 г'!BF160)</f>
        <v>41</v>
      </c>
      <c r="AE15" s="219"/>
      <c r="AF15" s="349">
        <f>SUM('рабочая 2023 г'!BH160)</f>
        <v>131.19999999999999</v>
      </c>
      <c r="AG15" s="219">
        <f>SUM('рабочая 2023 г'!BI160)</f>
        <v>8</v>
      </c>
      <c r="AH15" s="219">
        <f>SUM('рабочая 2023 г'!BJ160)</f>
        <v>32</v>
      </c>
      <c r="AI15" s="219"/>
      <c r="AJ15" s="219">
        <f>SUM('рабочая 2023 г'!BL160)</f>
        <v>87</v>
      </c>
      <c r="AK15" s="219">
        <f>SUM('рабочая 2023 г'!BM160)</f>
        <v>0</v>
      </c>
      <c r="AL15" s="219"/>
      <c r="AM15" s="219">
        <f>SUM('рабочая 2023 г'!BN160)</f>
        <v>8</v>
      </c>
      <c r="AN15" s="219"/>
      <c r="AO15" s="219">
        <f>SUM('рабочая 2023 г'!BP160)</f>
        <v>79</v>
      </c>
      <c r="AP15" s="351">
        <f t="shared" si="3"/>
        <v>2043.5</v>
      </c>
      <c r="AQ15" s="161"/>
    </row>
    <row r="16" spans="1:43" ht="58.5" customHeight="1">
      <c r="A16" s="76" t="s">
        <v>417</v>
      </c>
      <c r="B16" s="323" t="s">
        <v>838</v>
      </c>
      <c r="C16" s="388"/>
      <c r="D16" s="350"/>
      <c r="E16" s="219"/>
      <c r="F16" s="219"/>
      <c r="G16" s="219"/>
      <c r="H16" s="219"/>
      <c r="I16" s="219"/>
      <c r="J16" s="219"/>
      <c r="K16" s="219"/>
      <c r="L16" s="219"/>
      <c r="M16" s="390"/>
      <c r="N16" s="414"/>
      <c r="O16" s="219"/>
      <c r="P16" s="219"/>
      <c r="Q16" s="219"/>
      <c r="R16" s="415"/>
      <c r="S16" s="219"/>
      <c r="T16" s="219"/>
      <c r="U16" s="219"/>
      <c r="V16" s="219"/>
      <c r="W16" s="219"/>
      <c r="X16" s="219"/>
      <c r="Y16" s="219"/>
      <c r="Z16" s="219"/>
      <c r="AA16" s="219"/>
      <c r="AB16" s="219"/>
      <c r="AC16" s="219"/>
      <c r="AD16" s="219"/>
      <c r="AE16" s="219"/>
      <c r="AF16" s="219"/>
      <c r="AG16" s="219"/>
      <c r="AH16" s="219"/>
      <c r="AI16" s="219"/>
      <c r="AJ16" s="388"/>
      <c r="AK16" s="415"/>
      <c r="AL16" s="415"/>
      <c r="AM16" s="415"/>
      <c r="AN16" s="415"/>
      <c r="AO16" s="219"/>
      <c r="AP16" s="390"/>
      <c r="AQ16" s="161"/>
    </row>
    <row r="17" spans="1:43" ht="49.5" customHeight="1">
      <c r="A17" s="76" t="s">
        <v>419</v>
      </c>
      <c r="B17" s="323" t="s">
        <v>839</v>
      </c>
      <c r="C17" s="388"/>
      <c r="D17" s="350"/>
      <c r="E17" s="219"/>
      <c r="F17" s="219"/>
      <c r="G17" s="219"/>
      <c r="H17" s="219"/>
      <c r="I17" s="219"/>
      <c r="J17" s="219"/>
      <c r="K17" s="219"/>
      <c r="L17" s="219"/>
      <c r="M17" s="390"/>
      <c r="N17" s="414"/>
      <c r="O17" s="219"/>
      <c r="P17" s="219"/>
      <c r="Q17" s="219"/>
      <c r="R17" s="415"/>
      <c r="S17" s="219"/>
      <c r="T17" s="219"/>
      <c r="U17" s="219"/>
      <c r="V17" s="219"/>
      <c r="W17" s="219"/>
      <c r="X17" s="219"/>
      <c r="Y17" s="219"/>
      <c r="Z17" s="219"/>
      <c r="AA17" s="219"/>
      <c r="AB17" s="219"/>
      <c r="AC17" s="219"/>
      <c r="AD17" s="219"/>
      <c r="AE17" s="219"/>
      <c r="AF17" s="219"/>
      <c r="AG17" s="219"/>
      <c r="AH17" s="219"/>
      <c r="AI17" s="219"/>
      <c r="AJ17" s="388"/>
      <c r="AK17" s="415"/>
      <c r="AL17" s="415"/>
      <c r="AM17" s="415"/>
      <c r="AN17" s="415"/>
      <c r="AO17" s="219"/>
      <c r="AP17" s="390"/>
      <c r="AQ17" s="161"/>
    </row>
    <row r="18" spans="1:43" ht="24" customHeight="1">
      <c r="A18" s="70" t="s">
        <v>421</v>
      </c>
      <c r="B18" s="324" t="s">
        <v>840</v>
      </c>
      <c r="C18" s="413">
        <f>SUM(C19:C24)</f>
        <v>1009</v>
      </c>
      <c r="D18" s="347">
        <f t="shared" si="0"/>
        <v>5569990.2999999998</v>
      </c>
      <c r="E18" s="592">
        <f t="shared" ref="E18:K18" si="7">SUM(E19:E24)</f>
        <v>3993849.4</v>
      </c>
      <c r="F18" s="413">
        <f t="shared" si="7"/>
        <v>598</v>
      </c>
      <c r="G18" s="413">
        <f t="shared" si="7"/>
        <v>341</v>
      </c>
      <c r="H18" s="413">
        <f t="shared" si="7"/>
        <v>43</v>
      </c>
      <c r="I18" s="413">
        <f t="shared" si="7"/>
        <v>40729</v>
      </c>
      <c r="J18" s="413">
        <f t="shared" si="7"/>
        <v>13079</v>
      </c>
      <c r="K18" s="413">
        <f t="shared" si="7"/>
        <v>5487</v>
      </c>
      <c r="L18" s="413"/>
      <c r="M18" s="592">
        <f>SUM(M19:M24)</f>
        <v>1345917.3</v>
      </c>
      <c r="N18" s="413">
        <f>SUM(N19:N24)</f>
        <v>246577</v>
      </c>
      <c r="O18" s="413">
        <f>SUM(O19:O24)</f>
        <v>522446</v>
      </c>
      <c r="P18" s="413"/>
      <c r="Q18" s="349">
        <f>SUM(E18+F18+I18+J18+M18)</f>
        <v>5394172.7000000002</v>
      </c>
      <c r="R18" s="413"/>
      <c r="S18" s="413">
        <f t="shared" ref="S18:Y18" si="8">SUM(S19:S24)</f>
        <v>181</v>
      </c>
      <c r="T18" s="413">
        <f t="shared" si="8"/>
        <v>6</v>
      </c>
      <c r="U18" s="413"/>
      <c r="V18" s="413">
        <f t="shared" si="8"/>
        <v>175</v>
      </c>
      <c r="W18" s="592">
        <f t="shared" si="8"/>
        <v>38650.400000000001</v>
      </c>
      <c r="X18" s="413">
        <f t="shared" si="8"/>
        <v>4670</v>
      </c>
      <c r="Y18" s="592">
        <f t="shared" si="8"/>
        <v>33348.6</v>
      </c>
      <c r="Z18" s="219">
        <f>SUM(AA18+AB18+AD18)</f>
        <v>49289</v>
      </c>
      <c r="AA18" s="413">
        <f t="shared" ref="AA18:AI18" si="9">SUM(AA19:AA24)</f>
        <v>3428</v>
      </c>
      <c r="AB18" s="413">
        <f t="shared" si="9"/>
        <v>44426</v>
      </c>
      <c r="AC18" s="413">
        <f t="shared" si="9"/>
        <v>25563</v>
      </c>
      <c r="AD18" s="413">
        <f t="shared" si="9"/>
        <v>1435</v>
      </c>
      <c r="AE18" s="413">
        <f t="shared" si="9"/>
        <v>118</v>
      </c>
      <c r="AF18" s="592">
        <f t="shared" si="9"/>
        <v>25323.599999999999</v>
      </c>
      <c r="AG18" s="413">
        <f t="shared" si="9"/>
        <v>3</v>
      </c>
      <c r="AH18" s="413">
        <f t="shared" si="9"/>
        <v>491</v>
      </c>
      <c r="AI18" s="413">
        <f t="shared" si="9"/>
        <v>320</v>
      </c>
      <c r="AJ18" s="346">
        <f t="shared" ref="AJ18:AJ25" si="10">SUM(AK18+AM18+AN18+AO18)</f>
        <v>28093</v>
      </c>
      <c r="AK18" s="413">
        <f>SUM(AK19:AK24)</f>
        <v>40</v>
      </c>
      <c r="AL18" s="413"/>
      <c r="AM18" s="413">
        <f>SUM(AM19:AM24)</f>
        <v>42</v>
      </c>
      <c r="AN18" s="413"/>
      <c r="AO18" s="413">
        <f>SUM(AO19:AO24)</f>
        <v>28011</v>
      </c>
      <c r="AP18" s="351">
        <f t="shared" si="3"/>
        <v>175817.60000000001</v>
      </c>
      <c r="AQ18" s="161"/>
    </row>
    <row r="19" spans="1:43" ht="26.25" customHeight="1">
      <c r="A19" s="76" t="s">
        <v>423</v>
      </c>
      <c r="B19" s="323" t="s">
        <v>841</v>
      </c>
      <c r="C19" s="388">
        <f>SUM('рабочая 2023 г'!Y222)</f>
        <v>923</v>
      </c>
      <c r="D19" s="347">
        <f t="shared" si="0"/>
        <v>5469445.2999999998</v>
      </c>
      <c r="E19" s="351">
        <f>SUM('рабочая 2023 г'!AG222)</f>
        <v>3972568.4</v>
      </c>
      <c r="F19" s="390">
        <f>SUM('рабочая 2023 г'!AH222)</f>
        <v>515</v>
      </c>
      <c r="G19" s="390">
        <f>SUM('рабочая 2023 г'!AI222)</f>
        <v>320</v>
      </c>
      <c r="H19" s="390">
        <f>SUM('рабочая 2023 г'!AJ222)</f>
        <v>43</v>
      </c>
      <c r="I19" s="390">
        <f>SUM('рабочая 2023 г'!AK222)</f>
        <v>40729</v>
      </c>
      <c r="J19" s="390">
        <f>SUM('рабочая 2023 г'!AL222)</f>
        <v>11872</v>
      </c>
      <c r="K19" s="390">
        <f>SUM('рабочая 2023 г'!AM222)</f>
        <v>4621</v>
      </c>
      <c r="L19" s="390"/>
      <c r="M19" s="351">
        <f>SUM('рабочая 2023 г'!AO222)</f>
        <v>1274468.3</v>
      </c>
      <c r="N19" s="390">
        <f>SUM('рабочая 2023 г'!AP222)</f>
        <v>238463</v>
      </c>
      <c r="O19" s="390">
        <f>SUM('рабочая 2023 г'!AQ222)</f>
        <v>500575</v>
      </c>
      <c r="P19" s="390"/>
      <c r="Q19" s="349">
        <f t="shared" si="6"/>
        <v>5300152.7</v>
      </c>
      <c r="R19" s="390"/>
      <c r="S19" s="390">
        <f>SUM('рабочая 2023 г'!AU222)</f>
        <v>6</v>
      </c>
      <c r="T19" s="390">
        <f>SUM('рабочая 2023 г'!AV222)</f>
        <v>6</v>
      </c>
      <c r="U19" s="390"/>
      <c r="V19" s="390"/>
      <c r="W19" s="351">
        <f>SUM('рабочая 2023 г'!AY222)</f>
        <v>37631.4</v>
      </c>
      <c r="X19" s="390">
        <f>SUM('рабочая 2023 г'!AZ222)</f>
        <v>4488</v>
      </c>
      <c r="Y19" s="351">
        <f>SUM('рабочая 2023 г'!BA222)</f>
        <v>32707.599999999999</v>
      </c>
      <c r="Z19" s="390">
        <f>SUM('рабочая 2023 г'!BB222)</f>
        <v>47471</v>
      </c>
      <c r="AA19" s="390">
        <f>SUM('рабочая 2023 г'!BC222)</f>
        <v>3284</v>
      </c>
      <c r="AB19" s="390">
        <f>SUM('рабочая 2023 г'!BD222)</f>
        <v>42788</v>
      </c>
      <c r="AC19" s="390">
        <f>SUM('рабочая 2023 г'!BE222)</f>
        <v>25190</v>
      </c>
      <c r="AD19" s="390">
        <f>SUM('рабочая 2023 г'!BF222)</f>
        <v>1399</v>
      </c>
      <c r="AE19" s="390">
        <f>SUM('рабочая 2023 г'!BG222)</f>
        <v>114</v>
      </c>
      <c r="AF19" s="351">
        <f>SUM('рабочая 2023 г'!BH222)</f>
        <v>24886.6</v>
      </c>
      <c r="AG19" s="390">
        <f>SUM('рабочая 2023 г'!BI222)</f>
        <v>3</v>
      </c>
      <c r="AH19" s="390">
        <f>SUM('рабочая 2023 г'!BJ222)</f>
        <v>481</v>
      </c>
      <c r="AI19" s="390">
        <f>SUM('рабочая 2023 г'!BK222)</f>
        <v>320</v>
      </c>
      <c r="AJ19" s="416">
        <f t="shared" si="10"/>
        <v>25672</v>
      </c>
      <c r="AK19" s="390">
        <f>SUM('рабочая 2023 г'!BM222)</f>
        <v>40</v>
      </c>
      <c r="AL19" s="390"/>
      <c r="AM19" s="390">
        <f>SUM('рабочая 2023 г'!BN222)</f>
        <v>42</v>
      </c>
      <c r="AN19" s="390"/>
      <c r="AO19" s="390">
        <f>SUM('рабочая 2023 г'!BP222)</f>
        <v>25590</v>
      </c>
      <c r="AP19" s="351">
        <f t="shared" ref="AP19:AP24" si="11">SUM(S19+W19+Y19+Z19+AE19+AF19+AG19+AH19+AI19+AJ19)</f>
        <v>169292.6</v>
      </c>
      <c r="AQ19" s="161"/>
    </row>
    <row r="20" spans="1:43" ht="26.25" customHeight="1">
      <c r="A20" s="76" t="s">
        <v>425</v>
      </c>
      <c r="B20" s="323" t="s">
        <v>842</v>
      </c>
      <c r="C20" s="388">
        <f>SUM('рабочая 2023 г'!Y238)</f>
        <v>26</v>
      </c>
      <c r="D20" s="350">
        <f t="shared" si="0"/>
        <v>56715</v>
      </c>
      <c r="E20" s="390">
        <f>SUM('рабочая 2023 г'!AG238)</f>
        <v>13202</v>
      </c>
      <c r="F20" s="390"/>
      <c r="G20" s="390"/>
      <c r="H20" s="390"/>
      <c r="I20" s="390"/>
      <c r="J20" s="390"/>
      <c r="K20" s="390"/>
      <c r="L20" s="390"/>
      <c r="M20" s="390">
        <f>SUM('рабочая 2023 г'!AO238)</f>
        <v>40877</v>
      </c>
      <c r="N20" s="390">
        <f>SUM('рабочая 2023 г'!AP238)</f>
        <v>5503</v>
      </c>
      <c r="O20" s="390">
        <f>SUM('рабочая 2023 г'!AQ238)</f>
        <v>7131</v>
      </c>
      <c r="P20" s="390"/>
      <c r="Q20" s="219">
        <f t="shared" si="6"/>
        <v>54079</v>
      </c>
      <c r="R20" s="390"/>
      <c r="S20" s="390"/>
      <c r="T20" s="390"/>
      <c r="U20" s="390"/>
      <c r="V20" s="390"/>
      <c r="W20" s="390">
        <f>SUM('рабочая 2023 г'!AY238)</f>
        <v>199</v>
      </c>
      <c r="X20" s="390">
        <f>SUM('рабочая 2023 г'!AZ238)</f>
        <v>13</v>
      </c>
      <c r="Y20" s="390">
        <f>SUM('рабочая 2023 г'!BA238)</f>
        <v>38</v>
      </c>
      <c r="Z20" s="219">
        <f>SUM(AA20+AB20+AD20)</f>
        <v>145</v>
      </c>
      <c r="AA20" s="390">
        <f>SUM('рабочая 2023 г'!BC238)</f>
        <v>25</v>
      </c>
      <c r="AB20" s="390">
        <f>SUM('рабочая 2023 г'!BD238)</f>
        <v>115</v>
      </c>
      <c r="AC20" s="390">
        <f>SUM('рабочая 2023 г'!BE238)</f>
        <v>67</v>
      </c>
      <c r="AD20" s="390">
        <f>SUM('рабочая 2023 г'!BF238)</f>
        <v>5</v>
      </c>
      <c r="AE20" s="390"/>
      <c r="AF20" s="390">
        <f>SUM('рабочая 2023 г'!BH238)</f>
        <v>162</v>
      </c>
      <c r="AG20" s="390"/>
      <c r="AH20" s="390"/>
      <c r="AI20" s="390"/>
      <c r="AJ20" s="416">
        <f t="shared" si="10"/>
        <v>2092</v>
      </c>
      <c r="AK20" s="390">
        <f>SUM('рабочая 2023 г'!BM238)</f>
        <v>0</v>
      </c>
      <c r="AL20" s="390"/>
      <c r="AM20" s="390">
        <f>SUM('рабочая 2023 г'!BN238)</f>
        <v>0</v>
      </c>
      <c r="AN20" s="390"/>
      <c r="AO20" s="390">
        <f>SUM('рабочая 2023 г'!BP238)</f>
        <v>2092</v>
      </c>
      <c r="AP20" s="390">
        <f t="shared" si="11"/>
        <v>2636</v>
      </c>
      <c r="AQ20" s="161"/>
    </row>
    <row r="21" spans="1:43" ht="24" customHeight="1">
      <c r="A21" s="76" t="s">
        <v>427</v>
      </c>
      <c r="B21" s="323" t="s">
        <v>843</v>
      </c>
      <c r="C21" s="413">
        <f>SUM('рабочая 2023 г'!Y254)</f>
        <v>8</v>
      </c>
      <c r="D21" s="350">
        <f t="shared" si="0"/>
        <v>2185</v>
      </c>
      <c r="E21" s="219">
        <f>SUM('рабочая 2023 г'!AG254)</f>
        <v>1863</v>
      </c>
      <c r="F21" s="219">
        <f>SUM('рабочая 2023 г'!AH254)</f>
        <v>13</v>
      </c>
      <c r="G21" s="219">
        <f>SUM('рабочая 2023 г'!AI254)</f>
        <v>3</v>
      </c>
      <c r="H21" s="219"/>
      <c r="I21" s="219"/>
      <c r="J21" s="219"/>
      <c r="K21" s="219"/>
      <c r="L21" s="219"/>
      <c r="M21" s="219">
        <f>SUM('рабочая 2023 г'!AO254)</f>
        <v>277</v>
      </c>
      <c r="N21" s="219">
        <f>SUM('рабочая 2023 г'!AP254)</f>
        <v>180</v>
      </c>
      <c r="O21" s="219">
        <f>SUM('рабочая 2023 г'!AQ254)</f>
        <v>19</v>
      </c>
      <c r="P21" s="219"/>
      <c r="Q21" s="219">
        <f t="shared" si="6"/>
        <v>2153</v>
      </c>
      <c r="R21" s="219"/>
      <c r="S21" s="219"/>
      <c r="T21" s="219"/>
      <c r="U21" s="219"/>
      <c r="V21" s="219"/>
      <c r="W21" s="219">
        <f>SUM('рабочая 2023 г'!AY254)</f>
        <v>11</v>
      </c>
      <c r="X21" s="219">
        <f>SUM('рабочая 2023 г'!AZ254)</f>
        <v>3</v>
      </c>
      <c r="Y21" s="219"/>
      <c r="Z21" s="219"/>
      <c r="AA21" s="219"/>
      <c r="AB21" s="219"/>
      <c r="AC21" s="219"/>
      <c r="AD21" s="219"/>
      <c r="AE21" s="219">
        <f>SUM('рабочая 2023 г'!BG254)</f>
        <v>4</v>
      </c>
      <c r="AF21" s="219">
        <f>SUM('рабочая 2023 г'!BH254)</f>
        <v>15</v>
      </c>
      <c r="AG21" s="219"/>
      <c r="AH21" s="219"/>
      <c r="AI21" s="219"/>
      <c r="AJ21" s="416">
        <f t="shared" si="10"/>
        <v>2</v>
      </c>
      <c r="AK21" s="219"/>
      <c r="AL21" s="219"/>
      <c r="AM21" s="219"/>
      <c r="AN21" s="219"/>
      <c r="AO21" s="219">
        <f>SUM('рабочая 2023 г'!BP254)</f>
        <v>2</v>
      </c>
      <c r="AP21" s="390">
        <f t="shared" si="11"/>
        <v>32</v>
      </c>
      <c r="AQ21" s="161"/>
    </row>
    <row r="22" spans="1:43" ht="48" customHeight="1">
      <c r="A22" s="76" t="s">
        <v>429</v>
      </c>
      <c r="B22" s="323" t="s">
        <v>844</v>
      </c>
      <c r="C22" s="388">
        <f>SUM('рабочая 2023 г'!Y270)</f>
        <v>15</v>
      </c>
      <c r="D22" s="350">
        <f t="shared" si="0"/>
        <v>5499</v>
      </c>
      <c r="E22" s="390">
        <f>SUM('рабочая 2023 г'!AG270)</f>
        <v>3887</v>
      </c>
      <c r="F22" s="390">
        <f>SUM('рабочая 2023 г'!AH270)</f>
        <v>47</v>
      </c>
      <c r="G22" s="390">
        <f>SUM('рабочая 2023 г'!AI270)</f>
        <v>6</v>
      </c>
      <c r="H22" s="390"/>
      <c r="I22" s="390"/>
      <c r="J22" s="390"/>
      <c r="K22" s="390"/>
      <c r="L22" s="390"/>
      <c r="M22" s="390">
        <f>SUM('рабочая 2023 г'!AO270)</f>
        <v>1046</v>
      </c>
      <c r="N22" s="390">
        <f>SUM('рабочая 2023 г'!AP270)</f>
        <v>144</v>
      </c>
      <c r="O22" s="390">
        <f>SUM('рабочая 2023 г'!AQ270)</f>
        <v>730</v>
      </c>
      <c r="P22" s="390"/>
      <c r="Q22" s="219">
        <f t="shared" si="6"/>
        <v>4980</v>
      </c>
      <c r="R22" s="390"/>
      <c r="S22" s="219"/>
      <c r="T22" s="390"/>
      <c r="U22" s="390"/>
      <c r="V22" s="390"/>
      <c r="W22" s="390">
        <f>SUM('рабочая 2023 г'!AY270)</f>
        <v>38</v>
      </c>
      <c r="X22" s="390"/>
      <c r="Y22" s="390">
        <f>SUM('рабочая 2023 г'!BA270)</f>
        <v>13</v>
      </c>
      <c r="Z22" s="219">
        <f>SUM(AA22+AB22+AD22)</f>
        <v>334</v>
      </c>
      <c r="AA22" s="390"/>
      <c r="AB22" s="390">
        <f>SUM('рабочая 2023 г'!BD270)</f>
        <v>334</v>
      </c>
      <c r="AC22" s="390">
        <f>SUM('рабочая 2023 г'!BE270)</f>
        <v>165</v>
      </c>
      <c r="AD22" s="390"/>
      <c r="AE22" s="390"/>
      <c r="AF22" s="390">
        <f>SUM('рабочая 2023 г'!BH270)</f>
        <v>31</v>
      </c>
      <c r="AG22" s="390"/>
      <c r="AH22" s="390">
        <f>SUM('рабочая 2023 г'!BJ270)</f>
        <v>10</v>
      </c>
      <c r="AI22" s="390"/>
      <c r="AJ22" s="416">
        <f t="shared" si="10"/>
        <v>93</v>
      </c>
      <c r="AK22" s="390"/>
      <c r="AL22" s="390"/>
      <c r="AM22" s="390"/>
      <c r="AN22" s="390"/>
      <c r="AO22" s="390">
        <f>SUM('рабочая 2023 г'!BP270)</f>
        <v>93</v>
      </c>
      <c r="AP22" s="390">
        <f t="shared" si="11"/>
        <v>519</v>
      </c>
      <c r="AQ22" s="161"/>
    </row>
    <row r="23" spans="1:43" ht="25.5" customHeight="1">
      <c r="A23" s="76" t="s">
        <v>431</v>
      </c>
      <c r="B23" s="323" t="s">
        <v>845</v>
      </c>
      <c r="C23" s="388">
        <f>SUM('рабочая 2023 г'!Y286)</f>
        <v>1</v>
      </c>
      <c r="D23" s="350">
        <f t="shared" si="0"/>
        <v>92</v>
      </c>
      <c r="E23" s="219">
        <f>SUM('рабочая 2023 г'!AG286)</f>
        <v>77</v>
      </c>
      <c r="F23" s="219"/>
      <c r="G23" s="219"/>
      <c r="H23" s="219"/>
      <c r="I23" s="219"/>
      <c r="J23" s="219"/>
      <c r="K23" s="219"/>
      <c r="L23" s="219"/>
      <c r="M23" s="219">
        <f>SUM('рабочая 2023 г'!AO286)</f>
        <v>3</v>
      </c>
      <c r="N23" s="219"/>
      <c r="O23" s="219"/>
      <c r="P23" s="219"/>
      <c r="Q23" s="219">
        <f t="shared" si="6"/>
        <v>80</v>
      </c>
      <c r="R23" s="219"/>
      <c r="S23" s="219"/>
      <c r="T23" s="219"/>
      <c r="U23" s="219"/>
      <c r="V23" s="219"/>
      <c r="W23" s="219"/>
      <c r="X23" s="219"/>
      <c r="Y23" s="219"/>
      <c r="Z23" s="219"/>
      <c r="AA23" s="219"/>
      <c r="AB23" s="219"/>
      <c r="AC23" s="219"/>
      <c r="AD23" s="219"/>
      <c r="AE23" s="219"/>
      <c r="AF23" s="219">
        <f>SUM('рабочая 2023 г'!BH286)</f>
        <v>1</v>
      </c>
      <c r="AG23" s="219"/>
      <c r="AH23" s="219"/>
      <c r="AI23" s="219"/>
      <c r="AJ23" s="416">
        <f t="shared" si="10"/>
        <v>11</v>
      </c>
      <c r="AK23" s="219"/>
      <c r="AL23" s="219"/>
      <c r="AM23" s="219"/>
      <c r="AN23" s="219"/>
      <c r="AO23" s="219">
        <f>SUM('рабочая 2023 г'!BP286)</f>
        <v>11</v>
      </c>
      <c r="AP23" s="390">
        <f t="shared" si="11"/>
        <v>12</v>
      </c>
      <c r="AQ23" s="161"/>
    </row>
    <row r="24" spans="1:43" ht="25.5" customHeight="1">
      <c r="A24" s="76" t="s">
        <v>433</v>
      </c>
      <c r="B24" s="323" t="s">
        <v>846</v>
      </c>
      <c r="C24" s="388">
        <f>SUM('рабочая 2023 г'!Y302)</f>
        <v>36</v>
      </c>
      <c r="D24" s="350">
        <f t="shared" si="0"/>
        <v>36054</v>
      </c>
      <c r="E24" s="219">
        <f>SUM('рабочая 2023 г'!AG302)</f>
        <v>2252</v>
      </c>
      <c r="F24" s="219">
        <f>SUM('рабочая 2023 г'!AH302)</f>
        <v>23</v>
      </c>
      <c r="G24" s="219">
        <f>SUM('рабочая 2023 г'!AI302)</f>
        <v>12</v>
      </c>
      <c r="H24" s="219"/>
      <c r="I24" s="219"/>
      <c r="J24" s="219">
        <f>SUM('рабочая 2023 г'!AL302)</f>
        <v>1207</v>
      </c>
      <c r="K24" s="219">
        <f>SUM('рабочая 2023 г'!AM302)</f>
        <v>866</v>
      </c>
      <c r="L24" s="219"/>
      <c r="M24" s="219">
        <f>SUM('рабочая 2023 г'!AO302)</f>
        <v>29246</v>
      </c>
      <c r="N24" s="219">
        <f>SUM('рабочая 2023 г'!AP302)</f>
        <v>2287</v>
      </c>
      <c r="O24" s="219">
        <f>SUM('рабочая 2023 г'!AQ302)</f>
        <v>13991</v>
      </c>
      <c r="P24" s="219"/>
      <c r="Q24" s="219">
        <f t="shared" si="6"/>
        <v>32728</v>
      </c>
      <c r="R24" s="219"/>
      <c r="S24" s="219">
        <f>SUM('рабочая 2023 г'!AU302)</f>
        <v>175</v>
      </c>
      <c r="T24" s="219"/>
      <c r="U24" s="219"/>
      <c r="V24" s="219">
        <f>SUM('рабочая 2023 г'!AX302)</f>
        <v>175</v>
      </c>
      <c r="W24" s="219">
        <f>SUM('рабочая 2023 г'!AY302)</f>
        <v>771</v>
      </c>
      <c r="X24" s="219">
        <f>SUM('рабочая 2023 г'!AZ302)</f>
        <v>166</v>
      </c>
      <c r="Y24" s="219">
        <f>SUM('рабочая 2023 г'!BA302)</f>
        <v>590</v>
      </c>
      <c r="Z24" s="219">
        <f>SUM(AA24+AB24+AD24)</f>
        <v>1339</v>
      </c>
      <c r="AA24" s="219">
        <f>SUM('рабочая 2023 г'!BC302)</f>
        <v>119</v>
      </c>
      <c r="AB24" s="219">
        <f>SUM('рабочая 2023 г'!BD302)</f>
        <v>1189</v>
      </c>
      <c r="AC24" s="219">
        <f>SUM('рабочая 2023 г'!BE302)</f>
        <v>141</v>
      </c>
      <c r="AD24" s="219">
        <f>SUM('рабочая 2023 г'!BF302)</f>
        <v>31</v>
      </c>
      <c r="AE24" s="219"/>
      <c r="AF24" s="219">
        <f>SUM('рабочая 2023 г'!BH302)</f>
        <v>228</v>
      </c>
      <c r="AG24" s="219"/>
      <c r="AH24" s="219"/>
      <c r="AI24" s="219"/>
      <c r="AJ24" s="346">
        <f t="shared" si="10"/>
        <v>223</v>
      </c>
      <c r="AK24" s="219"/>
      <c r="AL24" s="219"/>
      <c r="AM24" s="219"/>
      <c r="AN24" s="219"/>
      <c r="AO24" s="219">
        <f>SUM('рабочая 2023 г'!BP302)</f>
        <v>223</v>
      </c>
      <c r="AP24" s="390">
        <f t="shared" si="11"/>
        <v>3326</v>
      </c>
      <c r="AQ24" s="161"/>
    </row>
    <row r="25" spans="1:43" ht="54.75" customHeight="1">
      <c r="A25" s="70">
        <v>2</v>
      </c>
      <c r="B25" s="234" t="s">
        <v>847</v>
      </c>
      <c r="C25" s="219">
        <f>SUM('рабочая 2023 г'!Y318)</f>
        <v>639</v>
      </c>
      <c r="D25" s="347">
        <f>SUM(Q25+AP25)</f>
        <v>1051073.2</v>
      </c>
      <c r="E25" s="349">
        <f>SUM('рабочая 2023 г'!AG318)</f>
        <v>29743.7</v>
      </c>
      <c r="F25" s="219">
        <f>SUM('рабочая 2023 г'!AH318)</f>
        <v>3161</v>
      </c>
      <c r="G25" s="219">
        <f>SUM('рабочая 2023 г'!AI318)</f>
        <v>2843</v>
      </c>
      <c r="H25" s="219">
        <f>SUM('рабочая 2023 г'!AJ318)</f>
        <v>71</v>
      </c>
      <c r="I25" s="219">
        <f>SUM('рабочая 2023 г'!AK318)</f>
        <v>3713</v>
      </c>
      <c r="J25" s="219">
        <f>SUM('рабочая 2023 г'!AL318)</f>
        <v>2667</v>
      </c>
      <c r="K25" s="219">
        <f>SUM('рабочая 2023 г'!AM318)</f>
        <v>501</v>
      </c>
      <c r="L25" s="219"/>
      <c r="M25" s="349">
        <f>SUM('рабочая 2023 г'!AO318)</f>
        <v>820318.6</v>
      </c>
      <c r="N25" s="219">
        <f>SUM('рабочая 2023 г'!AP318)</f>
        <v>152606</v>
      </c>
      <c r="O25" s="219">
        <f>SUM('рабочая 2023 г'!AQ318)</f>
        <v>576307</v>
      </c>
      <c r="P25" s="219"/>
      <c r="Q25" s="349">
        <f>SUM(E25+F25+I25+J25+M25)</f>
        <v>859603.29999999993</v>
      </c>
      <c r="R25" s="219"/>
      <c r="S25" s="219">
        <f>SUM(T25:V25)</f>
        <v>3536</v>
      </c>
      <c r="T25" s="219">
        <f>SUM('рабочая 2023 г'!AV318)</f>
        <v>3168</v>
      </c>
      <c r="U25" s="219">
        <f>SUM('рабочая 2023 г'!AW318)</f>
        <v>347</v>
      </c>
      <c r="V25" s="219">
        <f>SUM('рабочая 2023 г'!AX318)</f>
        <v>21</v>
      </c>
      <c r="W25" s="349">
        <f>SUM('рабочая 2023 г'!AY318)</f>
        <v>8968.7000000000007</v>
      </c>
      <c r="X25" s="219">
        <f>SUM('рабочая 2023 г'!AZ318)</f>
        <v>1432</v>
      </c>
      <c r="Y25" s="349">
        <f>SUM('рабочая 2023 г'!BA318)</f>
        <v>21244.2</v>
      </c>
      <c r="Z25" s="219">
        <f>SUM(AA25+AB25+AD25)</f>
        <v>52631</v>
      </c>
      <c r="AA25" s="219">
        <f>SUM('рабочая 2023 г'!BC318)</f>
        <v>3124</v>
      </c>
      <c r="AB25" s="219">
        <f>SUM('рабочая 2023 г'!BD318)</f>
        <v>46761</v>
      </c>
      <c r="AC25" s="219">
        <f>SUM('рабочая 2023 г'!BE318)</f>
        <v>27383</v>
      </c>
      <c r="AD25" s="219">
        <f>SUM('рабочая 2023 г'!BF318)</f>
        <v>2746</v>
      </c>
      <c r="AE25" s="219">
        <f>SUM('рабочая 2023 г'!BG318)</f>
        <v>43</v>
      </c>
      <c r="AF25" s="219">
        <f>SUM('рабочая 2023 г'!BH318)</f>
        <v>14431</v>
      </c>
      <c r="AG25" s="219">
        <f>SUM('рабочая 2023 г'!BI318)</f>
        <v>2343</v>
      </c>
      <c r="AH25" s="219">
        <f>SUM('рабочая 2023 г'!BJ318)</f>
        <v>65300</v>
      </c>
      <c r="AI25" s="219">
        <f>SUM('рабочая 2023 г'!BK318)</f>
        <v>1865</v>
      </c>
      <c r="AJ25" s="219">
        <f t="shared" si="10"/>
        <v>21108</v>
      </c>
      <c r="AK25" s="219">
        <f>SUM('рабочая 2023 г'!BM318)</f>
        <v>145</v>
      </c>
      <c r="AL25" s="219"/>
      <c r="AM25" s="219">
        <f>SUM('рабочая 2023 г'!BN318)</f>
        <v>150</v>
      </c>
      <c r="AN25" s="219"/>
      <c r="AO25" s="219">
        <f>SUM('рабочая 2023 г'!BP318)</f>
        <v>20813</v>
      </c>
      <c r="AP25" s="349">
        <f t="shared" ref="AP25:AP37" si="12">SUM(S25+W25+Y25+Z25+AE25+AF25+AG25+AH25+AI25+AJ25)</f>
        <v>191469.9</v>
      </c>
      <c r="AQ25" s="161"/>
    </row>
    <row r="26" spans="1:43" ht="25.5" customHeight="1">
      <c r="A26" s="325" t="s">
        <v>436</v>
      </c>
      <c r="B26" s="326" t="s">
        <v>848</v>
      </c>
      <c r="C26" s="384">
        <f>SUM(C27:C28)</f>
        <v>38415</v>
      </c>
      <c r="D26" s="350">
        <f t="shared" si="0"/>
        <v>1607</v>
      </c>
      <c r="E26" s="384"/>
      <c r="F26" s="384"/>
      <c r="G26" s="384"/>
      <c r="H26" s="384"/>
      <c r="I26" s="384"/>
      <c r="J26" s="384"/>
      <c r="K26" s="384"/>
      <c r="L26" s="384"/>
      <c r="M26" s="384"/>
      <c r="N26" s="384"/>
      <c r="O26" s="384"/>
      <c r="P26" s="384"/>
      <c r="Q26" s="219"/>
      <c r="R26" s="384"/>
      <c r="S26" s="384"/>
      <c r="T26" s="384"/>
      <c r="U26" s="384"/>
      <c r="V26" s="384"/>
      <c r="W26" s="384"/>
      <c r="X26" s="384"/>
      <c r="Y26" s="384"/>
      <c r="Z26" s="219"/>
      <c r="AA26" s="384"/>
      <c r="AB26" s="384"/>
      <c r="AC26" s="384"/>
      <c r="AD26" s="384"/>
      <c r="AE26" s="384"/>
      <c r="AF26" s="384"/>
      <c r="AG26" s="384"/>
      <c r="AH26" s="384">
        <f>SUM(AH27:AH28)</f>
        <v>1607</v>
      </c>
      <c r="AI26" s="384"/>
      <c r="AJ26" s="219"/>
      <c r="AK26" s="384"/>
      <c r="AL26" s="384"/>
      <c r="AM26" s="384"/>
      <c r="AN26" s="384"/>
      <c r="AO26" s="384"/>
      <c r="AP26" s="390">
        <f t="shared" si="12"/>
        <v>1607</v>
      </c>
      <c r="AQ26" s="161"/>
    </row>
    <row r="27" spans="1:43" ht="24.75" customHeight="1">
      <c r="A27" s="327" t="s">
        <v>438</v>
      </c>
      <c r="B27" s="328" t="s">
        <v>849</v>
      </c>
      <c r="C27" s="377">
        <f>SUM('рабочая 2023 г'!Y350)</f>
        <v>158</v>
      </c>
      <c r="D27" s="350">
        <f>SUM(Q27+AP27)</f>
        <v>148</v>
      </c>
      <c r="E27" s="417"/>
      <c r="F27" s="417"/>
      <c r="G27" s="417"/>
      <c r="H27" s="417"/>
      <c r="I27" s="417"/>
      <c r="J27" s="417"/>
      <c r="K27" s="417"/>
      <c r="L27" s="417"/>
      <c r="M27" s="417"/>
      <c r="N27" s="417"/>
      <c r="O27" s="417"/>
      <c r="P27" s="417"/>
      <c r="Q27" s="219"/>
      <c r="R27" s="377"/>
      <c r="S27" s="377"/>
      <c r="T27" s="377"/>
      <c r="U27" s="377"/>
      <c r="V27" s="377"/>
      <c r="W27" s="377"/>
      <c r="X27" s="377"/>
      <c r="Y27" s="377"/>
      <c r="Z27" s="219"/>
      <c r="AA27" s="377"/>
      <c r="AB27" s="377"/>
      <c r="AC27" s="377"/>
      <c r="AD27" s="377"/>
      <c r="AE27" s="377"/>
      <c r="AF27" s="377"/>
      <c r="AG27" s="377"/>
      <c r="AH27" s="377">
        <f>SUM('рабочая 2023 г'!BJ350)</f>
        <v>148</v>
      </c>
      <c r="AI27" s="377"/>
      <c r="AJ27" s="219"/>
      <c r="AK27" s="377"/>
      <c r="AL27" s="377"/>
      <c r="AM27" s="377"/>
      <c r="AN27" s="377"/>
      <c r="AO27" s="377"/>
      <c r="AP27" s="390">
        <f t="shared" si="12"/>
        <v>148</v>
      </c>
      <c r="AQ27" s="161"/>
    </row>
    <row r="28" spans="1:43" ht="25.5" customHeight="1">
      <c r="A28" s="327" t="s">
        <v>440</v>
      </c>
      <c r="B28" s="328" t="s">
        <v>850</v>
      </c>
      <c r="C28" s="377">
        <f>SUM('рабочая 2023 г'!Y367)</f>
        <v>38257</v>
      </c>
      <c r="D28" s="350">
        <f t="shared" si="0"/>
        <v>1459</v>
      </c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219"/>
      <c r="R28" s="377"/>
      <c r="S28" s="377"/>
      <c r="T28" s="377"/>
      <c r="U28" s="377"/>
      <c r="V28" s="377"/>
      <c r="W28" s="377"/>
      <c r="X28" s="377"/>
      <c r="Y28" s="377"/>
      <c r="Z28" s="219"/>
      <c r="AA28" s="377"/>
      <c r="AB28" s="377"/>
      <c r="AC28" s="377"/>
      <c r="AD28" s="377"/>
      <c r="AE28" s="377"/>
      <c r="AF28" s="377"/>
      <c r="AG28" s="377"/>
      <c r="AH28" s="377">
        <f>SUM('рабочая 2023 г'!BJ367)</f>
        <v>1459</v>
      </c>
      <c r="AI28" s="377"/>
      <c r="AJ28" s="219"/>
      <c r="AK28" s="377"/>
      <c r="AL28" s="377"/>
      <c r="AM28" s="377"/>
      <c r="AN28" s="377"/>
      <c r="AO28" s="377"/>
      <c r="AP28" s="390">
        <f t="shared" si="12"/>
        <v>1459</v>
      </c>
      <c r="AQ28" s="161"/>
    </row>
    <row r="29" spans="1:43" ht="25.5" customHeight="1">
      <c r="A29" s="325" t="s">
        <v>442</v>
      </c>
      <c r="B29" s="326" t="s">
        <v>851</v>
      </c>
      <c r="C29" s="384">
        <f>SUM('рабочая 2023 г'!Y383)</f>
        <v>1725</v>
      </c>
      <c r="D29" s="350">
        <f t="shared" si="0"/>
        <v>2165</v>
      </c>
      <c r="E29" s="350"/>
      <c r="F29" s="350"/>
      <c r="G29" s="350"/>
      <c r="H29" s="350"/>
      <c r="I29" s="350"/>
      <c r="J29" s="350"/>
      <c r="K29" s="350"/>
      <c r="L29" s="350"/>
      <c r="M29" s="350"/>
      <c r="N29" s="350"/>
      <c r="O29" s="350"/>
      <c r="P29" s="350"/>
      <c r="Q29" s="219"/>
      <c r="R29" s="350"/>
      <c r="S29" s="350"/>
      <c r="T29" s="350"/>
      <c r="U29" s="350"/>
      <c r="V29" s="350"/>
      <c r="W29" s="350"/>
      <c r="X29" s="350"/>
      <c r="Y29" s="350"/>
      <c r="Z29" s="219"/>
      <c r="AA29" s="350"/>
      <c r="AB29" s="350"/>
      <c r="AC29" s="350"/>
      <c r="AD29" s="350"/>
      <c r="AE29" s="350"/>
      <c r="AF29" s="350"/>
      <c r="AG29" s="350">
        <f>SUM('рабочая 2023 г'!BI383)</f>
        <v>10</v>
      </c>
      <c r="AH29" s="350">
        <f>SUM('рабочая 2023 г'!BJ383)</f>
        <v>1930</v>
      </c>
      <c r="AI29" s="350">
        <f>SUM('рабочая 2023 г'!BK383)</f>
        <v>0</v>
      </c>
      <c r="AJ29" s="219">
        <f>SUM(AK29+AM29+AN29+AO29)</f>
        <v>225</v>
      </c>
      <c r="AK29" s="350"/>
      <c r="AL29" s="350"/>
      <c r="AM29" s="350"/>
      <c r="AN29" s="350"/>
      <c r="AO29" s="350">
        <f>SUM('рабочая 2023 г'!BP383)</f>
        <v>225</v>
      </c>
      <c r="AP29" s="390">
        <f t="shared" si="12"/>
        <v>2165</v>
      </c>
      <c r="AQ29" s="161"/>
    </row>
    <row r="30" spans="1:43" ht="25.5" customHeight="1">
      <c r="A30" s="325" t="s">
        <v>444</v>
      </c>
      <c r="B30" s="326" t="s">
        <v>852</v>
      </c>
      <c r="C30" s="390">
        <f>SUM(C31:C32)</f>
        <v>10080</v>
      </c>
      <c r="D30" s="350">
        <f t="shared" si="0"/>
        <v>9611</v>
      </c>
      <c r="E30" s="219"/>
      <c r="F30" s="219"/>
      <c r="G30" s="219"/>
      <c r="H30" s="219"/>
      <c r="I30" s="219"/>
      <c r="J30" s="219"/>
      <c r="K30" s="219"/>
      <c r="L30" s="219"/>
      <c r="M30" s="219">
        <f>SUM(M31:M32)</f>
        <v>778</v>
      </c>
      <c r="N30" s="219">
        <f>SUM(N31:N32)</f>
        <v>72</v>
      </c>
      <c r="O30" s="219"/>
      <c r="P30" s="219"/>
      <c r="Q30" s="219">
        <f t="shared" ref="Q30:Q36" si="13">SUM(E30+F30+I30+J30+M30)</f>
        <v>778</v>
      </c>
      <c r="R30" s="219"/>
      <c r="S30" s="219"/>
      <c r="T30" s="219"/>
      <c r="U30" s="219"/>
      <c r="V30" s="219"/>
      <c r="W30" s="219"/>
      <c r="X30" s="219"/>
      <c r="Y30" s="219"/>
      <c r="Z30" s="219">
        <f>SUM(AA30+AB30+AD30)</f>
        <v>512</v>
      </c>
      <c r="AA30" s="219"/>
      <c r="AB30" s="219">
        <f t="shared" ref="AB30:AI30" si="14">SUM(AB31:AB32)</f>
        <v>448</v>
      </c>
      <c r="AC30" s="219"/>
      <c r="AD30" s="219">
        <f t="shared" si="14"/>
        <v>64</v>
      </c>
      <c r="AE30" s="219">
        <f t="shared" si="14"/>
        <v>18</v>
      </c>
      <c r="AF30" s="219">
        <f t="shared" si="14"/>
        <v>12</v>
      </c>
      <c r="AG30" s="219"/>
      <c r="AH30" s="219">
        <f t="shared" si="14"/>
        <v>7515</v>
      </c>
      <c r="AI30" s="219">
        <f t="shared" si="14"/>
        <v>142</v>
      </c>
      <c r="AJ30" s="219">
        <f>SUM(AK30+AM30+AN30+AO30)</f>
        <v>634</v>
      </c>
      <c r="AK30" s="219"/>
      <c r="AL30" s="219"/>
      <c r="AM30" s="219"/>
      <c r="AN30" s="219"/>
      <c r="AO30" s="219">
        <f>SUM(AO31:AO32)</f>
        <v>634</v>
      </c>
      <c r="AP30" s="390">
        <f t="shared" si="12"/>
        <v>8833</v>
      </c>
      <c r="AQ30" s="161"/>
    </row>
    <row r="31" spans="1:43" ht="25.5" customHeight="1">
      <c r="A31" s="327" t="s">
        <v>446</v>
      </c>
      <c r="B31" s="329" t="s">
        <v>853</v>
      </c>
      <c r="C31" s="390">
        <f>SUM('рабочая 2023 г'!Y416)</f>
        <v>3538</v>
      </c>
      <c r="D31" s="350">
        <f t="shared" si="0"/>
        <v>7069</v>
      </c>
      <c r="E31" s="219"/>
      <c r="F31" s="219"/>
      <c r="G31" s="219"/>
      <c r="H31" s="219"/>
      <c r="I31" s="219"/>
      <c r="J31" s="219"/>
      <c r="K31" s="219"/>
      <c r="L31" s="219"/>
      <c r="M31" s="219">
        <f>SUM('рабочая 2023 г'!AO416)</f>
        <v>711</v>
      </c>
      <c r="N31" s="219">
        <f>SUM('рабочая 2023 г'!AP416)</f>
        <v>5</v>
      </c>
      <c r="O31" s="219"/>
      <c r="P31" s="219"/>
      <c r="Q31" s="219">
        <f t="shared" si="13"/>
        <v>711</v>
      </c>
      <c r="R31" s="219"/>
      <c r="S31" s="219"/>
      <c r="T31" s="219"/>
      <c r="U31" s="219"/>
      <c r="V31" s="219"/>
      <c r="W31" s="219"/>
      <c r="X31" s="219"/>
      <c r="Y31" s="219"/>
      <c r="Z31" s="219">
        <f>SUM(AA31+AB31+AD31)</f>
        <v>10</v>
      </c>
      <c r="AA31" s="219"/>
      <c r="AB31" s="219">
        <f>SUM('рабочая 2023 г'!BD416)</f>
        <v>10</v>
      </c>
      <c r="AC31" s="219"/>
      <c r="AD31" s="219"/>
      <c r="AE31" s="219">
        <f>SUM('рабочая 2023 г'!BG416)</f>
        <v>5</v>
      </c>
      <c r="AF31" s="219">
        <f>SUM('рабочая 2023 г'!BH416)</f>
        <v>8</v>
      </c>
      <c r="AG31" s="219"/>
      <c r="AH31" s="219">
        <f>SUM('рабочая 2023 г'!BJ416)</f>
        <v>5850</v>
      </c>
      <c r="AI31" s="219">
        <f>SUM('рабочая 2023 г'!BK416)</f>
        <v>35</v>
      </c>
      <c r="AJ31" s="219">
        <f>SUM(AK31+AM31+AN31+AO31)</f>
        <v>450</v>
      </c>
      <c r="AK31" s="219"/>
      <c r="AL31" s="219"/>
      <c r="AM31" s="219"/>
      <c r="AN31" s="219"/>
      <c r="AO31" s="219">
        <f>SUM('рабочая 2023 г'!BP416)</f>
        <v>450</v>
      </c>
      <c r="AP31" s="390">
        <f t="shared" si="12"/>
        <v>6358</v>
      </c>
      <c r="AQ31" s="161"/>
    </row>
    <row r="32" spans="1:43" ht="45.75" customHeight="1">
      <c r="A32" s="327" t="s">
        <v>448</v>
      </c>
      <c r="B32" s="329" t="s">
        <v>854</v>
      </c>
      <c r="C32" s="390">
        <f>SUM('рабочая 2023 г'!Y432)</f>
        <v>6542</v>
      </c>
      <c r="D32" s="350">
        <f t="shared" si="0"/>
        <v>2542</v>
      </c>
      <c r="E32" s="219"/>
      <c r="F32" s="219"/>
      <c r="G32" s="219"/>
      <c r="H32" s="219"/>
      <c r="I32" s="219"/>
      <c r="J32" s="219"/>
      <c r="K32" s="219"/>
      <c r="L32" s="219"/>
      <c r="M32" s="219">
        <f>SUM('рабочая 2023 г'!AO432)</f>
        <v>67</v>
      </c>
      <c r="N32" s="219">
        <f>SUM('рабочая 2023 г'!AP432)</f>
        <v>67</v>
      </c>
      <c r="O32" s="219"/>
      <c r="P32" s="219"/>
      <c r="Q32" s="219">
        <f t="shared" si="13"/>
        <v>67</v>
      </c>
      <c r="R32" s="219"/>
      <c r="S32" s="219"/>
      <c r="T32" s="219"/>
      <c r="U32" s="219"/>
      <c r="V32" s="219"/>
      <c r="W32" s="219"/>
      <c r="X32" s="219"/>
      <c r="Y32" s="219"/>
      <c r="Z32" s="219">
        <f>SUM(AA32+AB32+AD32)</f>
        <v>502</v>
      </c>
      <c r="AA32" s="219"/>
      <c r="AB32" s="219">
        <f>SUM('рабочая 2023 г'!BD432)</f>
        <v>438</v>
      </c>
      <c r="AC32" s="219">
        <f>SUM('рабочая 2023 г'!BE432)</f>
        <v>408</v>
      </c>
      <c r="AD32" s="219">
        <f>SUM('рабочая 2023 г'!BF432)</f>
        <v>64</v>
      </c>
      <c r="AE32" s="219">
        <f>SUM('рабочая 2023 г'!BG432)</f>
        <v>13</v>
      </c>
      <c r="AF32" s="219">
        <f>SUM('рабочая 2023 г'!BH432)</f>
        <v>4</v>
      </c>
      <c r="AG32" s="219"/>
      <c r="AH32" s="219">
        <f>SUM('рабочая 2023 г'!BJ432)</f>
        <v>1665</v>
      </c>
      <c r="AI32" s="219">
        <f>SUM('рабочая 2023 г'!BK432)</f>
        <v>107</v>
      </c>
      <c r="AJ32" s="219">
        <f>SUM(AK32+AM32+AN32+AO32)</f>
        <v>184</v>
      </c>
      <c r="AK32" s="219"/>
      <c r="AL32" s="219"/>
      <c r="AM32" s="219"/>
      <c r="AN32" s="219"/>
      <c r="AO32" s="219">
        <f>SUM('рабочая 2023 г'!BP432)</f>
        <v>184</v>
      </c>
      <c r="AP32" s="390">
        <f t="shared" si="12"/>
        <v>2475</v>
      </c>
      <c r="AQ32" s="161"/>
    </row>
    <row r="33" spans="1:43" ht="36" customHeight="1">
      <c r="A33" s="325" t="s">
        <v>450</v>
      </c>
      <c r="B33" s="326" t="s">
        <v>855</v>
      </c>
      <c r="C33" s="219">
        <f>SUM(C34+C35+C42+C50+C56+C57+C58+C59+C60+C61)</f>
        <v>147860</v>
      </c>
      <c r="D33" s="347">
        <f>SUM(Q33+AP33)</f>
        <v>1037690.2</v>
      </c>
      <c r="E33" s="219">
        <f>SUM(E34+E35+E42+E50+E56+E57+E58+E59+E60)</f>
        <v>29743.7</v>
      </c>
      <c r="F33" s="219">
        <f t="shared" ref="F33:O33" si="15">SUM(F34+F35+F42+F50+F56+F57+F58+F59+F60)</f>
        <v>3161</v>
      </c>
      <c r="G33" s="219">
        <f t="shared" si="15"/>
        <v>2843</v>
      </c>
      <c r="H33" s="219">
        <f t="shared" si="15"/>
        <v>71</v>
      </c>
      <c r="I33" s="219">
        <f t="shared" si="15"/>
        <v>3713</v>
      </c>
      <c r="J33" s="219">
        <f t="shared" si="15"/>
        <v>2667</v>
      </c>
      <c r="K33" s="219">
        <f t="shared" si="15"/>
        <v>501</v>
      </c>
      <c r="L33" s="219"/>
      <c r="M33" s="219">
        <f t="shared" si="15"/>
        <v>819540.6</v>
      </c>
      <c r="N33" s="219">
        <f t="shared" si="15"/>
        <v>152534</v>
      </c>
      <c r="O33" s="219">
        <f t="shared" si="15"/>
        <v>576307</v>
      </c>
      <c r="P33" s="219"/>
      <c r="Q33" s="219">
        <f t="shared" si="13"/>
        <v>858825.29999999993</v>
      </c>
      <c r="R33" s="219"/>
      <c r="S33" s="219">
        <f t="shared" ref="S33:AO33" si="16">SUM(S34+S35+S42+S50+S56+S57+S58+S59+S60)</f>
        <v>3536</v>
      </c>
      <c r="T33" s="219">
        <f t="shared" si="16"/>
        <v>3168</v>
      </c>
      <c r="U33" s="219">
        <f t="shared" si="16"/>
        <v>347</v>
      </c>
      <c r="V33" s="219">
        <f t="shared" si="16"/>
        <v>21</v>
      </c>
      <c r="W33" s="219">
        <f t="shared" si="16"/>
        <v>8968.7000000000007</v>
      </c>
      <c r="X33" s="219">
        <f t="shared" si="16"/>
        <v>1432</v>
      </c>
      <c r="Y33" s="219">
        <f t="shared" si="16"/>
        <v>21244.2</v>
      </c>
      <c r="Z33" s="219">
        <f t="shared" si="16"/>
        <v>52119</v>
      </c>
      <c r="AA33" s="219">
        <f t="shared" si="16"/>
        <v>3124</v>
      </c>
      <c r="AB33" s="219">
        <f t="shared" si="16"/>
        <v>46313</v>
      </c>
      <c r="AC33" s="219">
        <f t="shared" si="16"/>
        <v>26975</v>
      </c>
      <c r="AD33" s="219">
        <f t="shared" si="16"/>
        <v>2682</v>
      </c>
      <c r="AE33" s="219">
        <f t="shared" si="16"/>
        <v>25</v>
      </c>
      <c r="AF33" s="219">
        <f t="shared" si="16"/>
        <v>14419</v>
      </c>
      <c r="AG33" s="219">
        <f t="shared" si="16"/>
        <v>2333</v>
      </c>
      <c r="AH33" s="219">
        <f t="shared" si="16"/>
        <v>54248</v>
      </c>
      <c r="AI33" s="219">
        <f t="shared" si="16"/>
        <v>1723</v>
      </c>
      <c r="AJ33" s="219">
        <f t="shared" si="16"/>
        <v>20249</v>
      </c>
      <c r="AK33" s="219">
        <f t="shared" si="16"/>
        <v>145</v>
      </c>
      <c r="AL33" s="219"/>
      <c r="AM33" s="219">
        <f t="shared" si="16"/>
        <v>150</v>
      </c>
      <c r="AN33" s="219"/>
      <c r="AO33" s="219">
        <f t="shared" si="16"/>
        <v>19954</v>
      </c>
      <c r="AP33" s="390">
        <f t="shared" si="12"/>
        <v>178864.9</v>
      </c>
      <c r="AQ33" s="161"/>
    </row>
    <row r="34" spans="1:43" ht="24.75" customHeight="1">
      <c r="A34" s="325" t="s">
        <v>856</v>
      </c>
      <c r="B34" s="326" t="s">
        <v>857</v>
      </c>
      <c r="C34" s="384"/>
      <c r="D34" s="347">
        <f t="shared" si="0"/>
        <v>865040.2</v>
      </c>
      <c r="E34" s="351">
        <f>SUM('рабочая 2023 г'!AG464)</f>
        <v>7056.7</v>
      </c>
      <c r="F34" s="390">
        <f>SUM('рабочая 2023 г'!AH464)</f>
        <v>380</v>
      </c>
      <c r="G34" s="390">
        <f>SUM('рабочая 2023 г'!AI464)</f>
        <v>163</v>
      </c>
      <c r="H34" s="390">
        <f>SUM('рабочая 2023 г'!AJ464)</f>
        <v>24</v>
      </c>
      <c r="I34" s="390">
        <f>SUM('рабочая 2023 г'!AK464)</f>
        <v>2277</v>
      </c>
      <c r="J34" s="390">
        <f>SUM('рабочая 2023 г'!AL464)</f>
        <v>2617</v>
      </c>
      <c r="K34" s="390">
        <f>SUM('рабочая 2023 г'!AM464)</f>
        <v>501</v>
      </c>
      <c r="L34" s="390"/>
      <c r="M34" s="351">
        <f>SUM('рабочая 2023 г'!AO464)</f>
        <v>702549.6</v>
      </c>
      <c r="N34" s="390">
        <f>SUM('рабочая 2023 г'!AP464)</f>
        <v>121483</v>
      </c>
      <c r="O34" s="390">
        <f>SUM('рабочая 2023 г'!AQ464)</f>
        <v>498114</v>
      </c>
      <c r="P34" s="390"/>
      <c r="Q34" s="349">
        <f t="shared" si="13"/>
        <v>714880.29999999993</v>
      </c>
      <c r="R34" s="390"/>
      <c r="S34" s="390">
        <f>SUM('рабочая 2023 г'!AU464)</f>
        <v>13</v>
      </c>
      <c r="T34" s="390">
        <f>SUM('рабочая 2023 г'!AV464)</f>
        <v>4</v>
      </c>
      <c r="U34" s="390"/>
      <c r="V34" s="390">
        <f>SUM('рабочая 2023 г'!AX464)</f>
        <v>9</v>
      </c>
      <c r="W34" s="351">
        <f>SUM('рабочая 2023 г'!AY464)</f>
        <v>8229.7000000000007</v>
      </c>
      <c r="X34" s="390">
        <f>SUM('рабочая 2023 г'!AZ464)</f>
        <v>1155</v>
      </c>
      <c r="Y34" s="351">
        <f>SUM('рабочая 2023 г'!BA464)</f>
        <v>20115.2</v>
      </c>
      <c r="Z34" s="219">
        <f>SUM(AA34+AB34+AD34)</f>
        <v>48760</v>
      </c>
      <c r="AA34" s="390">
        <f>SUM('рабочая 2023 г'!BC464)</f>
        <v>2685</v>
      </c>
      <c r="AB34" s="390">
        <f>SUM('рабочая 2023 г'!BD464)</f>
        <v>44378</v>
      </c>
      <c r="AC34" s="390">
        <f>SUM('рабочая 2023 г'!BE464)</f>
        <v>26281</v>
      </c>
      <c r="AD34" s="390">
        <f>SUM('рабочая 2023 г'!BF464)</f>
        <v>1697</v>
      </c>
      <c r="AE34" s="390">
        <f>SUM('рабочая 2023 г'!BG464)</f>
        <v>25</v>
      </c>
      <c r="AF34" s="390">
        <f>SUM('рабочая 2023 г'!BH464)</f>
        <v>12022</v>
      </c>
      <c r="AG34" s="390">
        <f>SUM('рабочая 2023 г'!BI464)</f>
        <v>2203</v>
      </c>
      <c r="AH34" s="390">
        <f>SUM('рабочая 2023 г'!BJ464)</f>
        <v>39860</v>
      </c>
      <c r="AI34" s="390">
        <f>SUM('рабочая 2023 г'!BK464)</f>
        <v>1367</v>
      </c>
      <c r="AJ34" s="219">
        <f t="shared" ref="AJ34:AJ41" si="17">SUM(AK34+AM34+AN34+AO34)</f>
        <v>17565</v>
      </c>
      <c r="AK34" s="390">
        <f>SUM('рабочая 2023 г'!BM464)</f>
        <v>145</v>
      </c>
      <c r="AL34" s="390"/>
      <c r="AM34" s="390">
        <f>SUM('рабочая 2023 г'!BN464)</f>
        <v>144</v>
      </c>
      <c r="AN34" s="390"/>
      <c r="AO34" s="390">
        <f>SUM('рабочая 2023 г'!BP464)</f>
        <v>17276</v>
      </c>
      <c r="AP34" s="351">
        <f t="shared" si="12"/>
        <v>150159.9</v>
      </c>
      <c r="AQ34" s="161"/>
    </row>
    <row r="35" spans="1:43" ht="48" customHeight="1">
      <c r="A35" s="325" t="s">
        <v>454</v>
      </c>
      <c r="B35" s="326" t="s">
        <v>858</v>
      </c>
      <c r="C35" s="384">
        <f>SUM(C36:C41)</f>
        <v>53</v>
      </c>
      <c r="D35" s="350">
        <f t="shared" si="0"/>
        <v>1358</v>
      </c>
      <c r="E35" s="384"/>
      <c r="F35" s="384"/>
      <c r="G35" s="384"/>
      <c r="H35" s="384"/>
      <c r="I35" s="384"/>
      <c r="J35" s="384"/>
      <c r="K35" s="384"/>
      <c r="L35" s="384"/>
      <c r="M35" s="384">
        <f>SUM(M36:M41)</f>
        <v>159</v>
      </c>
      <c r="N35" s="384"/>
      <c r="O35" s="384">
        <f>SUM(O36:O41)</f>
        <v>158</v>
      </c>
      <c r="P35" s="384"/>
      <c r="Q35" s="219">
        <f t="shared" si="13"/>
        <v>159</v>
      </c>
      <c r="R35" s="384"/>
      <c r="S35" s="384"/>
      <c r="T35" s="384"/>
      <c r="U35" s="384"/>
      <c r="V35" s="384"/>
      <c r="W35" s="384">
        <f>SUM(W36:W41)</f>
        <v>5</v>
      </c>
      <c r="X35" s="384"/>
      <c r="Y35" s="384"/>
      <c r="Z35" s="219"/>
      <c r="AA35" s="384"/>
      <c r="AB35" s="384"/>
      <c r="AC35" s="384"/>
      <c r="AD35" s="384"/>
      <c r="AE35" s="384"/>
      <c r="AF35" s="384">
        <f>SUM(AF36:AF41)</f>
        <v>768</v>
      </c>
      <c r="AG35" s="384">
        <f>SUM(AG36:AG41)</f>
        <v>7</v>
      </c>
      <c r="AH35" s="384">
        <f>SUM(AH36:AH41)</f>
        <v>188</v>
      </c>
      <c r="AI35" s="384"/>
      <c r="AJ35" s="219">
        <f t="shared" si="17"/>
        <v>231</v>
      </c>
      <c r="AK35" s="384"/>
      <c r="AL35" s="384"/>
      <c r="AM35" s="384"/>
      <c r="AN35" s="384"/>
      <c r="AO35" s="384">
        <f>SUM(AO36:AO41)</f>
        <v>231</v>
      </c>
      <c r="AP35" s="390">
        <f t="shared" si="12"/>
        <v>1199</v>
      </c>
      <c r="AQ35" s="161"/>
    </row>
    <row r="36" spans="1:43" ht="23.25" customHeight="1">
      <c r="A36" s="327" t="s">
        <v>456</v>
      </c>
      <c r="B36" s="328" t="s">
        <v>859</v>
      </c>
      <c r="C36" s="377">
        <f>SUM('рабочая 2023 г'!Y496)</f>
        <v>10</v>
      </c>
      <c r="D36" s="350">
        <f t="shared" si="0"/>
        <v>511</v>
      </c>
      <c r="E36" s="219"/>
      <c r="F36" s="219"/>
      <c r="G36" s="219"/>
      <c r="H36" s="219"/>
      <c r="I36" s="219"/>
      <c r="J36" s="219"/>
      <c r="K36" s="219"/>
      <c r="L36" s="219"/>
      <c r="M36" s="219">
        <f>SUM('рабочая 2023 г'!AO496)</f>
        <v>158</v>
      </c>
      <c r="N36" s="219"/>
      <c r="O36" s="219">
        <f>SUM('рабочая 2023 г'!AQ496)</f>
        <v>158</v>
      </c>
      <c r="P36" s="219"/>
      <c r="Q36" s="219">
        <f t="shared" si="13"/>
        <v>158</v>
      </c>
      <c r="R36" s="219"/>
      <c r="S36" s="219"/>
      <c r="T36" s="219"/>
      <c r="U36" s="219"/>
      <c r="V36" s="219"/>
      <c r="W36" s="219"/>
      <c r="X36" s="219"/>
      <c r="Y36" s="219"/>
      <c r="Z36" s="219"/>
      <c r="AA36" s="219"/>
      <c r="AB36" s="219"/>
      <c r="AC36" s="219"/>
      <c r="AD36" s="219"/>
      <c r="AE36" s="219"/>
      <c r="AF36" s="219">
        <f>SUM('рабочая 2023 г'!BH496)</f>
        <v>343</v>
      </c>
      <c r="AG36" s="219"/>
      <c r="AH36" s="219">
        <f>SUM('рабочая 2023 г'!BJ496)</f>
        <v>5</v>
      </c>
      <c r="AI36" s="219"/>
      <c r="AJ36" s="219">
        <f t="shared" si="17"/>
        <v>5</v>
      </c>
      <c r="AK36" s="219"/>
      <c r="AL36" s="219"/>
      <c r="AM36" s="219"/>
      <c r="AN36" s="219"/>
      <c r="AO36" s="219">
        <f>SUM('рабочая 2023 г'!BP496)</f>
        <v>5</v>
      </c>
      <c r="AP36" s="390">
        <f t="shared" si="12"/>
        <v>353</v>
      </c>
      <c r="AQ36" s="161"/>
    </row>
    <row r="37" spans="1:43" ht="23.25" customHeight="1">
      <c r="A37" s="327" t="s">
        <v>458</v>
      </c>
      <c r="B37" s="328" t="s">
        <v>860</v>
      </c>
      <c r="C37" s="377">
        <f>SUM('рабочая 2023 г'!Y512)</f>
        <v>6</v>
      </c>
      <c r="D37" s="350">
        <f t="shared" si="0"/>
        <v>547</v>
      </c>
      <c r="E37" s="219"/>
      <c r="F37" s="219"/>
      <c r="G37" s="219"/>
      <c r="H37" s="219"/>
      <c r="I37" s="219"/>
      <c r="J37" s="219"/>
      <c r="K37" s="219"/>
      <c r="L37" s="219"/>
      <c r="M37" s="219"/>
      <c r="N37" s="219"/>
      <c r="O37" s="219"/>
      <c r="P37" s="219"/>
      <c r="Q37" s="219"/>
      <c r="R37" s="219"/>
      <c r="S37" s="219"/>
      <c r="T37" s="219"/>
      <c r="U37" s="219"/>
      <c r="V37" s="219"/>
      <c r="W37" s="219">
        <f>SUM('рабочая 2023 г'!AY512)</f>
        <v>5</v>
      </c>
      <c r="X37" s="219"/>
      <c r="Y37" s="219"/>
      <c r="Z37" s="219"/>
      <c r="AA37" s="219"/>
      <c r="AB37" s="219"/>
      <c r="AC37" s="219"/>
      <c r="AD37" s="219"/>
      <c r="AE37" s="219"/>
      <c r="AF37" s="219">
        <f>SUM('рабочая 2023 г'!BH512)</f>
        <v>351</v>
      </c>
      <c r="AG37" s="219">
        <f>SUM('рабочая 2023 г'!BI512)</f>
        <v>7</v>
      </c>
      <c r="AH37" s="219">
        <f>SUM('рабочая 2023 г'!BJ512)</f>
        <v>30</v>
      </c>
      <c r="AI37" s="219"/>
      <c r="AJ37" s="219">
        <f t="shared" si="17"/>
        <v>154</v>
      </c>
      <c r="AK37" s="219"/>
      <c r="AL37" s="219"/>
      <c r="AM37" s="219"/>
      <c r="AN37" s="219"/>
      <c r="AO37" s="219">
        <f>SUM('рабочая 2023 г'!BP512)</f>
        <v>154</v>
      </c>
      <c r="AP37" s="390">
        <f t="shared" si="12"/>
        <v>547</v>
      </c>
      <c r="AQ37" s="161"/>
    </row>
    <row r="38" spans="1:43" ht="23.25" customHeight="1">
      <c r="A38" s="327" t="s">
        <v>460</v>
      </c>
      <c r="B38" s="328" t="s">
        <v>861</v>
      </c>
      <c r="C38" s="377"/>
      <c r="D38" s="350">
        <f t="shared" ref="D38:D47" si="18">SUM(Q38+AP38)</f>
        <v>0</v>
      </c>
      <c r="E38" s="219"/>
      <c r="F38" s="219"/>
      <c r="G38" s="219"/>
      <c r="H38" s="219"/>
      <c r="I38" s="219"/>
      <c r="J38" s="219"/>
      <c r="K38" s="219"/>
      <c r="L38" s="219"/>
      <c r="M38" s="390"/>
      <c r="N38" s="417"/>
      <c r="O38" s="219"/>
      <c r="P38" s="219"/>
      <c r="Q38" s="219"/>
      <c r="R38" s="415"/>
      <c r="S38" s="219"/>
      <c r="T38" s="219"/>
      <c r="U38" s="219"/>
      <c r="V38" s="219"/>
      <c r="W38" s="219"/>
      <c r="X38" s="219"/>
      <c r="Y38" s="219"/>
      <c r="Z38" s="219"/>
      <c r="AA38" s="219"/>
      <c r="AB38" s="219"/>
      <c r="AC38" s="219"/>
      <c r="AD38" s="219"/>
      <c r="AE38" s="219"/>
      <c r="AF38" s="219"/>
      <c r="AG38" s="219"/>
      <c r="AH38" s="219"/>
      <c r="AI38" s="219"/>
      <c r="AJ38" s="219">
        <f t="shared" si="17"/>
        <v>0</v>
      </c>
      <c r="AK38" s="415"/>
      <c r="AL38" s="415"/>
      <c r="AM38" s="415"/>
      <c r="AN38" s="415"/>
      <c r="AO38" s="219"/>
      <c r="AP38" s="390"/>
      <c r="AQ38" s="161"/>
    </row>
    <row r="39" spans="1:43" ht="23.25" customHeight="1">
      <c r="A39" s="327" t="s">
        <v>462</v>
      </c>
      <c r="B39" s="328" t="s">
        <v>862</v>
      </c>
      <c r="C39" s="377"/>
      <c r="D39" s="350">
        <f t="shared" si="18"/>
        <v>0</v>
      </c>
      <c r="E39" s="219"/>
      <c r="F39" s="219"/>
      <c r="G39" s="219"/>
      <c r="H39" s="219"/>
      <c r="I39" s="219"/>
      <c r="J39" s="219"/>
      <c r="K39" s="219"/>
      <c r="L39" s="219"/>
      <c r="M39" s="390"/>
      <c r="N39" s="417"/>
      <c r="O39" s="219"/>
      <c r="P39" s="219"/>
      <c r="Q39" s="219"/>
      <c r="R39" s="415"/>
      <c r="S39" s="219"/>
      <c r="T39" s="219"/>
      <c r="U39" s="219"/>
      <c r="V39" s="219"/>
      <c r="W39" s="219"/>
      <c r="X39" s="219"/>
      <c r="Y39" s="219"/>
      <c r="Z39" s="219"/>
      <c r="AA39" s="219"/>
      <c r="AB39" s="219"/>
      <c r="AC39" s="219"/>
      <c r="AD39" s="219"/>
      <c r="AE39" s="219"/>
      <c r="AF39" s="219"/>
      <c r="AG39" s="219"/>
      <c r="AH39" s="219"/>
      <c r="AI39" s="219"/>
      <c r="AJ39" s="219">
        <f t="shared" si="17"/>
        <v>0</v>
      </c>
      <c r="AK39" s="415"/>
      <c r="AL39" s="415"/>
      <c r="AM39" s="415"/>
      <c r="AN39" s="415"/>
      <c r="AO39" s="219"/>
      <c r="AP39" s="390"/>
      <c r="AQ39" s="161"/>
    </row>
    <row r="40" spans="1:43" ht="23.25" customHeight="1">
      <c r="A40" s="327" t="s">
        <v>464</v>
      </c>
      <c r="B40" s="328" t="s">
        <v>863</v>
      </c>
      <c r="C40" s="377">
        <f>SUM('рабочая 2023 г'!Y530)</f>
        <v>33</v>
      </c>
      <c r="D40" s="350">
        <f t="shared" si="18"/>
        <v>216</v>
      </c>
      <c r="E40" s="390"/>
      <c r="F40" s="390"/>
      <c r="G40" s="390"/>
      <c r="H40" s="390"/>
      <c r="I40" s="390"/>
      <c r="J40" s="390"/>
      <c r="K40" s="390"/>
      <c r="L40" s="390"/>
      <c r="M40" s="390">
        <f>SUM('рабочая 2023 г'!AO530)</f>
        <v>1</v>
      </c>
      <c r="N40" s="390"/>
      <c r="O40" s="390"/>
      <c r="P40" s="390"/>
      <c r="Q40" s="219">
        <f>SUM(E40+F40+I40+J40+M40)</f>
        <v>1</v>
      </c>
      <c r="R40" s="390"/>
      <c r="S40" s="390"/>
      <c r="T40" s="390"/>
      <c r="U40" s="390"/>
      <c r="V40" s="390"/>
      <c r="W40" s="390"/>
      <c r="X40" s="390"/>
      <c r="Y40" s="390"/>
      <c r="Z40" s="219"/>
      <c r="AA40" s="390"/>
      <c r="AB40" s="390"/>
      <c r="AC40" s="390"/>
      <c r="AD40" s="390"/>
      <c r="AE40" s="390"/>
      <c r="AF40" s="390">
        <f>SUM('рабочая 2023 г'!BH530)</f>
        <v>0</v>
      </c>
      <c r="AG40" s="390"/>
      <c r="AH40" s="390">
        <f>SUM('рабочая 2023 г'!BJ530)</f>
        <v>148</v>
      </c>
      <c r="AI40" s="390"/>
      <c r="AJ40" s="219">
        <f t="shared" si="17"/>
        <v>67</v>
      </c>
      <c r="AK40" s="390"/>
      <c r="AL40" s="390"/>
      <c r="AM40" s="390"/>
      <c r="AN40" s="390"/>
      <c r="AO40" s="390">
        <f>SUM('рабочая 2023 г'!BP530)</f>
        <v>67</v>
      </c>
      <c r="AP40" s="390">
        <f>SUM(S40+W40+Y40+Z40+AE40+AF40+AG40+AH40+AI40+AJ40)</f>
        <v>215</v>
      </c>
      <c r="AQ40" s="161"/>
    </row>
    <row r="41" spans="1:43" ht="23.25" customHeight="1">
      <c r="A41" s="327" t="s">
        <v>466</v>
      </c>
      <c r="B41" s="328" t="s">
        <v>864</v>
      </c>
      <c r="C41" s="377">
        <f>SUM('рабочая 2023 г'!Y546)</f>
        <v>4</v>
      </c>
      <c r="D41" s="350">
        <f t="shared" si="18"/>
        <v>84</v>
      </c>
      <c r="E41" s="219"/>
      <c r="F41" s="219"/>
      <c r="G41" s="219"/>
      <c r="H41" s="219"/>
      <c r="I41" s="219"/>
      <c r="J41" s="219"/>
      <c r="K41" s="219"/>
      <c r="L41" s="219"/>
      <c r="M41" s="219">
        <f>SUM('рабочая 2023 г'!AO546)</f>
        <v>0</v>
      </c>
      <c r="N41" s="219"/>
      <c r="O41" s="219"/>
      <c r="P41" s="219"/>
      <c r="Q41" s="219"/>
      <c r="R41" s="219"/>
      <c r="S41" s="219"/>
      <c r="T41" s="219"/>
      <c r="U41" s="219"/>
      <c r="V41" s="219"/>
      <c r="W41" s="219"/>
      <c r="X41" s="219"/>
      <c r="Y41" s="219"/>
      <c r="Z41" s="219"/>
      <c r="AA41" s="219"/>
      <c r="AB41" s="219"/>
      <c r="AC41" s="219"/>
      <c r="AD41" s="219"/>
      <c r="AE41" s="219"/>
      <c r="AF41" s="219">
        <f>SUM('рабочая 2023 г'!BH546)</f>
        <v>74</v>
      </c>
      <c r="AG41" s="219"/>
      <c r="AH41" s="219">
        <f>SUM('рабочая 2023 г'!BJ546)</f>
        <v>5</v>
      </c>
      <c r="AI41" s="219"/>
      <c r="AJ41" s="219">
        <f t="shared" si="17"/>
        <v>5</v>
      </c>
      <c r="AK41" s="219"/>
      <c r="AL41" s="219"/>
      <c r="AM41" s="219"/>
      <c r="AN41" s="219"/>
      <c r="AO41" s="219">
        <f>SUM('рабочая 2023 г'!BP546)</f>
        <v>5</v>
      </c>
      <c r="AP41" s="390">
        <f>SUM(S41+W41+Y41+Z41+AE41+AF41+AG41+AH41+AI41+AJ41)</f>
        <v>84</v>
      </c>
      <c r="AQ41" s="161"/>
    </row>
    <row r="42" spans="1:43" ht="36" customHeight="1">
      <c r="A42" s="325" t="s">
        <v>468</v>
      </c>
      <c r="B42" s="326" t="s">
        <v>865</v>
      </c>
      <c r="C42" s="219">
        <f>SUM(C43:C49)</f>
        <v>147647</v>
      </c>
      <c r="D42" s="350">
        <f t="shared" si="18"/>
        <v>47884</v>
      </c>
      <c r="E42" s="219">
        <f>SUM(E43:E49)</f>
        <v>21249</v>
      </c>
      <c r="F42" s="219">
        <f t="shared" ref="F42:AP42" si="19">SUM(F43:F49)</f>
        <v>1227</v>
      </c>
      <c r="G42" s="219">
        <f t="shared" si="19"/>
        <v>1129</v>
      </c>
      <c r="H42" s="219">
        <f t="shared" si="19"/>
        <v>44</v>
      </c>
      <c r="I42" s="219">
        <f t="shared" si="19"/>
        <v>253</v>
      </c>
      <c r="J42" s="219">
        <f t="shared" si="19"/>
        <v>14</v>
      </c>
      <c r="K42" s="219"/>
      <c r="L42" s="219"/>
      <c r="M42" s="219">
        <f t="shared" si="19"/>
        <v>19343</v>
      </c>
      <c r="N42" s="219">
        <f t="shared" si="19"/>
        <v>5868</v>
      </c>
      <c r="O42" s="219">
        <f t="shared" si="19"/>
        <v>5543</v>
      </c>
      <c r="P42" s="219"/>
      <c r="Q42" s="219">
        <f t="shared" ref="Q42:Q64" si="20">SUM(E42+F42+I42+J42+M42)</f>
        <v>42086</v>
      </c>
      <c r="R42" s="219"/>
      <c r="S42" s="219"/>
      <c r="T42" s="219"/>
      <c r="U42" s="219"/>
      <c r="V42" s="219"/>
      <c r="W42" s="219">
        <f t="shared" si="19"/>
        <v>348</v>
      </c>
      <c r="X42" s="219">
        <f t="shared" si="19"/>
        <v>20</v>
      </c>
      <c r="Y42" s="219">
        <f t="shared" si="19"/>
        <v>278</v>
      </c>
      <c r="Z42" s="219">
        <f t="shared" si="19"/>
        <v>298</v>
      </c>
      <c r="AA42" s="219">
        <f t="shared" si="19"/>
        <v>57</v>
      </c>
      <c r="AB42" s="219">
        <f t="shared" si="19"/>
        <v>207</v>
      </c>
      <c r="AC42" s="219">
        <f t="shared" si="19"/>
        <v>148</v>
      </c>
      <c r="AD42" s="219">
        <f t="shared" si="19"/>
        <v>34</v>
      </c>
      <c r="AE42" s="219"/>
      <c r="AF42" s="219">
        <f t="shared" si="19"/>
        <v>649</v>
      </c>
      <c r="AG42" s="219">
        <f t="shared" si="19"/>
        <v>4</v>
      </c>
      <c r="AH42" s="219">
        <f t="shared" si="19"/>
        <v>3918</v>
      </c>
      <c r="AI42" s="219">
        <f t="shared" si="19"/>
        <v>6</v>
      </c>
      <c r="AJ42" s="219">
        <f t="shared" ref="AJ42:AJ74" si="21">SUM(AK42+AM42+AN42+AO42)</f>
        <v>297</v>
      </c>
      <c r="AK42" s="219"/>
      <c r="AL42" s="219"/>
      <c r="AM42" s="219"/>
      <c r="AN42" s="219"/>
      <c r="AO42" s="219">
        <f t="shared" si="19"/>
        <v>297</v>
      </c>
      <c r="AP42" s="219">
        <f t="shared" si="19"/>
        <v>5798</v>
      </c>
      <c r="AQ42" s="161"/>
    </row>
    <row r="43" spans="1:43" ht="24.75" customHeight="1">
      <c r="A43" s="327" t="s">
        <v>470</v>
      </c>
      <c r="B43" s="328" t="s">
        <v>866</v>
      </c>
      <c r="C43" s="418">
        <f>SUM('рабочая 2023 г'!Y578)</f>
        <v>36</v>
      </c>
      <c r="D43" s="350">
        <f t="shared" si="18"/>
        <v>18085</v>
      </c>
      <c r="E43" s="419">
        <f>SUM('рабочая 2023 г'!AG578)</f>
        <v>4307</v>
      </c>
      <c r="F43" s="419">
        <f>SUM('рабочая 2023 г'!AH578)</f>
        <v>4</v>
      </c>
      <c r="G43" s="419">
        <f>SUM('рабочая 2023 г'!AI578)</f>
        <v>0</v>
      </c>
      <c r="H43" s="419">
        <f>SUM('рабочая 2023 г'!AJ578)</f>
        <v>4</v>
      </c>
      <c r="I43" s="419"/>
      <c r="J43" s="419">
        <f>SUM('рабочая 2023 г'!AL578)</f>
        <v>14</v>
      </c>
      <c r="K43" s="419"/>
      <c r="L43" s="419"/>
      <c r="M43" s="419">
        <f>SUM('рабочая 2023 г'!AO578)</f>
        <v>12797</v>
      </c>
      <c r="N43" s="419">
        <f>SUM('рабочая 2023 г'!AP578)</f>
        <v>4405</v>
      </c>
      <c r="O43" s="419">
        <f>SUM('рабочая 2023 г'!AQ578)</f>
        <v>3630</v>
      </c>
      <c r="P43" s="419"/>
      <c r="Q43" s="219">
        <f t="shared" si="20"/>
        <v>17122</v>
      </c>
      <c r="R43" s="419"/>
      <c r="S43" s="419"/>
      <c r="T43" s="419"/>
      <c r="U43" s="419"/>
      <c r="V43" s="419"/>
      <c r="W43" s="419">
        <f>SUM('рабочая 2023 г'!AY578)</f>
        <v>324</v>
      </c>
      <c r="X43" s="419">
        <f>SUM('рабочая 2023 г'!AZ578)</f>
        <v>14</v>
      </c>
      <c r="Y43" s="419">
        <f>SUM('рабочая 2023 г'!BA578)</f>
        <v>215</v>
      </c>
      <c r="Z43" s="219">
        <f>SUM(AA43+AB43+AD43)</f>
        <v>204</v>
      </c>
      <c r="AA43" s="419">
        <f>SUM('рабочая 2023 г'!BC578)</f>
        <v>51</v>
      </c>
      <c r="AB43" s="419">
        <f>SUM('рабочая 2023 г'!BD578)</f>
        <v>127</v>
      </c>
      <c r="AC43" s="419">
        <f>SUM('рабочая 2023 г'!BE578)</f>
        <v>78</v>
      </c>
      <c r="AD43" s="419">
        <f>SUM('рабочая 2023 г'!BF578)</f>
        <v>26</v>
      </c>
      <c r="AE43" s="419"/>
      <c r="AF43" s="419">
        <f>SUM('рабочая 2023 г'!BH578)</f>
        <v>104</v>
      </c>
      <c r="AG43" s="419">
        <f>SUM('рабочая 2023 г'!BI578)</f>
        <v>4</v>
      </c>
      <c r="AH43" s="419">
        <f>SUM('рабочая 2023 г'!BJ578)</f>
        <v>23</v>
      </c>
      <c r="AI43" s="419"/>
      <c r="AJ43" s="219">
        <f t="shared" si="21"/>
        <v>89</v>
      </c>
      <c r="AK43" s="419"/>
      <c r="AL43" s="419"/>
      <c r="AM43" s="419"/>
      <c r="AN43" s="419"/>
      <c r="AO43" s="419">
        <f>SUM('рабочая 2023 г'!BP578)</f>
        <v>89</v>
      </c>
      <c r="AP43" s="390">
        <f t="shared" ref="AP43:AP51" si="22">SUM(S43+W43+Y43+Z43+AE43+AF43+AG43+AH43+AI43+AJ43)</f>
        <v>963</v>
      </c>
      <c r="AQ43" s="161"/>
    </row>
    <row r="44" spans="1:43" ht="45" customHeight="1">
      <c r="A44" s="327" t="s">
        <v>472</v>
      </c>
      <c r="B44" s="328" t="s">
        <v>867</v>
      </c>
      <c r="C44" s="418">
        <f>SUM('рабочая 2023 г'!Y594)</f>
        <v>27</v>
      </c>
      <c r="D44" s="350">
        <f t="shared" si="18"/>
        <v>9820</v>
      </c>
      <c r="E44" s="419">
        <f>SUM('рабочая 2023 г'!AG594)</f>
        <v>4949</v>
      </c>
      <c r="F44" s="419">
        <f>SUM('рабочая 2023 г'!AH594)</f>
        <v>21</v>
      </c>
      <c r="G44" s="419">
        <f>SUM('рабочая 2023 г'!AI594)</f>
        <v>21</v>
      </c>
      <c r="H44" s="419"/>
      <c r="I44" s="419"/>
      <c r="J44" s="419"/>
      <c r="K44" s="419"/>
      <c r="L44" s="419"/>
      <c r="M44" s="419">
        <f>SUM('рабочая 2023 г'!AO594)</f>
        <v>4605</v>
      </c>
      <c r="N44" s="419">
        <f>SUM('рабочая 2023 г'!AP594)</f>
        <v>1161</v>
      </c>
      <c r="O44" s="419">
        <f>SUM('рабочая 2023 г'!AQ594)</f>
        <v>1098</v>
      </c>
      <c r="P44" s="419"/>
      <c r="Q44" s="219">
        <f t="shared" si="20"/>
        <v>9575</v>
      </c>
      <c r="R44" s="419"/>
      <c r="S44" s="419"/>
      <c r="T44" s="419"/>
      <c r="U44" s="419"/>
      <c r="V44" s="419"/>
      <c r="W44" s="419">
        <f>SUM('рабочая 2023 г'!AY594)</f>
        <v>23</v>
      </c>
      <c r="X44" s="419">
        <f>SUM('рабочая 2023 г'!AZ594)</f>
        <v>5</v>
      </c>
      <c r="Y44" s="419">
        <f>SUM('рабочая 2023 г'!BA594)</f>
        <v>61</v>
      </c>
      <c r="Z44" s="219">
        <f>SUM(AA44+AB44+AD44)</f>
        <v>72</v>
      </c>
      <c r="AA44" s="419">
        <f>SUM('рабочая 2023 г'!BC594)</f>
        <v>2</v>
      </c>
      <c r="AB44" s="419">
        <f>SUM('рабочая 2023 г'!BD594)</f>
        <v>70</v>
      </c>
      <c r="AC44" s="419">
        <f>SUM('рабочая 2023 г'!BE594)</f>
        <v>70</v>
      </c>
      <c r="AD44" s="419"/>
      <c r="AE44" s="419"/>
      <c r="AF44" s="419">
        <f>SUM('рабочая 2023 г'!BH594)</f>
        <v>40</v>
      </c>
      <c r="AG44" s="419"/>
      <c r="AH44" s="419">
        <f>SUM('рабочая 2023 г'!BJ594)</f>
        <v>22</v>
      </c>
      <c r="AI44" s="419"/>
      <c r="AJ44" s="219">
        <f t="shared" si="21"/>
        <v>27</v>
      </c>
      <c r="AK44" s="419"/>
      <c r="AL44" s="419"/>
      <c r="AM44" s="419"/>
      <c r="AN44" s="419"/>
      <c r="AO44" s="419">
        <f>SUM('рабочая 2023 г'!BP594)</f>
        <v>27</v>
      </c>
      <c r="AP44" s="390">
        <f t="shared" si="22"/>
        <v>245</v>
      </c>
      <c r="AQ44" s="161"/>
    </row>
    <row r="45" spans="1:43" ht="36.75" customHeight="1">
      <c r="A45" s="327" t="s">
        <v>474</v>
      </c>
      <c r="B45" s="329" t="s">
        <v>868</v>
      </c>
      <c r="C45" s="419">
        <f>SUM('рабочая 2023 г'!Y610)</f>
        <v>25332</v>
      </c>
      <c r="D45" s="350">
        <f t="shared" si="18"/>
        <v>1407</v>
      </c>
      <c r="E45" s="420">
        <f>SUM('рабочая 2023 г'!AG610)</f>
        <v>0</v>
      </c>
      <c r="F45" s="420">
        <f>SUM('рабочая 2023 г'!AH610)</f>
        <v>782</v>
      </c>
      <c r="G45" s="420">
        <f>SUM('рабочая 2023 г'!AI610)</f>
        <v>752</v>
      </c>
      <c r="H45" s="420">
        <f>SUM('рабочая 2023 г'!AJ610)</f>
        <v>30</v>
      </c>
      <c r="I45" s="420"/>
      <c r="J45" s="420"/>
      <c r="K45" s="420"/>
      <c r="L45" s="420"/>
      <c r="M45" s="420">
        <f>SUM('рабочая 2023 г'!AO610)</f>
        <v>244</v>
      </c>
      <c r="N45" s="420"/>
      <c r="O45" s="420"/>
      <c r="P45" s="420"/>
      <c r="Q45" s="219">
        <f t="shared" si="20"/>
        <v>1026</v>
      </c>
      <c r="R45" s="420"/>
      <c r="S45" s="420"/>
      <c r="T45" s="420"/>
      <c r="U45" s="420"/>
      <c r="V45" s="420"/>
      <c r="W45" s="420">
        <f>SUM('рабочая 2023 г'!AY610)</f>
        <v>1</v>
      </c>
      <c r="X45" s="420">
        <f>SUM('рабочая 2023 г'!AZ610)</f>
        <v>1</v>
      </c>
      <c r="Y45" s="420">
        <f>SUM('рабочая 2023 г'!BA610)</f>
        <v>2</v>
      </c>
      <c r="Z45" s="219">
        <f>SUM(AA45+AB45+AD45)</f>
        <v>8</v>
      </c>
      <c r="AA45" s="420"/>
      <c r="AB45" s="420"/>
      <c r="AC45" s="420"/>
      <c r="AD45" s="420">
        <f>SUM('рабочая 2023 г'!BF610)</f>
        <v>8</v>
      </c>
      <c r="AE45" s="420"/>
      <c r="AF45" s="420">
        <f>SUM('рабочая 2023 г'!BH610)</f>
        <v>300</v>
      </c>
      <c r="AG45" s="420"/>
      <c r="AH45" s="420"/>
      <c r="AI45" s="420"/>
      <c r="AJ45" s="219">
        <f t="shared" si="21"/>
        <v>70</v>
      </c>
      <c r="AK45" s="420"/>
      <c r="AL45" s="420"/>
      <c r="AM45" s="420"/>
      <c r="AN45" s="420"/>
      <c r="AO45" s="420">
        <f>SUM('рабочая 2023 г'!BP610)</f>
        <v>70</v>
      </c>
      <c r="AP45" s="390">
        <f t="shared" si="22"/>
        <v>381</v>
      </c>
      <c r="AQ45" s="161"/>
    </row>
    <row r="46" spans="1:43" ht="24.75" customHeight="1">
      <c r="A46" s="327" t="s">
        <v>476</v>
      </c>
      <c r="B46" s="329" t="s">
        <v>869</v>
      </c>
      <c r="C46" s="419">
        <f>SUM('рабочая 2023 г'!Y614)</f>
        <v>35</v>
      </c>
      <c r="D46" s="350">
        <f t="shared" si="18"/>
        <v>933</v>
      </c>
      <c r="E46" s="420">
        <f>SUM('рабочая 2023 г'!AG614)</f>
        <v>242</v>
      </c>
      <c r="F46" s="420"/>
      <c r="G46" s="420"/>
      <c r="H46" s="420"/>
      <c r="I46" s="420"/>
      <c r="J46" s="420"/>
      <c r="K46" s="420"/>
      <c r="L46" s="420"/>
      <c r="M46" s="420">
        <f>SUM('рабочая 2023 г'!AO614)</f>
        <v>684</v>
      </c>
      <c r="N46" s="420">
        <f>SUM('рабочая 2023 г'!AP614)</f>
        <v>51</v>
      </c>
      <c r="O46" s="420">
        <f>SUM('рабочая 2023 г'!AQ614)</f>
        <v>583</v>
      </c>
      <c r="P46" s="420"/>
      <c r="Q46" s="219">
        <f t="shared" si="20"/>
        <v>926</v>
      </c>
      <c r="R46" s="420"/>
      <c r="S46" s="420"/>
      <c r="T46" s="420"/>
      <c r="U46" s="420"/>
      <c r="V46" s="420"/>
      <c r="W46" s="420"/>
      <c r="X46" s="420"/>
      <c r="Y46" s="420"/>
      <c r="Z46" s="420"/>
      <c r="AA46" s="420"/>
      <c r="AB46" s="420"/>
      <c r="AC46" s="420"/>
      <c r="AD46" s="420"/>
      <c r="AE46" s="420"/>
      <c r="AF46" s="420">
        <f>SUM('рабочая 2023 г'!BH614)</f>
        <v>4</v>
      </c>
      <c r="AG46" s="420"/>
      <c r="AH46" s="420">
        <f>SUM('рабочая 2023 г'!BJ614)</f>
        <v>0</v>
      </c>
      <c r="AI46" s="420"/>
      <c r="AJ46" s="219">
        <f t="shared" si="21"/>
        <v>3</v>
      </c>
      <c r="AK46" s="420"/>
      <c r="AL46" s="420"/>
      <c r="AM46" s="420"/>
      <c r="AN46" s="420"/>
      <c r="AO46" s="420">
        <f>SUM('рабочая 2023 г'!BP614)</f>
        <v>3</v>
      </c>
      <c r="AP46" s="390">
        <f t="shared" si="22"/>
        <v>7</v>
      </c>
      <c r="AQ46" s="161"/>
    </row>
    <row r="47" spans="1:43" ht="27.75" customHeight="1">
      <c r="A47" s="327" t="s">
        <v>478</v>
      </c>
      <c r="B47" s="328" t="s">
        <v>870</v>
      </c>
      <c r="C47" s="418">
        <f>SUM('рабочая 2023 г'!Y630)</f>
        <v>121794</v>
      </c>
      <c r="D47" s="350">
        <f t="shared" si="18"/>
        <v>16559</v>
      </c>
      <c r="E47" s="390">
        <f>SUM('рабочая 2023 г'!AG630)</f>
        <v>11751</v>
      </c>
      <c r="F47" s="390">
        <f>SUM('рабочая 2023 г'!AH630)</f>
        <v>420</v>
      </c>
      <c r="G47" s="390">
        <f>SUM('рабочая 2023 г'!AI630)</f>
        <v>356</v>
      </c>
      <c r="H47" s="390">
        <f>SUM('рабочая 2023 г'!AJ630)</f>
        <v>10</v>
      </c>
      <c r="I47" s="390">
        <f>SUM('рабочая 2023 г'!AK630)</f>
        <v>253</v>
      </c>
      <c r="J47" s="390"/>
      <c r="K47" s="390"/>
      <c r="L47" s="390"/>
      <c r="M47" s="390">
        <f>SUM('рабочая 2023 г'!AO630)</f>
        <v>320</v>
      </c>
      <c r="N47" s="390">
        <f>SUM('рабочая 2023 г'!AP630)</f>
        <v>0</v>
      </c>
      <c r="O47" s="390">
        <f>SUM('рабочая 2023 г'!AQ630)</f>
        <v>48</v>
      </c>
      <c r="P47" s="390"/>
      <c r="Q47" s="219">
        <f t="shared" si="20"/>
        <v>12744</v>
      </c>
      <c r="R47" s="390"/>
      <c r="S47" s="390"/>
      <c r="T47" s="390"/>
      <c r="U47" s="390"/>
      <c r="V47" s="390"/>
      <c r="W47" s="390"/>
      <c r="X47" s="390"/>
      <c r="Y47" s="390"/>
      <c r="Z47" s="219">
        <f>SUM(AA47+AB47+AD47)</f>
        <v>10</v>
      </c>
      <c r="AA47" s="390"/>
      <c r="AB47" s="390">
        <f>SUM('рабочая 2023 г'!BD630)</f>
        <v>10</v>
      </c>
      <c r="AC47" s="390"/>
      <c r="AD47" s="390"/>
      <c r="AE47" s="390"/>
      <c r="AF47" s="390">
        <f>SUM('рабочая 2023 г'!BH630)</f>
        <v>199</v>
      </c>
      <c r="AG47" s="390"/>
      <c r="AH47" s="390">
        <f>SUM('рабочая 2023 г'!BJ630)</f>
        <v>3511</v>
      </c>
      <c r="AI47" s="390">
        <f>SUM('рабочая 2023 г'!BK630)</f>
        <v>6</v>
      </c>
      <c r="AJ47" s="219">
        <f t="shared" si="21"/>
        <v>89</v>
      </c>
      <c r="AK47" s="390"/>
      <c r="AL47" s="390"/>
      <c r="AM47" s="390"/>
      <c r="AN47" s="390"/>
      <c r="AO47" s="390">
        <f>SUM('рабочая 2023 г'!BP630)</f>
        <v>89</v>
      </c>
      <c r="AP47" s="390">
        <f t="shared" si="22"/>
        <v>3815</v>
      </c>
      <c r="AQ47" s="161"/>
    </row>
    <row r="48" spans="1:43" ht="25.5" customHeight="1">
      <c r="A48" s="327" t="s">
        <v>480</v>
      </c>
      <c r="B48" s="328" t="s">
        <v>871</v>
      </c>
      <c r="C48" s="418"/>
      <c r="D48" s="350"/>
      <c r="E48" s="219"/>
      <c r="F48" s="219"/>
      <c r="G48" s="219"/>
      <c r="H48" s="219"/>
      <c r="I48" s="219"/>
      <c r="J48" s="219"/>
      <c r="K48" s="219"/>
      <c r="L48" s="219"/>
      <c r="M48" s="390"/>
      <c r="N48" s="421"/>
      <c r="O48" s="420"/>
      <c r="P48" s="420"/>
      <c r="Q48" s="219">
        <f t="shared" si="20"/>
        <v>0</v>
      </c>
      <c r="R48" s="422"/>
      <c r="S48" s="420"/>
      <c r="T48" s="420"/>
      <c r="U48" s="420"/>
      <c r="V48" s="420"/>
      <c r="W48" s="420"/>
      <c r="X48" s="420"/>
      <c r="Y48" s="420"/>
      <c r="Z48" s="219"/>
      <c r="AA48" s="423"/>
      <c r="AB48" s="423"/>
      <c r="AC48" s="423"/>
      <c r="AD48" s="423"/>
      <c r="AE48" s="423"/>
      <c r="AF48" s="423"/>
      <c r="AG48" s="423"/>
      <c r="AH48" s="423"/>
      <c r="AI48" s="423"/>
      <c r="AJ48" s="219">
        <f t="shared" si="21"/>
        <v>0</v>
      </c>
      <c r="AK48" s="424"/>
      <c r="AL48" s="424"/>
      <c r="AM48" s="424"/>
      <c r="AN48" s="424"/>
      <c r="AO48" s="423"/>
      <c r="AP48" s="390">
        <f t="shared" si="22"/>
        <v>0</v>
      </c>
      <c r="AQ48" s="161"/>
    </row>
    <row r="49" spans="1:43" ht="23.25" customHeight="1">
      <c r="A49" s="327" t="s">
        <v>482</v>
      </c>
      <c r="B49" s="328" t="s">
        <v>872</v>
      </c>
      <c r="C49" s="418">
        <f>SUM('рабочая 2023 г'!Y647)</f>
        <v>423</v>
      </c>
      <c r="D49" s="350">
        <f>SUM(Q49+AP49)</f>
        <v>1080</v>
      </c>
      <c r="E49" s="219"/>
      <c r="F49" s="219"/>
      <c r="G49" s="219"/>
      <c r="H49" s="219"/>
      <c r="I49" s="219"/>
      <c r="J49" s="219">
        <f>SUM('рабочая 2023 г'!AL647)</f>
        <v>0</v>
      </c>
      <c r="K49" s="219"/>
      <c r="L49" s="219">
        <f>SUM('рабочая 2023 г'!AN647)</f>
        <v>0</v>
      </c>
      <c r="M49" s="219">
        <f>SUM('рабочая 2023 г'!AO647)</f>
        <v>693</v>
      </c>
      <c r="N49" s="219">
        <f>SUM('рабочая 2023 г'!AP647)</f>
        <v>251</v>
      </c>
      <c r="O49" s="219">
        <f>SUM('рабочая 2023 г'!AQ647)</f>
        <v>184</v>
      </c>
      <c r="P49" s="219"/>
      <c r="Q49" s="219">
        <f t="shared" si="20"/>
        <v>693</v>
      </c>
      <c r="R49" s="219"/>
      <c r="S49" s="219"/>
      <c r="T49" s="219"/>
      <c r="U49" s="219"/>
      <c r="V49" s="219"/>
      <c r="W49" s="219"/>
      <c r="X49" s="219"/>
      <c r="Y49" s="219"/>
      <c r="Z49" s="219">
        <f>SUM(AA49+AB49+AD49)</f>
        <v>4</v>
      </c>
      <c r="AA49" s="219">
        <f>SUM('рабочая 2023 г'!BC647)</f>
        <v>4</v>
      </c>
      <c r="AB49" s="219"/>
      <c r="AC49" s="219"/>
      <c r="AD49" s="219"/>
      <c r="AE49" s="219"/>
      <c r="AF49" s="219">
        <f>SUM('рабочая 2023 г'!BH647)</f>
        <v>2</v>
      </c>
      <c r="AG49" s="219"/>
      <c r="AH49" s="219">
        <f>SUM('рабочая 2023 г'!BJ647)</f>
        <v>362</v>
      </c>
      <c r="AI49" s="219"/>
      <c r="AJ49" s="219">
        <f t="shared" si="21"/>
        <v>19</v>
      </c>
      <c r="AK49" s="219"/>
      <c r="AL49" s="219"/>
      <c r="AM49" s="219"/>
      <c r="AN49" s="219"/>
      <c r="AO49" s="219">
        <f>SUM('рабочая 2023 г'!BP647)</f>
        <v>19</v>
      </c>
      <c r="AP49" s="390">
        <f t="shared" si="22"/>
        <v>387</v>
      </c>
      <c r="AQ49" s="161"/>
    </row>
    <row r="50" spans="1:43" ht="86.25" customHeight="1">
      <c r="A50" s="325" t="s">
        <v>485</v>
      </c>
      <c r="B50" s="326" t="s">
        <v>873</v>
      </c>
      <c r="C50" s="219">
        <f>SUM(C51)</f>
        <v>4</v>
      </c>
      <c r="D50" s="350">
        <f>SUM(Q50+AP50)</f>
        <v>33</v>
      </c>
      <c r="E50" s="219"/>
      <c r="F50" s="219"/>
      <c r="G50" s="219"/>
      <c r="H50" s="219"/>
      <c r="I50" s="219"/>
      <c r="J50" s="219"/>
      <c r="K50" s="219"/>
      <c r="L50" s="219"/>
      <c r="M50" s="219"/>
      <c r="N50" s="219"/>
      <c r="O50" s="219"/>
      <c r="P50" s="219"/>
      <c r="Q50" s="219"/>
      <c r="R50" s="219"/>
      <c r="S50" s="219"/>
      <c r="T50" s="219"/>
      <c r="U50" s="219"/>
      <c r="V50" s="219"/>
      <c r="W50" s="219"/>
      <c r="X50" s="219"/>
      <c r="Y50" s="219"/>
      <c r="Z50" s="219"/>
      <c r="AA50" s="219"/>
      <c r="AB50" s="219"/>
      <c r="AC50" s="219"/>
      <c r="AD50" s="219"/>
      <c r="AE50" s="219"/>
      <c r="AF50" s="219"/>
      <c r="AG50" s="219"/>
      <c r="AH50" s="219">
        <f>SUM(AH51)</f>
        <v>33</v>
      </c>
      <c r="AI50" s="219"/>
      <c r="AJ50" s="219"/>
      <c r="AK50" s="219"/>
      <c r="AL50" s="219"/>
      <c r="AM50" s="219"/>
      <c r="AN50" s="219"/>
      <c r="AO50" s="219"/>
      <c r="AP50" s="390">
        <f t="shared" si="22"/>
        <v>33</v>
      </c>
      <c r="AQ50" s="161"/>
    </row>
    <row r="51" spans="1:43" ht="27" customHeight="1">
      <c r="A51" s="327" t="s">
        <v>486</v>
      </c>
      <c r="B51" s="328" t="s">
        <v>874</v>
      </c>
      <c r="C51" s="418">
        <v>4</v>
      </c>
      <c r="D51" s="350">
        <f>SUM(Q51+AP51)</f>
        <v>33</v>
      </c>
      <c r="E51" s="219"/>
      <c r="F51" s="219"/>
      <c r="G51" s="219"/>
      <c r="H51" s="219"/>
      <c r="I51" s="219"/>
      <c r="J51" s="219"/>
      <c r="K51" s="219"/>
      <c r="L51" s="219"/>
      <c r="M51" s="219"/>
      <c r="N51" s="219"/>
      <c r="O51" s="219"/>
      <c r="P51" s="219"/>
      <c r="Q51" s="219"/>
      <c r="R51" s="219"/>
      <c r="S51" s="219"/>
      <c r="T51" s="219"/>
      <c r="U51" s="219"/>
      <c r="V51" s="219"/>
      <c r="W51" s="219"/>
      <c r="X51" s="219"/>
      <c r="Y51" s="219"/>
      <c r="Z51" s="219"/>
      <c r="AA51" s="219"/>
      <c r="AB51" s="219"/>
      <c r="AC51" s="219"/>
      <c r="AD51" s="219"/>
      <c r="AE51" s="219"/>
      <c r="AF51" s="219"/>
      <c r="AG51" s="219"/>
      <c r="AH51" s="219">
        <f>SUM('рабочая 2023 г'!BJ665)</f>
        <v>33</v>
      </c>
      <c r="AI51" s="219"/>
      <c r="AJ51" s="219"/>
      <c r="AK51" s="219"/>
      <c r="AL51" s="219"/>
      <c r="AM51" s="219"/>
      <c r="AN51" s="219"/>
      <c r="AO51" s="219"/>
      <c r="AP51" s="390">
        <f t="shared" si="22"/>
        <v>33</v>
      </c>
      <c r="AQ51" s="161"/>
    </row>
    <row r="52" spans="1:43" ht="24" customHeight="1">
      <c r="A52" s="327" t="s">
        <v>488</v>
      </c>
      <c r="B52" s="328" t="s">
        <v>875</v>
      </c>
      <c r="C52" s="418"/>
      <c r="D52" s="350"/>
      <c r="E52" s="219"/>
      <c r="F52" s="219"/>
      <c r="G52" s="219"/>
      <c r="H52" s="219"/>
      <c r="I52" s="219"/>
      <c r="J52" s="219"/>
      <c r="K52" s="219"/>
      <c r="L52" s="219"/>
      <c r="M52" s="390"/>
      <c r="N52" s="421"/>
      <c r="O52" s="420"/>
      <c r="P52" s="420"/>
      <c r="Q52" s="219"/>
      <c r="R52" s="422"/>
      <c r="S52" s="420"/>
      <c r="T52" s="420"/>
      <c r="U52" s="420"/>
      <c r="V52" s="420"/>
      <c r="W52" s="420"/>
      <c r="X52" s="420"/>
      <c r="Y52" s="420"/>
      <c r="Z52" s="219"/>
      <c r="AA52" s="219"/>
      <c r="AB52" s="219"/>
      <c r="AC52" s="219"/>
      <c r="AD52" s="219"/>
      <c r="AE52" s="420"/>
      <c r="AF52" s="420"/>
      <c r="AG52" s="420"/>
      <c r="AH52" s="420"/>
      <c r="AI52" s="420"/>
      <c r="AJ52" s="219"/>
      <c r="AK52" s="422"/>
      <c r="AL52" s="422"/>
      <c r="AM52" s="422"/>
      <c r="AN52" s="422"/>
      <c r="AO52" s="219"/>
      <c r="AP52" s="390"/>
      <c r="AQ52" s="161"/>
    </row>
    <row r="53" spans="1:43" ht="24.75" customHeight="1">
      <c r="A53" s="327" t="s">
        <v>490</v>
      </c>
      <c r="B53" s="329" t="s">
        <v>876</v>
      </c>
      <c r="C53" s="419"/>
      <c r="D53" s="350"/>
      <c r="E53" s="219"/>
      <c r="F53" s="219"/>
      <c r="G53" s="219"/>
      <c r="H53" s="219"/>
      <c r="I53" s="219"/>
      <c r="J53" s="219"/>
      <c r="K53" s="219"/>
      <c r="L53" s="219"/>
      <c r="M53" s="390"/>
      <c r="N53" s="425"/>
      <c r="O53" s="420"/>
      <c r="P53" s="420"/>
      <c r="Q53" s="219"/>
      <c r="R53" s="422"/>
      <c r="S53" s="420"/>
      <c r="T53" s="420"/>
      <c r="U53" s="420"/>
      <c r="V53" s="420"/>
      <c r="W53" s="420"/>
      <c r="X53" s="420"/>
      <c r="Y53" s="420"/>
      <c r="Z53" s="219"/>
      <c r="AA53" s="219"/>
      <c r="AB53" s="219"/>
      <c r="AC53" s="219"/>
      <c r="AD53" s="219"/>
      <c r="AE53" s="420"/>
      <c r="AF53" s="420"/>
      <c r="AG53" s="420"/>
      <c r="AH53" s="420"/>
      <c r="AI53" s="420"/>
      <c r="AJ53" s="219"/>
      <c r="AK53" s="422"/>
      <c r="AL53" s="422"/>
      <c r="AM53" s="422"/>
      <c r="AN53" s="422"/>
      <c r="AO53" s="219"/>
      <c r="AP53" s="390"/>
      <c r="AQ53" s="161"/>
    </row>
    <row r="54" spans="1:43" ht="25.5" customHeight="1">
      <c r="A54" s="327"/>
      <c r="B54" s="329" t="s">
        <v>877</v>
      </c>
      <c r="C54" s="419"/>
      <c r="D54" s="350"/>
      <c r="E54" s="219"/>
      <c r="F54" s="219"/>
      <c r="G54" s="219"/>
      <c r="H54" s="219"/>
      <c r="I54" s="219"/>
      <c r="J54" s="219"/>
      <c r="K54" s="219"/>
      <c r="L54" s="219"/>
      <c r="M54" s="390"/>
      <c r="N54" s="425"/>
      <c r="O54" s="420"/>
      <c r="P54" s="420"/>
      <c r="Q54" s="219"/>
      <c r="R54" s="422"/>
      <c r="S54" s="420"/>
      <c r="T54" s="420"/>
      <c r="U54" s="420"/>
      <c r="V54" s="420"/>
      <c r="W54" s="420"/>
      <c r="X54" s="420"/>
      <c r="Y54" s="420"/>
      <c r="Z54" s="219"/>
      <c r="AA54" s="219"/>
      <c r="AB54" s="219"/>
      <c r="AC54" s="219"/>
      <c r="AD54" s="219"/>
      <c r="AE54" s="420"/>
      <c r="AF54" s="420"/>
      <c r="AG54" s="420"/>
      <c r="AH54" s="420"/>
      <c r="AI54" s="420"/>
      <c r="AJ54" s="219"/>
      <c r="AK54" s="422"/>
      <c r="AL54" s="422"/>
      <c r="AM54" s="422"/>
      <c r="AN54" s="422"/>
      <c r="AO54" s="219"/>
      <c r="AP54" s="390"/>
      <c r="AQ54" s="161"/>
    </row>
    <row r="55" spans="1:43" ht="27" customHeight="1">
      <c r="A55" s="327"/>
      <c r="B55" s="329" t="s">
        <v>878</v>
      </c>
      <c r="C55" s="419"/>
      <c r="D55" s="350"/>
      <c r="E55" s="219"/>
      <c r="F55" s="219"/>
      <c r="G55" s="219"/>
      <c r="H55" s="219"/>
      <c r="I55" s="219"/>
      <c r="J55" s="219"/>
      <c r="K55" s="219"/>
      <c r="L55" s="219"/>
      <c r="M55" s="390"/>
      <c r="N55" s="425"/>
      <c r="O55" s="420"/>
      <c r="P55" s="420"/>
      <c r="Q55" s="219"/>
      <c r="R55" s="422"/>
      <c r="S55" s="420"/>
      <c r="T55" s="420"/>
      <c r="U55" s="420"/>
      <c r="V55" s="420"/>
      <c r="W55" s="420"/>
      <c r="X55" s="420"/>
      <c r="Y55" s="420"/>
      <c r="Z55" s="219"/>
      <c r="AA55" s="219"/>
      <c r="AB55" s="219"/>
      <c r="AC55" s="219"/>
      <c r="AD55" s="219"/>
      <c r="AE55" s="420"/>
      <c r="AF55" s="420"/>
      <c r="AG55" s="420"/>
      <c r="AH55" s="420"/>
      <c r="AI55" s="420"/>
      <c r="AJ55" s="219"/>
      <c r="AK55" s="422"/>
      <c r="AL55" s="422"/>
      <c r="AM55" s="422"/>
      <c r="AN55" s="422"/>
      <c r="AO55" s="219"/>
      <c r="AP55" s="390"/>
      <c r="AQ55" s="161"/>
    </row>
    <row r="56" spans="1:43" ht="34.5" customHeight="1">
      <c r="A56" s="325" t="s">
        <v>495</v>
      </c>
      <c r="B56" s="330" t="s">
        <v>879</v>
      </c>
      <c r="C56" s="420"/>
      <c r="D56" s="350">
        <f>SUM(Q56+AP56)</f>
        <v>4404</v>
      </c>
      <c r="E56" s="219">
        <f>SUM('рабочая 2023 г'!AG672)</f>
        <v>229</v>
      </c>
      <c r="F56" s="219"/>
      <c r="G56" s="219"/>
      <c r="H56" s="219"/>
      <c r="I56" s="219"/>
      <c r="J56" s="219"/>
      <c r="K56" s="219"/>
      <c r="L56" s="219"/>
      <c r="M56" s="219">
        <f>SUM('рабочая 2023 г'!AO672)</f>
        <v>112</v>
      </c>
      <c r="N56" s="219"/>
      <c r="O56" s="219">
        <f>SUM('рабочая 2023 г'!AQ672)</f>
        <v>112</v>
      </c>
      <c r="P56" s="219"/>
      <c r="Q56" s="219">
        <f t="shared" si="20"/>
        <v>341</v>
      </c>
      <c r="R56" s="219"/>
      <c r="S56" s="219">
        <f>SUM('рабочая 2023 г'!AU672)</f>
        <v>3496</v>
      </c>
      <c r="T56" s="219">
        <f>SUM('рабочая 2023 г'!AV672)</f>
        <v>3164</v>
      </c>
      <c r="U56" s="219">
        <f>SUM('рабочая 2023 г'!AW672)</f>
        <v>320</v>
      </c>
      <c r="V56" s="219">
        <f>SUM('рабочая 2023 г'!AX672)</f>
        <v>12</v>
      </c>
      <c r="W56" s="219"/>
      <c r="X56" s="219"/>
      <c r="Y56" s="219">
        <f>SUM('рабочая 2023 г'!BA672)</f>
        <v>176</v>
      </c>
      <c r="Z56" s="219">
        <f>SUM(AA56+AB56+AD56)</f>
        <v>38</v>
      </c>
      <c r="AA56" s="219"/>
      <c r="AB56" s="219">
        <f>SUM('рабочая 2023 г'!BD672)</f>
        <v>38</v>
      </c>
      <c r="AC56" s="219">
        <f>SUM('рабочая 2023 г'!BE672)</f>
        <v>38</v>
      </c>
      <c r="AD56" s="219"/>
      <c r="AE56" s="219"/>
      <c r="AF56" s="219">
        <f>SUM('рабочая 2023 г'!BH672)</f>
        <v>15</v>
      </c>
      <c r="AG56" s="219"/>
      <c r="AH56" s="219">
        <f>SUM('рабочая 2023 г'!BJ672)</f>
        <v>110</v>
      </c>
      <c r="AI56" s="219"/>
      <c r="AJ56" s="219">
        <f t="shared" si="21"/>
        <v>228</v>
      </c>
      <c r="AK56" s="219"/>
      <c r="AL56" s="219"/>
      <c r="AM56" s="219"/>
      <c r="AN56" s="219"/>
      <c r="AO56" s="219">
        <f>SUM('рабочая 2023 г'!BP672)</f>
        <v>228</v>
      </c>
      <c r="AP56" s="390">
        <f>SUM(S56+W56+Y56+Z56+AE56+AF56+AG56+AH56+AI56+AJ56)</f>
        <v>4063</v>
      </c>
      <c r="AQ56" s="161"/>
    </row>
    <row r="57" spans="1:43" ht="27.75" customHeight="1">
      <c r="A57" s="325" t="s">
        <v>496</v>
      </c>
      <c r="B57" s="326" t="s">
        <v>880</v>
      </c>
      <c r="C57" s="426"/>
      <c r="D57" s="350"/>
      <c r="E57" s="219"/>
      <c r="F57" s="219"/>
      <c r="G57" s="219"/>
      <c r="H57" s="219"/>
      <c r="I57" s="219"/>
      <c r="J57" s="219"/>
      <c r="K57" s="219"/>
      <c r="L57" s="219"/>
      <c r="M57" s="390"/>
      <c r="N57" s="427"/>
      <c r="O57" s="420"/>
      <c r="P57" s="420"/>
      <c r="Q57" s="219"/>
      <c r="R57" s="422"/>
      <c r="S57" s="420"/>
      <c r="T57" s="420"/>
      <c r="U57" s="420"/>
      <c r="V57" s="420"/>
      <c r="W57" s="420"/>
      <c r="X57" s="420"/>
      <c r="Y57" s="420"/>
      <c r="Z57" s="219"/>
      <c r="AA57" s="219"/>
      <c r="AB57" s="219"/>
      <c r="AC57" s="219"/>
      <c r="AD57" s="219"/>
      <c r="AE57" s="420"/>
      <c r="AF57" s="420"/>
      <c r="AG57" s="420"/>
      <c r="AH57" s="420"/>
      <c r="AI57" s="420"/>
      <c r="AJ57" s="219"/>
      <c r="AK57" s="422"/>
      <c r="AL57" s="422"/>
      <c r="AM57" s="422"/>
      <c r="AN57" s="422"/>
      <c r="AO57" s="219"/>
      <c r="AP57" s="390"/>
      <c r="AQ57" s="161"/>
    </row>
    <row r="58" spans="1:43" ht="39" customHeight="1">
      <c r="A58" s="325" t="s">
        <v>499</v>
      </c>
      <c r="B58" s="326" t="s">
        <v>881</v>
      </c>
      <c r="C58" s="426">
        <f>SUM('рабочая 2023 г'!Y676)</f>
        <v>12</v>
      </c>
      <c r="D58" s="350">
        <f>SUM(Q58+AP58)</f>
        <v>63</v>
      </c>
      <c r="E58" s="219"/>
      <c r="F58" s="219"/>
      <c r="G58" s="219"/>
      <c r="H58" s="219"/>
      <c r="I58" s="219"/>
      <c r="J58" s="219"/>
      <c r="K58" s="219"/>
      <c r="L58" s="219"/>
      <c r="M58" s="219"/>
      <c r="N58" s="219"/>
      <c r="O58" s="219"/>
      <c r="P58" s="219"/>
      <c r="Q58" s="219"/>
      <c r="R58" s="219"/>
      <c r="S58" s="219"/>
      <c r="T58" s="219"/>
      <c r="U58" s="219"/>
      <c r="V58" s="219"/>
      <c r="W58" s="219"/>
      <c r="X58" s="219"/>
      <c r="Y58" s="219"/>
      <c r="Z58" s="219"/>
      <c r="AA58" s="219"/>
      <c r="AB58" s="219"/>
      <c r="AC58" s="219"/>
      <c r="AD58" s="219"/>
      <c r="AE58" s="219"/>
      <c r="AF58" s="219">
        <f>SUM('рабочая 2023 г'!BH676)</f>
        <v>2</v>
      </c>
      <c r="AG58" s="219"/>
      <c r="AH58" s="219">
        <f>SUM('рабочая 2023 г'!BJ676)</f>
        <v>61</v>
      </c>
      <c r="AI58" s="219"/>
      <c r="AJ58" s="219"/>
      <c r="AK58" s="219"/>
      <c r="AL58" s="219"/>
      <c r="AM58" s="219"/>
      <c r="AN58" s="219"/>
      <c r="AO58" s="219"/>
      <c r="AP58" s="390">
        <f>SUM(S58+W58+Y58+Z58+AE58+AF58+AG58+AH58+AI58+AJ58)</f>
        <v>63</v>
      </c>
      <c r="AQ58" s="161"/>
    </row>
    <row r="59" spans="1:43" ht="26.25" customHeight="1">
      <c r="A59" s="325" t="s">
        <v>500</v>
      </c>
      <c r="B59" s="326" t="s">
        <v>882</v>
      </c>
      <c r="C59" s="426">
        <f>SUM('рабочая 2023 г'!Y679)</f>
        <v>144</v>
      </c>
      <c r="D59" s="350">
        <f>SUM(Q59+AP59)</f>
        <v>206</v>
      </c>
      <c r="E59" s="219"/>
      <c r="F59" s="219"/>
      <c r="G59" s="219"/>
      <c r="H59" s="219"/>
      <c r="I59" s="219"/>
      <c r="J59" s="219"/>
      <c r="K59" s="219"/>
      <c r="L59" s="219"/>
      <c r="M59" s="219"/>
      <c r="N59" s="219"/>
      <c r="O59" s="219"/>
      <c r="P59" s="219"/>
      <c r="Q59" s="219"/>
      <c r="R59" s="219"/>
      <c r="S59" s="219"/>
      <c r="T59" s="219"/>
      <c r="U59" s="219"/>
      <c r="V59" s="219"/>
      <c r="W59" s="219"/>
      <c r="X59" s="219"/>
      <c r="Y59" s="219"/>
      <c r="Z59" s="219"/>
      <c r="AA59" s="219"/>
      <c r="AB59" s="219"/>
      <c r="AC59" s="219"/>
      <c r="AD59" s="219"/>
      <c r="AE59" s="219"/>
      <c r="AF59" s="219"/>
      <c r="AG59" s="219"/>
      <c r="AH59" s="219">
        <f>SUM('рабочая 2023 г'!BJ679)</f>
        <v>96</v>
      </c>
      <c r="AI59" s="219">
        <f>SUM('рабочая 2023 г'!BK679)</f>
        <v>14</v>
      </c>
      <c r="AJ59" s="219">
        <f t="shared" si="21"/>
        <v>96</v>
      </c>
      <c r="AK59" s="219"/>
      <c r="AL59" s="219"/>
      <c r="AM59" s="219">
        <f>SUM('рабочая 2023 г'!BN679)</f>
        <v>6</v>
      </c>
      <c r="AN59" s="219"/>
      <c r="AO59" s="219">
        <f>SUM('рабочая 2023 г'!BP679)</f>
        <v>90</v>
      </c>
      <c r="AP59" s="390">
        <f>SUM(S59+W59+Y59+Z59+AE59+AF59+AG59+AH59+AI59+AJ59)</f>
        <v>206</v>
      </c>
      <c r="AQ59" s="161"/>
    </row>
    <row r="60" spans="1:43" ht="51.75" customHeight="1">
      <c r="A60" s="325" t="s">
        <v>502</v>
      </c>
      <c r="B60" s="326" t="s">
        <v>883</v>
      </c>
      <c r="C60" s="426"/>
      <c r="D60" s="350">
        <f>SUM(Q60+AP60)</f>
        <v>118702</v>
      </c>
      <c r="E60" s="219">
        <f>SUM('рабочая 2023 г'!AG695)</f>
        <v>1209</v>
      </c>
      <c r="F60" s="219">
        <f>SUM('рабочая 2023 г'!AH695)</f>
        <v>1554</v>
      </c>
      <c r="G60" s="219">
        <f>SUM('рабочая 2023 г'!AI695)</f>
        <v>1551</v>
      </c>
      <c r="H60" s="219">
        <f>SUM('рабочая 2023 г'!AJ695)</f>
        <v>3</v>
      </c>
      <c r="I60" s="219">
        <f>SUM('рабочая 2023 г'!AK695)</f>
        <v>1183</v>
      </c>
      <c r="J60" s="219">
        <f>SUM('рабочая 2023 г'!AL695)</f>
        <v>36</v>
      </c>
      <c r="K60" s="219"/>
      <c r="L60" s="219"/>
      <c r="M60" s="219">
        <f>SUM('рабочая 2023 г'!AO695)</f>
        <v>97377</v>
      </c>
      <c r="N60" s="219">
        <f>SUM('рабочая 2023 г'!AP695)</f>
        <v>25183</v>
      </c>
      <c r="O60" s="219">
        <f>SUM('рабочая 2023 г'!AQ695)</f>
        <v>72380</v>
      </c>
      <c r="P60" s="219"/>
      <c r="Q60" s="219">
        <f t="shared" si="20"/>
        <v>101359</v>
      </c>
      <c r="R60" s="219"/>
      <c r="S60" s="219">
        <f>SUM('рабочая 2023 г'!AU695)</f>
        <v>27</v>
      </c>
      <c r="T60" s="219"/>
      <c r="U60" s="219">
        <f>SUM('рабочая 2023 г'!AW695)</f>
        <v>27</v>
      </c>
      <c r="V60" s="219"/>
      <c r="W60" s="219">
        <f>SUM('рабочая 2023 г'!AY695)</f>
        <v>386</v>
      </c>
      <c r="X60" s="219">
        <f>SUM('рабочая 2023 г'!AZ695)</f>
        <v>257</v>
      </c>
      <c r="Y60" s="219">
        <f>SUM('рабочая 2023 г'!BA695)</f>
        <v>675</v>
      </c>
      <c r="Z60" s="219">
        <f>SUM(AA60+AB60+AD60)</f>
        <v>3023</v>
      </c>
      <c r="AA60" s="219">
        <f>SUM('рабочая 2023 г'!BC695)</f>
        <v>382</v>
      </c>
      <c r="AB60" s="219">
        <f>SUM('рабочая 2023 г'!BD695)</f>
        <v>1690</v>
      </c>
      <c r="AC60" s="219">
        <f>SUM('рабочая 2023 г'!BE695)</f>
        <v>508</v>
      </c>
      <c r="AD60" s="219">
        <f>SUM('рабочая 2023 г'!BF695)</f>
        <v>951</v>
      </c>
      <c r="AE60" s="219"/>
      <c r="AF60" s="219">
        <f>SUM('рабочая 2023 г'!BH695)</f>
        <v>963</v>
      </c>
      <c r="AG60" s="219">
        <f>SUM('рабочая 2023 г'!BI695)</f>
        <v>119</v>
      </c>
      <c r="AH60" s="219">
        <f>SUM('рабочая 2023 г'!BJ695)</f>
        <v>9982</v>
      </c>
      <c r="AI60" s="219">
        <f>SUM('рабочая 2023 г'!BK695)</f>
        <v>336</v>
      </c>
      <c r="AJ60" s="219">
        <f t="shared" si="21"/>
        <v>1832</v>
      </c>
      <c r="AK60" s="219"/>
      <c r="AL60" s="219"/>
      <c r="AM60" s="219"/>
      <c r="AN60" s="219"/>
      <c r="AO60" s="219">
        <f>SUM('рабочая 2023 г'!BP695)</f>
        <v>1832</v>
      </c>
      <c r="AP60" s="390">
        <f>SUM(S60+W60+Y60+Z60+AE60+AF60+AG60+AH60+AI60+AJ60)</f>
        <v>17343</v>
      </c>
      <c r="AQ60" s="161"/>
    </row>
    <row r="61" spans="1:43" ht="30" customHeight="1">
      <c r="A61" s="325" t="s">
        <v>884</v>
      </c>
      <c r="B61" s="326" t="s">
        <v>885</v>
      </c>
      <c r="C61" s="426"/>
      <c r="D61" s="350"/>
      <c r="E61" s="219"/>
      <c r="F61" s="219"/>
      <c r="G61" s="219"/>
      <c r="H61" s="219"/>
      <c r="I61" s="219"/>
      <c r="J61" s="219"/>
      <c r="K61" s="219"/>
      <c r="L61" s="219"/>
      <c r="M61" s="390"/>
      <c r="N61" s="427"/>
      <c r="O61" s="420"/>
      <c r="P61" s="420"/>
      <c r="Q61" s="219"/>
      <c r="R61" s="422"/>
      <c r="S61" s="420"/>
      <c r="T61" s="420"/>
      <c r="U61" s="420"/>
      <c r="V61" s="420"/>
      <c r="W61" s="420"/>
      <c r="X61" s="420"/>
      <c r="Y61" s="420"/>
      <c r="Z61" s="219"/>
      <c r="AA61" s="219"/>
      <c r="AB61" s="219"/>
      <c r="AC61" s="219"/>
      <c r="AD61" s="219"/>
      <c r="AE61" s="420"/>
      <c r="AF61" s="420"/>
      <c r="AG61" s="420"/>
      <c r="AH61" s="420"/>
      <c r="AI61" s="420"/>
      <c r="AJ61" s="219"/>
      <c r="AK61" s="422"/>
      <c r="AL61" s="422"/>
      <c r="AM61" s="422"/>
      <c r="AN61" s="422"/>
      <c r="AO61" s="219"/>
      <c r="AP61" s="390"/>
      <c r="AQ61" s="161"/>
    </row>
    <row r="62" spans="1:43" ht="64.5" customHeight="1">
      <c r="A62" s="76">
        <v>3</v>
      </c>
      <c r="B62" s="326" t="s">
        <v>886</v>
      </c>
      <c r="C62" s="219">
        <f>SUM(C63,C64,C70:C74)</f>
        <v>470</v>
      </c>
      <c r="D62" s="350">
        <f>SUM(Q62+AP62)</f>
        <v>66770</v>
      </c>
      <c r="E62" s="219">
        <f>SUM(E63,E64,E70:E74)</f>
        <v>4214</v>
      </c>
      <c r="F62" s="219">
        <f t="shared" ref="F62:O62" si="23">SUM(F63,F64,F70:F74)</f>
        <v>10</v>
      </c>
      <c r="G62" s="219">
        <f t="shared" si="23"/>
        <v>4</v>
      </c>
      <c r="H62" s="219"/>
      <c r="I62" s="219">
        <f t="shared" si="23"/>
        <v>2239</v>
      </c>
      <c r="J62" s="219"/>
      <c r="K62" s="219"/>
      <c r="L62" s="219"/>
      <c r="M62" s="219">
        <f t="shared" si="23"/>
        <v>17840</v>
      </c>
      <c r="N62" s="219">
        <f t="shared" si="23"/>
        <v>1327</v>
      </c>
      <c r="O62" s="219">
        <f t="shared" si="23"/>
        <v>7155</v>
      </c>
      <c r="P62" s="219"/>
      <c r="Q62" s="219">
        <f t="shared" si="20"/>
        <v>24303</v>
      </c>
      <c r="R62" s="219"/>
      <c r="S62" s="219">
        <f>SUM(S63,S64,S70:S74)</f>
        <v>527</v>
      </c>
      <c r="T62" s="219">
        <f>SUM(T63,T64,T70:T74)</f>
        <v>527</v>
      </c>
      <c r="U62" s="219"/>
      <c r="V62" s="219"/>
      <c r="W62" s="219">
        <f>SUM(W63,W64,W70:W74)</f>
        <v>5021</v>
      </c>
      <c r="X62" s="219">
        <f>SUM(X63,X64,X70:X74)</f>
        <v>3830</v>
      </c>
      <c r="Y62" s="219">
        <f>SUM(Y63,Y64,Y70:Y74)</f>
        <v>330</v>
      </c>
      <c r="Z62" s="219">
        <f>SUM(AA62+AB62+AD62)</f>
        <v>2328</v>
      </c>
      <c r="AA62" s="219">
        <f t="shared" ref="AA62:AI62" si="24">SUM(AA63,AA64,AA70:AA74)</f>
        <v>38</v>
      </c>
      <c r="AB62" s="219">
        <f t="shared" si="24"/>
        <v>1992</v>
      </c>
      <c r="AC62" s="219">
        <f t="shared" si="24"/>
        <v>391</v>
      </c>
      <c r="AD62" s="219">
        <f t="shared" si="24"/>
        <v>298</v>
      </c>
      <c r="AE62" s="219">
        <f t="shared" si="24"/>
        <v>4</v>
      </c>
      <c r="AF62" s="219">
        <f t="shared" si="24"/>
        <v>24401</v>
      </c>
      <c r="AG62" s="219">
        <f t="shared" si="24"/>
        <v>51</v>
      </c>
      <c r="AH62" s="219">
        <f t="shared" si="24"/>
        <v>4472</v>
      </c>
      <c r="AI62" s="219">
        <f t="shared" si="24"/>
        <v>440</v>
      </c>
      <c r="AJ62" s="219">
        <f t="shared" si="21"/>
        <v>4893</v>
      </c>
      <c r="AK62" s="219">
        <f>SUM(AK63,AK64,AK70:AK74)</f>
        <v>16</v>
      </c>
      <c r="AL62" s="219"/>
      <c r="AM62" s="219">
        <f>SUM(AM63,AM64,AM70:AM74)</f>
        <v>7</v>
      </c>
      <c r="AN62" s="219"/>
      <c r="AO62" s="219">
        <f>SUM(AO63,AO64,AO70:AO74)</f>
        <v>4870</v>
      </c>
      <c r="AP62" s="219">
        <f>SUM(S62+W62+Y62+Z62+AE62+AF62+AG62+AH62+AI62+AJ62)</f>
        <v>42467</v>
      </c>
      <c r="AQ62" s="161"/>
    </row>
    <row r="63" spans="1:43" ht="25.5" customHeight="1">
      <c r="A63" s="76" t="s">
        <v>507</v>
      </c>
      <c r="B63" s="326" t="s">
        <v>887</v>
      </c>
      <c r="C63" s="426">
        <f>SUM('рабочая 2023 г'!Y729)</f>
        <v>270</v>
      </c>
      <c r="D63" s="350">
        <f>SUM(Q63+AP63)</f>
        <v>15988</v>
      </c>
      <c r="E63" s="390">
        <f>SUM('рабочая 2023 г'!AG729)</f>
        <v>280</v>
      </c>
      <c r="F63" s="390">
        <f>SUM('рабочая 2023 г'!AH729)</f>
        <v>6</v>
      </c>
      <c r="G63" s="390"/>
      <c r="H63" s="390"/>
      <c r="I63" s="390">
        <f>SUM('рабочая 2023 г'!AK729)</f>
        <v>469</v>
      </c>
      <c r="J63" s="390"/>
      <c r="K63" s="390"/>
      <c r="L63" s="390"/>
      <c r="M63" s="390">
        <f>SUM('рабочая 2023 г'!AO729)</f>
        <v>11597</v>
      </c>
      <c r="N63" s="390">
        <f>SUM('рабочая 2023 г'!AP729)</f>
        <v>706</v>
      </c>
      <c r="O63" s="390">
        <f>SUM('рабочая 2023 г'!AQ729)</f>
        <v>5191</v>
      </c>
      <c r="P63" s="390"/>
      <c r="Q63" s="219">
        <f t="shared" si="20"/>
        <v>12352</v>
      </c>
      <c r="R63" s="390"/>
      <c r="S63" s="390">
        <f>SUM('рабочая 2023 г'!AU729)</f>
        <v>31</v>
      </c>
      <c r="T63" s="390">
        <f>SUM('рабочая 2023 г'!AV729)</f>
        <v>31</v>
      </c>
      <c r="U63" s="390"/>
      <c r="V63" s="390"/>
      <c r="W63" s="390">
        <f>SUM('рабочая 2023 г'!AY729)</f>
        <v>142</v>
      </c>
      <c r="X63" s="390"/>
      <c r="Y63" s="390">
        <f>SUM('рабочая 2023 г'!BA729)</f>
        <v>7</v>
      </c>
      <c r="Z63" s="219">
        <f>SUM(AA63+AB63+AD63)</f>
        <v>824</v>
      </c>
      <c r="AA63" s="390"/>
      <c r="AB63" s="390">
        <f>SUM('рабочая 2023 г'!BD729)</f>
        <v>823</v>
      </c>
      <c r="AC63" s="390">
        <f>SUM('рабочая 2023 г'!BE729)</f>
        <v>0</v>
      </c>
      <c r="AD63" s="390">
        <f>SUM('рабочая 2023 г'!BF729)</f>
        <v>1</v>
      </c>
      <c r="AE63" s="390"/>
      <c r="AF63" s="390">
        <f>SUM('рабочая 2023 г'!BH729)</f>
        <v>111</v>
      </c>
      <c r="AG63" s="390">
        <f>SUM('рабочая 2023 г'!BI729)</f>
        <v>4</v>
      </c>
      <c r="AH63" s="390">
        <f>SUM('рабочая 2023 г'!BJ729)</f>
        <v>1517</v>
      </c>
      <c r="AI63" s="390">
        <f>SUM('рабочая 2023 г'!BK729)</f>
        <v>137</v>
      </c>
      <c r="AJ63" s="219">
        <f t="shared" si="21"/>
        <v>863</v>
      </c>
      <c r="AK63" s="390"/>
      <c r="AL63" s="390"/>
      <c r="AM63" s="390">
        <f>SUM('рабочая 2023 г'!BN729)</f>
        <v>4</v>
      </c>
      <c r="AN63" s="390"/>
      <c r="AO63" s="390">
        <f>SUM('рабочая 2023 г'!BP729)</f>
        <v>859</v>
      </c>
      <c r="AP63" s="390">
        <f>SUM(S63+W63+Y63+Z63+AE63+AF63+AG63+AH63+AI63+AJ63)</f>
        <v>3636</v>
      </c>
      <c r="AQ63" s="161"/>
    </row>
    <row r="64" spans="1:43" ht="25.5" customHeight="1">
      <c r="A64" s="76" t="s">
        <v>509</v>
      </c>
      <c r="B64" s="326" t="s">
        <v>888</v>
      </c>
      <c r="C64" s="426">
        <f>SUM(C65:C69)</f>
        <v>106</v>
      </c>
      <c r="D64" s="350">
        <f>SUM(Q64+AP64)</f>
        <v>40056</v>
      </c>
      <c r="E64" s="426">
        <f t="shared" ref="E64:O64" si="25">SUM(E65:E69)</f>
        <v>97</v>
      </c>
      <c r="F64" s="426">
        <f t="shared" si="25"/>
        <v>1</v>
      </c>
      <c r="G64" s="426">
        <f t="shared" si="25"/>
        <v>1</v>
      </c>
      <c r="H64" s="426"/>
      <c r="I64" s="426">
        <f t="shared" si="25"/>
        <v>143</v>
      </c>
      <c r="J64" s="426"/>
      <c r="K64" s="426"/>
      <c r="L64" s="426"/>
      <c r="M64" s="426">
        <f t="shared" si="25"/>
        <v>3648</v>
      </c>
      <c r="N64" s="426">
        <f t="shared" si="25"/>
        <v>45</v>
      </c>
      <c r="O64" s="426">
        <f t="shared" si="25"/>
        <v>1337</v>
      </c>
      <c r="P64" s="426"/>
      <c r="Q64" s="219">
        <f t="shared" si="20"/>
        <v>3889</v>
      </c>
      <c r="R64" s="426"/>
      <c r="S64" s="426">
        <f t="shared" ref="S64:Y64" si="26">SUM(S65:S69)</f>
        <v>486</v>
      </c>
      <c r="T64" s="426">
        <f t="shared" si="26"/>
        <v>486</v>
      </c>
      <c r="U64" s="426"/>
      <c r="V64" s="426"/>
      <c r="W64" s="426">
        <f t="shared" si="26"/>
        <v>4790</v>
      </c>
      <c r="X64" s="426">
        <f t="shared" si="26"/>
        <v>3790</v>
      </c>
      <c r="Y64" s="426">
        <f t="shared" si="26"/>
        <v>144</v>
      </c>
      <c r="Z64" s="219">
        <f>SUM(AA64+AB64+AD64)</f>
        <v>1438</v>
      </c>
      <c r="AA64" s="426">
        <f t="shared" ref="AA64:AI64" si="27">SUM(AA65:AA69)</f>
        <v>15</v>
      </c>
      <c r="AB64" s="426">
        <f t="shared" si="27"/>
        <v>1138</v>
      </c>
      <c r="AC64" s="426">
        <f t="shared" si="27"/>
        <v>363</v>
      </c>
      <c r="AD64" s="426">
        <f t="shared" si="27"/>
        <v>285</v>
      </c>
      <c r="AE64" s="426">
        <f t="shared" si="27"/>
        <v>4</v>
      </c>
      <c r="AF64" s="426">
        <f t="shared" si="27"/>
        <v>23924</v>
      </c>
      <c r="AG64" s="426"/>
      <c r="AH64" s="426">
        <f t="shared" si="27"/>
        <v>2280</v>
      </c>
      <c r="AI64" s="426">
        <f t="shared" si="27"/>
        <v>225</v>
      </c>
      <c r="AJ64" s="219">
        <f t="shared" si="21"/>
        <v>2876</v>
      </c>
      <c r="AK64" s="426">
        <f>SUM(AK65:AK69)</f>
        <v>16</v>
      </c>
      <c r="AL64" s="426"/>
      <c r="AM64" s="426">
        <f>SUM(AM65:AM69)</f>
        <v>3</v>
      </c>
      <c r="AN64" s="426"/>
      <c r="AO64" s="426">
        <f>SUM(AO65:AO69)</f>
        <v>2857</v>
      </c>
      <c r="AP64" s="390">
        <f>SUM(S64+W64+Y64+Z64+AE64+AF64+AG64+AH64+AI64+AJ64)</f>
        <v>36167</v>
      </c>
      <c r="AQ64" s="161"/>
    </row>
    <row r="65" spans="1:43" ht="25.5" customHeight="1">
      <c r="A65" s="76" t="s">
        <v>511</v>
      </c>
      <c r="B65" s="323" t="s">
        <v>889</v>
      </c>
      <c r="C65" s="428">
        <f>SUM('рабочая 2023 г'!Y761)</f>
        <v>37</v>
      </c>
      <c r="D65" s="350">
        <f>SUM(Q65+AP65)</f>
        <v>9895</v>
      </c>
      <c r="E65" s="219">
        <f>SUM('рабочая 2023 г'!AG761)</f>
        <v>13</v>
      </c>
      <c r="F65" s="219"/>
      <c r="G65" s="219"/>
      <c r="H65" s="219"/>
      <c r="I65" s="219">
        <f>SUM('рабочая 2023 г'!AK761)</f>
        <v>62</v>
      </c>
      <c r="J65" s="219"/>
      <c r="K65" s="219"/>
      <c r="L65" s="219"/>
      <c r="M65" s="219">
        <f>SUM('рабочая 2023 г'!AO761)</f>
        <v>2196</v>
      </c>
      <c r="N65" s="219">
        <f>SUM('рабочая 2023 г'!AP761)</f>
        <v>37</v>
      </c>
      <c r="O65" s="219">
        <f>SUM('рабочая 2023 г'!AQ761)</f>
        <v>749</v>
      </c>
      <c r="P65" s="219"/>
      <c r="Q65" s="219">
        <f t="shared" ref="Q65:Q89" si="28">SUM(E65+F65+I65+J65+M65)</f>
        <v>2271</v>
      </c>
      <c r="R65" s="219"/>
      <c r="S65" s="219">
        <f>SUM('рабочая 2023 г'!AU761)</f>
        <v>486</v>
      </c>
      <c r="T65" s="219">
        <f>SUM('рабочая 2023 г'!AV761)</f>
        <v>486</v>
      </c>
      <c r="U65" s="219"/>
      <c r="V65" s="219"/>
      <c r="W65" s="219">
        <f>SUM('рабочая 2023 г'!AY761)</f>
        <v>1915</v>
      </c>
      <c r="X65" s="219">
        <f>SUM('рабочая 2023 г'!AZ761)</f>
        <v>1667</v>
      </c>
      <c r="Y65" s="219">
        <f>SUM('рабочая 2023 г'!BA761)</f>
        <v>27</v>
      </c>
      <c r="Z65" s="219">
        <f>SUM(AA65+AB65+AD65)</f>
        <v>16</v>
      </c>
      <c r="AA65" s="219">
        <f>SUM('рабочая 2023 г'!BC761)</f>
        <v>6</v>
      </c>
      <c r="AB65" s="219">
        <f>SUM('рабочая 2023 г'!BD761)</f>
        <v>8</v>
      </c>
      <c r="AC65" s="219">
        <f>SUM('рабочая 2023 г'!BE761)</f>
        <v>5</v>
      </c>
      <c r="AD65" s="219">
        <f>SUM('рабочая 2023 г'!BF761)</f>
        <v>2</v>
      </c>
      <c r="AE65" s="219"/>
      <c r="AF65" s="219">
        <f>SUM('рабочая 2023 г'!BH761)</f>
        <v>3529</v>
      </c>
      <c r="AG65" s="219"/>
      <c r="AH65" s="219">
        <f>SUM('рабочая 2023 г'!BJ761)</f>
        <v>629</v>
      </c>
      <c r="AI65" s="219">
        <f>SUM('рабочая 2023 г'!BK761)</f>
        <v>16</v>
      </c>
      <c r="AJ65" s="219">
        <f t="shared" si="21"/>
        <v>1006</v>
      </c>
      <c r="AK65" s="219"/>
      <c r="AL65" s="219"/>
      <c r="AM65" s="219"/>
      <c r="AN65" s="219"/>
      <c r="AO65" s="219">
        <f>SUM('рабочая 2023 г'!BP761)</f>
        <v>1006</v>
      </c>
      <c r="AP65" s="390">
        <f>SUM(S65+W65+Y65+Z65+AE65+AF65+AG65+AH65+AI65+AJ65)</f>
        <v>7624</v>
      </c>
      <c r="AQ65" s="161"/>
    </row>
    <row r="66" spans="1:43" ht="27" customHeight="1">
      <c r="A66" s="76" t="s">
        <v>513</v>
      </c>
      <c r="B66" s="323" t="s">
        <v>890</v>
      </c>
      <c r="C66" s="428">
        <f>SUM('рабочая 2023 г'!Y777)</f>
        <v>38</v>
      </c>
      <c r="D66" s="350">
        <f>SUM(Q66+AP66)</f>
        <v>25909</v>
      </c>
      <c r="E66" s="219">
        <f>SUM('рабочая 2023 г'!AG777)</f>
        <v>32</v>
      </c>
      <c r="F66" s="219"/>
      <c r="G66" s="219"/>
      <c r="H66" s="219"/>
      <c r="I66" s="219">
        <f>SUM('рабочая 2023 г'!AK777)</f>
        <v>51</v>
      </c>
      <c r="J66" s="219"/>
      <c r="K66" s="219"/>
      <c r="L66" s="219"/>
      <c r="M66" s="219">
        <f>SUM('рабочая 2023 г'!AO777)</f>
        <v>802</v>
      </c>
      <c r="N66" s="219">
        <f>SUM('рабочая 2023 г'!AP777)</f>
        <v>4</v>
      </c>
      <c r="O66" s="219">
        <f>SUM('рабочая 2023 г'!AQ777)</f>
        <v>434</v>
      </c>
      <c r="P66" s="219"/>
      <c r="Q66" s="219">
        <f t="shared" si="28"/>
        <v>885</v>
      </c>
      <c r="R66" s="219"/>
      <c r="S66" s="219"/>
      <c r="T66" s="219"/>
      <c r="U66" s="219"/>
      <c r="V66" s="219"/>
      <c r="W66" s="219">
        <f>SUM('рабочая 2023 г'!AY777)</f>
        <v>2694</v>
      </c>
      <c r="X66" s="219">
        <f>SUM('рабочая 2023 г'!AZ777)</f>
        <v>2123</v>
      </c>
      <c r="Y66" s="219"/>
      <c r="Z66" s="219"/>
      <c r="AA66" s="219"/>
      <c r="AB66" s="219"/>
      <c r="AC66" s="219"/>
      <c r="AD66" s="219"/>
      <c r="AE66" s="219"/>
      <c r="AF66" s="219">
        <f>SUM('рабочая 2023 г'!BH777)</f>
        <v>20383</v>
      </c>
      <c r="AG66" s="219"/>
      <c r="AH66" s="219">
        <f>SUM('рабочая 2023 г'!BJ777)</f>
        <v>1214</v>
      </c>
      <c r="AI66" s="219">
        <f>SUM('рабочая 2023 г'!BK777)</f>
        <v>202</v>
      </c>
      <c r="AJ66" s="219">
        <f t="shared" si="21"/>
        <v>531</v>
      </c>
      <c r="AK66" s="219">
        <f>SUM('рабочая 2023 г'!BM777)</f>
        <v>16</v>
      </c>
      <c r="AL66" s="219"/>
      <c r="AM66" s="219">
        <f>SUM('рабочая 2023 г'!BN777)</f>
        <v>3</v>
      </c>
      <c r="AN66" s="219"/>
      <c r="AO66" s="219">
        <f>SUM('рабочая 2023 г'!BP777)</f>
        <v>512</v>
      </c>
      <c r="AP66" s="390">
        <f>SUM(S66+W66+Y66+Z66+AE66+AF66+AG66+AH66+AI66+AJ66)</f>
        <v>25024</v>
      </c>
      <c r="AQ66" s="161"/>
    </row>
    <row r="67" spans="1:43" ht="27" customHeight="1">
      <c r="A67" s="76" t="s">
        <v>515</v>
      </c>
      <c r="B67" s="323" t="s">
        <v>891</v>
      </c>
      <c r="C67" s="428"/>
      <c r="D67" s="350"/>
      <c r="E67" s="219"/>
      <c r="F67" s="219"/>
      <c r="G67" s="219"/>
      <c r="H67" s="219"/>
      <c r="I67" s="219"/>
      <c r="J67" s="219"/>
      <c r="K67" s="219"/>
      <c r="L67" s="219"/>
      <c r="M67" s="390"/>
      <c r="N67" s="429"/>
      <c r="O67" s="420"/>
      <c r="P67" s="420"/>
      <c r="Q67" s="219"/>
      <c r="R67" s="422"/>
      <c r="S67" s="420"/>
      <c r="T67" s="420"/>
      <c r="U67" s="420"/>
      <c r="V67" s="420"/>
      <c r="W67" s="420"/>
      <c r="X67" s="420"/>
      <c r="Y67" s="420"/>
      <c r="Z67" s="219"/>
      <c r="AA67" s="219"/>
      <c r="AB67" s="219"/>
      <c r="AC67" s="219"/>
      <c r="AD67" s="219"/>
      <c r="AE67" s="420"/>
      <c r="AF67" s="420"/>
      <c r="AG67" s="420"/>
      <c r="AH67" s="420"/>
      <c r="AI67" s="420"/>
      <c r="AJ67" s="219"/>
      <c r="AK67" s="422"/>
      <c r="AL67" s="422"/>
      <c r="AM67" s="422"/>
      <c r="AN67" s="422"/>
      <c r="AO67" s="219"/>
      <c r="AP67" s="390"/>
      <c r="AQ67" s="161"/>
    </row>
    <row r="68" spans="1:43" ht="27" customHeight="1">
      <c r="A68" s="76" t="s">
        <v>517</v>
      </c>
      <c r="B68" s="323" t="s">
        <v>892</v>
      </c>
      <c r="C68" s="428"/>
      <c r="D68" s="350"/>
      <c r="E68" s="219"/>
      <c r="F68" s="219"/>
      <c r="G68" s="219"/>
      <c r="H68" s="219"/>
      <c r="I68" s="219"/>
      <c r="J68" s="219"/>
      <c r="K68" s="219"/>
      <c r="L68" s="219"/>
      <c r="M68" s="390"/>
      <c r="N68" s="429"/>
      <c r="O68" s="420"/>
      <c r="P68" s="420"/>
      <c r="Q68" s="219"/>
      <c r="R68" s="422"/>
      <c r="S68" s="420"/>
      <c r="T68" s="420"/>
      <c r="U68" s="420"/>
      <c r="V68" s="420"/>
      <c r="W68" s="420"/>
      <c r="X68" s="420"/>
      <c r="Y68" s="420"/>
      <c r="Z68" s="219"/>
      <c r="AA68" s="219"/>
      <c r="AB68" s="219"/>
      <c r="AC68" s="219"/>
      <c r="AD68" s="219"/>
      <c r="AE68" s="420"/>
      <c r="AF68" s="420"/>
      <c r="AG68" s="420"/>
      <c r="AH68" s="420"/>
      <c r="AI68" s="420"/>
      <c r="AJ68" s="219"/>
      <c r="AK68" s="422"/>
      <c r="AL68" s="422"/>
      <c r="AM68" s="422"/>
      <c r="AN68" s="422"/>
      <c r="AO68" s="219"/>
      <c r="AP68" s="390"/>
      <c r="AQ68" s="161"/>
    </row>
    <row r="69" spans="1:43" ht="24.75" customHeight="1">
      <c r="A69" s="76" t="s">
        <v>519</v>
      </c>
      <c r="B69" s="323" t="s">
        <v>893</v>
      </c>
      <c r="C69" s="428">
        <f>SUM('рабочая 2023 г'!Y795)</f>
        <v>31</v>
      </c>
      <c r="D69" s="350">
        <f>SUM(Q69+AP69)</f>
        <v>4252</v>
      </c>
      <c r="E69" s="219">
        <f>SUM('рабочая 2023 г'!AG795)</f>
        <v>52</v>
      </c>
      <c r="F69" s="219">
        <f>SUM('рабочая 2023 г'!AH795)</f>
        <v>1</v>
      </c>
      <c r="G69" s="219">
        <f>SUM('рабочая 2023 г'!AI795)</f>
        <v>1</v>
      </c>
      <c r="H69" s="219"/>
      <c r="I69" s="219">
        <f>SUM('рабочая 2023 г'!AK795)</f>
        <v>30</v>
      </c>
      <c r="J69" s="219"/>
      <c r="K69" s="219"/>
      <c r="L69" s="219"/>
      <c r="M69" s="219">
        <f>SUM('рабочая 2023 г'!AO795)</f>
        <v>650</v>
      </c>
      <c r="N69" s="219">
        <f>SUM('рабочая 2023 г'!AP795)</f>
        <v>4</v>
      </c>
      <c r="O69" s="219">
        <f>SUM('рабочая 2023 г'!AQ795)</f>
        <v>154</v>
      </c>
      <c r="P69" s="219"/>
      <c r="Q69" s="219">
        <f t="shared" si="28"/>
        <v>733</v>
      </c>
      <c r="R69" s="219"/>
      <c r="S69" s="219"/>
      <c r="T69" s="219"/>
      <c r="U69" s="219"/>
      <c r="V69" s="219"/>
      <c r="W69" s="219">
        <f>SUM('рабочая 2023 г'!AY795)</f>
        <v>181</v>
      </c>
      <c r="X69" s="219"/>
      <c r="Y69" s="219">
        <f>SUM('рабочая 2023 г'!BA795)</f>
        <v>117</v>
      </c>
      <c r="Z69" s="219">
        <f>SUM(AA69+AB69+AD69)</f>
        <v>1422</v>
      </c>
      <c r="AA69" s="219">
        <f>SUM('рабочая 2023 г'!BC795)</f>
        <v>9</v>
      </c>
      <c r="AB69" s="219">
        <f>SUM('рабочая 2023 г'!BD795)</f>
        <v>1130</v>
      </c>
      <c r="AC69" s="219">
        <f>SUM('рабочая 2023 г'!BE795)</f>
        <v>358</v>
      </c>
      <c r="AD69" s="219">
        <f>SUM('рабочая 2023 г'!BF795)</f>
        <v>283</v>
      </c>
      <c r="AE69" s="219">
        <f>SUM('рабочая 2023 г'!BG795)</f>
        <v>4</v>
      </c>
      <c r="AF69" s="219">
        <f>SUM('рабочая 2023 г'!BH795)</f>
        <v>12</v>
      </c>
      <c r="AG69" s="219"/>
      <c r="AH69" s="219">
        <f>SUM('рабочая 2023 г'!BJ795)</f>
        <v>437</v>
      </c>
      <c r="AI69" s="219">
        <f>SUM('рабочая 2023 г'!BK795)</f>
        <v>7</v>
      </c>
      <c r="AJ69" s="219">
        <f t="shared" si="21"/>
        <v>1339</v>
      </c>
      <c r="AK69" s="219"/>
      <c r="AL69" s="219"/>
      <c r="AM69" s="219"/>
      <c r="AN69" s="219"/>
      <c r="AO69" s="219">
        <f>SUM('рабочая 2023 г'!BP795)</f>
        <v>1339</v>
      </c>
      <c r="AP69" s="390">
        <f>SUM(S69+W69+Y69+Z69+AE69+AF69+AG69+AH69+AI69+AJ69)</f>
        <v>3519</v>
      </c>
      <c r="AQ69" s="161"/>
    </row>
    <row r="70" spans="1:43" ht="29.25" customHeight="1">
      <c r="A70" s="76" t="s">
        <v>521</v>
      </c>
      <c r="B70" s="326" t="s">
        <v>894</v>
      </c>
      <c r="C70" s="426">
        <f>SUM('рабочая 2023 г'!Y811)</f>
        <v>26</v>
      </c>
      <c r="D70" s="350">
        <f>SUM(Q70+AP70)</f>
        <v>924</v>
      </c>
      <c r="E70" s="219">
        <f>SUM('рабочая 2023 г'!AG811)</f>
        <v>157</v>
      </c>
      <c r="F70" s="219"/>
      <c r="G70" s="219"/>
      <c r="H70" s="219"/>
      <c r="I70" s="219"/>
      <c r="J70" s="219"/>
      <c r="K70" s="219"/>
      <c r="L70" s="219"/>
      <c r="M70" s="219">
        <f>SUM('рабочая 2023 г'!AO811)</f>
        <v>146</v>
      </c>
      <c r="N70" s="219"/>
      <c r="O70" s="219">
        <f>SUM('рабочая 2023 г'!AQ811)</f>
        <v>109</v>
      </c>
      <c r="P70" s="219"/>
      <c r="Q70" s="219">
        <f t="shared" si="28"/>
        <v>303</v>
      </c>
      <c r="R70" s="219"/>
      <c r="S70" s="219"/>
      <c r="T70" s="219"/>
      <c r="U70" s="219"/>
      <c r="V70" s="219"/>
      <c r="W70" s="219">
        <f>SUM('рабочая 2023 г'!AY811)</f>
        <v>1</v>
      </c>
      <c r="X70" s="219"/>
      <c r="Y70" s="219">
        <f>SUM('рабочая 2023 г'!BA811)</f>
        <v>169</v>
      </c>
      <c r="Z70" s="219">
        <f>SUM(AA70+AB70+AD70)</f>
        <v>1</v>
      </c>
      <c r="AA70" s="219"/>
      <c r="AB70" s="219"/>
      <c r="AC70" s="219"/>
      <c r="AD70" s="219">
        <f>SUM('рабочая 2023 г'!BF811)</f>
        <v>1</v>
      </c>
      <c r="AE70" s="219">
        <f>SUM('рабочая 2023 г'!BG811)</f>
        <v>0</v>
      </c>
      <c r="AF70" s="219">
        <f>SUM('рабочая 2023 г'!BH811)</f>
        <v>23</v>
      </c>
      <c r="AG70" s="219">
        <f>SUM('рабочая 2023 г'!BI811)</f>
        <v>6</v>
      </c>
      <c r="AH70" s="219">
        <f>SUM('рабочая 2023 г'!BJ811)</f>
        <v>63</v>
      </c>
      <c r="AI70" s="219">
        <f>SUM('рабочая 2023 г'!BK811)</f>
        <v>1</v>
      </c>
      <c r="AJ70" s="219">
        <f t="shared" si="21"/>
        <v>357</v>
      </c>
      <c r="AK70" s="219"/>
      <c r="AL70" s="219"/>
      <c r="AM70" s="219"/>
      <c r="AN70" s="219"/>
      <c r="AO70" s="219">
        <f>SUM('рабочая 2023 г'!BP811)</f>
        <v>357</v>
      </c>
      <c r="AP70" s="390">
        <f>SUM(S70+W70+Y70+Z70+AE70+AF70+AG70+AH70+AI70+AJ70)</f>
        <v>621</v>
      </c>
      <c r="AQ70" s="161"/>
    </row>
    <row r="71" spans="1:43" ht="29.25" customHeight="1">
      <c r="A71" s="76" t="s">
        <v>523</v>
      </c>
      <c r="B71" s="326" t="s">
        <v>895</v>
      </c>
      <c r="C71" s="426"/>
      <c r="D71" s="350"/>
      <c r="E71" s="219"/>
      <c r="F71" s="219"/>
      <c r="G71" s="219"/>
      <c r="H71" s="219"/>
      <c r="I71" s="219"/>
      <c r="J71" s="219"/>
      <c r="K71" s="219"/>
      <c r="L71" s="219"/>
      <c r="M71" s="390"/>
      <c r="N71" s="427"/>
      <c r="O71" s="420"/>
      <c r="P71" s="420"/>
      <c r="Q71" s="219"/>
      <c r="R71" s="422"/>
      <c r="S71" s="420"/>
      <c r="T71" s="420"/>
      <c r="U71" s="420"/>
      <c r="V71" s="420"/>
      <c r="W71" s="420"/>
      <c r="X71" s="420"/>
      <c r="Y71" s="420"/>
      <c r="Z71" s="219"/>
      <c r="AA71" s="219"/>
      <c r="AB71" s="219"/>
      <c r="AC71" s="219"/>
      <c r="AD71" s="219"/>
      <c r="AE71" s="420"/>
      <c r="AF71" s="420"/>
      <c r="AG71" s="420"/>
      <c r="AH71" s="420"/>
      <c r="AI71" s="420"/>
      <c r="AJ71" s="219">
        <f t="shared" si="21"/>
        <v>0</v>
      </c>
      <c r="AK71" s="422"/>
      <c r="AL71" s="422"/>
      <c r="AM71" s="422"/>
      <c r="AN71" s="422"/>
      <c r="AO71" s="219"/>
      <c r="AP71" s="390"/>
      <c r="AQ71" s="161"/>
    </row>
    <row r="72" spans="1:43" ht="37.5" customHeight="1">
      <c r="A72" s="76" t="s">
        <v>525</v>
      </c>
      <c r="B72" s="326" t="s">
        <v>896</v>
      </c>
      <c r="C72" s="426">
        <f>SUM('рабочая 2023 г'!Y828)</f>
        <v>22</v>
      </c>
      <c r="D72" s="350">
        <f>SUM(Q72+AP72)</f>
        <v>8353</v>
      </c>
      <c r="E72" s="390">
        <f>SUM('рабочая 2023 г'!AG828)</f>
        <v>3606</v>
      </c>
      <c r="F72" s="390">
        <f>SUM('рабочая 2023 г'!AH828)</f>
        <v>3</v>
      </c>
      <c r="G72" s="390">
        <f>SUM('рабочая 2023 г'!AI828)</f>
        <v>3</v>
      </c>
      <c r="H72" s="390"/>
      <c r="I72" s="390">
        <f>SUM('рабочая 2023 г'!AK828)</f>
        <v>1627</v>
      </c>
      <c r="J72" s="390"/>
      <c r="K72" s="390"/>
      <c r="L72" s="390"/>
      <c r="M72" s="390">
        <f>SUM('рабочая 2023 г'!AO828)</f>
        <v>2361</v>
      </c>
      <c r="N72" s="390">
        <f>SUM('рабочая 2023 г'!AP828)</f>
        <v>576</v>
      </c>
      <c r="O72" s="390">
        <f>SUM('рабочая 2023 г'!AQ828)</f>
        <v>515</v>
      </c>
      <c r="P72" s="390"/>
      <c r="Q72" s="219">
        <f t="shared" si="28"/>
        <v>7597</v>
      </c>
      <c r="R72" s="390"/>
      <c r="S72" s="419"/>
      <c r="T72" s="390"/>
      <c r="U72" s="390"/>
      <c r="V72" s="390"/>
      <c r="W72" s="390">
        <f>SUM('рабочая 2023 г'!AY828)</f>
        <v>86</v>
      </c>
      <c r="X72" s="390">
        <f>SUM('рабочая 2023 г'!AZ828)</f>
        <v>40</v>
      </c>
      <c r="Y72" s="390">
        <f>SUM('рабочая 2023 г'!BA828)</f>
        <v>10</v>
      </c>
      <c r="Z72" s="219">
        <f>SUM(AA72+AB72+AD72)</f>
        <v>54</v>
      </c>
      <c r="AA72" s="390">
        <f>SUM('рабочая 2023 г'!BC828)</f>
        <v>23</v>
      </c>
      <c r="AB72" s="390">
        <f>SUM('рабочая 2023 г'!BD828)</f>
        <v>31</v>
      </c>
      <c r="AC72" s="390">
        <f>SUM('рабочая 2023 г'!BE828)</f>
        <v>28</v>
      </c>
      <c r="AD72" s="390"/>
      <c r="AE72" s="390"/>
      <c r="AF72" s="390">
        <f>SUM('рабочая 2023 г'!BH828)</f>
        <v>62</v>
      </c>
      <c r="AG72" s="390"/>
      <c r="AH72" s="390">
        <f>SUM('рабочая 2023 г'!BJ828)</f>
        <v>72</v>
      </c>
      <c r="AI72" s="390"/>
      <c r="AJ72" s="219">
        <f t="shared" si="21"/>
        <v>472</v>
      </c>
      <c r="AK72" s="390"/>
      <c r="AL72" s="390"/>
      <c r="AM72" s="390"/>
      <c r="AN72" s="390"/>
      <c r="AO72" s="390">
        <f>SUM('рабочая 2023 г'!BP828)</f>
        <v>472</v>
      </c>
      <c r="AP72" s="390">
        <f>SUM(S72+W72+Y72+Z72+AE72+AF72+AG72+AH72+AI72+AJ72)</f>
        <v>756</v>
      </c>
      <c r="AQ72" s="161"/>
    </row>
    <row r="73" spans="1:43" ht="31.5" customHeight="1">
      <c r="A73" s="76" t="s">
        <v>527</v>
      </c>
      <c r="B73" s="265" t="s">
        <v>897</v>
      </c>
      <c r="C73" s="426"/>
      <c r="D73" s="350"/>
      <c r="E73" s="219"/>
      <c r="F73" s="219"/>
      <c r="G73" s="219"/>
      <c r="H73" s="219"/>
      <c r="I73" s="219"/>
      <c r="J73" s="219"/>
      <c r="K73" s="219"/>
      <c r="L73" s="219"/>
      <c r="M73" s="219"/>
      <c r="N73" s="219"/>
      <c r="O73" s="219"/>
      <c r="P73" s="219"/>
      <c r="Q73" s="219"/>
      <c r="R73" s="219"/>
      <c r="S73" s="219"/>
      <c r="T73" s="219"/>
      <c r="U73" s="219"/>
      <c r="V73" s="219"/>
      <c r="W73" s="219"/>
      <c r="X73" s="219"/>
      <c r="Y73" s="219"/>
      <c r="Z73" s="219"/>
      <c r="AA73" s="219"/>
      <c r="AB73" s="219"/>
      <c r="AC73" s="219"/>
      <c r="AD73" s="219"/>
      <c r="AE73" s="219"/>
      <c r="AF73" s="219"/>
      <c r="AG73" s="219"/>
      <c r="AH73" s="219"/>
      <c r="AI73" s="219"/>
      <c r="AJ73" s="219">
        <f t="shared" si="21"/>
        <v>0</v>
      </c>
      <c r="AK73" s="219"/>
      <c r="AL73" s="219"/>
      <c r="AM73" s="219"/>
      <c r="AN73" s="219"/>
      <c r="AO73" s="219"/>
      <c r="AP73" s="390"/>
      <c r="AQ73" s="161"/>
    </row>
    <row r="74" spans="1:43" s="191" customFormat="1" ht="24" customHeight="1">
      <c r="A74" s="76" t="s">
        <v>529</v>
      </c>
      <c r="B74" s="329" t="s">
        <v>898</v>
      </c>
      <c r="C74" s="419">
        <f>SUM('рабочая 2023 г'!Y845)</f>
        <v>46</v>
      </c>
      <c r="D74" s="350">
        <f>SUM(Q74+AP74)</f>
        <v>1449</v>
      </c>
      <c r="E74" s="390">
        <f>SUM('рабочая 2023 г'!AG845)</f>
        <v>74</v>
      </c>
      <c r="F74" s="390"/>
      <c r="G74" s="390"/>
      <c r="H74" s="390"/>
      <c r="I74" s="390"/>
      <c r="J74" s="390"/>
      <c r="K74" s="390"/>
      <c r="L74" s="390"/>
      <c r="M74" s="390">
        <f>SUM('рабочая 2023 г'!AO845)</f>
        <v>88</v>
      </c>
      <c r="N74" s="390"/>
      <c r="O74" s="390">
        <f>SUM('рабочая 2023 г'!AQ845)</f>
        <v>3</v>
      </c>
      <c r="P74" s="390"/>
      <c r="Q74" s="219">
        <f t="shared" si="28"/>
        <v>162</v>
      </c>
      <c r="R74" s="390"/>
      <c r="S74" s="390">
        <f>SUM('рабочая 2023 г'!AU845)</f>
        <v>10</v>
      </c>
      <c r="T74" s="390">
        <f>SUM('рабочая 2023 г'!AV845)</f>
        <v>10</v>
      </c>
      <c r="U74" s="390"/>
      <c r="V74" s="390"/>
      <c r="W74" s="390">
        <f>SUM('рабочая 2023 г'!AY845)</f>
        <v>2</v>
      </c>
      <c r="X74" s="390"/>
      <c r="Y74" s="390"/>
      <c r="Z74" s="390">
        <f>SUM('рабочая 2023 г'!BB845)</f>
        <v>11</v>
      </c>
      <c r="AA74" s="390"/>
      <c r="AB74" s="390"/>
      <c r="AC74" s="390"/>
      <c r="AD74" s="390">
        <f>SUM('рабочая 2023 г'!BF845)</f>
        <v>11</v>
      </c>
      <c r="AE74" s="390"/>
      <c r="AF74" s="390">
        <f>SUM('рабочая 2023 г'!BH845)</f>
        <v>281</v>
      </c>
      <c r="AG74" s="390">
        <f>SUM('рабочая 2023 г'!BI845)</f>
        <v>41</v>
      </c>
      <c r="AH74" s="390">
        <f>SUM('рабочая 2023 г'!BJ845)</f>
        <v>540</v>
      </c>
      <c r="AI74" s="390">
        <f>SUM('рабочая 2023 г'!BK845)</f>
        <v>77</v>
      </c>
      <c r="AJ74" s="219">
        <f t="shared" si="21"/>
        <v>325</v>
      </c>
      <c r="AK74" s="390"/>
      <c r="AL74" s="390"/>
      <c r="AM74" s="390"/>
      <c r="AN74" s="390"/>
      <c r="AO74" s="390">
        <f>SUM('рабочая 2023 г'!BP845)</f>
        <v>325</v>
      </c>
      <c r="AP74" s="390">
        <f>SUM(S74+W74+Y74+Z74+AE74+AF74+AG74+AH74+AI74+AJ74)</f>
        <v>1287</v>
      </c>
      <c r="AQ74" s="161"/>
    </row>
    <row r="75" spans="1:43" s="192" customFormat="1" ht="96">
      <c r="A75" s="332" t="s">
        <v>321</v>
      </c>
      <c r="B75" s="430" t="s">
        <v>899</v>
      </c>
      <c r="C75" s="332" t="s">
        <v>381</v>
      </c>
      <c r="D75" s="350">
        <f>SUM(Q75+AP75)</f>
        <v>134881</v>
      </c>
      <c r="E75" s="332" t="s">
        <v>900</v>
      </c>
      <c r="F75" s="332" t="s">
        <v>901</v>
      </c>
      <c r="G75" s="332" t="s">
        <v>901</v>
      </c>
      <c r="H75" s="332"/>
      <c r="I75" s="332" t="s">
        <v>902</v>
      </c>
      <c r="J75" s="332" t="s">
        <v>903</v>
      </c>
      <c r="K75" s="332"/>
      <c r="L75" s="332"/>
      <c r="M75" s="332" t="s">
        <v>904</v>
      </c>
      <c r="N75" s="332"/>
      <c r="O75" s="332" t="s">
        <v>905</v>
      </c>
      <c r="P75" s="332"/>
      <c r="Q75" s="219">
        <f t="shared" si="28"/>
        <v>10248</v>
      </c>
      <c r="R75" s="332"/>
      <c r="S75" s="332" t="s">
        <v>906</v>
      </c>
      <c r="T75" s="332" t="s">
        <v>907</v>
      </c>
      <c r="U75" s="332" t="s">
        <v>908</v>
      </c>
      <c r="V75" s="332" t="s">
        <v>909</v>
      </c>
      <c r="W75" s="332" t="s">
        <v>326</v>
      </c>
      <c r="X75" s="332"/>
      <c r="Y75" s="332" t="s">
        <v>910</v>
      </c>
      <c r="Z75" s="332" t="s">
        <v>911</v>
      </c>
      <c r="AA75" s="332" t="s">
        <v>912</v>
      </c>
      <c r="AB75" s="332" t="s">
        <v>913</v>
      </c>
      <c r="AC75" s="332" t="s">
        <v>914</v>
      </c>
      <c r="AD75" s="332" t="s">
        <v>342</v>
      </c>
      <c r="AE75" s="332"/>
      <c r="AF75" s="332" t="s">
        <v>915</v>
      </c>
      <c r="AG75" s="332"/>
      <c r="AH75" s="332" t="s">
        <v>916</v>
      </c>
      <c r="AI75" s="332" t="s">
        <v>341</v>
      </c>
      <c r="AJ75" s="332" t="s">
        <v>917</v>
      </c>
      <c r="AK75" s="332" t="s">
        <v>321</v>
      </c>
      <c r="AL75" s="332"/>
      <c r="AM75" s="332"/>
      <c r="AN75" s="332"/>
      <c r="AO75" s="332" t="s">
        <v>918</v>
      </c>
      <c r="AP75" s="390">
        <f t="shared" ref="AP75:AP83" si="29">SUM(S75+W75+Y75+Z75+AE75+AF75+AG75+AH75+AI75+AJ75)</f>
        <v>124633</v>
      </c>
      <c r="AQ75" s="161"/>
    </row>
    <row r="76" spans="1:43" ht="25.5" customHeight="1">
      <c r="A76" s="76" t="s">
        <v>532</v>
      </c>
      <c r="B76" s="326" t="s">
        <v>919</v>
      </c>
      <c r="C76" s="426">
        <f>SUM('рабочая 2023 г'!Y877)</f>
        <v>1</v>
      </c>
      <c r="D76" s="350">
        <f>SUM(Q76+AP76)</f>
        <v>134511</v>
      </c>
      <c r="E76" s="219">
        <f>SUM('рабочая 2023 г'!AG878)</f>
        <v>225</v>
      </c>
      <c r="F76" s="219">
        <f>SUM('рабочая 2023 г'!AH878)</f>
        <v>153</v>
      </c>
      <c r="G76" s="219">
        <f>SUM('рабочая 2023 г'!AI878)</f>
        <v>153</v>
      </c>
      <c r="H76" s="219">
        <f>SUM('рабочая 2023 г'!AJ878)</f>
        <v>0</v>
      </c>
      <c r="I76" s="219">
        <f>SUM('рабочая 2023 г'!AK878)</f>
        <v>697</v>
      </c>
      <c r="J76" s="219">
        <f>SUM('рабочая 2023 г'!AL878)</f>
        <v>4163</v>
      </c>
      <c r="K76" s="219"/>
      <c r="L76" s="219"/>
      <c r="M76" s="219">
        <f>SUM('рабочая 2023 г'!AO878)</f>
        <v>4877</v>
      </c>
      <c r="N76" s="219">
        <f>SUM('рабочая 2023 г'!AP878)</f>
        <v>0</v>
      </c>
      <c r="O76" s="219">
        <f>SUM('рабочая 2023 г'!AQ878)</f>
        <v>582</v>
      </c>
      <c r="P76" s="219"/>
      <c r="Q76" s="219">
        <f t="shared" si="28"/>
        <v>10115</v>
      </c>
      <c r="R76" s="219"/>
      <c r="S76" s="219">
        <f>SUM('рабочая 2023 г'!AU878)</f>
        <v>109131</v>
      </c>
      <c r="T76" s="219">
        <f>SUM('рабочая 2023 г'!AV878)</f>
        <v>98094</v>
      </c>
      <c r="U76" s="219">
        <f>SUM('рабочая 2023 г'!AW878)</f>
        <v>10693</v>
      </c>
      <c r="V76" s="219">
        <f>SUM('рабочая 2023 г'!AX878)</f>
        <v>344</v>
      </c>
      <c r="W76" s="219"/>
      <c r="X76" s="219"/>
      <c r="Y76" s="219">
        <f>SUM('рабочая 2023 г'!BA878)</f>
        <v>1769</v>
      </c>
      <c r="Z76" s="219">
        <f t="shared" ref="Z76:Z86" si="30">SUM(AA76+AB76+AD76)</f>
        <v>12215</v>
      </c>
      <c r="AA76" s="219">
        <f>SUM('рабочая 2023 г'!BC878)</f>
        <v>101</v>
      </c>
      <c r="AB76" s="219">
        <f>SUM('рабочая 2023 г'!BD878)</f>
        <v>12093</v>
      </c>
      <c r="AC76" s="219">
        <f>SUM('рабочая 2023 г'!BE878)</f>
        <v>0</v>
      </c>
      <c r="AD76" s="219">
        <f>SUM('рабочая 2023 г'!BF878)</f>
        <v>21</v>
      </c>
      <c r="AE76" s="219"/>
      <c r="AF76" s="219">
        <f>SUM('рабочая 2023 г'!BH878)</f>
        <v>581</v>
      </c>
      <c r="AG76" s="219"/>
      <c r="AH76" s="219">
        <f>SUM('рабочая 2023 г'!BJ878)</f>
        <v>25</v>
      </c>
      <c r="AI76" s="219">
        <f>SUM('рабочая 2023 г'!BK878)</f>
        <v>24</v>
      </c>
      <c r="AJ76" s="219">
        <f>SUM(AK76+AM76+AN76+AO76)</f>
        <v>651</v>
      </c>
      <c r="AK76" s="219"/>
      <c r="AL76" s="219"/>
      <c r="AM76" s="219"/>
      <c r="AN76" s="219"/>
      <c r="AO76" s="219">
        <f>SUM('рабочая 2023 г'!BP878)</f>
        <v>651</v>
      </c>
      <c r="AP76" s="390">
        <f t="shared" si="29"/>
        <v>124396</v>
      </c>
      <c r="AQ76" s="161"/>
    </row>
    <row r="77" spans="1:43" ht="25.5" customHeight="1">
      <c r="A77" s="76" t="s">
        <v>534</v>
      </c>
      <c r="B77" s="326" t="s">
        <v>920</v>
      </c>
      <c r="C77" s="426">
        <f>SUM('рабочая 2023 г'!Y893)</f>
        <v>63</v>
      </c>
      <c r="D77" s="350">
        <f>SUM(Q77+AP77)</f>
        <v>370</v>
      </c>
      <c r="E77" s="219"/>
      <c r="F77" s="219"/>
      <c r="G77" s="219"/>
      <c r="H77" s="219"/>
      <c r="I77" s="219"/>
      <c r="J77" s="219">
        <f>SUM('рабочая 2023 г'!AL893)</f>
        <v>11</v>
      </c>
      <c r="K77" s="219"/>
      <c r="L77" s="219"/>
      <c r="M77" s="219">
        <f>SUM('рабочая 2023 г'!AO893)</f>
        <v>122</v>
      </c>
      <c r="N77" s="219">
        <f>SUM('рабочая 2023 г'!AP893)</f>
        <v>0</v>
      </c>
      <c r="O77" s="219">
        <f>SUM('рабочая 2023 г'!AQ893)</f>
        <v>13</v>
      </c>
      <c r="P77" s="219"/>
      <c r="Q77" s="219">
        <f>SUM('рабочая 2023 г'!AS893)</f>
        <v>133</v>
      </c>
      <c r="R77" s="219"/>
      <c r="S77" s="219">
        <f>SUM('рабочая 2023 г'!AU893)</f>
        <v>29</v>
      </c>
      <c r="T77" s="219">
        <f>SUM('рабочая 2023 г'!AV893)</f>
        <v>27</v>
      </c>
      <c r="U77" s="219">
        <f>SUM('рабочая 2023 г'!AW893)</f>
        <v>2</v>
      </c>
      <c r="V77" s="219"/>
      <c r="W77" s="219">
        <f>SUM('рабочая 2023 г'!AY893)</f>
        <v>9</v>
      </c>
      <c r="X77" s="219"/>
      <c r="Y77" s="219"/>
      <c r="Z77" s="219">
        <f t="shared" si="30"/>
        <v>95</v>
      </c>
      <c r="AA77" s="219">
        <f>SUM('рабочая 2023 г'!BC893)</f>
        <v>13</v>
      </c>
      <c r="AB77" s="219">
        <f>SUM('рабочая 2023 г'!BD893)</f>
        <v>78</v>
      </c>
      <c r="AC77" s="219">
        <f>SUM('рабочая 2023 г'!BE893)</f>
        <v>78</v>
      </c>
      <c r="AD77" s="219">
        <f>SUM('рабочая 2023 г'!BF893)</f>
        <v>4</v>
      </c>
      <c r="AE77" s="219"/>
      <c r="AF77" s="219">
        <f>SUM('рабочая 2023 г'!BH893)</f>
        <v>3</v>
      </c>
      <c r="AG77" s="219"/>
      <c r="AH77" s="219">
        <f>SUM('рабочая 2023 г'!BJ893)</f>
        <v>82</v>
      </c>
      <c r="AI77" s="219">
        <f>SUM('рабочая 2023 г'!BK893)</f>
        <v>0</v>
      </c>
      <c r="AJ77" s="219">
        <f>SUM(AK77+AM77+AN77+AO77)</f>
        <v>19</v>
      </c>
      <c r="AK77" s="219">
        <f>SUM('рабочая 2023 г'!BM893)</f>
        <v>4</v>
      </c>
      <c r="AL77" s="219"/>
      <c r="AM77" s="219"/>
      <c r="AN77" s="219"/>
      <c r="AO77" s="219">
        <f>SUM('рабочая 2023 г'!BP893)</f>
        <v>15</v>
      </c>
      <c r="AP77" s="390">
        <f t="shared" si="29"/>
        <v>237</v>
      </c>
      <c r="AQ77" s="161"/>
    </row>
    <row r="78" spans="1:43" ht="25.5" customHeight="1">
      <c r="A78" s="76" t="s">
        <v>536</v>
      </c>
      <c r="B78" s="326" t="s">
        <v>921</v>
      </c>
      <c r="C78" s="426"/>
      <c r="D78" s="350"/>
      <c r="E78" s="219"/>
      <c r="F78" s="219"/>
      <c r="G78" s="219"/>
      <c r="H78" s="219"/>
      <c r="I78" s="219"/>
      <c r="J78" s="219"/>
      <c r="K78" s="219"/>
      <c r="L78" s="219"/>
      <c r="M78" s="390"/>
      <c r="N78" s="427"/>
      <c r="O78" s="420"/>
      <c r="P78" s="420"/>
      <c r="Q78" s="219"/>
      <c r="R78" s="422"/>
      <c r="S78" s="420"/>
      <c r="T78" s="420"/>
      <c r="U78" s="420"/>
      <c r="V78" s="420"/>
      <c r="W78" s="420"/>
      <c r="X78" s="420"/>
      <c r="Y78" s="420"/>
      <c r="Z78" s="219"/>
      <c r="AA78" s="219"/>
      <c r="AB78" s="219"/>
      <c r="AC78" s="219"/>
      <c r="AD78" s="219"/>
      <c r="AE78" s="420"/>
      <c r="AF78" s="420"/>
      <c r="AG78" s="420"/>
      <c r="AH78" s="420"/>
      <c r="AI78" s="420"/>
      <c r="AJ78" s="219"/>
      <c r="AK78" s="422"/>
      <c r="AL78" s="422"/>
      <c r="AM78" s="422"/>
      <c r="AN78" s="422"/>
      <c r="AO78" s="219"/>
      <c r="AP78" s="390"/>
      <c r="AQ78" s="161"/>
    </row>
    <row r="79" spans="1:43" ht="25.5" customHeight="1">
      <c r="A79" s="76" t="s">
        <v>538</v>
      </c>
      <c r="B79" s="326" t="s">
        <v>922</v>
      </c>
      <c r="C79" s="426"/>
      <c r="D79" s="350"/>
      <c r="E79" s="219"/>
      <c r="F79" s="219"/>
      <c r="G79" s="219"/>
      <c r="H79" s="219"/>
      <c r="I79" s="219"/>
      <c r="J79" s="219"/>
      <c r="K79" s="219"/>
      <c r="L79" s="219"/>
      <c r="M79" s="390"/>
      <c r="N79" s="427"/>
      <c r="O79" s="420"/>
      <c r="P79" s="420"/>
      <c r="Q79" s="219"/>
      <c r="R79" s="422"/>
      <c r="S79" s="420"/>
      <c r="T79" s="420"/>
      <c r="U79" s="420"/>
      <c r="V79" s="420"/>
      <c r="W79" s="420"/>
      <c r="X79" s="420"/>
      <c r="Y79" s="420"/>
      <c r="Z79" s="219"/>
      <c r="AA79" s="219"/>
      <c r="AB79" s="219"/>
      <c r="AC79" s="219"/>
      <c r="AD79" s="219"/>
      <c r="AE79" s="420"/>
      <c r="AF79" s="420"/>
      <c r="AG79" s="420"/>
      <c r="AH79" s="420"/>
      <c r="AI79" s="420"/>
      <c r="AJ79" s="219"/>
      <c r="AK79" s="422"/>
      <c r="AL79" s="422"/>
      <c r="AM79" s="422"/>
      <c r="AN79" s="422"/>
      <c r="AO79" s="219"/>
      <c r="AP79" s="390"/>
      <c r="AQ79" s="161"/>
    </row>
    <row r="80" spans="1:43" ht="25.5" customHeight="1">
      <c r="A80" s="70">
        <v>5</v>
      </c>
      <c r="B80" s="234" t="s">
        <v>923</v>
      </c>
      <c r="C80" s="431">
        <f>SUM('рабочая 2023 г'!Y926)</f>
        <v>12</v>
      </c>
      <c r="D80" s="350">
        <f>SUM(Q80+AP80)</f>
        <v>545124</v>
      </c>
      <c r="E80" s="219">
        <f>SUM('рабочая 2023 г'!AG926)</f>
        <v>6357</v>
      </c>
      <c r="F80" s="219"/>
      <c r="G80" s="219"/>
      <c r="H80" s="219"/>
      <c r="I80" s="219">
        <f>SUM('рабочая 2023 г'!AK926)</f>
        <v>1554</v>
      </c>
      <c r="J80" s="219">
        <f>SUM('рабочая 2023 г'!AL926)</f>
        <v>328</v>
      </c>
      <c r="K80" s="219"/>
      <c r="L80" s="219"/>
      <c r="M80" s="219">
        <f>SUM('рабочая 2023 г'!AO926)</f>
        <v>41697</v>
      </c>
      <c r="N80" s="219">
        <f>SUM('рабочая 2023 г'!AP926)</f>
        <v>1892</v>
      </c>
      <c r="O80" s="219">
        <f>SUM('рабочая 2023 г'!AQ926)</f>
        <v>24408</v>
      </c>
      <c r="P80" s="219"/>
      <c r="Q80" s="219">
        <f t="shared" si="28"/>
        <v>49936</v>
      </c>
      <c r="R80" s="219">
        <f>SUM('рабочая 2023 г'!AT926)</f>
        <v>0</v>
      </c>
      <c r="S80" s="219">
        <f>SUM('рабочая 2023 г'!AU926)</f>
        <v>490466</v>
      </c>
      <c r="T80" s="219">
        <f>SUM('рабочая 2023 г'!AV926)</f>
        <v>412051</v>
      </c>
      <c r="U80" s="219">
        <f>SUM('рабочая 2023 г'!AW926)</f>
        <v>75227</v>
      </c>
      <c r="V80" s="219">
        <f>SUM('рабочая 2023 г'!AX926)</f>
        <v>3188</v>
      </c>
      <c r="W80" s="219"/>
      <c r="X80" s="219"/>
      <c r="Y80" s="219">
        <f>SUM('рабочая 2023 г'!BA926)</f>
        <v>2625</v>
      </c>
      <c r="Z80" s="219">
        <f t="shared" si="30"/>
        <v>209</v>
      </c>
      <c r="AA80" s="219">
        <f>SUM('рабочая 2023 г'!BC926)</f>
        <v>4</v>
      </c>
      <c r="AB80" s="219">
        <f>SUM('рабочая 2023 г'!BD926)</f>
        <v>185</v>
      </c>
      <c r="AC80" s="219">
        <f>SUM('рабочая 2023 г'!BE926)</f>
        <v>11</v>
      </c>
      <c r="AD80" s="219">
        <f>SUM('рабочая 2023 г'!BF926)</f>
        <v>20</v>
      </c>
      <c r="AE80" s="219"/>
      <c r="AF80" s="219">
        <f>SUM('рабочая 2023 г'!BH926)</f>
        <v>1306</v>
      </c>
      <c r="AG80" s="219">
        <f>SUM('рабочая 2023 г'!BI926)</f>
        <v>77</v>
      </c>
      <c r="AH80" s="219">
        <f>SUM('рабочая 2023 г'!BJ926)</f>
        <v>63</v>
      </c>
      <c r="AI80" s="219">
        <f>SUM('рабочая 2023 г'!BK926)</f>
        <v>52</v>
      </c>
      <c r="AJ80" s="219">
        <f>SUM(AK80+AM80+AN80+AO80)</f>
        <v>390</v>
      </c>
      <c r="AK80" s="219"/>
      <c r="AL80" s="219"/>
      <c r="AM80" s="219"/>
      <c r="AN80" s="219"/>
      <c r="AO80" s="219">
        <f>SUM('рабочая 2023 г'!BP926)</f>
        <v>390</v>
      </c>
      <c r="AP80" s="390">
        <f t="shared" si="29"/>
        <v>495188</v>
      </c>
      <c r="AQ80" s="161"/>
    </row>
    <row r="81" spans="1:49" ht="73.5" customHeight="1">
      <c r="A81" s="76" t="s">
        <v>541</v>
      </c>
      <c r="B81" s="77" t="s">
        <v>924</v>
      </c>
      <c r="C81" s="432"/>
      <c r="D81" s="350"/>
      <c r="E81" s="390"/>
      <c r="F81" s="390"/>
      <c r="G81" s="390"/>
      <c r="H81" s="390"/>
      <c r="I81" s="390"/>
      <c r="J81" s="390"/>
      <c r="K81" s="390"/>
      <c r="L81" s="390"/>
      <c r="M81" s="390"/>
      <c r="N81" s="433"/>
      <c r="O81" s="420"/>
      <c r="P81" s="420"/>
      <c r="Q81" s="219"/>
      <c r="R81" s="422"/>
      <c r="S81" s="419"/>
      <c r="T81" s="419"/>
      <c r="U81" s="419"/>
      <c r="V81" s="419"/>
      <c r="W81" s="420"/>
      <c r="X81" s="420"/>
      <c r="Y81" s="420"/>
      <c r="Z81" s="219"/>
      <c r="AA81" s="219"/>
      <c r="AB81" s="219"/>
      <c r="AC81" s="219"/>
      <c r="AD81" s="219"/>
      <c r="AE81" s="420"/>
      <c r="AF81" s="420"/>
      <c r="AG81" s="420"/>
      <c r="AH81" s="420"/>
      <c r="AI81" s="420"/>
      <c r="AJ81" s="219"/>
      <c r="AK81" s="422"/>
      <c r="AL81" s="422"/>
      <c r="AM81" s="422"/>
      <c r="AN81" s="422"/>
      <c r="AO81" s="390"/>
      <c r="AP81" s="390"/>
      <c r="AQ81" s="161"/>
    </row>
    <row r="82" spans="1:49" ht="60.75" customHeight="1">
      <c r="A82" s="76" t="s">
        <v>543</v>
      </c>
      <c r="B82" s="77" t="s">
        <v>925</v>
      </c>
      <c r="C82" s="432"/>
      <c r="D82" s="350"/>
      <c r="E82" s="219"/>
      <c r="F82" s="219"/>
      <c r="G82" s="219"/>
      <c r="H82" s="219"/>
      <c r="I82" s="219"/>
      <c r="J82" s="219"/>
      <c r="K82" s="219"/>
      <c r="L82" s="219"/>
      <c r="M82" s="390"/>
      <c r="N82" s="433"/>
      <c r="O82" s="420"/>
      <c r="P82" s="420"/>
      <c r="Q82" s="219">
        <f t="shared" si="28"/>
        <v>0</v>
      </c>
      <c r="R82" s="422"/>
      <c r="S82" s="420"/>
      <c r="T82" s="420"/>
      <c r="U82" s="420"/>
      <c r="V82" s="420"/>
      <c r="W82" s="420"/>
      <c r="X82" s="420"/>
      <c r="Y82" s="420"/>
      <c r="Z82" s="219"/>
      <c r="AA82" s="219"/>
      <c r="AB82" s="219"/>
      <c r="AC82" s="219"/>
      <c r="AD82" s="219"/>
      <c r="AE82" s="420"/>
      <c r="AF82" s="420"/>
      <c r="AG82" s="420"/>
      <c r="AH82" s="420"/>
      <c r="AI82" s="420"/>
      <c r="AJ82" s="219"/>
      <c r="AK82" s="422"/>
      <c r="AL82" s="422"/>
      <c r="AM82" s="422"/>
      <c r="AN82" s="422"/>
      <c r="AO82" s="219"/>
      <c r="AP82" s="390"/>
      <c r="AQ82" s="161"/>
    </row>
    <row r="83" spans="1:49" ht="25.5" customHeight="1">
      <c r="A83" s="70">
        <v>6</v>
      </c>
      <c r="B83" s="234" t="s">
        <v>926</v>
      </c>
      <c r="C83" s="431">
        <f>SUM('рабочая 2023 г'!Y968)</f>
        <v>17</v>
      </c>
      <c r="D83" s="350">
        <f>SUM(Q83+AP83)</f>
        <v>142450</v>
      </c>
      <c r="E83" s="219"/>
      <c r="F83" s="219"/>
      <c r="G83" s="219"/>
      <c r="H83" s="219"/>
      <c r="I83" s="219"/>
      <c r="J83" s="219"/>
      <c r="K83" s="219"/>
      <c r="L83" s="219"/>
      <c r="M83" s="219">
        <f>SUM('рабочая 2023 г'!AO968)</f>
        <v>1449</v>
      </c>
      <c r="N83" s="219"/>
      <c r="O83" s="219">
        <f>SUM('рабочая 2023 г'!AQ968)</f>
        <v>723</v>
      </c>
      <c r="P83" s="219"/>
      <c r="Q83" s="219">
        <f t="shared" si="28"/>
        <v>1449</v>
      </c>
      <c r="R83" s="219"/>
      <c r="S83" s="219"/>
      <c r="T83" s="219"/>
      <c r="U83" s="219"/>
      <c r="V83" s="219"/>
      <c r="W83" s="219">
        <f>SUM('рабочая 2023 г'!AY968)</f>
        <v>4</v>
      </c>
      <c r="X83" s="219"/>
      <c r="Y83" s="219">
        <f>SUM('рабочая 2023 г'!BA968)</f>
        <v>165</v>
      </c>
      <c r="Z83" s="219">
        <f t="shared" si="30"/>
        <v>139960</v>
      </c>
      <c r="AA83" s="219">
        <f>SUM('рабочая 2023 г'!BC968)</f>
        <v>2046</v>
      </c>
      <c r="AB83" s="219">
        <f>SUM('рабочая 2023 г'!BD968)</f>
        <v>128048</v>
      </c>
      <c r="AC83" s="219">
        <f>SUM('рабочая 2023 г'!BE968)</f>
        <v>8546</v>
      </c>
      <c r="AD83" s="219">
        <f>SUM('рабочая 2023 г'!BF968)</f>
        <v>9866</v>
      </c>
      <c r="AE83" s="219">
        <f>SUM('рабочая 2023 г'!BG968)</f>
        <v>0</v>
      </c>
      <c r="AF83" s="219">
        <f>SUM('рабочая 2023 г'!BH968)</f>
        <v>13</v>
      </c>
      <c r="AG83" s="219">
        <f>SUM('рабочая 2023 г'!BI968)</f>
        <v>0</v>
      </c>
      <c r="AH83" s="219">
        <f>SUM('рабочая 2023 г'!BJ968)</f>
        <v>8</v>
      </c>
      <c r="AI83" s="219">
        <f>SUM('рабочая 2023 г'!BK968)</f>
        <v>4</v>
      </c>
      <c r="AJ83" s="219">
        <f>SUM(AK83+AM83+AN83+AO83)</f>
        <v>847</v>
      </c>
      <c r="AK83" s="219"/>
      <c r="AL83" s="219"/>
      <c r="AM83" s="219"/>
      <c r="AN83" s="219"/>
      <c r="AO83" s="219">
        <f>SUM('рабочая 2023 г'!BP968)</f>
        <v>847</v>
      </c>
      <c r="AP83" s="390">
        <f t="shared" si="29"/>
        <v>141001</v>
      </c>
      <c r="AQ83" s="161"/>
    </row>
    <row r="84" spans="1:49" ht="24.75" customHeight="1">
      <c r="A84" s="70">
        <v>7</v>
      </c>
      <c r="B84" s="234" t="s">
        <v>927</v>
      </c>
      <c r="C84" s="431"/>
      <c r="D84" s="350">
        <f>SUM(Q84+AP84)</f>
        <v>631506</v>
      </c>
      <c r="E84" s="219">
        <f>SUM('рабочая 2023 г'!AG984)</f>
        <v>14907</v>
      </c>
      <c r="F84" s="219">
        <f>SUM('рабочая 2023 г'!AH984)</f>
        <v>1370</v>
      </c>
      <c r="G84" s="219">
        <f>SUM('рабочая 2023 г'!AI984)</f>
        <v>860</v>
      </c>
      <c r="H84" s="219">
        <f>SUM('рабочая 2023 г'!AJ984)</f>
        <v>212</v>
      </c>
      <c r="I84" s="219">
        <f>SUM('рабочая 2023 г'!AK984)</f>
        <v>33855</v>
      </c>
      <c r="J84" s="219">
        <f>SUM('рабочая 2023 г'!AL984)</f>
        <v>8525</v>
      </c>
      <c r="K84" s="219">
        <f>SUM('рабочая 2023 г'!AM984)</f>
        <v>2702</v>
      </c>
      <c r="L84" s="219"/>
      <c r="M84" s="219">
        <f>SUM('рабочая 2023 г'!AO984)</f>
        <v>390729</v>
      </c>
      <c r="N84" s="219">
        <f>SUM('рабочая 2023 г'!AP984)</f>
        <v>53342</v>
      </c>
      <c r="O84" s="219">
        <f>SUM('рабочая 2023 г'!AQ984)</f>
        <v>247908</v>
      </c>
      <c r="P84" s="219"/>
      <c r="Q84" s="219">
        <f>SUM(E84+F84+I84+J84+M84)</f>
        <v>449386</v>
      </c>
      <c r="R84" s="219">
        <f>SUM('рабочая 2023 г'!AT984)</f>
        <v>110</v>
      </c>
      <c r="S84" s="219">
        <f>SUM('рабочая 2023 г'!AU984)</f>
        <v>101</v>
      </c>
      <c r="T84" s="219">
        <f>SUM('рабочая 2023 г'!AV984)</f>
        <v>63</v>
      </c>
      <c r="U84" s="219">
        <f>SUM('рабочая 2023 г'!AW984)</f>
        <v>1</v>
      </c>
      <c r="V84" s="219">
        <f>SUM('рабочая 2023 г'!AX984)</f>
        <v>37</v>
      </c>
      <c r="W84" s="219">
        <f>SUM('рабочая 2023 г'!AY984)</f>
        <v>19308</v>
      </c>
      <c r="X84" s="219">
        <f>SUM('рабочая 2023 г'!AZ984)</f>
        <v>2113</v>
      </c>
      <c r="Y84" s="219">
        <f>SUM('рабочая 2023 г'!BA984)</f>
        <v>20925</v>
      </c>
      <c r="Z84" s="219">
        <f t="shared" si="30"/>
        <v>93443</v>
      </c>
      <c r="AA84" s="219">
        <f>SUM('рабочая 2023 г'!BC984)</f>
        <v>4241</v>
      </c>
      <c r="AB84" s="219">
        <f>SUM('рабочая 2023 г'!BD984)</f>
        <v>87390</v>
      </c>
      <c r="AC84" s="219">
        <f>SUM('рабочая 2023 г'!BE984)</f>
        <v>27915</v>
      </c>
      <c r="AD84" s="219">
        <f>SUM('рабочая 2023 г'!BF984)</f>
        <v>1812</v>
      </c>
      <c r="AE84" s="219">
        <f>SUM('рабочая 2023 г'!BG984)</f>
        <v>288</v>
      </c>
      <c r="AF84" s="219">
        <f>SUM('рабочая 2023 г'!BH984)</f>
        <v>10725</v>
      </c>
      <c r="AG84" s="219">
        <f>SUM('рабочая 2023 г'!BI984)</f>
        <v>165</v>
      </c>
      <c r="AH84" s="219">
        <f>SUM('рабочая 2023 г'!BJ984)</f>
        <v>7483</v>
      </c>
      <c r="AI84" s="219">
        <f>SUM('рабочая 2023 г'!BK984)</f>
        <v>1159</v>
      </c>
      <c r="AJ84" s="219">
        <f>SUM(AK84+AM84+AN84+AO84)</f>
        <v>28413</v>
      </c>
      <c r="AK84" s="219">
        <f>SUM('рабочая 2023 г'!BM984)</f>
        <v>269</v>
      </c>
      <c r="AL84" s="219"/>
      <c r="AM84" s="219">
        <f>SUM('рабочая 2023 г'!BN984)</f>
        <v>145</v>
      </c>
      <c r="AN84" s="219"/>
      <c r="AO84" s="219">
        <f>SUM('рабочая 2023 г'!BP984)</f>
        <v>27999</v>
      </c>
      <c r="AP84" s="219">
        <f>SUM(S84+W84+Y84+Z84+AE84+AF84+AG84+AH84+AI84+AJ84+R84)</f>
        <v>182120</v>
      </c>
      <c r="AQ84" s="161"/>
    </row>
    <row r="85" spans="1:49" ht="52.5" customHeight="1">
      <c r="A85" s="76" t="s">
        <v>547</v>
      </c>
      <c r="B85" s="323" t="s">
        <v>928</v>
      </c>
      <c r="C85" s="428"/>
      <c r="D85" s="350"/>
      <c r="E85" s="219"/>
      <c r="F85" s="219"/>
      <c r="G85" s="219"/>
      <c r="H85" s="219"/>
      <c r="I85" s="219"/>
      <c r="J85" s="219"/>
      <c r="K85" s="219"/>
      <c r="L85" s="219"/>
      <c r="M85" s="390"/>
      <c r="N85" s="434"/>
      <c r="O85" s="420"/>
      <c r="P85" s="420"/>
      <c r="Q85" s="219"/>
      <c r="R85" s="422"/>
      <c r="S85" s="420"/>
      <c r="T85" s="420"/>
      <c r="U85" s="420"/>
      <c r="V85" s="420"/>
      <c r="W85" s="420"/>
      <c r="X85" s="420"/>
      <c r="Y85" s="420"/>
      <c r="Z85" s="219"/>
      <c r="AA85" s="219"/>
      <c r="AB85" s="219"/>
      <c r="AC85" s="219"/>
      <c r="AD85" s="219"/>
      <c r="AE85" s="420"/>
      <c r="AF85" s="420"/>
      <c r="AG85" s="420"/>
      <c r="AH85" s="420"/>
      <c r="AI85" s="420"/>
      <c r="AJ85" s="219"/>
      <c r="AK85" s="422"/>
      <c r="AL85" s="422"/>
      <c r="AM85" s="422"/>
      <c r="AN85" s="422"/>
      <c r="AO85" s="219"/>
      <c r="AP85" s="390"/>
      <c r="AQ85" s="161"/>
      <c r="AR85" s="193"/>
      <c r="AS85" s="193"/>
      <c r="AT85" s="193"/>
      <c r="AU85" s="193"/>
      <c r="AV85" s="193"/>
      <c r="AW85" s="193"/>
    </row>
    <row r="86" spans="1:49" ht="27" customHeight="1">
      <c r="A86" s="70">
        <v>8</v>
      </c>
      <c r="B86" s="234" t="s">
        <v>929</v>
      </c>
      <c r="C86" s="431"/>
      <c r="D86" s="350">
        <f>SUM(Q86+AP86)</f>
        <v>9804316.0000000019</v>
      </c>
      <c r="E86" s="349">
        <f>SUM(E6+E25+E62+E75+E80+E83+E84)</f>
        <v>5042947.4000000004</v>
      </c>
      <c r="F86" s="219">
        <f t="shared" ref="F86:AO86" si="31">SUM(F6+F25+F62+F75+F80+F83+F84)</f>
        <v>5551</v>
      </c>
      <c r="G86" s="219">
        <f t="shared" si="31"/>
        <v>4309</v>
      </c>
      <c r="H86" s="219">
        <f t="shared" si="31"/>
        <v>328</v>
      </c>
      <c r="I86" s="219">
        <f t="shared" si="31"/>
        <v>82838</v>
      </c>
      <c r="J86" s="219">
        <f t="shared" si="31"/>
        <v>33216</v>
      </c>
      <c r="K86" s="219">
        <f t="shared" si="31"/>
        <v>9863</v>
      </c>
      <c r="L86" s="219"/>
      <c r="M86" s="349">
        <f t="shared" si="31"/>
        <v>3231041.3000000003</v>
      </c>
      <c r="N86" s="219">
        <f>SUM(N6+N25+N62+N75+N80+N83+N84)</f>
        <v>588662</v>
      </c>
      <c r="O86" s="219">
        <f t="shared" si="31"/>
        <v>1559465</v>
      </c>
      <c r="P86" s="219"/>
      <c r="Q86" s="349">
        <f>SUM(E86+F86+I86+J86+M86)</f>
        <v>8395593.7000000011</v>
      </c>
      <c r="R86" s="219">
        <f>SUM(R6+R25+R62+R75+R80+R83+R84)</f>
        <v>110</v>
      </c>
      <c r="S86" s="219">
        <f t="shared" si="31"/>
        <v>603972</v>
      </c>
      <c r="T86" s="219">
        <f t="shared" si="31"/>
        <v>513937</v>
      </c>
      <c r="U86" s="219">
        <f t="shared" si="31"/>
        <v>86270</v>
      </c>
      <c r="V86" s="219">
        <f t="shared" si="31"/>
        <v>3765</v>
      </c>
      <c r="W86" s="219">
        <f t="shared" si="31"/>
        <v>81581.100000000006</v>
      </c>
      <c r="X86" s="219">
        <f t="shared" si="31"/>
        <v>13776</v>
      </c>
      <c r="Y86" s="349">
        <f t="shared" si="31"/>
        <v>89835.8</v>
      </c>
      <c r="Z86" s="349">
        <f t="shared" si="30"/>
        <v>364221.1</v>
      </c>
      <c r="AA86" s="219">
        <f t="shared" si="31"/>
        <v>14084</v>
      </c>
      <c r="AB86" s="219">
        <f t="shared" si="31"/>
        <v>333212.09999999998</v>
      </c>
      <c r="AC86" s="219">
        <f t="shared" si="31"/>
        <v>96476</v>
      </c>
      <c r="AD86" s="219">
        <f t="shared" si="31"/>
        <v>16925</v>
      </c>
      <c r="AE86" s="219">
        <f t="shared" si="31"/>
        <v>464</v>
      </c>
      <c r="AF86" s="349">
        <f t="shared" si="31"/>
        <v>83300.3</v>
      </c>
      <c r="AG86" s="219">
        <f t="shared" si="31"/>
        <v>2649</v>
      </c>
      <c r="AH86" s="219">
        <f>SUM(AH6+AH25+AH62+AH75+AH80+AH83+AH84)</f>
        <v>78217</v>
      </c>
      <c r="AI86" s="219">
        <f t="shared" si="31"/>
        <v>3941</v>
      </c>
      <c r="AJ86" s="219">
        <f>SUM(AK86+AM86+AN86+AO86)</f>
        <v>100431</v>
      </c>
      <c r="AK86" s="219">
        <f t="shared" si="31"/>
        <v>479</v>
      </c>
      <c r="AL86" s="219"/>
      <c r="AM86" s="219">
        <f t="shared" si="31"/>
        <v>353</v>
      </c>
      <c r="AN86" s="219"/>
      <c r="AO86" s="219">
        <f t="shared" si="31"/>
        <v>99599</v>
      </c>
      <c r="AP86" s="219">
        <f>SUM(S86+W86+Y86+Z86+AE86+AF86+AG86+AH86+AI86+AJ86+R86)</f>
        <v>1408722.3</v>
      </c>
      <c r="AQ86" s="161"/>
      <c r="AR86" s="193"/>
      <c r="AS86" s="193"/>
      <c r="AT86" s="193"/>
      <c r="AU86" s="193"/>
      <c r="AV86" s="193"/>
      <c r="AW86" s="193"/>
    </row>
    <row r="87" spans="1:49" ht="54" customHeight="1">
      <c r="A87" s="76" t="s">
        <v>552</v>
      </c>
      <c r="B87" s="77" t="s">
        <v>930</v>
      </c>
      <c r="C87" s="432"/>
      <c r="D87" s="350">
        <f>SUM(Q87+AP87)</f>
        <v>5047</v>
      </c>
      <c r="E87" s="390">
        <v>0</v>
      </c>
      <c r="F87" s="390"/>
      <c r="G87" s="390"/>
      <c r="H87" s="390"/>
      <c r="I87" s="390">
        <v>3460</v>
      </c>
      <c r="J87" s="390"/>
      <c r="K87" s="390"/>
      <c r="L87" s="390"/>
      <c r="M87" s="390">
        <v>1577</v>
      </c>
      <c r="N87" s="433"/>
      <c r="O87" s="419"/>
      <c r="P87" s="419"/>
      <c r="Q87" s="219">
        <f t="shared" si="28"/>
        <v>5037</v>
      </c>
      <c r="R87" s="419"/>
      <c r="S87" s="419"/>
      <c r="T87" s="419"/>
      <c r="U87" s="419"/>
      <c r="V87" s="419"/>
      <c r="W87" s="419"/>
      <c r="X87" s="419"/>
      <c r="Y87" s="419"/>
      <c r="Z87" s="219"/>
      <c r="AA87" s="419"/>
      <c r="AB87" s="419"/>
      <c r="AC87" s="419"/>
      <c r="AD87" s="419"/>
      <c r="AE87" s="419"/>
      <c r="AF87" s="419">
        <v>10</v>
      </c>
      <c r="AG87" s="419"/>
      <c r="AH87" s="419"/>
      <c r="AI87" s="419"/>
      <c r="AJ87" s="219"/>
      <c r="AK87" s="419"/>
      <c r="AL87" s="419"/>
      <c r="AM87" s="419"/>
      <c r="AN87" s="419"/>
      <c r="AO87" s="419"/>
      <c r="AP87" s="219">
        <f>SUM(S87+W87+Y87+Z87+AE87+AF87+AG87+AH87+AI87+AJ87+R87)</f>
        <v>10</v>
      </c>
      <c r="AQ87" s="161"/>
      <c r="AR87" s="193"/>
      <c r="AS87" s="193"/>
      <c r="AT87" s="193"/>
      <c r="AU87" s="193"/>
      <c r="AV87" s="193"/>
      <c r="AW87" s="193"/>
    </row>
    <row r="88" spans="1:49" ht="59.25" customHeight="1">
      <c r="A88" s="76">
        <v>9</v>
      </c>
      <c r="B88" s="77" t="s">
        <v>931</v>
      </c>
      <c r="C88" s="432"/>
      <c r="D88" s="350"/>
      <c r="E88" s="219"/>
      <c r="F88" s="219"/>
      <c r="G88" s="219"/>
      <c r="H88" s="219"/>
      <c r="I88" s="219"/>
      <c r="J88" s="219"/>
      <c r="K88" s="219"/>
      <c r="L88" s="219"/>
      <c r="M88" s="390"/>
      <c r="N88" s="433"/>
      <c r="O88" s="219"/>
      <c r="P88" s="219"/>
      <c r="Q88" s="219"/>
      <c r="R88" s="219"/>
      <c r="S88" s="219"/>
      <c r="T88" s="219"/>
      <c r="U88" s="219"/>
      <c r="V88" s="219"/>
      <c r="W88" s="219"/>
      <c r="X88" s="219"/>
      <c r="Y88" s="219"/>
      <c r="Z88" s="219"/>
      <c r="AA88" s="219"/>
      <c r="AB88" s="219"/>
      <c r="AC88" s="219"/>
      <c r="AD88" s="219"/>
      <c r="AE88" s="219"/>
      <c r="AF88" s="219"/>
      <c r="AG88" s="219"/>
      <c r="AH88" s="219"/>
      <c r="AI88" s="219"/>
      <c r="AJ88" s="219"/>
      <c r="AK88" s="219"/>
      <c r="AL88" s="219"/>
      <c r="AM88" s="219"/>
      <c r="AN88" s="219"/>
      <c r="AO88" s="219"/>
      <c r="AP88" s="219"/>
      <c r="AQ88" s="161"/>
      <c r="AR88" s="193"/>
      <c r="AS88" s="193"/>
      <c r="AT88" s="193"/>
      <c r="AU88" s="193"/>
      <c r="AV88" s="193"/>
      <c r="AW88" s="193"/>
    </row>
    <row r="89" spans="1:49" ht="33" customHeight="1">
      <c r="A89" s="70">
        <v>10</v>
      </c>
      <c r="B89" s="234" t="s">
        <v>932</v>
      </c>
      <c r="C89" s="431"/>
      <c r="D89" s="350">
        <f>SUM(Q89+AP89)</f>
        <v>9799269.0000000019</v>
      </c>
      <c r="E89" s="219">
        <f>SUM(E86-E87)</f>
        <v>5042947.4000000004</v>
      </c>
      <c r="F89" s="219">
        <f t="shared" ref="F89:O89" si="32">SUM(F86-F87)</f>
        <v>5551</v>
      </c>
      <c r="G89" s="219">
        <f t="shared" si="32"/>
        <v>4309</v>
      </c>
      <c r="H89" s="219">
        <f t="shared" si="32"/>
        <v>328</v>
      </c>
      <c r="I89" s="219">
        <f t="shared" si="32"/>
        <v>79378</v>
      </c>
      <c r="J89" s="219">
        <f t="shared" si="32"/>
        <v>33216</v>
      </c>
      <c r="K89" s="219">
        <f t="shared" si="32"/>
        <v>9863</v>
      </c>
      <c r="L89" s="219"/>
      <c r="M89" s="219">
        <f t="shared" si="32"/>
        <v>3229464.3000000003</v>
      </c>
      <c r="N89" s="219">
        <f t="shared" si="32"/>
        <v>588662</v>
      </c>
      <c r="O89" s="219">
        <f t="shared" si="32"/>
        <v>1559465</v>
      </c>
      <c r="P89" s="219"/>
      <c r="Q89" s="219">
        <f t="shared" si="28"/>
        <v>8390556.7000000011</v>
      </c>
      <c r="R89" s="219">
        <f>SUM(R86-R87)</f>
        <v>110</v>
      </c>
      <c r="S89" s="219">
        <f>SUM(S86-S87)</f>
        <v>603972</v>
      </c>
      <c r="T89" s="219">
        <f>SUM(T86-T87)</f>
        <v>513937</v>
      </c>
      <c r="U89" s="219">
        <f>SUM(U86-U87)</f>
        <v>86270</v>
      </c>
      <c r="V89" s="219">
        <f>SUM(V86-V87)</f>
        <v>3765</v>
      </c>
      <c r="W89" s="219">
        <f t="shared" ref="W89:AF89" si="33">SUM(W86-W87)</f>
        <v>81581.100000000006</v>
      </c>
      <c r="X89" s="219">
        <f t="shared" si="33"/>
        <v>13776</v>
      </c>
      <c r="Y89" s="219">
        <f t="shared" si="33"/>
        <v>89835.8</v>
      </c>
      <c r="Z89" s="219">
        <f t="shared" si="33"/>
        <v>364221.1</v>
      </c>
      <c r="AA89" s="219">
        <f t="shared" si="33"/>
        <v>14084</v>
      </c>
      <c r="AB89" s="219">
        <f t="shared" si="33"/>
        <v>333212.09999999998</v>
      </c>
      <c r="AC89" s="219">
        <f t="shared" si="33"/>
        <v>96476</v>
      </c>
      <c r="AD89" s="219">
        <f t="shared" si="33"/>
        <v>16925</v>
      </c>
      <c r="AE89" s="219">
        <f t="shared" si="33"/>
        <v>464</v>
      </c>
      <c r="AF89" s="219">
        <f t="shared" si="33"/>
        <v>83290.3</v>
      </c>
      <c r="AG89" s="219">
        <f t="shared" ref="AG89:AO89" si="34">SUM(AG86-AG87)</f>
        <v>2649</v>
      </c>
      <c r="AH89" s="219">
        <f t="shared" si="34"/>
        <v>78217</v>
      </c>
      <c r="AI89" s="219">
        <f t="shared" si="34"/>
        <v>3941</v>
      </c>
      <c r="AJ89" s="219">
        <f>SUM(AK89+AM89+AN89+AO89)</f>
        <v>100431</v>
      </c>
      <c r="AK89" s="219">
        <f t="shared" si="34"/>
        <v>479</v>
      </c>
      <c r="AL89" s="219"/>
      <c r="AM89" s="219">
        <f t="shared" si="34"/>
        <v>353</v>
      </c>
      <c r="AN89" s="219">
        <f t="shared" si="34"/>
        <v>0</v>
      </c>
      <c r="AO89" s="219">
        <f t="shared" si="34"/>
        <v>99599</v>
      </c>
      <c r="AP89" s="219">
        <f>SUM(S89+W89+Y89+Z89+AE89+AF89+AG89+AH89+AI89+AJ89+R89)</f>
        <v>1408712.3</v>
      </c>
      <c r="AQ89" s="161"/>
      <c r="AR89" s="193"/>
      <c r="AS89" s="193"/>
      <c r="AT89" s="193"/>
      <c r="AU89" s="193"/>
      <c r="AV89" s="193"/>
      <c r="AW89" s="193"/>
    </row>
    <row r="90" spans="1:49">
      <c r="A90" s="336"/>
      <c r="B90" s="193"/>
      <c r="C90" s="435"/>
      <c r="D90" s="402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402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  <c r="AW90" s="193"/>
    </row>
    <row r="91" spans="1:49">
      <c r="A91" s="336"/>
      <c r="B91" s="193"/>
      <c r="C91" s="435"/>
      <c r="D91" s="402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402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3"/>
      <c r="AJ91" s="193"/>
      <c r="AK91" s="193"/>
      <c r="AL91" s="193"/>
      <c r="AM91" s="193"/>
      <c r="AN91" s="193"/>
      <c r="AO91" s="193"/>
      <c r="AP91" s="193"/>
      <c r="AQ91" s="193"/>
      <c r="AR91" s="193"/>
      <c r="AS91" s="193"/>
      <c r="AT91" s="193"/>
      <c r="AU91" s="193"/>
      <c r="AV91" s="193"/>
      <c r="AW91" s="193"/>
    </row>
    <row r="92" spans="1:49" ht="20.25" customHeight="1">
      <c r="A92" s="201"/>
      <c r="B92" s="194"/>
      <c r="C92" s="436"/>
      <c r="D92" s="195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5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204"/>
      <c r="AH92" s="204"/>
      <c r="AI92" s="599" t="s">
        <v>933</v>
      </c>
      <c r="AJ92" s="600"/>
      <c r="AK92" s="600"/>
      <c r="AL92" s="600"/>
      <c r="AM92" s="600"/>
      <c r="AN92" s="600"/>
      <c r="AO92" s="600"/>
      <c r="AP92" s="601"/>
      <c r="AQ92" s="601"/>
      <c r="AR92" s="194"/>
      <c r="AS92" s="194"/>
      <c r="AT92" s="194"/>
      <c r="AU92" s="194"/>
      <c r="AV92" s="194"/>
      <c r="AW92" s="194"/>
    </row>
    <row r="93" spans="1:49" ht="15.75">
      <c r="A93" s="201"/>
      <c r="B93" s="194"/>
      <c r="C93" s="436"/>
      <c r="D93" s="195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5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194"/>
      <c r="AH93" s="194"/>
      <c r="AI93" s="601" t="s">
        <v>934</v>
      </c>
      <c r="AJ93" s="602"/>
      <c r="AK93" s="601"/>
      <c r="AL93" s="601"/>
      <c r="AM93" s="601"/>
      <c r="AN93" s="601"/>
      <c r="AO93" s="601"/>
      <c r="AP93" s="601"/>
      <c r="AQ93" s="601"/>
      <c r="AR93" s="194"/>
      <c r="AS93" s="194"/>
      <c r="AT93" s="194"/>
      <c r="AU93" s="194"/>
      <c r="AV93" s="194"/>
      <c r="AW93" s="194"/>
    </row>
    <row r="94" spans="1:49" ht="26.25" customHeight="1">
      <c r="A94" s="201"/>
      <c r="B94" s="194"/>
      <c r="C94" s="436"/>
      <c r="D94" s="195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5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204"/>
      <c r="AH94" s="204"/>
      <c r="AI94" s="600"/>
      <c r="AJ94" s="600"/>
      <c r="AK94" s="600"/>
      <c r="AL94" s="600"/>
      <c r="AM94" s="600"/>
      <c r="AN94" s="600"/>
      <c r="AO94" s="600"/>
      <c r="AP94" s="601"/>
      <c r="AQ94" s="601"/>
      <c r="AR94" s="194"/>
      <c r="AS94" s="194"/>
      <c r="AT94" s="194"/>
      <c r="AU94" s="194"/>
      <c r="AV94" s="194"/>
      <c r="AW94" s="194"/>
    </row>
    <row r="95" spans="1:49" ht="15.75" customHeight="1">
      <c r="A95" s="201"/>
      <c r="B95" s="194"/>
      <c r="C95" s="436"/>
      <c r="D95" s="195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5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194"/>
      <c r="AH95" s="194"/>
      <c r="AI95" s="599" t="s">
        <v>935</v>
      </c>
      <c r="AJ95" s="599"/>
      <c r="AK95" s="599"/>
      <c r="AL95" s="599"/>
      <c r="AM95" s="599"/>
      <c r="AN95" s="599"/>
      <c r="AO95" s="599"/>
      <c r="AP95" s="599"/>
      <c r="AQ95" s="599"/>
      <c r="AR95" s="195"/>
      <c r="AS95" s="194"/>
      <c r="AT95" s="194"/>
      <c r="AU95" s="194"/>
      <c r="AV95" s="194"/>
      <c r="AW95" s="194"/>
    </row>
    <row r="96" spans="1:49" ht="15.75" customHeight="1">
      <c r="A96" s="201"/>
      <c r="B96" s="194"/>
      <c r="C96" s="436"/>
      <c r="D96" s="195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5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194"/>
      <c r="AH96" s="194"/>
      <c r="AI96" s="599" t="s">
        <v>936</v>
      </c>
      <c r="AJ96" s="599"/>
      <c r="AK96" s="599"/>
      <c r="AL96" s="599"/>
      <c r="AM96" s="599"/>
      <c r="AN96" s="599"/>
      <c r="AO96" s="599"/>
      <c r="AP96" s="599"/>
      <c r="AQ96" s="599"/>
      <c r="AR96" s="195"/>
      <c r="AS96" s="194"/>
      <c r="AT96" s="194"/>
      <c r="AU96" s="194"/>
      <c r="AV96" s="194"/>
      <c r="AW96" s="194"/>
    </row>
    <row r="97" spans="1:49" ht="15" customHeight="1">
      <c r="A97" s="201"/>
      <c r="B97" s="194"/>
      <c r="C97" s="436"/>
      <c r="D97" s="195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5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5"/>
      <c r="AH97" s="195"/>
      <c r="AI97" s="601" t="s">
        <v>937</v>
      </c>
      <c r="AJ97" s="601"/>
      <c r="AK97" s="603"/>
      <c r="AL97" s="603"/>
      <c r="AM97" s="603"/>
      <c r="AN97" s="603"/>
      <c r="AO97" s="601"/>
      <c r="AP97" s="601"/>
      <c r="AQ97" s="601"/>
      <c r="AR97" s="194"/>
      <c r="AS97" s="194"/>
      <c r="AT97" s="194"/>
      <c r="AU97" s="194"/>
      <c r="AV97" s="194"/>
      <c r="AW97" s="194"/>
    </row>
    <row r="98" spans="1:49" ht="15.75" customHeight="1">
      <c r="A98" s="201"/>
      <c r="B98" s="194"/>
      <c r="C98" s="436"/>
      <c r="D98" s="195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5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437"/>
      <c r="AH98" s="437"/>
      <c r="AI98" s="827" t="s">
        <v>938</v>
      </c>
      <c r="AJ98" s="827"/>
      <c r="AK98" s="827"/>
      <c r="AL98" s="827"/>
      <c r="AM98" s="827"/>
      <c r="AN98" s="827"/>
      <c r="AO98" s="827"/>
      <c r="AP98" s="827"/>
      <c r="AQ98" s="827"/>
      <c r="AR98" s="196"/>
      <c r="AS98" s="194"/>
      <c r="AT98" s="194"/>
      <c r="AU98" s="194"/>
      <c r="AV98" s="194"/>
      <c r="AW98" s="194"/>
    </row>
    <row r="99" spans="1:49" ht="14.25" customHeight="1">
      <c r="A99" s="201"/>
      <c r="B99" s="194"/>
      <c r="C99" s="436"/>
      <c r="D99" s="195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5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408"/>
      <c r="AH99" s="408"/>
      <c r="AI99" s="604"/>
      <c r="AJ99" s="605"/>
      <c r="AK99" s="603"/>
      <c r="AL99" s="603"/>
      <c r="AM99" s="601"/>
      <c r="AN99" s="606"/>
      <c r="AO99" s="606"/>
      <c r="AP99" s="603"/>
      <c r="AQ99" s="603"/>
      <c r="AR99" s="197"/>
      <c r="AS99" s="197"/>
      <c r="AT99" s="198"/>
      <c r="AU99" s="337"/>
      <c r="AV99" s="337"/>
      <c r="AW99" s="337"/>
    </row>
    <row r="100" spans="1:49" ht="13.5" customHeight="1">
      <c r="A100" s="201"/>
      <c r="B100" s="194"/>
      <c r="C100" s="436"/>
      <c r="D100" s="195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5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199"/>
      <c r="AH100" s="199"/>
      <c r="AI100" s="823" t="s">
        <v>939</v>
      </c>
      <c r="AJ100" s="823"/>
      <c r="AK100" s="823"/>
      <c r="AL100" s="823"/>
      <c r="AM100" s="823"/>
      <c r="AN100" s="823"/>
      <c r="AO100" s="823"/>
      <c r="AP100" s="823"/>
      <c r="AQ100" s="823"/>
      <c r="AR100" s="199"/>
      <c r="AS100" s="199"/>
      <c r="AT100" s="200"/>
      <c r="AU100" s="826"/>
      <c r="AV100" s="826"/>
      <c r="AW100" s="826"/>
    </row>
    <row r="101" spans="1:49" ht="18.75" customHeight="1">
      <c r="A101" s="201"/>
      <c r="B101" s="194"/>
      <c r="C101" s="436"/>
      <c r="D101" s="195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5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408"/>
      <c r="AH101" s="408"/>
      <c r="AI101" s="604" t="s">
        <v>940</v>
      </c>
      <c r="AJ101" s="604"/>
      <c r="AK101" s="604"/>
      <c r="AL101" s="604"/>
      <c r="AM101" s="604"/>
      <c r="AN101" s="604"/>
      <c r="AO101" s="604"/>
      <c r="AP101" s="604"/>
      <c r="AQ101" s="604"/>
      <c r="AR101" s="201"/>
      <c r="AS101" s="197"/>
      <c r="AT101" s="197"/>
      <c r="AU101" s="211"/>
      <c r="AV101" s="211"/>
      <c r="AW101" s="211"/>
    </row>
    <row r="102" spans="1:49" ht="21.75" customHeight="1">
      <c r="A102" s="336"/>
      <c r="B102" s="193"/>
      <c r="C102" s="435"/>
      <c r="D102" s="402"/>
      <c r="E102" s="193"/>
      <c r="F102" s="193"/>
      <c r="G102" s="193"/>
      <c r="H102" s="193"/>
      <c r="I102" s="193"/>
      <c r="J102" s="193"/>
      <c r="K102" s="193"/>
      <c r="L102" s="193"/>
      <c r="M102" s="193"/>
      <c r="N102" s="193"/>
      <c r="O102" s="193"/>
      <c r="P102" s="193"/>
      <c r="Q102" s="402"/>
      <c r="R102" s="193"/>
      <c r="S102" s="193"/>
      <c r="T102" s="193"/>
      <c r="U102" s="193"/>
      <c r="V102" s="193"/>
      <c r="W102" s="193"/>
      <c r="X102" s="193"/>
      <c r="Y102" s="193"/>
      <c r="Z102" s="193"/>
      <c r="AA102" s="193"/>
      <c r="AB102" s="193"/>
      <c r="AC102" s="193"/>
      <c r="AD102" s="193"/>
      <c r="AE102" s="193"/>
      <c r="AF102" s="193"/>
      <c r="AG102" s="199"/>
      <c r="AH102" s="199"/>
      <c r="AI102" s="824" t="s">
        <v>941</v>
      </c>
      <c r="AJ102" s="824"/>
      <c r="AK102" s="824"/>
      <c r="AL102" s="824"/>
      <c r="AM102" s="824"/>
      <c r="AN102" s="824"/>
      <c r="AO102" s="824"/>
      <c r="AP102" s="607"/>
      <c r="AQ102" s="608"/>
      <c r="AR102" s="202"/>
      <c r="AS102" s="203"/>
      <c r="AT102" s="203"/>
      <c r="AU102" s="217"/>
      <c r="AV102" s="217"/>
      <c r="AW102" s="217"/>
    </row>
    <row r="103" spans="1:49" ht="14.25" customHeight="1">
      <c r="A103" s="336"/>
      <c r="B103" s="193"/>
      <c r="C103" s="435"/>
      <c r="D103" s="402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402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204"/>
      <c r="AH103" s="204"/>
      <c r="AI103" s="600"/>
      <c r="AJ103" s="600"/>
      <c r="AK103" s="600"/>
      <c r="AL103" s="600"/>
      <c r="AM103" s="600"/>
      <c r="AN103" s="600"/>
      <c r="AO103" s="600"/>
      <c r="AP103" s="600"/>
      <c r="AQ103" s="600"/>
      <c r="AR103" s="204"/>
      <c r="AS103" s="204"/>
      <c r="AT103" s="204"/>
      <c r="AU103" s="218"/>
      <c r="AV103" s="218"/>
      <c r="AW103" s="218"/>
    </row>
    <row r="104" spans="1:49" ht="12.75" customHeight="1">
      <c r="A104" s="336"/>
      <c r="B104" s="193"/>
      <c r="C104" s="435"/>
      <c r="D104" s="402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402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204"/>
      <c r="AH104" s="204"/>
      <c r="AI104" s="825" t="s">
        <v>942</v>
      </c>
      <c r="AJ104" s="825"/>
      <c r="AK104" s="825"/>
      <c r="AL104" s="825"/>
      <c r="AM104" s="825"/>
      <c r="AN104" s="825"/>
      <c r="AO104" s="825"/>
      <c r="AP104" s="825"/>
      <c r="AQ104" s="600"/>
      <c r="AR104" s="204"/>
      <c r="AS104" s="204"/>
      <c r="AT104" s="204"/>
      <c r="AU104" s="218"/>
      <c r="AV104" s="218"/>
      <c r="AW104" s="218"/>
    </row>
    <row r="105" spans="1:49" ht="15.75">
      <c r="AI105" s="609" t="s">
        <v>943</v>
      </c>
      <c r="AJ105" s="609"/>
      <c r="AK105" s="609"/>
      <c r="AL105" s="609"/>
      <c r="AM105" s="609"/>
      <c r="AN105" s="609"/>
      <c r="AO105" s="602"/>
      <c r="AP105" s="602"/>
      <c r="AQ105" s="602"/>
    </row>
    <row r="106" spans="1:49" ht="15.75">
      <c r="AI106" s="602"/>
      <c r="AJ106" s="602"/>
      <c r="AK106" s="602"/>
      <c r="AL106" s="602"/>
      <c r="AM106" s="602"/>
      <c r="AN106" s="602"/>
      <c r="AO106" s="602"/>
      <c r="AP106" s="602"/>
      <c r="AQ106" s="602"/>
    </row>
    <row r="107" spans="1:49" ht="15.75">
      <c r="AI107" s="602"/>
      <c r="AJ107" s="602"/>
      <c r="AK107" s="602"/>
      <c r="AL107" s="602"/>
      <c r="AM107" s="602"/>
      <c r="AN107" s="602"/>
      <c r="AO107" s="602"/>
      <c r="AP107" s="602"/>
      <c r="AQ107" s="602"/>
    </row>
    <row r="108" spans="1:49" ht="15.75">
      <c r="AI108" s="610" t="s">
        <v>944</v>
      </c>
      <c r="AJ108" s="610" t="s">
        <v>945</v>
      </c>
      <c r="AK108" s="609"/>
      <c r="AL108" s="609"/>
      <c r="AM108" s="609"/>
      <c r="AN108" s="609" t="s">
        <v>946</v>
      </c>
      <c r="AO108" s="609"/>
      <c r="AP108" s="609"/>
      <c r="AQ108" s="602"/>
    </row>
    <row r="109" spans="1:49" ht="15.75">
      <c r="AI109" s="609" t="s">
        <v>947</v>
      </c>
      <c r="AJ109" s="609"/>
      <c r="AK109" s="609"/>
      <c r="AL109" s="609"/>
      <c r="AM109" s="609"/>
      <c r="AN109" s="609"/>
      <c r="AO109" s="609"/>
      <c r="AP109" s="609"/>
      <c r="AQ109" s="602"/>
    </row>
    <row r="110" spans="1:49" ht="15.75">
      <c r="AI110" s="609"/>
      <c r="AJ110" s="609"/>
      <c r="AK110" s="609"/>
      <c r="AL110" s="609"/>
      <c r="AM110" s="609"/>
      <c r="AN110" s="609"/>
      <c r="AO110" s="609"/>
      <c r="AP110" s="609"/>
      <c r="AQ110" s="602"/>
    </row>
  </sheetData>
  <mergeCells count="60">
    <mergeCell ref="AI100:AQ100"/>
    <mergeCell ref="AI102:AO102"/>
    <mergeCell ref="AI104:AP104"/>
    <mergeCell ref="AU100:AW100"/>
    <mergeCell ref="AG1:AG4"/>
    <mergeCell ref="AH1:AH4"/>
    <mergeCell ref="AI1:AI4"/>
    <mergeCell ref="AP1:AP4"/>
    <mergeCell ref="AJ2:AJ4"/>
    <mergeCell ref="AK2:AO2"/>
    <mergeCell ref="AK3:AK4"/>
    <mergeCell ref="AM3:AM4"/>
    <mergeCell ref="AJ1:AO1"/>
    <mergeCell ref="AN3:AN4"/>
    <mergeCell ref="AO3:AO4"/>
    <mergeCell ref="AI98:AQ98"/>
    <mergeCell ref="W1:X1"/>
    <mergeCell ref="Y1:Y4"/>
    <mergeCell ref="Z1:AD1"/>
    <mergeCell ref="AE1:AE4"/>
    <mergeCell ref="AF1:AF4"/>
    <mergeCell ref="W2:W4"/>
    <mergeCell ref="X2:X4"/>
    <mergeCell ref="Z2:Z4"/>
    <mergeCell ref="AA2:AD2"/>
    <mergeCell ref="AA3:AA4"/>
    <mergeCell ref="AB3:AB4"/>
    <mergeCell ref="AC3:AC4"/>
    <mergeCell ref="AD3:AD4"/>
    <mergeCell ref="K3:K4"/>
    <mergeCell ref="L3:L4"/>
    <mergeCell ref="R1:R4"/>
    <mergeCell ref="S1:V1"/>
    <mergeCell ref="N2:P2"/>
    <mergeCell ref="S2:S4"/>
    <mergeCell ref="T2:V2"/>
    <mergeCell ref="T3:T4"/>
    <mergeCell ref="P3:P4"/>
    <mergeCell ref="N1:P1"/>
    <mergeCell ref="Q1:Q4"/>
    <mergeCell ref="O3:O4"/>
    <mergeCell ref="U3:U4"/>
    <mergeCell ref="V3:V4"/>
    <mergeCell ref="N3:N4"/>
    <mergeCell ref="AL3:AL4"/>
    <mergeCell ref="A1:A4"/>
    <mergeCell ref="B1:B4"/>
    <mergeCell ref="C1:C4"/>
    <mergeCell ref="D1:D4"/>
    <mergeCell ref="E1:E4"/>
    <mergeCell ref="F1:H1"/>
    <mergeCell ref="I1:I4"/>
    <mergeCell ref="J1:L1"/>
    <mergeCell ref="M1:M4"/>
    <mergeCell ref="F2:F4"/>
    <mergeCell ref="G2:H2"/>
    <mergeCell ref="J2:J4"/>
    <mergeCell ref="K2:L2"/>
    <mergeCell ref="G3:G4"/>
    <mergeCell ref="H3:H4"/>
  </mergeCells>
  <pageMargins left="0.11811023622047245" right="0.11811023622047245" top="0.15748031496062992" bottom="0.15748031496062992" header="0.31496062992125984" footer="0.31496062992125984"/>
  <pageSetup paperSize="9" scale="65" orientation="portrait" r:id="rId1"/>
  <ignoredErrors>
    <ignoredError sqref="S75:V75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V110"/>
  <sheetViews>
    <sheetView view="pageBreakPreview" topLeftCell="V88" zoomScaleNormal="100" zoomScaleSheetLayoutView="100" workbookViewId="0">
      <selection activeCell="AK108" sqref="AK108"/>
    </sheetView>
  </sheetViews>
  <sheetFormatPr defaultColWidth="9.140625" defaultRowHeight="15"/>
  <cols>
    <col min="1" max="1" width="5.7109375" style="2" customWidth="1"/>
    <col min="2" max="2" width="41.85546875" style="2" customWidth="1"/>
    <col min="3" max="3" width="10.42578125" style="192" customWidth="1"/>
    <col min="4" max="4" width="9.85546875" style="411" customWidth="1"/>
    <col min="5" max="6" width="8.5703125" style="2" customWidth="1"/>
    <col min="7" max="7" width="7.85546875" style="2" customWidth="1"/>
    <col min="8" max="8" width="8.28515625" style="2" customWidth="1"/>
    <col min="9" max="9" width="9.28515625" style="2" customWidth="1"/>
    <col min="10" max="10" width="9.28515625" style="2" bestFit="1" customWidth="1"/>
    <col min="11" max="11" width="10.5703125" style="2" customWidth="1"/>
    <col min="12" max="12" width="9.28515625" style="2" bestFit="1" customWidth="1"/>
    <col min="13" max="13" width="11.42578125" style="2" customWidth="1"/>
    <col min="14" max="14" width="12.85546875" style="2" customWidth="1"/>
    <col min="15" max="15" width="9.85546875" style="2" customWidth="1"/>
    <col min="16" max="16" width="9.5703125" style="2" customWidth="1"/>
    <col min="17" max="17" width="9.7109375" style="411" customWidth="1"/>
    <col min="18" max="18" width="9.28515625" style="2" bestFit="1" customWidth="1"/>
    <col min="19" max="19" width="8.5703125" style="2" customWidth="1"/>
    <col min="20" max="21" width="9" style="2" customWidth="1"/>
    <col min="22" max="22" width="10.5703125" style="2" customWidth="1"/>
    <col min="23" max="23" width="8.140625" style="2" customWidth="1"/>
    <col min="24" max="24" width="9.28515625" style="2" bestFit="1" customWidth="1"/>
    <col min="25" max="25" width="10.28515625" style="2" customWidth="1"/>
    <col min="26" max="26" width="9.5703125" style="2" customWidth="1"/>
    <col min="27" max="27" width="9.28515625" style="2" bestFit="1" customWidth="1"/>
    <col min="28" max="28" width="10.5703125" style="2" customWidth="1"/>
    <col min="29" max="30" width="9.28515625" style="2" bestFit="1" customWidth="1"/>
    <col min="31" max="31" width="9.5703125" style="2" customWidth="1"/>
    <col min="32" max="32" width="10.140625" style="2" customWidth="1"/>
    <col min="33" max="33" width="12.85546875" style="2" customWidth="1"/>
    <col min="34" max="34" width="11.28515625" style="2" customWidth="1"/>
    <col min="35" max="36" width="11.42578125" style="2" customWidth="1"/>
    <col min="37" max="37" width="8.85546875" style="2" customWidth="1"/>
    <col min="38" max="38" width="10.140625" style="2" customWidth="1"/>
    <col min="39" max="39" width="8.140625" style="2" customWidth="1"/>
    <col min="40" max="40" width="10" style="2" customWidth="1"/>
    <col min="41" max="41" width="11.85546875" style="2" customWidth="1"/>
    <col min="42" max="16384" width="9.140625" style="2"/>
  </cols>
  <sheetData>
    <row r="1" spans="1:41" ht="25.5" customHeight="1">
      <c r="A1" s="809" t="s">
        <v>144</v>
      </c>
      <c r="B1" s="812" t="s">
        <v>820</v>
      </c>
      <c r="C1" s="815" t="s">
        <v>159</v>
      </c>
      <c r="D1" s="816" t="s">
        <v>162</v>
      </c>
      <c r="E1" s="815" t="s">
        <v>821</v>
      </c>
      <c r="F1" s="817" t="s">
        <v>164</v>
      </c>
      <c r="G1" s="818"/>
      <c r="H1" s="819"/>
      <c r="I1" s="815" t="s">
        <v>165</v>
      </c>
      <c r="J1" s="815" t="s">
        <v>166</v>
      </c>
      <c r="K1" s="815"/>
      <c r="L1" s="815"/>
      <c r="M1" s="807" t="s">
        <v>822</v>
      </c>
      <c r="N1" s="817" t="s">
        <v>167</v>
      </c>
      <c r="O1" s="818"/>
      <c r="P1" s="819"/>
      <c r="Q1" s="816" t="s">
        <v>168</v>
      </c>
      <c r="R1" s="815" t="s">
        <v>169</v>
      </c>
      <c r="S1" s="817" t="s">
        <v>170</v>
      </c>
      <c r="T1" s="818"/>
      <c r="U1" s="818"/>
      <c r="V1" s="819"/>
      <c r="W1" s="815" t="s">
        <v>171</v>
      </c>
      <c r="X1" s="815"/>
      <c r="Y1" s="815" t="s">
        <v>172</v>
      </c>
      <c r="Z1" s="817" t="s">
        <v>173</v>
      </c>
      <c r="AA1" s="818"/>
      <c r="AB1" s="818"/>
      <c r="AC1" s="818"/>
      <c r="AD1" s="819"/>
      <c r="AE1" s="815" t="s">
        <v>174</v>
      </c>
      <c r="AF1" s="815" t="s">
        <v>175</v>
      </c>
      <c r="AG1" s="815" t="s">
        <v>176</v>
      </c>
      <c r="AH1" s="815" t="s">
        <v>823</v>
      </c>
      <c r="AI1" s="815" t="s">
        <v>178</v>
      </c>
      <c r="AJ1" s="817" t="s">
        <v>179</v>
      </c>
      <c r="AK1" s="818"/>
      <c r="AL1" s="818"/>
      <c r="AM1" s="818"/>
      <c r="AN1" s="819"/>
      <c r="AO1" s="815" t="s">
        <v>180</v>
      </c>
    </row>
    <row r="2" spans="1:41" ht="28.5" customHeight="1">
      <c r="A2" s="810"/>
      <c r="B2" s="813"/>
      <c r="C2" s="815"/>
      <c r="D2" s="816"/>
      <c r="E2" s="815"/>
      <c r="F2" s="815" t="s">
        <v>225</v>
      </c>
      <c r="G2" s="817" t="s">
        <v>226</v>
      </c>
      <c r="H2" s="819"/>
      <c r="I2" s="815"/>
      <c r="J2" s="815" t="s">
        <v>227</v>
      </c>
      <c r="K2" s="817" t="s">
        <v>948</v>
      </c>
      <c r="L2" s="819"/>
      <c r="M2" s="820"/>
      <c r="N2" s="817" t="s">
        <v>229</v>
      </c>
      <c r="O2" s="818"/>
      <c r="P2" s="819"/>
      <c r="Q2" s="816"/>
      <c r="R2" s="815"/>
      <c r="S2" s="815" t="s">
        <v>230</v>
      </c>
      <c r="T2" s="817" t="s">
        <v>231</v>
      </c>
      <c r="U2" s="818"/>
      <c r="V2" s="819"/>
      <c r="W2" s="815" t="s">
        <v>232</v>
      </c>
      <c r="X2" s="815" t="s">
        <v>233</v>
      </c>
      <c r="Y2" s="815"/>
      <c r="Z2" s="815" t="s">
        <v>234</v>
      </c>
      <c r="AA2" s="817" t="s">
        <v>235</v>
      </c>
      <c r="AB2" s="818"/>
      <c r="AC2" s="818"/>
      <c r="AD2" s="819"/>
      <c r="AE2" s="815"/>
      <c r="AF2" s="815"/>
      <c r="AG2" s="815"/>
      <c r="AH2" s="815"/>
      <c r="AI2" s="815"/>
      <c r="AJ2" s="815" t="s">
        <v>236</v>
      </c>
      <c r="AK2" s="817" t="s">
        <v>237</v>
      </c>
      <c r="AL2" s="818"/>
      <c r="AM2" s="818"/>
      <c r="AN2" s="819"/>
      <c r="AO2" s="815"/>
    </row>
    <row r="3" spans="1:41" ht="120">
      <c r="A3" s="810"/>
      <c r="B3" s="813"/>
      <c r="C3" s="815"/>
      <c r="D3" s="816"/>
      <c r="E3" s="815"/>
      <c r="F3" s="815"/>
      <c r="G3" s="815" t="s">
        <v>279</v>
      </c>
      <c r="H3" s="815" t="s">
        <v>245</v>
      </c>
      <c r="I3" s="815"/>
      <c r="J3" s="815"/>
      <c r="K3" s="815" t="s">
        <v>280</v>
      </c>
      <c r="L3" s="815" t="s">
        <v>281</v>
      </c>
      <c r="M3" s="820"/>
      <c r="N3" s="341" t="s">
        <v>282</v>
      </c>
      <c r="O3" s="815" t="s">
        <v>825</v>
      </c>
      <c r="P3" s="815" t="s">
        <v>284</v>
      </c>
      <c r="Q3" s="816"/>
      <c r="R3" s="815"/>
      <c r="S3" s="815"/>
      <c r="T3" s="815" t="s">
        <v>285</v>
      </c>
      <c r="U3" s="815" t="s">
        <v>286</v>
      </c>
      <c r="V3" s="815" t="s">
        <v>287</v>
      </c>
      <c r="W3" s="815"/>
      <c r="X3" s="815"/>
      <c r="Y3" s="815"/>
      <c r="Z3" s="815"/>
      <c r="AA3" s="815" t="s">
        <v>288</v>
      </c>
      <c r="AB3" s="815" t="s">
        <v>289</v>
      </c>
      <c r="AC3" s="815" t="s">
        <v>290</v>
      </c>
      <c r="AD3" s="815" t="s">
        <v>291</v>
      </c>
      <c r="AE3" s="815"/>
      <c r="AF3" s="815"/>
      <c r="AG3" s="815"/>
      <c r="AH3" s="815"/>
      <c r="AI3" s="815"/>
      <c r="AJ3" s="815"/>
      <c r="AK3" s="815" t="s">
        <v>292</v>
      </c>
      <c r="AL3" s="815" t="s">
        <v>293</v>
      </c>
      <c r="AM3" s="815" t="s">
        <v>294</v>
      </c>
      <c r="AN3" s="815" t="s">
        <v>295</v>
      </c>
      <c r="AO3" s="815"/>
    </row>
    <row r="4" spans="1:41">
      <c r="A4" s="811"/>
      <c r="B4" s="814"/>
      <c r="C4" s="815"/>
      <c r="D4" s="816"/>
      <c r="E4" s="815"/>
      <c r="F4" s="815"/>
      <c r="G4" s="815"/>
      <c r="H4" s="815"/>
      <c r="I4" s="815"/>
      <c r="J4" s="815"/>
      <c r="K4" s="815"/>
      <c r="L4" s="815"/>
      <c r="M4" s="808"/>
      <c r="N4" s="342"/>
      <c r="O4" s="815"/>
      <c r="P4" s="815"/>
      <c r="Q4" s="816"/>
      <c r="R4" s="815"/>
      <c r="S4" s="815"/>
      <c r="T4" s="815"/>
      <c r="U4" s="815"/>
      <c r="V4" s="815"/>
      <c r="W4" s="815"/>
      <c r="X4" s="815"/>
      <c r="Y4" s="815"/>
      <c r="Z4" s="815"/>
      <c r="AA4" s="815"/>
      <c r="AB4" s="815"/>
      <c r="AC4" s="815"/>
      <c r="AD4" s="815"/>
      <c r="AE4" s="815"/>
      <c r="AF4" s="815"/>
      <c r="AG4" s="815"/>
      <c r="AH4" s="815"/>
      <c r="AI4" s="815"/>
      <c r="AJ4" s="815"/>
      <c r="AK4" s="815"/>
      <c r="AL4" s="815"/>
      <c r="AM4" s="815"/>
      <c r="AN4" s="815"/>
      <c r="AO4" s="815"/>
    </row>
    <row r="5" spans="1:41">
      <c r="A5" s="183" t="s">
        <v>318</v>
      </c>
      <c r="B5" s="184" t="s">
        <v>319</v>
      </c>
      <c r="C5" s="332"/>
      <c r="D5" s="343" t="s">
        <v>346</v>
      </c>
      <c r="E5" s="184" t="s">
        <v>347</v>
      </c>
      <c r="F5" s="184" t="s">
        <v>348</v>
      </c>
      <c r="G5" s="184" t="s">
        <v>349</v>
      </c>
      <c r="H5" s="184" t="s">
        <v>350</v>
      </c>
      <c r="I5" s="184" t="s">
        <v>351</v>
      </c>
      <c r="J5" s="184" t="s">
        <v>352</v>
      </c>
      <c r="K5" s="184" t="s">
        <v>353</v>
      </c>
      <c r="L5" s="184" t="s">
        <v>354</v>
      </c>
      <c r="M5" s="184" t="s">
        <v>355</v>
      </c>
      <c r="N5" s="184"/>
      <c r="O5" s="184" t="s">
        <v>357</v>
      </c>
      <c r="P5" s="184" t="s">
        <v>358</v>
      </c>
      <c r="Q5" s="343" t="s">
        <v>359</v>
      </c>
      <c r="R5" s="184" t="s">
        <v>360</v>
      </c>
      <c r="S5" s="184" t="s">
        <v>361</v>
      </c>
      <c r="T5" s="184" t="s">
        <v>362</v>
      </c>
      <c r="U5" s="184" t="s">
        <v>363</v>
      </c>
      <c r="V5" s="184" t="s">
        <v>364</v>
      </c>
      <c r="W5" s="184" t="s">
        <v>365</v>
      </c>
      <c r="X5" s="184" t="s">
        <v>366</v>
      </c>
      <c r="Y5" s="184" t="s">
        <v>367</v>
      </c>
      <c r="Z5" s="184" t="s">
        <v>368</v>
      </c>
      <c r="AA5" s="184" t="s">
        <v>369</v>
      </c>
      <c r="AB5" s="184" t="s">
        <v>370</v>
      </c>
      <c r="AC5" s="184" t="s">
        <v>371</v>
      </c>
      <c r="AD5" s="184" t="s">
        <v>372</v>
      </c>
      <c r="AE5" s="184" t="s">
        <v>373</v>
      </c>
      <c r="AF5" s="184" t="s">
        <v>374</v>
      </c>
      <c r="AG5" s="184" t="s">
        <v>375</v>
      </c>
      <c r="AH5" s="184" t="s">
        <v>376</v>
      </c>
      <c r="AI5" s="184" t="s">
        <v>377</v>
      </c>
      <c r="AJ5" s="184" t="s">
        <v>378</v>
      </c>
      <c r="AK5" s="184" t="s">
        <v>379</v>
      </c>
      <c r="AL5" s="184" t="s">
        <v>380</v>
      </c>
      <c r="AM5" s="184" t="s">
        <v>381</v>
      </c>
      <c r="AN5" s="184" t="s">
        <v>382</v>
      </c>
      <c r="AO5" s="184" t="s">
        <v>827</v>
      </c>
    </row>
    <row r="6" spans="1:41" ht="30" customHeight="1">
      <c r="A6" s="344" t="s">
        <v>127</v>
      </c>
      <c r="B6" s="345" t="s">
        <v>828</v>
      </c>
      <c r="C6" s="346">
        <f>SUM(C7+C18)</f>
        <v>4090</v>
      </c>
      <c r="D6" s="347">
        <f t="shared" ref="D6:D34" si="0">SUM(Q6+AO6)</f>
        <v>7232.5000000000009</v>
      </c>
      <c r="E6" s="348">
        <f>SUM(E7+E18)</f>
        <v>4987.5</v>
      </c>
      <c r="F6" s="348">
        <f t="shared" ref="F6:O6" si="1">SUM(F7+F18)</f>
        <v>0.8</v>
      </c>
      <c r="G6" s="348">
        <f t="shared" si="1"/>
        <v>0.4</v>
      </c>
      <c r="H6" s="348"/>
      <c r="I6" s="348">
        <f t="shared" si="1"/>
        <v>40.800000000000004</v>
      </c>
      <c r="J6" s="348">
        <f t="shared" si="1"/>
        <v>17.599999999999998</v>
      </c>
      <c r="K6" s="348">
        <f t="shared" si="1"/>
        <v>6.7</v>
      </c>
      <c r="L6" s="348"/>
      <c r="M6" s="348">
        <f t="shared" si="1"/>
        <v>1954.0000000000002</v>
      </c>
      <c r="N6" s="348">
        <f t="shared" si="1"/>
        <v>379.5</v>
      </c>
      <c r="O6" s="348">
        <f t="shared" si="1"/>
        <v>702.4</v>
      </c>
      <c r="P6" s="348"/>
      <c r="Q6" s="349">
        <f>SUM(E6+F6+I6+J6+M6)</f>
        <v>7000.7000000000007</v>
      </c>
      <c r="R6" s="348"/>
      <c r="S6" s="348">
        <f t="shared" ref="S6:Y6" si="2">SUM(S7+S18)</f>
        <v>0.2</v>
      </c>
      <c r="T6" s="348"/>
      <c r="U6" s="348"/>
      <c r="V6" s="348">
        <f t="shared" si="2"/>
        <v>0.2</v>
      </c>
      <c r="W6" s="348">
        <f t="shared" si="2"/>
        <v>48.3</v>
      </c>
      <c r="X6" s="348">
        <f t="shared" si="2"/>
        <v>6.4</v>
      </c>
      <c r="Y6" s="348">
        <f t="shared" si="2"/>
        <v>42.800000000000004</v>
      </c>
      <c r="Z6" s="349">
        <f>SUM(AA6+AB6+AD6)</f>
        <v>63.300000000000004</v>
      </c>
      <c r="AA6" s="348">
        <f t="shared" ref="AA6:AI6" si="3">SUM(AA7+AA18)</f>
        <v>4.5</v>
      </c>
      <c r="AB6" s="348">
        <f t="shared" si="3"/>
        <v>56.6</v>
      </c>
      <c r="AC6" s="348">
        <f t="shared" si="3"/>
        <v>32.200000000000003</v>
      </c>
      <c r="AD6" s="348">
        <f t="shared" si="3"/>
        <v>2.2000000000000002</v>
      </c>
      <c r="AE6" s="348">
        <f t="shared" si="3"/>
        <v>0.1</v>
      </c>
      <c r="AF6" s="348">
        <f t="shared" si="3"/>
        <v>31.8</v>
      </c>
      <c r="AG6" s="348"/>
      <c r="AH6" s="348">
        <f t="shared" si="3"/>
        <v>0.8</v>
      </c>
      <c r="AI6" s="348">
        <f t="shared" si="3"/>
        <v>0.4</v>
      </c>
      <c r="AJ6" s="348">
        <f>SUM(AK6+AL6+AM6+AN6)</f>
        <v>44.1</v>
      </c>
      <c r="AK6" s="348">
        <f>SUM(AK7+AK18)</f>
        <v>0</v>
      </c>
      <c r="AL6" s="348">
        <f>SUM(AL7+AL18)</f>
        <v>0.1</v>
      </c>
      <c r="AM6" s="348"/>
      <c r="AN6" s="348">
        <f>SUM(AN7+AN18)</f>
        <v>44</v>
      </c>
      <c r="AO6" s="349">
        <f t="shared" ref="AO6:AO19" si="4">SUM(S6+W6+Y6+Z6+AE6+AF6+AG6+AH6+AI6+AJ6)</f>
        <v>231.80000000000004</v>
      </c>
    </row>
    <row r="7" spans="1:41" ht="24">
      <c r="A7" s="321" t="s">
        <v>399</v>
      </c>
      <c r="B7" s="234" t="s">
        <v>949</v>
      </c>
      <c r="C7" s="350">
        <f>SUM(C8:C15)</f>
        <v>3081</v>
      </c>
      <c r="D7" s="347">
        <f t="shared" si="0"/>
        <v>1662.5000000000002</v>
      </c>
      <c r="E7" s="347">
        <f>SUM(E8:E15)</f>
        <v>993.6</v>
      </c>
      <c r="F7" s="347">
        <f t="shared" ref="F7:O7" si="5">SUM(F8:F15)</f>
        <v>0.2</v>
      </c>
      <c r="G7" s="347">
        <f t="shared" si="5"/>
        <v>0.1</v>
      </c>
      <c r="H7" s="347"/>
      <c r="I7" s="347">
        <f t="shared" si="5"/>
        <v>0.1</v>
      </c>
      <c r="J7" s="347">
        <f t="shared" si="5"/>
        <v>4.4999999999999991</v>
      </c>
      <c r="K7" s="347">
        <f t="shared" si="5"/>
        <v>1.2000000000000002</v>
      </c>
      <c r="L7" s="347"/>
      <c r="M7" s="347">
        <f t="shared" si="5"/>
        <v>608.10000000000014</v>
      </c>
      <c r="N7" s="347">
        <f t="shared" si="5"/>
        <v>132.9</v>
      </c>
      <c r="O7" s="347">
        <f t="shared" si="5"/>
        <v>179.9</v>
      </c>
      <c r="P7" s="347"/>
      <c r="Q7" s="349">
        <f>SUM(E7+F7+I7+J7+M7)</f>
        <v>1606.5000000000002</v>
      </c>
      <c r="R7" s="347"/>
      <c r="S7" s="351"/>
      <c r="T7" s="347"/>
      <c r="U7" s="347"/>
      <c r="V7" s="347"/>
      <c r="W7" s="347">
        <f>SUM(W8:W15)</f>
        <v>9.6999999999999993</v>
      </c>
      <c r="X7" s="347">
        <f>SUM(X8:X15)</f>
        <v>1.7</v>
      </c>
      <c r="Y7" s="347">
        <f>SUM(Y8:Y15)</f>
        <v>9.4</v>
      </c>
      <c r="Z7" s="349">
        <f>SUM(AA7+AB7+AD7)</f>
        <v>14</v>
      </c>
      <c r="AA7" s="347">
        <f t="shared" ref="AA7:AI7" si="6">SUM(AA8:AA15)</f>
        <v>1.1000000000000001</v>
      </c>
      <c r="AB7" s="347">
        <f t="shared" si="6"/>
        <v>12.200000000000001</v>
      </c>
      <c r="AC7" s="347">
        <f t="shared" si="6"/>
        <v>6.6</v>
      </c>
      <c r="AD7" s="347">
        <f t="shared" si="6"/>
        <v>0.7</v>
      </c>
      <c r="AE7" s="347"/>
      <c r="AF7" s="347">
        <f t="shared" si="6"/>
        <v>6.4999999999999991</v>
      </c>
      <c r="AG7" s="347"/>
      <c r="AH7" s="347">
        <f t="shared" si="6"/>
        <v>0.3</v>
      </c>
      <c r="AI7" s="347">
        <f t="shared" si="6"/>
        <v>0.1</v>
      </c>
      <c r="AJ7" s="348">
        <f>SUM(AK7+AL7+AM7+AN7)</f>
        <v>15.999999999999998</v>
      </c>
      <c r="AK7" s="347"/>
      <c r="AL7" s="347"/>
      <c r="AM7" s="347"/>
      <c r="AN7" s="347">
        <f>SUM(AN8:AN15)</f>
        <v>15.999999999999998</v>
      </c>
      <c r="AO7" s="349">
        <f t="shared" si="4"/>
        <v>56</v>
      </c>
    </row>
    <row r="8" spans="1:41" s="205" customFormat="1" ht="25.5" customHeight="1">
      <c r="A8" s="352" t="s">
        <v>401</v>
      </c>
      <c r="B8" s="353" t="s">
        <v>830</v>
      </c>
      <c r="C8" s="354">
        <f>SUM('рабочая 2023 г'!Y49)</f>
        <v>2872</v>
      </c>
      <c r="D8" s="355">
        <f t="shared" si="0"/>
        <v>1619.5000000000002</v>
      </c>
      <c r="E8" s="356">
        <f>SUM('рабочая 2023 г'!AG49)</f>
        <v>980.5</v>
      </c>
      <c r="F8" s="356">
        <f>SUM('рабочая 2023 г'!AH49)</f>
        <v>0.2</v>
      </c>
      <c r="G8" s="356">
        <f>SUM('рабочая 2023 г'!AI49)</f>
        <v>0.1</v>
      </c>
      <c r="H8" s="356"/>
      <c r="I8" s="356">
        <f>SUM('рабочая 2023 г'!AK49)</f>
        <v>0.1</v>
      </c>
      <c r="J8" s="356">
        <f>SUM('рабочая 2023 г'!AL49)</f>
        <v>4.0999999999999996</v>
      </c>
      <c r="K8" s="356">
        <f>SUM('рабочая 2023 г'!AM49)</f>
        <v>1.1000000000000001</v>
      </c>
      <c r="L8" s="356"/>
      <c r="M8" s="356">
        <f>SUM('рабочая 2023 г'!AO49)</f>
        <v>581.70000000000005</v>
      </c>
      <c r="N8" s="356">
        <f>SUM('рабочая 2023 г'!AP49)</f>
        <v>130.5</v>
      </c>
      <c r="O8" s="356">
        <f>SUM('рабочая 2023 г'!AQ49)</f>
        <v>176.5</v>
      </c>
      <c r="P8" s="356"/>
      <c r="Q8" s="357">
        <f>SUM(E8+F8+I8+J8+M8)</f>
        <v>1566.6000000000001</v>
      </c>
      <c r="R8" s="356"/>
      <c r="S8" s="356"/>
      <c r="T8" s="356"/>
      <c r="U8" s="356"/>
      <c r="V8" s="356"/>
      <c r="W8" s="356">
        <f>SUM('рабочая 2023 г'!AY49)</f>
        <v>9.1999999999999993</v>
      </c>
      <c r="X8" s="356">
        <f>SUM('рабочая 2023 г'!AZ49)</f>
        <v>1.4</v>
      </c>
      <c r="Y8" s="356">
        <f>SUM('рабочая 2023 г'!BA49)</f>
        <v>8.5</v>
      </c>
      <c r="Z8" s="358">
        <f>SUM(AA8+AB8+AD8)</f>
        <v>12.9</v>
      </c>
      <c r="AA8" s="356">
        <f>SUM('рабочая 2023 г'!BC49)</f>
        <v>1</v>
      </c>
      <c r="AB8" s="356">
        <f>SUM('рабочая 2023 г'!BD49)</f>
        <v>11.4</v>
      </c>
      <c r="AC8" s="356">
        <f>SUM('рабочая 2023 г'!BE49)</f>
        <v>6.4</v>
      </c>
      <c r="AD8" s="356">
        <f>SUM('рабочая 2023 г'!BF49)</f>
        <v>0.5</v>
      </c>
      <c r="AE8" s="356"/>
      <c r="AF8" s="356">
        <f>SUM('рабочая 2023 г'!BH49)</f>
        <v>6.3</v>
      </c>
      <c r="AG8" s="356"/>
      <c r="AH8" s="356">
        <f>SUM('рабочая 2023 г'!BJ49)</f>
        <v>0.3</v>
      </c>
      <c r="AI8" s="356">
        <f>SUM('рабочая 2023 г'!BK49)</f>
        <v>0.1</v>
      </c>
      <c r="AJ8" s="356">
        <f>SUM(AK8:AN8)</f>
        <v>15.6</v>
      </c>
      <c r="AK8" s="356"/>
      <c r="AL8" s="356"/>
      <c r="AM8" s="356"/>
      <c r="AN8" s="356">
        <f>SUM('рабочая 2023 г'!BP49)</f>
        <v>15.6</v>
      </c>
      <c r="AO8" s="358">
        <f t="shared" si="4"/>
        <v>52.9</v>
      </c>
    </row>
    <row r="9" spans="1:41" s="205" customFormat="1" ht="26.25" customHeight="1">
      <c r="A9" s="352" t="s">
        <v>403</v>
      </c>
      <c r="B9" s="353" t="s">
        <v>950</v>
      </c>
      <c r="C9" s="354">
        <f>SUM('рабочая 2023 г'!Y66)</f>
        <v>70</v>
      </c>
      <c r="D9" s="355">
        <f t="shared" si="0"/>
        <v>23.5</v>
      </c>
      <c r="E9" s="359">
        <f>SUM('рабочая 2023 г'!AG65)</f>
        <v>11.4</v>
      </c>
      <c r="F9" s="359"/>
      <c r="G9" s="359"/>
      <c r="H9" s="359"/>
      <c r="I9" s="359"/>
      <c r="J9" s="359"/>
      <c r="K9" s="359"/>
      <c r="L9" s="359"/>
      <c r="M9" s="359">
        <f>SUM('рабочая 2023 г'!AO65)</f>
        <v>11.1</v>
      </c>
      <c r="N9" s="359">
        <f>SUM('рабочая 2023 г'!AP65)</f>
        <v>0.5</v>
      </c>
      <c r="O9" s="359">
        <f>SUM('рабочая 2023 г'!AQ65)</f>
        <v>0.3</v>
      </c>
      <c r="P9" s="359"/>
      <c r="Q9" s="357">
        <f>SUM(E9+F9+I9+J9+M9)</f>
        <v>22.5</v>
      </c>
      <c r="R9" s="359"/>
      <c r="S9" s="359"/>
      <c r="T9" s="359"/>
      <c r="U9" s="359"/>
      <c r="V9" s="359"/>
      <c r="W9" s="359">
        <f>SUM('рабочая 2023 г'!AY65)</f>
        <v>0.1</v>
      </c>
      <c r="X9" s="359"/>
      <c r="Y9" s="359">
        <f>SUM('рабочая 2023 г'!BA65)</f>
        <v>0.1</v>
      </c>
      <c r="Z9" s="357">
        <f>SUM(AA9+AB9+AD9)</f>
        <v>0.5</v>
      </c>
      <c r="AA9" s="359"/>
      <c r="AB9" s="359">
        <f>SUM('рабочая 2023 г'!BD65)</f>
        <v>0.4</v>
      </c>
      <c r="AC9" s="359">
        <f>SUM('рабочая 2023 г'!BE65)</f>
        <v>0.1</v>
      </c>
      <c r="AD9" s="359">
        <f>SUM('рабочая 2023 г'!BF65)</f>
        <v>0.1</v>
      </c>
      <c r="AE9" s="359"/>
      <c r="AF9" s="359">
        <f>SUM('рабочая 2023 г'!BH65)</f>
        <v>0.1</v>
      </c>
      <c r="AG9" s="359"/>
      <c r="AH9" s="359"/>
      <c r="AI9" s="359"/>
      <c r="AJ9" s="356">
        <f>SUM(AK9:AN9)</f>
        <v>0.2</v>
      </c>
      <c r="AK9" s="359"/>
      <c r="AL9" s="359"/>
      <c r="AM9" s="359"/>
      <c r="AN9" s="359">
        <f>SUM('рабочая 2023 г'!BP65)</f>
        <v>0.2</v>
      </c>
      <c r="AO9" s="358">
        <f t="shared" si="4"/>
        <v>1</v>
      </c>
    </row>
    <row r="10" spans="1:41" s="205" customFormat="1" ht="24" customHeight="1">
      <c r="A10" s="352" t="s">
        <v>405</v>
      </c>
      <c r="B10" s="353" t="s">
        <v>832</v>
      </c>
      <c r="C10" s="360"/>
      <c r="D10" s="355"/>
      <c r="E10" s="357"/>
      <c r="F10" s="357"/>
      <c r="G10" s="357"/>
      <c r="H10" s="357"/>
      <c r="I10" s="357"/>
      <c r="J10" s="357"/>
      <c r="K10" s="357"/>
      <c r="L10" s="357"/>
      <c r="M10" s="358"/>
      <c r="N10" s="361"/>
      <c r="O10" s="357"/>
      <c r="P10" s="357"/>
      <c r="Q10" s="357"/>
      <c r="R10" s="357"/>
      <c r="S10" s="358"/>
      <c r="T10" s="357"/>
      <c r="U10" s="357"/>
      <c r="V10" s="357"/>
      <c r="W10" s="357"/>
      <c r="X10" s="357"/>
      <c r="Y10" s="357"/>
      <c r="Z10" s="357"/>
      <c r="AA10" s="357"/>
      <c r="AB10" s="357"/>
      <c r="AC10" s="357"/>
      <c r="AD10" s="357"/>
      <c r="AE10" s="357"/>
      <c r="AF10" s="357"/>
      <c r="AG10" s="357"/>
      <c r="AH10" s="357"/>
      <c r="AI10" s="357"/>
      <c r="AJ10" s="356"/>
      <c r="AK10" s="357"/>
      <c r="AL10" s="357"/>
      <c r="AM10" s="357"/>
      <c r="AN10" s="357"/>
      <c r="AO10" s="358"/>
    </row>
    <row r="11" spans="1:41" s="205" customFormat="1" ht="25.5" customHeight="1">
      <c r="A11" s="352" t="s">
        <v>407</v>
      </c>
      <c r="B11" s="353" t="s">
        <v>951</v>
      </c>
      <c r="C11" s="354"/>
      <c r="D11" s="355"/>
      <c r="E11" s="357"/>
      <c r="F11" s="357"/>
      <c r="G11" s="357"/>
      <c r="H11" s="357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6"/>
      <c r="AK11" s="357"/>
      <c r="AL11" s="357"/>
      <c r="AM11" s="357"/>
      <c r="AN11" s="357"/>
      <c r="AO11" s="358"/>
    </row>
    <row r="12" spans="1:41" s="205" customFormat="1" ht="23.25" customHeight="1">
      <c r="A12" s="352" t="s">
        <v>409</v>
      </c>
      <c r="B12" s="353" t="s">
        <v>834</v>
      </c>
      <c r="C12" s="354">
        <f>SUM('рабочая 2023 г'!Y113)</f>
        <v>20</v>
      </c>
      <c r="D12" s="355">
        <f t="shared" si="0"/>
        <v>1.3</v>
      </c>
      <c r="E12" s="357">
        <f>SUM('рабочая 2023 г'!AG112)</f>
        <v>0.5</v>
      </c>
      <c r="F12" s="357"/>
      <c r="G12" s="357"/>
      <c r="H12" s="357"/>
      <c r="I12" s="357"/>
      <c r="J12" s="357">
        <f>SUM('рабочая 2023 г'!AL112)</f>
        <v>0.1</v>
      </c>
      <c r="K12" s="357">
        <f>SUM('рабочая 2023 г'!AM112)</f>
        <v>0.1</v>
      </c>
      <c r="L12" s="357"/>
      <c r="M12" s="357">
        <f>SUM('рабочая 2023 г'!AO112)</f>
        <v>0.6</v>
      </c>
      <c r="N12" s="357">
        <f>SUM('рабочая 2023 г'!AP112)</f>
        <v>0.1</v>
      </c>
      <c r="O12" s="357">
        <f>SUM('рабочая 2023 г'!AQ112)</f>
        <v>0.2</v>
      </c>
      <c r="P12" s="357"/>
      <c r="Q12" s="357">
        <f>SUM(E12+F12+I12+J12+M12)</f>
        <v>1.2</v>
      </c>
      <c r="R12" s="357"/>
      <c r="S12" s="357"/>
      <c r="T12" s="357"/>
      <c r="U12" s="357"/>
      <c r="V12" s="357"/>
      <c r="W12" s="357"/>
      <c r="X12" s="357"/>
      <c r="Y12" s="357"/>
      <c r="Z12" s="357">
        <f>SUM(AA12+AB12+AD12)</f>
        <v>0</v>
      </c>
      <c r="AA12" s="357"/>
      <c r="AB12" s="357">
        <f>SUM('рабочая 2023 г'!BD112)</f>
        <v>0</v>
      </c>
      <c r="AC12" s="357"/>
      <c r="AD12" s="357"/>
      <c r="AE12" s="357"/>
      <c r="AF12" s="357">
        <f>SUM('рабочая 2023 г'!BH112)</f>
        <v>0</v>
      </c>
      <c r="AG12" s="357"/>
      <c r="AH12" s="357"/>
      <c r="AI12" s="357"/>
      <c r="AJ12" s="356">
        <f>SUM(AK12:AN12)</f>
        <v>0.1</v>
      </c>
      <c r="AK12" s="357"/>
      <c r="AL12" s="357"/>
      <c r="AM12" s="357"/>
      <c r="AN12" s="357">
        <f>SUM('рабочая 2023 г'!BP112)</f>
        <v>0.1</v>
      </c>
      <c r="AO12" s="358">
        <f t="shared" si="4"/>
        <v>0.1</v>
      </c>
    </row>
    <row r="13" spans="1:41" s="205" customFormat="1" ht="24">
      <c r="A13" s="352" t="s">
        <v>411</v>
      </c>
      <c r="B13" s="353" t="s">
        <v>835</v>
      </c>
      <c r="C13" s="354"/>
      <c r="D13" s="355"/>
      <c r="E13" s="357"/>
      <c r="F13" s="357"/>
      <c r="G13" s="357"/>
      <c r="H13" s="357"/>
      <c r="I13" s="357"/>
      <c r="J13" s="357"/>
      <c r="K13" s="357"/>
      <c r="L13" s="357"/>
      <c r="M13" s="358"/>
      <c r="N13" s="362"/>
      <c r="O13" s="357"/>
      <c r="P13" s="357"/>
      <c r="Q13" s="357"/>
      <c r="R13" s="363"/>
      <c r="S13" s="358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  <c r="AD13" s="357"/>
      <c r="AE13" s="357"/>
      <c r="AF13" s="357"/>
      <c r="AG13" s="357"/>
      <c r="AH13" s="357"/>
      <c r="AI13" s="357"/>
      <c r="AJ13" s="356"/>
      <c r="AK13" s="363"/>
      <c r="AL13" s="363"/>
      <c r="AM13" s="363"/>
      <c r="AN13" s="357"/>
      <c r="AO13" s="358"/>
    </row>
    <row r="14" spans="1:41" s="205" customFormat="1" ht="22.5" customHeight="1">
      <c r="A14" s="364" t="s">
        <v>413</v>
      </c>
      <c r="B14" s="353" t="s">
        <v>836</v>
      </c>
      <c r="C14" s="354"/>
      <c r="D14" s="355"/>
      <c r="E14" s="357"/>
      <c r="F14" s="357"/>
      <c r="G14" s="357"/>
      <c r="H14" s="357"/>
      <c r="I14" s="357"/>
      <c r="J14" s="357"/>
      <c r="K14" s="357"/>
      <c r="L14" s="357"/>
      <c r="M14" s="358"/>
      <c r="N14" s="362"/>
      <c r="O14" s="357"/>
      <c r="P14" s="357"/>
      <c r="Q14" s="357"/>
      <c r="R14" s="363"/>
      <c r="S14" s="357"/>
      <c r="T14" s="357"/>
      <c r="U14" s="357"/>
      <c r="V14" s="357"/>
      <c r="W14" s="357"/>
      <c r="X14" s="357"/>
      <c r="Y14" s="357"/>
      <c r="Z14" s="357"/>
      <c r="AA14" s="357"/>
      <c r="AB14" s="357"/>
      <c r="AC14" s="357"/>
      <c r="AD14" s="357"/>
      <c r="AE14" s="357"/>
      <c r="AF14" s="357"/>
      <c r="AG14" s="357"/>
      <c r="AH14" s="357"/>
      <c r="AI14" s="357"/>
      <c r="AJ14" s="356"/>
      <c r="AK14" s="363"/>
      <c r="AL14" s="363"/>
      <c r="AM14" s="363"/>
      <c r="AN14" s="357"/>
      <c r="AO14" s="358"/>
    </row>
    <row r="15" spans="1:41" s="205" customFormat="1" ht="48">
      <c r="A15" s="364" t="s">
        <v>415</v>
      </c>
      <c r="B15" s="353" t="s">
        <v>952</v>
      </c>
      <c r="C15" s="354">
        <f>SUM('рабочая 2023 г'!Y160)</f>
        <v>119</v>
      </c>
      <c r="D15" s="355">
        <f t="shared" si="0"/>
        <v>18.2</v>
      </c>
      <c r="E15" s="357">
        <f>SUM('рабочая 2023 г'!AG159)</f>
        <v>1.2</v>
      </c>
      <c r="F15" s="357"/>
      <c r="G15" s="357"/>
      <c r="H15" s="357"/>
      <c r="I15" s="357"/>
      <c r="J15" s="357">
        <f>SUM('рабочая 2023 г'!AL159)</f>
        <v>0.3</v>
      </c>
      <c r="K15" s="357"/>
      <c r="L15" s="357"/>
      <c r="M15" s="357">
        <f>SUM('рабочая 2023 г'!AO159)</f>
        <v>14.7</v>
      </c>
      <c r="N15" s="357">
        <f>SUM('рабочая 2023 г'!AP159)</f>
        <v>1.8</v>
      </c>
      <c r="O15" s="357">
        <f>SUM('рабочая 2023 г'!AQ159)</f>
        <v>2.9</v>
      </c>
      <c r="P15" s="357"/>
      <c r="Q15" s="357">
        <f>SUM('рабочая 2023 г'!AS159)</f>
        <v>16.2</v>
      </c>
      <c r="R15" s="357"/>
      <c r="S15" s="357"/>
      <c r="T15" s="357"/>
      <c r="U15" s="357"/>
      <c r="V15" s="357"/>
      <c r="W15" s="357">
        <f>SUM('рабочая 2023 г'!AY159)</f>
        <v>0.4</v>
      </c>
      <c r="X15" s="357">
        <f>SUM('рабочая 2023 г'!AZ159)</f>
        <v>0.3</v>
      </c>
      <c r="Y15" s="357">
        <f>SUM('рабочая 2023 г'!BA159)</f>
        <v>0.8</v>
      </c>
      <c r="Z15" s="357">
        <f>SUM('рабочая 2023 г'!BB159)</f>
        <v>0.6</v>
      </c>
      <c r="AA15" s="357">
        <f>SUM('рабочая 2023 г'!BC159)</f>
        <v>0.1</v>
      </c>
      <c r="AB15" s="357">
        <f>SUM('рабочая 2023 г'!BD159)</f>
        <v>0.4</v>
      </c>
      <c r="AC15" s="357">
        <f>SUM('рабочая 2023 г'!BE159)</f>
        <v>0.1</v>
      </c>
      <c r="AD15" s="357">
        <f>SUM('рабочая 2023 г'!BF159)</f>
        <v>0.1</v>
      </c>
      <c r="AE15" s="357"/>
      <c r="AF15" s="357">
        <f>SUM('рабочая 2023 г'!BH159)</f>
        <v>0.1</v>
      </c>
      <c r="AG15" s="357"/>
      <c r="AH15" s="357">
        <f>SUM('рабочая 2023 г'!BJ159)</f>
        <v>0</v>
      </c>
      <c r="AI15" s="357"/>
      <c r="AJ15" s="357">
        <f>SUM('рабочая 2023 г'!BL159)</f>
        <v>0.1</v>
      </c>
      <c r="AK15" s="357"/>
      <c r="AL15" s="357"/>
      <c r="AM15" s="357"/>
      <c r="AN15" s="357">
        <f>SUM('рабочая 2023 г'!BP159)</f>
        <v>0.1</v>
      </c>
      <c r="AO15" s="358">
        <f t="shared" si="4"/>
        <v>2.0000000000000004</v>
      </c>
    </row>
    <row r="16" spans="1:41" s="205" customFormat="1" ht="51" customHeight="1">
      <c r="A16" s="364" t="s">
        <v>417</v>
      </c>
      <c r="B16" s="353" t="s">
        <v>838</v>
      </c>
      <c r="C16" s="354"/>
      <c r="D16" s="355"/>
      <c r="E16" s="357"/>
      <c r="F16" s="357"/>
      <c r="G16" s="357"/>
      <c r="H16" s="357"/>
      <c r="I16" s="357"/>
      <c r="J16" s="357"/>
      <c r="K16" s="357"/>
      <c r="L16" s="357"/>
      <c r="M16" s="358"/>
      <c r="N16" s="362"/>
      <c r="O16" s="357"/>
      <c r="P16" s="357"/>
      <c r="Q16" s="357"/>
      <c r="R16" s="363"/>
      <c r="S16" s="357"/>
      <c r="T16" s="357"/>
      <c r="U16" s="357"/>
      <c r="V16" s="357"/>
      <c r="W16" s="357"/>
      <c r="X16" s="357"/>
      <c r="Y16" s="357"/>
      <c r="Z16" s="357"/>
      <c r="AA16" s="357"/>
      <c r="AB16" s="357"/>
      <c r="AC16" s="357"/>
      <c r="AD16" s="357"/>
      <c r="AE16" s="357"/>
      <c r="AF16" s="357"/>
      <c r="AG16" s="357"/>
      <c r="AH16" s="357"/>
      <c r="AI16" s="357"/>
      <c r="AJ16" s="356"/>
      <c r="AK16" s="363"/>
      <c r="AL16" s="363"/>
      <c r="AM16" s="363"/>
      <c r="AN16" s="357"/>
      <c r="AO16" s="358"/>
    </row>
    <row r="17" spans="1:41" s="205" customFormat="1" ht="48">
      <c r="A17" s="364" t="s">
        <v>419</v>
      </c>
      <c r="B17" s="353" t="s">
        <v>839</v>
      </c>
      <c r="C17" s="354"/>
      <c r="D17" s="355"/>
      <c r="E17" s="357"/>
      <c r="F17" s="357"/>
      <c r="G17" s="357"/>
      <c r="H17" s="357"/>
      <c r="I17" s="357"/>
      <c r="J17" s="357"/>
      <c r="K17" s="357"/>
      <c r="L17" s="357"/>
      <c r="M17" s="358"/>
      <c r="N17" s="362"/>
      <c r="O17" s="357"/>
      <c r="P17" s="357"/>
      <c r="Q17" s="357"/>
      <c r="R17" s="363"/>
      <c r="S17" s="357"/>
      <c r="T17" s="357"/>
      <c r="U17" s="357"/>
      <c r="V17" s="357"/>
      <c r="W17" s="357"/>
      <c r="X17" s="357"/>
      <c r="Y17" s="357"/>
      <c r="Z17" s="357"/>
      <c r="AA17" s="357"/>
      <c r="AB17" s="357"/>
      <c r="AC17" s="357"/>
      <c r="AD17" s="357"/>
      <c r="AE17" s="357"/>
      <c r="AF17" s="357"/>
      <c r="AG17" s="357"/>
      <c r="AH17" s="357"/>
      <c r="AI17" s="357"/>
      <c r="AJ17" s="356"/>
      <c r="AK17" s="363"/>
      <c r="AL17" s="363"/>
      <c r="AM17" s="363"/>
      <c r="AN17" s="357"/>
      <c r="AO17" s="358"/>
    </row>
    <row r="18" spans="1:41" s="205" customFormat="1" ht="28.5" customHeight="1">
      <c r="A18" s="365" t="s">
        <v>421</v>
      </c>
      <c r="B18" s="366" t="s">
        <v>840</v>
      </c>
      <c r="C18" s="360">
        <f>SUM(C19:C24)</f>
        <v>1009</v>
      </c>
      <c r="D18" s="355">
        <f>SUM(Q18+AO18)</f>
        <v>5570</v>
      </c>
      <c r="E18" s="361">
        <f t="shared" ref="E18:O18" si="7">SUM(E19:E24)</f>
        <v>3993.9</v>
      </c>
      <c r="F18" s="361">
        <f t="shared" si="7"/>
        <v>0.6</v>
      </c>
      <c r="G18" s="361">
        <f t="shared" si="7"/>
        <v>0.3</v>
      </c>
      <c r="H18" s="361"/>
      <c r="I18" s="361">
        <f t="shared" si="7"/>
        <v>40.700000000000003</v>
      </c>
      <c r="J18" s="361">
        <f t="shared" si="7"/>
        <v>13.1</v>
      </c>
      <c r="K18" s="361">
        <f t="shared" si="7"/>
        <v>5.5</v>
      </c>
      <c r="L18" s="361"/>
      <c r="M18" s="361">
        <f t="shared" si="7"/>
        <v>1345.9</v>
      </c>
      <c r="N18" s="361">
        <f t="shared" si="7"/>
        <v>246.6</v>
      </c>
      <c r="O18" s="361">
        <f t="shared" si="7"/>
        <v>522.5</v>
      </c>
      <c r="P18" s="361"/>
      <c r="Q18" s="357">
        <f>SUM(E18+F18+I18+J18+M18)</f>
        <v>5394.2</v>
      </c>
      <c r="R18" s="361"/>
      <c r="S18" s="361">
        <f t="shared" ref="S18:Y18" si="8">SUM(S19:S24)</f>
        <v>0.2</v>
      </c>
      <c r="T18" s="361"/>
      <c r="U18" s="361">
        <f t="shared" si="8"/>
        <v>0</v>
      </c>
      <c r="V18" s="361">
        <f t="shared" si="8"/>
        <v>0.2</v>
      </c>
      <c r="W18" s="361">
        <f t="shared" si="8"/>
        <v>38.6</v>
      </c>
      <c r="X18" s="361">
        <f t="shared" si="8"/>
        <v>4.7</v>
      </c>
      <c r="Y18" s="361">
        <f t="shared" si="8"/>
        <v>33.400000000000006</v>
      </c>
      <c r="Z18" s="357">
        <f>SUM(AA18+AB18+AD18)</f>
        <v>49.3</v>
      </c>
      <c r="AA18" s="361">
        <f t="shared" ref="AA18:AI18" si="9">SUM(AA19:AA24)</f>
        <v>3.4</v>
      </c>
      <c r="AB18" s="361">
        <f t="shared" si="9"/>
        <v>44.4</v>
      </c>
      <c r="AC18" s="361">
        <f t="shared" si="9"/>
        <v>25.6</v>
      </c>
      <c r="AD18" s="361">
        <f t="shared" si="9"/>
        <v>1.5</v>
      </c>
      <c r="AE18" s="361">
        <f t="shared" si="9"/>
        <v>0.1</v>
      </c>
      <c r="AF18" s="361">
        <f t="shared" si="9"/>
        <v>25.3</v>
      </c>
      <c r="AG18" s="361"/>
      <c r="AH18" s="361">
        <f t="shared" si="9"/>
        <v>0.5</v>
      </c>
      <c r="AI18" s="361">
        <f t="shared" si="9"/>
        <v>0.3</v>
      </c>
      <c r="AJ18" s="367">
        <f>SUM(AK18+AL18+AM18+AN18)</f>
        <v>28.100000000000005</v>
      </c>
      <c r="AK18" s="361">
        <f>SUM(AK19:AK24)</f>
        <v>0</v>
      </c>
      <c r="AL18" s="361">
        <f>SUM(AL19:AL24)</f>
        <v>0.1</v>
      </c>
      <c r="AM18" s="361">
        <f>SUM(AM19:AM24)</f>
        <v>0</v>
      </c>
      <c r="AN18" s="361">
        <f>SUM(AN19:AN24)</f>
        <v>28.000000000000004</v>
      </c>
      <c r="AO18" s="358">
        <f t="shared" si="4"/>
        <v>175.8</v>
      </c>
    </row>
    <row r="19" spans="1:41" s="205" customFormat="1" ht="24">
      <c r="A19" s="364" t="s">
        <v>423</v>
      </c>
      <c r="B19" s="353" t="s">
        <v>841</v>
      </c>
      <c r="C19" s="354">
        <f>SUM('рабочая 2023 г'!Y222)</f>
        <v>923</v>
      </c>
      <c r="D19" s="355">
        <f t="shared" si="0"/>
        <v>5469.4000000000005</v>
      </c>
      <c r="E19" s="358">
        <f>SUM('рабочая 2023 г'!AG221)</f>
        <v>3972.5</v>
      </c>
      <c r="F19" s="358">
        <f>SUM('рабочая 2023 г'!AH221)</f>
        <v>0.5</v>
      </c>
      <c r="G19" s="358">
        <f>SUM('рабочая 2023 г'!AI221)</f>
        <v>0.3</v>
      </c>
      <c r="H19" s="358"/>
      <c r="I19" s="358">
        <f>SUM('рабочая 2023 г'!AK221)</f>
        <v>40.700000000000003</v>
      </c>
      <c r="J19" s="358">
        <f>SUM('рабочая 2023 г'!AL221)</f>
        <v>11.9</v>
      </c>
      <c r="K19" s="358">
        <f>SUM('рабочая 2023 г'!AM221)</f>
        <v>4.5999999999999996</v>
      </c>
      <c r="L19" s="358"/>
      <c r="M19" s="358">
        <f>SUM('рабочая 2023 г'!AO221)</f>
        <v>1274.5</v>
      </c>
      <c r="N19" s="358">
        <f>SUM('рабочая 2023 г'!AP221)</f>
        <v>238.5</v>
      </c>
      <c r="O19" s="358">
        <f>SUM('рабочая 2023 г'!AQ221)</f>
        <v>500.6</v>
      </c>
      <c r="P19" s="358"/>
      <c r="Q19" s="357">
        <f>SUM(E19+F19+I19+J19+M19)</f>
        <v>5300.1</v>
      </c>
      <c r="R19" s="358"/>
      <c r="S19" s="358"/>
      <c r="T19" s="358"/>
      <c r="U19" s="358"/>
      <c r="V19" s="358"/>
      <c r="W19" s="358">
        <f>SUM('рабочая 2023 г'!AY221)</f>
        <v>37.6</v>
      </c>
      <c r="X19" s="358">
        <f>SUM('рабочая 2023 г'!AZ221)</f>
        <v>4.5</v>
      </c>
      <c r="Y19" s="358">
        <f>SUM('рабочая 2023 г'!BA221)</f>
        <v>32.700000000000003</v>
      </c>
      <c r="Z19" s="357">
        <f>SUM(AA19+AB19+AD19)</f>
        <v>47.499999999999993</v>
      </c>
      <c r="AA19" s="358">
        <f>SUM('рабочая 2023 г'!BC221)</f>
        <v>3.3</v>
      </c>
      <c r="AB19" s="358">
        <f>SUM('рабочая 2023 г'!BD221)</f>
        <v>42.8</v>
      </c>
      <c r="AC19" s="358">
        <f>SUM('рабочая 2023 г'!BE221)</f>
        <v>25.2</v>
      </c>
      <c r="AD19" s="358">
        <f>SUM('рабочая 2023 г'!BF221)</f>
        <v>1.4</v>
      </c>
      <c r="AE19" s="358">
        <f>SUM('рабочая 2023 г'!BG221)</f>
        <v>0.1</v>
      </c>
      <c r="AF19" s="358">
        <f>SUM('рабочая 2023 г'!BH221)</f>
        <v>24.9</v>
      </c>
      <c r="AG19" s="358"/>
      <c r="AH19" s="358">
        <f>SUM('рабочая 2023 г'!BJ221)</f>
        <v>0.5</v>
      </c>
      <c r="AI19" s="358">
        <f>SUM('рабочая 2023 г'!BK221)</f>
        <v>0.3</v>
      </c>
      <c r="AJ19" s="368">
        <f t="shared" ref="AJ19:AJ24" si="10">SUM(AK19+AL19+AM19+AN19)</f>
        <v>25.700000000000003</v>
      </c>
      <c r="AK19" s="358">
        <f>SUM('рабочая 2023 г'!BM221)</f>
        <v>0</v>
      </c>
      <c r="AL19" s="358">
        <f>SUM('рабочая 2023 г'!BN221)</f>
        <v>0.1</v>
      </c>
      <c r="AM19" s="358"/>
      <c r="AN19" s="358">
        <f>SUM('рабочая 2023 г'!BP221)</f>
        <v>25.6</v>
      </c>
      <c r="AO19" s="358">
        <f t="shared" si="4"/>
        <v>169.3</v>
      </c>
    </row>
    <row r="20" spans="1:41" s="205" customFormat="1" ht="24">
      <c r="A20" s="364" t="s">
        <v>425</v>
      </c>
      <c r="B20" s="353" t="s">
        <v>842</v>
      </c>
      <c r="C20" s="354">
        <f>SUM('рабочая 2023 г'!Y237)</f>
        <v>26</v>
      </c>
      <c r="D20" s="355">
        <f t="shared" si="0"/>
        <v>56.699999999999996</v>
      </c>
      <c r="E20" s="358">
        <f>SUM('рабочая 2023 г'!AG237)</f>
        <v>13.2</v>
      </c>
      <c r="F20" s="358"/>
      <c r="G20" s="358"/>
      <c r="H20" s="358"/>
      <c r="I20" s="358"/>
      <c r="J20" s="358"/>
      <c r="K20" s="358"/>
      <c r="L20" s="358"/>
      <c r="M20" s="358">
        <f>SUM('рабочая 2023 г'!AO237)</f>
        <v>40.9</v>
      </c>
      <c r="N20" s="358">
        <f>SUM('рабочая 2023 г'!AP237)</f>
        <v>5.5</v>
      </c>
      <c r="O20" s="358">
        <f>SUM('рабочая 2023 г'!AQ237)</f>
        <v>7.2</v>
      </c>
      <c r="P20" s="358"/>
      <c r="Q20" s="357">
        <f>SUM(E20+F20+I20+J20+M20)</f>
        <v>54.099999999999994</v>
      </c>
      <c r="R20" s="358"/>
      <c r="S20" s="358"/>
      <c r="T20" s="358"/>
      <c r="U20" s="358"/>
      <c r="V20" s="358"/>
      <c r="W20" s="358">
        <f>SUM('рабочая 2023 г'!AY237)</f>
        <v>0.2</v>
      </c>
      <c r="X20" s="358"/>
      <c r="Y20" s="358">
        <f>SUM('рабочая 2023 г'!BA237)</f>
        <v>0.1</v>
      </c>
      <c r="Z20" s="357">
        <f>SUM(AA20+AB20+AD20)</f>
        <v>0.1</v>
      </c>
      <c r="AA20" s="358"/>
      <c r="AB20" s="358">
        <f>SUM('рабочая 2023 г'!BD237)</f>
        <v>0.1</v>
      </c>
      <c r="AC20" s="358">
        <f>SUM('рабочая 2023 г'!BE237)</f>
        <v>0.1</v>
      </c>
      <c r="AD20" s="358">
        <f>SUM('рабочая 2023 г'!BF237)</f>
        <v>0</v>
      </c>
      <c r="AE20" s="358">
        <f>SUM('рабочая 2023 г'!BG237)</f>
        <v>0</v>
      </c>
      <c r="AF20" s="358">
        <f>SUM('рабочая 2023 г'!BH237)</f>
        <v>0.1</v>
      </c>
      <c r="AG20" s="358"/>
      <c r="AH20" s="358"/>
      <c r="AI20" s="358"/>
      <c r="AJ20" s="368">
        <f t="shared" si="10"/>
        <v>2.1</v>
      </c>
      <c r="AK20" s="358"/>
      <c r="AL20" s="358"/>
      <c r="AM20" s="358"/>
      <c r="AN20" s="358">
        <f>SUM('рабочая 2023 г'!BP237)</f>
        <v>2.1</v>
      </c>
      <c r="AO20" s="358">
        <f>SUM(S20+W20+Y20+Z20+AE20+AF20+AG20+AH20+AI20+AJ20)</f>
        <v>2.6</v>
      </c>
    </row>
    <row r="21" spans="1:41" s="205" customFormat="1" ht="24">
      <c r="A21" s="364" t="s">
        <v>427</v>
      </c>
      <c r="B21" s="353" t="s">
        <v>843</v>
      </c>
      <c r="C21" s="360">
        <f>SUM('рабочая 2023 г'!Y254)</f>
        <v>8</v>
      </c>
      <c r="D21" s="355">
        <f t="shared" si="0"/>
        <v>2.1999999999999997</v>
      </c>
      <c r="E21" s="357">
        <f>SUM('рабочая 2023 г'!AG253)</f>
        <v>1.9</v>
      </c>
      <c r="F21" s="357"/>
      <c r="G21" s="357"/>
      <c r="H21" s="357"/>
      <c r="I21" s="357"/>
      <c r="J21" s="357"/>
      <c r="K21" s="357"/>
      <c r="L21" s="357"/>
      <c r="M21" s="357">
        <f>SUM('рабочая 2023 г'!AO253)</f>
        <v>0.3</v>
      </c>
      <c r="N21" s="357">
        <f>SUM('рабочая 2023 г'!AP253)</f>
        <v>0.2</v>
      </c>
      <c r="O21" s="357"/>
      <c r="P21" s="357"/>
      <c r="Q21" s="357">
        <f>SUM(E21+F21+I21+J21+M21)</f>
        <v>2.1999999999999997</v>
      </c>
      <c r="R21" s="357"/>
      <c r="S21" s="357"/>
      <c r="T21" s="357"/>
      <c r="U21" s="357"/>
      <c r="V21" s="357"/>
      <c r="W21" s="357"/>
      <c r="X21" s="357"/>
      <c r="Y21" s="357"/>
      <c r="Z21" s="357"/>
      <c r="AA21" s="357"/>
      <c r="AB21" s="357"/>
      <c r="AC21" s="357"/>
      <c r="AD21" s="357"/>
      <c r="AE21" s="357"/>
      <c r="AF21" s="357"/>
      <c r="AG21" s="357"/>
      <c r="AH21" s="357"/>
      <c r="AI21" s="357"/>
      <c r="AJ21" s="368"/>
      <c r="AK21" s="357"/>
      <c r="AL21" s="357"/>
      <c r="AM21" s="357"/>
      <c r="AN21" s="357"/>
      <c r="AO21" s="358"/>
    </row>
    <row r="22" spans="1:41" s="205" customFormat="1" ht="35.25" customHeight="1">
      <c r="A22" s="364" t="s">
        <v>429</v>
      </c>
      <c r="B22" s="353" t="s">
        <v>844</v>
      </c>
      <c r="C22" s="354">
        <f>SUM('рабочая 2023 г'!Y270)</f>
        <v>15</v>
      </c>
      <c r="D22" s="355">
        <f t="shared" si="0"/>
        <v>5.5</v>
      </c>
      <c r="E22" s="358">
        <f>SUM('рабочая 2023 г'!AG269)</f>
        <v>3.9</v>
      </c>
      <c r="F22" s="358">
        <f>SUM('рабочая 2023 г'!AH269)</f>
        <v>0.1</v>
      </c>
      <c r="G22" s="358"/>
      <c r="H22" s="358"/>
      <c r="I22" s="358"/>
      <c r="J22" s="358"/>
      <c r="K22" s="358"/>
      <c r="L22" s="358"/>
      <c r="M22" s="358">
        <f>SUM('рабочая 2023 г'!AO269)</f>
        <v>1</v>
      </c>
      <c r="N22" s="358">
        <f>SUM('рабочая 2023 г'!AP269)</f>
        <v>0.1</v>
      </c>
      <c r="O22" s="358">
        <f>SUM('рабочая 2023 г'!AQ269)</f>
        <v>0.7</v>
      </c>
      <c r="P22" s="358"/>
      <c r="Q22" s="358">
        <f>SUM('рабочая 2023 г'!AS269)</f>
        <v>5</v>
      </c>
      <c r="R22" s="358"/>
      <c r="S22" s="358"/>
      <c r="T22" s="358"/>
      <c r="U22" s="358"/>
      <c r="V22" s="358"/>
      <c r="W22" s="358"/>
      <c r="X22" s="358"/>
      <c r="Y22" s="358"/>
      <c r="Z22" s="358">
        <f>SUM('рабочая 2023 г'!BB269)</f>
        <v>0.3</v>
      </c>
      <c r="AA22" s="358"/>
      <c r="AB22" s="358">
        <f>SUM('рабочая 2023 г'!BD269)</f>
        <v>0.3</v>
      </c>
      <c r="AC22" s="358">
        <f>SUM('рабочая 2023 г'!BE269)</f>
        <v>0.2</v>
      </c>
      <c r="AD22" s="358"/>
      <c r="AE22" s="358"/>
      <c r="AF22" s="358">
        <f>SUM('рабочая 2023 г'!BH269)</f>
        <v>0.1</v>
      </c>
      <c r="AG22" s="358"/>
      <c r="AH22" s="358"/>
      <c r="AI22" s="358"/>
      <c r="AJ22" s="368">
        <f t="shared" si="10"/>
        <v>0.1</v>
      </c>
      <c r="AK22" s="358"/>
      <c r="AL22" s="358"/>
      <c r="AM22" s="358"/>
      <c r="AN22" s="358">
        <f>SUM('рабочая 2023 г'!BP269)</f>
        <v>0.1</v>
      </c>
      <c r="AO22" s="358">
        <f>SUM(S22+W22+Y22+Z22+AE22+AF22+AG22+AH22+AI22+AJ22)</f>
        <v>0.5</v>
      </c>
    </row>
    <row r="23" spans="1:41" s="205" customFormat="1" ht="24">
      <c r="A23" s="364" t="s">
        <v>431</v>
      </c>
      <c r="B23" s="353" t="s">
        <v>953</v>
      </c>
      <c r="C23" s="354">
        <f>SUM('рабочая 2023 г'!Y286)</f>
        <v>1</v>
      </c>
      <c r="D23" s="355">
        <f t="shared" si="0"/>
        <v>0.1</v>
      </c>
      <c r="E23" s="357">
        <f>SUM('рабочая 2023 г'!AG285)</f>
        <v>0.1</v>
      </c>
      <c r="F23" s="357"/>
      <c r="G23" s="357"/>
      <c r="H23" s="357"/>
      <c r="I23" s="357"/>
      <c r="J23" s="357"/>
      <c r="K23" s="357"/>
      <c r="L23" s="357"/>
      <c r="M23" s="357"/>
      <c r="N23" s="357"/>
      <c r="O23" s="357"/>
      <c r="P23" s="357"/>
      <c r="Q23" s="357">
        <f>SUM(E23+F23+I23+J23+M23)</f>
        <v>0.1</v>
      </c>
      <c r="R23" s="357"/>
      <c r="S23" s="357"/>
      <c r="T23" s="357"/>
      <c r="U23" s="357"/>
      <c r="V23" s="357"/>
      <c r="W23" s="357"/>
      <c r="X23" s="357"/>
      <c r="Y23" s="357"/>
      <c r="Z23" s="357"/>
      <c r="AA23" s="357"/>
      <c r="AB23" s="357"/>
      <c r="AC23" s="357"/>
      <c r="AD23" s="357"/>
      <c r="AE23" s="357"/>
      <c r="AF23" s="357"/>
      <c r="AG23" s="357"/>
      <c r="AH23" s="357"/>
      <c r="AI23" s="357"/>
      <c r="AJ23" s="368"/>
      <c r="AK23" s="357"/>
      <c r="AL23" s="357"/>
      <c r="AM23" s="357"/>
      <c r="AN23" s="357"/>
      <c r="AO23" s="358"/>
    </row>
    <row r="24" spans="1:41" s="205" customFormat="1" ht="24">
      <c r="A24" s="364" t="s">
        <v>433</v>
      </c>
      <c r="B24" s="353" t="s">
        <v>846</v>
      </c>
      <c r="C24" s="354">
        <f>SUM('рабочая 2023 г'!Y302)</f>
        <v>36</v>
      </c>
      <c r="D24" s="355">
        <f t="shared" si="0"/>
        <v>36.1</v>
      </c>
      <c r="E24" s="357">
        <f>SUM('рабочая 2023 г'!AG301)</f>
        <v>2.2999999999999998</v>
      </c>
      <c r="F24" s="357"/>
      <c r="G24" s="357"/>
      <c r="H24" s="357"/>
      <c r="I24" s="357"/>
      <c r="J24" s="357">
        <f>SUM('рабочая 2023 г'!AL301)</f>
        <v>1.2</v>
      </c>
      <c r="K24" s="357">
        <f>SUM('рабочая 2023 г'!AM301)</f>
        <v>0.9</v>
      </c>
      <c r="L24" s="357"/>
      <c r="M24" s="357">
        <f>SUM('рабочая 2023 г'!AO301)</f>
        <v>29.2</v>
      </c>
      <c r="N24" s="357">
        <f>SUM('рабочая 2023 г'!AP301)</f>
        <v>2.2999999999999998</v>
      </c>
      <c r="O24" s="357">
        <f>SUM('рабочая 2023 г'!AQ301)</f>
        <v>14</v>
      </c>
      <c r="P24" s="357"/>
      <c r="Q24" s="357">
        <f>SUM('рабочая 2023 г'!AS301)</f>
        <v>32.700000000000003</v>
      </c>
      <c r="R24" s="357"/>
      <c r="S24" s="357">
        <f>SUM('рабочая 2023 г'!AU301)</f>
        <v>0.2</v>
      </c>
      <c r="T24" s="357"/>
      <c r="U24" s="357"/>
      <c r="V24" s="357">
        <f>SUM('рабочая 2023 г'!AX301)</f>
        <v>0.2</v>
      </c>
      <c r="W24" s="357">
        <f>SUM('рабочая 2023 г'!AY301)</f>
        <v>0.8</v>
      </c>
      <c r="X24" s="357">
        <f>SUM('рабочая 2023 г'!AZ301)</f>
        <v>0.2</v>
      </c>
      <c r="Y24" s="357">
        <f>SUM('рабочая 2023 г'!BA301)</f>
        <v>0.6</v>
      </c>
      <c r="Z24" s="357">
        <f>SUM('рабочая 2023 г'!BB301)</f>
        <v>1.4000000000000001</v>
      </c>
      <c r="AA24" s="357">
        <f>SUM('рабочая 2023 г'!BC301)</f>
        <v>0.1</v>
      </c>
      <c r="AB24" s="357">
        <f>SUM('рабочая 2023 г'!BD301)</f>
        <v>1.2</v>
      </c>
      <c r="AC24" s="357">
        <f>SUM('рабочая 2023 г'!BE301)</f>
        <v>0.1</v>
      </c>
      <c r="AD24" s="357">
        <f>SUM('рабочая 2023 г'!BF301)</f>
        <v>0.1</v>
      </c>
      <c r="AE24" s="357"/>
      <c r="AF24" s="357">
        <f>SUM('рабочая 2023 г'!BH301)</f>
        <v>0.2</v>
      </c>
      <c r="AG24" s="357"/>
      <c r="AH24" s="357"/>
      <c r="AI24" s="357"/>
      <c r="AJ24" s="368">
        <f t="shared" si="10"/>
        <v>0.2</v>
      </c>
      <c r="AK24" s="357"/>
      <c r="AL24" s="357"/>
      <c r="AM24" s="357"/>
      <c r="AN24" s="357">
        <f>SUM('рабочая 2023 г'!BP301)</f>
        <v>0.2</v>
      </c>
      <c r="AO24" s="358">
        <f>SUM(S24+W24+Y24+Z24+AE24+AF24+AG24+AH24+AI24+AJ24)</f>
        <v>3.4000000000000004</v>
      </c>
    </row>
    <row r="25" spans="1:41" s="205" customFormat="1" ht="49.5" customHeight="1">
      <c r="A25" s="365">
        <v>2</v>
      </c>
      <c r="B25" s="369" t="s">
        <v>954</v>
      </c>
      <c r="C25" s="370">
        <f>SUM('рабочая 2023 г'!Y318)</f>
        <v>639</v>
      </c>
      <c r="D25" s="355">
        <f>SUM(Q25+AO25)</f>
        <v>1051.1000000000001</v>
      </c>
      <c r="E25" s="357">
        <f>SUM('рабочая 2023 г'!AG317)</f>
        <v>29.7</v>
      </c>
      <c r="F25" s="357">
        <f>SUM('рабочая 2023 г'!AH317)</f>
        <v>3.2</v>
      </c>
      <c r="G25" s="357">
        <f>SUM('рабочая 2023 г'!AI317)</f>
        <v>2.9000000000000004</v>
      </c>
      <c r="H25" s="357">
        <f>SUM('рабочая 2023 г'!AJ317)</f>
        <v>0.1</v>
      </c>
      <c r="I25" s="357">
        <f>SUM('рабочая 2023 г'!AK317)</f>
        <v>3.7</v>
      </c>
      <c r="J25" s="357">
        <f>SUM('рабочая 2023 г'!AL317)</f>
        <v>2.6</v>
      </c>
      <c r="K25" s="357">
        <f>SUM('рабочая 2023 г'!AM317)</f>
        <v>0.5</v>
      </c>
      <c r="L25" s="357">
        <f>SUM('рабочая 2023 г'!AN317)</f>
        <v>0</v>
      </c>
      <c r="M25" s="357">
        <f>SUM('рабочая 2023 г'!AO317)</f>
        <v>820.4</v>
      </c>
      <c r="N25" s="357">
        <f>SUM('рабочая 2023 г'!AP317)</f>
        <v>152.6</v>
      </c>
      <c r="O25" s="357">
        <f>SUM('рабочая 2023 г'!AQ317)</f>
        <v>576.30000000000007</v>
      </c>
      <c r="P25" s="357"/>
      <c r="Q25" s="357">
        <f>SUM(E25+F25+I25+J25+M25)</f>
        <v>859.6</v>
      </c>
      <c r="R25" s="357"/>
      <c r="S25" s="357">
        <f>SUM('рабочая 2023 г'!AU317)</f>
        <v>3.5</v>
      </c>
      <c r="T25" s="357">
        <f>SUM('рабочая 2023 г'!AV317)</f>
        <v>3.2</v>
      </c>
      <c r="U25" s="357">
        <f>SUM('рабочая 2023 г'!AW317)</f>
        <v>0.3</v>
      </c>
      <c r="V25" s="357">
        <f>SUM('рабочая 2023 г'!AX317)</f>
        <v>0</v>
      </c>
      <c r="W25" s="357">
        <f>SUM('рабочая 2023 г'!AY317)</f>
        <v>8.9</v>
      </c>
      <c r="X25" s="357">
        <f>SUM('рабочая 2023 г'!AZ317)</f>
        <v>1.4000000000000001</v>
      </c>
      <c r="Y25" s="357">
        <f>SUM('рабочая 2023 г'!BA317)</f>
        <v>21.3</v>
      </c>
      <c r="Z25" s="357">
        <f>SUM(AA25+AB25+AD25)</f>
        <v>52.70000000000001</v>
      </c>
      <c r="AA25" s="357">
        <f>SUM('рабочая 2023 г'!BC317)</f>
        <v>3.2</v>
      </c>
      <c r="AB25" s="357">
        <f>SUM('рабочая 2023 г'!BD317)</f>
        <v>46.800000000000004</v>
      </c>
      <c r="AC25" s="357">
        <f>SUM('рабочая 2023 г'!BE317)</f>
        <v>27.5</v>
      </c>
      <c r="AD25" s="357">
        <f>SUM('рабочая 2023 г'!BF317)</f>
        <v>2.7</v>
      </c>
      <c r="AE25" s="357">
        <f>SUM('рабочая 2023 г'!BG317)</f>
        <v>0</v>
      </c>
      <c r="AF25" s="357">
        <f>SUM('рабочая 2023 г'!BH317)</f>
        <v>14.4</v>
      </c>
      <c r="AG25" s="357">
        <f>SUM('рабочая 2023 г'!BI317)</f>
        <v>2.3000000000000003</v>
      </c>
      <c r="AH25" s="357">
        <f>SUM('рабочая 2023 г'!BJ317)</f>
        <v>65.300000000000011</v>
      </c>
      <c r="AI25" s="357">
        <f>SUM('рабочая 2023 г'!BK317)</f>
        <v>1.9</v>
      </c>
      <c r="AJ25" s="357">
        <f>SUM(AK25+AL25+AM25+AN25)</f>
        <v>21.200000000000003</v>
      </c>
      <c r="AK25" s="357">
        <f>SUM('рабочая 2023 г'!BM317)</f>
        <v>0.1</v>
      </c>
      <c r="AL25" s="357">
        <f>SUM('рабочая 2023 г'!BN317)</f>
        <v>0.2</v>
      </c>
      <c r="AM25" s="357"/>
      <c r="AN25" s="357">
        <f>SUM('рабочая 2023 г'!BP317)</f>
        <v>20.900000000000002</v>
      </c>
      <c r="AO25" s="357">
        <f t="shared" ref="AO25:AO70" si="11">SUM(S25+W25+Y25+Z25+AE25+AF25+AG25+AH25+AI25+AJ25)</f>
        <v>191.50000000000006</v>
      </c>
    </row>
    <row r="26" spans="1:41" s="205" customFormat="1" ht="25.5" customHeight="1">
      <c r="A26" s="371" t="s">
        <v>436</v>
      </c>
      <c r="B26" s="372" t="s">
        <v>848</v>
      </c>
      <c r="C26" s="373">
        <f>SUM(C27:C28)</f>
        <v>38415</v>
      </c>
      <c r="D26" s="355">
        <f t="shared" si="0"/>
        <v>1.6</v>
      </c>
      <c r="E26" s="373"/>
      <c r="F26" s="373"/>
      <c r="G26" s="373"/>
      <c r="H26" s="373"/>
      <c r="I26" s="373"/>
      <c r="J26" s="373"/>
      <c r="K26" s="373"/>
      <c r="L26" s="373"/>
      <c r="M26" s="373"/>
      <c r="N26" s="373"/>
      <c r="O26" s="373"/>
      <c r="P26" s="373"/>
      <c r="Q26" s="357"/>
      <c r="R26" s="373"/>
      <c r="S26" s="373"/>
      <c r="T26" s="373"/>
      <c r="U26" s="373"/>
      <c r="V26" s="373"/>
      <c r="W26" s="373"/>
      <c r="X26" s="373"/>
      <c r="Y26" s="373"/>
      <c r="Z26" s="357"/>
      <c r="AA26" s="373"/>
      <c r="AB26" s="373"/>
      <c r="AC26" s="373"/>
      <c r="AD26" s="373"/>
      <c r="AE26" s="373"/>
      <c r="AF26" s="373"/>
      <c r="AG26" s="373"/>
      <c r="AH26" s="374">
        <f>SUM(AH27:AH28)</f>
        <v>1.6</v>
      </c>
      <c r="AI26" s="373"/>
      <c r="AJ26" s="357"/>
      <c r="AK26" s="373"/>
      <c r="AL26" s="373"/>
      <c r="AM26" s="373"/>
      <c r="AN26" s="373"/>
      <c r="AO26" s="358">
        <f t="shared" si="11"/>
        <v>1.6</v>
      </c>
    </row>
    <row r="27" spans="1:41" s="205" customFormat="1" ht="24">
      <c r="A27" s="375" t="s">
        <v>438</v>
      </c>
      <c r="B27" s="376" t="s">
        <v>955</v>
      </c>
      <c r="C27" s="377">
        <f>SUM('рабочая 2023 г'!Y349)</f>
        <v>158</v>
      </c>
      <c r="D27" s="355">
        <f t="shared" si="0"/>
        <v>0.1</v>
      </c>
      <c r="E27" s="357"/>
      <c r="F27" s="357"/>
      <c r="G27" s="357"/>
      <c r="H27" s="357"/>
      <c r="I27" s="357"/>
      <c r="J27" s="357"/>
      <c r="K27" s="357"/>
      <c r="L27" s="357"/>
      <c r="M27" s="357"/>
      <c r="N27" s="357"/>
      <c r="O27" s="357"/>
      <c r="P27" s="357"/>
      <c r="Q27" s="357"/>
      <c r="R27" s="357"/>
      <c r="S27" s="357"/>
      <c r="T27" s="357"/>
      <c r="U27" s="357"/>
      <c r="V27" s="357"/>
      <c r="W27" s="357"/>
      <c r="X27" s="357"/>
      <c r="Y27" s="357"/>
      <c r="Z27" s="357"/>
      <c r="AA27" s="357"/>
      <c r="AB27" s="357"/>
      <c r="AC27" s="357"/>
      <c r="AD27" s="357"/>
      <c r="AE27" s="357"/>
      <c r="AF27" s="357"/>
      <c r="AG27" s="357"/>
      <c r="AH27" s="357">
        <f>SUM('рабочая 2023 г'!BJ349)</f>
        <v>0.1</v>
      </c>
      <c r="AI27" s="357"/>
      <c r="AJ27" s="357"/>
      <c r="AK27" s="357"/>
      <c r="AL27" s="357"/>
      <c r="AM27" s="357"/>
      <c r="AN27" s="357"/>
      <c r="AO27" s="358">
        <f t="shared" si="11"/>
        <v>0.1</v>
      </c>
    </row>
    <row r="28" spans="1:41" s="205" customFormat="1" ht="24">
      <c r="A28" s="375" t="s">
        <v>440</v>
      </c>
      <c r="B28" s="376" t="s">
        <v>956</v>
      </c>
      <c r="C28" s="378">
        <f>SUM('рабочая 2023 г'!Y366)</f>
        <v>38257</v>
      </c>
      <c r="D28" s="355">
        <f t="shared" si="0"/>
        <v>1.5</v>
      </c>
      <c r="E28" s="358"/>
      <c r="F28" s="358"/>
      <c r="G28" s="358"/>
      <c r="H28" s="358"/>
      <c r="I28" s="358"/>
      <c r="J28" s="358"/>
      <c r="K28" s="358"/>
      <c r="L28" s="358"/>
      <c r="M28" s="358"/>
      <c r="N28" s="358"/>
      <c r="O28" s="358"/>
      <c r="P28" s="358"/>
      <c r="Q28" s="357"/>
      <c r="R28" s="358"/>
      <c r="S28" s="358"/>
      <c r="T28" s="358"/>
      <c r="U28" s="358"/>
      <c r="V28" s="358"/>
      <c r="W28" s="358"/>
      <c r="X28" s="358"/>
      <c r="Y28" s="358"/>
      <c r="Z28" s="357"/>
      <c r="AA28" s="358"/>
      <c r="AB28" s="358"/>
      <c r="AC28" s="358"/>
      <c r="AD28" s="358"/>
      <c r="AE28" s="358"/>
      <c r="AF28" s="358"/>
      <c r="AG28" s="358"/>
      <c r="AH28" s="358">
        <f>SUM('рабочая 2023 г'!BJ366)</f>
        <v>1.5</v>
      </c>
      <c r="AI28" s="358"/>
      <c r="AJ28" s="357"/>
      <c r="AK28" s="358"/>
      <c r="AL28" s="358"/>
      <c r="AM28" s="358"/>
      <c r="AN28" s="358"/>
      <c r="AO28" s="358">
        <f t="shared" si="11"/>
        <v>1.5</v>
      </c>
    </row>
    <row r="29" spans="1:41" s="205" customFormat="1" ht="24">
      <c r="A29" s="371" t="s">
        <v>442</v>
      </c>
      <c r="B29" s="372" t="s">
        <v>957</v>
      </c>
      <c r="C29" s="373">
        <f>SUM('рабочая 2023 г'!Y382)</f>
        <v>1725</v>
      </c>
      <c r="D29" s="355">
        <f t="shared" si="0"/>
        <v>2.1999999999999997</v>
      </c>
      <c r="E29" s="355"/>
      <c r="F29" s="355"/>
      <c r="G29" s="355"/>
      <c r="H29" s="355"/>
      <c r="I29" s="355"/>
      <c r="J29" s="355"/>
      <c r="K29" s="355"/>
      <c r="L29" s="355"/>
      <c r="M29" s="355"/>
      <c r="N29" s="355"/>
      <c r="O29" s="355"/>
      <c r="P29" s="355"/>
      <c r="Q29" s="357"/>
      <c r="R29" s="355"/>
      <c r="S29" s="355"/>
      <c r="T29" s="355"/>
      <c r="U29" s="355"/>
      <c r="V29" s="355"/>
      <c r="W29" s="355"/>
      <c r="X29" s="355"/>
      <c r="Y29" s="355"/>
      <c r="Z29" s="357"/>
      <c r="AA29" s="355"/>
      <c r="AB29" s="355"/>
      <c r="AC29" s="355"/>
      <c r="AD29" s="355"/>
      <c r="AE29" s="355"/>
      <c r="AF29" s="355"/>
      <c r="AG29" s="355"/>
      <c r="AH29" s="355">
        <f>SUM('рабочая 2023 г'!BJ382)</f>
        <v>1.9</v>
      </c>
      <c r="AI29" s="355"/>
      <c r="AJ29" s="357">
        <f t="shared" ref="AJ29:AJ74" si="12">SUM(AK29+AL29+AM29+AN29)</f>
        <v>0.3</v>
      </c>
      <c r="AK29" s="355"/>
      <c r="AL29" s="355"/>
      <c r="AM29" s="355"/>
      <c r="AN29" s="355">
        <f>SUM('рабочая 2023 г'!BP382)</f>
        <v>0.3</v>
      </c>
      <c r="AO29" s="358">
        <f t="shared" si="11"/>
        <v>2.1999999999999997</v>
      </c>
    </row>
    <row r="30" spans="1:41" s="205" customFormat="1" ht="24">
      <c r="A30" s="371" t="s">
        <v>444</v>
      </c>
      <c r="B30" s="372" t="s">
        <v>852</v>
      </c>
      <c r="C30" s="370">
        <f>SUM(C31:C32)</f>
        <v>10080</v>
      </c>
      <c r="D30" s="355">
        <f t="shared" si="0"/>
        <v>9.6</v>
      </c>
      <c r="E30" s="357"/>
      <c r="F30" s="357"/>
      <c r="G30" s="357"/>
      <c r="H30" s="357"/>
      <c r="I30" s="357"/>
      <c r="J30" s="357"/>
      <c r="K30" s="357"/>
      <c r="L30" s="357"/>
      <c r="M30" s="357">
        <f>SUM(M31:M32)</f>
        <v>0.79999999999999993</v>
      </c>
      <c r="N30" s="357">
        <f>SUM(N31:N32)</f>
        <v>0.1</v>
      </c>
      <c r="O30" s="357"/>
      <c r="P30" s="357"/>
      <c r="Q30" s="357">
        <f>SUM(E30+F30+I30+J30+M30)</f>
        <v>0.79999999999999993</v>
      </c>
      <c r="R30" s="357"/>
      <c r="S30" s="357"/>
      <c r="T30" s="357"/>
      <c r="U30" s="357"/>
      <c r="V30" s="357"/>
      <c r="W30" s="357"/>
      <c r="X30" s="357"/>
      <c r="Y30" s="357"/>
      <c r="Z30" s="357">
        <f>SUM(AA30+AB30+AD30)</f>
        <v>0.5</v>
      </c>
      <c r="AA30" s="357"/>
      <c r="AB30" s="357">
        <f t="shared" ref="AB30:AI30" si="13">SUM(AB31:AB32)</f>
        <v>0.4</v>
      </c>
      <c r="AC30" s="357">
        <f t="shared" si="13"/>
        <v>0.4</v>
      </c>
      <c r="AD30" s="357">
        <f t="shared" si="13"/>
        <v>0.1</v>
      </c>
      <c r="AE30" s="357"/>
      <c r="AF30" s="357"/>
      <c r="AG30" s="357"/>
      <c r="AH30" s="357">
        <f t="shared" si="13"/>
        <v>7.4</v>
      </c>
      <c r="AI30" s="357">
        <f t="shared" si="13"/>
        <v>0.2</v>
      </c>
      <c r="AJ30" s="357">
        <f>SUM(AK30+AL30+AM30+AN30)</f>
        <v>0.7</v>
      </c>
      <c r="AK30" s="357"/>
      <c r="AL30" s="357"/>
      <c r="AM30" s="357"/>
      <c r="AN30" s="357">
        <f>SUM(AN31:AN32)</f>
        <v>0.7</v>
      </c>
      <c r="AO30" s="357">
        <f t="shared" si="11"/>
        <v>8.7999999999999989</v>
      </c>
    </row>
    <row r="31" spans="1:41" s="205" customFormat="1" ht="24">
      <c r="A31" s="375" t="s">
        <v>446</v>
      </c>
      <c r="B31" s="379" t="s">
        <v>958</v>
      </c>
      <c r="C31" s="380">
        <f>SUM('рабочая 2023 г'!Y415)</f>
        <v>3538</v>
      </c>
      <c r="D31" s="355">
        <f t="shared" si="0"/>
        <v>7.1</v>
      </c>
      <c r="E31" s="357"/>
      <c r="F31" s="357"/>
      <c r="G31" s="357"/>
      <c r="H31" s="357"/>
      <c r="I31" s="357"/>
      <c r="J31" s="357"/>
      <c r="K31" s="357"/>
      <c r="L31" s="357"/>
      <c r="M31" s="357">
        <f>SUM('рабочая 2023 г'!AO415)</f>
        <v>0.7</v>
      </c>
      <c r="N31" s="357">
        <f>SUM('рабочая 2023 г'!AP415)</f>
        <v>0</v>
      </c>
      <c r="O31" s="357"/>
      <c r="P31" s="357"/>
      <c r="Q31" s="357">
        <f>SUM(E31+F31+I31+J31+M31)</f>
        <v>0.7</v>
      </c>
      <c r="R31" s="357"/>
      <c r="S31" s="357"/>
      <c r="T31" s="357"/>
      <c r="U31" s="357"/>
      <c r="V31" s="357"/>
      <c r="W31" s="357"/>
      <c r="X31" s="357"/>
      <c r="Y31" s="357"/>
      <c r="Z31" s="357"/>
      <c r="AA31" s="357"/>
      <c r="AB31" s="357"/>
      <c r="AC31" s="357"/>
      <c r="AD31" s="357"/>
      <c r="AE31" s="357"/>
      <c r="AF31" s="357"/>
      <c r="AG31" s="357"/>
      <c r="AH31" s="357">
        <f>SUM('рабочая 2023 г'!BJ415)</f>
        <v>5.8</v>
      </c>
      <c r="AI31" s="357">
        <f>SUM('рабочая 2023 г'!BK415)</f>
        <v>0.1</v>
      </c>
      <c r="AJ31" s="357">
        <f t="shared" ref="AJ31:AJ32" si="14">SUM(AK31+AL31+AM31+AN31)</f>
        <v>0.5</v>
      </c>
      <c r="AK31" s="357"/>
      <c r="AL31" s="357"/>
      <c r="AM31" s="357"/>
      <c r="AN31" s="357">
        <f>SUM('рабочая 2023 г'!BP415)</f>
        <v>0.5</v>
      </c>
      <c r="AO31" s="358">
        <f t="shared" si="11"/>
        <v>6.3999999999999995</v>
      </c>
    </row>
    <row r="32" spans="1:41" s="205" customFormat="1" ht="48">
      <c r="A32" s="375" t="s">
        <v>448</v>
      </c>
      <c r="B32" s="379" t="s">
        <v>959</v>
      </c>
      <c r="C32" s="380">
        <f>SUM('рабочая 2023 г'!Y431)</f>
        <v>6542</v>
      </c>
      <c r="D32" s="355">
        <f t="shared" si="0"/>
        <v>2.5000000000000004</v>
      </c>
      <c r="E32" s="357"/>
      <c r="F32" s="357"/>
      <c r="G32" s="357"/>
      <c r="H32" s="357"/>
      <c r="I32" s="357"/>
      <c r="J32" s="357"/>
      <c r="K32" s="357"/>
      <c r="L32" s="357"/>
      <c r="M32" s="358">
        <f>SUM('рабочая 2023 г'!AO431)</f>
        <v>0.1</v>
      </c>
      <c r="N32" s="358">
        <f>SUM('рабочая 2023 г'!AP431)</f>
        <v>0.1</v>
      </c>
      <c r="O32" s="357"/>
      <c r="P32" s="357"/>
      <c r="Q32" s="357">
        <f>SUM(E32+F32+I32+J32+M32)</f>
        <v>0.1</v>
      </c>
      <c r="R32" s="357"/>
      <c r="S32" s="357"/>
      <c r="T32" s="357"/>
      <c r="U32" s="357"/>
      <c r="V32" s="357"/>
      <c r="W32" s="357"/>
      <c r="X32" s="357"/>
      <c r="Y32" s="357"/>
      <c r="Z32" s="357">
        <f>SUM(AA32+AB32+AD32)</f>
        <v>0.5</v>
      </c>
      <c r="AA32" s="357"/>
      <c r="AB32" s="358">
        <f>SUM('рабочая 2023 г'!BD431)</f>
        <v>0.4</v>
      </c>
      <c r="AC32" s="358">
        <f>SUM('рабочая 2023 г'!BE431)</f>
        <v>0.4</v>
      </c>
      <c r="AD32" s="357">
        <f>SUM('рабочая 2023 г'!BF431)</f>
        <v>0.1</v>
      </c>
      <c r="AE32" s="357"/>
      <c r="AF32" s="357"/>
      <c r="AG32" s="357"/>
      <c r="AH32" s="357">
        <f>SUM('рабочая 2023 г'!BJ431)</f>
        <v>1.6</v>
      </c>
      <c r="AI32" s="358">
        <f>SUM('рабочая 2023 г'!BK431)</f>
        <v>0.1</v>
      </c>
      <c r="AJ32" s="357">
        <f t="shared" si="14"/>
        <v>0.2</v>
      </c>
      <c r="AK32" s="358"/>
      <c r="AL32" s="358"/>
      <c r="AM32" s="358"/>
      <c r="AN32" s="358">
        <f>SUM('рабочая 2023 г'!BP431)</f>
        <v>0.2</v>
      </c>
      <c r="AO32" s="358">
        <f t="shared" si="11"/>
        <v>2.4000000000000004</v>
      </c>
    </row>
    <row r="33" spans="1:41" s="205" customFormat="1" ht="36">
      <c r="A33" s="371" t="s">
        <v>450</v>
      </c>
      <c r="B33" s="372" t="s">
        <v>855</v>
      </c>
      <c r="C33" s="357">
        <f>SUM(C34+C35+C42+C50+C56+C57+C58+C59+C60+C61)</f>
        <v>147860</v>
      </c>
      <c r="D33" s="355">
        <f>SUM(Q33+AO33)</f>
        <v>1037.7</v>
      </c>
      <c r="E33" s="357">
        <f>SUM(E34+E35+E42+E50+E56+E57+E58+E59+E60+E61)</f>
        <v>29.7</v>
      </c>
      <c r="F33" s="357">
        <f t="shared" ref="F33:O33" si="15">SUM(F34+F35+F42+F50+F56+F57+F58+F59+F60+F61)</f>
        <v>3.2</v>
      </c>
      <c r="G33" s="357">
        <f t="shared" si="15"/>
        <v>2.9000000000000004</v>
      </c>
      <c r="H33" s="357">
        <f t="shared" si="15"/>
        <v>0.1</v>
      </c>
      <c r="I33" s="357">
        <f t="shared" si="15"/>
        <v>3.7</v>
      </c>
      <c r="J33" s="357">
        <f t="shared" si="15"/>
        <v>2.6</v>
      </c>
      <c r="K33" s="357">
        <f t="shared" si="15"/>
        <v>0.5</v>
      </c>
      <c r="L33" s="357"/>
      <c r="M33" s="357">
        <f t="shared" si="15"/>
        <v>819.6</v>
      </c>
      <c r="N33" s="357">
        <f t="shared" si="15"/>
        <v>127.30000000000001</v>
      </c>
      <c r="O33" s="357">
        <f t="shared" si="15"/>
        <v>576.30000000000007</v>
      </c>
      <c r="P33" s="357"/>
      <c r="Q33" s="357">
        <f>SUM(E33+F33+I33+J33+M33)</f>
        <v>858.80000000000007</v>
      </c>
      <c r="R33" s="357"/>
      <c r="S33" s="357">
        <f t="shared" ref="S33:Y33" si="16">SUM(S34+S35+S42+S50+S56+S57+S58+S59+S60+S61)</f>
        <v>3.5</v>
      </c>
      <c r="T33" s="357">
        <f t="shared" si="16"/>
        <v>3.2</v>
      </c>
      <c r="U33" s="357">
        <f t="shared" si="16"/>
        <v>0.3</v>
      </c>
      <c r="V33" s="357">
        <f t="shared" si="16"/>
        <v>0</v>
      </c>
      <c r="W33" s="357">
        <f t="shared" si="16"/>
        <v>8.9</v>
      </c>
      <c r="X33" s="357">
        <f t="shared" si="16"/>
        <v>1.4000000000000001</v>
      </c>
      <c r="Y33" s="357">
        <f t="shared" si="16"/>
        <v>21.3</v>
      </c>
      <c r="Z33" s="357">
        <f>SUM(AA33+AB33+AD33)</f>
        <v>52.20000000000001</v>
      </c>
      <c r="AA33" s="357">
        <f>SUM(AA34+AA35+AA42+AA50+AA56+AA57+AA58+AA59+AA60+AA61)</f>
        <v>3.2</v>
      </c>
      <c r="AB33" s="357">
        <f>SUM(AB34+AB35+AB42+AB50+AB56+AB57+AB58+AB59+AB60+AB61)</f>
        <v>46.400000000000006</v>
      </c>
      <c r="AC33" s="357">
        <f>SUM(AC34+AC35+AC42+AC50+AC56+AC57+AC58+AC59+AC60+AC61)</f>
        <v>27.1</v>
      </c>
      <c r="AD33" s="357">
        <f>SUM(AD34+AD35+AD42+AD50+AD56+AD57+AD58+AD59+AD60+AD61)</f>
        <v>2.6</v>
      </c>
      <c r="AE33" s="357"/>
      <c r="AF33" s="357">
        <f>SUM(AF34+AF35+AF42+AF50+AF56+AF57+AF58+AF59+AF60+AF61)</f>
        <v>14.4</v>
      </c>
      <c r="AG33" s="357">
        <f>SUM(AG34+AG35+AG42+AG50+AG56+AG57+AG58+AG59+AG60+AG61)</f>
        <v>2.3000000000000003</v>
      </c>
      <c r="AH33" s="357">
        <f>SUM(AH34+AH35+AH42+AH50+AH56+AH57+AH58+AH59+AH60+AH61)</f>
        <v>54.400000000000006</v>
      </c>
      <c r="AI33" s="357">
        <f>SUM(AI34+AI35+AI42+AI50+AI56+AI57+AI58+AI59+AI60+AI61)</f>
        <v>1.7</v>
      </c>
      <c r="AJ33" s="357">
        <f t="shared" si="12"/>
        <v>20.200000000000003</v>
      </c>
      <c r="AK33" s="357">
        <f>SUM(AK34+AK35+AK42+AK50+AK56+AK57+AK58+AK59+AK60+AK61)</f>
        <v>0.1</v>
      </c>
      <c r="AL33" s="357">
        <f>SUM(AL34+AL35+AL42+AL50+AL56+AL57+AL58+AL59+AL60+AL61)</f>
        <v>0.2</v>
      </c>
      <c r="AM33" s="357">
        <f>SUM(AM34+AM35+AM42+AM50+AM56+AM57+AM58+AM59+AM60+AM61)</f>
        <v>0</v>
      </c>
      <c r="AN33" s="357">
        <f>SUM(AN34+AN35+AN42+AN50+AN56+AN57+AN58+AN59+AN60+AN61)</f>
        <v>19.900000000000002</v>
      </c>
      <c r="AO33" s="358">
        <f t="shared" si="11"/>
        <v>178.89999999999998</v>
      </c>
    </row>
    <row r="34" spans="1:41" s="205" customFormat="1" ht="24">
      <c r="A34" s="371" t="s">
        <v>856</v>
      </c>
      <c r="B34" s="372" t="s">
        <v>857</v>
      </c>
      <c r="C34" s="374"/>
      <c r="D34" s="355">
        <f t="shared" si="0"/>
        <v>865.1</v>
      </c>
      <c r="E34" s="358">
        <f>SUM('рабочая 2023 г'!AG463)</f>
        <v>7</v>
      </c>
      <c r="F34" s="358">
        <f>SUM('рабочая 2023 г'!AH463)</f>
        <v>0.4</v>
      </c>
      <c r="G34" s="358">
        <f>SUM('рабочая 2023 г'!AI463)</f>
        <v>0.2</v>
      </c>
      <c r="H34" s="358">
        <f>SUM('рабочая 2023 г'!AJ463)</f>
        <v>0.1</v>
      </c>
      <c r="I34" s="358">
        <f>SUM('рабочая 2023 г'!AK463)</f>
        <v>2.2999999999999998</v>
      </c>
      <c r="J34" s="358">
        <f>SUM('рабочая 2023 г'!AL463)</f>
        <v>2.6</v>
      </c>
      <c r="K34" s="358">
        <f>SUM('рабочая 2023 г'!AM463)</f>
        <v>0.5</v>
      </c>
      <c r="L34" s="358"/>
      <c r="M34" s="358">
        <f>SUM('рабочая 2023 г'!AO463)</f>
        <v>702.6</v>
      </c>
      <c r="N34" s="358">
        <f>SUM('рабочая 2023 г'!AP463)</f>
        <v>121.4</v>
      </c>
      <c r="O34" s="358">
        <f>SUM('рабочая 2023 г'!AQ463)</f>
        <v>498.1</v>
      </c>
      <c r="P34" s="358"/>
      <c r="Q34" s="357">
        <f>SUM(E34+F34+I34+J34+M34)</f>
        <v>714.9</v>
      </c>
      <c r="R34" s="358"/>
      <c r="S34" s="358"/>
      <c r="T34" s="358"/>
      <c r="U34" s="358"/>
      <c r="V34" s="358"/>
      <c r="W34" s="358">
        <f>SUM('рабочая 2023 г'!AY463)</f>
        <v>8.1999999999999993</v>
      </c>
      <c r="X34" s="358">
        <f>SUM('рабочая 2023 г'!AZ463)</f>
        <v>1.1000000000000001</v>
      </c>
      <c r="Y34" s="358">
        <f>SUM('рабочая 2023 г'!BA463)</f>
        <v>20.100000000000001</v>
      </c>
      <c r="Z34" s="357">
        <f>SUM(AA34+AB34+AD34)</f>
        <v>48.800000000000004</v>
      </c>
      <c r="AA34" s="358">
        <f>SUM('рабочая 2023 г'!BC463)</f>
        <v>2.7</v>
      </c>
      <c r="AB34" s="358">
        <f>SUM('рабочая 2023 г'!BD463)</f>
        <v>44.4</v>
      </c>
      <c r="AC34" s="358">
        <f>SUM('рабочая 2023 г'!BE463)</f>
        <v>26.3</v>
      </c>
      <c r="AD34" s="358">
        <f>SUM('рабочая 2023 г'!BF463)</f>
        <v>1.7</v>
      </c>
      <c r="AE34" s="358"/>
      <c r="AF34" s="358">
        <f>SUM('рабочая 2023 г'!BH463)</f>
        <v>12</v>
      </c>
      <c r="AG34" s="358">
        <f>SUM('рабочая 2023 г'!BI463)</f>
        <v>2.2000000000000002</v>
      </c>
      <c r="AH34" s="358">
        <f>SUM('рабочая 2023 г'!BJ463)</f>
        <v>39.9</v>
      </c>
      <c r="AI34" s="358">
        <f>SUM('рабочая 2023 г'!BK463)</f>
        <v>1.4</v>
      </c>
      <c r="AJ34" s="357">
        <f t="shared" si="12"/>
        <v>17.600000000000001</v>
      </c>
      <c r="AK34" s="358">
        <f>SUM('рабочая 2023 г'!BM463)</f>
        <v>0.1</v>
      </c>
      <c r="AL34" s="358">
        <f>SUM('рабочая 2023 г'!BN463)</f>
        <v>0.2</v>
      </c>
      <c r="AM34" s="358"/>
      <c r="AN34" s="358">
        <f>SUM('рабочая 2023 г'!BP463)</f>
        <v>17.3</v>
      </c>
      <c r="AO34" s="358">
        <f t="shared" si="11"/>
        <v>150.20000000000002</v>
      </c>
    </row>
    <row r="35" spans="1:41" s="205" customFormat="1" ht="48">
      <c r="A35" s="371" t="s">
        <v>454</v>
      </c>
      <c r="B35" s="372" t="s">
        <v>858</v>
      </c>
      <c r="C35" s="373">
        <f>SUM(C36:C41)</f>
        <v>53</v>
      </c>
      <c r="D35" s="355">
        <f>SUM(Q35+AO35)</f>
        <v>1.3</v>
      </c>
      <c r="E35" s="374"/>
      <c r="F35" s="374"/>
      <c r="G35" s="374"/>
      <c r="H35" s="374"/>
      <c r="I35" s="374"/>
      <c r="J35" s="374"/>
      <c r="K35" s="374"/>
      <c r="L35" s="374"/>
      <c r="M35" s="374">
        <f>SUM(M36:M41)</f>
        <v>0.2</v>
      </c>
      <c r="N35" s="374"/>
      <c r="O35" s="374">
        <f>SUM(O36:O41)</f>
        <v>0.2</v>
      </c>
      <c r="P35" s="374"/>
      <c r="Q35" s="374">
        <f>SUM(Q36:Q41)</f>
        <v>0.2</v>
      </c>
      <c r="R35" s="374"/>
      <c r="S35" s="374"/>
      <c r="T35" s="374"/>
      <c r="U35" s="374"/>
      <c r="V35" s="374"/>
      <c r="W35" s="374"/>
      <c r="X35" s="374"/>
      <c r="Y35" s="374"/>
      <c r="Z35" s="374"/>
      <c r="AA35" s="374"/>
      <c r="AB35" s="374"/>
      <c r="AC35" s="374"/>
      <c r="AD35" s="374"/>
      <c r="AE35" s="374"/>
      <c r="AF35" s="374">
        <f>SUM(AF36:AF41)</f>
        <v>0.79999999999999993</v>
      </c>
      <c r="AG35" s="374"/>
      <c r="AH35" s="374">
        <f>SUM(AH36:AH41)</f>
        <v>0.1</v>
      </c>
      <c r="AI35" s="374"/>
      <c r="AJ35" s="374">
        <f>SUM(AJ36:AJ41)</f>
        <v>0.2</v>
      </c>
      <c r="AK35" s="374"/>
      <c r="AL35" s="374"/>
      <c r="AM35" s="374"/>
      <c r="AN35" s="374">
        <f>SUM(AN36:AN41)</f>
        <v>0.2</v>
      </c>
      <c r="AO35" s="374">
        <f>SUM(AO36:AO41)</f>
        <v>1.1000000000000001</v>
      </c>
    </row>
    <row r="36" spans="1:41" s="205" customFormat="1" ht="24">
      <c r="A36" s="375" t="s">
        <v>456</v>
      </c>
      <c r="B36" s="376" t="s">
        <v>960</v>
      </c>
      <c r="C36" s="378">
        <f>SUM('рабочая 2023 г'!Y495)</f>
        <v>10</v>
      </c>
      <c r="D36" s="355">
        <f t="shared" ref="D36:D41" si="17">SUM(Q36+AO36)</f>
        <v>0.5</v>
      </c>
      <c r="E36" s="357"/>
      <c r="F36" s="357"/>
      <c r="G36" s="357"/>
      <c r="H36" s="357"/>
      <c r="I36" s="357"/>
      <c r="J36" s="357"/>
      <c r="K36" s="357"/>
      <c r="L36" s="357"/>
      <c r="M36" s="357">
        <f>SUM('рабочая 2023 г'!AO495)</f>
        <v>0.2</v>
      </c>
      <c r="N36" s="357"/>
      <c r="O36" s="357">
        <f>SUM('рабочая 2023 г'!AQ495)</f>
        <v>0.2</v>
      </c>
      <c r="P36" s="357"/>
      <c r="Q36" s="357">
        <f>SUM(E36+F36+I36+J36+M36)</f>
        <v>0.2</v>
      </c>
      <c r="R36" s="357"/>
      <c r="S36" s="357"/>
      <c r="T36" s="357"/>
      <c r="U36" s="357"/>
      <c r="V36" s="357"/>
      <c r="W36" s="357"/>
      <c r="X36" s="357"/>
      <c r="Y36" s="357"/>
      <c r="Z36" s="357"/>
      <c r="AA36" s="357"/>
      <c r="AB36" s="357"/>
      <c r="AC36" s="357"/>
      <c r="AD36" s="357"/>
      <c r="AE36" s="357"/>
      <c r="AF36" s="357">
        <f>SUM('рабочая 2023 г'!BH495)</f>
        <v>0.3</v>
      </c>
      <c r="AG36" s="357"/>
      <c r="AH36" s="357"/>
      <c r="AI36" s="357"/>
      <c r="AJ36" s="357"/>
      <c r="AK36" s="357"/>
      <c r="AL36" s="357"/>
      <c r="AM36" s="357"/>
      <c r="AN36" s="357"/>
      <c r="AO36" s="358">
        <f t="shared" si="11"/>
        <v>0.3</v>
      </c>
    </row>
    <row r="37" spans="1:41" s="205" customFormat="1" ht="24">
      <c r="A37" s="375" t="s">
        <v>458</v>
      </c>
      <c r="B37" s="376" t="s">
        <v>961</v>
      </c>
      <c r="C37" s="378">
        <f>SUM('рабочая 2023 г'!Y511)</f>
        <v>6</v>
      </c>
      <c r="D37" s="355">
        <f t="shared" si="17"/>
        <v>0.5</v>
      </c>
      <c r="E37" s="357"/>
      <c r="F37" s="357"/>
      <c r="G37" s="357"/>
      <c r="H37" s="357"/>
      <c r="I37" s="357"/>
      <c r="J37" s="357"/>
      <c r="K37" s="357"/>
      <c r="L37" s="357"/>
      <c r="M37" s="357"/>
      <c r="N37" s="357"/>
      <c r="O37" s="357"/>
      <c r="P37" s="357"/>
      <c r="Q37" s="357"/>
      <c r="R37" s="357"/>
      <c r="S37" s="357"/>
      <c r="T37" s="357"/>
      <c r="U37" s="357"/>
      <c r="V37" s="357"/>
      <c r="W37" s="357"/>
      <c r="X37" s="357"/>
      <c r="Y37" s="357"/>
      <c r="Z37" s="357"/>
      <c r="AA37" s="357"/>
      <c r="AB37" s="357"/>
      <c r="AC37" s="357"/>
      <c r="AD37" s="357"/>
      <c r="AE37" s="357"/>
      <c r="AF37" s="357">
        <f>SUM('рабочая 2023 г'!BH511)</f>
        <v>0.4</v>
      </c>
      <c r="AG37" s="357"/>
      <c r="AH37" s="357"/>
      <c r="AI37" s="357"/>
      <c r="AJ37" s="357">
        <f t="shared" si="12"/>
        <v>0.1</v>
      </c>
      <c r="AK37" s="357"/>
      <c r="AL37" s="357"/>
      <c r="AM37" s="357"/>
      <c r="AN37" s="357">
        <f>SUM('рабочая 2023 г'!BP511)</f>
        <v>0.1</v>
      </c>
      <c r="AO37" s="358">
        <f t="shared" si="11"/>
        <v>0.5</v>
      </c>
    </row>
    <row r="38" spans="1:41" s="205" customFormat="1" ht="24">
      <c r="A38" s="375" t="s">
        <v>460</v>
      </c>
      <c r="B38" s="376" t="s">
        <v>962</v>
      </c>
      <c r="C38" s="381"/>
      <c r="D38" s="355"/>
      <c r="E38" s="357"/>
      <c r="F38" s="357"/>
      <c r="G38" s="357"/>
      <c r="H38" s="357"/>
      <c r="I38" s="357"/>
      <c r="J38" s="357"/>
      <c r="K38" s="357"/>
      <c r="L38" s="357"/>
      <c r="M38" s="358"/>
      <c r="N38" s="382"/>
      <c r="O38" s="357"/>
      <c r="P38" s="357"/>
      <c r="Q38" s="357"/>
      <c r="R38" s="363"/>
      <c r="S38" s="357"/>
      <c r="T38" s="357"/>
      <c r="U38" s="357"/>
      <c r="V38" s="357"/>
      <c r="W38" s="357"/>
      <c r="X38" s="357"/>
      <c r="Y38" s="357"/>
      <c r="Z38" s="357"/>
      <c r="AA38" s="357"/>
      <c r="AB38" s="357"/>
      <c r="AC38" s="357"/>
      <c r="AD38" s="357"/>
      <c r="AE38" s="357"/>
      <c r="AF38" s="357"/>
      <c r="AG38" s="357"/>
      <c r="AH38" s="357"/>
      <c r="AI38" s="357"/>
      <c r="AJ38" s="357"/>
      <c r="AK38" s="363"/>
      <c r="AL38" s="363"/>
      <c r="AM38" s="363"/>
      <c r="AN38" s="357"/>
      <c r="AO38" s="358">
        <f t="shared" si="11"/>
        <v>0</v>
      </c>
    </row>
    <row r="39" spans="1:41" s="205" customFormat="1" ht="24">
      <c r="A39" s="375" t="s">
        <v>462</v>
      </c>
      <c r="B39" s="376" t="s">
        <v>963</v>
      </c>
      <c r="C39" s="381"/>
      <c r="D39" s="355"/>
      <c r="E39" s="357"/>
      <c r="F39" s="357"/>
      <c r="G39" s="357"/>
      <c r="H39" s="357"/>
      <c r="I39" s="357"/>
      <c r="J39" s="357"/>
      <c r="K39" s="357"/>
      <c r="L39" s="357"/>
      <c r="M39" s="358"/>
      <c r="N39" s="382"/>
      <c r="O39" s="357"/>
      <c r="P39" s="357"/>
      <c r="Q39" s="357"/>
      <c r="R39" s="363"/>
      <c r="S39" s="357"/>
      <c r="T39" s="357"/>
      <c r="U39" s="357"/>
      <c r="V39" s="357"/>
      <c r="W39" s="357"/>
      <c r="X39" s="357"/>
      <c r="Y39" s="357"/>
      <c r="Z39" s="357"/>
      <c r="AA39" s="357"/>
      <c r="AB39" s="357"/>
      <c r="AC39" s="357"/>
      <c r="AD39" s="357"/>
      <c r="AE39" s="357"/>
      <c r="AF39" s="357"/>
      <c r="AG39" s="357"/>
      <c r="AH39" s="357"/>
      <c r="AI39" s="357"/>
      <c r="AJ39" s="357"/>
      <c r="AK39" s="363"/>
      <c r="AL39" s="363"/>
      <c r="AM39" s="363"/>
      <c r="AN39" s="357"/>
      <c r="AO39" s="358"/>
    </row>
    <row r="40" spans="1:41" s="205" customFormat="1" ht="24">
      <c r="A40" s="375" t="s">
        <v>464</v>
      </c>
      <c r="B40" s="376" t="s">
        <v>863</v>
      </c>
      <c r="C40" s="378">
        <f>SUM('рабочая 2023 г'!Y529)</f>
        <v>33</v>
      </c>
      <c r="D40" s="355">
        <f t="shared" si="17"/>
        <v>0.2</v>
      </c>
      <c r="E40" s="355"/>
      <c r="F40" s="355"/>
      <c r="G40" s="355"/>
      <c r="H40" s="355"/>
      <c r="I40" s="355"/>
      <c r="J40" s="355"/>
      <c r="K40" s="355"/>
      <c r="L40" s="355"/>
      <c r="M40" s="355"/>
      <c r="N40" s="355"/>
      <c r="O40" s="355"/>
      <c r="P40" s="355"/>
      <c r="Q40" s="355"/>
      <c r="R40" s="355"/>
      <c r="S40" s="355"/>
      <c r="T40" s="355"/>
      <c r="U40" s="355"/>
      <c r="V40" s="355"/>
      <c r="W40" s="355"/>
      <c r="X40" s="355"/>
      <c r="Y40" s="355"/>
      <c r="Z40" s="355"/>
      <c r="AA40" s="355"/>
      <c r="AB40" s="355"/>
      <c r="AC40" s="355"/>
      <c r="AD40" s="355"/>
      <c r="AE40" s="355"/>
      <c r="AF40" s="355"/>
      <c r="AG40" s="355"/>
      <c r="AH40" s="355">
        <f>SUM('рабочая 2023 г'!BJ529)</f>
        <v>0.1</v>
      </c>
      <c r="AI40" s="355"/>
      <c r="AJ40" s="355">
        <f>SUM('рабочая 2023 г'!BL529)</f>
        <v>0.1</v>
      </c>
      <c r="AK40" s="355"/>
      <c r="AL40" s="355"/>
      <c r="AM40" s="355"/>
      <c r="AN40" s="355">
        <f>SUM('рабочая 2023 г'!BP529)</f>
        <v>0.1</v>
      </c>
      <c r="AO40" s="355">
        <f>SUM('рабочая 2023 г'!BQ529)</f>
        <v>0.2</v>
      </c>
    </row>
    <row r="41" spans="1:41" s="205" customFormat="1" ht="24">
      <c r="A41" s="375" t="s">
        <v>466</v>
      </c>
      <c r="B41" s="376" t="s">
        <v>964</v>
      </c>
      <c r="C41" s="378">
        <f>SUM('рабочая 2023 г'!Y545)</f>
        <v>4</v>
      </c>
      <c r="D41" s="355">
        <f t="shared" si="17"/>
        <v>0.1</v>
      </c>
      <c r="E41" s="357"/>
      <c r="F41" s="357"/>
      <c r="G41" s="357"/>
      <c r="H41" s="357"/>
      <c r="I41" s="357"/>
      <c r="J41" s="357"/>
      <c r="K41" s="357"/>
      <c r="L41" s="357"/>
      <c r="M41" s="357"/>
      <c r="N41" s="357"/>
      <c r="O41" s="357"/>
      <c r="P41" s="357"/>
      <c r="Q41" s="357"/>
      <c r="R41" s="357"/>
      <c r="S41" s="357"/>
      <c r="T41" s="357"/>
      <c r="U41" s="357"/>
      <c r="V41" s="357"/>
      <c r="W41" s="357"/>
      <c r="X41" s="357"/>
      <c r="Y41" s="357"/>
      <c r="Z41" s="357"/>
      <c r="AA41" s="357"/>
      <c r="AB41" s="357"/>
      <c r="AC41" s="357"/>
      <c r="AD41" s="357"/>
      <c r="AE41" s="357"/>
      <c r="AF41" s="357">
        <f>SUM('рабочая 2023 г'!BH545)</f>
        <v>0.1</v>
      </c>
      <c r="AG41" s="357"/>
      <c r="AH41" s="357">
        <f>SUM('рабочая 2023 г'!BJ545)</f>
        <v>0</v>
      </c>
      <c r="AI41" s="357"/>
      <c r="AJ41" s="357"/>
      <c r="AK41" s="357"/>
      <c r="AL41" s="357"/>
      <c r="AM41" s="357"/>
      <c r="AN41" s="357"/>
      <c r="AO41" s="358">
        <f t="shared" si="11"/>
        <v>0.1</v>
      </c>
    </row>
    <row r="42" spans="1:41" s="205" customFormat="1" ht="40.5" customHeight="1">
      <c r="A42" s="371" t="s">
        <v>468</v>
      </c>
      <c r="B42" s="372" t="s">
        <v>865</v>
      </c>
      <c r="C42" s="370">
        <f>SUM(C43:C49)</f>
        <v>147647</v>
      </c>
      <c r="D42" s="355">
        <f t="shared" ref="D42:D69" si="18">SUM(Q42+AO42)</f>
        <v>47.9</v>
      </c>
      <c r="E42" s="357">
        <f>SUM(E43:E49)</f>
        <v>21.3</v>
      </c>
      <c r="F42" s="357">
        <f t="shared" ref="F42:O42" si="19">SUM(F43:F49)</f>
        <v>1.2000000000000002</v>
      </c>
      <c r="G42" s="357">
        <f t="shared" si="19"/>
        <v>1.1000000000000001</v>
      </c>
      <c r="H42" s="357"/>
      <c r="I42" s="357">
        <f t="shared" si="19"/>
        <v>0.2</v>
      </c>
      <c r="J42" s="357"/>
      <c r="K42" s="357"/>
      <c r="L42" s="357"/>
      <c r="M42" s="357">
        <f t="shared" si="19"/>
        <v>19.299999999999997</v>
      </c>
      <c r="N42" s="357">
        <f t="shared" si="19"/>
        <v>5.9</v>
      </c>
      <c r="O42" s="357">
        <f t="shared" si="19"/>
        <v>5.5</v>
      </c>
      <c r="P42" s="357"/>
      <c r="Q42" s="357">
        <f t="shared" ref="Q42:Q47" si="20">SUM(E42+F42+I42+J42+M42)</f>
        <v>42</v>
      </c>
      <c r="R42" s="357"/>
      <c r="S42" s="357"/>
      <c r="T42" s="357"/>
      <c r="U42" s="357"/>
      <c r="V42" s="357"/>
      <c r="W42" s="357">
        <f>SUM(W43:W49)</f>
        <v>0.3</v>
      </c>
      <c r="X42" s="357"/>
      <c r="Y42" s="357">
        <f>SUM(Y43:Y49)</f>
        <v>0.30000000000000004</v>
      </c>
      <c r="Z42" s="357">
        <f>SUM(AA42+AB42+AD42)</f>
        <v>0.30000000000000004</v>
      </c>
      <c r="AA42" s="357">
        <f t="shared" ref="AA42:AH42" si="21">SUM(AA43:AA49)</f>
        <v>0.1</v>
      </c>
      <c r="AB42" s="357">
        <f t="shared" si="21"/>
        <v>0.2</v>
      </c>
      <c r="AC42" s="357">
        <f t="shared" si="21"/>
        <v>0.2</v>
      </c>
      <c r="AD42" s="357"/>
      <c r="AE42" s="357"/>
      <c r="AF42" s="357">
        <f t="shared" si="21"/>
        <v>0.60000000000000009</v>
      </c>
      <c r="AG42" s="357"/>
      <c r="AH42" s="357">
        <f t="shared" si="21"/>
        <v>4.1000000000000005</v>
      </c>
      <c r="AI42" s="357"/>
      <c r="AJ42" s="357">
        <f t="shared" si="12"/>
        <v>0.30000000000000004</v>
      </c>
      <c r="AK42" s="357"/>
      <c r="AL42" s="357"/>
      <c r="AM42" s="357"/>
      <c r="AN42" s="357">
        <f>SUM(AN43:AN49)</f>
        <v>0.30000000000000004</v>
      </c>
      <c r="AO42" s="358">
        <f t="shared" si="11"/>
        <v>5.9</v>
      </c>
    </row>
    <row r="43" spans="1:41" s="205" customFormat="1" ht="24">
      <c r="A43" s="375" t="s">
        <v>470</v>
      </c>
      <c r="B43" s="376" t="s">
        <v>866</v>
      </c>
      <c r="C43" s="378">
        <f>SUM('рабочая 2023 г'!Y577)</f>
        <v>36</v>
      </c>
      <c r="D43" s="355">
        <f t="shared" si="18"/>
        <v>18.100000000000001</v>
      </c>
      <c r="E43" s="358">
        <f>SUM('рабочая 2023 г'!AG577)</f>
        <v>4.3</v>
      </c>
      <c r="F43" s="358"/>
      <c r="G43" s="358"/>
      <c r="H43" s="358"/>
      <c r="I43" s="358"/>
      <c r="J43" s="358"/>
      <c r="K43" s="358"/>
      <c r="L43" s="358"/>
      <c r="M43" s="358">
        <f>SUM('рабочая 2023 г'!AO577)</f>
        <v>12.8</v>
      </c>
      <c r="N43" s="358">
        <f>SUM('рабочая 2023 г'!AP577)</f>
        <v>4.4000000000000004</v>
      </c>
      <c r="O43" s="358">
        <f>SUM('рабочая 2023 г'!AQ577)</f>
        <v>3.6</v>
      </c>
      <c r="P43" s="358"/>
      <c r="Q43" s="357">
        <f t="shared" si="20"/>
        <v>17.100000000000001</v>
      </c>
      <c r="R43" s="358"/>
      <c r="S43" s="358"/>
      <c r="T43" s="358"/>
      <c r="U43" s="358"/>
      <c r="V43" s="358"/>
      <c r="W43" s="358">
        <f>SUM('рабочая 2023 г'!AY577)</f>
        <v>0.3</v>
      </c>
      <c r="X43" s="358"/>
      <c r="Y43" s="358">
        <f>SUM('рабочая 2023 г'!BA577)</f>
        <v>0.2</v>
      </c>
      <c r="Z43" s="357">
        <f>SUM(AA43+AB43+AD43)</f>
        <v>0.2</v>
      </c>
      <c r="AA43" s="358">
        <f>SUM('рабочая 2023 г'!BC577)</f>
        <v>0.1</v>
      </c>
      <c r="AB43" s="358">
        <f>SUM('рабочая 2023 г'!BD577)</f>
        <v>0.1</v>
      </c>
      <c r="AC43" s="358">
        <f>SUM('рабочая 2023 г'!BE577)</f>
        <v>0.1</v>
      </c>
      <c r="AD43" s="358"/>
      <c r="AE43" s="358"/>
      <c r="AF43" s="358">
        <f>SUM('рабочая 2023 г'!BH577)</f>
        <v>0.1</v>
      </c>
      <c r="AG43" s="358"/>
      <c r="AH43" s="358">
        <f>SUM('рабочая 2023 г'!BJ577)</f>
        <v>0.1</v>
      </c>
      <c r="AI43" s="358"/>
      <c r="AJ43" s="357">
        <f t="shared" si="12"/>
        <v>0.1</v>
      </c>
      <c r="AK43" s="358"/>
      <c r="AL43" s="358"/>
      <c r="AM43" s="358"/>
      <c r="AN43" s="358">
        <f>SUM('рабочая 2023 г'!BP577)</f>
        <v>0.1</v>
      </c>
      <c r="AO43" s="358">
        <f t="shared" si="11"/>
        <v>0.99999999999999989</v>
      </c>
    </row>
    <row r="44" spans="1:41" s="205" customFormat="1" ht="48">
      <c r="A44" s="375" t="s">
        <v>472</v>
      </c>
      <c r="B44" s="376" t="s">
        <v>867</v>
      </c>
      <c r="C44" s="378">
        <f>SUM('рабочая 2023 г'!Y593)</f>
        <v>27</v>
      </c>
      <c r="D44" s="355">
        <f t="shared" si="18"/>
        <v>9.7999999999999989</v>
      </c>
      <c r="E44" s="358">
        <f>SUM('рабочая 2023 г'!AG593)</f>
        <v>5</v>
      </c>
      <c r="F44" s="358"/>
      <c r="G44" s="358"/>
      <c r="H44" s="358"/>
      <c r="I44" s="358"/>
      <c r="J44" s="358"/>
      <c r="K44" s="358"/>
      <c r="L44" s="358"/>
      <c r="M44" s="358">
        <f>SUM('рабочая 2023 г'!AO593)</f>
        <v>4.5999999999999996</v>
      </c>
      <c r="N44" s="358">
        <f>SUM('рабочая 2023 г'!AP593)</f>
        <v>1.2</v>
      </c>
      <c r="O44" s="358">
        <f>SUM('рабочая 2023 г'!AQ593)</f>
        <v>1.1000000000000001</v>
      </c>
      <c r="P44" s="358"/>
      <c r="Q44" s="357">
        <f t="shared" si="20"/>
        <v>9.6</v>
      </c>
      <c r="R44" s="358"/>
      <c r="S44" s="358"/>
      <c r="T44" s="358"/>
      <c r="U44" s="358"/>
      <c r="V44" s="358"/>
      <c r="W44" s="358"/>
      <c r="X44" s="358"/>
      <c r="Y44" s="358">
        <f>SUM('рабочая 2023 г'!BA593)</f>
        <v>0.1</v>
      </c>
      <c r="Z44" s="357">
        <f>SUM(AA44+AB44+AD44)</f>
        <v>0.1</v>
      </c>
      <c r="AA44" s="358"/>
      <c r="AB44" s="358">
        <f>SUM('рабочая 2023 г'!BD593)</f>
        <v>0.1</v>
      </c>
      <c r="AC44" s="358">
        <f>SUM('рабочая 2023 г'!BE593)</f>
        <v>0.1</v>
      </c>
      <c r="AD44" s="358"/>
      <c r="AE44" s="358"/>
      <c r="AF44" s="358">
        <f>SUM('рабочая 2023 г'!BH593)</f>
        <v>0</v>
      </c>
      <c r="AG44" s="358"/>
      <c r="AH44" s="358"/>
      <c r="AI44" s="358"/>
      <c r="AJ44" s="357">
        <f t="shared" si="12"/>
        <v>0</v>
      </c>
      <c r="AK44" s="358"/>
      <c r="AL44" s="358"/>
      <c r="AM44" s="358"/>
      <c r="AN44" s="358">
        <f>SUM('рабочая 2023 г'!BP593)</f>
        <v>0</v>
      </c>
      <c r="AO44" s="358">
        <f t="shared" si="11"/>
        <v>0.2</v>
      </c>
    </row>
    <row r="45" spans="1:41" s="205" customFormat="1" ht="36">
      <c r="A45" s="375" t="s">
        <v>474</v>
      </c>
      <c r="B45" s="379" t="s">
        <v>868</v>
      </c>
      <c r="C45" s="380">
        <f>SUM('рабочая 2023 г'!Y609)</f>
        <v>25332</v>
      </c>
      <c r="D45" s="355">
        <f t="shared" si="18"/>
        <v>1.4</v>
      </c>
      <c r="E45" s="357"/>
      <c r="F45" s="357">
        <f>SUM('рабочая 2023 г'!AH609)</f>
        <v>0.8</v>
      </c>
      <c r="G45" s="357">
        <f>SUM('рабочая 2023 г'!AI609)</f>
        <v>0.7</v>
      </c>
      <c r="H45" s="357"/>
      <c r="I45" s="357"/>
      <c r="J45" s="357"/>
      <c r="K45" s="357"/>
      <c r="L45" s="357"/>
      <c r="M45" s="357">
        <f>SUM('рабочая 2023 г'!AO609)</f>
        <v>0.2</v>
      </c>
      <c r="N45" s="357"/>
      <c r="O45" s="357"/>
      <c r="P45" s="357"/>
      <c r="Q45" s="357">
        <f t="shared" si="20"/>
        <v>1</v>
      </c>
      <c r="R45" s="357"/>
      <c r="S45" s="357"/>
      <c r="T45" s="357"/>
      <c r="U45" s="357"/>
      <c r="V45" s="357"/>
      <c r="W45" s="357"/>
      <c r="X45" s="357"/>
      <c r="Y45" s="357"/>
      <c r="Z45" s="357"/>
      <c r="AA45" s="357"/>
      <c r="AB45" s="357"/>
      <c r="AC45" s="357"/>
      <c r="AD45" s="357"/>
      <c r="AE45" s="357"/>
      <c r="AF45" s="357">
        <f>SUM('рабочая 2023 г'!BH609)</f>
        <v>0.3</v>
      </c>
      <c r="AG45" s="357"/>
      <c r="AH45" s="357"/>
      <c r="AI45" s="357"/>
      <c r="AJ45" s="357">
        <f t="shared" si="12"/>
        <v>0.1</v>
      </c>
      <c r="AK45" s="357"/>
      <c r="AL45" s="357"/>
      <c r="AM45" s="357"/>
      <c r="AN45" s="357">
        <f>SUM('рабочая 2023 г'!BP609)</f>
        <v>0.1</v>
      </c>
      <c r="AO45" s="358">
        <f t="shared" si="11"/>
        <v>0.4</v>
      </c>
    </row>
    <row r="46" spans="1:41" s="205" customFormat="1" ht="24">
      <c r="A46" s="375" t="s">
        <v>476</v>
      </c>
      <c r="B46" s="379" t="s">
        <v>869</v>
      </c>
      <c r="C46" s="380">
        <f>SUM('рабочая 2023 г'!Y613)</f>
        <v>35</v>
      </c>
      <c r="D46" s="355">
        <f t="shared" si="18"/>
        <v>0.89999999999999991</v>
      </c>
      <c r="E46" s="357">
        <f>SUM('рабочая 2023 г'!AG613)</f>
        <v>0.2</v>
      </c>
      <c r="F46" s="357"/>
      <c r="G46" s="357"/>
      <c r="H46" s="357"/>
      <c r="I46" s="357"/>
      <c r="J46" s="357"/>
      <c r="K46" s="357"/>
      <c r="L46" s="357"/>
      <c r="M46" s="357">
        <f>SUM('рабочая 2023 г'!AO613)</f>
        <v>0.7</v>
      </c>
      <c r="N46" s="357">
        <f>SUM('рабочая 2023 г'!AP613)</f>
        <v>0.1</v>
      </c>
      <c r="O46" s="357">
        <f>SUM('рабочая 2023 г'!AQ613)</f>
        <v>0.6</v>
      </c>
      <c r="P46" s="357"/>
      <c r="Q46" s="357">
        <f t="shared" si="20"/>
        <v>0.89999999999999991</v>
      </c>
      <c r="R46" s="357"/>
      <c r="S46" s="357"/>
      <c r="T46" s="357"/>
      <c r="U46" s="357"/>
      <c r="V46" s="357"/>
      <c r="W46" s="357"/>
      <c r="X46" s="357"/>
      <c r="Y46" s="357"/>
      <c r="Z46" s="357">
        <f>SUM(AA46+AB46+AD46)</f>
        <v>0</v>
      </c>
      <c r="AA46" s="357"/>
      <c r="AB46" s="357">
        <f>SUM('рабочая 2023 г'!BD613)</f>
        <v>0</v>
      </c>
      <c r="AC46" s="357"/>
      <c r="AD46" s="357"/>
      <c r="AE46" s="357"/>
      <c r="AF46" s="357"/>
      <c r="AG46" s="357"/>
      <c r="AH46" s="357"/>
      <c r="AI46" s="357"/>
      <c r="AJ46" s="357"/>
      <c r="AK46" s="357"/>
      <c r="AL46" s="357"/>
      <c r="AM46" s="357"/>
      <c r="AN46" s="357"/>
      <c r="AO46" s="358">
        <f t="shared" si="11"/>
        <v>0</v>
      </c>
    </row>
    <row r="47" spans="1:41" s="205" customFormat="1" ht="24">
      <c r="A47" s="375" t="s">
        <v>478</v>
      </c>
      <c r="B47" s="376" t="s">
        <v>870</v>
      </c>
      <c r="C47" s="378">
        <f>SUM('рабочая 2023 г'!Y629)</f>
        <v>121794</v>
      </c>
      <c r="D47" s="355">
        <f t="shared" si="18"/>
        <v>16.600000000000001</v>
      </c>
      <c r="E47" s="358">
        <f>SUM('рабочая 2023 г'!AG629)</f>
        <v>11.8</v>
      </c>
      <c r="F47" s="358">
        <f>SUM('рабочая 2023 г'!AH629)</f>
        <v>0.4</v>
      </c>
      <c r="G47" s="358">
        <f>SUM('рабочая 2023 г'!AI629)</f>
        <v>0.4</v>
      </c>
      <c r="H47" s="358"/>
      <c r="I47" s="358">
        <f>SUM('рабочая 2023 г'!AK629)</f>
        <v>0.2</v>
      </c>
      <c r="J47" s="358"/>
      <c r="K47" s="358"/>
      <c r="L47" s="358"/>
      <c r="M47" s="358">
        <f>SUM('рабочая 2023 г'!AO629)</f>
        <v>0.3</v>
      </c>
      <c r="N47" s="358"/>
      <c r="O47" s="358"/>
      <c r="P47" s="358"/>
      <c r="Q47" s="357">
        <f t="shared" si="20"/>
        <v>12.700000000000001</v>
      </c>
      <c r="R47" s="358"/>
      <c r="S47" s="358"/>
      <c r="T47" s="358"/>
      <c r="U47" s="358"/>
      <c r="V47" s="358"/>
      <c r="W47" s="358"/>
      <c r="X47" s="358"/>
      <c r="Y47" s="358"/>
      <c r="Z47" s="357"/>
      <c r="AA47" s="358"/>
      <c r="AB47" s="358"/>
      <c r="AC47" s="358"/>
      <c r="AD47" s="358"/>
      <c r="AE47" s="358"/>
      <c r="AF47" s="358">
        <f>SUM('рабочая 2023 г'!BH629)</f>
        <v>0.2</v>
      </c>
      <c r="AG47" s="358"/>
      <c r="AH47" s="358">
        <f>SUM('рабочая 2023 г'!BJ629)</f>
        <v>3.6</v>
      </c>
      <c r="AI47" s="358"/>
      <c r="AJ47" s="357">
        <f t="shared" si="12"/>
        <v>0.1</v>
      </c>
      <c r="AK47" s="358"/>
      <c r="AL47" s="358"/>
      <c r="AM47" s="358"/>
      <c r="AN47" s="358">
        <f>SUM('рабочая 2023 г'!BP629)</f>
        <v>0.1</v>
      </c>
      <c r="AO47" s="358">
        <f t="shared" si="11"/>
        <v>3.9000000000000004</v>
      </c>
    </row>
    <row r="48" spans="1:41" s="205" customFormat="1" ht="24">
      <c r="A48" s="375" t="s">
        <v>480</v>
      </c>
      <c r="B48" s="376" t="s">
        <v>871</v>
      </c>
      <c r="C48" s="378"/>
      <c r="D48" s="355">
        <f t="shared" si="18"/>
        <v>0</v>
      </c>
      <c r="E48" s="357"/>
      <c r="F48" s="357"/>
      <c r="G48" s="357"/>
      <c r="H48" s="357"/>
      <c r="I48" s="357"/>
      <c r="J48" s="357"/>
      <c r="K48" s="357"/>
      <c r="L48" s="357"/>
      <c r="M48" s="357"/>
      <c r="N48" s="357"/>
      <c r="O48" s="357"/>
      <c r="P48" s="357"/>
      <c r="Q48" s="357"/>
      <c r="R48" s="357"/>
      <c r="S48" s="357"/>
      <c r="T48" s="357"/>
      <c r="U48" s="357"/>
      <c r="V48" s="357"/>
      <c r="W48" s="357"/>
      <c r="X48" s="357"/>
      <c r="Y48" s="357"/>
      <c r="Z48" s="357"/>
      <c r="AA48" s="357"/>
      <c r="AB48" s="357"/>
      <c r="AC48" s="357"/>
      <c r="AD48" s="357"/>
      <c r="AE48" s="357"/>
      <c r="AF48" s="357"/>
      <c r="AG48" s="357"/>
      <c r="AH48" s="357"/>
      <c r="AI48" s="357"/>
      <c r="AJ48" s="357"/>
      <c r="AK48" s="357"/>
      <c r="AL48" s="357"/>
      <c r="AM48" s="357"/>
      <c r="AN48" s="357"/>
      <c r="AO48" s="358"/>
    </row>
    <row r="49" spans="1:41" s="205" customFormat="1" ht="24">
      <c r="A49" s="375" t="s">
        <v>482</v>
      </c>
      <c r="B49" s="376" t="s">
        <v>872</v>
      </c>
      <c r="C49" s="378">
        <f>SUM('рабочая 2023 г'!Y646)</f>
        <v>423</v>
      </c>
      <c r="D49" s="355">
        <f t="shared" si="18"/>
        <v>1.1000000000000001</v>
      </c>
      <c r="E49" s="357"/>
      <c r="F49" s="357"/>
      <c r="G49" s="357"/>
      <c r="H49" s="357"/>
      <c r="I49" s="357"/>
      <c r="J49" s="357"/>
      <c r="K49" s="357"/>
      <c r="L49" s="357"/>
      <c r="M49" s="357">
        <f>SUM('рабочая 2023 г'!AO646)</f>
        <v>0.7</v>
      </c>
      <c r="N49" s="357">
        <f>SUM('рабочая 2023 г'!AP646)</f>
        <v>0.2</v>
      </c>
      <c r="O49" s="357">
        <f>SUM('рабочая 2023 г'!AQ646)</f>
        <v>0.2</v>
      </c>
      <c r="P49" s="357"/>
      <c r="Q49" s="357">
        <f>SUM(E49+F49+I49+J49+M49)</f>
        <v>0.7</v>
      </c>
      <c r="R49" s="357"/>
      <c r="S49" s="357"/>
      <c r="T49" s="357"/>
      <c r="U49" s="357"/>
      <c r="V49" s="357"/>
      <c r="W49" s="357"/>
      <c r="X49" s="357"/>
      <c r="Y49" s="357"/>
      <c r="Z49" s="357"/>
      <c r="AA49" s="357"/>
      <c r="AB49" s="357"/>
      <c r="AC49" s="357"/>
      <c r="AD49" s="357"/>
      <c r="AE49" s="357"/>
      <c r="AF49" s="357"/>
      <c r="AG49" s="357"/>
      <c r="AH49" s="357">
        <f>SUM('рабочая 2023 г'!BJ646)</f>
        <v>0.4</v>
      </c>
      <c r="AI49" s="357"/>
      <c r="AJ49" s="357"/>
      <c r="AK49" s="357"/>
      <c r="AL49" s="357"/>
      <c r="AM49" s="357"/>
      <c r="AN49" s="357"/>
      <c r="AO49" s="358">
        <f t="shared" si="11"/>
        <v>0.4</v>
      </c>
    </row>
    <row r="50" spans="1:41" s="206" customFormat="1" ht="84">
      <c r="A50" s="325" t="s">
        <v>485</v>
      </c>
      <c r="B50" s="383" t="s">
        <v>873</v>
      </c>
      <c r="C50" s="384">
        <f>SUM('рабочая 2023 г'!Y663)</f>
        <v>4</v>
      </c>
      <c r="D50" s="347"/>
      <c r="E50" s="349"/>
      <c r="F50" s="349"/>
      <c r="G50" s="349"/>
      <c r="H50" s="349"/>
      <c r="I50" s="349"/>
      <c r="J50" s="349"/>
      <c r="K50" s="349"/>
      <c r="L50" s="349"/>
      <c r="M50" s="351"/>
      <c r="N50" s="385"/>
      <c r="O50" s="349"/>
      <c r="P50" s="349"/>
      <c r="Q50" s="349"/>
      <c r="R50" s="386"/>
      <c r="S50" s="349"/>
      <c r="T50" s="349"/>
      <c r="U50" s="349"/>
      <c r="V50" s="349"/>
      <c r="W50" s="349"/>
      <c r="X50" s="349"/>
      <c r="Y50" s="349"/>
      <c r="Z50" s="349"/>
      <c r="AA50" s="349"/>
      <c r="AB50" s="349"/>
      <c r="AC50" s="349"/>
      <c r="AD50" s="349"/>
      <c r="AE50" s="349"/>
      <c r="AF50" s="349"/>
      <c r="AG50" s="349"/>
      <c r="AH50" s="349"/>
      <c r="AI50" s="349"/>
      <c r="AJ50" s="349"/>
      <c r="AK50" s="386"/>
      <c r="AL50" s="386"/>
      <c r="AM50" s="386"/>
      <c r="AN50" s="349"/>
      <c r="AO50" s="351">
        <f t="shared" si="11"/>
        <v>0</v>
      </c>
    </row>
    <row r="51" spans="1:41" s="205" customFormat="1" ht="24">
      <c r="A51" s="375" t="s">
        <v>486</v>
      </c>
      <c r="B51" s="376" t="s">
        <v>874</v>
      </c>
      <c r="C51" s="378">
        <f>SUM('рабочая 2023 г'!Y665)</f>
        <v>4</v>
      </c>
      <c r="D51" s="355"/>
      <c r="E51" s="357"/>
      <c r="F51" s="357"/>
      <c r="G51" s="357"/>
      <c r="H51" s="357"/>
      <c r="I51" s="357"/>
      <c r="J51" s="357"/>
      <c r="K51" s="357"/>
      <c r="L51" s="357"/>
      <c r="M51" s="358"/>
      <c r="N51" s="382"/>
      <c r="O51" s="357"/>
      <c r="P51" s="357"/>
      <c r="Q51" s="357"/>
      <c r="R51" s="363"/>
      <c r="S51" s="357"/>
      <c r="T51" s="357"/>
      <c r="U51" s="357"/>
      <c r="V51" s="357"/>
      <c r="W51" s="357"/>
      <c r="X51" s="357"/>
      <c r="Y51" s="357"/>
      <c r="Z51" s="357"/>
      <c r="AA51" s="357"/>
      <c r="AB51" s="357"/>
      <c r="AC51" s="357"/>
      <c r="AD51" s="357"/>
      <c r="AE51" s="357"/>
      <c r="AF51" s="357"/>
      <c r="AG51" s="357"/>
      <c r="AH51" s="357"/>
      <c r="AI51" s="357"/>
      <c r="AJ51" s="357"/>
      <c r="AK51" s="363"/>
      <c r="AL51" s="363"/>
      <c r="AM51" s="363"/>
      <c r="AN51" s="357"/>
      <c r="AO51" s="358"/>
    </row>
    <row r="52" spans="1:41" s="205" customFormat="1" ht="24">
      <c r="A52" s="375" t="s">
        <v>488</v>
      </c>
      <c r="B52" s="376" t="s">
        <v>875</v>
      </c>
      <c r="C52" s="381"/>
      <c r="D52" s="355"/>
      <c r="E52" s="357"/>
      <c r="F52" s="357"/>
      <c r="G52" s="357"/>
      <c r="H52" s="357"/>
      <c r="I52" s="357"/>
      <c r="J52" s="357"/>
      <c r="K52" s="357"/>
      <c r="L52" s="357"/>
      <c r="M52" s="358"/>
      <c r="N52" s="382"/>
      <c r="O52" s="357"/>
      <c r="P52" s="357"/>
      <c r="Q52" s="357"/>
      <c r="R52" s="363"/>
      <c r="S52" s="357"/>
      <c r="T52" s="357"/>
      <c r="U52" s="357"/>
      <c r="V52" s="357"/>
      <c r="W52" s="357"/>
      <c r="X52" s="357"/>
      <c r="Y52" s="357"/>
      <c r="Z52" s="357"/>
      <c r="AA52" s="357"/>
      <c r="AB52" s="357"/>
      <c r="AC52" s="357"/>
      <c r="AD52" s="357"/>
      <c r="AE52" s="357"/>
      <c r="AF52" s="357"/>
      <c r="AG52" s="357"/>
      <c r="AH52" s="357"/>
      <c r="AI52" s="357"/>
      <c r="AJ52" s="357"/>
      <c r="AK52" s="363"/>
      <c r="AL52" s="363"/>
      <c r="AM52" s="363"/>
      <c r="AN52" s="357"/>
      <c r="AO52" s="358"/>
    </row>
    <row r="53" spans="1:41" s="205" customFormat="1" ht="24">
      <c r="A53" s="375" t="s">
        <v>490</v>
      </c>
      <c r="B53" s="379" t="s">
        <v>876</v>
      </c>
      <c r="C53" s="358"/>
      <c r="D53" s="355"/>
      <c r="E53" s="357"/>
      <c r="F53" s="357"/>
      <c r="G53" s="357"/>
      <c r="H53" s="357"/>
      <c r="I53" s="357"/>
      <c r="J53" s="357"/>
      <c r="K53" s="357"/>
      <c r="L53" s="357"/>
      <c r="M53" s="358"/>
      <c r="N53" s="363"/>
      <c r="O53" s="357"/>
      <c r="P53" s="357"/>
      <c r="Q53" s="357"/>
      <c r="R53" s="363"/>
      <c r="S53" s="357"/>
      <c r="T53" s="357"/>
      <c r="U53" s="357"/>
      <c r="V53" s="357"/>
      <c r="W53" s="357"/>
      <c r="X53" s="357"/>
      <c r="Y53" s="357"/>
      <c r="Z53" s="357"/>
      <c r="AA53" s="357"/>
      <c r="AB53" s="357"/>
      <c r="AC53" s="357"/>
      <c r="AD53" s="357"/>
      <c r="AE53" s="357"/>
      <c r="AF53" s="357"/>
      <c r="AG53" s="357"/>
      <c r="AH53" s="357"/>
      <c r="AI53" s="357"/>
      <c r="AJ53" s="357"/>
      <c r="AK53" s="363"/>
      <c r="AL53" s="363"/>
      <c r="AM53" s="363"/>
      <c r="AN53" s="357"/>
      <c r="AO53" s="358"/>
    </row>
    <row r="54" spans="1:41" s="205" customFormat="1" ht="24">
      <c r="A54" s="375"/>
      <c r="B54" s="379" t="s">
        <v>877</v>
      </c>
      <c r="C54" s="358"/>
      <c r="D54" s="355"/>
      <c r="E54" s="357"/>
      <c r="F54" s="357"/>
      <c r="G54" s="357"/>
      <c r="H54" s="357"/>
      <c r="I54" s="357"/>
      <c r="J54" s="357"/>
      <c r="K54" s="357"/>
      <c r="L54" s="357"/>
      <c r="M54" s="358"/>
      <c r="N54" s="363"/>
      <c r="O54" s="357"/>
      <c r="P54" s="357"/>
      <c r="Q54" s="357"/>
      <c r="R54" s="363"/>
      <c r="S54" s="357"/>
      <c r="T54" s="357"/>
      <c r="U54" s="357"/>
      <c r="V54" s="357"/>
      <c r="W54" s="357"/>
      <c r="X54" s="357"/>
      <c r="Y54" s="357"/>
      <c r="Z54" s="357"/>
      <c r="AA54" s="357"/>
      <c r="AB54" s="357"/>
      <c r="AC54" s="357"/>
      <c r="AD54" s="357"/>
      <c r="AE54" s="357"/>
      <c r="AF54" s="357"/>
      <c r="AG54" s="357"/>
      <c r="AH54" s="357"/>
      <c r="AI54" s="357"/>
      <c r="AJ54" s="357"/>
      <c r="AK54" s="363"/>
      <c r="AL54" s="363"/>
      <c r="AM54" s="363"/>
      <c r="AN54" s="357"/>
      <c r="AO54" s="358"/>
    </row>
    <row r="55" spans="1:41" s="205" customFormat="1" ht="24">
      <c r="A55" s="375"/>
      <c r="B55" s="379" t="s">
        <v>878</v>
      </c>
      <c r="C55" s="358"/>
      <c r="D55" s="355"/>
      <c r="E55" s="357"/>
      <c r="F55" s="357"/>
      <c r="G55" s="357"/>
      <c r="H55" s="357"/>
      <c r="I55" s="357"/>
      <c r="J55" s="357"/>
      <c r="K55" s="357"/>
      <c r="L55" s="357"/>
      <c r="M55" s="358"/>
      <c r="N55" s="363"/>
      <c r="O55" s="357"/>
      <c r="P55" s="357"/>
      <c r="Q55" s="357"/>
      <c r="R55" s="363"/>
      <c r="S55" s="357"/>
      <c r="T55" s="357"/>
      <c r="U55" s="357"/>
      <c r="V55" s="357"/>
      <c r="W55" s="357"/>
      <c r="X55" s="357"/>
      <c r="Y55" s="357"/>
      <c r="Z55" s="357"/>
      <c r="AA55" s="357"/>
      <c r="AB55" s="357"/>
      <c r="AC55" s="357"/>
      <c r="AD55" s="357"/>
      <c r="AE55" s="357"/>
      <c r="AF55" s="357"/>
      <c r="AG55" s="357"/>
      <c r="AH55" s="357"/>
      <c r="AI55" s="357"/>
      <c r="AJ55" s="357"/>
      <c r="AK55" s="363"/>
      <c r="AL55" s="363"/>
      <c r="AM55" s="363"/>
      <c r="AN55" s="357"/>
      <c r="AO55" s="358"/>
    </row>
    <row r="56" spans="1:41" s="205" customFormat="1" ht="36">
      <c r="A56" s="371" t="s">
        <v>495</v>
      </c>
      <c r="B56" s="387" t="s">
        <v>879</v>
      </c>
      <c r="C56" s="370"/>
      <c r="D56" s="355">
        <f t="shared" si="18"/>
        <v>4.4000000000000004</v>
      </c>
      <c r="E56" s="357">
        <f>SUM('рабочая 2023 г'!AG671)</f>
        <v>0.2</v>
      </c>
      <c r="F56" s="357"/>
      <c r="G56" s="357"/>
      <c r="H56" s="357"/>
      <c r="I56" s="357"/>
      <c r="J56" s="357"/>
      <c r="K56" s="357"/>
      <c r="L56" s="357"/>
      <c r="M56" s="357">
        <f>SUM('рабочая 2023 г'!AO671)</f>
        <v>0.1</v>
      </c>
      <c r="N56" s="357"/>
      <c r="O56" s="357">
        <f>SUM('рабочая 2023 г'!AQ671)</f>
        <v>0.1</v>
      </c>
      <c r="P56" s="357"/>
      <c r="Q56" s="357">
        <f>SUM(E56+F56+I56+J56+M56)</f>
        <v>0.30000000000000004</v>
      </c>
      <c r="R56" s="357"/>
      <c r="S56" s="357">
        <f>SUM('рабочая 2023 г'!AU671)</f>
        <v>3.5</v>
      </c>
      <c r="T56" s="357">
        <f>SUM('рабочая 2023 г'!AV671)</f>
        <v>3.2</v>
      </c>
      <c r="U56" s="357">
        <f>SUM('рабочая 2023 г'!AW671)</f>
        <v>0.3</v>
      </c>
      <c r="V56" s="357"/>
      <c r="W56" s="357"/>
      <c r="X56" s="357"/>
      <c r="Y56" s="357">
        <f>SUM('рабочая 2023 г'!BA671)</f>
        <v>0.2</v>
      </c>
      <c r="Z56" s="357">
        <f>SUM('рабочая 2023 г'!BB671)</f>
        <v>0.1</v>
      </c>
      <c r="AA56" s="357"/>
      <c r="AB56" s="357">
        <f>SUM('рабочая 2023 г'!BD671)</f>
        <v>0.1</v>
      </c>
      <c r="AC56" s="357">
        <f>SUM('рабочая 2023 г'!BE671)</f>
        <v>0.1</v>
      </c>
      <c r="AD56" s="357"/>
      <c r="AE56" s="357"/>
      <c r="AF56" s="357"/>
      <c r="AG56" s="357"/>
      <c r="AH56" s="357">
        <f>SUM('рабочая 2023 г'!BJ671)</f>
        <v>0.1</v>
      </c>
      <c r="AI56" s="357"/>
      <c r="AJ56" s="357">
        <f t="shared" si="12"/>
        <v>0.2</v>
      </c>
      <c r="AK56" s="357"/>
      <c r="AL56" s="357"/>
      <c r="AM56" s="357"/>
      <c r="AN56" s="357">
        <f>SUM('рабочая 2023 г'!BP671)</f>
        <v>0.2</v>
      </c>
      <c r="AO56" s="358">
        <f t="shared" si="11"/>
        <v>4.1000000000000005</v>
      </c>
    </row>
    <row r="57" spans="1:41" s="205" customFormat="1" ht="24">
      <c r="A57" s="371" t="s">
        <v>496</v>
      </c>
      <c r="B57" s="372" t="s">
        <v>880</v>
      </c>
      <c r="C57" s="373"/>
      <c r="D57" s="355"/>
      <c r="E57" s="357"/>
      <c r="F57" s="357"/>
      <c r="G57" s="357"/>
      <c r="H57" s="357"/>
      <c r="I57" s="357"/>
      <c r="J57" s="357"/>
      <c r="K57" s="357"/>
      <c r="L57" s="357"/>
      <c r="M57" s="357"/>
      <c r="N57" s="357"/>
      <c r="O57" s="357"/>
      <c r="P57" s="357"/>
      <c r="Q57" s="357"/>
      <c r="R57" s="357"/>
      <c r="S57" s="357"/>
      <c r="T57" s="357"/>
      <c r="U57" s="357"/>
      <c r="V57" s="357"/>
      <c r="W57" s="357"/>
      <c r="X57" s="357"/>
      <c r="Y57" s="357"/>
      <c r="Z57" s="357"/>
      <c r="AA57" s="357"/>
      <c r="AB57" s="357"/>
      <c r="AC57" s="357"/>
      <c r="AD57" s="357"/>
      <c r="AE57" s="357"/>
      <c r="AF57" s="357"/>
      <c r="AG57" s="357"/>
      <c r="AH57" s="357"/>
      <c r="AI57" s="357"/>
      <c r="AJ57" s="357"/>
      <c r="AK57" s="357"/>
      <c r="AL57" s="357"/>
      <c r="AM57" s="357"/>
      <c r="AN57" s="357"/>
      <c r="AO57" s="358"/>
    </row>
    <row r="58" spans="1:41" s="205" customFormat="1" ht="36">
      <c r="A58" s="371" t="s">
        <v>499</v>
      </c>
      <c r="B58" s="372" t="s">
        <v>965</v>
      </c>
      <c r="C58" s="373">
        <f>SUM('рабочая 2023 г'!Y675)</f>
        <v>12</v>
      </c>
      <c r="D58" s="355">
        <f t="shared" si="18"/>
        <v>0.1</v>
      </c>
      <c r="E58" s="357"/>
      <c r="F58" s="357"/>
      <c r="G58" s="357"/>
      <c r="H58" s="357"/>
      <c r="I58" s="357"/>
      <c r="J58" s="357"/>
      <c r="K58" s="357"/>
      <c r="L58" s="357"/>
      <c r="M58" s="357"/>
      <c r="N58" s="357"/>
      <c r="O58" s="357"/>
      <c r="P58" s="357"/>
      <c r="Q58" s="357"/>
      <c r="R58" s="357"/>
      <c r="S58" s="357"/>
      <c r="T58" s="357"/>
      <c r="U58" s="357"/>
      <c r="V58" s="357"/>
      <c r="W58" s="357"/>
      <c r="X58" s="357"/>
      <c r="Y58" s="357"/>
      <c r="Z58" s="357"/>
      <c r="AA58" s="357"/>
      <c r="AB58" s="357"/>
      <c r="AC58" s="357"/>
      <c r="AD58" s="357"/>
      <c r="AE58" s="357"/>
      <c r="AF58" s="357"/>
      <c r="AG58" s="357"/>
      <c r="AH58" s="357">
        <f>SUM('рабочая 2023 г'!BJ675)</f>
        <v>0.1</v>
      </c>
      <c r="AI58" s="357"/>
      <c r="AJ58" s="357"/>
      <c r="AK58" s="357"/>
      <c r="AL58" s="357"/>
      <c r="AM58" s="357"/>
      <c r="AN58" s="357"/>
      <c r="AO58" s="358">
        <f t="shared" si="11"/>
        <v>0.1</v>
      </c>
    </row>
    <row r="59" spans="1:41" s="205" customFormat="1" ht="36">
      <c r="A59" s="371" t="s">
        <v>500</v>
      </c>
      <c r="B59" s="372" t="s">
        <v>882</v>
      </c>
      <c r="C59" s="370">
        <v>144</v>
      </c>
      <c r="D59" s="355">
        <f t="shared" si="18"/>
        <v>0.2</v>
      </c>
      <c r="E59" s="357"/>
      <c r="F59" s="357"/>
      <c r="G59" s="357"/>
      <c r="H59" s="357"/>
      <c r="I59" s="357"/>
      <c r="J59" s="357"/>
      <c r="K59" s="357"/>
      <c r="L59" s="357"/>
      <c r="M59" s="357"/>
      <c r="N59" s="357"/>
      <c r="O59" s="357"/>
      <c r="P59" s="357"/>
      <c r="Q59" s="357"/>
      <c r="R59" s="357"/>
      <c r="S59" s="357"/>
      <c r="T59" s="357"/>
      <c r="U59" s="357"/>
      <c r="V59" s="357"/>
      <c r="W59" s="357"/>
      <c r="X59" s="357"/>
      <c r="Y59" s="357"/>
      <c r="Z59" s="357"/>
      <c r="AA59" s="357"/>
      <c r="AB59" s="357"/>
      <c r="AC59" s="357"/>
      <c r="AD59" s="357"/>
      <c r="AE59" s="357"/>
      <c r="AF59" s="357"/>
      <c r="AG59" s="357"/>
      <c r="AH59" s="357">
        <f>SUM('рабочая 2023 г'!BJ678)</f>
        <v>0.1</v>
      </c>
      <c r="AI59" s="357"/>
      <c r="AJ59" s="357">
        <f t="shared" si="12"/>
        <v>0.1</v>
      </c>
      <c r="AK59" s="357"/>
      <c r="AL59" s="357"/>
      <c r="AM59" s="357"/>
      <c r="AN59" s="357">
        <f>SUM('рабочая 2023 г'!BP678)</f>
        <v>0.1</v>
      </c>
      <c r="AO59" s="358">
        <f t="shared" si="11"/>
        <v>0.2</v>
      </c>
    </row>
    <row r="60" spans="1:41" s="205" customFormat="1" ht="48">
      <c r="A60" s="371" t="s">
        <v>502</v>
      </c>
      <c r="B60" s="372" t="s">
        <v>966</v>
      </c>
      <c r="C60" s="374"/>
      <c r="D60" s="355">
        <f t="shared" si="18"/>
        <v>118.7</v>
      </c>
      <c r="E60" s="357">
        <f>SUM('рабочая 2023 г'!AG694)</f>
        <v>1.2</v>
      </c>
      <c r="F60" s="357">
        <f>SUM('рабочая 2023 г'!AH694)</f>
        <v>1.6</v>
      </c>
      <c r="G60" s="357">
        <f>SUM('рабочая 2023 г'!AI694)</f>
        <v>1.6</v>
      </c>
      <c r="H60" s="357"/>
      <c r="I60" s="357">
        <f>SUM('рабочая 2023 г'!AK694)</f>
        <v>1.2</v>
      </c>
      <c r="J60" s="357"/>
      <c r="K60" s="357"/>
      <c r="L60" s="357"/>
      <c r="M60" s="357">
        <f>SUM('рабочая 2023 г'!AO694)</f>
        <v>97.4</v>
      </c>
      <c r="N60" s="357"/>
      <c r="O60" s="357">
        <f>SUM('рабочая 2023 г'!AQ694)</f>
        <v>72.400000000000006</v>
      </c>
      <c r="P60" s="357"/>
      <c r="Q60" s="357">
        <f t="shared" ref="Q60:Q66" si="22">SUM(E60+F60+I60+J60+M60)</f>
        <v>101.4</v>
      </c>
      <c r="R60" s="357"/>
      <c r="S60" s="357"/>
      <c r="T60" s="357"/>
      <c r="U60" s="357"/>
      <c r="V60" s="357"/>
      <c r="W60" s="357">
        <f>SUM('рабочая 2023 г'!AY694)</f>
        <v>0.4</v>
      </c>
      <c r="X60" s="357">
        <f>SUM('рабочая 2023 г'!AZ694)</f>
        <v>0.3</v>
      </c>
      <c r="Y60" s="357">
        <f>SUM('рабочая 2023 г'!BA694)</f>
        <v>0.7</v>
      </c>
      <c r="Z60" s="357">
        <f>SUM(AA60+AB60+AD60)</f>
        <v>3</v>
      </c>
      <c r="AA60" s="357">
        <f>SUM('рабочая 2023 г'!BC694)</f>
        <v>0.4</v>
      </c>
      <c r="AB60" s="357">
        <f>SUM('рабочая 2023 г'!BD694)</f>
        <v>1.7</v>
      </c>
      <c r="AC60" s="357">
        <f>SUM('рабочая 2023 г'!BE694)</f>
        <v>0.5</v>
      </c>
      <c r="AD60" s="357">
        <f>SUM('рабочая 2023 г'!BF694)</f>
        <v>0.9</v>
      </c>
      <c r="AE60" s="357"/>
      <c r="AF60" s="357">
        <f>SUM('рабочая 2023 г'!BH694)</f>
        <v>1</v>
      </c>
      <c r="AG60" s="357">
        <f>SUM('рабочая 2023 г'!BI694)</f>
        <v>0.1</v>
      </c>
      <c r="AH60" s="357">
        <f>SUM('рабочая 2023 г'!BJ694)</f>
        <v>10</v>
      </c>
      <c r="AI60" s="357">
        <f>SUM('рабочая 2023 г'!BK694)</f>
        <v>0.3</v>
      </c>
      <c r="AJ60" s="357">
        <f t="shared" si="12"/>
        <v>1.8</v>
      </c>
      <c r="AK60" s="357"/>
      <c r="AL60" s="357"/>
      <c r="AM60" s="357"/>
      <c r="AN60" s="357">
        <f>SUM('рабочая 2023 г'!BP694)</f>
        <v>1.8</v>
      </c>
      <c r="AO60" s="358">
        <f t="shared" si="11"/>
        <v>17.3</v>
      </c>
    </row>
    <row r="61" spans="1:41" s="205" customFormat="1" ht="24">
      <c r="A61" s="371" t="s">
        <v>504</v>
      </c>
      <c r="B61" s="372" t="s">
        <v>967</v>
      </c>
      <c r="C61" s="374"/>
      <c r="D61" s="355">
        <f t="shared" si="18"/>
        <v>0</v>
      </c>
      <c r="E61" s="357"/>
      <c r="F61" s="357"/>
      <c r="G61" s="357"/>
      <c r="H61" s="357"/>
      <c r="I61" s="357"/>
      <c r="J61" s="357"/>
      <c r="K61" s="357"/>
      <c r="L61" s="357"/>
      <c r="M61" s="357"/>
      <c r="N61" s="357"/>
      <c r="O61" s="357"/>
      <c r="P61" s="357"/>
      <c r="Q61" s="357"/>
      <c r="R61" s="357"/>
      <c r="S61" s="357"/>
      <c r="T61" s="357"/>
      <c r="U61" s="357"/>
      <c r="V61" s="357"/>
      <c r="W61" s="357"/>
      <c r="X61" s="357"/>
      <c r="Y61" s="357"/>
      <c r="Z61" s="357"/>
      <c r="AA61" s="357"/>
      <c r="AB61" s="357"/>
      <c r="AC61" s="357"/>
      <c r="AD61" s="357"/>
      <c r="AE61" s="357"/>
      <c r="AF61" s="357"/>
      <c r="AG61" s="357"/>
      <c r="AH61" s="357"/>
      <c r="AI61" s="357"/>
      <c r="AJ61" s="357"/>
      <c r="AK61" s="357"/>
      <c r="AL61" s="357"/>
      <c r="AM61" s="357"/>
      <c r="AN61" s="357"/>
      <c r="AO61" s="358"/>
    </row>
    <row r="62" spans="1:41" s="205" customFormat="1" ht="60">
      <c r="A62" s="364">
        <v>3</v>
      </c>
      <c r="B62" s="372" t="s">
        <v>886</v>
      </c>
      <c r="C62" s="370">
        <f>SUM(C63,C64,C70:C74)</f>
        <v>470</v>
      </c>
      <c r="D62" s="355">
        <f t="shared" si="18"/>
        <v>66.8</v>
      </c>
      <c r="E62" s="357">
        <f>SUM(E63,E64,E70:E74)</f>
        <v>4.1999999999999993</v>
      </c>
      <c r="F62" s="357"/>
      <c r="G62" s="357"/>
      <c r="H62" s="357"/>
      <c r="I62" s="357">
        <f t="shared" ref="I62:O62" si="23">SUM(I63,I64,I70:I74)</f>
        <v>2.2000000000000002</v>
      </c>
      <c r="J62" s="357"/>
      <c r="K62" s="357"/>
      <c r="L62" s="357">
        <f t="shared" si="23"/>
        <v>0</v>
      </c>
      <c r="M62" s="357">
        <f t="shared" si="23"/>
        <v>17.900000000000002</v>
      </c>
      <c r="N62" s="357">
        <f t="shared" si="23"/>
        <v>1.2999999999999998</v>
      </c>
      <c r="O62" s="357">
        <f t="shared" si="23"/>
        <v>7.2</v>
      </c>
      <c r="P62" s="357"/>
      <c r="Q62" s="357">
        <f t="shared" si="22"/>
        <v>24.3</v>
      </c>
      <c r="R62" s="357"/>
      <c r="S62" s="357">
        <f t="shared" ref="S62:Y62" si="24">SUM(S63,S64,S70:S74)</f>
        <v>0.5</v>
      </c>
      <c r="T62" s="357">
        <f t="shared" si="24"/>
        <v>0.5</v>
      </c>
      <c r="U62" s="357"/>
      <c r="V62" s="357"/>
      <c r="W62" s="357">
        <f t="shared" si="24"/>
        <v>5.0999999999999996</v>
      </c>
      <c r="X62" s="357">
        <f t="shared" si="24"/>
        <v>3.8</v>
      </c>
      <c r="Y62" s="357">
        <f t="shared" si="24"/>
        <v>0.30000000000000004</v>
      </c>
      <c r="Z62" s="357">
        <f>SUM(AA62+AB62+AD62)</f>
        <v>2.2999999999999998</v>
      </c>
      <c r="AA62" s="357"/>
      <c r="AB62" s="357">
        <f t="shared" ref="AB62:AI62" si="25">SUM(AB63,AB64,AB70:AB74)</f>
        <v>2</v>
      </c>
      <c r="AC62" s="357">
        <f t="shared" si="25"/>
        <v>0.3</v>
      </c>
      <c r="AD62" s="357">
        <f t="shared" si="25"/>
        <v>0.3</v>
      </c>
      <c r="AE62" s="357">
        <f t="shared" si="25"/>
        <v>0</v>
      </c>
      <c r="AF62" s="357">
        <f t="shared" si="25"/>
        <v>24.400000000000002</v>
      </c>
      <c r="AG62" s="357">
        <f t="shared" si="25"/>
        <v>0.1</v>
      </c>
      <c r="AH62" s="357">
        <f t="shared" si="25"/>
        <v>4.5</v>
      </c>
      <c r="AI62" s="357">
        <f t="shared" si="25"/>
        <v>0.4</v>
      </c>
      <c r="AJ62" s="357">
        <f t="shared" si="12"/>
        <v>4.8999999999999995</v>
      </c>
      <c r="AK62" s="357"/>
      <c r="AL62" s="357"/>
      <c r="AM62" s="357"/>
      <c r="AN62" s="357">
        <f>SUM(AN63,AN64,AN70:AN74)</f>
        <v>4.8999999999999995</v>
      </c>
      <c r="AO62" s="357">
        <f t="shared" si="11"/>
        <v>42.5</v>
      </c>
    </row>
    <row r="63" spans="1:41" s="205" customFormat="1" ht="23.25" customHeight="1">
      <c r="A63" s="364" t="s">
        <v>507</v>
      </c>
      <c r="B63" s="372" t="s">
        <v>968</v>
      </c>
      <c r="C63" s="373">
        <f>SUM('рабочая 2023 г'!Y729)</f>
        <v>270</v>
      </c>
      <c r="D63" s="355">
        <f t="shared" si="18"/>
        <v>16</v>
      </c>
      <c r="E63" s="358">
        <f>SUM('рабочая 2023 г'!AG728)</f>
        <v>0.3</v>
      </c>
      <c r="F63" s="358"/>
      <c r="G63" s="358"/>
      <c r="H63" s="358"/>
      <c r="I63" s="358">
        <f>SUM('рабочая 2023 г'!AK728)</f>
        <v>0.4</v>
      </c>
      <c r="J63" s="358"/>
      <c r="K63" s="358"/>
      <c r="L63" s="358"/>
      <c r="M63" s="358">
        <f>SUM('рабочая 2023 г'!AO728)</f>
        <v>11.6</v>
      </c>
      <c r="N63" s="358">
        <f>SUM('рабочая 2023 г'!AP728)</f>
        <v>0.7</v>
      </c>
      <c r="O63" s="358">
        <f>SUM('рабочая 2023 г'!AQ728)</f>
        <v>5.2</v>
      </c>
      <c r="P63" s="358"/>
      <c r="Q63" s="357">
        <f t="shared" si="22"/>
        <v>12.299999999999999</v>
      </c>
      <c r="R63" s="358"/>
      <c r="S63" s="358"/>
      <c r="T63" s="358"/>
      <c r="U63" s="358"/>
      <c r="V63" s="358"/>
      <c r="W63" s="358">
        <f>SUM('рабочая 2023 г'!AY728)</f>
        <v>0.2</v>
      </c>
      <c r="X63" s="358"/>
      <c r="Y63" s="358"/>
      <c r="Z63" s="357">
        <f>SUM(AA63+AB63+AD63)</f>
        <v>0.8</v>
      </c>
      <c r="AA63" s="358"/>
      <c r="AB63" s="358">
        <f>SUM('рабочая 2023 г'!BD728)</f>
        <v>0.8</v>
      </c>
      <c r="AC63" s="358"/>
      <c r="AD63" s="358"/>
      <c r="AE63" s="358"/>
      <c r="AF63" s="358">
        <f>SUM('рабочая 2023 г'!BH728)</f>
        <v>0.1</v>
      </c>
      <c r="AG63" s="358"/>
      <c r="AH63" s="358">
        <f>SUM('рабочая 2023 г'!BJ728)</f>
        <v>1.6</v>
      </c>
      <c r="AI63" s="358">
        <f>SUM('рабочая 2023 г'!BK728)</f>
        <v>0.1</v>
      </c>
      <c r="AJ63" s="357">
        <f t="shared" si="12"/>
        <v>0.9</v>
      </c>
      <c r="AK63" s="358"/>
      <c r="AL63" s="358"/>
      <c r="AM63" s="358"/>
      <c r="AN63" s="358">
        <f>SUM('рабочая 2023 г'!BP728)</f>
        <v>0.9</v>
      </c>
      <c r="AO63" s="358">
        <f t="shared" si="11"/>
        <v>3.7</v>
      </c>
    </row>
    <row r="64" spans="1:41" s="205" customFormat="1" ht="36">
      <c r="A64" s="364" t="s">
        <v>509</v>
      </c>
      <c r="B64" s="372" t="s">
        <v>888</v>
      </c>
      <c r="C64" s="373">
        <f>SUM(C65:C69)</f>
        <v>106</v>
      </c>
      <c r="D64" s="355">
        <f t="shared" si="18"/>
        <v>40</v>
      </c>
      <c r="E64" s="374">
        <f>SUM(E65:E69)</f>
        <v>0</v>
      </c>
      <c r="F64" s="374"/>
      <c r="G64" s="374"/>
      <c r="H64" s="374"/>
      <c r="I64" s="374">
        <f>SUM(I65:I69)</f>
        <v>0.2</v>
      </c>
      <c r="J64" s="374"/>
      <c r="K64" s="374"/>
      <c r="L64" s="374"/>
      <c r="M64" s="374">
        <f>SUM(M65:M69)</f>
        <v>3.7</v>
      </c>
      <c r="N64" s="374"/>
      <c r="O64" s="374">
        <f>SUM(O65:O69)</f>
        <v>1.4000000000000001</v>
      </c>
      <c r="P64" s="374"/>
      <c r="Q64" s="357">
        <f t="shared" si="22"/>
        <v>3.9000000000000004</v>
      </c>
      <c r="R64" s="374"/>
      <c r="S64" s="374">
        <f t="shared" ref="S64:Y64" si="26">SUM(S65:S69)</f>
        <v>0.5</v>
      </c>
      <c r="T64" s="374">
        <f t="shared" si="26"/>
        <v>0.5</v>
      </c>
      <c r="U64" s="374"/>
      <c r="V64" s="374"/>
      <c r="W64" s="374">
        <f t="shared" si="26"/>
        <v>4.8</v>
      </c>
      <c r="X64" s="374">
        <f t="shared" si="26"/>
        <v>3.8</v>
      </c>
      <c r="Y64" s="374">
        <f t="shared" si="26"/>
        <v>0.2</v>
      </c>
      <c r="Z64" s="357">
        <f>SUM(AA64+AB64+AD64)</f>
        <v>1.5</v>
      </c>
      <c r="AA64" s="374"/>
      <c r="AB64" s="374">
        <f t="shared" ref="AB64:AI64" si="27">SUM(AB65:AB69)</f>
        <v>1.2</v>
      </c>
      <c r="AC64" s="374">
        <f t="shared" si="27"/>
        <v>0.3</v>
      </c>
      <c r="AD64" s="374">
        <f t="shared" si="27"/>
        <v>0.3</v>
      </c>
      <c r="AE64" s="374"/>
      <c r="AF64" s="374">
        <f t="shared" si="27"/>
        <v>23.9</v>
      </c>
      <c r="AG64" s="374"/>
      <c r="AH64" s="374">
        <f t="shared" si="27"/>
        <v>2.1999999999999997</v>
      </c>
      <c r="AI64" s="374">
        <f t="shared" si="27"/>
        <v>0.2</v>
      </c>
      <c r="AJ64" s="357">
        <f t="shared" si="12"/>
        <v>2.8</v>
      </c>
      <c r="AK64" s="374"/>
      <c r="AL64" s="374"/>
      <c r="AM64" s="374"/>
      <c r="AN64" s="374">
        <f>SUM(AN65:AN69)</f>
        <v>2.8</v>
      </c>
      <c r="AO64" s="358">
        <f t="shared" si="11"/>
        <v>36.1</v>
      </c>
    </row>
    <row r="65" spans="1:41" s="205" customFormat="1" ht="24">
      <c r="A65" s="364" t="s">
        <v>511</v>
      </c>
      <c r="B65" s="353" t="s">
        <v>889</v>
      </c>
      <c r="C65" s="354">
        <f>SUM('рабочая 2023 г'!Y761)</f>
        <v>37</v>
      </c>
      <c r="D65" s="355">
        <f t="shared" si="18"/>
        <v>9.9</v>
      </c>
      <c r="E65" s="357"/>
      <c r="F65" s="357"/>
      <c r="G65" s="357"/>
      <c r="H65" s="357"/>
      <c r="I65" s="357">
        <f>SUM('рабочая 2023 г'!AK760)</f>
        <v>0.1</v>
      </c>
      <c r="J65" s="357"/>
      <c r="K65" s="357"/>
      <c r="L65" s="357"/>
      <c r="M65" s="357">
        <f>SUM('рабочая 2023 г'!AO760)</f>
        <v>2.2000000000000002</v>
      </c>
      <c r="N65" s="357"/>
      <c r="O65" s="357">
        <f>SUM('рабочая 2023 г'!AQ760)</f>
        <v>0.7</v>
      </c>
      <c r="P65" s="357"/>
      <c r="Q65" s="357">
        <f t="shared" si="22"/>
        <v>2.3000000000000003</v>
      </c>
      <c r="R65" s="357"/>
      <c r="S65" s="357">
        <f>SUM('рабочая 2023 г'!AU760)</f>
        <v>0.5</v>
      </c>
      <c r="T65" s="357">
        <f>SUM('рабочая 2023 г'!AV760)</f>
        <v>0.5</v>
      </c>
      <c r="U65" s="357"/>
      <c r="V65" s="357"/>
      <c r="W65" s="357">
        <f>SUM('рабочая 2023 г'!AY760)</f>
        <v>1.9</v>
      </c>
      <c r="X65" s="357">
        <f>SUM('рабочая 2023 г'!AZ760)</f>
        <v>1.7</v>
      </c>
      <c r="Y65" s="357">
        <f>SUM('рабочая 2023 г'!BA760)</f>
        <v>0.1</v>
      </c>
      <c r="Z65" s="357"/>
      <c r="AA65" s="357"/>
      <c r="AB65" s="357"/>
      <c r="AC65" s="357"/>
      <c r="AD65" s="357"/>
      <c r="AE65" s="357"/>
      <c r="AF65" s="357">
        <f>SUM('рабочая 2023 г'!BH760)</f>
        <v>3.5</v>
      </c>
      <c r="AG65" s="357"/>
      <c r="AH65" s="357">
        <f>SUM('рабочая 2023 г'!BJ760)</f>
        <v>0.6</v>
      </c>
      <c r="AI65" s="357">
        <f>SUM('рабочая 2023 г'!BK760)</f>
        <v>0</v>
      </c>
      <c r="AJ65" s="357">
        <f t="shared" si="12"/>
        <v>1</v>
      </c>
      <c r="AK65" s="357"/>
      <c r="AL65" s="357"/>
      <c r="AM65" s="357"/>
      <c r="AN65" s="357">
        <f>SUM('рабочая 2023 г'!BP760)</f>
        <v>1</v>
      </c>
      <c r="AO65" s="358">
        <f t="shared" si="11"/>
        <v>7.6</v>
      </c>
    </row>
    <row r="66" spans="1:41" s="205" customFormat="1" ht="24">
      <c r="A66" s="364" t="s">
        <v>513</v>
      </c>
      <c r="B66" s="353" t="s">
        <v>890</v>
      </c>
      <c r="C66" s="354">
        <f>SUM('рабочая 2023 г'!Y777)</f>
        <v>38</v>
      </c>
      <c r="D66" s="355">
        <f t="shared" si="18"/>
        <v>25.899999999999995</v>
      </c>
      <c r="E66" s="357"/>
      <c r="F66" s="357"/>
      <c r="G66" s="357"/>
      <c r="H66" s="357"/>
      <c r="I66" s="357">
        <f>SUM('рабочая 2023 г'!AK776)</f>
        <v>0.1</v>
      </c>
      <c r="J66" s="357"/>
      <c r="K66" s="357"/>
      <c r="L66" s="357"/>
      <c r="M66" s="357">
        <f>SUM('рабочая 2023 г'!AO776)</f>
        <v>0.8</v>
      </c>
      <c r="N66" s="357"/>
      <c r="O66" s="357">
        <f>SUM('рабочая 2023 г'!AQ776)</f>
        <v>0.4</v>
      </c>
      <c r="P66" s="357"/>
      <c r="Q66" s="357">
        <f t="shared" si="22"/>
        <v>0.9</v>
      </c>
      <c r="R66" s="357"/>
      <c r="S66" s="357"/>
      <c r="T66" s="357"/>
      <c r="U66" s="357"/>
      <c r="V66" s="357"/>
      <c r="W66" s="357">
        <f>SUM('рабочая 2023 г'!AY776)</f>
        <v>2.7</v>
      </c>
      <c r="X66" s="357">
        <f>SUM('рабочая 2023 г'!AZ776)</f>
        <v>2.1</v>
      </c>
      <c r="Y66" s="357">
        <f>SUM('рабочая 2023 г'!BA776)</f>
        <v>0</v>
      </c>
      <c r="Z66" s="357"/>
      <c r="AA66" s="357"/>
      <c r="AB66" s="357"/>
      <c r="AC66" s="357"/>
      <c r="AD66" s="357"/>
      <c r="AE66" s="357"/>
      <c r="AF66" s="357">
        <f>SUM('рабочая 2023 г'!BH776)</f>
        <v>20.399999999999999</v>
      </c>
      <c r="AG66" s="357"/>
      <c r="AH66" s="357">
        <f>SUM('рабочая 2023 г'!BJ776)</f>
        <v>1.2</v>
      </c>
      <c r="AI66" s="357">
        <f>SUM('рабочая 2023 г'!BK776)</f>
        <v>0.2</v>
      </c>
      <c r="AJ66" s="357">
        <f t="shared" si="12"/>
        <v>0.5</v>
      </c>
      <c r="AK66" s="357"/>
      <c r="AL66" s="357"/>
      <c r="AM66" s="357"/>
      <c r="AN66" s="357">
        <f>SUM('рабочая 2023 г'!BP776)</f>
        <v>0.5</v>
      </c>
      <c r="AO66" s="358">
        <f t="shared" si="11"/>
        <v>24.999999999999996</v>
      </c>
    </row>
    <row r="67" spans="1:41" s="205" customFormat="1" ht="24">
      <c r="A67" s="364" t="s">
        <v>515</v>
      </c>
      <c r="B67" s="353" t="s">
        <v>891</v>
      </c>
      <c r="C67" s="356"/>
      <c r="D67" s="355"/>
      <c r="E67" s="357"/>
      <c r="F67" s="357"/>
      <c r="G67" s="357"/>
      <c r="H67" s="357"/>
      <c r="I67" s="357"/>
      <c r="J67" s="357"/>
      <c r="K67" s="357"/>
      <c r="L67" s="357"/>
      <c r="M67" s="358"/>
      <c r="N67" s="356"/>
      <c r="O67" s="357"/>
      <c r="P67" s="357"/>
      <c r="Q67" s="357"/>
      <c r="R67" s="363"/>
      <c r="S67" s="357"/>
      <c r="T67" s="357"/>
      <c r="U67" s="357"/>
      <c r="V67" s="357"/>
      <c r="W67" s="357"/>
      <c r="X67" s="357"/>
      <c r="Y67" s="357"/>
      <c r="Z67" s="357"/>
      <c r="AA67" s="357"/>
      <c r="AB67" s="357"/>
      <c r="AC67" s="357"/>
      <c r="AD67" s="357"/>
      <c r="AE67" s="357"/>
      <c r="AF67" s="357"/>
      <c r="AG67" s="357"/>
      <c r="AH67" s="357"/>
      <c r="AI67" s="357"/>
      <c r="AJ67" s="357"/>
      <c r="AK67" s="363"/>
      <c r="AL67" s="363"/>
      <c r="AM67" s="363"/>
      <c r="AN67" s="357"/>
      <c r="AO67" s="358"/>
    </row>
    <row r="68" spans="1:41" s="205" customFormat="1" ht="24">
      <c r="A68" s="364" t="s">
        <v>517</v>
      </c>
      <c r="B68" s="353" t="s">
        <v>969</v>
      </c>
      <c r="C68" s="356"/>
      <c r="D68" s="355"/>
      <c r="E68" s="357"/>
      <c r="F68" s="357"/>
      <c r="G68" s="357"/>
      <c r="H68" s="357"/>
      <c r="I68" s="357"/>
      <c r="J68" s="357"/>
      <c r="K68" s="357"/>
      <c r="L68" s="357"/>
      <c r="M68" s="358"/>
      <c r="N68" s="356"/>
      <c r="O68" s="357"/>
      <c r="P68" s="357"/>
      <c r="Q68" s="357"/>
      <c r="R68" s="363"/>
      <c r="S68" s="357"/>
      <c r="T68" s="357"/>
      <c r="U68" s="357"/>
      <c r="V68" s="357"/>
      <c r="W68" s="357"/>
      <c r="X68" s="357"/>
      <c r="Y68" s="357"/>
      <c r="Z68" s="357"/>
      <c r="AA68" s="357"/>
      <c r="AB68" s="357"/>
      <c r="AC68" s="357"/>
      <c r="AD68" s="357"/>
      <c r="AE68" s="357"/>
      <c r="AF68" s="357"/>
      <c r="AG68" s="357"/>
      <c r="AH68" s="357"/>
      <c r="AI68" s="357"/>
      <c r="AJ68" s="357"/>
      <c r="AK68" s="363"/>
      <c r="AL68" s="363"/>
      <c r="AM68" s="363"/>
      <c r="AN68" s="357"/>
      <c r="AO68" s="358"/>
    </row>
    <row r="69" spans="1:41" s="205" customFormat="1" ht="24">
      <c r="A69" s="364" t="s">
        <v>519</v>
      </c>
      <c r="B69" s="353" t="s">
        <v>893</v>
      </c>
      <c r="C69" s="388">
        <f>SUM('рабочая 2023 г'!Y795)</f>
        <v>31</v>
      </c>
      <c r="D69" s="355">
        <f t="shared" si="18"/>
        <v>4.2</v>
      </c>
      <c r="E69" s="357"/>
      <c r="F69" s="357"/>
      <c r="G69" s="357"/>
      <c r="H69" s="357"/>
      <c r="I69" s="357"/>
      <c r="J69" s="357"/>
      <c r="K69" s="357"/>
      <c r="L69" s="357"/>
      <c r="M69" s="357">
        <f>SUM('рабочая 2023 г'!AO794)</f>
        <v>0.7</v>
      </c>
      <c r="N69" s="357"/>
      <c r="O69" s="357">
        <f>SUM('рабочая 2023 г'!AQ794)</f>
        <v>0.3</v>
      </c>
      <c r="P69" s="357"/>
      <c r="Q69" s="357">
        <f>SUM(E69+F69+I69+J69+M69)</f>
        <v>0.7</v>
      </c>
      <c r="R69" s="357"/>
      <c r="S69" s="357"/>
      <c r="T69" s="357"/>
      <c r="U69" s="357"/>
      <c r="V69" s="357"/>
      <c r="W69" s="357">
        <f>SUM('рабочая 2023 г'!AY794)</f>
        <v>0.2</v>
      </c>
      <c r="X69" s="357"/>
      <c r="Y69" s="357">
        <f>SUM('рабочая 2023 г'!BA794)</f>
        <v>0.1</v>
      </c>
      <c r="Z69" s="357">
        <f>SUM(AA69+AB69+AD69)</f>
        <v>1.5</v>
      </c>
      <c r="AA69" s="357"/>
      <c r="AB69" s="357">
        <f>SUM('рабочая 2023 г'!BD794)</f>
        <v>1.2</v>
      </c>
      <c r="AC69" s="357">
        <f>SUM('рабочая 2023 г'!BE794)</f>
        <v>0.3</v>
      </c>
      <c r="AD69" s="357">
        <f>SUM('рабочая 2023 г'!BF794)</f>
        <v>0.3</v>
      </c>
      <c r="AE69" s="357"/>
      <c r="AF69" s="357"/>
      <c r="AG69" s="357"/>
      <c r="AH69" s="357">
        <f>SUM('рабочая 2023 г'!BJ794)</f>
        <v>0.4</v>
      </c>
      <c r="AI69" s="357"/>
      <c r="AJ69" s="357">
        <f t="shared" si="12"/>
        <v>1.3</v>
      </c>
      <c r="AK69" s="357"/>
      <c r="AL69" s="357"/>
      <c r="AM69" s="357"/>
      <c r="AN69" s="357">
        <f>SUM('рабочая 2023 г'!BP794)</f>
        <v>1.3</v>
      </c>
      <c r="AO69" s="358">
        <f t="shared" si="11"/>
        <v>3.5</v>
      </c>
    </row>
    <row r="70" spans="1:41" s="205" customFormat="1" ht="24">
      <c r="A70" s="364" t="s">
        <v>521</v>
      </c>
      <c r="B70" s="372" t="s">
        <v>894</v>
      </c>
      <c r="C70" s="384">
        <f>SUM('рабочая 2023 г'!Y811)</f>
        <v>26</v>
      </c>
      <c r="D70" s="355">
        <f t="shared" ref="D70:D87" si="28">SUM(Q70+AO70)</f>
        <v>0.90000000000000013</v>
      </c>
      <c r="E70" s="357">
        <f>SUM('рабочая 2023 г'!AG810)</f>
        <v>0.2</v>
      </c>
      <c r="F70" s="357"/>
      <c r="G70" s="357"/>
      <c r="H70" s="357"/>
      <c r="I70" s="357"/>
      <c r="J70" s="357"/>
      <c r="K70" s="357"/>
      <c r="L70" s="357"/>
      <c r="M70" s="357">
        <f>SUM('рабочая 2023 г'!AO810)</f>
        <v>0.1</v>
      </c>
      <c r="N70" s="357">
        <f>SUM('рабочая 2023 г'!AP810)</f>
        <v>0</v>
      </c>
      <c r="O70" s="357">
        <f>SUM('рабочая 2023 г'!AQ810)</f>
        <v>0.1</v>
      </c>
      <c r="P70" s="357"/>
      <c r="Q70" s="357">
        <f>SUM(E70+F70+I70+J70+M70)</f>
        <v>0.30000000000000004</v>
      </c>
      <c r="R70" s="357"/>
      <c r="S70" s="357">
        <f>SUM('рабочая 2023 г'!AU810)</f>
        <v>0</v>
      </c>
      <c r="T70" s="357">
        <f>SUM('рабочая 2023 г'!AV810)</f>
        <v>0</v>
      </c>
      <c r="U70" s="357"/>
      <c r="V70" s="357"/>
      <c r="W70" s="357"/>
      <c r="X70" s="357"/>
      <c r="Y70" s="357">
        <f>SUM('рабочая 2023 г'!BA810)</f>
        <v>0.1</v>
      </c>
      <c r="Z70" s="357"/>
      <c r="AA70" s="357"/>
      <c r="AB70" s="357"/>
      <c r="AC70" s="357"/>
      <c r="AD70" s="357"/>
      <c r="AE70" s="357"/>
      <c r="AF70" s="357"/>
      <c r="AG70" s="357"/>
      <c r="AH70" s="357">
        <v>0.1</v>
      </c>
      <c r="AI70" s="357"/>
      <c r="AJ70" s="357">
        <f t="shared" si="12"/>
        <v>0.4</v>
      </c>
      <c r="AK70" s="357"/>
      <c r="AL70" s="357"/>
      <c r="AM70" s="357"/>
      <c r="AN70" s="357">
        <f>SUM('рабочая 2023 г'!BP810)</f>
        <v>0.4</v>
      </c>
      <c r="AO70" s="358">
        <f t="shared" si="11"/>
        <v>0.60000000000000009</v>
      </c>
    </row>
    <row r="71" spans="1:41" s="205" customFormat="1" ht="24">
      <c r="A71" s="364" t="s">
        <v>523</v>
      </c>
      <c r="B71" s="372" t="s">
        <v>895</v>
      </c>
      <c r="C71" s="384"/>
      <c r="D71" s="355"/>
      <c r="E71" s="357"/>
      <c r="F71" s="357"/>
      <c r="G71" s="357"/>
      <c r="H71" s="357"/>
      <c r="I71" s="357"/>
      <c r="J71" s="357"/>
      <c r="K71" s="357"/>
      <c r="L71" s="357"/>
      <c r="M71" s="357"/>
      <c r="N71" s="357"/>
      <c r="O71" s="357"/>
      <c r="P71" s="357"/>
      <c r="Q71" s="357"/>
      <c r="R71" s="357"/>
      <c r="S71" s="357"/>
      <c r="T71" s="357"/>
      <c r="U71" s="357"/>
      <c r="V71" s="357"/>
      <c r="W71" s="357"/>
      <c r="X71" s="357"/>
      <c r="Y71" s="357"/>
      <c r="Z71" s="357"/>
      <c r="AA71" s="357"/>
      <c r="AB71" s="357"/>
      <c r="AC71" s="357"/>
      <c r="AD71" s="357"/>
      <c r="AE71" s="357"/>
      <c r="AF71" s="357"/>
      <c r="AG71" s="357"/>
      <c r="AH71" s="357"/>
      <c r="AI71" s="357"/>
      <c r="AJ71" s="357"/>
      <c r="AK71" s="357"/>
      <c r="AL71" s="357"/>
      <c r="AM71" s="357"/>
      <c r="AN71" s="357"/>
      <c r="AO71" s="358"/>
    </row>
    <row r="72" spans="1:41" s="208" customFormat="1" ht="48">
      <c r="A72" s="76" t="s">
        <v>525</v>
      </c>
      <c r="B72" s="383" t="s">
        <v>896</v>
      </c>
      <c r="C72" s="384">
        <f>SUM('рабочая 2023 г'!Y828)</f>
        <v>22</v>
      </c>
      <c r="D72" s="347">
        <f t="shared" si="28"/>
        <v>8.4</v>
      </c>
      <c r="E72" s="351">
        <f>SUM('рабочая 2023 г'!AG827)</f>
        <v>3.6</v>
      </c>
      <c r="F72" s="351"/>
      <c r="G72" s="351"/>
      <c r="H72" s="351"/>
      <c r="I72" s="351">
        <f>SUM('рабочая 2023 г'!AK827)</f>
        <v>1.6</v>
      </c>
      <c r="J72" s="351"/>
      <c r="K72" s="351"/>
      <c r="L72" s="351"/>
      <c r="M72" s="351">
        <f>SUM('рабочая 2023 г'!AO827)</f>
        <v>2.4</v>
      </c>
      <c r="N72" s="351">
        <f>SUM('рабочая 2023 г'!AP827)</f>
        <v>0.6</v>
      </c>
      <c r="O72" s="351">
        <f>SUM('рабочая 2023 г'!AQ827)</f>
        <v>0.5</v>
      </c>
      <c r="P72" s="351"/>
      <c r="Q72" s="349">
        <f t="shared" ref="Q72:Q89" si="29">SUM(E72+F72+I72+J72+M72)</f>
        <v>7.6</v>
      </c>
      <c r="R72" s="351"/>
      <c r="S72" s="351"/>
      <c r="T72" s="351"/>
      <c r="U72" s="351"/>
      <c r="V72" s="351"/>
      <c r="W72" s="351">
        <f>SUM('рабочая 2023 г'!AY827)</f>
        <v>0.1</v>
      </c>
      <c r="X72" s="351"/>
      <c r="Y72" s="351"/>
      <c r="Z72" s="349"/>
      <c r="AA72" s="351"/>
      <c r="AB72" s="351"/>
      <c r="AC72" s="351"/>
      <c r="AD72" s="351"/>
      <c r="AE72" s="351"/>
      <c r="AF72" s="351">
        <f>SUM('рабочая 2023 г'!BH827)</f>
        <v>0.1</v>
      </c>
      <c r="AG72" s="351"/>
      <c r="AH72" s="351">
        <f>SUM('рабочая 2023 г'!BJ827)</f>
        <v>0.1</v>
      </c>
      <c r="AI72" s="351"/>
      <c r="AJ72" s="349">
        <f t="shared" si="12"/>
        <v>0.5</v>
      </c>
      <c r="AK72" s="351"/>
      <c r="AL72" s="351"/>
      <c r="AM72" s="351"/>
      <c r="AN72" s="351">
        <f>SUM('рабочая 2023 г'!BP827)</f>
        <v>0.5</v>
      </c>
      <c r="AO72" s="351">
        <f>SUM(S72+W72+Y72+Z72+AE72+AF72+AG72+AH72+AI72+AJ72)</f>
        <v>0.8</v>
      </c>
    </row>
    <row r="73" spans="1:41" s="205" customFormat="1" ht="24">
      <c r="A73" s="364" t="s">
        <v>527</v>
      </c>
      <c r="B73" s="389" t="s">
        <v>897</v>
      </c>
      <c r="C73" s="384"/>
      <c r="D73" s="355"/>
      <c r="E73" s="357"/>
      <c r="F73" s="357"/>
      <c r="G73" s="357"/>
      <c r="H73" s="357"/>
      <c r="I73" s="357"/>
      <c r="J73" s="357"/>
      <c r="K73" s="357"/>
      <c r="L73" s="357"/>
      <c r="M73" s="357"/>
      <c r="N73" s="357"/>
      <c r="O73" s="357"/>
      <c r="P73" s="357"/>
      <c r="Q73" s="357">
        <f t="shared" si="29"/>
        <v>0</v>
      </c>
      <c r="R73" s="357"/>
      <c r="S73" s="357"/>
      <c r="T73" s="357"/>
      <c r="U73" s="357"/>
      <c r="V73" s="357"/>
      <c r="W73" s="357"/>
      <c r="X73" s="357"/>
      <c r="Y73" s="357"/>
      <c r="Z73" s="357"/>
      <c r="AA73" s="357"/>
      <c r="AB73" s="357"/>
      <c r="AC73" s="357"/>
      <c r="AD73" s="357"/>
      <c r="AE73" s="357"/>
      <c r="AF73" s="357"/>
      <c r="AG73" s="357"/>
      <c r="AH73" s="357"/>
      <c r="AI73" s="357"/>
      <c r="AJ73" s="357"/>
      <c r="AK73" s="357"/>
      <c r="AL73" s="357"/>
      <c r="AM73" s="357"/>
      <c r="AN73" s="357"/>
      <c r="AO73" s="358"/>
    </row>
    <row r="74" spans="1:41" s="207" customFormat="1">
      <c r="A74" s="364" t="s">
        <v>529</v>
      </c>
      <c r="B74" s="379" t="s">
        <v>898</v>
      </c>
      <c r="C74" s="390">
        <f>SUM('рабочая 2023 г'!Y845)</f>
        <v>46</v>
      </c>
      <c r="D74" s="355">
        <f t="shared" si="28"/>
        <v>1.5</v>
      </c>
      <c r="E74" s="358">
        <f>SUM('рабочая 2023 г'!AG844)</f>
        <v>0.1</v>
      </c>
      <c r="F74" s="358"/>
      <c r="G74" s="358"/>
      <c r="H74" s="358"/>
      <c r="I74" s="358"/>
      <c r="J74" s="358"/>
      <c r="K74" s="358"/>
      <c r="L74" s="358"/>
      <c r="M74" s="358">
        <f>SUM('рабочая 2023 г'!AO844)</f>
        <v>0.1</v>
      </c>
      <c r="N74" s="358"/>
      <c r="O74" s="358"/>
      <c r="P74" s="358"/>
      <c r="Q74" s="357">
        <f t="shared" si="29"/>
        <v>0.2</v>
      </c>
      <c r="R74" s="358"/>
      <c r="S74" s="358"/>
      <c r="T74" s="358"/>
      <c r="U74" s="358"/>
      <c r="V74" s="358"/>
      <c r="W74" s="358"/>
      <c r="X74" s="358"/>
      <c r="Y74" s="358"/>
      <c r="Z74" s="357"/>
      <c r="AA74" s="358"/>
      <c r="AB74" s="358"/>
      <c r="AC74" s="358"/>
      <c r="AD74" s="358"/>
      <c r="AE74" s="358"/>
      <c r="AF74" s="358">
        <f>SUM('рабочая 2023 г'!BH844)</f>
        <v>0.3</v>
      </c>
      <c r="AG74" s="358">
        <v>0.1</v>
      </c>
      <c r="AH74" s="358">
        <f>SUM('рабочая 2023 г'!BJ844)</f>
        <v>0.5</v>
      </c>
      <c r="AI74" s="358">
        <f>SUM('рабочая 2023 г'!BK844)</f>
        <v>0.1</v>
      </c>
      <c r="AJ74" s="357">
        <f t="shared" si="12"/>
        <v>0.3</v>
      </c>
      <c r="AK74" s="358"/>
      <c r="AL74" s="358"/>
      <c r="AM74" s="358"/>
      <c r="AN74" s="358">
        <f>SUM('рабочая 2023 г'!BP844)</f>
        <v>0.3</v>
      </c>
      <c r="AO74" s="358">
        <f>SUM(S74+W74+Y74+Z74+AE74+AF74+AG74+AH74+AI74+AJ74)</f>
        <v>1.3</v>
      </c>
    </row>
    <row r="75" spans="1:41" s="208" customFormat="1" ht="96">
      <c r="A75" s="332" t="s">
        <v>321</v>
      </c>
      <c r="B75" s="391" t="s">
        <v>899</v>
      </c>
      <c r="C75" s="392" t="s">
        <v>381</v>
      </c>
      <c r="D75" s="347">
        <f t="shared" si="28"/>
        <v>134.89999999999998</v>
      </c>
      <c r="E75" s="393">
        <f>SUM(E76:E77)</f>
        <v>0.2</v>
      </c>
      <c r="F75" s="393">
        <f t="shared" ref="F75:O75" si="30">SUM(F76:F77)</f>
        <v>0.1</v>
      </c>
      <c r="G75" s="393">
        <f t="shared" si="30"/>
        <v>0.1</v>
      </c>
      <c r="H75" s="393"/>
      <c r="I75" s="393">
        <f t="shared" si="30"/>
        <v>0.7</v>
      </c>
      <c r="J75" s="393">
        <f t="shared" si="30"/>
        <v>4.2</v>
      </c>
      <c r="K75" s="393"/>
      <c r="L75" s="393"/>
      <c r="M75" s="393">
        <f t="shared" si="30"/>
        <v>5</v>
      </c>
      <c r="N75" s="393"/>
      <c r="O75" s="393">
        <f t="shared" si="30"/>
        <v>0.6</v>
      </c>
      <c r="P75" s="393"/>
      <c r="Q75" s="349">
        <f t="shared" si="29"/>
        <v>10.199999999999999</v>
      </c>
      <c r="R75" s="393"/>
      <c r="S75" s="393">
        <f t="shared" ref="S75:Y75" si="31">SUM(S76:S77)</f>
        <v>109.2</v>
      </c>
      <c r="T75" s="393">
        <f t="shared" si="31"/>
        <v>98.1</v>
      </c>
      <c r="U75" s="393">
        <f t="shared" si="31"/>
        <v>10.7</v>
      </c>
      <c r="V75" s="393">
        <f t="shared" si="31"/>
        <v>0.4</v>
      </c>
      <c r="W75" s="393"/>
      <c r="X75" s="393"/>
      <c r="Y75" s="393">
        <f t="shared" si="31"/>
        <v>1.8</v>
      </c>
      <c r="Z75" s="349">
        <f t="shared" ref="Z75:Z86" si="32">SUM(AA75+AB75+AD75)</f>
        <v>12.299999999999999</v>
      </c>
      <c r="AA75" s="393">
        <f t="shared" ref="AA75:AH75" si="33">SUM(AA76:AA77)</f>
        <v>0.1</v>
      </c>
      <c r="AB75" s="393">
        <f t="shared" si="33"/>
        <v>12.2</v>
      </c>
      <c r="AC75" s="393"/>
      <c r="AD75" s="393"/>
      <c r="AE75" s="393"/>
      <c r="AF75" s="393">
        <f t="shared" si="33"/>
        <v>0.6</v>
      </c>
      <c r="AG75" s="393"/>
      <c r="AH75" s="393">
        <f t="shared" si="33"/>
        <v>0.1</v>
      </c>
      <c r="AI75" s="393"/>
      <c r="AJ75" s="349">
        <f t="shared" ref="AJ75:AJ89" si="34">SUM(AK75+AL75+AM75+AN75)</f>
        <v>0.7</v>
      </c>
      <c r="AK75" s="393"/>
      <c r="AL75" s="393"/>
      <c r="AM75" s="393"/>
      <c r="AN75" s="393">
        <f>SUM(AN76:AN77)</f>
        <v>0.7</v>
      </c>
      <c r="AO75" s="351">
        <f t="shared" ref="AO75:AO83" si="35">SUM(S75+W75+Y75+Z75+AE75+AF75+AG75+AH75+AI75+AJ75)</f>
        <v>124.69999999999999</v>
      </c>
    </row>
    <row r="76" spans="1:41" s="205" customFormat="1" ht="24">
      <c r="A76" s="364" t="s">
        <v>532</v>
      </c>
      <c r="B76" s="372" t="s">
        <v>919</v>
      </c>
      <c r="C76" s="384">
        <f>SUM('рабочая 2023 г'!Y877)</f>
        <v>1</v>
      </c>
      <c r="D76" s="355">
        <f t="shared" si="28"/>
        <v>134.5</v>
      </c>
      <c r="E76" s="357">
        <f>SUM('рабочая 2023 г'!AG876)</f>
        <v>0.2</v>
      </c>
      <c r="F76" s="357">
        <f>SUM('рабочая 2023 г'!AH876)</f>
        <v>0.1</v>
      </c>
      <c r="G76" s="357">
        <f>SUM('рабочая 2023 г'!AI876)</f>
        <v>0.1</v>
      </c>
      <c r="H76" s="357"/>
      <c r="I76" s="357">
        <f>SUM('рабочая 2023 г'!AK876)</f>
        <v>0.7</v>
      </c>
      <c r="J76" s="357">
        <f>SUM('рабочая 2023 г'!AL876)</f>
        <v>4.2</v>
      </c>
      <c r="K76" s="357"/>
      <c r="L76" s="357"/>
      <c r="M76" s="357">
        <f>SUM('рабочая 2023 г'!AO876)</f>
        <v>4.9000000000000004</v>
      </c>
      <c r="N76" s="357"/>
      <c r="O76" s="357">
        <f>SUM('рабочая 2023 г'!AQ876)</f>
        <v>0.6</v>
      </c>
      <c r="P76" s="357"/>
      <c r="Q76" s="357">
        <f t="shared" si="29"/>
        <v>10.100000000000001</v>
      </c>
      <c r="R76" s="357"/>
      <c r="S76" s="357">
        <f>SUM('рабочая 2023 г'!AU876)</f>
        <v>109.10000000000001</v>
      </c>
      <c r="T76" s="357">
        <f>SUM('рабочая 2023 г'!AV876)</f>
        <v>98</v>
      </c>
      <c r="U76" s="357">
        <f>SUM('рабочая 2023 г'!AW876)</f>
        <v>10.7</v>
      </c>
      <c r="V76" s="357">
        <f>SUM('рабочая 2023 г'!AX876)</f>
        <v>0.4</v>
      </c>
      <c r="W76" s="357"/>
      <c r="X76" s="357"/>
      <c r="Y76" s="357">
        <f>SUM('рабочая 2023 г'!BA876)</f>
        <v>1.8</v>
      </c>
      <c r="Z76" s="357">
        <f t="shared" si="32"/>
        <v>12.2</v>
      </c>
      <c r="AA76" s="357">
        <f>SUM('рабочая 2023 г'!BC876)</f>
        <v>0.1</v>
      </c>
      <c r="AB76" s="357">
        <f>SUM('рабочая 2023 г'!BD876)</f>
        <v>12.1</v>
      </c>
      <c r="AC76" s="357"/>
      <c r="AD76" s="357"/>
      <c r="AE76" s="357"/>
      <c r="AF76" s="357">
        <f>SUM('рабочая 2023 г'!BH876)</f>
        <v>0.6</v>
      </c>
      <c r="AG76" s="357"/>
      <c r="AH76" s="357"/>
      <c r="AI76" s="357"/>
      <c r="AJ76" s="357">
        <f t="shared" si="34"/>
        <v>0.7</v>
      </c>
      <c r="AK76" s="357"/>
      <c r="AL76" s="357"/>
      <c r="AM76" s="357"/>
      <c r="AN76" s="357">
        <f>SUM('рабочая 2023 г'!BP876)</f>
        <v>0.7</v>
      </c>
      <c r="AO76" s="358">
        <f t="shared" si="35"/>
        <v>124.4</v>
      </c>
    </row>
    <row r="77" spans="1:41" s="205" customFormat="1" ht="24">
      <c r="A77" s="364" t="s">
        <v>534</v>
      </c>
      <c r="B77" s="372" t="s">
        <v>920</v>
      </c>
      <c r="C77" s="384">
        <f>SUM('рабочая 2023 г'!Y893)</f>
        <v>63</v>
      </c>
      <c r="D77" s="355">
        <f t="shared" si="28"/>
        <v>0.4</v>
      </c>
      <c r="E77" s="357"/>
      <c r="F77" s="357"/>
      <c r="G77" s="357"/>
      <c r="H77" s="357"/>
      <c r="I77" s="357"/>
      <c r="J77" s="357"/>
      <c r="K77" s="357"/>
      <c r="L77" s="357"/>
      <c r="M77" s="357">
        <f>SUM('рабочая 2023 г'!AO892)</f>
        <v>0.1</v>
      </c>
      <c r="N77" s="357"/>
      <c r="O77" s="357"/>
      <c r="P77" s="357"/>
      <c r="Q77" s="357">
        <f t="shared" si="29"/>
        <v>0.1</v>
      </c>
      <c r="R77" s="357"/>
      <c r="S77" s="357">
        <f>SUM('рабочая 2023 г'!AU892)</f>
        <v>0.1</v>
      </c>
      <c r="T77" s="357">
        <f>SUM('рабочая 2023 г'!AV892)</f>
        <v>0.1</v>
      </c>
      <c r="U77" s="357"/>
      <c r="V77" s="357"/>
      <c r="W77" s="357"/>
      <c r="X77" s="357"/>
      <c r="Y77" s="357"/>
      <c r="Z77" s="357">
        <f t="shared" si="32"/>
        <v>0.1</v>
      </c>
      <c r="AA77" s="357"/>
      <c r="AB77" s="357">
        <f>SUM('рабочая 2023 г'!BD892)</f>
        <v>0.1</v>
      </c>
      <c r="AC77" s="357"/>
      <c r="AD77" s="357"/>
      <c r="AE77" s="357"/>
      <c r="AF77" s="357"/>
      <c r="AG77" s="357"/>
      <c r="AH77" s="357">
        <f>SUM('рабочая 2023 г'!BJ892)</f>
        <v>0.1</v>
      </c>
      <c r="AI77" s="357"/>
      <c r="AJ77" s="357"/>
      <c r="AK77" s="357"/>
      <c r="AL77" s="357"/>
      <c r="AM77" s="357"/>
      <c r="AN77" s="357"/>
      <c r="AO77" s="358">
        <f t="shared" si="35"/>
        <v>0.30000000000000004</v>
      </c>
    </row>
    <row r="78" spans="1:41" s="205" customFormat="1" ht="24">
      <c r="A78" s="364" t="s">
        <v>536</v>
      </c>
      <c r="B78" s="372" t="s">
        <v>921</v>
      </c>
      <c r="C78" s="374"/>
      <c r="D78" s="355"/>
      <c r="E78" s="357"/>
      <c r="F78" s="357"/>
      <c r="G78" s="357"/>
      <c r="H78" s="357"/>
      <c r="I78" s="357"/>
      <c r="J78" s="357"/>
      <c r="K78" s="357"/>
      <c r="L78" s="357"/>
      <c r="M78" s="358"/>
      <c r="N78" s="394"/>
      <c r="O78" s="357"/>
      <c r="P78" s="357"/>
      <c r="Q78" s="357"/>
      <c r="R78" s="363"/>
      <c r="S78" s="357"/>
      <c r="T78" s="357"/>
      <c r="U78" s="357"/>
      <c r="V78" s="357"/>
      <c r="W78" s="357"/>
      <c r="X78" s="357"/>
      <c r="Y78" s="357"/>
      <c r="Z78" s="357"/>
      <c r="AA78" s="357"/>
      <c r="AB78" s="357"/>
      <c r="AC78" s="357"/>
      <c r="AD78" s="357"/>
      <c r="AE78" s="357"/>
      <c r="AF78" s="357"/>
      <c r="AG78" s="357"/>
      <c r="AH78" s="357"/>
      <c r="AI78" s="357"/>
      <c r="AJ78" s="357"/>
      <c r="AK78" s="363"/>
      <c r="AL78" s="363"/>
      <c r="AM78" s="363"/>
      <c r="AN78" s="357"/>
      <c r="AO78" s="358"/>
    </row>
    <row r="79" spans="1:41" s="205" customFormat="1" ht="24">
      <c r="A79" s="364" t="s">
        <v>538</v>
      </c>
      <c r="B79" s="372" t="s">
        <v>922</v>
      </c>
      <c r="C79" s="374"/>
      <c r="D79" s="355"/>
      <c r="E79" s="357"/>
      <c r="F79" s="357"/>
      <c r="G79" s="357"/>
      <c r="H79" s="357"/>
      <c r="I79" s="357"/>
      <c r="J79" s="357"/>
      <c r="K79" s="357"/>
      <c r="L79" s="357"/>
      <c r="M79" s="358"/>
      <c r="N79" s="394"/>
      <c r="O79" s="357"/>
      <c r="P79" s="357"/>
      <c r="Q79" s="357"/>
      <c r="R79" s="363"/>
      <c r="S79" s="357"/>
      <c r="T79" s="357"/>
      <c r="U79" s="357"/>
      <c r="V79" s="357"/>
      <c r="W79" s="357"/>
      <c r="X79" s="357"/>
      <c r="Y79" s="357"/>
      <c r="Z79" s="357"/>
      <c r="AA79" s="357"/>
      <c r="AB79" s="357"/>
      <c r="AC79" s="357"/>
      <c r="AD79" s="357"/>
      <c r="AE79" s="357"/>
      <c r="AF79" s="357"/>
      <c r="AG79" s="357"/>
      <c r="AH79" s="357"/>
      <c r="AI79" s="357"/>
      <c r="AJ79" s="357"/>
      <c r="AK79" s="363"/>
      <c r="AL79" s="363"/>
      <c r="AM79" s="363"/>
      <c r="AN79" s="357"/>
      <c r="AO79" s="358"/>
    </row>
    <row r="80" spans="1:41" s="205" customFormat="1" ht="24">
      <c r="A80" s="365">
        <v>5</v>
      </c>
      <c r="B80" s="369" t="s">
        <v>923</v>
      </c>
      <c r="C80" s="395">
        <f>SUM('рабочая 2023 г'!Y926)</f>
        <v>12</v>
      </c>
      <c r="D80" s="355">
        <f>SUM(Q80+AO80)</f>
        <v>545.1</v>
      </c>
      <c r="E80" s="357">
        <f>SUM('рабочая 2023 г'!AG925)</f>
        <v>6.4</v>
      </c>
      <c r="F80" s="357"/>
      <c r="G80" s="357"/>
      <c r="H80" s="357"/>
      <c r="I80" s="357">
        <f>SUM('рабочая 2023 г'!AK925)</f>
        <v>1.5</v>
      </c>
      <c r="J80" s="357">
        <f>SUM('рабочая 2023 г'!AL925)</f>
        <v>0.3</v>
      </c>
      <c r="K80" s="357"/>
      <c r="L80" s="357"/>
      <c r="M80" s="357">
        <f>SUM('рабочая 2023 г'!AO925)</f>
        <v>41.7</v>
      </c>
      <c r="N80" s="357">
        <f>SUM('рабочая 2023 г'!AP925)</f>
        <v>1.9</v>
      </c>
      <c r="O80" s="357">
        <f>SUM('рабочая 2023 г'!AQ925)</f>
        <v>24.4</v>
      </c>
      <c r="P80" s="357"/>
      <c r="Q80" s="357">
        <f t="shared" si="29"/>
        <v>49.900000000000006</v>
      </c>
      <c r="R80" s="357">
        <f>SUM('рабочая 2023 г'!AT925)</f>
        <v>0</v>
      </c>
      <c r="S80" s="357">
        <f>SUM('рабочая 2023 г'!AU925)</f>
        <v>490.5</v>
      </c>
      <c r="T80" s="357">
        <f>SUM('рабочая 2023 г'!AV925)</f>
        <v>412.1</v>
      </c>
      <c r="U80" s="357">
        <f>SUM('рабочая 2023 г'!AW925)</f>
        <v>75.2</v>
      </c>
      <c r="V80" s="357">
        <f>SUM('рабочая 2023 г'!AX925)</f>
        <v>3.2</v>
      </c>
      <c r="W80" s="357">
        <f>SUM('рабочая 2023 г'!AY925)</f>
        <v>0</v>
      </c>
      <c r="X80" s="357"/>
      <c r="Y80" s="357">
        <f>SUM('рабочая 2023 г'!BA925)</f>
        <v>2.6</v>
      </c>
      <c r="Z80" s="357">
        <f t="shared" si="32"/>
        <v>0.2</v>
      </c>
      <c r="AA80" s="357"/>
      <c r="AB80" s="357">
        <f>SUM('рабочая 2023 г'!BD925)</f>
        <v>0.2</v>
      </c>
      <c r="AC80" s="357"/>
      <c r="AD80" s="357"/>
      <c r="AE80" s="357"/>
      <c r="AF80" s="357">
        <f>SUM('рабочая 2023 г'!BH925)</f>
        <v>1.3</v>
      </c>
      <c r="AG80" s="357">
        <f>SUM('рабочая 2023 г'!BI925)</f>
        <v>0.1</v>
      </c>
      <c r="AH80" s="357">
        <f>SUM('рабочая 2023 г'!BJ925)</f>
        <v>0</v>
      </c>
      <c r="AI80" s="357">
        <f>SUM('рабочая 2023 г'!BK925)</f>
        <v>0.1</v>
      </c>
      <c r="AJ80" s="357">
        <f t="shared" si="34"/>
        <v>0.4</v>
      </c>
      <c r="AK80" s="357"/>
      <c r="AL80" s="357"/>
      <c r="AM80" s="357"/>
      <c r="AN80" s="357">
        <f>SUM('рабочая 2023 г'!BP925)</f>
        <v>0.4</v>
      </c>
      <c r="AO80" s="358">
        <f>SUM(S80+W80+Y80+Z80+AE80+AF80+AG80+AH80+AI80+AJ80)</f>
        <v>495.20000000000005</v>
      </c>
    </row>
    <row r="81" spans="1:48" s="205" customFormat="1" ht="72">
      <c r="A81" s="364" t="s">
        <v>541</v>
      </c>
      <c r="B81" s="396" t="s">
        <v>924</v>
      </c>
      <c r="C81" s="397"/>
      <c r="D81" s="355"/>
      <c r="E81" s="358"/>
      <c r="F81" s="358"/>
      <c r="G81" s="358"/>
      <c r="H81" s="358"/>
      <c r="I81" s="358"/>
      <c r="J81" s="358"/>
      <c r="K81" s="358"/>
      <c r="L81" s="358"/>
      <c r="M81" s="358"/>
      <c r="N81" s="398"/>
      <c r="O81" s="357"/>
      <c r="P81" s="357"/>
      <c r="Q81" s="357"/>
      <c r="R81" s="363"/>
      <c r="S81" s="358"/>
      <c r="T81" s="358"/>
      <c r="U81" s="358"/>
      <c r="V81" s="358"/>
      <c r="W81" s="357"/>
      <c r="X81" s="357"/>
      <c r="Y81" s="357"/>
      <c r="Z81" s="357"/>
      <c r="AA81" s="357"/>
      <c r="AB81" s="357"/>
      <c r="AC81" s="357"/>
      <c r="AD81" s="357"/>
      <c r="AE81" s="357"/>
      <c r="AF81" s="357"/>
      <c r="AG81" s="357"/>
      <c r="AH81" s="357"/>
      <c r="AI81" s="357"/>
      <c r="AJ81" s="357"/>
      <c r="AK81" s="363"/>
      <c r="AL81" s="363"/>
      <c r="AM81" s="363"/>
      <c r="AN81" s="358"/>
      <c r="AO81" s="358"/>
    </row>
    <row r="82" spans="1:48" s="205" customFormat="1" ht="60">
      <c r="A82" s="364" t="s">
        <v>543</v>
      </c>
      <c r="B82" s="396" t="s">
        <v>925</v>
      </c>
      <c r="C82" s="397"/>
      <c r="D82" s="355"/>
      <c r="E82" s="357"/>
      <c r="F82" s="357"/>
      <c r="G82" s="357"/>
      <c r="H82" s="357"/>
      <c r="I82" s="357"/>
      <c r="J82" s="357"/>
      <c r="K82" s="357"/>
      <c r="L82" s="357"/>
      <c r="M82" s="358"/>
      <c r="N82" s="398"/>
      <c r="O82" s="357"/>
      <c r="P82" s="357"/>
      <c r="Q82" s="357"/>
      <c r="R82" s="363"/>
      <c r="S82" s="357"/>
      <c r="T82" s="357"/>
      <c r="U82" s="357"/>
      <c r="V82" s="357"/>
      <c r="W82" s="357"/>
      <c r="X82" s="357"/>
      <c r="Y82" s="357"/>
      <c r="Z82" s="357"/>
      <c r="AA82" s="357"/>
      <c r="AB82" s="357"/>
      <c r="AC82" s="357"/>
      <c r="AD82" s="357"/>
      <c r="AE82" s="357"/>
      <c r="AF82" s="357"/>
      <c r="AG82" s="357"/>
      <c r="AH82" s="357"/>
      <c r="AI82" s="357"/>
      <c r="AJ82" s="357"/>
      <c r="AK82" s="363"/>
      <c r="AL82" s="363"/>
      <c r="AM82" s="363"/>
      <c r="AN82" s="357"/>
      <c r="AO82" s="358"/>
    </row>
    <row r="83" spans="1:48" s="205" customFormat="1" ht="24">
      <c r="A83" s="365">
        <v>6</v>
      </c>
      <c r="B83" s="369" t="s">
        <v>926</v>
      </c>
      <c r="C83" s="395">
        <f>SUM('рабочая 2023 г'!Y968)</f>
        <v>17</v>
      </c>
      <c r="D83" s="355">
        <f t="shared" si="28"/>
        <v>142.4</v>
      </c>
      <c r="E83" s="357"/>
      <c r="F83" s="357"/>
      <c r="G83" s="357"/>
      <c r="H83" s="357"/>
      <c r="I83" s="357"/>
      <c r="J83" s="357"/>
      <c r="K83" s="357"/>
      <c r="L83" s="357"/>
      <c r="M83" s="357">
        <f>SUM('рабочая 2023 г'!AO967)</f>
        <v>1.5</v>
      </c>
      <c r="N83" s="357"/>
      <c r="O83" s="357">
        <f>SUM('рабочая 2023 г'!AQ967)</f>
        <v>0.7</v>
      </c>
      <c r="P83" s="357"/>
      <c r="Q83" s="357">
        <f t="shared" si="29"/>
        <v>1.5</v>
      </c>
      <c r="R83" s="357"/>
      <c r="S83" s="357"/>
      <c r="T83" s="357"/>
      <c r="U83" s="357"/>
      <c r="V83" s="357"/>
      <c r="W83" s="357"/>
      <c r="X83" s="357"/>
      <c r="Y83" s="357">
        <f>SUM('рабочая 2023 г'!BA967)</f>
        <v>0.1</v>
      </c>
      <c r="Z83" s="357">
        <f t="shared" si="32"/>
        <v>140</v>
      </c>
      <c r="AA83" s="357">
        <f>SUM('рабочая 2023 г'!BC967)</f>
        <v>2.1</v>
      </c>
      <c r="AB83" s="357">
        <f>SUM('рабочая 2023 г'!BD967)</f>
        <v>128</v>
      </c>
      <c r="AC83" s="357">
        <f>SUM('рабочая 2023 г'!BE967)</f>
        <v>8.6</v>
      </c>
      <c r="AD83" s="357">
        <f>SUM('рабочая 2023 г'!BF967)</f>
        <v>9.9</v>
      </c>
      <c r="AE83" s="357"/>
      <c r="AF83" s="357"/>
      <c r="AG83" s="357"/>
      <c r="AH83" s="357"/>
      <c r="AI83" s="357"/>
      <c r="AJ83" s="357">
        <f t="shared" si="34"/>
        <v>0.8</v>
      </c>
      <c r="AK83" s="357"/>
      <c r="AL83" s="357"/>
      <c r="AM83" s="357"/>
      <c r="AN83" s="357">
        <f>SUM('рабочая 2023 г'!BP967)</f>
        <v>0.8</v>
      </c>
      <c r="AO83" s="358">
        <f t="shared" si="35"/>
        <v>140.9</v>
      </c>
    </row>
    <row r="84" spans="1:48" s="205" customFormat="1" ht="24">
      <c r="A84" s="365">
        <v>7</v>
      </c>
      <c r="B84" s="369" t="s">
        <v>927</v>
      </c>
      <c r="C84" s="399"/>
      <c r="D84" s="355">
        <f t="shared" si="28"/>
        <v>631.5</v>
      </c>
      <c r="E84" s="357">
        <f>SUM('рабочая 2023 г'!AG983)</f>
        <v>14.9</v>
      </c>
      <c r="F84" s="357">
        <f>SUM('рабочая 2023 г'!AH983)</f>
        <v>1.4</v>
      </c>
      <c r="G84" s="357">
        <f>SUM('рабочая 2023 г'!AI983)</f>
        <v>0.9</v>
      </c>
      <c r="H84" s="357">
        <f>SUM('рабочая 2023 г'!AJ983)</f>
        <v>0.2</v>
      </c>
      <c r="I84" s="357">
        <f>SUM('рабочая 2023 г'!AK983)</f>
        <v>33.9</v>
      </c>
      <c r="J84" s="357">
        <f>SUM('рабочая 2023 г'!AL983)</f>
        <v>8.5</v>
      </c>
      <c r="K84" s="357">
        <f>SUM('рабочая 2023 г'!AM983)</f>
        <v>2.7</v>
      </c>
      <c r="L84" s="357"/>
      <c r="M84" s="357">
        <f>SUM('рабочая 2023 г'!AO983)</f>
        <v>390.7</v>
      </c>
      <c r="N84" s="357">
        <f>SUM('рабочая 2023 г'!AP983)</f>
        <v>53.4</v>
      </c>
      <c r="O84" s="357">
        <f>SUM('рабочая 2023 г'!AQ983)</f>
        <v>247.9</v>
      </c>
      <c r="P84" s="357"/>
      <c r="Q84" s="357">
        <f>SUM(E84+F84+I84+J84+M84)</f>
        <v>449.4</v>
      </c>
      <c r="R84" s="357">
        <f>SUM('рабочая 2023 г'!AT983)</f>
        <v>0.1</v>
      </c>
      <c r="S84" s="357">
        <f>SUM('рабочая 2023 г'!AU983)</f>
        <v>0.1</v>
      </c>
      <c r="T84" s="357">
        <f>SUM('рабочая 2023 г'!AV983)</f>
        <v>0.1</v>
      </c>
      <c r="U84" s="357"/>
      <c r="V84" s="357"/>
      <c r="W84" s="357">
        <f>SUM('рабочая 2023 г'!AY983)</f>
        <v>19.3</v>
      </c>
      <c r="X84" s="357">
        <f>SUM('рабочая 2023 г'!AZ983)</f>
        <v>2.1</v>
      </c>
      <c r="Y84" s="357">
        <f>SUM('рабочая 2023 г'!BA983)</f>
        <v>20.9</v>
      </c>
      <c r="Z84" s="357">
        <f t="shared" si="32"/>
        <v>93.4</v>
      </c>
      <c r="AA84" s="357">
        <f>SUM('рабочая 2023 г'!BC983)</f>
        <v>4.2</v>
      </c>
      <c r="AB84" s="357">
        <f>SUM('рабочая 2023 г'!BD983)</f>
        <v>87.4</v>
      </c>
      <c r="AC84" s="357">
        <f>SUM('рабочая 2023 г'!BE983)</f>
        <v>27.9</v>
      </c>
      <c r="AD84" s="357">
        <f>SUM('рабочая 2023 г'!BF983)</f>
        <v>1.8</v>
      </c>
      <c r="AE84" s="357">
        <f>SUM('рабочая 2023 г'!BG983)</f>
        <v>0.3</v>
      </c>
      <c r="AF84" s="357">
        <f>SUM('рабочая 2023 г'!BH983)</f>
        <v>10.8</v>
      </c>
      <c r="AG84" s="357">
        <f>SUM('рабочая 2023 г'!BI983)</f>
        <v>0.1</v>
      </c>
      <c r="AH84" s="357">
        <f>SUM('рабочая 2023 г'!BJ983)</f>
        <v>7.5</v>
      </c>
      <c r="AI84" s="357">
        <f>SUM('рабочая 2023 г'!BK983)</f>
        <v>1.2</v>
      </c>
      <c r="AJ84" s="357">
        <f t="shared" si="34"/>
        <v>28.4</v>
      </c>
      <c r="AK84" s="357">
        <f>SUM('рабочая 2023 г'!BM983)</f>
        <v>0.3</v>
      </c>
      <c r="AL84" s="357">
        <f>SUM('рабочая 2023 г'!BN983)</f>
        <v>0.1</v>
      </c>
      <c r="AM84" s="357"/>
      <c r="AN84" s="357">
        <f>SUM('рабочая 2023 г'!BP983)</f>
        <v>28</v>
      </c>
      <c r="AO84" s="357">
        <f>SUM(S84+W84+Y84+Z84+AE84+AF84+AG84+AH84+AI84+AJ84+R84)</f>
        <v>182.1</v>
      </c>
    </row>
    <row r="85" spans="1:48" s="205" customFormat="1" ht="48">
      <c r="A85" s="364" t="s">
        <v>547</v>
      </c>
      <c r="B85" s="353" t="s">
        <v>928</v>
      </c>
      <c r="C85" s="356"/>
      <c r="D85" s="355"/>
      <c r="E85" s="357"/>
      <c r="F85" s="357"/>
      <c r="G85" s="357"/>
      <c r="H85" s="357"/>
      <c r="I85" s="357"/>
      <c r="J85" s="357"/>
      <c r="K85" s="357"/>
      <c r="L85" s="357"/>
      <c r="M85" s="358"/>
      <c r="N85" s="362"/>
      <c r="O85" s="357"/>
      <c r="P85" s="357"/>
      <c r="Q85" s="357"/>
      <c r="R85" s="363"/>
      <c r="S85" s="357"/>
      <c r="T85" s="357"/>
      <c r="U85" s="357"/>
      <c r="V85" s="357"/>
      <c r="W85" s="357"/>
      <c r="X85" s="357"/>
      <c r="Y85" s="357"/>
      <c r="Z85" s="357"/>
      <c r="AA85" s="357"/>
      <c r="AB85" s="357"/>
      <c r="AC85" s="357"/>
      <c r="AD85" s="357"/>
      <c r="AE85" s="357"/>
      <c r="AF85" s="357"/>
      <c r="AG85" s="357"/>
      <c r="AH85" s="357"/>
      <c r="AI85" s="357"/>
      <c r="AJ85" s="357">
        <f t="shared" si="34"/>
        <v>0</v>
      </c>
      <c r="AK85" s="363"/>
      <c r="AL85" s="363"/>
      <c r="AM85" s="363"/>
      <c r="AN85" s="357"/>
      <c r="AO85" s="358">
        <f>SUM(S85+W85+Y85+Z85+AE85+AF85+AG85+AH85+AI85+AJ85)</f>
        <v>0</v>
      </c>
      <c r="AP85" s="209"/>
      <c r="AQ85" s="209"/>
      <c r="AR85" s="209"/>
      <c r="AS85" s="209"/>
      <c r="AT85" s="209"/>
      <c r="AU85" s="209"/>
      <c r="AV85" s="209"/>
    </row>
    <row r="86" spans="1:48" s="205" customFormat="1" ht="24">
      <c r="A86" s="365">
        <v>8</v>
      </c>
      <c r="B86" s="369" t="s">
        <v>929</v>
      </c>
      <c r="C86" s="399"/>
      <c r="D86" s="355">
        <f>SUM(Q86+AO86)</f>
        <v>9804.2999999999993</v>
      </c>
      <c r="E86" s="357">
        <f>SUM(E6+E25+E62+E75+E80+E83+E84)</f>
        <v>5042.8999999999987</v>
      </c>
      <c r="F86" s="357">
        <f t="shared" ref="F86:AN86" si="36">SUM(F6+F25+F62+F75+F80+F83+F84)</f>
        <v>5.5</v>
      </c>
      <c r="G86" s="357">
        <f t="shared" si="36"/>
        <v>4.3000000000000007</v>
      </c>
      <c r="H86" s="357">
        <f t="shared" si="36"/>
        <v>0.30000000000000004</v>
      </c>
      <c r="I86" s="357">
        <f t="shared" si="36"/>
        <v>82.800000000000011</v>
      </c>
      <c r="J86" s="357">
        <f t="shared" si="36"/>
        <v>33.200000000000003</v>
      </c>
      <c r="K86" s="357">
        <f t="shared" si="36"/>
        <v>9.9</v>
      </c>
      <c r="L86" s="357"/>
      <c r="M86" s="357">
        <f t="shared" si="36"/>
        <v>3231.2</v>
      </c>
      <c r="N86" s="357">
        <f t="shared" si="36"/>
        <v>588.69999999999993</v>
      </c>
      <c r="O86" s="357">
        <f t="shared" si="36"/>
        <v>1559.5000000000002</v>
      </c>
      <c r="P86" s="357">
        <f t="shared" si="36"/>
        <v>0</v>
      </c>
      <c r="Q86" s="357">
        <f>SUM(E86+F86+I86+J86+M86)</f>
        <v>8395.5999999999985</v>
      </c>
      <c r="R86" s="357">
        <f>SUM(R6+R25+R62+R75+R80+R83+R84)</f>
        <v>0.1</v>
      </c>
      <c r="S86" s="357">
        <f t="shared" si="36"/>
        <v>604</v>
      </c>
      <c r="T86" s="357">
        <f t="shared" si="36"/>
        <v>514</v>
      </c>
      <c r="U86" s="357">
        <f t="shared" si="36"/>
        <v>86.2</v>
      </c>
      <c r="V86" s="357">
        <f t="shared" si="36"/>
        <v>3.8000000000000003</v>
      </c>
      <c r="W86" s="357">
        <f t="shared" si="36"/>
        <v>81.599999999999994</v>
      </c>
      <c r="X86" s="357">
        <f t="shared" si="36"/>
        <v>13.700000000000001</v>
      </c>
      <c r="Y86" s="357">
        <f t="shared" si="36"/>
        <v>89.799999999999983</v>
      </c>
      <c r="Z86" s="357">
        <f t="shared" si="32"/>
        <v>364.20000000000005</v>
      </c>
      <c r="AA86" s="357">
        <f t="shared" si="36"/>
        <v>14.100000000000001</v>
      </c>
      <c r="AB86" s="357">
        <f t="shared" si="36"/>
        <v>333.20000000000005</v>
      </c>
      <c r="AC86" s="357">
        <f t="shared" si="36"/>
        <v>96.5</v>
      </c>
      <c r="AD86" s="357">
        <f t="shared" si="36"/>
        <v>16.900000000000002</v>
      </c>
      <c r="AE86" s="357">
        <f t="shared" si="36"/>
        <v>0.4</v>
      </c>
      <c r="AF86" s="357">
        <f t="shared" si="36"/>
        <v>83.3</v>
      </c>
      <c r="AG86" s="357">
        <f t="shared" si="36"/>
        <v>2.6000000000000005</v>
      </c>
      <c r="AH86" s="357">
        <f t="shared" si="36"/>
        <v>78.2</v>
      </c>
      <c r="AI86" s="357">
        <f t="shared" si="36"/>
        <v>4</v>
      </c>
      <c r="AJ86" s="357">
        <f>SUM(AK86+AL86+AM86+AN86)</f>
        <v>100.50000000000001</v>
      </c>
      <c r="AK86" s="357">
        <f t="shared" si="36"/>
        <v>0.4</v>
      </c>
      <c r="AL86" s="357">
        <f t="shared" si="36"/>
        <v>0.4</v>
      </c>
      <c r="AM86" s="357"/>
      <c r="AN86" s="357">
        <f t="shared" si="36"/>
        <v>99.700000000000017</v>
      </c>
      <c r="AO86" s="357">
        <f>SUM(S86+W86+Y86+Z86+AE86+AF86+AG86+AH86+AI86+AJ86+R86)</f>
        <v>1408.6999999999998</v>
      </c>
      <c r="AP86" s="209"/>
      <c r="AQ86" s="209"/>
      <c r="AR86" s="209"/>
      <c r="AS86" s="209"/>
      <c r="AT86" s="209"/>
      <c r="AU86" s="209"/>
      <c r="AV86" s="209"/>
    </row>
    <row r="87" spans="1:48" s="205" customFormat="1" ht="48">
      <c r="A87" s="364" t="s">
        <v>552</v>
      </c>
      <c r="B87" s="396" t="s">
        <v>930</v>
      </c>
      <c r="C87" s="397"/>
      <c r="D87" s="355">
        <f t="shared" si="28"/>
        <v>5</v>
      </c>
      <c r="E87" s="358"/>
      <c r="F87" s="358"/>
      <c r="G87" s="358"/>
      <c r="H87" s="358"/>
      <c r="I87" s="358">
        <v>3.4</v>
      </c>
      <c r="J87" s="358"/>
      <c r="K87" s="358"/>
      <c r="L87" s="358"/>
      <c r="M87" s="358">
        <v>1.6</v>
      </c>
      <c r="N87" s="398"/>
      <c r="O87" s="358"/>
      <c r="P87" s="358"/>
      <c r="Q87" s="357">
        <f t="shared" si="29"/>
        <v>5</v>
      </c>
      <c r="R87" s="358"/>
      <c r="S87" s="358"/>
      <c r="T87" s="358"/>
      <c r="U87" s="358"/>
      <c r="V87" s="358"/>
      <c r="W87" s="358"/>
      <c r="X87" s="358"/>
      <c r="Y87" s="358"/>
      <c r="Z87" s="357"/>
      <c r="AA87" s="358"/>
      <c r="AB87" s="358"/>
      <c r="AC87" s="358"/>
      <c r="AD87" s="358"/>
      <c r="AE87" s="358"/>
      <c r="AF87" s="358"/>
      <c r="AG87" s="358"/>
      <c r="AH87" s="358"/>
      <c r="AI87" s="358"/>
      <c r="AJ87" s="357"/>
      <c r="AK87" s="358"/>
      <c r="AL87" s="358"/>
      <c r="AM87" s="358"/>
      <c r="AN87" s="358"/>
      <c r="AO87" s="357"/>
      <c r="AP87" s="209"/>
      <c r="AQ87" s="209"/>
      <c r="AR87" s="209"/>
      <c r="AS87" s="209"/>
      <c r="AT87" s="209"/>
      <c r="AU87" s="209"/>
      <c r="AV87" s="209"/>
    </row>
    <row r="88" spans="1:48" s="205" customFormat="1" ht="60">
      <c r="A88" s="364">
        <v>9</v>
      </c>
      <c r="B88" s="396" t="s">
        <v>931</v>
      </c>
      <c r="C88" s="397"/>
      <c r="D88" s="355"/>
      <c r="E88" s="357"/>
      <c r="F88" s="357"/>
      <c r="G88" s="357"/>
      <c r="H88" s="357"/>
      <c r="I88" s="357"/>
      <c r="J88" s="357"/>
      <c r="K88" s="357"/>
      <c r="L88" s="357"/>
      <c r="M88" s="358"/>
      <c r="N88" s="398"/>
      <c r="O88" s="357"/>
      <c r="P88" s="357"/>
      <c r="Q88" s="357"/>
      <c r="R88" s="357"/>
      <c r="S88" s="357"/>
      <c r="T88" s="357"/>
      <c r="U88" s="357"/>
      <c r="V88" s="357"/>
      <c r="W88" s="357"/>
      <c r="X88" s="357"/>
      <c r="Y88" s="357"/>
      <c r="Z88" s="357"/>
      <c r="AA88" s="357"/>
      <c r="AB88" s="357"/>
      <c r="AC88" s="357"/>
      <c r="AD88" s="357"/>
      <c r="AE88" s="357"/>
      <c r="AF88" s="357"/>
      <c r="AG88" s="357"/>
      <c r="AH88" s="357"/>
      <c r="AI88" s="357"/>
      <c r="AJ88" s="357"/>
      <c r="AK88" s="357"/>
      <c r="AL88" s="357"/>
      <c r="AM88" s="357"/>
      <c r="AN88" s="357"/>
      <c r="AO88" s="357"/>
      <c r="AP88" s="209"/>
      <c r="AQ88" s="209"/>
      <c r="AR88" s="209"/>
      <c r="AS88" s="209"/>
      <c r="AT88" s="209"/>
      <c r="AU88" s="209"/>
      <c r="AV88" s="209"/>
    </row>
    <row r="89" spans="1:48" s="205" customFormat="1" ht="24">
      <c r="A89" s="365">
        <v>10</v>
      </c>
      <c r="B89" s="369" t="s">
        <v>932</v>
      </c>
      <c r="C89" s="399"/>
      <c r="D89" s="355">
        <f>SUM(Q89+AO89)</f>
        <v>9799.2999999999993</v>
      </c>
      <c r="E89" s="357">
        <f>SUM(E86-E87)</f>
        <v>5042.8999999999987</v>
      </c>
      <c r="F89" s="357">
        <f t="shared" ref="F89:M89" si="37">SUM(F86-F87)</f>
        <v>5.5</v>
      </c>
      <c r="G89" s="357">
        <f t="shared" si="37"/>
        <v>4.3000000000000007</v>
      </c>
      <c r="H89" s="357">
        <f t="shared" si="37"/>
        <v>0.30000000000000004</v>
      </c>
      <c r="I89" s="357">
        <f t="shared" si="37"/>
        <v>79.400000000000006</v>
      </c>
      <c r="J89" s="357">
        <f t="shared" si="37"/>
        <v>33.200000000000003</v>
      </c>
      <c r="K89" s="357">
        <f t="shared" si="37"/>
        <v>9.9</v>
      </c>
      <c r="L89" s="357"/>
      <c r="M89" s="357">
        <f t="shared" si="37"/>
        <v>3229.6</v>
      </c>
      <c r="N89" s="400"/>
      <c r="O89" s="357">
        <f>SUM(O86-O87)</f>
        <v>1559.5000000000002</v>
      </c>
      <c r="P89" s="357">
        <f>SUM(P86-P87)</f>
        <v>0</v>
      </c>
      <c r="Q89" s="357">
        <f t="shared" si="29"/>
        <v>8390.5999999999985</v>
      </c>
      <c r="R89" s="357">
        <f t="shared" ref="R89:AN89" si="38">SUM(R86-R87)</f>
        <v>0.1</v>
      </c>
      <c r="S89" s="357">
        <f t="shared" si="38"/>
        <v>604</v>
      </c>
      <c r="T89" s="357">
        <f t="shared" si="38"/>
        <v>514</v>
      </c>
      <c r="U89" s="357">
        <f t="shared" si="38"/>
        <v>86.2</v>
      </c>
      <c r="V89" s="357">
        <f t="shared" si="38"/>
        <v>3.8000000000000003</v>
      </c>
      <c r="W89" s="357">
        <f t="shared" si="38"/>
        <v>81.599999999999994</v>
      </c>
      <c r="X89" s="357">
        <f t="shared" si="38"/>
        <v>13.700000000000001</v>
      </c>
      <c r="Y89" s="357">
        <f t="shared" si="38"/>
        <v>89.799999999999983</v>
      </c>
      <c r="Z89" s="357">
        <f t="shared" si="38"/>
        <v>364.20000000000005</v>
      </c>
      <c r="AA89" s="357">
        <f t="shared" si="38"/>
        <v>14.100000000000001</v>
      </c>
      <c r="AB89" s="357">
        <f t="shared" si="38"/>
        <v>333.20000000000005</v>
      </c>
      <c r="AC89" s="357">
        <f t="shared" si="38"/>
        <v>96.5</v>
      </c>
      <c r="AD89" s="357">
        <f t="shared" si="38"/>
        <v>16.900000000000002</v>
      </c>
      <c r="AE89" s="357">
        <f t="shared" si="38"/>
        <v>0.4</v>
      </c>
      <c r="AF89" s="357">
        <f t="shared" si="38"/>
        <v>83.3</v>
      </c>
      <c r="AG89" s="357">
        <f t="shared" si="38"/>
        <v>2.6000000000000005</v>
      </c>
      <c r="AH89" s="357">
        <f t="shared" si="38"/>
        <v>78.2</v>
      </c>
      <c r="AI89" s="357">
        <f t="shared" si="38"/>
        <v>4</v>
      </c>
      <c r="AJ89" s="357">
        <f t="shared" si="34"/>
        <v>100.50000000000001</v>
      </c>
      <c r="AK89" s="357">
        <f t="shared" si="38"/>
        <v>0.4</v>
      </c>
      <c r="AL89" s="357">
        <f t="shared" si="38"/>
        <v>0.4</v>
      </c>
      <c r="AM89" s="357">
        <f t="shared" si="38"/>
        <v>0</v>
      </c>
      <c r="AN89" s="357">
        <f t="shared" si="38"/>
        <v>99.700000000000017</v>
      </c>
      <c r="AO89" s="357">
        <f>SUM(S89+W89+Y89+Z89+AE89+AF89+AG89+AH89+AI89+AJ89+R89)</f>
        <v>1408.6999999999998</v>
      </c>
      <c r="AP89" s="209"/>
      <c r="AQ89" s="209"/>
      <c r="AR89" s="209"/>
      <c r="AS89" s="209"/>
      <c r="AT89" s="209"/>
      <c r="AU89" s="209"/>
      <c r="AV89" s="209"/>
    </row>
    <row r="90" spans="1:48">
      <c r="A90" s="336"/>
      <c r="B90" s="193"/>
      <c r="C90" s="401"/>
      <c r="D90" s="402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402"/>
      <c r="R90" s="193"/>
      <c r="S90" s="193"/>
      <c r="T90" s="193"/>
      <c r="U90" s="193"/>
      <c r="V90" s="193"/>
      <c r="W90" s="193"/>
      <c r="X90" s="193"/>
      <c r="Y90" s="193"/>
      <c r="Z90" s="193"/>
      <c r="AA90" s="193"/>
      <c r="AB90" s="193"/>
      <c r="AC90" s="193"/>
      <c r="AD90" s="193"/>
      <c r="AE90" s="193"/>
      <c r="AF90" s="193"/>
      <c r="AG90" s="193"/>
      <c r="AH90" s="193"/>
      <c r="AI90" s="193"/>
      <c r="AJ90" s="193"/>
      <c r="AK90" s="193"/>
      <c r="AL90" s="193"/>
      <c r="AM90" s="193"/>
      <c r="AN90" s="193"/>
      <c r="AO90" s="193"/>
      <c r="AP90" s="193"/>
      <c r="AQ90" s="193"/>
      <c r="AR90" s="193"/>
      <c r="AS90" s="193"/>
      <c r="AT90" s="193"/>
      <c r="AU90" s="193"/>
      <c r="AV90" s="193"/>
    </row>
    <row r="91" spans="1:48">
      <c r="A91" s="336"/>
      <c r="B91" s="193"/>
      <c r="C91" s="401"/>
      <c r="D91" s="402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402"/>
      <c r="R91" s="193"/>
      <c r="S91" s="193"/>
      <c r="T91" s="193"/>
      <c r="U91" s="193"/>
      <c r="V91" s="193"/>
      <c r="W91" s="193"/>
      <c r="X91" s="193"/>
      <c r="Y91" s="193"/>
      <c r="Z91" s="193"/>
      <c r="AA91" s="193"/>
      <c r="AB91" s="193"/>
      <c r="AC91" s="193"/>
      <c r="AD91" s="193"/>
      <c r="AE91" s="193"/>
      <c r="AF91" s="193"/>
      <c r="AG91" s="193"/>
      <c r="AH91" s="193"/>
      <c r="AI91" s="195" t="s">
        <v>970</v>
      </c>
      <c r="AJ91" s="204"/>
      <c r="AK91" s="204"/>
      <c r="AL91" s="204"/>
      <c r="AM91" s="204"/>
      <c r="AN91" s="204"/>
      <c r="AO91" s="194"/>
      <c r="AP91" s="194"/>
      <c r="AQ91" s="193"/>
      <c r="AR91" s="193"/>
      <c r="AS91" s="193"/>
      <c r="AT91" s="193"/>
      <c r="AU91" s="193"/>
      <c r="AV91" s="193"/>
    </row>
    <row r="92" spans="1:48">
      <c r="A92" s="201"/>
      <c r="B92" s="194"/>
      <c r="C92" s="403"/>
      <c r="D92" s="195"/>
      <c r="E92" s="194"/>
      <c r="F92" s="194"/>
      <c r="G92" s="194"/>
      <c r="H92" s="194"/>
      <c r="I92" s="194"/>
      <c r="J92" s="194"/>
      <c r="K92" s="194"/>
      <c r="L92" s="194"/>
      <c r="M92" s="194"/>
      <c r="N92" s="194"/>
      <c r="O92" s="194"/>
      <c r="P92" s="194"/>
      <c r="Q92" s="195"/>
      <c r="R92" s="194"/>
      <c r="S92" s="194"/>
      <c r="T92" s="194"/>
      <c r="U92" s="194"/>
      <c r="V92" s="194"/>
      <c r="W92" s="194"/>
      <c r="X92" s="194"/>
      <c r="Y92" s="194"/>
      <c r="Z92" s="194"/>
      <c r="AA92" s="194"/>
      <c r="AB92" s="194"/>
      <c r="AC92" s="194"/>
      <c r="AD92" s="194"/>
      <c r="AE92" s="194"/>
      <c r="AF92" s="194"/>
      <c r="AG92" s="204"/>
      <c r="AH92" s="204"/>
      <c r="AI92" s="194" t="s">
        <v>934</v>
      </c>
      <c r="AJ92" s="196"/>
      <c r="AK92" s="194"/>
      <c r="AL92" s="194"/>
      <c r="AM92" s="194"/>
      <c r="AN92" s="194"/>
      <c r="AO92" s="194"/>
      <c r="AP92" s="194"/>
      <c r="AQ92" s="194"/>
      <c r="AR92" s="194"/>
      <c r="AS92" s="194"/>
      <c r="AT92" s="194"/>
      <c r="AU92" s="194"/>
      <c r="AV92" s="194"/>
    </row>
    <row r="93" spans="1:48">
      <c r="A93" s="201"/>
      <c r="B93" s="194"/>
      <c r="C93" s="403"/>
      <c r="D93" s="195"/>
      <c r="E93" s="194"/>
      <c r="F93" s="194"/>
      <c r="G93" s="194"/>
      <c r="H93" s="194"/>
      <c r="I93" s="194"/>
      <c r="J93" s="194"/>
      <c r="K93" s="194"/>
      <c r="L93" s="194"/>
      <c r="M93" s="194"/>
      <c r="N93" s="194"/>
      <c r="O93" s="194"/>
      <c r="P93" s="194"/>
      <c r="Q93" s="195"/>
      <c r="R93" s="194"/>
      <c r="S93" s="194"/>
      <c r="T93" s="194"/>
      <c r="U93" s="194"/>
      <c r="V93" s="194"/>
      <c r="W93" s="194"/>
      <c r="X93" s="194"/>
      <c r="Y93" s="194"/>
      <c r="Z93" s="194"/>
      <c r="AA93" s="194"/>
      <c r="AB93" s="194"/>
      <c r="AC93" s="194"/>
      <c r="AD93" s="194"/>
      <c r="AE93" s="194"/>
      <c r="AF93" s="194"/>
      <c r="AG93" s="204"/>
      <c r="AH93" s="204"/>
      <c r="AI93" s="194"/>
      <c r="AJ93" s="196"/>
      <c r="AK93" s="194"/>
      <c r="AL93" s="194"/>
      <c r="AM93" s="194"/>
      <c r="AN93" s="194"/>
      <c r="AO93" s="194"/>
      <c r="AP93" s="194"/>
      <c r="AQ93" s="194"/>
      <c r="AR93" s="194"/>
      <c r="AS93" s="194"/>
      <c r="AT93" s="194"/>
      <c r="AU93" s="194"/>
      <c r="AV93" s="194"/>
    </row>
    <row r="94" spans="1:48">
      <c r="A94" s="201"/>
      <c r="B94" s="194"/>
      <c r="C94" s="403"/>
      <c r="D94" s="195"/>
      <c r="E94" s="194"/>
      <c r="F94" s="194"/>
      <c r="G94" s="194"/>
      <c r="H94" s="194"/>
      <c r="I94" s="194"/>
      <c r="J94" s="194"/>
      <c r="K94" s="194"/>
      <c r="L94" s="194"/>
      <c r="M94" s="194"/>
      <c r="N94" s="194"/>
      <c r="O94" s="194"/>
      <c r="P94" s="194"/>
      <c r="Q94" s="195"/>
      <c r="R94" s="194"/>
      <c r="S94" s="194"/>
      <c r="T94" s="194"/>
      <c r="U94" s="194"/>
      <c r="V94" s="194"/>
      <c r="W94" s="194"/>
      <c r="X94" s="194"/>
      <c r="Y94" s="194"/>
      <c r="Z94" s="194"/>
      <c r="AA94" s="194"/>
      <c r="AB94" s="194"/>
      <c r="AC94" s="194"/>
      <c r="AD94" s="194"/>
      <c r="AE94" s="194"/>
      <c r="AF94" s="194"/>
      <c r="AG94" s="204"/>
      <c r="AH94" s="204"/>
      <c r="AI94" s="194"/>
      <c r="AJ94" s="196"/>
      <c r="AK94" s="194"/>
      <c r="AL94" s="194"/>
      <c r="AM94" s="194"/>
      <c r="AN94" s="194"/>
      <c r="AO94" s="194"/>
      <c r="AP94" s="194"/>
      <c r="AQ94" s="194"/>
      <c r="AR94" s="194"/>
      <c r="AS94" s="194"/>
      <c r="AT94" s="194"/>
      <c r="AU94" s="194"/>
      <c r="AV94" s="194"/>
    </row>
    <row r="95" spans="1:48">
      <c r="A95" s="201"/>
      <c r="B95" s="194"/>
      <c r="C95" s="403"/>
      <c r="D95" s="195"/>
      <c r="E95" s="194"/>
      <c r="F95" s="194"/>
      <c r="G95" s="194"/>
      <c r="H95" s="194"/>
      <c r="I95" s="194"/>
      <c r="J95" s="194"/>
      <c r="K95" s="194"/>
      <c r="L95" s="194"/>
      <c r="M95" s="194"/>
      <c r="N95" s="194"/>
      <c r="O95" s="194"/>
      <c r="P95" s="194"/>
      <c r="Q95" s="195"/>
      <c r="R95" s="194"/>
      <c r="S95" s="194"/>
      <c r="T95" s="194"/>
      <c r="U95" s="194"/>
      <c r="V95" s="194"/>
      <c r="W95" s="194"/>
      <c r="X95" s="194"/>
      <c r="Y95" s="194"/>
      <c r="Z95" s="194"/>
      <c r="AA95" s="194"/>
      <c r="AB95" s="194"/>
      <c r="AC95" s="194"/>
      <c r="AD95" s="194"/>
      <c r="AE95" s="194"/>
      <c r="AF95" s="194"/>
      <c r="AG95" s="204"/>
      <c r="AH95" s="204"/>
      <c r="AI95" s="195" t="s">
        <v>935</v>
      </c>
      <c r="AJ95" s="195"/>
      <c r="AK95" s="195"/>
      <c r="AL95" s="195"/>
      <c r="AM95" s="195"/>
      <c r="AN95" s="195"/>
      <c r="AO95" s="195"/>
      <c r="AP95" s="195"/>
      <c r="AQ95" s="194"/>
      <c r="AR95" s="194"/>
      <c r="AS95" s="194"/>
      <c r="AT95" s="194"/>
      <c r="AU95" s="194"/>
      <c r="AV95" s="194"/>
    </row>
    <row r="96" spans="1:48">
      <c r="A96" s="201"/>
      <c r="B96" s="194"/>
      <c r="C96" s="403"/>
      <c r="D96" s="195"/>
      <c r="E96" s="194"/>
      <c r="F96" s="194"/>
      <c r="G96" s="194"/>
      <c r="H96" s="194"/>
      <c r="I96" s="194"/>
      <c r="J96" s="194"/>
      <c r="K96" s="194"/>
      <c r="L96" s="194"/>
      <c r="M96" s="194"/>
      <c r="N96" s="194"/>
      <c r="O96" s="194"/>
      <c r="P96" s="194"/>
      <c r="Q96" s="195"/>
      <c r="R96" s="194"/>
      <c r="S96" s="194"/>
      <c r="T96" s="194"/>
      <c r="U96" s="194"/>
      <c r="V96" s="194"/>
      <c r="W96" s="194"/>
      <c r="X96" s="194"/>
      <c r="Y96" s="194"/>
      <c r="Z96" s="194"/>
      <c r="AA96" s="194"/>
      <c r="AB96" s="194"/>
      <c r="AC96" s="194"/>
      <c r="AD96" s="194"/>
      <c r="AE96" s="194"/>
      <c r="AF96" s="194"/>
      <c r="AG96" s="404"/>
      <c r="AH96" s="204"/>
      <c r="AI96" s="195" t="s">
        <v>936</v>
      </c>
      <c r="AJ96" s="195"/>
      <c r="AK96" s="195"/>
      <c r="AL96" s="195"/>
      <c r="AM96" s="195"/>
      <c r="AN96" s="195"/>
      <c r="AO96" s="195"/>
      <c r="AP96" s="195"/>
      <c r="AQ96" s="194"/>
      <c r="AR96" s="194"/>
      <c r="AS96" s="194"/>
      <c r="AT96" s="194"/>
      <c r="AU96" s="194"/>
      <c r="AV96" s="194"/>
    </row>
    <row r="97" spans="1:48">
      <c r="A97" s="201"/>
      <c r="B97" s="194"/>
      <c r="C97" s="403"/>
      <c r="D97" s="195"/>
      <c r="E97" s="194"/>
      <c r="F97" s="194"/>
      <c r="G97" s="194"/>
      <c r="H97" s="194"/>
      <c r="I97" s="194"/>
      <c r="J97" s="194"/>
      <c r="K97" s="194"/>
      <c r="L97" s="194"/>
      <c r="M97" s="194"/>
      <c r="N97" s="194"/>
      <c r="O97" s="194"/>
      <c r="P97" s="194"/>
      <c r="Q97" s="195"/>
      <c r="R97" s="194"/>
      <c r="S97" s="194"/>
      <c r="T97" s="194"/>
      <c r="U97" s="194"/>
      <c r="V97" s="194"/>
      <c r="W97" s="194"/>
      <c r="X97" s="194"/>
      <c r="Y97" s="194"/>
      <c r="Z97" s="194"/>
      <c r="AA97" s="194"/>
      <c r="AB97" s="194"/>
      <c r="AC97" s="194"/>
      <c r="AD97" s="194"/>
      <c r="AE97" s="194"/>
      <c r="AF97" s="194"/>
      <c r="AG97" s="194"/>
      <c r="AH97" s="194"/>
      <c r="AI97" s="194" t="s">
        <v>937</v>
      </c>
      <c r="AJ97" s="194"/>
      <c r="AK97" s="197"/>
      <c r="AL97" s="197"/>
      <c r="AM97" s="197"/>
      <c r="AN97" s="194"/>
      <c r="AO97" s="194"/>
      <c r="AP97" s="194"/>
      <c r="AQ97" s="194"/>
      <c r="AR97" s="194"/>
      <c r="AS97" s="194"/>
      <c r="AT97" s="194"/>
      <c r="AU97" s="194"/>
      <c r="AV97" s="194"/>
    </row>
    <row r="98" spans="1:48">
      <c r="A98" s="201"/>
      <c r="B98" s="194"/>
      <c r="C98" s="403"/>
      <c r="D98" s="195"/>
      <c r="E98" s="194"/>
      <c r="F98" s="194"/>
      <c r="G98" s="194"/>
      <c r="H98" s="194"/>
      <c r="I98" s="194"/>
      <c r="J98" s="194"/>
      <c r="K98" s="194"/>
      <c r="L98" s="194"/>
      <c r="M98" s="194"/>
      <c r="N98" s="194"/>
      <c r="O98" s="194"/>
      <c r="P98" s="194"/>
      <c r="Q98" s="195"/>
      <c r="R98" s="194"/>
      <c r="S98" s="194"/>
      <c r="T98" s="194"/>
      <c r="U98" s="194"/>
      <c r="V98" s="194"/>
      <c r="W98" s="194"/>
      <c r="X98" s="194"/>
      <c r="Y98" s="194"/>
      <c r="Z98" s="194"/>
      <c r="AA98" s="194"/>
      <c r="AB98" s="194"/>
      <c r="AC98" s="194"/>
      <c r="AD98" s="194"/>
      <c r="AE98" s="194"/>
      <c r="AF98" s="194"/>
      <c r="AG98" s="195"/>
      <c r="AH98" s="195"/>
      <c r="AI98" s="829" t="s">
        <v>938</v>
      </c>
      <c r="AJ98" s="829"/>
      <c r="AK98" s="829"/>
      <c r="AL98" s="829"/>
      <c r="AM98" s="829"/>
      <c r="AN98" s="829"/>
      <c r="AO98" s="829"/>
      <c r="AP98" s="829"/>
      <c r="AQ98" s="194"/>
      <c r="AR98" s="194"/>
      <c r="AS98" s="194"/>
      <c r="AT98" s="194"/>
      <c r="AU98" s="194"/>
      <c r="AV98" s="194"/>
    </row>
    <row r="99" spans="1:48">
      <c r="A99" s="201"/>
      <c r="B99" s="194"/>
      <c r="C99" s="403"/>
      <c r="D99" s="195"/>
      <c r="E99" s="194"/>
      <c r="F99" s="194"/>
      <c r="G99" s="194"/>
      <c r="H99" s="194"/>
      <c r="I99" s="194"/>
      <c r="J99" s="194"/>
      <c r="K99" s="194"/>
      <c r="L99" s="194"/>
      <c r="M99" s="194"/>
      <c r="N99" s="194"/>
      <c r="O99" s="194"/>
      <c r="P99" s="194"/>
      <c r="Q99" s="195"/>
      <c r="R99" s="194"/>
      <c r="S99" s="194"/>
      <c r="T99" s="194"/>
      <c r="U99" s="194"/>
      <c r="V99" s="194"/>
      <c r="W99" s="194"/>
      <c r="X99" s="194"/>
      <c r="Y99" s="194"/>
      <c r="Z99" s="194"/>
      <c r="AA99" s="194"/>
      <c r="AB99" s="194"/>
      <c r="AC99" s="194"/>
      <c r="AD99" s="194"/>
      <c r="AE99" s="194"/>
      <c r="AF99" s="194"/>
      <c r="AG99" s="405"/>
      <c r="AH99" s="405"/>
      <c r="AI99" s="201"/>
      <c r="AJ99" s="406"/>
      <c r="AK99" s="197"/>
      <c r="AL99" s="194"/>
      <c r="AM99" s="407"/>
      <c r="AN99" s="407"/>
      <c r="AO99" s="197"/>
      <c r="AP99" s="197"/>
      <c r="AQ99" s="194"/>
      <c r="AR99" s="194"/>
      <c r="AS99" s="194"/>
      <c r="AT99" s="194"/>
      <c r="AU99" s="194"/>
      <c r="AV99" s="194"/>
    </row>
    <row r="100" spans="1:48">
      <c r="A100" s="201"/>
      <c r="B100" s="194"/>
      <c r="C100" s="403"/>
      <c r="D100" s="195"/>
      <c r="E100" s="194"/>
      <c r="F100" s="194"/>
      <c r="G100" s="194"/>
      <c r="H100" s="194"/>
      <c r="I100" s="194"/>
      <c r="J100" s="194"/>
      <c r="K100" s="194"/>
      <c r="L100" s="194"/>
      <c r="M100" s="194"/>
      <c r="N100" s="194"/>
      <c r="O100" s="194"/>
      <c r="P100" s="194"/>
      <c r="Q100" s="195"/>
      <c r="R100" s="194"/>
      <c r="S100" s="194"/>
      <c r="T100" s="194"/>
      <c r="U100" s="194"/>
      <c r="V100" s="194"/>
      <c r="W100" s="194"/>
      <c r="X100" s="194"/>
      <c r="Y100" s="194"/>
      <c r="Z100" s="194"/>
      <c r="AA100" s="194"/>
      <c r="AB100" s="194"/>
      <c r="AC100" s="194"/>
      <c r="AD100" s="194"/>
      <c r="AE100" s="194"/>
      <c r="AF100" s="194"/>
      <c r="AG100" s="408"/>
      <c r="AH100" s="408"/>
      <c r="AI100" s="830" t="s">
        <v>939</v>
      </c>
      <c r="AJ100" s="830"/>
      <c r="AK100" s="830"/>
      <c r="AL100" s="830"/>
      <c r="AM100" s="830"/>
      <c r="AN100" s="830"/>
      <c r="AO100" s="830"/>
      <c r="AP100" s="830"/>
      <c r="AQ100" s="210"/>
      <c r="AR100" s="211"/>
      <c r="AS100" s="212"/>
      <c r="AT100" s="337"/>
      <c r="AU100" s="337"/>
      <c r="AV100" s="337"/>
    </row>
    <row r="101" spans="1:48">
      <c r="A101" s="201"/>
      <c r="B101" s="194"/>
      <c r="C101" s="403"/>
      <c r="D101" s="195"/>
      <c r="E101" s="194"/>
      <c r="F101" s="194"/>
      <c r="G101" s="194"/>
      <c r="H101" s="194"/>
      <c r="I101" s="194"/>
      <c r="J101" s="194"/>
      <c r="K101" s="194"/>
      <c r="L101" s="194"/>
      <c r="M101" s="194"/>
      <c r="N101" s="194"/>
      <c r="O101" s="194"/>
      <c r="P101" s="194"/>
      <c r="Q101" s="195"/>
      <c r="R101" s="194"/>
      <c r="S101" s="194"/>
      <c r="T101" s="194"/>
      <c r="U101" s="194"/>
      <c r="V101" s="194"/>
      <c r="W101" s="194"/>
      <c r="X101" s="194"/>
      <c r="Y101" s="194"/>
      <c r="Z101" s="194"/>
      <c r="AA101" s="194"/>
      <c r="AB101" s="194"/>
      <c r="AC101" s="194"/>
      <c r="AD101" s="194"/>
      <c r="AE101" s="194"/>
      <c r="AF101" s="194"/>
      <c r="AG101" s="409"/>
      <c r="AH101" s="409"/>
      <c r="AI101" s="201" t="s">
        <v>940</v>
      </c>
      <c r="AJ101" s="201"/>
      <c r="AK101" s="201"/>
      <c r="AL101" s="201"/>
      <c r="AM101" s="201"/>
      <c r="AN101" s="201"/>
      <c r="AO101" s="201"/>
      <c r="AP101" s="201"/>
      <c r="AQ101" s="213"/>
      <c r="AR101" s="213"/>
      <c r="AS101" s="214"/>
      <c r="AT101" s="826"/>
      <c r="AU101" s="826"/>
      <c r="AV101" s="826"/>
    </row>
    <row r="102" spans="1:48">
      <c r="A102" s="201"/>
      <c r="B102" s="194"/>
      <c r="C102" s="403"/>
      <c r="D102" s="195"/>
      <c r="E102" s="194"/>
      <c r="F102" s="194"/>
      <c r="G102" s="194"/>
      <c r="H102" s="194"/>
      <c r="I102" s="194"/>
      <c r="J102" s="194"/>
      <c r="K102" s="194"/>
      <c r="L102" s="194"/>
      <c r="M102" s="194"/>
      <c r="N102" s="194"/>
      <c r="O102" s="194"/>
      <c r="P102" s="194"/>
      <c r="Q102" s="195"/>
      <c r="R102" s="194"/>
      <c r="S102" s="194"/>
      <c r="T102" s="194"/>
      <c r="U102" s="194"/>
      <c r="V102" s="194"/>
      <c r="W102" s="194"/>
      <c r="X102" s="194"/>
      <c r="Y102" s="194"/>
      <c r="Z102" s="194"/>
      <c r="AA102" s="194"/>
      <c r="AB102" s="194"/>
      <c r="AC102" s="194"/>
      <c r="AD102" s="194"/>
      <c r="AE102" s="194"/>
      <c r="AF102" s="194"/>
      <c r="AG102" s="410"/>
      <c r="AH102" s="410"/>
      <c r="AI102" s="831" t="s">
        <v>941</v>
      </c>
      <c r="AJ102" s="831"/>
      <c r="AK102" s="831"/>
      <c r="AL102" s="831"/>
      <c r="AM102" s="831"/>
      <c r="AN102" s="831"/>
      <c r="AO102" s="338"/>
      <c r="AP102" s="202"/>
      <c r="AQ102" s="215"/>
      <c r="AR102" s="211"/>
      <c r="AS102" s="211"/>
      <c r="AT102" s="211"/>
      <c r="AU102" s="211"/>
      <c r="AV102" s="211"/>
    </row>
    <row r="103" spans="1:48">
      <c r="A103" s="336"/>
      <c r="B103" s="193"/>
      <c r="C103" s="401"/>
      <c r="D103" s="402"/>
      <c r="E103" s="193"/>
      <c r="F103" s="193"/>
      <c r="G103" s="193"/>
      <c r="H103" s="193"/>
      <c r="I103" s="193"/>
      <c r="J103" s="193"/>
      <c r="K103" s="193"/>
      <c r="L103" s="193"/>
      <c r="M103" s="193"/>
      <c r="N103" s="193"/>
      <c r="O103" s="193"/>
      <c r="P103" s="193"/>
      <c r="Q103" s="402"/>
      <c r="R103" s="193"/>
      <c r="S103" s="193"/>
      <c r="T103" s="193"/>
      <c r="U103" s="193"/>
      <c r="V103" s="193"/>
      <c r="W103" s="193"/>
      <c r="X103" s="193"/>
      <c r="Y103" s="193"/>
      <c r="Z103" s="193"/>
      <c r="AA103" s="193"/>
      <c r="AB103" s="193"/>
      <c r="AC103" s="193"/>
      <c r="AD103" s="193"/>
      <c r="AE103" s="193"/>
      <c r="AF103" s="193"/>
      <c r="AG103" s="409"/>
      <c r="AH103" s="409"/>
      <c r="AI103" s="204"/>
      <c r="AJ103" s="204"/>
      <c r="AK103" s="204"/>
      <c r="AL103" s="204"/>
      <c r="AM103" s="204"/>
      <c r="AN103" s="204"/>
      <c r="AO103" s="204"/>
      <c r="AP103" s="204"/>
      <c r="AQ103" s="216"/>
      <c r="AR103" s="217"/>
      <c r="AS103" s="217"/>
      <c r="AT103" s="217"/>
      <c r="AU103" s="217"/>
      <c r="AV103" s="217"/>
    </row>
    <row r="104" spans="1:48">
      <c r="A104" s="336"/>
      <c r="B104" s="193"/>
      <c r="C104" s="401"/>
      <c r="D104" s="402"/>
      <c r="E104" s="193"/>
      <c r="F104" s="193"/>
      <c r="G104" s="193"/>
      <c r="H104" s="193"/>
      <c r="I104" s="193"/>
      <c r="J104" s="193"/>
      <c r="K104" s="193"/>
      <c r="L104" s="193"/>
      <c r="M104" s="193"/>
      <c r="N104" s="193"/>
      <c r="O104" s="193"/>
      <c r="P104" s="193"/>
      <c r="Q104" s="402"/>
      <c r="R104" s="193"/>
      <c r="S104" s="193"/>
      <c r="T104" s="193"/>
      <c r="U104" s="193"/>
      <c r="V104" s="193"/>
      <c r="W104" s="193"/>
      <c r="X104" s="193"/>
      <c r="Y104" s="193"/>
      <c r="Z104" s="193"/>
      <c r="AA104" s="193"/>
      <c r="AB104" s="193"/>
      <c r="AC104" s="193"/>
      <c r="AD104" s="193"/>
      <c r="AE104" s="193"/>
      <c r="AF104" s="193"/>
      <c r="AG104" s="218"/>
      <c r="AH104" s="218"/>
      <c r="AI104" s="828" t="s">
        <v>942</v>
      </c>
      <c r="AJ104" s="828"/>
      <c r="AK104" s="828"/>
      <c r="AL104" s="828"/>
      <c r="AM104" s="828"/>
      <c r="AN104" s="828"/>
      <c r="AO104" s="828"/>
      <c r="AP104" s="204"/>
      <c r="AQ104" s="218"/>
      <c r="AR104" s="218"/>
      <c r="AS104" s="218"/>
      <c r="AT104" s="218"/>
      <c r="AU104" s="218"/>
      <c r="AV104" s="218"/>
    </row>
    <row r="105" spans="1:48">
      <c r="AI105" s="339" t="s">
        <v>943</v>
      </c>
      <c r="AJ105" s="339"/>
      <c r="AK105" s="339"/>
      <c r="AL105" s="339"/>
      <c r="AM105" s="339"/>
    </row>
    <row r="108" spans="1:48">
      <c r="AI108" s="340" t="s">
        <v>944</v>
      </c>
      <c r="AJ108" s="340" t="s">
        <v>971</v>
      </c>
      <c r="AK108" s="339"/>
      <c r="AL108" s="339"/>
      <c r="AM108" s="339" t="s">
        <v>946</v>
      </c>
      <c r="AN108" s="339"/>
      <c r="AO108" s="339"/>
    </row>
    <row r="109" spans="1:48">
      <c r="AI109" s="339" t="s">
        <v>947</v>
      </c>
      <c r="AJ109" s="339"/>
      <c r="AK109" s="339"/>
      <c r="AL109" s="339"/>
      <c r="AM109" s="339"/>
      <c r="AN109" s="339"/>
      <c r="AO109" s="339"/>
    </row>
    <row r="110" spans="1:48">
      <c r="AI110" s="339"/>
      <c r="AJ110" s="339"/>
      <c r="AK110" s="339"/>
      <c r="AL110" s="339"/>
      <c r="AM110" s="339"/>
      <c r="AN110" s="339"/>
      <c r="AO110" s="339"/>
    </row>
  </sheetData>
  <mergeCells count="58">
    <mergeCell ref="AI104:AO104"/>
    <mergeCell ref="AT101:AV101"/>
    <mergeCell ref="AI98:AP98"/>
    <mergeCell ref="AI100:AP100"/>
    <mergeCell ref="AI102:AN102"/>
    <mergeCell ref="AC3:AC4"/>
    <mergeCell ref="AD3:AD4"/>
    <mergeCell ref="AK3:AK4"/>
    <mergeCell ref="AL3:AL4"/>
    <mergeCell ref="AM3:AM4"/>
    <mergeCell ref="AN3:AN4"/>
    <mergeCell ref="AJ2:AJ4"/>
    <mergeCell ref="AK2:AN2"/>
    <mergeCell ref="G3:G4"/>
    <mergeCell ref="H3:H4"/>
    <mergeCell ref="K3:K4"/>
    <mergeCell ref="L3:L4"/>
    <mergeCell ref="O3:O4"/>
    <mergeCell ref="P3:P4"/>
    <mergeCell ref="T3:T4"/>
    <mergeCell ref="U3:U4"/>
    <mergeCell ref="AI1:AI4"/>
    <mergeCell ref="AJ1:AN1"/>
    <mergeCell ref="AA3:AA4"/>
    <mergeCell ref="AB3:AB4"/>
    <mergeCell ref="M1:M4"/>
    <mergeCell ref="AO1:AO4"/>
    <mergeCell ref="F2:F4"/>
    <mergeCell ref="G2:H2"/>
    <mergeCell ref="J2:J4"/>
    <mergeCell ref="K2:L2"/>
    <mergeCell ref="N2:P2"/>
    <mergeCell ref="S2:S4"/>
    <mergeCell ref="T2:V2"/>
    <mergeCell ref="Y1:Y4"/>
    <mergeCell ref="Z1:AD1"/>
    <mergeCell ref="AE1:AE4"/>
    <mergeCell ref="AF1:AF4"/>
    <mergeCell ref="AG1:AG4"/>
    <mergeCell ref="AH1:AH4"/>
    <mergeCell ref="Z2:Z4"/>
    <mergeCell ref="AA2:AD2"/>
    <mergeCell ref="R1:R4"/>
    <mergeCell ref="S1:V1"/>
    <mergeCell ref="W1:X1"/>
    <mergeCell ref="W2:W4"/>
    <mergeCell ref="X2:X4"/>
    <mergeCell ref="V3:V4"/>
    <mergeCell ref="F1:H1"/>
    <mergeCell ref="I1:I4"/>
    <mergeCell ref="J1:L1"/>
    <mergeCell ref="N1:P1"/>
    <mergeCell ref="Q1:Q4"/>
    <mergeCell ref="A1:A4"/>
    <mergeCell ref="B1:B4"/>
    <mergeCell ref="C1:C4"/>
    <mergeCell ref="D1:D4"/>
    <mergeCell ref="E1:E4"/>
  </mergeCells>
  <pageMargins left="0.11811023622047245" right="0.11811023622047245" top="0.35433070866141736" bottom="0.35433070866141736" header="0.31496062992125984" footer="0.31496062992125984"/>
  <pageSetup paperSize="9" scale="65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U106"/>
  <sheetViews>
    <sheetView tabSelected="1" view="pageBreakPreview" zoomScale="90" zoomScaleNormal="100" zoomScaleSheetLayoutView="90" workbookViewId="0">
      <pane xSplit="2" ySplit="5" topLeftCell="C72" activePane="bottomRight" state="frozen"/>
      <selection pane="bottomRight" activeCell="C89" sqref="C89"/>
      <selection pane="bottomLeft" activeCell="A6" sqref="A6"/>
      <selection pane="topRight" activeCell="C1" sqref="C1"/>
    </sheetView>
  </sheetViews>
  <sheetFormatPr defaultColWidth="9.140625" defaultRowHeight="15"/>
  <cols>
    <col min="1" max="1" width="6.42578125" style="2" customWidth="1"/>
    <col min="2" max="2" width="37.7109375" style="2" customWidth="1"/>
    <col min="3" max="20" width="9.140625" style="2"/>
    <col min="21" max="21" width="13.5703125" style="2" customWidth="1"/>
    <col min="22" max="16384" width="9.140625" style="2"/>
  </cols>
  <sheetData>
    <row r="1" spans="1:21" ht="50.25" customHeight="1">
      <c r="A1" s="809" t="s">
        <v>144</v>
      </c>
      <c r="B1" s="812" t="s">
        <v>820</v>
      </c>
      <c r="C1" s="833" t="s">
        <v>181</v>
      </c>
      <c r="D1" s="834"/>
      <c r="E1" s="835" t="s">
        <v>182</v>
      </c>
      <c r="F1" s="837"/>
      <c r="G1" s="835" t="s">
        <v>183</v>
      </c>
      <c r="H1" s="836"/>
      <c r="I1" s="836"/>
      <c r="J1" s="837"/>
      <c r="K1" s="835" t="s">
        <v>184</v>
      </c>
      <c r="L1" s="837"/>
      <c r="M1" s="835" t="s">
        <v>185</v>
      </c>
      <c r="N1" s="836"/>
      <c r="O1" s="837"/>
      <c r="P1" s="835" t="s">
        <v>186</v>
      </c>
      <c r="Q1" s="836"/>
      <c r="R1" s="837"/>
      <c r="S1" s="833" t="s">
        <v>187</v>
      </c>
      <c r="T1" s="834"/>
      <c r="U1" s="832" t="s">
        <v>188</v>
      </c>
    </row>
    <row r="2" spans="1:21" ht="32.25" customHeight="1">
      <c r="A2" s="810"/>
      <c r="B2" s="813"/>
      <c r="C2" s="832" t="s">
        <v>238</v>
      </c>
      <c r="D2" s="832" t="s">
        <v>239</v>
      </c>
      <c r="E2" s="832" t="s">
        <v>240</v>
      </c>
      <c r="F2" s="832" t="s">
        <v>241</v>
      </c>
      <c r="G2" s="832" t="s">
        <v>242</v>
      </c>
      <c r="H2" s="832" t="s">
        <v>243</v>
      </c>
      <c r="I2" s="832" t="s">
        <v>244</v>
      </c>
      <c r="J2" s="832" t="s">
        <v>245</v>
      </c>
      <c r="K2" s="832" t="s">
        <v>246</v>
      </c>
      <c r="L2" s="832" t="s">
        <v>247</v>
      </c>
      <c r="M2" s="832" t="s">
        <v>246</v>
      </c>
      <c r="N2" s="833" t="s">
        <v>248</v>
      </c>
      <c r="O2" s="834"/>
      <c r="P2" s="832" t="s">
        <v>249</v>
      </c>
      <c r="Q2" s="833" t="s">
        <v>250</v>
      </c>
      <c r="R2" s="834"/>
      <c r="S2" s="832" t="s">
        <v>251</v>
      </c>
      <c r="T2" s="832" t="s">
        <v>252</v>
      </c>
      <c r="U2" s="832"/>
    </row>
    <row r="3" spans="1:21" ht="21.75" customHeight="1">
      <c r="A3" s="810"/>
      <c r="B3" s="813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 t="s">
        <v>296</v>
      </c>
      <c r="O3" s="832" t="s">
        <v>297</v>
      </c>
      <c r="P3" s="832"/>
      <c r="Q3" s="832" t="s">
        <v>298</v>
      </c>
      <c r="R3" s="832" t="s">
        <v>297</v>
      </c>
      <c r="S3" s="832"/>
      <c r="T3" s="832"/>
      <c r="U3" s="832"/>
    </row>
    <row r="4" spans="1:21" ht="22.5" customHeight="1">
      <c r="A4" s="811"/>
      <c r="B4" s="814"/>
      <c r="C4" s="832"/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</row>
    <row r="5" spans="1:21">
      <c r="A5" s="183" t="s">
        <v>318</v>
      </c>
      <c r="B5" s="184" t="s">
        <v>319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7.75" customHeight="1">
      <c r="A6" s="319" t="s">
        <v>127</v>
      </c>
      <c r="B6" s="320" t="s">
        <v>828</v>
      </c>
      <c r="C6" s="4">
        <f>SUM(S6+U6)</f>
        <v>20640</v>
      </c>
      <c r="D6" s="4"/>
      <c r="E6" s="4">
        <f>SUM(E7,E18)</f>
        <v>17329</v>
      </c>
      <c r="F6" s="4"/>
      <c r="G6" s="4">
        <f>SUM(G7,G18)</f>
        <v>5</v>
      </c>
      <c r="H6" s="4"/>
      <c r="I6" s="4"/>
      <c r="J6" s="4"/>
      <c r="K6" s="4"/>
      <c r="L6" s="4"/>
      <c r="M6" s="4">
        <f>SUM(M7,M18)</f>
        <v>622</v>
      </c>
      <c r="N6" s="4"/>
      <c r="O6" s="4">
        <f>SUM(O7,O18)</f>
        <v>622</v>
      </c>
      <c r="P6" s="4">
        <f>SUM(P7,P18)</f>
        <v>2682</v>
      </c>
      <c r="Q6" s="4"/>
      <c r="R6" s="4">
        <f>SUM(R7,R18)</f>
        <v>1572</v>
      </c>
      <c r="S6" s="4">
        <f>SUM(E6,G6,K6,M6,P6)</f>
        <v>20638</v>
      </c>
      <c r="T6" s="4"/>
      <c r="U6" s="4">
        <f>SUM(U7,U18)</f>
        <v>2</v>
      </c>
    </row>
    <row r="7" spans="1:21" ht="24" customHeight="1">
      <c r="A7" s="321" t="s">
        <v>399</v>
      </c>
      <c r="B7" s="234" t="s">
        <v>949</v>
      </c>
      <c r="C7" s="4">
        <f>SUM(S7+U7)</f>
        <v>2979</v>
      </c>
      <c r="D7" s="4"/>
      <c r="E7" s="4">
        <f>SUM(E8:E17)</f>
        <v>1627</v>
      </c>
      <c r="F7" s="4"/>
      <c r="G7" s="4">
        <f>SUM(G8:G17)</f>
        <v>5</v>
      </c>
      <c r="H7" s="4"/>
      <c r="I7" s="4"/>
      <c r="J7" s="4"/>
      <c r="K7" s="4"/>
      <c r="L7" s="4"/>
      <c r="M7" s="4">
        <f>SUM(M8:M17)</f>
        <v>403</v>
      </c>
      <c r="N7" s="4"/>
      <c r="O7" s="4">
        <f>SUM(O8:O17)</f>
        <v>403</v>
      </c>
      <c r="P7" s="4">
        <f>SUM(P8:P17)</f>
        <v>942</v>
      </c>
      <c r="Q7" s="4"/>
      <c r="R7" s="4">
        <f>SUM(R8:R17)</f>
        <v>321</v>
      </c>
      <c r="S7" s="4">
        <f>SUM(E7,G7,K7,M7,P7)</f>
        <v>2977</v>
      </c>
      <c r="T7" s="4"/>
      <c r="U7" s="4">
        <f>SUM(U8:U17)</f>
        <v>2</v>
      </c>
    </row>
    <row r="8" spans="1:21" ht="24" customHeight="1">
      <c r="A8" s="322" t="s">
        <v>401</v>
      </c>
      <c r="B8" s="323" t="s">
        <v>830</v>
      </c>
      <c r="C8" s="4">
        <f>SUM(S8+U8)</f>
        <v>2959</v>
      </c>
      <c r="D8" s="4"/>
      <c r="E8" s="4">
        <f>SUM('рабочая 2023 г'!BT50)</f>
        <v>1607</v>
      </c>
      <c r="F8" s="4"/>
      <c r="G8" s="4">
        <f>SUM('рабочая 2023 г'!BV50)</f>
        <v>5</v>
      </c>
      <c r="H8" s="4"/>
      <c r="I8" s="4"/>
      <c r="J8" s="4"/>
      <c r="K8" s="4"/>
      <c r="L8" s="4"/>
      <c r="M8" s="4">
        <f>SUM('рабочая 2023 г'!CB50)</f>
        <v>403</v>
      </c>
      <c r="N8" s="4"/>
      <c r="O8" s="4">
        <f>SUM('рабочая 2023 г'!CD50)</f>
        <v>403</v>
      </c>
      <c r="P8" s="4">
        <f>SUM('рабочая 2023 г'!CE50)</f>
        <v>942</v>
      </c>
      <c r="Q8" s="4"/>
      <c r="R8" s="4">
        <f>SUM('рабочая 2023 г'!CG50)</f>
        <v>321</v>
      </c>
      <c r="S8" s="4">
        <f>SUM(E8,G8,K8,M8,P8)</f>
        <v>2957</v>
      </c>
      <c r="T8" s="4"/>
      <c r="U8" s="4">
        <f>SUM('рабочая 2023 г'!CJ50)</f>
        <v>2</v>
      </c>
    </row>
    <row r="9" spans="1:21" ht="26.25" customHeight="1">
      <c r="A9" s="322" t="s">
        <v>403</v>
      </c>
      <c r="B9" s="323" t="s">
        <v>950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6.25" customHeight="1">
      <c r="A10" s="322" t="s">
        <v>405</v>
      </c>
      <c r="B10" s="323" t="s">
        <v>832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6.25" customHeight="1">
      <c r="A11" s="322" t="s">
        <v>407</v>
      </c>
      <c r="B11" s="323" t="s">
        <v>833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26.25" customHeight="1">
      <c r="A12" s="322" t="s">
        <v>409</v>
      </c>
      <c r="B12" s="323" t="s">
        <v>834</v>
      </c>
      <c r="C12" s="4">
        <f t="shared" ref="C12:C49" si="0">SUM(S12+U12)</f>
        <v>20</v>
      </c>
      <c r="D12" s="4"/>
      <c r="E12" s="4">
        <f>SUM('рабочая 2023 г'!BT113)</f>
        <v>20</v>
      </c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>
        <f>SUM(E12,G12,K12,M12,P12)</f>
        <v>20</v>
      </c>
      <c r="T12" s="4"/>
      <c r="U12" s="4">
        <f>SUM('рабочая 2023 г'!CJ113)</f>
        <v>0</v>
      </c>
    </row>
    <row r="13" spans="1:21" ht="26.25" customHeight="1">
      <c r="A13" s="322" t="s">
        <v>411</v>
      </c>
      <c r="B13" s="323" t="s">
        <v>835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36" customHeight="1">
      <c r="A14" s="76" t="s">
        <v>413</v>
      </c>
      <c r="B14" s="323" t="s">
        <v>836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36" customHeight="1">
      <c r="A15" s="76" t="s">
        <v>415</v>
      </c>
      <c r="B15" s="323" t="s">
        <v>837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58.5" customHeight="1">
      <c r="A16" s="76" t="s">
        <v>417</v>
      </c>
      <c r="B16" s="323" t="s">
        <v>838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49.5" customHeight="1">
      <c r="A17" s="76" t="s">
        <v>419</v>
      </c>
      <c r="B17" s="323" t="s">
        <v>839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" customHeight="1">
      <c r="A18" s="70" t="s">
        <v>421</v>
      </c>
      <c r="B18" s="324" t="s">
        <v>840</v>
      </c>
      <c r="C18" s="4">
        <f t="shared" si="0"/>
        <v>17661</v>
      </c>
      <c r="D18" s="4"/>
      <c r="E18" s="4">
        <f>SUM(E19:E24)</f>
        <v>15702</v>
      </c>
      <c r="F18" s="4"/>
      <c r="G18" s="4"/>
      <c r="H18" s="4"/>
      <c r="I18" s="4"/>
      <c r="J18" s="4"/>
      <c r="K18" s="4"/>
      <c r="L18" s="4"/>
      <c r="M18" s="4">
        <f>SUM(M19:M24)</f>
        <v>219</v>
      </c>
      <c r="N18" s="4"/>
      <c r="O18" s="4">
        <f>SUM(O19:O24)</f>
        <v>219</v>
      </c>
      <c r="P18" s="4">
        <f>SUM(P19:P24)</f>
        <v>1740</v>
      </c>
      <c r="Q18" s="4"/>
      <c r="R18" s="4">
        <f>SUM(R19:R24)</f>
        <v>1251</v>
      </c>
      <c r="S18" s="4">
        <f>SUM(E18,G18,K18,M18,P18)</f>
        <v>17661</v>
      </c>
      <c r="T18" s="4"/>
      <c r="U18" s="4"/>
    </row>
    <row r="19" spans="1:21" ht="26.25" customHeight="1">
      <c r="A19" s="76" t="s">
        <v>423</v>
      </c>
      <c r="B19" s="323" t="s">
        <v>841</v>
      </c>
      <c r="C19" s="4">
        <f t="shared" si="0"/>
        <v>17634</v>
      </c>
      <c r="D19" s="4"/>
      <c r="E19" s="4">
        <f>SUM('рабочая 2023 г'!BT222)</f>
        <v>15675</v>
      </c>
      <c r="F19" s="4"/>
      <c r="G19" s="4"/>
      <c r="H19" s="4"/>
      <c r="I19" s="4"/>
      <c r="J19" s="4"/>
      <c r="K19" s="4"/>
      <c r="L19" s="4"/>
      <c r="M19" s="4">
        <f>SUM('рабочая 2023 г'!CB222)</f>
        <v>219</v>
      </c>
      <c r="N19" s="4"/>
      <c r="O19" s="4">
        <f>SUM('рабочая 2023 г'!CD222)</f>
        <v>219</v>
      </c>
      <c r="P19" s="4">
        <f>SUM('рабочая 2023 г'!CE222)</f>
        <v>1740</v>
      </c>
      <c r="Q19" s="4"/>
      <c r="R19" s="4">
        <f>SUM('рабочая 2023 г'!CG222)</f>
        <v>1251</v>
      </c>
      <c r="S19" s="4">
        <f>SUM(E19,G19,K19,M19,P19)</f>
        <v>17634</v>
      </c>
      <c r="T19" s="4"/>
      <c r="U19" s="4"/>
    </row>
    <row r="20" spans="1:21" ht="26.25" customHeight="1">
      <c r="A20" s="76" t="s">
        <v>425</v>
      </c>
      <c r="B20" s="323" t="s">
        <v>842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" customHeight="1">
      <c r="A21" s="76" t="s">
        <v>427</v>
      </c>
      <c r="B21" s="323" t="s">
        <v>843</v>
      </c>
      <c r="C21" s="4">
        <f t="shared" si="0"/>
        <v>27</v>
      </c>
      <c r="D21" s="4"/>
      <c r="E21" s="4">
        <f>SUM('рабочая 2023 г'!BT254)</f>
        <v>27</v>
      </c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>
        <f>SUM(E21,G21,K21,M21,P21)</f>
        <v>27</v>
      </c>
      <c r="T21" s="4"/>
      <c r="U21" s="4"/>
    </row>
    <row r="22" spans="1:21" ht="48" customHeight="1">
      <c r="A22" s="76" t="s">
        <v>429</v>
      </c>
      <c r="B22" s="323" t="s">
        <v>844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5.5" customHeight="1">
      <c r="A23" s="76" t="s">
        <v>431</v>
      </c>
      <c r="B23" s="323" t="s">
        <v>953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5.5" customHeight="1">
      <c r="A24" s="76" t="s">
        <v>433</v>
      </c>
      <c r="B24" s="323" t="s">
        <v>846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54.75" customHeight="1">
      <c r="A25" s="70">
        <v>2</v>
      </c>
      <c r="B25" s="234" t="s">
        <v>972</v>
      </c>
      <c r="C25" s="4">
        <f t="shared" si="0"/>
        <v>361</v>
      </c>
      <c r="D25" s="4"/>
      <c r="E25" s="4">
        <f>SUM(E33)</f>
        <v>77</v>
      </c>
      <c r="F25" s="4"/>
      <c r="G25" s="4"/>
      <c r="H25" s="4"/>
      <c r="I25" s="4"/>
      <c r="J25" s="4"/>
      <c r="K25" s="4">
        <f t="shared" ref="K25:R25" si="1">SUM(K33)</f>
        <v>36</v>
      </c>
      <c r="L25" s="4"/>
      <c r="M25" s="4">
        <f t="shared" si="1"/>
        <v>1</v>
      </c>
      <c r="N25" s="4"/>
      <c r="O25" s="4"/>
      <c r="P25" s="4">
        <f t="shared" si="1"/>
        <v>247</v>
      </c>
      <c r="Q25" s="4"/>
      <c r="R25" s="4">
        <f t="shared" si="1"/>
        <v>247</v>
      </c>
      <c r="S25" s="4">
        <f>SUM(E25,G25,K25,M25,P25)</f>
        <v>361</v>
      </c>
      <c r="T25" s="4"/>
      <c r="U25" s="4"/>
    </row>
    <row r="26" spans="1:21" ht="25.5" customHeight="1">
      <c r="A26" s="325" t="s">
        <v>436</v>
      </c>
      <c r="B26" s="326" t="s">
        <v>848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75" customHeight="1">
      <c r="A27" s="327" t="s">
        <v>438</v>
      </c>
      <c r="B27" s="328" t="s">
        <v>849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5.5" customHeight="1">
      <c r="A28" s="327" t="s">
        <v>440</v>
      </c>
      <c r="B28" s="328" t="s">
        <v>850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5.5" customHeight="1">
      <c r="A29" s="325" t="s">
        <v>442</v>
      </c>
      <c r="B29" s="326" t="s">
        <v>973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5.5" customHeight="1">
      <c r="A30" s="325" t="s">
        <v>444</v>
      </c>
      <c r="B30" s="326" t="s">
        <v>852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5.5" customHeight="1">
      <c r="A31" s="327" t="s">
        <v>446</v>
      </c>
      <c r="B31" s="329" t="s">
        <v>853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45.75" customHeight="1">
      <c r="A32" s="327" t="s">
        <v>448</v>
      </c>
      <c r="B32" s="329" t="s">
        <v>854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36" customHeight="1">
      <c r="A33" s="325" t="s">
        <v>450</v>
      </c>
      <c r="B33" s="326" t="s">
        <v>855</v>
      </c>
      <c r="C33" s="4">
        <f t="shared" si="0"/>
        <v>361</v>
      </c>
      <c r="D33" s="4"/>
      <c r="E33" s="4">
        <f>SUM(E42)</f>
        <v>77</v>
      </c>
      <c r="F33" s="4"/>
      <c r="G33" s="4"/>
      <c r="H33" s="4"/>
      <c r="I33" s="4"/>
      <c r="J33" s="4"/>
      <c r="K33" s="4">
        <f t="shared" ref="K33:R33" si="2">SUM(K42)</f>
        <v>36</v>
      </c>
      <c r="L33" s="4"/>
      <c r="M33" s="4">
        <f t="shared" si="2"/>
        <v>1</v>
      </c>
      <c r="N33" s="4"/>
      <c r="O33" s="4"/>
      <c r="P33" s="4">
        <f t="shared" si="2"/>
        <v>247</v>
      </c>
      <c r="Q33" s="4"/>
      <c r="R33" s="4">
        <f t="shared" si="2"/>
        <v>247</v>
      </c>
      <c r="S33" s="4">
        <f>SUM(E33,G33,K33,M33,P33)</f>
        <v>361</v>
      </c>
      <c r="T33" s="4"/>
      <c r="U33" s="4"/>
    </row>
    <row r="34" spans="1:21" ht="24.75" customHeight="1">
      <c r="A34" s="325" t="s">
        <v>856</v>
      </c>
      <c r="B34" s="326" t="s">
        <v>857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48" customHeight="1">
      <c r="A35" s="325" t="s">
        <v>454</v>
      </c>
      <c r="B35" s="326" t="s">
        <v>858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3.25" customHeight="1">
      <c r="A36" s="327" t="s">
        <v>456</v>
      </c>
      <c r="B36" s="328" t="s">
        <v>859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3.25" customHeight="1">
      <c r="A37" s="327" t="s">
        <v>458</v>
      </c>
      <c r="B37" s="328" t="s">
        <v>860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3.25" customHeight="1">
      <c r="A38" s="327" t="s">
        <v>460</v>
      </c>
      <c r="B38" s="328" t="s">
        <v>861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23.25" customHeight="1">
      <c r="A39" s="327" t="s">
        <v>462</v>
      </c>
      <c r="B39" s="328" t="s">
        <v>963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23.25" customHeight="1">
      <c r="A40" s="327" t="s">
        <v>464</v>
      </c>
      <c r="B40" s="328" t="s">
        <v>863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23.25" customHeight="1">
      <c r="A41" s="327" t="s">
        <v>466</v>
      </c>
      <c r="B41" s="328" t="s">
        <v>964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36" customHeight="1">
      <c r="A42" s="325" t="s">
        <v>468</v>
      </c>
      <c r="B42" s="326" t="s">
        <v>865</v>
      </c>
      <c r="C42" s="4">
        <f t="shared" si="0"/>
        <v>361</v>
      </c>
      <c r="D42" s="4"/>
      <c r="E42" s="4">
        <f>SUM(E43:E49)</f>
        <v>77</v>
      </c>
      <c r="F42" s="4"/>
      <c r="G42" s="4"/>
      <c r="H42" s="4"/>
      <c r="I42" s="4"/>
      <c r="J42" s="4"/>
      <c r="K42" s="4">
        <f t="shared" ref="K42:R42" si="3">SUM(K43:K49)</f>
        <v>36</v>
      </c>
      <c r="L42" s="4">
        <f t="shared" si="3"/>
        <v>0</v>
      </c>
      <c r="M42" s="4">
        <f t="shared" si="3"/>
        <v>1</v>
      </c>
      <c r="N42" s="4"/>
      <c r="O42" s="4"/>
      <c r="P42" s="4">
        <f t="shared" si="3"/>
        <v>247</v>
      </c>
      <c r="Q42" s="4"/>
      <c r="R42" s="4">
        <f t="shared" si="3"/>
        <v>247</v>
      </c>
      <c r="S42" s="4">
        <f>SUM(E42,G42,K42,M42,P42)</f>
        <v>361</v>
      </c>
      <c r="T42" s="4"/>
      <c r="U42" s="4"/>
    </row>
    <row r="43" spans="1:21" ht="24.75" customHeight="1">
      <c r="A43" s="327" t="s">
        <v>470</v>
      </c>
      <c r="B43" s="328" t="s">
        <v>866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45" customHeight="1">
      <c r="A44" s="327" t="s">
        <v>472</v>
      </c>
      <c r="B44" s="328" t="s">
        <v>867</v>
      </c>
      <c r="C44" s="4">
        <f>SUM(S44+U44)</f>
        <v>50</v>
      </c>
      <c r="D44" s="4"/>
      <c r="E44" s="4">
        <f>SUM('рабочая 2023 г'!BT594)</f>
        <v>50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>
        <f>SUM(E44,G44,K44,M44,P44)</f>
        <v>50</v>
      </c>
      <c r="T44" s="4"/>
      <c r="U44" s="4"/>
    </row>
    <row r="45" spans="1:21" ht="36.75" customHeight="1">
      <c r="A45" s="327" t="s">
        <v>474</v>
      </c>
      <c r="B45" s="329" t="s">
        <v>868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24.75" customHeight="1">
      <c r="A46" s="327" t="s">
        <v>476</v>
      </c>
      <c r="B46" s="329" t="s">
        <v>869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27.75" customHeight="1">
      <c r="A47" s="327" t="s">
        <v>478</v>
      </c>
      <c r="B47" s="328" t="s">
        <v>870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25.5" customHeight="1">
      <c r="A48" s="327" t="s">
        <v>480</v>
      </c>
      <c r="B48" s="328" t="s">
        <v>871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23.25" customHeight="1">
      <c r="A49" s="327" t="s">
        <v>482</v>
      </c>
      <c r="B49" s="328" t="s">
        <v>872</v>
      </c>
      <c r="C49" s="4">
        <f t="shared" si="0"/>
        <v>311</v>
      </c>
      <c r="D49" s="4"/>
      <c r="E49" s="4">
        <f>SUM('рабочая 2023 г'!BT647)</f>
        <v>27</v>
      </c>
      <c r="F49" s="4"/>
      <c r="G49" s="4"/>
      <c r="H49" s="4"/>
      <c r="I49" s="4"/>
      <c r="J49" s="4"/>
      <c r="K49" s="4">
        <f>SUM('рабочая 2023 г'!BZ647)</f>
        <v>36</v>
      </c>
      <c r="L49" s="4"/>
      <c r="M49" s="4">
        <f>SUM('рабочая 2023 г'!CB647)</f>
        <v>1</v>
      </c>
      <c r="N49" s="4"/>
      <c r="O49" s="4"/>
      <c r="P49" s="4">
        <f>SUM('рабочая 2023 г'!CE647)</f>
        <v>247</v>
      </c>
      <c r="Q49" s="4"/>
      <c r="R49" s="4">
        <f>SUM('рабочая 2023 г'!CG647)</f>
        <v>247</v>
      </c>
      <c r="S49" s="4">
        <f>SUM(E49,G49,K49,M49,P49)</f>
        <v>311</v>
      </c>
      <c r="T49" s="4"/>
      <c r="U49" s="4"/>
    </row>
    <row r="50" spans="1:21" ht="86.25" customHeight="1">
      <c r="A50" s="325" t="s">
        <v>485</v>
      </c>
      <c r="B50" s="326" t="s">
        <v>873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27" customHeight="1">
      <c r="A51" s="327" t="s">
        <v>486</v>
      </c>
      <c r="B51" s="328" t="s">
        <v>874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24" customHeight="1">
      <c r="A52" s="327" t="s">
        <v>488</v>
      </c>
      <c r="B52" s="328" t="s">
        <v>875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24.75" customHeight="1">
      <c r="A53" s="327" t="s">
        <v>490</v>
      </c>
      <c r="B53" s="329" t="s">
        <v>876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25.5" customHeight="1">
      <c r="A54" s="327"/>
      <c r="B54" s="329" t="s">
        <v>877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27" customHeight="1">
      <c r="A55" s="327"/>
      <c r="B55" s="329" t="s">
        <v>878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34.5" customHeight="1">
      <c r="A56" s="325" t="s">
        <v>495</v>
      </c>
      <c r="B56" s="330" t="s">
        <v>879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27.75" customHeight="1">
      <c r="A57" s="325" t="s">
        <v>496</v>
      </c>
      <c r="B57" s="326" t="s">
        <v>880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39" customHeight="1">
      <c r="A58" s="325" t="s">
        <v>499</v>
      </c>
      <c r="B58" s="326" t="s">
        <v>881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26.25" customHeight="1">
      <c r="A59" s="325" t="s">
        <v>500</v>
      </c>
      <c r="B59" s="326" t="s">
        <v>882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51.75" customHeight="1">
      <c r="A60" s="325" t="s">
        <v>502</v>
      </c>
      <c r="B60" s="326" t="s">
        <v>883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30" customHeight="1">
      <c r="A61" s="325" t="s">
        <v>504</v>
      </c>
      <c r="B61" s="326" t="s">
        <v>885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64.5" customHeight="1">
      <c r="A62" s="76">
        <v>3</v>
      </c>
      <c r="B62" s="326" t="s">
        <v>886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25.5" customHeight="1">
      <c r="A63" s="76" t="s">
        <v>507</v>
      </c>
      <c r="B63" s="326" t="s">
        <v>968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25.5" customHeight="1">
      <c r="A64" s="76" t="s">
        <v>509</v>
      </c>
      <c r="B64" s="326" t="s">
        <v>888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25.5" customHeight="1">
      <c r="A65" s="76" t="s">
        <v>511</v>
      </c>
      <c r="B65" s="323" t="s">
        <v>889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27" customHeight="1">
      <c r="A66" s="76" t="s">
        <v>513</v>
      </c>
      <c r="B66" s="323" t="s">
        <v>890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27" customHeight="1">
      <c r="A67" s="76" t="s">
        <v>515</v>
      </c>
      <c r="B67" s="323" t="s">
        <v>891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27" customHeight="1">
      <c r="A68" s="76" t="s">
        <v>517</v>
      </c>
      <c r="B68" s="323" t="s">
        <v>969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24.75" customHeight="1">
      <c r="A69" s="76" t="s">
        <v>519</v>
      </c>
      <c r="B69" s="323" t="s">
        <v>893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29.25" customHeight="1">
      <c r="A70" s="76" t="s">
        <v>521</v>
      </c>
      <c r="B70" s="326" t="s">
        <v>894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29.25" customHeight="1">
      <c r="A71" s="76" t="s">
        <v>523</v>
      </c>
      <c r="B71" s="326" t="s">
        <v>895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37.5" customHeight="1">
      <c r="A72" s="76" t="s">
        <v>525</v>
      </c>
      <c r="B72" s="326" t="s">
        <v>896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31.5" customHeight="1">
      <c r="A73" s="76" t="s">
        <v>527</v>
      </c>
      <c r="B73" s="265" t="s">
        <v>897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s="191" customFormat="1" ht="24" customHeight="1">
      <c r="A74" s="76" t="s">
        <v>529</v>
      </c>
      <c r="B74" s="329" t="s">
        <v>898</v>
      </c>
      <c r="C74" s="4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4"/>
      <c r="T74" s="331"/>
      <c r="U74" s="331"/>
    </row>
    <row r="75" spans="1:21" s="192" customFormat="1" ht="48.75" customHeight="1">
      <c r="A75" s="332" t="s">
        <v>321</v>
      </c>
      <c r="B75" s="333" t="s">
        <v>899</v>
      </c>
      <c r="C75" s="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4"/>
      <c r="T75" s="334"/>
      <c r="U75" s="334"/>
    </row>
    <row r="76" spans="1:21" ht="25.5" customHeight="1">
      <c r="A76" s="76" t="s">
        <v>532</v>
      </c>
      <c r="B76" s="326" t="s">
        <v>919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25.5" customHeight="1">
      <c r="A77" s="76" t="s">
        <v>534</v>
      </c>
      <c r="B77" s="326" t="s">
        <v>920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25.5" customHeight="1">
      <c r="A78" s="76" t="s">
        <v>536</v>
      </c>
      <c r="B78" s="326" t="s">
        <v>921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25.5" customHeight="1">
      <c r="A79" s="76" t="s">
        <v>538</v>
      </c>
      <c r="B79" s="326" t="s">
        <v>922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25.5" customHeight="1">
      <c r="A80" s="70">
        <v>5</v>
      </c>
      <c r="B80" s="234" t="s">
        <v>923</v>
      </c>
      <c r="C80" s="4">
        <f t="shared" ref="C80:C89" si="4">SUM(S80+U80)</f>
        <v>122</v>
      </c>
      <c r="D80" s="4"/>
      <c r="E80" s="4">
        <f>SUM('рабочая 2023 г'!BT926)</f>
        <v>50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>
        <f>SUM(E80,G80,K80,M80,P80)</f>
        <v>50</v>
      </c>
      <c r="T80" s="4"/>
      <c r="U80" s="4">
        <f>SUM('рабочая 2023 г'!CJ926)</f>
        <v>72</v>
      </c>
    </row>
    <row r="81" spans="1:21" ht="39" customHeight="1">
      <c r="A81" s="76" t="s">
        <v>541</v>
      </c>
      <c r="B81" s="77" t="s">
        <v>924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39.75" customHeight="1">
      <c r="A82" s="76" t="s">
        <v>543</v>
      </c>
      <c r="B82" s="77" t="s">
        <v>925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25.5" customHeight="1">
      <c r="A83" s="70">
        <v>6</v>
      </c>
      <c r="B83" s="234" t="s">
        <v>926</v>
      </c>
      <c r="C83" s="4">
        <f t="shared" si="4"/>
        <v>0</v>
      </c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24.75" customHeight="1">
      <c r="A84" s="70">
        <v>7</v>
      </c>
      <c r="B84" s="234" t="s">
        <v>927</v>
      </c>
      <c r="C84" s="4">
        <f t="shared" si="4"/>
        <v>1910</v>
      </c>
      <c r="D84" s="4"/>
      <c r="E84" s="4"/>
      <c r="F84" s="4"/>
      <c r="G84" s="4"/>
      <c r="H84" s="4"/>
      <c r="I84" s="4"/>
      <c r="J84" s="4"/>
      <c r="K84" s="4">
        <f>SUM('рабочая 2023 г'!BZ984)</f>
        <v>694</v>
      </c>
      <c r="L84" s="4"/>
      <c r="M84" s="4">
        <f>SUM('рабочая 2023 г'!CB984)</f>
        <v>83</v>
      </c>
      <c r="N84" s="4"/>
      <c r="O84" s="4">
        <f>SUM('рабочая 2023 г'!CD984)</f>
        <v>83</v>
      </c>
      <c r="P84" s="4">
        <f>SUM('рабочая 2023 г'!CE984)</f>
        <v>1130</v>
      </c>
      <c r="Q84" s="4"/>
      <c r="R84" s="4">
        <f>SUM('рабочая 2023 г'!CG984)</f>
        <v>1130</v>
      </c>
      <c r="S84" s="4">
        <f t="shared" ref="S84:S89" si="5">SUM(E84,G84,K84,M84,P84)</f>
        <v>1907</v>
      </c>
      <c r="T84" s="4"/>
      <c r="U84" s="4">
        <f>SUM('рабочая 2023 г'!CJ984)</f>
        <v>3</v>
      </c>
    </row>
    <row r="85" spans="1:21" ht="52.5" customHeight="1">
      <c r="A85" s="76" t="s">
        <v>547</v>
      </c>
      <c r="B85" s="323" t="s">
        <v>928</v>
      </c>
      <c r="C85" s="4">
        <f t="shared" si="4"/>
        <v>0</v>
      </c>
      <c r="D85" s="335"/>
      <c r="E85" s="335"/>
      <c r="F85" s="335"/>
      <c r="G85" s="335"/>
      <c r="H85" s="335"/>
      <c r="I85" s="4"/>
      <c r="J85" s="4"/>
      <c r="K85" s="4"/>
      <c r="L85" s="4"/>
      <c r="M85" s="4"/>
      <c r="N85" s="4"/>
      <c r="O85" s="4"/>
      <c r="P85" s="4"/>
      <c r="Q85" s="4"/>
      <c r="R85" s="4"/>
      <c r="S85" s="4">
        <f t="shared" si="5"/>
        <v>0</v>
      </c>
      <c r="T85" s="4"/>
      <c r="U85" s="4"/>
    </row>
    <row r="86" spans="1:21" ht="27" customHeight="1">
      <c r="A86" s="70">
        <v>8</v>
      </c>
      <c r="B86" s="234" t="s">
        <v>929</v>
      </c>
      <c r="C86" s="4">
        <f>SUM(S86+U86)</f>
        <v>23033</v>
      </c>
      <c r="D86" s="335"/>
      <c r="E86" s="335">
        <f>SUM(E84,E80,E75,E62,E25,E6)</f>
        <v>17456</v>
      </c>
      <c r="F86" s="335"/>
      <c r="G86" s="335">
        <f t="shared" ref="G86:U86" si="6">SUM(G84,G80,G75,G62,G25,G6)</f>
        <v>5</v>
      </c>
      <c r="H86" s="335"/>
      <c r="I86" s="335"/>
      <c r="J86" s="335"/>
      <c r="K86" s="335">
        <f t="shared" si="6"/>
        <v>730</v>
      </c>
      <c r="L86" s="335"/>
      <c r="M86" s="335">
        <f t="shared" si="6"/>
        <v>706</v>
      </c>
      <c r="N86" s="335"/>
      <c r="O86" s="335">
        <f t="shared" si="6"/>
        <v>705</v>
      </c>
      <c r="P86" s="335">
        <f t="shared" si="6"/>
        <v>4059</v>
      </c>
      <c r="Q86" s="335"/>
      <c r="R86" s="335">
        <f t="shared" si="6"/>
        <v>2949</v>
      </c>
      <c r="S86" s="4">
        <f t="shared" si="5"/>
        <v>22956</v>
      </c>
      <c r="T86" s="335"/>
      <c r="U86" s="335">
        <f t="shared" si="6"/>
        <v>77</v>
      </c>
    </row>
    <row r="87" spans="1:21" ht="54" customHeight="1">
      <c r="A87" s="76" t="s">
        <v>552</v>
      </c>
      <c r="B87" s="77" t="s">
        <v>930</v>
      </c>
      <c r="C87" s="4"/>
      <c r="D87" s="335"/>
      <c r="E87" s="335"/>
      <c r="F87" s="335"/>
      <c r="G87" s="335"/>
      <c r="H87" s="335"/>
      <c r="I87" s="4"/>
      <c r="J87" s="4"/>
      <c r="K87" s="4"/>
      <c r="L87" s="4"/>
      <c r="M87" s="4"/>
      <c r="N87" s="4"/>
      <c r="O87" s="4"/>
      <c r="P87" s="4"/>
      <c r="Q87" s="4"/>
      <c r="R87" s="4"/>
      <c r="S87" s="4">
        <f t="shared" si="5"/>
        <v>0</v>
      </c>
      <c r="T87" s="4"/>
      <c r="U87" s="4"/>
    </row>
    <row r="88" spans="1:21" ht="33" customHeight="1">
      <c r="A88" s="76">
        <v>9</v>
      </c>
      <c r="B88" s="77" t="s">
        <v>931</v>
      </c>
      <c r="C88" s="4"/>
      <c r="D88" s="335"/>
      <c r="E88" s="335"/>
      <c r="F88" s="335"/>
      <c r="G88" s="335"/>
      <c r="H88" s="335"/>
      <c r="I88" s="4"/>
      <c r="J88" s="4"/>
      <c r="K88" s="4"/>
      <c r="L88" s="4"/>
      <c r="M88" s="4"/>
      <c r="N88" s="4"/>
      <c r="O88" s="4"/>
      <c r="P88" s="4"/>
      <c r="Q88" s="4"/>
      <c r="R88" s="4"/>
      <c r="S88" s="4">
        <f t="shared" si="5"/>
        <v>0</v>
      </c>
      <c r="T88" s="4"/>
      <c r="U88" s="4"/>
    </row>
    <row r="89" spans="1:21" ht="33" customHeight="1">
      <c r="A89" s="70">
        <v>10</v>
      </c>
      <c r="B89" s="234" t="s">
        <v>932</v>
      </c>
      <c r="C89" s="4">
        <f t="shared" si="4"/>
        <v>23033</v>
      </c>
      <c r="D89" s="335"/>
      <c r="E89" s="335">
        <f>SUM(E86)</f>
        <v>17456</v>
      </c>
      <c r="F89" s="335"/>
      <c r="G89" s="335">
        <f t="shared" ref="G89:U89" si="7">SUM(G86)</f>
        <v>5</v>
      </c>
      <c r="H89" s="335"/>
      <c r="I89" s="335"/>
      <c r="J89" s="335"/>
      <c r="K89" s="335">
        <f t="shared" si="7"/>
        <v>730</v>
      </c>
      <c r="L89" s="335">
        <f t="shared" si="7"/>
        <v>0</v>
      </c>
      <c r="M89" s="335">
        <f t="shared" si="7"/>
        <v>706</v>
      </c>
      <c r="N89" s="335"/>
      <c r="O89" s="335">
        <f t="shared" si="7"/>
        <v>705</v>
      </c>
      <c r="P89" s="335">
        <f t="shared" si="7"/>
        <v>4059</v>
      </c>
      <c r="Q89" s="335"/>
      <c r="R89" s="335">
        <f t="shared" si="7"/>
        <v>2949</v>
      </c>
      <c r="S89" s="4">
        <f t="shared" si="5"/>
        <v>22956</v>
      </c>
      <c r="T89" s="335">
        <f t="shared" si="7"/>
        <v>0</v>
      </c>
      <c r="U89" s="335">
        <f t="shared" si="7"/>
        <v>77</v>
      </c>
    </row>
    <row r="90" spans="1:21">
      <c r="A90" s="336"/>
      <c r="B90" s="193"/>
      <c r="C90" s="193"/>
      <c r="D90" s="193"/>
      <c r="E90" s="193"/>
      <c r="F90" s="193"/>
      <c r="G90" s="193"/>
      <c r="H90" s="193"/>
    </row>
    <row r="91" spans="1:21" ht="18" customHeight="1">
      <c r="A91" s="201"/>
      <c r="B91" s="194"/>
      <c r="C91" s="194"/>
      <c r="D91" s="194"/>
      <c r="E91" s="194"/>
      <c r="F91" s="194"/>
      <c r="G91" s="194"/>
      <c r="H91" s="194"/>
      <c r="M91" s="195" t="s">
        <v>974</v>
      </c>
      <c r="N91" s="204"/>
      <c r="O91" s="204"/>
      <c r="P91" s="204"/>
      <c r="Q91" s="204"/>
      <c r="R91" s="204"/>
      <c r="S91" s="194"/>
      <c r="T91" s="194"/>
      <c r="U91" s="193"/>
    </row>
    <row r="92" spans="1:21">
      <c r="A92" s="201"/>
      <c r="B92" s="194"/>
      <c r="C92" s="194"/>
      <c r="D92" s="194"/>
      <c r="E92" s="194"/>
      <c r="F92" s="194"/>
      <c r="G92" s="194"/>
      <c r="H92" s="194"/>
      <c r="M92" s="194" t="s">
        <v>934</v>
      </c>
      <c r="N92" s="196"/>
      <c r="O92" s="194"/>
      <c r="P92" s="194"/>
      <c r="Q92" s="194"/>
      <c r="R92" s="194"/>
      <c r="S92" s="194"/>
      <c r="T92" s="194"/>
      <c r="U92" s="194"/>
    </row>
    <row r="93" spans="1:21" ht="26.25" customHeight="1">
      <c r="A93" s="201"/>
      <c r="B93" s="194"/>
      <c r="C93" s="194"/>
      <c r="D93" s="194"/>
      <c r="E93" s="194"/>
      <c r="F93" s="194"/>
      <c r="G93" s="194"/>
      <c r="H93" s="194"/>
      <c r="M93" s="195" t="s">
        <v>935</v>
      </c>
      <c r="N93" s="195"/>
      <c r="O93" s="195"/>
      <c r="P93" s="195"/>
      <c r="Q93" s="195"/>
      <c r="R93" s="195"/>
      <c r="S93" s="195"/>
      <c r="T93" s="195"/>
      <c r="U93" s="194"/>
    </row>
    <row r="94" spans="1:21" ht="21" customHeight="1">
      <c r="A94" s="201"/>
      <c r="B94" s="194"/>
      <c r="C94" s="210"/>
      <c r="D94" s="211"/>
      <c r="E94" s="212"/>
      <c r="F94" s="337"/>
      <c r="G94" s="337"/>
      <c r="H94" s="337"/>
      <c r="M94" s="195" t="s">
        <v>936</v>
      </c>
      <c r="N94" s="195"/>
      <c r="O94" s="195"/>
      <c r="P94" s="195"/>
      <c r="Q94" s="195"/>
      <c r="R94" s="195"/>
      <c r="S94" s="195"/>
      <c r="T94" s="195"/>
      <c r="U94" s="194"/>
    </row>
    <row r="95" spans="1:21" ht="22.5" customHeight="1">
      <c r="A95" s="201"/>
      <c r="B95" s="194"/>
      <c r="C95" s="213"/>
      <c r="D95" s="213"/>
      <c r="E95" s="214"/>
      <c r="F95" s="826"/>
      <c r="G95" s="826"/>
      <c r="H95" s="826"/>
      <c r="M95" s="194" t="s">
        <v>937</v>
      </c>
      <c r="N95" s="194"/>
      <c r="O95" s="197"/>
      <c r="P95" s="197"/>
      <c r="Q95" s="197"/>
      <c r="R95" s="194"/>
      <c r="S95" s="194"/>
      <c r="T95" s="194"/>
      <c r="U95" s="194"/>
    </row>
    <row r="96" spans="1:21" ht="24.75" customHeight="1">
      <c r="A96" s="201"/>
      <c r="B96" s="194"/>
      <c r="C96" s="215"/>
      <c r="D96" s="211"/>
      <c r="E96" s="211"/>
      <c r="F96" s="211"/>
      <c r="G96" s="211"/>
      <c r="H96" s="211"/>
      <c r="M96" s="829" t="s">
        <v>938</v>
      </c>
      <c r="N96" s="829"/>
      <c r="O96" s="829"/>
      <c r="P96" s="829"/>
      <c r="Q96" s="829"/>
      <c r="R96" s="829"/>
      <c r="S96" s="829"/>
      <c r="T96" s="829"/>
      <c r="U96" s="194"/>
    </row>
    <row r="97" spans="1:21">
      <c r="A97" s="336"/>
      <c r="B97" s="193"/>
      <c r="C97" s="218"/>
      <c r="D97" s="218"/>
      <c r="E97" s="218"/>
      <c r="F97" s="218"/>
      <c r="G97" s="218"/>
      <c r="H97" s="218"/>
      <c r="M97" s="830" t="s">
        <v>939</v>
      </c>
      <c r="N97" s="830"/>
      <c r="O97" s="830"/>
      <c r="P97" s="830"/>
      <c r="Q97" s="830"/>
      <c r="R97" s="830"/>
      <c r="S97" s="830"/>
      <c r="T97" s="830"/>
      <c r="U97" s="210"/>
    </row>
    <row r="98" spans="1:21">
      <c r="M98" s="201" t="s">
        <v>940</v>
      </c>
      <c r="N98" s="201"/>
      <c r="O98" s="201"/>
      <c r="P98" s="201"/>
      <c r="Q98" s="201"/>
      <c r="R98" s="201"/>
      <c r="S98" s="201"/>
      <c r="T98" s="201"/>
      <c r="U98" s="213"/>
    </row>
    <row r="99" spans="1:21">
      <c r="M99" s="831" t="s">
        <v>941</v>
      </c>
      <c r="N99" s="831"/>
      <c r="O99" s="831"/>
      <c r="P99" s="831"/>
      <c r="Q99" s="831"/>
      <c r="R99" s="831"/>
      <c r="S99" s="338"/>
      <c r="T99" s="202"/>
      <c r="U99" s="215"/>
    </row>
    <row r="100" spans="1:21" ht="7.5" customHeight="1">
      <c r="M100" s="204"/>
      <c r="N100" s="204"/>
      <c r="O100" s="204"/>
      <c r="P100" s="204"/>
      <c r="Q100" s="204"/>
      <c r="R100" s="204"/>
      <c r="S100" s="204"/>
      <c r="T100" s="204"/>
      <c r="U100" s="216"/>
    </row>
    <row r="101" spans="1:21" ht="10.5" customHeight="1">
      <c r="M101" s="828" t="s">
        <v>942</v>
      </c>
      <c r="N101" s="828"/>
      <c r="O101" s="828"/>
      <c r="P101" s="828"/>
      <c r="Q101" s="828"/>
      <c r="R101" s="828"/>
      <c r="S101" s="828"/>
      <c r="T101" s="204"/>
      <c r="U101" s="218"/>
    </row>
    <row r="102" spans="1:21">
      <c r="M102" s="339" t="s">
        <v>943</v>
      </c>
      <c r="N102" s="339"/>
      <c r="O102" s="339"/>
      <c r="P102" s="339"/>
      <c r="Q102" s="339"/>
    </row>
    <row r="104" spans="1:21">
      <c r="M104" s="340" t="s">
        <v>975</v>
      </c>
      <c r="N104" s="340" t="s">
        <v>976</v>
      </c>
      <c r="O104" s="339"/>
      <c r="P104" s="339"/>
      <c r="Q104" s="339" t="s">
        <v>946</v>
      </c>
      <c r="R104" s="339"/>
      <c r="S104" s="339"/>
    </row>
    <row r="105" spans="1:21">
      <c r="M105" s="339" t="s">
        <v>947</v>
      </c>
      <c r="N105" s="339"/>
      <c r="O105" s="339"/>
      <c r="P105" s="339"/>
      <c r="Q105" s="339"/>
      <c r="R105" s="339"/>
      <c r="S105" s="339"/>
    </row>
    <row r="106" spans="1:21">
      <c r="M106" s="339"/>
      <c r="N106" s="339"/>
      <c r="O106" s="339"/>
      <c r="P106" s="339"/>
      <c r="Q106" s="339"/>
      <c r="R106" s="339"/>
      <c r="S106" s="339"/>
    </row>
  </sheetData>
  <mergeCells count="35">
    <mergeCell ref="A1:A4"/>
    <mergeCell ref="B1:B4"/>
    <mergeCell ref="P1:R1"/>
    <mergeCell ref="S1:T1"/>
    <mergeCell ref="U1:U4"/>
    <mergeCell ref="T2:T4"/>
    <mergeCell ref="S2:S4"/>
    <mergeCell ref="P2:P4"/>
    <mergeCell ref="Q2:R2"/>
    <mergeCell ref="C1:D1"/>
    <mergeCell ref="E1:F1"/>
    <mergeCell ref="G1:J1"/>
    <mergeCell ref="K1:L1"/>
    <mergeCell ref="M1:O1"/>
    <mergeCell ref="R3:R4"/>
    <mergeCell ref="C2:C4"/>
    <mergeCell ref="F95:H95"/>
    <mergeCell ref="K2:K4"/>
    <mergeCell ref="L2:L4"/>
    <mergeCell ref="M2:M4"/>
    <mergeCell ref="N2:O2"/>
    <mergeCell ref="O3:O4"/>
    <mergeCell ref="F2:F4"/>
    <mergeCell ref="J2:J4"/>
    <mergeCell ref="N3:N4"/>
    <mergeCell ref="D2:D4"/>
    <mergeCell ref="E2:E4"/>
    <mergeCell ref="G2:G4"/>
    <mergeCell ref="H2:H4"/>
    <mergeCell ref="I2:I4"/>
    <mergeCell ref="M96:T96"/>
    <mergeCell ref="M97:T97"/>
    <mergeCell ref="M99:R99"/>
    <mergeCell ref="M101:S101"/>
    <mergeCell ref="Q3:Q4"/>
  </mergeCells>
  <pageMargins left="0.31496062992125984" right="0.31496062992125984" top="0.35433070866141736" bottom="0.35433070866141736" header="0.31496062992125984" footer="0.31496062992125984"/>
  <pageSetup paperSize="9" scale="70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U104"/>
  <sheetViews>
    <sheetView view="pageBreakPreview" zoomScaleNormal="100" zoomScaleSheetLayoutView="100" workbookViewId="0">
      <pane xSplit="2" ySplit="5" topLeftCell="C6" activePane="bottomRight" state="frozen"/>
      <selection pane="bottomRight" activeCell="N87" sqref="N87"/>
      <selection pane="bottomLeft" activeCell="A6" sqref="A6"/>
      <selection pane="topRight" activeCell="C1" sqref="C1"/>
    </sheetView>
  </sheetViews>
  <sheetFormatPr defaultColWidth="9.140625" defaultRowHeight="15"/>
  <cols>
    <col min="1" max="1" width="6.42578125" style="2" customWidth="1"/>
    <col min="2" max="2" width="37.7109375" style="2" customWidth="1"/>
    <col min="3" max="5" width="9.140625" style="2"/>
    <col min="6" max="6" width="10.85546875" style="2" customWidth="1"/>
    <col min="7" max="7" width="9.140625" style="2"/>
    <col min="8" max="8" width="10.5703125" style="2" customWidth="1"/>
    <col min="9" max="11" width="9.140625" style="2"/>
    <col min="12" max="12" width="9.7109375" style="2" customWidth="1"/>
    <col min="13" max="16" width="9.140625" style="2"/>
    <col min="17" max="17" width="10.7109375" style="2" customWidth="1"/>
    <col min="18" max="20" width="9.140625" style="2"/>
    <col min="21" max="21" width="10.85546875" style="2" customWidth="1"/>
    <col min="22" max="16384" width="9.140625" style="2"/>
  </cols>
  <sheetData>
    <row r="1" spans="1:21" ht="91.5" customHeight="1">
      <c r="A1" s="809" t="s">
        <v>144</v>
      </c>
      <c r="B1" s="812" t="s">
        <v>820</v>
      </c>
      <c r="C1" s="833" t="s">
        <v>181</v>
      </c>
      <c r="D1" s="834"/>
      <c r="E1" s="835" t="s">
        <v>182</v>
      </c>
      <c r="F1" s="837"/>
      <c r="G1" s="835" t="s">
        <v>183</v>
      </c>
      <c r="H1" s="836"/>
      <c r="I1" s="836"/>
      <c r="J1" s="837"/>
      <c r="K1" s="835" t="s">
        <v>184</v>
      </c>
      <c r="L1" s="837"/>
      <c r="M1" s="835" t="s">
        <v>185</v>
      </c>
      <c r="N1" s="836"/>
      <c r="O1" s="837"/>
      <c r="P1" s="835" t="s">
        <v>186</v>
      </c>
      <c r="Q1" s="836"/>
      <c r="R1" s="837"/>
      <c r="S1" s="833" t="s">
        <v>187</v>
      </c>
      <c r="T1" s="834"/>
      <c r="U1" s="832" t="s">
        <v>188</v>
      </c>
    </row>
    <row r="2" spans="1:21" ht="32.25" customHeight="1">
      <c r="A2" s="810"/>
      <c r="B2" s="813"/>
      <c r="C2" s="832" t="s">
        <v>238</v>
      </c>
      <c r="D2" s="832" t="s">
        <v>239</v>
      </c>
      <c r="E2" s="832" t="s">
        <v>240</v>
      </c>
      <c r="F2" s="832" t="s">
        <v>241</v>
      </c>
      <c r="G2" s="832" t="s">
        <v>242</v>
      </c>
      <c r="H2" s="832" t="s">
        <v>243</v>
      </c>
      <c r="I2" s="832" t="s">
        <v>244</v>
      </c>
      <c r="J2" s="832" t="s">
        <v>245</v>
      </c>
      <c r="K2" s="832" t="s">
        <v>246</v>
      </c>
      <c r="L2" s="832" t="s">
        <v>247</v>
      </c>
      <c r="M2" s="832" t="s">
        <v>246</v>
      </c>
      <c r="N2" s="833" t="s">
        <v>248</v>
      </c>
      <c r="O2" s="834"/>
      <c r="P2" s="832" t="s">
        <v>249</v>
      </c>
      <c r="Q2" s="833" t="s">
        <v>250</v>
      </c>
      <c r="R2" s="834"/>
      <c r="S2" s="832" t="s">
        <v>251</v>
      </c>
      <c r="T2" s="832" t="s">
        <v>252</v>
      </c>
      <c r="U2" s="832"/>
    </row>
    <row r="3" spans="1:21" ht="21.75" customHeight="1">
      <c r="A3" s="810"/>
      <c r="B3" s="813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 t="s">
        <v>296</v>
      </c>
      <c r="O3" s="832" t="s">
        <v>297</v>
      </c>
      <c r="P3" s="832"/>
      <c r="Q3" s="832" t="s">
        <v>298</v>
      </c>
      <c r="R3" s="832" t="s">
        <v>297</v>
      </c>
      <c r="S3" s="832"/>
      <c r="T3" s="832"/>
      <c r="U3" s="832"/>
    </row>
    <row r="4" spans="1:21" ht="37.5" customHeight="1">
      <c r="A4" s="811"/>
      <c r="B4" s="814"/>
      <c r="C4" s="832"/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</row>
    <row r="5" spans="1:21">
      <c r="A5" s="183" t="s">
        <v>318</v>
      </c>
      <c r="B5" s="184" t="s">
        <v>319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7.75" customHeight="1">
      <c r="A6" s="319" t="s">
        <v>127</v>
      </c>
      <c r="B6" s="320" t="s">
        <v>828</v>
      </c>
      <c r="C6" s="4">
        <f>SUM(S6+U6)</f>
        <v>20.6</v>
      </c>
      <c r="D6" s="4"/>
      <c r="E6" s="4">
        <f>SUM(E7,E18)</f>
        <v>17.3</v>
      </c>
      <c r="F6" s="4"/>
      <c r="G6" s="4"/>
      <c r="H6" s="4"/>
      <c r="I6" s="4"/>
      <c r="J6" s="4"/>
      <c r="K6" s="4"/>
      <c r="L6" s="4"/>
      <c r="M6" s="4">
        <f>SUM(M7,M18)</f>
        <v>0.60000000000000009</v>
      </c>
      <c r="N6" s="4"/>
      <c r="O6" s="4">
        <f>SUM(O7,O18)</f>
        <v>0.60000000000000009</v>
      </c>
      <c r="P6" s="4">
        <f>SUM(P7,P18)</f>
        <v>2.7</v>
      </c>
      <c r="Q6" s="4"/>
      <c r="R6" s="4">
        <f>SUM(R7,R18)</f>
        <v>1.6</v>
      </c>
      <c r="S6" s="4">
        <f>SUM(E6,G6,K6,M6,P6)</f>
        <v>20.6</v>
      </c>
      <c r="T6" s="4"/>
      <c r="U6" s="4"/>
    </row>
    <row r="7" spans="1:21" ht="24" customHeight="1">
      <c r="A7" s="321" t="s">
        <v>399</v>
      </c>
      <c r="B7" s="234" t="s">
        <v>949</v>
      </c>
      <c r="C7" s="4">
        <f>SUM(S7+U7)</f>
        <v>3</v>
      </c>
      <c r="D7" s="4"/>
      <c r="E7" s="4">
        <f>SUM(E8:E17)</f>
        <v>1.6</v>
      </c>
      <c r="F7" s="4"/>
      <c r="G7" s="4"/>
      <c r="H7" s="4"/>
      <c r="I7" s="4"/>
      <c r="J7" s="4"/>
      <c r="K7" s="4"/>
      <c r="L7" s="4"/>
      <c r="M7" s="4">
        <f>SUM(M8:M17)</f>
        <v>0.4</v>
      </c>
      <c r="N7" s="4"/>
      <c r="O7" s="4">
        <f>SUM(O8:O17)</f>
        <v>0.4</v>
      </c>
      <c r="P7" s="4">
        <f>SUM(P8:P17)</f>
        <v>1</v>
      </c>
      <c r="Q7" s="4"/>
      <c r="R7" s="4">
        <f>SUM(R8:R17)</f>
        <v>0.3</v>
      </c>
      <c r="S7" s="4">
        <f>SUM(E7,G7,K7,M7,P7)</f>
        <v>3</v>
      </c>
      <c r="T7" s="4"/>
      <c r="U7" s="4"/>
    </row>
    <row r="8" spans="1:21" ht="24" customHeight="1">
      <c r="A8" s="322" t="s">
        <v>401</v>
      </c>
      <c r="B8" s="323" t="s">
        <v>830</v>
      </c>
      <c r="C8" s="4">
        <f>SUM(S8+U8)</f>
        <v>3</v>
      </c>
      <c r="D8" s="4"/>
      <c r="E8" s="4">
        <f>SUM('рабочая 2023 г'!BT49)</f>
        <v>1.6</v>
      </c>
      <c r="F8" s="4"/>
      <c r="G8" s="4"/>
      <c r="H8" s="4"/>
      <c r="I8" s="4"/>
      <c r="J8" s="4"/>
      <c r="K8" s="4"/>
      <c r="L8" s="4"/>
      <c r="M8" s="4">
        <f>SUM('рабочая 2023 г'!CB49)</f>
        <v>0.4</v>
      </c>
      <c r="N8" s="4"/>
      <c r="O8" s="4">
        <f>SUM('рабочая 2023 г'!CD49)</f>
        <v>0.4</v>
      </c>
      <c r="P8" s="4">
        <f>SUM('рабочая 2023 г'!CE49)</f>
        <v>1</v>
      </c>
      <c r="Q8" s="4"/>
      <c r="R8" s="4">
        <f>SUM('рабочая 2023 г'!CG49)</f>
        <v>0.3</v>
      </c>
      <c r="S8" s="4">
        <f>SUM('рабочая 2023 г'!CH49)</f>
        <v>3</v>
      </c>
      <c r="T8" s="4"/>
      <c r="U8" s="4"/>
    </row>
    <row r="9" spans="1:21" ht="26.25" customHeight="1">
      <c r="A9" s="322" t="s">
        <v>403</v>
      </c>
      <c r="B9" s="323" t="s">
        <v>950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6.25" customHeight="1">
      <c r="A10" s="322" t="s">
        <v>405</v>
      </c>
      <c r="B10" s="323" t="s">
        <v>832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6.25" customHeight="1">
      <c r="A11" s="322" t="s">
        <v>407</v>
      </c>
      <c r="B11" s="323" t="s">
        <v>833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26.25" customHeight="1">
      <c r="A12" s="322" t="s">
        <v>409</v>
      </c>
      <c r="B12" s="323" t="s">
        <v>834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26.25" customHeight="1">
      <c r="A13" s="322" t="s">
        <v>411</v>
      </c>
      <c r="B13" s="323" t="s">
        <v>835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36" customHeight="1">
      <c r="A14" s="76" t="s">
        <v>413</v>
      </c>
      <c r="B14" s="323" t="s">
        <v>836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36" customHeight="1">
      <c r="A15" s="76" t="s">
        <v>415</v>
      </c>
      <c r="B15" s="323" t="s">
        <v>837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58.5" customHeight="1">
      <c r="A16" s="76" t="s">
        <v>417</v>
      </c>
      <c r="B16" s="323" t="s">
        <v>838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49.5" customHeight="1">
      <c r="A17" s="76" t="s">
        <v>419</v>
      </c>
      <c r="B17" s="323" t="s">
        <v>839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" customHeight="1">
      <c r="A18" s="70" t="s">
        <v>421</v>
      </c>
      <c r="B18" s="324" t="s">
        <v>840</v>
      </c>
      <c r="C18" s="4">
        <f>SUM(S18+U18)</f>
        <v>17.599999999999998</v>
      </c>
      <c r="D18" s="4"/>
      <c r="E18" s="4">
        <f t="shared" ref="E18:R18" si="0">SUM(E19:E24)</f>
        <v>15.7</v>
      </c>
      <c r="F18" s="4"/>
      <c r="G18" s="4"/>
      <c r="H18" s="4"/>
      <c r="I18" s="4"/>
      <c r="J18" s="4"/>
      <c r="K18" s="4"/>
      <c r="L18" s="4"/>
      <c r="M18" s="4">
        <f t="shared" si="0"/>
        <v>0.2</v>
      </c>
      <c r="N18" s="4">
        <f t="shared" si="0"/>
        <v>0</v>
      </c>
      <c r="O18" s="4">
        <f t="shared" si="0"/>
        <v>0.2</v>
      </c>
      <c r="P18" s="4">
        <f t="shared" si="0"/>
        <v>1.7</v>
      </c>
      <c r="Q18" s="4">
        <f t="shared" si="0"/>
        <v>0</v>
      </c>
      <c r="R18" s="4">
        <f t="shared" si="0"/>
        <v>1.3</v>
      </c>
      <c r="S18" s="4">
        <f>SUM(E18,G18,K18,M18,P18)</f>
        <v>17.599999999999998</v>
      </c>
      <c r="T18" s="4"/>
      <c r="U18" s="4"/>
    </row>
    <row r="19" spans="1:21" ht="26.25" customHeight="1">
      <c r="A19" s="76" t="s">
        <v>423</v>
      </c>
      <c r="B19" s="323" t="s">
        <v>841</v>
      </c>
      <c r="C19" s="4">
        <f>SUM(S19+U19)</f>
        <v>17.599999999999998</v>
      </c>
      <c r="D19" s="4"/>
      <c r="E19" s="4">
        <f>SUM('рабочая 2023 г'!BT221)</f>
        <v>15.7</v>
      </c>
      <c r="F19" s="4"/>
      <c r="G19" s="4"/>
      <c r="H19" s="4"/>
      <c r="I19" s="4"/>
      <c r="J19" s="4"/>
      <c r="K19" s="4"/>
      <c r="L19" s="4"/>
      <c r="M19" s="4">
        <f>SUM('рабочая 2023 г'!CB221)</f>
        <v>0.2</v>
      </c>
      <c r="N19" s="4">
        <f>SUM('рабочая 2023 г'!CC221)</f>
        <v>0</v>
      </c>
      <c r="O19" s="4">
        <f>SUM('рабочая 2023 г'!CD221)</f>
        <v>0.2</v>
      </c>
      <c r="P19" s="4">
        <f>SUM('рабочая 2023 г'!CE221)</f>
        <v>1.7</v>
      </c>
      <c r="Q19" s="4">
        <f>SUM('рабочая 2023 г'!CF221)</f>
        <v>0</v>
      </c>
      <c r="R19" s="4">
        <f>SUM('рабочая 2023 г'!CG221)</f>
        <v>1.3</v>
      </c>
      <c r="S19" s="4">
        <f>SUM('рабочая 2023 г'!CH221)</f>
        <v>17.599999999999998</v>
      </c>
      <c r="T19" s="4"/>
      <c r="U19" s="4"/>
    </row>
    <row r="20" spans="1:21" ht="26.25" customHeight="1">
      <c r="A20" s="76" t="s">
        <v>425</v>
      </c>
      <c r="B20" s="323" t="s">
        <v>842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" customHeight="1">
      <c r="A21" s="76" t="s">
        <v>427</v>
      </c>
      <c r="B21" s="323" t="s">
        <v>843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48" customHeight="1">
      <c r="A22" s="76" t="s">
        <v>429</v>
      </c>
      <c r="B22" s="323" t="s">
        <v>844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5.5" customHeight="1">
      <c r="A23" s="76" t="s">
        <v>431</v>
      </c>
      <c r="B23" s="323" t="s">
        <v>953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5.5" customHeight="1">
      <c r="A24" s="76" t="s">
        <v>433</v>
      </c>
      <c r="B24" s="323" t="s">
        <v>846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30" customHeight="1">
      <c r="A25" s="70">
        <v>2</v>
      </c>
      <c r="B25" s="234" t="s">
        <v>972</v>
      </c>
      <c r="C25" s="4">
        <f>SUM(S25+U25)</f>
        <v>0.4</v>
      </c>
      <c r="D25" s="4"/>
      <c r="E25" s="4">
        <f>SUM(E33)</f>
        <v>0.1</v>
      </c>
      <c r="F25" s="4"/>
      <c r="G25" s="4"/>
      <c r="H25" s="4"/>
      <c r="I25" s="4"/>
      <c r="J25" s="4"/>
      <c r="K25" s="4"/>
      <c r="L25" s="4"/>
      <c r="M25" s="4"/>
      <c r="N25" s="4"/>
      <c r="O25" s="4"/>
      <c r="P25" s="4">
        <f>SUM(P33)</f>
        <v>0.3</v>
      </c>
      <c r="Q25" s="4">
        <f>SUM(Q33)</f>
        <v>0</v>
      </c>
      <c r="R25" s="4">
        <f>SUM(R33)</f>
        <v>0.2</v>
      </c>
      <c r="S25" s="4">
        <f>SUM(E25,G25,K25,M25,P25)</f>
        <v>0.4</v>
      </c>
      <c r="T25" s="4"/>
      <c r="U25" s="4"/>
    </row>
    <row r="26" spans="1:21" ht="25.5" customHeight="1">
      <c r="A26" s="325" t="s">
        <v>436</v>
      </c>
      <c r="B26" s="326" t="s">
        <v>848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75" customHeight="1">
      <c r="A27" s="327" t="s">
        <v>438</v>
      </c>
      <c r="B27" s="328" t="s">
        <v>849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5.5" customHeight="1">
      <c r="A28" s="327" t="s">
        <v>440</v>
      </c>
      <c r="B28" s="328" t="s">
        <v>850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5.5" customHeight="1">
      <c r="A29" s="325" t="s">
        <v>442</v>
      </c>
      <c r="B29" s="326" t="s">
        <v>973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5.5" customHeight="1">
      <c r="A30" s="325" t="s">
        <v>444</v>
      </c>
      <c r="B30" s="326" t="s">
        <v>852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5.5" customHeight="1">
      <c r="A31" s="327" t="s">
        <v>446</v>
      </c>
      <c r="B31" s="329" t="s">
        <v>853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26.25" customHeight="1">
      <c r="A32" s="327" t="s">
        <v>448</v>
      </c>
      <c r="B32" s="329" t="s">
        <v>854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36" customHeight="1">
      <c r="A33" s="325" t="s">
        <v>450</v>
      </c>
      <c r="B33" s="326" t="s">
        <v>855</v>
      </c>
      <c r="C33" s="4">
        <f>SUM(S33+U33)</f>
        <v>0.4</v>
      </c>
      <c r="D33" s="4"/>
      <c r="E33" s="4">
        <f>SUM(E42)</f>
        <v>0.1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>
        <f>SUM(P42)</f>
        <v>0.3</v>
      </c>
      <c r="Q33" s="4">
        <f>SUM(Q42)</f>
        <v>0</v>
      </c>
      <c r="R33" s="4">
        <f>SUM(R42)</f>
        <v>0.2</v>
      </c>
      <c r="S33" s="4">
        <f>SUM(E33,G33,K33,M33,P33)</f>
        <v>0.4</v>
      </c>
      <c r="T33" s="4"/>
      <c r="U33" s="4"/>
    </row>
    <row r="34" spans="1:21" ht="24.75" customHeight="1">
      <c r="A34" s="325" t="s">
        <v>856</v>
      </c>
      <c r="B34" s="326" t="s">
        <v>857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27.75" customHeight="1">
      <c r="A35" s="325" t="s">
        <v>454</v>
      </c>
      <c r="B35" s="326" t="s">
        <v>858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3.25" customHeight="1">
      <c r="A36" s="327" t="s">
        <v>456</v>
      </c>
      <c r="B36" s="328" t="s">
        <v>859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3.25" customHeight="1">
      <c r="A37" s="327" t="s">
        <v>458</v>
      </c>
      <c r="B37" s="328" t="s">
        <v>860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3.25" customHeight="1">
      <c r="A38" s="327" t="s">
        <v>460</v>
      </c>
      <c r="B38" s="328" t="s">
        <v>861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23.25" customHeight="1">
      <c r="A39" s="327" t="s">
        <v>462</v>
      </c>
      <c r="B39" s="328" t="s">
        <v>963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23.25" customHeight="1">
      <c r="A40" s="327" t="s">
        <v>464</v>
      </c>
      <c r="B40" s="328" t="s">
        <v>863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23.25" customHeight="1">
      <c r="A41" s="327" t="s">
        <v>466</v>
      </c>
      <c r="B41" s="328" t="s">
        <v>964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36" customHeight="1">
      <c r="A42" s="325" t="s">
        <v>468</v>
      </c>
      <c r="B42" s="326" t="s">
        <v>865</v>
      </c>
      <c r="C42" s="4">
        <f>SUM(S42+U42)</f>
        <v>0.4</v>
      </c>
      <c r="D42" s="4"/>
      <c r="E42" s="4">
        <f>SUM(E43:E49)</f>
        <v>0.1</v>
      </c>
      <c r="F42" s="4"/>
      <c r="G42" s="4"/>
      <c r="H42" s="4"/>
      <c r="I42" s="4"/>
      <c r="J42" s="4"/>
      <c r="K42" s="4"/>
      <c r="L42" s="4"/>
      <c r="M42" s="4"/>
      <c r="N42" s="4"/>
      <c r="O42" s="4"/>
      <c r="P42" s="4">
        <f>SUM(P43:P49)</f>
        <v>0.3</v>
      </c>
      <c r="Q42" s="4">
        <f>SUM(Q43:Q49)</f>
        <v>0</v>
      </c>
      <c r="R42" s="4">
        <f>SUM(R43:R49)</f>
        <v>0.2</v>
      </c>
      <c r="S42" s="4">
        <f>SUM(E42,G42,K42,M42,P42)</f>
        <v>0.4</v>
      </c>
      <c r="T42" s="4"/>
      <c r="U42" s="4"/>
    </row>
    <row r="43" spans="1:21" ht="24.75" customHeight="1">
      <c r="A43" s="327" t="s">
        <v>470</v>
      </c>
      <c r="B43" s="328" t="s">
        <v>866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45" customHeight="1">
      <c r="A44" s="327" t="s">
        <v>472</v>
      </c>
      <c r="B44" s="328" t="s">
        <v>867</v>
      </c>
      <c r="C44" s="4">
        <v>0.1</v>
      </c>
      <c r="D44" s="4"/>
      <c r="E44" s="4">
        <v>0.1</v>
      </c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>
        <v>0.1</v>
      </c>
      <c r="T44" s="4"/>
      <c r="U44" s="4"/>
    </row>
    <row r="45" spans="1:21" ht="36.75" customHeight="1">
      <c r="A45" s="327" t="s">
        <v>474</v>
      </c>
      <c r="B45" s="329" t="s">
        <v>868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24.75" customHeight="1">
      <c r="A46" s="327" t="s">
        <v>476</v>
      </c>
      <c r="B46" s="329" t="s">
        <v>869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27.75" customHeight="1">
      <c r="A47" s="327" t="s">
        <v>478</v>
      </c>
      <c r="B47" s="328" t="s">
        <v>870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25.5" customHeight="1">
      <c r="A48" s="327" t="s">
        <v>480</v>
      </c>
      <c r="B48" s="328" t="s">
        <v>871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23.25" customHeight="1">
      <c r="A49" s="327" t="s">
        <v>482</v>
      </c>
      <c r="B49" s="328" t="s">
        <v>872</v>
      </c>
      <c r="C49" s="4">
        <f>SUM(S49+U49)</f>
        <v>0.3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>
        <f>SUM('рабочая 2023 г'!CE646)</f>
        <v>0.3</v>
      </c>
      <c r="Q49" s="4">
        <f>SUM('рабочая 2023 г'!CF646)</f>
        <v>0</v>
      </c>
      <c r="R49" s="4">
        <f>SUM('рабочая 2023 г'!CG646)</f>
        <v>0.2</v>
      </c>
      <c r="S49" s="4">
        <f>SUM('рабочая 2023 г'!CH646)</f>
        <v>0.3</v>
      </c>
      <c r="T49" s="4"/>
      <c r="U49" s="4"/>
    </row>
    <row r="50" spans="1:21" ht="86.25" customHeight="1">
      <c r="A50" s="325" t="s">
        <v>485</v>
      </c>
      <c r="B50" s="326" t="s">
        <v>873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27" customHeight="1">
      <c r="A51" s="327" t="s">
        <v>486</v>
      </c>
      <c r="B51" s="328" t="s">
        <v>874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24" customHeight="1">
      <c r="A52" s="327" t="s">
        <v>488</v>
      </c>
      <c r="B52" s="328" t="s">
        <v>875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24.75" customHeight="1">
      <c r="A53" s="327" t="s">
        <v>490</v>
      </c>
      <c r="B53" s="329" t="s">
        <v>876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25.5" customHeight="1">
      <c r="A54" s="327"/>
      <c r="B54" s="329" t="s">
        <v>877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27" customHeight="1">
      <c r="A55" s="327"/>
      <c r="B55" s="329" t="s">
        <v>878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34.5" customHeight="1">
      <c r="A56" s="325" t="s">
        <v>495</v>
      </c>
      <c r="B56" s="330" t="s">
        <v>879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27.75" customHeight="1">
      <c r="A57" s="325" t="s">
        <v>496</v>
      </c>
      <c r="B57" s="326" t="s">
        <v>880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39" customHeight="1">
      <c r="A58" s="325" t="s">
        <v>499</v>
      </c>
      <c r="B58" s="326" t="s">
        <v>881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26.25" customHeight="1">
      <c r="A59" s="325" t="s">
        <v>500</v>
      </c>
      <c r="B59" s="326" t="s">
        <v>882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51.75" customHeight="1">
      <c r="A60" s="325" t="s">
        <v>502</v>
      </c>
      <c r="B60" s="326" t="s">
        <v>883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30" customHeight="1">
      <c r="A61" s="325" t="s">
        <v>504</v>
      </c>
      <c r="B61" s="326" t="s">
        <v>885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38.25" customHeight="1">
      <c r="A62" s="76">
        <v>3</v>
      </c>
      <c r="B62" s="326" t="s">
        <v>886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25.5" customHeight="1">
      <c r="A63" s="76" t="s">
        <v>507</v>
      </c>
      <c r="B63" s="326" t="s">
        <v>968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25.5" customHeight="1">
      <c r="A64" s="76" t="s">
        <v>509</v>
      </c>
      <c r="B64" s="326" t="s">
        <v>888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25.5" customHeight="1">
      <c r="A65" s="76" t="s">
        <v>511</v>
      </c>
      <c r="B65" s="323" t="s">
        <v>889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27" customHeight="1">
      <c r="A66" s="76" t="s">
        <v>513</v>
      </c>
      <c r="B66" s="323" t="s">
        <v>890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27" customHeight="1">
      <c r="A67" s="76" t="s">
        <v>515</v>
      </c>
      <c r="B67" s="323" t="s">
        <v>891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27" customHeight="1">
      <c r="A68" s="76" t="s">
        <v>517</v>
      </c>
      <c r="B68" s="323" t="s">
        <v>969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24.75" customHeight="1">
      <c r="A69" s="76" t="s">
        <v>519</v>
      </c>
      <c r="B69" s="323" t="s">
        <v>893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29.25" customHeight="1">
      <c r="A70" s="76" t="s">
        <v>521</v>
      </c>
      <c r="B70" s="326" t="s">
        <v>894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29.25" customHeight="1">
      <c r="A71" s="76" t="s">
        <v>523</v>
      </c>
      <c r="B71" s="326" t="s">
        <v>895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37.5" customHeight="1">
      <c r="A72" s="76" t="s">
        <v>525</v>
      </c>
      <c r="B72" s="326" t="s">
        <v>896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31.5" customHeight="1">
      <c r="A73" s="76" t="s">
        <v>527</v>
      </c>
      <c r="B73" s="265" t="s">
        <v>897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s="191" customFormat="1" ht="24" customHeight="1">
      <c r="A74" s="76" t="s">
        <v>529</v>
      </c>
      <c r="B74" s="329" t="s">
        <v>898</v>
      </c>
      <c r="C74" s="4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4"/>
      <c r="T74" s="331"/>
      <c r="U74" s="331"/>
    </row>
    <row r="75" spans="1:21" s="192" customFormat="1" ht="55.5" customHeight="1">
      <c r="A75" s="332" t="s">
        <v>321</v>
      </c>
      <c r="B75" s="333" t="s">
        <v>899</v>
      </c>
      <c r="C75" s="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4"/>
      <c r="T75" s="334"/>
      <c r="U75" s="334"/>
    </row>
    <row r="76" spans="1:21" ht="25.5" customHeight="1">
      <c r="A76" s="76" t="s">
        <v>532</v>
      </c>
      <c r="B76" s="326" t="s">
        <v>919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25.5" customHeight="1">
      <c r="A77" s="76" t="s">
        <v>534</v>
      </c>
      <c r="B77" s="326" t="s">
        <v>920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25.5" customHeight="1">
      <c r="A78" s="76" t="s">
        <v>536</v>
      </c>
      <c r="B78" s="326" t="s">
        <v>921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25.5" customHeight="1">
      <c r="A79" s="76" t="s">
        <v>538</v>
      </c>
      <c r="B79" s="326" t="s">
        <v>922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25.5" customHeight="1">
      <c r="A80" s="70">
        <v>5</v>
      </c>
      <c r="B80" s="234" t="s">
        <v>923</v>
      </c>
      <c r="C80" s="4">
        <f t="shared" ref="C80:C89" si="1">SUM(S80+U80)</f>
        <v>0.1</v>
      </c>
      <c r="D80" s="4"/>
      <c r="E80" s="4">
        <f>SUM('рабочая 2023 г'!BT925)</f>
        <v>0.1</v>
      </c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>
        <f>SUM('рабочая 2023 г'!CH925)</f>
        <v>0.1</v>
      </c>
      <c r="T80" s="4"/>
      <c r="U80" s="4"/>
    </row>
    <row r="81" spans="1:21" ht="73.5" customHeight="1">
      <c r="A81" s="76" t="s">
        <v>541</v>
      </c>
      <c r="B81" s="77" t="s">
        <v>924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48" customHeight="1">
      <c r="A82" s="76" t="s">
        <v>543</v>
      </c>
      <c r="B82" s="77" t="s">
        <v>925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25.5" customHeight="1">
      <c r="A83" s="70">
        <v>6</v>
      </c>
      <c r="B83" s="234" t="s">
        <v>926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24.75" customHeight="1">
      <c r="A84" s="70">
        <v>7</v>
      </c>
      <c r="B84" s="234" t="s">
        <v>927</v>
      </c>
      <c r="C84" s="4">
        <f t="shared" si="1"/>
        <v>1.9000000000000001</v>
      </c>
      <c r="D84" s="4"/>
      <c r="E84" s="4"/>
      <c r="F84" s="4"/>
      <c r="G84" s="4"/>
      <c r="H84" s="4"/>
      <c r="I84" s="4"/>
      <c r="J84" s="4"/>
      <c r="K84" s="4">
        <f>SUM('рабочая 2023 г'!BZ983)</f>
        <v>0.7</v>
      </c>
      <c r="L84" s="4"/>
      <c r="M84" s="4">
        <f>SUM('рабочая 2023 г'!CB983)</f>
        <v>0.1</v>
      </c>
      <c r="N84" s="4">
        <f>SUM('рабочая 2023 г'!CC983)</f>
        <v>0</v>
      </c>
      <c r="O84" s="4">
        <f>SUM('рабочая 2023 г'!CD983)</f>
        <v>0.1</v>
      </c>
      <c r="P84" s="4">
        <f>SUM('рабочая 2023 г'!CE983)</f>
        <v>1.1000000000000001</v>
      </c>
      <c r="Q84" s="4">
        <f>SUM('рабочая 2023 г'!CF983)</f>
        <v>0</v>
      </c>
      <c r="R84" s="4">
        <f>SUM('рабочая 2023 г'!CG983)</f>
        <v>1.1000000000000001</v>
      </c>
      <c r="S84" s="4">
        <f>SUM('рабочая 2023 г'!CH983)</f>
        <v>1.9000000000000001</v>
      </c>
      <c r="T84" s="4"/>
      <c r="U84" s="4"/>
    </row>
    <row r="85" spans="1:21" ht="52.5" customHeight="1">
      <c r="A85" s="76" t="s">
        <v>547</v>
      </c>
      <c r="B85" s="323" t="s">
        <v>928</v>
      </c>
      <c r="C85" s="4"/>
      <c r="D85" s="335"/>
      <c r="E85" s="335"/>
      <c r="F85" s="335"/>
      <c r="G85" s="335"/>
      <c r="H85" s="33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27" customHeight="1">
      <c r="A86" s="70">
        <v>8</v>
      </c>
      <c r="B86" s="234" t="s">
        <v>929</v>
      </c>
      <c r="C86" s="4">
        <f t="shared" si="1"/>
        <v>23</v>
      </c>
      <c r="D86" s="335"/>
      <c r="E86" s="335">
        <f>SUM(E84,E80,E75,E62,E25,E6)</f>
        <v>17.5</v>
      </c>
      <c r="F86" s="335"/>
      <c r="G86" s="335"/>
      <c r="H86" s="335"/>
      <c r="I86" s="335"/>
      <c r="J86" s="335"/>
      <c r="K86" s="335">
        <f t="shared" ref="K86:P86" si="2">SUM(K84,K80,K75,K62,K25,K6)</f>
        <v>0.7</v>
      </c>
      <c r="L86" s="335"/>
      <c r="M86" s="335">
        <f t="shared" si="2"/>
        <v>0.70000000000000007</v>
      </c>
      <c r="N86" s="335">
        <f t="shared" si="2"/>
        <v>0</v>
      </c>
      <c r="O86" s="335">
        <f t="shared" si="2"/>
        <v>0.70000000000000007</v>
      </c>
      <c r="P86" s="335">
        <f t="shared" si="2"/>
        <v>4.1000000000000005</v>
      </c>
      <c r="Q86" s="335">
        <f>SUM(Q84,Q80,Q75,Q62,Q25,Q6)</f>
        <v>0</v>
      </c>
      <c r="R86" s="335">
        <f>SUM(R84,R80,R75,R62,R25,R6)</f>
        <v>2.9000000000000004</v>
      </c>
      <c r="S86" s="4">
        <f>SUM(E86,G86,K86,M86,P86)</f>
        <v>23</v>
      </c>
      <c r="T86" s="335"/>
      <c r="U86" s="335"/>
    </row>
    <row r="87" spans="1:21" ht="36.75" customHeight="1">
      <c r="A87" s="76" t="s">
        <v>552</v>
      </c>
      <c r="B87" s="77" t="s">
        <v>930</v>
      </c>
      <c r="C87" s="4">
        <f t="shared" si="1"/>
        <v>0</v>
      </c>
      <c r="D87" s="335"/>
      <c r="E87" s="335"/>
      <c r="F87" s="335"/>
      <c r="G87" s="335"/>
      <c r="H87" s="335"/>
      <c r="I87" s="4"/>
      <c r="J87" s="4"/>
      <c r="K87" s="4"/>
      <c r="L87" s="4"/>
      <c r="M87" s="4"/>
      <c r="N87" s="4"/>
      <c r="O87" s="4"/>
      <c r="P87" s="4"/>
      <c r="Q87" s="4"/>
      <c r="R87" s="4"/>
      <c r="S87" s="4">
        <f>SUM(E87,G87,K87,M87,P87)</f>
        <v>0</v>
      </c>
      <c r="T87" s="4"/>
      <c r="U87" s="4"/>
    </row>
    <row r="88" spans="1:21" ht="38.25" customHeight="1">
      <c r="A88" s="76">
        <v>9</v>
      </c>
      <c r="B88" s="77" t="s">
        <v>931</v>
      </c>
      <c r="C88" s="4">
        <f t="shared" si="1"/>
        <v>0</v>
      </c>
      <c r="D88" s="335"/>
      <c r="E88" s="335"/>
      <c r="F88" s="335"/>
      <c r="G88" s="335"/>
      <c r="H88" s="335"/>
      <c r="I88" s="4"/>
      <c r="J88" s="4"/>
      <c r="K88" s="4"/>
      <c r="L88" s="4"/>
      <c r="M88" s="4"/>
      <c r="N88" s="4"/>
      <c r="O88" s="4"/>
      <c r="P88" s="4"/>
      <c r="Q88" s="4"/>
      <c r="R88" s="4"/>
      <c r="S88" s="4">
        <f>SUM(E88,G88,K88,M88,P88)</f>
        <v>0</v>
      </c>
      <c r="T88" s="4"/>
      <c r="U88" s="4"/>
    </row>
    <row r="89" spans="1:21" ht="33" customHeight="1">
      <c r="A89" s="70">
        <v>10</v>
      </c>
      <c r="B89" s="234" t="s">
        <v>932</v>
      </c>
      <c r="C89" s="4">
        <f t="shared" si="1"/>
        <v>23</v>
      </c>
      <c r="D89" s="335"/>
      <c r="E89" s="335">
        <f>SUM(E86)</f>
        <v>17.5</v>
      </c>
      <c r="F89" s="335"/>
      <c r="G89" s="335"/>
      <c r="H89" s="335"/>
      <c r="I89" s="335"/>
      <c r="J89" s="335"/>
      <c r="K89" s="335">
        <f t="shared" ref="K89:R89" si="3">SUM(K86)</f>
        <v>0.7</v>
      </c>
      <c r="L89" s="335"/>
      <c r="M89" s="335">
        <f t="shared" si="3"/>
        <v>0.70000000000000007</v>
      </c>
      <c r="N89" s="335">
        <f t="shared" si="3"/>
        <v>0</v>
      </c>
      <c r="O89" s="335">
        <f t="shared" si="3"/>
        <v>0.70000000000000007</v>
      </c>
      <c r="P89" s="335">
        <f t="shared" si="3"/>
        <v>4.1000000000000005</v>
      </c>
      <c r="Q89" s="335">
        <f t="shared" si="3"/>
        <v>0</v>
      </c>
      <c r="R89" s="335">
        <f t="shared" si="3"/>
        <v>2.9000000000000004</v>
      </c>
      <c r="S89" s="4">
        <f>SUM(E89,G89,K89,M89,P89)</f>
        <v>23</v>
      </c>
      <c r="T89" s="335"/>
      <c r="U89" s="335"/>
    </row>
    <row r="90" spans="1:21">
      <c r="A90" s="336"/>
      <c r="B90" s="193"/>
      <c r="C90" s="193"/>
      <c r="D90" s="193"/>
      <c r="E90" s="193"/>
      <c r="F90" s="193"/>
      <c r="G90" s="193"/>
      <c r="H90" s="193"/>
    </row>
    <row r="91" spans="1:21" ht="16.5" customHeight="1">
      <c r="A91" s="201"/>
      <c r="B91" s="194"/>
      <c r="C91" s="194"/>
      <c r="D91" s="194"/>
      <c r="E91" s="194"/>
      <c r="F91" s="194"/>
      <c r="G91" s="194"/>
      <c r="H91" s="194"/>
      <c r="M91" s="195" t="s">
        <v>970</v>
      </c>
      <c r="N91" s="204"/>
      <c r="O91" s="204"/>
      <c r="P91" s="204"/>
      <c r="Q91" s="204"/>
      <c r="R91" s="204"/>
      <c r="S91" s="194"/>
      <c r="T91" s="194"/>
    </row>
    <row r="92" spans="1:21">
      <c r="A92" s="201"/>
      <c r="B92" s="194"/>
      <c r="C92" s="194"/>
      <c r="D92" s="194"/>
      <c r="E92" s="194"/>
      <c r="F92" s="194"/>
      <c r="G92" s="194"/>
      <c r="H92" s="194"/>
      <c r="M92" s="194" t="s">
        <v>934</v>
      </c>
      <c r="N92" s="196"/>
      <c r="O92" s="194"/>
      <c r="P92" s="194"/>
      <c r="Q92" s="194"/>
      <c r="R92" s="194"/>
      <c r="S92" s="194"/>
      <c r="T92" s="194"/>
    </row>
    <row r="93" spans="1:21" ht="21" customHeight="1">
      <c r="A93" s="201"/>
      <c r="B93" s="194"/>
      <c r="C93" s="194"/>
      <c r="D93" s="194"/>
      <c r="E93" s="194"/>
      <c r="F93" s="194"/>
      <c r="G93" s="194"/>
      <c r="H93" s="194"/>
      <c r="M93" s="195" t="s">
        <v>935</v>
      </c>
      <c r="N93" s="195"/>
      <c r="O93" s="195"/>
      <c r="P93" s="195"/>
      <c r="Q93" s="195"/>
      <c r="R93" s="195"/>
      <c r="S93" s="195"/>
      <c r="T93" s="195"/>
    </row>
    <row r="94" spans="1:21" ht="12" customHeight="1">
      <c r="A94" s="201"/>
      <c r="B94" s="194"/>
      <c r="C94" s="194"/>
      <c r="D94" s="194"/>
      <c r="E94" s="194"/>
      <c r="F94" s="194"/>
      <c r="G94" s="194"/>
      <c r="H94" s="194"/>
      <c r="M94" s="195" t="s">
        <v>936</v>
      </c>
      <c r="N94" s="195"/>
      <c r="O94" s="195"/>
      <c r="P94" s="195"/>
      <c r="Q94" s="195"/>
      <c r="R94" s="195"/>
      <c r="S94" s="195"/>
      <c r="T94" s="195"/>
    </row>
    <row r="95" spans="1:21" ht="15.75" customHeight="1">
      <c r="A95" s="201"/>
      <c r="B95" s="194"/>
      <c r="C95" s="194"/>
      <c r="D95" s="194"/>
      <c r="E95" s="194"/>
      <c r="F95" s="194"/>
      <c r="G95" s="194"/>
      <c r="H95" s="194"/>
      <c r="M95" s="194" t="s">
        <v>937</v>
      </c>
      <c r="N95" s="194"/>
      <c r="O95" s="197"/>
      <c r="P95" s="197"/>
      <c r="Q95" s="197"/>
      <c r="R95" s="194"/>
      <c r="S95" s="194"/>
      <c r="T95" s="194"/>
    </row>
    <row r="96" spans="1:21" ht="33" customHeight="1">
      <c r="A96" s="201"/>
      <c r="B96" s="194"/>
      <c r="C96" s="194"/>
      <c r="D96" s="194"/>
      <c r="E96" s="194"/>
      <c r="F96" s="194"/>
      <c r="G96" s="194"/>
      <c r="H96" s="194"/>
      <c r="M96" s="829" t="s">
        <v>938</v>
      </c>
      <c r="N96" s="829"/>
      <c r="O96" s="829"/>
      <c r="P96" s="829"/>
      <c r="Q96" s="829"/>
      <c r="R96" s="829"/>
      <c r="S96" s="829"/>
      <c r="T96" s="829"/>
    </row>
    <row r="97" spans="1:20" ht="21.75" customHeight="1">
      <c r="A97" s="201"/>
      <c r="B97" s="194"/>
      <c r="C97" s="194"/>
      <c r="D97" s="194"/>
      <c r="E97" s="194"/>
      <c r="F97" s="194"/>
      <c r="G97" s="194"/>
      <c r="H97" s="194"/>
      <c r="M97" s="830" t="s">
        <v>939</v>
      </c>
      <c r="N97" s="830"/>
      <c r="O97" s="830"/>
      <c r="P97" s="830"/>
      <c r="Q97" s="830"/>
      <c r="R97" s="830"/>
      <c r="S97" s="830"/>
      <c r="T97" s="830"/>
    </row>
    <row r="98" spans="1:20" ht="13.5" customHeight="1">
      <c r="A98" s="201"/>
      <c r="B98" s="194"/>
      <c r="C98" s="210"/>
      <c r="D98" s="211"/>
      <c r="E98" s="212"/>
      <c r="F98" s="337"/>
      <c r="G98" s="337"/>
      <c r="H98" s="337"/>
      <c r="M98" s="201" t="s">
        <v>940</v>
      </c>
      <c r="N98" s="201"/>
      <c r="O98" s="201"/>
      <c r="P98" s="201"/>
      <c r="Q98" s="201"/>
      <c r="R98" s="201"/>
      <c r="S98" s="201"/>
      <c r="T98" s="201"/>
    </row>
    <row r="99" spans="1:20" ht="22.5" customHeight="1">
      <c r="A99" s="201"/>
      <c r="B99" s="194"/>
      <c r="C99" s="213"/>
      <c r="D99" s="213"/>
      <c r="E99" s="214"/>
      <c r="F99" s="826"/>
      <c r="G99" s="826"/>
      <c r="H99" s="826"/>
      <c r="M99" s="831" t="s">
        <v>941</v>
      </c>
      <c r="N99" s="831"/>
      <c r="O99" s="831"/>
      <c r="P99" s="831"/>
      <c r="Q99" s="831"/>
      <c r="R99" s="831"/>
      <c r="S99" s="338"/>
      <c r="T99" s="202"/>
    </row>
    <row r="100" spans="1:20" ht="21.75" customHeight="1">
      <c r="A100" s="336"/>
      <c r="B100" s="193"/>
      <c r="C100" s="216"/>
      <c r="D100" s="217"/>
      <c r="E100" s="217"/>
      <c r="F100" s="217"/>
      <c r="G100" s="217"/>
      <c r="H100" s="217"/>
      <c r="M100" s="828" t="s">
        <v>942</v>
      </c>
      <c r="N100" s="828"/>
      <c r="O100" s="828"/>
      <c r="P100" s="828"/>
      <c r="Q100" s="828"/>
      <c r="R100" s="828"/>
      <c r="S100" s="828"/>
      <c r="T100" s="204"/>
    </row>
    <row r="101" spans="1:20">
      <c r="A101" s="336"/>
      <c r="B101" s="193"/>
      <c r="C101" s="218"/>
      <c r="D101" s="218"/>
      <c r="E101" s="218"/>
      <c r="F101" s="218"/>
      <c r="G101" s="218"/>
      <c r="H101" s="218"/>
      <c r="M101" s="339" t="s">
        <v>943</v>
      </c>
      <c r="N101" s="339"/>
      <c r="O101" s="339"/>
      <c r="P101" s="339"/>
      <c r="Q101" s="339"/>
    </row>
    <row r="103" spans="1:20">
      <c r="M103" s="340" t="s">
        <v>944</v>
      </c>
      <c r="N103" s="340" t="s">
        <v>945</v>
      </c>
      <c r="O103" s="339"/>
      <c r="P103" s="339"/>
      <c r="Q103" s="339" t="s">
        <v>946</v>
      </c>
      <c r="R103" s="339"/>
      <c r="S103" s="339"/>
    </row>
    <row r="104" spans="1:20">
      <c r="M104" s="339" t="s">
        <v>947</v>
      </c>
      <c r="N104" s="339"/>
      <c r="O104" s="339"/>
      <c r="P104" s="339"/>
      <c r="Q104" s="339"/>
      <c r="R104" s="339"/>
      <c r="S104" s="339"/>
    </row>
  </sheetData>
  <mergeCells count="35">
    <mergeCell ref="A1:A4"/>
    <mergeCell ref="B1:B4"/>
    <mergeCell ref="C1:D1"/>
    <mergeCell ref="E1:F1"/>
    <mergeCell ref="G1:J1"/>
    <mergeCell ref="I2:I4"/>
    <mergeCell ref="J2:J4"/>
    <mergeCell ref="M1:O1"/>
    <mergeCell ref="P1:R1"/>
    <mergeCell ref="S1:T1"/>
    <mergeCell ref="U1:U4"/>
    <mergeCell ref="C2:C4"/>
    <mergeCell ref="D2:D4"/>
    <mergeCell ref="E2:E4"/>
    <mergeCell ref="F2:F4"/>
    <mergeCell ref="G2:G4"/>
    <mergeCell ref="H2:H4"/>
    <mergeCell ref="K1:L1"/>
    <mergeCell ref="K2:K4"/>
    <mergeCell ref="L2:L4"/>
    <mergeCell ref="S2:S4"/>
    <mergeCell ref="T2:T4"/>
    <mergeCell ref="N3:N4"/>
    <mergeCell ref="M100:S100"/>
    <mergeCell ref="O3:O4"/>
    <mergeCell ref="Q3:Q4"/>
    <mergeCell ref="R3:R4"/>
    <mergeCell ref="F99:H99"/>
    <mergeCell ref="M2:M4"/>
    <mergeCell ref="N2:O2"/>
    <mergeCell ref="P2:P4"/>
    <mergeCell ref="Q2:R2"/>
    <mergeCell ref="M96:T96"/>
    <mergeCell ref="M97:T97"/>
    <mergeCell ref="M99:R99"/>
  </mergeCells>
  <pageMargins left="0.31496062992125984" right="0.11811023622047245" top="0.35433070866141736" bottom="0.35433070866141736" header="0.31496062992125984" footer="0.31496062992125984"/>
  <pageSetup paperSize="9" scale="70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U106"/>
  <sheetViews>
    <sheetView view="pageBreakPreview" zoomScaleNormal="100" zoomScaleSheetLayoutView="100" workbookViewId="0">
      <selection activeCell="P94" sqref="P94"/>
    </sheetView>
  </sheetViews>
  <sheetFormatPr defaultColWidth="9.140625" defaultRowHeight="15"/>
  <cols>
    <col min="1" max="1" width="6.42578125" style="2" customWidth="1"/>
    <col min="2" max="2" width="37.7109375" style="2" customWidth="1"/>
    <col min="3" max="20" width="9.140625" style="2"/>
    <col min="21" max="21" width="13.5703125" style="2" customWidth="1"/>
    <col min="22" max="16384" width="9.140625" style="2"/>
  </cols>
  <sheetData>
    <row r="1" spans="1:21" ht="50.25" customHeight="1">
      <c r="A1" s="809" t="s">
        <v>144</v>
      </c>
      <c r="B1" s="812" t="s">
        <v>820</v>
      </c>
      <c r="C1" s="833" t="s">
        <v>977</v>
      </c>
      <c r="D1" s="834"/>
      <c r="E1" s="835" t="s">
        <v>182</v>
      </c>
      <c r="F1" s="837"/>
      <c r="G1" s="835" t="s">
        <v>183</v>
      </c>
      <c r="H1" s="836"/>
      <c r="I1" s="836"/>
      <c r="J1" s="837"/>
      <c r="K1" s="835" t="s">
        <v>184</v>
      </c>
      <c r="L1" s="837"/>
      <c r="M1" s="835" t="s">
        <v>185</v>
      </c>
      <c r="N1" s="836"/>
      <c r="O1" s="837"/>
      <c r="P1" s="835" t="s">
        <v>186</v>
      </c>
      <c r="Q1" s="836"/>
      <c r="R1" s="837"/>
      <c r="S1" s="833" t="s">
        <v>187</v>
      </c>
      <c r="T1" s="834"/>
      <c r="U1" s="832" t="s">
        <v>978</v>
      </c>
    </row>
    <row r="2" spans="1:21" ht="32.25" customHeight="1">
      <c r="A2" s="810"/>
      <c r="B2" s="813"/>
      <c r="C2" s="832" t="s">
        <v>238</v>
      </c>
      <c r="D2" s="832" t="s">
        <v>239</v>
      </c>
      <c r="E2" s="832" t="s">
        <v>240</v>
      </c>
      <c r="F2" s="832" t="s">
        <v>241</v>
      </c>
      <c r="G2" s="832" t="s">
        <v>242</v>
      </c>
      <c r="H2" s="832" t="s">
        <v>243</v>
      </c>
      <c r="I2" s="832" t="s">
        <v>244</v>
      </c>
      <c r="J2" s="832" t="s">
        <v>245</v>
      </c>
      <c r="K2" s="832" t="s">
        <v>246</v>
      </c>
      <c r="L2" s="832" t="s">
        <v>247</v>
      </c>
      <c r="M2" s="832" t="s">
        <v>246</v>
      </c>
      <c r="N2" s="833" t="s">
        <v>248</v>
      </c>
      <c r="O2" s="834"/>
      <c r="P2" s="832" t="s">
        <v>249</v>
      </c>
      <c r="Q2" s="833" t="s">
        <v>250</v>
      </c>
      <c r="R2" s="834"/>
      <c r="S2" s="832" t="s">
        <v>251</v>
      </c>
      <c r="T2" s="832" t="s">
        <v>252</v>
      </c>
      <c r="U2" s="832"/>
    </row>
    <row r="3" spans="1:21" ht="21.75" customHeight="1">
      <c r="A3" s="810"/>
      <c r="B3" s="813"/>
      <c r="C3" s="832"/>
      <c r="D3" s="832"/>
      <c r="E3" s="832"/>
      <c r="F3" s="832"/>
      <c r="G3" s="832"/>
      <c r="H3" s="832"/>
      <c r="I3" s="832"/>
      <c r="J3" s="832"/>
      <c r="K3" s="832"/>
      <c r="L3" s="832"/>
      <c r="M3" s="832"/>
      <c r="N3" s="832" t="s">
        <v>296</v>
      </c>
      <c r="O3" s="832" t="s">
        <v>297</v>
      </c>
      <c r="P3" s="832"/>
      <c r="Q3" s="832" t="s">
        <v>298</v>
      </c>
      <c r="R3" s="832" t="s">
        <v>297</v>
      </c>
      <c r="S3" s="832"/>
      <c r="T3" s="832"/>
      <c r="U3" s="832"/>
    </row>
    <row r="4" spans="1:21" ht="22.5" customHeight="1">
      <c r="A4" s="811"/>
      <c r="B4" s="814"/>
      <c r="C4" s="832"/>
      <c r="D4" s="832"/>
      <c r="E4" s="832"/>
      <c r="F4" s="832"/>
      <c r="G4" s="832"/>
      <c r="H4" s="832"/>
      <c r="I4" s="832"/>
      <c r="J4" s="832"/>
      <c r="K4" s="832"/>
      <c r="L4" s="832"/>
      <c r="M4" s="832"/>
      <c r="N4" s="832"/>
      <c r="O4" s="832"/>
      <c r="P4" s="832"/>
      <c r="Q4" s="832"/>
      <c r="R4" s="832"/>
      <c r="S4" s="832"/>
      <c r="T4" s="832"/>
      <c r="U4" s="832"/>
    </row>
    <row r="5" spans="1:21">
      <c r="A5" s="183" t="s">
        <v>318</v>
      </c>
      <c r="B5" s="184" t="s">
        <v>319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spans="1:21" ht="27.75" customHeight="1">
      <c r="A6" s="319" t="s">
        <v>127</v>
      </c>
      <c r="B6" s="320" t="s">
        <v>828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spans="1:21" ht="24" customHeight="1">
      <c r="A7" s="321" t="s">
        <v>399</v>
      </c>
      <c r="B7" s="234" t="s">
        <v>949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spans="1:21" ht="24" customHeight="1">
      <c r="A8" s="322" t="s">
        <v>401</v>
      </c>
      <c r="B8" s="323" t="s">
        <v>830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spans="1:21" ht="26.25" customHeight="1">
      <c r="A9" s="322" t="s">
        <v>403</v>
      </c>
      <c r="B9" s="323" t="s">
        <v>950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spans="1:21" ht="26.25" customHeight="1">
      <c r="A10" s="322" t="s">
        <v>405</v>
      </c>
      <c r="B10" s="323" t="s">
        <v>832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spans="1:21" ht="26.25" customHeight="1">
      <c r="A11" s="322" t="s">
        <v>407</v>
      </c>
      <c r="B11" s="323" t="s">
        <v>833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spans="1:21" ht="26.25" customHeight="1">
      <c r="A12" s="322" t="s">
        <v>409</v>
      </c>
      <c r="B12" s="323" t="s">
        <v>834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spans="1:21" ht="26.25" customHeight="1">
      <c r="A13" s="322" t="s">
        <v>411</v>
      </c>
      <c r="B13" s="323" t="s">
        <v>835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spans="1:21" ht="36" customHeight="1">
      <c r="A14" s="76" t="s">
        <v>413</v>
      </c>
      <c r="B14" s="323" t="s">
        <v>836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spans="1:21" ht="36" customHeight="1">
      <c r="A15" s="76" t="s">
        <v>415</v>
      </c>
      <c r="B15" s="323" t="s">
        <v>837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spans="1:21" ht="58.5" customHeight="1">
      <c r="A16" s="76" t="s">
        <v>417</v>
      </c>
      <c r="B16" s="323" t="s">
        <v>838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spans="1:21" ht="49.5" customHeight="1">
      <c r="A17" s="76" t="s">
        <v>419</v>
      </c>
      <c r="B17" s="323" t="s">
        <v>839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spans="1:21" ht="24" customHeight="1">
      <c r="A18" s="70" t="s">
        <v>421</v>
      </c>
      <c r="B18" s="324" t="s">
        <v>840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spans="1:21" ht="26.25" customHeight="1">
      <c r="A19" s="76" t="s">
        <v>423</v>
      </c>
      <c r="B19" s="323" t="s">
        <v>841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spans="1:21" ht="26.25" customHeight="1">
      <c r="A20" s="76" t="s">
        <v>425</v>
      </c>
      <c r="B20" s="323" t="s">
        <v>842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spans="1:21" ht="24" customHeight="1">
      <c r="A21" s="76" t="s">
        <v>427</v>
      </c>
      <c r="B21" s="323" t="s">
        <v>843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spans="1:21" ht="48" customHeight="1">
      <c r="A22" s="76" t="s">
        <v>429</v>
      </c>
      <c r="B22" s="323" t="s">
        <v>844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spans="1:21" ht="25.5" customHeight="1">
      <c r="A23" s="76" t="s">
        <v>431</v>
      </c>
      <c r="B23" s="323" t="s">
        <v>953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spans="1:21" ht="25.5" customHeight="1">
      <c r="A24" s="76" t="s">
        <v>433</v>
      </c>
      <c r="B24" s="323" t="s">
        <v>846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spans="1:21" ht="54.75" customHeight="1">
      <c r="A25" s="70">
        <v>2</v>
      </c>
      <c r="B25" s="234" t="s">
        <v>972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spans="1:21" ht="25.5" customHeight="1">
      <c r="A26" s="325" t="s">
        <v>436</v>
      </c>
      <c r="B26" s="326" t="s">
        <v>848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spans="1:21" ht="24.75" customHeight="1">
      <c r="A27" s="327" t="s">
        <v>438</v>
      </c>
      <c r="B27" s="328" t="s">
        <v>849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spans="1:21" ht="25.5" customHeight="1">
      <c r="A28" s="327" t="s">
        <v>440</v>
      </c>
      <c r="B28" s="328" t="s">
        <v>850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spans="1:21" ht="25.5" customHeight="1">
      <c r="A29" s="325" t="s">
        <v>442</v>
      </c>
      <c r="B29" s="326" t="s">
        <v>973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spans="1:21" ht="25.5" customHeight="1">
      <c r="A30" s="325" t="s">
        <v>444</v>
      </c>
      <c r="B30" s="326" t="s">
        <v>852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spans="1:21" ht="25.5" customHeight="1">
      <c r="A31" s="327" t="s">
        <v>446</v>
      </c>
      <c r="B31" s="329" t="s">
        <v>853</v>
      </c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spans="1:21" ht="45.75" customHeight="1">
      <c r="A32" s="327" t="s">
        <v>448</v>
      </c>
      <c r="B32" s="329" t="s">
        <v>854</v>
      </c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spans="1:21" ht="36" customHeight="1">
      <c r="A33" s="325" t="s">
        <v>450</v>
      </c>
      <c r="B33" s="326" t="s">
        <v>855</v>
      </c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spans="1:21" ht="24.75" customHeight="1">
      <c r="A34" s="325" t="s">
        <v>856</v>
      </c>
      <c r="B34" s="326" t="s">
        <v>857</v>
      </c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spans="1:21" ht="48" customHeight="1">
      <c r="A35" s="325" t="s">
        <v>454</v>
      </c>
      <c r="B35" s="326" t="s">
        <v>858</v>
      </c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spans="1:21" ht="23.25" customHeight="1">
      <c r="A36" s="327" t="s">
        <v>456</v>
      </c>
      <c r="B36" s="328" t="s">
        <v>859</v>
      </c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spans="1:21" ht="23.25" customHeight="1">
      <c r="A37" s="327" t="s">
        <v>458</v>
      </c>
      <c r="B37" s="328" t="s">
        <v>860</v>
      </c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spans="1:21" ht="23.25" customHeight="1">
      <c r="A38" s="327" t="s">
        <v>460</v>
      </c>
      <c r="B38" s="328" t="s">
        <v>861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</row>
    <row r="39" spans="1:21" ht="23.25" customHeight="1">
      <c r="A39" s="327" t="s">
        <v>462</v>
      </c>
      <c r="B39" s="328" t="s">
        <v>963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spans="1:21" ht="23.25" customHeight="1">
      <c r="A40" s="327" t="s">
        <v>464</v>
      </c>
      <c r="B40" s="328" t="s">
        <v>863</v>
      </c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spans="1:21" ht="23.25" customHeight="1">
      <c r="A41" s="327" t="s">
        <v>466</v>
      </c>
      <c r="B41" s="328" t="s">
        <v>964</v>
      </c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spans="1:21" ht="36" customHeight="1">
      <c r="A42" s="325" t="s">
        <v>468</v>
      </c>
      <c r="B42" s="326" t="s">
        <v>865</v>
      </c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spans="1:21" ht="24.75" customHeight="1">
      <c r="A43" s="327" t="s">
        <v>470</v>
      </c>
      <c r="B43" s="328" t="s">
        <v>866</v>
      </c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spans="1:21" ht="45" customHeight="1">
      <c r="A44" s="327" t="s">
        <v>472</v>
      </c>
      <c r="B44" s="328" t="s">
        <v>867</v>
      </c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spans="1:21" ht="36.75" customHeight="1">
      <c r="A45" s="327" t="s">
        <v>474</v>
      </c>
      <c r="B45" s="329" t="s">
        <v>868</v>
      </c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spans="1:21" ht="24.75" customHeight="1">
      <c r="A46" s="327" t="s">
        <v>476</v>
      </c>
      <c r="B46" s="329" t="s">
        <v>869</v>
      </c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spans="1:21" ht="27.75" customHeight="1">
      <c r="A47" s="327" t="s">
        <v>478</v>
      </c>
      <c r="B47" s="328" t="s">
        <v>870</v>
      </c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spans="1:21" ht="25.5" customHeight="1">
      <c r="A48" s="327" t="s">
        <v>480</v>
      </c>
      <c r="B48" s="328" t="s">
        <v>871</v>
      </c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spans="1:21" ht="23.25" customHeight="1">
      <c r="A49" s="327" t="s">
        <v>482</v>
      </c>
      <c r="B49" s="328" t="s">
        <v>872</v>
      </c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spans="1:21" ht="86.25" customHeight="1">
      <c r="A50" s="325" t="s">
        <v>485</v>
      </c>
      <c r="B50" s="326" t="s">
        <v>873</v>
      </c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spans="1:21" ht="27" customHeight="1">
      <c r="A51" s="327" t="s">
        <v>486</v>
      </c>
      <c r="B51" s="328" t="s">
        <v>874</v>
      </c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spans="1:21" ht="24" customHeight="1">
      <c r="A52" s="327" t="s">
        <v>488</v>
      </c>
      <c r="B52" s="328" t="s">
        <v>875</v>
      </c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spans="1:21" ht="24.75" customHeight="1">
      <c r="A53" s="327" t="s">
        <v>490</v>
      </c>
      <c r="B53" s="329" t="s">
        <v>876</v>
      </c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spans="1:21" ht="25.5" customHeight="1">
      <c r="A54" s="327"/>
      <c r="B54" s="329" t="s">
        <v>877</v>
      </c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spans="1:21" ht="27" customHeight="1">
      <c r="A55" s="327"/>
      <c r="B55" s="329" t="s">
        <v>878</v>
      </c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spans="1:21" ht="34.5" customHeight="1">
      <c r="A56" s="325" t="s">
        <v>495</v>
      </c>
      <c r="B56" s="330" t="s">
        <v>879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spans="1:21" ht="27.75" customHeight="1">
      <c r="A57" s="325" t="s">
        <v>496</v>
      </c>
      <c r="B57" s="326" t="s">
        <v>880</v>
      </c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spans="1:21" ht="39" customHeight="1">
      <c r="A58" s="325" t="s">
        <v>499</v>
      </c>
      <c r="B58" s="326" t="s">
        <v>881</v>
      </c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spans="1:21" ht="26.25" customHeight="1">
      <c r="A59" s="325" t="s">
        <v>500</v>
      </c>
      <c r="B59" s="326" t="s">
        <v>882</v>
      </c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spans="1:21" ht="51.75" customHeight="1">
      <c r="A60" s="325" t="s">
        <v>502</v>
      </c>
      <c r="B60" s="326" t="s">
        <v>883</v>
      </c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spans="1:21" ht="30" customHeight="1">
      <c r="A61" s="325" t="s">
        <v>504</v>
      </c>
      <c r="B61" s="326" t="s">
        <v>885</v>
      </c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spans="1:21" ht="64.5" customHeight="1">
      <c r="A62" s="76">
        <v>3</v>
      </c>
      <c r="B62" s="326" t="s">
        <v>886</v>
      </c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spans="1:21" ht="25.5" customHeight="1">
      <c r="A63" s="76" t="s">
        <v>507</v>
      </c>
      <c r="B63" s="326" t="s">
        <v>968</v>
      </c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spans="1:21" ht="25.5" customHeight="1">
      <c r="A64" s="76" t="s">
        <v>509</v>
      </c>
      <c r="B64" s="326" t="s">
        <v>888</v>
      </c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spans="1:21" ht="25.5" customHeight="1">
      <c r="A65" s="76" t="s">
        <v>511</v>
      </c>
      <c r="B65" s="323" t="s">
        <v>889</v>
      </c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spans="1:21" ht="27" customHeight="1">
      <c r="A66" s="76" t="s">
        <v>513</v>
      </c>
      <c r="B66" s="323" t="s">
        <v>890</v>
      </c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spans="1:21" ht="27" customHeight="1">
      <c r="A67" s="76" t="s">
        <v>515</v>
      </c>
      <c r="B67" s="323" t="s">
        <v>891</v>
      </c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spans="1:21" ht="27" customHeight="1">
      <c r="A68" s="76" t="s">
        <v>517</v>
      </c>
      <c r="B68" s="323" t="s">
        <v>969</v>
      </c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spans="1:21" ht="24.75" customHeight="1">
      <c r="A69" s="76" t="s">
        <v>519</v>
      </c>
      <c r="B69" s="323" t="s">
        <v>893</v>
      </c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spans="1:21" ht="29.25" customHeight="1">
      <c r="A70" s="76" t="s">
        <v>521</v>
      </c>
      <c r="B70" s="326" t="s">
        <v>894</v>
      </c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</row>
    <row r="71" spans="1:21" ht="29.25" customHeight="1">
      <c r="A71" s="76" t="s">
        <v>523</v>
      </c>
      <c r="B71" s="326" t="s">
        <v>895</v>
      </c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</row>
    <row r="72" spans="1:21" ht="37.5" customHeight="1">
      <c r="A72" s="76" t="s">
        <v>525</v>
      </c>
      <c r="B72" s="326" t="s">
        <v>896</v>
      </c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spans="1:21" ht="31.5" customHeight="1">
      <c r="A73" s="76" t="s">
        <v>527</v>
      </c>
      <c r="B73" s="265" t="s">
        <v>897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spans="1:21" s="191" customFormat="1" ht="24" customHeight="1">
      <c r="A74" s="76" t="s">
        <v>529</v>
      </c>
      <c r="B74" s="329" t="s">
        <v>898</v>
      </c>
      <c r="C74" s="4"/>
      <c r="D74" s="331"/>
      <c r="E74" s="331"/>
      <c r="F74" s="331"/>
      <c r="G74" s="331"/>
      <c r="H74" s="331"/>
      <c r="I74" s="331"/>
      <c r="J74" s="331"/>
      <c r="K74" s="331"/>
      <c r="L74" s="331"/>
      <c r="M74" s="331"/>
      <c r="N74" s="331"/>
      <c r="O74" s="331"/>
      <c r="P74" s="331"/>
      <c r="Q74" s="331"/>
      <c r="R74" s="331"/>
      <c r="S74" s="4"/>
      <c r="T74" s="331"/>
      <c r="U74" s="331"/>
    </row>
    <row r="75" spans="1:21" s="192" customFormat="1" ht="48.75" customHeight="1">
      <c r="A75" s="332" t="s">
        <v>321</v>
      </c>
      <c r="B75" s="333" t="s">
        <v>899</v>
      </c>
      <c r="C75" s="4"/>
      <c r="D75" s="334"/>
      <c r="E75" s="334"/>
      <c r="F75" s="334"/>
      <c r="G75" s="334"/>
      <c r="H75" s="334"/>
      <c r="I75" s="334"/>
      <c r="J75" s="334"/>
      <c r="K75" s="334"/>
      <c r="L75" s="334"/>
      <c r="M75" s="334"/>
      <c r="N75" s="334"/>
      <c r="O75" s="334"/>
      <c r="P75" s="334"/>
      <c r="Q75" s="334"/>
      <c r="R75" s="334"/>
      <c r="S75" s="4"/>
      <c r="T75" s="334"/>
      <c r="U75" s="334"/>
    </row>
    <row r="76" spans="1:21" ht="25.5" customHeight="1">
      <c r="A76" s="76" t="s">
        <v>532</v>
      </c>
      <c r="B76" s="326" t="s">
        <v>919</v>
      </c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spans="1:21" ht="25.5" customHeight="1">
      <c r="A77" s="76" t="s">
        <v>534</v>
      </c>
      <c r="B77" s="326" t="s">
        <v>920</v>
      </c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spans="1:21" ht="25.5" customHeight="1">
      <c r="A78" s="76" t="s">
        <v>536</v>
      </c>
      <c r="B78" s="326" t="s">
        <v>921</v>
      </c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spans="1:21" ht="25.5" customHeight="1">
      <c r="A79" s="76" t="s">
        <v>538</v>
      </c>
      <c r="B79" s="326" t="s">
        <v>922</v>
      </c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spans="1:21" ht="25.5" customHeight="1">
      <c r="A80" s="70">
        <v>5</v>
      </c>
      <c r="B80" s="234" t="s">
        <v>923</v>
      </c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spans="1:21" ht="39" customHeight="1">
      <c r="A81" s="76" t="s">
        <v>541</v>
      </c>
      <c r="B81" s="77" t="s">
        <v>924</v>
      </c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spans="1:21" ht="39.75" customHeight="1">
      <c r="A82" s="76" t="s">
        <v>543</v>
      </c>
      <c r="B82" s="77" t="s">
        <v>925</v>
      </c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spans="1:21" ht="25.5" customHeight="1">
      <c r="A83" s="70">
        <v>6</v>
      </c>
      <c r="B83" s="234" t="s">
        <v>926</v>
      </c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spans="1:21" ht="24.75" customHeight="1">
      <c r="A84" s="70">
        <v>7</v>
      </c>
      <c r="B84" s="234" t="s">
        <v>927</v>
      </c>
      <c r="C84" s="4">
        <v>0.4</v>
      </c>
      <c r="D84" s="4"/>
      <c r="E84" s="4"/>
      <c r="F84" s="4"/>
      <c r="G84" s="4"/>
      <c r="H84" s="4"/>
      <c r="I84" s="4"/>
      <c r="J84" s="4"/>
      <c r="K84" s="4"/>
      <c r="L84" s="4"/>
      <c r="M84" s="4">
        <v>0.4</v>
      </c>
      <c r="N84" s="4"/>
      <c r="O84" s="4"/>
      <c r="P84" s="4"/>
      <c r="Q84" s="4"/>
      <c r="R84" s="4"/>
      <c r="S84" s="4">
        <v>0.4</v>
      </c>
      <c r="T84" s="4"/>
      <c r="U84" s="4"/>
    </row>
    <row r="85" spans="1:21" ht="52.5" customHeight="1">
      <c r="A85" s="76" t="s">
        <v>547</v>
      </c>
      <c r="B85" s="323" t="s">
        <v>928</v>
      </c>
      <c r="C85" s="4"/>
      <c r="D85" s="335"/>
      <c r="E85" s="335"/>
      <c r="F85" s="335"/>
      <c r="G85" s="335"/>
      <c r="H85" s="33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spans="1:21" ht="27" customHeight="1">
      <c r="A86" s="70">
        <v>8</v>
      </c>
      <c r="B86" s="234" t="s">
        <v>929</v>
      </c>
      <c r="C86" s="4">
        <v>0.4</v>
      </c>
      <c r="D86" s="335"/>
      <c r="E86" s="335"/>
      <c r="F86" s="335"/>
      <c r="G86" s="335"/>
      <c r="H86" s="335"/>
      <c r="I86" s="335"/>
      <c r="J86" s="335"/>
      <c r="K86" s="335"/>
      <c r="L86" s="335"/>
      <c r="M86" s="4">
        <v>0.4</v>
      </c>
      <c r="N86" s="335"/>
      <c r="O86" s="335"/>
      <c r="P86" s="335"/>
      <c r="Q86" s="335"/>
      <c r="R86" s="335"/>
      <c r="S86" s="4">
        <v>0.4</v>
      </c>
      <c r="T86" s="335"/>
      <c r="U86" s="335"/>
    </row>
    <row r="87" spans="1:21" ht="54" customHeight="1">
      <c r="A87" s="76" t="s">
        <v>552</v>
      </c>
      <c r="B87" s="77" t="s">
        <v>930</v>
      </c>
      <c r="C87" s="4"/>
      <c r="D87" s="335"/>
      <c r="E87" s="335"/>
      <c r="F87" s="335"/>
      <c r="G87" s="335"/>
      <c r="H87" s="33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spans="1:21" ht="33" customHeight="1">
      <c r="A88" s="76">
        <v>9</v>
      </c>
      <c r="B88" s="77" t="s">
        <v>931</v>
      </c>
      <c r="C88" s="4"/>
      <c r="D88" s="335"/>
      <c r="E88" s="335"/>
      <c r="F88" s="335"/>
      <c r="G88" s="335"/>
      <c r="H88" s="335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spans="1:21" ht="33" customHeight="1">
      <c r="A89" s="70">
        <v>10</v>
      </c>
      <c r="B89" s="234" t="s">
        <v>932</v>
      </c>
      <c r="C89" s="4">
        <v>0.4</v>
      </c>
      <c r="D89" s="335"/>
      <c r="E89" s="335"/>
      <c r="F89" s="335"/>
      <c r="G89" s="335"/>
      <c r="H89" s="335"/>
      <c r="I89" s="335"/>
      <c r="J89" s="335"/>
      <c r="K89" s="335"/>
      <c r="L89" s="335"/>
      <c r="M89" s="4">
        <v>0.4</v>
      </c>
      <c r="N89" s="335"/>
      <c r="O89" s="335"/>
      <c r="P89" s="335"/>
      <c r="Q89" s="335"/>
      <c r="R89" s="335"/>
      <c r="S89" s="4">
        <v>0.4</v>
      </c>
      <c r="T89" s="335"/>
      <c r="U89" s="335"/>
    </row>
    <row r="90" spans="1:21">
      <c r="A90" s="336"/>
      <c r="B90" s="193"/>
      <c r="C90" s="193"/>
      <c r="D90" s="193"/>
      <c r="E90" s="193"/>
      <c r="F90" s="193"/>
      <c r="G90" s="193"/>
      <c r="H90" s="193"/>
    </row>
    <row r="91" spans="1:21" ht="18" customHeight="1">
      <c r="A91" s="201"/>
      <c r="B91" s="194"/>
      <c r="C91" s="194"/>
      <c r="D91" s="194"/>
      <c r="E91" s="194"/>
      <c r="F91" s="194"/>
      <c r="G91" s="194"/>
      <c r="H91" s="194"/>
      <c r="M91" s="195" t="s">
        <v>974</v>
      </c>
      <c r="N91" s="204"/>
      <c r="O91" s="204"/>
      <c r="P91" s="204"/>
      <c r="Q91" s="204"/>
      <c r="R91" s="204"/>
      <c r="S91" s="194"/>
      <c r="T91" s="194"/>
      <c r="U91" s="193"/>
    </row>
    <row r="92" spans="1:21">
      <c r="A92" s="201"/>
      <c r="B92" s="194"/>
      <c r="C92" s="194"/>
      <c r="D92" s="194"/>
      <c r="E92" s="194"/>
      <c r="F92" s="194"/>
      <c r="G92" s="194"/>
      <c r="H92" s="194"/>
      <c r="M92" s="194" t="s">
        <v>934</v>
      </c>
      <c r="N92" s="196"/>
      <c r="O92" s="194"/>
      <c r="P92" s="194"/>
      <c r="Q92" s="194"/>
      <c r="R92" s="194"/>
      <c r="S92" s="194"/>
      <c r="T92" s="194"/>
      <c r="U92" s="194"/>
    </row>
    <row r="93" spans="1:21" ht="26.25" customHeight="1">
      <c r="A93" s="201"/>
      <c r="B93" s="194"/>
      <c r="C93" s="194"/>
      <c r="D93" s="194"/>
      <c r="E93" s="194"/>
      <c r="F93" s="194"/>
      <c r="G93" s="194"/>
      <c r="H93" s="194"/>
      <c r="M93" s="195" t="s">
        <v>935</v>
      </c>
      <c r="N93" s="195"/>
      <c r="O93" s="195"/>
      <c r="P93" s="195"/>
      <c r="Q93" s="195"/>
      <c r="R93" s="195"/>
      <c r="S93" s="195"/>
      <c r="T93" s="195"/>
      <c r="U93" s="194"/>
    </row>
    <row r="94" spans="1:21" ht="21" customHeight="1">
      <c r="A94" s="201"/>
      <c r="B94" s="194"/>
      <c r="C94" s="210"/>
      <c r="D94" s="211"/>
      <c r="E94" s="212"/>
      <c r="F94" s="337"/>
      <c r="G94" s="337"/>
      <c r="H94" s="337"/>
      <c r="M94" s="195" t="s">
        <v>936</v>
      </c>
      <c r="N94" s="195"/>
      <c r="O94" s="195"/>
      <c r="P94" s="195"/>
      <c r="Q94" s="195"/>
      <c r="R94" s="195"/>
      <c r="S94" s="195"/>
      <c r="T94" s="195"/>
      <c r="U94" s="194"/>
    </row>
    <row r="95" spans="1:21" ht="22.5" customHeight="1">
      <c r="A95" s="201"/>
      <c r="B95" s="194"/>
      <c r="C95" s="213"/>
      <c r="D95" s="213"/>
      <c r="E95" s="214"/>
      <c r="F95" s="826"/>
      <c r="G95" s="826"/>
      <c r="H95" s="826"/>
      <c r="M95" s="194" t="s">
        <v>937</v>
      </c>
      <c r="N95" s="194"/>
      <c r="O95" s="197"/>
      <c r="P95" s="197"/>
      <c r="Q95" s="197"/>
      <c r="R95" s="194"/>
      <c r="S95" s="194"/>
      <c r="T95" s="194"/>
      <c r="U95" s="194"/>
    </row>
    <row r="96" spans="1:21" ht="24.75" customHeight="1">
      <c r="A96" s="201"/>
      <c r="B96" s="194"/>
      <c r="C96" s="215"/>
      <c r="D96" s="211"/>
      <c r="E96" s="211"/>
      <c r="F96" s="211"/>
      <c r="G96" s="211"/>
      <c r="H96" s="211"/>
      <c r="M96" s="829" t="s">
        <v>938</v>
      </c>
      <c r="N96" s="829"/>
      <c r="O96" s="829"/>
      <c r="P96" s="829"/>
      <c r="Q96" s="829"/>
      <c r="R96" s="829"/>
      <c r="S96" s="829"/>
      <c r="T96" s="829"/>
      <c r="U96" s="194"/>
    </row>
    <row r="97" spans="1:21">
      <c r="A97" s="336"/>
      <c r="B97" s="193"/>
      <c r="C97" s="218"/>
      <c r="D97" s="218"/>
      <c r="E97" s="218"/>
      <c r="F97" s="218"/>
      <c r="G97" s="218"/>
      <c r="H97" s="218"/>
      <c r="M97" s="830" t="s">
        <v>939</v>
      </c>
      <c r="N97" s="830"/>
      <c r="O97" s="830"/>
      <c r="P97" s="830"/>
      <c r="Q97" s="830"/>
      <c r="R97" s="830"/>
      <c r="S97" s="830"/>
      <c r="T97" s="830"/>
      <c r="U97" s="210"/>
    </row>
    <row r="98" spans="1:21">
      <c r="M98" s="201" t="s">
        <v>940</v>
      </c>
      <c r="N98" s="201"/>
      <c r="O98" s="201"/>
      <c r="P98" s="201"/>
      <c r="Q98" s="201"/>
      <c r="R98" s="201"/>
      <c r="S98" s="201"/>
      <c r="T98" s="201"/>
      <c r="U98" s="213"/>
    </row>
    <row r="99" spans="1:21">
      <c r="M99" s="831" t="s">
        <v>941</v>
      </c>
      <c r="N99" s="831"/>
      <c r="O99" s="831"/>
      <c r="P99" s="831"/>
      <c r="Q99" s="831"/>
      <c r="R99" s="831"/>
      <c r="S99" s="338"/>
      <c r="T99" s="202"/>
      <c r="U99" s="215"/>
    </row>
    <row r="100" spans="1:21" ht="7.5" customHeight="1">
      <c r="M100" s="204"/>
      <c r="N100" s="204"/>
      <c r="O100" s="204"/>
      <c r="P100" s="204"/>
      <c r="Q100" s="204"/>
      <c r="R100" s="204"/>
      <c r="S100" s="204"/>
      <c r="T100" s="204"/>
      <c r="U100" s="216"/>
    </row>
    <row r="101" spans="1:21" ht="10.5" customHeight="1">
      <c r="M101" s="828" t="s">
        <v>942</v>
      </c>
      <c r="N101" s="828"/>
      <c r="O101" s="828"/>
      <c r="P101" s="828"/>
      <c r="Q101" s="828"/>
      <c r="R101" s="828"/>
      <c r="S101" s="828"/>
      <c r="T101" s="204"/>
      <c r="U101" s="218"/>
    </row>
    <row r="102" spans="1:21">
      <c r="M102" s="339" t="s">
        <v>943</v>
      </c>
      <c r="N102" s="339"/>
      <c r="O102" s="339"/>
      <c r="P102" s="339"/>
      <c r="Q102" s="339"/>
    </row>
    <row r="104" spans="1:21">
      <c r="M104" s="340" t="s">
        <v>975</v>
      </c>
      <c r="N104" s="340" t="s">
        <v>976</v>
      </c>
      <c r="O104" s="339"/>
      <c r="P104" s="339"/>
      <c r="Q104" s="339" t="s">
        <v>946</v>
      </c>
      <c r="R104" s="339"/>
      <c r="S104" s="339"/>
    </row>
    <row r="105" spans="1:21">
      <c r="M105" s="339" t="s">
        <v>947</v>
      </c>
      <c r="N105" s="339"/>
      <c r="O105" s="339"/>
      <c r="P105" s="339"/>
      <c r="Q105" s="339"/>
      <c r="R105" s="339"/>
      <c r="S105" s="339"/>
    </row>
    <row r="106" spans="1:21">
      <c r="M106" s="339"/>
      <c r="N106" s="339"/>
      <c r="O106" s="339"/>
      <c r="P106" s="339"/>
      <c r="Q106" s="339"/>
      <c r="R106" s="339"/>
      <c r="S106" s="339"/>
    </row>
  </sheetData>
  <mergeCells count="35">
    <mergeCell ref="M101:S101"/>
    <mergeCell ref="S2:S4"/>
    <mergeCell ref="F95:H95"/>
    <mergeCell ref="M96:T96"/>
    <mergeCell ref="M97:T97"/>
    <mergeCell ref="M99:R99"/>
    <mergeCell ref="Q3:Q4"/>
    <mergeCell ref="R3:R4"/>
    <mergeCell ref="M2:M4"/>
    <mergeCell ref="N2:O2"/>
    <mergeCell ref="P2:P4"/>
    <mergeCell ref="Q2:R2"/>
    <mergeCell ref="M1:O1"/>
    <mergeCell ref="P1:R1"/>
    <mergeCell ref="S1:T1"/>
    <mergeCell ref="U1:U4"/>
    <mergeCell ref="C2:C4"/>
    <mergeCell ref="D2:D4"/>
    <mergeCell ref="E2:E4"/>
    <mergeCell ref="F2:F4"/>
    <mergeCell ref="G2:G4"/>
    <mergeCell ref="H2:H4"/>
    <mergeCell ref="K1:L1"/>
    <mergeCell ref="K2:K4"/>
    <mergeCell ref="L2:L4"/>
    <mergeCell ref="T2:T4"/>
    <mergeCell ref="N3:N4"/>
    <mergeCell ref="O3:O4"/>
    <mergeCell ref="A1:A4"/>
    <mergeCell ref="B1:B4"/>
    <mergeCell ref="C1:D1"/>
    <mergeCell ref="E1:F1"/>
    <mergeCell ref="G1:J1"/>
    <mergeCell ref="I2:I4"/>
    <mergeCell ref="J2:J4"/>
  </mergeCells>
  <pageMargins left="0.31496062992125984" right="0.31496062992125984" top="0.35433070866141736" bottom="0.35433070866141736" header="0.31496062992125984" footer="0.31496062992125984"/>
  <pageSetup paperSize="9" scale="70" orientation="portrait" r:id="rId1"/>
  <colBreaks count="1" manualBreakCount="1">
    <brk id="12" max="104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B1057"/>
  <sheetViews>
    <sheetView topLeftCell="B10" zoomScale="150" zoomScaleNormal="150" workbookViewId="0">
      <pane xSplit="30" ySplit="5" topLeftCell="AW15" activePane="bottomRight" state="frozen"/>
      <selection pane="bottomRight" activeCell="BF22" sqref="BF22"/>
      <selection pane="bottomLeft" activeCell="B15" sqref="B15"/>
      <selection pane="topRight" activeCell="AF10" sqref="AF10"/>
    </sheetView>
  </sheetViews>
  <sheetFormatPr defaultRowHeight="12"/>
  <cols>
    <col min="1" max="1" width="13.42578125" style="20" hidden="1" customWidth="1"/>
    <col min="2" max="2" width="5.5703125" style="21" customWidth="1"/>
    <col min="3" max="3" width="20.42578125" style="42" customWidth="1"/>
    <col min="4" max="4" width="11.5703125" style="23" hidden="1" customWidth="1"/>
    <col min="5" max="5" width="6.42578125" style="23" hidden="1" customWidth="1"/>
    <col min="6" max="6" width="4.42578125" style="23" hidden="1" customWidth="1"/>
    <col min="7" max="7" width="8.140625" style="23" hidden="1" customWidth="1"/>
    <col min="8" max="8" width="6.42578125" style="23" hidden="1" customWidth="1"/>
    <col min="9" max="9" width="7.140625" style="23" hidden="1" customWidth="1"/>
    <col min="10" max="10" width="3.5703125" style="23" hidden="1" customWidth="1"/>
    <col min="11" max="11" width="4.85546875" style="23" hidden="1" customWidth="1"/>
    <col min="12" max="12" width="5" style="23" hidden="1" customWidth="1"/>
    <col min="13" max="13" width="5.28515625" style="23" hidden="1" customWidth="1"/>
    <col min="14" max="14" width="4.85546875" style="23" hidden="1" customWidth="1"/>
    <col min="15" max="15" width="4.85546875" style="60" hidden="1" customWidth="1"/>
    <col min="16" max="16" width="4.5703125" style="23" hidden="1" customWidth="1"/>
    <col min="17" max="17" width="5.28515625" style="23" hidden="1" customWidth="1"/>
    <col min="18" max="19" width="5.42578125" style="23" hidden="1" customWidth="1"/>
    <col min="20" max="20" width="5.140625" style="23" hidden="1" customWidth="1"/>
    <col min="21" max="21" width="4.28515625" style="23" hidden="1" customWidth="1"/>
    <col min="22" max="22" width="4.85546875" style="23" hidden="1" customWidth="1"/>
    <col min="23" max="23" width="5.28515625" style="23" hidden="1" customWidth="1"/>
    <col min="24" max="24" width="0.85546875" style="23" hidden="1" customWidth="1"/>
    <col min="25" max="25" width="6.5703125" style="24" customWidth="1"/>
    <col min="26" max="26" width="5.28515625" style="24" hidden="1" customWidth="1"/>
    <col min="27" max="27" width="5.7109375" style="24" hidden="1" customWidth="1"/>
    <col min="28" max="28" width="6.42578125" style="24" hidden="1" customWidth="1"/>
    <col min="29" max="29" width="5.5703125" style="24" hidden="1" customWidth="1"/>
    <col min="30" max="30" width="5.28515625" style="24" hidden="1" customWidth="1"/>
    <col min="31" max="31" width="4.7109375" style="24" hidden="1" customWidth="1"/>
    <col min="32" max="32" width="7.140625" style="444" customWidth="1"/>
    <col min="33" max="33" width="7.42578125" style="23" customWidth="1"/>
    <col min="34" max="34" width="5.42578125" style="23" customWidth="1"/>
    <col min="35" max="35" width="4.85546875" style="23" customWidth="1"/>
    <col min="36" max="36" width="4.7109375" style="23" customWidth="1"/>
    <col min="37" max="37" width="6.85546875" style="23" customWidth="1"/>
    <col min="38" max="38" width="5.5703125" style="23" customWidth="1"/>
    <col min="39" max="39" width="6" style="23" customWidth="1"/>
    <col min="40" max="40" width="4.85546875" style="23" customWidth="1"/>
    <col min="41" max="41" width="7.28515625" style="23" customWidth="1"/>
    <col min="42" max="42" width="6.42578125" style="23" customWidth="1"/>
    <col min="43" max="43" width="7.140625" style="23" customWidth="1"/>
    <col min="44" max="44" width="5.85546875" style="23" customWidth="1"/>
    <col min="45" max="45" width="7.28515625" style="478" customWidth="1"/>
    <col min="46" max="46" width="5.85546875" style="459" customWidth="1"/>
    <col min="47" max="47" width="6.42578125" style="459" customWidth="1"/>
    <col min="48" max="48" width="6.28515625" style="23" customWidth="1"/>
    <col min="49" max="49" width="5.5703125" style="23" customWidth="1"/>
    <col min="50" max="50" width="6.42578125" style="23" customWidth="1"/>
    <col min="51" max="51" width="6.7109375" style="459" customWidth="1"/>
    <col min="52" max="52" width="6.28515625" style="23" customWidth="1"/>
    <col min="53" max="53" width="5.85546875" style="459" customWidth="1"/>
    <col min="54" max="54" width="8.42578125" style="459" customWidth="1"/>
    <col min="55" max="55" width="6.42578125" style="23" customWidth="1"/>
    <col min="56" max="56" width="6.5703125" style="23" customWidth="1"/>
    <col min="57" max="57" width="6" style="23" customWidth="1"/>
    <col min="58" max="58" width="5.42578125" style="23" customWidth="1"/>
    <col min="59" max="59" width="5.7109375" style="459" customWidth="1"/>
    <col min="60" max="60" width="6" style="459" customWidth="1"/>
    <col min="61" max="61" width="6.42578125" style="459" customWidth="1"/>
    <col min="62" max="63" width="5.7109375" style="459" customWidth="1"/>
    <col min="64" max="64" width="6.7109375" style="459" customWidth="1"/>
    <col min="65" max="65" width="5.5703125" style="23" customWidth="1"/>
    <col min="66" max="66" width="5.7109375" style="23" customWidth="1"/>
    <col min="67" max="67" width="5.85546875" style="23" customWidth="1"/>
    <col min="68" max="68" width="6.7109375" style="23" customWidth="1"/>
    <col min="69" max="69" width="7.42578125" style="459" customWidth="1"/>
    <col min="70" max="70" width="5.28515625" style="23" customWidth="1"/>
    <col min="71" max="71" width="6.42578125" style="23" customWidth="1"/>
    <col min="72" max="72" width="5.28515625" style="23" customWidth="1"/>
    <col min="73" max="73" width="5.5703125" style="23" customWidth="1"/>
    <col min="74" max="74" width="5.28515625" style="23" customWidth="1"/>
    <col min="75" max="75" width="6.42578125" style="23" customWidth="1"/>
    <col min="76" max="77" width="5.140625" style="23" customWidth="1"/>
    <col min="78" max="78" width="5" style="23" customWidth="1"/>
    <col min="79" max="79" width="6.42578125" style="23" customWidth="1"/>
    <col min="80" max="80" width="4.7109375" style="23" customWidth="1"/>
    <col min="81" max="81" width="6.42578125" style="23" customWidth="1"/>
    <col min="82" max="82" width="5.7109375" style="23" customWidth="1"/>
    <col min="83" max="85" width="6.42578125" style="23" customWidth="1"/>
    <col min="86" max="86" width="5.42578125" style="23" customWidth="1"/>
    <col min="87" max="88" width="6.42578125" style="23" customWidth="1"/>
    <col min="89" max="89" width="8.42578125" style="23" customWidth="1"/>
    <col min="90" max="90" width="6.140625" style="23" customWidth="1"/>
    <col min="91" max="91" width="9.42578125" style="23" customWidth="1"/>
    <col min="92" max="92" width="7.7109375" style="23" customWidth="1"/>
    <col min="93" max="93" width="6.42578125" style="23" customWidth="1"/>
    <col min="94" max="94" width="8.42578125" style="23" customWidth="1"/>
    <col min="95" max="95" width="8" style="23" customWidth="1"/>
    <col min="96" max="97" width="5.42578125" style="23" customWidth="1"/>
    <col min="98" max="98" width="5" style="23" customWidth="1"/>
    <col min="99" max="99" width="6.42578125" style="23" customWidth="1"/>
    <col min="100" max="100" width="7.140625" style="23" customWidth="1"/>
    <col min="101" max="101" width="6.7109375" style="23" customWidth="1"/>
    <col min="102" max="102" width="6.42578125" style="23" customWidth="1"/>
    <col min="103" max="103" width="5.42578125" style="23" customWidth="1"/>
    <col min="104" max="104" width="6.42578125" style="23" customWidth="1"/>
    <col min="105" max="105" width="5.7109375" style="23" customWidth="1"/>
    <col min="106" max="106" width="8.5703125" style="23" customWidth="1"/>
    <col min="107" max="107" width="6.42578125" style="23" customWidth="1"/>
    <col min="108" max="108" width="7.5703125" style="23" customWidth="1"/>
    <col min="109" max="109" width="5.7109375" style="23" customWidth="1"/>
    <col min="110" max="110" width="5.5703125" style="23" customWidth="1"/>
    <col min="111" max="111" width="8.7109375" style="23" customWidth="1"/>
    <col min="112" max="112" width="6.140625" style="23" customWidth="1"/>
    <col min="113" max="113" width="5.7109375" style="23" customWidth="1"/>
    <col min="114" max="114" width="5.85546875" style="23" customWidth="1"/>
    <col min="115" max="115" width="6" style="23" customWidth="1"/>
    <col min="116" max="116" width="5.85546875" style="23" customWidth="1"/>
    <col min="117" max="117" width="6" style="23" customWidth="1"/>
    <col min="118" max="118" width="5.85546875" style="23" customWidth="1"/>
    <col min="119" max="119" width="5.7109375" style="23" customWidth="1"/>
    <col min="120" max="120" width="5.85546875" style="23" customWidth="1"/>
    <col min="121" max="121" width="5.7109375" style="23" customWidth="1"/>
    <col min="122" max="122" width="5.85546875" style="23" customWidth="1"/>
    <col min="123" max="124" width="5.7109375" style="23" customWidth="1"/>
    <col min="125" max="125" width="5.5703125" style="23" customWidth="1"/>
    <col min="126" max="126" width="5.85546875" style="23" customWidth="1"/>
    <col min="127" max="127" width="5.42578125" style="23" customWidth="1"/>
    <col min="128" max="128" width="5.85546875" style="23" customWidth="1"/>
    <col min="129" max="129" width="6.42578125" style="23" customWidth="1"/>
    <col min="130" max="130" width="5.28515625" style="23" customWidth="1"/>
    <col min="131" max="131" width="6.42578125" style="23" customWidth="1"/>
    <col min="132" max="132" width="7.42578125" style="23" customWidth="1"/>
    <col min="133" max="133" width="7.5703125" style="23" customWidth="1"/>
    <col min="134" max="135" width="5.42578125" style="23" customWidth="1"/>
    <col min="136" max="137" width="5.5703125" style="23" customWidth="1"/>
    <col min="138" max="138" width="5.7109375" style="23" customWidth="1"/>
    <col min="139" max="158" width="9.140625" style="23" customWidth="1"/>
    <col min="159" max="161" width="9.140625" style="20" customWidth="1"/>
    <col min="162" max="16384" width="9.140625" style="20"/>
  </cols>
  <sheetData>
    <row r="1" spans="1:158" hidden="1">
      <c r="A1" s="20" t="s">
        <v>0</v>
      </c>
      <c r="B1" s="21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P1" s="23" t="s">
        <v>13</v>
      </c>
      <c r="Q1" s="23" t="s">
        <v>14</v>
      </c>
      <c r="R1" s="23" t="s">
        <v>15</v>
      </c>
      <c r="S1" s="23" t="s">
        <v>16</v>
      </c>
      <c r="T1" s="23" t="s">
        <v>17</v>
      </c>
      <c r="U1" s="23" t="s">
        <v>18</v>
      </c>
      <c r="V1" s="23" t="s">
        <v>19</v>
      </c>
      <c r="W1" s="23" t="s">
        <v>20</v>
      </c>
      <c r="X1" s="23" t="s">
        <v>21</v>
      </c>
      <c r="Y1" s="24" t="s">
        <v>22</v>
      </c>
      <c r="AF1" s="444" t="s">
        <v>23</v>
      </c>
      <c r="AG1" s="23" t="s">
        <v>24</v>
      </c>
      <c r="AH1" s="23" t="s">
        <v>25</v>
      </c>
      <c r="AI1" s="23" t="s">
        <v>26</v>
      </c>
      <c r="AJ1" s="23" t="s">
        <v>27</v>
      </c>
      <c r="AK1" s="23" t="s">
        <v>28</v>
      </c>
      <c r="AL1" s="23" t="s">
        <v>29</v>
      </c>
      <c r="AM1" s="23" t="s">
        <v>30</v>
      </c>
      <c r="AN1" s="23" t="s">
        <v>31</v>
      </c>
      <c r="AO1" s="23" t="s">
        <v>32</v>
      </c>
      <c r="AP1" s="23" t="s">
        <v>33</v>
      </c>
      <c r="AQ1" s="23" t="s">
        <v>34</v>
      </c>
      <c r="AR1" s="23" t="s">
        <v>35</v>
      </c>
      <c r="AS1" s="478" t="s">
        <v>36</v>
      </c>
      <c r="AT1" s="459" t="s">
        <v>37</v>
      </c>
      <c r="AU1" s="459" t="s">
        <v>38</v>
      </c>
      <c r="AV1" s="23" t="s">
        <v>39</v>
      </c>
      <c r="AW1" s="23" t="s">
        <v>40</v>
      </c>
      <c r="AX1" s="23" t="s">
        <v>41</v>
      </c>
      <c r="AY1" s="459" t="s">
        <v>42</v>
      </c>
      <c r="AZ1" s="23" t="s">
        <v>43</v>
      </c>
      <c r="BA1" s="459" t="s">
        <v>44</v>
      </c>
      <c r="BB1" s="459" t="s">
        <v>45</v>
      </c>
      <c r="BC1" s="23" t="s">
        <v>46</v>
      </c>
      <c r="BD1" s="23" t="s">
        <v>47</v>
      </c>
      <c r="BE1" s="23" t="s">
        <v>48</v>
      </c>
      <c r="BF1" s="23" t="s">
        <v>49</v>
      </c>
      <c r="BG1" s="459" t="s">
        <v>50</v>
      </c>
      <c r="BH1" s="459" t="s">
        <v>51</v>
      </c>
      <c r="BI1" s="459" t="s">
        <v>52</v>
      </c>
      <c r="BJ1" s="459" t="s">
        <v>53</v>
      </c>
      <c r="BK1" s="459" t="s">
        <v>54</v>
      </c>
      <c r="BL1" s="459" t="s">
        <v>55</v>
      </c>
      <c r="BM1" s="23" t="s">
        <v>56</v>
      </c>
      <c r="BN1" s="23" t="s">
        <v>57</v>
      </c>
      <c r="BO1" s="23" t="s">
        <v>58</v>
      </c>
      <c r="BP1" s="23" t="s">
        <v>59</v>
      </c>
      <c r="BQ1" s="459" t="s">
        <v>60</v>
      </c>
      <c r="BR1" s="23" t="s">
        <v>61</v>
      </c>
      <c r="BS1" s="23" t="s">
        <v>62</v>
      </c>
      <c r="BT1" s="23" t="s">
        <v>63</v>
      </c>
      <c r="BU1" s="23" t="s">
        <v>64</v>
      </c>
      <c r="BV1" s="23" t="s">
        <v>65</v>
      </c>
      <c r="BW1" s="23" t="s">
        <v>66</v>
      </c>
      <c r="BX1" s="23" t="s">
        <v>67</v>
      </c>
      <c r="BY1" s="23" t="s">
        <v>68</v>
      </c>
      <c r="BZ1" s="23" t="s">
        <v>69</v>
      </c>
      <c r="CA1" s="23" t="s">
        <v>70</v>
      </c>
      <c r="CB1" s="23" t="s">
        <v>71</v>
      </c>
      <c r="CC1" s="23" t="s">
        <v>72</v>
      </c>
      <c r="CD1" s="23" t="s">
        <v>73</v>
      </c>
      <c r="CE1" s="23" t="s">
        <v>74</v>
      </c>
      <c r="CF1" s="23" t="s">
        <v>75</v>
      </c>
      <c r="CG1" s="23" t="s">
        <v>76</v>
      </c>
      <c r="CH1" s="23" t="s">
        <v>77</v>
      </c>
      <c r="CI1" s="23" t="s">
        <v>78</v>
      </c>
      <c r="CJ1" s="23" t="s">
        <v>79</v>
      </c>
      <c r="CK1" s="23" t="s">
        <v>80</v>
      </c>
      <c r="CL1" s="23" t="s">
        <v>81</v>
      </c>
      <c r="CM1" s="23" t="s">
        <v>82</v>
      </c>
      <c r="CN1" s="23" t="s">
        <v>83</v>
      </c>
      <c r="CO1" s="23" t="s">
        <v>84</v>
      </c>
      <c r="CP1" s="23" t="s">
        <v>85</v>
      </c>
      <c r="CQ1" s="23" t="s">
        <v>86</v>
      </c>
      <c r="CR1" s="23" t="s">
        <v>87</v>
      </c>
      <c r="CS1" s="23" t="s">
        <v>88</v>
      </c>
      <c r="CT1" s="23" t="s">
        <v>89</v>
      </c>
      <c r="CU1" s="23" t="s">
        <v>90</v>
      </c>
      <c r="CV1" s="23" t="s">
        <v>91</v>
      </c>
      <c r="CW1" s="23" t="s">
        <v>92</v>
      </c>
      <c r="CX1" s="23" t="s">
        <v>93</v>
      </c>
      <c r="CY1" s="23" t="s">
        <v>94</v>
      </c>
      <c r="CZ1" s="23" t="s">
        <v>95</v>
      </c>
      <c r="DA1" s="23" t="s">
        <v>96</v>
      </c>
      <c r="DB1" s="23" t="s">
        <v>97</v>
      </c>
      <c r="DC1" s="23" t="s">
        <v>98</v>
      </c>
      <c r="DD1" s="23" t="s">
        <v>99</v>
      </c>
      <c r="DE1" s="23" t="s">
        <v>100</v>
      </c>
      <c r="DF1" s="23" t="s">
        <v>101</v>
      </c>
      <c r="DG1" s="23" t="s">
        <v>102</v>
      </c>
      <c r="DH1" s="23" t="s">
        <v>103</v>
      </c>
    </row>
    <row r="2" spans="1:158" hidden="1">
      <c r="A2" s="20" t="s">
        <v>104</v>
      </c>
      <c r="B2" s="21" t="s">
        <v>105</v>
      </c>
      <c r="D2" s="23" t="s">
        <v>106</v>
      </c>
      <c r="E2" s="23" t="s">
        <v>107</v>
      </c>
      <c r="F2" s="23" t="s">
        <v>108</v>
      </c>
      <c r="G2" s="23" t="s">
        <v>108</v>
      </c>
      <c r="H2" s="23" t="s">
        <v>108</v>
      </c>
      <c r="I2" s="23" t="s">
        <v>108</v>
      </c>
      <c r="J2" s="23" t="s">
        <v>108</v>
      </c>
      <c r="K2" s="23" t="s">
        <v>109</v>
      </c>
      <c r="L2" s="23" t="s">
        <v>108</v>
      </c>
      <c r="M2" s="23" t="s">
        <v>108</v>
      </c>
      <c r="N2" s="23" t="s">
        <v>108</v>
      </c>
      <c r="P2" s="23" t="s">
        <v>108</v>
      </c>
      <c r="Q2" s="23" t="s">
        <v>108</v>
      </c>
      <c r="R2" s="23" t="s">
        <v>107</v>
      </c>
      <c r="S2" s="23" t="s">
        <v>107</v>
      </c>
      <c r="T2" s="23" t="s">
        <v>107</v>
      </c>
      <c r="U2" s="23" t="s">
        <v>107</v>
      </c>
      <c r="V2" s="23" t="s">
        <v>107</v>
      </c>
      <c r="W2" s="23" t="s">
        <v>107</v>
      </c>
      <c r="X2" s="23" t="s">
        <v>110</v>
      </c>
      <c r="Y2" s="24" t="s">
        <v>111</v>
      </c>
      <c r="AF2" s="444" t="s">
        <v>112</v>
      </c>
      <c r="AG2" s="23" t="s">
        <v>112</v>
      </c>
      <c r="AH2" s="23" t="s">
        <v>112</v>
      </c>
      <c r="AI2" s="23" t="s">
        <v>112</v>
      </c>
      <c r="AJ2" s="23" t="s">
        <v>112</v>
      </c>
      <c r="AK2" s="23" t="s">
        <v>112</v>
      </c>
      <c r="AL2" s="23" t="s">
        <v>112</v>
      </c>
      <c r="AM2" s="23" t="s">
        <v>112</v>
      </c>
      <c r="AN2" s="23" t="s">
        <v>112</v>
      </c>
      <c r="AO2" s="23" t="s">
        <v>112</v>
      </c>
      <c r="AP2" s="23" t="s">
        <v>112</v>
      </c>
      <c r="AQ2" s="23" t="s">
        <v>112</v>
      </c>
      <c r="AR2" s="23" t="s">
        <v>112</v>
      </c>
      <c r="AS2" s="478" t="s">
        <v>112</v>
      </c>
      <c r="AT2" s="459" t="s">
        <v>112</v>
      </c>
      <c r="AU2" s="459" t="s">
        <v>112</v>
      </c>
      <c r="AV2" s="23" t="s">
        <v>112</v>
      </c>
      <c r="AW2" s="23" t="s">
        <v>112</v>
      </c>
      <c r="AX2" s="23" t="s">
        <v>112</v>
      </c>
      <c r="AY2" s="459" t="s">
        <v>112</v>
      </c>
      <c r="AZ2" s="23" t="s">
        <v>112</v>
      </c>
      <c r="BA2" s="459" t="s">
        <v>112</v>
      </c>
      <c r="BB2" s="459" t="s">
        <v>112</v>
      </c>
      <c r="BC2" s="23" t="s">
        <v>112</v>
      </c>
      <c r="BD2" s="23" t="s">
        <v>112</v>
      </c>
      <c r="BE2" s="23" t="s">
        <v>112</v>
      </c>
      <c r="BF2" s="23" t="s">
        <v>112</v>
      </c>
      <c r="BG2" s="459" t="s">
        <v>112</v>
      </c>
      <c r="BH2" s="459" t="s">
        <v>112</v>
      </c>
      <c r="BI2" s="459" t="s">
        <v>112</v>
      </c>
      <c r="BJ2" s="459" t="s">
        <v>112</v>
      </c>
      <c r="BK2" s="459" t="s">
        <v>112</v>
      </c>
      <c r="BL2" s="459" t="s">
        <v>112</v>
      </c>
      <c r="BM2" s="23" t="s">
        <v>112</v>
      </c>
      <c r="BN2" s="23" t="s">
        <v>112</v>
      </c>
      <c r="BO2" s="23" t="s">
        <v>112</v>
      </c>
      <c r="BP2" s="23" t="s">
        <v>112</v>
      </c>
      <c r="BQ2" s="459" t="s">
        <v>112</v>
      </c>
      <c r="BR2" s="23" t="s">
        <v>112</v>
      </c>
      <c r="BS2" s="23" t="s">
        <v>112</v>
      </c>
      <c r="BT2" s="23" t="s">
        <v>112</v>
      </c>
      <c r="BU2" s="23" t="s">
        <v>112</v>
      </c>
      <c r="BV2" s="23" t="s">
        <v>112</v>
      </c>
      <c r="BW2" s="23" t="s">
        <v>112</v>
      </c>
      <c r="BX2" s="23" t="s">
        <v>112</v>
      </c>
      <c r="BY2" s="23" t="s">
        <v>112</v>
      </c>
      <c r="BZ2" s="23" t="s">
        <v>112</v>
      </c>
      <c r="CA2" s="23" t="s">
        <v>112</v>
      </c>
      <c r="CB2" s="23" t="s">
        <v>112</v>
      </c>
      <c r="CC2" s="23" t="s">
        <v>112</v>
      </c>
      <c r="CD2" s="23" t="s">
        <v>112</v>
      </c>
      <c r="CE2" s="23" t="s">
        <v>112</v>
      </c>
      <c r="CF2" s="23" t="s">
        <v>112</v>
      </c>
      <c r="CG2" s="23" t="s">
        <v>112</v>
      </c>
      <c r="CH2" s="23" t="s">
        <v>112</v>
      </c>
      <c r="CI2" s="23" t="s">
        <v>112</v>
      </c>
      <c r="CJ2" s="23" t="s">
        <v>112</v>
      </c>
      <c r="CK2" s="23" t="s">
        <v>112</v>
      </c>
      <c r="CL2" s="23" t="s">
        <v>112</v>
      </c>
      <c r="CM2" s="23" t="s">
        <v>112</v>
      </c>
      <c r="CN2" s="23" t="s">
        <v>112</v>
      </c>
      <c r="CO2" s="23" t="s">
        <v>112</v>
      </c>
      <c r="CP2" s="23" t="s">
        <v>112</v>
      </c>
      <c r="CQ2" s="23" t="s">
        <v>112</v>
      </c>
      <c r="CR2" s="23" t="s">
        <v>112</v>
      </c>
      <c r="CS2" s="23" t="s">
        <v>112</v>
      </c>
      <c r="CT2" s="23" t="s">
        <v>112</v>
      </c>
      <c r="CU2" s="23" t="s">
        <v>112</v>
      </c>
      <c r="CV2" s="23" t="s">
        <v>112</v>
      </c>
      <c r="CW2" s="23" t="s">
        <v>112</v>
      </c>
      <c r="CX2" s="23" t="s">
        <v>112</v>
      </c>
      <c r="CY2" s="23" t="s">
        <v>112</v>
      </c>
      <c r="CZ2" s="23" t="s">
        <v>112</v>
      </c>
      <c r="DA2" s="23" t="s">
        <v>112</v>
      </c>
      <c r="DB2" s="23" t="s">
        <v>112</v>
      </c>
      <c r="DC2" s="23" t="s">
        <v>112</v>
      </c>
      <c r="DD2" s="23" t="s">
        <v>112</v>
      </c>
      <c r="DE2" s="23" t="s">
        <v>112</v>
      </c>
      <c r="DF2" s="23" t="s">
        <v>112</v>
      </c>
      <c r="DG2" s="23" t="s">
        <v>112</v>
      </c>
      <c r="DH2" s="23" t="s">
        <v>112</v>
      </c>
    </row>
    <row r="3" spans="1:158" hidden="1">
      <c r="A3" s="20" t="s">
        <v>113</v>
      </c>
      <c r="F3" s="23" t="s">
        <v>114</v>
      </c>
      <c r="G3" s="23" t="s">
        <v>115</v>
      </c>
      <c r="H3" s="23" t="s">
        <v>116</v>
      </c>
      <c r="I3" s="23" t="s">
        <v>117</v>
      </c>
      <c r="J3" s="23" t="s">
        <v>118</v>
      </c>
      <c r="L3" s="23" t="s">
        <v>119</v>
      </c>
      <c r="M3" s="23" t="s">
        <v>119</v>
      </c>
      <c r="N3" s="23" t="s">
        <v>120</v>
      </c>
      <c r="P3" s="23" t="s">
        <v>121</v>
      </c>
      <c r="Q3" s="23" t="s">
        <v>122</v>
      </c>
      <c r="R3" s="23" t="s">
        <v>123</v>
      </c>
      <c r="S3" s="23" t="s">
        <v>123</v>
      </c>
      <c r="T3" s="23" t="s">
        <v>123</v>
      </c>
      <c r="U3" s="23" t="s">
        <v>124</v>
      </c>
      <c r="V3" s="23" t="s">
        <v>124</v>
      </c>
      <c r="W3" s="23" t="s">
        <v>124</v>
      </c>
    </row>
    <row r="4" spans="1:158" hidden="1">
      <c r="A4" s="20" t="s">
        <v>125</v>
      </c>
      <c r="D4" s="25"/>
      <c r="E4" s="25"/>
      <c r="F4" s="25"/>
      <c r="G4" s="25"/>
      <c r="H4" s="25"/>
      <c r="I4" s="25"/>
      <c r="J4" s="25"/>
      <c r="K4" s="25"/>
      <c r="L4" s="26" t="s">
        <v>126</v>
      </c>
      <c r="M4" s="26" t="s">
        <v>127</v>
      </c>
      <c r="N4" s="25"/>
      <c r="O4" s="62"/>
      <c r="P4" s="25"/>
      <c r="Q4" s="25"/>
      <c r="R4" s="26" t="s">
        <v>126</v>
      </c>
      <c r="S4" s="26" t="s">
        <v>127</v>
      </c>
      <c r="T4" s="26" t="s">
        <v>128</v>
      </c>
      <c r="U4" s="26" t="s">
        <v>126</v>
      </c>
      <c r="V4" s="26" t="s">
        <v>127</v>
      </c>
      <c r="W4" s="26" t="s">
        <v>128</v>
      </c>
      <c r="X4" s="25"/>
      <c r="Y4" s="22"/>
      <c r="Z4" s="22"/>
      <c r="AA4" s="22"/>
      <c r="AB4" s="22"/>
      <c r="AC4" s="22"/>
      <c r="AD4" s="22"/>
      <c r="AE4" s="22"/>
      <c r="AF4" s="44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479"/>
      <c r="AT4" s="460"/>
      <c r="AU4" s="460"/>
      <c r="AV4" s="25"/>
      <c r="AW4" s="25"/>
      <c r="AX4" s="25"/>
      <c r="AY4" s="460"/>
      <c r="AZ4" s="25"/>
      <c r="BA4" s="460"/>
      <c r="BB4" s="460"/>
      <c r="BC4" s="25"/>
      <c r="BD4" s="25"/>
      <c r="BE4" s="25"/>
      <c r="BF4" s="25"/>
      <c r="BG4" s="460"/>
      <c r="BH4" s="460"/>
      <c r="BI4" s="460"/>
      <c r="BJ4" s="460"/>
      <c r="BK4" s="460"/>
      <c r="BL4" s="460"/>
      <c r="BM4" s="25"/>
      <c r="BN4" s="25"/>
      <c r="BO4" s="25"/>
      <c r="BP4" s="25"/>
      <c r="BQ4" s="460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</row>
    <row r="5" spans="1:158" hidden="1">
      <c r="A5" s="20" t="s">
        <v>129</v>
      </c>
      <c r="E5" s="23" t="s">
        <v>130</v>
      </c>
      <c r="K5" s="23" t="s">
        <v>131</v>
      </c>
    </row>
    <row r="6" spans="1:158" hidden="1">
      <c r="A6" s="20" t="s">
        <v>132</v>
      </c>
      <c r="D6" s="23">
        <v>1</v>
      </c>
      <c r="F6" s="26" t="s">
        <v>127</v>
      </c>
      <c r="G6" s="26" t="s">
        <v>127</v>
      </c>
      <c r="H6" s="26" t="s">
        <v>127</v>
      </c>
      <c r="I6" s="26" t="s">
        <v>127</v>
      </c>
      <c r="J6" s="26" t="s">
        <v>127</v>
      </c>
      <c r="L6" s="23">
        <v>1</v>
      </c>
      <c r="M6" s="23">
        <v>1</v>
      </c>
      <c r="N6" s="23">
        <v>1</v>
      </c>
      <c r="P6" s="23">
        <v>1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Y6" s="24">
        <v>1</v>
      </c>
    </row>
    <row r="7" spans="1:158" hidden="1">
      <c r="A7" s="20" t="s">
        <v>133</v>
      </c>
      <c r="Y7" s="24" t="s">
        <v>134</v>
      </c>
      <c r="AL7" s="23" t="s">
        <v>135</v>
      </c>
      <c r="AO7" s="23" t="s">
        <v>135</v>
      </c>
      <c r="BD7" s="23" t="s">
        <v>135</v>
      </c>
      <c r="BT7" s="23" t="s">
        <v>135</v>
      </c>
      <c r="BV7" s="23" t="s">
        <v>135</v>
      </c>
      <c r="BZ7" s="23" t="s">
        <v>135</v>
      </c>
      <c r="CB7" s="23" t="s">
        <v>135</v>
      </c>
      <c r="CE7" s="23" t="s">
        <v>135</v>
      </c>
      <c r="CK7" s="23" t="s">
        <v>135</v>
      </c>
      <c r="CM7" s="23" t="s">
        <v>135</v>
      </c>
      <c r="CR7" s="23" t="s">
        <v>135</v>
      </c>
      <c r="DB7" s="23" t="s">
        <v>135</v>
      </c>
      <c r="DG7" s="23" t="s">
        <v>135</v>
      </c>
    </row>
    <row r="8" spans="1:158" hidden="1">
      <c r="A8" s="20" t="s">
        <v>136</v>
      </c>
      <c r="Y8" s="24" t="e">
        <f>#REF!&gt;=1</f>
        <v>#REF!</v>
      </c>
      <c r="AL8" s="23" t="e">
        <f>#REF!&gt;=#REF!+#REF!</f>
        <v>#REF!</v>
      </c>
      <c r="AO8" s="23" t="e">
        <f>#REF!&gt;=#REF!+#REF!+#REF!</f>
        <v>#REF!</v>
      </c>
      <c r="BD8" s="23" t="e">
        <f>#REF!&gt;=#REF!</f>
        <v>#REF!</v>
      </c>
      <c r="BT8" s="23" t="e">
        <f>#REF!&gt;=#REF!</f>
        <v>#REF!</v>
      </c>
      <c r="BV8" s="23" t="e">
        <f>AND(#REF!&gt;=#REF!,#REF!&gt;=#REF!+#REF!)</f>
        <v>#REF!</v>
      </c>
      <c r="BZ8" s="23" t="e">
        <f>#REF!&gt;=#REF!</f>
        <v>#REF!</v>
      </c>
      <c r="CB8" s="23" t="e">
        <f>AND(#REF!&gt;=#REF!,#REF!&gt;=#REF!)</f>
        <v>#REF!</v>
      </c>
      <c r="CE8" s="23" t="e">
        <f>AND(#REF!&gt;=#REF!,#REF!&gt;=#REF!)</f>
        <v>#REF!</v>
      </c>
      <c r="CK8" s="23" t="e">
        <f>#REF!&gt;=#REF!</f>
        <v>#REF!</v>
      </c>
      <c r="CM8" s="23" t="e">
        <f>#REF!&gt;=#REF!</f>
        <v>#REF!</v>
      </c>
      <c r="CR8" s="23" t="e">
        <f>#REF!&gt;=#REF!</f>
        <v>#REF!</v>
      </c>
      <c r="DB8" s="23" t="e">
        <f>#REF!&gt;=#REF!</f>
        <v>#REF!</v>
      </c>
      <c r="DG8" s="23" t="e">
        <f>#REF!&gt;=#REF!</f>
        <v>#REF!</v>
      </c>
    </row>
    <row r="9" spans="1:158" hidden="1">
      <c r="A9" s="20" t="s">
        <v>137</v>
      </c>
      <c r="D9" s="23">
        <v>1</v>
      </c>
    </row>
    <row r="10" spans="1:158" ht="23.25" customHeight="1">
      <c r="A10" s="20" t="s">
        <v>138</v>
      </c>
      <c r="B10" s="56"/>
      <c r="C10" s="57"/>
      <c r="D10" s="694" t="s">
        <v>139</v>
      </c>
      <c r="E10" s="695"/>
      <c r="F10" s="695"/>
      <c r="G10" s="695"/>
      <c r="H10" s="40"/>
      <c r="I10" s="40"/>
      <c r="J10" s="40"/>
      <c r="K10" s="40"/>
      <c r="L10" s="53"/>
      <c r="M10" s="53"/>
      <c r="N10" s="53"/>
      <c r="O10" s="63"/>
      <c r="P10" s="40"/>
      <c r="Q10" s="40"/>
      <c r="R10" s="40"/>
      <c r="S10" s="40"/>
      <c r="T10" s="40"/>
      <c r="U10" s="40"/>
      <c r="V10" s="40"/>
      <c r="W10" s="40"/>
      <c r="X10" s="40"/>
      <c r="Y10" s="175"/>
      <c r="Z10" s="40"/>
      <c r="AA10" s="40"/>
      <c r="AB10" s="40"/>
      <c r="AC10" s="40"/>
      <c r="AD10" s="40"/>
      <c r="AE10" s="40"/>
      <c r="AF10" s="840" t="s">
        <v>140</v>
      </c>
      <c r="AG10" s="840"/>
      <c r="AH10" s="840"/>
      <c r="AI10" s="840"/>
      <c r="AJ10" s="840"/>
      <c r="AK10" s="840"/>
      <c r="AL10" s="840"/>
      <c r="AM10" s="840"/>
      <c r="AN10" s="840"/>
      <c r="AO10" s="47"/>
      <c r="AP10" s="47"/>
      <c r="AQ10" s="47"/>
      <c r="AR10" s="47"/>
      <c r="AS10" s="480"/>
      <c r="AT10" s="456"/>
      <c r="AU10" s="456"/>
      <c r="AV10" s="47"/>
      <c r="AW10" s="47"/>
      <c r="AX10" s="47"/>
      <c r="AY10" s="456"/>
      <c r="AZ10" s="47"/>
      <c r="BA10" s="456"/>
      <c r="BB10" s="456"/>
      <c r="BC10" s="47"/>
      <c r="BD10" s="47"/>
      <c r="BE10" s="47"/>
      <c r="BF10" s="47"/>
      <c r="BG10" s="456"/>
      <c r="BH10" s="456"/>
      <c r="BI10" s="456"/>
      <c r="BJ10" s="456"/>
      <c r="BK10" s="456"/>
      <c r="BL10" s="456"/>
      <c r="BM10" s="47"/>
      <c r="BN10" s="47"/>
      <c r="BO10" s="47"/>
      <c r="BP10" s="47"/>
      <c r="BQ10" s="475"/>
      <c r="BR10" s="841" t="s">
        <v>141</v>
      </c>
      <c r="BS10" s="842"/>
      <c r="BT10" s="842"/>
      <c r="BU10" s="842"/>
      <c r="BV10" s="842"/>
      <c r="BW10" s="842"/>
      <c r="BX10" s="842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9"/>
      <c r="CK10" s="838" t="s">
        <v>142</v>
      </c>
      <c r="CL10" s="839"/>
      <c r="CM10" s="839"/>
      <c r="CN10" s="839"/>
      <c r="CO10" s="839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4"/>
      <c r="DG10" s="54"/>
      <c r="DH10" s="55"/>
      <c r="DI10" s="658" t="s">
        <v>143</v>
      </c>
      <c r="DJ10" s="659"/>
      <c r="DK10" s="659"/>
      <c r="DL10" s="659"/>
      <c r="DM10" s="659"/>
      <c r="DN10" s="659"/>
      <c r="DO10" s="659"/>
      <c r="DP10" s="659"/>
      <c r="DQ10" s="659"/>
      <c r="DR10" s="659"/>
      <c r="DS10" s="659"/>
      <c r="DT10" s="51"/>
      <c r="DU10" s="51"/>
      <c r="DV10" s="51"/>
      <c r="DW10" s="51"/>
      <c r="DY10" s="51"/>
      <c r="DZ10" s="51"/>
      <c r="EA10" s="51"/>
      <c r="EB10" s="51"/>
      <c r="EC10" s="51"/>
      <c r="ED10" s="51"/>
      <c r="EE10" s="51"/>
      <c r="EF10" s="51"/>
      <c r="EG10" s="51"/>
      <c r="EH10" s="52"/>
    </row>
    <row r="11" spans="1:158" ht="75.75" customHeight="1">
      <c r="B11" s="676" t="s">
        <v>144</v>
      </c>
      <c r="C11" s="678" t="s">
        <v>145</v>
      </c>
      <c r="D11" s="677" t="s">
        <v>146</v>
      </c>
      <c r="E11" s="677" t="s">
        <v>147</v>
      </c>
      <c r="F11" s="677" t="s">
        <v>148</v>
      </c>
      <c r="G11" s="677" t="s">
        <v>149</v>
      </c>
      <c r="H11" s="677" t="s">
        <v>150</v>
      </c>
      <c r="I11" s="677" t="s">
        <v>151</v>
      </c>
      <c r="J11" s="677" t="s">
        <v>152</v>
      </c>
      <c r="K11" s="681" t="s">
        <v>153</v>
      </c>
      <c r="L11" s="681" t="s">
        <v>154</v>
      </c>
      <c r="M11" s="682"/>
      <c r="N11" s="682"/>
      <c r="O11" s="683"/>
      <c r="P11" s="677" t="s">
        <v>155</v>
      </c>
      <c r="Q11" s="677" t="s">
        <v>156</v>
      </c>
      <c r="R11" s="677" t="s">
        <v>157</v>
      </c>
      <c r="S11" s="677"/>
      <c r="T11" s="677"/>
      <c r="U11" s="681" t="s">
        <v>158</v>
      </c>
      <c r="V11" s="682"/>
      <c r="W11" s="682"/>
      <c r="X11" s="683"/>
      <c r="Y11" s="677" t="s">
        <v>159</v>
      </c>
      <c r="Z11" s="681" t="s">
        <v>160</v>
      </c>
      <c r="AA11" s="683"/>
      <c r="AB11" s="681" t="s">
        <v>161</v>
      </c>
      <c r="AC11" s="682"/>
      <c r="AD11" s="682"/>
      <c r="AE11" s="683"/>
      <c r="AF11" s="701" t="s">
        <v>162</v>
      </c>
      <c r="AG11" s="670" t="s">
        <v>163</v>
      </c>
      <c r="AH11" s="660" t="s">
        <v>164</v>
      </c>
      <c r="AI11" s="661"/>
      <c r="AJ11" s="662"/>
      <c r="AK11" s="670" t="s">
        <v>165</v>
      </c>
      <c r="AL11" s="670" t="s">
        <v>166</v>
      </c>
      <c r="AM11" s="670"/>
      <c r="AN11" s="670"/>
      <c r="AO11" s="660" t="s">
        <v>167</v>
      </c>
      <c r="AP11" s="661"/>
      <c r="AQ11" s="661"/>
      <c r="AR11" s="662"/>
      <c r="AS11" s="669" t="s">
        <v>168</v>
      </c>
      <c r="AT11" s="671" t="s">
        <v>169</v>
      </c>
      <c r="AU11" s="660" t="s">
        <v>170</v>
      </c>
      <c r="AV11" s="661"/>
      <c r="AW11" s="661"/>
      <c r="AX11" s="662"/>
      <c r="AY11" s="670" t="s">
        <v>171</v>
      </c>
      <c r="AZ11" s="670"/>
      <c r="BA11" s="671" t="s">
        <v>172</v>
      </c>
      <c r="BB11" s="660" t="s">
        <v>173</v>
      </c>
      <c r="BC11" s="661"/>
      <c r="BD11" s="661"/>
      <c r="BE11" s="661"/>
      <c r="BF11" s="662"/>
      <c r="BG11" s="671" t="s">
        <v>174</v>
      </c>
      <c r="BH11" s="671" t="s">
        <v>175</v>
      </c>
      <c r="BI11" s="671" t="s">
        <v>176</v>
      </c>
      <c r="BJ11" s="671" t="s">
        <v>177</v>
      </c>
      <c r="BK11" s="671" t="s">
        <v>178</v>
      </c>
      <c r="BL11" s="660" t="s">
        <v>179</v>
      </c>
      <c r="BM11" s="661"/>
      <c r="BN11" s="661"/>
      <c r="BO11" s="661"/>
      <c r="BP11" s="662"/>
      <c r="BQ11" s="671" t="s">
        <v>180</v>
      </c>
      <c r="BR11" s="667" t="s">
        <v>181</v>
      </c>
      <c r="BS11" s="668"/>
      <c r="BT11" s="664" t="s">
        <v>182</v>
      </c>
      <c r="BU11" s="666"/>
      <c r="BV11" s="664" t="s">
        <v>183</v>
      </c>
      <c r="BW11" s="665"/>
      <c r="BX11" s="665"/>
      <c r="BY11" s="666"/>
      <c r="BZ11" s="664" t="s">
        <v>184</v>
      </c>
      <c r="CA11" s="666"/>
      <c r="CB11" s="664" t="s">
        <v>185</v>
      </c>
      <c r="CC11" s="665"/>
      <c r="CD11" s="666"/>
      <c r="CE11" s="664" t="s">
        <v>186</v>
      </c>
      <c r="CF11" s="665"/>
      <c r="CG11" s="666"/>
      <c r="CH11" s="667" t="s">
        <v>187</v>
      </c>
      <c r="CI11" s="668"/>
      <c r="CJ11" s="663" t="s">
        <v>188</v>
      </c>
      <c r="CK11" s="657" t="s">
        <v>189</v>
      </c>
      <c r="CL11" s="657"/>
      <c r="CM11" s="657" t="s">
        <v>190</v>
      </c>
      <c r="CN11" s="657"/>
      <c r="CO11" s="657" t="s">
        <v>191</v>
      </c>
      <c r="CP11" s="657" t="s">
        <v>192</v>
      </c>
      <c r="CQ11" s="657" t="s">
        <v>193</v>
      </c>
      <c r="CR11" s="654" t="s">
        <v>194</v>
      </c>
      <c r="CS11" s="655"/>
      <c r="CT11" s="655"/>
      <c r="CU11" s="655"/>
      <c r="CV11" s="656"/>
      <c r="CW11" s="657" t="s">
        <v>195</v>
      </c>
      <c r="CX11" s="657"/>
      <c r="CY11" s="657"/>
      <c r="CZ11" s="657"/>
      <c r="DA11" s="657"/>
      <c r="DB11" s="657" t="s">
        <v>196</v>
      </c>
      <c r="DC11" s="657"/>
      <c r="DD11" s="657" t="s">
        <v>197</v>
      </c>
      <c r="DE11" s="657"/>
      <c r="DF11" s="657"/>
      <c r="DG11" s="655" t="s">
        <v>198</v>
      </c>
      <c r="DH11" s="656"/>
      <c r="DI11" s="690" t="s">
        <v>199</v>
      </c>
      <c r="DJ11" s="687"/>
      <c r="DK11" s="687"/>
      <c r="DL11" s="691" t="s">
        <v>200</v>
      </c>
      <c r="DM11" s="692"/>
      <c r="DN11" s="693"/>
      <c r="DO11" s="687" t="s">
        <v>201</v>
      </c>
      <c r="DP11" s="687" t="s">
        <v>202</v>
      </c>
      <c r="DQ11" s="687" t="s">
        <v>203</v>
      </c>
      <c r="DR11" s="687"/>
      <c r="DS11" s="687"/>
      <c r="DT11" s="687" t="s">
        <v>204</v>
      </c>
      <c r="DU11" s="687"/>
      <c r="DV11" s="688" t="s">
        <v>205</v>
      </c>
      <c r="DW11" s="689"/>
      <c r="DX11" s="689"/>
      <c r="DY11" s="690"/>
      <c r="DZ11" s="688" t="s">
        <v>206</v>
      </c>
      <c r="EA11" s="689"/>
      <c r="EB11" s="689"/>
      <c r="EC11" s="689"/>
      <c r="ED11" s="690"/>
      <c r="EE11" s="687" t="s">
        <v>207</v>
      </c>
      <c r="EF11" s="687" t="s">
        <v>208</v>
      </c>
      <c r="EG11" s="688" t="s">
        <v>209</v>
      </c>
      <c r="EH11" s="690"/>
    </row>
    <row r="12" spans="1:158" ht="32.25" customHeight="1">
      <c r="B12" s="676"/>
      <c r="C12" s="679"/>
      <c r="D12" s="677"/>
      <c r="E12" s="677"/>
      <c r="F12" s="677"/>
      <c r="G12" s="677"/>
      <c r="H12" s="677"/>
      <c r="I12" s="677"/>
      <c r="J12" s="677"/>
      <c r="K12" s="677"/>
      <c r="L12" s="675" t="s">
        <v>210</v>
      </c>
      <c r="M12" s="675" t="s">
        <v>211</v>
      </c>
      <c r="N12" s="675" t="s">
        <v>212</v>
      </c>
      <c r="O12" s="684" t="s">
        <v>213</v>
      </c>
      <c r="P12" s="677"/>
      <c r="Q12" s="677"/>
      <c r="R12" s="677" t="s">
        <v>214</v>
      </c>
      <c r="S12" s="677" t="s">
        <v>215</v>
      </c>
      <c r="T12" s="677" t="s">
        <v>216</v>
      </c>
      <c r="U12" s="677" t="s">
        <v>217</v>
      </c>
      <c r="V12" s="677" t="s">
        <v>215</v>
      </c>
      <c r="W12" s="677" t="s">
        <v>216</v>
      </c>
      <c r="X12" s="677" t="s">
        <v>218</v>
      </c>
      <c r="Y12" s="677"/>
      <c r="Z12" s="677" t="s">
        <v>219</v>
      </c>
      <c r="AA12" s="677" t="s">
        <v>220</v>
      </c>
      <c r="AB12" s="673" t="s">
        <v>221</v>
      </c>
      <c r="AC12" s="673" t="s">
        <v>222</v>
      </c>
      <c r="AD12" s="673" t="s">
        <v>223</v>
      </c>
      <c r="AE12" s="673" t="s">
        <v>224</v>
      </c>
      <c r="AF12" s="701"/>
      <c r="AG12" s="670"/>
      <c r="AH12" s="670" t="s">
        <v>225</v>
      </c>
      <c r="AI12" s="660" t="s">
        <v>226</v>
      </c>
      <c r="AJ12" s="662"/>
      <c r="AK12" s="670"/>
      <c r="AL12" s="670" t="s">
        <v>227</v>
      </c>
      <c r="AM12" s="660" t="s">
        <v>226</v>
      </c>
      <c r="AN12" s="662"/>
      <c r="AO12" s="670" t="s">
        <v>228</v>
      </c>
      <c r="AP12" s="660" t="s">
        <v>229</v>
      </c>
      <c r="AQ12" s="661"/>
      <c r="AR12" s="662"/>
      <c r="AS12" s="669"/>
      <c r="AT12" s="671"/>
      <c r="AU12" s="671" t="s">
        <v>230</v>
      </c>
      <c r="AV12" s="660" t="s">
        <v>231</v>
      </c>
      <c r="AW12" s="661"/>
      <c r="AX12" s="662"/>
      <c r="AY12" s="671" t="s">
        <v>232</v>
      </c>
      <c r="AZ12" s="670" t="s">
        <v>233</v>
      </c>
      <c r="BA12" s="671"/>
      <c r="BB12" s="671" t="s">
        <v>234</v>
      </c>
      <c r="BC12" s="660" t="s">
        <v>235</v>
      </c>
      <c r="BD12" s="661"/>
      <c r="BE12" s="661"/>
      <c r="BF12" s="662"/>
      <c r="BG12" s="671"/>
      <c r="BH12" s="671"/>
      <c r="BI12" s="671"/>
      <c r="BJ12" s="671"/>
      <c r="BK12" s="671"/>
      <c r="BL12" s="671" t="s">
        <v>236</v>
      </c>
      <c r="BM12" s="660" t="s">
        <v>237</v>
      </c>
      <c r="BN12" s="661"/>
      <c r="BO12" s="661"/>
      <c r="BP12" s="662"/>
      <c r="BQ12" s="671"/>
      <c r="BR12" s="663" t="s">
        <v>238</v>
      </c>
      <c r="BS12" s="663" t="s">
        <v>239</v>
      </c>
      <c r="BT12" s="663" t="s">
        <v>240</v>
      </c>
      <c r="BU12" s="663" t="s">
        <v>241</v>
      </c>
      <c r="BV12" s="663" t="s">
        <v>242</v>
      </c>
      <c r="BW12" s="663" t="s">
        <v>243</v>
      </c>
      <c r="BX12" s="663" t="s">
        <v>244</v>
      </c>
      <c r="BY12" s="663" t="s">
        <v>245</v>
      </c>
      <c r="BZ12" s="663" t="s">
        <v>246</v>
      </c>
      <c r="CA12" s="663" t="s">
        <v>247</v>
      </c>
      <c r="CB12" s="663" t="s">
        <v>246</v>
      </c>
      <c r="CC12" s="667" t="s">
        <v>248</v>
      </c>
      <c r="CD12" s="668"/>
      <c r="CE12" s="663" t="s">
        <v>249</v>
      </c>
      <c r="CF12" s="667" t="s">
        <v>250</v>
      </c>
      <c r="CG12" s="668"/>
      <c r="CH12" s="663" t="s">
        <v>251</v>
      </c>
      <c r="CI12" s="663" t="s">
        <v>252</v>
      </c>
      <c r="CJ12" s="663"/>
      <c r="CK12" s="657" t="s">
        <v>253</v>
      </c>
      <c r="CL12" s="657" t="s">
        <v>254</v>
      </c>
      <c r="CM12" s="657" t="s">
        <v>255</v>
      </c>
      <c r="CN12" s="657" t="s">
        <v>256</v>
      </c>
      <c r="CO12" s="657"/>
      <c r="CP12" s="657"/>
      <c r="CQ12" s="657"/>
      <c r="CR12" s="657" t="s">
        <v>257</v>
      </c>
      <c r="CS12" s="654" t="s">
        <v>258</v>
      </c>
      <c r="CT12" s="655"/>
      <c r="CU12" s="655"/>
      <c r="CV12" s="656"/>
      <c r="CW12" s="657" t="s">
        <v>240</v>
      </c>
      <c r="CX12" s="657" t="s">
        <v>259</v>
      </c>
      <c r="CY12" s="657"/>
      <c r="CZ12" s="657"/>
      <c r="DA12" s="657"/>
      <c r="DB12" s="657" t="s">
        <v>260</v>
      </c>
      <c r="DC12" s="657" t="s">
        <v>261</v>
      </c>
      <c r="DD12" s="657" t="s">
        <v>262</v>
      </c>
      <c r="DE12" s="657"/>
      <c r="DF12" s="672" t="s">
        <v>263</v>
      </c>
      <c r="DG12" s="672" t="s">
        <v>264</v>
      </c>
      <c r="DH12" s="672" t="s">
        <v>265</v>
      </c>
      <c r="DI12" s="687" t="s">
        <v>266</v>
      </c>
      <c r="DJ12" s="687" t="s">
        <v>267</v>
      </c>
      <c r="DK12" s="687" t="s">
        <v>268</v>
      </c>
      <c r="DL12" s="687" t="s">
        <v>269</v>
      </c>
      <c r="DM12" s="687" t="s">
        <v>267</v>
      </c>
      <c r="DN12" s="687" t="s">
        <v>268</v>
      </c>
      <c r="DO12" s="687"/>
      <c r="DP12" s="687"/>
      <c r="DQ12" s="687" t="s">
        <v>225</v>
      </c>
      <c r="DR12" s="687" t="s">
        <v>270</v>
      </c>
      <c r="DS12" s="687"/>
      <c r="DT12" s="687" t="s">
        <v>266</v>
      </c>
      <c r="DU12" s="687" t="s">
        <v>271</v>
      </c>
      <c r="DV12" s="687" t="s">
        <v>268</v>
      </c>
      <c r="DW12" s="687" t="s">
        <v>272</v>
      </c>
      <c r="DX12" s="687" t="s">
        <v>273</v>
      </c>
      <c r="DY12" s="687" t="s">
        <v>274</v>
      </c>
      <c r="DZ12" s="687" t="s">
        <v>275</v>
      </c>
      <c r="EA12" s="688" t="s">
        <v>276</v>
      </c>
      <c r="EB12" s="689"/>
      <c r="EC12" s="689"/>
      <c r="ED12" s="690"/>
      <c r="EE12" s="687"/>
      <c r="EF12" s="687"/>
      <c r="EG12" s="687" t="s">
        <v>277</v>
      </c>
      <c r="EH12" s="687" t="s">
        <v>278</v>
      </c>
    </row>
    <row r="13" spans="1:158" ht="21.75" customHeight="1">
      <c r="B13" s="676"/>
      <c r="C13" s="679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677"/>
      <c r="O13" s="685"/>
      <c r="P13" s="677"/>
      <c r="Q13" s="677"/>
      <c r="R13" s="677"/>
      <c r="S13" s="677"/>
      <c r="T13" s="677"/>
      <c r="U13" s="677"/>
      <c r="V13" s="677"/>
      <c r="W13" s="677"/>
      <c r="X13" s="677"/>
      <c r="Y13" s="677"/>
      <c r="Z13" s="677"/>
      <c r="AA13" s="677"/>
      <c r="AB13" s="674"/>
      <c r="AC13" s="674"/>
      <c r="AD13" s="674"/>
      <c r="AE13" s="674"/>
      <c r="AF13" s="701"/>
      <c r="AG13" s="670"/>
      <c r="AH13" s="670"/>
      <c r="AI13" s="670" t="s">
        <v>279</v>
      </c>
      <c r="AJ13" s="670" t="s">
        <v>245</v>
      </c>
      <c r="AK13" s="670"/>
      <c r="AL13" s="670"/>
      <c r="AM13" s="670" t="s">
        <v>280</v>
      </c>
      <c r="AN13" s="670" t="s">
        <v>281</v>
      </c>
      <c r="AO13" s="670"/>
      <c r="AP13" s="699" t="s">
        <v>282</v>
      </c>
      <c r="AQ13" s="670" t="s">
        <v>283</v>
      </c>
      <c r="AR13" s="670" t="s">
        <v>284</v>
      </c>
      <c r="AS13" s="669"/>
      <c r="AT13" s="671"/>
      <c r="AU13" s="671"/>
      <c r="AV13" s="670" t="s">
        <v>285</v>
      </c>
      <c r="AW13" s="670" t="s">
        <v>286</v>
      </c>
      <c r="AX13" s="670" t="s">
        <v>287</v>
      </c>
      <c r="AY13" s="671"/>
      <c r="AZ13" s="670"/>
      <c r="BA13" s="671"/>
      <c r="BB13" s="671"/>
      <c r="BC13" s="670" t="s">
        <v>288</v>
      </c>
      <c r="BD13" s="670" t="s">
        <v>289</v>
      </c>
      <c r="BE13" s="670" t="s">
        <v>290</v>
      </c>
      <c r="BF13" s="670" t="s">
        <v>291</v>
      </c>
      <c r="BG13" s="671"/>
      <c r="BH13" s="671"/>
      <c r="BI13" s="671"/>
      <c r="BJ13" s="671"/>
      <c r="BK13" s="671"/>
      <c r="BL13" s="671"/>
      <c r="BM13" s="670" t="s">
        <v>292</v>
      </c>
      <c r="BN13" s="670" t="s">
        <v>293</v>
      </c>
      <c r="BO13" s="670" t="s">
        <v>294</v>
      </c>
      <c r="BP13" s="670" t="s">
        <v>295</v>
      </c>
      <c r="BQ13" s="671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 t="s">
        <v>296</v>
      </c>
      <c r="CD13" s="663" t="s">
        <v>297</v>
      </c>
      <c r="CE13" s="663"/>
      <c r="CF13" s="663" t="s">
        <v>298</v>
      </c>
      <c r="CG13" s="663" t="s">
        <v>297</v>
      </c>
      <c r="CH13" s="663"/>
      <c r="CI13" s="663"/>
      <c r="CJ13" s="663"/>
      <c r="CK13" s="657"/>
      <c r="CL13" s="657"/>
      <c r="CM13" s="657"/>
      <c r="CN13" s="657"/>
      <c r="CO13" s="657"/>
      <c r="CP13" s="657"/>
      <c r="CQ13" s="657"/>
      <c r="CR13" s="657"/>
      <c r="CS13" s="657" t="s">
        <v>299</v>
      </c>
      <c r="CT13" s="657" t="s">
        <v>300</v>
      </c>
      <c r="CU13" s="657"/>
      <c r="CV13" s="657"/>
      <c r="CW13" s="657"/>
      <c r="CX13" s="657" t="s">
        <v>301</v>
      </c>
      <c r="CY13" s="657" t="s">
        <v>302</v>
      </c>
      <c r="CZ13" s="657" t="s">
        <v>303</v>
      </c>
      <c r="DA13" s="657" t="s">
        <v>304</v>
      </c>
      <c r="DB13" s="657"/>
      <c r="DC13" s="657"/>
      <c r="DD13" s="657" t="s">
        <v>305</v>
      </c>
      <c r="DE13" s="657" t="s">
        <v>306</v>
      </c>
      <c r="DF13" s="657"/>
      <c r="DG13" s="657"/>
      <c r="DH13" s="657"/>
      <c r="DI13" s="687"/>
      <c r="DJ13" s="687"/>
      <c r="DK13" s="687"/>
      <c r="DL13" s="687"/>
      <c r="DM13" s="687"/>
      <c r="DN13" s="687"/>
      <c r="DO13" s="687"/>
      <c r="DP13" s="687"/>
      <c r="DQ13" s="687"/>
      <c r="DR13" s="687" t="s">
        <v>307</v>
      </c>
      <c r="DS13" s="687" t="s">
        <v>308</v>
      </c>
      <c r="DT13" s="687"/>
      <c r="DU13" s="687"/>
      <c r="DV13" s="687"/>
      <c r="DW13" s="687"/>
      <c r="DX13" s="687"/>
      <c r="DY13" s="687"/>
      <c r="DZ13" s="687"/>
      <c r="EA13" s="687" t="s">
        <v>309</v>
      </c>
      <c r="EB13" s="687" t="s">
        <v>310</v>
      </c>
      <c r="EC13" s="687" t="s">
        <v>311</v>
      </c>
      <c r="ED13" s="687" t="s">
        <v>312</v>
      </c>
      <c r="EE13" s="687"/>
      <c r="EF13" s="687"/>
      <c r="EG13" s="687"/>
      <c r="EH13" s="687"/>
    </row>
    <row r="14" spans="1:158" ht="38.25" customHeight="1">
      <c r="A14" s="20" t="s">
        <v>313</v>
      </c>
      <c r="B14" s="676"/>
      <c r="C14" s="680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677"/>
      <c r="O14" s="686"/>
      <c r="P14" s="677"/>
      <c r="Q14" s="677"/>
      <c r="R14" s="677"/>
      <c r="S14" s="677"/>
      <c r="T14" s="677"/>
      <c r="U14" s="677"/>
      <c r="V14" s="677"/>
      <c r="W14" s="677"/>
      <c r="X14" s="677"/>
      <c r="Y14" s="677"/>
      <c r="Z14" s="677"/>
      <c r="AA14" s="677"/>
      <c r="AB14" s="675"/>
      <c r="AC14" s="675"/>
      <c r="AD14" s="675"/>
      <c r="AE14" s="675"/>
      <c r="AF14" s="701"/>
      <c r="AG14" s="670"/>
      <c r="AH14" s="670"/>
      <c r="AI14" s="670"/>
      <c r="AJ14" s="670"/>
      <c r="AK14" s="670"/>
      <c r="AL14" s="670"/>
      <c r="AM14" s="670"/>
      <c r="AN14" s="670"/>
      <c r="AO14" s="670"/>
      <c r="AP14" s="700"/>
      <c r="AQ14" s="670"/>
      <c r="AR14" s="670"/>
      <c r="AS14" s="669"/>
      <c r="AT14" s="671"/>
      <c r="AU14" s="671"/>
      <c r="AV14" s="670"/>
      <c r="AW14" s="670"/>
      <c r="AX14" s="670"/>
      <c r="AY14" s="671"/>
      <c r="AZ14" s="670"/>
      <c r="BA14" s="671"/>
      <c r="BB14" s="671"/>
      <c r="BC14" s="670"/>
      <c r="BD14" s="670"/>
      <c r="BE14" s="670"/>
      <c r="BF14" s="670"/>
      <c r="BG14" s="671"/>
      <c r="BH14" s="671"/>
      <c r="BI14" s="671"/>
      <c r="BJ14" s="671"/>
      <c r="BK14" s="671"/>
      <c r="BL14" s="671"/>
      <c r="BM14" s="670"/>
      <c r="BN14" s="670"/>
      <c r="BO14" s="670"/>
      <c r="BP14" s="670"/>
      <c r="BQ14" s="671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57"/>
      <c r="CL14" s="657"/>
      <c r="CM14" s="657"/>
      <c r="CN14" s="657"/>
      <c r="CO14" s="657"/>
      <c r="CP14" s="657"/>
      <c r="CQ14" s="657"/>
      <c r="CR14" s="657"/>
      <c r="CS14" s="657"/>
      <c r="CT14" s="267" t="s">
        <v>314</v>
      </c>
      <c r="CU14" s="267" t="s">
        <v>315</v>
      </c>
      <c r="CV14" s="267" t="s">
        <v>316</v>
      </c>
      <c r="CW14" s="657"/>
      <c r="CX14" s="657"/>
      <c r="CY14" s="657"/>
      <c r="CZ14" s="657"/>
      <c r="DA14" s="657"/>
      <c r="DB14" s="657"/>
      <c r="DC14" s="657"/>
      <c r="DD14" s="657"/>
      <c r="DE14" s="657"/>
      <c r="DF14" s="657"/>
      <c r="DG14" s="657"/>
      <c r="DH14" s="657"/>
      <c r="DI14" s="687"/>
      <c r="DJ14" s="687"/>
      <c r="DK14" s="687"/>
      <c r="DL14" s="687"/>
      <c r="DM14" s="687"/>
      <c r="DN14" s="687"/>
      <c r="DO14" s="687"/>
      <c r="DP14" s="687"/>
      <c r="DQ14" s="687"/>
      <c r="DR14" s="687"/>
      <c r="DS14" s="687"/>
      <c r="DT14" s="687"/>
      <c r="DU14" s="687"/>
      <c r="DV14" s="687"/>
      <c r="DW14" s="687"/>
      <c r="DX14" s="687"/>
      <c r="DY14" s="687"/>
      <c r="DZ14" s="687"/>
      <c r="EA14" s="687"/>
      <c r="EB14" s="687"/>
      <c r="EC14" s="687"/>
      <c r="ED14" s="687"/>
      <c r="EE14" s="687"/>
      <c r="EF14" s="687"/>
      <c r="EG14" s="687"/>
      <c r="EH14" s="687"/>
    </row>
    <row r="15" spans="1:158" ht="24">
      <c r="A15" s="20" t="s">
        <v>317</v>
      </c>
      <c r="B15" s="27" t="s">
        <v>318</v>
      </c>
      <c r="C15" s="43" t="s">
        <v>319</v>
      </c>
      <c r="D15" s="27" t="s">
        <v>127</v>
      </c>
      <c r="E15" s="27" t="s">
        <v>128</v>
      </c>
      <c r="F15" s="27" t="s">
        <v>320</v>
      </c>
      <c r="G15" s="27" t="s">
        <v>321</v>
      </c>
      <c r="H15" s="27" t="s">
        <v>322</v>
      </c>
      <c r="I15" s="27" t="s">
        <v>323</v>
      </c>
      <c r="J15" s="27" t="s">
        <v>324</v>
      </c>
      <c r="K15" s="27" t="s">
        <v>325</v>
      </c>
      <c r="L15" s="27" t="s">
        <v>326</v>
      </c>
      <c r="M15" s="27" t="s">
        <v>327</v>
      </c>
      <c r="N15" s="27" t="s">
        <v>328</v>
      </c>
      <c r="O15" s="64" t="s">
        <v>328</v>
      </c>
      <c r="P15" s="27" t="s">
        <v>329</v>
      </c>
      <c r="Q15" s="27" t="s">
        <v>330</v>
      </c>
      <c r="R15" s="27" t="s">
        <v>331</v>
      </c>
      <c r="S15" s="27" t="s">
        <v>332</v>
      </c>
      <c r="T15" s="27" t="s">
        <v>333</v>
      </c>
      <c r="U15" s="27" t="s">
        <v>334</v>
      </c>
      <c r="V15" s="27" t="s">
        <v>335</v>
      </c>
      <c r="W15" s="27" t="s">
        <v>336</v>
      </c>
      <c r="X15" s="27" t="s">
        <v>337</v>
      </c>
      <c r="Y15" s="27" t="s">
        <v>338</v>
      </c>
      <c r="Z15" s="27" t="s">
        <v>339</v>
      </c>
      <c r="AA15" s="27" t="s">
        <v>340</v>
      </c>
      <c r="AB15" s="27" t="s">
        <v>341</v>
      </c>
      <c r="AC15" s="27" t="s">
        <v>342</v>
      </c>
      <c r="AD15" s="27" t="s">
        <v>343</v>
      </c>
      <c r="AE15" s="27" t="s">
        <v>344</v>
      </c>
      <c r="AF15" s="446" t="s">
        <v>345</v>
      </c>
      <c r="AG15" s="27" t="s">
        <v>346</v>
      </c>
      <c r="AH15" s="27" t="s">
        <v>347</v>
      </c>
      <c r="AI15" s="27" t="s">
        <v>348</v>
      </c>
      <c r="AJ15" s="27" t="s">
        <v>349</v>
      </c>
      <c r="AK15" s="27" t="s">
        <v>350</v>
      </c>
      <c r="AL15" s="27" t="s">
        <v>351</v>
      </c>
      <c r="AM15" s="27" t="s">
        <v>352</v>
      </c>
      <c r="AN15" s="27" t="s">
        <v>353</v>
      </c>
      <c r="AO15" s="27" t="s">
        <v>354</v>
      </c>
      <c r="AP15" s="27" t="s">
        <v>355</v>
      </c>
      <c r="AQ15" s="27" t="s">
        <v>356</v>
      </c>
      <c r="AR15" s="27" t="s">
        <v>357</v>
      </c>
      <c r="AS15" s="446" t="s">
        <v>358</v>
      </c>
      <c r="AT15" s="461" t="s">
        <v>359</v>
      </c>
      <c r="AU15" s="461" t="s">
        <v>360</v>
      </c>
      <c r="AV15" s="27" t="s">
        <v>361</v>
      </c>
      <c r="AW15" s="27" t="s">
        <v>362</v>
      </c>
      <c r="AX15" s="27" t="s">
        <v>363</v>
      </c>
      <c r="AY15" s="461" t="s">
        <v>364</v>
      </c>
      <c r="AZ15" s="27" t="s">
        <v>365</v>
      </c>
      <c r="BA15" s="461" t="s">
        <v>366</v>
      </c>
      <c r="BB15" s="461" t="s">
        <v>367</v>
      </c>
      <c r="BC15" s="27" t="s">
        <v>368</v>
      </c>
      <c r="BD15" s="27" t="s">
        <v>369</v>
      </c>
      <c r="BE15" s="27" t="s">
        <v>370</v>
      </c>
      <c r="BF15" s="27" t="s">
        <v>371</v>
      </c>
      <c r="BG15" s="461" t="s">
        <v>372</v>
      </c>
      <c r="BH15" s="461" t="s">
        <v>373</v>
      </c>
      <c r="BI15" s="461" t="s">
        <v>374</v>
      </c>
      <c r="BJ15" s="461" t="s">
        <v>375</v>
      </c>
      <c r="BK15" s="461" t="s">
        <v>376</v>
      </c>
      <c r="BL15" s="461" t="s">
        <v>377</v>
      </c>
      <c r="BM15" s="27" t="s">
        <v>378</v>
      </c>
      <c r="BN15" s="27" t="s">
        <v>379</v>
      </c>
      <c r="BO15" s="27" t="s">
        <v>380</v>
      </c>
      <c r="BP15" s="27" t="s">
        <v>381</v>
      </c>
      <c r="BQ15" s="461" t="s">
        <v>382</v>
      </c>
      <c r="BR15" s="27" t="s">
        <v>345</v>
      </c>
      <c r="BS15" s="27" t="s">
        <v>346</v>
      </c>
      <c r="BT15" s="27" t="s">
        <v>347</v>
      </c>
      <c r="BU15" s="27" t="s">
        <v>348</v>
      </c>
      <c r="BV15" s="27" t="s">
        <v>349</v>
      </c>
      <c r="BW15" s="27" t="s">
        <v>350</v>
      </c>
      <c r="BX15" s="27" t="s">
        <v>351</v>
      </c>
      <c r="BY15" s="27" t="s">
        <v>352</v>
      </c>
      <c r="BZ15" s="27" t="s">
        <v>353</v>
      </c>
      <c r="CA15" s="27" t="s">
        <v>354</v>
      </c>
      <c r="CB15" s="27" t="s">
        <v>355</v>
      </c>
      <c r="CC15" s="27" t="s">
        <v>356</v>
      </c>
      <c r="CD15" s="27" t="s">
        <v>357</v>
      </c>
      <c r="CE15" s="27" t="s">
        <v>358</v>
      </c>
      <c r="CF15" s="27" t="s">
        <v>359</v>
      </c>
      <c r="CG15" s="27" t="s">
        <v>360</v>
      </c>
      <c r="CH15" s="27" t="s">
        <v>361</v>
      </c>
      <c r="CI15" s="27" t="s">
        <v>362</v>
      </c>
      <c r="CJ15" s="27" t="s">
        <v>363</v>
      </c>
      <c r="CK15" s="28">
        <v>1</v>
      </c>
      <c r="CL15" s="28">
        <v>2</v>
      </c>
      <c r="CM15" s="28">
        <v>3</v>
      </c>
      <c r="CN15" s="28">
        <v>4</v>
      </c>
      <c r="CO15" s="28">
        <v>5</v>
      </c>
      <c r="CP15" s="28">
        <v>6</v>
      </c>
      <c r="CQ15" s="28">
        <v>7</v>
      </c>
      <c r="CR15" s="28">
        <v>8</v>
      </c>
      <c r="CS15" s="28">
        <v>9</v>
      </c>
      <c r="CT15" s="28">
        <v>10</v>
      </c>
      <c r="CU15" s="28">
        <v>11</v>
      </c>
      <c r="CV15" s="28">
        <v>12</v>
      </c>
      <c r="CW15" s="28">
        <v>13</v>
      </c>
      <c r="CX15" s="28">
        <v>14</v>
      </c>
      <c r="CY15" s="28">
        <v>15</v>
      </c>
      <c r="CZ15" s="28">
        <v>16</v>
      </c>
      <c r="DA15" s="28">
        <v>17</v>
      </c>
      <c r="DB15" s="28">
        <v>18</v>
      </c>
      <c r="DC15" s="28">
        <v>19</v>
      </c>
      <c r="DD15" s="28">
        <v>20</v>
      </c>
      <c r="DE15" s="28">
        <v>21</v>
      </c>
      <c r="DF15" s="28">
        <v>22</v>
      </c>
      <c r="DG15" s="28">
        <v>23</v>
      </c>
      <c r="DH15" s="28">
        <v>24</v>
      </c>
      <c r="DI15" s="33">
        <v>1</v>
      </c>
      <c r="DJ15" s="33">
        <v>2</v>
      </c>
      <c r="DK15" s="33">
        <v>3</v>
      </c>
      <c r="DL15" s="33">
        <v>4</v>
      </c>
      <c r="DM15" s="33">
        <v>5</v>
      </c>
      <c r="DN15" s="33">
        <v>6</v>
      </c>
      <c r="DO15" s="33">
        <v>7</v>
      </c>
      <c r="DP15" s="33">
        <v>8</v>
      </c>
      <c r="DQ15" s="33">
        <v>9</v>
      </c>
      <c r="DR15" s="33">
        <v>10</v>
      </c>
      <c r="DS15" s="33">
        <v>11</v>
      </c>
      <c r="DT15" s="33">
        <v>12</v>
      </c>
      <c r="DU15" s="33">
        <v>13</v>
      </c>
      <c r="DV15" s="33">
        <v>14</v>
      </c>
      <c r="DW15" s="33">
        <v>15</v>
      </c>
      <c r="DX15" s="33">
        <v>16</v>
      </c>
      <c r="DY15" s="33">
        <v>17</v>
      </c>
      <c r="DZ15" s="33">
        <v>18</v>
      </c>
      <c r="EA15" s="33">
        <v>19</v>
      </c>
      <c r="EB15" s="33">
        <v>20</v>
      </c>
      <c r="EC15" s="33">
        <v>21</v>
      </c>
      <c r="ED15" s="33">
        <v>22</v>
      </c>
      <c r="EE15" s="33">
        <v>23</v>
      </c>
      <c r="EF15" s="33">
        <v>24</v>
      </c>
      <c r="EG15" s="33">
        <v>25</v>
      </c>
      <c r="EH15" s="33">
        <v>26</v>
      </c>
    </row>
    <row r="16" spans="1:158" s="111" customFormat="1" ht="21.75" customHeight="1">
      <c r="B16" s="34" t="s">
        <v>383</v>
      </c>
      <c r="C16" s="710" t="s">
        <v>384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  <c r="Q16" s="112"/>
      <c r="R16" s="112"/>
      <c r="S16" s="112"/>
      <c r="T16" s="112"/>
      <c r="U16" s="112"/>
      <c r="V16" s="112"/>
      <c r="W16" s="112"/>
      <c r="X16" s="112"/>
      <c r="Y16" s="109">
        <f>SUM(Y19:Y32)</f>
        <v>4086</v>
      </c>
      <c r="Z16" s="109"/>
      <c r="AA16" s="109"/>
      <c r="AB16" s="109"/>
      <c r="AC16" s="109"/>
      <c r="AD16" s="109"/>
      <c r="AE16" s="109"/>
      <c r="AF16" s="447">
        <f t="shared" ref="AF16:AF85" si="0">SUM(AS16:AU16,AY16,BA16:BB16,BG16:BL16)</f>
        <v>7271.2</v>
      </c>
      <c r="AG16" s="109">
        <v>4959.5</v>
      </c>
      <c r="AH16" s="109">
        <v>0.8</v>
      </c>
      <c r="AI16" s="109">
        <v>0.4</v>
      </c>
      <c r="AJ16" s="109"/>
      <c r="AK16" s="109">
        <v>57.3</v>
      </c>
      <c r="AL16" s="109">
        <v>16.5</v>
      </c>
      <c r="AM16" s="109">
        <v>5.9</v>
      </c>
      <c r="AN16" s="109"/>
      <c r="AO16" s="109">
        <v>2001.4</v>
      </c>
      <c r="AP16" s="109">
        <v>389.7</v>
      </c>
      <c r="AQ16" s="109">
        <v>693</v>
      </c>
      <c r="AR16" s="109">
        <f>SUM(AR19:AR32)</f>
        <v>0</v>
      </c>
      <c r="AS16" s="447">
        <f t="shared" ref="AS16:AS84" si="1">SUM(AG16,AH16,AK16,AL16,AO16)</f>
        <v>7035.5</v>
      </c>
      <c r="AT16" s="447"/>
      <c r="AU16" s="450">
        <v>0.2</v>
      </c>
      <c r="AV16" s="109"/>
      <c r="AW16" s="109"/>
      <c r="AX16" s="109">
        <v>0.2</v>
      </c>
      <c r="AY16" s="447">
        <v>48.3</v>
      </c>
      <c r="AZ16" s="109">
        <v>6.4</v>
      </c>
      <c r="BA16" s="447">
        <v>42.9</v>
      </c>
      <c r="BB16" s="447">
        <f t="shared" ref="BB16:BB85" si="2">SUM(BC16,BD16,BF16)</f>
        <v>64</v>
      </c>
      <c r="BC16" s="109">
        <v>4.4000000000000004</v>
      </c>
      <c r="BD16" s="109">
        <v>57.5</v>
      </c>
      <c r="BE16" s="109">
        <v>32.799999999999997</v>
      </c>
      <c r="BF16" s="109">
        <v>2.1</v>
      </c>
      <c r="BG16" s="447">
        <v>0.1</v>
      </c>
      <c r="BH16" s="447">
        <v>32</v>
      </c>
      <c r="BI16" s="447"/>
      <c r="BJ16" s="447">
        <v>0.8</v>
      </c>
      <c r="BK16" s="447">
        <v>0.4</v>
      </c>
      <c r="BL16" s="450">
        <f t="shared" ref="BL16:BL85" si="3">SUM(BM16:BP16)</f>
        <v>47</v>
      </c>
      <c r="BM16" s="109"/>
      <c r="BN16" s="109">
        <v>0.1</v>
      </c>
      <c r="BO16" s="109"/>
      <c r="BP16" s="109">
        <v>46.9</v>
      </c>
      <c r="BQ16" s="450">
        <f>SUM(AF16-AS16)</f>
        <v>235.69999999999982</v>
      </c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2"/>
      <c r="DY16" s="112"/>
      <c r="DZ16" s="112"/>
      <c r="EA16" s="112"/>
      <c r="EB16" s="112"/>
      <c r="EC16" s="112"/>
      <c r="ED16" s="112"/>
      <c r="EE16" s="112"/>
      <c r="EF16" s="112"/>
      <c r="EG16" s="112"/>
      <c r="EH16" s="112"/>
      <c r="EI16" s="114"/>
      <c r="EJ16" s="114"/>
      <c r="EK16" s="114"/>
      <c r="EL16" s="114"/>
      <c r="EM16" s="114"/>
      <c r="EN16" s="114"/>
      <c r="EO16" s="114"/>
      <c r="EP16" s="114"/>
      <c r="EQ16" s="114"/>
      <c r="ER16" s="114"/>
      <c r="ES16" s="114"/>
      <c r="ET16" s="114"/>
      <c r="EU16" s="114"/>
      <c r="EV16" s="114"/>
      <c r="EW16" s="114"/>
      <c r="EX16" s="114"/>
      <c r="EY16" s="114"/>
      <c r="EZ16" s="114"/>
      <c r="FA16" s="114"/>
      <c r="FB16" s="114"/>
    </row>
    <row r="17" spans="2:158" s="158" customFormat="1" ht="12" customHeight="1">
      <c r="B17" s="70"/>
      <c r="C17" s="71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6"/>
      <c r="P17" s="155"/>
      <c r="Q17" s="155"/>
      <c r="R17" s="155"/>
      <c r="S17" s="155"/>
      <c r="T17" s="155"/>
      <c r="U17" s="155"/>
      <c r="V17" s="155"/>
      <c r="W17" s="155"/>
      <c r="X17" s="155"/>
      <c r="Y17" s="75">
        <f>SUM(Y33+Y205)</f>
        <v>4086</v>
      </c>
      <c r="Z17" s="75"/>
      <c r="AA17" s="75"/>
      <c r="AB17" s="75"/>
      <c r="AC17" s="75"/>
      <c r="AD17" s="75"/>
      <c r="AE17" s="75"/>
      <c r="AF17" s="447">
        <f t="shared" si="0"/>
        <v>7271.2</v>
      </c>
      <c r="AG17" s="75">
        <f>SUM(AG33+AG205)</f>
        <v>4959.5</v>
      </c>
      <c r="AH17" s="75">
        <f t="shared" ref="AH17:AR17" si="4">SUM(AH33+AH205)</f>
        <v>0.8</v>
      </c>
      <c r="AI17" s="75">
        <f t="shared" si="4"/>
        <v>0.4</v>
      </c>
      <c r="AJ17" s="75">
        <f t="shared" si="4"/>
        <v>0</v>
      </c>
      <c r="AK17" s="75">
        <f t="shared" si="4"/>
        <v>57.300000000000004</v>
      </c>
      <c r="AL17" s="75">
        <f t="shared" si="4"/>
        <v>16.5</v>
      </c>
      <c r="AM17" s="75">
        <f>SUM(AM33+AM205)</f>
        <v>5.8999999999999995</v>
      </c>
      <c r="AN17" s="75">
        <f t="shared" si="4"/>
        <v>0</v>
      </c>
      <c r="AO17" s="75">
        <f t="shared" si="4"/>
        <v>2001.4</v>
      </c>
      <c r="AP17" s="75">
        <f t="shared" si="4"/>
        <v>389.7</v>
      </c>
      <c r="AQ17" s="75">
        <f t="shared" si="4"/>
        <v>693</v>
      </c>
      <c r="AR17" s="75">
        <f t="shared" si="4"/>
        <v>0</v>
      </c>
      <c r="AS17" s="447">
        <f t="shared" si="1"/>
        <v>7035.5</v>
      </c>
      <c r="AT17" s="447">
        <f t="shared" ref="AT17:BA17" si="5">SUM(AT33+AT205)</f>
        <v>0</v>
      </c>
      <c r="AU17" s="447">
        <f t="shared" si="5"/>
        <v>0.2</v>
      </c>
      <c r="AV17" s="75">
        <f t="shared" si="5"/>
        <v>0</v>
      </c>
      <c r="AW17" s="75">
        <f t="shared" si="5"/>
        <v>0</v>
      </c>
      <c r="AX17" s="75">
        <f t="shared" si="5"/>
        <v>0.2</v>
      </c>
      <c r="AY17" s="447">
        <f t="shared" si="5"/>
        <v>48.300000000000004</v>
      </c>
      <c r="AZ17" s="75">
        <f t="shared" si="5"/>
        <v>6.3999999999999995</v>
      </c>
      <c r="BA17" s="447">
        <f t="shared" si="5"/>
        <v>42.800000000000004</v>
      </c>
      <c r="BB17" s="447">
        <f t="shared" si="2"/>
        <v>63.999999999999993</v>
      </c>
      <c r="BC17" s="75">
        <f t="shared" ref="BC17:BK17" si="6">SUM(BC33+BC205)</f>
        <v>4.4000000000000004</v>
      </c>
      <c r="BD17" s="75">
        <f t="shared" si="6"/>
        <v>57.499999999999993</v>
      </c>
      <c r="BE17" s="262">
        <f t="shared" si="6"/>
        <v>32.900000000000006</v>
      </c>
      <c r="BF17" s="75">
        <f t="shared" si="6"/>
        <v>2.0999999999999996</v>
      </c>
      <c r="BG17" s="447">
        <f t="shared" si="6"/>
        <v>0.1</v>
      </c>
      <c r="BH17" s="447">
        <f t="shared" si="6"/>
        <v>32</v>
      </c>
      <c r="BI17" s="447">
        <f t="shared" si="6"/>
        <v>0</v>
      </c>
      <c r="BJ17" s="449">
        <f t="shared" si="6"/>
        <v>0.9</v>
      </c>
      <c r="BK17" s="447">
        <f t="shared" si="6"/>
        <v>0.4</v>
      </c>
      <c r="BL17" s="450">
        <f t="shared" si="3"/>
        <v>47.000000000000007</v>
      </c>
      <c r="BM17" s="75">
        <f>SUM(BM33+BM205)</f>
        <v>0</v>
      </c>
      <c r="BN17" s="75">
        <f>SUM(BN33+BN205)</f>
        <v>0.1</v>
      </c>
      <c r="BO17" s="75">
        <f>SUM(BO33+BO205)</f>
        <v>0</v>
      </c>
      <c r="BP17" s="262">
        <f>SUM(BP33+BP205)</f>
        <v>46.900000000000006</v>
      </c>
      <c r="BQ17" s="450">
        <f>SUM(AF17-AS17)</f>
        <v>235.69999999999982</v>
      </c>
      <c r="BR17" s="75">
        <f t="shared" ref="BR17:CJ17" si="7">SUM(BR33+BR205)</f>
        <v>16.7</v>
      </c>
      <c r="BS17" s="75">
        <f t="shared" si="7"/>
        <v>0</v>
      </c>
      <c r="BT17" s="75">
        <f t="shared" si="7"/>
        <v>13.4</v>
      </c>
      <c r="BU17" s="75">
        <f t="shared" si="7"/>
        <v>0</v>
      </c>
      <c r="BV17" s="75">
        <f t="shared" si="7"/>
        <v>0</v>
      </c>
      <c r="BW17" s="75">
        <f t="shared" si="7"/>
        <v>0</v>
      </c>
      <c r="BX17" s="75">
        <f t="shared" si="7"/>
        <v>0</v>
      </c>
      <c r="BY17" s="75">
        <f t="shared" si="7"/>
        <v>0</v>
      </c>
      <c r="BZ17" s="75">
        <f t="shared" si="7"/>
        <v>0</v>
      </c>
      <c r="CA17" s="75">
        <f t="shared" si="7"/>
        <v>0</v>
      </c>
      <c r="CB17" s="75">
        <f t="shared" si="7"/>
        <v>0.60000000000000009</v>
      </c>
      <c r="CC17" s="75">
        <f t="shared" si="7"/>
        <v>0</v>
      </c>
      <c r="CD17" s="75">
        <f t="shared" si="7"/>
        <v>0.60000000000000009</v>
      </c>
      <c r="CE17" s="75">
        <f t="shared" si="7"/>
        <v>2.7</v>
      </c>
      <c r="CF17" s="75">
        <f t="shared" si="7"/>
        <v>0</v>
      </c>
      <c r="CG17" s="75">
        <f t="shared" si="7"/>
        <v>1.6</v>
      </c>
      <c r="CH17" s="75">
        <f t="shared" si="7"/>
        <v>16.7</v>
      </c>
      <c r="CI17" s="75">
        <f t="shared" si="7"/>
        <v>0</v>
      </c>
      <c r="CJ17" s="75">
        <f t="shared" si="7"/>
        <v>0</v>
      </c>
      <c r="CK17" s="155">
        <f>SUM(CK33,CK205)</f>
        <v>1.2000000000000002</v>
      </c>
      <c r="CL17" s="155">
        <f t="shared" ref="CL17:DA17" si="8">SUM(CL33,CL205)</f>
        <v>0</v>
      </c>
      <c r="CM17" s="155">
        <f t="shared" si="8"/>
        <v>4061.7</v>
      </c>
      <c r="CN17" s="155">
        <f t="shared" si="8"/>
        <v>8</v>
      </c>
      <c r="CO17" s="155">
        <f t="shared" si="8"/>
        <v>224.5</v>
      </c>
      <c r="CP17" s="190">
        <f t="shared" ref="CP17:CP54" si="9">SUM(CM17,CK17,CO17)</f>
        <v>4287.3999999999996</v>
      </c>
      <c r="CQ17" s="155">
        <f t="shared" si="8"/>
        <v>575.69999999999993</v>
      </c>
      <c r="CR17" s="155">
        <f t="shared" si="8"/>
        <v>0.3</v>
      </c>
      <c r="CS17" s="155">
        <f t="shared" si="8"/>
        <v>0</v>
      </c>
      <c r="CT17" s="155">
        <f t="shared" si="8"/>
        <v>0</v>
      </c>
      <c r="CU17" s="155">
        <f t="shared" si="8"/>
        <v>0</v>
      </c>
      <c r="CV17" s="155">
        <f t="shared" si="8"/>
        <v>0</v>
      </c>
      <c r="CW17" s="155">
        <f t="shared" si="8"/>
        <v>720.2</v>
      </c>
      <c r="CX17" s="155">
        <f t="shared" si="8"/>
        <v>618.1</v>
      </c>
      <c r="CY17" s="155">
        <f t="shared" si="8"/>
        <v>0</v>
      </c>
      <c r="CZ17" s="155">
        <f t="shared" si="8"/>
        <v>0</v>
      </c>
      <c r="DA17" s="155">
        <f t="shared" si="8"/>
        <v>81</v>
      </c>
      <c r="DB17" s="190">
        <f t="shared" ref="DB17:DB29" si="10">SUM(CP17,CQ17,DA17)</f>
        <v>4944.0999999999995</v>
      </c>
      <c r="DC17" s="71">
        <f t="shared" ref="DC17:DC54" si="11">SUM(CO17,CN17)</f>
        <v>232.5</v>
      </c>
      <c r="DD17" s="155"/>
      <c r="DE17" s="155">
        <f>SUM(DE33,DE205)</f>
        <v>57.4</v>
      </c>
      <c r="DF17" s="155">
        <f>SUM(DF33,DF205)</f>
        <v>57.4</v>
      </c>
      <c r="DG17" s="190">
        <f t="shared" ref="DG17:DG54" si="12">SUM(DB17,DF17)</f>
        <v>5001.4999999999991</v>
      </c>
      <c r="DH17" s="71">
        <f t="shared" ref="DH17:DH54" si="13">SUM(DC17)</f>
        <v>232.5</v>
      </c>
      <c r="DI17" s="155">
        <f>SUM(DI34,DI206)</f>
        <v>0</v>
      </c>
      <c r="DJ17" s="155">
        <f>SUM(DJ34,DJ206)</f>
        <v>0</v>
      </c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7"/>
      <c r="EJ17" s="157"/>
      <c r="EK17" s="157"/>
      <c r="EL17" s="157"/>
      <c r="EM17" s="157"/>
      <c r="EN17" s="157"/>
      <c r="EO17" s="157"/>
      <c r="EP17" s="157"/>
      <c r="EQ17" s="157"/>
      <c r="ER17" s="157"/>
      <c r="ES17" s="157"/>
      <c r="ET17" s="157"/>
      <c r="EU17" s="157"/>
      <c r="EV17" s="157"/>
      <c r="EW17" s="157"/>
      <c r="EX17" s="157"/>
      <c r="EY17" s="157"/>
      <c r="EZ17" s="157"/>
      <c r="FA17" s="157"/>
      <c r="FB17" s="157"/>
    </row>
    <row r="18" spans="2:158" s="111" customFormat="1" ht="19.5" customHeight="1">
      <c r="B18" s="34"/>
      <c r="C18" s="7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  <c r="P18" s="112"/>
      <c r="Q18" s="112"/>
      <c r="R18" s="112"/>
      <c r="S18" s="112"/>
      <c r="T18" s="112"/>
      <c r="U18" s="112"/>
      <c r="V18" s="112"/>
      <c r="W18" s="112"/>
      <c r="X18" s="112"/>
      <c r="Y18" s="109">
        <f>SUM(Y19:Y32)</f>
        <v>4086</v>
      </c>
      <c r="Z18" s="109"/>
      <c r="AA18" s="109"/>
      <c r="AB18" s="109"/>
      <c r="AC18" s="109"/>
      <c r="AD18" s="109"/>
      <c r="AE18" s="109"/>
      <c r="AF18" s="447">
        <f t="shared" si="0"/>
        <v>7271201</v>
      </c>
      <c r="AG18" s="109">
        <f>SUM(AG19:AG32)</f>
        <v>4959478</v>
      </c>
      <c r="AH18" s="109">
        <f t="shared" ref="AH18:AR18" si="14">SUM(AH19:AH32)</f>
        <v>859</v>
      </c>
      <c r="AI18" s="109">
        <f t="shared" si="14"/>
        <v>449</v>
      </c>
      <c r="AJ18" s="109">
        <f t="shared" si="14"/>
        <v>45</v>
      </c>
      <c r="AK18" s="109">
        <f t="shared" si="14"/>
        <v>57294</v>
      </c>
      <c r="AL18" s="109">
        <f t="shared" si="14"/>
        <v>16509</v>
      </c>
      <c r="AM18" s="109">
        <f t="shared" si="14"/>
        <v>5937</v>
      </c>
      <c r="AN18" s="109">
        <f t="shared" si="14"/>
        <v>0</v>
      </c>
      <c r="AO18" s="109">
        <f t="shared" si="14"/>
        <v>2001405</v>
      </c>
      <c r="AP18" s="109">
        <f t="shared" si="14"/>
        <v>389672</v>
      </c>
      <c r="AQ18" s="109">
        <f t="shared" si="14"/>
        <v>692971</v>
      </c>
      <c r="AR18" s="109">
        <f t="shared" si="14"/>
        <v>0</v>
      </c>
      <c r="AS18" s="447">
        <f t="shared" si="1"/>
        <v>7035545</v>
      </c>
      <c r="AT18" s="447">
        <f t="shared" ref="AT18:CJ18" si="15">SUM(AT19:AT32)</f>
        <v>0</v>
      </c>
      <c r="AU18" s="447">
        <f t="shared" si="15"/>
        <v>182</v>
      </c>
      <c r="AV18" s="109">
        <f t="shared" si="15"/>
        <v>7</v>
      </c>
      <c r="AW18" s="109">
        <f t="shared" si="15"/>
        <v>0</v>
      </c>
      <c r="AX18" s="109">
        <f t="shared" si="15"/>
        <v>175</v>
      </c>
      <c r="AY18" s="447">
        <f t="shared" si="15"/>
        <v>48322</v>
      </c>
      <c r="AZ18" s="109">
        <f t="shared" si="15"/>
        <v>6379</v>
      </c>
      <c r="BA18" s="447">
        <f t="shared" si="15"/>
        <v>42868</v>
      </c>
      <c r="BB18" s="447">
        <f t="shared" si="2"/>
        <v>64030</v>
      </c>
      <c r="BC18" s="109">
        <f t="shared" si="15"/>
        <v>4423</v>
      </c>
      <c r="BD18" s="109">
        <f t="shared" si="15"/>
        <v>57503</v>
      </c>
      <c r="BE18" s="109">
        <f t="shared" si="15"/>
        <v>32792</v>
      </c>
      <c r="BF18" s="109">
        <f t="shared" si="15"/>
        <v>2104</v>
      </c>
      <c r="BG18" s="447">
        <f t="shared" si="15"/>
        <v>131</v>
      </c>
      <c r="BH18" s="447">
        <f t="shared" si="15"/>
        <v>31999</v>
      </c>
      <c r="BI18" s="447">
        <f t="shared" si="15"/>
        <v>11</v>
      </c>
      <c r="BJ18" s="447">
        <f t="shared" si="15"/>
        <v>767</v>
      </c>
      <c r="BK18" s="447">
        <f t="shared" si="15"/>
        <v>389</v>
      </c>
      <c r="BL18" s="450">
        <f t="shared" si="3"/>
        <v>46957</v>
      </c>
      <c r="BM18" s="109">
        <f t="shared" si="15"/>
        <v>45</v>
      </c>
      <c r="BN18" s="109">
        <f t="shared" si="15"/>
        <v>51</v>
      </c>
      <c r="BO18" s="109">
        <f t="shared" si="15"/>
        <v>0</v>
      </c>
      <c r="BP18" s="109">
        <f t="shared" si="15"/>
        <v>46861</v>
      </c>
      <c r="BQ18" s="450">
        <f>SUM(AF18-AS18)</f>
        <v>235656</v>
      </c>
      <c r="BR18" s="109">
        <f t="shared" si="15"/>
        <v>16675</v>
      </c>
      <c r="BS18" s="109">
        <f t="shared" si="15"/>
        <v>0</v>
      </c>
      <c r="BT18" s="109">
        <f t="shared" si="15"/>
        <v>13364</v>
      </c>
      <c r="BU18" s="109">
        <f t="shared" si="15"/>
        <v>0</v>
      </c>
      <c r="BV18" s="109">
        <f t="shared" si="15"/>
        <v>5</v>
      </c>
      <c r="BW18" s="109">
        <f t="shared" si="15"/>
        <v>0</v>
      </c>
      <c r="BX18" s="109">
        <f t="shared" si="15"/>
        <v>0</v>
      </c>
      <c r="BY18" s="109">
        <f t="shared" si="15"/>
        <v>0</v>
      </c>
      <c r="BZ18" s="109">
        <f t="shared" si="15"/>
        <v>0</v>
      </c>
      <c r="CA18" s="109">
        <f t="shared" si="15"/>
        <v>0</v>
      </c>
      <c r="CB18" s="109">
        <f t="shared" si="15"/>
        <v>622</v>
      </c>
      <c r="CC18" s="109">
        <f t="shared" si="15"/>
        <v>0</v>
      </c>
      <c r="CD18" s="109">
        <f t="shared" si="15"/>
        <v>622</v>
      </c>
      <c r="CE18" s="109">
        <f t="shared" si="15"/>
        <v>2682</v>
      </c>
      <c r="CF18" s="109">
        <f t="shared" si="15"/>
        <v>0</v>
      </c>
      <c r="CG18" s="109">
        <f t="shared" si="15"/>
        <v>1572</v>
      </c>
      <c r="CH18" s="109">
        <f t="shared" si="15"/>
        <v>16673</v>
      </c>
      <c r="CI18" s="109">
        <f t="shared" si="15"/>
        <v>0</v>
      </c>
      <c r="CJ18" s="109">
        <f t="shared" si="15"/>
        <v>2</v>
      </c>
      <c r="CK18" s="112">
        <f>SUM(CK19:CK31)</f>
        <v>1211</v>
      </c>
      <c r="CL18" s="112">
        <f t="shared" ref="CL18:DF18" si="16">SUM(CL19:CL31)</f>
        <v>0</v>
      </c>
      <c r="CM18" s="112">
        <f>SUM(CM19:CM31)</f>
        <v>4061708.5100000002</v>
      </c>
      <c r="CN18" s="112">
        <f t="shared" si="16"/>
        <v>7960</v>
      </c>
      <c r="CO18" s="112">
        <f t="shared" si="16"/>
        <v>224541</v>
      </c>
      <c r="CP18" s="188">
        <f t="shared" si="9"/>
        <v>4287460.51</v>
      </c>
      <c r="CQ18" s="112">
        <f t="shared" si="16"/>
        <v>575612.49</v>
      </c>
      <c r="CR18" s="112">
        <f t="shared" si="16"/>
        <v>333</v>
      </c>
      <c r="CS18" s="112">
        <f t="shared" si="16"/>
        <v>0</v>
      </c>
      <c r="CT18" s="112">
        <f t="shared" si="16"/>
        <v>0</v>
      </c>
      <c r="CU18" s="112">
        <f t="shared" si="16"/>
        <v>0</v>
      </c>
      <c r="CV18" s="112">
        <f t="shared" si="16"/>
        <v>0</v>
      </c>
      <c r="CW18" s="112">
        <f t="shared" si="16"/>
        <v>720217</v>
      </c>
      <c r="CX18" s="112">
        <f t="shared" si="16"/>
        <v>618164</v>
      </c>
      <c r="CY18" s="112">
        <f t="shared" si="16"/>
        <v>0</v>
      </c>
      <c r="CZ18" s="112">
        <f t="shared" si="16"/>
        <v>0</v>
      </c>
      <c r="DA18" s="112">
        <f t="shared" si="16"/>
        <v>81046</v>
      </c>
      <c r="DB18" s="188">
        <f t="shared" si="10"/>
        <v>4944119</v>
      </c>
      <c r="DC18" s="38">
        <f t="shared" si="11"/>
        <v>232501</v>
      </c>
      <c r="DD18" s="112">
        <f t="shared" si="16"/>
        <v>0</v>
      </c>
      <c r="DE18" s="112">
        <f t="shared" si="16"/>
        <v>51</v>
      </c>
      <c r="DF18" s="112">
        <f t="shared" si="16"/>
        <v>51</v>
      </c>
      <c r="DG18" s="188">
        <f t="shared" si="12"/>
        <v>4944170</v>
      </c>
      <c r="DH18" s="38">
        <f t="shared" si="13"/>
        <v>232501</v>
      </c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4"/>
      <c r="EJ18" s="114"/>
      <c r="EK18" s="114"/>
      <c r="EL18" s="114"/>
      <c r="EM18" s="114"/>
      <c r="EN18" s="114"/>
      <c r="EO18" s="114"/>
      <c r="EP18" s="114"/>
      <c r="EQ18" s="114"/>
      <c r="ER18" s="114"/>
      <c r="ES18" s="114"/>
      <c r="ET18" s="114"/>
      <c r="EU18" s="114"/>
      <c r="EV18" s="114"/>
      <c r="EW18" s="114"/>
      <c r="EX18" s="114"/>
      <c r="EY18" s="114"/>
      <c r="EZ18" s="114"/>
      <c r="FA18" s="114"/>
      <c r="FB18" s="114"/>
    </row>
    <row r="19" spans="2:158" s="69" customFormat="1">
      <c r="B19" s="76"/>
      <c r="C19" s="77" t="s">
        <v>385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71"/>
      <c r="Q19" s="71"/>
      <c r="R19" s="71"/>
      <c r="S19" s="71"/>
      <c r="T19" s="71"/>
      <c r="U19" s="71"/>
      <c r="V19" s="71"/>
      <c r="W19" s="71"/>
      <c r="X19" s="71"/>
      <c r="Y19" s="73">
        <f>SUM(Y35,Y207)</f>
        <v>348</v>
      </c>
      <c r="Z19" s="73"/>
      <c r="AA19" s="73"/>
      <c r="AB19" s="73"/>
      <c r="AC19" s="73"/>
      <c r="AD19" s="73"/>
      <c r="AE19" s="73"/>
      <c r="AF19" s="447">
        <f t="shared" si="0"/>
        <v>615062</v>
      </c>
      <c r="AG19" s="73">
        <f t="shared" ref="AG19:AR23" si="17">SUM(AG35,AG207)</f>
        <v>428080</v>
      </c>
      <c r="AH19" s="73">
        <f t="shared" si="17"/>
        <v>88</v>
      </c>
      <c r="AI19" s="73">
        <f t="shared" si="17"/>
        <v>55</v>
      </c>
      <c r="AJ19" s="73">
        <f t="shared" si="17"/>
        <v>0</v>
      </c>
      <c r="AK19" s="73">
        <f t="shared" si="17"/>
        <v>0</v>
      </c>
      <c r="AL19" s="73">
        <f t="shared" si="17"/>
        <v>385</v>
      </c>
      <c r="AM19" s="73">
        <f t="shared" si="17"/>
        <v>0</v>
      </c>
      <c r="AN19" s="73">
        <f t="shared" si="17"/>
        <v>0</v>
      </c>
      <c r="AO19" s="73">
        <f t="shared" si="17"/>
        <v>173687</v>
      </c>
      <c r="AP19" s="73">
        <f t="shared" si="17"/>
        <v>41561</v>
      </c>
      <c r="AQ19" s="73">
        <f t="shared" si="17"/>
        <v>52563</v>
      </c>
      <c r="AR19" s="73">
        <f t="shared" si="17"/>
        <v>0</v>
      </c>
      <c r="AS19" s="447">
        <f t="shared" si="1"/>
        <v>602240</v>
      </c>
      <c r="AT19" s="450">
        <f t="shared" ref="AT19:AT32" si="18">SUM(AT35,AT207)</f>
        <v>0</v>
      </c>
      <c r="AU19" s="450">
        <f t="shared" ref="AU19:AU85" si="19">SUM(AV19:AX19)</f>
        <v>0</v>
      </c>
      <c r="AV19" s="73">
        <f t="shared" ref="AV19:BA32" si="20">SUM(AV35,AV207)</f>
        <v>0</v>
      </c>
      <c r="AW19" s="73">
        <f t="shared" si="20"/>
        <v>0</v>
      </c>
      <c r="AX19" s="73">
        <f t="shared" si="20"/>
        <v>0</v>
      </c>
      <c r="AY19" s="450">
        <f>SUM(AY35,AY207)</f>
        <v>2666</v>
      </c>
      <c r="AZ19" s="73">
        <f t="shared" si="20"/>
        <v>1202</v>
      </c>
      <c r="BA19" s="450">
        <f t="shared" si="20"/>
        <v>2949</v>
      </c>
      <c r="BB19" s="447">
        <f t="shared" si="2"/>
        <v>3416</v>
      </c>
      <c r="BC19" s="73">
        <f t="shared" ref="BC19:BK32" si="21">SUM(BC35,BC207)</f>
        <v>334</v>
      </c>
      <c r="BD19" s="73">
        <f t="shared" si="21"/>
        <v>2833</v>
      </c>
      <c r="BE19" s="73">
        <f t="shared" si="21"/>
        <v>428</v>
      </c>
      <c r="BF19" s="73">
        <f t="shared" si="21"/>
        <v>249</v>
      </c>
      <c r="BG19" s="450">
        <f t="shared" si="21"/>
        <v>0</v>
      </c>
      <c r="BH19" s="450">
        <f t="shared" si="21"/>
        <v>2859</v>
      </c>
      <c r="BI19" s="450">
        <f t="shared" si="21"/>
        <v>7</v>
      </c>
      <c r="BJ19" s="450">
        <f t="shared" si="21"/>
        <v>189</v>
      </c>
      <c r="BK19" s="450">
        <f t="shared" si="21"/>
        <v>132</v>
      </c>
      <c r="BL19" s="450">
        <f t="shared" si="3"/>
        <v>604</v>
      </c>
      <c r="BM19" s="73">
        <f t="shared" ref="BM19:BP32" si="22">SUM(BM35,BM207)</f>
        <v>35</v>
      </c>
      <c r="BN19" s="73">
        <f t="shared" si="22"/>
        <v>51</v>
      </c>
      <c r="BO19" s="73">
        <f t="shared" si="22"/>
        <v>0</v>
      </c>
      <c r="BP19" s="73">
        <f t="shared" si="22"/>
        <v>518</v>
      </c>
      <c r="BQ19" s="450">
        <f>SUM(AF19-AS19)</f>
        <v>12822</v>
      </c>
      <c r="BR19" s="73">
        <f t="shared" ref="BR19:CH32" si="23">SUM(BR35,BR207)</f>
        <v>50</v>
      </c>
      <c r="BS19" s="73">
        <f t="shared" si="23"/>
        <v>0</v>
      </c>
      <c r="BT19" s="73">
        <f t="shared" si="23"/>
        <v>50</v>
      </c>
      <c r="BU19" s="73">
        <f t="shared" si="23"/>
        <v>0</v>
      </c>
      <c r="BV19" s="73">
        <f t="shared" si="23"/>
        <v>0</v>
      </c>
      <c r="BW19" s="73">
        <f t="shared" si="23"/>
        <v>0</v>
      </c>
      <c r="BX19" s="73">
        <f t="shared" si="23"/>
        <v>0</v>
      </c>
      <c r="BY19" s="73">
        <f t="shared" si="23"/>
        <v>0</v>
      </c>
      <c r="BZ19" s="73">
        <f t="shared" si="23"/>
        <v>0</v>
      </c>
      <c r="CA19" s="73">
        <f t="shared" si="23"/>
        <v>0</v>
      </c>
      <c r="CB19" s="73">
        <f t="shared" si="23"/>
        <v>0</v>
      </c>
      <c r="CC19" s="73">
        <f t="shared" si="23"/>
        <v>0</v>
      </c>
      <c r="CD19" s="73">
        <f t="shared" si="23"/>
        <v>0</v>
      </c>
      <c r="CE19" s="73">
        <f t="shared" si="23"/>
        <v>0</v>
      </c>
      <c r="CF19" s="73">
        <f t="shared" si="23"/>
        <v>0</v>
      </c>
      <c r="CG19" s="73">
        <f t="shared" si="23"/>
        <v>0</v>
      </c>
      <c r="CH19" s="73">
        <f t="shared" si="23"/>
        <v>50</v>
      </c>
      <c r="CI19" s="73">
        <f t="shared" ref="CI19:EH27" si="24">SUM(CI35,CI51)</f>
        <v>0</v>
      </c>
      <c r="CJ19" s="73">
        <f t="shared" si="24"/>
        <v>0</v>
      </c>
      <c r="CK19" s="73">
        <f t="shared" ref="CK19:CO32" si="25">SUM(CK35,CK207)</f>
        <v>0</v>
      </c>
      <c r="CL19" s="73">
        <f t="shared" si="25"/>
        <v>0</v>
      </c>
      <c r="CM19" s="73">
        <f t="shared" si="25"/>
        <v>353247</v>
      </c>
      <c r="CN19" s="73">
        <f t="shared" si="25"/>
        <v>1490</v>
      </c>
      <c r="CO19" s="73">
        <f t="shared" si="25"/>
        <v>25119</v>
      </c>
      <c r="CP19" s="190">
        <f t="shared" si="9"/>
        <v>378366</v>
      </c>
      <c r="CQ19" s="73">
        <f>SUM(CQ35,CQ207)</f>
        <v>47467</v>
      </c>
      <c r="CR19" s="73">
        <f t="shared" si="24"/>
        <v>0</v>
      </c>
      <c r="CS19" s="73">
        <f t="shared" si="24"/>
        <v>0</v>
      </c>
      <c r="CT19" s="73">
        <f t="shared" si="24"/>
        <v>0</v>
      </c>
      <c r="CU19" s="73">
        <f t="shared" si="24"/>
        <v>0</v>
      </c>
      <c r="CV19" s="73">
        <f t="shared" si="24"/>
        <v>0</v>
      </c>
      <c r="CW19" s="73">
        <f t="shared" si="24"/>
        <v>0</v>
      </c>
      <c r="CX19" s="73">
        <f t="shared" si="24"/>
        <v>0</v>
      </c>
      <c r="CY19" s="73">
        <f t="shared" si="24"/>
        <v>0</v>
      </c>
      <c r="CZ19" s="73">
        <f t="shared" si="24"/>
        <v>0</v>
      </c>
      <c r="DA19" s="73">
        <f t="shared" si="24"/>
        <v>0</v>
      </c>
      <c r="DB19" s="190">
        <f t="shared" si="10"/>
        <v>425833</v>
      </c>
      <c r="DC19" s="71">
        <f t="shared" si="11"/>
        <v>26609</v>
      </c>
      <c r="DD19" s="73">
        <f t="shared" ref="DD19:DD32" si="26">SUM(DD35,DD207)</f>
        <v>0</v>
      </c>
      <c r="DE19" s="73">
        <f t="shared" si="24"/>
        <v>0</v>
      </c>
      <c r="DF19" s="73">
        <f t="shared" si="24"/>
        <v>0</v>
      </c>
      <c r="DG19" s="190">
        <f t="shared" si="12"/>
        <v>425833</v>
      </c>
      <c r="DH19" s="71">
        <f t="shared" si="13"/>
        <v>26609</v>
      </c>
      <c r="DI19" s="73">
        <f t="shared" si="24"/>
        <v>0</v>
      </c>
      <c r="DJ19" s="73">
        <f t="shared" si="24"/>
        <v>0</v>
      </c>
      <c r="DK19" s="73">
        <f t="shared" si="24"/>
        <v>0</v>
      </c>
      <c r="DL19" s="73">
        <f t="shared" si="24"/>
        <v>0</v>
      </c>
      <c r="DM19" s="73">
        <f t="shared" si="24"/>
        <v>0</v>
      </c>
      <c r="DN19" s="73">
        <f t="shared" si="24"/>
        <v>0</v>
      </c>
      <c r="DO19" s="73">
        <f t="shared" si="24"/>
        <v>0</v>
      </c>
      <c r="DP19" s="73">
        <f t="shared" si="24"/>
        <v>0</v>
      </c>
      <c r="DQ19" s="73">
        <f t="shared" si="24"/>
        <v>0</v>
      </c>
      <c r="DR19" s="73">
        <f t="shared" si="24"/>
        <v>0</v>
      </c>
      <c r="DS19" s="73">
        <f t="shared" si="24"/>
        <v>0</v>
      </c>
      <c r="DT19" s="73">
        <f t="shared" si="24"/>
        <v>0</v>
      </c>
      <c r="DU19" s="73">
        <f t="shared" si="24"/>
        <v>0</v>
      </c>
      <c r="DV19" s="73">
        <f t="shared" si="24"/>
        <v>0</v>
      </c>
      <c r="DW19" s="73">
        <f t="shared" si="24"/>
        <v>0</v>
      </c>
      <c r="DX19" s="73">
        <f t="shared" si="24"/>
        <v>0</v>
      </c>
      <c r="DY19" s="73">
        <f t="shared" si="24"/>
        <v>0</v>
      </c>
      <c r="DZ19" s="73">
        <f t="shared" si="24"/>
        <v>0</v>
      </c>
      <c r="EA19" s="73">
        <f t="shared" si="24"/>
        <v>0</v>
      </c>
      <c r="EB19" s="73">
        <f t="shared" si="24"/>
        <v>0</v>
      </c>
      <c r="EC19" s="73">
        <f t="shared" si="24"/>
        <v>0</v>
      </c>
      <c r="ED19" s="73">
        <f t="shared" si="24"/>
        <v>0</v>
      </c>
      <c r="EE19" s="73">
        <f t="shared" si="24"/>
        <v>0</v>
      </c>
      <c r="EF19" s="73">
        <f t="shared" si="24"/>
        <v>0</v>
      </c>
      <c r="EG19" s="73">
        <f t="shared" si="24"/>
        <v>0</v>
      </c>
      <c r="EH19" s="73">
        <f t="shared" si="24"/>
        <v>0</v>
      </c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</row>
    <row r="20" spans="2:158" s="69" customFormat="1">
      <c r="B20" s="76"/>
      <c r="C20" s="77" t="s">
        <v>386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71"/>
      <c r="Q20" s="71"/>
      <c r="R20" s="71"/>
      <c r="S20" s="71"/>
      <c r="T20" s="71"/>
      <c r="U20" s="71"/>
      <c r="V20" s="71"/>
      <c r="W20" s="71"/>
      <c r="X20" s="71"/>
      <c r="Y20" s="73">
        <f t="shared" ref="Y20:Y32" si="27">SUM(Y36,Y208)</f>
        <v>282</v>
      </c>
      <c r="Z20" s="73"/>
      <c r="AA20" s="73"/>
      <c r="AB20" s="73"/>
      <c r="AC20" s="73"/>
      <c r="AD20" s="73"/>
      <c r="AE20" s="73"/>
      <c r="AF20" s="447">
        <f t="shared" si="0"/>
        <v>509910</v>
      </c>
      <c r="AG20" s="73">
        <f t="shared" si="17"/>
        <v>346346</v>
      </c>
      <c r="AH20" s="73">
        <f t="shared" si="17"/>
        <v>2</v>
      </c>
      <c r="AI20" s="73">
        <f t="shared" si="17"/>
        <v>2</v>
      </c>
      <c r="AJ20" s="73">
        <f t="shared" si="17"/>
        <v>0</v>
      </c>
      <c r="AK20" s="73">
        <f t="shared" si="17"/>
        <v>0</v>
      </c>
      <c r="AL20" s="73">
        <f t="shared" si="17"/>
        <v>976</v>
      </c>
      <c r="AM20" s="73">
        <f t="shared" si="17"/>
        <v>907</v>
      </c>
      <c r="AN20" s="73">
        <f t="shared" si="17"/>
        <v>0</v>
      </c>
      <c r="AO20" s="73">
        <f t="shared" si="17"/>
        <v>157268</v>
      </c>
      <c r="AP20" s="73">
        <f t="shared" si="17"/>
        <v>62223</v>
      </c>
      <c r="AQ20" s="73">
        <f t="shared" si="17"/>
        <v>23096</v>
      </c>
      <c r="AR20" s="73">
        <f t="shared" si="17"/>
        <v>0</v>
      </c>
      <c r="AS20" s="447">
        <f t="shared" si="1"/>
        <v>504592</v>
      </c>
      <c r="AT20" s="450">
        <f t="shared" si="18"/>
        <v>0</v>
      </c>
      <c r="AU20" s="450">
        <f t="shared" si="19"/>
        <v>0</v>
      </c>
      <c r="AV20" s="73">
        <f t="shared" si="20"/>
        <v>0</v>
      </c>
      <c r="AW20" s="73">
        <f t="shared" si="20"/>
        <v>0</v>
      </c>
      <c r="AX20" s="73">
        <f t="shared" si="20"/>
        <v>0</v>
      </c>
      <c r="AY20" s="450">
        <f t="shared" si="20"/>
        <v>910</v>
      </c>
      <c r="AZ20" s="73">
        <f t="shared" si="20"/>
        <v>456</v>
      </c>
      <c r="BA20" s="450">
        <f t="shared" si="20"/>
        <v>842</v>
      </c>
      <c r="BB20" s="447">
        <f t="shared" si="2"/>
        <v>823</v>
      </c>
      <c r="BC20" s="73">
        <f t="shared" si="21"/>
        <v>194</v>
      </c>
      <c r="BD20" s="73">
        <f t="shared" si="21"/>
        <v>287</v>
      </c>
      <c r="BE20" s="73">
        <f t="shared" si="21"/>
        <v>0</v>
      </c>
      <c r="BF20" s="73">
        <f t="shared" si="21"/>
        <v>342</v>
      </c>
      <c r="BG20" s="450">
        <f t="shared" si="21"/>
        <v>0</v>
      </c>
      <c r="BH20" s="450">
        <f t="shared" si="21"/>
        <v>1742</v>
      </c>
      <c r="BI20" s="450">
        <f t="shared" si="21"/>
        <v>0</v>
      </c>
      <c r="BJ20" s="450">
        <f t="shared" si="21"/>
        <v>112</v>
      </c>
      <c r="BK20" s="450">
        <f t="shared" si="21"/>
        <v>0</v>
      </c>
      <c r="BL20" s="450">
        <f t="shared" si="3"/>
        <v>889</v>
      </c>
      <c r="BM20" s="73">
        <f t="shared" si="22"/>
        <v>0</v>
      </c>
      <c r="BN20" s="73">
        <f t="shared" si="22"/>
        <v>0</v>
      </c>
      <c r="BO20" s="73">
        <f t="shared" si="22"/>
        <v>0</v>
      </c>
      <c r="BP20" s="73">
        <f t="shared" si="22"/>
        <v>889</v>
      </c>
      <c r="BQ20" s="450">
        <f t="shared" ref="BQ20:BQ32" si="28">SUM(AF20-AS20)</f>
        <v>5318</v>
      </c>
      <c r="BR20" s="73">
        <f t="shared" si="23"/>
        <v>0</v>
      </c>
      <c r="BS20" s="73">
        <f t="shared" si="23"/>
        <v>0</v>
      </c>
      <c r="BT20" s="73">
        <f t="shared" si="23"/>
        <v>0</v>
      </c>
      <c r="BU20" s="73">
        <f t="shared" si="23"/>
        <v>0</v>
      </c>
      <c r="BV20" s="73">
        <f t="shared" si="23"/>
        <v>0</v>
      </c>
      <c r="BW20" s="73">
        <f t="shared" si="23"/>
        <v>0</v>
      </c>
      <c r="BX20" s="73">
        <f t="shared" si="23"/>
        <v>0</v>
      </c>
      <c r="BY20" s="73">
        <f t="shared" si="23"/>
        <v>0</v>
      </c>
      <c r="BZ20" s="73">
        <f t="shared" si="23"/>
        <v>0</v>
      </c>
      <c r="CA20" s="73">
        <f t="shared" si="23"/>
        <v>0</v>
      </c>
      <c r="CB20" s="73">
        <f t="shared" si="23"/>
        <v>0</v>
      </c>
      <c r="CC20" s="73">
        <f t="shared" si="23"/>
        <v>0</v>
      </c>
      <c r="CD20" s="73">
        <f t="shared" si="23"/>
        <v>0</v>
      </c>
      <c r="CE20" s="73">
        <f t="shared" si="23"/>
        <v>0</v>
      </c>
      <c r="CF20" s="73">
        <f t="shared" si="23"/>
        <v>0</v>
      </c>
      <c r="CG20" s="73">
        <f t="shared" si="23"/>
        <v>0</v>
      </c>
      <c r="CH20" s="73">
        <f t="shared" si="23"/>
        <v>0</v>
      </c>
      <c r="CI20" s="73">
        <f t="shared" ref="CI20:CJ31" si="29">SUM(CI36,CI208)</f>
        <v>0</v>
      </c>
      <c r="CJ20" s="73">
        <f t="shared" si="29"/>
        <v>0</v>
      </c>
      <c r="CK20" s="73">
        <f t="shared" si="25"/>
        <v>0</v>
      </c>
      <c r="CL20" s="73">
        <f t="shared" si="25"/>
        <v>0</v>
      </c>
      <c r="CM20" s="73">
        <f t="shared" si="25"/>
        <v>258677</v>
      </c>
      <c r="CN20" s="73">
        <f t="shared" si="25"/>
        <v>0</v>
      </c>
      <c r="CO20" s="73">
        <f t="shared" si="25"/>
        <v>18748</v>
      </c>
      <c r="CP20" s="190">
        <f>SUM(CM20,CK20,CO20)</f>
        <v>277425</v>
      </c>
      <c r="CQ20" s="73">
        <f t="shared" ref="CQ20:CV32" si="30">SUM(CQ36,CQ208)</f>
        <v>72400</v>
      </c>
      <c r="CR20" s="73">
        <f t="shared" si="24"/>
        <v>0</v>
      </c>
      <c r="CS20" s="73">
        <f t="shared" si="24"/>
        <v>0</v>
      </c>
      <c r="CT20" s="73">
        <f t="shared" si="24"/>
        <v>0</v>
      </c>
      <c r="CU20" s="73">
        <f t="shared" si="24"/>
        <v>0</v>
      </c>
      <c r="CV20" s="73">
        <f t="shared" si="24"/>
        <v>0</v>
      </c>
      <c r="CW20" s="73">
        <f t="shared" ref="CW20:DA32" si="31">SUM(CW36,CW208)</f>
        <v>0</v>
      </c>
      <c r="CX20" s="73">
        <f t="shared" si="31"/>
        <v>0</v>
      </c>
      <c r="CY20" s="73">
        <f t="shared" si="31"/>
        <v>0</v>
      </c>
      <c r="CZ20" s="73">
        <f t="shared" si="31"/>
        <v>0</v>
      </c>
      <c r="DA20" s="73">
        <f t="shared" si="31"/>
        <v>0</v>
      </c>
      <c r="DB20" s="190">
        <f t="shared" si="10"/>
        <v>349825</v>
      </c>
      <c r="DC20" s="71">
        <f t="shared" si="11"/>
        <v>18748</v>
      </c>
      <c r="DD20" s="73">
        <f t="shared" si="26"/>
        <v>0</v>
      </c>
      <c r="DE20" s="73">
        <f t="shared" si="24"/>
        <v>0</v>
      </c>
      <c r="DF20" s="73">
        <f t="shared" si="24"/>
        <v>0</v>
      </c>
      <c r="DG20" s="190">
        <f t="shared" si="12"/>
        <v>349825</v>
      </c>
      <c r="DH20" s="71">
        <f t="shared" si="13"/>
        <v>18748</v>
      </c>
      <c r="DI20" s="73">
        <f t="shared" si="24"/>
        <v>0</v>
      </c>
      <c r="DJ20" s="73">
        <f t="shared" si="24"/>
        <v>0</v>
      </c>
      <c r="DK20" s="73">
        <f t="shared" si="24"/>
        <v>0</v>
      </c>
      <c r="DL20" s="73">
        <f t="shared" si="24"/>
        <v>0</v>
      </c>
      <c r="DM20" s="73">
        <f t="shared" si="24"/>
        <v>0</v>
      </c>
      <c r="DN20" s="73">
        <f t="shared" si="24"/>
        <v>0</v>
      </c>
      <c r="DO20" s="73">
        <f t="shared" si="24"/>
        <v>0</v>
      </c>
      <c r="DP20" s="73">
        <f t="shared" si="24"/>
        <v>0</v>
      </c>
      <c r="DQ20" s="73">
        <f t="shared" si="24"/>
        <v>0</v>
      </c>
      <c r="DR20" s="73">
        <f t="shared" si="24"/>
        <v>0</v>
      </c>
      <c r="DS20" s="73">
        <f t="shared" si="24"/>
        <v>0</v>
      </c>
      <c r="DT20" s="73">
        <f t="shared" si="24"/>
        <v>0</v>
      </c>
      <c r="DU20" s="73">
        <f t="shared" si="24"/>
        <v>0</v>
      </c>
      <c r="DV20" s="73">
        <f t="shared" si="24"/>
        <v>0</v>
      </c>
      <c r="DW20" s="73">
        <f t="shared" si="24"/>
        <v>0</v>
      </c>
      <c r="DX20" s="73">
        <f t="shared" si="24"/>
        <v>0</v>
      </c>
      <c r="DY20" s="73">
        <f t="shared" si="24"/>
        <v>0</v>
      </c>
      <c r="DZ20" s="73">
        <f t="shared" si="24"/>
        <v>0</v>
      </c>
      <c r="EA20" s="73">
        <f t="shared" si="24"/>
        <v>0</v>
      </c>
      <c r="EB20" s="73">
        <f t="shared" si="24"/>
        <v>0</v>
      </c>
      <c r="EC20" s="73">
        <f t="shared" si="24"/>
        <v>0</v>
      </c>
      <c r="ED20" s="73">
        <f t="shared" si="24"/>
        <v>0</v>
      </c>
      <c r="EE20" s="73">
        <f t="shared" si="24"/>
        <v>0</v>
      </c>
      <c r="EF20" s="73">
        <f t="shared" si="24"/>
        <v>0</v>
      </c>
      <c r="EG20" s="73">
        <f t="shared" si="24"/>
        <v>0</v>
      </c>
      <c r="EH20" s="73">
        <f t="shared" si="24"/>
        <v>0</v>
      </c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</row>
    <row r="21" spans="2:158" s="69" customFormat="1">
      <c r="B21" s="76"/>
      <c r="C21" s="77" t="s">
        <v>387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  <c r="P21" s="71"/>
      <c r="Q21" s="71"/>
      <c r="R21" s="71"/>
      <c r="S21" s="71"/>
      <c r="T21" s="71"/>
      <c r="U21" s="71"/>
      <c r="V21" s="71"/>
      <c r="W21" s="71"/>
      <c r="X21" s="71"/>
      <c r="Y21" s="73">
        <f t="shared" si="27"/>
        <v>250</v>
      </c>
      <c r="Z21" s="73"/>
      <c r="AA21" s="73"/>
      <c r="AB21" s="73"/>
      <c r="AC21" s="73"/>
      <c r="AD21" s="73"/>
      <c r="AE21" s="73"/>
      <c r="AF21" s="447">
        <f t="shared" si="0"/>
        <v>357657</v>
      </c>
      <c r="AG21" s="73">
        <f t="shared" si="17"/>
        <v>242223</v>
      </c>
      <c r="AH21" s="73">
        <f t="shared" si="17"/>
        <v>151</v>
      </c>
      <c r="AI21" s="73">
        <f t="shared" si="17"/>
        <v>75</v>
      </c>
      <c r="AJ21" s="73">
        <f t="shared" si="17"/>
        <v>0</v>
      </c>
      <c r="AK21" s="73">
        <f t="shared" si="17"/>
        <v>0</v>
      </c>
      <c r="AL21" s="73">
        <f t="shared" si="17"/>
        <v>0</v>
      </c>
      <c r="AM21" s="73">
        <f t="shared" si="17"/>
        <v>0</v>
      </c>
      <c r="AN21" s="73">
        <f t="shared" si="17"/>
        <v>0</v>
      </c>
      <c r="AO21" s="73">
        <f t="shared" si="17"/>
        <v>98584</v>
      </c>
      <c r="AP21" s="73">
        <f t="shared" si="17"/>
        <v>18720</v>
      </c>
      <c r="AQ21" s="73">
        <f t="shared" si="17"/>
        <v>39322</v>
      </c>
      <c r="AR21" s="73">
        <f t="shared" si="17"/>
        <v>0</v>
      </c>
      <c r="AS21" s="447">
        <f t="shared" si="1"/>
        <v>340958</v>
      </c>
      <c r="AT21" s="450">
        <f t="shared" si="18"/>
        <v>0</v>
      </c>
      <c r="AU21" s="450">
        <f t="shared" si="19"/>
        <v>0</v>
      </c>
      <c r="AV21" s="73">
        <f t="shared" si="20"/>
        <v>0</v>
      </c>
      <c r="AW21" s="73">
        <f t="shared" si="20"/>
        <v>0</v>
      </c>
      <c r="AX21" s="73">
        <f t="shared" si="20"/>
        <v>0</v>
      </c>
      <c r="AY21" s="450">
        <f t="shared" si="20"/>
        <v>5740</v>
      </c>
      <c r="AZ21" s="73">
        <f t="shared" si="20"/>
        <v>456</v>
      </c>
      <c r="BA21" s="450">
        <f t="shared" si="20"/>
        <v>3786</v>
      </c>
      <c r="BB21" s="447">
        <f t="shared" si="2"/>
        <v>4495</v>
      </c>
      <c r="BC21" s="73">
        <f t="shared" si="21"/>
        <v>0</v>
      </c>
      <c r="BD21" s="73">
        <f t="shared" si="21"/>
        <v>4458</v>
      </c>
      <c r="BE21" s="73">
        <f t="shared" si="21"/>
        <v>717</v>
      </c>
      <c r="BF21" s="73">
        <f t="shared" si="21"/>
        <v>37</v>
      </c>
      <c r="BG21" s="450">
        <f t="shared" si="21"/>
        <v>11</v>
      </c>
      <c r="BH21" s="450">
        <f t="shared" si="21"/>
        <v>1836</v>
      </c>
      <c r="BI21" s="450">
        <f t="shared" si="21"/>
        <v>1</v>
      </c>
      <c r="BJ21" s="450">
        <f t="shared" si="21"/>
        <v>127</v>
      </c>
      <c r="BK21" s="450">
        <f t="shared" si="21"/>
        <v>0</v>
      </c>
      <c r="BL21" s="450">
        <f t="shared" si="3"/>
        <v>703</v>
      </c>
      <c r="BM21" s="73">
        <f t="shared" si="22"/>
        <v>0</v>
      </c>
      <c r="BN21" s="73">
        <f t="shared" si="22"/>
        <v>0</v>
      </c>
      <c r="BO21" s="73">
        <f t="shared" si="22"/>
        <v>0</v>
      </c>
      <c r="BP21" s="73">
        <f t="shared" si="22"/>
        <v>703</v>
      </c>
      <c r="BQ21" s="450">
        <f t="shared" si="28"/>
        <v>16699</v>
      </c>
      <c r="BR21" s="73">
        <f t="shared" si="23"/>
        <v>0</v>
      </c>
      <c r="BS21" s="73">
        <f t="shared" si="23"/>
        <v>0</v>
      </c>
      <c r="BT21" s="73">
        <f t="shared" si="23"/>
        <v>0</v>
      </c>
      <c r="BU21" s="73">
        <f t="shared" si="23"/>
        <v>0</v>
      </c>
      <c r="BV21" s="73">
        <f t="shared" si="23"/>
        <v>0</v>
      </c>
      <c r="BW21" s="73">
        <f t="shared" si="23"/>
        <v>0</v>
      </c>
      <c r="BX21" s="73">
        <f t="shared" si="23"/>
        <v>0</v>
      </c>
      <c r="BY21" s="73">
        <f t="shared" si="23"/>
        <v>0</v>
      </c>
      <c r="BZ21" s="73">
        <f t="shared" si="23"/>
        <v>0</v>
      </c>
      <c r="CA21" s="73">
        <f t="shared" si="23"/>
        <v>0</v>
      </c>
      <c r="CB21" s="73">
        <f t="shared" si="23"/>
        <v>0</v>
      </c>
      <c r="CC21" s="73">
        <f t="shared" si="23"/>
        <v>0</v>
      </c>
      <c r="CD21" s="73">
        <f t="shared" si="23"/>
        <v>0</v>
      </c>
      <c r="CE21" s="73">
        <f t="shared" si="23"/>
        <v>0</v>
      </c>
      <c r="CF21" s="73">
        <f t="shared" si="23"/>
        <v>0</v>
      </c>
      <c r="CG21" s="73">
        <f t="shared" si="23"/>
        <v>0</v>
      </c>
      <c r="CH21" s="73">
        <f t="shared" si="23"/>
        <v>0</v>
      </c>
      <c r="CI21" s="73">
        <f t="shared" si="29"/>
        <v>0</v>
      </c>
      <c r="CJ21" s="73">
        <f t="shared" si="29"/>
        <v>0</v>
      </c>
      <c r="CK21" s="73">
        <f t="shared" si="25"/>
        <v>0</v>
      </c>
      <c r="CL21" s="73">
        <f t="shared" si="25"/>
        <v>0</v>
      </c>
      <c r="CM21" s="73">
        <f t="shared" si="25"/>
        <v>208931</v>
      </c>
      <c r="CN21" s="73">
        <f t="shared" si="25"/>
        <v>214</v>
      </c>
      <c r="CO21" s="73">
        <f t="shared" si="25"/>
        <v>4888</v>
      </c>
      <c r="CP21" s="190">
        <f t="shared" si="9"/>
        <v>213819</v>
      </c>
      <c r="CQ21" s="73">
        <f t="shared" si="30"/>
        <v>27791</v>
      </c>
      <c r="CR21" s="73">
        <f t="shared" si="30"/>
        <v>0</v>
      </c>
      <c r="CS21" s="73">
        <f t="shared" si="30"/>
        <v>0</v>
      </c>
      <c r="CT21" s="73">
        <f t="shared" si="30"/>
        <v>0</v>
      </c>
      <c r="CU21" s="73">
        <f t="shared" si="30"/>
        <v>0</v>
      </c>
      <c r="CV21" s="73">
        <f t="shared" si="30"/>
        <v>0</v>
      </c>
      <c r="CW21" s="73">
        <f t="shared" si="31"/>
        <v>73200</v>
      </c>
      <c r="CX21" s="73">
        <f t="shared" si="31"/>
        <v>73200</v>
      </c>
      <c r="CY21" s="73">
        <f t="shared" si="31"/>
        <v>0</v>
      </c>
      <c r="CZ21" s="73">
        <f t="shared" si="31"/>
        <v>0</v>
      </c>
      <c r="DA21" s="73">
        <f t="shared" si="31"/>
        <v>0</v>
      </c>
      <c r="DB21" s="190">
        <f t="shared" si="10"/>
        <v>241610</v>
      </c>
      <c r="DC21" s="71">
        <f t="shared" si="11"/>
        <v>5102</v>
      </c>
      <c r="DD21" s="73">
        <f t="shared" si="26"/>
        <v>0</v>
      </c>
      <c r="DE21" s="73">
        <f t="shared" si="24"/>
        <v>0</v>
      </c>
      <c r="DF21" s="73">
        <f t="shared" si="24"/>
        <v>0</v>
      </c>
      <c r="DG21" s="190">
        <f t="shared" si="12"/>
        <v>241610</v>
      </c>
      <c r="DH21" s="71">
        <f t="shared" si="13"/>
        <v>5102</v>
      </c>
      <c r="DI21" s="73">
        <f t="shared" si="24"/>
        <v>0</v>
      </c>
      <c r="DJ21" s="73">
        <f t="shared" si="24"/>
        <v>0</v>
      </c>
      <c r="DK21" s="73">
        <f t="shared" si="24"/>
        <v>0</v>
      </c>
      <c r="DL21" s="73">
        <f t="shared" si="24"/>
        <v>0</v>
      </c>
      <c r="DM21" s="73">
        <f t="shared" si="24"/>
        <v>0</v>
      </c>
      <c r="DN21" s="73">
        <f t="shared" si="24"/>
        <v>0</v>
      </c>
      <c r="DO21" s="73">
        <f t="shared" si="24"/>
        <v>0</v>
      </c>
      <c r="DP21" s="73">
        <f t="shared" si="24"/>
        <v>0</v>
      </c>
      <c r="DQ21" s="73">
        <f t="shared" si="24"/>
        <v>0</v>
      </c>
      <c r="DR21" s="73">
        <f t="shared" si="24"/>
        <v>0</v>
      </c>
      <c r="DS21" s="73">
        <f t="shared" si="24"/>
        <v>0</v>
      </c>
      <c r="DT21" s="73">
        <f t="shared" si="24"/>
        <v>0</v>
      </c>
      <c r="DU21" s="73">
        <f t="shared" si="24"/>
        <v>0</v>
      </c>
      <c r="DV21" s="73">
        <f t="shared" si="24"/>
        <v>0</v>
      </c>
      <c r="DW21" s="73">
        <f t="shared" si="24"/>
        <v>0</v>
      </c>
      <c r="DX21" s="73">
        <f t="shared" si="24"/>
        <v>0</v>
      </c>
      <c r="DY21" s="73">
        <f t="shared" si="24"/>
        <v>0</v>
      </c>
      <c r="DZ21" s="73">
        <f t="shared" si="24"/>
        <v>0</v>
      </c>
      <c r="EA21" s="73">
        <f t="shared" si="24"/>
        <v>0</v>
      </c>
      <c r="EB21" s="73">
        <f t="shared" si="24"/>
        <v>0</v>
      </c>
      <c r="EC21" s="73">
        <f t="shared" si="24"/>
        <v>0</v>
      </c>
      <c r="ED21" s="73">
        <f t="shared" si="24"/>
        <v>0</v>
      </c>
      <c r="EE21" s="73">
        <f t="shared" si="24"/>
        <v>0</v>
      </c>
      <c r="EF21" s="73">
        <f t="shared" si="24"/>
        <v>0</v>
      </c>
      <c r="EG21" s="73">
        <f t="shared" si="24"/>
        <v>0</v>
      </c>
      <c r="EH21" s="73">
        <f t="shared" si="24"/>
        <v>0</v>
      </c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</row>
    <row r="22" spans="2:158" s="69" customFormat="1">
      <c r="B22" s="76"/>
      <c r="C22" s="77" t="s">
        <v>388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2"/>
      <c r="P22" s="71"/>
      <c r="Q22" s="71"/>
      <c r="R22" s="71"/>
      <c r="S22" s="71"/>
      <c r="T22" s="71"/>
      <c r="U22" s="71"/>
      <c r="V22" s="71"/>
      <c r="W22" s="71"/>
      <c r="X22" s="71"/>
      <c r="Y22" s="73">
        <f t="shared" si="27"/>
        <v>310</v>
      </c>
      <c r="Z22" s="73"/>
      <c r="AA22" s="73"/>
      <c r="AB22" s="73"/>
      <c r="AC22" s="73"/>
      <c r="AD22" s="73"/>
      <c r="AE22" s="73"/>
      <c r="AF22" s="447">
        <f t="shared" si="0"/>
        <v>966599</v>
      </c>
      <c r="AG22" s="73">
        <f>SUM(AG38,AG210)</f>
        <v>787270</v>
      </c>
      <c r="AH22" s="73">
        <f t="shared" si="17"/>
        <v>82</v>
      </c>
      <c r="AI22" s="73">
        <f t="shared" si="17"/>
        <v>63</v>
      </c>
      <c r="AJ22" s="73">
        <f t="shared" si="17"/>
        <v>19</v>
      </c>
      <c r="AK22" s="73">
        <f t="shared" si="17"/>
        <v>0</v>
      </c>
      <c r="AL22" s="73">
        <f t="shared" si="17"/>
        <v>0</v>
      </c>
      <c r="AM22" s="73">
        <f t="shared" si="17"/>
        <v>0</v>
      </c>
      <c r="AN22" s="73">
        <f t="shared" si="17"/>
        <v>0</v>
      </c>
      <c r="AO22" s="73">
        <f t="shared" si="17"/>
        <v>165329</v>
      </c>
      <c r="AP22" s="73">
        <f t="shared" si="17"/>
        <v>50877</v>
      </c>
      <c r="AQ22" s="73">
        <f t="shared" si="17"/>
        <v>65481</v>
      </c>
      <c r="AR22" s="73">
        <f t="shared" si="17"/>
        <v>0</v>
      </c>
      <c r="AS22" s="447">
        <f>SUM(AG22,AH22,AK22,AL22,AO22)</f>
        <v>952681</v>
      </c>
      <c r="AT22" s="450">
        <f t="shared" si="18"/>
        <v>0</v>
      </c>
      <c r="AU22" s="450">
        <f t="shared" si="19"/>
        <v>0</v>
      </c>
      <c r="AV22" s="73">
        <f t="shared" si="20"/>
        <v>0</v>
      </c>
      <c r="AW22" s="73">
        <f t="shared" si="20"/>
        <v>0</v>
      </c>
      <c r="AX22" s="73">
        <f t="shared" si="20"/>
        <v>0</v>
      </c>
      <c r="AY22" s="450">
        <f t="shared" si="20"/>
        <v>3450</v>
      </c>
      <c r="AZ22" s="73">
        <f t="shared" si="20"/>
        <v>73</v>
      </c>
      <c r="BA22" s="450">
        <f t="shared" si="20"/>
        <v>2049</v>
      </c>
      <c r="BB22" s="447">
        <f t="shared" si="2"/>
        <v>2133</v>
      </c>
      <c r="BC22" s="73">
        <f t="shared" si="21"/>
        <v>1352</v>
      </c>
      <c r="BD22" s="73">
        <f t="shared" si="21"/>
        <v>450</v>
      </c>
      <c r="BE22" s="73">
        <f t="shared" si="21"/>
        <v>0</v>
      </c>
      <c r="BF22" s="73">
        <f t="shared" si="21"/>
        <v>331</v>
      </c>
      <c r="BG22" s="450">
        <f t="shared" si="21"/>
        <v>0</v>
      </c>
      <c r="BH22" s="450">
        <f t="shared" si="21"/>
        <v>3920</v>
      </c>
      <c r="BI22" s="450">
        <f t="shared" si="21"/>
        <v>1</v>
      </c>
      <c r="BJ22" s="450">
        <f t="shared" si="21"/>
        <v>35</v>
      </c>
      <c r="BK22" s="450">
        <f t="shared" si="21"/>
        <v>238</v>
      </c>
      <c r="BL22" s="450">
        <f t="shared" si="3"/>
        <v>2092</v>
      </c>
      <c r="BM22" s="73">
        <f t="shared" si="22"/>
        <v>0</v>
      </c>
      <c r="BN22" s="73">
        <f t="shared" si="22"/>
        <v>0</v>
      </c>
      <c r="BO22" s="73">
        <f t="shared" si="22"/>
        <v>0</v>
      </c>
      <c r="BP22" s="73">
        <f t="shared" si="22"/>
        <v>2092</v>
      </c>
      <c r="BQ22" s="450">
        <f t="shared" si="28"/>
        <v>13918</v>
      </c>
      <c r="BR22" s="73">
        <f t="shared" si="23"/>
        <v>5868</v>
      </c>
      <c r="BS22" s="73">
        <f t="shared" si="23"/>
        <v>0</v>
      </c>
      <c r="BT22" s="73">
        <f t="shared" si="23"/>
        <v>3416</v>
      </c>
      <c r="BU22" s="73">
        <f t="shared" si="23"/>
        <v>0</v>
      </c>
      <c r="BV22" s="73">
        <f t="shared" si="23"/>
        <v>0</v>
      </c>
      <c r="BW22" s="73">
        <f t="shared" si="23"/>
        <v>0</v>
      </c>
      <c r="BX22" s="73">
        <f t="shared" si="23"/>
        <v>0</v>
      </c>
      <c r="BY22" s="73">
        <f t="shared" si="23"/>
        <v>0</v>
      </c>
      <c r="BZ22" s="73">
        <f t="shared" si="23"/>
        <v>0</v>
      </c>
      <c r="CA22" s="73">
        <f t="shared" si="23"/>
        <v>0</v>
      </c>
      <c r="CB22" s="73">
        <f t="shared" si="23"/>
        <v>0</v>
      </c>
      <c r="CC22" s="73">
        <f t="shared" si="23"/>
        <v>0</v>
      </c>
      <c r="CD22" s="73">
        <f t="shared" si="23"/>
        <v>0</v>
      </c>
      <c r="CE22" s="73">
        <f t="shared" si="23"/>
        <v>2452</v>
      </c>
      <c r="CF22" s="73">
        <f t="shared" si="23"/>
        <v>0</v>
      </c>
      <c r="CG22" s="73">
        <f t="shared" si="23"/>
        <v>1460</v>
      </c>
      <c r="CH22" s="73">
        <f t="shared" si="23"/>
        <v>5868</v>
      </c>
      <c r="CI22" s="73">
        <f t="shared" si="29"/>
        <v>0</v>
      </c>
      <c r="CJ22" s="73">
        <f t="shared" si="29"/>
        <v>0</v>
      </c>
      <c r="CK22" s="73">
        <f t="shared" si="25"/>
        <v>295</v>
      </c>
      <c r="CL22" s="73">
        <f t="shared" si="25"/>
        <v>0</v>
      </c>
      <c r="CM22" s="73">
        <f t="shared" si="25"/>
        <v>680175</v>
      </c>
      <c r="CN22" s="73">
        <f t="shared" si="25"/>
        <v>0</v>
      </c>
      <c r="CO22" s="73">
        <f t="shared" si="25"/>
        <v>39047</v>
      </c>
      <c r="CP22" s="190">
        <f t="shared" si="9"/>
        <v>719517</v>
      </c>
      <c r="CQ22" s="73">
        <f t="shared" si="30"/>
        <v>64543</v>
      </c>
      <c r="CR22" s="73">
        <f t="shared" si="30"/>
        <v>0</v>
      </c>
      <c r="CS22" s="73">
        <f t="shared" si="30"/>
        <v>0</v>
      </c>
      <c r="CT22" s="73">
        <f t="shared" si="30"/>
        <v>0</v>
      </c>
      <c r="CU22" s="73">
        <f t="shared" si="30"/>
        <v>0</v>
      </c>
      <c r="CV22" s="73">
        <f t="shared" si="30"/>
        <v>0</v>
      </c>
      <c r="CW22" s="73">
        <f t="shared" si="31"/>
        <v>0</v>
      </c>
      <c r="CX22" s="73">
        <f t="shared" si="31"/>
        <v>0</v>
      </c>
      <c r="CY22" s="73">
        <f t="shared" si="31"/>
        <v>0</v>
      </c>
      <c r="CZ22" s="73">
        <f t="shared" si="31"/>
        <v>0</v>
      </c>
      <c r="DA22" s="73">
        <f t="shared" si="31"/>
        <v>0</v>
      </c>
      <c r="DB22" s="190">
        <f t="shared" si="10"/>
        <v>784060</v>
      </c>
      <c r="DC22" s="71">
        <f t="shared" si="11"/>
        <v>39047</v>
      </c>
      <c r="DD22" s="73">
        <f t="shared" si="26"/>
        <v>0</v>
      </c>
      <c r="DE22" s="73">
        <f t="shared" si="24"/>
        <v>0</v>
      </c>
      <c r="DF22" s="73">
        <f t="shared" si="24"/>
        <v>0</v>
      </c>
      <c r="DG22" s="190">
        <f t="shared" si="12"/>
        <v>784060</v>
      </c>
      <c r="DH22" s="71">
        <f t="shared" si="13"/>
        <v>39047</v>
      </c>
      <c r="DI22" s="73">
        <f t="shared" si="24"/>
        <v>0</v>
      </c>
      <c r="DJ22" s="73">
        <f t="shared" si="24"/>
        <v>0</v>
      </c>
      <c r="DK22" s="73">
        <f t="shared" si="24"/>
        <v>0</v>
      </c>
      <c r="DL22" s="73">
        <f t="shared" si="24"/>
        <v>0</v>
      </c>
      <c r="DM22" s="73">
        <f t="shared" si="24"/>
        <v>0</v>
      </c>
      <c r="DN22" s="73">
        <f t="shared" si="24"/>
        <v>0</v>
      </c>
      <c r="DO22" s="73">
        <f t="shared" si="24"/>
        <v>0</v>
      </c>
      <c r="DP22" s="73">
        <f t="shared" si="24"/>
        <v>0</v>
      </c>
      <c r="DQ22" s="73">
        <f t="shared" si="24"/>
        <v>0</v>
      </c>
      <c r="DR22" s="73">
        <f t="shared" si="24"/>
        <v>0</v>
      </c>
      <c r="DS22" s="73">
        <f t="shared" si="24"/>
        <v>0</v>
      </c>
      <c r="DT22" s="73">
        <f t="shared" si="24"/>
        <v>0</v>
      </c>
      <c r="DU22" s="73">
        <f t="shared" si="24"/>
        <v>0</v>
      </c>
      <c r="DV22" s="73">
        <f t="shared" si="24"/>
        <v>0</v>
      </c>
      <c r="DW22" s="73">
        <f t="shared" si="24"/>
        <v>0</v>
      </c>
      <c r="DX22" s="73">
        <f t="shared" si="24"/>
        <v>0</v>
      </c>
      <c r="DY22" s="73">
        <f t="shared" si="24"/>
        <v>0</v>
      </c>
      <c r="DZ22" s="73">
        <f t="shared" si="24"/>
        <v>0</v>
      </c>
      <c r="EA22" s="73">
        <f t="shared" si="24"/>
        <v>0</v>
      </c>
      <c r="EB22" s="73">
        <f t="shared" si="24"/>
        <v>0</v>
      </c>
      <c r="EC22" s="73">
        <f t="shared" si="24"/>
        <v>0</v>
      </c>
      <c r="ED22" s="73">
        <f t="shared" si="24"/>
        <v>0</v>
      </c>
      <c r="EE22" s="73">
        <f t="shared" si="24"/>
        <v>0</v>
      </c>
      <c r="EF22" s="73">
        <f t="shared" si="24"/>
        <v>0</v>
      </c>
      <c r="EG22" s="73">
        <f t="shared" si="24"/>
        <v>0</v>
      </c>
      <c r="EH22" s="73">
        <f t="shared" si="24"/>
        <v>0</v>
      </c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</row>
    <row r="23" spans="2:158" s="69" customFormat="1">
      <c r="B23" s="76"/>
      <c r="C23" s="77" t="s">
        <v>389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71"/>
      <c r="Q23" s="71"/>
      <c r="R23" s="71"/>
      <c r="S23" s="71"/>
      <c r="T23" s="71"/>
      <c r="U23" s="71"/>
      <c r="V23" s="71"/>
      <c r="W23" s="71"/>
      <c r="X23" s="71"/>
      <c r="Y23" s="73">
        <f>SUM(Y39,Y211)</f>
        <v>283</v>
      </c>
      <c r="Z23" s="73"/>
      <c r="AA23" s="73"/>
      <c r="AB23" s="73"/>
      <c r="AC23" s="73"/>
      <c r="AD23" s="73"/>
      <c r="AE23" s="73"/>
      <c r="AF23" s="447">
        <f t="shared" si="0"/>
        <v>401909</v>
      </c>
      <c r="AG23" s="73">
        <f>SUM(AG39,AG211)</f>
        <v>318512</v>
      </c>
      <c r="AH23" s="73">
        <f t="shared" si="17"/>
        <v>114</v>
      </c>
      <c r="AI23" s="73">
        <f t="shared" si="17"/>
        <v>78</v>
      </c>
      <c r="AJ23" s="73">
        <f t="shared" si="17"/>
        <v>0</v>
      </c>
      <c r="AK23" s="73">
        <f t="shared" si="17"/>
        <v>0</v>
      </c>
      <c r="AL23" s="73">
        <f t="shared" si="17"/>
        <v>5596</v>
      </c>
      <c r="AM23" s="73">
        <f t="shared" si="17"/>
        <v>3535</v>
      </c>
      <c r="AN23" s="73">
        <f t="shared" si="17"/>
        <v>0</v>
      </c>
      <c r="AO23" s="73">
        <f t="shared" si="17"/>
        <v>64954</v>
      </c>
      <c r="AP23" s="73">
        <f t="shared" si="17"/>
        <v>16150</v>
      </c>
      <c r="AQ23" s="73">
        <f t="shared" si="17"/>
        <v>30597</v>
      </c>
      <c r="AR23" s="73">
        <f t="shared" si="17"/>
        <v>0</v>
      </c>
      <c r="AS23" s="447">
        <f t="shared" si="1"/>
        <v>389176</v>
      </c>
      <c r="AT23" s="450">
        <f t="shared" si="18"/>
        <v>0</v>
      </c>
      <c r="AU23" s="450">
        <f t="shared" si="19"/>
        <v>0</v>
      </c>
      <c r="AV23" s="73">
        <f t="shared" si="20"/>
        <v>0</v>
      </c>
      <c r="AW23" s="73">
        <f t="shared" si="20"/>
        <v>0</v>
      </c>
      <c r="AX23" s="73">
        <f t="shared" si="20"/>
        <v>0</v>
      </c>
      <c r="AY23" s="450">
        <f t="shared" si="20"/>
        <v>3173</v>
      </c>
      <c r="AZ23" s="73">
        <f t="shared" si="20"/>
        <v>454</v>
      </c>
      <c r="BA23" s="450">
        <f t="shared" si="20"/>
        <v>3127</v>
      </c>
      <c r="BB23" s="447">
        <f t="shared" si="2"/>
        <v>3475</v>
      </c>
      <c r="BC23" s="73">
        <f t="shared" si="21"/>
        <v>410</v>
      </c>
      <c r="BD23" s="73">
        <f t="shared" si="21"/>
        <v>3010</v>
      </c>
      <c r="BE23" s="73">
        <f t="shared" si="21"/>
        <v>3004</v>
      </c>
      <c r="BF23" s="73">
        <f t="shared" si="21"/>
        <v>55</v>
      </c>
      <c r="BG23" s="450">
        <f t="shared" si="21"/>
        <v>67</v>
      </c>
      <c r="BH23" s="450">
        <f t="shared" si="21"/>
        <v>2219</v>
      </c>
      <c r="BI23" s="450">
        <f t="shared" si="21"/>
        <v>1</v>
      </c>
      <c r="BJ23" s="450">
        <f t="shared" si="21"/>
        <v>116</v>
      </c>
      <c r="BK23" s="450">
        <f t="shared" si="21"/>
        <v>19</v>
      </c>
      <c r="BL23" s="450">
        <f t="shared" si="3"/>
        <v>536</v>
      </c>
      <c r="BM23" s="73">
        <f t="shared" si="22"/>
        <v>10</v>
      </c>
      <c r="BN23" s="73">
        <f t="shared" si="22"/>
        <v>0</v>
      </c>
      <c r="BO23" s="73">
        <f t="shared" si="22"/>
        <v>0</v>
      </c>
      <c r="BP23" s="73">
        <f t="shared" si="22"/>
        <v>526</v>
      </c>
      <c r="BQ23" s="450">
        <f t="shared" si="28"/>
        <v>12733</v>
      </c>
      <c r="BR23" s="73">
        <f t="shared" si="23"/>
        <v>386</v>
      </c>
      <c r="BS23" s="73">
        <f t="shared" si="23"/>
        <v>0</v>
      </c>
      <c r="BT23" s="73">
        <f t="shared" si="23"/>
        <v>386</v>
      </c>
      <c r="BU23" s="73">
        <f t="shared" si="23"/>
        <v>0</v>
      </c>
      <c r="BV23" s="73">
        <f t="shared" si="23"/>
        <v>0</v>
      </c>
      <c r="BW23" s="73">
        <f t="shared" si="23"/>
        <v>0</v>
      </c>
      <c r="BX23" s="73">
        <f t="shared" si="23"/>
        <v>0</v>
      </c>
      <c r="BY23" s="73">
        <f t="shared" si="23"/>
        <v>0</v>
      </c>
      <c r="BZ23" s="73">
        <f t="shared" si="23"/>
        <v>0</v>
      </c>
      <c r="CA23" s="73">
        <f t="shared" si="23"/>
        <v>0</v>
      </c>
      <c r="CB23" s="73">
        <f t="shared" si="23"/>
        <v>0</v>
      </c>
      <c r="CC23" s="73">
        <f t="shared" si="23"/>
        <v>0</v>
      </c>
      <c r="CD23" s="73">
        <f t="shared" si="23"/>
        <v>0</v>
      </c>
      <c r="CE23" s="73">
        <f t="shared" si="23"/>
        <v>0</v>
      </c>
      <c r="CF23" s="73">
        <f t="shared" si="23"/>
        <v>0</v>
      </c>
      <c r="CG23" s="73">
        <f t="shared" si="23"/>
        <v>0</v>
      </c>
      <c r="CH23" s="73">
        <f t="shared" si="23"/>
        <v>386</v>
      </c>
      <c r="CI23" s="73">
        <f t="shared" si="29"/>
        <v>0</v>
      </c>
      <c r="CJ23" s="73">
        <f t="shared" si="29"/>
        <v>0</v>
      </c>
      <c r="CK23" s="73">
        <f t="shared" si="25"/>
        <v>0</v>
      </c>
      <c r="CL23" s="73">
        <f t="shared" si="25"/>
        <v>0</v>
      </c>
      <c r="CM23" s="73">
        <f t="shared" si="25"/>
        <v>265450.31</v>
      </c>
      <c r="CN23" s="73">
        <f t="shared" si="25"/>
        <v>546</v>
      </c>
      <c r="CO23" s="73">
        <f t="shared" si="25"/>
        <v>6874</v>
      </c>
      <c r="CP23" s="190">
        <f>SUM(CM23,CK23,CO23)</f>
        <v>272324.31</v>
      </c>
      <c r="CQ23" s="73">
        <f t="shared" si="30"/>
        <v>44060.69</v>
      </c>
      <c r="CR23" s="73">
        <f t="shared" si="30"/>
        <v>0</v>
      </c>
      <c r="CS23" s="73">
        <f t="shared" si="30"/>
        <v>0</v>
      </c>
      <c r="CT23" s="73">
        <f t="shared" si="30"/>
        <v>0</v>
      </c>
      <c r="CU23" s="73">
        <f t="shared" si="30"/>
        <v>0</v>
      </c>
      <c r="CV23" s="73">
        <f t="shared" si="30"/>
        <v>0</v>
      </c>
      <c r="CW23" s="73">
        <f t="shared" si="31"/>
        <v>145000</v>
      </c>
      <c r="CX23" s="73">
        <f t="shared" si="31"/>
        <v>145000</v>
      </c>
      <c r="CY23" s="73">
        <f t="shared" si="31"/>
        <v>0</v>
      </c>
      <c r="CZ23" s="73">
        <f t="shared" si="31"/>
        <v>0</v>
      </c>
      <c r="DA23" s="73">
        <f t="shared" si="31"/>
        <v>0</v>
      </c>
      <c r="DB23" s="190">
        <f t="shared" si="10"/>
        <v>316385</v>
      </c>
      <c r="DC23" s="71">
        <f t="shared" si="11"/>
        <v>7420</v>
      </c>
      <c r="DD23" s="73">
        <f t="shared" si="26"/>
        <v>0</v>
      </c>
      <c r="DE23" s="73">
        <f t="shared" si="24"/>
        <v>0</v>
      </c>
      <c r="DF23" s="73">
        <f t="shared" si="24"/>
        <v>0</v>
      </c>
      <c r="DG23" s="190">
        <f t="shared" si="12"/>
        <v>316385</v>
      </c>
      <c r="DH23" s="71">
        <f t="shared" si="13"/>
        <v>7420</v>
      </c>
      <c r="DI23" s="73">
        <f t="shared" si="24"/>
        <v>0</v>
      </c>
      <c r="DJ23" s="73">
        <f t="shared" si="24"/>
        <v>0</v>
      </c>
      <c r="DK23" s="73">
        <f t="shared" si="24"/>
        <v>0</v>
      </c>
      <c r="DL23" s="73">
        <f t="shared" si="24"/>
        <v>0</v>
      </c>
      <c r="DM23" s="73">
        <f t="shared" si="24"/>
        <v>0</v>
      </c>
      <c r="DN23" s="73">
        <f t="shared" si="24"/>
        <v>0</v>
      </c>
      <c r="DO23" s="73">
        <f t="shared" si="24"/>
        <v>0</v>
      </c>
      <c r="DP23" s="73">
        <f t="shared" si="24"/>
        <v>0</v>
      </c>
      <c r="DQ23" s="73">
        <f t="shared" si="24"/>
        <v>0</v>
      </c>
      <c r="DR23" s="73">
        <f t="shared" si="24"/>
        <v>0</v>
      </c>
      <c r="DS23" s="73">
        <f t="shared" si="24"/>
        <v>0</v>
      </c>
      <c r="DT23" s="73">
        <f t="shared" si="24"/>
        <v>0</v>
      </c>
      <c r="DU23" s="73">
        <f t="shared" si="24"/>
        <v>0</v>
      </c>
      <c r="DV23" s="73">
        <f t="shared" si="24"/>
        <v>0</v>
      </c>
      <c r="DW23" s="73">
        <f t="shared" si="24"/>
        <v>0</v>
      </c>
      <c r="DX23" s="73">
        <f t="shared" si="24"/>
        <v>0</v>
      </c>
      <c r="DY23" s="73">
        <f t="shared" si="24"/>
        <v>0</v>
      </c>
      <c r="DZ23" s="73">
        <f t="shared" si="24"/>
        <v>0</v>
      </c>
      <c r="EA23" s="73">
        <f t="shared" si="24"/>
        <v>0</v>
      </c>
      <c r="EB23" s="73">
        <f t="shared" si="24"/>
        <v>0</v>
      </c>
      <c r="EC23" s="73">
        <f t="shared" si="24"/>
        <v>0</v>
      </c>
      <c r="ED23" s="73">
        <f t="shared" si="24"/>
        <v>0</v>
      </c>
      <c r="EE23" s="73">
        <f t="shared" si="24"/>
        <v>0</v>
      </c>
      <c r="EF23" s="73">
        <f t="shared" si="24"/>
        <v>0</v>
      </c>
      <c r="EG23" s="73">
        <f t="shared" si="24"/>
        <v>0</v>
      </c>
      <c r="EH23" s="73">
        <f t="shared" si="24"/>
        <v>0</v>
      </c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</row>
    <row r="24" spans="2:158" s="69" customFormat="1">
      <c r="B24" s="76"/>
      <c r="C24" s="77" t="s">
        <v>390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71"/>
      <c r="Q24" s="71"/>
      <c r="R24" s="71"/>
      <c r="S24" s="71"/>
      <c r="T24" s="71"/>
      <c r="U24" s="71"/>
      <c r="V24" s="71"/>
      <c r="W24" s="71"/>
      <c r="X24" s="71"/>
      <c r="Y24" s="73">
        <f t="shared" si="27"/>
        <v>298</v>
      </c>
      <c r="Z24" s="73"/>
      <c r="AA24" s="73"/>
      <c r="AB24" s="73"/>
      <c r="AC24" s="73"/>
      <c r="AD24" s="73"/>
      <c r="AE24" s="73"/>
      <c r="AF24" s="447">
        <f t="shared" si="0"/>
        <v>536595</v>
      </c>
      <c r="AG24" s="73">
        <f t="shared" ref="AG24:AR28" si="32">SUM(AG40,AG212)</f>
        <v>346586</v>
      </c>
      <c r="AH24" s="73">
        <f t="shared" si="32"/>
        <v>67</v>
      </c>
      <c r="AI24" s="73">
        <f t="shared" si="32"/>
        <v>58</v>
      </c>
      <c r="AJ24" s="73">
        <f t="shared" si="32"/>
        <v>0</v>
      </c>
      <c r="AK24" s="73">
        <f t="shared" si="32"/>
        <v>0</v>
      </c>
      <c r="AL24" s="73">
        <f t="shared" si="32"/>
        <v>0</v>
      </c>
      <c r="AM24" s="73">
        <f t="shared" si="32"/>
        <v>0</v>
      </c>
      <c r="AN24" s="73">
        <f t="shared" si="32"/>
        <v>0</v>
      </c>
      <c r="AO24" s="73">
        <f t="shared" si="32"/>
        <v>155630</v>
      </c>
      <c r="AP24" s="73">
        <f t="shared" si="32"/>
        <v>8005</v>
      </c>
      <c r="AQ24" s="73">
        <f t="shared" si="32"/>
        <v>121939</v>
      </c>
      <c r="AR24" s="73">
        <f t="shared" si="32"/>
        <v>0</v>
      </c>
      <c r="AS24" s="447">
        <f t="shared" si="1"/>
        <v>502283</v>
      </c>
      <c r="AT24" s="450">
        <f t="shared" si="18"/>
        <v>0</v>
      </c>
      <c r="AU24" s="450">
        <f t="shared" si="19"/>
        <v>0</v>
      </c>
      <c r="AV24" s="73">
        <f t="shared" si="20"/>
        <v>0</v>
      </c>
      <c r="AW24" s="73">
        <f t="shared" si="20"/>
        <v>0</v>
      </c>
      <c r="AX24" s="73">
        <f t="shared" si="20"/>
        <v>0</v>
      </c>
      <c r="AY24" s="450">
        <f t="shared" si="20"/>
        <v>4410</v>
      </c>
      <c r="AZ24" s="73">
        <f t="shared" si="20"/>
        <v>93</v>
      </c>
      <c r="BA24" s="450">
        <f t="shared" si="20"/>
        <v>6975</v>
      </c>
      <c r="BB24" s="447">
        <f t="shared" si="2"/>
        <v>18538</v>
      </c>
      <c r="BC24" s="73">
        <f t="shared" si="21"/>
        <v>1</v>
      </c>
      <c r="BD24" s="73">
        <f t="shared" si="21"/>
        <v>18510</v>
      </c>
      <c r="BE24" s="73">
        <f t="shared" si="21"/>
        <v>13703</v>
      </c>
      <c r="BF24" s="73">
        <f t="shared" si="21"/>
        <v>27</v>
      </c>
      <c r="BG24" s="450">
        <f t="shared" si="21"/>
        <v>0</v>
      </c>
      <c r="BH24" s="450">
        <f t="shared" si="21"/>
        <v>2788</v>
      </c>
      <c r="BI24" s="450">
        <f t="shared" si="21"/>
        <v>0</v>
      </c>
      <c r="BJ24" s="450">
        <f t="shared" si="21"/>
        <v>77</v>
      </c>
      <c r="BK24" s="450">
        <f t="shared" si="21"/>
        <v>0</v>
      </c>
      <c r="BL24" s="450">
        <f t="shared" si="3"/>
        <v>1524</v>
      </c>
      <c r="BM24" s="73">
        <f t="shared" si="22"/>
        <v>0</v>
      </c>
      <c r="BN24" s="73">
        <f t="shared" si="22"/>
        <v>0</v>
      </c>
      <c r="BO24" s="73">
        <f t="shared" si="22"/>
        <v>0</v>
      </c>
      <c r="BP24" s="73">
        <f t="shared" si="22"/>
        <v>1524</v>
      </c>
      <c r="BQ24" s="450">
        <f t="shared" si="28"/>
        <v>34312</v>
      </c>
      <c r="BR24" s="73">
        <f t="shared" si="23"/>
        <v>0</v>
      </c>
      <c r="BS24" s="73">
        <f t="shared" si="23"/>
        <v>0</v>
      </c>
      <c r="BT24" s="73">
        <f t="shared" si="23"/>
        <v>0</v>
      </c>
      <c r="BU24" s="73">
        <f t="shared" si="23"/>
        <v>0</v>
      </c>
      <c r="BV24" s="73">
        <f t="shared" si="23"/>
        <v>0</v>
      </c>
      <c r="BW24" s="73">
        <f t="shared" si="23"/>
        <v>0</v>
      </c>
      <c r="BX24" s="73">
        <f t="shared" si="23"/>
        <v>0</v>
      </c>
      <c r="BY24" s="73">
        <f t="shared" si="23"/>
        <v>0</v>
      </c>
      <c r="BZ24" s="73">
        <f t="shared" si="23"/>
        <v>0</v>
      </c>
      <c r="CA24" s="73">
        <f t="shared" si="23"/>
        <v>0</v>
      </c>
      <c r="CB24" s="73">
        <f t="shared" si="23"/>
        <v>0</v>
      </c>
      <c r="CC24" s="73">
        <f t="shared" si="23"/>
        <v>0</v>
      </c>
      <c r="CD24" s="73">
        <f t="shared" si="23"/>
        <v>0</v>
      </c>
      <c r="CE24" s="73">
        <f t="shared" si="23"/>
        <v>0</v>
      </c>
      <c r="CF24" s="73">
        <f t="shared" si="23"/>
        <v>0</v>
      </c>
      <c r="CG24" s="73">
        <f t="shared" si="23"/>
        <v>0</v>
      </c>
      <c r="CH24" s="73">
        <f t="shared" si="23"/>
        <v>0</v>
      </c>
      <c r="CI24" s="73">
        <f t="shared" si="29"/>
        <v>0</v>
      </c>
      <c r="CJ24" s="73">
        <f t="shared" si="29"/>
        <v>0</v>
      </c>
      <c r="CK24" s="73">
        <f t="shared" si="25"/>
        <v>425</v>
      </c>
      <c r="CL24" s="73">
        <f t="shared" si="25"/>
        <v>0</v>
      </c>
      <c r="CM24" s="73">
        <f t="shared" si="25"/>
        <v>294980</v>
      </c>
      <c r="CN24" s="73">
        <f t="shared" si="25"/>
        <v>602</v>
      </c>
      <c r="CO24" s="73">
        <f t="shared" si="25"/>
        <v>10743</v>
      </c>
      <c r="CP24" s="190">
        <f t="shared" si="9"/>
        <v>306148</v>
      </c>
      <c r="CQ24" s="73">
        <f t="shared" si="30"/>
        <v>39434</v>
      </c>
      <c r="CR24" s="73">
        <f t="shared" si="30"/>
        <v>0</v>
      </c>
      <c r="CS24" s="73">
        <f t="shared" si="30"/>
        <v>0</v>
      </c>
      <c r="CT24" s="73">
        <f t="shared" si="30"/>
        <v>0</v>
      </c>
      <c r="CU24" s="73">
        <f t="shared" si="30"/>
        <v>0</v>
      </c>
      <c r="CV24" s="73">
        <f t="shared" si="30"/>
        <v>0</v>
      </c>
      <c r="CW24" s="73">
        <f t="shared" si="31"/>
        <v>0</v>
      </c>
      <c r="CX24" s="73">
        <f t="shared" si="31"/>
        <v>0</v>
      </c>
      <c r="CY24" s="73">
        <f t="shared" si="31"/>
        <v>0</v>
      </c>
      <c r="CZ24" s="73">
        <f t="shared" si="31"/>
        <v>0</v>
      </c>
      <c r="DA24" s="73">
        <f t="shared" si="31"/>
        <v>0</v>
      </c>
      <c r="DB24" s="190">
        <f t="shared" si="10"/>
        <v>345582</v>
      </c>
      <c r="DC24" s="71">
        <f t="shared" si="11"/>
        <v>11345</v>
      </c>
      <c r="DD24" s="73">
        <f t="shared" si="26"/>
        <v>0</v>
      </c>
      <c r="DE24" s="73">
        <f t="shared" si="24"/>
        <v>0</v>
      </c>
      <c r="DF24" s="73">
        <f t="shared" si="24"/>
        <v>0</v>
      </c>
      <c r="DG24" s="190">
        <f t="shared" si="12"/>
        <v>345582</v>
      </c>
      <c r="DH24" s="71">
        <f t="shared" si="13"/>
        <v>11345</v>
      </c>
      <c r="DI24" s="73">
        <f t="shared" si="24"/>
        <v>0</v>
      </c>
      <c r="DJ24" s="73">
        <f t="shared" si="24"/>
        <v>0</v>
      </c>
      <c r="DK24" s="73">
        <f t="shared" si="24"/>
        <v>0</v>
      </c>
      <c r="DL24" s="73">
        <f t="shared" si="24"/>
        <v>0</v>
      </c>
      <c r="DM24" s="73">
        <f t="shared" si="24"/>
        <v>0</v>
      </c>
      <c r="DN24" s="73">
        <f t="shared" si="24"/>
        <v>0</v>
      </c>
      <c r="DO24" s="73">
        <f t="shared" si="24"/>
        <v>0</v>
      </c>
      <c r="DP24" s="73">
        <f t="shared" si="24"/>
        <v>0</v>
      </c>
      <c r="DQ24" s="73">
        <f t="shared" si="24"/>
        <v>0</v>
      </c>
      <c r="DR24" s="73">
        <f t="shared" si="24"/>
        <v>0</v>
      </c>
      <c r="DS24" s="73">
        <f t="shared" si="24"/>
        <v>0</v>
      </c>
      <c r="DT24" s="73">
        <f t="shared" si="24"/>
        <v>0</v>
      </c>
      <c r="DU24" s="73">
        <f t="shared" si="24"/>
        <v>0</v>
      </c>
      <c r="DV24" s="73">
        <f t="shared" si="24"/>
        <v>0</v>
      </c>
      <c r="DW24" s="73">
        <f t="shared" si="24"/>
        <v>0</v>
      </c>
      <c r="DX24" s="73">
        <f t="shared" si="24"/>
        <v>0</v>
      </c>
      <c r="DY24" s="73">
        <f t="shared" si="24"/>
        <v>0</v>
      </c>
      <c r="DZ24" s="73">
        <f t="shared" si="24"/>
        <v>0</v>
      </c>
      <c r="EA24" s="73">
        <f t="shared" si="24"/>
        <v>0</v>
      </c>
      <c r="EB24" s="73">
        <f t="shared" si="24"/>
        <v>0</v>
      </c>
      <c r="EC24" s="73">
        <f t="shared" si="24"/>
        <v>0</v>
      </c>
      <c r="ED24" s="73">
        <f t="shared" si="24"/>
        <v>0</v>
      </c>
      <c r="EE24" s="73">
        <f t="shared" si="24"/>
        <v>0</v>
      </c>
      <c r="EF24" s="73">
        <f t="shared" si="24"/>
        <v>0</v>
      </c>
      <c r="EG24" s="73">
        <f t="shared" si="24"/>
        <v>0</v>
      </c>
      <c r="EH24" s="73">
        <f t="shared" si="24"/>
        <v>0</v>
      </c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</row>
    <row r="25" spans="2:158" s="69" customFormat="1">
      <c r="B25" s="76"/>
      <c r="C25" s="77" t="s">
        <v>391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  <c r="P25" s="71"/>
      <c r="Q25" s="71"/>
      <c r="R25" s="71"/>
      <c r="S25" s="71"/>
      <c r="T25" s="71"/>
      <c r="U25" s="71"/>
      <c r="V25" s="71"/>
      <c r="W25" s="71"/>
      <c r="X25" s="71"/>
      <c r="Y25" s="73">
        <f t="shared" si="27"/>
        <v>434</v>
      </c>
      <c r="Z25" s="73"/>
      <c r="AA25" s="73"/>
      <c r="AB25" s="73"/>
      <c r="AC25" s="73"/>
      <c r="AD25" s="73"/>
      <c r="AE25" s="73"/>
      <c r="AF25" s="447">
        <f t="shared" si="0"/>
        <v>362471</v>
      </c>
      <c r="AG25" s="73">
        <f t="shared" si="32"/>
        <v>218736</v>
      </c>
      <c r="AH25" s="73">
        <f t="shared" si="32"/>
        <v>28</v>
      </c>
      <c r="AI25" s="73">
        <f t="shared" si="32"/>
        <v>2</v>
      </c>
      <c r="AJ25" s="73">
        <f>SUM(AJ41,AJ213)</f>
        <v>26</v>
      </c>
      <c r="AK25" s="73">
        <f t="shared" si="32"/>
        <v>0</v>
      </c>
      <c r="AL25" s="73">
        <f t="shared" si="32"/>
        <v>8146</v>
      </c>
      <c r="AM25" s="73">
        <f t="shared" si="32"/>
        <v>668</v>
      </c>
      <c r="AN25" s="73">
        <f t="shared" si="32"/>
        <v>0</v>
      </c>
      <c r="AO25" s="73">
        <f t="shared" si="32"/>
        <v>114808</v>
      </c>
      <c r="AP25" s="73">
        <f t="shared" si="32"/>
        <v>516</v>
      </c>
      <c r="AQ25" s="73">
        <f t="shared" si="32"/>
        <v>67827</v>
      </c>
      <c r="AR25" s="73">
        <f t="shared" si="32"/>
        <v>0</v>
      </c>
      <c r="AS25" s="447">
        <f t="shared" si="1"/>
        <v>341718</v>
      </c>
      <c r="AT25" s="450">
        <f t="shared" si="18"/>
        <v>0</v>
      </c>
      <c r="AU25" s="450">
        <f t="shared" si="19"/>
        <v>175</v>
      </c>
      <c r="AV25" s="73">
        <f t="shared" si="20"/>
        <v>0</v>
      </c>
      <c r="AW25" s="73">
        <f t="shared" si="20"/>
        <v>0</v>
      </c>
      <c r="AX25" s="73">
        <f t="shared" si="20"/>
        <v>175</v>
      </c>
      <c r="AY25" s="450">
        <f t="shared" si="20"/>
        <v>3601</v>
      </c>
      <c r="AZ25" s="73">
        <f t="shared" si="20"/>
        <v>592</v>
      </c>
      <c r="BA25" s="450">
        <f t="shared" si="20"/>
        <v>6608</v>
      </c>
      <c r="BB25" s="447">
        <f t="shared" si="2"/>
        <v>7161</v>
      </c>
      <c r="BC25" s="73">
        <f t="shared" si="21"/>
        <v>680</v>
      </c>
      <c r="BD25" s="73">
        <f t="shared" si="21"/>
        <v>6424</v>
      </c>
      <c r="BE25" s="73">
        <f t="shared" si="21"/>
        <v>6256</v>
      </c>
      <c r="BF25" s="73">
        <f t="shared" si="21"/>
        <v>57</v>
      </c>
      <c r="BG25" s="450">
        <f t="shared" si="21"/>
        <v>53</v>
      </c>
      <c r="BH25" s="450">
        <f t="shared" si="21"/>
        <v>2482</v>
      </c>
      <c r="BI25" s="450">
        <f t="shared" si="21"/>
        <v>0</v>
      </c>
      <c r="BJ25" s="450">
        <f t="shared" si="21"/>
        <v>0</v>
      </c>
      <c r="BK25" s="450">
        <f t="shared" si="21"/>
        <v>0</v>
      </c>
      <c r="BL25" s="450">
        <f t="shared" si="3"/>
        <v>673</v>
      </c>
      <c r="BM25" s="73">
        <f t="shared" si="22"/>
        <v>0</v>
      </c>
      <c r="BN25" s="73">
        <f t="shared" si="22"/>
        <v>0</v>
      </c>
      <c r="BO25" s="73">
        <f t="shared" si="22"/>
        <v>0</v>
      </c>
      <c r="BP25" s="73">
        <f t="shared" si="22"/>
        <v>673</v>
      </c>
      <c r="BQ25" s="450">
        <f t="shared" si="28"/>
        <v>20753</v>
      </c>
      <c r="BR25" s="73">
        <f t="shared" si="23"/>
        <v>1022</v>
      </c>
      <c r="BS25" s="73">
        <f t="shared" si="23"/>
        <v>0</v>
      </c>
      <c r="BT25" s="73">
        <f t="shared" si="23"/>
        <v>827</v>
      </c>
      <c r="BU25" s="73">
        <f t="shared" si="23"/>
        <v>0</v>
      </c>
      <c r="BV25" s="73">
        <f t="shared" si="23"/>
        <v>0</v>
      </c>
      <c r="BW25" s="73">
        <f t="shared" si="23"/>
        <v>0</v>
      </c>
      <c r="BX25" s="73">
        <f t="shared" si="23"/>
        <v>0</v>
      </c>
      <c r="BY25" s="73">
        <f t="shared" si="23"/>
        <v>0</v>
      </c>
      <c r="BZ25" s="73">
        <f t="shared" si="23"/>
        <v>0</v>
      </c>
      <c r="CA25" s="73">
        <f t="shared" si="23"/>
        <v>0</v>
      </c>
      <c r="CB25" s="73">
        <f t="shared" si="23"/>
        <v>83</v>
      </c>
      <c r="CC25" s="73">
        <f t="shared" si="23"/>
        <v>0</v>
      </c>
      <c r="CD25" s="73">
        <f t="shared" si="23"/>
        <v>83</v>
      </c>
      <c r="CE25" s="73">
        <f t="shared" si="23"/>
        <v>112</v>
      </c>
      <c r="CF25" s="73">
        <f t="shared" si="23"/>
        <v>0</v>
      </c>
      <c r="CG25" s="73">
        <f t="shared" si="23"/>
        <v>112</v>
      </c>
      <c r="CH25" s="73">
        <f>SUM(CH41,CH213)</f>
        <v>1022</v>
      </c>
      <c r="CI25" s="73">
        <f t="shared" si="29"/>
        <v>0</v>
      </c>
      <c r="CJ25" s="73">
        <f t="shared" si="29"/>
        <v>0</v>
      </c>
      <c r="CK25" s="73">
        <f t="shared" si="25"/>
        <v>0</v>
      </c>
      <c r="CL25" s="73">
        <f t="shared" si="25"/>
        <v>0</v>
      </c>
      <c r="CM25" s="73">
        <f t="shared" si="25"/>
        <v>197443.20000000001</v>
      </c>
      <c r="CN25" s="73">
        <f t="shared" si="25"/>
        <v>0</v>
      </c>
      <c r="CO25" s="73">
        <f t="shared" si="25"/>
        <v>3924</v>
      </c>
      <c r="CP25" s="190">
        <f t="shared" si="9"/>
        <v>201367.2</v>
      </c>
      <c r="CQ25" s="73">
        <f t="shared" si="30"/>
        <v>17255.8</v>
      </c>
      <c r="CR25" s="73">
        <f t="shared" si="30"/>
        <v>0</v>
      </c>
      <c r="CS25" s="73">
        <f t="shared" si="30"/>
        <v>0</v>
      </c>
      <c r="CT25" s="73">
        <f t="shared" si="30"/>
        <v>0</v>
      </c>
      <c r="CU25" s="73">
        <f t="shared" si="30"/>
        <v>0</v>
      </c>
      <c r="CV25" s="73">
        <f t="shared" si="30"/>
        <v>0</v>
      </c>
      <c r="CW25" s="73">
        <f t="shared" si="31"/>
        <v>0</v>
      </c>
      <c r="CX25" s="73">
        <f t="shared" si="31"/>
        <v>0</v>
      </c>
      <c r="CY25" s="73">
        <f t="shared" si="31"/>
        <v>0</v>
      </c>
      <c r="CZ25" s="73">
        <f t="shared" si="31"/>
        <v>0</v>
      </c>
      <c r="DA25" s="73">
        <f t="shared" si="31"/>
        <v>0</v>
      </c>
      <c r="DB25" s="190">
        <f t="shared" si="10"/>
        <v>218623</v>
      </c>
      <c r="DC25" s="71">
        <f t="shared" si="11"/>
        <v>3924</v>
      </c>
      <c r="DD25" s="73">
        <f t="shared" si="26"/>
        <v>0</v>
      </c>
      <c r="DE25" s="73">
        <f t="shared" si="24"/>
        <v>0</v>
      </c>
      <c r="DF25" s="73">
        <f t="shared" si="24"/>
        <v>0</v>
      </c>
      <c r="DG25" s="190">
        <f t="shared" si="12"/>
        <v>218623</v>
      </c>
      <c r="DH25" s="71">
        <f t="shared" si="13"/>
        <v>3924</v>
      </c>
      <c r="DI25" s="73">
        <f t="shared" si="24"/>
        <v>0</v>
      </c>
      <c r="DJ25" s="73">
        <f t="shared" si="24"/>
        <v>0</v>
      </c>
      <c r="DK25" s="73">
        <f t="shared" si="24"/>
        <v>0</v>
      </c>
      <c r="DL25" s="73">
        <f t="shared" si="24"/>
        <v>0</v>
      </c>
      <c r="DM25" s="73">
        <f t="shared" si="24"/>
        <v>0</v>
      </c>
      <c r="DN25" s="73">
        <f t="shared" si="24"/>
        <v>0</v>
      </c>
      <c r="DO25" s="73">
        <f t="shared" si="24"/>
        <v>0</v>
      </c>
      <c r="DP25" s="73">
        <f t="shared" si="24"/>
        <v>0</v>
      </c>
      <c r="DQ25" s="73">
        <f t="shared" si="24"/>
        <v>0</v>
      </c>
      <c r="DR25" s="73">
        <f t="shared" si="24"/>
        <v>0</v>
      </c>
      <c r="DS25" s="73">
        <f t="shared" si="24"/>
        <v>0</v>
      </c>
      <c r="DT25" s="73">
        <f t="shared" si="24"/>
        <v>0</v>
      </c>
      <c r="DU25" s="73">
        <f t="shared" si="24"/>
        <v>0</v>
      </c>
      <c r="DV25" s="73">
        <f t="shared" si="24"/>
        <v>0</v>
      </c>
      <c r="DW25" s="73">
        <f t="shared" si="24"/>
        <v>0</v>
      </c>
      <c r="DX25" s="73">
        <f t="shared" si="24"/>
        <v>0</v>
      </c>
      <c r="DY25" s="73">
        <f t="shared" si="24"/>
        <v>0</v>
      </c>
      <c r="DZ25" s="73">
        <f t="shared" si="24"/>
        <v>0</v>
      </c>
      <c r="EA25" s="73">
        <f t="shared" si="24"/>
        <v>0</v>
      </c>
      <c r="EB25" s="73">
        <f t="shared" si="24"/>
        <v>0</v>
      </c>
      <c r="EC25" s="73">
        <f t="shared" si="24"/>
        <v>0</v>
      </c>
      <c r="ED25" s="73">
        <f t="shared" si="24"/>
        <v>0</v>
      </c>
      <c r="EE25" s="73">
        <f t="shared" si="24"/>
        <v>0</v>
      </c>
      <c r="EF25" s="73">
        <f t="shared" si="24"/>
        <v>0</v>
      </c>
      <c r="EG25" s="73">
        <f t="shared" si="24"/>
        <v>0</v>
      </c>
      <c r="EH25" s="73">
        <f t="shared" si="24"/>
        <v>0</v>
      </c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</row>
    <row r="26" spans="2:158" s="69" customFormat="1">
      <c r="B26" s="76"/>
      <c r="C26" s="77" t="s">
        <v>392</v>
      </c>
      <c r="D26" s="71"/>
      <c r="E26" s="71"/>
      <c r="F26" s="71"/>
      <c r="G26" s="71"/>
      <c r="H26" s="71"/>
      <c r="I26" s="71"/>
      <c r="J26" s="71"/>
      <c r="K26" s="71"/>
      <c r="L26" s="71"/>
      <c r="M26" s="71"/>
      <c r="N26" s="71"/>
      <c r="O26" s="72"/>
      <c r="P26" s="71"/>
      <c r="Q26" s="71"/>
      <c r="R26" s="71"/>
      <c r="S26" s="71"/>
      <c r="T26" s="71"/>
      <c r="U26" s="71"/>
      <c r="V26" s="71"/>
      <c r="W26" s="71"/>
      <c r="X26" s="71"/>
      <c r="Y26" s="73">
        <f>SUM(Y42,Y214)</f>
        <v>314</v>
      </c>
      <c r="Z26" s="73"/>
      <c r="AA26" s="73"/>
      <c r="AB26" s="73"/>
      <c r="AC26" s="73"/>
      <c r="AD26" s="73"/>
      <c r="AE26" s="73"/>
      <c r="AF26" s="447">
        <f t="shared" si="0"/>
        <v>598168</v>
      </c>
      <c r="AG26" s="73">
        <f t="shared" si="32"/>
        <v>466806</v>
      </c>
      <c r="AH26" s="73">
        <f t="shared" si="32"/>
        <v>80</v>
      </c>
      <c r="AI26" s="73">
        <f t="shared" si="32"/>
        <v>19</v>
      </c>
      <c r="AJ26" s="73">
        <f t="shared" si="32"/>
        <v>0</v>
      </c>
      <c r="AK26" s="73">
        <f t="shared" si="32"/>
        <v>0</v>
      </c>
      <c r="AL26" s="73">
        <f t="shared" si="32"/>
        <v>0</v>
      </c>
      <c r="AM26" s="73">
        <f t="shared" si="32"/>
        <v>0</v>
      </c>
      <c r="AN26" s="73">
        <f t="shared" si="32"/>
        <v>0</v>
      </c>
      <c r="AO26" s="73">
        <f t="shared" si="32"/>
        <v>109651</v>
      </c>
      <c r="AP26" s="73">
        <f t="shared" si="32"/>
        <v>23424</v>
      </c>
      <c r="AQ26" s="73">
        <f t="shared" si="32"/>
        <v>16173</v>
      </c>
      <c r="AR26" s="73">
        <f t="shared" si="32"/>
        <v>0</v>
      </c>
      <c r="AS26" s="447">
        <f t="shared" si="1"/>
        <v>576537</v>
      </c>
      <c r="AT26" s="450">
        <f t="shared" si="18"/>
        <v>0</v>
      </c>
      <c r="AU26" s="450">
        <f t="shared" si="19"/>
        <v>0</v>
      </c>
      <c r="AV26" s="73">
        <f t="shared" si="20"/>
        <v>0</v>
      </c>
      <c r="AW26" s="73">
        <f t="shared" si="20"/>
        <v>0</v>
      </c>
      <c r="AX26" s="73">
        <f t="shared" si="20"/>
        <v>0</v>
      </c>
      <c r="AY26" s="450">
        <f t="shared" si="20"/>
        <v>10276</v>
      </c>
      <c r="AZ26" s="73">
        <f t="shared" si="20"/>
        <v>1183</v>
      </c>
      <c r="BA26" s="450">
        <f t="shared" si="20"/>
        <v>2742</v>
      </c>
      <c r="BB26" s="447">
        <f t="shared" si="2"/>
        <v>2972</v>
      </c>
      <c r="BC26" s="73">
        <f t="shared" si="21"/>
        <v>0</v>
      </c>
      <c r="BD26" s="73">
        <f t="shared" si="21"/>
        <v>2814</v>
      </c>
      <c r="BE26" s="73">
        <f t="shared" si="21"/>
        <v>127</v>
      </c>
      <c r="BF26" s="73">
        <f t="shared" si="21"/>
        <v>158</v>
      </c>
      <c r="BG26" s="450">
        <f t="shared" si="21"/>
        <v>0</v>
      </c>
      <c r="BH26" s="450">
        <f t="shared" si="21"/>
        <v>3216</v>
      </c>
      <c r="BI26" s="450">
        <f t="shared" si="21"/>
        <v>1</v>
      </c>
      <c r="BJ26" s="450">
        <f t="shared" si="21"/>
        <v>21</v>
      </c>
      <c r="BK26" s="450">
        <f t="shared" si="21"/>
        <v>0</v>
      </c>
      <c r="BL26" s="450">
        <f t="shared" si="3"/>
        <v>2403</v>
      </c>
      <c r="BM26" s="73">
        <f t="shared" si="22"/>
        <v>0</v>
      </c>
      <c r="BN26" s="73">
        <f t="shared" si="22"/>
        <v>0</v>
      </c>
      <c r="BO26" s="73">
        <f t="shared" si="22"/>
        <v>0</v>
      </c>
      <c r="BP26" s="73">
        <f t="shared" si="22"/>
        <v>2403</v>
      </c>
      <c r="BQ26" s="450">
        <f t="shared" si="28"/>
        <v>21631</v>
      </c>
      <c r="BR26" s="73">
        <f t="shared" si="23"/>
        <v>0</v>
      </c>
      <c r="BS26" s="73">
        <f t="shared" si="23"/>
        <v>0</v>
      </c>
      <c r="BT26" s="73">
        <f t="shared" si="23"/>
        <v>0</v>
      </c>
      <c r="BU26" s="73">
        <f t="shared" si="23"/>
        <v>0</v>
      </c>
      <c r="BV26" s="73">
        <f t="shared" si="23"/>
        <v>0</v>
      </c>
      <c r="BW26" s="73">
        <f t="shared" si="23"/>
        <v>0</v>
      </c>
      <c r="BX26" s="73">
        <f t="shared" si="23"/>
        <v>0</v>
      </c>
      <c r="BY26" s="73">
        <f t="shared" si="23"/>
        <v>0</v>
      </c>
      <c r="BZ26" s="73">
        <f t="shared" si="23"/>
        <v>0</v>
      </c>
      <c r="CA26" s="73">
        <f t="shared" si="23"/>
        <v>0</v>
      </c>
      <c r="CB26" s="73">
        <f t="shared" si="23"/>
        <v>0</v>
      </c>
      <c r="CC26" s="73">
        <f t="shared" si="23"/>
        <v>0</v>
      </c>
      <c r="CD26" s="73">
        <f t="shared" si="23"/>
        <v>0</v>
      </c>
      <c r="CE26" s="73">
        <f t="shared" si="23"/>
        <v>0</v>
      </c>
      <c r="CF26" s="73">
        <f t="shared" si="23"/>
        <v>0</v>
      </c>
      <c r="CG26" s="73">
        <f t="shared" si="23"/>
        <v>0</v>
      </c>
      <c r="CH26" s="73">
        <f t="shared" si="23"/>
        <v>0</v>
      </c>
      <c r="CI26" s="73">
        <f t="shared" si="29"/>
        <v>0</v>
      </c>
      <c r="CJ26" s="73">
        <f t="shared" si="29"/>
        <v>0</v>
      </c>
      <c r="CK26" s="73">
        <f t="shared" si="25"/>
        <v>283</v>
      </c>
      <c r="CL26" s="73">
        <f t="shared" si="25"/>
        <v>0</v>
      </c>
      <c r="CM26" s="73">
        <f t="shared" si="25"/>
        <v>394383</v>
      </c>
      <c r="CN26" s="73">
        <f t="shared" si="25"/>
        <v>454</v>
      </c>
      <c r="CO26" s="73">
        <f t="shared" si="25"/>
        <v>22102</v>
      </c>
      <c r="CP26" s="190">
        <f t="shared" si="9"/>
        <v>416768</v>
      </c>
      <c r="CQ26" s="73">
        <f t="shared" si="30"/>
        <v>51023</v>
      </c>
      <c r="CR26" s="73">
        <f>SUM(CR42,CR214)</f>
        <v>333</v>
      </c>
      <c r="CS26" s="73">
        <f t="shared" si="30"/>
        <v>0</v>
      </c>
      <c r="CT26" s="73">
        <f t="shared" si="30"/>
        <v>0</v>
      </c>
      <c r="CU26" s="73">
        <f t="shared" si="30"/>
        <v>0</v>
      </c>
      <c r="CV26" s="73">
        <f t="shared" si="30"/>
        <v>0</v>
      </c>
      <c r="CW26" s="73">
        <f t="shared" si="31"/>
        <v>300000</v>
      </c>
      <c r="CX26" s="73">
        <f t="shared" si="31"/>
        <v>300000</v>
      </c>
      <c r="CY26" s="73">
        <f t="shared" si="31"/>
        <v>0</v>
      </c>
      <c r="CZ26" s="73">
        <f t="shared" si="31"/>
        <v>0</v>
      </c>
      <c r="DA26" s="73">
        <f t="shared" si="31"/>
        <v>0</v>
      </c>
      <c r="DB26" s="190">
        <f t="shared" si="10"/>
        <v>467791</v>
      </c>
      <c r="DC26" s="71">
        <f t="shared" si="11"/>
        <v>22556</v>
      </c>
      <c r="DD26" s="73">
        <f t="shared" si="26"/>
        <v>0</v>
      </c>
      <c r="DE26" s="73">
        <f t="shared" si="24"/>
        <v>0</v>
      </c>
      <c r="DF26" s="73">
        <f t="shared" si="24"/>
        <v>0</v>
      </c>
      <c r="DG26" s="190">
        <f t="shared" si="12"/>
        <v>467791</v>
      </c>
      <c r="DH26" s="71">
        <f t="shared" si="13"/>
        <v>22556</v>
      </c>
      <c r="DI26" s="73">
        <f t="shared" si="24"/>
        <v>0</v>
      </c>
      <c r="DJ26" s="73">
        <f t="shared" si="24"/>
        <v>0</v>
      </c>
      <c r="DK26" s="73">
        <f t="shared" si="24"/>
        <v>0</v>
      </c>
      <c r="DL26" s="73">
        <f t="shared" si="24"/>
        <v>0</v>
      </c>
      <c r="DM26" s="73">
        <f t="shared" si="24"/>
        <v>0</v>
      </c>
      <c r="DN26" s="73">
        <f t="shared" si="24"/>
        <v>0</v>
      </c>
      <c r="DO26" s="73">
        <f t="shared" si="24"/>
        <v>0</v>
      </c>
      <c r="DP26" s="73">
        <f t="shared" si="24"/>
        <v>0</v>
      </c>
      <c r="DQ26" s="73">
        <f t="shared" si="24"/>
        <v>0</v>
      </c>
      <c r="DR26" s="73">
        <f t="shared" si="24"/>
        <v>0</v>
      </c>
      <c r="DS26" s="73">
        <f t="shared" si="24"/>
        <v>0</v>
      </c>
      <c r="DT26" s="73">
        <f t="shared" si="24"/>
        <v>0</v>
      </c>
      <c r="DU26" s="73">
        <f t="shared" si="24"/>
        <v>0</v>
      </c>
      <c r="DV26" s="73">
        <f t="shared" si="24"/>
        <v>0</v>
      </c>
      <c r="DW26" s="73">
        <f t="shared" si="24"/>
        <v>0</v>
      </c>
      <c r="DX26" s="73">
        <f t="shared" si="24"/>
        <v>0</v>
      </c>
      <c r="DY26" s="73">
        <f t="shared" si="24"/>
        <v>0</v>
      </c>
      <c r="DZ26" s="73">
        <f t="shared" si="24"/>
        <v>0</v>
      </c>
      <c r="EA26" s="73">
        <f t="shared" si="24"/>
        <v>0</v>
      </c>
      <c r="EB26" s="73">
        <f t="shared" si="24"/>
        <v>0</v>
      </c>
      <c r="EC26" s="73">
        <f t="shared" si="24"/>
        <v>0</v>
      </c>
      <c r="ED26" s="73">
        <f t="shared" si="24"/>
        <v>0</v>
      </c>
      <c r="EE26" s="73">
        <f t="shared" si="24"/>
        <v>0</v>
      </c>
      <c r="EF26" s="73">
        <f t="shared" si="24"/>
        <v>0</v>
      </c>
      <c r="EG26" s="73">
        <f t="shared" si="24"/>
        <v>0</v>
      </c>
      <c r="EH26" s="73">
        <f t="shared" si="24"/>
        <v>0</v>
      </c>
      <c r="EI26" s="74"/>
      <c r="EJ26" s="74"/>
      <c r="EK26" s="74"/>
      <c r="EL26" s="74"/>
      <c r="EM26" s="74"/>
      <c r="EN26" s="74"/>
      <c r="EO26" s="74"/>
      <c r="EP26" s="74"/>
      <c r="EQ26" s="74"/>
      <c r="ER26" s="74"/>
      <c r="ES26" s="74"/>
      <c r="ET26" s="74"/>
      <c r="EU26" s="74"/>
      <c r="EV26" s="74"/>
      <c r="EW26" s="74"/>
      <c r="EX26" s="74"/>
      <c r="EY26" s="74"/>
      <c r="EZ26" s="74"/>
      <c r="FA26" s="74"/>
      <c r="FB26" s="74"/>
    </row>
    <row r="27" spans="2:158" s="142" customFormat="1">
      <c r="B27" s="138"/>
      <c r="C27" s="258" t="s">
        <v>393</v>
      </c>
      <c r="D27" s="119"/>
      <c r="E27" s="119"/>
      <c r="F27" s="119"/>
      <c r="G27" s="119"/>
      <c r="H27" s="119"/>
      <c r="I27" s="119"/>
      <c r="J27" s="119"/>
      <c r="K27" s="119"/>
      <c r="L27" s="119"/>
      <c r="M27" s="119"/>
      <c r="N27" s="119"/>
      <c r="O27" s="119"/>
      <c r="P27" s="119"/>
      <c r="Q27" s="119"/>
      <c r="R27" s="119"/>
      <c r="S27" s="119"/>
      <c r="T27" s="119"/>
      <c r="U27" s="119"/>
      <c r="V27" s="119"/>
      <c r="W27" s="119"/>
      <c r="X27" s="119"/>
      <c r="Y27" s="139">
        <f t="shared" si="27"/>
        <v>238</v>
      </c>
      <c r="Z27" s="139"/>
      <c r="AA27" s="139"/>
      <c r="AB27" s="139"/>
      <c r="AC27" s="139"/>
      <c r="AD27" s="139"/>
      <c r="AE27" s="139"/>
      <c r="AF27" s="448">
        <f t="shared" si="0"/>
        <v>295434</v>
      </c>
      <c r="AG27" s="139">
        <f t="shared" si="32"/>
        <v>198875</v>
      </c>
      <c r="AH27" s="139">
        <f t="shared" si="32"/>
        <v>49</v>
      </c>
      <c r="AI27" s="139">
        <f t="shared" si="32"/>
        <v>2</v>
      </c>
      <c r="AJ27" s="139">
        <f t="shared" si="32"/>
        <v>0</v>
      </c>
      <c r="AK27" s="139">
        <f t="shared" si="32"/>
        <v>51</v>
      </c>
      <c r="AL27" s="139">
        <f t="shared" si="32"/>
        <v>0</v>
      </c>
      <c r="AM27" s="139">
        <f t="shared" si="32"/>
        <v>0</v>
      </c>
      <c r="AN27" s="139">
        <f t="shared" si="32"/>
        <v>0</v>
      </c>
      <c r="AO27" s="139">
        <f t="shared" si="32"/>
        <v>76977</v>
      </c>
      <c r="AP27" s="139">
        <f>SUM(AP43,AP215)</f>
        <v>13266</v>
      </c>
      <c r="AQ27" s="139">
        <f t="shared" si="32"/>
        <v>33686</v>
      </c>
      <c r="AR27" s="139">
        <f t="shared" si="32"/>
        <v>0</v>
      </c>
      <c r="AS27" s="448">
        <f t="shared" si="1"/>
        <v>275952</v>
      </c>
      <c r="AT27" s="451">
        <f t="shared" si="18"/>
        <v>0</v>
      </c>
      <c r="AU27" s="451">
        <f t="shared" si="19"/>
        <v>0</v>
      </c>
      <c r="AV27" s="139">
        <f t="shared" si="20"/>
        <v>0</v>
      </c>
      <c r="AW27" s="139">
        <f t="shared" si="20"/>
        <v>0</v>
      </c>
      <c r="AX27" s="139">
        <f t="shared" si="20"/>
        <v>0</v>
      </c>
      <c r="AY27" s="451">
        <f t="shared" si="20"/>
        <v>2037</v>
      </c>
      <c r="AZ27" s="139">
        <f t="shared" si="20"/>
        <v>323</v>
      </c>
      <c r="BA27" s="451">
        <f t="shared" si="20"/>
        <v>7095</v>
      </c>
      <c r="BB27" s="448">
        <f t="shared" si="2"/>
        <v>8393</v>
      </c>
      <c r="BC27" s="139">
        <f t="shared" si="21"/>
        <v>0</v>
      </c>
      <c r="BD27" s="139">
        <f t="shared" si="21"/>
        <v>8371</v>
      </c>
      <c r="BE27" s="139">
        <f t="shared" si="21"/>
        <v>7798</v>
      </c>
      <c r="BF27" s="139">
        <f t="shared" si="21"/>
        <v>22</v>
      </c>
      <c r="BG27" s="451">
        <f t="shared" si="21"/>
        <v>0</v>
      </c>
      <c r="BH27" s="451">
        <f t="shared" si="21"/>
        <v>1589</v>
      </c>
      <c r="BI27" s="451">
        <f t="shared" si="21"/>
        <v>0</v>
      </c>
      <c r="BJ27" s="451">
        <f t="shared" si="21"/>
        <v>8</v>
      </c>
      <c r="BK27" s="451">
        <f t="shared" si="21"/>
        <v>0</v>
      </c>
      <c r="BL27" s="451">
        <f t="shared" si="3"/>
        <v>360</v>
      </c>
      <c r="BM27" s="139">
        <f t="shared" si="22"/>
        <v>0</v>
      </c>
      <c r="BN27" s="139">
        <f t="shared" si="22"/>
        <v>0</v>
      </c>
      <c r="BO27" s="139">
        <f t="shared" si="22"/>
        <v>0</v>
      </c>
      <c r="BP27" s="139">
        <f t="shared" si="22"/>
        <v>360</v>
      </c>
      <c r="BQ27" s="451">
        <f t="shared" si="28"/>
        <v>19482</v>
      </c>
      <c r="BR27" s="139">
        <f t="shared" si="23"/>
        <v>62</v>
      </c>
      <c r="BS27" s="139">
        <f t="shared" si="23"/>
        <v>0</v>
      </c>
      <c r="BT27" s="139">
        <f t="shared" si="23"/>
        <v>40</v>
      </c>
      <c r="BU27" s="139">
        <f t="shared" si="23"/>
        <v>0</v>
      </c>
      <c r="BV27" s="139">
        <f t="shared" si="23"/>
        <v>5</v>
      </c>
      <c r="BW27" s="139">
        <f t="shared" si="23"/>
        <v>0</v>
      </c>
      <c r="BX27" s="139">
        <f t="shared" si="23"/>
        <v>0</v>
      </c>
      <c r="BY27" s="139">
        <f t="shared" si="23"/>
        <v>0</v>
      </c>
      <c r="BZ27" s="139">
        <f t="shared" si="23"/>
        <v>0</v>
      </c>
      <c r="CA27" s="139">
        <f t="shared" si="23"/>
        <v>0</v>
      </c>
      <c r="CB27" s="139">
        <f t="shared" si="23"/>
        <v>0</v>
      </c>
      <c r="CC27" s="139">
        <f t="shared" si="23"/>
        <v>0</v>
      </c>
      <c r="CD27" s="139">
        <f t="shared" si="23"/>
        <v>0</v>
      </c>
      <c r="CE27" s="139">
        <f t="shared" si="23"/>
        <v>15</v>
      </c>
      <c r="CF27" s="139">
        <f t="shared" si="23"/>
        <v>0</v>
      </c>
      <c r="CG27" s="139">
        <f t="shared" si="23"/>
        <v>0</v>
      </c>
      <c r="CH27" s="139">
        <f t="shared" si="23"/>
        <v>60</v>
      </c>
      <c r="CI27" s="139">
        <f t="shared" si="29"/>
        <v>0</v>
      </c>
      <c r="CJ27" s="139">
        <f t="shared" si="29"/>
        <v>2</v>
      </c>
      <c r="CK27" s="139">
        <f t="shared" si="25"/>
        <v>0</v>
      </c>
      <c r="CL27" s="139">
        <f t="shared" si="25"/>
        <v>0</v>
      </c>
      <c r="CM27" s="139">
        <f t="shared" si="25"/>
        <v>163885</v>
      </c>
      <c r="CN27" s="139">
        <f t="shared" si="25"/>
        <v>692</v>
      </c>
      <c r="CO27" s="139">
        <f t="shared" si="25"/>
        <v>6500</v>
      </c>
      <c r="CP27" s="443">
        <f t="shared" si="9"/>
        <v>170385</v>
      </c>
      <c r="CQ27" s="139">
        <f t="shared" si="30"/>
        <v>27197</v>
      </c>
      <c r="CR27" s="139">
        <f t="shared" si="30"/>
        <v>0</v>
      </c>
      <c r="CS27" s="139">
        <f t="shared" si="30"/>
        <v>0</v>
      </c>
      <c r="CT27" s="139">
        <f t="shared" si="30"/>
        <v>0</v>
      </c>
      <c r="CU27" s="139">
        <f t="shared" si="30"/>
        <v>0</v>
      </c>
      <c r="CV27" s="139">
        <f t="shared" si="30"/>
        <v>0</v>
      </c>
      <c r="CW27" s="139">
        <f t="shared" si="31"/>
        <v>99964</v>
      </c>
      <c r="CX27" s="139">
        <f t="shared" si="31"/>
        <v>99964</v>
      </c>
      <c r="CY27" s="139">
        <f t="shared" si="31"/>
        <v>0</v>
      </c>
      <c r="CZ27" s="139">
        <f t="shared" si="31"/>
        <v>0</v>
      </c>
      <c r="DA27" s="139">
        <f t="shared" si="31"/>
        <v>0</v>
      </c>
      <c r="DB27" s="443">
        <f t="shared" si="10"/>
        <v>197582</v>
      </c>
      <c r="DC27" s="119">
        <f t="shared" si="11"/>
        <v>7192</v>
      </c>
      <c r="DD27" s="139">
        <f t="shared" si="26"/>
        <v>0</v>
      </c>
      <c r="DE27" s="139">
        <f t="shared" si="24"/>
        <v>51</v>
      </c>
      <c r="DF27" s="139">
        <f t="shared" si="24"/>
        <v>51</v>
      </c>
      <c r="DG27" s="443">
        <f t="shared" si="12"/>
        <v>197633</v>
      </c>
      <c r="DH27" s="119">
        <f t="shared" si="13"/>
        <v>7192</v>
      </c>
      <c r="DI27" s="139">
        <f t="shared" si="24"/>
        <v>0</v>
      </c>
      <c r="DJ27" s="139">
        <f t="shared" si="24"/>
        <v>0</v>
      </c>
      <c r="DK27" s="139">
        <f t="shared" si="24"/>
        <v>0</v>
      </c>
      <c r="DL27" s="139">
        <f t="shared" si="24"/>
        <v>0</v>
      </c>
      <c r="DM27" s="139">
        <f t="shared" si="24"/>
        <v>0</v>
      </c>
      <c r="DN27" s="139">
        <f t="shared" si="24"/>
        <v>0</v>
      </c>
      <c r="DO27" s="139">
        <f t="shared" si="24"/>
        <v>0</v>
      </c>
      <c r="DP27" s="139">
        <f t="shared" si="24"/>
        <v>0</v>
      </c>
      <c r="DQ27" s="139">
        <f t="shared" si="24"/>
        <v>0</v>
      </c>
      <c r="DR27" s="139">
        <f t="shared" si="24"/>
        <v>0</v>
      </c>
      <c r="DS27" s="139">
        <f t="shared" si="24"/>
        <v>0</v>
      </c>
      <c r="DT27" s="139">
        <f t="shared" si="24"/>
        <v>0</v>
      </c>
      <c r="DU27" s="139">
        <f t="shared" ref="DU27:EH27" si="33">SUM(DU43,DU59)</f>
        <v>0</v>
      </c>
      <c r="DV27" s="139">
        <f t="shared" si="33"/>
        <v>0</v>
      </c>
      <c r="DW27" s="139">
        <f t="shared" si="33"/>
        <v>0</v>
      </c>
      <c r="DX27" s="139">
        <f t="shared" si="33"/>
        <v>0</v>
      </c>
      <c r="DY27" s="139">
        <f t="shared" si="33"/>
        <v>0</v>
      </c>
      <c r="DZ27" s="139">
        <f t="shared" si="33"/>
        <v>0</v>
      </c>
      <c r="EA27" s="139">
        <f t="shared" si="33"/>
        <v>0</v>
      </c>
      <c r="EB27" s="139">
        <f t="shared" si="33"/>
        <v>0</v>
      </c>
      <c r="EC27" s="139">
        <f t="shared" si="33"/>
        <v>0</v>
      </c>
      <c r="ED27" s="139">
        <f t="shared" si="33"/>
        <v>0</v>
      </c>
      <c r="EE27" s="139">
        <f t="shared" si="33"/>
        <v>0</v>
      </c>
      <c r="EF27" s="139">
        <f t="shared" si="33"/>
        <v>0</v>
      </c>
      <c r="EG27" s="139">
        <f t="shared" si="33"/>
        <v>0</v>
      </c>
      <c r="EH27" s="139">
        <f t="shared" si="33"/>
        <v>0</v>
      </c>
    </row>
    <row r="28" spans="2:158" s="69" customFormat="1">
      <c r="B28" s="76"/>
      <c r="C28" s="77" t="s">
        <v>394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2"/>
      <c r="P28" s="71"/>
      <c r="Q28" s="71"/>
      <c r="R28" s="71"/>
      <c r="S28" s="71"/>
      <c r="T28" s="71"/>
      <c r="U28" s="71"/>
      <c r="V28" s="71"/>
      <c r="W28" s="71"/>
      <c r="X28" s="71"/>
      <c r="Y28" s="73">
        <f t="shared" si="27"/>
        <v>457</v>
      </c>
      <c r="Z28" s="73"/>
      <c r="AA28" s="73"/>
      <c r="AB28" s="73"/>
      <c r="AC28" s="73"/>
      <c r="AD28" s="73"/>
      <c r="AE28" s="73"/>
      <c r="AF28" s="447">
        <f t="shared" si="0"/>
        <v>931801</v>
      </c>
      <c r="AG28" s="73">
        <f>SUM(AG44,AG216)</f>
        <v>715774</v>
      </c>
      <c r="AH28" s="73">
        <f t="shared" si="32"/>
        <v>97</v>
      </c>
      <c r="AI28" s="73">
        <f t="shared" si="32"/>
        <v>54</v>
      </c>
      <c r="AJ28" s="73">
        <f t="shared" si="32"/>
        <v>0</v>
      </c>
      <c r="AK28" s="73">
        <f t="shared" si="32"/>
        <v>0</v>
      </c>
      <c r="AL28" s="73">
        <f t="shared" si="32"/>
        <v>181</v>
      </c>
      <c r="AM28" s="73">
        <f t="shared" si="32"/>
        <v>131</v>
      </c>
      <c r="AN28" s="73">
        <f t="shared" si="32"/>
        <v>0</v>
      </c>
      <c r="AO28" s="73">
        <f t="shared" si="32"/>
        <v>199203</v>
      </c>
      <c r="AP28" s="73">
        <f t="shared" si="32"/>
        <v>62539</v>
      </c>
      <c r="AQ28" s="73">
        <f t="shared" si="32"/>
        <v>34535</v>
      </c>
      <c r="AR28" s="73">
        <f t="shared" si="32"/>
        <v>0</v>
      </c>
      <c r="AS28" s="447">
        <f t="shared" si="1"/>
        <v>915255</v>
      </c>
      <c r="AT28" s="450">
        <f t="shared" si="18"/>
        <v>0</v>
      </c>
      <c r="AU28" s="450">
        <f t="shared" si="19"/>
        <v>7</v>
      </c>
      <c r="AV28" s="73">
        <f t="shared" si="20"/>
        <v>7</v>
      </c>
      <c r="AW28" s="73">
        <f t="shared" si="20"/>
        <v>0</v>
      </c>
      <c r="AX28" s="73">
        <f t="shared" si="20"/>
        <v>0</v>
      </c>
      <c r="AY28" s="450">
        <f t="shared" si="20"/>
        <v>3081</v>
      </c>
      <c r="AZ28" s="73">
        <f t="shared" si="20"/>
        <v>789</v>
      </c>
      <c r="BA28" s="450">
        <f t="shared" si="20"/>
        <v>2182</v>
      </c>
      <c r="BB28" s="447">
        <f t="shared" si="2"/>
        <v>4595</v>
      </c>
      <c r="BC28" s="73">
        <f t="shared" si="21"/>
        <v>178</v>
      </c>
      <c r="BD28" s="73">
        <f t="shared" si="21"/>
        <v>4031</v>
      </c>
      <c r="BE28" s="73">
        <f t="shared" si="21"/>
        <v>0</v>
      </c>
      <c r="BF28" s="73">
        <f t="shared" si="21"/>
        <v>386</v>
      </c>
      <c r="BG28" s="450">
        <f t="shared" si="21"/>
        <v>0</v>
      </c>
      <c r="BH28" s="450">
        <f>SUM(BH44,BH216)</f>
        <v>3274</v>
      </c>
      <c r="BI28" s="450">
        <f t="shared" si="21"/>
        <v>0</v>
      </c>
      <c r="BJ28" s="450">
        <f t="shared" si="21"/>
        <v>60</v>
      </c>
      <c r="BK28" s="450">
        <f t="shared" si="21"/>
        <v>0</v>
      </c>
      <c r="BL28" s="450">
        <f t="shared" si="3"/>
        <v>3347</v>
      </c>
      <c r="BM28" s="73">
        <f t="shared" si="22"/>
        <v>0</v>
      </c>
      <c r="BN28" s="73">
        <f t="shared" si="22"/>
        <v>0</v>
      </c>
      <c r="BO28" s="73">
        <f t="shared" si="22"/>
        <v>0</v>
      </c>
      <c r="BP28" s="73">
        <f t="shared" si="22"/>
        <v>3347</v>
      </c>
      <c r="BQ28" s="450">
        <f t="shared" si="28"/>
        <v>16546</v>
      </c>
      <c r="BR28" s="73">
        <f t="shared" si="23"/>
        <v>2111</v>
      </c>
      <c r="BS28" s="73">
        <f t="shared" si="23"/>
        <v>0</v>
      </c>
      <c r="BT28" s="73">
        <f t="shared" si="23"/>
        <v>2008</v>
      </c>
      <c r="BU28" s="73">
        <f t="shared" si="23"/>
        <v>0</v>
      </c>
      <c r="BV28" s="73">
        <f t="shared" si="23"/>
        <v>0</v>
      </c>
      <c r="BW28" s="73">
        <f t="shared" si="23"/>
        <v>0</v>
      </c>
      <c r="BX28" s="73">
        <f t="shared" si="23"/>
        <v>0</v>
      </c>
      <c r="BY28" s="73">
        <f t="shared" si="23"/>
        <v>0</v>
      </c>
      <c r="BZ28" s="73">
        <f t="shared" si="23"/>
        <v>0</v>
      </c>
      <c r="CA28" s="73">
        <f t="shared" si="23"/>
        <v>0</v>
      </c>
      <c r="CB28" s="73">
        <f t="shared" si="23"/>
        <v>0</v>
      </c>
      <c r="CC28" s="73">
        <f t="shared" si="23"/>
        <v>0</v>
      </c>
      <c r="CD28" s="73">
        <f t="shared" si="23"/>
        <v>0</v>
      </c>
      <c r="CE28" s="73">
        <f t="shared" si="23"/>
        <v>103</v>
      </c>
      <c r="CF28" s="73">
        <f t="shared" si="23"/>
        <v>0</v>
      </c>
      <c r="CG28" s="73">
        <f t="shared" si="23"/>
        <v>0</v>
      </c>
      <c r="CH28" s="73">
        <f t="shared" si="23"/>
        <v>2111</v>
      </c>
      <c r="CI28" s="73">
        <f t="shared" si="29"/>
        <v>0</v>
      </c>
      <c r="CJ28" s="73">
        <f t="shared" si="29"/>
        <v>0</v>
      </c>
      <c r="CK28" s="73">
        <f t="shared" si="25"/>
        <v>0</v>
      </c>
      <c r="CL28" s="73">
        <f t="shared" si="25"/>
        <v>0</v>
      </c>
      <c r="CM28" s="73">
        <f t="shared" si="25"/>
        <v>595466</v>
      </c>
      <c r="CN28" s="73">
        <f t="shared" si="25"/>
        <v>3459</v>
      </c>
      <c r="CO28" s="73">
        <f t="shared" si="25"/>
        <v>44282</v>
      </c>
      <c r="CP28" s="190">
        <f t="shared" si="9"/>
        <v>639748</v>
      </c>
      <c r="CQ28" s="73">
        <f t="shared" si="30"/>
        <v>75509</v>
      </c>
      <c r="CR28" s="73">
        <f t="shared" si="30"/>
        <v>0</v>
      </c>
      <c r="CS28" s="73">
        <f t="shared" si="30"/>
        <v>0</v>
      </c>
      <c r="CT28" s="73">
        <f t="shared" si="30"/>
        <v>0</v>
      </c>
      <c r="CU28" s="73">
        <f t="shared" si="30"/>
        <v>0</v>
      </c>
      <c r="CV28" s="73">
        <f t="shared" si="30"/>
        <v>0</v>
      </c>
      <c r="CW28" s="73">
        <f t="shared" si="31"/>
        <v>0</v>
      </c>
      <c r="CX28" s="73">
        <f t="shared" si="31"/>
        <v>0</v>
      </c>
      <c r="CY28" s="73">
        <f t="shared" si="31"/>
        <v>0</v>
      </c>
      <c r="CZ28" s="73">
        <f t="shared" si="31"/>
        <v>0</v>
      </c>
      <c r="DA28" s="73">
        <f t="shared" si="31"/>
        <v>0</v>
      </c>
      <c r="DB28" s="190">
        <f t="shared" si="10"/>
        <v>715257</v>
      </c>
      <c r="DC28" s="71">
        <f t="shared" si="11"/>
        <v>47741</v>
      </c>
      <c r="DD28" s="73">
        <f t="shared" si="26"/>
        <v>0</v>
      </c>
      <c r="DE28" s="73">
        <f t="shared" ref="DE28:EH32" si="34">SUM(DE44,DE60)</f>
        <v>0</v>
      </c>
      <c r="DF28" s="73">
        <f t="shared" si="34"/>
        <v>0</v>
      </c>
      <c r="DG28" s="190">
        <f t="shared" si="12"/>
        <v>715257</v>
      </c>
      <c r="DH28" s="71">
        <f t="shared" si="13"/>
        <v>47741</v>
      </c>
      <c r="DI28" s="73">
        <f t="shared" si="34"/>
        <v>0</v>
      </c>
      <c r="DJ28" s="73">
        <f t="shared" si="34"/>
        <v>0</v>
      </c>
      <c r="DK28" s="73">
        <f t="shared" si="34"/>
        <v>0</v>
      </c>
      <c r="DL28" s="73">
        <f t="shared" si="34"/>
        <v>0</v>
      </c>
      <c r="DM28" s="73">
        <f t="shared" si="34"/>
        <v>0</v>
      </c>
      <c r="DN28" s="73">
        <f t="shared" si="34"/>
        <v>0</v>
      </c>
      <c r="DO28" s="73">
        <f t="shared" si="34"/>
        <v>0</v>
      </c>
      <c r="DP28" s="73">
        <f t="shared" si="34"/>
        <v>0</v>
      </c>
      <c r="DQ28" s="73">
        <f t="shared" si="34"/>
        <v>0</v>
      </c>
      <c r="DR28" s="73">
        <f t="shared" si="34"/>
        <v>0</v>
      </c>
      <c r="DS28" s="73">
        <f t="shared" si="34"/>
        <v>0</v>
      </c>
      <c r="DT28" s="73">
        <f t="shared" si="34"/>
        <v>0</v>
      </c>
      <c r="DU28" s="73">
        <f t="shared" si="34"/>
        <v>0</v>
      </c>
      <c r="DV28" s="73">
        <f t="shared" si="34"/>
        <v>0</v>
      </c>
      <c r="DW28" s="73">
        <f t="shared" si="34"/>
        <v>0</v>
      </c>
      <c r="DX28" s="73">
        <f t="shared" si="34"/>
        <v>0</v>
      </c>
      <c r="DY28" s="73">
        <f t="shared" si="34"/>
        <v>0</v>
      </c>
      <c r="DZ28" s="73">
        <f t="shared" si="34"/>
        <v>0</v>
      </c>
      <c r="EA28" s="73">
        <f t="shared" si="34"/>
        <v>0</v>
      </c>
      <c r="EB28" s="73">
        <f t="shared" si="34"/>
        <v>0</v>
      </c>
      <c r="EC28" s="73">
        <f t="shared" si="34"/>
        <v>0</v>
      </c>
      <c r="ED28" s="73">
        <f t="shared" si="34"/>
        <v>0</v>
      </c>
      <c r="EE28" s="73">
        <f t="shared" si="34"/>
        <v>0</v>
      </c>
      <c r="EF28" s="73">
        <f t="shared" si="34"/>
        <v>0</v>
      </c>
      <c r="EG28" s="73">
        <f t="shared" si="34"/>
        <v>0</v>
      </c>
      <c r="EH28" s="73">
        <f t="shared" si="34"/>
        <v>0</v>
      </c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</row>
    <row r="29" spans="2:158" s="69" customFormat="1">
      <c r="B29" s="76"/>
      <c r="C29" s="77" t="s">
        <v>395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P29" s="71"/>
      <c r="Q29" s="71"/>
      <c r="R29" s="71"/>
      <c r="S29" s="71"/>
      <c r="T29" s="71"/>
      <c r="U29" s="71"/>
      <c r="V29" s="71"/>
      <c r="W29" s="71"/>
      <c r="X29" s="71"/>
      <c r="Y29" s="73">
        <f t="shared" si="27"/>
        <v>342</v>
      </c>
      <c r="Z29" s="73"/>
      <c r="AA29" s="73"/>
      <c r="AB29" s="73"/>
      <c r="AC29" s="73"/>
      <c r="AD29" s="73"/>
      <c r="AE29" s="73"/>
      <c r="AF29" s="447">
        <f t="shared" si="0"/>
        <v>367869</v>
      </c>
      <c r="AG29" s="73">
        <f t="shared" ref="AG29:AR30" si="35">SUM(AG45,AG217)</f>
        <v>300260</v>
      </c>
      <c r="AH29" s="73">
        <f t="shared" si="35"/>
        <v>7</v>
      </c>
      <c r="AI29" s="73">
        <f t="shared" si="35"/>
        <v>5</v>
      </c>
      <c r="AJ29" s="73">
        <f t="shared" si="35"/>
        <v>0</v>
      </c>
      <c r="AK29" s="73">
        <f t="shared" si="35"/>
        <v>0</v>
      </c>
      <c r="AL29" s="73">
        <f t="shared" si="35"/>
        <v>0</v>
      </c>
      <c r="AM29" s="73">
        <f t="shared" si="35"/>
        <v>0</v>
      </c>
      <c r="AN29" s="73">
        <f t="shared" si="35"/>
        <v>0</v>
      </c>
      <c r="AO29" s="73">
        <f t="shared" si="35"/>
        <v>58589</v>
      </c>
      <c r="AP29" s="73">
        <f t="shared" si="35"/>
        <v>0</v>
      </c>
      <c r="AQ29" s="73">
        <f t="shared" si="35"/>
        <v>39275</v>
      </c>
      <c r="AR29" s="73">
        <f t="shared" si="35"/>
        <v>0</v>
      </c>
      <c r="AS29" s="447">
        <f t="shared" si="1"/>
        <v>358856</v>
      </c>
      <c r="AT29" s="450">
        <f t="shared" si="18"/>
        <v>0</v>
      </c>
      <c r="AU29" s="450">
        <f t="shared" si="19"/>
        <v>0</v>
      </c>
      <c r="AV29" s="73">
        <f t="shared" si="20"/>
        <v>0</v>
      </c>
      <c r="AW29" s="73">
        <f t="shared" si="20"/>
        <v>0</v>
      </c>
      <c r="AX29" s="73">
        <f t="shared" si="20"/>
        <v>0</v>
      </c>
      <c r="AY29" s="450">
        <f t="shared" si="20"/>
        <v>5025</v>
      </c>
      <c r="AZ29" s="73">
        <f t="shared" si="20"/>
        <v>169</v>
      </c>
      <c r="BA29" s="450">
        <f t="shared" si="20"/>
        <v>994</v>
      </c>
      <c r="BB29" s="447">
        <f t="shared" si="2"/>
        <v>932</v>
      </c>
      <c r="BC29" s="73">
        <f t="shared" si="21"/>
        <v>6</v>
      </c>
      <c r="BD29" s="73">
        <f t="shared" si="21"/>
        <v>857</v>
      </c>
      <c r="BE29" s="73">
        <f t="shared" si="21"/>
        <v>751</v>
      </c>
      <c r="BF29" s="73">
        <f t="shared" si="21"/>
        <v>69</v>
      </c>
      <c r="BG29" s="450">
        <f t="shared" si="21"/>
        <v>0</v>
      </c>
      <c r="BH29" s="450">
        <f t="shared" si="21"/>
        <v>1466</v>
      </c>
      <c r="BI29" s="450">
        <f t="shared" si="21"/>
        <v>0</v>
      </c>
      <c r="BJ29" s="450">
        <f t="shared" si="21"/>
        <v>5</v>
      </c>
      <c r="BK29" s="450">
        <f t="shared" si="21"/>
        <v>0</v>
      </c>
      <c r="BL29" s="450">
        <f t="shared" si="3"/>
        <v>591</v>
      </c>
      <c r="BM29" s="73">
        <f t="shared" si="22"/>
        <v>0</v>
      </c>
      <c r="BN29" s="73">
        <f t="shared" si="22"/>
        <v>0</v>
      </c>
      <c r="BO29" s="73">
        <f t="shared" si="22"/>
        <v>0</v>
      </c>
      <c r="BP29" s="73">
        <f t="shared" si="22"/>
        <v>591</v>
      </c>
      <c r="BQ29" s="450">
        <f t="shared" si="28"/>
        <v>9013</v>
      </c>
      <c r="BR29" s="73">
        <f t="shared" si="23"/>
        <v>0</v>
      </c>
      <c r="BS29" s="73">
        <f t="shared" si="23"/>
        <v>0</v>
      </c>
      <c r="BT29" s="73">
        <f t="shared" si="23"/>
        <v>0</v>
      </c>
      <c r="BU29" s="73">
        <f t="shared" si="23"/>
        <v>0</v>
      </c>
      <c r="BV29" s="73">
        <f t="shared" si="23"/>
        <v>0</v>
      </c>
      <c r="BW29" s="73">
        <f t="shared" si="23"/>
        <v>0</v>
      </c>
      <c r="BX29" s="73">
        <f t="shared" si="23"/>
        <v>0</v>
      </c>
      <c r="BY29" s="73">
        <f t="shared" si="23"/>
        <v>0</v>
      </c>
      <c r="BZ29" s="73">
        <f t="shared" si="23"/>
        <v>0</v>
      </c>
      <c r="CA29" s="73">
        <f t="shared" si="23"/>
        <v>0</v>
      </c>
      <c r="CB29" s="73">
        <f t="shared" si="23"/>
        <v>0</v>
      </c>
      <c r="CC29" s="73">
        <f t="shared" si="23"/>
        <v>0</v>
      </c>
      <c r="CD29" s="73">
        <f t="shared" si="23"/>
        <v>0</v>
      </c>
      <c r="CE29" s="73">
        <f t="shared" si="23"/>
        <v>0</v>
      </c>
      <c r="CF29" s="73">
        <f t="shared" si="23"/>
        <v>0</v>
      </c>
      <c r="CG29" s="73">
        <f t="shared" si="23"/>
        <v>0</v>
      </c>
      <c r="CH29" s="73">
        <f t="shared" si="23"/>
        <v>0</v>
      </c>
      <c r="CI29" s="73">
        <f t="shared" si="29"/>
        <v>0</v>
      </c>
      <c r="CJ29" s="73">
        <f t="shared" si="29"/>
        <v>0</v>
      </c>
      <c r="CK29" s="73">
        <f t="shared" si="25"/>
        <v>0</v>
      </c>
      <c r="CL29" s="73">
        <f t="shared" si="25"/>
        <v>0</v>
      </c>
      <c r="CM29" s="73">
        <f t="shared" si="25"/>
        <v>247171</v>
      </c>
      <c r="CN29" s="73">
        <f t="shared" si="25"/>
        <v>503</v>
      </c>
      <c r="CO29" s="73">
        <f t="shared" si="25"/>
        <v>12227</v>
      </c>
      <c r="CP29" s="190">
        <f t="shared" si="9"/>
        <v>259398</v>
      </c>
      <c r="CQ29" s="73">
        <f t="shared" si="30"/>
        <v>35329</v>
      </c>
      <c r="CR29" s="73">
        <f t="shared" si="30"/>
        <v>0</v>
      </c>
      <c r="CS29" s="73">
        <f t="shared" si="30"/>
        <v>0</v>
      </c>
      <c r="CT29" s="73">
        <f t="shared" si="30"/>
        <v>0</v>
      </c>
      <c r="CU29" s="73">
        <f t="shared" si="30"/>
        <v>0</v>
      </c>
      <c r="CV29" s="73">
        <f t="shared" si="30"/>
        <v>0</v>
      </c>
      <c r="CW29" s="73">
        <f t="shared" si="31"/>
        <v>0</v>
      </c>
      <c r="CX29" s="73">
        <f t="shared" si="31"/>
        <v>0</v>
      </c>
      <c r="CY29" s="73">
        <f t="shared" si="31"/>
        <v>0</v>
      </c>
      <c r="CZ29" s="73">
        <f t="shared" si="31"/>
        <v>0</v>
      </c>
      <c r="DA29" s="73">
        <f t="shared" si="31"/>
        <v>0</v>
      </c>
      <c r="DB29" s="190">
        <f t="shared" si="10"/>
        <v>294727</v>
      </c>
      <c r="DC29" s="71">
        <f t="shared" si="11"/>
        <v>12730</v>
      </c>
      <c r="DD29" s="73">
        <f t="shared" si="26"/>
        <v>0</v>
      </c>
      <c r="DE29" s="73">
        <f t="shared" si="34"/>
        <v>0</v>
      </c>
      <c r="DF29" s="73">
        <f t="shared" si="34"/>
        <v>0</v>
      </c>
      <c r="DG29" s="190">
        <f t="shared" si="12"/>
        <v>294727</v>
      </c>
      <c r="DH29" s="71">
        <f t="shared" si="13"/>
        <v>12730</v>
      </c>
      <c r="DI29" s="73">
        <f t="shared" si="34"/>
        <v>0</v>
      </c>
      <c r="DJ29" s="73">
        <f t="shared" si="34"/>
        <v>0</v>
      </c>
      <c r="DK29" s="73">
        <f t="shared" si="34"/>
        <v>0</v>
      </c>
      <c r="DL29" s="73">
        <f t="shared" si="34"/>
        <v>0</v>
      </c>
      <c r="DM29" s="73">
        <f t="shared" si="34"/>
        <v>0</v>
      </c>
      <c r="DN29" s="73">
        <f t="shared" si="34"/>
        <v>0</v>
      </c>
      <c r="DO29" s="73">
        <f t="shared" si="34"/>
        <v>0</v>
      </c>
      <c r="DP29" s="73">
        <f t="shared" si="34"/>
        <v>0</v>
      </c>
      <c r="DQ29" s="73">
        <f t="shared" si="34"/>
        <v>0</v>
      </c>
      <c r="DR29" s="73">
        <f t="shared" si="34"/>
        <v>0</v>
      </c>
      <c r="DS29" s="73">
        <f t="shared" si="34"/>
        <v>0</v>
      </c>
      <c r="DT29" s="73">
        <f t="shared" si="34"/>
        <v>0</v>
      </c>
      <c r="DU29" s="73">
        <f t="shared" si="34"/>
        <v>0</v>
      </c>
      <c r="DV29" s="73">
        <f t="shared" si="34"/>
        <v>0</v>
      </c>
      <c r="DW29" s="73">
        <f t="shared" si="34"/>
        <v>0</v>
      </c>
      <c r="DX29" s="73">
        <f t="shared" si="34"/>
        <v>0</v>
      </c>
      <c r="DY29" s="73">
        <f t="shared" si="34"/>
        <v>0</v>
      </c>
      <c r="DZ29" s="73">
        <f t="shared" si="34"/>
        <v>0</v>
      </c>
      <c r="EA29" s="73">
        <f t="shared" si="34"/>
        <v>0</v>
      </c>
      <c r="EB29" s="73">
        <f t="shared" si="34"/>
        <v>0</v>
      </c>
      <c r="EC29" s="73">
        <f t="shared" si="34"/>
        <v>0</v>
      </c>
      <c r="ED29" s="73">
        <f t="shared" si="34"/>
        <v>0</v>
      </c>
      <c r="EE29" s="73">
        <f t="shared" si="34"/>
        <v>0</v>
      </c>
      <c r="EF29" s="73">
        <f t="shared" si="34"/>
        <v>0</v>
      </c>
      <c r="EG29" s="73">
        <f t="shared" si="34"/>
        <v>0</v>
      </c>
      <c r="EH29" s="73">
        <f t="shared" si="34"/>
        <v>0</v>
      </c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</row>
    <row r="30" spans="2:158" s="69" customFormat="1">
      <c r="B30" s="76"/>
      <c r="C30" s="77" t="s">
        <v>396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71"/>
      <c r="Q30" s="71"/>
      <c r="R30" s="71"/>
      <c r="S30" s="71"/>
      <c r="T30" s="71"/>
      <c r="U30" s="71"/>
      <c r="V30" s="71"/>
      <c r="W30" s="71"/>
      <c r="X30" s="71"/>
      <c r="Y30" s="73">
        <f t="shared" si="27"/>
        <v>274</v>
      </c>
      <c r="Z30" s="73"/>
      <c r="AA30" s="73"/>
      <c r="AB30" s="73"/>
      <c r="AC30" s="73"/>
      <c r="AD30" s="73"/>
      <c r="AE30" s="73"/>
      <c r="AF30" s="447">
        <f t="shared" si="0"/>
        <v>979401</v>
      </c>
      <c r="AG30" s="73">
        <f>SUM(AG46,AG218)</f>
        <v>323376</v>
      </c>
      <c r="AH30" s="73">
        <f t="shared" si="35"/>
        <v>32</v>
      </c>
      <c r="AI30" s="73">
        <f t="shared" si="35"/>
        <v>17</v>
      </c>
      <c r="AJ30" s="73">
        <f t="shared" si="35"/>
        <v>0</v>
      </c>
      <c r="AK30" s="73">
        <f t="shared" si="35"/>
        <v>57243</v>
      </c>
      <c r="AL30" s="73">
        <f t="shared" si="35"/>
        <v>328</v>
      </c>
      <c r="AM30" s="73">
        <f t="shared" si="35"/>
        <v>0</v>
      </c>
      <c r="AN30" s="73">
        <f t="shared" si="35"/>
        <v>0</v>
      </c>
      <c r="AO30" s="73">
        <f t="shared" si="35"/>
        <v>552195</v>
      </c>
      <c r="AP30" s="73">
        <f t="shared" si="35"/>
        <v>80367</v>
      </c>
      <c r="AQ30" s="73">
        <f t="shared" si="35"/>
        <v>142130</v>
      </c>
      <c r="AR30" s="73">
        <f t="shared" si="35"/>
        <v>0</v>
      </c>
      <c r="AS30" s="447">
        <f t="shared" si="1"/>
        <v>933174</v>
      </c>
      <c r="AT30" s="450">
        <f t="shared" si="18"/>
        <v>0</v>
      </c>
      <c r="AU30" s="450">
        <f t="shared" si="19"/>
        <v>0</v>
      </c>
      <c r="AV30" s="73">
        <f t="shared" si="20"/>
        <v>0</v>
      </c>
      <c r="AW30" s="73">
        <f t="shared" si="20"/>
        <v>0</v>
      </c>
      <c r="AX30" s="73">
        <f t="shared" si="20"/>
        <v>0</v>
      </c>
      <c r="AY30" s="450">
        <f t="shared" si="20"/>
        <v>2140</v>
      </c>
      <c r="AZ30" s="73">
        <f t="shared" si="20"/>
        <v>395</v>
      </c>
      <c r="BA30" s="450">
        <f t="shared" si="20"/>
        <v>2257</v>
      </c>
      <c r="BB30" s="447">
        <f t="shared" si="2"/>
        <v>6088</v>
      </c>
      <c r="BC30" s="73">
        <f t="shared" si="21"/>
        <v>929</v>
      </c>
      <c r="BD30" s="73">
        <f t="shared" si="21"/>
        <v>4820</v>
      </c>
      <c r="BE30" s="73">
        <f t="shared" si="21"/>
        <v>0</v>
      </c>
      <c r="BF30" s="73">
        <f t="shared" si="21"/>
        <v>339</v>
      </c>
      <c r="BG30" s="450">
        <f t="shared" si="21"/>
        <v>0</v>
      </c>
      <c r="BH30" s="450">
        <f t="shared" si="21"/>
        <v>2912</v>
      </c>
      <c r="BI30" s="450">
        <f t="shared" si="21"/>
        <v>0</v>
      </c>
      <c r="BJ30" s="450">
        <f t="shared" si="21"/>
        <v>0</v>
      </c>
      <c r="BK30" s="450">
        <f t="shared" si="21"/>
        <v>0</v>
      </c>
      <c r="BL30" s="450">
        <f t="shared" si="3"/>
        <v>32830</v>
      </c>
      <c r="BM30" s="73">
        <f t="shared" si="22"/>
        <v>0</v>
      </c>
      <c r="BN30" s="73">
        <f t="shared" si="22"/>
        <v>0</v>
      </c>
      <c r="BO30" s="73">
        <f t="shared" si="22"/>
        <v>0</v>
      </c>
      <c r="BP30" s="73">
        <f t="shared" si="22"/>
        <v>32830</v>
      </c>
      <c r="BQ30" s="450">
        <f t="shared" si="28"/>
        <v>46227</v>
      </c>
      <c r="BR30" s="73">
        <f t="shared" si="23"/>
        <v>0</v>
      </c>
      <c r="BS30" s="73">
        <f t="shared" si="23"/>
        <v>0</v>
      </c>
      <c r="BT30" s="73">
        <f t="shared" si="23"/>
        <v>0</v>
      </c>
      <c r="BU30" s="73">
        <f t="shared" si="23"/>
        <v>0</v>
      </c>
      <c r="BV30" s="73">
        <f t="shared" si="23"/>
        <v>0</v>
      </c>
      <c r="BW30" s="73">
        <f t="shared" si="23"/>
        <v>0</v>
      </c>
      <c r="BX30" s="73">
        <f t="shared" si="23"/>
        <v>0</v>
      </c>
      <c r="BY30" s="73">
        <f t="shared" si="23"/>
        <v>0</v>
      </c>
      <c r="BZ30" s="73">
        <f t="shared" si="23"/>
        <v>0</v>
      </c>
      <c r="CA30" s="73">
        <f t="shared" si="23"/>
        <v>0</v>
      </c>
      <c r="CB30" s="73">
        <f t="shared" si="23"/>
        <v>0</v>
      </c>
      <c r="CC30" s="73">
        <f t="shared" si="23"/>
        <v>0</v>
      </c>
      <c r="CD30" s="73">
        <f t="shared" si="23"/>
        <v>0</v>
      </c>
      <c r="CE30" s="73">
        <f t="shared" si="23"/>
        <v>0</v>
      </c>
      <c r="CF30" s="73">
        <f t="shared" si="23"/>
        <v>0</v>
      </c>
      <c r="CG30" s="73">
        <f t="shared" si="23"/>
        <v>0</v>
      </c>
      <c r="CH30" s="73">
        <f t="shared" si="23"/>
        <v>0</v>
      </c>
      <c r="CI30" s="73">
        <f t="shared" si="29"/>
        <v>0</v>
      </c>
      <c r="CJ30" s="73">
        <f t="shared" si="29"/>
        <v>0</v>
      </c>
      <c r="CK30" s="73">
        <f t="shared" si="25"/>
        <v>0</v>
      </c>
      <c r="CL30" s="73">
        <f t="shared" si="25"/>
        <v>0</v>
      </c>
      <c r="CM30" s="73">
        <f t="shared" si="25"/>
        <v>173591</v>
      </c>
      <c r="CN30" s="73">
        <f t="shared" si="25"/>
        <v>0</v>
      </c>
      <c r="CO30" s="73">
        <f t="shared" si="25"/>
        <v>29591</v>
      </c>
      <c r="CP30" s="190">
        <f t="shared" si="9"/>
        <v>203182</v>
      </c>
      <c r="CQ30" s="73">
        <f t="shared" si="30"/>
        <v>34626</v>
      </c>
      <c r="CR30" s="73">
        <f t="shared" si="30"/>
        <v>0</v>
      </c>
      <c r="CS30" s="73">
        <f t="shared" si="30"/>
        <v>0</v>
      </c>
      <c r="CT30" s="73">
        <f t="shared" si="30"/>
        <v>0</v>
      </c>
      <c r="CU30" s="73">
        <f t="shared" si="30"/>
        <v>0</v>
      </c>
      <c r="CV30" s="73">
        <f t="shared" si="30"/>
        <v>0</v>
      </c>
      <c r="CW30" s="73">
        <f t="shared" si="31"/>
        <v>4053</v>
      </c>
      <c r="CX30" s="73">
        <f t="shared" si="31"/>
        <v>0</v>
      </c>
      <c r="CY30" s="73">
        <f t="shared" si="31"/>
        <v>0</v>
      </c>
      <c r="CZ30" s="73">
        <f t="shared" si="31"/>
        <v>0</v>
      </c>
      <c r="DA30" s="73">
        <f t="shared" si="31"/>
        <v>81046</v>
      </c>
      <c r="DB30" s="190">
        <f>SUM(CP30,CQ30,DA30)</f>
        <v>318854</v>
      </c>
      <c r="DC30" s="71">
        <f t="shared" si="11"/>
        <v>29591</v>
      </c>
      <c r="DD30" s="73">
        <f t="shared" si="26"/>
        <v>0</v>
      </c>
      <c r="DE30" s="73">
        <f t="shared" si="34"/>
        <v>0</v>
      </c>
      <c r="DF30" s="73">
        <f t="shared" si="34"/>
        <v>0</v>
      </c>
      <c r="DG30" s="190">
        <f t="shared" si="12"/>
        <v>318854</v>
      </c>
      <c r="DH30" s="71">
        <f t="shared" si="13"/>
        <v>29591</v>
      </c>
      <c r="DI30" s="73">
        <f t="shared" si="34"/>
        <v>0</v>
      </c>
      <c r="DJ30" s="73">
        <f t="shared" si="34"/>
        <v>0</v>
      </c>
      <c r="DK30" s="73">
        <f t="shared" si="34"/>
        <v>0</v>
      </c>
      <c r="DL30" s="73">
        <f t="shared" si="34"/>
        <v>0</v>
      </c>
      <c r="DM30" s="73">
        <f t="shared" si="34"/>
        <v>0</v>
      </c>
      <c r="DN30" s="73">
        <f t="shared" si="34"/>
        <v>0</v>
      </c>
      <c r="DO30" s="73">
        <f t="shared" si="34"/>
        <v>0</v>
      </c>
      <c r="DP30" s="73">
        <f t="shared" si="34"/>
        <v>0</v>
      </c>
      <c r="DQ30" s="73">
        <f t="shared" si="34"/>
        <v>0</v>
      </c>
      <c r="DR30" s="73">
        <f t="shared" si="34"/>
        <v>0</v>
      </c>
      <c r="DS30" s="73">
        <f t="shared" si="34"/>
        <v>0</v>
      </c>
      <c r="DT30" s="73">
        <f t="shared" si="34"/>
        <v>0</v>
      </c>
      <c r="DU30" s="73">
        <f t="shared" si="34"/>
        <v>0</v>
      </c>
      <c r="DV30" s="73">
        <f t="shared" si="34"/>
        <v>0</v>
      </c>
      <c r="DW30" s="73">
        <f t="shared" si="34"/>
        <v>0</v>
      </c>
      <c r="DX30" s="73">
        <f t="shared" si="34"/>
        <v>0</v>
      </c>
      <c r="DY30" s="73">
        <f t="shared" si="34"/>
        <v>0</v>
      </c>
      <c r="DZ30" s="73">
        <f t="shared" si="34"/>
        <v>0</v>
      </c>
      <c r="EA30" s="73">
        <f t="shared" si="34"/>
        <v>0</v>
      </c>
      <c r="EB30" s="73">
        <f t="shared" si="34"/>
        <v>0</v>
      </c>
      <c r="EC30" s="73">
        <f t="shared" si="34"/>
        <v>0</v>
      </c>
      <c r="ED30" s="73">
        <f t="shared" si="34"/>
        <v>0</v>
      </c>
      <c r="EE30" s="73">
        <f t="shared" si="34"/>
        <v>0</v>
      </c>
      <c r="EF30" s="73">
        <f t="shared" si="34"/>
        <v>0</v>
      </c>
      <c r="EG30" s="73">
        <f t="shared" si="34"/>
        <v>0</v>
      </c>
      <c r="EH30" s="73">
        <f t="shared" si="34"/>
        <v>0</v>
      </c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</row>
    <row r="31" spans="2:158" s="69" customFormat="1">
      <c r="B31" s="76"/>
      <c r="C31" s="77" t="s">
        <v>397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71"/>
      <c r="Q31" s="71"/>
      <c r="R31" s="71"/>
      <c r="S31" s="71"/>
      <c r="T31" s="71"/>
      <c r="U31" s="71"/>
      <c r="V31" s="71"/>
      <c r="W31" s="71"/>
      <c r="X31" s="71"/>
      <c r="Y31" s="73">
        <f t="shared" si="27"/>
        <v>256</v>
      </c>
      <c r="Z31" s="73"/>
      <c r="AA31" s="73"/>
      <c r="AB31" s="73"/>
      <c r="AC31" s="73"/>
      <c r="AD31" s="73"/>
      <c r="AE31" s="73"/>
      <c r="AF31" s="447">
        <f t="shared" si="0"/>
        <v>348325</v>
      </c>
      <c r="AG31" s="73">
        <f t="shared" ref="AG31:AR32" si="36">SUM(AG47,AG219)</f>
        <v>266634</v>
      </c>
      <c r="AH31" s="73">
        <f t="shared" si="36"/>
        <v>62</v>
      </c>
      <c r="AI31" s="73">
        <f t="shared" si="36"/>
        <v>19</v>
      </c>
      <c r="AJ31" s="73">
        <f t="shared" si="36"/>
        <v>0</v>
      </c>
      <c r="AK31" s="73">
        <f t="shared" si="36"/>
        <v>0</v>
      </c>
      <c r="AL31" s="73">
        <f t="shared" si="36"/>
        <v>897</v>
      </c>
      <c r="AM31" s="73">
        <f t="shared" si="36"/>
        <v>696</v>
      </c>
      <c r="AN31" s="73">
        <f t="shared" si="36"/>
        <v>0</v>
      </c>
      <c r="AO31" s="73">
        <f t="shared" si="36"/>
        <v>74530</v>
      </c>
      <c r="AP31" s="73">
        <f t="shared" si="36"/>
        <v>12024</v>
      </c>
      <c r="AQ31" s="73">
        <f t="shared" si="36"/>
        <v>26347</v>
      </c>
      <c r="AR31" s="73">
        <f t="shared" si="36"/>
        <v>0</v>
      </c>
      <c r="AS31" s="447">
        <f t="shared" si="1"/>
        <v>342123</v>
      </c>
      <c r="AT31" s="450">
        <f t="shared" si="18"/>
        <v>0</v>
      </c>
      <c r="AU31" s="450">
        <f t="shared" si="19"/>
        <v>0</v>
      </c>
      <c r="AV31" s="73">
        <f t="shared" si="20"/>
        <v>0</v>
      </c>
      <c r="AW31" s="73">
        <f t="shared" si="20"/>
        <v>0</v>
      </c>
      <c r="AX31" s="73">
        <f t="shared" si="20"/>
        <v>0</v>
      </c>
      <c r="AY31" s="450">
        <f t="shared" si="20"/>
        <v>1813</v>
      </c>
      <c r="AZ31" s="73">
        <f t="shared" si="20"/>
        <v>194</v>
      </c>
      <c r="BA31" s="450">
        <f t="shared" si="20"/>
        <v>1262</v>
      </c>
      <c r="BB31" s="447">
        <f t="shared" si="2"/>
        <v>1009</v>
      </c>
      <c r="BC31" s="73">
        <f t="shared" si="21"/>
        <v>339</v>
      </c>
      <c r="BD31" s="73">
        <f t="shared" si="21"/>
        <v>638</v>
      </c>
      <c r="BE31" s="73">
        <f t="shared" si="21"/>
        <v>8</v>
      </c>
      <c r="BF31" s="73">
        <f>SUM(BF47,BF219)</f>
        <v>32</v>
      </c>
      <c r="BG31" s="450">
        <f t="shared" si="21"/>
        <v>0</v>
      </c>
      <c r="BH31" s="450">
        <f t="shared" si="21"/>
        <v>1696</v>
      </c>
      <c r="BI31" s="450">
        <f t="shared" si="21"/>
        <v>0</v>
      </c>
      <c r="BJ31" s="450">
        <f t="shared" si="21"/>
        <v>17</v>
      </c>
      <c r="BK31" s="450">
        <f t="shared" si="21"/>
        <v>0</v>
      </c>
      <c r="BL31" s="450">
        <f t="shared" si="3"/>
        <v>405</v>
      </c>
      <c r="BM31" s="73">
        <f t="shared" si="22"/>
        <v>0</v>
      </c>
      <c r="BN31" s="73">
        <f t="shared" si="22"/>
        <v>0</v>
      </c>
      <c r="BO31" s="73">
        <f t="shared" si="22"/>
        <v>0</v>
      </c>
      <c r="BP31" s="73">
        <f t="shared" si="22"/>
        <v>405</v>
      </c>
      <c r="BQ31" s="450">
        <f t="shared" si="28"/>
        <v>6202</v>
      </c>
      <c r="BR31" s="73">
        <f t="shared" si="23"/>
        <v>7176</v>
      </c>
      <c r="BS31" s="73">
        <f t="shared" si="23"/>
        <v>0</v>
      </c>
      <c r="BT31" s="73">
        <f t="shared" si="23"/>
        <v>6637</v>
      </c>
      <c r="BU31" s="73">
        <f t="shared" si="23"/>
        <v>0</v>
      </c>
      <c r="BV31" s="73">
        <f t="shared" si="23"/>
        <v>0</v>
      </c>
      <c r="BW31" s="73">
        <f t="shared" si="23"/>
        <v>0</v>
      </c>
      <c r="BX31" s="73">
        <f t="shared" si="23"/>
        <v>0</v>
      </c>
      <c r="BY31" s="73">
        <f t="shared" si="23"/>
        <v>0</v>
      </c>
      <c r="BZ31" s="73">
        <f t="shared" si="23"/>
        <v>0</v>
      </c>
      <c r="CA31" s="73">
        <f t="shared" si="23"/>
        <v>0</v>
      </c>
      <c r="CB31" s="73">
        <f t="shared" si="23"/>
        <v>539</v>
      </c>
      <c r="CC31" s="73">
        <f t="shared" si="23"/>
        <v>0</v>
      </c>
      <c r="CD31" s="73">
        <f t="shared" si="23"/>
        <v>539</v>
      </c>
      <c r="CE31" s="73">
        <f t="shared" si="23"/>
        <v>0</v>
      </c>
      <c r="CF31" s="73">
        <f t="shared" si="23"/>
        <v>0</v>
      </c>
      <c r="CG31" s="73">
        <f t="shared" si="23"/>
        <v>0</v>
      </c>
      <c r="CH31" s="73">
        <f t="shared" si="23"/>
        <v>7176</v>
      </c>
      <c r="CI31" s="73">
        <f t="shared" si="29"/>
        <v>0</v>
      </c>
      <c r="CJ31" s="73">
        <f t="shared" si="29"/>
        <v>0</v>
      </c>
      <c r="CK31" s="73">
        <f t="shared" si="25"/>
        <v>208</v>
      </c>
      <c r="CL31" s="73">
        <f t="shared" si="25"/>
        <v>0</v>
      </c>
      <c r="CM31" s="73">
        <f t="shared" si="25"/>
        <v>228309</v>
      </c>
      <c r="CN31" s="73">
        <f t="shared" si="25"/>
        <v>0</v>
      </c>
      <c r="CO31" s="73">
        <f t="shared" si="25"/>
        <v>496</v>
      </c>
      <c r="CP31" s="190">
        <f t="shared" si="9"/>
        <v>229013</v>
      </c>
      <c r="CQ31" s="73">
        <f t="shared" si="30"/>
        <v>38977</v>
      </c>
      <c r="CR31" s="73">
        <f t="shared" si="30"/>
        <v>0</v>
      </c>
      <c r="CS31" s="73">
        <f t="shared" si="30"/>
        <v>0</v>
      </c>
      <c r="CT31" s="73">
        <f t="shared" si="30"/>
        <v>0</v>
      </c>
      <c r="CU31" s="73">
        <f t="shared" si="30"/>
        <v>0</v>
      </c>
      <c r="CV31" s="73">
        <f t="shared" si="30"/>
        <v>0</v>
      </c>
      <c r="CW31" s="73">
        <f t="shared" si="31"/>
        <v>98000</v>
      </c>
      <c r="CX31" s="73">
        <f t="shared" si="31"/>
        <v>0</v>
      </c>
      <c r="CY31" s="73">
        <f t="shared" si="31"/>
        <v>0</v>
      </c>
      <c r="CZ31" s="73">
        <f t="shared" si="31"/>
        <v>0</v>
      </c>
      <c r="DA31" s="73">
        <f t="shared" si="31"/>
        <v>0</v>
      </c>
      <c r="DB31" s="190">
        <f t="shared" ref="DB31:DB54" si="37">SUM(CP31,CQ31)</f>
        <v>267990</v>
      </c>
      <c r="DC31" s="71">
        <f t="shared" si="11"/>
        <v>496</v>
      </c>
      <c r="DD31" s="73">
        <f t="shared" si="26"/>
        <v>0</v>
      </c>
      <c r="DE31" s="73">
        <f t="shared" si="34"/>
        <v>0</v>
      </c>
      <c r="DF31" s="73">
        <f t="shared" si="34"/>
        <v>0</v>
      </c>
      <c r="DG31" s="190">
        <f t="shared" si="12"/>
        <v>267990</v>
      </c>
      <c r="DH31" s="71">
        <f t="shared" si="13"/>
        <v>496</v>
      </c>
      <c r="DI31" s="73">
        <f t="shared" si="34"/>
        <v>0</v>
      </c>
      <c r="DJ31" s="73">
        <f t="shared" si="34"/>
        <v>0</v>
      </c>
      <c r="DK31" s="73">
        <f t="shared" si="34"/>
        <v>0</v>
      </c>
      <c r="DL31" s="73">
        <f t="shared" si="34"/>
        <v>0</v>
      </c>
      <c r="DM31" s="73">
        <f t="shared" si="34"/>
        <v>0</v>
      </c>
      <c r="DN31" s="73">
        <f t="shared" si="34"/>
        <v>0</v>
      </c>
      <c r="DO31" s="73">
        <f t="shared" si="34"/>
        <v>0</v>
      </c>
      <c r="DP31" s="73">
        <f t="shared" si="34"/>
        <v>0</v>
      </c>
      <c r="DQ31" s="73">
        <f t="shared" si="34"/>
        <v>0</v>
      </c>
      <c r="DR31" s="73">
        <f t="shared" si="34"/>
        <v>0</v>
      </c>
      <c r="DS31" s="73">
        <f t="shared" si="34"/>
        <v>0</v>
      </c>
      <c r="DT31" s="73">
        <f t="shared" si="34"/>
        <v>0</v>
      </c>
      <c r="DU31" s="73">
        <f t="shared" si="34"/>
        <v>0</v>
      </c>
      <c r="DV31" s="73">
        <f t="shared" si="34"/>
        <v>0</v>
      </c>
      <c r="DW31" s="73">
        <f t="shared" si="34"/>
        <v>0</v>
      </c>
      <c r="DX31" s="73">
        <f t="shared" si="34"/>
        <v>0</v>
      </c>
      <c r="DY31" s="73">
        <f t="shared" si="34"/>
        <v>0</v>
      </c>
      <c r="DZ31" s="73">
        <f t="shared" si="34"/>
        <v>0</v>
      </c>
      <c r="EA31" s="73">
        <f t="shared" si="34"/>
        <v>0</v>
      </c>
      <c r="EB31" s="73">
        <f t="shared" si="34"/>
        <v>0</v>
      </c>
      <c r="EC31" s="73">
        <f t="shared" si="34"/>
        <v>0</v>
      </c>
      <c r="ED31" s="73">
        <f t="shared" si="34"/>
        <v>0</v>
      </c>
      <c r="EE31" s="73">
        <f t="shared" si="34"/>
        <v>0</v>
      </c>
      <c r="EF31" s="73">
        <f t="shared" si="34"/>
        <v>0</v>
      </c>
      <c r="EG31" s="73">
        <f t="shared" si="34"/>
        <v>0</v>
      </c>
      <c r="EH31" s="73">
        <f t="shared" si="34"/>
        <v>0</v>
      </c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</row>
    <row r="32" spans="2:158" s="69" customFormat="1">
      <c r="B32" s="76"/>
      <c r="C32" s="77" t="s">
        <v>398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71"/>
      <c r="Q32" s="71"/>
      <c r="R32" s="71"/>
      <c r="S32" s="71"/>
      <c r="T32" s="71"/>
      <c r="U32" s="71"/>
      <c r="V32" s="71"/>
      <c r="W32" s="71"/>
      <c r="X32" s="71"/>
      <c r="Y32" s="73">
        <f t="shared" si="27"/>
        <v>0</v>
      </c>
      <c r="Z32" s="73"/>
      <c r="AA32" s="73"/>
      <c r="AB32" s="73"/>
      <c r="AC32" s="73"/>
      <c r="AD32" s="73"/>
      <c r="AE32" s="73"/>
      <c r="AF32" s="447">
        <f t="shared" si="0"/>
        <v>0</v>
      </c>
      <c r="AG32" s="73">
        <f t="shared" si="36"/>
        <v>0</v>
      </c>
      <c r="AH32" s="73">
        <f t="shared" si="36"/>
        <v>0</v>
      </c>
      <c r="AI32" s="73">
        <f t="shared" si="36"/>
        <v>0</v>
      </c>
      <c r="AJ32" s="73">
        <f t="shared" si="36"/>
        <v>0</v>
      </c>
      <c r="AK32" s="73">
        <f t="shared" si="36"/>
        <v>0</v>
      </c>
      <c r="AL32" s="73">
        <f t="shared" si="36"/>
        <v>0</v>
      </c>
      <c r="AM32" s="73">
        <f t="shared" si="36"/>
        <v>0</v>
      </c>
      <c r="AN32" s="73">
        <f t="shared" si="36"/>
        <v>0</v>
      </c>
      <c r="AO32" s="73">
        <f t="shared" si="36"/>
        <v>0</v>
      </c>
      <c r="AP32" s="73">
        <f t="shared" si="36"/>
        <v>0</v>
      </c>
      <c r="AQ32" s="73">
        <f t="shared" si="36"/>
        <v>0</v>
      </c>
      <c r="AR32" s="73">
        <f t="shared" si="36"/>
        <v>0</v>
      </c>
      <c r="AS32" s="447">
        <f t="shared" si="1"/>
        <v>0</v>
      </c>
      <c r="AT32" s="450">
        <f t="shared" si="18"/>
        <v>0</v>
      </c>
      <c r="AU32" s="450">
        <f t="shared" si="19"/>
        <v>0</v>
      </c>
      <c r="AV32" s="73">
        <f t="shared" si="20"/>
        <v>0</v>
      </c>
      <c r="AW32" s="73">
        <f t="shared" si="20"/>
        <v>0</v>
      </c>
      <c r="AX32" s="73">
        <f t="shared" si="20"/>
        <v>0</v>
      </c>
      <c r="AY32" s="450">
        <f t="shared" si="20"/>
        <v>0</v>
      </c>
      <c r="AZ32" s="73">
        <f t="shared" si="20"/>
        <v>0</v>
      </c>
      <c r="BA32" s="450">
        <f t="shared" si="20"/>
        <v>0</v>
      </c>
      <c r="BB32" s="447">
        <f t="shared" si="2"/>
        <v>0</v>
      </c>
      <c r="BC32" s="73">
        <f t="shared" si="21"/>
        <v>0</v>
      </c>
      <c r="BD32" s="73">
        <f t="shared" si="21"/>
        <v>0</v>
      </c>
      <c r="BE32" s="73">
        <f t="shared" si="21"/>
        <v>0</v>
      </c>
      <c r="BF32" s="73">
        <f t="shared" si="21"/>
        <v>0</v>
      </c>
      <c r="BG32" s="450">
        <f t="shared" si="21"/>
        <v>0</v>
      </c>
      <c r="BH32" s="450">
        <f t="shared" si="21"/>
        <v>0</v>
      </c>
      <c r="BI32" s="450">
        <f t="shared" si="21"/>
        <v>0</v>
      </c>
      <c r="BJ32" s="450">
        <f t="shared" si="21"/>
        <v>0</v>
      </c>
      <c r="BK32" s="450">
        <f t="shared" si="21"/>
        <v>0</v>
      </c>
      <c r="BL32" s="450">
        <f t="shared" si="3"/>
        <v>0</v>
      </c>
      <c r="BM32" s="73">
        <f t="shared" si="22"/>
        <v>0</v>
      </c>
      <c r="BN32" s="73">
        <f t="shared" si="22"/>
        <v>0</v>
      </c>
      <c r="BO32" s="73">
        <f t="shared" si="22"/>
        <v>0</v>
      </c>
      <c r="BP32" s="73">
        <f t="shared" si="22"/>
        <v>0</v>
      </c>
      <c r="BQ32" s="450">
        <f t="shared" si="28"/>
        <v>0</v>
      </c>
      <c r="BR32" s="73">
        <f t="shared" si="23"/>
        <v>0</v>
      </c>
      <c r="BS32" s="73">
        <f t="shared" si="23"/>
        <v>0</v>
      </c>
      <c r="BT32" s="73">
        <f t="shared" si="23"/>
        <v>0</v>
      </c>
      <c r="BU32" s="73">
        <f t="shared" si="23"/>
        <v>0</v>
      </c>
      <c r="BV32" s="73">
        <f t="shared" si="23"/>
        <v>0</v>
      </c>
      <c r="BW32" s="73">
        <f t="shared" si="23"/>
        <v>0</v>
      </c>
      <c r="BX32" s="73">
        <f t="shared" si="23"/>
        <v>0</v>
      </c>
      <c r="BY32" s="73">
        <f t="shared" si="23"/>
        <v>0</v>
      </c>
      <c r="BZ32" s="73">
        <f t="shared" si="23"/>
        <v>0</v>
      </c>
      <c r="CA32" s="73">
        <f t="shared" si="23"/>
        <v>0</v>
      </c>
      <c r="CB32" s="73">
        <f t="shared" si="23"/>
        <v>0</v>
      </c>
      <c r="CC32" s="73">
        <f t="shared" si="23"/>
        <v>0</v>
      </c>
      <c r="CD32" s="73">
        <f t="shared" si="23"/>
        <v>0</v>
      </c>
      <c r="CE32" s="73">
        <f t="shared" si="23"/>
        <v>0</v>
      </c>
      <c r="CF32" s="73">
        <f t="shared" si="23"/>
        <v>0</v>
      </c>
      <c r="CG32" s="73">
        <f t="shared" si="23"/>
        <v>0</v>
      </c>
      <c r="CH32" s="73">
        <f t="shared" si="23"/>
        <v>0</v>
      </c>
      <c r="CI32" s="73">
        <f>SUM(CI48,CI64)</f>
        <v>0</v>
      </c>
      <c r="CJ32" s="73">
        <f>SUM(CJ48,CJ64)</f>
        <v>0</v>
      </c>
      <c r="CK32" s="73">
        <f t="shared" si="25"/>
        <v>0</v>
      </c>
      <c r="CL32" s="73">
        <f t="shared" si="25"/>
        <v>0</v>
      </c>
      <c r="CM32" s="73">
        <f t="shared" si="25"/>
        <v>0</v>
      </c>
      <c r="CN32" s="73">
        <f t="shared" si="25"/>
        <v>0</v>
      </c>
      <c r="CO32" s="73">
        <f t="shared" si="25"/>
        <v>0</v>
      </c>
      <c r="CP32" s="190">
        <f t="shared" si="9"/>
        <v>0</v>
      </c>
      <c r="CQ32" s="73">
        <f t="shared" si="30"/>
        <v>0</v>
      </c>
      <c r="CR32" s="73">
        <f t="shared" si="30"/>
        <v>0</v>
      </c>
      <c r="CS32" s="73">
        <f t="shared" si="30"/>
        <v>0</v>
      </c>
      <c r="CT32" s="73">
        <f t="shared" si="30"/>
        <v>0</v>
      </c>
      <c r="CU32" s="73">
        <f t="shared" si="30"/>
        <v>0</v>
      </c>
      <c r="CV32" s="73">
        <f t="shared" si="30"/>
        <v>0</v>
      </c>
      <c r="CW32" s="73">
        <f t="shared" si="31"/>
        <v>0</v>
      </c>
      <c r="CX32" s="73">
        <f t="shared" si="31"/>
        <v>0</v>
      </c>
      <c r="CY32" s="73">
        <f t="shared" si="31"/>
        <v>0</v>
      </c>
      <c r="CZ32" s="73">
        <f t="shared" si="31"/>
        <v>0</v>
      </c>
      <c r="DA32" s="73">
        <f t="shared" si="31"/>
        <v>0</v>
      </c>
      <c r="DB32" s="190">
        <f t="shared" si="37"/>
        <v>0</v>
      </c>
      <c r="DC32" s="71">
        <f t="shared" si="11"/>
        <v>0</v>
      </c>
      <c r="DD32" s="73">
        <f t="shared" si="26"/>
        <v>0</v>
      </c>
      <c r="DE32" s="73">
        <f t="shared" si="34"/>
        <v>0</v>
      </c>
      <c r="DF32" s="73">
        <f t="shared" si="34"/>
        <v>0</v>
      </c>
      <c r="DG32" s="190">
        <f t="shared" si="12"/>
        <v>0</v>
      </c>
      <c r="DH32" s="71">
        <f t="shared" si="13"/>
        <v>0</v>
      </c>
      <c r="DI32" s="73">
        <f t="shared" si="34"/>
        <v>0</v>
      </c>
      <c r="DJ32" s="73">
        <f t="shared" si="34"/>
        <v>0</v>
      </c>
      <c r="DK32" s="73">
        <f t="shared" si="34"/>
        <v>0</v>
      </c>
      <c r="DL32" s="73">
        <f t="shared" si="34"/>
        <v>0</v>
      </c>
      <c r="DM32" s="73">
        <f t="shared" si="34"/>
        <v>0</v>
      </c>
      <c r="DN32" s="73">
        <f t="shared" si="34"/>
        <v>0</v>
      </c>
      <c r="DO32" s="73">
        <f t="shared" si="34"/>
        <v>0</v>
      </c>
      <c r="DP32" s="73">
        <f t="shared" si="34"/>
        <v>0</v>
      </c>
      <c r="DQ32" s="73">
        <f t="shared" si="34"/>
        <v>0</v>
      </c>
      <c r="DR32" s="73">
        <f t="shared" si="34"/>
        <v>0</v>
      </c>
      <c r="DS32" s="73">
        <f t="shared" si="34"/>
        <v>0</v>
      </c>
      <c r="DT32" s="73">
        <f t="shared" si="34"/>
        <v>0</v>
      </c>
      <c r="DU32" s="73">
        <f t="shared" si="34"/>
        <v>0</v>
      </c>
      <c r="DV32" s="73">
        <f t="shared" si="34"/>
        <v>0</v>
      </c>
      <c r="DW32" s="73">
        <f t="shared" si="34"/>
        <v>0</v>
      </c>
      <c r="DX32" s="73">
        <f t="shared" si="34"/>
        <v>0</v>
      </c>
      <c r="DY32" s="73">
        <f t="shared" si="34"/>
        <v>0</v>
      </c>
      <c r="DZ32" s="73">
        <f t="shared" si="34"/>
        <v>0</v>
      </c>
      <c r="EA32" s="73">
        <f t="shared" si="34"/>
        <v>0</v>
      </c>
      <c r="EB32" s="73">
        <f t="shared" si="34"/>
        <v>0</v>
      </c>
      <c r="EC32" s="73">
        <f t="shared" si="34"/>
        <v>0</v>
      </c>
      <c r="ED32" s="73">
        <f t="shared" si="34"/>
        <v>0</v>
      </c>
      <c r="EE32" s="73">
        <f t="shared" si="34"/>
        <v>0</v>
      </c>
      <c r="EF32" s="73">
        <f t="shared" si="34"/>
        <v>0</v>
      </c>
      <c r="EG32" s="73">
        <f t="shared" si="34"/>
        <v>0</v>
      </c>
      <c r="EH32" s="73">
        <f t="shared" si="34"/>
        <v>0</v>
      </c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</row>
    <row r="33" spans="2:158" s="78" customFormat="1" ht="13.5" customHeight="1">
      <c r="B33" s="715" t="s">
        <v>399</v>
      </c>
      <c r="C33" s="713" t="s">
        <v>400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81">
        <f>SUM(Y49,Y65,Y80,Y96,Y112,Y127,Y142,Y159)</f>
        <v>3135</v>
      </c>
      <c r="Z33" s="110"/>
      <c r="AA33" s="110"/>
      <c r="AB33" s="110"/>
      <c r="AC33" s="110"/>
      <c r="AD33" s="110"/>
      <c r="AE33" s="110"/>
      <c r="AF33" s="447">
        <f t="shared" si="0"/>
        <v>1703.3</v>
      </c>
      <c r="AG33" s="81">
        <f t="shared" ref="AG33:AQ33" si="38">SUM(AG49,AG65,AG80,AG96,AG112,AG127,AG142,AG159)</f>
        <v>1008.6999999999999</v>
      </c>
      <c r="AH33" s="81">
        <f t="shared" si="38"/>
        <v>0.2</v>
      </c>
      <c r="AI33" s="81">
        <f t="shared" si="38"/>
        <v>0.1</v>
      </c>
      <c r="AJ33" s="81">
        <f t="shared" si="38"/>
        <v>0</v>
      </c>
      <c r="AK33" s="81">
        <f t="shared" si="38"/>
        <v>0.1</v>
      </c>
      <c r="AL33" s="81">
        <f t="shared" si="38"/>
        <v>4.5999999999999996</v>
      </c>
      <c r="AM33" s="81">
        <f t="shared" si="38"/>
        <v>1.3</v>
      </c>
      <c r="AN33" s="81">
        <f t="shared" si="38"/>
        <v>0</v>
      </c>
      <c r="AO33" s="81">
        <f t="shared" si="38"/>
        <v>631.19999999999993</v>
      </c>
      <c r="AP33" s="81">
        <f t="shared" si="38"/>
        <v>135.69999999999999</v>
      </c>
      <c r="AQ33" s="81">
        <f t="shared" si="38"/>
        <v>165.9</v>
      </c>
      <c r="AR33" s="81">
        <f>SUM(AR49,AR65,AR112,AR159)</f>
        <v>0</v>
      </c>
      <c r="AS33" s="447">
        <f t="shared" si="1"/>
        <v>1644.8</v>
      </c>
      <c r="AT33" s="450">
        <f t="shared" ref="AT33:BA33" si="39">SUM(AT49,AT65,AT112,AT159)</f>
        <v>0</v>
      </c>
      <c r="AU33" s="450">
        <f t="shared" si="39"/>
        <v>0</v>
      </c>
      <c r="AV33" s="81">
        <f t="shared" si="39"/>
        <v>0</v>
      </c>
      <c r="AW33" s="81">
        <f t="shared" si="39"/>
        <v>0</v>
      </c>
      <c r="AX33" s="81">
        <f t="shared" si="39"/>
        <v>0</v>
      </c>
      <c r="AY33" s="450">
        <f t="shared" si="39"/>
        <v>9.9</v>
      </c>
      <c r="AZ33" s="81">
        <f t="shared" si="39"/>
        <v>1.8</v>
      </c>
      <c r="BA33" s="450">
        <f t="shared" si="39"/>
        <v>8.7999999999999989</v>
      </c>
      <c r="BB33" s="447">
        <f t="shared" si="2"/>
        <v>14.799999999999999</v>
      </c>
      <c r="BC33" s="81">
        <f t="shared" ref="BC33:BK33" si="40">SUM(BC49,BC65,BC112,BC159)</f>
        <v>1.1000000000000001</v>
      </c>
      <c r="BD33" s="81">
        <f t="shared" si="40"/>
        <v>13</v>
      </c>
      <c r="BE33" s="81">
        <f t="shared" si="40"/>
        <v>6.9</v>
      </c>
      <c r="BF33" s="81">
        <f t="shared" si="40"/>
        <v>0.7</v>
      </c>
      <c r="BG33" s="450">
        <f t="shared" si="40"/>
        <v>0</v>
      </c>
      <c r="BH33" s="450">
        <f t="shared" si="40"/>
        <v>6.6</v>
      </c>
      <c r="BI33" s="450">
        <f t="shared" si="40"/>
        <v>0</v>
      </c>
      <c r="BJ33" s="450">
        <f t="shared" si="40"/>
        <v>0.4</v>
      </c>
      <c r="BK33" s="450">
        <f t="shared" si="40"/>
        <v>0.1</v>
      </c>
      <c r="BL33" s="450">
        <f t="shared" si="3"/>
        <v>17.900000000000002</v>
      </c>
      <c r="BM33" s="81">
        <f>SUM(BM49,BM65,BM112,BM159)</f>
        <v>0</v>
      </c>
      <c r="BN33" s="81">
        <f>SUM(BN49,BN65,BN112,BN159)</f>
        <v>0</v>
      </c>
      <c r="BO33" s="81">
        <f>SUM(BO49,BO65,BO112,BO159)</f>
        <v>0</v>
      </c>
      <c r="BP33" s="81">
        <f>SUM(BP49,BP65,BP112,BP159)</f>
        <v>17.900000000000002</v>
      </c>
      <c r="BQ33" s="450">
        <f>SUM(AU33,AY33,BA33,BB33,BG33,BH33,BI33,BJ33,BK33,BL33)</f>
        <v>58.5</v>
      </c>
      <c r="BR33" s="81">
        <f t="shared" ref="BR33:CH33" si="41">SUM(BR49,BR65,BR112,BR159)</f>
        <v>2.7</v>
      </c>
      <c r="BS33" s="81">
        <f t="shared" si="41"/>
        <v>0</v>
      </c>
      <c r="BT33" s="81">
        <f t="shared" si="41"/>
        <v>1.5</v>
      </c>
      <c r="BU33" s="81">
        <f t="shared" si="41"/>
        <v>0</v>
      </c>
      <c r="BV33" s="81">
        <f t="shared" si="41"/>
        <v>0</v>
      </c>
      <c r="BW33" s="81">
        <f t="shared" si="41"/>
        <v>0</v>
      </c>
      <c r="BX33" s="81">
        <f t="shared" si="41"/>
        <v>0</v>
      </c>
      <c r="BY33" s="81">
        <f t="shared" si="41"/>
        <v>0</v>
      </c>
      <c r="BZ33" s="81">
        <f t="shared" si="41"/>
        <v>0</v>
      </c>
      <c r="CA33" s="81">
        <f t="shared" si="41"/>
        <v>0</v>
      </c>
      <c r="CB33" s="81">
        <f t="shared" si="41"/>
        <v>0.4</v>
      </c>
      <c r="CC33" s="81">
        <f t="shared" si="41"/>
        <v>0</v>
      </c>
      <c r="CD33" s="81">
        <f t="shared" si="41"/>
        <v>0.4</v>
      </c>
      <c r="CE33" s="81">
        <f t="shared" si="41"/>
        <v>0.8</v>
      </c>
      <c r="CF33" s="81">
        <f t="shared" si="41"/>
        <v>0</v>
      </c>
      <c r="CG33" s="81">
        <f t="shared" si="41"/>
        <v>0.1</v>
      </c>
      <c r="CH33" s="81">
        <f t="shared" si="41"/>
        <v>2.7</v>
      </c>
      <c r="CI33" s="107"/>
      <c r="CJ33" s="107"/>
      <c r="CK33" s="81">
        <f>SUM(CK49,CK65,CK112,CK159,CK96)</f>
        <v>0.4</v>
      </c>
      <c r="CL33" s="81">
        <f>SUM(CL49,CL65,CL112,CL159,CL96)</f>
        <v>0</v>
      </c>
      <c r="CM33" s="81">
        <f>SUM(CM49,CM65,CM112,CM159,CM96)</f>
        <v>946.8</v>
      </c>
      <c r="CN33" s="81">
        <f t="shared" ref="CN33:DA39" si="42">SUM(CN49,CN65,CN112,CN159,CN96)</f>
        <v>1</v>
      </c>
      <c r="CO33" s="81">
        <f t="shared" si="42"/>
        <v>47.2</v>
      </c>
      <c r="CP33" s="189">
        <f t="shared" si="9"/>
        <v>994.4</v>
      </c>
      <c r="CQ33" s="81">
        <f t="shared" si="42"/>
        <v>55.3</v>
      </c>
      <c r="CR33" s="81">
        <f t="shared" si="42"/>
        <v>0.3</v>
      </c>
      <c r="CS33" s="81">
        <f t="shared" si="42"/>
        <v>0</v>
      </c>
      <c r="CT33" s="81">
        <f t="shared" si="42"/>
        <v>0</v>
      </c>
      <c r="CU33" s="81">
        <f t="shared" si="42"/>
        <v>0</v>
      </c>
      <c r="CV33" s="81">
        <f t="shared" si="42"/>
        <v>0</v>
      </c>
      <c r="CW33" s="81">
        <f t="shared" si="42"/>
        <v>150.30000000000001</v>
      </c>
      <c r="CX33" s="81">
        <f t="shared" si="42"/>
        <v>119.3</v>
      </c>
      <c r="CY33" s="81">
        <f t="shared" si="42"/>
        <v>0</v>
      </c>
      <c r="CZ33" s="81">
        <f t="shared" si="42"/>
        <v>0</v>
      </c>
      <c r="DA33" s="81">
        <f t="shared" si="42"/>
        <v>0</v>
      </c>
      <c r="DB33" s="189">
        <f t="shared" si="37"/>
        <v>1049.7</v>
      </c>
      <c r="DC33" s="79">
        <f t="shared" si="11"/>
        <v>48.2</v>
      </c>
      <c r="DD33" s="81">
        <f t="shared" ref="DD33:DF34" si="43">SUM(DD49,DD65,DD112,DD159,DD96)</f>
        <v>0</v>
      </c>
      <c r="DE33" s="81">
        <f t="shared" si="43"/>
        <v>0.1</v>
      </c>
      <c r="DF33" s="81">
        <f t="shared" si="43"/>
        <v>0.1</v>
      </c>
      <c r="DG33" s="189">
        <f t="shared" si="12"/>
        <v>1049.8</v>
      </c>
      <c r="DH33" s="79">
        <f t="shared" si="13"/>
        <v>48.2</v>
      </c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</row>
    <row r="34" spans="2:158" s="78" customFormat="1" ht="13.5" customHeight="1">
      <c r="B34" s="716"/>
      <c r="C34" s="714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79"/>
      <c r="Q34" s="79"/>
      <c r="R34" s="79"/>
      <c r="S34" s="79"/>
      <c r="T34" s="79"/>
      <c r="U34" s="79"/>
      <c r="V34" s="79"/>
      <c r="W34" s="79"/>
      <c r="X34" s="79"/>
      <c r="Y34" s="81">
        <f t="shared" ref="Y34:Y48" si="44">SUM(Y50,Y66,Y81,Y97,Y113,Y128,Y144,Y160)</f>
        <v>3135</v>
      </c>
      <c r="Z34" s="110"/>
      <c r="AA34" s="110"/>
      <c r="AB34" s="110"/>
      <c r="AC34" s="110"/>
      <c r="AD34" s="110"/>
      <c r="AE34" s="110"/>
      <c r="AF34" s="447">
        <f t="shared" si="0"/>
        <v>1703259</v>
      </c>
      <c r="AG34" s="110">
        <f t="shared" ref="AG34:AR34" si="45">SUM(AG35:AG48)</f>
        <v>1008717</v>
      </c>
      <c r="AH34" s="110">
        <f t="shared" si="45"/>
        <v>265</v>
      </c>
      <c r="AI34" s="110">
        <f t="shared" si="45"/>
        <v>108</v>
      </c>
      <c r="AJ34" s="110">
        <f t="shared" si="45"/>
        <v>2</v>
      </c>
      <c r="AK34" s="110">
        <f t="shared" si="45"/>
        <v>51</v>
      </c>
      <c r="AL34" s="110">
        <f t="shared" si="45"/>
        <v>4596</v>
      </c>
      <c r="AM34" s="110">
        <f t="shared" si="45"/>
        <v>1297</v>
      </c>
      <c r="AN34" s="110">
        <f t="shared" si="45"/>
        <v>0</v>
      </c>
      <c r="AO34" s="110">
        <f t="shared" si="45"/>
        <v>631210</v>
      </c>
      <c r="AP34" s="110">
        <f t="shared" si="45"/>
        <v>135639</v>
      </c>
      <c r="AQ34" s="110">
        <f t="shared" si="45"/>
        <v>165889</v>
      </c>
      <c r="AR34" s="110">
        <f t="shared" si="45"/>
        <v>0</v>
      </c>
      <c r="AS34" s="447">
        <f t="shared" si="1"/>
        <v>1644839</v>
      </c>
      <c r="AT34" s="447">
        <f t="shared" ref="AT34:CJ34" si="46">SUM(AT35:AT48)</f>
        <v>0</v>
      </c>
      <c r="AU34" s="447">
        <f t="shared" si="46"/>
        <v>1</v>
      </c>
      <c r="AV34" s="110">
        <f t="shared" si="46"/>
        <v>1</v>
      </c>
      <c r="AW34" s="110">
        <f t="shared" si="46"/>
        <v>0</v>
      </c>
      <c r="AX34" s="110">
        <f t="shared" si="46"/>
        <v>0</v>
      </c>
      <c r="AY34" s="447">
        <f t="shared" si="46"/>
        <v>9874</v>
      </c>
      <c r="AZ34" s="110">
        <f t="shared" si="46"/>
        <v>1773</v>
      </c>
      <c r="BA34" s="447">
        <f t="shared" si="46"/>
        <v>8857</v>
      </c>
      <c r="BB34" s="447">
        <f t="shared" si="2"/>
        <v>14765</v>
      </c>
      <c r="BC34" s="110">
        <f t="shared" si="46"/>
        <v>1135</v>
      </c>
      <c r="BD34" s="110">
        <f t="shared" si="46"/>
        <v>12920</v>
      </c>
      <c r="BE34" s="110">
        <f t="shared" si="46"/>
        <v>6877</v>
      </c>
      <c r="BF34" s="110">
        <f t="shared" si="46"/>
        <v>710</v>
      </c>
      <c r="BG34" s="447">
        <f t="shared" si="46"/>
        <v>11</v>
      </c>
      <c r="BH34" s="447">
        <f t="shared" si="46"/>
        <v>6674</v>
      </c>
      <c r="BI34" s="447">
        <f t="shared" si="46"/>
        <v>8</v>
      </c>
      <c r="BJ34" s="447">
        <f t="shared" si="46"/>
        <v>292</v>
      </c>
      <c r="BK34" s="447">
        <f t="shared" si="46"/>
        <v>77</v>
      </c>
      <c r="BL34" s="450">
        <f t="shared" si="3"/>
        <v>17861</v>
      </c>
      <c r="BM34" s="110">
        <f t="shared" si="46"/>
        <v>5</v>
      </c>
      <c r="BN34" s="110">
        <f t="shared" si="46"/>
        <v>9</v>
      </c>
      <c r="BO34" s="110">
        <f t="shared" si="46"/>
        <v>0</v>
      </c>
      <c r="BP34" s="110">
        <f t="shared" si="46"/>
        <v>17847</v>
      </c>
      <c r="BQ34" s="450">
        <f>SUM(AU34,AY34,BA34,BB34,BG34,BH34,BI34,BJ34,BK34,BL34)</f>
        <v>58420</v>
      </c>
      <c r="BR34" s="110">
        <f t="shared" si="46"/>
        <v>2622</v>
      </c>
      <c r="BS34" s="110">
        <f>SUM(BS35:BS48)</f>
        <v>0</v>
      </c>
      <c r="BT34" s="110">
        <f t="shared" si="46"/>
        <v>1470</v>
      </c>
      <c r="BU34" s="110">
        <f t="shared" si="46"/>
        <v>0</v>
      </c>
      <c r="BV34" s="110">
        <f t="shared" si="46"/>
        <v>5</v>
      </c>
      <c r="BW34" s="110">
        <f t="shared" si="46"/>
        <v>0</v>
      </c>
      <c r="BX34" s="110">
        <f t="shared" si="46"/>
        <v>0</v>
      </c>
      <c r="BY34" s="110">
        <f t="shared" si="46"/>
        <v>0</v>
      </c>
      <c r="BZ34" s="110">
        <f t="shared" si="46"/>
        <v>0</v>
      </c>
      <c r="CA34" s="110">
        <f t="shared" si="46"/>
        <v>0</v>
      </c>
      <c r="CB34" s="110">
        <f t="shared" si="46"/>
        <v>403</v>
      </c>
      <c r="CC34" s="110">
        <f t="shared" si="46"/>
        <v>0</v>
      </c>
      <c r="CD34" s="110">
        <f t="shared" si="46"/>
        <v>403</v>
      </c>
      <c r="CE34" s="110">
        <f t="shared" si="46"/>
        <v>742</v>
      </c>
      <c r="CF34" s="110">
        <f t="shared" si="46"/>
        <v>0</v>
      </c>
      <c r="CG34" s="110">
        <f t="shared" si="46"/>
        <v>121</v>
      </c>
      <c r="CH34" s="110">
        <f t="shared" si="46"/>
        <v>2620</v>
      </c>
      <c r="CI34" s="110">
        <f t="shared" si="46"/>
        <v>0</v>
      </c>
      <c r="CJ34" s="110">
        <f t="shared" si="46"/>
        <v>2</v>
      </c>
      <c r="CK34" s="81">
        <f t="shared" ref="CK34:CO47" si="47">SUM(CK50,CK66,CK113,CK160,CK97)</f>
        <v>399</v>
      </c>
      <c r="CL34" s="81">
        <f t="shared" si="47"/>
        <v>0</v>
      </c>
      <c r="CM34" s="81">
        <f>SUM(CM50,CM66,CM113,CM160,CM97)</f>
        <v>946798.5</v>
      </c>
      <c r="CN34" s="81">
        <f t="shared" si="42"/>
        <v>975</v>
      </c>
      <c r="CO34" s="81">
        <f t="shared" si="42"/>
        <v>47215</v>
      </c>
      <c r="CP34" s="189">
        <f t="shared" si="9"/>
        <v>994412.5</v>
      </c>
      <c r="CQ34" s="81">
        <f t="shared" si="42"/>
        <v>55267.5</v>
      </c>
      <c r="CR34" s="81">
        <f>SUM(CR50,CR66,CR113,CR160,CR97)</f>
        <v>333</v>
      </c>
      <c r="CS34" s="81">
        <f t="shared" si="42"/>
        <v>0</v>
      </c>
      <c r="CT34" s="81">
        <f t="shared" si="42"/>
        <v>0</v>
      </c>
      <c r="CU34" s="81">
        <f t="shared" si="42"/>
        <v>0</v>
      </c>
      <c r="CV34" s="81">
        <f t="shared" si="42"/>
        <v>0</v>
      </c>
      <c r="CW34" s="81">
        <f t="shared" si="42"/>
        <v>150303</v>
      </c>
      <c r="CX34" s="81">
        <f t="shared" si="42"/>
        <v>119303</v>
      </c>
      <c r="CY34" s="81">
        <f t="shared" si="42"/>
        <v>0</v>
      </c>
      <c r="CZ34" s="81">
        <f t="shared" si="42"/>
        <v>0</v>
      </c>
      <c r="DA34" s="81">
        <f t="shared" si="42"/>
        <v>0</v>
      </c>
      <c r="DB34" s="189">
        <f t="shared" si="37"/>
        <v>1049680</v>
      </c>
      <c r="DC34" s="79">
        <f t="shared" si="11"/>
        <v>48190</v>
      </c>
      <c r="DD34" s="81">
        <f t="shared" si="43"/>
        <v>0</v>
      </c>
      <c r="DE34" s="81">
        <f t="shared" si="43"/>
        <v>51</v>
      </c>
      <c r="DF34" s="81">
        <f t="shared" si="43"/>
        <v>51</v>
      </c>
      <c r="DG34" s="189">
        <f t="shared" si="12"/>
        <v>1049731</v>
      </c>
      <c r="DH34" s="79">
        <f t="shared" si="13"/>
        <v>48190</v>
      </c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07"/>
      <c r="DT34" s="107"/>
      <c r="DU34" s="107"/>
      <c r="DV34" s="107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</row>
    <row r="35" spans="2:158" s="69" customFormat="1">
      <c r="B35" s="70"/>
      <c r="C35" s="77" t="s">
        <v>385</v>
      </c>
      <c r="D35" s="71"/>
      <c r="E35" s="71"/>
      <c r="F35" s="71"/>
      <c r="G35" s="71"/>
      <c r="H35" s="71"/>
      <c r="I35" s="71"/>
      <c r="J35" s="71"/>
      <c r="K35" s="71"/>
      <c r="L35" s="71"/>
      <c r="M35" s="71"/>
      <c r="N35" s="71"/>
      <c r="O35" s="72"/>
      <c r="P35" s="71"/>
      <c r="Q35" s="71"/>
      <c r="R35" s="71"/>
      <c r="S35" s="71"/>
      <c r="T35" s="71"/>
      <c r="U35" s="71"/>
      <c r="V35" s="71"/>
      <c r="W35" s="71"/>
      <c r="X35" s="71"/>
      <c r="Y35" s="73">
        <f t="shared" si="44"/>
        <v>252</v>
      </c>
      <c r="Z35" s="73"/>
      <c r="AA35" s="73"/>
      <c r="AB35" s="73"/>
      <c r="AC35" s="73"/>
      <c r="AD35" s="73"/>
      <c r="AE35" s="73"/>
      <c r="AF35" s="447">
        <f t="shared" si="0"/>
        <v>95103</v>
      </c>
      <c r="AG35" s="73">
        <f t="shared" ref="AG35:AQ47" si="48">SUM(AG51,AG67,AG114,AG161,AG98)</f>
        <v>57404</v>
      </c>
      <c r="AH35" s="73">
        <f t="shared" si="48"/>
        <v>30</v>
      </c>
      <c r="AI35" s="73">
        <f t="shared" si="48"/>
        <v>18</v>
      </c>
      <c r="AJ35" s="73">
        <f t="shared" si="48"/>
        <v>0</v>
      </c>
      <c r="AK35" s="73">
        <f t="shared" si="48"/>
        <v>0</v>
      </c>
      <c r="AL35" s="73">
        <f t="shared" si="48"/>
        <v>0</v>
      </c>
      <c r="AM35" s="73">
        <f t="shared" si="48"/>
        <v>0</v>
      </c>
      <c r="AN35" s="73">
        <f t="shared" si="48"/>
        <v>0</v>
      </c>
      <c r="AO35" s="73">
        <f t="shared" si="48"/>
        <v>34643</v>
      </c>
      <c r="AP35" s="73">
        <f t="shared" si="48"/>
        <v>9455</v>
      </c>
      <c r="AQ35" s="73">
        <f t="shared" si="48"/>
        <v>9604</v>
      </c>
      <c r="AR35" s="73">
        <f>SUM(AR51,AR67,AR114,AR161)</f>
        <v>0</v>
      </c>
      <c r="AS35" s="447">
        <f t="shared" si="1"/>
        <v>92077</v>
      </c>
      <c r="AT35" s="450">
        <f t="shared" ref="AT35:BA47" si="49">SUM(AT51,AT67,AT114,AT161,AT98)</f>
        <v>0</v>
      </c>
      <c r="AU35" s="450">
        <f t="shared" si="49"/>
        <v>0</v>
      </c>
      <c r="AV35" s="73">
        <f t="shared" si="49"/>
        <v>0</v>
      </c>
      <c r="AW35" s="73">
        <f t="shared" si="49"/>
        <v>0</v>
      </c>
      <c r="AX35" s="73">
        <f t="shared" si="49"/>
        <v>0</v>
      </c>
      <c r="AY35" s="450">
        <f t="shared" si="49"/>
        <v>638</v>
      </c>
      <c r="AZ35" s="73">
        <f t="shared" si="49"/>
        <v>402</v>
      </c>
      <c r="BA35" s="450">
        <f t="shared" si="49"/>
        <v>812</v>
      </c>
      <c r="BB35" s="447">
        <f t="shared" si="2"/>
        <v>851</v>
      </c>
      <c r="BC35" s="73">
        <f t="shared" ref="BC35:BK47" si="50">SUM(BC51,BC67,BC114,BC161,BC98)</f>
        <v>124</v>
      </c>
      <c r="BD35" s="73">
        <f t="shared" si="50"/>
        <v>701</v>
      </c>
      <c r="BE35" s="73">
        <f t="shared" si="50"/>
        <v>86</v>
      </c>
      <c r="BF35" s="73">
        <f t="shared" si="50"/>
        <v>26</v>
      </c>
      <c r="BG35" s="450">
        <f t="shared" si="50"/>
        <v>0</v>
      </c>
      <c r="BH35" s="450">
        <f t="shared" si="50"/>
        <v>435</v>
      </c>
      <c r="BI35" s="450">
        <f t="shared" si="50"/>
        <v>7</v>
      </c>
      <c r="BJ35" s="450">
        <f t="shared" si="50"/>
        <v>96</v>
      </c>
      <c r="BK35" s="450">
        <f t="shared" si="50"/>
        <v>35</v>
      </c>
      <c r="BL35" s="450">
        <f t="shared" si="3"/>
        <v>152</v>
      </c>
      <c r="BM35" s="73">
        <f>SUM(BM51,BM67,BM114,BM161,BM98)</f>
        <v>5</v>
      </c>
      <c r="BN35" s="73">
        <f>SUM(BN51,BN67,BN114,BN161,BN98)</f>
        <v>9</v>
      </c>
      <c r="BO35" s="73">
        <f>SUM(BO51,BO67,BO114,BO161,BO98)</f>
        <v>0</v>
      </c>
      <c r="BP35" s="73">
        <f>SUM(BP51,BP67,BP114,BP161,BP98)</f>
        <v>138</v>
      </c>
      <c r="BQ35" s="450">
        <f>SUM(AU35,AY35,BA35,BB35,BG35,BH35,BI35,BJ35,BK35,BL35)</f>
        <v>3026</v>
      </c>
      <c r="BR35" s="73">
        <f t="shared" ref="BR35:CJ47" si="51">SUM(BR51,BR67,BR114,BR161,BR98)</f>
        <v>36</v>
      </c>
      <c r="BS35" s="73">
        <f t="shared" si="51"/>
        <v>0</v>
      </c>
      <c r="BT35" s="73">
        <f t="shared" si="51"/>
        <v>36</v>
      </c>
      <c r="BU35" s="73">
        <f t="shared" si="51"/>
        <v>0</v>
      </c>
      <c r="BV35" s="73">
        <f t="shared" si="51"/>
        <v>0</v>
      </c>
      <c r="BW35" s="73">
        <f t="shared" si="51"/>
        <v>0</v>
      </c>
      <c r="BX35" s="73">
        <f t="shared" si="51"/>
        <v>0</v>
      </c>
      <c r="BY35" s="73">
        <f t="shared" si="51"/>
        <v>0</v>
      </c>
      <c r="BZ35" s="73">
        <f t="shared" si="51"/>
        <v>0</v>
      </c>
      <c r="CA35" s="73">
        <f t="shared" si="51"/>
        <v>0</v>
      </c>
      <c r="CB35" s="73">
        <f t="shared" si="51"/>
        <v>0</v>
      </c>
      <c r="CC35" s="73">
        <f t="shared" si="51"/>
        <v>0</v>
      </c>
      <c r="CD35" s="73">
        <f t="shared" si="51"/>
        <v>0</v>
      </c>
      <c r="CE35" s="73">
        <f t="shared" si="51"/>
        <v>0</v>
      </c>
      <c r="CF35" s="73">
        <f t="shared" si="51"/>
        <v>0</v>
      </c>
      <c r="CG35" s="73">
        <f t="shared" si="51"/>
        <v>0</v>
      </c>
      <c r="CH35" s="73">
        <f t="shared" si="51"/>
        <v>36</v>
      </c>
      <c r="CI35" s="73">
        <f t="shared" si="51"/>
        <v>0</v>
      </c>
      <c r="CJ35" s="73">
        <f t="shared" si="51"/>
        <v>0</v>
      </c>
      <c r="CK35" s="73">
        <f t="shared" si="47"/>
        <v>0</v>
      </c>
      <c r="CL35" s="73">
        <f t="shared" si="47"/>
        <v>0</v>
      </c>
      <c r="CM35" s="73">
        <f>SUM(CM51,CM67,CM114,CM161,CM98)</f>
        <v>57131</v>
      </c>
      <c r="CN35" s="73">
        <f t="shared" si="47"/>
        <v>515</v>
      </c>
      <c r="CO35" s="73">
        <f t="shared" si="47"/>
        <v>0</v>
      </c>
      <c r="CP35" s="190">
        <f t="shared" si="9"/>
        <v>57131</v>
      </c>
      <c r="CQ35" s="73">
        <f t="shared" si="42"/>
        <v>0</v>
      </c>
      <c r="CR35" s="73">
        <f t="shared" si="42"/>
        <v>0</v>
      </c>
      <c r="CS35" s="73">
        <f t="shared" si="42"/>
        <v>0</v>
      </c>
      <c r="CT35" s="73">
        <f t="shared" si="42"/>
        <v>0</v>
      </c>
      <c r="CU35" s="73">
        <f t="shared" si="42"/>
        <v>0</v>
      </c>
      <c r="CV35" s="73">
        <f t="shared" si="42"/>
        <v>0</v>
      </c>
      <c r="CW35" s="73">
        <f t="shared" si="42"/>
        <v>0</v>
      </c>
      <c r="CX35" s="73">
        <f t="shared" si="42"/>
        <v>0</v>
      </c>
      <c r="CY35" s="73">
        <f t="shared" si="42"/>
        <v>0</v>
      </c>
      <c r="CZ35" s="73">
        <f t="shared" si="42"/>
        <v>0</v>
      </c>
      <c r="DA35" s="73">
        <f t="shared" si="42"/>
        <v>0</v>
      </c>
      <c r="DB35" s="190">
        <f t="shared" si="37"/>
        <v>57131</v>
      </c>
      <c r="DC35" s="71">
        <f t="shared" si="11"/>
        <v>515</v>
      </c>
      <c r="DD35" s="71"/>
      <c r="DE35" s="71"/>
      <c r="DF35" s="71"/>
      <c r="DG35" s="190">
        <f t="shared" si="12"/>
        <v>57131</v>
      </c>
      <c r="DH35" s="71">
        <f t="shared" si="13"/>
        <v>515</v>
      </c>
      <c r="DI35" s="71"/>
      <c r="DJ35" s="71"/>
      <c r="DK35" s="71"/>
      <c r="DL35" s="71"/>
      <c r="DM35" s="71"/>
      <c r="DN35" s="71"/>
      <c r="DO35" s="71"/>
      <c r="DP35" s="71"/>
      <c r="DQ35" s="71"/>
      <c r="DR35" s="71"/>
      <c r="DS35" s="71"/>
      <c r="DT35" s="71"/>
      <c r="DU35" s="71"/>
      <c r="DV35" s="71"/>
      <c r="DW35" s="71"/>
      <c r="DX35" s="71"/>
      <c r="DY35" s="71"/>
      <c r="DZ35" s="71"/>
      <c r="EA35" s="71"/>
      <c r="EB35" s="71"/>
      <c r="EC35" s="71"/>
      <c r="ED35" s="71"/>
      <c r="EE35" s="71"/>
      <c r="EF35" s="71"/>
      <c r="EG35" s="71"/>
      <c r="EH35" s="71"/>
      <c r="EI35" s="74"/>
      <c r="EJ35" s="74"/>
      <c r="EK35" s="74"/>
      <c r="EL35" s="74"/>
      <c r="EM35" s="74"/>
      <c r="EN35" s="74"/>
      <c r="EO35" s="74"/>
      <c r="EP35" s="74"/>
      <c r="EQ35" s="74"/>
      <c r="ER35" s="74"/>
      <c r="ES35" s="74"/>
      <c r="ET35" s="74"/>
      <c r="EU35" s="74"/>
      <c r="EV35" s="74"/>
      <c r="EW35" s="74"/>
      <c r="EX35" s="74"/>
      <c r="EY35" s="74"/>
      <c r="EZ35" s="74"/>
      <c r="FA35" s="74"/>
      <c r="FB35" s="74"/>
    </row>
    <row r="36" spans="2:158" s="69" customFormat="1">
      <c r="B36" s="70"/>
      <c r="C36" s="77" t="s">
        <v>386</v>
      </c>
      <c r="D36" s="71"/>
      <c r="E36" s="71"/>
      <c r="F36" s="71"/>
      <c r="G36" s="71"/>
      <c r="H36" s="71"/>
      <c r="I36" s="71"/>
      <c r="J36" s="71"/>
      <c r="K36" s="71"/>
      <c r="L36" s="71"/>
      <c r="M36" s="71"/>
      <c r="N36" s="71"/>
      <c r="O36" s="72"/>
      <c r="P36" s="71"/>
      <c r="Q36" s="71"/>
      <c r="R36" s="71"/>
      <c r="S36" s="71"/>
      <c r="T36" s="71"/>
      <c r="U36" s="71"/>
      <c r="V36" s="71"/>
      <c r="W36" s="71"/>
      <c r="X36" s="71"/>
      <c r="Y36" s="73">
        <f t="shared" si="44"/>
        <v>231</v>
      </c>
      <c r="Z36" s="73"/>
      <c r="AA36" s="73"/>
      <c r="AB36" s="73"/>
      <c r="AC36" s="73"/>
      <c r="AD36" s="73"/>
      <c r="AE36" s="73"/>
      <c r="AF36" s="447">
        <f t="shared" si="0"/>
        <v>217203</v>
      </c>
      <c r="AG36" s="73">
        <f t="shared" si="48"/>
        <v>142728</v>
      </c>
      <c r="AH36" s="73">
        <f t="shared" si="48"/>
        <v>2</v>
      </c>
      <c r="AI36" s="73">
        <f t="shared" si="48"/>
        <v>2</v>
      </c>
      <c r="AJ36" s="73">
        <f t="shared" si="48"/>
        <v>0</v>
      </c>
      <c r="AK36" s="73">
        <f t="shared" si="48"/>
        <v>0</v>
      </c>
      <c r="AL36" s="73">
        <f t="shared" si="48"/>
        <v>59</v>
      </c>
      <c r="AM36" s="73">
        <f t="shared" si="48"/>
        <v>0</v>
      </c>
      <c r="AN36" s="73">
        <f t="shared" si="48"/>
        <v>0</v>
      </c>
      <c r="AO36" s="73">
        <f t="shared" si="48"/>
        <v>72597</v>
      </c>
      <c r="AP36" s="73">
        <f t="shared" si="48"/>
        <v>28983</v>
      </c>
      <c r="AQ36" s="73">
        <f t="shared" si="48"/>
        <v>13996</v>
      </c>
      <c r="AR36" s="73">
        <f t="shared" ref="AR36:AR47" si="52">SUM(AR52,AR68,AR83,AR99,AR115,AR130,AR146,AR162)</f>
        <v>0</v>
      </c>
      <c r="AS36" s="447">
        <f t="shared" si="1"/>
        <v>215386</v>
      </c>
      <c r="AT36" s="450">
        <f t="shared" si="49"/>
        <v>0</v>
      </c>
      <c r="AU36" s="450">
        <f t="shared" si="49"/>
        <v>0</v>
      </c>
      <c r="AV36" s="73">
        <f t="shared" si="49"/>
        <v>0</v>
      </c>
      <c r="AW36" s="73">
        <f t="shared" si="49"/>
        <v>0</v>
      </c>
      <c r="AX36" s="73">
        <f t="shared" si="49"/>
        <v>0</v>
      </c>
      <c r="AY36" s="450">
        <f t="shared" si="49"/>
        <v>272</v>
      </c>
      <c r="AZ36" s="73">
        <f t="shared" si="49"/>
        <v>172</v>
      </c>
      <c r="BA36" s="450">
        <f t="shared" si="49"/>
        <v>138</v>
      </c>
      <c r="BB36" s="447">
        <f t="shared" si="2"/>
        <v>427</v>
      </c>
      <c r="BC36" s="73">
        <f t="shared" si="50"/>
        <v>98</v>
      </c>
      <c r="BD36" s="73">
        <f t="shared" si="50"/>
        <v>126</v>
      </c>
      <c r="BE36" s="73">
        <f t="shared" si="50"/>
        <v>0</v>
      </c>
      <c r="BF36" s="73">
        <f t="shared" si="50"/>
        <v>203</v>
      </c>
      <c r="BG36" s="450">
        <f t="shared" si="50"/>
        <v>0</v>
      </c>
      <c r="BH36" s="450">
        <f t="shared" si="50"/>
        <v>709</v>
      </c>
      <c r="BI36" s="450">
        <f t="shared" si="50"/>
        <v>0</v>
      </c>
      <c r="BJ36" s="450">
        <f t="shared" si="50"/>
        <v>75</v>
      </c>
      <c r="BK36" s="450">
        <f t="shared" si="50"/>
        <v>0</v>
      </c>
      <c r="BL36" s="450">
        <f t="shared" si="3"/>
        <v>196</v>
      </c>
      <c r="BM36" s="73">
        <f t="shared" ref="BM36:BP47" si="53">SUM(BM52,BM68,BM115,BM162,BM99)</f>
        <v>0</v>
      </c>
      <c r="BN36" s="73">
        <f t="shared" si="53"/>
        <v>0</v>
      </c>
      <c r="BO36" s="73">
        <f t="shared" si="53"/>
        <v>0</v>
      </c>
      <c r="BP36" s="73">
        <f t="shared" si="53"/>
        <v>196</v>
      </c>
      <c r="BQ36" s="450">
        <f t="shared" ref="BQ36:BQ47" si="54">SUM(AU36,AY36,BA36,BB36,BG36,BH36,BI36,BJ36,BK36,BL36)</f>
        <v>1817</v>
      </c>
      <c r="BR36" s="73">
        <f t="shared" si="51"/>
        <v>0</v>
      </c>
      <c r="BS36" s="73">
        <f t="shared" si="51"/>
        <v>0</v>
      </c>
      <c r="BT36" s="73">
        <f t="shared" si="51"/>
        <v>0</v>
      </c>
      <c r="BU36" s="73">
        <f t="shared" si="51"/>
        <v>0</v>
      </c>
      <c r="BV36" s="73">
        <f t="shared" si="51"/>
        <v>0</v>
      </c>
      <c r="BW36" s="73">
        <f t="shared" si="51"/>
        <v>0</v>
      </c>
      <c r="BX36" s="73">
        <f t="shared" si="51"/>
        <v>0</v>
      </c>
      <c r="BY36" s="73">
        <f t="shared" si="51"/>
        <v>0</v>
      </c>
      <c r="BZ36" s="73">
        <f t="shared" si="51"/>
        <v>0</v>
      </c>
      <c r="CA36" s="73">
        <f t="shared" si="51"/>
        <v>0</v>
      </c>
      <c r="CB36" s="73">
        <f t="shared" si="51"/>
        <v>0</v>
      </c>
      <c r="CC36" s="73">
        <f t="shared" si="51"/>
        <v>0</v>
      </c>
      <c r="CD36" s="73">
        <f t="shared" si="51"/>
        <v>0</v>
      </c>
      <c r="CE36" s="73">
        <f t="shared" si="51"/>
        <v>0</v>
      </c>
      <c r="CF36" s="73">
        <f t="shared" si="51"/>
        <v>0</v>
      </c>
      <c r="CG36" s="73">
        <f t="shared" si="51"/>
        <v>0</v>
      </c>
      <c r="CH36" s="73">
        <f t="shared" si="51"/>
        <v>0</v>
      </c>
      <c r="CI36" s="73">
        <f t="shared" si="51"/>
        <v>0</v>
      </c>
      <c r="CJ36" s="73">
        <f t="shared" si="51"/>
        <v>0</v>
      </c>
      <c r="CK36" s="73">
        <f t="shared" si="47"/>
        <v>0</v>
      </c>
      <c r="CL36" s="73">
        <f t="shared" si="47"/>
        <v>0</v>
      </c>
      <c r="CM36" s="73">
        <f t="shared" si="47"/>
        <v>143400</v>
      </c>
      <c r="CN36" s="73">
        <f t="shared" si="47"/>
        <v>0</v>
      </c>
      <c r="CO36" s="73">
        <f t="shared" si="47"/>
        <v>5699</v>
      </c>
      <c r="CP36" s="190">
        <f t="shared" si="9"/>
        <v>149099</v>
      </c>
      <c r="CQ36" s="73">
        <f t="shared" si="42"/>
        <v>0</v>
      </c>
      <c r="CR36" s="73">
        <f t="shared" si="42"/>
        <v>0</v>
      </c>
      <c r="CS36" s="73">
        <f t="shared" si="42"/>
        <v>0</v>
      </c>
      <c r="CT36" s="73">
        <f t="shared" si="42"/>
        <v>0</v>
      </c>
      <c r="CU36" s="73">
        <f t="shared" si="42"/>
        <v>0</v>
      </c>
      <c r="CV36" s="73">
        <f t="shared" si="42"/>
        <v>0</v>
      </c>
      <c r="CW36" s="73">
        <f t="shared" si="42"/>
        <v>0</v>
      </c>
      <c r="CX36" s="73">
        <f t="shared" si="42"/>
        <v>0</v>
      </c>
      <c r="CY36" s="73">
        <f t="shared" si="42"/>
        <v>0</v>
      </c>
      <c r="CZ36" s="73">
        <f t="shared" si="42"/>
        <v>0</v>
      </c>
      <c r="DA36" s="73">
        <f t="shared" si="42"/>
        <v>0</v>
      </c>
      <c r="DB36" s="190">
        <f t="shared" si="37"/>
        <v>149099</v>
      </c>
      <c r="DC36" s="71">
        <f t="shared" si="11"/>
        <v>5699</v>
      </c>
      <c r="DD36" s="71"/>
      <c r="DE36" s="71"/>
      <c r="DF36" s="71"/>
      <c r="DG36" s="190">
        <f t="shared" si="12"/>
        <v>149099</v>
      </c>
      <c r="DH36" s="71">
        <f t="shared" si="13"/>
        <v>5699</v>
      </c>
      <c r="DI36" s="71"/>
      <c r="DJ36" s="71"/>
      <c r="DK36" s="71"/>
      <c r="DL36" s="71"/>
      <c r="DM36" s="71"/>
      <c r="DN36" s="71"/>
      <c r="DO36" s="71"/>
      <c r="DP36" s="71"/>
      <c r="DQ36" s="71"/>
      <c r="DR36" s="71"/>
      <c r="DS36" s="71"/>
      <c r="DT36" s="71"/>
      <c r="DU36" s="71"/>
      <c r="DV36" s="71"/>
      <c r="DW36" s="71"/>
      <c r="DX36" s="71"/>
      <c r="DY36" s="71"/>
      <c r="DZ36" s="71"/>
      <c r="EA36" s="71"/>
      <c r="EB36" s="71"/>
      <c r="EC36" s="71"/>
      <c r="ED36" s="71"/>
      <c r="EE36" s="71"/>
      <c r="EF36" s="71"/>
      <c r="EG36" s="71"/>
      <c r="EH36" s="71"/>
      <c r="EI36" s="74"/>
      <c r="EJ36" s="74"/>
      <c r="EK36" s="74"/>
      <c r="EL36" s="74"/>
      <c r="EM36" s="74"/>
      <c r="EN36" s="74"/>
      <c r="EO36" s="74"/>
      <c r="EP36" s="74"/>
      <c r="EQ36" s="74"/>
      <c r="ER36" s="74"/>
      <c r="ES36" s="74"/>
      <c r="ET36" s="74"/>
      <c r="EU36" s="74"/>
      <c r="EV36" s="74"/>
      <c r="EW36" s="74"/>
      <c r="EX36" s="74"/>
      <c r="EY36" s="74"/>
      <c r="EZ36" s="74"/>
      <c r="FA36" s="74"/>
      <c r="FB36" s="74"/>
    </row>
    <row r="37" spans="2:158" s="69" customFormat="1">
      <c r="B37" s="70"/>
      <c r="C37" s="77" t="s">
        <v>387</v>
      </c>
      <c r="D37" s="71"/>
      <c r="E37" s="71"/>
      <c r="F37" s="71"/>
      <c r="G37" s="71"/>
      <c r="H37" s="71"/>
      <c r="I37" s="71"/>
      <c r="J37" s="71"/>
      <c r="K37" s="71"/>
      <c r="L37" s="71"/>
      <c r="M37" s="71"/>
      <c r="N37" s="71"/>
      <c r="O37" s="72"/>
      <c r="P37" s="71"/>
      <c r="Q37" s="71"/>
      <c r="R37" s="71"/>
      <c r="S37" s="71"/>
      <c r="T37" s="71"/>
      <c r="U37" s="71"/>
      <c r="V37" s="71"/>
      <c r="W37" s="71"/>
      <c r="X37" s="71"/>
      <c r="Y37" s="73">
        <f t="shared" si="44"/>
        <v>192</v>
      </c>
      <c r="Z37" s="73"/>
      <c r="AA37" s="73"/>
      <c r="AB37" s="73"/>
      <c r="AC37" s="73"/>
      <c r="AD37" s="73"/>
      <c r="AE37" s="73"/>
      <c r="AF37" s="447">
        <f t="shared" si="0"/>
        <v>70605</v>
      </c>
      <c r="AG37" s="73">
        <f t="shared" si="48"/>
        <v>48191</v>
      </c>
      <c r="AH37" s="73">
        <f t="shared" si="48"/>
        <v>19</v>
      </c>
      <c r="AI37" s="73">
        <f t="shared" si="48"/>
        <v>0</v>
      </c>
      <c r="AJ37" s="73">
        <f t="shared" si="48"/>
        <v>0</v>
      </c>
      <c r="AK37" s="73">
        <f t="shared" si="48"/>
        <v>0</v>
      </c>
      <c r="AL37" s="73">
        <f t="shared" si="48"/>
        <v>0</v>
      </c>
      <c r="AM37" s="73">
        <f t="shared" si="48"/>
        <v>0</v>
      </c>
      <c r="AN37" s="73">
        <f t="shared" si="48"/>
        <v>0</v>
      </c>
      <c r="AO37" s="73">
        <f t="shared" si="48"/>
        <v>18935</v>
      </c>
      <c r="AP37" s="73">
        <f t="shared" si="48"/>
        <v>4413</v>
      </c>
      <c r="AQ37" s="73">
        <f t="shared" si="48"/>
        <v>9669</v>
      </c>
      <c r="AR37" s="73">
        <f t="shared" si="52"/>
        <v>0</v>
      </c>
      <c r="AS37" s="447">
        <f t="shared" si="1"/>
        <v>67145</v>
      </c>
      <c r="AT37" s="450">
        <f t="shared" si="49"/>
        <v>0</v>
      </c>
      <c r="AU37" s="450">
        <f t="shared" si="49"/>
        <v>0</v>
      </c>
      <c r="AV37" s="73">
        <f t="shared" si="49"/>
        <v>0</v>
      </c>
      <c r="AW37" s="73">
        <f t="shared" si="49"/>
        <v>0</v>
      </c>
      <c r="AX37" s="73">
        <f t="shared" si="49"/>
        <v>0</v>
      </c>
      <c r="AY37" s="450">
        <f t="shared" si="49"/>
        <v>947</v>
      </c>
      <c r="AZ37" s="73">
        <f t="shared" si="49"/>
        <v>92</v>
      </c>
      <c r="BA37" s="450">
        <f t="shared" si="49"/>
        <v>705</v>
      </c>
      <c r="BB37" s="447">
        <f t="shared" si="2"/>
        <v>1157</v>
      </c>
      <c r="BC37" s="73">
        <f t="shared" si="50"/>
        <v>0</v>
      </c>
      <c r="BD37" s="73">
        <f t="shared" si="50"/>
        <v>1136</v>
      </c>
      <c r="BE37" s="73">
        <f t="shared" si="50"/>
        <v>59</v>
      </c>
      <c r="BF37" s="73">
        <f t="shared" si="50"/>
        <v>21</v>
      </c>
      <c r="BG37" s="450">
        <f t="shared" si="50"/>
        <v>8</v>
      </c>
      <c r="BH37" s="450">
        <f t="shared" si="50"/>
        <v>357</v>
      </c>
      <c r="BI37" s="450">
        <f t="shared" si="50"/>
        <v>1</v>
      </c>
      <c r="BJ37" s="450">
        <f t="shared" si="50"/>
        <v>99</v>
      </c>
      <c r="BK37" s="450">
        <f t="shared" si="50"/>
        <v>0</v>
      </c>
      <c r="BL37" s="450">
        <f t="shared" si="3"/>
        <v>186</v>
      </c>
      <c r="BM37" s="73">
        <f t="shared" si="53"/>
        <v>0</v>
      </c>
      <c r="BN37" s="73">
        <f t="shared" si="53"/>
        <v>0</v>
      </c>
      <c r="BO37" s="73">
        <f t="shared" si="53"/>
        <v>0</v>
      </c>
      <c r="BP37" s="73">
        <f t="shared" si="53"/>
        <v>186</v>
      </c>
      <c r="BQ37" s="450">
        <f t="shared" si="54"/>
        <v>3460</v>
      </c>
      <c r="BR37" s="73">
        <f t="shared" si="51"/>
        <v>0</v>
      </c>
      <c r="BS37" s="73">
        <f t="shared" si="51"/>
        <v>0</v>
      </c>
      <c r="BT37" s="73">
        <f t="shared" si="51"/>
        <v>0</v>
      </c>
      <c r="BU37" s="73">
        <f t="shared" si="51"/>
        <v>0</v>
      </c>
      <c r="BV37" s="73">
        <f t="shared" si="51"/>
        <v>0</v>
      </c>
      <c r="BW37" s="73">
        <f t="shared" si="51"/>
        <v>0</v>
      </c>
      <c r="BX37" s="73">
        <f t="shared" si="51"/>
        <v>0</v>
      </c>
      <c r="BY37" s="73">
        <f t="shared" si="51"/>
        <v>0</v>
      </c>
      <c r="BZ37" s="73">
        <f t="shared" si="51"/>
        <v>0</v>
      </c>
      <c r="CA37" s="73">
        <f t="shared" si="51"/>
        <v>0</v>
      </c>
      <c r="CB37" s="73">
        <f t="shared" si="51"/>
        <v>0</v>
      </c>
      <c r="CC37" s="73">
        <f t="shared" si="51"/>
        <v>0</v>
      </c>
      <c r="CD37" s="73">
        <f t="shared" si="51"/>
        <v>0</v>
      </c>
      <c r="CE37" s="73">
        <f t="shared" si="51"/>
        <v>0</v>
      </c>
      <c r="CF37" s="73">
        <f t="shared" si="51"/>
        <v>0</v>
      </c>
      <c r="CG37" s="73">
        <f t="shared" si="51"/>
        <v>0</v>
      </c>
      <c r="CH37" s="73">
        <f t="shared" si="51"/>
        <v>0</v>
      </c>
      <c r="CI37" s="73">
        <f t="shared" si="51"/>
        <v>0</v>
      </c>
      <c r="CJ37" s="73">
        <f t="shared" si="51"/>
        <v>0</v>
      </c>
      <c r="CK37" s="73">
        <f t="shared" si="47"/>
        <v>0</v>
      </c>
      <c r="CL37" s="73">
        <f t="shared" si="47"/>
        <v>0</v>
      </c>
      <c r="CM37" s="73">
        <f t="shared" si="47"/>
        <v>42074</v>
      </c>
      <c r="CN37" s="73">
        <f t="shared" si="47"/>
        <v>129</v>
      </c>
      <c r="CO37" s="73">
        <f t="shared" si="47"/>
        <v>864</v>
      </c>
      <c r="CP37" s="190">
        <f t="shared" si="9"/>
        <v>42938</v>
      </c>
      <c r="CQ37" s="73">
        <f t="shared" si="42"/>
        <v>4983</v>
      </c>
      <c r="CR37" s="73">
        <f t="shared" si="42"/>
        <v>0</v>
      </c>
      <c r="CS37" s="73">
        <f t="shared" si="42"/>
        <v>0</v>
      </c>
      <c r="CT37" s="73">
        <f t="shared" si="42"/>
        <v>0</v>
      </c>
      <c r="CU37" s="73">
        <f t="shared" si="42"/>
        <v>0</v>
      </c>
      <c r="CV37" s="73">
        <f t="shared" si="42"/>
        <v>0</v>
      </c>
      <c r="CW37" s="73">
        <f t="shared" si="42"/>
        <v>7600</v>
      </c>
      <c r="CX37" s="73">
        <f t="shared" si="42"/>
        <v>7600</v>
      </c>
      <c r="CY37" s="73">
        <f t="shared" si="42"/>
        <v>0</v>
      </c>
      <c r="CZ37" s="73">
        <f t="shared" si="42"/>
        <v>0</v>
      </c>
      <c r="DA37" s="73">
        <f t="shared" si="42"/>
        <v>0</v>
      </c>
      <c r="DB37" s="190">
        <f t="shared" si="37"/>
        <v>47921</v>
      </c>
      <c r="DC37" s="71">
        <f t="shared" si="11"/>
        <v>993</v>
      </c>
      <c r="DD37" s="71"/>
      <c r="DE37" s="71"/>
      <c r="DF37" s="71"/>
      <c r="DG37" s="190">
        <f t="shared" si="12"/>
        <v>47921</v>
      </c>
      <c r="DH37" s="71">
        <f t="shared" si="13"/>
        <v>993</v>
      </c>
      <c r="DI37" s="71"/>
      <c r="DJ37" s="71"/>
      <c r="DK37" s="71"/>
      <c r="DL37" s="71"/>
      <c r="DM37" s="71"/>
      <c r="DN37" s="71"/>
      <c r="DO37" s="71"/>
      <c r="DP37" s="71"/>
      <c r="DQ37" s="71"/>
      <c r="DR37" s="71"/>
      <c r="DS37" s="71"/>
      <c r="DT37" s="71"/>
      <c r="DU37" s="71"/>
      <c r="DV37" s="71"/>
      <c r="DW37" s="71"/>
      <c r="DX37" s="71"/>
      <c r="DY37" s="71"/>
      <c r="DZ37" s="71"/>
      <c r="EA37" s="71"/>
      <c r="EB37" s="71"/>
      <c r="EC37" s="71"/>
      <c r="ED37" s="71"/>
      <c r="EE37" s="71"/>
      <c r="EF37" s="71"/>
      <c r="EG37" s="71"/>
      <c r="EH37" s="71"/>
      <c r="EI37" s="74"/>
      <c r="EJ37" s="74"/>
      <c r="EK37" s="74"/>
      <c r="EL37" s="74"/>
      <c r="EM37" s="74"/>
      <c r="EN37" s="74"/>
      <c r="EO37" s="74"/>
      <c r="EP37" s="74"/>
      <c r="EQ37" s="74"/>
      <c r="ER37" s="74"/>
      <c r="ES37" s="74"/>
      <c r="ET37" s="74"/>
      <c r="EU37" s="74"/>
      <c r="EV37" s="74"/>
      <c r="EW37" s="74"/>
      <c r="EX37" s="74"/>
      <c r="EY37" s="74"/>
      <c r="EZ37" s="74"/>
      <c r="FA37" s="74"/>
      <c r="FB37" s="74"/>
    </row>
    <row r="38" spans="2:158" s="69" customFormat="1">
      <c r="B38" s="70"/>
      <c r="C38" s="77" t="s">
        <v>388</v>
      </c>
      <c r="D38" s="7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2"/>
      <c r="P38" s="71"/>
      <c r="Q38" s="71"/>
      <c r="R38" s="71"/>
      <c r="S38" s="71"/>
      <c r="T38" s="71"/>
      <c r="U38" s="71"/>
      <c r="V38" s="71"/>
      <c r="W38" s="71"/>
      <c r="X38" s="71"/>
      <c r="Y38" s="73">
        <f t="shared" si="44"/>
        <v>241</v>
      </c>
      <c r="Z38" s="73"/>
      <c r="AA38" s="73"/>
      <c r="AB38" s="73"/>
      <c r="AC38" s="73"/>
      <c r="AD38" s="73"/>
      <c r="AE38" s="73"/>
      <c r="AF38" s="447">
        <f t="shared" si="0"/>
        <v>157832</v>
      </c>
      <c r="AG38" s="73">
        <f t="shared" si="48"/>
        <v>116888</v>
      </c>
      <c r="AH38" s="73">
        <f t="shared" si="48"/>
        <v>16</v>
      </c>
      <c r="AI38" s="73">
        <f t="shared" si="48"/>
        <v>14</v>
      </c>
      <c r="AJ38" s="73">
        <f t="shared" si="48"/>
        <v>2</v>
      </c>
      <c r="AK38" s="73">
        <f t="shared" si="48"/>
        <v>0</v>
      </c>
      <c r="AL38" s="73">
        <f t="shared" si="48"/>
        <v>0</v>
      </c>
      <c r="AM38" s="73">
        <f t="shared" si="48"/>
        <v>0</v>
      </c>
      <c r="AN38" s="73">
        <f t="shared" si="48"/>
        <v>0</v>
      </c>
      <c r="AO38" s="73">
        <f t="shared" si="48"/>
        <v>38042</v>
      </c>
      <c r="AP38" s="73">
        <f t="shared" si="48"/>
        <v>11233</v>
      </c>
      <c r="AQ38" s="73">
        <f t="shared" si="48"/>
        <v>13900</v>
      </c>
      <c r="AR38" s="73">
        <f t="shared" si="52"/>
        <v>0</v>
      </c>
      <c r="AS38" s="447">
        <f t="shared" si="1"/>
        <v>154946</v>
      </c>
      <c r="AT38" s="450">
        <f t="shared" si="49"/>
        <v>0</v>
      </c>
      <c r="AU38" s="450">
        <f t="shared" si="49"/>
        <v>0</v>
      </c>
      <c r="AV38" s="73">
        <f t="shared" si="49"/>
        <v>0</v>
      </c>
      <c r="AW38" s="73">
        <f t="shared" si="49"/>
        <v>0</v>
      </c>
      <c r="AX38" s="73">
        <f t="shared" si="49"/>
        <v>0</v>
      </c>
      <c r="AY38" s="450">
        <f t="shared" si="49"/>
        <v>519</v>
      </c>
      <c r="AZ38" s="73">
        <f t="shared" si="49"/>
        <v>4</v>
      </c>
      <c r="BA38" s="450">
        <f t="shared" si="49"/>
        <v>649</v>
      </c>
      <c r="BB38" s="447">
        <f t="shared" si="2"/>
        <v>564</v>
      </c>
      <c r="BC38" s="73">
        <f t="shared" si="50"/>
        <v>293</v>
      </c>
      <c r="BD38" s="73">
        <f t="shared" si="50"/>
        <v>238</v>
      </c>
      <c r="BE38" s="73">
        <f t="shared" si="50"/>
        <v>0</v>
      </c>
      <c r="BF38" s="73">
        <f t="shared" si="50"/>
        <v>33</v>
      </c>
      <c r="BG38" s="450">
        <f t="shared" si="50"/>
        <v>0</v>
      </c>
      <c r="BH38" s="450">
        <f t="shared" si="50"/>
        <v>598</v>
      </c>
      <c r="BI38" s="450">
        <f t="shared" si="50"/>
        <v>0</v>
      </c>
      <c r="BJ38" s="450">
        <f t="shared" si="50"/>
        <v>3</v>
      </c>
      <c r="BK38" s="450">
        <f t="shared" si="50"/>
        <v>42</v>
      </c>
      <c r="BL38" s="450">
        <f t="shared" si="3"/>
        <v>511</v>
      </c>
      <c r="BM38" s="73">
        <f t="shared" si="53"/>
        <v>0</v>
      </c>
      <c r="BN38" s="73">
        <f t="shared" si="53"/>
        <v>0</v>
      </c>
      <c r="BO38" s="73">
        <f t="shared" si="53"/>
        <v>0</v>
      </c>
      <c r="BP38" s="73">
        <f t="shared" si="53"/>
        <v>511</v>
      </c>
      <c r="BQ38" s="450">
        <f t="shared" si="54"/>
        <v>2886</v>
      </c>
      <c r="BR38" s="73">
        <f t="shared" si="51"/>
        <v>763</v>
      </c>
      <c r="BS38" s="73">
        <f t="shared" si="51"/>
        <v>0</v>
      </c>
      <c r="BT38" s="73">
        <f>SUM(BT54,BT70,BT117,BT164,BT101)</f>
        <v>36</v>
      </c>
      <c r="BU38" s="73">
        <f t="shared" si="51"/>
        <v>0</v>
      </c>
      <c r="BV38" s="73">
        <f t="shared" si="51"/>
        <v>0</v>
      </c>
      <c r="BW38" s="73">
        <f t="shared" si="51"/>
        <v>0</v>
      </c>
      <c r="BX38" s="73">
        <f t="shared" si="51"/>
        <v>0</v>
      </c>
      <c r="BY38" s="73">
        <f t="shared" si="51"/>
        <v>0</v>
      </c>
      <c r="BZ38" s="73">
        <f t="shared" si="51"/>
        <v>0</v>
      </c>
      <c r="CA38" s="73">
        <f t="shared" si="51"/>
        <v>0</v>
      </c>
      <c r="CB38" s="73">
        <f t="shared" si="51"/>
        <v>0</v>
      </c>
      <c r="CC38" s="73">
        <f t="shared" si="51"/>
        <v>0</v>
      </c>
      <c r="CD38" s="73">
        <f t="shared" si="51"/>
        <v>0</v>
      </c>
      <c r="CE38" s="73">
        <f t="shared" si="51"/>
        <v>727</v>
      </c>
      <c r="CF38" s="73">
        <f t="shared" si="51"/>
        <v>0</v>
      </c>
      <c r="CG38" s="73">
        <f t="shared" si="51"/>
        <v>121</v>
      </c>
      <c r="CH38" s="73">
        <f t="shared" si="51"/>
        <v>763</v>
      </c>
      <c r="CI38" s="73">
        <f t="shared" si="51"/>
        <v>0</v>
      </c>
      <c r="CJ38" s="73">
        <f t="shared" si="51"/>
        <v>0</v>
      </c>
      <c r="CK38" s="73">
        <f t="shared" si="47"/>
        <v>0</v>
      </c>
      <c r="CL38" s="73">
        <f t="shared" si="47"/>
        <v>0</v>
      </c>
      <c r="CM38" s="73">
        <f t="shared" si="47"/>
        <v>122414</v>
      </c>
      <c r="CN38" s="73">
        <f t="shared" si="47"/>
        <v>0</v>
      </c>
      <c r="CO38" s="73">
        <f t="shared" si="47"/>
        <v>4619</v>
      </c>
      <c r="CP38" s="190">
        <f t="shared" si="9"/>
        <v>127033</v>
      </c>
      <c r="CQ38" s="73">
        <f t="shared" si="42"/>
        <v>6621</v>
      </c>
      <c r="CR38" s="73">
        <f t="shared" si="42"/>
        <v>0</v>
      </c>
      <c r="CS38" s="73">
        <f t="shared" si="42"/>
        <v>0</v>
      </c>
      <c r="CT38" s="73">
        <f t="shared" si="42"/>
        <v>0</v>
      </c>
      <c r="CU38" s="73">
        <f t="shared" si="42"/>
        <v>0</v>
      </c>
      <c r="CV38" s="73">
        <f t="shared" si="42"/>
        <v>0</v>
      </c>
      <c r="CW38" s="73">
        <f t="shared" si="42"/>
        <v>0</v>
      </c>
      <c r="CX38" s="73">
        <f t="shared" si="42"/>
        <v>0</v>
      </c>
      <c r="CY38" s="73">
        <f t="shared" si="42"/>
        <v>0</v>
      </c>
      <c r="CZ38" s="73">
        <f t="shared" si="42"/>
        <v>0</v>
      </c>
      <c r="DA38" s="73">
        <f t="shared" si="42"/>
        <v>0</v>
      </c>
      <c r="DB38" s="190">
        <f t="shared" si="37"/>
        <v>133654</v>
      </c>
      <c r="DC38" s="71">
        <f t="shared" si="11"/>
        <v>4619</v>
      </c>
      <c r="DD38" s="71"/>
      <c r="DE38" s="71"/>
      <c r="DF38" s="71"/>
      <c r="DG38" s="190">
        <f t="shared" si="12"/>
        <v>133654</v>
      </c>
      <c r="DH38" s="71">
        <f t="shared" si="13"/>
        <v>4619</v>
      </c>
      <c r="DI38" s="71"/>
      <c r="DJ38" s="71"/>
      <c r="DK38" s="71"/>
      <c r="DL38" s="71"/>
      <c r="DM38" s="71"/>
      <c r="DN38" s="71"/>
      <c r="DO38" s="71"/>
      <c r="DP38" s="71"/>
      <c r="DQ38" s="71"/>
      <c r="DR38" s="71"/>
      <c r="DS38" s="71"/>
      <c r="DT38" s="71"/>
      <c r="DU38" s="71"/>
      <c r="DV38" s="71"/>
      <c r="DW38" s="71"/>
      <c r="DX38" s="71"/>
      <c r="DY38" s="71"/>
      <c r="DZ38" s="71"/>
      <c r="EA38" s="71"/>
      <c r="EB38" s="71"/>
      <c r="EC38" s="71"/>
      <c r="ED38" s="71"/>
      <c r="EE38" s="71"/>
      <c r="EF38" s="71"/>
      <c r="EG38" s="71"/>
      <c r="EH38" s="71"/>
      <c r="EI38" s="74"/>
      <c r="EJ38" s="74"/>
      <c r="EK38" s="74"/>
      <c r="EL38" s="74"/>
      <c r="EM38" s="74"/>
      <c r="EN38" s="74"/>
      <c r="EO38" s="74"/>
      <c r="EP38" s="74"/>
      <c r="EQ38" s="74"/>
      <c r="ER38" s="74"/>
      <c r="ES38" s="74"/>
      <c r="ET38" s="74"/>
      <c r="EU38" s="74"/>
      <c r="EV38" s="74"/>
      <c r="EW38" s="74"/>
      <c r="EX38" s="74"/>
      <c r="EY38" s="74"/>
      <c r="EZ38" s="74"/>
      <c r="FA38" s="74"/>
      <c r="FB38" s="74"/>
    </row>
    <row r="39" spans="2:158" s="69" customFormat="1">
      <c r="B39" s="70"/>
      <c r="C39" s="77" t="s">
        <v>389</v>
      </c>
      <c r="D39" s="71"/>
      <c r="E39" s="71"/>
      <c r="F39" s="71"/>
      <c r="G39" s="71"/>
      <c r="H39" s="71"/>
      <c r="I39" s="71"/>
      <c r="J39" s="71"/>
      <c r="K39" s="71"/>
      <c r="L39" s="71"/>
      <c r="M39" s="71"/>
      <c r="N39" s="71"/>
      <c r="O39" s="72"/>
      <c r="P39" s="71"/>
      <c r="Q39" s="71"/>
      <c r="R39" s="71"/>
      <c r="S39" s="71"/>
      <c r="T39" s="71"/>
      <c r="U39" s="71"/>
      <c r="V39" s="71"/>
      <c r="W39" s="71"/>
      <c r="X39" s="71"/>
      <c r="Y39" s="73">
        <f t="shared" si="44"/>
        <v>194</v>
      </c>
      <c r="Z39" s="73"/>
      <c r="AA39" s="73"/>
      <c r="AB39" s="73"/>
      <c r="AC39" s="73"/>
      <c r="AD39" s="73"/>
      <c r="AE39" s="73"/>
      <c r="AF39" s="447">
        <f t="shared" si="0"/>
        <v>35494</v>
      </c>
      <c r="AG39" s="73">
        <f t="shared" si="48"/>
        <v>25730</v>
      </c>
      <c r="AH39" s="73">
        <f t="shared" si="48"/>
        <v>28</v>
      </c>
      <c r="AI39" s="73">
        <f t="shared" si="48"/>
        <v>21</v>
      </c>
      <c r="AJ39" s="73">
        <f t="shared" si="48"/>
        <v>0</v>
      </c>
      <c r="AK39" s="73">
        <f t="shared" si="48"/>
        <v>0</v>
      </c>
      <c r="AL39" s="73">
        <f t="shared" si="48"/>
        <v>639</v>
      </c>
      <c r="AM39" s="73">
        <f t="shared" si="48"/>
        <v>525</v>
      </c>
      <c r="AN39" s="73">
        <f t="shared" si="48"/>
        <v>0</v>
      </c>
      <c r="AO39" s="73">
        <f t="shared" si="48"/>
        <v>7719</v>
      </c>
      <c r="AP39" s="73">
        <f t="shared" si="48"/>
        <v>2100</v>
      </c>
      <c r="AQ39" s="73">
        <f t="shared" si="48"/>
        <v>3159</v>
      </c>
      <c r="AR39" s="73">
        <f t="shared" si="52"/>
        <v>0</v>
      </c>
      <c r="AS39" s="447">
        <f t="shared" si="1"/>
        <v>34116</v>
      </c>
      <c r="AT39" s="450">
        <f t="shared" si="49"/>
        <v>0</v>
      </c>
      <c r="AU39" s="450">
        <f t="shared" si="49"/>
        <v>0</v>
      </c>
      <c r="AV39" s="73">
        <f t="shared" si="49"/>
        <v>0</v>
      </c>
      <c r="AW39" s="73">
        <f t="shared" si="49"/>
        <v>0</v>
      </c>
      <c r="AX39" s="73">
        <f t="shared" si="49"/>
        <v>0</v>
      </c>
      <c r="AY39" s="450">
        <f t="shared" si="49"/>
        <v>235</v>
      </c>
      <c r="AZ39" s="73">
        <f t="shared" si="49"/>
        <v>41</v>
      </c>
      <c r="BA39" s="450">
        <f t="shared" si="49"/>
        <v>188</v>
      </c>
      <c r="BB39" s="447">
        <f t="shared" si="2"/>
        <v>711</v>
      </c>
      <c r="BC39" s="73">
        <f t="shared" si="50"/>
        <v>49</v>
      </c>
      <c r="BD39" s="73">
        <f t="shared" si="50"/>
        <v>660</v>
      </c>
      <c r="BE39" s="73">
        <f t="shared" si="50"/>
        <v>660</v>
      </c>
      <c r="BF39" s="73">
        <f t="shared" si="50"/>
        <v>2</v>
      </c>
      <c r="BG39" s="450">
        <f t="shared" si="50"/>
        <v>0</v>
      </c>
      <c r="BH39" s="450">
        <f t="shared" si="50"/>
        <v>186</v>
      </c>
      <c r="BI39" s="450">
        <f t="shared" si="50"/>
        <v>0</v>
      </c>
      <c r="BJ39" s="450">
        <f t="shared" si="50"/>
        <v>7</v>
      </c>
      <c r="BK39" s="450">
        <f t="shared" si="50"/>
        <v>0</v>
      </c>
      <c r="BL39" s="450">
        <f t="shared" si="3"/>
        <v>51</v>
      </c>
      <c r="BM39" s="73">
        <f t="shared" si="53"/>
        <v>0</v>
      </c>
      <c r="BN39" s="73">
        <f t="shared" si="53"/>
        <v>0</v>
      </c>
      <c r="BO39" s="73">
        <f t="shared" si="53"/>
        <v>0</v>
      </c>
      <c r="BP39" s="73">
        <f t="shared" si="53"/>
        <v>51</v>
      </c>
      <c r="BQ39" s="450">
        <f t="shared" si="54"/>
        <v>1378</v>
      </c>
      <c r="BR39" s="73">
        <f t="shared" si="51"/>
        <v>0</v>
      </c>
      <c r="BS39" s="73">
        <f t="shared" si="51"/>
        <v>0</v>
      </c>
      <c r="BT39" s="73">
        <f t="shared" si="51"/>
        <v>0</v>
      </c>
      <c r="BU39" s="73">
        <f t="shared" si="51"/>
        <v>0</v>
      </c>
      <c r="BV39" s="73">
        <f t="shared" si="51"/>
        <v>0</v>
      </c>
      <c r="BW39" s="73">
        <f t="shared" si="51"/>
        <v>0</v>
      </c>
      <c r="BX39" s="73">
        <f t="shared" si="51"/>
        <v>0</v>
      </c>
      <c r="BY39" s="73">
        <f t="shared" si="51"/>
        <v>0</v>
      </c>
      <c r="BZ39" s="73">
        <f t="shared" si="51"/>
        <v>0</v>
      </c>
      <c r="CA39" s="73">
        <f t="shared" si="51"/>
        <v>0</v>
      </c>
      <c r="CB39" s="73">
        <f t="shared" si="51"/>
        <v>0</v>
      </c>
      <c r="CC39" s="73">
        <f t="shared" si="51"/>
        <v>0</v>
      </c>
      <c r="CD39" s="73">
        <f t="shared" si="51"/>
        <v>0</v>
      </c>
      <c r="CE39" s="73">
        <f t="shared" si="51"/>
        <v>0</v>
      </c>
      <c r="CF39" s="73">
        <f t="shared" si="51"/>
        <v>0</v>
      </c>
      <c r="CG39" s="73">
        <f t="shared" si="51"/>
        <v>0</v>
      </c>
      <c r="CH39" s="73">
        <f t="shared" si="51"/>
        <v>0</v>
      </c>
      <c r="CI39" s="73">
        <f t="shared" si="51"/>
        <v>0</v>
      </c>
      <c r="CJ39" s="73">
        <f t="shared" si="51"/>
        <v>0</v>
      </c>
      <c r="CK39" s="73">
        <f t="shared" si="47"/>
        <v>0</v>
      </c>
      <c r="CL39" s="73">
        <f t="shared" si="47"/>
        <v>0</v>
      </c>
      <c r="CM39" s="73">
        <f t="shared" si="47"/>
        <v>22205.5</v>
      </c>
      <c r="CN39" s="73">
        <f t="shared" si="47"/>
        <v>92</v>
      </c>
      <c r="CO39" s="73">
        <f t="shared" si="47"/>
        <v>787</v>
      </c>
      <c r="CP39" s="190">
        <f t="shared" si="9"/>
        <v>22992.5</v>
      </c>
      <c r="CQ39" s="73">
        <f>SUM(CQ55,CQ71,CQ118,CQ165,CQ102)</f>
        <v>2865.5</v>
      </c>
      <c r="CR39" s="73">
        <f t="shared" si="42"/>
        <v>0</v>
      </c>
      <c r="CS39" s="73">
        <f t="shared" si="42"/>
        <v>0</v>
      </c>
      <c r="CT39" s="73">
        <f t="shared" si="42"/>
        <v>0</v>
      </c>
      <c r="CU39" s="73">
        <f t="shared" si="42"/>
        <v>0</v>
      </c>
      <c r="CV39" s="73">
        <f t="shared" si="42"/>
        <v>0</v>
      </c>
      <c r="CW39" s="73">
        <f t="shared" si="42"/>
        <v>10600</v>
      </c>
      <c r="CX39" s="73">
        <f t="shared" si="42"/>
        <v>10600</v>
      </c>
      <c r="CY39" s="73">
        <f t="shared" si="42"/>
        <v>0</v>
      </c>
      <c r="CZ39" s="73">
        <f t="shared" si="42"/>
        <v>0</v>
      </c>
      <c r="DA39" s="73">
        <f t="shared" si="42"/>
        <v>0</v>
      </c>
      <c r="DB39" s="190">
        <f t="shared" si="37"/>
        <v>25858</v>
      </c>
      <c r="DC39" s="71">
        <f t="shared" si="11"/>
        <v>879</v>
      </c>
      <c r="DD39" s="71"/>
      <c r="DE39" s="71"/>
      <c r="DF39" s="71"/>
      <c r="DG39" s="190">
        <f t="shared" si="12"/>
        <v>25858</v>
      </c>
      <c r="DH39" s="71">
        <f t="shared" si="13"/>
        <v>879</v>
      </c>
      <c r="DI39" s="71"/>
      <c r="DJ39" s="71"/>
      <c r="DK39" s="71"/>
      <c r="DL39" s="71"/>
      <c r="DM39" s="71"/>
      <c r="DN39" s="71"/>
      <c r="DO39" s="71"/>
      <c r="DP39" s="71"/>
      <c r="DQ39" s="71"/>
      <c r="DR39" s="71"/>
      <c r="DS39" s="71"/>
      <c r="DT39" s="71"/>
      <c r="DU39" s="71"/>
      <c r="DV39" s="71"/>
      <c r="DW39" s="71"/>
      <c r="DX39" s="71"/>
      <c r="DY39" s="71"/>
      <c r="DZ39" s="71"/>
      <c r="EA39" s="71"/>
      <c r="EB39" s="71"/>
      <c r="EC39" s="71"/>
      <c r="ED39" s="71"/>
      <c r="EE39" s="71"/>
      <c r="EF39" s="71"/>
      <c r="EG39" s="71"/>
      <c r="EH39" s="71"/>
      <c r="EI39" s="74"/>
      <c r="EJ39" s="74"/>
      <c r="EK39" s="74"/>
      <c r="EL39" s="74"/>
      <c r="EM39" s="74"/>
      <c r="EN39" s="74"/>
      <c r="EO39" s="74"/>
      <c r="EP39" s="74"/>
      <c r="EQ39" s="74"/>
      <c r="ER39" s="74"/>
      <c r="ES39" s="74"/>
      <c r="ET39" s="74"/>
      <c r="EU39" s="74"/>
      <c r="EV39" s="74"/>
      <c r="EW39" s="74"/>
      <c r="EX39" s="74"/>
      <c r="EY39" s="74"/>
      <c r="EZ39" s="74"/>
      <c r="FA39" s="74"/>
      <c r="FB39" s="74"/>
    </row>
    <row r="40" spans="2:158" s="69" customFormat="1">
      <c r="B40" s="70"/>
      <c r="C40" s="77" t="s">
        <v>390</v>
      </c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71"/>
      <c r="O40" s="72"/>
      <c r="P40" s="71"/>
      <c r="Q40" s="71"/>
      <c r="R40" s="71"/>
      <c r="S40" s="71"/>
      <c r="T40" s="71"/>
      <c r="U40" s="71"/>
      <c r="V40" s="71"/>
      <c r="W40" s="71"/>
      <c r="X40" s="71"/>
      <c r="Y40" s="73">
        <f t="shared" si="44"/>
        <v>236</v>
      </c>
      <c r="Z40" s="73"/>
      <c r="AA40" s="73"/>
      <c r="AB40" s="73"/>
      <c r="AC40" s="73"/>
      <c r="AD40" s="73"/>
      <c r="AE40" s="73"/>
      <c r="AF40" s="447">
        <f t="shared" si="0"/>
        <v>128707</v>
      </c>
      <c r="AG40" s="73">
        <f t="shared" si="48"/>
        <v>76977</v>
      </c>
      <c r="AH40" s="73">
        <f t="shared" si="48"/>
        <v>10</v>
      </c>
      <c r="AI40" s="73">
        <f t="shared" si="48"/>
        <v>10</v>
      </c>
      <c r="AJ40" s="73">
        <f t="shared" si="48"/>
        <v>0</v>
      </c>
      <c r="AK40" s="73">
        <f t="shared" si="48"/>
        <v>0</v>
      </c>
      <c r="AL40" s="73">
        <f t="shared" si="48"/>
        <v>0</v>
      </c>
      <c r="AM40" s="73">
        <f t="shared" si="48"/>
        <v>0</v>
      </c>
      <c r="AN40" s="73">
        <f t="shared" si="48"/>
        <v>0</v>
      </c>
      <c r="AO40" s="73">
        <f t="shared" si="48"/>
        <v>43864</v>
      </c>
      <c r="AP40" s="73">
        <f t="shared" si="48"/>
        <v>2448</v>
      </c>
      <c r="AQ40" s="73">
        <f t="shared" si="48"/>
        <v>29508</v>
      </c>
      <c r="AR40" s="73">
        <f t="shared" si="52"/>
        <v>0</v>
      </c>
      <c r="AS40" s="447">
        <f t="shared" si="1"/>
        <v>120851</v>
      </c>
      <c r="AT40" s="450">
        <f t="shared" si="49"/>
        <v>0</v>
      </c>
      <c r="AU40" s="450">
        <f t="shared" si="49"/>
        <v>0</v>
      </c>
      <c r="AV40" s="73">
        <f t="shared" si="49"/>
        <v>0</v>
      </c>
      <c r="AW40" s="73">
        <f t="shared" si="49"/>
        <v>0</v>
      </c>
      <c r="AX40" s="73">
        <f t="shared" si="49"/>
        <v>0</v>
      </c>
      <c r="AY40" s="450">
        <f t="shared" si="49"/>
        <v>1265</v>
      </c>
      <c r="AZ40" s="73">
        <f t="shared" si="49"/>
        <v>19</v>
      </c>
      <c r="BA40" s="450">
        <f t="shared" si="49"/>
        <v>1683</v>
      </c>
      <c r="BB40" s="447">
        <f t="shared" si="2"/>
        <v>3884</v>
      </c>
      <c r="BC40" s="73">
        <f t="shared" si="50"/>
        <v>0</v>
      </c>
      <c r="BD40" s="73">
        <f t="shared" si="50"/>
        <v>3870</v>
      </c>
      <c r="BE40" s="73">
        <f t="shared" si="50"/>
        <v>2830</v>
      </c>
      <c r="BF40" s="73">
        <f t="shared" si="50"/>
        <v>14</v>
      </c>
      <c r="BG40" s="450">
        <f t="shared" si="50"/>
        <v>0</v>
      </c>
      <c r="BH40" s="450">
        <f t="shared" si="50"/>
        <v>625</v>
      </c>
      <c r="BI40" s="450">
        <f t="shared" si="50"/>
        <v>0</v>
      </c>
      <c r="BJ40" s="450">
        <f t="shared" si="50"/>
        <v>1</v>
      </c>
      <c r="BK40" s="450">
        <f t="shared" si="50"/>
        <v>0</v>
      </c>
      <c r="BL40" s="450">
        <f t="shared" si="3"/>
        <v>398</v>
      </c>
      <c r="BM40" s="73">
        <f t="shared" si="53"/>
        <v>0</v>
      </c>
      <c r="BN40" s="73">
        <f t="shared" si="53"/>
        <v>0</v>
      </c>
      <c r="BO40" s="73">
        <f t="shared" si="53"/>
        <v>0</v>
      </c>
      <c r="BP40" s="73">
        <f t="shared" si="53"/>
        <v>398</v>
      </c>
      <c r="BQ40" s="450">
        <f t="shared" si="54"/>
        <v>7856</v>
      </c>
      <c r="BR40" s="73">
        <f t="shared" si="51"/>
        <v>0</v>
      </c>
      <c r="BS40" s="73">
        <f t="shared" si="51"/>
        <v>0</v>
      </c>
      <c r="BT40" s="73">
        <f t="shared" si="51"/>
        <v>0</v>
      </c>
      <c r="BU40" s="73">
        <f t="shared" si="51"/>
        <v>0</v>
      </c>
      <c r="BV40" s="73">
        <f t="shared" si="51"/>
        <v>0</v>
      </c>
      <c r="BW40" s="73">
        <f t="shared" si="51"/>
        <v>0</v>
      </c>
      <c r="BX40" s="73">
        <f t="shared" si="51"/>
        <v>0</v>
      </c>
      <c r="BY40" s="73">
        <f t="shared" si="51"/>
        <v>0</v>
      </c>
      <c r="BZ40" s="73">
        <f t="shared" si="51"/>
        <v>0</v>
      </c>
      <c r="CA40" s="73">
        <f t="shared" si="51"/>
        <v>0</v>
      </c>
      <c r="CB40" s="73">
        <f t="shared" si="51"/>
        <v>0</v>
      </c>
      <c r="CC40" s="73">
        <f t="shared" si="51"/>
        <v>0</v>
      </c>
      <c r="CD40" s="73">
        <f t="shared" si="51"/>
        <v>0</v>
      </c>
      <c r="CE40" s="73">
        <f t="shared" si="51"/>
        <v>0</v>
      </c>
      <c r="CF40" s="73">
        <f t="shared" si="51"/>
        <v>0</v>
      </c>
      <c r="CG40" s="73">
        <f t="shared" si="51"/>
        <v>0</v>
      </c>
      <c r="CH40" s="73">
        <f t="shared" si="51"/>
        <v>0</v>
      </c>
      <c r="CI40" s="73">
        <f t="shared" si="51"/>
        <v>0</v>
      </c>
      <c r="CJ40" s="73">
        <f t="shared" si="51"/>
        <v>0</v>
      </c>
      <c r="CK40" s="73">
        <f t="shared" si="47"/>
        <v>0</v>
      </c>
      <c r="CL40" s="73">
        <f t="shared" si="47"/>
        <v>0</v>
      </c>
      <c r="CM40" s="73">
        <f t="shared" si="47"/>
        <v>73317</v>
      </c>
      <c r="CN40" s="73">
        <f t="shared" si="47"/>
        <v>0</v>
      </c>
      <c r="CO40" s="73">
        <f t="shared" si="47"/>
        <v>869</v>
      </c>
      <c r="CP40" s="190">
        <f t="shared" si="9"/>
        <v>74186</v>
      </c>
      <c r="CQ40" s="73">
        <f t="shared" ref="CQ40:DA47" si="55">SUM(CQ56,CQ72,CQ119,CQ166,CQ103)</f>
        <v>4775</v>
      </c>
      <c r="CR40" s="73">
        <f t="shared" si="55"/>
        <v>0</v>
      </c>
      <c r="CS40" s="73">
        <f t="shared" si="55"/>
        <v>0</v>
      </c>
      <c r="CT40" s="73">
        <f t="shared" si="55"/>
        <v>0</v>
      </c>
      <c r="CU40" s="73">
        <f t="shared" si="55"/>
        <v>0</v>
      </c>
      <c r="CV40" s="73">
        <f t="shared" si="55"/>
        <v>0</v>
      </c>
      <c r="CW40" s="73">
        <f t="shared" si="55"/>
        <v>0</v>
      </c>
      <c r="CX40" s="73">
        <f t="shared" si="55"/>
        <v>0</v>
      </c>
      <c r="CY40" s="73">
        <f t="shared" si="55"/>
        <v>0</v>
      </c>
      <c r="CZ40" s="73">
        <f t="shared" si="55"/>
        <v>0</v>
      </c>
      <c r="DA40" s="73">
        <f t="shared" si="55"/>
        <v>0</v>
      </c>
      <c r="DB40" s="190">
        <f t="shared" si="37"/>
        <v>78961</v>
      </c>
      <c r="DC40" s="71">
        <f t="shared" si="11"/>
        <v>869</v>
      </c>
      <c r="DD40" s="71"/>
      <c r="DE40" s="71"/>
      <c r="DF40" s="71"/>
      <c r="DG40" s="190">
        <f t="shared" si="12"/>
        <v>78961</v>
      </c>
      <c r="DH40" s="71">
        <f t="shared" si="13"/>
        <v>869</v>
      </c>
      <c r="DI40" s="71"/>
      <c r="DJ40" s="71"/>
      <c r="DK40" s="71"/>
      <c r="DL40" s="71"/>
      <c r="DM40" s="71"/>
      <c r="DN40" s="71"/>
      <c r="DO40" s="71"/>
      <c r="DP40" s="71"/>
      <c r="DQ40" s="71"/>
      <c r="DR40" s="71"/>
      <c r="DS40" s="71"/>
      <c r="DT40" s="71"/>
      <c r="DU40" s="71"/>
      <c r="DV40" s="71"/>
      <c r="DW40" s="71"/>
      <c r="DX40" s="71"/>
      <c r="DY40" s="71"/>
      <c r="DZ40" s="71"/>
      <c r="EA40" s="71"/>
      <c r="EB40" s="71"/>
      <c r="EC40" s="71"/>
      <c r="ED40" s="71"/>
      <c r="EE40" s="71"/>
      <c r="EF40" s="71"/>
      <c r="EG40" s="71"/>
      <c r="EH40" s="71"/>
      <c r="EI40" s="74"/>
      <c r="EJ40" s="74"/>
      <c r="EK40" s="74"/>
      <c r="EL40" s="74"/>
      <c r="EM40" s="74"/>
      <c r="EN40" s="74"/>
      <c r="EO40" s="74"/>
      <c r="EP40" s="74"/>
      <c r="EQ40" s="74"/>
      <c r="ER40" s="74"/>
      <c r="ES40" s="74"/>
      <c r="ET40" s="74"/>
      <c r="EU40" s="74"/>
      <c r="EV40" s="74"/>
      <c r="EW40" s="74"/>
      <c r="EX40" s="74"/>
      <c r="EY40" s="74"/>
      <c r="EZ40" s="74"/>
      <c r="FA40" s="74"/>
      <c r="FB40" s="74"/>
    </row>
    <row r="41" spans="2:158" s="69" customFormat="1">
      <c r="B41" s="70"/>
      <c r="C41" s="77" t="s">
        <v>391</v>
      </c>
      <c r="D41" s="71"/>
      <c r="E41" s="71"/>
      <c r="F41" s="71"/>
      <c r="G41" s="71"/>
      <c r="H41" s="71"/>
      <c r="I41" s="71"/>
      <c r="J41" s="71"/>
      <c r="K41" s="71"/>
      <c r="L41" s="71"/>
      <c r="M41" s="71"/>
      <c r="N41" s="71"/>
      <c r="O41" s="72"/>
      <c r="P41" s="71"/>
      <c r="Q41" s="71"/>
      <c r="R41" s="71"/>
      <c r="S41" s="71"/>
      <c r="T41" s="71"/>
      <c r="U41" s="71"/>
      <c r="V41" s="71"/>
      <c r="W41" s="71"/>
      <c r="X41" s="71"/>
      <c r="Y41" s="73">
        <f t="shared" si="44"/>
        <v>334</v>
      </c>
      <c r="Z41" s="73"/>
      <c r="AA41" s="73"/>
      <c r="AB41" s="73"/>
      <c r="AC41" s="73"/>
      <c r="AD41" s="73"/>
      <c r="AE41" s="73"/>
      <c r="AF41" s="447">
        <f t="shared" si="0"/>
        <v>78514</v>
      </c>
      <c r="AG41" s="73">
        <f t="shared" si="48"/>
        <v>46528</v>
      </c>
      <c r="AH41" s="73">
        <f t="shared" si="48"/>
        <v>0</v>
      </c>
      <c r="AI41" s="73">
        <f t="shared" si="48"/>
        <v>0</v>
      </c>
      <c r="AJ41" s="73">
        <f t="shared" si="48"/>
        <v>0</v>
      </c>
      <c r="AK41" s="73">
        <f t="shared" si="48"/>
        <v>0</v>
      </c>
      <c r="AL41" s="73">
        <f t="shared" si="48"/>
        <v>3016</v>
      </c>
      <c r="AM41" s="73">
        <f t="shared" si="48"/>
        <v>295</v>
      </c>
      <c r="AN41" s="73">
        <f t="shared" si="48"/>
        <v>0</v>
      </c>
      <c r="AO41" s="73">
        <f t="shared" si="48"/>
        <v>24678</v>
      </c>
      <c r="AP41" s="73">
        <f t="shared" si="48"/>
        <v>82</v>
      </c>
      <c r="AQ41" s="73">
        <f t="shared" si="48"/>
        <v>14895</v>
      </c>
      <c r="AR41" s="73">
        <f t="shared" si="52"/>
        <v>0</v>
      </c>
      <c r="AS41" s="447">
        <f t="shared" si="1"/>
        <v>74222</v>
      </c>
      <c r="AT41" s="450">
        <f t="shared" si="49"/>
        <v>0</v>
      </c>
      <c r="AU41" s="450">
        <f t="shared" si="49"/>
        <v>0</v>
      </c>
      <c r="AV41" s="73">
        <f t="shared" si="49"/>
        <v>0</v>
      </c>
      <c r="AW41" s="73">
        <f t="shared" si="49"/>
        <v>0</v>
      </c>
      <c r="AX41" s="73">
        <f t="shared" si="49"/>
        <v>0</v>
      </c>
      <c r="AY41" s="450">
        <f t="shared" si="49"/>
        <v>774</v>
      </c>
      <c r="AZ41" s="73">
        <f t="shared" si="49"/>
        <v>108</v>
      </c>
      <c r="BA41" s="450">
        <f t="shared" si="49"/>
        <v>894</v>
      </c>
      <c r="BB41" s="447">
        <f t="shared" si="2"/>
        <v>1935</v>
      </c>
      <c r="BC41" s="73">
        <f t="shared" si="50"/>
        <v>281</v>
      </c>
      <c r="BD41" s="73">
        <f t="shared" si="50"/>
        <v>1644</v>
      </c>
      <c r="BE41" s="73">
        <f t="shared" si="50"/>
        <v>1492</v>
      </c>
      <c r="BF41" s="73">
        <f t="shared" si="50"/>
        <v>10</v>
      </c>
      <c r="BG41" s="450">
        <f t="shared" si="50"/>
        <v>3</v>
      </c>
      <c r="BH41" s="450">
        <f t="shared" si="50"/>
        <v>510</v>
      </c>
      <c r="BI41" s="450">
        <f t="shared" si="50"/>
        <v>0</v>
      </c>
      <c r="BJ41" s="450">
        <f t="shared" si="50"/>
        <v>0</v>
      </c>
      <c r="BK41" s="450">
        <f t="shared" si="50"/>
        <v>0</v>
      </c>
      <c r="BL41" s="450">
        <f t="shared" si="3"/>
        <v>176</v>
      </c>
      <c r="BM41" s="73">
        <f t="shared" si="53"/>
        <v>0</v>
      </c>
      <c r="BN41" s="73">
        <f t="shared" si="53"/>
        <v>0</v>
      </c>
      <c r="BO41" s="73">
        <f t="shared" si="53"/>
        <v>0</v>
      </c>
      <c r="BP41" s="73">
        <f t="shared" si="53"/>
        <v>176</v>
      </c>
      <c r="BQ41" s="450">
        <f t="shared" si="54"/>
        <v>4292</v>
      </c>
      <c r="BR41" s="73">
        <f t="shared" si="51"/>
        <v>309</v>
      </c>
      <c r="BS41" s="73">
        <f t="shared" si="51"/>
        <v>0</v>
      </c>
      <c r="BT41" s="73">
        <f t="shared" si="51"/>
        <v>226</v>
      </c>
      <c r="BU41" s="73">
        <f t="shared" si="51"/>
        <v>0</v>
      </c>
      <c r="BV41" s="73">
        <f t="shared" si="51"/>
        <v>0</v>
      </c>
      <c r="BW41" s="73">
        <f t="shared" si="51"/>
        <v>0</v>
      </c>
      <c r="BX41" s="73">
        <f t="shared" si="51"/>
        <v>0</v>
      </c>
      <c r="BY41" s="73">
        <f t="shared" si="51"/>
        <v>0</v>
      </c>
      <c r="BZ41" s="73">
        <f t="shared" si="51"/>
        <v>0</v>
      </c>
      <c r="CA41" s="73">
        <f t="shared" si="51"/>
        <v>0</v>
      </c>
      <c r="CB41" s="73">
        <f t="shared" si="51"/>
        <v>83</v>
      </c>
      <c r="CC41" s="73">
        <f t="shared" si="51"/>
        <v>0</v>
      </c>
      <c r="CD41" s="73">
        <f t="shared" si="51"/>
        <v>83</v>
      </c>
      <c r="CE41" s="73">
        <f t="shared" si="51"/>
        <v>0</v>
      </c>
      <c r="CF41" s="73">
        <f t="shared" si="51"/>
        <v>0</v>
      </c>
      <c r="CG41" s="73">
        <f t="shared" si="51"/>
        <v>0</v>
      </c>
      <c r="CH41" s="73">
        <f t="shared" si="51"/>
        <v>309</v>
      </c>
      <c r="CI41" s="73">
        <f t="shared" si="51"/>
        <v>0</v>
      </c>
      <c r="CJ41" s="73">
        <f t="shared" si="51"/>
        <v>0</v>
      </c>
      <c r="CK41" s="73">
        <f t="shared" si="47"/>
        <v>0</v>
      </c>
      <c r="CL41" s="73">
        <f t="shared" si="47"/>
        <v>0</v>
      </c>
      <c r="CM41" s="73">
        <f t="shared" si="47"/>
        <v>48361</v>
      </c>
      <c r="CN41" s="73">
        <f t="shared" si="47"/>
        <v>0</v>
      </c>
      <c r="CO41" s="73">
        <f t="shared" si="47"/>
        <v>411</v>
      </c>
      <c r="CP41" s="190">
        <f t="shared" si="9"/>
        <v>48772</v>
      </c>
      <c r="CQ41" s="73">
        <f t="shared" si="55"/>
        <v>2481</v>
      </c>
      <c r="CR41" s="73">
        <f t="shared" si="55"/>
        <v>0</v>
      </c>
      <c r="CS41" s="73">
        <f t="shared" si="55"/>
        <v>0</v>
      </c>
      <c r="CT41" s="73">
        <f t="shared" si="55"/>
        <v>0</v>
      </c>
      <c r="CU41" s="73">
        <f t="shared" si="55"/>
        <v>0</v>
      </c>
      <c r="CV41" s="73">
        <f t="shared" si="55"/>
        <v>0</v>
      </c>
      <c r="CW41" s="73">
        <f t="shared" si="55"/>
        <v>0</v>
      </c>
      <c r="CX41" s="73">
        <f t="shared" si="55"/>
        <v>0</v>
      </c>
      <c r="CY41" s="73">
        <f t="shared" si="55"/>
        <v>0</v>
      </c>
      <c r="CZ41" s="73">
        <f t="shared" si="55"/>
        <v>0</v>
      </c>
      <c r="DA41" s="73">
        <f t="shared" si="55"/>
        <v>0</v>
      </c>
      <c r="DB41" s="190">
        <f t="shared" si="37"/>
        <v>51253</v>
      </c>
      <c r="DC41" s="71">
        <f t="shared" si="11"/>
        <v>411</v>
      </c>
      <c r="DD41" s="71"/>
      <c r="DE41" s="71"/>
      <c r="DF41" s="71"/>
      <c r="DG41" s="190">
        <f t="shared" si="12"/>
        <v>51253</v>
      </c>
      <c r="DH41" s="71">
        <f t="shared" si="13"/>
        <v>411</v>
      </c>
      <c r="DI41" s="71"/>
      <c r="DJ41" s="71"/>
      <c r="DK41" s="71"/>
      <c r="DL41" s="71"/>
      <c r="DM41" s="71"/>
      <c r="DN41" s="71"/>
      <c r="DO41" s="71"/>
      <c r="DP41" s="71"/>
      <c r="DQ41" s="71"/>
      <c r="DR41" s="71"/>
      <c r="DS41" s="71"/>
      <c r="DT41" s="71"/>
      <c r="DU41" s="71"/>
      <c r="DV41" s="71"/>
      <c r="DW41" s="71"/>
      <c r="DX41" s="71"/>
      <c r="DY41" s="71"/>
      <c r="DZ41" s="71"/>
      <c r="EA41" s="71"/>
      <c r="EB41" s="71"/>
      <c r="EC41" s="71"/>
      <c r="ED41" s="71"/>
      <c r="EE41" s="71"/>
      <c r="EF41" s="71"/>
      <c r="EG41" s="71"/>
      <c r="EH41" s="71"/>
      <c r="EI41" s="74"/>
      <c r="EJ41" s="74"/>
      <c r="EK41" s="74"/>
      <c r="EL41" s="74"/>
      <c r="EM41" s="74"/>
      <c r="EN41" s="74"/>
      <c r="EO41" s="74"/>
      <c r="EP41" s="74"/>
      <c r="EQ41" s="74"/>
      <c r="ER41" s="74"/>
      <c r="ES41" s="74"/>
      <c r="ET41" s="74"/>
      <c r="EU41" s="74"/>
      <c r="EV41" s="74"/>
      <c r="EW41" s="74"/>
      <c r="EX41" s="74"/>
      <c r="EY41" s="74"/>
      <c r="EZ41" s="74"/>
      <c r="FA41" s="74"/>
      <c r="FB41" s="74"/>
    </row>
    <row r="42" spans="2:158" s="69" customFormat="1">
      <c r="B42" s="70"/>
      <c r="C42" s="77" t="s">
        <v>392</v>
      </c>
      <c r="D42" s="71"/>
      <c r="E42" s="71"/>
      <c r="F42" s="71"/>
      <c r="G42" s="71"/>
      <c r="H42" s="71"/>
      <c r="I42" s="71"/>
      <c r="J42" s="71"/>
      <c r="K42" s="71"/>
      <c r="L42" s="71"/>
      <c r="M42" s="71"/>
      <c r="N42" s="71"/>
      <c r="O42" s="72"/>
      <c r="P42" s="71"/>
      <c r="Q42" s="71"/>
      <c r="R42" s="71"/>
      <c r="S42" s="71"/>
      <c r="T42" s="71"/>
      <c r="U42" s="71"/>
      <c r="V42" s="71"/>
      <c r="W42" s="71"/>
      <c r="X42" s="71"/>
      <c r="Y42" s="73">
        <f t="shared" si="44"/>
        <v>236</v>
      </c>
      <c r="Z42" s="73"/>
      <c r="AA42" s="73"/>
      <c r="AB42" s="73"/>
      <c r="AC42" s="73"/>
      <c r="AD42" s="73"/>
      <c r="AE42" s="73"/>
      <c r="AF42" s="447">
        <f t="shared" si="0"/>
        <v>148373</v>
      </c>
      <c r="AG42" s="73">
        <f t="shared" si="48"/>
        <v>114179</v>
      </c>
      <c r="AH42" s="73">
        <f t="shared" si="48"/>
        <v>36</v>
      </c>
      <c r="AI42" s="73">
        <f t="shared" si="48"/>
        <v>10</v>
      </c>
      <c r="AJ42" s="73">
        <f t="shared" si="48"/>
        <v>0</v>
      </c>
      <c r="AK42" s="73">
        <f t="shared" si="48"/>
        <v>0</v>
      </c>
      <c r="AL42" s="73">
        <f t="shared" si="48"/>
        <v>0</v>
      </c>
      <c r="AM42" s="73">
        <f t="shared" si="48"/>
        <v>0</v>
      </c>
      <c r="AN42" s="73">
        <f t="shared" si="48"/>
        <v>0</v>
      </c>
      <c r="AO42" s="73">
        <f t="shared" si="48"/>
        <v>29739</v>
      </c>
      <c r="AP42" s="73">
        <f t="shared" si="48"/>
        <v>7962</v>
      </c>
      <c r="AQ42" s="73">
        <f t="shared" si="48"/>
        <v>4444</v>
      </c>
      <c r="AR42" s="73">
        <f t="shared" si="52"/>
        <v>0</v>
      </c>
      <c r="AS42" s="447">
        <f t="shared" si="1"/>
        <v>143954</v>
      </c>
      <c r="AT42" s="450">
        <f t="shared" si="49"/>
        <v>0</v>
      </c>
      <c r="AU42" s="450">
        <f t="shared" si="49"/>
        <v>0</v>
      </c>
      <c r="AV42" s="73">
        <f t="shared" si="49"/>
        <v>0</v>
      </c>
      <c r="AW42" s="73">
        <f t="shared" si="49"/>
        <v>0</v>
      </c>
      <c r="AX42" s="73">
        <f t="shared" si="49"/>
        <v>0</v>
      </c>
      <c r="AY42" s="450">
        <f t="shared" si="49"/>
        <v>2019</v>
      </c>
      <c r="AZ42" s="73">
        <f t="shared" si="49"/>
        <v>403</v>
      </c>
      <c r="BA42" s="450">
        <f t="shared" si="49"/>
        <v>1057</v>
      </c>
      <c r="BB42" s="447">
        <f t="shared" si="2"/>
        <v>170</v>
      </c>
      <c r="BC42" s="73">
        <f t="shared" si="50"/>
        <v>0</v>
      </c>
      <c r="BD42" s="73">
        <f t="shared" si="50"/>
        <v>124</v>
      </c>
      <c r="BE42" s="73">
        <f t="shared" si="50"/>
        <v>1</v>
      </c>
      <c r="BF42" s="73">
        <f t="shared" si="50"/>
        <v>46</v>
      </c>
      <c r="BG42" s="450">
        <f t="shared" si="50"/>
        <v>0</v>
      </c>
      <c r="BH42" s="450">
        <f t="shared" si="50"/>
        <v>725</v>
      </c>
      <c r="BI42" s="450">
        <f t="shared" si="50"/>
        <v>0</v>
      </c>
      <c r="BJ42" s="450">
        <f t="shared" si="50"/>
        <v>3</v>
      </c>
      <c r="BK42" s="450">
        <f t="shared" si="50"/>
        <v>0</v>
      </c>
      <c r="BL42" s="450">
        <f t="shared" si="3"/>
        <v>445</v>
      </c>
      <c r="BM42" s="73">
        <f t="shared" si="53"/>
        <v>0</v>
      </c>
      <c r="BN42" s="73">
        <f t="shared" si="53"/>
        <v>0</v>
      </c>
      <c r="BO42" s="73">
        <f t="shared" si="53"/>
        <v>0</v>
      </c>
      <c r="BP42" s="73">
        <f t="shared" si="53"/>
        <v>445</v>
      </c>
      <c r="BQ42" s="450">
        <f t="shared" si="54"/>
        <v>4419</v>
      </c>
      <c r="BR42" s="73">
        <f t="shared" si="51"/>
        <v>0</v>
      </c>
      <c r="BS42" s="73">
        <f t="shared" si="51"/>
        <v>0</v>
      </c>
      <c r="BT42" s="73">
        <f t="shared" si="51"/>
        <v>0</v>
      </c>
      <c r="BU42" s="73">
        <f t="shared" si="51"/>
        <v>0</v>
      </c>
      <c r="BV42" s="73">
        <f t="shared" si="51"/>
        <v>0</v>
      </c>
      <c r="BW42" s="73">
        <f t="shared" si="51"/>
        <v>0</v>
      </c>
      <c r="BX42" s="73">
        <f t="shared" si="51"/>
        <v>0</v>
      </c>
      <c r="BY42" s="73">
        <f t="shared" si="51"/>
        <v>0</v>
      </c>
      <c r="BZ42" s="73">
        <f t="shared" si="51"/>
        <v>0</v>
      </c>
      <c r="CA42" s="73">
        <f t="shared" si="51"/>
        <v>0</v>
      </c>
      <c r="CB42" s="73">
        <f t="shared" si="51"/>
        <v>0</v>
      </c>
      <c r="CC42" s="73">
        <f t="shared" si="51"/>
        <v>0</v>
      </c>
      <c r="CD42" s="73">
        <f t="shared" si="51"/>
        <v>0</v>
      </c>
      <c r="CE42" s="73">
        <f t="shared" si="51"/>
        <v>0</v>
      </c>
      <c r="CF42" s="73">
        <f t="shared" si="51"/>
        <v>0</v>
      </c>
      <c r="CG42" s="73">
        <f t="shared" si="51"/>
        <v>0</v>
      </c>
      <c r="CH42" s="73">
        <f t="shared" si="51"/>
        <v>0</v>
      </c>
      <c r="CI42" s="73">
        <f t="shared" si="51"/>
        <v>0</v>
      </c>
      <c r="CJ42" s="73">
        <f t="shared" si="51"/>
        <v>0</v>
      </c>
      <c r="CK42" s="73">
        <f t="shared" si="47"/>
        <v>283</v>
      </c>
      <c r="CL42" s="73">
        <f t="shared" si="47"/>
        <v>0</v>
      </c>
      <c r="CM42" s="73">
        <f t="shared" si="47"/>
        <v>110537</v>
      </c>
      <c r="CN42" s="73">
        <f t="shared" si="47"/>
        <v>130</v>
      </c>
      <c r="CO42" s="73">
        <f t="shared" si="47"/>
        <v>6107</v>
      </c>
      <c r="CP42" s="190">
        <f t="shared" si="9"/>
        <v>116927</v>
      </c>
      <c r="CQ42" s="73">
        <f t="shared" si="55"/>
        <v>4838</v>
      </c>
      <c r="CR42" s="73">
        <f t="shared" si="55"/>
        <v>333</v>
      </c>
      <c r="CS42" s="73">
        <f t="shared" si="55"/>
        <v>0</v>
      </c>
      <c r="CT42" s="73">
        <f t="shared" si="55"/>
        <v>0</v>
      </c>
      <c r="CU42" s="73">
        <f t="shared" si="55"/>
        <v>0</v>
      </c>
      <c r="CV42" s="73">
        <f t="shared" si="55"/>
        <v>0</v>
      </c>
      <c r="CW42" s="73">
        <f t="shared" si="55"/>
        <v>87000</v>
      </c>
      <c r="CX42" s="73">
        <f t="shared" si="55"/>
        <v>87000</v>
      </c>
      <c r="CY42" s="73">
        <f t="shared" si="55"/>
        <v>0</v>
      </c>
      <c r="CZ42" s="73">
        <f t="shared" si="55"/>
        <v>0</v>
      </c>
      <c r="DA42" s="73">
        <f t="shared" si="55"/>
        <v>0</v>
      </c>
      <c r="DB42" s="190">
        <f t="shared" si="37"/>
        <v>121765</v>
      </c>
      <c r="DC42" s="71">
        <f t="shared" si="11"/>
        <v>6237</v>
      </c>
      <c r="DD42" s="71"/>
      <c r="DE42" s="71"/>
      <c r="DF42" s="71"/>
      <c r="DG42" s="190">
        <f t="shared" si="12"/>
        <v>121765</v>
      </c>
      <c r="DH42" s="71">
        <f t="shared" si="13"/>
        <v>6237</v>
      </c>
      <c r="DI42" s="71"/>
      <c r="DJ42" s="71"/>
      <c r="DK42" s="71"/>
      <c r="DL42" s="71"/>
      <c r="DM42" s="71"/>
      <c r="DN42" s="71"/>
      <c r="DO42" s="71"/>
      <c r="DP42" s="71"/>
      <c r="DQ42" s="71"/>
      <c r="DR42" s="71"/>
      <c r="DS42" s="71"/>
      <c r="DT42" s="71"/>
      <c r="DU42" s="71"/>
      <c r="DV42" s="71"/>
      <c r="DW42" s="71"/>
      <c r="DX42" s="71"/>
      <c r="DY42" s="71"/>
      <c r="DZ42" s="71"/>
      <c r="EA42" s="71"/>
      <c r="EB42" s="71"/>
      <c r="EC42" s="71"/>
      <c r="ED42" s="71"/>
      <c r="EE42" s="71"/>
      <c r="EF42" s="71"/>
      <c r="EG42" s="71"/>
      <c r="EH42" s="71"/>
      <c r="EI42" s="74"/>
      <c r="EJ42" s="74"/>
      <c r="EK42" s="74"/>
      <c r="EL42" s="74"/>
      <c r="EM42" s="74"/>
      <c r="EN42" s="74"/>
      <c r="EO42" s="74"/>
      <c r="EP42" s="74"/>
      <c r="EQ42" s="74"/>
      <c r="ER42" s="74"/>
      <c r="ES42" s="74"/>
      <c r="ET42" s="74"/>
      <c r="EU42" s="74"/>
      <c r="EV42" s="74"/>
      <c r="EW42" s="74"/>
      <c r="EX42" s="74"/>
      <c r="EY42" s="74"/>
      <c r="EZ42" s="74"/>
      <c r="FA42" s="74"/>
      <c r="FB42" s="74"/>
    </row>
    <row r="43" spans="2:158" s="69" customFormat="1">
      <c r="B43" s="70"/>
      <c r="C43" s="77" t="s">
        <v>393</v>
      </c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2"/>
      <c r="P43" s="71"/>
      <c r="Q43" s="71"/>
      <c r="R43" s="71"/>
      <c r="S43" s="71"/>
      <c r="T43" s="71"/>
      <c r="U43" s="71"/>
      <c r="V43" s="71"/>
      <c r="W43" s="71"/>
      <c r="X43" s="71"/>
      <c r="Y43" s="73">
        <f t="shared" si="44"/>
        <v>181</v>
      </c>
      <c r="Z43" s="73"/>
      <c r="AA43" s="73"/>
      <c r="AB43" s="73"/>
      <c r="AC43" s="73"/>
      <c r="AD43" s="73"/>
      <c r="AE43" s="73"/>
      <c r="AF43" s="447">
        <f t="shared" si="0"/>
        <v>57916</v>
      </c>
      <c r="AG43" s="73">
        <f t="shared" si="48"/>
        <v>35552</v>
      </c>
      <c r="AH43" s="73">
        <f t="shared" si="48"/>
        <v>28</v>
      </c>
      <c r="AI43" s="73">
        <f t="shared" si="48"/>
        <v>0</v>
      </c>
      <c r="AJ43" s="73">
        <f t="shared" si="48"/>
        <v>0</v>
      </c>
      <c r="AK43" s="73">
        <f t="shared" si="48"/>
        <v>51</v>
      </c>
      <c r="AL43" s="73">
        <f t="shared" si="48"/>
        <v>0</v>
      </c>
      <c r="AM43" s="73">
        <f t="shared" si="48"/>
        <v>0</v>
      </c>
      <c r="AN43" s="73">
        <f t="shared" si="48"/>
        <v>0</v>
      </c>
      <c r="AO43" s="73">
        <f t="shared" si="48"/>
        <v>19012</v>
      </c>
      <c r="AP43" s="73">
        <f t="shared" si="48"/>
        <v>3276</v>
      </c>
      <c r="AQ43" s="73">
        <f t="shared" si="48"/>
        <v>6916</v>
      </c>
      <c r="AR43" s="73">
        <f t="shared" si="52"/>
        <v>0</v>
      </c>
      <c r="AS43" s="447">
        <f t="shared" si="1"/>
        <v>54643</v>
      </c>
      <c r="AT43" s="450">
        <f t="shared" si="49"/>
        <v>0</v>
      </c>
      <c r="AU43" s="450">
        <f t="shared" si="49"/>
        <v>0</v>
      </c>
      <c r="AV43" s="73">
        <f t="shared" si="49"/>
        <v>0</v>
      </c>
      <c r="AW43" s="73">
        <f t="shared" si="49"/>
        <v>0</v>
      </c>
      <c r="AX43" s="73">
        <f t="shared" si="49"/>
        <v>0</v>
      </c>
      <c r="AY43" s="450">
        <f t="shared" si="49"/>
        <v>426</v>
      </c>
      <c r="AZ43" s="73">
        <f t="shared" si="49"/>
        <v>79</v>
      </c>
      <c r="BA43" s="450">
        <f t="shared" si="49"/>
        <v>880</v>
      </c>
      <c r="BB43" s="447">
        <f t="shared" si="2"/>
        <v>1623</v>
      </c>
      <c r="BC43" s="73">
        <f t="shared" si="50"/>
        <v>0</v>
      </c>
      <c r="BD43" s="73">
        <f t="shared" si="50"/>
        <v>1615</v>
      </c>
      <c r="BE43" s="73">
        <f t="shared" si="50"/>
        <v>1473</v>
      </c>
      <c r="BF43" s="73">
        <f t="shared" si="50"/>
        <v>8</v>
      </c>
      <c r="BG43" s="450">
        <f t="shared" si="50"/>
        <v>0</v>
      </c>
      <c r="BH43" s="450">
        <f t="shared" si="50"/>
        <v>280</v>
      </c>
      <c r="BI43" s="450">
        <f t="shared" si="50"/>
        <v>0</v>
      </c>
      <c r="BJ43" s="450">
        <f t="shared" si="50"/>
        <v>5</v>
      </c>
      <c r="BK43" s="450">
        <f t="shared" si="50"/>
        <v>0</v>
      </c>
      <c r="BL43" s="450">
        <f t="shared" si="3"/>
        <v>59</v>
      </c>
      <c r="BM43" s="73">
        <f t="shared" si="53"/>
        <v>0</v>
      </c>
      <c r="BN43" s="73">
        <f t="shared" si="53"/>
        <v>0</v>
      </c>
      <c r="BO43" s="73">
        <f t="shared" si="53"/>
        <v>0</v>
      </c>
      <c r="BP43" s="73">
        <f t="shared" si="53"/>
        <v>59</v>
      </c>
      <c r="BQ43" s="450">
        <f t="shared" si="54"/>
        <v>3273</v>
      </c>
      <c r="BR43" s="73">
        <f t="shared" si="51"/>
        <v>62</v>
      </c>
      <c r="BS43" s="73">
        <f t="shared" si="51"/>
        <v>0</v>
      </c>
      <c r="BT43" s="73">
        <f t="shared" si="51"/>
        <v>40</v>
      </c>
      <c r="BU43" s="73">
        <f t="shared" si="51"/>
        <v>0</v>
      </c>
      <c r="BV43" s="73">
        <f t="shared" si="51"/>
        <v>5</v>
      </c>
      <c r="BW43" s="73">
        <f t="shared" si="51"/>
        <v>0</v>
      </c>
      <c r="BX43" s="73">
        <f t="shared" si="51"/>
        <v>0</v>
      </c>
      <c r="BY43" s="73">
        <f t="shared" si="51"/>
        <v>0</v>
      </c>
      <c r="BZ43" s="73">
        <f t="shared" si="51"/>
        <v>0</v>
      </c>
      <c r="CA43" s="73">
        <f t="shared" si="51"/>
        <v>0</v>
      </c>
      <c r="CB43" s="73">
        <f t="shared" si="51"/>
        <v>0</v>
      </c>
      <c r="CC43" s="73">
        <f t="shared" si="51"/>
        <v>0</v>
      </c>
      <c r="CD43" s="73">
        <f t="shared" si="51"/>
        <v>0</v>
      </c>
      <c r="CE43" s="73">
        <f t="shared" si="51"/>
        <v>15</v>
      </c>
      <c r="CF43" s="73">
        <f t="shared" si="51"/>
        <v>0</v>
      </c>
      <c r="CG43" s="73">
        <f t="shared" si="51"/>
        <v>0</v>
      </c>
      <c r="CH43" s="73">
        <f t="shared" si="51"/>
        <v>60</v>
      </c>
      <c r="CI43" s="73">
        <f t="shared" si="51"/>
        <v>0</v>
      </c>
      <c r="CJ43" s="73">
        <f t="shared" si="51"/>
        <v>2</v>
      </c>
      <c r="CK43" s="73">
        <f t="shared" si="47"/>
        <v>0</v>
      </c>
      <c r="CL43" s="73">
        <f t="shared" si="47"/>
        <v>0</v>
      </c>
      <c r="CM43" s="73">
        <f t="shared" si="47"/>
        <v>29390</v>
      </c>
      <c r="CN43" s="73">
        <f t="shared" si="47"/>
        <v>109</v>
      </c>
      <c r="CO43" s="73">
        <f t="shared" si="47"/>
        <v>399</v>
      </c>
      <c r="CP43" s="190">
        <f t="shared" si="9"/>
        <v>29789</v>
      </c>
      <c r="CQ43" s="73">
        <f t="shared" si="55"/>
        <v>5447</v>
      </c>
      <c r="CR43" s="73">
        <f t="shared" si="55"/>
        <v>0</v>
      </c>
      <c r="CS43" s="73">
        <f t="shared" si="55"/>
        <v>0</v>
      </c>
      <c r="CT43" s="73">
        <f t="shared" si="55"/>
        <v>0</v>
      </c>
      <c r="CU43" s="73">
        <f t="shared" si="55"/>
        <v>0</v>
      </c>
      <c r="CV43" s="73">
        <f t="shared" si="55"/>
        <v>0</v>
      </c>
      <c r="CW43" s="73">
        <f t="shared" si="55"/>
        <v>14103</v>
      </c>
      <c r="CX43" s="73">
        <f t="shared" si="55"/>
        <v>14103</v>
      </c>
      <c r="CY43" s="73">
        <f t="shared" si="55"/>
        <v>0</v>
      </c>
      <c r="CZ43" s="73">
        <f t="shared" si="55"/>
        <v>0</v>
      </c>
      <c r="DA43" s="73">
        <f t="shared" si="55"/>
        <v>0</v>
      </c>
      <c r="DB43" s="190">
        <f t="shared" si="37"/>
        <v>35236</v>
      </c>
      <c r="DC43" s="71">
        <f t="shared" si="11"/>
        <v>508</v>
      </c>
      <c r="DD43" s="71"/>
      <c r="DE43" s="71"/>
      <c r="DF43" s="71"/>
      <c r="DG43" s="190">
        <f t="shared" si="12"/>
        <v>35236</v>
      </c>
      <c r="DH43" s="71">
        <f t="shared" si="13"/>
        <v>508</v>
      </c>
      <c r="DI43" s="71"/>
      <c r="DJ43" s="71"/>
      <c r="DK43" s="71"/>
      <c r="DL43" s="71"/>
      <c r="DM43" s="71"/>
      <c r="DN43" s="71"/>
      <c r="DO43" s="71"/>
      <c r="DP43" s="71"/>
      <c r="DQ43" s="71"/>
      <c r="DR43" s="71"/>
      <c r="DS43" s="71"/>
      <c r="DT43" s="71"/>
      <c r="DU43" s="71"/>
      <c r="DV43" s="71"/>
      <c r="DW43" s="71"/>
      <c r="DX43" s="71"/>
      <c r="DY43" s="71"/>
      <c r="DZ43" s="71"/>
      <c r="EA43" s="71"/>
      <c r="EB43" s="71"/>
      <c r="EC43" s="71"/>
      <c r="ED43" s="71"/>
      <c r="EE43" s="71"/>
      <c r="EF43" s="71"/>
      <c r="EG43" s="71"/>
      <c r="EH43" s="71"/>
      <c r="EI43" s="74"/>
      <c r="EJ43" s="74"/>
      <c r="EK43" s="74"/>
      <c r="EL43" s="74"/>
      <c r="EM43" s="74"/>
      <c r="EN43" s="74"/>
      <c r="EO43" s="74"/>
      <c r="EP43" s="74"/>
      <c r="EQ43" s="74"/>
      <c r="ER43" s="74"/>
      <c r="ES43" s="74"/>
      <c r="ET43" s="74"/>
      <c r="EU43" s="74"/>
      <c r="EV43" s="74"/>
      <c r="EW43" s="74"/>
      <c r="EX43" s="74"/>
      <c r="EY43" s="74"/>
      <c r="EZ43" s="74"/>
      <c r="FA43" s="74"/>
      <c r="FB43" s="74"/>
    </row>
    <row r="44" spans="2:158" s="69" customFormat="1">
      <c r="B44" s="70"/>
      <c r="C44" s="77" t="s">
        <v>394</v>
      </c>
      <c r="D44" s="71"/>
      <c r="E44" s="71"/>
      <c r="F44" s="71"/>
      <c r="G44" s="71"/>
      <c r="H44" s="71"/>
      <c r="I44" s="71"/>
      <c r="J44" s="71"/>
      <c r="K44" s="71"/>
      <c r="L44" s="71"/>
      <c r="M44" s="71"/>
      <c r="N44" s="71"/>
      <c r="O44" s="72"/>
      <c r="P44" s="71"/>
      <c r="Q44" s="71"/>
      <c r="R44" s="71"/>
      <c r="S44" s="71"/>
      <c r="T44" s="71"/>
      <c r="U44" s="71"/>
      <c r="V44" s="71"/>
      <c r="W44" s="71"/>
      <c r="X44" s="71"/>
      <c r="Y44" s="73">
        <f t="shared" si="44"/>
        <v>338</v>
      </c>
      <c r="Z44" s="73"/>
      <c r="AA44" s="73"/>
      <c r="AB44" s="73"/>
      <c r="AC44" s="73"/>
      <c r="AD44" s="73"/>
      <c r="AE44" s="73"/>
      <c r="AF44" s="447">
        <f t="shared" si="0"/>
        <v>167799</v>
      </c>
      <c r="AG44" s="73">
        <f t="shared" si="48"/>
        <v>116784</v>
      </c>
      <c r="AH44" s="73">
        <f t="shared" si="48"/>
        <v>13</v>
      </c>
      <c r="AI44" s="73">
        <f t="shared" si="48"/>
        <v>0</v>
      </c>
      <c r="AJ44" s="73">
        <f t="shared" si="48"/>
        <v>0</v>
      </c>
      <c r="AK44" s="73">
        <f t="shared" si="48"/>
        <v>0</v>
      </c>
      <c r="AL44" s="73">
        <f t="shared" si="48"/>
        <v>0</v>
      </c>
      <c r="AM44" s="73">
        <f t="shared" si="48"/>
        <v>0</v>
      </c>
      <c r="AN44" s="73">
        <f t="shared" si="48"/>
        <v>0</v>
      </c>
      <c r="AO44" s="73">
        <f t="shared" si="48"/>
        <v>47077</v>
      </c>
      <c r="AP44" s="73">
        <f>SUM(AP60,AP76,AP123,AP170,AP107)</f>
        <v>12650</v>
      </c>
      <c r="AQ44" s="73">
        <f t="shared" si="48"/>
        <v>4280</v>
      </c>
      <c r="AR44" s="73">
        <f t="shared" si="52"/>
        <v>0</v>
      </c>
      <c r="AS44" s="447">
        <f t="shared" si="1"/>
        <v>163874</v>
      </c>
      <c r="AT44" s="450">
        <f t="shared" si="49"/>
        <v>0</v>
      </c>
      <c r="AU44" s="450">
        <f t="shared" si="49"/>
        <v>1</v>
      </c>
      <c r="AV44" s="73">
        <f t="shared" si="49"/>
        <v>1</v>
      </c>
      <c r="AW44" s="73">
        <f t="shared" si="49"/>
        <v>0</v>
      </c>
      <c r="AX44" s="73">
        <f t="shared" si="49"/>
        <v>0</v>
      </c>
      <c r="AY44" s="450">
        <f t="shared" si="49"/>
        <v>489</v>
      </c>
      <c r="AZ44" s="73">
        <f t="shared" si="49"/>
        <v>184</v>
      </c>
      <c r="BA44" s="450">
        <f t="shared" si="49"/>
        <v>242</v>
      </c>
      <c r="BB44" s="447">
        <f t="shared" si="2"/>
        <v>1863</v>
      </c>
      <c r="BC44" s="73">
        <f t="shared" si="50"/>
        <v>10</v>
      </c>
      <c r="BD44" s="73">
        <f t="shared" si="50"/>
        <v>1652</v>
      </c>
      <c r="BE44" s="73">
        <f t="shared" si="50"/>
        <v>0</v>
      </c>
      <c r="BF44" s="73">
        <f t="shared" si="50"/>
        <v>201</v>
      </c>
      <c r="BG44" s="450">
        <f t="shared" si="50"/>
        <v>0</v>
      </c>
      <c r="BH44" s="450">
        <f>SUM(BH60,BH76,BH123,BH170,BH107)</f>
        <v>565</v>
      </c>
      <c r="BI44" s="450">
        <f t="shared" si="50"/>
        <v>0</v>
      </c>
      <c r="BJ44" s="450">
        <f t="shared" si="50"/>
        <v>0</v>
      </c>
      <c r="BK44" s="450">
        <f t="shared" si="50"/>
        <v>0</v>
      </c>
      <c r="BL44" s="450">
        <f t="shared" si="3"/>
        <v>765</v>
      </c>
      <c r="BM44" s="73">
        <f t="shared" si="53"/>
        <v>0</v>
      </c>
      <c r="BN44" s="73">
        <f t="shared" si="53"/>
        <v>0</v>
      </c>
      <c r="BO44" s="73">
        <f t="shared" si="53"/>
        <v>0</v>
      </c>
      <c r="BP44" s="73">
        <f t="shared" si="53"/>
        <v>765</v>
      </c>
      <c r="BQ44" s="450">
        <f t="shared" si="54"/>
        <v>3925</v>
      </c>
      <c r="BR44" s="73">
        <f t="shared" si="51"/>
        <v>20</v>
      </c>
      <c r="BS44" s="73">
        <f t="shared" si="51"/>
        <v>0</v>
      </c>
      <c r="BT44" s="73">
        <f t="shared" si="51"/>
        <v>20</v>
      </c>
      <c r="BU44" s="73">
        <f t="shared" si="51"/>
        <v>0</v>
      </c>
      <c r="BV44" s="73">
        <f t="shared" si="51"/>
        <v>0</v>
      </c>
      <c r="BW44" s="73">
        <f t="shared" si="51"/>
        <v>0</v>
      </c>
      <c r="BX44" s="73">
        <f t="shared" si="51"/>
        <v>0</v>
      </c>
      <c r="BY44" s="73">
        <f t="shared" si="51"/>
        <v>0</v>
      </c>
      <c r="BZ44" s="73">
        <f t="shared" si="51"/>
        <v>0</v>
      </c>
      <c r="CA44" s="73">
        <f t="shared" si="51"/>
        <v>0</v>
      </c>
      <c r="CB44" s="73">
        <f t="shared" si="51"/>
        <v>0</v>
      </c>
      <c r="CC44" s="73">
        <f t="shared" si="51"/>
        <v>0</v>
      </c>
      <c r="CD44" s="73">
        <f t="shared" si="51"/>
        <v>0</v>
      </c>
      <c r="CE44" s="73">
        <f t="shared" si="51"/>
        <v>0</v>
      </c>
      <c r="CF44" s="73">
        <f t="shared" si="51"/>
        <v>0</v>
      </c>
      <c r="CG44" s="73">
        <f t="shared" si="51"/>
        <v>0</v>
      </c>
      <c r="CH44" s="73">
        <f t="shared" si="51"/>
        <v>20</v>
      </c>
      <c r="CI44" s="73">
        <f t="shared" si="51"/>
        <v>0</v>
      </c>
      <c r="CJ44" s="73">
        <f t="shared" si="51"/>
        <v>0</v>
      </c>
      <c r="CK44" s="73">
        <f t="shared" si="47"/>
        <v>0</v>
      </c>
      <c r="CL44" s="73">
        <f t="shared" si="47"/>
        <v>0</v>
      </c>
      <c r="CM44" s="73">
        <f t="shared" si="47"/>
        <v>108963</v>
      </c>
      <c r="CN44" s="73">
        <f t="shared" si="47"/>
        <v>0</v>
      </c>
      <c r="CO44" s="73">
        <f t="shared" si="47"/>
        <v>6712</v>
      </c>
      <c r="CP44" s="190">
        <f t="shared" si="9"/>
        <v>115675</v>
      </c>
      <c r="CQ44" s="73">
        <f t="shared" si="55"/>
        <v>411</v>
      </c>
      <c r="CR44" s="73">
        <f t="shared" si="55"/>
        <v>0</v>
      </c>
      <c r="CS44" s="73">
        <f t="shared" si="55"/>
        <v>0</v>
      </c>
      <c r="CT44" s="73">
        <f t="shared" si="55"/>
        <v>0</v>
      </c>
      <c r="CU44" s="73">
        <f t="shared" si="55"/>
        <v>0</v>
      </c>
      <c r="CV44" s="73">
        <f t="shared" si="55"/>
        <v>0</v>
      </c>
      <c r="CW44" s="73">
        <f t="shared" si="55"/>
        <v>0</v>
      </c>
      <c r="CX44" s="73">
        <f t="shared" si="55"/>
        <v>0</v>
      </c>
      <c r="CY44" s="73">
        <f t="shared" si="55"/>
        <v>0</v>
      </c>
      <c r="CZ44" s="73">
        <f t="shared" si="55"/>
        <v>0</v>
      </c>
      <c r="DA44" s="73">
        <f t="shared" si="55"/>
        <v>0</v>
      </c>
      <c r="DB44" s="190">
        <f t="shared" si="37"/>
        <v>116086</v>
      </c>
      <c r="DC44" s="71">
        <f t="shared" si="11"/>
        <v>6712</v>
      </c>
      <c r="DD44" s="71"/>
      <c r="DE44" s="71"/>
      <c r="DF44" s="71"/>
      <c r="DG44" s="190">
        <f t="shared" si="12"/>
        <v>116086</v>
      </c>
      <c r="DH44" s="71">
        <f t="shared" si="13"/>
        <v>6712</v>
      </c>
      <c r="DI44" s="71"/>
      <c r="DJ44" s="71"/>
      <c r="DK44" s="71"/>
      <c r="DL44" s="71"/>
      <c r="DM44" s="71"/>
      <c r="DN44" s="71"/>
      <c r="DO44" s="71"/>
      <c r="DP44" s="71"/>
      <c r="DQ44" s="71"/>
      <c r="DR44" s="71"/>
      <c r="DS44" s="71"/>
      <c r="DT44" s="71"/>
      <c r="DU44" s="71"/>
      <c r="DV44" s="71"/>
      <c r="DW44" s="71"/>
      <c r="DX44" s="71"/>
      <c r="DY44" s="71"/>
      <c r="DZ44" s="71"/>
      <c r="EA44" s="71"/>
      <c r="EB44" s="71"/>
      <c r="EC44" s="71"/>
      <c r="ED44" s="71"/>
      <c r="EE44" s="71"/>
      <c r="EF44" s="71"/>
      <c r="EG44" s="71"/>
      <c r="EH44" s="71"/>
      <c r="EI44" s="74"/>
      <c r="EJ44" s="74"/>
      <c r="EK44" s="74"/>
      <c r="EL44" s="74"/>
      <c r="EM44" s="74"/>
      <c r="EN44" s="74"/>
      <c r="EO44" s="74"/>
      <c r="EP44" s="74"/>
      <c r="EQ44" s="74"/>
      <c r="ER44" s="74"/>
      <c r="ES44" s="74"/>
      <c r="ET44" s="74"/>
      <c r="EU44" s="74"/>
      <c r="EV44" s="74"/>
      <c r="EW44" s="74"/>
      <c r="EX44" s="74"/>
      <c r="EY44" s="74"/>
      <c r="EZ44" s="74"/>
      <c r="FA44" s="74"/>
      <c r="FB44" s="74"/>
    </row>
    <row r="45" spans="2:158" s="69" customFormat="1">
      <c r="B45" s="70"/>
      <c r="C45" s="77" t="s">
        <v>395</v>
      </c>
      <c r="D45" s="71"/>
      <c r="E45" s="71"/>
      <c r="F45" s="71"/>
      <c r="G45" s="71"/>
      <c r="H45" s="71"/>
      <c r="I45" s="71"/>
      <c r="J45" s="71"/>
      <c r="K45" s="71"/>
      <c r="L45" s="71"/>
      <c r="M45" s="71"/>
      <c r="N45" s="71"/>
      <c r="O45" s="72"/>
      <c r="P45" s="71"/>
      <c r="Q45" s="71"/>
      <c r="R45" s="71"/>
      <c r="S45" s="71"/>
      <c r="T45" s="71"/>
      <c r="U45" s="71"/>
      <c r="V45" s="71"/>
      <c r="W45" s="71"/>
      <c r="X45" s="71"/>
      <c r="Y45" s="73">
        <f t="shared" si="44"/>
        <v>288</v>
      </c>
      <c r="Z45" s="73"/>
      <c r="AA45" s="73"/>
      <c r="AB45" s="73"/>
      <c r="AC45" s="73"/>
      <c r="AD45" s="73"/>
      <c r="AE45" s="73"/>
      <c r="AF45" s="447">
        <f t="shared" si="0"/>
        <v>102214</v>
      </c>
      <c r="AG45" s="73">
        <f t="shared" si="48"/>
        <v>82686</v>
      </c>
      <c r="AH45" s="73">
        <f t="shared" si="48"/>
        <v>2</v>
      </c>
      <c r="AI45" s="73">
        <f t="shared" si="48"/>
        <v>0</v>
      </c>
      <c r="AJ45" s="73">
        <f t="shared" si="48"/>
        <v>0</v>
      </c>
      <c r="AK45" s="73">
        <f t="shared" si="48"/>
        <v>0</v>
      </c>
      <c r="AL45" s="73">
        <f t="shared" si="48"/>
        <v>0</v>
      </c>
      <c r="AM45" s="73">
        <f t="shared" si="48"/>
        <v>0</v>
      </c>
      <c r="AN45" s="73">
        <f t="shared" si="48"/>
        <v>0</v>
      </c>
      <c r="AO45" s="73">
        <f t="shared" si="48"/>
        <v>17082</v>
      </c>
      <c r="AP45" s="73">
        <f t="shared" si="48"/>
        <v>0</v>
      </c>
      <c r="AQ45" s="73">
        <f t="shared" si="48"/>
        <v>11257</v>
      </c>
      <c r="AR45" s="73">
        <f t="shared" si="52"/>
        <v>0</v>
      </c>
      <c r="AS45" s="447">
        <f t="shared" si="1"/>
        <v>99770</v>
      </c>
      <c r="AT45" s="450">
        <f t="shared" si="49"/>
        <v>0</v>
      </c>
      <c r="AU45" s="450">
        <f t="shared" si="49"/>
        <v>0</v>
      </c>
      <c r="AV45" s="73">
        <f t="shared" si="49"/>
        <v>0</v>
      </c>
      <c r="AW45" s="73">
        <f t="shared" si="49"/>
        <v>0</v>
      </c>
      <c r="AX45" s="73">
        <f t="shared" si="49"/>
        <v>0</v>
      </c>
      <c r="AY45" s="450">
        <f t="shared" si="49"/>
        <v>1139</v>
      </c>
      <c r="AZ45" s="73">
        <f t="shared" si="49"/>
        <v>46</v>
      </c>
      <c r="BA45" s="450">
        <f t="shared" si="49"/>
        <v>384</v>
      </c>
      <c r="BB45" s="447">
        <f t="shared" si="2"/>
        <v>315</v>
      </c>
      <c r="BC45" s="73">
        <f t="shared" si="50"/>
        <v>0</v>
      </c>
      <c r="BD45" s="73">
        <f t="shared" si="50"/>
        <v>302</v>
      </c>
      <c r="BE45" s="73">
        <f t="shared" si="50"/>
        <v>275</v>
      </c>
      <c r="BF45" s="73">
        <f t="shared" si="50"/>
        <v>13</v>
      </c>
      <c r="BG45" s="450">
        <f t="shared" si="50"/>
        <v>0</v>
      </c>
      <c r="BH45" s="450">
        <f t="shared" si="50"/>
        <v>340</v>
      </c>
      <c r="BI45" s="450">
        <f t="shared" si="50"/>
        <v>0</v>
      </c>
      <c r="BJ45" s="450">
        <f t="shared" si="50"/>
        <v>3</v>
      </c>
      <c r="BK45" s="450">
        <f t="shared" si="50"/>
        <v>0</v>
      </c>
      <c r="BL45" s="450">
        <f t="shared" si="3"/>
        <v>263</v>
      </c>
      <c r="BM45" s="73">
        <f t="shared" si="53"/>
        <v>0</v>
      </c>
      <c r="BN45" s="73">
        <f t="shared" si="53"/>
        <v>0</v>
      </c>
      <c r="BO45" s="73">
        <f t="shared" si="53"/>
        <v>0</v>
      </c>
      <c r="BP45" s="73">
        <f t="shared" si="53"/>
        <v>263</v>
      </c>
      <c r="BQ45" s="450">
        <f t="shared" si="54"/>
        <v>2444</v>
      </c>
      <c r="BR45" s="73">
        <f t="shared" si="51"/>
        <v>0</v>
      </c>
      <c r="BS45" s="73">
        <f t="shared" si="51"/>
        <v>0</v>
      </c>
      <c r="BT45" s="73">
        <f t="shared" si="51"/>
        <v>0</v>
      </c>
      <c r="BU45" s="73">
        <f t="shared" si="51"/>
        <v>0</v>
      </c>
      <c r="BV45" s="73">
        <f t="shared" si="51"/>
        <v>0</v>
      </c>
      <c r="BW45" s="73">
        <f t="shared" si="51"/>
        <v>0</v>
      </c>
      <c r="BX45" s="73">
        <f t="shared" si="51"/>
        <v>0</v>
      </c>
      <c r="BY45" s="73">
        <f t="shared" si="51"/>
        <v>0</v>
      </c>
      <c r="BZ45" s="73">
        <f t="shared" si="51"/>
        <v>0</v>
      </c>
      <c r="CA45" s="73">
        <f t="shared" si="51"/>
        <v>0</v>
      </c>
      <c r="CB45" s="73">
        <f t="shared" si="51"/>
        <v>0</v>
      </c>
      <c r="CC45" s="73">
        <f t="shared" si="51"/>
        <v>0</v>
      </c>
      <c r="CD45" s="73">
        <f t="shared" si="51"/>
        <v>0</v>
      </c>
      <c r="CE45" s="73">
        <f t="shared" si="51"/>
        <v>0</v>
      </c>
      <c r="CF45" s="73">
        <f t="shared" si="51"/>
        <v>0</v>
      </c>
      <c r="CG45" s="73">
        <f t="shared" si="51"/>
        <v>0</v>
      </c>
      <c r="CH45" s="73">
        <f t="shared" si="51"/>
        <v>0</v>
      </c>
      <c r="CI45" s="73">
        <f t="shared" si="51"/>
        <v>0</v>
      </c>
      <c r="CJ45" s="73">
        <f t="shared" si="51"/>
        <v>0</v>
      </c>
      <c r="CK45" s="73">
        <f t="shared" si="47"/>
        <v>0</v>
      </c>
      <c r="CL45" s="73">
        <f t="shared" si="47"/>
        <v>0</v>
      </c>
      <c r="CM45" s="73">
        <f t="shared" si="47"/>
        <v>77222</v>
      </c>
      <c r="CN45" s="73">
        <f t="shared" si="47"/>
        <v>0</v>
      </c>
      <c r="CO45" s="73">
        <f t="shared" si="47"/>
        <v>3402</v>
      </c>
      <c r="CP45" s="190">
        <f t="shared" si="9"/>
        <v>80624</v>
      </c>
      <c r="CQ45" s="73">
        <f t="shared" si="55"/>
        <v>11626</v>
      </c>
      <c r="CR45" s="73">
        <f t="shared" si="55"/>
        <v>0</v>
      </c>
      <c r="CS45" s="73">
        <f t="shared" si="55"/>
        <v>0</v>
      </c>
      <c r="CT45" s="73">
        <f t="shared" si="55"/>
        <v>0</v>
      </c>
      <c r="CU45" s="73">
        <f t="shared" si="55"/>
        <v>0</v>
      </c>
      <c r="CV45" s="73">
        <f t="shared" si="55"/>
        <v>0</v>
      </c>
      <c r="CW45" s="73">
        <f t="shared" si="55"/>
        <v>0</v>
      </c>
      <c r="CX45" s="73">
        <f t="shared" si="55"/>
        <v>0</v>
      </c>
      <c r="CY45" s="73">
        <f t="shared" si="55"/>
        <v>0</v>
      </c>
      <c r="CZ45" s="73">
        <f t="shared" si="55"/>
        <v>0</v>
      </c>
      <c r="DA45" s="73">
        <f t="shared" si="55"/>
        <v>0</v>
      </c>
      <c r="DB45" s="190">
        <f t="shared" si="37"/>
        <v>92250</v>
      </c>
      <c r="DC45" s="71">
        <f t="shared" si="11"/>
        <v>3402</v>
      </c>
      <c r="DD45" s="71"/>
      <c r="DE45" s="71"/>
      <c r="DF45" s="71"/>
      <c r="DG45" s="190">
        <f t="shared" si="12"/>
        <v>92250</v>
      </c>
      <c r="DH45" s="71">
        <f t="shared" si="13"/>
        <v>3402</v>
      </c>
      <c r="DI45" s="71"/>
      <c r="DJ45" s="71"/>
      <c r="DK45" s="71"/>
      <c r="DL45" s="71"/>
      <c r="DM45" s="71"/>
      <c r="DN45" s="71"/>
      <c r="DO45" s="71"/>
      <c r="DP45" s="71"/>
      <c r="DQ45" s="71"/>
      <c r="DR45" s="71"/>
      <c r="DS45" s="71"/>
      <c r="DT45" s="71"/>
      <c r="DU45" s="71"/>
      <c r="DV45" s="71"/>
      <c r="DW45" s="71"/>
      <c r="DX45" s="71"/>
      <c r="DY45" s="71"/>
      <c r="DZ45" s="71"/>
      <c r="EA45" s="71"/>
      <c r="EB45" s="71"/>
      <c r="EC45" s="71"/>
      <c r="ED45" s="71"/>
      <c r="EE45" s="71"/>
      <c r="EF45" s="71"/>
      <c r="EG45" s="71"/>
      <c r="EH45" s="71"/>
      <c r="EI45" s="74"/>
      <c r="EJ45" s="74"/>
      <c r="EK45" s="74"/>
      <c r="EL45" s="74"/>
      <c r="EM45" s="74"/>
      <c r="EN45" s="74"/>
      <c r="EO45" s="74"/>
      <c r="EP45" s="74"/>
      <c r="EQ45" s="74"/>
      <c r="ER45" s="74"/>
      <c r="ES45" s="74"/>
      <c r="ET45" s="74"/>
      <c r="EU45" s="74"/>
      <c r="EV45" s="74"/>
      <c r="EW45" s="74"/>
      <c r="EX45" s="74"/>
      <c r="EY45" s="74"/>
      <c r="EZ45" s="74"/>
      <c r="FA45" s="74"/>
      <c r="FB45" s="74"/>
    </row>
    <row r="46" spans="2:158" s="69" customFormat="1">
      <c r="B46" s="70"/>
      <c r="C46" s="77" t="s">
        <v>396</v>
      </c>
      <c r="D46" s="71"/>
      <c r="E46" s="71"/>
      <c r="F46" s="71"/>
      <c r="G46" s="71"/>
      <c r="H46" s="71"/>
      <c r="I46" s="71"/>
      <c r="J46" s="71"/>
      <c r="K46" s="71"/>
      <c r="L46" s="71"/>
      <c r="M46" s="71"/>
      <c r="N46" s="71"/>
      <c r="O46" s="72"/>
      <c r="P46" s="71"/>
      <c r="Q46" s="71"/>
      <c r="R46" s="71"/>
      <c r="S46" s="71"/>
      <c r="T46" s="71"/>
      <c r="U46" s="71"/>
      <c r="V46" s="71"/>
      <c r="W46" s="71"/>
      <c r="X46" s="71"/>
      <c r="Y46" s="73">
        <f t="shared" si="44"/>
        <v>224</v>
      </c>
      <c r="Z46" s="73"/>
      <c r="AA46" s="73"/>
      <c r="AB46" s="73"/>
      <c r="AC46" s="73"/>
      <c r="AD46" s="73"/>
      <c r="AE46" s="73"/>
      <c r="AF46" s="447">
        <f t="shared" si="0"/>
        <v>352554</v>
      </c>
      <c r="AG46" s="73">
        <f t="shared" si="48"/>
        <v>75079</v>
      </c>
      <c r="AH46" s="73">
        <f t="shared" si="48"/>
        <v>32</v>
      </c>
      <c r="AI46" s="73">
        <f t="shared" si="48"/>
        <v>17</v>
      </c>
      <c r="AJ46" s="73">
        <f t="shared" si="48"/>
        <v>0</v>
      </c>
      <c r="AK46" s="73">
        <f t="shared" si="48"/>
        <v>0</v>
      </c>
      <c r="AL46" s="73">
        <f t="shared" si="48"/>
        <v>328</v>
      </c>
      <c r="AM46" s="73">
        <f t="shared" si="48"/>
        <v>0</v>
      </c>
      <c r="AN46" s="73">
        <f t="shared" si="48"/>
        <v>0</v>
      </c>
      <c r="AO46" s="73">
        <f t="shared" si="48"/>
        <v>258696</v>
      </c>
      <c r="AP46" s="73">
        <f t="shared" si="48"/>
        <v>49326</v>
      </c>
      <c r="AQ46" s="73">
        <f t="shared" si="48"/>
        <v>38881</v>
      </c>
      <c r="AR46" s="73">
        <f t="shared" si="52"/>
        <v>0</v>
      </c>
      <c r="AS46" s="447">
        <f t="shared" si="1"/>
        <v>334135</v>
      </c>
      <c r="AT46" s="450">
        <f t="shared" si="49"/>
        <v>0</v>
      </c>
      <c r="AU46" s="450">
        <f t="shared" si="49"/>
        <v>0</v>
      </c>
      <c r="AV46" s="73">
        <f t="shared" si="49"/>
        <v>0</v>
      </c>
      <c r="AW46" s="73">
        <f t="shared" si="49"/>
        <v>0</v>
      </c>
      <c r="AX46" s="73">
        <f t="shared" si="49"/>
        <v>0</v>
      </c>
      <c r="AY46" s="450">
        <f t="shared" si="49"/>
        <v>786</v>
      </c>
      <c r="AZ46" s="73">
        <f t="shared" si="49"/>
        <v>162</v>
      </c>
      <c r="BA46" s="450">
        <f t="shared" si="49"/>
        <v>1014</v>
      </c>
      <c r="BB46" s="447">
        <f t="shared" si="2"/>
        <v>1067</v>
      </c>
      <c r="BC46" s="73">
        <f t="shared" si="50"/>
        <v>243</v>
      </c>
      <c r="BD46" s="73">
        <f t="shared" si="50"/>
        <v>707</v>
      </c>
      <c r="BE46" s="73">
        <f t="shared" si="50"/>
        <v>0</v>
      </c>
      <c r="BF46" s="73">
        <f t="shared" si="50"/>
        <v>117</v>
      </c>
      <c r="BG46" s="450">
        <f t="shared" si="50"/>
        <v>0</v>
      </c>
      <c r="BH46" s="450">
        <f t="shared" si="50"/>
        <v>968</v>
      </c>
      <c r="BI46" s="450">
        <f t="shared" si="50"/>
        <v>0</v>
      </c>
      <c r="BJ46" s="450">
        <f t="shared" si="50"/>
        <v>0</v>
      </c>
      <c r="BK46" s="450">
        <f t="shared" si="50"/>
        <v>0</v>
      </c>
      <c r="BL46" s="450">
        <f t="shared" si="3"/>
        <v>14584</v>
      </c>
      <c r="BM46" s="73">
        <f t="shared" si="53"/>
        <v>0</v>
      </c>
      <c r="BN46" s="73">
        <f t="shared" si="53"/>
        <v>0</v>
      </c>
      <c r="BO46" s="73">
        <f t="shared" si="53"/>
        <v>0</v>
      </c>
      <c r="BP46" s="73">
        <f t="shared" si="53"/>
        <v>14584</v>
      </c>
      <c r="BQ46" s="450">
        <f>SUM(AU46,AY46,BA46,BB46,BG46,BH46,BI46,BJ46,BK46,BL46)</f>
        <v>18419</v>
      </c>
      <c r="BR46" s="73">
        <f t="shared" si="51"/>
        <v>0</v>
      </c>
      <c r="BS46" s="73">
        <f t="shared" si="51"/>
        <v>0</v>
      </c>
      <c r="BT46" s="73">
        <f t="shared" si="51"/>
        <v>0</v>
      </c>
      <c r="BU46" s="73">
        <f t="shared" si="51"/>
        <v>0</v>
      </c>
      <c r="BV46" s="73">
        <f t="shared" si="51"/>
        <v>0</v>
      </c>
      <c r="BW46" s="73">
        <f t="shared" si="51"/>
        <v>0</v>
      </c>
      <c r="BX46" s="73">
        <f t="shared" si="51"/>
        <v>0</v>
      </c>
      <c r="BY46" s="73">
        <f t="shared" si="51"/>
        <v>0</v>
      </c>
      <c r="BZ46" s="73">
        <f t="shared" si="51"/>
        <v>0</v>
      </c>
      <c r="CA46" s="73">
        <f t="shared" si="51"/>
        <v>0</v>
      </c>
      <c r="CB46" s="73">
        <f t="shared" si="51"/>
        <v>0</v>
      </c>
      <c r="CC46" s="73">
        <f t="shared" si="51"/>
        <v>0</v>
      </c>
      <c r="CD46" s="73">
        <f t="shared" si="51"/>
        <v>0</v>
      </c>
      <c r="CE46" s="73">
        <f t="shared" si="51"/>
        <v>0</v>
      </c>
      <c r="CF46" s="73">
        <f t="shared" si="51"/>
        <v>0</v>
      </c>
      <c r="CG46" s="73">
        <f t="shared" si="51"/>
        <v>0</v>
      </c>
      <c r="CH46" s="73">
        <f t="shared" si="51"/>
        <v>0</v>
      </c>
      <c r="CI46" s="73">
        <f t="shared" si="51"/>
        <v>0</v>
      </c>
      <c r="CJ46" s="73">
        <f t="shared" si="51"/>
        <v>0</v>
      </c>
      <c r="CK46" s="73">
        <f t="shared" si="47"/>
        <v>0</v>
      </c>
      <c r="CL46" s="73">
        <f t="shared" si="47"/>
        <v>0</v>
      </c>
      <c r="CM46" s="73">
        <f t="shared" si="47"/>
        <v>53546</v>
      </c>
      <c r="CN46" s="73">
        <f t="shared" si="47"/>
        <v>0</v>
      </c>
      <c r="CO46" s="73">
        <f t="shared" si="47"/>
        <v>17152</v>
      </c>
      <c r="CP46" s="190">
        <f t="shared" si="9"/>
        <v>70698</v>
      </c>
      <c r="CQ46" s="73">
        <f t="shared" si="55"/>
        <v>0</v>
      </c>
      <c r="CR46" s="73">
        <f t="shared" si="55"/>
        <v>0</v>
      </c>
      <c r="CS46" s="73">
        <f t="shared" si="55"/>
        <v>0</v>
      </c>
      <c r="CT46" s="73">
        <f t="shared" si="55"/>
        <v>0</v>
      </c>
      <c r="CU46" s="73">
        <f t="shared" si="55"/>
        <v>0</v>
      </c>
      <c r="CV46" s="73">
        <f t="shared" si="55"/>
        <v>0</v>
      </c>
      <c r="CW46" s="73">
        <f t="shared" si="55"/>
        <v>0</v>
      </c>
      <c r="CX46" s="73">
        <f t="shared" si="55"/>
        <v>0</v>
      </c>
      <c r="CY46" s="73">
        <f t="shared" si="55"/>
        <v>0</v>
      </c>
      <c r="CZ46" s="73">
        <f t="shared" si="55"/>
        <v>0</v>
      </c>
      <c r="DA46" s="73">
        <f t="shared" si="55"/>
        <v>0</v>
      </c>
      <c r="DB46" s="190">
        <f t="shared" si="37"/>
        <v>70698</v>
      </c>
      <c r="DC46" s="71">
        <f t="shared" si="11"/>
        <v>17152</v>
      </c>
      <c r="DD46" s="71"/>
      <c r="DE46" s="71"/>
      <c r="DF46" s="71"/>
      <c r="DG46" s="190">
        <f t="shared" si="12"/>
        <v>70698</v>
      </c>
      <c r="DH46" s="71">
        <f t="shared" si="13"/>
        <v>17152</v>
      </c>
      <c r="DI46" s="71"/>
      <c r="DJ46" s="71"/>
      <c r="DK46" s="71"/>
      <c r="DL46" s="71"/>
      <c r="DM46" s="71"/>
      <c r="DN46" s="71"/>
      <c r="DO46" s="71"/>
      <c r="DP46" s="71"/>
      <c r="DQ46" s="71"/>
      <c r="DR46" s="71"/>
      <c r="DS46" s="71"/>
      <c r="DT46" s="71"/>
      <c r="DU46" s="71"/>
      <c r="DV46" s="71"/>
      <c r="DW46" s="71"/>
      <c r="DX46" s="71"/>
      <c r="DY46" s="71"/>
      <c r="DZ46" s="71"/>
      <c r="EA46" s="71"/>
      <c r="EB46" s="71"/>
      <c r="EC46" s="71"/>
      <c r="ED46" s="71"/>
      <c r="EE46" s="71"/>
      <c r="EF46" s="71"/>
      <c r="EG46" s="71"/>
      <c r="EH46" s="71"/>
      <c r="EI46" s="74"/>
      <c r="EJ46" s="74"/>
      <c r="EK46" s="74"/>
      <c r="EL46" s="74"/>
      <c r="EM46" s="74"/>
      <c r="EN46" s="74"/>
      <c r="EO46" s="74"/>
      <c r="EP46" s="74"/>
      <c r="EQ46" s="74"/>
      <c r="ER46" s="74"/>
      <c r="ES46" s="74"/>
      <c r="ET46" s="74"/>
      <c r="EU46" s="74"/>
      <c r="EV46" s="74"/>
      <c r="EW46" s="74"/>
      <c r="EX46" s="74"/>
      <c r="EY46" s="74"/>
      <c r="EZ46" s="74"/>
      <c r="FA46" s="74"/>
      <c r="FB46" s="74"/>
    </row>
    <row r="47" spans="2:158" s="69" customFormat="1">
      <c r="B47" s="70"/>
      <c r="C47" s="77" t="s">
        <v>397</v>
      </c>
      <c r="D47" s="71"/>
      <c r="E47" s="71"/>
      <c r="F47" s="71"/>
      <c r="G47" s="71"/>
      <c r="H47" s="71"/>
      <c r="I47" s="71"/>
      <c r="J47" s="71"/>
      <c r="K47" s="71"/>
      <c r="L47" s="71"/>
      <c r="M47" s="71"/>
      <c r="N47" s="71"/>
      <c r="O47" s="72"/>
      <c r="P47" s="71"/>
      <c r="Q47" s="71"/>
      <c r="R47" s="71"/>
      <c r="S47" s="71"/>
      <c r="T47" s="71"/>
      <c r="U47" s="71"/>
      <c r="V47" s="71"/>
      <c r="W47" s="71"/>
      <c r="X47" s="71"/>
      <c r="Y47" s="73">
        <f t="shared" si="44"/>
        <v>188</v>
      </c>
      <c r="Z47" s="73"/>
      <c r="AA47" s="73"/>
      <c r="AB47" s="73"/>
      <c r="AC47" s="73"/>
      <c r="AD47" s="73"/>
      <c r="AE47" s="73"/>
      <c r="AF47" s="447">
        <f t="shared" si="0"/>
        <v>90945</v>
      </c>
      <c r="AG47" s="73">
        <f t="shared" si="48"/>
        <v>69991</v>
      </c>
      <c r="AH47" s="73">
        <f t="shared" si="48"/>
        <v>49</v>
      </c>
      <c r="AI47" s="73">
        <f t="shared" si="48"/>
        <v>16</v>
      </c>
      <c r="AJ47" s="73">
        <f t="shared" si="48"/>
        <v>0</v>
      </c>
      <c r="AK47" s="73">
        <f t="shared" si="48"/>
        <v>0</v>
      </c>
      <c r="AL47" s="73">
        <f t="shared" si="48"/>
        <v>554</v>
      </c>
      <c r="AM47" s="73">
        <f t="shared" si="48"/>
        <v>477</v>
      </c>
      <c r="AN47" s="73">
        <f t="shared" si="48"/>
        <v>0</v>
      </c>
      <c r="AO47" s="73">
        <f t="shared" si="48"/>
        <v>19126</v>
      </c>
      <c r="AP47" s="73">
        <f t="shared" si="48"/>
        <v>3711</v>
      </c>
      <c r="AQ47" s="73">
        <f t="shared" si="48"/>
        <v>5380</v>
      </c>
      <c r="AR47" s="73">
        <f t="shared" si="52"/>
        <v>0</v>
      </c>
      <c r="AS47" s="447">
        <f t="shared" si="1"/>
        <v>89720</v>
      </c>
      <c r="AT47" s="450">
        <f t="shared" si="49"/>
        <v>0</v>
      </c>
      <c r="AU47" s="450">
        <f t="shared" si="49"/>
        <v>0</v>
      </c>
      <c r="AV47" s="73">
        <f t="shared" si="49"/>
        <v>0</v>
      </c>
      <c r="AW47" s="73">
        <f t="shared" si="49"/>
        <v>0</v>
      </c>
      <c r="AX47" s="73">
        <f t="shared" si="49"/>
        <v>0</v>
      </c>
      <c r="AY47" s="450">
        <f t="shared" si="49"/>
        <v>365</v>
      </c>
      <c r="AZ47" s="73">
        <f t="shared" si="49"/>
        <v>61</v>
      </c>
      <c r="BA47" s="450">
        <f t="shared" si="49"/>
        <v>211</v>
      </c>
      <c r="BB47" s="447">
        <f t="shared" si="2"/>
        <v>198</v>
      </c>
      <c r="BC47" s="73">
        <f t="shared" si="50"/>
        <v>37</v>
      </c>
      <c r="BD47" s="73">
        <f t="shared" si="50"/>
        <v>145</v>
      </c>
      <c r="BE47" s="73">
        <f t="shared" si="50"/>
        <v>1</v>
      </c>
      <c r="BF47" s="73">
        <f t="shared" si="50"/>
        <v>16</v>
      </c>
      <c r="BG47" s="450">
        <f t="shared" si="50"/>
        <v>0</v>
      </c>
      <c r="BH47" s="450">
        <f t="shared" si="50"/>
        <v>376</v>
      </c>
      <c r="BI47" s="450">
        <f t="shared" si="50"/>
        <v>0</v>
      </c>
      <c r="BJ47" s="450">
        <f t="shared" si="50"/>
        <v>0</v>
      </c>
      <c r="BK47" s="450">
        <f t="shared" si="50"/>
        <v>0</v>
      </c>
      <c r="BL47" s="450">
        <f t="shared" si="3"/>
        <v>75</v>
      </c>
      <c r="BM47" s="73">
        <f t="shared" si="53"/>
        <v>0</v>
      </c>
      <c r="BN47" s="73">
        <f t="shared" si="53"/>
        <v>0</v>
      </c>
      <c r="BO47" s="73">
        <f t="shared" si="53"/>
        <v>0</v>
      </c>
      <c r="BP47" s="73">
        <f t="shared" si="53"/>
        <v>75</v>
      </c>
      <c r="BQ47" s="450">
        <f t="shared" si="54"/>
        <v>1225</v>
      </c>
      <c r="BR47" s="73">
        <f t="shared" si="51"/>
        <v>1432</v>
      </c>
      <c r="BS47" s="73">
        <f t="shared" si="51"/>
        <v>0</v>
      </c>
      <c r="BT47" s="73">
        <f t="shared" si="51"/>
        <v>1112</v>
      </c>
      <c r="BU47" s="73">
        <f t="shared" si="51"/>
        <v>0</v>
      </c>
      <c r="BV47" s="73">
        <f t="shared" si="51"/>
        <v>0</v>
      </c>
      <c r="BW47" s="73">
        <f t="shared" si="51"/>
        <v>0</v>
      </c>
      <c r="BX47" s="73">
        <f t="shared" si="51"/>
        <v>0</v>
      </c>
      <c r="BY47" s="73">
        <f t="shared" si="51"/>
        <v>0</v>
      </c>
      <c r="BZ47" s="73">
        <f t="shared" si="51"/>
        <v>0</v>
      </c>
      <c r="CA47" s="73">
        <f t="shared" si="51"/>
        <v>0</v>
      </c>
      <c r="CB47" s="73">
        <f t="shared" si="51"/>
        <v>320</v>
      </c>
      <c r="CC47" s="73">
        <f t="shared" si="51"/>
        <v>0</v>
      </c>
      <c r="CD47" s="73">
        <f t="shared" si="51"/>
        <v>320</v>
      </c>
      <c r="CE47" s="73">
        <f t="shared" si="51"/>
        <v>0</v>
      </c>
      <c r="CF47" s="73">
        <f t="shared" si="51"/>
        <v>0</v>
      </c>
      <c r="CG47" s="73">
        <f t="shared" si="51"/>
        <v>0</v>
      </c>
      <c r="CH47" s="73">
        <f t="shared" si="51"/>
        <v>1432</v>
      </c>
      <c r="CI47" s="73">
        <f t="shared" si="51"/>
        <v>0</v>
      </c>
      <c r="CJ47" s="73">
        <f t="shared" si="51"/>
        <v>0</v>
      </c>
      <c r="CK47" s="73">
        <f t="shared" si="47"/>
        <v>116</v>
      </c>
      <c r="CL47" s="73">
        <f t="shared" si="47"/>
        <v>0</v>
      </c>
      <c r="CM47" s="73">
        <f t="shared" si="47"/>
        <v>58238</v>
      </c>
      <c r="CN47" s="73">
        <f t="shared" si="47"/>
        <v>0</v>
      </c>
      <c r="CO47" s="73">
        <f t="shared" si="47"/>
        <v>194</v>
      </c>
      <c r="CP47" s="190">
        <f t="shared" si="9"/>
        <v>58548</v>
      </c>
      <c r="CQ47" s="73">
        <f t="shared" si="55"/>
        <v>11220</v>
      </c>
      <c r="CR47" s="73">
        <f t="shared" si="55"/>
        <v>0</v>
      </c>
      <c r="CS47" s="73">
        <f t="shared" si="55"/>
        <v>0</v>
      </c>
      <c r="CT47" s="73">
        <f t="shared" si="55"/>
        <v>0</v>
      </c>
      <c r="CU47" s="73">
        <f t="shared" si="55"/>
        <v>0</v>
      </c>
      <c r="CV47" s="73">
        <f t="shared" si="55"/>
        <v>0</v>
      </c>
      <c r="CW47" s="73">
        <f t="shared" si="55"/>
        <v>31000</v>
      </c>
      <c r="CX47" s="73">
        <f t="shared" si="55"/>
        <v>0</v>
      </c>
      <c r="CY47" s="73">
        <f t="shared" si="55"/>
        <v>0</v>
      </c>
      <c r="CZ47" s="73">
        <f t="shared" si="55"/>
        <v>0</v>
      </c>
      <c r="DA47" s="73">
        <f t="shared" si="55"/>
        <v>0</v>
      </c>
      <c r="DB47" s="190">
        <f t="shared" si="37"/>
        <v>69768</v>
      </c>
      <c r="DC47" s="71">
        <f t="shared" si="11"/>
        <v>194</v>
      </c>
      <c r="DD47" s="71"/>
      <c r="DE47" s="71"/>
      <c r="DF47" s="71"/>
      <c r="DG47" s="190">
        <f t="shared" si="12"/>
        <v>69768</v>
      </c>
      <c r="DH47" s="71">
        <f t="shared" si="13"/>
        <v>194</v>
      </c>
      <c r="DI47" s="71"/>
      <c r="DJ47" s="71"/>
      <c r="DK47" s="71"/>
      <c r="DL47" s="71"/>
      <c r="DM47" s="71"/>
      <c r="DN47" s="71"/>
      <c r="DO47" s="71"/>
      <c r="DP47" s="71"/>
      <c r="DQ47" s="71"/>
      <c r="DR47" s="71"/>
      <c r="DS47" s="71"/>
      <c r="DT47" s="71"/>
      <c r="DU47" s="71"/>
      <c r="DV47" s="71"/>
      <c r="DW47" s="71"/>
      <c r="DX47" s="71"/>
      <c r="DY47" s="71"/>
      <c r="DZ47" s="71"/>
      <c r="EA47" s="71"/>
      <c r="EB47" s="71"/>
      <c r="EC47" s="71"/>
      <c r="ED47" s="71"/>
      <c r="EE47" s="71"/>
      <c r="EF47" s="71"/>
      <c r="EG47" s="71"/>
      <c r="EH47" s="71"/>
      <c r="EI47" s="74"/>
      <c r="EJ47" s="74"/>
      <c r="EK47" s="74"/>
      <c r="EL47" s="74"/>
      <c r="EM47" s="74"/>
      <c r="EN47" s="74"/>
      <c r="EO47" s="74"/>
      <c r="EP47" s="74"/>
      <c r="EQ47" s="74"/>
      <c r="ER47" s="74"/>
      <c r="ES47" s="74"/>
      <c r="ET47" s="74"/>
      <c r="EU47" s="74"/>
      <c r="EV47" s="74"/>
      <c r="EW47" s="74"/>
      <c r="EX47" s="74"/>
      <c r="EY47" s="74"/>
      <c r="EZ47" s="74"/>
      <c r="FA47" s="74"/>
      <c r="FB47" s="74"/>
    </row>
    <row r="48" spans="2:158" s="69" customFormat="1">
      <c r="B48" s="70"/>
      <c r="C48" s="77" t="s">
        <v>398</v>
      </c>
      <c r="D48" s="71"/>
      <c r="E48" s="71"/>
      <c r="F48" s="71"/>
      <c r="G48" s="71"/>
      <c r="H48" s="71"/>
      <c r="I48" s="71"/>
      <c r="J48" s="71"/>
      <c r="K48" s="71"/>
      <c r="L48" s="71"/>
      <c r="M48" s="71"/>
      <c r="N48" s="71"/>
      <c r="O48" s="72"/>
      <c r="P48" s="71"/>
      <c r="Q48" s="71"/>
      <c r="R48" s="71"/>
      <c r="S48" s="71"/>
      <c r="T48" s="71"/>
      <c r="U48" s="71"/>
      <c r="V48" s="71"/>
      <c r="W48" s="71"/>
      <c r="X48" s="71"/>
      <c r="Y48" s="73">
        <f t="shared" si="44"/>
        <v>0</v>
      </c>
      <c r="Z48" s="73"/>
      <c r="AA48" s="73"/>
      <c r="AB48" s="73"/>
      <c r="AC48" s="73"/>
      <c r="AD48" s="73"/>
      <c r="AE48" s="73"/>
      <c r="AF48" s="447">
        <f t="shared" si="0"/>
        <v>0</v>
      </c>
      <c r="AG48" s="73">
        <f t="shared" ref="AG48:AR48" si="56">SUM(AG64,AG80,AG95,AG111,AG127,AG142,AG158,AG174)</f>
        <v>0</v>
      </c>
      <c r="AH48" s="73">
        <f t="shared" si="56"/>
        <v>0</v>
      </c>
      <c r="AI48" s="73">
        <f t="shared" si="56"/>
        <v>0</v>
      </c>
      <c r="AJ48" s="73">
        <f t="shared" si="56"/>
        <v>0</v>
      </c>
      <c r="AK48" s="73">
        <f t="shared" si="56"/>
        <v>0</v>
      </c>
      <c r="AL48" s="73">
        <f t="shared" si="56"/>
        <v>0</v>
      </c>
      <c r="AM48" s="73">
        <f t="shared" si="56"/>
        <v>0</v>
      </c>
      <c r="AN48" s="73">
        <f t="shared" si="56"/>
        <v>0</v>
      </c>
      <c r="AO48" s="73">
        <f t="shared" si="56"/>
        <v>0</v>
      </c>
      <c r="AP48" s="73">
        <f t="shared" si="56"/>
        <v>0</v>
      </c>
      <c r="AQ48" s="73">
        <f t="shared" si="56"/>
        <v>0</v>
      </c>
      <c r="AR48" s="73">
        <f t="shared" si="56"/>
        <v>0</v>
      </c>
      <c r="AS48" s="447">
        <f t="shared" si="1"/>
        <v>0</v>
      </c>
      <c r="AT48" s="450">
        <f>SUM(AT64,AT80,AT95,AT111,AT127,AT142,AT158,AT174)</f>
        <v>0</v>
      </c>
      <c r="AU48" s="450">
        <f t="shared" si="19"/>
        <v>0</v>
      </c>
      <c r="AV48" s="73">
        <f t="shared" ref="AV48:BA48" si="57">SUM(AV64,AV80,AV95,AV111,AV127,AV142,AV158,AV174)</f>
        <v>0</v>
      </c>
      <c r="AW48" s="73">
        <f t="shared" si="57"/>
        <v>0</v>
      </c>
      <c r="AX48" s="73">
        <f t="shared" si="57"/>
        <v>0</v>
      </c>
      <c r="AY48" s="450">
        <f t="shared" si="57"/>
        <v>0</v>
      </c>
      <c r="AZ48" s="73">
        <f t="shared" si="57"/>
        <v>0</v>
      </c>
      <c r="BA48" s="450">
        <f t="shared" si="57"/>
        <v>0</v>
      </c>
      <c r="BB48" s="447">
        <f t="shared" si="2"/>
        <v>0</v>
      </c>
      <c r="BC48" s="73">
        <f t="shared" ref="BC48:BK48" si="58">SUM(BC64,BC80,BC95,BC111,BC127,BC142,BC158,BC174)</f>
        <v>0</v>
      </c>
      <c r="BD48" s="73">
        <f t="shared" si="58"/>
        <v>0</v>
      </c>
      <c r="BE48" s="73">
        <f t="shared" si="58"/>
        <v>0</v>
      </c>
      <c r="BF48" s="73">
        <f t="shared" si="58"/>
        <v>0</v>
      </c>
      <c r="BG48" s="450">
        <f t="shared" si="58"/>
        <v>0</v>
      </c>
      <c r="BH48" s="450">
        <f t="shared" si="58"/>
        <v>0</v>
      </c>
      <c r="BI48" s="450">
        <f t="shared" si="58"/>
        <v>0</v>
      </c>
      <c r="BJ48" s="450">
        <f t="shared" si="58"/>
        <v>0</v>
      </c>
      <c r="BK48" s="450">
        <f t="shared" si="58"/>
        <v>0</v>
      </c>
      <c r="BL48" s="450">
        <f t="shared" si="3"/>
        <v>0</v>
      </c>
      <c r="BM48" s="73">
        <f>SUM(BM64,BM80,BM95,BM111,BM127,BM142,BM158,BM174)</f>
        <v>0</v>
      </c>
      <c r="BN48" s="73">
        <f>SUM(BN64,BN80,BN95,BN111,BN127,BN142,BN158,BN174)</f>
        <v>0</v>
      </c>
      <c r="BO48" s="73">
        <f>SUM(BO64,BO80,BO95,BO111,BO127,BO142,BO158,BO174)</f>
        <v>0</v>
      </c>
      <c r="BP48" s="73">
        <f>SUM(BP64,BP80,BP95,BP111,BP127,BP142,BP158,BP174)</f>
        <v>0</v>
      </c>
      <c r="BQ48" s="455"/>
      <c r="BR48" s="73">
        <f t="shared" ref="BR48:CO48" si="59">SUM(BR64,BR80,BR95,BR111,BR127,BR142,BR158,BR174)</f>
        <v>0</v>
      </c>
      <c r="BS48" s="73">
        <f t="shared" si="59"/>
        <v>0</v>
      </c>
      <c r="BT48" s="73">
        <f t="shared" si="59"/>
        <v>0</v>
      </c>
      <c r="BU48" s="73">
        <f t="shared" si="59"/>
        <v>0</v>
      </c>
      <c r="BV48" s="73">
        <f t="shared" si="59"/>
        <v>0</v>
      </c>
      <c r="BW48" s="73">
        <f t="shared" si="59"/>
        <v>0</v>
      </c>
      <c r="BX48" s="73">
        <f t="shared" si="59"/>
        <v>0</v>
      </c>
      <c r="BY48" s="73">
        <f t="shared" si="59"/>
        <v>0</v>
      </c>
      <c r="BZ48" s="73">
        <f t="shared" si="59"/>
        <v>0</v>
      </c>
      <c r="CA48" s="73">
        <f t="shared" si="59"/>
        <v>0</v>
      </c>
      <c r="CB48" s="73">
        <f t="shared" si="59"/>
        <v>0</v>
      </c>
      <c r="CC48" s="73">
        <f t="shared" si="59"/>
        <v>0</v>
      </c>
      <c r="CD48" s="73">
        <f t="shared" si="59"/>
        <v>0</v>
      </c>
      <c r="CE48" s="73">
        <f t="shared" si="59"/>
        <v>0</v>
      </c>
      <c r="CF48" s="73">
        <f t="shared" si="59"/>
        <v>0</v>
      </c>
      <c r="CG48" s="73">
        <f t="shared" si="59"/>
        <v>0</v>
      </c>
      <c r="CH48" s="73">
        <f t="shared" si="59"/>
        <v>0</v>
      </c>
      <c r="CI48" s="73">
        <f t="shared" si="59"/>
        <v>0</v>
      </c>
      <c r="CJ48" s="73">
        <f t="shared" si="59"/>
        <v>0</v>
      </c>
      <c r="CK48" s="73">
        <f t="shared" si="59"/>
        <v>0</v>
      </c>
      <c r="CL48" s="73">
        <f t="shared" si="59"/>
        <v>0</v>
      </c>
      <c r="CM48" s="73">
        <f t="shared" si="59"/>
        <v>0</v>
      </c>
      <c r="CN48" s="73">
        <f t="shared" si="59"/>
        <v>0</v>
      </c>
      <c r="CO48" s="73">
        <f t="shared" si="59"/>
        <v>0</v>
      </c>
      <c r="CP48" s="190">
        <f t="shared" si="9"/>
        <v>0</v>
      </c>
      <c r="CQ48" s="73">
        <f t="shared" ref="CQ48:DA48" si="60">SUM(CQ64,CQ80,CQ95,CQ111,CQ127,CQ142,CQ158,CQ174)</f>
        <v>0</v>
      </c>
      <c r="CR48" s="73">
        <f t="shared" si="60"/>
        <v>0</v>
      </c>
      <c r="CS48" s="73">
        <f t="shared" si="60"/>
        <v>0</v>
      </c>
      <c r="CT48" s="73">
        <f t="shared" si="60"/>
        <v>0</v>
      </c>
      <c r="CU48" s="73">
        <f t="shared" si="60"/>
        <v>0</v>
      </c>
      <c r="CV48" s="73">
        <f t="shared" si="60"/>
        <v>0</v>
      </c>
      <c r="CW48" s="73">
        <f t="shared" si="60"/>
        <v>0</v>
      </c>
      <c r="CX48" s="73">
        <f t="shared" si="60"/>
        <v>0</v>
      </c>
      <c r="CY48" s="73">
        <f t="shared" si="60"/>
        <v>0</v>
      </c>
      <c r="CZ48" s="73">
        <f t="shared" si="60"/>
        <v>0</v>
      </c>
      <c r="DA48" s="73">
        <f t="shared" si="60"/>
        <v>0</v>
      </c>
      <c r="DB48" s="190">
        <f t="shared" si="37"/>
        <v>0</v>
      </c>
      <c r="DC48" s="71">
        <f t="shared" si="11"/>
        <v>0</v>
      </c>
      <c r="DD48" s="71"/>
      <c r="DE48" s="71"/>
      <c r="DF48" s="71"/>
      <c r="DG48" s="190">
        <f t="shared" si="12"/>
        <v>0</v>
      </c>
      <c r="DH48" s="71">
        <f t="shared" si="13"/>
        <v>0</v>
      </c>
      <c r="DI48" s="71"/>
      <c r="DJ48" s="71"/>
      <c r="DK48" s="71"/>
      <c r="DL48" s="71"/>
      <c r="DM48" s="71"/>
      <c r="DN48" s="71"/>
      <c r="DO48" s="71"/>
      <c r="DP48" s="71"/>
      <c r="DQ48" s="71"/>
      <c r="DR48" s="71"/>
      <c r="DS48" s="71"/>
      <c r="DT48" s="71"/>
      <c r="DU48" s="71"/>
      <c r="DV48" s="71"/>
      <c r="DW48" s="71"/>
      <c r="DX48" s="71"/>
      <c r="DY48" s="71"/>
      <c r="DZ48" s="71"/>
      <c r="EA48" s="71"/>
      <c r="EB48" s="71"/>
      <c r="EC48" s="71"/>
      <c r="ED48" s="71"/>
      <c r="EE48" s="71"/>
      <c r="EF48" s="71"/>
      <c r="EG48" s="71"/>
      <c r="EH48" s="71"/>
      <c r="EI48" s="74"/>
      <c r="EJ48" s="74"/>
      <c r="EK48" s="74"/>
      <c r="EL48" s="74"/>
      <c r="EM48" s="74"/>
      <c r="EN48" s="74"/>
      <c r="EO48" s="74"/>
      <c r="EP48" s="74"/>
      <c r="EQ48" s="74"/>
      <c r="ER48" s="74"/>
      <c r="ES48" s="74"/>
      <c r="ET48" s="74"/>
      <c r="EU48" s="74"/>
      <c r="EV48" s="74"/>
      <c r="EW48" s="74"/>
      <c r="EX48" s="74"/>
      <c r="EY48" s="74"/>
      <c r="EZ48" s="74"/>
      <c r="FA48" s="74"/>
      <c r="FB48" s="74"/>
    </row>
    <row r="49" spans="2:158" s="187" customFormat="1" ht="24.75" customHeight="1">
      <c r="B49" s="702" t="s">
        <v>401</v>
      </c>
      <c r="C49" s="704" t="s">
        <v>402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185"/>
      <c r="P49" s="88"/>
      <c r="Q49" s="88"/>
      <c r="R49" s="88"/>
      <c r="S49" s="88"/>
      <c r="T49" s="88"/>
      <c r="U49" s="88"/>
      <c r="V49" s="88"/>
      <c r="W49" s="88"/>
      <c r="X49" s="88"/>
      <c r="Y49" s="88">
        <f t="shared" ref="Y49:AE49" si="61">SUM(Y51:Y64)</f>
        <v>2911</v>
      </c>
      <c r="Z49" s="88">
        <f t="shared" si="61"/>
        <v>0</v>
      </c>
      <c r="AA49" s="88">
        <f t="shared" si="61"/>
        <v>0</v>
      </c>
      <c r="AB49" s="88">
        <f t="shared" si="61"/>
        <v>0</v>
      </c>
      <c r="AC49" s="88">
        <f t="shared" si="61"/>
        <v>0</v>
      </c>
      <c r="AD49" s="88">
        <f t="shared" si="61"/>
        <v>0</v>
      </c>
      <c r="AE49" s="88">
        <f t="shared" si="61"/>
        <v>0</v>
      </c>
      <c r="AF49" s="447">
        <f t="shared" si="0"/>
        <v>1658.1</v>
      </c>
      <c r="AG49" s="88">
        <v>992.3</v>
      </c>
      <c r="AH49" s="88">
        <v>0.2</v>
      </c>
      <c r="AI49" s="88">
        <v>0.1</v>
      </c>
      <c r="AJ49" s="88"/>
      <c r="AK49" s="88">
        <v>0.1</v>
      </c>
      <c r="AL49" s="88">
        <v>4.2</v>
      </c>
      <c r="AM49" s="88">
        <v>1.2</v>
      </c>
      <c r="AN49" s="88"/>
      <c r="AO49" s="88">
        <v>605.9</v>
      </c>
      <c r="AP49" s="88">
        <v>133.4</v>
      </c>
      <c r="AQ49" s="88">
        <v>160.6</v>
      </c>
      <c r="AR49" s="88">
        <f>SUM(AR51:AR64)</f>
        <v>0</v>
      </c>
      <c r="AS49" s="447">
        <f t="shared" si="1"/>
        <v>1602.7</v>
      </c>
      <c r="AT49" s="450">
        <f>SUM(AT51:AT64)</f>
        <v>0</v>
      </c>
      <c r="AU49" s="450"/>
      <c r="AV49" s="88"/>
      <c r="AW49" s="88"/>
      <c r="AX49" s="88"/>
      <c r="AY49" s="450">
        <v>9.4</v>
      </c>
      <c r="AZ49" s="88">
        <v>1.5</v>
      </c>
      <c r="BA49" s="450">
        <v>8.1</v>
      </c>
      <c r="BB49" s="447">
        <f t="shared" si="2"/>
        <v>13.6</v>
      </c>
      <c r="BC49" s="88">
        <v>1</v>
      </c>
      <c r="BD49" s="88">
        <v>12.1</v>
      </c>
      <c r="BE49" s="88">
        <v>6.7</v>
      </c>
      <c r="BF49" s="88">
        <v>0.5</v>
      </c>
      <c r="BG49" s="450"/>
      <c r="BH49" s="450">
        <v>6.4</v>
      </c>
      <c r="BI49" s="450"/>
      <c r="BJ49" s="450">
        <v>0.3</v>
      </c>
      <c r="BK49" s="450">
        <v>0.1</v>
      </c>
      <c r="BL49" s="450">
        <f t="shared" si="3"/>
        <v>17.5</v>
      </c>
      <c r="BM49" s="88"/>
      <c r="BN49" s="88"/>
      <c r="BO49" s="88"/>
      <c r="BP49" s="88">
        <v>17.5</v>
      </c>
      <c r="BQ49" s="450">
        <f>SUM(AF49-AS49)</f>
        <v>55.399999999999864</v>
      </c>
      <c r="BR49" s="33">
        <f>SUM(CH49,CJ49)</f>
        <v>2.7</v>
      </c>
      <c r="BS49" s="88">
        <f>SUM(BS51:BS64)</f>
        <v>0</v>
      </c>
      <c r="BT49" s="88">
        <v>1.5</v>
      </c>
      <c r="BU49" s="88">
        <f>SUM(BU51:BU64)</f>
        <v>0</v>
      </c>
      <c r="BV49" s="88"/>
      <c r="BW49" s="88">
        <f>SUM(BW51:BW64)</f>
        <v>0</v>
      </c>
      <c r="BX49" s="88">
        <f>SUM(BX51:BX64)</f>
        <v>0</v>
      </c>
      <c r="BY49" s="88">
        <f>SUM(BY51:BY64)</f>
        <v>0</v>
      </c>
      <c r="BZ49" s="88">
        <f>SUM(BZ51:BZ64)</f>
        <v>0</v>
      </c>
      <c r="CA49" s="88">
        <f>SUM(CA51:CA64)</f>
        <v>0</v>
      </c>
      <c r="CB49" s="88">
        <v>0.4</v>
      </c>
      <c r="CC49" s="88">
        <f>SUM(CC51:CC64)</f>
        <v>0</v>
      </c>
      <c r="CD49" s="88">
        <v>0.4</v>
      </c>
      <c r="CE49" s="88">
        <v>0.8</v>
      </c>
      <c r="CF49" s="88">
        <f>SUM(CF51:CF64)</f>
        <v>0</v>
      </c>
      <c r="CG49" s="88">
        <v>0.1</v>
      </c>
      <c r="CH49" s="33">
        <f>SUM(CE49,CB49,BZ49,BV49,BT49)</f>
        <v>2.7</v>
      </c>
      <c r="CI49" s="88">
        <f>SUM(CI51:CI64)</f>
        <v>0</v>
      </c>
      <c r="CJ49" s="88"/>
      <c r="CK49" s="88">
        <v>0.4</v>
      </c>
      <c r="CL49" s="88">
        <f t="shared" ref="CL49:EH49" si="62">SUM(CL51:CL64)</f>
        <v>0</v>
      </c>
      <c r="CM49" s="88">
        <v>931.4</v>
      </c>
      <c r="CN49" s="88">
        <v>1</v>
      </c>
      <c r="CO49" s="88">
        <v>47</v>
      </c>
      <c r="CP49" s="188">
        <f t="shared" si="9"/>
        <v>978.8</v>
      </c>
      <c r="CQ49" s="88">
        <v>52.4</v>
      </c>
      <c r="CR49" s="88">
        <v>0.3</v>
      </c>
      <c r="CS49" s="88"/>
      <c r="CT49" s="88"/>
      <c r="CU49" s="88"/>
      <c r="CV49" s="88"/>
      <c r="CW49" s="88">
        <v>150.30000000000001</v>
      </c>
      <c r="CX49" s="88">
        <v>119.3</v>
      </c>
      <c r="CY49" s="88"/>
      <c r="CZ49" s="88"/>
      <c r="DA49" s="88"/>
      <c r="DB49" s="188">
        <f>SUM(CP49,CQ49)</f>
        <v>1031.2</v>
      </c>
      <c r="DC49" s="38">
        <f>SUM(CO49,CN49)</f>
        <v>48</v>
      </c>
      <c r="DD49" s="88">
        <f t="shared" si="62"/>
        <v>0</v>
      </c>
      <c r="DE49" s="88">
        <v>0.1</v>
      </c>
      <c r="DF49" s="88">
        <v>0.1</v>
      </c>
      <c r="DG49" s="188">
        <f t="shared" si="12"/>
        <v>1031.3</v>
      </c>
      <c r="DH49" s="38">
        <f t="shared" si="13"/>
        <v>48</v>
      </c>
      <c r="DI49" s="88">
        <f t="shared" si="62"/>
        <v>0</v>
      </c>
      <c r="DJ49" s="88">
        <f t="shared" si="62"/>
        <v>0</v>
      </c>
      <c r="DK49" s="88">
        <f t="shared" si="62"/>
        <v>0</v>
      </c>
      <c r="DL49" s="88">
        <f t="shared" si="62"/>
        <v>0</v>
      </c>
      <c r="DM49" s="88">
        <f t="shared" si="62"/>
        <v>0</v>
      </c>
      <c r="DN49" s="88">
        <f t="shared" si="62"/>
        <v>0</v>
      </c>
      <c r="DO49" s="88">
        <f t="shared" si="62"/>
        <v>0</v>
      </c>
      <c r="DP49" s="88">
        <f t="shared" si="62"/>
        <v>0</v>
      </c>
      <c r="DQ49" s="88">
        <f t="shared" si="62"/>
        <v>0</v>
      </c>
      <c r="DR49" s="88">
        <f t="shared" si="62"/>
        <v>0</v>
      </c>
      <c r="DS49" s="88">
        <f t="shared" si="62"/>
        <v>0</v>
      </c>
      <c r="DT49" s="88">
        <f t="shared" si="62"/>
        <v>0</v>
      </c>
      <c r="DU49" s="88">
        <f t="shared" si="62"/>
        <v>0</v>
      </c>
      <c r="DV49" s="88">
        <f t="shared" si="62"/>
        <v>0</v>
      </c>
      <c r="DW49" s="88">
        <f t="shared" si="62"/>
        <v>0</v>
      </c>
      <c r="DX49" s="88">
        <f t="shared" si="62"/>
        <v>0</v>
      </c>
      <c r="DY49" s="88">
        <f t="shared" si="62"/>
        <v>0</v>
      </c>
      <c r="DZ49" s="88">
        <f t="shared" si="62"/>
        <v>0</v>
      </c>
      <c r="EA49" s="88">
        <f t="shared" si="62"/>
        <v>0</v>
      </c>
      <c r="EB49" s="88">
        <f t="shared" si="62"/>
        <v>0</v>
      </c>
      <c r="EC49" s="88">
        <f t="shared" si="62"/>
        <v>0</v>
      </c>
      <c r="ED49" s="88">
        <f t="shared" si="62"/>
        <v>0</v>
      </c>
      <c r="EE49" s="88">
        <f t="shared" si="62"/>
        <v>0</v>
      </c>
      <c r="EF49" s="88">
        <f t="shared" si="62"/>
        <v>0</v>
      </c>
      <c r="EG49" s="88">
        <f t="shared" si="62"/>
        <v>0</v>
      </c>
      <c r="EH49" s="88">
        <f t="shared" si="62"/>
        <v>0</v>
      </c>
      <c r="EI49" s="186"/>
      <c r="EJ49" s="186"/>
      <c r="EK49" s="186"/>
      <c r="EL49" s="186"/>
      <c r="EM49" s="186"/>
      <c r="EN49" s="186"/>
      <c r="EO49" s="186"/>
      <c r="EP49" s="186"/>
      <c r="EQ49" s="186"/>
      <c r="ER49" s="186"/>
      <c r="ES49" s="186"/>
      <c r="ET49" s="186"/>
      <c r="EU49" s="186"/>
      <c r="EV49" s="186"/>
      <c r="EW49" s="186"/>
      <c r="EX49" s="186"/>
      <c r="EY49" s="186"/>
      <c r="EZ49" s="186"/>
      <c r="FA49" s="186"/>
      <c r="FB49" s="186"/>
    </row>
    <row r="50" spans="2:158" s="83" customFormat="1" ht="24.75" customHeight="1">
      <c r="B50" s="703"/>
      <c r="C50" s="705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7"/>
      <c r="P50" s="86"/>
      <c r="Q50" s="86"/>
      <c r="R50" s="86"/>
      <c r="S50" s="86"/>
      <c r="T50" s="86"/>
      <c r="U50" s="86"/>
      <c r="V50" s="86"/>
      <c r="W50" s="86"/>
      <c r="X50" s="86"/>
      <c r="Y50" s="88">
        <f>SUM(Y51:Y64)</f>
        <v>2911</v>
      </c>
      <c r="Z50" s="88"/>
      <c r="AA50" s="88"/>
      <c r="AB50" s="88"/>
      <c r="AC50" s="88"/>
      <c r="AD50" s="88"/>
      <c r="AE50" s="88"/>
      <c r="AF50" s="447">
        <f t="shared" si="0"/>
        <v>1658075</v>
      </c>
      <c r="AG50" s="88">
        <f>SUM(AG51:AG64)</f>
        <v>992330</v>
      </c>
      <c r="AH50" s="88">
        <f t="shared" ref="AH50:AR50" si="63">SUM(AH51:AH64)</f>
        <v>196</v>
      </c>
      <c r="AI50" s="88">
        <f t="shared" si="63"/>
        <v>90</v>
      </c>
      <c r="AJ50" s="88">
        <f t="shared" si="63"/>
        <v>2</v>
      </c>
      <c r="AK50" s="88">
        <f t="shared" si="63"/>
        <v>51</v>
      </c>
      <c r="AL50" s="88">
        <f t="shared" si="63"/>
        <v>4209</v>
      </c>
      <c r="AM50" s="88">
        <f t="shared" si="63"/>
        <v>1169</v>
      </c>
      <c r="AN50" s="88">
        <f t="shared" si="63"/>
        <v>0</v>
      </c>
      <c r="AO50" s="88">
        <f t="shared" si="63"/>
        <v>605909</v>
      </c>
      <c r="AP50" s="88">
        <f t="shared" si="63"/>
        <v>133366</v>
      </c>
      <c r="AQ50" s="88">
        <f t="shared" si="63"/>
        <v>160618</v>
      </c>
      <c r="AR50" s="88">
        <f t="shared" si="63"/>
        <v>0</v>
      </c>
      <c r="AS50" s="447">
        <f t="shared" si="1"/>
        <v>1602695</v>
      </c>
      <c r="AT50" s="450">
        <f>SUM(AT51:AT64)</f>
        <v>0</v>
      </c>
      <c r="AU50" s="450">
        <f>SUM(AU51:AU64)</f>
        <v>1</v>
      </c>
      <c r="AV50" s="88">
        <f t="shared" ref="AV50:BA50" si="64">SUM(AV51:AV64)</f>
        <v>1</v>
      </c>
      <c r="AW50" s="88">
        <f t="shared" si="64"/>
        <v>0</v>
      </c>
      <c r="AX50" s="88">
        <f t="shared" si="64"/>
        <v>0</v>
      </c>
      <c r="AY50" s="450">
        <f t="shared" si="64"/>
        <v>9398</v>
      </c>
      <c r="AZ50" s="88">
        <f t="shared" si="64"/>
        <v>1467</v>
      </c>
      <c r="BA50" s="450">
        <f t="shared" si="64"/>
        <v>8152</v>
      </c>
      <c r="BB50" s="447">
        <f t="shared" si="2"/>
        <v>13580</v>
      </c>
      <c r="BC50" s="88">
        <f t="shared" ref="BC50:BK50" si="65">SUM(BC51:BC64)</f>
        <v>1022</v>
      </c>
      <c r="BD50" s="88">
        <f t="shared" si="65"/>
        <v>12028</v>
      </c>
      <c r="BE50" s="88">
        <f t="shared" si="65"/>
        <v>6667</v>
      </c>
      <c r="BF50" s="88">
        <f t="shared" si="65"/>
        <v>530</v>
      </c>
      <c r="BG50" s="450">
        <f t="shared" si="65"/>
        <v>11</v>
      </c>
      <c r="BH50" s="450">
        <f t="shared" si="65"/>
        <v>6404</v>
      </c>
      <c r="BI50" s="450">
        <f t="shared" si="65"/>
        <v>2</v>
      </c>
      <c r="BJ50" s="450">
        <f t="shared" si="65"/>
        <v>261</v>
      </c>
      <c r="BK50" s="450">
        <f t="shared" si="65"/>
        <v>77</v>
      </c>
      <c r="BL50" s="450">
        <f t="shared" si="3"/>
        <v>17494</v>
      </c>
      <c r="BM50" s="88">
        <f>SUM(BM51:BM64)</f>
        <v>4</v>
      </c>
      <c r="BN50" s="88">
        <f>SUM(BN51:BN64)</f>
        <v>1</v>
      </c>
      <c r="BO50" s="88">
        <f>SUM(BO51:BO64)</f>
        <v>0</v>
      </c>
      <c r="BP50" s="88">
        <f>SUM(BP51:BP64)</f>
        <v>17489</v>
      </c>
      <c r="BQ50" s="450">
        <f>SUM(AF50-AS50)</f>
        <v>55380</v>
      </c>
      <c r="BR50" s="38">
        <f>SUM(CH50,CJ50)</f>
        <v>2602</v>
      </c>
      <c r="BS50" s="88"/>
      <c r="BT50" s="88">
        <f>SUM(BT51:BT64)</f>
        <v>1450</v>
      </c>
      <c r="BU50" s="88">
        <f t="shared" ref="BU50:CJ50" si="66">SUM(BU51:BU64)</f>
        <v>0</v>
      </c>
      <c r="BV50" s="88">
        <f t="shared" si="66"/>
        <v>5</v>
      </c>
      <c r="BW50" s="88">
        <f t="shared" si="66"/>
        <v>0</v>
      </c>
      <c r="BX50" s="88">
        <f t="shared" si="66"/>
        <v>0</v>
      </c>
      <c r="BY50" s="88">
        <f t="shared" si="66"/>
        <v>0</v>
      </c>
      <c r="BZ50" s="88">
        <f t="shared" si="66"/>
        <v>0</v>
      </c>
      <c r="CA50" s="88">
        <f t="shared" si="66"/>
        <v>0</v>
      </c>
      <c r="CB50" s="88">
        <f t="shared" si="66"/>
        <v>403</v>
      </c>
      <c r="CC50" s="88">
        <f t="shared" si="66"/>
        <v>0</v>
      </c>
      <c r="CD50" s="88">
        <f t="shared" si="66"/>
        <v>403</v>
      </c>
      <c r="CE50" s="88">
        <f t="shared" si="66"/>
        <v>742</v>
      </c>
      <c r="CF50" s="88">
        <f t="shared" si="66"/>
        <v>0</v>
      </c>
      <c r="CG50" s="88">
        <f t="shared" si="66"/>
        <v>121</v>
      </c>
      <c r="CH50" s="88">
        <f t="shared" si="66"/>
        <v>2600</v>
      </c>
      <c r="CI50" s="88">
        <f t="shared" si="66"/>
        <v>0</v>
      </c>
      <c r="CJ50" s="88">
        <f t="shared" si="66"/>
        <v>2</v>
      </c>
      <c r="CK50" s="88">
        <f>SUM(CK51:CK63)</f>
        <v>399</v>
      </c>
      <c r="CL50" s="88">
        <f t="shared" ref="CL50:CR50" si="67">SUM(CL51:CL63)</f>
        <v>0</v>
      </c>
      <c r="CM50" s="88">
        <f t="shared" si="67"/>
        <v>931469.5</v>
      </c>
      <c r="CN50" s="88">
        <f t="shared" si="67"/>
        <v>975</v>
      </c>
      <c r="CO50" s="88">
        <f t="shared" si="67"/>
        <v>46977</v>
      </c>
      <c r="CP50" s="188">
        <f t="shared" si="9"/>
        <v>978845.5</v>
      </c>
      <c r="CQ50" s="88">
        <f t="shared" si="67"/>
        <v>52374.5</v>
      </c>
      <c r="CR50" s="88">
        <f t="shared" si="67"/>
        <v>333</v>
      </c>
      <c r="CS50" s="88"/>
      <c r="CT50" s="88"/>
      <c r="CU50" s="88"/>
      <c r="CV50" s="88"/>
      <c r="CW50" s="88">
        <f>SUM(CW51:CW63)</f>
        <v>150303</v>
      </c>
      <c r="CX50" s="88">
        <f>SUM(CX51:CX63)</f>
        <v>119303</v>
      </c>
      <c r="CY50" s="88"/>
      <c r="CZ50" s="88"/>
      <c r="DA50" s="88"/>
      <c r="DB50" s="188">
        <f>SUM(CP50,CQ50)</f>
        <v>1031220</v>
      </c>
      <c r="DC50" s="38">
        <f t="shared" si="11"/>
        <v>47952</v>
      </c>
      <c r="DD50" s="88"/>
      <c r="DE50" s="88">
        <v>51</v>
      </c>
      <c r="DF50" s="88">
        <v>51</v>
      </c>
      <c r="DG50" s="188">
        <f t="shared" si="12"/>
        <v>1031271</v>
      </c>
      <c r="DH50" s="38">
        <f t="shared" si="13"/>
        <v>47952</v>
      </c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</row>
    <row r="51" spans="2:158" s="69" customFormat="1">
      <c r="B51" s="76"/>
      <c r="C51" s="77" t="s">
        <v>385</v>
      </c>
      <c r="D51" s="71"/>
      <c r="E51" s="71"/>
      <c r="F51" s="71"/>
      <c r="G51" s="71"/>
      <c r="H51" s="71"/>
      <c r="I51" s="71"/>
      <c r="J51" s="71"/>
      <c r="K51" s="71"/>
      <c r="L51" s="71"/>
      <c r="M51" s="71"/>
      <c r="N51" s="71"/>
      <c r="O51" s="72"/>
      <c r="P51" s="71"/>
      <c r="Q51" s="71"/>
      <c r="R51" s="71"/>
      <c r="S51" s="71"/>
      <c r="T51" s="71"/>
      <c r="U51" s="71"/>
      <c r="V51" s="71"/>
      <c r="W51" s="71"/>
      <c r="X51" s="71"/>
      <c r="Y51" s="73">
        <v>194</v>
      </c>
      <c r="Z51" s="73"/>
      <c r="AA51" s="73"/>
      <c r="AB51" s="73"/>
      <c r="AC51" s="73"/>
      <c r="AD51" s="73"/>
      <c r="AE51" s="73"/>
      <c r="AF51" s="447">
        <f t="shared" si="0"/>
        <v>83847</v>
      </c>
      <c r="AG51" s="71">
        <v>55212</v>
      </c>
      <c r="AH51" s="71"/>
      <c r="AI51" s="71"/>
      <c r="AJ51" s="71"/>
      <c r="AK51" s="71"/>
      <c r="AL51" s="71"/>
      <c r="AM51" s="71"/>
      <c r="AN51" s="71"/>
      <c r="AO51" s="71">
        <v>26792</v>
      </c>
      <c r="AP51" s="71">
        <v>7985</v>
      </c>
      <c r="AQ51" s="71">
        <v>6337</v>
      </c>
      <c r="AR51" s="71"/>
      <c r="AS51" s="447">
        <f t="shared" si="1"/>
        <v>82004</v>
      </c>
      <c r="AT51" s="455"/>
      <c r="AU51" s="450">
        <f t="shared" si="19"/>
        <v>0</v>
      </c>
      <c r="AV51" s="71"/>
      <c r="AW51" s="71"/>
      <c r="AX51" s="71"/>
      <c r="AY51" s="455">
        <v>282</v>
      </c>
      <c r="AZ51" s="71">
        <v>99</v>
      </c>
      <c r="BA51" s="455">
        <v>478</v>
      </c>
      <c r="BB51" s="447">
        <f t="shared" si="2"/>
        <v>551</v>
      </c>
      <c r="BC51" s="71">
        <v>55</v>
      </c>
      <c r="BD51" s="71">
        <v>486</v>
      </c>
      <c r="BE51" s="71">
        <v>45</v>
      </c>
      <c r="BF51" s="71">
        <v>10</v>
      </c>
      <c r="BG51" s="455"/>
      <c r="BH51" s="455">
        <v>333</v>
      </c>
      <c r="BI51" s="455">
        <v>1</v>
      </c>
      <c r="BJ51" s="455">
        <v>65</v>
      </c>
      <c r="BK51" s="455">
        <v>35</v>
      </c>
      <c r="BL51" s="450">
        <f t="shared" si="3"/>
        <v>98</v>
      </c>
      <c r="BM51" s="71">
        <v>4</v>
      </c>
      <c r="BN51" s="71">
        <v>1</v>
      </c>
      <c r="BO51" s="71"/>
      <c r="BP51" s="71">
        <v>93</v>
      </c>
      <c r="BQ51" s="450">
        <f>SUM(AF51-AS51)</f>
        <v>1843</v>
      </c>
      <c r="BR51" s="71">
        <f t="shared" ref="BR51:BR56" si="68">SUM(CH51,CI51)</f>
        <v>16</v>
      </c>
      <c r="BS51" s="71"/>
      <c r="BT51" s="71">
        <v>16</v>
      </c>
      <c r="BU51" s="71"/>
      <c r="BV51" s="71"/>
      <c r="BW51" s="71"/>
      <c r="BX51" s="71"/>
      <c r="BY51" s="71"/>
      <c r="BZ51" s="71"/>
      <c r="CA51" s="71"/>
      <c r="CB51" s="71"/>
      <c r="CC51" s="71"/>
      <c r="CD51" s="71"/>
      <c r="CE51" s="71"/>
      <c r="CF51" s="71"/>
      <c r="CG51" s="71"/>
      <c r="CH51" s="71">
        <f t="shared" ref="CH51:CH57" si="69">SUM(CE51,CB51,BZ51,BV51,BT51)</f>
        <v>16</v>
      </c>
      <c r="CI51" s="71"/>
      <c r="CJ51" s="71"/>
      <c r="CK51" s="71"/>
      <c r="CL51" s="71"/>
      <c r="CM51" s="71">
        <v>56075</v>
      </c>
      <c r="CN51" s="71">
        <v>515</v>
      </c>
      <c r="CO51" s="71"/>
      <c r="CP51" s="190">
        <f t="shared" si="9"/>
        <v>56075</v>
      </c>
      <c r="CQ51" s="71"/>
      <c r="CR51" s="71"/>
      <c r="CS51" s="71"/>
      <c r="CT51" s="71"/>
      <c r="CU51" s="71"/>
      <c r="CV51" s="71"/>
      <c r="CW51" s="71"/>
      <c r="CX51" s="71"/>
      <c r="CY51" s="71"/>
      <c r="CZ51" s="71"/>
      <c r="DA51" s="71"/>
      <c r="DB51" s="190">
        <f t="shared" si="37"/>
        <v>56075</v>
      </c>
      <c r="DC51" s="71">
        <f t="shared" si="11"/>
        <v>515</v>
      </c>
      <c r="DD51" s="71"/>
      <c r="DE51" s="71"/>
      <c r="DF51" s="71"/>
      <c r="DG51" s="190">
        <f t="shared" si="12"/>
        <v>56075</v>
      </c>
      <c r="DH51" s="71">
        <f t="shared" si="13"/>
        <v>515</v>
      </c>
      <c r="DI51" s="71"/>
      <c r="DJ51" s="71"/>
      <c r="DK51" s="71"/>
      <c r="DL51" s="71"/>
      <c r="DM51" s="71"/>
      <c r="DN51" s="71"/>
      <c r="DO51" s="71"/>
      <c r="DP51" s="71"/>
      <c r="DQ51" s="71"/>
      <c r="DR51" s="71"/>
      <c r="DS51" s="71"/>
      <c r="DT51" s="71"/>
      <c r="DU51" s="71"/>
      <c r="DV51" s="71"/>
      <c r="DW51" s="71"/>
      <c r="DX51" s="71"/>
      <c r="DY51" s="71"/>
      <c r="DZ51" s="71"/>
      <c r="EA51" s="71"/>
      <c r="EB51" s="71"/>
      <c r="EC51" s="71"/>
      <c r="ED51" s="71"/>
      <c r="EE51" s="71"/>
      <c r="EF51" s="71"/>
      <c r="EG51" s="71"/>
      <c r="EH51" s="71"/>
      <c r="EI51" s="74"/>
      <c r="EJ51" s="74"/>
      <c r="EK51" s="74"/>
      <c r="EL51" s="74"/>
      <c r="EM51" s="74"/>
      <c r="EN51" s="74"/>
      <c r="EO51" s="74"/>
      <c r="EP51" s="74"/>
      <c r="EQ51" s="74"/>
      <c r="ER51" s="74"/>
      <c r="ES51" s="74"/>
      <c r="ET51" s="74"/>
      <c r="EU51" s="74"/>
      <c r="EV51" s="74"/>
      <c r="EW51" s="74"/>
      <c r="EX51" s="74"/>
      <c r="EY51" s="74"/>
      <c r="EZ51" s="74"/>
      <c r="FA51" s="74"/>
      <c r="FB51" s="74"/>
    </row>
    <row r="52" spans="2:158" s="69" customFormat="1">
      <c r="B52" s="76"/>
      <c r="C52" s="77" t="s">
        <v>386</v>
      </c>
      <c r="D52" s="71"/>
      <c r="E52" s="71"/>
      <c r="F52" s="71"/>
      <c r="G52" s="71"/>
      <c r="H52" s="71"/>
      <c r="I52" s="71"/>
      <c r="J52" s="71"/>
      <c r="K52" s="71"/>
      <c r="L52" s="71"/>
      <c r="M52" s="71"/>
      <c r="N52" s="71"/>
      <c r="O52" s="72"/>
      <c r="P52" s="71"/>
      <c r="Q52" s="71"/>
      <c r="R52" s="71"/>
      <c r="S52" s="71"/>
      <c r="T52" s="71"/>
      <c r="U52" s="71"/>
      <c r="V52" s="71"/>
      <c r="W52" s="71"/>
      <c r="X52" s="71"/>
      <c r="Y52" s="73">
        <v>230</v>
      </c>
      <c r="Z52" s="73"/>
      <c r="AA52" s="73"/>
      <c r="AB52" s="73"/>
      <c r="AC52" s="73"/>
      <c r="AD52" s="73"/>
      <c r="AE52" s="73"/>
      <c r="AF52" s="447">
        <f t="shared" si="0"/>
        <v>217173</v>
      </c>
      <c r="AG52" s="71">
        <v>142699</v>
      </c>
      <c r="AH52" s="71">
        <v>2</v>
      </c>
      <c r="AI52" s="71">
        <v>2</v>
      </c>
      <c r="AJ52" s="71"/>
      <c r="AK52" s="71"/>
      <c r="AL52" s="71">
        <v>59</v>
      </c>
      <c r="AM52" s="71"/>
      <c r="AN52" s="71"/>
      <c r="AO52" s="71">
        <v>72597</v>
      </c>
      <c r="AP52" s="71">
        <v>28983</v>
      </c>
      <c r="AQ52" s="71">
        <v>13996</v>
      </c>
      <c r="AR52" s="71"/>
      <c r="AS52" s="447">
        <f t="shared" si="1"/>
        <v>215357</v>
      </c>
      <c r="AT52" s="455"/>
      <c r="AU52" s="450">
        <f t="shared" si="19"/>
        <v>0</v>
      </c>
      <c r="AV52" s="71"/>
      <c r="AW52" s="71"/>
      <c r="AX52" s="71"/>
      <c r="AY52" s="455">
        <v>272</v>
      </c>
      <c r="AZ52" s="71">
        <v>172</v>
      </c>
      <c r="BA52" s="455">
        <v>138</v>
      </c>
      <c r="BB52" s="447">
        <f t="shared" si="2"/>
        <v>427</v>
      </c>
      <c r="BC52" s="71">
        <v>98</v>
      </c>
      <c r="BD52" s="71">
        <v>126</v>
      </c>
      <c r="BE52" s="71"/>
      <c r="BF52" s="71">
        <v>203</v>
      </c>
      <c r="BG52" s="455"/>
      <c r="BH52" s="455">
        <v>708</v>
      </c>
      <c r="BI52" s="455"/>
      <c r="BJ52" s="455">
        <v>75</v>
      </c>
      <c r="BK52" s="455"/>
      <c r="BL52" s="450">
        <f t="shared" si="3"/>
        <v>196</v>
      </c>
      <c r="BM52" s="71"/>
      <c r="BN52" s="71"/>
      <c r="BO52" s="71"/>
      <c r="BP52" s="71">
        <v>196</v>
      </c>
      <c r="BQ52" s="450">
        <f>SUM(AF52-AS52)</f>
        <v>1816</v>
      </c>
      <c r="BR52" s="71">
        <f t="shared" si="68"/>
        <v>0</v>
      </c>
      <c r="BS52" s="71"/>
      <c r="BT52" s="71"/>
      <c r="BU52" s="71"/>
      <c r="BV52" s="71"/>
      <c r="BW52" s="71"/>
      <c r="BX52" s="71"/>
      <c r="BY52" s="71"/>
      <c r="BZ52" s="71"/>
      <c r="CA52" s="71"/>
      <c r="CB52" s="71"/>
      <c r="CC52" s="71"/>
      <c r="CD52" s="71"/>
      <c r="CE52" s="71"/>
      <c r="CF52" s="71"/>
      <c r="CG52" s="71"/>
      <c r="CH52" s="71">
        <f t="shared" si="69"/>
        <v>0</v>
      </c>
      <c r="CI52" s="71"/>
      <c r="CJ52" s="71"/>
      <c r="CK52" s="71"/>
      <c r="CL52" s="71"/>
      <c r="CM52" s="71">
        <v>143371</v>
      </c>
      <c r="CN52" s="71"/>
      <c r="CO52" s="71">
        <v>5699</v>
      </c>
      <c r="CP52" s="190">
        <f>SUM(CM52,CK52,CO52)</f>
        <v>149070</v>
      </c>
      <c r="CQ52" s="71"/>
      <c r="CR52" s="71"/>
      <c r="CS52" s="71"/>
      <c r="CT52" s="71"/>
      <c r="CU52" s="71"/>
      <c r="CV52" s="71"/>
      <c r="CW52" s="71"/>
      <c r="CX52" s="71"/>
      <c r="CY52" s="71"/>
      <c r="CZ52" s="71"/>
      <c r="DA52" s="71"/>
      <c r="DB52" s="190">
        <f>SUM(CP52,CQ52)</f>
        <v>149070</v>
      </c>
      <c r="DC52" s="71">
        <f t="shared" si="11"/>
        <v>5699</v>
      </c>
      <c r="DD52" s="71"/>
      <c r="DE52" s="71"/>
      <c r="DF52" s="71"/>
      <c r="DG52" s="190">
        <f t="shared" si="12"/>
        <v>149070</v>
      </c>
      <c r="DH52" s="71">
        <f t="shared" si="13"/>
        <v>5699</v>
      </c>
      <c r="DI52" s="71"/>
      <c r="DJ52" s="71"/>
      <c r="DK52" s="71"/>
      <c r="DL52" s="71"/>
      <c r="DM52" s="71"/>
      <c r="DN52" s="71"/>
      <c r="DO52" s="71"/>
      <c r="DP52" s="71"/>
      <c r="DQ52" s="71"/>
      <c r="DR52" s="71"/>
      <c r="DS52" s="71"/>
      <c r="DT52" s="71"/>
      <c r="DU52" s="71"/>
      <c r="DV52" s="71"/>
      <c r="DW52" s="71"/>
      <c r="DX52" s="71"/>
      <c r="DY52" s="71"/>
      <c r="DZ52" s="71"/>
      <c r="EA52" s="71"/>
      <c r="EB52" s="71"/>
      <c r="EC52" s="71"/>
      <c r="ED52" s="71"/>
      <c r="EE52" s="71"/>
      <c r="EF52" s="71"/>
      <c r="EG52" s="71"/>
      <c r="EH52" s="71"/>
      <c r="EI52" s="74"/>
      <c r="EJ52" s="74"/>
      <c r="EK52" s="74"/>
      <c r="EL52" s="74"/>
      <c r="EM52" s="74"/>
      <c r="EN52" s="74"/>
      <c r="EO52" s="74"/>
      <c r="EP52" s="74"/>
      <c r="EQ52" s="74"/>
      <c r="ER52" s="74"/>
      <c r="ES52" s="74"/>
      <c r="ET52" s="74"/>
      <c r="EU52" s="74"/>
      <c r="EV52" s="74"/>
      <c r="EW52" s="74"/>
      <c r="EX52" s="74"/>
      <c r="EY52" s="74"/>
      <c r="EZ52" s="74"/>
      <c r="FA52" s="74"/>
      <c r="FB52" s="74"/>
    </row>
    <row r="53" spans="2:158" s="69" customFormat="1">
      <c r="B53" s="76"/>
      <c r="C53" s="77" t="s">
        <v>387</v>
      </c>
      <c r="D53" s="71"/>
      <c r="E53" s="71"/>
      <c r="F53" s="71"/>
      <c r="G53" s="71"/>
      <c r="H53" s="71"/>
      <c r="I53" s="71"/>
      <c r="J53" s="71"/>
      <c r="K53" s="71"/>
      <c r="L53" s="71"/>
      <c r="M53" s="71"/>
      <c r="N53" s="71"/>
      <c r="O53" s="72"/>
      <c r="P53" s="71"/>
      <c r="Q53" s="71"/>
      <c r="R53" s="71"/>
      <c r="S53" s="71"/>
      <c r="T53" s="71"/>
      <c r="U53" s="71"/>
      <c r="V53" s="71"/>
      <c r="W53" s="71"/>
      <c r="X53" s="71"/>
      <c r="Y53" s="73">
        <v>192</v>
      </c>
      <c r="Z53" s="73"/>
      <c r="AA53" s="73"/>
      <c r="AB53" s="73"/>
      <c r="AC53" s="73"/>
      <c r="AD53" s="73"/>
      <c r="AE53" s="73"/>
      <c r="AF53" s="447">
        <f t="shared" si="0"/>
        <v>70605</v>
      </c>
      <c r="AG53" s="71">
        <v>48191</v>
      </c>
      <c r="AH53" s="71">
        <v>19</v>
      </c>
      <c r="AI53" s="71"/>
      <c r="AJ53" s="71"/>
      <c r="AK53" s="71"/>
      <c r="AL53" s="71"/>
      <c r="AM53" s="71"/>
      <c r="AN53" s="71"/>
      <c r="AO53" s="71">
        <v>18935</v>
      </c>
      <c r="AP53" s="71">
        <v>4413</v>
      </c>
      <c r="AQ53" s="71">
        <v>9669</v>
      </c>
      <c r="AR53" s="71"/>
      <c r="AS53" s="447">
        <f t="shared" si="1"/>
        <v>67145</v>
      </c>
      <c r="AT53" s="455"/>
      <c r="AU53" s="450">
        <f t="shared" si="19"/>
        <v>0</v>
      </c>
      <c r="AV53" s="71"/>
      <c r="AW53" s="71"/>
      <c r="AX53" s="71"/>
      <c r="AY53" s="455">
        <v>947</v>
      </c>
      <c r="AZ53" s="71">
        <v>92</v>
      </c>
      <c r="BA53" s="455">
        <v>705</v>
      </c>
      <c r="BB53" s="447">
        <f t="shared" si="2"/>
        <v>1157</v>
      </c>
      <c r="BC53" s="71"/>
      <c r="BD53" s="71">
        <v>1136</v>
      </c>
      <c r="BE53" s="71">
        <v>59</v>
      </c>
      <c r="BF53" s="71">
        <v>21</v>
      </c>
      <c r="BG53" s="455">
        <v>8</v>
      </c>
      <c r="BH53" s="455">
        <v>357</v>
      </c>
      <c r="BI53" s="455">
        <v>1</v>
      </c>
      <c r="BJ53" s="455">
        <v>99</v>
      </c>
      <c r="BK53" s="455"/>
      <c r="BL53" s="450">
        <f t="shared" si="3"/>
        <v>186</v>
      </c>
      <c r="BM53" s="71"/>
      <c r="BN53" s="71"/>
      <c r="BO53" s="71"/>
      <c r="BP53" s="71">
        <v>186</v>
      </c>
      <c r="BQ53" s="450">
        <f t="shared" ref="BQ53:BQ58" si="70">SUM(AF53-AS53)</f>
        <v>3460</v>
      </c>
      <c r="BR53" s="71">
        <f t="shared" si="68"/>
        <v>0</v>
      </c>
      <c r="BS53" s="71"/>
      <c r="BT53" s="71"/>
      <c r="BU53" s="71"/>
      <c r="BV53" s="71"/>
      <c r="BW53" s="71"/>
      <c r="BX53" s="71"/>
      <c r="BY53" s="71"/>
      <c r="BZ53" s="71"/>
      <c r="CA53" s="71"/>
      <c r="CB53" s="71"/>
      <c r="CC53" s="71"/>
      <c r="CD53" s="71"/>
      <c r="CE53" s="71"/>
      <c r="CF53" s="71"/>
      <c r="CG53" s="71"/>
      <c r="CH53" s="71">
        <f t="shared" si="69"/>
        <v>0</v>
      </c>
      <c r="CI53" s="71"/>
      <c r="CJ53" s="71"/>
      <c r="CK53" s="71"/>
      <c r="CL53" s="71"/>
      <c r="CM53" s="71">
        <v>42074</v>
      </c>
      <c r="CN53" s="71">
        <v>129</v>
      </c>
      <c r="CO53" s="71">
        <v>864</v>
      </c>
      <c r="CP53" s="190">
        <f t="shared" si="9"/>
        <v>42938</v>
      </c>
      <c r="CQ53" s="71">
        <v>4983</v>
      </c>
      <c r="CR53" s="71"/>
      <c r="CS53" s="71"/>
      <c r="CT53" s="71"/>
      <c r="CU53" s="71"/>
      <c r="CV53" s="71"/>
      <c r="CW53" s="71">
        <v>7600</v>
      </c>
      <c r="CX53" s="71">
        <v>7600</v>
      </c>
      <c r="CY53" s="71"/>
      <c r="CZ53" s="71"/>
      <c r="DA53" s="71"/>
      <c r="DB53" s="190">
        <f t="shared" si="37"/>
        <v>47921</v>
      </c>
      <c r="DC53" s="71">
        <f t="shared" si="11"/>
        <v>993</v>
      </c>
      <c r="DD53" s="71"/>
      <c r="DE53" s="71"/>
      <c r="DF53" s="71"/>
      <c r="DG53" s="190">
        <f t="shared" si="12"/>
        <v>47921</v>
      </c>
      <c r="DH53" s="71">
        <f t="shared" si="13"/>
        <v>993</v>
      </c>
      <c r="DI53" s="71"/>
      <c r="DJ53" s="71"/>
      <c r="DK53" s="71"/>
      <c r="DL53" s="71"/>
      <c r="DM53" s="71"/>
      <c r="DN53" s="71"/>
      <c r="DO53" s="71"/>
      <c r="DP53" s="71"/>
      <c r="DQ53" s="71"/>
      <c r="DR53" s="71"/>
      <c r="DS53" s="71"/>
      <c r="DT53" s="71"/>
      <c r="DU53" s="71"/>
      <c r="DV53" s="71"/>
      <c r="DW53" s="71"/>
      <c r="DX53" s="71"/>
      <c r="DY53" s="71"/>
      <c r="DZ53" s="71"/>
      <c r="EA53" s="71"/>
      <c r="EB53" s="71"/>
      <c r="EC53" s="71"/>
      <c r="ED53" s="71"/>
      <c r="EE53" s="71"/>
      <c r="EF53" s="71"/>
      <c r="EG53" s="71"/>
      <c r="EH53" s="71"/>
      <c r="EI53" s="74"/>
      <c r="EJ53" s="74"/>
      <c r="EK53" s="74"/>
      <c r="EL53" s="74"/>
      <c r="EM53" s="74"/>
      <c r="EN53" s="74"/>
      <c r="EO53" s="74"/>
      <c r="EP53" s="74"/>
      <c r="EQ53" s="74"/>
      <c r="ER53" s="74"/>
      <c r="ES53" s="74"/>
      <c r="ET53" s="74"/>
      <c r="EU53" s="74"/>
      <c r="EV53" s="74"/>
      <c r="EW53" s="74"/>
      <c r="EX53" s="74"/>
      <c r="EY53" s="74"/>
      <c r="EZ53" s="74"/>
      <c r="FA53" s="74"/>
      <c r="FB53" s="74"/>
    </row>
    <row r="54" spans="2:158" s="69" customFormat="1">
      <c r="B54" s="76"/>
      <c r="C54" s="77" t="s">
        <v>388</v>
      </c>
      <c r="D54" s="71"/>
      <c r="E54" s="71"/>
      <c r="F54" s="71"/>
      <c r="G54" s="71"/>
      <c r="H54" s="71"/>
      <c r="I54" s="71"/>
      <c r="J54" s="71"/>
      <c r="K54" s="71"/>
      <c r="L54" s="71"/>
      <c r="M54" s="71"/>
      <c r="N54" s="71"/>
      <c r="O54" s="72"/>
      <c r="P54" s="71"/>
      <c r="Q54" s="71"/>
      <c r="R54" s="71"/>
      <c r="S54" s="71"/>
      <c r="T54" s="71"/>
      <c r="U54" s="71"/>
      <c r="V54" s="71"/>
      <c r="W54" s="71"/>
      <c r="X54" s="71"/>
      <c r="Y54" s="73">
        <v>238</v>
      </c>
      <c r="Z54" s="73"/>
      <c r="AA54" s="73"/>
      <c r="AB54" s="73"/>
      <c r="AC54" s="73"/>
      <c r="AD54" s="73"/>
      <c r="AE54" s="73"/>
      <c r="AF54" s="447">
        <f t="shared" si="0"/>
        <v>157611</v>
      </c>
      <c r="AG54" s="71">
        <v>116888</v>
      </c>
      <c r="AH54" s="71">
        <v>16</v>
      </c>
      <c r="AI54" s="71">
        <v>14</v>
      </c>
      <c r="AJ54" s="71">
        <v>2</v>
      </c>
      <c r="AK54" s="71"/>
      <c r="AL54" s="71"/>
      <c r="AM54" s="71"/>
      <c r="AN54" s="71"/>
      <c r="AO54" s="71">
        <v>37838</v>
      </c>
      <c r="AP54" s="71">
        <v>11208</v>
      </c>
      <c r="AQ54" s="71">
        <v>13900</v>
      </c>
      <c r="AR54" s="71"/>
      <c r="AS54" s="447">
        <f t="shared" si="1"/>
        <v>154742</v>
      </c>
      <c r="AT54" s="455"/>
      <c r="AU54" s="450">
        <f t="shared" si="19"/>
        <v>0</v>
      </c>
      <c r="AV54" s="71"/>
      <c r="AW54" s="71"/>
      <c r="AX54" s="71"/>
      <c r="AY54" s="455">
        <v>519</v>
      </c>
      <c r="AZ54" s="71">
        <v>4</v>
      </c>
      <c r="BA54" s="455">
        <v>636</v>
      </c>
      <c r="BB54" s="447">
        <f t="shared" si="2"/>
        <v>563</v>
      </c>
      <c r="BC54" s="71">
        <v>292</v>
      </c>
      <c r="BD54" s="71">
        <v>238</v>
      </c>
      <c r="BE54" s="71"/>
      <c r="BF54" s="71">
        <v>33</v>
      </c>
      <c r="BG54" s="455"/>
      <c r="BH54" s="455">
        <v>598</v>
      </c>
      <c r="BI54" s="455"/>
      <c r="BJ54" s="455">
        <v>3</v>
      </c>
      <c r="BK54" s="455">
        <v>42</v>
      </c>
      <c r="BL54" s="450">
        <f t="shared" si="3"/>
        <v>508</v>
      </c>
      <c r="BM54" s="71"/>
      <c r="BN54" s="71"/>
      <c r="BO54" s="71"/>
      <c r="BP54" s="71">
        <v>508</v>
      </c>
      <c r="BQ54" s="450">
        <f t="shared" si="70"/>
        <v>2869</v>
      </c>
      <c r="BR54" s="71">
        <f t="shared" si="68"/>
        <v>763</v>
      </c>
      <c r="BS54" s="71"/>
      <c r="BT54" s="71">
        <v>36</v>
      </c>
      <c r="BU54" s="71"/>
      <c r="BV54" s="71"/>
      <c r="BW54" s="71"/>
      <c r="BX54" s="71"/>
      <c r="BY54" s="71"/>
      <c r="BZ54" s="71"/>
      <c r="CA54" s="71"/>
      <c r="CB54" s="71"/>
      <c r="CC54" s="71"/>
      <c r="CD54" s="71"/>
      <c r="CE54" s="71">
        <v>727</v>
      </c>
      <c r="CF54" s="71"/>
      <c r="CG54" s="71">
        <v>121</v>
      </c>
      <c r="CH54" s="71">
        <f t="shared" si="69"/>
        <v>763</v>
      </c>
      <c r="CI54" s="71"/>
      <c r="CJ54" s="71"/>
      <c r="CK54" s="71"/>
      <c r="CL54" s="71"/>
      <c r="CM54" s="71">
        <v>122414</v>
      </c>
      <c r="CN54" s="71"/>
      <c r="CO54" s="71">
        <v>4619</v>
      </c>
      <c r="CP54" s="190">
        <f t="shared" si="9"/>
        <v>127033</v>
      </c>
      <c r="CQ54" s="71">
        <v>6621</v>
      </c>
      <c r="CR54" s="71"/>
      <c r="CS54" s="71"/>
      <c r="CT54" s="71"/>
      <c r="CU54" s="71"/>
      <c r="CV54" s="71"/>
      <c r="CW54" s="71"/>
      <c r="CX54" s="71"/>
      <c r="CY54" s="71"/>
      <c r="CZ54" s="71"/>
      <c r="DA54" s="71"/>
      <c r="DB54" s="190">
        <f t="shared" si="37"/>
        <v>133654</v>
      </c>
      <c r="DC54" s="71">
        <f t="shared" si="11"/>
        <v>4619</v>
      </c>
      <c r="DD54" s="71"/>
      <c r="DE54" s="71"/>
      <c r="DF54" s="71"/>
      <c r="DG54" s="190">
        <f t="shared" si="12"/>
        <v>133654</v>
      </c>
      <c r="DH54" s="71">
        <f t="shared" si="13"/>
        <v>4619</v>
      </c>
      <c r="DI54" s="71"/>
      <c r="DJ54" s="71"/>
      <c r="DK54" s="71"/>
      <c r="DL54" s="71"/>
      <c r="DM54" s="71"/>
      <c r="DN54" s="71"/>
      <c r="DO54" s="71"/>
      <c r="DP54" s="71"/>
      <c r="DQ54" s="71"/>
      <c r="DR54" s="71"/>
      <c r="DS54" s="71"/>
      <c r="DT54" s="71"/>
      <c r="DU54" s="71"/>
      <c r="DV54" s="71"/>
      <c r="DW54" s="71"/>
      <c r="DX54" s="71"/>
      <c r="DY54" s="71"/>
      <c r="DZ54" s="71"/>
      <c r="EA54" s="71"/>
      <c r="EB54" s="71"/>
      <c r="EC54" s="71"/>
      <c r="ED54" s="71"/>
      <c r="EE54" s="71"/>
      <c r="EF54" s="71"/>
      <c r="EG54" s="71"/>
      <c r="EH54" s="71"/>
      <c r="EI54" s="74"/>
      <c r="EJ54" s="74"/>
      <c r="EK54" s="74"/>
      <c r="EL54" s="74"/>
      <c r="EM54" s="74"/>
      <c r="EN54" s="74"/>
      <c r="EO54" s="74"/>
      <c r="EP54" s="74"/>
      <c r="EQ54" s="74"/>
      <c r="ER54" s="74"/>
      <c r="ES54" s="74"/>
      <c r="ET54" s="74"/>
      <c r="EU54" s="74"/>
      <c r="EV54" s="74"/>
      <c r="EW54" s="74"/>
      <c r="EX54" s="74"/>
      <c r="EY54" s="74"/>
      <c r="EZ54" s="74"/>
      <c r="FA54" s="74"/>
      <c r="FB54" s="74"/>
    </row>
    <row r="55" spans="2:158" s="69" customFormat="1">
      <c r="B55" s="76"/>
      <c r="C55" s="77" t="s">
        <v>389</v>
      </c>
      <c r="D55" s="71"/>
      <c r="E55" s="71"/>
      <c r="F55" s="71"/>
      <c r="G55" s="71"/>
      <c r="H55" s="71"/>
      <c r="I55" s="71"/>
      <c r="J55" s="71"/>
      <c r="K55" s="71"/>
      <c r="L55" s="71"/>
      <c r="M55" s="71"/>
      <c r="N55" s="71"/>
      <c r="O55" s="72"/>
      <c r="P55" s="71"/>
      <c r="Q55" s="71"/>
      <c r="R55" s="71"/>
      <c r="S55" s="71"/>
      <c r="T55" s="71"/>
      <c r="U55" s="71"/>
      <c r="V55" s="71"/>
      <c r="W55" s="71"/>
      <c r="X55" s="71"/>
      <c r="Y55" s="73">
        <v>162</v>
      </c>
      <c r="Z55" s="73"/>
      <c r="AA55" s="73"/>
      <c r="AB55" s="73"/>
      <c r="AC55" s="73"/>
      <c r="AD55" s="73"/>
      <c r="AE55" s="73"/>
      <c r="AF55" s="447">
        <f t="shared" si="0"/>
        <v>34368</v>
      </c>
      <c r="AG55" s="71">
        <v>25600</v>
      </c>
      <c r="AH55" s="71">
        <v>28</v>
      </c>
      <c r="AI55" s="71">
        <v>21</v>
      </c>
      <c r="AJ55" s="71"/>
      <c r="AK55" s="71"/>
      <c r="AL55" s="71">
        <v>553</v>
      </c>
      <c r="AM55" s="71">
        <v>439</v>
      </c>
      <c r="AN55" s="71"/>
      <c r="AO55" s="71">
        <v>6933</v>
      </c>
      <c r="AP55" s="71">
        <v>2086</v>
      </c>
      <c r="AQ55" s="71">
        <v>2891</v>
      </c>
      <c r="AR55" s="71"/>
      <c r="AS55" s="447">
        <f t="shared" si="1"/>
        <v>33114</v>
      </c>
      <c r="AT55" s="455"/>
      <c r="AU55" s="450">
        <f t="shared" si="19"/>
        <v>0</v>
      </c>
      <c r="AV55" s="71"/>
      <c r="AW55" s="71"/>
      <c r="AX55" s="71"/>
      <c r="AY55" s="455">
        <v>226</v>
      </c>
      <c r="AZ55" s="71">
        <v>40</v>
      </c>
      <c r="BA55" s="455">
        <v>169</v>
      </c>
      <c r="BB55" s="447">
        <f t="shared" si="2"/>
        <v>621</v>
      </c>
      <c r="BC55" s="71">
        <v>26</v>
      </c>
      <c r="BD55" s="71">
        <v>593</v>
      </c>
      <c r="BE55" s="71">
        <v>593</v>
      </c>
      <c r="BF55" s="71">
        <v>2</v>
      </c>
      <c r="BG55" s="455"/>
      <c r="BH55" s="455">
        <v>180</v>
      </c>
      <c r="BI55" s="455"/>
      <c r="BJ55" s="455">
        <v>7</v>
      </c>
      <c r="BK55" s="455"/>
      <c r="BL55" s="450">
        <f t="shared" si="3"/>
        <v>51</v>
      </c>
      <c r="BM55" s="71"/>
      <c r="BN55" s="71"/>
      <c r="BO55" s="71"/>
      <c r="BP55" s="71">
        <v>51</v>
      </c>
      <c r="BQ55" s="450">
        <f t="shared" si="70"/>
        <v>1254</v>
      </c>
      <c r="BR55" s="71">
        <f t="shared" si="68"/>
        <v>0</v>
      </c>
      <c r="BS55" s="71"/>
      <c r="BT55" s="71"/>
      <c r="BU55" s="71"/>
      <c r="BV55" s="71"/>
      <c r="BW55" s="71"/>
      <c r="BX55" s="71"/>
      <c r="BY55" s="71"/>
      <c r="BZ55" s="71"/>
      <c r="CA55" s="71"/>
      <c r="CB55" s="71"/>
      <c r="CC55" s="71"/>
      <c r="CD55" s="71"/>
      <c r="CE55" s="71"/>
      <c r="CF55" s="71"/>
      <c r="CG55" s="71"/>
      <c r="CH55" s="71">
        <f t="shared" si="69"/>
        <v>0</v>
      </c>
      <c r="CI55" s="71"/>
      <c r="CJ55" s="71"/>
      <c r="CK55" s="71"/>
      <c r="CL55" s="71"/>
      <c r="CM55" s="190">
        <v>22205.5</v>
      </c>
      <c r="CN55" s="71">
        <v>92</v>
      </c>
      <c r="CO55" s="71">
        <v>787</v>
      </c>
      <c r="CP55" s="190">
        <f>SUM(CM55,CK55,CO55)</f>
        <v>22992.5</v>
      </c>
      <c r="CQ55" s="71">
        <v>2735.5</v>
      </c>
      <c r="CR55" s="71"/>
      <c r="CS55" s="71"/>
      <c r="CT55" s="71"/>
      <c r="CU55" s="71"/>
      <c r="CV55" s="71"/>
      <c r="CW55" s="71">
        <v>10600</v>
      </c>
      <c r="CX55" s="71">
        <v>10600</v>
      </c>
      <c r="CY55" s="71"/>
      <c r="CZ55" s="71"/>
      <c r="DA55" s="71"/>
      <c r="DB55" s="190">
        <f>SUM(CP55,CQ55)</f>
        <v>25728</v>
      </c>
      <c r="DC55" s="71">
        <f>SUM(CO55,CN55)</f>
        <v>879</v>
      </c>
      <c r="DD55" s="71"/>
      <c r="DE55" s="71"/>
      <c r="DF55" s="71"/>
      <c r="DG55" s="190">
        <f>SUM(DB55,DF55)</f>
        <v>25728</v>
      </c>
      <c r="DH55" s="71">
        <f>SUM(DC55)</f>
        <v>879</v>
      </c>
      <c r="DI55" s="71"/>
      <c r="DJ55" s="71"/>
      <c r="DK55" s="71"/>
      <c r="DL55" s="71"/>
      <c r="DM55" s="71"/>
      <c r="DN55" s="71"/>
      <c r="DO55" s="71"/>
      <c r="DP55" s="71"/>
      <c r="DQ55" s="71"/>
      <c r="DR55" s="71"/>
      <c r="DS55" s="71"/>
      <c r="DT55" s="71"/>
      <c r="DU55" s="71"/>
      <c r="DV55" s="71"/>
      <c r="DW55" s="71"/>
      <c r="DX55" s="71"/>
      <c r="DY55" s="71"/>
      <c r="DZ55" s="71"/>
      <c r="EA55" s="71"/>
      <c r="EB55" s="71"/>
      <c r="EC55" s="71"/>
      <c r="ED55" s="71"/>
      <c r="EE55" s="71"/>
      <c r="EF55" s="71"/>
      <c r="EG55" s="71"/>
      <c r="EH55" s="71"/>
      <c r="EI55" s="74"/>
      <c r="EJ55" s="74"/>
      <c r="EK55" s="74"/>
      <c r="EL55" s="74"/>
      <c r="EM55" s="74"/>
      <c r="EN55" s="74"/>
      <c r="EO55" s="74"/>
      <c r="EP55" s="74"/>
      <c r="EQ55" s="74"/>
      <c r="ER55" s="74"/>
      <c r="ES55" s="74"/>
      <c r="ET55" s="74"/>
      <c r="EU55" s="74"/>
      <c r="EV55" s="74"/>
      <c r="EW55" s="74"/>
      <c r="EX55" s="74"/>
      <c r="EY55" s="74"/>
      <c r="EZ55" s="74"/>
      <c r="FA55" s="74"/>
      <c r="FB55" s="74"/>
    </row>
    <row r="56" spans="2:158" s="69" customFormat="1">
      <c r="B56" s="76"/>
      <c r="C56" s="77" t="s">
        <v>390</v>
      </c>
      <c r="D56" s="71"/>
      <c r="E56" s="71"/>
      <c r="F56" s="71"/>
      <c r="G56" s="71"/>
      <c r="H56" s="71"/>
      <c r="I56" s="71"/>
      <c r="J56" s="71"/>
      <c r="K56" s="71"/>
      <c r="L56" s="71"/>
      <c r="M56" s="71"/>
      <c r="N56" s="71"/>
      <c r="O56" s="72"/>
      <c r="P56" s="71"/>
      <c r="Q56" s="71"/>
      <c r="R56" s="71"/>
      <c r="S56" s="71"/>
      <c r="T56" s="71"/>
      <c r="U56" s="71"/>
      <c r="V56" s="71"/>
      <c r="W56" s="71"/>
      <c r="X56" s="71"/>
      <c r="Y56" s="73">
        <v>236</v>
      </c>
      <c r="Z56" s="73"/>
      <c r="AA56" s="73"/>
      <c r="AB56" s="73"/>
      <c r="AC56" s="73"/>
      <c r="AD56" s="73"/>
      <c r="AE56" s="73"/>
      <c r="AF56" s="447">
        <f t="shared" si="0"/>
        <v>128707</v>
      </c>
      <c r="AG56" s="71">
        <v>76977</v>
      </c>
      <c r="AH56" s="71">
        <v>10</v>
      </c>
      <c r="AI56" s="71">
        <v>10</v>
      </c>
      <c r="AJ56" s="71"/>
      <c r="AK56" s="71"/>
      <c r="AL56" s="71"/>
      <c r="AM56" s="71"/>
      <c r="AN56" s="71"/>
      <c r="AO56" s="71">
        <v>43864</v>
      </c>
      <c r="AP56" s="71">
        <v>2448</v>
      </c>
      <c r="AQ56" s="71">
        <v>29508</v>
      </c>
      <c r="AR56" s="71"/>
      <c r="AS56" s="447">
        <f t="shared" si="1"/>
        <v>120851</v>
      </c>
      <c r="AT56" s="455"/>
      <c r="AU56" s="450">
        <f t="shared" si="19"/>
        <v>0</v>
      </c>
      <c r="AV56" s="71"/>
      <c r="AW56" s="71"/>
      <c r="AX56" s="71"/>
      <c r="AY56" s="455">
        <v>1265</v>
      </c>
      <c r="AZ56" s="71">
        <v>19</v>
      </c>
      <c r="BA56" s="455">
        <v>1683</v>
      </c>
      <c r="BB56" s="447">
        <f t="shared" si="2"/>
        <v>3884</v>
      </c>
      <c r="BC56" s="71"/>
      <c r="BD56" s="71">
        <v>3870</v>
      </c>
      <c r="BE56" s="71">
        <v>2830</v>
      </c>
      <c r="BF56" s="71">
        <v>14</v>
      </c>
      <c r="BG56" s="455"/>
      <c r="BH56" s="455">
        <v>625</v>
      </c>
      <c r="BI56" s="455"/>
      <c r="BJ56" s="455">
        <v>1</v>
      </c>
      <c r="BK56" s="455"/>
      <c r="BL56" s="450">
        <f t="shared" si="3"/>
        <v>398</v>
      </c>
      <c r="BM56" s="71"/>
      <c r="BN56" s="71"/>
      <c r="BO56" s="71"/>
      <c r="BP56" s="71">
        <v>398</v>
      </c>
      <c r="BQ56" s="450">
        <f t="shared" si="70"/>
        <v>7856</v>
      </c>
      <c r="BR56" s="71">
        <f t="shared" si="68"/>
        <v>0</v>
      </c>
      <c r="BS56" s="71"/>
      <c r="BT56" s="71"/>
      <c r="BU56" s="71"/>
      <c r="BV56" s="71"/>
      <c r="BW56" s="71"/>
      <c r="BX56" s="71"/>
      <c r="BY56" s="71"/>
      <c r="BZ56" s="71"/>
      <c r="CA56" s="71"/>
      <c r="CB56" s="71"/>
      <c r="CC56" s="71"/>
      <c r="CD56" s="71"/>
      <c r="CE56" s="71"/>
      <c r="CF56" s="71"/>
      <c r="CG56" s="71"/>
      <c r="CH56" s="71">
        <f t="shared" si="69"/>
        <v>0</v>
      </c>
      <c r="CI56" s="71"/>
      <c r="CJ56" s="71"/>
      <c r="CK56" s="71"/>
      <c r="CL56" s="71"/>
      <c r="CM56" s="71">
        <v>73317</v>
      </c>
      <c r="CN56" s="71"/>
      <c r="CO56" s="71">
        <v>869</v>
      </c>
      <c r="CP56" s="190">
        <f t="shared" ref="CP56:CP119" si="71">SUM(CM56,CK56,CO56)</f>
        <v>74186</v>
      </c>
      <c r="CQ56" s="71">
        <v>4775</v>
      </c>
      <c r="CR56" s="71"/>
      <c r="CS56" s="71"/>
      <c r="CT56" s="71"/>
      <c r="CU56" s="71"/>
      <c r="CV56" s="71"/>
      <c r="CW56" s="71"/>
      <c r="CX56" s="71"/>
      <c r="CY56" s="71"/>
      <c r="CZ56" s="71"/>
      <c r="DA56" s="71"/>
      <c r="DB56" s="190">
        <f t="shared" ref="DB56:DB119" si="72">SUM(CP56,CQ56)</f>
        <v>78961</v>
      </c>
      <c r="DC56" s="71">
        <f t="shared" ref="DC56:DC119" si="73">SUM(CO56,CN56)</f>
        <v>869</v>
      </c>
      <c r="DD56" s="71"/>
      <c r="DE56" s="71"/>
      <c r="DF56" s="71"/>
      <c r="DG56" s="190">
        <f t="shared" ref="DG56:DG119" si="74">SUM(DB56,DF56)</f>
        <v>78961</v>
      </c>
      <c r="DH56" s="71">
        <f t="shared" ref="DH56:DH119" si="75">SUM(DC56)</f>
        <v>869</v>
      </c>
      <c r="DI56" s="71"/>
      <c r="DJ56" s="71"/>
      <c r="DK56" s="71"/>
      <c r="DL56" s="71"/>
      <c r="DM56" s="71"/>
      <c r="DN56" s="71"/>
      <c r="DO56" s="71"/>
      <c r="DP56" s="71"/>
      <c r="DQ56" s="71"/>
      <c r="DR56" s="71"/>
      <c r="DS56" s="71"/>
      <c r="DT56" s="71"/>
      <c r="DU56" s="71"/>
      <c r="DV56" s="71"/>
      <c r="DW56" s="71"/>
      <c r="DX56" s="71"/>
      <c r="DY56" s="71"/>
      <c r="DZ56" s="71"/>
      <c r="EA56" s="71"/>
      <c r="EB56" s="71"/>
      <c r="EC56" s="71"/>
      <c r="ED56" s="71"/>
      <c r="EE56" s="71"/>
      <c r="EF56" s="71"/>
      <c r="EG56" s="71"/>
      <c r="EH56" s="71"/>
      <c r="EI56" s="74"/>
      <c r="EJ56" s="74"/>
      <c r="EK56" s="74"/>
      <c r="EL56" s="74"/>
      <c r="EM56" s="74"/>
      <c r="EN56" s="74"/>
      <c r="EO56" s="74"/>
      <c r="EP56" s="74"/>
      <c r="EQ56" s="74"/>
      <c r="ER56" s="74"/>
      <c r="ES56" s="74"/>
      <c r="ET56" s="74"/>
      <c r="EU56" s="74"/>
      <c r="EV56" s="74"/>
      <c r="EW56" s="74"/>
      <c r="EX56" s="74"/>
      <c r="EY56" s="74"/>
      <c r="EZ56" s="74"/>
      <c r="FA56" s="74"/>
      <c r="FB56" s="74"/>
    </row>
    <row r="57" spans="2:158" s="69" customFormat="1">
      <c r="B57" s="76"/>
      <c r="C57" s="77" t="s">
        <v>391</v>
      </c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2"/>
      <c r="P57" s="71"/>
      <c r="Q57" s="71"/>
      <c r="R57" s="71"/>
      <c r="S57" s="71"/>
      <c r="T57" s="71"/>
      <c r="U57" s="71"/>
      <c r="V57" s="71"/>
      <c r="W57" s="71"/>
      <c r="X57" s="71"/>
      <c r="Y57" s="73">
        <v>284</v>
      </c>
      <c r="Z57" s="73"/>
      <c r="AA57" s="73"/>
      <c r="AB57" s="73"/>
      <c r="AC57" s="73"/>
      <c r="AD57" s="73"/>
      <c r="AE57" s="73"/>
      <c r="AF57" s="447">
        <f t="shared" si="0"/>
        <v>73973</v>
      </c>
      <c r="AG57" s="71">
        <v>45768</v>
      </c>
      <c r="AH57" s="71"/>
      <c r="AI57" s="71"/>
      <c r="AJ57" s="71"/>
      <c r="AK57" s="71"/>
      <c r="AL57" s="71">
        <v>2715</v>
      </c>
      <c r="AM57" s="71">
        <v>253</v>
      </c>
      <c r="AN57" s="71"/>
      <c r="AO57" s="71">
        <v>21724</v>
      </c>
      <c r="AP57" s="71">
        <v>82</v>
      </c>
      <c r="AQ57" s="71">
        <v>13413</v>
      </c>
      <c r="AR57" s="71"/>
      <c r="AS57" s="447">
        <f t="shared" si="1"/>
        <v>70207</v>
      </c>
      <c r="AT57" s="455"/>
      <c r="AU57" s="450">
        <f t="shared" si="19"/>
        <v>0</v>
      </c>
      <c r="AV57" s="71"/>
      <c r="AW57" s="71"/>
      <c r="AX57" s="71"/>
      <c r="AY57" s="455">
        <v>743</v>
      </c>
      <c r="AZ57" s="71">
        <v>107</v>
      </c>
      <c r="BA57" s="455">
        <v>677</v>
      </c>
      <c r="BB57" s="447">
        <f t="shared" si="2"/>
        <v>1697</v>
      </c>
      <c r="BC57" s="71">
        <v>270</v>
      </c>
      <c r="BD57" s="71">
        <v>1417</v>
      </c>
      <c r="BE57" s="71">
        <v>1390</v>
      </c>
      <c r="BF57" s="71">
        <v>10</v>
      </c>
      <c r="BG57" s="455">
        <v>3</v>
      </c>
      <c r="BH57" s="455">
        <v>481</v>
      </c>
      <c r="BI57" s="455"/>
      <c r="BJ57" s="455"/>
      <c r="BK57" s="455"/>
      <c r="BL57" s="450">
        <f t="shared" si="3"/>
        <v>165</v>
      </c>
      <c r="BM57" s="71"/>
      <c r="BN57" s="71"/>
      <c r="BO57" s="71"/>
      <c r="BP57" s="71">
        <v>165</v>
      </c>
      <c r="BQ57" s="450">
        <f t="shared" si="70"/>
        <v>3766</v>
      </c>
      <c r="BR57" s="71">
        <f>SUM(CH57,CJ57)</f>
        <v>309</v>
      </c>
      <c r="BS57" s="71"/>
      <c r="BT57" s="71">
        <v>226</v>
      </c>
      <c r="BU57" s="71"/>
      <c r="BV57" s="71"/>
      <c r="BW57" s="71"/>
      <c r="BX57" s="71"/>
      <c r="BY57" s="71"/>
      <c r="BZ57" s="71"/>
      <c r="CA57" s="71"/>
      <c r="CB57" s="71">
        <v>83</v>
      </c>
      <c r="CC57" s="71"/>
      <c r="CD57" s="71">
        <v>83</v>
      </c>
      <c r="CE57" s="71"/>
      <c r="CF57" s="71"/>
      <c r="CG57" s="71"/>
      <c r="CH57" s="71">
        <f t="shared" si="69"/>
        <v>309</v>
      </c>
      <c r="CI57" s="71"/>
      <c r="CJ57" s="71"/>
      <c r="CK57" s="71"/>
      <c r="CL57" s="71"/>
      <c r="CM57" s="71">
        <v>45029</v>
      </c>
      <c r="CN57" s="71"/>
      <c r="CO57" s="71">
        <v>411</v>
      </c>
      <c r="CP57" s="190">
        <f t="shared" si="71"/>
        <v>45440</v>
      </c>
      <c r="CQ57" s="71">
        <v>1521</v>
      </c>
      <c r="CR57" s="71"/>
      <c r="CS57" s="71"/>
      <c r="CT57" s="71"/>
      <c r="CU57" s="71"/>
      <c r="CV57" s="71"/>
      <c r="CW57" s="71"/>
      <c r="CX57" s="71"/>
      <c r="CY57" s="71"/>
      <c r="CZ57" s="71"/>
      <c r="DA57" s="71"/>
      <c r="DB57" s="190">
        <f t="shared" si="72"/>
        <v>46961</v>
      </c>
      <c r="DC57" s="71">
        <f t="shared" si="73"/>
        <v>411</v>
      </c>
      <c r="DD57" s="71"/>
      <c r="DE57" s="71"/>
      <c r="DF57" s="71"/>
      <c r="DG57" s="190">
        <f t="shared" si="74"/>
        <v>46961</v>
      </c>
      <c r="DH57" s="71">
        <f t="shared" si="75"/>
        <v>411</v>
      </c>
      <c r="DI57" s="71"/>
      <c r="DJ57" s="71"/>
      <c r="DK57" s="71"/>
      <c r="DL57" s="71"/>
      <c r="DM57" s="71"/>
      <c r="DN57" s="71"/>
      <c r="DO57" s="71"/>
      <c r="DP57" s="71"/>
      <c r="DQ57" s="71"/>
      <c r="DR57" s="71"/>
      <c r="DS57" s="71"/>
      <c r="DT57" s="71"/>
      <c r="DU57" s="71"/>
      <c r="DV57" s="71"/>
      <c r="DW57" s="71"/>
      <c r="DX57" s="71"/>
      <c r="DY57" s="71"/>
      <c r="DZ57" s="71"/>
      <c r="EA57" s="71"/>
      <c r="EB57" s="71"/>
      <c r="EC57" s="71"/>
      <c r="ED57" s="71"/>
      <c r="EE57" s="71"/>
      <c r="EF57" s="71"/>
      <c r="EG57" s="71"/>
      <c r="EH57" s="71"/>
      <c r="EI57" s="74"/>
      <c r="EJ57" s="74"/>
      <c r="EK57" s="74"/>
      <c r="EL57" s="74"/>
      <c r="EM57" s="74"/>
      <c r="EN57" s="74"/>
      <c r="EO57" s="74"/>
      <c r="EP57" s="74"/>
      <c r="EQ57" s="74"/>
      <c r="ER57" s="74"/>
      <c r="ES57" s="74"/>
      <c r="ET57" s="74"/>
      <c r="EU57" s="74"/>
      <c r="EV57" s="74"/>
      <c r="EW57" s="74"/>
      <c r="EX57" s="74"/>
      <c r="EY57" s="74"/>
      <c r="EZ57" s="74"/>
      <c r="FA57" s="74"/>
      <c r="FB57" s="74"/>
    </row>
    <row r="58" spans="2:158" s="69" customFormat="1">
      <c r="B58" s="76"/>
      <c r="C58" s="77" t="s">
        <v>392</v>
      </c>
      <c r="D58" s="71"/>
      <c r="E58" s="71"/>
      <c r="F58" s="71"/>
      <c r="G58" s="71"/>
      <c r="H58" s="71"/>
      <c r="I58" s="71"/>
      <c r="J58" s="71"/>
      <c r="K58" s="71"/>
      <c r="L58" s="71"/>
      <c r="M58" s="71"/>
      <c r="N58" s="71"/>
      <c r="O58" s="72"/>
      <c r="P58" s="71"/>
      <c r="Q58" s="71"/>
      <c r="R58" s="71"/>
      <c r="S58" s="71"/>
      <c r="T58" s="71"/>
      <c r="U58" s="71"/>
      <c r="V58" s="71"/>
      <c r="W58" s="71"/>
      <c r="X58" s="71"/>
      <c r="Y58" s="73">
        <v>235</v>
      </c>
      <c r="Z58" s="73"/>
      <c r="AA58" s="73"/>
      <c r="AB58" s="73"/>
      <c r="AC58" s="73"/>
      <c r="AD58" s="73"/>
      <c r="AE58" s="73"/>
      <c r="AF58" s="447">
        <f t="shared" si="0"/>
        <v>148000</v>
      </c>
      <c r="AG58" s="71">
        <v>114179</v>
      </c>
      <c r="AH58" s="71">
        <v>36</v>
      </c>
      <c r="AI58" s="71">
        <v>10</v>
      </c>
      <c r="AJ58" s="71"/>
      <c r="AK58" s="71"/>
      <c r="AL58" s="71"/>
      <c r="AM58" s="71"/>
      <c r="AN58" s="71"/>
      <c r="AO58" s="71">
        <v>29435</v>
      </c>
      <c r="AP58" s="71">
        <v>7887</v>
      </c>
      <c r="AQ58" s="71">
        <v>4444</v>
      </c>
      <c r="AR58" s="71"/>
      <c r="AS58" s="447">
        <f t="shared" si="1"/>
        <v>143650</v>
      </c>
      <c r="AT58" s="455"/>
      <c r="AU58" s="450">
        <f t="shared" si="19"/>
        <v>0</v>
      </c>
      <c r="AV58" s="71"/>
      <c r="AW58" s="71"/>
      <c r="AX58" s="71"/>
      <c r="AY58" s="455">
        <v>2019</v>
      </c>
      <c r="AZ58" s="71">
        <v>403</v>
      </c>
      <c r="BA58" s="455">
        <v>1052</v>
      </c>
      <c r="BB58" s="447">
        <f t="shared" si="2"/>
        <v>168</v>
      </c>
      <c r="BC58" s="71"/>
      <c r="BD58" s="71">
        <v>124</v>
      </c>
      <c r="BE58" s="71">
        <v>1</v>
      </c>
      <c r="BF58" s="71">
        <v>44</v>
      </c>
      <c r="BG58" s="455"/>
      <c r="BH58" s="455">
        <v>720</v>
      </c>
      <c r="BI58" s="455"/>
      <c r="BJ58" s="455">
        <v>3</v>
      </c>
      <c r="BK58" s="455"/>
      <c r="BL58" s="450">
        <f t="shared" si="3"/>
        <v>388</v>
      </c>
      <c r="BM58" s="71"/>
      <c r="BN58" s="71"/>
      <c r="BO58" s="71"/>
      <c r="BP58" s="71">
        <v>388</v>
      </c>
      <c r="BQ58" s="450">
        <f t="shared" si="70"/>
        <v>4350</v>
      </c>
      <c r="BR58" s="71">
        <f t="shared" ref="BR58:BR63" si="76">SUM(CH58,CJ58)</f>
        <v>0</v>
      </c>
      <c r="BS58" s="71"/>
      <c r="BT58" s="71"/>
      <c r="BU58" s="71"/>
      <c r="BV58" s="71"/>
      <c r="BW58" s="71"/>
      <c r="BX58" s="71"/>
      <c r="BY58" s="71"/>
      <c r="BZ58" s="71"/>
      <c r="CA58" s="71"/>
      <c r="CB58" s="71"/>
      <c r="CC58" s="71"/>
      <c r="CD58" s="71"/>
      <c r="CE58" s="71"/>
      <c r="CF58" s="71"/>
      <c r="CG58" s="71"/>
      <c r="CH58" s="71">
        <f t="shared" ref="CH58:CH64" si="77">SUM(CE58,CB58,BZ58,BV58,BT58)</f>
        <v>0</v>
      </c>
      <c r="CI58" s="71"/>
      <c r="CJ58" s="71"/>
      <c r="CK58" s="71">
        <v>283</v>
      </c>
      <c r="CL58" s="71"/>
      <c r="CM58" s="71">
        <v>110537</v>
      </c>
      <c r="CN58" s="71">
        <v>130</v>
      </c>
      <c r="CO58" s="71">
        <v>6107</v>
      </c>
      <c r="CP58" s="190">
        <f t="shared" si="71"/>
        <v>116927</v>
      </c>
      <c r="CQ58" s="71">
        <v>4838</v>
      </c>
      <c r="CR58" s="71">
        <v>333</v>
      </c>
      <c r="CS58" s="71"/>
      <c r="CT58" s="71"/>
      <c r="CU58" s="71"/>
      <c r="CV58" s="71"/>
      <c r="CW58" s="71">
        <v>87000</v>
      </c>
      <c r="CX58" s="71">
        <v>87000</v>
      </c>
      <c r="CY58" s="71"/>
      <c r="CZ58" s="71"/>
      <c r="DA58" s="71"/>
      <c r="DB58" s="190">
        <f t="shared" si="72"/>
        <v>121765</v>
      </c>
      <c r="DC58" s="71">
        <f t="shared" si="73"/>
        <v>6237</v>
      </c>
      <c r="DD58" s="71"/>
      <c r="DE58" s="71"/>
      <c r="DF58" s="71"/>
      <c r="DG58" s="190">
        <f t="shared" si="74"/>
        <v>121765</v>
      </c>
      <c r="DH58" s="71">
        <f t="shared" si="75"/>
        <v>6237</v>
      </c>
      <c r="DI58" s="71"/>
      <c r="DJ58" s="71"/>
      <c r="DK58" s="71"/>
      <c r="DL58" s="71"/>
      <c r="DM58" s="71"/>
      <c r="DN58" s="71"/>
      <c r="DO58" s="71"/>
      <c r="DP58" s="71"/>
      <c r="DQ58" s="71"/>
      <c r="DR58" s="71"/>
      <c r="DS58" s="71"/>
      <c r="DT58" s="71"/>
      <c r="DU58" s="71"/>
      <c r="DV58" s="71"/>
      <c r="DW58" s="71"/>
      <c r="DX58" s="71"/>
      <c r="DY58" s="71"/>
      <c r="DZ58" s="71"/>
      <c r="EA58" s="71"/>
      <c r="EB58" s="71"/>
      <c r="EC58" s="71"/>
      <c r="ED58" s="71"/>
      <c r="EE58" s="71"/>
      <c r="EF58" s="71"/>
      <c r="EG58" s="71"/>
      <c r="EH58" s="71"/>
      <c r="EI58" s="74"/>
      <c r="EJ58" s="74"/>
      <c r="EK58" s="74"/>
      <c r="EL58" s="74"/>
      <c r="EM58" s="74"/>
      <c r="EN58" s="74"/>
      <c r="EO58" s="74"/>
      <c r="EP58" s="74"/>
      <c r="EQ58" s="74"/>
      <c r="ER58" s="74"/>
      <c r="ES58" s="74"/>
      <c r="ET58" s="74"/>
      <c r="EU58" s="74"/>
      <c r="EV58" s="74"/>
      <c r="EW58" s="74"/>
      <c r="EX58" s="74"/>
      <c r="EY58" s="74"/>
      <c r="EZ58" s="74"/>
      <c r="FA58" s="74"/>
      <c r="FB58" s="74"/>
    </row>
    <row r="59" spans="2:158" s="69" customFormat="1">
      <c r="B59" s="76"/>
      <c r="C59" s="77" t="s">
        <v>393</v>
      </c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71"/>
      <c r="O59" s="72"/>
      <c r="P59" s="71"/>
      <c r="Q59" s="71"/>
      <c r="R59" s="71"/>
      <c r="S59" s="71"/>
      <c r="T59" s="71"/>
      <c r="U59" s="71"/>
      <c r="V59" s="71"/>
      <c r="W59" s="71"/>
      <c r="X59" s="71"/>
      <c r="Y59" s="73">
        <v>178</v>
      </c>
      <c r="Z59" s="73"/>
      <c r="AA59" s="73"/>
      <c r="AB59" s="73"/>
      <c r="AC59" s="73"/>
      <c r="AD59" s="73"/>
      <c r="AE59" s="73"/>
      <c r="AF59" s="447">
        <f t="shared" si="0"/>
        <v>57850</v>
      </c>
      <c r="AG59" s="71">
        <v>35547</v>
      </c>
      <c r="AH59" s="71">
        <v>23</v>
      </c>
      <c r="AI59" s="71"/>
      <c r="AJ59" s="71"/>
      <c r="AK59" s="71">
        <v>51</v>
      </c>
      <c r="AL59" s="71"/>
      <c r="AM59" s="71"/>
      <c r="AN59" s="71"/>
      <c r="AO59" s="71">
        <v>19004</v>
      </c>
      <c r="AP59" s="71">
        <v>3268</v>
      </c>
      <c r="AQ59" s="71">
        <v>6916</v>
      </c>
      <c r="AR59" s="71"/>
      <c r="AS59" s="447">
        <f t="shared" si="1"/>
        <v>54625</v>
      </c>
      <c r="AT59" s="455"/>
      <c r="AU59" s="450">
        <f t="shared" si="19"/>
        <v>0</v>
      </c>
      <c r="AV59" s="71"/>
      <c r="AW59" s="71"/>
      <c r="AX59" s="71"/>
      <c r="AY59" s="455">
        <v>426</v>
      </c>
      <c r="AZ59" s="71">
        <v>79</v>
      </c>
      <c r="BA59" s="455">
        <v>848</v>
      </c>
      <c r="BB59" s="447">
        <f t="shared" si="2"/>
        <v>1607</v>
      </c>
      <c r="BC59" s="71"/>
      <c r="BD59" s="71">
        <v>1599</v>
      </c>
      <c r="BE59" s="71">
        <v>1473</v>
      </c>
      <c r="BF59" s="71">
        <v>8</v>
      </c>
      <c r="BG59" s="455"/>
      <c r="BH59" s="455">
        <v>280</v>
      </c>
      <c r="BI59" s="455"/>
      <c r="BJ59" s="455">
        <v>5</v>
      </c>
      <c r="BK59" s="455"/>
      <c r="BL59" s="450">
        <f t="shared" si="3"/>
        <v>59</v>
      </c>
      <c r="BM59" s="71"/>
      <c r="BN59" s="71"/>
      <c r="BO59" s="71"/>
      <c r="BP59" s="71">
        <v>59</v>
      </c>
      <c r="BQ59" s="450">
        <f>SUM(AF59-AS59)</f>
        <v>3225</v>
      </c>
      <c r="BR59" s="71">
        <f t="shared" si="76"/>
        <v>62</v>
      </c>
      <c r="BS59" s="71"/>
      <c r="BT59" s="71">
        <v>40</v>
      </c>
      <c r="BU59" s="71"/>
      <c r="BV59" s="71">
        <v>5</v>
      </c>
      <c r="BW59" s="71"/>
      <c r="BX59" s="71"/>
      <c r="BY59" s="71"/>
      <c r="BZ59" s="71"/>
      <c r="CA59" s="71"/>
      <c r="CB59" s="71"/>
      <c r="CC59" s="71"/>
      <c r="CD59" s="71"/>
      <c r="CE59" s="71">
        <v>15</v>
      </c>
      <c r="CF59" s="71"/>
      <c r="CG59" s="71"/>
      <c r="CH59" s="71">
        <f>SUM(CE59,CB59,BZ59,BV59,BT59)</f>
        <v>60</v>
      </c>
      <c r="CI59" s="71"/>
      <c r="CJ59" s="71">
        <v>2</v>
      </c>
      <c r="CK59" s="71"/>
      <c r="CL59" s="71"/>
      <c r="CM59" s="71">
        <v>29385</v>
      </c>
      <c r="CN59" s="71">
        <v>109</v>
      </c>
      <c r="CO59" s="71">
        <v>399</v>
      </c>
      <c r="CP59" s="190">
        <f t="shared" si="71"/>
        <v>29784</v>
      </c>
      <c r="CQ59" s="71">
        <v>5447</v>
      </c>
      <c r="CR59" s="71"/>
      <c r="CS59" s="71"/>
      <c r="CT59" s="71"/>
      <c r="CU59" s="71"/>
      <c r="CV59" s="71"/>
      <c r="CW59" s="71">
        <v>14103</v>
      </c>
      <c r="CX59" s="71">
        <v>14103</v>
      </c>
      <c r="CY59" s="71"/>
      <c r="CZ59" s="71"/>
      <c r="DA59" s="71"/>
      <c r="DB59" s="190">
        <f t="shared" si="72"/>
        <v>35231</v>
      </c>
      <c r="DC59" s="71">
        <f t="shared" si="73"/>
        <v>508</v>
      </c>
      <c r="DD59" s="71"/>
      <c r="DE59" s="71">
        <v>51</v>
      </c>
      <c r="DF59" s="71">
        <v>51</v>
      </c>
      <c r="DG59" s="190">
        <f>SUM(DB59,DF59)</f>
        <v>35282</v>
      </c>
      <c r="DH59" s="71">
        <f t="shared" si="75"/>
        <v>508</v>
      </c>
      <c r="DI59" s="71"/>
      <c r="DJ59" s="71"/>
      <c r="DK59" s="71"/>
      <c r="DL59" s="71"/>
      <c r="DM59" s="71"/>
      <c r="DN59" s="71"/>
      <c r="DO59" s="71"/>
      <c r="DP59" s="71"/>
      <c r="DQ59" s="71"/>
      <c r="DR59" s="71"/>
      <c r="DS59" s="71"/>
      <c r="DT59" s="71"/>
      <c r="DU59" s="71"/>
      <c r="DV59" s="71"/>
      <c r="DW59" s="71"/>
      <c r="DX59" s="71"/>
      <c r="DY59" s="71"/>
      <c r="DZ59" s="71"/>
      <c r="EA59" s="71"/>
      <c r="EB59" s="71"/>
      <c r="EC59" s="71"/>
      <c r="ED59" s="71"/>
      <c r="EE59" s="71"/>
      <c r="EF59" s="71"/>
      <c r="EG59" s="71"/>
      <c r="EH59" s="71"/>
      <c r="EI59" s="74"/>
      <c r="EJ59" s="74"/>
      <c r="EK59" s="74"/>
      <c r="EL59" s="74"/>
      <c r="EM59" s="74"/>
      <c r="EN59" s="74"/>
      <c r="EO59" s="74"/>
      <c r="EP59" s="74"/>
      <c r="EQ59" s="74"/>
      <c r="ER59" s="74"/>
      <c r="ES59" s="74"/>
      <c r="ET59" s="74"/>
      <c r="EU59" s="74"/>
      <c r="EV59" s="74"/>
      <c r="EW59" s="74"/>
      <c r="EX59" s="74"/>
      <c r="EY59" s="74"/>
      <c r="EZ59" s="74"/>
      <c r="FA59" s="74"/>
      <c r="FB59" s="74"/>
    </row>
    <row r="60" spans="2:158" s="69" customFormat="1">
      <c r="B60" s="76"/>
      <c r="C60" s="77" t="s">
        <v>394</v>
      </c>
      <c r="D60" s="71"/>
      <c r="E60" s="71"/>
      <c r="F60" s="71"/>
      <c r="G60" s="71"/>
      <c r="H60" s="71"/>
      <c r="I60" s="71"/>
      <c r="J60" s="71"/>
      <c r="K60" s="71"/>
      <c r="L60" s="71"/>
      <c r="M60" s="71"/>
      <c r="N60" s="71"/>
      <c r="O60" s="72"/>
      <c r="P60" s="71"/>
      <c r="Q60" s="71"/>
      <c r="R60" s="71"/>
      <c r="S60" s="71"/>
      <c r="T60" s="71"/>
      <c r="U60" s="71"/>
      <c r="V60" s="71"/>
      <c r="W60" s="71"/>
      <c r="X60" s="71"/>
      <c r="Y60" s="73">
        <v>294</v>
      </c>
      <c r="Z60" s="73"/>
      <c r="AA60" s="73"/>
      <c r="AB60" s="73"/>
      <c r="AC60" s="73"/>
      <c r="AD60" s="73"/>
      <c r="AE60" s="73"/>
      <c r="AF60" s="447">
        <f t="shared" si="0"/>
        <v>148037</v>
      </c>
      <c r="AG60" s="71">
        <v>107866</v>
      </c>
      <c r="AH60" s="71">
        <v>7</v>
      </c>
      <c r="AI60" s="71"/>
      <c r="AJ60" s="71"/>
      <c r="AK60" s="71"/>
      <c r="AL60" s="71"/>
      <c r="AM60" s="71"/>
      <c r="AN60" s="71"/>
      <c r="AO60" s="71">
        <v>37168</v>
      </c>
      <c r="AP60" s="71">
        <v>12060</v>
      </c>
      <c r="AQ60" s="71">
        <v>4244</v>
      </c>
      <c r="AR60" s="71"/>
      <c r="AS60" s="447">
        <f t="shared" si="1"/>
        <v>145041</v>
      </c>
      <c r="AT60" s="455"/>
      <c r="AU60" s="450">
        <f t="shared" si="19"/>
        <v>1</v>
      </c>
      <c r="AV60" s="71">
        <v>1</v>
      </c>
      <c r="AW60" s="71"/>
      <c r="AX60" s="71"/>
      <c r="AY60" s="455">
        <v>438</v>
      </c>
      <c r="AZ60" s="71">
        <v>183</v>
      </c>
      <c r="BA60" s="455">
        <v>194</v>
      </c>
      <c r="BB60" s="447">
        <f t="shared" si="2"/>
        <v>1358</v>
      </c>
      <c r="BC60" s="71">
        <v>6</v>
      </c>
      <c r="BD60" s="71">
        <v>1313</v>
      </c>
      <c r="BE60" s="71"/>
      <c r="BF60" s="71">
        <v>39</v>
      </c>
      <c r="BG60" s="455"/>
      <c r="BH60" s="455">
        <v>471</v>
      </c>
      <c r="BI60" s="455"/>
      <c r="BJ60" s="455"/>
      <c r="BK60" s="455"/>
      <c r="BL60" s="450">
        <f t="shared" si="3"/>
        <v>534</v>
      </c>
      <c r="BM60" s="71"/>
      <c r="BN60" s="71"/>
      <c r="BO60" s="71"/>
      <c r="BP60" s="71">
        <v>534</v>
      </c>
      <c r="BQ60" s="450">
        <f>SUM(AF60-AS60)</f>
        <v>2996</v>
      </c>
      <c r="BR60" s="71">
        <f t="shared" si="76"/>
        <v>20</v>
      </c>
      <c r="BS60" s="71"/>
      <c r="BT60" s="71">
        <v>20</v>
      </c>
      <c r="BU60" s="71"/>
      <c r="BV60" s="71"/>
      <c r="BW60" s="71"/>
      <c r="BX60" s="71"/>
      <c r="BY60" s="71"/>
      <c r="BZ60" s="71"/>
      <c r="CA60" s="71"/>
      <c r="CB60" s="71"/>
      <c r="CC60" s="71"/>
      <c r="CD60" s="71"/>
      <c r="CE60" s="71"/>
      <c r="CF60" s="71"/>
      <c r="CG60" s="71"/>
      <c r="CH60" s="71">
        <f t="shared" si="77"/>
        <v>20</v>
      </c>
      <c r="CI60" s="71"/>
      <c r="CJ60" s="71"/>
      <c r="CK60" s="71"/>
      <c r="CL60" s="71"/>
      <c r="CM60" s="71">
        <v>100378</v>
      </c>
      <c r="CN60" s="71"/>
      <c r="CO60" s="71">
        <v>6474</v>
      </c>
      <c r="CP60" s="190">
        <f t="shared" si="71"/>
        <v>106852</v>
      </c>
      <c r="CQ60" s="71">
        <v>411</v>
      </c>
      <c r="CR60" s="71"/>
      <c r="CS60" s="71"/>
      <c r="CT60" s="71"/>
      <c r="CU60" s="71"/>
      <c r="CV60" s="71"/>
      <c r="CW60" s="71"/>
      <c r="CX60" s="71"/>
      <c r="CY60" s="71"/>
      <c r="CZ60" s="71"/>
      <c r="DA60" s="71"/>
      <c r="DB60" s="190">
        <f t="shared" si="72"/>
        <v>107263</v>
      </c>
      <c r="DC60" s="71">
        <f t="shared" si="73"/>
        <v>6474</v>
      </c>
      <c r="DD60" s="71"/>
      <c r="DE60" s="71"/>
      <c r="DF60" s="71"/>
      <c r="DG60" s="190">
        <f t="shared" si="74"/>
        <v>107263</v>
      </c>
      <c r="DH60" s="71">
        <f t="shared" si="75"/>
        <v>6474</v>
      </c>
      <c r="DI60" s="71"/>
      <c r="DJ60" s="71"/>
      <c r="DK60" s="71"/>
      <c r="DL60" s="71"/>
      <c r="DM60" s="71"/>
      <c r="DN60" s="71"/>
      <c r="DO60" s="71"/>
      <c r="DP60" s="71"/>
      <c r="DQ60" s="71"/>
      <c r="DR60" s="71"/>
      <c r="DS60" s="71"/>
      <c r="DT60" s="71"/>
      <c r="DU60" s="71"/>
      <c r="DV60" s="71"/>
      <c r="DW60" s="71"/>
      <c r="DX60" s="71"/>
      <c r="DY60" s="71"/>
      <c r="DZ60" s="71"/>
      <c r="EA60" s="71"/>
      <c r="EB60" s="71"/>
      <c r="EC60" s="71"/>
      <c r="ED60" s="71"/>
      <c r="EE60" s="71"/>
      <c r="EF60" s="71"/>
      <c r="EG60" s="71"/>
      <c r="EH60" s="71"/>
      <c r="EI60" s="74"/>
      <c r="EJ60" s="74"/>
      <c r="EK60" s="74"/>
      <c r="EL60" s="74"/>
      <c r="EM60" s="74"/>
      <c r="EN60" s="74"/>
      <c r="EO60" s="74"/>
      <c r="EP60" s="74"/>
      <c r="EQ60" s="74"/>
      <c r="ER60" s="74"/>
      <c r="ES60" s="74"/>
      <c r="ET60" s="74"/>
      <c r="EU60" s="74"/>
      <c r="EV60" s="74"/>
      <c r="EW60" s="74"/>
      <c r="EX60" s="74"/>
      <c r="EY60" s="74"/>
      <c r="EZ60" s="74"/>
      <c r="FA60" s="74"/>
      <c r="FB60" s="74"/>
    </row>
    <row r="61" spans="2:158" s="69" customFormat="1">
      <c r="B61" s="76"/>
      <c r="C61" s="77" t="s">
        <v>395</v>
      </c>
      <c r="D61" s="71"/>
      <c r="E61" s="71"/>
      <c r="F61" s="71"/>
      <c r="G61" s="71"/>
      <c r="H61" s="71"/>
      <c r="I61" s="71"/>
      <c r="J61" s="71"/>
      <c r="K61" s="71"/>
      <c r="L61" s="71"/>
      <c r="M61" s="71"/>
      <c r="N61" s="71"/>
      <c r="O61" s="72"/>
      <c r="P61" s="71"/>
      <c r="Q61" s="71"/>
      <c r="R61" s="71"/>
      <c r="S61" s="71"/>
      <c r="T61" s="71"/>
      <c r="U61" s="71"/>
      <c r="V61" s="71"/>
      <c r="W61" s="71"/>
      <c r="X61" s="71"/>
      <c r="Y61" s="73">
        <v>285</v>
      </c>
      <c r="Z61" s="73"/>
      <c r="AA61" s="73"/>
      <c r="AB61" s="73"/>
      <c r="AC61" s="73"/>
      <c r="AD61" s="73"/>
      <c r="AE61" s="73"/>
      <c r="AF61" s="447">
        <f t="shared" si="0"/>
        <v>102048</v>
      </c>
      <c r="AG61" s="71">
        <v>82578</v>
      </c>
      <c r="AH61" s="71"/>
      <c r="AI61" s="71"/>
      <c r="AJ61" s="71"/>
      <c r="AK61" s="71"/>
      <c r="AL61" s="71"/>
      <c r="AM61" s="71"/>
      <c r="AN61" s="71"/>
      <c r="AO61" s="71">
        <v>17032</v>
      </c>
      <c r="AP61" s="71"/>
      <c r="AQ61" s="71">
        <v>11207</v>
      </c>
      <c r="AR61" s="71"/>
      <c r="AS61" s="447">
        <f t="shared" si="1"/>
        <v>99610</v>
      </c>
      <c r="AT61" s="455"/>
      <c r="AU61" s="450">
        <f t="shared" si="19"/>
        <v>0</v>
      </c>
      <c r="AV61" s="71"/>
      <c r="AW61" s="71"/>
      <c r="AX61" s="71"/>
      <c r="AY61" s="455">
        <v>1139</v>
      </c>
      <c r="AZ61" s="71">
        <v>46</v>
      </c>
      <c r="BA61" s="455">
        <v>382</v>
      </c>
      <c r="BB61" s="447">
        <f t="shared" si="2"/>
        <v>315</v>
      </c>
      <c r="BC61" s="71"/>
      <c r="BD61" s="71">
        <v>302</v>
      </c>
      <c r="BE61" s="71">
        <v>275</v>
      </c>
      <c r="BF61" s="71">
        <v>13</v>
      </c>
      <c r="BG61" s="455"/>
      <c r="BH61" s="455">
        <v>337</v>
      </c>
      <c r="BI61" s="455"/>
      <c r="BJ61" s="455">
        <v>3</v>
      </c>
      <c r="BK61" s="455"/>
      <c r="BL61" s="450">
        <f t="shared" si="3"/>
        <v>262</v>
      </c>
      <c r="BM61" s="71"/>
      <c r="BN61" s="71"/>
      <c r="BO61" s="71"/>
      <c r="BP61" s="71">
        <v>262</v>
      </c>
      <c r="BQ61" s="450">
        <f>SUM(AF61-AS61)</f>
        <v>2438</v>
      </c>
      <c r="BR61" s="71">
        <f t="shared" si="76"/>
        <v>0</v>
      </c>
      <c r="BS61" s="71"/>
      <c r="BT61" s="71"/>
      <c r="BU61" s="71"/>
      <c r="BV61" s="71"/>
      <c r="BW61" s="71"/>
      <c r="BX61" s="71"/>
      <c r="BY61" s="71"/>
      <c r="BZ61" s="71"/>
      <c r="CA61" s="71"/>
      <c r="CB61" s="71"/>
      <c r="CC61" s="71"/>
      <c r="CD61" s="71"/>
      <c r="CE61" s="71"/>
      <c r="CF61" s="71"/>
      <c r="CG61" s="71"/>
      <c r="CH61" s="71">
        <f t="shared" si="77"/>
        <v>0</v>
      </c>
      <c r="CI61" s="71"/>
      <c r="CJ61" s="71"/>
      <c r="CK61" s="71"/>
      <c r="CL61" s="71"/>
      <c r="CM61" s="71">
        <v>77114</v>
      </c>
      <c r="CN61" s="71"/>
      <c r="CO61" s="71">
        <v>3402</v>
      </c>
      <c r="CP61" s="190">
        <f t="shared" si="71"/>
        <v>80516</v>
      </c>
      <c r="CQ61" s="71">
        <v>11626</v>
      </c>
      <c r="CR61" s="71"/>
      <c r="CS61" s="71"/>
      <c r="CT61" s="71"/>
      <c r="CU61" s="71"/>
      <c r="CV61" s="71"/>
      <c r="CW61" s="71"/>
      <c r="CX61" s="71"/>
      <c r="CY61" s="71"/>
      <c r="CZ61" s="71"/>
      <c r="DA61" s="71"/>
      <c r="DB61" s="190">
        <f t="shared" si="72"/>
        <v>92142</v>
      </c>
      <c r="DC61" s="71">
        <f t="shared" si="73"/>
        <v>3402</v>
      </c>
      <c r="DD61" s="71"/>
      <c r="DE61" s="71"/>
      <c r="DF61" s="71"/>
      <c r="DG61" s="190">
        <f t="shared" si="74"/>
        <v>92142</v>
      </c>
      <c r="DH61" s="71">
        <f t="shared" si="75"/>
        <v>3402</v>
      </c>
      <c r="DI61" s="71"/>
      <c r="DJ61" s="71"/>
      <c r="DK61" s="71"/>
      <c r="DL61" s="71"/>
      <c r="DM61" s="71"/>
      <c r="DN61" s="71"/>
      <c r="DO61" s="71"/>
      <c r="DP61" s="71"/>
      <c r="DQ61" s="71"/>
      <c r="DR61" s="71"/>
      <c r="DS61" s="71"/>
      <c r="DT61" s="71"/>
      <c r="DU61" s="71"/>
      <c r="DV61" s="71"/>
      <c r="DW61" s="71"/>
      <c r="DX61" s="71"/>
      <c r="DY61" s="71"/>
      <c r="DZ61" s="71"/>
      <c r="EA61" s="71"/>
      <c r="EB61" s="71"/>
      <c r="EC61" s="71"/>
      <c r="ED61" s="71"/>
      <c r="EE61" s="71"/>
      <c r="EF61" s="71"/>
      <c r="EG61" s="71"/>
      <c r="EH61" s="71"/>
      <c r="EI61" s="74"/>
      <c r="EJ61" s="74"/>
      <c r="EK61" s="74"/>
      <c r="EL61" s="74"/>
      <c r="EM61" s="74"/>
      <c r="EN61" s="74"/>
      <c r="EO61" s="74"/>
      <c r="EP61" s="74"/>
      <c r="EQ61" s="74"/>
      <c r="ER61" s="74"/>
      <c r="ES61" s="74"/>
      <c r="ET61" s="74"/>
      <c r="EU61" s="74"/>
      <c r="EV61" s="74"/>
      <c r="EW61" s="74"/>
      <c r="EX61" s="74"/>
      <c r="EY61" s="74"/>
      <c r="EZ61" s="74"/>
      <c r="FA61" s="74"/>
      <c r="FB61" s="74"/>
    </row>
    <row r="62" spans="2:158" s="69" customFormat="1">
      <c r="B62" s="76"/>
      <c r="C62" s="77" t="s">
        <v>396</v>
      </c>
      <c r="D62" s="71"/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2"/>
      <c r="P62" s="71"/>
      <c r="Q62" s="71"/>
      <c r="R62" s="71"/>
      <c r="S62" s="71"/>
      <c r="T62" s="71"/>
      <c r="U62" s="71"/>
      <c r="V62" s="71"/>
      <c r="W62" s="71"/>
      <c r="X62" s="71"/>
      <c r="Y62" s="73">
        <v>224</v>
      </c>
      <c r="Z62" s="73"/>
      <c r="AA62" s="73"/>
      <c r="AB62" s="73"/>
      <c r="AC62" s="73"/>
      <c r="AD62" s="73"/>
      <c r="AE62" s="73"/>
      <c r="AF62" s="447">
        <f t="shared" si="0"/>
        <v>352554</v>
      </c>
      <c r="AG62" s="71">
        <v>75079</v>
      </c>
      <c r="AH62" s="73">
        <v>32</v>
      </c>
      <c r="AI62" s="73">
        <v>17</v>
      </c>
      <c r="AJ62" s="73">
        <f>SUM(AJ78,AJ250)</f>
        <v>0</v>
      </c>
      <c r="AK62" s="73">
        <f>SUM(AK78,AK250)</f>
        <v>0</v>
      </c>
      <c r="AL62" s="73">
        <v>328</v>
      </c>
      <c r="AM62" s="73">
        <f>SUM(AM78,AM250)</f>
        <v>0</v>
      </c>
      <c r="AN62" s="73">
        <f>SUM(AN78,AN250)</f>
        <v>0</v>
      </c>
      <c r="AO62" s="73">
        <v>258696</v>
      </c>
      <c r="AP62" s="73">
        <v>49326</v>
      </c>
      <c r="AQ62" s="73">
        <v>38881</v>
      </c>
      <c r="AR62" s="71"/>
      <c r="AS62" s="447">
        <f t="shared" si="1"/>
        <v>334135</v>
      </c>
      <c r="AT62" s="455"/>
      <c r="AU62" s="450">
        <f t="shared" si="19"/>
        <v>0</v>
      </c>
      <c r="AV62" s="71"/>
      <c r="AW62" s="71"/>
      <c r="AX62" s="71"/>
      <c r="AY62" s="450">
        <v>786</v>
      </c>
      <c r="AZ62" s="73">
        <v>162</v>
      </c>
      <c r="BA62" s="450">
        <v>1014</v>
      </c>
      <c r="BB62" s="447">
        <f>SUM(BC62,BD62,BF62)</f>
        <v>1067</v>
      </c>
      <c r="BC62" s="73">
        <v>243</v>
      </c>
      <c r="BD62" s="73">
        <v>707</v>
      </c>
      <c r="BE62" s="73">
        <f>SUM(BE78,BE250)</f>
        <v>0</v>
      </c>
      <c r="BF62" s="73">
        <v>117</v>
      </c>
      <c r="BG62" s="450"/>
      <c r="BH62" s="450">
        <v>968</v>
      </c>
      <c r="BI62" s="450">
        <f>SUM(BI78,BI250)</f>
        <v>0</v>
      </c>
      <c r="BJ62" s="450">
        <f>SUM(BJ78,BJ250)</f>
        <v>0</v>
      </c>
      <c r="BK62" s="450">
        <f>SUM(BK78,BK250)</f>
        <v>0</v>
      </c>
      <c r="BL62" s="450">
        <f t="shared" si="3"/>
        <v>14584</v>
      </c>
      <c r="BM62" s="73">
        <f>SUM(BM78,BM250)</f>
        <v>0</v>
      </c>
      <c r="BN62" s="73">
        <f>SUM(BN78,BN250)</f>
        <v>0</v>
      </c>
      <c r="BO62" s="73">
        <f>SUM(BO78,BO250)</f>
        <v>0</v>
      </c>
      <c r="BP62" s="73">
        <v>14584</v>
      </c>
      <c r="BQ62" s="450">
        <f>SUM(AF62-AS62)</f>
        <v>18419</v>
      </c>
      <c r="BR62" s="71">
        <f t="shared" si="76"/>
        <v>0</v>
      </c>
      <c r="BS62" s="71"/>
      <c r="BT62" s="71"/>
      <c r="BU62" s="71"/>
      <c r="BV62" s="71"/>
      <c r="BW62" s="71"/>
      <c r="BX62" s="71"/>
      <c r="BY62" s="71"/>
      <c r="BZ62" s="71"/>
      <c r="CA62" s="71"/>
      <c r="CB62" s="71"/>
      <c r="CC62" s="71"/>
      <c r="CD62" s="71"/>
      <c r="CE62" s="71"/>
      <c r="CF62" s="71"/>
      <c r="CG62" s="71"/>
      <c r="CH62" s="71">
        <f t="shared" si="77"/>
        <v>0</v>
      </c>
      <c r="CI62" s="71"/>
      <c r="CJ62" s="71"/>
      <c r="CK62" s="71"/>
      <c r="CL62" s="71"/>
      <c r="CM62" s="71">
        <v>53546</v>
      </c>
      <c r="CN62" s="71"/>
      <c r="CO62" s="71">
        <v>17152</v>
      </c>
      <c r="CP62" s="190">
        <f t="shared" si="71"/>
        <v>70698</v>
      </c>
      <c r="CQ62" s="71"/>
      <c r="CR62" s="71"/>
      <c r="CS62" s="71"/>
      <c r="CT62" s="71"/>
      <c r="CU62" s="71"/>
      <c r="CV62" s="71"/>
      <c r="CW62" s="71"/>
      <c r="CX62" s="71"/>
      <c r="CY62" s="71"/>
      <c r="CZ62" s="71"/>
      <c r="DA62" s="71"/>
      <c r="DB62" s="190">
        <f t="shared" si="72"/>
        <v>70698</v>
      </c>
      <c r="DC62" s="71">
        <f t="shared" si="73"/>
        <v>17152</v>
      </c>
      <c r="DD62" s="71"/>
      <c r="DE62" s="71"/>
      <c r="DF62" s="71"/>
      <c r="DG62" s="190">
        <f t="shared" si="74"/>
        <v>70698</v>
      </c>
      <c r="DH62" s="71">
        <f t="shared" si="75"/>
        <v>17152</v>
      </c>
      <c r="DI62" s="71"/>
      <c r="DJ62" s="71"/>
      <c r="DK62" s="71"/>
      <c r="DL62" s="71"/>
      <c r="DM62" s="71"/>
      <c r="DN62" s="71"/>
      <c r="DO62" s="71"/>
      <c r="DP62" s="71"/>
      <c r="DQ62" s="71"/>
      <c r="DR62" s="71"/>
      <c r="DS62" s="71"/>
      <c r="DT62" s="71"/>
      <c r="DU62" s="71"/>
      <c r="DV62" s="71"/>
      <c r="DW62" s="71"/>
      <c r="DX62" s="71"/>
      <c r="DY62" s="71"/>
      <c r="DZ62" s="71"/>
      <c r="EA62" s="71"/>
      <c r="EB62" s="71"/>
      <c r="EC62" s="71"/>
      <c r="ED62" s="71"/>
      <c r="EE62" s="71"/>
      <c r="EF62" s="71"/>
      <c r="EG62" s="71"/>
      <c r="EH62" s="71"/>
      <c r="EI62" s="74"/>
      <c r="EJ62" s="74"/>
      <c r="EK62" s="74"/>
      <c r="EL62" s="74"/>
      <c r="EM62" s="74"/>
      <c r="EN62" s="74"/>
      <c r="EO62" s="74"/>
      <c r="EP62" s="74"/>
      <c r="EQ62" s="74"/>
      <c r="ER62" s="74"/>
      <c r="ES62" s="74"/>
      <c r="ET62" s="74"/>
      <c r="EU62" s="74"/>
      <c r="EV62" s="74"/>
      <c r="EW62" s="74"/>
      <c r="EX62" s="74"/>
      <c r="EY62" s="74"/>
      <c r="EZ62" s="74"/>
      <c r="FA62" s="74"/>
      <c r="FB62" s="74"/>
    </row>
    <row r="63" spans="2:158" s="69" customFormat="1">
      <c r="B63" s="76"/>
      <c r="C63" s="77" t="s">
        <v>397</v>
      </c>
      <c r="D63" s="71"/>
      <c r="E63" s="71"/>
      <c r="F63" s="71"/>
      <c r="G63" s="71"/>
      <c r="H63" s="71"/>
      <c r="I63" s="71"/>
      <c r="J63" s="71"/>
      <c r="K63" s="71"/>
      <c r="L63" s="71"/>
      <c r="M63" s="71"/>
      <c r="N63" s="71"/>
      <c r="O63" s="72"/>
      <c r="P63" s="71"/>
      <c r="Q63" s="71"/>
      <c r="R63" s="71"/>
      <c r="S63" s="71"/>
      <c r="T63" s="71"/>
      <c r="U63" s="71"/>
      <c r="V63" s="71"/>
      <c r="W63" s="71"/>
      <c r="X63" s="71"/>
      <c r="Y63" s="73">
        <v>159</v>
      </c>
      <c r="Z63" s="73"/>
      <c r="AA63" s="73"/>
      <c r="AB63" s="73"/>
      <c r="AC63" s="73"/>
      <c r="AD63" s="73"/>
      <c r="AE63" s="73"/>
      <c r="AF63" s="447">
        <f t="shared" si="0"/>
        <v>83302</v>
      </c>
      <c r="AG63" s="71">
        <v>65746</v>
      </c>
      <c r="AH63" s="71">
        <v>23</v>
      </c>
      <c r="AI63" s="71">
        <v>16</v>
      </c>
      <c r="AJ63" s="71"/>
      <c r="AK63" s="71"/>
      <c r="AL63" s="71">
        <v>554</v>
      </c>
      <c r="AM63" s="71">
        <v>477</v>
      </c>
      <c r="AN63" s="71"/>
      <c r="AO63" s="71">
        <v>15891</v>
      </c>
      <c r="AP63" s="71">
        <v>3620</v>
      </c>
      <c r="AQ63" s="71">
        <v>5212</v>
      </c>
      <c r="AR63" s="71"/>
      <c r="AS63" s="447">
        <f t="shared" si="1"/>
        <v>82214</v>
      </c>
      <c r="AT63" s="455"/>
      <c r="AU63" s="450">
        <f t="shared" si="19"/>
        <v>0</v>
      </c>
      <c r="AV63" s="71"/>
      <c r="AW63" s="71"/>
      <c r="AX63" s="71"/>
      <c r="AY63" s="455">
        <v>336</v>
      </c>
      <c r="AZ63" s="71">
        <v>61</v>
      </c>
      <c r="BA63" s="455">
        <v>176</v>
      </c>
      <c r="BB63" s="447">
        <f t="shared" si="2"/>
        <v>165</v>
      </c>
      <c r="BC63" s="71">
        <v>32</v>
      </c>
      <c r="BD63" s="71">
        <v>117</v>
      </c>
      <c r="BE63" s="71">
        <v>1</v>
      </c>
      <c r="BF63" s="71">
        <v>16</v>
      </c>
      <c r="BG63" s="455"/>
      <c r="BH63" s="455">
        <v>346</v>
      </c>
      <c r="BI63" s="455"/>
      <c r="BJ63" s="455"/>
      <c r="BK63" s="455"/>
      <c r="BL63" s="450">
        <f t="shared" si="3"/>
        <v>65</v>
      </c>
      <c r="BM63" s="71"/>
      <c r="BN63" s="71"/>
      <c r="BO63" s="71"/>
      <c r="BP63" s="71">
        <v>65</v>
      </c>
      <c r="BQ63" s="450">
        <f>SUM(AF63-AS63)</f>
        <v>1088</v>
      </c>
      <c r="BR63" s="71">
        <f t="shared" si="76"/>
        <v>1432</v>
      </c>
      <c r="BS63" s="71"/>
      <c r="BT63" s="71">
        <v>1112</v>
      </c>
      <c r="BU63" s="71"/>
      <c r="BV63" s="71"/>
      <c r="BW63" s="71"/>
      <c r="BX63" s="71"/>
      <c r="BY63" s="71"/>
      <c r="BZ63" s="71"/>
      <c r="CA63" s="71"/>
      <c r="CB63" s="71">
        <v>320</v>
      </c>
      <c r="CC63" s="71"/>
      <c r="CD63" s="71">
        <v>320</v>
      </c>
      <c r="CE63" s="71"/>
      <c r="CF63" s="71"/>
      <c r="CG63" s="71"/>
      <c r="CH63" s="71">
        <f t="shared" si="77"/>
        <v>1432</v>
      </c>
      <c r="CI63" s="71"/>
      <c r="CJ63" s="71"/>
      <c r="CK63" s="71">
        <v>116</v>
      </c>
      <c r="CL63" s="71"/>
      <c r="CM63" s="71">
        <v>56024</v>
      </c>
      <c r="CN63" s="71"/>
      <c r="CO63" s="71">
        <v>194</v>
      </c>
      <c r="CP63" s="190">
        <f t="shared" si="71"/>
        <v>56334</v>
      </c>
      <c r="CQ63" s="71">
        <v>9417</v>
      </c>
      <c r="CR63" s="71"/>
      <c r="CS63" s="71"/>
      <c r="CT63" s="71"/>
      <c r="CU63" s="71"/>
      <c r="CV63" s="71"/>
      <c r="CW63" s="71">
        <v>31000</v>
      </c>
      <c r="CX63" s="71"/>
      <c r="CY63" s="71"/>
      <c r="CZ63" s="71"/>
      <c r="DA63" s="71"/>
      <c r="DB63" s="190">
        <f t="shared" si="72"/>
        <v>65751</v>
      </c>
      <c r="DC63" s="71">
        <f t="shared" si="73"/>
        <v>194</v>
      </c>
      <c r="DD63" s="71"/>
      <c r="DE63" s="71"/>
      <c r="DF63" s="71"/>
      <c r="DG63" s="190">
        <f t="shared" si="74"/>
        <v>65751</v>
      </c>
      <c r="DH63" s="71">
        <f t="shared" si="75"/>
        <v>194</v>
      </c>
      <c r="DI63" s="71"/>
      <c r="DJ63" s="71"/>
      <c r="DK63" s="71"/>
      <c r="DL63" s="71"/>
      <c r="DM63" s="71"/>
      <c r="DN63" s="71"/>
      <c r="DO63" s="71"/>
      <c r="DP63" s="71"/>
      <c r="DQ63" s="71"/>
      <c r="DR63" s="71"/>
      <c r="DS63" s="71"/>
      <c r="DT63" s="71"/>
      <c r="DU63" s="71"/>
      <c r="DV63" s="71"/>
      <c r="DW63" s="71"/>
      <c r="DX63" s="71"/>
      <c r="DY63" s="71"/>
      <c r="DZ63" s="71"/>
      <c r="EA63" s="71"/>
      <c r="EB63" s="71"/>
      <c r="EC63" s="71"/>
      <c r="ED63" s="71"/>
      <c r="EE63" s="71"/>
      <c r="EF63" s="71"/>
      <c r="EG63" s="71"/>
      <c r="EH63" s="71"/>
      <c r="EI63" s="74"/>
      <c r="EJ63" s="74"/>
      <c r="EK63" s="74"/>
      <c r="EL63" s="74"/>
      <c r="EM63" s="74"/>
      <c r="EN63" s="74"/>
      <c r="EO63" s="74"/>
      <c r="EP63" s="74"/>
      <c r="EQ63" s="74"/>
      <c r="ER63" s="74"/>
      <c r="ES63" s="74"/>
      <c r="ET63" s="74"/>
      <c r="EU63" s="74"/>
      <c r="EV63" s="74"/>
      <c r="EW63" s="74"/>
      <c r="EX63" s="74"/>
      <c r="EY63" s="74"/>
      <c r="EZ63" s="74"/>
      <c r="FA63" s="74"/>
      <c r="FB63" s="74"/>
    </row>
    <row r="64" spans="2:158" s="69" customFormat="1">
      <c r="B64" s="76"/>
      <c r="C64" s="77" t="s">
        <v>398</v>
      </c>
      <c r="D64" s="71"/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2"/>
      <c r="P64" s="71"/>
      <c r="Q64" s="71"/>
      <c r="R64" s="71"/>
      <c r="S64" s="71"/>
      <c r="T64" s="71"/>
      <c r="U64" s="71"/>
      <c r="V64" s="71"/>
      <c r="W64" s="71"/>
      <c r="X64" s="71"/>
      <c r="Y64" s="73"/>
      <c r="Z64" s="73"/>
      <c r="AA64" s="73"/>
      <c r="AB64" s="73"/>
      <c r="AC64" s="73"/>
      <c r="AD64" s="73"/>
      <c r="AE64" s="73"/>
      <c r="AF64" s="447">
        <f t="shared" si="0"/>
        <v>0</v>
      </c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447">
        <f t="shared" si="1"/>
        <v>0</v>
      </c>
      <c r="AT64" s="455"/>
      <c r="AU64" s="450">
        <f t="shared" si="19"/>
        <v>0</v>
      </c>
      <c r="AV64" s="71"/>
      <c r="AW64" s="71"/>
      <c r="AX64" s="71"/>
      <c r="AY64" s="455"/>
      <c r="AZ64" s="71"/>
      <c r="BA64" s="455"/>
      <c r="BB64" s="447">
        <f t="shared" si="2"/>
        <v>0</v>
      </c>
      <c r="BC64" s="71"/>
      <c r="BD64" s="71"/>
      <c r="BE64" s="71"/>
      <c r="BF64" s="71"/>
      <c r="BG64" s="455"/>
      <c r="BH64" s="455"/>
      <c r="BI64" s="455"/>
      <c r="BJ64" s="455"/>
      <c r="BK64" s="455"/>
      <c r="BL64" s="450">
        <f t="shared" si="3"/>
        <v>0</v>
      </c>
      <c r="BM64" s="71"/>
      <c r="BN64" s="71"/>
      <c r="BO64" s="71"/>
      <c r="BP64" s="71"/>
      <c r="BQ64" s="455"/>
      <c r="BR64" s="71"/>
      <c r="BS64" s="71"/>
      <c r="BT64" s="71"/>
      <c r="BU64" s="71"/>
      <c r="BV64" s="71"/>
      <c r="BW64" s="71"/>
      <c r="BX64" s="71"/>
      <c r="BY64" s="71"/>
      <c r="BZ64" s="71"/>
      <c r="CA64" s="71"/>
      <c r="CB64" s="71"/>
      <c r="CC64" s="71"/>
      <c r="CD64" s="71"/>
      <c r="CE64" s="71"/>
      <c r="CF64" s="71"/>
      <c r="CG64" s="71"/>
      <c r="CH64" s="71">
        <f t="shared" si="77"/>
        <v>0</v>
      </c>
      <c r="CI64" s="71"/>
      <c r="CJ64" s="71"/>
      <c r="CK64" s="71"/>
      <c r="CL64" s="71"/>
      <c r="CM64" s="71"/>
      <c r="CN64" s="71"/>
      <c r="CO64" s="71"/>
      <c r="CP64" s="190">
        <f t="shared" si="71"/>
        <v>0</v>
      </c>
      <c r="CQ64" s="71"/>
      <c r="CR64" s="71"/>
      <c r="CS64" s="71"/>
      <c r="CT64" s="71"/>
      <c r="CU64" s="71"/>
      <c r="CV64" s="71"/>
      <c r="CW64" s="71"/>
      <c r="CX64" s="71"/>
      <c r="CY64" s="71"/>
      <c r="CZ64" s="71"/>
      <c r="DA64" s="71"/>
      <c r="DB64" s="190">
        <f t="shared" si="72"/>
        <v>0</v>
      </c>
      <c r="DC64" s="71">
        <f t="shared" si="73"/>
        <v>0</v>
      </c>
      <c r="DD64" s="71"/>
      <c r="DE64" s="71"/>
      <c r="DF64" s="71"/>
      <c r="DG64" s="190">
        <f t="shared" si="74"/>
        <v>0</v>
      </c>
      <c r="DH64" s="71">
        <f t="shared" si="75"/>
        <v>0</v>
      </c>
      <c r="DI64" s="71"/>
      <c r="DJ64" s="71"/>
      <c r="DK64" s="71"/>
      <c r="DL64" s="71"/>
      <c r="DM64" s="71"/>
      <c r="DN64" s="71"/>
      <c r="DO64" s="71"/>
      <c r="DP64" s="71"/>
      <c r="DQ64" s="71"/>
      <c r="DR64" s="71"/>
      <c r="DS64" s="71"/>
      <c r="DT64" s="71"/>
      <c r="DU64" s="71"/>
      <c r="DV64" s="71"/>
      <c r="DW64" s="71"/>
      <c r="DX64" s="71"/>
      <c r="DY64" s="71"/>
      <c r="DZ64" s="71"/>
      <c r="EA64" s="71"/>
      <c r="EB64" s="71"/>
      <c r="EC64" s="71"/>
      <c r="ED64" s="71"/>
      <c r="EE64" s="71"/>
      <c r="EF64" s="71"/>
      <c r="EG64" s="71"/>
      <c r="EH64" s="71"/>
      <c r="EI64" s="74"/>
      <c r="EJ64" s="74"/>
      <c r="EK64" s="74"/>
      <c r="EL64" s="74"/>
      <c r="EM64" s="74"/>
      <c r="EN64" s="74"/>
      <c r="EO64" s="74"/>
      <c r="EP64" s="74"/>
      <c r="EQ64" s="74"/>
      <c r="ER64" s="74"/>
      <c r="ES64" s="74"/>
      <c r="ET64" s="74"/>
      <c r="EU64" s="74"/>
      <c r="EV64" s="74"/>
      <c r="EW64" s="74"/>
      <c r="EX64" s="74"/>
      <c r="EY64" s="74"/>
      <c r="EZ64" s="74"/>
      <c r="FA64" s="74"/>
      <c r="FB64" s="74"/>
    </row>
    <row r="65" spans="2:158" s="83" customFormat="1" ht="26.25" customHeight="1">
      <c r="B65" s="702" t="s">
        <v>403</v>
      </c>
      <c r="C65" s="704" t="s">
        <v>404</v>
      </c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7"/>
      <c r="P65" s="86"/>
      <c r="Q65" s="86"/>
      <c r="R65" s="86"/>
      <c r="S65" s="86"/>
      <c r="T65" s="86"/>
      <c r="U65" s="86"/>
      <c r="V65" s="86"/>
      <c r="W65" s="86"/>
      <c r="X65" s="86"/>
      <c r="Y65" s="88">
        <f t="shared" ref="Y65:AE65" si="78">SUM(Y67:Y80)</f>
        <v>78</v>
      </c>
      <c r="Z65" s="88">
        <f t="shared" si="78"/>
        <v>0</v>
      </c>
      <c r="AA65" s="88">
        <f t="shared" si="78"/>
        <v>0</v>
      </c>
      <c r="AB65" s="88">
        <f t="shared" si="78"/>
        <v>0</v>
      </c>
      <c r="AC65" s="88">
        <f t="shared" si="78"/>
        <v>0</v>
      </c>
      <c r="AD65" s="88">
        <f t="shared" si="78"/>
        <v>0</v>
      </c>
      <c r="AE65" s="88">
        <f t="shared" si="78"/>
        <v>0</v>
      </c>
      <c r="AF65" s="447">
        <f t="shared" si="0"/>
        <v>26.300000000000008</v>
      </c>
      <c r="AG65" s="88">
        <v>13.3</v>
      </c>
      <c r="AH65" s="88"/>
      <c r="AI65" s="88"/>
      <c r="AJ65" s="88"/>
      <c r="AK65" s="88"/>
      <c r="AL65" s="88"/>
      <c r="AM65" s="88"/>
      <c r="AN65" s="88"/>
      <c r="AO65" s="88">
        <v>11.9</v>
      </c>
      <c r="AP65" s="88">
        <v>0.7</v>
      </c>
      <c r="AQ65" s="88">
        <v>0.5</v>
      </c>
      <c r="AR65" s="88"/>
      <c r="AS65" s="447">
        <f t="shared" si="1"/>
        <v>25.200000000000003</v>
      </c>
      <c r="AT65" s="450"/>
      <c r="AU65" s="450"/>
      <c r="AV65" s="88"/>
      <c r="AW65" s="88"/>
      <c r="AX65" s="88"/>
      <c r="AY65" s="450">
        <v>0.1</v>
      </c>
      <c r="AZ65" s="88"/>
      <c r="BA65" s="450">
        <v>0.1</v>
      </c>
      <c r="BB65" s="447">
        <f t="shared" si="2"/>
        <v>0.60000000000000009</v>
      </c>
      <c r="BC65" s="88"/>
      <c r="BD65" s="88">
        <v>0.4</v>
      </c>
      <c r="BE65" s="88"/>
      <c r="BF65" s="88">
        <v>0.2</v>
      </c>
      <c r="BG65" s="450"/>
      <c r="BH65" s="450">
        <v>0.1</v>
      </c>
      <c r="BI65" s="450"/>
      <c r="BJ65" s="450"/>
      <c r="BK65" s="450"/>
      <c r="BL65" s="450">
        <v>0.2</v>
      </c>
      <c r="BM65" s="88"/>
      <c r="BN65" s="88"/>
      <c r="BO65" s="88"/>
      <c r="BP65" s="88">
        <v>0.2</v>
      </c>
      <c r="BQ65" s="476">
        <f>SUM(AT65,AU65,AY65,BA65,BB65,BG65,BH65,BI65,BJ65,BK65,BL65)</f>
        <v>1.1000000000000001</v>
      </c>
      <c r="BR65" s="88">
        <f t="shared" ref="BR65:CL65" si="79">SUM(BR67:BR80)</f>
        <v>0</v>
      </c>
      <c r="BS65" s="88">
        <f t="shared" si="79"/>
        <v>0</v>
      </c>
      <c r="BT65" s="88">
        <f t="shared" si="79"/>
        <v>0</v>
      </c>
      <c r="BU65" s="88">
        <f t="shared" si="79"/>
        <v>0</v>
      </c>
      <c r="BV65" s="88">
        <f t="shared" si="79"/>
        <v>0</v>
      </c>
      <c r="BW65" s="88">
        <f t="shared" si="79"/>
        <v>0</v>
      </c>
      <c r="BX65" s="88">
        <f t="shared" si="79"/>
        <v>0</v>
      </c>
      <c r="BY65" s="88">
        <f t="shared" si="79"/>
        <v>0</v>
      </c>
      <c r="BZ65" s="88">
        <f t="shared" si="79"/>
        <v>0</v>
      </c>
      <c r="CA65" s="88">
        <f t="shared" si="79"/>
        <v>0</v>
      </c>
      <c r="CB65" s="88">
        <f t="shared" si="79"/>
        <v>0</v>
      </c>
      <c r="CC65" s="88">
        <f t="shared" si="79"/>
        <v>0</v>
      </c>
      <c r="CD65" s="88">
        <f t="shared" si="79"/>
        <v>0</v>
      </c>
      <c r="CE65" s="88">
        <f t="shared" si="79"/>
        <v>0</v>
      </c>
      <c r="CF65" s="88">
        <f t="shared" si="79"/>
        <v>0</v>
      </c>
      <c r="CG65" s="88">
        <f t="shared" si="79"/>
        <v>0</v>
      </c>
      <c r="CH65" s="88">
        <f t="shared" si="79"/>
        <v>0</v>
      </c>
      <c r="CI65" s="88">
        <f t="shared" si="79"/>
        <v>0</v>
      </c>
      <c r="CJ65" s="88">
        <f t="shared" si="79"/>
        <v>0</v>
      </c>
      <c r="CK65" s="88">
        <f t="shared" si="79"/>
        <v>0</v>
      </c>
      <c r="CL65" s="88">
        <f t="shared" si="79"/>
        <v>0</v>
      </c>
      <c r="CM65" s="88">
        <v>11</v>
      </c>
      <c r="CN65" s="88"/>
      <c r="CO65" s="88">
        <v>0.2</v>
      </c>
      <c r="CP65" s="188">
        <f t="shared" si="71"/>
        <v>11.2</v>
      </c>
      <c r="CQ65" s="88">
        <v>1.8</v>
      </c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188">
        <f t="shared" si="72"/>
        <v>13</v>
      </c>
      <c r="DC65" s="38">
        <f t="shared" si="73"/>
        <v>0.2</v>
      </c>
      <c r="DD65" s="88"/>
      <c r="DE65" s="88"/>
      <c r="DF65" s="88"/>
      <c r="DG65" s="188">
        <f t="shared" si="74"/>
        <v>13</v>
      </c>
      <c r="DH65" s="38">
        <f t="shared" si="75"/>
        <v>0.2</v>
      </c>
      <c r="DI65" s="88"/>
      <c r="DJ65" s="88"/>
      <c r="DK65" s="88"/>
      <c r="DL65" s="88"/>
      <c r="DM65" s="88">
        <f t="shared" ref="DM65:EH65" si="80">SUM(DM67:DM80)</f>
        <v>0</v>
      </c>
      <c r="DN65" s="88">
        <f t="shared" si="80"/>
        <v>0</v>
      </c>
      <c r="DO65" s="88">
        <f t="shared" si="80"/>
        <v>0</v>
      </c>
      <c r="DP65" s="88">
        <f t="shared" si="80"/>
        <v>0</v>
      </c>
      <c r="DQ65" s="88">
        <f t="shared" si="80"/>
        <v>0</v>
      </c>
      <c r="DR65" s="88">
        <f t="shared" si="80"/>
        <v>0</v>
      </c>
      <c r="DS65" s="88">
        <f t="shared" si="80"/>
        <v>0</v>
      </c>
      <c r="DT65" s="88">
        <f t="shared" si="80"/>
        <v>0</v>
      </c>
      <c r="DU65" s="88">
        <f t="shared" si="80"/>
        <v>0</v>
      </c>
      <c r="DV65" s="88">
        <f t="shared" si="80"/>
        <v>0</v>
      </c>
      <c r="DW65" s="88">
        <f t="shared" si="80"/>
        <v>0</v>
      </c>
      <c r="DX65" s="88">
        <f t="shared" si="80"/>
        <v>0</v>
      </c>
      <c r="DY65" s="88">
        <f t="shared" si="80"/>
        <v>0</v>
      </c>
      <c r="DZ65" s="88">
        <f t="shared" si="80"/>
        <v>0</v>
      </c>
      <c r="EA65" s="88">
        <f t="shared" si="80"/>
        <v>0</v>
      </c>
      <c r="EB65" s="88">
        <f t="shared" si="80"/>
        <v>0</v>
      </c>
      <c r="EC65" s="88">
        <f t="shared" si="80"/>
        <v>0</v>
      </c>
      <c r="ED65" s="88">
        <f t="shared" si="80"/>
        <v>0</v>
      </c>
      <c r="EE65" s="88">
        <f t="shared" si="80"/>
        <v>0</v>
      </c>
      <c r="EF65" s="88">
        <f t="shared" si="80"/>
        <v>0</v>
      </c>
      <c r="EG65" s="88">
        <f t="shared" si="80"/>
        <v>0</v>
      </c>
      <c r="EH65" s="88">
        <f t="shared" si="80"/>
        <v>0</v>
      </c>
      <c r="EI65" s="89"/>
      <c r="EJ65" s="89"/>
      <c r="EK65" s="89"/>
      <c r="EL65" s="89"/>
      <c r="EM65" s="89"/>
      <c r="EN65" s="89"/>
      <c r="EO65" s="89"/>
      <c r="EP65" s="89"/>
      <c r="EQ65" s="89"/>
      <c r="ER65" s="89"/>
      <c r="ES65" s="89"/>
      <c r="ET65" s="89"/>
      <c r="EU65" s="89"/>
      <c r="EV65" s="89"/>
      <c r="EW65" s="89"/>
      <c r="EX65" s="89"/>
      <c r="EY65" s="89"/>
      <c r="EZ65" s="89"/>
      <c r="FA65" s="89"/>
      <c r="FB65" s="89"/>
    </row>
    <row r="66" spans="2:158" s="83" customFormat="1" ht="26.25" customHeight="1">
      <c r="B66" s="703"/>
      <c r="C66" s="705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7"/>
      <c r="P66" s="86"/>
      <c r="Q66" s="86"/>
      <c r="R66" s="86"/>
      <c r="S66" s="86"/>
      <c r="T66" s="86"/>
      <c r="U66" s="86"/>
      <c r="V66" s="86"/>
      <c r="W66" s="86"/>
      <c r="X66" s="86"/>
      <c r="Y66" s="88">
        <f>SUM(Y67:Y80)</f>
        <v>78</v>
      </c>
      <c r="Z66" s="88"/>
      <c r="AA66" s="88"/>
      <c r="AB66" s="88"/>
      <c r="AC66" s="88"/>
      <c r="AD66" s="88"/>
      <c r="AE66" s="88"/>
      <c r="AF66" s="447">
        <f t="shared" si="0"/>
        <v>26287</v>
      </c>
      <c r="AG66" s="88">
        <f t="shared" ref="AG66:AR66" si="81">SUM(AG67:AG80)</f>
        <v>13318</v>
      </c>
      <c r="AH66" s="88">
        <f t="shared" si="81"/>
        <v>34</v>
      </c>
      <c r="AI66" s="88">
        <f t="shared" si="81"/>
        <v>0</v>
      </c>
      <c r="AJ66" s="88">
        <f t="shared" si="81"/>
        <v>0</v>
      </c>
      <c r="AK66" s="88">
        <f t="shared" si="81"/>
        <v>0</v>
      </c>
      <c r="AL66" s="88">
        <f t="shared" si="81"/>
        <v>0</v>
      </c>
      <c r="AM66" s="88">
        <f t="shared" si="81"/>
        <v>0</v>
      </c>
      <c r="AN66" s="88">
        <f t="shared" si="81"/>
        <v>0</v>
      </c>
      <c r="AO66" s="88">
        <f t="shared" si="81"/>
        <v>11871</v>
      </c>
      <c r="AP66" s="88">
        <f t="shared" si="81"/>
        <v>681</v>
      </c>
      <c r="AQ66" s="88">
        <f t="shared" si="81"/>
        <v>544</v>
      </c>
      <c r="AR66" s="88">
        <f t="shared" si="81"/>
        <v>0</v>
      </c>
      <c r="AS66" s="447">
        <f t="shared" si="1"/>
        <v>25223</v>
      </c>
      <c r="AT66" s="450">
        <f t="shared" ref="AT66:BP66" si="82">SUM(AT67:AT80)</f>
        <v>0</v>
      </c>
      <c r="AU66" s="450">
        <f t="shared" si="82"/>
        <v>0</v>
      </c>
      <c r="AV66" s="88">
        <f t="shared" si="82"/>
        <v>0</v>
      </c>
      <c r="AW66" s="88">
        <f t="shared" si="82"/>
        <v>0</v>
      </c>
      <c r="AX66" s="88">
        <f t="shared" si="82"/>
        <v>0</v>
      </c>
      <c r="AY66" s="450">
        <f t="shared" si="82"/>
        <v>85</v>
      </c>
      <c r="AZ66" s="88">
        <f t="shared" si="82"/>
        <v>1</v>
      </c>
      <c r="BA66" s="450">
        <f t="shared" si="82"/>
        <v>71</v>
      </c>
      <c r="BB66" s="447">
        <f t="shared" si="2"/>
        <v>577</v>
      </c>
      <c r="BC66" s="88">
        <f t="shared" si="82"/>
        <v>18</v>
      </c>
      <c r="BD66" s="88">
        <f t="shared" si="82"/>
        <v>398</v>
      </c>
      <c r="BE66" s="88">
        <f t="shared" si="82"/>
        <v>31</v>
      </c>
      <c r="BF66" s="88">
        <f t="shared" si="82"/>
        <v>161</v>
      </c>
      <c r="BG66" s="450">
        <f t="shared" si="82"/>
        <v>0</v>
      </c>
      <c r="BH66" s="450">
        <f t="shared" si="82"/>
        <v>121</v>
      </c>
      <c r="BI66" s="450">
        <f t="shared" si="82"/>
        <v>0</v>
      </c>
      <c r="BJ66" s="450">
        <f t="shared" si="82"/>
        <v>0</v>
      </c>
      <c r="BK66" s="450">
        <f t="shared" si="82"/>
        <v>0</v>
      </c>
      <c r="BL66" s="450">
        <f t="shared" si="3"/>
        <v>210</v>
      </c>
      <c r="BM66" s="88">
        <f t="shared" si="82"/>
        <v>0</v>
      </c>
      <c r="BN66" s="88">
        <f t="shared" si="82"/>
        <v>0</v>
      </c>
      <c r="BO66" s="88">
        <f t="shared" si="82"/>
        <v>0</v>
      </c>
      <c r="BP66" s="88">
        <f t="shared" si="82"/>
        <v>210</v>
      </c>
      <c r="BQ66" s="455">
        <f>SUM(AT66,AU66,AY66,BA66,BB66,BG66,BH66,BI66,BJ66,BK66,BL66)</f>
        <v>1064</v>
      </c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>
        <f>SUM(CM67:CM80)</f>
        <v>10949</v>
      </c>
      <c r="CN66" s="88"/>
      <c r="CO66" s="88">
        <f>SUM(CO67:CO80)</f>
        <v>238</v>
      </c>
      <c r="CP66" s="188">
        <f t="shared" si="71"/>
        <v>11187</v>
      </c>
      <c r="CQ66" s="88">
        <f t="shared" ref="CQ66:DA66" si="83">SUM(CQ67:CQ80)</f>
        <v>1808</v>
      </c>
      <c r="CR66" s="88">
        <f t="shared" si="83"/>
        <v>0</v>
      </c>
      <c r="CS66" s="88">
        <f t="shared" si="83"/>
        <v>0</v>
      </c>
      <c r="CT66" s="88">
        <f t="shared" si="83"/>
        <v>0</v>
      </c>
      <c r="CU66" s="88">
        <f t="shared" si="83"/>
        <v>0</v>
      </c>
      <c r="CV66" s="88">
        <f t="shared" si="83"/>
        <v>0</v>
      </c>
      <c r="CW66" s="88">
        <f t="shared" si="83"/>
        <v>0</v>
      </c>
      <c r="CX66" s="88">
        <f t="shared" si="83"/>
        <v>0</v>
      </c>
      <c r="CY66" s="88">
        <f t="shared" si="83"/>
        <v>0</v>
      </c>
      <c r="CZ66" s="88">
        <f t="shared" si="83"/>
        <v>0</v>
      </c>
      <c r="DA66" s="88">
        <f t="shared" si="83"/>
        <v>0</v>
      </c>
      <c r="DB66" s="188">
        <f t="shared" si="72"/>
        <v>12995</v>
      </c>
      <c r="DC66" s="38">
        <f t="shared" si="73"/>
        <v>238</v>
      </c>
      <c r="DD66" s="88"/>
      <c r="DE66" s="88"/>
      <c r="DF66" s="88"/>
      <c r="DG66" s="188">
        <f t="shared" si="74"/>
        <v>12995</v>
      </c>
      <c r="DH66" s="38">
        <f t="shared" si="75"/>
        <v>238</v>
      </c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9"/>
      <c r="EJ66" s="89"/>
      <c r="EK66" s="89"/>
      <c r="EL66" s="89"/>
      <c r="EM66" s="89"/>
      <c r="EN66" s="89"/>
      <c r="EO66" s="89"/>
      <c r="EP66" s="89"/>
      <c r="EQ66" s="89"/>
      <c r="ER66" s="89"/>
      <c r="ES66" s="89"/>
      <c r="ET66" s="89"/>
      <c r="EU66" s="89"/>
      <c r="EV66" s="89"/>
      <c r="EW66" s="89"/>
      <c r="EX66" s="89"/>
      <c r="EY66" s="89"/>
      <c r="EZ66" s="89"/>
      <c r="FA66" s="89"/>
      <c r="FB66" s="89"/>
    </row>
    <row r="67" spans="2:158" s="69" customFormat="1" ht="12" customHeight="1">
      <c r="B67" s="76"/>
      <c r="C67" s="77" t="s">
        <v>385</v>
      </c>
      <c r="D67" s="71"/>
      <c r="E67" s="71"/>
      <c r="F67" s="71"/>
      <c r="G67" s="71"/>
      <c r="H67" s="71"/>
      <c r="I67" s="71"/>
      <c r="J67" s="71"/>
      <c r="K67" s="71"/>
      <c r="L67" s="71"/>
      <c r="M67" s="71"/>
      <c r="N67" s="71"/>
      <c r="O67" s="72"/>
      <c r="P67" s="71"/>
      <c r="Q67" s="71"/>
      <c r="R67" s="71"/>
      <c r="S67" s="71"/>
      <c r="T67" s="71"/>
      <c r="U67" s="71"/>
      <c r="V67" s="71"/>
      <c r="W67" s="71"/>
      <c r="X67" s="71"/>
      <c r="Y67" s="73"/>
      <c r="Z67" s="73"/>
      <c r="AA67" s="73"/>
      <c r="AB67" s="73"/>
      <c r="AC67" s="73"/>
      <c r="AD67" s="73"/>
      <c r="AE67" s="73"/>
      <c r="AF67" s="447">
        <f t="shared" si="0"/>
        <v>0</v>
      </c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447">
        <f t="shared" si="1"/>
        <v>0</v>
      </c>
      <c r="AT67" s="455"/>
      <c r="AU67" s="450">
        <f t="shared" si="19"/>
        <v>0</v>
      </c>
      <c r="AV67" s="71"/>
      <c r="AW67" s="71"/>
      <c r="AX67" s="71"/>
      <c r="AY67" s="455"/>
      <c r="AZ67" s="71"/>
      <c r="BA67" s="455"/>
      <c r="BB67" s="447">
        <f t="shared" si="2"/>
        <v>0</v>
      </c>
      <c r="BC67" s="71"/>
      <c r="BD67" s="71"/>
      <c r="BE67" s="71"/>
      <c r="BF67" s="71"/>
      <c r="BG67" s="455"/>
      <c r="BH67" s="455"/>
      <c r="BI67" s="455"/>
      <c r="BJ67" s="455"/>
      <c r="BK67" s="455"/>
      <c r="BL67" s="450">
        <f t="shared" si="3"/>
        <v>0</v>
      </c>
      <c r="BM67" s="71"/>
      <c r="BN67" s="71"/>
      <c r="BO67" s="71"/>
      <c r="BP67" s="71"/>
      <c r="BQ67" s="455">
        <f>SUM(AT67,AU67,AY67,BA67,BB67,BG67,BH67,BI67,BJ67,BK67,BL67)</f>
        <v>0</v>
      </c>
      <c r="BR67" s="71"/>
      <c r="BS67" s="71"/>
      <c r="BT67" s="71"/>
      <c r="BU67" s="71"/>
      <c r="BV67" s="71"/>
      <c r="BW67" s="71"/>
      <c r="BX67" s="71"/>
      <c r="BY67" s="71"/>
      <c r="BZ67" s="71"/>
      <c r="CA67" s="71"/>
      <c r="CB67" s="71"/>
      <c r="CC67" s="71"/>
      <c r="CD67" s="71"/>
      <c r="CE67" s="71"/>
      <c r="CF67" s="71"/>
      <c r="CG67" s="71"/>
      <c r="CH67" s="71"/>
      <c r="CI67" s="71"/>
      <c r="CJ67" s="71"/>
      <c r="CK67" s="71"/>
      <c r="CL67" s="71"/>
      <c r="CM67" s="71"/>
      <c r="CN67" s="71"/>
      <c r="CO67" s="71"/>
      <c r="CP67" s="190">
        <f t="shared" si="71"/>
        <v>0</v>
      </c>
      <c r="CQ67" s="71"/>
      <c r="CR67" s="71"/>
      <c r="CS67" s="71"/>
      <c r="CT67" s="71"/>
      <c r="CU67" s="71"/>
      <c r="CV67" s="71"/>
      <c r="CW67" s="71"/>
      <c r="CX67" s="71"/>
      <c r="CY67" s="71"/>
      <c r="CZ67" s="71"/>
      <c r="DA67" s="71"/>
      <c r="DB67" s="190">
        <f t="shared" si="72"/>
        <v>0</v>
      </c>
      <c r="DC67" s="71">
        <f t="shared" si="73"/>
        <v>0</v>
      </c>
      <c r="DD67" s="71"/>
      <c r="DE67" s="71"/>
      <c r="DF67" s="71"/>
      <c r="DG67" s="190">
        <f t="shared" si="74"/>
        <v>0</v>
      </c>
      <c r="DH67" s="71">
        <f t="shared" si="75"/>
        <v>0</v>
      </c>
      <c r="DI67" s="71"/>
      <c r="DJ67" s="71"/>
      <c r="DK67" s="71"/>
      <c r="DL67" s="71"/>
      <c r="DM67" s="71"/>
      <c r="DN67" s="71"/>
      <c r="DO67" s="71"/>
      <c r="DP67" s="71"/>
      <c r="DQ67" s="71"/>
      <c r="DR67" s="71"/>
      <c r="DS67" s="71"/>
      <c r="DT67" s="71"/>
      <c r="DU67" s="71"/>
      <c r="DV67" s="71"/>
      <c r="DW67" s="71"/>
      <c r="DX67" s="71"/>
      <c r="DY67" s="71"/>
      <c r="DZ67" s="71"/>
      <c r="EA67" s="71"/>
      <c r="EB67" s="71"/>
      <c r="EC67" s="71"/>
      <c r="ED67" s="71"/>
      <c r="EE67" s="71"/>
      <c r="EF67" s="71"/>
      <c r="EG67" s="71"/>
      <c r="EH67" s="71"/>
      <c r="EI67" s="74"/>
      <c r="EJ67" s="74"/>
      <c r="EK67" s="74"/>
      <c r="EL67" s="74"/>
      <c r="EM67" s="74"/>
      <c r="EN67" s="74"/>
      <c r="EO67" s="74"/>
      <c r="EP67" s="74"/>
      <c r="EQ67" s="74"/>
      <c r="ER67" s="74"/>
      <c r="ES67" s="74"/>
      <c r="ET67" s="74"/>
      <c r="EU67" s="74"/>
      <c r="EV67" s="74"/>
      <c r="EW67" s="74"/>
      <c r="EX67" s="74"/>
      <c r="EY67" s="74"/>
      <c r="EZ67" s="74"/>
      <c r="FA67" s="74"/>
      <c r="FB67" s="74"/>
    </row>
    <row r="68" spans="2:158" s="69" customFormat="1" ht="12" customHeight="1">
      <c r="B68" s="76"/>
      <c r="C68" s="77" t="s">
        <v>386</v>
      </c>
      <c r="D68" s="71"/>
      <c r="E68" s="71"/>
      <c r="F68" s="71"/>
      <c r="G68" s="71"/>
      <c r="H68" s="71"/>
      <c r="I68" s="71"/>
      <c r="J68" s="71"/>
      <c r="K68" s="71"/>
      <c r="L68" s="71"/>
      <c r="M68" s="71"/>
      <c r="N68" s="71"/>
      <c r="O68" s="72"/>
      <c r="P68" s="71"/>
      <c r="Q68" s="71"/>
      <c r="R68" s="71"/>
      <c r="S68" s="71"/>
      <c r="T68" s="71"/>
      <c r="U68" s="71"/>
      <c r="V68" s="71"/>
      <c r="W68" s="71"/>
      <c r="X68" s="71"/>
      <c r="Y68" s="73"/>
      <c r="Z68" s="73"/>
      <c r="AA68" s="73"/>
      <c r="AB68" s="73"/>
      <c r="AC68" s="73"/>
      <c r="AD68" s="73"/>
      <c r="AE68" s="73"/>
      <c r="AF68" s="447">
        <f t="shared" si="0"/>
        <v>0</v>
      </c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447">
        <f t="shared" si="1"/>
        <v>0</v>
      </c>
      <c r="AT68" s="455"/>
      <c r="AU68" s="450">
        <f t="shared" si="19"/>
        <v>0</v>
      </c>
      <c r="AV68" s="71"/>
      <c r="AW68" s="71"/>
      <c r="AX68" s="71"/>
      <c r="AY68" s="455"/>
      <c r="AZ68" s="71"/>
      <c r="BA68" s="455"/>
      <c r="BB68" s="447">
        <f t="shared" si="2"/>
        <v>0</v>
      </c>
      <c r="BC68" s="71"/>
      <c r="BD68" s="71"/>
      <c r="BE68" s="71"/>
      <c r="BF68" s="71"/>
      <c r="BG68" s="455"/>
      <c r="BH68" s="455"/>
      <c r="BI68" s="455"/>
      <c r="BJ68" s="455"/>
      <c r="BK68" s="455"/>
      <c r="BL68" s="450">
        <f t="shared" si="3"/>
        <v>0</v>
      </c>
      <c r="BM68" s="71"/>
      <c r="BN68" s="71"/>
      <c r="BO68" s="71"/>
      <c r="BP68" s="71"/>
      <c r="BQ68" s="455">
        <f>SUM(AT68,AU68,AY68,BA68,BB68,BG68,BH68,BI68,BJ68,BK68,BL68)</f>
        <v>0</v>
      </c>
      <c r="BR68" s="71"/>
      <c r="BS68" s="71"/>
      <c r="BT68" s="71"/>
      <c r="BU68" s="71"/>
      <c r="BV68" s="71"/>
      <c r="BW68" s="71"/>
      <c r="BX68" s="71"/>
      <c r="BY68" s="71"/>
      <c r="BZ68" s="71"/>
      <c r="CA68" s="71"/>
      <c r="CB68" s="71"/>
      <c r="CC68" s="71"/>
      <c r="CD68" s="71"/>
      <c r="CE68" s="71"/>
      <c r="CF68" s="71"/>
      <c r="CG68" s="71"/>
      <c r="CH68" s="71"/>
      <c r="CI68" s="71"/>
      <c r="CJ68" s="71"/>
      <c r="CK68" s="71"/>
      <c r="CL68" s="71"/>
      <c r="CM68" s="71"/>
      <c r="CN68" s="71"/>
      <c r="CO68" s="71"/>
      <c r="CP68" s="190">
        <f t="shared" si="71"/>
        <v>0</v>
      </c>
      <c r="CQ68" s="71"/>
      <c r="CR68" s="71"/>
      <c r="CS68" s="71"/>
      <c r="CT68" s="71"/>
      <c r="CU68" s="71"/>
      <c r="CV68" s="71"/>
      <c r="CW68" s="71"/>
      <c r="CX68" s="71"/>
      <c r="CY68" s="71"/>
      <c r="CZ68" s="71"/>
      <c r="DA68" s="71"/>
      <c r="DB68" s="190">
        <f t="shared" si="72"/>
        <v>0</v>
      </c>
      <c r="DC68" s="71">
        <f t="shared" si="73"/>
        <v>0</v>
      </c>
      <c r="DD68" s="71"/>
      <c r="DE68" s="71"/>
      <c r="DF68" s="71"/>
      <c r="DG68" s="190">
        <f t="shared" si="74"/>
        <v>0</v>
      </c>
      <c r="DH68" s="71">
        <f t="shared" si="75"/>
        <v>0</v>
      </c>
      <c r="DI68" s="71"/>
      <c r="DJ68" s="71"/>
      <c r="DK68" s="71"/>
      <c r="DL68" s="71"/>
      <c r="DM68" s="71"/>
      <c r="DN68" s="71"/>
      <c r="DO68" s="71"/>
      <c r="DP68" s="71"/>
      <c r="DQ68" s="71"/>
      <c r="DR68" s="71"/>
      <c r="DS68" s="71"/>
      <c r="DT68" s="71"/>
      <c r="DU68" s="71"/>
      <c r="DV68" s="71"/>
      <c r="DW68" s="71"/>
      <c r="DX68" s="71"/>
      <c r="DY68" s="71"/>
      <c r="DZ68" s="71"/>
      <c r="EA68" s="71"/>
      <c r="EB68" s="71"/>
      <c r="EC68" s="71"/>
      <c r="ED68" s="71"/>
      <c r="EE68" s="71"/>
      <c r="EF68" s="71"/>
      <c r="EG68" s="71"/>
      <c r="EH68" s="71"/>
      <c r="EI68" s="74"/>
      <c r="EJ68" s="74"/>
      <c r="EK68" s="74"/>
      <c r="EL68" s="74"/>
      <c r="EM68" s="74"/>
      <c r="EN68" s="74"/>
      <c r="EO68" s="74"/>
      <c r="EP68" s="74"/>
      <c r="EQ68" s="74"/>
      <c r="ER68" s="74"/>
      <c r="ES68" s="74"/>
      <c r="ET68" s="74"/>
      <c r="EU68" s="74"/>
      <c r="EV68" s="74"/>
      <c r="EW68" s="74"/>
      <c r="EX68" s="74"/>
      <c r="EY68" s="74"/>
      <c r="EZ68" s="74"/>
      <c r="FA68" s="74"/>
      <c r="FB68" s="74"/>
    </row>
    <row r="69" spans="2:158" s="69" customFormat="1" ht="12" customHeight="1">
      <c r="B69" s="76"/>
      <c r="C69" s="77" t="s">
        <v>387</v>
      </c>
      <c r="D69" s="71"/>
      <c r="E69" s="71"/>
      <c r="F69" s="71"/>
      <c r="G69" s="71"/>
      <c r="H69" s="71"/>
      <c r="I69" s="71"/>
      <c r="J69" s="71"/>
      <c r="K69" s="71"/>
      <c r="L69" s="71"/>
      <c r="M69" s="71"/>
      <c r="N69" s="71"/>
      <c r="O69" s="72"/>
      <c r="P69" s="71"/>
      <c r="Q69" s="71"/>
      <c r="R69" s="71"/>
      <c r="S69" s="71"/>
      <c r="T69" s="71"/>
      <c r="U69" s="71"/>
      <c r="V69" s="71"/>
      <c r="W69" s="71"/>
      <c r="X69" s="71"/>
      <c r="Y69" s="73"/>
      <c r="Z69" s="73"/>
      <c r="AA69" s="73"/>
      <c r="AB69" s="73"/>
      <c r="AC69" s="73"/>
      <c r="AD69" s="73"/>
      <c r="AE69" s="73"/>
      <c r="AF69" s="447">
        <f t="shared" si="0"/>
        <v>0</v>
      </c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447">
        <f t="shared" si="1"/>
        <v>0</v>
      </c>
      <c r="AT69" s="455"/>
      <c r="AU69" s="450">
        <f t="shared" si="19"/>
        <v>0</v>
      </c>
      <c r="AV69" s="71"/>
      <c r="AW69" s="71"/>
      <c r="AX69" s="71"/>
      <c r="AY69" s="455"/>
      <c r="AZ69" s="71"/>
      <c r="BA69" s="455"/>
      <c r="BB69" s="447">
        <f t="shared" si="2"/>
        <v>0</v>
      </c>
      <c r="BC69" s="71"/>
      <c r="BD69" s="71"/>
      <c r="BE69" s="71"/>
      <c r="BF69" s="71"/>
      <c r="BG69" s="455"/>
      <c r="BH69" s="455"/>
      <c r="BI69" s="455"/>
      <c r="BJ69" s="455"/>
      <c r="BK69" s="455"/>
      <c r="BL69" s="450">
        <f t="shared" si="3"/>
        <v>0</v>
      </c>
      <c r="BM69" s="71"/>
      <c r="BN69" s="71"/>
      <c r="BO69" s="71"/>
      <c r="BP69" s="71"/>
      <c r="BQ69" s="455">
        <f>SUM(AT69,AU69,AY69,BA69,BB69,BG69,BH69,BI69,BJ69,BK69,BL69)</f>
        <v>0</v>
      </c>
      <c r="BR69" s="71"/>
      <c r="BS69" s="71"/>
      <c r="BT69" s="71"/>
      <c r="BU69" s="71"/>
      <c r="BV69" s="71"/>
      <c r="BW69" s="71"/>
      <c r="BX69" s="71"/>
      <c r="BY69" s="71"/>
      <c r="BZ69" s="71"/>
      <c r="CA69" s="71"/>
      <c r="CB69" s="71"/>
      <c r="CC69" s="71"/>
      <c r="CD69" s="71"/>
      <c r="CE69" s="71"/>
      <c r="CF69" s="71"/>
      <c r="CG69" s="71"/>
      <c r="CH69" s="71"/>
      <c r="CI69" s="71"/>
      <c r="CJ69" s="71"/>
      <c r="CK69" s="71"/>
      <c r="CL69" s="71"/>
      <c r="CM69" s="71"/>
      <c r="CN69" s="71"/>
      <c r="CO69" s="71"/>
      <c r="CP69" s="190">
        <f t="shared" si="71"/>
        <v>0</v>
      </c>
      <c r="CQ69" s="71"/>
      <c r="CR69" s="71"/>
      <c r="CS69" s="71"/>
      <c r="CT69" s="71"/>
      <c r="CU69" s="71"/>
      <c r="CV69" s="71"/>
      <c r="CW69" s="71"/>
      <c r="CX69" s="71"/>
      <c r="CY69" s="71"/>
      <c r="CZ69" s="71"/>
      <c r="DA69" s="71"/>
      <c r="DB69" s="190">
        <f t="shared" si="72"/>
        <v>0</v>
      </c>
      <c r="DC69" s="71">
        <f t="shared" si="73"/>
        <v>0</v>
      </c>
      <c r="DD69" s="71"/>
      <c r="DE69" s="71"/>
      <c r="DF69" s="71"/>
      <c r="DG69" s="190">
        <f t="shared" si="74"/>
        <v>0</v>
      </c>
      <c r="DH69" s="71">
        <f t="shared" si="75"/>
        <v>0</v>
      </c>
      <c r="DI69" s="71"/>
      <c r="DJ69" s="71"/>
      <c r="DK69" s="71"/>
      <c r="DL69" s="71"/>
      <c r="DM69" s="71"/>
      <c r="DN69" s="71"/>
      <c r="DO69" s="71"/>
      <c r="DP69" s="71"/>
      <c r="DQ69" s="71"/>
      <c r="DR69" s="71"/>
      <c r="DS69" s="71"/>
      <c r="DT69" s="71"/>
      <c r="DU69" s="71"/>
      <c r="DV69" s="71"/>
      <c r="DW69" s="71"/>
      <c r="DX69" s="71"/>
      <c r="DY69" s="71"/>
      <c r="DZ69" s="71"/>
      <c r="EA69" s="71"/>
      <c r="EB69" s="71"/>
      <c r="EC69" s="71"/>
      <c r="ED69" s="71"/>
      <c r="EE69" s="71"/>
      <c r="EF69" s="71"/>
      <c r="EG69" s="71"/>
      <c r="EH69" s="71"/>
      <c r="EI69" s="74"/>
      <c r="EJ69" s="74"/>
      <c r="EK69" s="74"/>
      <c r="EL69" s="74"/>
      <c r="EM69" s="74"/>
      <c r="EN69" s="74"/>
      <c r="EO69" s="74"/>
      <c r="EP69" s="74"/>
      <c r="EQ69" s="74"/>
      <c r="ER69" s="74"/>
      <c r="ES69" s="74"/>
      <c r="ET69" s="74"/>
      <c r="EU69" s="74"/>
      <c r="EV69" s="74"/>
      <c r="EW69" s="74"/>
      <c r="EX69" s="74"/>
      <c r="EY69" s="74"/>
      <c r="EZ69" s="74"/>
      <c r="FA69" s="74"/>
      <c r="FB69" s="74"/>
    </row>
    <row r="70" spans="2:158" s="69" customFormat="1" ht="12" customHeight="1">
      <c r="B70" s="76"/>
      <c r="C70" s="77" t="s">
        <v>388</v>
      </c>
      <c r="D70" s="71"/>
      <c r="E70" s="71"/>
      <c r="F70" s="71"/>
      <c r="G70" s="71"/>
      <c r="H70" s="71"/>
      <c r="I70" s="71"/>
      <c r="J70" s="71"/>
      <c r="K70" s="71"/>
      <c r="L70" s="71"/>
      <c r="M70" s="71"/>
      <c r="N70" s="71"/>
      <c r="O70" s="72"/>
      <c r="P70" s="71"/>
      <c r="Q70" s="71"/>
      <c r="R70" s="71"/>
      <c r="S70" s="71"/>
      <c r="T70" s="71"/>
      <c r="U70" s="71"/>
      <c r="V70" s="71"/>
      <c r="W70" s="71"/>
      <c r="X70" s="71"/>
      <c r="Y70" s="73"/>
      <c r="Z70" s="73"/>
      <c r="AA70" s="73"/>
      <c r="AB70" s="73"/>
      <c r="AC70" s="73"/>
      <c r="AD70" s="73"/>
      <c r="AE70" s="73"/>
      <c r="AF70" s="447">
        <f t="shared" si="0"/>
        <v>0</v>
      </c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447">
        <f t="shared" si="1"/>
        <v>0</v>
      </c>
      <c r="AT70" s="455"/>
      <c r="AU70" s="450">
        <f>SUM(AV70:AX70)</f>
        <v>0</v>
      </c>
      <c r="AV70" s="71"/>
      <c r="AW70" s="71"/>
      <c r="AX70" s="71"/>
      <c r="AY70" s="455"/>
      <c r="AZ70" s="71"/>
      <c r="BA70" s="455"/>
      <c r="BB70" s="447">
        <f t="shared" si="2"/>
        <v>0</v>
      </c>
      <c r="BC70" s="71"/>
      <c r="BD70" s="71"/>
      <c r="BE70" s="71"/>
      <c r="BF70" s="71"/>
      <c r="BG70" s="455"/>
      <c r="BH70" s="455"/>
      <c r="BI70" s="455"/>
      <c r="BJ70" s="455"/>
      <c r="BK70" s="455"/>
      <c r="BL70" s="450"/>
      <c r="BM70" s="71"/>
      <c r="BN70" s="71"/>
      <c r="BO70" s="71"/>
      <c r="BP70" s="71"/>
      <c r="BQ70" s="450">
        <f>SUM(AF70-AS70)</f>
        <v>0</v>
      </c>
      <c r="BR70" s="71"/>
      <c r="BS70" s="71"/>
      <c r="BT70" s="71"/>
      <c r="BU70" s="71"/>
      <c r="BV70" s="71"/>
      <c r="BW70" s="71"/>
      <c r="BX70" s="71"/>
      <c r="BY70" s="71"/>
      <c r="BZ70" s="71"/>
      <c r="CA70" s="71"/>
      <c r="CB70" s="71"/>
      <c r="CC70" s="71"/>
      <c r="CD70" s="71"/>
      <c r="CE70" s="71"/>
      <c r="CF70" s="71"/>
      <c r="CG70" s="71"/>
      <c r="CH70" s="71"/>
      <c r="CI70" s="71"/>
      <c r="CJ70" s="71"/>
      <c r="CK70" s="71"/>
      <c r="CL70" s="71"/>
      <c r="CM70" s="71"/>
      <c r="CN70" s="71"/>
      <c r="CO70" s="71"/>
      <c r="CP70" s="190">
        <f t="shared" si="71"/>
        <v>0</v>
      </c>
      <c r="CQ70" s="71"/>
      <c r="CR70" s="71"/>
      <c r="CS70" s="71"/>
      <c r="CT70" s="71"/>
      <c r="CU70" s="71"/>
      <c r="CV70" s="71"/>
      <c r="CW70" s="71"/>
      <c r="CX70" s="71"/>
      <c r="CY70" s="71"/>
      <c r="CZ70" s="71"/>
      <c r="DA70" s="71"/>
      <c r="DB70" s="190">
        <f t="shared" si="72"/>
        <v>0</v>
      </c>
      <c r="DC70" s="71">
        <f t="shared" si="73"/>
        <v>0</v>
      </c>
      <c r="DD70" s="71"/>
      <c r="DE70" s="71"/>
      <c r="DF70" s="71"/>
      <c r="DG70" s="190">
        <f t="shared" si="74"/>
        <v>0</v>
      </c>
      <c r="DH70" s="71">
        <f t="shared" si="75"/>
        <v>0</v>
      </c>
      <c r="DI70" s="71"/>
      <c r="DJ70" s="71"/>
      <c r="DK70" s="71"/>
      <c r="DL70" s="71"/>
      <c r="DM70" s="71"/>
      <c r="DN70" s="71"/>
      <c r="DO70" s="71"/>
      <c r="DP70" s="71"/>
      <c r="DQ70" s="71"/>
      <c r="DR70" s="71"/>
      <c r="DS70" s="71"/>
      <c r="DT70" s="71"/>
      <c r="DU70" s="71"/>
      <c r="DV70" s="71"/>
      <c r="DW70" s="71"/>
      <c r="DX70" s="71"/>
      <c r="DY70" s="71"/>
      <c r="DZ70" s="71"/>
      <c r="EA70" s="71"/>
      <c r="EB70" s="71"/>
      <c r="EC70" s="71"/>
      <c r="ED70" s="71"/>
      <c r="EE70" s="71"/>
      <c r="EF70" s="71"/>
      <c r="EG70" s="71"/>
      <c r="EH70" s="71"/>
      <c r="EI70" s="74"/>
      <c r="EJ70" s="74"/>
      <c r="EK70" s="74"/>
      <c r="EL70" s="74"/>
      <c r="EM70" s="74"/>
      <c r="EN70" s="74"/>
      <c r="EO70" s="74"/>
      <c r="EP70" s="74"/>
      <c r="EQ70" s="74"/>
      <c r="ER70" s="74"/>
      <c r="ES70" s="74"/>
      <c r="ET70" s="74"/>
      <c r="EU70" s="74"/>
      <c r="EV70" s="74"/>
      <c r="EW70" s="74"/>
      <c r="EX70" s="74"/>
      <c r="EY70" s="74"/>
      <c r="EZ70" s="74"/>
      <c r="FA70" s="74"/>
      <c r="FB70" s="74"/>
    </row>
    <row r="71" spans="2:158" s="69" customFormat="1" ht="12" customHeight="1">
      <c r="B71" s="76"/>
      <c r="C71" s="77" t="s">
        <v>389</v>
      </c>
      <c r="D71" s="71"/>
      <c r="E71" s="71"/>
      <c r="F71" s="71"/>
      <c r="G71" s="71"/>
      <c r="H71" s="71"/>
      <c r="I71" s="71"/>
      <c r="J71" s="71"/>
      <c r="K71" s="71"/>
      <c r="L71" s="71"/>
      <c r="M71" s="71"/>
      <c r="N71" s="71"/>
      <c r="O71" s="72"/>
      <c r="P71" s="71"/>
      <c r="Q71" s="71"/>
      <c r="R71" s="71"/>
      <c r="S71" s="71"/>
      <c r="T71" s="71"/>
      <c r="U71" s="71"/>
      <c r="V71" s="71"/>
      <c r="W71" s="71"/>
      <c r="X71" s="71"/>
      <c r="Y71" s="73">
        <v>3</v>
      </c>
      <c r="Z71" s="73"/>
      <c r="AA71" s="73"/>
      <c r="AB71" s="73"/>
      <c r="AC71" s="73"/>
      <c r="AD71" s="73"/>
      <c r="AE71" s="73"/>
      <c r="AF71" s="447">
        <f t="shared" si="0"/>
        <v>127</v>
      </c>
      <c r="AG71" s="71"/>
      <c r="AH71" s="71"/>
      <c r="AI71" s="71"/>
      <c r="AJ71" s="71"/>
      <c r="AK71" s="71"/>
      <c r="AL71" s="71"/>
      <c r="AM71" s="71"/>
      <c r="AN71" s="71"/>
      <c r="AO71" s="71">
        <v>92</v>
      </c>
      <c r="AP71" s="71"/>
      <c r="AQ71" s="71">
        <v>92</v>
      </c>
      <c r="AR71" s="71"/>
      <c r="AS71" s="447">
        <f t="shared" si="1"/>
        <v>92</v>
      </c>
      <c r="AT71" s="455"/>
      <c r="AU71" s="450">
        <f t="shared" si="19"/>
        <v>0</v>
      </c>
      <c r="AV71" s="71"/>
      <c r="AW71" s="71"/>
      <c r="AX71" s="71"/>
      <c r="AY71" s="455">
        <v>4</v>
      </c>
      <c r="AZ71" s="71"/>
      <c r="BA71" s="455"/>
      <c r="BB71" s="447">
        <f t="shared" si="2"/>
        <v>31</v>
      </c>
      <c r="BC71" s="71"/>
      <c r="BD71" s="71">
        <v>31</v>
      </c>
      <c r="BE71" s="71">
        <v>31</v>
      </c>
      <c r="BF71" s="71"/>
      <c r="BG71" s="455"/>
      <c r="BH71" s="455"/>
      <c r="BI71" s="455"/>
      <c r="BJ71" s="455"/>
      <c r="BK71" s="455"/>
      <c r="BL71" s="450">
        <f t="shared" si="3"/>
        <v>0</v>
      </c>
      <c r="BM71" s="71"/>
      <c r="BN71" s="71"/>
      <c r="BO71" s="71"/>
      <c r="BP71" s="71"/>
      <c r="BQ71" s="455">
        <f>SUM(AT71,AU71,AY71,BA71,BB71,BG71,BH71,BI71,BJ71,BK71,BL71)</f>
        <v>35</v>
      </c>
      <c r="BR71" s="71"/>
      <c r="BS71" s="71"/>
      <c r="BT71" s="71"/>
      <c r="BU71" s="71"/>
      <c r="BV71" s="71"/>
      <c r="BW71" s="71"/>
      <c r="BX71" s="71"/>
      <c r="BY71" s="71"/>
      <c r="BZ71" s="71"/>
      <c r="CA71" s="71"/>
      <c r="CB71" s="71"/>
      <c r="CC71" s="71"/>
      <c r="CD71" s="71"/>
      <c r="CE71" s="71"/>
      <c r="CF71" s="71"/>
      <c r="CG71" s="71"/>
      <c r="CH71" s="71"/>
      <c r="CI71" s="71"/>
      <c r="CJ71" s="71"/>
      <c r="CK71" s="71"/>
      <c r="CL71" s="71"/>
      <c r="CM71" s="71"/>
      <c r="CN71" s="71"/>
      <c r="CO71" s="71"/>
      <c r="CP71" s="190">
        <f t="shared" si="71"/>
        <v>0</v>
      </c>
      <c r="CQ71" s="71"/>
      <c r="CR71" s="71"/>
      <c r="CS71" s="71"/>
      <c r="CT71" s="71"/>
      <c r="CU71" s="71"/>
      <c r="CV71" s="71"/>
      <c r="CW71" s="71"/>
      <c r="CX71" s="71"/>
      <c r="CY71" s="71"/>
      <c r="CZ71" s="71"/>
      <c r="DA71" s="71"/>
      <c r="DB71" s="190">
        <f t="shared" si="72"/>
        <v>0</v>
      </c>
      <c r="DC71" s="71">
        <f t="shared" si="73"/>
        <v>0</v>
      </c>
      <c r="DD71" s="71"/>
      <c r="DE71" s="71"/>
      <c r="DF71" s="71"/>
      <c r="DG71" s="190">
        <f t="shared" si="74"/>
        <v>0</v>
      </c>
      <c r="DH71" s="71">
        <f t="shared" si="75"/>
        <v>0</v>
      </c>
      <c r="DI71" s="71"/>
      <c r="DJ71" s="71"/>
      <c r="DK71" s="71"/>
      <c r="DL71" s="71"/>
      <c r="DM71" s="71"/>
      <c r="DN71" s="71"/>
      <c r="DO71" s="71"/>
      <c r="DP71" s="71"/>
      <c r="DQ71" s="71"/>
      <c r="DR71" s="71"/>
      <c r="DS71" s="71"/>
      <c r="DT71" s="71"/>
      <c r="DU71" s="71"/>
      <c r="DV71" s="71"/>
      <c r="DW71" s="71"/>
      <c r="DX71" s="71"/>
      <c r="DY71" s="71"/>
      <c r="DZ71" s="71"/>
      <c r="EA71" s="71"/>
      <c r="EB71" s="71"/>
      <c r="EC71" s="71"/>
      <c r="ED71" s="71"/>
      <c r="EE71" s="71"/>
      <c r="EF71" s="71"/>
      <c r="EG71" s="71"/>
      <c r="EH71" s="71"/>
      <c r="EI71" s="74"/>
      <c r="EJ71" s="74"/>
      <c r="EK71" s="74"/>
      <c r="EL71" s="74"/>
      <c r="EM71" s="74"/>
      <c r="EN71" s="74"/>
      <c r="EO71" s="74"/>
      <c r="EP71" s="74"/>
      <c r="EQ71" s="74"/>
      <c r="ER71" s="74"/>
      <c r="ES71" s="74"/>
      <c r="ET71" s="74"/>
      <c r="EU71" s="74"/>
      <c r="EV71" s="74"/>
      <c r="EW71" s="74"/>
      <c r="EX71" s="74"/>
      <c r="EY71" s="74"/>
      <c r="EZ71" s="74"/>
      <c r="FA71" s="74"/>
      <c r="FB71" s="74"/>
    </row>
    <row r="72" spans="2:158" s="69" customFormat="1" ht="12" customHeight="1">
      <c r="B72" s="76"/>
      <c r="C72" s="77" t="s">
        <v>390</v>
      </c>
      <c r="D72" s="71"/>
      <c r="E72" s="71"/>
      <c r="F72" s="71"/>
      <c r="G72" s="71"/>
      <c r="H72" s="71"/>
      <c r="I72" s="71"/>
      <c r="J72" s="71"/>
      <c r="K72" s="71"/>
      <c r="L72" s="71"/>
      <c r="M72" s="71"/>
      <c r="N72" s="71"/>
      <c r="O72" s="72"/>
      <c r="P72" s="71"/>
      <c r="Q72" s="71"/>
      <c r="R72" s="71"/>
      <c r="S72" s="71"/>
      <c r="T72" s="71"/>
      <c r="U72" s="71"/>
      <c r="V72" s="71"/>
      <c r="W72" s="71"/>
      <c r="X72" s="71"/>
      <c r="Y72" s="73"/>
      <c r="Z72" s="73"/>
      <c r="AA72" s="73"/>
      <c r="AB72" s="73"/>
      <c r="AC72" s="73"/>
      <c r="AD72" s="73"/>
      <c r="AE72" s="73"/>
      <c r="AF72" s="447">
        <f t="shared" si="0"/>
        <v>0</v>
      </c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447">
        <f t="shared" si="1"/>
        <v>0</v>
      </c>
      <c r="AT72" s="455"/>
      <c r="AU72" s="450">
        <f t="shared" si="19"/>
        <v>0</v>
      </c>
      <c r="AV72" s="71"/>
      <c r="AW72" s="71"/>
      <c r="AX72" s="71"/>
      <c r="AY72" s="455"/>
      <c r="AZ72" s="71"/>
      <c r="BA72" s="455"/>
      <c r="BB72" s="447">
        <f t="shared" si="2"/>
        <v>0</v>
      </c>
      <c r="BC72" s="71"/>
      <c r="BD72" s="71"/>
      <c r="BE72" s="71"/>
      <c r="BF72" s="71"/>
      <c r="BG72" s="455"/>
      <c r="BH72" s="455"/>
      <c r="BI72" s="455"/>
      <c r="BJ72" s="455"/>
      <c r="BK72" s="455"/>
      <c r="BL72" s="450">
        <f t="shared" si="3"/>
        <v>0</v>
      </c>
      <c r="BM72" s="71"/>
      <c r="BN72" s="71"/>
      <c r="BO72" s="71"/>
      <c r="BP72" s="71"/>
      <c r="BQ72" s="455"/>
      <c r="BR72" s="71"/>
      <c r="BS72" s="71"/>
      <c r="BT72" s="71"/>
      <c r="BU72" s="71"/>
      <c r="BV72" s="71"/>
      <c r="BW72" s="71"/>
      <c r="BX72" s="71"/>
      <c r="BY72" s="71"/>
      <c r="BZ72" s="71"/>
      <c r="CA72" s="71"/>
      <c r="CB72" s="71"/>
      <c r="CC72" s="71"/>
      <c r="CD72" s="71"/>
      <c r="CE72" s="71"/>
      <c r="CF72" s="71"/>
      <c r="CG72" s="71"/>
      <c r="CH72" s="71"/>
      <c r="CI72" s="71"/>
      <c r="CJ72" s="71"/>
      <c r="CK72" s="71"/>
      <c r="CL72" s="71"/>
      <c r="CM72" s="71"/>
      <c r="CN72" s="71"/>
      <c r="CO72" s="71"/>
      <c r="CP72" s="190">
        <f t="shared" si="71"/>
        <v>0</v>
      </c>
      <c r="CQ72" s="71"/>
      <c r="CR72" s="71"/>
      <c r="CS72" s="71"/>
      <c r="CT72" s="71"/>
      <c r="CU72" s="71"/>
      <c r="CV72" s="71"/>
      <c r="CW72" s="71"/>
      <c r="CX72" s="71"/>
      <c r="CY72" s="71"/>
      <c r="CZ72" s="71"/>
      <c r="DA72" s="71"/>
      <c r="DB72" s="190">
        <f t="shared" si="72"/>
        <v>0</v>
      </c>
      <c r="DC72" s="71">
        <f t="shared" si="73"/>
        <v>0</v>
      </c>
      <c r="DD72" s="71"/>
      <c r="DE72" s="71"/>
      <c r="DF72" s="71"/>
      <c r="DG72" s="190">
        <f t="shared" si="74"/>
        <v>0</v>
      </c>
      <c r="DH72" s="71">
        <f t="shared" si="75"/>
        <v>0</v>
      </c>
      <c r="DI72" s="71"/>
      <c r="DJ72" s="71"/>
      <c r="DK72" s="71"/>
      <c r="DL72" s="71"/>
      <c r="DM72" s="71"/>
      <c r="DN72" s="71"/>
      <c r="DO72" s="71"/>
      <c r="DP72" s="71"/>
      <c r="DQ72" s="71"/>
      <c r="DR72" s="71"/>
      <c r="DS72" s="71"/>
      <c r="DT72" s="71"/>
      <c r="DU72" s="71"/>
      <c r="DV72" s="71"/>
      <c r="DW72" s="71"/>
      <c r="DX72" s="71"/>
      <c r="DY72" s="71"/>
      <c r="DZ72" s="71"/>
      <c r="EA72" s="71"/>
      <c r="EB72" s="71"/>
      <c r="EC72" s="71"/>
      <c r="ED72" s="71"/>
      <c r="EE72" s="71"/>
      <c r="EF72" s="71"/>
      <c r="EG72" s="71"/>
      <c r="EH72" s="71"/>
      <c r="EI72" s="74"/>
      <c r="EJ72" s="74"/>
      <c r="EK72" s="74"/>
      <c r="EL72" s="74"/>
      <c r="EM72" s="74"/>
      <c r="EN72" s="74"/>
      <c r="EO72" s="74"/>
      <c r="EP72" s="74"/>
      <c r="EQ72" s="74"/>
      <c r="ER72" s="74"/>
      <c r="ES72" s="74"/>
      <c r="ET72" s="74"/>
      <c r="EU72" s="74"/>
      <c r="EV72" s="74"/>
      <c r="EW72" s="74"/>
      <c r="EX72" s="74"/>
      <c r="EY72" s="74"/>
      <c r="EZ72" s="74"/>
      <c r="FA72" s="74"/>
      <c r="FB72" s="74"/>
    </row>
    <row r="73" spans="2:158" s="69" customFormat="1" ht="12" customHeight="1">
      <c r="B73" s="76"/>
      <c r="C73" s="77" t="s">
        <v>391</v>
      </c>
      <c r="D73" s="71"/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2"/>
      <c r="P73" s="71"/>
      <c r="Q73" s="71"/>
      <c r="R73" s="71"/>
      <c r="S73" s="71"/>
      <c r="T73" s="71"/>
      <c r="U73" s="71"/>
      <c r="V73" s="71"/>
      <c r="W73" s="71"/>
      <c r="X73" s="71"/>
      <c r="Y73" s="73">
        <v>5</v>
      </c>
      <c r="Z73" s="73"/>
      <c r="AA73" s="73"/>
      <c r="AB73" s="73"/>
      <c r="AC73" s="73"/>
      <c r="AD73" s="73"/>
      <c r="AE73" s="73"/>
      <c r="AF73" s="447">
        <f t="shared" si="0"/>
        <v>263</v>
      </c>
      <c r="AG73" s="71">
        <v>47</v>
      </c>
      <c r="AH73" s="71"/>
      <c r="AI73" s="71"/>
      <c r="AJ73" s="71"/>
      <c r="AK73" s="71"/>
      <c r="AL73" s="71"/>
      <c r="AM73" s="71"/>
      <c r="AN73" s="71"/>
      <c r="AO73" s="71">
        <v>198</v>
      </c>
      <c r="AP73" s="71"/>
      <c r="AQ73" s="71">
        <v>198</v>
      </c>
      <c r="AR73" s="71"/>
      <c r="AS73" s="447">
        <f t="shared" si="1"/>
        <v>245</v>
      </c>
      <c r="AT73" s="455"/>
      <c r="AU73" s="450">
        <f t="shared" si="19"/>
        <v>0</v>
      </c>
      <c r="AV73" s="71"/>
      <c r="AW73" s="71"/>
      <c r="AX73" s="71"/>
      <c r="AY73" s="455">
        <v>1</v>
      </c>
      <c r="AZ73" s="71"/>
      <c r="BA73" s="455">
        <v>6</v>
      </c>
      <c r="BB73" s="447">
        <f t="shared" si="2"/>
        <v>9</v>
      </c>
      <c r="BC73" s="71">
        <v>9</v>
      </c>
      <c r="BD73" s="71"/>
      <c r="BE73" s="71"/>
      <c r="BF73" s="71"/>
      <c r="BG73" s="455"/>
      <c r="BH73" s="455">
        <v>1</v>
      </c>
      <c r="BI73" s="455"/>
      <c r="BJ73" s="455"/>
      <c r="BK73" s="455"/>
      <c r="BL73" s="450">
        <f t="shared" si="3"/>
        <v>1</v>
      </c>
      <c r="BM73" s="71"/>
      <c r="BN73" s="71"/>
      <c r="BO73" s="71"/>
      <c r="BP73" s="71">
        <v>1</v>
      </c>
      <c r="BQ73" s="455">
        <f>SUM(AT73,AU73,AY73,BA73,BB73,BG73,BH73,BI73,BJ73,BK73,BL73)</f>
        <v>18</v>
      </c>
      <c r="BR73" s="71"/>
      <c r="BS73" s="71"/>
      <c r="BT73" s="71"/>
      <c r="BU73" s="71"/>
      <c r="BV73" s="71"/>
      <c r="BW73" s="71"/>
      <c r="BX73" s="71"/>
      <c r="BY73" s="71"/>
      <c r="BZ73" s="71"/>
      <c r="CA73" s="71"/>
      <c r="CB73" s="71"/>
      <c r="CC73" s="71"/>
      <c r="CD73" s="71"/>
      <c r="CE73" s="71"/>
      <c r="CF73" s="71"/>
      <c r="CG73" s="71"/>
      <c r="CH73" s="71"/>
      <c r="CI73" s="71"/>
      <c r="CJ73" s="71"/>
      <c r="CK73" s="71"/>
      <c r="CL73" s="71"/>
      <c r="CM73" s="71">
        <v>42</v>
      </c>
      <c r="CN73" s="71"/>
      <c r="CO73" s="71"/>
      <c r="CP73" s="190">
        <f t="shared" si="71"/>
        <v>42</v>
      </c>
      <c r="CQ73" s="71">
        <v>5</v>
      </c>
      <c r="CR73" s="71"/>
      <c r="CS73" s="71"/>
      <c r="CT73" s="71"/>
      <c r="CU73" s="71"/>
      <c r="CV73" s="71"/>
      <c r="CW73" s="71"/>
      <c r="CX73" s="71"/>
      <c r="CY73" s="71"/>
      <c r="CZ73" s="71"/>
      <c r="DA73" s="71"/>
      <c r="DB73" s="190">
        <f t="shared" si="72"/>
        <v>47</v>
      </c>
      <c r="DC73" s="71">
        <f t="shared" si="73"/>
        <v>0</v>
      </c>
      <c r="DD73" s="71"/>
      <c r="DE73" s="71"/>
      <c r="DF73" s="71"/>
      <c r="DG73" s="190">
        <f t="shared" si="74"/>
        <v>47</v>
      </c>
      <c r="DH73" s="71">
        <f t="shared" si="75"/>
        <v>0</v>
      </c>
      <c r="DI73" s="71"/>
      <c r="DJ73" s="71"/>
      <c r="DK73" s="71"/>
      <c r="DL73" s="71"/>
      <c r="DM73" s="71"/>
      <c r="DN73" s="71"/>
      <c r="DO73" s="71"/>
      <c r="DP73" s="71"/>
      <c r="DQ73" s="71"/>
      <c r="DR73" s="71"/>
      <c r="DS73" s="71"/>
      <c r="DT73" s="71"/>
      <c r="DU73" s="71"/>
      <c r="DV73" s="71"/>
      <c r="DW73" s="71"/>
      <c r="DX73" s="71"/>
      <c r="DY73" s="71"/>
      <c r="DZ73" s="71"/>
      <c r="EA73" s="71"/>
      <c r="EB73" s="71"/>
      <c r="EC73" s="71"/>
      <c r="ED73" s="71"/>
      <c r="EE73" s="71"/>
      <c r="EF73" s="71"/>
      <c r="EG73" s="71"/>
      <c r="EH73" s="71"/>
      <c r="EI73" s="74"/>
      <c r="EJ73" s="74"/>
      <c r="EK73" s="74"/>
      <c r="EL73" s="74"/>
      <c r="EM73" s="74"/>
      <c r="EN73" s="74"/>
      <c r="EO73" s="74"/>
      <c r="EP73" s="74"/>
      <c r="EQ73" s="74"/>
      <c r="ER73" s="74"/>
      <c r="ES73" s="74"/>
      <c r="ET73" s="74"/>
      <c r="EU73" s="74"/>
      <c r="EV73" s="74"/>
      <c r="EW73" s="74"/>
      <c r="EX73" s="74"/>
      <c r="EY73" s="74"/>
      <c r="EZ73" s="74"/>
      <c r="FA73" s="74"/>
      <c r="FB73" s="74"/>
    </row>
    <row r="74" spans="2:158" s="69" customFormat="1" ht="12" customHeight="1">
      <c r="B74" s="76"/>
      <c r="C74" s="77" t="s">
        <v>392</v>
      </c>
      <c r="D74" s="71"/>
      <c r="E74" s="71"/>
      <c r="F74" s="71"/>
      <c r="G74" s="71"/>
      <c r="H74" s="71"/>
      <c r="I74" s="71"/>
      <c r="J74" s="71"/>
      <c r="K74" s="71"/>
      <c r="L74" s="71"/>
      <c r="M74" s="71"/>
      <c r="N74" s="71"/>
      <c r="O74" s="72"/>
      <c r="P74" s="71"/>
      <c r="Q74" s="71"/>
      <c r="R74" s="71"/>
      <c r="S74" s="71"/>
      <c r="T74" s="71"/>
      <c r="U74" s="71"/>
      <c r="V74" s="71"/>
      <c r="W74" s="71"/>
      <c r="X74" s="71"/>
      <c r="Y74" s="73"/>
      <c r="Z74" s="73"/>
      <c r="AA74" s="73"/>
      <c r="AB74" s="73"/>
      <c r="AC74" s="73"/>
      <c r="AD74" s="73"/>
      <c r="AE74" s="73"/>
      <c r="AF74" s="447">
        <f t="shared" si="0"/>
        <v>0</v>
      </c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447">
        <f>SUM(AG74,AH74,AK74,AL74,AO74)</f>
        <v>0</v>
      </c>
      <c r="AT74" s="455"/>
      <c r="AU74" s="450">
        <f t="shared" si="19"/>
        <v>0</v>
      </c>
      <c r="AV74" s="71"/>
      <c r="AW74" s="71"/>
      <c r="AX74" s="71"/>
      <c r="AY74" s="455"/>
      <c r="AZ74" s="71"/>
      <c r="BA74" s="455"/>
      <c r="BB74" s="447">
        <f t="shared" si="2"/>
        <v>0</v>
      </c>
      <c r="BC74" s="71"/>
      <c r="BD74" s="71"/>
      <c r="BE74" s="71"/>
      <c r="BF74" s="71"/>
      <c r="BG74" s="455"/>
      <c r="BH74" s="455"/>
      <c r="BI74" s="455"/>
      <c r="BJ74" s="455"/>
      <c r="BK74" s="455"/>
      <c r="BL74" s="450">
        <f t="shared" si="3"/>
        <v>0</v>
      </c>
      <c r="BM74" s="71"/>
      <c r="BN74" s="71"/>
      <c r="BO74" s="71"/>
      <c r="BP74" s="71"/>
      <c r="BQ74" s="455">
        <f t="shared" ref="BQ74:BQ80" si="84">SUM(AT74,AU74,AY74,BA74,BB74,BG74,BH74,BI74,BJ74,BK74,BL74)</f>
        <v>0</v>
      </c>
      <c r="BR74" s="71"/>
      <c r="BS74" s="71"/>
      <c r="BT74" s="71"/>
      <c r="BU74" s="71"/>
      <c r="BV74" s="71"/>
      <c r="BW74" s="71"/>
      <c r="BX74" s="71"/>
      <c r="BY74" s="71"/>
      <c r="BZ74" s="71"/>
      <c r="CA74" s="71"/>
      <c r="CB74" s="71"/>
      <c r="CC74" s="71"/>
      <c r="CD74" s="71"/>
      <c r="CE74" s="71"/>
      <c r="CF74" s="71"/>
      <c r="CG74" s="71"/>
      <c r="CH74" s="71"/>
      <c r="CI74" s="71"/>
      <c r="CJ74" s="71"/>
      <c r="CK74" s="71"/>
      <c r="CL74" s="71"/>
      <c r="CM74" s="71"/>
      <c r="CN74" s="71"/>
      <c r="CO74" s="71"/>
      <c r="CP74" s="190">
        <f t="shared" si="71"/>
        <v>0</v>
      </c>
      <c r="CQ74" s="71"/>
      <c r="CR74" s="71"/>
      <c r="CS74" s="71"/>
      <c r="CT74" s="71"/>
      <c r="CU74" s="71"/>
      <c r="CV74" s="71"/>
      <c r="CW74" s="71"/>
      <c r="CX74" s="71"/>
      <c r="CY74" s="71"/>
      <c r="CZ74" s="71"/>
      <c r="DA74" s="71"/>
      <c r="DB74" s="190">
        <f t="shared" si="72"/>
        <v>0</v>
      </c>
      <c r="DC74" s="71">
        <f t="shared" si="73"/>
        <v>0</v>
      </c>
      <c r="DD74" s="71"/>
      <c r="DE74" s="71"/>
      <c r="DF74" s="71"/>
      <c r="DG74" s="190">
        <f t="shared" si="74"/>
        <v>0</v>
      </c>
      <c r="DH74" s="71">
        <f t="shared" si="75"/>
        <v>0</v>
      </c>
      <c r="DI74" s="71"/>
      <c r="DJ74" s="71"/>
      <c r="DK74" s="71"/>
      <c r="DL74" s="71"/>
      <c r="DM74" s="71"/>
      <c r="DN74" s="71"/>
      <c r="DO74" s="71"/>
      <c r="DP74" s="71"/>
      <c r="DQ74" s="71"/>
      <c r="DR74" s="71"/>
      <c r="DS74" s="71"/>
      <c r="DT74" s="71"/>
      <c r="DU74" s="71"/>
      <c r="DV74" s="71"/>
      <c r="DW74" s="71"/>
      <c r="DX74" s="71"/>
      <c r="DY74" s="71"/>
      <c r="DZ74" s="71"/>
      <c r="EA74" s="71"/>
      <c r="EB74" s="71"/>
      <c r="EC74" s="71"/>
      <c r="ED74" s="71"/>
      <c r="EE74" s="71"/>
      <c r="EF74" s="71"/>
      <c r="EG74" s="71"/>
      <c r="EH74" s="71"/>
      <c r="EI74" s="74"/>
      <c r="EJ74" s="74"/>
      <c r="EK74" s="74"/>
      <c r="EL74" s="74"/>
      <c r="EM74" s="74"/>
      <c r="EN74" s="74"/>
      <c r="EO74" s="74"/>
      <c r="EP74" s="74"/>
      <c r="EQ74" s="74"/>
      <c r="ER74" s="74"/>
      <c r="ES74" s="74"/>
      <c r="ET74" s="74"/>
      <c r="EU74" s="74"/>
      <c r="EV74" s="74"/>
      <c r="EW74" s="74"/>
      <c r="EX74" s="74"/>
      <c r="EY74" s="74"/>
      <c r="EZ74" s="74"/>
      <c r="FA74" s="74"/>
      <c r="FB74" s="74"/>
    </row>
    <row r="75" spans="2:158" s="69" customFormat="1" ht="12" customHeight="1">
      <c r="B75" s="76"/>
      <c r="C75" s="77" t="s">
        <v>393</v>
      </c>
      <c r="D75" s="71"/>
      <c r="E75" s="71"/>
      <c r="F75" s="71"/>
      <c r="G75" s="71"/>
      <c r="H75" s="71"/>
      <c r="I75" s="71"/>
      <c r="J75" s="71"/>
      <c r="K75" s="71"/>
      <c r="L75" s="71"/>
      <c r="M75" s="71"/>
      <c r="N75" s="71"/>
      <c r="O75" s="72"/>
      <c r="P75" s="71"/>
      <c r="Q75" s="71"/>
      <c r="R75" s="71"/>
      <c r="S75" s="71"/>
      <c r="T75" s="71"/>
      <c r="U75" s="71"/>
      <c r="V75" s="71"/>
      <c r="W75" s="71"/>
      <c r="X75" s="71"/>
      <c r="Y75" s="73"/>
      <c r="Z75" s="73"/>
      <c r="AA75" s="73"/>
      <c r="AB75" s="73"/>
      <c r="AC75" s="73"/>
      <c r="AD75" s="73"/>
      <c r="AE75" s="73"/>
      <c r="AF75" s="447">
        <f t="shared" si="0"/>
        <v>0</v>
      </c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447">
        <f t="shared" si="1"/>
        <v>0</v>
      </c>
      <c r="AT75" s="455"/>
      <c r="AU75" s="450">
        <f t="shared" si="19"/>
        <v>0</v>
      </c>
      <c r="AV75" s="71"/>
      <c r="AW75" s="71"/>
      <c r="AX75" s="71"/>
      <c r="AY75" s="455"/>
      <c r="AZ75" s="71"/>
      <c r="BA75" s="455"/>
      <c r="BB75" s="447">
        <f t="shared" si="2"/>
        <v>0</v>
      </c>
      <c r="BC75" s="71"/>
      <c r="BD75" s="71"/>
      <c r="BE75" s="71"/>
      <c r="BF75" s="71"/>
      <c r="BG75" s="455"/>
      <c r="BH75" s="455"/>
      <c r="BI75" s="455"/>
      <c r="BJ75" s="455"/>
      <c r="BK75" s="455"/>
      <c r="BL75" s="450">
        <f t="shared" si="3"/>
        <v>0</v>
      </c>
      <c r="BM75" s="71"/>
      <c r="BN75" s="71"/>
      <c r="BO75" s="71"/>
      <c r="BP75" s="71"/>
      <c r="BQ75" s="455">
        <f t="shared" si="84"/>
        <v>0</v>
      </c>
      <c r="BR75" s="71"/>
      <c r="BS75" s="71"/>
      <c r="BT75" s="71"/>
      <c r="BU75" s="71"/>
      <c r="BV75" s="71"/>
      <c r="BW75" s="71"/>
      <c r="BX75" s="71"/>
      <c r="BY75" s="71"/>
      <c r="BZ75" s="71"/>
      <c r="CA75" s="71"/>
      <c r="CB75" s="71"/>
      <c r="CC75" s="71"/>
      <c r="CD75" s="71"/>
      <c r="CE75" s="71"/>
      <c r="CF75" s="71"/>
      <c r="CG75" s="71"/>
      <c r="CH75" s="71"/>
      <c r="CI75" s="71"/>
      <c r="CJ75" s="71"/>
      <c r="CK75" s="71"/>
      <c r="CL75" s="71"/>
      <c r="CM75" s="71"/>
      <c r="CN75" s="71"/>
      <c r="CO75" s="71"/>
      <c r="CP75" s="190">
        <f t="shared" si="71"/>
        <v>0</v>
      </c>
      <c r="CQ75" s="71"/>
      <c r="CR75" s="71"/>
      <c r="CS75" s="71"/>
      <c r="CT75" s="71"/>
      <c r="CU75" s="71"/>
      <c r="CV75" s="71"/>
      <c r="CW75" s="71"/>
      <c r="CX75" s="71"/>
      <c r="CY75" s="71"/>
      <c r="CZ75" s="71"/>
      <c r="DA75" s="71"/>
      <c r="DB75" s="190">
        <f t="shared" si="72"/>
        <v>0</v>
      </c>
      <c r="DC75" s="71">
        <f t="shared" si="73"/>
        <v>0</v>
      </c>
      <c r="DD75" s="71"/>
      <c r="DE75" s="71"/>
      <c r="DF75" s="71"/>
      <c r="DG75" s="190">
        <f t="shared" si="74"/>
        <v>0</v>
      </c>
      <c r="DH75" s="71">
        <f t="shared" si="75"/>
        <v>0</v>
      </c>
      <c r="DI75" s="71"/>
      <c r="DJ75" s="71"/>
      <c r="DK75" s="71"/>
      <c r="DL75" s="71"/>
      <c r="DM75" s="71"/>
      <c r="DN75" s="71"/>
      <c r="DO75" s="71"/>
      <c r="DP75" s="71"/>
      <c r="DQ75" s="71"/>
      <c r="DR75" s="71"/>
      <c r="DS75" s="71"/>
      <c r="DT75" s="71"/>
      <c r="DU75" s="71"/>
      <c r="DV75" s="71"/>
      <c r="DW75" s="71"/>
      <c r="DX75" s="71"/>
      <c r="DY75" s="71"/>
      <c r="DZ75" s="71"/>
      <c r="EA75" s="71"/>
      <c r="EB75" s="71"/>
      <c r="EC75" s="71"/>
      <c r="ED75" s="71"/>
      <c r="EE75" s="71"/>
      <c r="EF75" s="71"/>
      <c r="EG75" s="71"/>
      <c r="EH75" s="71"/>
      <c r="EI75" s="74"/>
      <c r="EJ75" s="74"/>
      <c r="EK75" s="74"/>
      <c r="EL75" s="74"/>
      <c r="EM75" s="74"/>
      <c r="EN75" s="74"/>
      <c r="EO75" s="74"/>
      <c r="EP75" s="74"/>
      <c r="EQ75" s="74"/>
      <c r="ER75" s="74"/>
      <c r="ES75" s="74"/>
      <c r="ET75" s="74"/>
      <c r="EU75" s="74"/>
      <c r="EV75" s="74"/>
      <c r="EW75" s="74"/>
      <c r="EX75" s="74"/>
      <c r="EY75" s="74"/>
      <c r="EZ75" s="74"/>
      <c r="FA75" s="74"/>
      <c r="FB75" s="74"/>
    </row>
    <row r="76" spans="2:158" s="69" customFormat="1" ht="12" customHeight="1">
      <c r="B76" s="76"/>
      <c r="C76" s="77" t="s">
        <v>394</v>
      </c>
      <c r="D76" s="71"/>
      <c r="E76" s="71"/>
      <c r="F76" s="71"/>
      <c r="G76" s="71"/>
      <c r="H76" s="71"/>
      <c r="I76" s="71"/>
      <c r="J76" s="71"/>
      <c r="K76" s="71"/>
      <c r="L76" s="71"/>
      <c r="M76" s="71"/>
      <c r="N76" s="71"/>
      <c r="O76" s="72"/>
      <c r="P76" s="71"/>
      <c r="Q76" s="71"/>
      <c r="R76" s="71"/>
      <c r="S76" s="71"/>
      <c r="T76" s="71"/>
      <c r="U76" s="71"/>
      <c r="V76" s="71"/>
      <c r="W76" s="71"/>
      <c r="X76" s="71"/>
      <c r="Y76" s="73">
        <v>38</v>
      </c>
      <c r="Z76" s="73"/>
      <c r="AA76" s="73"/>
      <c r="AB76" s="73"/>
      <c r="AC76" s="73"/>
      <c r="AD76" s="73"/>
      <c r="AE76" s="73"/>
      <c r="AF76" s="447">
        <f t="shared" si="0"/>
        <v>18088</v>
      </c>
      <c r="AG76" s="71">
        <v>8918</v>
      </c>
      <c r="AH76" s="71">
        <v>6</v>
      </c>
      <c r="AI76" s="71"/>
      <c r="AJ76" s="71"/>
      <c r="AK76" s="71"/>
      <c r="AL76" s="71"/>
      <c r="AM76" s="71"/>
      <c r="AN76" s="71"/>
      <c r="AO76" s="71">
        <v>8296</v>
      </c>
      <c r="AP76" s="71">
        <v>590</v>
      </c>
      <c r="AQ76" s="71">
        <v>36</v>
      </c>
      <c r="AR76" s="71"/>
      <c r="AS76" s="447">
        <f t="shared" si="1"/>
        <v>17220</v>
      </c>
      <c r="AT76" s="455"/>
      <c r="AU76" s="450">
        <f t="shared" si="19"/>
        <v>0</v>
      </c>
      <c r="AV76" s="71"/>
      <c r="AW76" s="71"/>
      <c r="AX76" s="71"/>
      <c r="AY76" s="455">
        <v>51</v>
      </c>
      <c r="AZ76" s="71">
        <v>1</v>
      </c>
      <c r="BA76" s="455">
        <v>28</v>
      </c>
      <c r="BB76" s="447">
        <f t="shared" si="2"/>
        <v>504</v>
      </c>
      <c r="BC76" s="71">
        <v>4</v>
      </c>
      <c r="BD76" s="71">
        <v>339</v>
      </c>
      <c r="BE76" s="71"/>
      <c r="BF76" s="71">
        <v>161</v>
      </c>
      <c r="BG76" s="455"/>
      <c r="BH76" s="455">
        <v>87</v>
      </c>
      <c r="BI76" s="455"/>
      <c r="BJ76" s="455"/>
      <c r="BK76" s="455"/>
      <c r="BL76" s="450">
        <f t="shared" si="3"/>
        <v>198</v>
      </c>
      <c r="BM76" s="71"/>
      <c r="BN76" s="71"/>
      <c r="BO76" s="71"/>
      <c r="BP76" s="71">
        <v>198</v>
      </c>
      <c r="BQ76" s="455">
        <f t="shared" si="84"/>
        <v>868</v>
      </c>
      <c r="BR76" s="71"/>
      <c r="BS76" s="71"/>
      <c r="BT76" s="71"/>
      <c r="BU76" s="71"/>
      <c r="BV76" s="71"/>
      <c r="BW76" s="71"/>
      <c r="BX76" s="71"/>
      <c r="BY76" s="71"/>
      <c r="BZ76" s="71"/>
      <c r="CA76" s="71"/>
      <c r="CB76" s="71"/>
      <c r="CC76" s="71"/>
      <c r="CD76" s="71"/>
      <c r="CE76" s="71"/>
      <c r="CF76" s="71"/>
      <c r="CG76" s="71"/>
      <c r="CH76" s="71"/>
      <c r="CI76" s="71"/>
      <c r="CJ76" s="71"/>
      <c r="CK76" s="71"/>
      <c r="CL76" s="71"/>
      <c r="CM76" s="71">
        <v>8585</v>
      </c>
      <c r="CN76" s="71"/>
      <c r="CO76" s="71">
        <v>238</v>
      </c>
      <c r="CP76" s="190">
        <f t="shared" si="71"/>
        <v>8823</v>
      </c>
      <c r="CQ76" s="71"/>
      <c r="CR76" s="71"/>
      <c r="CS76" s="71"/>
      <c r="CT76" s="71"/>
      <c r="CU76" s="71"/>
      <c r="CV76" s="71"/>
      <c r="CW76" s="71"/>
      <c r="CX76" s="71"/>
      <c r="CY76" s="71"/>
      <c r="CZ76" s="71"/>
      <c r="DA76" s="71"/>
      <c r="DB76" s="190">
        <f t="shared" si="72"/>
        <v>8823</v>
      </c>
      <c r="DC76" s="71">
        <f t="shared" si="73"/>
        <v>238</v>
      </c>
      <c r="DD76" s="71"/>
      <c r="DE76" s="71"/>
      <c r="DF76" s="71"/>
      <c r="DG76" s="190">
        <f t="shared" si="74"/>
        <v>8823</v>
      </c>
      <c r="DH76" s="71">
        <f t="shared" si="75"/>
        <v>238</v>
      </c>
      <c r="DI76" s="71"/>
      <c r="DJ76" s="71"/>
      <c r="DK76" s="71"/>
      <c r="DL76" s="71"/>
      <c r="DM76" s="71"/>
      <c r="DN76" s="71"/>
      <c r="DO76" s="71"/>
      <c r="DP76" s="71"/>
      <c r="DQ76" s="71"/>
      <c r="DR76" s="71"/>
      <c r="DS76" s="71"/>
      <c r="DT76" s="71"/>
      <c r="DU76" s="71"/>
      <c r="DV76" s="71"/>
      <c r="DW76" s="71"/>
      <c r="DX76" s="71"/>
      <c r="DY76" s="71"/>
      <c r="DZ76" s="71"/>
      <c r="EA76" s="71"/>
      <c r="EB76" s="71"/>
      <c r="EC76" s="71"/>
      <c r="ED76" s="71"/>
      <c r="EE76" s="71"/>
      <c r="EF76" s="71"/>
      <c r="EG76" s="71"/>
      <c r="EH76" s="71"/>
      <c r="EI76" s="74"/>
      <c r="EJ76" s="74"/>
      <c r="EK76" s="74"/>
      <c r="EL76" s="74"/>
      <c r="EM76" s="74"/>
      <c r="EN76" s="74"/>
      <c r="EO76" s="74"/>
      <c r="EP76" s="74"/>
      <c r="EQ76" s="74"/>
      <c r="ER76" s="74"/>
      <c r="ES76" s="74"/>
      <c r="ET76" s="74"/>
      <c r="EU76" s="74"/>
      <c r="EV76" s="74"/>
      <c r="EW76" s="74"/>
      <c r="EX76" s="74"/>
      <c r="EY76" s="74"/>
      <c r="EZ76" s="74"/>
      <c r="FA76" s="74"/>
      <c r="FB76" s="74"/>
    </row>
    <row r="77" spans="2:158" s="69" customFormat="1" ht="12" customHeight="1">
      <c r="B77" s="76"/>
      <c r="C77" s="77" t="s">
        <v>395</v>
      </c>
      <c r="D77" s="71"/>
      <c r="E77" s="71"/>
      <c r="F77" s="71"/>
      <c r="G77" s="71"/>
      <c r="H77" s="71"/>
      <c r="I77" s="71"/>
      <c r="J77" s="71"/>
      <c r="K77" s="71"/>
      <c r="L77" s="71"/>
      <c r="M77" s="71"/>
      <c r="N77" s="71"/>
      <c r="O77" s="72"/>
      <c r="P77" s="71"/>
      <c r="Q77" s="71"/>
      <c r="R77" s="71"/>
      <c r="S77" s="71"/>
      <c r="T77" s="71"/>
      <c r="U77" s="71"/>
      <c r="V77" s="71"/>
      <c r="W77" s="71"/>
      <c r="X77" s="71"/>
      <c r="Y77" s="139">
        <v>3</v>
      </c>
      <c r="Z77" s="73"/>
      <c r="AA77" s="73"/>
      <c r="AB77" s="73"/>
      <c r="AC77" s="73"/>
      <c r="AD77" s="73"/>
      <c r="AE77" s="73"/>
      <c r="AF77" s="447">
        <f t="shared" si="0"/>
        <v>166</v>
      </c>
      <c r="AG77" s="71">
        <v>108</v>
      </c>
      <c r="AH77" s="71">
        <v>2</v>
      </c>
      <c r="AI77" s="71"/>
      <c r="AJ77" s="71"/>
      <c r="AK77" s="71"/>
      <c r="AL77" s="71"/>
      <c r="AM77" s="71"/>
      <c r="AN77" s="71"/>
      <c r="AO77" s="71">
        <v>50</v>
      </c>
      <c r="AP77" s="71"/>
      <c r="AQ77" s="71">
        <v>50</v>
      </c>
      <c r="AR77" s="71"/>
      <c r="AS77" s="447">
        <f t="shared" si="1"/>
        <v>160</v>
      </c>
      <c r="AT77" s="455"/>
      <c r="AU77" s="450">
        <f t="shared" si="19"/>
        <v>0</v>
      </c>
      <c r="AV77" s="71"/>
      <c r="AW77" s="71"/>
      <c r="AX77" s="71"/>
      <c r="AY77" s="455"/>
      <c r="AZ77" s="71"/>
      <c r="BA77" s="455">
        <v>2</v>
      </c>
      <c r="BB77" s="447">
        <f t="shared" si="2"/>
        <v>0</v>
      </c>
      <c r="BC77" s="71"/>
      <c r="BD77" s="71"/>
      <c r="BE77" s="71"/>
      <c r="BF77" s="72"/>
      <c r="BG77" s="455"/>
      <c r="BH77" s="455">
        <v>3</v>
      </c>
      <c r="BI77" s="455"/>
      <c r="BJ77" s="455"/>
      <c r="BK77" s="455"/>
      <c r="BL77" s="450">
        <f t="shared" si="3"/>
        <v>1</v>
      </c>
      <c r="BM77" s="71"/>
      <c r="BN77" s="71"/>
      <c r="BO77" s="71"/>
      <c r="BP77" s="71">
        <v>1</v>
      </c>
      <c r="BQ77" s="455">
        <f t="shared" si="84"/>
        <v>6</v>
      </c>
      <c r="BR77" s="71"/>
      <c r="BS77" s="71"/>
      <c r="BT77" s="71"/>
      <c r="BU77" s="71"/>
      <c r="BV77" s="71"/>
      <c r="BW77" s="71"/>
      <c r="BX77" s="71"/>
      <c r="BY77" s="71"/>
      <c r="BZ77" s="71"/>
      <c r="CA77" s="71"/>
      <c r="CB77" s="71"/>
      <c r="CC77" s="71"/>
      <c r="CD77" s="71"/>
      <c r="CE77" s="71"/>
      <c r="CF77" s="71"/>
      <c r="CG77" s="71"/>
      <c r="CH77" s="71"/>
      <c r="CI77" s="71"/>
      <c r="CJ77" s="71"/>
      <c r="CK77" s="71"/>
      <c r="CL77" s="71"/>
      <c r="CM77" s="71">
        <v>108</v>
      </c>
      <c r="CN77" s="71"/>
      <c r="CO77" s="71"/>
      <c r="CP77" s="190">
        <f t="shared" si="71"/>
        <v>108</v>
      </c>
      <c r="CQ77" s="71"/>
      <c r="CR77" s="71"/>
      <c r="CS77" s="71"/>
      <c r="CT77" s="71"/>
      <c r="CU77" s="71"/>
      <c r="CV77" s="71"/>
      <c r="CW77" s="71"/>
      <c r="CX77" s="71"/>
      <c r="CY77" s="71"/>
      <c r="CZ77" s="71"/>
      <c r="DA77" s="71"/>
      <c r="DB77" s="190">
        <f t="shared" si="72"/>
        <v>108</v>
      </c>
      <c r="DC77" s="71">
        <f t="shared" si="73"/>
        <v>0</v>
      </c>
      <c r="DD77" s="71"/>
      <c r="DE77" s="71"/>
      <c r="DF77" s="71"/>
      <c r="DG77" s="190">
        <f t="shared" si="74"/>
        <v>108</v>
      </c>
      <c r="DH77" s="71">
        <f t="shared" si="75"/>
        <v>0</v>
      </c>
      <c r="DI77" s="71"/>
      <c r="DJ77" s="71"/>
      <c r="DK77" s="71"/>
      <c r="DL77" s="71"/>
      <c r="DM77" s="71"/>
      <c r="DN77" s="71"/>
      <c r="DO77" s="71"/>
      <c r="DP77" s="71"/>
      <c r="DQ77" s="71"/>
      <c r="DR77" s="71"/>
      <c r="DS77" s="71"/>
      <c r="DT77" s="71"/>
      <c r="DU77" s="71"/>
      <c r="DV77" s="71"/>
      <c r="DW77" s="71"/>
      <c r="DX77" s="71"/>
      <c r="DY77" s="71"/>
      <c r="DZ77" s="71"/>
      <c r="EA77" s="71"/>
      <c r="EB77" s="71"/>
      <c r="EC77" s="71"/>
      <c r="ED77" s="71"/>
      <c r="EE77" s="71"/>
      <c r="EF77" s="71"/>
      <c r="EG77" s="71"/>
      <c r="EH77" s="71"/>
      <c r="EI77" s="74"/>
      <c r="EJ77" s="74"/>
      <c r="EK77" s="74"/>
      <c r="EL77" s="74"/>
      <c r="EM77" s="74"/>
      <c r="EN77" s="74"/>
      <c r="EO77" s="74"/>
      <c r="EP77" s="74"/>
      <c r="EQ77" s="74"/>
      <c r="ER77" s="74"/>
      <c r="ES77" s="74"/>
      <c r="ET77" s="74"/>
      <c r="EU77" s="74"/>
      <c r="EV77" s="74"/>
      <c r="EW77" s="74"/>
      <c r="EX77" s="74"/>
      <c r="EY77" s="74"/>
      <c r="EZ77" s="74"/>
      <c r="FA77" s="74"/>
      <c r="FB77" s="74"/>
    </row>
    <row r="78" spans="2:158" s="69" customFormat="1" ht="12" customHeight="1">
      <c r="B78" s="76"/>
      <c r="C78" s="77" t="s">
        <v>396</v>
      </c>
      <c r="D78" s="71"/>
      <c r="E78" s="71"/>
      <c r="F78" s="71"/>
      <c r="G78" s="71"/>
      <c r="H78" s="71"/>
      <c r="I78" s="71"/>
      <c r="J78" s="71"/>
      <c r="K78" s="71"/>
      <c r="L78" s="71"/>
      <c r="M78" s="71"/>
      <c r="N78" s="71"/>
      <c r="O78" s="72"/>
      <c r="P78" s="71"/>
      <c r="Q78" s="71"/>
      <c r="R78" s="71"/>
      <c r="S78" s="71"/>
      <c r="T78" s="71"/>
      <c r="U78" s="71"/>
      <c r="V78" s="71"/>
      <c r="W78" s="71"/>
      <c r="X78" s="71"/>
      <c r="Y78" s="73"/>
      <c r="Z78" s="73"/>
      <c r="AA78" s="73"/>
      <c r="AB78" s="73"/>
      <c r="AC78" s="73"/>
      <c r="AD78" s="73"/>
      <c r="AE78" s="73"/>
      <c r="AF78" s="447">
        <f t="shared" si="0"/>
        <v>0</v>
      </c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447">
        <f t="shared" si="1"/>
        <v>0</v>
      </c>
      <c r="AT78" s="455"/>
      <c r="AU78" s="450">
        <f t="shared" si="19"/>
        <v>0</v>
      </c>
      <c r="AV78" s="71"/>
      <c r="AW78" s="71"/>
      <c r="AX78" s="71"/>
      <c r="AY78" s="455"/>
      <c r="AZ78" s="71"/>
      <c r="BA78" s="455"/>
      <c r="BB78" s="447">
        <f t="shared" si="2"/>
        <v>0</v>
      </c>
      <c r="BC78" s="71"/>
      <c r="BD78" s="71"/>
      <c r="BE78" s="71"/>
      <c r="BF78" s="71"/>
      <c r="BG78" s="455"/>
      <c r="BH78" s="455"/>
      <c r="BI78" s="455"/>
      <c r="BJ78" s="455"/>
      <c r="BK78" s="455"/>
      <c r="BL78" s="450">
        <f t="shared" si="3"/>
        <v>0</v>
      </c>
      <c r="BM78" s="71"/>
      <c r="BN78" s="71"/>
      <c r="BO78" s="71"/>
      <c r="BP78" s="71"/>
      <c r="BQ78" s="455">
        <f t="shared" si="84"/>
        <v>0</v>
      </c>
      <c r="BR78" s="71"/>
      <c r="BS78" s="71"/>
      <c r="BT78" s="71"/>
      <c r="BU78" s="71"/>
      <c r="BV78" s="71"/>
      <c r="BW78" s="71"/>
      <c r="BX78" s="71"/>
      <c r="BY78" s="71"/>
      <c r="BZ78" s="71"/>
      <c r="CA78" s="71"/>
      <c r="CB78" s="71"/>
      <c r="CC78" s="71"/>
      <c r="CD78" s="71"/>
      <c r="CE78" s="71"/>
      <c r="CF78" s="71"/>
      <c r="CG78" s="71"/>
      <c r="CH78" s="71"/>
      <c r="CI78" s="71"/>
      <c r="CJ78" s="71"/>
      <c r="CK78" s="71"/>
      <c r="CL78" s="71"/>
      <c r="CM78" s="71"/>
      <c r="CN78" s="71"/>
      <c r="CO78" s="71"/>
      <c r="CP78" s="190">
        <f t="shared" si="71"/>
        <v>0</v>
      </c>
      <c r="CQ78" s="71"/>
      <c r="CR78" s="71"/>
      <c r="CS78" s="71"/>
      <c r="CT78" s="71"/>
      <c r="CU78" s="71"/>
      <c r="CV78" s="71"/>
      <c r="CW78" s="71"/>
      <c r="CX78" s="71"/>
      <c r="CY78" s="71"/>
      <c r="CZ78" s="71"/>
      <c r="DA78" s="71"/>
      <c r="DB78" s="190">
        <f t="shared" si="72"/>
        <v>0</v>
      </c>
      <c r="DC78" s="71">
        <f t="shared" si="73"/>
        <v>0</v>
      </c>
      <c r="DD78" s="71"/>
      <c r="DE78" s="71"/>
      <c r="DF78" s="71"/>
      <c r="DG78" s="190">
        <f t="shared" si="74"/>
        <v>0</v>
      </c>
      <c r="DH78" s="71">
        <f t="shared" si="75"/>
        <v>0</v>
      </c>
      <c r="DI78" s="71"/>
      <c r="DJ78" s="71"/>
      <c r="DK78" s="71"/>
      <c r="DL78" s="71"/>
      <c r="DM78" s="71"/>
      <c r="DN78" s="71"/>
      <c r="DO78" s="71"/>
      <c r="DP78" s="71"/>
      <c r="DQ78" s="71"/>
      <c r="DR78" s="71"/>
      <c r="DS78" s="71"/>
      <c r="DT78" s="71"/>
      <c r="DU78" s="71"/>
      <c r="DV78" s="71"/>
      <c r="DW78" s="71"/>
      <c r="DX78" s="71"/>
      <c r="DY78" s="71"/>
      <c r="DZ78" s="71"/>
      <c r="EA78" s="71"/>
      <c r="EB78" s="71"/>
      <c r="EC78" s="71"/>
      <c r="ED78" s="71"/>
      <c r="EE78" s="71"/>
      <c r="EF78" s="71"/>
      <c r="EG78" s="71"/>
      <c r="EH78" s="71"/>
      <c r="EI78" s="74"/>
      <c r="EJ78" s="74"/>
      <c r="EK78" s="74"/>
      <c r="EL78" s="74"/>
      <c r="EM78" s="74"/>
      <c r="EN78" s="74"/>
      <c r="EO78" s="74"/>
      <c r="EP78" s="74"/>
      <c r="EQ78" s="74"/>
      <c r="ER78" s="74"/>
      <c r="ES78" s="74"/>
      <c r="ET78" s="74"/>
      <c r="EU78" s="74"/>
      <c r="EV78" s="74"/>
      <c r="EW78" s="74"/>
      <c r="EX78" s="74"/>
      <c r="EY78" s="74"/>
      <c r="EZ78" s="74"/>
      <c r="FA78" s="74"/>
      <c r="FB78" s="74"/>
    </row>
    <row r="79" spans="2:158" s="69" customFormat="1" ht="12" customHeight="1">
      <c r="B79" s="76"/>
      <c r="C79" s="77" t="s">
        <v>397</v>
      </c>
      <c r="D79" s="71"/>
      <c r="E79" s="71"/>
      <c r="F79" s="71"/>
      <c r="G79" s="71"/>
      <c r="H79" s="71"/>
      <c r="I79" s="71"/>
      <c r="J79" s="71"/>
      <c r="K79" s="71"/>
      <c r="L79" s="71"/>
      <c r="M79" s="71"/>
      <c r="N79" s="71"/>
      <c r="O79" s="72"/>
      <c r="P79" s="71"/>
      <c r="Q79" s="71"/>
      <c r="R79" s="71"/>
      <c r="S79" s="71"/>
      <c r="T79" s="71"/>
      <c r="U79" s="71"/>
      <c r="V79" s="71"/>
      <c r="W79" s="71"/>
      <c r="X79" s="71"/>
      <c r="Y79" s="73">
        <v>29</v>
      </c>
      <c r="Z79" s="73"/>
      <c r="AA79" s="73"/>
      <c r="AB79" s="73"/>
      <c r="AC79" s="73"/>
      <c r="AD79" s="73"/>
      <c r="AE79" s="73"/>
      <c r="AF79" s="447">
        <f t="shared" si="0"/>
        <v>7643</v>
      </c>
      <c r="AG79" s="71">
        <v>4245</v>
      </c>
      <c r="AH79" s="71">
        <v>26</v>
      </c>
      <c r="AI79" s="71"/>
      <c r="AJ79" s="71"/>
      <c r="AK79" s="71"/>
      <c r="AL79" s="71"/>
      <c r="AM79" s="71"/>
      <c r="AN79" s="71"/>
      <c r="AO79" s="71">
        <v>3235</v>
      </c>
      <c r="AP79" s="71">
        <v>91</v>
      </c>
      <c r="AQ79" s="71">
        <v>168</v>
      </c>
      <c r="AR79" s="71"/>
      <c r="AS79" s="447">
        <f t="shared" si="1"/>
        <v>7506</v>
      </c>
      <c r="AT79" s="455"/>
      <c r="AU79" s="450">
        <f t="shared" si="19"/>
        <v>0</v>
      </c>
      <c r="AV79" s="71"/>
      <c r="AW79" s="71"/>
      <c r="AX79" s="71"/>
      <c r="AY79" s="455">
        <v>29</v>
      </c>
      <c r="AZ79" s="71"/>
      <c r="BA79" s="455">
        <v>35</v>
      </c>
      <c r="BB79" s="447">
        <f t="shared" si="2"/>
        <v>33</v>
      </c>
      <c r="BC79" s="71">
        <v>5</v>
      </c>
      <c r="BD79" s="71">
        <v>28</v>
      </c>
      <c r="BE79" s="71"/>
      <c r="BF79" s="71"/>
      <c r="BG79" s="455"/>
      <c r="BH79" s="455">
        <v>30</v>
      </c>
      <c r="BI79" s="455"/>
      <c r="BJ79" s="455"/>
      <c r="BK79" s="455"/>
      <c r="BL79" s="450">
        <f t="shared" si="3"/>
        <v>10</v>
      </c>
      <c r="BM79" s="71"/>
      <c r="BN79" s="71"/>
      <c r="BO79" s="71"/>
      <c r="BP79" s="71">
        <v>10</v>
      </c>
      <c r="BQ79" s="455">
        <f t="shared" si="84"/>
        <v>137</v>
      </c>
      <c r="BR79" s="71"/>
      <c r="BS79" s="71"/>
      <c r="BT79" s="71"/>
      <c r="BU79" s="71"/>
      <c r="BV79" s="71"/>
      <c r="BW79" s="71"/>
      <c r="BX79" s="71"/>
      <c r="BY79" s="71"/>
      <c r="BZ79" s="71"/>
      <c r="CA79" s="71"/>
      <c r="CB79" s="71"/>
      <c r="CC79" s="71"/>
      <c r="CD79" s="71"/>
      <c r="CE79" s="71"/>
      <c r="CF79" s="71"/>
      <c r="CG79" s="71"/>
      <c r="CH79" s="71"/>
      <c r="CI79" s="71"/>
      <c r="CJ79" s="71"/>
      <c r="CK79" s="71"/>
      <c r="CL79" s="71"/>
      <c r="CM79" s="71">
        <v>2214</v>
      </c>
      <c r="CN79" s="71"/>
      <c r="CO79" s="71"/>
      <c r="CP79" s="190">
        <f t="shared" si="71"/>
        <v>2214</v>
      </c>
      <c r="CQ79" s="71">
        <v>1803</v>
      </c>
      <c r="CR79" s="71"/>
      <c r="CS79" s="71"/>
      <c r="CT79" s="71"/>
      <c r="CU79" s="71"/>
      <c r="CV79" s="71"/>
      <c r="CW79" s="71"/>
      <c r="CX79" s="71"/>
      <c r="CY79" s="71"/>
      <c r="CZ79" s="71"/>
      <c r="DA79" s="71"/>
      <c r="DB79" s="190">
        <f t="shared" si="72"/>
        <v>4017</v>
      </c>
      <c r="DC79" s="71">
        <f t="shared" si="73"/>
        <v>0</v>
      </c>
      <c r="DD79" s="71"/>
      <c r="DE79" s="71"/>
      <c r="DF79" s="71"/>
      <c r="DG79" s="190">
        <f t="shared" si="74"/>
        <v>4017</v>
      </c>
      <c r="DH79" s="71">
        <f t="shared" si="75"/>
        <v>0</v>
      </c>
      <c r="DI79" s="71"/>
      <c r="DJ79" s="71"/>
      <c r="DK79" s="71"/>
      <c r="DL79" s="71"/>
      <c r="DM79" s="71"/>
      <c r="DN79" s="71"/>
      <c r="DO79" s="71"/>
      <c r="DP79" s="71"/>
      <c r="DQ79" s="71"/>
      <c r="DR79" s="71"/>
      <c r="DS79" s="71"/>
      <c r="DT79" s="71"/>
      <c r="DU79" s="71"/>
      <c r="DV79" s="71"/>
      <c r="DW79" s="71"/>
      <c r="DX79" s="71"/>
      <c r="DY79" s="71"/>
      <c r="DZ79" s="71"/>
      <c r="EA79" s="71"/>
      <c r="EB79" s="71"/>
      <c r="EC79" s="71"/>
      <c r="ED79" s="71"/>
      <c r="EE79" s="71"/>
      <c r="EF79" s="71"/>
      <c r="EG79" s="71"/>
      <c r="EH79" s="71"/>
      <c r="EI79" s="74"/>
      <c r="EJ79" s="74"/>
      <c r="EK79" s="74"/>
      <c r="EL79" s="74"/>
      <c r="EM79" s="74"/>
      <c r="EN79" s="74"/>
      <c r="EO79" s="74"/>
      <c r="EP79" s="74"/>
      <c r="EQ79" s="74"/>
      <c r="ER79" s="74"/>
      <c r="ES79" s="74"/>
      <c r="ET79" s="74"/>
      <c r="EU79" s="74"/>
      <c r="EV79" s="74"/>
      <c r="EW79" s="74"/>
      <c r="EX79" s="74"/>
      <c r="EY79" s="74"/>
      <c r="EZ79" s="74"/>
      <c r="FA79" s="74"/>
      <c r="FB79" s="74"/>
    </row>
    <row r="80" spans="2:158" s="69" customFormat="1" ht="12" customHeight="1">
      <c r="B80" s="76"/>
      <c r="C80" s="77" t="s">
        <v>398</v>
      </c>
      <c r="D80" s="71"/>
      <c r="E80" s="71"/>
      <c r="F80" s="71"/>
      <c r="G80" s="71"/>
      <c r="H80" s="71"/>
      <c r="I80" s="71"/>
      <c r="J80" s="71"/>
      <c r="K80" s="71"/>
      <c r="L80" s="71"/>
      <c r="M80" s="71"/>
      <c r="N80" s="71"/>
      <c r="O80" s="72"/>
      <c r="P80" s="71"/>
      <c r="Q80" s="71"/>
      <c r="R80" s="71"/>
      <c r="S80" s="71"/>
      <c r="T80" s="71"/>
      <c r="U80" s="71"/>
      <c r="V80" s="71"/>
      <c r="W80" s="71"/>
      <c r="X80" s="71"/>
      <c r="Y80" s="73"/>
      <c r="Z80" s="73"/>
      <c r="AA80" s="73"/>
      <c r="AB80" s="73"/>
      <c r="AC80" s="73"/>
      <c r="AD80" s="73"/>
      <c r="AE80" s="73"/>
      <c r="AF80" s="447">
        <f t="shared" si="0"/>
        <v>0</v>
      </c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447">
        <f t="shared" si="1"/>
        <v>0</v>
      </c>
      <c r="AT80" s="455"/>
      <c r="AU80" s="450">
        <f t="shared" si="19"/>
        <v>0</v>
      </c>
      <c r="AV80" s="71"/>
      <c r="AW80" s="71"/>
      <c r="AX80" s="71"/>
      <c r="AY80" s="455"/>
      <c r="AZ80" s="71"/>
      <c r="BA80" s="455"/>
      <c r="BB80" s="447">
        <f t="shared" si="2"/>
        <v>0</v>
      </c>
      <c r="BC80" s="71"/>
      <c r="BD80" s="71"/>
      <c r="BE80" s="71"/>
      <c r="BF80" s="71"/>
      <c r="BG80" s="455"/>
      <c r="BH80" s="455"/>
      <c r="BI80" s="455"/>
      <c r="BJ80" s="455"/>
      <c r="BK80" s="455"/>
      <c r="BL80" s="450">
        <f t="shared" si="3"/>
        <v>0</v>
      </c>
      <c r="BM80" s="71"/>
      <c r="BN80" s="71"/>
      <c r="BO80" s="71"/>
      <c r="BP80" s="71"/>
      <c r="BQ80" s="455">
        <f t="shared" si="84"/>
        <v>0</v>
      </c>
      <c r="BR80" s="71"/>
      <c r="BS80" s="71"/>
      <c r="BT80" s="71"/>
      <c r="BU80" s="71"/>
      <c r="BV80" s="71"/>
      <c r="BW80" s="71"/>
      <c r="BX80" s="71"/>
      <c r="BY80" s="71"/>
      <c r="BZ80" s="71"/>
      <c r="CA80" s="71"/>
      <c r="CB80" s="71"/>
      <c r="CC80" s="71"/>
      <c r="CD80" s="71"/>
      <c r="CE80" s="71"/>
      <c r="CF80" s="71"/>
      <c r="CG80" s="71"/>
      <c r="CH80" s="71"/>
      <c r="CI80" s="71"/>
      <c r="CJ80" s="71"/>
      <c r="CK80" s="71"/>
      <c r="CL80" s="71"/>
      <c r="CM80" s="71"/>
      <c r="CN80" s="71"/>
      <c r="CO80" s="71"/>
      <c r="CP80" s="190">
        <f t="shared" si="71"/>
        <v>0</v>
      </c>
      <c r="CQ80" s="71"/>
      <c r="CR80" s="71"/>
      <c r="CS80" s="71"/>
      <c r="CT80" s="71"/>
      <c r="CU80" s="71"/>
      <c r="CV80" s="71"/>
      <c r="CW80" s="71"/>
      <c r="CX80" s="71"/>
      <c r="CY80" s="71"/>
      <c r="CZ80" s="71"/>
      <c r="DA80" s="71"/>
      <c r="DB80" s="190">
        <f t="shared" si="72"/>
        <v>0</v>
      </c>
      <c r="DC80" s="71">
        <f t="shared" si="73"/>
        <v>0</v>
      </c>
      <c r="DD80" s="71"/>
      <c r="DE80" s="71"/>
      <c r="DF80" s="71"/>
      <c r="DG80" s="190">
        <f t="shared" si="74"/>
        <v>0</v>
      </c>
      <c r="DH80" s="71">
        <f t="shared" si="75"/>
        <v>0</v>
      </c>
      <c r="DI80" s="71"/>
      <c r="DJ80" s="71"/>
      <c r="DK80" s="71"/>
      <c r="DL80" s="71"/>
      <c r="DM80" s="71"/>
      <c r="DN80" s="71"/>
      <c r="DO80" s="71"/>
      <c r="DP80" s="71"/>
      <c r="DQ80" s="71"/>
      <c r="DR80" s="71"/>
      <c r="DS80" s="71"/>
      <c r="DT80" s="71"/>
      <c r="DU80" s="71"/>
      <c r="DV80" s="71"/>
      <c r="DW80" s="71"/>
      <c r="DX80" s="71"/>
      <c r="DY80" s="71"/>
      <c r="DZ80" s="71"/>
      <c r="EA80" s="71"/>
      <c r="EB80" s="71"/>
      <c r="EC80" s="71"/>
      <c r="ED80" s="71"/>
      <c r="EE80" s="71"/>
      <c r="EF80" s="71"/>
      <c r="EG80" s="71"/>
      <c r="EH80" s="71"/>
      <c r="EI80" s="74"/>
      <c r="EJ80" s="74"/>
      <c r="EK80" s="74"/>
      <c r="EL80" s="74"/>
      <c r="EM80" s="74"/>
      <c r="EN80" s="74"/>
      <c r="EO80" s="74"/>
      <c r="EP80" s="74"/>
      <c r="EQ80" s="74"/>
      <c r="ER80" s="74"/>
      <c r="ES80" s="74"/>
      <c r="ET80" s="74"/>
      <c r="EU80" s="74"/>
      <c r="EV80" s="74"/>
      <c r="EW80" s="74"/>
      <c r="EX80" s="74"/>
      <c r="EY80" s="74"/>
      <c r="EZ80" s="74"/>
      <c r="FA80" s="74"/>
      <c r="FB80" s="74"/>
    </row>
    <row r="81" spans="2:158" s="83" customFormat="1" ht="48" customHeight="1">
      <c r="B81" s="84" t="s">
        <v>405</v>
      </c>
      <c r="C81" s="85" t="s">
        <v>406</v>
      </c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86"/>
      <c r="Q81" s="86"/>
      <c r="R81" s="86"/>
      <c r="S81" s="86"/>
      <c r="T81" s="86"/>
      <c r="U81" s="86"/>
      <c r="V81" s="86"/>
      <c r="W81" s="86"/>
      <c r="X81" s="86"/>
      <c r="Y81" s="88">
        <f>SUM(Y82:Y95)</f>
        <v>0</v>
      </c>
      <c r="Z81" s="88">
        <f t="shared" ref="Z81:CK81" si="85">SUM(Z82:Z95)</f>
        <v>0</v>
      </c>
      <c r="AA81" s="88">
        <f t="shared" si="85"/>
        <v>0</v>
      </c>
      <c r="AB81" s="88">
        <f t="shared" si="85"/>
        <v>0</v>
      </c>
      <c r="AC81" s="88">
        <f t="shared" si="85"/>
        <v>0</v>
      </c>
      <c r="AD81" s="88">
        <f t="shared" si="85"/>
        <v>0</v>
      </c>
      <c r="AE81" s="88">
        <f t="shared" si="85"/>
        <v>0</v>
      </c>
      <c r="AF81" s="447">
        <f t="shared" si="0"/>
        <v>0</v>
      </c>
      <c r="AG81" s="88">
        <f t="shared" si="85"/>
        <v>0</v>
      </c>
      <c r="AH81" s="88">
        <f t="shared" si="85"/>
        <v>0</v>
      </c>
      <c r="AI81" s="88">
        <f t="shared" si="85"/>
        <v>0</v>
      </c>
      <c r="AJ81" s="88">
        <f t="shared" si="85"/>
        <v>0</v>
      </c>
      <c r="AK81" s="88">
        <f t="shared" si="85"/>
        <v>0</v>
      </c>
      <c r="AL81" s="88">
        <f t="shared" si="85"/>
        <v>0</v>
      </c>
      <c r="AM81" s="88">
        <f t="shared" si="85"/>
        <v>0</v>
      </c>
      <c r="AN81" s="88">
        <f t="shared" si="85"/>
        <v>0</v>
      </c>
      <c r="AO81" s="88">
        <f t="shared" si="85"/>
        <v>0</v>
      </c>
      <c r="AP81" s="88">
        <f t="shared" si="85"/>
        <v>0</v>
      </c>
      <c r="AQ81" s="88">
        <f t="shared" si="85"/>
        <v>0</v>
      </c>
      <c r="AR81" s="88">
        <f t="shared" si="85"/>
        <v>0</v>
      </c>
      <c r="AS81" s="447">
        <f t="shared" si="1"/>
        <v>0</v>
      </c>
      <c r="AT81" s="450">
        <f t="shared" si="85"/>
        <v>0</v>
      </c>
      <c r="AU81" s="450">
        <f t="shared" si="19"/>
        <v>0</v>
      </c>
      <c r="AV81" s="88">
        <f t="shared" si="85"/>
        <v>0</v>
      </c>
      <c r="AW81" s="88">
        <f t="shared" si="85"/>
        <v>0</v>
      </c>
      <c r="AX81" s="88">
        <f t="shared" si="85"/>
        <v>0</v>
      </c>
      <c r="AY81" s="450">
        <f t="shared" si="85"/>
        <v>0</v>
      </c>
      <c r="AZ81" s="88">
        <f t="shared" si="85"/>
        <v>0</v>
      </c>
      <c r="BA81" s="450">
        <f t="shared" si="85"/>
        <v>0</v>
      </c>
      <c r="BB81" s="447">
        <f t="shared" si="2"/>
        <v>0</v>
      </c>
      <c r="BC81" s="88">
        <f t="shared" si="85"/>
        <v>0</v>
      </c>
      <c r="BD81" s="88">
        <f t="shared" si="85"/>
        <v>0</v>
      </c>
      <c r="BE81" s="88">
        <f t="shared" si="85"/>
        <v>0</v>
      </c>
      <c r="BF81" s="88">
        <f t="shared" si="85"/>
        <v>0</v>
      </c>
      <c r="BG81" s="450">
        <f t="shared" si="85"/>
        <v>0</v>
      </c>
      <c r="BH81" s="450">
        <f t="shared" si="85"/>
        <v>0</v>
      </c>
      <c r="BI81" s="450">
        <f t="shared" si="85"/>
        <v>0</v>
      </c>
      <c r="BJ81" s="450">
        <f t="shared" si="85"/>
        <v>0</v>
      </c>
      <c r="BK81" s="450">
        <f t="shared" si="85"/>
        <v>0</v>
      </c>
      <c r="BL81" s="450">
        <f t="shared" si="3"/>
        <v>0</v>
      </c>
      <c r="BM81" s="88">
        <f t="shared" si="85"/>
        <v>0</v>
      </c>
      <c r="BN81" s="88">
        <f t="shared" si="85"/>
        <v>0</v>
      </c>
      <c r="BO81" s="88">
        <f t="shared" si="85"/>
        <v>0</v>
      </c>
      <c r="BP81" s="88">
        <f t="shared" si="85"/>
        <v>0</v>
      </c>
      <c r="BQ81" s="450">
        <f t="shared" si="85"/>
        <v>0</v>
      </c>
      <c r="BR81" s="88">
        <f t="shared" si="85"/>
        <v>0</v>
      </c>
      <c r="BS81" s="88">
        <f t="shared" si="85"/>
        <v>0</v>
      </c>
      <c r="BT81" s="88">
        <f t="shared" si="85"/>
        <v>0</v>
      </c>
      <c r="BU81" s="88">
        <f t="shared" si="85"/>
        <v>0</v>
      </c>
      <c r="BV81" s="88">
        <f t="shared" si="85"/>
        <v>0</v>
      </c>
      <c r="BW81" s="88">
        <f t="shared" si="85"/>
        <v>0</v>
      </c>
      <c r="BX81" s="88">
        <f t="shared" si="85"/>
        <v>0</v>
      </c>
      <c r="BY81" s="88">
        <f t="shared" si="85"/>
        <v>0</v>
      </c>
      <c r="BZ81" s="88">
        <f t="shared" si="85"/>
        <v>0</v>
      </c>
      <c r="CA81" s="88">
        <f t="shared" si="85"/>
        <v>0</v>
      </c>
      <c r="CB81" s="88">
        <f t="shared" si="85"/>
        <v>0</v>
      </c>
      <c r="CC81" s="88">
        <f t="shared" si="85"/>
        <v>0</v>
      </c>
      <c r="CD81" s="88">
        <f t="shared" si="85"/>
        <v>0</v>
      </c>
      <c r="CE81" s="88">
        <f t="shared" si="85"/>
        <v>0</v>
      </c>
      <c r="CF81" s="88">
        <f t="shared" si="85"/>
        <v>0</v>
      </c>
      <c r="CG81" s="88">
        <f t="shared" si="85"/>
        <v>0</v>
      </c>
      <c r="CH81" s="88">
        <f t="shared" si="85"/>
        <v>0</v>
      </c>
      <c r="CI81" s="88">
        <f t="shared" si="85"/>
        <v>0</v>
      </c>
      <c r="CJ81" s="88">
        <f t="shared" si="85"/>
        <v>0</v>
      </c>
      <c r="CK81" s="88">
        <f t="shared" si="85"/>
        <v>0</v>
      </c>
      <c r="CL81" s="88">
        <f t="shared" ref="CL81:EH81" si="86">SUM(CL82:CL95)</f>
        <v>0</v>
      </c>
      <c r="CM81" s="88">
        <f t="shared" si="86"/>
        <v>0</v>
      </c>
      <c r="CN81" s="88">
        <f t="shared" si="86"/>
        <v>0</v>
      </c>
      <c r="CO81" s="88">
        <f t="shared" si="86"/>
        <v>0</v>
      </c>
      <c r="CP81" s="188">
        <f t="shared" si="71"/>
        <v>0</v>
      </c>
      <c r="CQ81" s="88">
        <f t="shared" si="86"/>
        <v>0</v>
      </c>
      <c r="CR81" s="88">
        <f t="shared" si="86"/>
        <v>0</v>
      </c>
      <c r="CS81" s="88">
        <f t="shared" si="86"/>
        <v>0</v>
      </c>
      <c r="CT81" s="88">
        <f t="shared" si="86"/>
        <v>0</v>
      </c>
      <c r="CU81" s="88">
        <f t="shared" si="86"/>
        <v>0</v>
      </c>
      <c r="CV81" s="88">
        <f t="shared" si="86"/>
        <v>0</v>
      </c>
      <c r="CW81" s="88">
        <f t="shared" si="86"/>
        <v>0</v>
      </c>
      <c r="CX81" s="88">
        <f t="shared" si="86"/>
        <v>0</v>
      </c>
      <c r="CY81" s="88">
        <f t="shared" si="86"/>
        <v>0</v>
      </c>
      <c r="CZ81" s="88">
        <f t="shared" si="86"/>
        <v>0</v>
      </c>
      <c r="DA81" s="88">
        <f t="shared" si="86"/>
        <v>0</v>
      </c>
      <c r="DB81" s="188">
        <f t="shared" si="72"/>
        <v>0</v>
      </c>
      <c r="DC81" s="38">
        <f t="shared" si="73"/>
        <v>0</v>
      </c>
      <c r="DD81" s="88">
        <f t="shared" si="86"/>
        <v>0</v>
      </c>
      <c r="DE81" s="88">
        <f t="shared" si="86"/>
        <v>0</v>
      </c>
      <c r="DF81" s="88">
        <f t="shared" si="86"/>
        <v>0</v>
      </c>
      <c r="DG81" s="188">
        <f t="shared" si="74"/>
        <v>0</v>
      </c>
      <c r="DH81" s="38">
        <f t="shared" si="75"/>
        <v>0</v>
      </c>
      <c r="DI81" s="88">
        <f t="shared" si="86"/>
        <v>0</v>
      </c>
      <c r="DJ81" s="88">
        <f t="shared" si="86"/>
        <v>0</v>
      </c>
      <c r="DK81" s="88">
        <f t="shared" si="86"/>
        <v>0</v>
      </c>
      <c r="DL81" s="88">
        <f t="shared" si="86"/>
        <v>0</v>
      </c>
      <c r="DM81" s="88">
        <f t="shared" si="86"/>
        <v>0</v>
      </c>
      <c r="DN81" s="88">
        <f t="shared" si="86"/>
        <v>0</v>
      </c>
      <c r="DO81" s="88">
        <f t="shared" si="86"/>
        <v>0</v>
      </c>
      <c r="DP81" s="88">
        <f t="shared" si="86"/>
        <v>0</v>
      </c>
      <c r="DQ81" s="88">
        <f t="shared" si="86"/>
        <v>0</v>
      </c>
      <c r="DR81" s="88">
        <f t="shared" si="86"/>
        <v>0</v>
      </c>
      <c r="DS81" s="88">
        <f t="shared" si="86"/>
        <v>0</v>
      </c>
      <c r="DT81" s="88">
        <f t="shared" si="86"/>
        <v>0</v>
      </c>
      <c r="DU81" s="88">
        <f t="shared" si="86"/>
        <v>0</v>
      </c>
      <c r="DV81" s="88">
        <f t="shared" si="86"/>
        <v>0</v>
      </c>
      <c r="DW81" s="88">
        <f t="shared" si="86"/>
        <v>0</v>
      </c>
      <c r="DX81" s="88">
        <f t="shared" si="86"/>
        <v>0</v>
      </c>
      <c r="DY81" s="88">
        <f t="shared" si="86"/>
        <v>0</v>
      </c>
      <c r="DZ81" s="88">
        <f t="shared" si="86"/>
        <v>0</v>
      </c>
      <c r="EA81" s="88">
        <f t="shared" si="86"/>
        <v>0</v>
      </c>
      <c r="EB81" s="88">
        <f t="shared" si="86"/>
        <v>0</v>
      </c>
      <c r="EC81" s="88">
        <f t="shared" si="86"/>
        <v>0</v>
      </c>
      <c r="ED81" s="88">
        <f t="shared" si="86"/>
        <v>0</v>
      </c>
      <c r="EE81" s="88">
        <f t="shared" si="86"/>
        <v>0</v>
      </c>
      <c r="EF81" s="88">
        <f t="shared" si="86"/>
        <v>0</v>
      </c>
      <c r="EG81" s="88">
        <f t="shared" si="86"/>
        <v>0</v>
      </c>
      <c r="EH81" s="88">
        <f t="shared" si="86"/>
        <v>0</v>
      </c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</row>
    <row r="82" spans="2:158" s="69" customFormat="1">
      <c r="B82" s="76"/>
      <c r="C82" s="77" t="s">
        <v>385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2"/>
      <c r="P82" s="71"/>
      <c r="Q82" s="71"/>
      <c r="R82" s="71"/>
      <c r="S82" s="71"/>
      <c r="T82" s="71"/>
      <c r="U82" s="71"/>
      <c r="V82" s="71"/>
      <c r="W82" s="71"/>
      <c r="X82" s="71"/>
      <c r="Y82" s="73"/>
      <c r="Z82" s="73"/>
      <c r="AA82" s="73"/>
      <c r="AB82" s="73"/>
      <c r="AC82" s="73"/>
      <c r="AD82" s="73"/>
      <c r="AE82" s="73"/>
      <c r="AF82" s="447">
        <f t="shared" si="0"/>
        <v>0</v>
      </c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447">
        <f t="shared" si="1"/>
        <v>0</v>
      </c>
      <c r="AT82" s="455"/>
      <c r="AU82" s="450">
        <f t="shared" si="19"/>
        <v>0</v>
      </c>
      <c r="AV82" s="71"/>
      <c r="AW82" s="71"/>
      <c r="AX82" s="71"/>
      <c r="AY82" s="455"/>
      <c r="AZ82" s="71"/>
      <c r="BA82" s="455"/>
      <c r="BB82" s="447">
        <f t="shared" si="2"/>
        <v>0</v>
      </c>
      <c r="BC82" s="71"/>
      <c r="BD82" s="71"/>
      <c r="BE82" s="71"/>
      <c r="BF82" s="71"/>
      <c r="BG82" s="455"/>
      <c r="BH82" s="455"/>
      <c r="BI82" s="455"/>
      <c r="BJ82" s="455"/>
      <c r="BK82" s="455"/>
      <c r="BL82" s="450">
        <f t="shared" si="3"/>
        <v>0</v>
      </c>
      <c r="BM82" s="71"/>
      <c r="BN82" s="71"/>
      <c r="BO82" s="71"/>
      <c r="BP82" s="71"/>
      <c r="BQ82" s="455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190">
        <f t="shared" si="71"/>
        <v>0</v>
      </c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190">
        <f t="shared" si="72"/>
        <v>0</v>
      </c>
      <c r="DC82" s="71">
        <f t="shared" si="73"/>
        <v>0</v>
      </c>
      <c r="DD82" s="71"/>
      <c r="DE82" s="71"/>
      <c r="DF82" s="71"/>
      <c r="DG82" s="190">
        <f t="shared" si="74"/>
        <v>0</v>
      </c>
      <c r="DH82" s="71">
        <f t="shared" si="75"/>
        <v>0</v>
      </c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4"/>
      <c r="EJ82" s="74"/>
      <c r="EK82" s="74"/>
      <c r="EL82" s="74"/>
      <c r="EM82" s="74"/>
      <c r="EN82" s="74"/>
      <c r="EO82" s="7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</row>
    <row r="83" spans="2:158" s="69" customFormat="1">
      <c r="B83" s="76"/>
      <c r="C83" s="77" t="s">
        <v>386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2"/>
      <c r="P83" s="71"/>
      <c r="Q83" s="71"/>
      <c r="R83" s="71"/>
      <c r="S83" s="71"/>
      <c r="T83" s="71"/>
      <c r="U83" s="71"/>
      <c r="V83" s="71"/>
      <c r="W83" s="71"/>
      <c r="X83" s="71"/>
      <c r="Y83" s="73"/>
      <c r="Z83" s="73"/>
      <c r="AA83" s="73"/>
      <c r="AB83" s="73"/>
      <c r="AC83" s="73"/>
      <c r="AD83" s="73"/>
      <c r="AE83" s="73"/>
      <c r="AF83" s="447">
        <f t="shared" si="0"/>
        <v>0</v>
      </c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447">
        <f t="shared" si="1"/>
        <v>0</v>
      </c>
      <c r="AT83" s="455"/>
      <c r="AU83" s="450">
        <f t="shared" si="19"/>
        <v>0</v>
      </c>
      <c r="AV83" s="71"/>
      <c r="AW83" s="71"/>
      <c r="AX83" s="71"/>
      <c r="AY83" s="455"/>
      <c r="AZ83" s="71"/>
      <c r="BA83" s="455"/>
      <c r="BB83" s="447">
        <f t="shared" si="2"/>
        <v>0</v>
      </c>
      <c r="BC83" s="71"/>
      <c r="BD83" s="71"/>
      <c r="BE83" s="71"/>
      <c r="BF83" s="71"/>
      <c r="BG83" s="455"/>
      <c r="BH83" s="455"/>
      <c r="BI83" s="455"/>
      <c r="BJ83" s="455"/>
      <c r="BK83" s="455"/>
      <c r="BL83" s="450">
        <f t="shared" si="3"/>
        <v>0</v>
      </c>
      <c r="BM83" s="71"/>
      <c r="BN83" s="71"/>
      <c r="BO83" s="71"/>
      <c r="BP83" s="71"/>
      <c r="BQ83" s="455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190">
        <f t="shared" si="71"/>
        <v>0</v>
      </c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190">
        <f t="shared" si="72"/>
        <v>0</v>
      </c>
      <c r="DC83" s="71">
        <f t="shared" si="73"/>
        <v>0</v>
      </c>
      <c r="DD83" s="71"/>
      <c r="DE83" s="71"/>
      <c r="DF83" s="71"/>
      <c r="DG83" s="190">
        <f t="shared" si="74"/>
        <v>0</v>
      </c>
      <c r="DH83" s="71">
        <f t="shared" si="75"/>
        <v>0</v>
      </c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</row>
    <row r="84" spans="2:158" s="69" customFormat="1">
      <c r="B84" s="76"/>
      <c r="C84" s="77" t="s">
        <v>387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2"/>
      <c r="P84" s="71"/>
      <c r="Q84" s="71"/>
      <c r="R84" s="71"/>
      <c r="S84" s="71"/>
      <c r="T84" s="71"/>
      <c r="U84" s="71"/>
      <c r="V84" s="71"/>
      <c r="W84" s="71"/>
      <c r="X84" s="71"/>
      <c r="Y84" s="73"/>
      <c r="Z84" s="73"/>
      <c r="AA84" s="73"/>
      <c r="AB84" s="73"/>
      <c r="AC84" s="73"/>
      <c r="AD84" s="73"/>
      <c r="AE84" s="73"/>
      <c r="AF84" s="447">
        <f t="shared" si="0"/>
        <v>0</v>
      </c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447">
        <f t="shared" si="1"/>
        <v>0</v>
      </c>
      <c r="AT84" s="455"/>
      <c r="AU84" s="450">
        <f t="shared" si="19"/>
        <v>0</v>
      </c>
      <c r="AV84" s="71"/>
      <c r="AW84" s="71"/>
      <c r="AX84" s="71"/>
      <c r="AY84" s="455"/>
      <c r="AZ84" s="71"/>
      <c r="BA84" s="455"/>
      <c r="BB84" s="447">
        <f t="shared" si="2"/>
        <v>0</v>
      </c>
      <c r="BC84" s="71"/>
      <c r="BD84" s="71"/>
      <c r="BE84" s="71"/>
      <c r="BF84" s="71"/>
      <c r="BG84" s="455"/>
      <c r="BH84" s="455"/>
      <c r="BI84" s="455"/>
      <c r="BJ84" s="455"/>
      <c r="BK84" s="455"/>
      <c r="BL84" s="450">
        <f t="shared" si="3"/>
        <v>0</v>
      </c>
      <c r="BM84" s="71"/>
      <c r="BN84" s="71"/>
      <c r="BO84" s="71"/>
      <c r="BP84" s="71"/>
      <c r="BQ84" s="455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190">
        <f t="shared" si="71"/>
        <v>0</v>
      </c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190">
        <f t="shared" si="72"/>
        <v>0</v>
      </c>
      <c r="DC84" s="71">
        <f t="shared" si="73"/>
        <v>0</v>
      </c>
      <c r="DD84" s="71"/>
      <c r="DE84" s="71"/>
      <c r="DF84" s="71"/>
      <c r="DG84" s="190">
        <f t="shared" si="74"/>
        <v>0</v>
      </c>
      <c r="DH84" s="71">
        <f t="shared" si="75"/>
        <v>0</v>
      </c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</row>
    <row r="85" spans="2:158" s="69" customFormat="1">
      <c r="B85" s="76"/>
      <c r="C85" s="77" t="s">
        <v>388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2"/>
      <c r="P85" s="71"/>
      <c r="Q85" s="71"/>
      <c r="R85" s="71"/>
      <c r="S85" s="71"/>
      <c r="T85" s="71"/>
      <c r="U85" s="71"/>
      <c r="V85" s="71"/>
      <c r="W85" s="71"/>
      <c r="X85" s="71"/>
      <c r="Y85" s="73"/>
      <c r="Z85" s="73"/>
      <c r="AA85" s="73"/>
      <c r="AB85" s="73"/>
      <c r="AC85" s="73"/>
      <c r="AD85" s="73"/>
      <c r="AE85" s="73"/>
      <c r="AF85" s="447">
        <f t="shared" si="0"/>
        <v>0</v>
      </c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447">
        <f t="shared" ref="AS85:AS151" si="87">SUM(AG85,AH85,AK85,AL85,AO85)</f>
        <v>0</v>
      </c>
      <c r="AT85" s="455"/>
      <c r="AU85" s="450">
        <f t="shared" si="19"/>
        <v>0</v>
      </c>
      <c r="AV85" s="71"/>
      <c r="AW85" s="71"/>
      <c r="AX85" s="71"/>
      <c r="AY85" s="455"/>
      <c r="AZ85" s="71"/>
      <c r="BA85" s="455"/>
      <c r="BB85" s="447">
        <f t="shared" si="2"/>
        <v>0</v>
      </c>
      <c r="BC85" s="71"/>
      <c r="BD85" s="71"/>
      <c r="BE85" s="71"/>
      <c r="BF85" s="71"/>
      <c r="BG85" s="455"/>
      <c r="BH85" s="455"/>
      <c r="BI85" s="455"/>
      <c r="BJ85" s="455"/>
      <c r="BK85" s="455"/>
      <c r="BL85" s="450">
        <f t="shared" si="3"/>
        <v>0</v>
      </c>
      <c r="BM85" s="71"/>
      <c r="BN85" s="71"/>
      <c r="BO85" s="71"/>
      <c r="BP85" s="71"/>
      <c r="BQ85" s="455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190">
        <f t="shared" si="71"/>
        <v>0</v>
      </c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190">
        <f t="shared" si="72"/>
        <v>0</v>
      </c>
      <c r="DC85" s="71">
        <f t="shared" si="73"/>
        <v>0</v>
      </c>
      <c r="DD85" s="71"/>
      <c r="DE85" s="71"/>
      <c r="DF85" s="71"/>
      <c r="DG85" s="190">
        <f t="shared" si="74"/>
        <v>0</v>
      </c>
      <c r="DH85" s="71">
        <f t="shared" si="75"/>
        <v>0</v>
      </c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</row>
    <row r="86" spans="2:158" s="69" customFormat="1">
      <c r="B86" s="76"/>
      <c r="C86" s="77" t="s">
        <v>389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2"/>
      <c r="P86" s="71"/>
      <c r="Q86" s="71"/>
      <c r="R86" s="71"/>
      <c r="S86" s="71"/>
      <c r="T86" s="71"/>
      <c r="U86" s="71"/>
      <c r="V86" s="71"/>
      <c r="W86" s="71"/>
      <c r="X86" s="71"/>
      <c r="Y86" s="73"/>
      <c r="Z86" s="73"/>
      <c r="AA86" s="73"/>
      <c r="AB86" s="73"/>
      <c r="AC86" s="73"/>
      <c r="AD86" s="73"/>
      <c r="AE86" s="73"/>
      <c r="AF86" s="447">
        <f t="shared" ref="AF86:AF152" si="88">SUM(AS86:AU86,AY86,BA86:BB86,BG86:BL86)</f>
        <v>0</v>
      </c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447">
        <f t="shared" si="87"/>
        <v>0</v>
      </c>
      <c r="AT86" s="455"/>
      <c r="AU86" s="450">
        <f t="shared" ref="AU86:AU152" si="89">SUM(AV86:AX86)</f>
        <v>0</v>
      </c>
      <c r="AV86" s="71"/>
      <c r="AW86" s="71"/>
      <c r="AX86" s="71"/>
      <c r="AY86" s="455"/>
      <c r="AZ86" s="71"/>
      <c r="BA86" s="455"/>
      <c r="BB86" s="447">
        <f t="shared" ref="BB86:BB152" si="90">SUM(BC86,BD86,BF86)</f>
        <v>0</v>
      </c>
      <c r="BC86" s="71"/>
      <c r="BD86" s="71"/>
      <c r="BE86" s="71"/>
      <c r="BF86" s="71"/>
      <c r="BG86" s="455"/>
      <c r="BH86" s="455"/>
      <c r="BI86" s="455"/>
      <c r="BJ86" s="455"/>
      <c r="BK86" s="455"/>
      <c r="BL86" s="450">
        <f t="shared" ref="BL86:BL152" si="91">SUM(BM86:BP86)</f>
        <v>0</v>
      </c>
      <c r="BM86" s="71"/>
      <c r="BN86" s="71"/>
      <c r="BO86" s="71"/>
      <c r="BP86" s="71"/>
      <c r="BQ86" s="455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190">
        <f t="shared" si="71"/>
        <v>0</v>
      </c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190">
        <f t="shared" si="72"/>
        <v>0</v>
      </c>
      <c r="DC86" s="71">
        <f t="shared" si="73"/>
        <v>0</v>
      </c>
      <c r="DD86" s="71"/>
      <c r="DE86" s="71"/>
      <c r="DF86" s="71"/>
      <c r="DG86" s="190">
        <f t="shared" si="74"/>
        <v>0</v>
      </c>
      <c r="DH86" s="71">
        <f t="shared" si="75"/>
        <v>0</v>
      </c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</row>
    <row r="87" spans="2:158" s="69" customFormat="1">
      <c r="B87" s="76"/>
      <c r="C87" s="77" t="s">
        <v>390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2"/>
      <c r="P87" s="71"/>
      <c r="Q87" s="71"/>
      <c r="R87" s="71"/>
      <c r="S87" s="71"/>
      <c r="T87" s="71"/>
      <c r="U87" s="71"/>
      <c r="V87" s="71"/>
      <c r="W87" s="71"/>
      <c r="X87" s="71"/>
      <c r="Y87" s="73"/>
      <c r="Z87" s="73"/>
      <c r="AA87" s="73"/>
      <c r="AB87" s="73"/>
      <c r="AC87" s="73"/>
      <c r="AD87" s="73"/>
      <c r="AE87" s="73"/>
      <c r="AF87" s="447">
        <f t="shared" si="88"/>
        <v>0</v>
      </c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447">
        <f t="shared" si="87"/>
        <v>0</v>
      </c>
      <c r="AT87" s="455"/>
      <c r="AU87" s="450">
        <f t="shared" si="89"/>
        <v>0</v>
      </c>
      <c r="AV87" s="71"/>
      <c r="AW87" s="71"/>
      <c r="AX87" s="71"/>
      <c r="AY87" s="455"/>
      <c r="AZ87" s="71"/>
      <c r="BA87" s="455"/>
      <c r="BB87" s="447">
        <f t="shared" si="90"/>
        <v>0</v>
      </c>
      <c r="BC87" s="71"/>
      <c r="BD87" s="71"/>
      <c r="BE87" s="71"/>
      <c r="BF87" s="71"/>
      <c r="BG87" s="455"/>
      <c r="BH87" s="455"/>
      <c r="BI87" s="455"/>
      <c r="BJ87" s="455"/>
      <c r="BK87" s="455"/>
      <c r="BL87" s="450">
        <f t="shared" si="91"/>
        <v>0</v>
      </c>
      <c r="BM87" s="71"/>
      <c r="BN87" s="71"/>
      <c r="BO87" s="71"/>
      <c r="BP87" s="71"/>
      <c r="BQ87" s="455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190">
        <f t="shared" si="71"/>
        <v>0</v>
      </c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190">
        <f t="shared" si="72"/>
        <v>0</v>
      </c>
      <c r="DC87" s="71">
        <f t="shared" si="73"/>
        <v>0</v>
      </c>
      <c r="DD87" s="71"/>
      <c r="DE87" s="71"/>
      <c r="DF87" s="71"/>
      <c r="DG87" s="190">
        <f t="shared" si="74"/>
        <v>0</v>
      </c>
      <c r="DH87" s="71">
        <f t="shared" si="75"/>
        <v>0</v>
      </c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</row>
    <row r="88" spans="2:158" s="69" customFormat="1">
      <c r="B88" s="76"/>
      <c r="C88" s="77" t="s">
        <v>391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2"/>
      <c r="P88" s="71"/>
      <c r="Q88" s="71"/>
      <c r="R88" s="71"/>
      <c r="S88" s="71"/>
      <c r="T88" s="71"/>
      <c r="U88" s="71"/>
      <c r="V88" s="71"/>
      <c r="W88" s="71"/>
      <c r="X88" s="71"/>
      <c r="Y88" s="73"/>
      <c r="Z88" s="73"/>
      <c r="AA88" s="73"/>
      <c r="AB88" s="73"/>
      <c r="AC88" s="73"/>
      <c r="AD88" s="73"/>
      <c r="AE88" s="73"/>
      <c r="AF88" s="447">
        <f t="shared" si="88"/>
        <v>0</v>
      </c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447">
        <f t="shared" si="87"/>
        <v>0</v>
      </c>
      <c r="AT88" s="455"/>
      <c r="AU88" s="450">
        <f t="shared" si="89"/>
        <v>0</v>
      </c>
      <c r="AV88" s="71"/>
      <c r="AW88" s="71"/>
      <c r="AX88" s="71"/>
      <c r="AY88" s="455"/>
      <c r="AZ88" s="71"/>
      <c r="BA88" s="455"/>
      <c r="BB88" s="447">
        <f t="shared" si="90"/>
        <v>0</v>
      </c>
      <c r="BC88" s="71"/>
      <c r="BD88" s="71"/>
      <c r="BE88" s="71"/>
      <c r="BF88" s="71"/>
      <c r="BG88" s="455"/>
      <c r="BH88" s="455"/>
      <c r="BI88" s="455"/>
      <c r="BJ88" s="455"/>
      <c r="BK88" s="455"/>
      <c r="BL88" s="450">
        <f t="shared" si="91"/>
        <v>0</v>
      </c>
      <c r="BM88" s="71"/>
      <c r="BN88" s="71"/>
      <c r="BO88" s="71"/>
      <c r="BP88" s="71"/>
      <c r="BQ88" s="455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190">
        <f t="shared" si="71"/>
        <v>0</v>
      </c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190">
        <f t="shared" si="72"/>
        <v>0</v>
      </c>
      <c r="DC88" s="71">
        <f t="shared" si="73"/>
        <v>0</v>
      </c>
      <c r="DD88" s="71"/>
      <c r="DE88" s="71"/>
      <c r="DF88" s="71"/>
      <c r="DG88" s="190">
        <f t="shared" si="74"/>
        <v>0</v>
      </c>
      <c r="DH88" s="71">
        <f t="shared" si="75"/>
        <v>0</v>
      </c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</row>
    <row r="89" spans="2:158" s="69" customFormat="1">
      <c r="B89" s="76"/>
      <c r="C89" s="77" t="s">
        <v>392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2"/>
      <c r="P89" s="71"/>
      <c r="Q89" s="71"/>
      <c r="R89" s="71"/>
      <c r="S89" s="71"/>
      <c r="T89" s="71"/>
      <c r="U89" s="71"/>
      <c r="V89" s="71"/>
      <c r="W89" s="71"/>
      <c r="X89" s="71"/>
      <c r="Y89" s="73"/>
      <c r="Z89" s="73"/>
      <c r="AA89" s="73"/>
      <c r="AB89" s="73"/>
      <c r="AC89" s="73"/>
      <c r="AD89" s="73"/>
      <c r="AE89" s="73"/>
      <c r="AF89" s="447">
        <f t="shared" si="88"/>
        <v>0</v>
      </c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447">
        <f t="shared" si="87"/>
        <v>0</v>
      </c>
      <c r="AT89" s="455"/>
      <c r="AU89" s="450">
        <f t="shared" si="89"/>
        <v>0</v>
      </c>
      <c r="AV89" s="71"/>
      <c r="AW89" s="71"/>
      <c r="AX89" s="71"/>
      <c r="AY89" s="455"/>
      <c r="AZ89" s="71"/>
      <c r="BA89" s="455"/>
      <c r="BB89" s="447">
        <f t="shared" si="90"/>
        <v>0</v>
      </c>
      <c r="BC89" s="71"/>
      <c r="BD89" s="71"/>
      <c r="BE89" s="71"/>
      <c r="BF89" s="71"/>
      <c r="BG89" s="455"/>
      <c r="BH89" s="455"/>
      <c r="BI89" s="455"/>
      <c r="BJ89" s="455"/>
      <c r="BK89" s="455"/>
      <c r="BL89" s="450">
        <f t="shared" si="91"/>
        <v>0</v>
      </c>
      <c r="BM89" s="71"/>
      <c r="BN89" s="71"/>
      <c r="BO89" s="71"/>
      <c r="BP89" s="71"/>
      <c r="BQ89" s="455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190">
        <f t="shared" si="71"/>
        <v>0</v>
      </c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190">
        <f t="shared" si="72"/>
        <v>0</v>
      </c>
      <c r="DC89" s="71">
        <f t="shared" si="73"/>
        <v>0</v>
      </c>
      <c r="DD89" s="71"/>
      <c r="DE89" s="71"/>
      <c r="DF89" s="71"/>
      <c r="DG89" s="190">
        <f t="shared" si="74"/>
        <v>0</v>
      </c>
      <c r="DH89" s="71">
        <f t="shared" si="75"/>
        <v>0</v>
      </c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</row>
    <row r="90" spans="2:158" s="69" customFormat="1">
      <c r="B90" s="76"/>
      <c r="C90" s="77" t="s">
        <v>393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1"/>
      <c r="Q90" s="71"/>
      <c r="R90" s="71"/>
      <c r="S90" s="71"/>
      <c r="T90" s="71"/>
      <c r="U90" s="71"/>
      <c r="V90" s="71"/>
      <c r="W90" s="71"/>
      <c r="X90" s="71"/>
      <c r="Y90" s="73"/>
      <c r="Z90" s="73"/>
      <c r="AA90" s="73"/>
      <c r="AB90" s="73"/>
      <c r="AC90" s="73"/>
      <c r="AD90" s="73"/>
      <c r="AE90" s="73"/>
      <c r="AF90" s="447">
        <f t="shared" si="88"/>
        <v>0</v>
      </c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447">
        <f t="shared" si="87"/>
        <v>0</v>
      </c>
      <c r="AT90" s="455"/>
      <c r="AU90" s="450">
        <f t="shared" si="89"/>
        <v>0</v>
      </c>
      <c r="AV90" s="71"/>
      <c r="AW90" s="71"/>
      <c r="AX90" s="71"/>
      <c r="AY90" s="455"/>
      <c r="AZ90" s="71"/>
      <c r="BA90" s="455"/>
      <c r="BB90" s="447">
        <f t="shared" si="90"/>
        <v>0</v>
      </c>
      <c r="BC90" s="71"/>
      <c r="BD90" s="71"/>
      <c r="BE90" s="71"/>
      <c r="BF90" s="71"/>
      <c r="BG90" s="455"/>
      <c r="BH90" s="455"/>
      <c r="BI90" s="455"/>
      <c r="BJ90" s="455"/>
      <c r="BK90" s="455"/>
      <c r="BL90" s="450">
        <f t="shared" si="91"/>
        <v>0</v>
      </c>
      <c r="BM90" s="71"/>
      <c r="BN90" s="71"/>
      <c r="BO90" s="71"/>
      <c r="BP90" s="71"/>
      <c r="BQ90" s="455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190">
        <f t="shared" si="71"/>
        <v>0</v>
      </c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190">
        <f t="shared" si="72"/>
        <v>0</v>
      </c>
      <c r="DC90" s="71">
        <f t="shared" si="73"/>
        <v>0</v>
      </c>
      <c r="DD90" s="71"/>
      <c r="DE90" s="71"/>
      <c r="DF90" s="71"/>
      <c r="DG90" s="190">
        <f t="shared" si="74"/>
        <v>0</v>
      </c>
      <c r="DH90" s="71">
        <f t="shared" si="75"/>
        <v>0</v>
      </c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4"/>
      <c r="EJ90" s="74"/>
      <c r="EK90" s="74"/>
      <c r="EL90" s="74"/>
      <c r="EM90" s="74"/>
      <c r="EN90" s="74"/>
      <c r="EO90" s="7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</row>
    <row r="91" spans="2:158" s="69" customFormat="1">
      <c r="B91" s="76"/>
      <c r="C91" s="77" t="s">
        <v>394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1"/>
      <c r="Q91" s="71"/>
      <c r="R91" s="71"/>
      <c r="S91" s="71"/>
      <c r="T91" s="71"/>
      <c r="U91" s="71"/>
      <c r="V91" s="71"/>
      <c r="W91" s="71"/>
      <c r="X91" s="71"/>
      <c r="Y91" s="73"/>
      <c r="Z91" s="73"/>
      <c r="AA91" s="73"/>
      <c r="AB91" s="73"/>
      <c r="AC91" s="73"/>
      <c r="AD91" s="73"/>
      <c r="AE91" s="73"/>
      <c r="AF91" s="447">
        <f t="shared" si="88"/>
        <v>0</v>
      </c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447">
        <f t="shared" si="87"/>
        <v>0</v>
      </c>
      <c r="AT91" s="455"/>
      <c r="AU91" s="450">
        <f t="shared" si="89"/>
        <v>0</v>
      </c>
      <c r="AV91" s="71"/>
      <c r="AW91" s="71"/>
      <c r="AX91" s="71"/>
      <c r="AY91" s="455"/>
      <c r="AZ91" s="71"/>
      <c r="BA91" s="455"/>
      <c r="BB91" s="447">
        <f t="shared" si="90"/>
        <v>0</v>
      </c>
      <c r="BC91" s="71"/>
      <c r="BD91" s="71"/>
      <c r="BE91" s="71"/>
      <c r="BF91" s="71"/>
      <c r="BG91" s="455"/>
      <c r="BH91" s="455"/>
      <c r="BI91" s="455"/>
      <c r="BJ91" s="455"/>
      <c r="BK91" s="455"/>
      <c r="BL91" s="450">
        <f t="shared" si="91"/>
        <v>0</v>
      </c>
      <c r="BM91" s="71"/>
      <c r="BN91" s="71"/>
      <c r="BO91" s="71"/>
      <c r="BP91" s="71"/>
      <c r="BQ91" s="455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190">
        <f t="shared" si="71"/>
        <v>0</v>
      </c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190">
        <f t="shared" si="72"/>
        <v>0</v>
      </c>
      <c r="DC91" s="71">
        <f t="shared" si="73"/>
        <v>0</v>
      </c>
      <c r="DD91" s="71"/>
      <c r="DE91" s="71"/>
      <c r="DF91" s="71"/>
      <c r="DG91" s="190">
        <f t="shared" si="74"/>
        <v>0</v>
      </c>
      <c r="DH91" s="71">
        <f t="shared" si="75"/>
        <v>0</v>
      </c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</row>
    <row r="92" spans="2:158" s="69" customFormat="1">
      <c r="B92" s="76"/>
      <c r="C92" s="77" t="s">
        <v>395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71"/>
      <c r="Q92" s="71"/>
      <c r="R92" s="71"/>
      <c r="S92" s="71"/>
      <c r="T92" s="71"/>
      <c r="U92" s="71"/>
      <c r="V92" s="71"/>
      <c r="W92" s="71"/>
      <c r="X92" s="71"/>
      <c r="Y92" s="73"/>
      <c r="Z92" s="73"/>
      <c r="AA92" s="73"/>
      <c r="AB92" s="73"/>
      <c r="AC92" s="73"/>
      <c r="AD92" s="73"/>
      <c r="AE92" s="73"/>
      <c r="AF92" s="447">
        <f t="shared" si="88"/>
        <v>0</v>
      </c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447">
        <f t="shared" si="87"/>
        <v>0</v>
      </c>
      <c r="AT92" s="455"/>
      <c r="AU92" s="450">
        <f t="shared" si="89"/>
        <v>0</v>
      </c>
      <c r="AV92" s="71"/>
      <c r="AW92" s="71"/>
      <c r="AX92" s="71"/>
      <c r="AY92" s="455"/>
      <c r="AZ92" s="71"/>
      <c r="BA92" s="455"/>
      <c r="BB92" s="447">
        <f t="shared" si="90"/>
        <v>0</v>
      </c>
      <c r="BC92" s="71"/>
      <c r="BD92" s="71"/>
      <c r="BE92" s="71"/>
      <c r="BF92" s="71"/>
      <c r="BG92" s="455"/>
      <c r="BH92" s="455"/>
      <c r="BI92" s="455"/>
      <c r="BJ92" s="455"/>
      <c r="BK92" s="455"/>
      <c r="BL92" s="450">
        <f t="shared" si="91"/>
        <v>0</v>
      </c>
      <c r="BM92" s="71"/>
      <c r="BN92" s="71"/>
      <c r="BO92" s="71"/>
      <c r="BP92" s="71"/>
      <c r="BQ92" s="455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190">
        <f t="shared" si="71"/>
        <v>0</v>
      </c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190">
        <f t="shared" si="72"/>
        <v>0</v>
      </c>
      <c r="DC92" s="71">
        <f t="shared" si="73"/>
        <v>0</v>
      </c>
      <c r="DD92" s="71"/>
      <c r="DE92" s="71"/>
      <c r="DF92" s="71"/>
      <c r="DG92" s="190">
        <f t="shared" si="74"/>
        <v>0</v>
      </c>
      <c r="DH92" s="71">
        <f t="shared" si="75"/>
        <v>0</v>
      </c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4"/>
      <c r="EJ92" s="74"/>
      <c r="EK92" s="74"/>
      <c r="EL92" s="74"/>
      <c r="EM92" s="74"/>
      <c r="EN92" s="74"/>
      <c r="EO92" s="7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</row>
    <row r="93" spans="2:158" s="69" customFormat="1">
      <c r="B93" s="76"/>
      <c r="C93" s="77" t="s">
        <v>396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2"/>
      <c r="P93" s="71"/>
      <c r="Q93" s="71"/>
      <c r="R93" s="71"/>
      <c r="S93" s="71"/>
      <c r="T93" s="71"/>
      <c r="U93" s="71"/>
      <c r="V93" s="71"/>
      <c r="W93" s="71"/>
      <c r="X93" s="71"/>
      <c r="Y93" s="73"/>
      <c r="Z93" s="73"/>
      <c r="AA93" s="73"/>
      <c r="AB93" s="73"/>
      <c r="AC93" s="73"/>
      <c r="AD93" s="73"/>
      <c r="AE93" s="73"/>
      <c r="AF93" s="447">
        <f t="shared" si="88"/>
        <v>0</v>
      </c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447">
        <f t="shared" si="87"/>
        <v>0</v>
      </c>
      <c r="AT93" s="455"/>
      <c r="AU93" s="450">
        <f t="shared" si="89"/>
        <v>0</v>
      </c>
      <c r="AV93" s="71"/>
      <c r="AW93" s="71"/>
      <c r="AX93" s="71"/>
      <c r="AY93" s="455"/>
      <c r="AZ93" s="71"/>
      <c r="BA93" s="455"/>
      <c r="BB93" s="447">
        <f t="shared" si="90"/>
        <v>0</v>
      </c>
      <c r="BC93" s="71"/>
      <c r="BD93" s="71"/>
      <c r="BE93" s="71"/>
      <c r="BF93" s="71"/>
      <c r="BG93" s="455"/>
      <c r="BH93" s="455"/>
      <c r="BI93" s="455"/>
      <c r="BJ93" s="455"/>
      <c r="BK93" s="455"/>
      <c r="BL93" s="450">
        <f t="shared" si="91"/>
        <v>0</v>
      </c>
      <c r="BM93" s="71"/>
      <c r="BN93" s="71"/>
      <c r="BO93" s="71"/>
      <c r="BP93" s="71"/>
      <c r="BQ93" s="455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190">
        <f t="shared" si="71"/>
        <v>0</v>
      </c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190">
        <f t="shared" si="72"/>
        <v>0</v>
      </c>
      <c r="DC93" s="71">
        <f t="shared" si="73"/>
        <v>0</v>
      </c>
      <c r="DD93" s="71"/>
      <c r="DE93" s="71"/>
      <c r="DF93" s="71"/>
      <c r="DG93" s="190">
        <f t="shared" si="74"/>
        <v>0</v>
      </c>
      <c r="DH93" s="71">
        <f t="shared" si="75"/>
        <v>0</v>
      </c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4"/>
      <c r="EJ93" s="74"/>
      <c r="EK93" s="74"/>
      <c r="EL93" s="74"/>
      <c r="EM93" s="74"/>
      <c r="EN93" s="74"/>
      <c r="EO93" s="7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</row>
    <row r="94" spans="2:158" s="69" customFormat="1">
      <c r="B94" s="76"/>
      <c r="C94" s="77" t="s">
        <v>397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2"/>
      <c r="P94" s="71"/>
      <c r="Q94" s="71"/>
      <c r="R94" s="71"/>
      <c r="S94" s="71"/>
      <c r="T94" s="71"/>
      <c r="U94" s="71"/>
      <c r="V94" s="71"/>
      <c r="W94" s="71"/>
      <c r="X94" s="71"/>
      <c r="Y94" s="73"/>
      <c r="Z94" s="73"/>
      <c r="AA94" s="73"/>
      <c r="AB94" s="73"/>
      <c r="AC94" s="73"/>
      <c r="AD94" s="73"/>
      <c r="AE94" s="73"/>
      <c r="AF94" s="447">
        <f t="shared" si="88"/>
        <v>0</v>
      </c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447">
        <f t="shared" si="87"/>
        <v>0</v>
      </c>
      <c r="AT94" s="455"/>
      <c r="AU94" s="450">
        <f t="shared" si="89"/>
        <v>0</v>
      </c>
      <c r="AV94" s="71"/>
      <c r="AW94" s="71"/>
      <c r="AX94" s="71"/>
      <c r="AY94" s="455"/>
      <c r="AZ94" s="71"/>
      <c r="BA94" s="455"/>
      <c r="BB94" s="447">
        <f t="shared" si="90"/>
        <v>0</v>
      </c>
      <c r="BC94" s="71"/>
      <c r="BD94" s="71"/>
      <c r="BE94" s="71"/>
      <c r="BF94" s="71"/>
      <c r="BG94" s="455"/>
      <c r="BH94" s="455"/>
      <c r="BI94" s="455"/>
      <c r="BJ94" s="455"/>
      <c r="BK94" s="455"/>
      <c r="BL94" s="450">
        <f t="shared" si="91"/>
        <v>0</v>
      </c>
      <c r="BM94" s="71"/>
      <c r="BN94" s="71"/>
      <c r="BO94" s="71"/>
      <c r="BP94" s="71"/>
      <c r="BQ94" s="455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190">
        <f t="shared" si="71"/>
        <v>0</v>
      </c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190">
        <f t="shared" si="72"/>
        <v>0</v>
      </c>
      <c r="DC94" s="71">
        <f t="shared" si="73"/>
        <v>0</v>
      </c>
      <c r="DD94" s="71"/>
      <c r="DE94" s="71"/>
      <c r="DF94" s="71"/>
      <c r="DG94" s="190">
        <f t="shared" si="74"/>
        <v>0</v>
      </c>
      <c r="DH94" s="71">
        <f t="shared" si="75"/>
        <v>0</v>
      </c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4"/>
      <c r="EJ94" s="74"/>
      <c r="EK94" s="74"/>
      <c r="EL94" s="74"/>
      <c r="EM94" s="74"/>
      <c r="EN94" s="74"/>
      <c r="EO94" s="7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</row>
    <row r="95" spans="2:158" s="69" customFormat="1">
      <c r="B95" s="76"/>
      <c r="C95" s="77" t="s">
        <v>398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2"/>
      <c r="P95" s="71"/>
      <c r="Q95" s="71"/>
      <c r="R95" s="71"/>
      <c r="S95" s="71"/>
      <c r="T95" s="71"/>
      <c r="U95" s="71"/>
      <c r="V95" s="71"/>
      <c r="W95" s="71"/>
      <c r="X95" s="71"/>
      <c r="Y95" s="73"/>
      <c r="Z95" s="73"/>
      <c r="AA95" s="73"/>
      <c r="AB95" s="73"/>
      <c r="AC95" s="73"/>
      <c r="AD95" s="73"/>
      <c r="AE95" s="73"/>
      <c r="AF95" s="447">
        <f t="shared" si="88"/>
        <v>0</v>
      </c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447">
        <f t="shared" si="87"/>
        <v>0</v>
      </c>
      <c r="AT95" s="455"/>
      <c r="AU95" s="450">
        <f t="shared" si="89"/>
        <v>0</v>
      </c>
      <c r="AV95" s="71"/>
      <c r="AW95" s="71"/>
      <c r="AX95" s="71"/>
      <c r="AY95" s="455"/>
      <c r="AZ95" s="71"/>
      <c r="BA95" s="455"/>
      <c r="BB95" s="447">
        <f t="shared" si="90"/>
        <v>0</v>
      </c>
      <c r="BC95" s="71"/>
      <c r="BD95" s="71"/>
      <c r="BE95" s="71"/>
      <c r="BF95" s="71"/>
      <c r="BG95" s="455"/>
      <c r="BH95" s="455"/>
      <c r="BI95" s="455"/>
      <c r="BJ95" s="455"/>
      <c r="BK95" s="455"/>
      <c r="BL95" s="450">
        <f t="shared" si="91"/>
        <v>0</v>
      </c>
      <c r="BM95" s="71"/>
      <c r="BN95" s="71"/>
      <c r="BO95" s="71"/>
      <c r="BP95" s="71"/>
      <c r="BQ95" s="455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190">
        <f t="shared" si="71"/>
        <v>0</v>
      </c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190">
        <f t="shared" si="72"/>
        <v>0</v>
      </c>
      <c r="DC95" s="71">
        <f t="shared" si="73"/>
        <v>0</v>
      </c>
      <c r="DD95" s="71"/>
      <c r="DE95" s="71"/>
      <c r="DF95" s="71"/>
      <c r="DG95" s="190">
        <f t="shared" si="74"/>
        <v>0</v>
      </c>
      <c r="DH95" s="71">
        <f t="shared" si="75"/>
        <v>0</v>
      </c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</row>
    <row r="96" spans="2:158" s="83" customFormat="1" ht="42" customHeight="1">
      <c r="B96" s="702" t="s">
        <v>407</v>
      </c>
      <c r="C96" s="704" t="s">
        <v>408</v>
      </c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7"/>
      <c r="P96" s="86"/>
      <c r="Q96" s="86"/>
      <c r="R96" s="86"/>
      <c r="S96" s="86"/>
      <c r="T96" s="86"/>
      <c r="U96" s="86"/>
      <c r="V96" s="86"/>
      <c r="W96" s="86"/>
      <c r="X96" s="86"/>
      <c r="Y96" s="88">
        <f>SUM(Y98:Y111)</f>
        <v>0</v>
      </c>
      <c r="Z96" s="88">
        <f t="shared" ref="Z96:CK96" si="92">SUM(Z98:Z111)</f>
        <v>0</v>
      </c>
      <c r="AA96" s="88">
        <f t="shared" si="92"/>
        <v>0</v>
      </c>
      <c r="AB96" s="88">
        <f t="shared" si="92"/>
        <v>0</v>
      </c>
      <c r="AC96" s="88">
        <f t="shared" si="92"/>
        <v>0</v>
      </c>
      <c r="AD96" s="88">
        <f t="shared" si="92"/>
        <v>0</v>
      </c>
      <c r="AE96" s="88">
        <f t="shared" si="92"/>
        <v>0</v>
      </c>
      <c r="AF96" s="447">
        <f t="shared" si="88"/>
        <v>0</v>
      </c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447">
        <f t="shared" si="87"/>
        <v>0</v>
      </c>
      <c r="AT96" s="450">
        <f t="shared" si="92"/>
        <v>0</v>
      </c>
      <c r="AU96" s="450">
        <f t="shared" si="89"/>
        <v>0</v>
      </c>
      <c r="AV96" s="88">
        <f t="shared" si="92"/>
        <v>0</v>
      </c>
      <c r="AW96" s="88">
        <f t="shared" si="92"/>
        <v>0</v>
      </c>
      <c r="AX96" s="88">
        <f t="shared" si="92"/>
        <v>0</v>
      </c>
      <c r="AY96" s="450">
        <f t="shared" si="92"/>
        <v>0</v>
      </c>
      <c r="AZ96" s="88">
        <f t="shared" si="92"/>
        <v>0</v>
      </c>
      <c r="BA96" s="450">
        <f t="shared" si="92"/>
        <v>0</v>
      </c>
      <c r="BB96" s="447">
        <f t="shared" si="90"/>
        <v>0</v>
      </c>
      <c r="BC96" s="88">
        <f t="shared" si="92"/>
        <v>0</v>
      </c>
      <c r="BD96" s="88">
        <f t="shared" si="92"/>
        <v>0</v>
      </c>
      <c r="BE96" s="88">
        <f t="shared" si="92"/>
        <v>0</v>
      </c>
      <c r="BF96" s="88">
        <f t="shared" si="92"/>
        <v>0</v>
      </c>
      <c r="BG96" s="450">
        <f t="shared" si="92"/>
        <v>0</v>
      </c>
      <c r="BH96" s="450">
        <f t="shared" si="92"/>
        <v>0</v>
      </c>
      <c r="BI96" s="450">
        <f t="shared" si="92"/>
        <v>0</v>
      </c>
      <c r="BJ96" s="450">
        <f t="shared" si="92"/>
        <v>0</v>
      </c>
      <c r="BK96" s="450">
        <f t="shared" si="92"/>
        <v>0</v>
      </c>
      <c r="BL96" s="450">
        <f t="shared" si="91"/>
        <v>0</v>
      </c>
      <c r="BM96" s="88">
        <f t="shared" si="92"/>
        <v>0</v>
      </c>
      <c r="BN96" s="88">
        <f t="shared" si="92"/>
        <v>0</v>
      </c>
      <c r="BO96" s="88">
        <f t="shared" si="92"/>
        <v>0</v>
      </c>
      <c r="BP96" s="88">
        <f t="shared" si="92"/>
        <v>0</v>
      </c>
      <c r="BQ96" s="450">
        <f t="shared" si="92"/>
        <v>0</v>
      </c>
      <c r="BR96" s="88">
        <f t="shared" si="92"/>
        <v>0</v>
      </c>
      <c r="BS96" s="88">
        <f t="shared" si="92"/>
        <v>0</v>
      </c>
      <c r="BT96" s="88">
        <f t="shared" si="92"/>
        <v>0</v>
      </c>
      <c r="BU96" s="88">
        <f t="shared" si="92"/>
        <v>0</v>
      </c>
      <c r="BV96" s="88">
        <f t="shared" si="92"/>
        <v>0</v>
      </c>
      <c r="BW96" s="88">
        <f t="shared" si="92"/>
        <v>0</v>
      </c>
      <c r="BX96" s="88">
        <f t="shared" si="92"/>
        <v>0</v>
      </c>
      <c r="BY96" s="88">
        <f t="shared" si="92"/>
        <v>0</v>
      </c>
      <c r="BZ96" s="88">
        <f t="shared" si="92"/>
        <v>0</v>
      </c>
      <c r="CA96" s="88">
        <f t="shared" si="92"/>
        <v>0</v>
      </c>
      <c r="CB96" s="88">
        <f t="shared" si="92"/>
        <v>0</v>
      </c>
      <c r="CC96" s="88">
        <f t="shared" si="92"/>
        <v>0</v>
      </c>
      <c r="CD96" s="88">
        <f t="shared" si="92"/>
        <v>0</v>
      </c>
      <c r="CE96" s="88">
        <f t="shared" si="92"/>
        <v>0</v>
      </c>
      <c r="CF96" s="88">
        <f t="shared" si="92"/>
        <v>0</v>
      </c>
      <c r="CG96" s="88">
        <f t="shared" si="92"/>
        <v>0</v>
      </c>
      <c r="CH96" s="88">
        <f t="shared" si="92"/>
        <v>0</v>
      </c>
      <c r="CI96" s="88">
        <f t="shared" si="92"/>
        <v>0</v>
      </c>
      <c r="CJ96" s="88">
        <f t="shared" si="92"/>
        <v>0</v>
      </c>
      <c r="CK96" s="88">
        <f t="shared" si="92"/>
        <v>0</v>
      </c>
      <c r="CL96" s="88">
        <f t="shared" ref="CL96:EH96" si="93">SUM(CL98:CL111)</f>
        <v>0</v>
      </c>
      <c r="CM96" s="88">
        <f t="shared" si="93"/>
        <v>0</v>
      </c>
      <c r="CN96" s="88">
        <f t="shared" si="93"/>
        <v>0</v>
      </c>
      <c r="CO96" s="88">
        <f t="shared" si="93"/>
        <v>0</v>
      </c>
      <c r="CP96" s="188">
        <f t="shared" si="71"/>
        <v>0</v>
      </c>
      <c r="CQ96" s="88">
        <f t="shared" si="93"/>
        <v>0</v>
      </c>
      <c r="CR96" s="88">
        <f t="shared" si="93"/>
        <v>0</v>
      </c>
      <c r="CS96" s="88">
        <f t="shared" si="93"/>
        <v>0</v>
      </c>
      <c r="CT96" s="88">
        <f t="shared" si="93"/>
        <v>0</v>
      </c>
      <c r="CU96" s="88">
        <f t="shared" si="93"/>
        <v>0</v>
      </c>
      <c r="CV96" s="88">
        <f t="shared" si="93"/>
        <v>0</v>
      </c>
      <c r="CW96" s="88">
        <f t="shared" si="93"/>
        <v>0</v>
      </c>
      <c r="CX96" s="88">
        <f t="shared" si="93"/>
        <v>0</v>
      </c>
      <c r="CY96" s="88">
        <f t="shared" si="93"/>
        <v>0</v>
      </c>
      <c r="CZ96" s="88">
        <f t="shared" si="93"/>
        <v>0</v>
      </c>
      <c r="DA96" s="88">
        <f t="shared" si="93"/>
        <v>0</v>
      </c>
      <c r="DB96" s="188">
        <f t="shared" si="72"/>
        <v>0</v>
      </c>
      <c r="DC96" s="38">
        <f t="shared" si="73"/>
        <v>0</v>
      </c>
      <c r="DD96" s="88">
        <f t="shared" si="93"/>
        <v>0</v>
      </c>
      <c r="DE96" s="88">
        <f t="shared" si="93"/>
        <v>0</v>
      </c>
      <c r="DF96" s="88">
        <f t="shared" si="93"/>
        <v>0</v>
      </c>
      <c r="DG96" s="188">
        <f t="shared" si="74"/>
        <v>0</v>
      </c>
      <c r="DH96" s="38">
        <f t="shared" si="75"/>
        <v>0</v>
      </c>
      <c r="DI96" s="88">
        <f t="shared" si="93"/>
        <v>0</v>
      </c>
      <c r="DJ96" s="88">
        <f t="shared" si="93"/>
        <v>0</v>
      </c>
      <c r="DK96" s="88">
        <f t="shared" si="93"/>
        <v>0</v>
      </c>
      <c r="DL96" s="88">
        <f t="shared" si="93"/>
        <v>0</v>
      </c>
      <c r="DM96" s="88">
        <f t="shared" si="93"/>
        <v>0</v>
      </c>
      <c r="DN96" s="88">
        <f t="shared" si="93"/>
        <v>0</v>
      </c>
      <c r="DO96" s="88">
        <f t="shared" si="93"/>
        <v>0</v>
      </c>
      <c r="DP96" s="88">
        <f t="shared" si="93"/>
        <v>0</v>
      </c>
      <c r="DQ96" s="88">
        <f t="shared" si="93"/>
        <v>0</v>
      </c>
      <c r="DR96" s="88">
        <f t="shared" si="93"/>
        <v>0</v>
      </c>
      <c r="DS96" s="88">
        <f t="shared" si="93"/>
        <v>0</v>
      </c>
      <c r="DT96" s="88">
        <f t="shared" si="93"/>
        <v>0</v>
      </c>
      <c r="DU96" s="88">
        <f t="shared" si="93"/>
        <v>0</v>
      </c>
      <c r="DV96" s="88">
        <f t="shared" si="93"/>
        <v>0</v>
      </c>
      <c r="DW96" s="88">
        <f t="shared" si="93"/>
        <v>0</v>
      </c>
      <c r="DX96" s="88">
        <f t="shared" si="93"/>
        <v>0</v>
      </c>
      <c r="DY96" s="88">
        <f t="shared" si="93"/>
        <v>0</v>
      </c>
      <c r="DZ96" s="88">
        <f t="shared" si="93"/>
        <v>0</v>
      </c>
      <c r="EA96" s="88">
        <f t="shared" si="93"/>
        <v>0</v>
      </c>
      <c r="EB96" s="88">
        <f t="shared" si="93"/>
        <v>0</v>
      </c>
      <c r="EC96" s="88">
        <f t="shared" si="93"/>
        <v>0</v>
      </c>
      <c r="ED96" s="88">
        <f t="shared" si="93"/>
        <v>0</v>
      </c>
      <c r="EE96" s="88">
        <f t="shared" si="93"/>
        <v>0</v>
      </c>
      <c r="EF96" s="88">
        <f t="shared" si="93"/>
        <v>0</v>
      </c>
      <c r="EG96" s="88">
        <f t="shared" si="93"/>
        <v>0</v>
      </c>
      <c r="EH96" s="88">
        <f t="shared" si="93"/>
        <v>0</v>
      </c>
      <c r="EI96" s="89"/>
      <c r="EJ96" s="89"/>
      <c r="EK96" s="89"/>
      <c r="EL96" s="89"/>
      <c r="EM96" s="89"/>
      <c r="EN96" s="89"/>
      <c r="EO96" s="89"/>
      <c r="EP96" s="89"/>
      <c r="EQ96" s="89"/>
      <c r="ER96" s="89"/>
      <c r="ES96" s="89"/>
      <c r="ET96" s="89"/>
      <c r="EU96" s="89"/>
      <c r="EV96" s="89"/>
      <c r="EW96" s="89"/>
      <c r="EX96" s="89"/>
      <c r="EY96" s="89"/>
      <c r="EZ96" s="89"/>
      <c r="FA96" s="89"/>
      <c r="FB96" s="89"/>
    </row>
    <row r="97" spans="2:158" s="83" customFormat="1">
      <c r="B97" s="703"/>
      <c r="C97" s="705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7"/>
      <c r="P97" s="86"/>
      <c r="Q97" s="86"/>
      <c r="R97" s="86"/>
      <c r="S97" s="86"/>
      <c r="T97" s="86"/>
      <c r="U97" s="86"/>
      <c r="V97" s="86"/>
      <c r="W97" s="86"/>
      <c r="X97" s="86"/>
      <c r="Y97" s="88">
        <f>SUM(Y98:Y111)</f>
        <v>0</v>
      </c>
      <c r="Z97" s="88"/>
      <c r="AA97" s="88"/>
      <c r="AB97" s="88"/>
      <c r="AC97" s="88"/>
      <c r="AD97" s="88"/>
      <c r="AE97" s="88"/>
      <c r="AF97" s="447">
        <f t="shared" si="88"/>
        <v>0</v>
      </c>
      <c r="AG97" s="88">
        <f t="shared" ref="AG97:AR97" si="94">SUM(AG98:AG111)</f>
        <v>0</v>
      </c>
      <c r="AH97" s="88">
        <f t="shared" si="94"/>
        <v>0</v>
      </c>
      <c r="AI97" s="88">
        <f t="shared" si="94"/>
        <v>0</v>
      </c>
      <c r="AJ97" s="88">
        <f t="shared" si="94"/>
        <v>0</v>
      </c>
      <c r="AK97" s="88">
        <f t="shared" si="94"/>
        <v>0</v>
      </c>
      <c r="AL97" s="88">
        <f t="shared" si="94"/>
        <v>0</v>
      </c>
      <c r="AM97" s="88">
        <f t="shared" si="94"/>
        <v>0</v>
      </c>
      <c r="AN97" s="88">
        <f t="shared" si="94"/>
        <v>0</v>
      </c>
      <c r="AO97" s="88">
        <f t="shared" si="94"/>
        <v>0</v>
      </c>
      <c r="AP97" s="88">
        <f t="shared" si="94"/>
        <v>0</v>
      </c>
      <c r="AQ97" s="88">
        <f t="shared" si="94"/>
        <v>0</v>
      </c>
      <c r="AR97" s="88">
        <f t="shared" si="94"/>
        <v>0</v>
      </c>
      <c r="AS97" s="447">
        <f t="shared" si="87"/>
        <v>0</v>
      </c>
      <c r="AT97" s="450">
        <f t="shared" ref="AT97:BR97" si="95">SUM(AT98:AT111)</f>
        <v>0</v>
      </c>
      <c r="AU97" s="450">
        <f t="shared" si="95"/>
        <v>0</v>
      </c>
      <c r="AV97" s="88">
        <f t="shared" si="95"/>
        <v>0</v>
      </c>
      <c r="AW97" s="88">
        <f t="shared" si="95"/>
        <v>0</v>
      </c>
      <c r="AX97" s="88">
        <f t="shared" si="95"/>
        <v>0</v>
      </c>
      <c r="AY97" s="450">
        <f t="shared" si="95"/>
        <v>0</v>
      </c>
      <c r="AZ97" s="88">
        <f t="shared" si="95"/>
        <v>0</v>
      </c>
      <c r="BA97" s="450">
        <f t="shared" si="95"/>
        <v>0</v>
      </c>
      <c r="BB97" s="450">
        <f t="shared" si="95"/>
        <v>0</v>
      </c>
      <c r="BC97" s="88">
        <f t="shared" si="95"/>
        <v>0</v>
      </c>
      <c r="BD97" s="88">
        <f t="shared" si="95"/>
        <v>0</v>
      </c>
      <c r="BE97" s="88">
        <f t="shared" si="95"/>
        <v>0</v>
      </c>
      <c r="BF97" s="88">
        <f t="shared" si="95"/>
        <v>0</v>
      </c>
      <c r="BG97" s="450">
        <f t="shared" si="95"/>
        <v>0</v>
      </c>
      <c r="BH97" s="450">
        <f t="shared" si="95"/>
        <v>0</v>
      </c>
      <c r="BI97" s="450">
        <f t="shared" si="95"/>
        <v>0</v>
      </c>
      <c r="BJ97" s="450">
        <f t="shared" si="95"/>
        <v>0</v>
      </c>
      <c r="BK97" s="450">
        <f t="shared" si="95"/>
        <v>0</v>
      </c>
      <c r="BL97" s="450">
        <f t="shared" si="95"/>
        <v>0</v>
      </c>
      <c r="BM97" s="88">
        <f t="shared" si="95"/>
        <v>0</v>
      </c>
      <c r="BN97" s="88">
        <f t="shared" si="95"/>
        <v>0</v>
      </c>
      <c r="BO97" s="88">
        <f t="shared" si="95"/>
        <v>0</v>
      </c>
      <c r="BP97" s="88">
        <f t="shared" si="95"/>
        <v>0</v>
      </c>
      <c r="BQ97" s="450">
        <f t="shared" si="95"/>
        <v>0</v>
      </c>
      <c r="BR97" s="88">
        <f t="shared" si="95"/>
        <v>0</v>
      </c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188">
        <f t="shared" si="71"/>
        <v>0</v>
      </c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188">
        <f t="shared" si="72"/>
        <v>0</v>
      </c>
      <c r="DC97" s="38">
        <f t="shared" si="73"/>
        <v>0</v>
      </c>
      <c r="DD97" s="88"/>
      <c r="DE97" s="88"/>
      <c r="DF97" s="88"/>
      <c r="DG97" s="188">
        <f t="shared" si="74"/>
        <v>0</v>
      </c>
      <c r="DH97" s="38">
        <f t="shared" si="75"/>
        <v>0</v>
      </c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9"/>
      <c r="EJ97" s="89"/>
      <c r="EK97" s="89"/>
      <c r="EL97" s="89"/>
      <c r="EM97" s="89"/>
      <c r="EN97" s="89"/>
      <c r="EO97" s="89"/>
      <c r="EP97" s="89"/>
      <c r="EQ97" s="89"/>
      <c r="ER97" s="89"/>
      <c r="ES97" s="89"/>
      <c r="ET97" s="89"/>
      <c r="EU97" s="89"/>
      <c r="EV97" s="89"/>
      <c r="EW97" s="89"/>
      <c r="EX97" s="89"/>
      <c r="EY97" s="89"/>
      <c r="EZ97" s="89"/>
      <c r="FA97" s="89"/>
      <c r="FB97" s="89"/>
    </row>
    <row r="98" spans="2:158">
      <c r="B98" s="39"/>
      <c r="C98" s="77" t="s">
        <v>385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61"/>
      <c r="P98" s="38"/>
      <c r="Q98" s="38"/>
      <c r="R98" s="38"/>
      <c r="S98" s="38"/>
      <c r="T98" s="38"/>
      <c r="U98" s="38"/>
      <c r="V98" s="38"/>
      <c r="W98" s="38"/>
      <c r="X98" s="38"/>
      <c r="Y98" s="33"/>
      <c r="Z98" s="33"/>
      <c r="AA98" s="33"/>
      <c r="AB98" s="33"/>
      <c r="AC98" s="33"/>
      <c r="AD98" s="33"/>
      <c r="AE98" s="33"/>
      <c r="AF98" s="447">
        <f t="shared" si="88"/>
        <v>0</v>
      </c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447">
        <f t="shared" si="87"/>
        <v>0</v>
      </c>
      <c r="AT98" s="455"/>
      <c r="AU98" s="450">
        <f t="shared" si="89"/>
        <v>0</v>
      </c>
      <c r="AV98" s="38"/>
      <c r="AW98" s="38"/>
      <c r="AX98" s="38"/>
      <c r="AY98" s="455"/>
      <c r="AZ98" s="38"/>
      <c r="BA98" s="455"/>
      <c r="BB98" s="447">
        <f t="shared" si="90"/>
        <v>0</v>
      </c>
      <c r="BC98" s="38"/>
      <c r="BD98" s="38"/>
      <c r="BE98" s="38"/>
      <c r="BF98" s="38"/>
      <c r="BG98" s="455"/>
      <c r="BH98" s="455"/>
      <c r="BI98" s="455"/>
      <c r="BJ98" s="455"/>
      <c r="BK98" s="455"/>
      <c r="BL98" s="450">
        <f t="shared" si="91"/>
        <v>0</v>
      </c>
      <c r="BM98" s="38"/>
      <c r="BN98" s="38"/>
      <c r="BO98" s="38"/>
      <c r="BP98" s="38"/>
      <c r="BQ98" s="455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188">
        <f t="shared" si="71"/>
        <v>0</v>
      </c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188">
        <f t="shared" si="72"/>
        <v>0</v>
      </c>
      <c r="DC98" s="38">
        <f t="shared" si="73"/>
        <v>0</v>
      </c>
      <c r="DD98" s="38"/>
      <c r="DE98" s="38"/>
      <c r="DF98" s="38"/>
      <c r="DG98" s="188">
        <f t="shared" si="74"/>
        <v>0</v>
      </c>
      <c r="DH98" s="38">
        <f t="shared" si="75"/>
        <v>0</v>
      </c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</row>
    <row r="99" spans="2:158">
      <c r="B99" s="39"/>
      <c r="C99" s="77" t="s">
        <v>386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61"/>
      <c r="P99" s="38"/>
      <c r="Q99" s="38"/>
      <c r="R99" s="38"/>
      <c r="S99" s="38"/>
      <c r="T99" s="38"/>
      <c r="U99" s="38"/>
      <c r="V99" s="38"/>
      <c r="W99" s="38"/>
      <c r="X99" s="38"/>
      <c r="Y99" s="33"/>
      <c r="Z99" s="33"/>
      <c r="AA99" s="33"/>
      <c r="AB99" s="33"/>
      <c r="AC99" s="33"/>
      <c r="AD99" s="33"/>
      <c r="AE99" s="33"/>
      <c r="AF99" s="447">
        <f t="shared" si="88"/>
        <v>0</v>
      </c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447">
        <f t="shared" si="87"/>
        <v>0</v>
      </c>
      <c r="AT99" s="455"/>
      <c r="AU99" s="450">
        <f t="shared" si="89"/>
        <v>0</v>
      </c>
      <c r="AV99" s="38"/>
      <c r="AW99" s="38"/>
      <c r="AX99" s="38"/>
      <c r="AY99" s="455"/>
      <c r="AZ99" s="38"/>
      <c r="BA99" s="455"/>
      <c r="BB99" s="447">
        <f t="shared" si="90"/>
        <v>0</v>
      </c>
      <c r="BC99" s="38"/>
      <c r="BD99" s="38"/>
      <c r="BE99" s="38"/>
      <c r="BF99" s="38"/>
      <c r="BG99" s="455"/>
      <c r="BH99" s="455"/>
      <c r="BI99" s="455"/>
      <c r="BJ99" s="455"/>
      <c r="BK99" s="455"/>
      <c r="BL99" s="450">
        <f t="shared" si="91"/>
        <v>0</v>
      </c>
      <c r="BM99" s="38"/>
      <c r="BN99" s="38"/>
      <c r="BO99" s="38"/>
      <c r="BP99" s="38"/>
      <c r="BQ99" s="455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188">
        <f t="shared" si="71"/>
        <v>0</v>
      </c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188">
        <f t="shared" si="72"/>
        <v>0</v>
      </c>
      <c r="DC99" s="38">
        <f t="shared" si="73"/>
        <v>0</v>
      </c>
      <c r="DD99" s="38"/>
      <c r="DE99" s="38"/>
      <c r="DF99" s="38"/>
      <c r="DG99" s="188">
        <f t="shared" si="74"/>
        <v>0</v>
      </c>
      <c r="DH99" s="38">
        <f t="shared" si="75"/>
        <v>0</v>
      </c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</row>
    <row r="100" spans="2:158">
      <c r="B100" s="39"/>
      <c r="C100" s="77" t="s">
        <v>387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61"/>
      <c r="P100" s="38"/>
      <c r="Q100" s="38"/>
      <c r="R100" s="38"/>
      <c r="S100" s="38"/>
      <c r="T100" s="38"/>
      <c r="U100" s="38"/>
      <c r="V100" s="38"/>
      <c r="W100" s="38"/>
      <c r="X100" s="38"/>
      <c r="Y100" s="33"/>
      <c r="Z100" s="33"/>
      <c r="AA100" s="33"/>
      <c r="AB100" s="33"/>
      <c r="AC100" s="33"/>
      <c r="AD100" s="33"/>
      <c r="AE100" s="33"/>
      <c r="AF100" s="447">
        <f t="shared" si="88"/>
        <v>0</v>
      </c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447">
        <f t="shared" si="87"/>
        <v>0</v>
      </c>
      <c r="AT100" s="455"/>
      <c r="AU100" s="450">
        <f t="shared" si="89"/>
        <v>0</v>
      </c>
      <c r="AV100" s="38"/>
      <c r="AW100" s="38"/>
      <c r="AX100" s="38"/>
      <c r="AY100" s="455"/>
      <c r="AZ100" s="38"/>
      <c r="BA100" s="455"/>
      <c r="BB100" s="447">
        <f t="shared" si="90"/>
        <v>0</v>
      </c>
      <c r="BC100" s="38"/>
      <c r="BD100" s="38"/>
      <c r="BE100" s="38"/>
      <c r="BF100" s="38"/>
      <c r="BG100" s="455"/>
      <c r="BH100" s="455"/>
      <c r="BI100" s="455"/>
      <c r="BJ100" s="455"/>
      <c r="BK100" s="455"/>
      <c r="BL100" s="450">
        <f t="shared" si="91"/>
        <v>0</v>
      </c>
      <c r="BM100" s="38"/>
      <c r="BN100" s="38"/>
      <c r="BO100" s="38"/>
      <c r="BP100" s="38"/>
      <c r="BQ100" s="455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188">
        <f t="shared" si="71"/>
        <v>0</v>
      </c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188">
        <f t="shared" si="72"/>
        <v>0</v>
      </c>
      <c r="DC100" s="38">
        <f t="shared" si="73"/>
        <v>0</v>
      </c>
      <c r="DD100" s="38"/>
      <c r="DE100" s="38"/>
      <c r="DF100" s="38"/>
      <c r="DG100" s="188">
        <f t="shared" si="74"/>
        <v>0</v>
      </c>
      <c r="DH100" s="38">
        <f t="shared" si="75"/>
        <v>0</v>
      </c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</row>
    <row r="101" spans="2:158">
      <c r="B101" s="39"/>
      <c r="C101" s="77" t="s">
        <v>388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61"/>
      <c r="P101" s="38"/>
      <c r="Q101" s="38"/>
      <c r="R101" s="38"/>
      <c r="S101" s="38"/>
      <c r="T101" s="38"/>
      <c r="U101" s="38"/>
      <c r="V101" s="38"/>
      <c r="W101" s="38"/>
      <c r="X101" s="38"/>
      <c r="Y101" s="33"/>
      <c r="Z101" s="33"/>
      <c r="AA101" s="33"/>
      <c r="AB101" s="33"/>
      <c r="AC101" s="33"/>
      <c r="AD101" s="33"/>
      <c r="AE101" s="33"/>
      <c r="AF101" s="447">
        <f t="shared" si="88"/>
        <v>0</v>
      </c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447">
        <f t="shared" si="87"/>
        <v>0</v>
      </c>
      <c r="AT101" s="455"/>
      <c r="AU101" s="450">
        <f t="shared" si="89"/>
        <v>0</v>
      </c>
      <c r="AV101" s="38"/>
      <c r="AW101" s="38"/>
      <c r="AX101" s="38"/>
      <c r="AY101" s="455"/>
      <c r="AZ101" s="38"/>
      <c r="BA101" s="455"/>
      <c r="BB101" s="447">
        <f t="shared" si="90"/>
        <v>0</v>
      </c>
      <c r="BC101" s="38"/>
      <c r="BD101" s="38"/>
      <c r="BE101" s="38"/>
      <c r="BF101" s="38"/>
      <c r="BG101" s="455"/>
      <c r="BH101" s="455"/>
      <c r="BI101" s="455"/>
      <c r="BJ101" s="455"/>
      <c r="BK101" s="455"/>
      <c r="BL101" s="450">
        <f t="shared" si="91"/>
        <v>0</v>
      </c>
      <c r="BM101" s="38"/>
      <c r="BN101" s="38"/>
      <c r="BO101" s="38"/>
      <c r="BP101" s="38"/>
      <c r="BQ101" s="455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188">
        <f t="shared" si="71"/>
        <v>0</v>
      </c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188">
        <f t="shared" si="72"/>
        <v>0</v>
      </c>
      <c r="DC101" s="38">
        <f t="shared" si="73"/>
        <v>0</v>
      </c>
      <c r="DD101" s="38"/>
      <c r="DE101" s="38"/>
      <c r="DF101" s="38"/>
      <c r="DG101" s="188">
        <f t="shared" si="74"/>
        <v>0</v>
      </c>
      <c r="DH101" s="38">
        <f t="shared" si="75"/>
        <v>0</v>
      </c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</row>
    <row r="102" spans="2:158">
      <c r="B102" s="39"/>
      <c r="C102" s="77" t="s">
        <v>389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61"/>
      <c r="P102" s="38"/>
      <c r="Q102" s="38"/>
      <c r="R102" s="38"/>
      <c r="S102" s="38"/>
      <c r="T102" s="38"/>
      <c r="U102" s="38"/>
      <c r="V102" s="38"/>
      <c r="W102" s="38"/>
      <c r="X102" s="38"/>
      <c r="Y102" s="33"/>
      <c r="Z102" s="33"/>
      <c r="AA102" s="33"/>
      <c r="AB102" s="33"/>
      <c r="AC102" s="33"/>
      <c r="AD102" s="33"/>
      <c r="AE102" s="33"/>
      <c r="AF102" s="447">
        <f t="shared" si="88"/>
        <v>0</v>
      </c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447">
        <f t="shared" si="87"/>
        <v>0</v>
      </c>
      <c r="AT102" s="455"/>
      <c r="AU102" s="450">
        <f t="shared" si="89"/>
        <v>0</v>
      </c>
      <c r="AV102" s="38"/>
      <c r="AW102" s="38"/>
      <c r="AX102" s="38"/>
      <c r="AY102" s="455"/>
      <c r="AZ102" s="38"/>
      <c r="BA102" s="455"/>
      <c r="BB102" s="447">
        <f t="shared" si="90"/>
        <v>0</v>
      </c>
      <c r="BC102" s="38"/>
      <c r="BD102" s="38"/>
      <c r="BE102" s="38"/>
      <c r="BF102" s="38"/>
      <c r="BG102" s="455"/>
      <c r="BH102" s="455"/>
      <c r="BI102" s="455"/>
      <c r="BJ102" s="455"/>
      <c r="BK102" s="455"/>
      <c r="BL102" s="450">
        <f t="shared" si="91"/>
        <v>0</v>
      </c>
      <c r="BM102" s="38"/>
      <c r="BN102" s="38"/>
      <c r="BO102" s="38"/>
      <c r="BP102" s="38"/>
      <c r="BQ102" s="455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188">
        <f t="shared" si="71"/>
        <v>0</v>
      </c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188">
        <f t="shared" si="72"/>
        <v>0</v>
      </c>
      <c r="DC102" s="38">
        <f t="shared" si="73"/>
        <v>0</v>
      </c>
      <c r="DD102" s="38"/>
      <c r="DE102" s="38"/>
      <c r="DF102" s="38"/>
      <c r="DG102" s="188">
        <f t="shared" si="74"/>
        <v>0</v>
      </c>
      <c r="DH102" s="38">
        <f t="shared" si="75"/>
        <v>0</v>
      </c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</row>
    <row r="103" spans="2:158">
      <c r="B103" s="39"/>
      <c r="C103" s="77" t="s">
        <v>390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61"/>
      <c r="P103" s="38"/>
      <c r="Q103" s="38"/>
      <c r="R103" s="38"/>
      <c r="S103" s="38"/>
      <c r="T103" s="38"/>
      <c r="U103" s="38"/>
      <c r="V103" s="38"/>
      <c r="W103" s="38"/>
      <c r="X103" s="38"/>
      <c r="Y103" s="33"/>
      <c r="Z103" s="33"/>
      <c r="AA103" s="33"/>
      <c r="AB103" s="33"/>
      <c r="AC103" s="33"/>
      <c r="AD103" s="33"/>
      <c r="AE103" s="33"/>
      <c r="AF103" s="447">
        <f t="shared" si="88"/>
        <v>0</v>
      </c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447">
        <f t="shared" si="87"/>
        <v>0</v>
      </c>
      <c r="AT103" s="455"/>
      <c r="AU103" s="450">
        <f t="shared" si="89"/>
        <v>0</v>
      </c>
      <c r="AV103" s="38"/>
      <c r="AW103" s="38"/>
      <c r="AX103" s="38"/>
      <c r="AY103" s="455"/>
      <c r="AZ103" s="38"/>
      <c r="BA103" s="455"/>
      <c r="BB103" s="447">
        <f t="shared" si="90"/>
        <v>0</v>
      </c>
      <c r="BC103" s="38"/>
      <c r="BD103" s="38"/>
      <c r="BE103" s="38"/>
      <c r="BF103" s="38"/>
      <c r="BG103" s="455"/>
      <c r="BH103" s="455"/>
      <c r="BI103" s="455"/>
      <c r="BJ103" s="455"/>
      <c r="BK103" s="455"/>
      <c r="BL103" s="450">
        <f t="shared" si="91"/>
        <v>0</v>
      </c>
      <c r="BM103" s="38"/>
      <c r="BN103" s="38"/>
      <c r="BO103" s="38"/>
      <c r="BP103" s="38"/>
      <c r="BQ103" s="455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188">
        <f t="shared" si="71"/>
        <v>0</v>
      </c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188">
        <f t="shared" si="72"/>
        <v>0</v>
      </c>
      <c r="DC103" s="38">
        <f t="shared" si="73"/>
        <v>0</v>
      </c>
      <c r="DD103" s="38"/>
      <c r="DE103" s="38"/>
      <c r="DF103" s="38"/>
      <c r="DG103" s="188">
        <f t="shared" si="74"/>
        <v>0</v>
      </c>
      <c r="DH103" s="38">
        <f t="shared" si="75"/>
        <v>0</v>
      </c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</row>
    <row r="104" spans="2:158">
      <c r="B104" s="39"/>
      <c r="C104" s="77" t="s">
        <v>391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61"/>
      <c r="P104" s="38"/>
      <c r="Q104" s="38"/>
      <c r="R104" s="38"/>
      <c r="S104" s="38"/>
      <c r="T104" s="38"/>
      <c r="U104" s="38"/>
      <c r="V104" s="38"/>
      <c r="W104" s="38"/>
      <c r="X104" s="38"/>
      <c r="Y104" s="33"/>
      <c r="Z104" s="33"/>
      <c r="AA104" s="33"/>
      <c r="AB104" s="33"/>
      <c r="AC104" s="33"/>
      <c r="AD104" s="33"/>
      <c r="AE104" s="33"/>
      <c r="AF104" s="447">
        <f t="shared" si="88"/>
        <v>0</v>
      </c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447">
        <f t="shared" si="87"/>
        <v>0</v>
      </c>
      <c r="AT104" s="455"/>
      <c r="AU104" s="450">
        <f t="shared" si="89"/>
        <v>0</v>
      </c>
      <c r="AV104" s="38"/>
      <c r="AW104" s="38"/>
      <c r="AX104" s="38"/>
      <c r="AY104" s="455"/>
      <c r="AZ104" s="38"/>
      <c r="BA104" s="455"/>
      <c r="BB104" s="447">
        <f t="shared" si="90"/>
        <v>0</v>
      </c>
      <c r="BC104" s="38"/>
      <c r="BD104" s="38"/>
      <c r="BE104" s="38"/>
      <c r="BF104" s="38"/>
      <c r="BG104" s="455"/>
      <c r="BH104" s="455"/>
      <c r="BI104" s="455"/>
      <c r="BJ104" s="455"/>
      <c r="BK104" s="455"/>
      <c r="BL104" s="450">
        <f t="shared" si="91"/>
        <v>0</v>
      </c>
      <c r="BM104" s="38"/>
      <c r="BN104" s="38"/>
      <c r="BO104" s="38"/>
      <c r="BP104" s="38"/>
      <c r="BQ104" s="455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188">
        <f t="shared" si="71"/>
        <v>0</v>
      </c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188">
        <f t="shared" si="72"/>
        <v>0</v>
      </c>
      <c r="DC104" s="38">
        <f t="shared" si="73"/>
        <v>0</v>
      </c>
      <c r="DD104" s="38"/>
      <c r="DE104" s="38"/>
      <c r="DF104" s="38"/>
      <c r="DG104" s="188">
        <f t="shared" si="74"/>
        <v>0</v>
      </c>
      <c r="DH104" s="38">
        <f t="shared" si="75"/>
        <v>0</v>
      </c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</row>
    <row r="105" spans="2:158">
      <c r="B105" s="39"/>
      <c r="C105" s="77" t="s">
        <v>392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61"/>
      <c r="P105" s="38"/>
      <c r="Q105" s="38"/>
      <c r="R105" s="38"/>
      <c r="S105" s="38"/>
      <c r="T105" s="38"/>
      <c r="U105" s="38"/>
      <c r="V105" s="38"/>
      <c r="W105" s="38"/>
      <c r="X105" s="38"/>
      <c r="Y105" s="33"/>
      <c r="Z105" s="33"/>
      <c r="AA105" s="33"/>
      <c r="AB105" s="33"/>
      <c r="AC105" s="33"/>
      <c r="AD105" s="33"/>
      <c r="AE105" s="33"/>
      <c r="AF105" s="447">
        <f t="shared" si="88"/>
        <v>0</v>
      </c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447">
        <f t="shared" si="87"/>
        <v>0</v>
      </c>
      <c r="AT105" s="455"/>
      <c r="AU105" s="450">
        <f t="shared" si="89"/>
        <v>0</v>
      </c>
      <c r="AV105" s="38"/>
      <c r="AW105" s="38"/>
      <c r="AX105" s="38"/>
      <c r="AY105" s="455"/>
      <c r="AZ105" s="38"/>
      <c r="BA105" s="455"/>
      <c r="BB105" s="447">
        <f t="shared" si="90"/>
        <v>0</v>
      </c>
      <c r="BC105" s="38"/>
      <c r="BD105" s="38"/>
      <c r="BE105" s="38"/>
      <c r="BF105" s="38"/>
      <c r="BG105" s="455"/>
      <c r="BH105" s="455"/>
      <c r="BI105" s="455"/>
      <c r="BJ105" s="455"/>
      <c r="BK105" s="455"/>
      <c r="BL105" s="450">
        <f t="shared" si="91"/>
        <v>0</v>
      </c>
      <c r="BM105" s="38"/>
      <c r="BN105" s="38"/>
      <c r="BO105" s="38"/>
      <c r="BP105" s="38"/>
      <c r="BQ105" s="455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188">
        <f t="shared" si="71"/>
        <v>0</v>
      </c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188">
        <f t="shared" si="72"/>
        <v>0</v>
      </c>
      <c r="DC105" s="38">
        <f t="shared" si="73"/>
        <v>0</v>
      </c>
      <c r="DD105" s="38"/>
      <c r="DE105" s="38"/>
      <c r="DF105" s="38"/>
      <c r="DG105" s="188">
        <f t="shared" si="74"/>
        <v>0</v>
      </c>
      <c r="DH105" s="38">
        <f t="shared" si="75"/>
        <v>0</v>
      </c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</row>
    <row r="106" spans="2:158">
      <c r="B106" s="39"/>
      <c r="C106" s="77" t="s">
        <v>393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61"/>
      <c r="P106" s="38"/>
      <c r="Q106" s="38"/>
      <c r="R106" s="38"/>
      <c r="S106" s="38"/>
      <c r="T106" s="38"/>
      <c r="U106" s="38"/>
      <c r="V106" s="38"/>
      <c r="W106" s="38"/>
      <c r="X106" s="38"/>
      <c r="Y106" s="33"/>
      <c r="Z106" s="33"/>
      <c r="AA106" s="33"/>
      <c r="AB106" s="33"/>
      <c r="AC106" s="33"/>
      <c r="AD106" s="33"/>
      <c r="AE106" s="33"/>
      <c r="AF106" s="447">
        <f t="shared" si="88"/>
        <v>0</v>
      </c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447">
        <f t="shared" si="87"/>
        <v>0</v>
      </c>
      <c r="AT106" s="455"/>
      <c r="AU106" s="450">
        <f t="shared" si="89"/>
        <v>0</v>
      </c>
      <c r="AV106" s="38"/>
      <c r="AW106" s="38"/>
      <c r="AX106" s="38"/>
      <c r="AY106" s="455"/>
      <c r="AZ106" s="38"/>
      <c r="BA106" s="455"/>
      <c r="BB106" s="447">
        <f t="shared" si="90"/>
        <v>0</v>
      </c>
      <c r="BC106" s="38"/>
      <c r="BD106" s="38"/>
      <c r="BE106" s="38"/>
      <c r="BF106" s="38"/>
      <c r="BG106" s="455"/>
      <c r="BH106" s="455"/>
      <c r="BI106" s="455"/>
      <c r="BJ106" s="455"/>
      <c r="BK106" s="455"/>
      <c r="BL106" s="450">
        <f t="shared" si="91"/>
        <v>0</v>
      </c>
      <c r="BM106" s="38"/>
      <c r="BN106" s="38"/>
      <c r="BO106" s="38"/>
      <c r="BP106" s="38"/>
      <c r="BQ106" s="455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188">
        <f t="shared" si="71"/>
        <v>0</v>
      </c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188">
        <f t="shared" si="72"/>
        <v>0</v>
      </c>
      <c r="DC106" s="38">
        <f t="shared" si="73"/>
        <v>0</v>
      </c>
      <c r="DD106" s="38"/>
      <c r="DE106" s="38"/>
      <c r="DF106" s="38"/>
      <c r="DG106" s="188">
        <f t="shared" si="74"/>
        <v>0</v>
      </c>
      <c r="DH106" s="38">
        <f t="shared" si="75"/>
        <v>0</v>
      </c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</row>
    <row r="107" spans="2:158">
      <c r="B107" s="39"/>
      <c r="C107" s="77" t="s">
        <v>394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61"/>
      <c r="P107" s="38"/>
      <c r="Q107" s="38"/>
      <c r="R107" s="38"/>
      <c r="S107" s="38"/>
      <c r="T107" s="38"/>
      <c r="U107" s="38"/>
      <c r="V107" s="38"/>
      <c r="W107" s="38"/>
      <c r="X107" s="38"/>
      <c r="Y107" s="33"/>
      <c r="Z107" s="33"/>
      <c r="AA107" s="33"/>
      <c r="AB107" s="33"/>
      <c r="AC107" s="33"/>
      <c r="AD107" s="33"/>
      <c r="AE107" s="33"/>
      <c r="AF107" s="447">
        <f t="shared" si="88"/>
        <v>0</v>
      </c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447">
        <f t="shared" si="87"/>
        <v>0</v>
      </c>
      <c r="AT107" s="455"/>
      <c r="AU107" s="450">
        <f t="shared" si="89"/>
        <v>0</v>
      </c>
      <c r="AV107" s="38"/>
      <c r="AW107" s="38"/>
      <c r="AX107" s="38"/>
      <c r="AY107" s="455"/>
      <c r="AZ107" s="38"/>
      <c r="BA107" s="455"/>
      <c r="BB107" s="447">
        <f t="shared" si="90"/>
        <v>0</v>
      </c>
      <c r="BC107" s="38"/>
      <c r="BD107" s="38"/>
      <c r="BE107" s="38"/>
      <c r="BF107" s="38"/>
      <c r="BG107" s="455"/>
      <c r="BH107" s="455"/>
      <c r="BI107" s="455"/>
      <c r="BJ107" s="455"/>
      <c r="BK107" s="455"/>
      <c r="BL107" s="450">
        <f t="shared" si="91"/>
        <v>0</v>
      </c>
      <c r="BM107" s="38"/>
      <c r="BN107" s="38"/>
      <c r="BO107" s="38"/>
      <c r="BP107" s="38"/>
      <c r="BQ107" s="455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188">
        <f t="shared" si="71"/>
        <v>0</v>
      </c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188">
        <f t="shared" si="72"/>
        <v>0</v>
      </c>
      <c r="DC107" s="38">
        <f t="shared" si="73"/>
        <v>0</v>
      </c>
      <c r="DD107" s="38"/>
      <c r="DE107" s="38"/>
      <c r="DF107" s="38"/>
      <c r="DG107" s="188">
        <f t="shared" si="74"/>
        <v>0</v>
      </c>
      <c r="DH107" s="38">
        <f t="shared" si="75"/>
        <v>0</v>
      </c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</row>
    <row r="108" spans="2:158">
      <c r="B108" s="39"/>
      <c r="C108" s="77" t="s">
        <v>395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61"/>
      <c r="P108" s="38"/>
      <c r="Q108" s="38"/>
      <c r="R108" s="38"/>
      <c r="S108" s="38"/>
      <c r="T108" s="38"/>
      <c r="U108" s="38"/>
      <c r="V108" s="38"/>
      <c r="W108" s="38"/>
      <c r="X108" s="38"/>
      <c r="Y108" s="33"/>
      <c r="Z108" s="33"/>
      <c r="AA108" s="33"/>
      <c r="AB108" s="33"/>
      <c r="AC108" s="33"/>
      <c r="AD108" s="33"/>
      <c r="AE108" s="33"/>
      <c r="AF108" s="447">
        <f t="shared" si="88"/>
        <v>0</v>
      </c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447">
        <f t="shared" si="87"/>
        <v>0</v>
      </c>
      <c r="AT108" s="455"/>
      <c r="AU108" s="450">
        <f t="shared" si="89"/>
        <v>0</v>
      </c>
      <c r="AV108" s="38"/>
      <c r="AW108" s="38"/>
      <c r="AX108" s="38"/>
      <c r="AY108" s="455"/>
      <c r="AZ108" s="38"/>
      <c r="BA108" s="455"/>
      <c r="BB108" s="447">
        <f t="shared" si="90"/>
        <v>0</v>
      </c>
      <c r="BC108" s="38"/>
      <c r="BD108" s="38"/>
      <c r="BE108" s="38"/>
      <c r="BF108" s="38"/>
      <c r="BG108" s="455"/>
      <c r="BH108" s="455"/>
      <c r="BI108" s="455"/>
      <c r="BJ108" s="455"/>
      <c r="BK108" s="455"/>
      <c r="BL108" s="450">
        <f t="shared" si="91"/>
        <v>0</v>
      </c>
      <c r="BM108" s="38"/>
      <c r="BN108" s="38"/>
      <c r="BO108" s="38"/>
      <c r="BP108" s="38"/>
      <c r="BQ108" s="455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188">
        <f t="shared" si="71"/>
        <v>0</v>
      </c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188">
        <f t="shared" si="72"/>
        <v>0</v>
      </c>
      <c r="DC108" s="38">
        <f t="shared" si="73"/>
        <v>0</v>
      </c>
      <c r="DD108" s="38"/>
      <c r="DE108" s="38"/>
      <c r="DF108" s="38"/>
      <c r="DG108" s="188">
        <f t="shared" si="74"/>
        <v>0</v>
      </c>
      <c r="DH108" s="38">
        <f t="shared" si="75"/>
        <v>0</v>
      </c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</row>
    <row r="109" spans="2:158">
      <c r="B109" s="39"/>
      <c r="C109" s="77" t="s">
        <v>396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61"/>
      <c r="P109" s="38"/>
      <c r="Q109" s="38"/>
      <c r="R109" s="38"/>
      <c r="S109" s="38"/>
      <c r="T109" s="38"/>
      <c r="U109" s="38"/>
      <c r="V109" s="38"/>
      <c r="W109" s="38"/>
      <c r="X109" s="38"/>
      <c r="Y109" s="33"/>
      <c r="Z109" s="33"/>
      <c r="AA109" s="33"/>
      <c r="AB109" s="33"/>
      <c r="AC109" s="33"/>
      <c r="AD109" s="33"/>
      <c r="AE109" s="33"/>
      <c r="AF109" s="447">
        <f t="shared" si="88"/>
        <v>0</v>
      </c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447">
        <f t="shared" si="87"/>
        <v>0</v>
      </c>
      <c r="AT109" s="455"/>
      <c r="AU109" s="450">
        <f t="shared" si="89"/>
        <v>0</v>
      </c>
      <c r="AV109" s="38"/>
      <c r="AW109" s="38"/>
      <c r="AX109" s="38"/>
      <c r="AY109" s="455"/>
      <c r="AZ109" s="38"/>
      <c r="BA109" s="455"/>
      <c r="BB109" s="447">
        <f t="shared" si="90"/>
        <v>0</v>
      </c>
      <c r="BC109" s="38"/>
      <c r="BD109" s="38"/>
      <c r="BE109" s="38"/>
      <c r="BF109" s="38"/>
      <c r="BG109" s="455"/>
      <c r="BH109" s="455"/>
      <c r="BI109" s="455"/>
      <c r="BJ109" s="455"/>
      <c r="BK109" s="455"/>
      <c r="BL109" s="450">
        <f t="shared" si="91"/>
        <v>0</v>
      </c>
      <c r="BM109" s="38"/>
      <c r="BN109" s="38"/>
      <c r="BO109" s="38"/>
      <c r="BP109" s="38"/>
      <c r="BQ109" s="455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188">
        <f t="shared" si="71"/>
        <v>0</v>
      </c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188">
        <f t="shared" si="72"/>
        <v>0</v>
      </c>
      <c r="DC109" s="38">
        <f t="shared" si="73"/>
        <v>0</v>
      </c>
      <c r="DD109" s="38"/>
      <c r="DE109" s="38"/>
      <c r="DF109" s="38"/>
      <c r="DG109" s="188">
        <f t="shared" si="74"/>
        <v>0</v>
      </c>
      <c r="DH109" s="38">
        <f t="shared" si="75"/>
        <v>0</v>
      </c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</row>
    <row r="110" spans="2:158">
      <c r="B110" s="39"/>
      <c r="C110" s="77" t="s">
        <v>397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61"/>
      <c r="P110" s="38"/>
      <c r="Q110" s="38"/>
      <c r="R110" s="38"/>
      <c r="S110" s="38"/>
      <c r="T110" s="38"/>
      <c r="U110" s="38"/>
      <c r="V110" s="38"/>
      <c r="W110" s="38"/>
      <c r="X110" s="38"/>
      <c r="Y110" s="33"/>
      <c r="Z110" s="33"/>
      <c r="AA110" s="33"/>
      <c r="AB110" s="33"/>
      <c r="AC110" s="33"/>
      <c r="AD110" s="33"/>
      <c r="AE110" s="33"/>
      <c r="AF110" s="447">
        <f t="shared" si="88"/>
        <v>0</v>
      </c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447">
        <f t="shared" si="87"/>
        <v>0</v>
      </c>
      <c r="AT110" s="455"/>
      <c r="AU110" s="450">
        <f t="shared" si="89"/>
        <v>0</v>
      </c>
      <c r="AV110" s="38"/>
      <c r="AW110" s="38"/>
      <c r="AX110" s="38"/>
      <c r="AY110" s="455"/>
      <c r="AZ110" s="38"/>
      <c r="BA110" s="455"/>
      <c r="BB110" s="447">
        <f t="shared" si="90"/>
        <v>0</v>
      </c>
      <c r="BC110" s="38"/>
      <c r="BD110" s="38"/>
      <c r="BE110" s="38"/>
      <c r="BF110" s="38"/>
      <c r="BG110" s="455"/>
      <c r="BH110" s="455"/>
      <c r="BI110" s="455"/>
      <c r="BJ110" s="455"/>
      <c r="BK110" s="455"/>
      <c r="BL110" s="450">
        <f t="shared" si="91"/>
        <v>0</v>
      </c>
      <c r="BM110" s="38"/>
      <c r="BN110" s="38"/>
      <c r="BO110" s="38"/>
      <c r="BP110" s="38"/>
      <c r="BQ110" s="455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188">
        <f t="shared" si="71"/>
        <v>0</v>
      </c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188">
        <f t="shared" si="72"/>
        <v>0</v>
      </c>
      <c r="DC110" s="38">
        <f t="shared" si="73"/>
        <v>0</v>
      </c>
      <c r="DD110" s="38"/>
      <c r="DE110" s="38"/>
      <c r="DF110" s="38"/>
      <c r="DG110" s="188">
        <f t="shared" si="74"/>
        <v>0</v>
      </c>
      <c r="DH110" s="38">
        <f t="shared" si="75"/>
        <v>0</v>
      </c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</row>
    <row r="111" spans="2:158">
      <c r="B111" s="39"/>
      <c r="C111" s="77" t="s">
        <v>398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61"/>
      <c r="P111" s="38"/>
      <c r="Q111" s="38"/>
      <c r="R111" s="38"/>
      <c r="S111" s="38"/>
      <c r="T111" s="38"/>
      <c r="U111" s="38"/>
      <c r="V111" s="38"/>
      <c r="W111" s="38"/>
      <c r="X111" s="38"/>
      <c r="Y111" s="33"/>
      <c r="Z111" s="33"/>
      <c r="AA111" s="33"/>
      <c r="AB111" s="33"/>
      <c r="AC111" s="33"/>
      <c r="AD111" s="33"/>
      <c r="AE111" s="33"/>
      <c r="AF111" s="447">
        <f t="shared" si="88"/>
        <v>0</v>
      </c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447">
        <f t="shared" si="87"/>
        <v>0</v>
      </c>
      <c r="AT111" s="455"/>
      <c r="AU111" s="450">
        <f t="shared" si="89"/>
        <v>0</v>
      </c>
      <c r="AV111" s="38"/>
      <c r="AW111" s="38"/>
      <c r="AX111" s="38"/>
      <c r="AY111" s="455"/>
      <c r="AZ111" s="38"/>
      <c r="BA111" s="455"/>
      <c r="BB111" s="447">
        <f t="shared" si="90"/>
        <v>0</v>
      </c>
      <c r="BC111" s="38"/>
      <c r="BD111" s="38"/>
      <c r="BE111" s="38"/>
      <c r="BF111" s="38"/>
      <c r="BG111" s="455"/>
      <c r="BH111" s="455"/>
      <c r="BI111" s="455"/>
      <c r="BJ111" s="455"/>
      <c r="BK111" s="455"/>
      <c r="BL111" s="450">
        <f t="shared" si="91"/>
        <v>0</v>
      </c>
      <c r="BM111" s="38"/>
      <c r="BN111" s="38"/>
      <c r="BO111" s="38"/>
      <c r="BP111" s="38"/>
      <c r="BQ111" s="455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188">
        <f t="shared" si="71"/>
        <v>0</v>
      </c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188">
        <f t="shared" si="72"/>
        <v>0</v>
      </c>
      <c r="DC111" s="38">
        <f t="shared" si="73"/>
        <v>0</v>
      </c>
      <c r="DD111" s="38"/>
      <c r="DE111" s="38"/>
      <c r="DF111" s="38"/>
      <c r="DG111" s="188">
        <f t="shared" si="74"/>
        <v>0</v>
      </c>
      <c r="DH111" s="38">
        <f t="shared" si="75"/>
        <v>0</v>
      </c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</row>
    <row r="112" spans="2:158" s="83" customFormat="1" ht="14.25" customHeight="1">
      <c r="B112" s="702" t="s">
        <v>409</v>
      </c>
      <c r="C112" s="704" t="s">
        <v>410</v>
      </c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7"/>
      <c r="P112" s="86"/>
      <c r="Q112" s="86"/>
      <c r="R112" s="86"/>
      <c r="S112" s="86"/>
      <c r="T112" s="86"/>
      <c r="U112" s="86"/>
      <c r="V112" s="86"/>
      <c r="W112" s="86"/>
      <c r="X112" s="86"/>
      <c r="Y112" s="88">
        <v>29</v>
      </c>
      <c r="Z112" s="88"/>
      <c r="AA112" s="88"/>
      <c r="AB112" s="88"/>
      <c r="AC112" s="88"/>
      <c r="AD112" s="88"/>
      <c r="AE112" s="88"/>
      <c r="AF112" s="447">
        <f t="shared" si="88"/>
        <v>1.5</v>
      </c>
      <c r="AG112" s="86">
        <v>0.7</v>
      </c>
      <c r="AH112" s="86"/>
      <c r="AI112" s="86"/>
      <c r="AJ112" s="86"/>
      <c r="AK112" s="86"/>
      <c r="AL112" s="86">
        <v>0.1</v>
      </c>
      <c r="AM112" s="86">
        <v>0.1</v>
      </c>
      <c r="AN112" s="86"/>
      <c r="AO112" s="86">
        <v>0.6</v>
      </c>
      <c r="AP112" s="86">
        <v>0.1</v>
      </c>
      <c r="AQ112" s="86">
        <v>0.3</v>
      </c>
      <c r="AR112" s="86"/>
      <c r="AS112" s="447">
        <f t="shared" si="87"/>
        <v>1.4</v>
      </c>
      <c r="AT112" s="455"/>
      <c r="AU112" s="450">
        <f t="shared" si="89"/>
        <v>0</v>
      </c>
      <c r="AV112" s="86"/>
      <c r="AW112" s="86"/>
      <c r="AX112" s="86"/>
      <c r="AY112" s="455"/>
      <c r="AZ112" s="86"/>
      <c r="BA112" s="455"/>
      <c r="BB112" s="447"/>
      <c r="BC112" s="86"/>
      <c r="BD112" s="86"/>
      <c r="BE112" s="86"/>
      <c r="BF112" s="86"/>
      <c r="BG112" s="455"/>
      <c r="BH112" s="455"/>
      <c r="BI112" s="455"/>
      <c r="BJ112" s="455"/>
      <c r="BK112" s="455"/>
      <c r="BL112" s="450">
        <f t="shared" si="91"/>
        <v>0.1</v>
      </c>
      <c r="BM112" s="86"/>
      <c r="BN112" s="86"/>
      <c r="BO112" s="86"/>
      <c r="BP112" s="86">
        <v>0.1</v>
      </c>
      <c r="BQ112" s="455">
        <f t="shared" ref="BQ112:BQ120" si="96">AT112+AU112+AY112+BA112+BB112+BG112+BH112+BI112+BJ112+BK112+BL112</f>
        <v>0.1</v>
      </c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>
        <v>3.4</v>
      </c>
      <c r="CN112" s="86"/>
      <c r="CO112" s="86"/>
      <c r="CP112" s="188">
        <f t="shared" si="71"/>
        <v>3.4</v>
      </c>
      <c r="CQ112" s="86">
        <v>0.1</v>
      </c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188">
        <f t="shared" si="72"/>
        <v>3.5</v>
      </c>
      <c r="DC112" s="38">
        <f t="shared" si="73"/>
        <v>0</v>
      </c>
      <c r="DD112" s="86"/>
      <c r="DE112" s="86"/>
      <c r="DF112" s="86"/>
      <c r="DG112" s="188">
        <f t="shared" si="74"/>
        <v>3.5</v>
      </c>
      <c r="DH112" s="38">
        <f t="shared" si="75"/>
        <v>0</v>
      </c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9"/>
      <c r="EJ112" s="89"/>
      <c r="EK112" s="89"/>
      <c r="EL112" s="89"/>
      <c r="EM112" s="89"/>
      <c r="EN112" s="89"/>
      <c r="EO112" s="89"/>
      <c r="EP112" s="89"/>
      <c r="EQ112" s="89"/>
      <c r="ER112" s="89"/>
      <c r="ES112" s="89"/>
      <c r="ET112" s="89"/>
      <c r="EU112" s="89"/>
      <c r="EV112" s="89"/>
      <c r="EW112" s="89"/>
      <c r="EX112" s="89"/>
      <c r="EY112" s="89"/>
      <c r="EZ112" s="89"/>
      <c r="FA112" s="89"/>
      <c r="FB112" s="89"/>
    </row>
    <row r="113" spans="2:158" s="83" customFormat="1" ht="14.25" customHeight="1">
      <c r="B113" s="703"/>
      <c r="C113" s="705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7"/>
      <c r="P113" s="86"/>
      <c r="Q113" s="86"/>
      <c r="R113" s="86"/>
      <c r="S113" s="86"/>
      <c r="T113" s="86"/>
      <c r="U113" s="86"/>
      <c r="V113" s="86"/>
      <c r="W113" s="86"/>
      <c r="X113" s="86"/>
      <c r="Y113" s="88">
        <f>SUM(Y114:Y127)</f>
        <v>29</v>
      </c>
      <c r="Z113" s="88"/>
      <c r="AA113" s="88"/>
      <c r="AB113" s="88"/>
      <c r="AC113" s="88"/>
      <c r="AD113" s="88"/>
      <c r="AE113" s="88"/>
      <c r="AF113" s="447">
        <f t="shared" si="88"/>
        <v>1513</v>
      </c>
      <c r="AG113" s="88">
        <f t="shared" ref="AG113:AR113" si="97">SUM(AG114:AG127)</f>
        <v>673</v>
      </c>
      <c r="AH113" s="88">
        <f t="shared" si="97"/>
        <v>35</v>
      </c>
      <c r="AI113" s="88">
        <f t="shared" si="97"/>
        <v>18</v>
      </c>
      <c r="AJ113" s="88">
        <f t="shared" si="97"/>
        <v>0</v>
      </c>
      <c r="AK113" s="88">
        <f t="shared" si="97"/>
        <v>0</v>
      </c>
      <c r="AL113" s="88">
        <f t="shared" si="97"/>
        <v>86</v>
      </c>
      <c r="AM113" s="88">
        <f t="shared" si="97"/>
        <v>86</v>
      </c>
      <c r="AN113" s="88">
        <f t="shared" si="97"/>
        <v>0</v>
      </c>
      <c r="AO113" s="88">
        <f t="shared" si="97"/>
        <v>589</v>
      </c>
      <c r="AP113" s="88">
        <f t="shared" si="97"/>
        <v>94</v>
      </c>
      <c r="AQ113" s="88">
        <f t="shared" si="97"/>
        <v>202</v>
      </c>
      <c r="AR113" s="88">
        <f t="shared" si="97"/>
        <v>0</v>
      </c>
      <c r="AS113" s="447">
        <f t="shared" si="87"/>
        <v>1383</v>
      </c>
      <c r="AT113" s="450">
        <f t="shared" ref="AT113:BP113" si="98">SUM(AT114:AT127)</f>
        <v>0</v>
      </c>
      <c r="AU113" s="450">
        <f t="shared" si="98"/>
        <v>0</v>
      </c>
      <c r="AV113" s="88">
        <f t="shared" si="98"/>
        <v>0</v>
      </c>
      <c r="AW113" s="88">
        <f t="shared" si="98"/>
        <v>0</v>
      </c>
      <c r="AX113" s="88">
        <f t="shared" si="98"/>
        <v>0</v>
      </c>
      <c r="AY113" s="450">
        <f t="shared" si="98"/>
        <v>3</v>
      </c>
      <c r="AZ113" s="88">
        <f t="shared" si="98"/>
        <v>3</v>
      </c>
      <c r="BA113" s="450">
        <f t="shared" si="98"/>
        <v>5</v>
      </c>
      <c r="BB113" s="447">
        <f t="shared" si="90"/>
        <v>41</v>
      </c>
      <c r="BC113" s="88">
        <f t="shared" si="98"/>
        <v>18</v>
      </c>
      <c r="BD113" s="88">
        <f t="shared" si="98"/>
        <v>20</v>
      </c>
      <c r="BE113" s="88">
        <f t="shared" si="98"/>
        <v>16</v>
      </c>
      <c r="BF113" s="88">
        <f t="shared" si="98"/>
        <v>3</v>
      </c>
      <c r="BG113" s="450">
        <f t="shared" si="98"/>
        <v>0</v>
      </c>
      <c r="BH113" s="450">
        <f t="shared" si="98"/>
        <v>15</v>
      </c>
      <c r="BI113" s="450">
        <f t="shared" si="98"/>
        <v>0</v>
      </c>
      <c r="BJ113" s="450">
        <f t="shared" si="98"/>
        <v>0</v>
      </c>
      <c r="BK113" s="450">
        <f t="shared" si="98"/>
        <v>0</v>
      </c>
      <c r="BL113" s="450">
        <f t="shared" si="91"/>
        <v>66</v>
      </c>
      <c r="BM113" s="88">
        <f t="shared" si="98"/>
        <v>0</v>
      </c>
      <c r="BN113" s="88">
        <f t="shared" si="98"/>
        <v>0</v>
      </c>
      <c r="BO113" s="88">
        <f t="shared" si="98"/>
        <v>0</v>
      </c>
      <c r="BP113" s="88">
        <f t="shared" si="98"/>
        <v>66</v>
      </c>
      <c r="BQ113" s="455">
        <f t="shared" si="96"/>
        <v>130</v>
      </c>
      <c r="BR113" s="86">
        <v>20</v>
      </c>
      <c r="BS113" s="86"/>
      <c r="BT113" s="86">
        <v>20</v>
      </c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>
        <v>20</v>
      </c>
      <c r="CI113" s="86"/>
      <c r="CJ113" s="86"/>
      <c r="CK113" s="86"/>
      <c r="CL113" s="86"/>
      <c r="CM113" s="86">
        <f>SUM(CM114:CM126)</f>
        <v>3395</v>
      </c>
      <c r="CN113" s="86">
        <f>SUM(CN114:CN126)</f>
        <v>0</v>
      </c>
      <c r="CO113" s="86">
        <f>SUM(CO114:CO126)</f>
        <v>0</v>
      </c>
      <c r="CP113" s="188">
        <f t="shared" si="71"/>
        <v>3395</v>
      </c>
      <c r="CQ113" s="86">
        <f t="shared" ref="CQ113:DA113" si="99">SUM(CQ114:CQ126)</f>
        <v>130</v>
      </c>
      <c r="CR113" s="86">
        <f t="shared" si="99"/>
        <v>0</v>
      </c>
      <c r="CS113" s="86">
        <f t="shared" si="99"/>
        <v>0</v>
      </c>
      <c r="CT113" s="86">
        <f t="shared" si="99"/>
        <v>0</v>
      </c>
      <c r="CU113" s="86">
        <f t="shared" si="99"/>
        <v>0</v>
      </c>
      <c r="CV113" s="86">
        <f t="shared" si="99"/>
        <v>0</v>
      </c>
      <c r="CW113" s="86">
        <f t="shared" si="99"/>
        <v>0</v>
      </c>
      <c r="CX113" s="86">
        <f t="shared" si="99"/>
        <v>0</v>
      </c>
      <c r="CY113" s="86">
        <f t="shared" si="99"/>
        <v>0</v>
      </c>
      <c r="CZ113" s="86">
        <f t="shared" si="99"/>
        <v>0</v>
      </c>
      <c r="DA113" s="86">
        <f t="shared" si="99"/>
        <v>0</v>
      </c>
      <c r="DB113" s="188">
        <f t="shared" si="72"/>
        <v>3525</v>
      </c>
      <c r="DC113" s="38">
        <f t="shared" si="73"/>
        <v>0</v>
      </c>
      <c r="DD113" s="86"/>
      <c r="DE113" s="86"/>
      <c r="DF113" s="86"/>
      <c r="DG113" s="188">
        <f t="shared" si="74"/>
        <v>3525</v>
      </c>
      <c r="DH113" s="38">
        <f t="shared" si="75"/>
        <v>0</v>
      </c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9"/>
      <c r="EJ113" s="89"/>
      <c r="EK113" s="89"/>
      <c r="EL113" s="89"/>
      <c r="EM113" s="89"/>
      <c r="EN113" s="89"/>
      <c r="EO113" s="89"/>
      <c r="EP113" s="89"/>
      <c r="EQ113" s="89"/>
      <c r="ER113" s="89"/>
      <c r="ES113" s="89"/>
      <c r="ET113" s="89"/>
      <c r="EU113" s="89"/>
      <c r="EV113" s="89"/>
      <c r="EW113" s="89"/>
      <c r="EX113" s="89"/>
      <c r="EY113" s="89"/>
      <c r="EZ113" s="89"/>
      <c r="FA113" s="89"/>
      <c r="FB113" s="89"/>
    </row>
    <row r="114" spans="2:158" s="69" customFormat="1">
      <c r="B114" s="76"/>
      <c r="C114" s="77" t="s">
        <v>385</v>
      </c>
      <c r="D114" s="71"/>
      <c r="E114" s="71"/>
      <c r="F114" s="71"/>
      <c r="G114" s="71"/>
      <c r="H114" s="71"/>
      <c r="I114" s="71"/>
      <c r="J114" s="71"/>
      <c r="K114" s="71"/>
      <c r="L114" s="71"/>
      <c r="M114" s="71"/>
      <c r="N114" s="71"/>
      <c r="O114" s="72"/>
      <c r="P114" s="71"/>
      <c r="Q114" s="71"/>
      <c r="R114" s="71"/>
      <c r="S114" s="71"/>
      <c r="T114" s="71"/>
      <c r="U114" s="71"/>
      <c r="V114" s="71"/>
      <c r="W114" s="71"/>
      <c r="X114" s="71"/>
      <c r="Y114" s="73">
        <v>6</v>
      </c>
      <c r="Z114" s="73"/>
      <c r="AA114" s="73"/>
      <c r="AB114" s="73"/>
      <c r="AC114" s="73"/>
      <c r="AD114" s="73"/>
      <c r="AE114" s="73"/>
      <c r="AF114" s="447">
        <f t="shared" si="88"/>
        <v>296</v>
      </c>
      <c r="AG114" s="71">
        <v>71</v>
      </c>
      <c r="AH114" s="71">
        <v>30</v>
      </c>
      <c r="AI114" s="71">
        <v>18</v>
      </c>
      <c r="AJ114" s="71"/>
      <c r="AK114" s="71"/>
      <c r="AL114" s="71"/>
      <c r="AM114" s="71"/>
      <c r="AN114" s="71"/>
      <c r="AO114" s="71">
        <v>172</v>
      </c>
      <c r="AP114" s="71">
        <v>11</v>
      </c>
      <c r="AQ114" s="71">
        <v>159</v>
      </c>
      <c r="AR114" s="71"/>
      <c r="AS114" s="447">
        <f t="shared" si="87"/>
        <v>273</v>
      </c>
      <c r="AT114" s="455"/>
      <c r="AU114" s="450">
        <f t="shared" si="89"/>
        <v>0</v>
      </c>
      <c r="AV114" s="71"/>
      <c r="AW114" s="71"/>
      <c r="AX114" s="71"/>
      <c r="AY114" s="455">
        <v>2</v>
      </c>
      <c r="AZ114" s="71">
        <v>2</v>
      </c>
      <c r="BA114" s="455"/>
      <c r="BB114" s="447">
        <f t="shared" si="90"/>
        <v>8</v>
      </c>
      <c r="BC114" s="71"/>
      <c r="BD114" s="71">
        <v>7</v>
      </c>
      <c r="BE114" s="71">
        <v>3</v>
      </c>
      <c r="BF114" s="71">
        <v>1</v>
      </c>
      <c r="BG114" s="455"/>
      <c r="BH114" s="455">
        <v>4</v>
      </c>
      <c r="BI114" s="455"/>
      <c r="BJ114" s="455"/>
      <c r="BK114" s="455"/>
      <c r="BL114" s="450">
        <f t="shared" si="91"/>
        <v>9</v>
      </c>
      <c r="BM114" s="71"/>
      <c r="BN114" s="71"/>
      <c r="BO114" s="71"/>
      <c r="BP114" s="71">
        <v>9</v>
      </c>
      <c r="BQ114" s="455">
        <f t="shared" si="96"/>
        <v>23</v>
      </c>
      <c r="BR114" s="71">
        <v>20</v>
      </c>
      <c r="BS114" s="71"/>
      <c r="BT114" s="71">
        <v>20</v>
      </c>
      <c r="BU114" s="71"/>
      <c r="BV114" s="71"/>
      <c r="BW114" s="71"/>
      <c r="BX114" s="71"/>
      <c r="BY114" s="71"/>
      <c r="BZ114" s="71"/>
      <c r="CA114" s="71"/>
      <c r="CB114" s="71"/>
      <c r="CC114" s="71"/>
      <c r="CD114" s="71"/>
      <c r="CE114" s="71"/>
      <c r="CF114" s="71"/>
      <c r="CG114" s="71"/>
      <c r="CH114" s="71">
        <v>20</v>
      </c>
      <c r="CI114" s="71"/>
      <c r="CJ114" s="71"/>
      <c r="CK114" s="71"/>
      <c r="CL114" s="71"/>
      <c r="CM114" s="71">
        <v>71</v>
      </c>
      <c r="CN114" s="71"/>
      <c r="CO114" s="71"/>
      <c r="CP114" s="190">
        <f t="shared" si="71"/>
        <v>71</v>
      </c>
      <c r="CQ114" s="71"/>
      <c r="CR114" s="71"/>
      <c r="CS114" s="71"/>
      <c r="CT114" s="71"/>
      <c r="CU114" s="71"/>
      <c r="CV114" s="71"/>
      <c r="CW114" s="71"/>
      <c r="CX114" s="71"/>
      <c r="CY114" s="71"/>
      <c r="CZ114" s="71"/>
      <c r="DA114" s="71"/>
      <c r="DB114" s="190">
        <f t="shared" si="72"/>
        <v>71</v>
      </c>
      <c r="DC114" s="71">
        <f t="shared" si="73"/>
        <v>0</v>
      </c>
      <c r="DD114" s="71"/>
      <c r="DE114" s="71"/>
      <c r="DF114" s="71"/>
      <c r="DG114" s="190">
        <f t="shared" si="74"/>
        <v>71</v>
      </c>
      <c r="DH114" s="71">
        <f t="shared" si="75"/>
        <v>0</v>
      </c>
      <c r="DI114" s="71"/>
      <c r="DJ114" s="71"/>
      <c r="DK114" s="71"/>
      <c r="DL114" s="71"/>
      <c r="DM114" s="71"/>
      <c r="DN114" s="71"/>
      <c r="DO114" s="71"/>
      <c r="DP114" s="71"/>
      <c r="DQ114" s="71"/>
      <c r="DR114" s="71"/>
      <c r="DS114" s="71"/>
      <c r="DT114" s="71"/>
      <c r="DU114" s="71"/>
      <c r="DV114" s="71"/>
      <c r="DW114" s="71"/>
      <c r="DX114" s="71"/>
      <c r="DY114" s="71"/>
      <c r="DZ114" s="71"/>
      <c r="EA114" s="71"/>
      <c r="EB114" s="71"/>
      <c r="EC114" s="71"/>
      <c r="ED114" s="71"/>
      <c r="EE114" s="71"/>
      <c r="EF114" s="71"/>
      <c r="EG114" s="71"/>
      <c r="EH114" s="71"/>
      <c r="EI114" s="74"/>
      <c r="EJ114" s="74"/>
      <c r="EK114" s="74"/>
      <c r="EL114" s="74"/>
      <c r="EM114" s="74"/>
      <c r="EN114" s="74"/>
      <c r="EO114" s="74"/>
      <c r="EP114" s="74"/>
      <c r="EQ114" s="74"/>
      <c r="ER114" s="74"/>
      <c r="ES114" s="74"/>
      <c r="ET114" s="74"/>
      <c r="EU114" s="74"/>
      <c r="EV114" s="74"/>
      <c r="EW114" s="74"/>
      <c r="EX114" s="74"/>
      <c r="EY114" s="74"/>
      <c r="EZ114" s="74"/>
      <c r="FA114" s="74"/>
      <c r="FB114" s="74"/>
    </row>
    <row r="115" spans="2:158" s="69" customFormat="1">
      <c r="B115" s="76"/>
      <c r="C115" s="77" t="s">
        <v>386</v>
      </c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2"/>
      <c r="P115" s="71"/>
      <c r="Q115" s="71"/>
      <c r="R115" s="71"/>
      <c r="S115" s="71"/>
      <c r="T115" s="71"/>
      <c r="U115" s="71"/>
      <c r="V115" s="71"/>
      <c r="W115" s="71"/>
      <c r="X115" s="71"/>
      <c r="Y115" s="73">
        <v>1</v>
      </c>
      <c r="Z115" s="73"/>
      <c r="AA115" s="73"/>
      <c r="AB115" s="73"/>
      <c r="AC115" s="73"/>
      <c r="AD115" s="73"/>
      <c r="AE115" s="73"/>
      <c r="AF115" s="447">
        <f t="shared" si="88"/>
        <v>30</v>
      </c>
      <c r="AG115" s="71">
        <v>29</v>
      </c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447">
        <f t="shared" si="87"/>
        <v>29</v>
      </c>
      <c r="AT115" s="455"/>
      <c r="AU115" s="450">
        <f t="shared" si="89"/>
        <v>0</v>
      </c>
      <c r="AV115" s="71"/>
      <c r="AW115" s="71"/>
      <c r="AX115" s="71"/>
      <c r="AY115" s="455"/>
      <c r="AZ115" s="71"/>
      <c r="BA115" s="455"/>
      <c r="BB115" s="447">
        <f t="shared" si="90"/>
        <v>0</v>
      </c>
      <c r="BC115" s="71"/>
      <c r="BD115" s="71"/>
      <c r="BE115" s="71"/>
      <c r="BF115" s="71"/>
      <c r="BG115" s="455"/>
      <c r="BH115" s="455">
        <v>1</v>
      </c>
      <c r="BI115" s="455"/>
      <c r="BJ115" s="455"/>
      <c r="BK115" s="455"/>
      <c r="BL115" s="450">
        <f t="shared" si="91"/>
        <v>0</v>
      </c>
      <c r="BM115" s="71"/>
      <c r="BN115" s="71"/>
      <c r="BO115" s="71"/>
      <c r="BP115" s="71"/>
      <c r="BQ115" s="455">
        <f t="shared" si="96"/>
        <v>1</v>
      </c>
      <c r="BR115" s="71"/>
      <c r="BS115" s="71"/>
      <c r="BT115" s="71"/>
      <c r="BU115" s="71"/>
      <c r="BV115" s="71"/>
      <c r="BW115" s="71"/>
      <c r="BX115" s="71"/>
      <c r="BY115" s="71"/>
      <c r="BZ115" s="71"/>
      <c r="CA115" s="71"/>
      <c r="CB115" s="71"/>
      <c r="CC115" s="71"/>
      <c r="CD115" s="71"/>
      <c r="CE115" s="71"/>
      <c r="CF115" s="71"/>
      <c r="CG115" s="71"/>
      <c r="CH115" s="71"/>
      <c r="CI115" s="71"/>
      <c r="CJ115" s="71"/>
      <c r="CK115" s="71"/>
      <c r="CL115" s="71"/>
      <c r="CM115" s="71">
        <v>29</v>
      </c>
      <c r="CN115" s="71"/>
      <c r="CO115" s="71"/>
      <c r="CP115" s="190">
        <f t="shared" si="71"/>
        <v>29</v>
      </c>
      <c r="CQ115" s="71"/>
      <c r="CR115" s="71"/>
      <c r="CS115" s="71"/>
      <c r="CT115" s="71"/>
      <c r="CU115" s="71"/>
      <c r="CV115" s="71"/>
      <c r="CW115" s="71"/>
      <c r="CX115" s="71"/>
      <c r="CY115" s="71"/>
      <c r="CZ115" s="71"/>
      <c r="DA115" s="71"/>
      <c r="DB115" s="190">
        <f t="shared" si="72"/>
        <v>29</v>
      </c>
      <c r="DC115" s="71">
        <f t="shared" si="73"/>
        <v>0</v>
      </c>
      <c r="DD115" s="71"/>
      <c r="DE115" s="71"/>
      <c r="DF115" s="71"/>
      <c r="DG115" s="190">
        <f t="shared" si="74"/>
        <v>29</v>
      </c>
      <c r="DH115" s="71">
        <f t="shared" si="75"/>
        <v>0</v>
      </c>
      <c r="DI115" s="71"/>
      <c r="DJ115" s="71"/>
      <c r="DK115" s="71"/>
      <c r="DL115" s="71"/>
      <c r="DM115" s="71"/>
      <c r="DN115" s="71"/>
      <c r="DO115" s="71"/>
      <c r="DP115" s="71"/>
      <c r="DQ115" s="71"/>
      <c r="DR115" s="71"/>
      <c r="DS115" s="71"/>
      <c r="DT115" s="71"/>
      <c r="DU115" s="71"/>
      <c r="DV115" s="71"/>
      <c r="DW115" s="71"/>
      <c r="DX115" s="71"/>
      <c r="DY115" s="71"/>
      <c r="DZ115" s="71"/>
      <c r="EA115" s="71"/>
      <c r="EB115" s="71"/>
      <c r="EC115" s="71"/>
      <c r="ED115" s="71"/>
      <c r="EE115" s="71"/>
      <c r="EF115" s="71"/>
      <c r="EG115" s="71"/>
      <c r="EH115" s="71"/>
      <c r="EI115" s="74"/>
      <c r="EJ115" s="74"/>
      <c r="EK115" s="74"/>
      <c r="EL115" s="74"/>
      <c r="EM115" s="74"/>
      <c r="EN115" s="74"/>
      <c r="EO115" s="74"/>
      <c r="EP115" s="74"/>
      <c r="EQ115" s="74"/>
      <c r="ER115" s="74"/>
      <c r="ES115" s="74"/>
      <c r="ET115" s="74"/>
      <c r="EU115" s="74"/>
      <c r="EV115" s="74"/>
      <c r="EW115" s="74"/>
      <c r="EX115" s="74"/>
      <c r="EY115" s="74"/>
      <c r="EZ115" s="74"/>
      <c r="FA115" s="74"/>
      <c r="FB115" s="74"/>
    </row>
    <row r="116" spans="2:158" s="69" customFormat="1">
      <c r="B116" s="76"/>
      <c r="C116" s="77" t="s">
        <v>387</v>
      </c>
      <c r="D116" s="71"/>
      <c r="E116" s="71"/>
      <c r="F116" s="71"/>
      <c r="G116" s="71"/>
      <c r="H116" s="71"/>
      <c r="I116" s="71"/>
      <c r="J116" s="71"/>
      <c r="K116" s="71"/>
      <c r="L116" s="71"/>
      <c r="M116" s="71"/>
      <c r="N116" s="71"/>
      <c r="O116" s="72"/>
      <c r="P116" s="71"/>
      <c r="Q116" s="71"/>
      <c r="R116" s="71"/>
      <c r="S116" s="71"/>
      <c r="T116" s="71"/>
      <c r="U116" s="71"/>
      <c r="V116" s="71"/>
      <c r="W116" s="71"/>
      <c r="X116" s="71"/>
      <c r="Y116" s="73"/>
      <c r="Z116" s="73"/>
      <c r="AA116" s="73"/>
      <c r="AB116" s="73"/>
      <c r="AC116" s="73"/>
      <c r="AD116" s="73"/>
      <c r="AE116" s="73"/>
      <c r="AF116" s="447">
        <f t="shared" si="88"/>
        <v>0</v>
      </c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447">
        <f t="shared" si="87"/>
        <v>0</v>
      </c>
      <c r="AT116" s="455"/>
      <c r="AU116" s="450">
        <f t="shared" si="89"/>
        <v>0</v>
      </c>
      <c r="AV116" s="71"/>
      <c r="AW116" s="71"/>
      <c r="AX116" s="71"/>
      <c r="AY116" s="455"/>
      <c r="AZ116" s="71"/>
      <c r="BA116" s="455"/>
      <c r="BB116" s="447">
        <f t="shared" si="90"/>
        <v>0</v>
      </c>
      <c r="BC116" s="71"/>
      <c r="BD116" s="71"/>
      <c r="BE116" s="71"/>
      <c r="BF116" s="71"/>
      <c r="BG116" s="455"/>
      <c r="BH116" s="455"/>
      <c r="BI116" s="455"/>
      <c r="BJ116" s="455"/>
      <c r="BK116" s="455"/>
      <c r="BL116" s="450">
        <f t="shared" si="91"/>
        <v>0</v>
      </c>
      <c r="BM116" s="71"/>
      <c r="BN116" s="71"/>
      <c r="BO116" s="71"/>
      <c r="BP116" s="71"/>
      <c r="BQ116" s="455">
        <f t="shared" si="96"/>
        <v>0</v>
      </c>
      <c r="BR116" s="71"/>
      <c r="BS116" s="71"/>
      <c r="BT116" s="71"/>
      <c r="BU116" s="71"/>
      <c r="BV116" s="71"/>
      <c r="BW116" s="71"/>
      <c r="BX116" s="71"/>
      <c r="BY116" s="71"/>
      <c r="BZ116" s="71"/>
      <c r="CA116" s="71"/>
      <c r="CB116" s="71"/>
      <c r="CC116" s="71"/>
      <c r="CD116" s="71"/>
      <c r="CE116" s="71"/>
      <c r="CF116" s="71"/>
      <c r="CG116" s="71"/>
      <c r="CH116" s="71"/>
      <c r="CI116" s="71"/>
      <c r="CJ116" s="71"/>
      <c r="CK116" s="71"/>
      <c r="CL116" s="71"/>
      <c r="CM116" s="71"/>
      <c r="CN116" s="71"/>
      <c r="CO116" s="71"/>
      <c r="CP116" s="190">
        <f t="shared" si="71"/>
        <v>0</v>
      </c>
      <c r="CQ116" s="71"/>
      <c r="CR116" s="71"/>
      <c r="CS116" s="71"/>
      <c r="CT116" s="71"/>
      <c r="CU116" s="71"/>
      <c r="CV116" s="71"/>
      <c r="CW116" s="71"/>
      <c r="CX116" s="71"/>
      <c r="CY116" s="71"/>
      <c r="CZ116" s="71"/>
      <c r="DA116" s="71"/>
      <c r="DB116" s="190">
        <f t="shared" si="72"/>
        <v>0</v>
      </c>
      <c r="DC116" s="71">
        <f t="shared" si="73"/>
        <v>0</v>
      </c>
      <c r="DD116" s="71"/>
      <c r="DE116" s="71"/>
      <c r="DF116" s="71"/>
      <c r="DG116" s="190">
        <f t="shared" si="74"/>
        <v>0</v>
      </c>
      <c r="DH116" s="71">
        <f t="shared" si="75"/>
        <v>0</v>
      </c>
      <c r="DI116" s="71"/>
      <c r="DJ116" s="71"/>
      <c r="DK116" s="71"/>
      <c r="DL116" s="71"/>
      <c r="DM116" s="71"/>
      <c r="DN116" s="71"/>
      <c r="DO116" s="71"/>
      <c r="DP116" s="71"/>
      <c r="DQ116" s="71"/>
      <c r="DR116" s="71"/>
      <c r="DS116" s="71"/>
      <c r="DT116" s="71"/>
      <c r="DU116" s="71"/>
      <c r="DV116" s="71"/>
      <c r="DW116" s="71"/>
      <c r="DX116" s="71"/>
      <c r="DY116" s="71"/>
      <c r="DZ116" s="71"/>
      <c r="EA116" s="71"/>
      <c r="EB116" s="71"/>
      <c r="EC116" s="71"/>
      <c r="ED116" s="71"/>
      <c r="EE116" s="71"/>
      <c r="EF116" s="71"/>
      <c r="EG116" s="71"/>
      <c r="EH116" s="71"/>
      <c r="EI116" s="74"/>
      <c r="EJ116" s="74"/>
      <c r="EK116" s="74"/>
      <c r="EL116" s="74"/>
      <c r="EM116" s="74"/>
      <c r="EN116" s="74"/>
      <c r="EO116" s="74"/>
      <c r="EP116" s="74"/>
      <c r="EQ116" s="74"/>
      <c r="ER116" s="74"/>
      <c r="ES116" s="74"/>
      <c r="ET116" s="74"/>
      <c r="EU116" s="74"/>
      <c r="EV116" s="74"/>
      <c r="EW116" s="74"/>
      <c r="EX116" s="74"/>
      <c r="EY116" s="74"/>
      <c r="EZ116" s="74"/>
      <c r="FA116" s="74"/>
      <c r="FB116" s="74"/>
    </row>
    <row r="117" spans="2:158" s="69" customFormat="1">
      <c r="B117" s="76"/>
      <c r="C117" s="77" t="s">
        <v>388</v>
      </c>
      <c r="D117" s="71"/>
      <c r="E117" s="71"/>
      <c r="F117" s="71"/>
      <c r="G117" s="71"/>
      <c r="H117" s="71"/>
      <c r="I117" s="71"/>
      <c r="J117" s="71"/>
      <c r="K117" s="71"/>
      <c r="L117" s="71"/>
      <c r="M117" s="71"/>
      <c r="N117" s="71"/>
      <c r="O117" s="72"/>
      <c r="P117" s="71"/>
      <c r="Q117" s="71"/>
      <c r="R117" s="71"/>
      <c r="S117" s="71"/>
      <c r="T117" s="71"/>
      <c r="U117" s="71"/>
      <c r="V117" s="71"/>
      <c r="W117" s="71"/>
      <c r="X117" s="71"/>
      <c r="Y117" s="73"/>
      <c r="Z117" s="73"/>
      <c r="AA117" s="73"/>
      <c r="AB117" s="73"/>
      <c r="AC117" s="73"/>
      <c r="AD117" s="73"/>
      <c r="AE117" s="73"/>
      <c r="AF117" s="447">
        <f t="shared" si="88"/>
        <v>0</v>
      </c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447">
        <f t="shared" si="87"/>
        <v>0</v>
      </c>
      <c r="AT117" s="455"/>
      <c r="AU117" s="450">
        <f t="shared" si="89"/>
        <v>0</v>
      </c>
      <c r="AV117" s="71"/>
      <c r="AW117" s="71"/>
      <c r="AX117" s="71"/>
      <c r="AY117" s="455"/>
      <c r="AZ117" s="71"/>
      <c r="BA117" s="455"/>
      <c r="BB117" s="447">
        <f t="shared" si="90"/>
        <v>0</v>
      </c>
      <c r="BC117" s="71"/>
      <c r="BD117" s="71"/>
      <c r="BE117" s="71"/>
      <c r="BF117" s="71"/>
      <c r="BG117" s="455"/>
      <c r="BH117" s="455"/>
      <c r="BI117" s="455"/>
      <c r="BJ117" s="455"/>
      <c r="BK117" s="455"/>
      <c r="BL117" s="450">
        <f t="shared" si="91"/>
        <v>0</v>
      </c>
      <c r="BM117" s="71"/>
      <c r="BN117" s="71"/>
      <c r="BO117" s="71"/>
      <c r="BP117" s="71"/>
      <c r="BQ117" s="455">
        <f t="shared" si="96"/>
        <v>0</v>
      </c>
      <c r="BR117" s="71"/>
      <c r="BS117" s="71"/>
      <c r="BT117" s="71"/>
      <c r="BU117" s="71"/>
      <c r="BV117" s="71"/>
      <c r="BW117" s="71"/>
      <c r="BX117" s="71"/>
      <c r="BY117" s="71"/>
      <c r="BZ117" s="71"/>
      <c r="CA117" s="71"/>
      <c r="CB117" s="71"/>
      <c r="CC117" s="71"/>
      <c r="CD117" s="71"/>
      <c r="CE117" s="71"/>
      <c r="CF117" s="71"/>
      <c r="CG117" s="71"/>
      <c r="CH117" s="71"/>
      <c r="CI117" s="71"/>
      <c r="CJ117" s="71"/>
      <c r="CK117" s="71"/>
      <c r="CL117" s="71"/>
      <c r="CM117" s="71"/>
      <c r="CN117" s="71"/>
      <c r="CO117" s="71"/>
      <c r="CP117" s="190">
        <f t="shared" si="71"/>
        <v>0</v>
      </c>
      <c r="CQ117" s="71"/>
      <c r="CR117" s="71"/>
      <c r="CS117" s="71"/>
      <c r="CT117" s="71"/>
      <c r="CU117" s="71"/>
      <c r="CV117" s="71"/>
      <c r="CW117" s="71"/>
      <c r="CX117" s="71"/>
      <c r="CY117" s="71"/>
      <c r="CZ117" s="71"/>
      <c r="DA117" s="71"/>
      <c r="DB117" s="190">
        <f t="shared" si="72"/>
        <v>0</v>
      </c>
      <c r="DC117" s="71">
        <f t="shared" si="73"/>
        <v>0</v>
      </c>
      <c r="DD117" s="71"/>
      <c r="DE117" s="71"/>
      <c r="DF117" s="71"/>
      <c r="DG117" s="190">
        <f t="shared" si="74"/>
        <v>0</v>
      </c>
      <c r="DH117" s="71">
        <f t="shared" si="75"/>
        <v>0</v>
      </c>
      <c r="DI117" s="71"/>
      <c r="DJ117" s="71"/>
      <c r="DK117" s="71"/>
      <c r="DL117" s="71"/>
      <c r="DM117" s="71"/>
      <c r="DN117" s="71"/>
      <c r="DO117" s="71"/>
      <c r="DP117" s="71"/>
      <c r="DQ117" s="71"/>
      <c r="DR117" s="71"/>
      <c r="DS117" s="71"/>
      <c r="DT117" s="71"/>
      <c r="DU117" s="71"/>
      <c r="DV117" s="71"/>
      <c r="DW117" s="71"/>
      <c r="DX117" s="71"/>
      <c r="DY117" s="71"/>
      <c r="DZ117" s="71"/>
      <c r="EA117" s="71"/>
      <c r="EB117" s="71"/>
      <c r="EC117" s="71"/>
      <c r="ED117" s="71"/>
      <c r="EE117" s="71"/>
      <c r="EF117" s="71"/>
      <c r="EG117" s="71"/>
      <c r="EH117" s="71"/>
      <c r="EI117" s="74"/>
      <c r="EJ117" s="74"/>
      <c r="EK117" s="74"/>
      <c r="EL117" s="74"/>
      <c r="EM117" s="74"/>
      <c r="EN117" s="74"/>
      <c r="EO117" s="74"/>
      <c r="EP117" s="74"/>
      <c r="EQ117" s="74"/>
      <c r="ER117" s="74"/>
      <c r="ES117" s="74"/>
      <c r="ET117" s="74"/>
      <c r="EU117" s="74"/>
      <c r="EV117" s="74"/>
      <c r="EW117" s="74"/>
      <c r="EX117" s="74"/>
      <c r="EY117" s="74"/>
      <c r="EZ117" s="74"/>
      <c r="FA117" s="74"/>
      <c r="FB117" s="74"/>
    </row>
    <row r="118" spans="2:158" s="69" customFormat="1">
      <c r="B118" s="76"/>
      <c r="C118" s="77" t="s">
        <v>389</v>
      </c>
      <c r="D118" s="71"/>
      <c r="E118" s="71"/>
      <c r="F118" s="71"/>
      <c r="G118" s="71"/>
      <c r="H118" s="71"/>
      <c r="I118" s="71"/>
      <c r="J118" s="71"/>
      <c r="K118" s="71"/>
      <c r="L118" s="71"/>
      <c r="M118" s="71"/>
      <c r="N118" s="71"/>
      <c r="O118" s="72"/>
      <c r="P118" s="71"/>
      <c r="Q118" s="71"/>
      <c r="R118" s="71"/>
      <c r="S118" s="71"/>
      <c r="T118" s="71"/>
      <c r="U118" s="71"/>
      <c r="V118" s="71"/>
      <c r="W118" s="71"/>
      <c r="X118" s="71"/>
      <c r="Y118" s="73">
        <v>1</v>
      </c>
      <c r="Z118" s="73"/>
      <c r="AA118" s="73"/>
      <c r="AB118" s="73"/>
      <c r="AC118" s="73"/>
      <c r="AD118" s="73"/>
      <c r="AE118" s="73"/>
      <c r="AF118" s="447">
        <f t="shared" si="88"/>
        <v>267</v>
      </c>
      <c r="AG118" s="71">
        <v>130</v>
      </c>
      <c r="AH118" s="71"/>
      <c r="AI118" s="71"/>
      <c r="AJ118" s="71"/>
      <c r="AK118" s="71"/>
      <c r="AL118" s="71">
        <v>86</v>
      </c>
      <c r="AM118" s="71">
        <v>86</v>
      </c>
      <c r="AN118" s="71"/>
      <c r="AO118" s="71">
        <v>15</v>
      </c>
      <c r="AP118" s="71"/>
      <c r="AQ118" s="71">
        <v>15</v>
      </c>
      <c r="AR118" s="71"/>
      <c r="AS118" s="447">
        <f t="shared" si="87"/>
        <v>231</v>
      </c>
      <c r="AT118" s="455"/>
      <c r="AU118" s="450">
        <f t="shared" si="89"/>
        <v>0</v>
      </c>
      <c r="AV118" s="71"/>
      <c r="AW118" s="71"/>
      <c r="AX118" s="71"/>
      <c r="AY118" s="455">
        <v>1</v>
      </c>
      <c r="AZ118" s="71">
        <v>1</v>
      </c>
      <c r="BA118" s="455"/>
      <c r="BB118" s="447">
        <f t="shared" si="90"/>
        <v>31</v>
      </c>
      <c r="BC118" s="71">
        <v>18</v>
      </c>
      <c r="BD118" s="71">
        <v>13</v>
      </c>
      <c r="BE118" s="71">
        <v>13</v>
      </c>
      <c r="BF118" s="71"/>
      <c r="BG118" s="455"/>
      <c r="BH118" s="455">
        <v>4</v>
      </c>
      <c r="BI118" s="455"/>
      <c r="BJ118" s="455"/>
      <c r="BK118" s="455"/>
      <c r="BL118" s="450">
        <f t="shared" si="91"/>
        <v>0</v>
      </c>
      <c r="BM118" s="71"/>
      <c r="BN118" s="71"/>
      <c r="BO118" s="71"/>
      <c r="BP118" s="71"/>
      <c r="BQ118" s="455">
        <f t="shared" si="96"/>
        <v>36</v>
      </c>
      <c r="BR118" s="71"/>
      <c r="BS118" s="71"/>
      <c r="BT118" s="71"/>
      <c r="BU118" s="71"/>
      <c r="BV118" s="71"/>
      <c r="BW118" s="71"/>
      <c r="BX118" s="71"/>
      <c r="BY118" s="71"/>
      <c r="BZ118" s="71"/>
      <c r="CA118" s="71"/>
      <c r="CB118" s="71"/>
      <c r="CC118" s="71"/>
      <c r="CD118" s="71"/>
      <c r="CE118" s="71"/>
      <c r="CF118" s="71"/>
      <c r="CG118" s="71"/>
      <c r="CH118" s="71"/>
      <c r="CI118" s="71"/>
      <c r="CJ118" s="71"/>
      <c r="CK118" s="71"/>
      <c r="CL118" s="71"/>
      <c r="CM118" s="71"/>
      <c r="CN118" s="71"/>
      <c r="CO118" s="71"/>
      <c r="CP118" s="190">
        <f t="shared" si="71"/>
        <v>0</v>
      </c>
      <c r="CQ118" s="71">
        <v>130</v>
      </c>
      <c r="CR118" s="71"/>
      <c r="CS118" s="71"/>
      <c r="CT118" s="71"/>
      <c r="CU118" s="71"/>
      <c r="CV118" s="71"/>
      <c r="CW118" s="71"/>
      <c r="CX118" s="71"/>
      <c r="CY118" s="71"/>
      <c r="CZ118" s="71"/>
      <c r="DA118" s="71"/>
      <c r="DB118" s="190">
        <f t="shared" si="72"/>
        <v>130</v>
      </c>
      <c r="DC118" s="71">
        <f t="shared" si="73"/>
        <v>0</v>
      </c>
      <c r="DD118" s="71"/>
      <c r="DE118" s="71"/>
      <c r="DF118" s="71"/>
      <c r="DG118" s="190">
        <f t="shared" si="74"/>
        <v>130</v>
      </c>
      <c r="DH118" s="71">
        <f t="shared" si="75"/>
        <v>0</v>
      </c>
      <c r="DI118" s="71"/>
      <c r="DJ118" s="71"/>
      <c r="DK118" s="71"/>
      <c r="DL118" s="71"/>
      <c r="DM118" s="71"/>
      <c r="DN118" s="71"/>
      <c r="DO118" s="71"/>
      <c r="DP118" s="71"/>
      <c r="DQ118" s="71"/>
      <c r="DR118" s="71"/>
      <c r="DS118" s="71"/>
      <c r="DT118" s="71"/>
      <c r="DU118" s="71"/>
      <c r="DV118" s="71"/>
      <c r="DW118" s="71"/>
      <c r="DX118" s="71"/>
      <c r="DY118" s="71"/>
      <c r="DZ118" s="71"/>
      <c r="EA118" s="71"/>
      <c r="EB118" s="71"/>
      <c r="EC118" s="71"/>
      <c r="ED118" s="71"/>
      <c r="EE118" s="71"/>
      <c r="EF118" s="71"/>
      <c r="EG118" s="71"/>
      <c r="EH118" s="71"/>
      <c r="EI118" s="74"/>
      <c r="EJ118" s="74"/>
      <c r="EK118" s="74"/>
      <c r="EL118" s="74"/>
      <c r="EM118" s="74"/>
      <c r="EN118" s="74"/>
      <c r="EO118" s="74"/>
      <c r="EP118" s="74"/>
      <c r="EQ118" s="74"/>
      <c r="ER118" s="74"/>
      <c r="ES118" s="74"/>
      <c r="ET118" s="74"/>
      <c r="EU118" s="74"/>
      <c r="EV118" s="74"/>
      <c r="EW118" s="74"/>
      <c r="EX118" s="74"/>
      <c r="EY118" s="74"/>
      <c r="EZ118" s="74"/>
      <c r="FA118" s="74"/>
      <c r="FB118" s="74"/>
    </row>
    <row r="119" spans="2:158" s="69" customFormat="1">
      <c r="B119" s="76"/>
      <c r="C119" s="77" t="s">
        <v>390</v>
      </c>
      <c r="D119" s="71"/>
      <c r="E119" s="71"/>
      <c r="F119" s="71"/>
      <c r="G119" s="71"/>
      <c r="H119" s="71"/>
      <c r="I119" s="71"/>
      <c r="J119" s="71"/>
      <c r="K119" s="71"/>
      <c r="L119" s="71"/>
      <c r="M119" s="71"/>
      <c r="N119" s="71"/>
      <c r="O119" s="72"/>
      <c r="P119" s="71"/>
      <c r="Q119" s="71"/>
      <c r="R119" s="71"/>
      <c r="S119" s="71"/>
      <c r="T119" s="71"/>
      <c r="U119" s="71"/>
      <c r="V119" s="71"/>
      <c r="W119" s="71"/>
      <c r="X119" s="71"/>
      <c r="Y119" s="73"/>
      <c r="Z119" s="73"/>
      <c r="AA119" s="73"/>
      <c r="AB119" s="73"/>
      <c r="AC119" s="73"/>
      <c r="AD119" s="73"/>
      <c r="AE119" s="73"/>
      <c r="AF119" s="447">
        <f t="shared" si="88"/>
        <v>0</v>
      </c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447">
        <f t="shared" si="87"/>
        <v>0</v>
      </c>
      <c r="AT119" s="455"/>
      <c r="AU119" s="450">
        <f t="shared" si="89"/>
        <v>0</v>
      </c>
      <c r="AV119" s="71"/>
      <c r="AW119" s="71"/>
      <c r="AX119" s="71"/>
      <c r="AY119" s="455"/>
      <c r="AZ119" s="71"/>
      <c r="BA119" s="455"/>
      <c r="BB119" s="447">
        <f t="shared" si="90"/>
        <v>0</v>
      </c>
      <c r="BC119" s="71"/>
      <c r="BD119" s="71"/>
      <c r="BE119" s="71"/>
      <c r="BF119" s="71"/>
      <c r="BG119" s="455"/>
      <c r="BH119" s="455"/>
      <c r="BI119" s="455"/>
      <c r="BJ119" s="455"/>
      <c r="BK119" s="455"/>
      <c r="BL119" s="450">
        <f t="shared" si="91"/>
        <v>0</v>
      </c>
      <c r="BM119" s="71"/>
      <c r="BN119" s="71"/>
      <c r="BO119" s="71"/>
      <c r="BP119" s="71"/>
      <c r="BQ119" s="455">
        <f t="shared" si="96"/>
        <v>0</v>
      </c>
      <c r="BR119" s="71"/>
      <c r="BS119" s="71"/>
      <c r="BT119" s="71"/>
      <c r="BU119" s="71"/>
      <c r="BV119" s="71"/>
      <c r="BW119" s="71"/>
      <c r="BX119" s="71"/>
      <c r="BY119" s="71"/>
      <c r="BZ119" s="71"/>
      <c r="CA119" s="71"/>
      <c r="CB119" s="71"/>
      <c r="CC119" s="71"/>
      <c r="CD119" s="71"/>
      <c r="CE119" s="71"/>
      <c r="CF119" s="71"/>
      <c r="CG119" s="71"/>
      <c r="CH119" s="71"/>
      <c r="CI119" s="71"/>
      <c r="CJ119" s="71"/>
      <c r="CK119" s="71"/>
      <c r="CL119" s="71"/>
      <c r="CM119" s="71"/>
      <c r="CN119" s="71"/>
      <c r="CO119" s="71"/>
      <c r="CP119" s="190">
        <f t="shared" si="71"/>
        <v>0</v>
      </c>
      <c r="CQ119" s="71"/>
      <c r="CR119" s="71"/>
      <c r="CS119" s="71"/>
      <c r="CT119" s="71"/>
      <c r="CU119" s="71"/>
      <c r="CV119" s="71"/>
      <c r="CW119" s="71"/>
      <c r="CX119" s="71"/>
      <c r="CY119" s="71"/>
      <c r="CZ119" s="71"/>
      <c r="DA119" s="71"/>
      <c r="DB119" s="190">
        <f t="shared" si="72"/>
        <v>0</v>
      </c>
      <c r="DC119" s="71">
        <f t="shared" si="73"/>
        <v>0</v>
      </c>
      <c r="DD119" s="71"/>
      <c r="DE119" s="71"/>
      <c r="DF119" s="71"/>
      <c r="DG119" s="190">
        <f t="shared" si="74"/>
        <v>0</v>
      </c>
      <c r="DH119" s="71">
        <f t="shared" si="75"/>
        <v>0</v>
      </c>
      <c r="DI119" s="71"/>
      <c r="DJ119" s="71"/>
      <c r="DK119" s="71"/>
      <c r="DL119" s="71"/>
      <c r="DM119" s="71"/>
      <c r="DN119" s="71"/>
      <c r="DO119" s="71"/>
      <c r="DP119" s="71"/>
      <c r="DQ119" s="71"/>
      <c r="DR119" s="71"/>
      <c r="DS119" s="71"/>
      <c r="DT119" s="71"/>
      <c r="DU119" s="71"/>
      <c r="DV119" s="71"/>
      <c r="DW119" s="71"/>
      <c r="DX119" s="71"/>
      <c r="DY119" s="71"/>
      <c r="DZ119" s="71"/>
      <c r="EA119" s="71"/>
      <c r="EB119" s="71"/>
      <c r="EC119" s="71"/>
      <c r="ED119" s="71"/>
      <c r="EE119" s="71"/>
      <c r="EF119" s="71"/>
      <c r="EG119" s="71"/>
      <c r="EH119" s="71"/>
      <c r="EI119" s="74"/>
      <c r="EJ119" s="74"/>
      <c r="EK119" s="74"/>
      <c r="EL119" s="74"/>
      <c r="EM119" s="74"/>
      <c r="EN119" s="74"/>
      <c r="EO119" s="74"/>
      <c r="EP119" s="74"/>
      <c r="EQ119" s="74"/>
      <c r="ER119" s="74"/>
      <c r="ES119" s="74"/>
      <c r="ET119" s="74"/>
      <c r="EU119" s="74"/>
      <c r="EV119" s="74"/>
      <c r="EW119" s="74"/>
      <c r="EX119" s="74"/>
      <c r="EY119" s="74"/>
      <c r="EZ119" s="74"/>
      <c r="FA119" s="74"/>
      <c r="FB119" s="74"/>
    </row>
    <row r="120" spans="2:158" s="69" customFormat="1">
      <c r="B120" s="76"/>
      <c r="C120" s="77" t="s">
        <v>391</v>
      </c>
      <c r="D120" s="71"/>
      <c r="E120" s="71"/>
      <c r="F120" s="71"/>
      <c r="G120" s="71"/>
      <c r="H120" s="71"/>
      <c r="I120" s="71"/>
      <c r="J120" s="71"/>
      <c r="K120" s="71"/>
      <c r="L120" s="71"/>
      <c r="M120" s="71"/>
      <c r="N120" s="71"/>
      <c r="O120" s="72"/>
      <c r="P120" s="71"/>
      <c r="Q120" s="71"/>
      <c r="R120" s="71"/>
      <c r="S120" s="71"/>
      <c r="T120" s="71"/>
      <c r="U120" s="71"/>
      <c r="V120" s="71"/>
      <c r="W120" s="71"/>
      <c r="X120" s="71"/>
      <c r="Y120" s="73">
        <v>15</v>
      </c>
      <c r="Z120" s="73"/>
      <c r="AA120" s="73"/>
      <c r="AB120" s="73"/>
      <c r="AC120" s="73"/>
      <c r="AD120" s="73"/>
      <c r="AE120" s="73"/>
      <c r="AF120" s="447">
        <f t="shared" si="88"/>
        <v>526</v>
      </c>
      <c r="AG120" s="71">
        <v>438</v>
      </c>
      <c r="AH120" s="71"/>
      <c r="AI120" s="71"/>
      <c r="AJ120" s="71"/>
      <c r="AK120" s="71"/>
      <c r="AL120" s="71"/>
      <c r="AM120" s="71"/>
      <c r="AN120" s="71"/>
      <c r="AO120" s="71">
        <v>87</v>
      </c>
      <c r="AP120" s="71"/>
      <c r="AQ120" s="71">
        <v>28</v>
      </c>
      <c r="AR120" s="71"/>
      <c r="AS120" s="447">
        <f t="shared" si="87"/>
        <v>525</v>
      </c>
      <c r="AT120" s="455"/>
      <c r="AU120" s="450">
        <f t="shared" si="89"/>
        <v>0</v>
      </c>
      <c r="AV120" s="71"/>
      <c r="AW120" s="71"/>
      <c r="AX120" s="71"/>
      <c r="AY120" s="455"/>
      <c r="AZ120" s="71"/>
      <c r="BA120" s="455"/>
      <c r="BB120" s="447">
        <f t="shared" si="90"/>
        <v>0</v>
      </c>
      <c r="BC120" s="71"/>
      <c r="BD120" s="71"/>
      <c r="BE120" s="71"/>
      <c r="BF120" s="71"/>
      <c r="BG120" s="455"/>
      <c r="BH120" s="455">
        <v>1</v>
      </c>
      <c r="BI120" s="455"/>
      <c r="BJ120" s="455"/>
      <c r="BK120" s="455"/>
      <c r="BL120" s="450">
        <f t="shared" si="91"/>
        <v>0</v>
      </c>
      <c r="BM120" s="71"/>
      <c r="BN120" s="71"/>
      <c r="BO120" s="71"/>
      <c r="BP120" s="71"/>
      <c r="BQ120" s="455">
        <f t="shared" si="96"/>
        <v>1</v>
      </c>
      <c r="BR120" s="71"/>
      <c r="BS120" s="71"/>
      <c r="BT120" s="71"/>
      <c r="BU120" s="71"/>
      <c r="BV120" s="71"/>
      <c r="BW120" s="71"/>
      <c r="BX120" s="71"/>
      <c r="BY120" s="71"/>
      <c r="BZ120" s="71"/>
      <c r="CA120" s="71"/>
      <c r="CB120" s="71"/>
      <c r="CC120" s="71"/>
      <c r="CD120" s="71"/>
      <c r="CE120" s="71"/>
      <c r="CF120" s="71"/>
      <c r="CG120" s="71"/>
      <c r="CH120" s="71"/>
      <c r="CI120" s="71"/>
      <c r="CJ120" s="71"/>
      <c r="CK120" s="71"/>
      <c r="CL120" s="71"/>
      <c r="CM120" s="71">
        <v>3290</v>
      </c>
      <c r="CN120" s="71"/>
      <c r="CO120" s="71"/>
      <c r="CP120" s="190">
        <f t="shared" ref="CP120:CP184" si="100">SUM(CM120,CK120,CO120)</f>
        <v>3290</v>
      </c>
      <c r="CQ120" s="71"/>
      <c r="CR120" s="71"/>
      <c r="CS120" s="71"/>
      <c r="CT120" s="71"/>
      <c r="CU120" s="71"/>
      <c r="CV120" s="71"/>
      <c r="CW120" s="71"/>
      <c r="CX120" s="71"/>
      <c r="CY120" s="71"/>
      <c r="CZ120" s="71"/>
      <c r="DA120" s="71"/>
      <c r="DB120" s="190">
        <f t="shared" ref="DB120:DB184" si="101">SUM(CP120,CQ120)</f>
        <v>3290</v>
      </c>
      <c r="DC120" s="71">
        <f t="shared" ref="DC120:DC184" si="102">SUM(CO120,CN120)</f>
        <v>0</v>
      </c>
      <c r="DD120" s="71"/>
      <c r="DE120" s="71"/>
      <c r="DF120" s="71"/>
      <c r="DG120" s="190">
        <f t="shared" ref="DG120:DG184" si="103">SUM(DB120,DF120)</f>
        <v>3290</v>
      </c>
      <c r="DH120" s="71">
        <f t="shared" ref="DH120:DH184" si="104">SUM(DC120)</f>
        <v>0</v>
      </c>
      <c r="DI120" s="71"/>
      <c r="DJ120" s="71"/>
      <c r="DK120" s="71"/>
      <c r="DL120" s="71"/>
      <c r="DM120" s="71"/>
      <c r="DN120" s="71"/>
      <c r="DO120" s="71"/>
      <c r="DP120" s="71"/>
      <c r="DQ120" s="71"/>
      <c r="DR120" s="71"/>
      <c r="DS120" s="71"/>
      <c r="DT120" s="71"/>
      <c r="DU120" s="71"/>
      <c r="DV120" s="71"/>
      <c r="DW120" s="71"/>
      <c r="DX120" s="71"/>
      <c r="DY120" s="71"/>
      <c r="DZ120" s="71"/>
      <c r="EA120" s="71"/>
      <c r="EB120" s="71"/>
      <c r="EC120" s="71"/>
      <c r="ED120" s="71"/>
      <c r="EE120" s="71"/>
      <c r="EF120" s="71"/>
      <c r="EG120" s="71"/>
      <c r="EH120" s="71"/>
      <c r="EI120" s="74"/>
      <c r="EJ120" s="74"/>
      <c r="EK120" s="74"/>
      <c r="EL120" s="74"/>
      <c r="EM120" s="74"/>
      <c r="EN120" s="74"/>
      <c r="EO120" s="74"/>
      <c r="EP120" s="74"/>
      <c r="EQ120" s="74"/>
      <c r="ER120" s="74"/>
      <c r="ES120" s="74"/>
      <c r="ET120" s="74"/>
      <c r="EU120" s="74"/>
      <c r="EV120" s="74"/>
      <c r="EW120" s="74"/>
      <c r="EX120" s="74"/>
      <c r="EY120" s="74"/>
      <c r="EZ120" s="74"/>
      <c r="FA120" s="74"/>
      <c r="FB120" s="74"/>
    </row>
    <row r="121" spans="2:158" s="69" customFormat="1">
      <c r="B121" s="76"/>
      <c r="C121" s="77" t="s">
        <v>392</v>
      </c>
      <c r="D121" s="71"/>
      <c r="E121" s="71"/>
      <c r="F121" s="71"/>
      <c r="G121" s="71"/>
      <c r="H121" s="71"/>
      <c r="I121" s="71"/>
      <c r="J121" s="71"/>
      <c r="K121" s="71"/>
      <c r="L121" s="71"/>
      <c r="M121" s="71"/>
      <c r="N121" s="71"/>
      <c r="O121" s="72"/>
      <c r="P121" s="71"/>
      <c r="Q121" s="71"/>
      <c r="R121" s="71"/>
      <c r="S121" s="71"/>
      <c r="T121" s="71"/>
      <c r="U121" s="71"/>
      <c r="V121" s="71"/>
      <c r="W121" s="71"/>
      <c r="X121" s="71"/>
      <c r="Y121" s="73">
        <v>1</v>
      </c>
      <c r="Z121" s="73"/>
      <c r="AA121" s="73"/>
      <c r="AB121" s="73"/>
      <c r="AC121" s="73"/>
      <c r="AD121" s="73"/>
      <c r="AE121" s="73"/>
      <c r="AF121" s="447">
        <f t="shared" si="88"/>
        <v>373</v>
      </c>
      <c r="AG121" s="71"/>
      <c r="AH121" s="71"/>
      <c r="AI121" s="71"/>
      <c r="AJ121" s="71"/>
      <c r="AK121" s="71"/>
      <c r="AL121" s="71"/>
      <c r="AM121" s="71"/>
      <c r="AN121" s="71"/>
      <c r="AO121" s="71">
        <v>304</v>
      </c>
      <c r="AP121" s="71">
        <v>75</v>
      </c>
      <c r="AQ121" s="71"/>
      <c r="AR121" s="71"/>
      <c r="AS121" s="447">
        <f t="shared" si="87"/>
        <v>304</v>
      </c>
      <c r="AT121" s="455"/>
      <c r="AU121" s="450">
        <f t="shared" si="89"/>
        <v>0</v>
      </c>
      <c r="AV121" s="71"/>
      <c r="AW121" s="71"/>
      <c r="AX121" s="71"/>
      <c r="AY121" s="455"/>
      <c r="AZ121" s="71"/>
      <c r="BA121" s="455">
        <v>5</v>
      </c>
      <c r="BB121" s="447">
        <f t="shared" si="90"/>
        <v>2</v>
      </c>
      <c r="BC121" s="71"/>
      <c r="BD121" s="71"/>
      <c r="BE121" s="71"/>
      <c r="BF121" s="71">
        <v>2</v>
      </c>
      <c r="BG121" s="455"/>
      <c r="BH121" s="455">
        <v>5</v>
      </c>
      <c r="BI121" s="455"/>
      <c r="BJ121" s="455"/>
      <c r="BK121" s="455"/>
      <c r="BL121" s="450">
        <f t="shared" si="91"/>
        <v>57</v>
      </c>
      <c r="BM121" s="71"/>
      <c r="BN121" s="71"/>
      <c r="BO121" s="71"/>
      <c r="BP121" s="71">
        <v>57</v>
      </c>
      <c r="BQ121" s="455">
        <f>AT121+AU121+AY121+BA121+BB121+BG121+BH121+BI121+BJ121+BK121+BL121</f>
        <v>69</v>
      </c>
      <c r="BR121" s="71"/>
      <c r="BS121" s="71"/>
      <c r="BT121" s="71"/>
      <c r="BU121" s="71"/>
      <c r="BV121" s="71"/>
      <c r="BW121" s="71"/>
      <c r="BX121" s="71"/>
      <c r="BY121" s="71"/>
      <c r="BZ121" s="71"/>
      <c r="CA121" s="71"/>
      <c r="CB121" s="71"/>
      <c r="CC121" s="71"/>
      <c r="CD121" s="71"/>
      <c r="CE121" s="71"/>
      <c r="CF121" s="71"/>
      <c r="CG121" s="71"/>
      <c r="CH121" s="71"/>
      <c r="CI121" s="71"/>
      <c r="CJ121" s="71"/>
      <c r="CK121" s="71"/>
      <c r="CL121" s="71"/>
      <c r="CM121" s="71"/>
      <c r="CN121" s="71"/>
      <c r="CO121" s="71"/>
      <c r="CP121" s="190">
        <f t="shared" si="100"/>
        <v>0</v>
      </c>
      <c r="CQ121" s="71"/>
      <c r="CR121" s="71"/>
      <c r="CS121" s="71"/>
      <c r="CT121" s="71"/>
      <c r="CU121" s="71"/>
      <c r="CV121" s="71"/>
      <c r="CW121" s="71"/>
      <c r="CX121" s="71"/>
      <c r="CY121" s="71"/>
      <c r="CZ121" s="71"/>
      <c r="DA121" s="71"/>
      <c r="DB121" s="190">
        <f t="shared" si="101"/>
        <v>0</v>
      </c>
      <c r="DC121" s="71">
        <f t="shared" si="102"/>
        <v>0</v>
      </c>
      <c r="DD121" s="71"/>
      <c r="DE121" s="71"/>
      <c r="DF121" s="71"/>
      <c r="DG121" s="190">
        <f t="shared" si="103"/>
        <v>0</v>
      </c>
      <c r="DH121" s="71">
        <f t="shared" si="104"/>
        <v>0</v>
      </c>
      <c r="DI121" s="71"/>
      <c r="DJ121" s="71"/>
      <c r="DK121" s="71"/>
      <c r="DL121" s="71"/>
      <c r="DM121" s="71"/>
      <c r="DN121" s="71"/>
      <c r="DO121" s="71"/>
      <c r="DP121" s="71"/>
      <c r="DQ121" s="71"/>
      <c r="DR121" s="71"/>
      <c r="DS121" s="71"/>
      <c r="DT121" s="71"/>
      <c r="DU121" s="71"/>
      <c r="DV121" s="71"/>
      <c r="DW121" s="71"/>
      <c r="DX121" s="71"/>
      <c r="DY121" s="71"/>
      <c r="DZ121" s="71"/>
      <c r="EA121" s="71"/>
      <c r="EB121" s="71"/>
      <c r="EC121" s="71"/>
      <c r="ED121" s="71"/>
      <c r="EE121" s="71"/>
      <c r="EF121" s="71"/>
      <c r="EG121" s="71"/>
      <c r="EH121" s="71"/>
      <c r="EI121" s="74"/>
      <c r="EJ121" s="74"/>
      <c r="EK121" s="74"/>
      <c r="EL121" s="74"/>
      <c r="EM121" s="74"/>
      <c r="EN121" s="74"/>
      <c r="EO121" s="74"/>
      <c r="EP121" s="74"/>
      <c r="EQ121" s="74"/>
      <c r="ER121" s="74"/>
      <c r="ES121" s="74"/>
      <c r="ET121" s="74"/>
      <c r="EU121" s="74"/>
      <c r="EV121" s="74"/>
      <c r="EW121" s="74"/>
      <c r="EX121" s="74"/>
      <c r="EY121" s="74"/>
      <c r="EZ121" s="74"/>
      <c r="FA121" s="74"/>
      <c r="FB121" s="74"/>
    </row>
    <row r="122" spans="2:158" s="69" customFormat="1">
      <c r="B122" s="76"/>
      <c r="C122" s="77" t="s">
        <v>393</v>
      </c>
      <c r="D122" s="71"/>
      <c r="E122" s="71"/>
      <c r="F122" s="71"/>
      <c r="G122" s="71"/>
      <c r="H122" s="71"/>
      <c r="I122" s="71"/>
      <c r="J122" s="71"/>
      <c r="K122" s="71"/>
      <c r="L122" s="71"/>
      <c r="M122" s="71"/>
      <c r="N122" s="71"/>
      <c r="O122" s="72"/>
      <c r="P122" s="71"/>
      <c r="Q122" s="71"/>
      <c r="R122" s="71"/>
      <c r="S122" s="71"/>
      <c r="T122" s="71"/>
      <c r="U122" s="71"/>
      <c r="V122" s="71"/>
      <c r="W122" s="71"/>
      <c r="X122" s="71"/>
      <c r="Y122" s="73">
        <v>2</v>
      </c>
      <c r="Z122" s="73"/>
      <c r="AA122" s="73"/>
      <c r="AB122" s="73"/>
      <c r="AC122" s="73"/>
      <c r="AD122" s="73"/>
      <c r="AE122" s="73"/>
      <c r="AF122" s="447">
        <f t="shared" si="88"/>
        <v>18</v>
      </c>
      <c r="AG122" s="71">
        <v>5</v>
      </c>
      <c r="AH122" s="71">
        <v>5</v>
      </c>
      <c r="AI122" s="71"/>
      <c r="AJ122" s="71"/>
      <c r="AK122" s="71"/>
      <c r="AL122" s="71"/>
      <c r="AM122" s="71"/>
      <c r="AN122" s="71"/>
      <c r="AO122" s="71">
        <v>8</v>
      </c>
      <c r="AP122" s="71">
        <v>8</v>
      </c>
      <c r="AQ122" s="71"/>
      <c r="AR122" s="71"/>
      <c r="AS122" s="447">
        <f t="shared" si="87"/>
        <v>18</v>
      </c>
      <c r="AT122" s="455"/>
      <c r="AU122" s="450">
        <f t="shared" si="89"/>
        <v>0</v>
      </c>
      <c r="AV122" s="71"/>
      <c r="AW122" s="71"/>
      <c r="AX122" s="71"/>
      <c r="AY122" s="455"/>
      <c r="AZ122" s="71"/>
      <c r="BA122" s="455"/>
      <c r="BB122" s="447">
        <f t="shared" si="90"/>
        <v>0</v>
      </c>
      <c r="BC122" s="71"/>
      <c r="BD122" s="71"/>
      <c r="BE122" s="71"/>
      <c r="BF122" s="71"/>
      <c r="BG122" s="455"/>
      <c r="BH122" s="455"/>
      <c r="BI122" s="455"/>
      <c r="BJ122" s="455"/>
      <c r="BK122" s="455"/>
      <c r="BL122" s="450">
        <f t="shared" si="91"/>
        <v>0</v>
      </c>
      <c r="BM122" s="71"/>
      <c r="BN122" s="71"/>
      <c r="BO122" s="71"/>
      <c r="BP122" s="71"/>
      <c r="BQ122" s="455"/>
      <c r="BR122" s="71"/>
      <c r="BS122" s="71"/>
      <c r="BT122" s="71"/>
      <c r="BU122" s="71"/>
      <c r="BV122" s="71"/>
      <c r="BW122" s="71"/>
      <c r="BX122" s="71"/>
      <c r="BY122" s="71"/>
      <c r="BZ122" s="71"/>
      <c r="CA122" s="71"/>
      <c r="CB122" s="71"/>
      <c r="CC122" s="71"/>
      <c r="CD122" s="71"/>
      <c r="CE122" s="71"/>
      <c r="CF122" s="71"/>
      <c r="CG122" s="71"/>
      <c r="CH122" s="71"/>
      <c r="CI122" s="71"/>
      <c r="CJ122" s="71"/>
      <c r="CK122" s="71"/>
      <c r="CL122" s="71"/>
      <c r="CM122" s="71">
        <v>5</v>
      </c>
      <c r="CN122" s="71"/>
      <c r="CO122" s="71"/>
      <c r="CP122" s="190">
        <f t="shared" si="100"/>
        <v>5</v>
      </c>
      <c r="CQ122" s="71"/>
      <c r="CR122" s="71"/>
      <c r="CS122" s="71"/>
      <c r="CT122" s="71"/>
      <c r="CU122" s="71"/>
      <c r="CV122" s="71"/>
      <c r="CW122" s="71"/>
      <c r="CX122" s="71"/>
      <c r="CY122" s="71"/>
      <c r="CZ122" s="71"/>
      <c r="DA122" s="71"/>
      <c r="DB122" s="190">
        <f t="shared" si="101"/>
        <v>5</v>
      </c>
      <c r="DC122" s="71">
        <f t="shared" si="102"/>
        <v>0</v>
      </c>
      <c r="DD122" s="71"/>
      <c r="DE122" s="71"/>
      <c r="DF122" s="71"/>
      <c r="DG122" s="190">
        <f t="shared" si="103"/>
        <v>5</v>
      </c>
      <c r="DH122" s="71">
        <f t="shared" si="104"/>
        <v>0</v>
      </c>
      <c r="DI122" s="71"/>
      <c r="DJ122" s="71"/>
      <c r="DK122" s="71"/>
      <c r="DL122" s="71"/>
      <c r="DM122" s="71"/>
      <c r="DN122" s="71"/>
      <c r="DO122" s="71"/>
      <c r="DP122" s="71"/>
      <c r="DQ122" s="71"/>
      <c r="DR122" s="71"/>
      <c r="DS122" s="71"/>
      <c r="DT122" s="71"/>
      <c r="DU122" s="71"/>
      <c r="DV122" s="71"/>
      <c r="DW122" s="71"/>
      <c r="DX122" s="71"/>
      <c r="DY122" s="71"/>
      <c r="DZ122" s="71"/>
      <c r="EA122" s="71"/>
      <c r="EB122" s="71"/>
      <c r="EC122" s="71"/>
      <c r="ED122" s="71"/>
      <c r="EE122" s="71"/>
      <c r="EF122" s="71"/>
      <c r="EG122" s="71"/>
      <c r="EH122" s="71"/>
      <c r="EI122" s="74"/>
      <c r="EJ122" s="74"/>
      <c r="EK122" s="74"/>
      <c r="EL122" s="74"/>
      <c r="EM122" s="74"/>
      <c r="EN122" s="74"/>
      <c r="EO122" s="74"/>
      <c r="EP122" s="74"/>
      <c r="EQ122" s="74"/>
      <c r="ER122" s="74"/>
      <c r="ES122" s="74"/>
      <c r="ET122" s="74"/>
      <c r="EU122" s="74"/>
      <c r="EV122" s="74"/>
      <c r="EW122" s="74"/>
      <c r="EX122" s="74"/>
      <c r="EY122" s="74"/>
      <c r="EZ122" s="74"/>
      <c r="FA122" s="74"/>
      <c r="FB122" s="74"/>
    </row>
    <row r="123" spans="2:158" s="69" customFormat="1">
      <c r="B123" s="76"/>
      <c r="C123" s="77" t="s">
        <v>394</v>
      </c>
      <c r="D123" s="71"/>
      <c r="E123" s="71"/>
      <c r="F123" s="71"/>
      <c r="G123" s="71"/>
      <c r="H123" s="71"/>
      <c r="I123" s="71"/>
      <c r="J123" s="71"/>
      <c r="K123" s="71"/>
      <c r="L123" s="71"/>
      <c r="M123" s="71"/>
      <c r="N123" s="71"/>
      <c r="O123" s="72"/>
      <c r="P123" s="71"/>
      <c r="Q123" s="71"/>
      <c r="R123" s="71"/>
      <c r="S123" s="71"/>
      <c r="T123" s="71"/>
      <c r="U123" s="71"/>
      <c r="V123" s="71"/>
      <c r="W123" s="71"/>
      <c r="X123" s="71"/>
      <c r="Y123" s="73">
        <v>3</v>
      </c>
      <c r="Z123" s="73"/>
      <c r="AA123" s="73"/>
      <c r="AB123" s="73"/>
      <c r="AC123" s="73"/>
      <c r="AD123" s="73"/>
      <c r="AE123" s="73"/>
      <c r="AF123" s="447">
        <f t="shared" si="88"/>
        <v>3</v>
      </c>
      <c r="AG123" s="71"/>
      <c r="AH123" s="71"/>
      <c r="AI123" s="71"/>
      <c r="AJ123" s="71"/>
      <c r="AK123" s="71"/>
      <c r="AL123" s="71"/>
      <c r="AM123" s="71"/>
      <c r="AN123" s="71"/>
      <c r="AO123" s="71">
        <v>3</v>
      </c>
      <c r="AP123" s="71"/>
      <c r="AQ123" s="71"/>
      <c r="AR123" s="71"/>
      <c r="AS123" s="447">
        <f t="shared" si="87"/>
        <v>3</v>
      </c>
      <c r="AT123" s="455"/>
      <c r="AU123" s="450">
        <f t="shared" si="89"/>
        <v>0</v>
      </c>
      <c r="AV123" s="71"/>
      <c r="AW123" s="71"/>
      <c r="AX123" s="71"/>
      <c r="AY123" s="455"/>
      <c r="AZ123" s="71"/>
      <c r="BA123" s="455"/>
      <c r="BB123" s="447">
        <f t="shared" si="90"/>
        <v>0</v>
      </c>
      <c r="BC123" s="71"/>
      <c r="BD123" s="71"/>
      <c r="BE123" s="71"/>
      <c r="BF123" s="71"/>
      <c r="BG123" s="455"/>
      <c r="BH123" s="455"/>
      <c r="BI123" s="455"/>
      <c r="BJ123" s="455"/>
      <c r="BK123" s="455"/>
      <c r="BL123" s="450">
        <f t="shared" si="91"/>
        <v>0</v>
      </c>
      <c r="BM123" s="71"/>
      <c r="BN123" s="71"/>
      <c r="BO123" s="71"/>
      <c r="BP123" s="71"/>
      <c r="BQ123" s="455"/>
      <c r="BR123" s="71"/>
      <c r="BS123" s="71"/>
      <c r="BT123" s="71"/>
      <c r="BU123" s="71"/>
      <c r="BV123" s="71"/>
      <c r="BW123" s="71"/>
      <c r="BX123" s="71"/>
      <c r="BY123" s="71"/>
      <c r="BZ123" s="71"/>
      <c r="CA123" s="71"/>
      <c r="CB123" s="71"/>
      <c r="CC123" s="71"/>
      <c r="CD123" s="71"/>
      <c r="CE123" s="71"/>
      <c r="CF123" s="71"/>
      <c r="CG123" s="71"/>
      <c r="CH123" s="71"/>
      <c r="CI123" s="71"/>
      <c r="CJ123" s="71"/>
      <c r="CK123" s="71"/>
      <c r="CL123" s="71"/>
      <c r="CM123" s="71"/>
      <c r="CN123" s="71"/>
      <c r="CO123" s="71"/>
      <c r="CP123" s="190">
        <f t="shared" si="100"/>
        <v>0</v>
      </c>
      <c r="CQ123" s="71"/>
      <c r="CR123" s="71"/>
      <c r="CS123" s="71"/>
      <c r="CT123" s="71"/>
      <c r="CU123" s="71"/>
      <c r="CV123" s="71"/>
      <c r="CW123" s="71"/>
      <c r="CX123" s="71"/>
      <c r="CY123" s="71"/>
      <c r="CZ123" s="71"/>
      <c r="DA123" s="71"/>
      <c r="DB123" s="190">
        <f t="shared" si="101"/>
        <v>0</v>
      </c>
      <c r="DC123" s="71">
        <f t="shared" si="102"/>
        <v>0</v>
      </c>
      <c r="DD123" s="71"/>
      <c r="DE123" s="71"/>
      <c r="DF123" s="71"/>
      <c r="DG123" s="190">
        <f t="shared" si="103"/>
        <v>0</v>
      </c>
      <c r="DH123" s="71">
        <f t="shared" si="104"/>
        <v>0</v>
      </c>
      <c r="DI123" s="71"/>
      <c r="DJ123" s="71"/>
      <c r="DK123" s="71"/>
      <c r="DL123" s="71"/>
      <c r="DM123" s="71"/>
      <c r="DN123" s="71"/>
      <c r="DO123" s="71"/>
      <c r="DP123" s="71"/>
      <c r="DQ123" s="71"/>
      <c r="DR123" s="71"/>
      <c r="DS123" s="71"/>
      <c r="DT123" s="71"/>
      <c r="DU123" s="71"/>
      <c r="DV123" s="71"/>
      <c r="DW123" s="71"/>
      <c r="DX123" s="71"/>
      <c r="DY123" s="71"/>
      <c r="DZ123" s="71"/>
      <c r="EA123" s="71"/>
      <c r="EB123" s="71"/>
      <c r="EC123" s="71"/>
      <c r="ED123" s="71"/>
      <c r="EE123" s="71"/>
      <c r="EF123" s="71"/>
      <c r="EG123" s="71"/>
      <c r="EH123" s="71"/>
      <c r="EI123" s="74"/>
      <c r="EJ123" s="74"/>
      <c r="EK123" s="74"/>
      <c r="EL123" s="74"/>
      <c r="EM123" s="74"/>
      <c r="EN123" s="74"/>
      <c r="EO123" s="74"/>
      <c r="EP123" s="74"/>
      <c r="EQ123" s="74"/>
      <c r="ER123" s="74"/>
      <c r="ES123" s="74"/>
      <c r="ET123" s="74"/>
      <c r="EU123" s="74"/>
      <c r="EV123" s="74"/>
      <c r="EW123" s="74"/>
      <c r="EX123" s="74"/>
      <c r="EY123" s="74"/>
      <c r="EZ123" s="74"/>
      <c r="FA123" s="74"/>
      <c r="FB123" s="74"/>
    </row>
    <row r="124" spans="2:158" s="69" customFormat="1">
      <c r="B124" s="76"/>
      <c r="C124" s="77" t="s">
        <v>395</v>
      </c>
      <c r="D124" s="71"/>
      <c r="E124" s="71"/>
      <c r="F124" s="71"/>
      <c r="G124" s="71"/>
      <c r="H124" s="71"/>
      <c r="I124" s="71"/>
      <c r="J124" s="71"/>
      <c r="K124" s="71"/>
      <c r="L124" s="71"/>
      <c r="M124" s="71"/>
      <c r="N124" s="71"/>
      <c r="O124" s="72"/>
      <c r="P124" s="71"/>
      <c r="Q124" s="71"/>
      <c r="R124" s="71"/>
      <c r="S124" s="71"/>
      <c r="T124" s="71"/>
      <c r="U124" s="71"/>
      <c r="V124" s="71"/>
      <c r="W124" s="71"/>
      <c r="X124" s="71"/>
      <c r="Y124" s="73"/>
      <c r="Z124" s="73"/>
      <c r="AA124" s="73"/>
      <c r="AB124" s="73"/>
      <c r="AC124" s="73"/>
      <c r="AD124" s="73"/>
      <c r="AE124" s="73"/>
      <c r="AF124" s="447">
        <f t="shared" si="88"/>
        <v>0</v>
      </c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447">
        <f t="shared" si="87"/>
        <v>0</v>
      </c>
      <c r="AT124" s="455"/>
      <c r="AU124" s="450">
        <f t="shared" si="89"/>
        <v>0</v>
      </c>
      <c r="AV124" s="71"/>
      <c r="AW124" s="71"/>
      <c r="AX124" s="71"/>
      <c r="AY124" s="455"/>
      <c r="AZ124" s="71"/>
      <c r="BA124" s="455"/>
      <c r="BB124" s="447">
        <f t="shared" si="90"/>
        <v>0</v>
      </c>
      <c r="BC124" s="71"/>
      <c r="BD124" s="71"/>
      <c r="BE124" s="71"/>
      <c r="BF124" s="71"/>
      <c r="BG124" s="455"/>
      <c r="BH124" s="455"/>
      <c r="BI124" s="455"/>
      <c r="BJ124" s="455"/>
      <c r="BK124" s="455"/>
      <c r="BL124" s="450">
        <f t="shared" si="91"/>
        <v>0</v>
      </c>
      <c r="BM124" s="71"/>
      <c r="BN124" s="71"/>
      <c r="BO124" s="71"/>
      <c r="BP124" s="71"/>
      <c r="BQ124" s="455"/>
      <c r="BR124" s="71"/>
      <c r="BS124" s="71"/>
      <c r="BT124" s="71"/>
      <c r="BU124" s="71"/>
      <c r="BV124" s="71"/>
      <c r="BW124" s="71"/>
      <c r="BX124" s="71"/>
      <c r="BY124" s="71"/>
      <c r="BZ124" s="71"/>
      <c r="CA124" s="71"/>
      <c r="CB124" s="71"/>
      <c r="CC124" s="71"/>
      <c r="CD124" s="71"/>
      <c r="CE124" s="71"/>
      <c r="CF124" s="71"/>
      <c r="CG124" s="71"/>
      <c r="CH124" s="71"/>
      <c r="CI124" s="71"/>
      <c r="CJ124" s="71"/>
      <c r="CK124" s="71"/>
      <c r="CL124" s="71"/>
      <c r="CM124" s="71"/>
      <c r="CN124" s="71"/>
      <c r="CO124" s="71"/>
      <c r="CP124" s="190">
        <f t="shared" si="100"/>
        <v>0</v>
      </c>
      <c r="CQ124" s="71"/>
      <c r="CR124" s="71"/>
      <c r="CS124" s="71"/>
      <c r="CT124" s="71"/>
      <c r="CU124" s="71"/>
      <c r="CV124" s="71"/>
      <c r="CW124" s="71"/>
      <c r="CX124" s="71"/>
      <c r="CY124" s="71"/>
      <c r="CZ124" s="71"/>
      <c r="DA124" s="71"/>
      <c r="DB124" s="190">
        <f t="shared" si="101"/>
        <v>0</v>
      </c>
      <c r="DC124" s="71">
        <f t="shared" si="102"/>
        <v>0</v>
      </c>
      <c r="DD124" s="71"/>
      <c r="DE124" s="71"/>
      <c r="DF124" s="71"/>
      <c r="DG124" s="190">
        <f t="shared" si="103"/>
        <v>0</v>
      </c>
      <c r="DH124" s="71">
        <f t="shared" si="104"/>
        <v>0</v>
      </c>
      <c r="DI124" s="71"/>
      <c r="DJ124" s="71"/>
      <c r="DK124" s="71"/>
      <c r="DL124" s="71"/>
      <c r="DM124" s="71"/>
      <c r="DN124" s="71"/>
      <c r="DO124" s="71"/>
      <c r="DP124" s="71"/>
      <c r="DQ124" s="71"/>
      <c r="DR124" s="71"/>
      <c r="DS124" s="71"/>
      <c r="DT124" s="71"/>
      <c r="DU124" s="71"/>
      <c r="DV124" s="71"/>
      <c r="DW124" s="71"/>
      <c r="DX124" s="71"/>
      <c r="DY124" s="71"/>
      <c r="DZ124" s="71"/>
      <c r="EA124" s="71"/>
      <c r="EB124" s="71"/>
      <c r="EC124" s="71"/>
      <c r="ED124" s="71"/>
      <c r="EE124" s="71"/>
      <c r="EF124" s="71"/>
      <c r="EG124" s="71"/>
      <c r="EH124" s="71"/>
      <c r="EI124" s="74"/>
      <c r="EJ124" s="74"/>
      <c r="EK124" s="74"/>
      <c r="EL124" s="74"/>
      <c r="EM124" s="74"/>
      <c r="EN124" s="74"/>
      <c r="EO124" s="74"/>
      <c r="EP124" s="74"/>
      <c r="EQ124" s="74"/>
      <c r="ER124" s="74"/>
      <c r="ES124" s="74"/>
      <c r="ET124" s="74"/>
      <c r="EU124" s="74"/>
      <c r="EV124" s="74"/>
      <c r="EW124" s="74"/>
      <c r="EX124" s="74"/>
      <c r="EY124" s="74"/>
      <c r="EZ124" s="74"/>
      <c r="FA124" s="74"/>
      <c r="FB124" s="74"/>
    </row>
    <row r="125" spans="2:158" s="69" customFormat="1">
      <c r="B125" s="76"/>
      <c r="C125" s="77" t="s">
        <v>396</v>
      </c>
      <c r="D125" s="71"/>
      <c r="E125" s="71"/>
      <c r="F125" s="71"/>
      <c r="G125" s="71"/>
      <c r="H125" s="71"/>
      <c r="I125" s="71"/>
      <c r="J125" s="71"/>
      <c r="K125" s="71"/>
      <c r="L125" s="71"/>
      <c r="M125" s="71"/>
      <c r="N125" s="71"/>
      <c r="O125" s="72"/>
      <c r="P125" s="71"/>
      <c r="Q125" s="71"/>
      <c r="R125" s="71"/>
      <c r="S125" s="71"/>
      <c r="T125" s="71"/>
      <c r="U125" s="71"/>
      <c r="V125" s="71"/>
      <c r="W125" s="71"/>
      <c r="X125" s="71"/>
      <c r="Y125" s="73"/>
      <c r="Z125" s="73"/>
      <c r="AA125" s="73"/>
      <c r="AB125" s="73"/>
      <c r="AC125" s="73"/>
      <c r="AD125" s="73"/>
      <c r="AE125" s="73"/>
      <c r="AF125" s="447">
        <f t="shared" si="88"/>
        <v>0</v>
      </c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447">
        <f t="shared" si="87"/>
        <v>0</v>
      </c>
      <c r="AT125" s="455"/>
      <c r="AU125" s="450">
        <f t="shared" si="89"/>
        <v>0</v>
      </c>
      <c r="AV125" s="71"/>
      <c r="AW125" s="71"/>
      <c r="AX125" s="71"/>
      <c r="AY125" s="455"/>
      <c r="AZ125" s="71"/>
      <c r="BA125" s="455"/>
      <c r="BB125" s="447">
        <f t="shared" si="90"/>
        <v>0</v>
      </c>
      <c r="BC125" s="71"/>
      <c r="BD125" s="71"/>
      <c r="BE125" s="71"/>
      <c r="BF125" s="71"/>
      <c r="BG125" s="455"/>
      <c r="BH125" s="455"/>
      <c r="BI125" s="455"/>
      <c r="BJ125" s="455"/>
      <c r="BK125" s="455"/>
      <c r="BL125" s="450">
        <f t="shared" si="91"/>
        <v>0</v>
      </c>
      <c r="BM125" s="71"/>
      <c r="BN125" s="71"/>
      <c r="BO125" s="71"/>
      <c r="BP125" s="71"/>
      <c r="BQ125" s="455"/>
      <c r="BR125" s="71"/>
      <c r="BS125" s="71"/>
      <c r="BT125" s="71"/>
      <c r="BU125" s="71"/>
      <c r="BV125" s="71"/>
      <c r="BW125" s="71"/>
      <c r="BX125" s="71"/>
      <c r="BY125" s="71"/>
      <c r="BZ125" s="71"/>
      <c r="CA125" s="71"/>
      <c r="CB125" s="71"/>
      <c r="CC125" s="71"/>
      <c r="CD125" s="71"/>
      <c r="CE125" s="71"/>
      <c r="CF125" s="71"/>
      <c r="CG125" s="71"/>
      <c r="CH125" s="71"/>
      <c r="CI125" s="71"/>
      <c r="CJ125" s="71"/>
      <c r="CK125" s="71"/>
      <c r="CL125" s="71"/>
      <c r="CM125" s="71"/>
      <c r="CN125" s="71"/>
      <c r="CO125" s="71"/>
      <c r="CP125" s="190">
        <f t="shared" si="100"/>
        <v>0</v>
      </c>
      <c r="CQ125" s="71"/>
      <c r="CR125" s="71"/>
      <c r="CS125" s="71"/>
      <c r="CT125" s="71"/>
      <c r="CU125" s="71"/>
      <c r="CV125" s="71"/>
      <c r="CW125" s="71"/>
      <c r="CX125" s="71"/>
      <c r="CY125" s="71"/>
      <c r="CZ125" s="71"/>
      <c r="DA125" s="71"/>
      <c r="DB125" s="190">
        <f t="shared" si="101"/>
        <v>0</v>
      </c>
      <c r="DC125" s="71">
        <f t="shared" si="102"/>
        <v>0</v>
      </c>
      <c r="DD125" s="71"/>
      <c r="DE125" s="71"/>
      <c r="DF125" s="71"/>
      <c r="DG125" s="190">
        <f t="shared" si="103"/>
        <v>0</v>
      </c>
      <c r="DH125" s="71">
        <f t="shared" si="104"/>
        <v>0</v>
      </c>
      <c r="DI125" s="71"/>
      <c r="DJ125" s="71"/>
      <c r="DK125" s="71"/>
      <c r="DL125" s="71"/>
      <c r="DM125" s="71"/>
      <c r="DN125" s="71"/>
      <c r="DO125" s="71"/>
      <c r="DP125" s="71"/>
      <c r="DQ125" s="71"/>
      <c r="DR125" s="71"/>
      <c r="DS125" s="71"/>
      <c r="DT125" s="71"/>
      <c r="DU125" s="71"/>
      <c r="DV125" s="71"/>
      <c r="DW125" s="71"/>
      <c r="DX125" s="71"/>
      <c r="DY125" s="71"/>
      <c r="DZ125" s="71"/>
      <c r="EA125" s="71"/>
      <c r="EB125" s="71"/>
      <c r="EC125" s="71"/>
      <c r="ED125" s="71"/>
      <c r="EE125" s="71"/>
      <c r="EF125" s="71"/>
      <c r="EG125" s="71"/>
      <c r="EH125" s="71"/>
      <c r="EI125" s="74"/>
      <c r="EJ125" s="74"/>
      <c r="EK125" s="74"/>
      <c r="EL125" s="74"/>
      <c r="EM125" s="74"/>
      <c r="EN125" s="74"/>
      <c r="EO125" s="74"/>
      <c r="EP125" s="74"/>
      <c r="EQ125" s="74"/>
      <c r="ER125" s="74"/>
      <c r="ES125" s="74"/>
      <c r="ET125" s="74"/>
      <c r="EU125" s="74"/>
      <c r="EV125" s="74"/>
      <c r="EW125" s="74"/>
      <c r="EX125" s="74"/>
      <c r="EY125" s="74"/>
      <c r="EZ125" s="74"/>
      <c r="FA125" s="74"/>
      <c r="FB125" s="74"/>
    </row>
    <row r="126" spans="2:158" s="69" customFormat="1">
      <c r="B126" s="76"/>
      <c r="C126" s="77" t="s">
        <v>397</v>
      </c>
      <c r="D126" s="71"/>
      <c r="E126" s="71"/>
      <c r="F126" s="71"/>
      <c r="G126" s="71"/>
      <c r="H126" s="71"/>
      <c r="I126" s="71"/>
      <c r="J126" s="71"/>
      <c r="K126" s="71"/>
      <c r="L126" s="71"/>
      <c r="M126" s="71"/>
      <c r="N126" s="71"/>
      <c r="O126" s="72"/>
      <c r="P126" s="71"/>
      <c r="Q126" s="71"/>
      <c r="R126" s="71"/>
      <c r="S126" s="71"/>
      <c r="T126" s="71"/>
      <c r="U126" s="71"/>
      <c r="V126" s="71"/>
      <c r="W126" s="71"/>
      <c r="X126" s="71"/>
      <c r="Y126" s="73"/>
      <c r="Z126" s="73"/>
      <c r="AA126" s="73"/>
      <c r="AB126" s="73"/>
      <c r="AC126" s="73"/>
      <c r="AD126" s="73"/>
      <c r="AE126" s="73"/>
      <c r="AF126" s="447">
        <f t="shared" si="88"/>
        <v>0</v>
      </c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447">
        <f t="shared" si="87"/>
        <v>0</v>
      </c>
      <c r="AT126" s="455"/>
      <c r="AU126" s="450">
        <f t="shared" si="89"/>
        <v>0</v>
      </c>
      <c r="AV126" s="71"/>
      <c r="AW126" s="71"/>
      <c r="AX126" s="71"/>
      <c r="AY126" s="455"/>
      <c r="AZ126" s="71"/>
      <c r="BA126" s="455"/>
      <c r="BB126" s="447">
        <f t="shared" si="90"/>
        <v>0</v>
      </c>
      <c r="BC126" s="71"/>
      <c r="BD126" s="71"/>
      <c r="BE126" s="71"/>
      <c r="BF126" s="71"/>
      <c r="BG126" s="455"/>
      <c r="BH126" s="455"/>
      <c r="BI126" s="455"/>
      <c r="BJ126" s="455"/>
      <c r="BK126" s="455"/>
      <c r="BL126" s="450">
        <f t="shared" si="91"/>
        <v>0</v>
      </c>
      <c r="BM126" s="71"/>
      <c r="BN126" s="71"/>
      <c r="BO126" s="71"/>
      <c r="BP126" s="71"/>
      <c r="BQ126" s="455"/>
      <c r="BR126" s="71"/>
      <c r="BS126" s="71"/>
      <c r="BT126" s="71"/>
      <c r="BU126" s="71"/>
      <c r="BV126" s="71"/>
      <c r="BW126" s="71"/>
      <c r="BX126" s="71"/>
      <c r="BY126" s="71"/>
      <c r="BZ126" s="71"/>
      <c r="CA126" s="71"/>
      <c r="CB126" s="71"/>
      <c r="CC126" s="71"/>
      <c r="CD126" s="71"/>
      <c r="CE126" s="71"/>
      <c r="CF126" s="71"/>
      <c r="CG126" s="71"/>
      <c r="CH126" s="71"/>
      <c r="CI126" s="71"/>
      <c r="CJ126" s="71"/>
      <c r="CK126" s="71"/>
      <c r="CL126" s="71"/>
      <c r="CM126" s="71"/>
      <c r="CN126" s="71"/>
      <c r="CO126" s="71"/>
      <c r="CP126" s="190">
        <f t="shared" si="100"/>
        <v>0</v>
      </c>
      <c r="CQ126" s="71"/>
      <c r="CR126" s="71"/>
      <c r="CS126" s="71"/>
      <c r="CT126" s="71"/>
      <c r="CU126" s="71"/>
      <c r="CV126" s="71"/>
      <c r="CW126" s="71"/>
      <c r="CX126" s="71"/>
      <c r="CY126" s="71"/>
      <c r="CZ126" s="71"/>
      <c r="DA126" s="71"/>
      <c r="DB126" s="190">
        <f t="shared" si="101"/>
        <v>0</v>
      </c>
      <c r="DC126" s="71">
        <f t="shared" si="102"/>
        <v>0</v>
      </c>
      <c r="DD126" s="71"/>
      <c r="DE126" s="71"/>
      <c r="DF126" s="71"/>
      <c r="DG126" s="190">
        <f t="shared" si="103"/>
        <v>0</v>
      </c>
      <c r="DH126" s="71">
        <f t="shared" si="104"/>
        <v>0</v>
      </c>
      <c r="DI126" s="71"/>
      <c r="DJ126" s="71"/>
      <c r="DK126" s="71"/>
      <c r="DL126" s="71"/>
      <c r="DM126" s="71"/>
      <c r="DN126" s="71"/>
      <c r="DO126" s="71"/>
      <c r="DP126" s="71"/>
      <c r="DQ126" s="71"/>
      <c r="DR126" s="71"/>
      <c r="DS126" s="71"/>
      <c r="DT126" s="71"/>
      <c r="DU126" s="71"/>
      <c r="DV126" s="71"/>
      <c r="DW126" s="71"/>
      <c r="DX126" s="71"/>
      <c r="DY126" s="71"/>
      <c r="DZ126" s="71"/>
      <c r="EA126" s="71"/>
      <c r="EB126" s="71"/>
      <c r="EC126" s="71"/>
      <c r="ED126" s="71"/>
      <c r="EE126" s="71"/>
      <c r="EF126" s="71"/>
      <c r="EG126" s="71"/>
      <c r="EH126" s="71"/>
      <c r="EI126" s="74"/>
      <c r="EJ126" s="74"/>
      <c r="EK126" s="74"/>
      <c r="EL126" s="74"/>
      <c r="EM126" s="74"/>
      <c r="EN126" s="74"/>
      <c r="EO126" s="74"/>
      <c r="EP126" s="74"/>
      <c r="EQ126" s="74"/>
      <c r="ER126" s="74"/>
      <c r="ES126" s="74"/>
      <c r="ET126" s="74"/>
      <c r="EU126" s="74"/>
      <c r="EV126" s="74"/>
      <c r="EW126" s="74"/>
      <c r="EX126" s="74"/>
      <c r="EY126" s="74"/>
      <c r="EZ126" s="74"/>
      <c r="FA126" s="74"/>
      <c r="FB126" s="74"/>
    </row>
    <row r="127" spans="2:158" s="69" customFormat="1">
      <c r="B127" s="76"/>
      <c r="C127" s="77" t="s">
        <v>398</v>
      </c>
      <c r="D127" s="71"/>
      <c r="E127" s="71"/>
      <c r="F127" s="71"/>
      <c r="G127" s="71"/>
      <c r="H127" s="71"/>
      <c r="I127" s="71"/>
      <c r="J127" s="71"/>
      <c r="K127" s="71"/>
      <c r="L127" s="71"/>
      <c r="M127" s="71"/>
      <c r="N127" s="71"/>
      <c r="O127" s="72"/>
      <c r="P127" s="71"/>
      <c r="Q127" s="71"/>
      <c r="R127" s="71"/>
      <c r="S127" s="71"/>
      <c r="T127" s="71"/>
      <c r="U127" s="71"/>
      <c r="V127" s="71"/>
      <c r="W127" s="71"/>
      <c r="X127" s="71"/>
      <c r="Y127" s="73"/>
      <c r="Z127" s="73"/>
      <c r="AA127" s="73"/>
      <c r="AB127" s="73"/>
      <c r="AC127" s="73"/>
      <c r="AD127" s="73"/>
      <c r="AE127" s="73"/>
      <c r="AF127" s="447">
        <f t="shared" si="88"/>
        <v>0</v>
      </c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447">
        <f t="shared" si="87"/>
        <v>0</v>
      </c>
      <c r="AT127" s="455"/>
      <c r="AU127" s="450">
        <f t="shared" si="89"/>
        <v>0</v>
      </c>
      <c r="AV127" s="71"/>
      <c r="AW127" s="71"/>
      <c r="AX127" s="71"/>
      <c r="AY127" s="455"/>
      <c r="AZ127" s="71"/>
      <c r="BA127" s="455"/>
      <c r="BB127" s="447">
        <f t="shared" si="90"/>
        <v>0</v>
      </c>
      <c r="BC127" s="71"/>
      <c r="BD127" s="71"/>
      <c r="BE127" s="71"/>
      <c r="BF127" s="71"/>
      <c r="BG127" s="455"/>
      <c r="BH127" s="455"/>
      <c r="BI127" s="455"/>
      <c r="BJ127" s="455"/>
      <c r="BK127" s="455"/>
      <c r="BL127" s="450">
        <f t="shared" si="91"/>
        <v>0</v>
      </c>
      <c r="BM127" s="71"/>
      <c r="BN127" s="71"/>
      <c r="BO127" s="71"/>
      <c r="BP127" s="71"/>
      <c r="BQ127" s="455"/>
      <c r="BR127" s="71"/>
      <c r="BS127" s="71"/>
      <c r="BT127" s="71"/>
      <c r="BU127" s="71"/>
      <c r="BV127" s="71"/>
      <c r="BW127" s="71"/>
      <c r="BX127" s="71"/>
      <c r="BY127" s="71"/>
      <c r="BZ127" s="71"/>
      <c r="CA127" s="71"/>
      <c r="CB127" s="71"/>
      <c r="CC127" s="71"/>
      <c r="CD127" s="71"/>
      <c r="CE127" s="71"/>
      <c r="CF127" s="71"/>
      <c r="CG127" s="71"/>
      <c r="CH127" s="71"/>
      <c r="CI127" s="71"/>
      <c r="CJ127" s="71"/>
      <c r="CK127" s="71"/>
      <c r="CL127" s="71"/>
      <c r="CM127" s="71"/>
      <c r="CN127" s="71"/>
      <c r="CO127" s="71"/>
      <c r="CP127" s="190">
        <f t="shared" si="100"/>
        <v>0</v>
      </c>
      <c r="CQ127" s="71"/>
      <c r="CR127" s="71"/>
      <c r="CS127" s="71"/>
      <c r="CT127" s="71"/>
      <c r="CU127" s="71"/>
      <c r="CV127" s="71"/>
      <c r="CW127" s="71"/>
      <c r="CX127" s="71"/>
      <c r="CY127" s="71"/>
      <c r="CZ127" s="71"/>
      <c r="DA127" s="71"/>
      <c r="DB127" s="190">
        <f t="shared" si="101"/>
        <v>0</v>
      </c>
      <c r="DC127" s="71">
        <f t="shared" si="102"/>
        <v>0</v>
      </c>
      <c r="DD127" s="71"/>
      <c r="DE127" s="71"/>
      <c r="DF127" s="71"/>
      <c r="DG127" s="190">
        <f t="shared" si="103"/>
        <v>0</v>
      </c>
      <c r="DH127" s="71">
        <f t="shared" si="104"/>
        <v>0</v>
      </c>
      <c r="DI127" s="71"/>
      <c r="DJ127" s="71"/>
      <c r="DK127" s="71"/>
      <c r="DL127" s="71"/>
      <c r="DM127" s="71"/>
      <c r="DN127" s="71"/>
      <c r="DO127" s="71"/>
      <c r="DP127" s="71"/>
      <c r="DQ127" s="71"/>
      <c r="DR127" s="71"/>
      <c r="DS127" s="71"/>
      <c r="DT127" s="71"/>
      <c r="DU127" s="71"/>
      <c r="DV127" s="71"/>
      <c r="DW127" s="71"/>
      <c r="DX127" s="71"/>
      <c r="DY127" s="71"/>
      <c r="DZ127" s="71"/>
      <c r="EA127" s="71"/>
      <c r="EB127" s="71"/>
      <c r="EC127" s="71"/>
      <c r="ED127" s="71"/>
      <c r="EE127" s="71"/>
      <c r="EF127" s="71"/>
      <c r="EG127" s="71"/>
      <c r="EH127" s="71"/>
      <c r="EI127" s="74"/>
      <c r="EJ127" s="74"/>
      <c r="EK127" s="74"/>
      <c r="EL127" s="74"/>
      <c r="EM127" s="74"/>
      <c r="EN127" s="74"/>
      <c r="EO127" s="74"/>
      <c r="EP127" s="74"/>
      <c r="EQ127" s="74"/>
      <c r="ER127" s="74"/>
      <c r="ES127" s="74"/>
      <c r="ET127" s="74"/>
      <c r="EU127" s="74"/>
      <c r="EV127" s="74"/>
      <c r="EW127" s="74"/>
      <c r="EX127" s="74"/>
      <c r="EY127" s="74"/>
      <c r="EZ127" s="74"/>
      <c r="FA127" s="74"/>
      <c r="FB127" s="74"/>
    </row>
    <row r="128" spans="2:158" s="83" customFormat="1" ht="50.25" customHeight="1">
      <c r="B128" s="132" t="s">
        <v>411</v>
      </c>
      <c r="C128" s="133" t="s">
        <v>412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7"/>
      <c r="P128" s="86"/>
      <c r="Q128" s="86"/>
      <c r="R128" s="86"/>
      <c r="S128" s="86"/>
      <c r="T128" s="86"/>
      <c r="U128" s="86"/>
      <c r="V128" s="86"/>
      <c r="W128" s="86"/>
      <c r="X128" s="86"/>
      <c r="Y128" s="88"/>
      <c r="Z128" s="88"/>
      <c r="AA128" s="88"/>
      <c r="AB128" s="88"/>
      <c r="AC128" s="88"/>
      <c r="AD128" s="88"/>
      <c r="AE128" s="88"/>
      <c r="AF128" s="447">
        <f t="shared" si="88"/>
        <v>0</v>
      </c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447">
        <f t="shared" si="87"/>
        <v>0</v>
      </c>
      <c r="AT128" s="455"/>
      <c r="AU128" s="450">
        <f t="shared" si="89"/>
        <v>0</v>
      </c>
      <c r="AV128" s="86"/>
      <c r="AW128" s="86"/>
      <c r="AX128" s="86"/>
      <c r="AY128" s="455"/>
      <c r="AZ128" s="86"/>
      <c r="BA128" s="455"/>
      <c r="BB128" s="447">
        <f t="shared" si="90"/>
        <v>0</v>
      </c>
      <c r="BC128" s="86"/>
      <c r="BD128" s="86"/>
      <c r="BE128" s="86"/>
      <c r="BF128" s="86"/>
      <c r="BG128" s="455"/>
      <c r="BH128" s="455"/>
      <c r="BI128" s="455"/>
      <c r="BJ128" s="455"/>
      <c r="BK128" s="455"/>
      <c r="BL128" s="450">
        <f t="shared" si="91"/>
        <v>0</v>
      </c>
      <c r="BM128" s="86"/>
      <c r="BN128" s="86"/>
      <c r="BO128" s="86"/>
      <c r="BP128" s="86"/>
      <c r="BQ128" s="455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188">
        <f t="shared" si="100"/>
        <v>0</v>
      </c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188">
        <f t="shared" si="101"/>
        <v>0</v>
      </c>
      <c r="DC128" s="38">
        <f t="shared" si="102"/>
        <v>0</v>
      </c>
      <c r="DD128" s="86"/>
      <c r="DE128" s="86"/>
      <c r="DF128" s="86"/>
      <c r="DG128" s="188">
        <f t="shared" si="103"/>
        <v>0</v>
      </c>
      <c r="DH128" s="38">
        <f t="shared" si="104"/>
        <v>0</v>
      </c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</row>
    <row r="129" spans="2:158">
      <c r="B129" s="39"/>
      <c r="C129" s="77" t="s">
        <v>385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61"/>
      <c r="P129" s="38"/>
      <c r="Q129" s="38"/>
      <c r="R129" s="38"/>
      <c r="S129" s="38"/>
      <c r="T129" s="38"/>
      <c r="U129" s="38"/>
      <c r="V129" s="38"/>
      <c r="W129" s="38"/>
      <c r="X129" s="38"/>
      <c r="Y129" s="33"/>
      <c r="Z129" s="33"/>
      <c r="AA129" s="33"/>
      <c r="AB129" s="33"/>
      <c r="AC129" s="33"/>
      <c r="AD129" s="33"/>
      <c r="AE129" s="33"/>
      <c r="AF129" s="447">
        <f t="shared" si="88"/>
        <v>0</v>
      </c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447">
        <f t="shared" si="87"/>
        <v>0</v>
      </c>
      <c r="AT129" s="455"/>
      <c r="AU129" s="450">
        <f t="shared" si="89"/>
        <v>0</v>
      </c>
      <c r="AV129" s="38"/>
      <c r="AW129" s="38"/>
      <c r="AX129" s="38"/>
      <c r="AY129" s="455"/>
      <c r="AZ129" s="38"/>
      <c r="BA129" s="455"/>
      <c r="BB129" s="447">
        <f t="shared" si="90"/>
        <v>0</v>
      </c>
      <c r="BC129" s="38"/>
      <c r="BD129" s="38"/>
      <c r="BE129" s="38"/>
      <c r="BF129" s="38"/>
      <c r="BG129" s="455"/>
      <c r="BH129" s="455"/>
      <c r="BI129" s="455"/>
      <c r="BJ129" s="455"/>
      <c r="BK129" s="455"/>
      <c r="BL129" s="450">
        <f t="shared" si="91"/>
        <v>0</v>
      </c>
      <c r="BM129" s="38"/>
      <c r="BN129" s="38"/>
      <c r="BO129" s="38"/>
      <c r="BP129" s="38"/>
      <c r="BQ129" s="455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188">
        <f t="shared" si="100"/>
        <v>0</v>
      </c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188">
        <f t="shared" si="101"/>
        <v>0</v>
      </c>
      <c r="DC129" s="38">
        <f t="shared" si="102"/>
        <v>0</v>
      </c>
      <c r="DD129" s="38"/>
      <c r="DE129" s="38"/>
      <c r="DF129" s="38"/>
      <c r="DG129" s="188">
        <f t="shared" si="103"/>
        <v>0</v>
      </c>
      <c r="DH129" s="38">
        <f t="shared" si="104"/>
        <v>0</v>
      </c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</row>
    <row r="130" spans="2:158">
      <c r="B130" s="39"/>
      <c r="C130" s="77" t="s">
        <v>386</v>
      </c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61"/>
      <c r="P130" s="38"/>
      <c r="Q130" s="38"/>
      <c r="R130" s="38"/>
      <c r="S130" s="38"/>
      <c r="T130" s="38"/>
      <c r="U130" s="38"/>
      <c r="V130" s="38"/>
      <c r="W130" s="38"/>
      <c r="X130" s="38"/>
      <c r="Y130" s="33"/>
      <c r="Z130" s="33"/>
      <c r="AA130" s="33"/>
      <c r="AB130" s="33"/>
      <c r="AC130" s="33"/>
      <c r="AD130" s="33"/>
      <c r="AE130" s="33"/>
      <c r="AF130" s="447">
        <f t="shared" si="88"/>
        <v>0</v>
      </c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447">
        <f t="shared" si="87"/>
        <v>0</v>
      </c>
      <c r="AT130" s="455"/>
      <c r="AU130" s="450">
        <f t="shared" si="89"/>
        <v>0</v>
      </c>
      <c r="AV130" s="38"/>
      <c r="AW130" s="38"/>
      <c r="AX130" s="38"/>
      <c r="AY130" s="455"/>
      <c r="AZ130" s="38"/>
      <c r="BA130" s="455"/>
      <c r="BB130" s="447">
        <f t="shared" si="90"/>
        <v>0</v>
      </c>
      <c r="BC130" s="38"/>
      <c r="BD130" s="38"/>
      <c r="BE130" s="38"/>
      <c r="BF130" s="38"/>
      <c r="BG130" s="455"/>
      <c r="BH130" s="455"/>
      <c r="BI130" s="455"/>
      <c r="BJ130" s="455"/>
      <c r="BK130" s="455"/>
      <c r="BL130" s="450">
        <f t="shared" si="91"/>
        <v>0</v>
      </c>
      <c r="BM130" s="38"/>
      <c r="BN130" s="38"/>
      <c r="BO130" s="38"/>
      <c r="BP130" s="38"/>
      <c r="BQ130" s="455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188">
        <f t="shared" si="100"/>
        <v>0</v>
      </c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188">
        <f t="shared" si="101"/>
        <v>0</v>
      </c>
      <c r="DC130" s="38">
        <f t="shared" si="102"/>
        <v>0</v>
      </c>
      <c r="DD130" s="38"/>
      <c r="DE130" s="38"/>
      <c r="DF130" s="38"/>
      <c r="DG130" s="188">
        <f t="shared" si="103"/>
        <v>0</v>
      </c>
      <c r="DH130" s="38">
        <f t="shared" si="104"/>
        <v>0</v>
      </c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</row>
    <row r="131" spans="2:158">
      <c r="B131" s="39"/>
      <c r="C131" s="77" t="s">
        <v>387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61"/>
      <c r="P131" s="38"/>
      <c r="Q131" s="38"/>
      <c r="R131" s="38"/>
      <c r="S131" s="38"/>
      <c r="T131" s="38"/>
      <c r="U131" s="38"/>
      <c r="V131" s="38"/>
      <c r="W131" s="38"/>
      <c r="X131" s="38"/>
      <c r="Y131" s="33"/>
      <c r="Z131" s="33"/>
      <c r="AA131" s="33"/>
      <c r="AB131" s="33"/>
      <c r="AC131" s="33"/>
      <c r="AD131" s="33"/>
      <c r="AE131" s="33"/>
      <c r="AF131" s="447">
        <f t="shared" si="88"/>
        <v>0</v>
      </c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447">
        <f t="shared" si="87"/>
        <v>0</v>
      </c>
      <c r="AT131" s="455"/>
      <c r="AU131" s="450">
        <f t="shared" si="89"/>
        <v>0</v>
      </c>
      <c r="AV131" s="38"/>
      <c r="AW131" s="38"/>
      <c r="AX131" s="38"/>
      <c r="AY131" s="455"/>
      <c r="AZ131" s="38"/>
      <c r="BA131" s="455"/>
      <c r="BB131" s="447">
        <f t="shared" si="90"/>
        <v>0</v>
      </c>
      <c r="BC131" s="38"/>
      <c r="BD131" s="38"/>
      <c r="BE131" s="38"/>
      <c r="BF131" s="38"/>
      <c r="BG131" s="455"/>
      <c r="BH131" s="455"/>
      <c r="BI131" s="455"/>
      <c r="BJ131" s="455"/>
      <c r="BK131" s="455"/>
      <c r="BL131" s="450">
        <f t="shared" si="91"/>
        <v>0</v>
      </c>
      <c r="BM131" s="38"/>
      <c r="BN131" s="38"/>
      <c r="BO131" s="38"/>
      <c r="BP131" s="38"/>
      <c r="BQ131" s="455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188">
        <f t="shared" si="100"/>
        <v>0</v>
      </c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188">
        <f t="shared" si="101"/>
        <v>0</v>
      </c>
      <c r="DC131" s="38">
        <f t="shared" si="102"/>
        <v>0</v>
      </c>
      <c r="DD131" s="38"/>
      <c r="DE131" s="38"/>
      <c r="DF131" s="38"/>
      <c r="DG131" s="188">
        <f t="shared" si="103"/>
        <v>0</v>
      </c>
      <c r="DH131" s="38">
        <f t="shared" si="104"/>
        <v>0</v>
      </c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</row>
    <row r="132" spans="2:158">
      <c r="B132" s="39"/>
      <c r="C132" s="77" t="s">
        <v>388</v>
      </c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61"/>
      <c r="P132" s="38"/>
      <c r="Q132" s="38"/>
      <c r="R132" s="38"/>
      <c r="S132" s="38"/>
      <c r="T132" s="38"/>
      <c r="U132" s="38"/>
      <c r="V132" s="38"/>
      <c r="W132" s="38"/>
      <c r="X132" s="38"/>
      <c r="Y132" s="33"/>
      <c r="Z132" s="33"/>
      <c r="AA132" s="33"/>
      <c r="AB132" s="33"/>
      <c r="AC132" s="33"/>
      <c r="AD132" s="33"/>
      <c r="AE132" s="33"/>
      <c r="AF132" s="447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447">
        <f t="shared" si="87"/>
        <v>0</v>
      </c>
      <c r="AT132" s="455"/>
      <c r="AU132" s="450">
        <f t="shared" si="89"/>
        <v>0</v>
      </c>
      <c r="AV132" s="38"/>
      <c r="AW132" s="38"/>
      <c r="AX132" s="38"/>
      <c r="AY132" s="455"/>
      <c r="AZ132" s="38"/>
      <c r="BA132" s="455"/>
      <c r="BB132" s="447">
        <f t="shared" si="90"/>
        <v>0</v>
      </c>
      <c r="BC132" s="38"/>
      <c r="BD132" s="38"/>
      <c r="BE132" s="38"/>
      <c r="BF132" s="38"/>
      <c r="BG132" s="455"/>
      <c r="BH132" s="455"/>
      <c r="BI132" s="455"/>
      <c r="BJ132" s="455"/>
      <c r="BK132" s="455"/>
      <c r="BL132" s="450">
        <f t="shared" si="91"/>
        <v>0</v>
      </c>
      <c r="BM132" s="38"/>
      <c r="BN132" s="38"/>
      <c r="BO132" s="38"/>
      <c r="BP132" s="38"/>
      <c r="BQ132" s="455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188">
        <f t="shared" si="100"/>
        <v>0</v>
      </c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188">
        <f t="shared" si="101"/>
        <v>0</v>
      </c>
      <c r="DC132" s="38">
        <f t="shared" si="102"/>
        <v>0</v>
      </c>
      <c r="DD132" s="38"/>
      <c r="DE132" s="38"/>
      <c r="DF132" s="38"/>
      <c r="DG132" s="188">
        <f t="shared" si="103"/>
        <v>0</v>
      </c>
      <c r="DH132" s="38">
        <f t="shared" si="104"/>
        <v>0</v>
      </c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</row>
    <row r="133" spans="2:158">
      <c r="B133" s="39"/>
      <c r="C133" s="77" t="s">
        <v>389</v>
      </c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61"/>
      <c r="P133" s="38"/>
      <c r="Q133" s="38"/>
      <c r="R133" s="38"/>
      <c r="S133" s="38"/>
      <c r="T133" s="38"/>
      <c r="U133" s="38"/>
      <c r="V133" s="38"/>
      <c r="W133" s="38"/>
      <c r="X133" s="38"/>
      <c r="Y133" s="33"/>
      <c r="Z133" s="33"/>
      <c r="AA133" s="33"/>
      <c r="AB133" s="33"/>
      <c r="AC133" s="33"/>
      <c r="AD133" s="33"/>
      <c r="AE133" s="33"/>
      <c r="AF133" s="447">
        <f t="shared" si="88"/>
        <v>0</v>
      </c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447">
        <f t="shared" si="87"/>
        <v>0</v>
      </c>
      <c r="AT133" s="455"/>
      <c r="AU133" s="450">
        <f t="shared" si="89"/>
        <v>0</v>
      </c>
      <c r="AV133" s="38"/>
      <c r="AW133" s="38"/>
      <c r="AX133" s="38"/>
      <c r="AY133" s="455"/>
      <c r="AZ133" s="38"/>
      <c r="BA133" s="455"/>
      <c r="BB133" s="447">
        <f t="shared" si="90"/>
        <v>0</v>
      </c>
      <c r="BC133" s="38"/>
      <c r="BD133" s="38"/>
      <c r="BE133" s="38"/>
      <c r="BF133" s="38"/>
      <c r="BG133" s="455"/>
      <c r="BH133" s="455"/>
      <c r="BI133" s="455"/>
      <c r="BJ133" s="455"/>
      <c r="BK133" s="455"/>
      <c r="BL133" s="450">
        <f t="shared" si="91"/>
        <v>0</v>
      </c>
      <c r="BM133" s="38"/>
      <c r="BN133" s="38"/>
      <c r="BO133" s="38"/>
      <c r="BP133" s="38"/>
      <c r="BQ133" s="455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188">
        <f t="shared" si="100"/>
        <v>0</v>
      </c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188">
        <f t="shared" si="101"/>
        <v>0</v>
      </c>
      <c r="DC133" s="38">
        <f t="shared" si="102"/>
        <v>0</v>
      </c>
      <c r="DD133" s="38"/>
      <c r="DE133" s="38"/>
      <c r="DF133" s="38"/>
      <c r="DG133" s="188">
        <f t="shared" si="103"/>
        <v>0</v>
      </c>
      <c r="DH133" s="38">
        <f t="shared" si="104"/>
        <v>0</v>
      </c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</row>
    <row r="134" spans="2:158">
      <c r="B134" s="39"/>
      <c r="C134" s="77" t="s">
        <v>390</v>
      </c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61"/>
      <c r="P134" s="38"/>
      <c r="Q134" s="38"/>
      <c r="R134" s="38"/>
      <c r="S134" s="38"/>
      <c r="T134" s="38"/>
      <c r="U134" s="38"/>
      <c r="V134" s="38"/>
      <c r="W134" s="38"/>
      <c r="X134" s="38"/>
      <c r="Y134" s="33"/>
      <c r="Z134" s="33"/>
      <c r="AA134" s="33"/>
      <c r="AB134" s="33"/>
      <c r="AC134" s="33"/>
      <c r="AD134" s="33"/>
      <c r="AE134" s="33"/>
      <c r="AF134" s="447">
        <f t="shared" si="88"/>
        <v>0</v>
      </c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447">
        <f t="shared" si="87"/>
        <v>0</v>
      </c>
      <c r="AT134" s="455"/>
      <c r="AU134" s="450">
        <f t="shared" si="89"/>
        <v>0</v>
      </c>
      <c r="AV134" s="38"/>
      <c r="AW134" s="38"/>
      <c r="AX134" s="38"/>
      <c r="AY134" s="455"/>
      <c r="AZ134" s="38"/>
      <c r="BA134" s="455"/>
      <c r="BB134" s="447">
        <f t="shared" si="90"/>
        <v>0</v>
      </c>
      <c r="BC134" s="38"/>
      <c r="BD134" s="38"/>
      <c r="BE134" s="38"/>
      <c r="BF134" s="38"/>
      <c r="BG134" s="455"/>
      <c r="BH134" s="455"/>
      <c r="BI134" s="455"/>
      <c r="BJ134" s="455"/>
      <c r="BK134" s="455"/>
      <c r="BL134" s="450">
        <f t="shared" si="91"/>
        <v>0</v>
      </c>
      <c r="BM134" s="38"/>
      <c r="BN134" s="38"/>
      <c r="BO134" s="38"/>
      <c r="BP134" s="38"/>
      <c r="BQ134" s="455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188">
        <f t="shared" si="100"/>
        <v>0</v>
      </c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188">
        <f t="shared" si="101"/>
        <v>0</v>
      </c>
      <c r="DC134" s="38">
        <f t="shared" si="102"/>
        <v>0</v>
      </c>
      <c r="DD134" s="38"/>
      <c r="DE134" s="38"/>
      <c r="DF134" s="38"/>
      <c r="DG134" s="188">
        <f t="shared" si="103"/>
        <v>0</v>
      </c>
      <c r="DH134" s="38">
        <f t="shared" si="104"/>
        <v>0</v>
      </c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</row>
    <row r="135" spans="2:158">
      <c r="B135" s="39"/>
      <c r="C135" s="77" t="s">
        <v>391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61"/>
      <c r="P135" s="38"/>
      <c r="Q135" s="38"/>
      <c r="R135" s="38"/>
      <c r="S135" s="38"/>
      <c r="T135" s="38"/>
      <c r="U135" s="38"/>
      <c r="V135" s="38"/>
      <c r="W135" s="38"/>
      <c r="X135" s="38"/>
      <c r="Y135" s="33"/>
      <c r="Z135" s="33"/>
      <c r="AA135" s="33"/>
      <c r="AB135" s="33"/>
      <c r="AC135" s="33"/>
      <c r="AD135" s="33"/>
      <c r="AE135" s="33"/>
      <c r="AF135" s="447">
        <f t="shared" si="88"/>
        <v>0</v>
      </c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447">
        <f t="shared" si="87"/>
        <v>0</v>
      </c>
      <c r="AT135" s="455"/>
      <c r="AU135" s="450">
        <f t="shared" si="89"/>
        <v>0</v>
      </c>
      <c r="AV135" s="38"/>
      <c r="AW135" s="38"/>
      <c r="AX135" s="38"/>
      <c r="AY135" s="455"/>
      <c r="AZ135" s="38"/>
      <c r="BA135" s="455"/>
      <c r="BB135" s="447">
        <f t="shared" si="90"/>
        <v>0</v>
      </c>
      <c r="BC135" s="38"/>
      <c r="BD135" s="38"/>
      <c r="BE135" s="38"/>
      <c r="BF135" s="38"/>
      <c r="BG135" s="455"/>
      <c r="BH135" s="455"/>
      <c r="BI135" s="455"/>
      <c r="BJ135" s="455"/>
      <c r="BK135" s="455"/>
      <c r="BL135" s="450">
        <f t="shared" si="91"/>
        <v>0</v>
      </c>
      <c r="BM135" s="38"/>
      <c r="BN135" s="38"/>
      <c r="BO135" s="38"/>
      <c r="BP135" s="38"/>
      <c r="BQ135" s="455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188">
        <f t="shared" si="100"/>
        <v>0</v>
      </c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188">
        <f t="shared" si="101"/>
        <v>0</v>
      </c>
      <c r="DC135" s="38">
        <f t="shared" si="102"/>
        <v>0</v>
      </c>
      <c r="DD135" s="38"/>
      <c r="DE135" s="38"/>
      <c r="DF135" s="38"/>
      <c r="DG135" s="188">
        <f t="shared" si="103"/>
        <v>0</v>
      </c>
      <c r="DH135" s="38">
        <f t="shared" si="104"/>
        <v>0</v>
      </c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</row>
    <row r="136" spans="2:158">
      <c r="B136" s="39"/>
      <c r="C136" s="77" t="s">
        <v>392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61"/>
      <c r="P136" s="38"/>
      <c r="Q136" s="38"/>
      <c r="R136" s="38"/>
      <c r="S136" s="38"/>
      <c r="T136" s="38"/>
      <c r="U136" s="38"/>
      <c r="V136" s="38"/>
      <c r="W136" s="38"/>
      <c r="X136" s="38"/>
      <c r="Y136" s="33"/>
      <c r="Z136" s="33"/>
      <c r="AA136" s="33"/>
      <c r="AB136" s="33"/>
      <c r="AC136" s="33"/>
      <c r="AD136" s="33"/>
      <c r="AE136" s="33"/>
      <c r="AF136" s="447">
        <f t="shared" si="88"/>
        <v>0</v>
      </c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447">
        <f t="shared" si="87"/>
        <v>0</v>
      </c>
      <c r="AT136" s="455"/>
      <c r="AU136" s="450">
        <f t="shared" si="89"/>
        <v>0</v>
      </c>
      <c r="AV136" s="38"/>
      <c r="AW136" s="38"/>
      <c r="AX136" s="38"/>
      <c r="AY136" s="455"/>
      <c r="AZ136" s="38"/>
      <c r="BA136" s="455"/>
      <c r="BB136" s="447">
        <f t="shared" si="90"/>
        <v>0</v>
      </c>
      <c r="BC136" s="38"/>
      <c r="BD136" s="38"/>
      <c r="BE136" s="38"/>
      <c r="BF136" s="38"/>
      <c r="BG136" s="455"/>
      <c r="BH136" s="455"/>
      <c r="BI136" s="455"/>
      <c r="BJ136" s="455"/>
      <c r="BK136" s="455"/>
      <c r="BL136" s="450">
        <f t="shared" si="91"/>
        <v>0</v>
      </c>
      <c r="BM136" s="38"/>
      <c r="BN136" s="38"/>
      <c r="BO136" s="38"/>
      <c r="BP136" s="38"/>
      <c r="BQ136" s="455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188">
        <f t="shared" si="100"/>
        <v>0</v>
      </c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188">
        <f t="shared" si="101"/>
        <v>0</v>
      </c>
      <c r="DC136" s="38">
        <f t="shared" si="102"/>
        <v>0</v>
      </c>
      <c r="DD136" s="38"/>
      <c r="DE136" s="38"/>
      <c r="DF136" s="38"/>
      <c r="DG136" s="188">
        <f t="shared" si="103"/>
        <v>0</v>
      </c>
      <c r="DH136" s="38">
        <f t="shared" si="104"/>
        <v>0</v>
      </c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</row>
    <row r="137" spans="2:158">
      <c r="B137" s="39"/>
      <c r="C137" s="77" t="s">
        <v>393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61"/>
      <c r="P137" s="38"/>
      <c r="Q137" s="38"/>
      <c r="R137" s="38"/>
      <c r="S137" s="38"/>
      <c r="T137" s="38"/>
      <c r="U137" s="38"/>
      <c r="V137" s="38"/>
      <c r="W137" s="38"/>
      <c r="X137" s="38"/>
      <c r="Y137" s="33"/>
      <c r="Z137" s="33"/>
      <c r="AA137" s="33"/>
      <c r="AB137" s="33"/>
      <c r="AC137" s="33"/>
      <c r="AD137" s="33"/>
      <c r="AE137" s="33"/>
      <c r="AF137" s="447">
        <f t="shared" si="88"/>
        <v>0</v>
      </c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447">
        <f t="shared" si="87"/>
        <v>0</v>
      </c>
      <c r="AT137" s="455"/>
      <c r="AU137" s="450">
        <f t="shared" si="89"/>
        <v>0</v>
      </c>
      <c r="AV137" s="38"/>
      <c r="AW137" s="38"/>
      <c r="AX137" s="38"/>
      <c r="AY137" s="455"/>
      <c r="AZ137" s="38"/>
      <c r="BA137" s="455"/>
      <c r="BB137" s="447">
        <f t="shared" si="90"/>
        <v>0</v>
      </c>
      <c r="BC137" s="38"/>
      <c r="BD137" s="38"/>
      <c r="BE137" s="38"/>
      <c r="BF137" s="38"/>
      <c r="BG137" s="455"/>
      <c r="BH137" s="455"/>
      <c r="BI137" s="455"/>
      <c r="BJ137" s="455"/>
      <c r="BK137" s="455"/>
      <c r="BL137" s="450">
        <f t="shared" si="91"/>
        <v>0</v>
      </c>
      <c r="BM137" s="38"/>
      <c r="BN137" s="38"/>
      <c r="BO137" s="38"/>
      <c r="BP137" s="38"/>
      <c r="BQ137" s="455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188">
        <f t="shared" si="100"/>
        <v>0</v>
      </c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188">
        <f t="shared" si="101"/>
        <v>0</v>
      </c>
      <c r="DC137" s="38">
        <f t="shared" si="102"/>
        <v>0</v>
      </c>
      <c r="DD137" s="38"/>
      <c r="DE137" s="38"/>
      <c r="DF137" s="38"/>
      <c r="DG137" s="188">
        <f t="shared" si="103"/>
        <v>0</v>
      </c>
      <c r="DH137" s="38">
        <f t="shared" si="104"/>
        <v>0</v>
      </c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</row>
    <row r="138" spans="2:158">
      <c r="B138" s="39"/>
      <c r="C138" s="77" t="s">
        <v>394</v>
      </c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61"/>
      <c r="P138" s="38"/>
      <c r="Q138" s="38"/>
      <c r="R138" s="38"/>
      <c r="S138" s="38"/>
      <c r="T138" s="38"/>
      <c r="U138" s="38"/>
      <c r="V138" s="38"/>
      <c r="W138" s="38"/>
      <c r="X138" s="38"/>
      <c r="Y138" s="33"/>
      <c r="Z138" s="33"/>
      <c r="AA138" s="33"/>
      <c r="AB138" s="33"/>
      <c r="AC138" s="33"/>
      <c r="AD138" s="33"/>
      <c r="AE138" s="33"/>
      <c r="AF138" s="447">
        <f t="shared" si="88"/>
        <v>0</v>
      </c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447">
        <f t="shared" si="87"/>
        <v>0</v>
      </c>
      <c r="AT138" s="455"/>
      <c r="AU138" s="450">
        <f t="shared" si="89"/>
        <v>0</v>
      </c>
      <c r="AV138" s="38"/>
      <c r="AW138" s="38"/>
      <c r="AX138" s="38"/>
      <c r="AY138" s="455"/>
      <c r="AZ138" s="38"/>
      <c r="BA138" s="455"/>
      <c r="BB138" s="447">
        <f t="shared" si="90"/>
        <v>0</v>
      </c>
      <c r="BC138" s="38"/>
      <c r="BD138" s="38"/>
      <c r="BE138" s="38"/>
      <c r="BF138" s="38"/>
      <c r="BG138" s="455"/>
      <c r="BH138" s="455"/>
      <c r="BI138" s="455"/>
      <c r="BJ138" s="455"/>
      <c r="BK138" s="455"/>
      <c r="BL138" s="450">
        <f t="shared" si="91"/>
        <v>0</v>
      </c>
      <c r="BM138" s="38"/>
      <c r="BN138" s="38"/>
      <c r="BO138" s="38"/>
      <c r="BP138" s="38"/>
      <c r="BQ138" s="455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188">
        <f t="shared" si="100"/>
        <v>0</v>
      </c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188">
        <f t="shared" si="101"/>
        <v>0</v>
      </c>
      <c r="DC138" s="38">
        <f t="shared" si="102"/>
        <v>0</v>
      </c>
      <c r="DD138" s="38"/>
      <c r="DE138" s="38"/>
      <c r="DF138" s="38"/>
      <c r="DG138" s="188">
        <f t="shared" si="103"/>
        <v>0</v>
      </c>
      <c r="DH138" s="38">
        <f t="shared" si="104"/>
        <v>0</v>
      </c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</row>
    <row r="139" spans="2:158">
      <c r="B139" s="39"/>
      <c r="C139" s="77" t="s">
        <v>395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61"/>
      <c r="P139" s="38"/>
      <c r="Q139" s="38"/>
      <c r="R139" s="38"/>
      <c r="S139" s="38"/>
      <c r="T139" s="38"/>
      <c r="U139" s="38"/>
      <c r="V139" s="38"/>
      <c r="W139" s="38"/>
      <c r="X139" s="38"/>
      <c r="Y139" s="33"/>
      <c r="Z139" s="33"/>
      <c r="AA139" s="33"/>
      <c r="AB139" s="33"/>
      <c r="AC139" s="33"/>
      <c r="AD139" s="33"/>
      <c r="AE139" s="33"/>
      <c r="AF139" s="447">
        <f t="shared" si="88"/>
        <v>0</v>
      </c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447">
        <f t="shared" si="87"/>
        <v>0</v>
      </c>
      <c r="AT139" s="455"/>
      <c r="AU139" s="450">
        <f t="shared" si="89"/>
        <v>0</v>
      </c>
      <c r="AV139" s="38"/>
      <c r="AW139" s="38"/>
      <c r="AX139" s="38"/>
      <c r="AY139" s="455"/>
      <c r="AZ139" s="38"/>
      <c r="BA139" s="455"/>
      <c r="BB139" s="447">
        <f t="shared" si="90"/>
        <v>0</v>
      </c>
      <c r="BC139" s="38"/>
      <c r="BD139" s="38"/>
      <c r="BE139" s="38"/>
      <c r="BF139" s="38"/>
      <c r="BG139" s="455"/>
      <c r="BH139" s="455"/>
      <c r="BI139" s="455"/>
      <c r="BJ139" s="455"/>
      <c r="BK139" s="455"/>
      <c r="BL139" s="450">
        <f t="shared" si="91"/>
        <v>0</v>
      </c>
      <c r="BM139" s="38"/>
      <c r="BN139" s="38"/>
      <c r="BO139" s="38"/>
      <c r="BP139" s="38"/>
      <c r="BQ139" s="455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188">
        <f t="shared" si="100"/>
        <v>0</v>
      </c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188">
        <f t="shared" si="101"/>
        <v>0</v>
      </c>
      <c r="DC139" s="38">
        <f t="shared" si="102"/>
        <v>0</v>
      </c>
      <c r="DD139" s="38"/>
      <c r="DE139" s="38"/>
      <c r="DF139" s="38"/>
      <c r="DG139" s="188">
        <f t="shared" si="103"/>
        <v>0</v>
      </c>
      <c r="DH139" s="38">
        <f t="shared" si="104"/>
        <v>0</v>
      </c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</row>
    <row r="140" spans="2:158">
      <c r="B140" s="39"/>
      <c r="C140" s="77" t="s">
        <v>396</v>
      </c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61"/>
      <c r="P140" s="38"/>
      <c r="Q140" s="38"/>
      <c r="R140" s="38"/>
      <c r="S140" s="38"/>
      <c r="T140" s="38"/>
      <c r="U140" s="38"/>
      <c r="V140" s="38"/>
      <c r="W140" s="38"/>
      <c r="X140" s="38"/>
      <c r="Y140" s="33"/>
      <c r="Z140" s="33"/>
      <c r="AA140" s="33"/>
      <c r="AB140" s="33"/>
      <c r="AC140" s="33"/>
      <c r="AD140" s="33"/>
      <c r="AE140" s="33"/>
      <c r="AF140" s="447">
        <f t="shared" si="88"/>
        <v>0</v>
      </c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447">
        <f t="shared" si="87"/>
        <v>0</v>
      </c>
      <c r="AT140" s="455"/>
      <c r="AU140" s="450">
        <f t="shared" si="89"/>
        <v>0</v>
      </c>
      <c r="AV140" s="38"/>
      <c r="AW140" s="38"/>
      <c r="AX140" s="38"/>
      <c r="AY140" s="455"/>
      <c r="AZ140" s="38"/>
      <c r="BA140" s="455"/>
      <c r="BB140" s="447">
        <f t="shared" si="90"/>
        <v>0</v>
      </c>
      <c r="BC140" s="38"/>
      <c r="BD140" s="38"/>
      <c r="BE140" s="38"/>
      <c r="BF140" s="38"/>
      <c r="BG140" s="455"/>
      <c r="BH140" s="455"/>
      <c r="BI140" s="455"/>
      <c r="BJ140" s="455"/>
      <c r="BK140" s="455"/>
      <c r="BL140" s="450">
        <f t="shared" si="91"/>
        <v>0</v>
      </c>
      <c r="BM140" s="38"/>
      <c r="BN140" s="38"/>
      <c r="BO140" s="38"/>
      <c r="BP140" s="38"/>
      <c r="BQ140" s="455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188">
        <f t="shared" si="100"/>
        <v>0</v>
      </c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188">
        <f t="shared" si="101"/>
        <v>0</v>
      </c>
      <c r="DC140" s="38">
        <f t="shared" si="102"/>
        <v>0</v>
      </c>
      <c r="DD140" s="38"/>
      <c r="DE140" s="38"/>
      <c r="DF140" s="38"/>
      <c r="DG140" s="188">
        <f t="shared" si="103"/>
        <v>0</v>
      </c>
      <c r="DH140" s="38">
        <f t="shared" si="104"/>
        <v>0</v>
      </c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</row>
    <row r="141" spans="2:158">
      <c r="B141" s="39"/>
      <c r="C141" s="77" t="s">
        <v>397</v>
      </c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61"/>
      <c r="P141" s="38"/>
      <c r="Q141" s="38"/>
      <c r="R141" s="38"/>
      <c r="S141" s="38"/>
      <c r="T141" s="38"/>
      <c r="U141" s="38"/>
      <c r="V141" s="38"/>
      <c r="W141" s="38"/>
      <c r="X141" s="38"/>
      <c r="Y141" s="33"/>
      <c r="Z141" s="33"/>
      <c r="AA141" s="33"/>
      <c r="AB141" s="33"/>
      <c r="AC141" s="33"/>
      <c r="AD141" s="33"/>
      <c r="AE141" s="33"/>
      <c r="AF141" s="447">
        <f t="shared" si="88"/>
        <v>0</v>
      </c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447">
        <f t="shared" si="87"/>
        <v>0</v>
      </c>
      <c r="AT141" s="455"/>
      <c r="AU141" s="450">
        <f t="shared" si="89"/>
        <v>0</v>
      </c>
      <c r="AV141" s="38"/>
      <c r="AW141" s="38"/>
      <c r="AX141" s="38"/>
      <c r="AY141" s="455"/>
      <c r="AZ141" s="38"/>
      <c r="BA141" s="455"/>
      <c r="BB141" s="447">
        <f t="shared" si="90"/>
        <v>0</v>
      </c>
      <c r="BC141" s="38"/>
      <c r="BD141" s="38"/>
      <c r="BE141" s="38"/>
      <c r="BF141" s="38"/>
      <c r="BG141" s="455"/>
      <c r="BH141" s="455"/>
      <c r="BI141" s="455"/>
      <c r="BJ141" s="455"/>
      <c r="BK141" s="455"/>
      <c r="BL141" s="450">
        <f t="shared" si="91"/>
        <v>0</v>
      </c>
      <c r="BM141" s="38"/>
      <c r="BN141" s="38"/>
      <c r="BO141" s="38"/>
      <c r="BP141" s="38"/>
      <c r="BQ141" s="455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188">
        <f t="shared" si="100"/>
        <v>0</v>
      </c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188">
        <f t="shared" si="101"/>
        <v>0</v>
      </c>
      <c r="DC141" s="38">
        <f t="shared" si="102"/>
        <v>0</v>
      </c>
      <c r="DD141" s="38"/>
      <c r="DE141" s="38"/>
      <c r="DF141" s="38"/>
      <c r="DG141" s="188">
        <f t="shared" si="103"/>
        <v>0</v>
      </c>
      <c r="DH141" s="38">
        <f t="shared" si="104"/>
        <v>0</v>
      </c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</row>
    <row r="142" spans="2:158">
      <c r="B142" s="39"/>
      <c r="C142" s="77" t="s">
        <v>398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61"/>
      <c r="P142" s="38"/>
      <c r="Q142" s="38"/>
      <c r="R142" s="38"/>
      <c r="S142" s="38"/>
      <c r="T142" s="38"/>
      <c r="U142" s="38"/>
      <c r="V142" s="38"/>
      <c r="W142" s="38"/>
      <c r="X142" s="38"/>
      <c r="Y142" s="33"/>
      <c r="Z142" s="33"/>
      <c r="AA142" s="33"/>
      <c r="AB142" s="33"/>
      <c r="AC142" s="33"/>
      <c r="AD142" s="33"/>
      <c r="AE142" s="33"/>
      <c r="AF142" s="447">
        <f t="shared" si="88"/>
        <v>0</v>
      </c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447">
        <f t="shared" si="87"/>
        <v>0</v>
      </c>
      <c r="AT142" s="455"/>
      <c r="AU142" s="450">
        <f t="shared" si="89"/>
        <v>0</v>
      </c>
      <c r="AV142" s="38"/>
      <c r="AW142" s="38"/>
      <c r="AX142" s="38"/>
      <c r="AY142" s="455"/>
      <c r="AZ142" s="38"/>
      <c r="BA142" s="455"/>
      <c r="BB142" s="447">
        <f t="shared" si="90"/>
        <v>0</v>
      </c>
      <c r="BC142" s="38"/>
      <c r="BD142" s="38"/>
      <c r="BE142" s="38"/>
      <c r="BF142" s="38"/>
      <c r="BG142" s="455"/>
      <c r="BH142" s="455"/>
      <c r="BI142" s="455"/>
      <c r="BJ142" s="455"/>
      <c r="BK142" s="455"/>
      <c r="BL142" s="450">
        <f t="shared" si="91"/>
        <v>0</v>
      </c>
      <c r="BM142" s="38"/>
      <c r="BN142" s="38"/>
      <c r="BO142" s="38"/>
      <c r="BP142" s="38"/>
      <c r="BQ142" s="455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188">
        <f t="shared" si="100"/>
        <v>0</v>
      </c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188">
        <f t="shared" si="101"/>
        <v>0</v>
      </c>
      <c r="DC142" s="38">
        <f t="shared" si="102"/>
        <v>0</v>
      </c>
      <c r="DD142" s="38"/>
      <c r="DE142" s="38"/>
      <c r="DF142" s="38"/>
      <c r="DG142" s="188">
        <f t="shared" si="103"/>
        <v>0</v>
      </c>
      <c r="DH142" s="38">
        <f t="shared" si="104"/>
        <v>0</v>
      </c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</row>
    <row r="143" spans="2:158">
      <c r="B143" s="39"/>
      <c r="C143" s="7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61"/>
      <c r="P143" s="38"/>
      <c r="Q143" s="38"/>
      <c r="R143" s="38"/>
      <c r="S143" s="38"/>
      <c r="T143" s="38"/>
      <c r="U143" s="38"/>
      <c r="V143" s="38"/>
      <c r="W143" s="38"/>
      <c r="X143" s="38"/>
      <c r="Y143" s="33"/>
      <c r="Z143" s="33"/>
      <c r="AA143" s="33"/>
      <c r="AB143" s="33"/>
      <c r="AC143" s="33"/>
      <c r="AD143" s="33"/>
      <c r="AE143" s="33"/>
      <c r="AF143" s="447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447"/>
      <c r="AT143" s="455"/>
      <c r="AU143" s="450"/>
      <c r="AV143" s="38"/>
      <c r="AW143" s="38"/>
      <c r="AX143" s="38"/>
      <c r="AY143" s="455"/>
      <c r="AZ143" s="38"/>
      <c r="BA143" s="455"/>
      <c r="BB143" s="447"/>
      <c r="BC143" s="38"/>
      <c r="BD143" s="38"/>
      <c r="BE143" s="38"/>
      <c r="BF143" s="38"/>
      <c r="BG143" s="455"/>
      <c r="BH143" s="455"/>
      <c r="BI143" s="455"/>
      <c r="BJ143" s="455"/>
      <c r="BK143" s="455"/>
      <c r="BL143" s="450"/>
      <c r="BM143" s="38"/>
      <c r="BN143" s="38"/>
      <c r="BO143" s="38"/>
      <c r="BP143" s="38"/>
      <c r="BQ143" s="455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18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188"/>
      <c r="DC143" s="38"/>
      <c r="DD143" s="38"/>
      <c r="DE143" s="38"/>
      <c r="DF143" s="38"/>
      <c r="DG143" s="18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</row>
    <row r="144" spans="2:158" s="83" customFormat="1" ht="36">
      <c r="B144" s="84" t="s">
        <v>413</v>
      </c>
      <c r="C144" s="85" t="s">
        <v>414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7"/>
      <c r="P144" s="86"/>
      <c r="Q144" s="86"/>
      <c r="R144" s="86"/>
      <c r="S144" s="86"/>
      <c r="T144" s="86"/>
      <c r="U144" s="86"/>
      <c r="V144" s="86"/>
      <c r="W144" s="86"/>
      <c r="X144" s="86"/>
      <c r="Y144" s="88"/>
      <c r="Z144" s="88"/>
      <c r="AA144" s="88"/>
      <c r="AB144" s="88"/>
      <c r="AC144" s="88"/>
      <c r="AD144" s="88"/>
      <c r="AE144" s="88"/>
      <c r="AF144" s="447">
        <f t="shared" si="88"/>
        <v>0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447">
        <f t="shared" si="87"/>
        <v>0</v>
      </c>
      <c r="AT144" s="455"/>
      <c r="AU144" s="450">
        <f t="shared" si="89"/>
        <v>0</v>
      </c>
      <c r="AV144" s="86"/>
      <c r="AW144" s="86"/>
      <c r="AX144" s="86"/>
      <c r="AY144" s="455"/>
      <c r="AZ144" s="86"/>
      <c r="BA144" s="455"/>
      <c r="BB144" s="447">
        <f t="shared" si="90"/>
        <v>0</v>
      </c>
      <c r="BC144" s="86"/>
      <c r="BD144" s="86"/>
      <c r="BE144" s="86"/>
      <c r="BF144" s="86"/>
      <c r="BG144" s="455"/>
      <c r="BH144" s="455"/>
      <c r="BI144" s="455"/>
      <c r="BJ144" s="455"/>
      <c r="BK144" s="455"/>
      <c r="BL144" s="450">
        <f t="shared" si="91"/>
        <v>0</v>
      </c>
      <c r="BM144" s="86"/>
      <c r="BN144" s="86"/>
      <c r="BO144" s="86"/>
      <c r="BP144" s="86"/>
      <c r="BQ144" s="455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188">
        <f t="shared" si="100"/>
        <v>0</v>
      </c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188">
        <f t="shared" si="101"/>
        <v>0</v>
      </c>
      <c r="DC144" s="38">
        <f t="shared" si="102"/>
        <v>0</v>
      </c>
      <c r="DD144" s="86"/>
      <c r="DE144" s="86"/>
      <c r="DF144" s="86"/>
      <c r="DG144" s="188">
        <f t="shared" si="103"/>
        <v>0</v>
      </c>
      <c r="DH144" s="38">
        <f t="shared" si="104"/>
        <v>0</v>
      </c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6"/>
      <c r="EI144" s="89"/>
      <c r="EJ144" s="89"/>
      <c r="EK144" s="89"/>
      <c r="EL144" s="89"/>
      <c r="EM144" s="89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89"/>
      <c r="FA144" s="89"/>
      <c r="FB144" s="89"/>
    </row>
    <row r="145" spans="2:158">
      <c r="B145" s="39"/>
      <c r="C145" s="77" t="s">
        <v>385</v>
      </c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61"/>
      <c r="P145" s="38"/>
      <c r="Q145" s="38"/>
      <c r="R145" s="38"/>
      <c r="S145" s="38"/>
      <c r="T145" s="38"/>
      <c r="U145" s="38"/>
      <c r="V145" s="38"/>
      <c r="W145" s="38"/>
      <c r="X145" s="38"/>
      <c r="Y145" s="33"/>
      <c r="Z145" s="33"/>
      <c r="AA145" s="33"/>
      <c r="AB145" s="33"/>
      <c r="AC145" s="33"/>
      <c r="AD145" s="33"/>
      <c r="AE145" s="33"/>
      <c r="AF145" s="447">
        <f t="shared" si="88"/>
        <v>0</v>
      </c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447">
        <f t="shared" si="87"/>
        <v>0</v>
      </c>
      <c r="AT145" s="455"/>
      <c r="AU145" s="450">
        <f t="shared" si="89"/>
        <v>0</v>
      </c>
      <c r="AV145" s="38"/>
      <c r="AW145" s="38"/>
      <c r="AX145" s="38"/>
      <c r="AY145" s="455"/>
      <c r="AZ145" s="38"/>
      <c r="BA145" s="455"/>
      <c r="BB145" s="447">
        <f t="shared" si="90"/>
        <v>0</v>
      </c>
      <c r="BC145" s="38"/>
      <c r="BD145" s="38"/>
      <c r="BE145" s="38"/>
      <c r="BF145" s="38"/>
      <c r="BG145" s="455"/>
      <c r="BH145" s="455"/>
      <c r="BI145" s="455"/>
      <c r="BJ145" s="455"/>
      <c r="BK145" s="455"/>
      <c r="BL145" s="450">
        <f t="shared" si="91"/>
        <v>0</v>
      </c>
      <c r="BM145" s="38"/>
      <c r="BN145" s="38"/>
      <c r="BO145" s="38"/>
      <c r="BP145" s="38"/>
      <c r="BQ145" s="455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188">
        <f t="shared" si="100"/>
        <v>0</v>
      </c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188">
        <f t="shared" si="101"/>
        <v>0</v>
      </c>
      <c r="DC145" s="38">
        <f t="shared" si="102"/>
        <v>0</v>
      </c>
      <c r="DD145" s="38"/>
      <c r="DE145" s="38"/>
      <c r="DF145" s="38"/>
      <c r="DG145" s="188">
        <f t="shared" si="103"/>
        <v>0</v>
      </c>
      <c r="DH145" s="38">
        <f t="shared" si="104"/>
        <v>0</v>
      </c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</row>
    <row r="146" spans="2:158">
      <c r="B146" s="39"/>
      <c r="C146" s="77" t="s">
        <v>386</v>
      </c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61"/>
      <c r="P146" s="38"/>
      <c r="Q146" s="38"/>
      <c r="R146" s="38"/>
      <c r="S146" s="38"/>
      <c r="T146" s="38"/>
      <c r="U146" s="38"/>
      <c r="V146" s="38"/>
      <c r="W146" s="38"/>
      <c r="X146" s="38"/>
      <c r="Y146" s="33"/>
      <c r="Z146" s="33"/>
      <c r="AA146" s="33"/>
      <c r="AB146" s="33"/>
      <c r="AC146" s="33"/>
      <c r="AD146" s="33"/>
      <c r="AE146" s="33"/>
      <c r="AF146" s="447">
        <f t="shared" si="88"/>
        <v>0</v>
      </c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447">
        <f t="shared" si="87"/>
        <v>0</v>
      </c>
      <c r="AT146" s="455"/>
      <c r="AU146" s="450">
        <f t="shared" si="89"/>
        <v>0</v>
      </c>
      <c r="AV146" s="38"/>
      <c r="AW146" s="38"/>
      <c r="AX146" s="38"/>
      <c r="AY146" s="455"/>
      <c r="AZ146" s="38"/>
      <c r="BA146" s="455"/>
      <c r="BB146" s="447">
        <f t="shared" si="90"/>
        <v>0</v>
      </c>
      <c r="BC146" s="38"/>
      <c r="BD146" s="38"/>
      <c r="BE146" s="38"/>
      <c r="BF146" s="38"/>
      <c r="BG146" s="455"/>
      <c r="BH146" s="455"/>
      <c r="BI146" s="455"/>
      <c r="BJ146" s="455"/>
      <c r="BK146" s="455"/>
      <c r="BL146" s="450">
        <f t="shared" si="91"/>
        <v>0</v>
      </c>
      <c r="BM146" s="38"/>
      <c r="BN146" s="38"/>
      <c r="BO146" s="38"/>
      <c r="BP146" s="38"/>
      <c r="BQ146" s="455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188">
        <f t="shared" si="100"/>
        <v>0</v>
      </c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188">
        <f t="shared" si="101"/>
        <v>0</v>
      </c>
      <c r="DC146" s="38">
        <f t="shared" si="102"/>
        <v>0</v>
      </c>
      <c r="DD146" s="38"/>
      <c r="DE146" s="38"/>
      <c r="DF146" s="38"/>
      <c r="DG146" s="188">
        <f t="shared" si="103"/>
        <v>0</v>
      </c>
      <c r="DH146" s="38">
        <f t="shared" si="104"/>
        <v>0</v>
      </c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</row>
    <row r="147" spans="2:158">
      <c r="B147" s="39"/>
      <c r="C147" s="77" t="s">
        <v>387</v>
      </c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61"/>
      <c r="P147" s="38"/>
      <c r="Q147" s="38"/>
      <c r="R147" s="38"/>
      <c r="S147" s="38"/>
      <c r="T147" s="38"/>
      <c r="U147" s="38"/>
      <c r="V147" s="38"/>
      <c r="W147" s="38"/>
      <c r="X147" s="38"/>
      <c r="Y147" s="33"/>
      <c r="Z147" s="33"/>
      <c r="AA147" s="33"/>
      <c r="AB147" s="33"/>
      <c r="AC147" s="33"/>
      <c r="AD147" s="33"/>
      <c r="AE147" s="33"/>
      <c r="AF147" s="447">
        <f t="shared" si="88"/>
        <v>0</v>
      </c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447">
        <f t="shared" si="87"/>
        <v>0</v>
      </c>
      <c r="AT147" s="455"/>
      <c r="AU147" s="450">
        <f t="shared" si="89"/>
        <v>0</v>
      </c>
      <c r="AV147" s="38"/>
      <c r="AW147" s="38"/>
      <c r="AX147" s="38"/>
      <c r="AY147" s="455"/>
      <c r="AZ147" s="38"/>
      <c r="BA147" s="455"/>
      <c r="BB147" s="447">
        <f t="shared" si="90"/>
        <v>0</v>
      </c>
      <c r="BC147" s="38"/>
      <c r="BD147" s="38"/>
      <c r="BE147" s="38"/>
      <c r="BF147" s="38"/>
      <c r="BG147" s="455"/>
      <c r="BH147" s="455"/>
      <c r="BI147" s="455"/>
      <c r="BJ147" s="455"/>
      <c r="BK147" s="455"/>
      <c r="BL147" s="450">
        <f t="shared" si="91"/>
        <v>0</v>
      </c>
      <c r="BM147" s="38"/>
      <c r="BN147" s="38"/>
      <c r="BO147" s="38"/>
      <c r="BP147" s="38"/>
      <c r="BQ147" s="455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188">
        <f t="shared" si="100"/>
        <v>0</v>
      </c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188">
        <f t="shared" si="101"/>
        <v>0</v>
      </c>
      <c r="DC147" s="38">
        <f t="shared" si="102"/>
        <v>0</v>
      </c>
      <c r="DD147" s="38"/>
      <c r="DE147" s="38"/>
      <c r="DF147" s="38"/>
      <c r="DG147" s="188">
        <f t="shared" si="103"/>
        <v>0</v>
      </c>
      <c r="DH147" s="38">
        <f t="shared" si="104"/>
        <v>0</v>
      </c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</row>
    <row r="148" spans="2:158">
      <c r="B148" s="39"/>
      <c r="C148" s="77" t="s">
        <v>388</v>
      </c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61"/>
      <c r="P148" s="38"/>
      <c r="Q148" s="38"/>
      <c r="R148" s="38"/>
      <c r="S148" s="38"/>
      <c r="T148" s="38"/>
      <c r="U148" s="38"/>
      <c r="V148" s="38"/>
      <c r="W148" s="38"/>
      <c r="X148" s="38"/>
      <c r="Y148" s="33"/>
      <c r="Z148" s="33"/>
      <c r="AA148" s="33"/>
      <c r="AB148" s="33"/>
      <c r="AC148" s="33"/>
      <c r="AD148" s="33"/>
      <c r="AE148" s="33"/>
      <c r="AF148" s="447">
        <f t="shared" si="88"/>
        <v>0</v>
      </c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447">
        <f t="shared" si="87"/>
        <v>0</v>
      </c>
      <c r="AT148" s="455"/>
      <c r="AU148" s="450">
        <f t="shared" si="89"/>
        <v>0</v>
      </c>
      <c r="AV148" s="38"/>
      <c r="AW148" s="38"/>
      <c r="AX148" s="38"/>
      <c r="AY148" s="455"/>
      <c r="AZ148" s="38"/>
      <c r="BA148" s="455"/>
      <c r="BB148" s="447">
        <f t="shared" si="90"/>
        <v>0</v>
      </c>
      <c r="BC148" s="38"/>
      <c r="BD148" s="38"/>
      <c r="BE148" s="38"/>
      <c r="BF148" s="38"/>
      <c r="BG148" s="455"/>
      <c r="BH148" s="455"/>
      <c r="BI148" s="455"/>
      <c r="BJ148" s="455"/>
      <c r="BK148" s="455"/>
      <c r="BL148" s="450">
        <f t="shared" si="91"/>
        <v>0</v>
      </c>
      <c r="BM148" s="38"/>
      <c r="BN148" s="38"/>
      <c r="BO148" s="38"/>
      <c r="BP148" s="38"/>
      <c r="BQ148" s="455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188">
        <f t="shared" si="100"/>
        <v>0</v>
      </c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188">
        <f t="shared" si="101"/>
        <v>0</v>
      </c>
      <c r="DC148" s="38">
        <f t="shared" si="102"/>
        <v>0</v>
      </c>
      <c r="DD148" s="38"/>
      <c r="DE148" s="38"/>
      <c r="DF148" s="38"/>
      <c r="DG148" s="188">
        <f t="shared" si="103"/>
        <v>0</v>
      </c>
      <c r="DH148" s="38">
        <f t="shared" si="104"/>
        <v>0</v>
      </c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</row>
    <row r="149" spans="2:158">
      <c r="B149" s="39"/>
      <c r="C149" s="77" t="s">
        <v>389</v>
      </c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61"/>
      <c r="P149" s="38"/>
      <c r="Q149" s="38"/>
      <c r="R149" s="38"/>
      <c r="S149" s="38"/>
      <c r="T149" s="38"/>
      <c r="U149" s="38"/>
      <c r="V149" s="38"/>
      <c r="W149" s="38"/>
      <c r="X149" s="38"/>
      <c r="Y149" s="33"/>
      <c r="Z149" s="33"/>
      <c r="AA149" s="33"/>
      <c r="AB149" s="33"/>
      <c r="AC149" s="33"/>
      <c r="AD149" s="33"/>
      <c r="AE149" s="33"/>
      <c r="AF149" s="447">
        <f t="shared" si="88"/>
        <v>0</v>
      </c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447">
        <f t="shared" si="87"/>
        <v>0</v>
      </c>
      <c r="AT149" s="455"/>
      <c r="AU149" s="450">
        <f t="shared" si="89"/>
        <v>0</v>
      </c>
      <c r="AV149" s="38"/>
      <c r="AW149" s="38"/>
      <c r="AX149" s="38"/>
      <c r="AY149" s="455"/>
      <c r="AZ149" s="38"/>
      <c r="BA149" s="455"/>
      <c r="BB149" s="447">
        <f t="shared" si="90"/>
        <v>0</v>
      </c>
      <c r="BC149" s="38"/>
      <c r="BD149" s="38"/>
      <c r="BE149" s="38"/>
      <c r="BF149" s="38"/>
      <c r="BG149" s="455"/>
      <c r="BH149" s="455"/>
      <c r="BI149" s="455"/>
      <c r="BJ149" s="455"/>
      <c r="BK149" s="455"/>
      <c r="BL149" s="450">
        <f t="shared" si="91"/>
        <v>0</v>
      </c>
      <c r="BM149" s="38"/>
      <c r="BN149" s="38"/>
      <c r="BO149" s="38"/>
      <c r="BP149" s="38"/>
      <c r="BQ149" s="455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188">
        <f t="shared" si="100"/>
        <v>0</v>
      </c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188">
        <f t="shared" si="101"/>
        <v>0</v>
      </c>
      <c r="DC149" s="38">
        <f t="shared" si="102"/>
        <v>0</v>
      </c>
      <c r="DD149" s="38"/>
      <c r="DE149" s="38"/>
      <c r="DF149" s="38"/>
      <c r="DG149" s="188">
        <f t="shared" si="103"/>
        <v>0</v>
      </c>
      <c r="DH149" s="38">
        <f t="shared" si="104"/>
        <v>0</v>
      </c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</row>
    <row r="150" spans="2:158">
      <c r="B150" s="39"/>
      <c r="C150" s="77" t="s">
        <v>390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61"/>
      <c r="P150" s="38"/>
      <c r="Q150" s="38"/>
      <c r="R150" s="38"/>
      <c r="S150" s="38"/>
      <c r="T150" s="38"/>
      <c r="U150" s="38"/>
      <c r="V150" s="38"/>
      <c r="W150" s="38"/>
      <c r="X150" s="38"/>
      <c r="Y150" s="33"/>
      <c r="Z150" s="33"/>
      <c r="AA150" s="33"/>
      <c r="AB150" s="33"/>
      <c r="AC150" s="33"/>
      <c r="AD150" s="33"/>
      <c r="AE150" s="33"/>
      <c r="AF150" s="447">
        <f t="shared" si="88"/>
        <v>0</v>
      </c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447">
        <f t="shared" si="87"/>
        <v>0</v>
      </c>
      <c r="AT150" s="455"/>
      <c r="AU150" s="450">
        <f t="shared" si="89"/>
        <v>0</v>
      </c>
      <c r="AV150" s="38"/>
      <c r="AW150" s="38"/>
      <c r="AX150" s="38"/>
      <c r="AY150" s="455"/>
      <c r="AZ150" s="38"/>
      <c r="BA150" s="455"/>
      <c r="BB150" s="447">
        <f t="shared" si="90"/>
        <v>0</v>
      </c>
      <c r="BC150" s="38"/>
      <c r="BD150" s="38"/>
      <c r="BE150" s="38"/>
      <c r="BF150" s="38"/>
      <c r="BG150" s="455"/>
      <c r="BH150" s="455"/>
      <c r="BI150" s="455"/>
      <c r="BJ150" s="455"/>
      <c r="BK150" s="455"/>
      <c r="BL150" s="450">
        <f t="shared" si="91"/>
        <v>0</v>
      </c>
      <c r="BM150" s="38"/>
      <c r="BN150" s="38"/>
      <c r="BO150" s="38"/>
      <c r="BP150" s="38"/>
      <c r="BQ150" s="455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188">
        <f t="shared" si="100"/>
        <v>0</v>
      </c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188">
        <f t="shared" si="101"/>
        <v>0</v>
      </c>
      <c r="DC150" s="38">
        <f t="shared" si="102"/>
        <v>0</v>
      </c>
      <c r="DD150" s="38"/>
      <c r="DE150" s="38"/>
      <c r="DF150" s="38"/>
      <c r="DG150" s="188">
        <f t="shared" si="103"/>
        <v>0</v>
      </c>
      <c r="DH150" s="38">
        <f t="shared" si="104"/>
        <v>0</v>
      </c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</row>
    <row r="151" spans="2:158">
      <c r="B151" s="39"/>
      <c r="C151" s="77" t="s">
        <v>391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61"/>
      <c r="P151" s="38"/>
      <c r="Q151" s="38"/>
      <c r="R151" s="38"/>
      <c r="S151" s="38"/>
      <c r="T151" s="38"/>
      <c r="U151" s="38"/>
      <c r="V151" s="38"/>
      <c r="W151" s="38"/>
      <c r="X151" s="38"/>
      <c r="Y151" s="33"/>
      <c r="Z151" s="33"/>
      <c r="AA151" s="33"/>
      <c r="AB151" s="33"/>
      <c r="AC151" s="33"/>
      <c r="AD151" s="33"/>
      <c r="AE151" s="33"/>
      <c r="AF151" s="447">
        <f t="shared" si="88"/>
        <v>0</v>
      </c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447">
        <f t="shared" si="87"/>
        <v>0</v>
      </c>
      <c r="AT151" s="455"/>
      <c r="AU151" s="450">
        <f t="shared" si="89"/>
        <v>0</v>
      </c>
      <c r="AV151" s="38"/>
      <c r="AW151" s="38"/>
      <c r="AX151" s="38"/>
      <c r="AY151" s="455"/>
      <c r="AZ151" s="38"/>
      <c r="BA151" s="455"/>
      <c r="BB151" s="447">
        <f t="shared" si="90"/>
        <v>0</v>
      </c>
      <c r="BC151" s="38"/>
      <c r="BD151" s="38"/>
      <c r="BE151" s="38"/>
      <c r="BF151" s="38"/>
      <c r="BG151" s="455"/>
      <c r="BH151" s="455"/>
      <c r="BI151" s="455"/>
      <c r="BJ151" s="455"/>
      <c r="BK151" s="455"/>
      <c r="BL151" s="450">
        <f t="shared" si="91"/>
        <v>0</v>
      </c>
      <c r="BM151" s="38"/>
      <c r="BN151" s="38"/>
      <c r="BO151" s="38"/>
      <c r="BP151" s="38"/>
      <c r="BQ151" s="455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188">
        <f t="shared" si="100"/>
        <v>0</v>
      </c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188">
        <f t="shared" si="101"/>
        <v>0</v>
      </c>
      <c r="DC151" s="38">
        <f t="shared" si="102"/>
        <v>0</v>
      </c>
      <c r="DD151" s="38"/>
      <c r="DE151" s="38"/>
      <c r="DF151" s="38"/>
      <c r="DG151" s="188">
        <f t="shared" si="103"/>
        <v>0</v>
      </c>
      <c r="DH151" s="38">
        <f t="shared" si="104"/>
        <v>0</v>
      </c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</row>
    <row r="152" spans="2:158">
      <c r="B152" s="39"/>
      <c r="C152" s="77" t="s">
        <v>392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61"/>
      <c r="P152" s="38"/>
      <c r="Q152" s="38"/>
      <c r="R152" s="38"/>
      <c r="S152" s="38"/>
      <c r="T152" s="38"/>
      <c r="U152" s="38"/>
      <c r="V152" s="38"/>
      <c r="W152" s="38"/>
      <c r="X152" s="38"/>
      <c r="Y152" s="33"/>
      <c r="Z152" s="33"/>
      <c r="AA152" s="33"/>
      <c r="AB152" s="33"/>
      <c r="AC152" s="33"/>
      <c r="AD152" s="33"/>
      <c r="AE152" s="33"/>
      <c r="AF152" s="447">
        <f t="shared" si="88"/>
        <v>0</v>
      </c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447">
        <f t="shared" ref="AS152:AS217" si="105">SUM(AG152,AH152,AK152,AL152,AO152)</f>
        <v>0</v>
      </c>
      <c r="AT152" s="455"/>
      <c r="AU152" s="450">
        <f t="shared" si="89"/>
        <v>0</v>
      </c>
      <c r="AV152" s="38"/>
      <c r="AW152" s="38"/>
      <c r="AX152" s="38"/>
      <c r="AY152" s="455"/>
      <c r="AZ152" s="38"/>
      <c r="BA152" s="455"/>
      <c r="BB152" s="447">
        <f t="shared" si="90"/>
        <v>0</v>
      </c>
      <c r="BC152" s="38"/>
      <c r="BD152" s="38"/>
      <c r="BE152" s="38"/>
      <c r="BF152" s="38"/>
      <c r="BG152" s="455"/>
      <c r="BH152" s="455"/>
      <c r="BI152" s="455"/>
      <c r="BJ152" s="455"/>
      <c r="BK152" s="455"/>
      <c r="BL152" s="450">
        <f t="shared" si="91"/>
        <v>0</v>
      </c>
      <c r="BM152" s="38"/>
      <c r="BN152" s="38"/>
      <c r="BO152" s="38"/>
      <c r="BP152" s="38"/>
      <c r="BQ152" s="455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188">
        <f t="shared" si="100"/>
        <v>0</v>
      </c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188">
        <f t="shared" si="101"/>
        <v>0</v>
      </c>
      <c r="DC152" s="38">
        <f t="shared" si="102"/>
        <v>0</v>
      </c>
      <c r="DD152" s="38"/>
      <c r="DE152" s="38"/>
      <c r="DF152" s="38"/>
      <c r="DG152" s="188">
        <f t="shared" si="103"/>
        <v>0</v>
      </c>
      <c r="DH152" s="38">
        <f t="shared" si="104"/>
        <v>0</v>
      </c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</row>
    <row r="153" spans="2:158">
      <c r="B153" s="39"/>
      <c r="C153" s="77" t="s">
        <v>393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61"/>
      <c r="P153" s="38"/>
      <c r="Q153" s="38"/>
      <c r="R153" s="38"/>
      <c r="S153" s="38"/>
      <c r="T153" s="38"/>
      <c r="U153" s="38"/>
      <c r="V153" s="38"/>
      <c r="W153" s="38"/>
      <c r="X153" s="38"/>
      <c r="Y153" s="33"/>
      <c r="Z153" s="33"/>
      <c r="AA153" s="33"/>
      <c r="AB153" s="33"/>
      <c r="AC153" s="33"/>
      <c r="AD153" s="33"/>
      <c r="AE153" s="33"/>
      <c r="AF153" s="447">
        <f t="shared" ref="AF153:AF218" si="106">SUM(AS153:AU153,AY153,BA153:BB153,BG153:BL153)</f>
        <v>0</v>
      </c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447">
        <f t="shared" si="105"/>
        <v>0</v>
      </c>
      <c r="AT153" s="455"/>
      <c r="AU153" s="450">
        <f t="shared" ref="AU153:AU206" si="107">SUM(AV153:AX153)</f>
        <v>0</v>
      </c>
      <c r="AV153" s="38"/>
      <c r="AW153" s="38"/>
      <c r="AX153" s="38"/>
      <c r="AY153" s="455"/>
      <c r="AZ153" s="38"/>
      <c r="BA153" s="455"/>
      <c r="BB153" s="447">
        <f t="shared" ref="BB153:BB218" si="108">SUM(BC153,BD153,BF153)</f>
        <v>0</v>
      </c>
      <c r="BC153" s="38"/>
      <c r="BD153" s="38"/>
      <c r="BE153" s="38"/>
      <c r="BF153" s="38"/>
      <c r="BG153" s="455"/>
      <c r="BH153" s="455"/>
      <c r="BI153" s="455"/>
      <c r="BJ153" s="455"/>
      <c r="BK153" s="455"/>
      <c r="BL153" s="450">
        <f t="shared" ref="BL153:BL206" si="109">SUM(BM153:BP153)</f>
        <v>0</v>
      </c>
      <c r="BM153" s="38"/>
      <c r="BN153" s="38"/>
      <c r="BO153" s="38"/>
      <c r="BP153" s="38"/>
      <c r="BQ153" s="455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188">
        <f t="shared" si="100"/>
        <v>0</v>
      </c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188">
        <f t="shared" si="101"/>
        <v>0</v>
      </c>
      <c r="DC153" s="38">
        <f t="shared" si="102"/>
        <v>0</v>
      </c>
      <c r="DD153" s="38"/>
      <c r="DE153" s="38"/>
      <c r="DF153" s="38"/>
      <c r="DG153" s="188">
        <f t="shared" si="103"/>
        <v>0</v>
      </c>
      <c r="DH153" s="38">
        <f t="shared" si="104"/>
        <v>0</v>
      </c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</row>
    <row r="154" spans="2:158">
      <c r="B154" s="39"/>
      <c r="C154" s="77" t="s">
        <v>394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61"/>
      <c r="P154" s="38"/>
      <c r="Q154" s="38"/>
      <c r="R154" s="38"/>
      <c r="S154" s="38"/>
      <c r="T154" s="38"/>
      <c r="U154" s="38"/>
      <c r="V154" s="38"/>
      <c r="W154" s="38"/>
      <c r="X154" s="38"/>
      <c r="Y154" s="33"/>
      <c r="Z154" s="33"/>
      <c r="AA154" s="33"/>
      <c r="AB154" s="33"/>
      <c r="AC154" s="33"/>
      <c r="AD154" s="33"/>
      <c r="AE154" s="33"/>
      <c r="AF154" s="447">
        <f t="shared" si="106"/>
        <v>0</v>
      </c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447">
        <f t="shared" si="105"/>
        <v>0</v>
      </c>
      <c r="AT154" s="455"/>
      <c r="AU154" s="450">
        <f t="shared" si="107"/>
        <v>0</v>
      </c>
      <c r="AV154" s="38"/>
      <c r="AW154" s="38"/>
      <c r="AX154" s="38"/>
      <c r="AY154" s="455"/>
      <c r="AZ154" s="38"/>
      <c r="BA154" s="455"/>
      <c r="BB154" s="447">
        <f t="shared" si="108"/>
        <v>0</v>
      </c>
      <c r="BC154" s="38"/>
      <c r="BD154" s="38"/>
      <c r="BE154" s="38"/>
      <c r="BF154" s="38"/>
      <c r="BG154" s="455"/>
      <c r="BH154" s="455"/>
      <c r="BI154" s="455"/>
      <c r="BJ154" s="455"/>
      <c r="BK154" s="455"/>
      <c r="BL154" s="450">
        <f t="shared" si="109"/>
        <v>0</v>
      </c>
      <c r="BM154" s="38"/>
      <c r="BN154" s="38"/>
      <c r="BO154" s="38"/>
      <c r="BP154" s="38"/>
      <c r="BQ154" s="455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188">
        <f t="shared" si="100"/>
        <v>0</v>
      </c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188">
        <f t="shared" si="101"/>
        <v>0</v>
      </c>
      <c r="DC154" s="38">
        <f t="shared" si="102"/>
        <v>0</v>
      </c>
      <c r="DD154" s="38"/>
      <c r="DE154" s="38"/>
      <c r="DF154" s="38"/>
      <c r="DG154" s="188">
        <f t="shared" si="103"/>
        <v>0</v>
      </c>
      <c r="DH154" s="38">
        <f t="shared" si="104"/>
        <v>0</v>
      </c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</row>
    <row r="155" spans="2:158">
      <c r="B155" s="39"/>
      <c r="C155" s="77" t="s">
        <v>395</v>
      </c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61"/>
      <c r="P155" s="38"/>
      <c r="Q155" s="38"/>
      <c r="R155" s="38"/>
      <c r="S155" s="38"/>
      <c r="T155" s="38"/>
      <c r="U155" s="38"/>
      <c r="V155" s="38"/>
      <c r="W155" s="38"/>
      <c r="X155" s="38"/>
      <c r="Y155" s="33"/>
      <c r="Z155" s="33"/>
      <c r="AA155" s="33"/>
      <c r="AB155" s="33"/>
      <c r="AC155" s="33"/>
      <c r="AD155" s="33"/>
      <c r="AE155" s="33"/>
      <c r="AF155" s="447">
        <f t="shared" si="106"/>
        <v>0</v>
      </c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447">
        <f t="shared" si="105"/>
        <v>0</v>
      </c>
      <c r="AT155" s="455"/>
      <c r="AU155" s="450">
        <f t="shared" si="107"/>
        <v>0</v>
      </c>
      <c r="AV155" s="38"/>
      <c r="AW155" s="38"/>
      <c r="AX155" s="38"/>
      <c r="AY155" s="455"/>
      <c r="AZ155" s="38"/>
      <c r="BA155" s="455"/>
      <c r="BB155" s="447">
        <f t="shared" si="108"/>
        <v>0</v>
      </c>
      <c r="BC155" s="38"/>
      <c r="BD155" s="38"/>
      <c r="BE155" s="38"/>
      <c r="BF155" s="38"/>
      <c r="BG155" s="455"/>
      <c r="BH155" s="455"/>
      <c r="BI155" s="455"/>
      <c r="BJ155" s="455"/>
      <c r="BK155" s="455"/>
      <c r="BL155" s="450">
        <f t="shared" si="109"/>
        <v>0</v>
      </c>
      <c r="BM155" s="38"/>
      <c r="BN155" s="38"/>
      <c r="BO155" s="38"/>
      <c r="BP155" s="38"/>
      <c r="BQ155" s="455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188">
        <f t="shared" si="100"/>
        <v>0</v>
      </c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188">
        <f t="shared" si="101"/>
        <v>0</v>
      </c>
      <c r="DC155" s="38">
        <f t="shared" si="102"/>
        <v>0</v>
      </c>
      <c r="DD155" s="38"/>
      <c r="DE155" s="38"/>
      <c r="DF155" s="38"/>
      <c r="DG155" s="188">
        <f t="shared" si="103"/>
        <v>0</v>
      </c>
      <c r="DH155" s="38">
        <f t="shared" si="104"/>
        <v>0</v>
      </c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</row>
    <row r="156" spans="2:158">
      <c r="B156" s="39"/>
      <c r="C156" s="77" t="s">
        <v>396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61"/>
      <c r="P156" s="38"/>
      <c r="Q156" s="38"/>
      <c r="R156" s="38"/>
      <c r="S156" s="38"/>
      <c r="T156" s="38"/>
      <c r="U156" s="38"/>
      <c r="V156" s="38"/>
      <c r="W156" s="38"/>
      <c r="X156" s="38"/>
      <c r="Y156" s="33"/>
      <c r="Z156" s="33"/>
      <c r="AA156" s="33"/>
      <c r="AB156" s="33"/>
      <c r="AC156" s="33"/>
      <c r="AD156" s="33"/>
      <c r="AE156" s="33"/>
      <c r="AF156" s="447">
        <f t="shared" si="106"/>
        <v>0</v>
      </c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447">
        <f t="shared" si="105"/>
        <v>0</v>
      </c>
      <c r="AT156" s="455"/>
      <c r="AU156" s="450">
        <f t="shared" si="107"/>
        <v>0</v>
      </c>
      <c r="AV156" s="38"/>
      <c r="AW156" s="38"/>
      <c r="AX156" s="38"/>
      <c r="AY156" s="455"/>
      <c r="AZ156" s="38"/>
      <c r="BA156" s="455"/>
      <c r="BB156" s="447">
        <f t="shared" si="108"/>
        <v>0</v>
      </c>
      <c r="BC156" s="38"/>
      <c r="BD156" s="38"/>
      <c r="BE156" s="38"/>
      <c r="BF156" s="38"/>
      <c r="BG156" s="455"/>
      <c r="BH156" s="455"/>
      <c r="BI156" s="455"/>
      <c r="BJ156" s="455"/>
      <c r="BK156" s="455"/>
      <c r="BL156" s="450">
        <f t="shared" si="109"/>
        <v>0</v>
      </c>
      <c r="BM156" s="38"/>
      <c r="BN156" s="38"/>
      <c r="BO156" s="38"/>
      <c r="BP156" s="38"/>
      <c r="BQ156" s="455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188">
        <f t="shared" si="100"/>
        <v>0</v>
      </c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188">
        <f t="shared" si="101"/>
        <v>0</v>
      </c>
      <c r="DC156" s="38">
        <f t="shared" si="102"/>
        <v>0</v>
      </c>
      <c r="DD156" s="38"/>
      <c r="DE156" s="38"/>
      <c r="DF156" s="38"/>
      <c r="DG156" s="188">
        <f t="shared" si="103"/>
        <v>0</v>
      </c>
      <c r="DH156" s="38">
        <f t="shared" si="104"/>
        <v>0</v>
      </c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</row>
    <row r="157" spans="2:158">
      <c r="B157" s="39"/>
      <c r="C157" s="77" t="s">
        <v>397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61"/>
      <c r="P157" s="38"/>
      <c r="Q157" s="38"/>
      <c r="R157" s="38"/>
      <c r="S157" s="38"/>
      <c r="T157" s="38"/>
      <c r="U157" s="38"/>
      <c r="V157" s="38"/>
      <c r="W157" s="38"/>
      <c r="X157" s="38"/>
      <c r="Y157" s="33"/>
      <c r="Z157" s="33"/>
      <c r="AA157" s="33"/>
      <c r="AB157" s="33"/>
      <c r="AC157" s="33"/>
      <c r="AD157" s="33"/>
      <c r="AE157" s="33"/>
      <c r="AF157" s="447">
        <f t="shared" si="106"/>
        <v>0</v>
      </c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447">
        <f t="shared" si="105"/>
        <v>0</v>
      </c>
      <c r="AT157" s="455"/>
      <c r="AU157" s="450">
        <f t="shared" si="107"/>
        <v>0</v>
      </c>
      <c r="AV157" s="38"/>
      <c r="AW157" s="38"/>
      <c r="AX157" s="38"/>
      <c r="AY157" s="455"/>
      <c r="AZ157" s="38"/>
      <c r="BA157" s="455"/>
      <c r="BB157" s="447">
        <f t="shared" si="108"/>
        <v>0</v>
      </c>
      <c r="BC157" s="38"/>
      <c r="BD157" s="38"/>
      <c r="BE157" s="38"/>
      <c r="BF157" s="38"/>
      <c r="BG157" s="455"/>
      <c r="BH157" s="455"/>
      <c r="BI157" s="455"/>
      <c r="BJ157" s="455"/>
      <c r="BK157" s="455"/>
      <c r="BL157" s="450">
        <f t="shared" si="109"/>
        <v>0</v>
      </c>
      <c r="BM157" s="38"/>
      <c r="BN157" s="38"/>
      <c r="BO157" s="38"/>
      <c r="BP157" s="38"/>
      <c r="BQ157" s="455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188">
        <f t="shared" si="100"/>
        <v>0</v>
      </c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188">
        <f t="shared" si="101"/>
        <v>0</v>
      </c>
      <c r="DC157" s="38">
        <f t="shared" si="102"/>
        <v>0</v>
      </c>
      <c r="DD157" s="38"/>
      <c r="DE157" s="38"/>
      <c r="DF157" s="38"/>
      <c r="DG157" s="188">
        <f t="shared" si="103"/>
        <v>0</v>
      </c>
      <c r="DH157" s="38">
        <f t="shared" si="104"/>
        <v>0</v>
      </c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</row>
    <row r="158" spans="2:158">
      <c r="B158" s="39"/>
      <c r="C158" s="77" t="s">
        <v>398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61"/>
      <c r="P158" s="38"/>
      <c r="Q158" s="38"/>
      <c r="R158" s="38"/>
      <c r="S158" s="38"/>
      <c r="T158" s="38"/>
      <c r="U158" s="38"/>
      <c r="V158" s="38"/>
      <c r="W158" s="38"/>
      <c r="X158" s="38"/>
      <c r="Y158" s="33"/>
      <c r="Z158" s="33"/>
      <c r="AA158" s="33"/>
      <c r="AB158" s="33"/>
      <c r="AC158" s="33"/>
      <c r="AD158" s="33"/>
      <c r="AE158" s="33"/>
      <c r="AF158" s="447">
        <f t="shared" si="106"/>
        <v>0</v>
      </c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447">
        <f t="shared" si="105"/>
        <v>0</v>
      </c>
      <c r="AT158" s="455"/>
      <c r="AU158" s="450">
        <f t="shared" si="107"/>
        <v>0</v>
      </c>
      <c r="AV158" s="38"/>
      <c r="AW158" s="38"/>
      <c r="AX158" s="38"/>
      <c r="AY158" s="455"/>
      <c r="AZ158" s="38"/>
      <c r="BA158" s="455"/>
      <c r="BB158" s="447">
        <f t="shared" si="108"/>
        <v>0</v>
      </c>
      <c r="BC158" s="38"/>
      <c r="BD158" s="38"/>
      <c r="BE158" s="38"/>
      <c r="BF158" s="38"/>
      <c r="BG158" s="455"/>
      <c r="BH158" s="455"/>
      <c r="BI158" s="455"/>
      <c r="BJ158" s="455"/>
      <c r="BK158" s="455"/>
      <c r="BL158" s="450">
        <f t="shared" si="109"/>
        <v>0</v>
      </c>
      <c r="BM158" s="38"/>
      <c r="BN158" s="38"/>
      <c r="BO158" s="38"/>
      <c r="BP158" s="38"/>
      <c r="BQ158" s="455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188">
        <f t="shared" si="100"/>
        <v>0</v>
      </c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188">
        <f t="shared" si="101"/>
        <v>0</v>
      </c>
      <c r="DC158" s="38">
        <f t="shared" si="102"/>
        <v>0</v>
      </c>
      <c r="DD158" s="38"/>
      <c r="DE158" s="38"/>
      <c r="DF158" s="38"/>
      <c r="DG158" s="188">
        <f t="shared" si="103"/>
        <v>0</v>
      </c>
      <c r="DH158" s="38">
        <f t="shared" si="104"/>
        <v>0</v>
      </c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</row>
    <row r="159" spans="2:158" s="83" customFormat="1" ht="24.75" customHeight="1">
      <c r="B159" s="702" t="s">
        <v>415</v>
      </c>
      <c r="C159" s="704" t="s">
        <v>416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7"/>
      <c r="P159" s="86"/>
      <c r="Q159" s="86"/>
      <c r="R159" s="86"/>
      <c r="S159" s="86"/>
      <c r="T159" s="86"/>
      <c r="U159" s="86"/>
      <c r="V159" s="86"/>
      <c r="W159" s="86"/>
      <c r="X159" s="86"/>
      <c r="Y159" s="88">
        <f t="shared" ref="Y159:AE159" si="110">SUM(Y161:Y174)</f>
        <v>117</v>
      </c>
      <c r="Z159" s="88">
        <f t="shared" si="110"/>
        <v>0</v>
      </c>
      <c r="AA159" s="88">
        <f t="shared" si="110"/>
        <v>0</v>
      </c>
      <c r="AB159" s="88">
        <f t="shared" si="110"/>
        <v>0</v>
      </c>
      <c r="AC159" s="88">
        <f t="shared" si="110"/>
        <v>0</v>
      </c>
      <c r="AD159" s="88">
        <f t="shared" si="110"/>
        <v>0</v>
      </c>
      <c r="AE159" s="88">
        <f t="shared" si="110"/>
        <v>0</v>
      </c>
      <c r="AF159" s="447">
        <f t="shared" si="106"/>
        <v>17.400000000000006</v>
      </c>
      <c r="AG159" s="88">
        <v>2.4</v>
      </c>
      <c r="AH159" s="88"/>
      <c r="AI159" s="88"/>
      <c r="AJ159" s="88"/>
      <c r="AK159" s="88"/>
      <c r="AL159" s="88">
        <v>0.3</v>
      </c>
      <c r="AM159" s="88"/>
      <c r="AN159" s="88"/>
      <c r="AO159" s="88">
        <v>12.8</v>
      </c>
      <c r="AP159" s="88">
        <v>1.5</v>
      </c>
      <c r="AQ159" s="88">
        <v>4.5</v>
      </c>
      <c r="AR159" s="88">
        <f>SUM(AR161:AR174)</f>
        <v>0</v>
      </c>
      <c r="AS159" s="447">
        <f t="shared" si="105"/>
        <v>15.5</v>
      </c>
      <c r="AT159" s="450">
        <f>SUM(AT161:AT174)</f>
        <v>0</v>
      </c>
      <c r="AU159" s="450">
        <f t="shared" si="107"/>
        <v>0</v>
      </c>
      <c r="AV159" s="88">
        <f>SUM(AV161:AV174)</f>
        <v>0</v>
      </c>
      <c r="AW159" s="88">
        <f>SUM(AW161:AW174)</f>
        <v>0</v>
      </c>
      <c r="AX159" s="88">
        <f>SUM(AX161:AX174)</f>
        <v>0</v>
      </c>
      <c r="AY159" s="450">
        <v>0.4</v>
      </c>
      <c r="AZ159" s="88">
        <v>0.3</v>
      </c>
      <c r="BA159" s="450">
        <v>0.6</v>
      </c>
      <c r="BB159" s="447">
        <f t="shared" si="108"/>
        <v>0.6</v>
      </c>
      <c r="BC159" s="88">
        <v>0.1</v>
      </c>
      <c r="BD159" s="88">
        <v>0.5</v>
      </c>
      <c r="BE159" s="88">
        <v>0.2</v>
      </c>
      <c r="BF159" s="88"/>
      <c r="BG159" s="450"/>
      <c r="BH159" s="450">
        <v>0.1</v>
      </c>
      <c r="BI159" s="450"/>
      <c r="BJ159" s="450">
        <v>0.1</v>
      </c>
      <c r="BK159" s="450"/>
      <c r="BL159" s="450">
        <f t="shared" si="109"/>
        <v>0.1</v>
      </c>
      <c r="BM159" s="88"/>
      <c r="BN159" s="88"/>
      <c r="BO159" s="88"/>
      <c r="BP159" s="88">
        <v>0.1</v>
      </c>
      <c r="BQ159" s="455">
        <f t="shared" ref="BQ159:BQ164" si="111">SUM(AT159,AU159,AY159,BA159,BB159,BG159,BH159,BI159,BJ159,BK159,BL159)</f>
        <v>1.9000000000000004</v>
      </c>
      <c r="BR159" s="88">
        <f t="shared" ref="BR159:CK159" si="112">SUM(BR161:BR174)</f>
        <v>0</v>
      </c>
      <c r="BS159" s="88">
        <f t="shared" si="112"/>
        <v>0</v>
      </c>
      <c r="BT159" s="88">
        <f t="shared" si="112"/>
        <v>0</v>
      </c>
      <c r="BU159" s="88">
        <f t="shared" si="112"/>
        <v>0</v>
      </c>
      <c r="BV159" s="88">
        <f t="shared" si="112"/>
        <v>0</v>
      </c>
      <c r="BW159" s="88">
        <f t="shared" si="112"/>
        <v>0</v>
      </c>
      <c r="BX159" s="88">
        <f t="shared" si="112"/>
        <v>0</v>
      </c>
      <c r="BY159" s="88">
        <f t="shared" si="112"/>
        <v>0</v>
      </c>
      <c r="BZ159" s="88">
        <f t="shared" si="112"/>
        <v>0</v>
      </c>
      <c r="CA159" s="88">
        <f t="shared" si="112"/>
        <v>0</v>
      </c>
      <c r="CB159" s="88">
        <f t="shared" si="112"/>
        <v>0</v>
      </c>
      <c r="CC159" s="88">
        <f t="shared" si="112"/>
        <v>0</v>
      </c>
      <c r="CD159" s="88">
        <f t="shared" si="112"/>
        <v>0</v>
      </c>
      <c r="CE159" s="88">
        <f t="shared" si="112"/>
        <v>0</v>
      </c>
      <c r="CF159" s="88">
        <f t="shared" si="112"/>
        <v>0</v>
      </c>
      <c r="CG159" s="88">
        <f t="shared" si="112"/>
        <v>0</v>
      </c>
      <c r="CH159" s="88">
        <f t="shared" si="112"/>
        <v>0</v>
      </c>
      <c r="CI159" s="88">
        <f t="shared" si="112"/>
        <v>0</v>
      </c>
      <c r="CJ159" s="88">
        <f t="shared" si="112"/>
        <v>0</v>
      </c>
      <c r="CK159" s="88">
        <f t="shared" si="112"/>
        <v>0</v>
      </c>
      <c r="CL159" s="88">
        <f t="shared" ref="CL159:EH159" si="113">SUM(CL161:CL174)</f>
        <v>0</v>
      </c>
      <c r="CM159" s="88">
        <v>1</v>
      </c>
      <c r="CN159" s="88">
        <f t="shared" si="113"/>
        <v>0</v>
      </c>
      <c r="CO159" s="88">
        <f t="shared" si="113"/>
        <v>0</v>
      </c>
      <c r="CP159" s="188">
        <f t="shared" si="100"/>
        <v>1</v>
      </c>
      <c r="CQ159" s="88">
        <v>1</v>
      </c>
      <c r="CR159" s="88">
        <f t="shared" si="113"/>
        <v>0</v>
      </c>
      <c r="CS159" s="88">
        <f t="shared" si="113"/>
        <v>0</v>
      </c>
      <c r="CT159" s="88">
        <f t="shared" si="113"/>
        <v>0</v>
      </c>
      <c r="CU159" s="88">
        <f t="shared" si="113"/>
        <v>0</v>
      </c>
      <c r="CV159" s="88">
        <f t="shared" si="113"/>
        <v>0</v>
      </c>
      <c r="CW159" s="88">
        <f t="shared" si="113"/>
        <v>0</v>
      </c>
      <c r="CX159" s="88">
        <f t="shared" si="113"/>
        <v>0</v>
      </c>
      <c r="CY159" s="88">
        <f t="shared" si="113"/>
        <v>0</v>
      </c>
      <c r="CZ159" s="88">
        <f t="shared" si="113"/>
        <v>0</v>
      </c>
      <c r="DA159" s="88">
        <f t="shared" si="113"/>
        <v>0</v>
      </c>
      <c r="DB159" s="188">
        <f t="shared" si="101"/>
        <v>2</v>
      </c>
      <c r="DC159" s="38">
        <f t="shared" si="102"/>
        <v>0</v>
      </c>
      <c r="DD159" s="88">
        <f t="shared" si="113"/>
        <v>0</v>
      </c>
      <c r="DE159" s="88">
        <f t="shared" si="113"/>
        <v>0</v>
      </c>
      <c r="DF159" s="88">
        <f t="shared" si="113"/>
        <v>0</v>
      </c>
      <c r="DG159" s="188">
        <f t="shared" si="103"/>
        <v>2</v>
      </c>
      <c r="DH159" s="38">
        <f t="shared" si="104"/>
        <v>0</v>
      </c>
      <c r="DI159" s="88">
        <f t="shared" si="113"/>
        <v>0</v>
      </c>
      <c r="DJ159" s="88">
        <f t="shared" si="113"/>
        <v>0</v>
      </c>
      <c r="DK159" s="88">
        <f t="shared" si="113"/>
        <v>0</v>
      </c>
      <c r="DL159" s="88">
        <f t="shared" si="113"/>
        <v>0</v>
      </c>
      <c r="DM159" s="88">
        <f t="shared" si="113"/>
        <v>0</v>
      </c>
      <c r="DN159" s="88">
        <f t="shared" si="113"/>
        <v>0</v>
      </c>
      <c r="DO159" s="88">
        <f t="shared" si="113"/>
        <v>0</v>
      </c>
      <c r="DP159" s="88">
        <f t="shared" si="113"/>
        <v>0</v>
      </c>
      <c r="DQ159" s="88">
        <f t="shared" si="113"/>
        <v>0</v>
      </c>
      <c r="DR159" s="88">
        <f t="shared" si="113"/>
        <v>0</v>
      </c>
      <c r="DS159" s="88">
        <f t="shared" si="113"/>
        <v>0</v>
      </c>
      <c r="DT159" s="88">
        <f t="shared" si="113"/>
        <v>0</v>
      </c>
      <c r="DU159" s="88">
        <f t="shared" si="113"/>
        <v>0</v>
      </c>
      <c r="DV159" s="88">
        <f t="shared" si="113"/>
        <v>0</v>
      </c>
      <c r="DW159" s="88">
        <f t="shared" si="113"/>
        <v>0</v>
      </c>
      <c r="DX159" s="88">
        <f t="shared" si="113"/>
        <v>0</v>
      </c>
      <c r="DY159" s="88">
        <f t="shared" si="113"/>
        <v>0</v>
      </c>
      <c r="DZ159" s="88">
        <f t="shared" si="113"/>
        <v>0</v>
      </c>
      <c r="EA159" s="88">
        <f t="shared" si="113"/>
        <v>0</v>
      </c>
      <c r="EB159" s="88">
        <f t="shared" si="113"/>
        <v>0</v>
      </c>
      <c r="EC159" s="88">
        <f t="shared" si="113"/>
        <v>0</v>
      </c>
      <c r="ED159" s="88">
        <f t="shared" si="113"/>
        <v>0</v>
      </c>
      <c r="EE159" s="88">
        <f t="shared" si="113"/>
        <v>0</v>
      </c>
      <c r="EF159" s="88">
        <f t="shared" si="113"/>
        <v>0</v>
      </c>
      <c r="EG159" s="88">
        <f t="shared" si="113"/>
        <v>0</v>
      </c>
      <c r="EH159" s="88">
        <f t="shared" si="113"/>
        <v>0</v>
      </c>
      <c r="EI159" s="89"/>
      <c r="EJ159" s="89"/>
      <c r="EK159" s="89"/>
      <c r="EL159" s="89"/>
      <c r="EM159" s="89"/>
      <c r="EN159" s="89"/>
      <c r="EO159" s="89"/>
      <c r="EP159" s="89"/>
      <c r="EQ159" s="89"/>
      <c r="ER159" s="89"/>
      <c r="ES159" s="89"/>
      <c r="ET159" s="89"/>
      <c r="EU159" s="89"/>
      <c r="EV159" s="89"/>
      <c r="EW159" s="89"/>
      <c r="EX159" s="89"/>
      <c r="EY159" s="89"/>
      <c r="EZ159" s="89"/>
      <c r="FA159" s="89"/>
      <c r="FB159" s="89"/>
    </row>
    <row r="160" spans="2:158" s="83" customFormat="1">
      <c r="B160" s="703"/>
      <c r="C160" s="705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7"/>
      <c r="P160" s="86"/>
      <c r="Q160" s="86"/>
      <c r="R160" s="86"/>
      <c r="S160" s="86"/>
      <c r="T160" s="86"/>
      <c r="U160" s="86"/>
      <c r="V160" s="86"/>
      <c r="W160" s="86"/>
      <c r="X160" s="86"/>
      <c r="Y160" s="88">
        <f>SUM(Y161:Y174)</f>
        <v>117</v>
      </c>
      <c r="Z160" s="88"/>
      <c r="AA160" s="88"/>
      <c r="AB160" s="88"/>
      <c r="AC160" s="88"/>
      <c r="AD160" s="88"/>
      <c r="AE160" s="88"/>
      <c r="AF160" s="447">
        <f t="shared" si="106"/>
        <v>17384</v>
      </c>
      <c r="AG160" s="88">
        <f t="shared" ref="AG160:AR160" si="114">SUM(AG161:AG174)</f>
        <v>2396</v>
      </c>
      <c r="AH160" s="88">
        <f t="shared" si="114"/>
        <v>0</v>
      </c>
      <c r="AI160" s="88">
        <f t="shared" si="114"/>
        <v>0</v>
      </c>
      <c r="AJ160" s="88">
        <f t="shared" si="114"/>
        <v>0</v>
      </c>
      <c r="AK160" s="88">
        <f t="shared" si="114"/>
        <v>0</v>
      </c>
      <c r="AL160" s="88">
        <f t="shared" si="114"/>
        <v>301</v>
      </c>
      <c r="AM160" s="88">
        <f t="shared" si="114"/>
        <v>42</v>
      </c>
      <c r="AN160" s="88">
        <f t="shared" si="114"/>
        <v>0</v>
      </c>
      <c r="AO160" s="88">
        <f t="shared" si="114"/>
        <v>12841</v>
      </c>
      <c r="AP160" s="88">
        <f t="shared" si="114"/>
        <v>1498</v>
      </c>
      <c r="AQ160" s="88">
        <f t="shared" si="114"/>
        <v>4525</v>
      </c>
      <c r="AR160" s="88">
        <f t="shared" si="114"/>
        <v>0</v>
      </c>
      <c r="AS160" s="447">
        <f t="shared" si="105"/>
        <v>15538</v>
      </c>
      <c r="AT160" s="450">
        <f t="shared" ref="AT160:BA160" si="115">SUM(AT161:AT174)</f>
        <v>0</v>
      </c>
      <c r="AU160" s="450">
        <f t="shared" si="115"/>
        <v>0</v>
      </c>
      <c r="AV160" s="88">
        <f t="shared" si="115"/>
        <v>0</v>
      </c>
      <c r="AW160" s="88">
        <f t="shared" si="115"/>
        <v>0</v>
      </c>
      <c r="AX160" s="88">
        <f t="shared" si="115"/>
        <v>0</v>
      </c>
      <c r="AY160" s="450">
        <f t="shared" si="115"/>
        <v>388</v>
      </c>
      <c r="AZ160" s="88">
        <f t="shared" si="115"/>
        <v>302</v>
      </c>
      <c r="BA160" s="450">
        <f t="shared" si="115"/>
        <v>629</v>
      </c>
      <c r="BB160" s="447">
        <f t="shared" si="108"/>
        <v>567</v>
      </c>
      <c r="BC160" s="88">
        <f t="shared" ref="BC160:BK160" si="116">SUM(BC161:BC174)</f>
        <v>77</v>
      </c>
      <c r="BD160" s="88">
        <f t="shared" si="116"/>
        <v>474</v>
      </c>
      <c r="BE160" s="88">
        <f t="shared" si="116"/>
        <v>163</v>
      </c>
      <c r="BF160" s="88">
        <f t="shared" si="116"/>
        <v>16</v>
      </c>
      <c r="BG160" s="450">
        <f t="shared" si="116"/>
        <v>0</v>
      </c>
      <c r="BH160" s="450">
        <f t="shared" si="116"/>
        <v>134</v>
      </c>
      <c r="BI160" s="450">
        <f t="shared" si="116"/>
        <v>6</v>
      </c>
      <c r="BJ160" s="450">
        <f t="shared" si="116"/>
        <v>31</v>
      </c>
      <c r="BK160" s="450">
        <f t="shared" si="116"/>
        <v>0</v>
      </c>
      <c r="BL160" s="450">
        <f t="shared" si="109"/>
        <v>91</v>
      </c>
      <c r="BM160" s="88">
        <f>SUM(BM161:BM174)</f>
        <v>1</v>
      </c>
      <c r="BN160" s="88">
        <f>SUM(BN161:BN174)</f>
        <v>8</v>
      </c>
      <c r="BO160" s="88">
        <f>SUM(BO161:BO174)</f>
        <v>0</v>
      </c>
      <c r="BP160" s="88">
        <f>SUM(BP161:BP174)</f>
        <v>82</v>
      </c>
      <c r="BQ160" s="455">
        <f t="shared" si="111"/>
        <v>1846</v>
      </c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>
        <f>SUM(CM161:CM174)</f>
        <v>985</v>
      </c>
      <c r="CN160" s="88">
        <f>SUM(CN161:CN174)</f>
        <v>0</v>
      </c>
      <c r="CO160" s="88">
        <f>SUM(CO161:CO174)</f>
        <v>0</v>
      </c>
      <c r="CP160" s="188">
        <f t="shared" si="100"/>
        <v>985</v>
      </c>
      <c r="CQ160" s="88">
        <f>SUM(CQ161:CQ174)</f>
        <v>955</v>
      </c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188">
        <f t="shared" si="101"/>
        <v>1940</v>
      </c>
      <c r="DC160" s="38">
        <f t="shared" si="102"/>
        <v>0</v>
      </c>
      <c r="DD160" s="88"/>
      <c r="DE160" s="88"/>
      <c r="DF160" s="88"/>
      <c r="DG160" s="188">
        <f t="shared" si="103"/>
        <v>1940</v>
      </c>
      <c r="DH160" s="38">
        <f t="shared" si="104"/>
        <v>0</v>
      </c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9"/>
      <c r="EJ160" s="89"/>
      <c r="EK160" s="89"/>
      <c r="EL160" s="89"/>
      <c r="EM160" s="89"/>
      <c r="EN160" s="89"/>
      <c r="EO160" s="89"/>
      <c r="EP160" s="89"/>
      <c r="EQ160" s="89"/>
      <c r="ER160" s="89"/>
      <c r="ES160" s="89"/>
      <c r="ET160" s="89"/>
      <c r="EU160" s="89"/>
      <c r="EV160" s="89"/>
      <c r="EW160" s="89"/>
      <c r="EX160" s="89"/>
      <c r="EY160" s="89"/>
      <c r="EZ160" s="89"/>
      <c r="FA160" s="89"/>
      <c r="FB160" s="89"/>
    </row>
    <row r="161" spans="2:158" s="69" customFormat="1">
      <c r="B161" s="76"/>
      <c r="C161" s="77" t="s">
        <v>385</v>
      </c>
      <c r="D161" s="71"/>
      <c r="E161" s="71"/>
      <c r="F161" s="71"/>
      <c r="G161" s="71"/>
      <c r="H161" s="71"/>
      <c r="I161" s="71"/>
      <c r="J161" s="71"/>
      <c r="K161" s="71"/>
      <c r="L161" s="71"/>
      <c r="M161" s="71"/>
      <c r="N161" s="71"/>
      <c r="O161" s="72"/>
      <c r="P161" s="71"/>
      <c r="Q161" s="71"/>
      <c r="R161" s="71"/>
      <c r="S161" s="71"/>
      <c r="T161" s="71"/>
      <c r="U161" s="71"/>
      <c r="V161" s="71"/>
      <c r="W161" s="71"/>
      <c r="X161" s="71"/>
      <c r="Y161" s="73">
        <v>52</v>
      </c>
      <c r="Z161" s="73"/>
      <c r="AA161" s="73"/>
      <c r="AB161" s="73"/>
      <c r="AC161" s="73"/>
      <c r="AD161" s="73"/>
      <c r="AE161" s="73"/>
      <c r="AF161" s="447">
        <f t="shared" si="106"/>
        <v>10960</v>
      </c>
      <c r="AG161" s="71">
        <v>2121</v>
      </c>
      <c r="AH161" s="71"/>
      <c r="AI161" s="71"/>
      <c r="AJ161" s="71"/>
      <c r="AK161" s="71"/>
      <c r="AL161" s="71"/>
      <c r="AM161" s="71"/>
      <c r="AN161" s="71"/>
      <c r="AO161" s="71">
        <v>7679</v>
      </c>
      <c r="AP161" s="71">
        <v>1459</v>
      </c>
      <c r="AQ161" s="71">
        <v>3108</v>
      </c>
      <c r="AR161" s="71"/>
      <c r="AS161" s="447">
        <f t="shared" si="105"/>
        <v>9800</v>
      </c>
      <c r="AT161" s="455"/>
      <c r="AU161" s="450">
        <f t="shared" si="107"/>
        <v>0</v>
      </c>
      <c r="AV161" s="71"/>
      <c r="AW161" s="71"/>
      <c r="AX161" s="71"/>
      <c r="AY161" s="455">
        <v>354</v>
      </c>
      <c r="AZ161" s="71">
        <v>301</v>
      </c>
      <c r="BA161" s="455">
        <v>334</v>
      </c>
      <c r="BB161" s="447">
        <f t="shared" si="108"/>
        <v>292</v>
      </c>
      <c r="BC161" s="71">
        <v>69</v>
      </c>
      <c r="BD161" s="71">
        <v>208</v>
      </c>
      <c r="BE161" s="71">
        <v>38</v>
      </c>
      <c r="BF161" s="71">
        <v>15</v>
      </c>
      <c r="BG161" s="455"/>
      <c r="BH161" s="455">
        <v>98</v>
      </c>
      <c r="BI161" s="455">
        <v>6</v>
      </c>
      <c r="BJ161" s="455">
        <v>31</v>
      </c>
      <c r="BK161" s="455"/>
      <c r="BL161" s="450">
        <f t="shared" si="109"/>
        <v>45</v>
      </c>
      <c r="BM161" s="71">
        <v>1</v>
      </c>
      <c r="BN161" s="71">
        <v>8</v>
      </c>
      <c r="BO161" s="71"/>
      <c r="BP161" s="71">
        <v>36</v>
      </c>
      <c r="BQ161" s="455">
        <f t="shared" si="111"/>
        <v>1160</v>
      </c>
      <c r="BR161" s="71"/>
      <c r="BS161" s="71"/>
      <c r="BT161" s="71"/>
      <c r="BU161" s="71"/>
      <c r="BV161" s="71"/>
      <c r="BW161" s="71"/>
      <c r="BX161" s="71"/>
      <c r="BY161" s="71"/>
      <c r="BZ161" s="71"/>
      <c r="CA161" s="71"/>
      <c r="CB161" s="71"/>
      <c r="CC161" s="71"/>
      <c r="CD161" s="71"/>
      <c r="CE161" s="71"/>
      <c r="CF161" s="71"/>
      <c r="CG161" s="71"/>
      <c r="CH161" s="71"/>
      <c r="CI161" s="71"/>
      <c r="CJ161" s="71"/>
      <c r="CK161" s="71"/>
      <c r="CL161" s="71"/>
      <c r="CM161" s="71">
        <v>985</v>
      </c>
      <c r="CN161" s="71"/>
      <c r="CO161" s="71"/>
      <c r="CP161" s="190">
        <f t="shared" si="100"/>
        <v>985</v>
      </c>
      <c r="CQ161" s="71"/>
      <c r="CR161" s="71"/>
      <c r="CS161" s="71"/>
      <c r="CT161" s="71"/>
      <c r="CU161" s="71"/>
      <c r="CV161" s="71"/>
      <c r="CW161" s="71"/>
      <c r="CX161" s="71"/>
      <c r="CY161" s="71"/>
      <c r="CZ161" s="71"/>
      <c r="DA161" s="71"/>
      <c r="DB161" s="190">
        <f t="shared" si="101"/>
        <v>985</v>
      </c>
      <c r="DC161" s="71">
        <f t="shared" si="102"/>
        <v>0</v>
      </c>
      <c r="DD161" s="71"/>
      <c r="DE161" s="71"/>
      <c r="DF161" s="71"/>
      <c r="DG161" s="190">
        <f t="shared" si="103"/>
        <v>985</v>
      </c>
      <c r="DH161" s="71">
        <f t="shared" si="104"/>
        <v>0</v>
      </c>
      <c r="DI161" s="71"/>
      <c r="DJ161" s="71"/>
      <c r="DK161" s="71"/>
      <c r="DL161" s="71"/>
      <c r="DM161" s="71"/>
      <c r="DN161" s="71"/>
      <c r="DO161" s="71"/>
      <c r="DP161" s="71"/>
      <c r="DQ161" s="71"/>
      <c r="DR161" s="71"/>
      <c r="DS161" s="71"/>
      <c r="DT161" s="71"/>
      <c r="DU161" s="71"/>
      <c r="DV161" s="71"/>
      <c r="DW161" s="71"/>
      <c r="DX161" s="71"/>
      <c r="DY161" s="71"/>
      <c r="DZ161" s="71"/>
      <c r="EA161" s="71"/>
      <c r="EB161" s="71"/>
      <c r="EC161" s="71"/>
      <c r="ED161" s="71"/>
      <c r="EE161" s="71"/>
      <c r="EF161" s="71"/>
      <c r="EG161" s="71"/>
      <c r="EH161" s="71"/>
      <c r="EI161" s="74"/>
      <c r="EJ161" s="74"/>
      <c r="EK161" s="74"/>
      <c r="EL161" s="74"/>
      <c r="EM161" s="74"/>
      <c r="EN161" s="74"/>
      <c r="EO161" s="74"/>
      <c r="EP161" s="74"/>
      <c r="EQ161" s="74"/>
      <c r="ER161" s="74"/>
      <c r="ES161" s="74"/>
      <c r="ET161" s="74"/>
      <c r="EU161" s="74"/>
      <c r="EV161" s="74"/>
      <c r="EW161" s="74"/>
      <c r="EX161" s="74"/>
      <c r="EY161" s="74"/>
      <c r="EZ161" s="74"/>
      <c r="FA161" s="74"/>
      <c r="FB161" s="74"/>
    </row>
    <row r="162" spans="2:158" s="69" customFormat="1">
      <c r="B162" s="76"/>
      <c r="C162" s="77" t="s">
        <v>386</v>
      </c>
      <c r="D162" s="71"/>
      <c r="E162" s="71"/>
      <c r="F162" s="71"/>
      <c r="G162" s="71"/>
      <c r="H162" s="71"/>
      <c r="I162" s="71"/>
      <c r="J162" s="71"/>
      <c r="K162" s="71"/>
      <c r="L162" s="71"/>
      <c r="M162" s="71"/>
      <c r="N162" s="71"/>
      <c r="O162" s="72"/>
      <c r="P162" s="71"/>
      <c r="Q162" s="71"/>
      <c r="R162" s="71"/>
      <c r="S162" s="71"/>
      <c r="T162" s="71"/>
      <c r="U162" s="71"/>
      <c r="V162" s="71"/>
      <c r="W162" s="71"/>
      <c r="X162" s="71"/>
      <c r="Y162" s="73"/>
      <c r="Z162" s="73"/>
      <c r="AA162" s="73"/>
      <c r="AB162" s="73"/>
      <c r="AC162" s="73"/>
      <c r="AD162" s="73"/>
      <c r="AE162" s="73"/>
      <c r="AF162" s="447">
        <f t="shared" si="106"/>
        <v>0</v>
      </c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447">
        <f t="shared" si="105"/>
        <v>0</v>
      </c>
      <c r="AT162" s="455"/>
      <c r="AU162" s="450">
        <f t="shared" si="107"/>
        <v>0</v>
      </c>
      <c r="AV162" s="71"/>
      <c r="AW162" s="71"/>
      <c r="AX162" s="71"/>
      <c r="AY162" s="455"/>
      <c r="AZ162" s="71"/>
      <c r="BA162" s="455"/>
      <c r="BB162" s="447">
        <f t="shared" si="108"/>
        <v>0</v>
      </c>
      <c r="BC162" s="71"/>
      <c r="BD162" s="71"/>
      <c r="BE162" s="71"/>
      <c r="BF162" s="71"/>
      <c r="BG162" s="455"/>
      <c r="BH162" s="455"/>
      <c r="BI162" s="455"/>
      <c r="BJ162" s="455"/>
      <c r="BK162" s="455"/>
      <c r="BL162" s="450">
        <f t="shared" si="109"/>
        <v>0</v>
      </c>
      <c r="BM162" s="71"/>
      <c r="BN162" s="71"/>
      <c r="BO162" s="71"/>
      <c r="BP162" s="71"/>
      <c r="BQ162" s="455">
        <f t="shared" si="111"/>
        <v>0</v>
      </c>
      <c r="BR162" s="71"/>
      <c r="BS162" s="71"/>
      <c r="BT162" s="71"/>
      <c r="BU162" s="71"/>
      <c r="BV162" s="71"/>
      <c r="BW162" s="71"/>
      <c r="BX162" s="71"/>
      <c r="BY162" s="71"/>
      <c r="BZ162" s="71"/>
      <c r="CA162" s="71"/>
      <c r="CB162" s="71"/>
      <c r="CC162" s="71"/>
      <c r="CD162" s="71"/>
      <c r="CE162" s="71"/>
      <c r="CF162" s="71"/>
      <c r="CG162" s="71"/>
      <c r="CH162" s="71"/>
      <c r="CI162" s="71"/>
      <c r="CJ162" s="71"/>
      <c r="CK162" s="71"/>
      <c r="CL162" s="71"/>
      <c r="CM162" s="71"/>
      <c r="CN162" s="71"/>
      <c r="CO162" s="71"/>
      <c r="CP162" s="190">
        <f t="shared" si="100"/>
        <v>0</v>
      </c>
      <c r="CQ162" s="71"/>
      <c r="CR162" s="71"/>
      <c r="CS162" s="71"/>
      <c r="CT162" s="71"/>
      <c r="CU162" s="71"/>
      <c r="CV162" s="71"/>
      <c r="CW162" s="71"/>
      <c r="CX162" s="71"/>
      <c r="CY162" s="71"/>
      <c r="CZ162" s="71"/>
      <c r="DA162" s="71"/>
      <c r="DB162" s="190">
        <f t="shared" si="101"/>
        <v>0</v>
      </c>
      <c r="DC162" s="71">
        <f t="shared" si="102"/>
        <v>0</v>
      </c>
      <c r="DD162" s="71"/>
      <c r="DE162" s="71"/>
      <c r="DF162" s="71"/>
      <c r="DG162" s="190">
        <f t="shared" si="103"/>
        <v>0</v>
      </c>
      <c r="DH162" s="71">
        <f t="shared" si="104"/>
        <v>0</v>
      </c>
      <c r="DI162" s="71"/>
      <c r="DJ162" s="71"/>
      <c r="DK162" s="71"/>
      <c r="DL162" s="71"/>
      <c r="DM162" s="71"/>
      <c r="DN162" s="71"/>
      <c r="DO162" s="71"/>
      <c r="DP162" s="71"/>
      <c r="DQ162" s="71"/>
      <c r="DR162" s="71"/>
      <c r="DS162" s="71"/>
      <c r="DT162" s="71"/>
      <c r="DU162" s="71"/>
      <c r="DV162" s="71"/>
      <c r="DW162" s="71"/>
      <c r="DX162" s="71"/>
      <c r="DY162" s="71"/>
      <c r="DZ162" s="71"/>
      <c r="EA162" s="71"/>
      <c r="EB162" s="71"/>
      <c r="EC162" s="71"/>
      <c r="ED162" s="71"/>
      <c r="EE162" s="71"/>
      <c r="EF162" s="71"/>
      <c r="EG162" s="71"/>
      <c r="EH162" s="71"/>
      <c r="EI162" s="74"/>
      <c r="EJ162" s="74"/>
      <c r="EK162" s="74"/>
      <c r="EL162" s="74"/>
      <c r="EM162" s="74"/>
      <c r="EN162" s="74"/>
      <c r="EO162" s="74"/>
      <c r="EP162" s="74"/>
      <c r="EQ162" s="74"/>
      <c r="ER162" s="74"/>
      <c r="ES162" s="74"/>
      <c r="ET162" s="74"/>
      <c r="EU162" s="74"/>
      <c r="EV162" s="74"/>
      <c r="EW162" s="74"/>
      <c r="EX162" s="74"/>
      <c r="EY162" s="74"/>
      <c r="EZ162" s="74"/>
      <c r="FA162" s="74"/>
      <c r="FB162" s="74"/>
    </row>
    <row r="163" spans="2:158" s="69" customFormat="1">
      <c r="B163" s="76"/>
      <c r="C163" s="77" t="s">
        <v>387</v>
      </c>
      <c r="D163" s="71"/>
      <c r="E163" s="71"/>
      <c r="F163" s="71"/>
      <c r="G163" s="71"/>
      <c r="H163" s="71"/>
      <c r="I163" s="71"/>
      <c r="J163" s="71"/>
      <c r="K163" s="71"/>
      <c r="L163" s="71"/>
      <c r="M163" s="71"/>
      <c r="N163" s="71"/>
      <c r="O163" s="72"/>
      <c r="P163" s="71"/>
      <c r="Q163" s="71"/>
      <c r="R163" s="71"/>
      <c r="S163" s="71"/>
      <c r="T163" s="71"/>
      <c r="U163" s="71"/>
      <c r="V163" s="71"/>
      <c r="W163" s="71"/>
      <c r="X163" s="71"/>
      <c r="Y163" s="73"/>
      <c r="Z163" s="73"/>
      <c r="AA163" s="73"/>
      <c r="AB163" s="73"/>
      <c r="AC163" s="73"/>
      <c r="AD163" s="73"/>
      <c r="AE163" s="73"/>
      <c r="AF163" s="447">
        <f t="shared" si="106"/>
        <v>0</v>
      </c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447">
        <f t="shared" si="105"/>
        <v>0</v>
      </c>
      <c r="AT163" s="455"/>
      <c r="AU163" s="450">
        <f t="shared" si="107"/>
        <v>0</v>
      </c>
      <c r="AV163" s="71"/>
      <c r="AW163" s="71"/>
      <c r="AX163" s="71"/>
      <c r="AY163" s="455"/>
      <c r="AZ163" s="71"/>
      <c r="BA163" s="455"/>
      <c r="BB163" s="447">
        <f t="shared" si="108"/>
        <v>0</v>
      </c>
      <c r="BC163" s="71"/>
      <c r="BD163" s="71"/>
      <c r="BE163" s="71"/>
      <c r="BF163" s="71"/>
      <c r="BG163" s="455"/>
      <c r="BH163" s="455"/>
      <c r="BI163" s="455"/>
      <c r="BJ163" s="455"/>
      <c r="BK163" s="455"/>
      <c r="BL163" s="450">
        <f t="shared" si="109"/>
        <v>0</v>
      </c>
      <c r="BM163" s="71"/>
      <c r="BN163" s="71"/>
      <c r="BO163" s="71"/>
      <c r="BP163" s="71"/>
      <c r="BQ163" s="455">
        <f t="shared" si="111"/>
        <v>0</v>
      </c>
      <c r="BR163" s="71"/>
      <c r="BS163" s="71"/>
      <c r="BT163" s="71"/>
      <c r="BU163" s="71"/>
      <c r="BV163" s="71"/>
      <c r="BW163" s="71"/>
      <c r="BX163" s="71"/>
      <c r="BY163" s="71"/>
      <c r="BZ163" s="71"/>
      <c r="CA163" s="71"/>
      <c r="CB163" s="71"/>
      <c r="CC163" s="71"/>
      <c r="CD163" s="71"/>
      <c r="CE163" s="71"/>
      <c r="CF163" s="71"/>
      <c r="CG163" s="71"/>
      <c r="CH163" s="71"/>
      <c r="CI163" s="71"/>
      <c r="CJ163" s="71"/>
      <c r="CK163" s="71"/>
      <c r="CL163" s="71"/>
      <c r="CM163" s="71"/>
      <c r="CN163" s="71"/>
      <c r="CO163" s="71"/>
      <c r="CP163" s="190">
        <f t="shared" si="100"/>
        <v>0</v>
      </c>
      <c r="CQ163" s="71"/>
      <c r="CR163" s="71"/>
      <c r="CS163" s="71"/>
      <c r="CT163" s="71"/>
      <c r="CU163" s="71"/>
      <c r="CV163" s="71"/>
      <c r="CW163" s="71"/>
      <c r="CX163" s="71"/>
      <c r="CY163" s="71"/>
      <c r="CZ163" s="71"/>
      <c r="DA163" s="71"/>
      <c r="DB163" s="190">
        <f t="shared" si="101"/>
        <v>0</v>
      </c>
      <c r="DC163" s="71">
        <f t="shared" si="102"/>
        <v>0</v>
      </c>
      <c r="DD163" s="71"/>
      <c r="DE163" s="71"/>
      <c r="DF163" s="71"/>
      <c r="DG163" s="190">
        <f t="shared" si="103"/>
        <v>0</v>
      </c>
      <c r="DH163" s="71">
        <f t="shared" si="104"/>
        <v>0</v>
      </c>
      <c r="DI163" s="71"/>
      <c r="DJ163" s="71"/>
      <c r="DK163" s="71"/>
      <c r="DL163" s="71"/>
      <c r="DM163" s="71"/>
      <c r="DN163" s="71"/>
      <c r="DO163" s="71"/>
      <c r="DP163" s="71"/>
      <c r="DQ163" s="71"/>
      <c r="DR163" s="71"/>
      <c r="DS163" s="71"/>
      <c r="DT163" s="71"/>
      <c r="DU163" s="71"/>
      <c r="DV163" s="71"/>
      <c r="DW163" s="71"/>
      <c r="DX163" s="71"/>
      <c r="DY163" s="71"/>
      <c r="DZ163" s="71"/>
      <c r="EA163" s="71"/>
      <c r="EB163" s="71"/>
      <c r="EC163" s="71"/>
      <c r="ED163" s="71"/>
      <c r="EE163" s="71"/>
      <c r="EF163" s="71"/>
      <c r="EG163" s="71"/>
      <c r="EH163" s="71"/>
      <c r="EI163" s="74"/>
      <c r="EJ163" s="74"/>
      <c r="EK163" s="74"/>
      <c r="EL163" s="74"/>
      <c r="EM163" s="74"/>
      <c r="EN163" s="74"/>
      <c r="EO163" s="74"/>
      <c r="EP163" s="74"/>
      <c r="EQ163" s="74"/>
      <c r="ER163" s="74"/>
      <c r="ES163" s="74"/>
      <c r="ET163" s="74"/>
      <c r="EU163" s="74"/>
      <c r="EV163" s="74"/>
      <c r="EW163" s="74"/>
      <c r="EX163" s="74"/>
      <c r="EY163" s="74"/>
      <c r="EZ163" s="74"/>
      <c r="FA163" s="74"/>
      <c r="FB163" s="74"/>
    </row>
    <row r="164" spans="2:158" s="69" customFormat="1">
      <c r="B164" s="76"/>
      <c r="C164" s="77" t="s">
        <v>388</v>
      </c>
      <c r="D164" s="71"/>
      <c r="E164" s="71"/>
      <c r="F164" s="71"/>
      <c r="G164" s="71"/>
      <c r="H164" s="71"/>
      <c r="I164" s="71"/>
      <c r="J164" s="71"/>
      <c r="K164" s="71"/>
      <c r="L164" s="71"/>
      <c r="M164" s="71"/>
      <c r="N164" s="71"/>
      <c r="O164" s="72"/>
      <c r="P164" s="71"/>
      <c r="Q164" s="71"/>
      <c r="R164" s="71"/>
      <c r="S164" s="71"/>
      <c r="T164" s="71"/>
      <c r="U164" s="71"/>
      <c r="V164" s="71"/>
      <c r="W164" s="71"/>
      <c r="X164" s="71"/>
      <c r="Y164" s="73">
        <v>3</v>
      </c>
      <c r="Z164" s="73"/>
      <c r="AA164" s="73"/>
      <c r="AB164" s="73"/>
      <c r="AC164" s="73"/>
      <c r="AD164" s="73"/>
      <c r="AE164" s="73"/>
      <c r="AF164" s="447">
        <f t="shared" si="106"/>
        <v>221</v>
      </c>
      <c r="AG164" s="71"/>
      <c r="AH164" s="71"/>
      <c r="AI164" s="71"/>
      <c r="AJ164" s="71"/>
      <c r="AK164" s="71"/>
      <c r="AL164" s="71"/>
      <c r="AM164" s="71"/>
      <c r="AN164" s="71"/>
      <c r="AO164" s="71">
        <v>204</v>
      </c>
      <c r="AP164" s="71">
        <v>25</v>
      </c>
      <c r="AQ164" s="71"/>
      <c r="AR164" s="71"/>
      <c r="AS164" s="447">
        <f t="shared" si="105"/>
        <v>204</v>
      </c>
      <c r="AT164" s="455"/>
      <c r="AU164" s="450">
        <f t="shared" si="107"/>
        <v>0</v>
      </c>
      <c r="AV164" s="71"/>
      <c r="AW164" s="71"/>
      <c r="AX164" s="71"/>
      <c r="AY164" s="455"/>
      <c r="AZ164" s="71"/>
      <c r="BA164" s="455">
        <v>13</v>
      </c>
      <c r="BB164" s="447">
        <f t="shared" si="108"/>
        <v>1</v>
      </c>
      <c r="BC164" s="71">
        <v>1</v>
      </c>
      <c r="BD164" s="71"/>
      <c r="BE164" s="71"/>
      <c r="BF164" s="71"/>
      <c r="BG164" s="455"/>
      <c r="BH164" s="455"/>
      <c r="BI164" s="455"/>
      <c r="BJ164" s="455"/>
      <c r="BK164" s="455"/>
      <c r="BL164" s="450">
        <f t="shared" si="109"/>
        <v>3</v>
      </c>
      <c r="BM164" s="71"/>
      <c r="BN164" s="71"/>
      <c r="BO164" s="71"/>
      <c r="BP164" s="71">
        <v>3</v>
      </c>
      <c r="BQ164" s="455">
        <f t="shared" si="111"/>
        <v>17</v>
      </c>
      <c r="BR164" s="71"/>
      <c r="BS164" s="71"/>
      <c r="BT164" s="71"/>
      <c r="BU164" s="71"/>
      <c r="BV164" s="71"/>
      <c r="BW164" s="71"/>
      <c r="BX164" s="71"/>
      <c r="BY164" s="71"/>
      <c r="BZ164" s="71"/>
      <c r="CA164" s="71"/>
      <c r="CB164" s="71"/>
      <c r="CC164" s="71"/>
      <c r="CD164" s="71"/>
      <c r="CE164" s="71"/>
      <c r="CF164" s="71"/>
      <c r="CG164" s="71"/>
      <c r="CH164" s="71"/>
      <c r="CI164" s="71"/>
      <c r="CJ164" s="71"/>
      <c r="CK164" s="71"/>
      <c r="CL164" s="71"/>
      <c r="CM164" s="71"/>
      <c r="CN164" s="71"/>
      <c r="CO164" s="71"/>
      <c r="CP164" s="190">
        <f t="shared" si="100"/>
        <v>0</v>
      </c>
      <c r="CQ164" s="71"/>
      <c r="CR164" s="71"/>
      <c r="CS164" s="71"/>
      <c r="CT164" s="71"/>
      <c r="CU164" s="71"/>
      <c r="CV164" s="71"/>
      <c r="CW164" s="71"/>
      <c r="CX164" s="71"/>
      <c r="CY164" s="71"/>
      <c r="CZ164" s="71"/>
      <c r="DA164" s="71"/>
      <c r="DB164" s="190">
        <f t="shared" si="101"/>
        <v>0</v>
      </c>
      <c r="DC164" s="71">
        <f t="shared" si="102"/>
        <v>0</v>
      </c>
      <c r="DD164" s="71"/>
      <c r="DE164" s="71"/>
      <c r="DF164" s="71"/>
      <c r="DG164" s="190">
        <f t="shared" si="103"/>
        <v>0</v>
      </c>
      <c r="DH164" s="71">
        <f t="shared" si="104"/>
        <v>0</v>
      </c>
      <c r="DI164" s="71"/>
      <c r="DJ164" s="71"/>
      <c r="DK164" s="71"/>
      <c r="DL164" s="71"/>
      <c r="DM164" s="71"/>
      <c r="DN164" s="71"/>
      <c r="DO164" s="71"/>
      <c r="DP164" s="71"/>
      <c r="DQ164" s="71"/>
      <c r="DR164" s="71"/>
      <c r="DS164" s="71"/>
      <c r="DT164" s="71"/>
      <c r="DU164" s="71"/>
      <c r="DV164" s="71"/>
      <c r="DW164" s="71"/>
      <c r="DX164" s="71"/>
      <c r="DY164" s="71"/>
      <c r="DZ164" s="71"/>
      <c r="EA164" s="71"/>
      <c r="EB164" s="71"/>
      <c r="EC164" s="71"/>
      <c r="ED164" s="71"/>
      <c r="EE164" s="71"/>
      <c r="EF164" s="71"/>
      <c r="EG164" s="71"/>
      <c r="EH164" s="71"/>
      <c r="EI164" s="74"/>
      <c r="EJ164" s="74"/>
      <c r="EK164" s="74"/>
      <c r="EL164" s="74"/>
      <c r="EM164" s="74"/>
      <c r="EN164" s="74"/>
      <c r="EO164" s="74"/>
      <c r="EP164" s="74"/>
      <c r="EQ164" s="74"/>
      <c r="ER164" s="74"/>
      <c r="ES164" s="74"/>
      <c r="ET164" s="74"/>
      <c r="EU164" s="74"/>
      <c r="EV164" s="74"/>
      <c r="EW164" s="74"/>
      <c r="EX164" s="74"/>
      <c r="EY164" s="74"/>
      <c r="EZ164" s="74"/>
      <c r="FA164" s="74"/>
      <c r="FB164" s="74"/>
    </row>
    <row r="165" spans="2:158" s="69" customFormat="1">
      <c r="B165" s="76"/>
      <c r="C165" s="77" t="s">
        <v>389</v>
      </c>
      <c r="D165" s="71"/>
      <c r="E165" s="71"/>
      <c r="F165" s="71"/>
      <c r="G165" s="71"/>
      <c r="H165" s="71"/>
      <c r="I165" s="71"/>
      <c r="J165" s="71"/>
      <c r="K165" s="71"/>
      <c r="L165" s="71"/>
      <c r="M165" s="71"/>
      <c r="N165" s="71"/>
      <c r="O165" s="72"/>
      <c r="P165" s="71"/>
      <c r="Q165" s="71"/>
      <c r="R165" s="71"/>
      <c r="S165" s="71"/>
      <c r="T165" s="71"/>
      <c r="U165" s="71"/>
      <c r="V165" s="71"/>
      <c r="W165" s="71"/>
      <c r="X165" s="71"/>
      <c r="Y165" s="73">
        <v>28</v>
      </c>
      <c r="Z165" s="73"/>
      <c r="AA165" s="73"/>
      <c r="AB165" s="73"/>
      <c r="AC165" s="73"/>
      <c r="AD165" s="73"/>
      <c r="AE165" s="73"/>
      <c r="AF165" s="447">
        <f t="shared" si="106"/>
        <v>732</v>
      </c>
      <c r="AG165" s="71"/>
      <c r="AH165" s="71"/>
      <c r="AI165" s="71"/>
      <c r="AJ165" s="71"/>
      <c r="AK165" s="71"/>
      <c r="AL165" s="71"/>
      <c r="AM165" s="71"/>
      <c r="AN165" s="71"/>
      <c r="AO165" s="71">
        <v>679</v>
      </c>
      <c r="AP165" s="71">
        <v>14</v>
      </c>
      <c r="AQ165" s="71">
        <v>161</v>
      </c>
      <c r="AR165" s="71"/>
      <c r="AS165" s="447">
        <f>SUM(AG165,AH165,AK165,AL165,AO165)</f>
        <v>679</v>
      </c>
      <c r="AT165" s="455"/>
      <c r="AU165" s="450">
        <f t="shared" si="107"/>
        <v>0</v>
      </c>
      <c r="AV165" s="71"/>
      <c r="AW165" s="71"/>
      <c r="AX165" s="71"/>
      <c r="AY165" s="455">
        <v>4</v>
      </c>
      <c r="AZ165" s="71"/>
      <c r="BA165" s="455">
        <v>19</v>
      </c>
      <c r="BB165" s="447">
        <f t="shared" si="108"/>
        <v>28</v>
      </c>
      <c r="BC165" s="71">
        <v>5</v>
      </c>
      <c r="BD165" s="71">
        <v>23</v>
      </c>
      <c r="BE165" s="71">
        <v>23</v>
      </c>
      <c r="BF165" s="71"/>
      <c r="BG165" s="455"/>
      <c r="BH165" s="455">
        <v>2</v>
      </c>
      <c r="BI165" s="455"/>
      <c r="BJ165" s="455"/>
      <c r="BK165" s="455"/>
      <c r="BL165" s="450">
        <f t="shared" si="109"/>
        <v>0</v>
      </c>
      <c r="BM165" s="71"/>
      <c r="BN165" s="71"/>
      <c r="BO165" s="71"/>
      <c r="BP165" s="71"/>
      <c r="BQ165" s="455">
        <f>SUM(AT165,AU165,AY165,BA165,BB165,BG165,BH165,BI165,BJ165,BK165,BL165)</f>
        <v>53</v>
      </c>
      <c r="BR165" s="71"/>
      <c r="BS165" s="71"/>
      <c r="BT165" s="71"/>
      <c r="BU165" s="71"/>
      <c r="BV165" s="71"/>
      <c r="BW165" s="71"/>
      <c r="BX165" s="71"/>
      <c r="BY165" s="71"/>
      <c r="BZ165" s="71"/>
      <c r="CA165" s="71"/>
      <c r="CB165" s="71"/>
      <c r="CC165" s="71"/>
      <c r="CD165" s="71"/>
      <c r="CE165" s="71"/>
      <c r="CF165" s="71"/>
      <c r="CG165" s="71"/>
      <c r="CH165" s="71"/>
      <c r="CI165" s="71"/>
      <c r="CJ165" s="71"/>
      <c r="CK165" s="71"/>
      <c r="CL165" s="71"/>
      <c r="CM165" s="71"/>
      <c r="CN165" s="71"/>
      <c r="CO165" s="71"/>
      <c r="CP165" s="190">
        <f t="shared" si="100"/>
        <v>0</v>
      </c>
      <c r="CQ165" s="71"/>
      <c r="CR165" s="71"/>
      <c r="CS165" s="71"/>
      <c r="CT165" s="71"/>
      <c r="CU165" s="71"/>
      <c r="CV165" s="71"/>
      <c r="CW165" s="71"/>
      <c r="CX165" s="71"/>
      <c r="CY165" s="71"/>
      <c r="CZ165" s="71"/>
      <c r="DA165" s="71"/>
      <c r="DB165" s="190">
        <f t="shared" si="101"/>
        <v>0</v>
      </c>
      <c r="DC165" s="71">
        <f t="shared" si="102"/>
        <v>0</v>
      </c>
      <c r="DD165" s="71"/>
      <c r="DE165" s="71"/>
      <c r="DF165" s="71"/>
      <c r="DG165" s="190">
        <f t="shared" si="103"/>
        <v>0</v>
      </c>
      <c r="DH165" s="71">
        <f t="shared" si="104"/>
        <v>0</v>
      </c>
      <c r="DI165" s="71"/>
      <c r="DJ165" s="71"/>
      <c r="DK165" s="71"/>
      <c r="DL165" s="71"/>
      <c r="DM165" s="71"/>
      <c r="DN165" s="71"/>
      <c r="DO165" s="71"/>
      <c r="DP165" s="71"/>
      <c r="DQ165" s="71"/>
      <c r="DR165" s="71"/>
      <c r="DS165" s="71"/>
      <c r="DT165" s="71"/>
      <c r="DU165" s="71"/>
      <c r="DV165" s="71"/>
      <c r="DW165" s="71"/>
      <c r="DX165" s="71"/>
      <c r="DY165" s="71"/>
      <c r="DZ165" s="71"/>
      <c r="EA165" s="71"/>
      <c r="EB165" s="71"/>
      <c r="EC165" s="71"/>
      <c r="ED165" s="71"/>
      <c r="EE165" s="71"/>
      <c r="EF165" s="71"/>
      <c r="EG165" s="71"/>
      <c r="EH165" s="71"/>
      <c r="EI165" s="74"/>
      <c r="EJ165" s="74"/>
      <c r="EK165" s="74"/>
      <c r="EL165" s="74"/>
      <c r="EM165" s="74"/>
      <c r="EN165" s="74"/>
      <c r="EO165" s="74"/>
      <c r="EP165" s="74"/>
      <c r="EQ165" s="74"/>
      <c r="ER165" s="74"/>
      <c r="ES165" s="74"/>
      <c r="ET165" s="74"/>
      <c r="EU165" s="74"/>
      <c r="EV165" s="74"/>
      <c r="EW165" s="74"/>
      <c r="EX165" s="74"/>
      <c r="EY165" s="74"/>
      <c r="EZ165" s="74"/>
      <c r="FA165" s="74"/>
      <c r="FB165" s="74"/>
    </row>
    <row r="166" spans="2:158" s="69" customFormat="1">
      <c r="B166" s="76"/>
      <c r="C166" s="77" t="s">
        <v>390</v>
      </c>
      <c r="D166" s="71"/>
      <c r="E166" s="71"/>
      <c r="F166" s="71"/>
      <c r="G166" s="71"/>
      <c r="H166" s="71"/>
      <c r="I166" s="71"/>
      <c r="J166" s="71"/>
      <c r="K166" s="71"/>
      <c r="L166" s="71"/>
      <c r="M166" s="71"/>
      <c r="N166" s="71"/>
      <c r="O166" s="72"/>
      <c r="P166" s="71"/>
      <c r="Q166" s="71"/>
      <c r="R166" s="71"/>
      <c r="S166" s="71"/>
      <c r="T166" s="71"/>
      <c r="U166" s="71"/>
      <c r="V166" s="71"/>
      <c r="W166" s="71"/>
      <c r="X166" s="71"/>
      <c r="Y166" s="73"/>
      <c r="Z166" s="73"/>
      <c r="AA166" s="73"/>
      <c r="AB166" s="73"/>
      <c r="AC166" s="73"/>
      <c r="AD166" s="73"/>
      <c r="AE166" s="73"/>
      <c r="AF166" s="447">
        <f t="shared" si="106"/>
        <v>0</v>
      </c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447">
        <f t="shared" si="105"/>
        <v>0</v>
      </c>
      <c r="AT166" s="455"/>
      <c r="AU166" s="450">
        <f t="shared" si="107"/>
        <v>0</v>
      </c>
      <c r="AV166" s="71"/>
      <c r="AW166" s="71"/>
      <c r="AX166" s="71"/>
      <c r="AY166" s="455"/>
      <c r="AZ166" s="71"/>
      <c r="BA166" s="455"/>
      <c r="BB166" s="447">
        <f t="shared" si="108"/>
        <v>0</v>
      </c>
      <c r="BC166" s="71"/>
      <c r="BD166" s="71"/>
      <c r="BE166" s="71"/>
      <c r="BF166" s="71"/>
      <c r="BG166" s="455"/>
      <c r="BH166" s="455"/>
      <c r="BI166" s="455"/>
      <c r="BJ166" s="455"/>
      <c r="BK166" s="455"/>
      <c r="BL166" s="450">
        <f t="shared" si="109"/>
        <v>0</v>
      </c>
      <c r="BM166" s="71"/>
      <c r="BN166" s="71"/>
      <c r="BO166" s="71"/>
      <c r="BP166" s="71"/>
      <c r="BQ166" s="455">
        <f t="shared" ref="BQ166:BQ174" si="117">SUM(AT166,AU166,AY166,BA166,BB166,BG166,BH166,BI166,BJ166,BK166,BL166)</f>
        <v>0</v>
      </c>
      <c r="BR166" s="71"/>
      <c r="BS166" s="71"/>
      <c r="BT166" s="71"/>
      <c r="BU166" s="71"/>
      <c r="BV166" s="71"/>
      <c r="BW166" s="71"/>
      <c r="BX166" s="71"/>
      <c r="BY166" s="71"/>
      <c r="BZ166" s="71"/>
      <c r="CA166" s="71"/>
      <c r="CB166" s="71"/>
      <c r="CC166" s="71"/>
      <c r="CD166" s="71"/>
      <c r="CE166" s="71"/>
      <c r="CF166" s="71"/>
      <c r="CG166" s="71"/>
      <c r="CH166" s="71"/>
      <c r="CI166" s="71"/>
      <c r="CJ166" s="71"/>
      <c r="CK166" s="71"/>
      <c r="CL166" s="71"/>
      <c r="CM166" s="71"/>
      <c r="CN166" s="71"/>
      <c r="CO166" s="71"/>
      <c r="CP166" s="190">
        <f t="shared" si="100"/>
        <v>0</v>
      </c>
      <c r="CQ166" s="71"/>
      <c r="CR166" s="71"/>
      <c r="CS166" s="71"/>
      <c r="CT166" s="71"/>
      <c r="CU166" s="71"/>
      <c r="CV166" s="71"/>
      <c r="CW166" s="71"/>
      <c r="CX166" s="71"/>
      <c r="CY166" s="71"/>
      <c r="CZ166" s="71"/>
      <c r="DA166" s="71"/>
      <c r="DB166" s="190">
        <f t="shared" si="101"/>
        <v>0</v>
      </c>
      <c r="DC166" s="71">
        <f t="shared" si="102"/>
        <v>0</v>
      </c>
      <c r="DD166" s="71"/>
      <c r="DE166" s="71"/>
      <c r="DF166" s="71"/>
      <c r="DG166" s="190">
        <f t="shared" si="103"/>
        <v>0</v>
      </c>
      <c r="DH166" s="71">
        <f t="shared" si="104"/>
        <v>0</v>
      </c>
      <c r="DI166" s="71"/>
      <c r="DJ166" s="71"/>
      <c r="DK166" s="71"/>
      <c r="DL166" s="71"/>
      <c r="DM166" s="71"/>
      <c r="DN166" s="71"/>
      <c r="DO166" s="71"/>
      <c r="DP166" s="71"/>
      <c r="DQ166" s="71"/>
      <c r="DR166" s="71"/>
      <c r="DS166" s="71"/>
      <c r="DT166" s="71"/>
      <c r="DU166" s="71"/>
      <c r="DV166" s="71"/>
      <c r="DW166" s="71"/>
      <c r="DX166" s="71"/>
      <c r="DY166" s="71"/>
      <c r="DZ166" s="71"/>
      <c r="EA166" s="71"/>
      <c r="EB166" s="71"/>
      <c r="EC166" s="71"/>
      <c r="ED166" s="71"/>
      <c r="EE166" s="71"/>
      <c r="EF166" s="71"/>
      <c r="EG166" s="71"/>
      <c r="EH166" s="71"/>
      <c r="EI166" s="74"/>
      <c r="EJ166" s="74"/>
      <c r="EK166" s="74"/>
      <c r="EL166" s="74"/>
      <c r="EM166" s="74"/>
      <c r="EN166" s="74"/>
      <c r="EO166" s="74"/>
      <c r="EP166" s="74"/>
      <c r="EQ166" s="74"/>
      <c r="ER166" s="74"/>
      <c r="ES166" s="74"/>
      <c r="ET166" s="74"/>
      <c r="EU166" s="74"/>
      <c r="EV166" s="74"/>
      <c r="EW166" s="74"/>
      <c r="EX166" s="74"/>
      <c r="EY166" s="74"/>
      <c r="EZ166" s="74"/>
      <c r="FA166" s="74"/>
      <c r="FB166" s="74"/>
    </row>
    <row r="167" spans="2:158" s="69" customFormat="1">
      <c r="B167" s="76"/>
      <c r="C167" s="77" t="s">
        <v>391</v>
      </c>
      <c r="D167" s="71"/>
      <c r="E167" s="71"/>
      <c r="F167" s="71"/>
      <c r="G167" s="71"/>
      <c r="H167" s="71"/>
      <c r="I167" s="71"/>
      <c r="J167" s="71"/>
      <c r="K167" s="71"/>
      <c r="L167" s="71"/>
      <c r="M167" s="71"/>
      <c r="N167" s="71"/>
      <c r="O167" s="72"/>
      <c r="P167" s="71"/>
      <c r="Q167" s="71"/>
      <c r="R167" s="71"/>
      <c r="S167" s="71"/>
      <c r="T167" s="71"/>
      <c r="U167" s="71"/>
      <c r="V167" s="71"/>
      <c r="W167" s="71"/>
      <c r="X167" s="71"/>
      <c r="Y167" s="73">
        <v>30</v>
      </c>
      <c r="Z167" s="73"/>
      <c r="AA167" s="73"/>
      <c r="AB167" s="73"/>
      <c r="AC167" s="73"/>
      <c r="AD167" s="73"/>
      <c r="AE167" s="73"/>
      <c r="AF167" s="447">
        <f t="shared" si="106"/>
        <v>3752</v>
      </c>
      <c r="AG167" s="71">
        <v>275</v>
      </c>
      <c r="AH167" s="71"/>
      <c r="AI167" s="71"/>
      <c r="AJ167" s="71"/>
      <c r="AK167" s="71"/>
      <c r="AL167" s="71">
        <v>301</v>
      </c>
      <c r="AM167" s="71">
        <v>42</v>
      </c>
      <c r="AN167" s="71"/>
      <c r="AO167" s="71">
        <v>2669</v>
      </c>
      <c r="AP167" s="71"/>
      <c r="AQ167" s="71">
        <v>1256</v>
      </c>
      <c r="AR167" s="71"/>
      <c r="AS167" s="447">
        <f t="shared" si="105"/>
        <v>3245</v>
      </c>
      <c r="AT167" s="455"/>
      <c r="AU167" s="450">
        <f t="shared" si="107"/>
        <v>0</v>
      </c>
      <c r="AV167" s="71"/>
      <c r="AW167" s="71"/>
      <c r="AX167" s="71"/>
      <c r="AY167" s="455">
        <v>30</v>
      </c>
      <c r="AZ167" s="71">
        <v>1</v>
      </c>
      <c r="BA167" s="455">
        <v>211</v>
      </c>
      <c r="BB167" s="447">
        <f t="shared" si="108"/>
        <v>229</v>
      </c>
      <c r="BC167" s="71">
        <v>2</v>
      </c>
      <c r="BD167" s="71">
        <v>227</v>
      </c>
      <c r="BE167" s="71">
        <v>102</v>
      </c>
      <c r="BF167" s="71"/>
      <c r="BG167" s="455"/>
      <c r="BH167" s="455">
        <v>27</v>
      </c>
      <c r="BI167" s="455"/>
      <c r="BJ167" s="455"/>
      <c r="BK167" s="455"/>
      <c r="BL167" s="450">
        <f t="shared" si="109"/>
        <v>10</v>
      </c>
      <c r="BM167" s="71"/>
      <c r="BN167" s="71"/>
      <c r="BO167" s="71"/>
      <c r="BP167" s="71">
        <v>10</v>
      </c>
      <c r="BQ167" s="455">
        <f t="shared" si="117"/>
        <v>507</v>
      </c>
      <c r="BR167" s="71"/>
      <c r="BS167" s="71"/>
      <c r="BT167" s="71"/>
      <c r="BU167" s="71"/>
      <c r="BV167" s="71"/>
      <c r="BW167" s="71"/>
      <c r="BX167" s="71"/>
      <c r="BY167" s="71"/>
      <c r="BZ167" s="71"/>
      <c r="CA167" s="71"/>
      <c r="CB167" s="71"/>
      <c r="CC167" s="71"/>
      <c r="CD167" s="71"/>
      <c r="CE167" s="71"/>
      <c r="CF167" s="71"/>
      <c r="CG167" s="71"/>
      <c r="CH167" s="71"/>
      <c r="CI167" s="71"/>
      <c r="CJ167" s="71"/>
      <c r="CK167" s="71"/>
      <c r="CL167" s="71"/>
      <c r="CM167" s="71"/>
      <c r="CN167" s="71"/>
      <c r="CO167" s="71"/>
      <c r="CP167" s="190">
        <f t="shared" si="100"/>
        <v>0</v>
      </c>
      <c r="CQ167" s="71">
        <v>955</v>
      </c>
      <c r="CR167" s="71"/>
      <c r="CS167" s="71"/>
      <c r="CT167" s="71"/>
      <c r="CU167" s="71"/>
      <c r="CV167" s="71"/>
      <c r="CW167" s="71"/>
      <c r="CX167" s="71"/>
      <c r="CY167" s="71"/>
      <c r="CZ167" s="71"/>
      <c r="DA167" s="71"/>
      <c r="DB167" s="190">
        <f t="shared" si="101"/>
        <v>955</v>
      </c>
      <c r="DC167" s="71">
        <f t="shared" si="102"/>
        <v>0</v>
      </c>
      <c r="DD167" s="71"/>
      <c r="DE167" s="71"/>
      <c r="DF167" s="71"/>
      <c r="DG167" s="190">
        <f t="shared" si="103"/>
        <v>955</v>
      </c>
      <c r="DH167" s="71">
        <f t="shared" si="104"/>
        <v>0</v>
      </c>
      <c r="DI167" s="71"/>
      <c r="DJ167" s="71"/>
      <c r="DK167" s="71"/>
      <c r="DL167" s="71"/>
      <c r="DM167" s="71"/>
      <c r="DN167" s="71"/>
      <c r="DO167" s="71"/>
      <c r="DP167" s="71"/>
      <c r="DQ167" s="71"/>
      <c r="DR167" s="71"/>
      <c r="DS167" s="71"/>
      <c r="DT167" s="71"/>
      <c r="DU167" s="71"/>
      <c r="DV167" s="71"/>
      <c r="DW167" s="71"/>
      <c r="DX167" s="71"/>
      <c r="DY167" s="71"/>
      <c r="DZ167" s="71"/>
      <c r="EA167" s="71"/>
      <c r="EB167" s="71"/>
      <c r="EC167" s="71"/>
      <c r="ED167" s="71"/>
      <c r="EE167" s="71"/>
      <c r="EF167" s="71"/>
      <c r="EG167" s="71"/>
      <c r="EH167" s="71"/>
      <c r="EI167" s="74"/>
      <c r="EJ167" s="74"/>
      <c r="EK167" s="74"/>
      <c r="EL167" s="74"/>
      <c r="EM167" s="74"/>
      <c r="EN167" s="74"/>
      <c r="EO167" s="74"/>
      <c r="EP167" s="74"/>
      <c r="EQ167" s="74"/>
      <c r="ER167" s="74"/>
      <c r="ES167" s="74"/>
      <c r="ET167" s="74"/>
      <c r="EU167" s="74"/>
      <c r="EV167" s="74"/>
      <c r="EW167" s="74"/>
      <c r="EX167" s="74"/>
      <c r="EY167" s="74"/>
      <c r="EZ167" s="74"/>
      <c r="FA167" s="74"/>
      <c r="FB167" s="74"/>
    </row>
    <row r="168" spans="2:158" s="69" customFormat="1">
      <c r="B168" s="76"/>
      <c r="C168" s="77" t="s">
        <v>392</v>
      </c>
      <c r="D168" s="71"/>
      <c r="E168" s="71"/>
      <c r="F168" s="71"/>
      <c r="G168" s="71"/>
      <c r="H168" s="71"/>
      <c r="I168" s="71"/>
      <c r="J168" s="71"/>
      <c r="K168" s="71"/>
      <c r="L168" s="71"/>
      <c r="M168" s="71"/>
      <c r="N168" s="71"/>
      <c r="O168" s="72"/>
      <c r="P168" s="71"/>
      <c r="Q168" s="71"/>
      <c r="R168" s="71"/>
      <c r="S168" s="71"/>
      <c r="T168" s="71"/>
      <c r="U168" s="71"/>
      <c r="V168" s="71"/>
      <c r="W168" s="71"/>
      <c r="X168" s="71"/>
      <c r="Y168" s="73"/>
      <c r="Z168" s="73"/>
      <c r="AA168" s="73"/>
      <c r="AB168" s="73"/>
      <c r="AC168" s="73"/>
      <c r="AD168" s="73"/>
      <c r="AE168" s="73"/>
      <c r="AF168" s="447">
        <f t="shared" si="106"/>
        <v>0</v>
      </c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447">
        <f t="shared" si="105"/>
        <v>0</v>
      </c>
      <c r="AT168" s="455"/>
      <c r="AU168" s="450">
        <f t="shared" si="107"/>
        <v>0</v>
      </c>
      <c r="AV168" s="71"/>
      <c r="AW168" s="71"/>
      <c r="AX168" s="71"/>
      <c r="AY168" s="455"/>
      <c r="AZ168" s="71"/>
      <c r="BA168" s="455"/>
      <c r="BB168" s="447">
        <f t="shared" si="108"/>
        <v>0</v>
      </c>
      <c r="BC168" s="71"/>
      <c r="BD168" s="71"/>
      <c r="BE168" s="71"/>
      <c r="BF168" s="71"/>
      <c r="BG168" s="455"/>
      <c r="BH168" s="455"/>
      <c r="BI168" s="455"/>
      <c r="BJ168" s="455"/>
      <c r="BK168" s="455"/>
      <c r="BL168" s="450">
        <f t="shared" si="109"/>
        <v>0</v>
      </c>
      <c r="BM168" s="71"/>
      <c r="BN168" s="71"/>
      <c r="BO168" s="71"/>
      <c r="BP168" s="71"/>
      <c r="BQ168" s="455">
        <f t="shared" si="117"/>
        <v>0</v>
      </c>
      <c r="BR168" s="71"/>
      <c r="BS168" s="71"/>
      <c r="BT168" s="71"/>
      <c r="BU168" s="71"/>
      <c r="BV168" s="71"/>
      <c r="BW168" s="71"/>
      <c r="BX168" s="71"/>
      <c r="BY168" s="71"/>
      <c r="BZ168" s="71"/>
      <c r="CA168" s="71"/>
      <c r="CB168" s="71"/>
      <c r="CC168" s="71"/>
      <c r="CD168" s="71"/>
      <c r="CE168" s="71"/>
      <c r="CF168" s="71"/>
      <c r="CG168" s="71"/>
      <c r="CH168" s="71"/>
      <c r="CI168" s="71"/>
      <c r="CJ168" s="71"/>
      <c r="CK168" s="71"/>
      <c r="CL168" s="71"/>
      <c r="CM168" s="71"/>
      <c r="CN168" s="71"/>
      <c r="CO168" s="71"/>
      <c r="CP168" s="190">
        <f t="shared" si="100"/>
        <v>0</v>
      </c>
      <c r="CQ168" s="71"/>
      <c r="CR168" s="71"/>
      <c r="CS168" s="71"/>
      <c r="CT168" s="71"/>
      <c r="CU168" s="71"/>
      <c r="CV168" s="71"/>
      <c r="CW168" s="71"/>
      <c r="CX168" s="71"/>
      <c r="CY168" s="71"/>
      <c r="CZ168" s="71"/>
      <c r="DA168" s="71"/>
      <c r="DB168" s="190">
        <f t="shared" si="101"/>
        <v>0</v>
      </c>
      <c r="DC168" s="71">
        <f t="shared" si="102"/>
        <v>0</v>
      </c>
      <c r="DD168" s="71"/>
      <c r="DE168" s="71"/>
      <c r="DF168" s="71"/>
      <c r="DG168" s="190">
        <f t="shared" si="103"/>
        <v>0</v>
      </c>
      <c r="DH168" s="71">
        <f t="shared" si="104"/>
        <v>0</v>
      </c>
      <c r="DI168" s="71"/>
      <c r="DJ168" s="71"/>
      <c r="DK168" s="71"/>
      <c r="DL168" s="71"/>
      <c r="DM168" s="71"/>
      <c r="DN168" s="71"/>
      <c r="DO168" s="71"/>
      <c r="DP168" s="71"/>
      <c r="DQ168" s="71"/>
      <c r="DR168" s="71"/>
      <c r="DS168" s="71"/>
      <c r="DT168" s="71"/>
      <c r="DU168" s="71"/>
      <c r="DV168" s="71"/>
      <c r="DW168" s="71"/>
      <c r="DX168" s="71"/>
      <c r="DY168" s="71"/>
      <c r="DZ168" s="71"/>
      <c r="EA168" s="71"/>
      <c r="EB168" s="71"/>
      <c r="EC168" s="71"/>
      <c r="ED168" s="71"/>
      <c r="EE168" s="71"/>
      <c r="EF168" s="71"/>
      <c r="EG168" s="71"/>
      <c r="EH168" s="71"/>
      <c r="EI168" s="74"/>
      <c r="EJ168" s="74"/>
      <c r="EK168" s="74"/>
      <c r="EL168" s="74"/>
      <c r="EM168" s="74"/>
      <c r="EN168" s="74"/>
      <c r="EO168" s="74"/>
      <c r="EP168" s="74"/>
      <c r="EQ168" s="74"/>
      <c r="ER168" s="74"/>
      <c r="ES168" s="74"/>
      <c r="ET168" s="74"/>
      <c r="EU168" s="74"/>
      <c r="EV168" s="74"/>
      <c r="EW168" s="74"/>
      <c r="EX168" s="74"/>
      <c r="EY168" s="74"/>
      <c r="EZ168" s="74"/>
      <c r="FA168" s="74"/>
      <c r="FB168" s="74"/>
    </row>
    <row r="169" spans="2:158" s="69" customFormat="1">
      <c r="B169" s="76"/>
      <c r="C169" s="77" t="s">
        <v>393</v>
      </c>
      <c r="D169" s="71"/>
      <c r="E169" s="71"/>
      <c r="F169" s="71"/>
      <c r="G169" s="71"/>
      <c r="H169" s="71"/>
      <c r="I169" s="71"/>
      <c r="J169" s="71"/>
      <c r="K169" s="71"/>
      <c r="L169" s="71"/>
      <c r="M169" s="71"/>
      <c r="N169" s="71"/>
      <c r="O169" s="72"/>
      <c r="P169" s="71"/>
      <c r="Q169" s="71"/>
      <c r="R169" s="71"/>
      <c r="S169" s="71"/>
      <c r="T169" s="71"/>
      <c r="U169" s="71"/>
      <c r="V169" s="71"/>
      <c r="W169" s="71"/>
      <c r="X169" s="71"/>
      <c r="Y169" s="73">
        <v>1</v>
      </c>
      <c r="Z169" s="73"/>
      <c r="AA169" s="73"/>
      <c r="AB169" s="73"/>
      <c r="AC169" s="73"/>
      <c r="AD169" s="73"/>
      <c r="AE169" s="73"/>
      <c r="AF169" s="447">
        <f t="shared" si="106"/>
        <v>48</v>
      </c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447">
        <f t="shared" si="105"/>
        <v>0</v>
      </c>
      <c r="AT169" s="455"/>
      <c r="AU169" s="450">
        <f t="shared" si="107"/>
        <v>0</v>
      </c>
      <c r="AV169" s="71"/>
      <c r="AW169" s="71"/>
      <c r="AX169" s="71"/>
      <c r="AY169" s="455"/>
      <c r="AZ169" s="71"/>
      <c r="BA169" s="455">
        <v>32</v>
      </c>
      <c r="BB169" s="447">
        <v>16</v>
      </c>
      <c r="BC169" s="71"/>
      <c r="BD169" s="71">
        <v>16</v>
      </c>
      <c r="BE169" s="71"/>
      <c r="BF169" s="71"/>
      <c r="BG169" s="455"/>
      <c r="BH169" s="455"/>
      <c r="BI169" s="455"/>
      <c r="BJ169" s="455"/>
      <c r="BK169" s="455"/>
      <c r="BL169" s="450">
        <f t="shared" si="109"/>
        <v>0</v>
      </c>
      <c r="BM169" s="71"/>
      <c r="BN169" s="71"/>
      <c r="BO169" s="71"/>
      <c r="BP169" s="71"/>
      <c r="BQ169" s="455">
        <f t="shared" si="117"/>
        <v>48</v>
      </c>
      <c r="BR169" s="71"/>
      <c r="BS169" s="71"/>
      <c r="BT169" s="71"/>
      <c r="BU169" s="71"/>
      <c r="BV169" s="71"/>
      <c r="BW169" s="71"/>
      <c r="BX169" s="71"/>
      <c r="BY169" s="71"/>
      <c r="BZ169" s="71"/>
      <c r="CA169" s="71"/>
      <c r="CB169" s="71"/>
      <c r="CC169" s="71"/>
      <c r="CD169" s="71"/>
      <c r="CE169" s="71"/>
      <c r="CF169" s="71"/>
      <c r="CG169" s="71"/>
      <c r="CH169" s="71"/>
      <c r="CI169" s="71"/>
      <c r="CJ169" s="71"/>
      <c r="CK169" s="71"/>
      <c r="CL169" s="71"/>
      <c r="CM169" s="71"/>
      <c r="CN169" s="71"/>
      <c r="CO169" s="71"/>
      <c r="CP169" s="190">
        <f t="shared" si="100"/>
        <v>0</v>
      </c>
      <c r="CQ169" s="71"/>
      <c r="CR169" s="71"/>
      <c r="CS169" s="71"/>
      <c r="CT169" s="71"/>
      <c r="CU169" s="71"/>
      <c r="CV169" s="71"/>
      <c r="CW169" s="71"/>
      <c r="CX169" s="71"/>
      <c r="CY169" s="71"/>
      <c r="CZ169" s="71"/>
      <c r="DA169" s="71"/>
      <c r="DB169" s="190">
        <f t="shared" si="101"/>
        <v>0</v>
      </c>
      <c r="DC169" s="71">
        <f t="shared" si="102"/>
        <v>0</v>
      </c>
      <c r="DD169" s="71"/>
      <c r="DE169" s="71"/>
      <c r="DF169" s="71"/>
      <c r="DG169" s="190">
        <f t="shared" si="103"/>
        <v>0</v>
      </c>
      <c r="DH169" s="71">
        <f t="shared" si="104"/>
        <v>0</v>
      </c>
      <c r="DI169" s="71"/>
      <c r="DJ169" s="71"/>
      <c r="DK169" s="71"/>
      <c r="DL169" s="71"/>
      <c r="DM169" s="71"/>
      <c r="DN169" s="71"/>
      <c r="DO169" s="71"/>
      <c r="DP169" s="71"/>
      <c r="DQ169" s="71"/>
      <c r="DR169" s="71"/>
      <c r="DS169" s="71"/>
      <c r="DT169" s="71"/>
      <c r="DU169" s="71"/>
      <c r="DV169" s="71"/>
      <c r="DW169" s="71"/>
      <c r="DX169" s="71"/>
      <c r="DY169" s="71"/>
      <c r="DZ169" s="71"/>
      <c r="EA169" s="71"/>
      <c r="EB169" s="71"/>
      <c r="EC169" s="71"/>
      <c r="ED169" s="71"/>
      <c r="EE169" s="71"/>
      <c r="EF169" s="71"/>
      <c r="EG169" s="71"/>
      <c r="EH169" s="71"/>
      <c r="EI169" s="74"/>
      <c r="EJ169" s="74"/>
      <c r="EK169" s="74"/>
      <c r="EL169" s="74"/>
      <c r="EM169" s="74"/>
      <c r="EN169" s="74"/>
      <c r="EO169" s="74"/>
      <c r="EP169" s="74"/>
      <c r="EQ169" s="74"/>
      <c r="ER169" s="74"/>
      <c r="ES169" s="74"/>
      <c r="ET169" s="74"/>
      <c r="EU169" s="74"/>
      <c r="EV169" s="74"/>
      <c r="EW169" s="74"/>
      <c r="EX169" s="74"/>
      <c r="EY169" s="74"/>
      <c r="EZ169" s="74"/>
      <c r="FA169" s="74"/>
      <c r="FB169" s="74"/>
    </row>
    <row r="170" spans="2:158" s="69" customFormat="1">
      <c r="B170" s="76"/>
      <c r="C170" s="77" t="s">
        <v>394</v>
      </c>
      <c r="D170" s="71"/>
      <c r="E170" s="71"/>
      <c r="F170" s="71"/>
      <c r="G170" s="71"/>
      <c r="H170" s="71"/>
      <c r="I170" s="71"/>
      <c r="J170" s="71"/>
      <c r="K170" s="71"/>
      <c r="L170" s="71"/>
      <c r="M170" s="71"/>
      <c r="N170" s="71"/>
      <c r="O170" s="72"/>
      <c r="P170" s="71"/>
      <c r="Q170" s="71"/>
      <c r="R170" s="71"/>
      <c r="S170" s="71"/>
      <c r="T170" s="71"/>
      <c r="U170" s="71"/>
      <c r="V170" s="71"/>
      <c r="W170" s="71"/>
      <c r="X170" s="71"/>
      <c r="Y170" s="73">
        <v>3</v>
      </c>
      <c r="Z170" s="73"/>
      <c r="AA170" s="73"/>
      <c r="AB170" s="73"/>
      <c r="AC170" s="73"/>
      <c r="AD170" s="73"/>
      <c r="AE170" s="73"/>
      <c r="AF170" s="447">
        <f t="shared" si="106"/>
        <v>1671</v>
      </c>
      <c r="AG170" s="71"/>
      <c r="AH170" s="71"/>
      <c r="AI170" s="71"/>
      <c r="AJ170" s="71"/>
      <c r="AK170" s="71"/>
      <c r="AL170" s="71"/>
      <c r="AM170" s="71"/>
      <c r="AN170" s="71"/>
      <c r="AO170" s="71">
        <v>1610</v>
      </c>
      <c r="AP170" s="71"/>
      <c r="AQ170" s="71"/>
      <c r="AR170" s="71"/>
      <c r="AS170" s="447">
        <f t="shared" si="105"/>
        <v>1610</v>
      </c>
      <c r="AT170" s="455"/>
      <c r="AU170" s="450">
        <f t="shared" si="107"/>
        <v>0</v>
      </c>
      <c r="AV170" s="71"/>
      <c r="AW170" s="71"/>
      <c r="AX170" s="71"/>
      <c r="AY170" s="455"/>
      <c r="AZ170" s="71"/>
      <c r="BA170" s="455">
        <v>20</v>
      </c>
      <c r="BB170" s="447">
        <f t="shared" si="108"/>
        <v>1</v>
      </c>
      <c r="BC170" s="71"/>
      <c r="BD170" s="71"/>
      <c r="BE170" s="71"/>
      <c r="BF170" s="71">
        <v>1</v>
      </c>
      <c r="BG170" s="455"/>
      <c r="BH170" s="455">
        <v>7</v>
      </c>
      <c r="BI170" s="455"/>
      <c r="BJ170" s="455"/>
      <c r="BK170" s="455"/>
      <c r="BL170" s="450">
        <f t="shared" si="109"/>
        <v>33</v>
      </c>
      <c r="BM170" s="71"/>
      <c r="BN170" s="71"/>
      <c r="BO170" s="71"/>
      <c r="BP170" s="71">
        <v>33</v>
      </c>
      <c r="BQ170" s="455">
        <f t="shared" si="117"/>
        <v>61</v>
      </c>
      <c r="BR170" s="71"/>
      <c r="BS170" s="71"/>
      <c r="BT170" s="71"/>
      <c r="BU170" s="71"/>
      <c r="BV170" s="71"/>
      <c r="BW170" s="71"/>
      <c r="BX170" s="71"/>
      <c r="BY170" s="71"/>
      <c r="BZ170" s="71"/>
      <c r="CA170" s="71"/>
      <c r="CB170" s="71"/>
      <c r="CC170" s="71"/>
      <c r="CD170" s="71"/>
      <c r="CE170" s="71"/>
      <c r="CF170" s="71"/>
      <c r="CG170" s="71"/>
      <c r="CH170" s="71"/>
      <c r="CI170" s="71"/>
      <c r="CJ170" s="71"/>
      <c r="CK170" s="71"/>
      <c r="CL170" s="71"/>
      <c r="CM170" s="71"/>
      <c r="CN170" s="71"/>
      <c r="CO170" s="71"/>
      <c r="CP170" s="190">
        <f t="shared" si="100"/>
        <v>0</v>
      </c>
      <c r="CQ170" s="71"/>
      <c r="CR170" s="71"/>
      <c r="CS170" s="71"/>
      <c r="CT170" s="71"/>
      <c r="CU170" s="71"/>
      <c r="CV170" s="71"/>
      <c r="CW170" s="71"/>
      <c r="CX170" s="71"/>
      <c r="CY170" s="71"/>
      <c r="CZ170" s="71"/>
      <c r="DA170" s="71"/>
      <c r="DB170" s="190">
        <f t="shared" si="101"/>
        <v>0</v>
      </c>
      <c r="DC170" s="71">
        <f t="shared" si="102"/>
        <v>0</v>
      </c>
      <c r="DD170" s="71"/>
      <c r="DE170" s="71"/>
      <c r="DF170" s="71"/>
      <c r="DG170" s="190">
        <f t="shared" si="103"/>
        <v>0</v>
      </c>
      <c r="DH170" s="71">
        <f t="shared" si="104"/>
        <v>0</v>
      </c>
      <c r="DI170" s="71"/>
      <c r="DJ170" s="71"/>
      <c r="DK170" s="71"/>
      <c r="DL170" s="71"/>
      <c r="DM170" s="71"/>
      <c r="DN170" s="71"/>
      <c r="DO170" s="71"/>
      <c r="DP170" s="71"/>
      <c r="DQ170" s="71"/>
      <c r="DR170" s="71"/>
      <c r="DS170" s="71"/>
      <c r="DT170" s="71"/>
      <c r="DU170" s="71"/>
      <c r="DV170" s="71"/>
      <c r="DW170" s="71"/>
      <c r="DX170" s="71"/>
      <c r="DY170" s="71"/>
      <c r="DZ170" s="71"/>
      <c r="EA170" s="71"/>
      <c r="EB170" s="71"/>
      <c r="EC170" s="71"/>
      <c r="ED170" s="71"/>
      <c r="EE170" s="71"/>
      <c r="EF170" s="71"/>
      <c r="EG170" s="71"/>
      <c r="EH170" s="71"/>
      <c r="EI170" s="74"/>
      <c r="EJ170" s="74"/>
      <c r="EK170" s="74"/>
      <c r="EL170" s="74"/>
      <c r="EM170" s="74"/>
      <c r="EN170" s="74"/>
      <c r="EO170" s="74"/>
      <c r="EP170" s="74"/>
      <c r="EQ170" s="74"/>
      <c r="ER170" s="74"/>
      <c r="ES170" s="74"/>
      <c r="ET170" s="74"/>
      <c r="EU170" s="74"/>
      <c r="EV170" s="74"/>
      <c r="EW170" s="74"/>
      <c r="EX170" s="74"/>
      <c r="EY170" s="74"/>
      <c r="EZ170" s="74"/>
      <c r="FA170" s="74"/>
      <c r="FB170" s="74"/>
    </row>
    <row r="171" spans="2:158" s="69" customFormat="1">
      <c r="B171" s="76"/>
      <c r="C171" s="77" t="s">
        <v>395</v>
      </c>
      <c r="D171" s="71"/>
      <c r="E171" s="71"/>
      <c r="F171" s="71"/>
      <c r="G171" s="71"/>
      <c r="H171" s="71"/>
      <c r="I171" s="71"/>
      <c r="J171" s="71"/>
      <c r="K171" s="71"/>
      <c r="L171" s="71"/>
      <c r="M171" s="71"/>
      <c r="N171" s="71"/>
      <c r="O171" s="72"/>
      <c r="P171" s="71"/>
      <c r="Q171" s="71"/>
      <c r="R171" s="71"/>
      <c r="S171" s="71"/>
      <c r="T171" s="71"/>
      <c r="U171" s="71"/>
      <c r="V171" s="71"/>
      <c r="W171" s="71"/>
      <c r="X171" s="71"/>
      <c r="Y171" s="73"/>
      <c r="Z171" s="73"/>
      <c r="AA171" s="73"/>
      <c r="AB171" s="73"/>
      <c r="AC171" s="73"/>
      <c r="AD171" s="73"/>
      <c r="AE171" s="73"/>
      <c r="AF171" s="447">
        <f t="shared" si="106"/>
        <v>0</v>
      </c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447">
        <f t="shared" si="105"/>
        <v>0</v>
      </c>
      <c r="AT171" s="455"/>
      <c r="AU171" s="450">
        <f t="shared" si="107"/>
        <v>0</v>
      </c>
      <c r="AV171" s="71"/>
      <c r="AW171" s="71"/>
      <c r="AX171" s="71"/>
      <c r="AY171" s="455"/>
      <c r="AZ171" s="71"/>
      <c r="BA171" s="455"/>
      <c r="BB171" s="447">
        <f t="shared" si="108"/>
        <v>0</v>
      </c>
      <c r="BC171" s="71"/>
      <c r="BD171" s="71"/>
      <c r="BE171" s="71"/>
      <c r="BF171" s="71"/>
      <c r="BG171" s="455"/>
      <c r="BH171" s="455"/>
      <c r="BI171" s="455"/>
      <c r="BJ171" s="455"/>
      <c r="BK171" s="455"/>
      <c r="BL171" s="450">
        <f t="shared" si="109"/>
        <v>0</v>
      </c>
      <c r="BM171" s="71"/>
      <c r="BN171" s="71"/>
      <c r="BO171" s="71"/>
      <c r="BP171" s="71"/>
      <c r="BQ171" s="455">
        <f t="shared" si="117"/>
        <v>0</v>
      </c>
      <c r="BR171" s="71"/>
      <c r="BS171" s="71"/>
      <c r="BT171" s="71"/>
      <c r="BU171" s="71"/>
      <c r="BV171" s="71"/>
      <c r="BW171" s="71"/>
      <c r="BX171" s="71"/>
      <c r="BY171" s="71"/>
      <c r="BZ171" s="71"/>
      <c r="CA171" s="71"/>
      <c r="CB171" s="71"/>
      <c r="CC171" s="71"/>
      <c r="CD171" s="71"/>
      <c r="CE171" s="71"/>
      <c r="CF171" s="71"/>
      <c r="CG171" s="71"/>
      <c r="CH171" s="71"/>
      <c r="CI171" s="71"/>
      <c r="CJ171" s="71"/>
      <c r="CK171" s="71"/>
      <c r="CL171" s="71"/>
      <c r="CM171" s="71"/>
      <c r="CN171" s="71"/>
      <c r="CO171" s="71"/>
      <c r="CP171" s="190">
        <f t="shared" si="100"/>
        <v>0</v>
      </c>
      <c r="CQ171" s="71"/>
      <c r="CR171" s="71"/>
      <c r="CS171" s="71"/>
      <c r="CT171" s="71"/>
      <c r="CU171" s="71"/>
      <c r="CV171" s="71"/>
      <c r="CW171" s="71"/>
      <c r="CX171" s="71"/>
      <c r="CY171" s="71"/>
      <c r="CZ171" s="71"/>
      <c r="DA171" s="71"/>
      <c r="DB171" s="190">
        <f t="shared" si="101"/>
        <v>0</v>
      </c>
      <c r="DC171" s="71">
        <f t="shared" si="102"/>
        <v>0</v>
      </c>
      <c r="DD171" s="71"/>
      <c r="DE171" s="71"/>
      <c r="DF171" s="71"/>
      <c r="DG171" s="190">
        <f t="shared" si="103"/>
        <v>0</v>
      </c>
      <c r="DH171" s="71">
        <f t="shared" si="104"/>
        <v>0</v>
      </c>
      <c r="DI171" s="71"/>
      <c r="DJ171" s="71"/>
      <c r="DK171" s="71"/>
      <c r="DL171" s="71"/>
      <c r="DM171" s="71"/>
      <c r="DN171" s="71"/>
      <c r="DO171" s="71"/>
      <c r="DP171" s="71"/>
      <c r="DQ171" s="71"/>
      <c r="DR171" s="71"/>
      <c r="DS171" s="71"/>
      <c r="DT171" s="71"/>
      <c r="DU171" s="71"/>
      <c r="DV171" s="71"/>
      <c r="DW171" s="71"/>
      <c r="DX171" s="71"/>
      <c r="DY171" s="71"/>
      <c r="DZ171" s="71"/>
      <c r="EA171" s="71"/>
      <c r="EB171" s="71"/>
      <c r="EC171" s="71"/>
      <c r="ED171" s="71"/>
      <c r="EE171" s="71"/>
      <c r="EF171" s="71"/>
      <c r="EG171" s="71"/>
      <c r="EH171" s="71"/>
      <c r="EI171" s="74"/>
      <c r="EJ171" s="74"/>
      <c r="EK171" s="74"/>
      <c r="EL171" s="74"/>
      <c r="EM171" s="74"/>
      <c r="EN171" s="74"/>
      <c r="EO171" s="74"/>
      <c r="EP171" s="74"/>
      <c r="EQ171" s="74"/>
      <c r="ER171" s="74"/>
      <c r="ES171" s="74"/>
      <c r="ET171" s="74"/>
      <c r="EU171" s="74"/>
      <c r="EV171" s="74"/>
      <c r="EW171" s="74"/>
      <c r="EX171" s="74"/>
      <c r="EY171" s="74"/>
      <c r="EZ171" s="74"/>
      <c r="FA171" s="74"/>
      <c r="FB171" s="74"/>
    </row>
    <row r="172" spans="2:158" s="69" customFormat="1">
      <c r="B172" s="76"/>
      <c r="C172" s="77" t="s">
        <v>396</v>
      </c>
      <c r="D172" s="71"/>
      <c r="E172" s="71"/>
      <c r="F172" s="71"/>
      <c r="G172" s="71"/>
      <c r="H172" s="71"/>
      <c r="I172" s="71"/>
      <c r="J172" s="71"/>
      <c r="K172" s="71"/>
      <c r="L172" s="71"/>
      <c r="M172" s="71"/>
      <c r="N172" s="71"/>
      <c r="O172" s="72"/>
      <c r="P172" s="71"/>
      <c r="Q172" s="71"/>
      <c r="R172" s="71"/>
      <c r="S172" s="71"/>
      <c r="T172" s="71"/>
      <c r="U172" s="71"/>
      <c r="V172" s="71"/>
      <c r="W172" s="71"/>
      <c r="X172" s="71"/>
      <c r="Y172" s="73"/>
      <c r="Z172" s="73"/>
      <c r="AA172" s="73"/>
      <c r="AB172" s="73"/>
      <c r="AC172" s="73"/>
      <c r="AD172" s="73"/>
      <c r="AE172" s="73"/>
      <c r="AF172" s="447">
        <f t="shared" si="106"/>
        <v>0</v>
      </c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447">
        <f t="shared" si="105"/>
        <v>0</v>
      </c>
      <c r="AT172" s="455"/>
      <c r="AU172" s="450">
        <f t="shared" si="107"/>
        <v>0</v>
      </c>
      <c r="AV172" s="71"/>
      <c r="AW172" s="71"/>
      <c r="AX172" s="71"/>
      <c r="AY172" s="455"/>
      <c r="AZ172" s="71"/>
      <c r="BA172" s="455"/>
      <c r="BB172" s="447">
        <f t="shared" si="108"/>
        <v>0</v>
      </c>
      <c r="BC172" s="71"/>
      <c r="BD172" s="71"/>
      <c r="BE172" s="71"/>
      <c r="BF172" s="71"/>
      <c r="BG172" s="455"/>
      <c r="BH172" s="455"/>
      <c r="BI172" s="455"/>
      <c r="BJ172" s="455"/>
      <c r="BK172" s="455"/>
      <c r="BL172" s="450">
        <f t="shared" si="109"/>
        <v>0</v>
      </c>
      <c r="BM172" s="71"/>
      <c r="BN172" s="71"/>
      <c r="BO172" s="71"/>
      <c r="BP172" s="71"/>
      <c r="BQ172" s="455">
        <f t="shared" si="117"/>
        <v>0</v>
      </c>
      <c r="BR172" s="71"/>
      <c r="BS172" s="71"/>
      <c r="BT172" s="71"/>
      <c r="BU172" s="71"/>
      <c r="BV172" s="71"/>
      <c r="BW172" s="71"/>
      <c r="BX172" s="71"/>
      <c r="BY172" s="71"/>
      <c r="BZ172" s="71"/>
      <c r="CA172" s="71"/>
      <c r="CB172" s="71"/>
      <c r="CC172" s="71"/>
      <c r="CD172" s="71"/>
      <c r="CE172" s="71"/>
      <c r="CF172" s="71"/>
      <c r="CG172" s="71"/>
      <c r="CH172" s="71"/>
      <c r="CI172" s="71"/>
      <c r="CJ172" s="71"/>
      <c r="CK172" s="71"/>
      <c r="CL172" s="71"/>
      <c r="CM172" s="71"/>
      <c r="CN172" s="71"/>
      <c r="CO172" s="71"/>
      <c r="CP172" s="190">
        <f t="shared" si="100"/>
        <v>0</v>
      </c>
      <c r="CQ172" s="71"/>
      <c r="CR172" s="71"/>
      <c r="CS172" s="71"/>
      <c r="CT172" s="71"/>
      <c r="CU172" s="71"/>
      <c r="CV172" s="71"/>
      <c r="CW172" s="71"/>
      <c r="CX172" s="71"/>
      <c r="CY172" s="71"/>
      <c r="CZ172" s="71"/>
      <c r="DA172" s="71"/>
      <c r="DB172" s="190">
        <f t="shared" si="101"/>
        <v>0</v>
      </c>
      <c r="DC172" s="71">
        <f t="shared" si="102"/>
        <v>0</v>
      </c>
      <c r="DD172" s="71"/>
      <c r="DE172" s="71"/>
      <c r="DF172" s="71"/>
      <c r="DG172" s="190">
        <f t="shared" si="103"/>
        <v>0</v>
      </c>
      <c r="DH172" s="71">
        <f t="shared" si="104"/>
        <v>0</v>
      </c>
      <c r="DI172" s="71"/>
      <c r="DJ172" s="71"/>
      <c r="DK172" s="71"/>
      <c r="DL172" s="71"/>
      <c r="DM172" s="71"/>
      <c r="DN172" s="71"/>
      <c r="DO172" s="71"/>
      <c r="DP172" s="71"/>
      <c r="DQ172" s="71"/>
      <c r="DR172" s="71"/>
      <c r="DS172" s="71"/>
      <c r="DT172" s="71"/>
      <c r="DU172" s="71"/>
      <c r="DV172" s="71"/>
      <c r="DW172" s="71"/>
      <c r="DX172" s="71"/>
      <c r="DY172" s="71"/>
      <c r="DZ172" s="71"/>
      <c r="EA172" s="71"/>
      <c r="EB172" s="71"/>
      <c r="EC172" s="71"/>
      <c r="ED172" s="71"/>
      <c r="EE172" s="71"/>
      <c r="EF172" s="71"/>
      <c r="EG172" s="71"/>
      <c r="EH172" s="71"/>
      <c r="EI172" s="74"/>
      <c r="EJ172" s="74"/>
      <c r="EK172" s="74"/>
      <c r="EL172" s="74"/>
      <c r="EM172" s="74"/>
      <c r="EN172" s="74"/>
      <c r="EO172" s="74"/>
      <c r="EP172" s="74"/>
      <c r="EQ172" s="74"/>
      <c r="ER172" s="74"/>
      <c r="ES172" s="74"/>
      <c r="ET172" s="74"/>
      <c r="EU172" s="74"/>
      <c r="EV172" s="74"/>
      <c r="EW172" s="74"/>
      <c r="EX172" s="74"/>
      <c r="EY172" s="74"/>
      <c r="EZ172" s="74"/>
      <c r="FA172" s="74"/>
      <c r="FB172" s="74"/>
    </row>
    <row r="173" spans="2:158" s="69" customFormat="1">
      <c r="B173" s="76"/>
      <c r="C173" s="77" t="s">
        <v>397</v>
      </c>
      <c r="D173" s="71"/>
      <c r="E173" s="71"/>
      <c r="F173" s="71"/>
      <c r="G173" s="71"/>
      <c r="H173" s="71"/>
      <c r="I173" s="71"/>
      <c r="J173" s="71"/>
      <c r="K173" s="71"/>
      <c r="L173" s="71"/>
      <c r="M173" s="71"/>
      <c r="N173" s="71"/>
      <c r="O173" s="72"/>
      <c r="P173" s="71"/>
      <c r="Q173" s="71"/>
      <c r="R173" s="71"/>
      <c r="S173" s="71"/>
      <c r="T173" s="71"/>
      <c r="U173" s="71"/>
      <c r="V173" s="71"/>
      <c r="W173" s="71"/>
      <c r="X173" s="71"/>
      <c r="Y173" s="73"/>
      <c r="Z173" s="73"/>
      <c r="AA173" s="73"/>
      <c r="AB173" s="73"/>
      <c r="AC173" s="73"/>
      <c r="AD173" s="73"/>
      <c r="AE173" s="73"/>
      <c r="AF173" s="447">
        <f t="shared" si="106"/>
        <v>0</v>
      </c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447">
        <f t="shared" si="105"/>
        <v>0</v>
      </c>
      <c r="AT173" s="455"/>
      <c r="AU173" s="450">
        <f t="shared" si="107"/>
        <v>0</v>
      </c>
      <c r="AV173" s="71"/>
      <c r="AW173" s="71"/>
      <c r="AX173" s="71"/>
      <c r="AY173" s="455"/>
      <c r="AZ173" s="71"/>
      <c r="BA173" s="455"/>
      <c r="BB173" s="447">
        <f t="shared" si="108"/>
        <v>0</v>
      </c>
      <c r="BC173" s="71"/>
      <c r="BD173" s="71"/>
      <c r="BE173" s="71"/>
      <c r="BF173" s="71"/>
      <c r="BG173" s="455"/>
      <c r="BH173" s="455"/>
      <c r="BI173" s="455"/>
      <c r="BJ173" s="455"/>
      <c r="BK173" s="455"/>
      <c r="BL173" s="450">
        <f t="shared" si="109"/>
        <v>0</v>
      </c>
      <c r="BM173" s="71"/>
      <c r="BN173" s="71"/>
      <c r="BO173" s="71"/>
      <c r="BP173" s="71"/>
      <c r="BQ173" s="455">
        <f t="shared" si="117"/>
        <v>0</v>
      </c>
      <c r="BR173" s="71"/>
      <c r="BS173" s="71"/>
      <c r="BT173" s="71"/>
      <c r="BU173" s="71"/>
      <c r="BV173" s="71"/>
      <c r="BW173" s="71"/>
      <c r="BX173" s="71"/>
      <c r="BY173" s="71"/>
      <c r="BZ173" s="71"/>
      <c r="CA173" s="71"/>
      <c r="CB173" s="71"/>
      <c r="CC173" s="71"/>
      <c r="CD173" s="71"/>
      <c r="CE173" s="71"/>
      <c r="CF173" s="71"/>
      <c r="CG173" s="71"/>
      <c r="CH173" s="71"/>
      <c r="CI173" s="71"/>
      <c r="CJ173" s="71"/>
      <c r="CK173" s="71"/>
      <c r="CL173" s="71"/>
      <c r="CM173" s="71"/>
      <c r="CN173" s="71"/>
      <c r="CO173" s="71"/>
      <c r="CP173" s="190">
        <f t="shared" si="100"/>
        <v>0</v>
      </c>
      <c r="CQ173" s="71"/>
      <c r="CR173" s="71"/>
      <c r="CS173" s="71"/>
      <c r="CT173" s="71"/>
      <c r="CU173" s="71"/>
      <c r="CV173" s="71"/>
      <c r="CW173" s="71"/>
      <c r="CX173" s="71"/>
      <c r="CY173" s="71"/>
      <c r="CZ173" s="71"/>
      <c r="DA173" s="71"/>
      <c r="DB173" s="190">
        <f t="shared" si="101"/>
        <v>0</v>
      </c>
      <c r="DC173" s="71">
        <f t="shared" si="102"/>
        <v>0</v>
      </c>
      <c r="DD173" s="71"/>
      <c r="DE173" s="71"/>
      <c r="DF173" s="71"/>
      <c r="DG173" s="190">
        <f t="shared" si="103"/>
        <v>0</v>
      </c>
      <c r="DH173" s="71">
        <f t="shared" si="104"/>
        <v>0</v>
      </c>
      <c r="DI173" s="71"/>
      <c r="DJ173" s="71"/>
      <c r="DK173" s="71"/>
      <c r="DL173" s="71"/>
      <c r="DM173" s="71"/>
      <c r="DN173" s="71"/>
      <c r="DO173" s="71"/>
      <c r="DP173" s="71"/>
      <c r="DQ173" s="71"/>
      <c r="DR173" s="71"/>
      <c r="DS173" s="71"/>
      <c r="DT173" s="71"/>
      <c r="DU173" s="71"/>
      <c r="DV173" s="71"/>
      <c r="DW173" s="71"/>
      <c r="DX173" s="71"/>
      <c r="DY173" s="71"/>
      <c r="DZ173" s="71"/>
      <c r="EA173" s="71"/>
      <c r="EB173" s="71"/>
      <c r="EC173" s="71"/>
      <c r="ED173" s="71"/>
      <c r="EE173" s="71"/>
      <c r="EF173" s="71"/>
      <c r="EG173" s="71"/>
      <c r="EH173" s="71"/>
      <c r="EI173" s="74"/>
      <c r="EJ173" s="74"/>
      <c r="EK173" s="74"/>
      <c r="EL173" s="74"/>
      <c r="EM173" s="74"/>
      <c r="EN173" s="74"/>
      <c r="EO173" s="74"/>
      <c r="EP173" s="74"/>
      <c r="EQ173" s="74"/>
      <c r="ER173" s="74"/>
      <c r="ES173" s="74"/>
      <c r="ET173" s="74"/>
      <c r="EU173" s="74"/>
      <c r="EV173" s="74"/>
      <c r="EW173" s="74"/>
      <c r="EX173" s="74"/>
      <c r="EY173" s="74"/>
      <c r="EZ173" s="74"/>
      <c r="FA173" s="74"/>
      <c r="FB173" s="74"/>
    </row>
    <row r="174" spans="2:158" s="69" customFormat="1">
      <c r="B174" s="76"/>
      <c r="C174" s="77" t="s">
        <v>398</v>
      </c>
      <c r="D174" s="71"/>
      <c r="E174" s="71"/>
      <c r="F174" s="71"/>
      <c r="G174" s="71"/>
      <c r="H174" s="71"/>
      <c r="I174" s="71"/>
      <c r="J174" s="71"/>
      <c r="K174" s="71"/>
      <c r="L174" s="71"/>
      <c r="M174" s="71"/>
      <c r="N174" s="71"/>
      <c r="O174" s="72"/>
      <c r="P174" s="71"/>
      <c r="Q174" s="71"/>
      <c r="R174" s="71"/>
      <c r="S174" s="71"/>
      <c r="T174" s="71"/>
      <c r="U174" s="71"/>
      <c r="V174" s="71"/>
      <c r="W174" s="71"/>
      <c r="X174" s="71"/>
      <c r="Y174" s="73"/>
      <c r="Z174" s="73"/>
      <c r="AA174" s="73"/>
      <c r="AB174" s="73"/>
      <c r="AC174" s="73"/>
      <c r="AD174" s="73"/>
      <c r="AE174" s="73"/>
      <c r="AF174" s="447">
        <f t="shared" si="106"/>
        <v>0</v>
      </c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447">
        <f t="shared" si="105"/>
        <v>0</v>
      </c>
      <c r="AT174" s="455"/>
      <c r="AU174" s="450">
        <f t="shared" si="107"/>
        <v>0</v>
      </c>
      <c r="AV174" s="71"/>
      <c r="AW174" s="71"/>
      <c r="AX174" s="71"/>
      <c r="AY174" s="455"/>
      <c r="AZ174" s="71"/>
      <c r="BA174" s="455"/>
      <c r="BB174" s="447">
        <f t="shared" si="108"/>
        <v>0</v>
      </c>
      <c r="BC174" s="71"/>
      <c r="BD174" s="71"/>
      <c r="BE174" s="71"/>
      <c r="BF174" s="71"/>
      <c r="BG174" s="455"/>
      <c r="BH174" s="455"/>
      <c r="BI174" s="455"/>
      <c r="BJ174" s="455"/>
      <c r="BK174" s="455"/>
      <c r="BL174" s="450">
        <f t="shared" si="109"/>
        <v>0</v>
      </c>
      <c r="BM174" s="71"/>
      <c r="BN174" s="71"/>
      <c r="BO174" s="71"/>
      <c r="BP174" s="71"/>
      <c r="BQ174" s="455">
        <f t="shared" si="117"/>
        <v>0</v>
      </c>
      <c r="BR174" s="71"/>
      <c r="BS174" s="71"/>
      <c r="BT174" s="71"/>
      <c r="BU174" s="71"/>
      <c r="BV174" s="71"/>
      <c r="BW174" s="71"/>
      <c r="BX174" s="71"/>
      <c r="BY174" s="71"/>
      <c r="BZ174" s="71"/>
      <c r="CA174" s="71"/>
      <c r="CB174" s="71"/>
      <c r="CC174" s="71"/>
      <c r="CD174" s="71"/>
      <c r="CE174" s="71"/>
      <c r="CF174" s="71"/>
      <c r="CG174" s="71"/>
      <c r="CH174" s="71"/>
      <c r="CI174" s="71"/>
      <c r="CJ174" s="71"/>
      <c r="CK174" s="71"/>
      <c r="CL174" s="71"/>
      <c r="CM174" s="71"/>
      <c r="CN174" s="71"/>
      <c r="CO174" s="71"/>
      <c r="CP174" s="190">
        <f t="shared" si="100"/>
        <v>0</v>
      </c>
      <c r="CQ174" s="71"/>
      <c r="CR174" s="71"/>
      <c r="CS174" s="71"/>
      <c r="CT174" s="71"/>
      <c r="CU174" s="71"/>
      <c r="CV174" s="71"/>
      <c r="CW174" s="71"/>
      <c r="CX174" s="71"/>
      <c r="CY174" s="71"/>
      <c r="CZ174" s="71"/>
      <c r="DA174" s="71"/>
      <c r="DB174" s="190">
        <f t="shared" si="101"/>
        <v>0</v>
      </c>
      <c r="DC174" s="71">
        <f t="shared" si="102"/>
        <v>0</v>
      </c>
      <c r="DD174" s="71"/>
      <c r="DE174" s="71"/>
      <c r="DF174" s="71"/>
      <c r="DG174" s="190">
        <f t="shared" si="103"/>
        <v>0</v>
      </c>
      <c r="DH174" s="71">
        <f t="shared" si="104"/>
        <v>0</v>
      </c>
      <c r="DI174" s="71"/>
      <c r="DJ174" s="71"/>
      <c r="DK174" s="71"/>
      <c r="DL174" s="71"/>
      <c r="DM174" s="71"/>
      <c r="DN174" s="71"/>
      <c r="DO174" s="71"/>
      <c r="DP174" s="71"/>
      <c r="DQ174" s="71"/>
      <c r="DR174" s="71"/>
      <c r="DS174" s="71"/>
      <c r="DT174" s="71"/>
      <c r="DU174" s="71"/>
      <c r="DV174" s="71"/>
      <c r="DW174" s="71"/>
      <c r="DX174" s="71"/>
      <c r="DY174" s="71"/>
      <c r="DZ174" s="71"/>
      <c r="EA174" s="71"/>
      <c r="EB174" s="71"/>
      <c r="EC174" s="71"/>
      <c r="ED174" s="71"/>
      <c r="EE174" s="71"/>
      <c r="EF174" s="71"/>
      <c r="EG174" s="71"/>
      <c r="EH174" s="71"/>
      <c r="EI174" s="74"/>
      <c r="EJ174" s="74"/>
      <c r="EK174" s="74"/>
      <c r="EL174" s="74"/>
      <c r="EM174" s="74"/>
      <c r="EN174" s="74"/>
      <c r="EO174" s="74"/>
      <c r="EP174" s="74"/>
      <c r="EQ174" s="74"/>
      <c r="ER174" s="74"/>
      <c r="ES174" s="74"/>
      <c r="ET174" s="74"/>
      <c r="EU174" s="74"/>
      <c r="EV174" s="74"/>
      <c r="EW174" s="74"/>
      <c r="EX174" s="74"/>
      <c r="EY174" s="74"/>
      <c r="EZ174" s="74"/>
      <c r="FA174" s="74"/>
      <c r="FB174" s="74"/>
    </row>
    <row r="175" spans="2:158" s="69" customFormat="1" ht="48">
      <c r="B175" s="76" t="s">
        <v>417</v>
      </c>
      <c r="C175" s="90" t="s">
        <v>418</v>
      </c>
      <c r="D175" s="71"/>
      <c r="E175" s="71"/>
      <c r="F175" s="71"/>
      <c r="G175" s="71"/>
      <c r="H175" s="71"/>
      <c r="I175" s="71"/>
      <c r="J175" s="71"/>
      <c r="K175" s="71"/>
      <c r="L175" s="71"/>
      <c r="M175" s="71"/>
      <c r="N175" s="71"/>
      <c r="O175" s="72"/>
      <c r="P175" s="71"/>
      <c r="Q175" s="71"/>
      <c r="R175" s="71"/>
      <c r="S175" s="71"/>
      <c r="T175" s="71"/>
      <c r="U175" s="71"/>
      <c r="V175" s="71"/>
      <c r="W175" s="71"/>
      <c r="X175" s="71"/>
      <c r="Y175" s="73"/>
      <c r="Z175" s="73"/>
      <c r="AA175" s="73"/>
      <c r="AB175" s="73"/>
      <c r="AC175" s="73"/>
      <c r="AD175" s="73"/>
      <c r="AE175" s="73"/>
      <c r="AF175" s="447">
        <f t="shared" si="106"/>
        <v>0</v>
      </c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447">
        <f t="shared" si="105"/>
        <v>0</v>
      </c>
      <c r="AT175" s="455"/>
      <c r="AU175" s="450">
        <f t="shared" si="107"/>
        <v>0</v>
      </c>
      <c r="AV175" s="71"/>
      <c r="AW175" s="71"/>
      <c r="AX175" s="71"/>
      <c r="AY175" s="455"/>
      <c r="AZ175" s="71"/>
      <c r="BA175" s="455"/>
      <c r="BB175" s="447">
        <f t="shared" si="108"/>
        <v>0</v>
      </c>
      <c r="BC175" s="71"/>
      <c r="BD175" s="71"/>
      <c r="BE175" s="71"/>
      <c r="BF175" s="71"/>
      <c r="BG175" s="455"/>
      <c r="BH175" s="455"/>
      <c r="BI175" s="455"/>
      <c r="BJ175" s="455"/>
      <c r="BK175" s="455"/>
      <c r="BL175" s="450">
        <f t="shared" si="109"/>
        <v>0</v>
      </c>
      <c r="BM175" s="71"/>
      <c r="BN175" s="71"/>
      <c r="BO175" s="71"/>
      <c r="BP175" s="71"/>
      <c r="BQ175" s="455"/>
      <c r="BR175" s="71"/>
      <c r="BS175" s="71"/>
      <c r="BT175" s="71"/>
      <c r="BU175" s="71"/>
      <c r="BV175" s="71"/>
      <c r="BW175" s="71"/>
      <c r="BX175" s="71"/>
      <c r="BY175" s="71"/>
      <c r="BZ175" s="71"/>
      <c r="CA175" s="71"/>
      <c r="CB175" s="71"/>
      <c r="CC175" s="71"/>
      <c r="CD175" s="71"/>
      <c r="CE175" s="71"/>
      <c r="CF175" s="71"/>
      <c r="CG175" s="71"/>
      <c r="CH175" s="71"/>
      <c r="CI175" s="71"/>
      <c r="CJ175" s="71"/>
      <c r="CK175" s="71"/>
      <c r="CL175" s="71"/>
      <c r="CM175" s="71"/>
      <c r="CN175" s="71"/>
      <c r="CO175" s="71"/>
      <c r="CP175" s="188">
        <f t="shared" si="100"/>
        <v>0</v>
      </c>
      <c r="CQ175" s="71"/>
      <c r="CR175" s="71"/>
      <c r="CS175" s="71"/>
      <c r="CT175" s="71"/>
      <c r="CU175" s="71"/>
      <c r="CV175" s="71"/>
      <c r="CW175" s="71"/>
      <c r="CX175" s="71"/>
      <c r="CY175" s="71"/>
      <c r="CZ175" s="71"/>
      <c r="DA175" s="71"/>
      <c r="DB175" s="188">
        <f t="shared" si="101"/>
        <v>0</v>
      </c>
      <c r="DC175" s="38">
        <f t="shared" si="102"/>
        <v>0</v>
      </c>
      <c r="DD175" s="71"/>
      <c r="DE175" s="71"/>
      <c r="DF175" s="71"/>
      <c r="DG175" s="188">
        <f t="shared" si="103"/>
        <v>0</v>
      </c>
      <c r="DH175" s="38">
        <f t="shared" si="104"/>
        <v>0</v>
      </c>
      <c r="DI175" s="71"/>
      <c r="DJ175" s="71"/>
      <c r="DK175" s="71"/>
      <c r="DL175" s="71"/>
      <c r="DM175" s="71"/>
      <c r="DN175" s="71"/>
      <c r="DO175" s="71"/>
      <c r="DP175" s="71"/>
      <c r="DQ175" s="71"/>
      <c r="DR175" s="71"/>
      <c r="DS175" s="71"/>
      <c r="DT175" s="71"/>
      <c r="DU175" s="71"/>
      <c r="DV175" s="71"/>
      <c r="DW175" s="71"/>
      <c r="DX175" s="71"/>
      <c r="DY175" s="71"/>
      <c r="DZ175" s="71"/>
      <c r="EA175" s="71"/>
      <c r="EB175" s="71"/>
      <c r="EC175" s="71"/>
      <c r="ED175" s="71"/>
      <c r="EE175" s="71"/>
      <c r="EF175" s="71"/>
      <c r="EG175" s="71"/>
      <c r="EH175" s="71"/>
      <c r="EI175" s="74"/>
      <c r="EJ175" s="74"/>
      <c r="EK175" s="74"/>
      <c r="EL175" s="74"/>
      <c r="EM175" s="74"/>
      <c r="EN175" s="74"/>
      <c r="EO175" s="74"/>
      <c r="EP175" s="74"/>
      <c r="EQ175" s="74"/>
      <c r="ER175" s="74"/>
      <c r="ES175" s="74"/>
      <c r="ET175" s="74"/>
      <c r="EU175" s="74"/>
      <c r="EV175" s="74"/>
      <c r="EW175" s="74"/>
      <c r="EX175" s="74"/>
      <c r="EY175" s="74"/>
      <c r="EZ175" s="74"/>
      <c r="FA175" s="74"/>
      <c r="FB175" s="74"/>
    </row>
    <row r="176" spans="2:158">
      <c r="B176" s="39"/>
      <c r="C176" s="77" t="s">
        <v>385</v>
      </c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61"/>
      <c r="P176" s="38"/>
      <c r="Q176" s="38"/>
      <c r="R176" s="38"/>
      <c r="S176" s="38"/>
      <c r="T176" s="38"/>
      <c r="U176" s="38"/>
      <c r="V176" s="38"/>
      <c r="W176" s="38"/>
      <c r="X176" s="38"/>
      <c r="Y176" s="33"/>
      <c r="Z176" s="33"/>
      <c r="AA176" s="33"/>
      <c r="AB176" s="33"/>
      <c r="AC176" s="33"/>
      <c r="AD176" s="33"/>
      <c r="AE176" s="33"/>
      <c r="AF176" s="447">
        <f t="shared" si="106"/>
        <v>0</v>
      </c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447">
        <f t="shared" si="105"/>
        <v>0</v>
      </c>
      <c r="AT176" s="455"/>
      <c r="AU176" s="450">
        <f t="shared" si="107"/>
        <v>0</v>
      </c>
      <c r="AV176" s="38"/>
      <c r="AW176" s="38"/>
      <c r="AX176" s="38"/>
      <c r="AY176" s="455"/>
      <c r="AZ176" s="38"/>
      <c r="BA176" s="455"/>
      <c r="BB176" s="447">
        <f t="shared" si="108"/>
        <v>0</v>
      </c>
      <c r="BC176" s="38"/>
      <c r="BD176" s="38"/>
      <c r="BE176" s="38"/>
      <c r="BF176" s="38"/>
      <c r="BG176" s="455"/>
      <c r="BH176" s="455"/>
      <c r="BI176" s="455"/>
      <c r="BJ176" s="455"/>
      <c r="BK176" s="455"/>
      <c r="BL176" s="450">
        <f t="shared" si="109"/>
        <v>0</v>
      </c>
      <c r="BM176" s="38"/>
      <c r="BN176" s="38"/>
      <c r="BO176" s="38"/>
      <c r="BP176" s="38"/>
      <c r="BQ176" s="455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188">
        <f t="shared" si="100"/>
        <v>0</v>
      </c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188">
        <f t="shared" si="101"/>
        <v>0</v>
      </c>
      <c r="DC176" s="38">
        <f t="shared" si="102"/>
        <v>0</v>
      </c>
      <c r="DD176" s="38"/>
      <c r="DE176" s="38"/>
      <c r="DF176" s="38"/>
      <c r="DG176" s="188">
        <f t="shared" si="103"/>
        <v>0</v>
      </c>
      <c r="DH176" s="38">
        <f t="shared" si="104"/>
        <v>0</v>
      </c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</row>
    <row r="177" spans="2:138">
      <c r="B177" s="39"/>
      <c r="C177" s="77" t="s">
        <v>386</v>
      </c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61"/>
      <c r="P177" s="38"/>
      <c r="Q177" s="38"/>
      <c r="R177" s="38"/>
      <c r="S177" s="38"/>
      <c r="T177" s="38"/>
      <c r="U177" s="38"/>
      <c r="V177" s="38"/>
      <c r="W177" s="38"/>
      <c r="X177" s="38"/>
      <c r="Y177" s="33"/>
      <c r="Z177" s="33"/>
      <c r="AA177" s="33"/>
      <c r="AB177" s="33"/>
      <c r="AC177" s="33"/>
      <c r="AD177" s="33"/>
      <c r="AE177" s="33"/>
      <c r="AF177" s="447">
        <f t="shared" si="106"/>
        <v>0</v>
      </c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447">
        <f t="shared" si="105"/>
        <v>0</v>
      </c>
      <c r="AT177" s="455"/>
      <c r="AU177" s="450">
        <f t="shared" si="107"/>
        <v>0</v>
      </c>
      <c r="AV177" s="38"/>
      <c r="AW177" s="38"/>
      <c r="AX177" s="38"/>
      <c r="AY177" s="455"/>
      <c r="AZ177" s="38"/>
      <c r="BA177" s="455"/>
      <c r="BB177" s="447">
        <f t="shared" si="108"/>
        <v>0</v>
      </c>
      <c r="BC177" s="38"/>
      <c r="BD177" s="38"/>
      <c r="BE177" s="38"/>
      <c r="BF177" s="38"/>
      <c r="BG177" s="455"/>
      <c r="BH177" s="455"/>
      <c r="BI177" s="455"/>
      <c r="BJ177" s="455"/>
      <c r="BK177" s="455"/>
      <c r="BL177" s="450">
        <f t="shared" si="109"/>
        <v>0</v>
      </c>
      <c r="BM177" s="38"/>
      <c r="BN177" s="38"/>
      <c r="BO177" s="38"/>
      <c r="BP177" s="38"/>
      <c r="BQ177" s="455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188">
        <f t="shared" si="100"/>
        <v>0</v>
      </c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188">
        <f t="shared" si="101"/>
        <v>0</v>
      </c>
      <c r="DC177" s="38">
        <f t="shared" si="102"/>
        <v>0</v>
      </c>
      <c r="DD177" s="38"/>
      <c r="DE177" s="38"/>
      <c r="DF177" s="38"/>
      <c r="DG177" s="188">
        <f t="shared" si="103"/>
        <v>0</v>
      </c>
      <c r="DH177" s="38">
        <f t="shared" si="104"/>
        <v>0</v>
      </c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</row>
    <row r="178" spans="2:138">
      <c r="B178" s="39"/>
      <c r="C178" s="77" t="s">
        <v>387</v>
      </c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61"/>
      <c r="P178" s="38"/>
      <c r="Q178" s="38"/>
      <c r="R178" s="38"/>
      <c r="S178" s="38"/>
      <c r="T178" s="38"/>
      <c r="U178" s="38"/>
      <c r="V178" s="38"/>
      <c r="W178" s="38"/>
      <c r="X178" s="38"/>
      <c r="Y178" s="33"/>
      <c r="Z178" s="33"/>
      <c r="AA178" s="33"/>
      <c r="AB178" s="33"/>
      <c r="AC178" s="33"/>
      <c r="AD178" s="33"/>
      <c r="AE178" s="33"/>
      <c r="AF178" s="447">
        <f t="shared" si="106"/>
        <v>0</v>
      </c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447">
        <f t="shared" si="105"/>
        <v>0</v>
      </c>
      <c r="AT178" s="455"/>
      <c r="AU178" s="450">
        <f t="shared" si="107"/>
        <v>0</v>
      </c>
      <c r="AV178" s="38"/>
      <c r="AW178" s="38"/>
      <c r="AX178" s="38"/>
      <c r="AY178" s="455"/>
      <c r="AZ178" s="38"/>
      <c r="BA178" s="455"/>
      <c r="BB178" s="447">
        <f t="shared" si="108"/>
        <v>0</v>
      </c>
      <c r="BC178" s="38"/>
      <c r="BD178" s="38"/>
      <c r="BE178" s="38"/>
      <c r="BF178" s="38"/>
      <c r="BG178" s="455"/>
      <c r="BH178" s="455"/>
      <c r="BI178" s="455"/>
      <c r="BJ178" s="455"/>
      <c r="BK178" s="455"/>
      <c r="BL178" s="450">
        <f t="shared" si="109"/>
        <v>0</v>
      </c>
      <c r="BM178" s="38"/>
      <c r="BN178" s="38"/>
      <c r="BO178" s="38"/>
      <c r="BP178" s="38"/>
      <c r="BQ178" s="455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188">
        <f t="shared" si="100"/>
        <v>0</v>
      </c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188">
        <f t="shared" si="101"/>
        <v>0</v>
      </c>
      <c r="DC178" s="38">
        <f t="shared" si="102"/>
        <v>0</v>
      </c>
      <c r="DD178" s="38"/>
      <c r="DE178" s="38"/>
      <c r="DF178" s="38"/>
      <c r="DG178" s="188">
        <f t="shared" si="103"/>
        <v>0</v>
      </c>
      <c r="DH178" s="38">
        <f t="shared" si="104"/>
        <v>0</v>
      </c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</row>
    <row r="179" spans="2:138">
      <c r="B179" s="39"/>
      <c r="C179" s="77" t="s">
        <v>388</v>
      </c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61"/>
      <c r="P179" s="38"/>
      <c r="Q179" s="38"/>
      <c r="R179" s="38"/>
      <c r="S179" s="38"/>
      <c r="T179" s="38"/>
      <c r="U179" s="38"/>
      <c r="V179" s="38"/>
      <c r="W179" s="38"/>
      <c r="X179" s="38"/>
      <c r="Y179" s="33"/>
      <c r="Z179" s="33"/>
      <c r="AA179" s="33"/>
      <c r="AB179" s="33"/>
      <c r="AC179" s="33"/>
      <c r="AD179" s="33"/>
      <c r="AE179" s="33"/>
      <c r="AF179" s="447">
        <f t="shared" si="106"/>
        <v>0</v>
      </c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447">
        <f t="shared" si="105"/>
        <v>0</v>
      </c>
      <c r="AT179" s="455"/>
      <c r="AU179" s="450">
        <f t="shared" si="107"/>
        <v>0</v>
      </c>
      <c r="AV179" s="38"/>
      <c r="AW179" s="38"/>
      <c r="AX179" s="38"/>
      <c r="AY179" s="455"/>
      <c r="AZ179" s="38"/>
      <c r="BA179" s="455"/>
      <c r="BB179" s="447">
        <f t="shared" si="108"/>
        <v>0</v>
      </c>
      <c r="BC179" s="38"/>
      <c r="BD179" s="38"/>
      <c r="BE179" s="38"/>
      <c r="BF179" s="38"/>
      <c r="BG179" s="455"/>
      <c r="BH179" s="455"/>
      <c r="BI179" s="455"/>
      <c r="BJ179" s="455"/>
      <c r="BK179" s="455"/>
      <c r="BL179" s="450">
        <f t="shared" si="109"/>
        <v>0</v>
      </c>
      <c r="BM179" s="38"/>
      <c r="BN179" s="38"/>
      <c r="BO179" s="38"/>
      <c r="BP179" s="38"/>
      <c r="BQ179" s="455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188">
        <f t="shared" si="100"/>
        <v>0</v>
      </c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188">
        <f t="shared" si="101"/>
        <v>0</v>
      </c>
      <c r="DC179" s="38">
        <f t="shared" si="102"/>
        <v>0</v>
      </c>
      <c r="DD179" s="38"/>
      <c r="DE179" s="38"/>
      <c r="DF179" s="38"/>
      <c r="DG179" s="188">
        <f t="shared" si="103"/>
        <v>0</v>
      </c>
      <c r="DH179" s="38">
        <f t="shared" si="104"/>
        <v>0</v>
      </c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</row>
    <row r="180" spans="2:138">
      <c r="B180" s="39"/>
      <c r="C180" s="77" t="s">
        <v>389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61"/>
      <c r="P180" s="38"/>
      <c r="Q180" s="38"/>
      <c r="R180" s="38"/>
      <c r="S180" s="38"/>
      <c r="T180" s="38"/>
      <c r="U180" s="38"/>
      <c r="V180" s="38"/>
      <c r="W180" s="38"/>
      <c r="X180" s="38"/>
      <c r="Y180" s="33"/>
      <c r="Z180" s="33"/>
      <c r="AA180" s="33"/>
      <c r="AB180" s="33"/>
      <c r="AC180" s="33"/>
      <c r="AD180" s="33"/>
      <c r="AE180" s="33"/>
      <c r="AF180" s="447">
        <f t="shared" si="106"/>
        <v>0</v>
      </c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447">
        <f t="shared" si="105"/>
        <v>0</v>
      </c>
      <c r="AT180" s="455"/>
      <c r="AU180" s="450">
        <f t="shared" si="107"/>
        <v>0</v>
      </c>
      <c r="AV180" s="38"/>
      <c r="AW180" s="38"/>
      <c r="AX180" s="38"/>
      <c r="AY180" s="455"/>
      <c r="AZ180" s="38"/>
      <c r="BA180" s="455"/>
      <c r="BB180" s="447">
        <f t="shared" si="108"/>
        <v>0</v>
      </c>
      <c r="BC180" s="38"/>
      <c r="BD180" s="38"/>
      <c r="BE180" s="38"/>
      <c r="BF180" s="38"/>
      <c r="BG180" s="455"/>
      <c r="BH180" s="455"/>
      <c r="BI180" s="455"/>
      <c r="BJ180" s="455"/>
      <c r="BK180" s="455"/>
      <c r="BL180" s="450">
        <f t="shared" si="109"/>
        <v>0</v>
      </c>
      <c r="BM180" s="38"/>
      <c r="BN180" s="38"/>
      <c r="BO180" s="38"/>
      <c r="BP180" s="38"/>
      <c r="BQ180" s="455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188">
        <f t="shared" si="100"/>
        <v>0</v>
      </c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188">
        <f t="shared" si="101"/>
        <v>0</v>
      </c>
      <c r="DC180" s="38">
        <f t="shared" si="102"/>
        <v>0</v>
      </c>
      <c r="DD180" s="38"/>
      <c r="DE180" s="38"/>
      <c r="DF180" s="38"/>
      <c r="DG180" s="188">
        <f t="shared" si="103"/>
        <v>0</v>
      </c>
      <c r="DH180" s="38">
        <f t="shared" si="104"/>
        <v>0</v>
      </c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</row>
    <row r="181" spans="2:138">
      <c r="B181" s="39"/>
      <c r="C181" s="77" t="s">
        <v>390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61"/>
      <c r="P181" s="38"/>
      <c r="Q181" s="38"/>
      <c r="R181" s="38"/>
      <c r="S181" s="38"/>
      <c r="T181" s="38"/>
      <c r="U181" s="38"/>
      <c r="V181" s="38"/>
      <c r="W181" s="38"/>
      <c r="X181" s="38"/>
      <c r="Y181" s="33"/>
      <c r="Z181" s="33"/>
      <c r="AA181" s="33"/>
      <c r="AB181" s="33"/>
      <c r="AC181" s="33"/>
      <c r="AD181" s="33"/>
      <c r="AE181" s="33"/>
      <c r="AF181" s="447">
        <f t="shared" si="106"/>
        <v>0</v>
      </c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447">
        <f t="shared" si="105"/>
        <v>0</v>
      </c>
      <c r="AT181" s="455"/>
      <c r="AU181" s="450">
        <f t="shared" si="107"/>
        <v>0</v>
      </c>
      <c r="AV181" s="38"/>
      <c r="AW181" s="38"/>
      <c r="AX181" s="38"/>
      <c r="AY181" s="455"/>
      <c r="AZ181" s="38"/>
      <c r="BA181" s="455"/>
      <c r="BB181" s="447">
        <f t="shared" si="108"/>
        <v>0</v>
      </c>
      <c r="BC181" s="38"/>
      <c r="BD181" s="38"/>
      <c r="BE181" s="38"/>
      <c r="BF181" s="38"/>
      <c r="BG181" s="455"/>
      <c r="BH181" s="455"/>
      <c r="BI181" s="455"/>
      <c r="BJ181" s="455"/>
      <c r="BK181" s="455"/>
      <c r="BL181" s="450">
        <f t="shared" si="109"/>
        <v>0</v>
      </c>
      <c r="BM181" s="38"/>
      <c r="BN181" s="38"/>
      <c r="BO181" s="38"/>
      <c r="BP181" s="38"/>
      <c r="BQ181" s="455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188">
        <f t="shared" si="100"/>
        <v>0</v>
      </c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188">
        <f t="shared" si="101"/>
        <v>0</v>
      </c>
      <c r="DC181" s="38">
        <f t="shared" si="102"/>
        <v>0</v>
      </c>
      <c r="DD181" s="38"/>
      <c r="DE181" s="38"/>
      <c r="DF181" s="38"/>
      <c r="DG181" s="188">
        <f t="shared" si="103"/>
        <v>0</v>
      </c>
      <c r="DH181" s="38">
        <f t="shared" si="104"/>
        <v>0</v>
      </c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</row>
    <row r="182" spans="2:138">
      <c r="B182" s="39"/>
      <c r="C182" s="77" t="s">
        <v>391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61"/>
      <c r="P182" s="38"/>
      <c r="Q182" s="38"/>
      <c r="R182" s="38"/>
      <c r="S182" s="38"/>
      <c r="T182" s="38"/>
      <c r="U182" s="38"/>
      <c r="V182" s="38"/>
      <c r="W182" s="38"/>
      <c r="X182" s="38"/>
      <c r="Y182" s="33"/>
      <c r="Z182" s="33"/>
      <c r="AA182" s="33"/>
      <c r="AB182" s="33"/>
      <c r="AC182" s="33"/>
      <c r="AD182" s="33"/>
      <c r="AE182" s="33"/>
      <c r="AF182" s="447">
        <f t="shared" si="106"/>
        <v>0</v>
      </c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447">
        <f t="shared" si="105"/>
        <v>0</v>
      </c>
      <c r="AT182" s="455"/>
      <c r="AU182" s="450">
        <f t="shared" si="107"/>
        <v>0</v>
      </c>
      <c r="AV182" s="38"/>
      <c r="AW182" s="38"/>
      <c r="AX182" s="38"/>
      <c r="AY182" s="455"/>
      <c r="AZ182" s="38"/>
      <c r="BA182" s="455"/>
      <c r="BB182" s="447">
        <f t="shared" si="108"/>
        <v>0</v>
      </c>
      <c r="BC182" s="38"/>
      <c r="BD182" s="38"/>
      <c r="BE182" s="38"/>
      <c r="BF182" s="38"/>
      <c r="BG182" s="455"/>
      <c r="BH182" s="455"/>
      <c r="BI182" s="455"/>
      <c r="BJ182" s="455"/>
      <c r="BK182" s="455"/>
      <c r="BL182" s="450">
        <f t="shared" si="109"/>
        <v>0</v>
      </c>
      <c r="BM182" s="38"/>
      <c r="BN182" s="38"/>
      <c r="BO182" s="38"/>
      <c r="BP182" s="38"/>
      <c r="BQ182" s="455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188">
        <f t="shared" si="100"/>
        <v>0</v>
      </c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188">
        <f t="shared" si="101"/>
        <v>0</v>
      </c>
      <c r="DC182" s="38">
        <f t="shared" si="102"/>
        <v>0</v>
      </c>
      <c r="DD182" s="38"/>
      <c r="DE182" s="38"/>
      <c r="DF182" s="38"/>
      <c r="DG182" s="188">
        <f t="shared" si="103"/>
        <v>0</v>
      </c>
      <c r="DH182" s="38">
        <f t="shared" si="104"/>
        <v>0</v>
      </c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</row>
    <row r="183" spans="2:138">
      <c r="B183" s="39"/>
      <c r="C183" s="77" t="s">
        <v>392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61"/>
      <c r="P183" s="38"/>
      <c r="Q183" s="38"/>
      <c r="R183" s="38"/>
      <c r="S183" s="38"/>
      <c r="T183" s="38"/>
      <c r="U183" s="38"/>
      <c r="V183" s="38"/>
      <c r="W183" s="38"/>
      <c r="X183" s="38"/>
      <c r="Y183" s="33"/>
      <c r="Z183" s="33"/>
      <c r="AA183" s="33"/>
      <c r="AB183" s="33"/>
      <c r="AC183" s="33"/>
      <c r="AD183" s="33"/>
      <c r="AE183" s="33"/>
      <c r="AF183" s="447">
        <f t="shared" si="106"/>
        <v>0</v>
      </c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447">
        <f t="shared" si="105"/>
        <v>0</v>
      </c>
      <c r="AT183" s="455"/>
      <c r="AU183" s="450">
        <f t="shared" si="107"/>
        <v>0</v>
      </c>
      <c r="AV183" s="38"/>
      <c r="AW183" s="38"/>
      <c r="AX183" s="38"/>
      <c r="AY183" s="455"/>
      <c r="AZ183" s="38"/>
      <c r="BA183" s="455"/>
      <c r="BB183" s="447">
        <f t="shared" si="108"/>
        <v>0</v>
      </c>
      <c r="BC183" s="38"/>
      <c r="BD183" s="38"/>
      <c r="BE183" s="38"/>
      <c r="BF183" s="38"/>
      <c r="BG183" s="455"/>
      <c r="BH183" s="455"/>
      <c r="BI183" s="455"/>
      <c r="BJ183" s="455"/>
      <c r="BK183" s="455"/>
      <c r="BL183" s="450">
        <f t="shared" si="109"/>
        <v>0</v>
      </c>
      <c r="BM183" s="38"/>
      <c r="BN183" s="38"/>
      <c r="BO183" s="38"/>
      <c r="BP183" s="38"/>
      <c r="BQ183" s="455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188">
        <f t="shared" si="100"/>
        <v>0</v>
      </c>
      <c r="CQ183" s="38"/>
      <c r="CR183" s="38"/>
      <c r="CS183" s="38"/>
      <c r="CT183" s="38"/>
      <c r="CU183" s="38"/>
      <c r="CV183" s="38"/>
      <c r="CW183" s="38"/>
      <c r="CX183" s="38"/>
      <c r="CY183" s="38"/>
      <c r="CZ183" s="38"/>
      <c r="DA183" s="38"/>
      <c r="DB183" s="188">
        <f t="shared" si="101"/>
        <v>0</v>
      </c>
      <c r="DC183" s="38">
        <f t="shared" si="102"/>
        <v>0</v>
      </c>
      <c r="DD183" s="38"/>
      <c r="DE183" s="38"/>
      <c r="DF183" s="38"/>
      <c r="DG183" s="188">
        <f t="shared" si="103"/>
        <v>0</v>
      </c>
      <c r="DH183" s="38">
        <f t="shared" si="104"/>
        <v>0</v>
      </c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</row>
    <row r="184" spans="2:138">
      <c r="B184" s="39"/>
      <c r="C184" s="77" t="s">
        <v>393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61"/>
      <c r="P184" s="38"/>
      <c r="Q184" s="38"/>
      <c r="R184" s="38"/>
      <c r="S184" s="38"/>
      <c r="T184" s="38"/>
      <c r="U184" s="38"/>
      <c r="V184" s="38"/>
      <c r="W184" s="38"/>
      <c r="X184" s="38"/>
      <c r="Y184" s="33"/>
      <c r="Z184" s="33"/>
      <c r="AA184" s="33"/>
      <c r="AB184" s="33"/>
      <c r="AC184" s="33"/>
      <c r="AD184" s="33"/>
      <c r="AE184" s="33"/>
      <c r="AF184" s="447">
        <f t="shared" si="106"/>
        <v>0</v>
      </c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447">
        <f t="shared" si="105"/>
        <v>0</v>
      </c>
      <c r="AT184" s="455"/>
      <c r="AU184" s="450">
        <f t="shared" si="107"/>
        <v>0</v>
      </c>
      <c r="AV184" s="38"/>
      <c r="AW184" s="38"/>
      <c r="AX184" s="38"/>
      <c r="AY184" s="455"/>
      <c r="AZ184" s="38"/>
      <c r="BA184" s="455"/>
      <c r="BB184" s="447">
        <f t="shared" si="108"/>
        <v>0</v>
      </c>
      <c r="BC184" s="38"/>
      <c r="BD184" s="38"/>
      <c r="BE184" s="38"/>
      <c r="BF184" s="38"/>
      <c r="BG184" s="455"/>
      <c r="BH184" s="455"/>
      <c r="BI184" s="455"/>
      <c r="BJ184" s="455"/>
      <c r="BK184" s="455"/>
      <c r="BL184" s="450">
        <f t="shared" si="109"/>
        <v>0</v>
      </c>
      <c r="BM184" s="38"/>
      <c r="BN184" s="38"/>
      <c r="BO184" s="38"/>
      <c r="BP184" s="38"/>
      <c r="BQ184" s="455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188">
        <f t="shared" si="100"/>
        <v>0</v>
      </c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188">
        <f t="shared" si="101"/>
        <v>0</v>
      </c>
      <c r="DC184" s="38">
        <f t="shared" si="102"/>
        <v>0</v>
      </c>
      <c r="DD184" s="38"/>
      <c r="DE184" s="38"/>
      <c r="DF184" s="38"/>
      <c r="DG184" s="188">
        <f t="shared" si="103"/>
        <v>0</v>
      </c>
      <c r="DH184" s="38">
        <f t="shared" si="104"/>
        <v>0</v>
      </c>
      <c r="DI184" s="38"/>
      <c r="DJ184" s="38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/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</row>
    <row r="185" spans="2:138">
      <c r="B185" s="39"/>
      <c r="C185" s="77" t="s">
        <v>394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61"/>
      <c r="P185" s="38"/>
      <c r="Q185" s="38"/>
      <c r="R185" s="38"/>
      <c r="S185" s="38"/>
      <c r="T185" s="38"/>
      <c r="U185" s="38"/>
      <c r="V185" s="38"/>
      <c r="W185" s="38"/>
      <c r="X185" s="38"/>
      <c r="Y185" s="33"/>
      <c r="Z185" s="33"/>
      <c r="AA185" s="33"/>
      <c r="AB185" s="33"/>
      <c r="AC185" s="33"/>
      <c r="AD185" s="33"/>
      <c r="AE185" s="33"/>
      <c r="AF185" s="447">
        <f t="shared" si="106"/>
        <v>0</v>
      </c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447">
        <f t="shared" si="105"/>
        <v>0</v>
      </c>
      <c r="AT185" s="455"/>
      <c r="AU185" s="450">
        <f t="shared" si="107"/>
        <v>0</v>
      </c>
      <c r="AV185" s="38"/>
      <c r="AW185" s="38"/>
      <c r="AX185" s="38"/>
      <c r="AY185" s="455"/>
      <c r="AZ185" s="38"/>
      <c r="BA185" s="455"/>
      <c r="BB185" s="447">
        <f t="shared" si="108"/>
        <v>0</v>
      </c>
      <c r="BC185" s="38"/>
      <c r="BD185" s="38"/>
      <c r="BE185" s="38"/>
      <c r="BF185" s="38"/>
      <c r="BG185" s="455"/>
      <c r="BH185" s="455"/>
      <c r="BI185" s="455"/>
      <c r="BJ185" s="455"/>
      <c r="BK185" s="455"/>
      <c r="BL185" s="450">
        <f t="shared" si="109"/>
        <v>0</v>
      </c>
      <c r="BM185" s="38"/>
      <c r="BN185" s="38"/>
      <c r="BO185" s="38"/>
      <c r="BP185" s="38"/>
      <c r="BQ185" s="455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188">
        <f t="shared" ref="CP185:CP248" si="118">SUM(CM185,CK185,CO185)</f>
        <v>0</v>
      </c>
      <c r="CQ185" s="38"/>
      <c r="CR185" s="38"/>
      <c r="CS185" s="38"/>
      <c r="CT185" s="38"/>
      <c r="CU185" s="38"/>
      <c r="CV185" s="38"/>
      <c r="CW185" s="38"/>
      <c r="CX185" s="38"/>
      <c r="CY185" s="38"/>
      <c r="CZ185" s="38"/>
      <c r="DA185" s="38"/>
      <c r="DB185" s="188">
        <f t="shared" ref="DB185:DB248" si="119">SUM(CP185,CQ185)</f>
        <v>0</v>
      </c>
      <c r="DC185" s="38">
        <f t="shared" ref="DC185:DC248" si="120">SUM(CO185,CN185)</f>
        <v>0</v>
      </c>
      <c r="DD185" s="38"/>
      <c r="DE185" s="38"/>
      <c r="DF185" s="38"/>
      <c r="DG185" s="188">
        <f t="shared" ref="DG185:DG248" si="121">SUM(DB185,DF185)</f>
        <v>0</v>
      </c>
      <c r="DH185" s="38">
        <f t="shared" ref="DH185:DH248" si="122">SUM(DC185)</f>
        <v>0</v>
      </c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</row>
    <row r="186" spans="2:138">
      <c r="B186" s="39"/>
      <c r="C186" s="77" t="s">
        <v>395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61"/>
      <c r="P186" s="38"/>
      <c r="Q186" s="38"/>
      <c r="R186" s="38"/>
      <c r="S186" s="38"/>
      <c r="T186" s="38"/>
      <c r="U186" s="38"/>
      <c r="V186" s="38"/>
      <c r="W186" s="38"/>
      <c r="X186" s="38"/>
      <c r="Y186" s="33"/>
      <c r="Z186" s="33"/>
      <c r="AA186" s="33"/>
      <c r="AB186" s="33"/>
      <c r="AC186" s="33"/>
      <c r="AD186" s="33"/>
      <c r="AE186" s="33"/>
      <c r="AF186" s="447">
        <f t="shared" si="106"/>
        <v>0</v>
      </c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447">
        <f t="shared" si="105"/>
        <v>0</v>
      </c>
      <c r="AT186" s="455"/>
      <c r="AU186" s="450">
        <f t="shared" si="107"/>
        <v>0</v>
      </c>
      <c r="AV186" s="38"/>
      <c r="AW186" s="38"/>
      <c r="AX186" s="38"/>
      <c r="AY186" s="455"/>
      <c r="AZ186" s="38"/>
      <c r="BA186" s="455"/>
      <c r="BB186" s="447">
        <f t="shared" si="108"/>
        <v>0</v>
      </c>
      <c r="BC186" s="38"/>
      <c r="BD186" s="38"/>
      <c r="BE186" s="38"/>
      <c r="BF186" s="38"/>
      <c r="BG186" s="455"/>
      <c r="BH186" s="455"/>
      <c r="BI186" s="455"/>
      <c r="BJ186" s="455"/>
      <c r="BK186" s="455"/>
      <c r="BL186" s="450">
        <f t="shared" si="109"/>
        <v>0</v>
      </c>
      <c r="BM186" s="38"/>
      <c r="BN186" s="38"/>
      <c r="BO186" s="38"/>
      <c r="BP186" s="38"/>
      <c r="BQ186" s="455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188">
        <f t="shared" si="118"/>
        <v>0</v>
      </c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188">
        <f t="shared" si="119"/>
        <v>0</v>
      </c>
      <c r="DC186" s="38">
        <f t="shared" si="120"/>
        <v>0</v>
      </c>
      <c r="DD186" s="38"/>
      <c r="DE186" s="38"/>
      <c r="DF186" s="38"/>
      <c r="DG186" s="188">
        <f t="shared" si="121"/>
        <v>0</v>
      </c>
      <c r="DH186" s="38">
        <f t="shared" si="122"/>
        <v>0</v>
      </c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</row>
    <row r="187" spans="2:138">
      <c r="B187" s="39"/>
      <c r="C187" s="77" t="s">
        <v>396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61"/>
      <c r="P187" s="38"/>
      <c r="Q187" s="38"/>
      <c r="R187" s="38"/>
      <c r="S187" s="38"/>
      <c r="T187" s="38"/>
      <c r="U187" s="38"/>
      <c r="V187" s="38"/>
      <c r="W187" s="38"/>
      <c r="X187" s="38"/>
      <c r="Y187" s="33"/>
      <c r="Z187" s="33"/>
      <c r="AA187" s="33"/>
      <c r="AB187" s="33"/>
      <c r="AC187" s="33"/>
      <c r="AD187" s="33"/>
      <c r="AE187" s="33"/>
      <c r="AF187" s="447">
        <f t="shared" si="106"/>
        <v>0</v>
      </c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447">
        <f t="shared" si="105"/>
        <v>0</v>
      </c>
      <c r="AT187" s="455"/>
      <c r="AU187" s="450">
        <f t="shared" si="107"/>
        <v>0</v>
      </c>
      <c r="AV187" s="38"/>
      <c r="AW187" s="38"/>
      <c r="AX187" s="38"/>
      <c r="AY187" s="455"/>
      <c r="AZ187" s="38"/>
      <c r="BA187" s="455"/>
      <c r="BB187" s="447">
        <f t="shared" si="108"/>
        <v>0</v>
      </c>
      <c r="BC187" s="38"/>
      <c r="BD187" s="38"/>
      <c r="BE187" s="38"/>
      <c r="BF187" s="38"/>
      <c r="BG187" s="455"/>
      <c r="BH187" s="455"/>
      <c r="BI187" s="455"/>
      <c r="BJ187" s="455"/>
      <c r="BK187" s="455"/>
      <c r="BL187" s="450">
        <f t="shared" si="109"/>
        <v>0</v>
      </c>
      <c r="BM187" s="38"/>
      <c r="BN187" s="38"/>
      <c r="BO187" s="38"/>
      <c r="BP187" s="38"/>
      <c r="BQ187" s="455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188">
        <f t="shared" si="118"/>
        <v>0</v>
      </c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188">
        <f t="shared" si="119"/>
        <v>0</v>
      </c>
      <c r="DC187" s="38">
        <f t="shared" si="120"/>
        <v>0</v>
      </c>
      <c r="DD187" s="38"/>
      <c r="DE187" s="38"/>
      <c r="DF187" s="38"/>
      <c r="DG187" s="188">
        <f t="shared" si="121"/>
        <v>0</v>
      </c>
      <c r="DH187" s="38">
        <f t="shared" si="122"/>
        <v>0</v>
      </c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</row>
    <row r="188" spans="2:138">
      <c r="B188" s="39"/>
      <c r="C188" s="77" t="s">
        <v>397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61"/>
      <c r="P188" s="38"/>
      <c r="Q188" s="38"/>
      <c r="R188" s="38"/>
      <c r="S188" s="38"/>
      <c r="T188" s="38"/>
      <c r="U188" s="38"/>
      <c r="V188" s="38"/>
      <c r="W188" s="38"/>
      <c r="X188" s="38"/>
      <c r="Y188" s="33"/>
      <c r="Z188" s="33"/>
      <c r="AA188" s="33"/>
      <c r="AB188" s="33"/>
      <c r="AC188" s="33"/>
      <c r="AD188" s="33"/>
      <c r="AE188" s="33"/>
      <c r="AF188" s="447">
        <f t="shared" si="106"/>
        <v>0</v>
      </c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447">
        <f t="shared" si="105"/>
        <v>0</v>
      </c>
      <c r="AT188" s="455"/>
      <c r="AU188" s="450">
        <f t="shared" si="107"/>
        <v>0</v>
      </c>
      <c r="AV188" s="38"/>
      <c r="AW188" s="38"/>
      <c r="AX188" s="38"/>
      <c r="AY188" s="455"/>
      <c r="AZ188" s="38"/>
      <c r="BA188" s="455"/>
      <c r="BB188" s="447">
        <f t="shared" si="108"/>
        <v>0</v>
      </c>
      <c r="BC188" s="38"/>
      <c r="BD188" s="38"/>
      <c r="BE188" s="38"/>
      <c r="BF188" s="38"/>
      <c r="BG188" s="455"/>
      <c r="BH188" s="455"/>
      <c r="BI188" s="455"/>
      <c r="BJ188" s="455"/>
      <c r="BK188" s="455"/>
      <c r="BL188" s="450">
        <f t="shared" si="109"/>
        <v>0</v>
      </c>
      <c r="BM188" s="38"/>
      <c r="BN188" s="38"/>
      <c r="BO188" s="38"/>
      <c r="BP188" s="38"/>
      <c r="BQ188" s="455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188">
        <f t="shared" si="118"/>
        <v>0</v>
      </c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188">
        <f t="shared" si="119"/>
        <v>0</v>
      </c>
      <c r="DC188" s="38">
        <f t="shared" si="120"/>
        <v>0</v>
      </c>
      <c r="DD188" s="38"/>
      <c r="DE188" s="38"/>
      <c r="DF188" s="38"/>
      <c r="DG188" s="188">
        <f t="shared" si="121"/>
        <v>0</v>
      </c>
      <c r="DH188" s="38">
        <f t="shared" si="122"/>
        <v>0</v>
      </c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</row>
    <row r="189" spans="2:138">
      <c r="B189" s="39"/>
      <c r="C189" s="77" t="s">
        <v>398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61"/>
      <c r="P189" s="38"/>
      <c r="Q189" s="38"/>
      <c r="R189" s="38"/>
      <c r="S189" s="38"/>
      <c r="T189" s="38"/>
      <c r="U189" s="38"/>
      <c r="V189" s="38"/>
      <c r="W189" s="38"/>
      <c r="X189" s="38"/>
      <c r="Y189" s="33"/>
      <c r="Z189" s="33"/>
      <c r="AA189" s="33"/>
      <c r="AB189" s="33"/>
      <c r="AC189" s="33"/>
      <c r="AD189" s="33"/>
      <c r="AE189" s="33"/>
      <c r="AF189" s="447">
        <f t="shared" si="106"/>
        <v>0</v>
      </c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447">
        <f t="shared" si="105"/>
        <v>0</v>
      </c>
      <c r="AT189" s="455"/>
      <c r="AU189" s="450">
        <f t="shared" si="107"/>
        <v>0</v>
      </c>
      <c r="AV189" s="38"/>
      <c r="AW189" s="38"/>
      <c r="AX189" s="38"/>
      <c r="AY189" s="455"/>
      <c r="AZ189" s="38"/>
      <c r="BA189" s="455"/>
      <c r="BB189" s="447">
        <f t="shared" si="108"/>
        <v>0</v>
      </c>
      <c r="BC189" s="38"/>
      <c r="BD189" s="38"/>
      <c r="BE189" s="38"/>
      <c r="BF189" s="38"/>
      <c r="BG189" s="455"/>
      <c r="BH189" s="455"/>
      <c r="BI189" s="455"/>
      <c r="BJ189" s="455"/>
      <c r="BK189" s="455"/>
      <c r="BL189" s="450">
        <f t="shared" si="109"/>
        <v>0</v>
      </c>
      <c r="BM189" s="38"/>
      <c r="BN189" s="38"/>
      <c r="BO189" s="38"/>
      <c r="BP189" s="38"/>
      <c r="BQ189" s="455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188">
        <f t="shared" si="118"/>
        <v>0</v>
      </c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188">
        <f t="shared" si="119"/>
        <v>0</v>
      </c>
      <c r="DC189" s="38">
        <f t="shared" si="120"/>
        <v>0</v>
      </c>
      <c r="DD189" s="38"/>
      <c r="DE189" s="38"/>
      <c r="DF189" s="38"/>
      <c r="DG189" s="188">
        <f t="shared" si="121"/>
        <v>0</v>
      </c>
      <c r="DH189" s="38">
        <f t="shared" si="122"/>
        <v>0</v>
      </c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</row>
    <row r="190" spans="2:138" ht="48">
      <c r="B190" s="39" t="s">
        <v>419</v>
      </c>
      <c r="C190" s="41" t="s">
        <v>420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61"/>
      <c r="P190" s="38"/>
      <c r="Q190" s="38"/>
      <c r="R190" s="38"/>
      <c r="S190" s="38"/>
      <c r="T190" s="38"/>
      <c r="U190" s="38"/>
      <c r="V190" s="38"/>
      <c r="W190" s="38"/>
      <c r="X190" s="38"/>
      <c r="Y190" s="33"/>
      <c r="Z190" s="33"/>
      <c r="AA190" s="33"/>
      <c r="AB190" s="33"/>
      <c r="AC190" s="33"/>
      <c r="AD190" s="33"/>
      <c r="AE190" s="33"/>
      <c r="AF190" s="447">
        <f t="shared" si="106"/>
        <v>0</v>
      </c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447">
        <f t="shared" si="105"/>
        <v>0</v>
      </c>
      <c r="AT190" s="455"/>
      <c r="AU190" s="450">
        <f t="shared" si="107"/>
        <v>0</v>
      </c>
      <c r="AV190" s="38"/>
      <c r="AW190" s="38"/>
      <c r="AX190" s="38"/>
      <c r="AY190" s="455"/>
      <c r="AZ190" s="38"/>
      <c r="BA190" s="455"/>
      <c r="BB190" s="447">
        <f t="shared" si="108"/>
        <v>0</v>
      </c>
      <c r="BC190" s="38"/>
      <c r="BD190" s="38"/>
      <c r="BE190" s="38"/>
      <c r="BF190" s="38"/>
      <c r="BG190" s="455"/>
      <c r="BH190" s="455"/>
      <c r="BI190" s="455"/>
      <c r="BJ190" s="455"/>
      <c r="BK190" s="455"/>
      <c r="BL190" s="450">
        <f t="shared" si="109"/>
        <v>0</v>
      </c>
      <c r="BM190" s="38"/>
      <c r="BN190" s="38"/>
      <c r="BO190" s="38"/>
      <c r="BP190" s="38"/>
      <c r="BQ190" s="450">
        <f t="shared" ref="BQ190:BQ223" si="123">SUM(AF190-AS190)</f>
        <v>0</v>
      </c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188">
        <f t="shared" si="118"/>
        <v>0</v>
      </c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188">
        <f t="shared" si="119"/>
        <v>0</v>
      </c>
      <c r="DC190" s="38">
        <f t="shared" si="120"/>
        <v>0</v>
      </c>
      <c r="DD190" s="38"/>
      <c r="DE190" s="38"/>
      <c r="DF190" s="38"/>
      <c r="DG190" s="188">
        <f t="shared" si="121"/>
        <v>0</v>
      </c>
      <c r="DH190" s="38">
        <f t="shared" si="122"/>
        <v>0</v>
      </c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</row>
    <row r="191" spans="2:138">
      <c r="B191" s="39"/>
      <c r="C191" s="77" t="s">
        <v>385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61"/>
      <c r="P191" s="38"/>
      <c r="Q191" s="38"/>
      <c r="R191" s="38"/>
      <c r="S191" s="38"/>
      <c r="T191" s="38"/>
      <c r="U191" s="38"/>
      <c r="V191" s="38"/>
      <c r="W191" s="38"/>
      <c r="X191" s="38"/>
      <c r="Y191" s="33"/>
      <c r="Z191" s="33"/>
      <c r="AA191" s="33"/>
      <c r="AB191" s="33"/>
      <c r="AC191" s="33"/>
      <c r="AD191" s="33"/>
      <c r="AE191" s="33"/>
      <c r="AF191" s="447">
        <f t="shared" si="106"/>
        <v>0</v>
      </c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447">
        <f t="shared" si="105"/>
        <v>0</v>
      </c>
      <c r="AT191" s="455"/>
      <c r="AU191" s="450">
        <f t="shared" si="107"/>
        <v>0</v>
      </c>
      <c r="AV191" s="38"/>
      <c r="AW191" s="38"/>
      <c r="AX191" s="38"/>
      <c r="AY191" s="455"/>
      <c r="AZ191" s="38"/>
      <c r="BA191" s="455"/>
      <c r="BB191" s="447">
        <f t="shared" si="108"/>
        <v>0</v>
      </c>
      <c r="BC191" s="38"/>
      <c r="BD191" s="38"/>
      <c r="BE191" s="38"/>
      <c r="BF191" s="38"/>
      <c r="BG191" s="455"/>
      <c r="BH191" s="455"/>
      <c r="BI191" s="455"/>
      <c r="BJ191" s="455"/>
      <c r="BK191" s="455"/>
      <c r="BL191" s="450">
        <f t="shared" si="109"/>
        <v>0</v>
      </c>
      <c r="BM191" s="38"/>
      <c r="BN191" s="38"/>
      <c r="BO191" s="38"/>
      <c r="BP191" s="38"/>
      <c r="BQ191" s="450">
        <f t="shared" si="123"/>
        <v>0</v>
      </c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188">
        <f t="shared" si="118"/>
        <v>0</v>
      </c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188">
        <f t="shared" si="119"/>
        <v>0</v>
      </c>
      <c r="DC191" s="38">
        <f t="shared" si="120"/>
        <v>0</v>
      </c>
      <c r="DD191" s="38"/>
      <c r="DE191" s="38"/>
      <c r="DF191" s="38"/>
      <c r="DG191" s="188">
        <f t="shared" si="121"/>
        <v>0</v>
      </c>
      <c r="DH191" s="38">
        <f t="shared" si="122"/>
        <v>0</v>
      </c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</row>
    <row r="192" spans="2:138">
      <c r="B192" s="39"/>
      <c r="C192" s="77" t="s">
        <v>386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61"/>
      <c r="P192" s="38"/>
      <c r="Q192" s="38"/>
      <c r="R192" s="38"/>
      <c r="S192" s="38"/>
      <c r="T192" s="38"/>
      <c r="U192" s="38"/>
      <c r="V192" s="38"/>
      <c r="W192" s="38"/>
      <c r="X192" s="38"/>
      <c r="Y192" s="33"/>
      <c r="Z192" s="33"/>
      <c r="AA192" s="33"/>
      <c r="AB192" s="33"/>
      <c r="AC192" s="33"/>
      <c r="AD192" s="33"/>
      <c r="AE192" s="33"/>
      <c r="AF192" s="447">
        <f t="shared" si="106"/>
        <v>0</v>
      </c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447">
        <f t="shared" si="105"/>
        <v>0</v>
      </c>
      <c r="AT192" s="455"/>
      <c r="AU192" s="450">
        <f t="shared" si="107"/>
        <v>0</v>
      </c>
      <c r="AV192" s="38"/>
      <c r="AW192" s="38"/>
      <c r="AX192" s="38"/>
      <c r="AY192" s="455"/>
      <c r="AZ192" s="38"/>
      <c r="BA192" s="455"/>
      <c r="BB192" s="447">
        <f t="shared" si="108"/>
        <v>0</v>
      </c>
      <c r="BC192" s="38"/>
      <c r="BD192" s="38"/>
      <c r="BE192" s="38"/>
      <c r="BF192" s="38"/>
      <c r="BG192" s="455"/>
      <c r="BH192" s="455"/>
      <c r="BI192" s="455"/>
      <c r="BJ192" s="455"/>
      <c r="BK192" s="455"/>
      <c r="BL192" s="450">
        <f t="shared" si="109"/>
        <v>0</v>
      </c>
      <c r="BM192" s="38"/>
      <c r="BN192" s="38"/>
      <c r="BO192" s="38"/>
      <c r="BP192" s="38"/>
      <c r="BQ192" s="450">
        <f t="shared" si="123"/>
        <v>0</v>
      </c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188">
        <f t="shared" si="118"/>
        <v>0</v>
      </c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188">
        <f t="shared" si="119"/>
        <v>0</v>
      </c>
      <c r="DC192" s="38">
        <f t="shared" si="120"/>
        <v>0</v>
      </c>
      <c r="DD192" s="38"/>
      <c r="DE192" s="38"/>
      <c r="DF192" s="38"/>
      <c r="DG192" s="188">
        <f t="shared" si="121"/>
        <v>0</v>
      </c>
      <c r="DH192" s="38">
        <f t="shared" si="122"/>
        <v>0</v>
      </c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</row>
    <row r="193" spans="2:158">
      <c r="B193" s="39"/>
      <c r="C193" s="77" t="s">
        <v>387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61"/>
      <c r="P193" s="38"/>
      <c r="Q193" s="38"/>
      <c r="R193" s="38"/>
      <c r="S193" s="38"/>
      <c r="T193" s="38"/>
      <c r="U193" s="38"/>
      <c r="V193" s="38"/>
      <c r="W193" s="38"/>
      <c r="X193" s="38"/>
      <c r="Y193" s="33"/>
      <c r="Z193" s="33"/>
      <c r="AA193" s="33"/>
      <c r="AB193" s="33"/>
      <c r="AC193" s="33"/>
      <c r="AD193" s="33"/>
      <c r="AE193" s="33"/>
      <c r="AF193" s="447">
        <f t="shared" si="106"/>
        <v>0</v>
      </c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447">
        <f t="shared" si="105"/>
        <v>0</v>
      </c>
      <c r="AT193" s="455"/>
      <c r="AU193" s="450">
        <f t="shared" si="107"/>
        <v>0</v>
      </c>
      <c r="AV193" s="38"/>
      <c r="AW193" s="38"/>
      <c r="AX193" s="38"/>
      <c r="AY193" s="455"/>
      <c r="AZ193" s="38"/>
      <c r="BA193" s="455"/>
      <c r="BB193" s="447">
        <f t="shared" si="108"/>
        <v>0</v>
      </c>
      <c r="BC193" s="38"/>
      <c r="BD193" s="38"/>
      <c r="BE193" s="38"/>
      <c r="BF193" s="38"/>
      <c r="BG193" s="455"/>
      <c r="BH193" s="455"/>
      <c r="BI193" s="455"/>
      <c r="BJ193" s="455"/>
      <c r="BK193" s="455"/>
      <c r="BL193" s="450">
        <f t="shared" si="109"/>
        <v>0</v>
      </c>
      <c r="BM193" s="38"/>
      <c r="BN193" s="38"/>
      <c r="BO193" s="38"/>
      <c r="BP193" s="38"/>
      <c r="BQ193" s="450">
        <f t="shared" si="123"/>
        <v>0</v>
      </c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188">
        <f t="shared" si="118"/>
        <v>0</v>
      </c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188">
        <f t="shared" si="119"/>
        <v>0</v>
      </c>
      <c r="DC193" s="38">
        <f t="shared" si="120"/>
        <v>0</v>
      </c>
      <c r="DD193" s="38"/>
      <c r="DE193" s="38"/>
      <c r="DF193" s="38"/>
      <c r="DG193" s="188">
        <f t="shared" si="121"/>
        <v>0</v>
      </c>
      <c r="DH193" s="38">
        <f t="shared" si="122"/>
        <v>0</v>
      </c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</row>
    <row r="194" spans="2:158">
      <c r="B194" s="39"/>
      <c r="C194" s="77" t="s">
        <v>388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61"/>
      <c r="P194" s="38"/>
      <c r="Q194" s="38"/>
      <c r="R194" s="38"/>
      <c r="S194" s="38"/>
      <c r="T194" s="38"/>
      <c r="U194" s="38"/>
      <c r="V194" s="38"/>
      <c r="W194" s="38"/>
      <c r="X194" s="38"/>
      <c r="Y194" s="33"/>
      <c r="Z194" s="33"/>
      <c r="AA194" s="33"/>
      <c r="AB194" s="33"/>
      <c r="AC194" s="33"/>
      <c r="AD194" s="33"/>
      <c r="AE194" s="33"/>
      <c r="AF194" s="447">
        <f t="shared" si="106"/>
        <v>0</v>
      </c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447">
        <f t="shared" si="105"/>
        <v>0</v>
      </c>
      <c r="AT194" s="455"/>
      <c r="AU194" s="450">
        <f t="shared" si="107"/>
        <v>0</v>
      </c>
      <c r="AV194" s="38"/>
      <c r="AW194" s="38"/>
      <c r="AX194" s="38"/>
      <c r="AY194" s="455"/>
      <c r="AZ194" s="38"/>
      <c r="BA194" s="455"/>
      <c r="BB194" s="447">
        <f t="shared" si="108"/>
        <v>0</v>
      </c>
      <c r="BC194" s="38"/>
      <c r="BD194" s="38"/>
      <c r="BE194" s="38"/>
      <c r="BF194" s="38"/>
      <c r="BG194" s="455"/>
      <c r="BH194" s="455"/>
      <c r="BI194" s="455"/>
      <c r="BJ194" s="455"/>
      <c r="BK194" s="455"/>
      <c r="BL194" s="450">
        <f t="shared" si="109"/>
        <v>0</v>
      </c>
      <c r="BM194" s="38"/>
      <c r="BN194" s="38"/>
      <c r="BO194" s="38"/>
      <c r="BP194" s="38"/>
      <c r="BQ194" s="450">
        <f t="shared" si="123"/>
        <v>0</v>
      </c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188">
        <f t="shared" si="118"/>
        <v>0</v>
      </c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188">
        <f t="shared" si="119"/>
        <v>0</v>
      </c>
      <c r="DC194" s="38">
        <f t="shared" si="120"/>
        <v>0</v>
      </c>
      <c r="DD194" s="38"/>
      <c r="DE194" s="38"/>
      <c r="DF194" s="38"/>
      <c r="DG194" s="188">
        <f t="shared" si="121"/>
        <v>0</v>
      </c>
      <c r="DH194" s="38">
        <f t="shared" si="122"/>
        <v>0</v>
      </c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</row>
    <row r="195" spans="2:158">
      <c r="B195" s="39"/>
      <c r="C195" s="77" t="s">
        <v>389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61"/>
      <c r="P195" s="38"/>
      <c r="Q195" s="38"/>
      <c r="R195" s="38"/>
      <c r="S195" s="38"/>
      <c r="T195" s="38"/>
      <c r="U195" s="38"/>
      <c r="V195" s="38"/>
      <c r="W195" s="38"/>
      <c r="X195" s="38"/>
      <c r="Y195" s="33"/>
      <c r="Z195" s="33"/>
      <c r="AA195" s="33"/>
      <c r="AB195" s="33"/>
      <c r="AC195" s="33"/>
      <c r="AD195" s="33"/>
      <c r="AE195" s="33"/>
      <c r="AF195" s="447">
        <f t="shared" si="106"/>
        <v>0</v>
      </c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447">
        <f t="shared" si="105"/>
        <v>0</v>
      </c>
      <c r="AT195" s="455"/>
      <c r="AU195" s="450">
        <f t="shared" si="107"/>
        <v>0</v>
      </c>
      <c r="AV195" s="38"/>
      <c r="AW195" s="38"/>
      <c r="AX195" s="38"/>
      <c r="AY195" s="455"/>
      <c r="AZ195" s="38"/>
      <c r="BA195" s="455"/>
      <c r="BB195" s="447">
        <f t="shared" si="108"/>
        <v>0</v>
      </c>
      <c r="BC195" s="38"/>
      <c r="BD195" s="38"/>
      <c r="BE195" s="38"/>
      <c r="BF195" s="38"/>
      <c r="BG195" s="455"/>
      <c r="BH195" s="455"/>
      <c r="BI195" s="455"/>
      <c r="BJ195" s="455"/>
      <c r="BK195" s="455"/>
      <c r="BL195" s="450">
        <f t="shared" si="109"/>
        <v>0</v>
      </c>
      <c r="BM195" s="38"/>
      <c r="BN195" s="38"/>
      <c r="BO195" s="38"/>
      <c r="BP195" s="38"/>
      <c r="BQ195" s="450">
        <f t="shared" si="123"/>
        <v>0</v>
      </c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188">
        <f t="shared" si="118"/>
        <v>0</v>
      </c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188">
        <f t="shared" si="119"/>
        <v>0</v>
      </c>
      <c r="DC195" s="38">
        <f t="shared" si="120"/>
        <v>0</v>
      </c>
      <c r="DD195" s="38"/>
      <c r="DE195" s="38"/>
      <c r="DF195" s="38"/>
      <c r="DG195" s="188">
        <f t="shared" si="121"/>
        <v>0</v>
      </c>
      <c r="DH195" s="38">
        <f t="shared" si="122"/>
        <v>0</v>
      </c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</row>
    <row r="196" spans="2:158">
      <c r="B196" s="39"/>
      <c r="C196" s="77" t="s">
        <v>390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61"/>
      <c r="P196" s="38"/>
      <c r="Q196" s="38"/>
      <c r="R196" s="38"/>
      <c r="S196" s="38"/>
      <c r="T196" s="38"/>
      <c r="U196" s="38"/>
      <c r="V196" s="38"/>
      <c r="W196" s="38"/>
      <c r="X196" s="38"/>
      <c r="Y196" s="33"/>
      <c r="Z196" s="33"/>
      <c r="AA196" s="33"/>
      <c r="AB196" s="33"/>
      <c r="AC196" s="33"/>
      <c r="AD196" s="33"/>
      <c r="AE196" s="33"/>
      <c r="AF196" s="447">
        <f t="shared" si="106"/>
        <v>0</v>
      </c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447">
        <f t="shared" si="105"/>
        <v>0</v>
      </c>
      <c r="AT196" s="455"/>
      <c r="AU196" s="450">
        <f t="shared" si="107"/>
        <v>0</v>
      </c>
      <c r="AV196" s="38"/>
      <c r="AW196" s="38"/>
      <c r="AX196" s="38"/>
      <c r="AY196" s="455"/>
      <c r="AZ196" s="38"/>
      <c r="BA196" s="455"/>
      <c r="BB196" s="447">
        <f t="shared" si="108"/>
        <v>0</v>
      </c>
      <c r="BC196" s="38"/>
      <c r="BD196" s="38"/>
      <c r="BE196" s="38"/>
      <c r="BF196" s="38"/>
      <c r="BG196" s="455"/>
      <c r="BH196" s="455"/>
      <c r="BI196" s="455"/>
      <c r="BJ196" s="455"/>
      <c r="BK196" s="455"/>
      <c r="BL196" s="450">
        <f t="shared" si="109"/>
        <v>0</v>
      </c>
      <c r="BM196" s="38"/>
      <c r="BN196" s="38"/>
      <c r="BO196" s="38"/>
      <c r="BP196" s="38"/>
      <c r="BQ196" s="450">
        <f t="shared" si="123"/>
        <v>0</v>
      </c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188">
        <f t="shared" si="118"/>
        <v>0</v>
      </c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188">
        <f t="shared" si="119"/>
        <v>0</v>
      </c>
      <c r="DC196" s="38">
        <f t="shared" si="120"/>
        <v>0</v>
      </c>
      <c r="DD196" s="38"/>
      <c r="DE196" s="38"/>
      <c r="DF196" s="38"/>
      <c r="DG196" s="188">
        <f t="shared" si="121"/>
        <v>0</v>
      </c>
      <c r="DH196" s="38">
        <f t="shared" si="122"/>
        <v>0</v>
      </c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</row>
    <row r="197" spans="2:158">
      <c r="B197" s="39"/>
      <c r="C197" s="77" t="s">
        <v>391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61"/>
      <c r="P197" s="38"/>
      <c r="Q197" s="38"/>
      <c r="R197" s="38"/>
      <c r="S197" s="38"/>
      <c r="T197" s="38"/>
      <c r="U197" s="38"/>
      <c r="V197" s="38"/>
      <c r="W197" s="38"/>
      <c r="X197" s="38"/>
      <c r="Y197" s="33"/>
      <c r="Z197" s="33"/>
      <c r="AA197" s="33"/>
      <c r="AB197" s="33"/>
      <c r="AC197" s="33"/>
      <c r="AD197" s="33"/>
      <c r="AE197" s="33"/>
      <c r="AF197" s="447">
        <f t="shared" si="106"/>
        <v>0</v>
      </c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447">
        <f t="shared" si="105"/>
        <v>0</v>
      </c>
      <c r="AT197" s="455"/>
      <c r="AU197" s="450">
        <f t="shared" si="107"/>
        <v>0</v>
      </c>
      <c r="AV197" s="38"/>
      <c r="AW197" s="38"/>
      <c r="AX197" s="38"/>
      <c r="AY197" s="455"/>
      <c r="AZ197" s="38"/>
      <c r="BA197" s="455"/>
      <c r="BB197" s="447">
        <f t="shared" si="108"/>
        <v>0</v>
      </c>
      <c r="BC197" s="38"/>
      <c r="BD197" s="38"/>
      <c r="BE197" s="38"/>
      <c r="BF197" s="38"/>
      <c r="BG197" s="455"/>
      <c r="BH197" s="455"/>
      <c r="BI197" s="455"/>
      <c r="BJ197" s="455"/>
      <c r="BK197" s="455"/>
      <c r="BL197" s="450">
        <f t="shared" si="109"/>
        <v>0</v>
      </c>
      <c r="BM197" s="38"/>
      <c r="BN197" s="38"/>
      <c r="BO197" s="38"/>
      <c r="BP197" s="38"/>
      <c r="BQ197" s="450">
        <f t="shared" si="123"/>
        <v>0</v>
      </c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188">
        <f t="shared" si="118"/>
        <v>0</v>
      </c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188">
        <f t="shared" si="119"/>
        <v>0</v>
      </c>
      <c r="DC197" s="38">
        <f t="shared" si="120"/>
        <v>0</v>
      </c>
      <c r="DD197" s="38"/>
      <c r="DE197" s="38"/>
      <c r="DF197" s="38"/>
      <c r="DG197" s="188">
        <f t="shared" si="121"/>
        <v>0</v>
      </c>
      <c r="DH197" s="38">
        <f t="shared" si="122"/>
        <v>0</v>
      </c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</row>
    <row r="198" spans="2:158">
      <c r="B198" s="39"/>
      <c r="C198" s="77" t="s">
        <v>392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61"/>
      <c r="P198" s="38"/>
      <c r="Q198" s="38"/>
      <c r="R198" s="38"/>
      <c r="S198" s="38"/>
      <c r="T198" s="38"/>
      <c r="U198" s="38"/>
      <c r="V198" s="38"/>
      <c r="W198" s="38"/>
      <c r="X198" s="38"/>
      <c r="Y198" s="33"/>
      <c r="Z198" s="33"/>
      <c r="AA198" s="33"/>
      <c r="AB198" s="33"/>
      <c r="AC198" s="33"/>
      <c r="AD198" s="33"/>
      <c r="AE198" s="33"/>
      <c r="AF198" s="447">
        <f t="shared" si="106"/>
        <v>0</v>
      </c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447">
        <f t="shared" si="105"/>
        <v>0</v>
      </c>
      <c r="AT198" s="455"/>
      <c r="AU198" s="450">
        <f t="shared" si="107"/>
        <v>0</v>
      </c>
      <c r="AV198" s="38"/>
      <c r="AW198" s="38"/>
      <c r="AX198" s="38"/>
      <c r="AY198" s="455"/>
      <c r="AZ198" s="38"/>
      <c r="BA198" s="455"/>
      <c r="BB198" s="447">
        <f t="shared" si="108"/>
        <v>0</v>
      </c>
      <c r="BC198" s="38"/>
      <c r="BD198" s="38"/>
      <c r="BE198" s="38"/>
      <c r="BF198" s="38"/>
      <c r="BG198" s="455"/>
      <c r="BH198" s="455"/>
      <c r="BI198" s="455"/>
      <c r="BJ198" s="455"/>
      <c r="BK198" s="455"/>
      <c r="BL198" s="450">
        <f t="shared" si="109"/>
        <v>0</v>
      </c>
      <c r="BM198" s="38"/>
      <c r="BN198" s="38"/>
      <c r="BO198" s="38"/>
      <c r="BP198" s="38"/>
      <c r="BQ198" s="450">
        <f t="shared" si="123"/>
        <v>0</v>
      </c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188">
        <f t="shared" si="118"/>
        <v>0</v>
      </c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188">
        <f t="shared" si="119"/>
        <v>0</v>
      </c>
      <c r="DC198" s="38">
        <f t="shared" si="120"/>
        <v>0</v>
      </c>
      <c r="DD198" s="38"/>
      <c r="DE198" s="38"/>
      <c r="DF198" s="38"/>
      <c r="DG198" s="188">
        <f t="shared" si="121"/>
        <v>0</v>
      </c>
      <c r="DH198" s="38">
        <f t="shared" si="122"/>
        <v>0</v>
      </c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</row>
    <row r="199" spans="2:158">
      <c r="B199" s="39"/>
      <c r="C199" s="77" t="s">
        <v>393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61"/>
      <c r="P199" s="38"/>
      <c r="Q199" s="38"/>
      <c r="R199" s="38"/>
      <c r="S199" s="38"/>
      <c r="T199" s="38"/>
      <c r="U199" s="38"/>
      <c r="V199" s="38"/>
      <c r="W199" s="38"/>
      <c r="X199" s="38"/>
      <c r="Y199" s="33"/>
      <c r="Z199" s="33"/>
      <c r="AA199" s="33"/>
      <c r="AB199" s="33"/>
      <c r="AC199" s="33"/>
      <c r="AD199" s="33"/>
      <c r="AE199" s="33"/>
      <c r="AF199" s="447">
        <f t="shared" si="106"/>
        <v>0</v>
      </c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447">
        <f t="shared" si="105"/>
        <v>0</v>
      </c>
      <c r="AT199" s="455"/>
      <c r="AU199" s="450">
        <f t="shared" si="107"/>
        <v>0</v>
      </c>
      <c r="AV199" s="38"/>
      <c r="AW199" s="38"/>
      <c r="AX199" s="38"/>
      <c r="AY199" s="455"/>
      <c r="AZ199" s="38"/>
      <c r="BA199" s="455"/>
      <c r="BB199" s="447">
        <f t="shared" si="108"/>
        <v>0</v>
      </c>
      <c r="BC199" s="38"/>
      <c r="BD199" s="38"/>
      <c r="BE199" s="38"/>
      <c r="BF199" s="38"/>
      <c r="BG199" s="455"/>
      <c r="BH199" s="455"/>
      <c r="BI199" s="455"/>
      <c r="BJ199" s="455"/>
      <c r="BK199" s="455"/>
      <c r="BL199" s="450">
        <f t="shared" si="109"/>
        <v>0</v>
      </c>
      <c r="BM199" s="38"/>
      <c r="BN199" s="38"/>
      <c r="BO199" s="38"/>
      <c r="BP199" s="38"/>
      <c r="BQ199" s="450">
        <f t="shared" si="123"/>
        <v>0</v>
      </c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188">
        <f t="shared" si="118"/>
        <v>0</v>
      </c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188">
        <f t="shared" si="119"/>
        <v>0</v>
      </c>
      <c r="DC199" s="38">
        <f t="shared" si="120"/>
        <v>0</v>
      </c>
      <c r="DD199" s="38"/>
      <c r="DE199" s="38"/>
      <c r="DF199" s="38"/>
      <c r="DG199" s="188">
        <f t="shared" si="121"/>
        <v>0</v>
      </c>
      <c r="DH199" s="38">
        <f t="shared" si="122"/>
        <v>0</v>
      </c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</row>
    <row r="200" spans="2:158">
      <c r="B200" s="39"/>
      <c r="C200" s="77" t="s">
        <v>394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61"/>
      <c r="P200" s="38"/>
      <c r="Q200" s="38"/>
      <c r="R200" s="38"/>
      <c r="S200" s="38"/>
      <c r="T200" s="38"/>
      <c r="U200" s="38"/>
      <c r="V200" s="38"/>
      <c r="W200" s="38"/>
      <c r="X200" s="38"/>
      <c r="Y200" s="33"/>
      <c r="Z200" s="33"/>
      <c r="AA200" s="33"/>
      <c r="AB200" s="33"/>
      <c r="AC200" s="33"/>
      <c r="AD200" s="33"/>
      <c r="AE200" s="33"/>
      <c r="AF200" s="447">
        <f t="shared" si="106"/>
        <v>0</v>
      </c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447">
        <f t="shared" si="105"/>
        <v>0</v>
      </c>
      <c r="AT200" s="455"/>
      <c r="AU200" s="450">
        <f t="shared" si="107"/>
        <v>0</v>
      </c>
      <c r="AV200" s="38"/>
      <c r="AW200" s="38"/>
      <c r="AX200" s="38"/>
      <c r="AY200" s="455"/>
      <c r="AZ200" s="38"/>
      <c r="BA200" s="455"/>
      <c r="BB200" s="447">
        <f t="shared" si="108"/>
        <v>0</v>
      </c>
      <c r="BC200" s="38"/>
      <c r="BD200" s="38"/>
      <c r="BE200" s="38"/>
      <c r="BF200" s="38"/>
      <c r="BG200" s="455"/>
      <c r="BH200" s="455"/>
      <c r="BI200" s="455"/>
      <c r="BJ200" s="455"/>
      <c r="BK200" s="455"/>
      <c r="BL200" s="450">
        <f t="shared" si="109"/>
        <v>0</v>
      </c>
      <c r="BM200" s="38"/>
      <c r="BN200" s="38"/>
      <c r="BO200" s="38"/>
      <c r="BP200" s="38"/>
      <c r="BQ200" s="450">
        <f t="shared" si="123"/>
        <v>0</v>
      </c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188">
        <f t="shared" si="118"/>
        <v>0</v>
      </c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188">
        <f t="shared" si="119"/>
        <v>0</v>
      </c>
      <c r="DC200" s="38">
        <f t="shared" si="120"/>
        <v>0</v>
      </c>
      <c r="DD200" s="38"/>
      <c r="DE200" s="38"/>
      <c r="DF200" s="38"/>
      <c r="DG200" s="188">
        <f t="shared" si="121"/>
        <v>0</v>
      </c>
      <c r="DH200" s="38">
        <f t="shared" si="122"/>
        <v>0</v>
      </c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</row>
    <row r="201" spans="2:158">
      <c r="B201" s="39"/>
      <c r="C201" s="77" t="s">
        <v>395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61"/>
      <c r="P201" s="38"/>
      <c r="Q201" s="38"/>
      <c r="R201" s="38"/>
      <c r="S201" s="38"/>
      <c r="T201" s="38"/>
      <c r="U201" s="38"/>
      <c r="V201" s="38"/>
      <c r="W201" s="38"/>
      <c r="X201" s="38"/>
      <c r="Y201" s="33"/>
      <c r="Z201" s="33"/>
      <c r="AA201" s="33"/>
      <c r="AB201" s="33"/>
      <c r="AC201" s="33"/>
      <c r="AD201" s="33"/>
      <c r="AE201" s="33"/>
      <c r="AF201" s="447">
        <f t="shared" si="106"/>
        <v>0</v>
      </c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447">
        <f t="shared" si="105"/>
        <v>0</v>
      </c>
      <c r="AT201" s="455"/>
      <c r="AU201" s="450">
        <f t="shared" si="107"/>
        <v>0</v>
      </c>
      <c r="AV201" s="38"/>
      <c r="AW201" s="38"/>
      <c r="AX201" s="38"/>
      <c r="AY201" s="455"/>
      <c r="AZ201" s="38"/>
      <c r="BA201" s="455"/>
      <c r="BB201" s="447">
        <f t="shared" si="108"/>
        <v>0</v>
      </c>
      <c r="BC201" s="38"/>
      <c r="BD201" s="38"/>
      <c r="BE201" s="38"/>
      <c r="BF201" s="38"/>
      <c r="BG201" s="455"/>
      <c r="BH201" s="455"/>
      <c r="BI201" s="455"/>
      <c r="BJ201" s="455"/>
      <c r="BK201" s="455"/>
      <c r="BL201" s="450">
        <f t="shared" si="109"/>
        <v>0</v>
      </c>
      <c r="BM201" s="38"/>
      <c r="BN201" s="38"/>
      <c r="BO201" s="38"/>
      <c r="BP201" s="38"/>
      <c r="BQ201" s="450">
        <f t="shared" si="123"/>
        <v>0</v>
      </c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188">
        <f t="shared" si="118"/>
        <v>0</v>
      </c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188">
        <f t="shared" si="119"/>
        <v>0</v>
      </c>
      <c r="DC201" s="38">
        <f t="shared" si="120"/>
        <v>0</v>
      </c>
      <c r="DD201" s="38"/>
      <c r="DE201" s="38"/>
      <c r="DF201" s="38"/>
      <c r="DG201" s="188">
        <f t="shared" si="121"/>
        <v>0</v>
      </c>
      <c r="DH201" s="38">
        <f t="shared" si="122"/>
        <v>0</v>
      </c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</row>
    <row r="202" spans="2:158">
      <c r="B202" s="39"/>
      <c r="C202" s="77" t="s">
        <v>396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61"/>
      <c r="P202" s="38"/>
      <c r="Q202" s="38"/>
      <c r="R202" s="38"/>
      <c r="S202" s="38"/>
      <c r="T202" s="38"/>
      <c r="U202" s="38"/>
      <c r="V202" s="38"/>
      <c r="W202" s="38"/>
      <c r="X202" s="38"/>
      <c r="Y202" s="33"/>
      <c r="Z202" s="33"/>
      <c r="AA202" s="33"/>
      <c r="AB202" s="33"/>
      <c r="AC202" s="33"/>
      <c r="AD202" s="33"/>
      <c r="AE202" s="33"/>
      <c r="AF202" s="447">
        <f t="shared" si="106"/>
        <v>0</v>
      </c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447">
        <f t="shared" si="105"/>
        <v>0</v>
      </c>
      <c r="AT202" s="455"/>
      <c r="AU202" s="450">
        <f t="shared" si="107"/>
        <v>0</v>
      </c>
      <c r="AV202" s="38"/>
      <c r="AW202" s="38"/>
      <c r="AX202" s="38"/>
      <c r="AY202" s="455"/>
      <c r="AZ202" s="38"/>
      <c r="BA202" s="455"/>
      <c r="BB202" s="447">
        <f t="shared" si="108"/>
        <v>0</v>
      </c>
      <c r="BC202" s="38"/>
      <c r="BD202" s="38"/>
      <c r="BE202" s="38"/>
      <c r="BF202" s="38"/>
      <c r="BG202" s="455"/>
      <c r="BH202" s="455"/>
      <c r="BI202" s="455"/>
      <c r="BJ202" s="455"/>
      <c r="BK202" s="455"/>
      <c r="BL202" s="450">
        <f t="shared" si="109"/>
        <v>0</v>
      </c>
      <c r="BM202" s="38"/>
      <c r="BN202" s="38"/>
      <c r="BO202" s="38"/>
      <c r="BP202" s="38"/>
      <c r="BQ202" s="450">
        <f t="shared" si="123"/>
        <v>0</v>
      </c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188">
        <f t="shared" si="118"/>
        <v>0</v>
      </c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188">
        <f t="shared" si="119"/>
        <v>0</v>
      </c>
      <c r="DC202" s="38">
        <f t="shared" si="120"/>
        <v>0</v>
      </c>
      <c r="DD202" s="38"/>
      <c r="DE202" s="38"/>
      <c r="DF202" s="38"/>
      <c r="DG202" s="188">
        <f t="shared" si="121"/>
        <v>0</v>
      </c>
      <c r="DH202" s="38">
        <f t="shared" si="122"/>
        <v>0</v>
      </c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</row>
    <row r="203" spans="2:158">
      <c r="B203" s="39"/>
      <c r="C203" s="77" t="s">
        <v>397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61"/>
      <c r="P203" s="38"/>
      <c r="Q203" s="38"/>
      <c r="R203" s="38"/>
      <c r="S203" s="38"/>
      <c r="T203" s="38"/>
      <c r="U203" s="38"/>
      <c r="V203" s="38"/>
      <c r="W203" s="38"/>
      <c r="X203" s="38"/>
      <c r="Y203" s="33"/>
      <c r="Z203" s="33"/>
      <c r="AA203" s="33"/>
      <c r="AB203" s="33"/>
      <c r="AC203" s="33"/>
      <c r="AD203" s="33"/>
      <c r="AE203" s="33"/>
      <c r="AF203" s="447">
        <f t="shared" si="106"/>
        <v>0</v>
      </c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447">
        <f t="shared" si="105"/>
        <v>0</v>
      </c>
      <c r="AT203" s="455"/>
      <c r="AU203" s="450">
        <f t="shared" si="107"/>
        <v>0</v>
      </c>
      <c r="AV203" s="38"/>
      <c r="AW203" s="38"/>
      <c r="AX203" s="38"/>
      <c r="AY203" s="455"/>
      <c r="AZ203" s="38"/>
      <c r="BA203" s="455"/>
      <c r="BB203" s="447">
        <f t="shared" si="108"/>
        <v>0</v>
      </c>
      <c r="BC203" s="38"/>
      <c r="BD203" s="38"/>
      <c r="BE203" s="38"/>
      <c r="BF203" s="38"/>
      <c r="BG203" s="455"/>
      <c r="BH203" s="455"/>
      <c r="BI203" s="455"/>
      <c r="BJ203" s="455"/>
      <c r="BK203" s="455"/>
      <c r="BL203" s="450">
        <f t="shared" si="109"/>
        <v>0</v>
      </c>
      <c r="BM203" s="38"/>
      <c r="BN203" s="38"/>
      <c r="BO203" s="38"/>
      <c r="BP203" s="38"/>
      <c r="BQ203" s="450">
        <f t="shared" si="123"/>
        <v>0</v>
      </c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188">
        <f t="shared" si="118"/>
        <v>0</v>
      </c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188">
        <f t="shared" si="119"/>
        <v>0</v>
      </c>
      <c r="DC203" s="38">
        <f t="shared" si="120"/>
        <v>0</v>
      </c>
      <c r="DD203" s="38"/>
      <c r="DE203" s="38"/>
      <c r="DF203" s="38"/>
      <c r="DG203" s="188">
        <f t="shared" si="121"/>
        <v>0</v>
      </c>
      <c r="DH203" s="38">
        <f t="shared" si="122"/>
        <v>0</v>
      </c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</row>
    <row r="204" spans="2:158">
      <c r="B204" s="39"/>
      <c r="C204" s="77" t="s">
        <v>398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61"/>
      <c r="P204" s="38"/>
      <c r="Q204" s="38"/>
      <c r="R204" s="38"/>
      <c r="S204" s="38"/>
      <c r="T204" s="38"/>
      <c r="U204" s="38"/>
      <c r="V204" s="38"/>
      <c r="W204" s="38"/>
      <c r="X204" s="38"/>
      <c r="Y204" s="33"/>
      <c r="Z204" s="33"/>
      <c r="AA204" s="33"/>
      <c r="AB204" s="33"/>
      <c r="AC204" s="33"/>
      <c r="AD204" s="33"/>
      <c r="AE204" s="33"/>
      <c r="AF204" s="447">
        <f>SUM(AS204:AU204,AY204,BA204:BB204,BG204:BL204)</f>
        <v>0</v>
      </c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462"/>
      <c r="AT204" s="455">
        <f>SUM(AT222,AT238,AT254,AT270,AT286,AT302)</f>
        <v>0</v>
      </c>
      <c r="AU204" s="455"/>
      <c r="AV204" s="38"/>
      <c r="AW204" s="38"/>
      <c r="AX204" s="38"/>
      <c r="AY204" s="455"/>
      <c r="AZ204" s="38"/>
      <c r="BA204" s="455"/>
      <c r="BB204" s="455"/>
      <c r="BC204" s="38"/>
      <c r="BD204" s="38"/>
      <c r="BE204" s="38"/>
      <c r="BF204" s="38"/>
      <c r="BG204" s="455"/>
      <c r="BH204" s="455"/>
      <c r="BI204" s="455"/>
      <c r="BJ204" s="455"/>
      <c r="BK204" s="455"/>
      <c r="BL204" s="455"/>
      <c r="BM204" s="38"/>
      <c r="BN204" s="38"/>
      <c r="BO204" s="38"/>
      <c r="BP204" s="38"/>
      <c r="BQ204" s="455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188">
        <f t="shared" si="118"/>
        <v>0</v>
      </c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188">
        <f t="shared" si="119"/>
        <v>0</v>
      </c>
      <c r="DC204" s="38">
        <f t="shared" si="120"/>
        <v>0</v>
      </c>
      <c r="DD204" s="38"/>
      <c r="DE204" s="38"/>
      <c r="DF204" s="38"/>
      <c r="DG204" s="188">
        <f t="shared" si="121"/>
        <v>0</v>
      </c>
      <c r="DH204" s="38">
        <f t="shared" si="122"/>
        <v>0</v>
      </c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</row>
    <row r="205" spans="2:158" s="78" customFormat="1" ht="24" customHeight="1">
      <c r="B205" s="715" t="s">
        <v>421</v>
      </c>
      <c r="C205" s="843" t="s">
        <v>422</v>
      </c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80"/>
      <c r="P205" s="79"/>
      <c r="Q205" s="79"/>
      <c r="R205" s="79"/>
      <c r="S205" s="79"/>
      <c r="T205" s="79"/>
      <c r="U205" s="79"/>
      <c r="V205" s="79"/>
      <c r="W205" s="79"/>
      <c r="X205" s="79"/>
      <c r="Y205" s="81">
        <f>SUM(Y207:Y220)</f>
        <v>951</v>
      </c>
      <c r="Z205" s="81"/>
      <c r="AA205" s="81"/>
      <c r="AB205" s="81"/>
      <c r="AC205" s="81"/>
      <c r="AD205" s="81"/>
      <c r="AE205" s="81"/>
      <c r="AF205" s="447">
        <f t="shared" si="106"/>
        <v>5567.9</v>
      </c>
      <c r="AG205" s="148">
        <f t="shared" ref="AG205:AR205" si="124">SUM(AG221,AG237,AG253,AG269,AG285,AG301)</f>
        <v>3950.8</v>
      </c>
      <c r="AH205" s="148">
        <f t="shared" si="124"/>
        <v>0.6</v>
      </c>
      <c r="AI205" s="148">
        <f t="shared" si="124"/>
        <v>0.3</v>
      </c>
      <c r="AJ205" s="33">
        <f t="shared" si="124"/>
        <v>0</v>
      </c>
      <c r="AK205" s="148">
        <f t="shared" si="124"/>
        <v>57.2</v>
      </c>
      <c r="AL205" s="148">
        <f t="shared" si="124"/>
        <v>11.9</v>
      </c>
      <c r="AM205" s="148">
        <f t="shared" si="124"/>
        <v>4.5999999999999996</v>
      </c>
      <c r="AN205" s="33">
        <f t="shared" si="124"/>
        <v>0</v>
      </c>
      <c r="AO205" s="148">
        <f t="shared" si="124"/>
        <v>1370.2</v>
      </c>
      <c r="AP205" s="148">
        <f t="shared" si="124"/>
        <v>254</v>
      </c>
      <c r="AQ205" s="148">
        <f t="shared" si="124"/>
        <v>527.1</v>
      </c>
      <c r="AR205" s="33">
        <f t="shared" si="124"/>
        <v>0</v>
      </c>
      <c r="AS205" s="447">
        <f t="shared" si="105"/>
        <v>5390.7</v>
      </c>
      <c r="AT205" s="450">
        <f>SUM(AT221,AT237,AT253,AT269,AT285,AT301)</f>
        <v>0</v>
      </c>
      <c r="AU205" s="450">
        <f t="shared" si="107"/>
        <v>0.2</v>
      </c>
      <c r="AV205" s="33">
        <f t="shared" ref="AV205:BA205" si="125">SUM(AV221,AV237,AV253,AV269,AV285,AV301)</f>
        <v>0</v>
      </c>
      <c r="AW205" s="33">
        <f t="shared" si="125"/>
        <v>0</v>
      </c>
      <c r="AX205" s="33">
        <f t="shared" si="125"/>
        <v>0.2</v>
      </c>
      <c r="AY205" s="450">
        <f t="shared" si="125"/>
        <v>38.400000000000006</v>
      </c>
      <c r="AZ205" s="33">
        <f t="shared" si="125"/>
        <v>4.5999999999999996</v>
      </c>
      <c r="BA205" s="450">
        <f t="shared" si="125"/>
        <v>34.000000000000007</v>
      </c>
      <c r="BB205" s="447">
        <f t="shared" si="108"/>
        <v>49.199999999999989</v>
      </c>
      <c r="BC205" s="33">
        <f t="shared" ref="BC205:BK205" si="126">SUM(BC221,BC237,BC253,BC269,BC285,BC301)</f>
        <v>3.3</v>
      </c>
      <c r="BD205" s="33">
        <f t="shared" si="126"/>
        <v>44.499999999999993</v>
      </c>
      <c r="BE205" s="33">
        <f t="shared" si="126"/>
        <v>26.000000000000004</v>
      </c>
      <c r="BF205" s="33">
        <f t="shared" si="126"/>
        <v>1.4</v>
      </c>
      <c r="BG205" s="450">
        <f t="shared" si="126"/>
        <v>0.1</v>
      </c>
      <c r="BH205" s="450">
        <f t="shared" si="126"/>
        <v>25.400000000000002</v>
      </c>
      <c r="BI205" s="450">
        <f t="shared" si="126"/>
        <v>0</v>
      </c>
      <c r="BJ205" s="450">
        <f t="shared" si="126"/>
        <v>0.5</v>
      </c>
      <c r="BK205" s="450">
        <f t="shared" si="126"/>
        <v>0.3</v>
      </c>
      <c r="BL205" s="450">
        <f t="shared" si="109"/>
        <v>29.1</v>
      </c>
      <c r="BM205" s="33">
        <f>SUM(BM221,BM237,BM253,BM269,BM285,BM301)</f>
        <v>0</v>
      </c>
      <c r="BN205" s="33">
        <f>SUM(BN221,BN237,BN253,BN269,BN285,BN301)</f>
        <v>0.1</v>
      </c>
      <c r="BO205" s="33">
        <f>SUM(BO221,BO237,BO253,BO269,BO285,BO301)</f>
        <v>0</v>
      </c>
      <c r="BP205" s="33">
        <f>SUM(BP221,BP237,BP253,BP269,BP285,BP301)</f>
        <v>29</v>
      </c>
      <c r="BQ205" s="450">
        <f t="shared" si="123"/>
        <v>177.19999999999982</v>
      </c>
      <c r="BR205" s="33">
        <f t="shared" ref="BR205:CH205" si="127">SUM(BR221,BR237,BR253,BR269,BR285,BR301)</f>
        <v>14</v>
      </c>
      <c r="BS205" s="33">
        <f t="shared" si="127"/>
        <v>0</v>
      </c>
      <c r="BT205" s="33">
        <f t="shared" si="127"/>
        <v>11.9</v>
      </c>
      <c r="BU205" s="33">
        <f t="shared" si="127"/>
        <v>0</v>
      </c>
      <c r="BV205" s="33">
        <f t="shared" si="127"/>
        <v>0</v>
      </c>
      <c r="BW205" s="33">
        <f t="shared" si="127"/>
        <v>0</v>
      </c>
      <c r="BX205" s="33">
        <f t="shared" si="127"/>
        <v>0</v>
      </c>
      <c r="BY205" s="33">
        <f t="shared" si="127"/>
        <v>0</v>
      </c>
      <c r="BZ205" s="33">
        <f t="shared" si="127"/>
        <v>0</v>
      </c>
      <c r="CA205" s="33">
        <f t="shared" si="127"/>
        <v>0</v>
      </c>
      <c r="CB205" s="33">
        <f t="shared" si="127"/>
        <v>0.2</v>
      </c>
      <c r="CC205" s="33">
        <f t="shared" si="127"/>
        <v>0</v>
      </c>
      <c r="CD205" s="33">
        <f t="shared" si="127"/>
        <v>0.2</v>
      </c>
      <c r="CE205" s="33">
        <f t="shared" si="127"/>
        <v>1.9</v>
      </c>
      <c r="CF205" s="33">
        <f t="shared" si="127"/>
        <v>0</v>
      </c>
      <c r="CG205" s="33">
        <f t="shared" si="127"/>
        <v>1.5</v>
      </c>
      <c r="CH205" s="33">
        <f t="shared" si="127"/>
        <v>14</v>
      </c>
      <c r="CI205" s="79"/>
      <c r="CJ205" s="79"/>
      <c r="CK205" s="79">
        <f>SUM(CK221,CK237,CK253,CK269,CK285,CK301)</f>
        <v>0.8</v>
      </c>
      <c r="CL205" s="79">
        <f t="shared" ref="CL205:DA205" si="128">SUM(CL221,CL237,CL253,CL269,CL285,CL301)</f>
        <v>0</v>
      </c>
      <c r="CM205" s="79">
        <f t="shared" si="128"/>
        <v>3114.9</v>
      </c>
      <c r="CN205" s="79">
        <f t="shared" si="128"/>
        <v>7</v>
      </c>
      <c r="CO205" s="79">
        <f t="shared" si="128"/>
        <v>177.3</v>
      </c>
      <c r="CP205" s="188">
        <f t="shared" si="118"/>
        <v>3293.0000000000005</v>
      </c>
      <c r="CQ205" s="79">
        <f t="shared" si="128"/>
        <v>520.4</v>
      </c>
      <c r="CR205" s="79">
        <f t="shared" si="128"/>
        <v>0</v>
      </c>
      <c r="CS205" s="79">
        <f t="shared" si="128"/>
        <v>0</v>
      </c>
      <c r="CT205" s="79">
        <f t="shared" si="128"/>
        <v>0</v>
      </c>
      <c r="CU205" s="79">
        <f t="shared" si="128"/>
        <v>0</v>
      </c>
      <c r="CV205" s="79">
        <f t="shared" si="128"/>
        <v>0</v>
      </c>
      <c r="CW205" s="79">
        <f t="shared" si="128"/>
        <v>569.9</v>
      </c>
      <c r="CX205" s="79">
        <f t="shared" si="128"/>
        <v>498.8</v>
      </c>
      <c r="CY205" s="79">
        <f t="shared" si="128"/>
        <v>0</v>
      </c>
      <c r="CZ205" s="79">
        <f t="shared" si="128"/>
        <v>0</v>
      </c>
      <c r="DA205" s="79">
        <f t="shared" si="128"/>
        <v>81</v>
      </c>
      <c r="DB205" s="188">
        <f t="shared" ref="DB205:DB217" si="129">SUM(CP205,CQ205,DA205)</f>
        <v>3894.4000000000005</v>
      </c>
      <c r="DC205" s="38">
        <f t="shared" si="120"/>
        <v>184.3</v>
      </c>
      <c r="DD205" s="79"/>
      <c r="DE205" s="79">
        <f>SUM(DE221,DE237,DE253,DE269,DE285,DE301)</f>
        <v>57.3</v>
      </c>
      <c r="DF205" s="79">
        <f>SUM(DF221,DF237,DF253,DF269,DF285,DF301)</f>
        <v>57.3</v>
      </c>
      <c r="DG205" s="188">
        <f t="shared" si="121"/>
        <v>3951.7000000000007</v>
      </c>
      <c r="DH205" s="38">
        <f t="shared" si="122"/>
        <v>184.3</v>
      </c>
      <c r="DI205" s="79"/>
      <c r="DJ205" s="79"/>
      <c r="DK205" s="79"/>
      <c r="DL205" s="79"/>
      <c r="DM205" s="79"/>
      <c r="DN205" s="79"/>
      <c r="DO205" s="79"/>
      <c r="DP205" s="79"/>
      <c r="DQ205" s="79"/>
      <c r="DR205" s="79"/>
      <c r="DS205" s="79"/>
      <c r="DT205" s="79"/>
      <c r="DU205" s="79"/>
      <c r="DV205" s="79"/>
      <c r="DW205" s="79"/>
      <c r="DX205" s="79"/>
      <c r="DY205" s="79"/>
      <c r="DZ205" s="79"/>
      <c r="EA205" s="79"/>
      <c r="EB205" s="79"/>
      <c r="EC205" s="79"/>
      <c r="ED205" s="79"/>
      <c r="EE205" s="79"/>
      <c r="EF205" s="79"/>
      <c r="EG205" s="79"/>
      <c r="EH205" s="79"/>
      <c r="EI205" s="82"/>
      <c r="EJ205" s="82"/>
      <c r="EK205" s="82"/>
      <c r="EL205" s="82"/>
      <c r="EM205" s="82"/>
      <c r="EN205" s="82"/>
      <c r="EO205" s="82"/>
      <c r="EP205" s="82"/>
      <c r="EQ205" s="82"/>
      <c r="ER205" s="82"/>
      <c r="ES205" s="82"/>
      <c r="ET205" s="82"/>
      <c r="EU205" s="82"/>
      <c r="EV205" s="82"/>
      <c r="EW205" s="82"/>
      <c r="EX205" s="82"/>
      <c r="EY205" s="82"/>
      <c r="EZ205" s="82"/>
      <c r="FA205" s="82"/>
      <c r="FB205" s="82"/>
    </row>
    <row r="206" spans="2:158" s="78" customFormat="1">
      <c r="B206" s="716"/>
      <c r="C206" s="844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80"/>
      <c r="P206" s="79"/>
      <c r="Q206" s="79"/>
      <c r="R206" s="79"/>
      <c r="S206" s="79"/>
      <c r="T206" s="79"/>
      <c r="U206" s="79"/>
      <c r="V206" s="79"/>
      <c r="W206" s="79"/>
      <c r="X206" s="79"/>
      <c r="Y206" s="81">
        <f>SUM(Y207:Y220)</f>
        <v>951</v>
      </c>
      <c r="Z206" s="81"/>
      <c r="AA206" s="81"/>
      <c r="AB206" s="81"/>
      <c r="AC206" s="81"/>
      <c r="AD206" s="81"/>
      <c r="AE206" s="81"/>
      <c r="AF206" s="447">
        <f>SUM(AS206:AU206,AY206,BA206:BB206,BG206:BL206)</f>
        <v>5567942</v>
      </c>
      <c r="AG206" s="81">
        <f t="shared" ref="AG206:AR206" si="130">SUM(AG207:AG220)</f>
        <v>3950761</v>
      </c>
      <c r="AH206" s="81">
        <f t="shared" si="130"/>
        <v>594</v>
      </c>
      <c r="AI206" s="81">
        <f t="shared" si="130"/>
        <v>341</v>
      </c>
      <c r="AJ206" s="81">
        <f t="shared" si="130"/>
        <v>43</v>
      </c>
      <c r="AK206" s="81">
        <f t="shared" si="130"/>
        <v>57243</v>
      </c>
      <c r="AL206" s="81">
        <f t="shared" si="130"/>
        <v>11913</v>
      </c>
      <c r="AM206" s="81">
        <f t="shared" si="130"/>
        <v>4640</v>
      </c>
      <c r="AN206" s="81">
        <f t="shared" si="130"/>
        <v>0</v>
      </c>
      <c r="AO206" s="81">
        <f t="shared" si="130"/>
        <v>1370195</v>
      </c>
      <c r="AP206" s="81">
        <f t="shared" si="130"/>
        <v>254033</v>
      </c>
      <c r="AQ206" s="81">
        <f t="shared" si="130"/>
        <v>527082</v>
      </c>
      <c r="AR206" s="81">
        <f t="shared" si="130"/>
        <v>0</v>
      </c>
      <c r="AS206" s="447">
        <f>SUM(AG206,AH206,AK206,AL206,AO206)</f>
        <v>5390706</v>
      </c>
      <c r="AT206" s="450">
        <f t="shared" ref="AT206:BP206" si="131">SUM(AT207:AT220)</f>
        <v>0</v>
      </c>
      <c r="AU206" s="450">
        <f t="shared" si="107"/>
        <v>181</v>
      </c>
      <c r="AV206" s="81">
        <f t="shared" si="131"/>
        <v>6</v>
      </c>
      <c r="AW206" s="81">
        <f t="shared" si="131"/>
        <v>0</v>
      </c>
      <c r="AX206" s="81">
        <f t="shared" si="131"/>
        <v>175</v>
      </c>
      <c r="AY206" s="450">
        <f>SUM(AY207:AY220)</f>
        <v>38448</v>
      </c>
      <c r="AZ206" s="81">
        <f t="shared" si="131"/>
        <v>4606</v>
      </c>
      <c r="BA206" s="450">
        <f t="shared" si="131"/>
        <v>34011</v>
      </c>
      <c r="BB206" s="447">
        <f t="shared" si="108"/>
        <v>49265</v>
      </c>
      <c r="BC206" s="81">
        <f t="shared" si="131"/>
        <v>3288</v>
      </c>
      <c r="BD206" s="81">
        <f t="shared" si="131"/>
        <v>44583</v>
      </c>
      <c r="BE206" s="81">
        <f t="shared" si="131"/>
        <v>25915</v>
      </c>
      <c r="BF206" s="81">
        <f t="shared" si="131"/>
        <v>1394</v>
      </c>
      <c r="BG206" s="450">
        <f t="shared" si="131"/>
        <v>120</v>
      </c>
      <c r="BH206" s="450">
        <f t="shared" si="131"/>
        <v>25325</v>
      </c>
      <c r="BI206" s="450">
        <f t="shared" si="131"/>
        <v>3</v>
      </c>
      <c r="BJ206" s="450">
        <f t="shared" si="131"/>
        <v>475</v>
      </c>
      <c r="BK206" s="450">
        <f t="shared" si="131"/>
        <v>312</v>
      </c>
      <c r="BL206" s="450">
        <f t="shared" si="109"/>
        <v>29096</v>
      </c>
      <c r="BM206" s="81">
        <f t="shared" si="131"/>
        <v>40</v>
      </c>
      <c r="BN206" s="81">
        <f t="shared" si="131"/>
        <v>42</v>
      </c>
      <c r="BO206" s="81">
        <f t="shared" si="131"/>
        <v>0</v>
      </c>
      <c r="BP206" s="81">
        <f t="shared" si="131"/>
        <v>29014</v>
      </c>
      <c r="BQ206" s="450">
        <f t="shared" si="123"/>
        <v>177236</v>
      </c>
      <c r="BR206" s="79">
        <f>SUM(BR207:BR220)</f>
        <v>14053</v>
      </c>
      <c r="BS206" s="79">
        <f t="shared" ref="BS206:CH206" si="132">SUM(BS207:BS220)</f>
        <v>0</v>
      </c>
      <c r="BT206" s="79">
        <f t="shared" si="132"/>
        <v>11894</v>
      </c>
      <c r="BU206" s="79">
        <f t="shared" si="132"/>
        <v>0</v>
      </c>
      <c r="BV206" s="79">
        <f t="shared" si="132"/>
        <v>0</v>
      </c>
      <c r="BW206" s="79">
        <f t="shared" si="132"/>
        <v>0</v>
      </c>
      <c r="BX206" s="79">
        <f t="shared" si="132"/>
        <v>0</v>
      </c>
      <c r="BY206" s="79">
        <f t="shared" si="132"/>
        <v>0</v>
      </c>
      <c r="BZ206" s="79">
        <f t="shared" si="132"/>
        <v>0</v>
      </c>
      <c r="CA206" s="79">
        <f t="shared" si="132"/>
        <v>0</v>
      </c>
      <c r="CB206" s="79">
        <f t="shared" si="132"/>
        <v>219</v>
      </c>
      <c r="CC206" s="79">
        <f t="shared" si="132"/>
        <v>0</v>
      </c>
      <c r="CD206" s="79">
        <f t="shared" si="132"/>
        <v>219</v>
      </c>
      <c r="CE206" s="79">
        <f t="shared" si="132"/>
        <v>1940</v>
      </c>
      <c r="CF206" s="79">
        <f t="shared" si="132"/>
        <v>0</v>
      </c>
      <c r="CG206" s="79">
        <f t="shared" si="132"/>
        <v>1451</v>
      </c>
      <c r="CH206" s="79">
        <f t="shared" si="132"/>
        <v>14053</v>
      </c>
      <c r="CI206" s="79"/>
      <c r="CJ206" s="79"/>
      <c r="CK206" s="79">
        <f>SUM(CK207:CK220)</f>
        <v>812</v>
      </c>
      <c r="CL206" s="79">
        <f t="shared" ref="CL206:CQ206" si="133">SUM(CL207:CL220)</f>
        <v>0</v>
      </c>
      <c r="CM206" s="79">
        <f t="shared" si="133"/>
        <v>3114910.01</v>
      </c>
      <c r="CN206" s="79">
        <f t="shared" si="133"/>
        <v>6985</v>
      </c>
      <c r="CO206" s="79">
        <f t="shared" si="133"/>
        <v>177326</v>
      </c>
      <c r="CP206" s="188">
        <f t="shared" si="118"/>
        <v>3293048.01</v>
      </c>
      <c r="CQ206" s="79">
        <f t="shared" si="133"/>
        <v>520344.99</v>
      </c>
      <c r="CR206" s="79"/>
      <c r="CS206" s="79"/>
      <c r="CT206" s="79"/>
      <c r="CU206" s="79"/>
      <c r="CV206" s="79"/>
      <c r="CW206" s="79">
        <f>SUM(CW207:CW220)</f>
        <v>569914</v>
      </c>
      <c r="CX206" s="79">
        <f>SUM(CX207:CX220)</f>
        <v>498861</v>
      </c>
      <c r="CY206" s="79">
        <f>SUM(CY207:CY220)</f>
        <v>0</v>
      </c>
      <c r="CZ206" s="79">
        <f>SUM(CZ207:CZ220)</f>
        <v>0</v>
      </c>
      <c r="DA206" s="79">
        <f>SUM(DA207:DA220)</f>
        <v>81046</v>
      </c>
      <c r="DB206" s="188">
        <f t="shared" si="129"/>
        <v>3894439</v>
      </c>
      <c r="DC206" s="38">
        <f t="shared" si="120"/>
        <v>184311</v>
      </c>
      <c r="DD206" s="79"/>
      <c r="DE206" s="79">
        <f>SUM(DE207:DE220)</f>
        <v>57243</v>
      </c>
      <c r="DF206" s="79">
        <f>SUM(DF207:DF220)</f>
        <v>57243</v>
      </c>
      <c r="DG206" s="188">
        <f t="shared" si="121"/>
        <v>3951682</v>
      </c>
      <c r="DH206" s="38">
        <f t="shared" si="122"/>
        <v>184311</v>
      </c>
      <c r="DI206" s="79"/>
      <c r="DJ206" s="79"/>
      <c r="DK206" s="79"/>
      <c r="DL206" s="79"/>
      <c r="DM206" s="79"/>
      <c r="DN206" s="79"/>
      <c r="DO206" s="79"/>
      <c r="DP206" s="79"/>
      <c r="DQ206" s="79"/>
      <c r="DR206" s="79"/>
      <c r="DS206" s="79"/>
      <c r="DT206" s="79"/>
      <c r="DU206" s="79"/>
      <c r="DV206" s="79"/>
      <c r="DW206" s="79"/>
      <c r="DX206" s="79"/>
      <c r="DY206" s="79"/>
      <c r="DZ206" s="79"/>
      <c r="EA206" s="79"/>
      <c r="EB206" s="79"/>
      <c r="EC206" s="79"/>
      <c r="ED206" s="79"/>
      <c r="EE206" s="79"/>
      <c r="EF206" s="79"/>
      <c r="EG206" s="79"/>
      <c r="EH206" s="79"/>
      <c r="EI206" s="82"/>
      <c r="EJ206" s="82"/>
      <c r="EK206" s="82"/>
      <c r="EL206" s="82"/>
      <c r="EM206" s="82"/>
      <c r="EN206" s="82"/>
      <c r="EO206" s="82"/>
      <c r="EP206" s="82"/>
      <c r="EQ206" s="82"/>
      <c r="ER206" s="82"/>
      <c r="ES206" s="82"/>
      <c r="ET206" s="82"/>
      <c r="EU206" s="82"/>
      <c r="EV206" s="82"/>
      <c r="EW206" s="82"/>
      <c r="EX206" s="82"/>
      <c r="EY206" s="82"/>
      <c r="EZ206" s="82"/>
      <c r="FA206" s="82"/>
      <c r="FB206" s="82"/>
    </row>
    <row r="207" spans="2:158" s="69" customFormat="1">
      <c r="B207" s="70"/>
      <c r="C207" s="77" t="s">
        <v>385</v>
      </c>
      <c r="D207" s="71"/>
      <c r="E207" s="71"/>
      <c r="F207" s="71"/>
      <c r="G207" s="71"/>
      <c r="H207" s="71"/>
      <c r="I207" s="71"/>
      <c r="J207" s="71"/>
      <c r="K207" s="71"/>
      <c r="L207" s="71"/>
      <c r="M207" s="71"/>
      <c r="N207" s="71"/>
      <c r="O207" s="72"/>
      <c r="P207" s="71"/>
      <c r="Q207" s="71"/>
      <c r="R207" s="71"/>
      <c r="S207" s="71"/>
      <c r="T207" s="71"/>
      <c r="U207" s="71"/>
      <c r="V207" s="71"/>
      <c r="W207" s="71"/>
      <c r="X207" s="71"/>
      <c r="Y207" s="73">
        <f t="shared" ref="Y207:Y220" si="134">SUM(Y223,Y239,Y255,Y271,Y287,Y303)</f>
        <v>96</v>
      </c>
      <c r="Z207" s="73"/>
      <c r="AA207" s="73"/>
      <c r="AB207" s="73"/>
      <c r="AC207" s="73"/>
      <c r="AD207" s="73"/>
      <c r="AE207" s="73"/>
      <c r="AF207" s="447">
        <f t="shared" si="106"/>
        <v>519959</v>
      </c>
      <c r="AG207" s="73">
        <f t="shared" ref="AG207:AR215" si="135">SUM(AG223,AG239,AG255,AG271,AG287,AG303)</f>
        <v>370676</v>
      </c>
      <c r="AH207" s="73">
        <f t="shared" si="135"/>
        <v>58</v>
      </c>
      <c r="AI207" s="73">
        <f t="shared" si="135"/>
        <v>37</v>
      </c>
      <c r="AJ207" s="73">
        <f t="shared" si="135"/>
        <v>0</v>
      </c>
      <c r="AK207" s="73">
        <f t="shared" si="135"/>
        <v>0</v>
      </c>
      <c r="AL207" s="73">
        <f t="shared" si="135"/>
        <v>385</v>
      </c>
      <c r="AM207" s="73">
        <f t="shared" si="135"/>
        <v>0</v>
      </c>
      <c r="AN207" s="73">
        <f t="shared" si="135"/>
        <v>0</v>
      </c>
      <c r="AO207" s="73">
        <f t="shared" si="135"/>
        <v>139044</v>
      </c>
      <c r="AP207" s="73">
        <f t="shared" si="135"/>
        <v>32106</v>
      </c>
      <c r="AQ207" s="73">
        <f t="shared" si="135"/>
        <v>42959</v>
      </c>
      <c r="AR207" s="73">
        <f t="shared" si="135"/>
        <v>0</v>
      </c>
      <c r="AS207" s="447">
        <f t="shared" si="105"/>
        <v>510163</v>
      </c>
      <c r="AT207" s="450">
        <f t="shared" ref="AT207:BA219" si="136">SUM(AT223,AT239,AT255,AT271,AT287,AT303)</f>
        <v>0</v>
      </c>
      <c r="AU207" s="450">
        <f t="shared" si="136"/>
        <v>0</v>
      </c>
      <c r="AV207" s="73">
        <f t="shared" si="136"/>
        <v>0</v>
      </c>
      <c r="AW207" s="73">
        <f t="shared" si="136"/>
        <v>0</v>
      </c>
      <c r="AX207" s="73">
        <f t="shared" si="136"/>
        <v>0</v>
      </c>
      <c r="AY207" s="450">
        <f t="shared" si="136"/>
        <v>2028</v>
      </c>
      <c r="AZ207" s="73">
        <f t="shared" si="136"/>
        <v>800</v>
      </c>
      <c r="BA207" s="450">
        <f t="shared" si="136"/>
        <v>2137</v>
      </c>
      <c r="BB207" s="447">
        <f t="shared" si="108"/>
        <v>2565</v>
      </c>
      <c r="BC207" s="73">
        <f t="shared" ref="BC207:BP220" si="137">SUM(BC223,BC239,BC255,BC271,BC287,BC303)</f>
        <v>210</v>
      </c>
      <c r="BD207" s="73">
        <f t="shared" si="137"/>
        <v>2132</v>
      </c>
      <c r="BE207" s="73">
        <f t="shared" si="137"/>
        <v>342</v>
      </c>
      <c r="BF207" s="73">
        <f t="shared" si="137"/>
        <v>223</v>
      </c>
      <c r="BG207" s="450">
        <f t="shared" si="137"/>
        <v>0</v>
      </c>
      <c r="BH207" s="450">
        <f t="shared" si="137"/>
        <v>2424</v>
      </c>
      <c r="BI207" s="450">
        <f t="shared" si="137"/>
        <v>0</v>
      </c>
      <c r="BJ207" s="450">
        <f t="shared" si="137"/>
        <v>93</v>
      </c>
      <c r="BK207" s="450">
        <f t="shared" si="137"/>
        <v>97</v>
      </c>
      <c r="BL207" s="450">
        <f t="shared" si="137"/>
        <v>452</v>
      </c>
      <c r="BM207" s="73">
        <f t="shared" si="137"/>
        <v>30</v>
      </c>
      <c r="BN207" s="73">
        <f t="shared" si="137"/>
        <v>42</v>
      </c>
      <c r="BO207" s="73">
        <f t="shared" si="137"/>
        <v>0</v>
      </c>
      <c r="BP207" s="73">
        <f t="shared" si="137"/>
        <v>380</v>
      </c>
      <c r="BQ207" s="450">
        <f t="shared" si="123"/>
        <v>9796</v>
      </c>
      <c r="BR207" s="73">
        <f t="shared" ref="BR207:CO217" si="138">SUM(BR223,BR239,BR255,BR271,BR287,BR303)</f>
        <v>14</v>
      </c>
      <c r="BS207" s="73">
        <f t="shared" si="138"/>
        <v>0</v>
      </c>
      <c r="BT207" s="73">
        <f t="shared" si="138"/>
        <v>14</v>
      </c>
      <c r="BU207" s="73">
        <f t="shared" si="138"/>
        <v>0</v>
      </c>
      <c r="BV207" s="73">
        <f t="shared" si="138"/>
        <v>0</v>
      </c>
      <c r="BW207" s="73">
        <f t="shared" si="138"/>
        <v>0</v>
      </c>
      <c r="BX207" s="73">
        <f t="shared" si="138"/>
        <v>0</v>
      </c>
      <c r="BY207" s="73">
        <f t="shared" si="138"/>
        <v>0</v>
      </c>
      <c r="BZ207" s="73">
        <f t="shared" si="138"/>
        <v>0</v>
      </c>
      <c r="CA207" s="73">
        <f t="shared" si="138"/>
        <v>0</v>
      </c>
      <c r="CB207" s="73">
        <f t="shared" si="138"/>
        <v>0</v>
      </c>
      <c r="CC207" s="73">
        <f t="shared" si="138"/>
        <v>0</v>
      </c>
      <c r="CD207" s="73">
        <f t="shared" si="138"/>
        <v>0</v>
      </c>
      <c r="CE207" s="73">
        <f t="shared" si="138"/>
        <v>0</v>
      </c>
      <c r="CF207" s="73">
        <f t="shared" si="138"/>
        <v>0</v>
      </c>
      <c r="CG207" s="73">
        <f t="shared" si="138"/>
        <v>0</v>
      </c>
      <c r="CH207" s="73">
        <f t="shared" si="138"/>
        <v>14</v>
      </c>
      <c r="CI207" s="73">
        <f t="shared" si="138"/>
        <v>0</v>
      </c>
      <c r="CJ207" s="73">
        <f t="shared" si="138"/>
        <v>0</v>
      </c>
      <c r="CK207" s="73">
        <f t="shared" si="138"/>
        <v>0</v>
      </c>
      <c r="CL207" s="73">
        <f t="shared" si="138"/>
        <v>0</v>
      </c>
      <c r="CM207" s="73">
        <f t="shared" si="138"/>
        <v>296116</v>
      </c>
      <c r="CN207" s="73">
        <f t="shared" si="138"/>
        <v>975</v>
      </c>
      <c r="CO207" s="73">
        <f t="shared" si="138"/>
        <v>25119</v>
      </c>
      <c r="CP207" s="190">
        <f t="shared" si="118"/>
        <v>321235</v>
      </c>
      <c r="CQ207" s="73">
        <f t="shared" ref="CQ207:DA219" si="139">SUM(CQ223,CQ239,CQ255,CQ271,CQ287,CQ303)</f>
        <v>47467</v>
      </c>
      <c r="CR207" s="73">
        <f t="shared" si="139"/>
        <v>0</v>
      </c>
      <c r="CS207" s="73">
        <f t="shared" si="139"/>
        <v>0</v>
      </c>
      <c r="CT207" s="73">
        <f t="shared" si="139"/>
        <v>0</v>
      </c>
      <c r="CU207" s="73">
        <f t="shared" si="139"/>
        <v>0</v>
      </c>
      <c r="CV207" s="73">
        <f t="shared" si="139"/>
        <v>0</v>
      </c>
      <c r="CW207" s="73">
        <f t="shared" si="139"/>
        <v>0</v>
      </c>
      <c r="CX207" s="73">
        <f t="shared" si="139"/>
        <v>0</v>
      </c>
      <c r="CY207" s="73">
        <f t="shared" si="139"/>
        <v>0</v>
      </c>
      <c r="CZ207" s="73">
        <f t="shared" si="139"/>
        <v>0</v>
      </c>
      <c r="DA207" s="73">
        <f t="shared" si="139"/>
        <v>0</v>
      </c>
      <c r="DB207" s="190">
        <f t="shared" si="129"/>
        <v>368702</v>
      </c>
      <c r="DC207" s="71">
        <f t="shared" si="120"/>
        <v>26094</v>
      </c>
      <c r="DD207" s="73">
        <f t="shared" ref="DD207:DF219" si="140">SUM(DD223,DD239,DD255,DD271,DD287,DD303)</f>
        <v>0</v>
      </c>
      <c r="DE207" s="73">
        <f t="shared" si="140"/>
        <v>0</v>
      </c>
      <c r="DF207" s="73">
        <f t="shared" si="140"/>
        <v>0</v>
      </c>
      <c r="DG207" s="190">
        <f t="shared" si="121"/>
        <v>368702</v>
      </c>
      <c r="DH207" s="71">
        <f t="shared" si="122"/>
        <v>26094</v>
      </c>
      <c r="DI207" s="71"/>
      <c r="DJ207" s="71"/>
      <c r="DK207" s="71"/>
      <c r="DL207" s="71"/>
      <c r="DM207" s="71"/>
      <c r="DN207" s="71"/>
      <c r="DO207" s="71"/>
      <c r="DP207" s="71"/>
      <c r="DQ207" s="71"/>
      <c r="DR207" s="71"/>
      <c r="DS207" s="71"/>
      <c r="DT207" s="71"/>
      <c r="DU207" s="71"/>
      <c r="DV207" s="71"/>
      <c r="DW207" s="71"/>
      <c r="DX207" s="71"/>
      <c r="DY207" s="71"/>
      <c r="DZ207" s="71"/>
      <c r="EA207" s="71"/>
      <c r="EB207" s="71"/>
      <c r="EC207" s="71"/>
      <c r="ED207" s="71"/>
      <c r="EE207" s="71"/>
      <c r="EF207" s="71"/>
      <c r="EG207" s="71"/>
      <c r="EH207" s="71"/>
      <c r="EI207" s="74"/>
      <c r="EJ207" s="74"/>
      <c r="EK207" s="74"/>
      <c r="EL207" s="74"/>
      <c r="EM207" s="74"/>
      <c r="EN207" s="74"/>
      <c r="EO207" s="74"/>
      <c r="EP207" s="74"/>
      <c r="EQ207" s="74"/>
      <c r="ER207" s="74"/>
      <c r="ES207" s="74"/>
      <c r="ET207" s="74"/>
      <c r="EU207" s="74"/>
      <c r="EV207" s="74"/>
      <c r="EW207" s="74"/>
      <c r="EX207" s="74"/>
      <c r="EY207" s="74"/>
      <c r="EZ207" s="74"/>
      <c r="FA207" s="74"/>
      <c r="FB207" s="74"/>
    </row>
    <row r="208" spans="2:158" s="69" customFormat="1">
      <c r="B208" s="70"/>
      <c r="C208" s="77" t="s">
        <v>386</v>
      </c>
      <c r="D208" s="71"/>
      <c r="E208" s="71"/>
      <c r="F208" s="71"/>
      <c r="G208" s="71"/>
      <c r="H208" s="71"/>
      <c r="I208" s="71"/>
      <c r="J208" s="71"/>
      <c r="K208" s="71"/>
      <c r="L208" s="71"/>
      <c r="M208" s="71"/>
      <c r="N208" s="71"/>
      <c r="O208" s="72"/>
      <c r="P208" s="71"/>
      <c r="Q208" s="71"/>
      <c r="R208" s="71"/>
      <c r="S208" s="71"/>
      <c r="T208" s="71"/>
      <c r="U208" s="71"/>
      <c r="V208" s="71"/>
      <c r="W208" s="71"/>
      <c r="X208" s="71"/>
      <c r="Y208" s="73">
        <f t="shared" si="134"/>
        <v>51</v>
      </c>
      <c r="Z208" s="73"/>
      <c r="AA208" s="73"/>
      <c r="AB208" s="73"/>
      <c r="AC208" s="73"/>
      <c r="AD208" s="73"/>
      <c r="AE208" s="73"/>
      <c r="AF208" s="447">
        <f t="shared" si="106"/>
        <v>292707</v>
      </c>
      <c r="AG208" s="73">
        <f t="shared" si="135"/>
        <v>203618</v>
      </c>
      <c r="AH208" s="73">
        <f t="shared" si="135"/>
        <v>0</v>
      </c>
      <c r="AI208" s="73">
        <f t="shared" si="135"/>
        <v>0</v>
      </c>
      <c r="AJ208" s="73">
        <f t="shared" si="135"/>
        <v>0</v>
      </c>
      <c r="AK208" s="73">
        <f t="shared" si="135"/>
        <v>0</v>
      </c>
      <c r="AL208" s="73">
        <f t="shared" si="135"/>
        <v>917</v>
      </c>
      <c r="AM208" s="73">
        <f t="shared" si="135"/>
        <v>907</v>
      </c>
      <c r="AN208" s="73">
        <f t="shared" si="135"/>
        <v>0</v>
      </c>
      <c r="AO208" s="73">
        <f t="shared" si="135"/>
        <v>84671</v>
      </c>
      <c r="AP208" s="73">
        <f t="shared" si="135"/>
        <v>33240</v>
      </c>
      <c r="AQ208" s="73">
        <f t="shared" si="135"/>
        <v>9100</v>
      </c>
      <c r="AR208" s="73">
        <f t="shared" si="135"/>
        <v>0</v>
      </c>
      <c r="AS208" s="447">
        <f t="shared" si="105"/>
        <v>289206</v>
      </c>
      <c r="AT208" s="450">
        <f t="shared" si="136"/>
        <v>0</v>
      </c>
      <c r="AU208" s="450">
        <f t="shared" si="136"/>
        <v>0</v>
      </c>
      <c r="AV208" s="73">
        <f t="shared" si="136"/>
        <v>0</v>
      </c>
      <c r="AW208" s="73">
        <f t="shared" si="136"/>
        <v>0</v>
      </c>
      <c r="AX208" s="73">
        <f t="shared" si="136"/>
        <v>0</v>
      </c>
      <c r="AY208" s="450">
        <f t="shared" si="136"/>
        <v>638</v>
      </c>
      <c r="AZ208" s="73">
        <f t="shared" si="136"/>
        <v>284</v>
      </c>
      <c r="BA208" s="450">
        <f t="shared" si="136"/>
        <v>704</v>
      </c>
      <c r="BB208" s="447">
        <f t="shared" si="108"/>
        <v>396</v>
      </c>
      <c r="BC208" s="73">
        <f t="shared" si="137"/>
        <v>96</v>
      </c>
      <c r="BD208" s="73">
        <f t="shared" si="137"/>
        <v>161</v>
      </c>
      <c r="BE208" s="73">
        <f t="shared" si="137"/>
        <v>0</v>
      </c>
      <c r="BF208" s="73">
        <f t="shared" si="137"/>
        <v>139</v>
      </c>
      <c r="BG208" s="450">
        <f t="shared" si="137"/>
        <v>0</v>
      </c>
      <c r="BH208" s="450">
        <f t="shared" si="137"/>
        <v>1033</v>
      </c>
      <c r="BI208" s="450">
        <f t="shared" si="137"/>
        <v>0</v>
      </c>
      <c r="BJ208" s="450">
        <f t="shared" si="137"/>
        <v>37</v>
      </c>
      <c r="BK208" s="450">
        <f t="shared" si="137"/>
        <v>0</v>
      </c>
      <c r="BL208" s="450">
        <f t="shared" si="137"/>
        <v>693</v>
      </c>
      <c r="BM208" s="73">
        <f t="shared" si="137"/>
        <v>0</v>
      </c>
      <c r="BN208" s="73">
        <f t="shared" si="137"/>
        <v>0</v>
      </c>
      <c r="BO208" s="73">
        <f t="shared" si="137"/>
        <v>0</v>
      </c>
      <c r="BP208" s="73">
        <f t="shared" si="137"/>
        <v>693</v>
      </c>
      <c r="BQ208" s="450">
        <f t="shared" si="123"/>
        <v>3501</v>
      </c>
      <c r="BR208" s="73">
        <f t="shared" si="138"/>
        <v>0</v>
      </c>
      <c r="BS208" s="73">
        <f t="shared" si="138"/>
        <v>0</v>
      </c>
      <c r="BT208" s="73">
        <f t="shared" si="138"/>
        <v>0</v>
      </c>
      <c r="BU208" s="73">
        <f t="shared" si="138"/>
        <v>0</v>
      </c>
      <c r="BV208" s="73">
        <f t="shared" si="138"/>
        <v>0</v>
      </c>
      <c r="BW208" s="73">
        <f t="shared" si="138"/>
        <v>0</v>
      </c>
      <c r="BX208" s="73">
        <f t="shared" si="138"/>
        <v>0</v>
      </c>
      <c r="BY208" s="73">
        <f t="shared" si="138"/>
        <v>0</v>
      </c>
      <c r="BZ208" s="73">
        <f t="shared" si="138"/>
        <v>0</v>
      </c>
      <c r="CA208" s="73">
        <f t="shared" si="138"/>
        <v>0</v>
      </c>
      <c r="CB208" s="73">
        <f t="shared" si="138"/>
        <v>0</v>
      </c>
      <c r="CC208" s="73">
        <f t="shared" si="138"/>
        <v>0</v>
      </c>
      <c r="CD208" s="73">
        <f t="shared" si="138"/>
        <v>0</v>
      </c>
      <c r="CE208" s="73">
        <f t="shared" si="138"/>
        <v>0</v>
      </c>
      <c r="CF208" s="73">
        <f t="shared" si="138"/>
        <v>0</v>
      </c>
      <c r="CG208" s="73">
        <f t="shared" si="138"/>
        <v>0</v>
      </c>
      <c r="CH208" s="73">
        <f t="shared" si="138"/>
        <v>0</v>
      </c>
      <c r="CI208" s="73">
        <f t="shared" si="138"/>
        <v>0</v>
      </c>
      <c r="CJ208" s="73">
        <f t="shared" si="138"/>
        <v>0</v>
      </c>
      <c r="CK208" s="73">
        <f t="shared" si="138"/>
        <v>0</v>
      </c>
      <c r="CL208" s="73">
        <f t="shared" si="138"/>
        <v>0</v>
      </c>
      <c r="CM208" s="73">
        <f t="shared" si="138"/>
        <v>115277</v>
      </c>
      <c r="CN208" s="73">
        <f t="shared" si="138"/>
        <v>0</v>
      </c>
      <c r="CO208" s="73">
        <f t="shared" si="138"/>
        <v>13049</v>
      </c>
      <c r="CP208" s="190">
        <f t="shared" si="118"/>
        <v>128326</v>
      </c>
      <c r="CQ208" s="73">
        <f t="shared" si="139"/>
        <v>72400</v>
      </c>
      <c r="CR208" s="73">
        <f t="shared" si="139"/>
        <v>0</v>
      </c>
      <c r="CS208" s="73">
        <f t="shared" si="139"/>
        <v>0</v>
      </c>
      <c r="CT208" s="73">
        <f t="shared" si="139"/>
        <v>0</v>
      </c>
      <c r="CU208" s="73">
        <f t="shared" si="139"/>
        <v>0</v>
      </c>
      <c r="CV208" s="73">
        <f t="shared" si="139"/>
        <v>0</v>
      </c>
      <c r="CW208" s="73">
        <f t="shared" si="139"/>
        <v>0</v>
      </c>
      <c r="CX208" s="73">
        <f t="shared" si="139"/>
        <v>0</v>
      </c>
      <c r="CY208" s="73">
        <f t="shared" si="139"/>
        <v>0</v>
      </c>
      <c r="CZ208" s="73">
        <f t="shared" si="139"/>
        <v>0</v>
      </c>
      <c r="DA208" s="73">
        <f t="shared" si="139"/>
        <v>0</v>
      </c>
      <c r="DB208" s="190">
        <f t="shared" si="129"/>
        <v>200726</v>
      </c>
      <c r="DC208" s="71">
        <f t="shared" si="120"/>
        <v>13049</v>
      </c>
      <c r="DD208" s="73">
        <f t="shared" si="140"/>
        <v>0</v>
      </c>
      <c r="DE208" s="73">
        <f t="shared" si="140"/>
        <v>0</v>
      </c>
      <c r="DF208" s="73">
        <f t="shared" si="140"/>
        <v>0</v>
      </c>
      <c r="DG208" s="190">
        <f t="shared" si="121"/>
        <v>200726</v>
      </c>
      <c r="DH208" s="71">
        <f t="shared" si="122"/>
        <v>13049</v>
      </c>
      <c r="DI208" s="71"/>
      <c r="DJ208" s="71"/>
      <c r="DK208" s="71"/>
      <c r="DL208" s="71"/>
      <c r="DM208" s="71"/>
      <c r="DN208" s="71"/>
      <c r="DO208" s="71"/>
      <c r="DP208" s="71"/>
      <c r="DQ208" s="71"/>
      <c r="DR208" s="71"/>
      <c r="DS208" s="71"/>
      <c r="DT208" s="71"/>
      <c r="DU208" s="71"/>
      <c r="DV208" s="71"/>
      <c r="DW208" s="71"/>
      <c r="DX208" s="71"/>
      <c r="DY208" s="71"/>
      <c r="DZ208" s="71"/>
      <c r="EA208" s="71"/>
      <c r="EB208" s="71"/>
      <c r="EC208" s="71"/>
      <c r="ED208" s="71"/>
      <c r="EE208" s="71"/>
      <c r="EF208" s="71"/>
      <c r="EG208" s="71"/>
      <c r="EH208" s="71"/>
      <c r="EI208" s="74"/>
      <c r="EJ208" s="74"/>
      <c r="EK208" s="74"/>
      <c r="EL208" s="74"/>
      <c r="EM208" s="74"/>
      <c r="EN208" s="74"/>
      <c r="EO208" s="74"/>
      <c r="EP208" s="74"/>
      <c r="EQ208" s="74"/>
      <c r="ER208" s="74"/>
      <c r="ES208" s="74"/>
      <c r="ET208" s="74"/>
      <c r="EU208" s="74"/>
      <c r="EV208" s="74"/>
      <c r="EW208" s="74"/>
      <c r="EX208" s="74"/>
      <c r="EY208" s="74"/>
      <c r="EZ208" s="74"/>
      <c r="FA208" s="74"/>
      <c r="FB208" s="74"/>
    </row>
    <row r="209" spans="2:158" s="69" customFormat="1">
      <c r="B209" s="70"/>
      <c r="C209" s="77" t="s">
        <v>387</v>
      </c>
      <c r="D209" s="71"/>
      <c r="E209" s="71"/>
      <c r="F209" s="71"/>
      <c r="G209" s="71"/>
      <c r="H209" s="71"/>
      <c r="I209" s="71"/>
      <c r="J209" s="71"/>
      <c r="K209" s="71"/>
      <c r="L209" s="71"/>
      <c r="M209" s="71"/>
      <c r="N209" s="71"/>
      <c r="O209" s="72"/>
      <c r="P209" s="71"/>
      <c r="Q209" s="71"/>
      <c r="R209" s="71"/>
      <c r="S209" s="71"/>
      <c r="T209" s="71"/>
      <c r="U209" s="71"/>
      <c r="V209" s="71"/>
      <c r="W209" s="71"/>
      <c r="X209" s="71"/>
      <c r="Y209" s="73">
        <f t="shared" si="134"/>
        <v>58</v>
      </c>
      <c r="Z209" s="73"/>
      <c r="AA209" s="73"/>
      <c r="AB209" s="73"/>
      <c r="AC209" s="73"/>
      <c r="AD209" s="73"/>
      <c r="AE209" s="73"/>
      <c r="AF209" s="447">
        <f t="shared" si="106"/>
        <v>287052</v>
      </c>
      <c r="AG209" s="73">
        <f t="shared" si="135"/>
        <v>194032</v>
      </c>
      <c r="AH209" s="73">
        <f t="shared" si="135"/>
        <v>132</v>
      </c>
      <c r="AI209" s="73">
        <f t="shared" si="135"/>
        <v>75</v>
      </c>
      <c r="AJ209" s="73">
        <f t="shared" si="135"/>
        <v>0</v>
      </c>
      <c r="AK209" s="73">
        <f t="shared" si="135"/>
        <v>0</v>
      </c>
      <c r="AL209" s="73">
        <f t="shared" si="135"/>
        <v>0</v>
      </c>
      <c r="AM209" s="73">
        <f t="shared" si="135"/>
        <v>0</v>
      </c>
      <c r="AN209" s="73">
        <f t="shared" si="135"/>
        <v>0</v>
      </c>
      <c r="AO209" s="73">
        <f t="shared" si="135"/>
        <v>79649</v>
      </c>
      <c r="AP209" s="73">
        <f t="shared" si="135"/>
        <v>14307</v>
      </c>
      <c r="AQ209" s="73">
        <f t="shared" si="135"/>
        <v>29653</v>
      </c>
      <c r="AR209" s="73">
        <f t="shared" si="135"/>
        <v>0</v>
      </c>
      <c r="AS209" s="447">
        <f t="shared" si="105"/>
        <v>273813</v>
      </c>
      <c r="AT209" s="450">
        <f t="shared" si="136"/>
        <v>0</v>
      </c>
      <c r="AU209" s="450">
        <f t="shared" si="136"/>
        <v>0</v>
      </c>
      <c r="AV209" s="73">
        <f t="shared" si="136"/>
        <v>0</v>
      </c>
      <c r="AW209" s="73">
        <f t="shared" si="136"/>
        <v>0</v>
      </c>
      <c r="AX209" s="73">
        <f t="shared" si="136"/>
        <v>0</v>
      </c>
      <c r="AY209" s="450">
        <f t="shared" si="136"/>
        <v>4793</v>
      </c>
      <c r="AZ209" s="73">
        <f t="shared" si="136"/>
        <v>364</v>
      </c>
      <c r="BA209" s="450">
        <f t="shared" si="136"/>
        <v>3081</v>
      </c>
      <c r="BB209" s="447">
        <f t="shared" si="108"/>
        <v>3338</v>
      </c>
      <c r="BC209" s="73">
        <f t="shared" si="137"/>
        <v>0</v>
      </c>
      <c r="BD209" s="73">
        <f t="shared" si="137"/>
        <v>3322</v>
      </c>
      <c r="BE209" s="73">
        <f t="shared" si="137"/>
        <v>658</v>
      </c>
      <c r="BF209" s="73">
        <f t="shared" si="137"/>
        <v>16</v>
      </c>
      <c r="BG209" s="450">
        <f t="shared" si="137"/>
        <v>3</v>
      </c>
      <c r="BH209" s="450">
        <f t="shared" si="137"/>
        <v>1479</v>
      </c>
      <c r="BI209" s="450">
        <f t="shared" si="137"/>
        <v>0</v>
      </c>
      <c r="BJ209" s="450">
        <f t="shared" si="137"/>
        <v>28</v>
      </c>
      <c r="BK209" s="450">
        <f t="shared" si="137"/>
        <v>0</v>
      </c>
      <c r="BL209" s="450">
        <f t="shared" si="137"/>
        <v>517</v>
      </c>
      <c r="BM209" s="73">
        <f t="shared" si="137"/>
        <v>0</v>
      </c>
      <c r="BN209" s="73">
        <f t="shared" si="137"/>
        <v>0</v>
      </c>
      <c r="BO209" s="73">
        <f t="shared" si="137"/>
        <v>0</v>
      </c>
      <c r="BP209" s="73">
        <f t="shared" si="137"/>
        <v>517</v>
      </c>
      <c r="BQ209" s="450">
        <f t="shared" si="123"/>
        <v>13239</v>
      </c>
      <c r="BR209" s="73">
        <f t="shared" si="138"/>
        <v>0</v>
      </c>
      <c r="BS209" s="73">
        <f t="shared" si="138"/>
        <v>0</v>
      </c>
      <c r="BT209" s="73">
        <f t="shared" si="138"/>
        <v>0</v>
      </c>
      <c r="BU209" s="73">
        <f t="shared" si="138"/>
        <v>0</v>
      </c>
      <c r="BV209" s="73">
        <f t="shared" si="138"/>
        <v>0</v>
      </c>
      <c r="BW209" s="73">
        <f t="shared" si="138"/>
        <v>0</v>
      </c>
      <c r="BX209" s="73">
        <f t="shared" si="138"/>
        <v>0</v>
      </c>
      <c r="BY209" s="73">
        <f t="shared" si="138"/>
        <v>0</v>
      </c>
      <c r="BZ209" s="73">
        <f t="shared" si="138"/>
        <v>0</v>
      </c>
      <c r="CA209" s="73">
        <f t="shared" si="138"/>
        <v>0</v>
      </c>
      <c r="CB209" s="73">
        <f t="shared" si="138"/>
        <v>0</v>
      </c>
      <c r="CC209" s="73">
        <f t="shared" si="138"/>
        <v>0</v>
      </c>
      <c r="CD209" s="73">
        <f t="shared" si="138"/>
        <v>0</v>
      </c>
      <c r="CE209" s="73">
        <f t="shared" si="138"/>
        <v>0</v>
      </c>
      <c r="CF209" s="73">
        <f t="shared" si="138"/>
        <v>0</v>
      </c>
      <c r="CG209" s="73">
        <f t="shared" si="138"/>
        <v>0</v>
      </c>
      <c r="CH209" s="73">
        <f t="shared" si="138"/>
        <v>0</v>
      </c>
      <c r="CI209" s="73">
        <f t="shared" si="138"/>
        <v>0</v>
      </c>
      <c r="CJ209" s="73">
        <f t="shared" si="138"/>
        <v>0</v>
      </c>
      <c r="CK209" s="73">
        <f t="shared" si="138"/>
        <v>0</v>
      </c>
      <c r="CL209" s="73">
        <f t="shared" si="138"/>
        <v>0</v>
      </c>
      <c r="CM209" s="73">
        <f t="shared" si="138"/>
        <v>166857</v>
      </c>
      <c r="CN209" s="73">
        <f t="shared" si="138"/>
        <v>85</v>
      </c>
      <c r="CO209" s="73">
        <f t="shared" si="138"/>
        <v>4024</v>
      </c>
      <c r="CP209" s="190">
        <f t="shared" si="118"/>
        <v>170881</v>
      </c>
      <c r="CQ209" s="73">
        <f t="shared" si="139"/>
        <v>22808</v>
      </c>
      <c r="CR209" s="73">
        <f t="shared" si="139"/>
        <v>0</v>
      </c>
      <c r="CS209" s="73">
        <f t="shared" si="139"/>
        <v>0</v>
      </c>
      <c r="CT209" s="73">
        <f t="shared" si="139"/>
        <v>0</v>
      </c>
      <c r="CU209" s="73">
        <f t="shared" si="139"/>
        <v>0</v>
      </c>
      <c r="CV209" s="73">
        <f t="shared" si="139"/>
        <v>0</v>
      </c>
      <c r="CW209" s="73">
        <f t="shared" si="139"/>
        <v>65600</v>
      </c>
      <c r="CX209" s="73">
        <f t="shared" si="139"/>
        <v>65600</v>
      </c>
      <c r="CY209" s="73">
        <f t="shared" si="139"/>
        <v>0</v>
      </c>
      <c r="CZ209" s="73">
        <f t="shared" si="139"/>
        <v>0</v>
      </c>
      <c r="DA209" s="73">
        <f t="shared" si="139"/>
        <v>0</v>
      </c>
      <c r="DB209" s="190">
        <f t="shared" si="129"/>
        <v>193689</v>
      </c>
      <c r="DC209" s="71">
        <f t="shared" si="120"/>
        <v>4109</v>
      </c>
      <c r="DD209" s="73">
        <f t="shared" si="140"/>
        <v>0</v>
      </c>
      <c r="DE209" s="73">
        <f t="shared" si="140"/>
        <v>0</v>
      </c>
      <c r="DF209" s="73">
        <f t="shared" si="140"/>
        <v>0</v>
      </c>
      <c r="DG209" s="190">
        <f t="shared" si="121"/>
        <v>193689</v>
      </c>
      <c r="DH209" s="71">
        <f t="shared" si="122"/>
        <v>4109</v>
      </c>
      <c r="DI209" s="71"/>
      <c r="DJ209" s="71"/>
      <c r="DK209" s="71"/>
      <c r="DL209" s="71"/>
      <c r="DM209" s="71"/>
      <c r="DN209" s="71"/>
      <c r="DO209" s="71"/>
      <c r="DP209" s="71"/>
      <c r="DQ209" s="71"/>
      <c r="DR209" s="71"/>
      <c r="DS209" s="71"/>
      <c r="DT209" s="71"/>
      <c r="DU209" s="71"/>
      <c r="DV209" s="71"/>
      <c r="DW209" s="71"/>
      <c r="DX209" s="71"/>
      <c r="DY209" s="71"/>
      <c r="DZ209" s="71"/>
      <c r="EA209" s="71"/>
      <c r="EB209" s="71"/>
      <c r="EC209" s="71"/>
      <c r="ED209" s="71"/>
      <c r="EE209" s="71"/>
      <c r="EF209" s="71"/>
      <c r="EG209" s="71"/>
      <c r="EH209" s="71"/>
      <c r="EI209" s="74"/>
      <c r="EJ209" s="74"/>
      <c r="EK209" s="74"/>
      <c r="EL209" s="74"/>
      <c r="EM209" s="74"/>
      <c r="EN209" s="74"/>
      <c r="EO209" s="74"/>
      <c r="EP209" s="74"/>
      <c r="EQ209" s="74"/>
      <c r="ER209" s="74"/>
      <c r="ES209" s="74"/>
      <c r="ET209" s="74"/>
      <c r="EU209" s="74"/>
      <c r="EV209" s="74"/>
      <c r="EW209" s="74"/>
      <c r="EX209" s="74"/>
      <c r="EY209" s="74"/>
      <c r="EZ209" s="74"/>
      <c r="FA209" s="74"/>
      <c r="FB209" s="74"/>
    </row>
    <row r="210" spans="2:158" s="69" customFormat="1">
      <c r="B210" s="70"/>
      <c r="C210" s="77" t="s">
        <v>388</v>
      </c>
      <c r="D210" s="71"/>
      <c r="E210" s="71"/>
      <c r="F210" s="71"/>
      <c r="G210" s="71"/>
      <c r="H210" s="71"/>
      <c r="I210" s="71"/>
      <c r="J210" s="71"/>
      <c r="K210" s="71"/>
      <c r="L210" s="71"/>
      <c r="M210" s="71"/>
      <c r="N210" s="71"/>
      <c r="O210" s="72"/>
      <c r="P210" s="71"/>
      <c r="Q210" s="71"/>
      <c r="R210" s="71"/>
      <c r="S210" s="71"/>
      <c r="T210" s="71"/>
      <c r="U210" s="71"/>
      <c r="V210" s="71"/>
      <c r="W210" s="71"/>
      <c r="X210" s="71"/>
      <c r="Y210" s="73">
        <f t="shared" si="134"/>
        <v>69</v>
      </c>
      <c r="Z210" s="73"/>
      <c r="AA210" s="73"/>
      <c r="AB210" s="73"/>
      <c r="AC210" s="73"/>
      <c r="AD210" s="73"/>
      <c r="AE210" s="73"/>
      <c r="AF210" s="447">
        <f t="shared" si="106"/>
        <v>808767</v>
      </c>
      <c r="AG210" s="73">
        <f t="shared" si="135"/>
        <v>670382</v>
      </c>
      <c r="AH210" s="73">
        <f t="shared" si="135"/>
        <v>66</v>
      </c>
      <c r="AI210" s="73">
        <f t="shared" si="135"/>
        <v>49</v>
      </c>
      <c r="AJ210" s="73">
        <f t="shared" si="135"/>
        <v>17</v>
      </c>
      <c r="AK210" s="73">
        <f t="shared" si="135"/>
        <v>0</v>
      </c>
      <c r="AL210" s="73">
        <f t="shared" si="135"/>
        <v>0</v>
      </c>
      <c r="AM210" s="73">
        <f t="shared" si="135"/>
        <v>0</v>
      </c>
      <c r="AN210" s="73">
        <f t="shared" si="135"/>
        <v>0</v>
      </c>
      <c r="AO210" s="73">
        <f t="shared" si="135"/>
        <v>127287</v>
      </c>
      <c r="AP210" s="73">
        <f t="shared" si="135"/>
        <v>39644</v>
      </c>
      <c r="AQ210" s="73">
        <f t="shared" si="135"/>
        <v>51581</v>
      </c>
      <c r="AR210" s="73">
        <f t="shared" si="135"/>
        <v>0</v>
      </c>
      <c r="AS210" s="447">
        <f t="shared" si="105"/>
        <v>797735</v>
      </c>
      <c r="AT210" s="450">
        <f t="shared" si="136"/>
        <v>0</v>
      </c>
      <c r="AU210" s="450">
        <f t="shared" si="136"/>
        <v>0</v>
      </c>
      <c r="AV210" s="73">
        <f t="shared" si="136"/>
        <v>0</v>
      </c>
      <c r="AW210" s="73">
        <f t="shared" si="136"/>
        <v>0</v>
      </c>
      <c r="AX210" s="73">
        <f t="shared" si="136"/>
        <v>0</v>
      </c>
      <c r="AY210" s="450">
        <f t="shared" si="136"/>
        <v>2931</v>
      </c>
      <c r="AZ210" s="73">
        <f t="shared" si="136"/>
        <v>69</v>
      </c>
      <c r="BA210" s="450">
        <f t="shared" si="136"/>
        <v>1400</v>
      </c>
      <c r="BB210" s="447">
        <f t="shared" si="108"/>
        <v>1569</v>
      </c>
      <c r="BC210" s="73">
        <f t="shared" si="137"/>
        <v>1059</v>
      </c>
      <c r="BD210" s="73">
        <f t="shared" si="137"/>
        <v>212</v>
      </c>
      <c r="BE210" s="73">
        <f t="shared" si="137"/>
        <v>0</v>
      </c>
      <c r="BF210" s="73">
        <f t="shared" si="137"/>
        <v>298</v>
      </c>
      <c r="BG210" s="450">
        <f t="shared" si="137"/>
        <v>0</v>
      </c>
      <c r="BH210" s="450">
        <f t="shared" si="137"/>
        <v>3322</v>
      </c>
      <c r="BI210" s="450">
        <f t="shared" si="137"/>
        <v>1</v>
      </c>
      <c r="BJ210" s="450">
        <f t="shared" si="137"/>
        <v>32</v>
      </c>
      <c r="BK210" s="450">
        <f t="shared" si="137"/>
        <v>196</v>
      </c>
      <c r="BL210" s="450">
        <f t="shared" si="137"/>
        <v>1581</v>
      </c>
      <c r="BM210" s="73">
        <f t="shared" si="137"/>
        <v>0</v>
      </c>
      <c r="BN210" s="73">
        <f t="shared" si="137"/>
        <v>0</v>
      </c>
      <c r="BO210" s="73">
        <f t="shared" si="137"/>
        <v>0</v>
      </c>
      <c r="BP210" s="73">
        <f t="shared" si="137"/>
        <v>1581</v>
      </c>
      <c r="BQ210" s="450">
        <f t="shared" si="123"/>
        <v>11032</v>
      </c>
      <c r="BR210" s="73">
        <f t="shared" si="138"/>
        <v>5105</v>
      </c>
      <c r="BS210" s="73">
        <f t="shared" si="138"/>
        <v>0</v>
      </c>
      <c r="BT210" s="73">
        <f t="shared" si="138"/>
        <v>3380</v>
      </c>
      <c r="BU210" s="73">
        <f t="shared" si="138"/>
        <v>0</v>
      </c>
      <c r="BV210" s="73">
        <f t="shared" si="138"/>
        <v>0</v>
      </c>
      <c r="BW210" s="73">
        <f t="shared" si="138"/>
        <v>0</v>
      </c>
      <c r="BX210" s="73">
        <f t="shared" si="138"/>
        <v>0</v>
      </c>
      <c r="BY210" s="73">
        <f t="shared" si="138"/>
        <v>0</v>
      </c>
      <c r="BZ210" s="73">
        <f t="shared" si="138"/>
        <v>0</v>
      </c>
      <c r="CA210" s="73">
        <f t="shared" si="138"/>
        <v>0</v>
      </c>
      <c r="CB210" s="73">
        <f t="shared" si="138"/>
        <v>0</v>
      </c>
      <c r="CC210" s="73">
        <f t="shared" si="138"/>
        <v>0</v>
      </c>
      <c r="CD210" s="73">
        <f t="shared" si="138"/>
        <v>0</v>
      </c>
      <c r="CE210" s="73">
        <f t="shared" si="138"/>
        <v>1725</v>
      </c>
      <c r="CF210" s="73">
        <f t="shared" si="138"/>
        <v>0</v>
      </c>
      <c r="CG210" s="73">
        <f t="shared" si="138"/>
        <v>1339</v>
      </c>
      <c r="CH210" s="73">
        <f t="shared" si="138"/>
        <v>5105</v>
      </c>
      <c r="CI210" s="73">
        <f t="shared" si="138"/>
        <v>0</v>
      </c>
      <c r="CJ210" s="73">
        <f t="shared" si="138"/>
        <v>0</v>
      </c>
      <c r="CK210" s="73">
        <f t="shared" si="138"/>
        <v>295</v>
      </c>
      <c r="CL210" s="73">
        <f t="shared" si="138"/>
        <v>0</v>
      </c>
      <c r="CM210" s="73">
        <f t="shared" si="138"/>
        <v>557761</v>
      </c>
      <c r="CN210" s="73">
        <f t="shared" si="138"/>
        <v>0</v>
      </c>
      <c r="CO210" s="73">
        <f t="shared" si="138"/>
        <v>34428</v>
      </c>
      <c r="CP210" s="190">
        <f t="shared" si="118"/>
        <v>592484</v>
      </c>
      <c r="CQ210" s="73">
        <f t="shared" si="139"/>
        <v>57922</v>
      </c>
      <c r="CR210" s="73">
        <f t="shared" si="139"/>
        <v>0</v>
      </c>
      <c r="CS210" s="73">
        <f t="shared" si="139"/>
        <v>0</v>
      </c>
      <c r="CT210" s="73">
        <f t="shared" si="139"/>
        <v>0</v>
      </c>
      <c r="CU210" s="73">
        <f t="shared" si="139"/>
        <v>0</v>
      </c>
      <c r="CV210" s="73">
        <f t="shared" si="139"/>
        <v>0</v>
      </c>
      <c r="CW210" s="73">
        <f t="shared" si="139"/>
        <v>0</v>
      </c>
      <c r="CX210" s="73">
        <f t="shared" si="139"/>
        <v>0</v>
      </c>
      <c r="CY210" s="73">
        <f t="shared" si="139"/>
        <v>0</v>
      </c>
      <c r="CZ210" s="73">
        <f t="shared" si="139"/>
        <v>0</v>
      </c>
      <c r="DA210" s="73">
        <f t="shared" si="139"/>
        <v>0</v>
      </c>
      <c r="DB210" s="190">
        <f t="shared" si="129"/>
        <v>650406</v>
      </c>
      <c r="DC210" s="71">
        <f t="shared" si="120"/>
        <v>34428</v>
      </c>
      <c r="DD210" s="73">
        <f t="shared" si="140"/>
        <v>0</v>
      </c>
      <c r="DE210" s="73">
        <f t="shared" si="140"/>
        <v>0</v>
      </c>
      <c r="DF210" s="73">
        <f t="shared" si="140"/>
        <v>0</v>
      </c>
      <c r="DG210" s="190">
        <f t="shared" si="121"/>
        <v>650406</v>
      </c>
      <c r="DH210" s="71">
        <f t="shared" si="122"/>
        <v>34428</v>
      </c>
      <c r="DI210" s="71"/>
      <c r="DJ210" s="71"/>
      <c r="DK210" s="71"/>
      <c r="DL210" s="71"/>
      <c r="DM210" s="71"/>
      <c r="DN210" s="71"/>
      <c r="DO210" s="71"/>
      <c r="DP210" s="71"/>
      <c r="DQ210" s="71"/>
      <c r="DR210" s="71"/>
      <c r="DS210" s="71"/>
      <c r="DT210" s="71"/>
      <c r="DU210" s="71"/>
      <c r="DV210" s="71"/>
      <c r="DW210" s="71"/>
      <c r="DX210" s="71"/>
      <c r="DY210" s="71"/>
      <c r="DZ210" s="71"/>
      <c r="EA210" s="71"/>
      <c r="EB210" s="71"/>
      <c r="EC210" s="71"/>
      <c r="ED210" s="71"/>
      <c r="EE210" s="71"/>
      <c r="EF210" s="71"/>
      <c r="EG210" s="71"/>
      <c r="EH210" s="71"/>
      <c r="EI210" s="74"/>
      <c r="EJ210" s="74"/>
      <c r="EK210" s="74"/>
      <c r="EL210" s="74"/>
      <c r="EM210" s="74"/>
      <c r="EN210" s="74"/>
      <c r="EO210" s="74"/>
      <c r="EP210" s="74"/>
      <c r="EQ210" s="74"/>
      <c r="ER210" s="74"/>
      <c r="ES210" s="74"/>
      <c r="ET210" s="74"/>
      <c r="EU210" s="74"/>
      <c r="EV210" s="74"/>
      <c r="EW210" s="74"/>
      <c r="EX210" s="74"/>
      <c r="EY210" s="74"/>
      <c r="EZ210" s="74"/>
      <c r="FA210" s="74"/>
      <c r="FB210" s="74"/>
    </row>
    <row r="211" spans="2:158" s="69" customFormat="1">
      <c r="B211" s="70"/>
      <c r="C211" s="77" t="s">
        <v>389</v>
      </c>
      <c r="D211" s="71"/>
      <c r="E211" s="71"/>
      <c r="F211" s="71"/>
      <c r="G211" s="71"/>
      <c r="H211" s="71"/>
      <c r="I211" s="71"/>
      <c r="J211" s="71"/>
      <c r="K211" s="71"/>
      <c r="L211" s="71"/>
      <c r="M211" s="71"/>
      <c r="N211" s="71"/>
      <c r="O211" s="72"/>
      <c r="P211" s="71"/>
      <c r="Q211" s="71"/>
      <c r="R211" s="71"/>
      <c r="S211" s="71"/>
      <c r="T211" s="71"/>
      <c r="U211" s="71"/>
      <c r="V211" s="71"/>
      <c r="W211" s="71"/>
      <c r="X211" s="71"/>
      <c r="Y211" s="73">
        <f t="shared" si="134"/>
        <v>89</v>
      </c>
      <c r="Z211" s="73"/>
      <c r="AA211" s="73"/>
      <c r="AB211" s="73"/>
      <c r="AC211" s="73"/>
      <c r="AD211" s="73"/>
      <c r="AE211" s="73"/>
      <c r="AF211" s="447">
        <f t="shared" si="106"/>
        <v>366415</v>
      </c>
      <c r="AG211" s="73">
        <f t="shared" si="135"/>
        <v>292782</v>
      </c>
      <c r="AH211" s="73">
        <f t="shared" si="135"/>
        <v>86</v>
      </c>
      <c r="AI211" s="73">
        <f t="shared" si="135"/>
        <v>57</v>
      </c>
      <c r="AJ211" s="73">
        <f t="shared" si="135"/>
        <v>0</v>
      </c>
      <c r="AK211" s="73">
        <f t="shared" si="135"/>
        <v>0</v>
      </c>
      <c r="AL211" s="73">
        <f t="shared" si="135"/>
        <v>4957</v>
      </c>
      <c r="AM211" s="73">
        <f t="shared" si="135"/>
        <v>3010</v>
      </c>
      <c r="AN211" s="73">
        <f t="shared" si="135"/>
        <v>0</v>
      </c>
      <c r="AO211" s="73">
        <f t="shared" si="135"/>
        <v>57235</v>
      </c>
      <c r="AP211" s="73">
        <f t="shared" si="135"/>
        <v>14050</v>
      </c>
      <c r="AQ211" s="73">
        <f t="shared" si="135"/>
        <v>27438</v>
      </c>
      <c r="AR211" s="73">
        <f t="shared" si="135"/>
        <v>0</v>
      </c>
      <c r="AS211" s="447">
        <f t="shared" si="105"/>
        <v>355060</v>
      </c>
      <c r="AT211" s="450">
        <f t="shared" si="136"/>
        <v>0</v>
      </c>
      <c r="AU211" s="450">
        <f t="shared" si="136"/>
        <v>0</v>
      </c>
      <c r="AV211" s="73">
        <f t="shared" si="136"/>
        <v>0</v>
      </c>
      <c r="AW211" s="73">
        <f t="shared" si="136"/>
        <v>0</v>
      </c>
      <c r="AX211" s="73">
        <f t="shared" si="136"/>
        <v>0</v>
      </c>
      <c r="AY211" s="450">
        <f t="shared" si="136"/>
        <v>2938</v>
      </c>
      <c r="AZ211" s="73">
        <f t="shared" si="136"/>
        <v>413</v>
      </c>
      <c r="BA211" s="450">
        <f t="shared" si="136"/>
        <v>2939</v>
      </c>
      <c r="BB211" s="447">
        <f t="shared" si="108"/>
        <v>2764</v>
      </c>
      <c r="BC211" s="73">
        <f t="shared" si="137"/>
        <v>361</v>
      </c>
      <c r="BD211" s="73">
        <f t="shared" si="137"/>
        <v>2350</v>
      </c>
      <c r="BE211" s="73">
        <f t="shared" si="137"/>
        <v>2344</v>
      </c>
      <c r="BF211" s="73">
        <f t="shared" si="137"/>
        <v>53</v>
      </c>
      <c r="BG211" s="450">
        <f t="shared" si="137"/>
        <v>67</v>
      </c>
      <c r="BH211" s="450">
        <f t="shared" si="137"/>
        <v>2033</v>
      </c>
      <c r="BI211" s="450">
        <f t="shared" si="137"/>
        <v>1</v>
      </c>
      <c r="BJ211" s="450">
        <f t="shared" si="137"/>
        <v>109</v>
      </c>
      <c r="BK211" s="450">
        <f t="shared" si="137"/>
        <v>19</v>
      </c>
      <c r="BL211" s="450">
        <f t="shared" si="137"/>
        <v>485</v>
      </c>
      <c r="BM211" s="73">
        <f t="shared" si="137"/>
        <v>10</v>
      </c>
      <c r="BN211" s="73">
        <f t="shared" si="137"/>
        <v>0</v>
      </c>
      <c r="BO211" s="73">
        <f t="shared" si="137"/>
        <v>0</v>
      </c>
      <c r="BP211" s="73">
        <f t="shared" si="137"/>
        <v>475</v>
      </c>
      <c r="BQ211" s="450">
        <f t="shared" si="123"/>
        <v>11355</v>
      </c>
      <c r="BR211" s="73">
        <f t="shared" si="138"/>
        <v>386</v>
      </c>
      <c r="BS211" s="73">
        <f t="shared" si="138"/>
        <v>0</v>
      </c>
      <c r="BT211" s="73">
        <f t="shared" si="138"/>
        <v>386</v>
      </c>
      <c r="BU211" s="73">
        <f t="shared" si="138"/>
        <v>0</v>
      </c>
      <c r="BV211" s="73">
        <f t="shared" si="138"/>
        <v>0</v>
      </c>
      <c r="BW211" s="73">
        <f t="shared" si="138"/>
        <v>0</v>
      </c>
      <c r="BX211" s="73">
        <f t="shared" si="138"/>
        <v>0</v>
      </c>
      <c r="BY211" s="73">
        <f t="shared" si="138"/>
        <v>0</v>
      </c>
      <c r="BZ211" s="73">
        <f t="shared" si="138"/>
        <v>0</v>
      </c>
      <c r="CA211" s="73">
        <f t="shared" si="138"/>
        <v>0</v>
      </c>
      <c r="CB211" s="73">
        <f t="shared" si="138"/>
        <v>0</v>
      </c>
      <c r="CC211" s="73">
        <f t="shared" si="138"/>
        <v>0</v>
      </c>
      <c r="CD211" s="73">
        <f t="shared" si="138"/>
        <v>0</v>
      </c>
      <c r="CE211" s="73">
        <f t="shared" si="138"/>
        <v>0</v>
      </c>
      <c r="CF211" s="73">
        <f t="shared" si="138"/>
        <v>0</v>
      </c>
      <c r="CG211" s="73">
        <f t="shared" si="138"/>
        <v>0</v>
      </c>
      <c r="CH211" s="73">
        <f t="shared" si="138"/>
        <v>386</v>
      </c>
      <c r="CI211" s="73">
        <f t="shared" si="138"/>
        <v>0</v>
      </c>
      <c r="CJ211" s="73">
        <f t="shared" si="138"/>
        <v>0</v>
      </c>
      <c r="CK211" s="73">
        <f t="shared" si="138"/>
        <v>0</v>
      </c>
      <c r="CL211" s="73">
        <f t="shared" si="138"/>
        <v>0</v>
      </c>
      <c r="CM211" s="73">
        <f t="shared" si="138"/>
        <v>243244.81</v>
      </c>
      <c r="CN211" s="73">
        <f t="shared" si="138"/>
        <v>454</v>
      </c>
      <c r="CO211" s="73">
        <f t="shared" si="138"/>
        <v>6087</v>
      </c>
      <c r="CP211" s="190">
        <f t="shared" si="118"/>
        <v>249331.81</v>
      </c>
      <c r="CQ211" s="73">
        <f t="shared" si="139"/>
        <v>41195.19</v>
      </c>
      <c r="CR211" s="73">
        <f t="shared" si="139"/>
        <v>0</v>
      </c>
      <c r="CS211" s="73">
        <f t="shared" si="139"/>
        <v>0</v>
      </c>
      <c r="CT211" s="73">
        <f t="shared" si="139"/>
        <v>0</v>
      </c>
      <c r="CU211" s="73">
        <f t="shared" si="139"/>
        <v>0</v>
      </c>
      <c r="CV211" s="73">
        <f t="shared" si="139"/>
        <v>0</v>
      </c>
      <c r="CW211" s="73">
        <f t="shared" si="139"/>
        <v>134400</v>
      </c>
      <c r="CX211" s="73">
        <f t="shared" si="139"/>
        <v>134400</v>
      </c>
      <c r="CY211" s="73">
        <f t="shared" si="139"/>
        <v>0</v>
      </c>
      <c r="CZ211" s="73">
        <f t="shared" si="139"/>
        <v>0</v>
      </c>
      <c r="DA211" s="73">
        <f t="shared" si="139"/>
        <v>0</v>
      </c>
      <c r="DB211" s="190">
        <f t="shared" si="129"/>
        <v>290527</v>
      </c>
      <c r="DC211" s="71">
        <f t="shared" si="120"/>
        <v>6541</v>
      </c>
      <c r="DD211" s="73">
        <f t="shared" si="140"/>
        <v>0</v>
      </c>
      <c r="DE211" s="73">
        <f t="shared" si="140"/>
        <v>0</v>
      </c>
      <c r="DF211" s="73">
        <f t="shared" si="140"/>
        <v>0</v>
      </c>
      <c r="DG211" s="190">
        <f t="shared" si="121"/>
        <v>290527</v>
      </c>
      <c r="DH211" s="71">
        <f t="shared" si="122"/>
        <v>6541</v>
      </c>
      <c r="DI211" s="71"/>
      <c r="DJ211" s="71"/>
      <c r="DK211" s="71"/>
      <c r="DL211" s="71"/>
      <c r="DM211" s="71"/>
      <c r="DN211" s="71"/>
      <c r="DO211" s="71"/>
      <c r="DP211" s="71"/>
      <c r="DQ211" s="71"/>
      <c r="DR211" s="71"/>
      <c r="DS211" s="71"/>
      <c r="DT211" s="71"/>
      <c r="DU211" s="71"/>
      <c r="DV211" s="71"/>
      <c r="DW211" s="71"/>
      <c r="DX211" s="71"/>
      <c r="DY211" s="71"/>
      <c r="DZ211" s="71"/>
      <c r="EA211" s="71"/>
      <c r="EB211" s="71"/>
      <c r="EC211" s="71"/>
      <c r="ED211" s="71"/>
      <c r="EE211" s="71"/>
      <c r="EF211" s="71"/>
      <c r="EG211" s="71"/>
      <c r="EH211" s="71"/>
      <c r="EI211" s="74"/>
      <c r="EJ211" s="74"/>
      <c r="EK211" s="74"/>
      <c r="EL211" s="74"/>
      <c r="EM211" s="74"/>
      <c r="EN211" s="74"/>
      <c r="EO211" s="74"/>
      <c r="EP211" s="74"/>
      <c r="EQ211" s="74"/>
      <c r="ER211" s="74"/>
      <c r="ES211" s="74"/>
      <c r="ET211" s="74"/>
      <c r="EU211" s="74"/>
      <c r="EV211" s="74"/>
      <c r="EW211" s="74"/>
      <c r="EX211" s="74"/>
      <c r="EY211" s="74"/>
      <c r="EZ211" s="74"/>
      <c r="FA211" s="74"/>
      <c r="FB211" s="74"/>
    </row>
    <row r="212" spans="2:158" s="69" customFormat="1">
      <c r="B212" s="70"/>
      <c r="C212" s="77" t="s">
        <v>390</v>
      </c>
      <c r="D212" s="71"/>
      <c r="E212" s="71"/>
      <c r="F212" s="71"/>
      <c r="G212" s="71"/>
      <c r="H212" s="71"/>
      <c r="I212" s="71"/>
      <c r="J212" s="71"/>
      <c r="K212" s="71"/>
      <c r="L212" s="71"/>
      <c r="M212" s="71"/>
      <c r="N212" s="71"/>
      <c r="O212" s="72"/>
      <c r="P212" s="71"/>
      <c r="Q212" s="71"/>
      <c r="R212" s="71"/>
      <c r="S212" s="71"/>
      <c r="T212" s="71"/>
      <c r="U212" s="71"/>
      <c r="V212" s="71"/>
      <c r="W212" s="71"/>
      <c r="X212" s="71"/>
      <c r="Y212" s="73">
        <f t="shared" si="134"/>
        <v>62</v>
      </c>
      <c r="Z212" s="73"/>
      <c r="AA212" s="73"/>
      <c r="AB212" s="73"/>
      <c r="AC212" s="73"/>
      <c r="AD212" s="73"/>
      <c r="AE212" s="73"/>
      <c r="AF212" s="447">
        <f t="shared" si="106"/>
        <v>407888</v>
      </c>
      <c r="AG212" s="73">
        <f t="shared" si="135"/>
        <v>269609</v>
      </c>
      <c r="AH212" s="73">
        <f t="shared" si="135"/>
        <v>57</v>
      </c>
      <c r="AI212" s="73">
        <f t="shared" si="135"/>
        <v>48</v>
      </c>
      <c r="AJ212" s="73">
        <f t="shared" si="135"/>
        <v>0</v>
      </c>
      <c r="AK212" s="73">
        <f t="shared" si="135"/>
        <v>0</v>
      </c>
      <c r="AL212" s="73">
        <f t="shared" si="135"/>
        <v>0</v>
      </c>
      <c r="AM212" s="73">
        <f t="shared" si="135"/>
        <v>0</v>
      </c>
      <c r="AN212" s="73">
        <f t="shared" si="135"/>
        <v>0</v>
      </c>
      <c r="AO212" s="73">
        <f t="shared" si="135"/>
        <v>111766</v>
      </c>
      <c r="AP212" s="73">
        <f t="shared" si="135"/>
        <v>5557</v>
      </c>
      <c r="AQ212" s="73">
        <f t="shared" si="135"/>
        <v>92431</v>
      </c>
      <c r="AR212" s="73">
        <f t="shared" si="135"/>
        <v>0</v>
      </c>
      <c r="AS212" s="447">
        <f t="shared" si="105"/>
        <v>381432</v>
      </c>
      <c r="AT212" s="450">
        <f t="shared" si="136"/>
        <v>0</v>
      </c>
      <c r="AU212" s="450">
        <f t="shared" si="136"/>
        <v>0</v>
      </c>
      <c r="AV212" s="73">
        <f t="shared" si="136"/>
        <v>0</v>
      </c>
      <c r="AW212" s="73">
        <f t="shared" si="136"/>
        <v>0</v>
      </c>
      <c r="AX212" s="73">
        <f t="shared" si="136"/>
        <v>0</v>
      </c>
      <c r="AY212" s="450">
        <f t="shared" si="136"/>
        <v>3145</v>
      </c>
      <c r="AZ212" s="73">
        <f t="shared" si="136"/>
        <v>74</v>
      </c>
      <c r="BA212" s="450">
        <f t="shared" si="136"/>
        <v>5292</v>
      </c>
      <c r="BB212" s="447">
        <f t="shared" si="108"/>
        <v>14654</v>
      </c>
      <c r="BC212" s="73">
        <f t="shared" si="137"/>
        <v>1</v>
      </c>
      <c r="BD212" s="73">
        <f t="shared" si="137"/>
        <v>14640</v>
      </c>
      <c r="BE212" s="73">
        <f t="shared" si="137"/>
        <v>10873</v>
      </c>
      <c r="BF212" s="73">
        <f t="shared" si="137"/>
        <v>13</v>
      </c>
      <c r="BG212" s="450">
        <f t="shared" si="137"/>
        <v>0</v>
      </c>
      <c r="BH212" s="450">
        <f t="shared" si="137"/>
        <v>2163</v>
      </c>
      <c r="BI212" s="450">
        <f t="shared" si="137"/>
        <v>0</v>
      </c>
      <c r="BJ212" s="450">
        <f t="shared" si="137"/>
        <v>76</v>
      </c>
      <c r="BK212" s="450">
        <f t="shared" si="137"/>
        <v>0</v>
      </c>
      <c r="BL212" s="450">
        <f t="shared" si="137"/>
        <v>1126</v>
      </c>
      <c r="BM212" s="73">
        <f t="shared" si="137"/>
        <v>0</v>
      </c>
      <c r="BN212" s="73">
        <f t="shared" si="137"/>
        <v>0</v>
      </c>
      <c r="BO212" s="73">
        <f t="shared" si="137"/>
        <v>0</v>
      </c>
      <c r="BP212" s="73">
        <f t="shared" si="137"/>
        <v>1126</v>
      </c>
      <c r="BQ212" s="450">
        <f t="shared" si="123"/>
        <v>26456</v>
      </c>
      <c r="BR212" s="73">
        <f t="shared" si="138"/>
        <v>0</v>
      </c>
      <c r="BS212" s="73">
        <f t="shared" si="138"/>
        <v>0</v>
      </c>
      <c r="BT212" s="73">
        <f t="shared" si="138"/>
        <v>0</v>
      </c>
      <c r="BU212" s="73">
        <f t="shared" si="138"/>
        <v>0</v>
      </c>
      <c r="BV212" s="73">
        <f t="shared" si="138"/>
        <v>0</v>
      </c>
      <c r="BW212" s="73">
        <f t="shared" si="138"/>
        <v>0</v>
      </c>
      <c r="BX212" s="73">
        <f t="shared" si="138"/>
        <v>0</v>
      </c>
      <c r="BY212" s="73">
        <f t="shared" si="138"/>
        <v>0</v>
      </c>
      <c r="BZ212" s="73">
        <f t="shared" si="138"/>
        <v>0</v>
      </c>
      <c r="CA212" s="73">
        <f t="shared" si="138"/>
        <v>0</v>
      </c>
      <c r="CB212" s="73">
        <f t="shared" si="138"/>
        <v>0</v>
      </c>
      <c r="CC212" s="73">
        <f t="shared" si="138"/>
        <v>0</v>
      </c>
      <c r="CD212" s="73">
        <f t="shared" si="138"/>
        <v>0</v>
      </c>
      <c r="CE212" s="73">
        <f t="shared" si="138"/>
        <v>0</v>
      </c>
      <c r="CF212" s="73">
        <f t="shared" si="138"/>
        <v>0</v>
      </c>
      <c r="CG212" s="73">
        <f t="shared" si="138"/>
        <v>0</v>
      </c>
      <c r="CH212" s="73">
        <f t="shared" si="138"/>
        <v>0</v>
      </c>
      <c r="CI212" s="73">
        <f t="shared" si="138"/>
        <v>0</v>
      </c>
      <c r="CJ212" s="73">
        <f t="shared" si="138"/>
        <v>0</v>
      </c>
      <c r="CK212" s="73">
        <f t="shared" si="138"/>
        <v>425</v>
      </c>
      <c r="CL212" s="73">
        <f t="shared" si="138"/>
        <v>0</v>
      </c>
      <c r="CM212" s="73">
        <f t="shared" si="138"/>
        <v>221663</v>
      </c>
      <c r="CN212" s="73">
        <f t="shared" si="138"/>
        <v>602</v>
      </c>
      <c r="CO212" s="73">
        <f t="shared" si="138"/>
        <v>9874</v>
      </c>
      <c r="CP212" s="190">
        <f t="shared" si="118"/>
        <v>231962</v>
      </c>
      <c r="CQ212" s="73">
        <f t="shared" si="139"/>
        <v>34659</v>
      </c>
      <c r="CR212" s="73">
        <f t="shared" si="139"/>
        <v>0</v>
      </c>
      <c r="CS212" s="73">
        <f t="shared" si="139"/>
        <v>0</v>
      </c>
      <c r="CT212" s="73">
        <f t="shared" si="139"/>
        <v>0</v>
      </c>
      <c r="CU212" s="73">
        <f t="shared" si="139"/>
        <v>0</v>
      </c>
      <c r="CV212" s="73">
        <f t="shared" si="139"/>
        <v>0</v>
      </c>
      <c r="CW212" s="73">
        <f t="shared" si="139"/>
        <v>0</v>
      </c>
      <c r="CX212" s="73">
        <f t="shared" si="139"/>
        <v>0</v>
      </c>
      <c r="CY212" s="73">
        <f t="shared" si="139"/>
        <v>0</v>
      </c>
      <c r="CZ212" s="73">
        <f t="shared" si="139"/>
        <v>0</v>
      </c>
      <c r="DA212" s="73">
        <f t="shared" si="139"/>
        <v>0</v>
      </c>
      <c r="DB212" s="190">
        <f t="shared" si="129"/>
        <v>266621</v>
      </c>
      <c r="DC212" s="71">
        <f t="shared" si="120"/>
        <v>10476</v>
      </c>
      <c r="DD212" s="73">
        <f t="shared" si="140"/>
        <v>0</v>
      </c>
      <c r="DE212" s="73">
        <f t="shared" si="140"/>
        <v>0</v>
      </c>
      <c r="DF212" s="73">
        <f t="shared" si="140"/>
        <v>0</v>
      </c>
      <c r="DG212" s="190">
        <f t="shared" si="121"/>
        <v>266621</v>
      </c>
      <c r="DH212" s="71">
        <f t="shared" si="122"/>
        <v>10476</v>
      </c>
      <c r="DI212" s="71"/>
      <c r="DJ212" s="71"/>
      <c r="DK212" s="71"/>
      <c r="DL212" s="71"/>
      <c r="DM212" s="71"/>
      <c r="DN212" s="71"/>
      <c r="DO212" s="71"/>
      <c r="DP212" s="71"/>
      <c r="DQ212" s="71"/>
      <c r="DR212" s="71"/>
      <c r="DS212" s="71"/>
      <c r="DT212" s="71"/>
      <c r="DU212" s="71"/>
      <c r="DV212" s="71"/>
      <c r="DW212" s="71"/>
      <c r="DX212" s="71"/>
      <c r="DY212" s="71"/>
      <c r="DZ212" s="71"/>
      <c r="EA212" s="71"/>
      <c r="EB212" s="71"/>
      <c r="EC212" s="71"/>
      <c r="ED212" s="71"/>
      <c r="EE212" s="71"/>
      <c r="EF212" s="71"/>
      <c r="EG212" s="71"/>
      <c r="EH212" s="71"/>
      <c r="EI212" s="74"/>
      <c r="EJ212" s="74"/>
      <c r="EK212" s="74"/>
      <c r="EL212" s="74"/>
      <c r="EM212" s="74"/>
      <c r="EN212" s="74"/>
      <c r="EO212" s="74"/>
      <c r="EP212" s="74"/>
      <c r="EQ212" s="74"/>
      <c r="ER212" s="74"/>
      <c r="ES212" s="74"/>
      <c r="ET212" s="74"/>
      <c r="EU212" s="74"/>
      <c r="EV212" s="74"/>
      <c r="EW212" s="74"/>
      <c r="EX212" s="74"/>
      <c r="EY212" s="74"/>
      <c r="EZ212" s="74"/>
      <c r="FA212" s="74"/>
      <c r="FB212" s="74"/>
    </row>
    <row r="213" spans="2:158" s="69" customFormat="1">
      <c r="B213" s="70"/>
      <c r="C213" s="77" t="s">
        <v>391</v>
      </c>
      <c r="D213" s="71"/>
      <c r="E213" s="71"/>
      <c r="F213" s="71"/>
      <c r="G213" s="71"/>
      <c r="H213" s="71"/>
      <c r="I213" s="71"/>
      <c r="J213" s="71"/>
      <c r="K213" s="71"/>
      <c r="L213" s="71"/>
      <c r="M213" s="71"/>
      <c r="N213" s="71"/>
      <c r="O213" s="72"/>
      <c r="P213" s="71"/>
      <c r="Q213" s="71"/>
      <c r="R213" s="71"/>
      <c r="S213" s="71"/>
      <c r="T213" s="71"/>
      <c r="U213" s="71"/>
      <c r="V213" s="71"/>
      <c r="W213" s="71"/>
      <c r="X213" s="71"/>
      <c r="Y213" s="73">
        <f>SUM(Y229,Y245,Y261,Y277,Y293,Y309)</f>
        <v>100</v>
      </c>
      <c r="Z213" s="73"/>
      <c r="AA213" s="73"/>
      <c r="AB213" s="73"/>
      <c r="AC213" s="73"/>
      <c r="AD213" s="73"/>
      <c r="AE213" s="73"/>
      <c r="AF213" s="447">
        <f t="shared" si="106"/>
        <v>283957</v>
      </c>
      <c r="AG213" s="73">
        <f t="shared" si="135"/>
        <v>172208</v>
      </c>
      <c r="AH213" s="73">
        <f t="shared" si="135"/>
        <v>28</v>
      </c>
      <c r="AI213" s="73">
        <f t="shared" si="135"/>
        <v>2</v>
      </c>
      <c r="AJ213" s="73">
        <f t="shared" si="135"/>
        <v>26</v>
      </c>
      <c r="AK213" s="73">
        <f t="shared" si="135"/>
        <v>0</v>
      </c>
      <c r="AL213" s="73">
        <f t="shared" si="135"/>
        <v>5130</v>
      </c>
      <c r="AM213" s="73">
        <f t="shared" si="135"/>
        <v>373</v>
      </c>
      <c r="AN213" s="73">
        <f t="shared" si="135"/>
        <v>0</v>
      </c>
      <c r="AO213" s="73">
        <f t="shared" si="135"/>
        <v>90130</v>
      </c>
      <c r="AP213" s="73">
        <f t="shared" si="135"/>
        <v>434</v>
      </c>
      <c r="AQ213" s="73">
        <f t="shared" si="135"/>
        <v>52932</v>
      </c>
      <c r="AR213" s="73">
        <f t="shared" si="135"/>
        <v>0</v>
      </c>
      <c r="AS213" s="447">
        <f t="shared" si="105"/>
        <v>267496</v>
      </c>
      <c r="AT213" s="450">
        <f t="shared" si="136"/>
        <v>0</v>
      </c>
      <c r="AU213" s="450">
        <f t="shared" si="136"/>
        <v>175</v>
      </c>
      <c r="AV213" s="73">
        <f t="shared" si="136"/>
        <v>0</v>
      </c>
      <c r="AW213" s="73">
        <f t="shared" si="136"/>
        <v>0</v>
      </c>
      <c r="AX213" s="73">
        <f t="shared" si="136"/>
        <v>175</v>
      </c>
      <c r="AY213" s="450">
        <f t="shared" si="136"/>
        <v>2827</v>
      </c>
      <c r="AZ213" s="73">
        <f t="shared" si="136"/>
        <v>484</v>
      </c>
      <c r="BA213" s="450">
        <f t="shared" si="136"/>
        <v>5714</v>
      </c>
      <c r="BB213" s="447">
        <f t="shared" si="108"/>
        <v>5226</v>
      </c>
      <c r="BC213" s="73">
        <f t="shared" si="137"/>
        <v>399</v>
      </c>
      <c r="BD213" s="73">
        <f t="shared" si="137"/>
        <v>4780</v>
      </c>
      <c r="BE213" s="73">
        <f t="shared" si="137"/>
        <v>4764</v>
      </c>
      <c r="BF213" s="73">
        <f t="shared" si="137"/>
        <v>47</v>
      </c>
      <c r="BG213" s="450">
        <f t="shared" si="137"/>
        <v>50</v>
      </c>
      <c r="BH213" s="450">
        <f t="shared" si="137"/>
        <v>1972</v>
      </c>
      <c r="BI213" s="450">
        <f t="shared" si="137"/>
        <v>0</v>
      </c>
      <c r="BJ213" s="450">
        <f t="shared" si="137"/>
        <v>0</v>
      </c>
      <c r="BK213" s="450">
        <f t="shared" si="137"/>
        <v>0</v>
      </c>
      <c r="BL213" s="450">
        <f t="shared" si="137"/>
        <v>497</v>
      </c>
      <c r="BM213" s="73">
        <f t="shared" si="137"/>
        <v>0</v>
      </c>
      <c r="BN213" s="73">
        <f t="shared" si="137"/>
        <v>0</v>
      </c>
      <c r="BO213" s="73">
        <f t="shared" si="137"/>
        <v>0</v>
      </c>
      <c r="BP213" s="73">
        <f t="shared" si="137"/>
        <v>497</v>
      </c>
      <c r="BQ213" s="450">
        <f t="shared" si="123"/>
        <v>16461</v>
      </c>
      <c r="BR213" s="73">
        <f t="shared" si="138"/>
        <v>713</v>
      </c>
      <c r="BS213" s="73">
        <f t="shared" si="138"/>
        <v>0</v>
      </c>
      <c r="BT213" s="73">
        <f t="shared" si="138"/>
        <v>601</v>
      </c>
      <c r="BU213" s="73">
        <f t="shared" si="138"/>
        <v>0</v>
      </c>
      <c r="BV213" s="73">
        <f t="shared" si="138"/>
        <v>0</v>
      </c>
      <c r="BW213" s="73">
        <f t="shared" si="138"/>
        <v>0</v>
      </c>
      <c r="BX213" s="73">
        <f t="shared" si="138"/>
        <v>0</v>
      </c>
      <c r="BY213" s="73">
        <f t="shared" si="138"/>
        <v>0</v>
      </c>
      <c r="BZ213" s="73">
        <f t="shared" si="138"/>
        <v>0</v>
      </c>
      <c r="CA213" s="73">
        <f t="shared" si="138"/>
        <v>0</v>
      </c>
      <c r="CB213" s="73">
        <f t="shared" si="138"/>
        <v>0</v>
      </c>
      <c r="CC213" s="73">
        <f t="shared" si="138"/>
        <v>0</v>
      </c>
      <c r="CD213" s="73">
        <f t="shared" si="138"/>
        <v>0</v>
      </c>
      <c r="CE213" s="73">
        <f t="shared" si="138"/>
        <v>112</v>
      </c>
      <c r="CF213" s="73">
        <f t="shared" si="138"/>
        <v>0</v>
      </c>
      <c r="CG213" s="73">
        <f t="shared" si="138"/>
        <v>112</v>
      </c>
      <c r="CH213" s="73">
        <f t="shared" si="138"/>
        <v>713</v>
      </c>
      <c r="CI213" s="73">
        <f t="shared" si="138"/>
        <v>0</v>
      </c>
      <c r="CJ213" s="73">
        <f t="shared" si="138"/>
        <v>0</v>
      </c>
      <c r="CK213" s="73">
        <f t="shared" si="138"/>
        <v>0</v>
      </c>
      <c r="CL213" s="73">
        <f t="shared" si="138"/>
        <v>0</v>
      </c>
      <c r="CM213" s="73">
        <f t="shared" si="138"/>
        <v>149082.20000000001</v>
      </c>
      <c r="CN213" s="73">
        <f t="shared" si="138"/>
        <v>0</v>
      </c>
      <c r="CO213" s="73">
        <f t="shared" si="138"/>
        <v>3513</v>
      </c>
      <c r="CP213" s="190">
        <f t="shared" si="118"/>
        <v>152595.20000000001</v>
      </c>
      <c r="CQ213" s="73">
        <f t="shared" si="139"/>
        <v>14774.8</v>
      </c>
      <c r="CR213" s="73">
        <f t="shared" si="139"/>
        <v>0</v>
      </c>
      <c r="CS213" s="73">
        <f t="shared" si="139"/>
        <v>0</v>
      </c>
      <c r="CT213" s="73">
        <f t="shared" si="139"/>
        <v>0</v>
      </c>
      <c r="CU213" s="73">
        <f t="shared" si="139"/>
        <v>0</v>
      </c>
      <c r="CV213" s="73">
        <f t="shared" si="139"/>
        <v>0</v>
      </c>
      <c r="CW213" s="73">
        <f t="shared" si="139"/>
        <v>0</v>
      </c>
      <c r="CX213" s="73">
        <f t="shared" si="139"/>
        <v>0</v>
      </c>
      <c r="CY213" s="73">
        <f t="shared" si="139"/>
        <v>0</v>
      </c>
      <c r="CZ213" s="73">
        <f t="shared" si="139"/>
        <v>0</v>
      </c>
      <c r="DA213" s="73">
        <f t="shared" si="139"/>
        <v>0</v>
      </c>
      <c r="DB213" s="190">
        <f t="shared" si="129"/>
        <v>167370</v>
      </c>
      <c r="DC213" s="71">
        <f t="shared" si="120"/>
        <v>3513</v>
      </c>
      <c r="DD213" s="73">
        <f t="shared" si="140"/>
        <v>0</v>
      </c>
      <c r="DE213" s="73">
        <f t="shared" si="140"/>
        <v>0</v>
      </c>
      <c r="DF213" s="73">
        <f t="shared" si="140"/>
        <v>0</v>
      </c>
      <c r="DG213" s="190">
        <f t="shared" si="121"/>
        <v>167370</v>
      </c>
      <c r="DH213" s="71">
        <f t="shared" si="122"/>
        <v>3513</v>
      </c>
      <c r="DI213" s="71"/>
      <c r="DJ213" s="71"/>
      <c r="DK213" s="71"/>
      <c r="DL213" s="71"/>
      <c r="DM213" s="71"/>
      <c r="DN213" s="71"/>
      <c r="DO213" s="71"/>
      <c r="DP213" s="71"/>
      <c r="DQ213" s="71"/>
      <c r="DR213" s="71"/>
      <c r="DS213" s="71"/>
      <c r="DT213" s="71"/>
      <c r="DU213" s="71"/>
      <c r="DV213" s="71"/>
      <c r="DW213" s="71"/>
      <c r="DX213" s="71"/>
      <c r="DY213" s="71"/>
      <c r="DZ213" s="71"/>
      <c r="EA213" s="71"/>
      <c r="EB213" s="71"/>
      <c r="EC213" s="71"/>
      <c r="ED213" s="71"/>
      <c r="EE213" s="71"/>
      <c r="EF213" s="71"/>
      <c r="EG213" s="71"/>
      <c r="EH213" s="71"/>
      <c r="EI213" s="74"/>
      <c r="EJ213" s="74"/>
      <c r="EK213" s="74"/>
      <c r="EL213" s="74"/>
      <c r="EM213" s="74"/>
      <c r="EN213" s="74"/>
      <c r="EO213" s="74"/>
      <c r="EP213" s="74"/>
      <c r="EQ213" s="74"/>
      <c r="ER213" s="74"/>
      <c r="ES213" s="74"/>
      <c r="ET213" s="74"/>
      <c r="EU213" s="74"/>
      <c r="EV213" s="74"/>
      <c r="EW213" s="74"/>
      <c r="EX213" s="74"/>
      <c r="EY213" s="74"/>
      <c r="EZ213" s="74"/>
      <c r="FA213" s="74"/>
      <c r="FB213" s="74"/>
    </row>
    <row r="214" spans="2:158" s="69" customFormat="1">
      <c r="B214" s="70"/>
      <c r="C214" s="77" t="s">
        <v>392</v>
      </c>
      <c r="D214" s="71"/>
      <c r="E214" s="71"/>
      <c r="F214" s="71"/>
      <c r="G214" s="71"/>
      <c r="H214" s="71"/>
      <c r="I214" s="71"/>
      <c r="J214" s="71"/>
      <c r="K214" s="71"/>
      <c r="L214" s="71"/>
      <c r="M214" s="71"/>
      <c r="N214" s="71"/>
      <c r="O214" s="72"/>
      <c r="P214" s="71"/>
      <c r="Q214" s="71"/>
      <c r="R214" s="71"/>
      <c r="S214" s="71"/>
      <c r="T214" s="71"/>
      <c r="U214" s="71"/>
      <c r="V214" s="71"/>
      <c r="W214" s="71"/>
      <c r="X214" s="71"/>
      <c r="Y214" s="73">
        <f t="shared" si="134"/>
        <v>78</v>
      </c>
      <c r="Z214" s="73"/>
      <c r="AA214" s="73"/>
      <c r="AB214" s="73"/>
      <c r="AC214" s="73"/>
      <c r="AD214" s="73"/>
      <c r="AE214" s="73"/>
      <c r="AF214" s="447">
        <f t="shared" si="106"/>
        <v>449795</v>
      </c>
      <c r="AG214" s="73">
        <f t="shared" si="135"/>
        <v>352627</v>
      </c>
      <c r="AH214" s="73">
        <f t="shared" si="135"/>
        <v>44</v>
      </c>
      <c r="AI214" s="73">
        <f t="shared" si="135"/>
        <v>9</v>
      </c>
      <c r="AJ214" s="73">
        <f t="shared" si="135"/>
        <v>0</v>
      </c>
      <c r="AK214" s="73">
        <f t="shared" si="135"/>
        <v>0</v>
      </c>
      <c r="AL214" s="73">
        <f t="shared" si="135"/>
        <v>0</v>
      </c>
      <c r="AM214" s="73">
        <f t="shared" si="135"/>
        <v>0</v>
      </c>
      <c r="AN214" s="73">
        <f t="shared" si="135"/>
        <v>0</v>
      </c>
      <c r="AO214" s="73">
        <f t="shared" si="135"/>
        <v>79912</v>
      </c>
      <c r="AP214" s="73">
        <f t="shared" si="135"/>
        <v>15462</v>
      </c>
      <c r="AQ214" s="73">
        <f t="shared" si="135"/>
        <v>11729</v>
      </c>
      <c r="AR214" s="73">
        <f t="shared" si="135"/>
        <v>0</v>
      </c>
      <c r="AS214" s="447">
        <f t="shared" si="105"/>
        <v>432583</v>
      </c>
      <c r="AT214" s="450">
        <f t="shared" si="136"/>
        <v>0</v>
      </c>
      <c r="AU214" s="450">
        <f t="shared" si="136"/>
        <v>0</v>
      </c>
      <c r="AV214" s="73">
        <f t="shared" si="136"/>
        <v>0</v>
      </c>
      <c r="AW214" s="73">
        <f t="shared" si="136"/>
        <v>0</v>
      </c>
      <c r="AX214" s="73">
        <f t="shared" si="136"/>
        <v>0</v>
      </c>
      <c r="AY214" s="450">
        <f t="shared" si="136"/>
        <v>8257</v>
      </c>
      <c r="AZ214" s="73">
        <f t="shared" si="136"/>
        <v>780</v>
      </c>
      <c r="BA214" s="450">
        <f t="shared" si="136"/>
        <v>1685</v>
      </c>
      <c r="BB214" s="447">
        <f t="shared" si="108"/>
        <v>2802</v>
      </c>
      <c r="BC214" s="73">
        <f t="shared" si="137"/>
        <v>0</v>
      </c>
      <c r="BD214" s="73">
        <f t="shared" si="137"/>
        <v>2690</v>
      </c>
      <c r="BE214" s="73">
        <f t="shared" si="137"/>
        <v>126</v>
      </c>
      <c r="BF214" s="73">
        <f t="shared" si="137"/>
        <v>112</v>
      </c>
      <c r="BG214" s="450">
        <f t="shared" si="137"/>
        <v>0</v>
      </c>
      <c r="BH214" s="450">
        <f t="shared" si="137"/>
        <v>2491</v>
      </c>
      <c r="BI214" s="450">
        <f t="shared" si="137"/>
        <v>1</v>
      </c>
      <c r="BJ214" s="450">
        <f t="shared" si="137"/>
        <v>18</v>
      </c>
      <c r="BK214" s="450">
        <f t="shared" si="137"/>
        <v>0</v>
      </c>
      <c r="BL214" s="450">
        <f t="shared" si="137"/>
        <v>1958</v>
      </c>
      <c r="BM214" s="73">
        <f t="shared" si="137"/>
        <v>0</v>
      </c>
      <c r="BN214" s="73">
        <f t="shared" si="137"/>
        <v>0</v>
      </c>
      <c r="BO214" s="73">
        <f t="shared" si="137"/>
        <v>0</v>
      </c>
      <c r="BP214" s="73">
        <f t="shared" si="137"/>
        <v>1958</v>
      </c>
      <c r="BQ214" s="450">
        <f t="shared" si="123"/>
        <v>17212</v>
      </c>
      <c r="BR214" s="73">
        <f t="shared" si="138"/>
        <v>0</v>
      </c>
      <c r="BS214" s="73">
        <f t="shared" si="138"/>
        <v>0</v>
      </c>
      <c r="BT214" s="73">
        <f t="shared" si="138"/>
        <v>0</v>
      </c>
      <c r="BU214" s="73">
        <f t="shared" si="138"/>
        <v>0</v>
      </c>
      <c r="BV214" s="73">
        <f t="shared" si="138"/>
        <v>0</v>
      </c>
      <c r="BW214" s="73">
        <f t="shared" si="138"/>
        <v>0</v>
      </c>
      <c r="BX214" s="73">
        <f t="shared" si="138"/>
        <v>0</v>
      </c>
      <c r="BY214" s="73">
        <f t="shared" si="138"/>
        <v>0</v>
      </c>
      <c r="BZ214" s="73">
        <f t="shared" si="138"/>
        <v>0</v>
      </c>
      <c r="CA214" s="73">
        <f t="shared" si="138"/>
        <v>0</v>
      </c>
      <c r="CB214" s="73">
        <f t="shared" si="138"/>
        <v>0</v>
      </c>
      <c r="CC214" s="73">
        <f t="shared" si="138"/>
        <v>0</v>
      </c>
      <c r="CD214" s="73">
        <f t="shared" si="138"/>
        <v>0</v>
      </c>
      <c r="CE214" s="73">
        <f t="shared" si="138"/>
        <v>0</v>
      </c>
      <c r="CF214" s="73">
        <f t="shared" si="138"/>
        <v>0</v>
      </c>
      <c r="CG214" s="73">
        <f t="shared" si="138"/>
        <v>0</v>
      </c>
      <c r="CH214" s="73">
        <f t="shared" si="138"/>
        <v>0</v>
      </c>
      <c r="CI214" s="73">
        <f t="shared" si="138"/>
        <v>0</v>
      </c>
      <c r="CJ214" s="73">
        <f t="shared" si="138"/>
        <v>0</v>
      </c>
      <c r="CK214" s="73">
        <f t="shared" si="138"/>
        <v>0</v>
      </c>
      <c r="CL214" s="73">
        <f t="shared" si="138"/>
        <v>0</v>
      </c>
      <c r="CM214" s="73">
        <f t="shared" si="138"/>
        <v>283846</v>
      </c>
      <c r="CN214" s="73">
        <f t="shared" si="138"/>
        <v>324</v>
      </c>
      <c r="CO214" s="73">
        <f t="shared" si="138"/>
        <v>15995</v>
      </c>
      <c r="CP214" s="190">
        <f t="shared" si="118"/>
        <v>299841</v>
      </c>
      <c r="CQ214" s="73">
        <f t="shared" si="139"/>
        <v>46185</v>
      </c>
      <c r="CR214" s="73">
        <f t="shared" si="139"/>
        <v>0</v>
      </c>
      <c r="CS214" s="73">
        <f t="shared" si="139"/>
        <v>0</v>
      </c>
      <c r="CT214" s="73">
        <f t="shared" si="139"/>
        <v>0</v>
      </c>
      <c r="CU214" s="73">
        <f t="shared" si="139"/>
        <v>0</v>
      </c>
      <c r="CV214" s="73">
        <f t="shared" si="139"/>
        <v>0</v>
      </c>
      <c r="CW214" s="73">
        <f t="shared" si="139"/>
        <v>213000</v>
      </c>
      <c r="CX214" s="73">
        <f t="shared" si="139"/>
        <v>213000</v>
      </c>
      <c r="CY214" s="73">
        <f t="shared" si="139"/>
        <v>0</v>
      </c>
      <c r="CZ214" s="73">
        <f t="shared" si="139"/>
        <v>0</v>
      </c>
      <c r="DA214" s="73">
        <f t="shared" si="139"/>
        <v>0</v>
      </c>
      <c r="DB214" s="190">
        <f t="shared" si="129"/>
        <v>346026</v>
      </c>
      <c r="DC214" s="71">
        <f t="shared" si="120"/>
        <v>16319</v>
      </c>
      <c r="DD214" s="73">
        <f t="shared" si="140"/>
        <v>0</v>
      </c>
      <c r="DE214" s="73">
        <f t="shared" si="140"/>
        <v>0</v>
      </c>
      <c r="DF214" s="73">
        <f t="shared" si="140"/>
        <v>0</v>
      </c>
      <c r="DG214" s="190">
        <f t="shared" si="121"/>
        <v>346026</v>
      </c>
      <c r="DH214" s="71">
        <f t="shared" si="122"/>
        <v>16319</v>
      </c>
      <c r="DI214" s="71"/>
      <c r="DJ214" s="71"/>
      <c r="DK214" s="71"/>
      <c r="DL214" s="71"/>
      <c r="DM214" s="71"/>
      <c r="DN214" s="71"/>
      <c r="DO214" s="71"/>
      <c r="DP214" s="71"/>
      <c r="DQ214" s="71"/>
      <c r="DR214" s="71"/>
      <c r="DS214" s="71"/>
      <c r="DT214" s="71"/>
      <c r="DU214" s="71"/>
      <c r="DV214" s="71"/>
      <c r="DW214" s="71"/>
      <c r="DX214" s="71"/>
      <c r="DY214" s="71"/>
      <c r="DZ214" s="71"/>
      <c r="EA214" s="71"/>
      <c r="EB214" s="71"/>
      <c r="EC214" s="71"/>
      <c r="ED214" s="71"/>
      <c r="EE214" s="71"/>
      <c r="EF214" s="71"/>
      <c r="EG214" s="71"/>
      <c r="EH214" s="71"/>
      <c r="EI214" s="74"/>
      <c r="EJ214" s="74"/>
      <c r="EK214" s="74"/>
      <c r="EL214" s="74"/>
      <c r="EM214" s="74"/>
      <c r="EN214" s="74"/>
      <c r="EO214" s="74"/>
      <c r="EP214" s="74"/>
      <c r="EQ214" s="74"/>
      <c r="ER214" s="74"/>
      <c r="ES214" s="74"/>
      <c r="ET214" s="74"/>
      <c r="EU214" s="74"/>
      <c r="EV214" s="74"/>
      <c r="EW214" s="74"/>
      <c r="EX214" s="74"/>
      <c r="EY214" s="74"/>
      <c r="EZ214" s="74"/>
      <c r="FA214" s="74"/>
      <c r="FB214" s="74"/>
    </row>
    <row r="215" spans="2:158" s="69" customFormat="1">
      <c r="B215" s="70"/>
      <c r="C215" s="77" t="s">
        <v>393</v>
      </c>
      <c r="D215" s="71"/>
      <c r="E215" s="71"/>
      <c r="F215" s="71"/>
      <c r="G215" s="71"/>
      <c r="H215" s="71"/>
      <c r="I215" s="71"/>
      <c r="J215" s="71"/>
      <c r="K215" s="71"/>
      <c r="L215" s="71"/>
      <c r="M215" s="71"/>
      <c r="N215" s="71"/>
      <c r="O215" s="72"/>
      <c r="P215" s="71"/>
      <c r="Q215" s="71"/>
      <c r="R215" s="71"/>
      <c r="S215" s="71"/>
      <c r="T215" s="71"/>
      <c r="U215" s="71"/>
      <c r="V215" s="71"/>
      <c r="W215" s="71"/>
      <c r="X215" s="71"/>
      <c r="Y215" s="73">
        <f t="shared" si="134"/>
        <v>57</v>
      </c>
      <c r="Z215" s="73"/>
      <c r="AA215" s="73"/>
      <c r="AB215" s="73"/>
      <c r="AC215" s="73"/>
      <c r="AD215" s="73"/>
      <c r="AE215" s="73"/>
      <c r="AF215" s="447">
        <f t="shared" si="106"/>
        <v>237518</v>
      </c>
      <c r="AG215" s="73">
        <f>SUM(AG231,AG247,AG263,AG279,AG295,AG311)</f>
        <v>163323</v>
      </c>
      <c r="AH215" s="73">
        <f t="shared" si="135"/>
        <v>21</v>
      </c>
      <c r="AI215" s="73">
        <f t="shared" si="135"/>
        <v>2</v>
      </c>
      <c r="AJ215" s="73">
        <f t="shared" si="135"/>
        <v>0</v>
      </c>
      <c r="AK215" s="73">
        <f t="shared" si="135"/>
        <v>0</v>
      </c>
      <c r="AL215" s="73">
        <f t="shared" si="135"/>
        <v>0</v>
      </c>
      <c r="AM215" s="73">
        <f t="shared" si="135"/>
        <v>0</v>
      </c>
      <c r="AN215" s="73">
        <f t="shared" si="135"/>
        <v>0</v>
      </c>
      <c r="AO215" s="73">
        <f t="shared" si="135"/>
        <v>57965</v>
      </c>
      <c r="AP215" s="73">
        <f t="shared" si="135"/>
        <v>9990</v>
      </c>
      <c r="AQ215" s="73">
        <f t="shared" si="135"/>
        <v>26770</v>
      </c>
      <c r="AR215" s="73">
        <f t="shared" si="135"/>
        <v>0</v>
      </c>
      <c r="AS215" s="447">
        <f t="shared" si="105"/>
        <v>221309</v>
      </c>
      <c r="AT215" s="450">
        <f t="shared" si="136"/>
        <v>0</v>
      </c>
      <c r="AU215" s="450">
        <f t="shared" si="136"/>
        <v>0</v>
      </c>
      <c r="AV215" s="73">
        <f t="shared" si="136"/>
        <v>0</v>
      </c>
      <c r="AW215" s="73">
        <f t="shared" si="136"/>
        <v>0</v>
      </c>
      <c r="AX215" s="73">
        <f t="shared" si="136"/>
        <v>0</v>
      </c>
      <c r="AY215" s="450">
        <f t="shared" si="136"/>
        <v>1611</v>
      </c>
      <c r="AZ215" s="73">
        <f t="shared" si="136"/>
        <v>244</v>
      </c>
      <c r="BA215" s="450">
        <f t="shared" si="136"/>
        <v>6215</v>
      </c>
      <c r="BB215" s="447">
        <f t="shared" si="108"/>
        <v>6770</v>
      </c>
      <c r="BC215" s="73">
        <f t="shared" si="137"/>
        <v>0</v>
      </c>
      <c r="BD215" s="73">
        <f t="shared" si="137"/>
        <v>6756</v>
      </c>
      <c r="BE215" s="73">
        <f t="shared" si="137"/>
        <v>6325</v>
      </c>
      <c r="BF215" s="73">
        <f t="shared" si="137"/>
        <v>14</v>
      </c>
      <c r="BG215" s="450">
        <f t="shared" si="137"/>
        <v>0</v>
      </c>
      <c r="BH215" s="450">
        <f t="shared" si="137"/>
        <v>1309</v>
      </c>
      <c r="BI215" s="450">
        <f t="shared" si="137"/>
        <v>0</v>
      </c>
      <c r="BJ215" s="450">
        <f t="shared" si="137"/>
        <v>3</v>
      </c>
      <c r="BK215" s="450">
        <f t="shared" si="137"/>
        <v>0</v>
      </c>
      <c r="BL215" s="450">
        <f t="shared" si="137"/>
        <v>301</v>
      </c>
      <c r="BM215" s="73">
        <f t="shared" si="137"/>
        <v>0</v>
      </c>
      <c r="BN215" s="73">
        <f t="shared" si="137"/>
        <v>0</v>
      </c>
      <c r="BO215" s="73">
        <f t="shared" si="137"/>
        <v>0</v>
      </c>
      <c r="BP215" s="73">
        <f t="shared" si="137"/>
        <v>301</v>
      </c>
      <c r="BQ215" s="450">
        <f t="shared" si="123"/>
        <v>16209</v>
      </c>
      <c r="BR215" s="73">
        <f t="shared" si="138"/>
        <v>0</v>
      </c>
      <c r="BS215" s="73">
        <f t="shared" si="138"/>
        <v>0</v>
      </c>
      <c r="BT215" s="73">
        <f t="shared" si="138"/>
        <v>0</v>
      </c>
      <c r="BU215" s="73">
        <f t="shared" si="138"/>
        <v>0</v>
      </c>
      <c r="BV215" s="73">
        <f t="shared" si="138"/>
        <v>0</v>
      </c>
      <c r="BW215" s="73">
        <f t="shared" si="138"/>
        <v>0</v>
      </c>
      <c r="BX215" s="73">
        <f t="shared" si="138"/>
        <v>0</v>
      </c>
      <c r="BY215" s="73">
        <f t="shared" si="138"/>
        <v>0</v>
      </c>
      <c r="BZ215" s="73">
        <f t="shared" si="138"/>
        <v>0</v>
      </c>
      <c r="CA215" s="73">
        <f t="shared" si="138"/>
        <v>0</v>
      </c>
      <c r="CB215" s="73">
        <f t="shared" si="138"/>
        <v>0</v>
      </c>
      <c r="CC215" s="73">
        <f t="shared" si="138"/>
        <v>0</v>
      </c>
      <c r="CD215" s="73">
        <f t="shared" si="138"/>
        <v>0</v>
      </c>
      <c r="CE215" s="73">
        <f t="shared" si="138"/>
        <v>0</v>
      </c>
      <c r="CF215" s="73">
        <f t="shared" si="138"/>
        <v>0</v>
      </c>
      <c r="CG215" s="73">
        <f t="shared" si="138"/>
        <v>0</v>
      </c>
      <c r="CH215" s="73">
        <f t="shared" si="138"/>
        <v>0</v>
      </c>
      <c r="CI215" s="73">
        <f t="shared" si="138"/>
        <v>0</v>
      </c>
      <c r="CJ215" s="73">
        <f t="shared" si="138"/>
        <v>0</v>
      </c>
      <c r="CK215" s="73">
        <f t="shared" si="138"/>
        <v>0</v>
      </c>
      <c r="CL215" s="73">
        <f t="shared" si="138"/>
        <v>0</v>
      </c>
      <c r="CM215" s="73">
        <f t="shared" si="138"/>
        <v>134495</v>
      </c>
      <c r="CN215" s="73">
        <f t="shared" si="138"/>
        <v>583</v>
      </c>
      <c r="CO215" s="73">
        <f t="shared" si="138"/>
        <v>6101</v>
      </c>
      <c r="CP215" s="190">
        <f t="shared" si="118"/>
        <v>140596</v>
      </c>
      <c r="CQ215" s="73">
        <f t="shared" si="139"/>
        <v>21750</v>
      </c>
      <c r="CR215" s="73">
        <f t="shared" si="139"/>
        <v>0</v>
      </c>
      <c r="CS215" s="73">
        <f t="shared" si="139"/>
        <v>0</v>
      </c>
      <c r="CT215" s="73">
        <f t="shared" si="139"/>
        <v>0</v>
      </c>
      <c r="CU215" s="73">
        <f t="shared" si="139"/>
        <v>0</v>
      </c>
      <c r="CV215" s="73">
        <f t="shared" si="139"/>
        <v>0</v>
      </c>
      <c r="CW215" s="73">
        <f t="shared" si="139"/>
        <v>85861</v>
      </c>
      <c r="CX215" s="73">
        <f t="shared" si="139"/>
        <v>85861</v>
      </c>
      <c r="CY215" s="73">
        <f t="shared" si="139"/>
        <v>0</v>
      </c>
      <c r="CZ215" s="73">
        <f t="shared" si="139"/>
        <v>0</v>
      </c>
      <c r="DA215" s="73">
        <f t="shared" si="139"/>
        <v>0</v>
      </c>
      <c r="DB215" s="190">
        <f t="shared" si="129"/>
        <v>162346</v>
      </c>
      <c r="DC215" s="71">
        <f t="shared" si="120"/>
        <v>6684</v>
      </c>
      <c r="DD215" s="73">
        <f t="shared" si="140"/>
        <v>0</v>
      </c>
      <c r="DE215" s="73">
        <f t="shared" si="140"/>
        <v>0</v>
      </c>
      <c r="DF215" s="73">
        <f t="shared" si="140"/>
        <v>0</v>
      </c>
      <c r="DG215" s="190">
        <f t="shared" si="121"/>
        <v>162346</v>
      </c>
      <c r="DH215" s="71">
        <f t="shared" si="122"/>
        <v>6684</v>
      </c>
      <c r="DI215" s="71"/>
      <c r="DJ215" s="71"/>
      <c r="DK215" s="71"/>
      <c r="DL215" s="71"/>
      <c r="DM215" s="71"/>
      <c r="DN215" s="71"/>
      <c r="DO215" s="71"/>
      <c r="DP215" s="71"/>
      <c r="DQ215" s="71"/>
      <c r="DR215" s="71"/>
      <c r="DS215" s="71"/>
      <c r="DT215" s="71"/>
      <c r="DU215" s="71"/>
      <c r="DV215" s="71"/>
      <c r="DW215" s="71"/>
      <c r="DX215" s="71"/>
      <c r="DY215" s="71"/>
      <c r="DZ215" s="71"/>
      <c r="EA215" s="71"/>
      <c r="EB215" s="71"/>
      <c r="EC215" s="71"/>
      <c r="ED215" s="71"/>
      <c r="EE215" s="71"/>
      <c r="EF215" s="71"/>
      <c r="EG215" s="71"/>
      <c r="EH215" s="71"/>
      <c r="EI215" s="74"/>
      <c r="EJ215" s="74"/>
      <c r="EK215" s="74"/>
      <c r="EL215" s="74"/>
      <c r="EM215" s="74"/>
      <c r="EN215" s="74"/>
      <c r="EO215" s="74"/>
      <c r="EP215" s="74"/>
      <c r="EQ215" s="74"/>
      <c r="ER215" s="74"/>
      <c r="ES215" s="74"/>
      <c r="ET215" s="74"/>
      <c r="EU215" s="74"/>
      <c r="EV215" s="74"/>
      <c r="EW215" s="74"/>
      <c r="EX215" s="74"/>
      <c r="EY215" s="74"/>
      <c r="EZ215" s="74"/>
      <c r="FA215" s="74"/>
      <c r="FB215" s="74"/>
    </row>
    <row r="216" spans="2:158" s="69" customFormat="1">
      <c r="B216" s="70"/>
      <c r="C216" s="77" t="s">
        <v>394</v>
      </c>
      <c r="D216" s="71"/>
      <c r="E216" s="71"/>
      <c r="F216" s="71"/>
      <c r="G216" s="71"/>
      <c r="H216" s="71"/>
      <c r="I216" s="71"/>
      <c r="J216" s="71"/>
      <c r="K216" s="71"/>
      <c r="L216" s="71"/>
      <c r="M216" s="71"/>
      <c r="N216" s="71"/>
      <c r="O216" s="72"/>
      <c r="P216" s="71"/>
      <c r="Q216" s="71"/>
      <c r="R216" s="71"/>
      <c r="S216" s="71"/>
      <c r="T216" s="71"/>
      <c r="U216" s="71"/>
      <c r="V216" s="71"/>
      <c r="W216" s="71"/>
      <c r="X216" s="71"/>
      <c r="Y216" s="73">
        <f t="shared" si="134"/>
        <v>119</v>
      </c>
      <c r="Z216" s="73"/>
      <c r="AA216" s="73"/>
      <c r="AB216" s="73"/>
      <c r="AC216" s="73"/>
      <c r="AD216" s="73"/>
      <c r="AE216" s="73"/>
      <c r="AF216" s="447">
        <f t="shared" si="106"/>
        <v>764002</v>
      </c>
      <c r="AG216" s="73">
        <f t="shared" ref="AG216:AR220" si="141">SUM(AG232,AG248,AG264,AG280,AG296,AG312)</f>
        <v>598990</v>
      </c>
      <c r="AH216" s="73">
        <f t="shared" si="141"/>
        <v>84</v>
      </c>
      <c r="AI216" s="73">
        <f t="shared" si="141"/>
        <v>54</v>
      </c>
      <c r="AJ216" s="73">
        <f t="shared" si="141"/>
        <v>0</v>
      </c>
      <c r="AK216" s="73">
        <f t="shared" si="141"/>
        <v>0</v>
      </c>
      <c r="AL216" s="73">
        <f t="shared" si="141"/>
        <v>181</v>
      </c>
      <c r="AM216" s="73">
        <f t="shared" si="141"/>
        <v>131</v>
      </c>
      <c r="AN216" s="73">
        <f t="shared" si="141"/>
        <v>0</v>
      </c>
      <c r="AO216" s="73">
        <f t="shared" si="141"/>
        <v>152126</v>
      </c>
      <c r="AP216" s="73">
        <f t="shared" si="141"/>
        <v>49889</v>
      </c>
      <c r="AQ216" s="73">
        <f t="shared" si="141"/>
        <v>30255</v>
      </c>
      <c r="AR216" s="73">
        <f t="shared" si="141"/>
        <v>0</v>
      </c>
      <c r="AS216" s="447">
        <f t="shared" si="105"/>
        <v>751381</v>
      </c>
      <c r="AT216" s="450">
        <f t="shared" si="136"/>
        <v>0</v>
      </c>
      <c r="AU216" s="450">
        <f t="shared" si="136"/>
        <v>6</v>
      </c>
      <c r="AV216" s="73">
        <f t="shared" si="136"/>
        <v>6</v>
      </c>
      <c r="AW216" s="73">
        <f t="shared" si="136"/>
        <v>0</v>
      </c>
      <c r="AX216" s="73">
        <f t="shared" si="136"/>
        <v>0</v>
      </c>
      <c r="AY216" s="450">
        <f t="shared" si="136"/>
        <v>2592</v>
      </c>
      <c r="AZ216" s="73">
        <f t="shared" si="136"/>
        <v>605</v>
      </c>
      <c r="BA216" s="450">
        <f t="shared" si="136"/>
        <v>1940</v>
      </c>
      <c r="BB216" s="447">
        <f t="shared" si="108"/>
        <v>2732</v>
      </c>
      <c r="BC216" s="73">
        <f t="shared" si="137"/>
        <v>168</v>
      </c>
      <c r="BD216" s="73">
        <f t="shared" si="137"/>
        <v>2379</v>
      </c>
      <c r="BE216" s="73">
        <f t="shared" si="137"/>
        <v>0</v>
      </c>
      <c r="BF216" s="73">
        <f t="shared" si="137"/>
        <v>185</v>
      </c>
      <c r="BG216" s="450">
        <f t="shared" si="137"/>
        <v>0</v>
      </c>
      <c r="BH216" s="450">
        <f t="shared" si="137"/>
        <v>2709</v>
      </c>
      <c r="BI216" s="450">
        <f t="shared" si="137"/>
        <v>0</v>
      </c>
      <c r="BJ216" s="450">
        <f t="shared" si="137"/>
        <v>60</v>
      </c>
      <c r="BK216" s="450">
        <f t="shared" si="137"/>
        <v>0</v>
      </c>
      <c r="BL216" s="450">
        <f t="shared" si="137"/>
        <v>2582</v>
      </c>
      <c r="BM216" s="73">
        <f t="shared" si="137"/>
        <v>0</v>
      </c>
      <c r="BN216" s="73">
        <f t="shared" si="137"/>
        <v>0</v>
      </c>
      <c r="BO216" s="73">
        <f t="shared" si="137"/>
        <v>0</v>
      </c>
      <c r="BP216" s="73">
        <f t="shared" si="137"/>
        <v>2582</v>
      </c>
      <c r="BQ216" s="450">
        <f t="shared" si="123"/>
        <v>12621</v>
      </c>
      <c r="BR216" s="73">
        <f t="shared" si="138"/>
        <v>2091</v>
      </c>
      <c r="BS216" s="73">
        <f t="shared" si="138"/>
        <v>0</v>
      </c>
      <c r="BT216" s="73">
        <f t="shared" si="138"/>
        <v>1988</v>
      </c>
      <c r="BU216" s="73">
        <f t="shared" si="138"/>
        <v>0</v>
      </c>
      <c r="BV216" s="73">
        <f t="shared" si="138"/>
        <v>0</v>
      </c>
      <c r="BW216" s="73">
        <f t="shared" si="138"/>
        <v>0</v>
      </c>
      <c r="BX216" s="73">
        <f t="shared" si="138"/>
        <v>0</v>
      </c>
      <c r="BY216" s="73">
        <f t="shared" si="138"/>
        <v>0</v>
      </c>
      <c r="BZ216" s="73">
        <f t="shared" si="138"/>
        <v>0</v>
      </c>
      <c r="CA216" s="73">
        <f t="shared" si="138"/>
        <v>0</v>
      </c>
      <c r="CB216" s="73">
        <f t="shared" si="138"/>
        <v>0</v>
      </c>
      <c r="CC216" s="73">
        <f t="shared" si="138"/>
        <v>0</v>
      </c>
      <c r="CD216" s="73">
        <f t="shared" si="138"/>
        <v>0</v>
      </c>
      <c r="CE216" s="73">
        <f t="shared" si="138"/>
        <v>103</v>
      </c>
      <c r="CF216" s="73">
        <f t="shared" si="138"/>
        <v>0</v>
      </c>
      <c r="CG216" s="73">
        <f t="shared" si="138"/>
        <v>0</v>
      </c>
      <c r="CH216" s="73">
        <f t="shared" si="138"/>
        <v>2091</v>
      </c>
      <c r="CI216" s="73">
        <f t="shared" si="138"/>
        <v>0</v>
      </c>
      <c r="CJ216" s="73">
        <f t="shared" si="138"/>
        <v>0</v>
      </c>
      <c r="CK216" s="73">
        <f t="shared" si="138"/>
        <v>0</v>
      </c>
      <c r="CL216" s="73">
        <f t="shared" si="138"/>
        <v>0</v>
      </c>
      <c r="CM216" s="73">
        <f t="shared" si="138"/>
        <v>486503</v>
      </c>
      <c r="CN216" s="73">
        <f t="shared" si="138"/>
        <v>3459</v>
      </c>
      <c r="CO216" s="73">
        <f t="shared" si="138"/>
        <v>37570</v>
      </c>
      <c r="CP216" s="190">
        <f t="shared" si="118"/>
        <v>524073</v>
      </c>
      <c r="CQ216" s="73">
        <f t="shared" si="139"/>
        <v>75098</v>
      </c>
      <c r="CR216" s="73">
        <f t="shared" si="139"/>
        <v>0</v>
      </c>
      <c r="CS216" s="73">
        <f t="shared" si="139"/>
        <v>0</v>
      </c>
      <c r="CT216" s="73">
        <f t="shared" si="139"/>
        <v>0</v>
      </c>
      <c r="CU216" s="73">
        <f t="shared" si="139"/>
        <v>0</v>
      </c>
      <c r="CV216" s="73">
        <f t="shared" si="139"/>
        <v>0</v>
      </c>
      <c r="CW216" s="73">
        <f t="shared" si="139"/>
        <v>0</v>
      </c>
      <c r="CX216" s="73">
        <f t="shared" si="139"/>
        <v>0</v>
      </c>
      <c r="CY216" s="73">
        <f t="shared" si="139"/>
        <v>0</v>
      </c>
      <c r="CZ216" s="73">
        <f t="shared" si="139"/>
        <v>0</v>
      </c>
      <c r="DA216" s="73">
        <f t="shared" si="139"/>
        <v>0</v>
      </c>
      <c r="DB216" s="190">
        <f t="shared" si="129"/>
        <v>599171</v>
      </c>
      <c r="DC216" s="71">
        <f t="shared" si="120"/>
        <v>41029</v>
      </c>
      <c r="DD216" s="73">
        <f t="shared" si="140"/>
        <v>0</v>
      </c>
      <c r="DE216" s="73">
        <f t="shared" si="140"/>
        <v>0</v>
      </c>
      <c r="DF216" s="73">
        <f t="shared" si="140"/>
        <v>0</v>
      </c>
      <c r="DG216" s="190">
        <f t="shared" si="121"/>
        <v>599171</v>
      </c>
      <c r="DH216" s="71">
        <f t="shared" si="122"/>
        <v>41029</v>
      </c>
      <c r="DI216" s="71"/>
      <c r="DJ216" s="71"/>
      <c r="DK216" s="71"/>
      <c r="DL216" s="71"/>
      <c r="DM216" s="71"/>
      <c r="DN216" s="71"/>
      <c r="DO216" s="71"/>
      <c r="DP216" s="71"/>
      <c r="DQ216" s="71"/>
      <c r="DR216" s="71"/>
      <c r="DS216" s="71"/>
      <c r="DT216" s="71"/>
      <c r="DU216" s="71"/>
      <c r="DV216" s="71"/>
      <c r="DW216" s="71"/>
      <c r="DX216" s="71"/>
      <c r="DY216" s="71"/>
      <c r="DZ216" s="71"/>
      <c r="EA216" s="71"/>
      <c r="EB216" s="71"/>
      <c r="EC216" s="71"/>
      <c r="ED216" s="71"/>
      <c r="EE216" s="71"/>
      <c r="EF216" s="71"/>
      <c r="EG216" s="71"/>
      <c r="EH216" s="71"/>
      <c r="EI216" s="74"/>
      <c r="EJ216" s="74"/>
      <c r="EK216" s="74"/>
      <c r="EL216" s="74"/>
      <c r="EM216" s="74"/>
      <c r="EN216" s="74"/>
      <c r="EO216" s="74"/>
      <c r="EP216" s="74"/>
      <c r="EQ216" s="74"/>
      <c r="ER216" s="74"/>
      <c r="ES216" s="74"/>
      <c r="ET216" s="74"/>
      <c r="EU216" s="74"/>
      <c r="EV216" s="74"/>
      <c r="EW216" s="74"/>
      <c r="EX216" s="74"/>
      <c r="EY216" s="74"/>
      <c r="EZ216" s="74"/>
      <c r="FA216" s="74"/>
      <c r="FB216" s="74"/>
    </row>
    <row r="217" spans="2:158" s="69" customFormat="1">
      <c r="B217" s="70"/>
      <c r="C217" s="77" t="s">
        <v>395</v>
      </c>
      <c r="D217" s="71"/>
      <c r="E217" s="71"/>
      <c r="F217" s="71"/>
      <c r="G217" s="71"/>
      <c r="H217" s="71"/>
      <c r="I217" s="71"/>
      <c r="J217" s="71"/>
      <c r="K217" s="71"/>
      <c r="L217" s="71"/>
      <c r="M217" s="71"/>
      <c r="N217" s="71"/>
      <c r="O217" s="72"/>
      <c r="P217" s="71"/>
      <c r="Q217" s="71"/>
      <c r="R217" s="71"/>
      <c r="S217" s="71"/>
      <c r="T217" s="71"/>
      <c r="U217" s="71"/>
      <c r="V217" s="71"/>
      <c r="W217" s="71"/>
      <c r="X217" s="71"/>
      <c r="Y217" s="73">
        <f t="shared" si="134"/>
        <v>54</v>
      </c>
      <c r="Z217" s="73"/>
      <c r="AA217" s="73"/>
      <c r="AB217" s="73"/>
      <c r="AC217" s="73"/>
      <c r="AD217" s="73"/>
      <c r="AE217" s="73"/>
      <c r="AF217" s="447">
        <f t="shared" si="106"/>
        <v>265655</v>
      </c>
      <c r="AG217" s="73">
        <f t="shared" si="141"/>
        <v>217574</v>
      </c>
      <c r="AH217" s="73">
        <f t="shared" si="141"/>
        <v>5</v>
      </c>
      <c r="AI217" s="73">
        <f t="shared" si="141"/>
        <v>5</v>
      </c>
      <c r="AJ217" s="73">
        <f t="shared" si="141"/>
        <v>0</v>
      </c>
      <c r="AK217" s="73">
        <f t="shared" si="141"/>
        <v>0</v>
      </c>
      <c r="AL217" s="73">
        <f t="shared" si="141"/>
        <v>0</v>
      </c>
      <c r="AM217" s="73">
        <f t="shared" si="141"/>
        <v>0</v>
      </c>
      <c r="AN217" s="73">
        <f t="shared" si="141"/>
        <v>0</v>
      </c>
      <c r="AO217" s="73">
        <f t="shared" si="141"/>
        <v>41507</v>
      </c>
      <c r="AP217" s="73">
        <f t="shared" si="141"/>
        <v>0</v>
      </c>
      <c r="AQ217" s="73">
        <f t="shared" si="141"/>
        <v>28018</v>
      </c>
      <c r="AR217" s="73">
        <f t="shared" si="141"/>
        <v>0</v>
      </c>
      <c r="AS217" s="447">
        <f t="shared" si="105"/>
        <v>259086</v>
      </c>
      <c r="AT217" s="450">
        <f t="shared" si="136"/>
        <v>0</v>
      </c>
      <c r="AU217" s="450">
        <f t="shared" si="136"/>
        <v>0</v>
      </c>
      <c r="AV217" s="73">
        <f t="shared" si="136"/>
        <v>0</v>
      </c>
      <c r="AW217" s="73">
        <f t="shared" si="136"/>
        <v>0</v>
      </c>
      <c r="AX217" s="73">
        <f t="shared" si="136"/>
        <v>0</v>
      </c>
      <c r="AY217" s="450">
        <f t="shared" si="136"/>
        <v>3886</v>
      </c>
      <c r="AZ217" s="73">
        <f t="shared" si="136"/>
        <v>123</v>
      </c>
      <c r="BA217" s="450">
        <f t="shared" si="136"/>
        <v>610</v>
      </c>
      <c r="BB217" s="447">
        <f t="shared" si="108"/>
        <v>617</v>
      </c>
      <c r="BC217" s="73">
        <f t="shared" si="137"/>
        <v>6</v>
      </c>
      <c r="BD217" s="73">
        <f t="shared" si="137"/>
        <v>555</v>
      </c>
      <c r="BE217" s="73">
        <f t="shared" si="137"/>
        <v>476</v>
      </c>
      <c r="BF217" s="73">
        <f t="shared" si="137"/>
        <v>56</v>
      </c>
      <c r="BG217" s="450">
        <f t="shared" si="137"/>
        <v>0</v>
      </c>
      <c r="BH217" s="450">
        <f t="shared" si="137"/>
        <v>1126</v>
      </c>
      <c r="BI217" s="450">
        <f t="shared" si="137"/>
        <v>0</v>
      </c>
      <c r="BJ217" s="450">
        <f t="shared" si="137"/>
        <v>2</v>
      </c>
      <c r="BK217" s="450">
        <f t="shared" si="137"/>
        <v>0</v>
      </c>
      <c r="BL217" s="450">
        <f t="shared" si="137"/>
        <v>328</v>
      </c>
      <c r="BM217" s="73">
        <f t="shared" si="137"/>
        <v>0</v>
      </c>
      <c r="BN217" s="73">
        <f t="shared" si="137"/>
        <v>0</v>
      </c>
      <c r="BO217" s="73">
        <f t="shared" si="137"/>
        <v>0</v>
      </c>
      <c r="BP217" s="73">
        <f t="shared" si="137"/>
        <v>328</v>
      </c>
      <c r="BQ217" s="450">
        <f t="shared" si="123"/>
        <v>6569</v>
      </c>
      <c r="BR217" s="73">
        <f t="shared" si="138"/>
        <v>0</v>
      </c>
      <c r="BS217" s="73">
        <f t="shared" si="138"/>
        <v>0</v>
      </c>
      <c r="BT217" s="73">
        <f t="shared" si="138"/>
        <v>0</v>
      </c>
      <c r="BU217" s="73">
        <f t="shared" si="138"/>
        <v>0</v>
      </c>
      <c r="BV217" s="73">
        <f t="shared" si="138"/>
        <v>0</v>
      </c>
      <c r="BW217" s="73">
        <f t="shared" si="138"/>
        <v>0</v>
      </c>
      <c r="BX217" s="73">
        <f t="shared" si="138"/>
        <v>0</v>
      </c>
      <c r="BY217" s="73">
        <f t="shared" si="138"/>
        <v>0</v>
      </c>
      <c r="BZ217" s="73">
        <f t="shared" si="138"/>
        <v>0</v>
      </c>
      <c r="CA217" s="73">
        <f t="shared" si="138"/>
        <v>0</v>
      </c>
      <c r="CB217" s="73">
        <f t="shared" si="138"/>
        <v>0</v>
      </c>
      <c r="CC217" s="73">
        <f t="shared" si="138"/>
        <v>0</v>
      </c>
      <c r="CD217" s="73">
        <f t="shared" si="138"/>
        <v>0</v>
      </c>
      <c r="CE217" s="73">
        <f t="shared" si="138"/>
        <v>0</v>
      </c>
      <c r="CF217" s="73">
        <f t="shared" si="138"/>
        <v>0</v>
      </c>
      <c r="CG217" s="73">
        <f t="shared" ref="CG217:CO219" si="142">SUM(CG233,CG249,CG265,CG281,CG297,CG313)</f>
        <v>0</v>
      </c>
      <c r="CH217" s="73">
        <f t="shared" si="142"/>
        <v>0</v>
      </c>
      <c r="CI217" s="73">
        <f t="shared" si="142"/>
        <v>0</v>
      </c>
      <c r="CJ217" s="73">
        <f t="shared" si="142"/>
        <v>0</v>
      </c>
      <c r="CK217" s="73">
        <f t="shared" si="142"/>
        <v>0</v>
      </c>
      <c r="CL217" s="73">
        <f t="shared" si="142"/>
        <v>0</v>
      </c>
      <c r="CM217" s="73">
        <f t="shared" si="142"/>
        <v>169949</v>
      </c>
      <c r="CN217" s="73">
        <f t="shared" si="142"/>
        <v>503</v>
      </c>
      <c r="CO217" s="73">
        <f t="shared" si="142"/>
        <v>8825</v>
      </c>
      <c r="CP217" s="190">
        <f t="shared" si="118"/>
        <v>178774</v>
      </c>
      <c r="CQ217" s="73">
        <f t="shared" si="139"/>
        <v>23703</v>
      </c>
      <c r="CR217" s="73">
        <f t="shared" si="139"/>
        <v>0</v>
      </c>
      <c r="CS217" s="73">
        <f t="shared" si="139"/>
        <v>0</v>
      </c>
      <c r="CT217" s="73">
        <f t="shared" si="139"/>
        <v>0</v>
      </c>
      <c r="CU217" s="73">
        <f t="shared" si="139"/>
        <v>0</v>
      </c>
      <c r="CV217" s="73">
        <f t="shared" si="139"/>
        <v>0</v>
      </c>
      <c r="CW217" s="73">
        <f t="shared" si="139"/>
        <v>0</v>
      </c>
      <c r="CX217" s="73">
        <f t="shared" si="139"/>
        <v>0</v>
      </c>
      <c r="CY217" s="73">
        <f t="shared" si="139"/>
        <v>0</v>
      </c>
      <c r="CZ217" s="73">
        <f t="shared" si="139"/>
        <v>0</v>
      </c>
      <c r="DA217" s="73">
        <f t="shared" si="139"/>
        <v>0</v>
      </c>
      <c r="DB217" s="190">
        <f t="shared" si="129"/>
        <v>202477</v>
      </c>
      <c r="DC217" s="71">
        <f t="shared" si="120"/>
        <v>9328</v>
      </c>
      <c r="DD217" s="73">
        <f t="shared" si="140"/>
        <v>0</v>
      </c>
      <c r="DE217" s="73">
        <f t="shared" si="140"/>
        <v>0</v>
      </c>
      <c r="DF217" s="73">
        <f t="shared" si="140"/>
        <v>0</v>
      </c>
      <c r="DG217" s="190">
        <f t="shared" si="121"/>
        <v>202477</v>
      </c>
      <c r="DH217" s="71">
        <f t="shared" si="122"/>
        <v>9328</v>
      </c>
      <c r="DI217" s="71"/>
      <c r="DJ217" s="71"/>
      <c r="DK217" s="71"/>
      <c r="DL217" s="71"/>
      <c r="DM217" s="71"/>
      <c r="DN217" s="71"/>
      <c r="DO217" s="71"/>
      <c r="DP217" s="71"/>
      <c r="DQ217" s="71"/>
      <c r="DR217" s="71"/>
      <c r="DS217" s="71"/>
      <c r="DT217" s="71"/>
      <c r="DU217" s="71"/>
      <c r="DV217" s="71"/>
      <c r="DW217" s="71"/>
      <c r="DX217" s="71"/>
      <c r="DY217" s="71"/>
      <c r="DZ217" s="71"/>
      <c r="EA217" s="71"/>
      <c r="EB217" s="71"/>
      <c r="EC217" s="71"/>
      <c r="ED217" s="71"/>
      <c r="EE217" s="71"/>
      <c r="EF217" s="71"/>
      <c r="EG217" s="71"/>
      <c r="EH217" s="71"/>
      <c r="EI217" s="74"/>
      <c r="EJ217" s="74"/>
      <c r="EK217" s="74"/>
      <c r="EL217" s="74"/>
      <c r="EM217" s="74"/>
      <c r="EN217" s="74"/>
      <c r="EO217" s="74"/>
      <c r="EP217" s="74"/>
      <c r="EQ217" s="74"/>
      <c r="ER217" s="74"/>
      <c r="ES217" s="74"/>
      <c r="ET217" s="74"/>
      <c r="EU217" s="74"/>
      <c r="EV217" s="74"/>
      <c r="EW217" s="74"/>
      <c r="EX217" s="74"/>
      <c r="EY217" s="74"/>
      <c r="EZ217" s="74"/>
      <c r="FA217" s="74"/>
      <c r="FB217" s="74"/>
    </row>
    <row r="218" spans="2:158" s="69" customFormat="1">
      <c r="B218" s="70"/>
      <c r="C218" s="77" t="s">
        <v>396</v>
      </c>
      <c r="D218" s="71"/>
      <c r="E218" s="71"/>
      <c r="F218" s="71"/>
      <c r="G218" s="71"/>
      <c r="H218" s="71"/>
      <c r="I218" s="71"/>
      <c r="J218" s="71"/>
      <c r="K218" s="71"/>
      <c r="L218" s="71"/>
      <c r="M218" s="71"/>
      <c r="N218" s="71"/>
      <c r="O218" s="72"/>
      <c r="P218" s="71"/>
      <c r="Q218" s="71"/>
      <c r="R218" s="71"/>
      <c r="S218" s="71"/>
      <c r="T218" s="71"/>
      <c r="U218" s="71"/>
      <c r="V218" s="71"/>
      <c r="W218" s="71"/>
      <c r="X218" s="71"/>
      <c r="Y218" s="73">
        <f t="shared" si="134"/>
        <v>50</v>
      </c>
      <c r="Z218" s="73"/>
      <c r="AA218" s="73"/>
      <c r="AB218" s="73"/>
      <c r="AC218" s="73"/>
      <c r="AD218" s="73"/>
      <c r="AE218" s="73"/>
      <c r="AF218" s="447">
        <f t="shared" si="106"/>
        <v>626847</v>
      </c>
      <c r="AG218" s="73">
        <f t="shared" si="141"/>
        <v>248297</v>
      </c>
      <c r="AH218" s="73">
        <f t="shared" si="141"/>
        <v>0</v>
      </c>
      <c r="AI218" s="73">
        <f t="shared" si="141"/>
        <v>0</v>
      </c>
      <c r="AJ218" s="73">
        <f t="shared" si="141"/>
        <v>0</v>
      </c>
      <c r="AK218" s="73">
        <f t="shared" si="141"/>
        <v>57243</v>
      </c>
      <c r="AL218" s="73">
        <f t="shared" si="141"/>
        <v>0</v>
      </c>
      <c r="AM218" s="73">
        <f t="shared" si="141"/>
        <v>0</v>
      </c>
      <c r="AN218" s="73">
        <f t="shared" si="141"/>
        <v>0</v>
      </c>
      <c r="AO218" s="73">
        <f t="shared" si="141"/>
        <v>293499</v>
      </c>
      <c r="AP218" s="73">
        <f t="shared" si="141"/>
        <v>31041</v>
      </c>
      <c r="AQ218" s="73">
        <f t="shared" si="141"/>
        <v>103249</v>
      </c>
      <c r="AR218" s="73">
        <f t="shared" si="141"/>
        <v>0</v>
      </c>
      <c r="AS218" s="447">
        <f t="shared" ref="AS218:AS284" si="143">SUM(AG218,AH218,AK218,AL218,AO218)</f>
        <v>599039</v>
      </c>
      <c r="AT218" s="450">
        <f t="shared" si="136"/>
        <v>0</v>
      </c>
      <c r="AU218" s="450">
        <f t="shared" si="136"/>
        <v>0</v>
      </c>
      <c r="AV218" s="73">
        <f t="shared" si="136"/>
        <v>0</v>
      </c>
      <c r="AW218" s="73">
        <f t="shared" si="136"/>
        <v>0</v>
      </c>
      <c r="AX218" s="73">
        <f t="shared" si="136"/>
        <v>0</v>
      </c>
      <c r="AY218" s="450">
        <f t="shared" si="136"/>
        <v>1354</v>
      </c>
      <c r="AZ218" s="73">
        <f t="shared" si="136"/>
        <v>233</v>
      </c>
      <c r="BA218" s="450">
        <f t="shared" si="136"/>
        <v>1243</v>
      </c>
      <c r="BB218" s="447">
        <f t="shared" si="108"/>
        <v>5021</v>
      </c>
      <c r="BC218" s="73">
        <f t="shared" si="137"/>
        <v>686</v>
      </c>
      <c r="BD218" s="73">
        <f t="shared" si="137"/>
        <v>4113</v>
      </c>
      <c r="BE218" s="73">
        <f t="shared" si="137"/>
        <v>0</v>
      </c>
      <c r="BF218" s="73">
        <f t="shared" si="137"/>
        <v>222</v>
      </c>
      <c r="BG218" s="450">
        <f t="shared" si="137"/>
        <v>0</v>
      </c>
      <c r="BH218" s="450">
        <f t="shared" si="137"/>
        <v>1944</v>
      </c>
      <c r="BI218" s="450">
        <f t="shared" si="137"/>
        <v>0</v>
      </c>
      <c r="BJ218" s="450">
        <f t="shared" si="137"/>
        <v>0</v>
      </c>
      <c r="BK218" s="450">
        <f t="shared" si="137"/>
        <v>0</v>
      </c>
      <c r="BL218" s="450">
        <f t="shared" si="137"/>
        <v>18246</v>
      </c>
      <c r="BM218" s="73">
        <f t="shared" si="137"/>
        <v>0</v>
      </c>
      <c r="BN218" s="73">
        <f t="shared" si="137"/>
        <v>0</v>
      </c>
      <c r="BO218" s="73">
        <f t="shared" si="137"/>
        <v>0</v>
      </c>
      <c r="BP218" s="73">
        <f t="shared" si="137"/>
        <v>18246</v>
      </c>
      <c r="BQ218" s="450">
        <f t="shared" si="123"/>
        <v>27808</v>
      </c>
      <c r="BR218" s="73">
        <f t="shared" ref="BR218:CJ219" si="144">SUM(BR234,BR250,BR266,BR282,BR298,BR314)</f>
        <v>0</v>
      </c>
      <c r="BS218" s="73">
        <f t="shared" si="144"/>
        <v>0</v>
      </c>
      <c r="BT218" s="73">
        <f t="shared" si="144"/>
        <v>0</v>
      </c>
      <c r="BU218" s="73">
        <f t="shared" si="144"/>
        <v>0</v>
      </c>
      <c r="BV218" s="73">
        <f t="shared" si="144"/>
        <v>0</v>
      </c>
      <c r="BW218" s="73">
        <f t="shared" si="144"/>
        <v>0</v>
      </c>
      <c r="BX218" s="73">
        <f t="shared" si="144"/>
        <v>0</v>
      </c>
      <c r="BY218" s="73">
        <f t="shared" si="144"/>
        <v>0</v>
      </c>
      <c r="BZ218" s="73">
        <f t="shared" si="144"/>
        <v>0</v>
      </c>
      <c r="CA218" s="73">
        <f t="shared" si="144"/>
        <v>0</v>
      </c>
      <c r="CB218" s="73">
        <f t="shared" si="144"/>
        <v>0</v>
      </c>
      <c r="CC218" s="73">
        <f t="shared" si="144"/>
        <v>0</v>
      </c>
      <c r="CD218" s="73">
        <f t="shared" si="144"/>
        <v>0</v>
      </c>
      <c r="CE218" s="73">
        <f t="shared" si="144"/>
        <v>0</v>
      </c>
      <c r="CF218" s="73">
        <f t="shared" si="144"/>
        <v>0</v>
      </c>
      <c r="CG218" s="73">
        <f t="shared" si="144"/>
        <v>0</v>
      </c>
      <c r="CH218" s="73">
        <f t="shared" si="144"/>
        <v>0</v>
      </c>
      <c r="CI218" s="73">
        <f t="shared" si="144"/>
        <v>0</v>
      </c>
      <c r="CJ218" s="73">
        <f t="shared" si="144"/>
        <v>0</v>
      </c>
      <c r="CK218" s="73">
        <f t="shared" si="142"/>
        <v>0</v>
      </c>
      <c r="CL218" s="73">
        <f t="shared" si="142"/>
        <v>0</v>
      </c>
      <c r="CM218" s="73">
        <f t="shared" si="142"/>
        <v>120045</v>
      </c>
      <c r="CN218" s="73">
        <f t="shared" si="142"/>
        <v>0</v>
      </c>
      <c r="CO218" s="73">
        <f t="shared" si="142"/>
        <v>12439</v>
      </c>
      <c r="CP218" s="190">
        <f t="shared" si="118"/>
        <v>132484</v>
      </c>
      <c r="CQ218" s="73">
        <f t="shared" si="139"/>
        <v>34626</v>
      </c>
      <c r="CR218" s="73">
        <f t="shared" si="139"/>
        <v>0</v>
      </c>
      <c r="CS218" s="73">
        <f t="shared" si="139"/>
        <v>0</v>
      </c>
      <c r="CT218" s="73">
        <f t="shared" si="139"/>
        <v>0</v>
      </c>
      <c r="CU218" s="73">
        <f t="shared" si="139"/>
        <v>0</v>
      </c>
      <c r="CV218" s="73">
        <f t="shared" si="139"/>
        <v>0</v>
      </c>
      <c r="CW218" s="73">
        <f t="shared" si="139"/>
        <v>4053</v>
      </c>
      <c r="CX218" s="73">
        <f t="shared" si="139"/>
        <v>0</v>
      </c>
      <c r="CY218" s="73">
        <f t="shared" si="139"/>
        <v>0</v>
      </c>
      <c r="CZ218" s="73">
        <f t="shared" si="139"/>
        <v>0</v>
      </c>
      <c r="DA218" s="73">
        <f t="shared" si="139"/>
        <v>81046</v>
      </c>
      <c r="DB218" s="190">
        <f>SUM(CP218,CQ218,DA218)</f>
        <v>248156</v>
      </c>
      <c r="DC218" s="71">
        <f t="shared" si="120"/>
        <v>12439</v>
      </c>
      <c r="DD218" s="73">
        <f t="shared" si="140"/>
        <v>0</v>
      </c>
      <c r="DE218" s="73">
        <f t="shared" si="140"/>
        <v>57243</v>
      </c>
      <c r="DF218" s="73">
        <f t="shared" si="140"/>
        <v>57243</v>
      </c>
      <c r="DG218" s="190">
        <f t="shared" si="121"/>
        <v>305399</v>
      </c>
      <c r="DH218" s="71">
        <f t="shared" si="122"/>
        <v>12439</v>
      </c>
      <c r="DI218" s="71"/>
      <c r="DJ218" s="71"/>
      <c r="DK218" s="71"/>
      <c r="DL218" s="71"/>
      <c r="DM218" s="71"/>
      <c r="DN218" s="71"/>
      <c r="DO218" s="71"/>
      <c r="DP218" s="71"/>
      <c r="DQ218" s="71"/>
      <c r="DR218" s="71"/>
      <c r="DS218" s="71"/>
      <c r="DT218" s="71"/>
      <c r="DU218" s="71"/>
      <c r="DV218" s="71"/>
      <c r="DW218" s="71"/>
      <c r="DX218" s="71"/>
      <c r="DY218" s="71"/>
      <c r="DZ218" s="71"/>
      <c r="EA218" s="71"/>
      <c r="EB218" s="71"/>
      <c r="EC218" s="71"/>
      <c r="ED218" s="71"/>
      <c r="EE218" s="71"/>
      <c r="EF218" s="71"/>
      <c r="EG218" s="71"/>
      <c r="EH218" s="71"/>
      <c r="EI218" s="74"/>
      <c r="EJ218" s="74"/>
      <c r="EK218" s="74"/>
      <c r="EL218" s="74"/>
      <c r="EM218" s="74"/>
      <c r="EN218" s="74"/>
      <c r="EO218" s="74"/>
      <c r="EP218" s="74"/>
      <c r="EQ218" s="74"/>
      <c r="ER218" s="74"/>
      <c r="ES218" s="74"/>
      <c r="ET218" s="74"/>
      <c r="EU218" s="74"/>
      <c r="EV218" s="74"/>
      <c r="EW218" s="74"/>
      <c r="EX218" s="74"/>
      <c r="EY218" s="74"/>
      <c r="EZ218" s="74"/>
      <c r="FA218" s="74"/>
      <c r="FB218" s="74"/>
    </row>
    <row r="219" spans="2:158" s="69" customFormat="1">
      <c r="B219" s="70"/>
      <c r="C219" s="77" t="s">
        <v>397</v>
      </c>
      <c r="D219" s="71"/>
      <c r="E219" s="71"/>
      <c r="F219" s="71"/>
      <c r="G219" s="71"/>
      <c r="H219" s="71"/>
      <c r="I219" s="71"/>
      <c r="J219" s="71"/>
      <c r="K219" s="71"/>
      <c r="L219" s="71"/>
      <c r="M219" s="71"/>
      <c r="N219" s="71"/>
      <c r="O219" s="72"/>
      <c r="P219" s="71"/>
      <c r="Q219" s="71"/>
      <c r="R219" s="71"/>
      <c r="S219" s="71"/>
      <c r="T219" s="71"/>
      <c r="U219" s="71"/>
      <c r="V219" s="71"/>
      <c r="W219" s="71"/>
      <c r="X219" s="71"/>
      <c r="Y219" s="73">
        <f t="shared" si="134"/>
        <v>68</v>
      </c>
      <c r="Z219" s="73"/>
      <c r="AA219" s="73"/>
      <c r="AB219" s="73"/>
      <c r="AC219" s="73"/>
      <c r="AD219" s="73"/>
      <c r="AE219" s="73"/>
      <c r="AF219" s="447">
        <f t="shared" ref="AF219:AF287" si="145">SUM(AS219:AU219,AY219,BA219:BB219,BG219:BL219)</f>
        <v>257380</v>
      </c>
      <c r="AG219" s="73">
        <f t="shared" si="141"/>
        <v>196643</v>
      </c>
      <c r="AH219" s="73">
        <f t="shared" si="141"/>
        <v>13</v>
      </c>
      <c r="AI219" s="73">
        <f t="shared" si="141"/>
        <v>3</v>
      </c>
      <c r="AJ219" s="73">
        <f t="shared" si="141"/>
        <v>0</v>
      </c>
      <c r="AK219" s="73">
        <f t="shared" si="141"/>
        <v>0</v>
      </c>
      <c r="AL219" s="73">
        <f t="shared" si="141"/>
        <v>343</v>
      </c>
      <c r="AM219" s="73">
        <f t="shared" si="141"/>
        <v>219</v>
      </c>
      <c r="AN219" s="73">
        <f t="shared" si="141"/>
        <v>0</v>
      </c>
      <c r="AO219" s="73">
        <f t="shared" si="141"/>
        <v>55404</v>
      </c>
      <c r="AP219" s="73">
        <f t="shared" si="141"/>
        <v>8313</v>
      </c>
      <c r="AQ219" s="73">
        <f t="shared" si="141"/>
        <v>20967</v>
      </c>
      <c r="AR219" s="73">
        <f t="shared" si="141"/>
        <v>0</v>
      </c>
      <c r="AS219" s="447">
        <f t="shared" si="143"/>
        <v>252403</v>
      </c>
      <c r="AT219" s="450">
        <f t="shared" si="136"/>
        <v>0</v>
      </c>
      <c r="AU219" s="450">
        <f t="shared" si="136"/>
        <v>0</v>
      </c>
      <c r="AV219" s="73">
        <f t="shared" si="136"/>
        <v>0</v>
      </c>
      <c r="AW219" s="73">
        <f t="shared" si="136"/>
        <v>0</v>
      </c>
      <c r="AX219" s="73">
        <f t="shared" si="136"/>
        <v>0</v>
      </c>
      <c r="AY219" s="450">
        <f t="shared" si="136"/>
        <v>1448</v>
      </c>
      <c r="AZ219" s="73">
        <f t="shared" si="136"/>
        <v>133</v>
      </c>
      <c r="BA219" s="450">
        <f t="shared" si="136"/>
        <v>1051</v>
      </c>
      <c r="BB219" s="447">
        <f t="shared" ref="BB219:BB282" si="146">SUM(BC219,BD219,BF219)</f>
        <v>811</v>
      </c>
      <c r="BC219" s="73">
        <f t="shared" si="137"/>
        <v>302</v>
      </c>
      <c r="BD219" s="73">
        <f t="shared" si="137"/>
        <v>493</v>
      </c>
      <c r="BE219" s="73">
        <f t="shared" si="137"/>
        <v>7</v>
      </c>
      <c r="BF219" s="73">
        <f t="shared" si="137"/>
        <v>16</v>
      </c>
      <c r="BG219" s="450">
        <f t="shared" si="137"/>
        <v>0</v>
      </c>
      <c r="BH219" s="450">
        <f t="shared" si="137"/>
        <v>1320</v>
      </c>
      <c r="BI219" s="450">
        <f t="shared" si="137"/>
        <v>0</v>
      </c>
      <c r="BJ219" s="450">
        <f t="shared" si="137"/>
        <v>17</v>
      </c>
      <c r="BK219" s="450">
        <f t="shared" si="137"/>
        <v>0</v>
      </c>
      <c r="BL219" s="450">
        <f t="shared" si="137"/>
        <v>330</v>
      </c>
      <c r="BM219" s="73">
        <f t="shared" si="137"/>
        <v>0</v>
      </c>
      <c r="BN219" s="73">
        <f t="shared" si="137"/>
        <v>0</v>
      </c>
      <c r="BO219" s="73">
        <f t="shared" si="137"/>
        <v>0</v>
      </c>
      <c r="BP219" s="73">
        <f t="shared" si="137"/>
        <v>330</v>
      </c>
      <c r="BQ219" s="450">
        <f t="shared" si="123"/>
        <v>4977</v>
      </c>
      <c r="BR219" s="73">
        <f t="shared" si="144"/>
        <v>5744</v>
      </c>
      <c r="BS219" s="73">
        <f t="shared" si="144"/>
        <v>0</v>
      </c>
      <c r="BT219" s="73">
        <f t="shared" si="144"/>
        <v>5525</v>
      </c>
      <c r="BU219" s="73">
        <f t="shared" si="144"/>
        <v>0</v>
      </c>
      <c r="BV219" s="73">
        <f t="shared" si="144"/>
        <v>0</v>
      </c>
      <c r="BW219" s="73">
        <f t="shared" si="144"/>
        <v>0</v>
      </c>
      <c r="BX219" s="73">
        <f t="shared" si="144"/>
        <v>0</v>
      </c>
      <c r="BY219" s="73">
        <f t="shared" si="144"/>
        <v>0</v>
      </c>
      <c r="BZ219" s="73">
        <f t="shared" si="144"/>
        <v>0</v>
      </c>
      <c r="CA219" s="73">
        <f t="shared" si="144"/>
        <v>0</v>
      </c>
      <c r="CB219" s="73">
        <f t="shared" si="144"/>
        <v>219</v>
      </c>
      <c r="CC219" s="73">
        <f t="shared" si="144"/>
        <v>0</v>
      </c>
      <c r="CD219" s="73">
        <f t="shared" si="144"/>
        <v>219</v>
      </c>
      <c r="CE219" s="73">
        <f t="shared" si="144"/>
        <v>0</v>
      </c>
      <c r="CF219" s="73">
        <f t="shared" si="144"/>
        <v>0</v>
      </c>
      <c r="CG219" s="73">
        <f t="shared" si="144"/>
        <v>0</v>
      </c>
      <c r="CH219" s="73">
        <f t="shared" si="144"/>
        <v>5744</v>
      </c>
      <c r="CI219" s="73">
        <f t="shared" si="144"/>
        <v>0</v>
      </c>
      <c r="CJ219" s="73">
        <f t="shared" si="144"/>
        <v>0</v>
      </c>
      <c r="CK219" s="73">
        <f t="shared" si="142"/>
        <v>92</v>
      </c>
      <c r="CL219" s="73">
        <f t="shared" si="142"/>
        <v>0</v>
      </c>
      <c r="CM219" s="73">
        <f t="shared" si="142"/>
        <v>170071</v>
      </c>
      <c r="CN219" s="73">
        <f t="shared" si="142"/>
        <v>0</v>
      </c>
      <c r="CO219" s="73">
        <f t="shared" si="142"/>
        <v>302</v>
      </c>
      <c r="CP219" s="190">
        <f t="shared" si="118"/>
        <v>170465</v>
      </c>
      <c r="CQ219" s="73">
        <f t="shared" si="139"/>
        <v>27757</v>
      </c>
      <c r="CR219" s="73">
        <f t="shared" si="139"/>
        <v>0</v>
      </c>
      <c r="CS219" s="73">
        <f t="shared" si="139"/>
        <v>0</v>
      </c>
      <c r="CT219" s="73">
        <f t="shared" si="139"/>
        <v>0</v>
      </c>
      <c r="CU219" s="73">
        <f t="shared" si="139"/>
        <v>0</v>
      </c>
      <c r="CV219" s="73">
        <f t="shared" si="139"/>
        <v>0</v>
      </c>
      <c r="CW219" s="73">
        <f t="shared" si="139"/>
        <v>67000</v>
      </c>
      <c r="CX219" s="73">
        <f t="shared" si="139"/>
        <v>0</v>
      </c>
      <c r="CY219" s="73">
        <f t="shared" si="139"/>
        <v>0</v>
      </c>
      <c r="CZ219" s="73">
        <f t="shared" si="139"/>
        <v>0</v>
      </c>
      <c r="DA219" s="73">
        <f t="shared" si="139"/>
        <v>0</v>
      </c>
      <c r="DB219" s="190">
        <f t="shared" si="119"/>
        <v>198222</v>
      </c>
      <c r="DC219" s="71">
        <f t="shared" si="120"/>
        <v>302</v>
      </c>
      <c r="DD219" s="73">
        <f t="shared" si="140"/>
        <v>0</v>
      </c>
      <c r="DE219" s="73">
        <f t="shared" si="140"/>
        <v>0</v>
      </c>
      <c r="DF219" s="73">
        <f t="shared" si="140"/>
        <v>0</v>
      </c>
      <c r="DG219" s="190">
        <f t="shared" si="121"/>
        <v>198222</v>
      </c>
      <c r="DH219" s="71">
        <f t="shared" si="122"/>
        <v>302</v>
      </c>
      <c r="DI219" s="71"/>
      <c r="DJ219" s="71"/>
      <c r="DK219" s="71"/>
      <c r="DL219" s="71"/>
      <c r="DM219" s="71"/>
      <c r="DN219" s="71"/>
      <c r="DO219" s="71"/>
      <c r="DP219" s="71"/>
      <c r="DQ219" s="71"/>
      <c r="DR219" s="71"/>
      <c r="DS219" s="71"/>
      <c r="DT219" s="71"/>
      <c r="DU219" s="71"/>
      <c r="DV219" s="71"/>
      <c r="DW219" s="71"/>
      <c r="DX219" s="71"/>
      <c r="DY219" s="71"/>
      <c r="DZ219" s="71"/>
      <c r="EA219" s="71"/>
      <c r="EB219" s="71"/>
      <c r="EC219" s="71"/>
      <c r="ED219" s="71"/>
      <c r="EE219" s="71"/>
      <c r="EF219" s="71"/>
      <c r="EG219" s="71"/>
      <c r="EH219" s="71"/>
      <c r="EI219" s="74"/>
      <c r="EJ219" s="74"/>
      <c r="EK219" s="74"/>
      <c r="EL219" s="74"/>
      <c r="EM219" s="74"/>
      <c r="EN219" s="74"/>
      <c r="EO219" s="74"/>
      <c r="EP219" s="74"/>
      <c r="EQ219" s="74"/>
      <c r="ER219" s="74"/>
      <c r="ES219" s="74"/>
      <c r="ET219" s="74"/>
      <c r="EU219" s="74"/>
      <c r="EV219" s="74"/>
      <c r="EW219" s="74"/>
      <c r="EX219" s="74"/>
      <c r="EY219" s="74"/>
      <c r="EZ219" s="74"/>
      <c r="FA219" s="74"/>
      <c r="FB219" s="74"/>
    </row>
    <row r="220" spans="2:158" s="69" customFormat="1">
      <c r="B220" s="70"/>
      <c r="C220" s="77" t="s">
        <v>398</v>
      </c>
      <c r="D220" s="71"/>
      <c r="E220" s="71"/>
      <c r="F220" s="71"/>
      <c r="G220" s="71"/>
      <c r="H220" s="71"/>
      <c r="I220" s="71"/>
      <c r="J220" s="71"/>
      <c r="K220" s="71"/>
      <c r="L220" s="71"/>
      <c r="M220" s="71"/>
      <c r="N220" s="71"/>
      <c r="O220" s="72"/>
      <c r="P220" s="71"/>
      <c r="Q220" s="71"/>
      <c r="R220" s="71"/>
      <c r="S220" s="71"/>
      <c r="T220" s="71"/>
      <c r="U220" s="71"/>
      <c r="V220" s="71"/>
      <c r="W220" s="71"/>
      <c r="X220" s="71"/>
      <c r="Y220" s="73">
        <f t="shared" si="134"/>
        <v>0</v>
      </c>
      <c r="Z220" s="73"/>
      <c r="AA220" s="73"/>
      <c r="AB220" s="73"/>
      <c r="AC220" s="73"/>
      <c r="AD220" s="73"/>
      <c r="AE220" s="73"/>
      <c r="AF220" s="447">
        <f t="shared" si="145"/>
        <v>0</v>
      </c>
      <c r="AG220" s="73">
        <f t="shared" si="141"/>
        <v>0</v>
      </c>
      <c r="AH220" s="73">
        <f t="shared" si="141"/>
        <v>0</v>
      </c>
      <c r="AI220" s="73">
        <f t="shared" si="141"/>
        <v>0</v>
      </c>
      <c r="AJ220" s="73">
        <f t="shared" si="141"/>
        <v>0</v>
      </c>
      <c r="AK220" s="73">
        <f t="shared" si="141"/>
        <v>0</v>
      </c>
      <c r="AL220" s="73">
        <f t="shared" si="141"/>
        <v>0</v>
      </c>
      <c r="AM220" s="73">
        <f t="shared" si="141"/>
        <v>0</v>
      </c>
      <c r="AN220" s="73">
        <f t="shared" si="141"/>
        <v>0</v>
      </c>
      <c r="AO220" s="73">
        <f t="shared" si="141"/>
        <v>0</v>
      </c>
      <c r="AP220" s="73">
        <f t="shared" si="141"/>
        <v>0</v>
      </c>
      <c r="AQ220" s="73">
        <f t="shared" si="141"/>
        <v>0</v>
      </c>
      <c r="AR220" s="73">
        <f t="shared" si="141"/>
        <v>0</v>
      </c>
      <c r="AS220" s="447">
        <f t="shared" si="143"/>
        <v>0</v>
      </c>
      <c r="AT220" s="450">
        <f>SUM(AT236,AT252,AT268,AT284,AT300,AT316)</f>
        <v>0</v>
      </c>
      <c r="AU220" s="450">
        <f t="shared" ref="AU220:AU287" si="147">SUM(AV220:AX220)</f>
        <v>0</v>
      </c>
      <c r="AV220" s="73">
        <f>SUM(AV236,AV252,AV268,AV284,AV300,AV316)</f>
        <v>0</v>
      </c>
      <c r="AW220" s="73">
        <f>SUM(AW236,AW252,AW268,AW284,AW300,AW316)</f>
        <v>0</v>
      </c>
      <c r="AX220" s="73">
        <f>SUM(AX236,AX252,AX268,AX284,AX300,AX316)</f>
        <v>0</v>
      </c>
      <c r="AY220" s="450">
        <f>SUM(AY236,AY252,AY268)</f>
        <v>0</v>
      </c>
      <c r="AZ220" s="73">
        <f>SUM(AZ236,AZ252,AZ268,AZ284,AZ300,AZ316)</f>
        <v>0</v>
      </c>
      <c r="BA220" s="450">
        <f>SUM(BA236,BA252,BA268,BA284,BA300,BA316)</f>
        <v>0</v>
      </c>
      <c r="BB220" s="447">
        <f t="shared" si="146"/>
        <v>0</v>
      </c>
      <c r="BC220" s="73">
        <f t="shared" si="137"/>
        <v>0</v>
      </c>
      <c r="BD220" s="73">
        <f t="shared" si="137"/>
        <v>0</v>
      </c>
      <c r="BE220" s="73">
        <f t="shared" si="137"/>
        <v>0</v>
      </c>
      <c r="BF220" s="73">
        <f t="shared" si="137"/>
        <v>0</v>
      </c>
      <c r="BG220" s="450">
        <f t="shared" si="137"/>
        <v>0</v>
      </c>
      <c r="BH220" s="450">
        <f t="shared" si="137"/>
        <v>0</v>
      </c>
      <c r="BI220" s="450">
        <f t="shared" si="137"/>
        <v>0</v>
      </c>
      <c r="BJ220" s="450">
        <f t="shared" si="137"/>
        <v>0</v>
      </c>
      <c r="BK220" s="450">
        <f t="shared" si="137"/>
        <v>0</v>
      </c>
      <c r="BL220" s="450">
        <f t="shared" ref="BL220:BL287" si="148">SUM(BM220:BP220)</f>
        <v>0</v>
      </c>
      <c r="BM220" s="73">
        <f>SUM(BM236,BM252,BM268,BM284,BM300,BM316)</f>
        <v>0</v>
      </c>
      <c r="BN220" s="73">
        <f>SUM(BN236,BN252,BN268,BN284,BN300,BN316)</f>
        <v>0</v>
      </c>
      <c r="BO220" s="73">
        <f>SUM(BO236,BO252,BO268,BO284,BO300,BO316)</f>
        <v>0</v>
      </c>
      <c r="BP220" s="73">
        <f>SUM(BP236,BP252,BP268,BP284,BP300,BP316)</f>
        <v>0</v>
      </c>
      <c r="BQ220" s="450">
        <f t="shared" si="123"/>
        <v>0</v>
      </c>
      <c r="BR220" s="71"/>
      <c r="BS220" s="71"/>
      <c r="BT220" s="71"/>
      <c r="BU220" s="71"/>
      <c r="BV220" s="71"/>
      <c r="BW220" s="71"/>
      <c r="BX220" s="71"/>
      <c r="BY220" s="71"/>
      <c r="BZ220" s="71"/>
      <c r="CA220" s="71"/>
      <c r="CB220" s="71"/>
      <c r="CC220" s="71"/>
      <c r="CD220" s="71"/>
      <c r="CE220" s="71"/>
      <c r="CF220" s="71"/>
      <c r="CG220" s="71"/>
      <c r="CH220" s="71"/>
      <c r="CI220" s="71"/>
      <c r="CJ220" s="71"/>
      <c r="CK220" s="71"/>
      <c r="CL220" s="71"/>
      <c r="CM220" s="71"/>
      <c r="CN220" s="71"/>
      <c r="CO220" s="71"/>
      <c r="CP220" s="190">
        <f t="shared" si="118"/>
        <v>0</v>
      </c>
      <c r="CQ220" s="71"/>
      <c r="CR220" s="71"/>
      <c r="CS220" s="71"/>
      <c r="CT220" s="71"/>
      <c r="CU220" s="71"/>
      <c r="CV220" s="71"/>
      <c r="CW220" s="71"/>
      <c r="CX220" s="71"/>
      <c r="CY220" s="71"/>
      <c r="CZ220" s="71"/>
      <c r="DA220" s="71"/>
      <c r="DB220" s="190">
        <f t="shared" si="119"/>
        <v>0</v>
      </c>
      <c r="DC220" s="71">
        <f t="shared" si="120"/>
        <v>0</v>
      </c>
      <c r="DD220" s="71"/>
      <c r="DE220" s="71"/>
      <c r="DF220" s="71"/>
      <c r="DG220" s="190">
        <f t="shared" si="121"/>
        <v>0</v>
      </c>
      <c r="DH220" s="71">
        <f t="shared" si="122"/>
        <v>0</v>
      </c>
      <c r="DI220" s="71"/>
      <c r="DJ220" s="71"/>
      <c r="DK220" s="71"/>
      <c r="DL220" s="71"/>
      <c r="DM220" s="71"/>
      <c r="DN220" s="71"/>
      <c r="DO220" s="71"/>
      <c r="DP220" s="71"/>
      <c r="DQ220" s="71"/>
      <c r="DR220" s="71"/>
      <c r="DS220" s="71"/>
      <c r="DT220" s="71"/>
      <c r="DU220" s="71"/>
      <c r="DV220" s="71"/>
      <c r="DW220" s="71"/>
      <c r="DX220" s="71"/>
      <c r="DY220" s="71"/>
      <c r="DZ220" s="71"/>
      <c r="EA220" s="71"/>
      <c r="EB220" s="71"/>
      <c r="EC220" s="71"/>
      <c r="ED220" s="71"/>
      <c r="EE220" s="71"/>
      <c r="EF220" s="71"/>
      <c r="EG220" s="71"/>
      <c r="EH220" s="71"/>
      <c r="EI220" s="74"/>
      <c r="EJ220" s="74"/>
      <c r="EK220" s="74"/>
      <c r="EL220" s="74"/>
      <c r="EM220" s="74"/>
      <c r="EN220" s="74"/>
      <c r="EO220" s="74"/>
      <c r="EP220" s="74"/>
      <c r="EQ220" s="74"/>
      <c r="ER220" s="74"/>
      <c r="ES220" s="74"/>
      <c r="ET220" s="74"/>
      <c r="EU220" s="74"/>
      <c r="EV220" s="74"/>
      <c r="EW220" s="74"/>
      <c r="EX220" s="74"/>
      <c r="EY220" s="74"/>
      <c r="EZ220" s="74"/>
      <c r="FA220" s="74"/>
      <c r="FB220" s="74"/>
    </row>
    <row r="221" spans="2:158" s="187" customFormat="1" ht="41.25" customHeight="1">
      <c r="B221" s="702" t="s">
        <v>423</v>
      </c>
      <c r="C221" s="717" t="s">
        <v>424</v>
      </c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185"/>
      <c r="P221" s="88"/>
      <c r="Q221" s="88"/>
      <c r="R221" s="88"/>
      <c r="S221" s="88"/>
      <c r="T221" s="88"/>
      <c r="U221" s="88"/>
      <c r="V221" s="88"/>
      <c r="W221" s="88"/>
      <c r="X221" s="88"/>
      <c r="Y221" s="88">
        <f>SUM(Y223:Y236)</f>
        <v>878</v>
      </c>
      <c r="Z221" s="88"/>
      <c r="AA221" s="88"/>
      <c r="AB221" s="88"/>
      <c r="AC221" s="88"/>
      <c r="AD221" s="88"/>
      <c r="AE221" s="88"/>
      <c r="AF221" s="447">
        <f t="shared" si="145"/>
        <v>5484.4000000000015</v>
      </c>
      <c r="AG221" s="88">
        <v>3931.3</v>
      </c>
      <c r="AH221" s="88">
        <v>0.5</v>
      </c>
      <c r="AI221" s="88">
        <v>0.3</v>
      </c>
      <c r="AJ221" s="88"/>
      <c r="AK221" s="88">
        <v>57.2</v>
      </c>
      <c r="AL221" s="88">
        <v>11.8</v>
      </c>
      <c r="AM221" s="88">
        <v>4.5999999999999996</v>
      </c>
      <c r="AN221" s="88"/>
      <c r="AO221" s="88">
        <v>1312.5</v>
      </c>
      <c r="AP221" s="88">
        <v>247.4</v>
      </c>
      <c r="AQ221" s="88">
        <v>518.20000000000005</v>
      </c>
      <c r="AR221" s="88">
        <f>SUM(AR223:AR236)</f>
        <v>0</v>
      </c>
      <c r="AS221" s="447">
        <f t="shared" si="143"/>
        <v>5313.3</v>
      </c>
      <c r="AT221" s="450">
        <f>SUM(AT223:AT236)</f>
        <v>0</v>
      </c>
      <c r="AU221" s="450"/>
      <c r="AV221" s="88"/>
      <c r="AW221" s="88"/>
      <c r="AX221" s="88"/>
      <c r="AY221" s="450">
        <v>37.6</v>
      </c>
      <c r="AZ221" s="88">
        <v>4.5999999999999996</v>
      </c>
      <c r="BA221" s="450">
        <v>33.700000000000003</v>
      </c>
      <c r="BB221" s="447">
        <f t="shared" si="146"/>
        <v>48.3</v>
      </c>
      <c r="BC221" s="88">
        <v>3.3</v>
      </c>
      <c r="BD221" s="88">
        <v>43.6</v>
      </c>
      <c r="BE221" s="88">
        <v>25.6</v>
      </c>
      <c r="BF221" s="88">
        <v>1.4</v>
      </c>
      <c r="BG221" s="450">
        <v>0.1</v>
      </c>
      <c r="BH221" s="450">
        <v>25.1</v>
      </c>
      <c r="BI221" s="450"/>
      <c r="BJ221" s="450">
        <v>0.5</v>
      </c>
      <c r="BK221" s="450">
        <v>0.3</v>
      </c>
      <c r="BL221" s="450">
        <f t="shared" si="148"/>
        <v>25.5</v>
      </c>
      <c r="BM221" s="88"/>
      <c r="BN221" s="88">
        <v>0.1</v>
      </c>
      <c r="BO221" s="88"/>
      <c r="BP221" s="88">
        <v>25.4</v>
      </c>
      <c r="BQ221" s="450">
        <f t="shared" si="123"/>
        <v>171.10000000000127</v>
      </c>
      <c r="BR221" s="314">
        <v>14</v>
      </c>
      <c r="BS221" s="88"/>
      <c r="BT221" s="88">
        <v>11.9</v>
      </c>
      <c r="BU221" s="88"/>
      <c r="BV221" s="88"/>
      <c r="BW221" s="88"/>
      <c r="BX221" s="88"/>
      <c r="BY221" s="88"/>
      <c r="BZ221" s="88"/>
      <c r="CA221" s="88"/>
      <c r="CB221" s="88">
        <v>0.2</v>
      </c>
      <c r="CC221" s="88"/>
      <c r="CD221" s="88">
        <v>0.2</v>
      </c>
      <c r="CE221" s="88">
        <v>1.9</v>
      </c>
      <c r="CF221" s="88"/>
      <c r="CG221" s="88">
        <v>1.5</v>
      </c>
      <c r="CH221" s="314">
        <f>SUM(BT221,CB221,CE221)</f>
        <v>14</v>
      </c>
      <c r="CI221" s="88"/>
      <c r="CJ221" s="88"/>
      <c r="CK221" s="88">
        <v>0.8</v>
      </c>
      <c r="CL221" s="88"/>
      <c r="CM221" s="88">
        <v>3097.8</v>
      </c>
      <c r="CN221" s="88">
        <v>7</v>
      </c>
      <c r="CO221" s="88">
        <v>177.3</v>
      </c>
      <c r="CP221" s="305">
        <f>SUM(CM221,CK221,CO221)</f>
        <v>3275.9000000000005</v>
      </c>
      <c r="CQ221" s="88">
        <v>516</v>
      </c>
      <c r="CR221" s="88"/>
      <c r="CS221" s="88"/>
      <c r="CT221" s="88"/>
      <c r="CU221" s="88"/>
      <c r="CV221" s="88"/>
      <c r="CW221" s="88">
        <v>569.9</v>
      </c>
      <c r="CX221" s="88">
        <v>498.8</v>
      </c>
      <c r="CY221" s="88"/>
      <c r="CZ221" s="88"/>
      <c r="DA221" s="88">
        <v>81</v>
      </c>
      <c r="DB221" s="305">
        <f t="shared" ref="DB221:DB233" si="149">SUM(CP221,CQ221,DA221)</f>
        <v>3872.9000000000005</v>
      </c>
      <c r="DC221" s="33">
        <f t="shared" si="120"/>
        <v>184.3</v>
      </c>
      <c r="DD221" s="88"/>
      <c r="DE221" s="88">
        <v>57.3</v>
      </c>
      <c r="DF221" s="88">
        <v>57.3</v>
      </c>
      <c r="DG221" s="305">
        <f t="shared" si="121"/>
        <v>3930.2000000000007</v>
      </c>
      <c r="DH221" s="33">
        <f t="shared" si="122"/>
        <v>184.3</v>
      </c>
      <c r="DI221" s="88"/>
      <c r="DJ221" s="88"/>
      <c r="DK221" s="88"/>
      <c r="DL221" s="88"/>
      <c r="DM221" s="88"/>
      <c r="DN221" s="88"/>
      <c r="DO221" s="88"/>
      <c r="DP221" s="88"/>
      <c r="DQ221" s="88"/>
      <c r="DR221" s="88"/>
      <c r="DS221" s="88"/>
      <c r="DT221" s="88"/>
      <c r="DU221" s="88"/>
      <c r="DV221" s="88"/>
      <c r="DW221" s="88"/>
      <c r="DX221" s="88"/>
      <c r="DY221" s="88"/>
      <c r="DZ221" s="88"/>
      <c r="EA221" s="88"/>
      <c r="EB221" s="88"/>
      <c r="EC221" s="88"/>
      <c r="ED221" s="88"/>
      <c r="EE221" s="88"/>
      <c r="EF221" s="88"/>
      <c r="EG221" s="88"/>
      <c r="EH221" s="88"/>
      <c r="EI221" s="186"/>
      <c r="EJ221" s="186"/>
      <c r="EK221" s="186"/>
      <c r="EL221" s="186"/>
      <c r="EM221" s="186"/>
      <c r="EN221" s="186"/>
      <c r="EO221" s="186"/>
      <c r="EP221" s="186"/>
      <c r="EQ221" s="186"/>
      <c r="ER221" s="186"/>
      <c r="ES221" s="186"/>
      <c r="ET221" s="186"/>
      <c r="EU221" s="186"/>
      <c r="EV221" s="186"/>
      <c r="EW221" s="186"/>
      <c r="EX221" s="186"/>
      <c r="EY221" s="186"/>
      <c r="EZ221" s="186"/>
      <c r="FA221" s="186"/>
      <c r="FB221" s="186"/>
    </row>
    <row r="222" spans="2:158" s="83" customFormat="1">
      <c r="B222" s="703"/>
      <c r="C222" s="718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7"/>
      <c r="P222" s="86"/>
      <c r="Q222" s="86"/>
      <c r="R222" s="86"/>
      <c r="S222" s="86"/>
      <c r="T222" s="86"/>
      <c r="U222" s="86"/>
      <c r="V222" s="86"/>
      <c r="W222" s="86"/>
      <c r="X222" s="86"/>
      <c r="Y222" s="88">
        <f>SUM(Y223:Y236)</f>
        <v>878</v>
      </c>
      <c r="Z222" s="88"/>
      <c r="AA222" s="88"/>
      <c r="AB222" s="88"/>
      <c r="AC222" s="88"/>
      <c r="AD222" s="88"/>
      <c r="AE222" s="88"/>
      <c r="AF222" s="447">
        <f t="shared" si="145"/>
        <v>5484466</v>
      </c>
      <c r="AG222" s="88">
        <f t="shared" ref="AG222:AR222" si="150">SUM(AG223:AG236)</f>
        <v>3931318</v>
      </c>
      <c r="AH222" s="88">
        <f t="shared" si="150"/>
        <v>511</v>
      </c>
      <c r="AI222" s="88">
        <f t="shared" si="150"/>
        <v>320</v>
      </c>
      <c r="AJ222" s="88">
        <f t="shared" si="150"/>
        <v>43</v>
      </c>
      <c r="AK222" s="88">
        <f t="shared" si="150"/>
        <v>57243</v>
      </c>
      <c r="AL222" s="88">
        <f t="shared" si="150"/>
        <v>11778</v>
      </c>
      <c r="AM222" s="88">
        <f t="shared" si="150"/>
        <v>4640</v>
      </c>
      <c r="AN222" s="88">
        <f t="shared" si="150"/>
        <v>0</v>
      </c>
      <c r="AO222" s="88">
        <f t="shared" si="150"/>
        <v>1312484</v>
      </c>
      <c r="AP222" s="88">
        <f t="shared" si="150"/>
        <v>247373</v>
      </c>
      <c r="AQ222" s="88">
        <f t="shared" si="150"/>
        <v>518173</v>
      </c>
      <c r="AR222" s="88">
        <f t="shared" si="150"/>
        <v>0</v>
      </c>
      <c r="AS222" s="447">
        <f t="shared" si="143"/>
        <v>5313334</v>
      </c>
      <c r="AT222" s="450">
        <f t="shared" ref="AT222:BP222" si="151">SUM(AT223:AT236)</f>
        <v>0</v>
      </c>
      <c r="AU222" s="450">
        <f t="shared" si="151"/>
        <v>6</v>
      </c>
      <c r="AV222" s="88">
        <f t="shared" si="151"/>
        <v>6</v>
      </c>
      <c r="AW222" s="88">
        <f t="shared" si="151"/>
        <v>0</v>
      </c>
      <c r="AX222" s="88">
        <f t="shared" si="151"/>
        <v>0</v>
      </c>
      <c r="AY222" s="450">
        <f t="shared" si="151"/>
        <v>37655</v>
      </c>
      <c r="AZ222" s="88">
        <f t="shared" si="151"/>
        <v>4568</v>
      </c>
      <c r="BA222" s="450">
        <f t="shared" si="151"/>
        <v>33721</v>
      </c>
      <c r="BB222" s="447">
        <f t="shared" si="146"/>
        <v>48280</v>
      </c>
      <c r="BC222" s="88">
        <f t="shared" si="151"/>
        <v>3282</v>
      </c>
      <c r="BD222" s="88">
        <f t="shared" si="151"/>
        <v>43614</v>
      </c>
      <c r="BE222" s="88">
        <f t="shared" si="151"/>
        <v>25602</v>
      </c>
      <c r="BF222" s="88">
        <f t="shared" si="151"/>
        <v>1384</v>
      </c>
      <c r="BG222" s="450">
        <f t="shared" si="151"/>
        <v>116</v>
      </c>
      <c r="BH222" s="450">
        <f t="shared" si="151"/>
        <v>25029</v>
      </c>
      <c r="BI222" s="450">
        <f t="shared" si="151"/>
        <v>3</v>
      </c>
      <c r="BJ222" s="450">
        <f t="shared" si="151"/>
        <v>465</v>
      </c>
      <c r="BK222" s="450">
        <f t="shared" si="151"/>
        <v>312</v>
      </c>
      <c r="BL222" s="450">
        <f t="shared" si="148"/>
        <v>25545</v>
      </c>
      <c r="BM222" s="88">
        <f t="shared" si="151"/>
        <v>40</v>
      </c>
      <c r="BN222" s="88">
        <f t="shared" si="151"/>
        <v>42</v>
      </c>
      <c r="BO222" s="88">
        <f t="shared" si="151"/>
        <v>0</v>
      </c>
      <c r="BP222" s="88">
        <f t="shared" si="151"/>
        <v>25463</v>
      </c>
      <c r="BQ222" s="450">
        <f t="shared" si="123"/>
        <v>171132</v>
      </c>
      <c r="BR222" s="88">
        <f>SUM(BR223:BR236)</f>
        <v>14026</v>
      </c>
      <c r="BS222" s="88">
        <f t="shared" ref="BS222:CJ222" si="152">SUM(BS223:BS236)</f>
        <v>0</v>
      </c>
      <c r="BT222" s="88">
        <f t="shared" si="152"/>
        <v>11867</v>
      </c>
      <c r="BU222" s="88">
        <f t="shared" si="152"/>
        <v>0</v>
      </c>
      <c r="BV222" s="88">
        <f t="shared" si="152"/>
        <v>0</v>
      </c>
      <c r="BW222" s="88">
        <f t="shared" si="152"/>
        <v>0</v>
      </c>
      <c r="BX222" s="88">
        <f t="shared" si="152"/>
        <v>0</v>
      </c>
      <c r="BY222" s="88">
        <f t="shared" si="152"/>
        <v>0</v>
      </c>
      <c r="BZ222" s="88">
        <f t="shared" si="152"/>
        <v>0</v>
      </c>
      <c r="CA222" s="88">
        <f t="shared" si="152"/>
        <v>0</v>
      </c>
      <c r="CB222" s="88">
        <f t="shared" si="152"/>
        <v>219</v>
      </c>
      <c r="CC222" s="88">
        <f t="shared" si="152"/>
        <v>0</v>
      </c>
      <c r="CD222" s="88">
        <f t="shared" si="152"/>
        <v>219</v>
      </c>
      <c r="CE222" s="88">
        <f t="shared" si="152"/>
        <v>1940</v>
      </c>
      <c r="CF222" s="88">
        <f t="shared" si="152"/>
        <v>0</v>
      </c>
      <c r="CG222" s="88">
        <f t="shared" si="152"/>
        <v>1451</v>
      </c>
      <c r="CH222" s="88">
        <f t="shared" si="152"/>
        <v>14026</v>
      </c>
      <c r="CI222" s="88">
        <f t="shared" si="152"/>
        <v>0</v>
      </c>
      <c r="CJ222" s="88">
        <f t="shared" si="152"/>
        <v>0</v>
      </c>
      <c r="CK222" s="88">
        <f>SUM(CK223:CK236)</f>
        <v>812</v>
      </c>
      <c r="CL222" s="88">
        <f>SUM(CL223:CL236)</f>
        <v>0</v>
      </c>
      <c r="CM222" s="88">
        <f>SUM(CM223:CM236)</f>
        <v>3097753.73</v>
      </c>
      <c r="CN222" s="88">
        <f>SUM(CN223:CN236)</f>
        <v>6985</v>
      </c>
      <c r="CO222" s="88">
        <f>SUM(CO223:CO236)</f>
        <v>177326</v>
      </c>
      <c r="CP222" s="188">
        <f t="shared" si="118"/>
        <v>3275891.73</v>
      </c>
      <c r="CQ222" s="88">
        <f t="shared" ref="CQ222:DA222" si="153">SUM(CQ223:CQ236)</f>
        <v>515993.26999999996</v>
      </c>
      <c r="CR222" s="88">
        <f t="shared" si="153"/>
        <v>0</v>
      </c>
      <c r="CS222" s="88">
        <f t="shared" si="153"/>
        <v>0</v>
      </c>
      <c r="CT222" s="88">
        <f t="shared" si="153"/>
        <v>0</v>
      </c>
      <c r="CU222" s="88">
        <f t="shared" si="153"/>
        <v>0</v>
      </c>
      <c r="CV222" s="88">
        <f t="shared" si="153"/>
        <v>0</v>
      </c>
      <c r="CW222" s="88">
        <f t="shared" si="153"/>
        <v>569914</v>
      </c>
      <c r="CX222" s="88">
        <f t="shared" si="153"/>
        <v>498861</v>
      </c>
      <c r="CY222" s="88">
        <f t="shared" si="153"/>
        <v>0</v>
      </c>
      <c r="CZ222" s="88">
        <f t="shared" si="153"/>
        <v>0</v>
      </c>
      <c r="DA222" s="88">
        <f t="shared" si="153"/>
        <v>81046</v>
      </c>
      <c r="DB222" s="188">
        <f t="shared" si="149"/>
        <v>3872931</v>
      </c>
      <c r="DC222" s="38">
        <f t="shared" si="120"/>
        <v>184311</v>
      </c>
      <c r="DD222" s="88">
        <f>SUM(DD223:DD236)</f>
        <v>0</v>
      </c>
      <c r="DE222" s="88">
        <f>SUM(DE223:DE236)</f>
        <v>57243</v>
      </c>
      <c r="DF222" s="88">
        <f>SUM(DF223:DF236)</f>
        <v>57243</v>
      </c>
      <c r="DG222" s="188">
        <f t="shared" si="121"/>
        <v>3930174</v>
      </c>
      <c r="DH222" s="38">
        <f t="shared" si="122"/>
        <v>184311</v>
      </c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6"/>
      <c r="EI222" s="89"/>
      <c r="EJ222" s="89"/>
      <c r="EK222" s="89"/>
      <c r="EL222" s="89"/>
      <c r="EM222" s="89"/>
      <c r="EN222" s="89"/>
      <c r="EO222" s="89"/>
      <c r="EP222" s="89"/>
      <c r="EQ222" s="89"/>
      <c r="ER222" s="89"/>
      <c r="ES222" s="89"/>
      <c r="ET222" s="89"/>
      <c r="EU222" s="89"/>
      <c r="EV222" s="89"/>
      <c r="EW222" s="89"/>
      <c r="EX222" s="89"/>
      <c r="EY222" s="89"/>
      <c r="EZ222" s="89"/>
      <c r="FA222" s="89"/>
      <c r="FB222" s="89"/>
    </row>
    <row r="223" spans="2:158" s="69" customFormat="1">
      <c r="B223" s="76"/>
      <c r="C223" s="77" t="s">
        <v>385</v>
      </c>
      <c r="D223" s="71"/>
      <c r="E223" s="71"/>
      <c r="F223" s="71"/>
      <c r="G223" s="71"/>
      <c r="H223" s="71"/>
      <c r="I223" s="71"/>
      <c r="J223" s="71"/>
      <c r="K223" s="71"/>
      <c r="L223" s="71"/>
      <c r="M223" s="71"/>
      <c r="N223" s="71"/>
      <c r="O223" s="72"/>
      <c r="P223" s="71"/>
      <c r="Q223" s="71"/>
      <c r="R223" s="71"/>
      <c r="S223" s="71"/>
      <c r="T223" s="71"/>
      <c r="U223" s="71"/>
      <c r="V223" s="71"/>
      <c r="W223" s="71"/>
      <c r="X223" s="71"/>
      <c r="Y223" s="73">
        <v>83</v>
      </c>
      <c r="Z223" s="73"/>
      <c r="AA223" s="73"/>
      <c r="AB223" s="73"/>
      <c r="AC223" s="73"/>
      <c r="AD223" s="73"/>
      <c r="AE223" s="73"/>
      <c r="AF223" s="447">
        <f t="shared" si="145"/>
        <v>513734</v>
      </c>
      <c r="AG223" s="71">
        <v>369862</v>
      </c>
      <c r="AH223" s="71">
        <v>37</v>
      </c>
      <c r="AI223" s="71">
        <v>27</v>
      </c>
      <c r="AJ223" s="71"/>
      <c r="AK223" s="71"/>
      <c r="AL223" s="71">
        <v>385</v>
      </c>
      <c r="AM223" s="71"/>
      <c r="AN223" s="71"/>
      <c r="AO223" s="71">
        <v>134613</v>
      </c>
      <c r="AP223" s="71">
        <v>31460</v>
      </c>
      <c r="AQ223" s="71">
        <v>42868</v>
      </c>
      <c r="AR223" s="71"/>
      <c r="AS223" s="447">
        <f t="shared" si="143"/>
        <v>504897</v>
      </c>
      <c r="AT223" s="455"/>
      <c r="AU223" s="450">
        <f t="shared" si="147"/>
        <v>0</v>
      </c>
      <c r="AV223" s="71"/>
      <c r="AW223" s="71"/>
      <c r="AX223" s="71"/>
      <c r="AY223" s="455">
        <v>1535</v>
      </c>
      <c r="AZ223" s="71">
        <v>792</v>
      </c>
      <c r="BA223" s="455">
        <v>1996</v>
      </c>
      <c r="BB223" s="447">
        <f t="shared" si="146"/>
        <v>2289</v>
      </c>
      <c r="BC223" s="71">
        <v>208</v>
      </c>
      <c r="BD223" s="71">
        <v>1858</v>
      </c>
      <c r="BE223" s="71">
        <v>328</v>
      </c>
      <c r="BF223" s="71">
        <v>223</v>
      </c>
      <c r="BG223" s="455"/>
      <c r="BH223" s="455">
        <v>2386</v>
      </c>
      <c r="BI223" s="455"/>
      <c r="BJ223" s="455">
        <v>93</v>
      </c>
      <c r="BK223" s="455">
        <v>97</v>
      </c>
      <c r="BL223" s="450">
        <f t="shared" si="148"/>
        <v>441</v>
      </c>
      <c r="BM223" s="71">
        <v>30</v>
      </c>
      <c r="BN223" s="71">
        <v>42</v>
      </c>
      <c r="BO223" s="71"/>
      <c r="BP223" s="71">
        <v>369</v>
      </c>
      <c r="BQ223" s="450">
        <f t="shared" si="123"/>
        <v>8837</v>
      </c>
      <c r="BR223" s="71">
        <v>14</v>
      </c>
      <c r="BS223" s="71"/>
      <c r="BT223" s="71">
        <v>14</v>
      </c>
      <c r="BU223" s="71"/>
      <c r="BV223" s="71"/>
      <c r="BW223" s="71"/>
      <c r="BX223" s="71"/>
      <c r="BY223" s="71"/>
      <c r="BZ223" s="71"/>
      <c r="CA223" s="71"/>
      <c r="CB223" s="71"/>
      <c r="CC223" s="71"/>
      <c r="CD223" s="71"/>
      <c r="CE223" s="71"/>
      <c r="CF223" s="71"/>
      <c r="CG223" s="71"/>
      <c r="CH223" s="71">
        <v>14</v>
      </c>
      <c r="CI223" s="71"/>
      <c r="CJ223" s="71"/>
      <c r="CK223" s="71"/>
      <c r="CL223" s="71"/>
      <c r="CM223" s="71">
        <v>295302</v>
      </c>
      <c r="CN223" s="71">
        <v>975</v>
      </c>
      <c r="CO223" s="71">
        <v>25119</v>
      </c>
      <c r="CP223" s="190">
        <f t="shared" si="118"/>
        <v>320421</v>
      </c>
      <c r="CQ223" s="71">
        <v>47467</v>
      </c>
      <c r="CR223" s="71"/>
      <c r="CS223" s="71"/>
      <c r="CT223" s="71"/>
      <c r="CU223" s="71"/>
      <c r="CV223" s="71"/>
      <c r="CW223" s="71"/>
      <c r="CX223" s="71"/>
      <c r="CY223" s="71"/>
      <c r="CZ223" s="71"/>
      <c r="DA223" s="71"/>
      <c r="DB223" s="190">
        <f t="shared" si="149"/>
        <v>367888</v>
      </c>
      <c r="DC223" s="71">
        <f t="shared" si="120"/>
        <v>26094</v>
      </c>
      <c r="DD223" s="71"/>
      <c r="DE223" s="71"/>
      <c r="DF223" s="71"/>
      <c r="DG223" s="190">
        <f t="shared" si="121"/>
        <v>367888</v>
      </c>
      <c r="DH223" s="71">
        <f t="shared" si="122"/>
        <v>26094</v>
      </c>
      <c r="DI223" s="71"/>
      <c r="DJ223" s="71"/>
      <c r="DK223" s="71"/>
      <c r="DL223" s="71"/>
      <c r="DM223" s="71"/>
      <c r="DN223" s="71"/>
      <c r="DO223" s="71"/>
      <c r="DP223" s="71"/>
      <c r="DQ223" s="71"/>
      <c r="DR223" s="71"/>
      <c r="DS223" s="71"/>
      <c r="DT223" s="71"/>
      <c r="DU223" s="71"/>
      <c r="DV223" s="71"/>
      <c r="DW223" s="71"/>
      <c r="DX223" s="71"/>
      <c r="DY223" s="71"/>
      <c r="DZ223" s="71"/>
      <c r="EA223" s="71"/>
      <c r="EB223" s="71"/>
      <c r="EC223" s="71"/>
      <c r="ED223" s="71"/>
      <c r="EE223" s="71"/>
      <c r="EF223" s="71"/>
      <c r="EG223" s="71"/>
      <c r="EH223" s="71"/>
      <c r="EI223" s="74"/>
      <c r="EJ223" s="74"/>
      <c r="EK223" s="74"/>
      <c r="EL223" s="74"/>
      <c r="EM223" s="74"/>
      <c r="EN223" s="74"/>
      <c r="EO223" s="74"/>
      <c r="EP223" s="74"/>
      <c r="EQ223" s="74"/>
      <c r="ER223" s="74"/>
      <c r="ES223" s="74"/>
      <c r="ET223" s="74"/>
      <c r="EU223" s="74"/>
      <c r="EV223" s="74"/>
      <c r="EW223" s="74"/>
      <c r="EX223" s="74"/>
      <c r="EY223" s="74"/>
      <c r="EZ223" s="74"/>
      <c r="FA223" s="74"/>
      <c r="FB223" s="74"/>
    </row>
    <row r="224" spans="2:158" s="69" customFormat="1">
      <c r="B224" s="76"/>
      <c r="C224" s="77" t="s">
        <v>386</v>
      </c>
      <c r="D224" s="71"/>
      <c r="E224" s="71"/>
      <c r="F224" s="71"/>
      <c r="G224" s="71"/>
      <c r="H224" s="71"/>
      <c r="I224" s="71"/>
      <c r="J224" s="71"/>
      <c r="K224" s="71"/>
      <c r="L224" s="71"/>
      <c r="M224" s="71"/>
      <c r="N224" s="71"/>
      <c r="O224" s="72"/>
      <c r="P224" s="71"/>
      <c r="Q224" s="71"/>
      <c r="R224" s="71"/>
      <c r="S224" s="71"/>
      <c r="T224" s="71"/>
      <c r="U224" s="71"/>
      <c r="V224" s="71"/>
      <c r="W224" s="71"/>
      <c r="X224" s="71"/>
      <c r="Y224" s="73">
        <v>49</v>
      </c>
      <c r="Z224" s="73"/>
      <c r="AA224" s="73"/>
      <c r="AB224" s="73"/>
      <c r="AC224" s="73"/>
      <c r="AD224" s="73"/>
      <c r="AE224" s="73"/>
      <c r="AF224" s="447">
        <f t="shared" si="145"/>
        <v>292306</v>
      </c>
      <c r="AG224" s="71">
        <v>203417</v>
      </c>
      <c r="AH224" s="71"/>
      <c r="AI224" s="71"/>
      <c r="AJ224" s="71"/>
      <c r="AK224" s="71"/>
      <c r="AL224" s="71">
        <v>917</v>
      </c>
      <c r="AM224" s="71">
        <v>907</v>
      </c>
      <c r="AN224" s="71"/>
      <c r="AO224" s="71">
        <v>84472</v>
      </c>
      <c r="AP224" s="71">
        <v>33054</v>
      </c>
      <c r="AQ224" s="71">
        <v>9100</v>
      </c>
      <c r="AR224" s="71"/>
      <c r="AS224" s="447">
        <f t="shared" si="143"/>
        <v>288806</v>
      </c>
      <c r="AT224" s="455"/>
      <c r="AU224" s="450">
        <f t="shared" si="147"/>
        <v>0</v>
      </c>
      <c r="AV224" s="71"/>
      <c r="AW224" s="71"/>
      <c r="AX224" s="71"/>
      <c r="AY224" s="455">
        <v>638</v>
      </c>
      <c r="AZ224" s="71">
        <v>284</v>
      </c>
      <c r="BA224" s="455">
        <v>704</v>
      </c>
      <c r="BB224" s="447">
        <f t="shared" si="146"/>
        <v>396</v>
      </c>
      <c r="BC224" s="71">
        <v>96</v>
      </c>
      <c r="BD224" s="71">
        <v>161</v>
      </c>
      <c r="BE224" s="71"/>
      <c r="BF224" s="71">
        <v>139</v>
      </c>
      <c r="BG224" s="455"/>
      <c r="BH224" s="455">
        <v>1032</v>
      </c>
      <c r="BI224" s="455"/>
      <c r="BJ224" s="455">
        <v>37</v>
      </c>
      <c r="BK224" s="455"/>
      <c r="BL224" s="450">
        <f t="shared" si="148"/>
        <v>693</v>
      </c>
      <c r="BM224" s="71"/>
      <c r="BN224" s="71"/>
      <c r="BO224" s="71"/>
      <c r="BP224" s="71">
        <v>693</v>
      </c>
      <c r="BQ224" s="450">
        <f>SUM(AF224-AS224)</f>
        <v>3500</v>
      </c>
      <c r="BR224" s="71"/>
      <c r="BS224" s="71"/>
      <c r="BT224" s="71"/>
      <c r="BU224" s="71"/>
      <c r="BV224" s="71"/>
      <c r="BW224" s="71"/>
      <c r="BX224" s="71"/>
      <c r="BY224" s="71"/>
      <c r="BZ224" s="71"/>
      <c r="CA224" s="71"/>
      <c r="CB224" s="71"/>
      <c r="CC224" s="71"/>
      <c r="CD224" s="71"/>
      <c r="CE224" s="71"/>
      <c r="CF224" s="71"/>
      <c r="CG224" s="71"/>
      <c r="CH224" s="71"/>
      <c r="CI224" s="71"/>
      <c r="CJ224" s="71"/>
      <c r="CK224" s="71"/>
      <c r="CL224" s="71"/>
      <c r="CM224" s="71">
        <v>114268</v>
      </c>
      <c r="CN224" s="71"/>
      <c r="CO224" s="71">
        <v>13049</v>
      </c>
      <c r="CP224" s="190">
        <f t="shared" si="118"/>
        <v>127317</v>
      </c>
      <c r="CQ224" s="71">
        <v>72400</v>
      </c>
      <c r="CR224" s="71"/>
      <c r="CS224" s="71"/>
      <c r="CT224" s="71"/>
      <c r="CU224" s="71"/>
      <c r="CV224" s="71"/>
      <c r="CW224" s="71"/>
      <c r="CX224" s="71"/>
      <c r="CY224" s="71"/>
      <c r="CZ224" s="71"/>
      <c r="DA224" s="71"/>
      <c r="DB224" s="190">
        <f t="shared" si="149"/>
        <v>199717</v>
      </c>
      <c r="DC224" s="71">
        <f t="shared" si="120"/>
        <v>13049</v>
      </c>
      <c r="DD224" s="71"/>
      <c r="DE224" s="71"/>
      <c r="DF224" s="71"/>
      <c r="DG224" s="190">
        <f t="shared" si="121"/>
        <v>199717</v>
      </c>
      <c r="DH224" s="71">
        <f t="shared" si="122"/>
        <v>13049</v>
      </c>
      <c r="DI224" s="71"/>
      <c r="DJ224" s="71"/>
      <c r="DK224" s="71"/>
      <c r="DL224" s="71"/>
      <c r="DM224" s="71"/>
      <c r="DN224" s="71"/>
      <c r="DO224" s="71"/>
      <c r="DP224" s="71"/>
      <c r="DQ224" s="71"/>
      <c r="DR224" s="71"/>
      <c r="DS224" s="71"/>
      <c r="DT224" s="71"/>
      <c r="DU224" s="71"/>
      <c r="DV224" s="71"/>
      <c r="DW224" s="71"/>
      <c r="DX224" s="71"/>
      <c r="DY224" s="71"/>
      <c r="DZ224" s="71"/>
      <c r="EA224" s="71"/>
      <c r="EB224" s="71"/>
      <c r="EC224" s="71"/>
      <c r="ED224" s="71"/>
      <c r="EE224" s="71"/>
      <c r="EF224" s="71"/>
      <c r="EG224" s="71"/>
      <c r="EH224" s="71"/>
      <c r="EI224" s="74"/>
      <c r="EJ224" s="74"/>
      <c r="EK224" s="74"/>
      <c r="EL224" s="74"/>
      <c r="EM224" s="74"/>
      <c r="EN224" s="74"/>
      <c r="EO224" s="74"/>
      <c r="EP224" s="74"/>
      <c r="EQ224" s="74"/>
      <c r="ER224" s="74"/>
      <c r="ES224" s="74"/>
      <c r="ET224" s="74"/>
      <c r="EU224" s="74"/>
      <c r="EV224" s="74"/>
      <c r="EW224" s="74"/>
      <c r="EX224" s="74"/>
      <c r="EY224" s="74"/>
      <c r="EZ224" s="74"/>
      <c r="FA224" s="74"/>
      <c r="FB224" s="74"/>
    </row>
    <row r="225" spans="2:158" s="69" customFormat="1">
      <c r="B225" s="76"/>
      <c r="C225" s="77" t="s">
        <v>387</v>
      </c>
      <c r="D225" s="71"/>
      <c r="E225" s="71"/>
      <c r="F225" s="71"/>
      <c r="G225" s="71"/>
      <c r="H225" s="71"/>
      <c r="I225" s="71"/>
      <c r="J225" s="71"/>
      <c r="K225" s="71"/>
      <c r="L225" s="71"/>
      <c r="M225" s="71"/>
      <c r="N225" s="71"/>
      <c r="O225" s="72"/>
      <c r="P225" s="71"/>
      <c r="Q225" s="71"/>
      <c r="R225" s="71"/>
      <c r="S225" s="71"/>
      <c r="T225" s="71"/>
      <c r="U225" s="71"/>
      <c r="V225" s="71"/>
      <c r="W225" s="71"/>
      <c r="X225" s="71"/>
      <c r="Y225" s="73">
        <v>56</v>
      </c>
      <c r="Z225" s="73"/>
      <c r="AA225" s="73"/>
      <c r="AB225" s="73"/>
      <c r="AC225" s="73"/>
      <c r="AD225" s="73"/>
      <c r="AE225" s="73"/>
      <c r="AF225" s="447">
        <f t="shared" si="145"/>
        <v>286832</v>
      </c>
      <c r="AG225" s="71">
        <v>193868</v>
      </c>
      <c r="AH225" s="71">
        <v>87</v>
      </c>
      <c r="AI225" s="71">
        <v>71</v>
      </c>
      <c r="AJ225" s="71"/>
      <c r="AK225" s="71"/>
      <c r="AL225" s="71"/>
      <c r="AM225" s="71"/>
      <c r="AN225" s="71"/>
      <c r="AO225" s="71">
        <v>79648</v>
      </c>
      <c r="AP225" s="71">
        <v>14307</v>
      </c>
      <c r="AQ225" s="71">
        <v>29652</v>
      </c>
      <c r="AR225" s="71"/>
      <c r="AS225" s="447">
        <f t="shared" si="143"/>
        <v>273603</v>
      </c>
      <c r="AT225" s="455"/>
      <c r="AU225" s="450">
        <f t="shared" si="147"/>
        <v>0</v>
      </c>
      <c r="AV225" s="71"/>
      <c r="AW225" s="71"/>
      <c r="AX225" s="71"/>
      <c r="AY225" s="455">
        <v>4789</v>
      </c>
      <c r="AZ225" s="71">
        <v>364</v>
      </c>
      <c r="BA225" s="455">
        <v>3081</v>
      </c>
      <c r="BB225" s="447">
        <f t="shared" si="146"/>
        <v>3338</v>
      </c>
      <c r="BC225" s="71"/>
      <c r="BD225" s="71">
        <v>3322</v>
      </c>
      <c r="BE225" s="71">
        <v>658</v>
      </c>
      <c r="BF225" s="71">
        <v>16</v>
      </c>
      <c r="BG225" s="455">
        <v>3</v>
      </c>
      <c r="BH225" s="455">
        <v>1478</v>
      </c>
      <c r="BI225" s="455"/>
      <c r="BJ225" s="455">
        <v>28</v>
      </c>
      <c r="BK225" s="455"/>
      <c r="BL225" s="450">
        <f t="shared" si="148"/>
        <v>512</v>
      </c>
      <c r="BM225" s="71"/>
      <c r="BN225" s="71"/>
      <c r="BO225" s="71"/>
      <c r="BP225" s="71">
        <v>512</v>
      </c>
      <c r="BQ225" s="450">
        <f t="shared" ref="BQ225:BQ235" si="154">SUM(AF225-AS225)</f>
        <v>13229</v>
      </c>
      <c r="BR225" s="71"/>
      <c r="BS225" s="71"/>
      <c r="BT225" s="71"/>
      <c r="BU225" s="71"/>
      <c r="BV225" s="71"/>
      <c r="BW225" s="71"/>
      <c r="BX225" s="71"/>
      <c r="BY225" s="71"/>
      <c r="BZ225" s="71"/>
      <c r="CA225" s="71"/>
      <c r="CB225" s="71"/>
      <c r="CC225" s="71"/>
      <c r="CD225" s="71"/>
      <c r="CE225" s="71"/>
      <c r="CF225" s="71"/>
      <c r="CG225" s="71"/>
      <c r="CH225" s="71"/>
      <c r="CI225" s="71"/>
      <c r="CJ225" s="71"/>
      <c r="CK225" s="71"/>
      <c r="CL225" s="71"/>
      <c r="CM225" s="71">
        <v>166693</v>
      </c>
      <c r="CN225" s="71">
        <v>85</v>
      </c>
      <c r="CO225" s="71">
        <v>4024</v>
      </c>
      <c r="CP225" s="190">
        <f t="shared" si="118"/>
        <v>170717</v>
      </c>
      <c r="CQ225" s="71">
        <v>22808</v>
      </c>
      <c r="CR225" s="71"/>
      <c r="CS225" s="71"/>
      <c r="CT225" s="71"/>
      <c r="CU225" s="71"/>
      <c r="CV225" s="71"/>
      <c r="CW225" s="71">
        <v>65600</v>
      </c>
      <c r="CX225" s="71">
        <v>65600</v>
      </c>
      <c r="CY225" s="71"/>
      <c r="CZ225" s="71"/>
      <c r="DA225" s="71"/>
      <c r="DB225" s="190">
        <f t="shared" si="149"/>
        <v>193525</v>
      </c>
      <c r="DC225" s="71">
        <f t="shared" si="120"/>
        <v>4109</v>
      </c>
      <c r="DD225" s="71"/>
      <c r="DE225" s="71"/>
      <c r="DF225" s="71"/>
      <c r="DG225" s="190">
        <f t="shared" si="121"/>
        <v>193525</v>
      </c>
      <c r="DH225" s="71">
        <f t="shared" si="122"/>
        <v>4109</v>
      </c>
      <c r="DI225" s="71"/>
      <c r="DJ225" s="71"/>
      <c r="DK225" s="71"/>
      <c r="DL225" s="71"/>
      <c r="DM225" s="71"/>
      <c r="DN225" s="71"/>
      <c r="DO225" s="71"/>
      <c r="DP225" s="71"/>
      <c r="DQ225" s="71"/>
      <c r="DR225" s="71"/>
      <c r="DS225" s="71"/>
      <c r="DT225" s="71"/>
      <c r="DU225" s="71"/>
      <c r="DV225" s="71"/>
      <c r="DW225" s="71"/>
      <c r="DX225" s="71"/>
      <c r="DY225" s="71"/>
      <c r="DZ225" s="71"/>
      <c r="EA225" s="71"/>
      <c r="EB225" s="71"/>
      <c r="EC225" s="71"/>
      <c r="ED225" s="71"/>
      <c r="EE225" s="71"/>
      <c r="EF225" s="71"/>
      <c r="EG225" s="71"/>
      <c r="EH225" s="71"/>
      <c r="EI225" s="74"/>
      <c r="EJ225" s="74"/>
      <c r="EK225" s="74"/>
      <c r="EL225" s="74"/>
      <c r="EM225" s="74"/>
      <c r="EN225" s="74"/>
      <c r="EO225" s="74"/>
      <c r="EP225" s="74"/>
      <c r="EQ225" s="74"/>
      <c r="ER225" s="74"/>
      <c r="ES225" s="74"/>
      <c r="ET225" s="74"/>
      <c r="EU225" s="74"/>
      <c r="EV225" s="74"/>
      <c r="EW225" s="74"/>
      <c r="EX225" s="74"/>
      <c r="EY225" s="74"/>
      <c r="EZ225" s="74"/>
      <c r="FA225" s="74"/>
      <c r="FB225" s="74"/>
    </row>
    <row r="226" spans="2:158" s="69" customFormat="1">
      <c r="B226" s="76"/>
      <c r="C226" s="77" t="s">
        <v>388</v>
      </c>
      <c r="D226" s="71"/>
      <c r="E226" s="71"/>
      <c r="F226" s="71"/>
      <c r="G226" s="71"/>
      <c r="H226" s="71"/>
      <c r="I226" s="71"/>
      <c r="J226" s="71"/>
      <c r="K226" s="71"/>
      <c r="L226" s="71"/>
      <c r="M226" s="71"/>
      <c r="N226" s="71"/>
      <c r="O226" s="72"/>
      <c r="P226" s="71"/>
      <c r="Q226" s="71"/>
      <c r="R226" s="71"/>
      <c r="S226" s="71"/>
      <c r="T226" s="71"/>
      <c r="U226" s="71"/>
      <c r="V226" s="71"/>
      <c r="W226" s="71"/>
      <c r="X226" s="71"/>
      <c r="Y226" s="73">
        <v>64</v>
      </c>
      <c r="Z226" s="73"/>
      <c r="AA226" s="73"/>
      <c r="AB226" s="73"/>
      <c r="AC226" s="73"/>
      <c r="AD226" s="73"/>
      <c r="AE226" s="73"/>
      <c r="AF226" s="447">
        <f>SUM(AS226:AU226,AY226,BA226:BB226,BG226:BL226)</f>
        <v>807778</v>
      </c>
      <c r="AG226" s="71">
        <v>669684</v>
      </c>
      <c r="AH226" s="71">
        <v>66</v>
      </c>
      <c r="AI226" s="71">
        <v>49</v>
      </c>
      <c r="AJ226" s="71">
        <v>17</v>
      </c>
      <c r="AK226" s="71"/>
      <c r="AL226" s="71"/>
      <c r="AM226" s="71"/>
      <c r="AN226" s="71"/>
      <c r="AO226" s="71">
        <v>127036</v>
      </c>
      <c r="AP226" s="71">
        <v>39614</v>
      </c>
      <c r="AQ226" s="71">
        <v>51429</v>
      </c>
      <c r="AR226" s="71"/>
      <c r="AS226" s="447">
        <f t="shared" si="143"/>
        <v>796786</v>
      </c>
      <c r="AT226" s="455"/>
      <c r="AU226" s="450">
        <f t="shared" si="147"/>
        <v>0</v>
      </c>
      <c r="AV226" s="71"/>
      <c r="AW226" s="71"/>
      <c r="AX226" s="71"/>
      <c r="AY226" s="455">
        <v>2907</v>
      </c>
      <c r="AZ226" s="71">
        <v>69</v>
      </c>
      <c r="BA226" s="455">
        <v>1397</v>
      </c>
      <c r="BB226" s="447">
        <f t="shared" si="146"/>
        <v>1567</v>
      </c>
      <c r="BC226" s="71">
        <v>1058</v>
      </c>
      <c r="BD226" s="71">
        <v>212</v>
      </c>
      <c r="BE226" s="71"/>
      <c r="BF226" s="71">
        <v>297</v>
      </c>
      <c r="BG226" s="455"/>
      <c r="BH226" s="455">
        <v>3313</v>
      </c>
      <c r="BI226" s="455">
        <v>1</v>
      </c>
      <c r="BJ226" s="455">
        <v>32</v>
      </c>
      <c r="BK226" s="455">
        <v>196</v>
      </c>
      <c r="BL226" s="450">
        <f t="shared" si="148"/>
        <v>1579</v>
      </c>
      <c r="BM226" s="71"/>
      <c r="BN226" s="71"/>
      <c r="BO226" s="71"/>
      <c r="BP226" s="71">
        <v>1579</v>
      </c>
      <c r="BQ226" s="450">
        <f>SUM(AF226-AS226)</f>
        <v>10992</v>
      </c>
      <c r="BR226" s="71">
        <v>5105</v>
      </c>
      <c r="BS226" s="71"/>
      <c r="BT226" s="71">
        <v>3380</v>
      </c>
      <c r="BU226" s="71"/>
      <c r="BV226" s="71"/>
      <c r="BW226" s="71"/>
      <c r="BX226" s="71"/>
      <c r="BY226" s="71"/>
      <c r="BZ226" s="71"/>
      <c r="CA226" s="71"/>
      <c r="CB226" s="71"/>
      <c r="CC226" s="71"/>
      <c r="CD226" s="71"/>
      <c r="CE226" s="71">
        <v>1725</v>
      </c>
      <c r="CF226" s="71"/>
      <c r="CG226" s="71">
        <v>1339</v>
      </c>
      <c r="CH226" s="71">
        <v>5105</v>
      </c>
      <c r="CI226" s="71"/>
      <c r="CJ226" s="71"/>
      <c r="CK226" s="71">
        <v>295</v>
      </c>
      <c r="CL226" s="71"/>
      <c r="CM226" s="71">
        <v>555544</v>
      </c>
      <c r="CN226" s="71"/>
      <c r="CO226" s="71">
        <v>34428</v>
      </c>
      <c r="CP226" s="190">
        <f t="shared" si="118"/>
        <v>590267</v>
      </c>
      <c r="CQ226" s="71">
        <v>57922</v>
      </c>
      <c r="CR226" s="71"/>
      <c r="CS226" s="71"/>
      <c r="CT226" s="71"/>
      <c r="CU226" s="71"/>
      <c r="CV226" s="71"/>
      <c r="CW226" s="71"/>
      <c r="CX226" s="71"/>
      <c r="CY226" s="71"/>
      <c r="CZ226" s="71"/>
      <c r="DA226" s="71"/>
      <c r="DB226" s="190">
        <f t="shared" si="149"/>
        <v>648189</v>
      </c>
      <c r="DC226" s="71">
        <f t="shared" si="120"/>
        <v>34428</v>
      </c>
      <c r="DD226" s="71"/>
      <c r="DE226" s="71"/>
      <c r="DF226" s="71"/>
      <c r="DG226" s="190">
        <f t="shared" si="121"/>
        <v>648189</v>
      </c>
      <c r="DH226" s="71">
        <f t="shared" si="122"/>
        <v>34428</v>
      </c>
      <c r="DI226" s="71"/>
      <c r="DJ226" s="71"/>
      <c r="DK226" s="71"/>
      <c r="DL226" s="71"/>
      <c r="DM226" s="71"/>
      <c r="DN226" s="71"/>
      <c r="DO226" s="71"/>
      <c r="DP226" s="71"/>
      <c r="DQ226" s="71"/>
      <c r="DR226" s="71"/>
      <c r="DS226" s="71"/>
      <c r="DT226" s="71"/>
      <c r="DU226" s="71"/>
      <c r="DV226" s="71"/>
      <c r="DW226" s="71"/>
      <c r="DX226" s="71"/>
      <c r="DY226" s="71"/>
      <c r="DZ226" s="71"/>
      <c r="EA226" s="71"/>
      <c r="EB226" s="71"/>
      <c r="EC226" s="71"/>
      <c r="ED226" s="71"/>
      <c r="EE226" s="71"/>
      <c r="EF226" s="71"/>
      <c r="EG226" s="71"/>
      <c r="EH226" s="71"/>
      <c r="EI226" s="74"/>
      <c r="EJ226" s="74"/>
      <c r="EK226" s="74"/>
      <c r="EL226" s="74"/>
      <c r="EM226" s="74"/>
      <c r="EN226" s="74"/>
      <c r="EO226" s="74"/>
      <c r="EP226" s="74"/>
      <c r="EQ226" s="74"/>
      <c r="ER226" s="74"/>
      <c r="ES226" s="74"/>
      <c r="ET226" s="74"/>
      <c r="EU226" s="74"/>
      <c r="EV226" s="74"/>
      <c r="EW226" s="74"/>
      <c r="EX226" s="74"/>
      <c r="EY226" s="74"/>
      <c r="EZ226" s="74"/>
      <c r="FA226" s="74"/>
      <c r="FB226" s="74"/>
    </row>
    <row r="227" spans="2:158" s="69" customFormat="1">
      <c r="B227" s="76"/>
      <c r="C227" s="77" t="s">
        <v>389</v>
      </c>
      <c r="D227" s="71"/>
      <c r="E227" s="71"/>
      <c r="F227" s="71"/>
      <c r="G227" s="71"/>
      <c r="H227" s="71"/>
      <c r="I227" s="71"/>
      <c r="J227" s="71"/>
      <c r="K227" s="71"/>
      <c r="L227" s="71"/>
      <c r="M227" s="71"/>
      <c r="N227" s="71"/>
      <c r="O227" s="72"/>
      <c r="P227" s="71"/>
      <c r="Q227" s="71"/>
      <c r="R227" s="71"/>
      <c r="S227" s="71"/>
      <c r="T227" s="71"/>
      <c r="U227" s="71"/>
      <c r="V227" s="71"/>
      <c r="W227" s="71"/>
      <c r="X227" s="71"/>
      <c r="Y227" s="73">
        <v>82</v>
      </c>
      <c r="Z227" s="73"/>
      <c r="AA227" s="73"/>
      <c r="AB227" s="73"/>
      <c r="AC227" s="73"/>
      <c r="AD227" s="73"/>
      <c r="AE227" s="73"/>
      <c r="AF227" s="447">
        <f t="shared" si="145"/>
        <v>363916</v>
      </c>
      <c r="AG227" s="71">
        <v>291693</v>
      </c>
      <c r="AH227" s="71">
        <v>86</v>
      </c>
      <c r="AI227" s="71">
        <v>57</v>
      </c>
      <c r="AJ227" s="71"/>
      <c r="AK227" s="71"/>
      <c r="AL227" s="71">
        <v>4957</v>
      </c>
      <c r="AM227" s="71">
        <v>3010</v>
      </c>
      <c r="AN227" s="71"/>
      <c r="AO227" s="71">
        <v>55998</v>
      </c>
      <c r="AP227" s="71">
        <v>14028</v>
      </c>
      <c r="AQ227" s="71">
        <v>26629</v>
      </c>
      <c r="AR227" s="71"/>
      <c r="AS227" s="447">
        <f t="shared" si="143"/>
        <v>352734</v>
      </c>
      <c r="AT227" s="455"/>
      <c r="AU227" s="450">
        <f t="shared" si="147"/>
        <v>0</v>
      </c>
      <c r="AV227" s="71"/>
      <c r="AW227" s="71"/>
      <c r="AX227" s="71"/>
      <c r="AY227" s="455">
        <v>2938</v>
      </c>
      <c r="AZ227" s="71">
        <v>413</v>
      </c>
      <c r="BA227" s="455">
        <v>2836</v>
      </c>
      <c r="BB227" s="447">
        <f t="shared" si="146"/>
        <v>2714</v>
      </c>
      <c r="BC227" s="71">
        <v>359</v>
      </c>
      <c r="BD227" s="71">
        <v>2304</v>
      </c>
      <c r="BE227" s="71">
        <v>2298</v>
      </c>
      <c r="BF227" s="71">
        <v>51</v>
      </c>
      <c r="BG227" s="455">
        <v>67</v>
      </c>
      <c r="BH227" s="455">
        <v>2019</v>
      </c>
      <c r="BI227" s="455">
        <v>1</v>
      </c>
      <c r="BJ227" s="455">
        <v>108</v>
      </c>
      <c r="BK227" s="455">
        <v>19</v>
      </c>
      <c r="BL227" s="450">
        <f t="shared" si="148"/>
        <v>480</v>
      </c>
      <c r="BM227" s="71">
        <v>10</v>
      </c>
      <c r="BN227" s="71"/>
      <c r="BO227" s="71"/>
      <c r="BP227" s="71">
        <v>470</v>
      </c>
      <c r="BQ227" s="450">
        <f>SUM(AF227-AS227)</f>
        <v>11182</v>
      </c>
      <c r="BR227" s="71">
        <v>386</v>
      </c>
      <c r="BS227" s="71"/>
      <c r="BT227" s="71">
        <v>386</v>
      </c>
      <c r="BU227" s="71"/>
      <c r="BV227" s="71"/>
      <c r="BW227" s="71"/>
      <c r="BX227" s="71"/>
      <c r="BY227" s="71"/>
      <c r="BZ227" s="71"/>
      <c r="CA227" s="71"/>
      <c r="CB227" s="71"/>
      <c r="CC227" s="71"/>
      <c r="CD227" s="71"/>
      <c r="CE227" s="71"/>
      <c r="CF227" s="71"/>
      <c r="CG227" s="71"/>
      <c r="CH227" s="71">
        <v>386</v>
      </c>
      <c r="CI227" s="71"/>
      <c r="CJ227" s="71"/>
      <c r="CK227" s="71"/>
      <c r="CL227" s="71"/>
      <c r="CM227" s="71">
        <v>242416.53</v>
      </c>
      <c r="CN227" s="71">
        <v>454</v>
      </c>
      <c r="CO227" s="71">
        <v>6087</v>
      </c>
      <c r="CP227" s="190">
        <f t="shared" si="118"/>
        <v>248503.53</v>
      </c>
      <c r="CQ227" s="71">
        <v>40934.47</v>
      </c>
      <c r="CR227" s="71"/>
      <c r="CS227" s="71"/>
      <c r="CT227" s="71"/>
      <c r="CU227" s="71"/>
      <c r="CV227" s="71"/>
      <c r="CW227" s="71">
        <v>134400</v>
      </c>
      <c r="CX227" s="71">
        <v>134400</v>
      </c>
      <c r="CY227" s="71"/>
      <c r="CZ227" s="71"/>
      <c r="DA227" s="71"/>
      <c r="DB227" s="190">
        <f t="shared" si="149"/>
        <v>289438</v>
      </c>
      <c r="DC227" s="71">
        <f t="shared" si="120"/>
        <v>6541</v>
      </c>
      <c r="DD227" s="71"/>
      <c r="DE227" s="71"/>
      <c r="DF227" s="71"/>
      <c r="DG227" s="190">
        <f t="shared" si="121"/>
        <v>289438</v>
      </c>
      <c r="DH227" s="71">
        <f t="shared" si="122"/>
        <v>6541</v>
      </c>
      <c r="DI227" s="71"/>
      <c r="DJ227" s="71"/>
      <c r="DK227" s="71"/>
      <c r="DL227" s="71"/>
      <c r="DM227" s="71"/>
      <c r="DN227" s="71"/>
      <c r="DO227" s="71"/>
      <c r="DP227" s="71"/>
      <c r="DQ227" s="71"/>
      <c r="DR227" s="71"/>
      <c r="DS227" s="71"/>
      <c r="DT227" s="71"/>
      <c r="DU227" s="71"/>
      <c r="DV227" s="71"/>
      <c r="DW227" s="71"/>
      <c r="DX227" s="71"/>
      <c r="DY227" s="71"/>
      <c r="DZ227" s="71"/>
      <c r="EA227" s="71"/>
      <c r="EB227" s="71"/>
      <c r="EC227" s="71"/>
      <c r="ED227" s="71"/>
      <c r="EE227" s="71"/>
      <c r="EF227" s="71"/>
      <c r="EG227" s="71"/>
      <c r="EH227" s="71"/>
      <c r="EI227" s="74"/>
      <c r="EJ227" s="74"/>
      <c r="EK227" s="74"/>
      <c r="EL227" s="74"/>
      <c r="EM227" s="74"/>
      <c r="EN227" s="74"/>
      <c r="EO227" s="74"/>
      <c r="EP227" s="74"/>
      <c r="EQ227" s="74"/>
      <c r="ER227" s="74"/>
      <c r="ES227" s="74"/>
      <c r="ET227" s="74"/>
      <c r="EU227" s="74"/>
      <c r="EV227" s="74"/>
      <c r="EW227" s="74"/>
      <c r="EX227" s="74"/>
      <c r="EY227" s="74"/>
      <c r="EZ227" s="74"/>
      <c r="FA227" s="74"/>
      <c r="FB227" s="74"/>
    </row>
    <row r="228" spans="2:158" s="69" customFormat="1">
      <c r="B228" s="76"/>
      <c r="C228" s="77" t="s">
        <v>390</v>
      </c>
      <c r="D228" s="71"/>
      <c r="E228" s="71"/>
      <c r="F228" s="71"/>
      <c r="G228" s="71"/>
      <c r="H228" s="71"/>
      <c r="I228" s="71"/>
      <c r="J228" s="71"/>
      <c r="K228" s="71"/>
      <c r="L228" s="71"/>
      <c r="M228" s="71"/>
      <c r="N228" s="71"/>
      <c r="O228" s="72"/>
      <c r="P228" s="71"/>
      <c r="Q228" s="71"/>
      <c r="R228" s="71"/>
      <c r="S228" s="71"/>
      <c r="T228" s="71"/>
      <c r="U228" s="71"/>
      <c r="V228" s="71"/>
      <c r="W228" s="71"/>
      <c r="X228" s="71"/>
      <c r="Y228" s="73">
        <v>61</v>
      </c>
      <c r="Z228" s="73"/>
      <c r="AA228" s="73"/>
      <c r="AB228" s="73"/>
      <c r="AC228" s="73"/>
      <c r="AD228" s="73"/>
      <c r="AE228" s="73"/>
      <c r="AF228" s="447">
        <f t="shared" si="145"/>
        <v>405953</v>
      </c>
      <c r="AG228" s="71">
        <v>268749</v>
      </c>
      <c r="AH228" s="71">
        <v>55</v>
      </c>
      <c r="AI228" s="71">
        <v>46</v>
      </c>
      <c r="AJ228" s="71"/>
      <c r="AK228" s="71"/>
      <c r="AL228" s="71"/>
      <c r="AM228" s="71"/>
      <c r="AN228" s="71"/>
      <c r="AO228" s="71">
        <v>111063</v>
      </c>
      <c r="AP228" s="71">
        <v>5542</v>
      </c>
      <c r="AQ228" s="71">
        <v>91743</v>
      </c>
      <c r="AR228" s="71"/>
      <c r="AS228" s="447">
        <f t="shared" si="143"/>
        <v>379867</v>
      </c>
      <c r="AT228" s="455"/>
      <c r="AU228" s="450">
        <f t="shared" si="147"/>
        <v>0</v>
      </c>
      <c r="AV228" s="71"/>
      <c r="AW228" s="71"/>
      <c r="AX228" s="71"/>
      <c r="AY228" s="455">
        <v>3128</v>
      </c>
      <c r="AZ228" s="71">
        <v>74</v>
      </c>
      <c r="BA228" s="455">
        <v>5292</v>
      </c>
      <c r="BB228" s="447">
        <f t="shared" si="146"/>
        <v>14409</v>
      </c>
      <c r="BC228" s="71">
        <v>1</v>
      </c>
      <c r="BD228" s="71">
        <v>14395</v>
      </c>
      <c r="BE228" s="71">
        <v>10797</v>
      </c>
      <c r="BF228" s="71">
        <v>13</v>
      </c>
      <c r="BG228" s="455"/>
      <c r="BH228" s="455">
        <v>2150</v>
      </c>
      <c r="BI228" s="455"/>
      <c r="BJ228" s="455">
        <v>67</v>
      </c>
      <c r="BK228" s="455"/>
      <c r="BL228" s="450">
        <f t="shared" si="148"/>
        <v>1040</v>
      </c>
      <c r="BM228" s="71"/>
      <c r="BN228" s="71"/>
      <c r="BO228" s="71"/>
      <c r="BP228" s="71">
        <v>1040</v>
      </c>
      <c r="BQ228" s="450">
        <f t="shared" si="154"/>
        <v>26086</v>
      </c>
      <c r="BR228" s="71"/>
      <c r="BS228" s="71"/>
      <c r="BT228" s="71"/>
      <c r="BU228" s="71"/>
      <c r="BV228" s="71"/>
      <c r="BW228" s="71"/>
      <c r="BX228" s="71"/>
      <c r="BY228" s="71"/>
      <c r="BZ228" s="71"/>
      <c r="CA228" s="71"/>
      <c r="CB228" s="71"/>
      <c r="CC228" s="71"/>
      <c r="CD228" s="71"/>
      <c r="CE228" s="71"/>
      <c r="CF228" s="71"/>
      <c r="CG228" s="71"/>
      <c r="CH228" s="71"/>
      <c r="CI228" s="71"/>
      <c r="CJ228" s="71"/>
      <c r="CK228" s="71">
        <v>425</v>
      </c>
      <c r="CL228" s="71"/>
      <c r="CM228" s="71">
        <v>220803</v>
      </c>
      <c r="CN228" s="71">
        <v>602</v>
      </c>
      <c r="CO228" s="71">
        <v>9874</v>
      </c>
      <c r="CP228" s="190">
        <f t="shared" si="118"/>
        <v>231102</v>
      </c>
      <c r="CQ228" s="71">
        <v>34659</v>
      </c>
      <c r="CR228" s="71"/>
      <c r="CS228" s="71"/>
      <c r="CT228" s="71"/>
      <c r="CU228" s="71"/>
      <c r="CV228" s="71"/>
      <c r="CW228" s="71"/>
      <c r="CX228" s="71"/>
      <c r="CY228" s="71"/>
      <c r="CZ228" s="71"/>
      <c r="DA228" s="71"/>
      <c r="DB228" s="190">
        <f t="shared" si="149"/>
        <v>265761</v>
      </c>
      <c r="DC228" s="71">
        <f t="shared" si="120"/>
        <v>10476</v>
      </c>
      <c r="DD228" s="71"/>
      <c r="DE228" s="71"/>
      <c r="DF228" s="71"/>
      <c r="DG228" s="190">
        <f t="shared" si="121"/>
        <v>265761</v>
      </c>
      <c r="DH228" s="71">
        <f t="shared" si="122"/>
        <v>10476</v>
      </c>
      <c r="DI228" s="71"/>
      <c r="DJ228" s="71"/>
      <c r="DK228" s="71"/>
      <c r="DL228" s="71"/>
      <c r="DM228" s="71"/>
      <c r="DN228" s="71"/>
      <c r="DO228" s="71"/>
      <c r="DP228" s="71"/>
      <c r="DQ228" s="71"/>
      <c r="DR228" s="71"/>
      <c r="DS228" s="71"/>
      <c r="DT228" s="71"/>
      <c r="DU228" s="71"/>
      <c r="DV228" s="71"/>
      <c r="DW228" s="71"/>
      <c r="DX228" s="71"/>
      <c r="DY228" s="71"/>
      <c r="DZ228" s="71"/>
      <c r="EA228" s="71"/>
      <c r="EB228" s="71"/>
      <c r="EC228" s="71"/>
      <c r="ED228" s="71"/>
      <c r="EE228" s="71"/>
      <c r="EF228" s="71"/>
      <c r="EG228" s="71"/>
      <c r="EH228" s="71"/>
      <c r="EI228" s="74"/>
      <c r="EJ228" s="74"/>
      <c r="EK228" s="74"/>
      <c r="EL228" s="74"/>
      <c r="EM228" s="74"/>
      <c r="EN228" s="74"/>
      <c r="EO228" s="74"/>
      <c r="EP228" s="74"/>
      <c r="EQ228" s="74"/>
      <c r="ER228" s="74"/>
      <c r="ES228" s="74"/>
      <c r="ET228" s="74"/>
      <c r="EU228" s="74"/>
      <c r="EV228" s="74"/>
      <c r="EW228" s="74"/>
      <c r="EX228" s="74"/>
      <c r="EY228" s="74"/>
      <c r="EZ228" s="74"/>
      <c r="FA228" s="74"/>
      <c r="FB228" s="74"/>
    </row>
    <row r="229" spans="2:158" s="69" customFormat="1">
      <c r="B229" s="76"/>
      <c r="C229" s="77" t="s">
        <v>391</v>
      </c>
      <c r="D229" s="71"/>
      <c r="E229" s="71"/>
      <c r="F229" s="71"/>
      <c r="G229" s="71"/>
      <c r="H229" s="71"/>
      <c r="I229" s="71"/>
      <c r="J229" s="71"/>
      <c r="K229" s="71"/>
      <c r="L229" s="71"/>
      <c r="M229" s="71"/>
      <c r="N229" s="71"/>
      <c r="O229" s="72"/>
      <c r="P229" s="71"/>
      <c r="Q229" s="71"/>
      <c r="R229" s="71"/>
      <c r="S229" s="71"/>
      <c r="T229" s="71"/>
      <c r="U229" s="71"/>
      <c r="V229" s="71"/>
      <c r="W229" s="71"/>
      <c r="X229" s="71"/>
      <c r="Y229" s="73">
        <v>86</v>
      </c>
      <c r="Z229" s="73"/>
      <c r="AA229" s="73"/>
      <c r="AB229" s="73"/>
      <c r="AC229" s="73"/>
      <c r="AD229" s="73"/>
      <c r="AE229" s="73"/>
      <c r="AF229" s="447">
        <f t="shared" si="145"/>
        <v>279196</v>
      </c>
      <c r="AG229" s="71">
        <v>170596</v>
      </c>
      <c r="AH229" s="71">
        <v>26</v>
      </c>
      <c r="AI229" s="71"/>
      <c r="AJ229" s="71">
        <v>26</v>
      </c>
      <c r="AK229" s="71"/>
      <c r="AL229" s="71">
        <v>4995</v>
      </c>
      <c r="AM229" s="71">
        <v>373</v>
      </c>
      <c r="AN229" s="71"/>
      <c r="AO229" s="71">
        <v>87490</v>
      </c>
      <c r="AP229" s="71">
        <v>434</v>
      </c>
      <c r="AQ229" s="71">
        <v>52694</v>
      </c>
      <c r="AR229" s="71"/>
      <c r="AS229" s="447">
        <f t="shared" si="143"/>
        <v>263107</v>
      </c>
      <c r="AT229" s="455"/>
      <c r="AU229" s="450">
        <f t="shared" si="147"/>
        <v>0</v>
      </c>
      <c r="AV229" s="71"/>
      <c r="AW229" s="71"/>
      <c r="AX229" s="71"/>
      <c r="AY229" s="455">
        <v>2789</v>
      </c>
      <c r="AZ229" s="71">
        <v>470</v>
      </c>
      <c r="BA229" s="455">
        <v>5713</v>
      </c>
      <c r="BB229" s="447">
        <f t="shared" si="146"/>
        <v>5109</v>
      </c>
      <c r="BC229" s="71">
        <v>399</v>
      </c>
      <c r="BD229" s="71">
        <v>4666</v>
      </c>
      <c r="BE229" s="71">
        <v>4650</v>
      </c>
      <c r="BF229" s="71">
        <v>44</v>
      </c>
      <c r="BG229" s="455">
        <v>46</v>
      </c>
      <c r="BH229" s="455">
        <v>1944</v>
      </c>
      <c r="BI229" s="455"/>
      <c r="BJ229" s="455"/>
      <c r="BK229" s="455"/>
      <c r="BL229" s="450">
        <f t="shared" si="148"/>
        <v>488</v>
      </c>
      <c r="BM229" s="71"/>
      <c r="BN229" s="71"/>
      <c r="BO229" s="71"/>
      <c r="BP229" s="71">
        <v>488</v>
      </c>
      <c r="BQ229" s="450">
        <f t="shared" si="154"/>
        <v>16089</v>
      </c>
      <c r="BR229" s="71">
        <v>686</v>
      </c>
      <c r="BS229" s="71"/>
      <c r="BT229" s="71">
        <v>574</v>
      </c>
      <c r="BU229" s="71"/>
      <c r="BV229" s="71"/>
      <c r="BW229" s="71"/>
      <c r="BX229" s="71"/>
      <c r="BY229" s="71"/>
      <c r="BZ229" s="71"/>
      <c r="CA229" s="71"/>
      <c r="CB229" s="71"/>
      <c r="CC229" s="71"/>
      <c r="CD229" s="71"/>
      <c r="CE229" s="71">
        <v>112</v>
      </c>
      <c r="CF229" s="71"/>
      <c r="CG229" s="71">
        <v>112</v>
      </c>
      <c r="CH229" s="71">
        <v>686</v>
      </c>
      <c r="CI229" s="71"/>
      <c r="CJ229" s="71"/>
      <c r="CK229" s="71"/>
      <c r="CL229" s="71"/>
      <c r="CM229" s="71">
        <v>149082.20000000001</v>
      </c>
      <c r="CN229" s="71"/>
      <c r="CO229" s="71">
        <v>3513</v>
      </c>
      <c r="CP229" s="190">
        <f t="shared" si="118"/>
        <v>152595.20000000001</v>
      </c>
      <c r="CQ229" s="71">
        <v>12921.8</v>
      </c>
      <c r="CR229" s="71"/>
      <c r="CS229" s="71"/>
      <c r="CT229" s="71"/>
      <c r="CU229" s="71"/>
      <c r="CV229" s="71"/>
      <c r="CW229" s="71"/>
      <c r="CX229" s="71"/>
      <c r="CY229" s="71"/>
      <c r="CZ229" s="71"/>
      <c r="DA229" s="71"/>
      <c r="DB229" s="190">
        <f t="shared" si="149"/>
        <v>165517</v>
      </c>
      <c r="DC229" s="71">
        <f t="shared" si="120"/>
        <v>3513</v>
      </c>
      <c r="DD229" s="71"/>
      <c r="DE229" s="71"/>
      <c r="DF229" s="71"/>
      <c r="DG229" s="190">
        <f t="shared" si="121"/>
        <v>165517</v>
      </c>
      <c r="DH229" s="71">
        <f t="shared" si="122"/>
        <v>3513</v>
      </c>
      <c r="DI229" s="71"/>
      <c r="DJ229" s="71"/>
      <c r="DK229" s="71"/>
      <c r="DL229" s="71"/>
      <c r="DM229" s="71"/>
      <c r="DN229" s="71"/>
      <c r="DO229" s="71"/>
      <c r="DP229" s="71"/>
      <c r="DQ229" s="71"/>
      <c r="DR229" s="71"/>
      <c r="DS229" s="71"/>
      <c r="DT229" s="71"/>
      <c r="DU229" s="71"/>
      <c r="DV229" s="71"/>
      <c r="DW229" s="71"/>
      <c r="DX229" s="71"/>
      <c r="DY229" s="71"/>
      <c r="DZ229" s="71"/>
      <c r="EA229" s="71"/>
      <c r="EB229" s="71"/>
      <c r="EC229" s="71"/>
      <c r="ED229" s="71"/>
      <c r="EE229" s="71"/>
      <c r="EF229" s="71"/>
      <c r="EG229" s="71"/>
      <c r="EH229" s="71"/>
      <c r="EI229" s="74"/>
      <c r="EJ229" s="74"/>
      <c r="EK229" s="74"/>
      <c r="EL229" s="74"/>
      <c r="EM229" s="74"/>
      <c r="EN229" s="74"/>
      <c r="EO229" s="74"/>
      <c r="EP229" s="74"/>
      <c r="EQ229" s="74"/>
      <c r="ER229" s="74"/>
      <c r="ES229" s="74"/>
      <c r="ET229" s="74"/>
      <c r="EU229" s="74"/>
      <c r="EV229" s="74"/>
      <c r="EW229" s="74"/>
      <c r="EX229" s="74"/>
      <c r="EY229" s="74"/>
      <c r="EZ229" s="74"/>
      <c r="FA229" s="74"/>
      <c r="FB229" s="74"/>
    </row>
    <row r="230" spans="2:158" s="69" customFormat="1">
      <c r="B230" s="76"/>
      <c r="C230" s="77" t="s">
        <v>392</v>
      </c>
      <c r="D230" s="71"/>
      <c r="E230" s="71"/>
      <c r="F230" s="71"/>
      <c r="G230" s="71"/>
      <c r="H230" s="71"/>
      <c r="I230" s="71"/>
      <c r="J230" s="71"/>
      <c r="K230" s="71"/>
      <c r="L230" s="71"/>
      <c r="M230" s="71"/>
      <c r="N230" s="71"/>
      <c r="O230" s="72"/>
      <c r="P230" s="71"/>
      <c r="Q230" s="71"/>
      <c r="R230" s="71"/>
      <c r="S230" s="71"/>
      <c r="T230" s="71"/>
      <c r="U230" s="71"/>
      <c r="V230" s="71"/>
      <c r="W230" s="71"/>
      <c r="X230" s="71"/>
      <c r="Y230" s="73">
        <v>75</v>
      </c>
      <c r="Z230" s="73"/>
      <c r="AA230" s="73"/>
      <c r="AB230" s="73"/>
      <c r="AC230" s="73"/>
      <c r="AD230" s="73"/>
      <c r="AE230" s="73"/>
      <c r="AF230" s="447">
        <f t="shared" si="145"/>
        <v>448936</v>
      </c>
      <c r="AG230" s="71">
        <v>351960</v>
      </c>
      <c r="AH230" s="71">
        <v>44</v>
      </c>
      <c r="AI230" s="71">
        <v>9</v>
      </c>
      <c r="AJ230" s="71"/>
      <c r="AK230" s="71"/>
      <c r="AL230" s="71"/>
      <c r="AM230" s="71"/>
      <c r="AN230" s="71"/>
      <c r="AO230" s="71">
        <v>79738</v>
      </c>
      <c r="AP230" s="71">
        <v>15375</v>
      </c>
      <c r="AQ230" s="71">
        <v>11716</v>
      </c>
      <c r="AR230" s="71"/>
      <c r="AS230" s="447">
        <f t="shared" si="143"/>
        <v>431742</v>
      </c>
      <c r="AT230" s="455"/>
      <c r="AU230" s="450">
        <f t="shared" si="147"/>
        <v>0</v>
      </c>
      <c r="AV230" s="71"/>
      <c r="AW230" s="71"/>
      <c r="AX230" s="71"/>
      <c r="AY230" s="455">
        <v>8247</v>
      </c>
      <c r="AZ230" s="71">
        <v>780</v>
      </c>
      <c r="BA230" s="455">
        <v>1685</v>
      </c>
      <c r="BB230" s="447">
        <f t="shared" si="146"/>
        <v>2802</v>
      </c>
      <c r="BC230" s="71"/>
      <c r="BD230" s="71">
        <v>2690</v>
      </c>
      <c r="BE230" s="71">
        <v>126</v>
      </c>
      <c r="BF230" s="71">
        <v>112</v>
      </c>
      <c r="BG230" s="455"/>
      <c r="BH230" s="455">
        <v>2483</v>
      </c>
      <c r="BI230" s="455">
        <v>1</v>
      </c>
      <c r="BJ230" s="455">
        <v>18</v>
      </c>
      <c r="BK230" s="455"/>
      <c r="BL230" s="450">
        <f t="shared" si="148"/>
        <v>1958</v>
      </c>
      <c r="BM230" s="71"/>
      <c r="BN230" s="71"/>
      <c r="BO230" s="71"/>
      <c r="BP230" s="71">
        <v>1958</v>
      </c>
      <c r="BQ230" s="450">
        <f t="shared" si="154"/>
        <v>17194</v>
      </c>
      <c r="BR230" s="71"/>
      <c r="BS230" s="71"/>
      <c r="BT230" s="71"/>
      <c r="BU230" s="71"/>
      <c r="BV230" s="71"/>
      <c r="BW230" s="71"/>
      <c r="BX230" s="71"/>
      <c r="BY230" s="71"/>
      <c r="BZ230" s="71"/>
      <c r="CA230" s="71"/>
      <c r="CB230" s="71"/>
      <c r="CC230" s="71"/>
      <c r="CD230" s="71"/>
      <c r="CE230" s="71"/>
      <c r="CF230" s="71"/>
      <c r="CG230" s="71"/>
      <c r="CH230" s="71"/>
      <c r="CI230" s="71"/>
      <c r="CJ230" s="71"/>
      <c r="CK230" s="71"/>
      <c r="CL230" s="71"/>
      <c r="CM230" s="71">
        <v>283263</v>
      </c>
      <c r="CN230" s="71">
        <v>324</v>
      </c>
      <c r="CO230" s="71">
        <v>15995</v>
      </c>
      <c r="CP230" s="190">
        <f t="shared" si="118"/>
        <v>299258</v>
      </c>
      <c r="CQ230" s="71">
        <v>46101</v>
      </c>
      <c r="CR230" s="71"/>
      <c r="CS230" s="71"/>
      <c r="CT230" s="71"/>
      <c r="CU230" s="71"/>
      <c r="CV230" s="71"/>
      <c r="CW230" s="71">
        <v>213000</v>
      </c>
      <c r="CX230" s="71">
        <v>213000</v>
      </c>
      <c r="CY230" s="71"/>
      <c r="CZ230" s="71"/>
      <c r="DA230" s="71"/>
      <c r="DB230" s="190">
        <f t="shared" si="149"/>
        <v>345359</v>
      </c>
      <c r="DC230" s="71">
        <f t="shared" si="120"/>
        <v>16319</v>
      </c>
      <c r="DD230" s="71"/>
      <c r="DE230" s="71"/>
      <c r="DF230" s="71"/>
      <c r="DG230" s="190">
        <f t="shared" si="121"/>
        <v>345359</v>
      </c>
      <c r="DH230" s="71">
        <f t="shared" si="122"/>
        <v>16319</v>
      </c>
      <c r="DI230" s="71"/>
      <c r="DJ230" s="71"/>
      <c r="DK230" s="71"/>
      <c r="DL230" s="71"/>
      <c r="DM230" s="71"/>
      <c r="DN230" s="71"/>
      <c r="DO230" s="71"/>
      <c r="DP230" s="71"/>
      <c r="DQ230" s="71"/>
      <c r="DR230" s="71"/>
      <c r="DS230" s="71"/>
      <c r="DT230" s="71"/>
      <c r="DU230" s="71"/>
      <c r="DV230" s="71"/>
      <c r="DW230" s="71"/>
      <c r="DX230" s="71"/>
      <c r="DY230" s="71"/>
      <c r="DZ230" s="71"/>
      <c r="EA230" s="71"/>
      <c r="EB230" s="71"/>
      <c r="EC230" s="71"/>
      <c r="ED230" s="71"/>
      <c r="EE230" s="71"/>
      <c r="EF230" s="71"/>
      <c r="EG230" s="71"/>
      <c r="EH230" s="71"/>
      <c r="EI230" s="74"/>
      <c r="EJ230" s="74"/>
      <c r="EK230" s="74"/>
      <c r="EL230" s="74"/>
      <c r="EM230" s="74"/>
      <c r="EN230" s="74"/>
      <c r="EO230" s="74"/>
      <c r="EP230" s="74"/>
      <c r="EQ230" s="74"/>
      <c r="ER230" s="74"/>
      <c r="ES230" s="74"/>
      <c r="ET230" s="74"/>
      <c r="EU230" s="74"/>
      <c r="EV230" s="74"/>
      <c r="EW230" s="74"/>
      <c r="EX230" s="74"/>
      <c r="EY230" s="74"/>
      <c r="EZ230" s="74"/>
      <c r="FA230" s="74"/>
      <c r="FB230" s="74"/>
    </row>
    <row r="231" spans="2:158" s="69" customFormat="1">
      <c r="B231" s="76"/>
      <c r="C231" s="77" t="s">
        <v>393</v>
      </c>
      <c r="D231" s="71"/>
      <c r="E231" s="71"/>
      <c r="F231" s="71"/>
      <c r="G231" s="71"/>
      <c r="H231" s="71"/>
      <c r="I231" s="71"/>
      <c r="J231" s="71"/>
      <c r="K231" s="71"/>
      <c r="L231" s="71"/>
      <c r="M231" s="71"/>
      <c r="N231" s="71"/>
      <c r="O231" s="72"/>
      <c r="P231" s="71"/>
      <c r="Q231" s="71"/>
      <c r="R231" s="71"/>
      <c r="S231" s="71"/>
      <c r="T231" s="71"/>
      <c r="U231" s="71"/>
      <c r="V231" s="71"/>
      <c r="W231" s="71"/>
      <c r="X231" s="71"/>
      <c r="Y231" s="73">
        <v>56</v>
      </c>
      <c r="Z231" s="73"/>
      <c r="AA231" s="73"/>
      <c r="AB231" s="73"/>
      <c r="AC231" s="73"/>
      <c r="AD231" s="73"/>
      <c r="AE231" s="73"/>
      <c r="AF231" s="447">
        <f t="shared" si="145"/>
        <v>236775</v>
      </c>
      <c r="AG231" s="71">
        <v>163309</v>
      </c>
      <c r="AH231" s="71">
        <v>21</v>
      </c>
      <c r="AI231" s="71">
        <v>2</v>
      </c>
      <c r="AJ231" s="71"/>
      <c r="AK231" s="71"/>
      <c r="AL231" s="71"/>
      <c r="AM231" s="71"/>
      <c r="AN231" s="71"/>
      <c r="AO231" s="71">
        <v>57347</v>
      </c>
      <c r="AP231" s="71">
        <v>9974</v>
      </c>
      <c r="AQ231" s="71">
        <v>26770</v>
      </c>
      <c r="AR231" s="71"/>
      <c r="AS231" s="447">
        <f>SUM(AG231,AH231,AK231,AL231,AO231)</f>
        <v>220677</v>
      </c>
      <c r="AT231" s="455"/>
      <c r="AU231" s="450">
        <f t="shared" si="147"/>
        <v>0</v>
      </c>
      <c r="AV231" s="71"/>
      <c r="AW231" s="71"/>
      <c r="AX231" s="71"/>
      <c r="AY231" s="455">
        <v>1592</v>
      </c>
      <c r="AZ231" s="71">
        <v>244</v>
      </c>
      <c r="BA231" s="455">
        <v>6189</v>
      </c>
      <c r="BB231" s="447">
        <f t="shared" si="146"/>
        <v>6707</v>
      </c>
      <c r="BC231" s="71"/>
      <c r="BD231" s="71">
        <v>6693</v>
      </c>
      <c r="BE231" s="71">
        <v>6262</v>
      </c>
      <c r="BF231" s="71">
        <v>14</v>
      </c>
      <c r="BG231" s="455"/>
      <c r="BH231" s="455">
        <v>1307</v>
      </c>
      <c r="BI231" s="455"/>
      <c r="BJ231" s="455">
        <v>3</v>
      </c>
      <c r="BK231" s="455"/>
      <c r="BL231" s="450">
        <f t="shared" si="148"/>
        <v>300</v>
      </c>
      <c r="BM231" s="71"/>
      <c r="BN231" s="71"/>
      <c r="BO231" s="71"/>
      <c r="BP231" s="71">
        <v>300</v>
      </c>
      <c r="BQ231" s="450">
        <f t="shared" si="154"/>
        <v>16098</v>
      </c>
      <c r="BR231" s="71"/>
      <c r="BS231" s="71"/>
      <c r="BT231" s="71"/>
      <c r="BU231" s="71"/>
      <c r="BV231" s="71"/>
      <c r="BW231" s="71"/>
      <c r="BX231" s="71"/>
      <c r="BY231" s="71"/>
      <c r="BZ231" s="71"/>
      <c r="CA231" s="71"/>
      <c r="CB231" s="71"/>
      <c r="CC231" s="71"/>
      <c r="CD231" s="71"/>
      <c r="CE231" s="71"/>
      <c r="CF231" s="71"/>
      <c r="CG231" s="71"/>
      <c r="CH231" s="71"/>
      <c r="CI231" s="71"/>
      <c r="CJ231" s="71"/>
      <c r="CK231" s="71"/>
      <c r="CL231" s="71"/>
      <c r="CM231" s="71">
        <v>134481</v>
      </c>
      <c r="CN231" s="71">
        <v>583</v>
      </c>
      <c r="CO231" s="71">
        <v>6101</v>
      </c>
      <c r="CP231" s="190">
        <f t="shared" si="118"/>
        <v>140582</v>
      </c>
      <c r="CQ231" s="71">
        <v>21750</v>
      </c>
      <c r="CR231" s="71"/>
      <c r="CS231" s="71"/>
      <c r="CT231" s="71"/>
      <c r="CU231" s="71"/>
      <c r="CV231" s="71"/>
      <c r="CW231" s="71">
        <v>85861</v>
      </c>
      <c r="CX231" s="71">
        <v>85861</v>
      </c>
      <c r="CY231" s="71"/>
      <c r="CZ231" s="71"/>
      <c r="DA231" s="71"/>
      <c r="DB231" s="190">
        <f t="shared" si="149"/>
        <v>162332</v>
      </c>
      <c r="DC231" s="71">
        <f t="shared" si="120"/>
        <v>6684</v>
      </c>
      <c r="DD231" s="71"/>
      <c r="DE231" s="71"/>
      <c r="DF231" s="71"/>
      <c r="DG231" s="190">
        <f t="shared" si="121"/>
        <v>162332</v>
      </c>
      <c r="DH231" s="71">
        <f t="shared" si="122"/>
        <v>6684</v>
      </c>
      <c r="DI231" s="71"/>
      <c r="DJ231" s="71"/>
      <c r="DK231" s="71"/>
      <c r="DL231" s="71"/>
      <c r="DM231" s="71"/>
      <c r="DN231" s="71"/>
      <c r="DO231" s="71"/>
      <c r="DP231" s="71"/>
      <c r="DQ231" s="71"/>
      <c r="DR231" s="71"/>
      <c r="DS231" s="71"/>
      <c r="DT231" s="71"/>
      <c r="DU231" s="71"/>
      <c r="DV231" s="71"/>
      <c r="DW231" s="71"/>
      <c r="DX231" s="71"/>
      <c r="DY231" s="71"/>
      <c r="DZ231" s="71"/>
      <c r="EA231" s="71"/>
      <c r="EB231" s="71"/>
      <c r="EC231" s="71"/>
      <c r="ED231" s="71"/>
      <c r="EE231" s="71"/>
      <c r="EF231" s="71"/>
      <c r="EG231" s="71"/>
      <c r="EH231" s="71"/>
      <c r="EI231" s="74"/>
      <c r="EJ231" s="74"/>
      <c r="EK231" s="74"/>
      <c r="EL231" s="74"/>
      <c r="EM231" s="74"/>
      <c r="EN231" s="74"/>
      <c r="EO231" s="74"/>
      <c r="EP231" s="74"/>
      <c r="EQ231" s="74"/>
      <c r="ER231" s="74"/>
      <c r="ES231" s="74"/>
      <c r="ET231" s="74"/>
      <c r="EU231" s="74"/>
      <c r="EV231" s="74"/>
      <c r="EW231" s="74"/>
      <c r="EX231" s="74"/>
      <c r="EY231" s="74"/>
      <c r="EZ231" s="74"/>
      <c r="FA231" s="74"/>
      <c r="FB231" s="74"/>
    </row>
    <row r="232" spans="2:158" s="69" customFormat="1">
      <c r="B232" s="76"/>
      <c r="C232" s="77" t="s">
        <v>394</v>
      </c>
      <c r="D232" s="71"/>
      <c r="E232" s="71"/>
      <c r="F232" s="71"/>
      <c r="G232" s="71"/>
      <c r="H232" s="71"/>
      <c r="I232" s="71"/>
      <c r="J232" s="71"/>
      <c r="K232" s="71"/>
      <c r="L232" s="71"/>
      <c r="M232" s="71"/>
      <c r="N232" s="71"/>
      <c r="O232" s="72"/>
      <c r="P232" s="71"/>
      <c r="Q232" s="71"/>
      <c r="R232" s="71"/>
      <c r="S232" s="71"/>
      <c r="T232" s="71"/>
      <c r="U232" s="71"/>
      <c r="V232" s="71"/>
      <c r="W232" s="71"/>
      <c r="X232" s="71"/>
      <c r="Y232" s="73">
        <v>114</v>
      </c>
      <c r="Z232" s="73"/>
      <c r="AA232" s="73"/>
      <c r="AB232" s="73"/>
      <c r="AC232" s="73"/>
      <c r="AD232" s="73"/>
      <c r="AE232" s="73"/>
      <c r="AF232" s="447">
        <f t="shared" si="145"/>
        <v>750770</v>
      </c>
      <c r="AG232" s="71">
        <v>588774</v>
      </c>
      <c r="AH232" s="71">
        <v>84</v>
      </c>
      <c r="AI232" s="71">
        <v>54</v>
      </c>
      <c r="AJ232" s="71"/>
      <c r="AK232" s="71"/>
      <c r="AL232" s="71">
        <v>181</v>
      </c>
      <c r="AM232" s="71">
        <v>131</v>
      </c>
      <c r="AN232" s="71"/>
      <c r="AO232" s="71">
        <v>149206</v>
      </c>
      <c r="AP232" s="71">
        <v>48368</v>
      </c>
      <c r="AQ232" s="71">
        <v>29926</v>
      </c>
      <c r="AR232" s="71"/>
      <c r="AS232" s="447">
        <f t="shared" si="143"/>
        <v>738245</v>
      </c>
      <c r="AT232" s="455"/>
      <c r="AU232" s="450">
        <f t="shared" si="147"/>
        <v>6</v>
      </c>
      <c r="AV232" s="71">
        <v>6</v>
      </c>
      <c r="AW232" s="71"/>
      <c r="AX232" s="71"/>
      <c r="AY232" s="455">
        <v>2545</v>
      </c>
      <c r="AZ232" s="71">
        <v>598</v>
      </c>
      <c r="BA232" s="455">
        <v>1940</v>
      </c>
      <c r="BB232" s="447">
        <f t="shared" si="146"/>
        <v>2732</v>
      </c>
      <c r="BC232" s="71">
        <v>168</v>
      </c>
      <c r="BD232" s="71">
        <v>2379</v>
      </c>
      <c r="BE232" s="71"/>
      <c r="BF232" s="71">
        <v>185</v>
      </c>
      <c r="BG232" s="455"/>
      <c r="BH232" s="455">
        <v>2661</v>
      </c>
      <c r="BI232" s="455"/>
      <c r="BJ232" s="455">
        <v>60</v>
      </c>
      <c r="BK232" s="455"/>
      <c r="BL232" s="450">
        <f t="shared" si="148"/>
        <v>2581</v>
      </c>
      <c r="BM232" s="71"/>
      <c r="BN232" s="71"/>
      <c r="BO232" s="71"/>
      <c r="BP232" s="71">
        <v>2581</v>
      </c>
      <c r="BQ232" s="450">
        <f t="shared" si="154"/>
        <v>12525</v>
      </c>
      <c r="BR232" s="71">
        <v>2091</v>
      </c>
      <c r="BS232" s="71"/>
      <c r="BT232" s="71">
        <v>1988</v>
      </c>
      <c r="BU232" s="71"/>
      <c r="BV232" s="71"/>
      <c r="BW232" s="71"/>
      <c r="BX232" s="71"/>
      <c r="BY232" s="71"/>
      <c r="BZ232" s="71"/>
      <c r="CA232" s="71"/>
      <c r="CB232" s="71"/>
      <c r="CC232" s="71"/>
      <c r="CD232" s="71"/>
      <c r="CE232" s="71">
        <v>103</v>
      </c>
      <c r="CF232" s="71"/>
      <c r="CG232" s="71"/>
      <c r="CH232" s="71">
        <v>2091</v>
      </c>
      <c r="CI232" s="71"/>
      <c r="CJ232" s="71"/>
      <c r="CK232" s="71"/>
      <c r="CL232" s="71"/>
      <c r="CM232" s="71">
        <v>477053</v>
      </c>
      <c r="CN232" s="71">
        <v>3459</v>
      </c>
      <c r="CO232" s="71">
        <v>37570</v>
      </c>
      <c r="CP232" s="190">
        <f t="shared" si="118"/>
        <v>514623</v>
      </c>
      <c r="CQ232" s="71">
        <v>74443</v>
      </c>
      <c r="CR232" s="71"/>
      <c r="CS232" s="71"/>
      <c r="CT232" s="71"/>
      <c r="CU232" s="71"/>
      <c r="CV232" s="71"/>
      <c r="CW232" s="71"/>
      <c r="CX232" s="71"/>
      <c r="CY232" s="71"/>
      <c r="CZ232" s="71"/>
      <c r="DA232" s="71"/>
      <c r="DB232" s="190">
        <f t="shared" si="149"/>
        <v>589066</v>
      </c>
      <c r="DC232" s="71">
        <f t="shared" si="120"/>
        <v>41029</v>
      </c>
      <c r="DD232" s="71"/>
      <c r="DE232" s="71"/>
      <c r="DF232" s="71"/>
      <c r="DG232" s="190">
        <f t="shared" si="121"/>
        <v>589066</v>
      </c>
      <c r="DH232" s="71">
        <f t="shared" si="122"/>
        <v>41029</v>
      </c>
      <c r="DI232" s="71"/>
      <c r="DJ232" s="71"/>
      <c r="DK232" s="71"/>
      <c r="DL232" s="71"/>
      <c r="DM232" s="71"/>
      <c r="DN232" s="71"/>
      <c r="DO232" s="71"/>
      <c r="DP232" s="71"/>
      <c r="DQ232" s="71"/>
      <c r="DR232" s="71"/>
      <c r="DS232" s="71"/>
      <c r="DT232" s="71"/>
      <c r="DU232" s="71"/>
      <c r="DV232" s="71"/>
      <c r="DW232" s="71"/>
      <c r="DX232" s="71"/>
      <c r="DY232" s="71"/>
      <c r="DZ232" s="71"/>
      <c r="EA232" s="71"/>
      <c r="EB232" s="71"/>
      <c r="EC232" s="71"/>
      <c r="ED232" s="71"/>
      <c r="EE232" s="71"/>
      <c r="EF232" s="71"/>
      <c r="EG232" s="71"/>
      <c r="EH232" s="71"/>
      <c r="EI232" s="74"/>
      <c r="EJ232" s="74"/>
      <c r="EK232" s="74"/>
      <c r="EL232" s="74"/>
      <c r="EM232" s="74"/>
      <c r="EN232" s="74"/>
      <c r="EO232" s="74"/>
      <c r="EP232" s="74"/>
      <c r="EQ232" s="74"/>
      <c r="ER232" s="74"/>
      <c r="ES232" s="74"/>
      <c r="ET232" s="74"/>
      <c r="EU232" s="74"/>
      <c r="EV232" s="74"/>
      <c r="EW232" s="74"/>
      <c r="EX232" s="74"/>
      <c r="EY232" s="74"/>
      <c r="EZ232" s="74"/>
      <c r="FA232" s="74"/>
      <c r="FB232" s="74"/>
    </row>
    <row r="233" spans="2:158" s="69" customFormat="1">
      <c r="B233" s="76"/>
      <c r="C233" s="77" t="s">
        <v>395</v>
      </c>
      <c r="D233" s="71"/>
      <c r="E233" s="71"/>
      <c r="F233" s="71"/>
      <c r="G233" s="71"/>
      <c r="H233" s="71"/>
      <c r="I233" s="71"/>
      <c r="J233" s="71"/>
      <c r="K233" s="71"/>
      <c r="L233" s="71"/>
      <c r="M233" s="71"/>
      <c r="N233" s="71"/>
      <c r="O233" s="72"/>
      <c r="P233" s="71"/>
      <c r="Q233" s="71"/>
      <c r="R233" s="71"/>
      <c r="S233" s="71"/>
      <c r="T233" s="71"/>
      <c r="U233" s="71"/>
      <c r="V233" s="71"/>
      <c r="W233" s="71"/>
      <c r="X233" s="71"/>
      <c r="Y233" s="73">
        <v>53</v>
      </c>
      <c r="Z233" s="73"/>
      <c r="AA233" s="73"/>
      <c r="AB233" s="73"/>
      <c r="AC233" s="73"/>
      <c r="AD233" s="73"/>
      <c r="AE233" s="73"/>
      <c r="AF233" s="447">
        <f t="shared" si="145"/>
        <v>265405</v>
      </c>
      <c r="AG233" s="71">
        <v>217359</v>
      </c>
      <c r="AH233" s="71">
        <v>5</v>
      </c>
      <c r="AI233" s="71">
        <v>5</v>
      </c>
      <c r="AJ233" s="71"/>
      <c r="AK233" s="71"/>
      <c r="AL233" s="71"/>
      <c r="AM233" s="71"/>
      <c r="AN233" s="71"/>
      <c r="AO233" s="71">
        <v>41476</v>
      </c>
      <c r="AP233" s="71"/>
      <c r="AQ233" s="71">
        <v>28018</v>
      </c>
      <c r="AR233" s="71"/>
      <c r="AS233" s="447">
        <f t="shared" si="143"/>
        <v>258840</v>
      </c>
      <c r="AT233" s="455"/>
      <c r="AU233" s="450">
        <f t="shared" si="147"/>
        <v>0</v>
      </c>
      <c r="AV233" s="71"/>
      <c r="AW233" s="71"/>
      <c r="AX233" s="71"/>
      <c r="AY233" s="455">
        <v>3886</v>
      </c>
      <c r="AZ233" s="71">
        <v>123</v>
      </c>
      <c r="BA233" s="455">
        <v>606</v>
      </c>
      <c r="BB233" s="447">
        <f t="shared" si="146"/>
        <v>617</v>
      </c>
      <c r="BC233" s="71">
        <v>6</v>
      </c>
      <c r="BD233" s="71">
        <v>555</v>
      </c>
      <c r="BE233" s="71">
        <v>476</v>
      </c>
      <c r="BF233" s="71">
        <v>56</v>
      </c>
      <c r="BG233" s="455"/>
      <c r="BH233" s="455">
        <v>1126</v>
      </c>
      <c r="BI233" s="455"/>
      <c r="BJ233" s="455">
        <v>2</v>
      </c>
      <c r="BK233" s="455"/>
      <c r="BL233" s="450">
        <f t="shared" si="148"/>
        <v>328</v>
      </c>
      <c r="BM233" s="71"/>
      <c r="BN233" s="71"/>
      <c r="BO233" s="71"/>
      <c r="BP233" s="71">
        <v>328</v>
      </c>
      <c r="BQ233" s="450">
        <f t="shared" si="154"/>
        <v>6565</v>
      </c>
      <c r="BR233" s="71"/>
      <c r="BS233" s="71"/>
      <c r="BT233" s="71"/>
      <c r="BU233" s="71"/>
      <c r="BV233" s="71"/>
      <c r="BW233" s="71"/>
      <c r="BX233" s="71"/>
      <c r="BY233" s="71"/>
      <c r="BZ233" s="71"/>
      <c r="CA233" s="71"/>
      <c r="CB233" s="71"/>
      <c r="CC233" s="71"/>
      <c r="CD233" s="71"/>
      <c r="CE233" s="71"/>
      <c r="CF233" s="71"/>
      <c r="CG233" s="71"/>
      <c r="CH233" s="71"/>
      <c r="CI233" s="71"/>
      <c r="CJ233" s="71"/>
      <c r="CK233" s="71"/>
      <c r="CL233" s="71"/>
      <c r="CM233" s="71">
        <v>169849</v>
      </c>
      <c r="CN233" s="71">
        <v>503</v>
      </c>
      <c r="CO233" s="71">
        <v>8825</v>
      </c>
      <c r="CP233" s="190">
        <f t="shared" si="118"/>
        <v>178674</v>
      </c>
      <c r="CQ233" s="71">
        <v>23588</v>
      </c>
      <c r="CR233" s="71"/>
      <c r="CS233" s="71"/>
      <c r="CT233" s="71"/>
      <c r="CU233" s="71"/>
      <c r="CV233" s="71"/>
      <c r="CW233" s="71"/>
      <c r="CX233" s="71"/>
      <c r="CY233" s="71"/>
      <c r="CZ233" s="71"/>
      <c r="DA233" s="71"/>
      <c r="DB233" s="190">
        <f t="shared" si="149"/>
        <v>202262</v>
      </c>
      <c r="DC233" s="71">
        <f t="shared" si="120"/>
        <v>9328</v>
      </c>
      <c r="DD233" s="71"/>
      <c r="DE233" s="71"/>
      <c r="DF233" s="71"/>
      <c r="DG233" s="190">
        <f t="shared" si="121"/>
        <v>202262</v>
      </c>
      <c r="DH233" s="71">
        <f t="shared" si="122"/>
        <v>9328</v>
      </c>
      <c r="DI233" s="71"/>
      <c r="DJ233" s="71"/>
      <c r="DK233" s="71"/>
      <c r="DL233" s="71"/>
      <c r="DM233" s="71"/>
      <c r="DN233" s="71"/>
      <c r="DO233" s="71"/>
      <c r="DP233" s="71"/>
      <c r="DQ233" s="71"/>
      <c r="DR233" s="71"/>
      <c r="DS233" s="71"/>
      <c r="DT233" s="71"/>
      <c r="DU233" s="71"/>
      <c r="DV233" s="71"/>
      <c r="DW233" s="71"/>
      <c r="DX233" s="71"/>
      <c r="DY233" s="71"/>
      <c r="DZ233" s="71"/>
      <c r="EA233" s="71"/>
      <c r="EB233" s="71"/>
      <c r="EC233" s="71"/>
      <c r="ED233" s="71"/>
      <c r="EE233" s="71"/>
      <c r="EF233" s="71"/>
      <c r="EG233" s="71"/>
      <c r="EH233" s="71"/>
      <c r="EI233" s="74"/>
      <c r="EJ233" s="74"/>
      <c r="EK233" s="74"/>
      <c r="EL233" s="74"/>
      <c r="EM233" s="74"/>
      <c r="EN233" s="74"/>
      <c r="EO233" s="74"/>
      <c r="EP233" s="74"/>
      <c r="EQ233" s="74"/>
      <c r="ER233" s="74"/>
      <c r="ES233" s="74"/>
      <c r="ET233" s="74"/>
      <c r="EU233" s="74"/>
      <c r="EV233" s="74"/>
      <c r="EW233" s="74"/>
      <c r="EX233" s="74"/>
      <c r="EY233" s="74"/>
      <c r="EZ233" s="74"/>
      <c r="FA233" s="74"/>
      <c r="FB233" s="74"/>
    </row>
    <row r="234" spans="2:158" s="69" customFormat="1">
      <c r="B234" s="76"/>
      <c r="C234" s="77" t="s">
        <v>396</v>
      </c>
      <c r="D234" s="71"/>
      <c r="E234" s="71"/>
      <c r="F234" s="71"/>
      <c r="G234" s="71"/>
      <c r="H234" s="71"/>
      <c r="I234" s="71"/>
      <c r="J234" s="71"/>
      <c r="K234" s="71"/>
      <c r="L234" s="71"/>
      <c r="M234" s="71"/>
      <c r="N234" s="71"/>
      <c r="O234" s="72"/>
      <c r="P234" s="71"/>
      <c r="Q234" s="71"/>
      <c r="R234" s="71"/>
      <c r="S234" s="71"/>
      <c r="T234" s="71"/>
      <c r="U234" s="71"/>
      <c r="V234" s="71"/>
      <c r="W234" s="71"/>
      <c r="X234" s="71"/>
      <c r="Y234" s="73">
        <v>37</v>
      </c>
      <c r="Z234" s="73"/>
      <c r="AA234" s="73"/>
      <c r="AB234" s="73"/>
      <c r="AC234" s="73"/>
      <c r="AD234" s="73"/>
      <c r="AE234" s="73"/>
      <c r="AF234" s="447">
        <f>SUM(AS234:AU234,AY234,BA234:BB234,BG234:BL234)</f>
        <v>577403</v>
      </c>
      <c r="AG234" s="71">
        <v>246793</v>
      </c>
      <c r="AH234" s="71"/>
      <c r="AI234" s="71"/>
      <c r="AJ234" s="71"/>
      <c r="AK234" s="71">
        <v>57243</v>
      </c>
      <c r="AL234" s="71"/>
      <c r="AM234" s="71"/>
      <c r="AN234" s="71"/>
      <c r="AO234" s="71">
        <v>249486</v>
      </c>
      <c r="AP234" s="71">
        <v>27119</v>
      </c>
      <c r="AQ234" s="71">
        <v>96799</v>
      </c>
      <c r="AR234" s="71"/>
      <c r="AS234" s="447">
        <f t="shared" si="143"/>
        <v>553522</v>
      </c>
      <c r="AT234" s="455"/>
      <c r="AU234" s="450">
        <f t="shared" si="147"/>
        <v>0</v>
      </c>
      <c r="AV234" s="71"/>
      <c r="AW234" s="71"/>
      <c r="AX234" s="71"/>
      <c r="AY234" s="455">
        <v>1216</v>
      </c>
      <c r="AZ234" s="71">
        <v>227</v>
      </c>
      <c r="BA234" s="455">
        <v>1232</v>
      </c>
      <c r="BB234" s="447">
        <f t="shared" si="146"/>
        <v>4790</v>
      </c>
      <c r="BC234" s="71">
        <v>686</v>
      </c>
      <c r="BD234" s="71">
        <v>3886</v>
      </c>
      <c r="BE234" s="71"/>
      <c r="BF234" s="71">
        <v>218</v>
      </c>
      <c r="BG234" s="455"/>
      <c r="BH234" s="455">
        <v>1820</v>
      </c>
      <c r="BI234" s="455"/>
      <c r="BJ234" s="455"/>
      <c r="BK234" s="455"/>
      <c r="BL234" s="450">
        <f t="shared" si="148"/>
        <v>14823</v>
      </c>
      <c r="BM234" s="71"/>
      <c r="BN234" s="71"/>
      <c r="BO234" s="71"/>
      <c r="BP234" s="71">
        <v>14823</v>
      </c>
      <c r="BQ234" s="450">
        <f t="shared" si="154"/>
        <v>23881</v>
      </c>
      <c r="BR234" s="71"/>
      <c r="BS234" s="71"/>
      <c r="BT234" s="71"/>
      <c r="BU234" s="71"/>
      <c r="BV234" s="71"/>
      <c r="BW234" s="71"/>
      <c r="BX234" s="71"/>
      <c r="BY234" s="71"/>
      <c r="BZ234" s="71"/>
      <c r="CA234" s="71"/>
      <c r="CB234" s="71"/>
      <c r="CC234" s="71"/>
      <c r="CD234" s="71"/>
      <c r="CE234" s="71"/>
      <c r="CF234" s="71"/>
      <c r="CG234" s="71"/>
      <c r="CH234" s="71"/>
      <c r="CI234" s="71"/>
      <c r="CJ234" s="71"/>
      <c r="CK234" s="71"/>
      <c r="CL234" s="71"/>
      <c r="CM234" s="71">
        <v>119892</v>
      </c>
      <c r="CN234" s="71"/>
      <c r="CO234" s="71">
        <v>12439</v>
      </c>
      <c r="CP234" s="190">
        <f t="shared" si="118"/>
        <v>132331</v>
      </c>
      <c r="CQ234" s="71">
        <v>33705</v>
      </c>
      <c r="CR234" s="71"/>
      <c r="CS234" s="71"/>
      <c r="CT234" s="71"/>
      <c r="CU234" s="71"/>
      <c r="CV234" s="71"/>
      <c r="CW234" s="71">
        <v>4053</v>
      </c>
      <c r="CX234" s="71"/>
      <c r="CY234" s="71"/>
      <c r="CZ234" s="71"/>
      <c r="DA234" s="71">
        <v>81046</v>
      </c>
      <c r="DB234" s="190">
        <f>SUM(CP234,CQ234,DA234)</f>
        <v>247082</v>
      </c>
      <c r="DC234" s="71">
        <f t="shared" si="120"/>
        <v>12439</v>
      </c>
      <c r="DD234" s="71"/>
      <c r="DE234" s="71">
        <v>57243</v>
      </c>
      <c r="DF234" s="71">
        <v>57243</v>
      </c>
      <c r="DG234" s="190">
        <f>SUM(DB234,DF234)</f>
        <v>304325</v>
      </c>
      <c r="DH234" s="71">
        <f t="shared" si="122"/>
        <v>12439</v>
      </c>
      <c r="DI234" s="71"/>
      <c r="DJ234" s="71"/>
      <c r="DK234" s="71"/>
      <c r="DL234" s="71"/>
      <c r="DM234" s="71"/>
      <c r="DN234" s="71"/>
      <c r="DO234" s="71"/>
      <c r="DP234" s="71"/>
      <c r="DQ234" s="71"/>
      <c r="DR234" s="71"/>
      <c r="DS234" s="71"/>
      <c r="DT234" s="71"/>
      <c r="DU234" s="71"/>
      <c r="DV234" s="71"/>
      <c r="DW234" s="71"/>
      <c r="DX234" s="71"/>
      <c r="DY234" s="71"/>
      <c r="DZ234" s="71"/>
      <c r="EA234" s="71"/>
      <c r="EB234" s="71"/>
      <c r="EC234" s="71"/>
      <c r="ED234" s="71"/>
      <c r="EE234" s="71"/>
      <c r="EF234" s="71"/>
      <c r="EG234" s="71"/>
      <c r="EH234" s="71"/>
      <c r="EI234" s="74"/>
      <c r="EJ234" s="74"/>
      <c r="EK234" s="74"/>
      <c r="EL234" s="74"/>
      <c r="EM234" s="74"/>
      <c r="EN234" s="74"/>
      <c r="EO234" s="74"/>
      <c r="EP234" s="74"/>
      <c r="EQ234" s="74"/>
      <c r="ER234" s="74"/>
      <c r="ES234" s="74"/>
      <c r="ET234" s="74"/>
      <c r="EU234" s="74"/>
      <c r="EV234" s="74"/>
      <c r="EW234" s="74"/>
      <c r="EX234" s="74"/>
      <c r="EY234" s="74"/>
      <c r="EZ234" s="74"/>
      <c r="FA234" s="74"/>
      <c r="FB234" s="74"/>
    </row>
    <row r="235" spans="2:158" s="69" customFormat="1">
      <c r="B235" s="76"/>
      <c r="C235" s="77" t="s">
        <v>397</v>
      </c>
      <c r="D235" s="71"/>
      <c r="E235" s="71"/>
      <c r="F235" s="71"/>
      <c r="G235" s="71"/>
      <c r="H235" s="71"/>
      <c r="I235" s="71"/>
      <c r="J235" s="71"/>
      <c r="K235" s="71"/>
      <c r="L235" s="71"/>
      <c r="M235" s="71"/>
      <c r="N235" s="71"/>
      <c r="O235" s="72"/>
      <c r="P235" s="71"/>
      <c r="Q235" s="71"/>
      <c r="R235" s="71"/>
      <c r="S235" s="71"/>
      <c r="T235" s="71"/>
      <c r="U235" s="71"/>
      <c r="V235" s="71"/>
      <c r="W235" s="71"/>
      <c r="X235" s="71"/>
      <c r="Y235" s="73">
        <v>62</v>
      </c>
      <c r="Z235" s="73"/>
      <c r="AA235" s="73"/>
      <c r="AB235" s="73"/>
      <c r="AC235" s="73"/>
      <c r="AD235" s="73"/>
      <c r="AE235" s="73"/>
      <c r="AF235" s="447">
        <f t="shared" si="145"/>
        <v>255462</v>
      </c>
      <c r="AG235" s="71">
        <v>195254</v>
      </c>
      <c r="AH235" s="71"/>
      <c r="AI235" s="71"/>
      <c r="AJ235" s="71"/>
      <c r="AK235" s="71"/>
      <c r="AL235" s="71">
        <v>343</v>
      </c>
      <c r="AM235" s="71">
        <v>219</v>
      </c>
      <c r="AN235" s="71"/>
      <c r="AO235" s="71">
        <v>54911</v>
      </c>
      <c r="AP235" s="71">
        <v>8098</v>
      </c>
      <c r="AQ235" s="71">
        <v>20829</v>
      </c>
      <c r="AR235" s="71"/>
      <c r="AS235" s="447">
        <f t="shared" si="143"/>
        <v>250508</v>
      </c>
      <c r="AT235" s="455"/>
      <c r="AU235" s="450">
        <f t="shared" si="147"/>
        <v>0</v>
      </c>
      <c r="AV235" s="71"/>
      <c r="AW235" s="71"/>
      <c r="AX235" s="71"/>
      <c r="AY235" s="455">
        <v>1445</v>
      </c>
      <c r="AZ235" s="71">
        <v>130</v>
      </c>
      <c r="BA235" s="455">
        <v>1050</v>
      </c>
      <c r="BB235" s="447">
        <f t="shared" si="146"/>
        <v>810</v>
      </c>
      <c r="BC235" s="71">
        <v>301</v>
      </c>
      <c r="BD235" s="71">
        <v>493</v>
      </c>
      <c r="BE235" s="71">
        <v>7</v>
      </c>
      <c r="BF235" s="71">
        <v>16</v>
      </c>
      <c r="BG235" s="455"/>
      <c r="BH235" s="455">
        <v>1310</v>
      </c>
      <c r="BI235" s="455"/>
      <c r="BJ235" s="455">
        <v>17</v>
      </c>
      <c r="BK235" s="455"/>
      <c r="BL235" s="450">
        <f t="shared" si="148"/>
        <v>322</v>
      </c>
      <c r="BM235" s="71"/>
      <c r="BN235" s="71"/>
      <c r="BO235" s="71"/>
      <c r="BP235" s="71">
        <v>322</v>
      </c>
      <c r="BQ235" s="450">
        <f t="shared" si="154"/>
        <v>4954</v>
      </c>
      <c r="BR235" s="71">
        <v>5744</v>
      </c>
      <c r="BS235" s="71"/>
      <c r="BT235" s="71">
        <v>5525</v>
      </c>
      <c r="BU235" s="71"/>
      <c r="BV235" s="71"/>
      <c r="BW235" s="71"/>
      <c r="BX235" s="71"/>
      <c r="BY235" s="71"/>
      <c r="BZ235" s="71"/>
      <c r="CA235" s="71"/>
      <c r="CB235" s="71">
        <v>219</v>
      </c>
      <c r="CC235" s="71"/>
      <c r="CD235" s="71">
        <v>219</v>
      </c>
      <c r="CE235" s="71"/>
      <c r="CF235" s="71"/>
      <c r="CG235" s="71"/>
      <c r="CH235" s="71">
        <v>5744</v>
      </c>
      <c r="CI235" s="71"/>
      <c r="CJ235" s="71"/>
      <c r="CK235" s="71">
        <v>92</v>
      </c>
      <c r="CL235" s="71"/>
      <c r="CM235" s="71">
        <v>169107</v>
      </c>
      <c r="CN235" s="71"/>
      <c r="CO235" s="71">
        <v>302</v>
      </c>
      <c r="CP235" s="190">
        <f t="shared" si="118"/>
        <v>169501</v>
      </c>
      <c r="CQ235" s="71">
        <v>27294</v>
      </c>
      <c r="CR235" s="71"/>
      <c r="CS235" s="71"/>
      <c r="CT235" s="71"/>
      <c r="CU235" s="71"/>
      <c r="CV235" s="71"/>
      <c r="CW235" s="71">
        <v>67000</v>
      </c>
      <c r="CX235" s="71"/>
      <c r="CY235" s="71"/>
      <c r="CZ235" s="71"/>
      <c r="DA235" s="71"/>
      <c r="DB235" s="190">
        <f t="shared" si="119"/>
        <v>196795</v>
      </c>
      <c r="DC235" s="71">
        <f t="shared" si="120"/>
        <v>302</v>
      </c>
      <c r="DD235" s="71"/>
      <c r="DE235" s="71"/>
      <c r="DF235" s="71"/>
      <c r="DG235" s="190">
        <f t="shared" si="121"/>
        <v>196795</v>
      </c>
      <c r="DH235" s="71">
        <f t="shared" si="122"/>
        <v>302</v>
      </c>
      <c r="DI235" s="71"/>
      <c r="DJ235" s="71"/>
      <c r="DK235" s="71"/>
      <c r="DL235" s="71"/>
      <c r="DM235" s="71"/>
      <c r="DN235" s="71"/>
      <c r="DO235" s="71"/>
      <c r="DP235" s="71"/>
      <c r="DQ235" s="71"/>
      <c r="DR235" s="71"/>
      <c r="DS235" s="71"/>
      <c r="DT235" s="71"/>
      <c r="DU235" s="71"/>
      <c r="DV235" s="71"/>
      <c r="DW235" s="71"/>
      <c r="DX235" s="71"/>
      <c r="DY235" s="71"/>
      <c r="DZ235" s="71"/>
      <c r="EA235" s="71"/>
      <c r="EB235" s="71"/>
      <c r="EC235" s="71"/>
      <c r="ED235" s="71"/>
      <c r="EE235" s="71"/>
      <c r="EF235" s="71"/>
      <c r="EG235" s="71"/>
      <c r="EH235" s="71"/>
      <c r="EI235" s="74"/>
      <c r="EJ235" s="74"/>
      <c r="EK235" s="74"/>
      <c r="EL235" s="74"/>
      <c r="EM235" s="74"/>
      <c r="EN235" s="74"/>
      <c r="EO235" s="74"/>
      <c r="EP235" s="74"/>
      <c r="EQ235" s="74"/>
      <c r="ER235" s="74"/>
      <c r="ES235" s="74"/>
      <c r="ET235" s="74"/>
      <c r="EU235" s="74"/>
      <c r="EV235" s="74"/>
      <c r="EW235" s="74"/>
      <c r="EX235" s="74"/>
      <c r="EY235" s="74"/>
      <c r="EZ235" s="74"/>
      <c r="FA235" s="74"/>
      <c r="FB235" s="74"/>
    </row>
    <row r="236" spans="2:158" s="69" customFormat="1">
      <c r="B236" s="76"/>
      <c r="C236" s="77" t="s">
        <v>398</v>
      </c>
      <c r="D236" s="71"/>
      <c r="E236" s="71"/>
      <c r="F236" s="71"/>
      <c r="G236" s="71"/>
      <c r="H236" s="71"/>
      <c r="I236" s="71"/>
      <c r="J236" s="71"/>
      <c r="K236" s="71"/>
      <c r="L236" s="71"/>
      <c r="M236" s="71"/>
      <c r="N236" s="71"/>
      <c r="O236" s="72"/>
      <c r="P236" s="71"/>
      <c r="Q236" s="71"/>
      <c r="R236" s="71"/>
      <c r="S236" s="71"/>
      <c r="T236" s="71"/>
      <c r="U236" s="71"/>
      <c r="V236" s="71"/>
      <c r="W236" s="71"/>
      <c r="X236" s="71"/>
      <c r="Y236" s="73"/>
      <c r="Z236" s="73"/>
      <c r="AA236" s="73"/>
      <c r="AB236" s="73"/>
      <c r="AC236" s="73"/>
      <c r="AD236" s="73"/>
      <c r="AE236" s="73"/>
      <c r="AF236" s="447">
        <f t="shared" si="145"/>
        <v>0</v>
      </c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447">
        <f t="shared" si="143"/>
        <v>0</v>
      </c>
      <c r="AT236" s="455"/>
      <c r="AU236" s="450">
        <f t="shared" si="147"/>
        <v>0</v>
      </c>
      <c r="AV236" s="71"/>
      <c r="AW236" s="71"/>
      <c r="AX236" s="71"/>
      <c r="AY236" s="455"/>
      <c r="AZ236" s="71"/>
      <c r="BA236" s="455"/>
      <c r="BB236" s="447">
        <f t="shared" si="146"/>
        <v>0</v>
      </c>
      <c r="BC236" s="71"/>
      <c r="BD236" s="71"/>
      <c r="BE236" s="71"/>
      <c r="BF236" s="71"/>
      <c r="BG236" s="455"/>
      <c r="BH236" s="455"/>
      <c r="BI236" s="455"/>
      <c r="BJ236" s="455"/>
      <c r="BK236" s="455"/>
      <c r="BL236" s="450">
        <f t="shared" si="148"/>
        <v>0</v>
      </c>
      <c r="BM236" s="71"/>
      <c r="BN236" s="71"/>
      <c r="BO236" s="71"/>
      <c r="BP236" s="71"/>
      <c r="BQ236" s="455"/>
      <c r="BR236" s="71"/>
      <c r="BS236" s="71"/>
      <c r="BT236" s="71"/>
      <c r="BU236" s="71"/>
      <c r="BV236" s="71"/>
      <c r="BW236" s="71"/>
      <c r="BX236" s="71"/>
      <c r="BY236" s="71"/>
      <c r="BZ236" s="71"/>
      <c r="CA236" s="71"/>
      <c r="CB236" s="71"/>
      <c r="CC236" s="71"/>
      <c r="CD236" s="71"/>
      <c r="CE236" s="71"/>
      <c r="CF236" s="71"/>
      <c r="CG236" s="71"/>
      <c r="CH236" s="71"/>
      <c r="CI236" s="71"/>
      <c r="CJ236" s="71"/>
      <c r="CK236" s="71"/>
      <c r="CL236" s="71"/>
      <c r="CM236" s="71"/>
      <c r="CN236" s="71"/>
      <c r="CO236" s="71"/>
      <c r="CP236" s="190">
        <f t="shared" si="118"/>
        <v>0</v>
      </c>
      <c r="CQ236" s="71"/>
      <c r="CR236" s="71"/>
      <c r="CS236" s="71"/>
      <c r="CT236" s="71"/>
      <c r="CU236" s="71"/>
      <c r="CV236" s="71"/>
      <c r="CW236" s="71"/>
      <c r="CX236" s="71"/>
      <c r="CY236" s="71"/>
      <c r="CZ236" s="71"/>
      <c r="DA236" s="71"/>
      <c r="DB236" s="190">
        <f t="shared" si="119"/>
        <v>0</v>
      </c>
      <c r="DC236" s="71">
        <f t="shared" si="120"/>
        <v>0</v>
      </c>
      <c r="DD236" s="71"/>
      <c r="DE236" s="71"/>
      <c r="DF236" s="71"/>
      <c r="DG236" s="190">
        <f t="shared" si="121"/>
        <v>0</v>
      </c>
      <c r="DH236" s="71">
        <f t="shared" si="122"/>
        <v>0</v>
      </c>
      <c r="DI236" s="71"/>
      <c r="DJ236" s="71"/>
      <c r="DK236" s="71"/>
      <c r="DL236" s="71"/>
      <c r="DM236" s="71"/>
      <c r="DN236" s="71"/>
      <c r="DO236" s="71"/>
      <c r="DP236" s="71"/>
      <c r="DQ236" s="71"/>
      <c r="DR236" s="71"/>
      <c r="DS236" s="71"/>
      <c r="DT236" s="71"/>
      <c r="DU236" s="71"/>
      <c r="DV236" s="71"/>
      <c r="DW236" s="71"/>
      <c r="DX236" s="71"/>
      <c r="DY236" s="71"/>
      <c r="DZ236" s="71"/>
      <c r="EA236" s="71"/>
      <c r="EB236" s="71"/>
      <c r="EC236" s="71"/>
      <c r="ED236" s="71"/>
      <c r="EE236" s="71"/>
      <c r="EF236" s="71"/>
      <c r="EG236" s="71"/>
      <c r="EH236" s="71"/>
      <c r="EI236" s="74"/>
      <c r="EJ236" s="74"/>
      <c r="EK236" s="74"/>
      <c r="EL236" s="74"/>
      <c r="EM236" s="74"/>
      <c r="EN236" s="74"/>
      <c r="EO236" s="74"/>
      <c r="EP236" s="74"/>
      <c r="EQ236" s="74"/>
      <c r="ER236" s="74"/>
      <c r="ES236" s="74"/>
      <c r="ET236" s="74"/>
      <c r="EU236" s="74"/>
      <c r="EV236" s="74"/>
      <c r="EW236" s="74"/>
      <c r="EX236" s="74"/>
      <c r="EY236" s="74"/>
      <c r="EZ236" s="74"/>
      <c r="FA236" s="74"/>
      <c r="FB236" s="74"/>
    </row>
    <row r="237" spans="2:158" s="187" customFormat="1" ht="36" customHeight="1">
      <c r="B237" s="702" t="s">
        <v>425</v>
      </c>
      <c r="C237" s="717" t="s">
        <v>426</v>
      </c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185"/>
      <c r="P237" s="88"/>
      <c r="Q237" s="88"/>
      <c r="R237" s="88"/>
      <c r="S237" s="88"/>
      <c r="T237" s="88"/>
      <c r="U237" s="88"/>
      <c r="V237" s="88"/>
      <c r="W237" s="88"/>
      <c r="X237" s="88"/>
      <c r="Y237" s="88">
        <v>27</v>
      </c>
      <c r="Z237" s="88"/>
      <c r="AA237" s="88"/>
      <c r="AB237" s="88"/>
      <c r="AC237" s="88"/>
      <c r="AD237" s="88"/>
      <c r="AE237" s="88"/>
      <c r="AF237" s="447">
        <f t="shared" si="145"/>
        <v>66.300000000000011</v>
      </c>
      <c r="AG237" s="88">
        <v>12.9</v>
      </c>
      <c r="AH237" s="88"/>
      <c r="AI237" s="88"/>
      <c r="AJ237" s="88"/>
      <c r="AK237" s="88"/>
      <c r="AL237" s="88"/>
      <c r="AM237" s="88"/>
      <c r="AN237" s="88"/>
      <c r="AO237" s="88">
        <v>49.2</v>
      </c>
      <c r="AP237" s="88">
        <v>5.8</v>
      </c>
      <c r="AQ237" s="88">
        <v>6.9</v>
      </c>
      <c r="AR237" s="88"/>
      <c r="AS237" s="447">
        <f t="shared" si="143"/>
        <v>62.1</v>
      </c>
      <c r="AT237" s="450"/>
      <c r="AU237" s="450">
        <f t="shared" si="147"/>
        <v>0</v>
      </c>
      <c r="AV237" s="88"/>
      <c r="AW237" s="88"/>
      <c r="AX237" s="88"/>
      <c r="AY237" s="450">
        <v>0.2</v>
      </c>
      <c r="AZ237" s="88"/>
      <c r="BA237" s="450">
        <v>0.1</v>
      </c>
      <c r="BB237" s="447">
        <f t="shared" si="146"/>
        <v>0.3</v>
      </c>
      <c r="BC237" s="88"/>
      <c r="BD237" s="88">
        <v>0.3</v>
      </c>
      <c r="BE237" s="88">
        <v>0.1</v>
      </c>
      <c r="BF237" s="88"/>
      <c r="BG237" s="450"/>
      <c r="BH237" s="450">
        <v>0.2</v>
      </c>
      <c r="BI237" s="450"/>
      <c r="BJ237" s="450"/>
      <c r="BK237" s="450"/>
      <c r="BL237" s="450">
        <v>3.4</v>
      </c>
      <c r="BM237" s="88"/>
      <c r="BN237" s="88"/>
      <c r="BO237" s="88"/>
      <c r="BP237" s="88">
        <v>3.4</v>
      </c>
      <c r="BQ237" s="450">
        <f t="shared" ref="BQ237:BQ268" si="155">SUM(AT237,AU237,AY237,BA237,BB237,BG237,BH237,BI237,BJ237,BK237,BL237)</f>
        <v>4.2</v>
      </c>
      <c r="BR237" s="88"/>
      <c r="BS237" s="88"/>
      <c r="BT237" s="88"/>
      <c r="BU237" s="88"/>
      <c r="BV237" s="88"/>
      <c r="BW237" s="88"/>
      <c r="BX237" s="88"/>
      <c r="BY237" s="88"/>
      <c r="BZ237" s="88"/>
      <c r="CA237" s="88"/>
      <c r="CB237" s="88"/>
      <c r="CC237" s="88"/>
      <c r="CD237" s="88"/>
      <c r="CE237" s="88"/>
      <c r="CF237" s="88"/>
      <c r="CG237" s="88"/>
      <c r="CH237" s="88"/>
      <c r="CI237" s="88"/>
      <c r="CJ237" s="88"/>
      <c r="CK237" s="88"/>
      <c r="CL237" s="88"/>
      <c r="CM237" s="88">
        <v>10.3</v>
      </c>
      <c r="CN237" s="88"/>
      <c r="CO237" s="88"/>
      <c r="CP237" s="305">
        <f t="shared" si="118"/>
        <v>10.3</v>
      </c>
      <c r="CQ237" s="88">
        <v>2</v>
      </c>
      <c r="CR237" s="88"/>
      <c r="CS237" s="88"/>
      <c r="CT237" s="88"/>
      <c r="CU237" s="88"/>
      <c r="CV237" s="88"/>
      <c r="CW237" s="88"/>
      <c r="CX237" s="88"/>
      <c r="CY237" s="88"/>
      <c r="CZ237" s="88"/>
      <c r="DA237" s="88"/>
      <c r="DB237" s="305">
        <f t="shared" si="119"/>
        <v>12.3</v>
      </c>
      <c r="DC237" s="33">
        <f t="shared" si="120"/>
        <v>0</v>
      </c>
      <c r="DD237" s="88"/>
      <c r="DE237" s="88"/>
      <c r="DF237" s="88"/>
      <c r="DG237" s="305">
        <f t="shared" si="121"/>
        <v>12.3</v>
      </c>
      <c r="DH237" s="33">
        <f t="shared" si="122"/>
        <v>0</v>
      </c>
      <c r="DI237" s="88"/>
      <c r="DJ237" s="88"/>
      <c r="DK237" s="88"/>
      <c r="DL237" s="88"/>
      <c r="DM237" s="88"/>
      <c r="DN237" s="88"/>
      <c r="DO237" s="88"/>
      <c r="DP237" s="88"/>
      <c r="DQ237" s="88"/>
      <c r="DR237" s="88"/>
      <c r="DS237" s="88"/>
      <c r="DT237" s="88"/>
      <c r="DU237" s="88"/>
      <c r="DV237" s="88"/>
      <c r="DW237" s="88"/>
      <c r="DX237" s="88"/>
      <c r="DY237" s="88"/>
      <c r="DZ237" s="88"/>
      <c r="EA237" s="88"/>
      <c r="EB237" s="88"/>
      <c r="EC237" s="88"/>
      <c r="ED237" s="88"/>
      <c r="EE237" s="88"/>
      <c r="EF237" s="88"/>
      <c r="EG237" s="88"/>
      <c r="EH237" s="88"/>
      <c r="EI237" s="186"/>
      <c r="EJ237" s="186"/>
      <c r="EK237" s="186"/>
      <c r="EL237" s="186"/>
      <c r="EM237" s="186"/>
      <c r="EN237" s="186"/>
      <c r="EO237" s="186"/>
      <c r="EP237" s="186"/>
      <c r="EQ237" s="186"/>
      <c r="ER237" s="186"/>
      <c r="ES237" s="186"/>
      <c r="ET237" s="186"/>
      <c r="EU237" s="186"/>
      <c r="EV237" s="186"/>
      <c r="EW237" s="186"/>
      <c r="EX237" s="186"/>
      <c r="EY237" s="186"/>
      <c r="EZ237" s="186"/>
      <c r="FA237" s="186"/>
      <c r="FB237" s="186"/>
    </row>
    <row r="238" spans="2:158" s="83" customFormat="1">
      <c r="B238" s="703"/>
      <c r="C238" s="718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7"/>
      <c r="P238" s="86"/>
      <c r="Q238" s="86"/>
      <c r="R238" s="86"/>
      <c r="S238" s="86"/>
      <c r="T238" s="86"/>
      <c r="U238" s="86"/>
      <c r="V238" s="86"/>
      <c r="W238" s="86"/>
      <c r="X238" s="86"/>
      <c r="Y238" s="88">
        <f>SUM(Y239:Y252)</f>
        <v>27</v>
      </c>
      <c r="Z238" s="88"/>
      <c r="AA238" s="88"/>
      <c r="AB238" s="88"/>
      <c r="AC238" s="88"/>
      <c r="AD238" s="88"/>
      <c r="AE238" s="88"/>
      <c r="AF238" s="447">
        <f t="shared" si="145"/>
        <v>66296</v>
      </c>
      <c r="AG238" s="88">
        <f t="shared" ref="AG238:AR238" si="156">SUM(AG239:AG252)</f>
        <v>12905</v>
      </c>
      <c r="AH238" s="88">
        <f t="shared" si="156"/>
        <v>0</v>
      </c>
      <c r="AI238" s="88">
        <f t="shared" si="156"/>
        <v>0</v>
      </c>
      <c r="AJ238" s="88">
        <f t="shared" si="156"/>
        <v>0</v>
      </c>
      <c r="AK238" s="88">
        <f t="shared" si="156"/>
        <v>0</v>
      </c>
      <c r="AL238" s="88">
        <f t="shared" si="156"/>
        <v>0</v>
      </c>
      <c r="AM238" s="88">
        <f t="shared" si="156"/>
        <v>0</v>
      </c>
      <c r="AN238" s="88">
        <f t="shared" si="156"/>
        <v>0</v>
      </c>
      <c r="AO238" s="88">
        <f t="shared" si="156"/>
        <v>49219</v>
      </c>
      <c r="AP238" s="88">
        <f t="shared" si="156"/>
        <v>5774</v>
      </c>
      <c r="AQ238" s="88">
        <f t="shared" si="156"/>
        <v>6932</v>
      </c>
      <c r="AR238" s="88">
        <f t="shared" si="156"/>
        <v>0</v>
      </c>
      <c r="AS238" s="447">
        <f t="shared" si="143"/>
        <v>62124</v>
      </c>
      <c r="AT238" s="450">
        <f t="shared" ref="AT238:BP238" si="157">SUM(AT239:AT252)</f>
        <v>0</v>
      </c>
      <c r="AU238" s="450">
        <f t="shared" si="157"/>
        <v>0</v>
      </c>
      <c r="AV238" s="88">
        <f t="shared" si="157"/>
        <v>0</v>
      </c>
      <c r="AW238" s="88">
        <f t="shared" si="157"/>
        <v>0</v>
      </c>
      <c r="AX238" s="88">
        <f t="shared" si="157"/>
        <v>0</v>
      </c>
      <c r="AY238" s="450">
        <f t="shared" si="157"/>
        <v>214</v>
      </c>
      <c r="AZ238" s="88">
        <f t="shared" si="157"/>
        <v>13</v>
      </c>
      <c r="BA238" s="450">
        <f t="shared" si="157"/>
        <v>38</v>
      </c>
      <c r="BB238" s="450">
        <f t="shared" si="157"/>
        <v>297</v>
      </c>
      <c r="BC238" s="88">
        <f t="shared" si="157"/>
        <v>2</v>
      </c>
      <c r="BD238" s="88">
        <f t="shared" si="157"/>
        <v>290</v>
      </c>
      <c r="BE238" s="88">
        <f t="shared" si="157"/>
        <v>63</v>
      </c>
      <c r="BF238" s="88">
        <f t="shared" si="157"/>
        <v>5</v>
      </c>
      <c r="BG238" s="450">
        <f t="shared" si="157"/>
        <v>0</v>
      </c>
      <c r="BH238" s="450">
        <f t="shared" si="157"/>
        <v>190</v>
      </c>
      <c r="BI238" s="450">
        <f t="shared" si="157"/>
        <v>0</v>
      </c>
      <c r="BJ238" s="450">
        <f t="shared" si="157"/>
        <v>0</v>
      </c>
      <c r="BK238" s="450">
        <f t="shared" si="157"/>
        <v>0</v>
      </c>
      <c r="BL238" s="450">
        <f t="shared" si="148"/>
        <v>3433</v>
      </c>
      <c r="BM238" s="88">
        <f t="shared" si="157"/>
        <v>0</v>
      </c>
      <c r="BN238" s="88">
        <f t="shared" si="157"/>
        <v>0</v>
      </c>
      <c r="BO238" s="88">
        <f t="shared" si="157"/>
        <v>0</v>
      </c>
      <c r="BP238" s="88">
        <f t="shared" si="157"/>
        <v>3433</v>
      </c>
      <c r="BQ238" s="455">
        <f t="shared" si="155"/>
        <v>4172</v>
      </c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>
        <f>SUM(CM239:CM251)</f>
        <v>10338</v>
      </c>
      <c r="CN238" s="86">
        <f>SUM(CN239:CN251)</f>
        <v>0</v>
      </c>
      <c r="CO238" s="86">
        <f>SUM(CO239:CO251)</f>
        <v>0</v>
      </c>
      <c r="CP238" s="188">
        <f t="shared" si="118"/>
        <v>10338</v>
      </c>
      <c r="CQ238" s="86">
        <f>SUM(CQ239:CQ251)</f>
        <v>1980</v>
      </c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  <c r="DB238" s="188">
        <f t="shared" si="119"/>
        <v>12318</v>
      </c>
      <c r="DC238" s="38">
        <f t="shared" si="120"/>
        <v>0</v>
      </c>
      <c r="DD238" s="86"/>
      <c r="DE238" s="86"/>
      <c r="DF238" s="86"/>
      <c r="DG238" s="188">
        <f t="shared" si="121"/>
        <v>12318</v>
      </c>
      <c r="DH238" s="38">
        <f t="shared" si="122"/>
        <v>0</v>
      </c>
      <c r="DI238" s="86"/>
      <c r="DJ238" s="86"/>
      <c r="DK238" s="86"/>
      <c r="DL238" s="86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6"/>
      <c r="EI238" s="89"/>
      <c r="EJ238" s="89"/>
      <c r="EK238" s="89"/>
      <c r="EL238" s="89"/>
      <c r="EM238" s="89"/>
      <c r="EN238" s="89"/>
      <c r="EO238" s="89"/>
      <c r="EP238" s="89"/>
      <c r="EQ238" s="89"/>
      <c r="ER238" s="89"/>
      <c r="ES238" s="89"/>
      <c r="ET238" s="89"/>
      <c r="EU238" s="89"/>
      <c r="EV238" s="89"/>
      <c r="EW238" s="89"/>
      <c r="EX238" s="89"/>
      <c r="EY238" s="89"/>
      <c r="EZ238" s="89"/>
      <c r="FA238" s="89"/>
      <c r="FB238" s="89"/>
    </row>
    <row r="239" spans="2:158">
      <c r="B239" s="39"/>
      <c r="C239" s="77" t="s">
        <v>385</v>
      </c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61"/>
      <c r="P239" s="38"/>
      <c r="Q239" s="38"/>
      <c r="R239" s="38"/>
      <c r="S239" s="38"/>
      <c r="T239" s="38"/>
      <c r="U239" s="38"/>
      <c r="V239" s="38"/>
      <c r="W239" s="38"/>
      <c r="X239" s="38"/>
      <c r="Y239" s="33"/>
      <c r="Z239" s="33"/>
      <c r="AA239" s="33"/>
      <c r="AB239" s="33"/>
      <c r="AC239" s="33"/>
      <c r="AD239" s="33"/>
      <c r="AE239" s="33"/>
      <c r="AF239" s="447">
        <f t="shared" si="145"/>
        <v>0</v>
      </c>
      <c r="AG239" s="38"/>
      <c r="AH239" s="38"/>
      <c r="AI239" s="38"/>
      <c r="AJ239" s="38"/>
      <c r="AK239" s="38"/>
      <c r="AL239" s="38"/>
      <c r="AM239" s="38"/>
      <c r="AN239" s="38"/>
      <c r="AO239" s="38"/>
      <c r="AP239" s="38"/>
      <c r="AQ239" s="38"/>
      <c r="AR239" s="38"/>
      <c r="AS239" s="447">
        <f t="shared" si="143"/>
        <v>0</v>
      </c>
      <c r="AT239" s="455"/>
      <c r="AU239" s="450">
        <f t="shared" si="147"/>
        <v>0</v>
      </c>
      <c r="AV239" s="38"/>
      <c r="AW239" s="38"/>
      <c r="AX239" s="38"/>
      <c r="AY239" s="455"/>
      <c r="AZ239" s="38"/>
      <c r="BA239" s="455"/>
      <c r="BB239" s="447">
        <f t="shared" si="146"/>
        <v>0</v>
      </c>
      <c r="BC239" s="38"/>
      <c r="BD239" s="38"/>
      <c r="BE239" s="38"/>
      <c r="BF239" s="38"/>
      <c r="BG239" s="455"/>
      <c r="BH239" s="455"/>
      <c r="BI239" s="455"/>
      <c r="BJ239" s="455"/>
      <c r="BK239" s="455"/>
      <c r="BL239" s="450">
        <f t="shared" si="148"/>
        <v>0</v>
      </c>
      <c r="BM239" s="38"/>
      <c r="BN239" s="38"/>
      <c r="BO239" s="38"/>
      <c r="BP239" s="38"/>
      <c r="BQ239" s="455">
        <f t="shared" si="155"/>
        <v>0</v>
      </c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188">
        <f t="shared" si="118"/>
        <v>0</v>
      </c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188">
        <f t="shared" si="119"/>
        <v>0</v>
      </c>
      <c r="DC239" s="38">
        <f t="shared" si="120"/>
        <v>0</v>
      </c>
      <c r="DD239" s="38"/>
      <c r="DE239" s="38"/>
      <c r="DF239" s="38"/>
      <c r="DG239" s="188">
        <f t="shared" si="121"/>
        <v>0</v>
      </c>
      <c r="DH239" s="38">
        <f t="shared" si="122"/>
        <v>0</v>
      </c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</row>
    <row r="240" spans="2:158" s="69" customFormat="1">
      <c r="B240" s="76"/>
      <c r="C240" s="77" t="s">
        <v>386</v>
      </c>
      <c r="D240" s="71"/>
      <c r="E240" s="71"/>
      <c r="F240" s="71"/>
      <c r="G240" s="71"/>
      <c r="H240" s="71"/>
      <c r="I240" s="71"/>
      <c r="J240" s="71"/>
      <c r="K240" s="71"/>
      <c r="L240" s="71"/>
      <c r="M240" s="71"/>
      <c r="N240" s="71"/>
      <c r="O240" s="72"/>
      <c r="P240" s="71"/>
      <c r="Q240" s="71"/>
      <c r="R240" s="71"/>
      <c r="S240" s="71"/>
      <c r="T240" s="71"/>
      <c r="U240" s="71"/>
      <c r="V240" s="71"/>
      <c r="W240" s="71"/>
      <c r="X240" s="71"/>
      <c r="Y240" s="73">
        <v>1</v>
      </c>
      <c r="Z240" s="73"/>
      <c r="AA240" s="73"/>
      <c r="AB240" s="73"/>
      <c r="AC240" s="73"/>
      <c r="AD240" s="73"/>
      <c r="AE240" s="73"/>
      <c r="AF240" s="447">
        <f t="shared" si="145"/>
        <v>200</v>
      </c>
      <c r="AG240" s="71"/>
      <c r="AH240" s="71"/>
      <c r="AI240" s="71"/>
      <c r="AJ240" s="71"/>
      <c r="AK240" s="71"/>
      <c r="AL240" s="71"/>
      <c r="AM240" s="71"/>
      <c r="AN240" s="71"/>
      <c r="AO240" s="71">
        <v>199</v>
      </c>
      <c r="AP240" s="71">
        <v>186</v>
      </c>
      <c r="AQ240" s="71"/>
      <c r="AR240" s="71"/>
      <c r="AS240" s="447">
        <f t="shared" si="143"/>
        <v>199</v>
      </c>
      <c r="AT240" s="455"/>
      <c r="AU240" s="450">
        <f t="shared" si="147"/>
        <v>0</v>
      </c>
      <c r="AV240" s="71"/>
      <c r="AW240" s="71"/>
      <c r="AX240" s="71"/>
      <c r="AY240" s="455"/>
      <c r="AZ240" s="71"/>
      <c r="BA240" s="455"/>
      <c r="BB240" s="447">
        <f t="shared" si="146"/>
        <v>0</v>
      </c>
      <c r="BC240" s="71"/>
      <c r="BD240" s="71"/>
      <c r="BE240" s="71"/>
      <c r="BF240" s="71"/>
      <c r="BG240" s="455"/>
      <c r="BH240" s="455">
        <v>1</v>
      </c>
      <c r="BI240" s="455"/>
      <c r="BJ240" s="455"/>
      <c r="BK240" s="455"/>
      <c r="BL240" s="450">
        <f t="shared" si="148"/>
        <v>0</v>
      </c>
      <c r="BM240" s="71"/>
      <c r="BN240" s="71"/>
      <c r="BO240" s="71"/>
      <c r="BP240" s="71"/>
      <c r="BQ240" s="455">
        <f t="shared" si="155"/>
        <v>1</v>
      </c>
      <c r="BR240" s="71"/>
      <c r="BS240" s="71"/>
      <c r="BT240" s="71"/>
      <c r="BU240" s="71"/>
      <c r="BV240" s="71"/>
      <c r="BW240" s="71"/>
      <c r="BX240" s="71"/>
      <c r="BY240" s="71"/>
      <c r="BZ240" s="71"/>
      <c r="CA240" s="71"/>
      <c r="CB240" s="71"/>
      <c r="CC240" s="71"/>
      <c r="CD240" s="71"/>
      <c r="CE240" s="71"/>
      <c r="CF240" s="71"/>
      <c r="CG240" s="71"/>
      <c r="CH240" s="71"/>
      <c r="CI240" s="71"/>
      <c r="CJ240" s="71"/>
      <c r="CK240" s="71"/>
      <c r="CL240" s="71"/>
      <c r="CM240" s="71"/>
      <c r="CN240" s="71"/>
      <c r="CO240" s="71"/>
      <c r="CP240" s="190">
        <f t="shared" si="118"/>
        <v>0</v>
      </c>
      <c r="CQ240" s="71"/>
      <c r="CR240" s="71"/>
      <c r="CS240" s="71"/>
      <c r="CT240" s="71"/>
      <c r="CU240" s="71"/>
      <c r="CV240" s="71"/>
      <c r="CW240" s="71"/>
      <c r="CX240" s="71"/>
      <c r="CY240" s="71"/>
      <c r="CZ240" s="71"/>
      <c r="DA240" s="71"/>
      <c r="DB240" s="190">
        <f t="shared" si="119"/>
        <v>0</v>
      </c>
      <c r="DC240" s="71">
        <f t="shared" si="120"/>
        <v>0</v>
      </c>
      <c r="DD240" s="71"/>
      <c r="DE240" s="71"/>
      <c r="DF240" s="71"/>
      <c r="DG240" s="190">
        <f t="shared" si="121"/>
        <v>0</v>
      </c>
      <c r="DH240" s="71">
        <f t="shared" si="122"/>
        <v>0</v>
      </c>
      <c r="DI240" s="71"/>
      <c r="DJ240" s="71"/>
      <c r="DK240" s="71"/>
      <c r="DL240" s="71"/>
      <c r="DM240" s="71"/>
      <c r="DN240" s="71"/>
      <c r="DO240" s="71"/>
      <c r="DP240" s="71"/>
      <c r="DQ240" s="71"/>
      <c r="DR240" s="71"/>
      <c r="DS240" s="71"/>
      <c r="DT240" s="71"/>
      <c r="DU240" s="71"/>
      <c r="DV240" s="71"/>
      <c r="DW240" s="71"/>
      <c r="DX240" s="71"/>
      <c r="DY240" s="71"/>
      <c r="DZ240" s="71"/>
      <c r="EA240" s="71"/>
      <c r="EB240" s="71"/>
      <c r="EC240" s="71"/>
      <c r="ED240" s="71"/>
      <c r="EE240" s="71"/>
      <c r="EF240" s="71"/>
      <c r="EG240" s="71"/>
      <c r="EH240" s="71"/>
      <c r="EI240" s="74"/>
      <c r="EJ240" s="74"/>
      <c r="EK240" s="74"/>
      <c r="EL240" s="74"/>
      <c r="EM240" s="74"/>
      <c r="EN240" s="74"/>
      <c r="EO240" s="74"/>
      <c r="EP240" s="74"/>
      <c r="EQ240" s="74"/>
      <c r="ER240" s="74"/>
      <c r="ES240" s="74"/>
      <c r="ET240" s="74"/>
      <c r="EU240" s="74"/>
      <c r="EV240" s="74"/>
      <c r="EW240" s="74"/>
      <c r="EX240" s="74"/>
      <c r="EY240" s="74"/>
      <c r="EZ240" s="74"/>
      <c r="FA240" s="74"/>
      <c r="FB240" s="74"/>
    </row>
    <row r="241" spans="2:158" s="69" customFormat="1">
      <c r="B241" s="76"/>
      <c r="C241" s="77" t="s">
        <v>387</v>
      </c>
      <c r="D241" s="71"/>
      <c r="E241" s="71"/>
      <c r="F241" s="71"/>
      <c r="G241" s="71"/>
      <c r="H241" s="71"/>
      <c r="I241" s="71"/>
      <c r="J241" s="71"/>
      <c r="K241" s="71"/>
      <c r="L241" s="71"/>
      <c r="M241" s="71"/>
      <c r="N241" s="71"/>
      <c r="O241" s="72"/>
      <c r="P241" s="71"/>
      <c r="Q241" s="71"/>
      <c r="R241" s="71"/>
      <c r="S241" s="71"/>
      <c r="T241" s="71"/>
      <c r="U241" s="71"/>
      <c r="V241" s="71"/>
      <c r="W241" s="71"/>
      <c r="X241" s="71"/>
      <c r="Y241" s="73"/>
      <c r="Z241" s="73"/>
      <c r="AA241" s="73"/>
      <c r="AB241" s="73"/>
      <c r="AC241" s="73"/>
      <c r="AD241" s="73"/>
      <c r="AE241" s="73"/>
      <c r="AF241" s="447">
        <f t="shared" si="145"/>
        <v>0</v>
      </c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447">
        <f t="shared" si="143"/>
        <v>0</v>
      </c>
      <c r="AT241" s="455"/>
      <c r="AU241" s="450">
        <f t="shared" si="147"/>
        <v>0</v>
      </c>
      <c r="AV241" s="71"/>
      <c r="AW241" s="71"/>
      <c r="AX241" s="71"/>
      <c r="AY241" s="455"/>
      <c r="AZ241" s="71"/>
      <c r="BA241" s="455"/>
      <c r="BB241" s="447">
        <f t="shared" si="146"/>
        <v>0</v>
      </c>
      <c r="BC241" s="71"/>
      <c r="BD241" s="71"/>
      <c r="BE241" s="71"/>
      <c r="BF241" s="71"/>
      <c r="BG241" s="455"/>
      <c r="BH241" s="455"/>
      <c r="BI241" s="455"/>
      <c r="BJ241" s="455"/>
      <c r="BK241" s="455"/>
      <c r="BL241" s="450">
        <f t="shared" si="148"/>
        <v>0</v>
      </c>
      <c r="BM241" s="71"/>
      <c r="BN241" s="71"/>
      <c r="BO241" s="71"/>
      <c r="BP241" s="71"/>
      <c r="BQ241" s="455">
        <f t="shared" si="155"/>
        <v>0</v>
      </c>
      <c r="BR241" s="71"/>
      <c r="BS241" s="71"/>
      <c r="BT241" s="71"/>
      <c r="BU241" s="71"/>
      <c r="BV241" s="71"/>
      <c r="BW241" s="71"/>
      <c r="BX241" s="71"/>
      <c r="BY241" s="71"/>
      <c r="BZ241" s="71"/>
      <c r="CA241" s="71"/>
      <c r="CB241" s="71"/>
      <c r="CC241" s="71"/>
      <c r="CD241" s="71"/>
      <c r="CE241" s="71"/>
      <c r="CF241" s="71"/>
      <c r="CG241" s="71"/>
      <c r="CH241" s="71"/>
      <c r="CI241" s="71"/>
      <c r="CJ241" s="71"/>
      <c r="CK241" s="71"/>
      <c r="CL241" s="71"/>
      <c r="CM241" s="71"/>
      <c r="CN241" s="71"/>
      <c r="CO241" s="71"/>
      <c r="CP241" s="190">
        <f t="shared" si="118"/>
        <v>0</v>
      </c>
      <c r="CQ241" s="71"/>
      <c r="CR241" s="71"/>
      <c r="CS241" s="71"/>
      <c r="CT241" s="71"/>
      <c r="CU241" s="71"/>
      <c r="CV241" s="71"/>
      <c r="CW241" s="71"/>
      <c r="CX241" s="71"/>
      <c r="CY241" s="71"/>
      <c r="CZ241" s="71"/>
      <c r="DA241" s="71"/>
      <c r="DB241" s="190">
        <f t="shared" si="119"/>
        <v>0</v>
      </c>
      <c r="DC241" s="71">
        <f t="shared" si="120"/>
        <v>0</v>
      </c>
      <c r="DD241" s="71"/>
      <c r="DE241" s="71"/>
      <c r="DF241" s="71"/>
      <c r="DG241" s="190">
        <f t="shared" si="121"/>
        <v>0</v>
      </c>
      <c r="DH241" s="71">
        <f t="shared" si="122"/>
        <v>0</v>
      </c>
      <c r="DI241" s="71"/>
      <c r="DJ241" s="71"/>
      <c r="DK241" s="71"/>
      <c r="DL241" s="71"/>
      <c r="DM241" s="71"/>
      <c r="DN241" s="71"/>
      <c r="DO241" s="71"/>
      <c r="DP241" s="71"/>
      <c r="DQ241" s="71"/>
      <c r="DR241" s="71"/>
      <c r="DS241" s="71"/>
      <c r="DT241" s="71"/>
      <c r="DU241" s="71"/>
      <c r="DV241" s="71"/>
      <c r="DW241" s="71"/>
      <c r="DX241" s="71"/>
      <c r="DY241" s="71"/>
      <c r="DZ241" s="71"/>
      <c r="EA241" s="71"/>
      <c r="EB241" s="71"/>
      <c r="EC241" s="71"/>
      <c r="ED241" s="71"/>
      <c r="EE241" s="71"/>
      <c r="EF241" s="71"/>
      <c r="EG241" s="71"/>
      <c r="EH241" s="71"/>
      <c r="EI241" s="74"/>
      <c r="EJ241" s="74"/>
      <c r="EK241" s="74"/>
      <c r="EL241" s="74"/>
      <c r="EM241" s="74"/>
      <c r="EN241" s="74"/>
      <c r="EO241" s="74"/>
      <c r="EP241" s="74"/>
      <c r="EQ241" s="74"/>
      <c r="ER241" s="74"/>
      <c r="ES241" s="74"/>
      <c r="ET241" s="74"/>
      <c r="EU241" s="74"/>
      <c r="EV241" s="74"/>
      <c r="EW241" s="74"/>
      <c r="EX241" s="74"/>
      <c r="EY241" s="74"/>
      <c r="EZ241" s="74"/>
      <c r="FA241" s="74"/>
      <c r="FB241" s="74"/>
    </row>
    <row r="242" spans="2:158" s="69" customFormat="1">
      <c r="B242" s="76"/>
      <c r="C242" s="77" t="s">
        <v>388</v>
      </c>
      <c r="D242" s="71"/>
      <c r="E242" s="71"/>
      <c r="F242" s="71"/>
      <c r="G242" s="71"/>
      <c r="H242" s="71"/>
      <c r="I242" s="71"/>
      <c r="J242" s="71"/>
      <c r="K242" s="71"/>
      <c r="L242" s="71"/>
      <c r="M242" s="71"/>
      <c r="N242" s="71"/>
      <c r="O242" s="72"/>
      <c r="P242" s="71"/>
      <c r="Q242" s="71"/>
      <c r="R242" s="71"/>
      <c r="S242" s="71"/>
      <c r="T242" s="71"/>
      <c r="U242" s="71"/>
      <c r="V242" s="71"/>
      <c r="W242" s="71"/>
      <c r="X242" s="71"/>
      <c r="Y242" s="73">
        <v>1</v>
      </c>
      <c r="Z242" s="73"/>
      <c r="AA242" s="73"/>
      <c r="AB242" s="73"/>
      <c r="AC242" s="73"/>
      <c r="AD242" s="73"/>
      <c r="AE242" s="73"/>
      <c r="AF242" s="447">
        <f t="shared" si="145"/>
        <v>15</v>
      </c>
      <c r="AG242" s="71"/>
      <c r="AH242" s="71"/>
      <c r="AI242" s="71"/>
      <c r="AJ242" s="71"/>
      <c r="AK242" s="71"/>
      <c r="AL242" s="71"/>
      <c r="AM242" s="71"/>
      <c r="AN242" s="71"/>
      <c r="AO242" s="71">
        <v>13</v>
      </c>
      <c r="AP242" s="71"/>
      <c r="AQ242" s="71"/>
      <c r="AR242" s="71"/>
      <c r="AS242" s="447">
        <f t="shared" si="143"/>
        <v>13</v>
      </c>
      <c r="AT242" s="455"/>
      <c r="AU242" s="450">
        <f t="shared" si="147"/>
        <v>0</v>
      </c>
      <c r="AV242" s="71"/>
      <c r="AW242" s="71"/>
      <c r="AX242" s="71"/>
      <c r="AY242" s="455"/>
      <c r="AZ242" s="71"/>
      <c r="BA242" s="455"/>
      <c r="BB242" s="447">
        <f t="shared" si="146"/>
        <v>2</v>
      </c>
      <c r="BC242" s="71">
        <v>1</v>
      </c>
      <c r="BD242" s="71"/>
      <c r="BE242" s="71"/>
      <c r="BF242" s="71">
        <v>1</v>
      </c>
      <c r="BG242" s="455"/>
      <c r="BH242" s="455"/>
      <c r="BI242" s="455"/>
      <c r="BJ242" s="455"/>
      <c r="BK242" s="455"/>
      <c r="BL242" s="450">
        <f t="shared" si="148"/>
        <v>0</v>
      </c>
      <c r="BM242" s="71"/>
      <c r="BN242" s="71"/>
      <c r="BO242" s="71"/>
      <c r="BP242" s="71"/>
      <c r="BQ242" s="455">
        <f t="shared" si="155"/>
        <v>2</v>
      </c>
      <c r="BR242" s="71"/>
      <c r="BS242" s="71"/>
      <c r="BT242" s="71"/>
      <c r="BU242" s="71"/>
      <c r="BV242" s="71"/>
      <c r="BW242" s="71"/>
      <c r="BX242" s="71"/>
      <c r="BY242" s="71"/>
      <c r="BZ242" s="71"/>
      <c r="CA242" s="71"/>
      <c r="CB242" s="71"/>
      <c r="CC242" s="71"/>
      <c r="CD242" s="71"/>
      <c r="CE242" s="71"/>
      <c r="CF242" s="71"/>
      <c r="CG242" s="71"/>
      <c r="CH242" s="71"/>
      <c r="CI242" s="71"/>
      <c r="CJ242" s="71"/>
      <c r="CK242" s="71"/>
      <c r="CL242" s="71"/>
      <c r="CM242" s="71"/>
      <c r="CN242" s="71"/>
      <c r="CO242" s="71"/>
      <c r="CP242" s="190">
        <f t="shared" si="118"/>
        <v>0</v>
      </c>
      <c r="CQ242" s="71"/>
      <c r="CR242" s="71"/>
      <c r="CS242" s="71"/>
      <c r="CT242" s="71"/>
      <c r="CU242" s="71"/>
      <c r="CV242" s="71"/>
      <c r="CW242" s="71"/>
      <c r="CX242" s="71"/>
      <c r="CY242" s="71"/>
      <c r="CZ242" s="71"/>
      <c r="DA242" s="71"/>
      <c r="DB242" s="190">
        <f t="shared" si="119"/>
        <v>0</v>
      </c>
      <c r="DC242" s="71">
        <f t="shared" si="120"/>
        <v>0</v>
      </c>
      <c r="DD242" s="71"/>
      <c r="DE242" s="71"/>
      <c r="DF242" s="71"/>
      <c r="DG242" s="190">
        <f t="shared" si="121"/>
        <v>0</v>
      </c>
      <c r="DH242" s="71">
        <f t="shared" si="122"/>
        <v>0</v>
      </c>
      <c r="DI242" s="71"/>
      <c r="DJ242" s="71"/>
      <c r="DK242" s="71"/>
      <c r="DL242" s="71"/>
      <c r="DM242" s="71"/>
      <c r="DN242" s="71"/>
      <c r="DO242" s="71"/>
      <c r="DP242" s="71"/>
      <c r="DQ242" s="71"/>
      <c r="DR242" s="71"/>
      <c r="DS242" s="71"/>
      <c r="DT242" s="71"/>
      <c r="DU242" s="71"/>
      <c r="DV242" s="71"/>
      <c r="DW242" s="71"/>
      <c r="DX242" s="71"/>
      <c r="DY242" s="71"/>
      <c r="DZ242" s="71"/>
      <c r="EA242" s="71"/>
      <c r="EB242" s="71"/>
      <c r="EC242" s="71"/>
      <c r="ED242" s="71"/>
      <c r="EE242" s="71"/>
      <c r="EF242" s="71"/>
      <c r="EG242" s="71"/>
      <c r="EH242" s="71"/>
      <c r="EI242" s="74"/>
      <c r="EJ242" s="74"/>
      <c r="EK242" s="74"/>
      <c r="EL242" s="74"/>
      <c r="EM242" s="74"/>
      <c r="EN242" s="74"/>
      <c r="EO242" s="74"/>
      <c r="EP242" s="74"/>
      <c r="EQ242" s="74"/>
      <c r="ER242" s="74"/>
      <c r="ES242" s="74"/>
      <c r="ET242" s="74"/>
      <c r="EU242" s="74"/>
      <c r="EV242" s="74"/>
      <c r="EW242" s="74"/>
      <c r="EX242" s="74"/>
      <c r="EY242" s="74"/>
      <c r="EZ242" s="74"/>
      <c r="FA242" s="74"/>
      <c r="FB242" s="74"/>
    </row>
    <row r="243" spans="2:158" s="69" customFormat="1">
      <c r="B243" s="76"/>
      <c r="C243" s="77" t="s">
        <v>389</v>
      </c>
      <c r="D243" s="71"/>
      <c r="E243" s="71"/>
      <c r="F243" s="71"/>
      <c r="G243" s="71"/>
      <c r="H243" s="71"/>
      <c r="I243" s="71"/>
      <c r="J243" s="71"/>
      <c r="K243" s="71"/>
      <c r="L243" s="71"/>
      <c r="M243" s="71"/>
      <c r="N243" s="71"/>
      <c r="O243" s="72"/>
      <c r="P243" s="71"/>
      <c r="Q243" s="71"/>
      <c r="R243" s="71"/>
      <c r="S243" s="71"/>
      <c r="T243" s="71"/>
      <c r="U243" s="71"/>
      <c r="V243" s="71"/>
      <c r="W243" s="71"/>
      <c r="X243" s="71"/>
      <c r="Y243" s="73">
        <v>1</v>
      </c>
      <c r="Z243" s="73"/>
      <c r="AA243" s="73"/>
      <c r="AB243" s="73"/>
      <c r="AC243" s="73"/>
      <c r="AD243" s="73"/>
      <c r="AE243" s="73"/>
      <c r="AF243" s="447">
        <f t="shared" si="145"/>
        <v>188</v>
      </c>
      <c r="AG243" s="71"/>
      <c r="AH243" s="71"/>
      <c r="AI243" s="71"/>
      <c r="AJ243" s="71"/>
      <c r="AK243" s="71"/>
      <c r="AL243" s="71"/>
      <c r="AM243" s="71"/>
      <c r="AN243" s="71"/>
      <c r="AO243" s="71">
        <v>187</v>
      </c>
      <c r="AP243" s="71">
        <v>7</v>
      </c>
      <c r="AQ243" s="71"/>
      <c r="AR243" s="71"/>
      <c r="AS243" s="447">
        <f t="shared" si="143"/>
        <v>187</v>
      </c>
      <c r="AT243" s="455"/>
      <c r="AU243" s="450">
        <f t="shared" si="147"/>
        <v>0</v>
      </c>
      <c r="AV243" s="71"/>
      <c r="AW243" s="71"/>
      <c r="AX243" s="71"/>
      <c r="AY243" s="455"/>
      <c r="AZ243" s="71"/>
      <c r="BA243" s="455"/>
      <c r="BB243" s="447">
        <f t="shared" si="146"/>
        <v>0</v>
      </c>
      <c r="BC243" s="71"/>
      <c r="BD243" s="71"/>
      <c r="BE243" s="71"/>
      <c r="BF243" s="71"/>
      <c r="BG243" s="455"/>
      <c r="BH243" s="455">
        <v>1</v>
      </c>
      <c r="BI243" s="455"/>
      <c r="BJ243" s="455"/>
      <c r="BK243" s="455"/>
      <c r="BL243" s="450">
        <f t="shared" si="148"/>
        <v>0</v>
      </c>
      <c r="BM243" s="71"/>
      <c r="BN243" s="71"/>
      <c r="BO243" s="71"/>
      <c r="BP243" s="71"/>
      <c r="BQ243" s="455">
        <f t="shared" si="155"/>
        <v>1</v>
      </c>
      <c r="BR243" s="71"/>
      <c r="BS243" s="71"/>
      <c r="BT243" s="71"/>
      <c r="BU243" s="71"/>
      <c r="BV243" s="71"/>
      <c r="BW243" s="71"/>
      <c r="BX243" s="71"/>
      <c r="BY243" s="71"/>
      <c r="BZ243" s="71"/>
      <c r="CA243" s="71"/>
      <c r="CB243" s="71"/>
      <c r="CC243" s="71"/>
      <c r="CD243" s="71"/>
      <c r="CE243" s="71"/>
      <c r="CF243" s="71"/>
      <c r="CG243" s="71"/>
      <c r="CH243" s="71"/>
      <c r="CI243" s="71"/>
      <c r="CJ243" s="71"/>
      <c r="CK243" s="71"/>
      <c r="CL243" s="71"/>
      <c r="CM243" s="71"/>
      <c r="CN243" s="71"/>
      <c r="CO243" s="71"/>
      <c r="CP243" s="190">
        <f t="shared" si="118"/>
        <v>0</v>
      </c>
      <c r="CQ243" s="71"/>
      <c r="CR243" s="71"/>
      <c r="CS243" s="71"/>
      <c r="CT243" s="71"/>
      <c r="CU243" s="71"/>
      <c r="CV243" s="71"/>
      <c r="CW243" s="71"/>
      <c r="CX243" s="71"/>
      <c r="CY243" s="71"/>
      <c r="CZ243" s="71"/>
      <c r="DA243" s="71"/>
      <c r="DB243" s="190">
        <f t="shared" si="119"/>
        <v>0</v>
      </c>
      <c r="DC243" s="71">
        <f t="shared" si="120"/>
        <v>0</v>
      </c>
      <c r="DD243" s="71"/>
      <c r="DE243" s="71"/>
      <c r="DF243" s="71"/>
      <c r="DG243" s="190">
        <f t="shared" si="121"/>
        <v>0</v>
      </c>
      <c r="DH243" s="71">
        <f t="shared" si="122"/>
        <v>0</v>
      </c>
      <c r="DI243" s="71"/>
      <c r="DJ243" s="71"/>
      <c r="DK243" s="71"/>
      <c r="DL243" s="71"/>
      <c r="DM243" s="71"/>
      <c r="DN243" s="71"/>
      <c r="DO243" s="71"/>
      <c r="DP243" s="71"/>
      <c r="DQ243" s="71"/>
      <c r="DR243" s="71"/>
      <c r="DS243" s="71"/>
      <c r="DT243" s="71"/>
      <c r="DU243" s="71"/>
      <c r="DV243" s="71"/>
      <c r="DW243" s="71"/>
      <c r="DX243" s="71"/>
      <c r="DY243" s="71"/>
      <c r="DZ243" s="71"/>
      <c r="EA243" s="71"/>
      <c r="EB243" s="71"/>
      <c r="EC243" s="71"/>
      <c r="ED243" s="71"/>
      <c r="EE243" s="71"/>
      <c r="EF243" s="71"/>
      <c r="EG243" s="71"/>
      <c r="EH243" s="71"/>
      <c r="EI243" s="74"/>
      <c r="EJ243" s="74"/>
      <c r="EK243" s="74"/>
      <c r="EL243" s="74"/>
      <c r="EM243" s="74"/>
      <c r="EN243" s="74"/>
      <c r="EO243" s="74"/>
      <c r="EP243" s="74"/>
      <c r="EQ243" s="74"/>
      <c r="ER243" s="74"/>
      <c r="ES243" s="74"/>
      <c r="ET243" s="74"/>
      <c r="EU243" s="74"/>
      <c r="EV243" s="74"/>
      <c r="EW243" s="74"/>
      <c r="EX243" s="74"/>
      <c r="EY243" s="74"/>
      <c r="EZ243" s="74"/>
      <c r="FA243" s="74"/>
      <c r="FB243" s="74"/>
    </row>
    <row r="244" spans="2:158" s="69" customFormat="1">
      <c r="B244" s="76"/>
      <c r="C244" s="77" t="s">
        <v>390</v>
      </c>
      <c r="D244" s="71"/>
      <c r="E244" s="71"/>
      <c r="F244" s="71"/>
      <c r="G244" s="71"/>
      <c r="H244" s="71"/>
      <c r="I244" s="71"/>
      <c r="J244" s="71"/>
      <c r="K244" s="71"/>
      <c r="L244" s="71"/>
      <c r="M244" s="71"/>
      <c r="N244" s="71"/>
      <c r="O244" s="72"/>
      <c r="P244" s="71"/>
      <c r="Q244" s="71"/>
      <c r="R244" s="71"/>
      <c r="S244" s="71"/>
      <c r="T244" s="71"/>
      <c r="U244" s="71"/>
      <c r="V244" s="71"/>
      <c r="W244" s="71"/>
      <c r="X244" s="71"/>
      <c r="Y244" s="73"/>
      <c r="Z244" s="73"/>
      <c r="AA244" s="73"/>
      <c r="AB244" s="73"/>
      <c r="AC244" s="73"/>
      <c r="AD244" s="73"/>
      <c r="AE244" s="73"/>
      <c r="AF244" s="447">
        <f t="shared" si="145"/>
        <v>0</v>
      </c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447">
        <f t="shared" si="143"/>
        <v>0</v>
      </c>
      <c r="AT244" s="455"/>
      <c r="AU244" s="450">
        <f t="shared" si="147"/>
        <v>0</v>
      </c>
      <c r="AV244" s="71"/>
      <c r="AW244" s="71"/>
      <c r="AX244" s="71"/>
      <c r="AY244" s="455"/>
      <c r="AZ244" s="71"/>
      <c r="BA244" s="455"/>
      <c r="BB244" s="447">
        <f t="shared" si="146"/>
        <v>0</v>
      </c>
      <c r="BC244" s="71"/>
      <c r="BD244" s="71"/>
      <c r="BE244" s="71"/>
      <c r="BF244" s="71"/>
      <c r="BG244" s="455"/>
      <c r="BH244" s="455"/>
      <c r="BI244" s="455"/>
      <c r="BJ244" s="455"/>
      <c r="BK244" s="455"/>
      <c r="BL244" s="450">
        <f t="shared" si="148"/>
        <v>0</v>
      </c>
      <c r="BM244" s="71"/>
      <c r="BN244" s="71"/>
      <c r="BO244" s="71"/>
      <c r="BP244" s="71"/>
      <c r="BQ244" s="455">
        <f t="shared" si="155"/>
        <v>0</v>
      </c>
      <c r="BR244" s="71"/>
      <c r="BS244" s="71"/>
      <c r="BT244" s="71"/>
      <c r="BU244" s="71"/>
      <c r="BV244" s="71"/>
      <c r="BW244" s="71"/>
      <c r="BX244" s="71"/>
      <c r="BY244" s="71"/>
      <c r="BZ244" s="71"/>
      <c r="CA244" s="71"/>
      <c r="CB244" s="71"/>
      <c r="CC244" s="71"/>
      <c r="CD244" s="71"/>
      <c r="CE244" s="71"/>
      <c r="CF244" s="71"/>
      <c r="CG244" s="71"/>
      <c r="CH244" s="71"/>
      <c r="CI244" s="71"/>
      <c r="CJ244" s="71"/>
      <c r="CK244" s="71"/>
      <c r="CL244" s="71"/>
      <c r="CM244" s="71"/>
      <c r="CN244" s="71"/>
      <c r="CO244" s="71"/>
      <c r="CP244" s="190">
        <f t="shared" si="118"/>
        <v>0</v>
      </c>
      <c r="CQ244" s="71"/>
      <c r="CR244" s="71"/>
      <c r="CS244" s="71"/>
      <c r="CT244" s="71"/>
      <c r="CU244" s="71"/>
      <c r="CV244" s="71"/>
      <c r="CW244" s="71"/>
      <c r="CX244" s="71"/>
      <c r="CY244" s="71"/>
      <c r="CZ244" s="71"/>
      <c r="DA244" s="71"/>
      <c r="DB244" s="190">
        <f t="shared" si="119"/>
        <v>0</v>
      </c>
      <c r="DC244" s="71">
        <f t="shared" si="120"/>
        <v>0</v>
      </c>
      <c r="DD244" s="71"/>
      <c r="DE244" s="71"/>
      <c r="DF244" s="71"/>
      <c r="DG244" s="190">
        <f t="shared" si="121"/>
        <v>0</v>
      </c>
      <c r="DH244" s="71">
        <f t="shared" si="122"/>
        <v>0</v>
      </c>
      <c r="DI244" s="71"/>
      <c r="DJ244" s="71"/>
      <c r="DK244" s="71"/>
      <c r="DL244" s="71"/>
      <c r="DM244" s="71"/>
      <c r="DN244" s="71"/>
      <c r="DO244" s="71"/>
      <c r="DP244" s="71"/>
      <c r="DQ244" s="71"/>
      <c r="DR244" s="71"/>
      <c r="DS244" s="71"/>
      <c r="DT244" s="71"/>
      <c r="DU244" s="71"/>
      <c r="DV244" s="71"/>
      <c r="DW244" s="71"/>
      <c r="DX244" s="71"/>
      <c r="DY244" s="71"/>
      <c r="DZ244" s="71"/>
      <c r="EA244" s="71"/>
      <c r="EB244" s="71"/>
      <c r="EC244" s="71"/>
      <c r="ED244" s="71"/>
      <c r="EE244" s="71"/>
      <c r="EF244" s="71"/>
      <c r="EG244" s="71"/>
      <c r="EH244" s="71"/>
      <c r="EI244" s="74"/>
      <c r="EJ244" s="74"/>
      <c r="EK244" s="74"/>
      <c r="EL244" s="74"/>
      <c r="EM244" s="74"/>
      <c r="EN244" s="74"/>
      <c r="EO244" s="74"/>
      <c r="EP244" s="74"/>
      <c r="EQ244" s="74"/>
      <c r="ER244" s="74"/>
      <c r="ES244" s="74"/>
      <c r="ET244" s="74"/>
      <c r="EU244" s="74"/>
      <c r="EV244" s="74"/>
      <c r="EW244" s="74"/>
      <c r="EX244" s="74"/>
      <c r="EY244" s="74"/>
      <c r="EZ244" s="74"/>
      <c r="FA244" s="74"/>
      <c r="FB244" s="74"/>
    </row>
    <row r="245" spans="2:158" s="69" customFormat="1">
      <c r="B245" s="76"/>
      <c r="C245" s="77" t="s">
        <v>391</v>
      </c>
      <c r="D245" s="71"/>
      <c r="E245" s="71"/>
      <c r="F245" s="71"/>
      <c r="G245" s="71"/>
      <c r="H245" s="71"/>
      <c r="I245" s="71"/>
      <c r="J245" s="71"/>
      <c r="K245" s="71"/>
      <c r="L245" s="71"/>
      <c r="M245" s="71"/>
      <c r="N245" s="71"/>
      <c r="O245" s="72"/>
      <c r="P245" s="71"/>
      <c r="Q245" s="71"/>
      <c r="R245" s="71"/>
      <c r="S245" s="71"/>
      <c r="T245" s="71"/>
      <c r="U245" s="71"/>
      <c r="V245" s="71"/>
      <c r="W245" s="71"/>
      <c r="X245" s="71"/>
      <c r="Y245" s="73">
        <v>2</v>
      </c>
      <c r="Z245" s="73"/>
      <c r="AA245" s="73"/>
      <c r="AB245" s="73"/>
      <c r="AC245" s="73"/>
      <c r="AD245" s="73"/>
      <c r="AE245" s="73"/>
      <c r="AF245" s="447">
        <f t="shared" si="145"/>
        <v>1136</v>
      </c>
      <c r="AG245" s="71">
        <v>258</v>
      </c>
      <c r="AH245" s="71"/>
      <c r="AI245" s="71"/>
      <c r="AJ245" s="71"/>
      <c r="AK245" s="71"/>
      <c r="AL245" s="71"/>
      <c r="AM245" s="71"/>
      <c r="AN245" s="71"/>
      <c r="AO245" s="71">
        <v>876</v>
      </c>
      <c r="AP245" s="71"/>
      <c r="AQ245" s="71">
        <v>5</v>
      </c>
      <c r="AR245" s="71"/>
      <c r="AS245" s="447">
        <f t="shared" si="143"/>
        <v>1134</v>
      </c>
      <c r="AT245" s="455"/>
      <c r="AU245" s="450">
        <f t="shared" si="147"/>
        <v>0</v>
      </c>
      <c r="AV245" s="71"/>
      <c r="AW245" s="71"/>
      <c r="AX245" s="71"/>
      <c r="AY245" s="455"/>
      <c r="AZ245" s="71"/>
      <c r="BA245" s="455"/>
      <c r="BB245" s="447">
        <f t="shared" si="146"/>
        <v>0</v>
      </c>
      <c r="BC245" s="71"/>
      <c r="BD245" s="71"/>
      <c r="BE245" s="71"/>
      <c r="BF245" s="71"/>
      <c r="BG245" s="455"/>
      <c r="BH245" s="455">
        <v>2</v>
      </c>
      <c r="BI245" s="455"/>
      <c r="BJ245" s="455"/>
      <c r="BK245" s="455"/>
      <c r="BL245" s="450">
        <f t="shared" si="148"/>
        <v>0</v>
      </c>
      <c r="BM245" s="71"/>
      <c r="BN245" s="71"/>
      <c r="BO245" s="71"/>
      <c r="BP245" s="71"/>
      <c r="BQ245" s="455">
        <f t="shared" si="155"/>
        <v>2</v>
      </c>
      <c r="BR245" s="71"/>
      <c r="BS245" s="71"/>
      <c r="BT245" s="71"/>
      <c r="BU245" s="71"/>
      <c r="BV245" s="71"/>
      <c r="BW245" s="71"/>
      <c r="BX245" s="71"/>
      <c r="BY245" s="71"/>
      <c r="BZ245" s="71"/>
      <c r="CA245" s="71"/>
      <c r="CB245" s="71"/>
      <c r="CC245" s="71"/>
      <c r="CD245" s="71"/>
      <c r="CE245" s="71"/>
      <c r="CF245" s="71"/>
      <c r="CG245" s="71"/>
      <c r="CH245" s="71"/>
      <c r="CI245" s="71"/>
      <c r="CJ245" s="71"/>
      <c r="CK245" s="71"/>
      <c r="CL245" s="71"/>
      <c r="CM245" s="71"/>
      <c r="CN245" s="71"/>
      <c r="CO245" s="71"/>
      <c r="CP245" s="190">
        <f t="shared" si="118"/>
        <v>0</v>
      </c>
      <c r="CQ245" s="71">
        <v>258</v>
      </c>
      <c r="CR245" s="71"/>
      <c r="CS245" s="71"/>
      <c r="CT245" s="71"/>
      <c r="CU245" s="71"/>
      <c r="CV245" s="71"/>
      <c r="CW245" s="71"/>
      <c r="CX245" s="71"/>
      <c r="CY245" s="71"/>
      <c r="CZ245" s="71"/>
      <c r="DA245" s="71"/>
      <c r="DB245" s="190">
        <f t="shared" si="119"/>
        <v>258</v>
      </c>
      <c r="DC245" s="71">
        <f t="shared" si="120"/>
        <v>0</v>
      </c>
      <c r="DD245" s="71"/>
      <c r="DE245" s="71"/>
      <c r="DF245" s="71"/>
      <c r="DG245" s="190">
        <f t="shared" si="121"/>
        <v>258</v>
      </c>
      <c r="DH245" s="71">
        <f t="shared" si="122"/>
        <v>0</v>
      </c>
      <c r="DI245" s="71"/>
      <c r="DJ245" s="71"/>
      <c r="DK245" s="71"/>
      <c r="DL245" s="71"/>
      <c r="DM245" s="71"/>
      <c r="DN245" s="71"/>
      <c r="DO245" s="71"/>
      <c r="DP245" s="71"/>
      <c r="DQ245" s="71"/>
      <c r="DR245" s="71"/>
      <c r="DS245" s="71"/>
      <c r="DT245" s="71"/>
      <c r="DU245" s="71"/>
      <c r="DV245" s="71"/>
      <c r="DW245" s="71"/>
      <c r="DX245" s="71"/>
      <c r="DY245" s="71"/>
      <c r="DZ245" s="71"/>
      <c r="EA245" s="71"/>
      <c r="EB245" s="71"/>
      <c r="EC245" s="71"/>
      <c r="ED245" s="71"/>
      <c r="EE245" s="71"/>
      <c r="EF245" s="71"/>
      <c r="EG245" s="71"/>
      <c r="EH245" s="71"/>
      <c r="EI245" s="74"/>
      <c r="EJ245" s="74"/>
      <c r="EK245" s="74"/>
      <c r="EL245" s="74"/>
      <c r="EM245" s="74"/>
      <c r="EN245" s="74"/>
      <c r="EO245" s="74"/>
      <c r="EP245" s="74"/>
      <c r="EQ245" s="74"/>
      <c r="ER245" s="74"/>
      <c r="ES245" s="74"/>
      <c r="ET245" s="74"/>
      <c r="EU245" s="74"/>
      <c r="EV245" s="74"/>
      <c r="EW245" s="74"/>
      <c r="EX245" s="74"/>
      <c r="EY245" s="74"/>
      <c r="EZ245" s="74"/>
      <c r="FA245" s="74"/>
      <c r="FB245" s="74"/>
    </row>
    <row r="246" spans="2:158" s="69" customFormat="1">
      <c r="B246" s="76"/>
      <c r="C246" s="77" t="s">
        <v>392</v>
      </c>
      <c r="D246" s="71"/>
      <c r="E246" s="71"/>
      <c r="F246" s="71"/>
      <c r="G246" s="71"/>
      <c r="H246" s="71"/>
      <c r="I246" s="71"/>
      <c r="J246" s="71"/>
      <c r="K246" s="71"/>
      <c r="L246" s="71"/>
      <c r="M246" s="71"/>
      <c r="N246" s="71"/>
      <c r="O246" s="72"/>
      <c r="P246" s="71"/>
      <c r="Q246" s="71"/>
      <c r="R246" s="71"/>
      <c r="S246" s="71"/>
      <c r="T246" s="71"/>
      <c r="U246" s="71"/>
      <c r="V246" s="71"/>
      <c r="W246" s="71"/>
      <c r="X246" s="71"/>
      <c r="Y246" s="73">
        <v>2</v>
      </c>
      <c r="Z246" s="73"/>
      <c r="AA246" s="73"/>
      <c r="AB246" s="73"/>
      <c r="AC246" s="73"/>
      <c r="AD246" s="73"/>
      <c r="AE246" s="73"/>
      <c r="AF246" s="447">
        <f t="shared" si="145"/>
        <v>750</v>
      </c>
      <c r="AG246" s="71">
        <v>583</v>
      </c>
      <c r="AH246" s="71"/>
      <c r="AI246" s="71"/>
      <c r="AJ246" s="71"/>
      <c r="AK246" s="71"/>
      <c r="AL246" s="71"/>
      <c r="AM246" s="71"/>
      <c r="AN246" s="71"/>
      <c r="AO246" s="71">
        <v>149</v>
      </c>
      <c r="AP246" s="71">
        <v>87</v>
      </c>
      <c r="AQ246" s="71">
        <v>13</v>
      </c>
      <c r="AR246" s="71"/>
      <c r="AS246" s="447">
        <f t="shared" si="143"/>
        <v>732</v>
      </c>
      <c r="AT246" s="455"/>
      <c r="AU246" s="450">
        <f t="shared" si="147"/>
        <v>0</v>
      </c>
      <c r="AV246" s="71"/>
      <c r="AW246" s="71"/>
      <c r="AX246" s="71"/>
      <c r="AY246" s="455">
        <v>10</v>
      </c>
      <c r="AZ246" s="71"/>
      <c r="BA246" s="455"/>
      <c r="BB246" s="447">
        <f t="shared" si="146"/>
        <v>0</v>
      </c>
      <c r="BC246" s="71"/>
      <c r="BD246" s="71"/>
      <c r="BE246" s="71"/>
      <c r="BF246" s="71"/>
      <c r="BG246" s="455"/>
      <c r="BH246" s="455">
        <v>8</v>
      </c>
      <c r="BI246" s="455"/>
      <c r="BJ246" s="455"/>
      <c r="BK246" s="455"/>
      <c r="BL246" s="450">
        <f t="shared" si="148"/>
        <v>0</v>
      </c>
      <c r="BM246" s="71"/>
      <c r="BN246" s="71"/>
      <c r="BO246" s="71"/>
      <c r="BP246" s="71"/>
      <c r="BQ246" s="455">
        <f t="shared" si="155"/>
        <v>18</v>
      </c>
      <c r="BR246" s="71"/>
      <c r="BS246" s="71"/>
      <c r="BT246" s="71"/>
      <c r="BU246" s="71"/>
      <c r="BV246" s="71"/>
      <c r="BW246" s="71"/>
      <c r="BX246" s="71"/>
      <c r="BY246" s="71"/>
      <c r="BZ246" s="71"/>
      <c r="CA246" s="71"/>
      <c r="CB246" s="71"/>
      <c r="CC246" s="71"/>
      <c r="CD246" s="71"/>
      <c r="CE246" s="71"/>
      <c r="CF246" s="71"/>
      <c r="CG246" s="71"/>
      <c r="CH246" s="71"/>
      <c r="CI246" s="71"/>
      <c r="CJ246" s="71"/>
      <c r="CK246" s="71"/>
      <c r="CL246" s="71"/>
      <c r="CM246" s="71">
        <v>583</v>
      </c>
      <c r="CN246" s="71"/>
      <c r="CO246" s="71"/>
      <c r="CP246" s="190">
        <f t="shared" si="118"/>
        <v>583</v>
      </c>
      <c r="CQ246" s="71"/>
      <c r="CR246" s="71"/>
      <c r="CS246" s="71"/>
      <c r="CT246" s="71"/>
      <c r="CU246" s="71"/>
      <c r="CV246" s="71"/>
      <c r="CW246" s="71"/>
      <c r="CX246" s="71"/>
      <c r="CY246" s="71"/>
      <c r="CZ246" s="71"/>
      <c r="DA246" s="71"/>
      <c r="DB246" s="190">
        <f t="shared" si="119"/>
        <v>583</v>
      </c>
      <c r="DC246" s="71">
        <f t="shared" si="120"/>
        <v>0</v>
      </c>
      <c r="DD246" s="71"/>
      <c r="DE246" s="71"/>
      <c r="DF246" s="71"/>
      <c r="DG246" s="190">
        <f t="shared" si="121"/>
        <v>583</v>
      </c>
      <c r="DH246" s="71">
        <f t="shared" si="122"/>
        <v>0</v>
      </c>
      <c r="DI246" s="71"/>
      <c r="DJ246" s="71"/>
      <c r="DK246" s="71"/>
      <c r="DL246" s="71"/>
      <c r="DM246" s="71"/>
      <c r="DN246" s="71"/>
      <c r="DO246" s="71"/>
      <c r="DP246" s="71"/>
      <c r="DQ246" s="71"/>
      <c r="DR246" s="71"/>
      <c r="DS246" s="71"/>
      <c r="DT246" s="71"/>
      <c r="DU246" s="71"/>
      <c r="DV246" s="71"/>
      <c r="DW246" s="71"/>
      <c r="DX246" s="71"/>
      <c r="DY246" s="71"/>
      <c r="DZ246" s="71"/>
      <c r="EA246" s="71"/>
      <c r="EB246" s="71"/>
      <c r="EC246" s="71"/>
      <c r="ED246" s="71"/>
      <c r="EE246" s="71"/>
      <c r="EF246" s="71"/>
      <c r="EG246" s="71"/>
      <c r="EH246" s="71"/>
      <c r="EI246" s="74"/>
      <c r="EJ246" s="74"/>
      <c r="EK246" s="74"/>
      <c r="EL246" s="74"/>
      <c r="EM246" s="74"/>
      <c r="EN246" s="74"/>
      <c r="EO246" s="74"/>
      <c r="EP246" s="74"/>
      <c r="EQ246" s="74"/>
      <c r="ER246" s="74"/>
      <c r="ES246" s="74"/>
      <c r="ET246" s="74"/>
      <c r="EU246" s="74"/>
      <c r="EV246" s="74"/>
      <c r="EW246" s="74"/>
      <c r="EX246" s="74"/>
      <c r="EY246" s="74"/>
      <c r="EZ246" s="74"/>
      <c r="FA246" s="74"/>
      <c r="FB246" s="74"/>
    </row>
    <row r="247" spans="2:158" s="69" customFormat="1">
      <c r="B247" s="76"/>
      <c r="C247" s="77" t="s">
        <v>393</v>
      </c>
      <c r="D247" s="71"/>
      <c r="E247" s="71"/>
      <c r="F247" s="71"/>
      <c r="G247" s="71"/>
      <c r="H247" s="71"/>
      <c r="I247" s="71"/>
      <c r="J247" s="71"/>
      <c r="K247" s="71"/>
      <c r="L247" s="71"/>
      <c r="M247" s="71"/>
      <c r="N247" s="71"/>
      <c r="O247" s="72"/>
      <c r="P247" s="71"/>
      <c r="Q247" s="71"/>
      <c r="R247" s="71"/>
      <c r="S247" s="71"/>
      <c r="T247" s="71"/>
      <c r="U247" s="71"/>
      <c r="V247" s="71"/>
      <c r="W247" s="71"/>
      <c r="X247" s="71"/>
      <c r="Y247" s="73">
        <v>1</v>
      </c>
      <c r="Z247" s="73"/>
      <c r="AA247" s="73"/>
      <c r="AB247" s="73"/>
      <c r="AC247" s="73"/>
      <c r="AD247" s="73"/>
      <c r="AE247" s="73"/>
      <c r="AF247" s="447">
        <f t="shared" si="145"/>
        <v>743</v>
      </c>
      <c r="AG247" s="71">
        <v>14</v>
      </c>
      <c r="AH247" s="71"/>
      <c r="AI247" s="71"/>
      <c r="AJ247" s="71"/>
      <c r="AK247" s="71"/>
      <c r="AL247" s="71"/>
      <c r="AM247" s="71"/>
      <c r="AN247" s="71"/>
      <c r="AO247" s="71">
        <v>618</v>
      </c>
      <c r="AP247" s="71">
        <v>16</v>
      </c>
      <c r="AQ247" s="71"/>
      <c r="AR247" s="71"/>
      <c r="AS247" s="447">
        <f t="shared" si="143"/>
        <v>632</v>
      </c>
      <c r="AT247" s="455"/>
      <c r="AU247" s="450">
        <f t="shared" si="147"/>
        <v>0</v>
      </c>
      <c r="AV247" s="71"/>
      <c r="AW247" s="71"/>
      <c r="AX247" s="71"/>
      <c r="AY247" s="455">
        <v>19</v>
      </c>
      <c r="AZ247" s="71"/>
      <c r="BA247" s="455">
        <v>26</v>
      </c>
      <c r="BB247" s="447">
        <f t="shared" si="146"/>
        <v>63</v>
      </c>
      <c r="BC247" s="71"/>
      <c r="BD247" s="71">
        <v>63</v>
      </c>
      <c r="BE247" s="71">
        <v>63</v>
      </c>
      <c r="BF247" s="71"/>
      <c r="BG247" s="455"/>
      <c r="BH247" s="455">
        <v>2</v>
      </c>
      <c r="BI247" s="455"/>
      <c r="BJ247" s="455"/>
      <c r="BK247" s="455"/>
      <c r="BL247" s="450">
        <f t="shared" si="148"/>
        <v>1</v>
      </c>
      <c r="BM247" s="71"/>
      <c r="BN247" s="71"/>
      <c r="BO247" s="71"/>
      <c r="BP247" s="71">
        <v>1</v>
      </c>
      <c r="BQ247" s="455">
        <f t="shared" si="155"/>
        <v>111</v>
      </c>
      <c r="BR247" s="71"/>
      <c r="BS247" s="71"/>
      <c r="BT247" s="71"/>
      <c r="BU247" s="71"/>
      <c r="BV247" s="71"/>
      <c r="BW247" s="71"/>
      <c r="BX247" s="71"/>
      <c r="BY247" s="71"/>
      <c r="BZ247" s="71"/>
      <c r="CA247" s="71"/>
      <c r="CB247" s="71"/>
      <c r="CC247" s="71"/>
      <c r="CD247" s="71"/>
      <c r="CE247" s="71"/>
      <c r="CF247" s="71"/>
      <c r="CG247" s="71"/>
      <c r="CH247" s="71"/>
      <c r="CI247" s="71"/>
      <c r="CJ247" s="71"/>
      <c r="CK247" s="71"/>
      <c r="CL247" s="71"/>
      <c r="CM247" s="71">
        <v>14</v>
      </c>
      <c r="CN247" s="71"/>
      <c r="CO247" s="71"/>
      <c r="CP247" s="190">
        <f t="shared" si="118"/>
        <v>14</v>
      </c>
      <c r="CQ247" s="71"/>
      <c r="CR247" s="71"/>
      <c r="CS247" s="71"/>
      <c r="CT247" s="71"/>
      <c r="CU247" s="71"/>
      <c r="CV247" s="71"/>
      <c r="CW247" s="71"/>
      <c r="CX247" s="71"/>
      <c r="CY247" s="71"/>
      <c r="CZ247" s="71"/>
      <c r="DA247" s="71"/>
      <c r="DB247" s="190">
        <f t="shared" si="119"/>
        <v>14</v>
      </c>
      <c r="DC247" s="71">
        <f t="shared" si="120"/>
        <v>0</v>
      </c>
      <c r="DD247" s="71"/>
      <c r="DE247" s="71"/>
      <c r="DF247" s="71"/>
      <c r="DG247" s="190">
        <f t="shared" si="121"/>
        <v>14</v>
      </c>
      <c r="DH247" s="71">
        <f t="shared" si="122"/>
        <v>0</v>
      </c>
      <c r="DI247" s="71"/>
      <c r="DJ247" s="71"/>
      <c r="DK247" s="71"/>
      <c r="DL247" s="71"/>
      <c r="DM247" s="71"/>
      <c r="DN247" s="71"/>
      <c r="DO247" s="71"/>
      <c r="DP247" s="71"/>
      <c r="DQ247" s="71"/>
      <c r="DR247" s="71"/>
      <c r="DS247" s="71"/>
      <c r="DT247" s="71"/>
      <c r="DU247" s="71"/>
      <c r="DV247" s="71"/>
      <c r="DW247" s="71"/>
      <c r="DX247" s="71"/>
      <c r="DY247" s="71"/>
      <c r="DZ247" s="71"/>
      <c r="EA247" s="71"/>
      <c r="EB247" s="71"/>
      <c r="EC247" s="71"/>
      <c r="ED247" s="71"/>
      <c r="EE247" s="71"/>
      <c r="EF247" s="71"/>
      <c r="EG247" s="71"/>
      <c r="EH247" s="71"/>
      <c r="EI247" s="74"/>
      <c r="EJ247" s="74"/>
      <c r="EK247" s="74"/>
      <c r="EL247" s="74"/>
      <c r="EM247" s="74"/>
      <c r="EN247" s="74"/>
      <c r="EO247" s="74"/>
      <c r="EP247" s="74"/>
      <c r="EQ247" s="74"/>
      <c r="ER247" s="74"/>
      <c r="ES247" s="74"/>
      <c r="ET247" s="74"/>
      <c r="EU247" s="74"/>
      <c r="EV247" s="74"/>
      <c r="EW247" s="74"/>
      <c r="EX247" s="74"/>
      <c r="EY247" s="74"/>
      <c r="EZ247" s="74"/>
      <c r="FA247" s="74"/>
      <c r="FB247" s="74"/>
    </row>
    <row r="248" spans="2:158" s="69" customFormat="1">
      <c r="B248" s="76"/>
      <c r="C248" s="77" t="s">
        <v>394</v>
      </c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2"/>
      <c r="P248" s="71"/>
      <c r="Q248" s="71"/>
      <c r="R248" s="71"/>
      <c r="S248" s="71"/>
      <c r="T248" s="71"/>
      <c r="U248" s="71"/>
      <c r="V248" s="71"/>
      <c r="W248" s="71"/>
      <c r="X248" s="71"/>
      <c r="Y248" s="73">
        <v>4</v>
      </c>
      <c r="Z248" s="73"/>
      <c r="AA248" s="73"/>
      <c r="AB248" s="73"/>
      <c r="AC248" s="73"/>
      <c r="AD248" s="73"/>
      <c r="AE248" s="73"/>
      <c r="AF248" s="447">
        <f t="shared" si="145"/>
        <v>12965</v>
      </c>
      <c r="AG248" s="71">
        <v>9950</v>
      </c>
      <c r="AH248" s="71"/>
      <c r="AI248" s="71"/>
      <c r="AJ248" s="71"/>
      <c r="AK248" s="71"/>
      <c r="AL248" s="71"/>
      <c r="AM248" s="71"/>
      <c r="AN248" s="71"/>
      <c r="AO248" s="71">
        <v>2920</v>
      </c>
      <c r="AP248" s="71">
        <v>1521</v>
      </c>
      <c r="AQ248" s="71">
        <v>329</v>
      </c>
      <c r="AR248" s="71"/>
      <c r="AS248" s="447">
        <f t="shared" si="143"/>
        <v>12870</v>
      </c>
      <c r="AT248" s="455"/>
      <c r="AU248" s="450">
        <f t="shared" si="147"/>
        <v>0</v>
      </c>
      <c r="AV248" s="71"/>
      <c r="AW248" s="71"/>
      <c r="AX248" s="71"/>
      <c r="AY248" s="455">
        <v>47</v>
      </c>
      <c r="AZ248" s="71">
        <v>7</v>
      </c>
      <c r="BA248" s="455"/>
      <c r="BB248" s="447">
        <f t="shared" si="146"/>
        <v>0</v>
      </c>
      <c r="BC248" s="71"/>
      <c r="BD248" s="71"/>
      <c r="BE248" s="71"/>
      <c r="BF248" s="71"/>
      <c r="BG248" s="455"/>
      <c r="BH248" s="455">
        <v>47</v>
      </c>
      <c r="BI248" s="455"/>
      <c r="BJ248" s="455"/>
      <c r="BK248" s="455"/>
      <c r="BL248" s="450">
        <f t="shared" si="148"/>
        <v>1</v>
      </c>
      <c r="BM248" s="71"/>
      <c r="BN248" s="71"/>
      <c r="BO248" s="71"/>
      <c r="BP248" s="71">
        <v>1</v>
      </c>
      <c r="BQ248" s="455">
        <f t="shared" si="155"/>
        <v>95</v>
      </c>
      <c r="BR248" s="71"/>
      <c r="BS248" s="71"/>
      <c r="BT248" s="71"/>
      <c r="BU248" s="71"/>
      <c r="BV248" s="71"/>
      <c r="BW248" s="71"/>
      <c r="BX248" s="71"/>
      <c r="BY248" s="71"/>
      <c r="BZ248" s="71"/>
      <c r="CA248" s="71"/>
      <c r="CB248" s="71"/>
      <c r="CC248" s="71"/>
      <c r="CD248" s="71"/>
      <c r="CE248" s="71"/>
      <c r="CF248" s="71"/>
      <c r="CG248" s="71"/>
      <c r="CH248" s="71"/>
      <c r="CI248" s="71"/>
      <c r="CJ248" s="71"/>
      <c r="CK248" s="71"/>
      <c r="CL248" s="71"/>
      <c r="CM248" s="71">
        <v>9184</v>
      </c>
      <c r="CN248" s="71"/>
      <c r="CO248" s="71"/>
      <c r="CP248" s="190">
        <f t="shared" si="118"/>
        <v>9184</v>
      </c>
      <c r="CQ248" s="71">
        <v>655</v>
      </c>
      <c r="CR248" s="71"/>
      <c r="CS248" s="71"/>
      <c r="CT248" s="71"/>
      <c r="CU248" s="71"/>
      <c r="CV248" s="71"/>
      <c r="CW248" s="71"/>
      <c r="CX248" s="71"/>
      <c r="CY248" s="71"/>
      <c r="CZ248" s="71"/>
      <c r="DA248" s="71"/>
      <c r="DB248" s="190">
        <f t="shared" si="119"/>
        <v>9839</v>
      </c>
      <c r="DC248" s="71">
        <f t="shared" si="120"/>
        <v>0</v>
      </c>
      <c r="DD248" s="71"/>
      <c r="DE248" s="71"/>
      <c r="DF248" s="71"/>
      <c r="DG248" s="190">
        <f t="shared" si="121"/>
        <v>9839</v>
      </c>
      <c r="DH248" s="71">
        <f t="shared" si="122"/>
        <v>0</v>
      </c>
      <c r="DI248" s="71"/>
      <c r="DJ248" s="71"/>
      <c r="DK248" s="71"/>
      <c r="DL248" s="71"/>
      <c r="DM248" s="71"/>
      <c r="DN248" s="71"/>
      <c r="DO248" s="71"/>
      <c r="DP248" s="71"/>
      <c r="DQ248" s="71"/>
      <c r="DR248" s="71"/>
      <c r="DS248" s="71"/>
      <c r="DT248" s="71"/>
      <c r="DU248" s="71"/>
      <c r="DV248" s="71"/>
      <c r="DW248" s="71"/>
      <c r="DX248" s="71"/>
      <c r="DY248" s="71"/>
      <c r="DZ248" s="71"/>
      <c r="EA248" s="71"/>
      <c r="EB248" s="71"/>
      <c r="EC248" s="71"/>
      <c r="ED248" s="71"/>
      <c r="EE248" s="71"/>
      <c r="EF248" s="71"/>
      <c r="EG248" s="71"/>
      <c r="EH248" s="71"/>
      <c r="EI248" s="74"/>
      <c r="EJ248" s="74"/>
      <c r="EK248" s="74"/>
      <c r="EL248" s="74"/>
      <c r="EM248" s="74"/>
      <c r="EN248" s="74"/>
      <c r="EO248" s="74"/>
      <c r="EP248" s="74"/>
      <c r="EQ248" s="74"/>
      <c r="ER248" s="74"/>
      <c r="ES248" s="74"/>
      <c r="ET248" s="74"/>
      <c r="EU248" s="74"/>
      <c r="EV248" s="74"/>
      <c r="EW248" s="74"/>
      <c r="EX248" s="74"/>
      <c r="EY248" s="74"/>
      <c r="EZ248" s="74"/>
      <c r="FA248" s="74"/>
      <c r="FB248" s="74"/>
    </row>
    <row r="249" spans="2:158" s="69" customFormat="1">
      <c r="B249" s="76"/>
      <c r="C249" s="77" t="s">
        <v>395</v>
      </c>
      <c r="D249" s="71"/>
      <c r="E249" s="71"/>
      <c r="F249" s="71"/>
      <c r="G249" s="71"/>
      <c r="H249" s="71"/>
      <c r="I249" s="71"/>
      <c r="J249" s="71"/>
      <c r="K249" s="71"/>
      <c r="L249" s="71"/>
      <c r="M249" s="71"/>
      <c r="N249" s="71"/>
      <c r="O249" s="72"/>
      <c r="P249" s="71"/>
      <c r="Q249" s="71"/>
      <c r="R249" s="71"/>
      <c r="S249" s="71"/>
      <c r="T249" s="71"/>
      <c r="U249" s="71"/>
      <c r="V249" s="71"/>
      <c r="W249" s="71"/>
      <c r="X249" s="71"/>
      <c r="Y249" s="73"/>
      <c r="Z249" s="73"/>
      <c r="AA249" s="73"/>
      <c r="AB249" s="73"/>
      <c r="AC249" s="73"/>
      <c r="AD249" s="73"/>
      <c r="AE249" s="73"/>
      <c r="AF249" s="447">
        <f t="shared" si="145"/>
        <v>0</v>
      </c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447">
        <f t="shared" si="143"/>
        <v>0</v>
      </c>
      <c r="AT249" s="455"/>
      <c r="AU249" s="450">
        <f t="shared" si="147"/>
        <v>0</v>
      </c>
      <c r="AV249" s="71"/>
      <c r="AW249" s="71"/>
      <c r="AX249" s="71"/>
      <c r="AY249" s="455"/>
      <c r="AZ249" s="71"/>
      <c r="BA249" s="455"/>
      <c r="BB249" s="447">
        <f t="shared" si="146"/>
        <v>0</v>
      </c>
      <c r="BC249" s="71"/>
      <c r="BD249" s="71"/>
      <c r="BE249" s="71"/>
      <c r="BF249" s="71"/>
      <c r="BG249" s="455"/>
      <c r="BH249" s="455"/>
      <c r="BI249" s="455"/>
      <c r="BJ249" s="455"/>
      <c r="BK249" s="455"/>
      <c r="BL249" s="450">
        <f t="shared" si="148"/>
        <v>0</v>
      </c>
      <c r="BM249" s="71"/>
      <c r="BN249" s="71"/>
      <c r="BO249" s="71"/>
      <c r="BP249" s="71"/>
      <c r="BQ249" s="455">
        <f t="shared" si="155"/>
        <v>0</v>
      </c>
      <c r="BR249" s="71"/>
      <c r="BS249" s="71"/>
      <c r="BT249" s="71"/>
      <c r="BU249" s="71"/>
      <c r="BV249" s="71"/>
      <c r="BW249" s="71"/>
      <c r="BX249" s="71"/>
      <c r="BY249" s="71"/>
      <c r="BZ249" s="71"/>
      <c r="CA249" s="71"/>
      <c r="CB249" s="71"/>
      <c r="CC249" s="71"/>
      <c r="CD249" s="71"/>
      <c r="CE249" s="71"/>
      <c r="CF249" s="71"/>
      <c r="CG249" s="71"/>
      <c r="CH249" s="71"/>
      <c r="CI249" s="71"/>
      <c r="CJ249" s="71"/>
      <c r="CK249" s="71"/>
      <c r="CL249" s="71"/>
      <c r="CM249" s="71"/>
      <c r="CN249" s="71"/>
      <c r="CO249" s="71"/>
      <c r="CP249" s="190">
        <f t="shared" ref="CP249:CP312" si="158">SUM(CM249,CK249,CO249)</f>
        <v>0</v>
      </c>
      <c r="CQ249" s="71"/>
      <c r="CR249" s="71"/>
      <c r="CS249" s="71"/>
      <c r="CT249" s="71"/>
      <c r="CU249" s="71"/>
      <c r="CV249" s="71"/>
      <c r="CW249" s="71"/>
      <c r="CX249" s="71"/>
      <c r="CY249" s="71"/>
      <c r="CZ249" s="71"/>
      <c r="DA249" s="71"/>
      <c r="DB249" s="190">
        <f t="shared" ref="DB249:DB314" si="159">SUM(CP249,CQ249)</f>
        <v>0</v>
      </c>
      <c r="DC249" s="71">
        <f t="shared" ref="DC249:DC312" si="160">SUM(CO249,CN249)</f>
        <v>0</v>
      </c>
      <c r="DD249" s="71"/>
      <c r="DE249" s="71"/>
      <c r="DF249" s="71"/>
      <c r="DG249" s="190">
        <f t="shared" ref="DG249:DG312" si="161">SUM(DB249,DF249)</f>
        <v>0</v>
      </c>
      <c r="DH249" s="71">
        <f t="shared" ref="DH249:DH312" si="162">SUM(DC249)</f>
        <v>0</v>
      </c>
      <c r="DI249" s="71"/>
      <c r="DJ249" s="71"/>
      <c r="DK249" s="71"/>
      <c r="DL249" s="71"/>
      <c r="DM249" s="71"/>
      <c r="DN249" s="71"/>
      <c r="DO249" s="71"/>
      <c r="DP249" s="71"/>
      <c r="DQ249" s="71"/>
      <c r="DR249" s="71"/>
      <c r="DS249" s="71"/>
      <c r="DT249" s="71"/>
      <c r="DU249" s="71"/>
      <c r="DV249" s="71"/>
      <c r="DW249" s="71"/>
      <c r="DX249" s="71"/>
      <c r="DY249" s="71"/>
      <c r="DZ249" s="71"/>
      <c r="EA249" s="71"/>
      <c r="EB249" s="71"/>
      <c r="EC249" s="71"/>
      <c r="ED249" s="71"/>
      <c r="EE249" s="71"/>
      <c r="EF249" s="71"/>
      <c r="EG249" s="71"/>
      <c r="EH249" s="71"/>
      <c r="EI249" s="74"/>
      <c r="EJ249" s="74"/>
      <c r="EK249" s="74"/>
      <c r="EL249" s="74"/>
      <c r="EM249" s="74"/>
      <c r="EN249" s="74"/>
      <c r="EO249" s="74"/>
      <c r="EP249" s="74"/>
      <c r="EQ249" s="74"/>
      <c r="ER249" s="74"/>
      <c r="ES249" s="74"/>
      <c r="ET249" s="74"/>
      <c r="EU249" s="74"/>
      <c r="EV249" s="74"/>
      <c r="EW249" s="74"/>
      <c r="EX249" s="74"/>
      <c r="EY249" s="74"/>
      <c r="EZ249" s="74"/>
      <c r="FA249" s="74"/>
      <c r="FB249" s="74"/>
    </row>
    <row r="250" spans="2:158" s="69" customFormat="1">
      <c r="B250" s="76"/>
      <c r="C250" s="77" t="s">
        <v>396</v>
      </c>
      <c r="D250" s="71"/>
      <c r="E250" s="71"/>
      <c r="F250" s="71"/>
      <c r="G250" s="71"/>
      <c r="H250" s="71"/>
      <c r="I250" s="71"/>
      <c r="J250" s="71"/>
      <c r="K250" s="71"/>
      <c r="L250" s="71"/>
      <c r="M250" s="71"/>
      <c r="N250" s="71"/>
      <c r="O250" s="72"/>
      <c r="P250" s="71"/>
      <c r="Q250" s="71"/>
      <c r="R250" s="71"/>
      <c r="S250" s="71"/>
      <c r="T250" s="71"/>
      <c r="U250" s="71"/>
      <c r="V250" s="71"/>
      <c r="W250" s="71"/>
      <c r="X250" s="71"/>
      <c r="Y250" s="73">
        <v>12</v>
      </c>
      <c r="Z250" s="73"/>
      <c r="AA250" s="73"/>
      <c r="AB250" s="73"/>
      <c r="AC250" s="73"/>
      <c r="AD250" s="73"/>
      <c r="AE250" s="73"/>
      <c r="AF250" s="447">
        <f t="shared" si="145"/>
        <v>49343</v>
      </c>
      <c r="AG250" s="71">
        <v>1403</v>
      </c>
      <c r="AH250" s="71"/>
      <c r="AI250" s="71"/>
      <c r="AJ250" s="71"/>
      <c r="AK250" s="71"/>
      <c r="AL250" s="71"/>
      <c r="AM250" s="71"/>
      <c r="AN250" s="71"/>
      <c r="AO250" s="71">
        <v>44013</v>
      </c>
      <c r="AP250" s="71">
        <v>3922</v>
      </c>
      <c r="AQ250" s="71">
        <v>6450</v>
      </c>
      <c r="AR250" s="71"/>
      <c r="AS250" s="447">
        <f t="shared" si="143"/>
        <v>45416</v>
      </c>
      <c r="AT250" s="455"/>
      <c r="AU250" s="450">
        <f t="shared" si="147"/>
        <v>0</v>
      </c>
      <c r="AV250" s="71"/>
      <c r="AW250" s="71"/>
      <c r="AX250" s="71"/>
      <c r="AY250" s="455">
        <v>138</v>
      </c>
      <c r="AZ250" s="71">
        <v>6</v>
      </c>
      <c r="BA250" s="455">
        <v>11</v>
      </c>
      <c r="BB250" s="447">
        <f t="shared" si="146"/>
        <v>231</v>
      </c>
      <c r="BC250" s="71"/>
      <c r="BD250" s="71">
        <v>227</v>
      </c>
      <c r="BE250" s="71"/>
      <c r="BF250" s="71">
        <v>4</v>
      </c>
      <c r="BG250" s="455"/>
      <c r="BH250" s="455">
        <v>124</v>
      </c>
      <c r="BI250" s="455"/>
      <c r="BJ250" s="455"/>
      <c r="BK250" s="455"/>
      <c r="BL250" s="450">
        <f t="shared" si="148"/>
        <v>3423</v>
      </c>
      <c r="BM250" s="71"/>
      <c r="BN250" s="71"/>
      <c r="BO250" s="71"/>
      <c r="BP250" s="71">
        <v>3423</v>
      </c>
      <c r="BQ250" s="455">
        <f t="shared" si="155"/>
        <v>3927</v>
      </c>
      <c r="BR250" s="71"/>
      <c r="BS250" s="71"/>
      <c r="BT250" s="71"/>
      <c r="BU250" s="71"/>
      <c r="BV250" s="71"/>
      <c r="BW250" s="71"/>
      <c r="BX250" s="71"/>
      <c r="BY250" s="71"/>
      <c r="BZ250" s="71"/>
      <c r="CA250" s="71"/>
      <c r="CB250" s="71"/>
      <c r="CC250" s="71"/>
      <c r="CD250" s="71"/>
      <c r="CE250" s="71"/>
      <c r="CF250" s="71"/>
      <c r="CG250" s="71"/>
      <c r="CH250" s="71"/>
      <c r="CI250" s="71"/>
      <c r="CJ250" s="71"/>
      <c r="CK250" s="71"/>
      <c r="CL250" s="71"/>
      <c r="CM250" s="71">
        <v>93</v>
      </c>
      <c r="CN250" s="71"/>
      <c r="CO250" s="71"/>
      <c r="CP250" s="190">
        <f t="shared" si="158"/>
        <v>93</v>
      </c>
      <c r="CQ250" s="71">
        <v>796</v>
      </c>
      <c r="CR250" s="71"/>
      <c r="CS250" s="71"/>
      <c r="CT250" s="71"/>
      <c r="CU250" s="71"/>
      <c r="CV250" s="71"/>
      <c r="CW250" s="71"/>
      <c r="CX250" s="71"/>
      <c r="CY250" s="71"/>
      <c r="CZ250" s="71"/>
      <c r="DA250" s="71"/>
      <c r="DB250" s="190">
        <f t="shared" si="159"/>
        <v>889</v>
      </c>
      <c r="DC250" s="71">
        <f t="shared" si="160"/>
        <v>0</v>
      </c>
      <c r="DD250" s="71"/>
      <c r="DE250" s="71"/>
      <c r="DF250" s="71"/>
      <c r="DG250" s="190">
        <f t="shared" si="161"/>
        <v>889</v>
      </c>
      <c r="DH250" s="71">
        <f t="shared" si="162"/>
        <v>0</v>
      </c>
      <c r="DI250" s="71"/>
      <c r="DJ250" s="71"/>
      <c r="DK250" s="71"/>
      <c r="DL250" s="71"/>
      <c r="DM250" s="71"/>
      <c r="DN250" s="71"/>
      <c r="DO250" s="71"/>
      <c r="DP250" s="71"/>
      <c r="DQ250" s="71"/>
      <c r="DR250" s="71"/>
      <c r="DS250" s="71"/>
      <c r="DT250" s="71"/>
      <c r="DU250" s="71"/>
      <c r="DV250" s="71"/>
      <c r="DW250" s="71"/>
      <c r="DX250" s="71"/>
      <c r="DY250" s="71"/>
      <c r="DZ250" s="71"/>
      <c r="EA250" s="71"/>
      <c r="EB250" s="71"/>
      <c r="EC250" s="71"/>
      <c r="ED250" s="71"/>
      <c r="EE250" s="71"/>
      <c r="EF250" s="71"/>
      <c r="EG250" s="71"/>
      <c r="EH250" s="71"/>
      <c r="EI250" s="74"/>
      <c r="EJ250" s="74"/>
      <c r="EK250" s="74"/>
      <c r="EL250" s="74"/>
      <c r="EM250" s="74"/>
      <c r="EN250" s="74"/>
      <c r="EO250" s="74"/>
      <c r="EP250" s="74"/>
      <c r="EQ250" s="74"/>
      <c r="ER250" s="74"/>
      <c r="ES250" s="74"/>
      <c r="ET250" s="74"/>
      <c r="EU250" s="74"/>
      <c r="EV250" s="74"/>
      <c r="EW250" s="74"/>
      <c r="EX250" s="74"/>
      <c r="EY250" s="74"/>
      <c r="EZ250" s="74"/>
      <c r="FA250" s="74"/>
      <c r="FB250" s="74"/>
    </row>
    <row r="251" spans="2:158" s="69" customFormat="1">
      <c r="B251" s="76"/>
      <c r="C251" s="77" t="s">
        <v>397</v>
      </c>
      <c r="D251" s="71"/>
      <c r="E251" s="71"/>
      <c r="F251" s="71"/>
      <c r="G251" s="71"/>
      <c r="H251" s="71"/>
      <c r="I251" s="71"/>
      <c r="J251" s="71"/>
      <c r="K251" s="71"/>
      <c r="L251" s="71"/>
      <c r="M251" s="71"/>
      <c r="N251" s="71"/>
      <c r="O251" s="72"/>
      <c r="P251" s="71"/>
      <c r="Q251" s="71"/>
      <c r="R251" s="71"/>
      <c r="S251" s="71"/>
      <c r="T251" s="71"/>
      <c r="U251" s="71"/>
      <c r="V251" s="71"/>
      <c r="W251" s="71"/>
      <c r="X251" s="71"/>
      <c r="Y251" s="73">
        <v>3</v>
      </c>
      <c r="Z251" s="73"/>
      <c r="AA251" s="73"/>
      <c r="AB251" s="73"/>
      <c r="AC251" s="73"/>
      <c r="AD251" s="73"/>
      <c r="AE251" s="73"/>
      <c r="AF251" s="447">
        <f t="shared" si="145"/>
        <v>956</v>
      </c>
      <c r="AG251" s="71">
        <v>697</v>
      </c>
      <c r="AH251" s="71"/>
      <c r="AI251" s="71"/>
      <c r="AJ251" s="71"/>
      <c r="AK251" s="71"/>
      <c r="AL251" s="71"/>
      <c r="AM251" s="71"/>
      <c r="AN251" s="71"/>
      <c r="AO251" s="71">
        <v>244</v>
      </c>
      <c r="AP251" s="71">
        <v>35</v>
      </c>
      <c r="AQ251" s="71">
        <v>135</v>
      </c>
      <c r="AR251" s="71"/>
      <c r="AS251" s="447">
        <f t="shared" si="143"/>
        <v>941</v>
      </c>
      <c r="AT251" s="455"/>
      <c r="AU251" s="450">
        <f t="shared" si="147"/>
        <v>0</v>
      </c>
      <c r="AV251" s="71"/>
      <c r="AW251" s="71"/>
      <c r="AX251" s="71"/>
      <c r="AY251" s="455"/>
      <c r="AZ251" s="71"/>
      <c r="BA251" s="455">
        <v>1</v>
      </c>
      <c r="BB251" s="447">
        <f t="shared" si="146"/>
        <v>1</v>
      </c>
      <c r="BC251" s="71">
        <v>1</v>
      </c>
      <c r="BD251" s="71"/>
      <c r="BE251" s="71"/>
      <c r="BF251" s="71"/>
      <c r="BG251" s="455"/>
      <c r="BH251" s="455">
        <v>5</v>
      </c>
      <c r="BI251" s="455"/>
      <c r="BJ251" s="455"/>
      <c r="BK251" s="455"/>
      <c r="BL251" s="450">
        <f t="shared" si="148"/>
        <v>8</v>
      </c>
      <c r="BM251" s="71"/>
      <c r="BN251" s="71"/>
      <c r="BO251" s="71"/>
      <c r="BP251" s="71">
        <v>8</v>
      </c>
      <c r="BQ251" s="455">
        <f t="shared" si="155"/>
        <v>15</v>
      </c>
      <c r="BR251" s="71"/>
      <c r="BS251" s="71"/>
      <c r="BT251" s="71"/>
      <c r="BU251" s="71"/>
      <c r="BV251" s="71"/>
      <c r="BW251" s="71"/>
      <c r="BX251" s="71"/>
      <c r="BY251" s="71"/>
      <c r="BZ251" s="71"/>
      <c r="CA251" s="71"/>
      <c r="CB251" s="71"/>
      <c r="CC251" s="71"/>
      <c r="CD251" s="71"/>
      <c r="CE251" s="71"/>
      <c r="CF251" s="71"/>
      <c r="CG251" s="71"/>
      <c r="CH251" s="71"/>
      <c r="CI251" s="71"/>
      <c r="CJ251" s="71"/>
      <c r="CK251" s="71"/>
      <c r="CL251" s="71"/>
      <c r="CM251" s="71">
        <v>464</v>
      </c>
      <c r="CN251" s="71"/>
      <c r="CO251" s="71"/>
      <c r="CP251" s="190">
        <f t="shared" si="158"/>
        <v>464</v>
      </c>
      <c r="CQ251" s="71">
        <v>271</v>
      </c>
      <c r="CR251" s="71"/>
      <c r="CS251" s="71"/>
      <c r="CT251" s="71"/>
      <c r="CU251" s="71"/>
      <c r="CV251" s="71"/>
      <c r="CW251" s="71"/>
      <c r="CX251" s="71"/>
      <c r="CY251" s="71"/>
      <c r="CZ251" s="71"/>
      <c r="DA251" s="71"/>
      <c r="DB251" s="190">
        <f t="shared" si="159"/>
        <v>735</v>
      </c>
      <c r="DC251" s="71">
        <f t="shared" si="160"/>
        <v>0</v>
      </c>
      <c r="DD251" s="71"/>
      <c r="DE251" s="71"/>
      <c r="DF251" s="71"/>
      <c r="DG251" s="190">
        <f t="shared" si="161"/>
        <v>735</v>
      </c>
      <c r="DH251" s="71">
        <f t="shared" si="162"/>
        <v>0</v>
      </c>
      <c r="DI251" s="71"/>
      <c r="DJ251" s="71"/>
      <c r="DK251" s="71"/>
      <c r="DL251" s="71"/>
      <c r="DM251" s="71"/>
      <c r="DN251" s="71"/>
      <c r="DO251" s="71"/>
      <c r="DP251" s="71"/>
      <c r="DQ251" s="71"/>
      <c r="DR251" s="71"/>
      <c r="DS251" s="71"/>
      <c r="DT251" s="71"/>
      <c r="DU251" s="71"/>
      <c r="DV251" s="71"/>
      <c r="DW251" s="71"/>
      <c r="DX251" s="71"/>
      <c r="DY251" s="71"/>
      <c r="DZ251" s="71"/>
      <c r="EA251" s="71"/>
      <c r="EB251" s="71"/>
      <c r="EC251" s="71"/>
      <c r="ED251" s="71"/>
      <c r="EE251" s="71"/>
      <c r="EF251" s="71"/>
      <c r="EG251" s="71"/>
      <c r="EH251" s="71"/>
      <c r="EI251" s="74"/>
      <c r="EJ251" s="74"/>
      <c r="EK251" s="74"/>
      <c r="EL251" s="74"/>
      <c r="EM251" s="74"/>
      <c r="EN251" s="74"/>
      <c r="EO251" s="74"/>
      <c r="EP251" s="74"/>
      <c r="EQ251" s="74"/>
      <c r="ER251" s="74"/>
      <c r="ES251" s="74"/>
      <c r="ET251" s="74"/>
      <c r="EU251" s="74"/>
      <c r="EV251" s="74"/>
      <c r="EW251" s="74"/>
      <c r="EX251" s="74"/>
      <c r="EY251" s="74"/>
      <c r="EZ251" s="74"/>
      <c r="FA251" s="74"/>
      <c r="FB251" s="74"/>
    </row>
    <row r="252" spans="2:158" s="69" customFormat="1">
      <c r="B252" s="76"/>
      <c r="C252" s="77" t="s">
        <v>398</v>
      </c>
      <c r="D252" s="71"/>
      <c r="E252" s="71"/>
      <c r="F252" s="71"/>
      <c r="G252" s="71"/>
      <c r="H252" s="71"/>
      <c r="I252" s="71"/>
      <c r="J252" s="71"/>
      <c r="K252" s="71"/>
      <c r="L252" s="71"/>
      <c r="M252" s="71"/>
      <c r="N252" s="71"/>
      <c r="O252" s="72"/>
      <c r="P252" s="71"/>
      <c r="Q252" s="71"/>
      <c r="R252" s="71"/>
      <c r="S252" s="71"/>
      <c r="T252" s="71"/>
      <c r="U252" s="71"/>
      <c r="V252" s="71"/>
      <c r="W252" s="71"/>
      <c r="X252" s="71"/>
      <c r="Y252" s="73"/>
      <c r="Z252" s="73"/>
      <c r="AA252" s="73"/>
      <c r="AB252" s="73"/>
      <c r="AC252" s="73"/>
      <c r="AD252" s="73"/>
      <c r="AE252" s="73"/>
      <c r="AF252" s="447">
        <f t="shared" si="145"/>
        <v>0</v>
      </c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447">
        <f t="shared" si="143"/>
        <v>0</v>
      </c>
      <c r="AT252" s="455"/>
      <c r="AU252" s="450">
        <f t="shared" si="147"/>
        <v>0</v>
      </c>
      <c r="AV252" s="71"/>
      <c r="AW252" s="71"/>
      <c r="AX252" s="71"/>
      <c r="AY252" s="455"/>
      <c r="AZ252" s="71"/>
      <c r="BA252" s="455"/>
      <c r="BB252" s="447">
        <f t="shared" si="146"/>
        <v>0</v>
      </c>
      <c r="BC252" s="71"/>
      <c r="BD252" s="71"/>
      <c r="BE252" s="71"/>
      <c r="BF252" s="71"/>
      <c r="BG252" s="455"/>
      <c r="BH252" s="455"/>
      <c r="BI252" s="455"/>
      <c r="BJ252" s="455"/>
      <c r="BK252" s="455"/>
      <c r="BL252" s="450">
        <f t="shared" si="148"/>
        <v>0</v>
      </c>
      <c r="BM252" s="71"/>
      <c r="BN252" s="71"/>
      <c r="BO252" s="71"/>
      <c r="BP252" s="71"/>
      <c r="BQ252" s="455">
        <f t="shared" si="155"/>
        <v>0</v>
      </c>
      <c r="BR252" s="71"/>
      <c r="BS252" s="71"/>
      <c r="BT252" s="71"/>
      <c r="BU252" s="71"/>
      <c r="BV252" s="71"/>
      <c r="BW252" s="71"/>
      <c r="BX252" s="71"/>
      <c r="BY252" s="71"/>
      <c r="BZ252" s="71"/>
      <c r="CA252" s="71"/>
      <c r="CB252" s="71"/>
      <c r="CC252" s="71"/>
      <c r="CD252" s="71"/>
      <c r="CE252" s="71"/>
      <c r="CF252" s="71"/>
      <c r="CG252" s="71"/>
      <c r="CH252" s="71"/>
      <c r="CI252" s="71"/>
      <c r="CJ252" s="71"/>
      <c r="CK252" s="71"/>
      <c r="CL252" s="71"/>
      <c r="CM252" s="71"/>
      <c r="CN252" s="71"/>
      <c r="CO252" s="71"/>
      <c r="CP252" s="190">
        <f t="shared" si="158"/>
        <v>0</v>
      </c>
      <c r="CQ252" s="71"/>
      <c r="CR252" s="71"/>
      <c r="CS252" s="71"/>
      <c r="CT252" s="71"/>
      <c r="CU252" s="71"/>
      <c r="CV252" s="71"/>
      <c r="CW252" s="71"/>
      <c r="CX252" s="71"/>
      <c r="CY252" s="71"/>
      <c r="CZ252" s="71"/>
      <c r="DA252" s="71"/>
      <c r="DB252" s="190">
        <f t="shared" si="159"/>
        <v>0</v>
      </c>
      <c r="DC252" s="71">
        <f t="shared" si="160"/>
        <v>0</v>
      </c>
      <c r="DD252" s="71"/>
      <c r="DE252" s="71"/>
      <c r="DF252" s="71"/>
      <c r="DG252" s="190">
        <f t="shared" si="161"/>
        <v>0</v>
      </c>
      <c r="DH252" s="71">
        <f t="shared" si="162"/>
        <v>0</v>
      </c>
      <c r="DI252" s="71"/>
      <c r="DJ252" s="71"/>
      <c r="DK252" s="71"/>
      <c r="DL252" s="71"/>
      <c r="DM252" s="71"/>
      <c r="DN252" s="71"/>
      <c r="DO252" s="71"/>
      <c r="DP252" s="71"/>
      <c r="DQ252" s="71"/>
      <c r="DR252" s="71"/>
      <c r="DS252" s="71"/>
      <c r="DT252" s="71"/>
      <c r="DU252" s="71"/>
      <c r="DV252" s="71"/>
      <c r="DW252" s="71"/>
      <c r="DX252" s="71"/>
      <c r="DY252" s="71"/>
      <c r="DZ252" s="71"/>
      <c r="EA252" s="71"/>
      <c r="EB252" s="71"/>
      <c r="EC252" s="71"/>
      <c r="ED252" s="71"/>
      <c r="EE252" s="71"/>
      <c r="EF252" s="71"/>
      <c r="EG252" s="71"/>
      <c r="EH252" s="71"/>
      <c r="EI252" s="74"/>
      <c r="EJ252" s="74"/>
      <c r="EK252" s="74"/>
      <c r="EL252" s="74"/>
      <c r="EM252" s="74"/>
      <c r="EN252" s="74"/>
      <c r="EO252" s="74"/>
      <c r="EP252" s="74"/>
      <c r="EQ252" s="74"/>
      <c r="ER252" s="74"/>
      <c r="ES252" s="74"/>
      <c r="ET252" s="74"/>
      <c r="EU252" s="74"/>
      <c r="EV252" s="74"/>
      <c r="EW252" s="74"/>
      <c r="EX252" s="74"/>
      <c r="EY252" s="74"/>
      <c r="EZ252" s="74"/>
      <c r="FA252" s="74"/>
      <c r="FB252" s="74"/>
    </row>
    <row r="253" spans="2:158" s="83" customFormat="1" ht="33" customHeight="1">
      <c r="B253" s="702" t="s">
        <v>427</v>
      </c>
      <c r="C253" s="704" t="s">
        <v>428</v>
      </c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7"/>
      <c r="P253" s="86"/>
      <c r="Q253" s="86"/>
      <c r="R253" s="86"/>
      <c r="S253" s="86"/>
      <c r="T253" s="86"/>
      <c r="U253" s="86"/>
      <c r="V253" s="86"/>
      <c r="W253" s="86"/>
      <c r="X253" s="86"/>
      <c r="Y253" s="88">
        <f>SUM(Y255:Y268)</f>
        <v>8</v>
      </c>
      <c r="Z253" s="88"/>
      <c r="AA253" s="88"/>
      <c r="AB253" s="88"/>
      <c r="AC253" s="88"/>
      <c r="AD253" s="88"/>
      <c r="AE253" s="88"/>
      <c r="AF253" s="447">
        <f t="shared" si="145"/>
        <v>2.1999999999999997</v>
      </c>
      <c r="AG253" s="88">
        <v>1.9</v>
      </c>
      <c r="AH253" s="88"/>
      <c r="AI253" s="88"/>
      <c r="AJ253" s="88"/>
      <c r="AK253" s="88"/>
      <c r="AL253" s="88"/>
      <c r="AM253" s="88"/>
      <c r="AN253" s="88"/>
      <c r="AO253" s="88">
        <v>0.3</v>
      </c>
      <c r="AP253" s="88">
        <v>0.2</v>
      </c>
      <c r="AQ253" s="88"/>
      <c r="AR253" s="88">
        <f>SUM(AR255:AR268)</f>
        <v>0</v>
      </c>
      <c r="AS253" s="447">
        <f t="shared" si="143"/>
        <v>2.1999999999999997</v>
      </c>
      <c r="AT253" s="450">
        <f>SUM(AT255:AT268)</f>
        <v>0</v>
      </c>
      <c r="AU253" s="450">
        <f t="shared" si="147"/>
        <v>0</v>
      </c>
      <c r="AV253" s="88">
        <f t="shared" ref="AV253:BA253" si="163">SUM(AV255:AV268)</f>
        <v>0</v>
      </c>
      <c r="AW253" s="88">
        <f t="shared" si="163"/>
        <v>0</v>
      </c>
      <c r="AX253" s="88">
        <f t="shared" si="163"/>
        <v>0</v>
      </c>
      <c r="AY253" s="450"/>
      <c r="AZ253" s="88"/>
      <c r="BA253" s="450">
        <f t="shared" si="163"/>
        <v>0</v>
      </c>
      <c r="BB253" s="447">
        <f t="shared" si="146"/>
        <v>0</v>
      </c>
      <c r="BC253" s="88">
        <f>SUM(BC255:BC268)</f>
        <v>0</v>
      </c>
      <c r="BD253" s="88">
        <f>SUM(BD255:BD268)</f>
        <v>0</v>
      </c>
      <c r="BE253" s="88">
        <f>SUM(BE255:BE268)</f>
        <v>0</v>
      </c>
      <c r="BF253" s="88">
        <f>SUM(BF255:BF268)</f>
        <v>0</v>
      </c>
      <c r="BG253" s="450"/>
      <c r="BH253" s="450"/>
      <c r="BI253" s="450"/>
      <c r="BJ253" s="450"/>
      <c r="BK253" s="450"/>
      <c r="BL253" s="450"/>
      <c r="BM253" s="88"/>
      <c r="BN253" s="88"/>
      <c r="BO253" s="88"/>
      <c r="BP253" s="88"/>
      <c r="BQ253" s="455">
        <f t="shared" si="155"/>
        <v>0</v>
      </c>
      <c r="BR253" s="86"/>
      <c r="BS253" s="86"/>
      <c r="BT253" s="86"/>
      <c r="BU253" s="86"/>
      <c r="BV253" s="86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>
        <v>1.6</v>
      </c>
      <c r="CN253" s="86"/>
      <c r="CO253" s="86"/>
      <c r="CP253" s="188">
        <f t="shared" si="158"/>
        <v>1.6</v>
      </c>
      <c r="CQ253" s="86">
        <v>0.3</v>
      </c>
      <c r="CR253" s="86"/>
      <c r="CS253" s="86"/>
      <c r="CT253" s="86"/>
      <c r="CU253" s="86"/>
      <c r="CV253" s="86"/>
      <c r="CW253" s="86"/>
      <c r="CX253" s="86"/>
      <c r="CY253" s="86"/>
      <c r="CZ253" s="86"/>
      <c r="DA253" s="86"/>
      <c r="DB253" s="188">
        <f t="shared" si="159"/>
        <v>1.9000000000000001</v>
      </c>
      <c r="DC253" s="38">
        <f t="shared" si="160"/>
        <v>0</v>
      </c>
      <c r="DD253" s="86"/>
      <c r="DE253" s="86"/>
      <c r="DF253" s="86"/>
      <c r="DG253" s="188">
        <f t="shared" si="161"/>
        <v>1.9000000000000001</v>
      </c>
      <c r="DH253" s="38">
        <f t="shared" si="162"/>
        <v>0</v>
      </c>
      <c r="DI253" s="86"/>
      <c r="DJ253" s="86"/>
      <c r="DK253" s="86"/>
      <c r="DL253" s="86"/>
      <c r="DM253" s="86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6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</row>
    <row r="254" spans="2:158" s="83" customFormat="1">
      <c r="B254" s="703"/>
      <c r="C254" s="705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7"/>
      <c r="P254" s="86"/>
      <c r="Q254" s="86"/>
      <c r="R254" s="86"/>
      <c r="S254" s="86"/>
      <c r="T254" s="86"/>
      <c r="U254" s="86"/>
      <c r="V254" s="86"/>
      <c r="W254" s="86"/>
      <c r="X254" s="86"/>
      <c r="Y254" s="88">
        <f>SUM(Y255:Y268)</f>
        <v>8</v>
      </c>
      <c r="Z254" s="88"/>
      <c r="AA254" s="88"/>
      <c r="AB254" s="88"/>
      <c r="AC254" s="88"/>
      <c r="AD254" s="88"/>
      <c r="AE254" s="88"/>
      <c r="AF254" s="447">
        <f t="shared" si="145"/>
        <v>2185</v>
      </c>
      <c r="AG254" s="88">
        <f t="shared" ref="AG254:AR254" si="164">SUM(AG255:AG268)</f>
        <v>1863</v>
      </c>
      <c r="AH254" s="88">
        <f t="shared" si="164"/>
        <v>13</v>
      </c>
      <c r="AI254" s="88">
        <f t="shared" si="164"/>
        <v>3</v>
      </c>
      <c r="AJ254" s="88">
        <f t="shared" si="164"/>
        <v>0</v>
      </c>
      <c r="AK254" s="88">
        <f t="shared" si="164"/>
        <v>0</v>
      </c>
      <c r="AL254" s="88">
        <f t="shared" si="164"/>
        <v>0</v>
      </c>
      <c r="AM254" s="88">
        <f t="shared" si="164"/>
        <v>0</v>
      </c>
      <c r="AN254" s="88">
        <f t="shared" si="164"/>
        <v>0</v>
      </c>
      <c r="AO254" s="88">
        <f t="shared" si="164"/>
        <v>277</v>
      </c>
      <c r="AP254" s="88">
        <f t="shared" si="164"/>
        <v>180</v>
      </c>
      <c r="AQ254" s="88">
        <f t="shared" si="164"/>
        <v>19</v>
      </c>
      <c r="AR254" s="88">
        <f t="shared" si="164"/>
        <v>0</v>
      </c>
      <c r="AS254" s="447">
        <f t="shared" si="143"/>
        <v>2153</v>
      </c>
      <c r="AT254" s="450">
        <f t="shared" ref="AT254:BP254" si="165">SUM(AT255:AT268)</f>
        <v>0</v>
      </c>
      <c r="AU254" s="450">
        <f t="shared" si="165"/>
        <v>0</v>
      </c>
      <c r="AV254" s="88">
        <f t="shared" si="165"/>
        <v>0</v>
      </c>
      <c r="AW254" s="88">
        <f t="shared" si="165"/>
        <v>0</v>
      </c>
      <c r="AX254" s="88">
        <f t="shared" si="165"/>
        <v>0</v>
      </c>
      <c r="AY254" s="450">
        <f t="shared" si="165"/>
        <v>11</v>
      </c>
      <c r="AZ254" s="88">
        <f t="shared" si="165"/>
        <v>3</v>
      </c>
      <c r="BA254" s="450">
        <f t="shared" si="165"/>
        <v>0</v>
      </c>
      <c r="BB254" s="450">
        <f t="shared" si="165"/>
        <v>0</v>
      </c>
      <c r="BC254" s="88">
        <f t="shared" si="165"/>
        <v>0</v>
      </c>
      <c r="BD254" s="88">
        <f t="shared" si="165"/>
        <v>0</v>
      </c>
      <c r="BE254" s="88">
        <f t="shared" si="165"/>
        <v>0</v>
      </c>
      <c r="BF254" s="88">
        <f t="shared" si="165"/>
        <v>0</v>
      </c>
      <c r="BG254" s="450">
        <f t="shared" si="165"/>
        <v>4</v>
      </c>
      <c r="BH254" s="450">
        <f t="shared" si="165"/>
        <v>15</v>
      </c>
      <c r="BI254" s="450">
        <f t="shared" si="165"/>
        <v>0</v>
      </c>
      <c r="BJ254" s="450">
        <f t="shared" si="165"/>
        <v>0</v>
      </c>
      <c r="BK254" s="450">
        <f t="shared" si="165"/>
        <v>0</v>
      </c>
      <c r="BL254" s="450">
        <f t="shared" si="165"/>
        <v>2</v>
      </c>
      <c r="BM254" s="88">
        <f t="shared" si="165"/>
        <v>0</v>
      </c>
      <c r="BN254" s="88">
        <f t="shared" si="165"/>
        <v>0</v>
      </c>
      <c r="BO254" s="88">
        <f t="shared" si="165"/>
        <v>0</v>
      </c>
      <c r="BP254" s="88">
        <f t="shared" si="165"/>
        <v>2</v>
      </c>
      <c r="BQ254" s="455">
        <f t="shared" si="155"/>
        <v>32</v>
      </c>
      <c r="BR254" s="86">
        <v>27</v>
      </c>
      <c r="BS254" s="86"/>
      <c r="BT254" s="86">
        <v>27</v>
      </c>
      <c r="BU254" s="86"/>
      <c r="BV254" s="86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>
        <f>SUM(CM255:CM267)</f>
        <v>1604.28</v>
      </c>
      <c r="CN254" s="86">
        <f>SUM(CN255:CN267)</f>
        <v>0</v>
      </c>
      <c r="CO254" s="86">
        <f>SUM(CO255:CO267)</f>
        <v>0</v>
      </c>
      <c r="CP254" s="188">
        <f t="shared" si="158"/>
        <v>1604.28</v>
      </c>
      <c r="CQ254" s="86">
        <f t="shared" ref="CQ254:CV254" si="166">SUM(CQ255:CQ267)</f>
        <v>258.72000000000003</v>
      </c>
      <c r="CR254" s="86">
        <f t="shared" si="166"/>
        <v>0</v>
      </c>
      <c r="CS254" s="86">
        <f t="shared" si="166"/>
        <v>0</v>
      </c>
      <c r="CT254" s="86">
        <f t="shared" si="166"/>
        <v>0</v>
      </c>
      <c r="CU254" s="86">
        <f t="shared" si="166"/>
        <v>0</v>
      </c>
      <c r="CV254" s="86">
        <f t="shared" si="166"/>
        <v>0</v>
      </c>
      <c r="CW254" s="86"/>
      <c r="CX254" s="86"/>
      <c r="CY254" s="86"/>
      <c r="CZ254" s="86"/>
      <c r="DA254" s="86"/>
      <c r="DB254" s="188">
        <f t="shared" si="159"/>
        <v>1863</v>
      </c>
      <c r="DC254" s="38">
        <f t="shared" si="160"/>
        <v>0</v>
      </c>
      <c r="DD254" s="86"/>
      <c r="DE254" s="86"/>
      <c r="DF254" s="86"/>
      <c r="DG254" s="188">
        <f t="shared" si="161"/>
        <v>1863</v>
      </c>
      <c r="DH254" s="38">
        <f t="shared" si="162"/>
        <v>0</v>
      </c>
      <c r="DI254" s="86"/>
      <c r="DJ254" s="86"/>
      <c r="DK254" s="86"/>
      <c r="DL254" s="86"/>
      <c r="DM254" s="86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6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</row>
    <row r="255" spans="2:158" s="69" customFormat="1">
      <c r="B255" s="76"/>
      <c r="C255" s="77" t="s">
        <v>385</v>
      </c>
      <c r="D255" s="71"/>
      <c r="E255" s="71"/>
      <c r="F255" s="71"/>
      <c r="G255" s="71"/>
      <c r="H255" s="71"/>
      <c r="I255" s="71"/>
      <c r="J255" s="71"/>
      <c r="K255" s="71"/>
      <c r="L255" s="71"/>
      <c r="M255" s="71"/>
      <c r="N255" s="71"/>
      <c r="O255" s="72"/>
      <c r="P255" s="71"/>
      <c r="Q255" s="71"/>
      <c r="R255" s="71"/>
      <c r="S255" s="71"/>
      <c r="T255" s="71"/>
      <c r="U255" s="71"/>
      <c r="V255" s="71"/>
      <c r="W255" s="71"/>
      <c r="X255" s="71"/>
      <c r="Y255" s="73">
        <v>2</v>
      </c>
      <c r="Z255" s="73"/>
      <c r="AA255" s="73"/>
      <c r="AB255" s="73"/>
      <c r="AC255" s="73"/>
      <c r="AD255" s="73"/>
      <c r="AE255" s="73"/>
      <c r="AF255" s="447">
        <f t="shared" si="145"/>
        <v>592</v>
      </c>
      <c r="AG255" s="73">
        <v>579</v>
      </c>
      <c r="AH255" s="73"/>
      <c r="AI255" s="73"/>
      <c r="AJ255" s="73"/>
      <c r="AK255" s="73"/>
      <c r="AL255" s="73"/>
      <c r="AM255" s="73"/>
      <c r="AN255" s="73"/>
      <c r="AO255" s="73">
        <v>6</v>
      </c>
      <c r="AP255" s="73"/>
      <c r="AQ255" s="73"/>
      <c r="AR255" s="73"/>
      <c r="AS255" s="447">
        <f t="shared" si="143"/>
        <v>585</v>
      </c>
      <c r="AT255" s="450"/>
      <c r="AU255" s="450">
        <f t="shared" si="147"/>
        <v>0</v>
      </c>
      <c r="AV255" s="73"/>
      <c r="AW255" s="73"/>
      <c r="AX255" s="73"/>
      <c r="AY255" s="450"/>
      <c r="AZ255" s="73"/>
      <c r="BA255" s="450"/>
      <c r="BB255" s="447">
        <f t="shared" si="146"/>
        <v>0</v>
      </c>
      <c r="BC255" s="73"/>
      <c r="BD255" s="73"/>
      <c r="BE255" s="73"/>
      <c r="BF255" s="73"/>
      <c r="BG255" s="450"/>
      <c r="BH255" s="450">
        <v>5</v>
      </c>
      <c r="BI255" s="450"/>
      <c r="BJ255" s="450"/>
      <c r="BK255" s="450"/>
      <c r="BL255" s="450">
        <f t="shared" si="148"/>
        <v>2</v>
      </c>
      <c r="BM255" s="73"/>
      <c r="BN255" s="73"/>
      <c r="BO255" s="73"/>
      <c r="BP255" s="73">
        <v>2</v>
      </c>
      <c r="BQ255" s="455">
        <f t="shared" si="155"/>
        <v>7</v>
      </c>
      <c r="BR255" s="71"/>
      <c r="BS255" s="71"/>
      <c r="BT255" s="71"/>
      <c r="BU255" s="71"/>
      <c r="BV255" s="71"/>
      <c r="BW255" s="71"/>
      <c r="BX255" s="71"/>
      <c r="BY255" s="71"/>
      <c r="BZ255" s="71"/>
      <c r="CA255" s="71"/>
      <c r="CB255" s="71"/>
      <c r="CC255" s="71"/>
      <c r="CD255" s="71"/>
      <c r="CE255" s="71"/>
      <c r="CF255" s="71"/>
      <c r="CG255" s="71"/>
      <c r="CH255" s="71"/>
      <c r="CI255" s="71"/>
      <c r="CJ255" s="71"/>
      <c r="CK255" s="71"/>
      <c r="CL255" s="71"/>
      <c r="CM255" s="71">
        <v>579</v>
      </c>
      <c r="CN255" s="71"/>
      <c r="CO255" s="71"/>
      <c r="CP255" s="190">
        <f t="shared" si="158"/>
        <v>579</v>
      </c>
      <c r="CQ255" s="71"/>
      <c r="CR255" s="71"/>
      <c r="CS255" s="71"/>
      <c r="CT255" s="71"/>
      <c r="CU255" s="71"/>
      <c r="CV255" s="71"/>
      <c r="CW255" s="71"/>
      <c r="CX255" s="71"/>
      <c r="CY255" s="71"/>
      <c r="CZ255" s="71"/>
      <c r="DA255" s="71"/>
      <c r="DB255" s="190">
        <f t="shared" si="159"/>
        <v>579</v>
      </c>
      <c r="DC255" s="71">
        <f t="shared" si="160"/>
        <v>0</v>
      </c>
      <c r="DD255" s="71"/>
      <c r="DE255" s="71"/>
      <c r="DF255" s="71"/>
      <c r="DG255" s="190">
        <f t="shared" si="161"/>
        <v>579</v>
      </c>
      <c r="DH255" s="71">
        <f t="shared" si="162"/>
        <v>0</v>
      </c>
      <c r="DI255" s="71"/>
      <c r="DJ255" s="71"/>
      <c r="DK255" s="71"/>
      <c r="DL255" s="71"/>
      <c r="DM255" s="71"/>
      <c r="DN255" s="71"/>
      <c r="DO255" s="71"/>
      <c r="DP255" s="71"/>
      <c r="DQ255" s="71"/>
      <c r="DR255" s="71"/>
      <c r="DS255" s="71"/>
      <c r="DT255" s="71"/>
      <c r="DU255" s="71"/>
      <c r="DV255" s="71"/>
      <c r="DW255" s="71"/>
      <c r="DX255" s="71"/>
      <c r="DY255" s="71"/>
      <c r="DZ255" s="71"/>
      <c r="EA255" s="71"/>
      <c r="EB255" s="71"/>
      <c r="EC255" s="71"/>
      <c r="ED255" s="71"/>
      <c r="EE255" s="71"/>
      <c r="EF255" s="71"/>
      <c r="EG255" s="71"/>
      <c r="EH255" s="71"/>
      <c r="EI255" s="74"/>
      <c r="EJ255" s="74"/>
      <c r="EK255" s="74"/>
      <c r="EL255" s="74"/>
      <c r="EM255" s="74"/>
      <c r="EN255" s="74"/>
      <c r="EO255" s="74"/>
      <c r="EP255" s="74"/>
      <c r="EQ255" s="74"/>
      <c r="ER255" s="74"/>
      <c r="ES255" s="74"/>
      <c r="ET255" s="74"/>
      <c r="EU255" s="74"/>
      <c r="EV255" s="74"/>
      <c r="EW255" s="74"/>
      <c r="EX255" s="74"/>
      <c r="EY255" s="74"/>
      <c r="EZ255" s="74"/>
      <c r="FA255" s="74"/>
      <c r="FB255" s="74"/>
    </row>
    <row r="256" spans="2:158" s="69" customFormat="1">
      <c r="B256" s="76"/>
      <c r="C256" s="77" t="s">
        <v>386</v>
      </c>
      <c r="D256" s="71"/>
      <c r="E256" s="71"/>
      <c r="F256" s="71"/>
      <c r="G256" s="71"/>
      <c r="H256" s="71"/>
      <c r="I256" s="71"/>
      <c r="J256" s="71"/>
      <c r="K256" s="71"/>
      <c r="L256" s="71"/>
      <c r="M256" s="71"/>
      <c r="N256" s="71"/>
      <c r="O256" s="72"/>
      <c r="P256" s="71"/>
      <c r="Q256" s="71"/>
      <c r="R256" s="71"/>
      <c r="S256" s="71"/>
      <c r="T256" s="71"/>
      <c r="U256" s="71"/>
      <c r="V256" s="71"/>
      <c r="W256" s="71"/>
      <c r="X256" s="71"/>
      <c r="Y256" s="73"/>
      <c r="Z256" s="73"/>
      <c r="AA256" s="73"/>
      <c r="AB256" s="73"/>
      <c r="AC256" s="73"/>
      <c r="AD256" s="73"/>
      <c r="AE256" s="73"/>
      <c r="AF256" s="447">
        <f t="shared" si="145"/>
        <v>0</v>
      </c>
      <c r="AG256" s="73"/>
      <c r="AH256" s="73"/>
      <c r="AI256" s="73"/>
      <c r="AJ256" s="73"/>
      <c r="AK256" s="73"/>
      <c r="AL256" s="73"/>
      <c r="AM256" s="73"/>
      <c r="AN256" s="73"/>
      <c r="AO256" s="73"/>
      <c r="AP256" s="73"/>
      <c r="AQ256" s="73"/>
      <c r="AR256" s="73"/>
      <c r="AS256" s="447">
        <f t="shared" si="143"/>
        <v>0</v>
      </c>
      <c r="AT256" s="450"/>
      <c r="AU256" s="450">
        <f t="shared" si="147"/>
        <v>0</v>
      </c>
      <c r="AV256" s="73"/>
      <c r="AW256" s="73"/>
      <c r="AX256" s="73"/>
      <c r="AY256" s="450">
        <f>SUM(AY272,AY288,AY304)</f>
        <v>0</v>
      </c>
      <c r="AZ256" s="73"/>
      <c r="BA256" s="450"/>
      <c r="BB256" s="447">
        <f t="shared" si="146"/>
        <v>0</v>
      </c>
      <c r="BC256" s="73"/>
      <c r="BD256" s="73"/>
      <c r="BE256" s="73"/>
      <c r="BF256" s="73"/>
      <c r="BG256" s="450"/>
      <c r="BH256" s="450"/>
      <c r="BI256" s="450"/>
      <c r="BJ256" s="450"/>
      <c r="BK256" s="450"/>
      <c r="BL256" s="450">
        <f t="shared" si="148"/>
        <v>0</v>
      </c>
      <c r="BM256" s="73"/>
      <c r="BN256" s="73"/>
      <c r="BO256" s="73"/>
      <c r="BP256" s="73"/>
      <c r="BQ256" s="455">
        <f t="shared" si="155"/>
        <v>0</v>
      </c>
      <c r="BR256" s="71"/>
      <c r="BS256" s="71"/>
      <c r="BT256" s="71"/>
      <c r="BU256" s="71"/>
      <c r="BV256" s="71"/>
      <c r="BW256" s="71"/>
      <c r="BX256" s="71"/>
      <c r="BY256" s="71"/>
      <c r="BZ256" s="71"/>
      <c r="CA256" s="71"/>
      <c r="CB256" s="71"/>
      <c r="CC256" s="71"/>
      <c r="CD256" s="71"/>
      <c r="CE256" s="71"/>
      <c r="CF256" s="71"/>
      <c r="CG256" s="71"/>
      <c r="CH256" s="71"/>
      <c r="CI256" s="71"/>
      <c r="CJ256" s="71"/>
      <c r="CK256" s="71"/>
      <c r="CL256" s="71"/>
      <c r="CM256" s="71"/>
      <c r="CN256" s="71"/>
      <c r="CO256" s="71"/>
      <c r="CP256" s="190">
        <f t="shared" si="158"/>
        <v>0</v>
      </c>
      <c r="CQ256" s="71"/>
      <c r="CR256" s="71"/>
      <c r="CS256" s="71"/>
      <c r="CT256" s="71"/>
      <c r="CU256" s="71"/>
      <c r="CV256" s="71"/>
      <c r="CW256" s="71"/>
      <c r="CX256" s="71"/>
      <c r="CY256" s="71"/>
      <c r="CZ256" s="71"/>
      <c r="DA256" s="71"/>
      <c r="DB256" s="190">
        <f t="shared" si="159"/>
        <v>0</v>
      </c>
      <c r="DC256" s="71">
        <f t="shared" si="160"/>
        <v>0</v>
      </c>
      <c r="DD256" s="71"/>
      <c r="DE256" s="71"/>
      <c r="DF256" s="71"/>
      <c r="DG256" s="190">
        <f t="shared" si="161"/>
        <v>0</v>
      </c>
      <c r="DH256" s="71">
        <f t="shared" si="162"/>
        <v>0</v>
      </c>
      <c r="DI256" s="71"/>
      <c r="DJ256" s="71"/>
      <c r="DK256" s="71"/>
      <c r="DL256" s="71"/>
      <c r="DM256" s="71"/>
      <c r="DN256" s="71"/>
      <c r="DO256" s="71"/>
      <c r="DP256" s="71"/>
      <c r="DQ256" s="71"/>
      <c r="DR256" s="71"/>
      <c r="DS256" s="71"/>
      <c r="DT256" s="71"/>
      <c r="DU256" s="71"/>
      <c r="DV256" s="71"/>
      <c r="DW256" s="71"/>
      <c r="DX256" s="71"/>
      <c r="DY256" s="71"/>
      <c r="DZ256" s="71"/>
      <c r="EA256" s="71"/>
      <c r="EB256" s="71"/>
      <c r="EC256" s="71"/>
      <c r="ED256" s="71"/>
      <c r="EE256" s="71"/>
      <c r="EF256" s="71"/>
      <c r="EG256" s="71"/>
      <c r="EH256" s="71"/>
      <c r="EI256" s="74"/>
      <c r="EJ256" s="74"/>
      <c r="EK256" s="74"/>
      <c r="EL256" s="74"/>
      <c r="EM256" s="74"/>
      <c r="EN256" s="74"/>
      <c r="EO256" s="74"/>
      <c r="EP256" s="74"/>
      <c r="EQ256" s="74"/>
      <c r="ER256" s="74"/>
      <c r="ES256" s="74"/>
      <c r="ET256" s="74"/>
      <c r="EU256" s="74"/>
      <c r="EV256" s="74"/>
      <c r="EW256" s="74"/>
      <c r="EX256" s="74"/>
      <c r="EY256" s="74"/>
      <c r="EZ256" s="74"/>
      <c r="FA256" s="74"/>
      <c r="FB256" s="74"/>
    </row>
    <row r="257" spans="2:158" s="69" customFormat="1">
      <c r="B257" s="76"/>
      <c r="C257" s="77" t="s">
        <v>387</v>
      </c>
      <c r="D257" s="71"/>
      <c r="E257" s="71"/>
      <c r="F257" s="71"/>
      <c r="G257" s="71"/>
      <c r="H257" s="71"/>
      <c r="I257" s="71"/>
      <c r="J257" s="71"/>
      <c r="K257" s="71"/>
      <c r="L257" s="71"/>
      <c r="M257" s="71"/>
      <c r="N257" s="71"/>
      <c r="O257" s="72"/>
      <c r="P257" s="71"/>
      <c r="Q257" s="71"/>
      <c r="R257" s="71"/>
      <c r="S257" s="71"/>
      <c r="T257" s="71"/>
      <c r="U257" s="71"/>
      <c r="V257" s="71"/>
      <c r="W257" s="71"/>
      <c r="X257" s="71"/>
      <c r="Y257" s="73"/>
      <c r="Z257" s="73"/>
      <c r="AA257" s="73"/>
      <c r="AB257" s="73"/>
      <c r="AC257" s="73"/>
      <c r="AD257" s="73"/>
      <c r="AE257" s="73"/>
      <c r="AF257" s="447">
        <f t="shared" si="145"/>
        <v>0</v>
      </c>
      <c r="AG257" s="73"/>
      <c r="AH257" s="73"/>
      <c r="AI257" s="73"/>
      <c r="AJ257" s="73"/>
      <c r="AK257" s="73"/>
      <c r="AL257" s="73"/>
      <c r="AM257" s="73"/>
      <c r="AN257" s="73"/>
      <c r="AO257" s="73"/>
      <c r="AP257" s="73"/>
      <c r="AQ257" s="73"/>
      <c r="AR257" s="73"/>
      <c r="AS257" s="447">
        <f t="shared" si="143"/>
        <v>0</v>
      </c>
      <c r="AT257" s="450"/>
      <c r="AU257" s="450">
        <f t="shared" si="147"/>
        <v>0</v>
      </c>
      <c r="AV257" s="73"/>
      <c r="AW257" s="73"/>
      <c r="AX257" s="73"/>
      <c r="AY257" s="450"/>
      <c r="AZ257" s="73"/>
      <c r="BA257" s="450"/>
      <c r="BB257" s="447">
        <f t="shared" si="146"/>
        <v>0</v>
      </c>
      <c r="BC257" s="73"/>
      <c r="BD257" s="73"/>
      <c r="BE257" s="73"/>
      <c r="BF257" s="73"/>
      <c r="BG257" s="450"/>
      <c r="BH257" s="450"/>
      <c r="BI257" s="450"/>
      <c r="BJ257" s="450"/>
      <c r="BK257" s="450"/>
      <c r="BL257" s="450">
        <f t="shared" si="148"/>
        <v>0</v>
      </c>
      <c r="BM257" s="73"/>
      <c r="BN257" s="73"/>
      <c r="BO257" s="73"/>
      <c r="BP257" s="73"/>
      <c r="BQ257" s="455">
        <f t="shared" si="155"/>
        <v>0</v>
      </c>
      <c r="BR257" s="71"/>
      <c r="BS257" s="71"/>
      <c r="BT257" s="71"/>
      <c r="BU257" s="71"/>
      <c r="BV257" s="71"/>
      <c r="BW257" s="71"/>
      <c r="BX257" s="71"/>
      <c r="BY257" s="71"/>
      <c r="BZ257" s="71"/>
      <c r="CA257" s="71"/>
      <c r="CB257" s="71"/>
      <c r="CC257" s="71"/>
      <c r="CD257" s="71"/>
      <c r="CE257" s="71"/>
      <c r="CF257" s="71"/>
      <c r="CG257" s="71"/>
      <c r="CH257" s="71"/>
      <c r="CI257" s="71"/>
      <c r="CJ257" s="71"/>
      <c r="CK257" s="71"/>
      <c r="CL257" s="71"/>
      <c r="CM257" s="71"/>
      <c r="CN257" s="71"/>
      <c r="CO257" s="71"/>
      <c r="CP257" s="190">
        <f t="shared" si="158"/>
        <v>0</v>
      </c>
      <c r="CQ257" s="71"/>
      <c r="CR257" s="71"/>
      <c r="CS257" s="71"/>
      <c r="CT257" s="71"/>
      <c r="CU257" s="71"/>
      <c r="CV257" s="71"/>
      <c r="CW257" s="71"/>
      <c r="CX257" s="71"/>
      <c r="CY257" s="71"/>
      <c r="CZ257" s="71"/>
      <c r="DA257" s="71"/>
      <c r="DB257" s="190">
        <f t="shared" si="159"/>
        <v>0</v>
      </c>
      <c r="DC257" s="71">
        <f t="shared" si="160"/>
        <v>0</v>
      </c>
      <c r="DD257" s="71"/>
      <c r="DE257" s="71"/>
      <c r="DF257" s="71"/>
      <c r="DG257" s="190">
        <f t="shared" si="161"/>
        <v>0</v>
      </c>
      <c r="DH257" s="71">
        <f t="shared" si="162"/>
        <v>0</v>
      </c>
      <c r="DI257" s="71"/>
      <c r="DJ257" s="71"/>
      <c r="DK257" s="71"/>
      <c r="DL257" s="71"/>
      <c r="DM257" s="71"/>
      <c r="DN257" s="71"/>
      <c r="DO257" s="71"/>
      <c r="DP257" s="71"/>
      <c r="DQ257" s="71"/>
      <c r="DR257" s="71"/>
      <c r="DS257" s="71"/>
      <c r="DT257" s="71"/>
      <c r="DU257" s="71"/>
      <c r="DV257" s="71"/>
      <c r="DW257" s="71"/>
      <c r="DX257" s="71"/>
      <c r="DY257" s="71"/>
      <c r="DZ257" s="71"/>
      <c r="EA257" s="71"/>
      <c r="EB257" s="71"/>
      <c r="EC257" s="71"/>
      <c r="ED257" s="71"/>
      <c r="EE257" s="71"/>
      <c r="EF257" s="71"/>
      <c r="EG257" s="71"/>
      <c r="EH257" s="71"/>
      <c r="EI257" s="74"/>
      <c r="EJ257" s="74"/>
      <c r="EK257" s="74"/>
      <c r="EL257" s="74"/>
      <c r="EM257" s="74"/>
      <c r="EN257" s="74"/>
      <c r="EO257" s="74"/>
      <c r="EP257" s="74"/>
      <c r="EQ257" s="74"/>
      <c r="ER257" s="74"/>
      <c r="ES257" s="74"/>
      <c r="ET257" s="74"/>
      <c r="EU257" s="74"/>
      <c r="EV257" s="74"/>
      <c r="EW257" s="74"/>
      <c r="EX257" s="74"/>
      <c r="EY257" s="74"/>
      <c r="EZ257" s="74"/>
      <c r="FA257" s="74"/>
      <c r="FB257" s="74"/>
    </row>
    <row r="258" spans="2:158" s="69" customFormat="1">
      <c r="B258" s="76"/>
      <c r="C258" s="77" t="s">
        <v>388</v>
      </c>
      <c r="D258" s="71"/>
      <c r="E258" s="71"/>
      <c r="F258" s="71"/>
      <c r="G258" s="71"/>
      <c r="H258" s="71"/>
      <c r="I258" s="71"/>
      <c r="J258" s="71"/>
      <c r="K258" s="71"/>
      <c r="L258" s="71"/>
      <c r="M258" s="71"/>
      <c r="N258" s="71"/>
      <c r="O258" s="72"/>
      <c r="P258" s="71"/>
      <c r="Q258" s="71"/>
      <c r="R258" s="71"/>
      <c r="S258" s="71"/>
      <c r="T258" s="71"/>
      <c r="U258" s="71"/>
      <c r="V258" s="71"/>
      <c r="W258" s="71"/>
      <c r="X258" s="71"/>
      <c r="Y258" s="73">
        <v>1</v>
      </c>
      <c r="Z258" s="73"/>
      <c r="AA258" s="73"/>
      <c r="AB258" s="73"/>
      <c r="AC258" s="73"/>
      <c r="AD258" s="73"/>
      <c r="AE258" s="73"/>
      <c r="AF258" s="447">
        <f t="shared" si="145"/>
        <v>416</v>
      </c>
      <c r="AG258" s="73">
        <v>400</v>
      </c>
      <c r="AH258" s="73"/>
      <c r="AI258" s="73"/>
      <c r="AJ258" s="73"/>
      <c r="AK258" s="73"/>
      <c r="AL258" s="73"/>
      <c r="AM258" s="73"/>
      <c r="AN258" s="73"/>
      <c r="AO258" s="73">
        <v>6</v>
      </c>
      <c r="AP258" s="73"/>
      <c r="AQ258" s="73"/>
      <c r="AR258" s="73"/>
      <c r="AS258" s="447">
        <f t="shared" si="143"/>
        <v>406</v>
      </c>
      <c r="AT258" s="450"/>
      <c r="AU258" s="450">
        <f t="shared" si="147"/>
        <v>0</v>
      </c>
      <c r="AV258" s="73"/>
      <c r="AW258" s="73"/>
      <c r="AX258" s="73"/>
      <c r="AY258" s="450">
        <v>8</v>
      </c>
      <c r="AZ258" s="73"/>
      <c r="BA258" s="450"/>
      <c r="BB258" s="447">
        <f t="shared" si="146"/>
        <v>0</v>
      </c>
      <c r="BC258" s="73"/>
      <c r="BD258" s="73"/>
      <c r="BE258" s="73"/>
      <c r="BF258" s="73"/>
      <c r="BG258" s="450"/>
      <c r="BH258" s="450">
        <v>2</v>
      </c>
      <c r="BI258" s="450"/>
      <c r="BJ258" s="450"/>
      <c r="BK258" s="450"/>
      <c r="BL258" s="450">
        <f t="shared" si="148"/>
        <v>0</v>
      </c>
      <c r="BM258" s="73"/>
      <c r="BN258" s="73"/>
      <c r="BO258" s="73"/>
      <c r="BP258" s="73"/>
      <c r="BQ258" s="455">
        <f t="shared" si="155"/>
        <v>10</v>
      </c>
      <c r="BR258" s="71"/>
      <c r="BS258" s="71"/>
      <c r="BT258" s="71"/>
      <c r="BU258" s="71"/>
      <c r="BV258" s="71"/>
      <c r="BW258" s="71"/>
      <c r="BX258" s="71"/>
      <c r="BY258" s="71"/>
      <c r="BZ258" s="71"/>
      <c r="CA258" s="71"/>
      <c r="CB258" s="71"/>
      <c r="CC258" s="71"/>
      <c r="CD258" s="71"/>
      <c r="CE258" s="71"/>
      <c r="CF258" s="71"/>
      <c r="CG258" s="71"/>
      <c r="CH258" s="71"/>
      <c r="CI258" s="71"/>
      <c r="CJ258" s="71"/>
      <c r="CK258" s="71"/>
      <c r="CL258" s="71"/>
      <c r="CM258" s="71">
        <v>400</v>
      </c>
      <c r="CN258" s="71"/>
      <c r="CO258" s="71"/>
      <c r="CP258" s="190">
        <f t="shared" si="158"/>
        <v>400</v>
      </c>
      <c r="CQ258" s="71"/>
      <c r="CR258" s="71"/>
      <c r="CS258" s="71"/>
      <c r="CT258" s="71"/>
      <c r="CU258" s="71"/>
      <c r="CV258" s="71"/>
      <c r="CW258" s="71"/>
      <c r="CX258" s="71"/>
      <c r="CY258" s="71"/>
      <c r="CZ258" s="71"/>
      <c r="DA258" s="71"/>
      <c r="DB258" s="190">
        <f t="shared" si="159"/>
        <v>400</v>
      </c>
      <c r="DC258" s="71">
        <f t="shared" si="160"/>
        <v>0</v>
      </c>
      <c r="DD258" s="71"/>
      <c r="DE258" s="71"/>
      <c r="DF258" s="71"/>
      <c r="DG258" s="190">
        <f t="shared" si="161"/>
        <v>400</v>
      </c>
      <c r="DH258" s="71">
        <f t="shared" si="162"/>
        <v>0</v>
      </c>
      <c r="DI258" s="71"/>
      <c r="DJ258" s="71"/>
      <c r="DK258" s="71"/>
      <c r="DL258" s="71"/>
      <c r="DM258" s="71"/>
      <c r="DN258" s="71"/>
      <c r="DO258" s="71"/>
      <c r="DP258" s="71"/>
      <c r="DQ258" s="71"/>
      <c r="DR258" s="71"/>
      <c r="DS258" s="71"/>
      <c r="DT258" s="71"/>
      <c r="DU258" s="71"/>
      <c r="DV258" s="71"/>
      <c r="DW258" s="71"/>
      <c r="DX258" s="71"/>
      <c r="DY258" s="71"/>
      <c r="DZ258" s="71"/>
      <c r="EA258" s="71"/>
      <c r="EB258" s="71"/>
      <c r="EC258" s="71"/>
      <c r="ED258" s="71"/>
      <c r="EE258" s="71"/>
      <c r="EF258" s="71"/>
      <c r="EG258" s="71"/>
      <c r="EH258" s="71"/>
      <c r="EI258" s="74"/>
      <c r="EJ258" s="74"/>
      <c r="EK258" s="74"/>
      <c r="EL258" s="74"/>
      <c r="EM258" s="74"/>
      <c r="EN258" s="74"/>
      <c r="EO258" s="74"/>
      <c r="EP258" s="74"/>
      <c r="EQ258" s="74"/>
      <c r="ER258" s="74"/>
      <c r="ES258" s="74"/>
      <c r="ET258" s="74"/>
      <c r="EU258" s="74"/>
      <c r="EV258" s="74"/>
      <c r="EW258" s="74"/>
      <c r="EX258" s="74"/>
      <c r="EY258" s="74"/>
      <c r="EZ258" s="74"/>
      <c r="FA258" s="74"/>
      <c r="FB258" s="74"/>
    </row>
    <row r="259" spans="2:158" s="69" customFormat="1">
      <c r="B259" s="76"/>
      <c r="C259" s="77" t="s">
        <v>389</v>
      </c>
      <c r="D259" s="71"/>
      <c r="E259" s="71"/>
      <c r="F259" s="71"/>
      <c r="G259" s="71"/>
      <c r="H259" s="71"/>
      <c r="I259" s="71"/>
      <c r="J259" s="71"/>
      <c r="K259" s="71"/>
      <c r="L259" s="71"/>
      <c r="M259" s="71"/>
      <c r="N259" s="71"/>
      <c r="O259" s="72"/>
      <c r="P259" s="71"/>
      <c r="Q259" s="71"/>
      <c r="R259" s="71"/>
      <c r="S259" s="71"/>
      <c r="T259" s="71"/>
      <c r="U259" s="71"/>
      <c r="V259" s="71"/>
      <c r="W259" s="71"/>
      <c r="X259" s="71"/>
      <c r="Y259" s="73">
        <v>1</v>
      </c>
      <c r="Z259" s="73"/>
      <c r="AA259" s="73"/>
      <c r="AB259" s="73"/>
      <c r="AC259" s="73"/>
      <c r="AD259" s="73"/>
      <c r="AE259" s="73"/>
      <c r="AF259" s="447">
        <f t="shared" si="145"/>
        <v>182</v>
      </c>
      <c r="AG259" s="73">
        <v>165</v>
      </c>
      <c r="AH259" s="73"/>
      <c r="AI259" s="73"/>
      <c r="AJ259" s="73"/>
      <c r="AK259" s="73"/>
      <c r="AL259" s="73"/>
      <c r="AM259" s="73"/>
      <c r="AN259" s="73"/>
      <c r="AO259" s="73">
        <v>16</v>
      </c>
      <c r="AP259" s="73"/>
      <c r="AQ259" s="73">
        <v>16</v>
      </c>
      <c r="AR259" s="73"/>
      <c r="AS259" s="447">
        <f t="shared" si="143"/>
        <v>181</v>
      </c>
      <c r="AT259" s="450"/>
      <c r="AU259" s="450">
        <f t="shared" si="147"/>
        <v>0</v>
      </c>
      <c r="AV259" s="73"/>
      <c r="AW259" s="73"/>
      <c r="AX259" s="73"/>
      <c r="AY259" s="450">
        <f>SUM(AY275,AY291,AY307)</f>
        <v>0</v>
      </c>
      <c r="AZ259" s="73"/>
      <c r="BA259" s="450"/>
      <c r="BB259" s="447">
        <f t="shared" si="146"/>
        <v>0</v>
      </c>
      <c r="BC259" s="73"/>
      <c r="BD259" s="73"/>
      <c r="BE259" s="73"/>
      <c r="BF259" s="73"/>
      <c r="BG259" s="450"/>
      <c r="BH259" s="450">
        <v>1</v>
      </c>
      <c r="BI259" s="450"/>
      <c r="BJ259" s="450"/>
      <c r="BK259" s="450"/>
      <c r="BL259" s="450">
        <f t="shared" si="148"/>
        <v>0</v>
      </c>
      <c r="BM259" s="73"/>
      <c r="BN259" s="73"/>
      <c r="BO259" s="73"/>
      <c r="BP259" s="73"/>
      <c r="BQ259" s="455">
        <f t="shared" si="155"/>
        <v>1</v>
      </c>
      <c r="BR259" s="71"/>
      <c r="BS259" s="71"/>
      <c r="BT259" s="71"/>
      <c r="BU259" s="71"/>
      <c r="BV259" s="71"/>
      <c r="BW259" s="71"/>
      <c r="BX259" s="71"/>
      <c r="BY259" s="71"/>
      <c r="BZ259" s="71"/>
      <c r="CA259" s="71"/>
      <c r="CB259" s="71"/>
      <c r="CC259" s="71"/>
      <c r="CD259" s="71"/>
      <c r="CE259" s="71"/>
      <c r="CF259" s="71"/>
      <c r="CG259" s="71"/>
      <c r="CH259" s="71"/>
      <c r="CI259" s="71"/>
      <c r="CJ259" s="71"/>
      <c r="CK259" s="71"/>
      <c r="CL259" s="71"/>
      <c r="CM259" s="71">
        <v>125.28</v>
      </c>
      <c r="CN259" s="71"/>
      <c r="CO259" s="71"/>
      <c r="CP259" s="190">
        <f t="shared" si="158"/>
        <v>125.28</v>
      </c>
      <c r="CQ259" s="71">
        <v>39.72</v>
      </c>
      <c r="CR259" s="71"/>
      <c r="CS259" s="71"/>
      <c r="CT259" s="71"/>
      <c r="CU259" s="71"/>
      <c r="CV259" s="71"/>
      <c r="CW259" s="71"/>
      <c r="CX259" s="71"/>
      <c r="CY259" s="71"/>
      <c r="CZ259" s="71"/>
      <c r="DA259" s="71"/>
      <c r="DB259" s="190">
        <f t="shared" si="159"/>
        <v>165</v>
      </c>
      <c r="DC259" s="71">
        <f t="shared" si="160"/>
        <v>0</v>
      </c>
      <c r="DD259" s="71"/>
      <c r="DE259" s="71"/>
      <c r="DF259" s="71"/>
      <c r="DG259" s="190">
        <f t="shared" si="161"/>
        <v>165</v>
      </c>
      <c r="DH259" s="71">
        <f t="shared" si="162"/>
        <v>0</v>
      </c>
      <c r="DI259" s="71"/>
      <c r="DJ259" s="71"/>
      <c r="DK259" s="71"/>
      <c r="DL259" s="71"/>
      <c r="DM259" s="71"/>
      <c r="DN259" s="71"/>
      <c r="DO259" s="71"/>
      <c r="DP259" s="71"/>
      <c r="DQ259" s="71"/>
      <c r="DR259" s="71"/>
      <c r="DS259" s="71"/>
      <c r="DT259" s="71"/>
      <c r="DU259" s="71"/>
      <c r="DV259" s="71"/>
      <c r="DW259" s="71"/>
      <c r="DX259" s="71"/>
      <c r="DY259" s="71"/>
      <c r="DZ259" s="71"/>
      <c r="EA259" s="71"/>
      <c r="EB259" s="71"/>
      <c r="EC259" s="71"/>
      <c r="ED259" s="71"/>
      <c r="EE259" s="71"/>
      <c r="EF259" s="71"/>
      <c r="EG259" s="71"/>
      <c r="EH259" s="71"/>
      <c r="EI259" s="74"/>
      <c r="EJ259" s="74"/>
      <c r="EK259" s="74"/>
      <c r="EL259" s="74"/>
      <c r="EM259" s="74"/>
      <c r="EN259" s="74"/>
      <c r="EO259" s="74"/>
      <c r="EP259" s="74"/>
      <c r="EQ259" s="74"/>
      <c r="ER259" s="74"/>
      <c r="ES259" s="74"/>
      <c r="ET259" s="74"/>
      <c r="EU259" s="74"/>
      <c r="EV259" s="74"/>
      <c r="EW259" s="74"/>
      <c r="EX259" s="74"/>
      <c r="EY259" s="74"/>
      <c r="EZ259" s="74"/>
      <c r="FA259" s="74"/>
      <c r="FB259" s="74"/>
    </row>
    <row r="260" spans="2:158" s="69" customFormat="1">
      <c r="B260" s="76"/>
      <c r="C260" s="77" t="s">
        <v>390</v>
      </c>
      <c r="D260" s="71"/>
      <c r="E260" s="71"/>
      <c r="F260" s="71"/>
      <c r="G260" s="71"/>
      <c r="H260" s="71"/>
      <c r="I260" s="71"/>
      <c r="J260" s="71"/>
      <c r="K260" s="71"/>
      <c r="L260" s="71"/>
      <c r="M260" s="71"/>
      <c r="N260" s="71"/>
      <c r="O260" s="72"/>
      <c r="P260" s="71"/>
      <c r="Q260" s="71"/>
      <c r="R260" s="71"/>
      <c r="S260" s="71"/>
      <c r="T260" s="71"/>
      <c r="U260" s="71"/>
      <c r="V260" s="71"/>
      <c r="W260" s="71"/>
      <c r="X260" s="71"/>
      <c r="Y260" s="73"/>
      <c r="Z260" s="73"/>
      <c r="AA260" s="73"/>
      <c r="AB260" s="73"/>
      <c r="AC260" s="73"/>
      <c r="AD260" s="73"/>
      <c r="AE260" s="73"/>
      <c r="AF260" s="447">
        <f t="shared" si="145"/>
        <v>0</v>
      </c>
      <c r="AG260" s="73"/>
      <c r="AH260" s="73"/>
      <c r="AI260" s="73"/>
      <c r="AJ260" s="73"/>
      <c r="AK260" s="73"/>
      <c r="AL260" s="73"/>
      <c r="AM260" s="73"/>
      <c r="AN260" s="73"/>
      <c r="AO260" s="73"/>
      <c r="AP260" s="73"/>
      <c r="AQ260" s="73"/>
      <c r="AR260" s="73"/>
      <c r="AS260" s="447">
        <f t="shared" si="143"/>
        <v>0</v>
      </c>
      <c r="AT260" s="450"/>
      <c r="AU260" s="450">
        <f t="shared" si="147"/>
        <v>0</v>
      </c>
      <c r="AV260" s="73"/>
      <c r="AW260" s="73"/>
      <c r="AX260" s="73"/>
      <c r="AY260" s="450"/>
      <c r="AZ260" s="73"/>
      <c r="BA260" s="450"/>
      <c r="BB260" s="447">
        <f t="shared" si="146"/>
        <v>0</v>
      </c>
      <c r="BC260" s="73"/>
      <c r="BD260" s="73"/>
      <c r="BE260" s="73"/>
      <c r="BF260" s="73"/>
      <c r="BG260" s="450"/>
      <c r="BH260" s="450"/>
      <c r="BI260" s="450"/>
      <c r="BJ260" s="450"/>
      <c r="BK260" s="450"/>
      <c r="BL260" s="450">
        <f t="shared" si="148"/>
        <v>0</v>
      </c>
      <c r="BM260" s="73"/>
      <c r="BN260" s="73"/>
      <c r="BO260" s="73"/>
      <c r="BP260" s="73"/>
      <c r="BQ260" s="455">
        <f t="shared" si="155"/>
        <v>0</v>
      </c>
      <c r="BR260" s="71"/>
      <c r="BS260" s="71"/>
      <c r="BT260" s="71"/>
      <c r="BU260" s="71"/>
      <c r="BV260" s="71"/>
      <c r="BW260" s="71"/>
      <c r="BX260" s="71"/>
      <c r="BY260" s="71"/>
      <c r="BZ260" s="71"/>
      <c r="CA260" s="71"/>
      <c r="CB260" s="71"/>
      <c r="CC260" s="71"/>
      <c r="CD260" s="71"/>
      <c r="CE260" s="71"/>
      <c r="CF260" s="71"/>
      <c r="CG260" s="71"/>
      <c r="CH260" s="71"/>
      <c r="CI260" s="71"/>
      <c r="CJ260" s="71"/>
      <c r="CK260" s="71"/>
      <c r="CL260" s="71"/>
      <c r="CM260" s="71"/>
      <c r="CN260" s="71"/>
      <c r="CO260" s="71"/>
      <c r="CP260" s="190">
        <f t="shared" si="158"/>
        <v>0</v>
      </c>
      <c r="CQ260" s="71"/>
      <c r="CR260" s="71"/>
      <c r="CS260" s="71"/>
      <c r="CT260" s="71"/>
      <c r="CU260" s="71"/>
      <c r="CV260" s="71"/>
      <c r="CW260" s="71"/>
      <c r="CX260" s="71"/>
      <c r="CY260" s="71"/>
      <c r="CZ260" s="71"/>
      <c r="DA260" s="71"/>
      <c r="DB260" s="190">
        <f t="shared" si="159"/>
        <v>0</v>
      </c>
      <c r="DC260" s="71">
        <f t="shared" si="160"/>
        <v>0</v>
      </c>
      <c r="DD260" s="71"/>
      <c r="DE260" s="71"/>
      <c r="DF260" s="71"/>
      <c r="DG260" s="190">
        <f t="shared" si="161"/>
        <v>0</v>
      </c>
      <c r="DH260" s="71">
        <f t="shared" si="162"/>
        <v>0</v>
      </c>
      <c r="DI260" s="71"/>
      <c r="DJ260" s="71"/>
      <c r="DK260" s="71"/>
      <c r="DL260" s="71"/>
      <c r="DM260" s="71"/>
      <c r="DN260" s="71"/>
      <c r="DO260" s="71"/>
      <c r="DP260" s="71"/>
      <c r="DQ260" s="71"/>
      <c r="DR260" s="71"/>
      <c r="DS260" s="71"/>
      <c r="DT260" s="71"/>
      <c r="DU260" s="71"/>
      <c r="DV260" s="71"/>
      <c r="DW260" s="71"/>
      <c r="DX260" s="71"/>
      <c r="DY260" s="71"/>
      <c r="DZ260" s="71"/>
      <c r="EA260" s="71"/>
      <c r="EB260" s="71"/>
      <c r="EC260" s="71"/>
      <c r="ED260" s="71"/>
      <c r="EE260" s="71"/>
      <c r="EF260" s="71"/>
      <c r="EG260" s="71"/>
      <c r="EH260" s="71"/>
      <c r="EI260" s="74"/>
      <c r="EJ260" s="74"/>
      <c r="EK260" s="74"/>
      <c r="EL260" s="74"/>
      <c r="EM260" s="74"/>
      <c r="EN260" s="74"/>
      <c r="EO260" s="74"/>
      <c r="EP260" s="74"/>
      <c r="EQ260" s="74"/>
      <c r="ER260" s="74"/>
      <c r="ES260" s="74"/>
      <c r="ET260" s="74"/>
      <c r="EU260" s="74"/>
      <c r="EV260" s="74"/>
      <c r="EW260" s="74"/>
      <c r="EX260" s="74"/>
      <c r="EY260" s="74"/>
      <c r="EZ260" s="74"/>
      <c r="FA260" s="74"/>
      <c r="FB260" s="74"/>
    </row>
    <row r="261" spans="2:158" s="69" customFormat="1">
      <c r="B261" s="76"/>
      <c r="C261" s="77" t="s">
        <v>391</v>
      </c>
      <c r="D261" s="71"/>
      <c r="E261" s="71"/>
      <c r="F261" s="71"/>
      <c r="G261" s="71"/>
      <c r="H261" s="71"/>
      <c r="I261" s="71"/>
      <c r="J261" s="71"/>
      <c r="K261" s="71"/>
      <c r="L261" s="71"/>
      <c r="M261" s="71"/>
      <c r="N261" s="71"/>
      <c r="O261" s="72"/>
      <c r="P261" s="71"/>
      <c r="Q261" s="71"/>
      <c r="R261" s="71"/>
      <c r="S261" s="71"/>
      <c r="T261" s="71"/>
      <c r="U261" s="71"/>
      <c r="V261" s="71"/>
      <c r="W261" s="71"/>
      <c r="X261" s="71"/>
      <c r="Y261" s="73">
        <v>1</v>
      </c>
      <c r="Z261" s="73"/>
      <c r="AA261" s="73"/>
      <c r="AB261" s="73"/>
      <c r="AC261" s="73"/>
      <c r="AD261" s="73"/>
      <c r="AE261" s="73"/>
      <c r="AF261" s="447">
        <f t="shared" si="145"/>
        <v>33</v>
      </c>
      <c r="AG261" s="73">
        <v>27</v>
      </c>
      <c r="AH261" s="73"/>
      <c r="AI261" s="73"/>
      <c r="AJ261" s="73"/>
      <c r="AK261" s="73"/>
      <c r="AL261" s="73"/>
      <c r="AM261" s="73"/>
      <c r="AN261" s="73"/>
      <c r="AO261" s="73"/>
      <c r="AP261" s="73"/>
      <c r="AQ261" s="73"/>
      <c r="AR261" s="73"/>
      <c r="AS261" s="447">
        <f t="shared" si="143"/>
        <v>27</v>
      </c>
      <c r="AT261" s="450"/>
      <c r="AU261" s="450">
        <f t="shared" si="147"/>
        <v>0</v>
      </c>
      <c r="AV261" s="73"/>
      <c r="AW261" s="73"/>
      <c r="AX261" s="73"/>
      <c r="AY261" s="450"/>
      <c r="AZ261" s="73"/>
      <c r="BA261" s="450"/>
      <c r="BB261" s="447">
        <f t="shared" si="146"/>
        <v>0</v>
      </c>
      <c r="BC261" s="73"/>
      <c r="BD261" s="73"/>
      <c r="BE261" s="73"/>
      <c r="BF261" s="73"/>
      <c r="BG261" s="450">
        <v>4</v>
      </c>
      <c r="BH261" s="450">
        <v>2</v>
      </c>
      <c r="BI261" s="450"/>
      <c r="BJ261" s="450"/>
      <c r="BK261" s="450"/>
      <c r="BL261" s="450">
        <f t="shared" si="148"/>
        <v>0</v>
      </c>
      <c r="BM261" s="73"/>
      <c r="BN261" s="73"/>
      <c r="BO261" s="73"/>
      <c r="BP261" s="73"/>
      <c r="BQ261" s="455">
        <f t="shared" si="155"/>
        <v>6</v>
      </c>
      <c r="BR261" s="71">
        <v>27</v>
      </c>
      <c r="BS261" s="71"/>
      <c r="BT261" s="71">
        <v>27</v>
      </c>
      <c r="BU261" s="71"/>
      <c r="BV261" s="71"/>
      <c r="BW261" s="71"/>
      <c r="BX261" s="71"/>
      <c r="BY261" s="71"/>
      <c r="BZ261" s="71"/>
      <c r="CA261" s="71"/>
      <c r="CB261" s="71"/>
      <c r="CC261" s="71"/>
      <c r="CD261" s="71"/>
      <c r="CE261" s="71"/>
      <c r="CF261" s="71"/>
      <c r="CG261" s="71"/>
      <c r="CH261" s="71">
        <v>27</v>
      </c>
      <c r="CI261" s="71"/>
      <c r="CJ261" s="71"/>
      <c r="CK261" s="71"/>
      <c r="CL261" s="71"/>
      <c r="CM261" s="71"/>
      <c r="CN261" s="71"/>
      <c r="CO261" s="71"/>
      <c r="CP261" s="190">
        <f t="shared" si="158"/>
        <v>0</v>
      </c>
      <c r="CQ261" s="71">
        <v>27</v>
      </c>
      <c r="CR261" s="71"/>
      <c r="CS261" s="71"/>
      <c r="CT261" s="71"/>
      <c r="CU261" s="71"/>
      <c r="CV261" s="71"/>
      <c r="CW261" s="71"/>
      <c r="CX261" s="71"/>
      <c r="CY261" s="71"/>
      <c r="CZ261" s="71"/>
      <c r="DA261" s="71"/>
      <c r="DB261" s="190">
        <f t="shared" si="159"/>
        <v>27</v>
      </c>
      <c r="DC261" s="71">
        <f t="shared" si="160"/>
        <v>0</v>
      </c>
      <c r="DD261" s="71"/>
      <c r="DE261" s="71"/>
      <c r="DF261" s="71"/>
      <c r="DG261" s="190">
        <f t="shared" si="161"/>
        <v>27</v>
      </c>
      <c r="DH261" s="71">
        <f t="shared" si="162"/>
        <v>0</v>
      </c>
      <c r="DI261" s="71"/>
      <c r="DJ261" s="71"/>
      <c r="DK261" s="71"/>
      <c r="DL261" s="71"/>
      <c r="DM261" s="71"/>
      <c r="DN261" s="71"/>
      <c r="DO261" s="71"/>
      <c r="DP261" s="71"/>
      <c r="DQ261" s="71"/>
      <c r="DR261" s="71"/>
      <c r="DS261" s="71"/>
      <c r="DT261" s="71"/>
      <c r="DU261" s="71"/>
      <c r="DV261" s="71"/>
      <c r="DW261" s="71"/>
      <c r="DX261" s="71"/>
      <c r="DY261" s="71"/>
      <c r="DZ261" s="71"/>
      <c r="EA261" s="71"/>
      <c r="EB261" s="71"/>
      <c r="EC261" s="71"/>
      <c r="ED261" s="71"/>
      <c r="EE261" s="71"/>
      <c r="EF261" s="71"/>
      <c r="EG261" s="71"/>
      <c r="EH261" s="71"/>
      <c r="EI261" s="74"/>
      <c r="EJ261" s="74"/>
      <c r="EK261" s="74"/>
      <c r="EL261" s="74"/>
      <c r="EM261" s="74"/>
      <c r="EN261" s="74"/>
      <c r="EO261" s="74"/>
      <c r="EP261" s="74"/>
      <c r="EQ261" s="74"/>
      <c r="ER261" s="74"/>
      <c r="ES261" s="74"/>
      <c r="ET261" s="74"/>
      <c r="EU261" s="74"/>
      <c r="EV261" s="74"/>
      <c r="EW261" s="74"/>
      <c r="EX261" s="74"/>
      <c r="EY261" s="74"/>
      <c r="EZ261" s="74"/>
      <c r="FA261" s="74"/>
      <c r="FB261" s="74"/>
    </row>
    <row r="262" spans="2:158" s="69" customFormat="1">
      <c r="B262" s="76"/>
      <c r="C262" s="77" t="s">
        <v>392</v>
      </c>
      <c r="D262" s="71"/>
      <c r="E262" s="71"/>
      <c r="F262" s="71"/>
      <c r="G262" s="71"/>
      <c r="H262" s="71"/>
      <c r="I262" s="71"/>
      <c r="J262" s="71"/>
      <c r="K262" s="71"/>
      <c r="L262" s="71"/>
      <c r="M262" s="71"/>
      <c r="N262" s="71"/>
      <c r="O262" s="72"/>
      <c r="P262" s="71"/>
      <c r="Q262" s="71"/>
      <c r="R262" s="71"/>
      <c r="S262" s="71"/>
      <c r="T262" s="71"/>
      <c r="U262" s="71"/>
      <c r="V262" s="71"/>
      <c r="W262" s="71"/>
      <c r="X262" s="71"/>
      <c r="Y262" s="73"/>
      <c r="Z262" s="73"/>
      <c r="AA262" s="73"/>
      <c r="AB262" s="73"/>
      <c r="AC262" s="73"/>
      <c r="AD262" s="73"/>
      <c r="AE262" s="73"/>
      <c r="AF262" s="447">
        <f t="shared" si="145"/>
        <v>0</v>
      </c>
      <c r="AG262" s="73"/>
      <c r="AH262" s="73"/>
      <c r="AI262" s="73"/>
      <c r="AJ262" s="73"/>
      <c r="AK262" s="73"/>
      <c r="AL262" s="73"/>
      <c r="AM262" s="73"/>
      <c r="AN262" s="73"/>
      <c r="AO262" s="73"/>
      <c r="AP262" s="73"/>
      <c r="AQ262" s="73"/>
      <c r="AR262" s="73"/>
      <c r="AS262" s="447">
        <f t="shared" si="143"/>
        <v>0</v>
      </c>
      <c r="AT262" s="450"/>
      <c r="AU262" s="450">
        <f t="shared" si="147"/>
        <v>0</v>
      </c>
      <c r="AV262" s="73"/>
      <c r="AW262" s="73"/>
      <c r="AX262" s="73"/>
      <c r="AY262" s="450">
        <f>SUM(AY278,AY294,AY310)</f>
        <v>0</v>
      </c>
      <c r="AZ262" s="73"/>
      <c r="BA262" s="450"/>
      <c r="BB262" s="447">
        <f t="shared" si="146"/>
        <v>0</v>
      </c>
      <c r="BC262" s="73"/>
      <c r="BD262" s="73"/>
      <c r="BE262" s="73"/>
      <c r="BF262" s="73"/>
      <c r="BG262" s="450"/>
      <c r="BH262" s="450"/>
      <c r="BI262" s="450"/>
      <c r="BJ262" s="450"/>
      <c r="BK262" s="450"/>
      <c r="BL262" s="450">
        <f t="shared" si="148"/>
        <v>0</v>
      </c>
      <c r="BM262" s="73"/>
      <c r="BN262" s="73"/>
      <c r="BO262" s="73"/>
      <c r="BP262" s="73"/>
      <c r="BQ262" s="455">
        <f t="shared" si="155"/>
        <v>0</v>
      </c>
      <c r="BR262" s="71"/>
      <c r="BS262" s="71"/>
      <c r="BT262" s="71"/>
      <c r="BU262" s="71"/>
      <c r="BV262" s="71"/>
      <c r="BW262" s="71"/>
      <c r="BX262" s="71"/>
      <c r="BY262" s="71"/>
      <c r="BZ262" s="71"/>
      <c r="CA262" s="71"/>
      <c r="CB262" s="71"/>
      <c r="CC262" s="71"/>
      <c r="CD262" s="71"/>
      <c r="CE262" s="71"/>
      <c r="CF262" s="71"/>
      <c r="CG262" s="71"/>
      <c r="CH262" s="71"/>
      <c r="CI262" s="71"/>
      <c r="CJ262" s="71"/>
      <c r="CK262" s="71"/>
      <c r="CL262" s="71"/>
      <c r="CM262" s="71"/>
      <c r="CN262" s="71"/>
      <c r="CO262" s="71"/>
      <c r="CP262" s="190">
        <f t="shared" si="158"/>
        <v>0</v>
      </c>
      <c r="CQ262" s="71"/>
      <c r="CR262" s="71"/>
      <c r="CS262" s="71"/>
      <c r="CT262" s="71"/>
      <c r="CU262" s="71"/>
      <c r="CV262" s="71"/>
      <c r="CW262" s="71"/>
      <c r="CX262" s="71"/>
      <c r="CY262" s="71"/>
      <c r="CZ262" s="71"/>
      <c r="DA262" s="71"/>
      <c r="DB262" s="190">
        <f t="shared" si="159"/>
        <v>0</v>
      </c>
      <c r="DC262" s="71">
        <f t="shared" si="160"/>
        <v>0</v>
      </c>
      <c r="DD262" s="71"/>
      <c r="DE262" s="71"/>
      <c r="DF262" s="71"/>
      <c r="DG262" s="190">
        <f t="shared" si="161"/>
        <v>0</v>
      </c>
      <c r="DH262" s="71">
        <f t="shared" si="162"/>
        <v>0</v>
      </c>
      <c r="DI262" s="71"/>
      <c r="DJ262" s="71"/>
      <c r="DK262" s="71"/>
      <c r="DL262" s="71"/>
      <c r="DM262" s="71"/>
      <c r="DN262" s="71"/>
      <c r="DO262" s="71"/>
      <c r="DP262" s="71"/>
      <c r="DQ262" s="71"/>
      <c r="DR262" s="71"/>
      <c r="DS262" s="71"/>
      <c r="DT262" s="71"/>
      <c r="DU262" s="71"/>
      <c r="DV262" s="71"/>
      <c r="DW262" s="71"/>
      <c r="DX262" s="71"/>
      <c r="DY262" s="71"/>
      <c r="DZ262" s="71"/>
      <c r="EA262" s="71"/>
      <c r="EB262" s="71"/>
      <c r="EC262" s="71"/>
      <c r="ED262" s="71"/>
      <c r="EE262" s="71"/>
      <c r="EF262" s="71"/>
      <c r="EG262" s="71"/>
      <c r="EH262" s="71"/>
      <c r="EI262" s="74"/>
      <c r="EJ262" s="74"/>
      <c r="EK262" s="74"/>
      <c r="EL262" s="74"/>
      <c r="EM262" s="74"/>
      <c r="EN262" s="74"/>
      <c r="EO262" s="74"/>
      <c r="EP262" s="74"/>
      <c r="EQ262" s="74"/>
      <c r="ER262" s="74"/>
      <c r="ES262" s="74"/>
      <c r="ET262" s="74"/>
      <c r="EU262" s="74"/>
      <c r="EV262" s="74"/>
      <c r="EW262" s="74"/>
      <c r="EX262" s="74"/>
      <c r="EY262" s="74"/>
      <c r="EZ262" s="74"/>
      <c r="FA262" s="74"/>
      <c r="FB262" s="74"/>
    </row>
    <row r="263" spans="2:158" s="69" customFormat="1">
      <c r="B263" s="76"/>
      <c r="C263" s="77" t="s">
        <v>393</v>
      </c>
      <c r="D263" s="71"/>
      <c r="E263" s="71"/>
      <c r="F263" s="71"/>
      <c r="G263" s="71"/>
      <c r="H263" s="71"/>
      <c r="I263" s="71"/>
      <c r="J263" s="71"/>
      <c r="K263" s="71"/>
      <c r="L263" s="71"/>
      <c r="M263" s="71"/>
      <c r="N263" s="71"/>
      <c r="O263" s="72"/>
      <c r="P263" s="71"/>
      <c r="Q263" s="71"/>
      <c r="R263" s="71"/>
      <c r="S263" s="71"/>
      <c r="T263" s="71"/>
      <c r="U263" s="71"/>
      <c r="V263" s="71"/>
      <c r="W263" s="71"/>
      <c r="X263" s="71"/>
      <c r="Y263" s="73"/>
      <c r="Z263" s="73"/>
      <c r="AA263" s="73"/>
      <c r="AB263" s="73"/>
      <c r="AC263" s="73"/>
      <c r="AD263" s="73"/>
      <c r="AE263" s="73"/>
      <c r="AF263" s="447">
        <f t="shared" si="145"/>
        <v>0</v>
      </c>
      <c r="AG263" s="73"/>
      <c r="AH263" s="73"/>
      <c r="AI263" s="73"/>
      <c r="AJ263" s="73"/>
      <c r="AK263" s="73"/>
      <c r="AL263" s="73"/>
      <c r="AM263" s="73"/>
      <c r="AN263" s="73"/>
      <c r="AO263" s="73"/>
      <c r="AP263" s="73"/>
      <c r="AQ263" s="73"/>
      <c r="AR263" s="73"/>
      <c r="AS263" s="447">
        <f t="shared" si="143"/>
        <v>0</v>
      </c>
      <c r="AT263" s="450"/>
      <c r="AU263" s="450">
        <f t="shared" si="147"/>
        <v>0</v>
      </c>
      <c r="AV263" s="73"/>
      <c r="AW263" s="73"/>
      <c r="AX263" s="73"/>
      <c r="AY263" s="450">
        <f>SUM(AY279,AY295,AY311)</f>
        <v>0</v>
      </c>
      <c r="AZ263" s="73"/>
      <c r="BA263" s="450"/>
      <c r="BB263" s="447">
        <f t="shared" si="146"/>
        <v>0</v>
      </c>
      <c r="BC263" s="73"/>
      <c r="BD263" s="73"/>
      <c r="BE263" s="73"/>
      <c r="BF263" s="73"/>
      <c r="BG263" s="450"/>
      <c r="BH263" s="450"/>
      <c r="BI263" s="450"/>
      <c r="BJ263" s="450"/>
      <c r="BK263" s="450"/>
      <c r="BL263" s="450">
        <f t="shared" si="148"/>
        <v>0</v>
      </c>
      <c r="BM263" s="73"/>
      <c r="BN263" s="73"/>
      <c r="BO263" s="73"/>
      <c r="BP263" s="73"/>
      <c r="BQ263" s="455">
        <f t="shared" si="155"/>
        <v>0</v>
      </c>
      <c r="BR263" s="71"/>
      <c r="BS263" s="71"/>
      <c r="BT263" s="71"/>
      <c r="BU263" s="71"/>
      <c r="BV263" s="71"/>
      <c r="BW263" s="71"/>
      <c r="BX263" s="71"/>
      <c r="BY263" s="71"/>
      <c r="BZ263" s="71"/>
      <c r="CA263" s="71"/>
      <c r="CB263" s="71"/>
      <c r="CC263" s="71"/>
      <c r="CD263" s="71"/>
      <c r="CE263" s="71"/>
      <c r="CF263" s="71"/>
      <c r="CG263" s="71"/>
      <c r="CH263" s="71"/>
      <c r="CI263" s="71"/>
      <c r="CJ263" s="71"/>
      <c r="CK263" s="71"/>
      <c r="CL263" s="71"/>
      <c r="CM263" s="71"/>
      <c r="CN263" s="71"/>
      <c r="CO263" s="71"/>
      <c r="CP263" s="190">
        <f t="shared" si="158"/>
        <v>0</v>
      </c>
      <c r="CQ263" s="71"/>
      <c r="CR263" s="71"/>
      <c r="CS263" s="71"/>
      <c r="CT263" s="71"/>
      <c r="CU263" s="71"/>
      <c r="CV263" s="71"/>
      <c r="CW263" s="71"/>
      <c r="CX263" s="71"/>
      <c r="CY263" s="71"/>
      <c r="CZ263" s="71"/>
      <c r="DA263" s="71"/>
      <c r="DB263" s="190">
        <f t="shared" si="159"/>
        <v>0</v>
      </c>
      <c r="DC263" s="71">
        <f t="shared" si="160"/>
        <v>0</v>
      </c>
      <c r="DD263" s="71"/>
      <c r="DE263" s="71"/>
      <c r="DF263" s="71"/>
      <c r="DG263" s="190">
        <f t="shared" si="161"/>
        <v>0</v>
      </c>
      <c r="DH263" s="71">
        <f t="shared" si="162"/>
        <v>0</v>
      </c>
      <c r="DI263" s="71"/>
      <c r="DJ263" s="71"/>
      <c r="DK263" s="71"/>
      <c r="DL263" s="71"/>
      <c r="DM263" s="71"/>
      <c r="DN263" s="71"/>
      <c r="DO263" s="71"/>
      <c r="DP263" s="71"/>
      <c r="DQ263" s="71"/>
      <c r="DR263" s="71"/>
      <c r="DS263" s="71"/>
      <c r="DT263" s="71"/>
      <c r="DU263" s="71"/>
      <c r="DV263" s="71"/>
      <c r="DW263" s="71"/>
      <c r="DX263" s="71"/>
      <c r="DY263" s="71"/>
      <c r="DZ263" s="71"/>
      <c r="EA263" s="71"/>
      <c r="EB263" s="71"/>
      <c r="EC263" s="71"/>
      <c r="ED263" s="71"/>
      <c r="EE263" s="71"/>
      <c r="EF263" s="71"/>
      <c r="EG263" s="71"/>
      <c r="EH263" s="71"/>
      <c r="EI263" s="74"/>
      <c r="EJ263" s="74"/>
      <c r="EK263" s="74"/>
      <c r="EL263" s="74"/>
      <c r="EM263" s="74"/>
      <c r="EN263" s="74"/>
      <c r="EO263" s="74"/>
      <c r="EP263" s="74"/>
      <c r="EQ263" s="74"/>
      <c r="ER263" s="74"/>
      <c r="ES263" s="74"/>
      <c r="ET263" s="74"/>
      <c r="EU263" s="74"/>
      <c r="EV263" s="74"/>
      <c r="EW263" s="74"/>
      <c r="EX263" s="74"/>
      <c r="EY263" s="74"/>
      <c r="EZ263" s="74"/>
      <c r="FA263" s="74"/>
      <c r="FB263" s="74"/>
    </row>
    <row r="264" spans="2:158" s="69" customFormat="1">
      <c r="B264" s="76"/>
      <c r="C264" s="77" t="s">
        <v>394</v>
      </c>
      <c r="D264" s="71"/>
      <c r="E264" s="71"/>
      <c r="F264" s="71"/>
      <c r="G264" s="71"/>
      <c r="H264" s="71"/>
      <c r="I264" s="71"/>
      <c r="J264" s="71"/>
      <c r="K264" s="71"/>
      <c r="L264" s="71"/>
      <c r="M264" s="71"/>
      <c r="N264" s="71"/>
      <c r="O264" s="72"/>
      <c r="P264" s="71"/>
      <c r="Q264" s="71"/>
      <c r="R264" s="71"/>
      <c r="S264" s="71"/>
      <c r="T264" s="71"/>
      <c r="U264" s="71"/>
      <c r="V264" s="71"/>
      <c r="W264" s="71"/>
      <c r="X264" s="71"/>
      <c r="Y264" s="73"/>
      <c r="Z264" s="73"/>
      <c r="AA264" s="73"/>
      <c r="AB264" s="73"/>
      <c r="AC264" s="73"/>
      <c r="AD264" s="73"/>
      <c r="AE264" s="73"/>
      <c r="AF264" s="447">
        <f t="shared" si="145"/>
        <v>0</v>
      </c>
      <c r="AG264" s="73"/>
      <c r="AH264" s="73"/>
      <c r="AI264" s="73"/>
      <c r="AJ264" s="73"/>
      <c r="AK264" s="73"/>
      <c r="AL264" s="73"/>
      <c r="AM264" s="73"/>
      <c r="AN264" s="73"/>
      <c r="AO264" s="73"/>
      <c r="AP264" s="73"/>
      <c r="AQ264" s="73"/>
      <c r="AR264" s="73"/>
      <c r="AS264" s="447">
        <f t="shared" si="143"/>
        <v>0</v>
      </c>
      <c r="AT264" s="450"/>
      <c r="AU264" s="450">
        <f t="shared" si="147"/>
        <v>0</v>
      </c>
      <c r="AV264" s="73"/>
      <c r="AW264" s="73"/>
      <c r="AX264" s="73"/>
      <c r="AY264" s="450">
        <f>SUM(AY280,AY296,AY312)</f>
        <v>0</v>
      </c>
      <c r="AZ264" s="73"/>
      <c r="BA264" s="450"/>
      <c r="BB264" s="447">
        <f t="shared" si="146"/>
        <v>0</v>
      </c>
      <c r="BC264" s="73"/>
      <c r="BD264" s="73"/>
      <c r="BE264" s="73"/>
      <c r="BF264" s="73"/>
      <c r="BG264" s="450"/>
      <c r="BH264" s="450"/>
      <c r="BI264" s="450"/>
      <c r="BJ264" s="450"/>
      <c r="BK264" s="450"/>
      <c r="BL264" s="450">
        <f t="shared" si="148"/>
        <v>0</v>
      </c>
      <c r="BM264" s="73"/>
      <c r="BN264" s="73"/>
      <c r="BO264" s="73"/>
      <c r="BP264" s="73"/>
      <c r="BQ264" s="455">
        <f t="shared" si="155"/>
        <v>0</v>
      </c>
      <c r="BR264" s="71"/>
      <c r="BS264" s="71"/>
      <c r="BT264" s="71"/>
      <c r="BU264" s="71"/>
      <c r="BV264" s="71"/>
      <c r="BW264" s="71"/>
      <c r="BX264" s="71"/>
      <c r="BY264" s="71"/>
      <c r="BZ264" s="71"/>
      <c r="CA264" s="71"/>
      <c r="CB264" s="71"/>
      <c r="CC264" s="71"/>
      <c r="CD264" s="71"/>
      <c r="CE264" s="71"/>
      <c r="CF264" s="71"/>
      <c r="CG264" s="71"/>
      <c r="CH264" s="71"/>
      <c r="CI264" s="71"/>
      <c r="CJ264" s="71"/>
      <c r="CK264" s="71"/>
      <c r="CL264" s="71"/>
      <c r="CM264" s="71"/>
      <c r="CN264" s="71"/>
      <c r="CO264" s="71"/>
      <c r="CP264" s="190">
        <f t="shared" si="158"/>
        <v>0</v>
      </c>
      <c r="CQ264" s="71"/>
      <c r="CR264" s="71"/>
      <c r="CS264" s="71"/>
      <c r="CT264" s="71"/>
      <c r="CU264" s="71"/>
      <c r="CV264" s="71"/>
      <c r="CW264" s="71"/>
      <c r="CX264" s="71"/>
      <c r="CY264" s="71"/>
      <c r="CZ264" s="71"/>
      <c r="DA264" s="71"/>
      <c r="DB264" s="190">
        <f t="shared" si="159"/>
        <v>0</v>
      </c>
      <c r="DC264" s="71">
        <f t="shared" si="160"/>
        <v>0</v>
      </c>
      <c r="DD264" s="71"/>
      <c r="DE264" s="71"/>
      <c r="DF264" s="71"/>
      <c r="DG264" s="190">
        <f t="shared" si="161"/>
        <v>0</v>
      </c>
      <c r="DH264" s="71">
        <f t="shared" si="162"/>
        <v>0</v>
      </c>
      <c r="DI264" s="71"/>
      <c r="DJ264" s="71"/>
      <c r="DK264" s="71"/>
      <c r="DL264" s="71"/>
      <c r="DM264" s="71"/>
      <c r="DN264" s="71"/>
      <c r="DO264" s="71"/>
      <c r="DP264" s="71"/>
      <c r="DQ264" s="71"/>
      <c r="DR264" s="71"/>
      <c r="DS264" s="71"/>
      <c r="DT264" s="71"/>
      <c r="DU264" s="71"/>
      <c r="DV264" s="71"/>
      <c r="DW264" s="71"/>
      <c r="DX264" s="71"/>
      <c r="DY264" s="71"/>
      <c r="DZ264" s="71"/>
      <c r="EA264" s="71"/>
      <c r="EB264" s="71"/>
      <c r="EC264" s="71"/>
      <c r="ED264" s="71"/>
      <c r="EE264" s="71"/>
      <c r="EF264" s="71"/>
      <c r="EG264" s="71"/>
      <c r="EH264" s="71"/>
      <c r="EI264" s="74"/>
      <c r="EJ264" s="74"/>
      <c r="EK264" s="74"/>
      <c r="EL264" s="74"/>
      <c r="EM264" s="74"/>
      <c r="EN264" s="74"/>
      <c r="EO264" s="74"/>
      <c r="EP264" s="74"/>
      <c r="EQ264" s="74"/>
      <c r="ER264" s="74"/>
      <c r="ES264" s="74"/>
      <c r="ET264" s="74"/>
      <c r="EU264" s="74"/>
      <c r="EV264" s="74"/>
      <c r="EW264" s="74"/>
      <c r="EX264" s="74"/>
      <c r="EY264" s="74"/>
      <c r="EZ264" s="74"/>
      <c r="FA264" s="74"/>
      <c r="FB264" s="74"/>
    </row>
    <row r="265" spans="2:158" s="69" customFormat="1">
      <c r="B265" s="76"/>
      <c r="C265" s="77" t="s">
        <v>395</v>
      </c>
      <c r="D265" s="71"/>
      <c r="E265" s="71"/>
      <c r="F265" s="71"/>
      <c r="G265" s="71"/>
      <c r="H265" s="71"/>
      <c r="I265" s="71"/>
      <c r="J265" s="71"/>
      <c r="K265" s="71"/>
      <c r="L265" s="71"/>
      <c r="M265" s="71"/>
      <c r="N265" s="71"/>
      <c r="O265" s="72"/>
      <c r="P265" s="71"/>
      <c r="Q265" s="71"/>
      <c r="R265" s="71"/>
      <c r="S265" s="71"/>
      <c r="T265" s="71"/>
      <c r="U265" s="71"/>
      <c r="V265" s="71"/>
      <c r="W265" s="71"/>
      <c r="X265" s="71"/>
      <c r="Y265" s="73"/>
      <c r="Z265" s="73"/>
      <c r="AA265" s="73"/>
      <c r="AB265" s="73"/>
      <c r="AC265" s="73"/>
      <c r="AD265" s="73"/>
      <c r="AE265" s="73"/>
      <c r="AF265" s="447">
        <f t="shared" si="145"/>
        <v>0</v>
      </c>
      <c r="AG265" s="73"/>
      <c r="AH265" s="73"/>
      <c r="AI265" s="73"/>
      <c r="AJ265" s="73"/>
      <c r="AK265" s="73"/>
      <c r="AL265" s="73"/>
      <c r="AM265" s="73"/>
      <c r="AN265" s="73"/>
      <c r="AO265" s="73"/>
      <c r="AP265" s="73"/>
      <c r="AQ265" s="73"/>
      <c r="AR265" s="73"/>
      <c r="AS265" s="447">
        <f t="shared" si="143"/>
        <v>0</v>
      </c>
      <c r="AT265" s="450"/>
      <c r="AU265" s="450">
        <f t="shared" si="147"/>
        <v>0</v>
      </c>
      <c r="AV265" s="73"/>
      <c r="AW265" s="73"/>
      <c r="AX265" s="73"/>
      <c r="AY265" s="450">
        <f>SUM(AY281,AY297,AY313)</f>
        <v>0</v>
      </c>
      <c r="AZ265" s="73"/>
      <c r="BA265" s="450"/>
      <c r="BB265" s="447">
        <f t="shared" si="146"/>
        <v>0</v>
      </c>
      <c r="BC265" s="73"/>
      <c r="BD265" s="73"/>
      <c r="BE265" s="73"/>
      <c r="BF265" s="73"/>
      <c r="BG265" s="450"/>
      <c r="BH265" s="450"/>
      <c r="BI265" s="450"/>
      <c r="BJ265" s="450"/>
      <c r="BK265" s="450"/>
      <c r="BL265" s="450">
        <f t="shared" si="148"/>
        <v>0</v>
      </c>
      <c r="BM265" s="73"/>
      <c r="BN265" s="73"/>
      <c r="BO265" s="73"/>
      <c r="BP265" s="73"/>
      <c r="BQ265" s="455">
        <f t="shared" si="155"/>
        <v>0</v>
      </c>
      <c r="BR265" s="71"/>
      <c r="BS265" s="71"/>
      <c r="BT265" s="71"/>
      <c r="BU265" s="71"/>
      <c r="BV265" s="71"/>
      <c r="BW265" s="71"/>
      <c r="BX265" s="71"/>
      <c r="BY265" s="71"/>
      <c r="BZ265" s="71"/>
      <c r="CA265" s="71"/>
      <c r="CB265" s="71"/>
      <c r="CC265" s="71"/>
      <c r="CD265" s="71"/>
      <c r="CE265" s="71"/>
      <c r="CF265" s="71"/>
      <c r="CG265" s="71"/>
      <c r="CH265" s="71"/>
      <c r="CI265" s="71"/>
      <c r="CJ265" s="71"/>
      <c r="CK265" s="71"/>
      <c r="CL265" s="71"/>
      <c r="CM265" s="71"/>
      <c r="CN265" s="71"/>
      <c r="CO265" s="71"/>
      <c r="CP265" s="190">
        <f t="shared" si="158"/>
        <v>0</v>
      </c>
      <c r="CQ265" s="71"/>
      <c r="CR265" s="71"/>
      <c r="CS265" s="71"/>
      <c r="CT265" s="71"/>
      <c r="CU265" s="71"/>
      <c r="CV265" s="71"/>
      <c r="CW265" s="71"/>
      <c r="CX265" s="71"/>
      <c r="CY265" s="71"/>
      <c r="CZ265" s="71"/>
      <c r="DA265" s="71"/>
      <c r="DB265" s="190">
        <f t="shared" si="159"/>
        <v>0</v>
      </c>
      <c r="DC265" s="71">
        <f t="shared" si="160"/>
        <v>0</v>
      </c>
      <c r="DD265" s="71"/>
      <c r="DE265" s="71"/>
      <c r="DF265" s="71"/>
      <c r="DG265" s="190">
        <f t="shared" si="161"/>
        <v>0</v>
      </c>
      <c r="DH265" s="71">
        <f t="shared" si="162"/>
        <v>0</v>
      </c>
      <c r="DI265" s="71"/>
      <c r="DJ265" s="71"/>
      <c r="DK265" s="71"/>
      <c r="DL265" s="71"/>
      <c r="DM265" s="71"/>
      <c r="DN265" s="71"/>
      <c r="DO265" s="71"/>
      <c r="DP265" s="71"/>
      <c r="DQ265" s="71"/>
      <c r="DR265" s="71"/>
      <c r="DS265" s="71"/>
      <c r="DT265" s="71"/>
      <c r="DU265" s="71"/>
      <c r="DV265" s="71"/>
      <c r="DW265" s="71"/>
      <c r="DX265" s="71"/>
      <c r="DY265" s="71"/>
      <c r="DZ265" s="71"/>
      <c r="EA265" s="71"/>
      <c r="EB265" s="71"/>
      <c r="EC265" s="71"/>
      <c r="ED265" s="71"/>
      <c r="EE265" s="71"/>
      <c r="EF265" s="71"/>
      <c r="EG265" s="71"/>
      <c r="EH265" s="71"/>
      <c r="EI265" s="74"/>
      <c r="EJ265" s="74"/>
      <c r="EK265" s="74"/>
      <c r="EL265" s="74"/>
      <c r="EM265" s="74"/>
      <c r="EN265" s="74"/>
      <c r="EO265" s="74"/>
      <c r="EP265" s="74"/>
      <c r="EQ265" s="74"/>
      <c r="ER265" s="74"/>
      <c r="ES265" s="74"/>
      <c r="ET265" s="74"/>
      <c r="EU265" s="74"/>
      <c r="EV265" s="74"/>
      <c r="EW265" s="74"/>
      <c r="EX265" s="74"/>
      <c r="EY265" s="74"/>
      <c r="EZ265" s="74"/>
      <c r="FA265" s="74"/>
      <c r="FB265" s="74"/>
    </row>
    <row r="266" spans="2:158" s="69" customFormat="1">
      <c r="B266" s="76"/>
      <c r="C266" s="77" t="s">
        <v>396</v>
      </c>
      <c r="D266" s="71"/>
      <c r="E266" s="71"/>
      <c r="F266" s="71"/>
      <c r="G266" s="71"/>
      <c r="H266" s="71"/>
      <c r="I266" s="71"/>
      <c r="J266" s="71"/>
      <c r="K266" s="71"/>
      <c r="L266" s="71"/>
      <c r="M266" s="71"/>
      <c r="N266" s="71"/>
      <c r="O266" s="72"/>
      <c r="P266" s="71"/>
      <c r="Q266" s="71"/>
      <c r="R266" s="71"/>
      <c r="S266" s="71"/>
      <c r="T266" s="71"/>
      <c r="U266" s="71"/>
      <c r="V266" s="71"/>
      <c r="W266" s="71"/>
      <c r="X266" s="71"/>
      <c r="Y266" s="73"/>
      <c r="Z266" s="73"/>
      <c r="AA266" s="73"/>
      <c r="AB266" s="73"/>
      <c r="AC266" s="73"/>
      <c r="AD266" s="73"/>
      <c r="AE266" s="73"/>
      <c r="AF266" s="447">
        <f t="shared" si="145"/>
        <v>0</v>
      </c>
      <c r="AG266" s="73"/>
      <c r="AH266" s="73"/>
      <c r="AI266" s="73"/>
      <c r="AJ266" s="73"/>
      <c r="AK266" s="73"/>
      <c r="AL266" s="73"/>
      <c r="AM266" s="73"/>
      <c r="AN266" s="73"/>
      <c r="AO266" s="73"/>
      <c r="AP266" s="73"/>
      <c r="AQ266" s="73"/>
      <c r="AR266" s="73"/>
      <c r="AS266" s="447">
        <f t="shared" si="143"/>
        <v>0</v>
      </c>
      <c r="AT266" s="450"/>
      <c r="AU266" s="450">
        <f t="shared" si="147"/>
        <v>0</v>
      </c>
      <c r="AV266" s="73"/>
      <c r="AW266" s="73"/>
      <c r="AX266" s="73"/>
      <c r="AY266" s="450">
        <f>SUM(AY282,AY298,AY314)</f>
        <v>0</v>
      </c>
      <c r="AZ266" s="73"/>
      <c r="BA266" s="450"/>
      <c r="BB266" s="447">
        <f t="shared" si="146"/>
        <v>0</v>
      </c>
      <c r="BC266" s="73"/>
      <c r="BD266" s="73"/>
      <c r="BE266" s="73"/>
      <c r="BF266" s="73"/>
      <c r="BG266" s="450"/>
      <c r="BH266" s="450"/>
      <c r="BI266" s="450"/>
      <c r="BJ266" s="450"/>
      <c r="BK266" s="450"/>
      <c r="BL266" s="450">
        <f t="shared" si="148"/>
        <v>0</v>
      </c>
      <c r="BM266" s="73"/>
      <c r="BN266" s="73"/>
      <c r="BO266" s="73"/>
      <c r="BP266" s="73"/>
      <c r="BQ266" s="455">
        <f t="shared" si="155"/>
        <v>0</v>
      </c>
      <c r="BR266" s="71"/>
      <c r="BS266" s="71"/>
      <c r="BT266" s="71"/>
      <c r="BU266" s="71"/>
      <c r="BV266" s="71"/>
      <c r="BW266" s="71"/>
      <c r="BX266" s="71"/>
      <c r="BY266" s="71"/>
      <c r="BZ266" s="71"/>
      <c r="CA266" s="71"/>
      <c r="CB266" s="71"/>
      <c r="CC266" s="71"/>
      <c r="CD266" s="71"/>
      <c r="CE266" s="71"/>
      <c r="CF266" s="71"/>
      <c r="CG266" s="71"/>
      <c r="CH266" s="71"/>
      <c r="CI266" s="71"/>
      <c r="CJ266" s="71"/>
      <c r="CK266" s="71"/>
      <c r="CL266" s="71"/>
      <c r="CM266" s="71"/>
      <c r="CN266" s="71"/>
      <c r="CO266" s="71"/>
      <c r="CP266" s="190">
        <f t="shared" si="158"/>
        <v>0</v>
      </c>
      <c r="CQ266" s="71"/>
      <c r="CR266" s="71"/>
      <c r="CS266" s="71"/>
      <c r="CT266" s="71"/>
      <c r="CU266" s="71"/>
      <c r="CV266" s="71"/>
      <c r="CW266" s="71"/>
      <c r="CX266" s="71"/>
      <c r="CY266" s="71"/>
      <c r="CZ266" s="71"/>
      <c r="DA266" s="71"/>
      <c r="DB266" s="190">
        <f t="shared" si="159"/>
        <v>0</v>
      </c>
      <c r="DC266" s="71">
        <f t="shared" si="160"/>
        <v>0</v>
      </c>
      <c r="DD266" s="71"/>
      <c r="DE266" s="71"/>
      <c r="DF266" s="71"/>
      <c r="DG266" s="190">
        <f t="shared" si="161"/>
        <v>0</v>
      </c>
      <c r="DH266" s="71">
        <f t="shared" si="162"/>
        <v>0</v>
      </c>
      <c r="DI266" s="71"/>
      <c r="DJ266" s="71"/>
      <c r="DK266" s="71"/>
      <c r="DL266" s="71"/>
      <c r="DM266" s="71"/>
      <c r="DN266" s="71"/>
      <c r="DO266" s="71"/>
      <c r="DP266" s="71"/>
      <c r="DQ266" s="71"/>
      <c r="DR266" s="71"/>
      <c r="DS266" s="71"/>
      <c r="DT266" s="71"/>
      <c r="DU266" s="71"/>
      <c r="DV266" s="71"/>
      <c r="DW266" s="71"/>
      <c r="DX266" s="71"/>
      <c r="DY266" s="71"/>
      <c r="DZ266" s="71"/>
      <c r="EA266" s="71"/>
      <c r="EB266" s="71"/>
      <c r="EC266" s="71"/>
      <c r="ED266" s="71"/>
      <c r="EE266" s="71"/>
      <c r="EF266" s="71"/>
      <c r="EG266" s="71"/>
      <c r="EH266" s="71"/>
      <c r="EI266" s="74"/>
      <c r="EJ266" s="74"/>
      <c r="EK266" s="74"/>
      <c r="EL266" s="74"/>
      <c r="EM266" s="74"/>
      <c r="EN266" s="74"/>
      <c r="EO266" s="74"/>
      <c r="EP266" s="74"/>
      <c r="EQ266" s="74"/>
      <c r="ER266" s="74"/>
      <c r="ES266" s="74"/>
      <c r="ET266" s="74"/>
      <c r="EU266" s="74"/>
      <c r="EV266" s="74"/>
      <c r="EW266" s="74"/>
      <c r="EX266" s="74"/>
      <c r="EY266" s="74"/>
      <c r="EZ266" s="74"/>
      <c r="FA266" s="74"/>
      <c r="FB266" s="74"/>
    </row>
    <row r="267" spans="2:158" s="69" customFormat="1">
      <c r="B267" s="76"/>
      <c r="C267" s="77" t="s">
        <v>397</v>
      </c>
      <c r="D267" s="71"/>
      <c r="E267" s="71"/>
      <c r="F267" s="71"/>
      <c r="G267" s="71"/>
      <c r="H267" s="71"/>
      <c r="I267" s="71"/>
      <c r="J267" s="71"/>
      <c r="K267" s="71"/>
      <c r="L267" s="71"/>
      <c r="M267" s="71"/>
      <c r="N267" s="71"/>
      <c r="O267" s="72"/>
      <c r="P267" s="71"/>
      <c r="Q267" s="71"/>
      <c r="R267" s="71"/>
      <c r="S267" s="71"/>
      <c r="T267" s="71"/>
      <c r="U267" s="71"/>
      <c r="V267" s="71"/>
      <c r="W267" s="71"/>
      <c r="X267" s="71"/>
      <c r="Y267" s="73">
        <v>3</v>
      </c>
      <c r="Z267" s="73"/>
      <c r="AA267" s="73"/>
      <c r="AB267" s="73"/>
      <c r="AC267" s="73"/>
      <c r="AD267" s="73"/>
      <c r="AE267" s="73"/>
      <c r="AF267" s="447">
        <f t="shared" si="145"/>
        <v>962</v>
      </c>
      <c r="AG267" s="73">
        <v>692</v>
      </c>
      <c r="AH267" s="73">
        <v>13</v>
      </c>
      <c r="AI267" s="73">
        <v>3</v>
      </c>
      <c r="AJ267" s="73"/>
      <c r="AK267" s="73"/>
      <c r="AL267" s="73"/>
      <c r="AM267" s="73"/>
      <c r="AN267" s="73"/>
      <c r="AO267" s="73">
        <v>249</v>
      </c>
      <c r="AP267" s="73">
        <v>180</v>
      </c>
      <c r="AQ267" s="73">
        <v>3</v>
      </c>
      <c r="AR267" s="73"/>
      <c r="AS267" s="447">
        <f t="shared" si="143"/>
        <v>954</v>
      </c>
      <c r="AT267" s="450"/>
      <c r="AU267" s="450">
        <f t="shared" si="147"/>
        <v>0</v>
      </c>
      <c r="AV267" s="73"/>
      <c r="AW267" s="73"/>
      <c r="AX267" s="73"/>
      <c r="AY267" s="450">
        <v>3</v>
      </c>
      <c r="AZ267" s="73">
        <v>3</v>
      </c>
      <c r="BA267" s="450"/>
      <c r="BB267" s="447">
        <f t="shared" si="146"/>
        <v>0</v>
      </c>
      <c r="BC267" s="73"/>
      <c r="BD267" s="73"/>
      <c r="BE267" s="73"/>
      <c r="BF267" s="73"/>
      <c r="BG267" s="450"/>
      <c r="BH267" s="450">
        <v>5</v>
      </c>
      <c r="BI267" s="450"/>
      <c r="BJ267" s="450"/>
      <c r="BK267" s="450"/>
      <c r="BL267" s="450">
        <f t="shared" si="148"/>
        <v>0</v>
      </c>
      <c r="BM267" s="73"/>
      <c r="BN267" s="73"/>
      <c r="BO267" s="73"/>
      <c r="BP267" s="73"/>
      <c r="BQ267" s="455">
        <f t="shared" si="155"/>
        <v>8</v>
      </c>
      <c r="BR267" s="71"/>
      <c r="BS267" s="71"/>
      <c r="BT267" s="71"/>
      <c r="BU267" s="71"/>
      <c r="BV267" s="71"/>
      <c r="BW267" s="71"/>
      <c r="BX267" s="71"/>
      <c r="BY267" s="71"/>
      <c r="BZ267" s="71"/>
      <c r="CA267" s="71"/>
      <c r="CB267" s="71"/>
      <c r="CC267" s="71"/>
      <c r="CD267" s="71"/>
      <c r="CE267" s="71"/>
      <c r="CF267" s="71"/>
      <c r="CG267" s="71"/>
      <c r="CH267" s="71"/>
      <c r="CI267" s="71"/>
      <c r="CJ267" s="71"/>
      <c r="CK267" s="71"/>
      <c r="CL267" s="71"/>
      <c r="CM267" s="71">
        <v>500</v>
      </c>
      <c r="CN267" s="71"/>
      <c r="CO267" s="71"/>
      <c r="CP267" s="190">
        <f t="shared" si="158"/>
        <v>500</v>
      </c>
      <c r="CQ267" s="71">
        <v>192</v>
      </c>
      <c r="CR267" s="71"/>
      <c r="CS267" s="71"/>
      <c r="CT267" s="71"/>
      <c r="CU267" s="71"/>
      <c r="CV267" s="71"/>
      <c r="CW267" s="71"/>
      <c r="CX267" s="71"/>
      <c r="CY267" s="71"/>
      <c r="CZ267" s="71"/>
      <c r="DA267" s="71"/>
      <c r="DB267" s="190">
        <f t="shared" si="159"/>
        <v>692</v>
      </c>
      <c r="DC267" s="71">
        <f t="shared" si="160"/>
        <v>0</v>
      </c>
      <c r="DD267" s="71"/>
      <c r="DE267" s="71"/>
      <c r="DF267" s="71"/>
      <c r="DG267" s="190">
        <f t="shared" si="161"/>
        <v>692</v>
      </c>
      <c r="DH267" s="71">
        <f t="shared" si="162"/>
        <v>0</v>
      </c>
      <c r="DI267" s="71"/>
      <c r="DJ267" s="71"/>
      <c r="DK267" s="71"/>
      <c r="DL267" s="71"/>
      <c r="DM267" s="71"/>
      <c r="DN267" s="71"/>
      <c r="DO267" s="71"/>
      <c r="DP267" s="71"/>
      <c r="DQ267" s="71"/>
      <c r="DR267" s="71"/>
      <c r="DS267" s="71"/>
      <c r="DT267" s="71"/>
      <c r="DU267" s="71"/>
      <c r="DV267" s="71"/>
      <c r="DW267" s="71"/>
      <c r="DX267" s="71"/>
      <c r="DY267" s="71"/>
      <c r="DZ267" s="71"/>
      <c r="EA267" s="71"/>
      <c r="EB267" s="71"/>
      <c r="EC267" s="71"/>
      <c r="ED267" s="71"/>
      <c r="EE267" s="71"/>
      <c r="EF267" s="71"/>
      <c r="EG267" s="71"/>
      <c r="EH267" s="71"/>
      <c r="EI267" s="74"/>
      <c r="EJ267" s="74"/>
      <c r="EK267" s="74"/>
      <c r="EL267" s="74"/>
      <c r="EM267" s="74"/>
      <c r="EN267" s="74"/>
      <c r="EO267" s="74"/>
      <c r="EP267" s="74"/>
      <c r="EQ267" s="74"/>
      <c r="ER267" s="74"/>
      <c r="ES267" s="74"/>
      <c r="ET267" s="74"/>
      <c r="EU267" s="74"/>
      <c r="EV267" s="74"/>
      <c r="EW267" s="74"/>
      <c r="EX267" s="74"/>
      <c r="EY267" s="74"/>
      <c r="EZ267" s="74"/>
      <c r="FA267" s="74"/>
      <c r="FB267" s="74"/>
    </row>
    <row r="268" spans="2:158" s="69" customFormat="1">
      <c r="B268" s="76"/>
      <c r="C268" s="77" t="s">
        <v>398</v>
      </c>
      <c r="D268" s="71"/>
      <c r="E268" s="71"/>
      <c r="F268" s="71"/>
      <c r="G268" s="71"/>
      <c r="H268" s="71"/>
      <c r="I268" s="71"/>
      <c r="J268" s="71"/>
      <c r="K268" s="71"/>
      <c r="L268" s="71"/>
      <c r="M268" s="71"/>
      <c r="N268" s="71"/>
      <c r="O268" s="72"/>
      <c r="P268" s="71"/>
      <c r="Q268" s="71"/>
      <c r="R268" s="71"/>
      <c r="S268" s="71"/>
      <c r="T268" s="71"/>
      <c r="U268" s="71"/>
      <c r="V268" s="71"/>
      <c r="W268" s="71"/>
      <c r="X268" s="71"/>
      <c r="Y268" s="73"/>
      <c r="Z268" s="73"/>
      <c r="AA268" s="73"/>
      <c r="AB268" s="73"/>
      <c r="AC268" s="73"/>
      <c r="AD268" s="73"/>
      <c r="AE268" s="73"/>
      <c r="AF268" s="447">
        <f t="shared" si="145"/>
        <v>0</v>
      </c>
      <c r="AG268" s="73"/>
      <c r="AH268" s="73"/>
      <c r="AI268" s="73"/>
      <c r="AJ268" s="73"/>
      <c r="AK268" s="73"/>
      <c r="AL268" s="73"/>
      <c r="AM268" s="73"/>
      <c r="AN268" s="73"/>
      <c r="AO268" s="73"/>
      <c r="AP268" s="73"/>
      <c r="AQ268" s="73"/>
      <c r="AR268" s="73"/>
      <c r="AS268" s="447">
        <f t="shared" si="143"/>
        <v>0</v>
      </c>
      <c r="AT268" s="450"/>
      <c r="AU268" s="450">
        <f t="shared" si="147"/>
        <v>0</v>
      </c>
      <c r="AV268" s="73"/>
      <c r="AW268" s="73"/>
      <c r="AX268" s="73"/>
      <c r="AY268" s="450"/>
      <c r="AZ268" s="73"/>
      <c r="BA268" s="450"/>
      <c r="BB268" s="447">
        <f t="shared" si="146"/>
        <v>0</v>
      </c>
      <c r="BC268" s="73"/>
      <c r="BD268" s="73"/>
      <c r="BE268" s="73"/>
      <c r="BF268" s="73"/>
      <c r="BG268" s="450"/>
      <c r="BH268" s="450"/>
      <c r="BI268" s="450"/>
      <c r="BJ268" s="450"/>
      <c r="BK268" s="450"/>
      <c r="BL268" s="450">
        <f t="shared" si="148"/>
        <v>0</v>
      </c>
      <c r="BM268" s="73"/>
      <c r="BN268" s="73"/>
      <c r="BO268" s="73"/>
      <c r="BP268" s="73"/>
      <c r="BQ268" s="455">
        <f t="shared" si="155"/>
        <v>0</v>
      </c>
      <c r="BR268" s="71"/>
      <c r="BS268" s="71"/>
      <c r="BT268" s="71"/>
      <c r="BU268" s="71"/>
      <c r="BV268" s="71"/>
      <c r="BW268" s="71"/>
      <c r="BX268" s="71"/>
      <c r="BY268" s="71"/>
      <c r="BZ268" s="71"/>
      <c r="CA268" s="71"/>
      <c r="CB268" s="71"/>
      <c r="CC268" s="71"/>
      <c r="CD268" s="71"/>
      <c r="CE268" s="71"/>
      <c r="CF268" s="71"/>
      <c r="CG268" s="71"/>
      <c r="CH268" s="71"/>
      <c r="CI268" s="71"/>
      <c r="CJ268" s="71"/>
      <c r="CK268" s="71"/>
      <c r="CL268" s="71"/>
      <c r="CM268" s="71"/>
      <c r="CN268" s="71"/>
      <c r="CO268" s="71"/>
      <c r="CP268" s="190">
        <f t="shared" si="158"/>
        <v>0</v>
      </c>
      <c r="CQ268" s="71"/>
      <c r="CR268" s="71"/>
      <c r="CS268" s="71"/>
      <c r="CT268" s="71"/>
      <c r="CU268" s="71"/>
      <c r="CV268" s="71"/>
      <c r="CW268" s="71"/>
      <c r="CX268" s="71"/>
      <c r="CY268" s="71"/>
      <c r="CZ268" s="71"/>
      <c r="DA268" s="71"/>
      <c r="DB268" s="190">
        <f t="shared" si="159"/>
        <v>0</v>
      </c>
      <c r="DC268" s="71">
        <f t="shared" si="160"/>
        <v>0</v>
      </c>
      <c r="DD268" s="71"/>
      <c r="DE268" s="71"/>
      <c r="DF268" s="71"/>
      <c r="DG268" s="190">
        <f t="shared" si="161"/>
        <v>0</v>
      </c>
      <c r="DH268" s="71">
        <f t="shared" si="162"/>
        <v>0</v>
      </c>
      <c r="DI268" s="71"/>
      <c r="DJ268" s="71"/>
      <c r="DK268" s="71"/>
      <c r="DL268" s="71"/>
      <c r="DM268" s="71"/>
      <c r="DN268" s="71"/>
      <c r="DO268" s="71"/>
      <c r="DP268" s="71"/>
      <c r="DQ268" s="71"/>
      <c r="DR268" s="71"/>
      <c r="DS268" s="71"/>
      <c r="DT268" s="71"/>
      <c r="DU268" s="71"/>
      <c r="DV268" s="71"/>
      <c r="DW268" s="71"/>
      <c r="DX268" s="71"/>
      <c r="DY268" s="71"/>
      <c r="DZ268" s="71"/>
      <c r="EA268" s="71"/>
      <c r="EB268" s="71"/>
      <c r="EC268" s="71"/>
      <c r="ED268" s="71"/>
      <c r="EE268" s="71"/>
      <c r="EF268" s="71"/>
      <c r="EG268" s="71"/>
      <c r="EH268" s="71"/>
      <c r="EI268" s="74"/>
      <c r="EJ268" s="74"/>
      <c r="EK268" s="74"/>
      <c r="EL268" s="74"/>
      <c r="EM268" s="74"/>
      <c r="EN268" s="74"/>
      <c r="EO268" s="74"/>
      <c r="EP268" s="74"/>
      <c r="EQ268" s="74"/>
      <c r="ER268" s="74"/>
      <c r="ES268" s="74"/>
      <c r="ET268" s="74"/>
      <c r="EU268" s="74"/>
      <c r="EV268" s="74"/>
      <c r="EW268" s="74"/>
      <c r="EX268" s="74"/>
      <c r="EY268" s="74"/>
      <c r="EZ268" s="74"/>
      <c r="FA268" s="74"/>
      <c r="FB268" s="74"/>
    </row>
    <row r="269" spans="2:158" s="83" customFormat="1" ht="35.25" customHeight="1">
      <c r="B269" s="702" t="s">
        <v>429</v>
      </c>
      <c r="C269" s="704" t="s">
        <v>430</v>
      </c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7"/>
      <c r="P269" s="86"/>
      <c r="Q269" s="86"/>
      <c r="R269" s="86"/>
      <c r="S269" s="86"/>
      <c r="T269" s="86"/>
      <c r="U269" s="86"/>
      <c r="V269" s="86"/>
      <c r="W269" s="86"/>
      <c r="X269" s="86"/>
      <c r="Y269" s="176">
        <v>16</v>
      </c>
      <c r="Z269" s="88"/>
      <c r="AA269" s="88"/>
      <c r="AB269" s="88"/>
      <c r="AC269" s="88"/>
      <c r="AD269" s="88"/>
      <c r="AE269" s="88"/>
      <c r="AF269" s="447">
        <f t="shared" si="145"/>
        <v>5.4999999999999991</v>
      </c>
      <c r="AG269" s="86">
        <v>3.6</v>
      </c>
      <c r="AH269" s="86">
        <v>0.1</v>
      </c>
      <c r="AI269" s="86"/>
      <c r="AJ269" s="86"/>
      <c r="AK269" s="86"/>
      <c r="AL269" s="86"/>
      <c r="AM269" s="86"/>
      <c r="AN269" s="86"/>
      <c r="AO269" s="86">
        <v>1.3</v>
      </c>
      <c r="AP269" s="86">
        <v>0.1</v>
      </c>
      <c r="AQ269" s="86">
        <v>1</v>
      </c>
      <c r="AR269" s="86"/>
      <c r="AS269" s="447">
        <f t="shared" si="143"/>
        <v>5</v>
      </c>
      <c r="AT269" s="455"/>
      <c r="AU269" s="450">
        <f t="shared" si="147"/>
        <v>0</v>
      </c>
      <c r="AV269" s="86"/>
      <c r="AW269" s="86"/>
      <c r="AX269" s="86"/>
      <c r="AY269" s="455">
        <v>0.1</v>
      </c>
      <c r="AZ269" s="86"/>
      <c r="BA269" s="455"/>
      <c r="BB269" s="447">
        <f t="shared" si="146"/>
        <v>0.3</v>
      </c>
      <c r="BC269" s="86"/>
      <c r="BD269" s="86">
        <v>0.3</v>
      </c>
      <c r="BE269" s="86">
        <v>0.2</v>
      </c>
      <c r="BF269" s="86"/>
      <c r="BG269" s="455"/>
      <c r="BH269" s="455"/>
      <c r="BI269" s="455"/>
      <c r="BJ269" s="455"/>
      <c r="BK269" s="455"/>
      <c r="BL269" s="450">
        <f t="shared" si="148"/>
        <v>0.1</v>
      </c>
      <c r="BM269" s="86"/>
      <c r="BN269" s="86"/>
      <c r="BO269" s="86"/>
      <c r="BP269" s="86">
        <v>0.1</v>
      </c>
      <c r="BQ269" s="450">
        <f t="shared" ref="BQ269:BQ314" si="167">SUM(AF269-AS269)</f>
        <v>0.49999999999999911</v>
      </c>
      <c r="BR269" s="86"/>
      <c r="BS269" s="86"/>
      <c r="BT269" s="86"/>
      <c r="BU269" s="86"/>
      <c r="BV269" s="86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>
        <v>3.7</v>
      </c>
      <c r="CN269" s="86"/>
      <c r="CO269" s="86"/>
      <c r="CP269" s="188">
        <f t="shared" si="158"/>
        <v>3.7</v>
      </c>
      <c r="CQ269" s="86">
        <v>1.1000000000000001</v>
      </c>
      <c r="CR269" s="86"/>
      <c r="CS269" s="86"/>
      <c r="CT269" s="86"/>
      <c r="CU269" s="86"/>
      <c r="CV269" s="86"/>
      <c r="CW269" s="86"/>
      <c r="CX269" s="86"/>
      <c r="CY269" s="86"/>
      <c r="CZ269" s="86"/>
      <c r="DA269" s="86"/>
      <c r="DB269" s="188">
        <f t="shared" si="159"/>
        <v>4.8000000000000007</v>
      </c>
      <c r="DC269" s="38">
        <f t="shared" si="160"/>
        <v>0</v>
      </c>
      <c r="DD269" s="86"/>
      <c r="DE269" s="86"/>
      <c r="DF269" s="86"/>
      <c r="DG269" s="188">
        <f t="shared" si="161"/>
        <v>4.8000000000000007</v>
      </c>
      <c r="DH269" s="38">
        <f t="shared" si="162"/>
        <v>0</v>
      </c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6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</row>
    <row r="270" spans="2:158" s="83" customFormat="1">
      <c r="B270" s="703"/>
      <c r="C270" s="705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7"/>
      <c r="P270" s="86"/>
      <c r="Q270" s="86"/>
      <c r="R270" s="86"/>
      <c r="S270" s="86"/>
      <c r="T270" s="86"/>
      <c r="U270" s="86"/>
      <c r="V270" s="86"/>
      <c r="W270" s="86"/>
      <c r="X270" s="86"/>
      <c r="Y270" s="88">
        <f>SUM(Y271:Y284)</f>
        <v>15</v>
      </c>
      <c r="Z270" s="88"/>
      <c r="AA270" s="88"/>
      <c r="AB270" s="88"/>
      <c r="AC270" s="88"/>
      <c r="AD270" s="88"/>
      <c r="AE270" s="88"/>
      <c r="AF270" s="447">
        <f t="shared" si="145"/>
        <v>5499</v>
      </c>
      <c r="AG270" s="88">
        <f t="shared" ref="AG270:AR270" si="168">SUM(AG271:AG284)</f>
        <v>3642</v>
      </c>
      <c r="AH270" s="88">
        <f t="shared" si="168"/>
        <v>47</v>
      </c>
      <c r="AI270" s="88">
        <f t="shared" si="168"/>
        <v>6</v>
      </c>
      <c r="AJ270" s="88">
        <f t="shared" si="168"/>
        <v>0</v>
      </c>
      <c r="AK270" s="88">
        <f t="shared" si="168"/>
        <v>0</v>
      </c>
      <c r="AL270" s="88">
        <f t="shared" si="168"/>
        <v>0</v>
      </c>
      <c r="AM270" s="88">
        <f t="shared" si="168"/>
        <v>0</v>
      </c>
      <c r="AN270" s="88">
        <f t="shared" si="168"/>
        <v>0</v>
      </c>
      <c r="AO270" s="88">
        <f t="shared" si="168"/>
        <v>1291</v>
      </c>
      <c r="AP270" s="88">
        <f t="shared" si="168"/>
        <v>144</v>
      </c>
      <c r="AQ270" s="88">
        <f t="shared" si="168"/>
        <v>975</v>
      </c>
      <c r="AR270" s="88">
        <f t="shared" si="168"/>
        <v>0</v>
      </c>
      <c r="AS270" s="447">
        <f t="shared" si="143"/>
        <v>4980</v>
      </c>
      <c r="AT270" s="450">
        <f t="shared" ref="AT270:BA270" si="169">SUM(AT271:AT284)</f>
        <v>0</v>
      </c>
      <c r="AU270" s="450">
        <f t="shared" si="169"/>
        <v>0</v>
      </c>
      <c r="AV270" s="88">
        <f t="shared" si="169"/>
        <v>0</v>
      </c>
      <c r="AW270" s="88">
        <f t="shared" si="169"/>
        <v>0</v>
      </c>
      <c r="AX270" s="88">
        <f t="shared" si="169"/>
        <v>0</v>
      </c>
      <c r="AY270" s="450">
        <f t="shared" si="169"/>
        <v>38</v>
      </c>
      <c r="AZ270" s="88">
        <f t="shared" si="169"/>
        <v>0</v>
      </c>
      <c r="BA270" s="450">
        <f t="shared" si="169"/>
        <v>13</v>
      </c>
      <c r="BB270" s="447">
        <f t="shared" si="146"/>
        <v>334</v>
      </c>
      <c r="BC270" s="88">
        <f t="shared" ref="BC270:BK270" si="170">SUM(BC271:BC284)</f>
        <v>0</v>
      </c>
      <c r="BD270" s="88">
        <f t="shared" si="170"/>
        <v>334</v>
      </c>
      <c r="BE270" s="88">
        <f t="shared" si="170"/>
        <v>165</v>
      </c>
      <c r="BF270" s="88">
        <f t="shared" si="170"/>
        <v>0</v>
      </c>
      <c r="BG270" s="450">
        <f t="shared" si="170"/>
        <v>0</v>
      </c>
      <c r="BH270" s="450">
        <f t="shared" si="170"/>
        <v>31</v>
      </c>
      <c r="BI270" s="450">
        <f t="shared" si="170"/>
        <v>0</v>
      </c>
      <c r="BJ270" s="450">
        <f t="shared" si="170"/>
        <v>10</v>
      </c>
      <c r="BK270" s="450">
        <f t="shared" si="170"/>
        <v>0</v>
      </c>
      <c r="BL270" s="450">
        <f t="shared" si="148"/>
        <v>93</v>
      </c>
      <c r="BM270" s="88">
        <f>SUM(BM271:BM284)</f>
        <v>0</v>
      </c>
      <c r="BN270" s="88">
        <f>SUM(BN271:BN284)</f>
        <v>0</v>
      </c>
      <c r="BO270" s="88">
        <f>SUM(BO271:BO284)</f>
        <v>0</v>
      </c>
      <c r="BP270" s="88">
        <f>SUM(BP271:BP284)</f>
        <v>93</v>
      </c>
      <c r="BQ270" s="450">
        <f t="shared" si="167"/>
        <v>519</v>
      </c>
      <c r="BR270" s="86"/>
      <c r="BS270" s="86"/>
      <c r="BT270" s="86"/>
      <c r="BU270" s="86"/>
      <c r="BV270" s="86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>
        <f>SUM(CM271:CM284)</f>
        <v>3695</v>
      </c>
      <c r="CN270" s="86"/>
      <c r="CO270" s="86"/>
      <c r="CP270" s="188">
        <f t="shared" si="158"/>
        <v>3695</v>
      </c>
      <c r="CQ270" s="86">
        <f>SUM(CQ271:CQ284)</f>
        <v>1151</v>
      </c>
      <c r="CR270" s="86"/>
      <c r="CS270" s="86"/>
      <c r="CT270" s="86"/>
      <c r="CU270" s="86"/>
      <c r="CV270" s="86"/>
      <c r="CW270" s="86"/>
      <c r="CX270" s="86"/>
      <c r="CY270" s="86"/>
      <c r="CZ270" s="86"/>
      <c r="DA270" s="86"/>
      <c r="DB270" s="188">
        <f t="shared" si="159"/>
        <v>4846</v>
      </c>
      <c r="DC270" s="38">
        <f t="shared" si="160"/>
        <v>0</v>
      </c>
      <c r="DD270" s="86"/>
      <c r="DE270" s="86"/>
      <c r="DF270" s="86"/>
      <c r="DG270" s="188">
        <f t="shared" si="161"/>
        <v>4846</v>
      </c>
      <c r="DH270" s="38">
        <f t="shared" si="162"/>
        <v>0</v>
      </c>
      <c r="DI270" s="86"/>
      <c r="DJ270" s="86"/>
      <c r="DK270" s="86"/>
      <c r="DL270" s="86"/>
      <c r="DM270" s="86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6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</row>
    <row r="271" spans="2:158" s="69" customFormat="1">
      <c r="B271" s="76"/>
      <c r="C271" s="77" t="s">
        <v>385</v>
      </c>
      <c r="D271" s="71"/>
      <c r="E271" s="71"/>
      <c r="F271" s="71"/>
      <c r="G271" s="71"/>
      <c r="H271" s="71"/>
      <c r="I271" s="71"/>
      <c r="J271" s="71"/>
      <c r="K271" s="71"/>
      <c r="L271" s="71"/>
      <c r="M271" s="71"/>
      <c r="N271" s="71"/>
      <c r="O271" s="72"/>
      <c r="P271" s="71"/>
      <c r="Q271" s="71"/>
      <c r="R271" s="71"/>
      <c r="S271" s="71"/>
      <c r="T271" s="71"/>
      <c r="U271" s="71"/>
      <c r="V271" s="71"/>
      <c r="W271" s="71"/>
      <c r="X271" s="71"/>
      <c r="Y271" s="73">
        <v>1</v>
      </c>
      <c r="Z271" s="73"/>
      <c r="AA271" s="73"/>
      <c r="AB271" s="73"/>
      <c r="AC271" s="73"/>
      <c r="AD271" s="73"/>
      <c r="AE271" s="73"/>
      <c r="AF271" s="447">
        <f t="shared" si="145"/>
        <v>363</v>
      </c>
      <c r="AG271" s="71">
        <v>235</v>
      </c>
      <c r="AH271" s="71"/>
      <c r="AI271" s="71"/>
      <c r="AJ271" s="71"/>
      <c r="AK271" s="71"/>
      <c r="AL271" s="71"/>
      <c r="AM271" s="71"/>
      <c r="AN271" s="71"/>
      <c r="AO271" s="71">
        <v>121</v>
      </c>
      <c r="AP271" s="71">
        <v>99</v>
      </c>
      <c r="AQ271" s="71"/>
      <c r="AR271" s="71"/>
      <c r="AS271" s="447">
        <f t="shared" si="143"/>
        <v>356</v>
      </c>
      <c r="AT271" s="455"/>
      <c r="AU271" s="450">
        <f t="shared" si="147"/>
        <v>0</v>
      </c>
      <c r="AV271" s="71"/>
      <c r="AW271" s="71"/>
      <c r="AX271" s="71"/>
      <c r="AY271" s="455"/>
      <c r="AZ271" s="71"/>
      <c r="BA271" s="455">
        <v>6</v>
      </c>
      <c r="BB271" s="447">
        <f t="shared" si="146"/>
        <v>0</v>
      </c>
      <c r="BC271" s="71"/>
      <c r="BD271" s="71"/>
      <c r="BE271" s="71"/>
      <c r="BF271" s="71"/>
      <c r="BG271" s="455"/>
      <c r="BH271" s="455">
        <v>1</v>
      </c>
      <c r="BI271" s="455"/>
      <c r="BJ271" s="455"/>
      <c r="BK271" s="455"/>
      <c r="BL271" s="450">
        <f t="shared" si="148"/>
        <v>0</v>
      </c>
      <c r="BM271" s="71"/>
      <c r="BN271" s="71"/>
      <c r="BO271" s="71"/>
      <c r="BP271" s="71"/>
      <c r="BQ271" s="450">
        <f t="shared" si="167"/>
        <v>7</v>
      </c>
      <c r="BR271" s="71"/>
      <c r="BS271" s="71"/>
      <c r="BT271" s="71"/>
      <c r="BU271" s="71"/>
      <c r="BV271" s="71"/>
      <c r="BW271" s="71"/>
      <c r="BX271" s="71"/>
      <c r="BY271" s="71"/>
      <c r="BZ271" s="71"/>
      <c r="CA271" s="71"/>
      <c r="CB271" s="71"/>
      <c r="CC271" s="71"/>
      <c r="CD271" s="71"/>
      <c r="CE271" s="71"/>
      <c r="CF271" s="71"/>
      <c r="CG271" s="71"/>
      <c r="CH271" s="71"/>
      <c r="CI271" s="71"/>
      <c r="CJ271" s="71"/>
      <c r="CK271" s="71"/>
      <c r="CL271" s="71"/>
      <c r="CM271" s="71">
        <v>235</v>
      </c>
      <c r="CN271" s="71"/>
      <c r="CO271" s="71"/>
      <c r="CP271" s="190">
        <f t="shared" si="158"/>
        <v>235</v>
      </c>
      <c r="CQ271" s="71"/>
      <c r="CR271" s="71"/>
      <c r="CS271" s="71"/>
      <c r="CT271" s="71"/>
      <c r="CU271" s="71"/>
      <c r="CV271" s="71"/>
      <c r="CW271" s="71"/>
      <c r="CX271" s="71"/>
      <c r="CY271" s="71"/>
      <c r="CZ271" s="71"/>
      <c r="DA271" s="71"/>
      <c r="DB271" s="190">
        <f t="shared" si="159"/>
        <v>235</v>
      </c>
      <c r="DC271" s="71">
        <f t="shared" si="160"/>
        <v>0</v>
      </c>
      <c r="DD271" s="71"/>
      <c r="DE271" s="71"/>
      <c r="DF271" s="71"/>
      <c r="DG271" s="190">
        <f t="shared" si="161"/>
        <v>235</v>
      </c>
      <c r="DH271" s="71">
        <f t="shared" si="162"/>
        <v>0</v>
      </c>
      <c r="DI271" s="71"/>
      <c r="DJ271" s="71"/>
      <c r="DK271" s="71"/>
      <c r="DL271" s="71"/>
      <c r="DM271" s="71"/>
      <c r="DN271" s="71"/>
      <c r="DO271" s="71"/>
      <c r="DP271" s="71"/>
      <c r="DQ271" s="71"/>
      <c r="DR271" s="71"/>
      <c r="DS271" s="71"/>
      <c r="DT271" s="71"/>
      <c r="DU271" s="71"/>
      <c r="DV271" s="71"/>
      <c r="DW271" s="71"/>
      <c r="DX271" s="71"/>
      <c r="DY271" s="71"/>
      <c r="DZ271" s="71"/>
      <c r="EA271" s="71"/>
      <c r="EB271" s="71"/>
      <c r="EC271" s="71"/>
      <c r="ED271" s="71"/>
      <c r="EE271" s="71"/>
      <c r="EF271" s="71"/>
      <c r="EG271" s="71"/>
      <c r="EH271" s="71"/>
      <c r="EI271" s="74"/>
      <c r="EJ271" s="74"/>
      <c r="EK271" s="74"/>
      <c r="EL271" s="74"/>
      <c r="EM271" s="74"/>
      <c r="EN271" s="74"/>
      <c r="EO271" s="74"/>
      <c r="EP271" s="74"/>
      <c r="EQ271" s="74"/>
      <c r="ER271" s="74"/>
      <c r="ES271" s="74"/>
      <c r="ET271" s="74"/>
      <c r="EU271" s="74"/>
      <c r="EV271" s="74"/>
      <c r="EW271" s="74"/>
      <c r="EX271" s="74"/>
      <c r="EY271" s="74"/>
      <c r="EZ271" s="74"/>
      <c r="FA271" s="74"/>
      <c r="FB271" s="74"/>
    </row>
    <row r="272" spans="2:158" s="69" customFormat="1">
      <c r="B272" s="76"/>
      <c r="C272" s="77" t="s">
        <v>386</v>
      </c>
      <c r="D272" s="71"/>
      <c r="E272" s="71"/>
      <c r="F272" s="71"/>
      <c r="G272" s="71"/>
      <c r="H272" s="71"/>
      <c r="I272" s="71"/>
      <c r="J272" s="71"/>
      <c r="K272" s="71"/>
      <c r="L272" s="71"/>
      <c r="M272" s="71"/>
      <c r="N272" s="71"/>
      <c r="O272" s="72"/>
      <c r="P272" s="71"/>
      <c r="Q272" s="71"/>
      <c r="R272" s="71"/>
      <c r="S272" s="71"/>
      <c r="T272" s="71"/>
      <c r="U272" s="71"/>
      <c r="V272" s="71"/>
      <c r="W272" s="71"/>
      <c r="X272" s="71"/>
      <c r="Y272" s="73">
        <v>1</v>
      </c>
      <c r="Z272" s="73"/>
      <c r="AA272" s="73"/>
      <c r="AB272" s="73"/>
      <c r="AC272" s="73"/>
      <c r="AD272" s="73"/>
      <c r="AE272" s="73"/>
      <c r="AF272" s="447">
        <f t="shared" si="145"/>
        <v>201</v>
      </c>
      <c r="AG272" s="71">
        <v>201</v>
      </c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447">
        <f t="shared" si="143"/>
        <v>201</v>
      </c>
      <c r="AT272" s="455"/>
      <c r="AU272" s="450">
        <f t="shared" si="147"/>
        <v>0</v>
      </c>
      <c r="AV272" s="71"/>
      <c r="AW272" s="71"/>
      <c r="AX272" s="71"/>
      <c r="AY272" s="455"/>
      <c r="AZ272" s="71"/>
      <c r="BA272" s="455"/>
      <c r="BB272" s="447">
        <f t="shared" si="146"/>
        <v>0</v>
      </c>
      <c r="BC272" s="71"/>
      <c r="BD272" s="71"/>
      <c r="BE272" s="71"/>
      <c r="BF272" s="71"/>
      <c r="BG272" s="455"/>
      <c r="BH272" s="455"/>
      <c r="BI272" s="455"/>
      <c r="BJ272" s="455"/>
      <c r="BK272" s="455"/>
      <c r="BL272" s="450">
        <f t="shared" si="148"/>
        <v>0</v>
      </c>
      <c r="BM272" s="71"/>
      <c r="BN272" s="71"/>
      <c r="BO272" s="71"/>
      <c r="BP272" s="71"/>
      <c r="BQ272" s="450">
        <f t="shared" si="167"/>
        <v>0</v>
      </c>
      <c r="BR272" s="71"/>
      <c r="BS272" s="71"/>
      <c r="BT272" s="71"/>
      <c r="BU272" s="71"/>
      <c r="BV272" s="71"/>
      <c r="BW272" s="71"/>
      <c r="BX272" s="71"/>
      <c r="BY272" s="71"/>
      <c r="BZ272" s="71"/>
      <c r="CA272" s="71"/>
      <c r="CB272" s="71"/>
      <c r="CC272" s="71"/>
      <c r="CD272" s="71"/>
      <c r="CE272" s="71"/>
      <c r="CF272" s="71"/>
      <c r="CG272" s="71"/>
      <c r="CH272" s="71"/>
      <c r="CI272" s="71"/>
      <c r="CJ272" s="71"/>
      <c r="CK272" s="71"/>
      <c r="CL272" s="71"/>
      <c r="CM272" s="71">
        <v>1009</v>
      </c>
      <c r="CN272" s="71"/>
      <c r="CO272" s="71"/>
      <c r="CP272" s="190">
        <f t="shared" si="158"/>
        <v>1009</v>
      </c>
      <c r="CQ272" s="71"/>
      <c r="CR272" s="71"/>
      <c r="CS272" s="71"/>
      <c r="CT272" s="71"/>
      <c r="CU272" s="71"/>
      <c r="CV272" s="71"/>
      <c r="CW272" s="71"/>
      <c r="CX272" s="71"/>
      <c r="CY272" s="71"/>
      <c r="CZ272" s="71"/>
      <c r="DA272" s="71"/>
      <c r="DB272" s="190">
        <f t="shared" si="159"/>
        <v>1009</v>
      </c>
      <c r="DC272" s="71">
        <f t="shared" si="160"/>
        <v>0</v>
      </c>
      <c r="DD272" s="71"/>
      <c r="DE272" s="71"/>
      <c r="DF272" s="71"/>
      <c r="DG272" s="190">
        <f t="shared" si="161"/>
        <v>1009</v>
      </c>
      <c r="DH272" s="71">
        <f t="shared" si="162"/>
        <v>0</v>
      </c>
      <c r="DI272" s="71"/>
      <c r="DJ272" s="71"/>
      <c r="DK272" s="71"/>
      <c r="DL272" s="71"/>
      <c r="DM272" s="71"/>
      <c r="DN272" s="71"/>
      <c r="DO272" s="71"/>
      <c r="DP272" s="71"/>
      <c r="DQ272" s="71"/>
      <c r="DR272" s="71"/>
      <c r="DS272" s="71"/>
      <c r="DT272" s="71"/>
      <c r="DU272" s="71"/>
      <c r="DV272" s="71"/>
      <c r="DW272" s="71"/>
      <c r="DX272" s="71"/>
      <c r="DY272" s="71"/>
      <c r="DZ272" s="71"/>
      <c r="EA272" s="71"/>
      <c r="EB272" s="71"/>
      <c r="EC272" s="71"/>
      <c r="ED272" s="71"/>
      <c r="EE272" s="71"/>
      <c r="EF272" s="71"/>
      <c r="EG272" s="71"/>
      <c r="EH272" s="71"/>
      <c r="EI272" s="74"/>
      <c r="EJ272" s="74"/>
      <c r="EK272" s="74"/>
      <c r="EL272" s="74"/>
      <c r="EM272" s="74"/>
      <c r="EN272" s="74"/>
      <c r="EO272" s="74"/>
      <c r="EP272" s="74"/>
      <c r="EQ272" s="74"/>
      <c r="ER272" s="74"/>
      <c r="ES272" s="74"/>
      <c r="ET272" s="74"/>
      <c r="EU272" s="74"/>
      <c r="EV272" s="74"/>
      <c r="EW272" s="74"/>
      <c r="EX272" s="74"/>
      <c r="EY272" s="74"/>
      <c r="EZ272" s="74"/>
      <c r="FA272" s="74"/>
      <c r="FB272" s="74"/>
    </row>
    <row r="273" spans="2:158" s="69" customFormat="1">
      <c r="B273" s="76"/>
      <c r="C273" s="77" t="s">
        <v>387</v>
      </c>
      <c r="D273" s="71"/>
      <c r="E273" s="71"/>
      <c r="F273" s="71"/>
      <c r="G273" s="71"/>
      <c r="H273" s="71"/>
      <c r="I273" s="71"/>
      <c r="J273" s="71"/>
      <c r="K273" s="71"/>
      <c r="L273" s="71"/>
      <c r="M273" s="71"/>
      <c r="N273" s="71"/>
      <c r="O273" s="72"/>
      <c r="P273" s="71"/>
      <c r="Q273" s="71"/>
      <c r="R273" s="71"/>
      <c r="S273" s="71"/>
      <c r="T273" s="71"/>
      <c r="U273" s="71"/>
      <c r="V273" s="71"/>
      <c r="W273" s="71"/>
      <c r="X273" s="71"/>
      <c r="Y273" s="73">
        <v>2</v>
      </c>
      <c r="Z273" s="73"/>
      <c r="AA273" s="73"/>
      <c r="AB273" s="73"/>
      <c r="AC273" s="73"/>
      <c r="AD273" s="73"/>
      <c r="AE273" s="73"/>
      <c r="AF273" s="447">
        <f t="shared" si="145"/>
        <v>220</v>
      </c>
      <c r="AG273" s="71">
        <v>164</v>
      </c>
      <c r="AH273" s="71">
        <v>45</v>
      </c>
      <c r="AI273" s="71">
        <v>4</v>
      </c>
      <c r="AJ273" s="71"/>
      <c r="AK273" s="71"/>
      <c r="AL273" s="71"/>
      <c r="AM273" s="71"/>
      <c r="AN273" s="71"/>
      <c r="AO273" s="71">
        <v>1</v>
      </c>
      <c r="AP273" s="71"/>
      <c r="AQ273" s="71">
        <v>1</v>
      </c>
      <c r="AR273" s="71"/>
      <c r="AS273" s="447">
        <f t="shared" si="143"/>
        <v>210</v>
      </c>
      <c r="AT273" s="455"/>
      <c r="AU273" s="450">
        <f t="shared" si="147"/>
        <v>0</v>
      </c>
      <c r="AV273" s="71"/>
      <c r="AW273" s="71"/>
      <c r="AX273" s="71"/>
      <c r="AY273" s="455">
        <v>4</v>
      </c>
      <c r="AZ273" s="71"/>
      <c r="BA273" s="455"/>
      <c r="BB273" s="447">
        <f t="shared" si="146"/>
        <v>0</v>
      </c>
      <c r="BC273" s="71"/>
      <c r="BD273" s="71"/>
      <c r="BE273" s="71"/>
      <c r="BF273" s="71"/>
      <c r="BG273" s="455"/>
      <c r="BH273" s="455">
        <v>1</v>
      </c>
      <c r="BI273" s="455"/>
      <c r="BJ273" s="455"/>
      <c r="BK273" s="455"/>
      <c r="BL273" s="450">
        <f t="shared" si="148"/>
        <v>5</v>
      </c>
      <c r="BM273" s="71"/>
      <c r="BN273" s="71"/>
      <c r="BO273" s="71"/>
      <c r="BP273" s="71">
        <v>5</v>
      </c>
      <c r="BQ273" s="450">
        <f t="shared" si="167"/>
        <v>10</v>
      </c>
      <c r="BR273" s="71"/>
      <c r="BS273" s="71"/>
      <c r="BT273" s="71"/>
      <c r="BU273" s="71"/>
      <c r="BV273" s="71"/>
      <c r="BW273" s="71"/>
      <c r="BX273" s="71"/>
      <c r="BY273" s="71"/>
      <c r="BZ273" s="71"/>
      <c r="CA273" s="71"/>
      <c r="CB273" s="71"/>
      <c r="CC273" s="71"/>
      <c r="CD273" s="71"/>
      <c r="CE273" s="71"/>
      <c r="CF273" s="71"/>
      <c r="CG273" s="71"/>
      <c r="CH273" s="71"/>
      <c r="CI273" s="71"/>
      <c r="CJ273" s="71"/>
      <c r="CK273" s="71"/>
      <c r="CL273" s="71"/>
      <c r="CM273" s="71">
        <v>164</v>
      </c>
      <c r="CN273" s="71"/>
      <c r="CO273" s="71"/>
      <c r="CP273" s="190">
        <f t="shared" si="158"/>
        <v>164</v>
      </c>
      <c r="CQ273" s="71"/>
      <c r="CR273" s="71"/>
      <c r="CS273" s="71"/>
      <c r="CT273" s="71"/>
      <c r="CU273" s="71"/>
      <c r="CV273" s="71"/>
      <c r="CW273" s="71"/>
      <c r="CX273" s="71"/>
      <c r="CY273" s="71"/>
      <c r="CZ273" s="71"/>
      <c r="DA273" s="71"/>
      <c r="DB273" s="190">
        <f t="shared" si="159"/>
        <v>164</v>
      </c>
      <c r="DC273" s="71">
        <f t="shared" si="160"/>
        <v>0</v>
      </c>
      <c r="DD273" s="71"/>
      <c r="DE273" s="71"/>
      <c r="DF273" s="71"/>
      <c r="DG273" s="190">
        <f t="shared" si="161"/>
        <v>164</v>
      </c>
      <c r="DH273" s="71">
        <f t="shared" si="162"/>
        <v>0</v>
      </c>
      <c r="DI273" s="71"/>
      <c r="DJ273" s="71"/>
      <c r="DK273" s="71"/>
      <c r="DL273" s="71"/>
      <c r="DM273" s="71"/>
      <c r="DN273" s="71"/>
      <c r="DO273" s="71"/>
      <c r="DP273" s="71"/>
      <c r="DQ273" s="71"/>
      <c r="DR273" s="71"/>
      <c r="DS273" s="71"/>
      <c r="DT273" s="71"/>
      <c r="DU273" s="71"/>
      <c r="DV273" s="71"/>
      <c r="DW273" s="71"/>
      <c r="DX273" s="71"/>
      <c r="DY273" s="71"/>
      <c r="DZ273" s="71"/>
      <c r="EA273" s="71"/>
      <c r="EB273" s="71"/>
      <c r="EC273" s="71"/>
      <c r="ED273" s="71"/>
      <c r="EE273" s="71"/>
      <c r="EF273" s="71"/>
      <c r="EG273" s="71"/>
      <c r="EH273" s="71"/>
      <c r="EI273" s="74"/>
      <c r="EJ273" s="74"/>
      <c r="EK273" s="74"/>
      <c r="EL273" s="74"/>
      <c r="EM273" s="74"/>
      <c r="EN273" s="74"/>
      <c r="EO273" s="74"/>
      <c r="EP273" s="74"/>
      <c r="EQ273" s="74"/>
      <c r="ER273" s="74"/>
      <c r="ES273" s="74"/>
      <c r="ET273" s="74"/>
      <c r="EU273" s="74"/>
      <c r="EV273" s="74"/>
      <c r="EW273" s="74"/>
      <c r="EX273" s="74"/>
      <c r="EY273" s="74"/>
      <c r="EZ273" s="74"/>
      <c r="FA273" s="74"/>
      <c r="FB273" s="74"/>
    </row>
    <row r="274" spans="2:158" s="69" customFormat="1">
      <c r="B274" s="76"/>
      <c r="C274" s="77" t="s">
        <v>388</v>
      </c>
      <c r="D274" s="71"/>
      <c r="E274" s="71"/>
      <c r="F274" s="71"/>
      <c r="G274" s="71"/>
      <c r="H274" s="71"/>
      <c r="I274" s="71"/>
      <c r="J274" s="71"/>
      <c r="K274" s="71"/>
      <c r="L274" s="71"/>
      <c r="M274" s="71"/>
      <c r="N274" s="71"/>
      <c r="O274" s="72"/>
      <c r="P274" s="71"/>
      <c r="Q274" s="71"/>
      <c r="R274" s="71"/>
      <c r="S274" s="71"/>
      <c r="T274" s="71"/>
      <c r="U274" s="71"/>
      <c r="V274" s="71"/>
      <c r="W274" s="71"/>
      <c r="X274" s="71"/>
      <c r="Y274" s="73">
        <v>3</v>
      </c>
      <c r="Z274" s="73"/>
      <c r="AA274" s="73"/>
      <c r="AB274" s="73"/>
      <c r="AC274" s="73"/>
      <c r="AD274" s="73"/>
      <c r="AE274" s="73"/>
      <c r="AF274" s="447">
        <f t="shared" si="145"/>
        <v>558</v>
      </c>
      <c r="AG274" s="71">
        <v>298</v>
      </c>
      <c r="AH274" s="71"/>
      <c r="AI274" s="71"/>
      <c r="AJ274" s="71"/>
      <c r="AK274" s="71"/>
      <c r="AL274" s="71"/>
      <c r="AM274" s="71"/>
      <c r="AN274" s="71"/>
      <c r="AO274" s="71">
        <v>232</v>
      </c>
      <c r="AP274" s="71">
        <v>30</v>
      </c>
      <c r="AQ274" s="71">
        <v>152</v>
      </c>
      <c r="AR274" s="71"/>
      <c r="AS274" s="447">
        <f t="shared" si="143"/>
        <v>530</v>
      </c>
      <c r="AT274" s="455"/>
      <c r="AU274" s="450">
        <f t="shared" si="147"/>
        <v>0</v>
      </c>
      <c r="AV274" s="71"/>
      <c r="AW274" s="71"/>
      <c r="AX274" s="71"/>
      <c r="AY274" s="455">
        <v>16</v>
      </c>
      <c r="AZ274" s="71"/>
      <c r="BA274" s="455">
        <v>3</v>
      </c>
      <c r="BB274" s="447">
        <f t="shared" si="146"/>
        <v>0</v>
      </c>
      <c r="BC274" s="71"/>
      <c r="BD274" s="71"/>
      <c r="BE274" s="71"/>
      <c r="BF274" s="71"/>
      <c r="BG274" s="455"/>
      <c r="BH274" s="455">
        <v>7</v>
      </c>
      <c r="BI274" s="455"/>
      <c r="BJ274" s="455"/>
      <c r="BK274" s="455"/>
      <c r="BL274" s="450">
        <f t="shared" si="148"/>
        <v>2</v>
      </c>
      <c r="BM274" s="71"/>
      <c r="BN274" s="71"/>
      <c r="BO274" s="71"/>
      <c r="BP274" s="71">
        <v>2</v>
      </c>
      <c r="BQ274" s="450">
        <f t="shared" si="167"/>
        <v>28</v>
      </c>
      <c r="BR274" s="71"/>
      <c r="BS274" s="71"/>
      <c r="BT274" s="71"/>
      <c r="BU274" s="71"/>
      <c r="BV274" s="71"/>
      <c r="BW274" s="71"/>
      <c r="BX274" s="71"/>
      <c r="BY274" s="71"/>
      <c r="BZ274" s="71"/>
      <c r="CA274" s="71"/>
      <c r="CB274" s="71"/>
      <c r="CC274" s="71"/>
      <c r="CD274" s="71"/>
      <c r="CE274" s="71"/>
      <c r="CF274" s="71"/>
      <c r="CG274" s="71"/>
      <c r="CH274" s="71"/>
      <c r="CI274" s="71"/>
      <c r="CJ274" s="71"/>
      <c r="CK274" s="71"/>
      <c r="CL274" s="71"/>
      <c r="CM274" s="71">
        <v>298</v>
      </c>
      <c r="CN274" s="71"/>
      <c r="CO274" s="71"/>
      <c r="CP274" s="190">
        <f t="shared" si="158"/>
        <v>298</v>
      </c>
      <c r="CQ274" s="71"/>
      <c r="CR274" s="71"/>
      <c r="CS274" s="71"/>
      <c r="CT274" s="71"/>
      <c r="CU274" s="71"/>
      <c r="CV274" s="71"/>
      <c r="CW274" s="71"/>
      <c r="CX274" s="71"/>
      <c r="CY274" s="71"/>
      <c r="CZ274" s="71"/>
      <c r="DA274" s="71"/>
      <c r="DB274" s="190">
        <f t="shared" si="159"/>
        <v>298</v>
      </c>
      <c r="DC274" s="71">
        <f t="shared" si="160"/>
        <v>0</v>
      </c>
      <c r="DD274" s="71"/>
      <c r="DE274" s="71"/>
      <c r="DF274" s="71"/>
      <c r="DG274" s="190">
        <f t="shared" si="161"/>
        <v>298</v>
      </c>
      <c r="DH274" s="71">
        <f t="shared" si="162"/>
        <v>0</v>
      </c>
      <c r="DI274" s="71"/>
      <c r="DJ274" s="71"/>
      <c r="DK274" s="71"/>
      <c r="DL274" s="71"/>
      <c r="DM274" s="71"/>
      <c r="DN274" s="71"/>
      <c r="DO274" s="71"/>
      <c r="DP274" s="71"/>
      <c r="DQ274" s="71"/>
      <c r="DR274" s="71"/>
      <c r="DS274" s="71"/>
      <c r="DT274" s="71"/>
      <c r="DU274" s="71"/>
      <c r="DV274" s="71"/>
      <c r="DW274" s="71"/>
      <c r="DX274" s="71"/>
      <c r="DY274" s="71"/>
      <c r="DZ274" s="71"/>
      <c r="EA274" s="71"/>
      <c r="EB274" s="71"/>
      <c r="EC274" s="71"/>
      <c r="ED274" s="71"/>
      <c r="EE274" s="71"/>
      <c r="EF274" s="71"/>
      <c r="EG274" s="71"/>
      <c r="EH274" s="71"/>
      <c r="EI274" s="74"/>
      <c r="EJ274" s="74"/>
      <c r="EK274" s="74"/>
      <c r="EL274" s="74"/>
      <c r="EM274" s="74"/>
      <c r="EN274" s="74"/>
      <c r="EO274" s="74"/>
      <c r="EP274" s="74"/>
      <c r="EQ274" s="74"/>
      <c r="ER274" s="74"/>
      <c r="ES274" s="74"/>
      <c r="ET274" s="74"/>
      <c r="EU274" s="74"/>
      <c r="EV274" s="74"/>
      <c r="EW274" s="74"/>
      <c r="EX274" s="74"/>
      <c r="EY274" s="74"/>
      <c r="EZ274" s="74"/>
      <c r="FA274" s="74"/>
      <c r="FB274" s="74"/>
    </row>
    <row r="275" spans="2:158" s="69" customFormat="1">
      <c r="B275" s="76"/>
      <c r="C275" s="77" t="s">
        <v>389</v>
      </c>
      <c r="D275" s="71"/>
      <c r="E275" s="71"/>
      <c r="F275" s="71"/>
      <c r="G275" s="71"/>
      <c r="H275" s="71"/>
      <c r="I275" s="71"/>
      <c r="J275" s="71"/>
      <c r="K275" s="71"/>
      <c r="L275" s="71"/>
      <c r="M275" s="71"/>
      <c r="N275" s="71"/>
      <c r="O275" s="72"/>
      <c r="P275" s="71"/>
      <c r="Q275" s="71"/>
      <c r="R275" s="71"/>
      <c r="S275" s="71"/>
      <c r="T275" s="71"/>
      <c r="U275" s="71"/>
      <c r="V275" s="71"/>
      <c r="W275" s="71"/>
      <c r="X275" s="71"/>
      <c r="Y275" s="73">
        <v>2</v>
      </c>
      <c r="Z275" s="73"/>
      <c r="AA275" s="73"/>
      <c r="AB275" s="73"/>
      <c r="AC275" s="73"/>
      <c r="AD275" s="73"/>
      <c r="AE275" s="73"/>
      <c r="AF275" s="447">
        <f t="shared" si="145"/>
        <v>987</v>
      </c>
      <c r="AG275" s="71">
        <v>924</v>
      </c>
      <c r="AH275" s="71"/>
      <c r="AI275" s="71"/>
      <c r="AJ275" s="71"/>
      <c r="AK275" s="71"/>
      <c r="AL275" s="71"/>
      <c r="AM275" s="71"/>
      <c r="AN275" s="71"/>
      <c r="AO275" s="71">
        <v>58</v>
      </c>
      <c r="AP275" s="71"/>
      <c r="AQ275" s="71">
        <v>14</v>
      </c>
      <c r="AR275" s="71"/>
      <c r="AS275" s="447">
        <f t="shared" si="143"/>
        <v>982</v>
      </c>
      <c r="AT275" s="455"/>
      <c r="AU275" s="450">
        <f t="shared" si="147"/>
        <v>0</v>
      </c>
      <c r="AV275" s="71"/>
      <c r="AW275" s="71"/>
      <c r="AX275" s="71"/>
      <c r="AY275" s="455"/>
      <c r="AZ275" s="71"/>
      <c r="BA275" s="455"/>
      <c r="BB275" s="447">
        <f t="shared" si="146"/>
        <v>0</v>
      </c>
      <c r="BC275" s="71"/>
      <c r="BD275" s="71"/>
      <c r="BE275" s="71"/>
      <c r="BF275" s="71"/>
      <c r="BG275" s="455"/>
      <c r="BH275" s="455">
        <v>4</v>
      </c>
      <c r="BI275" s="455"/>
      <c r="BJ275" s="455">
        <v>1</v>
      </c>
      <c r="BK275" s="455"/>
      <c r="BL275" s="450">
        <f t="shared" si="148"/>
        <v>0</v>
      </c>
      <c r="BM275" s="71"/>
      <c r="BN275" s="71"/>
      <c r="BO275" s="71"/>
      <c r="BP275" s="71"/>
      <c r="BQ275" s="450">
        <f t="shared" si="167"/>
        <v>5</v>
      </c>
      <c r="BR275" s="71"/>
      <c r="BS275" s="71"/>
      <c r="BT275" s="71"/>
      <c r="BU275" s="71"/>
      <c r="BV275" s="71"/>
      <c r="BW275" s="71"/>
      <c r="BX275" s="71"/>
      <c r="BY275" s="71"/>
      <c r="BZ275" s="71"/>
      <c r="CA275" s="71"/>
      <c r="CB275" s="71"/>
      <c r="CC275" s="71"/>
      <c r="CD275" s="71"/>
      <c r="CE275" s="71"/>
      <c r="CF275" s="71"/>
      <c r="CG275" s="71"/>
      <c r="CH275" s="71"/>
      <c r="CI275" s="71"/>
      <c r="CJ275" s="71"/>
      <c r="CK275" s="71"/>
      <c r="CL275" s="71"/>
      <c r="CM275" s="71">
        <v>703</v>
      </c>
      <c r="CN275" s="71"/>
      <c r="CO275" s="71"/>
      <c r="CP275" s="190">
        <f t="shared" si="158"/>
        <v>703</v>
      </c>
      <c r="CQ275" s="71">
        <v>221</v>
      </c>
      <c r="CR275" s="71"/>
      <c r="CS275" s="71"/>
      <c r="CT275" s="71"/>
      <c r="CU275" s="71"/>
      <c r="CV275" s="71"/>
      <c r="CW275" s="71"/>
      <c r="CX275" s="71"/>
      <c r="CY275" s="71"/>
      <c r="CZ275" s="71"/>
      <c r="DA275" s="71"/>
      <c r="DB275" s="190">
        <f t="shared" si="159"/>
        <v>924</v>
      </c>
      <c r="DC275" s="71">
        <f t="shared" si="160"/>
        <v>0</v>
      </c>
      <c r="DD275" s="71"/>
      <c r="DE275" s="71"/>
      <c r="DF275" s="71"/>
      <c r="DG275" s="190">
        <f t="shared" si="161"/>
        <v>924</v>
      </c>
      <c r="DH275" s="71">
        <f t="shared" si="162"/>
        <v>0</v>
      </c>
      <c r="DI275" s="71"/>
      <c r="DJ275" s="71"/>
      <c r="DK275" s="71"/>
      <c r="DL275" s="71"/>
      <c r="DM275" s="71"/>
      <c r="DN275" s="71"/>
      <c r="DO275" s="71"/>
      <c r="DP275" s="71"/>
      <c r="DQ275" s="71"/>
      <c r="DR275" s="71"/>
      <c r="DS275" s="71"/>
      <c r="DT275" s="71"/>
      <c r="DU275" s="71"/>
      <c r="DV275" s="71"/>
      <c r="DW275" s="71"/>
      <c r="DX275" s="71"/>
      <c r="DY275" s="71"/>
      <c r="DZ275" s="71"/>
      <c r="EA275" s="71"/>
      <c r="EB275" s="71"/>
      <c r="EC275" s="71"/>
      <c r="ED275" s="71"/>
      <c r="EE275" s="71"/>
      <c r="EF275" s="71"/>
      <c r="EG275" s="71"/>
      <c r="EH275" s="71"/>
      <c r="EI275" s="74"/>
      <c r="EJ275" s="74"/>
      <c r="EK275" s="74"/>
      <c r="EL275" s="74"/>
      <c r="EM275" s="74"/>
      <c r="EN275" s="74"/>
      <c r="EO275" s="74"/>
      <c r="EP275" s="74"/>
      <c r="EQ275" s="74"/>
      <c r="ER275" s="74"/>
      <c r="ES275" s="74"/>
      <c r="ET275" s="74"/>
      <c r="EU275" s="74"/>
      <c r="EV275" s="74"/>
      <c r="EW275" s="74"/>
      <c r="EX275" s="74"/>
      <c r="EY275" s="74"/>
      <c r="EZ275" s="74"/>
      <c r="FA275" s="74"/>
      <c r="FB275" s="74"/>
    </row>
    <row r="276" spans="2:158" s="69" customFormat="1">
      <c r="B276" s="76"/>
      <c r="C276" s="77" t="s">
        <v>390</v>
      </c>
      <c r="D276" s="71"/>
      <c r="E276" s="71"/>
      <c r="F276" s="71"/>
      <c r="G276" s="71"/>
      <c r="H276" s="71"/>
      <c r="I276" s="71"/>
      <c r="J276" s="71"/>
      <c r="K276" s="71"/>
      <c r="L276" s="71"/>
      <c r="M276" s="71"/>
      <c r="N276" s="71"/>
      <c r="O276" s="72"/>
      <c r="P276" s="71"/>
      <c r="Q276" s="71"/>
      <c r="R276" s="71"/>
      <c r="S276" s="71"/>
      <c r="T276" s="71"/>
      <c r="U276" s="71"/>
      <c r="V276" s="71"/>
      <c r="W276" s="71"/>
      <c r="X276" s="71"/>
      <c r="Y276" s="73">
        <v>1</v>
      </c>
      <c r="Z276" s="73"/>
      <c r="AA276" s="73"/>
      <c r="AB276" s="73"/>
      <c r="AC276" s="73"/>
      <c r="AD276" s="73"/>
      <c r="AE276" s="73"/>
      <c r="AF276" s="447">
        <f t="shared" si="145"/>
        <v>1935</v>
      </c>
      <c r="AG276" s="71">
        <v>860</v>
      </c>
      <c r="AH276" s="71">
        <v>2</v>
      </c>
      <c r="AI276" s="71">
        <v>2</v>
      </c>
      <c r="AJ276" s="71"/>
      <c r="AK276" s="71"/>
      <c r="AL276" s="71"/>
      <c r="AM276" s="71"/>
      <c r="AN276" s="71"/>
      <c r="AO276" s="71">
        <v>703</v>
      </c>
      <c r="AP276" s="71">
        <v>15</v>
      </c>
      <c r="AQ276" s="71">
        <v>688</v>
      </c>
      <c r="AR276" s="71"/>
      <c r="AS276" s="447">
        <f t="shared" si="143"/>
        <v>1565</v>
      </c>
      <c r="AT276" s="455"/>
      <c r="AU276" s="450">
        <f t="shared" si="147"/>
        <v>0</v>
      </c>
      <c r="AV276" s="71"/>
      <c r="AW276" s="71"/>
      <c r="AX276" s="71"/>
      <c r="AY276" s="455">
        <v>17</v>
      </c>
      <c r="AZ276" s="71"/>
      <c r="BA276" s="455"/>
      <c r="BB276" s="447">
        <f t="shared" si="146"/>
        <v>245</v>
      </c>
      <c r="BC276" s="71"/>
      <c r="BD276" s="71">
        <v>245</v>
      </c>
      <c r="BE276" s="71">
        <v>76</v>
      </c>
      <c r="BF276" s="71"/>
      <c r="BG276" s="455"/>
      <c r="BH276" s="455">
        <v>13</v>
      </c>
      <c r="BI276" s="455"/>
      <c r="BJ276" s="455">
        <v>9</v>
      </c>
      <c r="BK276" s="455"/>
      <c r="BL276" s="450">
        <f t="shared" si="148"/>
        <v>86</v>
      </c>
      <c r="BM276" s="71"/>
      <c r="BN276" s="71"/>
      <c r="BO276" s="71"/>
      <c r="BP276" s="71">
        <v>86</v>
      </c>
      <c r="BQ276" s="450">
        <f t="shared" si="167"/>
        <v>370</v>
      </c>
      <c r="BR276" s="71"/>
      <c r="BS276" s="71"/>
      <c r="BT276" s="71"/>
      <c r="BU276" s="71"/>
      <c r="BV276" s="71"/>
      <c r="BW276" s="71"/>
      <c r="BX276" s="71"/>
      <c r="BY276" s="71"/>
      <c r="BZ276" s="71"/>
      <c r="CA276" s="71"/>
      <c r="CB276" s="71"/>
      <c r="CC276" s="71"/>
      <c r="CD276" s="71"/>
      <c r="CE276" s="71"/>
      <c r="CF276" s="71"/>
      <c r="CG276" s="71"/>
      <c r="CH276" s="71"/>
      <c r="CI276" s="71"/>
      <c r="CJ276" s="71"/>
      <c r="CK276" s="71"/>
      <c r="CL276" s="71"/>
      <c r="CM276" s="71">
        <v>860</v>
      </c>
      <c r="CN276" s="71"/>
      <c r="CO276" s="71"/>
      <c r="CP276" s="190">
        <f t="shared" si="158"/>
        <v>860</v>
      </c>
      <c r="CQ276" s="71"/>
      <c r="CR276" s="71"/>
      <c r="CS276" s="71"/>
      <c r="CT276" s="71"/>
      <c r="CU276" s="71"/>
      <c r="CV276" s="71"/>
      <c r="CW276" s="71"/>
      <c r="CX276" s="71"/>
      <c r="CY276" s="71"/>
      <c r="CZ276" s="71"/>
      <c r="DA276" s="71"/>
      <c r="DB276" s="190">
        <f t="shared" si="159"/>
        <v>860</v>
      </c>
      <c r="DC276" s="71">
        <f t="shared" si="160"/>
        <v>0</v>
      </c>
      <c r="DD276" s="71"/>
      <c r="DE276" s="71"/>
      <c r="DF276" s="71"/>
      <c r="DG276" s="190">
        <f t="shared" si="161"/>
        <v>860</v>
      </c>
      <c r="DH276" s="71">
        <f t="shared" si="162"/>
        <v>0</v>
      </c>
      <c r="DI276" s="71"/>
      <c r="DJ276" s="71"/>
      <c r="DK276" s="71"/>
      <c r="DL276" s="71"/>
      <c r="DM276" s="71"/>
      <c r="DN276" s="71"/>
      <c r="DO276" s="71"/>
      <c r="DP276" s="71"/>
      <c r="DQ276" s="71"/>
      <c r="DR276" s="71"/>
      <c r="DS276" s="71"/>
      <c r="DT276" s="71"/>
      <c r="DU276" s="71"/>
      <c r="DV276" s="71"/>
      <c r="DW276" s="71"/>
      <c r="DX276" s="71"/>
      <c r="DY276" s="71"/>
      <c r="DZ276" s="71"/>
      <c r="EA276" s="71"/>
      <c r="EB276" s="71"/>
      <c r="EC276" s="71"/>
      <c r="ED276" s="71"/>
      <c r="EE276" s="71"/>
      <c r="EF276" s="71"/>
      <c r="EG276" s="71"/>
      <c r="EH276" s="71"/>
      <c r="EI276" s="74"/>
      <c r="EJ276" s="74"/>
      <c r="EK276" s="74"/>
      <c r="EL276" s="74"/>
      <c r="EM276" s="74"/>
      <c r="EN276" s="74"/>
      <c r="EO276" s="74"/>
      <c r="EP276" s="74"/>
      <c r="EQ276" s="74"/>
      <c r="ER276" s="74"/>
      <c r="ES276" s="74"/>
      <c r="ET276" s="74"/>
      <c r="EU276" s="74"/>
      <c r="EV276" s="74"/>
      <c r="EW276" s="74"/>
      <c r="EX276" s="74"/>
      <c r="EY276" s="74"/>
      <c r="EZ276" s="74"/>
      <c r="FA276" s="74"/>
      <c r="FB276" s="74"/>
    </row>
    <row r="277" spans="2:158" s="69" customFormat="1">
      <c r="B277" s="76"/>
      <c r="C277" s="77" t="s">
        <v>391</v>
      </c>
      <c r="D277" s="71"/>
      <c r="E277" s="71"/>
      <c r="F277" s="71"/>
      <c r="G277" s="71"/>
      <c r="H277" s="71"/>
      <c r="I277" s="71"/>
      <c r="J277" s="71"/>
      <c r="K277" s="71"/>
      <c r="L277" s="71"/>
      <c r="M277" s="71"/>
      <c r="N277" s="71"/>
      <c r="O277" s="72"/>
      <c r="P277" s="71"/>
      <c r="Q277" s="71"/>
      <c r="R277" s="71"/>
      <c r="S277" s="71"/>
      <c r="T277" s="71"/>
      <c r="U277" s="71"/>
      <c r="V277" s="71"/>
      <c r="W277" s="71"/>
      <c r="X277" s="71"/>
      <c r="Y277" s="73">
        <v>1</v>
      </c>
      <c r="Z277" s="73"/>
      <c r="AA277" s="73"/>
      <c r="AB277" s="73"/>
      <c r="AC277" s="73"/>
      <c r="AD277" s="73"/>
      <c r="AE277" s="73"/>
      <c r="AF277" s="447">
        <f t="shared" si="145"/>
        <v>508</v>
      </c>
      <c r="AG277" s="71">
        <v>294</v>
      </c>
      <c r="AH277" s="71"/>
      <c r="AI277" s="71"/>
      <c r="AJ277" s="71"/>
      <c r="AK277" s="71"/>
      <c r="AL277" s="71"/>
      <c r="AM277" s="71"/>
      <c r="AN277" s="71"/>
      <c r="AO277" s="71">
        <v>120</v>
      </c>
      <c r="AP277" s="71"/>
      <c r="AQ277" s="71">
        <v>120</v>
      </c>
      <c r="AR277" s="71"/>
      <c r="AS277" s="447">
        <f t="shared" si="143"/>
        <v>414</v>
      </c>
      <c r="AT277" s="455"/>
      <c r="AU277" s="450">
        <f t="shared" si="147"/>
        <v>0</v>
      </c>
      <c r="AV277" s="71"/>
      <c r="AW277" s="71"/>
      <c r="AX277" s="71"/>
      <c r="AY277" s="455">
        <v>1</v>
      </c>
      <c r="AZ277" s="71"/>
      <c r="BA277" s="455"/>
      <c r="BB277" s="447">
        <f t="shared" si="146"/>
        <v>89</v>
      </c>
      <c r="BC277" s="71"/>
      <c r="BD277" s="71">
        <v>89</v>
      </c>
      <c r="BE277" s="71">
        <v>89</v>
      </c>
      <c r="BF277" s="71"/>
      <c r="BG277" s="455"/>
      <c r="BH277" s="455">
        <v>4</v>
      </c>
      <c r="BI277" s="455"/>
      <c r="BJ277" s="455"/>
      <c r="BK277" s="455"/>
      <c r="BL277" s="450">
        <f t="shared" si="148"/>
        <v>0</v>
      </c>
      <c r="BM277" s="71"/>
      <c r="BN277" s="71"/>
      <c r="BO277" s="71"/>
      <c r="BP277" s="71"/>
      <c r="BQ277" s="450">
        <f t="shared" si="167"/>
        <v>94</v>
      </c>
      <c r="BR277" s="71"/>
      <c r="BS277" s="71"/>
      <c r="BT277" s="71"/>
      <c r="BU277" s="71"/>
      <c r="BV277" s="71"/>
      <c r="BW277" s="71"/>
      <c r="BX277" s="71"/>
      <c r="BY277" s="71"/>
      <c r="BZ277" s="71"/>
      <c r="CA277" s="71"/>
      <c r="CB277" s="71"/>
      <c r="CC277" s="71"/>
      <c r="CD277" s="71"/>
      <c r="CE277" s="71"/>
      <c r="CF277" s="71"/>
      <c r="CG277" s="71"/>
      <c r="CH277" s="71"/>
      <c r="CI277" s="71"/>
      <c r="CJ277" s="71"/>
      <c r="CK277" s="71"/>
      <c r="CL277" s="71"/>
      <c r="CM277" s="71"/>
      <c r="CN277" s="71"/>
      <c r="CO277" s="71"/>
      <c r="CP277" s="190">
        <f t="shared" si="158"/>
        <v>0</v>
      </c>
      <c r="CQ277" s="71">
        <v>606</v>
      </c>
      <c r="CR277" s="71"/>
      <c r="CS277" s="71"/>
      <c r="CT277" s="71"/>
      <c r="CU277" s="71"/>
      <c r="CV277" s="71"/>
      <c r="CW277" s="71"/>
      <c r="CX277" s="71"/>
      <c r="CY277" s="71"/>
      <c r="CZ277" s="71"/>
      <c r="DA277" s="71"/>
      <c r="DB277" s="190">
        <f t="shared" si="159"/>
        <v>606</v>
      </c>
      <c r="DC277" s="71">
        <f t="shared" si="160"/>
        <v>0</v>
      </c>
      <c r="DD277" s="71"/>
      <c r="DE277" s="71"/>
      <c r="DF277" s="71"/>
      <c r="DG277" s="190">
        <f t="shared" si="161"/>
        <v>606</v>
      </c>
      <c r="DH277" s="71">
        <f t="shared" si="162"/>
        <v>0</v>
      </c>
      <c r="DI277" s="71"/>
      <c r="DJ277" s="71"/>
      <c r="DK277" s="71"/>
      <c r="DL277" s="71"/>
      <c r="DM277" s="71"/>
      <c r="DN277" s="71"/>
      <c r="DO277" s="71"/>
      <c r="DP277" s="71"/>
      <c r="DQ277" s="71"/>
      <c r="DR277" s="71"/>
      <c r="DS277" s="71"/>
      <c r="DT277" s="71"/>
      <c r="DU277" s="71"/>
      <c r="DV277" s="71"/>
      <c r="DW277" s="71"/>
      <c r="DX277" s="71"/>
      <c r="DY277" s="71"/>
      <c r="DZ277" s="71"/>
      <c r="EA277" s="71"/>
      <c r="EB277" s="71"/>
      <c r="EC277" s="71"/>
      <c r="ED277" s="71"/>
      <c r="EE277" s="71"/>
      <c r="EF277" s="71"/>
      <c r="EG277" s="71"/>
      <c r="EH277" s="71"/>
      <c r="EI277" s="74"/>
      <c r="EJ277" s="74"/>
      <c r="EK277" s="74"/>
      <c r="EL277" s="74"/>
      <c r="EM277" s="74"/>
      <c r="EN277" s="74"/>
      <c r="EO277" s="74"/>
      <c r="EP277" s="74"/>
      <c r="EQ277" s="74"/>
      <c r="ER277" s="74"/>
      <c r="ES277" s="74"/>
      <c r="ET277" s="74"/>
      <c r="EU277" s="74"/>
      <c r="EV277" s="74"/>
      <c r="EW277" s="74"/>
      <c r="EX277" s="74"/>
      <c r="EY277" s="74"/>
      <c r="EZ277" s="74"/>
      <c r="FA277" s="74"/>
      <c r="FB277" s="74"/>
    </row>
    <row r="278" spans="2:158" s="69" customFormat="1">
      <c r="B278" s="76"/>
      <c r="C278" s="77" t="s">
        <v>392</v>
      </c>
      <c r="D278" s="71"/>
      <c r="E278" s="71"/>
      <c r="F278" s="71"/>
      <c r="G278" s="71"/>
      <c r="H278" s="71"/>
      <c r="I278" s="71"/>
      <c r="J278" s="71"/>
      <c r="K278" s="71"/>
      <c r="L278" s="71"/>
      <c r="M278" s="71"/>
      <c r="N278" s="71"/>
      <c r="O278" s="72"/>
      <c r="P278" s="71"/>
      <c r="Q278" s="71"/>
      <c r="R278" s="71"/>
      <c r="S278" s="71"/>
      <c r="T278" s="71"/>
      <c r="U278" s="71"/>
      <c r="V278" s="71"/>
      <c r="W278" s="71"/>
      <c r="X278" s="71"/>
      <c r="Y278" s="73">
        <v>1</v>
      </c>
      <c r="Z278" s="73"/>
      <c r="AA278" s="73"/>
      <c r="AB278" s="73"/>
      <c r="AC278" s="73"/>
      <c r="AD278" s="73"/>
      <c r="AE278" s="73"/>
      <c r="AF278" s="447">
        <f t="shared" si="145"/>
        <v>109</v>
      </c>
      <c r="AG278" s="71">
        <v>84</v>
      </c>
      <c r="AH278" s="71"/>
      <c r="AI278" s="71"/>
      <c r="AJ278" s="71"/>
      <c r="AK278" s="71"/>
      <c r="AL278" s="71"/>
      <c r="AM278" s="71"/>
      <c r="AN278" s="71"/>
      <c r="AO278" s="71">
        <v>25</v>
      </c>
      <c r="AP278" s="71"/>
      <c r="AQ278" s="71"/>
      <c r="AR278" s="71"/>
      <c r="AS278" s="447">
        <f t="shared" si="143"/>
        <v>109</v>
      </c>
      <c r="AT278" s="455"/>
      <c r="AU278" s="450">
        <f t="shared" si="147"/>
        <v>0</v>
      </c>
      <c r="AV278" s="71"/>
      <c r="AW278" s="71"/>
      <c r="AX278" s="71"/>
      <c r="AY278" s="455"/>
      <c r="AZ278" s="71"/>
      <c r="BA278" s="455"/>
      <c r="BB278" s="447">
        <f t="shared" si="146"/>
        <v>0</v>
      </c>
      <c r="BC278" s="71"/>
      <c r="BD278" s="71"/>
      <c r="BE278" s="71"/>
      <c r="BF278" s="71"/>
      <c r="BG278" s="455"/>
      <c r="BH278" s="455"/>
      <c r="BI278" s="455"/>
      <c r="BJ278" s="455"/>
      <c r="BK278" s="455"/>
      <c r="BL278" s="450">
        <f t="shared" si="148"/>
        <v>0</v>
      </c>
      <c r="BM278" s="71"/>
      <c r="BN278" s="71"/>
      <c r="BO278" s="71"/>
      <c r="BP278" s="71"/>
      <c r="BQ278" s="450">
        <f t="shared" si="167"/>
        <v>0</v>
      </c>
      <c r="BR278" s="71"/>
      <c r="BS278" s="71"/>
      <c r="BT278" s="71"/>
      <c r="BU278" s="71"/>
      <c r="BV278" s="71"/>
      <c r="BW278" s="71"/>
      <c r="BX278" s="71"/>
      <c r="BY278" s="71"/>
      <c r="BZ278" s="71"/>
      <c r="CA278" s="71"/>
      <c r="CB278" s="71"/>
      <c r="CC278" s="71"/>
      <c r="CD278" s="71"/>
      <c r="CE278" s="71"/>
      <c r="CF278" s="71"/>
      <c r="CG278" s="71"/>
      <c r="CH278" s="71"/>
      <c r="CI278" s="71"/>
      <c r="CJ278" s="71"/>
      <c r="CK278" s="71"/>
      <c r="CL278" s="71"/>
      <c r="CM278" s="71"/>
      <c r="CN278" s="71"/>
      <c r="CO278" s="71"/>
      <c r="CP278" s="190">
        <f t="shared" si="158"/>
        <v>0</v>
      </c>
      <c r="CQ278" s="71">
        <v>84</v>
      </c>
      <c r="CR278" s="71"/>
      <c r="CS278" s="71"/>
      <c r="CT278" s="71"/>
      <c r="CU278" s="71"/>
      <c r="CV278" s="71"/>
      <c r="CW278" s="71"/>
      <c r="CX278" s="71"/>
      <c r="CY278" s="71"/>
      <c r="CZ278" s="71"/>
      <c r="DA278" s="71"/>
      <c r="DB278" s="190">
        <f t="shared" si="159"/>
        <v>84</v>
      </c>
      <c r="DC278" s="71">
        <f t="shared" si="160"/>
        <v>0</v>
      </c>
      <c r="DD278" s="71"/>
      <c r="DE278" s="71"/>
      <c r="DF278" s="71"/>
      <c r="DG278" s="190">
        <f t="shared" si="161"/>
        <v>84</v>
      </c>
      <c r="DH278" s="71">
        <f t="shared" si="162"/>
        <v>0</v>
      </c>
      <c r="DI278" s="71"/>
      <c r="DJ278" s="71"/>
      <c r="DK278" s="71"/>
      <c r="DL278" s="71"/>
      <c r="DM278" s="71"/>
      <c r="DN278" s="71"/>
      <c r="DO278" s="71"/>
      <c r="DP278" s="71"/>
      <c r="DQ278" s="71"/>
      <c r="DR278" s="71"/>
      <c r="DS278" s="71"/>
      <c r="DT278" s="71"/>
      <c r="DU278" s="71"/>
      <c r="DV278" s="71"/>
      <c r="DW278" s="71"/>
      <c r="DX278" s="71"/>
      <c r="DY278" s="71"/>
      <c r="DZ278" s="71"/>
      <c r="EA278" s="71"/>
      <c r="EB278" s="71"/>
      <c r="EC278" s="71"/>
      <c r="ED278" s="71"/>
      <c r="EE278" s="71"/>
      <c r="EF278" s="71"/>
      <c r="EG278" s="71"/>
      <c r="EH278" s="71"/>
      <c r="EI278" s="74"/>
      <c r="EJ278" s="74"/>
      <c r="EK278" s="74"/>
      <c r="EL278" s="74"/>
      <c r="EM278" s="74"/>
      <c r="EN278" s="74"/>
      <c r="EO278" s="74"/>
      <c r="EP278" s="74"/>
      <c r="EQ278" s="74"/>
      <c r="ER278" s="74"/>
      <c r="ES278" s="74"/>
      <c r="ET278" s="74"/>
      <c r="EU278" s="74"/>
      <c r="EV278" s="74"/>
      <c r="EW278" s="74"/>
      <c r="EX278" s="74"/>
      <c r="EY278" s="74"/>
      <c r="EZ278" s="74"/>
      <c r="FA278" s="74"/>
      <c r="FB278" s="74"/>
    </row>
    <row r="279" spans="2:158" s="69" customFormat="1">
      <c r="B279" s="76"/>
      <c r="C279" s="77" t="s">
        <v>393</v>
      </c>
      <c r="D279" s="71"/>
      <c r="E279" s="71"/>
      <c r="F279" s="71"/>
      <c r="G279" s="71"/>
      <c r="H279" s="71"/>
      <c r="I279" s="71"/>
      <c r="J279" s="71"/>
      <c r="K279" s="71"/>
      <c r="L279" s="71"/>
      <c r="M279" s="71"/>
      <c r="N279" s="71"/>
      <c r="O279" s="72"/>
      <c r="P279" s="71"/>
      <c r="Q279" s="71"/>
      <c r="R279" s="71"/>
      <c r="S279" s="71"/>
      <c r="T279" s="71"/>
      <c r="U279" s="71"/>
      <c r="V279" s="71"/>
      <c r="W279" s="71"/>
      <c r="X279" s="71"/>
      <c r="Y279" s="73"/>
      <c r="Z279" s="73"/>
      <c r="AA279" s="73"/>
      <c r="AB279" s="73"/>
      <c r="AC279" s="73"/>
      <c r="AD279" s="73"/>
      <c r="AE279" s="73"/>
      <c r="AF279" s="447">
        <f t="shared" si="145"/>
        <v>0</v>
      </c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447">
        <f t="shared" si="143"/>
        <v>0</v>
      </c>
      <c r="AT279" s="455"/>
      <c r="AU279" s="450">
        <f t="shared" si="147"/>
        <v>0</v>
      </c>
      <c r="AV279" s="71"/>
      <c r="AW279" s="71"/>
      <c r="AX279" s="71"/>
      <c r="AY279" s="455"/>
      <c r="AZ279" s="71"/>
      <c r="BA279" s="455"/>
      <c r="BB279" s="447">
        <f t="shared" si="146"/>
        <v>0</v>
      </c>
      <c r="BC279" s="71"/>
      <c r="BD279" s="71"/>
      <c r="BE279" s="71"/>
      <c r="BF279" s="71"/>
      <c r="BG279" s="455"/>
      <c r="BH279" s="455"/>
      <c r="BI279" s="455"/>
      <c r="BJ279" s="455"/>
      <c r="BK279" s="455"/>
      <c r="BL279" s="450">
        <f t="shared" si="148"/>
        <v>0</v>
      </c>
      <c r="BM279" s="71"/>
      <c r="BN279" s="71"/>
      <c r="BO279" s="71"/>
      <c r="BP279" s="71"/>
      <c r="BQ279" s="450">
        <f t="shared" si="167"/>
        <v>0</v>
      </c>
      <c r="BR279" s="71"/>
      <c r="BS279" s="71"/>
      <c r="BT279" s="71"/>
      <c r="BU279" s="71"/>
      <c r="BV279" s="71"/>
      <c r="BW279" s="71"/>
      <c r="BX279" s="71"/>
      <c r="BY279" s="71"/>
      <c r="BZ279" s="71"/>
      <c r="CA279" s="71"/>
      <c r="CB279" s="71"/>
      <c r="CC279" s="71"/>
      <c r="CD279" s="71"/>
      <c r="CE279" s="71"/>
      <c r="CF279" s="71"/>
      <c r="CG279" s="71"/>
      <c r="CH279" s="71"/>
      <c r="CI279" s="71"/>
      <c r="CJ279" s="71"/>
      <c r="CK279" s="71"/>
      <c r="CL279" s="71"/>
      <c r="CM279" s="71"/>
      <c r="CN279" s="71"/>
      <c r="CO279" s="71"/>
      <c r="CP279" s="190">
        <f t="shared" si="158"/>
        <v>0</v>
      </c>
      <c r="CQ279" s="71"/>
      <c r="CR279" s="71"/>
      <c r="CS279" s="71"/>
      <c r="CT279" s="71"/>
      <c r="CU279" s="71"/>
      <c r="CV279" s="71"/>
      <c r="CW279" s="71"/>
      <c r="CX279" s="71"/>
      <c r="CY279" s="71"/>
      <c r="CZ279" s="71"/>
      <c r="DA279" s="71"/>
      <c r="DB279" s="190">
        <f t="shared" si="159"/>
        <v>0</v>
      </c>
      <c r="DC279" s="71">
        <f t="shared" si="160"/>
        <v>0</v>
      </c>
      <c r="DD279" s="71"/>
      <c r="DE279" s="71"/>
      <c r="DF279" s="71"/>
      <c r="DG279" s="190">
        <f t="shared" si="161"/>
        <v>0</v>
      </c>
      <c r="DH279" s="71">
        <f t="shared" si="162"/>
        <v>0</v>
      </c>
      <c r="DI279" s="71"/>
      <c r="DJ279" s="71"/>
      <c r="DK279" s="71"/>
      <c r="DL279" s="71"/>
      <c r="DM279" s="71"/>
      <c r="DN279" s="71"/>
      <c r="DO279" s="71"/>
      <c r="DP279" s="71"/>
      <c r="DQ279" s="71"/>
      <c r="DR279" s="71"/>
      <c r="DS279" s="71"/>
      <c r="DT279" s="71"/>
      <c r="DU279" s="71"/>
      <c r="DV279" s="71"/>
      <c r="DW279" s="71"/>
      <c r="DX279" s="71"/>
      <c r="DY279" s="71"/>
      <c r="DZ279" s="71"/>
      <c r="EA279" s="71"/>
      <c r="EB279" s="71"/>
      <c r="EC279" s="71"/>
      <c r="ED279" s="71"/>
      <c r="EE279" s="71"/>
      <c r="EF279" s="71"/>
      <c r="EG279" s="71"/>
      <c r="EH279" s="71"/>
      <c r="EI279" s="74"/>
      <c r="EJ279" s="74"/>
      <c r="EK279" s="74"/>
      <c r="EL279" s="74"/>
      <c r="EM279" s="74"/>
      <c r="EN279" s="74"/>
      <c r="EO279" s="74"/>
      <c r="EP279" s="74"/>
      <c r="EQ279" s="74"/>
      <c r="ER279" s="74"/>
      <c r="ES279" s="74"/>
      <c r="ET279" s="74"/>
      <c r="EU279" s="74"/>
      <c r="EV279" s="74"/>
      <c r="EW279" s="74"/>
      <c r="EX279" s="74"/>
      <c r="EY279" s="74"/>
      <c r="EZ279" s="74"/>
      <c r="FA279" s="74"/>
      <c r="FB279" s="74"/>
    </row>
    <row r="280" spans="2:158" s="69" customFormat="1">
      <c r="B280" s="76"/>
      <c r="C280" s="77" t="s">
        <v>394</v>
      </c>
      <c r="D280" s="71"/>
      <c r="E280" s="71"/>
      <c r="F280" s="71"/>
      <c r="G280" s="71"/>
      <c r="H280" s="71"/>
      <c r="I280" s="71"/>
      <c r="J280" s="71"/>
      <c r="K280" s="71"/>
      <c r="L280" s="71"/>
      <c r="M280" s="71"/>
      <c r="N280" s="71"/>
      <c r="O280" s="72"/>
      <c r="P280" s="71"/>
      <c r="Q280" s="71"/>
      <c r="R280" s="71"/>
      <c r="S280" s="71"/>
      <c r="T280" s="71"/>
      <c r="U280" s="71"/>
      <c r="V280" s="71"/>
      <c r="W280" s="71"/>
      <c r="X280" s="71"/>
      <c r="Y280" s="73">
        <v>1</v>
      </c>
      <c r="Z280" s="73"/>
      <c r="AA280" s="73"/>
      <c r="AB280" s="73"/>
      <c r="AC280" s="73"/>
      <c r="AD280" s="73"/>
      <c r="AE280" s="73"/>
      <c r="AF280" s="447">
        <f t="shared" si="145"/>
        <v>267</v>
      </c>
      <c r="AG280" s="71">
        <v>266</v>
      </c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447">
        <f t="shared" si="143"/>
        <v>266</v>
      </c>
      <c r="AT280" s="455"/>
      <c r="AU280" s="450">
        <f t="shared" si="147"/>
        <v>0</v>
      </c>
      <c r="AV280" s="71"/>
      <c r="AW280" s="71"/>
      <c r="AX280" s="71"/>
      <c r="AY280" s="455"/>
      <c r="AZ280" s="71"/>
      <c r="BA280" s="455"/>
      <c r="BB280" s="447">
        <f t="shared" si="146"/>
        <v>0</v>
      </c>
      <c r="BC280" s="71"/>
      <c r="BD280" s="71"/>
      <c r="BE280" s="71"/>
      <c r="BF280" s="71"/>
      <c r="BG280" s="455"/>
      <c r="BH280" s="455">
        <v>1</v>
      </c>
      <c r="BI280" s="455"/>
      <c r="BJ280" s="455"/>
      <c r="BK280" s="455"/>
      <c r="BL280" s="450">
        <f t="shared" si="148"/>
        <v>0</v>
      </c>
      <c r="BM280" s="71"/>
      <c r="BN280" s="71"/>
      <c r="BO280" s="71"/>
      <c r="BP280" s="71"/>
      <c r="BQ280" s="450">
        <f t="shared" si="167"/>
        <v>1</v>
      </c>
      <c r="BR280" s="71"/>
      <c r="BS280" s="71"/>
      <c r="BT280" s="71"/>
      <c r="BU280" s="71"/>
      <c r="BV280" s="71"/>
      <c r="BW280" s="71"/>
      <c r="BX280" s="71"/>
      <c r="BY280" s="71"/>
      <c r="BZ280" s="71"/>
      <c r="CA280" s="71"/>
      <c r="CB280" s="71"/>
      <c r="CC280" s="71"/>
      <c r="CD280" s="71"/>
      <c r="CE280" s="71"/>
      <c r="CF280" s="71"/>
      <c r="CG280" s="71"/>
      <c r="CH280" s="71"/>
      <c r="CI280" s="71"/>
      <c r="CJ280" s="71"/>
      <c r="CK280" s="71"/>
      <c r="CL280" s="71"/>
      <c r="CM280" s="71">
        <v>266</v>
      </c>
      <c r="CN280" s="71"/>
      <c r="CO280" s="71"/>
      <c r="CP280" s="190">
        <f t="shared" si="158"/>
        <v>266</v>
      </c>
      <c r="CQ280" s="71"/>
      <c r="CR280" s="71"/>
      <c r="CS280" s="71"/>
      <c r="CT280" s="71"/>
      <c r="CU280" s="71"/>
      <c r="CV280" s="71"/>
      <c r="CW280" s="71"/>
      <c r="CX280" s="71"/>
      <c r="CY280" s="71"/>
      <c r="CZ280" s="71"/>
      <c r="DA280" s="71"/>
      <c r="DB280" s="190">
        <f t="shared" si="159"/>
        <v>266</v>
      </c>
      <c r="DC280" s="71">
        <f t="shared" si="160"/>
        <v>0</v>
      </c>
      <c r="DD280" s="71"/>
      <c r="DE280" s="71"/>
      <c r="DF280" s="71"/>
      <c r="DG280" s="190">
        <f t="shared" si="161"/>
        <v>266</v>
      </c>
      <c r="DH280" s="71">
        <f t="shared" si="162"/>
        <v>0</v>
      </c>
      <c r="DI280" s="71"/>
      <c r="DJ280" s="71"/>
      <c r="DK280" s="71"/>
      <c r="DL280" s="71"/>
      <c r="DM280" s="71"/>
      <c r="DN280" s="71"/>
      <c r="DO280" s="71"/>
      <c r="DP280" s="71"/>
      <c r="DQ280" s="71"/>
      <c r="DR280" s="71"/>
      <c r="DS280" s="71"/>
      <c r="DT280" s="71"/>
      <c r="DU280" s="71"/>
      <c r="DV280" s="71"/>
      <c r="DW280" s="71"/>
      <c r="DX280" s="71"/>
      <c r="DY280" s="71"/>
      <c r="DZ280" s="71"/>
      <c r="EA280" s="71"/>
      <c r="EB280" s="71"/>
      <c r="EC280" s="71"/>
      <c r="ED280" s="71"/>
      <c r="EE280" s="71"/>
      <c r="EF280" s="71"/>
      <c r="EG280" s="71"/>
      <c r="EH280" s="71"/>
      <c r="EI280" s="74"/>
      <c r="EJ280" s="74"/>
      <c r="EK280" s="74"/>
      <c r="EL280" s="74"/>
      <c r="EM280" s="74"/>
      <c r="EN280" s="74"/>
      <c r="EO280" s="74"/>
      <c r="EP280" s="74"/>
      <c r="EQ280" s="74"/>
      <c r="ER280" s="74"/>
      <c r="ES280" s="74"/>
      <c r="ET280" s="74"/>
      <c r="EU280" s="74"/>
      <c r="EV280" s="74"/>
      <c r="EW280" s="74"/>
      <c r="EX280" s="74"/>
      <c r="EY280" s="74"/>
      <c r="EZ280" s="74"/>
      <c r="FA280" s="74"/>
      <c r="FB280" s="74"/>
    </row>
    <row r="281" spans="2:158" s="69" customFormat="1">
      <c r="B281" s="76"/>
      <c r="C281" s="77" t="s">
        <v>395</v>
      </c>
      <c r="D281" s="71"/>
      <c r="E281" s="71"/>
      <c r="F281" s="71"/>
      <c r="G281" s="71"/>
      <c r="H281" s="71"/>
      <c r="I281" s="71"/>
      <c r="J281" s="71"/>
      <c r="K281" s="71"/>
      <c r="L281" s="71"/>
      <c r="M281" s="71"/>
      <c r="N281" s="71"/>
      <c r="O281" s="72"/>
      <c r="P281" s="71"/>
      <c r="Q281" s="71"/>
      <c r="R281" s="71"/>
      <c r="S281" s="71"/>
      <c r="T281" s="71"/>
      <c r="U281" s="71"/>
      <c r="V281" s="71"/>
      <c r="W281" s="71"/>
      <c r="X281" s="71"/>
      <c r="Y281" s="73">
        <v>1</v>
      </c>
      <c r="Z281" s="73"/>
      <c r="AA281" s="73"/>
      <c r="AB281" s="73"/>
      <c r="AC281" s="73"/>
      <c r="AD281" s="73"/>
      <c r="AE281" s="73"/>
      <c r="AF281" s="447">
        <f t="shared" si="145"/>
        <v>250</v>
      </c>
      <c r="AG281" s="71">
        <v>215</v>
      </c>
      <c r="AH281" s="71"/>
      <c r="AI281" s="71"/>
      <c r="AJ281" s="71"/>
      <c r="AK281" s="71"/>
      <c r="AL281" s="71"/>
      <c r="AM281" s="71"/>
      <c r="AN281" s="71"/>
      <c r="AO281" s="71">
        <v>31</v>
      </c>
      <c r="AP281" s="71"/>
      <c r="AQ281" s="71"/>
      <c r="AR281" s="71"/>
      <c r="AS281" s="447">
        <f t="shared" si="143"/>
        <v>246</v>
      </c>
      <c r="AT281" s="455"/>
      <c r="AU281" s="450">
        <f t="shared" si="147"/>
        <v>0</v>
      </c>
      <c r="AV281" s="71"/>
      <c r="AW281" s="71"/>
      <c r="AX281" s="71"/>
      <c r="AY281" s="455"/>
      <c r="AZ281" s="71"/>
      <c r="BA281" s="455">
        <v>4</v>
      </c>
      <c r="BB281" s="447">
        <f t="shared" si="146"/>
        <v>0</v>
      </c>
      <c r="BC281" s="71"/>
      <c r="BD281" s="71"/>
      <c r="BE281" s="71"/>
      <c r="BF281" s="71"/>
      <c r="BG281" s="455"/>
      <c r="BH281" s="455"/>
      <c r="BI281" s="455"/>
      <c r="BJ281" s="455"/>
      <c r="BK281" s="455"/>
      <c r="BL281" s="450">
        <f t="shared" si="148"/>
        <v>0</v>
      </c>
      <c r="BM281" s="71"/>
      <c r="BN281" s="71"/>
      <c r="BO281" s="71"/>
      <c r="BP281" s="71"/>
      <c r="BQ281" s="450">
        <f t="shared" si="167"/>
        <v>4</v>
      </c>
      <c r="BR281" s="71"/>
      <c r="BS281" s="71"/>
      <c r="BT281" s="71"/>
      <c r="BU281" s="71"/>
      <c r="BV281" s="71"/>
      <c r="BW281" s="71"/>
      <c r="BX281" s="71"/>
      <c r="BY281" s="71"/>
      <c r="BZ281" s="71"/>
      <c r="CA281" s="71"/>
      <c r="CB281" s="71"/>
      <c r="CC281" s="71"/>
      <c r="CD281" s="71"/>
      <c r="CE281" s="71"/>
      <c r="CF281" s="71"/>
      <c r="CG281" s="71"/>
      <c r="CH281" s="71"/>
      <c r="CI281" s="71"/>
      <c r="CJ281" s="71"/>
      <c r="CK281" s="71"/>
      <c r="CL281" s="71"/>
      <c r="CM281" s="71">
        <v>100</v>
      </c>
      <c r="CN281" s="71"/>
      <c r="CO281" s="71"/>
      <c r="CP281" s="190">
        <f t="shared" si="158"/>
        <v>100</v>
      </c>
      <c r="CQ281" s="71">
        <v>115</v>
      </c>
      <c r="CR281" s="71"/>
      <c r="CS281" s="71"/>
      <c r="CT281" s="71"/>
      <c r="CU281" s="71"/>
      <c r="CV281" s="71"/>
      <c r="CW281" s="71"/>
      <c r="CX281" s="71"/>
      <c r="CY281" s="71"/>
      <c r="CZ281" s="71"/>
      <c r="DA281" s="71"/>
      <c r="DB281" s="190">
        <f t="shared" si="159"/>
        <v>215</v>
      </c>
      <c r="DC281" s="71">
        <f t="shared" si="160"/>
        <v>0</v>
      </c>
      <c r="DD281" s="71"/>
      <c r="DE281" s="71"/>
      <c r="DF281" s="71"/>
      <c r="DG281" s="190">
        <f t="shared" si="161"/>
        <v>215</v>
      </c>
      <c r="DH281" s="71">
        <f t="shared" si="162"/>
        <v>0</v>
      </c>
      <c r="DI281" s="71"/>
      <c r="DJ281" s="71"/>
      <c r="DK281" s="71"/>
      <c r="DL281" s="71"/>
      <c r="DM281" s="71"/>
      <c r="DN281" s="71"/>
      <c r="DO281" s="71"/>
      <c r="DP281" s="71"/>
      <c r="DQ281" s="71"/>
      <c r="DR281" s="71"/>
      <c r="DS281" s="71"/>
      <c r="DT281" s="71"/>
      <c r="DU281" s="71"/>
      <c r="DV281" s="71"/>
      <c r="DW281" s="71"/>
      <c r="DX281" s="71"/>
      <c r="DY281" s="71"/>
      <c r="DZ281" s="71"/>
      <c r="EA281" s="71"/>
      <c r="EB281" s="71"/>
      <c r="EC281" s="71"/>
      <c r="ED281" s="71"/>
      <c r="EE281" s="71"/>
      <c r="EF281" s="71"/>
      <c r="EG281" s="71"/>
      <c r="EH281" s="71"/>
      <c r="EI281" s="74"/>
      <c r="EJ281" s="74"/>
      <c r="EK281" s="74"/>
      <c r="EL281" s="74"/>
      <c r="EM281" s="74"/>
      <c r="EN281" s="74"/>
      <c r="EO281" s="74"/>
      <c r="EP281" s="74"/>
      <c r="EQ281" s="74"/>
      <c r="ER281" s="74"/>
      <c r="ES281" s="74"/>
      <c r="ET281" s="74"/>
      <c r="EU281" s="74"/>
      <c r="EV281" s="74"/>
      <c r="EW281" s="74"/>
      <c r="EX281" s="74"/>
      <c r="EY281" s="74"/>
      <c r="EZ281" s="74"/>
      <c r="FA281" s="74"/>
      <c r="FB281" s="74"/>
    </row>
    <row r="282" spans="2:158" s="69" customFormat="1">
      <c r="B282" s="76"/>
      <c r="C282" s="77" t="s">
        <v>396</v>
      </c>
      <c r="D282" s="71"/>
      <c r="E282" s="71"/>
      <c r="F282" s="71"/>
      <c r="G282" s="71"/>
      <c r="H282" s="71"/>
      <c r="I282" s="71"/>
      <c r="J282" s="71"/>
      <c r="K282" s="71"/>
      <c r="L282" s="71"/>
      <c r="M282" s="71"/>
      <c r="N282" s="71"/>
      <c r="O282" s="72"/>
      <c r="P282" s="71"/>
      <c r="Q282" s="71"/>
      <c r="R282" s="71"/>
      <c r="S282" s="71"/>
      <c r="T282" s="71"/>
      <c r="U282" s="71"/>
      <c r="V282" s="71"/>
      <c r="W282" s="71"/>
      <c r="X282" s="71"/>
      <c r="Y282" s="73">
        <v>1</v>
      </c>
      <c r="Z282" s="73"/>
      <c r="AA282" s="73"/>
      <c r="AB282" s="73"/>
      <c r="AC282" s="73"/>
      <c r="AD282" s="73"/>
      <c r="AE282" s="73"/>
      <c r="AF282" s="447">
        <f t="shared" si="145"/>
        <v>101</v>
      </c>
      <c r="AG282" s="71">
        <v>101</v>
      </c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447">
        <f t="shared" si="143"/>
        <v>101</v>
      </c>
      <c r="AT282" s="455"/>
      <c r="AU282" s="450">
        <f t="shared" si="147"/>
        <v>0</v>
      </c>
      <c r="AV282" s="71"/>
      <c r="AW282" s="71"/>
      <c r="AX282" s="71"/>
      <c r="AY282" s="455"/>
      <c r="AZ282" s="71"/>
      <c r="BA282" s="455"/>
      <c r="BB282" s="447">
        <f t="shared" si="146"/>
        <v>0</v>
      </c>
      <c r="BC282" s="71"/>
      <c r="BD282" s="71"/>
      <c r="BE282" s="71"/>
      <c r="BF282" s="71"/>
      <c r="BG282" s="455"/>
      <c r="BH282" s="455"/>
      <c r="BI282" s="455"/>
      <c r="BJ282" s="455"/>
      <c r="BK282" s="455"/>
      <c r="BL282" s="450">
        <f t="shared" si="148"/>
        <v>0</v>
      </c>
      <c r="BM282" s="71"/>
      <c r="BN282" s="71"/>
      <c r="BO282" s="71"/>
      <c r="BP282" s="71"/>
      <c r="BQ282" s="450">
        <f t="shared" si="167"/>
        <v>0</v>
      </c>
      <c r="BR282" s="71"/>
      <c r="BS282" s="71"/>
      <c r="BT282" s="71"/>
      <c r="BU282" s="71"/>
      <c r="BV282" s="71"/>
      <c r="BW282" s="71"/>
      <c r="BX282" s="71"/>
      <c r="BY282" s="71"/>
      <c r="BZ282" s="71"/>
      <c r="CA282" s="71"/>
      <c r="CB282" s="71"/>
      <c r="CC282" s="71"/>
      <c r="CD282" s="71"/>
      <c r="CE282" s="71"/>
      <c r="CF282" s="71"/>
      <c r="CG282" s="71"/>
      <c r="CH282" s="71"/>
      <c r="CI282" s="71"/>
      <c r="CJ282" s="71"/>
      <c r="CK282" s="71"/>
      <c r="CL282" s="71"/>
      <c r="CM282" s="71">
        <v>60</v>
      </c>
      <c r="CN282" s="71"/>
      <c r="CO282" s="71"/>
      <c r="CP282" s="190">
        <f t="shared" si="158"/>
        <v>60</v>
      </c>
      <c r="CQ282" s="71">
        <v>125</v>
      </c>
      <c r="CR282" s="71"/>
      <c r="CS282" s="71"/>
      <c r="CT282" s="71"/>
      <c r="CU282" s="71"/>
      <c r="CV282" s="71"/>
      <c r="CW282" s="71"/>
      <c r="CX282" s="71"/>
      <c r="CY282" s="71"/>
      <c r="CZ282" s="71"/>
      <c r="DA282" s="71"/>
      <c r="DB282" s="190">
        <f t="shared" si="159"/>
        <v>185</v>
      </c>
      <c r="DC282" s="71">
        <f t="shared" si="160"/>
        <v>0</v>
      </c>
      <c r="DD282" s="71"/>
      <c r="DE282" s="71"/>
      <c r="DF282" s="71"/>
      <c r="DG282" s="190">
        <f t="shared" si="161"/>
        <v>185</v>
      </c>
      <c r="DH282" s="71">
        <f t="shared" si="162"/>
        <v>0</v>
      </c>
      <c r="DI282" s="71"/>
      <c r="DJ282" s="71"/>
      <c r="DK282" s="71"/>
      <c r="DL282" s="71"/>
      <c r="DM282" s="71"/>
      <c r="DN282" s="71"/>
      <c r="DO282" s="71"/>
      <c r="DP282" s="71"/>
      <c r="DQ282" s="71"/>
      <c r="DR282" s="71"/>
      <c r="DS282" s="71"/>
      <c r="DT282" s="71"/>
      <c r="DU282" s="71"/>
      <c r="DV282" s="71"/>
      <c r="DW282" s="71"/>
      <c r="DX282" s="71"/>
      <c r="DY282" s="71"/>
      <c r="DZ282" s="71"/>
      <c r="EA282" s="71"/>
      <c r="EB282" s="71"/>
      <c r="EC282" s="71"/>
      <c r="ED282" s="71"/>
      <c r="EE282" s="71"/>
      <c r="EF282" s="71"/>
      <c r="EG282" s="71"/>
      <c r="EH282" s="71"/>
      <c r="EI282" s="74"/>
      <c r="EJ282" s="74"/>
      <c r="EK282" s="74"/>
      <c r="EL282" s="74"/>
      <c r="EM282" s="74"/>
      <c r="EN282" s="74"/>
      <c r="EO282" s="74"/>
      <c r="EP282" s="74"/>
      <c r="EQ282" s="74"/>
      <c r="ER282" s="74"/>
      <c r="ES282" s="74"/>
      <c r="ET282" s="74"/>
      <c r="EU282" s="74"/>
      <c r="EV282" s="74"/>
      <c r="EW282" s="74"/>
      <c r="EX282" s="74"/>
      <c r="EY282" s="74"/>
      <c r="EZ282" s="74"/>
      <c r="FA282" s="74"/>
      <c r="FB282" s="74"/>
    </row>
    <row r="283" spans="2:158" s="69" customFormat="1">
      <c r="B283" s="76"/>
      <c r="C283" s="77" t="s">
        <v>397</v>
      </c>
      <c r="D283" s="71"/>
      <c r="E283" s="71"/>
      <c r="F283" s="71"/>
      <c r="G283" s="71"/>
      <c r="H283" s="71"/>
      <c r="I283" s="71"/>
      <c r="J283" s="71"/>
      <c r="K283" s="71"/>
      <c r="L283" s="71"/>
      <c r="M283" s="71"/>
      <c r="N283" s="71"/>
      <c r="O283" s="72"/>
      <c r="P283" s="71"/>
      <c r="Q283" s="71"/>
      <c r="R283" s="71"/>
      <c r="S283" s="71"/>
      <c r="T283" s="71"/>
      <c r="U283" s="71"/>
      <c r="V283" s="71"/>
      <c r="W283" s="71"/>
      <c r="X283" s="71"/>
      <c r="Y283" s="73"/>
      <c r="Z283" s="73"/>
      <c r="AA283" s="73"/>
      <c r="AB283" s="73"/>
      <c r="AC283" s="73"/>
      <c r="AD283" s="73"/>
      <c r="AE283" s="73"/>
      <c r="AF283" s="447">
        <f t="shared" si="145"/>
        <v>0</v>
      </c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447">
        <f t="shared" si="143"/>
        <v>0</v>
      </c>
      <c r="AT283" s="455"/>
      <c r="AU283" s="450">
        <f t="shared" si="147"/>
        <v>0</v>
      </c>
      <c r="AV283" s="71"/>
      <c r="AW283" s="71"/>
      <c r="AX283" s="71"/>
      <c r="AY283" s="455"/>
      <c r="AZ283" s="71"/>
      <c r="BA283" s="455"/>
      <c r="BB283" s="447">
        <f t="shared" ref="BB283:BB348" si="171">SUM(BC283,BD283,BF283)</f>
        <v>0</v>
      </c>
      <c r="BC283" s="71"/>
      <c r="BD283" s="71"/>
      <c r="BE283" s="71"/>
      <c r="BF283" s="71"/>
      <c r="BG283" s="455"/>
      <c r="BH283" s="455"/>
      <c r="BI283" s="455"/>
      <c r="BJ283" s="455"/>
      <c r="BK283" s="455"/>
      <c r="BL283" s="450">
        <f t="shared" si="148"/>
        <v>0</v>
      </c>
      <c r="BM283" s="71"/>
      <c r="BN283" s="71"/>
      <c r="BO283" s="71"/>
      <c r="BP283" s="71"/>
      <c r="BQ283" s="450">
        <f t="shared" si="167"/>
        <v>0</v>
      </c>
      <c r="BR283" s="71"/>
      <c r="BS283" s="71"/>
      <c r="BT283" s="71"/>
      <c r="BU283" s="71"/>
      <c r="BV283" s="71"/>
      <c r="BW283" s="71"/>
      <c r="BX283" s="71"/>
      <c r="BY283" s="71"/>
      <c r="BZ283" s="71"/>
      <c r="CA283" s="71"/>
      <c r="CB283" s="71"/>
      <c r="CC283" s="71"/>
      <c r="CD283" s="71"/>
      <c r="CE283" s="71"/>
      <c r="CF283" s="71"/>
      <c r="CG283" s="71"/>
      <c r="CH283" s="71"/>
      <c r="CI283" s="71"/>
      <c r="CJ283" s="71"/>
      <c r="CK283" s="71"/>
      <c r="CL283" s="71"/>
      <c r="CM283" s="71"/>
      <c r="CN283" s="71"/>
      <c r="CO283" s="71"/>
      <c r="CP283" s="190">
        <f t="shared" si="158"/>
        <v>0</v>
      </c>
      <c r="CQ283" s="71"/>
      <c r="CR283" s="71"/>
      <c r="CS283" s="71"/>
      <c r="CT283" s="71"/>
      <c r="CU283" s="71"/>
      <c r="CV283" s="71"/>
      <c r="CW283" s="71"/>
      <c r="CX283" s="71"/>
      <c r="CY283" s="71"/>
      <c r="CZ283" s="71"/>
      <c r="DA283" s="71"/>
      <c r="DB283" s="190">
        <f t="shared" si="159"/>
        <v>0</v>
      </c>
      <c r="DC283" s="71">
        <f t="shared" si="160"/>
        <v>0</v>
      </c>
      <c r="DD283" s="71"/>
      <c r="DE283" s="71"/>
      <c r="DF283" s="71"/>
      <c r="DG283" s="190">
        <f t="shared" si="161"/>
        <v>0</v>
      </c>
      <c r="DH283" s="71">
        <f t="shared" si="162"/>
        <v>0</v>
      </c>
      <c r="DI283" s="71"/>
      <c r="DJ283" s="71"/>
      <c r="DK283" s="71"/>
      <c r="DL283" s="71"/>
      <c r="DM283" s="71"/>
      <c r="DN283" s="71"/>
      <c r="DO283" s="71"/>
      <c r="DP283" s="71"/>
      <c r="DQ283" s="71"/>
      <c r="DR283" s="71"/>
      <c r="DS283" s="71"/>
      <c r="DT283" s="71"/>
      <c r="DU283" s="71"/>
      <c r="DV283" s="71"/>
      <c r="DW283" s="71"/>
      <c r="DX283" s="71"/>
      <c r="DY283" s="71"/>
      <c r="DZ283" s="71"/>
      <c r="EA283" s="71"/>
      <c r="EB283" s="71"/>
      <c r="EC283" s="71"/>
      <c r="ED283" s="71"/>
      <c r="EE283" s="71"/>
      <c r="EF283" s="71"/>
      <c r="EG283" s="71"/>
      <c r="EH283" s="71"/>
      <c r="EI283" s="74"/>
      <c r="EJ283" s="74"/>
      <c r="EK283" s="74"/>
      <c r="EL283" s="74"/>
      <c r="EM283" s="74"/>
      <c r="EN283" s="74"/>
      <c r="EO283" s="74"/>
      <c r="EP283" s="74"/>
      <c r="EQ283" s="74"/>
      <c r="ER283" s="74"/>
      <c r="ES283" s="74"/>
      <c r="ET283" s="74"/>
      <c r="EU283" s="74"/>
      <c r="EV283" s="74"/>
      <c r="EW283" s="74"/>
      <c r="EX283" s="74"/>
      <c r="EY283" s="74"/>
      <c r="EZ283" s="74"/>
      <c r="FA283" s="74"/>
      <c r="FB283" s="74"/>
    </row>
    <row r="284" spans="2:158" s="69" customFormat="1">
      <c r="B284" s="76"/>
      <c r="C284" s="77" t="s">
        <v>398</v>
      </c>
      <c r="D284" s="71"/>
      <c r="E284" s="71"/>
      <c r="F284" s="71"/>
      <c r="G284" s="71"/>
      <c r="H284" s="71"/>
      <c r="I284" s="71"/>
      <c r="J284" s="71"/>
      <c r="K284" s="71"/>
      <c r="L284" s="71"/>
      <c r="M284" s="71"/>
      <c r="N284" s="71"/>
      <c r="O284" s="72"/>
      <c r="P284" s="71"/>
      <c r="Q284" s="71"/>
      <c r="R284" s="71"/>
      <c r="S284" s="71"/>
      <c r="T284" s="71"/>
      <c r="U284" s="71"/>
      <c r="V284" s="71"/>
      <c r="W284" s="71"/>
      <c r="X284" s="71"/>
      <c r="Y284" s="73"/>
      <c r="Z284" s="73"/>
      <c r="AA284" s="73"/>
      <c r="AB284" s="73"/>
      <c r="AC284" s="73"/>
      <c r="AD284" s="73"/>
      <c r="AE284" s="73"/>
      <c r="AF284" s="447">
        <f t="shared" si="145"/>
        <v>0</v>
      </c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447">
        <f t="shared" si="143"/>
        <v>0</v>
      </c>
      <c r="AT284" s="455"/>
      <c r="AU284" s="450">
        <f t="shared" si="147"/>
        <v>0</v>
      </c>
      <c r="AV284" s="71"/>
      <c r="AW284" s="71"/>
      <c r="AX284" s="71"/>
      <c r="AY284" s="455"/>
      <c r="AZ284" s="71"/>
      <c r="BA284" s="455"/>
      <c r="BB284" s="447">
        <f t="shared" si="171"/>
        <v>0</v>
      </c>
      <c r="BC284" s="71"/>
      <c r="BD284" s="71"/>
      <c r="BE284" s="71"/>
      <c r="BF284" s="71"/>
      <c r="BG284" s="455"/>
      <c r="BH284" s="455"/>
      <c r="BI284" s="455"/>
      <c r="BJ284" s="455"/>
      <c r="BK284" s="455"/>
      <c r="BL284" s="450">
        <f t="shared" si="148"/>
        <v>0</v>
      </c>
      <c r="BM284" s="71"/>
      <c r="BN284" s="71"/>
      <c r="BO284" s="71"/>
      <c r="BP284" s="71"/>
      <c r="BQ284" s="450">
        <f t="shared" si="167"/>
        <v>0</v>
      </c>
      <c r="BR284" s="71"/>
      <c r="BS284" s="71"/>
      <c r="BT284" s="71"/>
      <c r="BU284" s="71"/>
      <c r="BV284" s="71"/>
      <c r="BW284" s="71"/>
      <c r="BX284" s="71"/>
      <c r="BY284" s="71"/>
      <c r="BZ284" s="71"/>
      <c r="CA284" s="71"/>
      <c r="CB284" s="71"/>
      <c r="CC284" s="71"/>
      <c r="CD284" s="71"/>
      <c r="CE284" s="71"/>
      <c r="CF284" s="71"/>
      <c r="CG284" s="71"/>
      <c r="CH284" s="71"/>
      <c r="CI284" s="71"/>
      <c r="CJ284" s="71"/>
      <c r="CK284" s="71"/>
      <c r="CL284" s="71"/>
      <c r="CM284" s="71"/>
      <c r="CN284" s="71"/>
      <c r="CO284" s="71"/>
      <c r="CP284" s="190">
        <f t="shared" si="158"/>
        <v>0</v>
      </c>
      <c r="CQ284" s="71"/>
      <c r="CR284" s="71"/>
      <c r="CS284" s="71"/>
      <c r="CT284" s="71"/>
      <c r="CU284" s="71"/>
      <c r="CV284" s="71"/>
      <c r="CW284" s="71"/>
      <c r="CX284" s="71"/>
      <c r="CY284" s="71"/>
      <c r="CZ284" s="71"/>
      <c r="DA284" s="71"/>
      <c r="DB284" s="190">
        <f t="shared" si="159"/>
        <v>0</v>
      </c>
      <c r="DC284" s="71">
        <f t="shared" si="160"/>
        <v>0</v>
      </c>
      <c r="DD284" s="71"/>
      <c r="DE284" s="71"/>
      <c r="DF284" s="71"/>
      <c r="DG284" s="190">
        <f t="shared" si="161"/>
        <v>0</v>
      </c>
      <c r="DH284" s="71">
        <f t="shared" si="162"/>
        <v>0</v>
      </c>
      <c r="DI284" s="71"/>
      <c r="DJ284" s="71"/>
      <c r="DK284" s="71"/>
      <c r="DL284" s="71"/>
      <c r="DM284" s="71"/>
      <c r="DN284" s="71"/>
      <c r="DO284" s="71"/>
      <c r="DP284" s="71"/>
      <c r="DQ284" s="71"/>
      <c r="DR284" s="71"/>
      <c r="DS284" s="71"/>
      <c r="DT284" s="71"/>
      <c r="DU284" s="71"/>
      <c r="DV284" s="71"/>
      <c r="DW284" s="71"/>
      <c r="DX284" s="71"/>
      <c r="DY284" s="71"/>
      <c r="DZ284" s="71"/>
      <c r="EA284" s="71"/>
      <c r="EB284" s="71"/>
      <c r="EC284" s="71"/>
      <c r="ED284" s="71"/>
      <c r="EE284" s="71"/>
      <c r="EF284" s="71"/>
      <c r="EG284" s="71"/>
      <c r="EH284" s="71"/>
      <c r="EI284" s="74"/>
      <c r="EJ284" s="74"/>
      <c r="EK284" s="74"/>
      <c r="EL284" s="74"/>
      <c r="EM284" s="74"/>
      <c r="EN284" s="74"/>
      <c r="EO284" s="74"/>
      <c r="EP284" s="74"/>
      <c r="EQ284" s="74"/>
      <c r="ER284" s="74"/>
      <c r="ES284" s="74"/>
      <c r="ET284" s="74"/>
      <c r="EU284" s="74"/>
      <c r="EV284" s="74"/>
      <c r="EW284" s="74"/>
      <c r="EX284" s="74"/>
      <c r="EY284" s="74"/>
      <c r="EZ284" s="74"/>
      <c r="FA284" s="74"/>
      <c r="FB284" s="74"/>
    </row>
    <row r="285" spans="2:158" s="83" customFormat="1" ht="24" customHeight="1">
      <c r="B285" s="702" t="s">
        <v>431</v>
      </c>
      <c r="C285" s="704" t="s">
        <v>432</v>
      </c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7"/>
      <c r="P285" s="86"/>
      <c r="Q285" s="86"/>
      <c r="R285" s="86"/>
      <c r="S285" s="86"/>
      <c r="T285" s="86"/>
      <c r="U285" s="86"/>
      <c r="V285" s="86"/>
      <c r="W285" s="86"/>
      <c r="X285" s="86"/>
      <c r="Y285" s="88">
        <v>1</v>
      </c>
      <c r="Z285" s="88"/>
      <c r="AA285" s="88"/>
      <c r="AB285" s="88"/>
      <c r="AC285" s="88"/>
      <c r="AD285" s="88"/>
      <c r="AE285" s="88"/>
      <c r="AF285" s="447">
        <f t="shared" si="145"/>
        <v>0.1</v>
      </c>
      <c r="AG285" s="86">
        <v>0.1</v>
      </c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447">
        <f t="shared" ref="AS285:AS354" si="172">SUM(AG285,AH285,AK285,AL285,AO285)</f>
        <v>0.1</v>
      </c>
      <c r="AT285" s="455"/>
      <c r="AU285" s="450">
        <f t="shared" si="147"/>
        <v>0</v>
      </c>
      <c r="AV285" s="86"/>
      <c r="AW285" s="86"/>
      <c r="AX285" s="86"/>
      <c r="AY285" s="455"/>
      <c r="AZ285" s="86"/>
      <c r="BA285" s="455"/>
      <c r="BB285" s="447">
        <f t="shared" si="171"/>
        <v>0</v>
      </c>
      <c r="BC285" s="86"/>
      <c r="BD285" s="86"/>
      <c r="BE285" s="86"/>
      <c r="BF285" s="86"/>
      <c r="BG285" s="455"/>
      <c r="BH285" s="455"/>
      <c r="BI285" s="455"/>
      <c r="BJ285" s="455"/>
      <c r="BK285" s="455"/>
      <c r="BL285" s="450">
        <f t="shared" si="148"/>
        <v>0</v>
      </c>
      <c r="BM285" s="86"/>
      <c r="BN285" s="86"/>
      <c r="BO285" s="86"/>
      <c r="BP285" s="86"/>
      <c r="BQ285" s="455"/>
      <c r="BR285" s="86"/>
      <c r="BS285" s="86"/>
      <c r="BT285" s="86"/>
      <c r="BU285" s="86"/>
      <c r="BV285" s="86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188">
        <f t="shared" si="158"/>
        <v>0</v>
      </c>
      <c r="CQ285" s="86">
        <v>0.1</v>
      </c>
      <c r="CR285" s="86"/>
      <c r="CS285" s="86"/>
      <c r="CT285" s="86"/>
      <c r="CU285" s="86"/>
      <c r="CV285" s="86"/>
      <c r="CW285" s="86"/>
      <c r="CX285" s="86"/>
      <c r="CY285" s="86"/>
      <c r="CZ285" s="86"/>
      <c r="DA285" s="86"/>
      <c r="DB285" s="188">
        <f t="shared" si="159"/>
        <v>0.1</v>
      </c>
      <c r="DC285" s="38">
        <f t="shared" si="160"/>
        <v>0</v>
      </c>
      <c r="DD285" s="86"/>
      <c r="DE285" s="86"/>
      <c r="DF285" s="86"/>
      <c r="DG285" s="188">
        <f t="shared" si="161"/>
        <v>0.1</v>
      </c>
      <c r="DH285" s="38">
        <f t="shared" si="162"/>
        <v>0</v>
      </c>
      <c r="DI285" s="86"/>
      <c r="DJ285" s="86"/>
      <c r="DK285" s="86"/>
      <c r="DL285" s="86"/>
      <c r="DM285" s="86"/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6"/>
      <c r="EI285" s="89"/>
      <c r="EJ285" s="89"/>
      <c r="EK285" s="89"/>
      <c r="EL285" s="89"/>
      <c r="EM285" s="89"/>
      <c r="EN285" s="89"/>
      <c r="EO285" s="89"/>
      <c r="EP285" s="89"/>
      <c r="EQ285" s="89"/>
      <c r="ER285" s="89"/>
      <c r="ES285" s="89"/>
      <c r="ET285" s="89"/>
      <c r="EU285" s="89"/>
      <c r="EV285" s="89"/>
      <c r="EW285" s="89"/>
      <c r="EX285" s="89"/>
      <c r="EY285" s="89"/>
      <c r="EZ285" s="89"/>
      <c r="FA285" s="89"/>
      <c r="FB285" s="89"/>
    </row>
    <row r="286" spans="2:158" s="83" customFormat="1">
      <c r="B286" s="703"/>
      <c r="C286" s="705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7"/>
      <c r="P286" s="86"/>
      <c r="Q286" s="86"/>
      <c r="R286" s="86"/>
      <c r="S286" s="86"/>
      <c r="T286" s="86"/>
      <c r="U286" s="86"/>
      <c r="V286" s="86"/>
      <c r="W286" s="86"/>
      <c r="X286" s="86"/>
      <c r="Y286" s="88">
        <f>SUM(Y287:Y300)</f>
        <v>1</v>
      </c>
      <c r="Z286" s="88"/>
      <c r="AA286" s="88"/>
      <c r="AB286" s="88"/>
      <c r="AC286" s="88"/>
      <c r="AD286" s="88"/>
      <c r="AE286" s="88"/>
      <c r="AF286" s="447">
        <f t="shared" si="145"/>
        <v>92</v>
      </c>
      <c r="AG286" s="88">
        <f t="shared" ref="AG286:BP286" si="173">SUM(AG287:AG300)</f>
        <v>77</v>
      </c>
      <c r="AH286" s="88">
        <f t="shared" si="173"/>
        <v>0</v>
      </c>
      <c r="AI286" s="88">
        <f t="shared" si="173"/>
        <v>0</v>
      </c>
      <c r="AJ286" s="88">
        <f t="shared" si="173"/>
        <v>0</v>
      </c>
      <c r="AK286" s="88">
        <f t="shared" si="173"/>
        <v>0</v>
      </c>
      <c r="AL286" s="88">
        <f t="shared" si="173"/>
        <v>0</v>
      </c>
      <c r="AM286" s="88">
        <f t="shared" si="173"/>
        <v>0</v>
      </c>
      <c r="AN286" s="88">
        <f t="shared" si="173"/>
        <v>0</v>
      </c>
      <c r="AO286" s="88">
        <f t="shared" si="173"/>
        <v>3</v>
      </c>
      <c r="AP286" s="88">
        <f t="shared" si="173"/>
        <v>0</v>
      </c>
      <c r="AQ286" s="88">
        <f t="shared" si="173"/>
        <v>0</v>
      </c>
      <c r="AR286" s="88">
        <f t="shared" si="173"/>
        <v>0</v>
      </c>
      <c r="AS286" s="447">
        <f t="shared" si="172"/>
        <v>80</v>
      </c>
      <c r="AT286" s="450">
        <f t="shared" si="173"/>
        <v>0</v>
      </c>
      <c r="AU286" s="450">
        <f t="shared" si="173"/>
        <v>0</v>
      </c>
      <c r="AV286" s="88">
        <f t="shared" si="173"/>
        <v>0</v>
      </c>
      <c r="AW286" s="88">
        <f t="shared" si="173"/>
        <v>0</v>
      </c>
      <c r="AX286" s="88">
        <f t="shared" si="173"/>
        <v>0</v>
      </c>
      <c r="AY286" s="450">
        <f t="shared" si="173"/>
        <v>0</v>
      </c>
      <c r="AZ286" s="88">
        <f t="shared" si="173"/>
        <v>0</v>
      </c>
      <c r="BA286" s="450">
        <f t="shared" si="173"/>
        <v>0</v>
      </c>
      <c r="BB286" s="450">
        <f t="shared" si="173"/>
        <v>10</v>
      </c>
      <c r="BC286" s="88">
        <f t="shared" si="173"/>
        <v>0</v>
      </c>
      <c r="BD286" s="88">
        <f t="shared" si="173"/>
        <v>10</v>
      </c>
      <c r="BE286" s="88">
        <f t="shared" si="173"/>
        <v>10</v>
      </c>
      <c r="BF286" s="88">
        <f t="shared" si="173"/>
        <v>0</v>
      </c>
      <c r="BG286" s="450">
        <f t="shared" si="173"/>
        <v>0</v>
      </c>
      <c r="BH286" s="450">
        <f t="shared" si="173"/>
        <v>1</v>
      </c>
      <c r="BI286" s="450">
        <f t="shared" si="173"/>
        <v>0</v>
      </c>
      <c r="BJ286" s="450">
        <f t="shared" si="173"/>
        <v>0</v>
      </c>
      <c r="BK286" s="450">
        <f t="shared" si="173"/>
        <v>0</v>
      </c>
      <c r="BL286" s="450">
        <f t="shared" si="173"/>
        <v>1</v>
      </c>
      <c r="BM286" s="88">
        <f t="shared" si="173"/>
        <v>0</v>
      </c>
      <c r="BN286" s="88">
        <f t="shared" si="173"/>
        <v>0</v>
      </c>
      <c r="BO286" s="88">
        <f t="shared" si="173"/>
        <v>0</v>
      </c>
      <c r="BP286" s="88">
        <f t="shared" si="173"/>
        <v>1</v>
      </c>
      <c r="BQ286" s="450">
        <f t="shared" si="167"/>
        <v>12</v>
      </c>
      <c r="BR286" s="86"/>
      <c r="BS286" s="86"/>
      <c r="BT286" s="86"/>
      <c r="BU286" s="86"/>
      <c r="BV286" s="86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188">
        <f t="shared" si="158"/>
        <v>0</v>
      </c>
      <c r="CQ286" s="86">
        <f>SUM(CQ287:CQ300)</f>
        <v>77</v>
      </c>
      <c r="CR286" s="86"/>
      <c r="CS286" s="86"/>
      <c r="CT286" s="86"/>
      <c r="CU286" s="86"/>
      <c r="CV286" s="86"/>
      <c r="CW286" s="86"/>
      <c r="CX286" s="86"/>
      <c r="CY286" s="86"/>
      <c r="CZ286" s="86"/>
      <c r="DA286" s="86"/>
      <c r="DB286" s="188">
        <f t="shared" si="159"/>
        <v>77</v>
      </c>
      <c r="DC286" s="38">
        <f t="shared" si="160"/>
        <v>0</v>
      </c>
      <c r="DD286" s="86"/>
      <c r="DE286" s="86"/>
      <c r="DF286" s="86"/>
      <c r="DG286" s="188">
        <f t="shared" si="161"/>
        <v>77</v>
      </c>
      <c r="DH286" s="38">
        <f t="shared" si="162"/>
        <v>0</v>
      </c>
      <c r="DI286" s="86"/>
      <c r="DJ286" s="86"/>
      <c r="DK286" s="86"/>
      <c r="DL286" s="86"/>
      <c r="DM286" s="86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6"/>
      <c r="EI286" s="89"/>
      <c r="EJ286" s="89"/>
      <c r="EK286" s="89"/>
      <c r="EL286" s="89"/>
      <c r="EM286" s="89"/>
      <c r="EN286" s="89"/>
      <c r="EO286" s="89"/>
      <c r="EP286" s="89"/>
      <c r="EQ286" s="89"/>
      <c r="ER286" s="89"/>
      <c r="ES286" s="89"/>
      <c r="ET286" s="89"/>
      <c r="EU286" s="89"/>
      <c r="EV286" s="89"/>
      <c r="EW286" s="89"/>
      <c r="EX286" s="89"/>
      <c r="EY286" s="89"/>
      <c r="EZ286" s="89"/>
      <c r="FA286" s="89"/>
      <c r="FB286" s="89"/>
    </row>
    <row r="287" spans="2:158" s="69" customFormat="1">
      <c r="B287" s="76"/>
      <c r="C287" s="77" t="s">
        <v>385</v>
      </c>
      <c r="D287" s="71"/>
      <c r="E287" s="71"/>
      <c r="F287" s="71"/>
      <c r="G287" s="71"/>
      <c r="H287" s="71"/>
      <c r="I287" s="71"/>
      <c r="J287" s="71"/>
      <c r="K287" s="71"/>
      <c r="L287" s="71"/>
      <c r="M287" s="71"/>
      <c r="N287" s="71"/>
      <c r="O287" s="72"/>
      <c r="P287" s="71"/>
      <c r="Q287" s="71"/>
      <c r="R287" s="71"/>
      <c r="S287" s="71"/>
      <c r="T287" s="71"/>
      <c r="U287" s="71"/>
      <c r="V287" s="71"/>
      <c r="W287" s="71"/>
      <c r="X287" s="71"/>
      <c r="Y287" s="73"/>
      <c r="Z287" s="73"/>
      <c r="AA287" s="73"/>
      <c r="AB287" s="73"/>
      <c r="AC287" s="73"/>
      <c r="AD287" s="73"/>
      <c r="AE287" s="73"/>
      <c r="AF287" s="447">
        <f t="shared" si="145"/>
        <v>0</v>
      </c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447">
        <f t="shared" si="172"/>
        <v>0</v>
      </c>
      <c r="AT287" s="455"/>
      <c r="AU287" s="450">
        <f t="shared" si="147"/>
        <v>0</v>
      </c>
      <c r="AV287" s="71"/>
      <c r="AW287" s="71"/>
      <c r="AX287" s="71"/>
      <c r="AY287" s="455"/>
      <c r="AZ287" s="71"/>
      <c r="BA287" s="455"/>
      <c r="BB287" s="447">
        <f t="shared" si="171"/>
        <v>0</v>
      </c>
      <c r="BC287" s="71"/>
      <c r="BD287" s="71"/>
      <c r="BE287" s="71"/>
      <c r="BF287" s="71"/>
      <c r="BG287" s="455"/>
      <c r="BH287" s="455"/>
      <c r="BI287" s="455"/>
      <c r="BJ287" s="455"/>
      <c r="BK287" s="455"/>
      <c r="BL287" s="450">
        <f t="shared" si="148"/>
        <v>0</v>
      </c>
      <c r="BM287" s="71"/>
      <c r="BN287" s="71"/>
      <c r="BO287" s="71"/>
      <c r="BP287" s="71"/>
      <c r="BQ287" s="450">
        <f t="shared" si="167"/>
        <v>0</v>
      </c>
      <c r="BR287" s="71"/>
      <c r="BS287" s="71"/>
      <c r="BT287" s="71"/>
      <c r="BU287" s="71"/>
      <c r="BV287" s="71"/>
      <c r="BW287" s="71"/>
      <c r="BX287" s="71"/>
      <c r="BY287" s="71"/>
      <c r="BZ287" s="71"/>
      <c r="CA287" s="71"/>
      <c r="CB287" s="71"/>
      <c r="CC287" s="71"/>
      <c r="CD287" s="71"/>
      <c r="CE287" s="71"/>
      <c r="CF287" s="71"/>
      <c r="CG287" s="71"/>
      <c r="CH287" s="71"/>
      <c r="CI287" s="71"/>
      <c r="CJ287" s="71"/>
      <c r="CK287" s="71"/>
      <c r="CL287" s="71"/>
      <c r="CM287" s="71"/>
      <c r="CN287" s="71"/>
      <c r="CO287" s="71"/>
      <c r="CP287" s="190">
        <f t="shared" si="158"/>
        <v>0</v>
      </c>
      <c r="CQ287" s="71"/>
      <c r="CR287" s="71"/>
      <c r="CS287" s="71"/>
      <c r="CT287" s="71"/>
      <c r="CU287" s="71"/>
      <c r="CV287" s="71"/>
      <c r="CW287" s="71"/>
      <c r="CX287" s="71"/>
      <c r="CY287" s="71"/>
      <c r="CZ287" s="71"/>
      <c r="DA287" s="71"/>
      <c r="DB287" s="190">
        <f t="shared" si="159"/>
        <v>0</v>
      </c>
      <c r="DC287" s="71">
        <f t="shared" si="160"/>
        <v>0</v>
      </c>
      <c r="DD287" s="71"/>
      <c r="DE287" s="71"/>
      <c r="DF287" s="71"/>
      <c r="DG287" s="190">
        <f t="shared" si="161"/>
        <v>0</v>
      </c>
      <c r="DH287" s="71">
        <f t="shared" si="162"/>
        <v>0</v>
      </c>
      <c r="DI287" s="71"/>
      <c r="DJ287" s="71"/>
      <c r="DK287" s="71"/>
      <c r="DL287" s="71"/>
      <c r="DM287" s="71"/>
      <c r="DN287" s="71"/>
      <c r="DO287" s="71"/>
      <c r="DP287" s="71"/>
      <c r="DQ287" s="71"/>
      <c r="DR287" s="71"/>
      <c r="DS287" s="71"/>
      <c r="DT287" s="71"/>
      <c r="DU287" s="71"/>
      <c r="DV287" s="71"/>
      <c r="DW287" s="71"/>
      <c r="DX287" s="71"/>
      <c r="DY287" s="71"/>
      <c r="DZ287" s="71"/>
      <c r="EA287" s="71"/>
      <c r="EB287" s="71"/>
      <c r="EC287" s="71"/>
      <c r="ED287" s="71"/>
      <c r="EE287" s="71"/>
      <c r="EF287" s="71"/>
      <c r="EG287" s="71"/>
      <c r="EH287" s="71"/>
      <c r="EI287" s="74"/>
      <c r="EJ287" s="74"/>
      <c r="EK287" s="74"/>
      <c r="EL287" s="74"/>
      <c r="EM287" s="74"/>
      <c r="EN287" s="74"/>
      <c r="EO287" s="74"/>
      <c r="EP287" s="74"/>
      <c r="EQ287" s="74"/>
      <c r="ER287" s="74"/>
      <c r="ES287" s="74"/>
      <c r="ET287" s="74"/>
      <c r="EU287" s="74"/>
      <c r="EV287" s="74"/>
      <c r="EW287" s="74"/>
      <c r="EX287" s="74"/>
      <c r="EY287" s="74"/>
      <c r="EZ287" s="74"/>
      <c r="FA287" s="74"/>
      <c r="FB287" s="74"/>
    </row>
    <row r="288" spans="2:158" s="69" customFormat="1">
      <c r="B288" s="76"/>
      <c r="C288" s="77" t="s">
        <v>386</v>
      </c>
      <c r="D288" s="71"/>
      <c r="E288" s="71"/>
      <c r="F288" s="71"/>
      <c r="G288" s="71"/>
      <c r="H288" s="71"/>
      <c r="I288" s="71"/>
      <c r="J288" s="71"/>
      <c r="K288" s="71"/>
      <c r="L288" s="71"/>
      <c r="M288" s="71"/>
      <c r="N288" s="71"/>
      <c r="O288" s="72"/>
      <c r="P288" s="71"/>
      <c r="Q288" s="71"/>
      <c r="R288" s="71"/>
      <c r="S288" s="71"/>
      <c r="T288" s="71"/>
      <c r="U288" s="71"/>
      <c r="V288" s="71"/>
      <c r="W288" s="71"/>
      <c r="X288" s="71"/>
      <c r="Y288" s="73"/>
      <c r="Z288" s="73"/>
      <c r="AA288" s="73"/>
      <c r="AB288" s="73"/>
      <c r="AC288" s="73"/>
      <c r="AD288" s="73"/>
      <c r="AE288" s="73"/>
      <c r="AF288" s="447">
        <f t="shared" ref="AF288:AF351" si="174">SUM(AS288:AU288,AY288,BA288:BB288,BG288:BL288)</f>
        <v>0</v>
      </c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447">
        <f t="shared" si="172"/>
        <v>0</v>
      </c>
      <c r="AT288" s="455"/>
      <c r="AU288" s="450">
        <f t="shared" ref="AU288:AU355" si="175">SUM(AV288:AX288)</f>
        <v>0</v>
      </c>
      <c r="AV288" s="71"/>
      <c r="AW288" s="71"/>
      <c r="AX288" s="71"/>
      <c r="AY288" s="455"/>
      <c r="AZ288" s="71"/>
      <c r="BA288" s="455"/>
      <c r="BB288" s="447">
        <f t="shared" si="171"/>
        <v>0</v>
      </c>
      <c r="BC288" s="71"/>
      <c r="BD288" s="71"/>
      <c r="BE288" s="71"/>
      <c r="BF288" s="71"/>
      <c r="BG288" s="455"/>
      <c r="BH288" s="455"/>
      <c r="BI288" s="455"/>
      <c r="BJ288" s="455"/>
      <c r="BK288" s="455"/>
      <c r="BL288" s="450">
        <f t="shared" ref="BL288:BL355" si="176">SUM(BM288:BP288)</f>
        <v>0</v>
      </c>
      <c r="BM288" s="71"/>
      <c r="BN288" s="71"/>
      <c r="BO288" s="71"/>
      <c r="BP288" s="71"/>
      <c r="BQ288" s="450">
        <f t="shared" si="167"/>
        <v>0</v>
      </c>
      <c r="BR288" s="71"/>
      <c r="BS288" s="71"/>
      <c r="BT288" s="71"/>
      <c r="BU288" s="71"/>
      <c r="BV288" s="71"/>
      <c r="BW288" s="71"/>
      <c r="BX288" s="71"/>
      <c r="BY288" s="71"/>
      <c r="BZ288" s="71"/>
      <c r="CA288" s="71"/>
      <c r="CB288" s="71"/>
      <c r="CC288" s="71"/>
      <c r="CD288" s="71"/>
      <c r="CE288" s="71"/>
      <c r="CF288" s="71"/>
      <c r="CG288" s="71"/>
      <c r="CH288" s="71"/>
      <c r="CI288" s="71"/>
      <c r="CJ288" s="71"/>
      <c r="CK288" s="71"/>
      <c r="CL288" s="71"/>
      <c r="CM288" s="71"/>
      <c r="CN288" s="71"/>
      <c r="CO288" s="71"/>
      <c r="CP288" s="190">
        <f t="shared" si="158"/>
        <v>0</v>
      </c>
      <c r="CQ288" s="71"/>
      <c r="CR288" s="71"/>
      <c r="CS288" s="71"/>
      <c r="CT288" s="71"/>
      <c r="CU288" s="71"/>
      <c r="CV288" s="71"/>
      <c r="CW288" s="71"/>
      <c r="CX288" s="71"/>
      <c r="CY288" s="71"/>
      <c r="CZ288" s="71"/>
      <c r="DA288" s="71"/>
      <c r="DB288" s="190">
        <f t="shared" si="159"/>
        <v>0</v>
      </c>
      <c r="DC288" s="71">
        <f t="shared" si="160"/>
        <v>0</v>
      </c>
      <c r="DD288" s="71"/>
      <c r="DE288" s="71"/>
      <c r="DF288" s="71"/>
      <c r="DG288" s="190">
        <f t="shared" si="161"/>
        <v>0</v>
      </c>
      <c r="DH288" s="71">
        <f t="shared" si="162"/>
        <v>0</v>
      </c>
      <c r="DI288" s="71"/>
      <c r="DJ288" s="71"/>
      <c r="DK288" s="71"/>
      <c r="DL288" s="71"/>
      <c r="DM288" s="71"/>
      <c r="DN288" s="71"/>
      <c r="DO288" s="71"/>
      <c r="DP288" s="71"/>
      <c r="DQ288" s="71"/>
      <c r="DR288" s="71"/>
      <c r="DS288" s="71"/>
      <c r="DT288" s="71"/>
      <c r="DU288" s="71"/>
      <c r="DV288" s="71"/>
      <c r="DW288" s="71"/>
      <c r="DX288" s="71"/>
      <c r="DY288" s="71"/>
      <c r="DZ288" s="71"/>
      <c r="EA288" s="71"/>
      <c r="EB288" s="71"/>
      <c r="EC288" s="71"/>
      <c r="ED288" s="71"/>
      <c r="EE288" s="71"/>
      <c r="EF288" s="71"/>
      <c r="EG288" s="71"/>
      <c r="EH288" s="71"/>
      <c r="EI288" s="74"/>
      <c r="EJ288" s="74"/>
      <c r="EK288" s="74"/>
      <c r="EL288" s="74"/>
      <c r="EM288" s="74"/>
      <c r="EN288" s="74"/>
      <c r="EO288" s="74"/>
      <c r="EP288" s="74"/>
      <c r="EQ288" s="74"/>
      <c r="ER288" s="74"/>
      <c r="ES288" s="74"/>
      <c r="ET288" s="74"/>
      <c r="EU288" s="74"/>
      <c r="EV288" s="74"/>
      <c r="EW288" s="74"/>
      <c r="EX288" s="74"/>
      <c r="EY288" s="74"/>
      <c r="EZ288" s="74"/>
      <c r="FA288" s="74"/>
      <c r="FB288" s="74"/>
    </row>
    <row r="289" spans="2:158" s="69" customFormat="1">
      <c r="B289" s="76"/>
      <c r="C289" s="77" t="s">
        <v>387</v>
      </c>
      <c r="D289" s="71"/>
      <c r="E289" s="71"/>
      <c r="F289" s="71"/>
      <c r="G289" s="71"/>
      <c r="H289" s="71"/>
      <c r="I289" s="71"/>
      <c r="J289" s="71"/>
      <c r="K289" s="71"/>
      <c r="L289" s="71"/>
      <c r="M289" s="71"/>
      <c r="N289" s="71"/>
      <c r="O289" s="72"/>
      <c r="P289" s="71"/>
      <c r="Q289" s="71"/>
      <c r="R289" s="71"/>
      <c r="S289" s="71"/>
      <c r="T289" s="71"/>
      <c r="U289" s="71"/>
      <c r="V289" s="71"/>
      <c r="W289" s="71"/>
      <c r="X289" s="71"/>
      <c r="Y289" s="73"/>
      <c r="Z289" s="73"/>
      <c r="AA289" s="73"/>
      <c r="AB289" s="73"/>
      <c r="AC289" s="73"/>
      <c r="AD289" s="73"/>
      <c r="AE289" s="73"/>
      <c r="AF289" s="447">
        <f t="shared" si="174"/>
        <v>0</v>
      </c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447">
        <f t="shared" si="172"/>
        <v>0</v>
      </c>
      <c r="AT289" s="455"/>
      <c r="AU289" s="450">
        <f t="shared" si="175"/>
        <v>0</v>
      </c>
      <c r="AV289" s="71"/>
      <c r="AW289" s="71"/>
      <c r="AX289" s="71"/>
      <c r="AY289" s="455"/>
      <c r="AZ289" s="71"/>
      <c r="BA289" s="455"/>
      <c r="BB289" s="447">
        <f t="shared" si="171"/>
        <v>0</v>
      </c>
      <c r="BC289" s="71"/>
      <c r="BD289" s="71"/>
      <c r="BE289" s="71"/>
      <c r="BF289" s="71"/>
      <c r="BG289" s="455"/>
      <c r="BH289" s="455"/>
      <c r="BI289" s="455"/>
      <c r="BJ289" s="455"/>
      <c r="BK289" s="455"/>
      <c r="BL289" s="450">
        <f t="shared" si="176"/>
        <v>0</v>
      </c>
      <c r="BM289" s="71"/>
      <c r="BN289" s="71"/>
      <c r="BO289" s="71"/>
      <c r="BP289" s="71"/>
      <c r="BQ289" s="450">
        <f t="shared" si="167"/>
        <v>0</v>
      </c>
      <c r="BR289" s="71"/>
      <c r="BS289" s="71"/>
      <c r="BT289" s="71"/>
      <c r="BU289" s="71"/>
      <c r="BV289" s="71"/>
      <c r="BW289" s="71"/>
      <c r="BX289" s="71"/>
      <c r="BY289" s="71"/>
      <c r="BZ289" s="71"/>
      <c r="CA289" s="71"/>
      <c r="CB289" s="71"/>
      <c r="CC289" s="71"/>
      <c r="CD289" s="71"/>
      <c r="CE289" s="71"/>
      <c r="CF289" s="71"/>
      <c r="CG289" s="71"/>
      <c r="CH289" s="71"/>
      <c r="CI289" s="71"/>
      <c r="CJ289" s="71"/>
      <c r="CK289" s="71"/>
      <c r="CL289" s="71"/>
      <c r="CM289" s="71"/>
      <c r="CN289" s="71"/>
      <c r="CO289" s="71"/>
      <c r="CP289" s="190">
        <f t="shared" si="158"/>
        <v>0</v>
      </c>
      <c r="CQ289" s="71"/>
      <c r="CR289" s="71"/>
      <c r="CS289" s="71"/>
      <c r="CT289" s="71"/>
      <c r="CU289" s="71"/>
      <c r="CV289" s="71"/>
      <c r="CW289" s="71"/>
      <c r="CX289" s="71"/>
      <c r="CY289" s="71"/>
      <c r="CZ289" s="71"/>
      <c r="DA289" s="71"/>
      <c r="DB289" s="190">
        <f t="shared" si="159"/>
        <v>0</v>
      </c>
      <c r="DC289" s="71">
        <f t="shared" si="160"/>
        <v>0</v>
      </c>
      <c r="DD289" s="71"/>
      <c r="DE289" s="71"/>
      <c r="DF289" s="71"/>
      <c r="DG289" s="190">
        <f t="shared" si="161"/>
        <v>0</v>
      </c>
      <c r="DH289" s="71">
        <f t="shared" si="162"/>
        <v>0</v>
      </c>
      <c r="DI289" s="71"/>
      <c r="DJ289" s="71"/>
      <c r="DK289" s="71"/>
      <c r="DL289" s="71"/>
      <c r="DM289" s="71"/>
      <c r="DN289" s="71"/>
      <c r="DO289" s="71"/>
      <c r="DP289" s="71"/>
      <c r="DQ289" s="71"/>
      <c r="DR289" s="71"/>
      <c r="DS289" s="71"/>
      <c r="DT289" s="71"/>
      <c r="DU289" s="71"/>
      <c r="DV289" s="71"/>
      <c r="DW289" s="71"/>
      <c r="DX289" s="71"/>
      <c r="DY289" s="71"/>
      <c r="DZ289" s="71"/>
      <c r="EA289" s="71"/>
      <c r="EB289" s="71"/>
      <c r="EC289" s="71"/>
      <c r="ED289" s="71"/>
      <c r="EE289" s="71"/>
      <c r="EF289" s="71"/>
      <c r="EG289" s="71"/>
      <c r="EH289" s="71"/>
      <c r="EI289" s="74"/>
      <c r="EJ289" s="74"/>
      <c r="EK289" s="74"/>
      <c r="EL289" s="74"/>
      <c r="EM289" s="74"/>
      <c r="EN289" s="74"/>
      <c r="EO289" s="74"/>
      <c r="EP289" s="74"/>
      <c r="EQ289" s="74"/>
      <c r="ER289" s="74"/>
      <c r="ES289" s="74"/>
      <c r="ET289" s="74"/>
      <c r="EU289" s="74"/>
      <c r="EV289" s="74"/>
      <c r="EW289" s="74"/>
      <c r="EX289" s="74"/>
      <c r="EY289" s="74"/>
      <c r="EZ289" s="74"/>
      <c r="FA289" s="74"/>
      <c r="FB289" s="74"/>
    </row>
    <row r="290" spans="2:158" s="69" customFormat="1">
      <c r="B290" s="76"/>
      <c r="C290" s="77" t="s">
        <v>388</v>
      </c>
      <c r="D290" s="71"/>
      <c r="E290" s="71"/>
      <c r="F290" s="71"/>
      <c r="G290" s="71"/>
      <c r="H290" s="71"/>
      <c r="I290" s="71"/>
      <c r="J290" s="71"/>
      <c r="K290" s="71"/>
      <c r="L290" s="71"/>
      <c r="M290" s="71"/>
      <c r="N290" s="71"/>
      <c r="O290" s="72"/>
      <c r="P290" s="71"/>
      <c r="Q290" s="71"/>
      <c r="R290" s="71"/>
      <c r="S290" s="71"/>
      <c r="T290" s="71"/>
      <c r="U290" s="71"/>
      <c r="V290" s="71"/>
      <c r="W290" s="71"/>
      <c r="X290" s="71"/>
      <c r="Y290" s="73"/>
      <c r="Z290" s="73"/>
      <c r="AA290" s="73"/>
      <c r="AB290" s="73"/>
      <c r="AC290" s="73"/>
      <c r="AD290" s="73"/>
      <c r="AE290" s="73"/>
      <c r="AF290" s="447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447"/>
      <c r="AT290" s="455"/>
      <c r="AU290" s="450"/>
      <c r="AV290" s="71"/>
      <c r="AW290" s="71"/>
      <c r="AX290" s="71"/>
      <c r="AY290" s="455"/>
      <c r="AZ290" s="71"/>
      <c r="BA290" s="455"/>
      <c r="BB290" s="447"/>
      <c r="BC290" s="71"/>
      <c r="BD290" s="71"/>
      <c r="BE290" s="71"/>
      <c r="BF290" s="71"/>
      <c r="BG290" s="455"/>
      <c r="BH290" s="455"/>
      <c r="BI290" s="455"/>
      <c r="BJ290" s="455"/>
      <c r="BK290" s="455"/>
      <c r="BL290" s="450"/>
      <c r="BM290" s="71"/>
      <c r="BN290" s="71"/>
      <c r="BO290" s="71"/>
      <c r="BP290" s="71"/>
      <c r="BQ290" s="450"/>
      <c r="BR290" s="71"/>
      <c r="BS290" s="71"/>
      <c r="BT290" s="71"/>
      <c r="BU290" s="71"/>
      <c r="BV290" s="71"/>
      <c r="BW290" s="71"/>
      <c r="BX290" s="71"/>
      <c r="BY290" s="71"/>
      <c r="BZ290" s="71"/>
      <c r="CA290" s="71"/>
      <c r="CB290" s="71"/>
      <c r="CC290" s="71"/>
      <c r="CD290" s="71"/>
      <c r="CE290" s="71"/>
      <c r="CF290" s="71"/>
      <c r="CG290" s="71"/>
      <c r="CH290" s="71"/>
      <c r="CI290" s="71"/>
      <c r="CJ290" s="71"/>
      <c r="CK290" s="71"/>
      <c r="CL290" s="71"/>
      <c r="CM290" s="71"/>
      <c r="CN290" s="71"/>
      <c r="CO290" s="71"/>
      <c r="CP290" s="190">
        <f t="shared" si="158"/>
        <v>0</v>
      </c>
      <c r="CQ290" s="71"/>
      <c r="CR290" s="71"/>
      <c r="CS290" s="71"/>
      <c r="CT290" s="71"/>
      <c r="CU290" s="71"/>
      <c r="CV290" s="71"/>
      <c r="CW290" s="71"/>
      <c r="CX290" s="71"/>
      <c r="CY290" s="71"/>
      <c r="CZ290" s="71"/>
      <c r="DA290" s="71"/>
      <c r="DB290" s="190">
        <f t="shared" si="159"/>
        <v>0</v>
      </c>
      <c r="DC290" s="71">
        <f t="shared" si="160"/>
        <v>0</v>
      </c>
      <c r="DD290" s="71"/>
      <c r="DE290" s="71"/>
      <c r="DF290" s="71"/>
      <c r="DG290" s="190">
        <f t="shared" si="161"/>
        <v>0</v>
      </c>
      <c r="DH290" s="71">
        <f t="shared" si="162"/>
        <v>0</v>
      </c>
      <c r="DI290" s="71"/>
      <c r="DJ290" s="71"/>
      <c r="DK290" s="71"/>
      <c r="DL290" s="71"/>
      <c r="DM290" s="71"/>
      <c r="DN290" s="71"/>
      <c r="DO290" s="71"/>
      <c r="DP290" s="71"/>
      <c r="DQ290" s="71"/>
      <c r="DR290" s="71"/>
      <c r="DS290" s="71"/>
      <c r="DT290" s="71"/>
      <c r="DU290" s="71"/>
      <c r="DV290" s="71"/>
      <c r="DW290" s="71"/>
      <c r="DX290" s="71"/>
      <c r="DY290" s="71"/>
      <c r="DZ290" s="71"/>
      <c r="EA290" s="71"/>
      <c r="EB290" s="71"/>
      <c r="EC290" s="71"/>
      <c r="ED290" s="71"/>
      <c r="EE290" s="71"/>
      <c r="EF290" s="71"/>
      <c r="EG290" s="71"/>
      <c r="EH290" s="71"/>
      <c r="EI290" s="74"/>
      <c r="EJ290" s="74"/>
      <c r="EK290" s="74"/>
      <c r="EL290" s="74"/>
      <c r="EM290" s="74"/>
      <c r="EN290" s="74"/>
      <c r="EO290" s="74"/>
      <c r="EP290" s="74"/>
      <c r="EQ290" s="74"/>
      <c r="ER290" s="74"/>
      <c r="ES290" s="74"/>
      <c r="ET290" s="74"/>
      <c r="EU290" s="74"/>
      <c r="EV290" s="74"/>
      <c r="EW290" s="74"/>
      <c r="EX290" s="74"/>
      <c r="EY290" s="74"/>
      <c r="EZ290" s="74"/>
      <c r="FA290" s="74"/>
      <c r="FB290" s="74"/>
    </row>
    <row r="291" spans="2:158" s="69" customFormat="1">
      <c r="B291" s="76"/>
      <c r="C291" s="77" t="s">
        <v>389</v>
      </c>
      <c r="D291" s="71"/>
      <c r="E291" s="71"/>
      <c r="F291" s="71"/>
      <c r="G291" s="71"/>
      <c r="H291" s="71"/>
      <c r="I291" s="71"/>
      <c r="J291" s="71"/>
      <c r="K291" s="71"/>
      <c r="L291" s="71"/>
      <c r="M291" s="71"/>
      <c r="N291" s="71"/>
      <c r="O291" s="72"/>
      <c r="P291" s="71"/>
      <c r="Q291" s="71"/>
      <c r="R291" s="71"/>
      <c r="S291" s="71"/>
      <c r="T291" s="71"/>
      <c r="U291" s="71"/>
      <c r="V291" s="71"/>
      <c r="W291" s="71"/>
      <c r="X291" s="71"/>
      <c r="Y291" s="73"/>
      <c r="Z291" s="73"/>
      <c r="AA291" s="73"/>
      <c r="AB291" s="73"/>
      <c r="AC291" s="73"/>
      <c r="AD291" s="73"/>
      <c r="AE291" s="73"/>
      <c r="AF291" s="447">
        <f t="shared" si="174"/>
        <v>0</v>
      </c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447">
        <f t="shared" si="172"/>
        <v>0</v>
      </c>
      <c r="AT291" s="455"/>
      <c r="AU291" s="450">
        <f t="shared" si="175"/>
        <v>0</v>
      </c>
      <c r="AV291" s="71"/>
      <c r="AW291" s="71"/>
      <c r="AX291" s="71"/>
      <c r="AY291" s="455"/>
      <c r="AZ291" s="71"/>
      <c r="BA291" s="455"/>
      <c r="BB291" s="447">
        <f t="shared" si="171"/>
        <v>0</v>
      </c>
      <c r="BC291" s="71"/>
      <c r="BD291" s="71"/>
      <c r="BE291" s="71"/>
      <c r="BF291" s="71"/>
      <c r="BG291" s="455"/>
      <c r="BH291" s="455"/>
      <c r="BI291" s="455"/>
      <c r="BJ291" s="455"/>
      <c r="BK291" s="455"/>
      <c r="BL291" s="450">
        <f t="shared" si="176"/>
        <v>0</v>
      </c>
      <c r="BM291" s="71"/>
      <c r="BN291" s="71"/>
      <c r="BO291" s="71"/>
      <c r="BP291" s="71"/>
      <c r="BQ291" s="450">
        <f t="shared" si="167"/>
        <v>0</v>
      </c>
      <c r="BR291" s="71"/>
      <c r="BS291" s="71"/>
      <c r="BT291" s="71"/>
      <c r="BU291" s="71"/>
      <c r="BV291" s="71"/>
      <c r="BW291" s="71"/>
      <c r="BX291" s="71"/>
      <c r="BY291" s="71"/>
      <c r="BZ291" s="71"/>
      <c r="CA291" s="71"/>
      <c r="CB291" s="71"/>
      <c r="CC291" s="71"/>
      <c r="CD291" s="71"/>
      <c r="CE291" s="71"/>
      <c r="CF291" s="71"/>
      <c r="CG291" s="71"/>
      <c r="CH291" s="71"/>
      <c r="CI291" s="71"/>
      <c r="CJ291" s="71"/>
      <c r="CK291" s="71"/>
      <c r="CL291" s="71"/>
      <c r="CM291" s="71"/>
      <c r="CN291" s="71"/>
      <c r="CO291" s="71"/>
      <c r="CP291" s="190">
        <f t="shared" si="158"/>
        <v>0</v>
      </c>
      <c r="CQ291" s="71"/>
      <c r="CR291" s="71"/>
      <c r="CS291" s="71"/>
      <c r="CT291" s="71"/>
      <c r="CU291" s="71"/>
      <c r="CV291" s="71"/>
      <c r="CW291" s="71"/>
      <c r="CX291" s="71"/>
      <c r="CY291" s="71"/>
      <c r="CZ291" s="71"/>
      <c r="DA291" s="71"/>
      <c r="DB291" s="190">
        <f t="shared" si="159"/>
        <v>0</v>
      </c>
      <c r="DC291" s="71">
        <f t="shared" si="160"/>
        <v>0</v>
      </c>
      <c r="DD291" s="71"/>
      <c r="DE291" s="71"/>
      <c r="DF291" s="71"/>
      <c r="DG291" s="190">
        <f t="shared" si="161"/>
        <v>0</v>
      </c>
      <c r="DH291" s="71">
        <f t="shared" si="162"/>
        <v>0</v>
      </c>
      <c r="DI291" s="71"/>
      <c r="DJ291" s="71"/>
      <c r="DK291" s="71"/>
      <c r="DL291" s="71"/>
      <c r="DM291" s="71"/>
      <c r="DN291" s="71"/>
      <c r="DO291" s="71"/>
      <c r="DP291" s="71"/>
      <c r="DQ291" s="71"/>
      <c r="DR291" s="71"/>
      <c r="DS291" s="71"/>
      <c r="DT291" s="71"/>
      <c r="DU291" s="71"/>
      <c r="DV291" s="71"/>
      <c r="DW291" s="71"/>
      <c r="DX291" s="71"/>
      <c r="DY291" s="71"/>
      <c r="DZ291" s="71"/>
      <c r="EA291" s="71"/>
      <c r="EB291" s="71"/>
      <c r="EC291" s="71"/>
      <c r="ED291" s="71"/>
      <c r="EE291" s="71"/>
      <c r="EF291" s="71"/>
      <c r="EG291" s="71"/>
      <c r="EH291" s="71"/>
      <c r="EI291" s="74"/>
      <c r="EJ291" s="74"/>
      <c r="EK291" s="74"/>
      <c r="EL291" s="74"/>
      <c r="EM291" s="74"/>
      <c r="EN291" s="74"/>
      <c r="EO291" s="74"/>
      <c r="EP291" s="74"/>
      <c r="EQ291" s="74"/>
      <c r="ER291" s="74"/>
      <c r="ES291" s="74"/>
      <c r="ET291" s="74"/>
      <c r="EU291" s="74"/>
      <c r="EV291" s="74"/>
      <c r="EW291" s="74"/>
      <c r="EX291" s="74"/>
      <c r="EY291" s="74"/>
      <c r="EZ291" s="74"/>
      <c r="FA291" s="74"/>
      <c r="FB291" s="74"/>
    </row>
    <row r="292" spans="2:158" s="69" customFormat="1">
      <c r="B292" s="76"/>
      <c r="C292" s="77" t="s">
        <v>390</v>
      </c>
      <c r="D292" s="71"/>
      <c r="E292" s="71"/>
      <c r="F292" s="71"/>
      <c r="G292" s="71"/>
      <c r="H292" s="71"/>
      <c r="I292" s="71"/>
      <c r="J292" s="71"/>
      <c r="K292" s="71"/>
      <c r="L292" s="71"/>
      <c r="M292" s="71"/>
      <c r="N292" s="71"/>
      <c r="O292" s="72"/>
      <c r="P292" s="71"/>
      <c r="Q292" s="71"/>
      <c r="R292" s="71"/>
      <c r="S292" s="71"/>
      <c r="T292" s="71"/>
      <c r="U292" s="71"/>
      <c r="V292" s="71"/>
      <c r="W292" s="71"/>
      <c r="X292" s="71"/>
      <c r="Y292" s="73"/>
      <c r="Z292" s="73"/>
      <c r="AA292" s="73"/>
      <c r="AB292" s="73"/>
      <c r="AC292" s="73"/>
      <c r="AD292" s="73"/>
      <c r="AE292" s="73"/>
      <c r="AF292" s="447">
        <f t="shared" si="174"/>
        <v>0</v>
      </c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447">
        <f t="shared" si="172"/>
        <v>0</v>
      </c>
      <c r="AT292" s="455"/>
      <c r="AU292" s="450">
        <f t="shared" si="175"/>
        <v>0</v>
      </c>
      <c r="AV292" s="71"/>
      <c r="AW292" s="71"/>
      <c r="AX292" s="71"/>
      <c r="AY292" s="455"/>
      <c r="AZ292" s="71"/>
      <c r="BA292" s="455"/>
      <c r="BB292" s="447">
        <f t="shared" si="171"/>
        <v>0</v>
      </c>
      <c r="BC292" s="71"/>
      <c r="BD292" s="71"/>
      <c r="BE292" s="71"/>
      <c r="BF292" s="71"/>
      <c r="BG292" s="455"/>
      <c r="BH292" s="455"/>
      <c r="BI292" s="455"/>
      <c r="BJ292" s="455"/>
      <c r="BK292" s="455"/>
      <c r="BL292" s="450">
        <f t="shared" si="176"/>
        <v>0</v>
      </c>
      <c r="BM292" s="71"/>
      <c r="BN292" s="71"/>
      <c r="BO292" s="71"/>
      <c r="BP292" s="71"/>
      <c r="BQ292" s="450">
        <f t="shared" si="167"/>
        <v>0</v>
      </c>
      <c r="BR292" s="71"/>
      <c r="BS292" s="71"/>
      <c r="BT292" s="71"/>
      <c r="BU292" s="71"/>
      <c r="BV292" s="71"/>
      <c r="BW292" s="71"/>
      <c r="BX292" s="71"/>
      <c r="BY292" s="71"/>
      <c r="BZ292" s="71"/>
      <c r="CA292" s="71"/>
      <c r="CB292" s="71"/>
      <c r="CC292" s="71"/>
      <c r="CD292" s="71"/>
      <c r="CE292" s="71"/>
      <c r="CF292" s="71"/>
      <c r="CG292" s="71"/>
      <c r="CH292" s="71"/>
      <c r="CI292" s="71"/>
      <c r="CJ292" s="71"/>
      <c r="CK292" s="71"/>
      <c r="CL292" s="71"/>
      <c r="CM292" s="71"/>
      <c r="CN292" s="71"/>
      <c r="CO292" s="71"/>
      <c r="CP292" s="190">
        <f t="shared" si="158"/>
        <v>0</v>
      </c>
      <c r="CQ292" s="71"/>
      <c r="CR292" s="71"/>
      <c r="CS292" s="71"/>
      <c r="CT292" s="71"/>
      <c r="CU292" s="71"/>
      <c r="CV292" s="71"/>
      <c r="CW292" s="71"/>
      <c r="CX292" s="71"/>
      <c r="CY292" s="71"/>
      <c r="CZ292" s="71"/>
      <c r="DA292" s="71"/>
      <c r="DB292" s="190">
        <f t="shared" si="159"/>
        <v>0</v>
      </c>
      <c r="DC292" s="71">
        <f t="shared" si="160"/>
        <v>0</v>
      </c>
      <c r="DD292" s="71"/>
      <c r="DE292" s="71"/>
      <c r="DF292" s="71"/>
      <c r="DG292" s="190">
        <f t="shared" si="161"/>
        <v>0</v>
      </c>
      <c r="DH292" s="71">
        <f t="shared" si="162"/>
        <v>0</v>
      </c>
      <c r="DI292" s="71"/>
      <c r="DJ292" s="71"/>
      <c r="DK292" s="71"/>
      <c r="DL292" s="71"/>
      <c r="DM292" s="71"/>
      <c r="DN292" s="71"/>
      <c r="DO292" s="71"/>
      <c r="DP292" s="71"/>
      <c r="DQ292" s="71"/>
      <c r="DR292" s="71"/>
      <c r="DS292" s="71"/>
      <c r="DT292" s="71"/>
      <c r="DU292" s="71"/>
      <c r="DV292" s="71"/>
      <c r="DW292" s="71"/>
      <c r="DX292" s="71"/>
      <c r="DY292" s="71"/>
      <c r="DZ292" s="71"/>
      <c r="EA292" s="71"/>
      <c r="EB292" s="71"/>
      <c r="EC292" s="71"/>
      <c r="ED292" s="71"/>
      <c r="EE292" s="71"/>
      <c r="EF292" s="71"/>
      <c r="EG292" s="71"/>
      <c r="EH292" s="71"/>
      <c r="EI292" s="74"/>
      <c r="EJ292" s="74"/>
      <c r="EK292" s="74"/>
      <c r="EL292" s="74"/>
      <c r="EM292" s="74"/>
      <c r="EN292" s="74"/>
      <c r="EO292" s="74"/>
      <c r="EP292" s="74"/>
      <c r="EQ292" s="74"/>
      <c r="ER292" s="74"/>
      <c r="ES292" s="74"/>
      <c r="ET292" s="74"/>
      <c r="EU292" s="74"/>
      <c r="EV292" s="74"/>
      <c r="EW292" s="74"/>
      <c r="EX292" s="74"/>
      <c r="EY292" s="74"/>
      <c r="EZ292" s="74"/>
      <c r="FA292" s="74"/>
      <c r="FB292" s="74"/>
    </row>
    <row r="293" spans="2:158" s="69" customFormat="1">
      <c r="B293" s="76"/>
      <c r="C293" s="77" t="s">
        <v>391</v>
      </c>
      <c r="D293" s="71"/>
      <c r="E293" s="71"/>
      <c r="F293" s="71"/>
      <c r="G293" s="71"/>
      <c r="H293" s="71"/>
      <c r="I293" s="71"/>
      <c r="J293" s="71"/>
      <c r="K293" s="71"/>
      <c r="L293" s="71"/>
      <c r="M293" s="71"/>
      <c r="N293" s="71"/>
      <c r="O293" s="72"/>
      <c r="P293" s="71"/>
      <c r="Q293" s="71"/>
      <c r="R293" s="71"/>
      <c r="S293" s="71"/>
      <c r="T293" s="71"/>
      <c r="U293" s="71"/>
      <c r="V293" s="71"/>
      <c r="W293" s="71"/>
      <c r="X293" s="71"/>
      <c r="Y293" s="73">
        <v>1</v>
      </c>
      <c r="Z293" s="73"/>
      <c r="AA293" s="73"/>
      <c r="AB293" s="73"/>
      <c r="AC293" s="73"/>
      <c r="AD293" s="73"/>
      <c r="AE293" s="73"/>
      <c r="AF293" s="447">
        <f t="shared" si="174"/>
        <v>92</v>
      </c>
      <c r="AG293" s="71">
        <v>77</v>
      </c>
      <c r="AH293" s="71"/>
      <c r="AI293" s="71"/>
      <c r="AJ293" s="71"/>
      <c r="AK293" s="71"/>
      <c r="AL293" s="71"/>
      <c r="AM293" s="71"/>
      <c r="AN293" s="71"/>
      <c r="AO293" s="71">
        <v>3</v>
      </c>
      <c r="AP293" s="71"/>
      <c r="AQ293" s="71"/>
      <c r="AR293" s="71"/>
      <c r="AS293" s="447">
        <f t="shared" si="172"/>
        <v>80</v>
      </c>
      <c r="AT293" s="455"/>
      <c r="AU293" s="450">
        <f t="shared" si="175"/>
        <v>0</v>
      </c>
      <c r="AV293" s="71"/>
      <c r="AW293" s="71"/>
      <c r="AX293" s="71"/>
      <c r="AY293" s="455"/>
      <c r="AZ293" s="71"/>
      <c r="BA293" s="455"/>
      <c r="BB293" s="447">
        <f t="shared" si="171"/>
        <v>10</v>
      </c>
      <c r="BC293" s="71"/>
      <c r="BD293" s="71">
        <v>10</v>
      </c>
      <c r="BE293" s="71">
        <v>10</v>
      </c>
      <c r="BF293" s="71"/>
      <c r="BG293" s="455"/>
      <c r="BH293" s="455">
        <v>1</v>
      </c>
      <c r="BI293" s="455"/>
      <c r="BJ293" s="455"/>
      <c r="BK293" s="455"/>
      <c r="BL293" s="450">
        <f t="shared" si="176"/>
        <v>1</v>
      </c>
      <c r="BM293" s="71"/>
      <c r="BN293" s="71"/>
      <c r="BO293" s="71"/>
      <c r="BP293" s="71">
        <v>1</v>
      </c>
      <c r="BQ293" s="450">
        <f t="shared" si="167"/>
        <v>12</v>
      </c>
      <c r="BR293" s="71"/>
      <c r="BS293" s="71"/>
      <c r="BT293" s="71"/>
      <c r="BU293" s="71"/>
      <c r="BV293" s="71"/>
      <c r="BW293" s="71"/>
      <c r="BX293" s="71"/>
      <c r="BY293" s="71"/>
      <c r="BZ293" s="71"/>
      <c r="CA293" s="71"/>
      <c r="CB293" s="71"/>
      <c r="CC293" s="71"/>
      <c r="CD293" s="71"/>
      <c r="CE293" s="71"/>
      <c r="CF293" s="71"/>
      <c r="CG293" s="71"/>
      <c r="CH293" s="71"/>
      <c r="CI293" s="71"/>
      <c r="CJ293" s="71"/>
      <c r="CK293" s="71"/>
      <c r="CL293" s="71"/>
      <c r="CM293" s="71"/>
      <c r="CN293" s="71"/>
      <c r="CO293" s="71"/>
      <c r="CP293" s="190">
        <f t="shared" si="158"/>
        <v>0</v>
      </c>
      <c r="CQ293" s="71">
        <v>77</v>
      </c>
      <c r="CR293" s="71"/>
      <c r="CS293" s="71"/>
      <c r="CT293" s="71"/>
      <c r="CU293" s="71"/>
      <c r="CV293" s="71"/>
      <c r="CW293" s="71"/>
      <c r="CX293" s="71"/>
      <c r="CY293" s="71"/>
      <c r="CZ293" s="71"/>
      <c r="DA293" s="71"/>
      <c r="DB293" s="190">
        <f t="shared" si="159"/>
        <v>77</v>
      </c>
      <c r="DC293" s="71">
        <f t="shared" si="160"/>
        <v>0</v>
      </c>
      <c r="DD293" s="71"/>
      <c r="DE293" s="71"/>
      <c r="DF293" s="71"/>
      <c r="DG293" s="190">
        <f t="shared" si="161"/>
        <v>77</v>
      </c>
      <c r="DH293" s="71">
        <f t="shared" si="162"/>
        <v>0</v>
      </c>
      <c r="DI293" s="71"/>
      <c r="DJ293" s="71"/>
      <c r="DK293" s="71"/>
      <c r="DL293" s="71"/>
      <c r="DM293" s="71"/>
      <c r="DN293" s="71"/>
      <c r="DO293" s="71"/>
      <c r="DP293" s="71"/>
      <c r="DQ293" s="71"/>
      <c r="DR293" s="71"/>
      <c r="DS293" s="71"/>
      <c r="DT293" s="71"/>
      <c r="DU293" s="71"/>
      <c r="DV293" s="71"/>
      <c r="DW293" s="71"/>
      <c r="DX293" s="71"/>
      <c r="DY293" s="71"/>
      <c r="DZ293" s="71"/>
      <c r="EA293" s="71"/>
      <c r="EB293" s="71"/>
      <c r="EC293" s="71"/>
      <c r="ED293" s="71"/>
      <c r="EE293" s="71"/>
      <c r="EF293" s="71"/>
      <c r="EG293" s="71"/>
      <c r="EH293" s="71"/>
      <c r="EI293" s="74"/>
      <c r="EJ293" s="74"/>
      <c r="EK293" s="74"/>
      <c r="EL293" s="74"/>
      <c r="EM293" s="74"/>
      <c r="EN293" s="74"/>
      <c r="EO293" s="74"/>
      <c r="EP293" s="74"/>
      <c r="EQ293" s="74"/>
      <c r="ER293" s="74"/>
      <c r="ES293" s="74"/>
      <c r="ET293" s="74"/>
      <c r="EU293" s="74"/>
      <c r="EV293" s="74"/>
      <c r="EW293" s="74"/>
      <c r="EX293" s="74"/>
      <c r="EY293" s="74"/>
      <c r="EZ293" s="74"/>
      <c r="FA293" s="74"/>
      <c r="FB293" s="74"/>
    </row>
    <row r="294" spans="2:158" s="69" customFormat="1">
      <c r="B294" s="76"/>
      <c r="C294" s="77" t="s">
        <v>392</v>
      </c>
      <c r="D294" s="71"/>
      <c r="E294" s="71"/>
      <c r="F294" s="71"/>
      <c r="G294" s="71"/>
      <c r="H294" s="71"/>
      <c r="I294" s="71"/>
      <c r="J294" s="71"/>
      <c r="K294" s="71"/>
      <c r="L294" s="71"/>
      <c r="M294" s="71"/>
      <c r="N294" s="71"/>
      <c r="O294" s="72"/>
      <c r="P294" s="71"/>
      <c r="Q294" s="71"/>
      <c r="R294" s="71"/>
      <c r="S294" s="71"/>
      <c r="T294" s="71"/>
      <c r="U294" s="71"/>
      <c r="V294" s="71"/>
      <c r="W294" s="71"/>
      <c r="X294" s="71"/>
      <c r="Y294" s="73"/>
      <c r="Z294" s="73"/>
      <c r="AA294" s="73"/>
      <c r="AB294" s="73"/>
      <c r="AC294" s="73"/>
      <c r="AD294" s="73"/>
      <c r="AE294" s="73"/>
      <c r="AF294" s="447">
        <f t="shared" si="174"/>
        <v>0</v>
      </c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447">
        <f t="shared" si="172"/>
        <v>0</v>
      </c>
      <c r="AT294" s="455"/>
      <c r="AU294" s="450">
        <f t="shared" si="175"/>
        <v>0</v>
      </c>
      <c r="AV294" s="71"/>
      <c r="AW294" s="71"/>
      <c r="AX294" s="71"/>
      <c r="AY294" s="455"/>
      <c r="AZ294" s="71"/>
      <c r="BA294" s="455"/>
      <c r="BB294" s="447">
        <f t="shared" si="171"/>
        <v>0</v>
      </c>
      <c r="BC294" s="71"/>
      <c r="BD294" s="71"/>
      <c r="BE294" s="71"/>
      <c r="BF294" s="71"/>
      <c r="BG294" s="455"/>
      <c r="BH294" s="455"/>
      <c r="BI294" s="455"/>
      <c r="BJ294" s="455"/>
      <c r="BK294" s="455"/>
      <c r="BL294" s="450">
        <f t="shared" si="176"/>
        <v>0</v>
      </c>
      <c r="BM294" s="71"/>
      <c r="BN294" s="71"/>
      <c r="BO294" s="71"/>
      <c r="BP294" s="71"/>
      <c r="BQ294" s="450">
        <f t="shared" si="167"/>
        <v>0</v>
      </c>
      <c r="BR294" s="71"/>
      <c r="BS294" s="71"/>
      <c r="BT294" s="71"/>
      <c r="BU294" s="71"/>
      <c r="BV294" s="71"/>
      <c r="BW294" s="71"/>
      <c r="BX294" s="71"/>
      <c r="BY294" s="71"/>
      <c r="BZ294" s="71"/>
      <c r="CA294" s="71"/>
      <c r="CB294" s="71"/>
      <c r="CC294" s="71"/>
      <c r="CD294" s="71"/>
      <c r="CE294" s="71"/>
      <c r="CF294" s="71"/>
      <c r="CG294" s="71"/>
      <c r="CH294" s="71"/>
      <c r="CI294" s="71"/>
      <c r="CJ294" s="71"/>
      <c r="CK294" s="71"/>
      <c r="CL294" s="71"/>
      <c r="CM294" s="71"/>
      <c r="CN294" s="71"/>
      <c r="CO294" s="71"/>
      <c r="CP294" s="190">
        <f t="shared" si="158"/>
        <v>0</v>
      </c>
      <c r="CQ294" s="71"/>
      <c r="CR294" s="71"/>
      <c r="CS294" s="71"/>
      <c r="CT294" s="71"/>
      <c r="CU294" s="71"/>
      <c r="CV294" s="71"/>
      <c r="CW294" s="71"/>
      <c r="CX294" s="71"/>
      <c r="CY294" s="71"/>
      <c r="CZ294" s="71"/>
      <c r="DA294" s="71"/>
      <c r="DB294" s="190">
        <f t="shared" si="159"/>
        <v>0</v>
      </c>
      <c r="DC294" s="71">
        <f t="shared" si="160"/>
        <v>0</v>
      </c>
      <c r="DD294" s="71"/>
      <c r="DE294" s="71"/>
      <c r="DF294" s="71"/>
      <c r="DG294" s="190">
        <f t="shared" si="161"/>
        <v>0</v>
      </c>
      <c r="DH294" s="71">
        <f t="shared" si="162"/>
        <v>0</v>
      </c>
      <c r="DI294" s="71"/>
      <c r="DJ294" s="71"/>
      <c r="DK294" s="71"/>
      <c r="DL294" s="71"/>
      <c r="DM294" s="71"/>
      <c r="DN294" s="71"/>
      <c r="DO294" s="71"/>
      <c r="DP294" s="71"/>
      <c r="DQ294" s="71"/>
      <c r="DR294" s="71"/>
      <c r="DS294" s="71"/>
      <c r="DT294" s="71"/>
      <c r="DU294" s="71"/>
      <c r="DV294" s="71"/>
      <c r="DW294" s="71"/>
      <c r="DX294" s="71"/>
      <c r="DY294" s="71"/>
      <c r="DZ294" s="71"/>
      <c r="EA294" s="71"/>
      <c r="EB294" s="71"/>
      <c r="EC294" s="71"/>
      <c r="ED294" s="71"/>
      <c r="EE294" s="71"/>
      <c r="EF294" s="71"/>
      <c r="EG294" s="71"/>
      <c r="EH294" s="71"/>
      <c r="EI294" s="74"/>
      <c r="EJ294" s="74"/>
      <c r="EK294" s="74"/>
      <c r="EL294" s="74"/>
      <c r="EM294" s="74"/>
      <c r="EN294" s="74"/>
      <c r="EO294" s="74"/>
      <c r="EP294" s="74"/>
      <c r="EQ294" s="74"/>
      <c r="ER294" s="74"/>
      <c r="ES294" s="74"/>
      <c r="ET294" s="74"/>
      <c r="EU294" s="74"/>
      <c r="EV294" s="74"/>
      <c r="EW294" s="74"/>
      <c r="EX294" s="74"/>
      <c r="EY294" s="74"/>
      <c r="EZ294" s="74"/>
      <c r="FA294" s="74"/>
      <c r="FB294" s="74"/>
    </row>
    <row r="295" spans="2:158" s="69" customFormat="1">
      <c r="B295" s="76"/>
      <c r="C295" s="77" t="s">
        <v>393</v>
      </c>
      <c r="D295" s="71"/>
      <c r="E295" s="71"/>
      <c r="F295" s="71"/>
      <c r="G295" s="71"/>
      <c r="H295" s="71"/>
      <c r="I295" s="71"/>
      <c r="J295" s="71"/>
      <c r="K295" s="71"/>
      <c r="L295" s="71"/>
      <c r="M295" s="71"/>
      <c r="N295" s="71"/>
      <c r="O295" s="72"/>
      <c r="P295" s="71"/>
      <c r="Q295" s="71"/>
      <c r="R295" s="71"/>
      <c r="S295" s="71"/>
      <c r="T295" s="71"/>
      <c r="U295" s="71"/>
      <c r="V295" s="71"/>
      <c r="W295" s="71"/>
      <c r="X295" s="71"/>
      <c r="Y295" s="73"/>
      <c r="Z295" s="73"/>
      <c r="AA295" s="73"/>
      <c r="AB295" s="73"/>
      <c r="AC295" s="73"/>
      <c r="AD295" s="73"/>
      <c r="AE295" s="73"/>
      <c r="AF295" s="447">
        <f t="shared" si="174"/>
        <v>0</v>
      </c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447">
        <f t="shared" si="172"/>
        <v>0</v>
      </c>
      <c r="AT295" s="455"/>
      <c r="AU295" s="450">
        <f t="shared" si="175"/>
        <v>0</v>
      </c>
      <c r="AV295" s="71"/>
      <c r="AW295" s="71"/>
      <c r="AX295" s="71"/>
      <c r="AY295" s="455"/>
      <c r="AZ295" s="71"/>
      <c r="BA295" s="455"/>
      <c r="BB295" s="447">
        <f t="shared" si="171"/>
        <v>0</v>
      </c>
      <c r="BC295" s="71"/>
      <c r="BD295" s="71"/>
      <c r="BE295" s="71"/>
      <c r="BF295" s="71"/>
      <c r="BG295" s="455"/>
      <c r="BH295" s="455"/>
      <c r="BI295" s="455"/>
      <c r="BJ295" s="455"/>
      <c r="BK295" s="455"/>
      <c r="BL295" s="450">
        <f t="shared" si="176"/>
        <v>0</v>
      </c>
      <c r="BM295" s="71"/>
      <c r="BN295" s="71"/>
      <c r="BO295" s="71"/>
      <c r="BP295" s="71"/>
      <c r="BQ295" s="450">
        <f t="shared" si="167"/>
        <v>0</v>
      </c>
      <c r="BR295" s="71"/>
      <c r="BS295" s="71"/>
      <c r="BT295" s="71"/>
      <c r="BU295" s="71"/>
      <c r="BV295" s="71"/>
      <c r="BW295" s="71"/>
      <c r="BX295" s="71"/>
      <c r="BY295" s="71"/>
      <c r="BZ295" s="71"/>
      <c r="CA295" s="71"/>
      <c r="CB295" s="71"/>
      <c r="CC295" s="71"/>
      <c r="CD295" s="71"/>
      <c r="CE295" s="71"/>
      <c r="CF295" s="71"/>
      <c r="CG295" s="71"/>
      <c r="CH295" s="71"/>
      <c r="CI295" s="71"/>
      <c r="CJ295" s="71"/>
      <c r="CK295" s="71"/>
      <c r="CL295" s="71"/>
      <c r="CM295" s="71"/>
      <c r="CN295" s="71"/>
      <c r="CO295" s="71"/>
      <c r="CP295" s="190">
        <f t="shared" si="158"/>
        <v>0</v>
      </c>
      <c r="CQ295" s="71"/>
      <c r="CR295" s="71"/>
      <c r="CS295" s="71"/>
      <c r="CT295" s="71"/>
      <c r="CU295" s="71"/>
      <c r="CV295" s="71"/>
      <c r="CW295" s="71"/>
      <c r="CX295" s="71"/>
      <c r="CY295" s="71"/>
      <c r="CZ295" s="71"/>
      <c r="DA295" s="71"/>
      <c r="DB295" s="190">
        <f t="shared" si="159"/>
        <v>0</v>
      </c>
      <c r="DC295" s="71">
        <f t="shared" si="160"/>
        <v>0</v>
      </c>
      <c r="DD295" s="71"/>
      <c r="DE295" s="71"/>
      <c r="DF295" s="71"/>
      <c r="DG295" s="190">
        <f t="shared" si="161"/>
        <v>0</v>
      </c>
      <c r="DH295" s="71">
        <f t="shared" si="162"/>
        <v>0</v>
      </c>
      <c r="DI295" s="71"/>
      <c r="DJ295" s="71"/>
      <c r="DK295" s="71"/>
      <c r="DL295" s="71"/>
      <c r="DM295" s="71"/>
      <c r="DN295" s="71"/>
      <c r="DO295" s="71"/>
      <c r="DP295" s="71"/>
      <c r="DQ295" s="71"/>
      <c r="DR295" s="71"/>
      <c r="DS295" s="71"/>
      <c r="DT295" s="71"/>
      <c r="DU295" s="71"/>
      <c r="DV295" s="71"/>
      <c r="DW295" s="71"/>
      <c r="DX295" s="71"/>
      <c r="DY295" s="71"/>
      <c r="DZ295" s="71"/>
      <c r="EA295" s="71"/>
      <c r="EB295" s="71"/>
      <c r="EC295" s="71"/>
      <c r="ED295" s="71"/>
      <c r="EE295" s="71"/>
      <c r="EF295" s="71"/>
      <c r="EG295" s="71"/>
      <c r="EH295" s="71"/>
      <c r="EI295" s="74"/>
      <c r="EJ295" s="74"/>
      <c r="EK295" s="74"/>
      <c r="EL295" s="74"/>
      <c r="EM295" s="74"/>
      <c r="EN295" s="74"/>
      <c r="EO295" s="74"/>
      <c r="EP295" s="74"/>
      <c r="EQ295" s="74"/>
      <c r="ER295" s="74"/>
      <c r="ES295" s="74"/>
      <c r="ET295" s="74"/>
      <c r="EU295" s="74"/>
      <c r="EV295" s="74"/>
      <c r="EW295" s="74"/>
      <c r="EX295" s="74"/>
      <c r="EY295" s="74"/>
      <c r="EZ295" s="74"/>
      <c r="FA295" s="74"/>
      <c r="FB295" s="74"/>
    </row>
    <row r="296" spans="2:158" s="69" customFormat="1">
      <c r="B296" s="76"/>
      <c r="C296" s="77" t="s">
        <v>394</v>
      </c>
      <c r="D296" s="71"/>
      <c r="E296" s="71"/>
      <c r="F296" s="71"/>
      <c r="G296" s="71"/>
      <c r="H296" s="71"/>
      <c r="I296" s="71"/>
      <c r="J296" s="71"/>
      <c r="K296" s="71"/>
      <c r="L296" s="71"/>
      <c r="M296" s="71"/>
      <c r="N296" s="71"/>
      <c r="O296" s="72"/>
      <c r="P296" s="71"/>
      <c r="Q296" s="71"/>
      <c r="R296" s="71"/>
      <c r="S296" s="71"/>
      <c r="T296" s="71"/>
      <c r="U296" s="71"/>
      <c r="V296" s="71"/>
      <c r="W296" s="71"/>
      <c r="X296" s="71"/>
      <c r="Y296" s="73"/>
      <c r="Z296" s="73"/>
      <c r="AA296" s="73"/>
      <c r="AB296" s="73"/>
      <c r="AC296" s="73"/>
      <c r="AD296" s="73"/>
      <c r="AE296" s="73"/>
      <c r="AF296" s="447">
        <f t="shared" si="174"/>
        <v>0</v>
      </c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447">
        <f t="shared" si="172"/>
        <v>0</v>
      </c>
      <c r="AT296" s="455"/>
      <c r="AU296" s="450">
        <f t="shared" si="175"/>
        <v>0</v>
      </c>
      <c r="AV296" s="71"/>
      <c r="AW296" s="71"/>
      <c r="AX296" s="71"/>
      <c r="AY296" s="455"/>
      <c r="AZ296" s="71"/>
      <c r="BA296" s="455"/>
      <c r="BB296" s="447">
        <f t="shared" si="171"/>
        <v>0</v>
      </c>
      <c r="BC296" s="71"/>
      <c r="BD296" s="71"/>
      <c r="BE296" s="71"/>
      <c r="BF296" s="71"/>
      <c r="BG296" s="455"/>
      <c r="BH296" s="455"/>
      <c r="BI296" s="455"/>
      <c r="BJ296" s="455"/>
      <c r="BK296" s="455"/>
      <c r="BL296" s="450">
        <f t="shared" si="176"/>
        <v>0</v>
      </c>
      <c r="BM296" s="71"/>
      <c r="BN296" s="71"/>
      <c r="BO296" s="71"/>
      <c r="BP296" s="71"/>
      <c r="BQ296" s="450">
        <f t="shared" si="167"/>
        <v>0</v>
      </c>
      <c r="BR296" s="71"/>
      <c r="BS296" s="71"/>
      <c r="BT296" s="71"/>
      <c r="BU296" s="71"/>
      <c r="BV296" s="71"/>
      <c r="BW296" s="71"/>
      <c r="BX296" s="71"/>
      <c r="BY296" s="71"/>
      <c r="BZ296" s="71"/>
      <c r="CA296" s="71"/>
      <c r="CB296" s="71"/>
      <c r="CC296" s="71"/>
      <c r="CD296" s="71"/>
      <c r="CE296" s="71"/>
      <c r="CF296" s="71"/>
      <c r="CG296" s="71"/>
      <c r="CH296" s="71"/>
      <c r="CI296" s="71"/>
      <c r="CJ296" s="71"/>
      <c r="CK296" s="71"/>
      <c r="CL296" s="71"/>
      <c r="CM296" s="71"/>
      <c r="CN296" s="71"/>
      <c r="CO296" s="71"/>
      <c r="CP296" s="190">
        <f t="shared" si="158"/>
        <v>0</v>
      </c>
      <c r="CQ296" s="71"/>
      <c r="CR296" s="71"/>
      <c r="CS296" s="71"/>
      <c r="CT296" s="71"/>
      <c r="CU296" s="71"/>
      <c r="CV296" s="71"/>
      <c r="CW296" s="71"/>
      <c r="CX296" s="71"/>
      <c r="CY296" s="71"/>
      <c r="CZ296" s="71"/>
      <c r="DA296" s="71"/>
      <c r="DB296" s="190">
        <f t="shared" si="159"/>
        <v>0</v>
      </c>
      <c r="DC296" s="71">
        <f t="shared" si="160"/>
        <v>0</v>
      </c>
      <c r="DD296" s="71"/>
      <c r="DE296" s="71"/>
      <c r="DF296" s="71"/>
      <c r="DG296" s="190">
        <f t="shared" si="161"/>
        <v>0</v>
      </c>
      <c r="DH296" s="71">
        <f t="shared" si="162"/>
        <v>0</v>
      </c>
      <c r="DI296" s="71"/>
      <c r="DJ296" s="71"/>
      <c r="DK296" s="71"/>
      <c r="DL296" s="71"/>
      <c r="DM296" s="71"/>
      <c r="DN296" s="71"/>
      <c r="DO296" s="71"/>
      <c r="DP296" s="71"/>
      <c r="DQ296" s="71"/>
      <c r="DR296" s="71"/>
      <c r="DS296" s="71"/>
      <c r="DT296" s="71"/>
      <c r="DU296" s="71"/>
      <c r="DV296" s="71"/>
      <c r="DW296" s="71"/>
      <c r="DX296" s="71"/>
      <c r="DY296" s="71"/>
      <c r="DZ296" s="71"/>
      <c r="EA296" s="71"/>
      <c r="EB296" s="71"/>
      <c r="EC296" s="71"/>
      <c r="ED296" s="71"/>
      <c r="EE296" s="71"/>
      <c r="EF296" s="71"/>
      <c r="EG296" s="71"/>
      <c r="EH296" s="71"/>
      <c r="EI296" s="74"/>
      <c r="EJ296" s="74"/>
      <c r="EK296" s="74"/>
      <c r="EL296" s="74"/>
      <c r="EM296" s="74"/>
      <c r="EN296" s="74"/>
      <c r="EO296" s="74"/>
      <c r="EP296" s="74"/>
      <c r="EQ296" s="74"/>
      <c r="ER296" s="74"/>
      <c r="ES296" s="74"/>
      <c r="ET296" s="74"/>
      <c r="EU296" s="74"/>
      <c r="EV296" s="74"/>
      <c r="EW296" s="74"/>
      <c r="EX296" s="74"/>
      <c r="EY296" s="74"/>
      <c r="EZ296" s="74"/>
      <c r="FA296" s="74"/>
      <c r="FB296" s="74"/>
    </row>
    <row r="297" spans="2:158" s="69" customFormat="1">
      <c r="B297" s="76"/>
      <c r="C297" s="77" t="s">
        <v>395</v>
      </c>
      <c r="D297" s="71"/>
      <c r="E297" s="71"/>
      <c r="F297" s="71"/>
      <c r="G297" s="71"/>
      <c r="H297" s="71"/>
      <c r="I297" s="71"/>
      <c r="J297" s="71"/>
      <c r="K297" s="71"/>
      <c r="L297" s="71"/>
      <c r="M297" s="71"/>
      <c r="N297" s="71"/>
      <c r="O297" s="72"/>
      <c r="P297" s="71"/>
      <c r="Q297" s="71"/>
      <c r="R297" s="71"/>
      <c r="S297" s="71"/>
      <c r="T297" s="71"/>
      <c r="U297" s="71"/>
      <c r="V297" s="71"/>
      <c r="W297" s="71"/>
      <c r="X297" s="71"/>
      <c r="Y297" s="73"/>
      <c r="Z297" s="73"/>
      <c r="AA297" s="73"/>
      <c r="AB297" s="73"/>
      <c r="AC297" s="73"/>
      <c r="AD297" s="73"/>
      <c r="AE297" s="73"/>
      <c r="AF297" s="447">
        <f t="shared" si="174"/>
        <v>0</v>
      </c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447">
        <f t="shared" si="172"/>
        <v>0</v>
      </c>
      <c r="AT297" s="455"/>
      <c r="AU297" s="450">
        <f t="shared" si="175"/>
        <v>0</v>
      </c>
      <c r="AV297" s="71"/>
      <c r="AW297" s="71"/>
      <c r="AX297" s="71"/>
      <c r="AY297" s="455"/>
      <c r="AZ297" s="71"/>
      <c r="BA297" s="455"/>
      <c r="BB297" s="447">
        <f t="shared" si="171"/>
        <v>0</v>
      </c>
      <c r="BC297" s="71"/>
      <c r="BD297" s="71"/>
      <c r="BE297" s="71"/>
      <c r="BF297" s="71"/>
      <c r="BG297" s="455"/>
      <c r="BH297" s="455"/>
      <c r="BI297" s="455"/>
      <c r="BJ297" s="455"/>
      <c r="BK297" s="455"/>
      <c r="BL297" s="450">
        <f t="shared" si="176"/>
        <v>0</v>
      </c>
      <c r="BM297" s="71"/>
      <c r="BN297" s="71"/>
      <c r="BO297" s="71"/>
      <c r="BP297" s="71"/>
      <c r="BQ297" s="450">
        <f t="shared" si="167"/>
        <v>0</v>
      </c>
      <c r="BR297" s="71"/>
      <c r="BS297" s="71"/>
      <c r="BT297" s="71"/>
      <c r="BU297" s="71"/>
      <c r="BV297" s="71"/>
      <c r="BW297" s="71"/>
      <c r="BX297" s="71"/>
      <c r="BY297" s="71"/>
      <c r="BZ297" s="71"/>
      <c r="CA297" s="71"/>
      <c r="CB297" s="71"/>
      <c r="CC297" s="71"/>
      <c r="CD297" s="71"/>
      <c r="CE297" s="71"/>
      <c r="CF297" s="71"/>
      <c r="CG297" s="71"/>
      <c r="CH297" s="71"/>
      <c r="CI297" s="71"/>
      <c r="CJ297" s="71"/>
      <c r="CK297" s="71"/>
      <c r="CL297" s="71"/>
      <c r="CM297" s="71"/>
      <c r="CN297" s="71"/>
      <c r="CO297" s="71"/>
      <c r="CP297" s="190">
        <f t="shared" si="158"/>
        <v>0</v>
      </c>
      <c r="CQ297" s="71"/>
      <c r="CR297" s="71"/>
      <c r="CS297" s="71"/>
      <c r="CT297" s="71"/>
      <c r="CU297" s="71"/>
      <c r="CV297" s="71"/>
      <c r="CW297" s="71"/>
      <c r="CX297" s="71"/>
      <c r="CY297" s="71"/>
      <c r="CZ297" s="71"/>
      <c r="DA297" s="71"/>
      <c r="DB297" s="190">
        <f t="shared" si="159"/>
        <v>0</v>
      </c>
      <c r="DC297" s="71">
        <f t="shared" si="160"/>
        <v>0</v>
      </c>
      <c r="DD297" s="71"/>
      <c r="DE297" s="71"/>
      <c r="DF297" s="71"/>
      <c r="DG297" s="190">
        <f t="shared" si="161"/>
        <v>0</v>
      </c>
      <c r="DH297" s="71">
        <f t="shared" si="162"/>
        <v>0</v>
      </c>
      <c r="DI297" s="71"/>
      <c r="DJ297" s="71"/>
      <c r="DK297" s="71"/>
      <c r="DL297" s="71"/>
      <c r="DM297" s="71"/>
      <c r="DN297" s="71"/>
      <c r="DO297" s="71"/>
      <c r="DP297" s="71"/>
      <c r="DQ297" s="71"/>
      <c r="DR297" s="71"/>
      <c r="DS297" s="71"/>
      <c r="DT297" s="71"/>
      <c r="DU297" s="71"/>
      <c r="DV297" s="71"/>
      <c r="DW297" s="71"/>
      <c r="DX297" s="71"/>
      <c r="DY297" s="71"/>
      <c r="DZ297" s="71"/>
      <c r="EA297" s="71"/>
      <c r="EB297" s="71"/>
      <c r="EC297" s="71"/>
      <c r="ED297" s="71"/>
      <c r="EE297" s="71"/>
      <c r="EF297" s="71"/>
      <c r="EG297" s="71"/>
      <c r="EH297" s="71"/>
      <c r="EI297" s="74"/>
      <c r="EJ297" s="74"/>
      <c r="EK297" s="74"/>
      <c r="EL297" s="74"/>
      <c r="EM297" s="74"/>
      <c r="EN297" s="74"/>
      <c r="EO297" s="74"/>
      <c r="EP297" s="74"/>
      <c r="EQ297" s="74"/>
      <c r="ER297" s="74"/>
      <c r="ES297" s="74"/>
      <c r="ET297" s="74"/>
      <c r="EU297" s="74"/>
      <c r="EV297" s="74"/>
      <c r="EW297" s="74"/>
      <c r="EX297" s="74"/>
      <c r="EY297" s="74"/>
      <c r="EZ297" s="74"/>
      <c r="FA297" s="74"/>
      <c r="FB297" s="74"/>
    </row>
    <row r="298" spans="2:158" s="69" customFormat="1">
      <c r="B298" s="76"/>
      <c r="C298" s="77" t="s">
        <v>396</v>
      </c>
      <c r="D298" s="71"/>
      <c r="E298" s="71"/>
      <c r="F298" s="71"/>
      <c r="G298" s="71"/>
      <c r="H298" s="71"/>
      <c r="I298" s="71"/>
      <c r="J298" s="71"/>
      <c r="K298" s="71"/>
      <c r="L298" s="71"/>
      <c r="M298" s="71"/>
      <c r="N298" s="71"/>
      <c r="O298" s="72"/>
      <c r="P298" s="71"/>
      <c r="Q298" s="71"/>
      <c r="R298" s="71"/>
      <c r="S298" s="71"/>
      <c r="T298" s="71"/>
      <c r="U298" s="71"/>
      <c r="V298" s="71"/>
      <c r="W298" s="71"/>
      <c r="X298" s="71"/>
      <c r="Y298" s="73"/>
      <c r="Z298" s="73"/>
      <c r="AA298" s="73"/>
      <c r="AB298" s="73"/>
      <c r="AC298" s="73"/>
      <c r="AD298" s="73"/>
      <c r="AE298" s="73"/>
      <c r="AF298" s="447">
        <f t="shared" si="174"/>
        <v>0</v>
      </c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447">
        <f t="shared" si="172"/>
        <v>0</v>
      </c>
      <c r="AT298" s="455"/>
      <c r="AU298" s="450">
        <f t="shared" si="175"/>
        <v>0</v>
      </c>
      <c r="AV298" s="71"/>
      <c r="AW298" s="71"/>
      <c r="AX298" s="71"/>
      <c r="AY298" s="455"/>
      <c r="AZ298" s="71"/>
      <c r="BA298" s="455"/>
      <c r="BB298" s="447">
        <f t="shared" si="171"/>
        <v>0</v>
      </c>
      <c r="BC298" s="71"/>
      <c r="BD298" s="71"/>
      <c r="BE298" s="71"/>
      <c r="BF298" s="71"/>
      <c r="BG298" s="455"/>
      <c r="BH298" s="455"/>
      <c r="BI298" s="455"/>
      <c r="BJ298" s="455"/>
      <c r="BK298" s="455"/>
      <c r="BL298" s="450">
        <f t="shared" si="176"/>
        <v>0</v>
      </c>
      <c r="BM298" s="71"/>
      <c r="BN298" s="71"/>
      <c r="BO298" s="71"/>
      <c r="BP298" s="71"/>
      <c r="BQ298" s="450">
        <f t="shared" si="167"/>
        <v>0</v>
      </c>
      <c r="BR298" s="71"/>
      <c r="BS298" s="71"/>
      <c r="BT298" s="71"/>
      <c r="BU298" s="71"/>
      <c r="BV298" s="71"/>
      <c r="BW298" s="71"/>
      <c r="BX298" s="71"/>
      <c r="BY298" s="71"/>
      <c r="BZ298" s="71"/>
      <c r="CA298" s="71"/>
      <c r="CB298" s="71"/>
      <c r="CC298" s="71"/>
      <c r="CD298" s="71"/>
      <c r="CE298" s="71"/>
      <c r="CF298" s="71"/>
      <c r="CG298" s="71"/>
      <c r="CH298" s="71"/>
      <c r="CI298" s="71"/>
      <c r="CJ298" s="71"/>
      <c r="CK298" s="71"/>
      <c r="CL298" s="71"/>
      <c r="CM298" s="71"/>
      <c r="CN298" s="71"/>
      <c r="CO298" s="71"/>
      <c r="CP298" s="190">
        <f t="shared" si="158"/>
        <v>0</v>
      </c>
      <c r="CQ298" s="71"/>
      <c r="CR298" s="71"/>
      <c r="CS298" s="71"/>
      <c r="CT298" s="71"/>
      <c r="CU298" s="71"/>
      <c r="CV298" s="71"/>
      <c r="CW298" s="71"/>
      <c r="CX298" s="71"/>
      <c r="CY298" s="71"/>
      <c r="CZ298" s="71"/>
      <c r="DA298" s="71"/>
      <c r="DB298" s="190">
        <f t="shared" si="159"/>
        <v>0</v>
      </c>
      <c r="DC298" s="71">
        <f t="shared" si="160"/>
        <v>0</v>
      </c>
      <c r="DD298" s="71"/>
      <c r="DE298" s="71"/>
      <c r="DF298" s="71"/>
      <c r="DG298" s="190">
        <f t="shared" si="161"/>
        <v>0</v>
      </c>
      <c r="DH298" s="71">
        <f t="shared" si="162"/>
        <v>0</v>
      </c>
      <c r="DI298" s="71"/>
      <c r="DJ298" s="71"/>
      <c r="DK298" s="71"/>
      <c r="DL298" s="71"/>
      <c r="DM298" s="71"/>
      <c r="DN298" s="71"/>
      <c r="DO298" s="71"/>
      <c r="DP298" s="71"/>
      <c r="DQ298" s="71"/>
      <c r="DR298" s="71"/>
      <c r="DS298" s="71"/>
      <c r="DT298" s="71"/>
      <c r="DU298" s="71"/>
      <c r="DV298" s="71"/>
      <c r="DW298" s="71"/>
      <c r="DX298" s="71"/>
      <c r="DY298" s="71"/>
      <c r="DZ298" s="71"/>
      <c r="EA298" s="71"/>
      <c r="EB298" s="71"/>
      <c r="EC298" s="71"/>
      <c r="ED298" s="71"/>
      <c r="EE298" s="71"/>
      <c r="EF298" s="71"/>
      <c r="EG298" s="71"/>
      <c r="EH298" s="71"/>
      <c r="EI298" s="74"/>
      <c r="EJ298" s="74"/>
      <c r="EK298" s="74"/>
      <c r="EL298" s="74"/>
      <c r="EM298" s="74"/>
      <c r="EN298" s="74"/>
      <c r="EO298" s="74"/>
      <c r="EP298" s="74"/>
      <c r="EQ298" s="74"/>
      <c r="ER298" s="74"/>
      <c r="ES298" s="74"/>
      <c r="ET298" s="74"/>
      <c r="EU298" s="74"/>
      <c r="EV298" s="74"/>
      <c r="EW298" s="74"/>
      <c r="EX298" s="74"/>
      <c r="EY298" s="74"/>
      <c r="EZ298" s="74"/>
      <c r="FA298" s="74"/>
      <c r="FB298" s="74"/>
    </row>
    <row r="299" spans="2:158" s="69" customFormat="1">
      <c r="B299" s="76"/>
      <c r="C299" s="77" t="s">
        <v>397</v>
      </c>
      <c r="D299" s="71"/>
      <c r="E299" s="71"/>
      <c r="F299" s="71"/>
      <c r="G299" s="71"/>
      <c r="H299" s="71"/>
      <c r="I299" s="71"/>
      <c r="J299" s="71"/>
      <c r="K299" s="71"/>
      <c r="L299" s="71"/>
      <c r="M299" s="71"/>
      <c r="N299" s="71"/>
      <c r="O299" s="72"/>
      <c r="P299" s="71"/>
      <c r="Q299" s="71"/>
      <c r="R299" s="71"/>
      <c r="S299" s="71"/>
      <c r="T299" s="71"/>
      <c r="U299" s="71"/>
      <c r="V299" s="71"/>
      <c r="W299" s="71"/>
      <c r="X299" s="71"/>
      <c r="Y299" s="73"/>
      <c r="Z299" s="73"/>
      <c r="AA299" s="73"/>
      <c r="AB299" s="73"/>
      <c r="AC299" s="73"/>
      <c r="AD299" s="73"/>
      <c r="AE299" s="73"/>
      <c r="AF299" s="447">
        <f t="shared" si="174"/>
        <v>0</v>
      </c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447">
        <f t="shared" si="172"/>
        <v>0</v>
      </c>
      <c r="AT299" s="455"/>
      <c r="AU299" s="450">
        <f t="shared" si="175"/>
        <v>0</v>
      </c>
      <c r="AV299" s="71"/>
      <c r="AW299" s="71"/>
      <c r="AX299" s="71"/>
      <c r="AY299" s="455"/>
      <c r="AZ299" s="71"/>
      <c r="BA299" s="455"/>
      <c r="BB299" s="447">
        <f t="shared" si="171"/>
        <v>0</v>
      </c>
      <c r="BC299" s="71"/>
      <c r="BD299" s="71"/>
      <c r="BE299" s="71"/>
      <c r="BF299" s="71"/>
      <c r="BG299" s="455"/>
      <c r="BH299" s="455"/>
      <c r="BI299" s="455"/>
      <c r="BJ299" s="455"/>
      <c r="BK299" s="455"/>
      <c r="BL299" s="450">
        <f t="shared" si="176"/>
        <v>0</v>
      </c>
      <c r="BM299" s="71"/>
      <c r="BN299" s="71"/>
      <c r="BO299" s="71"/>
      <c r="BP299" s="71"/>
      <c r="BQ299" s="450">
        <f t="shared" si="167"/>
        <v>0</v>
      </c>
      <c r="BR299" s="71"/>
      <c r="BS299" s="71"/>
      <c r="BT299" s="71"/>
      <c r="BU299" s="71"/>
      <c r="BV299" s="71"/>
      <c r="BW299" s="71"/>
      <c r="BX299" s="71"/>
      <c r="BY299" s="71"/>
      <c r="BZ299" s="71"/>
      <c r="CA299" s="71"/>
      <c r="CB299" s="71"/>
      <c r="CC299" s="71"/>
      <c r="CD299" s="71"/>
      <c r="CE299" s="71"/>
      <c r="CF299" s="71"/>
      <c r="CG299" s="71"/>
      <c r="CH299" s="71"/>
      <c r="CI299" s="71"/>
      <c r="CJ299" s="71"/>
      <c r="CK299" s="71"/>
      <c r="CL299" s="71"/>
      <c r="CM299" s="71"/>
      <c r="CN299" s="71"/>
      <c r="CO299" s="71"/>
      <c r="CP299" s="190">
        <f t="shared" si="158"/>
        <v>0</v>
      </c>
      <c r="CQ299" s="71"/>
      <c r="CR299" s="71"/>
      <c r="CS299" s="71"/>
      <c r="CT299" s="71"/>
      <c r="CU299" s="71"/>
      <c r="CV299" s="71"/>
      <c r="CW299" s="71"/>
      <c r="CX299" s="71"/>
      <c r="CY299" s="71"/>
      <c r="CZ299" s="71"/>
      <c r="DA299" s="71"/>
      <c r="DB299" s="190">
        <f t="shared" si="159"/>
        <v>0</v>
      </c>
      <c r="DC299" s="71">
        <f t="shared" si="160"/>
        <v>0</v>
      </c>
      <c r="DD299" s="71"/>
      <c r="DE299" s="71"/>
      <c r="DF299" s="71"/>
      <c r="DG299" s="190">
        <f t="shared" si="161"/>
        <v>0</v>
      </c>
      <c r="DH299" s="71">
        <f t="shared" si="162"/>
        <v>0</v>
      </c>
      <c r="DI299" s="71"/>
      <c r="DJ299" s="71"/>
      <c r="DK299" s="71"/>
      <c r="DL299" s="71"/>
      <c r="DM299" s="71"/>
      <c r="DN299" s="71"/>
      <c r="DO299" s="71"/>
      <c r="DP299" s="71"/>
      <c r="DQ299" s="71"/>
      <c r="DR299" s="71"/>
      <c r="DS299" s="71"/>
      <c r="DT299" s="71"/>
      <c r="DU299" s="71"/>
      <c r="DV299" s="71"/>
      <c r="DW299" s="71"/>
      <c r="DX299" s="71"/>
      <c r="DY299" s="71"/>
      <c r="DZ299" s="71"/>
      <c r="EA299" s="71"/>
      <c r="EB299" s="71"/>
      <c r="EC299" s="71"/>
      <c r="ED299" s="71"/>
      <c r="EE299" s="71"/>
      <c r="EF299" s="71"/>
      <c r="EG299" s="71"/>
      <c r="EH299" s="71"/>
      <c r="EI299" s="74"/>
      <c r="EJ299" s="74"/>
      <c r="EK299" s="74"/>
      <c r="EL299" s="74"/>
      <c r="EM299" s="74"/>
      <c r="EN299" s="74"/>
      <c r="EO299" s="74"/>
      <c r="EP299" s="74"/>
      <c r="EQ299" s="74"/>
      <c r="ER299" s="74"/>
      <c r="ES299" s="74"/>
      <c r="ET299" s="74"/>
      <c r="EU299" s="74"/>
      <c r="EV299" s="74"/>
      <c r="EW299" s="74"/>
      <c r="EX299" s="74"/>
      <c r="EY299" s="74"/>
      <c r="EZ299" s="74"/>
      <c r="FA299" s="74"/>
      <c r="FB299" s="74"/>
    </row>
    <row r="300" spans="2:158" s="69" customFormat="1">
      <c r="B300" s="76"/>
      <c r="C300" s="77" t="s">
        <v>398</v>
      </c>
      <c r="D300" s="71"/>
      <c r="E300" s="71"/>
      <c r="F300" s="71"/>
      <c r="G300" s="71"/>
      <c r="H300" s="71"/>
      <c r="I300" s="71"/>
      <c r="J300" s="71"/>
      <c r="K300" s="71"/>
      <c r="L300" s="71"/>
      <c r="M300" s="71"/>
      <c r="N300" s="71"/>
      <c r="O300" s="72"/>
      <c r="P300" s="71"/>
      <c r="Q300" s="71"/>
      <c r="R300" s="71"/>
      <c r="S300" s="71"/>
      <c r="T300" s="71"/>
      <c r="U300" s="71"/>
      <c r="V300" s="71"/>
      <c r="W300" s="71"/>
      <c r="X300" s="71"/>
      <c r="Y300" s="73"/>
      <c r="Z300" s="73"/>
      <c r="AA300" s="73"/>
      <c r="AB300" s="73"/>
      <c r="AC300" s="73"/>
      <c r="AD300" s="73"/>
      <c r="AE300" s="73"/>
      <c r="AF300" s="447">
        <f t="shared" si="174"/>
        <v>0</v>
      </c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447">
        <f t="shared" si="172"/>
        <v>0</v>
      </c>
      <c r="AT300" s="455"/>
      <c r="AU300" s="450">
        <f t="shared" si="175"/>
        <v>0</v>
      </c>
      <c r="AV300" s="71"/>
      <c r="AW300" s="71"/>
      <c r="AX300" s="71"/>
      <c r="AY300" s="455"/>
      <c r="AZ300" s="71"/>
      <c r="BA300" s="455"/>
      <c r="BB300" s="447">
        <f t="shared" si="171"/>
        <v>0</v>
      </c>
      <c r="BC300" s="71"/>
      <c r="BD300" s="71"/>
      <c r="BE300" s="71"/>
      <c r="BF300" s="71"/>
      <c r="BG300" s="455"/>
      <c r="BH300" s="455"/>
      <c r="BI300" s="455"/>
      <c r="BJ300" s="455"/>
      <c r="BK300" s="455"/>
      <c r="BL300" s="450">
        <f t="shared" si="176"/>
        <v>0</v>
      </c>
      <c r="BM300" s="71"/>
      <c r="BN300" s="71"/>
      <c r="BO300" s="71"/>
      <c r="BP300" s="71"/>
      <c r="BQ300" s="450">
        <f t="shared" si="167"/>
        <v>0</v>
      </c>
      <c r="BR300" s="71"/>
      <c r="BS300" s="71"/>
      <c r="BT300" s="71"/>
      <c r="BU300" s="71"/>
      <c r="BV300" s="71"/>
      <c r="BW300" s="71"/>
      <c r="BX300" s="71"/>
      <c r="BY300" s="71"/>
      <c r="BZ300" s="71"/>
      <c r="CA300" s="71"/>
      <c r="CB300" s="71"/>
      <c r="CC300" s="71"/>
      <c r="CD300" s="71"/>
      <c r="CE300" s="71"/>
      <c r="CF300" s="71"/>
      <c r="CG300" s="71"/>
      <c r="CH300" s="71"/>
      <c r="CI300" s="71"/>
      <c r="CJ300" s="71"/>
      <c r="CK300" s="71"/>
      <c r="CL300" s="71"/>
      <c r="CM300" s="71"/>
      <c r="CN300" s="71"/>
      <c r="CO300" s="71"/>
      <c r="CP300" s="190">
        <f t="shared" si="158"/>
        <v>0</v>
      </c>
      <c r="CQ300" s="71"/>
      <c r="CR300" s="71"/>
      <c r="CS300" s="71"/>
      <c r="CT300" s="71"/>
      <c r="CU300" s="71"/>
      <c r="CV300" s="71"/>
      <c r="CW300" s="71"/>
      <c r="CX300" s="71"/>
      <c r="CY300" s="71"/>
      <c r="CZ300" s="71"/>
      <c r="DA300" s="71"/>
      <c r="DB300" s="190">
        <f t="shared" si="159"/>
        <v>0</v>
      </c>
      <c r="DC300" s="71">
        <f t="shared" si="160"/>
        <v>0</v>
      </c>
      <c r="DD300" s="71"/>
      <c r="DE300" s="71"/>
      <c r="DF300" s="71"/>
      <c r="DG300" s="190">
        <f t="shared" si="161"/>
        <v>0</v>
      </c>
      <c r="DH300" s="71">
        <f t="shared" si="162"/>
        <v>0</v>
      </c>
      <c r="DI300" s="71"/>
      <c r="DJ300" s="71"/>
      <c r="DK300" s="71"/>
      <c r="DL300" s="71"/>
      <c r="DM300" s="71"/>
      <c r="DN300" s="71"/>
      <c r="DO300" s="71"/>
      <c r="DP300" s="71"/>
      <c r="DQ300" s="71"/>
      <c r="DR300" s="71"/>
      <c r="DS300" s="71"/>
      <c r="DT300" s="71"/>
      <c r="DU300" s="71"/>
      <c r="DV300" s="71"/>
      <c r="DW300" s="71"/>
      <c r="DX300" s="71"/>
      <c r="DY300" s="71"/>
      <c r="DZ300" s="71"/>
      <c r="EA300" s="71"/>
      <c r="EB300" s="71"/>
      <c r="EC300" s="71"/>
      <c r="ED300" s="71"/>
      <c r="EE300" s="71"/>
      <c r="EF300" s="71"/>
      <c r="EG300" s="71"/>
      <c r="EH300" s="71"/>
      <c r="EI300" s="74"/>
      <c r="EJ300" s="74"/>
      <c r="EK300" s="74"/>
      <c r="EL300" s="74"/>
      <c r="EM300" s="74"/>
      <c r="EN300" s="74"/>
      <c r="EO300" s="74"/>
      <c r="EP300" s="74"/>
      <c r="EQ300" s="74"/>
      <c r="ER300" s="74"/>
      <c r="ES300" s="74"/>
      <c r="ET300" s="74"/>
      <c r="EU300" s="74"/>
      <c r="EV300" s="74"/>
      <c r="EW300" s="74"/>
      <c r="EX300" s="74"/>
      <c r="EY300" s="74"/>
      <c r="EZ300" s="74"/>
      <c r="FA300" s="74"/>
      <c r="FB300" s="74"/>
    </row>
    <row r="301" spans="2:158" s="187" customFormat="1" ht="24" customHeight="1">
      <c r="B301" s="702" t="s">
        <v>433</v>
      </c>
      <c r="C301" s="704" t="s">
        <v>434</v>
      </c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185"/>
      <c r="P301" s="88"/>
      <c r="Q301" s="88"/>
      <c r="R301" s="88"/>
      <c r="S301" s="88"/>
      <c r="T301" s="88"/>
      <c r="U301" s="88"/>
      <c r="V301" s="88"/>
      <c r="W301" s="88"/>
      <c r="X301" s="88"/>
      <c r="Y301" s="88">
        <v>4</v>
      </c>
      <c r="Z301" s="88"/>
      <c r="AA301" s="88"/>
      <c r="AB301" s="88"/>
      <c r="AC301" s="88"/>
      <c r="AD301" s="88"/>
      <c r="AE301" s="88"/>
      <c r="AF301" s="447">
        <f t="shared" si="174"/>
        <v>9.3999999999999986</v>
      </c>
      <c r="AG301" s="88">
        <v>1</v>
      </c>
      <c r="AH301" s="88"/>
      <c r="AI301" s="88"/>
      <c r="AJ301" s="88"/>
      <c r="AK301" s="88"/>
      <c r="AL301" s="88">
        <v>0.1</v>
      </c>
      <c r="AM301" s="88"/>
      <c r="AN301" s="88"/>
      <c r="AO301" s="88">
        <v>6.9</v>
      </c>
      <c r="AP301" s="88">
        <v>0.5</v>
      </c>
      <c r="AQ301" s="314">
        <v>1</v>
      </c>
      <c r="AR301" s="88"/>
      <c r="AS301" s="447">
        <f t="shared" si="172"/>
        <v>8</v>
      </c>
      <c r="AT301" s="450"/>
      <c r="AU301" s="450">
        <f t="shared" si="175"/>
        <v>0.2</v>
      </c>
      <c r="AV301" s="88"/>
      <c r="AW301" s="88"/>
      <c r="AX301" s="88">
        <v>0.2</v>
      </c>
      <c r="AY301" s="450">
        <v>0.5</v>
      </c>
      <c r="AZ301" s="88"/>
      <c r="BA301" s="450">
        <v>0.2</v>
      </c>
      <c r="BB301" s="447">
        <f t="shared" si="171"/>
        <v>0.3</v>
      </c>
      <c r="BC301" s="88"/>
      <c r="BD301" s="88">
        <v>0.3</v>
      </c>
      <c r="BE301" s="88">
        <v>0.1</v>
      </c>
      <c r="BF301" s="88"/>
      <c r="BG301" s="450"/>
      <c r="BH301" s="450">
        <v>0.1</v>
      </c>
      <c r="BI301" s="450"/>
      <c r="BJ301" s="450"/>
      <c r="BK301" s="450"/>
      <c r="BL301" s="450">
        <f t="shared" si="176"/>
        <v>0.1</v>
      </c>
      <c r="BM301" s="88"/>
      <c r="BN301" s="88"/>
      <c r="BO301" s="88"/>
      <c r="BP301" s="88">
        <v>0.1</v>
      </c>
      <c r="BQ301" s="450">
        <f t="shared" si="167"/>
        <v>1.3999999999999986</v>
      </c>
      <c r="BR301" s="88"/>
      <c r="BS301" s="88"/>
      <c r="BT301" s="88"/>
      <c r="BU301" s="88"/>
      <c r="BV301" s="88"/>
      <c r="BW301" s="88"/>
      <c r="BX301" s="88"/>
      <c r="BY301" s="88"/>
      <c r="BZ301" s="88"/>
      <c r="CA301" s="88"/>
      <c r="CB301" s="88"/>
      <c r="CC301" s="88"/>
      <c r="CD301" s="88"/>
      <c r="CE301" s="88"/>
      <c r="CF301" s="88"/>
      <c r="CG301" s="88"/>
      <c r="CH301" s="88"/>
      <c r="CI301" s="88"/>
      <c r="CJ301" s="88"/>
      <c r="CK301" s="88"/>
      <c r="CL301" s="88"/>
      <c r="CM301" s="88">
        <v>1.5</v>
      </c>
      <c r="CN301" s="88"/>
      <c r="CO301" s="88"/>
      <c r="CP301" s="305">
        <f t="shared" si="158"/>
        <v>1.5</v>
      </c>
      <c r="CQ301" s="88">
        <v>0.9</v>
      </c>
      <c r="CR301" s="88"/>
      <c r="CS301" s="88"/>
      <c r="CT301" s="88"/>
      <c r="CU301" s="88"/>
      <c r="CV301" s="88"/>
      <c r="CW301" s="88"/>
      <c r="CX301" s="88"/>
      <c r="CY301" s="88"/>
      <c r="CZ301" s="88"/>
      <c r="DA301" s="88"/>
      <c r="DB301" s="305">
        <f t="shared" si="159"/>
        <v>2.4</v>
      </c>
      <c r="DC301" s="33">
        <f t="shared" si="160"/>
        <v>0</v>
      </c>
      <c r="DD301" s="88"/>
      <c r="DE301" s="88"/>
      <c r="DF301" s="88"/>
      <c r="DG301" s="305">
        <f t="shared" si="161"/>
        <v>2.4</v>
      </c>
      <c r="DH301" s="33">
        <f t="shared" si="162"/>
        <v>0</v>
      </c>
      <c r="DI301" s="88"/>
      <c r="DJ301" s="88"/>
      <c r="DK301" s="88"/>
      <c r="DL301" s="88"/>
      <c r="DM301" s="88"/>
      <c r="DN301" s="88"/>
      <c r="DO301" s="88"/>
      <c r="DP301" s="88"/>
      <c r="DQ301" s="88"/>
      <c r="DR301" s="88"/>
      <c r="DS301" s="88"/>
      <c r="DT301" s="88"/>
      <c r="DU301" s="88"/>
      <c r="DV301" s="88"/>
      <c r="DW301" s="88"/>
      <c r="DX301" s="88"/>
      <c r="DY301" s="88"/>
      <c r="DZ301" s="88"/>
      <c r="EA301" s="88"/>
      <c r="EB301" s="88"/>
      <c r="EC301" s="88"/>
      <c r="ED301" s="88"/>
      <c r="EE301" s="88"/>
      <c r="EF301" s="88"/>
      <c r="EG301" s="88"/>
      <c r="EH301" s="88"/>
      <c r="EI301" s="186"/>
      <c r="EJ301" s="186"/>
      <c r="EK301" s="186"/>
      <c r="EL301" s="186"/>
      <c r="EM301" s="186"/>
      <c r="EN301" s="186"/>
      <c r="EO301" s="186"/>
      <c r="EP301" s="186"/>
      <c r="EQ301" s="186"/>
      <c r="ER301" s="186"/>
      <c r="ES301" s="186"/>
      <c r="ET301" s="186"/>
      <c r="EU301" s="186"/>
      <c r="EV301" s="186"/>
      <c r="EW301" s="186"/>
      <c r="EX301" s="186"/>
      <c r="EY301" s="186"/>
      <c r="EZ301" s="186"/>
      <c r="FA301" s="186"/>
      <c r="FB301" s="186"/>
    </row>
    <row r="302" spans="2:158" s="83" customFormat="1">
      <c r="B302" s="703"/>
      <c r="C302" s="705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7"/>
      <c r="P302" s="86"/>
      <c r="Q302" s="86"/>
      <c r="R302" s="86"/>
      <c r="S302" s="86"/>
      <c r="T302" s="86"/>
      <c r="U302" s="86"/>
      <c r="V302" s="86"/>
      <c r="W302" s="86"/>
      <c r="X302" s="86"/>
      <c r="Y302" s="88">
        <f>SUM(Y303:Y316)</f>
        <v>22</v>
      </c>
      <c r="Z302" s="88">
        <f t="shared" ref="Z302:BP302" si="177">SUM(Z303:Z316)</f>
        <v>0</v>
      </c>
      <c r="AA302" s="88">
        <f t="shared" si="177"/>
        <v>0</v>
      </c>
      <c r="AB302" s="88">
        <f t="shared" si="177"/>
        <v>0</v>
      </c>
      <c r="AC302" s="88">
        <f t="shared" si="177"/>
        <v>0</v>
      </c>
      <c r="AD302" s="88">
        <f t="shared" si="177"/>
        <v>0</v>
      </c>
      <c r="AE302" s="88">
        <f t="shared" si="177"/>
        <v>0</v>
      </c>
      <c r="AF302" s="447">
        <f t="shared" si="174"/>
        <v>9404</v>
      </c>
      <c r="AG302" s="88">
        <f t="shared" si="177"/>
        <v>956</v>
      </c>
      <c r="AH302" s="88">
        <f t="shared" si="177"/>
        <v>23</v>
      </c>
      <c r="AI302" s="88">
        <f t="shared" si="177"/>
        <v>12</v>
      </c>
      <c r="AJ302" s="88">
        <f t="shared" si="177"/>
        <v>0</v>
      </c>
      <c r="AK302" s="88">
        <f t="shared" si="177"/>
        <v>0</v>
      </c>
      <c r="AL302" s="88">
        <f t="shared" si="177"/>
        <v>135</v>
      </c>
      <c r="AM302" s="88">
        <f t="shared" si="177"/>
        <v>0</v>
      </c>
      <c r="AN302" s="88">
        <f t="shared" si="177"/>
        <v>0</v>
      </c>
      <c r="AO302" s="88">
        <f t="shared" si="177"/>
        <v>6921</v>
      </c>
      <c r="AP302" s="88">
        <f t="shared" si="177"/>
        <v>562</v>
      </c>
      <c r="AQ302" s="88">
        <f t="shared" si="177"/>
        <v>983</v>
      </c>
      <c r="AR302" s="88">
        <f t="shared" si="177"/>
        <v>0</v>
      </c>
      <c r="AS302" s="447">
        <f t="shared" si="172"/>
        <v>8035</v>
      </c>
      <c r="AT302" s="450">
        <f t="shared" si="177"/>
        <v>0</v>
      </c>
      <c r="AU302" s="450">
        <f t="shared" si="177"/>
        <v>175</v>
      </c>
      <c r="AV302" s="88">
        <f t="shared" si="177"/>
        <v>0</v>
      </c>
      <c r="AW302" s="88">
        <f t="shared" si="177"/>
        <v>0</v>
      </c>
      <c r="AX302" s="88">
        <f t="shared" si="177"/>
        <v>175</v>
      </c>
      <c r="AY302" s="450">
        <f t="shared" si="177"/>
        <v>530</v>
      </c>
      <c r="AZ302" s="88">
        <f t="shared" si="177"/>
        <v>22</v>
      </c>
      <c r="BA302" s="450">
        <f t="shared" si="177"/>
        <v>239</v>
      </c>
      <c r="BB302" s="447">
        <f t="shared" si="171"/>
        <v>344</v>
      </c>
      <c r="BC302" s="88">
        <f t="shared" si="177"/>
        <v>4</v>
      </c>
      <c r="BD302" s="88">
        <f t="shared" si="177"/>
        <v>335</v>
      </c>
      <c r="BE302" s="88">
        <f t="shared" si="177"/>
        <v>75</v>
      </c>
      <c r="BF302" s="88">
        <f t="shared" si="177"/>
        <v>5</v>
      </c>
      <c r="BG302" s="450">
        <f t="shared" si="177"/>
        <v>0</v>
      </c>
      <c r="BH302" s="450">
        <f t="shared" si="177"/>
        <v>59</v>
      </c>
      <c r="BI302" s="450">
        <f t="shared" si="177"/>
        <v>0</v>
      </c>
      <c r="BJ302" s="450">
        <f t="shared" si="177"/>
        <v>0</v>
      </c>
      <c r="BK302" s="450">
        <f t="shared" si="177"/>
        <v>0</v>
      </c>
      <c r="BL302" s="450">
        <f t="shared" si="176"/>
        <v>22</v>
      </c>
      <c r="BM302" s="88">
        <f t="shared" si="177"/>
        <v>0</v>
      </c>
      <c r="BN302" s="88">
        <f t="shared" si="177"/>
        <v>0</v>
      </c>
      <c r="BO302" s="88">
        <f t="shared" si="177"/>
        <v>0</v>
      </c>
      <c r="BP302" s="88">
        <f t="shared" si="177"/>
        <v>22</v>
      </c>
      <c r="BQ302" s="450">
        <f t="shared" si="167"/>
        <v>1369</v>
      </c>
      <c r="BR302" s="86"/>
      <c r="BS302" s="86"/>
      <c r="BT302" s="86"/>
      <c r="BU302" s="86"/>
      <c r="BV302" s="86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>
        <f>SUM(CM303:CM316)</f>
        <v>1519</v>
      </c>
      <c r="CN302" s="86"/>
      <c r="CO302" s="86"/>
      <c r="CP302" s="188">
        <f t="shared" si="158"/>
        <v>1519</v>
      </c>
      <c r="CQ302" s="86">
        <f>SUM(CQ303:CQ316)</f>
        <v>885</v>
      </c>
      <c r="CR302" s="86"/>
      <c r="CS302" s="86"/>
      <c r="CT302" s="86"/>
      <c r="CU302" s="86"/>
      <c r="CV302" s="86"/>
      <c r="CW302" s="86"/>
      <c r="CX302" s="86"/>
      <c r="CY302" s="86"/>
      <c r="CZ302" s="86"/>
      <c r="DA302" s="86"/>
      <c r="DB302" s="188">
        <f t="shared" si="159"/>
        <v>2404</v>
      </c>
      <c r="DC302" s="38">
        <f t="shared" si="160"/>
        <v>0</v>
      </c>
      <c r="DD302" s="86"/>
      <c r="DE302" s="86"/>
      <c r="DF302" s="86"/>
      <c r="DG302" s="188">
        <f t="shared" si="161"/>
        <v>2404</v>
      </c>
      <c r="DH302" s="38">
        <f t="shared" si="162"/>
        <v>0</v>
      </c>
      <c r="DI302" s="86"/>
      <c r="DJ302" s="86"/>
      <c r="DK302" s="86"/>
      <c r="DL302" s="86"/>
      <c r="DM302" s="86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6"/>
      <c r="EI302" s="89"/>
      <c r="EJ302" s="89"/>
      <c r="EK302" s="89"/>
      <c r="EL302" s="89"/>
      <c r="EM302" s="89"/>
      <c r="EN302" s="89"/>
      <c r="EO302" s="89"/>
      <c r="EP302" s="89"/>
      <c r="EQ302" s="89"/>
      <c r="ER302" s="89"/>
      <c r="ES302" s="89"/>
      <c r="ET302" s="89"/>
      <c r="EU302" s="89"/>
      <c r="EV302" s="89"/>
      <c r="EW302" s="89"/>
      <c r="EX302" s="89"/>
      <c r="EY302" s="89"/>
      <c r="EZ302" s="89"/>
      <c r="FA302" s="89"/>
      <c r="FB302" s="89"/>
    </row>
    <row r="303" spans="2:158" s="69" customFormat="1">
      <c r="B303" s="76"/>
      <c r="C303" s="77" t="s">
        <v>385</v>
      </c>
      <c r="D303" s="71"/>
      <c r="E303" s="71"/>
      <c r="F303" s="71"/>
      <c r="G303" s="71"/>
      <c r="H303" s="71"/>
      <c r="I303" s="71"/>
      <c r="J303" s="71"/>
      <c r="K303" s="71"/>
      <c r="L303" s="71"/>
      <c r="M303" s="71"/>
      <c r="N303" s="71"/>
      <c r="O303" s="72"/>
      <c r="P303" s="71"/>
      <c r="Q303" s="71"/>
      <c r="R303" s="71"/>
      <c r="S303" s="71"/>
      <c r="T303" s="71"/>
      <c r="U303" s="71"/>
      <c r="V303" s="71"/>
      <c r="W303" s="71"/>
      <c r="X303" s="71"/>
      <c r="Y303" s="73">
        <v>10</v>
      </c>
      <c r="Z303" s="73"/>
      <c r="AA303" s="73"/>
      <c r="AB303" s="73"/>
      <c r="AC303" s="73"/>
      <c r="AD303" s="73"/>
      <c r="AE303" s="73"/>
      <c r="AF303" s="447">
        <f t="shared" si="174"/>
        <v>5270</v>
      </c>
      <c r="AG303" s="71"/>
      <c r="AH303" s="71">
        <v>21</v>
      </c>
      <c r="AI303" s="71">
        <v>10</v>
      </c>
      <c r="AJ303" s="71"/>
      <c r="AK303" s="71"/>
      <c r="AL303" s="71"/>
      <c r="AM303" s="71"/>
      <c r="AN303" s="71"/>
      <c r="AO303" s="71">
        <v>4304</v>
      </c>
      <c r="AP303" s="71">
        <v>547</v>
      </c>
      <c r="AQ303" s="71">
        <v>91</v>
      </c>
      <c r="AR303" s="71"/>
      <c r="AS303" s="447">
        <f t="shared" si="172"/>
        <v>4325</v>
      </c>
      <c r="AT303" s="455"/>
      <c r="AU303" s="450">
        <f t="shared" si="175"/>
        <v>0</v>
      </c>
      <c r="AV303" s="71"/>
      <c r="AW303" s="71"/>
      <c r="AX303" s="71"/>
      <c r="AY303" s="455">
        <v>493</v>
      </c>
      <c r="AZ303" s="71">
        <v>8</v>
      </c>
      <c r="BA303" s="455">
        <v>135</v>
      </c>
      <c r="BB303" s="447">
        <f t="shared" si="171"/>
        <v>276</v>
      </c>
      <c r="BC303" s="71">
        <v>2</v>
      </c>
      <c r="BD303" s="71">
        <v>274</v>
      </c>
      <c r="BE303" s="71">
        <v>14</v>
      </c>
      <c r="BF303" s="71"/>
      <c r="BG303" s="455"/>
      <c r="BH303" s="455">
        <v>32</v>
      </c>
      <c r="BI303" s="455"/>
      <c r="BJ303" s="455"/>
      <c r="BK303" s="455"/>
      <c r="BL303" s="450">
        <f t="shared" si="176"/>
        <v>9</v>
      </c>
      <c r="BM303" s="71"/>
      <c r="BN303" s="71"/>
      <c r="BO303" s="71"/>
      <c r="BP303" s="71">
        <v>9</v>
      </c>
      <c r="BQ303" s="450">
        <f t="shared" si="167"/>
        <v>945</v>
      </c>
      <c r="BR303" s="71"/>
      <c r="BS303" s="71"/>
      <c r="BT303" s="71"/>
      <c r="BU303" s="71"/>
      <c r="BV303" s="71"/>
      <c r="BW303" s="71"/>
      <c r="BX303" s="71"/>
      <c r="BY303" s="71"/>
      <c r="BZ303" s="71"/>
      <c r="CA303" s="71"/>
      <c r="CB303" s="71"/>
      <c r="CC303" s="71"/>
      <c r="CD303" s="71"/>
      <c r="CE303" s="71"/>
      <c r="CF303" s="71"/>
      <c r="CG303" s="71"/>
      <c r="CH303" s="71"/>
      <c r="CI303" s="71"/>
      <c r="CJ303" s="71"/>
      <c r="CK303" s="71"/>
      <c r="CL303" s="71"/>
      <c r="CM303" s="71"/>
      <c r="CN303" s="71"/>
      <c r="CO303" s="71"/>
      <c r="CP303" s="190">
        <f t="shared" si="158"/>
        <v>0</v>
      </c>
      <c r="CQ303" s="71"/>
      <c r="CR303" s="71"/>
      <c r="CS303" s="71"/>
      <c r="CT303" s="71"/>
      <c r="CU303" s="71"/>
      <c r="CV303" s="71"/>
      <c r="CW303" s="71"/>
      <c r="CX303" s="71"/>
      <c r="CY303" s="71"/>
      <c r="CZ303" s="71"/>
      <c r="DA303" s="71"/>
      <c r="DB303" s="190">
        <f t="shared" si="159"/>
        <v>0</v>
      </c>
      <c r="DC303" s="71">
        <f t="shared" si="160"/>
        <v>0</v>
      </c>
      <c r="DD303" s="71"/>
      <c r="DE303" s="71"/>
      <c r="DF303" s="71"/>
      <c r="DG303" s="190">
        <f t="shared" si="161"/>
        <v>0</v>
      </c>
      <c r="DH303" s="71">
        <f t="shared" si="162"/>
        <v>0</v>
      </c>
      <c r="DI303" s="71"/>
      <c r="DJ303" s="71"/>
      <c r="DK303" s="71"/>
      <c r="DL303" s="71"/>
      <c r="DM303" s="71"/>
      <c r="DN303" s="71"/>
      <c r="DO303" s="71"/>
      <c r="DP303" s="71"/>
      <c r="DQ303" s="71"/>
      <c r="DR303" s="71"/>
      <c r="DS303" s="71"/>
      <c r="DT303" s="71"/>
      <c r="DU303" s="71"/>
      <c r="DV303" s="71"/>
      <c r="DW303" s="71"/>
      <c r="DX303" s="71"/>
      <c r="DY303" s="71"/>
      <c r="DZ303" s="71"/>
      <c r="EA303" s="71"/>
      <c r="EB303" s="71"/>
      <c r="EC303" s="71"/>
      <c r="ED303" s="71"/>
      <c r="EE303" s="71"/>
      <c r="EF303" s="71"/>
      <c r="EG303" s="71"/>
      <c r="EH303" s="71"/>
      <c r="EI303" s="74"/>
      <c r="EJ303" s="74"/>
      <c r="EK303" s="74"/>
      <c r="EL303" s="74"/>
      <c r="EM303" s="74"/>
      <c r="EN303" s="74"/>
      <c r="EO303" s="74"/>
      <c r="EP303" s="74"/>
      <c r="EQ303" s="74"/>
      <c r="ER303" s="74"/>
      <c r="ES303" s="74"/>
      <c r="ET303" s="74"/>
      <c r="EU303" s="74"/>
      <c r="EV303" s="74"/>
      <c r="EW303" s="74"/>
      <c r="EX303" s="74"/>
      <c r="EY303" s="74"/>
      <c r="EZ303" s="74"/>
      <c r="FA303" s="74"/>
      <c r="FB303" s="74"/>
    </row>
    <row r="304" spans="2:158" s="69" customFormat="1">
      <c r="B304" s="76"/>
      <c r="C304" s="77" t="s">
        <v>386</v>
      </c>
      <c r="D304" s="71"/>
      <c r="E304" s="71"/>
      <c r="F304" s="71"/>
      <c r="G304" s="71"/>
      <c r="H304" s="71"/>
      <c r="I304" s="71"/>
      <c r="J304" s="71"/>
      <c r="K304" s="71"/>
      <c r="L304" s="71"/>
      <c r="M304" s="71"/>
      <c r="N304" s="71"/>
      <c r="O304" s="72"/>
      <c r="P304" s="71"/>
      <c r="Q304" s="71"/>
      <c r="R304" s="71"/>
      <c r="S304" s="71"/>
      <c r="T304" s="71"/>
      <c r="U304" s="71"/>
      <c r="V304" s="71"/>
      <c r="W304" s="71"/>
      <c r="X304" s="71"/>
      <c r="Y304" s="73"/>
      <c r="Z304" s="73"/>
      <c r="AA304" s="73"/>
      <c r="AB304" s="73"/>
      <c r="AC304" s="73"/>
      <c r="AD304" s="73"/>
      <c r="AE304" s="73"/>
      <c r="AF304" s="447">
        <f t="shared" si="174"/>
        <v>0</v>
      </c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447">
        <f t="shared" si="172"/>
        <v>0</v>
      </c>
      <c r="AT304" s="455"/>
      <c r="AU304" s="450">
        <f t="shared" si="175"/>
        <v>0</v>
      </c>
      <c r="AV304" s="71"/>
      <c r="AW304" s="71"/>
      <c r="AX304" s="71"/>
      <c r="AY304" s="455"/>
      <c r="AZ304" s="71"/>
      <c r="BA304" s="455"/>
      <c r="BB304" s="447">
        <f t="shared" si="171"/>
        <v>0</v>
      </c>
      <c r="BC304" s="71"/>
      <c r="BD304" s="71"/>
      <c r="BE304" s="71"/>
      <c r="BF304" s="71"/>
      <c r="BG304" s="455"/>
      <c r="BH304" s="455"/>
      <c r="BI304" s="455"/>
      <c r="BJ304" s="455"/>
      <c r="BK304" s="455"/>
      <c r="BL304" s="450">
        <f t="shared" si="176"/>
        <v>0</v>
      </c>
      <c r="BM304" s="71"/>
      <c r="BN304" s="71"/>
      <c r="BO304" s="71"/>
      <c r="BP304" s="71"/>
      <c r="BQ304" s="450">
        <f t="shared" si="167"/>
        <v>0</v>
      </c>
      <c r="BR304" s="71"/>
      <c r="BS304" s="71"/>
      <c r="BT304" s="71"/>
      <c r="BU304" s="71"/>
      <c r="BV304" s="71"/>
      <c r="BW304" s="71"/>
      <c r="BX304" s="71"/>
      <c r="BY304" s="71"/>
      <c r="BZ304" s="71"/>
      <c r="CA304" s="71"/>
      <c r="CB304" s="71"/>
      <c r="CC304" s="71"/>
      <c r="CD304" s="71"/>
      <c r="CE304" s="71"/>
      <c r="CF304" s="71"/>
      <c r="CG304" s="71"/>
      <c r="CH304" s="71"/>
      <c r="CI304" s="71"/>
      <c r="CJ304" s="71"/>
      <c r="CK304" s="71"/>
      <c r="CL304" s="71"/>
      <c r="CM304" s="71"/>
      <c r="CN304" s="71"/>
      <c r="CO304" s="71"/>
      <c r="CP304" s="190">
        <f t="shared" si="158"/>
        <v>0</v>
      </c>
      <c r="CQ304" s="71"/>
      <c r="CR304" s="71"/>
      <c r="CS304" s="71"/>
      <c r="CT304" s="71"/>
      <c r="CU304" s="71"/>
      <c r="CV304" s="71"/>
      <c r="CW304" s="71"/>
      <c r="CX304" s="71"/>
      <c r="CY304" s="71"/>
      <c r="CZ304" s="71"/>
      <c r="DA304" s="71"/>
      <c r="DB304" s="190">
        <f t="shared" si="159"/>
        <v>0</v>
      </c>
      <c r="DC304" s="71">
        <f t="shared" si="160"/>
        <v>0</v>
      </c>
      <c r="DD304" s="71"/>
      <c r="DE304" s="71"/>
      <c r="DF304" s="71"/>
      <c r="DG304" s="190">
        <f t="shared" si="161"/>
        <v>0</v>
      </c>
      <c r="DH304" s="71">
        <f t="shared" si="162"/>
        <v>0</v>
      </c>
      <c r="DI304" s="71"/>
      <c r="DJ304" s="71"/>
      <c r="DK304" s="71"/>
      <c r="DL304" s="71"/>
      <c r="DM304" s="71"/>
      <c r="DN304" s="71"/>
      <c r="DO304" s="71"/>
      <c r="DP304" s="71"/>
      <c r="DQ304" s="71"/>
      <c r="DR304" s="71"/>
      <c r="DS304" s="71"/>
      <c r="DT304" s="71"/>
      <c r="DU304" s="71"/>
      <c r="DV304" s="71"/>
      <c r="DW304" s="71"/>
      <c r="DX304" s="71"/>
      <c r="DY304" s="71"/>
      <c r="DZ304" s="71"/>
      <c r="EA304" s="71"/>
      <c r="EB304" s="71"/>
      <c r="EC304" s="71"/>
      <c r="ED304" s="71"/>
      <c r="EE304" s="71"/>
      <c r="EF304" s="71"/>
      <c r="EG304" s="71"/>
      <c r="EH304" s="71"/>
      <c r="EI304" s="74"/>
      <c r="EJ304" s="74"/>
      <c r="EK304" s="74"/>
      <c r="EL304" s="74"/>
      <c r="EM304" s="74"/>
      <c r="EN304" s="74"/>
      <c r="EO304" s="74"/>
      <c r="EP304" s="74"/>
      <c r="EQ304" s="74"/>
      <c r="ER304" s="74"/>
      <c r="ES304" s="74"/>
      <c r="ET304" s="74"/>
      <c r="EU304" s="74"/>
      <c r="EV304" s="74"/>
      <c r="EW304" s="74"/>
      <c r="EX304" s="74"/>
      <c r="EY304" s="74"/>
      <c r="EZ304" s="74"/>
      <c r="FA304" s="74"/>
      <c r="FB304" s="74"/>
    </row>
    <row r="305" spans="2:158" s="69" customFormat="1">
      <c r="B305" s="76"/>
      <c r="C305" s="77" t="s">
        <v>387</v>
      </c>
      <c r="D305" s="71"/>
      <c r="E305" s="71"/>
      <c r="F305" s="71"/>
      <c r="G305" s="71"/>
      <c r="H305" s="71"/>
      <c r="I305" s="71"/>
      <c r="J305" s="71"/>
      <c r="K305" s="71"/>
      <c r="L305" s="71"/>
      <c r="M305" s="71"/>
      <c r="N305" s="71"/>
      <c r="O305" s="72"/>
      <c r="P305" s="71"/>
      <c r="Q305" s="71"/>
      <c r="R305" s="71"/>
      <c r="S305" s="71"/>
      <c r="T305" s="71"/>
      <c r="U305" s="71"/>
      <c r="V305" s="71"/>
      <c r="W305" s="71"/>
      <c r="X305" s="71"/>
      <c r="Y305" s="73"/>
      <c r="Z305" s="73"/>
      <c r="AA305" s="73"/>
      <c r="AB305" s="73"/>
      <c r="AC305" s="73"/>
      <c r="AD305" s="73"/>
      <c r="AE305" s="73"/>
      <c r="AF305" s="447">
        <f t="shared" si="174"/>
        <v>0</v>
      </c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447">
        <f t="shared" si="172"/>
        <v>0</v>
      </c>
      <c r="AT305" s="455"/>
      <c r="AU305" s="450">
        <f t="shared" si="175"/>
        <v>0</v>
      </c>
      <c r="AV305" s="71"/>
      <c r="AW305" s="71"/>
      <c r="AX305" s="71"/>
      <c r="AY305" s="455"/>
      <c r="AZ305" s="71"/>
      <c r="BA305" s="455"/>
      <c r="BB305" s="447">
        <f t="shared" si="171"/>
        <v>0</v>
      </c>
      <c r="BC305" s="71"/>
      <c r="BD305" s="71"/>
      <c r="BE305" s="71"/>
      <c r="BF305" s="71"/>
      <c r="BG305" s="455"/>
      <c r="BH305" s="455"/>
      <c r="BI305" s="455"/>
      <c r="BJ305" s="455"/>
      <c r="BK305" s="455"/>
      <c r="BL305" s="450">
        <f t="shared" si="176"/>
        <v>0</v>
      </c>
      <c r="BM305" s="71"/>
      <c r="BN305" s="71"/>
      <c r="BO305" s="71"/>
      <c r="BP305" s="71"/>
      <c r="BQ305" s="450">
        <f t="shared" si="167"/>
        <v>0</v>
      </c>
      <c r="BR305" s="71"/>
      <c r="BS305" s="71"/>
      <c r="BT305" s="71"/>
      <c r="BU305" s="71"/>
      <c r="BV305" s="71"/>
      <c r="BW305" s="71"/>
      <c r="BX305" s="71"/>
      <c r="BY305" s="71"/>
      <c r="BZ305" s="71"/>
      <c r="CA305" s="71"/>
      <c r="CB305" s="71"/>
      <c r="CC305" s="71"/>
      <c r="CD305" s="71"/>
      <c r="CE305" s="71"/>
      <c r="CF305" s="71"/>
      <c r="CG305" s="71"/>
      <c r="CH305" s="71"/>
      <c r="CI305" s="71"/>
      <c r="CJ305" s="71"/>
      <c r="CK305" s="71"/>
      <c r="CL305" s="71"/>
      <c r="CM305" s="71"/>
      <c r="CN305" s="71"/>
      <c r="CO305" s="71"/>
      <c r="CP305" s="190">
        <f t="shared" si="158"/>
        <v>0</v>
      </c>
      <c r="CQ305" s="71"/>
      <c r="CR305" s="71"/>
      <c r="CS305" s="71"/>
      <c r="CT305" s="71"/>
      <c r="CU305" s="71"/>
      <c r="CV305" s="71"/>
      <c r="CW305" s="71"/>
      <c r="CX305" s="71"/>
      <c r="CY305" s="71"/>
      <c r="CZ305" s="71"/>
      <c r="DA305" s="71"/>
      <c r="DB305" s="190">
        <f t="shared" si="159"/>
        <v>0</v>
      </c>
      <c r="DC305" s="71">
        <f t="shared" si="160"/>
        <v>0</v>
      </c>
      <c r="DD305" s="71"/>
      <c r="DE305" s="71"/>
      <c r="DF305" s="71"/>
      <c r="DG305" s="190">
        <f t="shared" si="161"/>
        <v>0</v>
      </c>
      <c r="DH305" s="71">
        <f t="shared" si="162"/>
        <v>0</v>
      </c>
      <c r="DI305" s="71"/>
      <c r="DJ305" s="71"/>
      <c r="DK305" s="71"/>
      <c r="DL305" s="71"/>
      <c r="DM305" s="71"/>
      <c r="DN305" s="71"/>
      <c r="DO305" s="71"/>
      <c r="DP305" s="71"/>
      <c r="DQ305" s="71"/>
      <c r="DR305" s="71"/>
      <c r="DS305" s="71"/>
      <c r="DT305" s="71"/>
      <c r="DU305" s="71"/>
      <c r="DV305" s="71"/>
      <c r="DW305" s="71"/>
      <c r="DX305" s="71"/>
      <c r="DY305" s="71"/>
      <c r="DZ305" s="71"/>
      <c r="EA305" s="71"/>
      <c r="EB305" s="71"/>
      <c r="EC305" s="71"/>
      <c r="ED305" s="71"/>
      <c r="EE305" s="71"/>
      <c r="EF305" s="71"/>
      <c r="EG305" s="71"/>
      <c r="EH305" s="71"/>
      <c r="EI305" s="74"/>
      <c r="EJ305" s="74"/>
      <c r="EK305" s="74"/>
      <c r="EL305" s="74"/>
      <c r="EM305" s="74"/>
      <c r="EN305" s="74"/>
      <c r="EO305" s="74"/>
      <c r="EP305" s="74"/>
      <c r="EQ305" s="74"/>
      <c r="ER305" s="74"/>
      <c r="ES305" s="74"/>
      <c r="ET305" s="74"/>
      <c r="EU305" s="74"/>
      <c r="EV305" s="74"/>
      <c r="EW305" s="74"/>
      <c r="EX305" s="74"/>
      <c r="EY305" s="74"/>
      <c r="EZ305" s="74"/>
      <c r="FA305" s="74"/>
      <c r="FB305" s="74"/>
    </row>
    <row r="306" spans="2:158" s="69" customFormat="1">
      <c r="B306" s="76"/>
      <c r="C306" s="77" t="s">
        <v>388</v>
      </c>
      <c r="D306" s="71"/>
      <c r="E306" s="71"/>
      <c r="F306" s="71"/>
      <c r="G306" s="71"/>
      <c r="H306" s="71"/>
      <c r="I306" s="71"/>
      <c r="J306" s="71"/>
      <c r="K306" s="71"/>
      <c r="L306" s="71"/>
      <c r="M306" s="71"/>
      <c r="N306" s="71"/>
      <c r="O306" s="72"/>
      <c r="P306" s="71"/>
      <c r="Q306" s="71"/>
      <c r="R306" s="71"/>
      <c r="S306" s="71"/>
      <c r="T306" s="71"/>
      <c r="U306" s="71"/>
      <c r="V306" s="71"/>
      <c r="W306" s="71"/>
      <c r="X306" s="71"/>
      <c r="Y306" s="73"/>
      <c r="Z306" s="73"/>
      <c r="AA306" s="73"/>
      <c r="AB306" s="73"/>
      <c r="AC306" s="73"/>
      <c r="AD306" s="73"/>
      <c r="AE306" s="73"/>
      <c r="AF306" s="447">
        <f t="shared" si="174"/>
        <v>0</v>
      </c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447">
        <f t="shared" si="172"/>
        <v>0</v>
      </c>
      <c r="AT306" s="455"/>
      <c r="AU306" s="450">
        <f t="shared" si="175"/>
        <v>0</v>
      </c>
      <c r="AV306" s="71"/>
      <c r="AW306" s="71"/>
      <c r="AX306" s="71"/>
      <c r="AY306" s="455"/>
      <c r="AZ306" s="71"/>
      <c r="BA306" s="455"/>
      <c r="BB306" s="447">
        <f t="shared" si="171"/>
        <v>0</v>
      </c>
      <c r="BC306" s="71"/>
      <c r="BD306" s="71"/>
      <c r="BE306" s="71"/>
      <c r="BF306" s="71"/>
      <c r="BG306" s="455"/>
      <c r="BH306" s="455"/>
      <c r="BI306" s="455"/>
      <c r="BJ306" s="455"/>
      <c r="BK306" s="455"/>
      <c r="BL306" s="450">
        <f t="shared" si="176"/>
        <v>0</v>
      </c>
      <c r="BM306" s="71"/>
      <c r="BN306" s="71"/>
      <c r="BO306" s="71"/>
      <c r="BP306" s="71"/>
      <c r="BQ306" s="450">
        <f>SUM(AF306-AS306)</f>
        <v>0</v>
      </c>
      <c r="BR306" s="71"/>
      <c r="BS306" s="71"/>
      <c r="BT306" s="71"/>
      <c r="BU306" s="71"/>
      <c r="BV306" s="71"/>
      <c r="BW306" s="71"/>
      <c r="BX306" s="71"/>
      <c r="BY306" s="71"/>
      <c r="BZ306" s="71"/>
      <c r="CA306" s="71"/>
      <c r="CB306" s="71"/>
      <c r="CC306" s="71"/>
      <c r="CD306" s="71"/>
      <c r="CE306" s="71"/>
      <c r="CF306" s="71"/>
      <c r="CG306" s="71"/>
      <c r="CH306" s="71"/>
      <c r="CI306" s="71"/>
      <c r="CJ306" s="71"/>
      <c r="CK306" s="71"/>
      <c r="CL306" s="71"/>
      <c r="CM306" s="71">
        <v>1519</v>
      </c>
      <c r="CN306" s="71"/>
      <c r="CO306" s="71"/>
      <c r="CP306" s="190">
        <f t="shared" si="158"/>
        <v>1519</v>
      </c>
      <c r="CQ306" s="71"/>
      <c r="CR306" s="71"/>
      <c r="CS306" s="71"/>
      <c r="CT306" s="71"/>
      <c r="CU306" s="71"/>
      <c r="CV306" s="71"/>
      <c r="CW306" s="71"/>
      <c r="CX306" s="71"/>
      <c r="CY306" s="71"/>
      <c r="CZ306" s="71"/>
      <c r="DA306" s="71"/>
      <c r="DB306" s="190">
        <f t="shared" si="159"/>
        <v>1519</v>
      </c>
      <c r="DC306" s="71">
        <f t="shared" si="160"/>
        <v>0</v>
      </c>
      <c r="DD306" s="71"/>
      <c r="DE306" s="71"/>
      <c r="DF306" s="71"/>
      <c r="DG306" s="190">
        <f t="shared" si="161"/>
        <v>1519</v>
      </c>
      <c r="DH306" s="71">
        <f t="shared" si="162"/>
        <v>0</v>
      </c>
      <c r="DI306" s="71"/>
      <c r="DJ306" s="71"/>
      <c r="DK306" s="71"/>
      <c r="DL306" s="71"/>
      <c r="DM306" s="71"/>
      <c r="DN306" s="71"/>
      <c r="DO306" s="71"/>
      <c r="DP306" s="71"/>
      <c r="DQ306" s="71"/>
      <c r="DR306" s="71"/>
      <c r="DS306" s="71"/>
      <c r="DT306" s="71"/>
      <c r="DU306" s="71"/>
      <c r="DV306" s="71"/>
      <c r="DW306" s="71"/>
      <c r="DX306" s="71"/>
      <c r="DY306" s="71"/>
      <c r="DZ306" s="71"/>
      <c r="EA306" s="71"/>
      <c r="EB306" s="71"/>
      <c r="EC306" s="71"/>
      <c r="ED306" s="71"/>
      <c r="EE306" s="71"/>
      <c r="EF306" s="71"/>
      <c r="EG306" s="71"/>
      <c r="EH306" s="71"/>
      <c r="EI306" s="74"/>
      <c r="EJ306" s="74"/>
      <c r="EK306" s="74"/>
      <c r="EL306" s="74"/>
      <c r="EM306" s="74"/>
      <c r="EN306" s="74"/>
      <c r="EO306" s="74"/>
      <c r="EP306" s="74"/>
      <c r="EQ306" s="74"/>
      <c r="ER306" s="74"/>
      <c r="ES306" s="74"/>
      <c r="ET306" s="74"/>
      <c r="EU306" s="74"/>
      <c r="EV306" s="74"/>
      <c r="EW306" s="74"/>
      <c r="EX306" s="74"/>
      <c r="EY306" s="74"/>
      <c r="EZ306" s="74"/>
      <c r="FA306" s="74"/>
      <c r="FB306" s="74"/>
    </row>
    <row r="307" spans="2:158" s="69" customFormat="1">
      <c r="B307" s="76"/>
      <c r="C307" s="77" t="s">
        <v>389</v>
      </c>
      <c r="D307" s="71"/>
      <c r="E307" s="71"/>
      <c r="F307" s="71"/>
      <c r="G307" s="71"/>
      <c r="H307" s="71"/>
      <c r="I307" s="71"/>
      <c r="J307" s="71"/>
      <c r="K307" s="71"/>
      <c r="L307" s="71"/>
      <c r="M307" s="71"/>
      <c r="N307" s="71"/>
      <c r="O307" s="72"/>
      <c r="P307" s="71"/>
      <c r="Q307" s="71"/>
      <c r="R307" s="71"/>
      <c r="S307" s="71"/>
      <c r="T307" s="71"/>
      <c r="U307" s="71"/>
      <c r="V307" s="71"/>
      <c r="W307" s="71"/>
      <c r="X307" s="71"/>
      <c r="Y307" s="73">
        <v>3</v>
      </c>
      <c r="Z307" s="73"/>
      <c r="AA307" s="73"/>
      <c r="AB307" s="73"/>
      <c r="AC307" s="73"/>
      <c r="AD307" s="73"/>
      <c r="AE307" s="73"/>
      <c r="AF307" s="447">
        <f t="shared" si="174"/>
        <v>1142</v>
      </c>
      <c r="AG307" s="71"/>
      <c r="AH307" s="71"/>
      <c r="AI307" s="71"/>
      <c r="AJ307" s="71"/>
      <c r="AK307" s="71"/>
      <c r="AL307" s="71"/>
      <c r="AM307" s="71"/>
      <c r="AN307" s="71"/>
      <c r="AO307" s="71">
        <v>976</v>
      </c>
      <c r="AP307" s="71">
        <v>15</v>
      </c>
      <c r="AQ307" s="71">
        <v>779</v>
      </c>
      <c r="AR307" s="71"/>
      <c r="AS307" s="447">
        <f t="shared" si="172"/>
        <v>976</v>
      </c>
      <c r="AT307" s="455"/>
      <c r="AU307" s="450">
        <f t="shared" si="175"/>
        <v>0</v>
      </c>
      <c r="AV307" s="71"/>
      <c r="AW307" s="71"/>
      <c r="AX307" s="71"/>
      <c r="AY307" s="455"/>
      <c r="AZ307" s="71"/>
      <c r="BA307" s="455">
        <v>103</v>
      </c>
      <c r="BB307" s="447">
        <f t="shared" si="171"/>
        <v>50</v>
      </c>
      <c r="BC307" s="71">
        <v>2</v>
      </c>
      <c r="BD307" s="71">
        <v>46</v>
      </c>
      <c r="BE307" s="71">
        <v>46</v>
      </c>
      <c r="BF307" s="71">
        <v>2</v>
      </c>
      <c r="BG307" s="455"/>
      <c r="BH307" s="455">
        <v>8</v>
      </c>
      <c r="BI307" s="455"/>
      <c r="BJ307" s="455"/>
      <c r="BK307" s="455"/>
      <c r="BL307" s="450">
        <f t="shared" si="176"/>
        <v>5</v>
      </c>
      <c r="BM307" s="71"/>
      <c r="BN307" s="71"/>
      <c r="BO307" s="71"/>
      <c r="BP307" s="71">
        <v>5</v>
      </c>
      <c r="BQ307" s="450">
        <f t="shared" si="167"/>
        <v>166</v>
      </c>
      <c r="BR307" s="71"/>
      <c r="BS307" s="71"/>
      <c r="BT307" s="71"/>
      <c r="BU307" s="71"/>
      <c r="BV307" s="71"/>
      <c r="BW307" s="71"/>
      <c r="BX307" s="71"/>
      <c r="BY307" s="71"/>
      <c r="BZ307" s="71"/>
      <c r="CA307" s="71"/>
      <c r="CB307" s="71"/>
      <c r="CC307" s="71"/>
      <c r="CD307" s="71"/>
      <c r="CE307" s="71"/>
      <c r="CF307" s="71"/>
      <c r="CG307" s="71"/>
      <c r="CH307" s="71"/>
      <c r="CI307" s="71"/>
      <c r="CJ307" s="71"/>
      <c r="CK307" s="71"/>
      <c r="CL307" s="71"/>
      <c r="CM307" s="71"/>
      <c r="CN307" s="71"/>
      <c r="CO307" s="71"/>
      <c r="CP307" s="190">
        <f t="shared" si="158"/>
        <v>0</v>
      </c>
      <c r="CQ307" s="71"/>
      <c r="CR307" s="71"/>
      <c r="CS307" s="71"/>
      <c r="CT307" s="71"/>
      <c r="CU307" s="71"/>
      <c r="CV307" s="71"/>
      <c r="CW307" s="71"/>
      <c r="CX307" s="71"/>
      <c r="CY307" s="71"/>
      <c r="CZ307" s="71"/>
      <c r="DA307" s="71"/>
      <c r="DB307" s="190">
        <f t="shared" si="159"/>
        <v>0</v>
      </c>
      <c r="DC307" s="71">
        <f t="shared" si="160"/>
        <v>0</v>
      </c>
      <c r="DD307" s="71"/>
      <c r="DE307" s="71"/>
      <c r="DF307" s="71"/>
      <c r="DG307" s="190">
        <f t="shared" si="161"/>
        <v>0</v>
      </c>
      <c r="DH307" s="71">
        <f t="shared" si="162"/>
        <v>0</v>
      </c>
      <c r="DI307" s="71"/>
      <c r="DJ307" s="71"/>
      <c r="DK307" s="71"/>
      <c r="DL307" s="71"/>
      <c r="DM307" s="71"/>
      <c r="DN307" s="71"/>
      <c r="DO307" s="71"/>
      <c r="DP307" s="71"/>
      <c r="DQ307" s="71"/>
      <c r="DR307" s="71"/>
      <c r="DS307" s="71"/>
      <c r="DT307" s="71"/>
      <c r="DU307" s="71"/>
      <c r="DV307" s="71"/>
      <c r="DW307" s="71"/>
      <c r="DX307" s="71"/>
      <c r="DY307" s="71"/>
      <c r="DZ307" s="71"/>
      <c r="EA307" s="71"/>
      <c r="EB307" s="71"/>
      <c r="EC307" s="71"/>
      <c r="ED307" s="71"/>
      <c r="EE307" s="71"/>
      <c r="EF307" s="71"/>
      <c r="EG307" s="71"/>
      <c r="EH307" s="71"/>
      <c r="EI307" s="74"/>
      <c r="EJ307" s="74"/>
      <c r="EK307" s="74"/>
      <c r="EL307" s="74"/>
      <c r="EM307" s="74"/>
      <c r="EN307" s="74"/>
      <c r="EO307" s="74"/>
      <c r="EP307" s="74"/>
      <c r="EQ307" s="74"/>
      <c r="ER307" s="74"/>
      <c r="ES307" s="74"/>
      <c r="ET307" s="74"/>
      <c r="EU307" s="74"/>
      <c r="EV307" s="74"/>
      <c r="EW307" s="74"/>
      <c r="EX307" s="74"/>
      <c r="EY307" s="74"/>
      <c r="EZ307" s="74"/>
      <c r="FA307" s="74"/>
      <c r="FB307" s="74"/>
    </row>
    <row r="308" spans="2:158" s="69" customFormat="1">
      <c r="B308" s="76"/>
      <c r="C308" s="77" t="s">
        <v>390</v>
      </c>
      <c r="D308" s="71"/>
      <c r="E308" s="71"/>
      <c r="F308" s="71"/>
      <c r="G308" s="71"/>
      <c r="H308" s="71"/>
      <c r="I308" s="71"/>
      <c r="J308" s="71"/>
      <c r="K308" s="71"/>
      <c r="L308" s="71"/>
      <c r="M308" s="71"/>
      <c r="N308" s="71"/>
      <c r="O308" s="72"/>
      <c r="P308" s="71"/>
      <c r="Q308" s="71"/>
      <c r="R308" s="71"/>
      <c r="S308" s="71"/>
      <c r="T308" s="71"/>
      <c r="U308" s="71"/>
      <c r="V308" s="71"/>
      <c r="W308" s="71"/>
      <c r="X308" s="71"/>
      <c r="Y308" s="73"/>
      <c r="Z308" s="73"/>
      <c r="AA308" s="73"/>
      <c r="AB308" s="73"/>
      <c r="AC308" s="73"/>
      <c r="AD308" s="73"/>
      <c r="AE308" s="73"/>
      <c r="AF308" s="447">
        <f t="shared" si="174"/>
        <v>0</v>
      </c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447">
        <f t="shared" si="172"/>
        <v>0</v>
      </c>
      <c r="AT308" s="455"/>
      <c r="AU308" s="450">
        <f t="shared" si="175"/>
        <v>0</v>
      </c>
      <c r="AV308" s="71"/>
      <c r="AW308" s="71"/>
      <c r="AX308" s="71"/>
      <c r="AY308" s="455"/>
      <c r="AZ308" s="71"/>
      <c r="BA308" s="455"/>
      <c r="BB308" s="447">
        <f t="shared" si="171"/>
        <v>0</v>
      </c>
      <c r="BC308" s="71"/>
      <c r="BD308" s="71"/>
      <c r="BE308" s="71"/>
      <c r="BF308" s="71"/>
      <c r="BG308" s="455"/>
      <c r="BH308" s="455"/>
      <c r="BI308" s="455"/>
      <c r="BJ308" s="455"/>
      <c r="BK308" s="455"/>
      <c r="BL308" s="450">
        <f t="shared" si="176"/>
        <v>0</v>
      </c>
      <c r="BM308" s="71"/>
      <c r="BN308" s="71"/>
      <c r="BO308" s="71"/>
      <c r="BP308" s="71"/>
      <c r="BQ308" s="450">
        <f t="shared" si="167"/>
        <v>0</v>
      </c>
      <c r="BR308" s="71"/>
      <c r="BS308" s="71"/>
      <c r="BT308" s="71"/>
      <c r="BU308" s="71"/>
      <c r="BV308" s="71"/>
      <c r="BW308" s="71"/>
      <c r="BX308" s="71"/>
      <c r="BY308" s="71"/>
      <c r="BZ308" s="71"/>
      <c r="CA308" s="71"/>
      <c r="CB308" s="71"/>
      <c r="CC308" s="71"/>
      <c r="CD308" s="71"/>
      <c r="CE308" s="71"/>
      <c r="CF308" s="71"/>
      <c r="CG308" s="71"/>
      <c r="CH308" s="71"/>
      <c r="CI308" s="71"/>
      <c r="CJ308" s="71"/>
      <c r="CK308" s="71"/>
      <c r="CL308" s="71"/>
      <c r="CM308" s="71"/>
      <c r="CN308" s="71"/>
      <c r="CO308" s="71"/>
      <c r="CP308" s="190">
        <f t="shared" si="158"/>
        <v>0</v>
      </c>
      <c r="CQ308" s="71"/>
      <c r="CR308" s="71"/>
      <c r="CS308" s="71"/>
      <c r="CT308" s="71"/>
      <c r="CU308" s="71"/>
      <c r="CV308" s="71"/>
      <c r="CW308" s="71"/>
      <c r="CX308" s="71"/>
      <c r="CY308" s="71"/>
      <c r="CZ308" s="71"/>
      <c r="DA308" s="71"/>
      <c r="DB308" s="190">
        <f t="shared" si="159"/>
        <v>0</v>
      </c>
      <c r="DC308" s="71">
        <f t="shared" si="160"/>
        <v>0</v>
      </c>
      <c r="DD308" s="71"/>
      <c r="DE308" s="71"/>
      <c r="DF308" s="71"/>
      <c r="DG308" s="190">
        <f t="shared" si="161"/>
        <v>0</v>
      </c>
      <c r="DH308" s="71">
        <f t="shared" si="162"/>
        <v>0</v>
      </c>
      <c r="DI308" s="71"/>
      <c r="DJ308" s="71"/>
      <c r="DK308" s="71"/>
      <c r="DL308" s="71"/>
      <c r="DM308" s="71"/>
      <c r="DN308" s="71"/>
      <c r="DO308" s="71"/>
      <c r="DP308" s="71"/>
      <c r="DQ308" s="71"/>
      <c r="DR308" s="71"/>
      <c r="DS308" s="71"/>
      <c r="DT308" s="71"/>
      <c r="DU308" s="71"/>
      <c r="DV308" s="71"/>
      <c r="DW308" s="71"/>
      <c r="DX308" s="71"/>
      <c r="DY308" s="71"/>
      <c r="DZ308" s="71"/>
      <c r="EA308" s="71"/>
      <c r="EB308" s="71"/>
      <c r="EC308" s="71"/>
      <c r="ED308" s="71"/>
      <c r="EE308" s="71"/>
      <c r="EF308" s="71"/>
      <c r="EG308" s="71"/>
      <c r="EH308" s="71"/>
      <c r="EI308" s="74"/>
      <c r="EJ308" s="74"/>
      <c r="EK308" s="74"/>
      <c r="EL308" s="74"/>
      <c r="EM308" s="74"/>
      <c r="EN308" s="74"/>
      <c r="EO308" s="74"/>
      <c r="EP308" s="74"/>
      <c r="EQ308" s="74"/>
      <c r="ER308" s="74"/>
      <c r="ES308" s="74"/>
      <c r="ET308" s="74"/>
      <c r="EU308" s="74"/>
      <c r="EV308" s="74"/>
      <c r="EW308" s="74"/>
      <c r="EX308" s="74"/>
      <c r="EY308" s="74"/>
      <c r="EZ308" s="74"/>
      <c r="FA308" s="74"/>
      <c r="FB308" s="74"/>
    </row>
    <row r="309" spans="2:158" s="69" customFormat="1">
      <c r="B309" s="76"/>
      <c r="C309" s="77" t="s">
        <v>391</v>
      </c>
      <c r="D309" s="71"/>
      <c r="E309" s="71"/>
      <c r="F309" s="71"/>
      <c r="G309" s="71"/>
      <c r="H309" s="71"/>
      <c r="I309" s="71"/>
      <c r="J309" s="71"/>
      <c r="K309" s="71"/>
      <c r="L309" s="71"/>
      <c r="M309" s="71"/>
      <c r="N309" s="71"/>
      <c r="O309" s="72"/>
      <c r="P309" s="71"/>
      <c r="Q309" s="71"/>
      <c r="R309" s="71"/>
      <c r="S309" s="71"/>
      <c r="T309" s="71"/>
      <c r="U309" s="71"/>
      <c r="V309" s="71"/>
      <c r="W309" s="71"/>
      <c r="X309" s="71"/>
      <c r="Y309" s="73">
        <v>9</v>
      </c>
      <c r="Z309" s="73"/>
      <c r="AA309" s="73"/>
      <c r="AB309" s="73"/>
      <c r="AC309" s="73"/>
      <c r="AD309" s="73"/>
      <c r="AE309" s="73"/>
      <c r="AF309" s="447">
        <f t="shared" si="174"/>
        <v>2992</v>
      </c>
      <c r="AG309" s="71">
        <v>956</v>
      </c>
      <c r="AH309" s="71">
        <v>2</v>
      </c>
      <c r="AI309" s="71">
        <v>2</v>
      </c>
      <c r="AJ309" s="71"/>
      <c r="AK309" s="71"/>
      <c r="AL309" s="71">
        <v>135</v>
      </c>
      <c r="AM309" s="71"/>
      <c r="AN309" s="71"/>
      <c r="AO309" s="71">
        <v>1641</v>
      </c>
      <c r="AP309" s="71"/>
      <c r="AQ309" s="71">
        <v>113</v>
      </c>
      <c r="AR309" s="71"/>
      <c r="AS309" s="447">
        <f t="shared" si="172"/>
        <v>2734</v>
      </c>
      <c r="AT309" s="455"/>
      <c r="AU309" s="450">
        <f t="shared" si="175"/>
        <v>175</v>
      </c>
      <c r="AV309" s="71"/>
      <c r="AW309" s="71"/>
      <c r="AX309" s="71">
        <v>175</v>
      </c>
      <c r="AY309" s="455">
        <v>37</v>
      </c>
      <c r="AZ309" s="71">
        <v>14</v>
      </c>
      <c r="BA309" s="455">
        <v>1</v>
      </c>
      <c r="BB309" s="447">
        <f t="shared" si="171"/>
        <v>18</v>
      </c>
      <c r="BC309" s="71"/>
      <c r="BD309" s="71">
        <v>15</v>
      </c>
      <c r="BE309" s="71">
        <v>15</v>
      </c>
      <c r="BF309" s="71">
        <v>3</v>
      </c>
      <c r="BG309" s="455"/>
      <c r="BH309" s="455">
        <v>19</v>
      </c>
      <c r="BI309" s="455"/>
      <c r="BJ309" s="455"/>
      <c r="BK309" s="455"/>
      <c r="BL309" s="450">
        <f t="shared" si="176"/>
        <v>8</v>
      </c>
      <c r="BM309" s="71"/>
      <c r="BN309" s="71"/>
      <c r="BO309" s="71"/>
      <c r="BP309" s="71">
        <v>8</v>
      </c>
      <c r="BQ309" s="450">
        <f t="shared" si="167"/>
        <v>258</v>
      </c>
      <c r="BR309" s="71"/>
      <c r="BS309" s="71"/>
      <c r="BT309" s="71"/>
      <c r="BU309" s="71"/>
      <c r="BV309" s="71"/>
      <c r="BW309" s="71"/>
      <c r="BX309" s="71"/>
      <c r="BY309" s="71"/>
      <c r="BZ309" s="71"/>
      <c r="CA309" s="71"/>
      <c r="CB309" s="71"/>
      <c r="CC309" s="71"/>
      <c r="CD309" s="71"/>
      <c r="CE309" s="71"/>
      <c r="CF309" s="71"/>
      <c r="CG309" s="71"/>
      <c r="CH309" s="71"/>
      <c r="CI309" s="71"/>
      <c r="CJ309" s="71"/>
      <c r="CK309" s="71"/>
      <c r="CL309" s="71"/>
      <c r="CM309" s="71"/>
      <c r="CN309" s="71"/>
      <c r="CO309" s="71"/>
      <c r="CP309" s="190">
        <f t="shared" si="158"/>
        <v>0</v>
      </c>
      <c r="CQ309" s="71">
        <v>885</v>
      </c>
      <c r="CR309" s="71"/>
      <c r="CS309" s="71"/>
      <c r="CT309" s="71"/>
      <c r="CU309" s="71"/>
      <c r="CV309" s="71"/>
      <c r="CW309" s="71"/>
      <c r="CX309" s="71"/>
      <c r="CY309" s="71"/>
      <c r="CZ309" s="71"/>
      <c r="DA309" s="71"/>
      <c r="DB309" s="190">
        <f t="shared" si="159"/>
        <v>885</v>
      </c>
      <c r="DC309" s="71">
        <f t="shared" si="160"/>
        <v>0</v>
      </c>
      <c r="DD309" s="71"/>
      <c r="DE309" s="71"/>
      <c r="DF309" s="71"/>
      <c r="DG309" s="190">
        <f t="shared" si="161"/>
        <v>885</v>
      </c>
      <c r="DH309" s="71">
        <f t="shared" si="162"/>
        <v>0</v>
      </c>
      <c r="DI309" s="71"/>
      <c r="DJ309" s="71"/>
      <c r="DK309" s="71"/>
      <c r="DL309" s="71"/>
      <c r="DM309" s="71"/>
      <c r="DN309" s="71"/>
      <c r="DO309" s="71"/>
      <c r="DP309" s="71"/>
      <c r="DQ309" s="71"/>
      <c r="DR309" s="71"/>
      <c r="DS309" s="71"/>
      <c r="DT309" s="71"/>
      <c r="DU309" s="71"/>
      <c r="DV309" s="71"/>
      <c r="DW309" s="71"/>
      <c r="DX309" s="71"/>
      <c r="DY309" s="71"/>
      <c r="DZ309" s="71"/>
      <c r="EA309" s="71"/>
      <c r="EB309" s="71"/>
      <c r="EC309" s="71"/>
      <c r="ED309" s="71"/>
      <c r="EE309" s="71"/>
      <c r="EF309" s="71"/>
      <c r="EG309" s="71"/>
      <c r="EH309" s="71"/>
      <c r="EI309" s="74"/>
      <c r="EJ309" s="74"/>
      <c r="EK309" s="74"/>
      <c r="EL309" s="74"/>
      <c r="EM309" s="74"/>
      <c r="EN309" s="74"/>
      <c r="EO309" s="74"/>
      <c r="EP309" s="74"/>
      <c r="EQ309" s="74"/>
      <c r="ER309" s="74"/>
      <c r="ES309" s="74"/>
      <c r="ET309" s="74"/>
      <c r="EU309" s="74"/>
      <c r="EV309" s="74"/>
      <c r="EW309" s="74"/>
      <c r="EX309" s="74"/>
      <c r="EY309" s="74"/>
      <c r="EZ309" s="74"/>
      <c r="FA309" s="74"/>
      <c r="FB309" s="74"/>
    </row>
    <row r="310" spans="2:158" s="69" customFormat="1">
      <c r="B310" s="76"/>
      <c r="C310" s="77" t="s">
        <v>392</v>
      </c>
      <c r="D310" s="71"/>
      <c r="E310" s="71"/>
      <c r="F310" s="71"/>
      <c r="G310" s="71"/>
      <c r="H310" s="71"/>
      <c r="I310" s="71"/>
      <c r="J310" s="71"/>
      <c r="K310" s="71"/>
      <c r="L310" s="71"/>
      <c r="M310" s="71"/>
      <c r="N310" s="71"/>
      <c r="O310" s="72"/>
      <c r="P310" s="71"/>
      <c r="Q310" s="71"/>
      <c r="R310" s="71"/>
      <c r="S310" s="71"/>
      <c r="T310" s="71"/>
      <c r="U310" s="71"/>
      <c r="V310" s="71"/>
      <c r="W310" s="71"/>
      <c r="X310" s="71"/>
      <c r="Y310" s="73"/>
      <c r="Z310" s="73"/>
      <c r="AA310" s="73"/>
      <c r="AB310" s="73"/>
      <c r="AC310" s="73"/>
      <c r="AD310" s="73"/>
      <c r="AE310" s="73"/>
      <c r="AF310" s="447">
        <f t="shared" si="174"/>
        <v>0</v>
      </c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447">
        <f t="shared" si="172"/>
        <v>0</v>
      </c>
      <c r="AT310" s="455"/>
      <c r="AU310" s="450">
        <f t="shared" si="175"/>
        <v>0</v>
      </c>
      <c r="AV310" s="71"/>
      <c r="AW310" s="71"/>
      <c r="AX310" s="71"/>
      <c r="AY310" s="455"/>
      <c r="AZ310" s="71"/>
      <c r="BA310" s="455"/>
      <c r="BB310" s="447">
        <f t="shared" si="171"/>
        <v>0</v>
      </c>
      <c r="BC310" s="71"/>
      <c r="BD310" s="71"/>
      <c r="BE310" s="71"/>
      <c r="BF310" s="71"/>
      <c r="BG310" s="455"/>
      <c r="BH310" s="455"/>
      <c r="BI310" s="455"/>
      <c r="BJ310" s="455"/>
      <c r="BK310" s="455"/>
      <c r="BL310" s="450">
        <f t="shared" si="176"/>
        <v>0</v>
      </c>
      <c r="BM310" s="71"/>
      <c r="BN310" s="71"/>
      <c r="BO310" s="71"/>
      <c r="BP310" s="71"/>
      <c r="BQ310" s="450">
        <f t="shared" si="167"/>
        <v>0</v>
      </c>
      <c r="BR310" s="71"/>
      <c r="BS310" s="71"/>
      <c r="BT310" s="71"/>
      <c r="BU310" s="71"/>
      <c r="BV310" s="71"/>
      <c r="BW310" s="71"/>
      <c r="BX310" s="71"/>
      <c r="BY310" s="71"/>
      <c r="BZ310" s="71"/>
      <c r="CA310" s="71"/>
      <c r="CB310" s="71"/>
      <c r="CC310" s="71"/>
      <c r="CD310" s="71"/>
      <c r="CE310" s="71"/>
      <c r="CF310" s="71"/>
      <c r="CG310" s="71"/>
      <c r="CH310" s="71"/>
      <c r="CI310" s="71"/>
      <c r="CJ310" s="71"/>
      <c r="CK310" s="71"/>
      <c r="CL310" s="71"/>
      <c r="CM310" s="71"/>
      <c r="CN310" s="71"/>
      <c r="CO310" s="71"/>
      <c r="CP310" s="190">
        <f t="shared" si="158"/>
        <v>0</v>
      </c>
      <c r="CQ310" s="71"/>
      <c r="CR310" s="71"/>
      <c r="CS310" s="71"/>
      <c r="CT310" s="71"/>
      <c r="CU310" s="71"/>
      <c r="CV310" s="71"/>
      <c r="CW310" s="71"/>
      <c r="CX310" s="71"/>
      <c r="CY310" s="71"/>
      <c r="CZ310" s="71"/>
      <c r="DA310" s="71"/>
      <c r="DB310" s="190">
        <f t="shared" si="159"/>
        <v>0</v>
      </c>
      <c r="DC310" s="71">
        <f t="shared" si="160"/>
        <v>0</v>
      </c>
      <c r="DD310" s="71"/>
      <c r="DE310" s="71"/>
      <c r="DF310" s="71"/>
      <c r="DG310" s="190">
        <f t="shared" si="161"/>
        <v>0</v>
      </c>
      <c r="DH310" s="71">
        <f t="shared" si="162"/>
        <v>0</v>
      </c>
      <c r="DI310" s="71"/>
      <c r="DJ310" s="71"/>
      <c r="DK310" s="71"/>
      <c r="DL310" s="71"/>
      <c r="DM310" s="71"/>
      <c r="DN310" s="71"/>
      <c r="DO310" s="71"/>
      <c r="DP310" s="71"/>
      <c r="DQ310" s="71"/>
      <c r="DR310" s="71"/>
      <c r="DS310" s="71"/>
      <c r="DT310" s="71"/>
      <c r="DU310" s="71"/>
      <c r="DV310" s="71"/>
      <c r="DW310" s="71"/>
      <c r="DX310" s="71"/>
      <c r="DY310" s="71"/>
      <c r="DZ310" s="71"/>
      <c r="EA310" s="71"/>
      <c r="EB310" s="71"/>
      <c r="EC310" s="71"/>
      <c r="ED310" s="71"/>
      <c r="EE310" s="71"/>
      <c r="EF310" s="71"/>
      <c r="EG310" s="71"/>
      <c r="EH310" s="71"/>
      <c r="EI310" s="74"/>
      <c r="EJ310" s="74"/>
      <c r="EK310" s="74"/>
      <c r="EL310" s="74"/>
      <c r="EM310" s="74"/>
      <c r="EN310" s="74"/>
      <c r="EO310" s="74"/>
      <c r="EP310" s="74"/>
      <c r="EQ310" s="74"/>
      <c r="ER310" s="74"/>
      <c r="ES310" s="74"/>
      <c r="ET310" s="74"/>
      <c r="EU310" s="74"/>
      <c r="EV310" s="74"/>
      <c r="EW310" s="74"/>
      <c r="EX310" s="74"/>
      <c r="EY310" s="74"/>
      <c r="EZ310" s="74"/>
      <c r="FA310" s="74"/>
      <c r="FB310" s="74"/>
    </row>
    <row r="311" spans="2:158" s="69" customFormat="1">
      <c r="B311" s="76"/>
      <c r="C311" s="77" t="s">
        <v>393</v>
      </c>
      <c r="D311" s="71"/>
      <c r="E311" s="71"/>
      <c r="F311" s="71"/>
      <c r="G311" s="71"/>
      <c r="H311" s="71"/>
      <c r="I311" s="71"/>
      <c r="J311" s="71"/>
      <c r="K311" s="71"/>
      <c r="L311" s="71"/>
      <c r="M311" s="71"/>
      <c r="N311" s="71"/>
      <c r="O311" s="72"/>
      <c r="P311" s="71"/>
      <c r="Q311" s="71"/>
      <c r="R311" s="71"/>
      <c r="S311" s="71"/>
      <c r="T311" s="71"/>
      <c r="U311" s="71"/>
      <c r="V311" s="71"/>
      <c r="W311" s="71"/>
      <c r="X311" s="71"/>
      <c r="Y311" s="73"/>
      <c r="Z311" s="73"/>
      <c r="AA311" s="73"/>
      <c r="AB311" s="73"/>
      <c r="AC311" s="73"/>
      <c r="AD311" s="73"/>
      <c r="AE311" s="73"/>
      <c r="AF311" s="447">
        <f t="shared" si="174"/>
        <v>0</v>
      </c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447">
        <f t="shared" si="172"/>
        <v>0</v>
      </c>
      <c r="AT311" s="455"/>
      <c r="AU311" s="450">
        <f t="shared" si="175"/>
        <v>0</v>
      </c>
      <c r="AV311" s="71"/>
      <c r="AW311" s="71"/>
      <c r="AX311" s="71"/>
      <c r="AY311" s="455"/>
      <c r="AZ311" s="71"/>
      <c r="BA311" s="455"/>
      <c r="BB311" s="447">
        <f t="shared" si="171"/>
        <v>0</v>
      </c>
      <c r="BC311" s="71"/>
      <c r="BD311" s="71"/>
      <c r="BE311" s="71"/>
      <c r="BF311" s="71"/>
      <c r="BG311" s="455"/>
      <c r="BH311" s="455"/>
      <c r="BI311" s="455"/>
      <c r="BJ311" s="455"/>
      <c r="BK311" s="455"/>
      <c r="BL311" s="450">
        <f t="shared" si="176"/>
        <v>0</v>
      </c>
      <c r="BM311" s="71"/>
      <c r="BN311" s="71"/>
      <c r="BO311" s="71"/>
      <c r="BP311" s="71"/>
      <c r="BQ311" s="450">
        <f t="shared" si="167"/>
        <v>0</v>
      </c>
      <c r="BR311" s="71"/>
      <c r="BS311" s="71"/>
      <c r="BT311" s="71"/>
      <c r="BU311" s="71"/>
      <c r="BV311" s="71"/>
      <c r="BW311" s="71"/>
      <c r="BX311" s="71"/>
      <c r="BY311" s="71"/>
      <c r="BZ311" s="71"/>
      <c r="CA311" s="71"/>
      <c r="CB311" s="71"/>
      <c r="CC311" s="71"/>
      <c r="CD311" s="71"/>
      <c r="CE311" s="71"/>
      <c r="CF311" s="71"/>
      <c r="CG311" s="71"/>
      <c r="CH311" s="71"/>
      <c r="CI311" s="71"/>
      <c r="CJ311" s="71"/>
      <c r="CK311" s="71"/>
      <c r="CL311" s="71"/>
      <c r="CM311" s="71"/>
      <c r="CN311" s="71"/>
      <c r="CO311" s="71"/>
      <c r="CP311" s="190">
        <f t="shared" si="158"/>
        <v>0</v>
      </c>
      <c r="CQ311" s="71"/>
      <c r="CR311" s="71"/>
      <c r="CS311" s="71"/>
      <c r="CT311" s="71"/>
      <c r="CU311" s="71"/>
      <c r="CV311" s="71"/>
      <c r="CW311" s="71"/>
      <c r="CX311" s="71"/>
      <c r="CY311" s="71"/>
      <c r="CZ311" s="71"/>
      <c r="DA311" s="71"/>
      <c r="DB311" s="190">
        <f t="shared" si="159"/>
        <v>0</v>
      </c>
      <c r="DC311" s="71">
        <f t="shared" si="160"/>
        <v>0</v>
      </c>
      <c r="DD311" s="71"/>
      <c r="DE311" s="71"/>
      <c r="DF311" s="71"/>
      <c r="DG311" s="190">
        <f t="shared" si="161"/>
        <v>0</v>
      </c>
      <c r="DH311" s="71">
        <f t="shared" si="162"/>
        <v>0</v>
      </c>
      <c r="DI311" s="71"/>
      <c r="DJ311" s="71"/>
      <c r="DK311" s="71"/>
      <c r="DL311" s="71"/>
      <c r="DM311" s="71"/>
      <c r="DN311" s="71"/>
      <c r="DO311" s="71"/>
      <c r="DP311" s="71"/>
      <c r="DQ311" s="71"/>
      <c r="DR311" s="71"/>
      <c r="DS311" s="71"/>
      <c r="DT311" s="71"/>
      <c r="DU311" s="71"/>
      <c r="DV311" s="71"/>
      <c r="DW311" s="71"/>
      <c r="DX311" s="71"/>
      <c r="DY311" s="71"/>
      <c r="DZ311" s="71"/>
      <c r="EA311" s="71"/>
      <c r="EB311" s="71"/>
      <c r="EC311" s="71"/>
      <c r="ED311" s="71"/>
      <c r="EE311" s="71"/>
      <c r="EF311" s="71"/>
      <c r="EG311" s="71"/>
      <c r="EH311" s="71"/>
      <c r="EI311" s="74"/>
      <c r="EJ311" s="74"/>
      <c r="EK311" s="74"/>
      <c r="EL311" s="74"/>
      <c r="EM311" s="74"/>
      <c r="EN311" s="74"/>
      <c r="EO311" s="74"/>
      <c r="EP311" s="74"/>
      <c r="EQ311" s="74"/>
      <c r="ER311" s="74"/>
      <c r="ES311" s="74"/>
      <c r="ET311" s="74"/>
      <c r="EU311" s="74"/>
      <c r="EV311" s="74"/>
      <c r="EW311" s="74"/>
      <c r="EX311" s="74"/>
      <c r="EY311" s="74"/>
      <c r="EZ311" s="74"/>
      <c r="FA311" s="74"/>
      <c r="FB311" s="74"/>
    </row>
    <row r="312" spans="2:158" s="69" customFormat="1">
      <c r="B312" s="76"/>
      <c r="C312" s="77" t="s">
        <v>394</v>
      </c>
      <c r="D312" s="71"/>
      <c r="E312" s="71"/>
      <c r="F312" s="71"/>
      <c r="G312" s="71"/>
      <c r="H312" s="71"/>
      <c r="I312" s="71"/>
      <c r="J312" s="71"/>
      <c r="K312" s="71"/>
      <c r="L312" s="71"/>
      <c r="M312" s="71"/>
      <c r="N312" s="71"/>
      <c r="O312" s="72"/>
      <c r="P312" s="71"/>
      <c r="Q312" s="71"/>
      <c r="R312" s="71"/>
      <c r="S312" s="71"/>
      <c r="T312" s="71"/>
      <c r="U312" s="71"/>
      <c r="V312" s="71"/>
      <c r="W312" s="71"/>
      <c r="X312" s="71"/>
      <c r="Y312" s="73"/>
      <c r="Z312" s="73"/>
      <c r="AA312" s="73"/>
      <c r="AB312" s="73"/>
      <c r="AC312" s="73"/>
      <c r="AD312" s="73"/>
      <c r="AE312" s="73"/>
      <c r="AF312" s="447">
        <f t="shared" si="174"/>
        <v>0</v>
      </c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447">
        <f t="shared" si="172"/>
        <v>0</v>
      </c>
      <c r="AT312" s="455"/>
      <c r="AU312" s="450">
        <f t="shared" si="175"/>
        <v>0</v>
      </c>
      <c r="AV312" s="71"/>
      <c r="AW312" s="71"/>
      <c r="AX312" s="71"/>
      <c r="AY312" s="455"/>
      <c r="AZ312" s="71"/>
      <c r="BA312" s="455"/>
      <c r="BB312" s="447">
        <f t="shared" si="171"/>
        <v>0</v>
      </c>
      <c r="BC312" s="71"/>
      <c r="BD312" s="71"/>
      <c r="BE312" s="71"/>
      <c r="BF312" s="71"/>
      <c r="BG312" s="455"/>
      <c r="BH312" s="455"/>
      <c r="BI312" s="455"/>
      <c r="BJ312" s="455"/>
      <c r="BK312" s="455"/>
      <c r="BL312" s="450">
        <f t="shared" si="176"/>
        <v>0</v>
      </c>
      <c r="BM312" s="71"/>
      <c r="BN312" s="71"/>
      <c r="BO312" s="71"/>
      <c r="BP312" s="71"/>
      <c r="BQ312" s="450">
        <f t="shared" si="167"/>
        <v>0</v>
      </c>
      <c r="BR312" s="71"/>
      <c r="BS312" s="71"/>
      <c r="BT312" s="71"/>
      <c r="BU312" s="71"/>
      <c r="BV312" s="71"/>
      <c r="BW312" s="71"/>
      <c r="BX312" s="71"/>
      <c r="BY312" s="71"/>
      <c r="BZ312" s="71"/>
      <c r="CA312" s="71"/>
      <c r="CB312" s="71"/>
      <c r="CC312" s="71"/>
      <c r="CD312" s="71"/>
      <c r="CE312" s="71"/>
      <c r="CF312" s="71"/>
      <c r="CG312" s="71"/>
      <c r="CH312" s="71"/>
      <c r="CI312" s="71"/>
      <c r="CJ312" s="71"/>
      <c r="CK312" s="71"/>
      <c r="CL312" s="71"/>
      <c r="CM312" s="71"/>
      <c r="CN312" s="71"/>
      <c r="CO312" s="71"/>
      <c r="CP312" s="190">
        <f t="shared" si="158"/>
        <v>0</v>
      </c>
      <c r="CQ312" s="71"/>
      <c r="CR312" s="71"/>
      <c r="CS312" s="71"/>
      <c r="CT312" s="71"/>
      <c r="CU312" s="71"/>
      <c r="CV312" s="71"/>
      <c r="CW312" s="71"/>
      <c r="CX312" s="71"/>
      <c r="CY312" s="71"/>
      <c r="CZ312" s="71"/>
      <c r="DA312" s="71"/>
      <c r="DB312" s="190">
        <f t="shared" si="159"/>
        <v>0</v>
      </c>
      <c r="DC312" s="71">
        <f t="shared" si="160"/>
        <v>0</v>
      </c>
      <c r="DD312" s="71"/>
      <c r="DE312" s="71"/>
      <c r="DF312" s="71"/>
      <c r="DG312" s="190">
        <f t="shared" si="161"/>
        <v>0</v>
      </c>
      <c r="DH312" s="71">
        <f t="shared" si="162"/>
        <v>0</v>
      </c>
      <c r="DI312" s="71"/>
      <c r="DJ312" s="71"/>
      <c r="DK312" s="71"/>
      <c r="DL312" s="71"/>
      <c r="DM312" s="71"/>
      <c r="DN312" s="71"/>
      <c r="DO312" s="71"/>
      <c r="DP312" s="71"/>
      <c r="DQ312" s="71"/>
      <c r="DR312" s="71"/>
      <c r="DS312" s="71"/>
      <c r="DT312" s="71"/>
      <c r="DU312" s="71"/>
      <c r="DV312" s="71"/>
      <c r="DW312" s="71"/>
      <c r="DX312" s="71"/>
      <c r="DY312" s="71"/>
      <c r="DZ312" s="71"/>
      <c r="EA312" s="71"/>
      <c r="EB312" s="71"/>
      <c r="EC312" s="71"/>
      <c r="ED312" s="71"/>
      <c r="EE312" s="71"/>
      <c r="EF312" s="71"/>
      <c r="EG312" s="71"/>
      <c r="EH312" s="71"/>
      <c r="EI312" s="74"/>
      <c r="EJ312" s="74"/>
      <c r="EK312" s="74"/>
      <c r="EL312" s="74"/>
      <c r="EM312" s="74"/>
      <c r="EN312" s="74"/>
      <c r="EO312" s="74"/>
      <c r="EP312" s="74"/>
      <c r="EQ312" s="74"/>
      <c r="ER312" s="74"/>
      <c r="ES312" s="74"/>
      <c r="ET312" s="74"/>
      <c r="EU312" s="74"/>
      <c r="EV312" s="74"/>
      <c r="EW312" s="74"/>
      <c r="EX312" s="74"/>
      <c r="EY312" s="74"/>
      <c r="EZ312" s="74"/>
      <c r="FA312" s="74"/>
      <c r="FB312" s="74"/>
    </row>
    <row r="313" spans="2:158" s="69" customFormat="1">
      <c r="B313" s="76"/>
      <c r="C313" s="77" t="s">
        <v>395</v>
      </c>
      <c r="D313" s="71"/>
      <c r="E313" s="71"/>
      <c r="F313" s="71"/>
      <c r="G313" s="71"/>
      <c r="H313" s="71"/>
      <c r="I313" s="71"/>
      <c r="J313" s="71"/>
      <c r="K313" s="71"/>
      <c r="L313" s="71"/>
      <c r="M313" s="71"/>
      <c r="N313" s="71"/>
      <c r="O313" s="72"/>
      <c r="P313" s="71"/>
      <c r="Q313" s="71"/>
      <c r="R313" s="71"/>
      <c r="S313" s="71"/>
      <c r="T313" s="71"/>
      <c r="U313" s="71"/>
      <c r="V313" s="71"/>
      <c r="W313" s="71"/>
      <c r="X313" s="71"/>
      <c r="Y313" s="73"/>
      <c r="Z313" s="73"/>
      <c r="AA313" s="73"/>
      <c r="AB313" s="73"/>
      <c r="AC313" s="73"/>
      <c r="AD313" s="73"/>
      <c r="AE313" s="73"/>
      <c r="AF313" s="447">
        <f t="shared" si="174"/>
        <v>0</v>
      </c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447">
        <f t="shared" si="172"/>
        <v>0</v>
      </c>
      <c r="AT313" s="455"/>
      <c r="AU313" s="450">
        <f t="shared" si="175"/>
        <v>0</v>
      </c>
      <c r="AV313" s="71"/>
      <c r="AW313" s="71"/>
      <c r="AX313" s="71"/>
      <c r="AY313" s="455"/>
      <c r="AZ313" s="71"/>
      <c r="BA313" s="455"/>
      <c r="BB313" s="447">
        <f t="shared" si="171"/>
        <v>0</v>
      </c>
      <c r="BC313" s="71"/>
      <c r="BD313" s="71"/>
      <c r="BE313" s="71"/>
      <c r="BF313" s="71"/>
      <c r="BG313" s="455"/>
      <c r="BH313" s="455"/>
      <c r="BI313" s="455"/>
      <c r="BJ313" s="455"/>
      <c r="BK313" s="455"/>
      <c r="BL313" s="450">
        <f t="shared" si="176"/>
        <v>0</v>
      </c>
      <c r="BM313" s="71"/>
      <c r="BN313" s="71"/>
      <c r="BO313" s="71"/>
      <c r="BP313" s="71"/>
      <c r="BQ313" s="450">
        <f t="shared" si="167"/>
        <v>0</v>
      </c>
      <c r="BR313" s="71"/>
      <c r="BS313" s="71"/>
      <c r="BT313" s="71"/>
      <c r="BU313" s="71"/>
      <c r="BV313" s="71"/>
      <c r="BW313" s="71"/>
      <c r="BX313" s="71"/>
      <c r="BY313" s="71"/>
      <c r="BZ313" s="71"/>
      <c r="CA313" s="71"/>
      <c r="CB313" s="71"/>
      <c r="CC313" s="71"/>
      <c r="CD313" s="71"/>
      <c r="CE313" s="71"/>
      <c r="CF313" s="71"/>
      <c r="CG313" s="71"/>
      <c r="CH313" s="71"/>
      <c r="CI313" s="71"/>
      <c r="CJ313" s="71"/>
      <c r="CK313" s="71"/>
      <c r="CL313" s="71"/>
      <c r="CM313" s="71"/>
      <c r="CN313" s="71"/>
      <c r="CO313" s="71"/>
      <c r="CP313" s="190">
        <f t="shared" ref="CP313:CP376" si="178">SUM(CM313,CK313,CO313)</f>
        <v>0</v>
      </c>
      <c r="CQ313" s="71"/>
      <c r="CR313" s="71"/>
      <c r="CS313" s="71"/>
      <c r="CT313" s="71"/>
      <c r="CU313" s="71"/>
      <c r="CV313" s="71"/>
      <c r="CW313" s="71"/>
      <c r="CX313" s="71"/>
      <c r="CY313" s="71"/>
      <c r="CZ313" s="71"/>
      <c r="DA313" s="71"/>
      <c r="DB313" s="190">
        <f t="shared" si="159"/>
        <v>0</v>
      </c>
      <c r="DC313" s="71">
        <f t="shared" ref="DC313:DC376" si="179">SUM(CO313,CN313)</f>
        <v>0</v>
      </c>
      <c r="DD313" s="71"/>
      <c r="DE313" s="71"/>
      <c r="DF313" s="71"/>
      <c r="DG313" s="190">
        <f t="shared" ref="DG313:DG376" si="180">SUM(DB313,DF313)</f>
        <v>0</v>
      </c>
      <c r="DH313" s="71">
        <f t="shared" ref="DH313:DH376" si="181">SUM(DC313)</f>
        <v>0</v>
      </c>
      <c r="DI313" s="71"/>
      <c r="DJ313" s="71"/>
      <c r="DK313" s="71"/>
      <c r="DL313" s="71"/>
      <c r="DM313" s="71"/>
      <c r="DN313" s="71"/>
      <c r="DO313" s="71"/>
      <c r="DP313" s="71"/>
      <c r="DQ313" s="71"/>
      <c r="DR313" s="71"/>
      <c r="DS313" s="71"/>
      <c r="DT313" s="71"/>
      <c r="DU313" s="71"/>
      <c r="DV313" s="71"/>
      <c r="DW313" s="71"/>
      <c r="DX313" s="71"/>
      <c r="DY313" s="71"/>
      <c r="DZ313" s="71"/>
      <c r="EA313" s="71"/>
      <c r="EB313" s="71"/>
      <c r="EC313" s="71"/>
      <c r="ED313" s="71"/>
      <c r="EE313" s="71"/>
      <c r="EF313" s="71"/>
      <c r="EG313" s="71"/>
      <c r="EH313" s="71"/>
      <c r="EI313" s="74"/>
      <c r="EJ313" s="74"/>
      <c r="EK313" s="74"/>
      <c r="EL313" s="74"/>
      <c r="EM313" s="74"/>
      <c r="EN313" s="74"/>
      <c r="EO313" s="74"/>
      <c r="EP313" s="74"/>
      <c r="EQ313" s="74"/>
      <c r="ER313" s="74"/>
      <c r="ES313" s="74"/>
      <c r="ET313" s="74"/>
      <c r="EU313" s="74"/>
      <c r="EV313" s="74"/>
      <c r="EW313" s="74"/>
      <c r="EX313" s="74"/>
      <c r="EY313" s="74"/>
      <c r="EZ313" s="74"/>
      <c r="FA313" s="74"/>
      <c r="FB313" s="74"/>
    </row>
    <row r="314" spans="2:158" s="69" customFormat="1">
      <c r="B314" s="76"/>
      <c r="C314" s="77" t="s">
        <v>396</v>
      </c>
      <c r="D314" s="71"/>
      <c r="E314" s="71"/>
      <c r="F314" s="71"/>
      <c r="G314" s="71"/>
      <c r="H314" s="71"/>
      <c r="I314" s="71"/>
      <c r="J314" s="71"/>
      <c r="K314" s="71"/>
      <c r="L314" s="71"/>
      <c r="M314" s="71"/>
      <c r="N314" s="71"/>
      <c r="O314" s="72"/>
      <c r="P314" s="71"/>
      <c r="Q314" s="71"/>
      <c r="R314" s="71"/>
      <c r="S314" s="71"/>
      <c r="T314" s="71"/>
      <c r="U314" s="71"/>
      <c r="V314" s="71"/>
      <c r="W314" s="71"/>
      <c r="X314" s="71"/>
      <c r="Y314" s="73"/>
      <c r="Z314" s="73"/>
      <c r="AA314" s="73"/>
      <c r="AB314" s="73"/>
      <c r="AC314" s="73"/>
      <c r="AD314" s="73"/>
      <c r="AE314" s="73"/>
      <c r="AF314" s="447">
        <f t="shared" si="174"/>
        <v>0</v>
      </c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447">
        <f t="shared" si="172"/>
        <v>0</v>
      </c>
      <c r="AT314" s="455"/>
      <c r="AU314" s="450">
        <f t="shared" si="175"/>
        <v>0</v>
      </c>
      <c r="AV314" s="71"/>
      <c r="AW314" s="71"/>
      <c r="AX314" s="71"/>
      <c r="AY314" s="455"/>
      <c r="AZ314" s="71"/>
      <c r="BA314" s="455"/>
      <c r="BB314" s="447">
        <f t="shared" si="171"/>
        <v>0</v>
      </c>
      <c r="BC314" s="71"/>
      <c r="BD314" s="71"/>
      <c r="BE314" s="71"/>
      <c r="BF314" s="71"/>
      <c r="BG314" s="455"/>
      <c r="BH314" s="455"/>
      <c r="BI314" s="455"/>
      <c r="BJ314" s="455"/>
      <c r="BK314" s="455"/>
      <c r="BL314" s="450">
        <f t="shared" si="176"/>
        <v>0</v>
      </c>
      <c r="BM314" s="71"/>
      <c r="BN314" s="71"/>
      <c r="BO314" s="71"/>
      <c r="BP314" s="71"/>
      <c r="BQ314" s="450">
        <f t="shared" si="167"/>
        <v>0</v>
      </c>
      <c r="BR314" s="71"/>
      <c r="BS314" s="71"/>
      <c r="BT314" s="71"/>
      <c r="BU314" s="71"/>
      <c r="BV314" s="71"/>
      <c r="BW314" s="71"/>
      <c r="BX314" s="71"/>
      <c r="BY314" s="71"/>
      <c r="BZ314" s="71"/>
      <c r="CA314" s="71"/>
      <c r="CB314" s="71"/>
      <c r="CC314" s="71"/>
      <c r="CD314" s="71"/>
      <c r="CE314" s="71"/>
      <c r="CF314" s="71"/>
      <c r="CG314" s="71"/>
      <c r="CH314" s="71"/>
      <c r="CI314" s="71"/>
      <c r="CJ314" s="71"/>
      <c r="CK314" s="71"/>
      <c r="CL314" s="71"/>
      <c r="CM314" s="71"/>
      <c r="CN314" s="71"/>
      <c r="CO314" s="71"/>
      <c r="CP314" s="190">
        <f t="shared" si="178"/>
        <v>0</v>
      </c>
      <c r="CQ314" s="71"/>
      <c r="CR314" s="71"/>
      <c r="CS314" s="71"/>
      <c r="CT314" s="71"/>
      <c r="CU314" s="71"/>
      <c r="CV314" s="71"/>
      <c r="CW314" s="71"/>
      <c r="CX314" s="71"/>
      <c r="CY314" s="71"/>
      <c r="CZ314" s="71"/>
      <c r="DA314" s="71"/>
      <c r="DB314" s="190">
        <f t="shared" si="159"/>
        <v>0</v>
      </c>
      <c r="DC314" s="71">
        <f t="shared" si="179"/>
        <v>0</v>
      </c>
      <c r="DD314" s="71"/>
      <c r="DE314" s="71"/>
      <c r="DF314" s="71"/>
      <c r="DG314" s="190">
        <f t="shared" si="180"/>
        <v>0</v>
      </c>
      <c r="DH314" s="71">
        <f t="shared" si="181"/>
        <v>0</v>
      </c>
      <c r="DI314" s="71"/>
      <c r="DJ314" s="71"/>
      <c r="DK314" s="71"/>
      <c r="DL314" s="71"/>
      <c r="DM314" s="71"/>
      <c r="DN314" s="71"/>
      <c r="DO314" s="71"/>
      <c r="DP314" s="71"/>
      <c r="DQ314" s="71"/>
      <c r="DR314" s="71"/>
      <c r="DS314" s="71"/>
      <c r="DT314" s="71"/>
      <c r="DU314" s="71"/>
      <c r="DV314" s="71"/>
      <c r="DW314" s="71"/>
      <c r="DX314" s="71"/>
      <c r="DY314" s="71"/>
      <c r="DZ314" s="71"/>
      <c r="EA314" s="71"/>
      <c r="EB314" s="71"/>
      <c r="EC314" s="71"/>
      <c r="ED314" s="71"/>
      <c r="EE314" s="71"/>
      <c r="EF314" s="71"/>
      <c r="EG314" s="71"/>
      <c r="EH314" s="71"/>
      <c r="EI314" s="74"/>
      <c r="EJ314" s="74"/>
      <c r="EK314" s="74"/>
      <c r="EL314" s="74"/>
      <c r="EM314" s="74"/>
      <c r="EN314" s="74"/>
      <c r="EO314" s="74"/>
      <c r="EP314" s="74"/>
      <c r="EQ314" s="74"/>
      <c r="ER314" s="74"/>
      <c r="ES314" s="74"/>
      <c r="ET314" s="74"/>
      <c r="EU314" s="74"/>
      <c r="EV314" s="74"/>
      <c r="EW314" s="74"/>
      <c r="EX314" s="74"/>
      <c r="EY314" s="74"/>
      <c r="EZ314" s="74"/>
      <c r="FA314" s="74"/>
      <c r="FB314" s="74"/>
    </row>
    <row r="315" spans="2:158" s="69" customFormat="1">
      <c r="B315" s="76"/>
      <c r="C315" s="77" t="s">
        <v>397</v>
      </c>
      <c r="D315" s="71"/>
      <c r="E315" s="71"/>
      <c r="F315" s="71"/>
      <c r="G315" s="71"/>
      <c r="H315" s="71"/>
      <c r="I315" s="71"/>
      <c r="J315" s="71"/>
      <c r="K315" s="71"/>
      <c r="L315" s="71"/>
      <c r="M315" s="71"/>
      <c r="N315" s="71"/>
      <c r="O315" s="72"/>
      <c r="P315" s="71"/>
      <c r="Q315" s="71"/>
      <c r="R315" s="71"/>
      <c r="S315" s="71"/>
      <c r="T315" s="71"/>
      <c r="U315" s="71"/>
      <c r="V315" s="71"/>
      <c r="W315" s="71"/>
      <c r="X315" s="71"/>
      <c r="Y315" s="73"/>
      <c r="Z315" s="73"/>
      <c r="AA315" s="73"/>
      <c r="AB315" s="73"/>
      <c r="AC315" s="73"/>
      <c r="AD315" s="73"/>
      <c r="AE315" s="73"/>
      <c r="AF315" s="447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462"/>
      <c r="AT315" s="455"/>
      <c r="AU315" s="455"/>
      <c r="AV315" s="71"/>
      <c r="AW315" s="71"/>
      <c r="AX315" s="71"/>
      <c r="AY315" s="455"/>
      <c r="AZ315" s="71"/>
      <c r="BA315" s="455"/>
      <c r="BB315" s="455"/>
      <c r="BC315" s="71"/>
      <c r="BD315" s="71"/>
      <c r="BE315" s="71"/>
      <c r="BF315" s="71"/>
      <c r="BG315" s="455"/>
      <c r="BH315" s="455"/>
      <c r="BI315" s="455"/>
      <c r="BJ315" s="455"/>
      <c r="BK315" s="455"/>
      <c r="BL315" s="455"/>
      <c r="BM315" s="71"/>
      <c r="BN315" s="71"/>
      <c r="BO315" s="71"/>
      <c r="BP315" s="71"/>
      <c r="BQ315" s="455"/>
      <c r="BR315" s="71"/>
      <c r="BS315" s="71"/>
      <c r="BT315" s="71"/>
      <c r="BU315" s="71"/>
      <c r="BV315" s="71"/>
      <c r="BW315" s="71"/>
      <c r="BX315" s="71"/>
      <c r="BY315" s="71"/>
      <c r="BZ315" s="71"/>
      <c r="CA315" s="71"/>
      <c r="CB315" s="71"/>
      <c r="CC315" s="71"/>
      <c r="CD315" s="71"/>
      <c r="CE315" s="71"/>
      <c r="CF315" s="71"/>
      <c r="CG315" s="71"/>
      <c r="CH315" s="71"/>
      <c r="CI315" s="71"/>
      <c r="CJ315" s="71"/>
      <c r="CK315" s="71"/>
      <c r="CL315" s="71"/>
      <c r="CM315" s="71"/>
      <c r="CN315" s="71"/>
      <c r="CO315" s="71"/>
      <c r="CP315" s="190">
        <f t="shared" si="178"/>
        <v>0</v>
      </c>
      <c r="CQ315" s="71"/>
      <c r="CR315" s="71"/>
      <c r="CS315" s="71"/>
      <c r="CT315" s="71"/>
      <c r="CU315" s="71"/>
      <c r="CV315" s="71"/>
      <c r="CW315" s="71"/>
      <c r="CX315" s="71"/>
      <c r="CY315" s="71"/>
      <c r="CZ315" s="71"/>
      <c r="DA315" s="71"/>
      <c r="DB315" s="190">
        <f t="shared" ref="DB315:DB378" si="182">SUM(CP315,CQ315)</f>
        <v>0</v>
      </c>
      <c r="DC315" s="71">
        <f t="shared" si="179"/>
        <v>0</v>
      </c>
      <c r="DD315" s="71"/>
      <c r="DE315" s="71"/>
      <c r="DF315" s="71"/>
      <c r="DG315" s="190">
        <f t="shared" si="180"/>
        <v>0</v>
      </c>
      <c r="DH315" s="71">
        <f t="shared" si="181"/>
        <v>0</v>
      </c>
      <c r="DI315" s="71"/>
      <c r="DJ315" s="71"/>
      <c r="DK315" s="71"/>
      <c r="DL315" s="71"/>
      <c r="DM315" s="71"/>
      <c r="DN315" s="71"/>
      <c r="DO315" s="71"/>
      <c r="DP315" s="71"/>
      <c r="DQ315" s="71"/>
      <c r="DR315" s="71"/>
      <c r="DS315" s="71"/>
      <c r="DT315" s="71"/>
      <c r="DU315" s="71"/>
      <c r="DV315" s="71"/>
      <c r="DW315" s="71"/>
      <c r="DX315" s="71"/>
      <c r="DY315" s="71"/>
      <c r="DZ315" s="71"/>
      <c r="EA315" s="71"/>
      <c r="EB315" s="71"/>
      <c r="EC315" s="71"/>
      <c r="ED315" s="71"/>
      <c r="EE315" s="71"/>
      <c r="EF315" s="71"/>
      <c r="EG315" s="71"/>
      <c r="EH315" s="71"/>
      <c r="EI315" s="74"/>
      <c r="EJ315" s="74"/>
      <c r="EK315" s="74"/>
      <c r="EL315" s="74"/>
      <c r="EM315" s="74"/>
      <c r="EN315" s="74"/>
      <c r="EO315" s="74"/>
      <c r="EP315" s="74"/>
      <c r="EQ315" s="74"/>
      <c r="ER315" s="74"/>
      <c r="ES315" s="74"/>
      <c r="ET315" s="74"/>
      <c r="EU315" s="74"/>
      <c r="EV315" s="74"/>
      <c r="EW315" s="74"/>
      <c r="EX315" s="74"/>
      <c r="EY315" s="74"/>
      <c r="EZ315" s="74"/>
      <c r="FA315" s="74"/>
      <c r="FB315" s="74"/>
    </row>
    <row r="316" spans="2:158" s="69" customFormat="1">
      <c r="B316" s="76"/>
      <c r="C316" s="77" t="s">
        <v>398</v>
      </c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2"/>
      <c r="P316" s="71"/>
      <c r="Q316" s="71"/>
      <c r="R316" s="71"/>
      <c r="S316" s="71"/>
      <c r="T316" s="71"/>
      <c r="U316" s="71"/>
      <c r="V316" s="71"/>
      <c r="W316" s="71"/>
      <c r="X316" s="71"/>
      <c r="Y316" s="73"/>
      <c r="Z316" s="73"/>
      <c r="AA316" s="73"/>
      <c r="AB316" s="73"/>
      <c r="AC316" s="73"/>
      <c r="AD316" s="73"/>
      <c r="AE316" s="73"/>
      <c r="AF316" s="447">
        <f t="shared" si="174"/>
        <v>0</v>
      </c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462"/>
      <c r="AT316" s="455"/>
      <c r="AU316" s="455"/>
      <c r="AV316" s="71"/>
      <c r="AW316" s="71"/>
      <c r="AX316" s="71"/>
      <c r="AY316" s="455"/>
      <c r="AZ316" s="71"/>
      <c r="BA316" s="455"/>
      <c r="BB316" s="455"/>
      <c r="BC316" s="71"/>
      <c r="BD316" s="71"/>
      <c r="BE316" s="71"/>
      <c r="BF316" s="71"/>
      <c r="BG316" s="455"/>
      <c r="BH316" s="455"/>
      <c r="BI316" s="455"/>
      <c r="BJ316" s="455"/>
      <c r="BK316" s="455"/>
      <c r="BL316" s="455"/>
      <c r="BM316" s="71"/>
      <c r="BN316" s="71"/>
      <c r="BO316" s="71"/>
      <c r="BP316" s="71"/>
      <c r="BQ316" s="477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K316" s="71"/>
      <c r="CL316" s="71"/>
      <c r="CM316" s="71"/>
      <c r="CN316" s="71"/>
      <c r="CO316" s="71"/>
      <c r="CP316" s="190">
        <f t="shared" si="178"/>
        <v>0</v>
      </c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1"/>
      <c r="DB316" s="190">
        <f t="shared" si="182"/>
        <v>0</v>
      </c>
      <c r="DC316" s="71">
        <f t="shared" si="179"/>
        <v>0</v>
      </c>
      <c r="DD316" s="71"/>
      <c r="DE316" s="71"/>
      <c r="DF316" s="71"/>
      <c r="DG316" s="190">
        <f t="shared" si="180"/>
        <v>0</v>
      </c>
      <c r="DH316" s="71">
        <f t="shared" si="181"/>
        <v>0</v>
      </c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1"/>
      <c r="DW316" s="71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4"/>
      <c r="EJ316" s="74"/>
      <c r="EK316" s="74"/>
      <c r="EL316" s="74"/>
      <c r="EM316" s="74"/>
      <c r="EN316" s="74"/>
      <c r="EO316" s="74"/>
      <c r="EP316" s="74"/>
      <c r="EQ316" s="74"/>
      <c r="ER316" s="74"/>
      <c r="ES316" s="74"/>
      <c r="ET316" s="74"/>
      <c r="EU316" s="74"/>
      <c r="EV316" s="74"/>
      <c r="EW316" s="74"/>
      <c r="EX316" s="74"/>
      <c r="EY316" s="74"/>
      <c r="EZ316" s="74"/>
      <c r="FA316" s="74"/>
      <c r="FB316" s="74"/>
    </row>
    <row r="317" spans="2:158" s="171" customFormat="1" ht="41.25" customHeight="1">
      <c r="B317" s="719">
        <v>2</v>
      </c>
      <c r="C317" s="721" t="s">
        <v>435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169"/>
      <c r="P317" s="36"/>
      <c r="Q317" s="36"/>
      <c r="R317" s="36"/>
      <c r="S317" s="36"/>
      <c r="T317" s="36"/>
      <c r="U317" s="36"/>
      <c r="V317" s="36"/>
      <c r="W317" s="36"/>
      <c r="X317" s="36"/>
      <c r="Y317" s="36">
        <v>639</v>
      </c>
      <c r="Z317" s="36"/>
      <c r="AA317" s="36"/>
      <c r="AB317" s="36"/>
      <c r="AC317" s="36"/>
      <c r="AD317" s="36"/>
      <c r="AE317" s="36"/>
      <c r="AF317" s="447">
        <f t="shared" si="174"/>
        <v>1041.5</v>
      </c>
      <c r="AG317" s="36">
        <f>SUM(AG333,AG382,AG399,AG447)</f>
        <v>30.000000000000004</v>
      </c>
      <c r="AH317" s="36">
        <f t="shared" ref="AH317:AR317" si="183">SUM(AH333,AH382,AH399,AH447)</f>
        <v>3.1999999999999997</v>
      </c>
      <c r="AI317" s="36">
        <f t="shared" si="183"/>
        <v>2.9000000000000004</v>
      </c>
      <c r="AJ317" s="36">
        <f t="shared" si="183"/>
        <v>0.1</v>
      </c>
      <c r="AK317" s="36">
        <f t="shared" si="183"/>
        <v>3.3999999999999995</v>
      </c>
      <c r="AL317" s="36">
        <f t="shared" si="183"/>
        <v>2.6</v>
      </c>
      <c r="AM317" s="36">
        <f t="shared" si="183"/>
        <v>0.4</v>
      </c>
      <c r="AN317" s="36">
        <f t="shared" si="183"/>
        <v>0</v>
      </c>
      <c r="AO317" s="36">
        <f t="shared" si="183"/>
        <v>812.4</v>
      </c>
      <c r="AP317" s="36">
        <f t="shared" si="183"/>
        <v>148.69999999999999</v>
      </c>
      <c r="AQ317" s="36">
        <f t="shared" si="183"/>
        <v>575</v>
      </c>
      <c r="AR317" s="36">
        <f t="shared" si="183"/>
        <v>0</v>
      </c>
      <c r="AS317" s="447">
        <f t="shared" si="172"/>
        <v>851.6</v>
      </c>
      <c r="AT317" s="450">
        <f>SUM(AT333,AT399,AT447)</f>
        <v>0</v>
      </c>
      <c r="AU317" s="450">
        <f t="shared" ref="AU317:BA317" si="184">SUM(AU333,AU382,AU399,AU447)</f>
        <v>3.5</v>
      </c>
      <c r="AV317" s="36">
        <f t="shared" si="184"/>
        <v>2.8</v>
      </c>
      <c r="AW317" s="36">
        <f t="shared" si="184"/>
        <v>0.7</v>
      </c>
      <c r="AX317" s="36">
        <f t="shared" si="184"/>
        <v>0</v>
      </c>
      <c r="AY317" s="450">
        <f t="shared" si="184"/>
        <v>8.8000000000000007</v>
      </c>
      <c r="AZ317" s="36">
        <f t="shared" si="184"/>
        <v>1.4000000000000001</v>
      </c>
      <c r="BA317" s="450">
        <f t="shared" si="184"/>
        <v>20.900000000000002</v>
      </c>
      <c r="BB317" s="447">
        <f>SUM(BC317,BD317,BF317)</f>
        <v>52</v>
      </c>
      <c r="BC317" s="36">
        <f t="shared" ref="BC317:BK317" si="185">SUM(BC333,BC382,BC399,BC447)</f>
        <v>3.2</v>
      </c>
      <c r="BD317" s="36">
        <f t="shared" si="185"/>
        <v>46</v>
      </c>
      <c r="BE317" s="36">
        <f t="shared" si="185"/>
        <v>27</v>
      </c>
      <c r="BF317" s="36">
        <f t="shared" si="185"/>
        <v>2.8000000000000003</v>
      </c>
      <c r="BG317" s="450">
        <f t="shared" si="185"/>
        <v>0</v>
      </c>
      <c r="BH317" s="450">
        <f t="shared" si="185"/>
        <v>14.4</v>
      </c>
      <c r="BI317" s="450">
        <f t="shared" si="185"/>
        <v>2.3000000000000003</v>
      </c>
      <c r="BJ317" s="450">
        <f t="shared" si="185"/>
        <v>65.200000000000017</v>
      </c>
      <c r="BK317" s="450">
        <f t="shared" si="185"/>
        <v>1.9</v>
      </c>
      <c r="BL317" s="450">
        <f>SUM(BM317:BP317)</f>
        <v>20.900000000000002</v>
      </c>
      <c r="BM317" s="36">
        <f>SUM(BM333,BM382,BM399,BM447)</f>
        <v>0.1</v>
      </c>
      <c r="BN317" s="36">
        <f>SUM(BN333,BN382,BN399,BN447)</f>
        <v>0.2</v>
      </c>
      <c r="BO317" s="36">
        <f>SUM(BO333,BO382,BO399,BO447)</f>
        <v>0</v>
      </c>
      <c r="BP317" s="36">
        <f>SUM(BP333,BP382,BP399,BP447)</f>
        <v>20.6</v>
      </c>
      <c r="BQ317" s="447">
        <f>SUM(AT317,AU317,AY317,BA317,BB317,BG317,BH317,BI317,BJ317,BK317,BL317)</f>
        <v>189.90000000000003</v>
      </c>
      <c r="BR317" s="36">
        <v>0.4</v>
      </c>
      <c r="BS317" s="36"/>
      <c r="BT317" s="36">
        <v>0.1</v>
      </c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>
        <v>0.3</v>
      </c>
      <c r="CF317" s="36"/>
      <c r="CG317" s="36">
        <v>0.2</v>
      </c>
      <c r="CH317" s="36">
        <v>0.4</v>
      </c>
      <c r="CI317" s="36"/>
      <c r="CJ317" s="36"/>
      <c r="CK317" s="36"/>
      <c r="CL317" s="36"/>
      <c r="CM317" s="36"/>
      <c r="CN317" s="36"/>
      <c r="CO317" s="36"/>
      <c r="CP317" s="188">
        <f t="shared" si="178"/>
        <v>0</v>
      </c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188">
        <f t="shared" si="182"/>
        <v>0</v>
      </c>
      <c r="DC317" s="38">
        <f t="shared" si="179"/>
        <v>0</v>
      </c>
      <c r="DD317" s="36"/>
      <c r="DE317" s="36"/>
      <c r="DF317" s="36"/>
      <c r="DG317" s="188">
        <f t="shared" si="180"/>
        <v>0</v>
      </c>
      <c r="DH317" s="38">
        <f t="shared" si="181"/>
        <v>0</v>
      </c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170"/>
      <c r="EJ317" s="170"/>
      <c r="EK317" s="170"/>
      <c r="EL317" s="170"/>
      <c r="EM317" s="170"/>
      <c r="EN317" s="170"/>
      <c r="EO317" s="170"/>
      <c r="EP317" s="170"/>
      <c r="EQ317" s="170"/>
      <c r="ER317" s="170"/>
      <c r="ES317" s="170"/>
      <c r="ET317" s="170"/>
      <c r="EU317" s="170"/>
      <c r="EV317" s="170"/>
      <c r="EW317" s="170"/>
      <c r="EX317" s="170"/>
      <c r="EY317" s="170"/>
      <c r="EZ317" s="170"/>
      <c r="FA317" s="170"/>
      <c r="FB317" s="170"/>
    </row>
    <row r="318" spans="2:158" s="29" customFormat="1" ht="18.75" customHeight="1">
      <c r="B318" s="720"/>
      <c r="C318" s="72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65"/>
      <c r="P318" s="35"/>
      <c r="Q318" s="35"/>
      <c r="R318" s="35"/>
      <c r="S318" s="35"/>
      <c r="T318" s="35"/>
      <c r="U318" s="35"/>
      <c r="V318" s="35"/>
      <c r="W318" s="35"/>
      <c r="X318" s="35"/>
      <c r="Y318" s="36">
        <f>SUM(Y319:Y332)</f>
        <v>639</v>
      </c>
      <c r="Z318" s="36"/>
      <c r="AA318" s="36"/>
      <c r="AB318" s="36"/>
      <c r="AC318" s="36"/>
      <c r="AD318" s="36"/>
      <c r="AE318" s="36"/>
      <c r="AF318" s="447">
        <f>SUM(AS318:AU318,AY318,BA318:BB318,BG318:BL318)</f>
        <v>1041491</v>
      </c>
      <c r="AG318" s="36">
        <f>SUM(AG319:AG332)</f>
        <v>30103</v>
      </c>
      <c r="AH318" s="36">
        <f t="shared" ref="AH318:AR318" si="186">SUM(AH319:AH332)</f>
        <v>3161</v>
      </c>
      <c r="AI318" s="36">
        <f t="shared" si="186"/>
        <v>2843</v>
      </c>
      <c r="AJ318" s="36">
        <f t="shared" si="186"/>
        <v>71</v>
      </c>
      <c r="AK318" s="36">
        <f t="shared" si="186"/>
        <v>3341</v>
      </c>
      <c r="AL318" s="36">
        <f t="shared" si="186"/>
        <v>2587</v>
      </c>
      <c r="AM318" s="36">
        <f t="shared" si="186"/>
        <v>421</v>
      </c>
      <c r="AN318" s="36">
        <f t="shared" si="186"/>
        <v>0</v>
      </c>
      <c r="AO318" s="36">
        <f t="shared" si="186"/>
        <v>812401</v>
      </c>
      <c r="AP318" s="36">
        <f t="shared" si="186"/>
        <v>148655</v>
      </c>
      <c r="AQ318" s="36">
        <f t="shared" si="186"/>
        <v>574993</v>
      </c>
      <c r="AR318" s="36">
        <f t="shared" si="186"/>
        <v>0</v>
      </c>
      <c r="AS318" s="448">
        <f t="shared" si="172"/>
        <v>851593</v>
      </c>
      <c r="AT318" s="450">
        <f t="shared" ref="AT318:BP318" si="187">SUM(AT319:AT332)</f>
        <v>0</v>
      </c>
      <c r="AU318" s="450">
        <f>SUM(AU319:AU332)</f>
        <v>3536</v>
      </c>
      <c r="AV318" s="36">
        <f t="shared" si="187"/>
        <v>2806</v>
      </c>
      <c r="AW318" s="36">
        <f t="shared" si="187"/>
        <v>692</v>
      </c>
      <c r="AX318" s="36">
        <f t="shared" si="187"/>
        <v>38</v>
      </c>
      <c r="AY318" s="450">
        <f t="shared" si="187"/>
        <v>8869</v>
      </c>
      <c r="AZ318" s="36">
        <f t="shared" si="187"/>
        <v>1433</v>
      </c>
      <c r="BA318" s="450">
        <f t="shared" si="187"/>
        <v>20737</v>
      </c>
      <c r="BB318" s="447">
        <f t="shared" si="171"/>
        <v>52006</v>
      </c>
      <c r="BC318" s="36">
        <f t="shared" si="187"/>
        <v>3160</v>
      </c>
      <c r="BD318" s="36">
        <f t="shared" si="187"/>
        <v>46101</v>
      </c>
      <c r="BE318" s="36">
        <f t="shared" si="187"/>
        <v>27088</v>
      </c>
      <c r="BF318" s="36">
        <f t="shared" si="187"/>
        <v>2745</v>
      </c>
      <c r="BG318" s="450">
        <f t="shared" si="187"/>
        <v>43</v>
      </c>
      <c r="BH318" s="450">
        <f t="shared" si="187"/>
        <v>14385</v>
      </c>
      <c r="BI318" s="450">
        <f t="shared" si="187"/>
        <v>2338</v>
      </c>
      <c r="BJ318" s="450">
        <f t="shared" si="187"/>
        <v>65245</v>
      </c>
      <c r="BK318" s="450">
        <f t="shared" si="187"/>
        <v>1865</v>
      </c>
      <c r="BL318" s="450">
        <f t="shared" si="176"/>
        <v>20874</v>
      </c>
      <c r="BM318" s="36">
        <f t="shared" si="187"/>
        <v>145</v>
      </c>
      <c r="BN318" s="36">
        <f t="shared" si="187"/>
        <v>150</v>
      </c>
      <c r="BO318" s="36">
        <f t="shared" si="187"/>
        <v>0</v>
      </c>
      <c r="BP318" s="36">
        <f t="shared" si="187"/>
        <v>20579</v>
      </c>
      <c r="BQ318" s="464">
        <f>SUM(AT318,AU318,AY318,BA318,BB318,BG318,BH318,BI318,BJ318,BK318,BL318)</f>
        <v>189898</v>
      </c>
      <c r="BR318" s="35">
        <f>SUM(BR319:BR332)</f>
        <v>361</v>
      </c>
      <c r="BS318" s="35">
        <f t="shared" ref="BS318:CI318" si="188">SUM(BS319:BS332)</f>
        <v>0</v>
      </c>
      <c r="BT318" s="35">
        <f t="shared" si="188"/>
        <v>77</v>
      </c>
      <c r="BU318" s="35">
        <f t="shared" si="188"/>
        <v>0</v>
      </c>
      <c r="BV318" s="35">
        <f t="shared" si="188"/>
        <v>0</v>
      </c>
      <c r="BW318" s="35">
        <f t="shared" si="188"/>
        <v>0</v>
      </c>
      <c r="BX318" s="35">
        <f t="shared" si="188"/>
        <v>0</v>
      </c>
      <c r="BY318" s="35">
        <f t="shared" si="188"/>
        <v>0</v>
      </c>
      <c r="BZ318" s="35">
        <f t="shared" si="188"/>
        <v>36</v>
      </c>
      <c r="CA318" s="35">
        <f t="shared" si="188"/>
        <v>0</v>
      </c>
      <c r="CB318" s="35">
        <f t="shared" si="188"/>
        <v>1</v>
      </c>
      <c r="CC318" s="35">
        <f t="shared" si="188"/>
        <v>0</v>
      </c>
      <c r="CD318" s="35">
        <f t="shared" si="188"/>
        <v>0</v>
      </c>
      <c r="CE318" s="35">
        <f t="shared" si="188"/>
        <v>247</v>
      </c>
      <c r="CF318" s="35">
        <f t="shared" si="188"/>
        <v>0</v>
      </c>
      <c r="CG318" s="35">
        <f t="shared" si="188"/>
        <v>247</v>
      </c>
      <c r="CH318" s="35">
        <f t="shared" si="188"/>
        <v>361</v>
      </c>
      <c r="CI318" s="35">
        <f t="shared" si="188"/>
        <v>0</v>
      </c>
      <c r="CJ318" s="35"/>
      <c r="CK318" s="35"/>
      <c r="CL318" s="35"/>
      <c r="CM318" s="35"/>
      <c r="CN318" s="35"/>
      <c r="CO318" s="35"/>
      <c r="CP318" s="188">
        <f t="shared" si="178"/>
        <v>0</v>
      </c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188">
        <f t="shared" si="182"/>
        <v>0</v>
      </c>
      <c r="DC318" s="38">
        <f t="shared" si="179"/>
        <v>0</v>
      </c>
      <c r="DD318" s="35"/>
      <c r="DE318" s="35"/>
      <c r="DF318" s="35"/>
      <c r="DG318" s="188">
        <f t="shared" si="180"/>
        <v>0</v>
      </c>
      <c r="DH318" s="38">
        <f t="shared" si="181"/>
        <v>0</v>
      </c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</row>
    <row r="319" spans="2:158" s="69" customFormat="1">
      <c r="B319" s="70"/>
      <c r="C319" s="77" t="s">
        <v>385</v>
      </c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2"/>
      <c r="P319" s="71"/>
      <c r="Q319" s="71"/>
      <c r="R319" s="71"/>
      <c r="S319" s="71"/>
      <c r="T319" s="71"/>
      <c r="U319" s="71"/>
      <c r="V319" s="71"/>
      <c r="W319" s="71"/>
      <c r="X319" s="71"/>
      <c r="Y319" s="168">
        <v>76</v>
      </c>
      <c r="Z319" s="73"/>
      <c r="AA319" s="73"/>
      <c r="AB319" s="73"/>
      <c r="AC319" s="73"/>
      <c r="AD319" s="73"/>
      <c r="AE319" s="73"/>
      <c r="AF319" s="447">
        <f t="shared" si="174"/>
        <v>102461</v>
      </c>
      <c r="AG319" s="71">
        <f>SUM(AG335,AG384,AG401,AG449,AG696)</f>
        <v>1622</v>
      </c>
      <c r="AH319" s="71">
        <f t="shared" ref="AH319:AR319" si="189">SUM(AH335,AH384,AH401,AH449,AH696)</f>
        <v>112</v>
      </c>
      <c r="AI319" s="71">
        <f t="shared" si="189"/>
        <v>0</v>
      </c>
      <c r="AJ319" s="71">
        <f t="shared" si="189"/>
        <v>0</v>
      </c>
      <c r="AK319" s="71">
        <f t="shared" si="189"/>
        <v>125</v>
      </c>
      <c r="AL319" s="71">
        <f t="shared" si="189"/>
        <v>322</v>
      </c>
      <c r="AM319" s="71">
        <f t="shared" si="189"/>
        <v>39</v>
      </c>
      <c r="AN319" s="71">
        <f t="shared" si="189"/>
        <v>0</v>
      </c>
      <c r="AO319" s="71">
        <f t="shared" si="189"/>
        <v>85671</v>
      </c>
      <c r="AP319" s="71">
        <f t="shared" si="189"/>
        <v>15354</v>
      </c>
      <c r="AQ319" s="71">
        <f t="shared" si="189"/>
        <v>29497</v>
      </c>
      <c r="AR319" s="71">
        <f t="shared" si="189"/>
        <v>0</v>
      </c>
      <c r="AS319" s="448">
        <f t="shared" si="172"/>
        <v>87852</v>
      </c>
      <c r="AT319" s="455"/>
      <c r="AU319" s="450">
        <f t="shared" si="175"/>
        <v>0</v>
      </c>
      <c r="AV319" s="71">
        <f t="shared" ref="AV319:BA319" si="190">SUM(AV335,AV384,AV401,AV449,AV696)</f>
        <v>0</v>
      </c>
      <c r="AW319" s="71">
        <f t="shared" si="190"/>
        <v>0</v>
      </c>
      <c r="AX319" s="71">
        <f t="shared" si="190"/>
        <v>0</v>
      </c>
      <c r="AY319" s="455">
        <f t="shared" si="190"/>
        <v>741</v>
      </c>
      <c r="AZ319" s="71">
        <f t="shared" si="190"/>
        <v>10</v>
      </c>
      <c r="BA319" s="455">
        <f t="shared" si="190"/>
        <v>1726</v>
      </c>
      <c r="BB319" s="447">
        <f t="shared" si="171"/>
        <v>2670</v>
      </c>
      <c r="BC319" s="71">
        <f t="shared" ref="BC319:BK319" si="191">SUM(BC335,BC384,BC401,BC449,BC696)</f>
        <v>260</v>
      </c>
      <c r="BD319" s="71">
        <f t="shared" si="191"/>
        <v>2131</v>
      </c>
      <c r="BE319" s="71">
        <f t="shared" si="191"/>
        <v>3</v>
      </c>
      <c r="BF319" s="71">
        <f t="shared" si="191"/>
        <v>279</v>
      </c>
      <c r="BG319" s="455">
        <f t="shared" si="191"/>
        <v>0</v>
      </c>
      <c r="BH319" s="455">
        <f t="shared" si="191"/>
        <v>307</v>
      </c>
      <c r="BI319" s="455">
        <f>SUM(BI335,BI384,BI401,BI449,BI696)</f>
        <v>682</v>
      </c>
      <c r="BJ319" s="455">
        <f t="shared" si="191"/>
        <v>6533</v>
      </c>
      <c r="BK319" s="455">
        <f t="shared" si="191"/>
        <v>398</v>
      </c>
      <c r="BL319" s="450">
        <f t="shared" si="176"/>
        <v>1552</v>
      </c>
      <c r="BM319" s="71">
        <f>SUM(BM335,BM384,BM401,BM449,BM696)</f>
        <v>112</v>
      </c>
      <c r="BN319" s="71">
        <f>SUM(BN335,BN384,BN401,BN449,BN696)</f>
        <v>150</v>
      </c>
      <c r="BO319" s="71">
        <f>SUM(BO335,BO384,BO401,BO449,BO696)</f>
        <v>0</v>
      </c>
      <c r="BP319" s="71">
        <f>SUM(BP335,BP384,BP401,BP449,BP696)</f>
        <v>1290</v>
      </c>
      <c r="BQ319" s="455">
        <f>SUM(AT319,AU319,AY319,BA319,BB319,BG319,BH319,BI319,BJ319,BK319,BL319)</f>
        <v>14609</v>
      </c>
      <c r="BR319" s="71">
        <f t="shared" ref="BR319:CI320" si="192">SUM(BR335,BR384,BR401,BR449)</f>
        <v>0</v>
      </c>
      <c r="BS319" s="71">
        <f t="shared" si="192"/>
        <v>0</v>
      </c>
      <c r="BT319" s="71">
        <f t="shared" si="192"/>
        <v>0</v>
      </c>
      <c r="BU319" s="71">
        <f t="shared" si="192"/>
        <v>0</v>
      </c>
      <c r="BV319" s="71">
        <f t="shared" si="192"/>
        <v>0</v>
      </c>
      <c r="BW319" s="71">
        <f t="shared" si="192"/>
        <v>0</v>
      </c>
      <c r="BX319" s="71">
        <f t="shared" si="192"/>
        <v>0</v>
      </c>
      <c r="BY319" s="71">
        <f t="shared" si="192"/>
        <v>0</v>
      </c>
      <c r="BZ319" s="71">
        <f t="shared" si="192"/>
        <v>0</v>
      </c>
      <c r="CA319" s="71">
        <f t="shared" si="192"/>
        <v>0</v>
      </c>
      <c r="CB319" s="71">
        <f t="shared" si="192"/>
        <v>0</v>
      </c>
      <c r="CC319" s="71">
        <f t="shared" si="192"/>
        <v>0</v>
      </c>
      <c r="CD319" s="71">
        <f t="shared" si="192"/>
        <v>0</v>
      </c>
      <c r="CE319" s="71">
        <f t="shared" si="192"/>
        <v>0</v>
      </c>
      <c r="CF319" s="71">
        <f t="shared" si="192"/>
        <v>0</v>
      </c>
      <c r="CG319" s="71">
        <f t="shared" si="192"/>
        <v>0</v>
      </c>
      <c r="CH319" s="71">
        <f t="shared" si="192"/>
        <v>0</v>
      </c>
      <c r="CI319" s="71">
        <f t="shared" si="192"/>
        <v>0</v>
      </c>
      <c r="CJ319" s="72">
        <f>SUM(CJ320:CJ332)</f>
        <v>0</v>
      </c>
      <c r="CK319" s="71"/>
      <c r="CL319" s="71"/>
      <c r="CM319" s="71"/>
      <c r="CN319" s="71"/>
      <c r="CO319" s="71"/>
      <c r="CP319" s="190">
        <f t="shared" si="178"/>
        <v>0</v>
      </c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1"/>
      <c r="DB319" s="190">
        <f t="shared" si="182"/>
        <v>0</v>
      </c>
      <c r="DC319" s="71">
        <f t="shared" si="179"/>
        <v>0</v>
      </c>
      <c r="DD319" s="71"/>
      <c r="DE319" s="71"/>
      <c r="DF319" s="71"/>
      <c r="DG319" s="190">
        <f t="shared" si="180"/>
        <v>0</v>
      </c>
      <c r="DH319" s="71">
        <f t="shared" si="181"/>
        <v>0</v>
      </c>
      <c r="DI319" s="71"/>
      <c r="DJ319" s="71"/>
      <c r="DK319" s="71"/>
      <c r="DL319" s="71"/>
      <c r="DM319" s="71"/>
      <c r="DN319" s="71"/>
      <c r="DO319" s="71"/>
      <c r="DP319" s="71"/>
      <c r="DQ319" s="71"/>
      <c r="DR319" s="71"/>
      <c r="DS319" s="71"/>
      <c r="DT319" s="71"/>
      <c r="DU319" s="71"/>
      <c r="DV319" s="71"/>
      <c r="DW319" s="71"/>
      <c r="DX319" s="71"/>
      <c r="DY319" s="71"/>
      <c r="DZ319" s="71"/>
      <c r="EA319" s="71"/>
      <c r="EB319" s="71"/>
      <c r="EC319" s="71"/>
      <c r="ED319" s="71"/>
      <c r="EE319" s="71"/>
      <c r="EF319" s="71"/>
      <c r="EG319" s="71"/>
      <c r="EH319" s="71"/>
      <c r="EI319" s="74"/>
      <c r="EJ319" s="74"/>
      <c r="EK319" s="74"/>
      <c r="EL319" s="74"/>
      <c r="EM319" s="74"/>
      <c r="EN319" s="74"/>
      <c r="EO319" s="74"/>
      <c r="EP319" s="74"/>
      <c r="EQ319" s="74"/>
      <c r="ER319" s="74"/>
      <c r="ES319" s="74"/>
      <c r="ET319" s="74"/>
      <c r="EU319" s="74"/>
      <c r="EV319" s="74"/>
      <c r="EW319" s="74"/>
      <c r="EX319" s="74"/>
      <c r="EY319" s="74"/>
      <c r="EZ319" s="74"/>
      <c r="FA319" s="74"/>
      <c r="FB319" s="74"/>
    </row>
    <row r="320" spans="2:158" s="69" customFormat="1">
      <c r="B320" s="70"/>
      <c r="C320" s="77" t="s">
        <v>386</v>
      </c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2"/>
      <c r="P320" s="71"/>
      <c r="Q320" s="71"/>
      <c r="R320" s="71"/>
      <c r="S320" s="71"/>
      <c r="T320" s="71"/>
      <c r="U320" s="71"/>
      <c r="V320" s="71"/>
      <c r="W320" s="71"/>
      <c r="X320" s="71"/>
      <c r="Y320" s="168">
        <v>24</v>
      </c>
      <c r="Z320" s="73"/>
      <c r="AA320" s="73"/>
      <c r="AB320" s="73"/>
      <c r="AC320" s="73"/>
      <c r="AD320" s="73"/>
      <c r="AE320" s="73"/>
      <c r="AF320" s="447">
        <f t="shared" si="174"/>
        <v>102328</v>
      </c>
      <c r="AG320" s="71">
        <f>SUM(AG336,AG385,AG402,AG450)</f>
        <v>406</v>
      </c>
      <c r="AH320" s="71">
        <f>SUM(AH336,AH385,AH402,AH450)</f>
        <v>4</v>
      </c>
      <c r="AI320" s="71">
        <f t="shared" ref="AI320:AR320" si="193">SUM(AI336,AI385,AI402,AI450)</f>
        <v>1</v>
      </c>
      <c r="AJ320" s="71">
        <f t="shared" si="193"/>
        <v>3</v>
      </c>
      <c r="AK320" s="71">
        <f t="shared" si="193"/>
        <v>607</v>
      </c>
      <c r="AL320" s="71">
        <f t="shared" si="193"/>
        <v>0</v>
      </c>
      <c r="AM320" s="71">
        <f t="shared" si="193"/>
        <v>0</v>
      </c>
      <c r="AN320" s="71">
        <f t="shared" si="193"/>
        <v>0</v>
      </c>
      <c r="AO320" s="71">
        <f t="shared" si="193"/>
        <v>93650</v>
      </c>
      <c r="AP320" s="71">
        <f t="shared" si="193"/>
        <v>25664</v>
      </c>
      <c r="AQ320" s="71">
        <f t="shared" si="193"/>
        <v>71144</v>
      </c>
      <c r="AR320" s="71">
        <f t="shared" si="193"/>
        <v>0</v>
      </c>
      <c r="AS320" s="447">
        <f t="shared" si="172"/>
        <v>94667</v>
      </c>
      <c r="AT320" s="455"/>
      <c r="AU320" s="450">
        <f t="shared" si="175"/>
        <v>0</v>
      </c>
      <c r="AV320" s="71">
        <f t="shared" ref="AV320:BP320" si="194">SUM(AV336,AV385,AV402,AV450)</f>
        <v>0</v>
      </c>
      <c r="AW320" s="71">
        <f t="shared" si="194"/>
        <v>0</v>
      </c>
      <c r="AX320" s="71">
        <f t="shared" si="194"/>
        <v>0</v>
      </c>
      <c r="AY320" s="455">
        <f t="shared" si="194"/>
        <v>305</v>
      </c>
      <c r="AZ320" s="71">
        <f t="shared" si="194"/>
        <v>176</v>
      </c>
      <c r="BA320" s="455">
        <f t="shared" si="194"/>
        <v>202</v>
      </c>
      <c r="BB320" s="447">
        <f t="shared" si="171"/>
        <v>2109</v>
      </c>
      <c r="BC320" s="71">
        <f t="shared" si="194"/>
        <v>201</v>
      </c>
      <c r="BD320" s="71">
        <f t="shared" si="194"/>
        <v>1182</v>
      </c>
      <c r="BE320" s="71">
        <f t="shared" si="194"/>
        <v>0</v>
      </c>
      <c r="BF320" s="71">
        <f t="shared" si="194"/>
        <v>726</v>
      </c>
      <c r="BG320" s="455">
        <f t="shared" si="194"/>
        <v>0</v>
      </c>
      <c r="BH320" s="455">
        <f t="shared" si="194"/>
        <v>941</v>
      </c>
      <c r="BI320" s="455">
        <f t="shared" si="194"/>
        <v>36</v>
      </c>
      <c r="BJ320" s="455">
        <f>SUM(BJ336,BJ385,BJ402,BJ450)</f>
        <v>2693</v>
      </c>
      <c r="BK320" s="455">
        <f t="shared" si="194"/>
        <v>0</v>
      </c>
      <c r="BL320" s="450">
        <f t="shared" si="176"/>
        <v>1375</v>
      </c>
      <c r="BM320" s="71">
        <f t="shared" si="194"/>
        <v>0</v>
      </c>
      <c r="BN320" s="71">
        <f t="shared" si="194"/>
        <v>0</v>
      </c>
      <c r="BO320" s="71">
        <f t="shared" si="194"/>
        <v>0</v>
      </c>
      <c r="BP320" s="71">
        <f t="shared" si="194"/>
        <v>1375</v>
      </c>
      <c r="BQ320" s="455">
        <f t="shared" ref="BQ320:BQ366" si="195">SUM(AT320,AU320,AY320,BA320,BB320,BG320,BH320,BI320,BJ320,BK320,BL320)</f>
        <v>7661</v>
      </c>
      <c r="BR320" s="71">
        <f t="shared" si="192"/>
        <v>0</v>
      </c>
      <c r="BS320" s="71">
        <f t="shared" si="192"/>
        <v>0</v>
      </c>
      <c r="BT320" s="71">
        <f t="shared" si="192"/>
        <v>0</v>
      </c>
      <c r="BU320" s="71">
        <f t="shared" si="192"/>
        <v>0</v>
      </c>
      <c r="BV320" s="71">
        <f t="shared" si="192"/>
        <v>0</v>
      </c>
      <c r="BW320" s="71">
        <f t="shared" si="192"/>
        <v>0</v>
      </c>
      <c r="BX320" s="71">
        <f t="shared" si="192"/>
        <v>0</v>
      </c>
      <c r="BY320" s="71">
        <f t="shared" si="192"/>
        <v>0</v>
      </c>
      <c r="BZ320" s="71">
        <f t="shared" si="192"/>
        <v>0</v>
      </c>
      <c r="CA320" s="71">
        <f t="shared" si="192"/>
        <v>0</v>
      </c>
      <c r="CB320" s="71">
        <f t="shared" si="192"/>
        <v>0</v>
      </c>
      <c r="CC320" s="71">
        <f t="shared" si="192"/>
        <v>0</v>
      </c>
      <c r="CD320" s="71">
        <f t="shared" si="192"/>
        <v>0</v>
      </c>
      <c r="CE320" s="71">
        <f t="shared" si="192"/>
        <v>0</v>
      </c>
      <c r="CF320" s="71">
        <f t="shared" si="192"/>
        <v>0</v>
      </c>
      <c r="CG320" s="71">
        <f t="shared" si="192"/>
        <v>0</v>
      </c>
      <c r="CH320" s="71">
        <f t="shared" si="192"/>
        <v>0</v>
      </c>
      <c r="CI320" s="71">
        <f t="shared" si="192"/>
        <v>0</v>
      </c>
      <c r="CJ320" s="71">
        <f>SUM(CJ336,CJ385,CJ402,CJ450)</f>
        <v>0</v>
      </c>
      <c r="CK320" s="71"/>
      <c r="CL320" s="71"/>
      <c r="CM320" s="71"/>
      <c r="CN320" s="71"/>
      <c r="CO320" s="71"/>
      <c r="CP320" s="190">
        <f t="shared" si="178"/>
        <v>0</v>
      </c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1"/>
      <c r="DB320" s="190">
        <f t="shared" si="182"/>
        <v>0</v>
      </c>
      <c r="DC320" s="71">
        <f t="shared" si="179"/>
        <v>0</v>
      </c>
      <c r="DD320" s="71"/>
      <c r="DE320" s="71"/>
      <c r="DF320" s="71"/>
      <c r="DG320" s="190">
        <f t="shared" si="180"/>
        <v>0</v>
      </c>
      <c r="DH320" s="71">
        <f t="shared" si="181"/>
        <v>0</v>
      </c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1"/>
      <c r="DW320" s="71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4"/>
      <c r="EJ320" s="74"/>
      <c r="EK320" s="74"/>
      <c r="EL320" s="74"/>
      <c r="EM320" s="74"/>
      <c r="EN320" s="74"/>
      <c r="EO320" s="74"/>
      <c r="EP320" s="74"/>
      <c r="EQ320" s="74"/>
      <c r="ER320" s="74"/>
      <c r="ES320" s="74"/>
      <c r="ET320" s="74"/>
      <c r="EU320" s="74"/>
      <c r="EV320" s="74"/>
      <c r="EW320" s="74"/>
      <c r="EX320" s="74"/>
      <c r="EY320" s="74"/>
      <c r="EZ320" s="74"/>
      <c r="FA320" s="74"/>
      <c r="FB320" s="74"/>
    </row>
    <row r="321" spans="2:158" s="69" customFormat="1">
      <c r="B321" s="70"/>
      <c r="C321" s="77" t="s">
        <v>387</v>
      </c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2"/>
      <c r="P321" s="71"/>
      <c r="Q321" s="71"/>
      <c r="R321" s="71"/>
      <c r="S321" s="71"/>
      <c r="T321" s="71"/>
      <c r="U321" s="71"/>
      <c r="V321" s="71"/>
      <c r="W321" s="71"/>
      <c r="X321" s="71"/>
      <c r="Y321" s="168">
        <v>32</v>
      </c>
      <c r="Z321" s="73"/>
      <c r="AA321" s="73"/>
      <c r="AB321" s="73"/>
      <c r="AC321" s="73"/>
      <c r="AD321" s="73"/>
      <c r="AE321" s="73"/>
      <c r="AF321" s="447">
        <f t="shared" si="174"/>
        <v>44769</v>
      </c>
      <c r="AG321" s="71">
        <f t="shared" ref="AG321:AR321" si="196">SUM(AG337,AG386,AG403,AG451,AG698)</f>
        <v>2317</v>
      </c>
      <c r="AH321" s="71">
        <f t="shared" si="196"/>
        <v>102</v>
      </c>
      <c r="AI321" s="71">
        <f t="shared" si="196"/>
        <v>76</v>
      </c>
      <c r="AJ321" s="71">
        <f t="shared" si="196"/>
        <v>2</v>
      </c>
      <c r="AK321" s="71">
        <f t="shared" si="196"/>
        <v>314</v>
      </c>
      <c r="AL321" s="71">
        <f t="shared" si="196"/>
        <v>0</v>
      </c>
      <c r="AM321" s="71">
        <f t="shared" si="196"/>
        <v>0</v>
      </c>
      <c r="AN321" s="71">
        <f t="shared" si="196"/>
        <v>0</v>
      </c>
      <c r="AO321" s="71">
        <f t="shared" si="196"/>
        <v>33161</v>
      </c>
      <c r="AP321" s="71">
        <f t="shared" si="196"/>
        <v>5471</v>
      </c>
      <c r="AQ321" s="71">
        <f t="shared" si="196"/>
        <v>30627</v>
      </c>
      <c r="AR321" s="71">
        <f t="shared" si="196"/>
        <v>0</v>
      </c>
      <c r="AS321" s="447">
        <f t="shared" si="172"/>
        <v>35894</v>
      </c>
      <c r="AT321" s="455">
        <f t="shared" ref="AT321:BA321" si="197">SUM(AT337,AT386,AT403,AT451,AT698)</f>
        <v>0</v>
      </c>
      <c r="AU321" s="455">
        <f t="shared" si="197"/>
        <v>0</v>
      </c>
      <c r="AV321" s="71">
        <f t="shared" si="197"/>
        <v>0</v>
      </c>
      <c r="AW321" s="71">
        <f t="shared" si="197"/>
        <v>0</v>
      </c>
      <c r="AX321" s="71">
        <f t="shared" si="197"/>
        <v>0</v>
      </c>
      <c r="AY321" s="455">
        <f t="shared" si="197"/>
        <v>580</v>
      </c>
      <c r="AZ321" s="71">
        <f t="shared" si="197"/>
        <v>29</v>
      </c>
      <c r="BA321" s="455">
        <f t="shared" si="197"/>
        <v>1528</v>
      </c>
      <c r="BB321" s="447">
        <f t="shared" si="171"/>
        <v>1709</v>
      </c>
      <c r="BC321" s="71">
        <f t="shared" ref="BC321:BK321" si="198">SUM(BC337,BC386,BC403,BC451,BC698)</f>
        <v>0</v>
      </c>
      <c r="BD321" s="71">
        <f t="shared" si="198"/>
        <v>1639</v>
      </c>
      <c r="BE321" s="71">
        <f t="shared" si="198"/>
        <v>1395</v>
      </c>
      <c r="BF321" s="71">
        <f t="shared" si="198"/>
        <v>70</v>
      </c>
      <c r="BG321" s="455">
        <f t="shared" si="198"/>
        <v>12</v>
      </c>
      <c r="BH321" s="455">
        <f t="shared" si="198"/>
        <v>708</v>
      </c>
      <c r="BI321" s="455">
        <f t="shared" si="198"/>
        <v>128</v>
      </c>
      <c r="BJ321" s="455">
        <f t="shared" si="198"/>
        <v>3116</v>
      </c>
      <c r="BK321" s="455">
        <f t="shared" si="198"/>
        <v>0</v>
      </c>
      <c r="BL321" s="450">
        <f t="shared" si="176"/>
        <v>1094</v>
      </c>
      <c r="BM321" s="71">
        <f>SUM(BM337,BM386,BM403,BM451,BM698)</f>
        <v>0</v>
      </c>
      <c r="BN321" s="71">
        <f>SUM(BN337,BN386,BN403,BN451,BN698)</f>
        <v>0</v>
      </c>
      <c r="BO321" s="71">
        <f>SUM(BO337,BO386,BO403,BO451,BO698)</f>
        <v>0</v>
      </c>
      <c r="BP321" s="71">
        <f>SUM(BP337,BP386,BP403,BP451,BP698)</f>
        <v>1094</v>
      </c>
      <c r="BQ321" s="455">
        <f t="shared" si="195"/>
        <v>8875</v>
      </c>
      <c r="BR321" s="71">
        <f t="shared" ref="BR321:CJ321" si="199">SUM(BR337,BR386,BR403,BR451,BR698)</f>
        <v>0</v>
      </c>
      <c r="BS321" s="71">
        <f t="shared" si="199"/>
        <v>0</v>
      </c>
      <c r="BT321" s="71">
        <f t="shared" si="199"/>
        <v>0</v>
      </c>
      <c r="BU321" s="71">
        <f t="shared" si="199"/>
        <v>0</v>
      </c>
      <c r="BV321" s="71">
        <f t="shared" si="199"/>
        <v>0</v>
      </c>
      <c r="BW321" s="71">
        <f t="shared" si="199"/>
        <v>0</v>
      </c>
      <c r="BX321" s="71">
        <f t="shared" si="199"/>
        <v>0</v>
      </c>
      <c r="BY321" s="71">
        <f t="shared" si="199"/>
        <v>0</v>
      </c>
      <c r="BZ321" s="71">
        <f t="shared" si="199"/>
        <v>0</v>
      </c>
      <c r="CA321" s="71">
        <f t="shared" si="199"/>
        <v>0</v>
      </c>
      <c r="CB321" s="71">
        <f t="shared" si="199"/>
        <v>0</v>
      </c>
      <c r="CC321" s="71">
        <f t="shared" si="199"/>
        <v>0</v>
      </c>
      <c r="CD321" s="71">
        <f t="shared" si="199"/>
        <v>0</v>
      </c>
      <c r="CE321" s="71">
        <f t="shared" si="199"/>
        <v>0</v>
      </c>
      <c r="CF321" s="71">
        <f t="shared" si="199"/>
        <v>0</v>
      </c>
      <c r="CG321" s="71">
        <f t="shared" si="199"/>
        <v>0</v>
      </c>
      <c r="CH321" s="71">
        <f t="shared" si="199"/>
        <v>0</v>
      </c>
      <c r="CI321" s="71">
        <f t="shared" si="199"/>
        <v>0</v>
      </c>
      <c r="CJ321" s="71">
        <f t="shared" si="199"/>
        <v>0</v>
      </c>
      <c r="CK321" s="71"/>
      <c r="CL321" s="71"/>
      <c r="CM321" s="71"/>
      <c r="CN321" s="71"/>
      <c r="CO321" s="71"/>
      <c r="CP321" s="190">
        <f t="shared" si="178"/>
        <v>0</v>
      </c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1"/>
      <c r="DB321" s="190">
        <f t="shared" si="182"/>
        <v>0</v>
      </c>
      <c r="DC321" s="71">
        <f t="shared" si="179"/>
        <v>0</v>
      </c>
      <c r="DD321" s="71"/>
      <c r="DE321" s="71"/>
      <c r="DF321" s="71"/>
      <c r="DG321" s="190">
        <f t="shared" si="180"/>
        <v>0</v>
      </c>
      <c r="DH321" s="71">
        <f t="shared" si="181"/>
        <v>0</v>
      </c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4"/>
      <c r="EJ321" s="74"/>
      <c r="EK321" s="74"/>
      <c r="EL321" s="74"/>
      <c r="EM321" s="74"/>
      <c r="EN321" s="74"/>
      <c r="EO321" s="74"/>
      <c r="EP321" s="74"/>
      <c r="EQ321" s="74"/>
      <c r="ER321" s="74"/>
      <c r="ES321" s="74"/>
      <c r="ET321" s="74"/>
      <c r="EU321" s="74"/>
      <c r="EV321" s="74"/>
      <c r="EW321" s="74"/>
      <c r="EX321" s="74"/>
      <c r="EY321" s="74"/>
      <c r="EZ321" s="74"/>
      <c r="FA321" s="74"/>
      <c r="FB321" s="74"/>
    </row>
    <row r="322" spans="2:158" s="69" customFormat="1">
      <c r="B322" s="70"/>
      <c r="C322" s="77" t="s">
        <v>388</v>
      </c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2"/>
      <c r="P322" s="71"/>
      <c r="Q322" s="71"/>
      <c r="R322" s="71"/>
      <c r="S322" s="71"/>
      <c r="T322" s="71"/>
      <c r="U322" s="71"/>
      <c r="V322" s="71"/>
      <c r="W322" s="71"/>
      <c r="X322" s="71"/>
      <c r="Y322" s="73">
        <v>63</v>
      </c>
      <c r="Z322" s="73"/>
      <c r="AA322" s="73"/>
      <c r="AB322" s="73"/>
      <c r="AC322" s="73"/>
      <c r="AD322" s="73"/>
      <c r="AE322" s="73"/>
      <c r="AF322" s="447">
        <f t="shared" si="174"/>
        <v>92974</v>
      </c>
      <c r="AG322" s="71">
        <f>SUM(AG338,AG387,AG404,AG452)</f>
        <v>1834</v>
      </c>
      <c r="AH322" s="71">
        <f t="shared" ref="AH322:BP322" si="200">SUM(AH338,AH387,AH404,AH452)</f>
        <v>70</v>
      </c>
      <c r="AI322" s="71">
        <f t="shared" si="200"/>
        <v>30</v>
      </c>
      <c r="AJ322" s="71">
        <f t="shared" si="200"/>
        <v>40</v>
      </c>
      <c r="AK322" s="71">
        <f t="shared" si="200"/>
        <v>621</v>
      </c>
      <c r="AL322" s="71">
        <f t="shared" si="200"/>
        <v>0</v>
      </c>
      <c r="AM322" s="71">
        <f t="shared" si="200"/>
        <v>0</v>
      </c>
      <c r="AN322" s="71">
        <f t="shared" si="200"/>
        <v>0</v>
      </c>
      <c r="AO322" s="71">
        <f t="shared" si="200"/>
        <v>75058</v>
      </c>
      <c r="AP322" s="71">
        <f t="shared" si="200"/>
        <v>16555</v>
      </c>
      <c r="AQ322" s="71">
        <f t="shared" si="200"/>
        <v>62236</v>
      </c>
      <c r="AR322" s="71">
        <f t="shared" si="200"/>
        <v>0</v>
      </c>
      <c r="AS322" s="462">
        <f t="shared" si="200"/>
        <v>77583</v>
      </c>
      <c r="AT322" s="455">
        <f t="shared" si="200"/>
        <v>0</v>
      </c>
      <c r="AU322" s="455">
        <f t="shared" si="200"/>
        <v>0</v>
      </c>
      <c r="AV322" s="71">
        <f t="shared" si="200"/>
        <v>0</v>
      </c>
      <c r="AW322" s="71">
        <f t="shared" si="200"/>
        <v>0</v>
      </c>
      <c r="AX322" s="71">
        <f t="shared" si="200"/>
        <v>0</v>
      </c>
      <c r="AY322" s="455">
        <f t="shared" si="200"/>
        <v>953</v>
      </c>
      <c r="AZ322" s="71">
        <f t="shared" si="200"/>
        <v>139</v>
      </c>
      <c r="BA322" s="455">
        <f t="shared" si="200"/>
        <v>1170</v>
      </c>
      <c r="BB322" s="447">
        <f t="shared" si="171"/>
        <v>2170</v>
      </c>
      <c r="BC322" s="71">
        <f t="shared" si="200"/>
        <v>1170</v>
      </c>
      <c r="BD322" s="71">
        <f t="shared" si="200"/>
        <v>779</v>
      </c>
      <c r="BE322" s="71">
        <f t="shared" si="200"/>
        <v>0</v>
      </c>
      <c r="BF322" s="71">
        <f t="shared" si="200"/>
        <v>221</v>
      </c>
      <c r="BG322" s="455">
        <f t="shared" si="200"/>
        <v>0</v>
      </c>
      <c r="BH322" s="455">
        <f t="shared" si="200"/>
        <v>1224</v>
      </c>
      <c r="BI322" s="455">
        <f t="shared" si="200"/>
        <v>0</v>
      </c>
      <c r="BJ322" s="455">
        <f t="shared" si="200"/>
        <v>7318</v>
      </c>
      <c r="BK322" s="455">
        <f t="shared" si="200"/>
        <v>896</v>
      </c>
      <c r="BL322" s="450">
        <f t="shared" si="176"/>
        <v>1660</v>
      </c>
      <c r="BM322" s="71">
        <f t="shared" si="200"/>
        <v>21</v>
      </c>
      <c r="BN322" s="71">
        <f t="shared" si="200"/>
        <v>0</v>
      </c>
      <c r="BO322" s="71">
        <f t="shared" si="200"/>
        <v>0</v>
      </c>
      <c r="BP322" s="71">
        <f t="shared" si="200"/>
        <v>1639</v>
      </c>
      <c r="BQ322" s="455">
        <f t="shared" si="195"/>
        <v>15391</v>
      </c>
      <c r="BR322" s="71">
        <f t="shared" ref="BR322:CJ322" si="201">SUM(BR338,BR387,BR404,BR452)</f>
        <v>310</v>
      </c>
      <c r="BS322" s="71">
        <f t="shared" si="201"/>
        <v>0</v>
      </c>
      <c r="BT322" s="71">
        <f t="shared" si="201"/>
        <v>27</v>
      </c>
      <c r="BU322" s="71">
        <f t="shared" si="201"/>
        <v>0</v>
      </c>
      <c r="BV322" s="71">
        <f t="shared" si="201"/>
        <v>0</v>
      </c>
      <c r="BW322" s="71">
        <f t="shared" si="201"/>
        <v>0</v>
      </c>
      <c r="BX322" s="71">
        <f t="shared" si="201"/>
        <v>0</v>
      </c>
      <c r="BY322" s="71">
        <f t="shared" si="201"/>
        <v>0</v>
      </c>
      <c r="BZ322" s="71">
        <f t="shared" si="201"/>
        <v>36</v>
      </c>
      <c r="CA322" s="71">
        <f t="shared" si="201"/>
        <v>0</v>
      </c>
      <c r="CB322" s="71">
        <f t="shared" si="201"/>
        <v>0</v>
      </c>
      <c r="CC322" s="71">
        <f t="shared" si="201"/>
        <v>0</v>
      </c>
      <c r="CD322" s="71">
        <f t="shared" si="201"/>
        <v>0</v>
      </c>
      <c r="CE322" s="71">
        <f t="shared" si="201"/>
        <v>247</v>
      </c>
      <c r="CF322" s="71">
        <f t="shared" si="201"/>
        <v>0</v>
      </c>
      <c r="CG322" s="71">
        <f t="shared" si="201"/>
        <v>247</v>
      </c>
      <c r="CH322" s="71">
        <f t="shared" si="201"/>
        <v>310</v>
      </c>
      <c r="CI322" s="71">
        <f t="shared" si="201"/>
        <v>0</v>
      </c>
      <c r="CJ322" s="71">
        <f t="shared" si="201"/>
        <v>0</v>
      </c>
      <c r="CK322" s="71"/>
      <c r="CL322" s="71"/>
      <c r="CM322" s="71"/>
      <c r="CN322" s="71"/>
      <c r="CO322" s="71"/>
      <c r="CP322" s="190">
        <f t="shared" si="178"/>
        <v>0</v>
      </c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1"/>
      <c r="DB322" s="190">
        <f t="shared" si="182"/>
        <v>0</v>
      </c>
      <c r="DC322" s="71">
        <f t="shared" si="179"/>
        <v>0</v>
      </c>
      <c r="DD322" s="71"/>
      <c r="DE322" s="71"/>
      <c r="DF322" s="71"/>
      <c r="DG322" s="190">
        <f t="shared" si="180"/>
        <v>0</v>
      </c>
      <c r="DH322" s="71">
        <f t="shared" si="181"/>
        <v>0</v>
      </c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1"/>
      <c r="DW322" s="71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4"/>
      <c r="EJ322" s="74"/>
      <c r="EK322" s="74"/>
      <c r="EL322" s="74"/>
      <c r="EM322" s="74"/>
      <c r="EN322" s="74"/>
      <c r="EO322" s="74"/>
      <c r="EP322" s="74"/>
      <c r="EQ322" s="74"/>
      <c r="ER322" s="74"/>
      <c r="ES322" s="74"/>
      <c r="ET322" s="74"/>
      <c r="EU322" s="74"/>
      <c r="EV322" s="74"/>
      <c r="EW322" s="74"/>
      <c r="EX322" s="74"/>
      <c r="EY322" s="74"/>
      <c r="EZ322" s="74"/>
      <c r="FA322" s="74"/>
      <c r="FB322" s="74"/>
    </row>
    <row r="323" spans="2:158" s="69" customFormat="1">
      <c r="B323" s="70"/>
      <c r="C323" s="77" t="s">
        <v>389</v>
      </c>
      <c r="D323" s="71"/>
      <c r="E323" s="71"/>
      <c r="F323" s="71"/>
      <c r="G323" s="71"/>
      <c r="H323" s="71"/>
      <c r="I323" s="71"/>
      <c r="J323" s="71"/>
      <c r="K323" s="71"/>
      <c r="L323" s="71"/>
      <c r="M323" s="71"/>
      <c r="N323" s="71"/>
      <c r="O323" s="72"/>
      <c r="P323" s="71"/>
      <c r="Q323" s="71"/>
      <c r="R323" s="71"/>
      <c r="S323" s="71"/>
      <c r="T323" s="71"/>
      <c r="U323" s="71"/>
      <c r="V323" s="71"/>
      <c r="W323" s="71"/>
      <c r="X323" s="71"/>
      <c r="Y323" s="168">
        <v>53</v>
      </c>
      <c r="Z323" s="73"/>
      <c r="AA323" s="73"/>
      <c r="AB323" s="73"/>
      <c r="AC323" s="73"/>
      <c r="AD323" s="73"/>
      <c r="AE323" s="73"/>
      <c r="AF323" s="447">
        <f>SUM(AS323:AU323,AY323,BA323:BB323,BG323:BL323)</f>
        <v>60496</v>
      </c>
      <c r="AG323" s="71">
        <f t="shared" ref="AG323:AR323" si="202">SUM(AG339,AG388,AG405,AG453,AG700)</f>
        <v>4179</v>
      </c>
      <c r="AH323" s="71">
        <f t="shared" si="202"/>
        <v>35</v>
      </c>
      <c r="AI323" s="71">
        <f t="shared" si="202"/>
        <v>35</v>
      </c>
      <c r="AJ323" s="71">
        <f t="shared" si="202"/>
        <v>0</v>
      </c>
      <c r="AK323" s="71">
        <f t="shared" si="202"/>
        <v>180</v>
      </c>
      <c r="AL323" s="71">
        <f t="shared" si="202"/>
        <v>560</v>
      </c>
      <c r="AM323" s="71">
        <f t="shared" si="202"/>
        <v>274</v>
      </c>
      <c r="AN323" s="71">
        <f t="shared" si="202"/>
        <v>0</v>
      </c>
      <c r="AO323" s="71">
        <f t="shared" si="202"/>
        <v>44688</v>
      </c>
      <c r="AP323" s="71">
        <f t="shared" si="202"/>
        <v>10333</v>
      </c>
      <c r="AQ323" s="71">
        <f t="shared" si="202"/>
        <v>41031</v>
      </c>
      <c r="AR323" s="71">
        <f t="shared" si="202"/>
        <v>0</v>
      </c>
      <c r="AS323" s="447">
        <f>SUM(AG323,AH323,AK323,AL323,AO323)</f>
        <v>49642</v>
      </c>
      <c r="AT323" s="455"/>
      <c r="AU323" s="450">
        <f t="shared" si="175"/>
        <v>9</v>
      </c>
      <c r="AV323" s="71">
        <f t="shared" ref="AV323:BA323" si="203">SUM(AV339,AV388,AV405,AV453,AV700)</f>
        <v>0</v>
      </c>
      <c r="AW323" s="71">
        <f t="shared" si="203"/>
        <v>0</v>
      </c>
      <c r="AX323" s="71">
        <f t="shared" si="203"/>
        <v>9</v>
      </c>
      <c r="AY323" s="455">
        <f t="shared" si="203"/>
        <v>733</v>
      </c>
      <c r="AZ323" s="71">
        <f t="shared" si="203"/>
        <v>202</v>
      </c>
      <c r="BA323" s="455">
        <f t="shared" si="203"/>
        <v>932</v>
      </c>
      <c r="BB323" s="447">
        <f t="shared" si="171"/>
        <v>2234</v>
      </c>
      <c r="BC323" s="71">
        <f t="shared" ref="BC323:BK323" si="204">SUM(BC339,BC388,BC405,BC453,BC700)</f>
        <v>434</v>
      </c>
      <c r="BD323" s="71">
        <f t="shared" si="204"/>
        <v>1727</v>
      </c>
      <c r="BE323" s="71">
        <f t="shared" si="204"/>
        <v>1338</v>
      </c>
      <c r="BF323" s="71">
        <f t="shared" si="204"/>
        <v>73</v>
      </c>
      <c r="BG323" s="455">
        <f t="shared" si="204"/>
        <v>3</v>
      </c>
      <c r="BH323" s="455">
        <f t="shared" si="204"/>
        <v>1085</v>
      </c>
      <c r="BI323" s="455">
        <f t="shared" si="204"/>
        <v>222</v>
      </c>
      <c r="BJ323" s="455">
        <f t="shared" si="204"/>
        <v>4925</v>
      </c>
      <c r="BK323" s="455">
        <f t="shared" si="204"/>
        <v>4</v>
      </c>
      <c r="BL323" s="450">
        <f>SUM(BM323:BP323)</f>
        <v>707</v>
      </c>
      <c r="BM323" s="71">
        <f>SUM(BM339,BM388,BM405,BM453,BM700)</f>
        <v>0</v>
      </c>
      <c r="BN323" s="71">
        <f>SUM(BN339,BN388,BN405,BN453,BN700)</f>
        <v>0</v>
      </c>
      <c r="BO323" s="71">
        <f>SUM(BO339,BO388,BO405,BO453,BO700)</f>
        <v>0</v>
      </c>
      <c r="BP323" s="71">
        <f>SUM(BP339,BP388,BP405,BP453,BP700)</f>
        <v>707</v>
      </c>
      <c r="BQ323" s="455">
        <f t="shared" si="195"/>
        <v>10854</v>
      </c>
      <c r="BR323" s="71">
        <f t="shared" ref="BR323:CJ323" si="205">SUM(BR339,BR388,BR405,BR453,BR700)</f>
        <v>50</v>
      </c>
      <c r="BS323" s="71">
        <f t="shared" si="205"/>
        <v>0</v>
      </c>
      <c r="BT323" s="71">
        <f t="shared" si="205"/>
        <v>50</v>
      </c>
      <c r="BU323" s="71">
        <f t="shared" si="205"/>
        <v>0</v>
      </c>
      <c r="BV323" s="71">
        <f t="shared" si="205"/>
        <v>0</v>
      </c>
      <c r="BW323" s="71">
        <f t="shared" si="205"/>
        <v>0</v>
      </c>
      <c r="BX323" s="71">
        <f t="shared" si="205"/>
        <v>0</v>
      </c>
      <c r="BY323" s="71">
        <f t="shared" si="205"/>
        <v>0</v>
      </c>
      <c r="BZ323" s="71">
        <f t="shared" si="205"/>
        <v>0</v>
      </c>
      <c r="CA323" s="71">
        <f t="shared" si="205"/>
        <v>0</v>
      </c>
      <c r="CB323" s="71">
        <f t="shared" si="205"/>
        <v>0</v>
      </c>
      <c r="CC323" s="71">
        <f t="shared" si="205"/>
        <v>0</v>
      </c>
      <c r="CD323" s="71">
        <f t="shared" si="205"/>
        <v>0</v>
      </c>
      <c r="CE323" s="71">
        <f t="shared" si="205"/>
        <v>0</v>
      </c>
      <c r="CF323" s="71">
        <f t="shared" si="205"/>
        <v>0</v>
      </c>
      <c r="CG323" s="71">
        <f t="shared" si="205"/>
        <v>0</v>
      </c>
      <c r="CH323" s="71">
        <f t="shared" si="205"/>
        <v>50</v>
      </c>
      <c r="CI323" s="71">
        <f t="shared" si="205"/>
        <v>0</v>
      </c>
      <c r="CJ323" s="71">
        <f t="shared" si="205"/>
        <v>0</v>
      </c>
      <c r="CK323" s="71"/>
      <c r="CL323" s="71"/>
      <c r="CM323" s="71"/>
      <c r="CN323" s="71"/>
      <c r="CO323" s="71"/>
      <c r="CP323" s="190">
        <f t="shared" si="178"/>
        <v>0</v>
      </c>
      <c r="CQ323" s="71"/>
      <c r="CR323" s="71"/>
      <c r="CS323" s="71"/>
      <c r="CT323" s="71"/>
      <c r="CU323" s="71"/>
      <c r="CV323" s="71"/>
      <c r="CW323" s="71"/>
      <c r="CX323" s="71"/>
      <c r="CY323" s="71"/>
      <c r="CZ323" s="71"/>
      <c r="DA323" s="71"/>
      <c r="DB323" s="190">
        <f t="shared" si="182"/>
        <v>0</v>
      </c>
      <c r="DC323" s="71">
        <f t="shared" si="179"/>
        <v>0</v>
      </c>
      <c r="DD323" s="71"/>
      <c r="DE323" s="71"/>
      <c r="DF323" s="71"/>
      <c r="DG323" s="190">
        <f t="shared" si="180"/>
        <v>0</v>
      </c>
      <c r="DH323" s="71">
        <f t="shared" si="181"/>
        <v>0</v>
      </c>
      <c r="DI323" s="71"/>
      <c r="DJ323" s="71"/>
      <c r="DK323" s="71"/>
      <c r="DL323" s="71"/>
      <c r="DM323" s="71"/>
      <c r="DN323" s="71"/>
      <c r="DO323" s="71"/>
      <c r="DP323" s="71"/>
      <c r="DQ323" s="71"/>
      <c r="DR323" s="71"/>
      <c r="DS323" s="71"/>
      <c r="DT323" s="71"/>
      <c r="DU323" s="71"/>
      <c r="DV323" s="71"/>
      <c r="DW323" s="71"/>
      <c r="DX323" s="71"/>
      <c r="DY323" s="71"/>
      <c r="DZ323" s="71"/>
      <c r="EA323" s="71"/>
      <c r="EB323" s="71"/>
      <c r="EC323" s="71"/>
      <c r="ED323" s="71"/>
      <c r="EE323" s="71"/>
      <c r="EF323" s="71"/>
      <c r="EG323" s="71"/>
      <c r="EH323" s="71"/>
      <c r="EI323" s="74"/>
      <c r="EJ323" s="74"/>
      <c r="EK323" s="74"/>
      <c r="EL323" s="74"/>
      <c r="EM323" s="74"/>
      <c r="EN323" s="74"/>
      <c r="EO323" s="74"/>
      <c r="EP323" s="74"/>
      <c r="EQ323" s="74"/>
      <c r="ER323" s="74"/>
      <c r="ES323" s="74"/>
      <c r="ET323" s="74"/>
      <c r="EU323" s="74"/>
      <c r="EV323" s="74"/>
      <c r="EW323" s="74"/>
      <c r="EX323" s="74"/>
      <c r="EY323" s="74"/>
      <c r="EZ323" s="74"/>
      <c r="FA323" s="74"/>
      <c r="FB323" s="74"/>
    </row>
    <row r="324" spans="2:158" s="69" customFormat="1">
      <c r="B324" s="70"/>
      <c r="C324" s="77" t="s">
        <v>390</v>
      </c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2"/>
      <c r="P324" s="71"/>
      <c r="Q324" s="71"/>
      <c r="R324" s="71"/>
      <c r="S324" s="71"/>
      <c r="T324" s="71"/>
      <c r="U324" s="71"/>
      <c r="V324" s="71"/>
      <c r="W324" s="71"/>
      <c r="X324" s="71"/>
      <c r="Y324" s="168">
        <v>48</v>
      </c>
      <c r="Z324" s="73"/>
      <c r="AA324" s="73"/>
      <c r="AB324" s="73"/>
      <c r="AC324" s="73"/>
      <c r="AD324" s="73"/>
      <c r="AE324" s="73"/>
      <c r="AF324" s="447">
        <f t="shared" si="174"/>
        <v>101212</v>
      </c>
      <c r="AG324" s="71">
        <f>SUM(AG340,AG389,AG406,AG454)</f>
        <v>1580</v>
      </c>
      <c r="AH324" s="71">
        <f t="shared" ref="AH324:AR326" si="206">SUM(AH340,AH389,AH406,AH454)</f>
        <v>33</v>
      </c>
      <c r="AI324" s="71">
        <f t="shared" si="206"/>
        <v>33</v>
      </c>
      <c r="AJ324" s="71">
        <f t="shared" si="206"/>
        <v>0</v>
      </c>
      <c r="AK324" s="71">
        <f t="shared" si="206"/>
        <v>461</v>
      </c>
      <c r="AL324" s="71">
        <f t="shared" si="206"/>
        <v>0</v>
      </c>
      <c r="AM324" s="71">
        <f t="shared" si="206"/>
        <v>0</v>
      </c>
      <c r="AN324" s="71">
        <f t="shared" si="206"/>
        <v>0</v>
      </c>
      <c r="AO324" s="71">
        <f t="shared" si="206"/>
        <v>74065</v>
      </c>
      <c r="AP324" s="71">
        <f t="shared" si="206"/>
        <v>7251</v>
      </c>
      <c r="AQ324" s="71">
        <f t="shared" si="206"/>
        <v>65251</v>
      </c>
      <c r="AR324" s="71">
        <f t="shared" si="206"/>
        <v>0</v>
      </c>
      <c r="AS324" s="447">
        <f t="shared" si="172"/>
        <v>76139</v>
      </c>
      <c r="AT324" s="455"/>
      <c r="AU324" s="450">
        <f t="shared" si="175"/>
        <v>0</v>
      </c>
      <c r="AV324" s="71">
        <f t="shared" ref="AV324:BP326" si="207">SUM(AV340,AV389,AV406,AV454)</f>
        <v>0</v>
      </c>
      <c r="AW324" s="71">
        <f t="shared" si="207"/>
        <v>0</v>
      </c>
      <c r="AX324" s="71">
        <f t="shared" si="207"/>
        <v>0</v>
      </c>
      <c r="AY324" s="455">
        <f t="shared" si="207"/>
        <v>663</v>
      </c>
      <c r="AZ324" s="71">
        <f t="shared" si="207"/>
        <v>12</v>
      </c>
      <c r="BA324" s="455">
        <f t="shared" si="207"/>
        <v>2590</v>
      </c>
      <c r="BB324" s="447">
        <f t="shared" si="171"/>
        <v>14843</v>
      </c>
      <c r="BC324" s="71">
        <f t="shared" si="207"/>
        <v>0</v>
      </c>
      <c r="BD324" s="71">
        <f t="shared" si="207"/>
        <v>14804</v>
      </c>
      <c r="BE324" s="71">
        <f t="shared" si="207"/>
        <v>10736</v>
      </c>
      <c r="BF324" s="71">
        <f t="shared" si="207"/>
        <v>39</v>
      </c>
      <c r="BG324" s="455">
        <f t="shared" si="207"/>
        <v>0</v>
      </c>
      <c r="BH324" s="455">
        <f t="shared" si="207"/>
        <v>1497</v>
      </c>
      <c r="BI324" s="455">
        <f t="shared" si="207"/>
        <v>223</v>
      </c>
      <c r="BJ324" s="455">
        <f t="shared" si="207"/>
        <v>3748</v>
      </c>
      <c r="BK324" s="455">
        <f t="shared" si="207"/>
        <v>0</v>
      </c>
      <c r="BL324" s="450">
        <f t="shared" si="176"/>
        <v>1509</v>
      </c>
      <c r="BM324" s="71">
        <f t="shared" si="207"/>
        <v>0</v>
      </c>
      <c r="BN324" s="71">
        <f t="shared" si="207"/>
        <v>0</v>
      </c>
      <c r="BO324" s="71">
        <f t="shared" si="207"/>
        <v>0</v>
      </c>
      <c r="BP324" s="71">
        <f t="shared" si="207"/>
        <v>1509</v>
      </c>
      <c r="BQ324" s="455">
        <f t="shared" si="195"/>
        <v>25073</v>
      </c>
      <c r="BR324" s="71">
        <f t="shared" ref="BR324:CJ326" si="208">SUM(BR340,BR389,BR406,BR454)</f>
        <v>0</v>
      </c>
      <c r="BS324" s="71">
        <f t="shared" si="208"/>
        <v>0</v>
      </c>
      <c r="BT324" s="71">
        <f t="shared" si="208"/>
        <v>0</v>
      </c>
      <c r="BU324" s="71">
        <f t="shared" si="208"/>
        <v>0</v>
      </c>
      <c r="BV324" s="71">
        <f t="shared" si="208"/>
        <v>0</v>
      </c>
      <c r="BW324" s="71">
        <f t="shared" si="208"/>
        <v>0</v>
      </c>
      <c r="BX324" s="71">
        <f t="shared" si="208"/>
        <v>0</v>
      </c>
      <c r="BY324" s="71">
        <f t="shared" si="208"/>
        <v>0</v>
      </c>
      <c r="BZ324" s="71">
        <f t="shared" si="208"/>
        <v>0</v>
      </c>
      <c r="CA324" s="71">
        <f t="shared" si="208"/>
        <v>0</v>
      </c>
      <c r="CB324" s="71">
        <f t="shared" si="208"/>
        <v>0</v>
      </c>
      <c r="CC324" s="71">
        <f t="shared" si="208"/>
        <v>0</v>
      </c>
      <c r="CD324" s="71">
        <f t="shared" si="208"/>
        <v>0</v>
      </c>
      <c r="CE324" s="71">
        <f t="shared" si="208"/>
        <v>0</v>
      </c>
      <c r="CF324" s="71">
        <f t="shared" si="208"/>
        <v>0</v>
      </c>
      <c r="CG324" s="71">
        <f t="shared" si="208"/>
        <v>0</v>
      </c>
      <c r="CH324" s="71">
        <f t="shared" si="208"/>
        <v>0</v>
      </c>
      <c r="CI324" s="71">
        <f t="shared" si="208"/>
        <v>0</v>
      </c>
      <c r="CJ324" s="71">
        <f t="shared" si="208"/>
        <v>0</v>
      </c>
      <c r="CK324" s="71"/>
      <c r="CL324" s="71"/>
      <c r="CM324" s="71"/>
      <c r="CN324" s="71"/>
      <c r="CO324" s="71"/>
      <c r="CP324" s="190">
        <f t="shared" si="178"/>
        <v>0</v>
      </c>
      <c r="CQ324" s="71"/>
      <c r="CR324" s="71"/>
      <c r="CS324" s="71"/>
      <c r="CT324" s="71"/>
      <c r="CU324" s="71"/>
      <c r="CV324" s="71"/>
      <c r="CW324" s="71"/>
      <c r="CX324" s="71"/>
      <c r="CY324" s="71"/>
      <c r="CZ324" s="71"/>
      <c r="DA324" s="71"/>
      <c r="DB324" s="190">
        <f t="shared" si="182"/>
        <v>0</v>
      </c>
      <c r="DC324" s="71">
        <f t="shared" si="179"/>
        <v>0</v>
      </c>
      <c r="DD324" s="71"/>
      <c r="DE324" s="71"/>
      <c r="DF324" s="71"/>
      <c r="DG324" s="190">
        <f t="shared" si="180"/>
        <v>0</v>
      </c>
      <c r="DH324" s="71">
        <f t="shared" si="181"/>
        <v>0</v>
      </c>
      <c r="DI324" s="71"/>
      <c r="DJ324" s="71"/>
      <c r="DK324" s="71"/>
      <c r="DL324" s="71"/>
      <c r="DM324" s="71"/>
      <c r="DN324" s="71"/>
      <c r="DO324" s="71"/>
      <c r="DP324" s="71"/>
      <c r="DQ324" s="71"/>
      <c r="DR324" s="71"/>
      <c r="DS324" s="71"/>
      <c r="DT324" s="71"/>
      <c r="DU324" s="71"/>
      <c r="DV324" s="71"/>
      <c r="DW324" s="71"/>
      <c r="DX324" s="71"/>
      <c r="DY324" s="71"/>
      <c r="DZ324" s="71"/>
      <c r="EA324" s="71"/>
      <c r="EB324" s="71"/>
      <c r="EC324" s="71"/>
      <c r="ED324" s="71"/>
      <c r="EE324" s="71"/>
      <c r="EF324" s="71"/>
      <c r="EG324" s="71"/>
      <c r="EH324" s="71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</row>
    <row r="325" spans="2:158" s="69" customFormat="1">
      <c r="B325" s="70"/>
      <c r="C325" s="77" t="s">
        <v>391</v>
      </c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2"/>
      <c r="P325" s="71"/>
      <c r="Q325" s="71"/>
      <c r="R325" s="71"/>
      <c r="S325" s="71"/>
      <c r="T325" s="71"/>
      <c r="U325" s="71"/>
      <c r="V325" s="71"/>
      <c r="W325" s="71"/>
      <c r="X325" s="71"/>
      <c r="Y325" s="168">
        <v>68</v>
      </c>
      <c r="Z325" s="73"/>
      <c r="AA325" s="73"/>
      <c r="AB325" s="73"/>
      <c r="AC325" s="73"/>
      <c r="AD325" s="73"/>
      <c r="AE325" s="73"/>
      <c r="AF325" s="447">
        <f t="shared" si="174"/>
        <v>61615</v>
      </c>
      <c r="AG325" s="71">
        <f>SUM(AG341,AG390,AG407,AG455)</f>
        <v>3057</v>
      </c>
      <c r="AH325" s="71">
        <f t="shared" si="206"/>
        <v>61</v>
      </c>
      <c r="AI325" s="71">
        <f t="shared" si="206"/>
        <v>35</v>
      </c>
      <c r="AJ325" s="71">
        <f t="shared" si="206"/>
        <v>26</v>
      </c>
      <c r="AK325" s="71">
        <f t="shared" si="206"/>
        <v>0</v>
      </c>
      <c r="AL325" s="71">
        <f t="shared" si="206"/>
        <v>993</v>
      </c>
      <c r="AM325" s="71">
        <f t="shared" si="206"/>
        <v>108</v>
      </c>
      <c r="AN325" s="71">
        <f t="shared" si="206"/>
        <v>0</v>
      </c>
      <c r="AO325" s="71">
        <f t="shared" si="206"/>
        <v>40945</v>
      </c>
      <c r="AP325" s="71">
        <f t="shared" si="206"/>
        <v>1466</v>
      </c>
      <c r="AQ325" s="71">
        <f t="shared" si="206"/>
        <v>27471</v>
      </c>
      <c r="AR325" s="71">
        <f t="shared" si="206"/>
        <v>0</v>
      </c>
      <c r="AS325" s="447">
        <f t="shared" si="172"/>
        <v>45056</v>
      </c>
      <c r="AT325" s="455"/>
      <c r="AU325" s="450">
        <f t="shared" si="175"/>
        <v>0</v>
      </c>
      <c r="AV325" s="71">
        <f t="shared" si="207"/>
        <v>0</v>
      </c>
      <c r="AW325" s="71">
        <f t="shared" si="207"/>
        <v>0</v>
      </c>
      <c r="AX325" s="71">
        <f t="shared" si="207"/>
        <v>0</v>
      </c>
      <c r="AY325" s="455">
        <f t="shared" si="207"/>
        <v>673</v>
      </c>
      <c r="AZ325" s="71">
        <f t="shared" si="207"/>
        <v>97</v>
      </c>
      <c r="BA325" s="455">
        <f t="shared" si="207"/>
        <v>2469</v>
      </c>
      <c r="BB325" s="447">
        <f t="shared" si="171"/>
        <v>5724</v>
      </c>
      <c r="BC325" s="71">
        <f t="shared" si="207"/>
        <v>275</v>
      </c>
      <c r="BD325" s="71">
        <f t="shared" si="207"/>
        <v>5306</v>
      </c>
      <c r="BE325" s="71">
        <f t="shared" si="207"/>
        <v>5047</v>
      </c>
      <c r="BF325" s="71">
        <f t="shared" si="207"/>
        <v>143</v>
      </c>
      <c r="BG325" s="455">
        <f t="shared" si="207"/>
        <v>8</v>
      </c>
      <c r="BH325" s="455">
        <f t="shared" si="207"/>
        <v>1617</v>
      </c>
      <c r="BI325" s="455">
        <f t="shared" si="207"/>
        <v>215</v>
      </c>
      <c r="BJ325" s="455">
        <f t="shared" si="207"/>
        <v>5068</v>
      </c>
      <c r="BK325" s="455">
        <f t="shared" si="207"/>
        <v>0</v>
      </c>
      <c r="BL325" s="450">
        <f t="shared" si="176"/>
        <v>785</v>
      </c>
      <c r="BM325" s="71">
        <f t="shared" si="207"/>
        <v>0</v>
      </c>
      <c r="BN325" s="71">
        <f t="shared" si="207"/>
        <v>0</v>
      </c>
      <c r="BO325" s="71">
        <f t="shared" si="207"/>
        <v>0</v>
      </c>
      <c r="BP325" s="71">
        <f t="shared" si="207"/>
        <v>785</v>
      </c>
      <c r="BQ325" s="455">
        <f t="shared" si="195"/>
        <v>16559</v>
      </c>
      <c r="BR325" s="71">
        <f t="shared" si="208"/>
        <v>1</v>
      </c>
      <c r="BS325" s="71">
        <f t="shared" si="208"/>
        <v>0</v>
      </c>
      <c r="BT325" s="71">
        <f t="shared" si="208"/>
        <v>0</v>
      </c>
      <c r="BU325" s="71">
        <f t="shared" si="208"/>
        <v>0</v>
      </c>
      <c r="BV325" s="71">
        <f t="shared" si="208"/>
        <v>0</v>
      </c>
      <c r="BW325" s="71">
        <f t="shared" si="208"/>
        <v>0</v>
      </c>
      <c r="BX325" s="71">
        <f t="shared" si="208"/>
        <v>0</v>
      </c>
      <c r="BY325" s="71">
        <f t="shared" si="208"/>
        <v>0</v>
      </c>
      <c r="BZ325" s="71">
        <f t="shared" si="208"/>
        <v>0</v>
      </c>
      <c r="CA325" s="71">
        <f t="shared" si="208"/>
        <v>0</v>
      </c>
      <c r="CB325" s="71">
        <f t="shared" si="208"/>
        <v>1</v>
      </c>
      <c r="CC325" s="71">
        <f t="shared" si="208"/>
        <v>0</v>
      </c>
      <c r="CD325" s="71">
        <f t="shared" si="208"/>
        <v>0</v>
      </c>
      <c r="CE325" s="71">
        <f t="shared" si="208"/>
        <v>0</v>
      </c>
      <c r="CF325" s="71">
        <f t="shared" si="208"/>
        <v>0</v>
      </c>
      <c r="CG325" s="71">
        <f t="shared" si="208"/>
        <v>0</v>
      </c>
      <c r="CH325" s="71">
        <f t="shared" si="208"/>
        <v>1</v>
      </c>
      <c r="CI325" s="71">
        <f t="shared" si="208"/>
        <v>0</v>
      </c>
      <c r="CJ325" s="71">
        <f t="shared" si="208"/>
        <v>0</v>
      </c>
      <c r="CK325" s="71"/>
      <c r="CL325" s="71"/>
      <c r="CM325" s="71"/>
      <c r="CN325" s="71"/>
      <c r="CO325" s="71"/>
      <c r="CP325" s="190">
        <f t="shared" si="178"/>
        <v>0</v>
      </c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1"/>
      <c r="DB325" s="190">
        <f t="shared" si="182"/>
        <v>0</v>
      </c>
      <c r="DC325" s="71">
        <f t="shared" si="179"/>
        <v>0</v>
      </c>
      <c r="DD325" s="71"/>
      <c r="DE325" s="71"/>
      <c r="DF325" s="71"/>
      <c r="DG325" s="190">
        <f t="shared" si="180"/>
        <v>0</v>
      </c>
      <c r="DH325" s="71">
        <f t="shared" si="181"/>
        <v>0</v>
      </c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1"/>
      <c r="DW325" s="71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4"/>
      <c r="EJ325" s="74"/>
      <c r="EK325" s="74"/>
      <c r="EL325" s="74"/>
      <c r="EM325" s="74"/>
      <c r="EN325" s="74"/>
      <c r="EO325" s="74"/>
      <c r="EP325" s="74"/>
      <c r="EQ325" s="74"/>
      <c r="ER325" s="74"/>
      <c r="ES325" s="74"/>
      <c r="ET325" s="74"/>
      <c r="EU325" s="74"/>
      <c r="EV325" s="74"/>
      <c r="EW325" s="74"/>
      <c r="EX325" s="74"/>
      <c r="EY325" s="74"/>
      <c r="EZ325" s="74"/>
      <c r="FA325" s="74"/>
      <c r="FB325" s="74"/>
    </row>
    <row r="326" spans="2:158" s="69" customFormat="1">
      <c r="B326" s="70"/>
      <c r="C326" s="77" t="s">
        <v>392</v>
      </c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2"/>
      <c r="P326" s="71"/>
      <c r="Q326" s="71"/>
      <c r="R326" s="71"/>
      <c r="S326" s="71"/>
      <c r="T326" s="71"/>
      <c r="U326" s="71"/>
      <c r="V326" s="71"/>
      <c r="W326" s="71"/>
      <c r="X326" s="71"/>
      <c r="Y326" s="168">
        <v>63</v>
      </c>
      <c r="Z326" s="73"/>
      <c r="AA326" s="73"/>
      <c r="AB326" s="73"/>
      <c r="AC326" s="73"/>
      <c r="AD326" s="73"/>
      <c r="AE326" s="73"/>
      <c r="AF326" s="447">
        <f t="shared" si="174"/>
        <v>67790</v>
      </c>
      <c r="AG326" s="71">
        <f>SUM(AG342,AG391,AG408,AG456)</f>
        <v>2411</v>
      </c>
      <c r="AH326" s="71">
        <f t="shared" si="206"/>
        <v>160</v>
      </c>
      <c r="AI326" s="71">
        <f t="shared" si="206"/>
        <v>158</v>
      </c>
      <c r="AJ326" s="71">
        <f t="shared" si="206"/>
        <v>0</v>
      </c>
      <c r="AK326" s="71">
        <f t="shared" si="206"/>
        <v>0</v>
      </c>
      <c r="AL326" s="71">
        <f t="shared" si="206"/>
        <v>0</v>
      </c>
      <c r="AM326" s="71">
        <f t="shared" si="206"/>
        <v>0</v>
      </c>
      <c r="AN326" s="71">
        <f t="shared" si="206"/>
        <v>0</v>
      </c>
      <c r="AO326" s="71">
        <f t="shared" si="206"/>
        <v>44446</v>
      </c>
      <c r="AP326" s="71">
        <f t="shared" si="206"/>
        <v>12803</v>
      </c>
      <c r="AQ326" s="71">
        <f t="shared" si="206"/>
        <v>42450</v>
      </c>
      <c r="AR326" s="71">
        <f t="shared" si="206"/>
        <v>0</v>
      </c>
      <c r="AS326" s="447">
        <f t="shared" si="172"/>
        <v>47017</v>
      </c>
      <c r="AT326" s="455"/>
      <c r="AU326" s="450">
        <f t="shared" si="175"/>
        <v>4</v>
      </c>
      <c r="AV326" s="71">
        <f t="shared" si="207"/>
        <v>4</v>
      </c>
      <c r="AW326" s="71">
        <f t="shared" si="207"/>
        <v>0</v>
      </c>
      <c r="AX326" s="71">
        <f t="shared" si="207"/>
        <v>0</v>
      </c>
      <c r="AY326" s="455">
        <f t="shared" si="207"/>
        <v>1292</v>
      </c>
      <c r="AZ326" s="71">
        <f t="shared" si="207"/>
        <v>506</v>
      </c>
      <c r="BA326" s="455">
        <f t="shared" si="207"/>
        <v>3163</v>
      </c>
      <c r="BB326" s="447">
        <f t="shared" si="171"/>
        <v>5656</v>
      </c>
      <c r="BC326" s="71">
        <f t="shared" si="207"/>
        <v>3</v>
      </c>
      <c r="BD326" s="71">
        <f t="shared" si="207"/>
        <v>5447</v>
      </c>
      <c r="BE326" s="71">
        <f t="shared" si="207"/>
        <v>1544</v>
      </c>
      <c r="BF326" s="71">
        <f t="shared" si="207"/>
        <v>206</v>
      </c>
      <c r="BG326" s="455">
        <f t="shared" si="207"/>
        <v>0</v>
      </c>
      <c r="BH326" s="455">
        <f t="shared" si="207"/>
        <v>1211</v>
      </c>
      <c r="BI326" s="455">
        <f t="shared" si="207"/>
        <v>78</v>
      </c>
      <c r="BJ326" s="455">
        <f t="shared" si="207"/>
        <v>7212</v>
      </c>
      <c r="BK326" s="455">
        <f t="shared" si="207"/>
        <v>0</v>
      </c>
      <c r="BL326" s="450">
        <f t="shared" si="176"/>
        <v>2157</v>
      </c>
      <c r="BM326" s="71">
        <f t="shared" si="207"/>
        <v>0</v>
      </c>
      <c r="BN326" s="71">
        <f t="shared" si="207"/>
        <v>0</v>
      </c>
      <c r="BO326" s="71">
        <f t="shared" si="207"/>
        <v>0</v>
      </c>
      <c r="BP326" s="71">
        <f t="shared" si="207"/>
        <v>2157</v>
      </c>
      <c r="BQ326" s="455">
        <f>SUM(AT326,AU326,AY326,BA326,BB326,BG326,BH326,BI326,BJ326,BK326,BL326)</f>
        <v>20773</v>
      </c>
      <c r="BR326" s="71">
        <f t="shared" si="208"/>
        <v>0</v>
      </c>
      <c r="BS326" s="71">
        <f t="shared" si="208"/>
        <v>0</v>
      </c>
      <c r="BT326" s="71">
        <f t="shared" si="208"/>
        <v>0</v>
      </c>
      <c r="BU326" s="71">
        <f t="shared" si="208"/>
        <v>0</v>
      </c>
      <c r="BV326" s="71">
        <f t="shared" si="208"/>
        <v>0</v>
      </c>
      <c r="BW326" s="71">
        <f t="shared" si="208"/>
        <v>0</v>
      </c>
      <c r="BX326" s="71">
        <f t="shared" si="208"/>
        <v>0</v>
      </c>
      <c r="BY326" s="71">
        <f t="shared" si="208"/>
        <v>0</v>
      </c>
      <c r="BZ326" s="71">
        <f t="shared" si="208"/>
        <v>0</v>
      </c>
      <c r="CA326" s="71">
        <f t="shared" si="208"/>
        <v>0</v>
      </c>
      <c r="CB326" s="71">
        <f t="shared" si="208"/>
        <v>0</v>
      </c>
      <c r="CC326" s="71">
        <f t="shared" si="208"/>
        <v>0</v>
      </c>
      <c r="CD326" s="71">
        <f t="shared" si="208"/>
        <v>0</v>
      </c>
      <c r="CE326" s="71">
        <f t="shared" si="208"/>
        <v>0</v>
      </c>
      <c r="CF326" s="71">
        <f t="shared" si="208"/>
        <v>0</v>
      </c>
      <c r="CG326" s="71">
        <f t="shared" si="208"/>
        <v>0</v>
      </c>
      <c r="CH326" s="71">
        <f t="shared" si="208"/>
        <v>0</v>
      </c>
      <c r="CI326" s="71">
        <f t="shared" si="208"/>
        <v>0</v>
      </c>
      <c r="CJ326" s="71">
        <f t="shared" si="208"/>
        <v>0</v>
      </c>
      <c r="CK326" s="71"/>
      <c r="CL326" s="71"/>
      <c r="CM326" s="71"/>
      <c r="CN326" s="71"/>
      <c r="CO326" s="71"/>
      <c r="CP326" s="190">
        <f t="shared" si="178"/>
        <v>0</v>
      </c>
      <c r="CQ326" s="71"/>
      <c r="CR326" s="71"/>
      <c r="CS326" s="71"/>
      <c r="CT326" s="71"/>
      <c r="CU326" s="71"/>
      <c r="CV326" s="71"/>
      <c r="CW326" s="71"/>
      <c r="CX326" s="71"/>
      <c r="CY326" s="71"/>
      <c r="CZ326" s="71"/>
      <c r="DA326" s="71"/>
      <c r="DB326" s="190">
        <f t="shared" si="182"/>
        <v>0</v>
      </c>
      <c r="DC326" s="71">
        <f t="shared" si="179"/>
        <v>0</v>
      </c>
      <c r="DD326" s="71"/>
      <c r="DE326" s="71"/>
      <c r="DF326" s="71"/>
      <c r="DG326" s="190">
        <f t="shared" si="180"/>
        <v>0</v>
      </c>
      <c r="DH326" s="71">
        <f t="shared" si="181"/>
        <v>0</v>
      </c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1"/>
      <c r="DW326" s="71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4"/>
      <c r="EJ326" s="74"/>
      <c r="EK326" s="74"/>
      <c r="EL326" s="74"/>
      <c r="EM326" s="74"/>
      <c r="EN326" s="74"/>
      <c r="EO326" s="74"/>
      <c r="EP326" s="74"/>
      <c r="EQ326" s="74"/>
      <c r="ER326" s="74"/>
      <c r="ES326" s="74"/>
      <c r="ET326" s="74"/>
      <c r="EU326" s="74"/>
      <c r="EV326" s="74"/>
      <c r="EW326" s="74"/>
      <c r="EX326" s="74"/>
      <c r="EY326" s="74"/>
      <c r="EZ326" s="74"/>
      <c r="FA326" s="74"/>
      <c r="FB326" s="74"/>
    </row>
    <row r="327" spans="2:158" s="69" customFormat="1">
      <c r="B327" s="70"/>
      <c r="C327" s="77" t="s">
        <v>393</v>
      </c>
      <c r="D327" s="71"/>
      <c r="E327" s="71"/>
      <c r="F327" s="71"/>
      <c r="G327" s="71"/>
      <c r="H327" s="71"/>
      <c r="I327" s="71"/>
      <c r="J327" s="71"/>
      <c r="K327" s="71"/>
      <c r="L327" s="71"/>
      <c r="M327" s="71"/>
      <c r="N327" s="71"/>
      <c r="O327" s="72"/>
      <c r="P327" s="71"/>
      <c r="Q327" s="71"/>
      <c r="R327" s="71"/>
      <c r="S327" s="71"/>
      <c r="T327" s="71"/>
      <c r="U327" s="71"/>
      <c r="V327" s="71"/>
      <c r="W327" s="71"/>
      <c r="X327" s="71"/>
      <c r="Y327" s="168">
        <v>38</v>
      </c>
      <c r="Z327" s="73"/>
      <c r="AA327" s="73"/>
      <c r="AB327" s="73"/>
      <c r="AC327" s="73"/>
      <c r="AD327" s="73"/>
      <c r="AE327" s="73"/>
      <c r="AF327" s="447">
        <f t="shared" si="174"/>
        <v>49143</v>
      </c>
      <c r="AG327" s="71">
        <f>SUM(AG343,AG392,AG409,AG457,AG704)</f>
        <v>1423</v>
      </c>
      <c r="AH327" s="71">
        <f t="shared" ref="AH327:AR327" si="209">SUM(AH343,AH392,AH409,AH457,AH704)</f>
        <v>34</v>
      </c>
      <c r="AI327" s="71">
        <f t="shared" si="209"/>
        <v>25</v>
      </c>
      <c r="AJ327" s="71">
        <f t="shared" si="209"/>
        <v>0</v>
      </c>
      <c r="AK327" s="71">
        <f t="shared" si="209"/>
        <v>4</v>
      </c>
      <c r="AL327" s="71">
        <f t="shared" si="209"/>
        <v>0</v>
      </c>
      <c r="AM327" s="71">
        <f t="shared" si="209"/>
        <v>0</v>
      </c>
      <c r="AN327" s="71">
        <f t="shared" si="209"/>
        <v>0</v>
      </c>
      <c r="AO327" s="71">
        <f t="shared" si="209"/>
        <v>35479</v>
      </c>
      <c r="AP327" s="71">
        <f t="shared" si="209"/>
        <v>5355</v>
      </c>
      <c r="AQ327" s="71">
        <f t="shared" si="209"/>
        <v>20854</v>
      </c>
      <c r="AR327" s="71">
        <f t="shared" si="209"/>
        <v>0</v>
      </c>
      <c r="AS327" s="447">
        <f t="shared" si="172"/>
        <v>36940</v>
      </c>
      <c r="AT327" s="455">
        <f>SUM(AT343,AT392,AT409,AT457,AT704)</f>
        <v>0</v>
      </c>
      <c r="AU327" s="450">
        <f>SUM(AV327:AX327)</f>
        <v>0</v>
      </c>
      <c r="AV327" s="71">
        <f t="shared" ref="AV327:BA327" si="210">SUM(AV343,AV392,AV409,AV457,AV704)</f>
        <v>0</v>
      </c>
      <c r="AW327" s="71">
        <f t="shared" si="210"/>
        <v>0</v>
      </c>
      <c r="AX327" s="71">
        <f t="shared" si="210"/>
        <v>0</v>
      </c>
      <c r="AY327" s="455">
        <f t="shared" si="210"/>
        <v>439</v>
      </c>
      <c r="AZ327" s="71">
        <f t="shared" si="210"/>
        <v>6</v>
      </c>
      <c r="BA327" s="455">
        <f t="shared" si="210"/>
        <v>2097</v>
      </c>
      <c r="BB327" s="447">
        <f t="shared" si="171"/>
        <v>4657</v>
      </c>
      <c r="BC327" s="71">
        <f t="shared" ref="BC327:BK327" si="211">SUM(BC343,BC392,BC409,BC457,BC704)</f>
        <v>0</v>
      </c>
      <c r="BD327" s="71">
        <f t="shared" si="211"/>
        <v>4524</v>
      </c>
      <c r="BE327" s="71">
        <f t="shared" si="211"/>
        <v>3208</v>
      </c>
      <c r="BF327" s="71">
        <f t="shared" si="211"/>
        <v>133</v>
      </c>
      <c r="BG327" s="455">
        <f t="shared" si="211"/>
        <v>0</v>
      </c>
      <c r="BH327" s="455">
        <f t="shared" si="211"/>
        <v>1108</v>
      </c>
      <c r="BI327" s="455">
        <f t="shared" si="211"/>
        <v>367</v>
      </c>
      <c r="BJ327" s="474">
        <f>SUM(BJ343,BJ392,BJ409,BJ457,BJ704)</f>
        <v>2786</v>
      </c>
      <c r="BK327" s="455">
        <f t="shared" si="211"/>
        <v>0</v>
      </c>
      <c r="BL327" s="450">
        <f t="shared" si="176"/>
        <v>749</v>
      </c>
      <c r="BM327" s="71">
        <f>SUM(BM343,BM392,BM409,BM457,BM704)</f>
        <v>12</v>
      </c>
      <c r="BN327" s="71">
        <f>SUM(BN343,BN392,BN409,BN457,BN704)</f>
        <v>0</v>
      </c>
      <c r="BO327" s="71">
        <f>SUM(BO343,BO392,BO409,BO457,BO704)</f>
        <v>0</v>
      </c>
      <c r="BP327" s="71">
        <f>SUM(BP343,BP392,BP409,BP457,BP704)</f>
        <v>737</v>
      </c>
      <c r="BQ327" s="455">
        <f t="shared" si="195"/>
        <v>12203</v>
      </c>
      <c r="BR327" s="71">
        <f t="shared" ref="BR327:CJ327" si="212">SUM(BR343,BR392,BR409,BR457,BR704)</f>
        <v>0</v>
      </c>
      <c r="BS327" s="71">
        <f t="shared" si="212"/>
        <v>0</v>
      </c>
      <c r="BT327" s="71">
        <f t="shared" si="212"/>
        <v>0</v>
      </c>
      <c r="BU327" s="71">
        <f t="shared" si="212"/>
        <v>0</v>
      </c>
      <c r="BV327" s="71">
        <f t="shared" si="212"/>
        <v>0</v>
      </c>
      <c r="BW327" s="71">
        <f t="shared" si="212"/>
        <v>0</v>
      </c>
      <c r="BX327" s="71">
        <f t="shared" si="212"/>
        <v>0</v>
      </c>
      <c r="BY327" s="71">
        <f t="shared" si="212"/>
        <v>0</v>
      </c>
      <c r="BZ327" s="71">
        <f t="shared" si="212"/>
        <v>0</v>
      </c>
      <c r="CA327" s="71">
        <f t="shared" si="212"/>
        <v>0</v>
      </c>
      <c r="CB327" s="71">
        <f t="shared" si="212"/>
        <v>0</v>
      </c>
      <c r="CC327" s="71">
        <f t="shared" si="212"/>
        <v>0</v>
      </c>
      <c r="CD327" s="71">
        <f t="shared" si="212"/>
        <v>0</v>
      </c>
      <c r="CE327" s="71">
        <f t="shared" si="212"/>
        <v>0</v>
      </c>
      <c r="CF327" s="71">
        <f t="shared" si="212"/>
        <v>0</v>
      </c>
      <c r="CG327" s="71">
        <f t="shared" si="212"/>
        <v>0</v>
      </c>
      <c r="CH327" s="71">
        <f t="shared" si="212"/>
        <v>0</v>
      </c>
      <c r="CI327" s="71">
        <f t="shared" si="212"/>
        <v>0</v>
      </c>
      <c r="CJ327" s="71">
        <f t="shared" si="212"/>
        <v>0</v>
      </c>
      <c r="CK327" s="71"/>
      <c r="CL327" s="71"/>
      <c r="CM327" s="71"/>
      <c r="CN327" s="71"/>
      <c r="CO327" s="71"/>
      <c r="CP327" s="190">
        <f t="shared" si="178"/>
        <v>0</v>
      </c>
      <c r="CQ327" s="71"/>
      <c r="CR327" s="71"/>
      <c r="CS327" s="71"/>
      <c r="CT327" s="71"/>
      <c r="CU327" s="71"/>
      <c r="CV327" s="71"/>
      <c r="CW327" s="71"/>
      <c r="CX327" s="71"/>
      <c r="CY327" s="71"/>
      <c r="CZ327" s="71"/>
      <c r="DA327" s="71"/>
      <c r="DB327" s="190">
        <f t="shared" si="182"/>
        <v>0</v>
      </c>
      <c r="DC327" s="71">
        <f t="shared" si="179"/>
        <v>0</v>
      </c>
      <c r="DD327" s="71"/>
      <c r="DE327" s="71"/>
      <c r="DF327" s="71"/>
      <c r="DG327" s="190">
        <f t="shared" si="180"/>
        <v>0</v>
      </c>
      <c r="DH327" s="71">
        <f t="shared" si="181"/>
        <v>0</v>
      </c>
      <c r="DI327" s="71"/>
      <c r="DJ327" s="71"/>
      <c r="DK327" s="71"/>
      <c r="DL327" s="71"/>
      <c r="DM327" s="71"/>
      <c r="DN327" s="71"/>
      <c r="DO327" s="71"/>
      <c r="DP327" s="71"/>
      <c r="DQ327" s="71"/>
      <c r="DR327" s="71"/>
      <c r="DS327" s="71"/>
      <c r="DT327" s="71"/>
      <c r="DU327" s="71"/>
      <c r="DV327" s="71"/>
      <c r="DW327" s="71"/>
      <c r="DX327" s="71"/>
      <c r="DY327" s="71"/>
      <c r="DZ327" s="71"/>
      <c r="EA327" s="71"/>
      <c r="EB327" s="71"/>
      <c r="EC327" s="71"/>
      <c r="ED327" s="71"/>
      <c r="EE327" s="71"/>
      <c r="EF327" s="71"/>
      <c r="EG327" s="71"/>
      <c r="EH327" s="71"/>
      <c r="EI327" s="74"/>
      <c r="EJ327" s="74"/>
      <c r="EK327" s="74"/>
      <c r="EL327" s="74"/>
      <c r="EM327" s="74"/>
      <c r="EN327" s="74"/>
      <c r="EO327" s="74"/>
      <c r="EP327" s="74"/>
      <c r="EQ327" s="74"/>
      <c r="ER327" s="74"/>
      <c r="ES327" s="74"/>
      <c r="ET327" s="74"/>
      <c r="EU327" s="74"/>
      <c r="EV327" s="74"/>
      <c r="EW327" s="74"/>
      <c r="EX327" s="74"/>
      <c r="EY327" s="74"/>
      <c r="EZ327" s="74"/>
      <c r="FA327" s="74"/>
      <c r="FB327" s="74"/>
    </row>
    <row r="328" spans="2:158" s="74" customFormat="1">
      <c r="B328" s="70"/>
      <c r="C328" s="77" t="s">
        <v>394</v>
      </c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168">
        <v>82</v>
      </c>
      <c r="Z328" s="73"/>
      <c r="AA328" s="73"/>
      <c r="AB328" s="73"/>
      <c r="AC328" s="73"/>
      <c r="AD328" s="73"/>
      <c r="AE328" s="73"/>
      <c r="AF328" s="447">
        <f t="shared" si="174"/>
        <v>123475</v>
      </c>
      <c r="AG328" s="71">
        <f>SUM(AG344,AG393,AG410,AG458)</f>
        <v>5688</v>
      </c>
      <c r="AH328" s="71">
        <f t="shared" ref="AH328:AW332" si="213">SUM(AH344,AH393,AH410,AH458)</f>
        <v>85</v>
      </c>
      <c r="AI328" s="71">
        <f t="shared" si="213"/>
        <v>29</v>
      </c>
      <c r="AJ328" s="71">
        <f t="shared" si="213"/>
        <v>0</v>
      </c>
      <c r="AK328" s="71">
        <f t="shared" si="213"/>
        <v>87</v>
      </c>
      <c r="AL328" s="71">
        <f t="shared" si="213"/>
        <v>0</v>
      </c>
      <c r="AM328" s="71">
        <f t="shared" si="213"/>
        <v>0</v>
      </c>
      <c r="AN328" s="71">
        <f t="shared" si="213"/>
        <v>0</v>
      </c>
      <c r="AO328" s="71">
        <f t="shared" si="213"/>
        <v>100085</v>
      </c>
      <c r="AP328" s="71">
        <f t="shared" si="213"/>
        <v>24051</v>
      </c>
      <c r="AQ328" s="71">
        <f t="shared" si="213"/>
        <v>68976</v>
      </c>
      <c r="AR328" s="71">
        <f t="shared" si="213"/>
        <v>0</v>
      </c>
      <c r="AS328" s="447">
        <f t="shared" si="172"/>
        <v>105945</v>
      </c>
      <c r="AT328" s="455"/>
      <c r="AU328" s="450">
        <f t="shared" si="175"/>
        <v>0</v>
      </c>
      <c r="AV328" s="71">
        <f t="shared" ref="AV328:BP332" si="214">SUM(AV344,AV393,AV410,AV458)</f>
        <v>0</v>
      </c>
      <c r="AW328" s="71">
        <f t="shared" si="214"/>
        <v>0</v>
      </c>
      <c r="AX328" s="71">
        <f t="shared" si="214"/>
        <v>0</v>
      </c>
      <c r="AY328" s="455">
        <f t="shared" si="214"/>
        <v>504</v>
      </c>
      <c r="AZ328" s="71">
        <f t="shared" si="214"/>
        <v>33</v>
      </c>
      <c r="BA328" s="455">
        <f t="shared" si="214"/>
        <v>815</v>
      </c>
      <c r="BB328" s="447">
        <f t="shared" si="171"/>
        <v>3896</v>
      </c>
      <c r="BC328" s="71">
        <f t="shared" si="214"/>
        <v>181</v>
      </c>
      <c r="BD328" s="71">
        <f t="shared" si="214"/>
        <v>3510</v>
      </c>
      <c r="BE328" s="71">
        <f t="shared" si="214"/>
        <v>0</v>
      </c>
      <c r="BF328" s="71">
        <f t="shared" si="214"/>
        <v>205</v>
      </c>
      <c r="BG328" s="455">
        <f t="shared" si="214"/>
        <v>2</v>
      </c>
      <c r="BH328" s="455">
        <f>SUM(BH344,BH393,BH410,BH458)</f>
        <v>1234</v>
      </c>
      <c r="BI328" s="455">
        <f t="shared" si="214"/>
        <v>20</v>
      </c>
      <c r="BJ328" s="455">
        <f t="shared" si="214"/>
        <v>7675</v>
      </c>
      <c r="BK328" s="455">
        <f t="shared" si="214"/>
        <v>40</v>
      </c>
      <c r="BL328" s="450">
        <f t="shared" si="176"/>
        <v>3344</v>
      </c>
      <c r="BM328" s="71">
        <f t="shared" si="214"/>
        <v>0</v>
      </c>
      <c r="BN328" s="71">
        <f t="shared" si="214"/>
        <v>0</v>
      </c>
      <c r="BO328" s="71">
        <f t="shared" si="214"/>
        <v>0</v>
      </c>
      <c r="BP328" s="71">
        <f t="shared" si="214"/>
        <v>3344</v>
      </c>
      <c r="BQ328" s="455">
        <f>SUM(AT328,AU328,AY328,BA328,BB328,BG328,BH328,BI328,BJ328,BK328,BL328)</f>
        <v>17530</v>
      </c>
      <c r="BR328" s="71">
        <f t="shared" ref="BR328:CJ332" si="215">SUM(BR344,BR393,BR410,BR458)</f>
        <v>0</v>
      </c>
      <c r="BS328" s="71">
        <f t="shared" si="215"/>
        <v>0</v>
      </c>
      <c r="BT328" s="71">
        <f t="shared" si="215"/>
        <v>0</v>
      </c>
      <c r="BU328" s="71">
        <f t="shared" si="215"/>
        <v>0</v>
      </c>
      <c r="BV328" s="71">
        <f t="shared" si="215"/>
        <v>0</v>
      </c>
      <c r="BW328" s="71">
        <f t="shared" si="215"/>
        <v>0</v>
      </c>
      <c r="BX328" s="71">
        <f t="shared" si="215"/>
        <v>0</v>
      </c>
      <c r="BY328" s="71">
        <f t="shared" si="215"/>
        <v>0</v>
      </c>
      <c r="BZ328" s="71">
        <f t="shared" si="215"/>
        <v>0</v>
      </c>
      <c r="CA328" s="71">
        <f t="shared" si="215"/>
        <v>0</v>
      </c>
      <c r="CB328" s="71">
        <f t="shared" si="215"/>
        <v>0</v>
      </c>
      <c r="CC328" s="71">
        <f t="shared" si="215"/>
        <v>0</v>
      </c>
      <c r="CD328" s="71">
        <f t="shared" si="215"/>
        <v>0</v>
      </c>
      <c r="CE328" s="71">
        <f t="shared" si="215"/>
        <v>0</v>
      </c>
      <c r="CF328" s="71">
        <f t="shared" si="215"/>
        <v>0</v>
      </c>
      <c r="CG328" s="71">
        <f t="shared" si="215"/>
        <v>0</v>
      </c>
      <c r="CH328" s="71">
        <f t="shared" si="215"/>
        <v>0</v>
      </c>
      <c r="CI328" s="71">
        <f t="shared" si="215"/>
        <v>0</v>
      </c>
      <c r="CJ328" s="71">
        <f t="shared" si="215"/>
        <v>0</v>
      </c>
      <c r="CK328" s="71"/>
      <c r="CL328" s="71"/>
      <c r="CM328" s="71"/>
      <c r="CN328" s="71"/>
      <c r="CO328" s="71"/>
      <c r="CP328" s="190">
        <f t="shared" si="178"/>
        <v>0</v>
      </c>
      <c r="CQ328" s="71"/>
      <c r="CR328" s="71"/>
      <c r="CS328" s="71"/>
      <c r="CT328" s="71"/>
      <c r="CU328" s="71"/>
      <c r="CV328" s="71"/>
      <c r="CW328" s="71"/>
      <c r="CX328" s="71"/>
      <c r="CY328" s="71"/>
      <c r="CZ328" s="71"/>
      <c r="DA328" s="71"/>
      <c r="DB328" s="190">
        <f t="shared" si="182"/>
        <v>0</v>
      </c>
      <c r="DC328" s="71">
        <f t="shared" si="179"/>
        <v>0</v>
      </c>
      <c r="DD328" s="71"/>
      <c r="DE328" s="71"/>
      <c r="DF328" s="71"/>
      <c r="DG328" s="190">
        <f t="shared" si="180"/>
        <v>0</v>
      </c>
      <c r="DH328" s="71">
        <f t="shared" si="181"/>
        <v>0</v>
      </c>
      <c r="DI328" s="71"/>
      <c r="DJ328" s="71"/>
      <c r="DK328" s="71"/>
      <c r="DL328" s="71"/>
      <c r="DM328" s="71"/>
      <c r="DN328" s="71"/>
      <c r="DO328" s="71"/>
      <c r="DP328" s="71"/>
      <c r="DQ328" s="71"/>
      <c r="DR328" s="71"/>
      <c r="DS328" s="71"/>
      <c r="DT328" s="71"/>
      <c r="DU328" s="71"/>
      <c r="DV328" s="71"/>
      <c r="DW328" s="71"/>
      <c r="DX328" s="71"/>
      <c r="DY328" s="71"/>
      <c r="DZ328" s="71"/>
      <c r="EA328" s="71"/>
      <c r="EB328" s="71"/>
      <c r="EC328" s="71"/>
      <c r="ED328" s="71"/>
      <c r="EE328" s="71"/>
      <c r="EF328" s="71"/>
      <c r="EG328" s="71"/>
      <c r="EH328" s="71"/>
    </row>
    <row r="329" spans="2:158" s="69" customFormat="1">
      <c r="B329" s="70"/>
      <c r="C329" s="77" t="s">
        <v>395</v>
      </c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2"/>
      <c r="P329" s="71"/>
      <c r="Q329" s="71"/>
      <c r="R329" s="71"/>
      <c r="S329" s="71"/>
      <c r="T329" s="71"/>
      <c r="U329" s="71"/>
      <c r="V329" s="71"/>
      <c r="W329" s="71"/>
      <c r="X329" s="71"/>
      <c r="Y329" s="168">
        <v>22</v>
      </c>
      <c r="Z329" s="73"/>
      <c r="AA329" s="73"/>
      <c r="AB329" s="73"/>
      <c r="AC329" s="73"/>
      <c r="AD329" s="73"/>
      <c r="AE329" s="73"/>
      <c r="AF329" s="447">
        <f t="shared" si="174"/>
        <v>35211</v>
      </c>
      <c r="AG329" s="71">
        <f>SUM(AG345,AG394,AG411,AG459)</f>
        <v>1716</v>
      </c>
      <c r="AH329" s="71">
        <f t="shared" si="213"/>
        <v>22</v>
      </c>
      <c r="AI329" s="71">
        <f t="shared" si="213"/>
        <v>22</v>
      </c>
      <c r="AJ329" s="71">
        <f t="shared" si="213"/>
        <v>0</v>
      </c>
      <c r="AK329" s="71">
        <f t="shared" si="213"/>
        <v>0</v>
      </c>
      <c r="AL329" s="71">
        <f t="shared" si="213"/>
        <v>0</v>
      </c>
      <c r="AM329" s="71">
        <f t="shared" si="213"/>
        <v>0</v>
      </c>
      <c r="AN329" s="71">
        <f t="shared" si="213"/>
        <v>0</v>
      </c>
      <c r="AO329" s="71">
        <f t="shared" si="213"/>
        <v>25459</v>
      </c>
      <c r="AP329" s="71">
        <f t="shared" si="213"/>
        <v>0</v>
      </c>
      <c r="AQ329" s="71">
        <f t="shared" si="213"/>
        <v>23786</v>
      </c>
      <c r="AR329" s="71">
        <f t="shared" si="213"/>
        <v>0</v>
      </c>
      <c r="AS329" s="447">
        <f t="shared" si="172"/>
        <v>27197</v>
      </c>
      <c r="AT329" s="455">
        <f t="shared" si="213"/>
        <v>0</v>
      </c>
      <c r="AU329" s="455">
        <f t="shared" si="213"/>
        <v>0</v>
      </c>
      <c r="AV329" s="71">
        <f t="shared" si="213"/>
        <v>0</v>
      </c>
      <c r="AW329" s="71">
        <f t="shared" si="213"/>
        <v>0</v>
      </c>
      <c r="AX329" s="71">
        <f t="shared" si="214"/>
        <v>0</v>
      </c>
      <c r="AY329" s="455">
        <f t="shared" si="214"/>
        <v>680</v>
      </c>
      <c r="AZ329" s="71">
        <f t="shared" si="214"/>
        <v>9</v>
      </c>
      <c r="BA329" s="455">
        <f t="shared" si="214"/>
        <v>1164</v>
      </c>
      <c r="BB329" s="447">
        <f t="shared" si="171"/>
        <v>2382</v>
      </c>
      <c r="BC329" s="71">
        <f t="shared" si="214"/>
        <v>8</v>
      </c>
      <c r="BD329" s="71">
        <f t="shared" si="214"/>
        <v>2336</v>
      </c>
      <c r="BE329" s="71">
        <f t="shared" si="214"/>
        <v>2321</v>
      </c>
      <c r="BF329" s="71">
        <f t="shared" si="214"/>
        <v>38</v>
      </c>
      <c r="BG329" s="455">
        <f t="shared" si="214"/>
        <v>0</v>
      </c>
      <c r="BH329" s="455">
        <f t="shared" si="214"/>
        <v>755</v>
      </c>
      <c r="BI329" s="455">
        <f t="shared" si="214"/>
        <v>111</v>
      </c>
      <c r="BJ329" s="455">
        <f t="shared" si="214"/>
        <v>2690</v>
      </c>
      <c r="BK329" s="455">
        <f t="shared" si="214"/>
        <v>0</v>
      </c>
      <c r="BL329" s="450">
        <f t="shared" si="176"/>
        <v>232</v>
      </c>
      <c r="BM329" s="71">
        <f t="shared" si="214"/>
        <v>0</v>
      </c>
      <c r="BN329" s="71">
        <f t="shared" si="214"/>
        <v>0</v>
      </c>
      <c r="BO329" s="71">
        <f t="shared" si="214"/>
        <v>0</v>
      </c>
      <c r="BP329" s="71">
        <f t="shared" si="214"/>
        <v>232</v>
      </c>
      <c r="BQ329" s="455">
        <f t="shared" si="195"/>
        <v>8014</v>
      </c>
      <c r="BR329" s="71">
        <f t="shared" si="215"/>
        <v>0</v>
      </c>
      <c r="BS329" s="71">
        <f t="shared" si="215"/>
        <v>0</v>
      </c>
      <c r="BT329" s="71">
        <f t="shared" si="215"/>
        <v>0</v>
      </c>
      <c r="BU329" s="71">
        <f t="shared" si="215"/>
        <v>0</v>
      </c>
      <c r="BV329" s="71">
        <f t="shared" si="215"/>
        <v>0</v>
      </c>
      <c r="BW329" s="71">
        <f t="shared" si="215"/>
        <v>0</v>
      </c>
      <c r="BX329" s="71">
        <f t="shared" si="215"/>
        <v>0</v>
      </c>
      <c r="BY329" s="71">
        <f t="shared" si="215"/>
        <v>0</v>
      </c>
      <c r="BZ329" s="71">
        <f t="shared" si="215"/>
        <v>0</v>
      </c>
      <c r="CA329" s="71">
        <f t="shared" si="215"/>
        <v>0</v>
      </c>
      <c r="CB329" s="71">
        <f t="shared" si="215"/>
        <v>0</v>
      </c>
      <c r="CC329" s="71">
        <f t="shared" si="215"/>
        <v>0</v>
      </c>
      <c r="CD329" s="71">
        <f t="shared" si="215"/>
        <v>0</v>
      </c>
      <c r="CE329" s="71">
        <f t="shared" si="215"/>
        <v>0</v>
      </c>
      <c r="CF329" s="71">
        <f t="shared" si="215"/>
        <v>0</v>
      </c>
      <c r="CG329" s="71">
        <f t="shared" si="215"/>
        <v>0</v>
      </c>
      <c r="CH329" s="71">
        <f t="shared" si="215"/>
        <v>0</v>
      </c>
      <c r="CI329" s="71">
        <f t="shared" si="215"/>
        <v>0</v>
      </c>
      <c r="CJ329" s="71">
        <f t="shared" si="215"/>
        <v>0</v>
      </c>
      <c r="CK329" s="71"/>
      <c r="CL329" s="71"/>
      <c r="CM329" s="71"/>
      <c r="CN329" s="71"/>
      <c r="CO329" s="71"/>
      <c r="CP329" s="190">
        <f t="shared" si="178"/>
        <v>0</v>
      </c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1"/>
      <c r="DB329" s="190">
        <f t="shared" si="182"/>
        <v>0</v>
      </c>
      <c r="DC329" s="71">
        <f t="shared" si="179"/>
        <v>0</v>
      </c>
      <c r="DD329" s="71"/>
      <c r="DE329" s="71"/>
      <c r="DF329" s="71"/>
      <c r="DG329" s="190">
        <f t="shared" si="180"/>
        <v>0</v>
      </c>
      <c r="DH329" s="71">
        <f t="shared" si="181"/>
        <v>0</v>
      </c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1"/>
      <c r="DW329" s="71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4"/>
      <c r="EJ329" s="74"/>
      <c r="EK329" s="74"/>
      <c r="EL329" s="74"/>
      <c r="EM329" s="74"/>
      <c r="EN329" s="74"/>
      <c r="EO329" s="74"/>
      <c r="EP329" s="74"/>
      <c r="EQ329" s="74"/>
      <c r="ER329" s="74"/>
      <c r="ES329" s="74"/>
      <c r="ET329" s="74"/>
      <c r="EU329" s="74"/>
      <c r="EV329" s="74"/>
      <c r="EW329" s="74"/>
      <c r="EX329" s="74"/>
      <c r="EY329" s="74"/>
      <c r="EZ329" s="74"/>
      <c r="FA329" s="74"/>
      <c r="FB329" s="74"/>
    </row>
    <row r="330" spans="2:158" s="69" customFormat="1">
      <c r="B330" s="70"/>
      <c r="C330" s="77" t="s">
        <v>396</v>
      </c>
      <c r="D330" s="71"/>
      <c r="E330" s="71"/>
      <c r="F330" s="71"/>
      <c r="G330" s="71"/>
      <c r="H330" s="71"/>
      <c r="I330" s="71"/>
      <c r="J330" s="71"/>
      <c r="K330" s="71"/>
      <c r="L330" s="71"/>
      <c r="M330" s="71"/>
      <c r="N330" s="71"/>
      <c r="O330" s="72"/>
      <c r="P330" s="71"/>
      <c r="Q330" s="71"/>
      <c r="R330" s="71"/>
      <c r="S330" s="71"/>
      <c r="T330" s="71"/>
      <c r="U330" s="71"/>
      <c r="V330" s="71"/>
      <c r="W330" s="71"/>
      <c r="X330" s="71"/>
      <c r="Y330" s="168">
        <v>27</v>
      </c>
      <c r="Z330" s="73"/>
      <c r="AA330" s="73"/>
      <c r="AB330" s="73"/>
      <c r="AC330" s="73"/>
      <c r="AD330" s="73"/>
      <c r="AE330" s="73"/>
      <c r="AF330" s="447">
        <f>SUM(AS330,BQ330)</f>
        <v>126826</v>
      </c>
      <c r="AG330" s="71">
        <f>SUM(AG346,AG395,AG412,AG460)</f>
        <v>1259</v>
      </c>
      <c r="AH330" s="71">
        <f t="shared" si="213"/>
        <v>95</v>
      </c>
      <c r="AI330" s="71">
        <f t="shared" si="213"/>
        <v>51</v>
      </c>
      <c r="AJ330" s="71">
        <f t="shared" si="213"/>
        <v>0</v>
      </c>
      <c r="AK330" s="71">
        <f t="shared" si="213"/>
        <v>11</v>
      </c>
      <c r="AL330" s="71">
        <f t="shared" si="213"/>
        <v>676</v>
      </c>
      <c r="AM330" s="71">
        <f t="shared" si="213"/>
        <v>0</v>
      </c>
      <c r="AN330" s="71">
        <f t="shared" si="213"/>
        <v>0</v>
      </c>
      <c r="AO330" s="71">
        <f t="shared" si="213"/>
        <v>113519</v>
      </c>
      <c r="AP330" s="71">
        <f t="shared" si="213"/>
        <v>16865</v>
      </c>
      <c r="AQ330" s="71">
        <f t="shared" si="213"/>
        <v>57590</v>
      </c>
      <c r="AR330" s="71">
        <f t="shared" si="213"/>
        <v>0</v>
      </c>
      <c r="AS330" s="447">
        <f>SUM(AG330,AH330,AK330,AL330,AO330)</f>
        <v>115560</v>
      </c>
      <c r="AT330" s="455">
        <f>SUM(AT346,AT395,AT412,AT460)</f>
        <v>0</v>
      </c>
      <c r="AU330" s="450">
        <f>SUM(AV330:AX330)</f>
        <v>0</v>
      </c>
      <c r="AV330" s="71">
        <f t="shared" si="213"/>
        <v>0</v>
      </c>
      <c r="AW330" s="71">
        <f t="shared" si="213"/>
        <v>0</v>
      </c>
      <c r="AX330" s="71">
        <f t="shared" si="214"/>
        <v>0</v>
      </c>
      <c r="AY330" s="455">
        <f t="shared" si="214"/>
        <v>663</v>
      </c>
      <c r="AZ330" s="71">
        <f t="shared" si="214"/>
        <v>51</v>
      </c>
      <c r="BA330" s="455">
        <f t="shared" si="214"/>
        <v>1632</v>
      </c>
      <c r="BB330" s="447">
        <f t="shared" si="171"/>
        <v>1415</v>
      </c>
      <c r="BC330" s="71">
        <f t="shared" si="214"/>
        <v>216</v>
      </c>
      <c r="BD330" s="71">
        <f t="shared" si="214"/>
        <v>914</v>
      </c>
      <c r="BE330" s="71">
        <f t="shared" si="214"/>
        <v>0</v>
      </c>
      <c r="BF330" s="71">
        <f t="shared" si="214"/>
        <v>285</v>
      </c>
      <c r="BG330" s="455">
        <f t="shared" si="214"/>
        <v>0</v>
      </c>
      <c r="BH330" s="455">
        <f t="shared" si="214"/>
        <v>809</v>
      </c>
      <c r="BI330" s="455">
        <f t="shared" si="214"/>
        <v>8</v>
      </c>
      <c r="BJ330" s="455">
        <f t="shared" si="214"/>
        <v>2985</v>
      </c>
      <c r="BK330" s="455">
        <f t="shared" si="214"/>
        <v>0</v>
      </c>
      <c r="BL330" s="450">
        <f t="shared" si="176"/>
        <v>3754</v>
      </c>
      <c r="BM330" s="71">
        <f t="shared" ref="BM330:BP331" si="216">SUM(BM346,BM395,BM412,BM460)</f>
        <v>0</v>
      </c>
      <c r="BN330" s="71">
        <f t="shared" si="216"/>
        <v>0</v>
      </c>
      <c r="BO330" s="71">
        <f t="shared" si="216"/>
        <v>0</v>
      </c>
      <c r="BP330" s="71">
        <f t="shared" si="216"/>
        <v>3754</v>
      </c>
      <c r="BQ330" s="455">
        <f t="shared" si="195"/>
        <v>11266</v>
      </c>
      <c r="BR330" s="71">
        <f t="shared" si="215"/>
        <v>0</v>
      </c>
      <c r="BS330" s="71">
        <f t="shared" si="215"/>
        <v>0</v>
      </c>
      <c r="BT330" s="71">
        <f t="shared" si="215"/>
        <v>0</v>
      </c>
      <c r="BU330" s="71">
        <f t="shared" si="215"/>
        <v>0</v>
      </c>
      <c r="BV330" s="71">
        <f t="shared" si="215"/>
        <v>0</v>
      </c>
      <c r="BW330" s="71">
        <f t="shared" si="215"/>
        <v>0</v>
      </c>
      <c r="BX330" s="71">
        <f t="shared" si="215"/>
        <v>0</v>
      </c>
      <c r="BY330" s="71">
        <f t="shared" si="215"/>
        <v>0</v>
      </c>
      <c r="BZ330" s="71">
        <f t="shared" si="215"/>
        <v>0</v>
      </c>
      <c r="CA330" s="71">
        <f t="shared" si="215"/>
        <v>0</v>
      </c>
      <c r="CB330" s="71">
        <f t="shared" si="215"/>
        <v>0</v>
      </c>
      <c r="CC330" s="71">
        <f t="shared" si="215"/>
        <v>0</v>
      </c>
      <c r="CD330" s="71">
        <f t="shared" si="215"/>
        <v>0</v>
      </c>
      <c r="CE330" s="71">
        <f t="shared" si="215"/>
        <v>0</v>
      </c>
      <c r="CF330" s="71">
        <f t="shared" si="215"/>
        <v>0</v>
      </c>
      <c r="CG330" s="71">
        <f t="shared" si="215"/>
        <v>0</v>
      </c>
      <c r="CH330" s="71">
        <f t="shared" si="215"/>
        <v>0</v>
      </c>
      <c r="CI330" s="71">
        <f t="shared" si="215"/>
        <v>0</v>
      </c>
      <c r="CJ330" s="71">
        <f t="shared" si="215"/>
        <v>0</v>
      </c>
      <c r="CK330" s="71"/>
      <c r="CL330" s="71"/>
      <c r="CM330" s="71"/>
      <c r="CN330" s="71"/>
      <c r="CO330" s="71"/>
      <c r="CP330" s="190">
        <f t="shared" si="178"/>
        <v>0</v>
      </c>
      <c r="CQ330" s="71"/>
      <c r="CR330" s="71"/>
      <c r="CS330" s="71"/>
      <c r="CT330" s="71"/>
      <c r="CU330" s="71"/>
      <c r="CV330" s="71"/>
      <c r="CW330" s="71"/>
      <c r="CX330" s="71"/>
      <c r="CY330" s="71"/>
      <c r="CZ330" s="71"/>
      <c r="DA330" s="71"/>
      <c r="DB330" s="190">
        <f t="shared" si="182"/>
        <v>0</v>
      </c>
      <c r="DC330" s="71">
        <f t="shared" si="179"/>
        <v>0</v>
      </c>
      <c r="DD330" s="71"/>
      <c r="DE330" s="71"/>
      <c r="DF330" s="71"/>
      <c r="DG330" s="190">
        <f t="shared" si="180"/>
        <v>0</v>
      </c>
      <c r="DH330" s="71">
        <f t="shared" si="181"/>
        <v>0</v>
      </c>
      <c r="DI330" s="71"/>
      <c r="DJ330" s="71"/>
      <c r="DK330" s="71"/>
      <c r="DL330" s="71"/>
      <c r="DM330" s="71"/>
      <c r="DN330" s="71"/>
      <c r="DO330" s="71"/>
      <c r="DP330" s="71"/>
      <c r="DQ330" s="71"/>
      <c r="DR330" s="71"/>
      <c r="DS330" s="71"/>
      <c r="DT330" s="71"/>
      <c r="DU330" s="71"/>
      <c r="DV330" s="71"/>
      <c r="DW330" s="71"/>
      <c r="DX330" s="71"/>
      <c r="DY330" s="71"/>
      <c r="DZ330" s="71"/>
      <c r="EA330" s="71"/>
      <c r="EB330" s="71"/>
      <c r="EC330" s="71"/>
      <c r="ED330" s="71"/>
      <c r="EE330" s="71"/>
      <c r="EF330" s="71"/>
      <c r="EG330" s="71"/>
      <c r="EH330" s="71"/>
      <c r="EI330" s="74"/>
      <c r="EJ330" s="74"/>
      <c r="EK330" s="74"/>
      <c r="EL330" s="74"/>
      <c r="EM330" s="74"/>
      <c r="EN330" s="74"/>
      <c r="EO330" s="74"/>
      <c r="EP330" s="74"/>
      <c r="EQ330" s="74"/>
      <c r="ER330" s="74"/>
      <c r="ES330" s="74"/>
      <c r="ET330" s="74"/>
      <c r="EU330" s="74"/>
      <c r="EV330" s="74"/>
      <c r="EW330" s="74"/>
      <c r="EX330" s="74"/>
      <c r="EY330" s="74"/>
      <c r="EZ330" s="74"/>
      <c r="FA330" s="74"/>
      <c r="FB330" s="74"/>
    </row>
    <row r="331" spans="2:158" s="69" customFormat="1">
      <c r="B331" s="70"/>
      <c r="C331" s="77" t="s">
        <v>397</v>
      </c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2"/>
      <c r="P331" s="71"/>
      <c r="Q331" s="71"/>
      <c r="R331" s="71"/>
      <c r="S331" s="71"/>
      <c r="T331" s="71"/>
      <c r="U331" s="71"/>
      <c r="V331" s="71"/>
      <c r="W331" s="71"/>
      <c r="X331" s="71"/>
      <c r="Y331" s="73">
        <v>42</v>
      </c>
      <c r="Z331" s="73"/>
      <c r="AA331" s="73"/>
      <c r="AB331" s="73"/>
      <c r="AC331" s="73"/>
      <c r="AD331" s="73"/>
      <c r="AE331" s="73"/>
      <c r="AF331" s="447">
        <f>SUM(AS331,BQ331)</f>
        <v>50700</v>
      </c>
      <c r="AG331" s="71">
        <f>SUM(AG347,AG396,AG413,AG461)</f>
        <v>1514</v>
      </c>
      <c r="AH331" s="71">
        <f t="shared" si="213"/>
        <v>25</v>
      </c>
      <c r="AI331" s="71">
        <f t="shared" si="213"/>
        <v>25</v>
      </c>
      <c r="AJ331" s="71">
        <f t="shared" si="213"/>
        <v>0</v>
      </c>
      <c r="AK331" s="71">
        <f t="shared" si="213"/>
        <v>441</v>
      </c>
      <c r="AL331" s="71">
        <f t="shared" si="213"/>
        <v>0</v>
      </c>
      <c r="AM331" s="71">
        <f t="shared" si="213"/>
        <v>0</v>
      </c>
      <c r="AN331" s="71">
        <f t="shared" si="213"/>
        <v>0</v>
      </c>
      <c r="AO331" s="71">
        <f t="shared" si="213"/>
        <v>40833</v>
      </c>
      <c r="AP331" s="71">
        <f t="shared" si="213"/>
        <v>7415</v>
      </c>
      <c r="AQ331" s="71">
        <f t="shared" si="213"/>
        <v>32518</v>
      </c>
      <c r="AR331" s="71"/>
      <c r="AS331" s="447">
        <f>SUM(AG331,AH331,AK331,AL331,AO331)</f>
        <v>42813</v>
      </c>
      <c r="AT331" s="455">
        <f>SUM(AT347,AT396,AT413,AT461)</f>
        <v>0</v>
      </c>
      <c r="AU331" s="455">
        <f>SUM(AU347,AU396,AU413,AU461)</f>
        <v>0</v>
      </c>
      <c r="AV331" s="71">
        <f t="shared" si="214"/>
        <v>0</v>
      </c>
      <c r="AW331" s="71">
        <f t="shared" si="214"/>
        <v>0</v>
      </c>
      <c r="AX331" s="71">
        <f t="shared" si="214"/>
        <v>0</v>
      </c>
      <c r="AY331" s="455">
        <f t="shared" si="214"/>
        <v>559</v>
      </c>
      <c r="AZ331" s="71">
        <f t="shared" si="214"/>
        <v>79</v>
      </c>
      <c r="BA331" s="455">
        <f t="shared" si="214"/>
        <v>595</v>
      </c>
      <c r="BB331" s="455">
        <f>SUM(BB347,BB396,BB413,BB461)</f>
        <v>1065</v>
      </c>
      <c r="BC331" s="71">
        <f t="shared" si="214"/>
        <v>231</v>
      </c>
      <c r="BD331" s="71">
        <f t="shared" si="214"/>
        <v>804</v>
      </c>
      <c r="BE331" s="71">
        <f t="shared" si="214"/>
        <v>538</v>
      </c>
      <c r="BF331" s="71">
        <f t="shared" si="214"/>
        <v>30</v>
      </c>
      <c r="BG331" s="455">
        <f t="shared" si="214"/>
        <v>0</v>
      </c>
      <c r="BH331" s="455">
        <f t="shared" si="214"/>
        <v>962</v>
      </c>
      <c r="BI331" s="455">
        <f t="shared" si="214"/>
        <v>130</v>
      </c>
      <c r="BJ331" s="455">
        <f t="shared" si="214"/>
        <v>3612</v>
      </c>
      <c r="BK331" s="455">
        <f t="shared" si="214"/>
        <v>49</v>
      </c>
      <c r="BL331" s="450">
        <f t="shared" si="176"/>
        <v>915</v>
      </c>
      <c r="BM331" s="71">
        <f t="shared" si="216"/>
        <v>0</v>
      </c>
      <c r="BN331" s="71">
        <f t="shared" si="216"/>
        <v>0</v>
      </c>
      <c r="BO331" s="71">
        <f t="shared" si="216"/>
        <v>0</v>
      </c>
      <c r="BP331" s="71">
        <f t="shared" si="216"/>
        <v>915</v>
      </c>
      <c r="BQ331" s="455">
        <f t="shared" si="195"/>
        <v>7887</v>
      </c>
      <c r="BR331" s="71">
        <f t="shared" si="215"/>
        <v>0</v>
      </c>
      <c r="BS331" s="71">
        <f t="shared" si="215"/>
        <v>0</v>
      </c>
      <c r="BT331" s="71">
        <f t="shared" si="215"/>
        <v>0</v>
      </c>
      <c r="BU331" s="71">
        <f t="shared" si="215"/>
        <v>0</v>
      </c>
      <c r="BV331" s="71">
        <f t="shared" si="215"/>
        <v>0</v>
      </c>
      <c r="BW331" s="71">
        <f t="shared" si="215"/>
        <v>0</v>
      </c>
      <c r="BX331" s="71">
        <f t="shared" si="215"/>
        <v>0</v>
      </c>
      <c r="BY331" s="71">
        <f t="shared" si="215"/>
        <v>0</v>
      </c>
      <c r="BZ331" s="71">
        <f t="shared" si="215"/>
        <v>0</v>
      </c>
      <c r="CA331" s="71">
        <f t="shared" si="215"/>
        <v>0</v>
      </c>
      <c r="CB331" s="71">
        <f t="shared" si="215"/>
        <v>0</v>
      </c>
      <c r="CC331" s="71">
        <f t="shared" si="215"/>
        <v>0</v>
      </c>
      <c r="CD331" s="71">
        <f t="shared" si="215"/>
        <v>0</v>
      </c>
      <c r="CE331" s="71">
        <f t="shared" si="215"/>
        <v>0</v>
      </c>
      <c r="CF331" s="71">
        <f t="shared" si="215"/>
        <v>0</v>
      </c>
      <c r="CG331" s="71">
        <f t="shared" si="215"/>
        <v>0</v>
      </c>
      <c r="CH331" s="71">
        <f t="shared" si="215"/>
        <v>0</v>
      </c>
      <c r="CI331" s="71">
        <f t="shared" si="215"/>
        <v>0</v>
      </c>
      <c r="CJ331" s="71">
        <f t="shared" si="215"/>
        <v>0</v>
      </c>
      <c r="CK331" s="71"/>
      <c r="CL331" s="71"/>
      <c r="CM331" s="71"/>
      <c r="CN331" s="71"/>
      <c r="CO331" s="71"/>
      <c r="CP331" s="190">
        <f t="shared" si="178"/>
        <v>0</v>
      </c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1"/>
      <c r="DB331" s="190">
        <f t="shared" si="182"/>
        <v>0</v>
      </c>
      <c r="DC331" s="71">
        <f t="shared" si="179"/>
        <v>0</v>
      </c>
      <c r="DD331" s="71"/>
      <c r="DE331" s="71"/>
      <c r="DF331" s="71"/>
      <c r="DG331" s="190">
        <f t="shared" si="180"/>
        <v>0</v>
      </c>
      <c r="DH331" s="71">
        <f t="shared" si="181"/>
        <v>0</v>
      </c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1"/>
      <c r="DW331" s="71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4"/>
      <c r="EJ331" s="74"/>
      <c r="EK331" s="74"/>
      <c r="EL331" s="74"/>
      <c r="EM331" s="74"/>
      <c r="EN331" s="74"/>
      <c r="EO331" s="74"/>
      <c r="EP331" s="74"/>
      <c r="EQ331" s="74"/>
      <c r="ER331" s="74"/>
      <c r="ES331" s="74"/>
      <c r="ET331" s="74"/>
      <c r="EU331" s="74"/>
      <c r="EV331" s="74"/>
      <c r="EW331" s="74"/>
      <c r="EX331" s="74"/>
      <c r="EY331" s="74"/>
      <c r="EZ331" s="74"/>
      <c r="FA331" s="74"/>
      <c r="FB331" s="74"/>
    </row>
    <row r="332" spans="2:158" s="69" customFormat="1">
      <c r="B332" s="70"/>
      <c r="C332" s="77" t="s">
        <v>398</v>
      </c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2"/>
      <c r="P332" s="71"/>
      <c r="Q332" s="71"/>
      <c r="R332" s="71"/>
      <c r="S332" s="71"/>
      <c r="T332" s="71"/>
      <c r="U332" s="71"/>
      <c r="V332" s="71"/>
      <c r="W332" s="71"/>
      <c r="X332" s="71"/>
      <c r="Y332" s="73">
        <v>1</v>
      </c>
      <c r="Z332" s="73"/>
      <c r="AA332" s="73"/>
      <c r="AB332" s="73"/>
      <c r="AC332" s="73"/>
      <c r="AD332" s="73"/>
      <c r="AE332" s="73"/>
      <c r="AF332" s="447">
        <f>SUM(AS332:AU332,AY332,BA332:BB332,BG332:BL332)</f>
        <v>22491</v>
      </c>
      <c r="AG332" s="71">
        <f>SUM(AG348,AG397,AG414,AG462)</f>
        <v>1097</v>
      </c>
      <c r="AH332" s="71">
        <f t="shared" si="213"/>
        <v>2323</v>
      </c>
      <c r="AI332" s="71">
        <f t="shared" si="213"/>
        <v>2323</v>
      </c>
      <c r="AJ332" s="71">
        <f t="shared" si="213"/>
        <v>0</v>
      </c>
      <c r="AK332" s="71">
        <f t="shared" si="213"/>
        <v>490</v>
      </c>
      <c r="AL332" s="71">
        <f t="shared" si="213"/>
        <v>36</v>
      </c>
      <c r="AM332" s="71">
        <f t="shared" si="213"/>
        <v>0</v>
      </c>
      <c r="AN332" s="71">
        <f t="shared" si="213"/>
        <v>0</v>
      </c>
      <c r="AO332" s="71">
        <f t="shared" si="213"/>
        <v>5342</v>
      </c>
      <c r="AP332" s="71">
        <f t="shared" si="213"/>
        <v>72</v>
      </c>
      <c r="AQ332" s="71">
        <f t="shared" si="213"/>
        <v>1562</v>
      </c>
      <c r="AR332" s="71">
        <f t="shared" si="213"/>
        <v>0</v>
      </c>
      <c r="AS332" s="447">
        <f>SUM(AG332,AH332,AK332,AL332,AO332)</f>
        <v>9288</v>
      </c>
      <c r="AT332" s="455">
        <f t="shared" si="213"/>
        <v>0</v>
      </c>
      <c r="AU332" s="455">
        <f t="shared" si="213"/>
        <v>3523</v>
      </c>
      <c r="AV332" s="71">
        <f t="shared" si="213"/>
        <v>2802</v>
      </c>
      <c r="AW332" s="71">
        <f t="shared" si="213"/>
        <v>692</v>
      </c>
      <c r="AX332" s="71">
        <f t="shared" si="214"/>
        <v>29</v>
      </c>
      <c r="AY332" s="455">
        <f t="shared" si="214"/>
        <v>84</v>
      </c>
      <c r="AZ332" s="71">
        <f t="shared" si="214"/>
        <v>84</v>
      </c>
      <c r="BA332" s="455">
        <f t="shared" si="214"/>
        <v>654</v>
      </c>
      <c r="BB332" s="455">
        <f t="shared" si="214"/>
        <v>1476</v>
      </c>
      <c r="BC332" s="71">
        <f t="shared" si="214"/>
        <v>181</v>
      </c>
      <c r="BD332" s="71">
        <f t="shared" si="214"/>
        <v>998</v>
      </c>
      <c r="BE332" s="71">
        <f t="shared" si="214"/>
        <v>958</v>
      </c>
      <c r="BF332" s="71">
        <f t="shared" si="214"/>
        <v>297</v>
      </c>
      <c r="BG332" s="455">
        <f t="shared" si="214"/>
        <v>18</v>
      </c>
      <c r="BH332" s="455">
        <f t="shared" si="214"/>
        <v>927</v>
      </c>
      <c r="BI332" s="474">
        <f t="shared" si="214"/>
        <v>118</v>
      </c>
      <c r="BJ332" s="455">
        <f>SUM(BJ348,BJ397,BJ414,BJ462)</f>
        <v>4884</v>
      </c>
      <c r="BK332" s="455">
        <f t="shared" si="214"/>
        <v>478</v>
      </c>
      <c r="BL332" s="455">
        <f>SUM(BL348,BL397,BL414,BL462)</f>
        <v>1041</v>
      </c>
      <c r="BM332" s="71">
        <f t="shared" si="214"/>
        <v>0</v>
      </c>
      <c r="BN332" s="71">
        <f t="shared" si="214"/>
        <v>0</v>
      </c>
      <c r="BO332" s="71">
        <f t="shared" si="214"/>
        <v>0</v>
      </c>
      <c r="BP332" s="71">
        <f>SUM(BP348,BP397,BP414,BP462)</f>
        <v>1041</v>
      </c>
      <c r="BQ332" s="455">
        <f t="shared" si="195"/>
        <v>13203</v>
      </c>
      <c r="BR332" s="71">
        <f t="shared" si="215"/>
        <v>0</v>
      </c>
      <c r="BS332" s="71">
        <f t="shared" si="215"/>
        <v>0</v>
      </c>
      <c r="BT332" s="71">
        <f t="shared" si="215"/>
        <v>0</v>
      </c>
      <c r="BU332" s="71">
        <f t="shared" si="215"/>
        <v>0</v>
      </c>
      <c r="BV332" s="71">
        <f t="shared" si="215"/>
        <v>0</v>
      </c>
      <c r="BW332" s="71">
        <f t="shared" si="215"/>
        <v>0</v>
      </c>
      <c r="BX332" s="71">
        <f t="shared" si="215"/>
        <v>0</v>
      </c>
      <c r="BY332" s="71">
        <f t="shared" si="215"/>
        <v>0</v>
      </c>
      <c r="BZ332" s="71">
        <f t="shared" si="215"/>
        <v>0</v>
      </c>
      <c r="CA332" s="71">
        <f t="shared" si="215"/>
        <v>0</v>
      </c>
      <c r="CB332" s="71">
        <f t="shared" si="215"/>
        <v>0</v>
      </c>
      <c r="CC332" s="71">
        <f t="shared" si="215"/>
        <v>0</v>
      </c>
      <c r="CD332" s="71">
        <f t="shared" si="215"/>
        <v>0</v>
      </c>
      <c r="CE332" s="71">
        <f t="shared" si="215"/>
        <v>0</v>
      </c>
      <c r="CF332" s="71">
        <f t="shared" si="215"/>
        <v>0</v>
      </c>
      <c r="CG332" s="71">
        <f t="shared" si="215"/>
        <v>0</v>
      </c>
      <c r="CH332" s="71">
        <f t="shared" si="215"/>
        <v>0</v>
      </c>
      <c r="CI332" s="71">
        <f t="shared" si="215"/>
        <v>0</v>
      </c>
      <c r="CJ332" s="71">
        <f t="shared" si="215"/>
        <v>0</v>
      </c>
      <c r="CK332" s="71"/>
      <c r="CL332" s="71"/>
      <c r="CM332" s="71"/>
      <c r="CN332" s="71"/>
      <c r="CO332" s="71"/>
      <c r="CP332" s="190">
        <f t="shared" si="178"/>
        <v>0</v>
      </c>
      <c r="CQ332" s="71"/>
      <c r="CR332" s="71"/>
      <c r="CS332" s="71"/>
      <c r="CT332" s="71"/>
      <c r="CU332" s="71"/>
      <c r="CV332" s="71"/>
      <c r="CW332" s="71"/>
      <c r="CX332" s="71"/>
      <c r="CY332" s="71"/>
      <c r="CZ332" s="71"/>
      <c r="DA332" s="71"/>
      <c r="DB332" s="190">
        <f t="shared" si="182"/>
        <v>0</v>
      </c>
      <c r="DC332" s="71">
        <f t="shared" si="179"/>
        <v>0</v>
      </c>
      <c r="DD332" s="71"/>
      <c r="DE332" s="71"/>
      <c r="DF332" s="71"/>
      <c r="DG332" s="190">
        <f t="shared" si="180"/>
        <v>0</v>
      </c>
      <c r="DH332" s="71">
        <f t="shared" si="181"/>
        <v>0</v>
      </c>
      <c r="DI332" s="71"/>
      <c r="DJ332" s="71"/>
      <c r="DK332" s="71"/>
      <c r="DL332" s="71"/>
      <c r="DM332" s="71"/>
      <c r="DN332" s="71"/>
      <c r="DO332" s="71"/>
      <c r="DP332" s="71"/>
      <c r="DQ332" s="71"/>
      <c r="DR332" s="71"/>
      <c r="DS332" s="71"/>
      <c r="DT332" s="71"/>
      <c r="DU332" s="71"/>
      <c r="DV332" s="71"/>
      <c r="DW332" s="71"/>
      <c r="DX332" s="71"/>
      <c r="DY332" s="71"/>
      <c r="DZ332" s="71"/>
      <c r="EA332" s="71"/>
      <c r="EB332" s="71"/>
      <c r="EC332" s="71"/>
      <c r="ED332" s="71"/>
      <c r="EE332" s="71"/>
      <c r="EF332" s="71"/>
      <c r="EG332" s="71"/>
      <c r="EH332" s="71"/>
      <c r="EI332" s="74"/>
      <c r="EJ332" s="74"/>
      <c r="EK332" s="74"/>
      <c r="EL332" s="74"/>
      <c r="EM332" s="74"/>
      <c r="EN332" s="74"/>
      <c r="EO332" s="74"/>
      <c r="EP332" s="74"/>
      <c r="EQ332" s="74"/>
      <c r="ER332" s="74"/>
      <c r="ES332" s="74"/>
      <c r="ET332" s="74"/>
      <c r="EU332" s="74"/>
      <c r="EV332" s="74"/>
      <c r="EW332" s="74"/>
      <c r="EX332" s="74"/>
      <c r="EY332" s="74"/>
      <c r="EZ332" s="74"/>
      <c r="FA332" s="74"/>
      <c r="FB332" s="74"/>
    </row>
    <row r="333" spans="2:158" s="78" customFormat="1" ht="35.25" customHeight="1">
      <c r="B333" s="725" t="s">
        <v>436</v>
      </c>
      <c r="C333" s="723" t="s">
        <v>437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0"/>
      <c r="P333" s="79"/>
      <c r="Q333" s="79"/>
      <c r="R333" s="79"/>
      <c r="S333" s="79"/>
      <c r="T333" s="79"/>
      <c r="U333" s="79"/>
      <c r="V333" s="79"/>
      <c r="W333" s="79"/>
      <c r="X333" s="79"/>
      <c r="Y333" s="81">
        <f t="shared" ref="Y333:BP333" si="217">SUM(Y349,Y366)</f>
        <v>36654</v>
      </c>
      <c r="Z333" s="81">
        <f t="shared" si="217"/>
        <v>0</v>
      </c>
      <c r="AA333" s="81">
        <f t="shared" si="217"/>
        <v>0</v>
      </c>
      <c r="AB333" s="81">
        <f t="shared" si="217"/>
        <v>0</v>
      </c>
      <c r="AC333" s="81">
        <f t="shared" si="217"/>
        <v>0</v>
      </c>
      <c r="AD333" s="81">
        <f t="shared" si="217"/>
        <v>0</v>
      </c>
      <c r="AE333" s="81">
        <f t="shared" si="217"/>
        <v>0</v>
      </c>
      <c r="AF333" s="450">
        <f t="shared" si="217"/>
        <v>2.8000000000000003</v>
      </c>
      <c r="AG333" s="81">
        <f t="shared" si="217"/>
        <v>0</v>
      </c>
      <c r="AH333" s="81">
        <f t="shared" si="217"/>
        <v>0</v>
      </c>
      <c r="AI333" s="81">
        <f t="shared" si="217"/>
        <v>0</v>
      </c>
      <c r="AJ333" s="81">
        <f t="shared" si="217"/>
        <v>0</v>
      </c>
      <c r="AK333" s="81">
        <f t="shared" si="217"/>
        <v>0</v>
      </c>
      <c r="AL333" s="81">
        <f t="shared" si="217"/>
        <v>0</v>
      </c>
      <c r="AM333" s="81">
        <f t="shared" si="217"/>
        <v>0</v>
      </c>
      <c r="AN333" s="81">
        <f t="shared" si="217"/>
        <v>0</v>
      </c>
      <c r="AO333" s="81">
        <f t="shared" si="217"/>
        <v>0</v>
      </c>
      <c r="AP333" s="81">
        <f t="shared" si="217"/>
        <v>0</v>
      </c>
      <c r="AQ333" s="81">
        <f t="shared" si="217"/>
        <v>0</v>
      </c>
      <c r="AR333" s="81">
        <f t="shared" si="217"/>
        <v>0</v>
      </c>
      <c r="AS333" s="450">
        <f t="shared" si="217"/>
        <v>0</v>
      </c>
      <c r="AT333" s="450">
        <f t="shared" si="217"/>
        <v>0</v>
      </c>
      <c r="AU333" s="450">
        <f t="shared" si="217"/>
        <v>0</v>
      </c>
      <c r="AV333" s="81">
        <f t="shared" si="217"/>
        <v>0</v>
      </c>
      <c r="AW333" s="81">
        <f t="shared" si="217"/>
        <v>0</v>
      </c>
      <c r="AX333" s="81">
        <f t="shared" si="217"/>
        <v>0</v>
      </c>
      <c r="AY333" s="450">
        <f t="shared" si="217"/>
        <v>0</v>
      </c>
      <c r="AZ333" s="81">
        <f t="shared" si="217"/>
        <v>0</v>
      </c>
      <c r="BA333" s="450">
        <f t="shared" si="217"/>
        <v>0</v>
      </c>
      <c r="BB333" s="450">
        <f t="shared" si="217"/>
        <v>0</v>
      </c>
      <c r="BC333" s="81">
        <f t="shared" si="217"/>
        <v>0</v>
      </c>
      <c r="BD333" s="81">
        <f t="shared" si="217"/>
        <v>0</v>
      </c>
      <c r="BE333" s="81">
        <f t="shared" si="217"/>
        <v>0</v>
      </c>
      <c r="BF333" s="81">
        <f t="shared" si="217"/>
        <v>0</v>
      </c>
      <c r="BG333" s="450">
        <f t="shared" si="217"/>
        <v>0</v>
      </c>
      <c r="BH333" s="450">
        <f t="shared" si="217"/>
        <v>0</v>
      </c>
      <c r="BI333" s="450">
        <f t="shared" si="217"/>
        <v>0</v>
      </c>
      <c r="BJ333" s="450">
        <f t="shared" si="217"/>
        <v>2.8000000000000003</v>
      </c>
      <c r="BK333" s="450">
        <f t="shared" si="217"/>
        <v>0</v>
      </c>
      <c r="BL333" s="450">
        <f t="shared" si="217"/>
        <v>0</v>
      </c>
      <c r="BM333" s="81">
        <f t="shared" si="217"/>
        <v>0</v>
      </c>
      <c r="BN333" s="81">
        <f t="shared" si="217"/>
        <v>0</v>
      </c>
      <c r="BO333" s="81">
        <f t="shared" si="217"/>
        <v>0</v>
      </c>
      <c r="BP333" s="81">
        <f t="shared" si="217"/>
        <v>0</v>
      </c>
      <c r="BQ333" s="455">
        <f t="shared" si="195"/>
        <v>2.8000000000000003</v>
      </c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188">
        <f t="shared" si="178"/>
        <v>0</v>
      </c>
      <c r="CQ333" s="79"/>
      <c r="CR333" s="79"/>
      <c r="CS333" s="79"/>
      <c r="CT333" s="79"/>
      <c r="CU333" s="79"/>
      <c r="CV333" s="79"/>
      <c r="CW333" s="79"/>
      <c r="CX333" s="79"/>
      <c r="CY333" s="79"/>
      <c r="CZ333" s="79"/>
      <c r="DA333" s="79"/>
      <c r="DB333" s="188">
        <f t="shared" si="182"/>
        <v>0</v>
      </c>
      <c r="DC333" s="38">
        <f t="shared" si="179"/>
        <v>0</v>
      </c>
      <c r="DD333" s="79"/>
      <c r="DE333" s="79"/>
      <c r="DF333" s="79"/>
      <c r="DG333" s="188">
        <f t="shared" si="180"/>
        <v>0</v>
      </c>
      <c r="DH333" s="38">
        <f t="shared" si="181"/>
        <v>0</v>
      </c>
      <c r="DI333" s="79"/>
      <c r="DJ333" s="79"/>
      <c r="DK333" s="79"/>
      <c r="DL333" s="79"/>
      <c r="DM333" s="79"/>
      <c r="DN333" s="79"/>
      <c r="DO333" s="79"/>
      <c r="DP333" s="79"/>
      <c r="DQ333" s="79"/>
      <c r="DR333" s="79"/>
      <c r="DS333" s="79"/>
      <c r="DT333" s="79"/>
      <c r="DU333" s="79"/>
      <c r="DV333" s="79"/>
      <c r="DW333" s="79"/>
      <c r="DX333" s="79"/>
      <c r="DY333" s="79"/>
      <c r="DZ333" s="79"/>
      <c r="EA333" s="79"/>
      <c r="EB333" s="79"/>
      <c r="EC333" s="79"/>
      <c r="ED333" s="79"/>
      <c r="EE333" s="79"/>
      <c r="EF333" s="79"/>
      <c r="EG333" s="79"/>
      <c r="EH333" s="79"/>
      <c r="EI333" s="82"/>
      <c r="EJ333" s="82"/>
      <c r="EK333" s="82"/>
      <c r="EL333" s="82"/>
      <c r="EM333" s="82"/>
      <c r="EN333" s="82"/>
      <c r="EO333" s="82"/>
      <c r="EP333" s="82"/>
      <c r="EQ333" s="82"/>
      <c r="ER333" s="82"/>
      <c r="ES333" s="82"/>
      <c r="ET333" s="82"/>
      <c r="EU333" s="82"/>
      <c r="EV333" s="82"/>
      <c r="EW333" s="82"/>
      <c r="EX333" s="82"/>
      <c r="EY333" s="82"/>
      <c r="EZ333" s="82"/>
      <c r="FA333" s="82"/>
      <c r="FB333" s="82"/>
    </row>
    <row r="334" spans="2:158" s="78" customFormat="1" ht="15.75" customHeight="1">
      <c r="B334" s="726"/>
      <c r="C334" s="724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0"/>
      <c r="P334" s="79"/>
      <c r="Q334" s="79"/>
      <c r="R334" s="79"/>
      <c r="S334" s="79"/>
      <c r="T334" s="79"/>
      <c r="U334" s="79"/>
      <c r="V334" s="79"/>
      <c r="W334" s="79"/>
      <c r="X334" s="79"/>
      <c r="Y334" s="81">
        <f>SUM(Y335:Y348)</f>
        <v>36654</v>
      </c>
      <c r="Z334" s="81"/>
      <c r="AA334" s="81"/>
      <c r="AB334" s="81"/>
      <c r="AC334" s="81"/>
      <c r="AD334" s="81"/>
      <c r="AE334" s="81"/>
      <c r="AF334" s="447">
        <f t="shared" si="174"/>
        <v>2817</v>
      </c>
      <c r="AG334" s="81">
        <f t="shared" ref="AG334:AR334" si="218">SUM(AG335:AG348)</f>
        <v>0</v>
      </c>
      <c r="AH334" s="81">
        <f t="shared" si="218"/>
        <v>0</v>
      </c>
      <c r="AI334" s="81">
        <f t="shared" si="218"/>
        <v>0</v>
      </c>
      <c r="AJ334" s="81">
        <f t="shared" si="218"/>
        <v>0</v>
      </c>
      <c r="AK334" s="81">
        <f t="shared" si="218"/>
        <v>0</v>
      </c>
      <c r="AL334" s="81">
        <f t="shared" si="218"/>
        <v>0</v>
      </c>
      <c r="AM334" s="81">
        <f>SUM(AM335:AM348)</f>
        <v>0</v>
      </c>
      <c r="AN334" s="81">
        <f>SUM(AN335:AN348)</f>
        <v>0</v>
      </c>
      <c r="AO334" s="81">
        <f>SUM(AO335:AO348)</f>
        <v>0</v>
      </c>
      <c r="AP334" s="81">
        <f t="shared" si="218"/>
        <v>0</v>
      </c>
      <c r="AQ334" s="81">
        <f t="shared" si="218"/>
        <v>0</v>
      </c>
      <c r="AR334" s="81">
        <f t="shared" si="218"/>
        <v>0</v>
      </c>
      <c r="AS334" s="447"/>
      <c r="AT334" s="450">
        <f t="shared" ref="AT334:BP334" si="219">SUM(AT335:AT348)</f>
        <v>0</v>
      </c>
      <c r="AU334" s="450">
        <f t="shared" si="219"/>
        <v>0</v>
      </c>
      <c r="AV334" s="81">
        <f t="shared" si="219"/>
        <v>0</v>
      </c>
      <c r="AW334" s="81">
        <f t="shared" si="219"/>
        <v>0</v>
      </c>
      <c r="AX334" s="81">
        <f t="shared" si="219"/>
        <v>0</v>
      </c>
      <c r="AY334" s="450">
        <f t="shared" si="219"/>
        <v>0</v>
      </c>
      <c r="AZ334" s="81">
        <f t="shared" si="219"/>
        <v>0</v>
      </c>
      <c r="BA334" s="450">
        <f t="shared" si="219"/>
        <v>0</v>
      </c>
      <c r="BB334" s="450">
        <f t="shared" si="219"/>
        <v>0</v>
      </c>
      <c r="BC334" s="81">
        <f t="shared" si="219"/>
        <v>0</v>
      </c>
      <c r="BD334" s="81">
        <f t="shared" si="219"/>
        <v>0</v>
      </c>
      <c r="BE334" s="81">
        <f t="shared" si="219"/>
        <v>0</v>
      </c>
      <c r="BF334" s="81">
        <f t="shared" si="219"/>
        <v>0</v>
      </c>
      <c r="BG334" s="450">
        <f t="shared" si="219"/>
        <v>0</v>
      </c>
      <c r="BH334" s="450">
        <f t="shared" si="219"/>
        <v>0</v>
      </c>
      <c r="BI334" s="450">
        <f t="shared" si="219"/>
        <v>0</v>
      </c>
      <c r="BJ334" s="450">
        <f t="shared" ref="BJ334:BJ348" si="220">SUM(BJ350,BJ367)</f>
        <v>2817</v>
      </c>
      <c r="BK334" s="450">
        <f t="shared" si="219"/>
        <v>0</v>
      </c>
      <c r="BL334" s="450">
        <f t="shared" si="219"/>
        <v>0</v>
      </c>
      <c r="BM334" s="81">
        <f t="shared" si="219"/>
        <v>0</v>
      </c>
      <c r="BN334" s="81">
        <f t="shared" si="219"/>
        <v>0</v>
      </c>
      <c r="BO334" s="81">
        <f t="shared" si="219"/>
        <v>0</v>
      </c>
      <c r="BP334" s="81">
        <f t="shared" si="219"/>
        <v>0</v>
      </c>
      <c r="BQ334" s="455">
        <f t="shared" si="195"/>
        <v>2817</v>
      </c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188">
        <f t="shared" si="178"/>
        <v>0</v>
      </c>
      <c r="CQ334" s="79"/>
      <c r="CR334" s="79"/>
      <c r="CS334" s="79"/>
      <c r="CT334" s="79"/>
      <c r="CU334" s="79"/>
      <c r="CV334" s="79"/>
      <c r="CW334" s="79"/>
      <c r="CX334" s="79"/>
      <c r="CY334" s="79"/>
      <c r="CZ334" s="79"/>
      <c r="DA334" s="79"/>
      <c r="DB334" s="188">
        <f t="shared" si="182"/>
        <v>0</v>
      </c>
      <c r="DC334" s="38">
        <f t="shared" si="179"/>
        <v>0</v>
      </c>
      <c r="DD334" s="79"/>
      <c r="DE334" s="79"/>
      <c r="DF334" s="79"/>
      <c r="DG334" s="188">
        <f t="shared" si="180"/>
        <v>0</v>
      </c>
      <c r="DH334" s="38">
        <f t="shared" si="181"/>
        <v>0</v>
      </c>
      <c r="DI334" s="79"/>
      <c r="DJ334" s="79"/>
      <c r="DK334" s="79"/>
      <c r="DL334" s="79"/>
      <c r="DM334" s="79"/>
      <c r="DN334" s="79"/>
      <c r="DO334" s="79"/>
      <c r="DP334" s="79"/>
      <c r="DQ334" s="79"/>
      <c r="DR334" s="79"/>
      <c r="DS334" s="79"/>
      <c r="DT334" s="79"/>
      <c r="DU334" s="79"/>
      <c r="DV334" s="79"/>
      <c r="DW334" s="79"/>
      <c r="DX334" s="79"/>
      <c r="DY334" s="79"/>
      <c r="DZ334" s="79"/>
      <c r="EA334" s="79"/>
      <c r="EB334" s="79"/>
      <c r="EC334" s="79"/>
      <c r="ED334" s="79"/>
      <c r="EE334" s="79"/>
      <c r="EF334" s="79"/>
      <c r="EG334" s="79"/>
      <c r="EH334" s="79"/>
      <c r="EI334" s="82"/>
      <c r="EJ334" s="82"/>
      <c r="EK334" s="82"/>
      <c r="EL334" s="82"/>
      <c r="EM334" s="82"/>
      <c r="EN334" s="82"/>
      <c r="EO334" s="82"/>
      <c r="EP334" s="82"/>
      <c r="EQ334" s="82"/>
      <c r="ER334" s="82"/>
      <c r="ES334" s="82"/>
      <c r="ET334" s="82"/>
      <c r="EU334" s="82"/>
      <c r="EV334" s="82"/>
      <c r="EW334" s="82"/>
      <c r="EX334" s="82"/>
      <c r="EY334" s="82"/>
      <c r="EZ334" s="82"/>
      <c r="FA334" s="82"/>
      <c r="FB334" s="82"/>
    </row>
    <row r="335" spans="2:158" s="69" customFormat="1">
      <c r="B335" s="261"/>
      <c r="C335" s="77" t="s">
        <v>385</v>
      </c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2"/>
      <c r="P335" s="71"/>
      <c r="Q335" s="71"/>
      <c r="R335" s="71"/>
      <c r="S335" s="71"/>
      <c r="T335" s="71"/>
      <c r="U335" s="71"/>
      <c r="V335" s="71"/>
      <c r="W335" s="71"/>
      <c r="X335" s="71"/>
      <c r="Y335" s="75">
        <f t="shared" ref="Y335:Y348" si="221">Y351+Y368</f>
        <v>390</v>
      </c>
      <c r="Z335" s="73"/>
      <c r="AA335" s="73"/>
      <c r="AB335" s="73"/>
      <c r="AC335" s="73"/>
      <c r="AD335" s="73"/>
      <c r="AE335" s="73"/>
      <c r="AF335" s="447">
        <f t="shared" si="174"/>
        <v>113</v>
      </c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447">
        <f t="shared" si="172"/>
        <v>0</v>
      </c>
      <c r="AT335" s="455"/>
      <c r="AU335" s="450">
        <f t="shared" si="175"/>
        <v>0</v>
      </c>
      <c r="AV335" s="71"/>
      <c r="AW335" s="71"/>
      <c r="AX335" s="71"/>
      <c r="AY335" s="455"/>
      <c r="AZ335" s="71"/>
      <c r="BA335" s="455"/>
      <c r="BB335" s="447">
        <f t="shared" si="171"/>
        <v>0</v>
      </c>
      <c r="BC335" s="71"/>
      <c r="BD335" s="71"/>
      <c r="BE335" s="71"/>
      <c r="BF335" s="71"/>
      <c r="BG335" s="455"/>
      <c r="BH335" s="455"/>
      <c r="BI335" s="455"/>
      <c r="BJ335" s="450">
        <f t="shared" si="220"/>
        <v>113</v>
      </c>
      <c r="BK335" s="455"/>
      <c r="BL335" s="450">
        <f t="shared" si="176"/>
        <v>0</v>
      </c>
      <c r="BM335" s="71"/>
      <c r="BN335" s="71"/>
      <c r="BO335" s="71"/>
      <c r="BP335" s="71"/>
      <c r="BQ335" s="455">
        <f t="shared" si="195"/>
        <v>113</v>
      </c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1"/>
      <c r="CG335" s="71"/>
      <c r="CH335" s="71"/>
      <c r="CI335" s="71"/>
      <c r="CJ335" s="71"/>
      <c r="CK335" s="71"/>
      <c r="CL335" s="71"/>
      <c r="CM335" s="71"/>
      <c r="CN335" s="71"/>
      <c r="CO335" s="71"/>
      <c r="CP335" s="190">
        <f t="shared" si="178"/>
        <v>0</v>
      </c>
      <c r="CQ335" s="71"/>
      <c r="CR335" s="71"/>
      <c r="CS335" s="71"/>
      <c r="CT335" s="71"/>
      <c r="CU335" s="71"/>
      <c r="CV335" s="71"/>
      <c r="CW335" s="71"/>
      <c r="CX335" s="71"/>
      <c r="CY335" s="71"/>
      <c r="CZ335" s="71"/>
      <c r="DA335" s="71"/>
      <c r="DB335" s="190">
        <f t="shared" si="182"/>
        <v>0</v>
      </c>
      <c r="DC335" s="71">
        <f t="shared" si="179"/>
        <v>0</v>
      </c>
      <c r="DD335" s="71"/>
      <c r="DE335" s="71"/>
      <c r="DF335" s="71"/>
      <c r="DG335" s="190">
        <f t="shared" si="180"/>
        <v>0</v>
      </c>
      <c r="DH335" s="71">
        <f t="shared" si="181"/>
        <v>0</v>
      </c>
      <c r="DI335" s="71"/>
      <c r="DJ335" s="71"/>
      <c r="DK335" s="71"/>
      <c r="DL335" s="71"/>
      <c r="DM335" s="71"/>
      <c r="DN335" s="71"/>
      <c r="DO335" s="71"/>
      <c r="DP335" s="71"/>
      <c r="DQ335" s="71"/>
      <c r="DR335" s="71"/>
      <c r="DS335" s="71"/>
      <c r="DT335" s="71"/>
      <c r="DU335" s="71"/>
      <c r="DV335" s="71"/>
      <c r="DW335" s="71"/>
      <c r="DX335" s="71"/>
      <c r="DY335" s="71"/>
      <c r="DZ335" s="71"/>
      <c r="EA335" s="71"/>
      <c r="EB335" s="71"/>
      <c r="EC335" s="71"/>
      <c r="ED335" s="71"/>
      <c r="EE335" s="71"/>
      <c r="EF335" s="71"/>
      <c r="EG335" s="71"/>
      <c r="EH335" s="71"/>
      <c r="EI335" s="74"/>
      <c r="EJ335" s="74"/>
      <c r="EK335" s="74"/>
      <c r="EL335" s="74"/>
      <c r="EM335" s="74"/>
      <c r="EN335" s="74"/>
      <c r="EO335" s="74"/>
      <c r="EP335" s="74"/>
      <c r="EQ335" s="74"/>
      <c r="ER335" s="74"/>
      <c r="ES335" s="74"/>
      <c r="ET335" s="74"/>
      <c r="EU335" s="74"/>
      <c r="EV335" s="74"/>
      <c r="EW335" s="74"/>
      <c r="EX335" s="74"/>
      <c r="EY335" s="74"/>
      <c r="EZ335" s="74"/>
      <c r="FA335" s="74"/>
      <c r="FB335" s="74"/>
    </row>
    <row r="336" spans="2:158" s="69" customFormat="1">
      <c r="B336" s="261"/>
      <c r="C336" s="77" t="s">
        <v>386</v>
      </c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2"/>
      <c r="P336" s="71"/>
      <c r="Q336" s="71"/>
      <c r="R336" s="71"/>
      <c r="S336" s="71"/>
      <c r="T336" s="71"/>
      <c r="U336" s="71"/>
      <c r="V336" s="71"/>
      <c r="W336" s="71"/>
      <c r="X336" s="71"/>
      <c r="Y336" s="75">
        <f t="shared" si="221"/>
        <v>63</v>
      </c>
      <c r="Z336" s="73"/>
      <c r="AA336" s="73"/>
      <c r="AB336" s="73"/>
      <c r="AC336" s="73"/>
      <c r="AD336" s="73"/>
      <c r="AE336" s="73"/>
      <c r="AF336" s="447">
        <f t="shared" si="174"/>
        <v>8</v>
      </c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447">
        <f t="shared" si="172"/>
        <v>0</v>
      </c>
      <c r="AT336" s="455"/>
      <c r="AU336" s="450">
        <f t="shared" si="175"/>
        <v>0</v>
      </c>
      <c r="AV336" s="71"/>
      <c r="AW336" s="71"/>
      <c r="AX336" s="71"/>
      <c r="AY336" s="455"/>
      <c r="AZ336" s="71"/>
      <c r="BA336" s="455"/>
      <c r="BB336" s="447">
        <f t="shared" si="171"/>
        <v>0</v>
      </c>
      <c r="BC336" s="71"/>
      <c r="BD336" s="71"/>
      <c r="BE336" s="71"/>
      <c r="BF336" s="71"/>
      <c r="BG336" s="455"/>
      <c r="BH336" s="455"/>
      <c r="BI336" s="455"/>
      <c r="BJ336" s="450">
        <f t="shared" si="220"/>
        <v>8</v>
      </c>
      <c r="BK336" s="455"/>
      <c r="BL336" s="450">
        <f t="shared" si="176"/>
        <v>0</v>
      </c>
      <c r="BM336" s="71"/>
      <c r="BN336" s="71"/>
      <c r="BO336" s="71"/>
      <c r="BP336" s="71"/>
      <c r="BQ336" s="455">
        <f t="shared" si="195"/>
        <v>8</v>
      </c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  <c r="CK336" s="71"/>
      <c r="CL336" s="71"/>
      <c r="CM336" s="71"/>
      <c r="CN336" s="71"/>
      <c r="CO336" s="71"/>
      <c r="CP336" s="190">
        <f t="shared" si="178"/>
        <v>0</v>
      </c>
      <c r="CQ336" s="71"/>
      <c r="CR336" s="71"/>
      <c r="CS336" s="71"/>
      <c r="CT336" s="71"/>
      <c r="CU336" s="71"/>
      <c r="CV336" s="71"/>
      <c r="CW336" s="71"/>
      <c r="CX336" s="71"/>
      <c r="CY336" s="71"/>
      <c r="CZ336" s="71"/>
      <c r="DA336" s="71"/>
      <c r="DB336" s="190">
        <f t="shared" si="182"/>
        <v>0</v>
      </c>
      <c r="DC336" s="71">
        <f t="shared" si="179"/>
        <v>0</v>
      </c>
      <c r="DD336" s="71"/>
      <c r="DE336" s="71"/>
      <c r="DF336" s="71"/>
      <c r="DG336" s="190">
        <f t="shared" si="180"/>
        <v>0</v>
      </c>
      <c r="DH336" s="71">
        <f t="shared" si="181"/>
        <v>0</v>
      </c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1"/>
      <c r="DW336" s="71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</row>
    <row r="337" spans="2:158" s="69" customFormat="1">
      <c r="B337" s="261"/>
      <c r="C337" s="77" t="s">
        <v>387</v>
      </c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2"/>
      <c r="P337" s="71"/>
      <c r="Q337" s="71"/>
      <c r="R337" s="71"/>
      <c r="S337" s="71"/>
      <c r="T337" s="71"/>
      <c r="U337" s="71"/>
      <c r="V337" s="71"/>
      <c r="W337" s="71"/>
      <c r="X337" s="71"/>
      <c r="Y337" s="75">
        <f t="shared" si="221"/>
        <v>117</v>
      </c>
      <c r="Z337" s="73"/>
      <c r="AA337" s="73"/>
      <c r="AB337" s="73"/>
      <c r="AC337" s="73"/>
      <c r="AD337" s="73"/>
      <c r="AE337" s="73"/>
      <c r="AF337" s="447">
        <f t="shared" si="174"/>
        <v>13</v>
      </c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447">
        <f t="shared" si="172"/>
        <v>0</v>
      </c>
      <c r="AT337" s="455"/>
      <c r="AU337" s="450">
        <f t="shared" si="175"/>
        <v>0</v>
      </c>
      <c r="AV337" s="71"/>
      <c r="AW337" s="71"/>
      <c r="AX337" s="71"/>
      <c r="AY337" s="455"/>
      <c r="AZ337" s="71"/>
      <c r="BA337" s="455"/>
      <c r="BB337" s="447">
        <f t="shared" si="171"/>
        <v>0</v>
      </c>
      <c r="BC337" s="71"/>
      <c r="BD337" s="71"/>
      <c r="BE337" s="71"/>
      <c r="BF337" s="71"/>
      <c r="BG337" s="455"/>
      <c r="BH337" s="455"/>
      <c r="BI337" s="455"/>
      <c r="BJ337" s="450">
        <f t="shared" si="220"/>
        <v>13</v>
      </c>
      <c r="BK337" s="455"/>
      <c r="BL337" s="450">
        <f t="shared" si="176"/>
        <v>0</v>
      </c>
      <c r="BM337" s="71"/>
      <c r="BN337" s="71"/>
      <c r="BO337" s="71"/>
      <c r="BP337" s="71"/>
      <c r="BQ337" s="455">
        <f t="shared" si="195"/>
        <v>13</v>
      </c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1"/>
      <c r="CG337" s="71"/>
      <c r="CH337" s="71"/>
      <c r="CI337" s="71"/>
      <c r="CJ337" s="71"/>
      <c r="CK337" s="71"/>
      <c r="CL337" s="71"/>
      <c r="CM337" s="71"/>
      <c r="CN337" s="71"/>
      <c r="CO337" s="71"/>
      <c r="CP337" s="190">
        <f t="shared" si="178"/>
        <v>0</v>
      </c>
      <c r="CQ337" s="71"/>
      <c r="CR337" s="71"/>
      <c r="CS337" s="71"/>
      <c r="CT337" s="71"/>
      <c r="CU337" s="71"/>
      <c r="CV337" s="71"/>
      <c r="CW337" s="71"/>
      <c r="CX337" s="71"/>
      <c r="CY337" s="71"/>
      <c r="CZ337" s="71"/>
      <c r="DA337" s="71"/>
      <c r="DB337" s="190">
        <f t="shared" si="182"/>
        <v>0</v>
      </c>
      <c r="DC337" s="71">
        <f t="shared" si="179"/>
        <v>0</v>
      </c>
      <c r="DD337" s="71"/>
      <c r="DE337" s="71"/>
      <c r="DF337" s="71"/>
      <c r="DG337" s="190">
        <f t="shared" si="180"/>
        <v>0</v>
      </c>
      <c r="DH337" s="71">
        <f t="shared" si="181"/>
        <v>0</v>
      </c>
      <c r="DI337" s="71"/>
      <c r="DJ337" s="71"/>
      <c r="DK337" s="71"/>
      <c r="DL337" s="71"/>
      <c r="DM337" s="71"/>
      <c r="DN337" s="71"/>
      <c r="DO337" s="71"/>
      <c r="DP337" s="71"/>
      <c r="DQ337" s="71"/>
      <c r="DR337" s="71"/>
      <c r="DS337" s="71"/>
      <c r="DT337" s="71"/>
      <c r="DU337" s="71"/>
      <c r="DV337" s="71"/>
      <c r="DW337" s="71"/>
      <c r="DX337" s="71"/>
      <c r="DY337" s="71"/>
      <c r="DZ337" s="71"/>
      <c r="EA337" s="71"/>
      <c r="EB337" s="71"/>
      <c r="EC337" s="71"/>
      <c r="ED337" s="71"/>
      <c r="EE337" s="71"/>
      <c r="EF337" s="71"/>
      <c r="EG337" s="71"/>
      <c r="EH337" s="71"/>
      <c r="EI337" s="74"/>
      <c r="EJ337" s="74"/>
      <c r="EK337" s="74"/>
      <c r="EL337" s="74"/>
      <c r="EM337" s="74"/>
      <c r="EN337" s="74"/>
      <c r="EO337" s="74"/>
      <c r="EP337" s="74"/>
      <c r="EQ337" s="74"/>
      <c r="ER337" s="74"/>
      <c r="ES337" s="74"/>
      <c r="ET337" s="74"/>
      <c r="EU337" s="74"/>
      <c r="EV337" s="74"/>
      <c r="EW337" s="74"/>
      <c r="EX337" s="74"/>
      <c r="EY337" s="74"/>
      <c r="EZ337" s="74"/>
      <c r="FA337" s="74"/>
      <c r="FB337" s="74"/>
    </row>
    <row r="338" spans="2:158" s="69" customFormat="1">
      <c r="B338" s="261"/>
      <c r="C338" s="77" t="s">
        <v>388</v>
      </c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2"/>
      <c r="P338" s="71"/>
      <c r="Q338" s="71"/>
      <c r="R338" s="71"/>
      <c r="S338" s="71"/>
      <c r="T338" s="71"/>
      <c r="U338" s="71"/>
      <c r="V338" s="71"/>
      <c r="W338" s="71"/>
      <c r="X338" s="71"/>
      <c r="Y338" s="75">
        <f t="shared" si="221"/>
        <v>782</v>
      </c>
      <c r="Z338" s="73"/>
      <c r="AA338" s="73"/>
      <c r="AB338" s="73"/>
      <c r="AC338" s="73"/>
      <c r="AD338" s="73"/>
      <c r="AE338" s="73"/>
      <c r="AF338" s="447">
        <f t="shared" si="174"/>
        <v>78</v>
      </c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447">
        <f t="shared" si="172"/>
        <v>0</v>
      </c>
      <c r="AT338" s="455"/>
      <c r="AU338" s="450">
        <f t="shared" si="175"/>
        <v>0</v>
      </c>
      <c r="AV338" s="71"/>
      <c r="AW338" s="71"/>
      <c r="AX338" s="71"/>
      <c r="AY338" s="455"/>
      <c r="AZ338" s="71"/>
      <c r="BA338" s="455"/>
      <c r="BB338" s="447">
        <f t="shared" si="171"/>
        <v>0</v>
      </c>
      <c r="BC338" s="71"/>
      <c r="BD338" s="71"/>
      <c r="BE338" s="71"/>
      <c r="BF338" s="71"/>
      <c r="BG338" s="455"/>
      <c r="BH338" s="455"/>
      <c r="BI338" s="455"/>
      <c r="BJ338" s="450">
        <f t="shared" si="220"/>
        <v>78</v>
      </c>
      <c r="BK338" s="455"/>
      <c r="BL338" s="450">
        <f t="shared" si="176"/>
        <v>0</v>
      </c>
      <c r="BM338" s="71"/>
      <c r="BN338" s="71"/>
      <c r="BO338" s="71"/>
      <c r="BP338" s="71"/>
      <c r="BQ338" s="455">
        <f t="shared" si="195"/>
        <v>78</v>
      </c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1"/>
      <c r="CG338" s="71"/>
      <c r="CH338" s="71"/>
      <c r="CI338" s="71"/>
      <c r="CJ338" s="71"/>
      <c r="CK338" s="71"/>
      <c r="CL338" s="71"/>
      <c r="CM338" s="71"/>
      <c r="CN338" s="71"/>
      <c r="CO338" s="71"/>
      <c r="CP338" s="190">
        <f t="shared" si="178"/>
        <v>0</v>
      </c>
      <c r="CQ338" s="71"/>
      <c r="CR338" s="71"/>
      <c r="CS338" s="71"/>
      <c r="CT338" s="71"/>
      <c r="CU338" s="71"/>
      <c r="CV338" s="71"/>
      <c r="CW338" s="71"/>
      <c r="CX338" s="71"/>
      <c r="CY338" s="71"/>
      <c r="CZ338" s="71"/>
      <c r="DA338" s="71"/>
      <c r="DB338" s="190">
        <f t="shared" si="182"/>
        <v>0</v>
      </c>
      <c r="DC338" s="71">
        <f t="shared" si="179"/>
        <v>0</v>
      </c>
      <c r="DD338" s="71"/>
      <c r="DE338" s="71"/>
      <c r="DF338" s="71"/>
      <c r="DG338" s="190">
        <f t="shared" si="180"/>
        <v>0</v>
      </c>
      <c r="DH338" s="71">
        <f t="shared" si="181"/>
        <v>0</v>
      </c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1"/>
      <c r="DW338" s="71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</row>
    <row r="339" spans="2:158" s="69" customFormat="1">
      <c r="B339" s="261"/>
      <c r="C339" s="77" t="s">
        <v>389</v>
      </c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2"/>
      <c r="P339" s="71"/>
      <c r="Q339" s="71"/>
      <c r="R339" s="71"/>
      <c r="S339" s="71"/>
      <c r="T339" s="71"/>
      <c r="U339" s="71"/>
      <c r="V339" s="71"/>
      <c r="W339" s="71"/>
      <c r="X339" s="71"/>
      <c r="Y339" s="75">
        <f t="shared" si="221"/>
        <v>316</v>
      </c>
      <c r="Z339" s="73"/>
      <c r="AA339" s="73"/>
      <c r="AB339" s="73"/>
      <c r="AC339" s="73"/>
      <c r="AD339" s="73"/>
      <c r="AE339" s="73"/>
      <c r="AF339" s="447">
        <f t="shared" si="174"/>
        <v>35</v>
      </c>
      <c r="AG339" s="73">
        <f>SUM(AG355,AG372)</f>
        <v>0</v>
      </c>
      <c r="AH339" s="73">
        <f t="shared" ref="AH339:BP339" si="222">SUM(AH355,AH372)</f>
        <v>0</v>
      </c>
      <c r="AI339" s="73">
        <f t="shared" si="222"/>
        <v>0</v>
      </c>
      <c r="AJ339" s="73">
        <f t="shared" si="222"/>
        <v>0</v>
      </c>
      <c r="AK339" s="73">
        <f t="shared" si="222"/>
        <v>0</v>
      </c>
      <c r="AL339" s="73">
        <f t="shared" si="222"/>
        <v>0</v>
      </c>
      <c r="AM339" s="73">
        <f t="shared" si="222"/>
        <v>0</v>
      </c>
      <c r="AN339" s="73">
        <f t="shared" si="222"/>
        <v>0</v>
      </c>
      <c r="AO339" s="73">
        <f t="shared" si="222"/>
        <v>0</v>
      </c>
      <c r="AP339" s="73">
        <f t="shared" si="222"/>
        <v>0</v>
      </c>
      <c r="AQ339" s="73">
        <f t="shared" si="222"/>
        <v>0</v>
      </c>
      <c r="AR339" s="73">
        <f t="shared" si="222"/>
        <v>0</v>
      </c>
      <c r="AS339" s="447">
        <f>SUM(AG339,AH339,AK339,AL339,AO339)</f>
        <v>0</v>
      </c>
      <c r="AT339" s="450">
        <f t="shared" si="222"/>
        <v>0</v>
      </c>
      <c r="AU339" s="450">
        <f t="shared" si="175"/>
        <v>0</v>
      </c>
      <c r="AV339" s="73">
        <f t="shared" si="222"/>
        <v>0</v>
      </c>
      <c r="AW339" s="73">
        <f t="shared" si="222"/>
        <v>0</v>
      </c>
      <c r="AX339" s="73">
        <f t="shared" si="222"/>
        <v>0</v>
      </c>
      <c r="AY339" s="450">
        <f t="shared" si="222"/>
        <v>0</v>
      </c>
      <c r="AZ339" s="73">
        <f t="shared" si="222"/>
        <v>0</v>
      </c>
      <c r="BA339" s="450">
        <f t="shared" si="222"/>
        <v>0</v>
      </c>
      <c r="BB339" s="447">
        <f t="shared" si="171"/>
        <v>0</v>
      </c>
      <c r="BC339" s="73">
        <f t="shared" si="222"/>
        <v>0</v>
      </c>
      <c r="BD339" s="73">
        <f t="shared" si="222"/>
        <v>0</v>
      </c>
      <c r="BE339" s="73">
        <f t="shared" si="222"/>
        <v>0</v>
      </c>
      <c r="BF339" s="73">
        <f t="shared" si="222"/>
        <v>0</v>
      </c>
      <c r="BG339" s="450">
        <f t="shared" si="222"/>
        <v>0</v>
      </c>
      <c r="BH339" s="450">
        <f t="shared" si="222"/>
        <v>0</v>
      </c>
      <c r="BI339" s="450">
        <f t="shared" si="222"/>
        <v>0</v>
      </c>
      <c r="BJ339" s="450">
        <f t="shared" si="220"/>
        <v>35</v>
      </c>
      <c r="BK339" s="450">
        <f t="shared" si="222"/>
        <v>0</v>
      </c>
      <c r="BL339" s="450">
        <f>SUM(BM339:BP339)</f>
        <v>0</v>
      </c>
      <c r="BM339" s="73">
        <f t="shared" si="222"/>
        <v>0</v>
      </c>
      <c r="BN339" s="73">
        <f t="shared" si="222"/>
        <v>0</v>
      </c>
      <c r="BO339" s="73">
        <f t="shared" si="222"/>
        <v>0</v>
      </c>
      <c r="BP339" s="73">
        <f t="shared" si="222"/>
        <v>0</v>
      </c>
      <c r="BQ339" s="455">
        <f t="shared" si="195"/>
        <v>35</v>
      </c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1"/>
      <c r="CG339" s="71"/>
      <c r="CH339" s="71"/>
      <c r="CI339" s="71"/>
      <c r="CJ339" s="71"/>
      <c r="CK339" s="71"/>
      <c r="CL339" s="71"/>
      <c r="CM339" s="71"/>
      <c r="CN339" s="71"/>
      <c r="CO339" s="71"/>
      <c r="CP339" s="190">
        <f t="shared" si="178"/>
        <v>0</v>
      </c>
      <c r="CQ339" s="71"/>
      <c r="CR339" s="71"/>
      <c r="CS339" s="71"/>
      <c r="CT339" s="71"/>
      <c r="CU339" s="71"/>
      <c r="CV339" s="71"/>
      <c r="CW339" s="71"/>
      <c r="CX339" s="71"/>
      <c r="CY339" s="71"/>
      <c r="CZ339" s="71"/>
      <c r="DA339" s="71"/>
      <c r="DB339" s="190">
        <f t="shared" si="182"/>
        <v>0</v>
      </c>
      <c r="DC339" s="71">
        <f t="shared" si="179"/>
        <v>0</v>
      </c>
      <c r="DD339" s="71"/>
      <c r="DE339" s="71"/>
      <c r="DF339" s="71"/>
      <c r="DG339" s="190">
        <f t="shared" si="180"/>
        <v>0</v>
      </c>
      <c r="DH339" s="71">
        <f t="shared" si="181"/>
        <v>0</v>
      </c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1"/>
      <c r="DW339" s="71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4"/>
      <c r="EJ339" s="74"/>
      <c r="EK339" s="74"/>
      <c r="EL339" s="74"/>
      <c r="EM339" s="74"/>
      <c r="EN339" s="74"/>
      <c r="EO339" s="74"/>
      <c r="EP339" s="74"/>
      <c r="EQ339" s="74"/>
      <c r="ER339" s="74"/>
      <c r="ES339" s="74"/>
      <c r="ET339" s="74"/>
      <c r="EU339" s="74"/>
      <c r="EV339" s="74"/>
      <c r="EW339" s="74"/>
      <c r="EX339" s="74"/>
      <c r="EY339" s="74"/>
      <c r="EZ339" s="74"/>
      <c r="FA339" s="74"/>
      <c r="FB339" s="74"/>
    </row>
    <row r="340" spans="2:158" s="69" customFormat="1">
      <c r="B340" s="261"/>
      <c r="C340" s="77" t="s">
        <v>390</v>
      </c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2"/>
      <c r="P340" s="71"/>
      <c r="Q340" s="71"/>
      <c r="R340" s="71"/>
      <c r="S340" s="71"/>
      <c r="T340" s="71"/>
      <c r="U340" s="71"/>
      <c r="V340" s="71"/>
      <c r="W340" s="71"/>
      <c r="X340" s="71"/>
      <c r="Y340" s="75">
        <f t="shared" si="221"/>
        <v>66</v>
      </c>
      <c r="Z340" s="73"/>
      <c r="AA340" s="73"/>
      <c r="AB340" s="73"/>
      <c r="AC340" s="73"/>
      <c r="AD340" s="73"/>
      <c r="AE340" s="73"/>
      <c r="AF340" s="447">
        <f t="shared" si="174"/>
        <v>8</v>
      </c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447">
        <f t="shared" si="172"/>
        <v>0</v>
      </c>
      <c r="AT340" s="455"/>
      <c r="AU340" s="450">
        <f t="shared" si="175"/>
        <v>0</v>
      </c>
      <c r="AV340" s="71"/>
      <c r="AW340" s="71"/>
      <c r="AX340" s="71"/>
      <c r="AY340" s="455"/>
      <c r="AZ340" s="71"/>
      <c r="BA340" s="455"/>
      <c r="BB340" s="447">
        <f t="shared" si="171"/>
        <v>0</v>
      </c>
      <c r="BC340" s="71"/>
      <c r="BD340" s="71"/>
      <c r="BE340" s="71"/>
      <c r="BF340" s="71"/>
      <c r="BG340" s="455"/>
      <c r="BH340" s="455"/>
      <c r="BI340" s="455"/>
      <c r="BJ340" s="450">
        <f t="shared" si="220"/>
        <v>8</v>
      </c>
      <c r="BK340" s="455"/>
      <c r="BL340" s="450">
        <f t="shared" si="176"/>
        <v>0</v>
      </c>
      <c r="BM340" s="71"/>
      <c r="BN340" s="71"/>
      <c r="BO340" s="71"/>
      <c r="BP340" s="71"/>
      <c r="BQ340" s="455">
        <f t="shared" si="195"/>
        <v>8</v>
      </c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1"/>
      <c r="CG340" s="71"/>
      <c r="CH340" s="71"/>
      <c r="CI340" s="71"/>
      <c r="CJ340" s="71"/>
      <c r="CK340" s="71"/>
      <c r="CL340" s="71"/>
      <c r="CM340" s="71"/>
      <c r="CN340" s="71"/>
      <c r="CO340" s="71"/>
      <c r="CP340" s="190">
        <f t="shared" si="178"/>
        <v>0</v>
      </c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1"/>
      <c r="DB340" s="190">
        <f t="shared" si="182"/>
        <v>0</v>
      </c>
      <c r="DC340" s="71">
        <f t="shared" si="179"/>
        <v>0</v>
      </c>
      <c r="DD340" s="71"/>
      <c r="DE340" s="71"/>
      <c r="DF340" s="71"/>
      <c r="DG340" s="190">
        <f t="shared" si="180"/>
        <v>0</v>
      </c>
      <c r="DH340" s="71">
        <f t="shared" si="181"/>
        <v>0</v>
      </c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1"/>
      <c r="DW340" s="71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4"/>
      <c r="EJ340" s="74"/>
      <c r="EK340" s="74"/>
      <c r="EL340" s="74"/>
      <c r="EM340" s="74"/>
      <c r="EN340" s="74"/>
      <c r="EO340" s="74"/>
      <c r="EP340" s="74"/>
      <c r="EQ340" s="74"/>
      <c r="ER340" s="74"/>
      <c r="ES340" s="74"/>
      <c r="ET340" s="74"/>
      <c r="EU340" s="74"/>
      <c r="EV340" s="74"/>
      <c r="EW340" s="74"/>
      <c r="EX340" s="74"/>
      <c r="EY340" s="74"/>
      <c r="EZ340" s="74"/>
      <c r="FA340" s="74"/>
      <c r="FB340" s="74"/>
    </row>
    <row r="341" spans="2:158" s="69" customFormat="1">
      <c r="B341" s="261"/>
      <c r="C341" s="77" t="s">
        <v>391</v>
      </c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2"/>
      <c r="P341" s="71"/>
      <c r="Q341" s="71"/>
      <c r="R341" s="71"/>
      <c r="S341" s="71"/>
      <c r="T341" s="71"/>
      <c r="U341" s="71"/>
      <c r="V341" s="71"/>
      <c r="W341" s="71"/>
      <c r="X341" s="71"/>
      <c r="Y341" s="75">
        <f t="shared" si="221"/>
        <v>1307</v>
      </c>
      <c r="Z341" s="73"/>
      <c r="AA341" s="73"/>
      <c r="AB341" s="73"/>
      <c r="AC341" s="73"/>
      <c r="AD341" s="73"/>
      <c r="AE341" s="73"/>
      <c r="AF341" s="447">
        <f t="shared" si="174"/>
        <v>107</v>
      </c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447">
        <f t="shared" si="172"/>
        <v>0</v>
      </c>
      <c r="AT341" s="455"/>
      <c r="AU341" s="450">
        <f t="shared" si="175"/>
        <v>0</v>
      </c>
      <c r="AV341" s="71"/>
      <c r="AW341" s="71"/>
      <c r="AX341" s="71"/>
      <c r="AY341" s="455"/>
      <c r="AZ341" s="71"/>
      <c r="BA341" s="455"/>
      <c r="BB341" s="447">
        <f t="shared" si="171"/>
        <v>0</v>
      </c>
      <c r="BC341" s="71"/>
      <c r="BD341" s="71"/>
      <c r="BE341" s="71"/>
      <c r="BF341" s="71"/>
      <c r="BG341" s="455"/>
      <c r="BH341" s="455"/>
      <c r="BI341" s="455"/>
      <c r="BJ341" s="450">
        <f t="shared" si="220"/>
        <v>107</v>
      </c>
      <c r="BK341" s="455"/>
      <c r="BL341" s="450">
        <f t="shared" si="176"/>
        <v>0</v>
      </c>
      <c r="BM341" s="71"/>
      <c r="BN341" s="71"/>
      <c r="BO341" s="71"/>
      <c r="BP341" s="71"/>
      <c r="BQ341" s="455">
        <f t="shared" si="195"/>
        <v>107</v>
      </c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1"/>
      <c r="CG341" s="71"/>
      <c r="CH341" s="71"/>
      <c r="CI341" s="71"/>
      <c r="CJ341" s="71"/>
      <c r="CK341" s="71"/>
      <c r="CL341" s="71"/>
      <c r="CM341" s="71"/>
      <c r="CN341" s="71"/>
      <c r="CO341" s="71"/>
      <c r="CP341" s="190">
        <f t="shared" si="178"/>
        <v>0</v>
      </c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1"/>
      <c r="DB341" s="190">
        <f t="shared" si="182"/>
        <v>0</v>
      </c>
      <c r="DC341" s="71">
        <f t="shared" si="179"/>
        <v>0</v>
      </c>
      <c r="DD341" s="71"/>
      <c r="DE341" s="71"/>
      <c r="DF341" s="71"/>
      <c r="DG341" s="190">
        <f t="shared" si="180"/>
        <v>0</v>
      </c>
      <c r="DH341" s="71">
        <f t="shared" si="181"/>
        <v>0</v>
      </c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1"/>
      <c r="DW341" s="71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4"/>
      <c r="EJ341" s="74"/>
      <c r="EK341" s="74"/>
      <c r="EL341" s="74"/>
      <c r="EM341" s="74"/>
      <c r="EN341" s="74"/>
      <c r="EO341" s="74"/>
      <c r="EP341" s="74"/>
      <c r="EQ341" s="74"/>
      <c r="ER341" s="74"/>
      <c r="ES341" s="74"/>
      <c r="ET341" s="74"/>
      <c r="EU341" s="74"/>
      <c r="EV341" s="74"/>
      <c r="EW341" s="74"/>
      <c r="EX341" s="74"/>
      <c r="EY341" s="74"/>
      <c r="EZ341" s="74"/>
      <c r="FA341" s="74"/>
      <c r="FB341" s="74"/>
    </row>
    <row r="342" spans="2:158" s="69" customFormat="1">
      <c r="B342" s="261"/>
      <c r="C342" s="77" t="s">
        <v>392</v>
      </c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2"/>
      <c r="P342" s="71"/>
      <c r="Q342" s="71"/>
      <c r="R342" s="71"/>
      <c r="S342" s="71"/>
      <c r="T342" s="71"/>
      <c r="U342" s="71"/>
      <c r="V342" s="71"/>
      <c r="W342" s="71"/>
      <c r="X342" s="71"/>
      <c r="Y342" s="75">
        <f t="shared" si="221"/>
        <v>200</v>
      </c>
      <c r="Z342" s="73"/>
      <c r="AA342" s="73"/>
      <c r="AB342" s="73"/>
      <c r="AC342" s="73"/>
      <c r="AD342" s="73"/>
      <c r="AE342" s="73"/>
      <c r="AF342" s="447">
        <f t="shared" si="174"/>
        <v>20</v>
      </c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447">
        <f t="shared" si="172"/>
        <v>0</v>
      </c>
      <c r="AT342" s="455"/>
      <c r="AU342" s="450">
        <f t="shared" si="175"/>
        <v>0</v>
      </c>
      <c r="AV342" s="71"/>
      <c r="AW342" s="71"/>
      <c r="AX342" s="71"/>
      <c r="AY342" s="455"/>
      <c r="AZ342" s="71"/>
      <c r="BA342" s="455"/>
      <c r="BB342" s="447">
        <f t="shared" si="171"/>
        <v>0</v>
      </c>
      <c r="BC342" s="71"/>
      <c r="BD342" s="71"/>
      <c r="BE342" s="71"/>
      <c r="BF342" s="71"/>
      <c r="BG342" s="455"/>
      <c r="BH342" s="455"/>
      <c r="BI342" s="455"/>
      <c r="BJ342" s="450">
        <f t="shared" si="220"/>
        <v>20</v>
      </c>
      <c r="BK342" s="455"/>
      <c r="BL342" s="450">
        <f t="shared" si="176"/>
        <v>0</v>
      </c>
      <c r="BM342" s="71"/>
      <c r="BN342" s="71"/>
      <c r="BO342" s="71"/>
      <c r="BP342" s="71"/>
      <c r="BQ342" s="455">
        <f t="shared" si="195"/>
        <v>20</v>
      </c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1"/>
      <c r="CG342" s="71"/>
      <c r="CH342" s="71"/>
      <c r="CI342" s="71"/>
      <c r="CJ342" s="71"/>
      <c r="CK342" s="71"/>
      <c r="CL342" s="71"/>
      <c r="CM342" s="71"/>
      <c r="CN342" s="71"/>
      <c r="CO342" s="71"/>
      <c r="CP342" s="190">
        <f t="shared" si="178"/>
        <v>0</v>
      </c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1"/>
      <c r="DB342" s="190">
        <f t="shared" si="182"/>
        <v>0</v>
      </c>
      <c r="DC342" s="71">
        <f t="shared" si="179"/>
        <v>0</v>
      </c>
      <c r="DD342" s="71"/>
      <c r="DE342" s="71"/>
      <c r="DF342" s="71"/>
      <c r="DG342" s="190">
        <f t="shared" si="180"/>
        <v>0</v>
      </c>
      <c r="DH342" s="71">
        <f t="shared" si="181"/>
        <v>0</v>
      </c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1"/>
      <c r="DW342" s="71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</row>
    <row r="343" spans="2:158" s="69" customFormat="1">
      <c r="B343" s="261"/>
      <c r="C343" s="77" t="s">
        <v>393</v>
      </c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2"/>
      <c r="P343" s="71"/>
      <c r="Q343" s="71"/>
      <c r="R343" s="71"/>
      <c r="S343" s="71"/>
      <c r="T343" s="71"/>
      <c r="U343" s="71"/>
      <c r="V343" s="71"/>
      <c r="W343" s="71"/>
      <c r="X343" s="71"/>
      <c r="Y343" s="75">
        <f t="shared" si="221"/>
        <v>135</v>
      </c>
      <c r="Z343" s="73"/>
      <c r="AA343" s="73"/>
      <c r="AB343" s="73"/>
      <c r="AC343" s="73"/>
      <c r="AD343" s="73"/>
      <c r="AE343" s="73"/>
      <c r="AF343" s="447">
        <f t="shared" si="174"/>
        <v>7</v>
      </c>
      <c r="AG343" s="117">
        <f>AG359+AG376</f>
        <v>0</v>
      </c>
      <c r="AH343" s="117">
        <f t="shared" ref="AH343:BI343" si="223">AH359+AH376</f>
        <v>0</v>
      </c>
      <c r="AI343" s="117">
        <f t="shared" si="223"/>
        <v>0</v>
      </c>
      <c r="AJ343" s="117">
        <f t="shared" si="223"/>
        <v>0</v>
      </c>
      <c r="AK343" s="117">
        <f t="shared" si="223"/>
        <v>0</v>
      </c>
      <c r="AL343" s="117">
        <f t="shared" si="223"/>
        <v>0</v>
      </c>
      <c r="AM343" s="117">
        <f t="shared" si="223"/>
        <v>0</v>
      </c>
      <c r="AN343" s="117">
        <f t="shared" si="223"/>
        <v>0</v>
      </c>
      <c r="AO343" s="117">
        <f t="shared" si="223"/>
        <v>0</v>
      </c>
      <c r="AP343" s="117">
        <f t="shared" si="223"/>
        <v>0</v>
      </c>
      <c r="AQ343" s="117">
        <f t="shared" si="223"/>
        <v>0</v>
      </c>
      <c r="AR343" s="117">
        <f t="shared" si="223"/>
        <v>0</v>
      </c>
      <c r="AS343" s="447">
        <f t="shared" si="172"/>
        <v>0</v>
      </c>
      <c r="AT343" s="457">
        <f t="shared" si="223"/>
        <v>0</v>
      </c>
      <c r="AU343" s="450">
        <f t="shared" si="175"/>
        <v>0</v>
      </c>
      <c r="AV343" s="117">
        <f t="shared" si="223"/>
        <v>0</v>
      </c>
      <c r="AW343" s="117">
        <f t="shared" si="223"/>
        <v>0</v>
      </c>
      <c r="AX343" s="117">
        <f t="shared" si="223"/>
        <v>0</v>
      </c>
      <c r="AY343" s="457">
        <f t="shared" si="223"/>
        <v>0</v>
      </c>
      <c r="AZ343" s="117">
        <f t="shared" si="223"/>
        <v>0</v>
      </c>
      <c r="BA343" s="457">
        <f t="shared" si="223"/>
        <v>0</v>
      </c>
      <c r="BB343" s="447">
        <f t="shared" si="171"/>
        <v>0</v>
      </c>
      <c r="BC343" s="117">
        <f t="shared" si="223"/>
        <v>0</v>
      </c>
      <c r="BD343" s="117">
        <f t="shared" si="223"/>
        <v>0</v>
      </c>
      <c r="BE343" s="117">
        <f t="shared" si="223"/>
        <v>0</v>
      </c>
      <c r="BF343" s="117">
        <f t="shared" si="223"/>
        <v>0</v>
      </c>
      <c r="BG343" s="457">
        <f t="shared" si="223"/>
        <v>0</v>
      </c>
      <c r="BH343" s="457">
        <f t="shared" si="223"/>
        <v>0</v>
      </c>
      <c r="BI343" s="457">
        <f t="shared" si="223"/>
        <v>0</v>
      </c>
      <c r="BJ343" s="450">
        <f t="shared" si="220"/>
        <v>7</v>
      </c>
      <c r="BK343" s="450">
        <f t="shared" ref="BK343:BP343" si="224">SUM(BK359,BK376)</f>
        <v>0</v>
      </c>
      <c r="BL343" s="450">
        <f t="shared" si="224"/>
        <v>0</v>
      </c>
      <c r="BM343" s="73">
        <f t="shared" si="224"/>
        <v>0</v>
      </c>
      <c r="BN343" s="73">
        <f t="shared" si="224"/>
        <v>0</v>
      </c>
      <c r="BO343" s="73">
        <f t="shared" si="224"/>
        <v>0</v>
      </c>
      <c r="BP343" s="73">
        <f t="shared" si="224"/>
        <v>0</v>
      </c>
      <c r="BQ343" s="455">
        <f t="shared" si="195"/>
        <v>7</v>
      </c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1"/>
      <c r="CG343" s="71"/>
      <c r="CH343" s="71"/>
      <c r="CI343" s="71"/>
      <c r="CJ343" s="71"/>
      <c r="CK343" s="71"/>
      <c r="CL343" s="71"/>
      <c r="CM343" s="71"/>
      <c r="CN343" s="71"/>
      <c r="CO343" s="71"/>
      <c r="CP343" s="190">
        <f t="shared" si="178"/>
        <v>0</v>
      </c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1"/>
      <c r="DB343" s="190">
        <f t="shared" si="182"/>
        <v>0</v>
      </c>
      <c r="DC343" s="71">
        <f t="shared" si="179"/>
        <v>0</v>
      </c>
      <c r="DD343" s="71"/>
      <c r="DE343" s="71"/>
      <c r="DF343" s="71"/>
      <c r="DG343" s="190">
        <f t="shared" si="180"/>
        <v>0</v>
      </c>
      <c r="DH343" s="71">
        <f t="shared" si="181"/>
        <v>0</v>
      </c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1"/>
      <c r="DW343" s="71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4"/>
      <c r="EJ343" s="74"/>
      <c r="EK343" s="74"/>
      <c r="EL343" s="74"/>
      <c r="EM343" s="74"/>
      <c r="EN343" s="74"/>
      <c r="EO343" s="74"/>
      <c r="EP343" s="74"/>
      <c r="EQ343" s="74"/>
      <c r="ER343" s="74"/>
      <c r="ES343" s="74"/>
      <c r="ET343" s="74"/>
      <c r="EU343" s="74"/>
      <c r="EV343" s="74"/>
      <c r="EW343" s="74"/>
      <c r="EX343" s="74"/>
      <c r="EY343" s="74"/>
      <c r="EZ343" s="74"/>
      <c r="FA343" s="74"/>
      <c r="FB343" s="74"/>
    </row>
    <row r="344" spans="2:158" s="69" customFormat="1">
      <c r="B344" s="261"/>
      <c r="C344" s="77" t="s">
        <v>394</v>
      </c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2"/>
      <c r="P344" s="71"/>
      <c r="Q344" s="71"/>
      <c r="R344" s="71"/>
      <c r="S344" s="71"/>
      <c r="T344" s="71"/>
      <c r="U344" s="71"/>
      <c r="V344" s="71"/>
      <c r="W344" s="71"/>
      <c r="X344" s="71"/>
      <c r="Y344" s="75">
        <f t="shared" si="221"/>
        <v>509</v>
      </c>
      <c r="Z344" s="73"/>
      <c r="AA344" s="73"/>
      <c r="AB344" s="73"/>
      <c r="AC344" s="73"/>
      <c r="AD344" s="73"/>
      <c r="AE344" s="73"/>
      <c r="AF344" s="447">
        <f t="shared" si="174"/>
        <v>4</v>
      </c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447">
        <f t="shared" si="172"/>
        <v>0</v>
      </c>
      <c r="AT344" s="455"/>
      <c r="AU344" s="450">
        <f t="shared" si="175"/>
        <v>0</v>
      </c>
      <c r="AV344" s="71"/>
      <c r="AW344" s="71"/>
      <c r="AX344" s="71"/>
      <c r="AY344" s="455"/>
      <c r="AZ344" s="71"/>
      <c r="BA344" s="455"/>
      <c r="BB344" s="447">
        <f t="shared" si="171"/>
        <v>0</v>
      </c>
      <c r="BC344" s="71"/>
      <c r="BD344" s="71"/>
      <c r="BE344" s="71"/>
      <c r="BF344" s="71"/>
      <c r="BG344" s="455"/>
      <c r="BH344" s="455"/>
      <c r="BI344" s="455"/>
      <c r="BJ344" s="450">
        <f t="shared" si="220"/>
        <v>4</v>
      </c>
      <c r="BK344" s="455"/>
      <c r="BL344" s="450">
        <f t="shared" si="176"/>
        <v>0</v>
      </c>
      <c r="BM344" s="71"/>
      <c r="BN344" s="71"/>
      <c r="BO344" s="71"/>
      <c r="BP344" s="71"/>
      <c r="BQ344" s="455">
        <f t="shared" si="195"/>
        <v>4</v>
      </c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1"/>
      <c r="CG344" s="71"/>
      <c r="CH344" s="71"/>
      <c r="CI344" s="71"/>
      <c r="CJ344" s="71"/>
      <c r="CK344" s="71"/>
      <c r="CL344" s="71"/>
      <c r="CM344" s="71"/>
      <c r="CN344" s="71"/>
      <c r="CO344" s="71"/>
      <c r="CP344" s="190">
        <f t="shared" si="178"/>
        <v>0</v>
      </c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1"/>
      <c r="DB344" s="190">
        <f t="shared" si="182"/>
        <v>0</v>
      </c>
      <c r="DC344" s="71">
        <f t="shared" si="179"/>
        <v>0</v>
      </c>
      <c r="DD344" s="71"/>
      <c r="DE344" s="71"/>
      <c r="DF344" s="71"/>
      <c r="DG344" s="190">
        <f t="shared" si="180"/>
        <v>0</v>
      </c>
      <c r="DH344" s="71">
        <f t="shared" si="181"/>
        <v>0</v>
      </c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1"/>
      <c r="DW344" s="71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4"/>
      <c r="EJ344" s="74"/>
      <c r="EK344" s="74"/>
      <c r="EL344" s="74"/>
      <c r="EM344" s="74"/>
      <c r="EN344" s="74"/>
      <c r="EO344" s="74"/>
      <c r="EP344" s="74"/>
      <c r="EQ344" s="74"/>
      <c r="ER344" s="74"/>
      <c r="ES344" s="74"/>
      <c r="ET344" s="74"/>
      <c r="EU344" s="74"/>
      <c r="EV344" s="74"/>
      <c r="EW344" s="74"/>
      <c r="EX344" s="74"/>
      <c r="EY344" s="74"/>
      <c r="EZ344" s="74"/>
      <c r="FA344" s="74"/>
      <c r="FB344" s="74"/>
    </row>
    <row r="345" spans="2:158" s="69" customFormat="1">
      <c r="B345" s="261"/>
      <c r="C345" s="77" t="s">
        <v>395</v>
      </c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2"/>
      <c r="P345" s="71"/>
      <c r="Q345" s="71"/>
      <c r="R345" s="71"/>
      <c r="S345" s="71"/>
      <c r="T345" s="71"/>
      <c r="U345" s="71"/>
      <c r="V345" s="71"/>
      <c r="W345" s="71"/>
      <c r="X345" s="71"/>
      <c r="Y345" s="75">
        <f t="shared" si="221"/>
        <v>24</v>
      </c>
      <c r="Z345" s="73"/>
      <c r="AA345" s="73"/>
      <c r="AB345" s="73"/>
      <c r="AC345" s="73"/>
      <c r="AD345" s="73"/>
      <c r="AE345" s="73"/>
      <c r="AF345" s="447">
        <f t="shared" si="174"/>
        <v>2</v>
      </c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447">
        <f t="shared" si="172"/>
        <v>0</v>
      </c>
      <c r="AT345" s="455"/>
      <c r="AU345" s="450">
        <f t="shared" si="175"/>
        <v>0</v>
      </c>
      <c r="AV345" s="71"/>
      <c r="AW345" s="71"/>
      <c r="AX345" s="71"/>
      <c r="AY345" s="455"/>
      <c r="AZ345" s="71"/>
      <c r="BA345" s="455"/>
      <c r="BB345" s="447">
        <f t="shared" si="171"/>
        <v>0</v>
      </c>
      <c r="BC345" s="71"/>
      <c r="BD345" s="71"/>
      <c r="BE345" s="71"/>
      <c r="BF345" s="71"/>
      <c r="BG345" s="455"/>
      <c r="BH345" s="455"/>
      <c r="BI345" s="455"/>
      <c r="BJ345" s="450">
        <f t="shared" si="220"/>
        <v>2</v>
      </c>
      <c r="BK345" s="455"/>
      <c r="BL345" s="450">
        <f t="shared" si="176"/>
        <v>0</v>
      </c>
      <c r="BM345" s="71"/>
      <c r="BN345" s="71"/>
      <c r="BO345" s="71"/>
      <c r="BP345" s="71"/>
      <c r="BQ345" s="455">
        <f t="shared" si="195"/>
        <v>2</v>
      </c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1"/>
      <c r="CG345" s="71"/>
      <c r="CH345" s="71"/>
      <c r="CI345" s="71"/>
      <c r="CJ345" s="71"/>
      <c r="CK345" s="71"/>
      <c r="CL345" s="71"/>
      <c r="CM345" s="71"/>
      <c r="CN345" s="71"/>
      <c r="CO345" s="71"/>
      <c r="CP345" s="190">
        <f t="shared" si="178"/>
        <v>0</v>
      </c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1"/>
      <c r="DB345" s="190">
        <f t="shared" si="182"/>
        <v>0</v>
      </c>
      <c r="DC345" s="71">
        <f t="shared" si="179"/>
        <v>0</v>
      </c>
      <c r="DD345" s="71"/>
      <c r="DE345" s="71"/>
      <c r="DF345" s="71"/>
      <c r="DG345" s="190">
        <f t="shared" si="180"/>
        <v>0</v>
      </c>
      <c r="DH345" s="71">
        <f t="shared" si="181"/>
        <v>0</v>
      </c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1"/>
      <c r="DW345" s="71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4"/>
      <c r="EJ345" s="74"/>
      <c r="EK345" s="74"/>
      <c r="EL345" s="74"/>
      <c r="EM345" s="74"/>
      <c r="EN345" s="74"/>
      <c r="EO345" s="74"/>
      <c r="EP345" s="74"/>
      <c r="EQ345" s="74"/>
      <c r="ER345" s="74"/>
      <c r="ES345" s="74"/>
      <c r="ET345" s="74"/>
      <c r="EU345" s="74"/>
      <c r="EV345" s="74"/>
      <c r="EW345" s="74"/>
      <c r="EX345" s="74"/>
      <c r="EY345" s="74"/>
      <c r="EZ345" s="74"/>
      <c r="FA345" s="74"/>
      <c r="FB345" s="74"/>
    </row>
    <row r="346" spans="2:158" s="69" customFormat="1">
      <c r="B346" s="261"/>
      <c r="C346" s="77" t="s">
        <v>396</v>
      </c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2"/>
      <c r="P346" s="71"/>
      <c r="Q346" s="71"/>
      <c r="R346" s="71"/>
      <c r="S346" s="71"/>
      <c r="T346" s="71"/>
      <c r="U346" s="71"/>
      <c r="V346" s="71"/>
      <c r="W346" s="71"/>
      <c r="X346" s="71"/>
      <c r="Y346" s="75">
        <f t="shared" si="221"/>
        <v>48</v>
      </c>
      <c r="Z346" s="73"/>
      <c r="AA346" s="73"/>
      <c r="AB346" s="73"/>
      <c r="AC346" s="73"/>
      <c r="AD346" s="73"/>
      <c r="AE346" s="73"/>
      <c r="AF346" s="447">
        <f>SUM(AS346,BQ346)</f>
        <v>18</v>
      </c>
      <c r="AG346" s="71">
        <f>SUM(AG362,AG379)</f>
        <v>0</v>
      </c>
      <c r="AH346" s="71">
        <f t="shared" ref="AH346:BP346" si="225">SUM(AH362,AH379)</f>
        <v>0</v>
      </c>
      <c r="AI346" s="71">
        <f t="shared" si="225"/>
        <v>0</v>
      </c>
      <c r="AJ346" s="71">
        <f t="shared" si="225"/>
        <v>0</v>
      </c>
      <c r="AK346" s="71">
        <f t="shared" si="225"/>
        <v>0</v>
      </c>
      <c r="AL346" s="71">
        <f t="shared" si="225"/>
        <v>0</v>
      </c>
      <c r="AM346" s="71">
        <f t="shared" si="225"/>
        <v>0</v>
      </c>
      <c r="AN346" s="71">
        <f t="shared" si="225"/>
        <v>0</v>
      </c>
      <c r="AO346" s="71">
        <f t="shared" si="225"/>
        <v>0</v>
      </c>
      <c r="AP346" s="71">
        <f t="shared" si="225"/>
        <v>0</v>
      </c>
      <c r="AQ346" s="71">
        <f t="shared" si="225"/>
        <v>0</v>
      </c>
      <c r="AR346" s="71">
        <f t="shared" si="225"/>
        <v>0</v>
      </c>
      <c r="AS346" s="447">
        <f>SUM(AG346,AH346,AK346,AL346,AO346)</f>
        <v>0</v>
      </c>
      <c r="AT346" s="455">
        <f t="shared" si="225"/>
        <v>0</v>
      </c>
      <c r="AU346" s="450">
        <f>SUM(AV346:AX346)</f>
        <v>0</v>
      </c>
      <c r="AV346" s="71">
        <f t="shared" si="225"/>
        <v>0</v>
      </c>
      <c r="AW346" s="71">
        <f t="shared" si="225"/>
        <v>0</v>
      </c>
      <c r="AX346" s="71">
        <f t="shared" si="225"/>
        <v>0</v>
      </c>
      <c r="AY346" s="455">
        <f t="shared" si="225"/>
        <v>0</v>
      </c>
      <c r="AZ346" s="71">
        <f t="shared" si="225"/>
        <v>0</v>
      </c>
      <c r="BA346" s="455">
        <f t="shared" si="225"/>
        <v>0</v>
      </c>
      <c r="BB346" s="447">
        <f>SUM(BF346,BC346:BD346)</f>
        <v>0</v>
      </c>
      <c r="BC346" s="71">
        <f t="shared" si="225"/>
        <v>0</v>
      </c>
      <c r="BD346" s="71">
        <f t="shared" si="225"/>
        <v>0</v>
      </c>
      <c r="BE346" s="71">
        <f t="shared" si="225"/>
        <v>0</v>
      </c>
      <c r="BF346" s="71">
        <f t="shared" si="225"/>
        <v>0</v>
      </c>
      <c r="BG346" s="455">
        <f t="shared" si="225"/>
        <v>0</v>
      </c>
      <c r="BH346" s="455">
        <f t="shared" si="225"/>
        <v>0</v>
      </c>
      <c r="BI346" s="455">
        <f t="shared" si="225"/>
        <v>0</v>
      </c>
      <c r="BJ346" s="450">
        <f t="shared" si="220"/>
        <v>18</v>
      </c>
      <c r="BK346" s="455">
        <f t="shared" si="225"/>
        <v>0</v>
      </c>
      <c r="BL346" s="450">
        <f>SUM(BM346:BP346)</f>
        <v>0</v>
      </c>
      <c r="BM346" s="71">
        <f t="shared" si="225"/>
        <v>0</v>
      </c>
      <c r="BN346" s="71">
        <f t="shared" si="225"/>
        <v>0</v>
      </c>
      <c r="BO346" s="71">
        <f t="shared" si="225"/>
        <v>0</v>
      </c>
      <c r="BP346" s="71">
        <f t="shared" si="225"/>
        <v>0</v>
      </c>
      <c r="BQ346" s="455">
        <f t="shared" si="195"/>
        <v>18</v>
      </c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1"/>
      <c r="CG346" s="71"/>
      <c r="CH346" s="71"/>
      <c r="CI346" s="71"/>
      <c r="CJ346" s="71"/>
      <c r="CK346" s="71"/>
      <c r="CL346" s="71"/>
      <c r="CM346" s="71"/>
      <c r="CN346" s="71"/>
      <c r="CO346" s="71"/>
      <c r="CP346" s="190">
        <f t="shared" si="178"/>
        <v>0</v>
      </c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1"/>
      <c r="DB346" s="190">
        <f t="shared" si="182"/>
        <v>0</v>
      </c>
      <c r="DC346" s="71">
        <f t="shared" si="179"/>
        <v>0</v>
      </c>
      <c r="DD346" s="71"/>
      <c r="DE346" s="71"/>
      <c r="DF346" s="71"/>
      <c r="DG346" s="190">
        <f t="shared" si="180"/>
        <v>0</v>
      </c>
      <c r="DH346" s="71">
        <f t="shared" si="181"/>
        <v>0</v>
      </c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1"/>
      <c r="DW346" s="71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4"/>
      <c r="EJ346" s="74"/>
      <c r="EK346" s="74"/>
      <c r="EL346" s="74"/>
      <c r="EM346" s="74"/>
      <c r="EN346" s="74"/>
      <c r="EO346" s="74"/>
      <c r="EP346" s="74"/>
      <c r="EQ346" s="74"/>
      <c r="ER346" s="74"/>
      <c r="ES346" s="74"/>
      <c r="ET346" s="74"/>
      <c r="EU346" s="74"/>
      <c r="EV346" s="74"/>
      <c r="EW346" s="74"/>
      <c r="EX346" s="74"/>
      <c r="EY346" s="74"/>
      <c r="EZ346" s="74"/>
      <c r="FA346" s="74"/>
      <c r="FB346" s="74"/>
    </row>
    <row r="347" spans="2:158" s="69" customFormat="1">
      <c r="B347" s="261"/>
      <c r="C347" s="77" t="s">
        <v>397</v>
      </c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2"/>
      <c r="P347" s="71"/>
      <c r="Q347" s="71"/>
      <c r="R347" s="71"/>
      <c r="S347" s="71"/>
      <c r="T347" s="71"/>
      <c r="U347" s="71"/>
      <c r="V347" s="71"/>
      <c r="W347" s="71"/>
      <c r="X347" s="71"/>
      <c r="Y347" s="75">
        <f t="shared" si="221"/>
        <v>92</v>
      </c>
      <c r="Z347" s="73"/>
      <c r="AA347" s="73"/>
      <c r="AB347" s="73"/>
      <c r="AC347" s="73"/>
      <c r="AD347" s="73"/>
      <c r="AE347" s="73"/>
      <c r="AF347" s="447">
        <f t="shared" si="174"/>
        <v>9</v>
      </c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447">
        <f t="shared" si="172"/>
        <v>0</v>
      </c>
      <c r="AT347" s="455"/>
      <c r="AU347" s="450">
        <f t="shared" si="175"/>
        <v>0</v>
      </c>
      <c r="AV347" s="71"/>
      <c r="AW347" s="71"/>
      <c r="AX347" s="71"/>
      <c r="AY347" s="455"/>
      <c r="AZ347" s="71"/>
      <c r="BA347" s="455"/>
      <c r="BB347" s="447">
        <f t="shared" si="171"/>
        <v>0</v>
      </c>
      <c r="BC347" s="71"/>
      <c r="BD347" s="71"/>
      <c r="BE347" s="71"/>
      <c r="BF347" s="71"/>
      <c r="BG347" s="455"/>
      <c r="BH347" s="455"/>
      <c r="BI347" s="455"/>
      <c r="BJ347" s="450">
        <f t="shared" si="220"/>
        <v>9</v>
      </c>
      <c r="BK347" s="455"/>
      <c r="BL347" s="450">
        <f t="shared" si="176"/>
        <v>0</v>
      </c>
      <c r="BM347" s="71"/>
      <c r="BN347" s="71"/>
      <c r="BO347" s="71"/>
      <c r="BP347" s="71"/>
      <c r="BQ347" s="455">
        <f t="shared" si="195"/>
        <v>9</v>
      </c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1"/>
      <c r="CG347" s="71"/>
      <c r="CH347" s="71"/>
      <c r="CI347" s="71"/>
      <c r="CJ347" s="71"/>
      <c r="CK347" s="71"/>
      <c r="CL347" s="71"/>
      <c r="CM347" s="71"/>
      <c r="CN347" s="71"/>
      <c r="CO347" s="71"/>
      <c r="CP347" s="190">
        <f t="shared" si="178"/>
        <v>0</v>
      </c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1"/>
      <c r="DB347" s="190">
        <f t="shared" si="182"/>
        <v>0</v>
      </c>
      <c r="DC347" s="71">
        <f t="shared" si="179"/>
        <v>0</v>
      </c>
      <c r="DD347" s="71"/>
      <c r="DE347" s="71"/>
      <c r="DF347" s="71"/>
      <c r="DG347" s="190">
        <f t="shared" si="180"/>
        <v>0</v>
      </c>
      <c r="DH347" s="71">
        <f t="shared" si="181"/>
        <v>0</v>
      </c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1"/>
      <c r="DW347" s="71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4"/>
      <c r="EJ347" s="74"/>
      <c r="EK347" s="74"/>
      <c r="EL347" s="74"/>
      <c r="EM347" s="74"/>
      <c r="EN347" s="74"/>
      <c r="EO347" s="74"/>
      <c r="EP347" s="74"/>
      <c r="EQ347" s="74"/>
      <c r="ER347" s="74"/>
      <c r="ES347" s="74"/>
      <c r="ET347" s="74"/>
      <c r="EU347" s="74"/>
      <c r="EV347" s="74"/>
      <c r="EW347" s="74"/>
      <c r="EX347" s="74"/>
      <c r="EY347" s="74"/>
      <c r="EZ347" s="74"/>
      <c r="FA347" s="74"/>
      <c r="FB347" s="74"/>
    </row>
    <row r="348" spans="2:158" s="69" customFormat="1">
      <c r="B348" s="261"/>
      <c r="C348" s="77" t="s">
        <v>398</v>
      </c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2"/>
      <c r="P348" s="71"/>
      <c r="Q348" s="71"/>
      <c r="R348" s="71"/>
      <c r="S348" s="71"/>
      <c r="T348" s="71"/>
      <c r="U348" s="71"/>
      <c r="V348" s="71"/>
      <c r="W348" s="71"/>
      <c r="X348" s="71"/>
      <c r="Y348" s="75">
        <f t="shared" si="221"/>
        <v>32605</v>
      </c>
      <c r="Z348" s="73"/>
      <c r="AA348" s="73"/>
      <c r="AB348" s="73"/>
      <c r="AC348" s="73"/>
      <c r="AD348" s="73"/>
      <c r="AE348" s="73"/>
      <c r="AF348" s="447">
        <f t="shared" si="174"/>
        <v>2395</v>
      </c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447">
        <f t="shared" si="172"/>
        <v>0</v>
      </c>
      <c r="AT348" s="455"/>
      <c r="AU348" s="450">
        <f t="shared" si="175"/>
        <v>0</v>
      </c>
      <c r="AV348" s="71"/>
      <c r="AW348" s="71"/>
      <c r="AX348" s="71"/>
      <c r="AY348" s="455"/>
      <c r="AZ348" s="71"/>
      <c r="BA348" s="455"/>
      <c r="BB348" s="447">
        <f t="shared" si="171"/>
        <v>0</v>
      </c>
      <c r="BC348" s="71"/>
      <c r="BD348" s="71"/>
      <c r="BE348" s="71"/>
      <c r="BF348" s="71"/>
      <c r="BG348" s="455"/>
      <c r="BH348" s="455"/>
      <c r="BI348" s="455"/>
      <c r="BJ348" s="450">
        <f t="shared" si="220"/>
        <v>2395</v>
      </c>
      <c r="BK348" s="455"/>
      <c r="BL348" s="450">
        <f t="shared" si="176"/>
        <v>0</v>
      </c>
      <c r="BM348" s="71"/>
      <c r="BN348" s="71"/>
      <c r="BO348" s="71"/>
      <c r="BP348" s="71"/>
      <c r="BQ348" s="455">
        <f t="shared" si="195"/>
        <v>2395</v>
      </c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  <c r="CK348" s="71"/>
      <c r="CL348" s="71"/>
      <c r="CM348" s="71"/>
      <c r="CN348" s="71"/>
      <c r="CO348" s="71"/>
      <c r="CP348" s="190">
        <f t="shared" si="178"/>
        <v>0</v>
      </c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1"/>
      <c r="DB348" s="190">
        <f t="shared" si="182"/>
        <v>0</v>
      </c>
      <c r="DC348" s="71">
        <f t="shared" si="179"/>
        <v>0</v>
      </c>
      <c r="DD348" s="71"/>
      <c r="DE348" s="71"/>
      <c r="DF348" s="71"/>
      <c r="DG348" s="190">
        <f t="shared" si="180"/>
        <v>0</v>
      </c>
      <c r="DH348" s="71">
        <f t="shared" si="181"/>
        <v>0</v>
      </c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1"/>
      <c r="DW348" s="71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</row>
    <row r="349" spans="2:158" s="83" customFormat="1" ht="23.25" customHeight="1">
      <c r="B349" s="729" t="s">
        <v>438</v>
      </c>
      <c r="C349" s="727" t="s">
        <v>439</v>
      </c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7"/>
      <c r="P349" s="86"/>
      <c r="Q349" s="86"/>
      <c r="R349" s="86"/>
      <c r="S349" s="86"/>
      <c r="T349" s="86"/>
      <c r="U349" s="86"/>
      <c r="V349" s="86"/>
      <c r="W349" s="86"/>
      <c r="X349" s="86"/>
      <c r="Y349" s="88">
        <v>204</v>
      </c>
      <c r="Z349" s="88">
        <f t="shared" ref="Z349:BP349" si="226">SUM(Z351:Z364)</f>
        <v>0</v>
      </c>
      <c r="AA349" s="88">
        <f t="shared" si="226"/>
        <v>0</v>
      </c>
      <c r="AB349" s="88">
        <f t="shared" si="226"/>
        <v>0</v>
      </c>
      <c r="AC349" s="88">
        <f t="shared" si="226"/>
        <v>0</v>
      </c>
      <c r="AD349" s="88">
        <f t="shared" si="226"/>
        <v>0</v>
      </c>
      <c r="AE349" s="88">
        <f t="shared" si="226"/>
        <v>0</v>
      </c>
      <c r="AF349" s="447">
        <f t="shared" si="174"/>
        <v>0.1</v>
      </c>
      <c r="AG349" s="88">
        <f t="shared" si="226"/>
        <v>0</v>
      </c>
      <c r="AH349" s="88">
        <f t="shared" si="226"/>
        <v>0</v>
      </c>
      <c r="AI349" s="88">
        <f t="shared" si="226"/>
        <v>0</v>
      </c>
      <c r="AJ349" s="88">
        <f t="shared" si="226"/>
        <v>0</v>
      </c>
      <c r="AK349" s="88">
        <f t="shared" si="226"/>
        <v>0</v>
      </c>
      <c r="AL349" s="88">
        <f t="shared" si="226"/>
        <v>0</v>
      </c>
      <c r="AM349" s="88">
        <f t="shared" si="226"/>
        <v>0</v>
      </c>
      <c r="AN349" s="88">
        <f t="shared" si="226"/>
        <v>0</v>
      </c>
      <c r="AO349" s="88">
        <f t="shared" si="226"/>
        <v>0</v>
      </c>
      <c r="AP349" s="88">
        <f t="shared" si="226"/>
        <v>0</v>
      </c>
      <c r="AQ349" s="88">
        <f t="shared" si="226"/>
        <v>0</v>
      </c>
      <c r="AR349" s="88">
        <f t="shared" si="226"/>
        <v>0</v>
      </c>
      <c r="AS349" s="450">
        <f t="shared" si="226"/>
        <v>0</v>
      </c>
      <c r="AT349" s="450">
        <f t="shared" si="226"/>
        <v>0</v>
      </c>
      <c r="AU349" s="450">
        <f t="shared" si="226"/>
        <v>0</v>
      </c>
      <c r="AV349" s="88">
        <f t="shared" si="226"/>
        <v>0</v>
      </c>
      <c r="AW349" s="88">
        <f t="shared" si="226"/>
        <v>0</v>
      </c>
      <c r="AX349" s="88">
        <f t="shared" si="226"/>
        <v>0</v>
      </c>
      <c r="AY349" s="450">
        <f t="shared" si="226"/>
        <v>0</v>
      </c>
      <c r="AZ349" s="88">
        <f t="shared" si="226"/>
        <v>0</v>
      </c>
      <c r="BA349" s="450">
        <f t="shared" si="226"/>
        <v>0</v>
      </c>
      <c r="BB349" s="450">
        <f t="shared" si="226"/>
        <v>0</v>
      </c>
      <c r="BC349" s="88">
        <f t="shared" si="226"/>
        <v>0</v>
      </c>
      <c r="BD349" s="88">
        <f t="shared" si="226"/>
        <v>0</v>
      </c>
      <c r="BE349" s="88">
        <f t="shared" si="226"/>
        <v>0</v>
      </c>
      <c r="BF349" s="88">
        <f t="shared" si="226"/>
        <v>0</v>
      </c>
      <c r="BG349" s="450">
        <f t="shared" si="226"/>
        <v>0</v>
      </c>
      <c r="BH349" s="450">
        <f t="shared" si="226"/>
        <v>0</v>
      </c>
      <c r="BI349" s="450">
        <f>SUM(BI351:BI364)</f>
        <v>0</v>
      </c>
      <c r="BJ349" s="450">
        <v>0.1</v>
      </c>
      <c r="BK349" s="450">
        <f t="shared" si="226"/>
        <v>0</v>
      </c>
      <c r="BL349" s="450">
        <f t="shared" si="226"/>
        <v>0</v>
      </c>
      <c r="BM349" s="88">
        <f t="shared" si="226"/>
        <v>0</v>
      </c>
      <c r="BN349" s="88">
        <f t="shared" si="226"/>
        <v>0</v>
      </c>
      <c r="BO349" s="88">
        <f t="shared" si="226"/>
        <v>0</v>
      </c>
      <c r="BP349" s="88">
        <f t="shared" si="226"/>
        <v>0</v>
      </c>
      <c r="BQ349" s="455">
        <f t="shared" si="195"/>
        <v>0.1</v>
      </c>
      <c r="BR349" s="86"/>
      <c r="BS349" s="86"/>
      <c r="BT349" s="86"/>
      <c r="BU349" s="86"/>
      <c r="BV349" s="86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188">
        <f t="shared" si="178"/>
        <v>0</v>
      </c>
      <c r="CQ349" s="86"/>
      <c r="CR349" s="86"/>
      <c r="CS349" s="86"/>
      <c r="CT349" s="86"/>
      <c r="CU349" s="86"/>
      <c r="CV349" s="86"/>
      <c r="CW349" s="86"/>
      <c r="CX349" s="86"/>
      <c r="CY349" s="86"/>
      <c r="CZ349" s="86"/>
      <c r="DA349" s="86"/>
      <c r="DB349" s="188">
        <f t="shared" si="182"/>
        <v>0</v>
      </c>
      <c r="DC349" s="38">
        <f t="shared" si="179"/>
        <v>0</v>
      </c>
      <c r="DD349" s="86"/>
      <c r="DE349" s="86"/>
      <c r="DF349" s="86"/>
      <c r="DG349" s="188">
        <f t="shared" si="180"/>
        <v>0</v>
      </c>
      <c r="DH349" s="38">
        <f t="shared" si="181"/>
        <v>0</v>
      </c>
      <c r="DI349" s="86"/>
      <c r="DJ349" s="86"/>
      <c r="DK349" s="86"/>
      <c r="DL349" s="86"/>
      <c r="DM349" s="86"/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6"/>
      <c r="EI349" s="89"/>
      <c r="EJ349" s="89"/>
      <c r="EK349" s="89"/>
      <c r="EL349" s="89"/>
      <c r="EM349" s="89"/>
      <c r="EN349" s="89"/>
      <c r="EO349" s="89"/>
      <c r="EP349" s="89"/>
      <c r="EQ349" s="89"/>
      <c r="ER349" s="89"/>
      <c r="ES349" s="89"/>
      <c r="ET349" s="89"/>
      <c r="EU349" s="89"/>
      <c r="EV349" s="89"/>
      <c r="EW349" s="89"/>
      <c r="EX349" s="89"/>
      <c r="EY349" s="89"/>
      <c r="EZ349" s="89"/>
      <c r="FA349" s="89"/>
      <c r="FB349" s="89"/>
    </row>
    <row r="350" spans="2:158" s="83" customFormat="1">
      <c r="B350" s="730"/>
      <c r="C350" s="728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7"/>
      <c r="P350" s="86"/>
      <c r="Q350" s="86"/>
      <c r="R350" s="86"/>
      <c r="S350" s="86"/>
      <c r="T350" s="86"/>
      <c r="U350" s="86"/>
      <c r="V350" s="86"/>
      <c r="W350" s="86"/>
      <c r="X350" s="86"/>
      <c r="Y350" s="88">
        <f>SUM(Y351:Y364)</f>
        <v>204</v>
      </c>
      <c r="Z350" s="88"/>
      <c r="AA350" s="88"/>
      <c r="AB350" s="88"/>
      <c r="AC350" s="88"/>
      <c r="AD350" s="88"/>
      <c r="AE350" s="88"/>
      <c r="AF350" s="447">
        <f t="shared" si="174"/>
        <v>157</v>
      </c>
      <c r="AG350" s="88">
        <f t="shared" ref="AG350:AR350" si="227">SUM(AG351:AG364)</f>
        <v>0</v>
      </c>
      <c r="AH350" s="88">
        <f t="shared" si="227"/>
        <v>0</v>
      </c>
      <c r="AI350" s="88">
        <f t="shared" si="227"/>
        <v>0</v>
      </c>
      <c r="AJ350" s="88">
        <f t="shared" si="227"/>
        <v>0</v>
      </c>
      <c r="AK350" s="88">
        <f t="shared" si="227"/>
        <v>0</v>
      </c>
      <c r="AL350" s="88">
        <f t="shared" si="227"/>
        <v>0</v>
      </c>
      <c r="AM350" s="88">
        <f t="shared" si="227"/>
        <v>0</v>
      </c>
      <c r="AN350" s="88">
        <f t="shared" si="227"/>
        <v>0</v>
      </c>
      <c r="AO350" s="88">
        <f t="shared" si="227"/>
        <v>0</v>
      </c>
      <c r="AP350" s="88">
        <f t="shared" si="227"/>
        <v>0</v>
      </c>
      <c r="AQ350" s="88">
        <f t="shared" si="227"/>
        <v>0</v>
      </c>
      <c r="AR350" s="88">
        <f t="shared" si="227"/>
        <v>0</v>
      </c>
      <c r="AS350" s="450"/>
      <c r="AT350" s="450">
        <f t="shared" ref="AT350:BP350" si="228">SUM(AT351:AT364)</f>
        <v>0</v>
      </c>
      <c r="AU350" s="450">
        <f t="shared" si="228"/>
        <v>0</v>
      </c>
      <c r="AV350" s="88">
        <f t="shared" si="228"/>
        <v>0</v>
      </c>
      <c r="AW350" s="88">
        <f t="shared" si="228"/>
        <v>0</v>
      </c>
      <c r="AX350" s="88">
        <f t="shared" si="228"/>
        <v>0</v>
      </c>
      <c r="AY350" s="450">
        <f t="shared" si="228"/>
        <v>0</v>
      </c>
      <c r="AZ350" s="88">
        <f t="shared" si="228"/>
        <v>0</v>
      </c>
      <c r="BA350" s="450">
        <f t="shared" si="228"/>
        <v>0</v>
      </c>
      <c r="BB350" s="450">
        <f t="shared" si="228"/>
        <v>0</v>
      </c>
      <c r="BC350" s="88">
        <f t="shared" si="228"/>
        <v>0</v>
      </c>
      <c r="BD350" s="88">
        <f t="shared" si="228"/>
        <v>0</v>
      </c>
      <c r="BE350" s="88">
        <f t="shared" si="228"/>
        <v>0</v>
      </c>
      <c r="BF350" s="88">
        <f t="shared" si="228"/>
        <v>0</v>
      </c>
      <c r="BG350" s="450">
        <f t="shared" si="228"/>
        <v>0</v>
      </c>
      <c r="BH350" s="450">
        <f t="shared" si="228"/>
        <v>0</v>
      </c>
      <c r="BI350" s="450">
        <f t="shared" si="228"/>
        <v>0</v>
      </c>
      <c r="BJ350" s="450">
        <f>SUM(BJ351:BJ364)</f>
        <v>157</v>
      </c>
      <c r="BK350" s="450">
        <f t="shared" si="228"/>
        <v>0</v>
      </c>
      <c r="BL350" s="450">
        <f t="shared" si="228"/>
        <v>0</v>
      </c>
      <c r="BM350" s="88">
        <f t="shared" si="228"/>
        <v>0</v>
      </c>
      <c r="BN350" s="88">
        <f t="shared" si="228"/>
        <v>0</v>
      </c>
      <c r="BO350" s="88">
        <f t="shared" si="228"/>
        <v>0</v>
      </c>
      <c r="BP350" s="88">
        <f t="shared" si="228"/>
        <v>0</v>
      </c>
      <c r="BQ350" s="455">
        <f t="shared" si="195"/>
        <v>157</v>
      </c>
      <c r="BR350" s="86"/>
      <c r="BS350" s="86"/>
      <c r="BT350" s="86"/>
      <c r="BU350" s="86"/>
      <c r="BV350" s="86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188">
        <f t="shared" si="178"/>
        <v>0</v>
      </c>
      <c r="CQ350" s="86"/>
      <c r="CR350" s="86"/>
      <c r="CS350" s="86"/>
      <c r="CT350" s="86"/>
      <c r="CU350" s="86"/>
      <c r="CV350" s="86"/>
      <c r="CW350" s="86"/>
      <c r="CX350" s="86"/>
      <c r="CY350" s="86"/>
      <c r="CZ350" s="86"/>
      <c r="DA350" s="86"/>
      <c r="DB350" s="188">
        <f t="shared" si="182"/>
        <v>0</v>
      </c>
      <c r="DC350" s="38">
        <f t="shared" si="179"/>
        <v>0</v>
      </c>
      <c r="DD350" s="86"/>
      <c r="DE350" s="86"/>
      <c r="DF350" s="86"/>
      <c r="DG350" s="188">
        <f t="shared" si="180"/>
        <v>0</v>
      </c>
      <c r="DH350" s="38">
        <f t="shared" si="181"/>
        <v>0</v>
      </c>
      <c r="DI350" s="86"/>
      <c r="DJ350" s="86"/>
      <c r="DK350" s="86"/>
      <c r="DL350" s="86"/>
      <c r="DM350" s="86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6"/>
      <c r="EI350" s="89"/>
      <c r="EJ350" s="89"/>
      <c r="EK350" s="89"/>
      <c r="EL350" s="89"/>
      <c r="EM350" s="89"/>
      <c r="EN350" s="89"/>
      <c r="EO350" s="89"/>
      <c r="EP350" s="89"/>
      <c r="EQ350" s="89"/>
      <c r="ER350" s="89"/>
      <c r="ES350" s="89"/>
      <c r="ET350" s="89"/>
      <c r="EU350" s="89"/>
      <c r="EV350" s="89"/>
      <c r="EW350" s="89"/>
      <c r="EX350" s="89"/>
      <c r="EY350" s="89"/>
      <c r="EZ350" s="89"/>
      <c r="FA350" s="89"/>
      <c r="FB350" s="89"/>
    </row>
    <row r="351" spans="2:158" s="69" customFormat="1">
      <c r="B351" s="312"/>
      <c r="C351" s="77" t="s">
        <v>385</v>
      </c>
      <c r="D351" s="71"/>
      <c r="E351" s="71"/>
      <c r="F351" s="71"/>
      <c r="G351" s="71"/>
      <c r="H351" s="71"/>
      <c r="I351" s="71"/>
      <c r="J351" s="71"/>
      <c r="K351" s="71"/>
      <c r="L351" s="71"/>
      <c r="M351" s="71"/>
      <c r="N351" s="71"/>
      <c r="O351" s="72"/>
      <c r="P351" s="71"/>
      <c r="Q351" s="71"/>
      <c r="R351" s="71"/>
      <c r="S351" s="71"/>
      <c r="T351" s="71"/>
      <c r="U351" s="71"/>
      <c r="V351" s="71"/>
      <c r="W351" s="71"/>
      <c r="X351" s="71"/>
      <c r="Y351" s="73">
        <v>30</v>
      </c>
      <c r="Z351" s="73"/>
      <c r="AA351" s="73"/>
      <c r="AB351" s="73"/>
      <c r="AC351" s="73"/>
      <c r="AD351" s="73"/>
      <c r="AE351" s="73"/>
      <c r="AF351" s="447">
        <f t="shared" si="174"/>
        <v>70</v>
      </c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447">
        <f t="shared" si="172"/>
        <v>0</v>
      </c>
      <c r="AT351" s="455"/>
      <c r="AU351" s="450">
        <f t="shared" si="175"/>
        <v>0</v>
      </c>
      <c r="AV351" s="71"/>
      <c r="AW351" s="71"/>
      <c r="AX351" s="71"/>
      <c r="AY351" s="455"/>
      <c r="AZ351" s="71"/>
      <c r="BA351" s="455"/>
      <c r="BB351" s="447">
        <f t="shared" ref="BB351:BB418" si="229">SUM(BC351,BD351,BF351)</f>
        <v>0</v>
      </c>
      <c r="BC351" s="71"/>
      <c r="BD351" s="71"/>
      <c r="BE351" s="71"/>
      <c r="BF351" s="71"/>
      <c r="BG351" s="455"/>
      <c r="BH351" s="455"/>
      <c r="BI351" s="455"/>
      <c r="BJ351" s="455">
        <v>70</v>
      </c>
      <c r="BK351" s="455"/>
      <c r="BL351" s="450">
        <f t="shared" si="176"/>
        <v>0</v>
      </c>
      <c r="BM351" s="71"/>
      <c r="BN351" s="71"/>
      <c r="BO351" s="71"/>
      <c r="BP351" s="71"/>
      <c r="BQ351" s="455">
        <f t="shared" si="195"/>
        <v>70</v>
      </c>
      <c r="BR351" s="71"/>
      <c r="BS351" s="71"/>
      <c r="BT351" s="71"/>
      <c r="BU351" s="71"/>
      <c r="BV351" s="71"/>
      <c r="BW351" s="71"/>
      <c r="BX351" s="71"/>
      <c r="BY351" s="71"/>
      <c r="BZ351" s="71"/>
      <c r="CA351" s="71"/>
      <c r="CB351" s="71"/>
      <c r="CC351" s="71"/>
      <c r="CD351" s="71"/>
      <c r="CE351" s="71"/>
      <c r="CF351" s="71"/>
      <c r="CG351" s="71"/>
      <c r="CH351" s="71"/>
      <c r="CI351" s="71"/>
      <c r="CJ351" s="71"/>
      <c r="CK351" s="71"/>
      <c r="CL351" s="71"/>
      <c r="CM351" s="71"/>
      <c r="CN351" s="71"/>
      <c r="CO351" s="71"/>
      <c r="CP351" s="190">
        <f t="shared" si="178"/>
        <v>0</v>
      </c>
      <c r="CQ351" s="71"/>
      <c r="CR351" s="71"/>
      <c r="CS351" s="71"/>
      <c r="CT351" s="71"/>
      <c r="CU351" s="71"/>
      <c r="CV351" s="71"/>
      <c r="CW351" s="71"/>
      <c r="CX351" s="71"/>
      <c r="CY351" s="71"/>
      <c r="CZ351" s="71"/>
      <c r="DA351" s="71"/>
      <c r="DB351" s="190">
        <f t="shared" si="182"/>
        <v>0</v>
      </c>
      <c r="DC351" s="71">
        <f t="shared" si="179"/>
        <v>0</v>
      </c>
      <c r="DD351" s="71"/>
      <c r="DE351" s="71"/>
      <c r="DF351" s="71"/>
      <c r="DG351" s="190">
        <f t="shared" si="180"/>
        <v>0</v>
      </c>
      <c r="DH351" s="71">
        <f t="shared" si="181"/>
        <v>0</v>
      </c>
      <c r="DI351" s="71"/>
      <c r="DJ351" s="71"/>
      <c r="DK351" s="71"/>
      <c r="DL351" s="71"/>
      <c r="DM351" s="71"/>
      <c r="DN351" s="71"/>
      <c r="DO351" s="71"/>
      <c r="DP351" s="71"/>
      <c r="DQ351" s="71"/>
      <c r="DR351" s="71"/>
      <c r="DS351" s="71"/>
      <c r="DT351" s="71"/>
      <c r="DU351" s="71"/>
      <c r="DV351" s="71"/>
      <c r="DW351" s="71"/>
      <c r="DX351" s="71"/>
      <c r="DY351" s="71"/>
      <c r="DZ351" s="71"/>
      <c r="EA351" s="71"/>
      <c r="EB351" s="71"/>
      <c r="EC351" s="71"/>
      <c r="ED351" s="71"/>
      <c r="EE351" s="71"/>
      <c r="EF351" s="71"/>
      <c r="EG351" s="71"/>
      <c r="EH351" s="71"/>
      <c r="EI351" s="74"/>
      <c r="EJ351" s="74"/>
      <c r="EK351" s="74"/>
      <c r="EL351" s="74"/>
      <c r="EM351" s="74"/>
      <c r="EN351" s="74"/>
      <c r="EO351" s="74"/>
      <c r="EP351" s="74"/>
      <c r="EQ351" s="74"/>
      <c r="ER351" s="74"/>
      <c r="ES351" s="74"/>
      <c r="ET351" s="74"/>
      <c r="EU351" s="74"/>
      <c r="EV351" s="74"/>
      <c r="EW351" s="74"/>
      <c r="EX351" s="74"/>
      <c r="EY351" s="74"/>
      <c r="EZ351" s="74"/>
      <c r="FA351" s="74"/>
      <c r="FB351" s="74"/>
    </row>
    <row r="352" spans="2:158" s="69" customFormat="1">
      <c r="B352" s="312"/>
      <c r="C352" s="77" t="s">
        <v>386</v>
      </c>
      <c r="D352" s="71"/>
      <c r="E352" s="71"/>
      <c r="F352" s="71"/>
      <c r="G352" s="71"/>
      <c r="H352" s="71"/>
      <c r="I352" s="71"/>
      <c r="J352" s="71"/>
      <c r="K352" s="71"/>
      <c r="L352" s="71"/>
      <c r="M352" s="71"/>
      <c r="N352" s="71"/>
      <c r="O352" s="72"/>
      <c r="P352" s="71"/>
      <c r="Q352" s="71"/>
      <c r="R352" s="71"/>
      <c r="S352" s="71"/>
      <c r="T352" s="71"/>
      <c r="U352" s="71"/>
      <c r="V352" s="71"/>
      <c r="W352" s="71"/>
      <c r="X352" s="71"/>
      <c r="Y352" s="73">
        <v>4</v>
      </c>
      <c r="Z352" s="73"/>
      <c r="AA352" s="73"/>
      <c r="AB352" s="73"/>
      <c r="AC352" s="73"/>
      <c r="AD352" s="73"/>
      <c r="AE352" s="73"/>
      <c r="AF352" s="447">
        <f t="shared" ref="AF352:AF415" si="230">SUM(AS352:AU352,AY352,BA352:BB352,BG352:BL352)</f>
        <v>2</v>
      </c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447">
        <f t="shared" si="172"/>
        <v>0</v>
      </c>
      <c r="AT352" s="455"/>
      <c r="AU352" s="450">
        <f t="shared" si="175"/>
        <v>0</v>
      </c>
      <c r="AV352" s="71"/>
      <c r="AW352" s="71"/>
      <c r="AX352" s="71"/>
      <c r="AY352" s="455"/>
      <c r="AZ352" s="71"/>
      <c r="BA352" s="455"/>
      <c r="BB352" s="447">
        <f t="shared" si="229"/>
        <v>0</v>
      </c>
      <c r="BC352" s="71"/>
      <c r="BD352" s="71"/>
      <c r="BE352" s="71"/>
      <c r="BF352" s="71"/>
      <c r="BG352" s="455"/>
      <c r="BH352" s="455"/>
      <c r="BI352" s="455"/>
      <c r="BJ352" s="455">
        <v>2</v>
      </c>
      <c r="BK352" s="455"/>
      <c r="BL352" s="450">
        <f t="shared" si="176"/>
        <v>0</v>
      </c>
      <c r="BM352" s="71"/>
      <c r="BN352" s="71"/>
      <c r="BO352" s="71"/>
      <c r="BP352" s="71"/>
      <c r="BQ352" s="455">
        <f t="shared" si="195"/>
        <v>2</v>
      </c>
      <c r="BR352" s="71"/>
      <c r="BS352" s="71"/>
      <c r="BT352" s="71"/>
      <c r="BU352" s="71"/>
      <c r="BV352" s="71"/>
      <c r="BW352" s="71"/>
      <c r="BX352" s="71"/>
      <c r="BY352" s="71"/>
      <c r="BZ352" s="71"/>
      <c r="CA352" s="71"/>
      <c r="CB352" s="71"/>
      <c r="CC352" s="71"/>
      <c r="CD352" s="71"/>
      <c r="CE352" s="71"/>
      <c r="CF352" s="71"/>
      <c r="CG352" s="71"/>
      <c r="CH352" s="71"/>
      <c r="CI352" s="71"/>
      <c r="CJ352" s="71"/>
      <c r="CK352" s="71"/>
      <c r="CL352" s="71"/>
      <c r="CM352" s="71"/>
      <c r="CN352" s="71"/>
      <c r="CO352" s="71"/>
      <c r="CP352" s="190">
        <f t="shared" si="178"/>
        <v>0</v>
      </c>
      <c r="CQ352" s="71"/>
      <c r="CR352" s="71"/>
      <c r="CS352" s="71"/>
      <c r="CT352" s="71"/>
      <c r="CU352" s="71"/>
      <c r="CV352" s="71"/>
      <c r="CW352" s="71"/>
      <c r="CX352" s="71"/>
      <c r="CY352" s="71"/>
      <c r="CZ352" s="71"/>
      <c r="DA352" s="71"/>
      <c r="DB352" s="190">
        <f t="shared" si="182"/>
        <v>0</v>
      </c>
      <c r="DC352" s="71">
        <f t="shared" si="179"/>
        <v>0</v>
      </c>
      <c r="DD352" s="71"/>
      <c r="DE352" s="71"/>
      <c r="DF352" s="71"/>
      <c r="DG352" s="190">
        <f t="shared" si="180"/>
        <v>0</v>
      </c>
      <c r="DH352" s="71">
        <f t="shared" si="181"/>
        <v>0</v>
      </c>
      <c r="DI352" s="71"/>
      <c r="DJ352" s="71"/>
      <c r="DK352" s="71"/>
      <c r="DL352" s="71"/>
      <c r="DM352" s="71"/>
      <c r="DN352" s="71"/>
      <c r="DO352" s="71"/>
      <c r="DP352" s="71"/>
      <c r="DQ352" s="71"/>
      <c r="DR352" s="71"/>
      <c r="DS352" s="71"/>
      <c r="DT352" s="71"/>
      <c r="DU352" s="71"/>
      <c r="DV352" s="71"/>
      <c r="DW352" s="71"/>
      <c r="DX352" s="71"/>
      <c r="DY352" s="71"/>
      <c r="DZ352" s="71"/>
      <c r="EA352" s="71"/>
      <c r="EB352" s="71"/>
      <c r="EC352" s="71"/>
      <c r="ED352" s="71"/>
      <c r="EE352" s="71"/>
      <c r="EF352" s="71"/>
      <c r="EG352" s="71"/>
      <c r="EH352" s="71"/>
      <c r="EI352" s="74"/>
      <c r="EJ352" s="74"/>
      <c r="EK352" s="74"/>
      <c r="EL352" s="74"/>
      <c r="EM352" s="74"/>
      <c r="EN352" s="74"/>
      <c r="EO352" s="74"/>
      <c r="EP352" s="74"/>
      <c r="EQ352" s="74"/>
      <c r="ER352" s="74"/>
      <c r="ES352" s="74"/>
      <c r="ET352" s="74"/>
      <c r="EU352" s="74"/>
      <c r="EV352" s="74"/>
      <c r="EW352" s="74"/>
      <c r="EX352" s="74"/>
      <c r="EY352" s="74"/>
      <c r="EZ352" s="74"/>
      <c r="FA352" s="74"/>
      <c r="FB352" s="74"/>
    </row>
    <row r="353" spans="2:158" s="69" customFormat="1">
      <c r="B353" s="312"/>
      <c r="C353" s="77" t="s">
        <v>387</v>
      </c>
      <c r="D353" s="71"/>
      <c r="E353" s="71"/>
      <c r="F353" s="71"/>
      <c r="G353" s="71"/>
      <c r="H353" s="71"/>
      <c r="I353" s="71"/>
      <c r="J353" s="71"/>
      <c r="K353" s="71"/>
      <c r="L353" s="71"/>
      <c r="M353" s="71"/>
      <c r="N353" s="71"/>
      <c r="O353" s="72"/>
      <c r="P353" s="71"/>
      <c r="Q353" s="71"/>
      <c r="R353" s="71"/>
      <c r="S353" s="71"/>
      <c r="T353" s="71"/>
      <c r="U353" s="71"/>
      <c r="V353" s="71"/>
      <c r="W353" s="71"/>
      <c r="X353" s="71"/>
      <c r="Y353" s="73"/>
      <c r="Z353" s="73"/>
      <c r="AA353" s="73"/>
      <c r="AB353" s="73"/>
      <c r="AC353" s="73"/>
      <c r="AD353" s="73"/>
      <c r="AE353" s="73"/>
      <c r="AF353" s="447">
        <f t="shared" si="230"/>
        <v>0</v>
      </c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447">
        <f t="shared" si="172"/>
        <v>0</v>
      </c>
      <c r="AT353" s="455"/>
      <c r="AU353" s="450">
        <f t="shared" si="175"/>
        <v>0</v>
      </c>
      <c r="AV353" s="71"/>
      <c r="AW353" s="71"/>
      <c r="AX353" s="71"/>
      <c r="AY353" s="455"/>
      <c r="AZ353" s="71"/>
      <c r="BA353" s="455"/>
      <c r="BB353" s="447">
        <f t="shared" si="229"/>
        <v>0</v>
      </c>
      <c r="BC353" s="71"/>
      <c r="BD353" s="71"/>
      <c r="BE353" s="71"/>
      <c r="BF353" s="71"/>
      <c r="BG353" s="455"/>
      <c r="BH353" s="455"/>
      <c r="BI353" s="455"/>
      <c r="BJ353" s="455"/>
      <c r="BK353" s="455"/>
      <c r="BL353" s="450">
        <f t="shared" si="176"/>
        <v>0</v>
      </c>
      <c r="BM353" s="71"/>
      <c r="BN353" s="71"/>
      <c r="BO353" s="71"/>
      <c r="BP353" s="71"/>
      <c r="BQ353" s="455">
        <f t="shared" si="195"/>
        <v>0</v>
      </c>
      <c r="BR353" s="71"/>
      <c r="BS353" s="71"/>
      <c r="BT353" s="71"/>
      <c r="BU353" s="71"/>
      <c r="BV353" s="71"/>
      <c r="BW353" s="71"/>
      <c r="BX353" s="71"/>
      <c r="BY353" s="71"/>
      <c r="BZ353" s="71"/>
      <c r="CA353" s="71"/>
      <c r="CB353" s="71"/>
      <c r="CC353" s="71"/>
      <c r="CD353" s="71"/>
      <c r="CE353" s="71"/>
      <c r="CF353" s="71"/>
      <c r="CG353" s="71"/>
      <c r="CH353" s="71"/>
      <c r="CI353" s="71"/>
      <c r="CJ353" s="71"/>
      <c r="CK353" s="71"/>
      <c r="CL353" s="71"/>
      <c r="CM353" s="71"/>
      <c r="CN353" s="71"/>
      <c r="CO353" s="71"/>
      <c r="CP353" s="190">
        <f t="shared" si="178"/>
        <v>0</v>
      </c>
      <c r="CQ353" s="71"/>
      <c r="CR353" s="71"/>
      <c r="CS353" s="71"/>
      <c r="CT353" s="71"/>
      <c r="CU353" s="71"/>
      <c r="CV353" s="71"/>
      <c r="CW353" s="71"/>
      <c r="CX353" s="71"/>
      <c r="CY353" s="71"/>
      <c r="CZ353" s="71"/>
      <c r="DA353" s="71"/>
      <c r="DB353" s="190">
        <f t="shared" si="182"/>
        <v>0</v>
      </c>
      <c r="DC353" s="71">
        <f t="shared" si="179"/>
        <v>0</v>
      </c>
      <c r="DD353" s="71"/>
      <c r="DE353" s="71"/>
      <c r="DF353" s="71"/>
      <c r="DG353" s="190">
        <f t="shared" si="180"/>
        <v>0</v>
      </c>
      <c r="DH353" s="71">
        <f t="shared" si="181"/>
        <v>0</v>
      </c>
      <c r="DI353" s="71"/>
      <c r="DJ353" s="71"/>
      <c r="DK353" s="71"/>
      <c r="DL353" s="71"/>
      <c r="DM353" s="71"/>
      <c r="DN353" s="71"/>
      <c r="DO353" s="71"/>
      <c r="DP353" s="71"/>
      <c r="DQ353" s="71"/>
      <c r="DR353" s="71"/>
      <c r="DS353" s="71"/>
      <c r="DT353" s="71"/>
      <c r="DU353" s="71"/>
      <c r="DV353" s="71"/>
      <c r="DW353" s="71"/>
      <c r="DX353" s="71"/>
      <c r="DY353" s="71"/>
      <c r="DZ353" s="71"/>
      <c r="EA353" s="71"/>
      <c r="EB353" s="71"/>
      <c r="EC353" s="71"/>
      <c r="ED353" s="71"/>
      <c r="EE353" s="71"/>
      <c r="EF353" s="71"/>
      <c r="EG353" s="71"/>
      <c r="EH353" s="71"/>
      <c r="EI353" s="74"/>
      <c r="EJ353" s="74"/>
      <c r="EK353" s="74"/>
      <c r="EL353" s="74"/>
      <c r="EM353" s="74"/>
      <c r="EN353" s="74"/>
      <c r="EO353" s="74"/>
      <c r="EP353" s="74"/>
      <c r="EQ353" s="74"/>
      <c r="ER353" s="74"/>
      <c r="ES353" s="74"/>
      <c r="ET353" s="74"/>
      <c r="EU353" s="74"/>
      <c r="EV353" s="74"/>
      <c r="EW353" s="74"/>
      <c r="EX353" s="74"/>
      <c r="EY353" s="74"/>
      <c r="EZ353" s="74"/>
      <c r="FA353" s="74"/>
      <c r="FB353" s="74"/>
    </row>
    <row r="354" spans="2:158" s="69" customFormat="1">
      <c r="B354" s="312"/>
      <c r="C354" s="77" t="s">
        <v>388</v>
      </c>
      <c r="D354" s="71"/>
      <c r="E354" s="71"/>
      <c r="F354" s="71"/>
      <c r="G354" s="71"/>
      <c r="H354" s="71"/>
      <c r="I354" s="71"/>
      <c r="J354" s="71"/>
      <c r="K354" s="71"/>
      <c r="L354" s="71"/>
      <c r="M354" s="71"/>
      <c r="N354" s="71"/>
      <c r="O354" s="72"/>
      <c r="P354" s="71"/>
      <c r="Q354" s="71"/>
      <c r="R354" s="71"/>
      <c r="S354" s="71"/>
      <c r="T354" s="71"/>
      <c r="U354" s="71"/>
      <c r="V354" s="71"/>
      <c r="W354" s="71"/>
      <c r="X354" s="71"/>
      <c r="Y354" s="73"/>
      <c r="Z354" s="73"/>
      <c r="AA354" s="73"/>
      <c r="AB354" s="73"/>
      <c r="AC354" s="73"/>
      <c r="AD354" s="73"/>
      <c r="AE354" s="73"/>
      <c r="AF354" s="447">
        <f>SUM(AS354:AU354,AY354,BA354:BB354,BG354:BL354)</f>
        <v>0</v>
      </c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447">
        <f t="shared" si="172"/>
        <v>0</v>
      </c>
      <c r="AT354" s="455"/>
      <c r="AU354" s="450">
        <f t="shared" si="175"/>
        <v>0</v>
      </c>
      <c r="AV354" s="71"/>
      <c r="AW354" s="71"/>
      <c r="AX354" s="71"/>
      <c r="AY354" s="455"/>
      <c r="AZ354" s="71"/>
      <c r="BA354" s="455"/>
      <c r="BB354" s="447">
        <f t="shared" si="229"/>
        <v>0</v>
      </c>
      <c r="BC354" s="71"/>
      <c r="BD354" s="71"/>
      <c r="BE354" s="71"/>
      <c r="BF354" s="71"/>
      <c r="BG354" s="455"/>
      <c r="BH354" s="455"/>
      <c r="BI354" s="455"/>
      <c r="BJ354" s="455"/>
      <c r="BK354" s="455"/>
      <c r="BL354" s="450">
        <f t="shared" si="176"/>
        <v>0</v>
      </c>
      <c r="BM354" s="71"/>
      <c r="BN354" s="71"/>
      <c r="BO354" s="71"/>
      <c r="BP354" s="71"/>
      <c r="BQ354" s="455">
        <f t="shared" si="195"/>
        <v>0</v>
      </c>
      <c r="BR354" s="71"/>
      <c r="BS354" s="71"/>
      <c r="BT354" s="71"/>
      <c r="BU354" s="71"/>
      <c r="BV354" s="71"/>
      <c r="BW354" s="71"/>
      <c r="BX354" s="71"/>
      <c r="BY354" s="71"/>
      <c r="BZ354" s="71"/>
      <c r="CA354" s="71"/>
      <c r="CB354" s="71"/>
      <c r="CC354" s="71"/>
      <c r="CD354" s="71"/>
      <c r="CE354" s="71"/>
      <c r="CF354" s="71"/>
      <c r="CG354" s="71"/>
      <c r="CH354" s="71"/>
      <c r="CI354" s="71"/>
      <c r="CJ354" s="71"/>
      <c r="CK354" s="71"/>
      <c r="CL354" s="71"/>
      <c r="CM354" s="71"/>
      <c r="CN354" s="71"/>
      <c r="CO354" s="71"/>
      <c r="CP354" s="190">
        <f t="shared" si="178"/>
        <v>0</v>
      </c>
      <c r="CQ354" s="71"/>
      <c r="CR354" s="71"/>
      <c r="CS354" s="71"/>
      <c r="CT354" s="71"/>
      <c r="CU354" s="71"/>
      <c r="CV354" s="71"/>
      <c r="CW354" s="71"/>
      <c r="CX354" s="71"/>
      <c r="CY354" s="71"/>
      <c r="CZ354" s="71"/>
      <c r="DA354" s="71"/>
      <c r="DB354" s="190">
        <f t="shared" si="182"/>
        <v>0</v>
      </c>
      <c r="DC354" s="71">
        <f t="shared" si="179"/>
        <v>0</v>
      </c>
      <c r="DD354" s="71"/>
      <c r="DE354" s="71"/>
      <c r="DF354" s="71"/>
      <c r="DG354" s="190">
        <f t="shared" si="180"/>
        <v>0</v>
      </c>
      <c r="DH354" s="71">
        <f t="shared" si="181"/>
        <v>0</v>
      </c>
      <c r="DI354" s="71"/>
      <c r="DJ354" s="71"/>
      <c r="DK354" s="71"/>
      <c r="DL354" s="71"/>
      <c r="DM354" s="71"/>
      <c r="DN354" s="71"/>
      <c r="DO354" s="71"/>
      <c r="DP354" s="71"/>
      <c r="DQ354" s="71"/>
      <c r="DR354" s="71"/>
      <c r="DS354" s="71"/>
      <c r="DT354" s="71"/>
      <c r="DU354" s="71"/>
      <c r="DV354" s="71"/>
      <c r="DW354" s="71"/>
      <c r="DX354" s="71"/>
      <c r="DY354" s="71"/>
      <c r="DZ354" s="71"/>
      <c r="EA354" s="71"/>
      <c r="EB354" s="71"/>
      <c r="EC354" s="71"/>
      <c r="ED354" s="71"/>
      <c r="EE354" s="71"/>
      <c r="EF354" s="71"/>
      <c r="EG354" s="71"/>
      <c r="EH354" s="71"/>
      <c r="EI354" s="74"/>
      <c r="EJ354" s="74"/>
      <c r="EK354" s="74"/>
      <c r="EL354" s="74"/>
      <c r="EM354" s="74"/>
      <c r="EN354" s="74"/>
      <c r="EO354" s="74"/>
      <c r="EP354" s="74"/>
      <c r="EQ354" s="74"/>
      <c r="ER354" s="74"/>
      <c r="ES354" s="74"/>
      <c r="ET354" s="74"/>
      <c r="EU354" s="74"/>
      <c r="EV354" s="74"/>
      <c r="EW354" s="74"/>
      <c r="EX354" s="74"/>
      <c r="EY354" s="74"/>
      <c r="EZ354" s="74"/>
      <c r="FA354" s="74"/>
      <c r="FB354" s="74"/>
    </row>
    <row r="355" spans="2:158" s="69" customFormat="1">
      <c r="B355" s="312"/>
      <c r="C355" s="77" t="s">
        <v>389</v>
      </c>
      <c r="D355" s="71"/>
      <c r="E355" s="71"/>
      <c r="F355" s="71"/>
      <c r="G355" s="71"/>
      <c r="H355" s="71"/>
      <c r="I355" s="71"/>
      <c r="J355" s="71"/>
      <c r="K355" s="71"/>
      <c r="L355" s="71"/>
      <c r="M355" s="71"/>
      <c r="N355" s="71"/>
      <c r="O355" s="72"/>
      <c r="P355" s="71"/>
      <c r="Q355" s="71"/>
      <c r="R355" s="71"/>
      <c r="S355" s="71"/>
      <c r="T355" s="71"/>
      <c r="U355" s="71"/>
      <c r="V355" s="71"/>
      <c r="W355" s="71"/>
      <c r="X355" s="71"/>
      <c r="Y355" s="73">
        <v>3</v>
      </c>
      <c r="Z355" s="73"/>
      <c r="AA355" s="73"/>
      <c r="AB355" s="73"/>
      <c r="AC355" s="73"/>
      <c r="AD355" s="73"/>
      <c r="AE355" s="73"/>
      <c r="AF355" s="447">
        <f t="shared" si="230"/>
        <v>2</v>
      </c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447">
        <f t="shared" ref="AS355:AS424" si="231">SUM(AG355,AH355,AK355,AL355,AO355)</f>
        <v>0</v>
      </c>
      <c r="AT355" s="455"/>
      <c r="AU355" s="450">
        <f t="shared" si="175"/>
        <v>0</v>
      </c>
      <c r="AV355" s="71"/>
      <c r="AW355" s="71"/>
      <c r="AX355" s="71"/>
      <c r="AY355" s="455"/>
      <c r="AZ355" s="71"/>
      <c r="BA355" s="455"/>
      <c r="BB355" s="447">
        <f t="shared" si="229"/>
        <v>0</v>
      </c>
      <c r="BC355" s="71"/>
      <c r="BD355" s="71"/>
      <c r="BE355" s="71"/>
      <c r="BF355" s="71"/>
      <c r="BG355" s="455"/>
      <c r="BH355" s="455"/>
      <c r="BI355" s="455"/>
      <c r="BJ355" s="455">
        <v>2</v>
      </c>
      <c r="BK355" s="455"/>
      <c r="BL355" s="450">
        <f t="shared" si="176"/>
        <v>0</v>
      </c>
      <c r="BM355" s="71"/>
      <c r="BN355" s="71"/>
      <c r="BO355" s="71"/>
      <c r="BP355" s="71"/>
      <c r="BQ355" s="455">
        <f t="shared" si="195"/>
        <v>2</v>
      </c>
      <c r="BR355" s="71"/>
      <c r="BS355" s="71"/>
      <c r="BT355" s="71"/>
      <c r="BU355" s="71"/>
      <c r="BV355" s="71"/>
      <c r="BW355" s="71"/>
      <c r="BX355" s="71"/>
      <c r="BY355" s="71"/>
      <c r="BZ355" s="71"/>
      <c r="CA355" s="71"/>
      <c r="CB355" s="71"/>
      <c r="CC355" s="71"/>
      <c r="CD355" s="71"/>
      <c r="CE355" s="71"/>
      <c r="CF355" s="71"/>
      <c r="CG355" s="71"/>
      <c r="CH355" s="71"/>
      <c r="CI355" s="71"/>
      <c r="CJ355" s="71"/>
      <c r="CK355" s="71"/>
      <c r="CL355" s="71"/>
      <c r="CM355" s="71"/>
      <c r="CN355" s="71"/>
      <c r="CO355" s="71"/>
      <c r="CP355" s="190">
        <f t="shared" si="178"/>
        <v>0</v>
      </c>
      <c r="CQ355" s="71"/>
      <c r="CR355" s="71"/>
      <c r="CS355" s="71"/>
      <c r="CT355" s="71"/>
      <c r="CU355" s="71"/>
      <c r="CV355" s="71"/>
      <c r="CW355" s="71"/>
      <c r="CX355" s="71"/>
      <c r="CY355" s="71"/>
      <c r="CZ355" s="71"/>
      <c r="DA355" s="71"/>
      <c r="DB355" s="190">
        <f t="shared" si="182"/>
        <v>0</v>
      </c>
      <c r="DC355" s="71">
        <f t="shared" si="179"/>
        <v>0</v>
      </c>
      <c r="DD355" s="71"/>
      <c r="DE355" s="71"/>
      <c r="DF355" s="71"/>
      <c r="DG355" s="190">
        <f t="shared" si="180"/>
        <v>0</v>
      </c>
      <c r="DH355" s="71">
        <f t="shared" si="181"/>
        <v>0</v>
      </c>
      <c r="DI355" s="71"/>
      <c r="DJ355" s="71"/>
      <c r="DK355" s="71"/>
      <c r="DL355" s="71"/>
      <c r="DM355" s="71"/>
      <c r="DN355" s="71"/>
      <c r="DO355" s="71"/>
      <c r="DP355" s="71"/>
      <c r="DQ355" s="71"/>
      <c r="DR355" s="71"/>
      <c r="DS355" s="71"/>
      <c r="DT355" s="71"/>
      <c r="DU355" s="71"/>
      <c r="DV355" s="71"/>
      <c r="DW355" s="71"/>
      <c r="DX355" s="71"/>
      <c r="DY355" s="71"/>
      <c r="DZ355" s="71"/>
      <c r="EA355" s="71"/>
      <c r="EB355" s="71"/>
      <c r="EC355" s="71"/>
      <c r="ED355" s="71"/>
      <c r="EE355" s="71"/>
      <c r="EF355" s="71"/>
      <c r="EG355" s="71"/>
      <c r="EH355" s="71"/>
      <c r="EI355" s="74"/>
      <c r="EJ355" s="74"/>
      <c r="EK355" s="74"/>
      <c r="EL355" s="74"/>
      <c r="EM355" s="74"/>
      <c r="EN355" s="74"/>
      <c r="EO355" s="74"/>
      <c r="EP355" s="74"/>
      <c r="EQ355" s="74"/>
      <c r="ER355" s="74"/>
      <c r="ES355" s="74"/>
      <c r="ET355" s="74"/>
      <c r="EU355" s="74"/>
      <c r="EV355" s="74"/>
      <c r="EW355" s="74"/>
      <c r="EX355" s="74"/>
      <c r="EY355" s="74"/>
      <c r="EZ355" s="74"/>
      <c r="FA355" s="74"/>
      <c r="FB355" s="74"/>
    </row>
    <row r="356" spans="2:158" s="69" customFormat="1">
      <c r="B356" s="312"/>
      <c r="C356" s="77" t="s">
        <v>390</v>
      </c>
      <c r="D356" s="71"/>
      <c r="E356" s="71"/>
      <c r="F356" s="71"/>
      <c r="G356" s="71"/>
      <c r="H356" s="71"/>
      <c r="I356" s="71"/>
      <c r="J356" s="71"/>
      <c r="K356" s="71"/>
      <c r="L356" s="71"/>
      <c r="M356" s="71"/>
      <c r="N356" s="71"/>
      <c r="O356" s="72"/>
      <c r="P356" s="71"/>
      <c r="Q356" s="71"/>
      <c r="R356" s="71"/>
      <c r="S356" s="71"/>
      <c r="T356" s="71"/>
      <c r="U356" s="71"/>
      <c r="V356" s="71"/>
      <c r="W356" s="71"/>
      <c r="X356" s="71"/>
      <c r="Y356" s="73">
        <v>8</v>
      </c>
      <c r="Z356" s="73"/>
      <c r="AA356" s="73"/>
      <c r="AB356" s="73"/>
      <c r="AC356" s="73"/>
      <c r="AD356" s="73"/>
      <c r="AE356" s="73"/>
      <c r="AF356" s="447">
        <f t="shared" si="230"/>
        <v>3</v>
      </c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447">
        <f t="shared" si="231"/>
        <v>0</v>
      </c>
      <c r="AT356" s="455"/>
      <c r="AU356" s="450">
        <f t="shared" ref="AU356:AU425" si="232">SUM(AV356:AX356)</f>
        <v>0</v>
      </c>
      <c r="AV356" s="71"/>
      <c r="AW356" s="71"/>
      <c r="AX356" s="71"/>
      <c r="AY356" s="455"/>
      <c r="AZ356" s="71"/>
      <c r="BA356" s="455"/>
      <c r="BB356" s="447">
        <f t="shared" si="229"/>
        <v>0</v>
      </c>
      <c r="BC356" s="71"/>
      <c r="BD356" s="71"/>
      <c r="BE356" s="71"/>
      <c r="BF356" s="71"/>
      <c r="BG356" s="455"/>
      <c r="BH356" s="455"/>
      <c r="BI356" s="455"/>
      <c r="BJ356" s="455">
        <v>3</v>
      </c>
      <c r="BK356" s="455"/>
      <c r="BL356" s="450">
        <f t="shared" ref="BL356:BL425" si="233">SUM(BM356:BP356)</f>
        <v>0</v>
      </c>
      <c r="BM356" s="71"/>
      <c r="BN356" s="71"/>
      <c r="BO356" s="71"/>
      <c r="BP356" s="71"/>
      <c r="BQ356" s="455">
        <f t="shared" si="195"/>
        <v>3</v>
      </c>
      <c r="BR356" s="71"/>
      <c r="BS356" s="71"/>
      <c r="BT356" s="71"/>
      <c r="BU356" s="71"/>
      <c r="BV356" s="71"/>
      <c r="BW356" s="71"/>
      <c r="BX356" s="71"/>
      <c r="BY356" s="71"/>
      <c r="BZ356" s="71"/>
      <c r="CA356" s="71"/>
      <c r="CB356" s="71"/>
      <c r="CC356" s="71"/>
      <c r="CD356" s="71"/>
      <c r="CE356" s="71"/>
      <c r="CF356" s="71"/>
      <c r="CG356" s="71"/>
      <c r="CH356" s="71"/>
      <c r="CI356" s="71"/>
      <c r="CJ356" s="71"/>
      <c r="CK356" s="71"/>
      <c r="CL356" s="71"/>
      <c r="CM356" s="71"/>
      <c r="CN356" s="71"/>
      <c r="CO356" s="71"/>
      <c r="CP356" s="190">
        <f t="shared" si="178"/>
        <v>0</v>
      </c>
      <c r="CQ356" s="71"/>
      <c r="CR356" s="71"/>
      <c r="CS356" s="71"/>
      <c r="CT356" s="71"/>
      <c r="CU356" s="71"/>
      <c r="CV356" s="71"/>
      <c r="CW356" s="71"/>
      <c r="CX356" s="71"/>
      <c r="CY356" s="71"/>
      <c r="CZ356" s="71"/>
      <c r="DA356" s="71"/>
      <c r="DB356" s="190">
        <f t="shared" si="182"/>
        <v>0</v>
      </c>
      <c r="DC356" s="71">
        <f t="shared" si="179"/>
        <v>0</v>
      </c>
      <c r="DD356" s="71"/>
      <c r="DE356" s="71"/>
      <c r="DF356" s="71"/>
      <c r="DG356" s="190">
        <f t="shared" si="180"/>
        <v>0</v>
      </c>
      <c r="DH356" s="71">
        <f t="shared" si="181"/>
        <v>0</v>
      </c>
      <c r="DI356" s="71"/>
      <c r="DJ356" s="71"/>
      <c r="DK356" s="71"/>
      <c r="DL356" s="71"/>
      <c r="DM356" s="71"/>
      <c r="DN356" s="71"/>
      <c r="DO356" s="71"/>
      <c r="DP356" s="71"/>
      <c r="DQ356" s="71"/>
      <c r="DR356" s="71"/>
      <c r="DS356" s="71"/>
      <c r="DT356" s="71"/>
      <c r="DU356" s="71"/>
      <c r="DV356" s="71"/>
      <c r="DW356" s="71"/>
      <c r="DX356" s="71"/>
      <c r="DY356" s="71"/>
      <c r="DZ356" s="71"/>
      <c r="EA356" s="71"/>
      <c r="EB356" s="71"/>
      <c r="EC356" s="71"/>
      <c r="ED356" s="71"/>
      <c r="EE356" s="71"/>
      <c r="EF356" s="71"/>
      <c r="EG356" s="71"/>
      <c r="EH356" s="71"/>
      <c r="EI356" s="74"/>
      <c r="EJ356" s="74"/>
      <c r="EK356" s="74"/>
      <c r="EL356" s="74"/>
      <c r="EM356" s="74"/>
      <c r="EN356" s="74"/>
      <c r="EO356" s="74"/>
      <c r="EP356" s="74"/>
      <c r="EQ356" s="74"/>
      <c r="ER356" s="74"/>
      <c r="ES356" s="74"/>
      <c r="ET356" s="74"/>
      <c r="EU356" s="74"/>
      <c r="EV356" s="74"/>
      <c r="EW356" s="74"/>
      <c r="EX356" s="74"/>
      <c r="EY356" s="74"/>
      <c r="EZ356" s="74"/>
      <c r="FA356" s="74"/>
      <c r="FB356" s="74"/>
    </row>
    <row r="357" spans="2:158" s="69" customFormat="1">
      <c r="B357" s="312"/>
      <c r="C357" s="77" t="s">
        <v>391</v>
      </c>
      <c r="D357" s="71"/>
      <c r="E357" s="71"/>
      <c r="F357" s="71"/>
      <c r="G357" s="71"/>
      <c r="H357" s="71"/>
      <c r="I357" s="71"/>
      <c r="J357" s="71"/>
      <c r="K357" s="71"/>
      <c r="L357" s="71"/>
      <c r="M357" s="71"/>
      <c r="N357" s="71"/>
      <c r="O357" s="72"/>
      <c r="P357" s="71"/>
      <c r="Q357" s="71"/>
      <c r="R357" s="71"/>
      <c r="S357" s="71"/>
      <c r="T357" s="71"/>
      <c r="U357" s="71"/>
      <c r="V357" s="71"/>
      <c r="W357" s="71"/>
      <c r="X357" s="71"/>
      <c r="Y357" s="73"/>
      <c r="Z357" s="73"/>
      <c r="AA357" s="73"/>
      <c r="AB357" s="73"/>
      <c r="AC357" s="73"/>
      <c r="AD357" s="73"/>
      <c r="AE357" s="73"/>
      <c r="AF357" s="447">
        <f t="shared" si="230"/>
        <v>0</v>
      </c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447">
        <f t="shared" si="231"/>
        <v>0</v>
      </c>
      <c r="AT357" s="455"/>
      <c r="AU357" s="450">
        <f t="shared" si="232"/>
        <v>0</v>
      </c>
      <c r="AV357" s="71"/>
      <c r="AW357" s="71"/>
      <c r="AX357" s="71"/>
      <c r="AY357" s="455"/>
      <c r="AZ357" s="71"/>
      <c r="BA357" s="455"/>
      <c r="BB357" s="447">
        <f t="shared" si="229"/>
        <v>0</v>
      </c>
      <c r="BC357" s="71"/>
      <c r="BD357" s="71"/>
      <c r="BE357" s="71"/>
      <c r="BF357" s="71"/>
      <c r="BG357" s="455"/>
      <c r="BH357" s="455"/>
      <c r="BI357" s="455"/>
      <c r="BJ357" s="455"/>
      <c r="BK357" s="455"/>
      <c r="BL357" s="450">
        <f t="shared" si="233"/>
        <v>0</v>
      </c>
      <c r="BM357" s="71"/>
      <c r="BN357" s="71"/>
      <c r="BO357" s="71"/>
      <c r="BP357" s="71"/>
      <c r="BQ357" s="455">
        <f t="shared" si="195"/>
        <v>0</v>
      </c>
      <c r="BR357" s="71"/>
      <c r="BS357" s="71"/>
      <c r="BT357" s="71"/>
      <c r="BU357" s="71"/>
      <c r="BV357" s="71"/>
      <c r="BW357" s="71"/>
      <c r="BX357" s="71"/>
      <c r="BY357" s="71"/>
      <c r="BZ357" s="71"/>
      <c r="CA357" s="71"/>
      <c r="CB357" s="71"/>
      <c r="CC357" s="71"/>
      <c r="CD357" s="71"/>
      <c r="CE357" s="71"/>
      <c r="CF357" s="71"/>
      <c r="CG357" s="71"/>
      <c r="CH357" s="71"/>
      <c r="CI357" s="71"/>
      <c r="CJ357" s="71"/>
      <c r="CK357" s="71"/>
      <c r="CL357" s="71"/>
      <c r="CM357" s="71"/>
      <c r="CN357" s="71"/>
      <c r="CO357" s="71"/>
      <c r="CP357" s="190">
        <f t="shared" si="178"/>
        <v>0</v>
      </c>
      <c r="CQ357" s="71"/>
      <c r="CR357" s="71"/>
      <c r="CS357" s="71"/>
      <c r="CT357" s="71"/>
      <c r="CU357" s="71"/>
      <c r="CV357" s="71"/>
      <c r="CW357" s="71"/>
      <c r="CX357" s="71"/>
      <c r="CY357" s="71"/>
      <c r="CZ357" s="71"/>
      <c r="DA357" s="71"/>
      <c r="DB357" s="190">
        <f t="shared" si="182"/>
        <v>0</v>
      </c>
      <c r="DC357" s="71">
        <f t="shared" si="179"/>
        <v>0</v>
      </c>
      <c r="DD357" s="71"/>
      <c r="DE357" s="71"/>
      <c r="DF357" s="71"/>
      <c r="DG357" s="190">
        <f t="shared" si="180"/>
        <v>0</v>
      </c>
      <c r="DH357" s="71">
        <f t="shared" si="181"/>
        <v>0</v>
      </c>
      <c r="DI357" s="71"/>
      <c r="DJ357" s="71"/>
      <c r="DK357" s="71"/>
      <c r="DL357" s="71"/>
      <c r="DM357" s="71"/>
      <c r="DN357" s="71"/>
      <c r="DO357" s="71"/>
      <c r="DP357" s="71"/>
      <c r="DQ357" s="71"/>
      <c r="DR357" s="71"/>
      <c r="DS357" s="71"/>
      <c r="DT357" s="71"/>
      <c r="DU357" s="71"/>
      <c r="DV357" s="71"/>
      <c r="DW357" s="71"/>
      <c r="DX357" s="71"/>
      <c r="DY357" s="71"/>
      <c r="DZ357" s="71"/>
      <c r="EA357" s="71"/>
      <c r="EB357" s="71"/>
      <c r="EC357" s="71"/>
      <c r="ED357" s="71"/>
      <c r="EE357" s="71"/>
      <c r="EF357" s="71"/>
      <c r="EG357" s="71"/>
      <c r="EH357" s="71"/>
      <c r="EI357" s="74"/>
      <c r="EJ357" s="74"/>
      <c r="EK357" s="74"/>
      <c r="EL357" s="74"/>
      <c r="EM357" s="74"/>
      <c r="EN357" s="74"/>
      <c r="EO357" s="74"/>
      <c r="EP357" s="74"/>
      <c r="EQ357" s="74"/>
      <c r="ER357" s="74"/>
      <c r="ES357" s="74"/>
      <c r="ET357" s="74"/>
      <c r="EU357" s="74"/>
      <c r="EV357" s="74"/>
      <c r="EW357" s="74"/>
      <c r="EX357" s="74"/>
      <c r="EY357" s="74"/>
      <c r="EZ357" s="74"/>
      <c r="FA357" s="74"/>
      <c r="FB357" s="74"/>
    </row>
    <row r="358" spans="2:158" s="69" customFormat="1">
      <c r="B358" s="312"/>
      <c r="C358" s="77" t="s">
        <v>392</v>
      </c>
      <c r="D358" s="71"/>
      <c r="E358" s="71"/>
      <c r="F358" s="71"/>
      <c r="G358" s="71"/>
      <c r="H358" s="71"/>
      <c r="I358" s="71"/>
      <c r="J358" s="71"/>
      <c r="K358" s="71"/>
      <c r="L358" s="71"/>
      <c r="M358" s="71"/>
      <c r="N358" s="71"/>
      <c r="O358" s="72"/>
      <c r="P358" s="71"/>
      <c r="Q358" s="71"/>
      <c r="R358" s="71"/>
      <c r="S358" s="71"/>
      <c r="T358" s="71"/>
      <c r="U358" s="71"/>
      <c r="V358" s="71"/>
      <c r="W358" s="71"/>
      <c r="X358" s="71"/>
      <c r="Y358" s="73"/>
      <c r="Z358" s="73"/>
      <c r="AA358" s="73"/>
      <c r="AB358" s="73"/>
      <c r="AC358" s="73"/>
      <c r="AD358" s="73"/>
      <c r="AE358" s="73"/>
      <c r="AF358" s="447">
        <f t="shared" si="230"/>
        <v>0</v>
      </c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447">
        <f t="shared" si="231"/>
        <v>0</v>
      </c>
      <c r="AT358" s="455"/>
      <c r="AU358" s="450">
        <f t="shared" si="232"/>
        <v>0</v>
      </c>
      <c r="AV358" s="71"/>
      <c r="AW358" s="71"/>
      <c r="AX358" s="71"/>
      <c r="AY358" s="455"/>
      <c r="AZ358" s="71"/>
      <c r="BA358" s="455"/>
      <c r="BB358" s="447">
        <f t="shared" si="229"/>
        <v>0</v>
      </c>
      <c r="BC358" s="71"/>
      <c r="BD358" s="71"/>
      <c r="BE358" s="71"/>
      <c r="BF358" s="71"/>
      <c r="BG358" s="455"/>
      <c r="BH358" s="455"/>
      <c r="BI358" s="455"/>
      <c r="BJ358" s="455"/>
      <c r="BK358" s="455"/>
      <c r="BL358" s="450">
        <f t="shared" si="233"/>
        <v>0</v>
      </c>
      <c r="BM358" s="71"/>
      <c r="BN358" s="71"/>
      <c r="BO358" s="71"/>
      <c r="BP358" s="71"/>
      <c r="BQ358" s="455">
        <f t="shared" si="195"/>
        <v>0</v>
      </c>
      <c r="BR358" s="71"/>
      <c r="BS358" s="71"/>
      <c r="BT358" s="71"/>
      <c r="BU358" s="71"/>
      <c r="BV358" s="71"/>
      <c r="BW358" s="71"/>
      <c r="BX358" s="71"/>
      <c r="BY358" s="71"/>
      <c r="BZ358" s="71"/>
      <c r="CA358" s="71"/>
      <c r="CB358" s="71"/>
      <c r="CC358" s="71"/>
      <c r="CD358" s="71"/>
      <c r="CE358" s="71"/>
      <c r="CF358" s="71"/>
      <c r="CG358" s="71"/>
      <c r="CH358" s="71"/>
      <c r="CI358" s="71"/>
      <c r="CJ358" s="71"/>
      <c r="CK358" s="71"/>
      <c r="CL358" s="71"/>
      <c r="CM358" s="71"/>
      <c r="CN358" s="71"/>
      <c r="CO358" s="71"/>
      <c r="CP358" s="190">
        <f t="shared" si="178"/>
        <v>0</v>
      </c>
      <c r="CQ358" s="71"/>
      <c r="CR358" s="71"/>
      <c r="CS358" s="71"/>
      <c r="CT358" s="71"/>
      <c r="CU358" s="71"/>
      <c r="CV358" s="71"/>
      <c r="CW358" s="71"/>
      <c r="CX358" s="71"/>
      <c r="CY358" s="71"/>
      <c r="CZ358" s="71"/>
      <c r="DA358" s="71"/>
      <c r="DB358" s="190">
        <f t="shared" si="182"/>
        <v>0</v>
      </c>
      <c r="DC358" s="71">
        <f t="shared" si="179"/>
        <v>0</v>
      </c>
      <c r="DD358" s="71"/>
      <c r="DE358" s="71"/>
      <c r="DF358" s="71"/>
      <c r="DG358" s="190">
        <f t="shared" si="180"/>
        <v>0</v>
      </c>
      <c r="DH358" s="71">
        <f t="shared" si="181"/>
        <v>0</v>
      </c>
      <c r="DI358" s="71"/>
      <c r="DJ358" s="71"/>
      <c r="DK358" s="71"/>
      <c r="DL358" s="71"/>
      <c r="DM358" s="71"/>
      <c r="DN358" s="71"/>
      <c r="DO358" s="71"/>
      <c r="DP358" s="71"/>
      <c r="DQ358" s="71"/>
      <c r="DR358" s="71"/>
      <c r="DS358" s="71"/>
      <c r="DT358" s="71"/>
      <c r="DU358" s="71"/>
      <c r="DV358" s="71"/>
      <c r="DW358" s="71"/>
      <c r="DX358" s="71"/>
      <c r="DY358" s="71"/>
      <c r="DZ358" s="71"/>
      <c r="EA358" s="71"/>
      <c r="EB358" s="71"/>
      <c r="EC358" s="71"/>
      <c r="ED358" s="71"/>
      <c r="EE358" s="71"/>
      <c r="EF358" s="71"/>
      <c r="EG358" s="71"/>
      <c r="EH358" s="71"/>
      <c r="EI358" s="74"/>
      <c r="EJ358" s="74"/>
      <c r="EK358" s="74"/>
      <c r="EL358" s="74"/>
      <c r="EM358" s="74"/>
      <c r="EN358" s="74"/>
      <c r="EO358" s="74"/>
      <c r="EP358" s="74"/>
      <c r="EQ358" s="74"/>
      <c r="ER358" s="74"/>
      <c r="ES358" s="74"/>
      <c r="ET358" s="74"/>
      <c r="EU358" s="74"/>
      <c r="EV358" s="74"/>
      <c r="EW358" s="74"/>
      <c r="EX358" s="74"/>
      <c r="EY358" s="74"/>
      <c r="EZ358" s="74"/>
      <c r="FA358" s="74"/>
      <c r="FB358" s="74"/>
    </row>
    <row r="359" spans="2:158" s="69" customFormat="1">
      <c r="B359" s="312"/>
      <c r="C359" s="77" t="s">
        <v>393</v>
      </c>
      <c r="D359" s="71"/>
      <c r="E359" s="71"/>
      <c r="F359" s="71"/>
      <c r="G359" s="71"/>
      <c r="H359" s="71"/>
      <c r="I359" s="71"/>
      <c r="J359" s="71"/>
      <c r="K359" s="71"/>
      <c r="L359" s="71"/>
      <c r="M359" s="71"/>
      <c r="N359" s="71"/>
      <c r="O359" s="72"/>
      <c r="P359" s="71"/>
      <c r="Q359" s="71"/>
      <c r="R359" s="71"/>
      <c r="S359" s="71"/>
      <c r="T359" s="71"/>
      <c r="U359" s="71"/>
      <c r="V359" s="71"/>
      <c r="W359" s="71"/>
      <c r="X359" s="71"/>
      <c r="Y359" s="73">
        <v>1</v>
      </c>
      <c r="Z359" s="73"/>
      <c r="AA359" s="73"/>
      <c r="AB359" s="73"/>
      <c r="AC359" s="73"/>
      <c r="AD359" s="73"/>
      <c r="AE359" s="73"/>
      <c r="AF359" s="447">
        <f t="shared" si="230"/>
        <v>1</v>
      </c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447">
        <f t="shared" si="231"/>
        <v>0</v>
      </c>
      <c r="AT359" s="455"/>
      <c r="AU359" s="450">
        <f t="shared" si="232"/>
        <v>0</v>
      </c>
      <c r="AV359" s="71"/>
      <c r="AW359" s="71"/>
      <c r="AX359" s="71"/>
      <c r="AY359" s="455"/>
      <c r="AZ359" s="71"/>
      <c r="BA359" s="455"/>
      <c r="BB359" s="447">
        <f t="shared" si="229"/>
        <v>0</v>
      </c>
      <c r="BC359" s="71"/>
      <c r="BD359" s="71"/>
      <c r="BE359" s="71"/>
      <c r="BF359" s="71"/>
      <c r="BG359" s="455"/>
      <c r="BH359" s="455"/>
      <c r="BI359" s="455"/>
      <c r="BJ359" s="455">
        <v>1</v>
      </c>
      <c r="BK359" s="455"/>
      <c r="BL359" s="450">
        <f t="shared" si="233"/>
        <v>0</v>
      </c>
      <c r="BM359" s="71"/>
      <c r="BN359" s="71"/>
      <c r="BO359" s="71"/>
      <c r="BP359" s="71"/>
      <c r="BQ359" s="455">
        <f t="shared" si="195"/>
        <v>1</v>
      </c>
      <c r="BR359" s="71"/>
      <c r="BS359" s="71"/>
      <c r="BT359" s="71"/>
      <c r="BU359" s="71"/>
      <c r="BV359" s="71"/>
      <c r="BW359" s="71"/>
      <c r="BX359" s="71"/>
      <c r="BY359" s="71"/>
      <c r="BZ359" s="71"/>
      <c r="CA359" s="71"/>
      <c r="CB359" s="71"/>
      <c r="CC359" s="71"/>
      <c r="CD359" s="71"/>
      <c r="CE359" s="71"/>
      <c r="CF359" s="71"/>
      <c r="CG359" s="71"/>
      <c r="CH359" s="71"/>
      <c r="CI359" s="71"/>
      <c r="CJ359" s="71"/>
      <c r="CK359" s="71"/>
      <c r="CL359" s="71"/>
      <c r="CM359" s="71"/>
      <c r="CN359" s="71"/>
      <c r="CO359" s="71"/>
      <c r="CP359" s="190">
        <f t="shared" si="178"/>
        <v>0</v>
      </c>
      <c r="CQ359" s="71"/>
      <c r="CR359" s="71"/>
      <c r="CS359" s="71"/>
      <c r="CT359" s="71"/>
      <c r="CU359" s="71"/>
      <c r="CV359" s="71"/>
      <c r="CW359" s="71"/>
      <c r="CX359" s="71"/>
      <c r="CY359" s="71"/>
      <c r="CZ359" s="71"/>
      <c r="DA359" s="71"/>
      <c r="DB359" s="190">
        <f t="shared" si="182"/>
        <v>0</v>
      </c>
      <c r="DC359" s="71">
        <f t="shared" si="179"/>
        <v>0</v>
      </c>
      <c r="DD359" s="71"/>
      <c r="DE359" s="71"/>
      <c r="DF359" s="71"/>
      <c r="DG359" s="190">
        <f t="shared" si="180"/>
        <v>0</v>
      </c>
      <c r="DH359" s="71">
        <f t="shared" si="181"/>
        <v>0</v>
      </c>
      <c r="DI359" s="71"/>
      <c r="DJ359" s="71"/>
      <c r="DK359" s="71"/>
      <c r="DL359" s="71"/>
      <c r="DM359" s="71"/>
      <c r="DN359" s="71"/>
      <c r="DO359" s="71"/>
      <c r="DP359" s="71"/>
      <c r="DQ359" s="71"/>
      <c r="DR359" s="71"/>
      <c r="DS359" s="71"/>
      <c r="DT359" s="71"/>
      <c r="DU359" s="71"/>
      <c r="DV359" s="71"/>
      <c r="DW359" s="71"/>
      <c r="DX359" s="71"/>
      <c r="DY359" s="71"/>
      <c r="DZ359" s="71"/>
      <c r="EA359" s="71"/>
      <c r="EB359" s="71"/>
      <c r="EC359" s="71"/>
      <c r="ED359" s="71"/>
      <c r="EE359" s="71"/>
      <c r="EF359" s="71"/>
      <c r="EG359" s="71"/>
      <c r="EH359" s="71"/>
      <c r="EI359" s="74"/>
      <c r="EJ359" s="74"/>
      <c r="EK359" s="74"/>
      <c r="EL359" s="74"/>
      <c r="EM359" s="74"/>
      <c r="EN359" s="74"/>
      <c r="EO359" s="74"/>
      <c r="EP359" s="74"/>
      <c r="EQ359" s="74"/>
      <c r="ER359" s="74"/>
      <c r="ES359" s="74"/>
      <c r="ET359" s="74"/>
      <c r="EU359" s="74"/>
      <c r="EV359" s="74"/>
      <c r="EW359" s="74"/>
      <c r="EX359" s="74"/>
      <c r="EY359" s="74"/>
      <c r="EZ359" s="74"/>
      <c r="FA359" s="74"/>
      <c r="FB359" s="74"/>
    </row>
    <row r="360" spans="2:158" s="69" customFormat="1">
      <c r="B360" s="312"/>
      <c r="C360" s="77" t="s">
        <v>394</v>
      </c>
      <c r="D360" s="71"/>
      <c r="E360" s="71"/>
      <c r="F360" s="71"/>
      <c r="G360" s="71"/>
      <c r="H360" s="71"/>
      <c r="I360" s="71"/>
      <c r="J360" s="71"/>
      <c r="K360" s="71"/>
      <c r="L360" s="71"/>
      <c r="M360" s="71"/>
      <c r="N360" s="71"/>
      <c r="O360" s="72"/>
      <c r="P360" s="71"/>
      <c r="Q360" s="71"/>
      <c r="R360" s="71"/>
      <c r="S360" s="71"/>
      <c r="T360" s="71"/>
      <c r="U360" s="71"/>
      <c r="V360" s="71"/>
      <c r="W360" s="71"/>
      <c r="X360" s="71"/>
      <c r="Y360" s="164"/>
      <c r="Z360" s="73"/>
      <c r="AA360" s="73"/>
      <c r="AB360" s="73"/>
      <c r="AC360" s="73"/>
      <c r="AD360" s="73"/>
      <c r="AE360" s="73"/>
      <c r="AF360" s="447">
        <f t="shared" si="230"/>
        <v>4</v>
      </c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447">
        <f t="shared" si="231"/>
        <v>0</v>
      </c>
      <c r="AT360" s="455"/>
      <c r="AU360" s="450">
        <f t="shared" si="232"/>
        <v>0</v>
      </c>
      <c r="AV360" s="71"/>
      <c r="AW360" s="71"/>
      <c r="AX360" s="71"/>
      <c r="AY360" s="455"/>
      <c r="AZ360" s="71"/>
      <c r="BA360" s="455"/>
      <c r="BB360" s="447">
        <f t="shared" si="229"/>
        <v>0</v>
      </c>
      <c r="BC360" s="71"/>
      <c r="BD360" s="71"/>
      <c r="BE360" s="71"/>
      <c r="BF360" s="71"/>
      <c r="BG360" s="455"/>
      <c r="BH360" s="455"/>
      <c r="BI360" s="455"/>
      <c r="BJ360" s="455">
        <v>4</v>
      </c>
      <c r="BK360" s="455"/>
      <c r="BL360" s="450">
        <f t="shared" si="233"/>
        <v>0</v>
      </c>
      <c r="BM360" s="71"/>
      <c r="BN360" s="71"/>
      <c r="BO360" s="71"/>
      <c r="BP360" s="71"/>
      <c r="BQ360" s="455">
        <f t="shared" si="195"/>
        <v>4</v>
      </c>
      <c r="BR360" s="71"/>
      <c r="BS360" s="71"/>
      <c r="BT360" s="71"/>
      <c r="BU360" s="71"/>
      <c r="BV360" s="71"/>
      <c r="BW360" s="71"/>
      <c r="BX360" s="71"/>
      <c r="BY360" s="71"/>
      <c r="BZ360" s="71"/>
      <c r="CA360" s="71"/>
      <c r="CB360" s="71"/>
      <c r="CC360" s="71"/>
      <c r="CD360" s="71"/>
      <c r="CE360" s="71"/>
      <c r="CF360" s="71"/>
      <c r="CG360" s="71"/>
      <c r="CH360" s="71"/>
      <c r="CI360" s="71"/>
      <c r="CJ360" s="71"/>
      <c r="CK360" s="71"/>
      <c r="CL360" s="71"/>
      <c r="CM360" s="71"/>
      <c r="CN360" s="71"/>
      <c r="CO360" s="71"/>
      <c r="CP360" s="190">
        <f t="shared" si="178"/>
        <v>0</v>
      </c>
      <c r="CQ360" s="71"/>
      <c r="CR360" s="71"/>
      <c r="CS360" s="71"/>
      <c r="CT360" s="71"/>
      <c r="CU360" s="71"/>
      <c r="CV360" s="71"/>
      <c r="CW360" s="71"/>
      <c r="CX360" s="71"/>
      <c r="CY360" s="71"/>
      <c r="CZ360" s="71"/>
      <c r="DA360" s="71"/>
      <c r="DB360" s="190">
        <f t="shared" si="182"/>
        <v>0</v>
      </c>
      <c r="DC360" s="71">
        <f t="shared" si="179"/>
        <v>0</v>
      </c>
      <c r="DD360" s="71"/>
      <c r="DE360" s="71"/>
      <c r="DF360" s="71"/>
      <c r="DG360" s="190">
        <f t="shared" si="180"/>
        <v>0</v>
      </c>
      <c r="DH360" s="71">
        <f t="shared" si="181"/>
        <v>0</v>
      </c>
      <c r="DI360" s="71"/>
      <c r="DJ360" s="71"/>
      <c r="DK360" s="71"/>
      <c r="DL360" s="71"/>
      <c r="DM360" s="71"/>
      <c r="DN360" s="71"/>
      <c r="DO360" s="71"/>
      <c r="DP360" s="71"/>
      <c r="DQ360" s="71"/>
      <c r="DR360" s="71"/>
      <c r="DS360" s="71"/>
      <c r="DT360" s="71"/>
      <c r="DU360" s="71"/>
      <c r="DV360" s="71"/>
      <c r="DW360" s="71"/>
      <c r="DX360" s="71"/>
      <c r="DY360" s="71"/>
      <c r="DZ360" s="71"/>
      <c r="EA360" s="71"/>
      <c r="EB360" s="71"/>
      <c r="EC360" s="71"/>
      <c r="ED360" s="71"/>
      <c r="EE360" s="71"/>
      <c r="EF360" s="71"/>
      <c r="EG360" s="71"/>
      <c r="EH360" s="71"/>
      <c r="EI360" s="74"/>
      <c r="EJ360" s="74"/>
      <c r="EK360" s="74"/>
      <c r="EL360" s="74"/>
      <c r="EM360" s="74"/>
      <c r="EN360" s="74"/>
      <c r="EO360" s="74"/>
      <c r="EP360" s="74"/>
      <c r="EQ360" s="74"/>
      <c r="ER360" s="74"/>
      <c r="ES360" s="74"/>
      <c r="ET360" s="74"/>
      <c r="EU360" s="74"/>
      <c r="EV360" s="74"/>
      <c r="EW360" s="74"/>
      <c r="EX360" s="74"/>
      <c r="EY360" s="74"/>
      <c r="EZ360" s="74"/>
      <c r="FA360" s="74"/>
      <c r="FB360" s="74"/>
    </row>
    <row r="361" spans="2:158" s="69" customFormat="1">
      <c r="B361" s="312"/>
      <c r="C361" s="77" t="s">
        <v>395</v>
      </c>
      <c r="D361" s="71"/>
      <c r="E361" s="71"/>
      <c r="F361" s="71"/>
      <c r="G361" s="71"/>
      <c r="H361" s="71"/>
      <c r="I361" s="71"/>
      <c r="J361" s="71"/>
      <c r="K361" s="71"/>
      <c r="L361" s="71"/>
      <c r="M361" s="71"/>
      <c r="N361" s="71"/>
      <c r="O361" s="72"/>
      <c r="P361" s="71"/>
      <c r="Q361" s="71"/>
      <c r="R361" s="71"/>
      <c r="S361" s="71"/>
      <c r="T361" s="71"/>
      <c r="U361" s="71"/>
      <c r="V361" s="71"/>
      <c r="W361" s="71"/>
      <c r="X361" s="71"/>
      <c r="Y361" s="73"/>
      <c r="Z361" s="73"/>
      <c r="AA361" s="73"/>
      <c r="AB361" s="73"/>
      <c r="AC361" s="73"/>
      <c r="AD361" s="73"/>
      <c r="AE361" s="73"/>
      <c r="AF361" s="447">
        <f t="shared" si="230"/>
        <v>0</v>
      </c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447">
        <f t="shared" si="231"/>
        <v>0</v>
      </c>
      <c r="AT361" s="455"/>
      <c r="AU361" s="450">
        <f t="shared" si="232"/>
        <v>0</v>
      </c>
      <c r="AV361" s="71"/>
      <c r="AW361" s="71"/>
      <c r="AX361" s="71"/>
      <c r="AY361" s="455"/>
      <c r="AZ361" s="71"/>
      <c r="BA361" s="455"/>
      <c r="BB361" s="447">
        <f t="shared" si="229"/>
        <v>0</v>
      </c>
      <c r="BC361" s="71"/>
      <c r="BD361" s="71"/>
      <c r="BE361" s="71"/>
      <c r="BF361" s="71"/>
      <c r="BG361" s="455"/>
      <c r="BH361" s="455"/>
      <c r="BI361" s="455"/>
      <c r="BJ361" s="455"/>
      <c r="BK361" s="455"/>
      <c r="BL361" s="450">
        <f t="shared" si="233"/>
        <v>0</v>
      </c>
      <c r="BM361" s="71"/>
      <c r="BN361" s="71"/>
      <c r="BO361" s="71"/>
      <c r="BP361" s="71"/>
      <c r="BQ361" s="455">
        <f t="shared" si="195"/>
        <v>0</v>
      </c>
      <c r="BR361" s="71"/>
      <c r="BS361" s="71"/>
      <c r="BT361" s="71"/>
      <c r="BU361" s="71"/>
      <c r="BV361" s="71"/>
      <c r="BW361" s="71"/>
      <c r="BX361" s="71"/>
      <c r="BY361" s="71"/>
      <c r="BZ361" s="71"/>
      <c r="CA361" s="71"/>
      <c r="CB361" s="71"/>
      <c r="CC361" s="71"/>
      <c r="CD361" s="71"/>
      <c r="CE361" s="71"/>
      <c r="CF361" s="71"/>
      <c r="CG361" s="71"/>
      <c r="CH361" s="71"/>
      <c r="CI361" s="71"/>
      <c r="CJ361" s="71"/>
      <c r="CK361" s="71"/>
      <c r="CL361" s="71"/>
      <c r="CM361" s="71"/>
      <c r="CN361" s="71"/>
      <c r="CO361" s="71"/>
      <c r="CP361" s="190">
        <f t="shared" si="178"/>
        <v>0</v>
      </c>
      <c r="CQ361" s="71"/>
      <c r="CR361" s="71"/>
      <c r="CS361" s="71"/>
      <c r="CT361" s="71"/>
      <c r="CU361" s="71"/>
      <c r="CV361" s="71"/>
      <c r="CW361" s="71"/>
      <c r="CX361" s="71"/>
      <c r="CY361" s="71"/>
      <c r="CZ361" s="71"/>
      <c r="DA361" s="71"/>
      <c r="DB361" s="190">
        <f t="shared" si="182"/>
        <v>0</v>
      </c>
      <c r="DC361" s="71">
        <f t="shared" si="179"/>
        <v>0</v>
      </c>
      <c r="DD361" s="71"/>
      <c r="DE361" s="71"/>
      <c r="DF361" s="71"/>
      <c r="DG361" s="190">
        <f t="shared" si="180"/>
        <v>0</v>
      </c>
      <c r="DH361" s="71">
        <f t="shared" si="181"/>
        <v>0</v>
      </c>
      <c r="DI361" s="71"/>
      <c r="DJ361" s="71"/>
      <c r="DK361" s="71"/>
      <c r="DL361" s="71"/>
      <c r="DM361" s="71"/>
      <c r="DN361" s="71"/>
      <c r="DO361" s="71"/>
      <c r="DP361" s="71"/>
      <c r="DQ361" s="71"/>
      <c r="DR361" s="71"/>
      <c r="DS361" s="71"/>
      <c r="DT361" s="71"/>
      <c r="DU361" s="71"/>
      <c r="DV361" s="71"/>
      <c r="DW361" s="71"/>
      <c r="DX361" s="71"/>
      <c r="DY361" s="71"/>
      <c r="DZ361" s="71"/>
      <c r="EA361" s="71"/>
      <c r="EB361" s="71"/>
      <c r="EC361" s="71"/>
      <c r="ED361" s="71"/>
      <c r="EE361" s="71"/>
      <c r="EF361" s="71"/>
      <c r="EG361" s="71"/>
      <c r="EH361" s="71"/>
      <c r="EI361" s="74"/>
      <c r="EJ361" s="74"/>
      <c r="EK361" s="74"/>
      <c r="EL361" s="74"/>
      <c r="EM361" s="74"/>
      <c r="EN361" s="74"/>
      <c r="EO361" s="74"/>
      <c r="EP361" s="74"/>
      <c r="EQ361" s="74"/>
      <c r="ER361" s="74"/>
      <c r="ES361" s="74"/>
      <c r="ET361" s="74"/>
      <c r="EU361" s="74"/>
      <c r="EV361" s="74"/>
      <c r="EW361" s="74"/>
      <c r="EX361" s="74"/>
      <c r="EY361" s="74"/>
      <c r="EZ361" s="74"/>
      <c r="FA361" s="74"/>
      <c r="FB361" s="74"/>
    </row>
    <row r="362" spans="2:158" s="69" customFormat="1">
      <c r="B362" s="312"/>
      <c r="C362" s="77" t="s">
        <v>396</v>
      </c>
      <c r="D362" s="71"/>
      <c r="E362" s="71"/>
      <c r="F362" s="71"/>
      <c r="G362" s="71"/>
      <c r="H362" s="71"/>
      <c r="I362" s="71"/>
      <c r="J362" s="71"/>
      <c r="K362" s="71"/>
      <c r="L362" s="71"/>
      <c r="M362" s="71"/>
      <c r="N362" s="71"/>
      <c r="O362" s="72"/>
      <c r="P362" s="71"/>
      <c r="Q362" s="71"/>
      <c r="R362" s="71"/>
      <c r="S362" s="71"/>
      <c r="T362" s="71"/>
      <c r="U362" s="71"/>
      <c r="V362" s="71"/>
      <c r="W362" s="71"/>
      <c r="X362" s="71"/>
      <c r="Y362" s="73">
        <v>2</v>
      </c>
      <c r="Z362" s="73"/>
      <c r="AA362" s="73"/>
      <c r="AB362" s="73"/>
      <c r="AC362" s="73"/>
      <c r="AD362" s="73"/>
      <c r="AE362" s="73"/>
      <c r="AF362" s="447">
        <f t="shared" si="230"/>
        <v>3</v>
      </c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447">
        <f t="shared" si="231"/>
        <v>0</v>
      </c>
      <c r="AT362" s="455"/>
      <c r="AU362" s="450">
        <f t="shared" si="232"/>
        <v>0</v>
      </c>
      <c r="AV362" s="71"/>
      <c r="AW362" s="71"/>
      <c r="AX362" s="71"/>
      <c r="AY362" s="455"/>
      <c r="AZ362" s="71"/>
      <c r="BA362" s="455"/>
      <c r="BB362" s="447">
        <f t="shared" si="229"/>
        <v>0</v>
      </c>
      <c r="BC362" s="71"/>
      <c r="BD362" s="71"/>
      <c r="BE362" s="71"/>
      <c r="BF362" s="71"/>
      <c r="BG362" s="455"/>
      <c r="BH362" s="455"/>
      <c r="BI362" s="455"/>
      <c r="BJ362" s="455">
        <v>3</v>
      </c>
      <c r="BK362" s="455"/>
      <c r="BL362" s="450">
        <f t="shared" si="233"/>
        <v>0</v>
      </c>
      <c r="BM362" s="71"/>
      <c r="BN362" s="71"/>
      <c r="BO362" s="71"/>
      <c r="BP362" s="71"/>
      <c r="BQ362" s="455">
        <f t="shared" si="195"/>
        <v>3</v>
      </c>
      <c r="BR362" s="71"/>
      <c r="BS362" s="71"/>
      <c r="BT362" s="71"/>
      <c r="BU362" s="71"/>
      <c r="BV362" s="71"/>
      <c r="BW362" s="71"/>
      <c r="BX362" s="71"/>
      <c r="BY362" s="71"/>
      <c r="BZ362" s="71"/>
      <c r="CA362" s="71"/>
      <c r="CB362" s="71"/>
      <c r="CC362" s="71"/>
      <c r="CD362" s="71"/>
      <c r="CE362" s="71"/>
      <c r="CF362" s="71"/>
      <c r="CG362" s="71"/>
      <c r="CH362" s="71"/>
      <c r="CI362" s="71"/>
      <c r="CJ362" s="71"/>
      <c r="CK362" s="71"/>
      <c r="CL362" s="71"/>
      <c r="CM362" s="71"/>
      <c r="CN362" s="71"/>
      <c r="CO362" s="71"/>
      <c r="CP362" s="190">
        <f t="shared" si="178"/>
        <v>0</v>
      </c>
      <c r="CQ362" s="71"/>
      <c r="CR362" s="71"/>
      <c r="CS362" s="71"/>
      <c r="CT362" s="71"/>
      <c r="CU362" s="71"/>
      <c r="CV362" s="71"/>
      <c r="CW362" s="71"/>
      <c r="CX362" s="71"/>
      <c r="CY362" s="71"/>
      <c r="CZ362" s="71"/>
      <c r="DA362" s="71"/>
      <c r="DB362" s="190">
        <f t="shared" si="182"/>
        <v>0</v>
      </c>
      <c r="DC362" s="71">
        <f t="shared" si="179"/>
        <v>0</v>
      </c>
      <c r="DD362" s="71"/>
      <c r="DE362" s="71"/>
      <c r="DF362" s="71"/>
      <c r="DG362" s="190">
        <f t="shared" si="180"/>
        <v>0</v>
      </c>
      <c r="DH362" s="71">
        <f t="shared" si="181"/>
        <v>0</v>
      </c>
      <c r="DI362" s="71"/>
      <c r="DJ362" s="71"/>
      <c r="DK362" s="71"/>
      <c r="DL362" s="71"/>
      <c r="DM362" s="71"/>
      <c r="DN362" s="71"/>
      <c r="DO362" s="71"/>
      <c r="DP362" s="71"/>
      <c r="DQ362" s="71"/>
      <c r="DR362" s="71"/>
      <c r="DS362" s="71"/>
      <c r="DT362" s="71"/>
      <c r="DU362" s="71"/>
      <c r="DV362" s="71"/>
      <c r="DW362" s="71"/>
      <c r="DX362" s="71"/>
      <c r="DY362" s="71"/>
      <c r="DZ362" s="71"/>
      <c r="EA362" s="71"/>
      <c r="EB362" s="71"/>
      <c r="EC362" s="71"/>
      <c r="ED362" s="71"/>
      <c r="EE362" s="71"/>
      <c r="EF362" s="71"/>
      <c r="EG362" s="71"/>
      <c r="EH362" s="71"/>
      <c r="EI362" s="74"/>
      <c r="EJ362" s="74"/>
      <c r="EK362" s="74"/>
      <c r="EL362" s="74"/>
      <c r="EM362" s="74"/>
      <c r="EN362" s="74"/>
      <c r="EO362" s="74"/>
      <c r="EP362" s="74"/>
      <c r="EQ362" s="74"/>
      <c r="ER362" s="74"/>
      <c r="ES362" s="74"/>
      <c r="ET362" s="74"/>
      <c r="EU362" s="74"/>
      <c r="EV362" s="74"/>
      <c r="EW362" s="74"/>
      <c r="EX362" s="74"/>
      <c r="EY362" s="74"/>
      <c r="EZ362" s="74"/>
      <c r="FA362" s="74"/>
      <c r="FB362" s="74"/>
    </row>
    <row r="363" spans="2:158" s="69" customFormat="1">
      <c r="B363" s="312"/>
      <c r="C363" s="77" t="s">
        <v>397</v>
      </c>
      <c r="D363" s="71"/>
      <c r="E363" s="71"/>
      <c r="F363" s="71"/>
      <c r="G363" s="71"/>
      <c r="H363" s="71"/>
      <c r="I363" s="71"/>
      <c r="J363" s="71"/>
      <c r="K363" s="71"/>
      <c r="L363" s="71"/>
      <c r="M363" s="71"/>
      <c r="N363" s="71"/>
      <c r="O363" s="72"/>
      <c r="P363" s="71"/>
      <c r="Q363" s="71"/>
      <c r="R363" s="71"/>
      <c r="S363" s="71"/>
      <c r="T363" s="71"/>
      <c r="U363" s="71"/>
      <c r="V363" s="71"/>
      <c r="W363" s="71"/>
      <c r="X363" s="71"/>
      <c r="Y363" s="73"/>
      <c r="Z363" s="73"/>
      <c r="AA363" s="73"/>
      <c r="AB363" s="73"/>
      <c r="AC363" s="73"/>
      <c r="AD363" s="73"/>
      <c r="AE363" s="73"/>
      <c r="AF363" s="447">
        <f t="shared" si="230"/>
        <v>0</v>
      </c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447">
        <f t="shared" si="231"/>
        <v>0</v>
      </c>
      <c r="AT363" s="455"/>
      <c r="AU363" s="450">
        <f t="shared" si="232"/>
        <v>0</v>
      </c>
      <c r="AV363" s="71"/>
      <c r="AW363" s="71"/>
      <c r="AX363" s="71"/>
      <c r="AY363" s="455"/>
      <c r="AZ363" s="71"/>
      <c r="BA363" s="455"/>
      <c r="BB363" s="447">
        <f t="shared" si="229"/>
        <v>0</v>
      </c>
      <c r="BC363" s="71"/>
      <c r="BD363" s="71"/>
      <c r="BE363" s="71"/>
      <c r="BF363" s="71"/>
      <c r="BG363" s="455"/>
      <c r="BH363" s="455"/>
      <c r="BI363" s="455"/>
      <c r="BJ363" s="455"/>
      <c r="BK363" s="455"/>
      <c r="BL363" s="450">
        <f t="shared" si="233"/>
        <v>0</v>
      </c>
      <c r="BM363" s="71"/>
      <c r="BN363" s="71"/>
      <c r="BO363" s="71"/>
      <c r="BP363" s="71"/>
      <c r="BQ363" s="455">
        <f t="shared" si="195"/>
        <v>0</v>
      </c>
      <c r="BR363" s="71"/>
      <c r="BS363" s="71"/>
      <c r="BT363" s="71"/>
      <c r="BU363" s="71"/>
      <c r="BV363" s="71"/>
      <c r="BW363" s="71"/>
      <c r="BX363" s="71"/>
      <c r="BY363" s="71"/>
      <c r="BZ363" s="71"/>
      <c r="CA363" s="71"/>
      <c r="CB363" s="71"/>
      <c r="CC363" s="71"/>
      <c r="CD363" s="71"/>
      <c r="CE363" s="71"/>
      <c r="CF363" s="71"/>
      <c r="CG363" s="71"/>
      <c r="CH363" s="71"/>
      <c r="CI363" s="71"/>
      <c r="CJ363" s="71"/>
      <c r="CK363" s="71"/>
      <c r="CL363" s="71"/>
      <c r="CM363" s="71"/>
      <c r="CN363" s="71"/>
      <c r="CO363" s="71"/>
      <c r="CP363" s="190">
        <f t="shared" si="178"/>
        <v>0</v>
      </c>
      <c r="CQ363" s="71"/>
      <c r="CR363" s="71"/>
      <c r="CS363" s="71"/>
      <c r="CT363" s="71"/>
      <c r="CU363" s="71"/>
      <c r="CV363" s="71"/>
      <c r="CW363" s="71"/>
      <c r="CX363" s="71"/>
      <c r="CY363" s="71"/>
      <c r="CZ363" s="71"/>
      <c r="DA363" s="71"/>
      <c r="DB363" s="190">
        <f t="shared" si="182"/>
        <v>0</v>
      </c>
      <c r="DC363" s="71">
        <f t="shared" si="179"/>
        <v>0</v>
      </c>
      <c r="DD363" s="71"/>
      <c r="DE363" s="71"/>
      <c r="DF363" s="71"/>
      <c r="DG363" s="190">
        <f t="shared" si="180"/>
        <v>0</v>
      </c>
      <c r="DH363" s="71">
        <f t="shared" si="181"/>
        <v>0</v>
      </c>
      <c r="DI363" s="71"/>
      <c r="DJ363" s="71"/>
      <c r="DK363" s="71"/>
      <c r="DL363" s="71"/>
      <c r="DM363" s="71"/>
      <c r="DN363" s="71"/>
      <c r="DO363" s="71"/>
      <c r="DP363" s="71"/>
      <c r="DQ363" s="71"/>
      <c r="DR363" s="71"/>
      <c r="DS363" s="71"/>
      <c r="DT363" s="71"/>
      <c r="DU363" s="71"/>
      <c r="DV363" s="71"/>
      <c r="DW363" s="71"/>
      <c r="DX363" s="71"/>
      <c r="DY363" s="71"/>
      <c r="DZ363" s="71"/>
      <c r="EA363" s="71"/>
      <c r="EB363" s="71"/>
      <c r="EC363" s="71"/>
      <c r="ED363" s="71"/>
      <c r="EE363" s="71"/>
      <c r="EF363" s="71"/>
      <c r="EG363" s="71"/>
      <c r="EH363" s="71"/>
      <c r="EI363" s="74"/>
      <c r="EJ363" s="74"/>
      <c r="EK363" s="74"/>
      <c r="EL363" s="74"/>
      <c r="EM363" s="74"/>
      <c r="EN363" s="74"/>
      <c r="EO363" s="74"/>
      <c r="EP363" s="74"/>
      <c r="EQ363" s="74"/>
      <c r="ER363" s="74"/>
      <c r="ES363" s="74"/>
      <c r="ET363" s="74"/>
      <c r="EU363" s="74"/>
      <c r="EV363" s="74"/>
      <c r="EW363" s="74"/>
      <c r="EX363" s="74"/>
      <c r="EY363" s="74"/>
      <c r="EZ363" s="74"/>
      <c r="FA363" s="74"/>
      <c r="FB363" s="74"/>
    </row>
    <row r="364" spans="2:158" s="69" customFormat="1" ht="15" customHeight="1">
      <c r="B364" s="312"/>
      <c r="C364" s="77" t="s">
        <v>398</v>
      </c>
      <c r="D364" s="71"/>
      <c r="E364" s="71"/>
      <c r="F364" s="71"/>
      <c r="G364" s="71"/>
      <c r="H364" s="71"/>
      <c r="I364" s="71"/>
      <c r="J364" s="71"/>
      <c r="K364" s="71"/>
      <c r="L364" s="71"/>
      <c r="M364" s="71"/>
      <c r="N364" s="71"/>
      <c r="O364" s="72"/>
      <c r="P364" s="71"/>
      <c r="Q364" s="71"/>
      <c r="R364" s="71"/>
      <c r="S364" s="71"/>
      <c r="T364" s="71"/>
      <c r="U364" s="71"/>
      <c r="V364" s="71"/>
      <c r="W364" s="71"/>
      <c r="X364" s="71"/>
      <c r="Y364" s="73">
        <v>156</v>
      </c>
      <c r="Z364" s="73"/>
      <c r="AA364" s="73"/>
      <c r="AB364" s="73"/>
      <c r="AC364" s="73"/>
      <c r="AD364" s="73"/>
      <c r="AE364" s="73"/>
      <c r="AF364" s="447">
        <f t="shared" si="230"/>
        <v>72</v>
      </c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447">
        <f t="shared" si="231"/>
        <v>0</v>
      </c>
      <c r="AT364" s="455"/>
      <c r="AU364" s="450">
        <f t="shared" si="232"/>
        <v>0</v>
      </c>
      <c r="AV364" s="71"/>
      <c r="AW364" s="71"/>
      <c r="AX364" s="71"/>
      <c r="AY364" s="455"/>
      <c r="AZ364" s="71"/>
      <c r="BA364" s="455"/>
      <c r="BB364" s="447">
        <f t="shared" si="229"/>
        <v>0</v>
      </c>
      <c r="BC364" s="71"/>
      <c r="BD364" s="71"/>
      <c r="BE364" s="71"/>
      <c r="BF364" s="71"/>
      <c r="BG364" s="455"/>
      <c r="BH364" s="455"/>
      <c r="BI364" s="455"/>
      <c r="BJ364" s="455">
        <v>72</v>
      </c>
      <c r="BK364" s="455"/>
      <c r="BL364" s="450">
        <f t="shared" si="233"/>
        <v>0</v>
      </c>
      <c r="BM364" s="71"/>
      <c r="BN364" s="71"/>
      <c r="BO364" s="71"/>
      <c r="BP364" s="71"/>
      <c r="BQ364" s="455">
        <f t="shared" si="195"/>
        <v>72</v>
      </c>
      <c r="BR364" s="71"/>
      <c r="BS364" s="71"/>
      <c r="BT364" s="71"/>
      <c r="BU364" s="71"/>
      <c r="BV364" s="71"/>
      <c r="BW364" s="71"/>
      <c r="BX364" s="71"/>
      <c r="BY364" s="71"/>
      <c r="BZ364" s="71"/>
      <c r="CA364" s="71"/>
      <c r="CB364" s="71"/>
      <c r="CC364" s="71"/>
      <c r="CD364" s="71"/>
      <c r="CE364" s="71"/>
      <c r="CF364" s="71"/>
      <c r="CG364" s="71"/>
      <c r="CH364" s="71"/>
      <c r="CI364" s="71"/>
      <c r="CJ364" s="71"/>
      <c r="CK364" s="71"/>
      <c r="CL364" s="71"/>
      <c r="CM364" s="71"/>
      <c r="CN364" s="71"/>
      <c r="CO364" s="71"/>
      <c r="CP364" s="190">
        <f t="shared" si="178"/>
        <v>0</v>
      </c>
      <c r="CQ364" s="71"/>
      <c r="CR364" s="71"/>
      <c r="CS364" s="71"/>
      <c r="CT364" s="71"/>
      <c r="CU364" s="71"/>
      <c r="CV364" s="71"/>
      <c r="CW364" s="71"/>
      <c r="CX364" s="71"/>
      <c r="CY364" s="71"/>
      <c r="CZ364" s="71"/>
      <c r="DA364" s="71"/>
      <c r="DB364" s="190">
        <f t="shared" si="182"/>
        <v>0</v>
      </c>
      <c r="DC364" s="71">
        <f t="shared" si="179"/>
        <v>0</v>
      </c>
      <c r="DD364" s="71"/>
      <c r="DE364" s="71"/>
      <c r="DF364" s="71"/>
      <c r="DG364" s="190">
        <f t="shared" si="180"/>
        <v>0</v>
      </c>
      <c r="DH364" s="71">
        <f t="shared" si="181"/>
        <v>0</v>
      </c>
      <c r="DI364" s="71"/>
      <c r="DJ364" s="71"/>
      <c r="DK364" s="71"/>
      <c r="DL364" s="71"/>
      <c r="DM364" s="71"/>
      <c r="DN364" s="71"/>
      <c r="DO364" s="71"/>
      <c r="DP364" s="71"/>
      <c r="DQ364" s="71"/>
      <c r="DR364" s="71"/>
      <c r="DS364" s="71"/>
      <c r="DT364" s="71"/>
      <c r="DU364" s="71"/>
      <c r="DV364" s="71"/>
      <c r="DW364" s="71"/>
      <c r="DX364" s="71"/>
      <c r="DY364" s="71"/>
      <c r="DZ364" s="71"/>
      <c r="EA364" s="71"/>
      <c r="EB364" s="71"/>
      <c r="EC364" s="71"/>
      <c r="ED364" s="71"/>
      <c r="EE364" s="71"/>
      <c r="EF364" s="71"/>
      <c r="EG364" s="71"/>
      <c r="EH364" s="71"/>
      <c r="EI364" s="74"/>
      <c r="EJ364" s="74"/>
      <c r="EK364" s="74"/>
      <c r="EL364" s="74"/>
      <c r="EM364" s="74"/>
      <c r="EN364" s="74"/>
      <c r="EO364" s="74"/>
      <c r="EP364" s="74"/>
      <c r="EQ364" s="74"/>
      <c r="ER364" s="74"/>
      <c r="ES364" s="74"/>
      <c r="ET364" s="74"/>
      <c r="EU364" s="74"/>
      <c r="EV364" s="74"/>
      <c r="EW364" s="74"/>
      <c r="EX364" s="74"/>
      <c r="EY364" s="74"/>
      <c r="EZ364" s="74"/>
      <c r="FA364" s="74"/>
      <c r="FB364" s="74"/>
    </row>
    <row r="365" spans="2:158" ht="15" customHeight="1">
      <c r="B365" s="221"/>
      <c r="C365" s="182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61"/>
      <c r="P365" s="38"/>
      <c r="Q365" s="38"/>
      <c r="R365" s="38"/>
      <c r="S365" s="38"/>
      <c r="T365" s="38"/>
      <c r="U365" s="38"/>
      <c r="V365" s="38"/>
      <c r="W365" s="38"/>
      <c r="X365" s="38"/>
      <c r="Y365" s="33"/>
      <c r="Z365" s="33"/>
      <c r="AA365" s="33"/>
      <c r="AB365" s="33"/>
      <c r="AC365" s="33"/>
      <c r="AD365" s="33"/>
      <c r="AE365" s="33"/>
      <c r="AF365" s="447"/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447"/>
      <c r="AT365" s="455"/>
      <c r="AU365" s="450"/>
      <c r="AV365" s="38"/>
      <c r="AW365" s="38"/>
      <c r="AX365" s="38"/>
      <c r="AY365" s="455"/>
      <c r="AZ365" s="38"/>
      <c r="BA365" s="455"/>
      <c r="BB365" s="447"/>
      <c r="BC365" s="38"/>
      <c r="BD365" s="38"/>
      <c r="BE365" s="38"/>
      <c r="BF365" s="38"/>
      <c r="BG365" s="455"/>
      <c r="BH365" s="455"/>
      <c r="BI365" s="455"/>
      <c r="BJ365" s="455"/>
      <c r="BK365" s="455"/>
      <c r="BL365" s="450"/>
      <c r="BM365" s="38"/>
      <c r="BN365" s="38"/>
      <c r="BO365" s="38"/>
      <c r="BP365" s="38"/>
      <c r="BQ365" s="455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  <c r="CI365" s="38"/>
      <c r="CJ365" s="38"/>
      <c r="CK365" s="38"/>
      <c r="CL365" s="38"/>
      <c r="CM365" s="38"/>
      <c r="CN365" s="38"/>
      <c r="CO365" s="38"/>
      <c r="CP365" s="18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188"/>
      <c r="DC365" s="38"/>
      <c r="DD365" s="38"/>
      <c r="DE365" s="38"/>
      <c r="DF365" s="38"/>
      <c r="DG365" s="18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</row>
    <row r="366" spans="2:158" s="83" customFormat="1" ht="24" customHeight="1">
      <c r="B366" s="729" t="s">
        <v>440</v>
      </c>
      <c r="C366" s="727" t="s">
        <v>441</v>
      </c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7"/>
      <c r="P366" s="86"/>
      <c r="Q366" s="86"/>
      <c r="R366" s="86"/>
      <c r="S366" s="86"/>
      <c r="T366" s="86"/>
      <c r="U366" s="86"/>
      <c r="V366" s="86"/>
      <c r="W366" s="86"/>
      <c r="X366" s="86"/>
      <c r="Y366" s="88">
        <v>36450</v>
      </c>
      <c r="Z366" s="88"/>
      <c r="AA366" s="88"/>
      <c r="AB366" s="88"/>
      <c r="AC366" s="88"/>
      <c r="AD366" s="88"/>
      <c r="AE366" s="88"/>
      <c r="AF366" s="447">
        <f t="shared" si="230"/>
        <v>2.7</v>
      </c>
      <c r="AG366" s="86"/>
      <c r="AH366" s="86"/>
      <c r="AI366" s="86"/>
      <c r="AJ366" s="86"/>
      <c r="AK366" s="86"/>
      <c r="AL366" s="86"/>
      <c r="AM366" s="86"/>
      <c r="AN366" s="86"/>
      <c r="AO366" s="86"/>
      <c r="AP366" s="86"/>
      <c r="AQ366" s="86"/>
      <c r="AR366" s="86"/>
      <c r="AS366" s="447">
        <f t="shared" si="231"/>
        <v>0</v>
      </c>
      <c r="AT366" s="455"/>
      <c r="AU366" s="450">
        <f t="shared" si="232"/>
        <v>0</v>
      </c>
      <c r="AV366" s="86"/>
      <c r="AW366" s="86"/>
      <c r="AX366" s="86"/>
      <c r="AY366" s="455"/>
      <c r="AZ366" s="86"/>
      <c r="BA366" s="455"/>
      <c r="BB366" s="447">
        <f t="shared" si="229"/>
        <v>0</v>
      </c>
      <c r="BC366" s="86"/>
      <c r="BD366" s="86"/>
      <c r="BE366" s="86"/>
      <c r="BF366" s="86"/>
      <c r="BG366" s="455"/>
      <c r="BH366" s="455"/>
      <c r="BI366" s="455"/>
      <c r="BJ366" s="455">
        <v>2.7</v>
      </c>
      <c r="BK366" s="455"/>
      <c r="BL366" s="450">
        <f t="shared" si="233"/>
        <v>0</v>
      </c>
      <c r="BM366" s="86"/>
      <c r="BN366" s="86"/>
      <c r="BO366" s="86"/>
      <c r="BP366" s="86"/>
      <c r="BQ366" s="455">
        <f t="shared" si="195"/>
        <v>2.7</v>
      </c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188">
        <f t="shared" si="178"/>
        <v>0</v>
      </c>
      <c r="CQ366" s="86"/>
      <c r="CR366" s="86"/>
      <c r="CS366" s="86"/>
      <c r="CT366" s="86"/>
      <c r="CU366" s="86"/>
      <c r="CV366" s="86"/>
      <c r="CW366" s="86"/>
      <c r="CX366" s="86"/>
      <c r="CY366" s="86"/>
      <c r="CZ366" s="86"/>
      <c r="DA366" s="86"/>
      <c r="DB366" s="188">
        <f t="shared" si="182"/>
        <v>0</v>
      </c>
      <c r="DC366" s="38">
        <f t="shared" si="179"/>
        <v>0</v>
      </c>
      <c r="DD366" s="86"/>
      <c r="DE366" s="86"/>
      <c r="DF366" s="86"/>
      <c r="DG366" s="188">
        <f t="shared" si="180"/>
        <v>0</v>
      </c>
      <c r="DH366" s="38">
        <f t="shared" si="181"/>
        <v>0</v>
      </c>
      <c r="DI366" s="86"/>
      <c r="DJ366" s="86"/>
      <c r="DK366" s="86"/>
      <c r="DL366" s="86"/>
      <c r="DM366" s="86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6"/>
      <c r="EI366" s="89"/>
      <c r="EJ366" s="89"/>
      <c r="EK366" s="89"/>
      <c r="EL366" s="89"/>
      <c r="EM366" s="89"/>
      <c r="EN366" s="89"/>
      <c r="EO366" s="89"/>
      <c r="EP366" s="89"/>
      <c r="EQ366" s="89"/>
      <c r="ER366" s="89"/>
      <c r="ES366" s="89"/>
      <c r="ET366" s="89"/>
      <c r="EU366" s="89"/>
      <c r="EV366" s="89"/>
      <c r="EW366" s="89"/>
      <c r="EX366" s="89"/>
      <c r="EY366" s="89"/>
      <c r="EZ366" s="89"/>
      <c r="FA366" s="89"/>
      <c r="FB366" s="89"/>
    </row>
    <row r="367" spans="2:158" s="83" customFormat="1" ht="14.25" customHeight="1">
      <c r="B367" s="730"/>
      <c r="C367" s="728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7"/>
      <c r="P367" s="86"/>
      <c r="Q367" s="86"/>
      <c r="R367" s="86"/>
      <c r="S367" s="86"/>
      <c r="T367" s="86"/>
      <c r="U367" s="86"/>
      <c r="V367" s="86"/>
      <c r="W367" s="86"/>
      <c r="X367" s="86"/>
      <c r="Y367" s="88">
        <f>SUM(Y368:Y381)</f>
        <v>36450</v>
      </c>
      <c r="Z367" s="88"/>
      <c r="AA367" s="88"/>
      <c r="AB367" s="88"/>
      <c r="AC367" s="88"/>
      <c r="AD367" s="88"/>
      <c r="AE367" s="88"/>
      <c r="AF367" s="447">
        <f t="shared" si="230"/>
        <v>2660</v>
      </c>
      <c r="AG367" s="88">
        <f t="shared" ref="AG367:AR367" si="234">SUM(AG368:AG381)</f>
        <v>0</v>
      </c>
      <c r="AH367" s="88">
        <f t="shared" si="234"/>
        <v>0</v>
      </c>
      <c r="AI367" s="88">
        <f t="shared" si="234"/>
        <v>0</v>
      </c>
      <c r="AJ367" s="88">
        <f t="shared" si="234"/>
        <v>0</v>
      </c>
      <c r="AK367" s="88">
        <f t="shared" si="234"/>
        <v>0</v>
      </c>
      <c r="AL367" s="88">
        <f t="shared" si="234"/>
        <v>0</v>
      </c>
      <c r="AM367" s="88">
        <f t="shared" si="234"/>
        <v>0</v>
      </c>
      <c r="AN367" s="88">
        <f t="shared" si="234"/>
        <v>0</v>
      </c>
      <c r="AO367" s="88">
        <f t="shared" si="234"/>
        <v>0</v>
      </c>
      <c r="AP367" s="88">
        <f t="shared" si="234"/>
        <v>0</v>
      </c>
      <c r="AQ367" s="88">
        <f t="shared" si="234"/>
        <v>0</v>
      </c>
      <c r="AR367" s="88">
        <f t="shared" si="234"/>
        <v>0</v>
      </c>
      <c r="AS367" s="447"/>
      <c r="AT367" s="450">
        <f t="shared" ref="AT367:BP367" si="235">SUM(AT368:AT381)</f>
        <v>0</v>
      </c>
      <c r="AU367" s="450">
        <f t="shared" si="235"/>
        <v>0</v>
      </c>
      <c r="AV367" s="88">
        <f t="shared" si="235"/>
        <v>0</v>
      </c>
      <c r="AW367" s="88">
        <f t="shared" si="235"/>
        <v>0</v>
      </c>
      <c r="AX367" s="88">
        <f t="shared" si="235"/>
        <v>0</v>
      </c>
      <c r="AY367" s="450">
        <f t="shared" si="235"/>
        <v>0</v>
      </c>
      <c r="AZ367" s="88">
        <f t="shared" si="235"/>
        <v>0</v>
      </c>
      <c r="BA367" s="450">
        <f t="shared" si="235"/>
        <v>0</v>
      </c>
      <c r="BB367" s="450">
        <f t="shared" si="235"/>
        <v>0</v>
      </c>
      <c r="BC367" s="88">
        <f t="shared" si="235"/>
        <v>0</v>
      </c>
      <c r="BD367" s="88">
        <f t="shared" si="235"/>
        <v>0</v>
      </c>
      <c r="BE367" s="88">
        <f t="shared" si="235"/>
        <v>0</v>
      </c>
      <c r="BF367" s="88">
        <f t="shared" si="235"/>
        <v>0</v>
      </c>
      <c r="BG367" s="450">
        <f t="shared" si="235"/>
        <v>0</v>
      </c>
      <c r="BH367" s="450">
        <f t="shared" si="235"/>
        <v>0</v>
      </c>
      <c r="BI367" s="450">
        <f t="shared" si="235"/>
        <v>0</v>
      </c>
      <c r="BJ367" s="450">
        <f t="shared" si="235"/>
        <v>2660</v>
      </c>
      <c r="BK367" s="450">
        <f t="shared" si="235"/>
        <v>0</v>
      </c>
      <c r="BL367" s="450">
        <f t="shared" si="235"/>
        <v>0</v>
      </c>
      <c r="BM367" s="88">
        <f t="shared" si="235"/>
        <v>0</v>
      </c>
      <c r="BN367" s="88">
        <f t="shared" si="235"/>
        <v>0</v>
      </c>
      <c r="BO367" s="88">
        <f t="shared" si="235"/>
        <v>0</v>
      </c>
      <c r="BP367" s="88">
        <f t="shared" si="235"/>
        <v>0</v>
      </c>
      <c r="BQ367" s="455">
        <f>SUM(AU367,AY367,BA367,BB367,BG367,BH367,BI367,BJ367,BK367,BL367)</f>
        <v>2660</v>
      </c>
      <c r="BR367" s="86"/>
      <c r="BS367" s="86"/>
      <c r="BT367" s="86"/>
      <c r="BU367" s="86"/>
      <c r="BV367" s="86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188">
        <f t="shared" si="178"/>
        <v>0</v>
      </c>
      <c r="CQ367" s="86"/>
      <c r="CR367" s="86"/>
      <c r="CS367" s="86"/>
      <c r="CT367" s="86"/>
      <c r="CU367" s="86"/>
      <c r="CV367" s="86"/>
      <c r="CW367" s="86"/>
      <c r="CX367" s="86"/>
      <c r="CY367" s="86"/>
      <c r="CZ367" s="86"/>
      <c r="DA367" s="86"/>
      <c r="DB367" s="188">
        <f t="shared" si="182"/>
        <v>0</v>
      </c>
      <c r="DC367" s="38">
        <f t="shared" si="179"/>
        <v>0</v>
      </c>
      <c r="DD367" s="86"/>
      <c r="DE367" s="86"/>
      <c r="DF367" s="86"/>
      <c r="DG367" s="188">
        <f t="shared" si="180"/>
        <v>0</v>
      </c>
      <c r="DH367" s="38">
        <f t="shared" si="181"/>
        <v>0</v>
      </c>
      <c r="DI367" s="86"/>
      <c r="DJ367" s="86"/>
      <c r="DK367" s="86"/>
      <c r="DL367" s="86"/>
      <c r="DM367" s="86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6"/>
      <c r="EI367" s="89"/>
      <c r="EJ367" s="89"/>
      <c r="EK367" s="89"/>
      <c r="EL367" s="89"/>
      <c r="EM367" s="89"/>
      <c r="EN367" s="89"/>
      <c r="EO367" s="89"/>
      <c r="EP367" s="89"/>
      <c r="EQ367" s="89"/>
      <c r="ER367" s="89"/>
      <c r="ES367" s="89"/>
      <c r="ET367" s="89"/>
      <c r="EU367" s="89"/>
      <c r="EV367" s="89"/>
      <c r="EW367" s="89"/>
      <c r="EX367" s="89"/>
      <c r="EY367" s="89"/>
      <c r="EZ367" s="89"/>
      <c r="FA367" s="89"/>
      <c r="FB367" s="89"/>
    </row>
    <row r="368" spans="2:158" s="69" customFormat="1">
      <c r="B368" s="312"/>
      <c r="C368" s="77" t="s">
        <v>385</v>
      </c>
      <c r="D368" s="71"/>
      <c r="E368" s="71"/>
      <c r="F368" s="71"/>
      <c r="G368" s="71"/>
      <c r="H368" s="71"/>
      <c r="I368" s="71"/>
      <c r="J368" s="71"/>
      <c r="K368" s="71"/>
      <c r="L368" s="71"/>
      <c r="M368" s="71"/>
      <c r="N368" s="71"/>
      <c r="O368" s="72"/>
      <c r="P368" s="71"/>
      <c r="Q368" s="71"/>
      <c r="R368" s="71"/>
      <c r="S368" s="71"/>
      <c r="T368" s="71"/>
      <c r="U368" s="71"/>
      <c r="V368" s="71"/>
      <c r="W368" s="71"/>
      <c r="X368" s="71"/>
      <c r="Y368" s="73">
        <v>360</v>
      </c>
      <c r="Z368" s="73"/>
      <c r="AA368" s="73"/>
      <c r="AB368" s="73"/>
      <c r="AC368" s="73"/>
      <c r="AD368" s="73"/>
      <c r="AE368" s="73"/>
      <c r="AF368" s="447">
        <f t="shared" si="230"/>
        <v>43</v>
      </c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447">
        <f t="shared" si="231"/>
        <v>0</v>
      </c>
      <c r="AT368" s="455"/>
      <c r="AU368" s="450">
        <f t="shared" si="232"/>
        <v>0</v>
      </c>
      <c r="AV368" s="71"/>
      <c r="AW368" s="71"/>
      <c r="AX368" s="71"/>
      <c r="AY368" s="455"/>
      <c r="AZ368" s="71"/>
      <c r="BA368" s="455"/>
      <c r="BB368" s="447">
        <f t="shared" si="229"/>
        <v>0</v>
      </c>
      <c r="BC368" s="71"/>
      <c r="BD368" s="71"/>
      <c r="BE368" s="71"/>
      <c r="BF368" s="71"/>
      <c r="BG368" s="455"/>
      <c r="BH368" s="455"/>
      <c r="BI368" s="455"/>
      <c r="BJ368" s="455">
        <v>43</v>
      </c>
      <c r="BK368" s="455"/>
      <c r="BL368" s="450">
        <f t="shared" si="233"/>
        <v>0</v>
      </c>
      <c r="BM368" s="71"/>
      <c r="BN368" s="71"/>
      <c r="BO368" s="71"/>
      <c r="BP368" s="71"/>
      <c r="BQ368" s="455">
        <f>SUM(AU368,AY368,BA368,BB368,BG368,BH368,BI368,BJ368,BK368,BL368)</f>
        <v>43</v>
      </c>
      <c r="BR368" s="71"/>
      <c r="BS368" s="71"/>
      <c r="BT368" s="71"/>
      <c r="BU368" s="71"/>
      <c r="BV368" s="71"/>
      <c r="BW368" s="71"/>
      <c r="BX368" s="71"/>
      <c r="BY368" s="71"/>
      <c r="BZ368" s="71"/>
      <c r="CA368" s="71"/>
      <c r="CB368" s="71"/>
      <c r="CC368" s="71"/>
      <c r="CD368" s="71"/>
      <c r="CE368" s="71"/>
      <c r="CF368" s="71"/>
      <c r="CG368" s="71"/>
      <c r="CH368" s="71"/>
      <c r="CI368" s="71"/>
      <c r="CJ368" s="71"/>
      <c r="CK368" s="71"/>
      <c r="CL368" s="71"/>
      <c r="CM368" s="71"/>
      <c r="CN368" s="71"/>
      <c r="CO368" s="71"/>
      <c r="CP368" s="190">
        <f t="shared" si="178"/>
        <v>0</v>
      </c>
      <c r="CQ368" s="71"/>
      <c r="CR368" s="71"/>
      <c r="CS368" s="71"/>
      <c r="CT368" s="71"/>
      <c r="CU368" s="71"/>
      <c r="CV368" s="71"/>
      <c r="CW368" s="71"/>
      <c r="CX368" s="71"/>
      <c r="CY368" s="71"/>
      <c r="CZ368" s="71"/>
      <c r="DA368" s="71"/>
      <c r="DB368" s="190">
        <f t="shared" si="182"/>
        <v>0</v>
      </c>
      <c r="DC368" s="71">
        <f t="shared" si="179"/>
        <v>0</v>
      </c>
      <c r="DD368" s="71"/>
      <c r="DE368" s="71"/>
      <c r="DF368" s="71"/>
      <c r="DG368" s="190">
        <f t="shared" si="180"/>
        <v>0</v>
      </c>
      <c r="DH368" s="71">
        <f t="shared" si="181"/>
        <v>0</v>
      </c>
      <c r="DI368" s="71"/>
      <c r="DJ368" s="71"/>
      <c r="DK368" s="71"/>
      <c r="DL368" s="71"/>
      <c r="DM368" s="71"/>
      <c r="DN368" s="71"/>
      <c r="DO368" s="71"/>
      <c r="DP368" s="71"/>
      <c r="DQ368" s="71"/>
      <c r="DR368" s="71"/>
      <c r="DS368" s="71"/>
      <c r="DT368" s="71"/>
      <c r="DU368" s="71"/>
      <c r="DV368" s="71"/>
      <c r="DW368" s="71"/>
      <c r="DX368" s="71"/>
      <c r="DY368" s="71"/>
      <c r="DZ368" s="71"/>
      <c r="EA368" s="71"/>
      <c r="EB368" s="71"/>
      <c r="EC368" s="71"/>
      <c r="ED368" s="71"/>
      <c r="EE368" s="71"/>
      <c r="EF368" s="71"/>
      <c r="EG368" s="71"/>
      <c r="EH368" s="71"/>
      <c r="EI368" s="74"/>
      <c r="EJ368" s="74"/>
      <c r="EK368" s="74"/>
      <c r="EL368" s="74"/>
      <c r="EM368" s="74"/>
      <c r="EN368" s="74"/>
      <c r="EO368" s="74"/>
      <c r="EP368" s="74"/>
      <c r="EQ368" s="74"/>
      <c r="ER368" s="74"/>
      <c r="ES368" s="74"/>
      <c r="ET368" s="74"/>
      <c r="EU368" s="74"/>
      <c r="EV368" s="74"/>
      <c r="EW368" s="74"/>
      <c r="EX368" s="74"/>
      <c r="EY368" s="74"/>
      <c r="EZ368" s="74"/>
      <c r="FA368" s="74"/>
      <c r="FB368" s="74"/>
    </row>
    <row r="369" spans="2:158" s="69" customFormat="1">
      <c r="B369" s="312"/>
      <c r="C369" s="77" t="s">
        <v>386</v>
      </c>
      <c r="D369" s="71"/>
      <c r="E369" s="71"/>
      <c r="F369" s="71"/>
      <c r="G369" s="71"/>
      <c r="H369" s="71"/>
      <c r="I369" s="71"/>
      <c r="J369" s="71"/>
      <c r="K369" s="71"/>
      <c r="L369" s="71"/>
      <c r="M369" s="71"/>
      <c r="N369" s="71"/>
      <c r="O369" s="72"/>
      <c r="P369" s="71"/>
      <c r="Q369" s="71"/>
      <c r="R369" s="71"/>
      <c r="S369" s="71"/>
      <c r="T369" s="71"/>
      <c r="U369" s="71"/>
      <c r="V369" s="71"/>
      <c r="W369" s="71"/>
      <c r="X369" s="71"/>
      <c r="Y369" s="73">
        <v>59</v>
      </c>
      <c r="Z369" s="73"/>
      <c r="AA369" s="73"/>
      <c r="AB369" s="73"/>
      <c r="AC369" s="73"/>
      <c r="AD369" s="73"/>
      <c r="AE369" s="73"/>
      <c r="AF369" s="447">
        <f t="shared" si="230"/>
        <v>6</v>
      </c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447">
        <f t="shared" si="231"/>
        <v>0</v>
      </c>
      <c r="AT369" s="455"/>
      <c r="AU369" s="450">
        <f t="shared" si="232"/>
        <v>0</v>
      </c>
      <c r="AV369" s="71"/>
      <c r="AW369" s="71"/>
      <c r="AX369" s="71"/>
      <c r="AY369" s="455"/>
      <c r="AZ369" s="71"/>
      <c r="BA369" s="455"/>
      <c r="BB369" s="447">
        <f t="shared" si="229"/>
        <v>0</v>
      </c>
      <c r="BC369" s="71"/>
      <c r="BD369" s="71"/>
      <c r="BE369" s="71"/>
      <c r="BF369" s="71"/>
      <c r="BG369" s="455"/>
      <c r="BH369" s="455"/>
      <c r="BI369" s="455"/>
      <c r="BJ369" s="455">
        <v>6</v>
      </c>
      <c r="BK369" s="455"/>
      <c r="BL369" s="450">
        <f t="shared" si="233"/>
        <v>0</v>
      </c>
      <c r="BM369" s="71"/>
      <c r="BN369" s="71"/>
      <c r="BO369" s="71"/>
      <c r="BP369" s="71"/>
      <c r="BQ369" s="455">
        <f>SUM(AU369,AY369,BA369,BB369,BG369,BH369,BI369,BJ369,BK369,BL369)</f>
        <v>6</v>
      </c>
      <c r="BR369" s="71"/>
      <c r="BS369" s="71"/>
      <c r="BT369" s="71"/>
      <c r="BU369" s="71"/>
      <c r="BV369" s="71"/>
      <c r="BW369" s="71"/>
      <c r="BX369" s="71"/>
      <c r="BY369" s="71"/>
      <c r="BZ369" s="71"/>
      <c r="CA369" s="71"/>
      <c r="CB369" s="71"/>
      <c r="CC369" s="71"/>
      <c r="CD369" s="71"/>
      <c r="CE369" s="71"/>
      <c r="CF369" s="71"/>
      <c r="CG369" s="71"/>
      <c r="CH369" s="71"/>
      <c r="CI369" s="71"/>
      <c r="CJ369" s="71"/>
      <c r="CK369" s="71"/>
      <c r="CL369" s="71"/>
      <c r="CM369" s="71"/>
      <c r="CN369" s="71"/>
      <c r="CO369" s="71"/>
      <c r="CP369" s="190">
        <f t="shared" si="178"/>
        <v>0</v>
      </c>
      <c r="CQ369" s="71"/>
      <c r="CR369" s="71"/>
      <c r="CS369" s="71"/>
      <c r="CT369" s="71"/>
      <c r="CU369" s="71"/>
      <c r="CV369" s="71"/>
      <c r="CW369" s="71"/>
      <c r="CX369" s="71"/>
      <c r="CY369" s="71"/>
      <c r="CZ369" s="71"/>
      <c r="DA369" s="71"/>
      <c r="DB369" s="190">
        <f t="shared" si="182"/>
        <v>0</v>
      </c>
      <c r="DC369" s="71">
        <f t="shared" si="179"/>
        <v>0</v>
      </c>
      <c r="DD369" s="71"/>
      <c r="DE369" s="71"/>
      <c r="DF369" s="71"/>
      <c r="DG369" s="190">
        <f t="shared" si="180"/>
        <v>0</v>
      </c>
      <c r="DH369" s="71">
        <f t="shared" si="181"/>
        <v>0</v>
      </c>
      <c r="DI369" s="71"/>
      <c r="DJ369" s="71"/>
      <c r="DK369" s="71"/>
      <c r="DL369" s="71"/>
      <c r="DM369" s="71"/>
      <c r="DN369" s="71"/>
      <c r="DO369" s="71"/>
      <c r="DP369" s="71"/>
      <c r="DQ369" s="71"/>
      <c r="DR369" s="71"/>
      <c r="DS369" s="71"/>
      <c r="DT369" s="71"/>
      <c r="DU369" s="71"/>
      <c r="DV369" s="71"/>
      <c r="DW369" s="71"/>
      <c r="DX369" s="71"/>
      <c r="DY369" s="71"/>
      <c r="DZ369" s="71"/>
      <c r="EA369" s="71"/>
      <c r="EB369" s="71"/>
      <c r="EC369" s="71"/>
      <c r="ED369" s="71"/>
      <c r="EE369" s="71"/>
      <c r="EF369" s="71"/>
      <c r="EG369" s="71"/>
      <c r="EH369" s="71"/>
      <c r="EI369" s="74"/>
      <c r="EJ369" s="74"/>
      <c r="EK369" s="74"/>
      <c r="EL369" s="74"/>
      <c r="EM369" s="74"/>
      <c r="EN369" s="74"/>
      <c r="EO369" s="74"/>
      <c r="EP369" s="74"/>
      <c r="EQ369" s="74"/>
      <c r="ER369" s="74"/>
      <c r="ES369" s="74"/>
      <c r="ET369" s="74"/>
      <c r="EU369" s="74"/>
      <c r="EV369" s="74"/>
      <c r="EW369" s="74"/>
      <c r="EX369" s="74"/>
      <c r="EY369" s="74"/>
      <c r="EZ369" s="74"/>
      <c r="FA369" s="74"/>
      <c r="FB369" s="74"/>
    </row>
    <row r="370" spans="2:158" s="69" customFormat="1">
      <c r="B370" s="312"/>
      <c r="C370" s="77" t="s">
        <v>387</v>
      </c>
      <c r="D370" s="71"/>
      <c r="E370" s="71"/>
      <c r="F370" s="71"/>
      <c r="G370" s="71"/>
      <c r="H370" s="71"/>
      <c r="I370" s="71"/>
      <c r="J370" s="71"/>
      <c r="K370" s="71"/>
      <c r="L370" s="71"/>
      <c r="M370" s="71"/>
      <c r="N370" s="71"/>
      <c r="O370" s="72"/>
      <c r="P370" s="71"/>
      <c r="Q370" s="71"/>
      <c r="R370" s="71"/>
      <c r="S370" s="71"/>
      <c r="T370" s="71"/>
      <c r="U370" s="71"/>
      <c r="V370" s="71"/>
      <c r="W370" s="71"/>
      <c r="X370" s="71"/>
      <c r="Y370" s="73">
        <v>117</v>
      </c>
      <c r="Z370" s="73"/>
      <c r="AA370" s="73"/>
      <c r="AB370" s="73"/>
      <c r="AC370" s="73"/>
      <c r="AD370" s="73"/>
      <c r="AE370" s="73"/>
      <c r="AF370" s="447">
        <f t="shared" si="230"/>
        <v>13</v>
      </c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447">
        <f t="shared" si="231"/>
        <v>0</v>
      </c>
      <c r="AT370" s="455"/>
      <c r="AU370" s="450">
        <f t="shared" si="232"/>
        <v>0</v>
      </c>
      <c r="AV370" s="71"/>
      <c r="AW370" s="71"/>
      <c r="AX370" s="71"/>
      <c r="AY370" s="455"/>
      <c r="AZ370" s="71"/>
      <c r="BA370" s="455"/>
      <c r="BB370" s="447">
        <f t="shared" si="229"/>
        <v>0</v>
      </c>
      <c r="BC370" s="71"/>
      <c r="BD370" s="71"/>
      <c r="BE370" s="71"/>
      <c r="BF370" s="71"/>
      <c r="BG370" s="455"/>
      <c r="BH370" s="455"/>
      <c r="BI370" s="455"/>
      <c r="BJ370" s="455">
        <v>13</v>
      </c>
      <c r="BK370" s="455"/>
      <c r="BL370" s="450">
        <f t="shared" si="233"/>
        <v>0</v>
      </c>
      <c r="BM370" s="71"/>
      <c r="BN370" s="71"/>
      <c r="BO370" s="71"/>
      <c r="BP370" s="71"/>
      <c r="BQ370" s="455">
        <f>SUM(AU370,AY370,BA370,BB370,BG370,BH370,BI370,BJ370,BK370,BL370)</f>
        <v>13</v>
      </c>
      <c r="BR370" s="71"/>
      <c r="BS370" s="71"/>
      <c r="BT370" s="71"/>
      <c r="BU370" s="71"/>
      <c r="BV370" s="71"/>
      <c r="BW370" s="71"/>
      <c r="BX370" s="71"/>
      <c r="BY370" s="71"/>
      <c r="BZ370" s="71"/>
      <c r="CA370" s="71"/>
      <c r="CB370" s="71"/>
      <c r="CC370" s="71"/>
      <c r="CD370" s="71"/>
      <c r="CE370" s="71"/>
      <c r="CF370" s="71"/>
      <c r="CG370" s="71"/>
      <c r="CH370" s="71"/>
      <c r="CI370" s="71"/>
      <c r="CJ370" s="71"/>
      <c r="CK370" s="71"/>
      <c r="CL370" s="71"/>
      <c r="CM370" s="71"/>
      <c r="CN370" s="71"/>
      <c r="CO370" s="71"/>
      <c r="CP370" s="190">
        <f t="shared" si="178"/>
        <v>0</v>
      </c>
      <c r="CQ370" s="71"/>
      <c r="CR370" s="71"/>
      <c r="CS370" s="71"/>
      <c r="CT370" s="71"/>
      <c r="CU370" s="71"/>
      <c r="CV370" s="71"/>
      <c r="CW370" s="71"/>
      <c r="CX370" s="71"/>
      <c r="CY370" s="71"/>
      <c r="CZ370" s="71"/>
      <c r="DA370" s="71"/>
      <c r="DB370" s="190">
        <f t="shared" si="182"/>
        <v>0</v>
      </c>
      <c r="DC370" s="71">
        <f t="shared" si="179"/>
        <v>0</v>
      </c>
      <c r="DD370" s="71"/>
      <c r="DE370" s="71"/>
      <c r="DF370" s="71"/>
      <c r="DG370" s="190">
        <f t="shared" si="180"/>
        <v>0</v>
      </c>
      <c r="DH370" s="71">
        <f t="shared" si="181"/>
        <v>0</v>
      </c>
      <c r="DI370" s="71"/>
      <c r="DJ370" s="71"/>
      <c r="DK370" s="71"/>
      <c r="DL370" s="71"/>
      <c r="DM370" s="71"/>
      <c r="DN370" s="71"/>
      <c r="DO370" s="71"/>
      <c r="DP370" s="71"/>
      <c r="DQ370" s="71"/>
      <c r="DR370" s="71"/>
      <c r="DS370" s="71"/>
      <c r="DT370" s="71"/>
      <c r="DU370" s="71"/>
      <c r="DV370" s="71"/>
      <c r="DW370" s="71"/>
      <c r="DX370" s="71"/>
      <c r="DY370" s="71"/>
      <c r="DZ370" s="71"/>
      <c r="EA370" s="71"/>
      <c r="EB370" s="71"/>
      <c r="EC370" s="71"/>
      <c r="ED370" s="71"/>
      <c r="EE370" s="71"/>
      <c r="EF370" s="71"/>
      <c r="EG370" s="71"/>
      <c r="EH370" s="71"/>
      <c r="EI370" s="74"/>
      <c r="EJ370" s="74"/>
      <c r="EK370" s="74"/>
      <c r="EL370" s="74"/>
      <c r="EM370" s="74"/>
      <c r="EN370" s="74"/>
      <c r="EO370" s="74"/>
      <c r="EP370" s="74"/>
      <c r="EQ370" s="74"/>
      <c r="ER370" s="74"/>
      <c r="ES370" s="74"/>
      <c r="ET370" s="74"/>
      <c r="EU370" s="74"/>
      <c r="EV370" s="74"/>
      <c r="EW370" s="74"/>
      <c r="EX370" s="74"/>
      <c r="EY370" s="74"/>
      <c r="EZ370" s="74"/>
      <c r="FA370" s="74"/>
      <c r="FB370" s="74"/>
    </row>
    <row r="371" spans="2:158" s="69" customFormat="1">
      <c r="B371" s="312"/>
      <c r="C371" s="77" t="s">
        <v>388</v>
      </c>
      <c r="D371" s="71"/>
      <c r="E371" s="71"/>
      <c r="F371" s="71"/>
      <c r="G371" s="71"/>
      <c r="H371" s="71"/>
      <c r="I371" s="71"/>
      <c r="J371" s="71"/>
      <c r="K371" s="71"/>
      <c r="L371" s="71"/>
      <c r="M371" s="71"/>
      <c r="N371" s="71"/>
      <c r="O371" s="72"/>
      <c r="P371" s="71"/>
      <c r="Q371" s="71"/>
      <c r="R371" s="71"/>
      <c r="S371" s="71"/>
      <c r="T371" s="71"/>
      <c r="U371" s="71"/>
      <c r="V371" s="71"/>
      <c r="W371" s="71"/>
      <c r="X371" s="71"/>
      <c r="Y371" s="73">
        <v>782</v>
      </c>
      <c r="Z371" s="73"/>
      <c r="AA371" s="73"/>
      <c r="AB371" s="73"/>
      <c r="AC371" s="73"/>
      <c r="AD371" s="73"/>
      <c r="AE371" s="73"/>
      <c r="AF371" s="447">
        <f t="shared" si="230"/>
        <v>78</v>
      </c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447">
        <f t="shared" si="231"/>
        <v>0</v>
      </c>
      <c r="AT371" s="455"/>
      <c r="AU371" s="450">
        <f t="shared" si="232"/>
        <v>0</v>
      </c>
      <c r="AV371" s="71"/>
      <c r="AW371" s="71"/>
      <c r="AX371" s="71"/>
      <c r="AY371" s="455"/>
      <c r="AZ371" s="71"/>
      <c r="BA371" s="455"/>
      <c r="BB371" s="447">
        <f t="shared" si="229"/>
        <v>0</v>
      </c>
      <c r="BC371" s="71"/>
      <c r="BD371" s="71"/>
      <c r="BE371" s="71"/>
      <c r="BF371" s="71"/>
      <c r="BG371" s="455"/>
      <c r="BH371" s="455"/>
      <c r="BI371" s="455"/>
      <c r="BJ371" s="455">
        <v>78</v>
      </c>
      <c r="BK371" s="455"/>
      <c r="BL371" s="450">
        <f t="shared" si="233"/>
        <v>0</v>
      </c>
      <c r="BM371" s="71"/>
      <c r="BN371" s="71"/>
      <c r="BO371" s="71"/>
      <c r="BP371" s="71"/>
      <c r="BQ371" s="455">
        <f t="shared" ref="BQ371:BQ381" si="236">SUM(AU371,AY371,BA371,BB371,BG371,BH371,BI371,BJ371,BK371,BL371)</f>
        <v>78</v>
      </c>
      <c r="BR371" s="71"/>
      <c r="BS371" s="71"/>
      <c r="BT371" s="71"/>
      <c r="BU371" s="71"/>
      <c r="BV371" s="71"/>
      <c r="BW371" s="71"/>
      <c r="BX371" s="71"/>
      <c r="BY371" s="71"/>
      <c r="BZ371" s="71"/>
      <c r="CA371" s="71"/>
      <c r="CB371" s="71"/>
      <c r="CC371" s="71"/>
      <c r="CD371" s="71"/>
      <c r="CE371" s="71"/>
      <c r="CF371" s="71"/>
      <c r="CG371" s="71"/>
      <c r="CH371" s="71"/>
      <c r="CI371" s="71"/>
      <c r="CJ371" s="71"/>
      <c r="CK371" s="71"/>
      <c r="CL371" s="71"/>
      <c r="CM371" s="71"/>
      <c r="CN371" s="71"/>
      <c r="CO371" s="71"/>
      <c r="CP371" s="190">
        <f t="shared" si="178"/>
        <v>0</v>
      </c>
      <c r="CQ371" s="71"/>
      <c r="CR371" s="71"/>
      <c r="CS371" s="71"/>
      <c r="CT371" s="71"/>
      <c r="CU371" s="71"/>
      <c r="CV371" s="71"/>
      <c r="CW371" s="71"/>
      <c r="CX371" s="71"/>
      <c r="CY371" s="71"/>
      <c r="CZ371" s="71"/>
      <c r="DA371" s="71"/>
      <c r="DB371" s="190">
        <f t="shared" si="182"/>
        <v>0</v>
      </c>
      <c r="DC371" s="71">
        <f t="shared" si="179"/>
        <v>0</v>
      </c>
      <c r="DD371" s="71"/>
      <c r="DE371" s="71"/>
      <c r="DF371" s="71"/>
      <c r="DG371" s="190">
        <f t="shared" si="180"/>
        <v>0</v>
      </c>
      <c r="DH371" s="71">
        <f t="shared" si="181"/>
        <v>0</v>
      </c>
      <c r="DI371" s="71"/>
      <c r="DJ371" s="71"/>
      <c r="DK371" s="71"/>
      <c r="DL371" s="71"/>
      <c r="DM371" s="71"/>
      <c r="DN371" s="71"/>
      <c r="DO371" s="71"/>
      <c r="DP371" s="71"/>
      <c r="DQ371" s="71"/>
      <c r="DR371" s="71"/>
      <c r="DS371" s="71"/>
      <c r="DT371" s="71"/>
      <c r="DU371" s="71"/>
      <c r="DV371" s="71"/>
      <c r="DW371" s="71"/>
      <c r="DX371" s="71"/>
      <c r="DY371" s="71"/>
      <c r="DZ371" s="71"/>
      <c r="EA371" s="71"/>
      <c r="EB371" s="71"/>
      <c r="EC371" s="71"/>
      <c r="ED371" s="71"/>
      <c r="EE371" s="71"/>
      <c r="EF371" s="71"/>
      <c r="EG371" s="71"/>
      <c r="EH371" s="71"/>
      <c r="EI371" s="74"/>
      <c r="EJ371" s="74"/>
      <c r="EK371" s="74"/>
      <c r="EL371" s="74"/>
      <c r="EM371" s="74"/>
      <c r="EN371" s="74"/>
      <c r="EO371" s="74"/>
      <c r="EP371" s="74"/>
      <c r="EQ371" s="74"/>
      <c r="ER371" s="74"/>
      <c r="ES371" s="74"/>
      <c r="ET371" s="74"/>
      <c r="EU371" s="74"/>
      <c r="EV371" s="74"/>
      <c r="EW371" s="74"/>
      <c r="EX371" s="74"/>
      <c r="EY371" s="74"/>
      <c r="EZ371" s="74"/>
      <c r="FA371" s="74"/>
      <c r="FB371" s="74"/>
    </row>
    <row r="372" spans="2:158" s="69" customFormat="1">
      <c r="B372" s="312"/>
      <c r="C372" s="77" t="s">
        <v>389</v>
      </c>
      <c r="D372" s="71"/>
      <c r="E372" s="71"/>
      <c r="F372" s="71"/>
      <c r="G372" s="71"/>
      <c r="H372" s="71"/>
      <c r="I372" s="71"/>
      <c r="J372" s="71"/>
      <c r="K372" s="71"/>
      <c r="L372" s="71"/>
      <c r="M372" s="71"/>
      <c r="N372" s="71"/>
      <c r="O372" s="72"/>
      <c r="P372" s="71"/>
      <c r="Q372" s="71"/>
      <c r="R372" s="71"/>
      <c r="S372" s="71"/>
      <c r="T372" s="71"/>
      <c r="U372" s="71"/>
      <c r="V372" s="71"/>
      <c r="W372" s="71"/>
      <c r="X372" s="71"/>
      <c r="Y372" s="73">
        <v>313</v>
      </c>
      <c r="Z372" s="73"/>
      <c r="AA372" s="73"/>
      <c r="AB372" s="73"/>
      <c r="AC372" s="73"/>
      <c r="AD372" s="73"/>
      <c r="AE372" s="73"/>
      <c r="AF372" s="447">
        <f t="shared" si="230"/>
        <v>33</v>
      </c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447">
        <f t="shared" si="231"/>
        <v>0</v>
      </c>
      <c r="AT372" s="455"/>
      <c r="AU372" s="450">
        <f t="shared" si="232"/>
        <v>0</v>
      </c>
      <c r="AV372" s="71"/>
      <c r="AW372" s="71"/>
      <c r="AX372" s="71"/>
      <c r="AY372" s="455"/>
      <c r="AZ372" s="71"/>
      <c r="BA372" s="455"/>
      <c r="BB372" s="447">
        <f t="shared" si="229"/>
        <v>0</v>
      </c>
      <c r="BC372" s="71"/>
      <c r="BD372" s="71"/>
      <c r="BE372" s="71"/>
      <c r="BF372" s="71"/>
      <c r="BG372" s="455"/>
      <c r="BH372" s="455"/>
      <c r="BI372" s="455"/>
      <c r="BJ372" s="455">
        <v>33</v>
      </c>
      <c r="BK372" s="455"/>
      <c r="BL372" s="450">
        <f t="shared" si="233"/>
        <v>0</v>
      </c>
      <c r="BM372" s="71"/>
      <c r="BN372" s="71"/>
      <c r="BO372" s="71"/>
      <c r="BP372" s="71"/>
      <c r="BQ372" s="455">
        <f t="shared" si="236"/>
        <v>33</v>
      </c>
      <c r="BR372" s="71"/>
      <c r="BS372" s="71"/>
      <c r="BT372" s="71"/>
      <c r="BU372" s="71"/>
      <c r="BV372" s="71"/>
      <c r="BW372" s="71"/>
      <c r="BX372" s="71"/>
      <c r="BY372" s="71"/>
      <c r="BZ372" s="71"/>
      <c r="CA372" s="71"/>
      <c r="CB372" s="71"/>
      <c r="CC372" s="71"/>
      <c r="CD372" s="71"/>
      <c r="CE372" s="71"/>
      <c r="CF372" s="71"/>
      <c r="CG372" s="71"/>
      <c r="CH372" s="71"/>
      <c r="CI372" s="71"/>
      <c r="CJ372" s="71"/>
      <c r="CK372" s="71"/>
      <c r="CL372" s="71"/>
      <c r="CM372" s="71"/>
      <c r="CN372" s="71"/>
      <c r="CO372" s="71"/>
      <c r="CP372" s="190">
        <f t="shared" si="178"/>
        <v>0</v>
      </c>
      <c r="CQ372" s="71"/>
      <c r="CR372" s="71"/>
      <c r="CS372" s="71"/>
      <c r="CT372" s="71"/>
      <c r="CU372" s="71"/>
      <c r="CV372" s="71"/>
      <c r="CW372" s="71"/>
      <c r="CX372" s="71"/>
      <c r="CY372" s="71"/>
      <c r="CZ372" s="71"/>
      <c r="DA372" s="71"/>
      <c r="DB372" s="190">
        <f t="shared" si="182"/>
        <v>0</v>
      </c>
      <c r="DC372" s="71">
        <f t="shared" si="179"/>
        <v>0</v>
      </c>
      <c r="DD372" s="71"/>
      <c r="DE372" s="71"/>
      <c r="DF372" s="71"/>
      <c r="DG372" s="190">
        <f t="shared" si="180"/>
        <v>0</v>
      </c>
      <c r="DH372" s="71">
        <f t="shared" si="181"/>
        <v>0</v>
      </c>
      <c r="DI372" s="71"/>
      <c r="DJ372" s="71"/>
      <c r="DK372" s="71"/>
      <c r="DL372" s="71"/>
      <c r="DM372" s="71"/>
      <c r="DN372" s="71"/>
      <c r="DO372" s="71"/>
      <c r="DP372" s="71"/>
      <c r="DQ372" s="71"/>
      <c r="DR372" s="71"/>
      <c r="DS372" s="71"/>
      <c r="DT372" s="71"/>
      <c r="DU372" s="71"/>
      <c r="DV372" s="71"/>
      <c r="DW372" s="71"/>
      <c r="DX372" s="71"/>
      <c r="DY372" s="71"/>
      <c r="DZ372" s="71"/>
      <c r="EA372" s="71"/>
      <c r="EB372" s="71"/>
      <c r="EC372" s="71"/>
      <c r="ED372" s="71"/>
      <c r="EE372" s="71"/>
      <c r="EF372" s="71"/>
      <c r="EG372" s="71"/>
      <c r="EH372" s="71"/>
      <c r="EI372" s="74"/>
      <c r="EJ372" s="74"/>
      <c r="EK372" s="74"/>
      <c r="EL372" s="74"/>
      <c r="EM372" s="74"/>
      <c r="EN372" s="74"/>
      <c r="EO372" s="74"/>
      <c r="EP372" s="74"/>
      <c r="EQ372" s="74"/>
      <c r="ER372" s="74"/>
      <c r="ES372" s="74"/>
      <c r="ET372" s="74"/>
      <c r="EU372" s="74"/>
      <c r="EV372" s="74"/>
      <c r="EW372" s="74"/>
      <c r="EX372" s="74"/>
      <c r="EY372" s="74"/>
      <c r="EZ372" s="74"/>
      <c r="FA372" s="74"/>
      <c r="FB372" s="74"/>
    </row>
    <row r="373" spans="2:158" s="69" customFormat="1">
      <c r="B373" s="312"/>
      <c r="C373" s="77" t="s">
        <v>390</v>
      </c>
      <c r="D373" s="71"/>
      <c r="E373" s="71"/>
      <c r="F373" s="71"/>
      <c r="G373" s="71"/>
      <c r="H373" s="71"/>
      <c r="I373" s="71"/>
      <c r="J373" s="71"/>
      <c r="K373" s="71"/>
      <c r="L373" s="71"/>
      <c r="M373" s="71"/>
      <c r="N373" s="71"/>
      <c r="O373" s="72"/>
      <c r="P373" s="71"/>
      <c r="Q373" s="71"/>
      <c r="R373" s="71"/>
      <c r="S373" s="71"/>
      <c r="T373" s="71"/>
      <c r="U373" s="71"/>
      <c r="V373" s="71"/>
      <c r="W373" s="71"/>
      <c r="X373" s="71"/>
      <c r="Y373" s="73">
        <v>58</v>
      </c>
      <c r="Z373" s="73"/>
      <c r="AA373" s="73"/>
      <c r="AB373" s="73"/>
      <c r="AC373" s="73"/>
      <c r="AD373" s="73"/>
      <c r="AE373" s="73"/>
      <c r="AF373" s="447">
        <f t="shared" si="230"/>
        <v>5</v>
      </c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447">
        <f t="shared" si="231"/>
        <v>0</v>
      </c>
      <c r="AT373" s="455"/>
      <c r="AU373" s="450">
        <f t="shared" si="232"/>
        <v>0</v>
      </c>
      <c r="AV373" s="71"/>
      <c r="AW373" s="71"/>
      <c r="AX373" s="71"/>
      <c r="AY373" s="455"/>
      <c r="AZ373" s="71"/>
      <c r="BA373" s="455"/>
      <c r="BB373" s="447">
        <f t="shared" si="229"/>
        <v>0</v>
      </c>
      <c r="BC373" s="71"/>
      <c r="BD373" s="71"/>
      <c r="BE373" s="71"/>
      <c r="BF373" s="71"/>
      <c r="BG373" s="455"/>
      <c r="BH373" s="455"/>
      <c r="BI373" s="455"/>
      <c r="BJ373" s="455">
        <v>5</v>
      </c>
      <c r="BK373" s="455"/>
      <c r="BL373" s="450">
        <f t="shared" si="233"/>
        <v>0</v>
      </c>
      <c r="BM373" s="71"/>
      <c r="BN373" s="71"/>
      <c r="BO373" s="71"/>
      <c r="BP373" s="71"/>
      <c r="BQ373" s="455">
        <f t="shared" si="236"/>
        <v>5</v>
      </c>
      <c r="BR373" s="71"/>
      <c r="BS373" s="71"/>
      <c r="BT373" s="71"/>
      <c r="BU373" s="71"/>
      <c r="BV373" s="71"/>
      <c r="BW373" s="71"/>
      <c r="BX373" s="71"/>
      <c r="BY373" s="71"/>
      <c r="BZ373" s="71"/>
      <c r="CA373" s="71"/>
      <c r="CB373" s="71"/>
      <c r="CC373" s="71"/>
      <c r="CD373" s="71"/>
      <c r="CE373" s="71"/>
      <c r="CF373" s="71"/>
      <c r="CG373" s="71"/>
      <c r="CH373" s="71"/>
      <c r="CI373" s="71"/>
      <c r="CJ373" s="71"/>
      <c r="CK373" s="71"/>
      <c r="CL373" s="71"/>
      <c r="CM373" s="71"/>
      <c r="CN373" s="71"/>
      <c r="CO373" s="71"/>
      <c r="CP373" s="190">
        <f t="shared" si="178"/>
        <v>0</v>
      </c>
      <c r="CQ373" s="71"/>
      <c r="CR373" s="71"/>
      <c r="CS373" s="71"/>
      <c r="CT373" s="71"/>
      <c r="CU373" s="71"/>
      <c r="CV373" s="71"/>
      <c r="CW373" s="71"/>
      <c r="CX373" s="71"/>
      <c r="CY373" s="71"/>
      <c r="CZ373" s="71"/>
      <c r="DA373" s="71"/>
      <c r="DB373" s="190">
        <f t="shared" si="182"/>
        <v>0</v>
      </c>
      <c r="DC373" s="71">
        <f t="shared" si="179"/>
        <v>0</v>
      </c>
      <c r="DD373" s="71"/>
      <c r="DE373" s="71"/>
      <c r="DF373" s="71"/>
      <c r="DG373" s="190">
        <f t="shared" si="180"/>
        <v>0</v>
      </c>
      <c r="DH373" s="71">
        <f t="shared" si="181"/>
        <v>0</v>
      </c>
      <c r="DI373" s="71"/>
      <c r="DJ373" s="71"/>
      <c r="DK373" s="71"/>
      <c r="DL373" s="71"/>
      <c r="DM373" s="71"/>
      <c r="DN373" s="71"/>
      <c r="DO373" s="71"/>
      <c r="DP373" s="71"/>
      <c r="DQ373" s="71"/>
      <c r="DR373" s="71"/>
      <c r="DS373" s="71"/>
      <c r="DT373" s="71"/>
      <c r="DU373" s="71"/>
      <c r="DV373" s="71"/>
      <c r="DW373" s="71"/>
      <c r="DX373" s="71"/>
      <c r="DY373" s="71"/>
      <c r="DZ373" s="71"/>
      <c r="EA373" s="71"/>
      <c r="EB373" s="71"/>
      <c r="EC373" s="71"/>
      <c r="ED373" s="71"/>
      <c r="EE373" s="71"/>
      <c r="EF373" s="71"/>
      <c r="EG373" s="71"/>
      <c r="EH373" s="71"/>
      <c r="EI373" s="74"/>
      <c r="EJ373" s="74"/>
      <c r="EK373" s="74"/>
      <c r="EL373" s="74"/>
      <c r="EM373" s="74"/>
      <c r="EN373" s="74"/>
      <c r="EO373" s="74"/>
      <c r="EP373" s="74"/>
      <c r="EQ373" s="74"/>
      <c r="ER373" s="74"/>
      <c r="ES373" s="74"/>
      <c r="ET373" s="74"/>
      <c r="EU373" s="74"/>
      <c r="EV373" s="74"/>
      <c r="EW373" s="74"/>
      <c r="EX373" s="74"/>
      <c r="EY373" s="74"/>
      <c r="EZ373" s="74"/>
      <c r="FA373" s="74"/>
      <c r="FB373" s="74"/>
    </row>
    <row r="374" spans="2:158" s="69" customFormat="1">
      <c r="B374" s="312"/>
      <c r="C374" s="77" t="s">
        <v>391</v>
      </c>
      <c r="D374" s="71"/>
      <c r="E374" s="71"/>
      <c r="F374" s="71"/>
      <c r="G374" s="71"/>
      <c r="H374" s="71"/>
      <c r="I374" s="71"/>
      <c r="J374" s="71"/>
      <c r="K374" s="71"/>
      <c r="L374" s="71"/>
      <c r="M374" s="71"/>
      <c r="N374" s="71"/>
      <c r="O374" s="72"/>
      <c r="P374" s="71"/>
      <c r="Q374" s="71"/>
      <c r="R374" s="71"/>
      <c r="S374" s="71"/>
      <c r="T374" s="71"/>
      <c r="U374" s="71"/>
      <c r="V374" s="71"/>
      <c r="W374" s="71"/>
      <c r="X374" s="71"/>
      <c r="Y374" s="73">
        <v>1307</v>
      </c>
      <c r="Z374" s="73"/>
      <c r="AA374" s="73"/>
      <c r="AB374" s="73"/>
      <c r="AC374" s="73"/>
      <c r="AD374" s="73"/>
      <c r="AE374" s="73"/>
      <c r="AF374" s="447">
        <f t="shared" si="230"/>
        <v>107</v>
      </c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447">
        <f t="shared" si="231"/>
        <v>0</v>
      </c>
      <c r="AT374" s="455"/>
      <c r="AU374" s="450">
        <f t="shared" si="232"/>
        <v>0</v>
      </c>
      <c r="AV374" s="71"/>
      <c r="AW374" s="71"/>
      <c r="AX374" s="71"/>
      <c r="AY374" s="455"/>
      <c r="AZ374" s="71"/>
      <c r="BA374" s="455"/>
      <c r="BB374" s="447">
        <f t="shared" si="229"/>
        <v>0</v>
      </c>
      <c r="BC374" s="71"/>
      <c r="BD374" s="71"/>
      <c r="BE374" s="71"/>
      <c r="BF374" s="71"/>
      <c r="BG374" s="455"/>
      <c r="BH374" s="455"/>
      <c r="BI374" s="455"/>
      <c r="BJ374" s="455">
        <v>107</v>
      </c>
      <c r="BK374" s="455"/>
      <c r="BL374" s="450">
        <f t="shared" si="233"/>
        <v>0</v>
      </c>
      <c r="BM374" s="71"/>
      <c r="BN374" s="71"/>
      <c r="BO374" s="71"/>
      <c r="BP374" s="71"/>
      <c r="BQ374" s="455">
        <f t="shared" si="236"/>
        <v>107</v>
      </c>
      <c r="BR374" s="71"/>
      <c r="BS374" s="71"/>
      <c r="BT374" s="71"/>
      <c r="BU374" s="71"/>
      <c r="BV374" s="71"/>
      <c r="BW374" s="71"/>
      <c r="BX374" s="71"/>
      <c r="BY374" s="71"/>
      <c r="BZ374" s="71"/>
      <c r="CA374" s="71"/>
      <c r="CB374" s="71"/>
      <c r="CC374" s="71"/>
      <c r="CD374" s="71"/>
      <c r="CE374" s="71"/>
      <c r="CF374" s="71"/>
      <c r="CG374" s="71"/>
      <c r="CH374" s="71"/>
      <c r="CI374" s="71"/>
      <c r="CJ374" s="71"/>
      <c r="CK374" s="71"/>
      <c r="CL374" s="71"/>
      <c r="CM374" s="71"/>
      <c r="CN374" s="71"/>
      <c r="CO374" s="71"/>
      <c r="CP374" s="190">
        <f t="shared" si="178"/>
        <v>0</v>
      </c>
      <c r="CQ374" s="71"/>
      <c r="CR374" s="71"/>
      <c r="CS374" s="71"/>
      <c r="CT374" s="71"/>
      <c r="CU374" s="71"/>
      <c r="CV374" s="71"/>
      <c r="CW374" s="71"/>
      <c r="CX374" s="71"/>
      <c r="CY374" s="71"/>
      <c r="CZ374" s="71"/>
      <c r="DA374" s="71"/>
      <c r="DB374" s="190">
        <f t="shared" si="182"/>
        <v>0</v>
      </c>
      <c r="DC374" s="71">
        <f t="shared" si="179"/>
        <v>0</v>
      </c>
      <c r="DD374" s="71"/>
      <c r="DE374" s="71"/>
      <c r="DF374" s="71"/>
      <c r="DG374" s="190">
        <f t="shared" si="180"/>
        <v>0</v>
      </c>
      <c r="DH374" s="71">
        <f t="shared" si="181"/>
        <v>0</v>
      </c>
      <c r="DI374" s="71"/>
      <c r="DJ374" s="71"/>
      <c r="DK374" s="71"/>
      <c r="DL374" s="71"/>
      <c r="DM374" s="71"/>
      <c r="DN374" s="71"/>
      <c r="DO374" s="71"/>
      <c r="DP374" s="71"/>
      <c r="DQ374" s="71"/>
      <c r="DR374" s="71"/>
      <c r="DS374" s="71"/>
      <c r="DT374" s="71"/>
      <c r="DU374" s="71"/>
      <c r="DV374" s="71"/>
      <c r="DW374" s="71"/>
      <c r="DX374" s="71"/>
      <c r="DY374" s="71"/>
      <c r="DZ374" s="71"/>
      <c r="EA374" s="71"/>
      <c r="EB374" s="71"/>
      <c r="EC374" s="71"/>
      <c r="ED374" s="71"/>
      <c r="EE374" s="71"/>
      <c r="EF374" s="71"/>
      <c r="EG374" s="71"/>
      <c r="EH374" s="71"/>
      <c r="EI374" s="74"/>
      <c r="EJ374" s="74"/>
      <c r="EK374" s="74"/>
      <c r="EL374" s="74"/>
      <c r="EM374" s="74"/>
      <c r="EN374" s="74"/>
      <c r="EO374" s="74"/>
      <c r="EP374" s="74"/>
      <c r="EQ374" s="74"/>
      <c r="ER374" s="74"/>
      <c r="ES374" s="74"/>
      <c r="ET374" s="74"/>
      <c r="EU374" s="74"/>
      <c r="EV374" s="74"/>
      <c r="EW374" s="74"/>
      <c r="EX374" s="74"/>
      <c r="EY374" s="74"/>
      <c r="EZ374" s="74"/>
      <c r="FA374" s="74"/>
      <c r="FB374" s="74"/>
    </row>
    <row r="375" spans="2:158" s="69" customFormat="1">
      <c r="B375" s="312"/>
      <c r="C375" s="77" t="s">
        <v>392</v>
      </c>
      <c r="D375" s="71"/>
      <c r="E375" s="71"/>
      <c r="F375" s="71"/>
      <c r="G375" s="71"/>
      <c r="H375" s="71"/>
      <c r="I375" s="71"/>
      <c r="J375" s="71"/>
      <c r="K375" s="71"/>
      <c r="L375" s="71"/>
      <c r="M375" s="71"/>
      <c r="N375" s="71"/>
      <c r="O375" s="72"/>
      <c r="P375" s="71"/>
      <c r="Q375" s="71"/>
      <c r="R375" s="71"/>
      <c r="S375" s="71"/>
      <c r="T375" s="71"/>
      <c r="U375" s="71"/>
      <c r="V375" s="71"/>
      <c r="W375" s="71"/>
      <c r="X375" s="71"/>
      <c r="Y375" s="73">
        <v>200</v>
      </c>
      <c r="Z375" s="73"/>
      <c r="AA375" s="73"/>
      <c r="AB375" s="73"/>
      <c r="AC375" s="73"/>
      <c r="AD375" s="73"/>
      <c r="AE375" s="73"/>
      <c r="AF375" s="447">
        <f t="shared" si="230"/>
        <v>20</v>
      </c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447">
        <f t="shared" si="231"/>
        <v>0</v>
      </c>
      <c r="AT375" s="455"/>
      <c r="AU375" s="450">
        <f t="shared" si="232"/>
        <v>0</v>
      </c>
      <c r="AV375" s="71"/>
      <c r="AW375" s="71"/>
      <c r="AX375" s="71"/>
      <c r="AY375" s="455"/>
      <c r="AZ375" s="71"/>
      <c r="BA375" s="455"/>
      <c r="BB375" s="447">
        <f t="shared" si="229"/>
        <v>0</v>
      </c>
      <c r="BC375" s="71"/>
      <c r="BD375" s="71"/>
      <c r="BE375" s="71"/>
      <c r="BF375" s="71"/>
      <c r="BG375" s="455"/>
      <c r="BH375" s="455"/>
      <c r="BI375" s="455"/>
      <c r="BJ375" s="455">
        <v>20</v>
      </c>
      <c r="BK375" s="455"/>
      <c r="BL375" s="450">
        <f t="shared" si="233"/>
        <v>0</v>
      </c>
      <c r="BM375" s="71"/>
      <c r="BN375" s="71"/>
      <c r="BO375" s="71"/>
      <c r="BP375" s="71"/>
      <c r="BQ375" s="455">
        <f t="shared" si="236"/>
        <v>20</v>
      </c>
      <c r="BR375" s="71"/>
      <c r="BS375" s="71"/>
      <c r="BT375" s="71"/>
      <c r="BU375" s="71"/>
      <c r="BV375" s="71"/>
      <c r="BW375" s="71"/>
      <c r="BX375" s="71"/>
      <c r="BY375" s="71"/>
      <c r="BZ375" s="71"/>
      <c r="CA375" s="71"/>
      <c r="CB375" s="71"/>
      <c r="CC375" s="71"/>
      <c r="CD375" s="71"/>
      <c r="CE375" s="71"/>
      <c r="CF375" s="71"/>
      <c r="CG375" s="71"/>
      <c r="CH375" s="71"/>
      <c r="CI375" s="71"/>
      <c r="CJ375" s="71"/>
      <c r="CK375" s="71"/>
      <c r="CL375" s="71"/>
      <c r="CM375" s="71"/>
      <c r="CN375" s="71"/>
      <c r="CO375" s="71"/>
      <c r="CP375" s="190">
        <f t="shared" si="178"/>
        <v>0</v>
      </c>
      <c r="CQ375" s="71"/>
      <c r="CR375" s="71"/>
      <c r="CS375" s="71"/>
      <c r="CT375" s="71"/>
      <c r="CU375" s="71"/>
      <c r="CV375" s="71"/>
      <c r="CW375" s="71"/>
      <c r="CX375" s="71"/>
      <c r="CY375" s="71"/>
      <c r="CZ375" s="71"/>
      <c r="DA375" s="71"/>
      <c r="DB375" s="190">
        <f t="shared" si="182"/>
        <v>0</v>
      </c>
      <c r="DC375" s="71">
        <f t="shared" si="179"/>
        <v>0</v>
      </c>
      <c r="DD375" s="71"/>
      <c r="DE375" s="71"/>
      <c r="DF375" s="71"/>
      <c r="DG375" s="190">
        <f t="shared" si="180"/>
        <v>0</v>
      </c>
      <c r="DH375" s="71">
        <f t="shared" si="181"/>
        <v>0</v>
      </c>
      <c r="DI375" s="71"/>
      <c r="DJ375" s="71"/>
      <c r="DK375" s="71"/>
      <c r="DL375" s="71"/>
      <c r="DM375" s="71"/>
      <c r="DN375" s="71"/>
      <c r="DO375" s="71"/>
      <c r="DP375" s="71"/>
      <c r="DQ375" s="71"/>
      <c r="DR375" s="71"/>
      <c r="DS375" s="71"/>
      <c r="DT375" s="71"/>
      <c r="DU375" s="71"/>
      <c r="DV375" s="71"/>
      <c r="DW375" s="71"/>
      <c r="DX375" s="71"/>
      <c r="DY375" s="71"/>
      <c r="DZ375" s="71"/>
      <c r="EA375" s="71"/>
      <c r="EB375" s="71"/>
      <c r="EC375" s="71"/>
      <c r="ED375" s="71"/>
      <c r="EE375" s="71"/>
      <c r="EF375" s="71"/>
      <c r="EG375" s="71"/>
      <c r="EH375" s="71"/>
      <c r="EI375" s="74"/>
      <c r="EJ375" s="74"/>
      <c r="EK375" s="74"/>
      <c r="EL375" s="74"/>
      <c r="EM375" s="74"/>
      <c r="EN375" s="74"/>
      <c r="EO375" s="74"/>
      <c r="EP375" s="74"/>
      <c r="EQ375" s="74"/>
      <c r="ER375" s="74"/>
      <c r="ES375" s="74"/>
      <c r="ET375" s="74"/>
      <c r="EU375" s="74"/>
      <c r="EV375" s="74"/>
      <c r="EW375" s="74"/>
      <c r="EX375" s="74"/>
      <c r="EY375" s="74"/>
      <c r="EZ375" s="74"/>
      <c r="FA375" s="74"/>
      <c r="FB375" s="74"/>
    </row>
    <row r="376" spans="2:158" s="69" customFormat="1">
      <c r="B376" s="312"/>
      <c r="C376" s="77" t="s">
        <v>393</v>
      </c>
      <c r="D376" s="71"/>
      <c r="E376" s="71"/>
      <c r="F376" s="71"/>
      <c r="G376" s="71"/>
      <c r="H376" s="71"/>
      <c r="I376" s="71"/>
      <c r="J376" s="71"/>
      <c r="K376" s="71"/>
      <c r="L376" s="71"/>
      <c r="M376" s="71"/>
      <c r="N376" s="71"/>
      <c r="O376" s="72"/>
      <c r="P376" s="71"/>
      <c r="Q376" s="71"/>
      <c r="R376" s="71"/>
      <c r="S376" s="71"/>
      <c r="T376" s="71"/>
      <c r="U376" s="71"/>
      <c r="V376" s="71"/>
      <c r="W376" s="71"/>
      <c r="X376" s="71"/>
      <c r="Y376" s="73">
        <v>134</v>
      </c>
      <c r="Z376" s="73"/>
      <c r="AA376" s="73"/>
      <c r="AB376" s="73"/>
      <c r="AC376" s="73"/>
      <c r="AD376" s="73"/>
      <c r="AE376" s="73"/>
      <c r="AF376" s="447">
        <f t="shared" si="230"/>
        <v>6</v>
      </c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447">
        <f t="shared" si="231"/>
        <v>0</v>
      </c>
      <c r="AT376" s="455"/>
      <c r="AU376" s="450">
        <f t="shared" si="232"/>
        <v>0</v>
      </c>
      <c r="AV376" s="71"/>
      <c r="AW376" s="71"/>
      <c r="AX376" s="71"/>
      <c r="AY376" s="455"/>
      <c r="AZ376" s="71"/>
      <c r="BA376" s="455"/>
      <c r="BB376" s="447">
        <f t="shared" si="229"/>
        <v>0</v>
      </c>
      <c r="BC376" s="71"/>
      <c r="BD376" s="71"/>
      <c r="BE376" s="71"/>
      <c r="BF376" s="71"/>
      <c r="BG376" s="455"/>
      <c r="BH376" s="455"/>
      <c r="BI376" s="455"/>
      <c r="BJ376" s="455">
        <v>6</v>
      </c>
      <c r="BK376" s="455"/>
      <c r="BL376" s="450">
        <f t="shared" si="233"/>
        <v>0</v>
      </c>
      <c r="BM376" s="71"/>
      <c r="BN376" s="71"/>
      <c r="BO376" s="71"/>
      <c r="BP376" s="71"/>
      <c r="BQ376" s="455">
        <f t="shared" si="236"/>
        <v>6</v>
      </c>
      <c r="BR376" s="71"/>
      <c r="BS376" s="71"/>
      <c r="BT376" s="71"/>
      <c r="BU376" s="71"/>
      <c r="BV376" s="71"/>
      <c r="BW376" s="71"/>
      <c r="BX376" s="71"/>
      <c r="BY376" s="71"/>
      <c r="BZ376" s="71"/>
      <c r="CA376" s="71"/>
      <c r="CB376" s="71"/>
      <c r="CC376" s="71"/>
      <c r="CD376" s="71"/>
      <c r="CE376" s="71"/>
      <c r="CF376" s="71"/>
      <c r="CG376" s="71"/>
      <c r="CH376" s="71"/>
      <c r="CI376" s="71"/>
      <c r="CJ376" s="71"/>
      <c r="CK376" s="71"/>
      <c r="CL376" s="71"/>
      <c r="CM376" s="71"/>
      <c r="CN376" s="71"/>
      <c r="CO376" s="71"/>
      <c r="CP376" s="190">
        <f t="shared" si="178"/>
        <v>0</v>
      </c>
      <c r="CQ376" s="71"/>
      <c r="CR376" s="71"/>
      <c r="CS376" s="71"/>
      <c r="CT376" s="71"/>
      <c r="CU376" s="71"/>
      <c r="CV376" s="71"/>
      <c r="CW376" s="71"/>
      <c r="CX376" s="71"/>
      <c r="CY376" s="71"/>
      <c r="CZ376" s="71"/>
      <c r="DA376" s="71"/>
      <c r="DB376" s="190">
        <f t="shared" si="182"/>
        <v>0</v>
      </c>
      <c r="DC376" s="71">
        <f t="shared" si="179"/>
        <v>0</v>
      </c>
      <c r="DD376" s="71"/>
      <c r="DE376" s="71"/>
      <c r="DF376" s="71"/>
      <c r="DG376" s="190">
        <f t="shared" si="180"/>
        <v>0</v>
      </c>
      <c r="DH376" s="71">
        <f t="shared" si="181"/>
        <v>0</v>
      </c>
      <c r="DI376" s="71"/>
      <c r="DJ376" s="71"/>
      <c r="DK376" s="71"/>
      <c r="DL376" s="71"/>
      <c r="DM376" s="71"/>
      <c r="DN376" s="71"/>
      <c r="DO376" s="71"/>
      <c r="DP376" s="71"/>
      <c r="DQ376" s="71"/>
      <c r="DR376" s="71"/>
      <c r="DS376" s="71"/>
      <c r="DT376" s="71"/>
      <c r="DU376" s="71"/>
      <c r="DV376" s="71"/>
      <c r="DW376" s="71"/>
      <c r="DX376" s="71"/>
      <c r="DY376" s="71"/>
      <c r="DZ376" s="71"/>
      <c r="EA376" s="71"/>
      <c r="EB376" s="71"/>
      <c r="EC376" s="71"/>
      <c r="ED376" s="71"/>
      <c r="EE376" s="71"/>
      <c r="EF376" s="71"/>
      <c r="EG376" s="71"/>
      <c r="EH376" s="71"/>
      <c r="EI376" s="74"/>
      <c r="EJ376" s="74"/>
      <c r="EK376" s="74"/>
      <c r="EL376" s="74"/>
      <c r="EM376" s="74"/>
      <c r="EN376" s="74"/>
      <c r="EO376" s="74"/>
      <c r="EP376" s="74"/>
      <c r="EQ376" s="74"/>
      <c r="ER376" s="74"/>
      <c r="ES376" s="74"/>
      <c r="ET376" s="74"/>
      <c r="EU376" s="74"/>
      <c r="EV376" s="74"/>
      <c r="EW376" s="74"/>
      <c r="EX376" s="74"/>
      <c r="EY376" s="74"/>
      <c r="EZ376" s="74"/>
      <c r="FA376" s="74"/>
      <c r="FB376" s="74"/>
    </row>
    <row r="377" spans="2:158" s="69" customFormat="1">
      <c r="B377" s="312"/>
      <c r="C377" s="77" t="s">
        <v>394</v>
      </c>
      <c r="D377" s="71"/>
      <c r="E377" s="71"/>
      <c r="F377" s="71"/>
      <c r="G377" s="71"/>
      <c r="H377" s="71"/>
      <c r="I377" s="71"/>
      <c r="J377" s="71"/>
      <c r="K377" s="71"/>
      <c r="L377" s="71"/>
      <c r="M377" s="71"/>
      <c r="N377" s="71"/>
      <c r="O377" s="72"/>
      <c r="P377" s="71"/>
      <c r="Q377" s="71"/>
      <c r="R377" s="71"/>
      <c r="S377" s="71"/>
      <c r="T377" s="71"/>
      <c r="U377" s="71"/>
      <c r="V377" s="71"/>
      <c r="W377" s="71"/>
      <c r="X377" s="71"/>
      <c r="Y377" s="73">
        <v>509</v>
      </c>
      <c r="Z377" s="73"/>
      <c r="AA377" s="73"/>
      <c r="AB377" s="73"/>
      <c r="AC377" s="73"/>
      <c r="AD377" s="73"/>
      <c r="AE377" s="73"/>
      <c r="AF377" s="447">
        <f t="shared" si="230"/>
        <v>0</v>
      </c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447">
        <f t="shared" si="231"/>
        <v>0</v>
      </c>
      <c r="AT377" s="455"/>
      <c r="AU377" s="450">
        <f t="shared" si="232"/>
        <v>0</v>
      </c>
      <c r="AV377" s="71"/>
      <c r="AW377" s="71"/>
      <c r="AX377" s="71"/>
      <c r="AY377" s="455"/>
      <c r="AZ377" s="71"/>
      <c r="BA377" s="455"/>
      <c r="BB377" s="447">
        <f t="shared" si="229"/>
        <v>0</v>
      </c>
      <c r="BC377" s="71"/>
      <c r="BD377" s="71"/>
      <c r="BE377" s="71"/>
      <c r="BF377" s="71"/>
      <c r="BG377" s="455"/>
      <c r="BH377" s="455"/>
      <c r="BI377" s="455"/>
      <c r="BJ377" s="455"/>
      <c r="BK377" s="455"/>
      <c r="BL377" s="450">
        <f t="shared" si="233"/>
        <v>0</v>
      </c>
      <c r="BM377" s="71"/>
      <c r="BN377" s="71"/>
      <c r="BO377" s="71"/>
      <c r="BP377" s="71"/>
      <c r="BQ377" s="455">
        <f t="shared" si="236"/>
        <v>0</v>
      </c>
      <c r="BR377" s="71"/>
      <c r="BS377" s="71"/>
      <c r="BT377" s="71"/>
      <c r="BU377" s="71"/>
      <c r="BV377" s="71"/>
      <c r="BW377" s="71"/>
      <c r="BX377" s="71"/>
      <c r="BY377" s="71"/>
      <c r="BZ377" s="71"/>
      <c r="CA377" s="71"/>
      <c r="CB377" s="71"/>
      <c r="CC377" s="71"/>
      <c r="CD377" s="71"/>
      <c r="CE377" s="71"/>
      <c r="CF377" s="71"/>
      <c r="CG377" s="71"/>
      <c r="CH377" s="71"/>
      <c r="CI377" s="71"/>
      <c r="CJ377" s="71"/>
      <c r="CK377" s="71"/>
      <c r="CL377" s="71"/>
      <c r="CM377" s="71"/>
      <c r="CN377" s="71"/>
      <c r="CO377" s="71"/>
      <c r="CP377" s="190">
        <f t="shared" ref="CP377:CP442" si="237">SUM(CM377,CK377,CO377)</f>
        <v>0</v>
      </c>
      <c r="CQ377" s="71"/>
      <c r="CR377" s="71"/>
      <c r="CS377" s="71"/>
      <c r="CT377" s="71"/>
      <c r="CU377" s="71"/>
      <c r="CV377" s="71"/>
      <c r="CW377" s="71"/>
      <c r="CX377" s="71"/>
      <c r="CY377" s="71"/>
      <c r="CZ377" s="71"/>
      <c r="DA377" s="71"/>
      <c r="DB377" s="190">
        <f t="shared" si="182"/>
        <v>0</v>
      </c>
      <c r="DC377" s="71">
        <f t="shared" ref="DC377:DC441" si="238">SUM(CO377,CN377)</f>
        <v>0</v>
      </c>
      <c r="DD377" s="71"/>
      <c r="DE377" s="71"/>
      <c r="DF377" s="71"/>
      <c r="DG377" s="190">
        <f t="shared" ref="DG377:DG441" si="239">SUM(DB377,DF377)</f>
        <v>0</v>
      </c>
      <c r="DH377" s="71">
        <f t="shared" ref="DH377:DH441" si="240">SUM(DC377)</f>
        <v>0</v>
      </c>
      <c r="DI377" s="71"/>
      <c r="DJ377" s="71"/>
      <c r="DK377" s="71"/>
      <c r="DL377" s="71"/>
      <c r="DM377" s="71"/>
      <c r="DN377" s="71"/>
      <c r="DO377" s="71"/>
      <c r="DP377" s="71"/>
      <c r="DQ377" s="71"/>
      <c r="DR377" s="71"/>
      <c r="DS377" s="71"/>
      <c r="DT377" s="71"/>
      <c r="DU377" s="71"/>
      <c r="DV377" s="71"/>
      <c r="DW377" s="71"/>
      <c r="DX377" s="71"/>
      <c r="DY377" s="71"/>
      <c r="DZ377" s="71"/>
      <c r="EA377" s="71"/>
      <c r="EB377" s="71"/>
      <c r="EC377" s="71"/>
      <c r="ED377" s="71"/>
      <c r="EE377" s="71"/>
      <c r="EF377" s="71"/>
      <c r="EG377" s="71"/>
      <c r="EH377" s="71"/>
      <c r="EI377" s="74"/>
      <c r="EJ377" s="74"/>
      <c r="EK377" s="74"/>
      <c r="EL377" s="74"/>
      <c r="EM377" s="74"/>
      <c r="EN377" s="74"/>
      <c r="EO377" s="74"/>
      <c r="EP377" s="74"/>
      <c r="EQ377" s="74"/>
      <c r="ER377" s="74"/>
      <c r="ES377" s="74"/>
      <c r="ET377" s="74"/>
      <c r="EU377" s="74"/>
      <c r="EV377" s="74"/>
      <c r="EW377" s="74"/>
      <c r="EX377" s="74"/>
      <c r="EY377" s="74"/>
      <c r="EZ377" s="74"/>
      <c r="FA377" s="74"/>
      <c r="FB377" s="74"/>
    </row>
    <row r="378" spans="2:158" s="69" customFormat="1">
      <c r="B378" s="312"/>
      <c r="C378" s="77" t="s">
        <v>395</v>
      </c>
      <c r="D378" s="71"/>
      <c r="E378" s="71"/>
      <c r="F378" s="71"/>
      <c r="G378" s="71"/>
      <c r="H378" s="71"/>
      <c r="I378" s="71"/>
      <c r="J378" s="71"/>
      <c r="K378" s="71"/>
      <c r="L378" s="71"/>
      <c r="M378" s="71"/>
      <c r="N378" s="71"/>
      <c r="O378" s="72"/>
      <c r="P378" s="71"/>
      <c r="Q378" s="71"/>
      <c r="R378" s="71"/>
      <c r="S378" s="71"/>
      <c r="T378" s="71"/>
      <c r="U378" s="71"/>
      <c r="V378" s="71"/>
      <c r="W378" s="71"/>
      <c r="X378" s="71"/>
      <c r="Y378" s="73">
        <v>24</v>
      </c>
      <c r="Z378" s="73"/>
      <c r="AA378" s="73"/>
      <c r="AB378" s="73"/>
      <c r="AC378" s="73"/>
      <c r="AD378" s="73"/>
      <c r="AE378" s="73"/>
      <c r="AF378" s="447">
        <f t="shared" si="230"/>
        <v>2</v>
      </c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447">
        <f t="shared" si="231"/>
        <v>0</v>
      </c>
      <c r="AT378" s="455"/>
      <c r="AU378" s="450">
        <f t="shared" si="232"/>
        <v>0</v>
      </c>
      <c r="AV378" s="71"/>
      <c r="AW378" s="71"/>
      <c r="AX378" s="71"/>
      <c r="AY378" s="455"/>
      <c r="AZ378" s="71"/>
      <c r="BA378" s="455"/>
      <c r="BB378" s="447">
        <f t="shared" si="229"/>
        <v>0</v>
      </c>
      <c r="BC378" s="71"/>
      <c r="BD378" s="71"/>
      <c r="BE378" s="71"/>
      <c r="BF378" s="71"/>
      <c r="BG378" s="455"/>
      <c r="BH378" s="455"/>
      <c r="BI378" s="455"/>
      <c r="BJ378" s="455">
        <v>2</v>
      </c>
      <c r="BK378" s="455"/>
      <c r="BL378" s="450">
        <f t="shared" si="233"/>
        <v>0</v>
      </c>
      <c r="BM378" s="71"/>
      <c r="BN378" s="71"/>
      <c r="BO378" s="71"/>
      <c r="BP378" s="71"/>
      <c r="BQ378" s="455">
        <f t="shared" si="236"/>
        <v>2</v>
      </c>
      <c r="BR378" s="71"/>
      <c r="BS378" s="71"/>
      <c r="BT378" s="71"/>
      <c r="BU378" s="71"/>
      <c r="BV378" s="71"/>
      <c r="BW378" s="71"/>
      <c r="BX378" s="71"/>
      <c r="BY378" s="71"/>
      <c r="BZ378" s="71"/>
      <c r="CA378" s="71"/>
      <c r="CB378" s="71"/>
      <c r="CC378" s="71"/>
      <c r="CD378" s="71"/>
      <c r="CE378" s="71"/>
      <c r="CF378" s="71"/>
      <c r="CG378" s="71"/>
      <c r="CH378" s="71"/>
      <c r="CI378" s="71"/>
      <c r="CJ378" s="71"/>
      <c r="CK378" s="71"/>
      <c r="CL378" s="71"/>
      <c r="CM378" s="71"/>
      <c r="CN378" s="71"/>
      <c r="CO378" s="71"/>
      <c r="CP378" s="190">
        <f t="shared" si="237"/>
        <v>0</v>
      </c>
      <c r="CQ378" s="71"/>
      <c r="CR378" s="71"/>
      <c r="CS378" s="71"/>
      <c r="CT378" s="71"/>
      <c r="CU378" s="71"/>
      <c r="CV378" s="71"/>
      <c r="CW378" s="71"/>
      <c r="CX378" s="71"/>
      <c r="CY378" s="71"/>
      <c r="CZ378" s="71"/>
      <c r="DA378" s="71"/>
      <c r="DB378" s="190">
        <f t="shared" si="182"/>
        <v>0</v>
      </c>
      <c r="DC378" s="71">
        <f t="shared" si="238"/>
        <v>0</v>
      </c>
      <c r="DD378" s="71"/>
      <c r="DE378" s="71"/>
      <c r="DF378" s="71"/>
      <c r="DG378" s="190">
        <f t="shared" si="239"/>
        <v>0</v>
      </c>
      <c r="DH378" s="71">
        <f t="shared" si="240"/>
        <v>0</v>
      </c>
      <c r="DI378" s="71"/>
      <c r="DJ378" s="71"/>
      <c r="DK378" s="71"/>
      <c r="DL378" s="71"/>
      <c r="DM378" s="71"/>
      <c r="DN378" s="71"/>
      <c r="DO378" s="71"/>
      <c r="DP378" s="71"/>
      <c r="DQ378" s="71"/>
      <c r="DR378" s="71"/>
      <c r="DS378" s="71"/>
      <c r="DT378" s="71"/>
      <c r="DU378" s="71"/>
      <c r="DV378" s="71"/>
      <c r="DW378" s="71"/>
      <c r="DX378" s="71"/>
      <c r="DY378" s="71"/>
      <c r="DZ378" s="71"/>
      <c r="EA378" s="71"/>
      <c r="EB378" s="71"/>
      <c r="EC378" s="71"/>
      <c r="ED378" s="71"/>
      <c r="EE378" s="71"/>
      <c r="EF378" s="71"/>
      <c r="EG378" s="71"/>
      <c r="EH378" s="71"/>
      <c r="EI378" s="74"/>
      <c r="EJ378" s="74"/>
      <c r="EK378" s="74"/>
      <c r="EL378" s="74"/>
      <c r="EM378" s="74"/>
      <c r="EN378" s="74"/>
      <c r="EO378" s="74"/>
      <c r="EP378" s="74"/>
      <c r="EQ378" s="74"/>
      <c r="ER378" s="74"/>
      <c r="ES378" s="74"/>
      <c r="ET378" s="74"/>
      <c r="EU378" s="74"/>
      <c r="EV378" s="74"/>
      <c r="EW378" s="74"/>
      <c r="EX378" s="74"/>
      <c r="EY378" s="74"/>
      <c r="EZ378" s="74"/>
      <c r="FA378" s="74"/>
      <c r="FB378" s="74"/>
    </row>
    <row r="379" spans="2:158" s="69" customFormat="1">
      <c r="B379" s="312"/>
      <c r="C379" s="77" t="s">
        <v>396</v>
      </c>
      <c r="D379" s="71"/>
      <c r="E379" s="71"/>
      <c r="F379" s="71"/>
      <c r="G379" s="71"/>
      <c r="H379" s="71"/>
      <c r="I379" s="71"/>
      <c r="J379" s="71"/>
      <c r="K379" s="71"/>
      <c r="L379" s="71"/>
      <c r="M379" s="71"/>
      <c r="N379" s="71"/>
      <c r="O379" s="72"/>
      <c r="P379" s="71"/>
      <c r="Q379" s="71"/>
      <c r="R379" s="71"/>
      <c r="S379" s="71"/>
      <c r="T379" s="71"/>
      <c r="U379" s="71"/>
      <c r="V379" s="71"/>
      <c r="W379" s="71"/>
      <c r="X379" s="71"/>
      <c r="Y379" s="73">
        <v>46</v>
      </c>
      <c r="Z379" s="73"/>
      <c r="AA379" s="73"/>
      <c r="AB379" s="73"/>
      <c r="AC379" s="73"/>
      <c r="AD379" s="73"/>
      <c r="AE379" s="73"/>
      <c r="AF379" s="447">
        <f t="shared" si="230"/>
        <v>15</v>
      </c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447">
        <f t="shared" si="231"/>
        <v>0</v>
      </c>
      <c r="AT379" s="455"/>
      <c r="AU379" s="450">
        <f t="shared" si="232"/>
        <v>0</v>
      </c>
      <c r="AV379" s="71"/>
      <c r="AW379" s="71"/>
      <c r="AX379" s="71"/>
      <c r="AY379" s="455"/>
      <c r="AZ379" s="71"/>
      <c r="BA379" s="455"/>
      <c r="BB379" s="447">
        <f t="shared" si="229"/>
        <v>0</v>
      </c>
      <c r="BC379" s="71"/>
      <c r="BD379" s="71"/>
      <c r="BE379" s="71"/>
      <c r="BF379" s="71"/>
      <c r="BG379" s="455"/>
      <c r="BH379" s="455"/>
      <c r="BI379" s="455"/>
      <c r="BJ379" s="455">
        <v>15</v>
      </c>
      <c r="BK379" s="455"/>
      <c r="BL379" s="450">
        <f t="shared" si="233"/>
        <v>0</v>
      </c>
      <c r="BM379" s="71"/>
      <c r="BN379" s="71"/>
      <c r="BO379" s="71"/>
      <c r="BP379" s="71"/>
      <c r="BQ379" s="455">
        <f t="shared" si="236"/>
        <v>15</v>
      </c>
      <c r="BR379" s="71"/>
      <c r="BS379" s="71"/>
      <c r="BT379" s="71"/>
      <c r="BU379" s="71"/>
      <c r="BV379" s="71"/>
      <c r="BW379" s="71"/>
      <c r="BX379" s="71"/>
      <c r="BY379" s="71"/>
      <c r="BZ379" s="71"/>
      <c r="CA379" s="71"/>
      <c r="CB379" s="71"/>
      <c r="CC379" s="71"/>
      <c r="CD379" s="71"/>
      <c r="CE379" s="71"/>
      <c r="CF379" s="71"/>
      <c r="CG379" s="71"/>
      <c r="CH379" s="71"/>
      <c r="CI379" s="71"/>
      <c r="CJ379" s="71"/>
      <c r="CK379" s="71"/>
      <c r="CL379" s="71"/>
      <c r="CM379" s="71"/>
      <c r="CN379" s="71"/>
      <c r="CO379" s="71"/>
      <c r="CP379" s="190">
        <f t="shared" si="237"/>
        <v>0</v>
      </c>
      <c r="CQ379" s="71"/>
      <c r="CR379" s="71"/>
      <c r="CS379" s="71"/>
      <c r="CT379" s="71"/>
      <c r="CU379" s="71"/>
      <c r="CV379" s="71"/>
      <c r="CW379" s="71"/>
      <c r="CX379" s="71"/>
      <c r="CY379" s="71"/>
      <c r="CZ379" s="71"/>
      <c r="DA379" s="71"/>
      <c r="DB379" s="190">
        <f t="shared" ref="DB379:DB443" si="241">SUM(CP379,CQ379)</f>
        <v>0</v>
      </c>
      <c r="DC379" s="71">
        <f t="shared" si="238"/>
        <v>0</v>
      </c>
      <c r="DD379" s="71"/>
      <c r="DE379" s="71"/>
      <c r="DF379" s="71"/>
      <c r="DG379" s="190">
        <f t="shared" si="239"/>
        <v>0</v>
      </c>
      <c r="DH379" s="71">
        <f t="shared" si="240"/>
        <v>0</v>
      </c>
      <c r="DI379" s="71"/>
      <c r="DJ379" s="71"/>
      <c r="DK379" s="71"/>
      <c r="DL379" s="71"/>
      <c r="DM379" s="71"/>
      <c r="DN379" s="71"/>
      <c r="DO379" s="71"/>
      <c r="DP379" s="71"/>
      <c r="DQ379" s="71"/>
      <c r="DR379" s="71"/>
      <c r="DS379" s="71"/>
      <c r="DT379" s="71"/>
      <c r="DU379" s="71"/>
      <c r="DV379" s="71"/>
      <c r="DW379" s="71"/>
      <c r="DX379" s="71"/>
      <c r="DY379" s="71"/>
      <c r="DZ379" s="71"/>
      <c r="EA379" s="71"/>
      <c r="EB379" s="71"/>
      <c r="EC379" s="71"/>
      <c r="ED379" s="71"/>
      <c r="EE379" s="71"/>
      <c r="EF379" s="71"/>
      <c r="EG379" s="71"/>
      <c r="EH379" s="71"/>
      <c r="EI379" s="74"/>
      <c r="EJ379" s="74"/>
      <c r="EK379" s="74"/>
      <c r="EL379" s="74"/>
      <c r="EM379" s="74"/>
      <c r="EN379" s="74"/>
      <c r="EO379" s="74"/>
      <c r="EP379" s="74"/>
      <c r="EQ379" s="74"/>
      <c r="ER379" s="74"/>
      <c r="ES379" s="74"/>
      <c r="ET379" s="74"/>
      <c r="EU379" s="74"/>
      <c r="EV379" s="74"/>
      <c r="EW379" s="74"/>
      <c r="EX379" s="74"/>
      <c r="EY379" s="74"/>
      <c r="EZ379" s="74"/>
      <c r="FA379" s="74"/>
      <c r="FB379" s="74"/>
    </row>
    <row r="380" spans="2:158" s="69" customFormat="1">
      <c r="B380" s="312"/>
      <c r="C380" s="77" t="s">
        <v>397</v>
      </c>
      <c r="D380" s="71"/>
      <c r="E380" s="71"/>
      <c r="F380" s="71"/>
      <c r="G380" s="71"/>
      <c r="H380" s="71"/>
      <c r="I380" s="71"/>
      <c r="J380" s="71"/>
      <c r="K380" s="71"/>
      <c r="L380" s="71"/>
      <c r="M380" s="71"/>
      <c r="N380" s="71"/>
      <c r="O380" s="72"/>
      <c r="P380" s="71"/>
      <c r="Q380" s="71"/>
      <c r="R380" s="71"/>
      <c r="S380" s="71"/>
      <c r="T380" s="71"/>
      <c r="U380" s="71"/>
      <c r="V380" s="71"/>
      <c r="W380" s="71"/>
      <c r="X380" s="71"/>
      <c r="Y380" s="73">
        <v>92</v>
      </c>
      <c r="Z380" s="73"/>
      <c r="AA380" s="73"/>
      <c r="AB380" s="73"/>
      <c r="AC380" s="73"/>
      <c r="AD380" s="73"/>
      <c r="AE380" s="73"/>
      <c r="AF380" s="447">
        <f t="shared" si="230"/>
        <v>9</v>
      </c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447">
        <f t="shared" si="231"/>
        <v>0</v>
      </c>
      <c r="AT380" s="455"/>
      <c r="AU380" s="450">
        <f t="shared" si="232"/>
        <v>0</v>
      </c>
      <c r="AV380" s="71"/>
      <c r="AW380" s="71"/>
      <c r="AX380" s="71"/>
      <c r="AY380" s="455"/>
      <c r="AZ380" s="71"/>
      <c r="BA380" s="455"/>
      <c r="BB380" s="447">
        <f t="shared" si="229"/>
        <v>0</v>
      </c>
      <c r="BC380" s="71"/>
      <c r="BD380" s="71"/>
      <c r="BE380" s="71"/>
      <c r="BF380" s="71"/>
      <c r="BG380" s="455"/>
      <c r="BH380" s="455"/>
      <c r="BI380" s="455"/>
      <c r="BJ380" s="455">
        <v>9</v>
      </c>
      <c r="BK380" s="455"/>
      <c r="BL380" s="450">
        <f t="shared" si="233"/>
        <v>0</v>
      </c>
      <c r="BM380" s="71"/>
      <c r="BN380" s="71"/>
      <c r="BO380" s="71"/>
      <c r="BP380" s="71"/>
      <c r="BQ380" s="455">
        <f t="shared" si="236"/>
        <v>9</v>
      </c>
      <c r="BR380" s="71"/>
      <c r="BS380" s="71"/>
      <c r="BT380" s="71"/>
      <c r="BU380" s="71"/>
      <c r="BV380" s="71"/>
      <c r="BW380" s="71"/>
      <c r="BX380" s="71"/>
      <c r="BY380" s="71"/>
      <c r="BZ380" s="71"/>
      <c r="CA380" s="71"/>
      <c r="CB380" s="71"/>
      <c r="CC380" s="71"/>
      <c r="CD380" s="71"/>
      <c r="CE380" s="71"/>
      <c r="CF380" s="71"/>
      <c r="CG380" s="71"/>
      <c r="CH380" s="71"/>
      <c r="CI380" s="71"/>
      <c r="CJ380" s="71"/>
      <c r="CK380" s="71"/>
      <c r="CL380" s="71"/>
      <c r="CM380" s="71"/>
      <c r="CN380" s="71"/>
      <c r="CO380" s="71"/>
      <c r="CP380" s="190">
        <f t="shared" si="237"/>
        <v>0</v>
      </c>
      <c r="CQ380" s="71"/>
      <c r="CR380" s="71"/>
      <c r="CS380" s="71"/>
      <c r="CT380" s="71"/>
      <c r="CU380" s="71"/>
      <c r="CV380" s="71"/>
      <c r="CW380" s="71"/>
      <c r="CX380" s="71"/>
      <c r="CY380" s="71"/>
      <c r="CZ380" s="71"/>
      <c r="DA380" s="71"/>
      <c r="DB380" s="190">
        <f t="shared" si="241"/>
        <v>0</v>
      </c>
      <c r="DC380" s="71">
        <f t="shared" si="238"/>
        <v>0</v>
      </c>
      <c r="DD380" s="71"/>
      <c r="DE380" s="71"/>
      <c r="DF380" s="71"/>
      <c r="DG380" s="190">
        <f t="shared" si="239"/>
        <v>0</v>
      </c>
      <c r="DH380" s="71">
        <f t="shared" si="240"/>
        <v>0</v>
      </c>
      <c r="DI380" s="71"/>
      <c r="DJ380" s="71"/>
      <c r="DK380" s="71"/>
      <c r="DL380" s="71"/>
      <c r="DM380" s="71"/>
      <c r="DN380" s="71"/>
      <c r="DO380" s="71"/>
      <c r="DP380" s="71"/>
      <c r="DQ380" s="71"/>
      <c r="DR380" s="71"/>
      <c r="DS380" s="71"/>
      <c r="DT380" s="71"/>
      <c r="DU380" s="71"/>
      <c r="DV380" s="71"/>
      <c r="DW380" s="71"/>
      <c r="DX380" s="71"/>
      <c r="DY380" s="71"/>
      <c r="DZ380" s="71"/>
      <c r="EA380" s="71"/>
      <c r="EB380" s="71"/>
      <c r="EC380" s="71"/>
      <c r="ED380" s="71"/>
      <c r="EE380" s="71"/>
      <c r="EF380" s="71"/>
      <c r="EG380" s="71"/>
      <c r="EH380" s="71"/>
      <c r="EI380" s="74"/>
      <c r="EJ380" s="74"/>
      <c r="EK380" s="74"/>
      <c r="EL380" s="74"/>
      <c r="EM380" s="74"/>
      <c r="EN380" s="74"/>
      <c r="EO380" s="74"/>
      <c r="EP380" s="74"/>
      <c r="EQ380" s="74"/>
      <c r="ER380" s="74"/>
      <c r="ES380" s="74"/>
      <c r="ET380" s="74"/>
      <c r="EU380" s="74"/>
      <c r="EV380" s="74"/>
      <c r="EW380" s="74"/>
      <c r="EX380" s="74"/>
      <c r="EY380" s="74"/>
      <c r="EZ380" s="74"/>
      <c r="FA380" s="74"/>
      <c r="FB380" s="74"/>
    </row>
    <row r="381" spans="2:158" s="69" customFormat="1">
      <c r="B381" s="312"/>
      <c r="C381" s="77" t="s">
        <v>398</v>
      </c>
      <c r="D381" s="71"/>
      <c r="E381" s="71"/>
      <c r="F381" s="71"/>
      <c r="G381" s="71"/>
      <c r="H381" s="71"/>
      <c r="I381" s="71"/>
      <c r="J381" s="71"/>
      <c r="K381" s="71"/>
      <c r="L381" s="71"/>
      <c r="M381" s="71"/>
      <c r="N381" s="71"/>
      <c r="O381" s="72"/>
      <c r="P381" s="71"/>
      <c r="Q381" s="71"/>
      <c r="R381" s="71"/>
      <c r="S381" s="71"/>
      <c r="T381" s="71"/>
      <c r="U381" s="71"/>
      <c r="V381" s="71"/>
      <c r="W381" s="71"/>
      <c r="X381" s="71"/>
      <c r="Y381" s="73">
        <v>32449</v>
      </c>
      <c r="Z381" s="164"/>
      <c r="AA381" s="164"/>
      <c r="AB381" s="164"/>
      <c r="AC381" s="164"/>
      <c r="AD381" s="164"/>
      <c r="AE381" s="164"/>
      <c r="AF381" s="447">
        <f t="shared" si="230"/>
        <v>2323</v>
      </c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447">
        <f t="shared" si="231"/>
        <v>0</v>
      </c>
      <c r="AT381" s="455"/>
      <c r="AU381" s="450">
        <f t="shared" si="232"/>
        <v>0</v>
      </c>
      <c r="AV381" s="71"/>
      <c r="AW381" s="71"/>
      <c r="AX381" s="71"/>
      <c r="AY381" s="455"/>
      <c r="AZ381" s="71"/>
      <c r="BA381" s="455"/>
      <c r="BB381" s="447">
        <f t="shared" si="229"/>
        <v>0</v>
      </c>
      <c r="BC381" s="71"/>
      <c r="BD381" s="71"/>
      <c r="BE381" s="71"/>
      <c r="BF381" s="71"/>
      <c r="BG381" s="455"/>
      <c r="BH381" s="455"/>
      <c r="BI381" s="455"/>
      <c r="BJ381" s="455">
        <v>2323</v>
      </c>
      <c r="BK381" s="455"/>
      <c r="BL381" s="450">
        <f t="shared" si="233"/>
        <v>0</v>
      </c>
      <c r="BM381" s="71"/>
      <c r="BN381" s="71"/>
      <c r="BO381" s="71"/>
      <c r="BP381" s="71"/>
      <c r="BQ381" s="455">
        <f t="shared" si="236"/>
        <v>2323</v>
      </c>
      <c r="BR381" s="71"/>
      <c r="BS381" s="71"/>
      <c r="BT381" s="71"/>
      <c r="BU381" s="71"/>
      <c r="BV381" s="71"/>
      <c r="BW381" s="71"/>
      <c r="BX381" s="71"/>
      <c r="BY381" s="71"/>
      <c r="BZ381" s="71"/>
      <c r="CA381" s="71"/>
      <c r="CB381" s="71"/>
      <c r="CC381" s="71"/>
      <c r="CD381" s="71"/>
      <c r="CE381" s="71"/>
      <c r="CF381" s="71"/>
      <c r="CG381" s="71"/>
      <c r="CH381" s="71"/>
      <c r="CI381" s="71"/>
      <c r="CJ381" s="71"/>
      <c r="CK381" s="71"/>
      <c r="CL381" s="71"/>
      <c r="CM381" s="71"/>
      <c r="CN381" s="71"/>
      <c r="CO381" s="71"/>
      <c r="CP381" s="190">
        <f t="shared" si="237"/>
        <v>0</v>
      </c>
      <c r="CQ381" s="71"/>
      <c r="CR381" s="71"/>
      <c r="CS381" s="71"/>
      <c r="CT381" s="71"/>
      <c r="CU381" s="71"/>
      <c r="CV381" s="71"/>
      <c r="CW381" s="71"/>
      <c r="CX381" s="71"/>
      <c r="CY381" s="71"/>
      <c r="CZ381" s="71"/>
      <c r="DA381" s="71"/>
      <c r="DB381" s="190">
        <f t="shared" si="241"/>
        <v>0</v>
      </c>
      <c r="DC381" s="71">
        <f t="shared" si="238"/>
        <v>0</v>
      </c>
      <c r="DD381" s="71"/>
      <c r="DE381" s="71"/>
      <c r="DF381" s="71"/>
      <c r="DG381" s="190">
        <f t="shared" si="239"/>
        <v>0</v>
      </c>
      <c r="DH381" s="71">
        <f t="shared" si="240"/>
        <v>0</v>
      </c>
      <c r="DI381" s="71"/>
      <c r="DJ381" s="71"/>
      <c r="DK381" s="71"/>
      <c r="DL381" s="71"/>
      <c r="DM381" s="71"/>
      <c r="DN381" s="71"/>
      <c r="DO381" s="71"/>
      <c r="DP381" s="71"/>
      <c r="DQ381" s="71"/>
      <c r="DR381" s="71"/>
      <c r="DS381" s="71"/>
      <c r="DT381" s="71"/>
      <c r="DU381" s="71"/>
      <c r="DV381" s="71"/>
      <c r="DW381" s="71"/>
      <c r="DX381" s="71"/>
      <c r="DY381" s="71"/>
      <c r="DZ381" s="71"/>
      <c r="EA381" s="71"/>
      <c r="EB381" s="71"/>
      <c r="EC381" s="71"/>
      <c r="ED381" s="71"/>
      <c r="EE381" s="71"/>
      <c r="EF381" s="71"/>
      <c r="EG381" s="71"/>
      <c r="EH381" s="71"/>
      <c r="EI381" s="74"/>
      <c r="EJ381" s="74"/>
      <c r="EK381" s="74"/>
      <c r="EL381" s="74"/>
      <c r="EM381" s="74"/>
      <c r="EN381" s="74"/>
      <c r="EO381" s="74"/>
      <c r="EP381" s="74"/>
      <c r="EQ381" s="74"/>
      <c r="ER381" s="74"/>
      <c r="ES381" s="74"/>
      <c r="ET381" s="74"/>
      <c r="EU381" s="74"/>
      <c r="EV381" s="74"/>
      <c r="EW381" s="74"/>
      <c r="EX381" s="74"/>
      <c r="EY381" s="74"/>
      <c r="EZ381" s="74"/>
      <c r="FA381" s="74"/>
      <c r="FB381" s="74"/>
    </row>
    <row r="382" spans="2:158" s="78" customFormat="1" ht="27" customHeight="1">
      <c r="B382" s="725" t="s">
        <v>442</v>
      </c>
      <c r="C382" s="723" t="s">
        <v>443</v>
      </c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0"/>
      <c r="P382" s="79"/>
      <c r="Q382" s="79"/>
      <c r="R382" s="79"/>
      <c r="S382" s="79"/>
      <c r="T382" s="79"/>
      <c r="U382" s="79"/>
      <c r="V382" s="79"/>
      <c r="W382" s="79"/>
      <c r="X382" s="79"/>
      <c r="Y382" s="81">
        <v>1690</v>
      </c>
      <c r="Z382" s="81"/>
      <c r="AA382" s="81"/>
      <c r="AB382" s="81"/>
      <c r="AC382" s="81"/>
      <c r="AD382" s="81"/>
      <c r="AE382" s="81"/>
      <c r="AF382" s="447">
        <f t="shared" si="230"/>
        <v>2.1</v>
      </c>
      <c r="AG382" s="79"/>
      <c r="AH382" s="79"/>
      <c r="AI382" s="79"/>
      <c r="AJ382" s="79"/>
      <c r="AK382" s="79"/>
      <c r="AL382" s="79"/>
      <c r="AM382" s="79"/>
      <c r="AN382" s="79"/>
      <c r="AO382" s="79"/>
      <c r="AP382" s="79"/>
      <c r="AQ382" s="79"/>
      <c r="AR382" s="79"/>
      <c r="AS382" s="447">
        <f t="shared" si="231"/>
        <v>0</v>
      </c>
      <c r="AT382" s="455"/>
      <c r="AU382" s="450">
        <f t="shared" si="232"/>
        <v>0</v>
      </c>
      <c r="AV382" s="79"/>
      <c r="AW382" s="79"/>
      <c r="AX382" s="79"/>
      <c r="AY382" s="455"/>
      <c r="AZ382" s="79"/>
      <c r="BA382" s="455"/>
      <c r="BB382" s="447">
        <f t="shared" si="229"/>
        <v>0</v>
      </c>
      <c r="BC382" s="79"/>
      <c r="BD382" s="79"/>
      <c r="BE382" s="79"/>
      <c r="BF382" s="79"/>
      <c r="BG382" s="455"/>
      <c r="BH382" s="455"/>
      <c r="BI382" s="455"/>
      <c r="BJ382" s="455">
        <v>1.9</v>
      </c>
      <c r="BK382" s="455"/>
      <c r="BL382" s="450">
        <f t="shared" si="233"/>
        <v>0.2</v>
      </c>
      <c r="BM382" s="79"/>
      <c r="BN382" s="79"/>
      <c r="BO382" s="79"/>
      <c r="BP382" s="79">
        <v>0.2</v>
      </c>
      <c r="BQ382" s="455">
        <f t="shared" ref="BQ382:BQ430" si="242">SUM(AT382,AU382,AY382,BA382,BB382,BG382,BH382,BI382,BJ382,BK382,BL382)</f>
        <v>2.1</v>
      </c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188">
        <f t="shared" si="237"/>
        <v>0</v>
      </c>
      <c r="CQ382" s="79"/>
      <c r="CR382" s="79"/>
      <c r="CS382" s="79"/>
      <c r="CT382" s="79"/>
      <c r="CU382" s="79"/>
      <c r="CV382" s="79"/>
      <c r="CW382" s="79"/>
      <c r="CX382" s="79"/>
      <c r="CY382" s="79"/>
      <c r="CZ382" s="79"/>
      <c r="DA382" s="79"/>
      <c r="DB382" s="188">
        <f t="shared" si="241"/>
        <v>0</v>
      </c>
      <c r="DC382" s="38">
        <f t="shared" si="238"/>
        <v>0</v>
      </c>
      <c r="DD382" s="79"/>
      <c r="DE382" s="79"/>
      <c r="DF382" s="79"/>
      <c r="DG382" s="188">
        <f t="shared" si="239"/>
        <v>0</v>
      </c>
      <c r="DH382" s="38">
        <f t="shared" si="240"/>
        <v>0</v>
      </c>
      <c r="DI382" s="79"/>
      <c r="DJ382" s="79"/>
      <c r="DK382" s="79"/>
      <c r="DL382" s="79"/>
      <c r="DM382" s="79"/>
      <c r="DN382" s="79"/>
      <c r="DO382" s="79"/>
      <c r="DP382" s="79"/>
      <c r="DQ382" s="79"/>
      <c r="DR382" s="79"/>
      <c r="DS382" s="79"/>
      <c r="DT382" s="79"/>
      <c r="DU382" s="79"/>
      <c r="DV382" s="79"/>
      <c r="DW382" s="79"/>
      <c r="DX382" s="79"/>
      <c r="DY382" s="79"/>
      <c r="DZ382" s="79"/>
      <c r="EA382" s="79"/>
      <c r="EB382" s="79"/>
      <c r="EC382" s="79"/>
      <c r="ED382" s="79"/>
      <c r="EE382" s="79"/>
      <c r="EF382" s="79"/>
      <c r="EG382" s="79"/>
      <c r="EH382" s="79"/>
      <c r="EI382" s="82"/>
      <c r="EJ382" s="82"/>
      <c r="EK382" s="82"/>
      <c r="EL382" s="82"/>
      <c r="EM382" s="82"/>
      <c r="EN382" s="82"/>
      <c r="EO382" s="82"/>
      <c r="EP382" s="82"/>
      <c r="EQ382" s="82"/>
      <c r="ER382" s="82"/>
      <c r="ES382" s="82"/>
      <c r="ET382" s="82"/>
      <c r="EU382" s="82"/>
      <c r="EV382" s="82"/>
      <c r="EW382" s="82"/>
      <c r="EX382" s="82"/>
      <c r="EY382" s="82"/>
      <c r="EZ382" s="82"/>
      <c r="FA382" s="82"/>
      <c r="FB382" s="82"/>
    </row>
    <row r="383" spans="2:158" s="78" customFormat="1">
      <c r="B383" s="726"/>
      <c r="C383" s="724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0"/>
      <c r="P383" s="79"/>
      <c r="Q383" s="79"/>
      <c r="R383" s="79"/>
      <c r="S383" s="79"/>
      <c r="T383" s="79"/>
      <c r="U383" s="79"/>
      <c r="V383" s="79"/>
      <c r="W383" s="79"/>
      <c r="X383" s="79"/>
      <c r="Y383" s="81">
        <f>SUM(Y384:Y397)</f>
        <v>1690</v>
      </c>
      <c r="Z383" s="81"/>
      <c r="AA383" s="81"/>
      <c r="AB383" s="81"/>
      <c r="AC383" s="81"/>
      <c r="AD383" s="81"/>
      <c r="AE383" s="81"/>
      <c r="AF383" s="447">
        <f t="shared" si="230"/>
        <v>2151</v>
      </c>
      <c r="AG383" s="81">
        <f t="shared" ref="AG383:BP383" si="243">SUM(AG384:AG397)</f>
        <v>0</v>
      </c>
      <c r="AH383" s="81">
        <f t="shared" si="243"/>
        <v>0</v>
      </c>
      <c r="AI383" s="81">
        <f t="shared" si="243"/>
        <v>0</v>
      </c>
      <c r="AJ383" s="81">
        <f t="shared" si="243"/>
        <v>0</v>
      </c>
      <c r="AK383" s="81">
        <f t="shared" si="243"/>
        <v>0</v>
      </c>
      <c r="AL383" s="81">
        <f t="shared" si="243"/>
        <v>0</v>
      </c>
      <c r="AM383" s="81">
        <f t="shared" si="243"/>
        <v>0</v>
      </c>
      <c r="AN383" s="81">
        <f t="shared" si="243"/>
        <v>0</v>
      </c>
      <c r="AO383" s="81">
        <f t="shared" si="243"/>
        <v>0</v>
      </c>
      <c r="AP383" s="81">
        <f t="shared" si="243"/>
        <v>0</v>
      </c>
      <c r="AQ383" s="81">
        <f t="shared" si="243"/>
        <v>0</v>
      </c>
      <c r="AR383" s="81">
        <f t="shared" si="243"/>
        <v>0</v>
      </c>
      <c r="AS383" s="450">
        <f t="shared" si="243"/>
        <v>0</v>
      </c>
      <c r="AT383" s="450">
        <f t="shared" si="243"/>
        <v>0</v>
      </c>
      <c r="AU383" s="450">
        <f t="shared" si="243"/>
        <v>0</v>
      </c>
      <c r="AV383" s="81">
        <f t="shared" si="243"/>
        <v>0</v>
      </c>
      <c r="AW383" s="81">
        <f t="shared" si="243"/>
        <v>0</v>
      </c>
      <c r="AX383" s="81">
        <f t="shared" si="243"/>
        <v>0</v>
      </c>
      <c r="AY383" s="450">
        <f t="shared" si="243"/>
        <v>0</v>
      </c>
      <c r="AZ383" s="81">
        <f t="shared" si="243"/>
        <v>0</v>
      </c>
      <c r="BA383" s="450">
        <f t="shared" si="243"/>
        <v>0</v>
      </c>
      <c r="BB383" s="450">
        <f t="shared" si="243"/>
        <v>0</v>
      </c>
      <c r="BC383" s="81">
        <f t="shared" si="243"/>
        <v>0</v>
      </c>
      <c r="BD383" s="81">
        <f t="shared" si="243"/>
        <v>0</v>
      </c>
      <c r="BE383" s="81">
        <f t="shared" si="243"/>
        <v>0</v>
      </c>
      <c r="BF383" s="81">
        <f t="shared" si="243"/>
        <v>0</v>
      </c>
      <c r="BG383" s="450">
        <f t="shared" si="243"/>
        <v>0</v>
      </c>
      <c r="BH383" s="450">
        <f t="shared" si="243"/>
        <v>0</v>
      </c>
      <c r="BI383" s="450">
        <f t="shared" si="243"/>
        <v>9</v>
      </c>
      <c r="BJ383" s="450">
        <f t="shared" si="243"/>
        <v>1920</v>
      </c>
      <c r="BK383" s="450">
        <f t="shared" si="243"/>
        <v>0</v>
      </c>
      <c r="BL383" s="450">
        <f t="shared" si="243"/>
        <v>222</v>
      </c>
      <c r="BM383" s="81">
        <f t="shared" si="243"/>
        <v>0</v>
      </c>
      <c r="BN383" s="81">
        <f t="shared" si="243"/>
        <v>0</v>
      </c>
      <c r="BO383" s="81">
        <f t="shared" si="243"/>
        <v>0</v>
      </c>
      <c r="BP383" s="81">
        <f t="shared" si="243"/>
        <v>222</v>
      </c>
      <c r="BQ383" s="455">
        <f t="shared" si="242"/>
        <v>2151</v>
      </c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188">
        <f t="shared" si="237"/>
        <v>0</v>
      </c>
      <c r="CQ383" s="79"/>
      <c r="CR383" s="79"/>
      <c r="CS383" s="79"/>
      <c r="CT383" s="79"/>
      <c r="CU383" s="79"/>
      <c r="CV383" s="79"/>
      <c r="CW383" s="79"/>
      <c r="CX383" s="79"/>
      <c r="CY383" s="79"/>
      <c r="CZ383" s="79"/>
      <c r="DA383" s="79"/>
      <c r="DB383" s="188">
        <f t="shared" si="241"/>
        <v>0</v>
      </c>
      <c r="DC383" s="38">
        <f t="shared" si="238"/>
        <v>0</v>
      </c>
      <c r="DD383" s="79"/>
      <c r="DE383" s="79"/>
      <c r="DF383" s="79"/>
      <c r="DG383" s="188">
        <f t="shared" si="239"/>
        <v>0</v>
      </c>
      <c r="DH383" s="38">
        <f t="shared" si="240"/>
        <v>0</v>
      </c>
      <c r="DI383" s="79"/>
      <c r="DJ383" s="79"/>
      <c r="DK383" s="79"/>
      <c r="DL383" s="79"/>
      <c r="DM383" s="79"/>
      <c r="DN383" s="79"/>
      <c r="DO383" s="79"/>
      <c r="DP383" s="79"/>
      <c r="DQ383" s="79"/>
      <c r="DR383" s="79"/>
      <c r="DS383" s="79"/>
      <c r="DT383" s="79"/>
      <c r="DU383" s="79"/>
      <c r="DV383" s="79"/>
      <c r="DW383" s="79"/>
      <c r="DX383" s="79"/>
      <c r="DY383" s="79"/>
      <c r="DZ383" s="79"/>
      <c r="EA383" s="79"/>
      <c r="EB383" s="79"/>
      <c r="EC383" s="79"/>
      <c r="ED383" s="79"/>
      <c r="EE383" s="79"/>
      <c r="EF383" s="79"/>
      <c r="EG383" s="79"/>
      <c r="EH383" s="79"/>
      <c r="EI383" s="82"/>
      <c r="EJ383" s="82"/>
      <c r="EK383" s="82"/>
      <c r="EL383" s="82"/>
      <c r="EM383" s="82"/>
      <c r="EN383" s="82"/>
      <c r="EO383" s="82"/>
      <c r="EP383" s="82"/>
      <c r="EQ383" s="82"/>
      <c r="ER383" s="82"/>
      <c r="ES383" s="82"/>
      <c r="ET383" s="82"/>
      <c r="EU383" s="82"/>
      <c r="EV383" s="82"/>
      <c r="EW383" s="82"/>
      <c r="EX383" s="82"/>
      <c r="EY383" s="82"/>
      <c r="EZ383" s="82"/>
      <c r="FA383" s="82"/>
      <c r="FB383" s="82"/>
    </row>
    <row r="384" spans="2:158" s="69" customFormat="1">
      <c r="B384" s="261"/>
      <c r="C384" s="77" t="s">
        <v>385</v>
      </c>
      <c r="D384" s="71"/>
      <c r="E384" s="71"/>
      <c r="F384" s="71"/>
      <c r="G384" s="71"/>
      <c r="H384" s="71"/>
      <c r="I384" s="71"/>
      <c r="J384" s="71"/>
      <c r="K384" s="71"/>
      <c r="L384" s="71"/>
      <c r="M384" s="71"/>
      <c r="N384" s="71"/>
      <c r="O384" s="72"/>
      <c r="P384" s="71"/>
      <c r="Q384" s="71"/>
      <c r="R384" s="71"/>
      <c r="S384" s="71"/>
      <c r="T384" s="71"/>
      <c r="U384" s="71"/>
      <c r="V384" s="71"/>
      <c r="W384" s="71"/>
      <c r="X384" s="71"/>
      <c r="Y384" s="73">
        <v>196</v>
      </c>
      <c r="Z384" s="73"/>
      <c r="AA384" s="73"/>
      <c r="AB384" s="73"/>
      <c r="AC384" s="73"/>
      <c r="AD384" s="73"/>
      <c r="AE384" s="73"/>
      <c r="AF384" s="447">
        <f t="shared" si="230"/>
        <v>191</v>
      </c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447">
        <f t="shared" si="231"/>
        <v>0</v>
      </c>
      <c r="AT384" s="455"/>
      <c r="AU384" s="450">
        <f t="shared" si="232"/>
        <v>0</v>
      </c>
      <c r="AV384" s="71"/>
      <c r="AW384" s="71"/>
      <c r="AX384" s="71"/>
      <c r="AY384" s="455"/>
      <c r="AZ384" s="71"/>
      <c r="BA384" s="455"/>
      <c r="BB384" s="447">
        <f t="shared" si="229"/>
        <v>0</v>
      </c>
      <c r="BC384" s="71"/>
      <c r="BD384" s="71"/>
      <c r="BE384" s="71"/>
      <c r="BF384" s="71"/>
      <c r="BG384" s="455"/>
      <c r="BH384" s="455"/>
      <c r="BI384" s="455">
        <v>6</v>
      </c>
      <c r="BJ384" s="455">
        <v>185</v>
      </c>
      <c r="BK384" s="455"/>
      <c r="BL384" s="450">
        <f t="shared" si="233"/>
        <v>0</v>
      </c>
      <c r="BM384" s="71"/>
      <c r="BN384" s="71"/>
      <c r="BO384" s="71"/>
      <c r="BP384" s="71"/>
      <c r="BQ384" s="455">
        <f t="shared" si="242"/>
        <v>191</v>
      </c>
      <c r="BR384" s="71"/>
      <c r="BS384" s="71"/>
      <c r="BT384" s="71"/>
      <c r="BU384" s="71"/>
      <c r="BV384" s="71"/>
      <c r="BW384" s="71"/>
      <c r="BX384" s="71"/>
      <c r="BY384" s="71"/>
      <c r="BZ384" s="71"/>
      <c r="CA384" s="71"/>
      <c r="CB384" s="71"/>
      <c r="CC384" s="71"/>
      <c r="CD384" s="71"/>
      <c r="CE384" s="71"/>
      <c r="CF384" s="71"/>
      <c r="CG384" s="71"/>
      <c r="CH384" s="71"/>
      <c r="CI384" s="71"/>
      <c r="CJ384" s="71"/>
      <c r="CK384" s="71"/>
      <c r="CL384" s="71"/>
      <c r="CM384" s="71"/>
      <c r="CN384" s="71"/>
      <c r="CO384" s="71"/>
      <c r="CP384" s="190">
        <f t="shared" si="237"/>
        <v>0</v>
      </c>
      <c r="CQ384" s="71"/>
      <c r="CR384" s="71"/>
      <c r="CS384" s="71"/>
      <c r="CT384" s="71"/>
      <c r="CU384" s="71"/>
      <c r="CV384" s="71"/>
      <c r="CW384" s="71"/>
      <c r="CX384" s="71"/>
      <c r="CY384" s="71"/>
      <c r="CZ384" s="71"/>
      <c r="DA384" s="71"/>
      <c r="DB384" s="190">
        <f t="shared" si="241"/>
        <v>0</v>
      </c>
      <c r="DC384" s="71">
        <f t="shared" si="238"/>
        <v>0</v>
      </c>
      <c r="DD384" s="71"/>
      <c r="DE384" s="71"/>
      <c r="DF384" s="71"/>
      <c r="DG384" s="190">
        <f t="shared" si="239"/>
        <v>0</v>
      </c>
      <c r="DH384" s="71">
        <f t="shared" si="240"/>
        <v>0</v>
      </c>
      <c r="DI384" s="71"/>
      <c r="DJ384" s="71"/>
      <c r="DK384" s="71"/>
      <c r="DL384" s="71"/>
      <c r="DM384" s="71"/>
      <c r="DN384" s="71"/>
      <c r="DO384" s="71"/>
      <c r="DP384" s="71"/>
      <c r="DQ384" s="71"/>
      <c r="DR384" s="71"/>
      <c r="DS384" s="71"/>
      <c r="DT384" s="71"/>
      <c r="DU384" s="71"/>
      <c r="DV384" s="71"/>
      <c r="DW384" s="71"/>
      <c r="DX384" s="71"/>
      <c r="DY384" s="71"/>
      <c r="DZ384" s="71"/>
      <c r="EA384" s="71"/>
      <c r="EB384" s="71"/>
      <c r="EC384" s="71"/>
      <c r="ED384" s="71"/>
      <c r="EE384" s="71"/>
      <c r="EF384" s="71"/>
      <c r="EG384" s="71"/>
      <c r="EH384" s="71"/>
      <c r="EI384" s="74"/>
      <c r="EJ384" s="74"/>
      <c r="EK384" s="74"/>
      <c r="EL384" s="74"/>
      <c r="EM384" s="74"/>
      <c r="EN384" s="74"/>
      <c r="EO384" s="74"/>
      <c r="EP384" s="74"/>
      <c r="EQ384" s="74"/>
      <c r="ER384" s="74"/>
      <c r="ES384" s="74"/>
      <c r="ET384" s="74"/>
      <c r="EU384" s="74"/>
      <c r="EV384" s="74"/>
      <c r="EW384" s="74"/>
      <c r="EX384" s="74"/>
      <c r="EY384" s="74"/>
      <c r="EZ384" s="74"/>
      <c r="FA384" s="74"/>
      <c r="FB384" s="74"/>
    </row>
    <row r="385" spans="2:158" s="69" customFormat="1">
      <c r="B385" s="261"/>
      <c r="C385" s="77" t="s">
        <v>386</v>
      </c>
      <c r="D385" s="71"/>
      <c r="E385" s="71"/>
      <c r="F385" s="71"/>
      <c r="G385" s="71"/>
      <c r="H385" s="71"/>
      <c r="I385" s="71"/>
      <c r="J385" s="71"/>
      <c r="K385" s="71"/>
      <c r="L385" s="71"/>
      <c r="M385" s="71"/>
      <c r="N385" s="71"/>
      <c r="O385" s="72"/>
      <c r="P385" s="71"/>
      <c r="Q385" s="71"/>
      <c r="R385" s="71"/>
      <c r="S385" s="71"/>
      <c r="T385" s="71"/>
      <c r="U385" s="71"/>
      <c r="V385" s="71"/>
      <c r="W385" s="71"/>
      <c r="X385" s="71"/>
      <c r="Y385" s="73">
        <v>64</v>
      </c>
      <c r="Z385" s="73"/>
      <c r="AA385" s="73"/>
      <c r="AB385" s="73"/>
      <c r="AC385" s="73"/>
      <c r="AD385" s="73"/>
      <c r="AE385" s="73"/>
      <c r="AF385" s="447">
        <f t="shared" si="230"/>
        <v>56</v>
      </c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447">
        <f t="shared" si="231"/>
        <v>0</v>
      </c>
      <c r="AT385" s="455"/>
      <c r="AU385" s="450">
        <f t="shared" si="232"/>
        <v>0</v>
      </c>
      <c r="AV385" s="71"/>
      <c r="AW385" s="71"/>
      <c r="AX385" s="71"/>
      <c r="AY385" s="455"/>
      <c r="AZ385" s="71"/>
      <c r="BA385" s="455"/>
      <c r="BB385" s="447">
        <f t="shared" si="229"/>
        <v>0</v>
      </c>
      <c r="BC385" s="71"/>
      <c r="BD385" s="71"/>
      <c r="BE385" s="71"/>
      <c r="BF385" s="71"/>
      <c r="BG385" s="455"/>
      <c r="BH385" s="455"/>
      <c r="BI385" s="455"/>
      <c r="BJ385" s="455">
        <v>56</v>
      </c>
      <c r="BK385" s="455"/>
      <c r="BL385" s="450">
        <f t="shared" si="233"/>
        <v>0</v>
      </c>
      <c r="BM385" s="71"/>
      <c r="BN385" s="71"/>
      <c r="BO385" s="71"/>
      <c r="BP385" s="71"/>
      <c r="BQ385" s="455">
        <f t="shared" si="242"/>
        <v>56</v>
      </c>
      <c r="BR385" s="71"/>
      <c r="BS385" s="71"/>
      <c r="BT385" s="71"/>
      <c r="BU385" s="71"/>
      <c r="BV385" s="71"/>
      <c r="BW385" s="71"/>
      <c r="BX385" s="71"/>
      <c r="BY385" s="71"/>
      <c r="BZ385" s="71"/>
      <c r="CA385" s="71"/>
      <c r="CB385" s="71"/>
      <c r="CC385" s="71"/>
      <c r="CD385" s="71"/>
      <c r="CE385" s="71"/>
      <c r="CF385" s="71"/>
      <c r="CG385" s="71"/>
      <c r="CH385" s="71"/>
      <c r="CI385" s="71"/>
      <c r="CJ385" s="71"/>
      <c r="CK385" s="71"/>
      <c r="CL385" s="71"/>
      <c r="CM385" s="71"/>
      <c r="CN385" s="71"/>
      <c r="CO385" s="71"/>
      <c r="CP385" s="190">
        <f t="shared" si="237"/>
        <v>0</v>
      </c>
      <c r="CQ385" s="71"/>
      <c r="CR385" s="71"/>
      <c r="CS385" s="71"/>
      <c r="CT385" s="71"/>
      <c r="CU385" s="71"/>
      <c r="CV385" s="71"/>
      <c r="CW385" s="71"/>
      <c r="CX385" s="71"/>
      <c r="CY385" s="71"/>
      <c r="CZ385" s="71"/>
      <c r="DA385" s="71"/>
      <c r="DB385" s="190">
        <f t="shared" si="241"/>
        <v>0</v>
      </c>
      <c r="DC385" s="71">
        <f t="shared" si="238"/>
        <v>0</v>
      </c>
      <c r="DD385" s="71"/>
      <c r="DE385" s="71"/>
      <c r="DF385" s="71"/>
      <c r="DG385" s="190">
        <f t="shared" si="239"/>
        <v>0</v>
      </c>
      <c r="DH385" s="71">
        <f t="shared" si="240"/>
        <v>0</v>
      </c>
      <c r="DI385" s="71"/>
      <c r="DJ385" s="71"/>
      <c r="DK385" s="71"/>
      <c r="DL385" s="71"/>
      <c r="DM385" s="71"/>
      <c r="DN385" s="71"/>
      <c r="DO385" s="71"/>
      <c r="DP385" s="71"/>
      <c r="DQ385" s="71"/>
      <c r="DR385" s="71"/>
      <c r="DS385" s="71"/>
      <c r="DT385" s="71"/>
      <c r="DU385" s="71"/>
      <c r="DV385" s="71"/>
      <c r="DW385" s="71"/>
      <c r="DX385" s="71"/>
      <c r="DY385" s="71"/>
      <c r="DZ385" s="71"/>
      <c r="EA385" s="71"/>
      <c r="EB385" s="71"/>
      <c r="EC385" s="71"/>
      <c r="ED385" s="71"/>
      <c r="EE385" s="71"/>
      <c r="EF385" s="71"/>
      <c r="EG385" s="71"/>
      <c r="EH385" s="71"/>
      <c r="EI385" s="74"/>
      <c r="EJ385" s="74"/>
      <c r="EK385" s="74"/>
      <c r="EL385" s="74"/>
      <c r="EM385" s="74"/>
      <c r="EN385" s="74"/>
      <c r="EO385" s="74"/>
      <c r="EP385" s="74"/>
      <c r="EQ385" s="74"/>
      <c r="ER385" s="74"/>
      <c r="ES385" s="74"/>
      <c r="ET385" s="74"/>
      <c r="EU385" s="74"/>
      <c r="EV385" s="74"/>
      <c r="EW385" s="74"/>
      <c r="EX385" s="74"/>
      <c r="EY385" s="74"/>
      <c r="EZ385" s="74"/>
      <c r="FA385" s="74"/>
      <c r="FB385" s="74"/>
    </row>
    <row r="386" spans="2:158" s="69" customFormat="1">
      <c r="B386" s="261"/>
      <c r="C386" s="77" t="s">
        <v>387</v>
      </c>
      <c r="D386" s="71"/>
      <c r="E386" s="71"/>
      <c r="F386" s="71"/>
      <c r="G386" s="71"/>
      <c r="H386" s="71"/>
      <c r="I386" s="71"/>
      <c r="J386" s="71"/>
      <c r="K386" s="71"/>
      <c r="L386" s="71"/>
      <c r="M386" s="71"/>
      <c r="N386" s="71"/>
      <c r="O386" s="72"/>
      <c r="P386" s="71"/>
      <c r="Q386" s="71"/>
      <c r="R386" s="71"/>
      <c r="S386" s="71"/>
      <c r="T386" s="71"/>
      <c r="U386" s="71"/>
      <c r="V386" s="71"/>
      <c r="W386" s="71"/>
      <c r="X386" s="71"/>
      <c r="Y386" s="73">
        <v>72</v>
      </c>
      <c r="Z386" s="73"/>
      <c r="AA386" s="73"/>
      <c r="AB386" s="73"/>
      <c r="AC386" s="73"/>
      <c r="AD386" s="73"/>
      <c r="AE386" s="73"/>
      <c r="AF386" s="447">
        <f t="shared" si="230"/>
        <v>200</v>
      </c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447">
        <f t="shared" si="231"/>
        <v>0</v>
      </c>
      <c r="AT386" s="455"/>
      <c r="AU386" s="450">
        <f t="shared" si="232"/>
        <v>0</v>
      </c>
      <c r="AV386" s="71"/>
      <c r="AW386" s="71"/>
      <c r="AX386" s="71"/>
      <c r="AY386" s="455"/>
      <c r="AZ386" s="71"/>
      <c r="BA386" s="455"/>
      <c r="BB386" s="447">
        <f t="shared" si="229"/>
        <v>0</v>
      </c>
      <c r="BC386" s="71"/>
      <c r="BD386" s="71"/>
      <c r="BE386" s="71"/>
      <c r="BF386" s="71"/>
      <c r="BG386" s="455"/>
      <c r="BH386" s="455"/>
      <c r="BI386" s="455">
        <v>2</v>
      </c>
      <c r="BJ386" s="455">
        <v>132</v>
      </c>
      <c r="BK386" s="455"/>
      <c r="BL386" s="450">
        <f t="shared" si="233"/>
        <v>66</v>
      </c>
      <c r="BM386" s="71"/>
      <c r="BN386" s="71"/>
      <c r="BO386" s="71"/>
      <c r="BP386" s="71">
        <v>66</v>
      </c>
      <c r="BQ386" s="455">
        <f t="shared" si="242"/>
        <v>200</v>
      </c>
      <c r="BR386" s="71"/>
      <c r="BS386" s="71"/>
      <c r="BT386" s="71"/>
      <c r="BU386" s="71"/>
      <c r="BV386" s="71"/>
      <c r="BW386" s="71"/>
      <c r="BX386" s="71"/>
      <c r="BY386" s="71"/>
      <c r="BZ386" s="71"/>
      <c r="CA386" s="71"/>
      <c r="CB386" s="71"/>
      <c r="CC386" s="71"/>
      <c r="CD386" s="71"/>
      <c r="CE386" s="71"/>
      <c r="CF386" s="71"/>
      <c r="CG386" s="71"/>
      <c r="CH386" s="71"/>
      <c r="CI386" s="71"/>
      <c r="CJ386" s="71"/>
      <c r="CK386" s="71"/>
      <c r="CL386" s="71"/>
      <c r="CM386" s="71"/>
      <c r="CN386" s="71"/>
      <c r="CO386" s="71"/>
      <c r="CP386" s="190">
        <f t="shared" si="237"/>
        <v>0</v>
      </c>
      <c r="CQ386" s="71"/>
      <c r="CR386" s="71"/>
      <c r="CS386" s="71"/>
      <c r="CT386" s="71"/>
      <c r="CU386" s="71"/>
      <c r="CV386" s="71"/>
      <c r="CW386" s="71"/>
      <c r="CX386" s="71"/>
      <c r="CY386" s="71"/>
      <c r="CZ386" s="71"/>
      <c r="DA386" s="71"/>
      <c r="DB386" s="190">
        <f t="shared" si="241"/>
        <v>0</v>
      </c>
      <c r="DC386" s="71">
        <f t="shared" si="238"/>
        <v>0</v>
      </c>
      <c r="DD386" s="71"/>
      <c r="DE386" s="71"/>
      <c r="DF386" s="71"/>
      <c r="DG386" s="190">
        <f t="shared" si="239"/>
        <v>0</v>
      </c>
      <c r="DH386" s="71">
        <f t="shared" si="240"/>
        <v>0</v>
      </c>
      <c r="DI386" s="71"/>
      <c r="DJ386" s="71"/>
      <c r="DK386" s="71"/>
      <c r="DL386" s="71"/>
      <c r="DM386" s="71"/>
      <c r="DN386" s="71"/>
      <c r="DO386" s="71"/>
      <c r="DP386" s="71"/>
      <c r="DQ386" s="71"/>
      <c r="DR386" s="71"/>
      <c r="DS386" s="71"/>
      <c r="DT386" s="71"/>
      <c r="DU386" s="71"/>
      <c r="DV386" s="71"/>
      <c r="DW386" s="71"/>
      <c r="DX386" s="71"/>
      <c r="DY386" s="71"/>
      <c r="DZ386" s="71"/>
      <c r="EA386" s="71"/>
      <c r="EB386" s="71"/>
      <c r="EC386" s="71"/>
      <c r="ED386" s="71"/>
      <c r="EE386" s="71"/>
      <c r="EF386" s="71"/>
      <c r="EG386" s="71"/>
      <c r="EH386" s="71"/>
      <c r="EI386" s="74"/>
      <c r="EJ386" s="74"/>
      <c r="EK386" s="74"/>
      <c r="EL386" s="74"/>
      <c r="EM386" s="74"/>
      <c r="EN386" s="74"/>
      <c r="EO386" s="74"/>
      <c r="EP386" s="74"/>
      <c r="EQ386" s="74"/>
      <c r="ER386" s="74"/>
      <c r="ES386" s="74"/>
      <c r="ET386" s="74"/>
      <c r="EU386" s="74"/>
      <c r="EV386" s="74"/>
      <c r="EW386" s="74"/>
      <c r="EX386" s="74"/>
      <c r="EY386" s="74"/>
      <c r="EZ386" s="74"/>
      <c r="FA386" s="74"/>
      <c r="FB386" s="74"/>
    </row>
    <row r="387" spans="2:158" s="69" customFormat="1">
      <c r="B387" s="261"/>
      <c r="C387" s="77" t="s">
        <v>388</v>
      </c>
      <c r="D387" s="71"/>
      <c r="E387" s="71"/>
      <c r="F387" s="71"/>
      <c r="G387" s="71"/>
      <c r="H387" s="71"/>
      <c r="I387" s="71"/>
      <c r="J387" s="71"/>
      <c r="K387" s="71"/>
      <c r="L387" s="71"/>
      <c r="M387" s="71"/>
      <c r="N387" s="71"/>
      <c r="O387" s="72"/>
      <c r="P387" s="71"/>
      <c r="Q387" s="71"/>
      <c r="R387" s="71"/>
      <c r="S387" s="71"/>
      <c r="T387" s="71"/>
      <c r="U387" s="71"/>
      <c r="V387" s="71"/>
      <c r="W387" s="71"/>
      <c r="X387" s="71"/>
      <c r="Y387" s="73"/>
      <c r="Z387" s="73"/>
      <c r="AA387" s="73"/>
      <c r="AB387" s="73"/>
      <c r="AC387" s="73"/>
      <c r="AD387" s="73"/>
      <c r="AE387" s="73"/>
      <c r="AF387" s="447">
        <f t="shared" si="230"/>
        <v>259</v>
      </c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447">
        <f t="shared" si="231"/>
        <v>0</v>
      </c>
      <c r="AT387" s="455"/>
      <c r="AU387" s="450">
        <f t="shared" si="232"/>
        <v>0</v>
      </c>
      <c r="AV387" s="71"/>
      <c r="AW387" s="71"/>
      <c r="AX387" s="71"/>
      <c r="AY387" s="455"/>
      <c r="AZ387" s="71"/>
      <c r="BA387" s="455"/>
      <c r="BB387" s="447">
        <f t="shared" si="229"/>
        <v>0</v>
      </c>
      <c r="BC387" s="71"/>
      <c r="BD387" s="71"/>
      <c r="BE387" s="71"/>
      <c r="BF387" s="71"/>
      <c r="BG387" s="455"/>
      <c r="BH387" s="455"/>
      <c r="BI387" s="455"/>
      <c r="BJ387" s="455">
        <v>259</v>
      </c>
      <c r="BK387" s="455"/>
      <c r="BL387" s="450">
        <f t="shared" si="233"/>
        <v>0</v>
      </c>
      <c r="BM387" s="71"/>
      <c r="BN387" s="71"/>
      <c r="BO387" s="71"/>
      <c r="BP387" s="71"/>
      <c r="BQ387" s="455">
        <f t="shared" si="242"/>
        <v>259</v>
      </c>
      <c r="BR387" s="71"/>
      <c r="BS387" s="71"/>
      <c r="BT387" s="71"/>
      <c r="BU387" s="71"/>
      <c r="BV387" s="71"/>
      <c r="BW387" s="71"/>
      <c r="BX387" s="71"/>
      <c r="BY387" s="71"/>
      <c r="BZ387" s="71"/>
      <c r="CA387" s="71"/>
      <c r="CB387" s="71"/>
      <c r="CC387" s="71"/>
      <c r="CD387" s="71"/>
      <c r="CE387" s="71"/>
      <c r="CF387" s="71"/>
      <c r="CG387" s="71"/>
      <c r="CH387" s="71"/>
      <c r="CI387" s="71"/>
      <c r="CJ387" s="71"/>
      <c r="CK387" s="71"/>
      <c r="CL387" s="71"/>
      <c r="CM387" s="71"/>
      <c r="CN387" s="71"/>
      <c r="CO387" s="71"/>
      <c r="CP387" s="190">
        <f t="shared" si="237"/>
        <v>0</v>
      </c>
      <c r="CQ387" s="71"/>
      <c r="CR387" s="71"/>
      <c r="CS387" s="71"/>
      <c r="CT387" s="71"/>
      <c r="CU387" s="71"/>
      <c r="CV387" s="71"/>
      <c r="CW387" s="71"/>
      <c r="CX387" s="71"/>
      <c r="CY387" s="71"/>
      <c r="CZ387" s="71"/>
      <c r="DA387" s="71"/>
      <c r="DB387" s="190">
        <f t="shared" si="241"/>
        <v>0</v>
      </c>
      <c r="DC387" s="71">
        <f t="shared" si="238"/>
        <v>0</v>
      </c>
      <c r="DD387" s="71"/>
      <c r="DE387" s="71"/>
      <c r="DF387" s="71"/>
      <c r="DG387" s="190">
        <f t="shared" si="239"/>
        <v>0</v>
      </c>
      <c r="DH387" s="71">
        <f t="shared" si="240"/>
        <v>0</v>
      </c>
      <c r="DI387" s="71"/>
      <c r="DJ387" s="71"/>
      <c r="DK387" s="71"/>
      <c r="DL387" s="71"/>
      <c r="DM387" s="71"/>
      <c r="DN387" s="71"/>
      <c r="DO387" s="71"/>
      <c r="DP387" s="71"/>
      <c r="DQ387" s="71"/>
      <c r="DR387" s="71"/>
      <c r="DS387" s="71"/>
      <c r="DT387" s="71"/>
      <c r="DU387" s="71"/>
      <c r="DV387" s="71"/>
      <c r="DW387" s="71"/>
      <c r="DX387" s="71"/>
      <c r="DY387" s="71"/>
      <c r="DZ387" s="71"/>
      <c r="EA387" s="71"/>
      <c r="EB387" s="71"/>
      <c r="EC387" s="71"/>
      <c r="ED387" s="71"/>
      <c r="EE387" s="71"/>
      <c r="EF387" s="71"/>
      <c r="EG387" s="71"/>
      <c r="EH387" s="71"/>
      <c r="EI387" s="74"/>
      <c r="EJ387" s="74"/>
      <c r="EK387" s="74"/>
      <c r="EL387" s="74"/>
      <c r="EM387" s="74"/>
      <c r="EN387" s="74"/>
      <c r="EO387" s="74"/>
      <c r="EP387" s="74"/>
      <c r="EQ387" s="74"/>
      <c r="ER387" s="74"/>
      <c r="ES387" s="74"/>
      <c r="ET387" s="74"/>
      <c r="EU387" s="74"/>
      <c r="EV387" s="74"/>
      <c r="EW387" s="74"/>
      <c r="EX387" s="74"/>
      <c r="EY387" s="74"/>
      <c r="EZ387" s="74"/>
      <c r="FA387" s="74"/>
      <c r="FB387" s="74"/>
    </row>
    <row r="388" spans="2:158" s="69" customFormat="1">
      <c r="B388" s="261"/>
      <c r="C388" s="77" t="s">
        <v>389</v>
      </c>
      <c r="D388" s="71"/>
      <c r="E388" s="71"/>
      <c r="F388" s="71"/>
      <c r="G388" s="71"/>
      <c r="H388" s="71"/>
      <c r="I388" s="71"/>
      <c r="J388" s="71"/>
      <c r="K388" s="71"/>
      <c r="L388" s="71"/>
      <c r="M388" s="71"/>
      <c r="N388" s="71"/>
      <c r="O388" s="72"/>
      <c r="P388" s="71"/>
      <c r="Q388" s="71"/>
      <c r="R388" s="71"/>
      <c r="S388" s="71"/>
      <c r="T388" s="71"/>
      <c r="U388" s="71"/>
      <c r="V388" s="71"/>
      <c r="W388" s="71"/>
      <c r="X388" s="71"/>
      <c r="Y388" s="73">
        <v>101</v>
      </c>
      <c r="Z388" s="73"/>
      <c r="AA388" s="73"/>
      <c r="AB388" s="73"/>
      <c r="AC388" s="73"/>
      <c r="AD388" s="73"/>
      <c r="AE388" s="73"/>
      <c r="AF388" s="447">
        <f t="shared" si="230"/>
        <v>163</v>
      </c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447">
        <f t="shared" si="231"/>
        <v>0</v>
      </c>
      <c r="AT388" s="455"/>
      <c r="AU388" s="450">
        <f t="shared" si="232"/>
        <v>0</v>
      </c>
      <c r="AV388" s="71"/>
      <c r="AW388" s="71"/>
      <c r="AX388" s="71"/>
      <c r="AY388" s="455"/>
      <c r="AZ388" s="71"/>
      <c r="BA388" s="455"/>
      <c r="BB388" s="447">
        <f t="shared" si="229"/>
        <v>0</v>
      </c>
      <c r="BC388" s="71"/>
      <c r="BD388" s="71"/>
      <c r="BE388" s="71"/>
      <c r="BF388" s="71"/>
      <c r="BG388" s="455"/>
      <c r="BH388" s="455"/>
      <c r="BI388" s="455"/>
      <c r="BJ388" s="455">
        <v>145</v>
      </c>
      <c r="BK388" s="455"/>
      <c r="BL388" s="450">
        <f t="shared" si="233"/>
        <v>18</v>
      </c>
      <c r="BM388" s="71"/>
      <c r="BN388" s="71"/>
      <c r="BO388" s="71"/>
      <c r="BP388" s="71">
        <v>18</v>
      </c>
      <c r="BQ388" s="455">
        <f t="shared" si="242"/>
        <v>163</v>
      </c>
      <c r="BR388" s="71"/>
      <c r="BS388" s="71"/>
      <c r="BT388" s="71"/>
      <c r="BU388" s="71"/>
      <c r="BV388" s="71"/>
      <c r="BW388" s="71"/>
      <c r="BX388" s="71"/>
      <c r="BY388" s="71"/>
      <c r="BZ388" s="71"/>
      <c r="CA388" s="71"/>
      <c r="CB388" s="71"/>
      <c r="CC388" s="71"/>
      <c r="CD388" s="71"/>
      <c r="CE388" s="71"/>
      <c r="CF388" s="71"/>
      <c r="CG388" s="71"/>
      <c r="CH388" s="71"/>
      <c r="CI388" s="71"/>
      <c r="CJ388" s="71"/>
      <c r="CK388" s="71"/>
      <c r="CL388" s="71"/>
      <c r="CM388" s="71"/>
      <c r="CN388" s="71"/>
      <c r="CO388" s="71"/>
      <c r="CP388" s="190">
        <f t="shared" si="237"/>
        <v>0</v>
      </c>
      <c r="CQ388" s="71"/>
      <c r="CR388" s="71"/>
      <c r="CS388" s="71"/>
      <c r="CT388" s="71"/>
      <c r="CU388" s="71"/>
      <c r="CV388" s="71"/>
      <c r="CW388" s="71"/>
      <c r="CX388" s="71"/>
      <c r="CY388" s="71"/>
      <c r="CZ388" s="71"/>
      <c r="DA388" s="71"/>
      <c r="DB388" s="190">
        <f t="shared" si="241"/>
        <v>0</v>
      </c>
      <c r="DC388" s="71">
        <f t="shared" si="238"/>
        <v>0</v>
      </c>
      <c r="DD388" s="71"/>
      <c r="DE388" s="71"/>
      <c r="DF388" s="71"/>
      <c r="DG388" s="190">
        <f t="shared" si="239"/>
        <v>0</v>
      </c>
      <c r="DH388" s="71">
        <f t="shared" si="240"/>
        <v>0</v>
      </c>
      <c r="DI388" s="71"/>
      <c r="DJ388" s="71"/>
      <c r="DK388" s="71"/>
      <c r="DL388" s="71"/>
      <c r="DM388" s="71"/>
      <c r="DN388" s="71"/>
      <c r="DO388" s="71"/>
      <c r="DP388" s="71"/>
      <c r="DQ388" s="71"/>
      <c r="DR388" s="71"/>
      <c r="DS388" s="71"/>
      <c r="DT388" s="71"/>
      <c r="DU388" s="71"/>
      <c r="DV388" s="71"/>
      <c r="DW388" s="71"/>
      <c r="DX388" s="71"/>
      <c r="DY388" s="71"/>
      <c r="DZ388" s="71"/>
      <c r="EA388" s="71"/>
      <c r="EB388" s="71"/>
      <c r="EC388" s="71"/>
      <c r="ED388" s="71"/>
      <c r="EE388" s="71"/>
      <c r="EF388" s="71"/>
      <c r="EG388" s="71"/>
      <c r="EH388" s="71"/>
      <c r="EI388" s="74"/>
      <c r="EJ388" s="74"/>
      <c r="EK388" s="74"/>
      <c r="EL388" s="74"/>
      <c r="EM388" s="74"/>
      <c r="EN388" s="74"/>
      <c r="EO388" s="74"/>
      <c r="EP388" s="74"/>
      <c r="EQ388" s="74"/>
      <c r="ER388" s="74"/>
      <c r="ES388" s="74"/>
      <c r="ET388" s="74"/>
      <c r="EU388" s="74"/>
      <c r="EV388" s="74"/>
      <c r="EW388" s="74"/>
      <c r="EX388" s="74"/>
      <c r="EY388" s="74"/>
      <c r="EZ388" s="74"/>
      <c r="FA388" s="74"/>
      <c r="FB388" s="74"/>
    </row>
    <row r="389" spans="2:158" s="69" customFormat="1">
      <c r="B389" s="261"/>
      <c r="C389" s="77" t="s">
        <v>390</v>
      </c>
      <c r="D389" s="71"/>
      <c r="E389" s="71"/>
      <c r="F389" s="71"/>
      <c r="G389" s="71"/>
      <c r="H389" s="71"/>
      <c r="I389" s="71"/>
      <c r="J389" s="71"/>
      <c r="K389" s="71"/>
      <c r="L389" s="71"/>
      <c r="M389" s="71"/>
      <c r="N389" s="71"/>
      <c r="O389" s="72"/>
      <c r="P389" s="71"/>
      <c r="Q389" s="71"/>
      <c r="R389" s="71"/>
      <c r="S389" s="71"/>
      <c r="T389" s="71"/>
      <c r="U389" s="71"/>
      <c r="V389" s="71"/>
      <c r="W389" s="71"/>
      <c r="X389" s="71"/>
      <c r="Y389" s="73">
        <v>233</v>
      </c>
      <c r="Z389" s="73"/>
      <c r="AA389" s="73"/>
      <c r="AB389" s="73"/>
      <c r="AC389" s="73"/>
      <c r="AD389" s="73"/>
      <c r="AE389" s="73"/>
      <c r="AF389" s="447">
        <f t="shared" si="230"/>
        <v>138</v>
      </c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447">
        <f t="shared" si="231"/>
        <v>0</v>
      </c>
      <c r="AT389" s="455"/>
      <c r="AU389" s="450">
        <f t="shared" si="232"/>
        <v>0</v>
      </c>
      <c r="AV389" s="71"/>
      <c r="AW389" s="71"/>
      <c r="AX389" s="71"/>
      <c r="AY389" s="455"/>
      <c r="AZ389" s="71"/>
      <c r="BA389" s="455"/>
      <c r="BB389" s="447">
        <f t="shared" si="229"/>
        <v>0</v>
      </c>
      <c r="BC389" s="71"/>
      <c r="BD389" s="71"/>
      <c r="BE389" s="71"/>
      <c r="BF389" s="71"/>
      <c r="BG389" s="455"/>
      <c r="BH389" s="455"/>
      <c r="BI389" s="455"/>
      <c r="BJ389" s="455">
        <v>138</v>
      </c>
      <c r="BK389" s="455"/>
      <c r="BL389" s="450">
        <f t="shared" si="233"/>
        <v>0</v>
      </c>
      <c r="BM389" s="71"/>
      <c r="BN389" s="71"/>
      <c r="BO389" s="71"/>
      <c r="BP389" s="71"/>
      <c r="BQ389" s="455">
        <f t="shared" si="242"/>
        <v>138</v>
      </c>
      <c r="BR389" s="71"/>
      <c r="BS389" s="71"/>
      <c r="BT389" s="71"/>
      <c r="BU389" s="71"/>
      <c r="BV389" s="71"/>
      <c r="BW389" s="71"/>
      <c r="BX389" s="71"/>
      <c r="BY389" s="71"/>
      <c r="BZ389" s="71"/>
      <c r="CA389" s="71"/>
      <c r="CB389" s="71"/>
      <c r="CC389" s="71"/>
      <c r="CD389" s="71"/>
      <c r="CE389" s="71"/>
      <c r="CF389" s="71"/>
      <c r="CG389" s="71"/>
      <c r="CH389" s="71"/>
      <c r="CI389" s="71"/>
      <c r="CJ389" s="71"/>
      <c r="CK389" s="71"/>
      <c r="CL389" s="71"/>
      <c r="CM389" s="71"/>
      <c r="CN389" s="71"/>
      <c r="CO389" s="71"/>
      <c r="CP389" s="190">
        <f t="shared" si="237"/>
        <v>0</v>
      </c>
      <c r="CQ389" s="71"/>
      <c r="CR389" s="71"/>
      <c r="CS389" s="71"/>
      <c r="CT389" s="71"/>
      <c r="CU389" s="71"/>
      <c r="CV389" s="71"/>
      <c r="CW389" s="71"/>
      <c r="CX389" s="71"/>
      <c r="CY389" s="71"/>
      <c r="CZ389" s="71"/>
      <c r="DA389" s="71"/>
      <c r="DB389" s="190">
        <f t="shared" si="241"/>
        <v>0</v>
      </c>
      <c r="DC389" s="71">
        <f t="shared" si="238"/>
        <v>0</v>
      </c>
      <c r="DD389" s="71"/>
      <c r="DE389" s="71"/>
      <c r="DF389" s="71"/>
      <c r="DG389" s="190">
        <f t="shared" si="239"/>
        <v>0</v>
      </c>
      <c r="DH389" s="71">
        <f t="shared" si="240"/>
        <v>0</v>
      </c>
      <c r="DI389" s="71"/>
      <c r="DJ389" s="71"/>
      <c r="DK389" s="71"/>
      <c r="DL389" s="71"/>
      <c r="DM389" s="71"/>
      <c r="DN389" s="71"/>
      <c r="DO389" s="71"/>
      <c r="DP389" s="71"/>
      <c r="DQ389" s="71"/>
      <c r="DR389" s="71"/>
      <c r="DS389" s="71"/>
      <c r="DT389" s="71"/>
      <c r="DU389" s="71"/>
      <c r="DV389" s="71"/>
      <c r="DW389" s="71"/>
      <c r="DX389" s="71"/>
      <c r="DY389" s="71"/>
      <c r="DZ389" s="71"/>
      <c r="EA389" s="71"/>
      <c r="EB389" s="71"/>
      <c r="EC389" s="71"/>
      <c r="ED389" s="71"/>
      <c r="EE389" s="71"/>
      <c r="EF389" s="71"/>
      <c r="EG389" s="71"/>
      <c r="EH389" s="71"/>
      <c r="EI389" s="74"/>
      <c r="EJ389" s="74"/>
      <c r="EK389" s="74"/>
      <c r="EL389" s="74"/>
      <c r="EM389" s="74"/>
      <c r="EN389" s="74"/>
      <c r="EO389" s="74"/>
      <c r="EP389" s="74"/>
      <c r="EQ389" s="74"/>
      <c r="ER389" s="74"/>
      <c r="ES389" s="74"/>
      <c r="ET389" s="74"/>
      <c r="EU389" s="74"/>
      <c r="EV389" s="74"/>
      <c r="EW389" s="74"/>
      <c r="EX389" s="74"/>
      <c r="EY389" s="74"/>
      <c r="EZ389" s="74"/>
      <c r="FA389" s="74"/>
      <c r="FB389" s="74"/>
    </row>
    <row r="390" spans="2:158" s="69" customFormat="1">
      <c r="B390" s="261"/>
      <c r="C390" s="77" t="s">
        <v>391</v>
      </c>
      <c r="D390" s="71"/>
      <c r="E390" s="71"/>
      <c r="F390" s="71"/>
      <c r="G390" s="71"/>
      <c r="H390" s="71"/>
      <c r="I390" s="71"/>
      <c r="J390" s="71"/>
      <c r="K390" s="71"/>
      <c r="L390" s="71"/>
      <c r="M390" s="71"/>
      <c r="N390" s="71"/>
      <c r="O390" s="72"/>
      <c r="P390" s="71"/>
      <c r="Q390" s="71"/>
      <c r="R390" s="71"/>
      <c r="S390" s="71"/>
      <c r="T390" s="71"/>
      <c r="U390" s="71"/>
      <c r="V390" s="71"/>
      <c r="W390" s="71"/>
      <c r="X390" s="71"/>
      <c r="Y390" s="73">
        <v>227</v>
      </c>
      <c r="Z390" s="73"/>
      <c r="AA390" s="73"/>
      <c r="AB390" s="73"/>
      <c r="AC390" s="73"/>
      <c r="AD390" s="73"/>
      <c r="AE390" s="73"/>
      <c r="AF390" s="447">
        <f t="shared" si="230"/>
        <v>165</v>
      </c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447">
        <f t="shared" si="231"/>
        <v>0</v>
      </c>
      <c r="AT390" s="455"/>
      <c r="AU390" s="450">
        <f t="shared" si="232"/>
        <v>0</v>
      </c>
      <c r="AV390" s="71"/>
      <c r="AW390" s="71"/>
      <c r="AX390" s="71"/>
      <c r="AY390" s="455"/>
      <c r="AZ390" s="71"/>
      <c r="BA390" s="455"/>
      <c r="BB390" s="447">
        <f t="shared" si="229"/>
        <v>0</v>
      </c>
      <c r="BC390" s="71"/>
      <c r="BD390" s="71"/>
      <c r="BE390" s="71"/>
      <c r="BF390" s="71"/>
      <c r="BG390" s="455"/>
      <c r="BH390" s="455"/>
      <c r="BI390" s="455"/>
      <c r="BJ390" s="455">
        <v>165</v>
      </c>
      <c r="BK390" s="455"/>
      <c r="BL390" s="450">
        <f t="shared" si="233"/>
        <v>0</v>
      </c>
      <c r="BM390" s="71"/>
      <c r="BN390" s="71"/>
      <c r="BO390" s="71"/>
      <c r="BP390" s="71"/>
      <c r="BQ390" s="455">
        <f t="shared" si="242"/>
        <v>165</v>
      </c>
      <c r="BR390" s="71"/>
      <c r="BS390" s="71"/>
      <c r="BT390" s="71"/>
      <c r="BU390" s="71"/>
      <c r="BV390" s="71"/>
      <c r="BW390" s="71"/>
      <c r="BX390" s="71"/>
      <c r="BY390" s="71"/>
      <c r="BZ390" s="71"/>
      <c r="CA390" s="71"/>
      <c r="CB390" s="71"/>
      <c r="CC390" s="71"/>
      <c r="CD390" s="71"/>
      <c r="CE390" s="71"/>
      <c r="CF390" s="71"/>
      <c r="CG390" s="71"/>
      <c r="CH390" s="71"/>
      <c r="CI390" s="71"/>
      <c r="CJ390" s="71"/>
      <c r="CK390" s="71"/>
      <c r="CL390" s="71"/>
      <c r="CM390" s="71"/>
      <c r="CN390" s="71"/>
      <c r="CO390" s="71"/>
      <c r="CP390" s="190">
        <f t="shared" si="237"/>
        <v>0</v>
      </c>
      <c r="CQ390" s="71"/>
      <c r="CR390" s="71"/>
      <c r="CS390" s="71"/>
      <c r="CT390" s="71"/>
      <c r="CU390" s="71"/>
      <c r="CV390" s="71"/>
      <c r="CW390" s="71"/>
      <c r="CX390" s="71"/>
      <c r="CY390" s="71"/>
      <c r="CZ390" s="71"/>
      <c r="DA390" s="71"/>
      <c r="DB390" s="190">
        <f t="shared" si="241"/>
        <v>0</v>
      </c>
      <c r="DC390" s="71">
        <f t="shared" si="238"/>
        <v>0</v>
      </c>
      <c r="DD390" s="71"/>
      <c r="DE390" s="71"/>
      <c r="DF390" s="71"/>
      <c r="DG390" s="190">
        <f t="shared" si="239"/>
        <v>0</v>
      </c>
      <c r="DH390" s="71">
        <f t="shared" si="240"/>
        <v>0</v>
      </c>
      <c r="DI390" s="71"/>
      <c r="DJ390" s="71"/>
      <c r="DK390" s="71"/>
      <c r="DL390" s="71"/>
      <c r="DM390" s="71"/>
      <c r="DN390" s="71"/>
      <c r="DO390" s="71"/>
      <c r="DP390" s="71"/>
      <c r="DQ390" s="71"/>
      <c r="DR390" s="71"/>
      <c r="DS390" s="71"/>
      <c r="DT390" s="71"/>
      <c r="DU390" s="71"/>
      <c r="DV390" s="71"/>
      <c r="DW390" s="71"/>
      <c r="DX390" s="71"/>
      <c r="DY390" s="71"/>
      <c r="DZ390" s="71"/>
      <c r="EA390" s="71"/>
      <c r="EB390" s="71"/>
      <c r="EC390" s="71"/>
      <c r="ED390" s="71"/>
      <c r="EE390" s="71"/>
      <c r="EF390" s="71"/>
      <c r="EG390" s="71"/>
      <c r="EH390" s="71"/>
      <c r="EI390" s="74"/>
      <c r="EJ390" s="74"/>
      <c r="EK390" s="74"/>
      <c r="EL390" s="74"/>
      <c r="EM390" s="74"/>
      <c r="EN390" s="74"/>
      <c r="EO390" s="74"/>
      <c r="EP390" s="74"/>
      <c r="EQ390" s="74"/>
      <c r="ER390" s="74"/>
      <c r="ES390" s="74"/>
      <c r="ET390" s="74"/>
      <c r="EU390" s="74"/>
      <c r="EV390" s="74"/>
      <c r="EW390" s="74"/>
      <c r="EX390" s="74"/>
      <c r="EY390" s="74"/>
      <c r="EZ390" s="74"/>
      <c r="FA390" s="74"/>
      <c r="FB390" s="74"/>
    </row>
    <row r="391" spans="2:158" s="69" customFormat="1">
      <c r="B391" s="261"/>
      <c r="C391" s="77" t="s">
        <v>392</v>
      </c>
      <c r="D391" s="71"/>
      <c r="E391" s="71"/>
      <c r="F391" s="71"/>
      <c r="G391" s="71"/>
      <c r="H391" s="71"/>
      <c r="I391" s="71"/>
      <c r="J391" s="71"/>
      <c r="K391" s="71"/>
      <c r="L391" s="71"/>
      <c r="M391" s="71"/>
      <c r="N391" s="71"/>
      <c r="O391" s="72"/>
      <c r="P391" s="71"/>
      <c r="Q391" s="71"/>
      <c r="R391" s="71"/>
      <c r="S391" s="71"/>
      <c r="T391" s="71"/>
      <c r="U391" s="71"/>
      <c r="V391" s="71"/>
      <c r="W391" s="71"/>
      <c r="X391" s="71"/>
      <c r="Y391" s="73">
        <v>58</v>
      </c>
      <c r="Z391" s="73"/>
      <c r="AA391" s="73"/>
      <c r="AB391" s="73"/>
      <c r="AC391" s="73"/>
      <c r="AD391" s="73"/>
      <c r="AE391" s="73"/>
      <c r="AF391" s="447">
        <f t="shared" si="230"/>
        <v>112</v>
      </c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447">
        <f t="shared" si="231"/>
        <v>0</v>
      </c>
      <c r="AT391" s="455"/>
      <c r="AU391" s="450">
        <f t="shared" si="232"/>
        <v>0</v>
      </c>
      <c r="AV391" s="71"/>
      <c r="AW391" s="71"/>
      <c r="AX391" s="71"/>
      <c r="AY391" s="455"/>
      <c r="AZ391" s="71"/>
      <c r="BA391" s="455"/>
      <c r="BB391" s="447">
        <f t="shared" si="229"/>
        <v>0</v>
      </c>
      <c r="BC391" s="71"/>
      <c r="BD391" s="71"/>
      <c r="BE391" s="71"/>
      <c r="BF391" s="71"/>
      <c r="BG391" s="455"/>
      <c r="BH391" s="455"/>
      <c r="BI391" s="455"/>
      <c r="BJ391" s="455">
        <v>112</v>
      </c>
      <c r="BK391" s="455"/>
      <c r="BL391" s="450">
        <f t="shared" si="233"/>
        <v>0</v>
      </c>
      <c r="BM391" s="71"/>
      <c r="BN391" s="71"/>
      <c r="BO391" s="71"/>
      <c r="BP391" s="71"/>
      <c r="BQ391" s="455">
        <f t="shared" si="242"/>
        <v>112</v>
      </c>
      <c r="BR391" s="71"/>
      <c r="BS391" s="71"/>
      <c r="BT391" s="71"/>
      <c r="BU391" s="71"/>
      <c r="BV391" s="71"/>
      <c r="BW391" s="71"/>
      <c r="BX391" s="71"/>
      <c r="BY391" s="71"/>
      <c r="BZ391" s="71"/>
      <c r="CA391" s="71"/>
      <c r="CB391" s="71"/>
      <c r="CC391" s="71"/>
      <c r="CD391" s="71"/>
      <c r="CE391" s="71"/>
      <c r="CF391" s="71"/>
      <c r="CG391" s="71"/>
      <c r="CH391" s="71"/>
      <c r="CI391" s="71"/>
      <c r="CJ391" s="71"/>
      <c r="CK391" s="71"/>
      <c r="CL391" s="71"/>
      <c r="CM391" s="71"/>
      <c r="CN391" s="71"/>
      <c r="CO391" s="71"/>
      <c r="CP391" s="190">
        <f t="shared" si="237"/>
        <v>0</v>
      </c>
      <c r="CQ391" s="71"/>
      <c r="CR391" s="71"/>
      <c r="CS391" s="71"/>
      <c r="CT391" s="71"/>
      <c r="CU391" s="71"/>
      <c r="CV391" s="71"/>
      <c r="CW391" s="71"/>
      <c r="CX391" s="71"/>
      <c r="CY391" s="71"/>
      <c r="CZ391" s="71"/>
      <c r="DA391" s="71"/>
      <c r="DB391" s="190">
        <f t="shared" si="241"/>
        <v>0</v>
      </c>
      <c r="DC391" s="71">
        <f t="shared" si="238"/>
        <v>0</v>
      </c>
      <c r="DD391" s="71"/>
      <c r="DE391" s="71"/>
      <c r="DF391" s="71"/>
      <c r="DG391" s="190">
        <f t="shared" si="239"/>
        <v>0</v>
      </c>
      <c r="DH391" s="71">
        <f t="shared" si="240"/>
        <v>0</v>
      </c>
      <c r="DI391" s="71"/>
      <c r="DJ391" s="71"/>
      <c r="DK391" s="71"/>
      <c r="DL391" s="71"/>
      <c r="DM391" s="71"/>
      <c r="DN391" s="71"/>
      <c r="DO391" s="71"/>
      <c r="DP391" s="71"/>
      <c r="DQ391" s="71"/>
      <c r="DR391" s="71"/>
      <c r="DS391" s="71"/>
      <c r="DT391" s="71"/>
      <c r="DU391" s="71"/>
      <c r="DV391" s="71"/>
      <c r="DW391" s="71"/>
      <c r="DX391" s="71"/>
      <c r="DY391" s="71"/>
      <c r="DZ391" s="71"/>
      <c r="EA391" s="71"/>
      <c r="EB391" s="71"/>
      <c r="EC391" s="71"/>
      <c r="ED391" s="71"/>
      <c r="EE391" s="71"/>
      <c r="EF391" s="71"/>
      <c r="EG391" s="71"/>
      <c r="EH391" s="71"/>
      <c r="EI391" s="74"/>
      <c r="EJ391" s="74"/>
      <c r="EK391" s="74"/>
      <c r="EL391" s="74"/>
      <c r="EM391" s="74"/>
      <c r="EN391" s="74"/>
      <c r="EO391" s="74"/>
      <c r="EP391" s="74"/>
      <c r="EQ391" s="74"/>
      <c r="ER391" s="74"/>
      <c r="ES391" s="74"/>
      <c r="ET391" s="74"/>
      <c r="EU391" s="74"/>
      <c r="EV391" s="74"/>
      <c r="EW391" s="74"/>
      <c r="EX391" s="74"/>
      <c r="EY391" s="74"/>
      <c r="EZ391" s="74"/>
      <c r="FA391" s="74"/>
      <c r="FB391" s="74"/>
    </row>
    <row r="392" spans="2:158" s="69" customFormat="1">
      <c r="B392" s="261"/>
      <c r="C392" s="77" t="s">
        <v>393</v>
      </c>
      <c r="D392" s="71"/>
      <c r="E392" s="71"/>
      <c r="F392" s="71"/>
      <c r="G392" s="71"/>
      <c r="H392" s="71"/>
      <c r="I392" s="71"/>
      <c r="J392" s="71"/>
      <c r="K392" s="71"/>
      <c r="L392" s="71"/>
      <c r="M392" s="71"/>
      <c r="N392" s="71"/>
      <c r="O392" s="72"/>
      <c r="P392" s="71"/>
      <c r="Q392" s="71"/>
      <c r="R392" s="71"/>
      <c r="S392" s="71"/>
      <c r="T392" s="71"/>
      <c r="U392" s="71"/>
      <c r="V392" s="71"/>
      <c r="W392" s="71"/>
      <c r="X392" s="71"/>
      <c r="Y392" s="73">
        <v>81</v>
      </c>
      <c r="Z392" s="73"/>
      <c r="AA392" s="73"/>
      <c r="AB392" s="73"/>
      <c r="AC392" s="73"/>
      <c r="AD392" s="73"/>
      <c r="AE392" s="73"/>
      <c r="AF392" s="447">
        <f t="shared" si="230"/>
        <v>55</v>
      </c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447">
        <f t="shared" si="231"/>
        <v>0</v>
      </c>
      <c r="AT392" s="455"/>
      <c r="AU392" s="450">
        <f t="shared" si="232"/>
        <v>0</v>
      </c>
      <c r="AV392" s="71"/>
      <c r="AW392" s="71"/>
      <c r="AX392" s="71"/>
      <c r="AY392" s="455"/>
      <c r="AZ392" s="71"/>
      <c r="BA392" s="455"/>
      <c r="BB392" s="447">
        <f t="shared" si="229"/>
        <v>0</v>
      </c>
      <c r="BC392" s="71"/>
      <c r="BD392" s="71"/>
      <c r="BE392" s="71"/>
      <c r="BF392" s="71"/>
      <c r="BG392" s="455"/>
      <c r="BH392" s="455"/>
      <c r="BI392" s="455"/>
      <c r="BJ392" s="455">
        <v>55</v>
      </c>
      <c r="BK392" s="455"/>
      <c r="BL392" s="450">
        <f t="shared" si="233"/>
        <v>0</v>
      </c>
      <c r="BM392" s="71"/>
      <c r="BN392" s="71"/>
      <c r="BO392" s="71"/>
      <c r="BP392" s="71"/>
      <c r="BQ392" s="455">
        <f t="shared" si="242"/>
        <v>55</v>
      </c>
      <c r="BR392" s="71"/>
      <c r="BS392" s="71"/>
      <c r="BT392" s="71"/>
      <c r="BU392" s="71"/>
      <c r="BV392" s="71"/>
      <c r="BW392" s="71"/>
      <c r="BX392" s="71"/>
      <c r="BY392" s="71"/>
      <c r="BZ392" s="71"/>
      <c r="CA392" s="71"/>
      <c r="CB392" s="71"/>
      <c r="CC392" s="71"/>
      <c r="CD392" s="71"/>
      <c r="CE392" s="71"/>
      <c r="CF392" s="71"/>
      <c r="CG392" s="71"/>
      <c r="CH392" s="71"/>
      <c r="CI392" s="71"/>
      <c r="CJ392" s="71"/>
      <c r="CK392" s="71"/>
      <c r="CL392" s="71"/>
      <c r="CM392" s="71"/>
      <c r="CN392" s="71"/>
      <c r="CO392" s="71"/>
      <c r="CP392" s="190">
        <f t="shared" si="237"/>
        <v>0</v>
      </c>
      <c r="CQ392" s="71"/>
      <c r="CR392" s="71"/>
      <c r="CS392" s="71"/>
      <c r="CT392" s="71"/>
      <c r="CU392" s="71"/>
      <c r="CV392" s="71"/>
      <c r="CW392" s="71"/>
      <c r="CX392" s="71"/>
      <c r="CY392" s="71"/>
      <c r="CZ392" s="71"/>
      <c r="DA392" s="71"/>
      <c r="DB392" s="190">
        <f t="shared" si="241"/>
        <v>0</v>
      </c>
      <c r="DC392" s="71">
        <f t="shared" si="238"/>
        <v>0</v>
      </c>
      <c r="DD392" s="71"/>
      <c r="DE392" s="71"/>
      <c r="DF392" s="71"/>
      <c r="DG392" s="190">
        <f t="shared" si="239"/>
        <v>0</v>
      </c>
      <c r="DH392" s="71">
        <f t="shared" si="240"/>
        <v>0</v>
      </c>
      <c r="DI392" s="71"/>
      <c r="DJ392" s="71"/>
      <c r="DK392" s="71"/>
      <c r="DL392" s="71"/>
      <c r="DM392" s="71"/>
      <c r="DN392" s="71"/>
      <c r="DO392" s="71"/>
      <c r="DP392" s="71"/>
      <c r="DQ392" s="71"/>
      <c r="DR392" s="71"/>
      <c r="DS392" s="71"/>
      <c r="DT392" s="71"/>
      <c r="DU392" s="71"/>
      <c r="DV392" s="71"/>
      <c r="DW392" s="71"/>
      <c r="DX392" s="71"/>
      <c r="DY392" s="71"/>
      <c r="DZ392" s="71"/>
      <c r="EA392" s="71"/>
      <c r="EB392" s="71"/>
      <c r="EC392" s="71"/>
      <c r="ED392" s="71"/>
      <c r="EE392" s="71"/>
      <c r="EF392" s="71"/>
      <c r="EG392" s="71"/>
      <c r="EH392" s="71"/>
      <c r="EI392" s="74"/>
      <c r="EJ392" s="74"/>
      <c r="EK392" s="74"/>
      <c r="EL392" s="74"/>
      <c r="EM392" s="74"/>
      <c r="EN392" s="74"/>
      <c r="EO392" s="74"/>
      <c r="EP392" s="74"/>
      <c r="EQ392" s="74"/>
      <c r="ER392" s="74"/>
      <c r="ES392" s="74"/>
      <c r="ET392" s="74"/>
      <c r="EU392" s="74"/>
      <c r="EV392" s="74"/>
      <c r="EW392" s="74"/>
      <c r="EX392" s="74"/>
      <c r="EY392" s="74"/>
      <c r="EZ392" s="74"/>
      <c r="FA392" s="74"/>
      <c r="FB392" s="74"/>
    </row>
    <row r="393" spans="2:158" s="69" customFormat="1">
      <c r="B393" s="261"/>
      <c r="C393" s="77" t="s">
        <v>394</v>
      </c>
      <c r="D393" s="71"/>
      <c r="E393" s="71"/>
      <c r="F393" s="71"/>
      <c r="G393" s="71"/>
      <c r="H393" s="71"/>
      <c r="I393" s="71"/>
      <c r="J393" s="71"/>
      <c r="K393" s="71"/>
      <c r="L393" s="71"/>
      <c r="M393" s="71"/>
      <c r="N393" s="71"/>
      <c r="O393" s="72"/>
      <c r="P393" s="71"/>
      <c r="Q393" s="71"/>
      <c r="R393" s="71"/>
      <c r="S393" s="71"/>
      <c r="T393" s="71"/>
      <c r="U393" s="71"/>
      <c r="V393" s="71"/>
      <c r="W393" s="71"/>
      <c r="X393" s="71"/>
      <c r="Y393" s="73">
        <v>49</v>
      </c>
      <c r="Z393" s="73"/>
      <c r="AA393" s="73"/>
      <c r="AB393" s="73"/>
      <c r="AC393" s="73"/>
      <c r="AD393" s="73"/>
      <c r="AE393" s="73"/>
      <c r="AF393" s="447">
        <f t="shared" si="230"/>
        <v>108</v>
      </c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447">
        <f t="shared" si="231"/>
        <v>0</v>
      </c>
      <c r="AT393" s="455"/>
      <c r="AU393" s="450">
        <f t="shared" si="232"/>
        <v>0</v>
      </c>
      <c r="AV393" s="71"/>
      <c r="AW393" s="71"/>
      <c r="AX393" s="71"/>
      <c r="AY393" s="455"/>
      <c r="AZ393" s="71"/>
      <c r="BA393" s="455"/>
      <c r="BB393" s="447">
        <f t="shared" si="229"/>
        <v>0</v>
      </c>
      <c r="BC393" s="71"/>
      <c r="BD393" s="71"/>
      <c r="BE393" s="71"/>
      <c r="BF393" s="71"/>
      <c r="BG393" s="455"/>
      <c r="BH393" s="455"/>
      <c r="BI393" s="455"/>
      <c r="BJ393" s="455">
        <v>108</v>
      </c>
      <c r="BK393" s="455"/>
      <c r="BL393" s="450">
        <f t="shared" si="233"/>
        <v>0</v>
      </c>
      <c r="BM393" s="71"/>
      <c r="BN393" s="71"/>
      <c r="BO393" s="71"/>
      <c r="BP393" s="71"/>
      <c r="BQ393" s="455">
        <f t="shared" si="242"/>
        <v>108</v>
      </c>
      <c r="BR393" s="71"/>
      <c r="BS393" s="71"/>
      <c r="BT393" s="71"/>
      <c r="BU393" s="71"/>
      <c r="BV393" s="71"/>
      <c r="BW393" s="71"/>
      <c r="BX393" s="71"/>
      <c r="BY393" s="71"/>
      <c r="BZ393" s="71"/>
      <c r="CA393" s="71"/>
      <c r="CB393" s="71"/>
      <c r="CC393" s="71"/>
      <c r="CD393" s="71"/>
      <c r="CE393" s="71"/>
      <c r="CF393" s="71"/>
      <c r="CG393" s="71"/>
      <c r="CH393" s="71"/>
      <c r="CI393" s="71"/>
      <c r="CJ393" s="71"/>
      <c r="CK393" s="71"/>
      <c r="CL393" s="71"/>
      <c r="CM393" s="71"/>
      <c r="CN393" s="71"/>
      <c r="CO393" s="71"/>
      <c r="CP393" s="190">
        <f t="shared" si="237"/>
        <v>0</v>
      </c>
      <c r="CQ393" s="71"/>
      <c r="CR393" s="71"/>
      <c r="CS393" s="71"/>
      <c r="CT393" s="71"/>
      <c r="CU393" s="71"/>
      <c r="CV393" s="71"/>
      <c r="CW393" s="71"/>
      <c r="CX393" s="71"/>
      <c r="CY393" s="71"/>
      <c r="CZ393" s="71"/>
      <c r="DA393" s="71"/>
      <c r="DB393" s="190">
        <f t="shared" si="241"/>
        <v>0</v>
      </c>
      <c r="DC393" s="71">
        <f t="shared" si="238"/>
        <v>0</v>
      </c>
      <c r="DD393" s="71"/>
      <c r="DE393" s="71"/>
      <c r="DF393" s="71"/>
      <c r="DG393" s="190">
        <f t="shared" si="239"/>
        <v>0</v>
      </c>
      <c r="DH393" s="71">
        <f t="shared" si="240"/>
        <v>0</v>
      </c>
      <c r="DI393" s="71"/>
      <c r="DJ393" s="71"/>
      <c r="DK393" s="71"/>
      <c r="DL393" s="71"/>
      <c r="DM393" s="71"/>
      <c r="DN393" s="71"/>
      <c r="DO393" s="71"/>
      <c r="DP393" s="71"/>
      <c r="DQ393" s="71"/>
      <c r="DR393" s="71"/>
      <c r="DS393" s="71"/>
      <c r="DT393" s="71"/>
      <c r="DU393" s="71"/>
      <c r="DV393" s="71"/>
      <c r="DW393" s="71"/>
      <c r="DX393" s="71"/>
      <c r="DY393" s="71"/>
      <c r="DZ393" s="71"/>
      <c r="EA393" s="71"/>
      <c r="EB393" s="71"/>
      <c r="EC393" s="71"/>
      <c r="ED393" s="71"/>
      <c r="EE393" s="71"/>
      <c r="EF393" s="71"/>
      <c r="EG393" s="71"/>
      <c r="EH393" s="71"/>
      <c r="EI393" s="74"/>
      <c r="EJ393" s="74"/>
      <c r="EK393" s="74"/>
      <c r="EL393" s="74"/>
      <c r="EM393" s="74"/>
      <c r="EN393" s="74"/>
      <c r="EO393" s="74"/>
      <c r="EP393" s="74"/>
      <c r="EQ393" s="74"/>
      <c r="ER393" s="74"/>
      <c r="ES393" s="74"/>
      <c r="ET393" s="74"/>
      <c r="EU393" s="74"/>
      <c r="EV393" s="74"/>
      <c r="EW393" s="74"/>
      <c r="EX393" s="74"/>
      <c r="EY393" s="74"/>
      <c r="EZ393" s="74"/>
      <c r="FA393" s="74"/>
      <c r="FB393" s="74"/>
    </row>
    <row r="394" spans="2:158" s="69" customFormat="1">
      <c r="B394" s="261"/>
      <c r="C394" s="77" t="s">
        <v>395</v>
      </c>
      <c r="D394" s="71"/>
      <c r="E394" s="71"/>
      <c r="F394" s="71"/>
      <c r="G394" s="71"/>
      <c r="H394" s="71"/>
      <c r="I394" s="71"/>
      <c r="J394" s="71"/>
      <c r="K394" s="71"/>
      <c r="L394" s="71"/>
      <c r="M394" s="71"/>
      <c r="N394" s="71"/>
      <c r="O394" s="72"/>
      <c r="P394" s="71"/>
      <c r="Q394" s="71"/>
      <c r="R394" s="71"/>
      <c r="S394" s="71"/>
      <c r="T394" s="71"/>
      <c r="U394" s="71"/>
      <c r="V394" s="71"/>
      <c r="W394" s="71"/>
      <c r="X394" s="71"/>
      <c r="Y394" s="73">
        <v>196</v>
      </c>
      <c r="Z394" s="73"/>
      <c r="AA394" s="73"/>
      <c r="AB394" s="73"/>
      <c r="AC394" s="73"/>
      <c r="AD394" s="73"/>
      <c r="AE394" s="73"/>
      <c r="AF394" s="447">
        <f t="shared" si="230"/>
        <v>178</v>
      </c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447">
        <f t="shared" si="231"/>
        <v>0</v>
      </c>
      <c r="AT394" s="455"/>
      <c r="AU394" s="450">
        <f t="shared" si="232"/>
        <v>0</v>
      </c>
      <c r="AV394" s="71"/>
      <c r="AW394" s="71"/>
      <c r="AX394" s="71"/>
      <c r="AY394" s="455"/>
      <c r="AZ394" s="71"/>
      <c r="BA394" s="455"/>
      <c r="BB394" s="447">
        <f t="shared" si="229"/>
        <v>0</v>
      </c>
      <c r="BC394" s="71"/>
      <c r="BD394" s="71"/>
      <c r="BE394" s="71"/>
      <c r="BF394" s="71"/>
      <c r="BG394" s="455"/>
      <c r="BH394" s="455"/>
      <c r="BI394" s="455"/>
      <c r="BJ394" s="455">
        <v>178</v>
      </c>
      <c r="BK394" s="455"/>
      <c r="BL394" s="450">
        <f t="shared" si="233"/>
        <v>0</v>
      </c>
      <c r="BM394" s="71"/>
      <c r="BN394" s="71"/>
      <c r="BO394" s="71"/>
      <c r="BP394" s="71"/>
      <c r="BQ394" s="455">
        <f t="shared" si="242"/>
        <v>178</v>
      </c>
      <c r="BR394" s="71"/>
      <c r="BS394" s="71"/>
      <c r="BT394" s="71"/>
      <c r="BU394" s="71"/>
      <c r="BV394" s="71"/>
      <c r="BW394" s="71"/>
      <c r="BX394" s="71"/>
      <c r="BY394" s="71"/>
      <c r="BZ394" s="71"/>
      <c r="CA394" s="71"/>
      <c r="CB394" s="71"/>
      <c r="CC394" s="71"/>
      <c r="CD394" s="71"/>
      <c r="CE394" s="71"/>
      <c r="CF394" s="71"/>
      <c r="CG394" s="71"/>
      <c r="CH394" s="71"/>
      <c r="CI394" s="71"/>
      <c r="CJ394" s="71"/>
      <c r="CK394" s="71"/>
      <c r="CL394" s="71"/>
      <c r="CM394" s="71"/>
      <c r="CN394" s="71"/>
      <c r="CO394" s="71"/>
      <c r="CP394" s="190">
        <f t="shared" si="237"/>
        <v>0</v>
      </c>
      <c r="CQ394" s="71"/>
      <c r="CR394" s="71"/>
      <c r="CS394" s="71"/>
      <c r="CT394" s="71"/>
      <c r="CU394" s="71"/>
      <c r="CV394" s="71"/>
      <c r="CW394" s="71"/>
      <c r="CX394" s="71"/>
      <c r="CY394" s="71"/>
      <c r="CZ394" s="71"/>
      <c r="DA394" s="71"/>
      <c r="DB394" s="190">
        <f t="shared" si="241"/>
        <v>0</v>
      </c>
      <c r="DC394" s="71">
        <f t="shared" si="238"/>
        <v>0</v>
      </c>
      <c r="DD394" s="71"/>
      <c r="DE394" s="71"/>
      <c r="DF394" s="71"/>
      <c r="DG394" s="190">
        <f t="shared" si="239"/>
        <v>0</v>
      </c>
      <c r="DH394" s="71">
        <f t="shared" si="240"/>
        <v>0</v>
      </c>
      <c r="DI394" s="71"/>
      <c r="DJ394" s="71"/>
      <c r="DK394" s="71"/>
      <c r="DL394" s="71"/>
      <c r="DM394" s="71"/>
      <c r="DN394" s="71"/>
      <c r="DO394" s="71"/>
      <c r="DP394" s="71"/>
      <c r="DQ394" s="71"/>
      <c r="DR394" s="71"/>
      <c r="DS394" s="71"/>
      <c r="DT394" s="71"/>
      <c r="DU394" s="71"/>
      <c r="DV394" s="71"/>
      <c r="DW394" s="71"/>
      <c r="DX394" s="71"/>
      <c r="DY394" s="71"/>
      <c r="DZ394" s="71"/>
      <c r="EA394" s="71"/>
      <c r="EB394" s="71"/>
      <c r="EC394" s="71"/>
      <c r="ED394" s="71"/>
      <c r="EE394" s="71"/>
      <c r="EF394" s="71"/>
      <c r="EG394" s="71"/>
      <c r="EH394" s="71"/>
      <c r="EI394" s="74"/>
      <c r="EJ394" s="74"/>
      <c r="EK394" s="74"/>
      <c r="EL394" s="74"/>
      <c r="EM394" s="74"/>
      <c r="EN394" s="74"/>
      <c r="EO394" s="74"/>
      <c r="EP394" s="74"/>
      <c r="EQ394" s="74"/>
      <c r="ER394" s="74"/>
      <c r="ES394" s="74"/>
      <c r="ET394" s="74"/>
      <c r="EU394" s="74"/>
      <c r="EV394" s="74"/>
      <c r="EW394" s="74"/>
      <c r="EX394" s="74"/>
      <c r="EY394" s="74"/>
      <c r="EZ394" s="74"/>
      <c r="FA394" s="74"/>
      <c r="FB394" s="74"/>
    </row>
    <row r="395" spans="2:158" s="69" customFormat="1">
      <c r="B395" s="261"/>
      <c r="C395" s="77" t="s">
        <v>396</v>
      </c>
      <c r="D395" s="71"/>
      <c r="E395" s="71"/>
      <c r="F395" s="71"/>
      <c r="G395" s="71"/>
      <c r="H395" s="71"/>
      <c r="I395" s="71"/>
      <c r="J395" s="71"/>
      <c r="K395" s="71"/>
      <c r="L395" s="71"/>
      <c r="M395" s="71"/>
      <c r="N395" s="71"/>
      <c r="O395" s="72"/>
      <c r="P395" s="71"/>
      <c r="Q395" s="71"/>
      <c r="R395" s="71"/>
      <c r="S395" s="71"/>
      <c r="T395" s="71"/>
      <c r="U395" s="71"/>
      <c r="V395" s="71"/>
      <c r="W395" s="71"/>
      <c r="X395" s="71"/>
      <c r="Y395" s="73">
        <v>58</v>
      </c>
      <c r="Z395" s="73"/>
      <c r="AA395" s="73"/>
      <c r="AB395" s="73"/>
      <c r="AC395" s="73"/>
      <c r="AD395" s="73"/>
      <c r="AE395" s="73"/>
      <c r="AF395" s="447">
        <f t="shared" si="230"/>
        <v>186</v>
      </c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447">
        <f t="shared" si="231"/>
        <v>0</v>
      </c>
      <c r="AT395" s="455"/>
      <c r="AU395" s="450">
        <f t="shared" si="232"/>
        <v>0</v>
      </c>
      <c r="AV395" s="71"/>
      <c r="AW395" s="71"/>
      <c r="AX395" s="71"/>
      <c r="AY395" s="455"/>
      <c r="AZ395" s="71"/>
      <c r="BA395" s="455"/>
      <c r="BB395" s="447">
        <f t="shared" si="229"/>
        <v>0</v>
      </c>
      <c r="BC395" s="71"/>
      <c r="BD395" s="71"/>
      <c r="BE395" s="71"/>
      <c r="BF395" s="71"/>
      <c r="BG395" s="455"/>
      <c r="BH395" s="455"/>
      <c r="BI395" s="455"/>
      <c r="BJ395" s="455">
        <v>48</v>
      </c>
      <c r="BK395" s="455"/>
      <c r="BL395" s="450">
        <f t="shared" si="233"/>
        <v>138</v>
      </c>
      <c r="BM395" s="71"/>
      <c r="BN395" s="71"/>
      <c r="BO395" s="71"/>
      <c r="BP395" s="71">
        <v>138</v>
      </c>
      <c r="BQ395" s="455">
        <f t="shared" si="242"/>
        <v>186</v>
      </c>
      <c r="BR395" s="71"/>
      <c r="BS395" s="71"/>
      <c r="BT395" s="71"/>
      <c r="BU395" s="71"/>
      <c r="BV395" s="71"/>
      <c r="BW395" s="71"/>
      <c r="BX395" s="71"/>
      <c r="BY395" s="71"/>
      <c r="BZ395" s="71"/>
      <c r="CA395" s="71"/>
      <c r="CB395" s="71"/>
      <c r="CC395" s="71"/>
      <c r="CD395" s="71"/>
      <c r="CE395" s="71"/>
      <c r="CF395" s="71"/>
      <c r="CG395" s="71"/>
      <c r="CH395" s="71"/>
      <c r="CI395" s="71"/>
      <c r="CJ395" s="71"/>
      <c r="CK395" s="71"/>
      <c r="CL395" s="71"/>
      <c r="CM395" s="71"/>
      <c r="CN395" s="71"/>
      <c r="CO395" s="71"/>
      <c r="CP395" s="190">
        <f t="shared" si="237"/>
        <v>0</v>
      </c>
      <c r="CQ395" s="71"/>
      <c r="CR395" s="71"/>
      <c r="CS395" s="71"/>
      <c r="CT395" s="71"/>
      <c r="CU395" s="71"/>
      <c r="CV395" s="71"/>
      <c r="CW395" s="71"/>
      <c r="CX395" s="71"/>
      <c r="CY395" s="71"/>
      <c r="CZ395" s="71"/>
      <c r="DA395" s="71"/>
      <c r="DB395" s="190">
        <f t="shared" si="241"/>
        <v>0</v>
      </c>
      <c r="DC395" s="71">
        <f t="shared" si="238"/>
        <v>0</v>
      </c>
      <c r="DD395" s="71"/>
      <c r="DE395" s="71"/>
      <c r="DF395" s="71"/>
      <c r="DG395" s="190">
        <f t="shared" si="239"/>
        <v>0</v>
      </c>
      <c r="DH395" s="71">
        <f t="shared" si="240"/>
        <v>0</v>
      </c>
      <c r="DI395" s="71"/>
      <c r="DJ395" s="71"/>
      <c r="DK395" s="71"/>
      <c r="DL395" s="71"/>
      <c r="DM395" s="71"/>
      <c r="DN395" s="71"/>
      <c r="DO395" s="71"/>
      <c r="DP395" s="71"/>
      <c r="DQ395" s="71"/>
      <c r="DR395" s="71"/>
      <c r="DS395" s="71"/>
      <c r="DT395" s="71"/>
      <c r="DU395" s="71"/>
      <c r="DV395" s="71"/>
      <c r="DW395" s="71"/>
      <c r="DX395" s="71"/>
      <c r="DY395" s="71"/>
      <c r="DZ395" s="71"/>
      <c r="EA395" s="71"/>
      <c r="EB395" s="71"/>
      <c r="EC395" s="71"/>
      <c r="ED395" s="71"/>
      <c r="EE395" s="71"/>
      <c r="EF395" s="71"/>
      <c r="EG395" s="71"/>
      <c r="EH395" s="71"/>
      <c r="EI395" s="74"/>
      <c r="EJ395" s="74"/>
      <c r="EK395" s="74"/>
      <c r="EL395" s="74"/>
      <c r="EM395" s="74"/>
      <c r="EN395" s="74"/>
      <c r="EO395" s="74"/>
      <c r="EP395" s="74"/>
      <c r="EQ395" s="74"/>
      <c r="ER395" s="74"/>
      <c r="ES395" s="74"/>
      <c r="ET395" s="74"/>
      <c r="EU395" s="74"/>
      <c r="EV395" s="74"/>
      <c r="EW395" s="74"/>
      <c r="EX395" s="74"/>
      <c r="EY395" s="74"/>
      <c r="EZ395" s="74"/>
      <c r="FA395" s="74"/>
      <c r="FB395" s="74"/>
    </row>
    <row r="396" spans="2:158" s="69" customFormat="1">
      <c r="B396" s="261"/>
      <c r="C396" s="77" t="s">
        <v>397</v>
      </c>
      <c r="D396" s="71"/>
      <c r="E396" s="71"/>
      <c r="F396" s="71"/>
      <c r="G396" s="71"/>
      <c r="H396" s="71"/>
      <c r="I396" s="71"/>
      <c r="J396" s="71"/>
      <c r="K396" s="71"/>
      <c r="L396" s="71"/>
      <c r="M396" s="71"/>
      <c r="N396" s="71"/>
      <c r="O396" s="72"/>
      <c r="P396" s="71"/>
      <c r="Q396" s="71"/>
      <c r="R396" s="71"/>
      <c r="S396" s="71"/>
      <c r="T396" s="71"/>
      <c r="U396" s="71"/>
      <c r="V396" s="71"/>
      <c r="W396" s="71"/>
      <c r="X396" s="71"/>
      <c r="Y396" s="73">
        <v>64</v>
      </c>
      <c r="Z396" s="73"/>
      <c r="AA396" s="73"/>
      <c r="AB396" s="73"/>
      <c r="AC396" s="73"/>
      <c r="AD396" s="73"/>
      <c r="AE396" s="73"/>
      <c r="AF396" s="447">
        <f t="shared" si="230"/>
        <v>138</v>
      </c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447">
        <f t="shared" si="231"/>
        <v>0</v>
      </c>
      <c r="AT396" s="455"/>
      <c r="AU396" s="450">
        <f t="shared" si="232"/>
        <v>0</v>
      </c>
      <c r="AV396" s="71"/>
      <c r="AW396" s="71"/>
      <c r="AX396" s="71"/>
      <c r="AY396" s="455"/>
      <c r="AZ396" s="71"/>
      <c r="BA396" s="455"/>
      <c r="BB396" s="447">
        <f t="shared" si="229"/>
        <v>0</v>
      </c>
      <c r="BC396" s="71"/>
      <c r="BD396" s="71"/>
      <c r="BE396" s="71"/>
      <c r="BF396" s="71"/>
      <c r="BG396" s="455"/>
      <c r="BH396" s="455"/>
      <c r="BI396" s="455"/>
      <c r="BJ396" s="455">
        <v>138</v>
      </c>
      <c r="BK396" s="455"/>
      <c r="BL396" s="450">
        <f t="shared" si="233"/>
        <v>0</v>
      </c>
      <c r="BM396" s="71"/>
      <c r="BN396" s="71"/>
      <c r="BO396" s="71"/>
      <c r="BP396" s="71"/>
      <c r="BQ396" s="455">
        <f t="shared" si="242"/>
        <v>138</v>
      </c>
      <c r="BR396" s="71"/>
      <c r="BS396" s="71"/>
      <c r="BT396" s="71"/>
      <c r="BU396" s="71"/>
      <c r="BV396" s="71"/>
      <c r="BW396" s="71"/>
      <c r="BX396" s="71"/>
      <c r="BY396" s="71"/>
      <c r="BZ396" s="71"/>
      <c r="CA396" s="71"/>
      <c r="CB396" s="71"/>
      <c r="CC396" s="71"/>
      <c r="CD396" s="71"/>
      <c r="CE396" s="71"/>
      <c r="CF396" s="71"/>
      <c r="CG396" s="71"/>
      <c r="CH396" s="71"/>
      <c r="CI396" s="71"/>
      <c r="CJ396" s="71"/>
      <c r="CK396" s="71"/>
      <c r="CL396" s="71"/>
      <c r="CM396" s="71"/>
      <c r="CN396" s="71"/>
      <c r="CO396" s="71"/>
      <c r="CP396" s="190">
        <f t="shared" si="237"/>
        <v>0</v>
      </c>
      <c r="CQ396" s="71"/>
      <c r="CR396" s="71"/>
      <c r="CS396" s="71"/>
      <c r="CT396" s="71"/>
      <c r="CU396" s="71"/>
      <c r="CV396" s="71"/>
      <c r="CW396" s="71"/>
      <c r="CX396" s="71"/>
      <c r="CY396" s="71"/>
      <c r="CZ396" s="71"/>
      <c r="DA396" s="71"/>
      <c r="DB396" s="190">
        <f t="shared" si="241"/>
        <v>0</v>
      </c>
      <c r="DC396" s="71">
        <f t="shared" si="238"/>
        <v>0</v>
      </c>
      <c r="DD396" s="71"/>
      <c r="DE396" s="71"/>
      <c r="DF396" s="71"/>
      <c r="DG396" s="190">
        <f t="shared" si="239"/>
        <v>0</v>
      </c>
      <c r="DH396" s="71">
        <f t="shared" si="240"/>
        <v>0</v>
      </c>
      <c r="DI396" s="71"/>
      <c r="DJ396" s="71"/>
      <c r="DK396" s="71"/>
      <c r="DL396" s="71"/>
      <c r="DM396" s="71"/>
      <c r="DN396" s="71"/>
      <c r="DO396" s="71"/>
      <c r="DP396" s="71"/>
      <c r="DQ396" s="71"/>
      <c r="DR396" s="71"/>
      <c r="DS396" s="71"/>
      <c r="DT396" s="71"/>
      <c r="DU396" s="71"/>
      <c r="DV396" s="71"/>
      <c r="DW396" s="71"/>
      <c r="DX396" s="71"/>
      <c r="DY396" s="71"/>
      <c r="DZ396" s="71"/>
      <c r="EA396" s="71"/>
      <c r="EB396" s="71"/>
      <c r="EC396" s="71"/>
      <c r="ED396" s="71"/>
      <c r="EE396" s="71"/>
      <c r="EF396" s="71"/>
      <c r="EG396" s="71"/>
      <c r="EH396" s="71"/>
      <c r="EI396" s="74"/>
      <c r="EJ396" s="74"/>
      <c r="EK396" s="74"/>
      <c r="EL396" s="74"/>
      <c r="EM396" s="74"/>
      <c r="EN396" s="74"/>
      <c r="EO396" s="74"/>
      <c r="EP396" s="74"/>
      <c r="EQ396" s="74"/>
      <c r="ER396" s="74"/>
      <c r="ES396" s="74"/>
      <c r="ET396" s="74"/>
      <c r="EU396" s="74"/>
      <c r="EV396" s="74"/>
      <c r="EW396" s="74"/>
      <c r="EX396" s="74"/>
      <c r="EY396" s="74"/>
      <c r="EZ396" s="74"/>
      <c r="FA396" s="74"/>
      <c r="FB396" s="74"/>
    </row>
    <row r="397" spans="2:158" s="69" customFormat="1">
      <c r="B397" s="261"/>
      <c r="C397" s="77" t="s">
        <v>398</v>
      </c>
      <c r="D397" s="71"/>
      <c r="E397" s="71"/>
      <c r="F397" s="71"/>
      <c r="G397" s="71"/>
      <c r="H397" s="71"/>
      <c r="I397" s="71"/>
      <c r="J397" s="71"/>
      <c r="K397" s="71"/>
      <c r="L397" s="71"/>
      <c r="M397" s="71"/>
      <c r="N397" s="71"/>
      <c r="O397" s="72"/>
      <c r="P397" s="71"/>
      <c r="Q397" s="71"/>
      <c r="R397" s="71"/>
      <c r="S397" s="71"/>
      <c r="T397" s="71"/>
      <c r="U397" s="71"/>
      <c r="V397" s="71"/>
      <c r="W397" s="71"/>
      <c r="X397" s="71"/>
      <c r="Y397" s="73">
        <v>291</v>
      </c>
      <c r="Z397" s="73"/>
      <c r="AA397" s="73"/>
      <c r="AB397" s="73"/>
      <c r="AC397" s="73"/>
      <c r="AD397" s="73"/>
      <c r="AE397" s="73"/>
      <c r="AF397" s="447">
        <f>SUM(AS397:AU397,AY397,BA397:BB397,BG397:BL397)</f>
        <v>202</v>
      </c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447">
        <f t="shared" si="231"/>
        <v>0</v>
      </c>
      <c r="AT397" s="455"/>
      <c r="AU397" s="450">
        <f t="shared" si="232"/>
        <v>0</v>
      </c>
      <c r="AV397" s="71"/>
      <c r="AW397" s="71"/>
      <c r="AX397" s="71"/>
      <c r="AY397" s="455"/>
      <c r="AZ397" s="71"/>
      <c r="BA397" s="455"/>
      <c r="BB397" s="447">
        <f t="shared" si="229"/>
        <v>0</v>
      </c>
      <c r="BC397" s="71"/>
      <c r="BD397" s="71"/>
      <c r="BE397" s="71"/>
      <c r="BF397" s="71"/>
      <c r="BG397" s="455"/>
      <c r="BH397" s="455"/>
      <c r="BI397" s="455">
        <v>1</v>
      </c>
      <c r="BJ397" s="455">
        <v>201</v>
      </c>
      <c r="BK397" s="455"/>
      <c r="BL397" s="450">
        <f t="shared" si="233"/>
        <v>0</v>
      </c>
      <c r="BM397" s="71"/>
      <c r="BN397" s="71"/>
      <c r="BO397" s="71"/>
      <c r="BP397" s="71"/>
      <c r="BQ397" s="455">
        <f t="shared" si="242"/>
        <v>202</v>
      </c>
      <c r="BR397" s="71"/>
      <c r="BS397" s="71"/>
      <c r="BT397" s="71"/>
      <c r="BU397" s="71"/>
      <c r="BV397" s="71"/>
      <c r="BW397" s="71"/>
      <c r="BX397" s="71"/>
      <c r="BY397" s="71"/>
      <c r="BZ397" s="71"/>
      <c r="CA397" s="71"/>
      <c r="CB397" s="71"/>
      <c r="CC397" s="71"/>
      <c r="CD397" s="71"/>
      <c r="CE397" s="71"/>
      <c r="CF397" s="71"/>
      <c r="CG397" s="71"/>
      <c r="CH397" s="71"/>
      <c r="CI397" s="71"/>
      <c r="CJ397" s="71"/>
      <c r="CK397" s="71"/>
      <c r="CL397" s="71"/>
      <c r="CM397" s="71"/>
      <c r="CN397" s="71"/>
      <c r="CO397" s="71"/>
      <c r="CP397" s="190">
        <f t="shared" si="237"/>
        <v>0</v>
      </c>
      <c r="CQ397" s="71"/>
      <c r="CR397" s="71"/>
      <c r="CS397" s="71"/>
      <c r="CT397" s="71"/>
      <c r="CU397" s="71"/>
      <c r="CV397" s="71"/>
      <c r="CW397" s="71"/>
      <c r="CX397" s="71"/>
      <c r="CY397" s="71"/>
      <c r="CZ397" s="71"/>
      <c r="DA397" s="71"/>
      <c r="DB397" s="190">
        <f t="shared" si="241"/>
        <v>0</v>
      </c>
      <c r="DC397" s="71">
        <f t="shared" si="238"/>
        <v>0</v>
      </c>
      <c r="DD397" s="71"/>
      <c r="DE397" s="71"/>
      <c r="DF397" s="71"/>
      <c r="DG397" s="190">
        <f t="shared" si="239"/>
        <v>0</v>
      </c>
      <c r="DH397" s="71">
        <f t="shared" si="240"/>
        <v>0</v>
      </c>
      <c r="DI397" s="71"/>
      <c r="DJ397" s="71"/>
      <c r="DK397" s="71"/>
      <c r="DL397" s="71"/>
      <c r="DM397" s="71"/>
      <c r="DN397" s="71"/>
      <c r="DO397" s="71"/>
      <c r="DP397" s="71"/>
      <c r="DQ397" s="71"/>
      <c r="DR397" s="71"/>
      <c r="DS397" s="71"/>
      <c r="DT397" s="71"/>
      <c r="DU397" s="71"/>
      <c r="DV397" s="71"/>
      <c r="DW397" s="71"/>
      <c r="DX397" s="71"/>
      <c r="DY397" s="71"/>
      <c r="DZ397" s="71"/>
      <c r="EA397" s="71"/>
      <c r="EB397" s="71"/>
      <c r="EC397" s="71"/>
      <c r="ED397" s="71"/>
      <c r="EE397" s="71"/>
      <c r="EF397" s="71"/>
      <c r="EG397" s="71"/>
      <c r="EH397" s="71"/>
      <c r="EI397" s="74"/>
      <c r="EJ397" s="74"/>
      <c r="EK397" s="74"/>
      <c r="EL397" s="74"/>
      <c r="EM397" s="74"/>
      <c r="EN397" s="74"/>
      <c r="EO397" s="74"/>
      <c r="EP397" s="74"/>
      <c r="EQ397" s="74"/>
      <c r="ER397" s="74"/>
      <c r="ES397" s="74"/>
      <c r="ET397" s="74"/>
      <c r="EU397" s="74"/>
      <c r="EV397" s="74"/>
      <c r="EW397" s="74"/>
      <c r="EX397" s="74"/>
      <c r="EY397" s="74"/>
      <c r="EZ397" s="74"/>
      <c r="FA397" s="74"/>
      <c r="FB397" s="74"/>
    </row>
    <row r="398" spans="2:158" s="69" customFormat="1">
      <c r="B398" s="313"/>
      <c r="C398" s="182"/>
      <c r="D398" s="71"/>
      <c r="E398" s="71"/>
      <c r="F398" s="71"/>
      <c r="G398" s="71"/>
      <c r="H398" s="71"/>
      <c r="I398" s="71"/>
      <c r="J398" s="71"/>
      <c r="K398" s="71"/>
      <c r="L398" s="71"/>
      <c r="M398" s="71"/>
      <c r="N398" s="71"/>
      <c r="O398" s="72"/>
      <c r="P398" s="71"/>
      <c r="Q398" s="71"/>
      <c r="R398" s="71"/>
      <c r="S398" s="71"/>
      <c r="T398" s="71"/>
      <c r="U398" s="71"/>
      <c r="V398" s="71"/>
      <c r="W398" s="71"/>
      <c r="X398" s="71"/>
      <c r="Y398" s="73"/>
      <c r="Z398" s="73"/>
      <c r="AA398" s="73"/>
      <c r="AB398" s="73"/>
      <c r="AC398" s="73"/>
      <c r="AD398" s="73"/>
      <c r="AE398" s="73"/>
      <c r="AF398" s="447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447"/>
      <c r="AT398" s="455"/>
      <c r="AU398" s="450"/>
      <c r="AV398" s="71"/>
      <c r="AW398" s="71"/>
      <c r="AX398" s="71"/>
      <c r="AY398" s="455"/>
      <c r="AZ398" s="71"/>
      <c r="BA398" s="455"/>
      <c r="BB398" s="447"/>
      <c r="BC398" s="71"/>
      <c r="BD398" s="71"/>
      <c r="BE398" s="71"/>
      <c r="BF398" s="71"/>
      <c r="BG398" s="455"/>
      <c r="BH398" s="455"/>
      <c r="BI398" s="455"/>
      <c r="BJ398" s="455"/>
      <c r="BK398" s="455"/>
      <c r="BL398" s="450"/>
      <c r="BM398" s="71"/>
      <c r="BN398" s="71"/>
      <c r="BO398" s="71"/>
      <c r="BP398" s="71"/>
      <c r="BQ398" s="455"/>
      <c r="BR398" s="71"/>
      <c r="BS398" s="71"/>
      <c r="BT398" s="71"/>
      <c r="BU398" s="71"/>
      <c r="BV398" s="71"/>
      <c r="BW398" s="71"/>
      <c r="BX398" s="71"/>
      <c r="BY398" s="71"/>
      <c r="BZ398" s="71"/>
      <c r="CA398" s="71"/>
      <c r="CB398" s="71"/>
      <c r="CC398" s="71"/>
      <c r="CD398" s="71"/>
      <c r="CE398" s="71"/>
      <c r="CF398" s="71"/>
      <c r="CG398" s="71"/>
      <c r="CH398" s="71"/>
      <c r="CI398" s="71"/>
      <c r="CJ398" s="71"/>
      <c r="CK398" s="71"/>
      <c r="CL398" s="71"/>
      <c r="CM398" s="71"/>
      <c r="CN398" s="71"/>
      <c r="CO398" s="71"/>
      <c r="CP398" s="190"/>
      <c r="CQ398" s="71"/>
      <c r="CR398" s="71"/>
      <c r="CS398" s="71"/>
      <c r="CT398" s="71"/>
      <c r="CU398" s="71"/>
      <c r="CV398" s="71"/>
      <c r="CW398" s="71"/>
      <c r="CX398" s="71"/>
      <c r="CY398" s="71"/>
      <c r="CZ398" s="71"/>
      <c r="DA398" s="71"/>
      <c r="DB398" s="190"/>
      <c r="DC398" s="71"/>
      <c r="DD398" s="71"/>
      <c r="DE398" s="71"/>
      <c r="DF398" s="71"/>
      <c r="DG398" s="190"/>
      <c r="DH398" s="71"/>
      <c r="DI398" s="71"/>
      <c r="DJ398" s="71"/>
      <c r="DK398" s="71"/>
      <c r="DL398" s="71"/>
      <c r="DM398" s="71"/>
      <c r="DN398" s="71"/>
      <c r="DO398" s="71"/>
      <c r="DP398" s="71"/>
      <c r="DQ398" s="71"/>
      <c r="DR398" s="71"/>
      <c r="DS398" s="71"/>
      <c r="DT398" s="71"/>
      <c r="DU398" s="71"/>
      <c r="DV398" s="71"/>
      <c r="DW398" s="71"/>
      <c r="DX398" s="71"/>
      <c r="DY398" s="71"/>
      <c r="DZ398" s="71"/>
      <c r="EA398" s="71"/>
      <c r="EB398" s="71"/>
      <c r="EC398" s="71"/>
      <c r="ED398" s="71"/>
      <c r="EE398" s="71"/>
      <c r="EF398" s="71"/>
      <c r="EG398" s="71"/>
      <c r="EH398" s="71"/>
      <c r="EI398" s="74"/>
      <c r="EJ398" s="74"/>
      <c r="EK398" s="74"/>
      <c r="EL398" s="74"/>
      <c r="EM398" s="74"/>
      <c r="EN398" s="74"/>
      <c r="EO398" s="74"/>
      <c r="EP398" s="74"/>
      <c r="EQ398" s="74"/>
      <c r="ER398" s="74"/>
      <c r="ES398" s="74"/>
      <c r="ET398" s="74"/>
      <c r="EU398" s="74"/>
      <c r="EV398" s="74"/>
      <c r="EW398" s="74"/>
      <c r="EX398" s="74"/>
      <c r="EY398" s="74"/>
      <c r="EZ398" s="74"/>
      <c r="FA398" s="74"/>
      <c r="FB398" s="74"/>
    </row>
    <row r="399" spans="2:158" s="180" customFormat="1" ht="37.5" customHeight="1">
      <c r="B399" s="725" t="s">
        <v>444</v>
      </c>
      <c r="C399" s="723" t="s">
        <v>445</v>
      </c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178"/>
      <c r="P399" s="81"/>
      <c r="Q399" s="81"/>
      <c r="R399" s="81"/>
      <c r="S399" s="81"/>
      <c r="T399" s="81"/>
      <c r="U399" s="81"/>
      <c r="V399" s="81"/>
      <c r="W399" s="81"/>
      <c r="X399" s="81"/>
      <c r="Y399" s="81">
        <f>SUM(Y415,Y431)</f>
        <v>23282</v>
      </c>
      <c r="Z399" s="81">
        <f t="shared" ref="Z399:BP399" si="244">SUM(Z415,Z431)</f>
        <v>0</v>
      </c>
      <c r="AA399" s="81">
        <f t="shared" si="244"/>
        <v>0</v>
      </c>
      <c r="AB399" s="81">
        <f t="shared" si="244"/>
        <v>0</v>
      </c>
      <c r="AC399" s="81">
        <f t="shared" si="244"/>
        <v>0</v>
      </c>
      <c r="AD399" s="81">
        <f t="shared" si="244"/>
        <v>0</v>
      </c>
      <c r="AE399" s="81">
        <f t="shared" si="244"/>
        <v>0</v>
      </c>
      <c r="AF399" s="447">
        <f t="shared" si="230"/>
        <v>9.7000000000000011</v>
      </c>
      <c r="AG399" s="81">
        <f>SUM(AG415,AG431)</f>
        <v>0</v>
      </c>
      <c r="AH399" s="81">
        <f t="shared" si="244"/>
        <v>0</v>
      </c>
      <c r="AI399" s="81">
        <f t="shared" si="244"/>
        <v>0</v>
      </c>
      <c r="AJ399" s="81">
        <f t="shared" si="244"/>
        <v>0</v>
      </c>
      <c r="AK399" s="81">
        <f t="shared" si="244"/>
        <v>0</v>
      </c>
      <c r="AL399" s="81">
        <f t="shared" si="244"/>
        <v>0</v>
      </c>
      <c r="AM399" s="81">
        <f t="shared" si="244"/>
        <v>0</v>
      </c>
      <c r="AN399" s="81">
        <f t="shared" si="244"/>
        <v>0</v>
      </c>
      <c r="AO399" s="81">
        <f t="shared" si="244"/>
        <v>0.8</v>
      </c>
      <c r="AP399" s="81">
        <f t="shared" si="244"/>
        <v>0.1</v>
      </c>
      <c r="AQ399" s="81">
        <f t="shared" si="244"/>
        <v>0</v>
      </c>
      <c r="AR399" s="81">
        <f t="shared" si="244"/>
        <v>0</v>
      </c>
      <c r="AS399" s="450">
        <f t="shared" si="244"/>
        <v>0.8</v>
      </c>
      <c r="AT399" s="450">
        <f t="shared" si="244"/>
        <v>0</v>
      </c>
      <c r="AU399" s="450">
        <f t="shared" si="244"/>
        <v>0</v>
      </c>
      <c r="AV399" s="81">
        <f t="shared" si="244"/>
        <v>0</v>
      </c>
      <c r="AW399" s="81">
        <f t="shared" si="244"/>
        <v>0</v>
      </c>
      <c r="AX399" s="81">
        <f t="shared" si="244"/>
        <v>0</v>
      </c>
      <c r="AY399" s="450">
        <f t="shared" si="244"/>
        <v>0</v>
      </c>
      <c r="AZ399" s="81">
        <f t="shared" si="244"/>
        <v>0</v>
      </c>
      <c r="BA399" s="450">
        <f t="shared" si="244"/>
        <v>0</v>
      </c>
      <c r="BB399" s="450">
        <f t="shared" si="244"/>
        <v>0.5</v>
      </c>
      <c r="BC399" s="81">
        <f t="shared" si="244"/>
        <v>0</v>
      </c>
      <c r="BD399" s="81">
        <f t="shared" si="244"/>
        <v>0.4</v>
      </c>
      <c r="BE399" s="81">
        <f t="shared" si="244"/>
        <v>0.4</v>
      </c>
      <c r="BF399" s="81">
        <f t="shared" si="244"/>
        <v>0.1</v>
      </c>
      <c r="BG399" s="450">
        <f t="shared" si="244"/>
        <v>0</v>
      </c>
      <c r="BH399" s="450">
        <f t="shared" si="244"/>
        <v>0</v>
      </c>
      <c r="BI399" s="450">
        <f t="shared" si="244"/>
        <v>0</v>
      </c>
      <c r="BJ399" s="450">
        <f t="shared" si="244"/>
        <v>7.4</v>
      </c>
      <c r="BK399" s="450">
        <f t="shared" si="244"/>
        <v>0.4</v>
      </c>
      <c r="BL399" s="450">
        <f t="shared" si="233"/>
        <v>0.6</v>
      </c>
      <c r="BM399" s="81">
        <f t="shared" si="244"/>
        <v>0</v>
      </c>
      <c r="BN399" s="81">
        <f t="shared" si="244"/>
        <v>0</v>
      </c>
      <c r="BO399" s="81">
        <f t="shared" si="244"/>
        <v>0</v>
      </c>
      <c r="BP399" s="81">
        <f t="shared" si="244"/>
        <v>0.6</v>
      </c>
      <c r="BQ399" s="450">
        <f t="shared" si="242"/>
        <v>8.9</v>
      </c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305">
        <f t="shared" si="237"/>
        <v>0</v>
      </c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305">
        <f t="shared" si="241"/>
        <v>0</v>
      </c>
      <c r="DC399" s="33">
        <f t="shared" si="238"/>
        <v>0</v>
      </c>
      <c r="DD399" s="81"/>
      <c r="DE399" s="81"/>
      <c r="DF399" s="81"/>
      <c r="DG399" s="305">
        <f t="shared" si="239"/>
        <v>0</v>
      </c>
      <c r="DH399" s="33">
        <f t="shared" si="240"/>
        <v>0</v>
      </c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179"/>
      <c r="EJ399" s="179"/>
      <c r="EK399" s="179"/>
      <c r="EL399" s="179"/>
      <c r="EM399" s="179"/>
      <c r="EN399" s="179"/>
      <c r="EO399" s="179"/>
      <c r="EP399" s="179"/>
      <c r="EQ399" s="179"/>
      <c r="ER399" s="179"/>
      <c r="ES399" s="179"/>
      <c r="ET399" s="179"/>
      <c r="EU399" s="179"/>
      <c r="EV399" s="179"/>
      <c r="EW399" s="179"/>
      <c r="EX399" s="179"/>
      <c r="EY399" s="179"/>
      <c r="EZ399" s="179"/>
      <c r="FA399" s="179"/>
      <c r="FB399" s="179"/>
    </row>
    <row r="400" spans="2:158" s="78" customFormat="1">
      <c r="B400" s="726"/>
      <c r="C400" s="724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0"/>
      <c r="P400" s="79"/>
      <c r="Q400" s="79"/>
      <c r="R400" s="79"/>
      <c r="S400" s="79"/>
      <c r="T400" s="79"/>
      <c r="U400" s="79"/>
      <c r="V400" s="79"/>
      <c r="W400" s="79"/>
      <c r="X400" s="79"/>
      <c r="Y400" s="81">
        <f>SUM(Y401:Y414)</f>
        <v>23282</v>
      </c>
      <c r="Z400" s="81"/>
      <c r="AA400" s="81"/>
      <c r="AB400" s="81"/>
      <c r="AC400" s="81"/>
      <c r="AD400" s="81"/>
      <c r="AE400" s="81"/>
      <c r="AF400" s="447">
        <f t="shared" si="230"/>
        <v>9680</v>
      </c>
      <c r="AG400" s="81">
        <f t="shared" ref="AG400:BP400" si="245">SUM(AG401:AG414)</f>
        <v>0</v>
      </c>
      <c r="AH400" s="81">
        <f t="shared" si="245"/>
        <v>0</v>
      </c>
      <c r="AI400" s="81">
        <f t="shared" si="245"/>
        <v>0</v>
      </c>
      <c r="AJ400" s="81">
        <f t="shared" si="245"/>
        <v>0</v>
      </c>
      <c r="AK400" s="81">
        <f t="shared" si="245"/>
        <v>0</v>
      </c>
      <c r="AL400" s="81">
        <f t="shared" si="245"/>
        <v>0</v>
      </c>
      <c r="AM400" s="81">
        <f t="shared" si="245"/>
        <v>0</v>
      </c>
      <c r="AN400" s="81">
        <f t="shared" si="245"/>
        <v>0</v>
      </c>
      <c r="AO400" s="81">
        <f t="shared" si="245"/>
        <v>778</v>
      </c>
      <c r="AP400" s="81">
        <f t="shared" si="245"/>
        <v>72</v>
      </c>
      <c r="AQ400" s="81">
        <f t="shared" si="245"/>
        <v>0</v>
      </c>
      <c r="AR400" s="81">
        <f t="shared" si="245"/>
        <v>0</v>
      </c>
      <c r="AS400" s="447">
        <f t="shared" si="231"/>
        <v>778</v>
      </c>
      <c r="AT400" s="450">
        <f t="shared" si="245"/>
        <v>0</v>
      </c>
      <c r="AU400" s="450">
        <f t="shared" si="245"/>
        <v>0</v>
      </c>
      <c r="AV400" s="81">
        <f t="shared" si="245"/>
        <v>0</v>
      </c>
      <c r="AW400" s="81">
        <f t="shared" si="245"/>
        <v>0</v>
      </c>
      <c r="AX400" s="81">
        <f t="shared" si="245"/>
        <v>0</v>
      </c>
      <c r="AY400" s="450">
        <f t="shared" si="245"/>
        <v>0</v>
      </c>
      <c r="AZ400" s="81">
        <f t="shared" si="245"/>
        <v>0</v>
      </c>
      <c r="BA400" s="450">
        <f t="shared" si="245"/>
        <v>0</v>
      </c>
      <c r="BB400" s="450">
        <f>SUM(BB401:BB414)</f>
        <v>512</v>
      </c>
      <c r="BC400" s="81">
        <f t="shared" si="245"/>
        <v>0</v>
      </c>
      <c r="BD400" s="81">
        <f t="shared" si="245"/>
        <v>448</v>
      </c>
      <c r="BE400" s="81">
        <f t="shared" si="245"/>
        <v>408</v>
      </c>
      <c r="BF400" s="81">
        <f t="shared" si="245"/>
        <v>64</v>
      </c>
      <c r="BG400" s="450">
        <f t="shared" si="245"/>
        <v>18</v>
      </c>
      <c r="BH400" s="450">
        <f t="shared" si="245"/>
        <v>9</v>
      </c>
      <c r="BI400" s="450">
        <f t="shared" si="245"/>
        <v>0</v>
      </c>
      <c r="BJ400" s="450">
        <f t="shared" si="245"/>
        <v>7416</v>
      </c>
      <c r="BK400" s="450">
        <f t="shared" si="245"/>
        <v>305</v>
      </c>
      <c r="BL400" s="450">
        <f t="shared" si="233"/>
        <v>642</v>
      </c>
      <c r="BM400" s="81">
        <f t="shared" si="245"/>
        <v>0</v>
      </c>
      <c r="BN400" s="81">
        <f t="shared" si="245"/>
        <v>0</v>
      </c>
      <c r="BO400" s="81">
        <f t="shared" si="245"/>
        <v>0</v>
      </c>
      <c r="BP400" s="81">
        <f t="shared" si="245"/>
        <v>642</v>
      </c>
      <c r="BQ400" s="455">
        <f t="shared" si="242"/>
        <v>8902</v>
      </c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188">
        <f t="shared" si="237"/>
        <v>0</v>
      </c>
      <c r="CQ400" s="79"/>
      <c r="CR400" s="79"/>
      <c r="CS400" s="79"/>
      <c r="CT400" s="79"/>
      <c r="CU400" s="79"/>
      <c r="CV400" s="79"/>
      <c r="CW400" s="79"/>
      <c r="CX400" s="79"/>
      <c r="CY400" s="79"/>
      <c r="CZ400" s="79"/>
      <c r="DA400" s="79"/>
      <c r="DB400" s="188">
        <f t="shared" si="241"/>
        <v>0</v>
      </c>
      <c r="DC400" s="38">
        <f t="shared" si="238"/>
        <v>0</v>
      </c>
      <c r="DD400" s="79"/>
      <c r="DE400" s="79"/>
      <c r="DF400" s="79"/>
      <c r="DG400" s="188">
        <f t="shared" si="239"/>
        <v>0</v>
      </c>
      <c r="DH400" s="38">
        <f t="shared" si="240"/>
        <v>0</v>
      </c>
      <c r="DI400" s="79"/>
      <c r="DJ400" s="79"/>
      <c r="DK400" s="79"/>
      <c r="DL400" s="79"/>
      <c r="DM400" s="79"/>
      <c r="DN400" s="79"/>
      <c r="DO400" s="79"/>
      <c r="DP400" s="79"/>
      <c r="DQ400" s="79"/>
      <c r="DR400" s="79"/>
      <c r="DS400" s="79"/>
      <c r="DT400" s="79"/>
      <c r="DU400" s="79"/>
      <c r="DV400" s="79"/>
      <c r="DW400" s="79"/>
      <c r="DX400" s="79"/>
      <c r="DY400" s="79"/>
      <c r="DZ400" s="79"/>
      <c r="EA400" s="79"/>
      <c r="EB400" s="79"/>
      <c r="EC400" s="79"/>
      <c r="ED400" s="79"/>
      <c r="EE400" s="79"/>
      <c r="EF400" s="79"/>
      <c r="EG400" s="79"/>
      <c r="EH400" s="79"/>
      <c r="EI400" s="82"/>
      <c r="EJ400" s="82"/>
      <c r="EK400" s="82"/>
      <c r="EL400" s="82"/>
      <c r="EM400" s="82"/>
      <c r="EN400" s="82"/>
      <c r="EO400" s="82"/>
      <c r="EP400" s="82"/>
      <c r="EQ400" s="82"/>
      <c r="ER400" s="82"/>
      <c r="ES400" s="82"/>
      <c r="ET400" s="82"/>
      <c r="EU400" s="82"/>
      <c r="EV400" s="82"/>
      <c r="EW400" s="82"/>
      <c r="EX400" s="82"/>
      <c r="EY400" s="82"/>
      <c r="EZ400" s="82"/>
      <c r="FA400" s="82"/>
      <c r="FB400" s="82"/>
    </row>
    <row r="401" spans="2:158" s="69" customFormat="1">
      <c r="B401" s="261"/>
      <c r="C401" s="77" t="s">
        <v>385</v>
      </c>
      <c r="D401" s="71"/>
      <c r="E401" s="71"/>
      <c r="F401" s="71"/>
      <c r="G401" s="71"/>
      <c r="H401" s="71"/>
      <c r="I401" s="71"/>
      <c r="J401" s="71"/>
      <c r="K401" s="71"/>
      <c r="L401" s="71"/>
      <c r="M401" s="71"/>
      <c r="N401" s="71"/>
      <c r="O401" s="72"/>
      <c r="P401" s="71"/>
      <c r="Q401" s="71"/>
      <c r="R401" s="71"/>
      <c r="S401" s="71"/>
      <c r="T401" s="71"/>
      <c r="U401" s="71"/>
      <c r="V401" s="71"/>
      <c r="W401" s="71"/>
      <c r="X401" s="71"/>
      <c r="Y401" s="73">
        <f>SUM(Y417,Y433)</f>
        <v>738</v>
      </c>
      <c r="Z401" s="73"/>
      <c r="AA401" s="73"/>
      <c r="AB401" s="73"/>
      <c r="AC401" s="73"/>
      <c r="AD401" s="73"/>
      <c r="AE401" s="73"/>
      <c r="AF401" s="447">
        <f t="shared" si="230"/>
        <v>902</v>
      </c>
      <c r="AG401" s="71">
        <f>SUM(AG417,AG433)</f>
        <v>0</v>
      </c>
      <c r="AH401" s="71">
        <f t="shared" ref="AH401:AW403" si="246">SUM(AH417,AH433)</f>
        <v>0</v>
      </c>
      <c r="AI401" s="71">
        <f t="shared" si="246"/>
        <v>0</v>
      </c>
      <c r="AJ401" s="71">
        <f t="shared" si="246"/>
        <v>0</v>
      </c>
      <c r="AK401" s="71">
        <f t="shared" si="246"/>
        <v>0</v>
      </c>
      <c r="AL401" s="71">
        <f t="shared" si="246"/>
        <v>0</v>
      </c>
      <c r="AM401" s="71">
        <f t="shared" si="246"/>
        <v>0</v>
      </c>
      <c r="AN401" s="71">
        <f t="shared" si="246"/>
        <v>0</v>
      </c>
      <c r="AO401" s="71">
        <f t="shared" si="246"/>
        <v>410</v>
      </c>
      <c r="AP401" s="71">
        <f t="shared" si="246"/>
        <v>0</v>
      </c>
      <c r="AQ401" s="71">
        <f t="shared" si="246"/>
        <v>0</v>
      </c>
      <c r="AR401" s="71">
        <f t="shared" si="246"/>
        <v>0</v>
      </c>
      <c r="AS401" s="447">
        <f t="shared" si="231"/>
        <v>410</v>
      </c>
      <c r="AT401" s="455"/>
      <c r="AU401" s="450">
        <f t="shared" si="232"/>
        <v>0</v>
      </c>
      <c r="AV401" s="71"/>
      <c r="AW401" s="71"/>
      <c r="AX401" s="71"/>
      <c r="AY401" s="455"/>
      <c r="AZ401" s="71"/>
      <c r="BA401" s="455"/>
      <c r="BB401" s="447">
        <f t="shared" si="229"/>
        <v>0</v>
      </c>
      <c r="BC401" s="71"/>
      <c r="BD401" s="71"/>
      <c r="BE401" s="71"/>
      <c r="BF401" s="71"/>
      <c r="BG401" s="455"/>
      <c r="BH401" s="450">
        <f t="shared" ref="BH401:BP401" si="247">SUM(BH417,BH433)</f>
        <v>0</v>
      </c>
      <c r="BI401" s="450">
        <f t="shared" si="247"/>
        <v>0</v>
      </c>
      <c r="BJ401" s="450">
        <f t="shared" si="247"/>
        <v>492</v>
      </c>
      <c r="BK401" s="450">
        <f t="shared" si="247"/>
        <v>0</v>
      </c>
      <c r="BL401" s="450">
        <f t="shared" si="233"/>
        <v>0</v>
      </c>
      <c r="BM401" s="73">
        <f t="shared" si="247"/>
        <v>0</v>
      </c>
      <c r="BN401" s="73">
        <f t="shared" si="247"/>
        <v>0</v>
      </c>
      <c r="BO401" s="73">
        <f t="shared" si="247"/>
        <v>0</v>
      </c>
      <c r="BP401" s="73">
        <f t="shared" si="247"/>
        <v>0</v>
      </c>
      <c r="BQ401" s="455">
        <f t="shared" si="242"/>
        <v>492</v>
      </c>
      <c r="BR401" s="71"/>
      <c r="BS401" s="71"/>
      <c r="BT401" s="71"/>
      <c r="BU401" s="71"/>
      <c r="BV401" s="71"/>
      <c r="BW401" s="71"/>
      <c r="BX401" s="71"/>
      <c r="BY401" s="71"/>
      <c r="BZ401" s="71"/>
      <c r="CA401" s="71"/>
      <c r="CB401" s="71"/>
      <c r="CC401" s="71"/>
      <c r="CD401" s="71"/>
      <c r="CE401" s="71"/>
      <c r="CF401" s="71"/>
      <c r="CG401" s="71"/>
      <c r="CH401" s="71"/>
      <c r="CI401" s="71"/>
      <c r="CJ401" s="71"/>
      <c r="CK401" s="71"/>
      <c r="CL401" s="71"/>
      <c r="CM401" s="71"/>
      <c r="CN401" s="71"/>
      <c r="CO401" s="71"/>
      <c r="CP401" s="190">
        <f t="shared" si="237"/>
        <v>0</v>
      </c>
      <c r="CQ401" s="71"/>
      <c r="CR401" s="71"/>
      <c r="CS401" s="71"/>
      <c r="CT401" s="71"/>
      <c r="CU401" s="71"/>
      <c r="CV401" s="71"/>
      <c r="CW401" s="71"/>
      <c r="CX401" s="71"/>
      <c r="CY401" s="71"/>
      <c r="CZ401" s="71"/>
      <c r="DA401" s="71"/>
      <c r="DB401" s="190">
        <f t="shared" si="241"/>
        <v>0</v>
      </c>
      <c r="DC401" s="71">
        <f t="shared" si="238"/>
        <v>0</v>
      </c>
      <c r="DD401" s="71"/>
      <c r="DE401" s="71"/>
      <c r="DF401" s="71"/>
      <c r="DG401" s="190">
        <f t="shared" si="239"/>
        <v>0</v>
      </c>
      <c r="DH401" s="71">
        <f t="shared" si="240"/>
        <v>0</v>
      </c>
      <c r="DI401" s="71"/>
      <c r="DJ401" s="71"/>
      <c r="DK401" s="71"/>
      <c r="DL401" s="71"/>
      <c r="DM401" s="71"/>
      <c r="DN401" s="71"/>
      <c r="DO401" s="71"/>
      <c r="DP401" s="71"/>
      <c r="DQ401" s="71"/>
      <c r="DR401" s="71"/>
      <c r="DS401" s="71"/>
      <c r="DT401" s="71"/>
      <c r="DU401" s="71"/>
      <c r="DV401" s="71"/>
      <c r="DW401" s="71"/>
      <c r="DX401" s="71"/>
      <c r="DY401" s="71"/>
      <c r="DZ401" s="71"/>
      <c r="EA401" s="71"/>
      <c r="EB401" s="71"/>
      <c r="EC401" s="71"/>
      <c r="ED401" s="71"/>
      <c r="EE401" s="71"/>
      <c r="EF401" s="71"/>
      <c r="EG401" s="71"/>
      <c r="EH401" s="71"/>
      <c r="EI401" s="74"/>
      <c r="EJ401" s="74"/>
      <c r="EK401" s="74"/>
      <c r="EL401" s="74"/>
      <c r="EM401" s="74"/>
      <c r="EN401" s="74"/>
      <c r="EO401" s="74"/>
      <c r="EP401" s="74"/>
      <c r="EQ401" s="74"/>
      <c r="ER401" s="74"/>
      <c r="ES401" s="74"/>
      <c r="ET401" s="74"/>
      <c r="EU401" s="74"/>
      <c r="EV401" s="74"/>
      <c r="EW401" s="74"/>
      <c r="EX401" s="74"/>
      <c r="EY401" s="74"/>
      <c r="EZ401" s="74"/>
      <c r="FA401" s="74"/>
      <c r="FB401" s="74"/>
    </row>
    <row r="402" spans="2:158" s="69" customFormat="1">
      <c r="B402" s="261"/>
      <c r="C402" s="77" t="s">
        <v>386</v>
      </c>
      <c r="D402" s="71"/>
      <c r="E402" s="71"/>
      <c r="F402" s="71"/>
      <c r="G402" s="71"/>
      <c r="H402" s="71"/>
      <c r="I402" s="71"/>
      <c r="J402" s="71"/>
      <c r="K402" s="71"/>
      <c r="L402" s="71"/>
      <c r="M402" s="71"/>
      <c r="N402" s="71"/>
      <c r="O402" s="72"/>
      <c r="P402" s="71"/>
      <c r="Q402" s="71"/>
      <c r="R402" s="71"/>
      <c r="S402" s="71"/>
      <c r="T402" s="71"/>
      <c r="U402" s="71"/>
      <c r="V402" s="71"/>
      <c r="W402" s="71"/>
      <c r="X402" s="71"/>
      <c r="Y402" s="73">
        <f t="shared" ref="Y402:Y414" si="248">SUM(Y418,Y434)</f>
        <v>505</v>
      </c>
      <c r="Z402" s="73"/>
      <c r="AA402" s="73"/>
      <c r="AB402" s="73"/>
      <c r="AC402" s="73"/>
      <c r="AD402" s="73"/>
      <c r="AE402" s="73"/>
      <c r="AF402" s="447">
        <f t="shared" si="230"/>
        <v>732</v>
      </c>
      <c r="AG402" s="73">
        <f>SUM(AG418,AG434)</f>
        <v>0</v>
      </c>
      <c r="AH402" s="73">
        <f t="shared" si="246"/>
        <v>0</v>
      </c>
      <c r="AI402" s="73">
        <f t="shared" si="246"/>
        <v>0</v>
      </c>
      <c r="AJ402" s="73">
        <f t="shared" si="246"/>
        <v>0</v>
      </c>
      <c r="AK402" s="73">
        <f t="shared" si="246"/>
        <v>0</v>
      </c>
      <c r="AL402" s="73">
        <f t="shared" si="246"/>
        <v>0</v>
      </c>
      <c r="AM402" s="73">
        <f t="shared" si="246"/>
        <v>0</v>
      </c>
      <c r="AN402" s="73">
        <f t="shared" si="246"/>
        <v>0</v>
      </c>
      <c r="AO402" s="73">
        <f t="shared" si="246"/>
        <v>0</v>
      </c>
      <c r="AP402" s="73">
        <f t="shared" si="246"/>
        <v>0</v>
      </c>
      <c r="AQ402" s="73">
        <f t="shared" si="246"/>
        <v>0</v>
      </c>
      <c r="AR402" s="73">
        <f t="shared" si="246"/>
        <v>0</v>
      </c>
      <c r="AS402" s="447">
        <f t="shared" si="231"/>
        <v>0</v>
      </c>
      <c r="AT402" s="455"/>
      <c r="AU402" s="450">
        <f t="shared" si="232"/>
        <v>0</v>
      </c>
      <c r="AV402" s="73">
        <f t="shared" ref="AV402:BP404" si="249">SUM(AV418,AV434)</f>
        <v>0</v>
      </c>
      <c r="AW402" s="73">
        <f t="shared" si="249"/>
        <v>0</v>
      </c>
      <c r="AX402" s="73">
        <f t="shared" si="249"/>
        <v>0</v>
      </c>
      <c r="AY402" s="450">
        <f t="shared" si="249"/>
        <v>0</v>
      </c>
      <c r="AZ402" s="73">
        <f t="shared" si="249"/>
        <v>0</v>
      </c>
      <c r="BA402" s="450">
        <f t="shared" si="249"/>
        <v>0</v>
      </c>
      <c r="BB402" s="447">
        <f>SUM(BF402,BC402:BD402)</f>
        <v>0</v>
      </c>
      <c r="BC402" s="73">
        <f t="shared" si="249"/>
        <v>0</v>
      </c>
      <c r="BD402" s="73">
        <f t="shared" si="249"/>
        <v>0</v>
      </c>
      <c r="BE402" s="73">
        <f t="shared" si="249"/>
        <v>0</v>
      </c>
      <c r="BF402" s="73">
        <f t="shared" si="249"/>
        <v>0</v>
      </c>
      <c r="BG402" s="450">
        <f t="shared" si="249"/>
        <v>0</v>
      </c>
      <c r="BH402" s="450">
        <f t="shared" si="249"/>
        <v>0</v>
      </c>
      <c r="BI402" s="450">
        <f t="shared" si="249"/>
        <v>0</v>
      </c>
      <c r="BJ402" s="450">
        <f t="shared" si="249"/>
        <v>732</v>
      </c>
      <c r="BK402" s="450">
        <f t="shared" si="249"/>
        <v>0</v>
      </c>
      <c r="BL402" s="450">
        <f t="shared" si="233"/>
        <v>0</v>
      </c>
      <c r="BM402" s="73">
        <f t="shared" si="249"/>
        <v>0</v>
      </c>
      <c r="BN402" s="73">
        <f t="shared" si="249"/>
        <v>0</v>
      </c>
      <c r="BO402" s="73">
        <f t="shared" si="249"/>
        <v>0</v>
      </c>
      <c r="BP402" s="73">
        <f t="shared" si="249"/>
        <v>0</v>
      </c>
      <c r="BQ402" s="455">
        <f t="shared" si="242"/>
        <v>732</v>
      </c>
      <c r="BR402" s="71"/>
      <c r="BS402" s="71"/>
      <c r="BT402" s="71"/>
      <c r="BU402" s="71"/>
      <c r="BV402" s="71"/>
      <c r="BW402" s="71"/>
      <c r="BX402" s="71"/>
      <c r="BY402" s="71"/>
      <c r="BZ402" s="71"/>
      <c r="CA402" s="71"/>
      <c r="CB402" s="71"/>
      <c r="CC402" s="71"/>
      <c r="CD402" s="71"/>
      <c r="CE402" s="71"/>
      <c r="CF402" s="71"/>
      <c r="CG402" s="71"/>
      <c r="CH402" s="71"/>
      <c r="CI402" s="71"/>
      <c r="CJ402" s="71"/>
      <c r="CK402" s="71"/>
      <c r="CL402" s="71"/>
      <c r="CM402" s="71"/>
      <c r="CN402" s="71"/>
      <c r="CO402" s="71"/>
      <c r="CP402" s="190">
        <f t="shared" si="237"/>
        <v>0</v>
      </c>
      <c r="CQ402" s="71"/>
      <c r="CR402" s="71"/>
      <c r="CS402" s="71"/>
      <c r="CT402" s="71"/>
      <c r="CU402" s="71"/>
      <c r="CV402" s="71"/>
      <c r="CW402" s="71"/>
      <c r="CX402" s="71"/>
      <c r="CY402" s="71"/>
      <c r="CZ402" s="71"/>
      <c r="DA402" s="71"/>
      <c r="DB402" s="190">
        <f t="shared" si="241"/>
        <v>0</v>
      </c>
      <c r="DC402" s="71">
        <f t="shared" si="238"/>
        <v>0</v>
      </c>
      <c r="DD402" s="71"/>
      <c r="DE402" s="71"/>
      <c r="DF402" s="71"/>
      <c r="DG402" s="190">
        <f t="shared" si="239"/>
        <v>0</v>
      </c>
      <c r="DH402" s="71">
        <f t="shared" si="240"/>
        <v>0</v>
      </c>
      <c r="DI402" s="71"/>
      <c r="DJ402" s="71"/>
      <c r="DK402" s="71"/>
      <c r="DL402" s="71"/>
      <c r="DM402" s="71"/>
      <c r="DN402" s="71"/>
      <c r="DO402" s="71"/>
      <c r="DP402" s="71"/>
      <c r="DQ402" s="71"/>
      <c r="DR402" s="71"/>
      <c r="DS402" s="71"/>
      <c r="DT402" s="71"/>
      <c r="DU402" s="71"/>
      <c r="DV402" s="71"/>
      <c r="DW402" s="71"/>
      <c r="DX402" s="71"/>
      <c r="DY402" s="71"/>
      <c r="DZ402" s="71"/>
      <c r="EA402" s="71"/>
      <c r="EB402" s="71"/>
      <c r="EC402" s="71"/>
      <c r="ED402" s="71"/>
      <c r="EE402" s="71"/>
      <c r="EF402" s="71"/>
      <c r="EG402" s="71"/>
      <c r="EH402" s="71"/>
      <c r="EI402" s="74"/>
      <c r="EJ402" s="74"/>
      <c r="EK402" s="74"/>
      <c r="EL402" s="74"/>
      <c r="EM402" s="74"/>
      <c r="EN402" s="74"/>
      <c r="EO402" s="74"/>
      <c r="EP402" s="74"/>
      <c r="EQ402" s="74"/>
      <c r="ER402" s="74"/>
      <c r="ES402" s="74"/>
      <c r="ET402" s="74"/>
      <c r="EU402" s="74"/>
      <c r="EV402" s="74"/>
      <c r="EW402" s="74"/>
      <c r="EX402" s="74"/>
      <c r="EY402" s="74"/>
      <c r="EZ402" s="74"/>
      <c r="FA402" s="74"/>
      <c r="FB402" s="74"/>
    </row>
    <row r="403" spans="2:158" s="69" customFormat="1">
      <c r="B403" s="261"/>
      <c r="C403" s="77" t="s">
        <v>387</v>
      </c>
      <c r="D403" s="71"/>
      <c r="E403" s="71"/>
      <c r="F403" s="71"/>
      <c r="G403" s="71"/>
      <c r="H403" s="71"/>
      <c r="I403" s="71"/>
      <c r="J403" s="71"/>
      <c r="K403" s="71"/>
      <c r="L403" s="71"/>
      <c r="M403" s="71"/>
      <c r="N403" s="71"/>
      <c r="O403" s="72"/>
      <c r="P403" s="71"/>
      <c r="Q403" s="71"/>
      <c r="R403" s="71"/>
      <c r="S403" s="71"/>
      <c r="T403" s="71"/>
      <c r="U403" s="71"/>
      <c r="V403" s="71"/>
      <c r="W403" s="71"/>
      <c r="X403" s="71"/>
      <c r="Y403" s="73">
        <f t="shared" si="248"/>
        <v>283</v>
      </c>
      <c r="Z403" s="73"/>
      <c r="AA403" s="73"/>
      <c r="AB403" s="73"/>
      <c r="AC403" s="73"/>
      <c r="AD403" s="73"/>
      <c r="AE403" s="73"/>
      <c r="AF403" s="447">
        <f t="shared" si="230"/>
        <v>516</v>
      </c>
      <c r="AG403" s="71">
        <f>SUM(AG419,AG435)</f>
        <v>0</v>
      </c>
      <c r="AH403" s="71">
        <f t="shared" si="246"/>
        <v>0</v>
      </c>
      <c r="AI403" s="71">
        <f t="shared" si="246"/>
        <v>0</v>
      </c>
      <c r="AJ403" s="71">
        <f t="shared" si="246"/>
        <v>0</v>
      </c>
      <c r="AK403" s="71">
        <f t="shared" si="246"/>
        <v>0</v>
      </c>
      <c r="AL403" s="71">
        <f t="shared" si="246"/>
        <v>0</v>
      </c>
      <c r="AM403" s="71">
        <f t="shared" si="246"/>
        <v>0</v>
      </c>
      <c r="AN403" s="71">
        <f t="shared" si="246"/>
        <v>0</v>
      </c>
      <c r="AO403" s="71">
        <f t="shared" si="246"/>
        <v>0</v>
      </c>
      <c r="AP403" s="71">
        <f t="shared" si="246"/>
        <v>0</v>
      </c>
      <c r="AQ403" s="71">
        <f t="shared" si="246"/>
        <v>0</v>
      </c>
      <c r="AR403" s="71">
        <f t="shared" si="246"/>
        <v>0</v>
      </c>
      <c r="AS403" s="447">
        <f t="shared" si="231"/>
        <v>0</v>
      </c>
      <c r="AT403" s="455">
        <f t="shared" si="246"/>
        <v>0</v>
      </c>
      <c r="AU403" s="450">
        <f t="shared" si="232"/>
        <v>0</v>
      </c>
      <c r="AV403" s="71">
        <f t="shared" si="246"/>
        <v>0</v>
      </c>
      <c r="AW403" s="71">
        <f t="shared" si="246"/>
        <v>0</v>
      </c>
      <c r="AX403" s="71">
        <f t="shared" si="249"/>
        <v>0</v>
      </c>
      <c r="AY403" s="455">
        <f t="shared" si="249"/>
        <v>0</v>
      </c>
      <c r="AZ403" s="71">
        <f t="shared" si="249"/>
        <v>0</v>
      </c>
      <c r="BA403" s="455">
        <f t="shared" si="249"/>
        <v>0</v>
      </c>
      <c r="BB403" s="447">
        <f t="shared" si="229"/>
        <v>0</v>
      </c>
      <c r="BC403" s="71">
        <f t="shared" si="249"/>
        <v>0</v>
      </c>
      <c r="BD403" s="71">
        <f t="shared" si="249"/>
        <v>0</v>
      </c>
      <c r="BE403" s="71">
        <f t="shared" si="249"/>
        <v>0</v>
      </c>
      <c r="BF403" s="71">
        <f t="shared" si="249"/>
        <v>0</v>
      </c>
      <c r="BG403" s="455">
        <f t="shared" si="249"/>
        <v>0</v>
      </c>
      <c r="BH403" s="455">
        <f t="shared" si="249"/>
        <v>0</v>
      </c>
      <c r="BI403" s="455">
        <f t="shared" si="249"/>
        <v>0</v>
      </c>
      <c r="BJ403" s="455">
        <f t="shared" si="249"/>
        <v>490</v>
      </c>
      <c r="BK403" s="455">
        <f t="shared" si="249"/>
        <v>0</v>
      </c>
      <c r="BL403" s="450">
        <f t="shared" si="233"/>
        <v>26</v>
      </c>
      <c r="BM403" s="71">
        <f t="shared" si="249"/>
        <v>0</v>
      </c>
      <c r="BN403" s="71">
        <f t="shared" si="249"/>
        <v>0</v>
      </c>
      <c r="BO403" s="71">
        <f t="shared" si="249"/>
        <v>0</v>
      </c>
      <c r="BP403" s="71">
        <f t="shared" si="249"/>
        <v>26</v>
      </c>
      <c r="BQ403" s="455">
        <f t="shared" si="242"/>
        <v>516</v>
      </c>
      <c r="BR403" s="71"/>
      <c r="BS403" s="71"/>
      <c r="BT403" s="71"/>
      <c r="BU403" s="71"/>
      <c r="BV403" s="71"/>
      <c r="BW403" s="71"/>
      <c r="BX403" s="71"/>
      <c r="BY403" s="71"/>
      <c r="BZ403" s="71"/>
      <c r="CA403" s="71"/>
      <c r="CB403" s="71"/>
      <c r="CC403" s="71"/>
      <c r="CD403" s="71"/>
      <c r="CE403" s="71"/>
      <c r="CF403" s="71"/>
      <c r="CG403" s="71"/>
      <c r="CH403" s="71"/>
      <c r="CI403" s="71"/>
      <c r="CJ403" s="71"/>
      <c r="CK403" s="71"/>
      <c r="CL403" s="71"/>
      <c r="CM403" s="71"/>
      <c r="CN403" s="71"/>
      <c r="CO403" s="71"/>
      <c r="CP403" s="190">
        <f t="shared" si="237"/>
        <v>0</v>
      </c>
      <c r="CQ403" s="71"/>
      <c r="CR403" s="71"/>
      <c r="CS403" s="71"/>
      <c r="CT403" s="71"/>
      <c r="CU403" s="71"/>
      <c r="CV403" s="71"/>
      <c r="CW403" s="71"/>
      <c r="CX403" s="71"/>
      <c r="CY403" s="71"/>
      <c r="CZ403" s="71"/>
      <c r="DA403" s="71"/>
      <c r="DB403" s="190">
        <f t="shared" si="241"/>
        <v>0</v>
      </c>
      <c r="DC403" s="71">
        <f t="shared" si="238"/>
        <v>0</v>
      </c>
      <c r="DD403" s="71"/>
      <c r="DE403" s="71"/>
      <c r="DF403" s="71"/>
      <c r="DG403" s="190">
        <f t="shared" si="239"/>
        <v>0</v>
      </c>
      <c r="DH403" s="71">
        <f t="shared" si="240"/>
        <v>0</v>
      </c>
      <c r="DI403" s="71"/>
      <c r="DJ403" s="71"/>
      <c r="DK403" s="71"/>
      <c r="DL403" s="71"/>
      <c r="DM403" s="71"/>
      <c r="DN403" s="71"/>
      <c r="DO403" s="71"/>
      <c r="DP403" s="71"/>
      <c r="DQ403" s="71"/>
      <c r="DR403" s="71"/>
      <c r="DS403" s="71"/>
      <c r="DT403" s="71"/>
      <c r="DU403" s="71"/>
      <c r="DV403" s="71"/>
      <c r="DW403" s="71"/>
      <c r="DX403" s="71"/>
      <c r="DY403" s="71"/>
      <c r="DZ403" s="71"/>
      <c r="EA403" s="71"/>
      <c r="EB403" s="71"/>
      <c r="EC403" s="71"/>
      <c r="ED403" s="71"/>
      <c r="EE403" s="71"/>
      <c r="EF403" s="71"/>
      <c r="EG403" s="71"/>
      <c r="EH403" s="71"/>
      <c r="EI403" s="74"/>
      <c r="EJ403" s="74"/>
      <c r="EK403" s="74"/>
      <c r="EL403" s="74"/>
      <c r="EM403" s="74"/>
      <c r="EN403" s="74"/>
      <c r="EO403" s="74"/>
      <c r="EP403" s="74"/>
      <c r="EQ403" s="74"/>
      <c r="ER403" s="74"/>
      <c r="ES403" s="74"/>
      <c r="ET403" s="74"/>
      <c r="EU403" s="74"/>
      <c r="EV403" s="74"/>
      <c r="EW403" s="74"/>
      <c r="EX403" s="74"/>
      <c r="EY403" s="74"/>
      <c r="EZ403" s="74"/>
      <c r="FA403" s="74"/>
      <c r="FB403" s="74"/>
    </row>
    <row r="404" spans="2:158" s="69" customFormat="1">
      <c r="B404" s="261"/>
      <c r="C404" s="77" t="s">
        <v>388</v>
      </c>
      <c r="D404" s="71"/>
      <c r="E404" s="71"/>
      <c r="F404" s="71"/>
      <c r="G404" s="71"/>
      <c r="H404" s="71"/>
      <c r="I404" s="71"/>
      <c r="J404" s="71"/>
      <c r="K404" s="71"/>
      <c r="L404" s="71"/>
      <c r="M404" s="71"/>
      <c r="N404" s="71"/>
      <c r="O404" s="72"/>
      <c r="P404" s="71"/>
      <c r="Q404" s="71"/>
      <c r="R404" s="71"/>
      <c r="S404" s="71"/>
      <c r="T404" s="71"/>
      <c r="U404" s="71"/>
      <c r="V404" s="71"/>
      <c r="W404" s="71"/>
      <c r="X404" s="71"/>
      <c r="Y404" s="73">
        <f t="shared" si="248"/>
        <v>363</v>
      </c>
      <c r="Z404" s="73"/>
      <c r="AA404" s="73"/>
      <c r="AB404" s="73"/>
      <c r="AC404" s="73"/>
      <c r="AD404" s="73"/>
      <c r="AE404" s="73"/>
      <c r="AF404" s="447">
        <f t="shared" si="230"/>
        <v>1022</v>
      </c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447">
        <f t="shared" si="231"/>
        <v>0</v>
      </c>
      <c r="AT404" s="455"/>
      <c r="AU404" s="450">
        <f t="shared" si="232"/>
        <v>0</v>
      </c>
      <c r="AV404" s="71"/>
      <c r="AW404" s="71"/>
      <c r="AX404" s="71"/>
      <c r="AY404" s="455"/>
      <c r="AZ404" s="71"/>
      <c r="BA404" s="455"/>
      <c r="BB404" s="447">
        <f t="shared" si="229"/>
        <v>0</v>
      </c>
      <c r="BC404" s="71"/>
      <c r="BD404" s="71"/>
      <c r="BE404" s="71"/>
      <c r="BF404" s="71"/>
      <c r="BG404" s="455"/>
      <c r="BH404" s="455"/>
      <c r="BI404" s="455"/>
      <c r="BJ404" s="455">
        <f t="shared" si="249"/>
        <v>1022</v>
      </c>
      <c r="BK404" s="455"/>
      <c r="BL404" s="450">
        <f t="shared" si="233"/>
        <v>0</v>
      </c>
      <c r="BM404" s="71"/>
      <c r="BN404" s="71"/>
      <c r="BO404" s="71"/>
      <c r="BP404" s="71"/>
      <c r="BQ404" s="455">
        <f t="shared" si="242"/>
        <v>1022</v>
      </c>
      <c r="BR404" s="71"/>
      <c r="BS404" s="71"/>
      <c r="BT404" s="71"/>
      <c r="BU404" s="71"/>
      <c r="BV404" s="71"/>
      <c r="BW404" s="71"/>
      <c r="BX404" s="71"/>
      <c r="BY404" s="71"/>
      <c r="BZ404" s="71"/>
      <c r="CA404" s="71"/>
      <c r="CB404" s="71"/>
      <c r="CC404" s="71"/>
      <c r="CD404" s="71"/>
      <c r="CE404" s="71"/>
      <c r="CF404" s="71"/>
      <c r="CG404" s="71"/>
      <c r="CH404" s="71"/>
      <c r="CI404" s="71"/>
      <c r="CJ404" s="71"/>
      <c r="CK404" s="71"/>
      <c r="CL404" s="71"/>
      <c r="CM404" s="71"/>
      <c r="CN404" s="71"/>
      <c r="CO404" s="71"/>
      <c r="CP404" s="190">
        <f t="shared" si="237"/>
        <v>0</v>
      </c>
      <c r="CQ404" s="71"/>
      <c r="CR404" s="71"/>
      <c r="CS404" s="71"/>
      <c r="CT404" s="71"/>
      <c r="CU404" s="71"/>
      <c r="CV404" s="71"/>
      <c r="CW404" s="71"/>
      <c r="CX404" s="71"/>
      <c r="CY404" s="71"/>
      <c r="CZ404" s="71"/>
      <c r="DA404" s="71"/>
      <c r="DB404" s="190">
        <f t="shared" si="241"/>
        <v>0</v>
      </c>
      <c r="DC404" s="71">
        <f t="shared" si="238"/>
        <v>0</v>
      </c>
      <c r="DD404" s="71"/>
      <c r="DE404" s="71"/>
      <c r="DF404" s="71"/>
      <c r="DG404" s="190">
        <f t="shared" si="239"/>
        <v>0</v>
      </c>
      <c r="DH404" s="71">
        <f t="shared" si="240"/>
        <v>0</v>
      </c>
      <c r="DI404" s="71"/>
      <c r="DJ404" s="71"/>
      <c r="DK404" s="71"/>
      <c r="DL404" s="71"/>
      <c r="DM404" s="71"/>
      <c r="DN404" s="71"/>
      <c r="DO404" s="71"/>
      <c r="DP404" s="71"/>
      <c r="DQ404" s="71"/>
      <c r="DR404" s="71"/>
      <c r="DS404" s="71"/>
      <c r="DT404" s="71"/>
      <c r="DU404" s="71"/>
      <c r="DV404" s="71"/>
      <c r="DW404" s="71"/>
      <c r="DX404" s="71"/>
      <c r="DY404" s="71"/>
      <c r="DZ404" s="71"/>
      <c r="EA404" s="71"/>
      <c r="EB404" s="71"/>
      <c r="EC404" s="71"/>
      <c r="ED404" s="71"/>
      <c r="EE404" s="71"/>
      <c r="EF404" s="71"/>
      <c r="EG404" s="71"/>
      <c r="EH404" s="71"/>
      <c r="EI404" s="74"/>
      <c r="EJ404" s="74"/>
      <c r="EK404" s="74"/>
      <c r="EL404" s="74"/>
      <c r="EM404" s="74"/>
      <c r="EN404" s="74"/>
      <c r="EO404" s="74"/>
      <c r="EP404" s="74"/>
      <c r="EQ404" s="74"/>
      <c r="ER404" s="74"/>
      <c r="ES404" s="74"/>
      <c r="ET404" s="74"/>
      <c r="EU404" s="74"/>
      <c r="EV404" s="74"/>
      <c r="EW404" s="74"/>
      <c r="EX404" s="74"/>
      <c r="EY404" s="74"/>
      <c r="EZ404" s="74"/>
      <c r="FA404" s="74"/>
      <c r="FB404" s="74"/>
    </row>
    <row r="405" spans="2:158" s="69" customFormat="1">
      <c r="B405" s="261"/>
      <c r="C405" s="77" t="s">
        <v>389</v>
      </c>
      <c r="D405" s="71"/>
      <c r="E405" s="71"/>
      <c r="F405" s="71"/>
      <c r="G405" s="71"/>
      <c r="H405" s="71"/>
      <c r="I405" s="71"/>
      <c r="J405" s="71"/>
      <c r="K405" s="71"/>
      <c r="L405" s="71"/>
      <c r="M405" s="71"/>
      <c r="N405" s="71"/>
      <c r="O405" s="72"/>
      <c r="P405" s="71"/>
      <c r="Q405" s="71"/>
      <c r="R405" s="71"/>
      <c r="S405" s="71"/>
      <c r="T405" s="71"/>
      <c r="U405" s="71"/>
      <c r="V405" s="71"/>
      <c r="W405" s="71"/>
      <c r="X405" s="71"/>
      <c r="Y405" s="73">
        <f t="shared" si="248"/>
        <v>408</v>
      </c>
      <c r="Z405" s="73"/>
      <c r="AA405" s="73"/>
      <c r="AB405" s="73"/>
      <c r="AC405" s="73"/>
      <c r="AD405" s="73"/>
      <c r="AE405" s="73"/>
      <c r="AF405" s="447">
        <f t="shared" si="230"/>
        <v>529</v>
      </c>
      <c r="AG405" s="73">
        <f t="shared" ref="AG405:BP410" si="250">SUM(AG421,AG437)</f>
        <v>0</v>
      </c>
      <c r="AH405" s="73">
        <f t="shared" si="250"/>
        <v>0</v>
      </c>
      <c r="AI405" s="73">
        <f t="shared" si="250"/>
        <v>0</v>
      </c>
      <c r="AJ405" s="73">
        <f t="shared" si="250"/>
        <v>0</v>
      </c>
      <c r="AK405" s="73">
        <f t="shared" si="250"/>
        <v>0</v>
      </c>
      <c r="AL405" s="73">
        <f t="shared" si="250"/>
        <v>0</v>
      </c>
      <c r="AM405" s="73">
        <f t="shared" si="250"/>
        <v>0</v>
      </c>
      <c r="AN405" s="73">
        <f t="shared" si="250"/>
        <v>0</v>
      </c>
      <c r="AO405" s="73">
        <f t="shared" si="250"/>
        <v>0</v>
      </c>
      <c r="AP405" s="73">
        <f t="shared" si="250"/>
        <v>0</v>
      </c>
      <c r="AQ405" s="73">
        <f t="shared" si="250"/>
        <v>0</v>
      </c>
      <c r="AR405" s="73">
        <f t="shared" si="250"/>
        <v>0</v>
      </c>
      <c r="AS405" s="447">
        <f t="shared" si="231"/>
        <v>0</v>
      </c>
      <c r="AT405" s="450">
        <f t="shared" si="250"/>
        <v>0</v>
      </c>
      <c r="AU405" s="450">
        <f t="shared" si="232"/>
        <v>0</v>
      </c>
      <c r="AV405" s="73">
        <f t="shared" si="250"/>
        <v>0</v>
      </c>
      <c r="AW405" s="73">
        <f t="shared" si="250"/>
        <v>0</v>
      </c>
      <c r="AX405" s="73">
        <f t="shared" si="250"/>
        <v>0</v>
      </c>
      <c r="AY405" s="450">
        <f t="shared" si="250"/>
        <v>0</v>
      </c>
      <c r="AZ405" s="73">
        <f t="shared" si="250"/>
        <v>0</v>
      </c>
      <c r="BA405" s="450">
        <f t="shared" si="250"/>
        <v>0</v>
      </c>
      <c r="BB405" s="447">
        <f t="shared" si="229"/>
        <v>0</v>
      </c>
      <c r="BC405" s="73">
        <f t="shared" si="250"/>
        <v>0</v>
      </c>
      <c r="BD405" s="73">
        <f t="shared" si="250"/>
        <v>0</v>
      </c>
      <c r="BE405" s="73">
        <f t="shared" si="250"/>
        <v>0</v>
      </c>
      <c r="BF405" s="73">
        <f t="shared" si="250"/>
        <v>0</v>
      </c>
      <c r="BG405" s="450">
        <f t="shared" si="250"/>
        <v>0</v>
      </c>
      <c r="BH405" s="450">
        <f t="shared" si="250"/>
        <v>0</v>
      </c>
      <c r="BI405" s="450">
        <f t="shared" si="250"/>
        <v>0</v>
      </c>
      <c r="BJ405" s="450">
        <f t="shared" si="250"/>
        <v>529</v>
      </c>
      <c r="BK405" s="450">
        <f t="shared" si="250"/>
        <v>0</v>
      </c>
      <c r="BL405" s="450">
        <f t="shared" si="233"/>
        <v>0</v>
      </c>
      <c r="BM405" s="73">
        <f t="shared" si="250"/>
        <v>0</v>
      </c>
      <c r="BN405" s="73">
        <f t="shared" si="250"/>
        <v>0</v>
      </c>
      <c r="BO405" s="73">
        <f t="shared" si="250"/>
        <v>0</v>
      </c>
      <c r="BP405" s="73">
        <f t="shared" si="250"/>
        <v>0</v>
      </c>
      <c r="BQ405" s="455">
        <f t="shared" si="242"/>
        <v>529</v>
      </c>
      <c r="BR405" s="71"/>
      <c r="BS405" s="71"/>
      <c r="BT405" s="71"/>
      <c r="BU405" s="71"/>
      <c r="BV405" s="71"/>
      <c r="BW405" s="71"/>
      <c r="BX405" s="71"/>
      <c r="BY405" s="71"/>
      <c r="BZ405" s="71"/>
      <c r="CA405" s="71"/>
      <c r="CB405" s="71"/>
      <c r="CC405" s="71"/>
      <c r="CD405" s="71"/>
      <c r="CE405" s="71"/>
      <c r="CF405" s="71"/>
      <c r="CG405" s="71"/>
      <c r="CH405" s="71"/>
      <c r="CI405" s="71"/>
      <c r="CJ405" s="71"/>
      <c r="CK405" s="71"/>
      <c r="CL405" s="71"/>
      <c r="CM405" s="71"/>
      <c r="CN405" s="71"/>
      <c r="CO405" s="71"/>
      <c r="CP405" s="190">
        <f t="shared" si="237"/>
        <v>0</v>
      </c>
      <c r="CQ405" s="71"/>
      <c r="CR405" s="71"/>
      <c r="CS405" s="71"/>
      <c r="CT405" s="71"/>
      <c r="CU405" s="71"/>
      <c r="CV405" s="71"/>
      <c r="CW405" s="71"/>
      <c r="CX405" s="71"/>
      <c r="CY405" s="71"/>
      <c r="CZ405" s="71"/>
      <c r="DA405" s="71"/>
      <c r="DB405" s="190">
        <f t="shared" si="241"/>
        <v>0</v>
      </c>
      <c r="DC405" s="71">
        <f t="shared" si="238"/>
        <v>0</v>
      </c>
      <c r="DD405" s="71"/>
      <c r="DE405" s="71"/>
      <c r="DF405" s="71"/>
      <c r="DG405" s="190">
        <f t="shared" si="239"/>
        <v>0</v>
      </c>
      <c r="DH405" s="71">
        <f t="shared" si="240"/>
        <v>0</v>
      </c>
      <c r="DI405" s="71"/>
      <c r="DJ405" s="71"/>
      <c r="DK405" s="71"/>
      <c r="DL405" s="71"/>
      <c r="DM405" s="71"/>
      <c r="DN405" s="71"/>
      <c r="DO405" s="71"/>
      <c r="DP405" s="71"/>
      <c r="DQ405" s="71"/>
      <c r="DR405" s="71"/>
      <c r="DS405" s="71"/>
      <c r="DT405" s="71"/>
      <c r="DU405" s="71"/>
      <c r="DV405" s="71"/>
      <c r="DW405" s="71"/>
      <c r="DX405" s="71"/>
      <c r="DY405" s="71"/>
      <c r="DZ405" s="71"/>
      <c r="EA405" s="71"/>
      <c r="EB405" s="71"/>
      <c r="EC405" s="71"/>
      <c r="ED405" s="71"/>
      <c r="EE405" s="71"/>
      <c r="EF405" s="71"/>
      <c r="EG405" s="71"/>
      <c r="EH405" s="71"/>
      <c r="EI405" s="74"/>
      <c r="EJ405" s="74"/>
      <c r="EK405" s="74"/>
      <c r="EL405" s="74"/>
      <c r="EM405" s="74"/>
      <c r="EN405" s="74"/>
      <c r="EO405" s="74"/>
      <c r="EP405" s="74"/>
      <c r="EQ405" s="74"/>
      <c r="ER405" s="74"/>
      <c r="ES405" s="74"/>
      <c r="ET405" s="74"/>
      <c r="EU405" s="74"/>
      <c r="EV405" s="74"/>
      <c r="EW405" s="74"/>
      <c r="EX405" s="74"/>
      <c r="EY405" s="74"/>
      <c r="EZ405" s="74"/>
      <c r="FA405" s="74"/>
      <c r="FB405" s="74"/>
    </row>
    <row r="406" spans="2:158" s="69" customFormat="1">
      <c r="B406" s="261"/>
      <c r="C406" s="77" t="s">
        <v>390</v>
      </c>
      <c r="D406" s="71"/>
      <c r="E406" s="71"/>
      <c r="F406" s="71"/>
      <c r="G406" s="71"/>
      <c r="H406" s="71"/>
      <c r="I406" s="71"/>
      <c r="J406" s="71"/>
      <c r="K406" s="71"/>
      <c r="L406" s="71"/>
      <c r="M406" s="71"/>
      <c r="N406" s="71"/>
      <c r="O406" s="72"/>
      <c r="P406" s="71"/>
      <c r="Q406" s="71"/>
      <c r="R406" s="71"/>
      <c r="S406" s="71"/>
      <c r="T406" s="71"/>
      <c r="U406" s="71"/>
      <c r="V406" s="71"/>
      <c r="W406" s="71"/>
      <c r="X406" s="71"/>
      <c r="Y406" s="73">
        <f t="shared" si="248"/>
        <v>619</v>
      </c>
      <c r="Z406" s="73"/>
      <c r="AA406" s="73"/>
      <c r="AB406" s="73"/>
      <c r="AC406" s="73"/>
      <c r="AD406" s="73"/>
      <c r="AE406" s="73"/>
      <c r="AF406" s="447">
        <f t="shared" si="230"/>
        <v>188</v>
      </c>
      <c r="AG406" s="73">
        <f t="shared" si="250"/>
        <v>0</v>
      </c>
      <c r="AH406" s="73">
        <f t="shared" si="250"/>
        <v>0</v>
      </c>
      <c r="AI406" s="73">
        <f t="shared" si="250"/>
        <v>0</v>
      </c>
      <c r="AJ406" s="73">
        <f t="shared" si="250"/>
        <v>0</v>
      </c>
      <c r="AK406" s="73">
        <f t="shared" si="250"/>
        <v>0</v>
      </c>
      <c r="AL406" s="73">
        <f t="shared" si="250"/>
        <v>0</v>
      </c>
      <c r="AM406" s="73">
        <f t="shared" si="250"/>
        <v>0</v>
      </c>
      <c r="AN406" s="73">
        <f t="shared" si="250"/>
        <v>0</v>
      </c>
      <c r="AO406" s="73">
        <f t="shared" si="250"/>
        <v>0</v>
      </c>
      <c r="AP406" s="73">
        <f t="shared" si="250"/>
        <v>0</v>
      </c>
      <c r="AQ406" s="73">
        <f t="shared" si="250"/>
        <v>0</v>
      </c>
      <c r="AR406" s="73">
        <f t="shared" si="250"/>
        <v>0</v>
      </c>
      <c r="AS406" s="447">
        <f t="shared" si="231"/>
        <v>0</v>
      </c>
      <c r="AT406" s="455"/>
      <c r="AU406" s="450">
        <f t="shared" si="232"/>
        <v>0</v>
      </c>
      <c r="AV406" s="73">
        <f t="shared" si="250"/>
        <v>0</v>
      </c>
      <c r="AW406" s="73">
        <f t="shared" si="250"/>
        <v>0</v>
      </c>
      <c r="AX406" s="73">
        <f t="shared" si="250"/>
        <v>0</v>
      </c>
      <c r="AY406" s="450">
        <f t="shared" si="250"/>
        <v>0</v>
      </c>
      <c r="AZ406" s="73">
        <f t="shared" si="250"/>
        <v>0</v>
      </c>
      <c r="BA406" s="450">
        <f t="shared" si="250"/>
        <v>0</v>
      </c>
      <c r="BB406" s="447">
        <f t="shared" si="229"/>
        <v>0</v>
      </c>
      <c r="BC406" s="73">
        <f t="shared" si="250"/>
        <v>0</v>
      </c>
      <c r="BD406" s="73">
        <f t="shared" si="250"/>
        <v>0</v>
      </c>
      <c r="BE406" s="73">
        <f t="shared" si="250"/>
        <v>0</v>
      </c>
      <c r="BF406" s="73">
        <f t="shared" si="250"/>
        <v>0</v>
      </c>
      <c r="BG406" s="450">
        <f t="shared" si="250"/>
        <v>0</v>
      </c>
      <c r="BH406" s="450">
        <f t="shared" si="250"/>
        <v>0</v>
      </c>
      <c r="BI406" s="450">
        <f t="shared" si="250"/>
        <v>0</v>
      </c>
      <c r="BJ406" s="450">
        <f t="shared" si="250"/>
        <v>188</v>
      </c>
      <c r="BK406" s="450">
        <f t="shared" si="250"/>
        <v>0</v>
      </c>
      <c r="BL406" s="450">
        <f t="shared" si="233"/>
        <v>0</v>
      </c>
      <c r="BM406" s="73">
        <f t="shared" si="250"/>
        <v>0</v>
      </c>
      <c r="BN406" s="73">
        <f t="shared" si="250"/>
        <v>0</v>
      </c>
      <c r="BO406" s="73">
        <f t="shared" si="250"/>
        <v>0</v>
      </c>
      <c r="BP406" s="73">
        <f t="shared" si="250"/>
        <v>0</v>
      </c>
      <c r="BQ406" s="455">
        <f t="shared" si="242"/>
        <v>188</v>
      </c>
      <c r="BR406" s="71"/>
      <c r="BS406" s="71"/>
      <c r="BT406" s="71"/>
      <c r="BU406" s="71"/>
      <c r="BV406" s="71"/>
      <c r="BW406" s="71"/>
      <c r="BX406" s="71"/>
      <c r="BY406" s="71"/>
      <c r="BZ406" s="71"/>
      <c r="CA406" s="71"/>
      <c r="CB406" s="71"/>
      <c r="CC406" s="71"/>
      <c r="CD406" s="71"/>
      <c r="CE406" s="71"/>
      <c r="CF406" s="71"/>
      <c r="CG406" s="71"/>
      <c r="CH406" s="71"/>
      <c r="CI406" s="71"/>
      <c r="CJ406" s="71"/>
      <c r="CK406" s="71"/>
      <c r="CL406" s="71"/>
      <c r="CM406" s="71"/>
      <c r="CN406" s="71"/>
      <c r="CO406" s="71"/>
      <c r="CP406" s="190">
        <f t="shared" si="237"/>
        <v>0</v>
      </c>
      <c r="CQ406" s="71"/>
      <c r="CR406" s="71"/>
      <c r="CS406" s="71"/>
      <c r="CT406" s="71"/>
      <c r="CU406" s="71"/>
      <c r="CV406" s="71"/>
      <c r="CW406" s="71"/>
      <c r="CX406" s="71"/>
      <c r="CY406" s="71"/>
      <c r="CZ406" s="71"/>
      <c r="DA406" s="71"/>
      <c r="DB406" s="190">
        <f t="shared" si="241"/>
        <v>0</v>
      </c>
      <c r="DC406" s="71">
        <f t="shared" si="238"/>
        <v>0</v>
      </c>
      <c r="DD406" s="71"/>
      <c r="DE406" s="71"/>
      <c r="DF406" s="71"/>
      <c r="DG406" s="190">
        <f t="shared" si="239"/>
        <v>0</v>
      </c>
      <c r="DH406" s="71">
        <f t="shared" si="240"/>
        <v>0</v>
      </c>
      <c r="DI406" s="71"/>
      <c r="DJ406" s="71"/>
      <c r="DK406" s="71"/>
      <c r="DL406" s="71"/>
      <c r="DM406" s="71"/>
      <c r="DN406" s="71"/>
      <c r="DO406" s="71"/>
      <c r="DP406" s="71"/>
      <c r="DQ406" s="71"/>
      <c r="DR406" s="71"/>
      <c r="DS406" s="71"/>
      <c r="DT406" s="71"/>
      <c r="DU406" s="71"/>
      <c r="DV406" s="71"/>
      <c r="DW406" s="71"/>
      <c r="DX406" s="71"/>
      <c r="DY406" s="71"/>
      <c r="DZ406" s="71"/>
      <c r="EA406" s="71"/>
      <c r="EB406" s="71"/>
      <c r="EC406" s="71"/>
      <c r="ED406" s="71"/>
      <c r="EE406" s="71"/>
      <c r="EF406" s="71"/>
      <c r="EG406" s="71"/>
      <c r="EH406" s="71"/>
      <c r="EI406" s="74"/>
      <c r="EJ406" s="74"/>
      <c r="EK406" s="74"/>
      <c r="EL406" s="74"/>
      <c r="EM406" s="74"/>
      <c r="EN406" s="74"/>
      <c r="EO406" s="74"/>
      <c r="EP406" s="74"/>
      <c r="EQ406" s="74"/>
      <c r="ER406" s="74"/>
      <c r="ES406" s="74"/>
      <c r="ET406" s="74"/>
      <c r="EU406" s="74"/>
      <c r="EV406" s="74"/>
      <c r="EW406" s="74"/>
      <c r="EX406" s="74"/>
      <c r="EY406" s="74"/>
      <c r="EZ406" s="74"/>
      <c r="FA406" s="74"/>
      <c r="FB406" s="74"/>
    </row>
    <row r="407" spans="2:158" s="69" customFormat="1">
      <c r="B407" s="261"/>
      <c r="C407" s="77" t="s">
        <v>391</v>
      </c>
      <c r="D407" s="71"/>
      <c r="E407" s="71"/>
      <c r="F407" s="71"/>
      <c r="G407" s="71"/>
      <c r="H407" s="71"/>
      <c r="I407" s="71"/>
      <c r="J407" s="71"/>
      <c r="K407" s="71"/>
      <c r="L407" s="71"/>
      <c r="M407" s="71"/>
      <c r="N407" s="71"/>
      <c r="O407" s="72"/>
      <c r="P407" s="71"/>
      <c r="Q407" s="71"/>
      <c r="R407" s="71"/>
      <c r="S407" s="71"/>
      <c r="T407" s="71"/>
      <c r="U407" s="71"/>
      <c r="V407" s="71"/>
      <c r="W407" s="71"/>
      <c r="X407" s="71"/>
      <c r="Y407" s="73">
        <f t="shared" si="248"/>
        <v>1385</v>
      </c>
      <c r="Z407" s="73"/>
      <c r="AA407" s="73"/>
      <c r="AB407" s="73"/>
      <c r="AC407" s="73"/>
      <c r="AD407" s="73"/>
      <c r="AE407" s="73"/>
      <c r="AF407" s="447">
        <f t="shared" si="230"/>
        <v>1225</v>
      </c>
      <c r="AG407" s="73">
        <f t="shared" si="250"/>
        <v>0</v>
      </c>
      <c r="AH407" s="73">
        <f t="shared" si="250"/>
        <v>0</v>
      </c>
      <c r="AI407" s="73">
        <f t="shared" si="250"/>
        <v>0</v>
      </c>
      <c r="AJ407" s="73">
        <f t="shared" si="250"/>
        <v>0</v>
      </c>
      <c r="AK407" s="73">
        <f t="shared" si="250"/>
        <v>0</v>
      </c>
      <c r="AL407" s="73">
        <f t="shared" si="250"/>
        <v>0</v>
      </c>
      <c r="AM407" s="73">
        <f t="shared" si="250"/>
        <v>0</v>
      </c>
      <c r="AN407" s="73">
        <f t="shared" si="250"/>
        <v>0</v>
      </c>
      <c r="AO407" s="73">
        <f t="shared" si="250"/>
        <v>239</v>
      </c>
      <c r="AP407" s="73">
        <f t="shared" si="250"/>
        <v>0</v>
      </c>
      <c r="AQ407" s="73">
        <f t="shared" si="250"/>
        <v>0</v>
      </c>
      <c r="AR407" s="73">
        <f t="shared" si="250"/>
        <v>0</v>
      </c>
      <c r="AS407" s="447">
        <f t="shared" si="231"/>
        <v>239</v>
      </c>
      <c r="AT407" s="455"/>
      <c r="AU407" s="450">
        <f t="shared" si="232"/>
        <v>0</v>
      </c>
      <c r="AV407" s="73">
        <f t="shared" si="250"/>
        <v>0</v>
      </c>
      <c r="AW407" s="73">
        <f t="shared" si="250"/>
        <v>0</v>
      </c>
      <c r="AX407" s="73">
        <f t="shared" si="250"/>
        <v>0</v>
      </c>
      <c r="AY407" s="450">
        <f t="shared" si="250"/>
        <v>0</v>
      </c>
      <c r="AZ407" s="73">
        <f t="shared" si="250"/>
        <v>0</v>
      </c>
      <c r="BA407" s="450">
        <f t="shared" si="250"/>
        <v>0</v>
      </c>
      <c r="BB407" s="447">
        <f t="shared" si="229"/>
        <v>0</v>
      </c>
      <c r="BC407" s="73">
        <f t="shared" si="250"/>
        <v>0</v>
      </c>
      <c r="BD407" s="73">
        <f t="shared" si="250"/>
        <v>0</v>
      </c>
      <c r="BE407" s="73">
        <f t="shared" si="250"/>
        <v>0</v>
      </c>
      <c r="BF407" s="73">
        <f t="shared" si="250"/>
        <v>0</v>
      </c>
      <c r="BG407" s="450">
        <f t="shared" si="250"/>
        <v>0</v>
      </c>
      <c r="BH407" s="450">
        <f t="shared" si="250"/>
        <v>0</v>
      </c>
      <c r="BI407" s="450">
        <f t="shared" si="250"/>
        <v>0</v>
      </c>
      <c r="BJ407" s="450">
        <f t="shared" si="250"/>
        <v>968</v>
      </c>
      <c r="BK407" s="450">
        <f t="shared" si="250"/>
        <v>0</v>
      </c>
      <c r="BL407" s="450">
        <f t="shared" si="233"/>
        <v>18</v>
      </c>
      <c r="BM407" s="73">
        <f t="shared" si="250"/>
        <v>0</v>
      </c>
      <c r="BN407" s="73">
        <f t="shared" si="250"/>
        <v>0</v>
      </c>
      <c r="BO407" s="73">
        <f t="shared" si="250"/>
        <v>0</v>
      </c>
      <c r="BP407" s="73">
        <f t="shared" si="250"/>
        <v>18</v>
      </c>
      <c r="BQ407" s="455">
        <f t="shared" si="242"/>
        <v>986</v>
      </c>
      <c r="BR407" s="71"/>
      <c r="BS407" s="71"/>
      <c r="BT407" s="71"/>
      <c r="BU407" s="71"/>
      <c r="BV407" s="71"/>
      <c r="BW407" s="71"/>
      <c r="BX407" s="71"/>
      <c r="BY407" s="71"/>
      <c r="BZ407" s="71"/>
      <c r="CA407" s="71"/>
      <c r="CB407" s="71"/>
      <c r="CC407" s="71"/>
      <c r="CD407" s="71"/>
      <c r="CE407" s="71"/>
      <c r="CF407" s="71"/>
      <c r="CG407" s="71"/>
      <c r="CH407" s="71"/>
      <c r="CI407" s="71"/>
      <c r="CJ407" s="71"/>
      <c r="CK407" s="71"/>
      <c r="CL407" s="71"/>
      <c r="CM407" s="71"/>
      <c r="CN407" s="71"/>
      <c r="CO407" s="71"/>
      <c r="CP407" s="190">
        <f t="shared" si="237"/>
        <v>0</v>
      </c>
      <c r="CQ407" s="71"/>
      <c r="CR407" s="71"/>
      <c r="CS407" s="71"/>
      <c r="CT407" s="71"/>
      <c r="CU407" s="71"/>
      <c r="CV407" s="71"/>
      <c r="CW407" s="71"/>
      <c r="CX407" s="71"/>
      <c r="CY407" s="71"/>
      <c r="CZ407" s="71"/>
      <c r="DA407" s="71"/>
      <c r="DB407" s="190">
        <f t="shared" si="241"/>
        <v>0</v>
      </c>
      <c r="DC407" s="71">
        <f t="shared" si="238"/>
        <v>0</v>
      </c>
      <c r="DD407" s="71"/>
      <c r="DE407" s="71"/>
      <c r="DF407" s="71"/>
      <c r="DG407" s="190">
        <f t="shared" si="239"/>
        <v>0</v>
      </c>
      <c r="DH407" s="71">
        <f t="shared" si="240"/>
        <v>0</v>
      </c>
      <c r="DI407" s="71"/>
      <c r="DJ407" s="71"/>
      <c r="DK407" s="71"/>
      <c r="DL407" s="71"/>
      <c r="DM407" s="71"/>
      <c r="DN407" s="71"/>
      <c r="DO407" s="71"/>
      <c r="DP407" s="71"/>
      <c r="DQ407" s="71"/>
      <c r="DR407" s="71"/>
      <c r="DS407" s="71"/>
      <c r="DT407" s="71"/>
      <c r="DU407" s="71"/>
      <c r="DV407" s="71"/>
      <c r="DW407" s="71"/>
      <c r="DX407" s="71"/>
      <c r="DY407" s="71"/>
      <c r="DZ407" s="71"/>
      <c r="EA407" s="71"/>
      <c r="EB407" s="71"/>
      <c r="EC407" s="71"/>
      <c r="ED407" s="71"/>
      <c r="EE407" s="71"/>
      <c r="EF407" s="71"/>
      <c r="EG407" s="71"/>
      <c r="EH407" s="71"/>
      <c r="EI407" s="74"/>
      <c r="EJ407" s="74"/>
      <c r="EK407" s="74"/>
      <c r="EL407" s="74"/>
      <c r="EM407" s="74"/>
      <c r="EN407" s="74"/>
      <c r="EO407" s="74"/>
      <c r="EP407" s="74"/>
      <c r="EQ407" s="74"/>
      <c r="ER407" s="74"/>
      <c r="ES407" s="74"/>
      <c r="ET407" s="74"/>
      <c r="EU407" s="74"/>
      <c r="EV407" s="74"/>
      <c r="EW407" s="74"/>
      <c r="EX407" s="74"/>
      <c r="EY407" s="74"/>
      <c r="EZ407" s="74"/>
      <c r="FA407" s="74"/>
      <c r="FB407" s="74"/>
    </row>
    <row r="408" spans="2:158" s="69" customFormat="1">
      <c r="B408" s="261"/>
      <c r="C408" s="77" t="s">
        <v>392</v>
      </c>
      <c r="D408" s="71"/>
      <c r="E408" s="71"/>
      <c r="F408" s="71"/>
      <c r="G408" s="71"/>
      <c r="H408" s="71"/>
      <c r="I408" s="71"/>
      <c r="J408" s="71"/>
      <c r="K408" s="71"/>
      <c r="L408" s="71"/>
      <c r="M408" s="71"/>
      <c r="N408" s="71"/>
      <c r="O408" s="72"/>
      <c r="P408" s="71"/>
      <c r="Q408" s="71"/>
      <c r="R408" s="71"/>
      <c r="S408" s="71"/>
      <c r="T408" s="71"/>
      <c r="U408" s="71"/>
      <c r="V408" s="71"/>
      <c r="W408" s="71"/>
      <c r="X408" s="71"/>
      <c r="Y408" s="73">
        <f t="shared" si="248"/>
        <v>472</v>
      </c>
      <c r="Z408" s="73"/>
      <c r="AA408" s="73"/>
      <c r="AB408" s="73"/>
      <c r="AC408" s="73"/>
      <c r="AD408" s="73"/>
      <c r="AE408" s="73"/>
      <c r="AF408" s="447">
        <f t="shared" si="230"/>
        <v>114</v>
      </c>
      <c r="AG408" s="73">
        <f t="shared" si="250"/>
        <v>0</v>
      </c>
      <c r="AH408" s="73">
        <f t="shared" si="250"/>
        <v>0</v>
      </c>
      <c r="AI408" s="73">
        <f t="shared" si="250"/>
        <v>0</v>
      </c>
      <c r="AJ408" s="73">
        <f t="shared" si="250"/>
        <v>0</v>
      </c>
      <c r="AK408" s="73">
        <f t="shared" si="250"/>
        <v>0</v>
      </c>
      <c r="AL408" s="73">
        <f t="shared" si="250"/>
        <v>0</v>
      </c>
      <c r="AM408" s="73">
        <f t="shared" si="250"/>
        <v>0</v>
      </c>
      <c r="AN408" s="73">
        <f t="shared" si="250"/>
        <v>0</v>
      </c>
      <c r="AO408" s="73">
        <f t="shared" si="250"/>
        <v>0</v>
      </c>
      <c r="AP408" s="73">
        <f t="shared" si="250"/>
        <v>0</v>
      </c>
      <c r="AQ408" s="73">
        <f t="shared" si="250"/>
        <v>0</v>
      </c>
      <c r="AR408" s="73">
        <f t="shared" si="250"/>
        <v>0</v>
      </c>
      <c r="AS408" s="447">
        <f t="shared" si="231"/>
        <v>0</v>
      </c>
      <c r="AT408" s="455"/>
      <c r="AU408" s="450">
        <f t="shared" si="232"/>
        <v>0</v>
      </c>
      <c r="AV408" s="73">
        <f t="shared" si="250"/>
        <v>0</v>
      </c>
      <c r="AW408" s="73">
        <f t="shared" si="250"/>
        <v>0</v>
      </c>
      <c r="AX408" s="73">
        <f t="shared" si="250"/>
        <v>0</v>
      </c>
      <c r="AY408" s="450">
        <f t="shared" si="250"/>
        <v>0</v>
      </c>
      <c r="AZ408" s="73">
        <f t="shared" si="250"/>
        <v>0</v>
      </c>
      <c r="BA408" s="450">
        <f>SUM(BA424,BA440)</f>
        <v>0</v>
      </c>
      <c r="BB408" s="447">
        <f t="shared" si="229"/>
        <v>0</v>
      </c>
      <c r="BC408" s="73">
        <f>SUM(BC424,BC440)</f>
        <v>0</v>
      </c>
      <c r="BD408" s="73">
        <f t="shared" si="250"/>
        <v>0</v>
      </c>
      <c r="BE408" s="73">
        <f t="shared" si="250"/>
        <v>0</v>
      </c>
      <c r="BF408" s="73">
        <f t="shared" si="250"/>
        <v>0</v>
      </c>
      <c r="BG408" s="450">
        <f t="shared" si="250"/>
        <v>0</v>
      </c>
      <c r="BH408" s="450">
        <f t="shared" si="250"/>
        <v>0</v>
      </c>
      <c r="BI408" s="450">
        <f t="shared" si="250"/>
        <v>0</v>
      </c>
      <c r="BJ408" s="450">
        <f>SUM(BJ424,BJ440)</f>
        <v>114</v>
      </c>
      <c r="BK408" s="450">
        <f t="shared" si="250"/>
        <v>0</v>
      </c>
      <c r="BL408" s="450">
        <f t="shared" si="233"/>
        <v>0</v>
      </c>
      <c r="BM408" s="73">
        <f t="shared" si="250"/>
        <v>0</v>
      </c>
      <c r="BN408" s="73">
        <f t="shared" si="250"/>
        <v>0</v>
      </c>
      <c r="BO408" s="73">
        <f t="shared" si="250"/>
        <v>0</v>
      </c>
      <c r="BP408" s="73">
        <f t="shared" si="250"/>
        <v>0</v>
      </c>
      <c r="BQ408" s="455">
        <f t="shared" si="242"/>
        <v>114</v>
      </c>
      <c r="BR408" s="71"/>
      <c r="BS408" s="71"/>
      <c r="BT408" s="71"/>
      <c r="BU408" s="71"/>
      <c r="BV408" s="71"/>
      <c r="BW408" s="71"/>
      <c r="BX408" s="71"/>
      <c r="BY408" s="71"/>
      <c r="BZ408" s="71"/>
      <c r="CA408" s="71"/>
      <c r="CB408" s="71"/>
      <c r="CC408" s="71"/>
      <c r="CD408" s="71"/>
      <c r="CE408" s="71"/>
      <c r="CF408" s="71"/>
      <c r="CG408" s="71"/>
      <c r="CH408" s="71"/>
      <c r="CI408" s="71"/>
      <c r="CJ408" s="71"/>
      <c r="CK408" s="71"/>
      <c r="CL408" s="71"/>
      <c r="CM408" s="71"/>
      <c r="CN408" s="71"/>
      <c r="CO408" s="71"/>
      <c r="CP408" s="190">
        <f t="shared" si="237"/>
        <v>0</v>
      </c>
      <c r="CQ408" s="71"/>
      <c r="CR408" s="71"/>
      <c r="CS408" s="71"/>
      <c r="CT408" s="71"/>
      <c r="CU408" s="71"/>
      <c r="CV408" s="71"/>
      <c r="CW408" s="71"/>
      <c r="CX408" s="71"/>
      <c r="CY408" s="71"/>
      <c r="CZ408" s="71"/>
      <c r="DA408" s="71"/>
      <c r="DB408" s="190">
        <f t="shared" si="241"/>
        <v>0</v>
      </c>
      <c r="DC408" s="71">
        <f t="shared" si="238"/>
        <v>0</v>
      </c>
      <c r="DD408" s="71"/>
      <c r="DE408" s="71"/>
      <c r="DF408" s="71"/>
      <c r="DG408" s="190">
        <f t="shared" si="239"/>
        <v>0</v>
      </c>
      <c r="DH408" s="71">
        <f t="shared" si="240"/>
        <v>0</v>
      </c>
      <c r="DI408" s="71"/>
      <c r="DJ408" s="71"/>
      <c r="DK408" s="71"/>
      <c r="DL408" s="71"/>
      <c r="DM408" s="71"/>
      <c r="DN408" s="71"/>
      <c r="DO408" s="71"/>
      <c r="DP408" s="71"/>
      <c r="DQ408" s="71"/>
      <c r="DR408" s="71"/>
      <c r="DS408" s="71"/>
      <c r="DT408" s="71"/>
      <c r="DU408" s="71"/>
      <c r="DV408" s="71"/>
      <c r="DW408" s="71"/>
      <c r="DX408" s="71"/>
      <c r="DY408" s="71"/>
      <c r="DZ408" s="71"/>
      <c r="EA408" s="71"/>
      <c r="EB408" s="71"/>
      <c r="EC408" s="71"/>
      <c r="ED408" s="71"/>
      <c r="EE408" s="71"/>
      <c r="EF408" s="71"/>
      <c r="EG408" s="71"/>
      <c r="EH408" s="71"/>
      <c r="EI408" s="74"/>
      <c r="EJ408" s="74"/>
      <c r="EK408" s="74"/>
      <c r="EL408" s="74"/>
      <c r="EM408" s="74"/>
      <c r="EN408" s="74"/>
      <c r="EO408" s="74"/>
      <c r="EP408" s="74"/>
      <c r="EQ408" s="74"/>
      <c r="ER408" s="74"/>
      <c r="ES408" s="74"/>
      <c r="ET408" s="74"/>
      <c r="EU408" s="74"/>
      <c r="EV408" s="74"/>
      <c r="EW408" s="74"/>
      <c r="EX408" s="74"/>
      <c r="EY408" s="74"/>
      <c r="EZ408" s="74"/>
      <c r="FA408" s="74"/>
      <c r="FB408" s="74"/>
    </row>
    <row r="409" spans="2:158" s="69" customFormat="1">
      <c r="B409" s="261"/>
      <c r="C409" s="77" t="s">
        <v>393</v>
      </c>
      <c r="D409" s="71"/>
      <c r="E409" s="71"/>
      <c r="F409" s="71"/>
      <c r="G409" s="71"/>
      <c r="H409" s="71"/>
      <c r="I409" s="71"/>
      <c r="J409" s="71"/>
      <c r="K409" s="71"/>
      <c r="L409" s="71"/>
      <c r="M409" s="71"/>
      <c r="N409" s="71"/>
      <c r="O409" s="72"/>
      <c r="P409" s="71"/>
      <c r="Q409" s="71"/>
      <c r="R409" s="71"/>
      <c r="S409" s="71"/>
      <c r="T409" s="71"/>
      <c r="U409" s="71"/>
      <c r="V409" s="71"/>
      <c r="W409" s="71"/>
      <c r="X409" s="71"/>
      <c r="Y409" s="73">
        <f t="shared" si="248"/>
        <v>449</v>
      </c>
      <c r="Z409" s="73"/>
      <c r="AA409" s="73"/>
      <c r="AB409" s="73"/>
      <c r="AC409" s="73"/>
      <c r="AD409" s="73"/>
      <c r="AE409" s="73"/>
      <c r="AF409" s="447">
        <f t="shared" si="230"/>
        <v>166</v>
      </c>
      <c r="AG409" s="73">
        <f t="shared" si="250"/>
        <v>0</v>
      </c>
      <c r="AH409" s="73">
        <f t="shared" si="250"/>
        <v>0</v>
      </c>
      <c r="AI409" s="73">
        <f t="shared" si="250"/>
        <v>0</v>
      </c>
      <c r="AJ409" s="73">
        <f t="shared" si="250"/>
        <v>0</v>
      </c>
      <c r="AK409" s="73">
        <f t="shared" si="250"/>
        <v>0</v>
      </c>
      <c r="AL409" s="73">
        <f t="shared" si="250"/>
        <v>0</v>
      </c>
      <c r="AM409" s="73">
        <f t="shared" si="250"/>
        <v>0</v>
      </c>
      <c r="AN409" s="73">
        <f t="shared" si="250"/>
        <v>0</v>
      </c>
      <c r="AO409" s="73">
        <f t="shared" si="250"/>
        <v>0</v>
      </c>
      <c r="AP409" s="73">
        <f t="shared" si="250"/>
        <v>0</v>
      </c>
      <c r="AQ409" s="73">
        <f t="shared" si="250"/>
        <v>0</v>
      </c>
      <c r="AR409" s="73">
        <f t="shared" si="250"/>
        <v>0</v>
      </c>
      <c r="AS409" s="447">
        <f t="shared" si="231"/>
        <v>0</v>
      </c>
      <c r="AT409" s="455">
        <f t="shared" ref="AT409:BP411" si="251">SUM(AT425,AT441)</f>
        <v>0</v>
      </c>
      <c r="AU409" s="450">
        <f t="shared" si="232"/>
        <v>0</v>
      </c>
      <c r="AV409" s="71">
        <f t="shared" si="251"/>
        <v>0</v>
      </c>
      <c r="AW409" s="71">
        <f t="shared" si="251"/>
        <v>0</v>
      </c>
      <c r="AX409" s="71">
        <f t="shared" si="251"/>
        <v>0</v>
      </c>
      <c r="AY409" s="455">
        <f t="shared" si="251"/>
        <v>0</v>
      </c>
      <c r="AZ409" s="71">
        <f t="shared" si="251"/>
        <v>0</v>
      </c>
      <c r="BA409" s="455">
        <f t="shared" si="251"/>
        <v>0</v>
      </c>
      <c r="BB409" s="447">
        <f t="shared" si="229"/>
        <v>0</v>
      </c>
      <c r="BC409" s="71">
        <f t="shared" si="251"/>
        <v>0</v>
      </c>
      <c r="BD409" s="71">
        <f t="shared" si="251"/>
        <v>0</v>
      </c>
      <c r="BE409" s="71">
        <f t="shared" si="251"/>
        <v>0</v>
      </c>
      <c r="BF409" s="71">
        <f t="shared" si="251"/>
        <v>0</v>
      </c>
      <c r="BG409" s="455">
        <f t="shared" si="251"/>
        <v>0</v>
      </c>
      <c r="BH409" s="455">
        <f t="shared" si="251"/>
        <v>0</v>
      </c>
      <c r="BI409" s="455">
        <f t="shared" si="251"/>
        <v>0</v>
      </c>
      <c r="BJ409" s="455">
        <f t="shared" si="251"/>
        <v>166</v>
      </c>
      <c r="BK409" s="455">
        <f t="shared" si="251"/>
        <v>0</v>
      </c>
      <c r="BL409" s="450">
        <f t="shared" si="233"/>
        <v>0</v>
      </c>
      <c r="BM409" s="71">
        <f t="shared" si="251"/>
        <v>0</v>
      </c>
      <c r="BN409" s="71">
        <f t="shared" si="251"/>
        <v>0</v>
      </c>
      <c r="BO409" s="71">
        <f t="shared" si="251"/>
        <v>0</v>
      </c>
      <c r="BP409" s="71">
        <f t="shared" si="251"/>
        <v>0</v>
      </c>
      <c r="BQ409" s="455">
        <f t="shared" si="242"/>
        <v>166</v>
      </c>
      <c r="BR409" s="71"/>
      <c r="BS409" s="71"/>
      <c r="BT409" s="71"/>
      <c r="BU409" s="71"/>
      <c r="BV409" s="71"/>
      <c r="BW409" s="71"/>
      <c r="BX409" s="71"/>
      <c r="BY409" s="71"/>
      <c r="BZ409" s="71"/>
      <c r="CA409" s="71"/>
      <c r="CB409" s="71"/>
      <c r="CC409" s="71"/>
      <c r="CD409" s="71"/>
      <c r="CE409" s="71"/>
      <c r="CF409" s="71"/>
      <c r="CG409" s="71"/>
      <c r="CH409" s="71"/>
      <c r="CI409" s="71"/>
      <c r="CJ409" s="71"/>
      <c r="CK409" s="71"/>
      <c r="CL409" s="71"/>
      <c r="CM409" s="71"/>
      <c r="CN409" s="71"/>
      <c r="CO409" s="71"/>
      <c r="CP409" s="190">
        <f t="shared" si="237"/>
        <v>0</v>
      </c>
      <c r="CQ409" s="71"/>
      <c r="CR409" s="71"/>
      <c r="CS409" s="71"/>
      <c r="CT409" s="71"/>
      <c r="CU409" s="71"/>
      <c r="CV409" s="71"/>
      <c r="CW409" s="71"/>
      <c r="CX409" s="71"/>
      <c r="CY409" s="71"/>
      <c r="CZ409" s="71"/>
      <c r="DA409" s="71"/>
      <c r="DB409" s="190">
        <f t="shared" si="241"/>
        <v>0</v>
      </c>
      <c r="DC409" s="71">
        <f t="shared" si="238"/>
        <v>0</v>
      </c>
      <c r="DD409" s="71"/>
      <c r="DE409" s="71"/>
      <c r="DF409" s="71"/>
      <c r="DG409" s="190">
        <f t="shared" si="239"/>
        <v>0</v>
      </c>
      <c r="DH409" s="71">
        <f t="shared" si="240"/>
        <v>0</v>
      </c>
      <c r="DI409" s="71"/>
      <c r="DJ409" s="71"/>
      <c r="DK409" s="71"/>
      <c r="DL409" s="71"/>
      <c r="DM409" s="71"/>
      <c r="DN409" s="71"/>
      <c r="DO409" s="71"/>
      <c r="DP409" s="71"/>
      <c r="DQ409" s="71"/>
      <c r="DR409" s="71"/>
      <c r="DS409" s="71"/>
      <c r="DT409" s="71"/>
      <c r="DU409" s="71"/>
      <c r="DV409" s="71"/>
      <c r="DW409" s="71"/>
      <c r="DX409" s="71"/>
      <c r="DY409" s="71"/>
      <c r="DZ409" s="71"/>
      <c r="EA409" s="71"/>
      <c r="EB409" s="71"/>
      <c r="EC409" s="71"/>
      <c r="ED409" s="71"/>
      <c r="EE409" s="71"/>
      <c r="EF409" s="71"/>
      <c r="EG409" s="71"/>
      <c r="EH409" s="71"/>
      <c r="EI409" s="74"/>
      <c r="EJ409" s="74"/>
      <c r="EK409" s="74"/>
      <c r="EL409" s="74"/>
      <c r="EM409" s="74"/>
      <c r="EN409" s="74"/>
      <c r="EO409" s="74"/>
      <c r="EP409" s="74"/>
      <c r="EQ409" s="74"/>
      <c r="ER409" s="74"/>
      <c r="ES409" s="74"/>
      <c r="ET409" s="74"/>
      <c r="EU409" s="74"/>
      <c r="EV409" s="74"/>
      <c r="EW409" s="74"/>
      <c r="EX409" s="74"/>
      <c r="EY409" s="74"/>
      <c r="EZ409" s="74"/>
      <c r="FA409" s="74"/>
      <c r="FB409" s="74"/>
    </row>
    <row r="410" spans="2:158" s="69" customFormat="1">
      <c r="B410" s="261"/>
      <c r="C410" s="77" t="s">
        <v>394</v>
      </c>
      <c r="D410" s="71"/>
      <c r="E410" s="71"/>
      <c r="F410" s="71"/>
      <c r="G410" s="71"/>
      <c r="H410" s="71"/>
      <c r="I410" s="71"/>
      <c r="J410" s="71"/>
      <c r="K410" s="71"/>
      <c r="L410" s="71"/>
      <c r="M410" s="71"/>
      <c r="N410" s="71"/>
      <c r="O410" s="72"/>
      <c r="P410" s="71"/>
      <c r="Q410" s="71"/>
      <c r="R410" s="71"/>
      <c r="S410" s="71"/>
      <c r="T410" s="71"/>
      <c r="U410" s="71"/>
      <c r="V410" s="71"/>
      <c r="W410" s="71"/>
      <c r="X410" s="71"/>
      <c r="Y410" s="73">
        <f t="shared" si="248"/>
        <v>133</v>
      </c>
      <c r="Z410" s="73"/>
      <c r="AA410" s="73"/>
      <c r="AB410" s="73"/>
      <c r="AC410" s="73"/>
      <c r="AD410" s="73"/>
      <c r="AE410" s="73"/>
      <c r="AF410" s="447">
        <f>SUM(AS410:AU410,AY410,BA410:BB410,BG410:BL410)</f>
        <v>538</v>
      </c>
      <c r="AG410" s="73">
        <f t="shared" si="250"/>
        <v>0</v>
      </c>
      <c r="AH410" s="73">
        <f t="shared" si="250"/>
        <v>0</v>
      </c>
      <c r="AI410" s="73">
        <f t="shared" si="250"/>
        <v>0</v>
      </c>
      <c r="AJ410" s="73">
        <f t="shared" si="250"/>
        <v>0</v>
      </c>
      <c r="AK410" s="73">
        <f t="shared" si="250"/>
        <v>0</v>
      </c>
      <c r="AL410" s="73">
        <f t="shared" si="250"/>
        <v>0</v>
      </c>
      <c r="AM410" s="73">
        <f t="shared" si="250"/>
        <v>0</v>
      </c>
      <c r="AN410" s="73">
        <f t="shared" si="250"/>
        <v>0</v>
      </c>
      <c r="AO410" s="73">
        <f t="shared" si="250"/>
        <v>62</v>
      </c>
      <c r="AP410" s="73">
        <f t="shared" si="250"/>
        <v>5</v>
      </c>
      <c r="AQ410" s="73">
        <f t="shared" si="250"/>
        <v>0</v>
      </c>
      <c r="AR410" s="73">
        <f t="shared" si="250"/>
        <v>0</v>
      </c>
      <c r="AS410" s="447">
        <f t="shared" si="231"/>
        <v>62</v>
      </c>
      <c r="AT410" s="455"/>
      <c r="AU410" s="450">
        <f t="shared" si="232"/>
        <v>0</v>
      </c>
      <c r="AV410" s="73">
        <f t="shared" si="251"/>
        <v>0</v>
      </c>
      <c r="AW410" s="73">
        <f t="shared" si="251"/>
        <v>0</v>
      </c>
      <c r="AX410" s="73">
        <f t="shared" si="251"/>
        <v>0</v>
      </c>
      <c r="AY410" s="450">
        <f t="shared" si="251"/>
        <v>0</v>
      </c>
      <c r="AZ410" s="73">
        <f t="shared" si="251"/>
        <v>0</v>
      </c>
      <c r="BA410" s="450">
        <f t="shared" si="251"/>
        <v>0</v>
      </c>
      <c r="BB410" s="447">
        <f t="shared" si="229"/>
        <v>0</v>
      </c>
      <c r="BC410" s="73">
        <f t="shared" si="251"/>
        <v>0</v>
      </c>
      <c r="BD410" s="73">
        <f t="shared" si="251"/>
        <v>0</v>
      </c>
      <c r="BE410" s="73">
        <f t="shared" si="251"/>
        <v>0</v>
      </c>
      <c r="BF410" s="73">
        <f t="shared" si="251"/>
        <v>0</v>
      </c>
      <c r="BG410" s="450">
        <f t="shared" si="251"/>
        <v>0</v>
      </c>
      <c r="BH410" s="450">
        <f t="shared" si="251"/>
        <v>0</v>
      </c>
      <c r="BI410" s="450">
        <f t="shared" si="251"/>
        <v>0</v>
      </c>
      <c r="BJ410" s="450">
        <f t="shared" si="251"/>
        <v>432</v>
      </c>
      <c r="BK410" s="450">
        <f t="shared" si="251"/>
        <v>0</v>
      </c>
      <c r="BL410" s="450">
        <f t="shared" si="233"/>
        <v>44</v>
      </c>
      <c r="BM410" s="73">
        <f t="shared" si="251"/>
        <v>0</v>
      </c>
      <c r="BN410" s="73">
        <f t="shared" si="251"/>
        <v>0</v>
      </c>
      <c r="BO410" s="73">
        <f t="shared" si="251"/>
        <v>0</v>
      </c>
      <c r="BP410" s="73">
        <f>SUM(BP426,BP442)</f>
        <v>44</v>
      </c>
      <c r="BQ410" s="455">
        <f t="shared" si="242"/>
        <v>476</v>
      </c>
      <c r="BR410" s="71"/>
      <c r="BS410" s="71"/>
      <c r="BT410" s="71"/>
      <c r="BU410" s="71"/>
      <c r="BV410" s="71"/>
      <c r="BW410" s="71"/>
      <c r="BX410" s="71"/>
      <c r="BY410" s="71"/>
      <c r="BZ410" s="71"/>
      <c r="CA410" s="71"/>
      <c r="CB410" s="71"/>
      <c r="CC410" s="71"/>
      <c r="CD410" s="71"/>
      <c r="CE410" s="71"/>
      <c r="CF410" s="71"/>
      <c r="CG410" s="71"/>
      <c r="CH410" s="71"/>
      <c r="CI410" s="71"/>
      <c r="CJ410" s="71"/>
      <c r="CK410" s="71"/>
      <c r="CL410" s="71"/>
      <c r="CM410" s="71"/>
      <c r="CN410" s="71"/>
      <c r="CO410" s="71"/>
      <c r="CP410" s="190">
        <f t="shared" si="237"/>
        <v>0</v>
      </c>
      <c r="CQ410" s="71"/>
      <c r="CR410" s="71"/>
      <c r="CS410" s="71"/>
      <c r="CT410" s="71"/>
      <c r="CU410" s="71"/>
      <c r="CV410" s="71"/>
      <c r="CW410" s="71"/>
      <c r="CX410" s="71"/>
      <c r="CY410" s="71"/>
      <c r="CZ410" s="71"/>
      <c r="DA410" s="71"/>
      <c r="DB410" s="190">
        <f t="shared" si="241"/>
        <v>0</v>
      </c>
      <c r="DC410" s="71">
        <f t="shared" si="238"/>
        <v>0</v>
      </c>
      <c r="DD410" s="71"/>
      <c r="DE410" s="71"/>
      <c r="DF410" s="71"/>
      <c r="DG410" s="190">
        <f t="shared" si="239"/>
        <v>0</v>
      </c>
      <c r="DH410" s="71">
        <f t="shared" si="240"/>
        <v>0</v>
      </c>
      <c r="DI410" s="71"/>
      <c r="DJ410" s="71"/>
      <c r="DK410" s="71"/>
      <c r="DL410" s="71"/>
      <c r="DM410" s="71"/>
      <c r="DN410" s="71"/>
      <c r="DO410" s="71"/>
      <c r="DP410" s="71"/>
      <c r="DQ410" s="71"/>
      <c r="DR410" s="71"/>
      <c r="DS410" s="71"/>
      <c r="DT410" s="71"/>
      <c r="DU410" s="71"/>
      <c r="DV410" s="71"/>
      <c r="DW410" s="71"/>
      <c r="DX410" s="71"/>
      <c r="DY410" s="71"/>
      <c r="DZ410" s="71"/>
      <c r="EA410" s="71"/>
      <c r="EB410" s="71"/>
      <c r="EC410" s="71"/>
      <c r="ED410" s="71"/>
      <c r="EE410" s="71"/>
      <c r="EF410" s="71"/>
      <c r="EG410" s="71"/>
      <c r="EH410" s="71"/>
      <c r="EI410" s="74"/>
      <c r="EJ410" s="74"/>
      <c r="EK410" s="74"/>
      <c r="EL410" s="74"/>
      <c r="EM410" s="74"/>
      <c r="EN410" s="74"/>
      <c r="EO410" s="74"/>
      <c r="EP410" s="74"/>
      <c r="EQ410" s="74"/>
      <c r="ER410" s="74"/>
      <c r="ES410" s="74"/>
      <c r="ET410" s="74"/>
      <c r="EU410" s="74"/>
      <c r="EV410" s="74"/>
      <c r="EW410" s="74"/>
      <c r="EX410" s="74"/>
      <c r="EY410" s="74"/>
      <c r="EZ410" s="74"/>
      <c r="FA410" s="74"/>
      <c r="FB410" s="74"/>
    </row>
    <row r="411" spans="2:158" s="69" customFormat="1">
      <c r="B411" s="261"/>
      <c r="C411" s="77" t="s">
        <v>395</v>
      </c>
      <c r="D411" s="71"/>
      <c r="E411" s="71"/>
      <c r="F411" s="71"/>
      <c r="G411" s="71"/>
      <c r="H411" s="71"/>
      <c r="I411" s="71"/>
      <c r="J411" s="71"/>
      <c r="K411" s="71"/>
      <c r="L411" s="71"/>
      <c r="M411" s="71"/>
      <c r="N411" s="71"/>
      <c r="O411" s="72"/>
      <c r="P411" s="71"/>
      <c r="Q411" s="71"/>
      <c r="R411" s="71"/>
      <c r="S411" s="71"/>
      <c r="T411" s="71"/>
      <c r="U411" s="71"/>
      <c r="V411" s="71"/>
      <c r="W411" s="71"/>
      <c r="X411" s="71"/>
      <c r="Y411" s="73">
        <f t="shared" si="248"/>
        <v>244</v>
      </c>
      <c r="Z411" s="73"/>
      <c r="AA411" s="73"/>
      <c r="AB411" s="73"/>
      <c r="AC411" s="73"/>
      <c r="AD411" s="73"/>
      <c r="AE411" s="73"/>
      <c r="AF411" s="447">
        <f t="shared" si="230"/>
        <v>53</v>
      </c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447">
        <f t="shared" si="231"/>
        <v>0</v>
      </c>
      <c r="AT411" s="455"/>
      <c r="AU411" s="450">
        <f t="shared" si="232"/>
        <v>0</v>
      </c>
      <c r="AV411" s="71"/>
      <c r="AW411" s="71"/>
      <c r="AX411" s="71"/>
      <c r="AY411" s="455"/>
      <c r="AZ411" s="71"/>
      <c r="BA411" s="455"/>
      <c r="BB411" s="447">
        <f t="shared" si="229"/>
        <v>0</v>
      </c>
      <c r="BC411" s="71"/>
      <c r="BD411" s="71"/>
      <c r="BE411" s="71"/>
      <c r="BF411" s="71"/>
      <c r="BG411" s="455"/>
      <c r="BH411" s="455"/>
      <c r="BI411" s="455"/>
      <c r="BJ411" s="450">
        <f t="shared" si="251"/>
        <v>53</v>
      </c>
      <c r="BK411" s="455"/>
      <c r="BL411" s="450">
        <f t="shared" si="233"/>
        <v>0</v>
      </c>
      <c r="BM411" s="71"/>
      <c r="BN411" s="71"/>
      <c r="BO411" s="71"/>
      <c r="BP411" s="71"/>
      <c r="BQ411" s="455">
        <f t="shared" si="242"/>
        <v>53</v>
      </c>
      <c r="BR411" s="71"/>
      <c r="BS411" s="71"/>
      <c r="BT411" s="71"/>
      <c r="BU411" s="71"/>
      <c r="BV411" s="71"/>
      <c r="BW411" s="71"/>
      <c r="BX411" s="71"/>
      <c r="BY411" s="71"/>
      <c r="BZ411" s="71"/>
      <c r="CA411" s="71"/>
      <c r="CB411" s="71"/>
      <c r="CC411" s="71"/>
      <c r="CD411" s="71"/>
      <c r="CE411" s="71"/>
      <c r="CF411" s="71"/>
      <c r="CG411" s="71"/>
      <c r="CH411" s="71"/>
      <c r="CI411" s="71"/>
      <c r="CJ411" s="71"/>
      <c r="CK411" s="71"/>
      <c r="CL411" s="71"/>
      <c r="CM411" s="71"/>
      <c r="CN411" s="71"/>
      <c r="CO411" s="71"/>
      <c r="CP411" s="190">
        <f t="shared" si="237"/>
        <v>0</v>
      </c>
      <c r="CQ411" s="71"/>
      <c r="CR411" s="71"/>
      <c r="CS411" s="71"/>
      <c r="CT411" s="71"/>
      <c r="CU411" s="71"/>
      <c r="CV411" s="71"/>
      <c r="CW411" s="71"/>
      <c r="CX411" s="71"/>
      <c r="CY411" s="71"/>
      <c r="CZ411" s="71"/>
      <c r="DA411" s="71"/>
      <c r="DB411" s="190">
        <f t="shared" si="241"/>
        <v>0</v>
      </c>
      <c r="DC411" s="71">
        <f t="shared" si="238"/>
        <v>0</v>
      </c>
      <c r="DD411" s="71"/>
      <c r="DE411" s="71"/>
      <c r="DF411" s="71"/>
      <c r="DG411" s="190">
        <f t="shared" si="239"/>
        <v>0</v>
      </c>
      <c r="DH411" s="71">
        <f t="shared" si="240"/>
        <v>0</v>
      </c>
      <c r="DI411" s="71"/>
      <c r="DJ411" s="71"/>
      <c r="DK411" s="71"/>
      <c r="DL411" s="71"/>
      <c r="DM411" s="71"/>
      <c r="DN411" s="71"/>
      <c r="DO411" s="71"/>
      <c r="DP411" s="71"/>
      <c r="DQ411" s="71"/>
      <c r="DR411" s="71"/>
      <c r="DS411" s="71"/>
      <c r="DT411" s="71"/>
      <c r="DU411" s="71"/>
      <c r="DV411" s="71"/>
      <c r="DW411" s="71"/>
      <c r="DX411" s="71"/>
      <c r="DY411" s="71"/>
      <c r="DZ411" s="71"/>
      <c r="EA411" s="71"/>
      <c r="EB411" s="71"/>
      <c r="EC411" s="71"/>
      <c r="ED411" s="71"/>
      <c r="EE411" s="71"/>
      <c r="EF411" s="71"/>
      <c r="EG411" s="71"/>
      <c r="EH411" s="71"/>
      <c r="EI411" s="74"/>
      <c r="EJ411" s="74"/>
      <c r="EK411" s="74"/>
      <c r="EL411" s="74"/>
      <c r="EM411" s="74"/>
      <c r="EN411" s="74"/>
      <c r="EO411" s="74"/>
      <c r="EP411" s="74"/>
      <c r="EQ411" s="74"/>
      <c r="ER411" s="74"/>
      <c r="ES411" s="74"/>
      <c r="ET411" s="74"/>
      <c r="EU411" s="74"/>
      <c r="EV411" s="74"/>
      <c r="EW411" s="74"/>
      <c r="EX411" s="74"/>
      <c r="EY411" s="74"/>
      <c r="EZ411" s="74"/>
      <c r="FA411" s="74"/>
      <c r="FB411" s="74"/>
    </row>
    <row r="412" spans="2:158" s="69" customFormat="1">
      <c r="B412" s="261"/>
      <c r="C412" s="77" t="s">
        <v>396</v>
      </c>
      <c r="D412" s="71"/>
      <c r="E412" s="71"/>
      <c r="F412" s="71"/>
      <c r="G412" s="71"/>
      <c r="H412" s="71"/>
      <c r="I412" s="71"/>
      <c r="J412" s="71"/>
      <c r="K412" s="71"/>
      <c r="L412" s="71"/>
      <c r="M412" s="71"/>
      <c r="N412" s="71"/>
      <c r="O412" s="72"/>
      <c r="P412" s="71"/>
      <c r="Q412" s="71"/>
      <c r="R412" s="71"/>
      <c r="S412" s="71"/>
      <c r="T412" s="71"/>
      <c r="U412" s="71"/>
      <c r="V412" s="71"/>
      <c r="W412" s="71"/>
      <c r="X412" s="71"/>
      <c r="Y412" s="73">
        <f t="shared" si="248"/>
        <v>191</v>
      </c>
      <c r="Z412" s="73"/>
      <c r="AA412" s="73"/>
      <c r="AB412" s="73"/>
      <c r="AC412" s="73"/>
      <c r="AD412" s="73"/>
      <c r="AE412" s="73"/>
      <c r="AF412" s="447">
        <f t="shared" si="230"/>
        <v>481</v>
      </c>
      <c r="AG412" s="71">
        <f>SUM(AG428,AG444)</f>
        <v>0</v>
      </c>
      <c r="AH412" s="71">
        <f t="shared" ref="AH412:AW413" si="252">SUM(AH428,AH444)</f>
        <v>0</v>
      </c>
      <c r="AI412" s="71">
        <f t="shared" si="252"/>
        <v>0</v>
      </c>
      <c r="AJ412" s="71">
        <f t="shared" si="252"/>
        <v>0</v>
      </c>
      <c r="AK412" s="71">
        <f t="shared" si="252"/>
        <v>0</v>
      </c>
      <c r="AL412" s="71">
        <f t="shared" si="252"/>
        <v>0</v>
      </c>
      <c r="AM412" s="71">
        <f t="shared" si="252"/>
        <v>0</v>
      </c>
      <c r="AN412" s="71">
        <f t="shared" si="252"/>
        <v>0</v>
      </c>
      <c r="AO412" s="71">
        <f t="shared" si="252"/>
        <v>0</v>
      </c>
      <c r="AP412" s="71">
        <f t="shared" si="252"/>
        <v>0</v>
      </c>
      <c r="AQ412" s="71">
        <f t="shared" si="252"/>
        <v>0</v>
      </c>
      <c r="AR412" s="71">
        <f t="shared" si="252"/>
        <v>0</v>
      </c>
      <c r="AS412" s="447">
        <f t="shared" si="231"/>
        <v>0</v>
      </c>
      <c r="AT412" s="455"/>
      <c r="AU412" s="450">
        <f>SUM(AX412,AW412,AV412)</f>
        <v>0</v>
      </c>
      <c r="AV412" s="71">
        <f t="shared" ref="AV412:BA412" si="253">SUM(AV426,AV442)</f>
        <v>0</v>
      </c>
      <c r="AW412" s="71">
        <f t="shared" si="253"/>
        <v>0</v>
      </c>
      <c r="AX412" s="71">
        <f t="shared" si="253"/>
        <v>0</v>
      </c>
      <c r="AY412" s="455">
        <f t="shared" si="253"/>
        <v>0</v>
      </c>
      <c r="AZ412" s="71">
        <f t="shared" si="253"/>
        <v>0</v>
      </c>
      <c r="BA412" s="455">
        <f t="shared" si="253"/>
        <v>0</v>
      </c>
      <c r="BB412" s="447">
        <f>SUM(BF412,BC412:BD412)</f>
        <v>0</v>
      </c>
      <c r="BC412" s="71">
        <f t="shared" ref="BC412:BI412" si="254">SUM(BC426,BC442)</f>
        <v>0</v>
      </c>
      <c r="BD412" s="71">
        <f t="shared" si="254"/>
        <v>0</v>
      </c>
      <c r="BE412" s="71">
        <f t="shared" si="254"/>
        <v>0</v>
      </c>
      <c r="BF412" s="71">
        <f t="shared" si="254"/>
        <v>0</v>
      </c>
      <c r="BG412" s="455">
        <f t="shared" si="254"/>
        <v>0</v>
      </c>
      <c r="BH412" s="455">
        <f t="shared" si="254"/>
        <v>0</v>
      </c>
      <c r="BI412" s="455">
        <f t="shared" si="254"/>
        <v>0</v>
      </c>
      <c r="BJ412" s="455">
        <f>SUM(BJ428,BJ444)</f>
        <v>145</v>
      </c>
      <c r="BK412" s="455">
        <f>SUM(BK426,BK442)</f>
        <v>0</v>
      </c>
      <c r="BL412" s="450">
        <f>SUM(BM412:BP412)</f>
        <v>336</v>
      </c>
      <c r="BM412" s="71">
        <f>SUM(BM426,BM442)</f>
        <v>0</v>
      </c>
      <c r="BN412" s="71">
        <f>SUM(BN426,BN442)</f>
        <v>0</v>
      </c>
      <c r="BO412" s="71">
        <f>SUM(BO426,BO442)</f>
        <v>0</v>
      </c>
      <c r="BP412" s="71">
        <f>SUM(BP428,BP444)</f>
        <v>336</v>
      </c>
      <c r="BQ412" s="455">
        <f t="shared" si="242"/>
        <v>481</v>
      </c>
      <c r="BR412" s="71"/>
      <c r="BS412" s="71"/>
      <c r="BT412" s="71"/>
      <c r="BU412" s="71"/>
      <c r="BV412" s="71"/>
      <c r="BW412" s="71"/>
      <c r="BX412" s="71"/>
      <c r="BY412" s="71"/>
      <c r="BZ412" s="71"/>
      <c r="CA412" s="71"/>
      <c r="CB412" s="71"/>
      <c r="CC412" s="71"/>
      <c r="CD412" s="71"/>
      <c r="CE412" s="71"/>
      <c r="CF412" s="71"/>
      <c r="CG412" s="71"/>
      <c r="CH412" s="71"/>
      <c r="CI412" s="71"/>
      <c r="CJ412" s="71"/>
      <c r="CK412" s="71"/>
      <c r="CL412" s="71"/>
      <c r="CM412" s="71"/>
      <c r="CN412" s="71"/>
      <c r="CO412" s="71"/>
      <c r="CP412" s="190">
        <f t="shared" si="237"/>
        <v>0</v>
      </c>
      <c r="CQ412" s="71"/>
      <c r="CR412" s="71"/>
      <c r="CS412" s="71"/>
      <c r="CT412" s="71"/>
      <c r="CU412" s="71"/>
      <c r="CV412" s="71"/>
      <c r="CW412" s="71"/>
      <c r="CX412" s="71"/>
      <c r="CY412" s="71"/>
      <c r="CZ412" s="71"/>
      <c r="DA412" s="71"/>
      <c r="DB412" s="190">
        <f t="shared" si="241"/>
        <v>0</v>
      </c>
      <c r="DC412" s="71">
        <f t="shared" si="238"/>
        <v>0</v>
      </c>
      <c r="DD412" s="71"/>
      <c r="DE412" s="71"/>
      <c r="DF412" s="71"/>
      <c r="DG412" s="190">
        <f t="shared" si="239"/>
        <v>0</v>
      </c>
      <c r="DH412" s="71">
        <f t="shared" si="240"/>
        <v>0</v>
      </c>
      <c r="DI412" s="71"/>
      <c r="DJ412" s="71"/>
      <c r="DK412" s="71"/>
      <c r="DL412" s="71"/>
      <c r="DM412" s="71"/>
      <c r="DN412" s="71"/>
      <c r="DO412" s="71"/>
      <c r="DP412" s="71"/>
      <c r="DQ412" s="71"/>
      <c r="DR412" s="71"/>
      <c r="DS412" s="71"/>
      <c r="DT412" s="71"/>
      <c r="DU412" s="71"/>
      <c r="DV412" s="71"/>
      <c r="DW412" s="71"/>
      <c r="DX412" s="71"/>
      <c r="DY412" s="71"/>
      <c r="DZ412" s="71"/>
      <c r="EA412" s="71"/>
      <c r="EB412" s="71"/>
      <c r="EC412" s="71"/>
      <c r="ED412" s="71"/>
      <c r="EE412" s="71"/>
      <c r="EF412" s="71"/>
      <c r="EG412" s="71"/>
      <c r="EH412" s="71"/>
      <c r="EI412" s="74"/>
      <c r="EJ412" s="74"/>
      <c r="EK412" s="74"/>
      <c r="EL412" s="74"/>
      <c r="EM412" s="74"/>
      <c r="EN412" s="74"/>
      <c r="EO412" s="74"/>
      <c r="EP412" s="74"/>
      <c r="EQ412" s="74"/>
      <c r="ER412" s="74"/>
      <c r="ES412" s="74"/>
      <c r="ET412" s="74"/>
      <c r="EU412" s="74"/>
      <c r="EV412" s="74"/>
      <c r="EW412" s="74"/>
      <c r="EX412" s="74"/>
      <c r="EY412" s="74"/>
      <c r="EZ412" s="74"/>
      <c r="FA412" s="74"/>
      <c r="FB412" s="74"/>
    </row>
    <row r="413" spans="2:158" s="69" customFormat="1">
      <c r="B413" s="261"/>
      <c r="C413" s="77" t="s">
        <v>397</v>
      </c>
      <c r="D413" s="71"/>
      <c r="E413" s="71"/>
      <c r="F413" s="71"/>
      <c r="G413" s="71"/>
      <c r="H413" s="71"/>
      <c r="I413" s="71"/>
      <c r="J413" s="71"/>
      <c r="K413" s="71"/>
      <c r="L413" s="71"/>
      <c r="M413" s="71"/>
      <c r="N413" s="71"/>
      <c r="O413" s="72"/>
      <c r="P413" s="71"/>
      <c r="Q413" s="71"/>
      <c r="R413" s="71"/>
      <c r="S413" s="71"/>
      <c r="T413" s="71"/>
      <c r="U413" s="71"/>
      <c r="V413" s="71"/>
      <c r="W413" s="71"/>
      <c r="X413" s="71"/>
      <c r="Y413" s="73">
        <f t="shared" si="248"/>
        <v>90</v>
      </c>
      <c r="Z413" s="73"/>
      <c r="AA413" s="73"/>
      <c r="AB413" s="73"/>
      <c r="AC413" s="73"/>
      <c r="AD413" s="73"/>
      <c r="AE413" s="73"/>
      <c r="AF413" s="447">
        <f t="shared" si="230"/>
        <v>331</v>
      </c>
      <c r="AG413" s="71">
        <f>SUM(AG429,AG445)</f>
        <v>0</v>
      </c>
      <c r="AH413" s="71">
        <f t="shared" si="252"/>
        <v>0</v>
      </c>
      <c r="AI413" s="71">
        <f t="shared" si="252"/>
        <v>0</v>
      </c>
      <c r="AJ413" s="71">
        <f t="shared" si="252"/>
        <v>0</v>
      </c>
      <c r="AK413" s="71">
        <f t="shared" si="252"/>
        <v>0</v>
      </c>
      <c r="AL413" s="71">
        <f t="shared" si="252"/>
        <v>0</v>
      </c>
      <c r="AM413" s="71">
        <f t="shared" si="252"/>
        <v>0</v>
      </c>
      <c r="AN413" s="71">
        <f t="shared" si="252"/>
        <v>0</v>
      </c>
      <c r="AO413" s="71">
        <f t="shared" si="252"/>
        <v>0</v>
      </c>
      <c r="AP413" s="71">
        <f t="shared" si="252"/>
        <v>0</v>
      </c>
      <c r="AQ413" s="71">
        <f t="shared" si="252"/>
        <v>0</v>
      </c>
      <c r="AR413" s="71">
        <f t="shared" si="252"/>
        <v>0</v>
      </c>
      <c r="AS413" s="447">
        <f t="shared" si="231"/>
        <v>0</v>
      </c>
      <c r="AT413" s="455">
        <f t="shared" si="252"/>
        <v>0</v>
      </c>
      <c r="AU413" s="455">
        <f t="shared" si="252"/>
        <v>0</v>
      </c>
      <c r="AV413" s="71">
        <f t="shared" si="252"/>
        <v>0</v>
      </c>
      <c r="AW413" s="71">
        <f t="shared" si="252"/>
        <v>0</v>
      </c>
      <c r="AX413" s="71">
        <f t="shared" ref="AX413:BP413" si="255">SUM(AX429,AX445)</f>
        <v>0</v>
      </c>
      <c r="AY413" s="455">
        <f t="shared" si="255"/>
        <v>0</v>
      </c>
      <c r="AZ413" s="71">
        <f t="shared" si="255"/>
        <v>0</v>
      </c>
      <c r="BA413" s="455">
        <f t="shared" si="255"/>
        <v>0</v>
      </c>
      <c r="BB413" s="455">
        <f t="shared" si="255"/>
        <v>0</v>
      </c>
      <c r="BC413" s="71">
        <f t="shared" si="255"/>
        <v>0</v>
      </c>
      <c r="BD413" s="71">
        <f t="shared" si="255"/>
        <v>0</v>
      </c>
      <c r="BE413" s="71">
        <f t="shared" si="255"/>
        <v>0</v>
      </c>
      <c r="BF413" s="71">
        <f t="shared" si="255"/>
        <v>0</v>
      </c>
      <c r="BG413" s="455">
        <f t="shared" si="255"/>
        <v>0</v>
      </c>
      <c r="BH413" s="455">
        <f t="shared" si="255"/>
        <v>7</v>
      </c>
      <c r="BI413" s="455">
        <f t="shared" si="255"/>
        <v>0</v>
      </c>
      <c r="BJ413" s="455">
        <f t="shared" si="255"/>
        <v>324</v>
      </c>
      <c r="BK413" s="455">
        <f t="shared" si="255"/>
        <v>0</v>
      </c>
      <c r="BL413" s="450">
        <f>SUM(BM413:BP413)</f>
        <v>0</v>
      </c>
      <c r="BM413" s="71">
        <f t="shared" si="255"/>
        <v>0</v>
      </c>
      <c r="BN413" s="71">
        <f t="shared" si="255"/>
        <v>0</v>
      </c>
      <c r="BO413" s="71">
        <f t="shared" si="255"/>
        <v>0</v>
      </c>
      <c r="BP413" s="71">
        <f t="shared" si="255"/>
        <v>0</v>
      </c>
      <c r="BQ413" s="455">
        <f t="shared" si="242"/>
        <v>331</v>
      </c>
      <c r="BR413" s="71"/>
      <c r="BS413" s="71"/>
      <c r="BT413" s="71"/>
      <c r="BU413" s="71"/>
      <c r="BV413" s="71"/>
      <c r="BW413" s="71"/>
      <c r="BX413" s="71"/>
      <c r="BY413" s="71"/>
      <c r="BZ413" s="71"/>
      <c r="CA413" s="71"/>
      <c r="CB413" s="71"/>
      <c r="CC413" s="71"/>
      <c r="CD413" s="71"/>
      <c r="CE413" s="71"/>
      <c r="CF413" s="71"/>
      <c r="CG413" s="71"/>
      <c r="CH413" s="71"/>
      <c r="CI413" s="71"/>
      <c r="CJ413" s="71"/>
      <c r="CK413" s="71"/>
      <c r="CL413" s="71"/>
      <c r="CM413" s="71"/>
      <c r="CN413" s="71"/>
      <c r="CO413" s="71"/>
      <c r="CP413" s="190">
        <f t="shared" si="237"/>
        <v>0</v>
      </c>
      <c r="CQ413" s="71"/>
      <c r="CR413" s="71"/>
      <c r="CS413" s="71"/>
      <c r="CT413" s="71"/>
      <c r="CU413" s="71"/>
      <c r="CV413" s="71"/>
      <c r="CW413" s="71"/>
      <c r="CX413" s="71"/>
      <c r="CY413" s="71"/>
      <c r="CZ413" s="71"/>
      <c r="DA413" s="71"/>
      <c r="DB413" s="190">
        <f t="shared" si="241"/>
        <v>0</v>
      </c>
      <c r="DC413" s="71">
        <f t="shared" si="238"/>
        <v>0</v>
      </c>
      <c r="DD413" s="71"/>
      <c r="DE413" s="71"/>
      <c r="DF413" s="71"/>
      <c r="DG413" s="190">
        <f t="shared" si="239"/>
        <v>0</v>
      </c>
      <c r="DH413" s="71">
        <f t="shared" si="240"/>
        <v>0</v>
      </c>
      <c r="DI413" s="71"/>
      <c r="DJ413" s="71"/>
      <c r="DK413" s="71"/>
      <c r="DL413" s="71"/>
      <c r="DM413" s="71"/>
      <c r="DN413" s="71"/>
      <c r="DO413" s="71"/>
      <c r="DP413" s="71"/>
      <c r="DQ413" s="71"/>
      <c r="DR413" s="71"/>
      <c r="DS413" s="71"/>
      <c r="DT413" s="71"/>
      <c r="DU413" s="71"/>
      <c r="DV413" s="71"/>
      <c r="DW413" s="71"/>
      <c r="DX413" s="71"/>
      <c r="DY413" s="71"/>
      <c r="DZ413" s="71"/>
      <c r="EA413" s="71"/>
      <c r="EB413" s="71"/>
      <c r="EC413" s="71"/>
      <c r="ED413" s="71"/>
      <c r="EE413" s="71"/>
      <c r="EF413" s="71"/>
      <c r="EG413" s="71"/>
      <c r="EH413" s="71"/>
      <c r="EI413" s="74"/>
      <c r="EJ413" s="74"/>
      <c r="EK413" s="74"/>
      <c r="EL413" s="74"/>
      <c r="EM413" s="74"/>
      <c r="EN413" s="74"/>
      <c r="EO413" s="74"/>
      <c r="EP413" s="74"/>
      <c r="EQ413" s="74"/>
      <c r="ER413" s="74"/>
      <c r="ES413" s="74"/>
      <c r="ET413" s="74"/>
      <c r="EU413" s="74"/>
      <c r="EV413" s="74"/>
      <c r="EW413" s="74"/>
      <c r="EX413" s="74"/>
      <c r="EY413" s="74"/>
      <c r="EZ413" s="74"/>
      <c r="FA413" s="74"/>
      <c r="FB413" s="74"/>
    </row>
    <row r="414" spans="2:158" s="69" customFormat="1">
      <c r="B414" s="261"/>
      <c r="C414" s="77" t="s">
        <v>398</v>
      </c>
      <c r="D414" s="71"/>
      <c r="E414" s="71"/>
      <c r="F414" s="71"/>
      <c r="G414" s="71"/>
      <c r="H414" s="71"/>
      <c r="I414" s="71"/>
      <c r="J414" s="71"/>
      <c r="K414" s="71"/>
      <c r="L414" s="71"/>
      <c r="M414" s="71"/>
      <c r="N414" s="71"/>
      <c r="O414" s="72"/>
      <c r="P414" s="71"/>
      <c r="Q414" s="71"/>
      <c r="R414" s="71"/>
      <c r="S414" s="71"/>
      <c r="T414" s="71"/>
      <c r="U414" s="71"/>
      <c r="V414" s="71"/>
      <c r="W414" s="71"/>
      <c r="X414" s="71"/>
      <c r="Y414" s="73">
        <f t="shared" si="248"/>
        <v>17402</v>
      </c>
      <c r="Z414" s="73"/>
      <c r="AA414" s="73"/>
      <c r="AB414" s="73"/>
      <c r="AC414" s="73"/>
      <c r="AD414" s="73"/>
      <c r="AE414" s="73"/>
      <c r="AF414" s="447">
        <f t="shared" si="230"/>
        <v>2883</v>
      </c>
      <c r="AG414" s="71">
        <f>AG430+AG446</f>
        <v>0</v>
      </c>
      <c r="AH414" s="71">
        <f t="shared" ref="AH414:AR414" si="256">AH430+AH446</f>
        <v>0</v>
      </c>
      <c r="AI414" s="71">
        <f t="shared" si="256"/>
        <v>0</v>
      </c>
      <c r="AJ414" s="71">
        <f t="shared" si="256"/>
        <v>0</v>
      </c>
      <c r="AK414" s="71">
        <f t="shared" si="256"/>
        <v>0</v>
      </c>
      <c r="AL414" s="71">
        <f t="shared" si="256"/>
        <v>0</v>
      </c>
      <c r="AM414" s="71">
        <f t="shared" si="256"/>
        <v>0</v>
      </c>
      <c r="AN414" s="71">
        <f t="shared" si="256"/>
        <v>0</v>
      </c>
      <c r="AO414" s="71">
        <f t="shared" si="256"/>
        <v>67</v>
      </c>
      <c r="AP414" s="71">
        <f t="shared" si="256"/>
        <v>67</v>
      </c>
      <c r="AQ414" s="71">
        <f t="shared" si="256"/>
        <v>0</v>
      </c>
      <c r="AR414" s="71">
        <f t="shared" si="256"/>
        <v>0</v>
      </c>
      <c r="AS414" s="447">
        <f t="shared" si="231"/>
        <v>67</v>
      </c>
      <c r="AT414" s="455"/>
      <c r="AU414" s="450">
        <f>SUM(AX414,AW414,AV414)</f>
        <v>0</v>
      </c>
      <c r="AV414" s="71">
        <f t="shared" ref="AV414:BP414" si="257">AV430+AV446</f>
        <v>0</v>
      </c>
      <c r="AW414" s="71">
        <f t="shared" si="257"/>
        <v>0</v>
      </c>
      <c r="AX414" s="71">
        <f t="shared" si="257"/>
        <v>0</v>
      </c>
      <c r="AY414" s="455">
        <f t="shared" si="257"/>
        <v>0</v>
      </c>
      <c r="AZ414" s="71">
        <f t="shared" si="257"/>
        <v>0</v>
      </c>
      <c r="BA414" s="455">
        <f t="shared" si="257"/>
        <v>0</v>
      </c>
      <c r="BB414" s="447">
        <f>SUM(BF414,BC414:BD414)</f>
        <v>512</v>
      </c>
      <c r="BC414" s="71">
        <f t="shared" si="257"/>
        <v>0</v>
      </c>
      <c r="BD414" s="71">
        <f t="shared" si="257"/>
        <v>448</v>
      </c>
      <c r="BE414" s="71">
        <f t="shared" si="257"/>
        <v>408</v>
      </c>
      <c r="BF414" s="71">
        <f t="shared" si="257"/>
        <v>64</v>
      </c>
      <c r="BG414" s="455">
        <f t="shared" si="257"/>
        <v>18</v>
      </c>
      <c r="BH414" s="455">
        <f t="shared" si="257"/>
        <v>2</v>
      </c>
      <c r="BI414" s="455">
        <f t="shared" si="257"/>
        <v>0</v>
      </c>
      <c r="BJ414" s="455">
        <f t="shared" si="257"/>
        <v>1761</v>
      </c>
      <c r="BK414" s="455">
        <f t="shared" si="257"/>
        <v>305</v>
      </c>
      <c r="BL414" s="450">
        <f t="shared" si="233"/>
        <v>218</v>
      </c>
      <c r="BM414" s="71">
        <f t="shared" si="257"/>
        <v>0</v>
      </c>
      <c r="BN414" s="71">
        <f t="shared" si="257"/>
        <v>0</v>
      </c>
      <c r="BO414" s="71">
        <f t="shared" si="257"/>
        <v>0</v>
      </c>
      <c r="BP414" s="71">
        <f t="shared" si="257"/>
        <v>218</v>
      </c>
      <c r="BQ414" s="455">
        <f t="shared" si="242"/>
        <v>2816</v>
      </c>
      <c r="BR414" s="71"/>
      <c r="BS414" s="71"/>
      <c r="BT414" s="71"/>
      <c r="BU414" s="71"/>
      <c r="BV414" s="71"/>
      <c r="BW414" s="71"/>
      <c r="BX414" s="71"/>
      <c r="BY414" s="71"/>
      <c r="BZ414" s="71"/>
      <c r="CA414" s="71"/>
      <c r="CB414" s="71"/>
      <c r="CC414" s="71"/>
      <c r="CD414" s="71"/>
      <c r="CE414" s="71"/>
      <c r="CF414" s="71"/>
      <c r="CG414" s="71"/>
      <c r="CH414" s="71"/>
      <c r="CI414" s="71"/>
      <c r="CJ414" s="71"/>
      <c r="CK414" s="71"/>
      <c r="CL414" s="71"/>
      <c r="CM414" s="71"/>
      <c r="CN414" s="71"/>
      <c r="CO414" s="71"/>
      <c r="CP414" s="190">
        <f t="shared" si="237"/>
        <v>0</v>
      </c>
      <c r="CQ414" s="71"/>
      <c r="CR414" s="71"/>
      <c r="CS414" s="71"/>
      <c r="CT414" s="71"/>
      <c r="CU414" s="71"/>
      <c r="CV414" s="71"/>
      <c r="CW414" s="71"/>
      <c r="CX414" s="71"/>
      <c r="CY414" s="71"/>
      <c r="CZ414" s="71"/>
      <c r="DA414" s="71"/>
      <c r="DB414" s="190">
        <f t="shared" si="241"/>
        <v>0</v>
      </c>
      <c r="DC414" s="71">
        <f t="shared" si="238"/>
        <v>0</v>
      </c>
      <c r="DD414" s="71"/>
      <c r="DE414" s="71"/>
      <c r="DF414" s="71"/>
      <c r="DG414" s="190">
        <f t="shared" si="239"/>
        <v>0</v>
      </c>
      <c r="DH414" s="71">
        <f t="shared" si="240"/>
        <v>0</v>
      </c>
      <c r="DI414" s="71"/>
      <c r="DJ414" s="71"/>
      <c r="DK414" s="71"/>
      <c r="DL414" s="71"/>
      <c r="DM414" s="71"/>
      <c r="DN414" s="71"/>
      <c r="DO414" s="71"/>
      <c r="DP414" s="71"/>
      <c r="DQ414" s="71"/>
      <c r="DR414" s="71"/>
      <c r="DS414" s="71"/>
      <c r="DT414" s="71"/>
      <c r="DU414" s="71"/>
      <c r="DV414" s="71"/>
      <c r="DW414" s="71"/>
      <c r="DX414" s="71"/>
      <c r="DY414" s="71"/>
      <c r="DZ414" s="71"/>
      <c r="EA414" s="71"/>
      <c r="EB414" s="71"/>
      <c r="EC414" s="71"/>
      <c r="ED414" s="71"/>
      <c r="EE414" s="71"/>
      <c r="EF414" s="71"/>
      <c r="EG414" s="71"/>
      <c r="EH414" s="71"/>
      <c r="EI414" s="74"/>
      <c r="EJ414" s="74"/>
      <c r="EK414" s="74"/>
      <c r="EL414" s="74"/>
      <c r="EM414" s="74"/>
      <c r="EN414" s="74"/>
      <c r="EO414" s="74"/>
      <c r="EP414" s="74"/>
      <c r="EQ414" s="74"/>
      <c r="ER414" s="74"/>
      <c r="ES414" s="74"/>
      <c r="ET414" s="74"/>
      <c r="EU414" s="74"/>
      <c r="EV414" s="74"/>
      <c r="EW414" s="74"/>
      <c r="EX414" s="74"/>
      <c r="EY414" s="74"/>
      <c r="EZ414" s="74"/>
      <c r="FA414" s="74"/>
      <c r="FB414" s="74"/>
    </row>
    <row r="415" spans="2:158" s="187" customFormat="1" ht="33" customHeight="1">
      <c r="B415" s="729" t="s">
        <v>446</v>
      </c>
      <c r="C415" s="739" t="s">
        <v>447</v>
      </c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185"/>
      <c r="P415" s="88"/>
      <c r="Q415" s="88"/>
      <c r="R415" s="88"/>
      <c r="S415" s="88"/>
      <c r="T415" s="88"/>
      <c r="U415" s="88"/>
      <c r="V415" s="88"/>
      <c r="W415" s="88"/>
      <c r="X415" s="88"/>
      <c r="Y415" s="88">
        <v>19235</v>
      </c>
      <c r="Z415" s="88"/>
      <c r="AA415" s="88"/>
      <c r="AB415" s="88"/>
      <c r="AC415" s="88"/>
      <c r="AD415" s="88"/>
      <c r="AE415" s="88"/>
      <c r="AF415" s="447">
        <f t="shared" si="230"/>
        <v>9.1000000000000014</v>
      </c>
      <c r="AG415" s="88"/>
      <c r="AH415" s="88"/>
      <c r="AI415" s="88"/>
      <c r="AJ415" s="88"/>
      <c r="AK415" s="88"/>
      <c r="AL415" s="88"/>
      <c r="AM415" s="88"/>
      <c r="AN415" s="88"/>
      <c r="AO415" s="88">
        <v>0.8</v>
      </c>
      <c r="AP415" s="88">
        <v>0.1</v>
      </c>
      <c r="AQ415" s="88"/>
      <c r="AR415" s="88"/>
      <c r="AS415" s="447">
        <f t="shared" si="231"/>
        <v>0.8</v>
      </c>
      <c r="AT415" s="450"/>
      <c r="AU415" s="450">
        <f t="shared" si="232"/>
        <v>0</v>
      </c>
      <c r="AV415" s="88"/>
      <c r="AW415" s="88"/>
      <c r="AX415" s="88"/>
      <c r="AY415" s="450"/>
      <c r="AZ415" s="88"/>
      <c r="BA415" s="450"/>
      <c r="BB415" s="447">
        <f t="shared" si="229"/>
        <v>0.4</v>
      </c>
      <c r="BC415" s="88"/>
      <c r="BD415" s="88">
        <v>0.4</v>
      </c>
      <c r="BE415" s="88">
        <v>0.4</v>
      </c>
      <c r="BF415" s="88"/>
      <c r="BG415" s="450"/>
      <c r="BH415" s="450"/>
      <c r="BI415" s="450"/>
      <c r="BJ415" s="450">
        <v>6.9</v>
      </c>
      <c r="BK415" s="450">
        <v>0.4</v>
      </c>
      <c r="BL415" s="450">
        <f t="shared" si="233"/>
        <v>0.6</v>
      </c>
      <c r="BM415" s="88"/>
      <c r="BN415" s="88"/>
      <c r="BO415" s="88"/>
      <c r="BP415" s="88">
        <v>0.6</v>
      </c>
      <c r="BQ415" s="450">
        <f t="shared" si="242"/>
        <v>8.3000000000000007</v>
      </c>
      <c r="BR415" s="88"/>
      <c r="BS415" s="88"/>
      <c r="BT415" s="88"/>
      <c r="BU415" s="88"/>
      <c r="BV415" s="88"/>
      <c r="BW415" s="88"/>
      <c r="BX415" s="88"/>
      <c r="BY415" s="88"/>
      <c r="BZ415" s="88"/>
      <c r="CA415" s="88"/>
      <c r="CB415" s="88"/>
      <c r="CC415" s="88"/>
      <c r="CD415" s="88"/>
      <c r="CE415" s="88"/>
      <c r="CF415" s="88"/>
      <c r="CG415" s="88"/>
      <c r="CH415" s="88"/>
      <c r="CI415" s="88"/>
      <c r="CJ415" s="88"/>
      <c r="CK415" s="88"/>
      <c r="CL415" s="88"/>
      <c r="CM415" s="88"/>
      <c r="CN415" s="88"/>
      <c r="CO415" s="88"/>
      <c r="CP415" s="314">
        <f t="shared" si="237"/>
        <v>0</v>
      </c>
      <c r="CQ415" s="88"/>
      <c r="CR415" s="88"/>
      <c r="CS415" s="88"/>
      <c r="CT415" s="88"/>
      <c r="CU415" s="88"/>
      <c r="CV415" s="88"/>
      <c r="CW415" s="88"/>
      <c r="CX415" s="88"/>
      <c r="CY415" s="88"/>
      <c r="CZ415" s="88"/>
      <c r="DA415" s="88"/>
      <c r="DB415" s="314">
        <f t="shared" si="241"/>
        <v>0</v>
      </c>
      <c r="DC415" s="88">
        <f t="shared" si="238"/>
        <v>0</v>
      </c>
      <c r="DD415" s="88"/>
      <c r="DE415" s="88"/>
      <c r="DF415" s="88"/>
      <c r="DG415" s="314">
        <f t="shared" si="239"/>
        <v>0</v>
      </c>
      <c r="DH415" s="88">
        <f t="shared" si="240"/>
        <v>0</v>
      </c>
      <c r="DI415" s="88"/>
      <c r="DJ415" s="88"/>
      <c r="DK415" s="88"/>
      <c r="DL415" s="88"/>
      <c r="DM415" s="88"/>
      <c r="DN415" s="88"/>
      <c r="DO415" s="88"/>
      <c r="DP415" s="88"/>
      <c r="DQ415" s="88"/>
      <c r="DR415" s="88"/>
      <c r="DS415" s="88"/>
      <c r="DT415" s="88"/>
      <c r="DU415" s="88"/>
      <c r="DV415" s="88"/>
      <c r="DW415" s="88"/>
      <c r="DX415" s="88"/>
      <c r="DY415" s="88"/>
      <c r="DZ415" s="88"/>
      <c r="EA415" s="88"/>
      <c r="EB415" s="88"/>
      <c r="EC415" s="88"/>
      <c r="ED415" s="88"/>
      <c r="EE415" s="88"/>
      <c r="EF415" s="88"/>
      <c r="EG415" s="88"/>
      <c r="EH415" s="88"/>
      <c r="EI415" s="186"/>
      <c r="EJ415" s="186"/>
      <c r="EK415" s="186"/>
      <c r="EL415" s="186"/>
      <c r="EM415" s="186"/>
      <c r="EN415" s="186"/>
      <c r="EO415" s="186"/>
      <c r="EP415" s="186"/>
      <c r="EQ415" s="186"/>
      <c r="ER415" s="186"/>
      <c r="ES415" s="186"/>
      <c r="ET415" s="186"/>
      <c r="EU415" s="186"/>
      <c r="EV415" s="186"/>
      <c r="EW415" s="186"/>
      <c r="EX415" s="186"/>
      <c r="EY415" s="186"/>
      <c r="EZ415" s="186"/>
      <c r="FA415" s="186"/>
      <c r="FB415" s="186"/>
    </row>
    <row r="416" spans="2:158" s="83" customFormat="1">
      <c r="B416" s="730"/>
      <c r="C416" s="740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7"/>
      <c r="P416" s="86"/>
      <c r="Q416" s="86"/>
      <c r="R416" s="86"/>
      <c r="S416" s="86"/>
      <c r="T416" s="86"/>
      <c r="U416" s="86"/>
      <c r="V416" s="86"/>
      <c r="W416" s="86"/>
      <c r="X416" s="86"/>
      <c r="Y416" s="88">
        <f>SUM(Y417:Y430)</f>
        <v>19235</v>
      </c>
      <c r="Z416" s="88"/>
      <c r="AA416" s="88"/>
      <c r="AB416" s="88"/>
      <c r="AC416" s="88"/>
      <c r="AD416" s="88"/>
      <c r="AE416" s="88"/>
      <c r="AF416" s="447">
        <f t="shared" ref="AF416:AF478" si="258">SUM(AS416:AU416,AY416,BA416:BB416,BG416:BL416)</f>
        <v>9134</v>
      </c>
      <c r="AG416" s="88">
        <f t="shared" ref="AG416:AR416" si="259">SUM(AG417:AG430)</f>
        <v>0</v>
      </c>
      <c r="AH416" s="88">
        <f t="shared" si="259"/>
        <v>0</v>
      </c>
      <c r="AI416" s="88">
        <f t="shared" si="259"/>
        <v>0</v>
      </c>
      <c r="AJ416" s="88">
        <f t="shared" si="259"/>
        <v>0</v>
      </c>
      <c r="AK416" s="88">
        <f t="shared" si="259"/>
        <v>0</v>
      </c>
      <c r="AL416" s="88">
        <f t="shared" si="259"/>
        <v>0</v>
      </c>
      <c r="AM416" s="88">
        <f t="shared" si="259"/>
        <v>0</v>
      </c>
      <c r="AN416" s="88">
        <f t="shared" si="259"/>
        <v>0</v>
      </c>
      <c r="AO416" s="88">
        <f t="shared" si="259"/>
        <v>778</v>
      </c>
      <c r="AP416" s="88">
        <f t="shared" si="259"/>
        <v>72</v>
      </c>
      <c r="AQ416" s="88">
        <f t="shared" si="259"/>
        <v>0</v>
      </c>
      <c r="AR416" s="88">
        <f t="shared" si="259"/>
        <v>0</v>
      </c>
      <c r="AS416" s="447">
        <f t="shared" si="231"/>
        <v>778</v>
      </c>
      <c r="AT416" s="450">
        <f t="shared" ref="AT416:BP416" si="260">SUM(AT417:AT430)</f>
        <v>0</v>
      </c>
      <c r="AU416" s="450">
        <f t="shared" si="260"/>
        <v>0</v>
      </c>
      <c r="AV416" s="88">
        <f t="shared" si="260"/>
        <v>0</v>
      </c>
      <c r="AW416" s="88">
        <f t="shared" si="260"/>
        <v>0</v>
      </c>
      <c r="AX416" s="88">
        <f t="shared" si="260"/>
        <v>0</v>
      </c>
      <c r="AY416" s="450">
        <f t="shared" si="260"/>
        <v>0</v>
      </c>
      <c r="AZ416" s="88">
        <f t="shared" si="260"/>
        <v>0</v>
      </c>
      <c r="BA416" s="450">
        <f t="shared" si="260"/>
        <v>0</v>
      </c>
      <c r="BB416" s="450">
        <f t="shared" si="260"/>
        <v>448</v>
      </c>
      <c r="BC416" s="88">
        <f t="shared" si="260"/>
        <v>0</v>
      </c>
      <c r="BD416" s="88">
        <f t="shared" si="260"/>
        <v>448</v>
      </c>
      <c r="BE416" s="88">
        <f t="shared" si="260"/>
        <v>408</v>
      </c>
      <c r="BF416" s="88">
        <f t="shared" si="260"/>
        <v>0</v>
      </c>
      <c r="BG416" s="450">
        <f t="shared" si="260"/>
        <v>18</v>
      </c>
      <c r="BH416" s="450">
        <f t="shared" si="260"/>
        <v>9</v>
      </c>
      <c r="BI416" s="450">
        <f t="shared" si="260"/>
        <v>0</v>
      </c>
      <c r="BJ416" s="450">
        <f t="shared" si="260"/>
        <v>6934</v>
      </c>
      <c r="BK416" s="450">
        <f t="shared" si="260"/>
        <v>305</v>
      </c>
      <c r="BL416" s="450">
        <f t="shared" si="233"/>
        <v>642</v>
      </c>
      <c r="BM416" s="88">
        <f t="shared" si="260"/>
        <v>0</v>
      </c>
      <c r="BN416" s="88">
        <f t="shared" si="260"/>
        <v>0</v>
      </c>
      <c r="BO416" s="88">
        <f t="shared" si="260"/>
        <v>0</v>
      </c>
      <c r="BP416" s="88">
        <f t="shared" si="260"/>
        <v>642</v>
      </c>
      <c r="BQ416" s="455">
        <f t="shared" si="242"/>
        <v>8356</v>
      </c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278">
        <f t="shared" si="237"/>
        <v>0</v>
      </c>
      <c r="CQ416" s="86"/>
      <c r="CR416" s="86"/>
      <c r="CS416" s="86"/>
      <c r="CT416" s="86"/>
      <c r="CU416" s="86"/>
      <c r="CV416" s="86"/>
      <c r="CW416" s="86"/>
      <c r="CX416" s="86"/>
      <c r="CY416" s="86"/>
      <c r="CZ416" s="86"/>
      <c r="DA416" s="86"/>
      <c r="DB416" s="278">
        <f t="shared" si="241"/>
        <v>0</v>
      </c>
      <c r="DC416" s="86">
        <f t="shared" si="238"/>
        <v>0</v>
      </c>
      <c r="DD416" s="86"/>
      <c r="DE416" s="86"/>
      <c r="DF416" s="86"/>
      <c r="DG416" s="278">
        <f t="shared" si="239"/>
        <v>0</v>
      </c>
      <c r="DH416" s="86">
        <f t="shared" si="240"/>
        <v>0</v>
      </c>
      <c r="DI416" s="86"/>
      <c r="DJ416" s="86"/>
      <c r="DK416" s="86"/>
      <c r="DL416" s="86"/>
      <c r="DM416" s="86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6"/>
      <c r="EI416" s="89"/>
      <c r="EJ416" s="89"/>
      <c r="EK416" s="89"/>
      <c r="EL416" s="89"/>
      <c r="EM416" s="89"/>
      <c r="EN416" s="89"/>
      <c r="EO416" s="89"/>
      <c r="EP416" s="89"/>
      <c r="EQ416" s="89"/>
      <c r="ER416" s="89"/>
      <c r="ES416" s="89"/>
      <c r="ET416" s="89"/>
      <c r="EU416" s="89"/>
      <c r="EV416" s="89"/>
      <c r="EW416" s="89"/>
      <c r="EX416" s="89"/>
      <c r="EY416" s="89"/>
      <c r="EZ416" s="89"/>
      <c r="FA416" s="89"/>
      <c r="FB416" s="89"/>
    </row>
    <row r="417" spans="2:158" s="69" customFormat="1">
      <c r="B417" s="312"/>
      <c r="C417" s="77" t="s">
        <v>385</v>
      </c>
      <c r="D417" s="71"/>
      <c r="E417" s="71"/>
      <c r="F417" s="71"/>
      <c r="G417" s="71"/>
      <c r="H417" s="71"/>
      <c r="I417" s="71"/>
      <c r="J417" s="71"/>
      <c r="K417" s="71"/>
      <c r="L417" s="71"/>
      <c r="M417" s="71"/>
      <c r="N417" s="71"/>
      <c r="O417" s="72"/>
      <c r="P417" s="71"/>
      <c r="Q417" s="71"/>
      <c r="R417" s="71"/>
      <c r="S417" s="71"/>
      <c r="T417" s="71"/>
      <c r="U417" s="71"/>
      <c r="V417" s="71"/>
      <c r="W417" s="71"/>
      <c r="X417" s="71"/>
      <c r="Y417" s="73">
        <v>446</v>
      </c>
      <c r="Z417" s="73"/>
      <c r="AA417" s="73"/>
      <c r="AB417" s="73"/>
      <c r="AC417" s="73"/>
      <c r="AD417" s="73"/>
      <c r="AE417" s="73"/>
      <c r="AF417" s="447">
        <f t="shared" si="258"/>
        <v>870</v>
      </c>
      <c r="AG417" s="71"/>
      <c r="AH417" s="71"/>
      <c r="AI417" s="71"/>
      <c r="AJ417" s="71"/>
      <c r="AK417" s="71"/>
      <c r="AL417" s="71"/>
      <c r="AM417" s="71"/>
      <c r="AN417" s="71"/>
      <c r="AO417" s="71">
        <v>410</v>
      </c>
      <c r="AP417" s="71"/>
      <c r="AQ417" s="71"/>
      <c r="AR417" s="71"/>
      <c r="AS417" s="447">
        <f t="shared" si="231"/>
        <v>410</v>
      </c>
      <c r="AT417" s="455"/>
      <c r="AU417" s="450">
        <f t="shared" si="232"/>
        <v>0</v>
      </c>
      <c r="AV417" s="71"/>
      <c r="AW417" s="71"/>
      <c r="AX417" s="71"/>
      <c r="AY417" s="455"/>
      <c r="AZ417" s="71"/>
      <c r="BA417" s="455"/>
      <c r="BB417" s="447">
        <f t="shared" si="229"/>
        <v>0</v>
      </c>
      <c r="BC417" s="71"/>
      <c r="BD417" s="71"/>
      <c r="BE417" s="71"/>
      <c r="BF417" s="71"/>
      <c r="BG417" s="455"/>
      <c r="BH417" s="455"/>
      <c r="BI417" s="455"/>
      <c r="BJ417" s="455">
        <v>460</v>
      </c>
      <c r="BK417" s="455"/>
      <c r="BL417" s="450">
        <f t="shared" si="233"/>
        <v>0</v>
      </c>
      <c r="BM417" s="71"/>
      <c r="BN417" s="71"/>
      <c r="BO417" s="71"/>
      <c r="BP417" s="71"/>
      <c r="BQ417" s="455">
        <f t="shared" si="242"/>
        <v>460</v>
      </c>
      <c r="BR417" s="71"/>
      <c r="BS417" s="71"/>
      <c r="BT417" s="71"/>
      <c r="BU417" s="71"/>
      <c r="BV417" s="71"/>
      <c r="BW417" s="71"/>
      <c r="BX417" s="71"/>
      <c r="BY417" s="71"/>
      <c r="BZ417" s="71"/>
      <c r="CA417" s="71"/>
      <c r="CB417" s="71"/>
      <c r="CC417" s="71"/>
      <c r="CD417" s="71"/>
      <c r="CE417" s="71"/>
      <c r="CF417" s="71"/>
      <c r="CG417" s="71"/>
      <c r="CH417" s="71"/>
      <c r="CI417" s="71"/>
      <c r="CJ417" s="71"/>
      <c r="CK417" s="71"/>
      <c r="CL417" s="71"/>
      <c r="CM417" s="71"/>
      <c r="CN417" s="71"/>
      <c r="CO417" s="71"/>
      <c r="CP417" s="190">
        <f t="shared" si="237"/>
        <v>0</v>
      </c>
      <c r="CQ417" s="71"/>
      <c r="CR417" s="71"/>
      <c r="CS417" s="71"/>
      <c r="CT417" s="71"/>
      <c r="CU417" s="71"/>
      <c r="CV417" s="71"/>
      <c r="CW417" s="71"/>
      <c r="CX417" s="71"/>
      <c r="CY417" s="71"/>
      <c r="CZ417" s="71"/>
      <c r="DA417" s="71"/>
      <c r="DB417" s="190">
        <f t="shared" si="241"/>
        <v>0</v>
      </c>
      <c r="DC417" s="71">
        <f t="shared" si="238"/>
        <v>0</v>
      </c>
      <c r="DD417" s="71"/>
      <c r="DE417" s="71"/>
      <c r="DF417" s="71"/>
      <c r="DG417" s="190">
        <f t="shared" si="239"/>
        <v>0</v>
      </c>
      <c r="DH417" s="71">
        <f t="shared" si="240"/>
        <v>0</v>
      </c>
      <c r="DI417" s="71"/>
      <c r="DJ417" s="71"/>
      <c r="DK417" s="71"/>
      <c r="DL417" s="71"/>
      <c r="DM417" s="71"/>
      <c r="DN417" s="71"/>
      <c r="DO417" s="71"/>
      <c r="DP417" s="71"/>
      <c r="DQ417" s="71"/>
      <c r="DR417" s="71"/>
      <c r="DS417" s="71"/>
      <c r="DT417" s="71"/>
      <c r="DU417" s="71"/>
      <c r="DV417" s="71"/>
      <c r="DW417" s="71"/>
      <c r="DX417" s="71"/>
      <c r="DY417" s="71"/>
      <c r="DZ417" s="71"/>
      <c r="EA417" s="71"/>
      <c r="EB417" s="71"/>
      <c r="EC417" s="71"/>
      <c r="ED417" s="71"/>
      <c r="EE417" s="71"/>
      <c r="EF417" s="71"/>
      <c r="EG417" s="71"/>
      <c r="EH417" s="71"/>
      <c r="EI417" s="74"/>
      <c r="EJ417" s="74"/>
      <c r="EK417" s="74"/>
      <c r="EL417" s="74"/>
      <c r="EM417" s="74"/>
      <c r="EN417" s="74"/>
      <c r="EO417" s="74"/>
      <c r="EP417" s="74"/>
      <c r="EQ417" s="74"/>
      <c r="ER417" s="74"/>
      <c r="ES417" s="74"/>
      <c r="ET417" s="74"/>
      <c r="EU417" s="74"/>
      <c r="EV417" s="74"/>
      <c r="EW417" s="74"/>
      <c r="EX417" s="74"/>
      <c r="EY417" s="74"/>
      <c r="EZ417" s="74"/>
      <c r="FA417" s="74"/>
      <c r="FB417" s="74"/>
    </row>
    <row r="418" spans="2:158" s="69" customFormat="1">
      <c r="B418" s="312"/>
      <c r="C418" s="77" t="s">
        <v>386</v>
      </c>
      <c r="D418" s="71"/>
      <c r="E418" s="71"/>
      <c r="F418" s="71"/>
      <c r="G418" s="71"/>
      <c r="H418" s="71"/>
      <c r="I418" s="71"/>
      <c r="J418" s="71"/>
      <c r="K418" s="71"/>
      <c r="L418" s="71"/>
      <c r="M418" s="71"/>
      <c r="N418" s="71"/>
      <c r="O418" s="72"/>
      <c r="P418" s="71"/>
      <c r="Q418" s="71"/>
      <c r="R418" s="71"/>
      <c r="S418" s="71"/>
      <c r="T418" s="71"/>
      <c r="U418" s="71"/>
      <c r="V418" s="71"/>
      <c r="W418" s="71"/>
      <c r="X418" s="71"/>
      <c r="Y418" s="73">
        <v>409</v>
      </c>
      <c r="Z418" s="73"/>
      <c r="AA418" s="73"/>
      <c r="AB418" s="73"/>
      <c r="AC418" s="73"/>
      <c r="AD418" s="73"/>
      <c r="AE418" s="73"/>
      <c r="AF418" s="447">
        <f t="shared" si="258"/>
        <v>722</v>
      </c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447">
        <f t="shared" si="231"/>
        <v>0</v>
      </c>
      <c r="AT418" s="455"/>
      <c r="AU418" s="450">
        <f t="shared" si="232"/>
        <v>0</v>
      </c>
      <c r="AV418" s="71"/>
      <c r="AW418" s="71"/>
      <c r="AX418" s="71"/>
      <c r="AY418" s="455"/>
      <c r="AZ418" s="71"/>
      <c r="BA418" s="455"/>
      <c r="BB418" s="447">
        <f t="shared" si="229"/>
        <v>0</v>
      </c>
      <c r="BC418" s="71"/>
      <c r="BD418" s="71"/>
      <c r="BE418" s="71"/>
      <c r="BF418" s="71"/>
      <c r="BG418" s="455"/>
      <c r="BH418" s="455"/>
      <c r="BI418" s="455"/>
      <c r="BJ418" s="455">
        <v>722</v>
      </c>
      <c r="BK418" s="455"/>
      <c r="BL418" s="450">
        <f t="shared" si="233"/>
        <v>0</v>
      </c>
      <c r="BM418" s="71"/>
      <c r="BN418" s="71"/>
      <c r="BO418" s="71"/>
      <c r="BP418" s="71"/>
      <c r="BQ418" s="455">
        <f t="shared" si="242"/>
        <v>722</v>
      </c>
      <c r="BR418" s="71"/>
      <c r="BS418" s="71"/>
      <c r="BT418" s="71"/>
      <c r="BU418" s="71"/>
      <c r="BV418" s="71"/>
      <c r="BW418" s="71"/>
      <c r="BX418" s="71"/>
      <c r="BY418" s="71"/>
      <c r="BZ418" s="71"/>
      <c r="CA418" s="71"/>
      <c r="CB418" s="71"/>
      <c r="CC418" s="71"/>
      <c r="CD418" s="71"/>
      <c r="CE418" s="71"/>
      <c r="CF418" s="71"/>
      <c r="CG418" s="71"/>
      <c r="CH418" s="71"/>
      <c r="CI418" s="71"/>
      <c r="CJ418" s="71"/>
      <c r="CK418" s="71"/>
      <c r="CL418" s="71"/>
      <c r="CM418" s="71"/>
      <c r="CN418" s="71"/>
      <c r="CO418" s="71"/>
      <c r="CP418" s="190">
        <f t="shared" si="237"/>
        <v>0</v>
      </c>
      <c r="CQ418" s="71"/>
      <c r="CR418" s="71"/>
      <c r="CS418" s="71"/>
      <c r="CT418" s="71"/>
      <c r="CU418" s="71"/>
      <c r="CV418" s="71"/>
      <c r="CW418" s="71"/>
      <c r="CX418" s="71"/>
      <c r="CY418" s="71"/>
      <c r="CZ418" s="71"/>
      <c r="DA418" s="71"/>
      <c r="DB418" s="190">
        <f t="shared" si="241"/>
        <v>0</v>
      </c>
      <c r="DC418" s="71">
        <f t="shared" si="238"/>
        <v>0</v>
      </c>
      <c r="DD418" s="71"/>
      <c r="DE418" s="71"/>
      <c r="DF418" s="71"/>
      <c r="DG418" s="190">
        <f t="shared" si="239"/>
        <v>0</v>
      </c>
      <c r="DH418" s="71">
        <f t="shared" si="240"/>
        <v>0</v>
      </c>
      <c r="DI418" s="71"/>
      <c r="DJ418" s="71"/>
      <c r="DK418" s="71"/>
      <c r="DL418" s="71"/>
      <c r="DM418" s="71"/>
      <c r="DN418" s="71"/>
      <c r="DO418" s="71"/>
      <c r="DP418" s="71"/>
      <c r="DQ418" s="71"/>
      <c r="DR418" s="71"/>
      <c r="DS418" s="71"/>
      <c r="DT418" s="71"/>
      <c r="DU418" s="71"/>
      <c r="DV418" s="71"/>
      <c r="DW418" s="71"/>
      <c r="DX418" s="71"/>
      <c r="DY418" s="71"/>
      <c r="DZ418" s="71"/>
      <c r="EA418" s="71"/>
      <c r="EB418" s="71"/>
      <c r="EC418" s="71"/>
      <c r="ED418" s="71"/>
      <c r="EE418" s="71"/>
      <c r="EF418" s="71"/>
      <c r="EG418" s="71"/>
      <c r="EH418" s="71"/>
      <c r="EI418" s="74"/>
      <c r="EJ418" s="74"/>
      <c r="EK418" s="74"/>
      <c r="EL418" s="74"/>
      <c r="EM418" s="74"/>
      <c r="EN418" s="74"/>
      <c r="EO418" s="74"/>
      <c r="EP418" s="74"/>
      <c r="EQ418" s="74"/>
      <c r="ER418" s="74"/>
      <c r="ES418" s="74"/>
      <c r="ET418" s="74"/>
      <c r="EU418" s="74"/>
      <c r="EV418" s="74"/>
      <c r="EW418" s="74"/>
      <c r="EX418" s="74"/>
      <c r="EY418" s="74"/>
      <c r="EZ418" s="74"/>
      <c r="FA418" s="74"/>
      <c r="FB418" s="74"/>
    </row>
    <row r="419" spans="2:158" s="69" customFormat="1">
      <c r="B419" s="312"/>
      <c r="C419" s="77" t="s">
        <v>387</v>
      </c>
      <c r="D419" s="71"/>
      <c r="E419" s="71"/>
      <c r="F419" s="71"/>
      <c r="G419" s="71"/>
      <c r="H419" s="71"/>
      <c r="I419" s="71"/>
      <c r="J419" s="71"/>
      <c r="K419" s="71"/>
      <c r="L419" s="71"/>
      <c r="M419" s="71"/>
      <c r="N419" s="71"/>
      <c r="O419" s="72"/>
      <c r="P419" s="71"/>
      <c r="Q419" s="71"/>
      <c r="R419" s="71"/>
      <c r="S419" s="71"/>
      <c r="T419" s="71"/>
      <c r="U419" s="71"/>
      <c r="V419" s="71"/>
      <c r="W419" s="71"/>
      <c r="X419" s="71"/>
      <c r="Y419" s="73">
        <v>131</v>
      </c>
      <c r="Z419" s="73"/>
      <c r="AA419" s="73"/>
      <c r="AB419" s="73"/>
      <c r="AC419" s="73"/>
      <c r="AD419" s="73"/>
      <c r="AE419" s="73"/>
      <c r="AF419" s="447">
        <f t="shared" si="258"/>
        <v>504</v>
      </c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447">
        <f t="shared" si="231"/>
        <v>0</v>
      </c>
      <c r="AT419" s="455"/>
      <c r="AU419" s="450">
        <f t="shared" si="232"/>
        <v>0</v>
      </c>
      <c r="AV419" s="71"/>
      <c r="AW419" s="71"/>
      <c r="AX419" s="71"/>
      <c r="AY419" s="455"/>
      <c r="AZ419" s="71"/>
      <c r="BA419" s="455"/>
      <c r="BB419" s="447">
        <f t="shared" ref="BB419:BB478" si="261">SUM(BC419,BD419,BF419)</f>
        <v>0</v>
      </c>
      <c r="BC419" s="71"/>
      <c r="BD419" s="71"/>
      <c r="BE419" s="71"/>
      <c r="BF419" s="71"/>
      <c r="BG419" s="455"/>
      <c r="BH419" s="455"/>
      <c r="BI419" s="455"/>
      <c r="BJ419" s="455">
        <v>478</v>
      </c>
      <c r="BK419" s="455"/>
      <c r="BL419" s="450">
        <f t="shared" si="233"/>
        <v>26</v>
      </c>
      <c r="BM419" s="71"/>
      <c r="BN419" s="71"/>
      <c r="BO419" s="71"/>
      <c r="BP419" s="71">
        <v>26</v>
      </c>
      <c r="BQ419" s="455">
        <f t="shared" si="242"/>
        <v>504</v>
      </c>
      <c r="BR419" s="71"/>
      <c r="BS419" s="71"/>
      <c r="BT419" s="71"/>
      <c r="BU419" s="71"/>
      <c r="BV419" s="71"/>
      <c r="BW419" s="71"/>
      <c r="BX419" s="71"/>
      <c r="BY419" s="71"/>
      <c r="BZ419" s="71"/>
      <c r="CA419" s="71"/>
      <c r="CB419" s="71"/>
      <c r="CC419" s="71"/>
      <c r="CD419" s="71"/>
      <c r="CE419" s="71"/>
      <c r="CF419" s="71"/>
      <c r="CG419" s="71"/>
      <c r="CH419" s="71"/>
      <c r="CI419" s="71"/>
      <c r="CJ419" s="71"/>
      <c r="CK419" s="71"/>
      <c r="CL419" s="71"/>
      <c r="CM419" s="71"/>
      <c r="CN419" s="71"/>
      <c r="CO419" s="71"/>
      <c r="CP419" s="190">
        <f t="shared" si="237"/>
        <v>0</v>
      </c>
      <c r="CQ419" s="71"/>
      <c r="CR419" s="71"/>
      <c r="CS419" s="71"/>
      <c r="CT419" s="71"/>
      <c r="CU419" s="71"/>
      <c r="CV419" s="71"/>
      <c r="CW419" s="71"/>
      <c r="CX419" s="71"/>
      <c r="CY419" s="71"/>
      <c r="CZ419" s="71"/>
      <c r="DA419" s="71"/>
      <c r="DB419" s="190">
        <f t="shared" si="241"/>
        <v>0</v>
      </c>
      <c r="DC419" s="71">
        <f t="shared" si="238"/>
        <v>0</v>
      </c>
      <c r="DD419" s="71"/>
      <c r="DE419" s="71"/>
      <c r="DF419" s="71"/>
      <c r="DG419" s="190">
        <f t="shared" si="239"/>
        <v>0</v>
      </c>
      <c r="DH419" s="71">
        <f t="shared" si="240"/>
        <v>0</v>
      </c>
      <c r="DI419" s="71"/>
      <c r="DJ419" s="71"/>
      <c r="DK419" s="71"/>
      <c r="DL419" s="71"/>
      <c r="DM419" s="71"/>
      <c r="DN419" s="71"/>
      <c r="DO419" s="71"/>
      <c r="DP419" s="71"/>
      <c r="DQ419" s="71"/>
      <c r="DR419" s="71"/>
      <c r="DS419" s="71"/>
      <c r="DT419" s="71"/>
      <c r="DU419" s="71"/>
      <c r="DV419" s="71"/>
      <c r="DW419" s="71"/>
      <c r="DX419" s="71"/>
      <c r="DY419" s="71"/>
      <c r="DZ419" s="71"/>
      <c r="EA419" s="71"/>
      <c r="EB419" s="71"/>
      <c r="EC419" s="71"/>
      <c r="ED419" s="71"/>
      <c r="EE419" s="71"/>
      <c r="EF419" s="71"/>
      <c r="EG419" s="71"/>
      <c r="EH419" s="71"/>
      <c r="EI419" s="74"/>
      <c r="EJ419" s="74"/>
      <c r="EK419" s="74"/>
      <c r="EL419" s="74"/>
      <c r="EM419" s="74"/>
      <c r="EN419" s="74"/>
      <c r="EO419" s="74"/>
      <c r="EP419" s="74"/>
      <c r="EQ419" s="74"/>
      <c r="ER419" s="74"/>
      <c r="ES419" s="74"/>
      <c r="ET419" s="74"/>
      <c r="EU419" s="74"/>
      <c r="EV419" s="74"/>
      <c r="EW419" s="74"/>
      <c r="EX419" s="74"/>
      <c r="EY419" s="74"/>
      <c r="EZ419" s="74"/>
      <c r="FA419" s="74"/>
      <c r="FB419" s="74"/>
    </row>
    <row r="420" spans="2:158" s="69" customFormat="1">
      <c r="B420" s="312"/>
      <c r="C420" s="77" t="s">
        <v>388</v>
      </c>
      <c r="D420" s="71"/>
      <c r="E420" s="71"/>
      <c r="F420" s="71"/>
      <c r="G420" s="71"/>
      <c r="H420" s="71"/>
      <c r="I420" s="71"/>
      <c r="J420" s="71"/>
      <c r="K420" s="71"/>
      <c r="L420" s="71"/>
      <c r="M420" s="71"/>
      <c r="N420" s="71"/>
      <c r="O420" s="72"/>
      <c r="P420" s="71"/>
      <c r="Q420" s="71"/>
      <c r="R420" s="71"/>
      <c r="S420" s="71"/>
      <c r="T420" s="71"/>
      <c r="U420" s="71"/>
      <c r="V420" s="71"/>
      <c r="W420" s="71"/>
      <c r="X420" s="71"/>
      <c r="Y420" s="73">
        <v>246</v>
      </c>
      <c r="Z420" s="73"/>
      <c r="AA420" s="73"/>
      <c r="AB420" s="73"/>
      <c r="AC420" s="73"/>
      <c r="AD420" s="73"/>
      <c r="AE420" s="73"/>
      <c r="AF420" s="447">
        <f t="shared" si="258"/>
        <v>936</v>
      </c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447">
        <f t="shared" si="231"/>
        <v>0</v>
      </c>
      <c r="AT420" s="455"/>
      <c r="AU420" s="450">
        <f t="shared" si="232"/>
        <v>0</v>
      </c>
      <c r="AV420" s="71"/>
      <c r="AW420" s="71"/>
      <c r="AX420" s="71"/>
      <c r="AY420" s="455"/>
      <c r="AZ420" s="71"/>
      <c r="BA420" s="455"/>
      <c r="BB420" s="447">
        <f t="shared" si="261"/>
        <v>0</v>
      </c>
      <c r="BC420" s="71"/>
      <c r="BD420" s="71"/>
      <c r="BE420" s="71"/>
      <c r="BF420" s="71"/>
      <c r="BG420" s="455"/>
      <c r="BH420" s="455"/>
      <c r="BI420" s="455"/>
      <c r="BJ420" s="455">
        <v>936</v>
      </c>
      <c r="BK420" s="455"/>
      <c r="BL420" s="450">
        <f t="shared" si="233"/>
        <v>0</v>
      </c>
      <c r="BM420" s="71"/>
      <c r="BN420" s="71"/>
      <c r="BO420" s="71"/>
      <c r="BP420" s="71"/>
      <c r="BQ420" s="455">
        <f t="shared" si="242"/>
        <v>936</v>
      </c>
      <c r="BR420" s="71"/>
      <c r="BS420" s="71"/>
      <c r="BT420" s="71"/>
      <c r="BU420" s="71"/>
      <c r="BV420" s="71"/>
      <c r="BW420" s="71"/>
      <c r="BX420" s="71"/>
      <c r="BY420" s="71"/>
      <c r="BZ420" s="71"/>
      <c r="CA420" s="71"/>
      <c r="CB420" s="71"/>
      <c r="CC420" s="71"/>
      <c r="CD420" s="71"/>
      <c r="CE420" s="71"/>
      <c r="CF420" s="71"/>
      <c r="CG420" s="71"/>
      <c r="CH420" s="71"/>
      <c r="CI420" s="71"/>
      <c r="CJ420" s="71"/>
      <c r="CK420" s="71"/>
      <c r="CL420" s="71"/>
      <c r="CM420" s="71"/>
      <c r="CN420" s="71"/>
      <c r="CO420" s="71"/>
      <c r="CP420" s="190">
        <f t="shared" si="237"/>
        <v>0</v>
      </c>
      <c r="CQ420" s="71"/>
      <c r="CR420" s="71"/>
      <c r="CS420" s="71"/>
      <c r="CT420" s="71"/>
      <c r="CU420" s="71"/>
      <c r="CV420" s="71"/>
      <c r="CW420" s="71"/>
      <c r="CX420" s="71"/>
      <c r="CY420" s="71"/>
      <c r="CZ420" s="71"/>
      <c r="DA420" s="71"/>
      <c r="DB420" s="190">
        <f t="shared" si="241"/>
        <v>0</v>
      </c>
      <c r="DC420" s="71">
        <f t="shared" si="238"/>
        <v>0</v>
      </c>
      <c r="DD420" s="71"/>
      <c r="DE420" s="71"/>
      <c r="DF420" s="71"/>
      <c r="DG420" s="190">
        <f t="shared" si="239"/>
        <v>0</v>
      </c>
      <c r="DH420" s="71">
        <f t="shared" si="240"/>
        <v>0</v>
      </c>
      <c r="DI420" s="71"/>
      <c r="DJ420" s="71"/>
      <c r="DK420" s="71"/>
      <c r="DL420" s="71"/>
      <c r="DM420" s="71"/>
      <c r="DN420" s="71"/>
      <c r="DO420" s="71"/>
      <c r="DP420" s="71"/>
      <c r="DQ420" s="71"/>
      <c r="DR420" s="71"/>
      <c r="DS420" s="71"/>
      <c r="DT420" s="71"/>
      <c r="DU420" s="71"/>
      <c r="DV420" s="71"/>
      <c r="DW420" s="71"/>
      <c r="DX420" s="71"/>
      <c r="DY420" s="71"/>
      <c r="DZ420" s="71"/>
      <c r="EA420" s="71"/>
      <c r="EB420" s="71"/>
      <c r="EC420" s="71"/>
      <c r="ED420" s="71"/>
      <c r="EE420" s="71"/>
      <c r="EF420" s="71"/>
      <c r="EG420" s="71"/>
      <c r="EH420" s="71"/>
      <c r="EI420" s="74"/>
      <c r="EJ420" s="74"/>
      <c r="EK420" s="74"/>
      <c r="EL420" s="74"/>
      <c r="EM420" s="74"/>
      <c r="EN420" s="74"/>
      <c r="EO420" s="74"/>
      <c r="EP420" s="74"/>
      <c r="EQ420" s="74"/>
      <c r="ER420" s="74"/>
      <c r="ES420" s="74"/>
      <c r="ET420" s="74"/>
      <c r="EU420" s="74"/>
      <c r="EV420" s="74"/>
      <c r="EW420" s="74"/>
      <c r="EX420" s="74"/>
      <c r="EY420" s="74"/>
      <c r="EZ420" s="74"/>
      <c r="FA420" s="74"/>
      <c r="FB420" s="74"/>
    </row>
    <row r="421" spans="2:158" s="69" customFormat="1">
      <c r="B421" s="312"/>
      <c r="C421" s="77" t="s">
        <v>389</v>
      </c>
      <c r="D421" s="71"/>
      <c r="E421" s="71"/>
      <c r="F421" s="71"/>
      <c r="G421" s="71"/>
      <c r="H421" s="71"/>
      <c r="I421" s="71"/>
      <c r="J421" s="71"/>
      <c r="K421" s="71"/>
      <c r="L421" s="71"/>
      <c r="M421" s="71"/>
      <c r="N421" s="71"/>
      <c r="O421" s="72"/>
      <c r="P421" s="71"/>
      <c r="Q421" s="71"/>
      <c r="R421" s="71"/>
      <c r="S421" s="71"/>
      <c r="T421" s="71"/>
      <c r="U421" s="71"/>
      <c r="V421" s="71"/>
      <c r="W421" s="71"/>
      <c r="X421" s="71"/>
      <c r="Y421" s="73">
        <v>180</v>
      </c>
      <c r="Z421" s="73"/>
      <c r="AA421" s="73"/>
      <c r="AB421" s="73"/>
      <c r="AC421" s="73"/>
      <c r="AD421" s="73"/>
      <c r="AE421" s="73"/>
      <c r="AF421" s="447">
        <f t="shared" si="258"/>
        <v>514</v>
      </c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447">
        <f t="shared" si="231"/>
        <v>0</v>
      </c>
      <c r="AT421" s="455"/>
      <c r="AU421" s="450">
        <f t="shared" si="232"/>
        <v>0</v>
      </c>
      <c r="AV421" s="71"/>
      <c r="AW421" s="71"/>
      <c r="AX421" s="71"/>
      <c r="AY421" s="455"/>
      <c r="AZ421" s="71"/>
      <c r="BA421" s="455"/>
      <c r="BB421" s="447">
        <f t="shared" si="261"/>
        <v>0</v>
      </c>
      <c r="BC421" s="71"/>
      <c r="BD421" s="71"/>
      <c r="BE421" s="71"/>
      <c r="BF421" s="71"/>
      <c r="BG421" s="455"/>
      <c r="BH421" s="455"/>
      <c r="BI421" s="455"/>
      <c r="BJ421" s="455">
        <v>514</v>
      </c>
      <c r="BK421" s="455"/>
      <c r="BL421" s="450">
        <f t="shared" si="233"/>
        <v>0</v>
      </c>
      <c r="BM421" s="71"/>
      <c r="BN421" s="71"/>
      <c r="BO421" s="71"/>
      <c r="BP421" s="71"/>
      <c r="BQ421" s="455">
        <f t="shared" si="242"/>
        <v>514</v>
      </c>
      <c r="BR421" s="71"/>
      <c r="BS421" s="71"/>
      <c r="BT421" s="71"/>
      <c r="BU421" s="71"/>
      <c r="BV421" s="71"/>
      <c r="BW421" s="71"/>
      <c r="BX421" s="71"/>
      <c r="BY421" s="71"/>
      <c r="BZ421" s="71"/>
      <c r="CA421" s="71"/>
      <c r="CB421" s="71"/>
      <c r="CC421" s="71"/>
      <c r="CD421" s="71"/>
      <c r="CE421" s="71"/>
      <c r="CF421" s="71"/>
      <c r="CG421" s="71"/>
      <c r="CH421" s="71"/>
      <c r="CI421" s="71"/>
      <c r="CJ421" s="71"/>
      <c r="CK421" s="71"/>
      <c r="CL421" s="71"/>
      <c r="CM421" s="71"/>
      <c r="CN421" s="71"/>
      <c r="CO421" s="71"/>
      <c r="CP421" s="190">
        <f t="shared" si="237"/>
        <v>0</v>
      </c>
      <c r="CQ421" s="71"/>
      <c r="CR421" s="71"/>
      <c r="CS421" s="71"/>
      <c r="CT421" s="71"/>
      <c r="CU421" s="71"/>
      <c r="CV421" s="71"/>
      <c r="CW421" s="71"/>
      <c r="CX421" s="71"/>
      <c r="CY421" s="71"/>
      <c r="CZ421" s="71"/>
      <c r="DA421" s="71"/>
      <c r="DB421" s="190">
        <f t="shared" si="241"/>
        <v>0</v>
      </c>
      <c r="DC421" s="71">
        <f t="shared" si="238"/>
        <v>0</v>
      </c>
      <c r="DD421" s="71"/>
      <c r="DE421" s="71"/>
      <c r="DF421" s="71"/>
      <c r="DG421" s="190">
        <f t="shared" si="239"/>
        <v>0</v>
      </c>
      <c r="DH421" s="71">
        <f t="shared" si="240"/>
        <v>0</v>
      </c>
      <c r="DI421" s="71"/>
      <c r="DJ421" s="71"/>
      <c r="DK421" s="71"/>
      <c r="DL421" s="71"/>
      <c r="DM421" s="71"/>
      <c r="DN421" s="71"/>
      <c r="DO421" s="71"/>
      <c r="DP421" s="71"/>
      <c r="DQ421" s="71"/>
      <c r="DR421" s="71"/>
      <c r="DS421" s="71"/>
      <c r="DT421" s="71"/>
      <c r="DU421" s="71"/>
      <c r="DV421" s="71"/>
      <c r="DW421" s="71"/>
      <c r="DX421" s="71"/>
      <c r="DY421" s="71"/>
      <c r="DZ421" s="71"/>
      <c r="EA421" s="71"/>
      <c r="EB421" s="71"/>
      <c r="EC421" s="71"/>
      <c r="ED421" s="71"/>
      <c r="EE421" s="71"/>
      <c r="EF421" s="71"/>
      <c r="EG421" s="71"/>
      <c r="EH421" s="71"/>
      <c r="EI421" s="74"/>
      <c r="EJ421" s="74"/>
      <c r="EK421" s="74"/>
      <c r="EL421" s="74"/>
      <c r="EM421" s="74"/>
      <c r="EN421" s="74"/>
      <c r="EO421" s="74"/>
      <c r="EP421" s="74"/>
      <c r="EQ421" s="74"/>
      <c r="ER421" s="74"/>
      <c r="ES421" s="74"/>
      <c r="ET421" s="74"/>
      <c r="EU421" s="74"/>
      <c r="EV421" s="74"/>
      <c r="EW421" s="74"/>
      <c r="EX421" s="74"/>
      <c r="EY421" s="74"/>
      <c r="EZ421" s="74"/>
      <c r="FA421" s="74"/>
      <c r="FB421" s="74"/>
    </row>
    <row r="422" spans="2:158" s="69" customFormat="1">
      <c r="B422" s="312"/>
      <c r="C422" s="77" t="s">
        <v>390</v>
      </c>
      <c r="D422" s="71"/>
      <c r="E422" s="71"/>
      <c r="F422" s="71"/>
      <c r="G422" s="71"/>
      <c r="H422" s="71"/>
      <c r="I422" s="71"/>
      <c r="J422" s="71"/>
      <c r="K422" s="71"/>
      <c r="L422" s="71"/>
      <c r="M422" s="71"/>
      <c r="N422" s="71"/>
      <c r="O422" s="72"/>
      <c r="P422" s="71"/>
      <c r="Q422" s="71"/>
      <c r="R422" s="71"/>
      <c r="S422" s="71"/>
      <c r="T422" s="71"/>
      <c r="U422" s="71"/>
      <c r="V422" s="71"/>
      <c r="W422" s="71"/>
      <c r="X422" s="71"/>
      <c r="Y422" s="73">
        <v>427</v>
      </c>
      <c r="Z422" s="73"/>
      <c r="AA422" s="73"/>
      <c r="AB422" s="73"/>
      <c r="AC422" s="73"/>
      <c r="AD422" s="73"/>
      <c r="AE422" s="73"/>
      <c r="AF422" s="447">
        <f t="shared" si="258"/>
        <v>171</v>
      </c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447">
        <f t="shared" si="231"/>
        <v>0</v>
      </c>
      <c r="AT422" s="455"/>
      <c r="AU422" s="450">
        <f t="shared" si="232"/>
        <v>0</v>
      </c>
      <c r="AV422" s="71"/>
      <c r="AW422" s="71"/>
      <c r="AX422" s="71"/>
      <c r="AY422" s="455"/>
      <c r="AZ422" s="71"/>
      <c r="BA422" s="455"/>
      <c r="BB422" s="447">
        <f t="shared" si="261"/>
        <v>0</v>
      </c>
      <c r="BC422" s="71"/>
      <c r="BD422" s="71"/>
      <c r="BE422" s="71"/>
      <c r="BF422" s="71"/>
      <c r="BG422" s="455"/>
      <c r="BH422" s="455"/>
      <c r="BI422" s="455"/>
      <c r="BJ422" s="455">
        <v>171</v>
      </c>
      <c r="BK422" s="455"/>
      <c r="BL422" s="450">
        <f t="shared" si="233"/>
        <v>0</v>
      </c>
      <c r="BM422" s="71"/>
      <c r="BN422" s="71"/>
      <c r="BO422" s="71"/>
      <c r="BP422" s="71"/>
      <c r="BQ422" s="455">
        <f t="shared" si="242"/>
        <v>171</v>
      </c>
      <c r="BR422" s="71"/>
      <c r="BS422" s="71"/>
      <c r="BT422" s="71"/>
      <c r="BU422" s="71"/>
      <c r="BV422" s="71"/>
      <c r="BW422" s="71"/>
      <c r="BX422" s="71"/>
      <c r="BY422" s="71"/>
      <c r="BZ422" s="71"/>
      <c r="CA422" s="71"/>
      <c r="CB422" s="71"/>
      <c r="CC422" s="71"/>
      <c r="CD422" s="71"/>
      <c r="CE422" s="71"/>
      <c r="CF422" s="71"/>
      <c r="CG422" s="71"/>
      <c r="CH422" s="71"/>
      <c r="CI422" s="71"/>
      <c r="CJ422" s="71"/>
      <c r="CK422" s="71"/>
      <c r="CL422" s="71"/>
      <c r="CM422" s="71"/>
      <c r="CN422" s="71"/>
      <c r="CO422" s="71"/>
      <c r="CP422" s="190">
        <f t="shared" si="237"/>
        <v>0</v>
      </c>
      <c r="CQ422" s="71"/>
      <c r="CR422" s="71"/>
      <c r="CS422" s="71"/>
      <c r="CT422" s="71"/>
      <c r="CU422" s="71"/>
      <c r="CV422" s="71"/>
      <c r="CW422" s="71"/>
      <c r="CX422" s="71"/>
      <c r="CY422" s="71"/>
      <c r="CZ422" s="71"/>
      <c r="DA422" s="71"/>
      <c r="DB422" s="190">
        <f t="shared" si="241"/>
        <v>0</v>
      </c>
      <c r="DC422" s="71">
        <f t="shared" si="238"/>
        <v>0</v>
      </c>
      <c r="DD422" s="71"/>
      <c r="DE422" s="71"/>
      <c r="DF422" s="71"/>
      <c r="DG422" s="190">
        <f t="shared" si="239"/>
        <v>0</v>
      </c>
      <c r="DH422" s="71">
        <f t="shared" si="240"/>
        <v>0</v>
      </c>
      <c r="DI422" s="71"/>
      <c r="DJ422" s="71"/>
      <c r="DK422" s="71"/>
      <c r="DL422" s="71"/>
      <c r="DM422" s="71"/>
      <c r="DN422" s="71"/>
      <c r="DO422" s="71"/>
      <c r="DP422" s="71"/>
      <c r="DQ422" s="71"/>
      <c r="DR422" s="71"/>
      <c r="DS422" s="71"/>
      <c r="DT422" s="71"/>
      <c r="DU422" s="71"/>
      <c r="DV422" s="71"/>
      <c r="DW422" s="71"/>
      <c r="DX422" s="71"/>
      <c r="DY422" s="71"/>
      <c r="DZ422" s="71"/>
      <c r="EA422" s="71"/>
      <c r="EB422" s="71"/>
      <c r="EC422" s="71"/>
      <c r="ED422" s="71"/>
      <c r="EE422" s="71"/>
      <c r="EF422" s="71"/>
      <c r="EG422" s="71"/>
      <c r="EH422" s="71"/>
      <c r="EI422" s="74"/>
      <c r="EJ422" s="74"/>
      <c r="EK422" s="74"/>
      <c r="EL422" s="74"/>
      <c r="EM422" s="74"/>
      <c r="EN422" s="74"/>
      <c r="EO422" s="74"/>
      <c r="EP422" s="74"/>
      <c r="EQ422" s="74"/>
      <c r="ER422" s="74"/>
      <c r="ES422" s="74"/>
      <c r="ET422" s="74"/>
      <c r="EU422" s="74"/>
      <c r="EV422" s="74"/>
      <c r="EW422" s="74"/>
      <c r="EX422" s="74"/>
      <c r="EY422" s="74"/>
      <c r="EZ422" s="74"/>
      <c r="FA422" s="74"/>
      <c r="FB422" s="74"/>
    </row>
    <row r="423" spans="2:158" s="69" customFormat="1">
      <c r="B423" s="312"/>
      <c r="C423" s="77" t="s">
        <v>391</v>
      </c>
      <c r="D423" s="71"/>
      <c r="E423" s="71"/>
      <c r="F423" s="71"/>
      <c r="G423" s="71"/>
      <c r="H423" s="71"/>
      <c r="I423" s="71"/>
      <c r="J423" s="71"/>
      <c r="K423" s="71"/>
      <c r="L423" s="71"/>
      <c r="M423" s="71"/>
      <c r="N423" s="71"/>
      <c r="O423" s="72"/>
      <c r="P423" s="71"/>
      <c r="Q423" s="71"/>
      <c r="R423" s="71"/>
      <c r="S423" s="71"/>
      <c r="T423" s="71"/>
      <c r="U423" s="71"/>
      <c r="V423" s="71"/>
      <c r="W423" s="71"/>
      <c r="X423" s="71"/>
      <c r="Y423" s="73">
        <v>907</v>
      </c>
      <c r="Z423" s="73"/>
      <c r="AA423" s="73"/>
      <c r="AB423" s="73"/>
      <c r="AC423" s="73"/>
      <c r="AD423" s="73"/>
      <c r="AE423" s="73"/>
      <c r="AF423" s="448">
        <f t="shared" si="258"/>
        <v>1152</v>
      </c>
      <c r="AG423" s="71"/>
      <c r="AH423" s="71"/>
      <c r="AI423" s="71"/>
      <c r="AJ423" s="71"/>
      <c r="AK423" s="71"/>
      <c r="AL423" s="71"/>
      <c r="AM423" s="71"/>
      <c r="AN423" s="71"/>
      <c r="AO423" s="71">
        <v>239</v>
      </c>
      <c r="AP423" s="71"/>
      <c r="AQ423" s="71"/>
      <c r="AR423" s="71"/>
      <c r="AS423" s="447">
        <f t="shared" si="231"/>
        <v>239</v>
      </c>
      <c r="AT423" s="455"/>
      <c r="AU423" s="450">
        <f t="shared" si="232"/>
        <v>0</v>
      </c>
      <c r="AV423" s="71"/>
      <c r="AW423" s="71"/>
      <c r="AX423" s="71"/>
      <c r="AY423" s="455"/>
      <c r="AZ423" s="71"/>
      <c r="BA423" s="455"/>
      <c r="BB423" s="447">
        <f t="shared" si="261"/>
        <v>0</v>
      </c>
      <c r="BC423" s="71"/>
      <c r="BD423" s="71"/>
      <c r="BE423" s="71"/>
      <c r="BF423" s="71"/>
      <c r="BG423" s="455"/>
      <c r="BH423" s="455"/>
      <c r="BI423" s="455"/>
      <c r="BJ423" s="455">
        <v>895</v>
      </c>
      <c r="BK423" s="455"/>
      <c r="BL423" s="450">
        <f t="shared" si="233"/>
        <v>18</v>
      </c>
      <c r="BM423" s="71"/>
      <c r="BN423" s="71"/>
      <c r="BO423" s="71"/>
      <c r="BP423" s="71">
        <v>18</v>
      </c>
      <c r="BQ423" s="455">
        <f t="shared" si="242"/>
        <v>913</v>
      </c>
      <c r="BR423" s="71"/>
      <c r="BS423" s="71"/>
      <c r="BT423" s="71"/>
      <c r="BU423" s="71"/>
      <c r="BV423" s="71"/>
      <c r="BW423" s="71"/>
      <c r="BX423" s="71"/>
      <c r="BY423" s="71"/>
      <c r="BZ423" s="71"/>
      <c r="CA423" s="71"/>
      <c r="CB423" s="71"/>
      <c r="CC423" s="71"/>
      <c r="CD423" s="71"/>
      <c r="CE423" s="71"/>
      <c r="CF423" s="71"/>
      <c r="CG423" s="71"/>
      <c r="CH423" s="71"/>
      <c r="CI423" s="71"/>
      <c r="CJ423" s="71"/>
      <c r="CK423" s="71"/>
      <c r="CL423" s="71"/>
      <c r="CM423" s="71"/>
      <c r="CN423" s="71"/>
      <c r="CO423" s="71"/>
      <c r="CP423" s="190">
        <f t="shared" si="237"/>
        <v>0</v>
      </c>
      <c r="CQ423" s="71"/>
      <c r="CR423" s="71"/>
      <c r="CS423" s="71"/>
      <c r="CT423" s="71"/>
      <c r="CU423" s="71"/>
      <c r="CV423" s="71"/>
      <c r="CW423" s="71"/>
      <c r="CX423" s="71"/>
      <c r="CY423" s="71"/>
      <c r="CZ423" s="71"/>
      <c r="DA423" s="71"/>
      <c r="DB423" s="190">
        <f t="shared" si="241"/>
        <v>0</v>
      </c>
      <c r="DC423" s="71">
        <f t="shared" si="238"/>
        <v>0</v>
      </c>
      <c r="DD423" s="71"/>
      <c r="DE423" s="71"/>
      <c r="DF423" s="71"/>
      <c r="DG423" s="190">
        <f t="shared" si="239"/>
        <v>0</v>
      </c>
      <c r="DH423" s="71">
        <f t="shared" si="240"/>
        <v>0</v>
      </c>
      <c r="DI423" s="71"/>
      <c r="DJ423" s="71"/>
      <c r="DK423" s="71"/>
      <c r="DL423" s="71"/>
      <c r="DM423" s="71"/>
      <c r="DN423" s="71"/>
      <c r="DO423" s="71"/>
      <c r="DP423" s="71"/>
      <c r="DQ423" s="71"/>
      <c r="DR423" s="71"/>
      <c r="DS423" s="71"/>
      <c r="DT423" s="71"/>
      <c r="DU423" s="71"/>
      <c r="DV423" s="71"/>
      <c r="DW423" s="71"/>
      <c r="DX423" s="71"/>
      <c r="DY423" s="71"/>
      <c r="DZ423" s="71"/>
      <c r="EA423" s="71"/>
      <c r="EB423" s="71"/>
      <c r="EC423" s="71"/>
      <c r="ED423" s="71"/>
      <c r="EE423" s="71"/>
      <c r="EF423" s="71"/>
      <c r="EG423" s="71"/>
      <c r="EH423" s="71"/>
      <c r="EI423" s="74"/>
      <c r="EJ423" s="74"/>
      <c r="EK423" s="74"/>
      <c r="EL423" s="74"/>
      <c r="EM423" s="74"/>
      <c r="EN423" s="74"/>
      <c r="EO423" s="74"/>
      <c r="EP423" s="74"/>
      <c r="EQ423" s="74"/>
      <c r="ER423" s="74"/>
      <c r="ES423" s="74"/>
      <c r="ET423" s="74"/>
      <c r="EU423" s="74"/>
      <c r="EV423" s="74"/>
      <c r="EW423" s="74"/>
      <c r="EX423" s="74"/>
      <c r="EY423" s="74"/>
      <c r="EZ423" s="74"/>
      <c r="FA423" s="74"/>
      <c r="FB423" s="74"/>
    </row>
    <row r="424" spans="2:158" s="69" customFormat="1">
      <c r="B424" s="312"/>
      <c r="C424" s="77" t="s">
        <v>392</v>
      </c>
      <c r="D424" s="71"/>
      <c r="E424" s="71"/>
      <c r="F424" s="71"/>
      <c r="G424" s="71"/>
      <c r="H424" s="71"/>
      <c r="I424" s="71"/>
      <c r="J424" s="71"/>
      <c r="K424" s="71"/>
      <c r="L424" s="71"/>
      <c r="M424" s="71"/>
      <c r="N424" s="71"/>
      <c r="O424" s="72"/>
      <c r="P424" s="71"/>
      <c r="Q424" s="71"/>
      <c r="R424" s="71"/>
      <c r="S424" s="71"/>
      <c r="T424" s="71"/>
      <c r="U424" s="71"/>
      <c r="V424" s="71"/>
      <c r="W424" s="71"/>
      <c r="X424" s="71"/>
      <c r="Y424" s="73">
        <v>170</v>
      </c>
      <c r="Z424" s="73"/>
      <c r="AA424" s="73"/>
      <c r="AB424" s="73"/>
      <c r="AC424" s="73"/>
      <c r="AD424" s="73"/>
      <c r="AE424" s="73"/>
      <c r="AF424" s="447">
        <f t="shared" si="258"/>
        <v>95</v>
      </c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447">
        <f t="shared" si="231"/>
        <v>0</v>
      </c>
      <c r="AT424" s="455"/>
      <c r="AU424" s="450">
        <f t="shared" si="232"/>
        <v>0</v>
      </c>
      <c r="AV424" s="71"/>
      <c r="AW424" s="71"/>
      <c r="AX424" s="71"/>
      <c r="AY424" s="455"/>
      <c r="AZ424" s="71"/>
      <c r="BA424" s="455"/>
      <c r="BB424" s="447">
        <f t="shared" si="261"/>
        <v>0</v>
      </c>
      <c r="BC424" s="71"/>
      <c r="BD424" s="71"/>
      <c r="BE424" s="71"/>
      <c r="BF424" s="71"/>
      <c r="BG424" s="455"/>
      <c r="BH424" s="455"/>
      <c r="BI424" s="455"/>
      <c r="BJ424" s="455">
        <v>95</v>
      </c>
      <c r="BK424" s="455"/>
      <c r="BL424" s="450">
        <f t="shared" si="233"/>
        <v>0</v>
      </c>
      <c r="BM424" s="71"/>
      <c r="BN424" s="71"/>
      <c r="BO424" s="71"/>
      <c r="BP424" s="71"/>
      <c r="BQ424" s="455">
        <f t="shared" si="242"/>
        <v>95</v>
      </c>
      <c r="BR424" s="71"/>
      <c r="BS424" s="71"/>
      <c r="BT424" s="71"/>
      <c r="BU424" s="71"/>
      <c r="BV424" s="71"/>
      <c r="BW424" s="71"/>
      <c r="BX424" s="71"/>
      <c r="BY424" s="71"/>
      <c r="BZ424" s="71"/>
      <c r="CA424" s="71"/>
      <c r="CB424" s="71"/>
      <c r="CC424" s="71"/>
      <c r="CD424" s="71"/>
      <c r="CE424" s="71"/>
      <c r="CF424" s="71"/>
      <c r="CG424" s="71"/>
      <c r="CH424" s="71"/>
      <c r="CI424" s="71"/>
      <c r="CJ424" s="71"/>
      <c r="CK424" s="71"/>
      <c r="CL424" s="71"/>
      <c r="CM424" s="71"/>
      <c r="CN424" s="71"/>
      <c r="CO424" s="71"/>
      <c r="CP424" s="190">
        <f t="shared" si="237"/>
        <v>0</v>
      </c>
      <c r="CQ424" s="71"/>
      <c r="CR424" s="71"/>
      <c r="CS424" s="71"/>
      <c r="CT424" s="71"/>
      <c r="CU424" s="71"/>
      <c r="CV424" s="71"/>
      <c r="CW424" s="71"/>
      <c r="CX424" s="71"/>
      <c r="CY424" s="71"/>
      <c r="CZ424" s="71"/>
      <c r="DA424" s="71"/>
      <c r="DB424" s="190">
        <f t="shared" si="241"/>
        <v>0</v>
      </c>
      <c r="DC424" s="71">
        <f t="shared" si="238"/>
        <v>0</v>
      </c>
      <c r="DD424" s="71"/>
      <c r="DE424" s="71"/>
      <c r="DF424" s="71"/>
      <c r="DG424" s="190">
        <f t="shared" si="239"/>
        <v>0</v>
      </c>
      <c r="DH424" s="71">
        <f t="shared" si="240"/>
        <v>0</v>
      </c>
      <c r="DI424" s="71"/>
      <c r="DJ424" s="71"/>
      <c r="DK424" s="71"/>
      <c r="DL424" s="71"/>
      <c r="DM424" s="71"/>
      <c r="DN424" s="71"/>
      <c r="DO424" s="71"/>
      <c r="DP424" s="71"/>
      <c r="DQ424" s="71"/>
      <c r="DR424" s="71"/>
      <c r="DS424" s="71"/>
      <c r="DT424" s="71"/>
      <c r="DU424" s="71"/>
      <c r="DV424" s="71"/>
      <c r="DW424" s="71"/>
      <c r="DX424" s="71"/>
      <c r="DY424" s="71"/>
      <c r="DZ424" s="71"/>
      <c r="EA424" s="71"/>
      <c r="EB424" s="71"/>
      <c r="EC424" s="71"/>
      <c r="ED424" s="71"/>
      <c r="EE424" s="71"/>
      <c r="EF424" s="71"/>
      <c r="EG424" s="71"/>
      <c r="EH424" s="71"/>
      <c r="EI424" s="74"/>
      <c r="EJ424" s="74"/>
      <c r="EK424" s="74"/>
      <c r="EL424" s="74"/>
      <c r="EM424" s="74"/>
      <c r="EN424" s="74"/>
      <c r="EO424" s="74"/>
      <c r="EP424" s="74"/>
      <c r="EQ424" s="74"/>
      <c r="ER424" s="74"/>
      <c r="ES424" s="74"/>
      <c r="ET424" s="74"/>
      <c r="EU424" s="74"/>
      <c r="EV424" s="74"/>
      <c r="EW424" s="74"/>
      <c r="EX424" s="74"/>
      <c r="EY424" s="74"/>
      <c r="EZ424" s="74"/>
      <c r="FA424" s="74"/>
      <c r="FB424" s="74"/>
    </row>
    <row r="425" spans="2:158" s="69" customFormat="1">
      <c r="B425" s="312"/>
      <c r="C425" s="77" t="s">
        <v>393</v>
      </c>
      <c r="D425" s="71"/>
      <c r="E425" s="71"/>
      <c r="F425" s="71"/>
      <c r="G425" s="71"/>
      <c r="H425" s="71"/>
      <c r="I425" s="71"/>
      <c r="J425" s="71"/>
      <c r="K425" s="71"/>
      <c r="L425" s="71"/>
      <c r="M425" s="71"/>
      <c r="N425" s="71"/>
      <c r="O425" s="72"/>
      <c r="P425" s="71"/>
      <c r="Q425" s="71"/>
      <c r="R425" s="71"/>
      <c r="S425" s="71"/>
      <c r="T425" s="71"/>
      <c r="U425" s="71"/>
      <c r="V425" s="71"/>
      <c r="W425" s="71"/>
      <c r="X425" s="71"/>
      <c r="Y425" s="73">
        <v>236</v>
      </c>
      <c r="Z425" s="73"/>
      <c r="AA425" s="73"/>
      <c r="AB425" s="73"/>
      <c r="AC425" s="73"/>
      <c r="AD425" s="73"/>
      <c r="AE425" s="73"/>
      <c r="AF425" s="447">
        <f t="shared" si="258"/>
        <v>158</v>
      </c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447">
        <f t="shared" ref="AS425:AS711" si="262">SUM(AG425,AH425,AK425,AL425,AO425)</f>
        <v>0</v>
      </c>
      <c r="AT425" s="455"/>
      <c r="AU425" s="450">
        <f t="shared" si="232"/>
        <v>0</v>
      </c>
      <c r="AV425" s="71"/>
      <c r="AW425" s="71"/>
      <c r="AX425" s="71"/>
      <c r="AY425" s="455"/>
      <c r="AZ425" s="71"/>
      <c r="BA425" s="455"/>
      <c r="BB425" s="447">
        <f t="shared" si="261"/>
        <v>0</v>
      </c>
      <c r="BC425" s="71"/>
      <c r="BD425" s="71"/>
      <c r="BE425" s="71"/>
      <c r="BF425" s="71"/>
      <c r="BG425" s="455"/>
      <c r="BH425" s="455"/>
      <c r="BI425" s="455"/>
      <c r="BJ425" s="455">
        <v>158</v>
      </c>
      <c r="BK425" s="455"/>
      <c r="BL425" s="450">
        <f t="shared" si="233"/>
        <v>0</v>
      </c>
      <c r="BM425" s="71"/>
      <c r="BN425" s="71"/>
      <c r="BO425" s="71"/>
      <c r="BP425" s="71"/>
      <c r="BQ425" s="455">
        <f t="shared" si="242"/>
        <v>158</v>
      </c>
      <c r="BR425" s="71"/>
      <c r="BS425" s="71"/>
      <c r="BT425" s="71"/>
      <c r="BU425" s="71"/>
      <c r="BV425" s="71"/>
      <c r="BW425" s="71"/>
      <c r="BX425" s="71"/>
      <c r="BY425" s="71"/>
      <c r="BZ425" s="71"/>
      <c r="CA425" s="71"/>
      <c r="CB425" s="71"/>
      <c r="CC425" s="71"/>
      <c r="CD425" s="71"/>
      <c r="CE425" s="71"/>
      <c r="CF425" s="71"/>
      <c r="CG425" s="71"/>
      <c r="CH425" s="71"/>
      <c r="CI425" s="71"/>
      <c r="CJ425" s="71"/>
      <c r="CK425" s="71"/>
      <c r="CL425" s="71"/>
      <c r="CM425" s="71"/>
      <c r="CN425" s="71"/>
      <c r="CO425" s="71"/>
      <c r="CP425" s="190">
        <f t="shared" si="237"/>
        <v>0</v>
      </c>
      <c r="CQ425" s="71"/>
      <c r="CR425" s="71"/>
      <c r="CS425" s="71"/>
      <c r="CT425" s="71"/>
      <c r="CU425" s="71"/>
      <c r="CV425" s="71"/>
      <c r="CW425" s="71"/>
      <c r="CX425" s="71"/>
      <c r="CY425" s="71"/>
      <c r="CZ425" s="71"/>
      <c r="DA425" s="71"/>
      <c r="DB425" s="190">
        <f t="shared" si="241"/>
        <v>0</v>
      </c>
      <c r="DC425" s="71">
        <f t="shared" si="238"/>
        <v>0</v>
      </c>
      <c r="DD425" s="71"/>
      <c r="DE425" s="71"/>
      <c r="DF425" s="71"/>
      <c r="DG425" s="190">
        <f t="shared" si="239"/>
        <v>0</v>
      </c>
      <c r="DH425" s="71">
        <f t="shared" si="240"/>
        <v>0</v>
      </c>
      <c r="DI425" s="71"/>
      <c r="DJ425" s="71"/>
      <c r="DK425" s="71"/>
      <c r="DL425" s="71"/>
      <c r="DM425" s="71"/>
      <c r="DN425" s="71"/>
      <c r="DO425" s="71"/>
      <c r="DP425" s="71"/>
      <c r="DQ425" s="71"/>
      <c r="DR425" s="71"/>
      <c r="DS425" s="71"/>
      <c r="DT425" s="71"/>
      <c r="DU425" s="71"/>
      <c r="DV425" s="71"/>
      <c r="DW425" s="71"/>
      <c r="DX425" s="71"/>
      <c r="DY425" s="71"/>
      <c r="DZ425" s="71"/>
      <c r="EA425" s="71"/>
      <c r="EB425" s="71"/>
      <c r="EC425" s="71"/>
      <c r="ED425" s="71"/>
      <c r="EE425" s="71"/>
      <c r="EF425" s="71"/>
      <c r="EG425" s="71"/>
      <c r="EH425" s="71"/>
      <c r="EI425" s="74"/>
      <c r="EJ425" s="74"/>
      <c r="EK425" s="74"/>
      <c r="EL425" s="74"/>
      <c r="EM425" s="74"/>
      <c r="EN425" s="74"/>
      <c r="EO425" s="74"/>
      <c r="EP425" s="74"/>
      <c r="EQ425" s="74"/>
      <c r="ER425" s="74"/>
      <c r="ES425" s="74"/>
      <c r="ET425" s="74"/>
      <c r="EU425" s="74"/>
      <c r="EV425" s="74"/>
      <c r="EW425" s="74"/>
      <c r="EX425" s="74"/>
      <c r="EY425" s="74"/>
      <c r="EZ425" s="74"/>
      <c r="FA425" s="74"/>
      <c r="FB425" s="74"/>
    </row>
    <row r="426" spans="2:158" s="69" customFormat="1">
      <c r="B426" s="312"/>
      <c r="C426" s="77" t="s">
        <v>394</v>
      </c>
      <c r="D426" s="71"/>
      <c r="E426" s="71"/>
      <c r="F426" s="71"/>
      <c r="G426" s="71"/>
      <c r="H426" s="71"/>
      <c r="I426" s="71"/>
      <c r="J426" s="71"/>
      <c r="K426" s="71"/>
      <c r="L426" s="71"/>
      <c r="M426" s="71"/>
      <c r="N426" s="71"/>
      <c r="O426" s="72"/>
      <c r="P426" s="71"/>
      <c r="Q426" s="71"/>
      <c r="R426" s="71"/>
      <c r="S426" s="71"/>
      <c r="T426" s="71"/>
      <c r="U426" s="71"/>
      <c r="V426" s="71"/>
      <c r="W426" s="71"/>
      <c r="X426" s="71"/>
      <c r="Y426" s="73">
        <v>79</v>
      </c>
      <c r="Z426" s="73"/>
      <c r="AA426" s="73"/>
      <c r="AB426" s="73"/>
      <c r="AC426" s="73"/>
      <c r="AD426" s="73"/>
      <c r="AE426" s="73"/>
      <c r="AF426" s="447">
        <f t="shared" si="258"/>
        <v>532</v>
      </c>
      <c r="AG426" s="71"/>
      <c r="AH426" s="71"/>
      <c r="AI426" s="71"/>
      <c r="AJ426" s="71"/>
      <c r="AK426" s="71"/>
      <c r="AL426" s="71"/>
      <c r="AM426" s="71"/>
      <c r="AN426" s="71"/>
      <c r="AO426" s="71">
        <v>62</v>
      </c>
      <c r="AP426" s="71">
        <v>5</v>
      </c>
      <c r="AQ426" s="71"/>
      <c r="AR426" s="71"/>
      <c r="AS426" s="447">
        <f t="shared" si="262"/>
        <v>62</v>
      </c>
      <c r="AT426" s="455"/>
      <c r="AU426" s="450">
        <f t="shared" ref="AU426:AU431" si="263">SUM(AV426:AX426)</f>
        <v>0</v>
      </c>
      <c r="AV426" s="71"/>
      <c r="AW426" s="71"/>
      <c r="AX426" s="71"/>
      <c r="AY426" s="455"/>
      <c r="AZ426" s="71"/>
      <c r="BA426" s="455"/>
      <c r="BB426" s="447">
        <f t="shared" si="261"/>
        <v>0</v>
      </c>
      <c r="BC426" s="71"/>
      <c r="BD426" s="71"/>
      <c r="BE426" s="71"/>
      <c r="BF426" s="71"/>
      <c r="BG426" s="455"/>
      <c r="BH426" s="455"/>
      <c r="BI426" s="455"/>
      <c r="BJ426" s="455">
        <v>426</v>
      </c>
      <c r="BK426" s="455"/>
      <c r="BL426" s="450">
        <f t="shared" ref="BL426:BL431" si="264">SUM(BM426:BP426)</f>
        <v>44</v>
      </c>
      <c r="BM426" s="71"/>
      <c r="BN426" s="71"/>
      <c r="BO426" s="71"/>
      <c r="BP426" s="71">
        <v>44</v>
      </c>
      <c r="BQ426" s="455">
        <f>SUM(AT426,AU426,AY426,BA426,BB426,BG426,BH426,BI426,BJ426,BK426,BL426)</f>
        <v>470</v>
      </c>
      <c r="BR426" s="71"/>
      <c r="BS426" s="71"/>
      <c r="BT426" s="71"/>
      <c r="BU426" s="71"/>
      <c r="BV426" s="71"/>
      <c r="BW426" s="71"/>
      <c r="BX426" s="71"/>
      <c r="BY426" s="71"/>
      <c r="BZ426" s="71"/>
      <c r="CA426" s="71"/>
      <c r="CB426" s="71"/>
      <c r="CC426" s="71"/>
      <c r="CD426" s="71"/>
      <c r="CE426" s="71"/>
      <c r="CF426" s="71"/>
      <c r="CG426" s="71"/>
      <c r="CH426" s="71"/>
      <c r="CI426" s="71"/>
      <c r="CJ426" s="71"/>
      <c r="CK426" s="71"/>
      <c r="CL426" s="71"/>
      <c r="CM426" s="71"/>
      <c r="CN426" s="71"/>
      <c r="CO426" s="71"/>
      <c r="CP426" s="190">
        <f t="shared" si="237"/>
        <v>0</v>
      </c>
      <c r="CQ426" s="71"/>
      <c r="CR426" s="71"/>
      <c r="CS426" s="71"/>
      <c r="CT426" s="71"/>
      <c r="CU426" s="71"/>
      <c r="CV426" s="71"/>
      <c r="CW426" s="71"/>
      <c r="CX426" s="71"/>
      <c r="CY426" s="71"/>
      <c r="CZ426" s="71"/>
      <c r="DA426" s="71"/>
      <c r="DB426" s="190">
        <f t="shared" si="241"/>
        <v>0</v>
      </c>
      <c r="DC426" s="71">
        <f t="shared" si="238"/>
        <v>0</v>
      </c>
      <c r="DD426" s="71"/>
      <c r="DE426" s="71"/>
      <c r="DF426" s="71"/>
      <c r="DG426" s="190">
        <f t="shared" si="239"/>
        <v>0</v>
      </c>
      <c r="DH426" s="71">
        <f t="shared" si="240"/>
        <v>0</v>
      </c>
      <c r="DI426" s="71"/>
      <c r="DJ426" s="71"/>
      <c r="DK426" s="71"/>
      <c r="DL426" s="71"/>
      <c r="DM426" s="71"/>
      <c r="DN426" s="71"/>
      <c r="DO426" s="71"/>
      <c r="DP426" s="71"/>
      <c r="DQ426" s="71"/>
      <c r="DR426" s="71"/>
      <c r="DS426" s="71"/>
      <c r="DT426" s="71"/>
      <c r="DU426" s="71"/>
      <c r="DV426" s="71"/>
      <c r="DW426" s="71"/>
      <c r="DX426" s="71"/>
      <c r="DY426" s="71"/>
      <c r="DZ426" s="71"/>
      <c r="EA426" s="71"/>
      <c r="EB426" s="71"/>
      <c r="EC426" s="71"/>
      <c r="ED426" s="71"/>
      <c r="EE426" s="71"/>
      <c r="EF426" s="71"/>
      <c r="EG426" s="71"/>
      <c r="EH426" s="71"/>
      <c r="EI426" s="74"/>
      <c r="EJ426" s="74"/>
      <c r="EK426" s="74"/>
      <c r="EL426" s="74"/>
      <c r="EM426" s="74"/>
      <c r="EN426" s="74"/>
      <c r="EO426" s="74"/>
      <c r="EP426" s="74"/>
      <c r="EQ426" s="74"/>
      <c r="ER426" s="74"/>
      <c r="ES426" s="74"/>
      <c r="ET426" s="74"/>
      <c r="EU426" s="74"/>
      <c r="EV426" s="74"/>
      <c r="EW426" s="74"/>
      <c r="EX426" s="74"/>
      <c r="EY426" s="74"/>
      <c r="EZ426" s="74"/>
      <c r="FA426" s="74"/>
      <c r="FB426" s="74"/>
    </row>
    <row r="427" spans="2:158" s="69" customFormat="1">
      <c r="B427" s="312"/>
      <c r="C427" s="77" t="s">
        <v>395</v>
      </c>
      <c r="D427" s="71"/>
      <c r="E427" s="71"/>
      <c r="F427" s="71"/>
      <c r="G427" s="71"/>
      <c r="H427" s="71"/>
      <c r="I427" s="71"/>
      <c r="J427" s="71"/>
      <c r="K427" s="71"/>
      <c r="L427" s="71"/>
      <c r="M427" s="71"/>
      <c r="N427" s="71"/>
      <c r="O427" s="72"/>
      <c r="P427" s="71"/>
      <c r="Q427" s="71"/>
      <c r="R427" s="71"/>
      <c r="S427" s="71"/>
      <c r="T427" s="71"/>
      <c r="U427" s="71"/>
      <c r="V427" s="71"/>
      <c r="W427" s="71"/>
      <c r="X427" s="71"/>
      <c r="Y427" s="73">
        <v>92</v>
      </c>
      <c r="Z427" s="73"/>
      <c r="AA427" s="73"/>
      <c r="AB427" s="73"/>
      <c r="AC427" s="73"/>
      <c r="AD427" s="73"/>
      <c r="AE427" s="73"/>
      <c r="AF427" s="447">
        <f t="shared" si="258"/>
        <v>40</v>
      </c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447">
        <f t="shared" si="262"/>
        <v>0</v>
      </c>
      <c r="AT427" s="455"/>
      <c r="AU427" s="450">
        <f t="shared" si="263"/>
        <v>0</v>
      </c>
      <c r="AV427" s="71"/>
      <c r="AW427" s="71"/>
      <c r="AX427" s="71"/>
      <c r="AY427" s="455"/>
      <c r="AZ427" s="71"/>
      <c r="BA427" s="455"/>
      <c r="BB427" s="447">
        <f t="shared" si="261"/>
        <v>0</v>
      </c>
      <c r="BC427" s="71"/>
      <c r="BD427" s="71"/>
      <c r="BE427" s="71"/>
      <c r="BF427" s="71"/>
      <c r="BG427" s="455"/>
      <c r="BH427" s="455"/>
      <c r="BI427" s="455"/>
      <c r="BJ427" s="455">
        <v>40</v>
      </c>
      <c r="BK427" s="455"/>
      <c r="BL427" s="450">
        <f t="shared" si="264"/>
        <v>0</v>
      </c>
      <c r="BM427" s="71"/>
      <c r="BN427" s="71"/>
      <c r="BO427" s="71"/>
      <c r="BP427" s="71"/>
      <c r="BQ427" s="455">
        <f t="shared" si="242"/>
        <v>40</v>
      </c>
      <c r="BR427" s="71"/>
      <c r="BS427" s="71"/>
      <c r="BT427" s="71"/>
      <c r="BU427" s="71"/>
      <c r="BV427" s="71"/>
      <c r="BW427" s="71"/>
      <c r="BX427" s="71"/>
      <c r="BY427" s="71"/>
      <c r="BZ427" s="71"/>
      <c r="CA427" s="71"/>
      <c r="CB427" s="71"/>
      <c r="CC427" s="71"/>
      <c r="CD427" s="71"/>
      <c r="CE427" s="71"/>
      <c r="CF427" s="71"/>
      <c r="CG427" s="71"/>
      <c r="CH427" s="71"/>
      <c r="CI427" s="71"/>
      <c r="CJ427" s="71"/>
      <c r="CK427" s="71"/>
      <c r="CL427" s="71"/>
      <c r="CM427" s="71"/>
      <c r="CN427" s="71"/>
      <c r="CO427" s="71"/>
      <c r="CP427" s="190">
        <f t="shared" si="237"/>
        <v>0</v>
      </c>
      <c r="CQ427" s="71"/>
      <c r="CR427" s="71"/>
      <c r="CS427" s="71"/>
      <c r="CT427" s="71"/>
      <c r="CU427" s="71"/>
      <c r="CV427" s="71"/>
      <c r="CW427" s="71"/>
      <c r="CX427" s="71"/>
      <c r="CY427" s="71"/>
      <c r="CZ427" s="71"/>
      <c r="DA427" s="71"/>
      <c r="DB427" s="190">
        <f t="shared" si="241"/>
        <v>0</v>
      </c>
      <c r="DC427" s="71">
        <f t="shared" si="238"/>
        <v>0</v>
      </c>
      <c r="DD427" s="71"/>
      <c r="DE427" s="71"/>
      <c r="DF427" s="71"/>
      <c r="DG427" s="190">
        <f t="shared" si="239"/>
        <v>0</v>
      </c>
      <c r="DH427" s="71">
        <f t="shared" si="240"/>
        <v>0</v>
      </c>
      <c r="DI427" s="71"/>
      <c r="DJ427" s="71"/>
      <c r="DK427" s="71"/>
      <c r="DL427" s="71"/>
      <c r="DM427" s="71"/>
      <c r="DN427" s="71"/>
      <c r="DO427" s="71"/>
      <c r="DP427" s="71"/>
      <c r="DQ427" s="71"/>
      <c r="DR427" s="71"/>
      <c r="DS427" s="71"/>
      <c r="DT427" s="71"/>
      <c r="DU427" s="71"/>
      <c r="DV427" s="71"/>
      <c r="DW427" s="71"/>
      <c r="DX427" s="71"/>
      <c r="DY427" s="71"/>
      <c r="DZ427" s="71"/>
      <c r="EA427" s="71"/>
      <c r="EB427" s="71"/>
      <c r="EC427" s="71"/>
      <c r="ED427" s="71"/>
      <c r="EE427" s="71"/>
      <c r="EF427" s="71"/>
      <c r="EG427" s="71"/>
      <c r="EH427" s="71"/>
      <c r="EI427" s="74"/>
      <c r="EJ427" s="74"/>
      <c r="EK427" s="74"/>
      <c r="EL427" s="74"/>
      <c r="EM427" s="74"/>
      <c r="EN427" s="74"/>
      <c r="EO427" s="74"/>
      <c r="EP427" s="74"/>
      <c r="EQ427" s="74"/>
      <c r="ER427" s="74"/>
      <c r="ES427" s="74"/>
      <c r="ET427" s="74"/>
      <c r="EU427" s="74"/>
      <c r="EV427" s="74"/>
      <c r="EW427" s="74"/>
      <c r="EX427" s="74"/>
      <c r="EY427" s="74"/>
      <c r="EZ427" s="74"/>
      <c r="FA427" s="74"/>
      <c r="FB427" s="74"/>
    </row>
    <row r="428" spans="2:158" s="69" customFormat="1">
      <c r="B428" s="312"/>
      <c r="C428" s="77" t="s">
        <v>396</v>
      </c>
      <c r="D428" s="71"/>
      <c r="E428" s="71"/>
      <c r="F428" s="71"/>
      <c r="G428" s="71"/>
      <c r="H428" s="71"/>
      <c r="I428" s="71"/>
      <c r="J428" s="71"/>
      <c r="K428" s="71"/>
      <c r="L428" s="71"/>
      <c r="M428" s="71"/>
      <c r="N428" s="71"/>
      <c r="O428" s="72"/>
      <c r="P428" s="71"/>
      <c r="Q428" s="71"/>
      <c r="R428" s="71"/>
      <c r="S428" s="71"/>
      <c r="T428" s="71"/>
      <c r="U428" s="71"/>
      <c r="V428" s="71"/>
      <c r="W428" s="71"/>
      <c r="X428" s="71"/>
      <c r="Y428" s="73">
        <v>126</v>
      </c>
      <c r="Z428" s="73"/>
      <c r="AA428" s="73"/>
      <c r="AB428" s="73"/>
      <c r="AC428" s="73"/>
      <c r="AD428" s="73"/>
      <c r="AE428" s="73"/>
      <c r="AF428" s="447">
        <f t="shared" si="258"/>
        <v>476</v>
      </c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447">
        <f t="shared" si="262"/>
        <v>0</v>
      </c>
      <c r="AT428" s="455"/>
      <c r="AU428" s="450">
        <f t="shared" si="263"/>
        <v>0</v>
      </c>
      <c r="AV428" s="71"/>
      <c r="AW428" s="71"/>
      <c r="AX428" s="71"/>
      <c r="AY428" s="455"/>
      <c r="AZ428" s="71"/>
      <c r="BA428" s="455"/>
      <c r="BB428" s="447">
        <f t="shared" si="261"/>
        <v>0</v>
      </c>
      <c r="BC428" s="71"/>
      <c r="BD428" s="71"/>
      <c r="BE428" s="71"/>
      <c r="BF428" s="71"/>
      <c r="BG428" s="455"/>
      <c r="BH428" s="455"/>
      <c r="BI428" s="455"/>
      <c r="BJ428" s="455">
        <v>140</v>
      </c>
      <c r="BK428" s="455"/>
      <c r="BL428" s="450">
        <f t="shared" si="264"/>
        <v>336</v>
      </c>
      <c r="BM428" s="71"/>
      <c r="BN428" s="71"/>
      <c r="BO428" s="71"/>
      <c r="BP428" s="71">
        <v>336</v>
      </c>
      <c r="BQ428" s="455">
        <f t="shared" si="242"/>
        <v>476</v>
      </c>
      <c r="BR428" s="71"/>
      <c r="BS428" s="71"/>
      <c r="BT428" s="71"/>
      <c r="BU428" s="71"/>
      <c r="BV428" s="71"/>
      <c r="BW428" s="71"/>
      <c r="BX428" s="71"/>
      <c r="BY428" s="71"/>
      <c r="BZ428" s="71"/>
      <c r="CA428" s="71"/>
      <c r="CB428" s="71"/>
      <c r="CC428" s="71"/>
      <c r="CD428" s="71"/>
      <c r="CE428" s="71"/>
      <c r="CF428" s="71"/>
      <c r="CG428" s="71"/>
      <c r="CH428" s="71"/>
      <c r="CI428" s="71"/>
      <c r="CJ428" s="71"/>
      <c r="CK428" s="71"/>
      <c r="CL428" s="71"/>
      <c r="CM428" s="71"/>
      <c r="CN428" s="71"/>
      <c r="CO428" s="71"/>
      <c r="CP428" s="190">
        <f t="shared" si="237"/>
        <v>0</v>
      </c>
      <c r="CQ428" s="71"/>
      <c r="CR428" s="71"/>
      <c r="CS428" s="71"/>
      <c r="CT428" s="71"/>
      <c r="CU428" s="71"/>
      <c r="CV428" s="71"/>
      <c r="CW428" s="71"/>
      <c r="CX428" s="71"/>
      <c r="CY428" s="71"/>
      <c r="CZ428" s="71"/>
      <c r="DA428" s="71"/>
      <c r="DB428" s="190">
        <f t="shared" si="241"/>
        <v>0</v>
      </c>
      <c r="DC428" s="71">
        <f t="shared" si="238"/>
        <v>0</v>
      </c>
      <c r="DD428" s="71"/>
      <c r="DE428" s="71"/>
      <c r="DF428" s="71"/>
      <c r="DG428" s="190">
        <f t="shared" si="239"/>
        <v>0</v>
      </c>
      <c r="DH428" s="71">
        <f t="shared" si="240"/>
        <v>0</v>
      </c>
      <c r="DI428" s="71"/>
      <c r="DJ428" s="71"/>
      <c r="DK428" s="71"/>
      <c r="DL428" s="71"/>
      <c r="DM428" s="71"/>
      <c r="DN428" s="71"/>
      <c r="DO428" s="71"/>
      <c r="DP428" s="71"/>
      <c r="DQ428" s="71"/>
      <c r="DR428" s="71"/>
      <c r="DS428" s="71"/>
      <c r="DT428" s="71"/>
      <c r="DU428" s="71"/>
      <c r="DV428" s="71"/>
      <c r="DW428" s="71"/>
      <c r="DX428" s="71"/>
      <c r="DY428" s="71"/>
      <c r="DZ428" s="71"/>
      <c r="EA428" s="71"/>
      <c r="EB428" s="71"/>
      <c r="EC428" s="71"/>
      <c r="ED428" s="71"/>
      <c r="EE428" s="71"/>
      <c r="EF428" s="71"/>
      <c r="EG428" s="71"/>
      <c r="EH428" s="71"/>
      <c r="EI428" s="74"/>
      <c r="EJ428" s="74"/>
      <c r="EK428" s="74"/>
      <c r="EL428" s="74"/>
      <c r="EM428" s="74"/>
      <c r="EN428" s="74"/>
      <c r="EO428" s="74"/>
      <c r="EP428" s="74"/>
      <c r="EQ428" s="74"/>
      <c r="ER428" s="74"/>
      <c r="ES428" s="74"/>
      <c r="ET428" s="74"/>
      <c r="EU428" s="74"/>
      <c r="EV428" s="74"/>
      <c r="EW428" s="74"/>
      <c r="EX428" s="74"/>
      <c r="EY428" s="74"/>
      <c r="EZ428" s="74"/>
      <c r="FA428" s="74"/>
      <c r="FB428" s="74"/>
    </row>
    <row r="429" spans="2:158" s="69" customFormat="1">
      <c r="B429" s="312"/>
      <c r="C429" s="77" t="s">
        <v>397</v>
      </c>
      <c r="D429" s="71"/>
      <c r="E429" s="71"/>
      <c r="F429" s="71"/>
      <c r="G429" s="71"/>
      <c r="H429" s="71"/>
      <c r="I429" s="71"/>
      <c r="J429" s="71"/>
      <c r="K429" s="71"/>
      <c r="L429" s="71"/>
      <c r="M429" s="71"/>
      <c r="N429" s="71"/>
      <c r="O429" s="72"/>
      <c r="P429" s="71"/>
      <c r="Q429" s="71"/>
      <c r="R429" s="71"/>
      <c r="S429" s="71"/>
      <c r="T429" s="71"/>
      <c r="U429" s="71"/>
      <c r="V429" s="71"/>
      <c r="W429" s="71"/>
      <c r="X429" s="71"/>
      <c r="Y429" s="73">
        <v>34</v>
      </c>
      <c r="Z429" s="73"/>
      <c r="AA429" s="73"/>
      <c r="AB429" s="73"/>
      <c r="AC429" s="73"/>
      <c r="AD429" s="73"/>
      <c r="AE429" s="73"/>
      <c r="AF429" s="447">
        <f t="shared" si="258"/>
        <v>320</v>
      </c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447">
        <f t="shared" si="262"/>
        <v>0</v>
      </c>
      <c r="AT429" s="455"/>
      <c r="AU429" s="450">
        <f t="shared" si="263"/>
        <v>0</v>
      </c>
      <c r="AV429" s="71"/>
      <c r="AW429" s="71"/>
      <c r="AX429" s="71"/>
      <c r="AY429" s="455"/>
      <c r="AZ429" s="71"/>
      <c r="BA429" s="455"/>
      <c r="BB429" s="447">
        <f t="shared" si="261"/>
        <v>0</v>
      </c>
      <c r="BC429" s="71"/>
      <c r="BD429" s="71"/>
      <c r="BE429" s="71"/>
      <c r="BF429" s="71"/>
      <c r="BG429" s="455"/>
      <c r="BH429" s="455">
        <v>7</v>
      </c>
      <c r="BI429" s="455"/>
      <c r="BJ429" s="455">
        <v>313</v>
      </c>
      <c r="BK429" s="455"/>
      <c r="BL429" s="450">
        <f t="shared" si="264"/>
        <v>0</v>
      </c>
      <c r="BM429" s="71"/>
      <c r="BN429" s="71"/>
      <c r="BO429" s="71"/>
      <c r="BP429" s="71"/>
      <c r="BQ429" s="455">
        <f t="shared" si="242"/>
        <v>320</v>
      </c>
      <c r="BR429" s="71"/>
      <c r="BS429" s="71"/>
      <c r="BT429" s="71"/>
      <c r="BU429" s="71"/>
      <c r="BV429" s="71"/>
      <c r="BW429" s="71"/>
      <c r="BX429" s="71"/>
      <c r="BY429" s="71"/>
      <c r="BZ429" s="71"/>
      <c r="CA429" s="71"/>
      <c r="CB429" s="71"/>
      <c r="CC429" s="71"/>
      <c r="CD429" s="71"/>
      <c r="CE429" s="71"/>
      <c r="CF429" s="71"/>
      <c r="CG429" s="71"/>
      <c r="CH429" s="71"/>
      <c r="CI429" s="71"/>
      <c r="CJ429" s="71"/>
      <c r="CK429" s="71"/>
      <c r="CL429" s="71"/>
      <c r="CM429" s="71"/>
      <c r="CN429" s="71"/>
      <c r="CO429" s="71"/>
      <c r="CP429" s="190">
        <f t="shared" si="237"/>
        <v>0</v>
      </c>
      <c r="CQ429" s="71"/>
      <c r="CR429" s="71"/>
      <c r="CS429" s="71"/>
      <c r="CT429" s="71"/>
      <c r="CU429" s="71"/>
      <c r="CV429" s="71"/>
      <c r="CW429" s="71"/>
      <c r="CX429" s="71"/>
      <c r="CY429" s="71"/>
      <c r="CZ429" s="71"/>
      <c r="DA429" s="71"/>
      <c r="DB429" s="190">
        <f t="shared" si="241"/>
        <v>0</v>
      </c>
      <c r="DC429" s="71">
        <f t="shared" si="238"/>
        <v>0</v>
      </c>
      <c r="DD429" s="71"/>
      <c r="DE429" s="71"/>
      <c r="DF429" s="71"/>
      <c r="DG429" s="190">
        <f t="shared" si="239"/>
        <v>0</v>
      </c>
      <c r="DH429" s="71">
        <f t="shared" si="240"/>
        <v>0</v>
      </c>
      <c r="DI429" s="71"/>
      <c r="DJ429" s="71"/>
      <c r="DK429" s="71"/>
      <c r="DL429" s="71"/>
      <c r="DM429" s="71"/>
      <c r="DN429" s="71"/>
      <c r="DO429" s="71"/>
      <c r="DP429" s="71"/>
      <c r="DQ429" s="71"/>
      <c r="DR429" s="71"/>
      <c r="DS429" s="71"/>
      <c r="DT429" s="71"/>
      <c r="DU429" s="71"/>
      <c r="DV429" s="71"/>
      <c r="DW429" s="71"/>
      <c r="DX429" s="71"/>
      <c r="DY429" s="71"/>
      <c r="DZ429" s="71"/>
      <c r="EA429" s="71"/>
      <c r="EB429" s="71"/>
      <c r="EC429" s="71"/>
      <c r="ED429" s="71"/>
      <c r="EE429" s="71"/>
      <c r="EF429" s="71"/>
      <c r="EG429" s="71"/>
      <c r="EH429" s="71"/>
      <c r="EI429" s="74"/>
      <c r="EJ429" s="74"/>
      <c r="EK429" s="74"/>
      <c r="EL429" s="74"/>
      <c r="EM429" s="74"/>
      <c r="EN429" s="74"/>
      <c r="EO429" s="74"/>
      <c r="EP429" s="74"/>
      <c r="EQ429" s="74"/>
      <c r="ER429" s="74"/>
      <c r="ES429" s="74"/>
      <c r="ET429" s="74"/>
      <c r="EU429" s="74"/>
      <c r="EV429" s="74"/>
      <c r="EW429" s="74"/>
      <c r="EX429" s="74"/>
      <c r="EY429" s="74"/>
      <c r="EZ429" s="74"/>
      <c r="FA429" s="74"/>
      <c r="FB429" s="74"/>
    </row>
    <row r="430" spans="2:158" s="69" customFormat="1">
      <c r="B430" s="312"/>
      <c r="C430" s="77" t="s">
        <v>398</v>
      </c>
      <c r="D430" s="71"/>
      <c r="E430" s="71"/>
      <c r="F430" s="71"/>
      <c r="G430" s="71"/>
      <c r="H430" s="71"/>
      <c r="I430" s="71"/>
      <c r="J430" s="71"/>
      <c r="K430" s="71"/>
      <c r="L430" s="71"/>
      <c r="M430" s="71"/>
      <c r="N430" s="71"/>
      <c r="O430" s="72"/>
      <c r="P430" s="71"/>
      <c r="Q430" s="71"/>
      <c r="R430" s="71"/>
      <c r="S430" s="71"/>
      <c r="T430" s="71"/>
      <c r="U430" s="71"/>
      <c r="V430" s="71"/>
      <c r="W430" s="71"/>
      <c r="X430" s="71"/>
      <c r="Y430" s="73">
        <v>15752</v>
      </c>
      <c r="Z430" s="73"/>
      <c r="AA430" s="73"/>
      <c r="AB430" s="73"/>
      <c r="AC430" s="73"/>
      <c r="AD430" s="73"/>
      <c r="AE430" s="73"/>
      <c r="AF430" s="447">
        <f t="shared" si="258"/>
        <v>2644</v>
      </c>
      <c r="AG430" s="71"/>
      <c r="AH430" s="71"/>
      <c r="AI430" s="71"/>
      <c r="AJ430" s="71"/>
      <c r="AK430" s="71"/>
      <c r="AL430" s="71"/>
      <c r="AM430" s="71"/>
      <c r="AN430" s="71"/>
      <c r="AO430" s="71">
        <v>67</v>
      </c>
      <c r="AP430" s="71">
        <v>67</v>
      </c>
      <c r="AQ430" s="71"/>
      <c r="AR430" s="71"/>
      <c r="AS430" s="447">
        <f t="shared" si="262"/>
        <v>67</v>
      </c>
      <c r="AT430" s="455"/>
      <c r="AU430" s="450">
        <f t="shared" si="263"/>
        <v>0</v>
      </c>
      <c r="AV430" s="71"/>
      <c r="AW430" s="71"/>
      <c r="AX430" s="71"/>
      <c r="AY430" s="455"/>
      <c r="AZ430" s="71"/>
      <c r="BA430" s="455"/>
      <c r="BB430" s="447">
        <f t="shared" si="261"/>
        <v>448</v>
      </c>
      <c r="BC430" s="71"/>
      <c r="BD430" s="71">
        <v>448</v>
      </c>
      <c r="BE430" s="71">
        <v>408</v>
      </c>
      <c r="BF430" s="71"/>
      <c r="BG430" s="455">
        <v>18</v>
      </c>
      <c r="BH430" s="455">
        <v>2</v>
      </c>
      <c r="BI430" s="455"/>
      <c r="BJ430" s="455">
        <v>1586</v>
      </c>
      <c r="BK430" s="455">
        <v>305</v>
      </c>
      <c r="BL430" s="450">
        <f t="shared" si="264"/>
        <v>218</v>
      </c>
      <c r="BM430" s="71"/>
      <c r="BN430" s="71"/>
      <c r="BO430" s="71"/>
      <c r="BP430" s="71">
        <v>218</v>
      </c>
      <c r="BQ430" s="455">
        <f t="shared" si="242"/>
        <v>2577</v>
      </c>
      <c r="BR430" s="71"/>
      <c r="BS430" s="71"/>
      <c r="BT430" s="71"/>
      <c r="BU430" s="71"/>
      <c r="BV430" s="71"/>
      <c r="BW430" s="71"/>
      <c r="BX430" s="71"/>
      <c r="BY430" s="71"/>
      <c r="BZ430" s="71"/>
      <c r="CA430" s="71"/>
      <c r="CB430" s="71"/>
      <c r="CC430" s="71"/>
      <c r="CD430" s="71"/>
      <c r="CE430" s="71"/>
      <c r="CF430" s="71"/>
      <c r="CG430" s="71"/>
      <c r="CH430" s="71"/>
      <c r="CI430" s="71"/>
      <c r="CJ430" s="71"/>
      <c r="CK430" s="71"/>
      <c r="CL430" s="71"/>
      <c r="CM430" s="71"/>
      <c r="CN430" s="71"/>
      <c r="CO430" s="71"/>
      <c r="CP430" s="190">
        <f t="shared" si="237"/>
        <v>0</v>
      </c>
      <c r="CQ430" s="71"/>
      <c r="CR430" s="71"/>
      <c r="CS430" s="71"/>
      <c r="CT430" s="71"/>
      <c r="CU430" s="71"/>
      <c r="CV430" s="71"/>
      <c r="CW430" s="71"/>
      <c r="CX430" s="71"/>
      <c r="CY430" s="71"/>
      <c r="CZ430" s="71"/>
      <c r="DA430" s="71"/>
      <c r="DB430" s="190">
        <f t="shared" si="241"/>
        <v>0</v>
      </c>
      <c r="DC430" s="71">
        <f t="shared" si="238"/>
        <v>0</v>
      </c>
      <c r="DD430" s="71"/>
      <c r="DE430" s="71"/>
      <c r="DF430" s="71"/>
      <c r="DG430" s="190">
        <f t="shared" si="239"/>
        <v>0</v>
      </c>
      <c r="DH430" s="71">
        <f t="shared" si="240"/>
        <v>0</v>
      </c>
      <c r="DI430" s="71"/>
      <c r="DJ430" s="71"/>
      <c r="DK430" s="71"/>
      <c r="DL430" s="71"/>
      <c r="DM430" s="71"/>
      <c r="DN430" s="71"/>
      <c r="DO430" s="71"/>
      <c r="DP430" s="71"/>
      <c r="DQ430" s="71"/>
      <c r="DR430" s="71"/>
      <c r="DS430" s="71"/>
      <c r="DT430" s="71"/>
      <c r="DU430" s="71"/>
      <c r="DV430" s="71"/>
      <c r="DW430" s="71"/>
      <c r="DX430" s="71"/>
      <c r="DY430" s="71"/>
      <c r="DZ430" s="71"/>
      <c r="EA430" s="71"/>
      <c r="EB430" s="71"/>
      <c r="EC430" s="71"/>
      <c r="ED430" s="71"/>
      <c r="EE430" s="71"/>
      <c r="EF430" s="71"/>
      <c r="EG430" s="71"/>
      <c r="EH430" s="71"/>
      <c r="EI430" s="74"/>
      <c r="EJ430" s="74"/>
      <c r="EK430" s="74"/>
      <c r="EL430" s="74"/>
      <c r="EM430" s="74"/>
      <c r="EN430" s="74"/>
      <c r="EO430" s="74"/>
      <c r="EP430" s="74"/>
      <c r="EQ430" s="74"/>
      <c r="ER430" s="74"/>
      <c r="ES430" s="74"/>
      <c r="ET430" s="74"/>
      <c r="EU430" s="74"/>
      <c r="EV430" s="74"/>
      <c r="EW430" s="74"/>
      <c r="EX430" s="74"/>
      <c r="EY430" s="74"/>
      <c r="EZ430" s="74"/>
      <c r="FA430" s="74"/>
      <c r="FB430" s="74"/>
    </row>
    <row r="431" spans="2:158" s="83" customFormat="1" ht="48" customHeight="1">
      <c r="B431" s="729" t="s">
        <v>448</v>
      </c>
      <c r="C431" s="741" t="s">
        <v>449</v>
      </c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7"/>
      <c r="P431" s="86"/>
      <c r="Q431" s="86"/>
      <c r="R431" s="86"/>
      <c r="S431" s="86"/>
      <c r="T431" s="86"/>
      <c r="U431" s="86"/>
      <c r="V431" s="86"/>
      <c r="W431" s="86"/>
      <c r="X431" s="86"/>
      <c r="Y431" s="88">
        <v>4047</v>
      </c>
      <c r="Z431" s="88"/>
      <c r="AA431" s="88"/>
      <c r="AB431" s="88"/>
      <c r="AC431" s="88"/>
      <c r="AD431" s="88"/>
      <c r="AE431" s="88"/>
      <c r="AF431" s="447">
        <f t="shared" si="258"/>
        <v>0.6</v>
      </c>
      <c r="AG431" s="86"/>
      <c r="AH431" s="86"/>
      <c r="AI431" s="86"/>
      <c r="AJ431" s="86"/>
      <c r="AK431" s="86"/>
      <c r="AL431" s="86"/>
      <c r="AM431" s="86"/>
      <c r="AN431" s="86"/>
      <c r="AO431" s="86"/>
      <c r="AP431" s="86"/>
      <c r="AQ431" s="86"/>
      <c r="AR431" s="86"/>
      <c r="AS431" s="447">
        <f t="shared" si="262"/>
        <v>0</v>
      </c>
      <c r="AT431" s="455"/>
      <c r="AU431" s="450">
        <f t="shared" si="263"/>
        <v>0</v>
      </c>
      <c r="AV431" s="86"/>
      <c r="AW431" s="86"/>
      <c r="AX431" s="86"/>
      <c r="AY431" s="455"/>
      <c r="AZ431" s="86"/>
      <c r="BA431" s="455"/>
      <c r="BB431" s="447">
        <f t="shared" si="261"/>
        <v>0.1</v>
      </c>
      <c r="BC431" s="86"/>
      <c r="BD431" s="86"/>
      <c r="BE431" s="86"/>
      <c r="BF431" s="86">
        <v>0.1</v>
      </c>
      <c r="BG431" s="455"/>
      <c r="BH431" s="455"/>
      <c r="BI431" s="455"/>
      <c r="BJ431" s="455">
        <v>0.5</v>
      </c>
      <c r="BK431" s="455"/>
      <c r="BL431" s="450">
        <f t="shared" si="264"/>
        <v>0</v>
      </c>
      <c r="BM431" s="86"/>
      <c r="BN431" s="86"/>
      <c r="BO431" s="86"/>
      <c r="BP431" s="86"/>
      <c r="BQ431" s="455">
        <f>SUM(AT431,AU431,AY431,BA431,BB431,BG431,BH431,BI431,BJ431,BK431,BL431)</f>
        <v>0.6</v>
      </c>
      <c r="BR431" s="86"/>
      <c r="BS431" s="86"/>
      <c r="BT431" s="86"/>
      <c r="BU431" s="86"/>
      <c r="BV431" s="86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188">
        <f t="shared" si="237"/>
        <v>0</v>
      </c>
      <c r="CQ431" s="86"/>
      <c r="CR431" s="86"/>
      <c r="CS431" s="86"/>
      <c r="CT431" s="86"/>
      <c r="CU431" s="86"/>
      <c r="CV431" s="86"/>
      <c r="CW431" s="86"/>
      <c r="CX431" s="86"/>
      <c r="CY431" s="86"/>
      <c r="CZ431" s="86"/>
      <c r="DA431" s="86"/>
      <c r="DB431" s="188">
        <f t="shared" si="241"/>
        <v>0</v>
      </c>
      <c r="DC431" s="38">
        <f t="shared" si="238"/>
        <v>0</v>
      </c>
      <c r="DD431" s="86"/>
      <c r="DE431" s="86"/>
      <c r="DF431" s="86"/>
      <c r="DG431" s="188">
        <f t="shared" si="239"/>
        <v>0</v>
      </c>
      <c r="DH431" s="38">
        <f t="shared" si="240"/>
        <v>0</v>
      </c>
      <c r="DI431" s="86"/>
      <c r="DJ431" s="86"/>
      <c r="DK431" s="86"/>
      <c r="DL431" s="86"/>
      <c r="DM431" s="86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6"/>
      <c r="EI431" s="89"/>
      <c r="EJ431" s="89"/>
      <c r="EK431" s="89"/>
      <c r="EL431" s="89"/>
      <c r="EM431" s="89"/>
      <c r="EN431" s="89"/>
      <c r="EO431" s="89"/>
      <c r="EP431" s="89"/>
      <c r="EQ431" s="89"/>
      <c r="ER431" s="89"/>
      <c r="ES431" s="89"/>
      <c r="ET431" s="89"/>
      <c r="EU431" s="89"/>
      <c r="EV431" s="89"/>
      <c r="EW431" s="89"/>
      <c r="EX431" s="89"/>
      <c r="EY431" s="89"/>
      <c r="EZ431" s="89"/>
      <c r="FA431" s="89"/>
      <c r="FB431" s="89"/>
    </row>
    <row r="432" spans="2:158" s="83" customFormat="1" ht="15.75" customHeight="1">
      <c r="B432" s="730"/>
      <c r="C432" s="742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7"/>
      <c r="P432" s="86"/>
      <c r="Q432" s="86"/>
      <c r="R432" s="86"/>
      <c r="S432" s="86"/>
      <c r="T432" s="86"/>
      <c r="U432" s="86"/>
      <c r="V432" s="86"/>
      <c r="W432" s="86"/>
      <c r="X432" s="86"/>
      <c r="Y432" s="88">
        <f>SUM(Y433:Y446)</f>
        <v>4047</v>
      </c>
      <c r="Z432" s="88"/>
      <c r="AA432" s="88"/>
      <c r="AB432" s="88"/>
      <c r="AC432" s="88"/>
      <c r="AD432" s="88"/>
      <c r="AE432" s="88"/>
      <c r="AF432" s="447">
        <f t="shared" si="258"/>
        <v>546</v>
      </c>
      <c r="AG432" s="88">
        <f t="shared" ref="AG432:AR432" si="265">SUM(AG433:AG446)</f>
        <v>0</v>
      </c>
      <c r="AH432" s="88">
        <f t="shared" si="265"/>
        <v>0</v>
      </c>
      <c r="AI432" s="88">
        <f t="shared" si="265"/>
        <v>0</v>
      </c>
      <c r="AJ432" s="88">
        <f t="shared" si="265"/>
        <v>0</v>
      </c>
      <c r="AK432" s="88">
        <f t="shared" si="265"/>
        <v>0</v>
      </c>
      <c r="AL432" s="88">
        <f t="shared" si="265"/>
        <v>0</v>
      </c>
      <c r="AM432" s="88">
        <f t="shared" si="265"/>
        <v>0</v>
      </c>
      <c r="AN432" s="88">
        <f t="shared" si="265"/>
        <v>0</v>
      </c>
      <c r="AO432" s="88">
        <f t="shared" si="265"/>
        <v>0</v>
      </c>
      <c r="AP432" s="88">
        <f t="shared" si="265"/>
        <v>0</v>
      </c>
      <c r="AQ432" s="88">
        <f t="shared" si="265"/>
        <v>0</v>
      </c>
      <c r="AR432" s="88">
        <f t="shared" si="265"/>
        <v>0</v>
      </c>
      <c r="AS432" s="447">
        <f t="shared" si="262"/>
        <v>0</v>
      </c>
      <c r="AT432" s="450">
        <f t="shared" ref="AT432:BP432" si="266">SUM(AT433:AT446)</f>
        <v>0</v>
      </c>
      <c r="AU432" s="450">
        <f t="shared" si="266"/>
        <v>0</v>
      </c>
      <c r="AV432" s="88">
        <f t="shared" si="266"/>
        <v>0</v>
      </c>
      <c r="AW432" s="88">
        <f t="shared" si="266"/>
        <v>0</v>
      </c>
      <c r="AX432" s="88">
        <f t="shared" si="266"/>
        <v>0</v>
      </c>
      <c r="AY432" s="450">
        <f t="shared" si="266"/>
        <v>0</v>
      </c>
      <c r="AZ432" s="88">
        <f t="shared" si="266"/>
        <v>0</v>
      </c>
      <c r="BA432" s="450">
        <f t="shared" si="266"/>
        <v>0</v>
      </c>
      <c r="BB432" s="450">
        <f t="shared" si="266"/>
        <v>64</v>
      </c>
      <c r="BC432" s="88">
        <f t="shared" si="266"/>
        <v>0</v>
      </c>
      <c r="BD432" s="88">
        <f t="shared" si="266"/>
        <v>0</v>
      </c>
      <c r="BE432" s="88">
        <f t="shared" si="266"/>
        <v>0</v>
      </c>
      <c r="BF432" s="88">
        <f t="shared" si="266"/>
        <v>64</v>
      </c>
      <c r="BG432" s="450">
        <f t="shared" si="266"/>
        <v>0</v>
      </c>
      <c r="BH432" s="450">
        <f t="shared" si="266"/>
        <v>0</v>
      </c>
      <c r="BI432" s="450">
        <f t="shared" si="266"/>
        <v>0</v>
      </c>
      <c r="BJ432" s="450">
        <f t="shared" si="266"/>
        <v>482</v>
      </c>
      <c r="BK432" s="450">
        <f t="shared" si="266"/>
        <v>0</v>
      </c>
      <c r="BL432" s="450">
        <f t="shared" si="266"/>
        <v>0</v>
      </c>
      <c r="BM432" s="88">
        <f t="shared" si="266"/>
        <v>0</v>
      </c>
      <c r="BN432" s="88">
        <f t="shared" si="266"/>
        <v>0</v>
      </c>
      <c r="BO432" s="88">
        <f t="shared" si="266"/>
        <v>0</v>
      </c>
      <c r="BP432" s="88">
        <f t="shared" si="266"/>
        <v>0</v>
      </c>
      <c r="BQ432" s="455">
        <f>SUM(AT432,AU432,AY432,BA432,BB432,BG432,BH432,BI432,BJ432,BK432,BL432)</f>
        <v>546</v>
      </c>
      <c r="BR432" s="86"/>
      <c r="BS432" s="86"/>
      <c r="BT432" s="86"/>
      <c r="BU432" s="86"/>
      <c r="BV432" s="86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188">
        <f t="shared" si="237"/>
        <v>0</v>
      </c>
      <c r="CQ432" s="86"/>
      <c r="CR432" s="86"/>
      <c r="CS432" s="86"/>
      <c r="CT432" s="86"/>
      <c r="CU432" s="86"/>
      <c r="CV432" s="86"/>
      <c r="CW432" s="86"/>
      <c r="CX432" s="86"/>
      <c r="CY432" s="86"/>
      <c r="CZ432" s="86"/>
      <c r="DA432" s="86"/>
      <c r="DB432" s="188">
        <f t="shared" si="241"/>
        <v>0</v>
      </c>
      <c r="DC432" s="38">
        <f t="shared" si="238"/>
        <v>0</v>
      </c>
      <c r="DD432" s="86"/>
      <c r="DE432" s="86"/>
      <c r="DF432" s="86"/>
      <c r="DG432" s="188">
        <f t="shared" si="239"/>
        <v>0</v>
      </c>
      <c r="DH432" s="38">
        <f t="shared" si="240"/>
        <v>0</v>
      </c>
      <c r="DI432" s="86"/>
      <c r="DJ432" s="86"/>
      <c r="DK432" s="86"/>
      <c r="DL432" s="86"/>
      <c r="DM432" s="86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6"/>
      <c r="EI432" s="89"/>
      <c r="EJ432" s="89"/>
      <c r="EK432" s="89"/>
      <c r="EL432" s="89"/>
      <c r="EM432" s="89"/>
      <c r="EN432" s="89"/>
      <c r="EO432" s="89"/>
      <c r="EP432" s="89"/>
      <c r="EQ432" s="89"/>
      <c r="ER432" s="89"/>
      <c r="ES432" s="89"/>
      <c r="ET432" s="89"/>
      <c r="EU432" s="89"/>
      <c r="EV432" s="89"/>
      <c r="EW432" s="89"/>
      <c r="EX432" s="89"/>
      <c r="EY432" s="89"/>
      <c r="EZ432" s="89"/>
      <c r="FA432" s="89"/>
      <c r="FB432" s="89"/>
    </row>
    <row r="433" spans="2:158" s="69" customFormat="1" ht="11.25" customHeight="1">
      <c r="B433" s="312"/>
      <c r="C433" s="77" t="s">
        <v>385</v>
      </c>
      <c r="D433" s="71"/>
      <c r="E433" s="71"/>
      <c r="F433" s="71"/>
      <c r="G433" s="71"/>
      <c r="H433" s="71"/>
      <c r="I433" s="71"/>
      <c r="J433" s="71"/>
      <c r="K433" s="71"/>
      <c r="L433" s="71"/>
      <c r="M433" s="71"/>
      <c r="N433" s="71"/>
      <c r="O433" s="72"/>
      <c r="P433" s="71"/>
      <c r="Q433" s="71"/>
      <c r="R433" s="71"/>
      <c r="S433" s="71"/>
      <c r="T433" s="71"/>
      <c r="U433" s="71"/>
      <c r="V433" s="71"/>
      <c r="W433" s="71"/>
      <c r="X433" s="71"/>
      <c r="Y433" s="73">
        <v>292</v>
      </c>
      <c r="Z433" s="73"/>
      <c r="AA433" s="73"/>
      <c r="AB433" s="73"/>
      <c r="AC433" s="73"/>
      <c r="AD433" s="73"/>
      <c r="AE433" s="73"/>
      <c r="AF433" s="447">
        <f t="shared" si="258"/>
        <v>32</v>
      </c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447">
        <f t="shared" si="262"/>
        <v>0</v>
      </c>
      <c r="AT433" s="455"/>
      <c r="AU433" s="450">
        <f t="shared" ref="AU433:AU446" si="267">SUM(AV433:AX433)</f>
        <v>0</v>
      </c>
      <c r="AV433" s="71"/>
      <c r="AW433" s="71"/>
      <c r="AX433" s="71"/>
      <c r="AY433" s="455"/>
      <c r="AZ433" s="71"/>
      <c r="BA433" s="455"/>
      <c r="BB433" s="447">
        <f t="shared" si="261"/>
        <v>0</v>
      </c>
      <c r="BC433" s="71"/>
      <c r="BD433" s="71"/>
      <c r="BE433" s="71"/>
      <c r="BF433" s="71"/>
      <c r="BG433" s="455"/>
      <c r="BH433" s="455"/>
      <c r="BI433" s="455"/>
      <c r="BJ433" s="455">
        <v>32</v>
      </c>
      <c r="BK433" s="455"/>
      <c r="BL433" s="450">
        <f>SUM(BM433:BP433)</f>
        <v>0</v>
      </c>
      <c r="BM433" s="71"/>
      <c r="BN433" s="71"/>
      <c r="BO433" s="71"/>
      <c r="BP433" s="71"/>
      <c r="BQ433" s="455">
        <f t="shared" ref="BQ433:BQ451" si="268">SUM(AT433,AU433,AY433,BA433,BB432:BB433,BG433,BH433,BI433,BJ433,BK433,BL433)</f>
        <v>96</v>
      </c>
      <c r="BR433" s="71"/>
      <c r="BS433" s="71"/>
      <c r="BT433" s="71"/>
      <c r="BU433" s="71"/>
      <c r="BV433" s="71"/>
      <c r="BW433" s="71"/>
      <c r="BX433" s="71"/>
      <c r="BY433" s="71"/>
      <c r="BZ433" s="71"/>
      <c r="CA433" s="71"/>
      <c r="CB433" s="71"/>
      <c r="CC433" s="71"/>
      <c r="CD433" s="71"/>
      <c r="CE433" s="71"/>
      <c r="CF433" s="71"/>
      <c r="CG433" s="71"/>
      <c r="CH433" s="71"/>
      <c r="CI433" s="71"/>
      <c r="CJ433" s="71"/>
      <c r="CK433" s="71"/>
      <c r="CL433" s="71"/>
      <c r="CM433" s="71"/>
      <c r="CN433" s="71"/>
      <c r="CO433" s="71"/>
      <c r="CP433" s="190">
        <f t="shared" si="237"/>
        <v>0</v>
      </c>
      <c r="CQ433" s="71"/>
      <c r="CR433" s="71"/>
      <c r="CS433" s="71"/>
      <c r="CT433" s="71"/>
      <c r="CU433" s="71"/>
      <c r="CV433" s="71"/>
      <c r="CW433" s="71"/>
      <c r="CX433" s="71"/>
      <c r="CY433" s="71"/>
      <c r="CZ433" s="71"/>
      <c r="DA433" s="71"/>
      <c r="DB433" s="190">
        <f t="shared" si="241"/>
        <v>0</v>
      </c>
      <c r="DC433" s="71">
        <f t="shared" si="238"/>
        <v>0</v>
      </c>
      <c r="DD433" s="71"/>
      <c r="DE433" s="71"/>
      <c r="DF433" s="71"/>
      <c r="DG433" s="190">
        <f t="shared" si="239"/>
        <v>0</v>
      </c>
      <c r="DH433" s="71">
        <f t="shared" si="240"/>
        <v>0</v>
      </c>
      <c r="DI433" s="71"/>
      <c r="DJ433" s="71"/>
      <c r="DK433" s="71"/>
      <c r="DL433" s="71"/>
      <c r="DM433" s="71"/>
      <c r="DN433" s="71"/>
      <c r="DO433" s="71"/>
      <c r="DP433" s="71"/>
      <c r="DQ433" s="71"/>
      <c r="DR433" s="71"/>
      <c r="DS433" s="71"/>
      <c r="DT433" s="71"/>
      <c r="DU433" s="71"/>
      <c r="DV433" s="71"/>
      <c r="DW433" s="71"/>
      <c r="DX433" s="71"/>
      <c r="DY433" s="71"/>
      <c r="DZ433" s="71"/>
      <c r="EA433" s="71"/>
      <c r="EB433" s="71"/>
      <c r="EC433" s="71"/>
      <c r="ED433" s="71"/>
      <c r="EE433" s="71"/>
      <c r="EF433" s="71"/>
      <c r="EG433" s="71"/>
      <c r="EH433" s="71"/>
      <c r="EI433" s="74"/>
      <c r="EJ433" s="74"/>
      <c r="EK433" s="74"/>
      <c r="EL433" s="74"/>
      <c r="EM433" s="74"/>
      <c r="EN433" s="74"/>
      <c r="EO433" s="74"/>
      <c r="EP433" s="74"/>
      <c r="EQ433" s="74"/>
      <c r="ER433" s="74"/>
      <c r="ES433" s="74"/>
      <c r="ET433" s="74"/>
      <c r="EU433" s="74"/>
      <c r="EV433" s="74"/>
      <c r="EW433" s="74"/>
      <c r="EX433" s="74"/>
      <c r="EY433" s="74"/>
      <c r="EZ433" s="74"/>
      <c r="FA433" s="74"/>
      <c r="FB433" s="74"/>
    </row>
    <row r="434" spans="2:158" s="69" customFormat="1" ht="11.25" customHeight="1">
      <c r="B434" s="312"/>
      <c r="C434" s="77" t="s">
        <v>386</v>
      </c>
      <c r="D434" s="71"/>
      <c r="E434" s="71"/>
      <c r="F434" s="71"/>
      <c r="G434" s="71"/>
      <c r="H434" s="71"/>
      <c r="I434" s="71"/>
      <c r="J434" s="71"/>
      <c r="K434" s="71"/>
      <c r="L434" s="71"/>
      <c r="M434" s="71"/>
      <c r="N434" s="71"/>
      <c r="O434" s="72"/>
      <c r="P434" s="71"/>
      <c r="Q434" s="71"/>
      <c r="R434" s="71"/>
      <c r="S434" s="71"/>
      <c r="T434" s="71"/>
      <c r="U434" s="71"/>
      <c r="V434" s="71"/>
      <c r="W434" s="71"/>
      <c r="X434" s="71"/>
      <c r="Y434" s="73">
        <v>96</v>
      </c>
      <c r="Z434" s="73"/>
      <c r="AA434" s="73"/>
      <c r="AB434" s="73"/>
      <c r="AC434" s="73"/>
      <c r="AD434" s="73"/>
      <c r="AE434" s="73"/>
      <c r="AF434" s="447">
        <f t="shared" si="258"/>
        <v>10</v>
      </c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447">
        <f t="shared" si="262"/>
        <v>0</v>
      </c>
      <c r="AT434" s="455"/>
      <c r="AU434" s="450">
        <f t="shared" si="267"/>
        <v>0</v>
      </c>
      <c r="AV434" s="71"/>
      <c r="AW434" s="71"/>
      <c r="AX434" s="71"/>
      <c r="AY434" s="455"/>
      <c r="AZ434" s="71"/>
      <c r="BA434" s="455"/>
      <c r="BB434" s="447">
        <f t="shared" si="261"/>
        <v>0</v>
      </c>
      <c r="BC434" s="71"/>
      <c r="BD434" s="71"/>
      <c r="BE434" s="71"/>
      <c r="BF434" s="71"/>
      <c r="BG434" s="455"/>
      <c r="BH434" s="455"/>
      <c r="BI434" s="455"/>
      <c r="BJ434" s="455">
        <v>10</v>
      </c>
      <c r="BK434" s="455"/>
      <c r="BL434" s="450">
        <f>SUM(BM434:BP434)</f>
        <v>0</v>
      </c>
      <c r="BM434" s="71"/>
      <c r="BN434" s="71"/>
      <c r="BO434" s="71"/>
      <c r="BP434" s="71"/>
      <c r="BQ434" s="455">
        <f t="shared" si="268"/>
        <v>10</v>
      </c>
      <c r="BR434" s="71"/>
      <c r="BS434" s="71"/>
      <c r="BT434" s="71"/>
      <c r="BU434" s="71"/>
      <c r="BV434" s="71"/>
      <c r="BW434" s="71"/>
      <c r="BX434" s="71"/>
      <c r="BY434" s="71"/>
      <c r="BZ434" s="71"/>
      <c r="CA434" s="71"/>
      <c r="CB434" s="71"/>
      <c r="CC434" s="71"/>
      <c r="CD434" s="71"/>
      <c r="CE434" s="71"/>
      <c r="CF434" s="71"/>
      <c r="CG434" s="71"/>
      <c r="CH434" s="71"/>
      <c r="CI434" s="71"/>
      <c r="CJ434" s="71"/>
      <c r="CK434" s="71"/>
      <c r="CL434" s="71"/>
      <c r="CM434" s="71"/>
      <c r="CN434" s="71"/>
      <c r="CO434" s="71"/>
      <c r="CP434" s="190">
        <f t="shared" si="237"/>
        <v>0</v>
      </c>
      <c r="CQ434" s="71"/>
      <c r="CR434" s="71"/>
      <c r="CS434" s="71"/>
      <c r="CT434" s="71"/>
      <c r="CU434" s="71"/>
      <c r="CV434" s="71"/>
      <c r="CW434" s="71"/>
      <c r="CX434" s="71"/>
      <c r="CY434" s="71"/>
      <c r="CZ434" s="71"/>
      <c r="DA434" s="71"/>
      <c r="DB434" s="190">
        <f t="shared" si="241"/>
        <v>0</v>
      </c>
      <c r="DC434" s="71">
        <f t="shared" si="238"/>
        <v>0</v>
      </c>
      <c r="DD434" s="71"/>
      <c r="DE434" s="71"/>
      <c r="DF434" s="71"/>
      <c r="DG434" s="190">
        <f t="shared" si="239"/>
        <v>0</v>
      </c>
      <c r="DH434" s="71">
        <f t="shared" si="240"/>
        <v>0</v>
      </c>
      <c r="DI434" s="71"/>
      <c r="DJ434" s="71"/>
      <c r="DK434" s="71"/>
      <c r="DL434" s="71"/>
      <c r="DM434" s="71"/>
      <c r="DN434" s="71"/>
      <c r="DO434" s="71"/>
      <c r="DP434" s="71"/>
      <c r="DQ434" s="71"/>
      <c r="DR434" s="71"/>
      <c r="DS434" s="71"/>
      <c r="DT434" s="71"/>
      <c r="DU434" s="71"/>
      <c r="DV434" s="71"/>
      <c r="DW434" s="71"/>
      <c r="DX434" s="71"/>
      <c r="DY434" s="71"/>
      <c r="DZ434" s="71"/>
      <c r="EA434" s="71"/>
      <c r="EB434" s="71"/>
      <c r="EC434" s="71"/>
      <c r="ED434" s="71"/>
      <c r="EE434" s="71"/>
      <c r="EF434" s="71"/>
      <c r="EG434" s="71"/>
      <c r="EH434" s="71"/>
      <c r="EI434" s="74"/>
      <c r="EJ434" s="74"/>
      <c r="EK434" s="74"/>
      <c r="EL434" s="74"/>
      <c r="EM434" s="74"/>
      <c r="EN434" s="74"/>
      <c r="EO434" s="74"/>
      <c r="EP434" s="74"/>
      <c r="EQ434" s="74"/>
      <c r="ER434" s="74"/>
      <c r="ES434" s="74"/>
      <c r="ET434" s="74"/>
      <c r="EU434" s="74"/>
      <c r="EV434" s="74"/>
      <c r="EW434" s="74"/>
      <c r="EX434" s="74"/>
      <c r="EY434" s="74"/>
      <c r="EZ434" s="74"/>
      <c r="FA434" s="74"/>
      <c r="FB434" s="74"/>
    </row>
    <row r="435" spans="2:158" s="69" customFormat="1" ht="11.25" customHeight="1">
      <c r="B435" s="312"/>
      <c r="C435" s="77" t="s">
        <v>387</v>
      </c>
      <c r="D435" s="71"/>
      <c r="E435" s="71"/>
      <c r="F435" s="71"/>
      <c r="G435" s="71"/>
      <c r="H435" s="71"/>
      <c r="I435" s="71"/>
      <c r="J435" s="71"/>
      <c r="K435" s="71"/>
      <c r="L435" s="71"/>
      <c r="M435" s="71"/>
      <c r="N435" s="71"/>
      <c r="O435" s="72"/>
      <c r="P435" s="71"/>
      <c r="Q435" s="71"/>
      <c r="R435" s="71"/>
      <c r="S435" s="71"/>
      <c r="T435" s="71"/>
      <c r="U435" s="71"/>
      <c r="V435" s="71"/>
      <c r="W435" s="71"/>
      <c r="X435" s="71"/>
      <c r="Y435" s="73">
        <v>152</v>
      </c>
      <c r="Z435" s="73"/>
      <c r="AA435" s="73"/>
      <c r="AB435" s="73"/>
      <c r="AC435" s="73"/>
      <c r="AD435" s="73"/>
      <c r="AE435" s="73"/>
      <c r="AF435" s="447">
        <f t="shared" si="258"/>
        <v>12</v>
      </c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447">
        <f t="shared" si="262"/>
        <v>0</v>
      </c>
      <c r="AT435" s="455"/>
      <c r="AU435" s="450">
        <f t="shared" si="267"/>
        <v>0</v>
      </c>
      <c r="AV435" s="71"/>
      <c r="AW435" s="71"/>
      <c r="AX435" s="71"/>
      <c r="AY435" s="455"/>
      <c r="AZ435" s="71"/>
      <c r="BA435" s="455"/>
      <c r="BB435" s="447">
        <f t="shared" si="261"/>
        <v>0</v>
      </c>
      <c r="BC435" s="71"/>
      <c r="BD435" s="71"/>
      <c r="BE435" s="71"/>
      <c r="BF435" s="71"/>
      <c r="BG435" s="455"/>
      <c r="BH435" s="455"/>
      <c r="BI435" s="455"/>
      <c r="BJ435" s="455">
        <v>12</v>
      </c>
      <c r="BK435" s="455"/>
      <c r="BL435" s="450">
        <f>SUM(BM435:BP435)</f>
        <v>0</v>
      </c>
      <c r="BM435" s="71"/>
      <c r="BN435" s="71"/>
      <c r="BO435" s="71"/>
      <c r="BP435" s="71"/>
      <c r="BQ435" s="455">
        <f t="shared" si="268"/>
        <v>12</v>
      </c>
      <c r="BR435" s="71"/>
      <c r="BS435" s="71"/>
      <c r="BT435" s="71"/>
      <c r="BU435" s="71"/>
      <c r="BV435" s="71"/>
      <c r="BW435" s="71"/>
      <c r="BX435" s="71"/>
      <c r="BY435" s="71"/>
      <c r="BZ435" s="71"/>
      <c r="CA435" s="71"/>
      <c r="CB435" s="71"/>
      <c r="CC435" s="71"/>
      <c r="CD435" s="71"/>
      <c r="CE435" s="71"/>
      <c r="CF435" s="71"/>
      <c r="CG435" s="71"/>
      <c r="CH435" s="71"/>
      <c r="CI435" s="71"/>
      <c r="CJ435" s="71"/>
      <c r="CK435" s="71"/>
      <c r="CL435" s="71"/>
      <c r="CM435" s="71"/>
      <c r="CN435" s="71"/>
      <c r="CO435" s="71"/>
      <c r="CP435" s="190">
        <f t="shared" si="237"/>
        <v>0</v>
      </c>
      <c r="CQ435" s="71"/>
      <c r="CR435" s="71"/>
      <c r="CS435" s="71"/>
      <c r="CT435" s="71"/>
      <c r="CU435" s="71"/>
      <c r="CV435" s="71"/>
      <c r="CW435" s="71"/>
      <c r="CX435" s="71"/>
      <c r="CY435" s="71"/>
      <c r="CZ435" s="71"/>
      <c r="DA435" s="71"/>
      <c r="DB435" s="190">
        <f t="shared" si="241"/>
        <v>0</v>
      </c>
      <c r="DC435" s="71">
        <f t="shared" si="238"/>
        <v>0</v>
      </c>
      <c r="DD435" s="71"/>
      <c r="DE435" s="71"/>
      <c r="DF435" s="71"/>
      <c r="DG435" s="190">
        <f t="shared" si="239"/>
        <v>0</v>
      </c>
      <c r="DH435" s="71">
        <f t="shared" si="240"/>
        <v>0</v>
      </c>
      <c r="DI435" s="71"/>
      <c r="DJ435" s="71"/>
      <c r="DK435" s="71"/>
      <c r="DL435" s="71"/>
      <c r="DM435" s="71"/>
      <c r="DN435" s="71"/>
      <c r="DO435" s="71"/>
      <c r="DP435" s="71"/>
      <c r="DQ435" s="71"/>
      <c r="DR435" s="71"/>
      <c r="DS435" s="71"/>
      <c r="DT435" s="71"/>
      <c r="DU435" s="71"/>
      <c r="DV435" s="71"/>
      <c r="DW435" s="71"/>
      <c r="DX435" s="71"/>
      <c r="DY435" s="71"/>
      <c r="DZ435" s="71"/>
      <c r="EA435" s="71"/>
      <c r="EB435" s="71"/>
      <c r="EC435" s="71"/>
      <c r="ED435" s="71"/>
      <c r="EE435" s="71"/>
      <c r="EF435" s="71"/>
      <c r="EG435" s="71"/>
      <c r="EH435" s="71"/>
      <c r="EI435" s="74"/>
      <c r="EJ435" s="74"/>
      <c r="EK435" s="74"/>
      <c r="EL435" s="74"/>
      <c r="EM435" s="74"/>
      <c r="EN435" s="74"/>
      <c r="EO435" s="74"/>
      <c r="EP435" s="74"/>
      <c r="EQ435" s="74"/>
      <c r="ER435" s="74"/>
      <c r="ES435" s="74"/>
      <c r="ET435" s="74"/>
      <c r="EU435" s="74"/>
      <c r="EV435" s="74"/>
      <c r="EW435" s="74"/>
      <c r="EX435" s="74"/>
      <c r="EY435" s="74"/>
      <c r="EZ435" s="74"/>
      <c r="FA435" s="74"/>
      <c r="FB435" s="74"/>
    </row>
    <row r="436" spans="2:158" s="69" customFormat="1" ht="11.25" customHeight="1">
      <c r="B436" s="312"/>
      <c r="C436" s="77" t="s">
        <v>388</v>
      </c>
      <c r="D436" s="71"/>
      <c r="E436" s="71"/>
      <c r="F436" s="71"/>
      <c r="G436" s="71"/>
      <c r="H436" s="71"/>
      <c r="I436" s="71"/>
      <c r="J436" s="71"/>
      <c r="K436" s="71"/>
      <c r="L436" s="71"/>
      <c r="M436" s="71"/>
      <c r="N436" s="71"/>
      <c r="O436" s="72"/>
      <c r="P436" s="71"/>
      <c r="Q436" s="71"/>
      <c r="R436" s="71"/>
      <c r="S436" s="71"/>
      <c r="T436" s="71"/>
      <c r="U436" s="71"/>
      <c r="V436" s="71"/>
      <c r="W436" s="71"/>
      <c r="X436" s="71"/>
      <c r="Y436" s="73">
        <v>117</v>
      </c>
      <c r="Z436" s="73"/>
      <c r="AA436" s="73"/>
      <c r="AB436" s="73"/>
      <c r="AC436" s="73"/>
      <c r="AD436" s="73"/>
      <c r="AE436" s="73"/>
      <c r="AF436" s="447">
        <f t="shared" si="258"/>
        <v>86</v>
      </c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447">
        <f t="shared" si="262"/>
        <v>0</v>
      </c>
      <c r="AT436" s="455"/>
      <c r="AU436" s="450">
        <f t="shared" si="267"/>
        <v>0</v>
      </c>
      <c r="AV436" s="71"/>
      <c r="AW436" s="71"/>
      <c r="AX436" s="71"/>
      <c r="AY436" s="455"/>
      <c r="AZ436" s="71"/>
      <c r="BA436" s="455"/>
      <c r="BB436" s="447">
        <f t="shared" si="261"/>
        <v>0</v>
      </c>
      <c r="BC436" s="71"/>
      <c r="BD436" s="71"/>
      <c r="BE436" s="71"/>
      <c r="BF436" s="71"/>
      <c r="BG436" s="455"/>
      <c r="BH436" s="455"/>
      <c r="BI436" s="455"/>
      <c r="BJ436" s="455">
        <v>86</v>
      </c>
      <c r="BK436" s="455"/>
      <c r="BL436" s="450">
        <f>SUM(BM436:BP436)</f>
        <v>0</v>
      </c>
      <c r="BM436" s="71"/>
      <c r="BN436" s="71"/>
      <c r="BO436" s="71"/>
      <c r="BP436" s="71"/>
      <c r="BQ436" s="455">
        <f t="shared" si="268"/>
        <v>86</v>
      </c>
      <c r="BR436" s="71"/>
      <c r="BS436" s="71"/>
      <c r="BT436" s="71"/>
      <c r="BU436" s="71"/>
      <c r="BV436" s="71"/>
      <c r="BW436" s="71"/>
      <c r="BX436" s="71"/>
      <c r="BY436" s="71"/>
      <c r="BZ436" s="71"/>
      <c r="CA436" s="71"/>
      <c r="CB436" s="71"/>
      <c r="CC436" s="71"/>
      <c r="CD436" s="71"/>
      <c r="CE436" s="71"/>
      <c r="CF436" s="71"/>
      <c r="CG436" s="71"/>
      <c r="CH436" s="71"/>
      <c r="CI436" s="71"/>
      <c r="CJ436" s="71"/>
      <c r="CK436" s="71"/>
      <c r="CL436" s="71"/>
      <c r="CM436" s="71"/>
      <c r="CN436" s="71"/>
      <c r="CO436" s="71"/>
      <c r="CP436" s="190">
        <f t="shared" si="237"/>
        <v>0</v>
      </c>
      <c r="CQ436" s="71"/>
      <c r="CR436" s="71"/>
      <c r="CS436" s="71"/>
      <c r="CT436" s="71"/>
      <c r="CU436" s="71"/>
      <c r="CV436" s="71"/>
      <c r="CW436" s="71"/>
      <c r="CX436" s="71"/>
      <c r="CY436" s="71"/>
      <c r="CZ436" s="71"/>
      <c r="DA436" s="71"/>
      <c r="DB436" s="190">
        <f t="shared" si="241"/>
        <v>0</v>
      </c>
      <c r="DC436" s="71">
        <f t="shared" si="238"/>
        <v>0</v>
      </c>
      <c r="DD436" s="71"/>
      <c r="DE436" s="71"/>
      <c r="DF436" s="71"/>
      <c r="DG436" s="190">
        <f t="shared" si="239"/>
        <v>0</v>
      </c>
      <c r="DH436" s="71">
        <f t="shared" si="240"/>
        <v>0</v>
      </c>
      <c r="DI436" s="71"/>
      <c r="DJ436" s="71"/>
      <c r="DK436" s="71"/>
      <c r="DL436" s="71"/>
      <c r="DM436" s="71"/>
      <c r="DN436" s="71"/>
      <c r="DO436" s="71"/>
      <c r="DP436" s="71"/>
      <c r="DQ436" s="71"/>
      <c r="DR436" s="71"/>
      <c r="DS436" s="71"/>
      <c r="DT436" s="71"/>
      <c r="DU436" s="71"/>
      <c r="DV436" s="71"/>
      <c r="DW436" s="71"/>
      <c r="DX436" s="71"/>
      <c r="DY436" s="71"/>
      <c r="DZ436" s="71"/>
      <c r="EA436" s="71"/>
      <c r="EB436" s="71"/>
      <c r="EC436" s="71"/>
      <c r="ED436" s="71"/>
      <c r="EE436" s="71"/>
      <c r="EF436" s="71"/>
      <c r="EG436" s="71"/>
      <c r="EH436" s="71"/>
      <c r="EI436" s="74"/>
      <c r="EJ436" s="74"/>
      <c r="EK436" s="74"/>
      <c r="EL436" s="74"/>
      <c r="EM436" s="74"/>
      <c r="EN436" s="74"/>
      <c r="EO436" s="74"/>
      <c r="EP436" s="74"/>
      <c r="EQ436" s="74"/>
      <c r="ER436" s="74"/>
      <c r="ES436" s="74"/>
      <c r="ET436" s="74"/>
      <c r="EU436" s="74"/>
      <c r="EV436" s="74"/>
      <c r="EW436" s="74"/>
      <c r="EX436" s="74"/>
      <c r="EY436" s="74"/>
      <c r="EZ436" s="74"/>
      <c r="FA436" s="74"/>
      <c r="FB436" s="74"/>
    </row>
    <row r="437" spans="2:158" s="69" customFormat="1" ht="11.25" customHeight="1">
      <c r="B437" s="312"/>
      <c r="C437" s="77" t="s">
        <v>389</v>
      </c>
      <c r="D437" s="71"/>
      <c r="E437" s="71"/>
      <c r="F437" s="71"/>
      <c r="G437" s="71"/>
      <c r="H437" s="71"/>
      <c r="I437" s="71"/>
      <c r="J437" s="71"/>
      <c r="K437" s="71"/>
      <c r="L437" s="71"/>
      <c r="M437" s="71"/>
      <c r="N437" s="71"/>
      <c r="O437" s="72"/>
      <c r="P437" s="71"/>
      <c r="Q437" s="71"/>
      <c r="R437" s="71"/>
      <c r="S437" s="71"/>
      <c r="T437" s="71"/>
      <c r="U437" s="71"/>
      <c r="V437" s="71"/>
      <c r="W437" s="71"/>
      <c r="X437" s="71"/>
      <c r="Y437" s="73">
        <v>228</v>
      </c>
      <c r="Z437" s="73"/>
      <c r="AA437" s="73"/>
      <c r="AB437" s="73"/>
      <c r="AC437" s="73"/>
      <c r="AD437" s="73"/>
      <c r="AE437" s="73"/>
      <c r="AF437" s="447">
        <f t="shared" si="258"/>
        <v>15</v>
      </c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447">
        <f t="shared" si="262"/>
        <v>0</v>
      </c>
      <c r="AT437" s="455"/>
      <c r="AU437" s="450">
        <f t="shared" si="267"/>
        <v>0</v>
      </c>
      <c r="AV437" s="71"/>
      <c r="AW437" s="71"/>
      <c r="AX437" s="71"/>
      <c r="AY437" s="455"/>
      <c r="AZ437" s="71"/>
      <c r="BA437" s="455"/>
      <c r="BB437" s="447">
        <f t="shared" si="261"/>
        <v>0</v>
      </c>
      <c r="BC437" s="71"/>
      <c r="BD437" s="71"/>
      <c r="BE437" s="71"/>
      <c r="BF437" s="71"/>
      <c r="BG437" s="455"/>
      <c r="BH437" s="455"/>
      <c r="BI437" s="455"/>
      <c r="BJ437" s="455">
        <v>15</v>
      </c>
      <c r="BK437" s="455"/>
      <c r="BL437" s="450"/>
      <c r="BM437" s="71"/>
      <c r="BN437" s="71"/>
      <c r="BO437" s="71"/>
      <c r="BP437" s="71"/>
      <c r="BQ437" s="455">
        <f t="shared" si="268"/>
        <v>15</v>
      </c>
      <c r="BR437" s="71"/>
      <c r="BS437" s="71"/>
      <c r="BT437" s="71"/>
      <c r="BU437" s="71"/>
      <c r="BV437" s="71"/>
      <c r="BW437" s="71"/>
      <c r="BX437" s="71"/>
      <c r="BY437" s="71"/>
      <c r="BZ437" s="71"/>
      <c r="CA437" s="71"/>
      <c r="CB437" s="71"/>
      <c r="CC437" s="71"/>
      <c r="CD437" s="71"/>
      <c r="CE437" s="71"/>
      <c r="CF437" s="71"/>
      <c r="CG437" s="71"/>
      <c r="CH437" s="71"/>
      <c r="CI437" s="71"/>
      <c r="CJ437" s="71"/>
      <c r="CK437" s="71"/>
      <c r="CL437" s="71"/>
      <c r="CM437" s="71"/>
      <c r="CN437" s="71"/>
      <c r="CO437" s="71"/>
      <c r="CP437" s="190">
        <f t="shared" si="237"/>
        <v>0</v>
      </c>
      <c r="CQ437" s="71"/>
      <c r="CR437" s="71"/>
      <c r="CS437" s="71"/>
      <c r="CT437" s="71"/>
      <c r="CU437" s="71"/>
      <c r="CV437" s="71"/>
      <c r="CW437" s="71"/>
      <c r="CX437" s="71"/>
      <c r="CY437" s="71"/>
      <c r="CZ437" s="71"/>
      <c r="DA437" s="71"/>
      <c r="DB437" s="190">
        <f t="shared" si="241"/>
        <v>0</v>
      </c>
      <c r="DC437" s="71">
        <f t="shared" si="238"/>
        <v>0</v>
      </c>
      <c r="DD437" s="71"/>
      <c r="DE437" s="71"/>
      <c r="DF437" s="71"/>
      <c r="DG437" s="190">
        <f t="shared" si="239"/>
        <v>0</v>
      </c>
      <c r="DH437" s="71">
        <f t="shared" si="240"/>
        <v>0</v>
      </c>
      <c r="DI437" s="71"/>
      <c r="DJ437" s="71"/>
      <c r="DK437" s="71"/>
      <c r="DL437" s="71"/>
      <c r="DM437" s="71"/>
      <c r="DN437" s="71"/>
      <c r="DO437" s="71"/>
      <c r="DP437" s="71"/>
      <c r="DQ437" s="71"/>
      <c r="DR437" s="71"/>
      <c r="DS437" s="71"/>
      <c r="DT437" s="71"/>
      <c r="DU437" s="71"/>
      <c r="DV437" s="71"/>
      <c r="DW437" s="71"/>
      <c r="DX437" s="71"/>
      <c r="DY437" s="71"/>
      <c r="DZ437" s="71"/>
      <c r="EA437" s="71"/>
      <c r="EB437" s="71"/>
      <c r="EC437" s="71"/>
      <c r="ED437" s="71"/>
      <c r="EE437" s="71"/>
      <c r="EF437" s="71"/>
      <c r="EG437" s="71"/>
      <c r="EH437" s="71"/>
      <c r="EI437" s="74"/>
      <c r="EJ437" s="74"/>
      <c r="EK437" s="74"/>
      <c r="EL437" s="74"/>
      <c r="EM437" s="74"/>
      <c r="EN437" s="74"/>
      <c r="EO437" s="74"/>
      <c r="EP437" s="74"/>
      <c r="EQ437" s="74"/>
      <c r="ER437" s="74"/>
      <c r="ES437" s="74"/>
      <c r="ET437" s="74"/>
      <c r="EU437" s="74"/>
      <c r="EV437" s="74"/>
      <c r="EW437" s="74"/>
      <c r="EX437" s="74"/>
      <c r="EY437" s="74"/>
      <c r="EZ437" s="74"/>
      <c r="FA437" s="74"/>
      <c r="FB437" s="74"/>
    </row>
    <row r="438" spans="2:158" s="69" customFormat="1" ht="11.25" customHeight="1">
      <c r="B438" s="312"/>
      <c r="C438" s="77" t="s">
        <v>390</v>
      </c>
      <c r="D438" s="71"/>
      <c r="E438" s="71"/>
      <c r="F438" s="71"/>
      <c r="G438" s="71"/>
      <c r="H438" s="71"/>
      <c r="I438" s="71"/>
      <c r="J438" s="71"/>
      <c r="K438" s="71"/>
      <c r="L438" s="71"/>
      <c r="M438" s="71"/>
      <c r="N438" s="71"/>
      <c r="O438" s="72"/>
      <c r="P438" s="71"/>
      <c r="Q438" s="71"/>
      <c r="R438" s="71"/>
      <c r="S438" s="71"/>
      <c r="T438" s="71"/>
      <c r="U438" s="71"/>
      <c r="V438" s="71"/>
      <c r="W438" s="71"/>
      <c r="X438" s="71"/>
      <c r="Y438" s="73">
        <v>192</v>
      </c>
      <c r="Z438" s="73"/>
      <c r="AA438" s="73"/>
      <c r="AB438" s="73"/>
      <c r="AC438" s="73"/>
      <c r="AD438" s="73"/>
      <c r="AE438" s="73"/>
      <c r="AF438" s="447">
        <f t="shared" si="258"/>
        <v>17</v>
      </c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447">
        <f t="shared" si="262"/>
        <v>0</v>
      </c>
      <c r="AT438" s="455"/>
      <c r="AU438" s="450">
        <f t="shared" si="267"/>
        <v>0</v>
      </c>
      <c r="AV438" s="71"/>
      <c r="AW438" s="71"/>
      <c r="AX438" s="71"/>
      <c r="AY438" s="455"/>
      <c r="AZ438" s="71"/>
      <c r="BA438" s="455"/>
      <c r="BB438" s="447">
        <f t="shared" si="261"/>
        <v>0</v>
      </c>
      <c r="BC438" s="71"/>
      <c r="BD438" s="71"/>
      <c r="BE438" s="71"/>
      <c r="BF438" s="71"/>
      <c r="BG438" s="455"/>
      <c r="BH438" s="455"/>
      <c r="BI438" s="455"/>
      <c r="BJ438" s="455">
        <v>17</v>
      </c>
      <c r="BK438" s="455"/>
      <c r="BL438" s="450">
        <f>SUM(BM438:BP438)</f>
        <v>0</v>
      </c>
      <c r="BM438" s="71"/>
      <c r="BN438" s="71"/>
      <c r="BO438" s="71"/>
      <c r="BP438" s="71"/>
      <c r="BQ438" s="455">
        <f t="shared" si="268"/>
        <v>17</v>
      </c>
      <c r="BR438" s="71"/>
      <c r="BS438" s="71"/>
      <c r="BT438" s="71"/>
      <c r="BU438" s="71"/>
      <c r="BV438" s="71"/>
      <c r="BW438" s="71"/>
      <c r="BX438" s="71"/>
      <c r="BY438" s="71"/>
      <c r="BZ438" s="71"/>
      <c r="CA438" s="71"/>
      <c r="CB438" s="71"/>
      <c r="CC438" s="71"/>
      <c r="CD438" s="71"/>
      <c r="CE438" s="71"/>
      <c r="CF438" s="71"/>
      <c r="CG438" s="71"/>
      <c r="CH438" s="71"/>
      <c r="CI438" s="71"/>
      <c r="CJ438" s="71"/>
      <c r="CK438" s="71"/>
      <c r="CL438" s="71"/>
      <c r="CM438" s="71"/>
      <c r="CN438" s="71"/>
      <c r="CO438" s="71"/>
      <c r="CP438" s="190">
        <f t="shared" si="237"/>
        <v>0</v>
      </c>
      <c r="CQ438" s="71"/>
      <c r="CR438" s="71"/>
      <c r="CS438" s="71"/>
      <c r="CT438" s="71"/>
      <c r="CU438" s="71"/>
      <c r="CV438" s="71"/>
      <c r="CW438" s="71"/>
      <c r="CX438" s="71"/>
      <c r="CY438" s="71"/>
      <c r="CZ438" s="71"/>
      <c r="DA438" s="71"/>
      <c r="DB438" s="190">
        <f t="shared" si="241"/>
        <v>0</v>
      </c>
      <c r="DC438" s="71">
        <f t="shared" si="238"/>
        <v>0</v>
      </c>
      <c r="DD438" s="71"/>
      <c r="DE438" s="71"/>
      <c r="DF438" s="71"/>
      <c r="DG438" s="190">
        <f t="shared" si="239"/>
        <v>0</v>
      </c>
      <c r="DH438" s="71">
        <f t="shared" si="240"/>
        <v>0</v>
      </c>
      <c r="DI438" s="71"/>
      <c r="DJ438" s="71"/>
      <c r="DK438" s="71"/>
      <c r="DL438" s="71"/>
      <c r="DM438" s="71"/>
      <c r="DN438" s="71"/>
      <c r="DO438" s="71"/>
      <c r="DP438" s="71"/>
      <c r="DQ438" s="71"/>
      <c r="DR438" s="71"/>
      <c r="DS438" s="71"/>
      <c r="DT438" s="71"/>
      <c r="DU438" s="71"/>
      <c r="DV438" s="71"/>
      <c r="DW438" s="71"/>
      <c r="DX438" s="71"/>
      <c r="DY438" s="71"/>
      <c r="DZ438" s="71"/>
      <c r="EA438" s="71"/>
      <c r="EB438" s="71"/>
      <c r="EC438" s="71"/>
      <c r="ED438" s="71"/>
      <c r="EE438" s="71"/>
      <c r="EF438" s="71"/>
      <c r="EG438" s="71"/>
      <c r="EH438" s="71"/>
      <c r="EI438" s="74"/>
      <c r="EJ438" s="74"/>
      <c r="EK438" s="74"/>
      <c r="EL438" s="74"/>
      <c r="EM438" s="74"/>
      <c r="EN438" s="74"/>
      <c r="EO438" s="74"/>
      <c r="EP438" s="74"/>
      <c r="EQ438" s="74"/>
      <c r="ER438" s="74"/>
      <c r="ES438" s="74"/>
      <c r="ET438" s="74"/>
      <c r="EU438" s="74"/>
      <c r="EV438" s="74"/>
      <c r="EW438" s="74"/>
      <c r="EX438" s="74"/>
      <c r="EY438" s="74"/>
      <c r="EZ438" s="74"/>
      <c r="FA438" s="74"/>
      <c r="FB438" s="74"/>
    </row>
    <row r="439" spans="2:158" s="69" customFormat="1" ht="11.25" customHeight="1">
      <c r="B439" s="312"/>
      <c r="C439" s="77" t="s">
        <v>391</v>
      </c>
      <c r="D439" s="71"/>
      <c r="E439" s="71"/>
      <c r="F439" s="71"/>
      <c r="G439" s="71"/>
      <c r="H439" s="71"/>
      <c r="I439" s="71"/>
      <c r="J439" s="71"/>
      <c r="K439" s="71"/>
      <c r="L439" s="71"/>
      <c r="M439" s="71"/>
      <c r="N439" s="71"/>
      <c r="O439" s="72"/>
      <c r="P439" s="71"/>
      <c r="Q439" s="71"/>
      <c r="R439" s="71"/>
      <c r="S439" s="71"/>
      <c r="T439" s="71"/>
      <c r="U439" s="71"/>
      <c r="V439" s="71"/>
      <c r="W439" s="71"/>
      <c r="X439" s="71"/>
      <c r="Y439" s="73">
        <v>478</v>
      </c>
      <c r="Z439" s="73"/>
      <c r="AA439" s="73"/>
      <c r="AB439" s="73"/>
      <c r="AC439" s="73"/>
      <c r="AD439" s="73"/>
      <c r="AE439" s="73"/>
      <c r="AF439" s="447">
        <f t="shared" si="258"/>
        <v>73</v>
      </c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447">
        <f t="shared" si="262"/>
        <v>0</v>
      </c>
      <c r="AT439" s="455"/>
      <c r="AU439" s="450">
        <f t="shared" si="267"/>
        <v>0</v>
      </c>
      <c r="AV439" s="71"/>
      <c r="AW439" s="71"/>
      <c r="AX439" s="71"/>
      <c r="AY439" s="455"/>
      <c r="AZ439" s="71"/>
      <c r="BA439" s="455"/>
      <c r="BB439" s="447">
        <f t="shared" si="261"/>
        <v>0</v>
      </c>
      <c r="BC439" s="71"/>
      <c r="BD439" s="71"/>
      <c r="BE439" s="71"/>
      <c r="BF439" s="71"/>
      <c r="BG439" s="455"/>
      <c r="BH439" s="455"/>
      <c r="BI439" s="455"/>
      <c r="BJ439" s="455">
        <v>73</v>
      </c>
      <c r="BK439" s="455"/>
      <c r="BL439" s="450">
        <f>SUM(BM439:BP439)</f>
        <v>0</v>
      </c>
      <c r="BM439" s="71"/>
      <c r="BN439" s="71"/>
      <c r="BO439" s="71"/>
      <c r="BP439" s="71"/>
      <c r="BQ439" s="455">
        <f t="shared" si="268"/>
        <v>73</v>
      </c>
      <c r="BR439" s="71"/>
      <c r="BS439" s="71"/>
      <c r="BT439" s="71"/>
      <c r="BU439" s="71"/>
      <c r="BV439" s="71"/>
      <c r="BW439" s="71"/>
      <c r="BX439" s="71"/>
      <c r="BY439" s="71"/>
      <c r="BZ439" s="71"/>
      <c r="CA439" s="71"/>
      <c r="CB439" s="71"/>
      <c r="CC439" s="71"/>
      <c r="CD439" s="71"/>
      <c r="CE439" s="71"/>
      <c r="CF439" s="71"/>
      <c r="CG439" s="71"/>
      <c r="CH439" s="71"/>
      <c r="CI439" s="71"/>
      <c r="CJ439" s="71"/>
      <c r="CK439" s="71"/>
      <c r="CL439" s="71"/>
      <c r="CM439" s="71"/>
      <c r="CN439" s="71"/>
      <c r="CO439" s="71"/>
      <c r="CP439" s="190">
        <f t="shared" si="237"/>
        <v>0</v>
      </c>
      <c r="CQ439" s="71"/>
      <c r="CR439" s="71"/>
      <c r="CS439" s="71"/>
      <c r="CT439" s="71"/>
      <c r="CU439" s="71"/>
      <c r="CV439" s="71"/>
      <c r="CW439" s="71"/>
      <c r="CX439" s="71"/>
      <c r="CY439" s="71"/>
      <c r="CZ439" s="71"/>
      <c r="DA439" s="71"/>
      <c r="DB439" s="190">
        <f t="shared" si="241"/>
        <v>0</v>
      </c>
      <c r="DC439" s="71">
        <f t="shared" si="238"/>
        <v>0</v>
      </c>
      <c r="DD439" s="71"/>
      <c r="DE439" s="71"/>
      <c r="DF439" s="71"/>
      <c r="DG439" s="190">
        <f t="shared" si="239"/>
        <v>0</v>
      </c>
      <c r="DH439" s="71">
        <f t="shared" si="240"/>
        <v>0</v>
      </c>
      <c r="DI439" s="71"/>
      <c r="DJ439" s="71"/>
      <c r="DK439" s="71"/>
      <c r="DL439" s="71"/>
      <c r="DM439" s="71"/>
      <c r="DN439" s="71"/>
      <c r="DO439" s="71"/>
      <c r="DP439" s="71"/>
      <c r="DQ439" s="71"/>
      <c r="DR439" s="71"/>
      <c r="DS439" s="71"/>
      <c r="DT439" s="71"/>
      <c r="DU439" s="71"/>
      <c r="DV439" s="71"/>
      <c r="DW439" s="71"/>
      <c r="DX439" s="71"/>
      <c r="DY439" s="71"/>
      <c r="DZ439" s="71"/>
      <c r="EA439" s="71"/>
      <c r="EB439" s="71"/>
      <c r="EC439" s="71"/>
      <c r="ED439" s="71"/>
      <c r="EE439" s="71"/>
      <c r="EF439" s="71"/>
      <c r="EG439" s="71"/>
      <c r="EH439" s="71"/>
      <c r="EI439" s="74"/>
      <c r="EJ439" s="74"/>
      <c r="EK439" s="74"/>
      <c r="EL439" s="74"/>
      <c r="EM439" s="74"/>
      <c r="EN439" s="74"/>
      <c r="EO439" s="74"/>
      <c r="EP439" s="74"/>
      <c r="EQ439" s="74"/>
      <c r="ER439" s="74"/>
      <c r="ES439" s="74"/>
      <c r="ET439" s="74"/>
      <c r="EU439" s="74"/>
      <c r="EV439" s="74"/>
      <c r="EW439" s="74"/>
      <c r="EX439" s="74"/>
      <c r="EY439" s="74"/>
      <c r="EZ439" s="74"/>
      <c r="FA439" s="74"/>
      <c r="FB439" s="74"/>
    </row>
    <row r="440" spans="2:158" s="69" customFormat="1" ht="11.25" customHeight="1">
      <c r="B440" s="312"/>
      <c r="C440" s="77" t="s">
        <v>392</v>
      </c>
      <c r="D440" s="71"/>
      <c r="E440" s="71"/>
      <c r="F440" s="71"/>
      <c r="G440" s="71"/>
      <c r="H440" s="71"/>
      <c r="I440" s="71"/>
      <c r="J440" s="71"/>
      <c r="K440" s="71"/>
      <c r="L440" s="71"/>
      <c r="M440" s="71"/>
      <c r="N440" s="71"/>
      <c r="O440" s="72"/>
      <c r="P440" s="71"/>
      <c r="Q440" s="71"/>
      <c r="R440" s="71"/>
      <c r="S440" s="71"/>
      <c r="T440" s="71"/>
      <c r="U440" s="71"/>
      <c r="V440" s="71"/>
      <c r="W440" s="71"/>
      <c r="X440" s="71"/>
      <c r="Y440" s="73">
        <v>302</v>
      </c>
      <c r="Z440" s="73"/>
      <c r="AA440" s="73"/>
      <c r="AB440" s="73"/>
      <c r="AC440" s="73"/>
      <c r="AD440" s="73"/>
      <c r="AE440" s="73"/>
      <c r="AF440" s="447">
        <f t="shared" si="258"/>
        <v>19</v>
      </c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447">
        <f t="shared" si="262"/>
        <v>0</v>
      </c>
      <c r="AT440" s="455"/>
      <c r="AU440" s="450">
        <f t="shared" si="267"/>
        <v>0</v>
      </c>
      <c r="AV440" s="71"/>
      <c r="AW440" s="71"/>
      <c r="AX440" s="71"/>
      <c r="AY440" s="455"/>
      <c r="AZ440" s="71"/>
      <c r="BA440" s="455"/>
      <c r="BB440" s="447">
        <f t="shared" si="261"/>
        <v>0</v>
      </c>
      <c r="BC440" s="71"/>
      <c r="BD440" s="71"/>
      <c r="BE440" s="71"/>
      <c r="BF440" s="71"/>
      <c r="BG440" s="455"/>
      <c r="BH440" s="455"/>
      <c r="BI440" s="455"/>
      <c r="BJ440" s="455">
        <v>19</v>
      </c>
      <c r="BK440" s="455"/>
      <c r="BL440" s="450">
        <f>SUM(BM440:BP440)</f>
        <v>0</v>
      </c>
      <c r="BM440" s="71"/>
      <c r="BN440" s="71"/>
      <c r="BO440" s="71"/>
      <c r="BP440" s="71"/>
      <c r="BQ440" s="455">
        <f t="shared" si="268"/>
        <v>19</v>
      </c>
      <c r="BR440" s="71"/>
      <c r="BS440" s="71"/>
      <c r="BT440" s="71"/>
      <c r="BU440" s="71"/>
      <c r="BV440" s="71"/>
      <c r="BW440" s="71"/>
      <c r="BX440" s="71"/>
      <c r="BY440" s="71"/>
      <c r="BZ440" s="71"/>
      <c r="CA440" s="71"/>
      <c r="CB440" s="71"/>
      <c r="CC440" s="71"/>
      <c r="CD440" s="71"/>
      <c r="CE440" s="71"/>
      <c r="CF440" s="71"/>
      <c r="CG440" s="71"/>
      <c r="CH440" s="71"/>
      <c r="CI440" s="71"/>
      <c r="CJ440" s="71"/>
      <c r="CK440" s="71"/>
      <c r="CL440" s="71"/>
      <c r="CM440" s="71"/>
      <c r="CN440" s="71"/>
      <c r="CO440" s="71"/>
      <c r="CP440" s="190">
        <f t="shared" si="237"/>
        <v>0</v>
      </c>
      <c r="CQ440" s="71"/>
      <c r="CR440" s="71"/>
      <c r="CS440" s="71"/>
      <c r="CT440" s="71"/>
      <c r="CU440" s="71"/>
      <c r="CV440" s="71"/>
      <c r="CW440" s="71"/>
      <c r="CX440" s="71"/>
      <c r="CY440" s="71"/>
      <c r="CZ440" s="71"/>
      <c r="DA440" s="71"/>
      <c r="DB440" s="190">
        <f t="shared" si="241"/>
        <v>0</v>
      </c>
      <c r="DC440" s="71">
        <f t="shared" si="238"/>
        <v>0</v>
      </c>
      <c r="DD440" s="71"/>
      <c r="DE440" s="71"/>
      <c r="DF440" s="71"/>
      <c r="DG440" s="190">
        <f t="shared" si="239"/>
        <v>0</v>
      </c>
      <c r="DH440" s="71">
        <f t="shared" si="240"/>
        <v>0</v>
      </c>
      <c r="DI440" s="71"/>
      <c r="DJ440" s="71"/>
      <c r="DK440" s="71"/>
      <c r="DL440" s="71"/>
      <c r="DM440" s="71"/>
      <c r="DN440" s="71"/>
      <c r="DO440" s="71"/>
      <c r="DP440" s="71"/>
      <c r="DQ440" s="71"/>
      <c r="DR440" s="71"/>
      <c r="DS440" s="71"/>
      <c r="DT440" s="71"/>
      <c r="DU440" s="71"/>
      <c r="DV440" s="71"/>
      <c r="DW440" s="71"/>
      <c r="DX440" s="71"/>
      <c r="DY440" s="71"/>
      <c r="DZ440" s="71"/>
      <c r="EA440" s="71"/>
      <c r="EB440" s="71"/>
      <c r="EC440" s="71"/>
      <c r="ED440" s="71"/>
      <c r="EE440" s="71"/>
      <c r="EF440" s="71"/>
      <c r="EG440" s="71"/>
      <c r="EH440" s="71"/>
      <c r="EI440" s="74"/>
      <c r="EJ440" s="74"/>
      <c r="EK440" s="74"/>
      <c r="EL440" s="74"/>
      <c r="EM440" s="74"/>
      <c r="EN440" s="74"/>
      <c r="EO440" s="74"/>
      <c r="EP440" s="74"/>
      <c r="EQ440" s="74"/>
      <c r="ER440" s="74"/>
      <c r="ES440" s="74"/>
      <c r="ET440" s="74"/>
      <c r="EU440" s="74"/>
      <c r="EV440" s="74"/>
      <c r="EW440" s="74"/>
      <c r="EX440" s="74"/>
      <c r="EY440" s="74"/>
      <c r="EZ440" s="74"/>
      <c r="FA440" s="74"/>
      <c r="FB440" s="74"/>
    </row>
    <row r="441" spans="2:158" s="69" customFormat="1" ht="11.25" customHeight="1">
      <c r="B441" s="312"/>
      <c r="C441" s="77" t="s">
        <v>393</v>
      </c>
      <c r="D441" s="71"/>
      <c r="E441" s="71"/>
      <c r="F441" s="71"/>
      <c r="G441" s="71"/>
      <c r="H441" s="71"/>
      <c r="I441" s="71"/>
      <c r="J441" s="71"/>
      <c r="K441" s="71"/>
      <c r="L441" s="71"/>
      <c r="M441" s="71"/>
      <c r="N441" s="71"/>
      <c r="O441" s="72"/>
      <c r="P441" s="71"/>
      <c r="Q441" s="71"/>
      <c r="R441" s="71"/>
      <c r="S441" s="71"/>
      <c r="T441" s="71"/>
      <c r="U441" s="71"/>
      <c r="V441" s="71"/>
      <c r="W441" s="71"/>
      <c r="X441" s="71"/>
      <c r="Y441" s="73">
        <v>213</v>
      </c>
      <c r="Z441" s="73"/>
      <c r="AA441" s="73"/>
      <c r="AB441" s="73"/>
      <c r="AC441" s="73"/>
      <c r="AD441" s="73"/>
      <c r="AE441" s="73"/>
      <c r="AF441" s="447">
        <f t="shared" si="258"/>
        <v>8</v>
      </c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447">
        <f t="shared" si="262"/>
        <v>0</v>
      </c>
      <c r="AT441" s="455"/>
      <c r="AU441" s="450">
        <f t="shared" si="267"/>
        <v>0</v>
      </c>
      <c r="AV441" s="71"/>
      <c r="AW441" s="71"/>
      <c r="AX441" s="71"/>
      <c r="AY441" s="455"/>
      <c r="AZ441" s="71"/>
      <c r="BA441" s="455"/>
      <c r="BB441" s="447">
        <f t="shared" si="261"/>
        <v>0</v>
      </c>
      <c r="BC441" s="71"/>
      <c r="BD441" s="71"/>
      <c r="BE441" s="71"/>
      <c r="BF441" s="71"/>
      <c r="BG441" s="455"/>
      <c r="BH441" s="455"/>
      <c r="BI441" s="455"/>
      <c r="BJ441" s="455">
        <v>8</v>
      </c>
      <c r="BK441" s="455"/>
      <c r="BL441" s="450">
        <f>SUM(BM441:BP441)</f>
        <v>0</v>
      </c>
      <c r="BM441" s="71"/>
      <c r="BN441" s="71"/>
      <c r="BO441" s="71"/>
      <c r="BP441" s="71"/>
      <c r="BQ441" s="455">
        <f t="shared" si="268"/>
        <v>8</v>
      </c>
      <c r="BR441" s="71"/>
      <c r="BS441" s="71"/>
      <c r="BT441" s="71"/>
      <c r="BU441" s="71"/>
      <c r="BV441" s="71"/>
      <c r="BW441" s="71"/>
      <c r="BX441" s="71"/>
      <c r="BY441" s="71"/>
      <c r="BZ441" s="71"/>
      <c r="CA441" s="71"/>
      <c r="CB441" s="71"/>
      <c r="CC441" s="71"/>
      <c r="CD441" s="71"/>
      <c r="CE441" s="71"/>
      <c r="CF441" s="71"/>
      <c r="CG441" s="71"/>
      <c r="CH441" s="71"/>
      <c r="CI441" s="71"/>
      <c r="CJ441" s="71"/>
      <c r="CK441" s="71"/>
      <c r="CL441" s="71"/>
      <c r="CM441" s="71"/>
      <c r="CN441" s="71"/>
      <c r="CO441" s="71"/>
      <c r="CP441" s="190">
        <f t="shared" si="237"/>
        <v>0</v>
      </c>
      <c r="CQ441" s="71"/>
      <c r="CR441" s="71"/>
      <c r="CS441" s="71"/>
      <c r="CT441" s="71"/>
      <c r="CU441" s="71"/>
      <c r="CV441" s="71"/>
      <c r="CW441" s="71"/>
      <c r="CX441" s="71"/>
      <c r="CY441" s="71"/>
      <c r="CZ441" s="71"/>
      <c r="DA441" s="71"/>
      <c r="DB441" s="190">
        <f t="shared" si="241"/>
        <v>0</v>
      </c>
      <c r="DC441" s="71">
        <f t="shared" si="238"/>
        <v>0</v>
      </c>
      <c r="DD441" s="71"/>
      <c r="DE441" s="71"/>
      <c r="DF441" s="71"/>
      <c r="DG441" s="190">
        <f t="shared" si="239"/>
        <v>0</v>
      </c>
      <c r="DH441" s="71">
        <f t="shared" si="240"/>
        <v>0</v>
      </c>
      <c r="DI441" s="71"/>
      <c r="DJ441" s="71"/>
      <c r="DK441" s="71"/>
      <c r="DL441" s="71"/>
      <c r="DM441" s="71"/>
      <c r="DN441" s="71"/>
      <c r="DO441" s="71"/>
      <c r="DP441" s="71"/>
      <c r="DQ441" s="71"/>
      <c r="DR441" s="71"/>
      <c r="DS441" s="71"/>
      <c r="DT441" s="71"/>
      <c r="DU441" s="71"/>
      <c r="DV441" s="71"/>
      <c r="DW441" s="71"/>
      <c r="DX441" s="71"/>
      <c r="DY441" s="71"/>
      <c r="DZ441" s="71"/>
      <c r="EA441" s="71"/>
      <c r="EB441" s="71"/>
      <c r="EC441" s="71"/>
      <c r="ED441" s="71"/>
      <c r="EE441" s="71"/>
      <c r="EF441" s="71"/>
      <c r="EG441" s="71"/>
      <c r="EH441" s="71"/>
      <c r="EI441" s="74"/>
      <c r="EJ441" s="74"/>
      <c r="EK441" s="74"/>
      <c r="EL441" s="74"/>
      <c r="EM441" s="74"/>
      <c r="EN441" s="74"/>
      <c r="EO441" s="74"/>
      <c r="EP441" s="74"/>
      <c r="EQ441" s="74"/>
      <c r="ER441" s="74"/>
      <c r="ES441" s="74"/>
      <c r="ET441" s="74"/>
      <c r="EU441" s="74"/>
      <c r="EV441" s="74"/>
      <c r="EW441" s="74"/>
      <c r="EX441" s="74"/>
      <c r="EY441" s="74"/>
      <c r="EZ441" s="74"/>
      <c r="FA441" s="74"/>
      <c r="FB441" s="74"/>
    </row>
    <row r="442" spans="2:158" s="69" customFormat="1" ht="11.25" customHeight="1">
      <c r="B442" s="312"/>
      <c r="C442" s="77" t="s">
        <v>394</v>
      </c>
      <c r="D442" s="71"/>
      <c r="E442" s="71"/>
      <c r="F442" s="71"/>
      <c r="G442" s="71"/>
      <c r="H442" s="71"/>
      <c r="I442" s="71"/>
      <c r="J442" s="71"/>
      <c r="K442" s="71"/>
      <c r="L442" s="71"/>
      <c r="M442" s="71"/>
      <c r="N442" s="71"/>
      <c r="O442" s="72"/>
      <c r="P442" s="71"/>
      <c r="Q442" s="71"/>
      <c r="R442" s="71"/>
      <c r="S442" s="71"/>
      <c r="T442" s="71"/>
      <c r="U442" s="71"/>
      <c r="V442" s="71"/>
      <c r="W442" s="71"/>
      <c r="X442" s="71"/>
      <c r="Y442" s="73">
        <v>54</v>
      </c>
      <c r="Z442" s="73"/>
      <c r="AA442" s="73"/>
      <c r="AB442" s="73"/>
      <c r="AC442" s="73"/>
      <c r="AD442" s="73"/>
      <c r="AE442" s="73"/>
      <c r="AF442" s="447">
        <f t="shared" si="258"/>
        <v>6</v>
      </c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447">
        <f t="shared" si="262"/>
        <v>0</v>
      </c>
      <c r="AT442" s="455"/>
      <c r="AU442" s="450">
        <f t="shared" si="267"/>
        <v>0</v>
      </c>
      <c r="AV442" s="71"/>
      <c r="AW442" s="71"/>
      <c r="AX442" s="71"/>
      <c r="AY442" s="455"/>
      <c r="AZ442" s="71"/>
      <c r="BA442" s="455"/>
      <c r="BB442" s="447">
        <f t="shared" si="261"/>
        <v>0</v>
      </c>
      <c r="BC442" s="71"/>
      <c r="BD442" s="71"/>
      <c r="BE442" s="71"/>
      <c r="BF442" s="71"/>
      <c r="BG442" s="455"/>
      <c r="BH442" s="455"/>
      <c r="BI442" s="455"/>
      <c r="BJ442" s="455">
        <v>6</v>
      </c>
      <c r="BK442" s="455"/>
      <c r="BL442" s="450"/>
      <c r="BM442" s="71"/>
      <c r="BN442" s="71"/>
      <c r="BO442" s="71"/>
      <c r="BP442" s="71"/>
      <c r="BQ442" s="455">
        <f t="shared" si="268"/>
        <v>6</v>
      </c>
      <c r="BR442" s="71"/>
      <c r="BS442" s="71"/>
      <c r="BT442" s="71"/>
      <c r="BU442" s="71"/>
      <c r="BV442" s="71"/>
      <c r="BW442" s="71"/>
      <c r="BX442" s="71"/>
      <c r="BY442" s="71"/>
      <c r="BZ442" s="71"/>
      <c r="CA442" s="71"/>
      <c r="CB442" s="71"/>
      <c r="CC442" s="71"/>
      <c r="CD442" s="71"/>
      <c r="CE442" s="71"/>
      <c r="CF442" s="71"/>
      <c r="CG442" s="71"/>
      <c r="CH442" s="71"/>
      <c r="CI442" s="71"/>
      <c r="CJ442" s="71"/>
      <c r="CK442" s="71"/>
      <c r="CL442" s="71"/>
      <c r="CM442" s="71"/>
      <c r="CN442" s="71"/>
      <c r="CO442" s="71"/>
      <c r="CP442" s="190">
        <f t="shared" si="237"/>
        <v>0</v>
      </c>
      <c r="CQ442" s="71"/>
      <c r="CR442" s="71"/>
      <c r="CS442" s="71"/>
      <c r="CT442" s="71"/>
      <c r="CU442" s="71"/>
      <c r="CV442" s="71"/>
      <c r="CW442" s="71"/>
      <c r="CX442" s="71"/>
      <c r="CY442" s="71"/>
      <c r="CZ442" s="71"/>
      <c r="DA442" s="71"/>
      <c r="DB442" s="190">
        <f t="shared" si="241"/>
        <v>0</v>
      </c>
      <c r="DC442" s="71">
        <f t="shared" ref="DC442:DC505" si="269">SUM(CO442,CN442)</f>
        <v>0</v>
      </c>
      <c r="DD442" s="71"/>
      <c r="DE442" s="71"/>
      <c r="DF442" s="71"/>
      <c r="DG442" s="190">
        <f t="shared" ref="DG442:DG505" si="270">SUM(DB442,DF442)</f>
        <v>0</v>
      </c>
      <c r="DH442" s="71">
        <f t="shared" ref="DH442:DH505" si="271">SUM(DC442)</f>
        <v>0</v>
      </c>
      <c r="DI442" s="71"/>
      <c r="DJ442" s="71"/>
      <c r="DK442" s="71"/>
      <c r="DL442" s="71"/>
      <c r="DM442" s="71"/>
      <c r="DN442" s="71"/>
      <c r="DO442" s="71"/>
      <c r="DP442" s="71"/>
      <c r="DQ442" s="71"/>
      <c r="DR442" s="71"/>
      <c r="DS442" s="71"/>
      <c r="DT442" s="71"/>
      <c r="DU442" s="71"/>
      <c r="DV442" s="71"/>
      <c r="DW442" s="71"/>
      <c r="DX442" s="71"/>
      <c r="DY442" s="71"/>
      <c r="DZ442" s="71"/>
      <c r="EA442" s="71"/>
      <c r="EB442" s="71"/>
      <c r="EC442" s="71"/>
      <c r="ED442" s="71"/>
      <c r="EE442" s="71"/>
      <c r="EF442" s="71"/>
      <c r="EG442" s="71"/>
      <c r="EH442" s="71"/>
      <c r="EI442" s="74"/>
      <c r="EJ442" s="74"/>
      <c r="EK442" s="74"/>
      <c r="EL442" s="74"/>
      <c r="EM442" s="74"/>
      <c r="EN442" s="74"/>
      <c r="EO442" s="74"/>
      <c r="EP442" s="74"/>
      <c r="EQ442" s="74"/>
      <c r="ER442" s="74"/>
      <c r="ES442" s="74"/>
      <c r="ET442" s="74"/>
      <c r="EU442" s="74"/>
      <c r="EV442" s="74"/>
      <c r="EW442" s="74"/>
      <c r="EX442" s="74"/>
      <c r="EY442" s="74"/>
      <c r="EZ442" s="74"/>
      <c r="FA442" s="74"/>
      <c r="FB442" s="74"/>
    </row>
    <row r="443" spans="2:158" s="69" customFormat="1" ht="11.25" customHeight="1">
      <c r="B443" s="312"/>
      <c r="C443" s="77" t="s">
        <v>395</v>
      </c>
      <c r="D443" s="71"/>
      <c r="E443" s="71"/>
      <c r="F443" s="71"/>
      <c r="G443" s="71"/>
      <c r="H443" s="71"/>
      <c r="I443" s="71"/>
      <c r="J443" s="71"/>
      <c r="K443" s="71"/>
      <c r="L443" s="71"/>
      <c r="M443" s="71"/>
      <c r="N443" s="71"/>
      <c r="O443" s="72"/>
      <c r="P443" s="71"/>
      <c r="Q443" s="71"/>
      <c r="R443" s="71"/>
      <c r="S443" s="71"/>
      <c r="T443" s="71"/>
      <c r="U443" s="71"/>
      <c r="V443" s="71"/>
      <c r="W443" s="71"/>
      <c r="X443" s="71"/>
      <c r="Y443" s="73">
        <v>152</v>
      </c>
      <c r="Z443" s="73"/>
      <c r="AA443" s="73"/>
      <c r="AB443" s="73"/>
      <c r="AC443" s="73"/>
      <c r="AD443" s="73"/>
      <c r="AE443" s="73"/>
      <c r="AF443" s="447">
        <f t="shared" si="258"/>
        <v>13</v>
      </c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447">
        <f t="shared" si="262"/>
        <v>0</v>
      </c>
      <c r="AT443" s="455"/>
      <c r="AU443" s="450">
        <f t="shared" si="267"/>
        <v>0</v>
      </c>
      <c r="AV443" s="71"/>
      <c r="AW443" s="71"/>
      <c r="AX443" s="71"/>
      <c r="AY443" s="455"/>
      <c r="AZ443" s="71"/>
      <c r="BA443" s="455"/>
      <c r="BB443" s="447">
        <f t="shared" si="261"/>
        <v>0</v>
      </c>
      <c r="BC443" s="71"/>
      <c r="BD443" s="71"/>
      <c r="BE443" s="71"/>
      <c r="BF443" s="71"/>
      <c r="BG443" s="455"/>
      <c r="BH443" s="455"/>
      <c r="BI443" s="455"/>
      <c r="BJ443" s="455">
        <v>13</v>
      </c>
      <c r="BK443" s="455"/>
      <c r="BL443" s="450">
        <f>SUM(BM443:BP443)</f>
        <v>0</v>
      </c>
      <c r="BM443" s="71"/>
      <c r="BN443" s="71"/>
      <c r="BO443" s="71"/>
      <c r="BP443" s="71"/>
      <c r="BQ443" s="455">
        <f t="shared" si="268"/>
        <v>13</v>
      </c>
      <c r="BR443" s="71"/>
      <c r="BS443" s="71"/>
      <c r="BT443" s="71"/>
      <c r="BU443" s="71"/>
      <c r="BV443" s="71"/>
      <c r="BW443" s="71"/>
      <c r="BX443" s="71"/>
      <c r="BY443" s="71"/>
      <c r="BZ443" s="71"/>
      <c r="CA443" s="71"/>
      <c r="CB443" s="71"/>
      <c r="CC443" s="71"/>
      <c r="CD443" s="71"/>
      <c r="CE443" s="71"/>
      <c r="CF443" s="71"/>
      <c r="CG443" s="71"/>
      <c r="CH443" s="71"/>
      <c r="CI443" s="71"/>
      <c r="CJ443" s="71"/>
      <c r="CK443" s="71"/>
      <c r="CL443" s="71"/>
      <c r="CM443" s="71"/>
      <c r="CN443" s="71"/>
      <c r="CO443" s="71"/>
      <c r="CP443" s="190">
        <f t="shared" ref="CP443:CP506" si="272">SUM(CM443,CK443,CO443)</f>
        <v>0</v>
      </c>
      <c r="CQ443" s="71"/>
      <c r="CR443" s="71"/>
      <c r="CS443" s="71"/>
      <c r="CT443" s="71"/>
      <c r="CU443" s="71"/>
      <c r="CV443" s="71"/>
      <c r="CW443" s="71"/>
      <c r="CX443" s="71"/>
      <c r="CY443" s="71"/>
      <c r="CZ443" s="71"/>
      <c r="DA443" s="71"/>
      <c r="DB443" s="190">
        <f t="shared" si="241"/>
        <v>0</v>
      </c>
      <c r="DC443" s="71">
        <f t="shared" si="269"/>
        <v>0</v>
      </c>
      <c r="DD443" s="71"/>
      <c r="DE443" s="71"/>
      <c r="DF443" s="71"/>
      <c r="DG443" s="190">
        <f t="shared" si="270"/>
        <v>0</v>
      </c>
      <c r="DH443" s="71">
        <f t="shared" si="271"/>
        <v>0</v>
      </c>
      <c r="DI443" s="71"/>
      <c r="DJ443" s="71"/>
      <c r="DK443" s="71"/>
      <c r="DL443" s="71"/>
      <c r="DM443" s="71"/>
      <c r="DN443" s="71"/>
      <c r="DO443" s="71"/>
      <c r="DP443" s="71"/>
      <c r="DQ443" s="71"/>
      <c r="DR443" s="71"/>
      <c r="DS443" s="71"/>
      <c r="DT443" s="71"/>
      <c r="DU443" s="71"/>
      <c r="DV443" s="71"/>
      <c r="DW443" s="71"/>
      <c r="DX443" s="71"/>
      <c r="DY443" s="71"/>
      <c r="DZ443" s="71"/>
      <c r="EA443" s="71"/>
      <c r="EB443" s="71"/>
      <c r="EC443" s="71"/>
      <c r="ED443" s="71"/>
      <c r="EE443" s="71"/>
      <c r="EF443" s="71"/>
      <c r="EG443" s="71"/>
      <c r="EH443" s="71"/>
      <c r="EI443" s="74"/>
      <c r="EJ443" s="74"/>
      <c r="EK443" s="74"/>
      <c r="EL443" s="74"/>
      <c r="EM443" s="74"/>
      <c r="EN443" s="74"/>
      <c r="EO443" s="74"/>
      <c r="EP443" s="74"/>
      <c r="EQ443" s="74"/>
      <c r="ER443" s="74"/>
      <c r="ES443" s="74"/>
      <c r="ET443" s="74"/>
      <c r="EU443" s="74"/>
      <c r="EV443" s="74"/>
      <c r="EW443" s="74"/>
      <c r="EX443" s="74"/>
      <c r="EY443" s="74"/>
      <c r="EZ443" s="74"/>
      <c r="FA443" s="74"/>
      <c r="FB443" s="74"/>
    </row>
    <row r="444" spans="2:158" s="69" customFormat="1" ht="11.25" customHeight="1">
      <c r="B444" s="312"/>
      <c r="C444" s="77" t="s">
        <v>396</v>
      </c>
      <c r="D444" s="71"/>
      <c r="E444" s="71"/>
      <c r="F444" s="71"/>
      <c r="G444" s="71"/>
      <c r="H444" s="71"/>
      <c r="I444" s="71"/>
      <c r="J444" s="71"/>
      <c r="K444" s="71"/>
      <c r="L444" s="71"/>
      <c r="M444" s="71"/>
      <c r="N444" s="71"/>
      <c r="O444" s="72"/>
      <c r="P444" s="71"/>
      <c r="Q444" s="71"/>
      <c r="R444" s="71"/>
      <c r="S444" s="71"/>
      <c r="T444" s="71"/>
      <c r="U444" s="71"/>
      <c r="V444" s="71"/>
      <c r="W444" s="71"/>
      <c r="X444" s="71"/>
      <c r="Y444" s="73">
        <v>65</v>
      </c>
      <c r="Z444" s="73"/>
      <c r="AA444" s="73"/>
      <c r="AB444" s="73"/>
      <c r="AC444" s="73"/>
      <c r="AD444" s="73"/>
      <c r="AE444" s="73"/>
      <c r="AF444" s="447">
        <f t="shared" si="258"/>
        <v>5</v>
      </c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447">
        <f t="shared" si="262"/>
        <v>0</v>
      </c>
      <c r="AT444" s="455"/>
      <c r="AU444" s="450">
        <f t="shared" si="267"/>
        <v>0</v>
      </c>
      <c r="AV444" s="71"/>
      <c r="AW444" s="71"/>
      <c r="AX444" s="71"/>
      <c r="AY444" s="455"/>
      <c r="AZ444" s="71"/>
      <c r="BA444" s="455"/>
      <c r="BB444" s="447">
        <f t="shared" si="261"/>
        <v>0</v>
      </c>
      <c r="BC444" s="71"/>
      <c r="BD444" s="71"/>
      <c r="BE444" s="71"/>
      <c r="BF444" s="71"/>
      <c r="BG444" s="455"/>
      <c r="BH444" s="455"/>
      <c r="BI444" s="455"/>
      <c r="BJ444" s="455">
        <v>5</v>
      </c>
      <c r="BK444" s="455"/>
      <c r="BL444" s="450"/>
      <c r="BM444" s="71"/>
      <c r="BN444" s="71"/>
      <c r="BO444" s="71"/>
      <c r="BP444" s="71"/>
      <c r="BQ444" s="455">
        <f t="shared" si="268"/>
        <v>5</v>
      </c>
      <c r="BR444" s="71"/>
      <c r="BS444" s="71"/>
      <c r="BT444" s="71"/>
      <c r="BU444" s="71"/>
      <c r="BV444" s="71"/>
      <c r="BW444" s="71"/>
      <c r="BX444" s="71"/>
      <c r="BY444" s="71"/>
      <c r="BZ444" s="71"/>
      <c r="CA444" s="71"/>
      <c r="CB444" s="71"/>
      <c r="CC444" s="71"/>
      <c r="CD444" s="71"/>
      <c r="CE444" s="71"/>
      <c r="CF444" s="71"/>
      <c r="CG444" s="71"/>
      <c r="CH444" s="71"/>
      <c r="CI444" s="71"/>
      <c r="CJ444" s="71"/>
      <c r="CK444" s="71"/>
      <c r="CL444" s="71"/>
      <c r="CM444" s="71"/>
      <c r="CN444" s="71"/>
      <c r="CO444" s="71"/>
      <c r="CP444" s="190">
        <f t="shared" si="272"/>
        <v>0</v>
      </c>
      <c r="CQ444" s="71"/>
      <c r="CR444" s="71"/>
      <c r="CS444" s="71"/>
      <c r="CT444" s="71"/>
      <c r="CU444" s="71"/>
      <c r="CV444" s="71"/>
      <c r="CW444" s="71"/>
      <c r="CX444" s="71"/>
      <c r="CY444" s="71"/>
      <c r="CZ444" s="71"/>
      <c r="DA444" s="71"/>
      <c r="DB444" s="190">
        <f t="shared" ref="DB444:DB507" si="273">SUM(CP444,CQ444)</f>
        <v>0</v>
      </c>
      <c r="DC444" s="71">
        <f t="shared" si="269"/>
        <v>0</v>
      </c>
      <c r="DD444" s="71"/>
      <c r="DE444" s="71"/>
      <c r="DF444" s="71"/>
      <c r="DG444" s="190">
        <f t="shared" si="270"/>
        <v>0</v>
      </c>
      <c r="DH444" s="71">
        <f t="shared" si="271"/>
        <v>0</v>
      </c>
      <c r="DI444" s="71"/>
      <c r="DJ444" s="71"/>
      <c r="DK444" s="71"/>
      <c r="DL444" s="71"/>
      <c r="DM444" s="71"/>
      <c r="DN444" s="71"/>
      <c r="DO444" s="71"/>
      <c r="DP444" s="71"/>
      <c r="DQ444" s="71"/>
      <c r="DR444" s="71"/>
      <c r="DS444" s="71"/>
      <c r="DT444" s="71"/>
      <c r="DU444" s="71"/>
      <c r="DV444" s="71"/>
      <c r="DW444" s="71"/>
      <c r="DX444" s="71"/>
      <c r="DY444" s="71"/>
      <c r="DZ444" s="71"/>
      <c r="EA444" s="71"/>
      <c r="EB444" s="71"/>
      <c r="EC444" s="71"/>
      <c r="ED444" s="71"/>
      <c r="EE444" s="71"/>
      <c r="EF444" s="71"/>
      <c r="EG444" s="71"/>
      <c r="EH444" s="71"/>
      <c r="EI444" s="74"/>
      <c r="EJ444" s="74"/>
      <c r="EK444" s="74"/>
      <c r="EL444" s="74"/>
      <c r="EM444" s="74"/>
      <c r="EN444" s="74"/>
      <c r="EO444" s="74"/>
      <c r="EP444" s="74"/>
      <c r="EQ444" s="74"/>
      <c r="ER444" s="74"/>
      <c r="ES444" s="74"/>
      <c r="ET444" s="74"/>
      <c r="EU444" s="74"/>
      <c r="EV444" s="74"/>
      <c r="EW444" s="74"/>
      <c r="EX444" s="74"/>
      <c r="EY444" s="74"/>
      <c r="EZ444" s="74"/>
      <c r="FA444" s="74"/>
      <c r="FB444" s="74"/>
    </row>
    <row r="445" spans="2:158" s="69" customFormat="1" ht="11.25" customHeight="1">
      <c r="B445" s="312"/>
      <c r="C445" s="77" t="s">
        <v>397</v>
      </c>
      <c r="D445" s="71"/>
      <c r="E445" s="71"/>
      <c r="F445" s="71"/>
      <c r="G445" s="71"/>
      <c r="H445" s="71"/>
      <c r="I445" s="71"/>
      <c r="J445" s="71"/>
      <c r="K445" s="71"/>
      <c r="L445" s="71"/>
      <c r="M445" s="71"/>
      <c r="N445" s="71"/>
      <c r="O445" s="72"/>
      <c r="P445" s="71"/>
      <c r="Q445" s="71"/>
      <c r="R445" s="71"/>
      <c r="S445" s="71"/>
      <c r="T445" s="71"/>
      <c r="U445" s="71"/>
      <c r="V445" s="71"/>
      <c r="W445" s="71"/>
      <c r="X445" s="71"/>
      <c r="Y445" s="73">
        <v>56</v>
      </c>
      <c r="Z445" s="73"/>
      <c r="AA445" s="73"/>
      <c r="AB445" s="73"/>
      <c r="AC445" s="73"/>
      <c r="AD445" s="73"/>
      <c r="AE445" s="73"/>
      <c r="AF445" s="447">
        <f t="shared" si="258"/>
        <v>11</v>
      </c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447">
        <f t="shared" si="262"/>
        <v>0</v>
      </c>
      <c r="AT445" s="455"/>
      <c r="AU445" s="450">
        <f t="shared" si="267"/>
        <v>0</v>
      </c>
      <c r="AV445" s="71"/>
      <c r="AW445" s="71"/>
      <c r="AX445" s="71"/>
      <c r="AY445" s="455"/>
      <c r="AZ445" s="71"/>
      <c r="BA445" s="455"/>
      <c r="BB445" s="447">
        <f t="shared" si="261"/>
        <v>0</v>
      </c>
      <c r="BC445" s="71"/>
      <c r="BD445" s="71"/>
      <c r="BE445" s="71"/>
      <c r="BF445" s="71"/>
      <c r="BG445" s="455"/>
      <c r="BH445" s="455"/>
      <c r="BI445" s="455"/>
      <c r="BJ445" s="455">
        <v>11</v>
      </c>
      <c r="BK445" s="455"/>
      <c r="BL445" s="450">
        <f t="shared" ref="BL445:BL465" si="274">SUM(BM445:BP445)</f>
        <v>0</v>
      </c>
      <c r="BM445" s="71"/>
      <c r="BN445" s="71"/>
      <c r="BO445" s="71"/>
      <c r="BP445" s="71"/>
      <c r="BQ445" s="455">
        <f t="shared" si="268"/>
        <v>11</v>
      </c>
      <c r="BR445" s="71"/>
      <c r="BS445" s="71"/>
      <c r="BT445" s="71"/>
      <c r="BU445" s="71"/>
      <c r="BV445" s="71"/>
      <c r="BW445" s="71"/>
      <c r="BX445" s="71"/>
      <c r="BY445" s="71"/>
      <c r="BZ445" s="71"/>
      <c r="CA445" s="71"/>
      <c r="CB445" s="71"/>
      <c r="CC445" s="71"/>
      <c r="CD445" s="71"/>
      <c r="CE445" s="71"/>
      <c r="CF445" s="71"/>
      <c r="CG445" s="71"/>
      <c r="CH445" s="71"/>
      <c r="CI445" s="71"/>
      <c r="CJ445" s="71"/>
      <c r="CK445" s="71"/>
      <c r="CL445" s="71"/>
      <c r="CM445" s="71"/>
      <c r="CN445" s="71"/>
      <c r="CO445" s="71"/>
      <c r="CP445" s="190">
        <f t="shared" si="272"/>
        <v>0</v>
      </c>
      <c r="CQ445" s="71"/>
      <c r="CR445" s="71"/>
      <c r="CS445" s="71"/>
      <c r="CT445" s="71"/>
      <c r="CU445" s="71"/>
      <c r="CV445" s="71"/>
      <c r="CW445" s="71"/>
      <c r="CX445" s="71"/>
      <c r="CY445" s="71"/>
      <c r="CZ445" s="71"/>
      <c r="DA445" s="71"/>
      <c r="DB445" s="190">
        <f t="shared" si="273"/>
        <v>0</v>
      </c>
      <c r="DC445" s="71">
        <f t="shared" si="269"/>
        <v>0</v>
      </c>
      <c r="DD445" s="71"/>
      <c r="DE445" s="71"/>
      <c r="DF445" s="71"/>
      <c r="DG445" s="190">
        <f t="shared" si="270"/>
        <v>0</v>
      </c>
      <c r="DH445" s="71">
        <f t="shared" si="271"/>
        <v>0</v>
      </c>
      <c r="DI445" s="71"/>
      <c r="DJ445" s="71"/>
      <c r="DK445" s="71"/>
      <c r="DL445" s="71"/>
      <c r="DM445" s="71"/>
      <c r="DN445" s="71"/>
      <c r="DO445" s="71"/>
      <c r="DP445" s="71"/>
      <c r="DQ445" s="71"/>
      <c r="DR445" s="71"/>
      <c r="DS445" s="71"/>
      <c r="DT445" s="71"/>
      <c r="DU445" s="71"/>
      <c r="DV445" s="71"/>
      <c r="DW445" s="71"/>
      <c r="DX445" s="71"/>
      <c r="DY445" s="71"/>
      <c r="DZ445" s="71"/>
      <c r="EA445" s="71"/>
      <c r="EB445" s="71"/>
      <c r="EC445" s="71"/>
      <c r="ED445" s="71"/>
      <c r="EE445" s="71"/>
      <c r="EF445" s="71"/>
      <c r="EG445" s="71"/>
      <c r="EH445" s="71"/>
      <c r="EI445" s="74"/>
      <c r="EJ445" s="74"/>
      <c r="EK445" s="74"/>
      <c r="EL445" s="74"/>
      <c r="EM445" s="74"/>
      <c r="EN445" s="74"/>
      <c r="EO445" s="74"/>
      <c r="EP445" s="74"/>
      <c r="EQ445" s="74"/>
      <c r="ER445" s="74"/>
      <c r="ES445" s="74"/>
      <c r="ET445" s="74"/>
      <c r="EU445" s="74"/>
      <c r="EV445" s="74"/>
      <c r="EW445" s="74"/>
      <c r="EX445" s="74"/>
      <c r="EY445" s="74"/>
      <c r="EZ445" s="74"/>
      <c r="FA445" s="74"/>
      <c r="FB445" s="74"/>
    </row>
    <row r="446" spans="2:158" s="69" customFormat="1" ht="11.25" customHeight="1">
      <c r="B446" s="312"/>
      <c r="C446" s="77" t="s">
        <v>398</v>
      </c>
      <c r="D446" s="71"/>
      <c r="E446" s="71"/>
      <c r="F446" s="71"/>
      <c r="G446" s="71"/>
      <c r="H446" s="71"/>
      <c r="I446" s="71"/>
      <c r="J446" s="71"/>
      <c r="K446" s="71"/>
      <c r="L446" s="71"/>
      <c r="M446" s="71"/>
      <c r="N446" s="71"/>
      <c r="O446" s="72"/>
      <c r="P446" s="71"/>
      <c r="Q446" s="71"/>
      <c r="R446" s="71"/>
      <c r="S446" s="71"/>
      <c r="T446" s="71"/>
      <c r="U446" s="71"/>
      <c r="V446" s="71"/>
      <c r="W446" s="71"/>
      <c r="X446" s="71"/>
      <c r="Y446" s="73">
        <v>1650</v>
      </c>
      <c r="Z446" s="73"/>
      <c r="AA446" s="73"/>
      <c r="AB446" s="73"/>
      <c r="AC446" s="73"/>
      <c r="AD446" s="73"/>
      <c r="AE446" s="73"/>
      <c r="AF446" s="447">
        <f t="shared" si="258"/>
        <v>239</v>
      </c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447">
        <f t="shared" si="262"/>
        <v>0</v>
      </c>
      <c r="AT446" s="455"/>
      <c r="AU446" s="450">
        <f t="shared" si="267"/>
        <v>0</v>
      </c>
      <c r="AV446" s="71"/>
      <c r="AW446" s="71"/>
      <c r="AX446" s="71"/>
      <c r="AY446" s="455"/>
      <c r="AZ446" s="71"/>
      <c r="BA446" s="455"/>
      <c r="BB446" s="447">
        <f t="shared" si="261"/>
        <v>64</v>
      </c>
      <c r="BC446" s="71"/>
      <c r="BD446" s="71"/>
      <c r="BE446" s="71"/>
      <c r="BF446" s="71">
        <v>64</v>
      </c>
      <c r="BG446" s="455"/>
      <c r="BH446" s="455"/>
      <c r="BI446" s="455"/>
      <c r="BJ446" s="455">
        <v>175</v>
      </c>
      <c r="BK446" s="455"/>
      <c r="BL446" s="450">
        <f t="shared" si="274"/>
        <v>0</v>
      </c>
      <c r="BM446" s="71"/>
      <c r="BN446" s="71"/>
      <c r="BO446" s="71"/>
      <c r="BP446" s="71"/>
      <c r="BQ446" s="455">
        <f>SUM(AT446,AU446,AY446,BA446,BB445:BB446,BG446,BH446,BI446,BJ446,BK446,BL446)</f>
        <v>239</v>
      </c>
      <c r="BR446" s="71"/>
      <c r="BS446" s="71"/>
      <c r="BT446" s="71"/>
      <c r="BU446" s="71"/>
      <c r="BV446" s="71"/>
      <c r="BW446" s="71"/>
      <c r="BX446" s="71"/>
      <c r="BY446" s="71"/>
      <c r="BZ446" s="71"/>
      <c r="CA446" s="71"/>
      <c r="CB446" s="71"/>
      <c r="CC446" s="71"/>
      <c r="CD446" s="71"/>
      <c r="CE446" s="71"/>
      <c r="CF446" s="71"/>
      <c r="CG446" s="71"/>
      <c r="CH446" s="71"/>
      <c r="CI446" s="71"/>
      <c r="CJ446" s="71"/>
      <c r="CK446" s="71"/>
      <c r="CL446" s="71"/>
      <c r="CM446" s="71"/>
      <c r="CN446" s="71"/>
      <c r="CO446" s="71"/>
      <c r="CP446" s="190">
        <f t="shared" si="272"/>
        <v>0</v>
      </c>
      <c r="CQ446" s="71"/>
      <c r="CR446" s="71"/>
      <c r="CS446" s="71"/>
      <c r="CT446" s="71"/>
      <c r="CU446" s="71"/>
      <c r="CV446" s="71"/>
      <c r="CW446" s="71"/>
      <c r="CX446" s="71"/>
      <c r="CY446" s="71"/>
      <c r="CZ446" s="71"/>
      <c r="DA446" s="71"/>
      <c r="DB446" s="190">
        <f t="shared" si="273"/>
        <v>0</v>
      </c>
      <c r="DC446" s="71">
        <f t="shared" si="269"/>
        <v>0</v>
      </c>
      <c r="DD446" s="71"/>
      <c r="DE446" s="71"/>
      <c r="DF446" s="71"/>
      <c r="DG446" s="190">
        <f t="shared" si="270"/>
        <v>0</v>
      </c>
      <c r="DH446" s="71">
        <f t="shared" si="271"/>
        <v>0</v>
      </c>
      <c r="DI446" s="71"/>
      <c r="DJ446" s="71"/>
      <c r="DK446" s="71"/>
      <c r="DL446" s="71"/>
      <c r="DM446" s="71"/>
      <c r="DN446" s="71"/>
      <c r="DO446" s="71"/>
      <c r="DP446" s="71"/>
      <c r="DQ446" s="71"/>
      <c r="DR446" s="71"/>
      <c r="DS446" s="71"/>
      <c r="DT446" s="71"/>
      <c r="DU446" s="71"/>
      <c r="DV446" s="71"/>
      <c r="DW446" s="71"/>
      <c r="DX446" s="71"/>
      <c r="DY446" s="71"/>
      <c r="DZ446" s="71"/>
      <c r="EA446" s="71"/>
      <c r="EB446" s="71"/>
      <c r="EC446" s="71"/>
      <c r="ED446" s="71"/>
      <c r="EE446" s="71"/>
      <c r="EF446" s="71"/>
      <c r="EG446" s="71"/>
      <c r="EH446" s="71"/>
      <c r="EI446" s="74"/>
      <c r="EJ446" s="74"/>
      <c r="EK446" s="74"/>
      <c r="EL446" s="74"/>
      <c r="EM446" s="74"/>
      <c r="EN446" s="74"/>
      <c r="EO446" s="74"/>
      <c r="EP446" s="74"/>
      <c r="EQ446" s="74"/>
      <c r="ER446" s="74"/>
      <c r="ES446" s="74"/>
      <c r="ET446" s="74"/>
      <c r="EU446" s="74"/>
      <c r="EV446" s="74"/>
      <c r="EW446" s="74"/>
      <c r="EX446" s="74"/>
      <c r="EY446" s="74"/>
      <c r="EZ446" s="74"/>
      <c r="FA446" s="74"/>
      <c r="FB446" s="74"/>
    </row>
    <row r="447" spans="2:158" s="78" customFormat="1" ht="33" customHeight="1">
      <c r="B447" s="725" t="s">
        <v>450</v>
      </c>
      <c r="C447" s="743" t="s">
        <v>451</v>
      </c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0"/>
      <c r="P447" s="79"/>
      <c r="Q447" s="79"/>
      <c r="R447" s="79"/>
      <c r="S447" s="79"/>
      <c r="T447" s="79"/>
      <c r="U447" s="79"/>
      <c r="V447" s="79"/>
      <c r="W447" s="79"/>
      <c r="X447" s="79"/>
      <c r="Y447" s="81">
        <f t="shared" ref="Y447:CJ447" si="275">SUM(Y463,Y479,Y561,Y662,Y671,Y675,Y678,Y694)</f>
        <v>156772</v>
      </c>
      <c r="Z447" s="81">
        <f t="shared" si="275"/>
        <v>0</v>
      </c>
      <c r="AA447" s="81">
        <f t="shared" si="275"/>
        <v>0</v>
      </c>
      <c r="AB447" s="81">
        <f t="shared" si="275"/>
        <v>0</v>
      </c>
      <c r="AC447" s="81">
        <f t="shared" si="275"/>
        <v>0</v>
      </c>
      <c r="AD447" s="81">
        <f t="shared" si="275"/>
        <v>0</v>
      </c>
      <c r="AE447" s="81">
        <f t="shared" si="275"/>
        <v>0</v>
      </c>
      <c r="AF447" s="450">
        <f>SUM(AF463,AF479,AF561,AF662,AF671,AF675,AF678,AF694)</f>
        <v>1026.9000000000001</v>
      </c>
      <c r="AG447" s="81">
        <f>SUM(AG463,AG479,AG561,AG662,AG671,AG675,AG678,AG694)</f>
        <v>30.000000000000004</v>
      </c>
      <c r="AH447" s="81">
        <f t="shared" si="275"/>
        <v>3.1999999999999997</v>
      </c>
      <c r="AI447" s="81">
        <f t="shared" si="275"/>
        <v>2.9000000000000004</v>
      </c>
      <c r="AJ447" s="81">
        <f t="shared" si="275"/>
        <v>0.1</v>
      </c>
      <c r="AK447" s="81">
        <f t="shared" si="275"/>
        <v>3.3999999999999995</v>
      </c>
      <c r="AL447" s="81">
        <f t="shared" si="275"/>
        <v>2.6</v>
      </c>
      <c r="AM447" s="81">
        <f t="shared" si="275"/>
        <v>0.4</v>
      </c>
      <c r="AN447" s="81">
        <f t="shared" si="275"/>
        <v>0</v>
      </c>
      <c r="AO447" s="81">
        <f t="shared" si="275"/>
        <v>811.6</v>
      </c>
      <c r="AP447" s="81">
        <f t="shared" si="275"/>
        <v>148.6</v>
      </c>
      <c r="AQ447" s="81">
        <f t="shared" si="275"/>
        <v>575</v>
      </c>
      <c r="AR447" s="81">
        <f t="shared" si="275"/>
        <v>0</v>
      </c>
      <c r="AS447" s="447">
        <f t="shared" si="262"/>
        <v>850.80000000000007</v>
      </c>
      <c r="AT447" s="450">
        <f t="shared" si="275"/>
        <v>0</v>
      </c>
      <c r="AU447" s="450">
        <f t="shared" si="275"/>
        <v>3.5</v>
      </c>
      <c r="AV447" s="81">
        <f t="shared" si="275"/>
        <v>2.8</v>
      </c>
      <c r="AW447" s="81">
        <f t="shared" si="275"/>
        <v>0.7</v>
      </c>
      <c r="AX447" s="81">
        <f t="shared" si="275"/>
        <v>0</v>
      </c>
      <c r="AY447" s="450">
        <f t="shared" si="275"/>
        <v>8.8000000000000007</v>
      </c>
      <c r="AZ447" s="81">
        <f t="shared" si="275"/>
        <v>1.4000000000000001</v>
      </c>
      <c r="BA447" s="450">
        <f t="shared" si="275"/>
        <v>20.900000000000002</v>
      </c>
      <c r="BB447" s="447">
        <f t="shared" si="261"/>
        <v>51.500000000000007</v>
      </c>
      <c r="BC447" s="81">
        <f t="shared" si="275"/>
        <v>3.2</v>
      </c>
      <c r="BD447" s="81">
        <f t="shared" si="275"/>
        <v>45.6</v>
      </c>
      <c r="BE447" s="81">
        <f t="shared" si="275"/>
        <v>26.6</v>
      </c>
      <c r="BF447" s="81">
        <f t="shared" si="275"/>
        <v>2.7</v>
      </c>
      <c r="BG447" s="450">
        <f t="shared" si="275"/>
        <v>0</v>
      </c>
      <c r="BH447" s="450">
        <f t="shared" si="275"/>
        <v>14.4</v>
      </c>
      <c r="BI447" s="450">
        <f t="shared" si="275"/>
        <v>2.3000000000000003</v>
      </c>
      <c r="BJ447" s="450">
        <f t="shared" si="275"/>
        <v>53.100000000000009</v>
      </c>
      <c r="BK447" s="450">
        <f t="shared" si="275"/>
        <v>1.5</v>
      </c>
      <c r="BL447" s="450">
        <f t="shared" si="274"/>
        <v>20.100000000000001</v>
      </c>
      <c r="BM447" s="81">
        <f t="shared" si="275"/>
        <v>0.1</v>
      </c>
      <c r="BN447" s="81">
        <f t="shared" si="275"/>
        <v>0.2</v>
      </c>
      <c r="BO447" s="81">
        <f t="shared" si="275"/>
        <v>0</v>
      </c>
      <c r="BP447" s="81">
        <f t="shared" si="275"/>
        <v>19.8</v>
      </c>
      <c r="BQ447" s="455">
        <f>SUM(AT447,AU447,AY447,BA447,BB447,BG447,BH447,BI447,BJ447,BK447,BL447)</f>
        <v>176.10000000000002</v>
      </c>
      <c r="BR447" s="81">
        <f t="shared" si="275"/>
        <v>0.4</v>
      </c>
      <c r="BS447" s="81">
        <f t="shared" si="275"/>
        <v>0</v>
      </c>
      <c r="BT447" s="81">
        <f t="shared" si="275"/>
        <v>0.1</v>
      </c>
      <c r="BU447" s="81">
        <f t="shared" si="275"/>
        <v>0</v>
      </c>
      <c r="BV447" s="81">
        <f t="shared" si="275"/>
        <v>0</v>
      </c>
      <c r="BW447" s="81">
        <f t="shared" si="275"/>
        <v>0</v>
      </c>
      <c r="BX447" s="81">
        <f t="shared" si="275"/>
        <v>0</v>
      </c>
      <c r="BY447" s="81">
        <f t="shared" si="275"/>
        <v>0</v>
      </c>
      <c r="BZ447" s="81">
        <f t="shared" si="275"/>
        <v>0</v>
      </c>
      <c r="CA447" s="81">
        <f t="shared" si="275"/>
        <v>0</v>
      </c>
      <c r="CB447" s="81">
        <f t="shared" si="275"/>
        <v>0</v>
      </c>
      <c r="CC447" s="81">
        <f t="shared" si="275"/>
        <v>0</v>
      </c>
      <c r="CD447" s="81">
        <f t="shared" si="275"/>
        <v>0</v>
      </c>
      <c r="CE447" s="81">
        <f t="shared" si="275"/>
        <v>0.3</v>
      </c>
      <c r="CF447" s="81">
        <f t="shared" si="275"/>
        <v>0</v>
      </c>
      <c r="CG447" s="81">
        <f t="shared" si="275"/>
        <v>0.2</v>
      </c>
      <c r="CH447" s="81">
        <f t="shared" si="275"/>
        <v>0.4</v>
      </c>
      <c r="CI447" s="81">
        <f t="shared" si="275"/>
        <v>0</v>
      </c>
      <c r="CJ447" s="81">
        <f t="shared" si="275"/>
        <v>0</v>
      </c>
      <c r="CK447" s="79"/>
      <c r="CL447" s="79"/>
      <c r="CM447" s="79"/>
      <c r="CN447" s="79"/>
      <c r="CO447" s="79"/>
      <c r="CP447" s="188">
        <f t="shared" si="272"/>
        <v>0</v>
      </c>
      <c r="CQ447" s="79"/>
      <c r="CR447" s="79"/>
      <c r="CS447" s="79"/>
      <c r="CT447" s="79"/>
      <c r="CU447" s="79"/>
      <c r="CV447" s="79"/>
      <c r="CW447" s="79"/>
      <c r="CX447" s="79"/>
      <c r="CY447" s="79"/>
      <c r="CZ447" s="79"/>
      <c r="DA447" s="79"/>
      <c r="DB447" s="188">
        <f t="shared" si="273"/>
        <v>0</v>
      </c>
      <c r="DC447" s="38">
        <f t="shared" si="269"/>
        <v>0</v>
      </c>
      <c r="DD447" s="79"/>
      <c r="DE447" s="79"/>
      <c r="DF447" s="79"/>
      <c r="DG447" s="188">
        <f t="shared" si="270"/>
        <v>0</v>
      </c>
      <c r="DH447" s="38">
        <f t="shared" si="271"/>
        <v>0</v>
      </c>
      <c r="DI447" s="79"/>
      <c r="DJ447" s="79"/>
      <c r="DK447" s="79"/>
      <c r="DL447" s="79"/>
      <c r="DM447" s="79"/>
      <c r="DN447" s="79"/>
      <c r="DO447" s="79"/>
      <c r="DP447" s="79"/>
      <c r="DQ447" s="79"/>
      <c r="DR447" s="79"/>
      <c r="DS447" s="79"/>
      <c r="DT447" s="79"/>
      <c r="DU447" s="79"/>
      <c r="DV447" s="79"/>
      <c r="DW447" s="79"/>
      <c r="DX447" s="79"/>
      <c r="DY447" s="79"/>
      <c r="DZ447" s="79"/>
      <c r="EA447" s="79"/>
      <c r="EB447" s="79"/>
      <c r="EC447" s="79"/>
      <c r="ED447" s="79"/>
      <c r="EE447" s="79"/>
      <c r="EF447" s="79"/>
      <c r="EG447" s="79"/>
      <c r="EH447" s="79"/>
      <c r="EI447" s="82"/>
      <c r="EJ447" s="82"/>
      <c r="EK447" s="82"/>
      <c r="EL447" s="82"/>
      <c r="EM447" s="82"/>
      <c r="EN447" s="82"/>
      <c r="EO447" s="82"/>
      <c r="EP447" s="82"/>
      <c r="EQ447" s="82"/>
      <c r="ER447" s="82"/>
      <c r="ES447" s="82"/>
      <c r="ET447" s="82"/>
      <c r="EU447" s="82"/>
      <c r="EV447" s="82"/>
      <c r="EW447" s="82"/>
      <c r="EX447" s="82"/>
      <c r="EY447" s="82"/>
      <c r="EZ447" s="82"/>
      <c r="FA447" s="82"/>
      <c r="FB447" s="82"/>
    </row>
    <row r="448" spans="2:158" s="78" customFormat="1">
      <c r="B448" s="726"/>
      <c r="C448" s="724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0"/>
      <c r="P448" s="79"/>
      <c r="Q448" s="79"/>
      <c r="R448" s="79"/>
      <c r="S448" s="79"/>
      <c r="T448" s="79"/>
      <c r="U448" s="79"/>
      <c r="V448" s="79"/>
      <c r="W448" s="79"/>
      <c r="X448" s="79"/>
      <c r="Y448" s="81">
        <f>SUM(Y449:Y462)</f>
        <v>156779</v>
      </c>
      <c r="Z448" s="81"/>
      <c r="AA448" s="81"/>
      <c r="AB448" s="81"/>
      <c r="AC448" s="81"/>
      <c r="AD448" s="81"/>
      <c r="AE448" s="81"/>
      <c r="AF448" s="447">
        <f t="shared" si="258"/>
        <v>1026843</v>
      </c>
      <c r="AG448" s="81">
        <f t="shared" ref="AG448:AR448" si="276">SUM(AG449:AG462)</f>
        <v>30103</v>
      </c>
      <c r="AH448" s="81">
        <f t="shared" si="276"/>
        <v>3161</v>
      </c>
      <c r="AI448" s="81">
        <f t="shared" si="276"/>
        <v>2843</v>
      </c>
      <c r="AJ448" s="81">
        <f t="shared" si="276"/>
        <v>71</v>
      </c>
      <c r="AK448" s="81">
        <f t="shared" si="276"/>
        <v>3341</v>
      </c>
      <c r="AL448" s="81">
        <f t="shared" si="276"/>
        <v>2587</v>
      </c>
      <c r="AM448" s="81">
        <f t="shared" si="276"/>
        <v>421</v>
      </c>
      <c r="AN448" s="81">
        <f t="shared" si="276"/>
        <v>0</v>
      </c>
      <c r="AO448" s="81">
        <f t="shared" si="276"/>
        <v>811623</v>
      </c>
      <c r="AP448" s="81">
        <f t="shared" si="276"/>
        <v>148583</v>
      </c>
      <c r="AQ448" s="81">
        <f t="shared" si="276"/>
        <v>574993</v>
      </c>
      <c r="AR448" s="81">
        <f t="shared" si="276"/>
        <v>0</v>
      </c>
      <c r="AS448" s="447">
        <f t="shared" si="262"/>
        <v>850815</v>
      </c>
      <c r="AT448" s="450">
        <f t="shared" ref="AT448:BP448" si="277">SUM(AT449:AT462)</f>
        <v>0</v>
      </c>
      <c r="AU448" s="450">
        <f t="shared" si="277"/>
        <v>3536</v>
      </c>
      <c r="AV448" s="81">
        <f t="shared" si="277"/>
        <v>2806</v>
      </c>
      <c r="AW448" s="81">
        <f t="shared" si="277"/>
        <v>692</v>
      </c>
      <c r="AX448" s="81">
        <f t="shared" si="277"/>
        <v>38</v>
      </c>
      <c r="AY448" s="450">
        <f t="shared" si="277"/>
        <v>8869</v>
      </c>
      <c r="AZ448" s="81">
        <f t="shared" si="277"/>
        <v>1433</v>
      </c>
      <c r="BA448" s="450">
        <f t="shared" si="277"/>
        <v>20737</v>
      </c>
      <c r="BB448" s="447">
        <f t="shared" si="261"/>
        <v>51494</v>
      </c>
      <c r="BC448" s="81">
        <f t="shared" si="277"/>
        <v>3160</v>
      </c>
      <c r="BD448" s="81">
        <f t="shared" si="277"/>
        <v>45653</v>
      </c>
      <c r="BE448" s="81">
        <f t="shared" si="277"/>
        <v>26680</v>
      </c>
      <c r="BF448" s="81">
        <f t="shared" si="277"/>
        <v>2681</v>
      </c>
      <c r="BG448" s="450">
        <f t="shared" si="277"/>
        <v>25</v>
      </c>
      <c r="BH448" s="450">
        <f t="shared" si="277"/>
        <v>14376</v>
      </c>
      <c r="BI448" s="450">
        <f t="shared" si="277"/>
        <v>2329</v>
      </c>
      <c r="BJ448" s="450">
        <f t="shared" si="277"/>
        <v>53092</v>
      </c>
      <c r="BK448" s="450">
        <f t="shared" si="277"/>
        <v>1560</v>
      </c>
      <c r="BL448" s="450">
        <f t="shared" si="274"/>
        <v>20010</v>
      </c>
      <c r="BM448" s="81">
        <f t="shared" si="277"/>
        <v>145</v>
      </c>
      <c r="BN448" s="81">
        <f t="shared" si="277"/>
        <v>150</v>
      </c>
      <c r="BO448" s="81">
        <f t="shared" si="277"/>
        <v>0</v>
      </c>
      <c r="BP448" s="81">
        <f t="shared" si="277"/>
        <v>19715</v>
      </c>
      <c r="BQ448" s="455">
        <f t="shared" si="268"/>
        <v>176079.5</v>
      </c>
      <c r="BR448" s="79">
        <f>SUM(BR449:BR462)</f>
        <v>361</v>
      </c>
      <c r="BS448" s="79">
        <f t="shared" ref="BS448:CJ448" si="278">SUM(BS449:BS462)</f>
        <v>0</v>
      </c>
      <c r="BT448" s="79">
        <f t="shared" si="278"/>
        <v>77</v>
      </c>
      <c r="BU448" s="79">
        <f t="shared" si="278"/>
        <v>0</v>
      </c>
      <c r="BV448" s="79">
        <f t="shared" si="278"/>
        <v>0</v>
      </c>
      <c r="BW448" s="79">
        <f t="shared" si="278"/>
        <v>0</v>
      </c>
      <c r="BX448" s="79">
        <f t="shared" si="278"/>
        <v>0</v>
      </c>
      <c r="BY448" s="79">
        <f t="shared" si="278"/>
        <v>0</v>
      </c>
      <c r="BZ448" s="79">
        <f t="shared" si="278"/>
        <v>36</v>
      </c>
      <c r="CA448" s="79">
        <f t="shared" si="278"/>
        <v>0</v>
      </c>
      <c r="CB448" s="79">
        <f t="shared" si="278"/>
        <v>1</v>
      </c>
      <c r="CC448" s="79">
        <f t="shared" si="278"/>
        <v>0</v>
      </c>
      <c r="CD448" s="79">
        <f t="shared" si="278"/>
        <v>0</v>
      </c>
      <c r="CE448" s="79">
        <f t="shared" si="278"/>
        <v>247</v>
      </c>
      <c r="CF448" s="79">
        <f t="shared" si="278"/>
        <v>0</v>
      </c>
      <c r="CG448" s="79">
        <f t="shared" si="278"/>
        <v>247</v>
      </c>
      <c r="CH448" s="79">
        <f t="shared" si="278"/>
        <v>361</v>
      </c>
      <c r="CI448" s="79">
        <f t="shared" si="278"/>
        <v>0</v>
      </c>
      <c r="CJ448" s="79">
        <f t="shared" si="278"/>
        <v>0</v>
      </c>
      <c r="CK448" s="79"/>
      <c r="CL448" s="79"/>
      <c r="CM448" s="79"/>
      <c r="CN448" s="79"/>
      <c r="CO448" s="79"/>
      <c r="CP448" s="188">
        <f t="shared" si="272"/>
        <v>0</v>
      </c>
      <c r="CQ448" s="79"/>
      <c r="CR448" s="79"/>
      <c r="CS448" s="79"/>
      <c r="CT448" s="79"/>
      <c r="CU448" s="79"/>
      <c r="CV448" s="79"/>
      <c r="CW448" s="79"/>
      <c r="CX448" s="79"/>
      <c r="CY448" s="79"/>
      <c r="CZ448" s="79"/>
      <c r="DA448" s="79"/>
      <c r="DB448" s="188">
        <f t="shared" si="273"/>
        <v>0</v>
      </c>
      <c r="DC448" s="38">
        <f t="shared" si="269"/>
        <v>0</v>
      </c>
      <c r="DD448" s="79"/>
      <c r="DE448" s="79"/>
      <c r="DF448" s="79"/>
      <c r="DG448" s="188">
        <f t="shared" si="270"/>
        <v>0</v>
      </c>
      <c r="DH448" s="38">
        <f t="shared" si="271"/>
        <v>0</v>
      </c>
      <c r="DI448" s="79"/>
      <c r="DJ448" s="79"/>
      <c r="DK448" s="79"/>
      <c r="DL448" s="79"/>
      <c r="DM448" s="79"/>
      <c r="DN448" s="79"/>
      <c r="DO448" s="79"/>
      <c r="DP448" s="79"/>
      <c r="DQ448" s="79"/>
      <c r="DR448" s="79"/>
      <c r="DS448" s="79"/>
      <c r="DT448" s="79"/>
      <c r="DU448" s="79"/>
      <c r="DV448" s="79"/>
      <c r="DW448" s="79"/>
      <c r="DX448" s="79"/>
      <c r="DY448" s="79"/>
      <c r="DZ448" s="79"/>
      <c r="EA448" s="79"/>
      <c r="EB448" s="79"/>
      <c r="EC448" s="79"/>
      <c r="ED448" s="79"/>
      <c r="EE448" s="79"/>
      <c r="EF448" s="79"/>
      <c r="EG448" s="79"/>
      <c r="EH448" s="79"/>
      <c r="EI448" s="82"/>
      <c r="EJ448" s="82"/>
      <c r="EK448" s="82"/>
      <c r="EL448" s="82"/>
      <c r="EM448" s="82"/>
      <c r="EN448" s="82"/>
      <c r="EO448" s="82"/>
      <c r="EP448" s="82"/>
      <c r="EQ448" s="82"/>
      <c r="ER448" s="82"/>
      <c r="ES448" s="82"/>
      <c r="ET448" s="82"/>
      <c r="EU448" s="82"/>
      <c r="EV448" s="82"/>
      <c r="EW448" s="82"/>
      <c r="EX448" s="82"/>
      <c r="EY448" s="82"/>
      <c r="EZ448" s="82"/>
      <c r="FA448" s="82"/>
      <c r="FB448" s="82"/>
    </row>
    <row r="449" spans="2:158" s="69" customFormat="1">
      <c r="B449" s="261"/>
      <c r="C449" s="77" t="s">
        <v>385</v>
      </c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2"/>
      <c r="P449" s="71"/>
      <c r="Q449" s="71"/>
      <c r="R449" s="71"/>
      <c r="S449" s="71"/>
      <c r="T449" s="71"/>
      <c r="U449" s="71"/>
      <c r="V449" s="71"/>
      <c r="W449" s="71"/>
      <c r="X449" s="71"/>
      <c r="Y449" s="73">
        <f>SUM(Y465,Y481,Y563,Y696,Y680)</f>
        <v>12705</v>
      </c>
      <c r="Z449" s="73">
        <f t="shared" ref="Z449:BP449" si="279">SUM(Z465,Z481,Z563,Z696,Z680)</f>
        <v>0</v>
      </c>
      <c r="AA449" s="73">
        <f t="shared" si="279"/>
        <v>0</v>
      </c>
      <c r="AB449" s="73">
        <f t="shared" si="279"/>
        <v>0</v>
      </c>
      <c r="AC449" s="73">
        <f t="shared" si="279"/>
        <v>0</v>
      </c>
      <c r="AD449" s="73">
        <f t="shared" si="279"/>
        <v>0</v>
      </c>
      <c r="AE449" s="73">
        <f t="shared" si="279"/>
        <v>0</v>
      </c>
      <c r="AF449" s="447">
        <f t="shared" si="258"/>
        <v>101255</v>
      </c>
      <c r="AG449" s="73">
        <f>SUM(AG465,AG481,AG563,AG696,AG680)</f>
        <v>1622</v>
      </c>
      <c r="AH449" s="73">
        <f t="shared" si="279"/>
        <v>112</v>
      </c>
      <c r="AI449" s="73">
        <f t="shared" si="279"/>
        <v>0</v>
      </c>
      <c r="AJ449" s="73">
        <f t="shared" si="279"/>
        <v>0</v>
      </c>
      <c r="AK449" s="73">
        <f t="shared" si="279"/>
        <v>125</v>
      </c>
      <c r="AL449" s="73">
        <f t="shared" si="279"/>
        <v>322</v>
      </c>
      <c r="AM449" s="73">
        <f t="shared" si="279"/>
        <v>39</v>
      </c>
      <c r="AN449" s="73">
        <f t="shared" si="279"/>
        <v>0</v>
      </c>
      <c r="AO449" s="73">
        <f t="shared" si="279"/>
        <v>85261</v>
      </c>
      <c r="AP449" s="73">
        <f t="shared" si="279"/>
        <v>15354</v>
      </c>
      <c r="AQ449" s="73">
        <f t="shared" si="279"/>
        <v>29497</v>
      </c>
      <c r="AR449" s="73">
        <f t="shared" si="279"/>
        <v>0</v>
      </c>
      <c r="AS449" s="447">
        <f t="shared" si="262"/>
        <v>87442</v>
      </c>
      <c r="AT449" s="450">
        <f t="shared" si="279"/>
        <v>0</v>
      </c>
      <c r="AU449" s="450">
        <f t="shared" si="279"/>
        <v>0</v>
      </c>
      <c r="AV449" s="73">
        <f t="shared" si="279"/>
        <v>0</v>
      </c>
      <c r="AW449" s="73">
        <f t="shared" si="279"/>
        <v>0</v>
      </c>
      <c r="AX449" s="73">
        <f t="shared" si="279"/>
        <v>0</v>
      </c>
      <c r="AY449" s="450">
        <f t="shared" si="279"/>
        <v>741</v>
      </c>
      <c r="AZ449" s="73">
        <f t="shared" si="279"/>
        <v>10</v>
      </c>
      <c r="BA449" s="450">
        <f t="shared" si="279"/>
        <v>1726</v>
      </c>
      <c r="BB449" s="447">
        <f t="shared" si="261"/>
        <v>2670</v>
      </c>
      <c r="BC449" s="73">
        <f t="shared" si="279"/>
        <v>260</v>
      </c>
      <c r="BD449" s="73">
        <f t="shared" si="279"/>
        <v>2131</v>
      </c>
      <c r="BE449" s="73">
        <f t="shared" si="279"/>
        <v>3</v>
      </c>
      <c r="BF449" s="73">
        <f t="shared" si="279"/>
        <v>279</v>
      </c>
      <c r="BG449" s="450">
        <f t="shared" si="279"/>
        <v>0</v>
      </c>
      <c r="BH449" s="450">
        <f t="shared" si="279"/>
        <v>307</v>
      </c>
      <c r="BI449" s="450">
        <f t="shared" si="279"/>
        <v>676</v>
      </c>
      <c r="BJ449" s="450">
        <f t="shared" si="279"/>
        <v>5743</v>
      </c>
      <c r="BK449" s="450">
        <f t="shared" si="279"/>
        <v>398</v>
      </c>
      <c r="BL449" s="450">
        <f t="shared" si="274"/>
        <v>1552</v>
      </c>
      <c r="BM449" s="73">
        <f t="shared" si="279"/>
        <v>112</v>
      </c>
      <c r="BN449" s="73">
        <f t="shared" si="279"/>
        <v>150</v>
      </c>
      <c r="BO449" s="73">
        <f t="shared" si="279"/>
        <v>0</v>
      </c>
      <c r="BP449" s="73">
        <f t="shared" si="279"/>
        <v>1290</v>
      </c>
      <c r="BQ449" s="455">
        <f t="shared" si="268"/>
        <v>65307</v>
      </c>
      <c r="BR449" s="73">
        <f t="shared" ref="BR449:CJ449" si="280">SUM(BR465,BR481,BR563,BR696,BR680)</f>
        <v>0</v>
      </c>
      <c r="BS449" s="73">
        <f t="shared" si="280"/>
        <v>0</v>
      </c>
      <c r="BT449" s="73">
        <f t="shared" si="280"/>
        <v>0</v>
      </c>
      <c r="BU449" s="73">
        <f t="shared" si="280"/>
        <v>0</v>
      </c>
      <c r="BV449" s="73">
        <f t="shared" si="280"/>
        <v>0</v>
      </c>
      <c r="BW449" s="73">
        <f t="shared" si="280"/>
        <v>0</v>
      </c>
      <c r="BX449" s="73">
        <f t="shared" si="280"/>
        <v>0</v>
      </c>
      <c r="BY449" s="73">
        <f t="shared" si="280"/>
        <v>0</v>
      </c>
      <c r="BZ449" s="73">
        <f t="shared" si="280"/>
        <v>0</v>
      </c>
      <c r="CA449" s="73">
        <f t="shared" si="280"/>
        <v>0</v>
      </c>
      <c r="CB449" s="73">
        <f t="shared" si="280"/>
        <v>0</v>
      </c>
      <c r="CC449" s="73">
        <f t="shared" si="280"/>
        <v>0</v>
      </c>
      <c r="CD449" s="73">
        <f t="shared" si="280"/>
        <v>0</v>
      </c>
      <c r="CE449" s="73">
        <f t="shared" si="280"/>
        <v>0</v>
      </c>
      <c r="CF449" s="73">
        <f t="shared" si="280"/>
        <v>0</v>
      </c>
      <c r="CG449" s="73">
        <f t="shared" si="280"/>
        <v>0</v>
      </c>
      <c r="CH449" s="73">
        <f t="shared" si="280"/>
        <v>0</v>
      </c>
      <c r="CI449" s="73">
        <f t="shared" si="280"/>
        <v>0</v>
      </c>
      <c r="CJ449" s="73">
        <f t="shared" si="280"/>
        <v>0</v>
      </c>
      <c r="CK449" s="71"/>
      <c r="CL449" s="71"/>
      <c r="CM449" s="71"/>
      <c r="CN449" s="71"/>
      <c r="CO449" s="71"/>
      <c r="CP449" s="190">
        <f t="shared" si="272"/>
        <v>0</v>
      </c>
      <c r="CQ449" s="71"/>
      <c r="CR449" s="71"/>
      <c r="CS449" s="71"/>
      <c r="CT449" s="71"/>
      <c r="CU449" s="71"/>
      <c r="CV449" s="71"/>
      <c r="CW449" s="71"/>
      <c r="CX449" s="71"/>
      <c r="CY449" s="71"/>
      <c r="CZ449" s="71"/>
      <c r="DA449" s="71"/>
      <c r="DB449" s="190">
        <f t="shared" si="273"/>
        <v>0</v>
      </c>
      <c r="DC449" s="71">
        <f t="shared" si="269"/>
        <v>0</v>
      </c>
      <c r="DD449" s="71"/>
      <c r="DE449" s="71"/>
      <c r="DF449" s="71"/>
      <c r="DG449" s="190">
        <f t="shared" si="270"/>
        <v>0</v>
      </c>
      <c r="DH449" s="71">
        <f t="shared" si="271"/>
        <v>0</v>
      </c>
      <c r="DI449" s="71"/>
      <c r="DJ449" s="71"/>
      <c r="DK449" s="71"/>
      <c r="DL449" s="71"/>
      <c r="DM449" s="71"/>
      <c r="DN449" s="71"/>
      <c r="DO449" s="71"/>
      <c r="DP449" s="71"/>
      <c r="DQ449" s="71"/>
      <c r="DR449" s="71"/>
      <c r="DS449" s="71"/>
      <c r="DT449" s="71"/>
      <c r="DU449" s="71"/>
      <c r="DV449" s="71"/>
      <c r="DW449" s="71"/>
      <c r="DX449" s="71"/>
      <c r="DY449" s="71"/>
      <c r="DZ449" s="71"/>
      <c r="EA449" s="71"/>
      <c r="EB449" s="71"/>
      <c r="EC449" s="71"/>
      <c r="ED449" s="71"/>
      <c r="EE449" s="71"/>
      <c r="EF449" s="71"/>
      <c r="EG449" s="71"/>
      <c r="EH449" s="71"/>
      <c r="EI449" s="74"/>
      <c r="EJ449" s="74"/>
      <c r="EK449" s="74"/>
      <c r="EL449" s="74"/>
      <c r="EM449" s="74"/>
      <c r="EN449" s="74"/>
      <c r="EO449" s="74"/>
      <c r="EP449" s="74"/>
      <c r="EQ449" s="74"/>
      <c r="ER449" s="74"/>
      <c r="ES449" s="74"/>
      <c r="ET449" s="74"/>
      <c r="EU449" s="74"/>
      <c r="EV449" s="74"/>
      <c r="EW449" s="74"/>
      <c r="EX449" s="74"/>
      <c r="EY449" s="74"/>
      <c r="EZ449" s="74"/>
      <c r="FA449" s="74"/>
      <c r="FB449" s="74"/>
    </row>
    <row r="450" spans="2:158" s="69" customFormat="1">
      <c r="B450" s="261"/>
      <c r="C450" s="77" t="s">
        <v>386</v>
      </c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2"/>
      <c r="P450" s="71"/>
      <c r="Q450" s="71"/>
      <c r="R450" s="71"/>
      <c r="S450" s="71"/>
      <c r="T450" s="71"/>
      <c r="U450" s="71"/>
      <c r="V450" s="71"/>
      <c r="W450" s="71"/>
      <c r="X450" s="71"/>
      <c r="Y450" s="168">
        <f>SUM(Y466,Y482,Y564,Y697)</f>
        <v>4268</v>
      </c>
      <c r="Z450" s="73"/>
      <c r="AA450" s="73"/>
      <c r="AB450" s="73"/>
      <c r="AC450" s="73"/>
      <c r="AD450" s="73"/>
      <c r="AE450" s="73"/>
      <c r="AF450" s="447">
        <f t="shared" si="258"/>
        <v>101532</v>
      </c>
      <c r="AG450" s="71">
        <f t="shared" ref="AG450:AR452" si="281">SUM(AG466,AG482,AG564,AG697)</f>
        <v>406</v>
      </c>
      <c r="AH450" s="71">
        <f>SUM(AH466,AH482,AH564,AH697)</f>
        <v>4</v>
      </c>
      <c r="AI450" s="71">
        <f t="shared" si="281"/>
        <v>1</v>
      </c>
      <c r="AJ450" s="71">
        <f t="shared" si="281"/>
        <v>3</v>
      </c>
      <c r="AK450" s="71">
        <f t="shared" si="281"/>
        <v>607</v>
      </c>
      <c r="AL450" s="71">
        <f t="shared" si="281"/>
        <v>0</v>
      </c>
      <c r="AM450" s="71">
        <f t="shared" si="281"/>
        <v>0</v>
      </c>
      <c r="AN450" s="71">
        <f t="shared" si="281"/>
        <v>0</v>
      </c>
      <c r="AO450" s="71">
        <f t="shared" si="281"/>
        <v>93650</v>
      </c>
      <c r="AP450" s="71">
        <f t="shared" si="281"/>
        <v>25664</v>
      </c>
      <c r="AQ450" s="71">
        <f t="shared" si="281"/>
        <v>71144</v>
      </c>
      <c r="AR450" s="71">
        <f t="shared" si="281"/>
        <v>0</v>
      </c>
      <c r="AS450" s="447">
        <f t="shared" si="262"/>
        <v>94667</v>
      </c>
      <c r="AT450" s="455"/>
      <c r="AU450" s="450">
        <f>SUM(AV450:AX450)</f>
        <v>0</v>
      </c>
      <c r="AV450" s="71">
        <f t="shared" ref="AV450:BA451" si="282">SUM(AV466,AV482,AV564,AV697)</f>
        <v>0</v>
      </c>
      <c r="AW450" s="71">
        <f t="shared" si="282"/>
        <v>0</v>
      </c>
      <c r="AX450" s="71">
        <f t="shared" si="282"/>
        <v>0</v>
      </c>
      <c r="AY450" s="455">
        <f t="shared" si="282"/>
        <v>305</v>
      </c>
      <c r="AZ450" s="71">
        <f t="shared" si="282"/>
        <v>176</v>
      </c>
      <c r="BA450" s="455">
        <f t="shared" si="282"/>
        <v>202</v>
      </c>
      <c r="BB450" s="447">
        <f t="shared" si="261"/>
        <v>2109</v>
      </c>
      <c r="BC450" s="71">
        <f t="shared" ref="BC450:BK451" si="283">SUM(BC466,BC482,BC564,BC697)</f>
        <v>201</v>
      </c>
      <c r="BD450" s="71">
        <f t="shared" si="283"/>
        <v>1182</v>
      </c>
      <c r="BE450" s="71">
        <f t="shared" si="283"/>
        <v>0</v>
      </c>
      <c r="BF450" s="71">
        <f t="shared" si="283"/>
        <v>726</v>
      </c>
      <c r="BG450" s="455">
        <f t="shared" si="283"/>
        <v>0</v>
      </c>
      <c r="BH450" s="455">
        <f t="shared" si="283"/>
        <v>941</v>
      </c>
      <c r="BI450" s="455">
        <f t="shared" si="283"/>
        <v>36</v>
      </c>
      <c r="BJ450" s="455">
        <f t="shared" si="283"/>
        <v>1897</v>
      </c>
      <c r="BK450" s="455">
        <f t="shared" si="283"/>
        <v>0</v>
      </c>
      <c r="BL450" s="450">
        <f t="shared" si="274"/>
        <v>1375</v>
      </c>
      <c r="BM450" s="71">
        <f t="shared" ref="BM450:BP451" si="284">SUM(BM466,BM482,BM564,BM697)</f>
        <v>0</v>
      </c>
      <c r="BN450" s="71">
        <f t="shared" si="284"/>
        <v>0</v>
      </c>
      <c r="BO450" s="71">
        <f t="shared" si="284"/>
        <v>0</v>
      </c>
      <c r="BP450" s="71">
        <f t="shared" si="284"/>
        <v>1375</v>
      </c>
      <c r="BQ450" s="455">
        <f t="shared" si="268"/>
        <v>9535</v>
      </c>
      <c r="BR450" s="71">
        <f t="shared" ref="BR450:CJ454" si="285">SUM(BR466,BR482,BR564,BR697)</f>
        <v>0</v>
      </c>
      <c r="BS450" s="71">
        <f t="shared" si="285"/>
        <v>0</v>
      </c>
      <c r="BT450" s="71">
        <f t="shared" si="285"/>
        <v>0</v>
      </c>
      <c r="BU450" s="71">
        <f t="shared" si="285"/>
        <v>0</v>
      </c>
      <c r="BV450" s="71">
        <f t="shared" si="285"/>
        <v>0</v>
      </c>
      <c r="BW450" s="71">
        <f t="shared" si="285"/>
        <v>0</v>
      </c>
      <c r="BX450" s="71">
        <f t="shared" si="285"/>
        <v>0</v>
      </c>
      <c r="BY450" s="71">
        <f t="shared" si="285"/>
        <v>0</v>
      </c>
      <c r="BZ450" s="71">
        <f t="shared" si="285"/>
        <v>0</v>
      </c>
      <c r="CA450" s="71">
        <f t="shared" si="285"/>
        <v>0</v>
      </c>
      <c r="CB450" s="71">
        <f t="shared" si="285"/>
        <v>0</v>
      </c>
      <c r="CC450" s="71">
        <f t="shared" si="285"/>
        <v>0</v>
      </c>
      <c r="CD450" s="71">
        <f t="shared" si="285"/>
        <v>0</v>
      </c>
      <c r="CE450" s="71">
        <f t="shared" si="285"/>
        <v>0</v>
      </c>
      <c r="CF450" s="71">
        <f t="shared" si="285"/>
        <v>0</v>
      </c>
      <c r="CG450" s="71">
        <f t="shared" si="285"/>
        <v>0</v>
      </c>
      <c r="CH450" s="71">
        <f t="shared" si="285"/>
        <v>0</v>
      </c>
      <c r="CI450" s="71">
        <f t="shared" si="285"/>
        <v>0</v>
      </c>
      <c r="CJ450" s="71">
        <f t="shared" si="285"/>
        <v>0</v>
      </c>
      <c r="CK450" s="71"/>
      <c r="CL450" s="71"/>
      <c r="CM450" s="71"/>
      <c r="CN450" s="71"/>
      <c r="CO450" s="71"/>
      <c r="CP450" s="190">
        <f t="shared" si="272"/>
        <v>0</v>
      </c>
      <c r="CQ450" s="71"/>
      <c r="CR450" s="71"/>
      <c r="CS450" s="71"/>
      <c r="CT450" s="71"/>
      <c r="CU450" s="71"/>
      <c r="CV450" s="71"/>
      <c r="CW450" s="71"/>
      <c r="CX450" s="71"/>
      <c r="CY450" s="71"/>
      <c r="CZ450" s="71"/>
      <c r="DA450" s="71"/>
      <c r="DB450" s="190">
        <f t="shared" si="273"/>
        <v>0</v>
      </c>
      <c r="DC450" s="71">
        <f t="shared" si="269"/>
        <v>0</v>
      </c>
      <c r="DD450" s="71"/>
      <c r="DE450" s="71"/>
      <c r="DF450" s="71"/>
      <c r="DG450" s="190">
        <f t="shared" si="270"/>
        <v>0</v>
      </c>
      <c r="DH450" s="71">
        <f t="shared" si="271"/>
        <v>0</v>
      </c>
      <c r="DI450" s="71"/>
      <c r="DJ450" s="71"/>
      <c r="DK450" s="71"/>
      <c r="DL450" s="71"/>
      <c r="DM450" s="71"/>
      <c r="DN450" s="71"/>
      <c r="DO450" s="71"/>
      <c r="DP450" s="71"/>
      <c r="DQ450" s="71"/>
      <c r="DR450" s="71"/>
      <c r="DS450" s="71"/>
      <c r="DT450" s="71"/>
      <c r="DU450" s="71"/>
      <c r="DV450" s="71"/>
      <c r="DW450" s="71"/>
      <c r="DX450" s="71"/>
      <c r="DY450" s="71"/>
      <c r="DZ450" s="71"/>
      <c r="EA450" s="71"/>
      <c r="EB450" s="71"/>
      <c r="EC450" s="71"/>
      <c r="ED450" s="71"/>
      <c r="EE450" s="71"/>
      <c r="EF450" s="71"/>
      <c r="EG450" s="71"/>
      <c r="EH450" s="71"/>
      <c r="EI450" s="74"/>
      <c r="EJ450" s="74"/>
      <c r="EK450" s="74"/>
      <c r="EL450" s="74"/>
      <c r="EM450" s="74"/>
      <c r="EN450" s="74"/>
      <c r="EO450" s="74"/>
      <c r="EP450" s="74"/>
      <c r="EQ450" s="74"/>
      <c r="ER450" s="74"/>
      <c r="ES450" s="74"/>
      <c r="ET450" s="74"/>
      <c r="EU450" s="74"/>
      <c r="EV450" s="74"/>
      <c r="EW450" s="74"/>
      <c r="EX450" s="74"/>
      <c r="EY450" s="74"/>
      <c r="EZ450" s="74"/>
      <c r="FA450" s="74"/>
      <c r="FB450" s="74"/>
    </row>
    <row r="451" spans="2:158" s="69" customFormat="1">
      <c r="B451" s="261"/>
      <c r="C451" s="77" t="s">
        <v>387</v>
      </c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2"/>
      <c r="P451" s="71"/>
      <c r="Q451" s="71"/>
      <c r="R451" s="71"/>
      <c r="S451" s="71"/>
      <c r="T451" s="71"/>
      <c r="U451" s="71"/>
      <c r="V451" s="71"/>
      <c r="W451" s="71"/>
      <c r="X451" s="71"/>
      <c r="Y451" s="73">
        <f>SUM(Y467,Y483,Y565,Y698)</f>
        <v>7100</v>
      </c>
      <c r="Z451" s="73"/>
      <c r="AA451" s="73"/>
      <c r="AB451" s="73"/>
      <c r="AC451" s="73"/>
      <c r="AD451" s="73"/>
      <c r="AE451" s="73"/>
      <c r="AF451" s="447">
        <f t="shared" si="258"/>
        <v>44040</v>
      </c>
      <c r="AG451" s="73">
        <f t="shared" si="281"/>
        <v>2317</v>
      </c>
      <c r="AH451" s="73">
        <f t="shared" si="281"/>
        <v>102</v>
      </c>
      <c r="AI451" s="73">
        <f t="shared" si="281"/>
        <v>76</v>
      </c>
      <c r="AJ451" s="73">
        <f t="shared" si="281"/>
        <v>2</v>
      </c>
      <c r="AK451" s="73">
        <f t="shared" si="281"/>
        <v>314</v>
      </c>
      <c r="AL451" s="73">
        <f t="shared" si="281"/>
        <v>0</v>
      </c>
      <c r="AM451" s="73">
        <f t="shared" si="281"/>
        <v>0</v>
      </c>
      <c r="AN451" s="73">
        <f t="shared" si="281"/>
        <v>0</v>
      </c>
      <c r="AO451" s="73">
        <f t="shared" si="281"/>
        <v>33161</v>
      </c>
      <c r="AP451" s="73">
        <f t="shared" si="281"/>
        <v>5471</v>
      </c>
      <c r="AQ451" s="73">
        <f t="shared" si="281"/>
        <v>30627</v>
      </c>
      <c r="AR451" s="73">
        <f t="shared" si="281"/>
        <v>0</v>
      </c>
      <c r="AS451" s="447">
        <f t="shared" si="262"/>
        <v>35894</v>
      </c>
      <c r="AT451" s="455"/>
      <c r="AU451" s="450">
        <f>SUM(AV451:AX451)</f>
        <v>0</v>
      </c>
      <c r="AV451" s="73">
        <f t="shared" si="282"/>
        <v>0</v>
      </c>
      <c r="AW451" s="73">
        <f t="shared" si="282"/>
        <v>0</v>
      </c>
      <c r="AX451" s="73">
        <f t="shared" si="282"/>
        <v>0</v>
      </c>
      <c r="AY451" s="450">
        <f t="shared" si="282"/>
        <v>580</v>
      </c>
      <c r="AZ451" s="73">
        <f t="shared" si="282"/>
        <v>29</v>
      </c>
      <c r="BA451" s="450">
        <f t="shared" si="282"/>
        <v>1528</v>
      </c>
      <c r="BB451" s="447">
        <f t="shared" si="261"/>
        <v>1709</v>
      </c>
      <c r="BC451" s="73">
        <f t="shared" si="283"/>
        <v>0</v>
      </c>
      <c r="BD451" s="73">
        <f t="shared" si="283"/>
        <v>1639</v>
      </c>
      <c r="BE451" s="73">
        <f t="shared" si="283"/>
        <v>1395</v>
      </c>
      <c r="BF451" s="73">
        <f t="shared" si="283"/>
        <v>70</v>
      </c>
      <c r="BG451" s="450">
        <f t="shared" si="283"/>
        <v>12</v>
      </c>
      <c r="BH451" s="450">
        <f t="shared" si="283"/>
        <v>708</v>
      </c>
      <c r="BI451" s="450">
        <f t="shared" si="283"/>
        <v>126</v>
      </c>
      <c r="BJ451" s="450">
        <f t="shared" si="283"/>
        <v>2481</v>
      </c>
      <c r="BK451" s="450">
        <f t="shared" si="283"/>
        <v>0</v>
      </c>
      <c r="BL451" s="450">
        <f t="shared" si="274"/>
        <v>1002</v>
      </c>
      <c r="BM451" s="73">
        <f t="shared" si="284"/>
        <v>0</v>
      </c>
      <c r="BN451" s="73">
        <f t="shared" si="284"/>
        <v>0</v>
      </c>
      <c r="BO451" s="73">
        <f t="shared" si="284"/>
        <v>0</v>
      </c>
      <c r="BP451" s="73">
        <f t="shared" si="284"/>
        <v>1002</v>
      </c>
      <c r="BQ451" s="455">
        <f t="shared" si="268"/>
        <v>10255</v>
      </c>
      <c r="BR451" s="73">
        <f t="shared" si="285"/>
        <v>0</v>
      </c>
      <c r="BS451" s="73">
        <f t="shared" si="285"/>
        <v>0</v>
      </c>
      <c r="BT451" s="73">
        <f t="shared" si="285"/>
        <v>0</v>
      </c>
      <c r="BU451" s="73">
        <f t="shared" si="285"/>
        <v>0</v>
      </c>
      <c r="BV451" s="73">
        <f t="shared" si="285"/>
        <v>0</v>
      </c>
      <c r="BW451" s="73">
        <f t="shared" si="285"/>
        <v>0</v>
      </c>
      <c r="BX451" s="73">
        <f t="shared" si="285"/>
        <v>0</v>
      </c>
      <c r="BY451" s="73">
        <f t="shared" si="285"/>
        <v>0</v>
      </c>
      <c r="BZ451" s="73">
        <f t="shared" si="285"/>
        <v>0</v>
      </c>
      <c r="CA451" s="73">
        <f t="shared" si="285"/>
        <v>0</v>
      </c>
      <c r="CB451" s="73">
        <f t="shared" si="285"/>
        <v>0</v>
      </c>
      <c r="CC451" s="73">
        <f t="shared" si="285"/>
        <v>0</v>
      </c>
      <c r="CD451" s="73">
        <f t="shared" si="285"/>
        <v>0</v>
      </c>
      <c r="CE451" s="73">
        <f t="shared" si="285"/>
        <v>0</v>
      </c>
      <c r="CF451" s="73">
        <f t="shared" si="285"/>
        <v>0</v>
      </c>
      <c r="CG451" s="73">
        <f t="shared" si="285"/>
        <v>0</v>
      </c>
      <c r="CH451" s="73">
        <f t="shared" si="285"/>
        <v>0</v>
      </c>
      <c r="CI451" s="73">
        <f t="shared" si="285"/>
        <v>0</v>
      </c>
      <c r="CJ451" s="73">
        <f t="shared" si="285"/>
        <v>0</v>
      </c>
      <c r="CK451" s="71"/>
      <c r="CL451" s="71"/>
      <c r="CM451" s="71"/>
      <c r="CN451" s="71"/>
      <c r="CO451" s="71"/>
      <c r="CP451" s="190">
        <f t="shared" si="272"/>
        <v>0</v>
      </c>
      <c r="CQ451" s="71"/>
      <c r="CR451" s="71"/>
      <c r="CS451" s="71"/>
      <c r="CT451" s="71"/>
      <c r="CU451" s="71"/>
      <c r="CV451" s="71"/>
      <c r="CW451" s="71"/>
      <c r="CX451" s="71"/>
      <c r="CY451" s="71"/>
      <c r="CZ451" s="71"/>
      <c r="DA451" s="71"/>
      <c r="DB451" s="190">
        <f t="shared" si="273"/>
        <v>0</v>
      </c>
      <c r="DC451" s="71">
        <f t="shared" si="269"/>
        <v>0</v>
      </c>
      <c r="DD451" s="71"/>
      <c r="DE451" s="71"/>
      <c r="DF451" s="71"/>
      <c r="DG451" s="190">
        <f t="shared" si="270"/>
        <v>0</v>
      </c>
      <c r="DH451" s="71">
        <f t="shared" si="271"/>
        <v>0</v>
      </c>
      <c r="DI451" s="71"/>
      <c r="DJ451" s="71"/>
      <c r="DK451" s="71"/>
      <c r="DL451" s="71"/>
      <c r="DM451" s="71"/>
      <c r="DN451" s="71"/>
      <c r="DO451" s="71"/>
      <c r="DP451" s="71"/>
      <c r="DQ451" s="71"/>
      <c r="DR451" s="71"/>
      <c r="DS451" s="71"/>
      <c r="DT451" s="71"/>
      <c r="DU451" s="71"/>
      <c r="DV451" s="71"/>
      <c r="DW451" s="71"/>
      <c r="DX451" s="71"/>
      <c r="DY451" s="71"/>
      <c r="DZ451" s="71"/>
      <c r="EA451" s="71"/>
      <c r="EB451" s="71"/>
      <c r="EC451" s="71"/>
      <c r="ED451" s="71"/>
      <c r="EE451" s="71"/>
      <c r="EF451" s="71"/>
      <c r="EG451" s="71"/>
      <c r="EH451" s="71"/>
      <c r="EI451" s="74"/>
      <c r="EJ451" s="74"/>
      <c r="EK451" s="74"/>
      <c r="EL451" s="74"/>
      <c r="EM451" s="74"/>
      <c r="EN451" s="74"/>
      <c r="EO451" s="74"/>
      <c r="EP451" s="74"/>
      <c r="EQ451" s="74"/>
      <c r="ER451" s="74"/>
      <c r="ES451" s="74"/>
      <c r="ET451" s="74"/>
      <c r="EU451" s="74"/>
      <c r="EV451" s="74"/>
      <c r="EW451" s="74"/>
      <c r="EX451" s="74"/>
      <c r="EY451" s="74"/>
      <c r="EZ451" s="74"/>
      <c r="FA451" s="74"/>
      <c r="FB451" s="74"/>
    </row>
    <row r="452" spans="2:158" s="69" customFormat="1">
      <c r="B452" s="261"/>
      <c r="C452" s="77" t="s">
        <v>388</v>
      </c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2"/>
      <c r="P452" s="71"/>
      <c r="Q452" s="71"/>
      <c r="R452" s="71"/>
      <c r="S452" s="71"/>
      <c r="T452" s="71"/>
      <c r="U452" s="71"/>
      <c r="V452" s="71"/>
      <c r="W452" s="71"/>
      <c r="X452" s="71"/>
      <c r="Y452" s="73">
        <f>SUM(Y468,Y484,Y566,Y699)</f>
        <v>13922</v>
      </c>
      <c r="Z452" s="73"/>
      <c r="AA452" s="73"/>
      <c r="AB452" s="73"/>
      <c r="AC452" s="73"/>
      <c r="AD452" s="73"/>
      <c r="AE452" s="73"/>
      <c r="AF452" s="447">
        <f t="shared" si="258"/>
        <v>91615</v>
      </c>
      <c r="AG452" s="73">
        <f>SUM(AG468,AG484,AG566,AG699)</f>
        <v>1834</v>
      </c>
      <c r="AH452" s="73">
        <f t="shared" si="281"/>
        <v>70</v>
      </c>
      <c r="AI452" s="73">
        <f t="shared" si="281"/>
        <v>30</v>
      </c>
      <c r="AJ452" s="73">
        <f t="shared" si="281"/>
        <v>40</v>
      </c>
      <c r="AK452" s="73">
        <f t="shared" si="281"/>
        <v>621</v>
      </c>
      <c r="AL452" s="73">
        <f>SUM(AL468,AL484,AL566,AL699)</f>
        <v>0</v>
      </c>
      <c r="AM452" s="73">
        <f t="shared" si="281"/>
        <v>0</v>
      </c>
      <c r="AN452" s="73">
        <f t="shared" si="281"/>
        <v>0</v>
      </c>
      <c r="AO452" s="73">
        <f t="shared" si="281"/>
        <v>75058</v>
      </c>
      <c r="AP452" s="73">
        <f t="shared" si="281"/>
        <v>16555</v>
      </c>
      <c r="AQ452" s="73">
        <f t="shared" si="281"/>
        <v>62236</v>
      </c>
      <c r="AR452" s="73">
        <f t="shared" si="281"/>
        <v>0</v>
      </c>
      <c r="AS452" s="447">
        <f t="shared" si="262"/>
        <v>77583</v>
      </c>
      <c r="AT452" s="455"/>
      <c r="AU452" s="450">
        <f t="shared" ref="AU452:BP454" si="286">SUM(AU468,AU484,AU566,AU699)</f>
        <v>0</v>
      </c>
      <c r="AV452" s="73">
        <f t="shared" si="286"/>
        <v>0</v>
      </c>
      <c r="AW452" s="73">
        <f t="shared" si="286"/>
        <v>0</v>
      </c>
      <c r="AX452" s="73">
        <f t="shared" si="286"/>
        <v>0</v>
      </c>
      <c r="AY452" s="450">
        <f t="shared" si="286"/>
        <v>953</v>
      </c>
      <c r="AZ452" s="73">
        <f t="shared" si="286"/>
        <v>139</v>
      </c>
      <c r="BA452" s="450">
        <f t="shared" si="286"/>
        <v>1170</v>
      </c>
      <c r="BB452" s="447">
        <f t="shared" si="261"/>
        <v>2170</v>
      </c>
      <c r="BC452" s="73">
        <f t="shared" si="286"/>
        <v>1170</v>
      </c>
      <c r="BD452" s="73">
        <f t="shared" si="286"/>
        <v>779</v>
      </c>
      <c r="BE452" s="73">
        <f t="shared" si="286"/>
        <v>0</v>
      </c>
      <c r="BF452" s="73">
        <f t="shared" si="286"/>
        <v>221</v>
      </c>
      <c r="BG452" s="450">
        <f t="shared" si="286"/>
        <v>0</v>
      </c>
      <c r="BH452" s="450">
        <f t="shared" si="286"/>
        <v>1224</v>
      </c>
      <c r="BI452" s="450">
        <f t="shared" si="286"/>
        <v>0</v>
      </c>
      <c r="BJ452" s="450">
        <f t="shared" si="286"/>
        <v>5959</v>
      </c>
      <c r="BK452" s="450">
        <f t="shared" si="286"/>
        <v>896</v>
      </c>
      <c r="BL452" s="450">
        <f t="shared" si="274"/>
        <v>1660</v>
      </c>
      <c r="BM452" s="73">
        <f t="shared" si="286"/>
        <v>21</v>
      </c>
      <c r="BN452" s="73">
        <f t="shared" si="286"/>
        <v>0</v>
      </c>
      <c r="BO452" s="73">
        <f t="shared" si="286"/>
        <v>0</v>
      </c>
      <c r="BP452" s="73">
        <f t="shared" si="286"/>
        <v>1639</v>
      </c>
      <c r="BQ452" s="455">
        <f t="shared" ref="BQ452:BQ515" si="287">SUM(AT452,AU452,AY452,BA452,BB452,BG452,BH452,BI452,BJ452,BK452,BL452)</f>
        <v>14032</v>
      </c>
      <c r="BR452" s="73">
        <f t="shared" si="285"/>
        <v>310</v>
      </c>
      <c r="BS452" s="73">
        <f t="shared" si="285"/>
        <v>0</v>
      </c>
      <c r="BT452" s="73">
        <f t="shared" si="285"/>
        <v>27</v>
      </c>
      <c r="BU452" s="73">
        <f t="shared" si="285"/>
        <v>0</v>
      </c>
      <c r="BV452" s="73">
        <f t="shared" si="285"/>
        <v>0</v>
      </c>
      <c r="BW452" s="73">
        <f t="shared" si="285"/>
        <v>0</v>
      </c>
      <c r="BX452" s="73">
        <f t="shared" si="285"/>
        <v>0</v>
      </c>
      <c r="BY452" s="73">
        <f t="shared" si="285"/>
        <v>0</v>
      </c>
      <c r="BZ452" s="73">
        <f t="shared" si="285"/>
        <v>36</v>
      </c>
      <c r="CA452" s="73">
        <f t="shared" si="285"/>
        <v>0</v>
      </c>
      <c r="CB452" s="73">
        <f t="shared" si="285"/>
        <v>0</v>
      </c>
      <c r="CC452" s="73">
        <f t="shared" si="285"/>
        <v>0</v>
      </c>
      <c r="CD452" s="73">
        <f t="shared" si="285"/>
        <v>0</v>
      </c>
      <c r="CE452" s="73">
        <f t="shared" si="285"/>
        <v>247</v>
      </c>
      <c r="CF452" s="73">
        <f t="shared" si="285"/>
        <v>0</v>
      </c>
      <c r="CG452" s="73">
        <f t="shared" si="285"/>
        <v>247</v>
      </c>
      <c r="CH452" s="73">
        <f t="shared" si="285"/>
        <v>310</v>
      </c>
      <c r="CI452" s="73">
        <f t="shared" si="285"/>
        <v>0</v>
      </c>
      <c r="CJ452" s="73">
        <f t="shared" si="285"/>
        <v>0</v>
      </c>
      <c r="CK452" s="71"/>
      <c r="CL452" s="71"/>
      <c r="CM452" s="71"/>
      <c r="CN452" s="71"/>
      <c r="CO452" s="71"/>
      <c r="CP452" s="190">
        <f t="shared" si="272"/>
        <v>0</v>
      </c>
      <c r="CQ452" s="71"/>
      <c r="CR452" s="71"/>
      <c r="CS452" s="71"/>
      <c r="CT452" s="71"/>
      <c r="CU452" s="71"/>
      <c r="CV452" s="71"/>
      <c r="CW452" s="71"/>
      <c r="CX452" s="71"/>
      <c r="CY452" s="71"/>
      <c r="CZ452" s="71"/>
      <c r="DA452" s="71"/>
      <c r="DB452" s="190">
        <f t="shared" si="273"/>
        <v>0</v>
      </c>
      <c r="DC452" s="71">
        <f t="shared" si="269"/>
        <v>0</v>
      </c>
      <c r="DD452" s="71"/>
      <c r="DE452" s="71"/>
      <c r="DF452" s="71"/>
      <c r="DG452" s="190">
        <f t="shared" si="270"/>
        <v>0</v>
      </c>
      <c r="DH452" s="71">
        <f t="shared" si="271"/>
        <v>0</v>
      </c>
      <c r="DI452" s="71"/>
      <c r="DJ452" s="71"/>
      <c r="DK452" s="71"/>
      <c r="DL452" s="71"/>
      <c r="DM452" s="71"/>
      <c r="DN452" s="71"/>
      <c r="DO452" s="71"/>
      <c r="DP452" s="71"/>
      <c r="DQ452" s="71"/>
      <c r="DR452" s="71"/>
      <c r="DS452" s="71"/>
      <c r="DT452" s="71"/>
      <c r="DU452" s="71"/>
      <c r="DV452" s="71"/>
      <c r="DW452" s="71"/>
      <c r="DX452" s="71"/>
      <c r="DY452" s="71"/>
      <c r="DZ452" s="71"/>
      <c r="EA452" s="71"/>
      <c r="EB452" s="71"/>
      <c r="EC452" s="71"/>
      <c r="ED452" s="71"/>
      <c r="EE452" s="71"/>
      <c r="EF452" s="71"/>
      <c r="EG452" s="71"/>
      <c r="EH452" s="71"/>
      <c r="EI452" s="74"/>
      <c r="EJ452" s="74"/>
      <c r="EK452" s="74"/>
      <c r="EL452" s="74"/>
      <c r="EM452" s="74"/>
      <c r="EN452" s="74"/>
      <c r="EO452" s="74"/>
      <c r="EP452" s="74"/>
      <c r="EQ452" s="74"/>
      <c r="ER452" s="74"/>
      <c r="ES452" s="74"/>
      <c r="ET452" s="74"/>
      <c r="EU452" s="74"/>
      <c r="EV452" s="74"/>
      <c r="EW452" s="74"/>
      <c r="EX452" s="74"/>
      <c r="EY452" s="74"/>
      <c r="EZ452" s="74"/>
      <c r="FA452" s="74"/>
      <c r="FB452" s="74"/>
    </row>
    <row r="453" spans="2:158" s="69" customFormat="1">
      <c r="B453" s="261"/>
      <c r="C453" s="77" t="s">
        <v>389</v>
      </c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2"/>
      <c r="P453" s="71"/>
      <c r="Q453" s="71"/>
      <c r="R453" s="71"/>
      <c r="S453" s="71"/>
      <c r="T453" s="71"/>
      <c r="U453" s="71"/>
      <c r="V453" s="71"/>
      <c r="W453" s="71"/>
      <c r="X453" s="71"/>
      <c r="Y453" s="73">
        <f>SUM(Y469,Y485,Y567,Y700)</f>
        <v>9511</v>
      </c>
      <c r="Z453" s="73"/>
      <c r="AA453" s="73"/>
      <c r="AB453" s="73"/>
      <c r="AC453" s="73"/>
      <c r="AD453" s="73"/>
      <c r="AE453" s="73"/>
      <c r="AF453" s="447">
        <f t="shared" si="258"/>
        <v>59769</v>
      </c>
      <c r="AG453" s="73">
        <f t="shared" ref="AG453:AQ454" si="288">SUM(AG469,AG485,AG567,AG700)</f>
        <v>4179</v>
      </c>
      <c r="AH453" s="73">
        <f t="shared" si="288"/>
        <v>35</v>
      </c>
      <c r="AI453" s="73">
        <f t="shared" si="288"/>
        <v>35</v>
      </c>
      <c r="AJ453" s="73">
        <f t="shared" si="288"/>
        <v>0</v>
      </c>
      <c r="AK453" s="73">
        <f t="shared" si="288"/>
        <v>180</v>
      </c>
      <c r="AL453" s="73">
        <f t="shared" si="288"/>
        <v>560</v>
      </c>
      <c r="AM453" s="73">
        <f t="shared" si="288"/>
        <v>274</v>
      </c>
      <c r="AN453" s="73">
        <f t="shared" si="288"/>
        <v>0</v>
      </c>
      <c r="AO453" s="73">
        <f t="shared" si="288"/>
        <v>44688</v>
      </c>
      <c r="AP453" s="73">
        <f t="shared" si="288"/>
        <v>10333</v>
      </c>
      <c r="AQ453" s="73">
        <f t="shared" si="288"/>
        <v>41031</v>
      </c>
      <c r="AR453" s="73">
        <f>SUM(AR469,AR485,AR567,AR700)</f>
        <v>0</v>
      </c>
      <c r="AS453" s="447">
        <f t="shared" si="262"/>
        <v>49642</v>
      </c>
      <c r="AT453" s="450">
        <f>SUM(AT469,AT485,AT567,AT700)</f>
        <v>0</v>
      </c>
      <c r="AU453" s="450">
        <f>SUM(AV453:AX453)</f>
        <v>9</v>
      </c>
      <c r="AV453" s="73">
        <f t="shared" si="286"/>
        <v>0</v>
      </c>
      <c r="AW453" s="73">
        <f t="shared" si="286"/>
        <v>0</v>
      </c>
      <c r="AX453" s="73">
        <f t="shared" si="286"/>
        <v>9</v>
      </c>
      <c r="AY453" s="450">
        <f t="shared" si="286"/>
        <v>733</v>
      </c>
      <c r="AZ453" s="73">
        <f t="shared" si="286"/>
        <v>202</v>
      </c>
      <c r="BA453" s="450">
        <f t="shared" si="286"/>
        <v>932</v>
      </c>
      <c r="BB453" s="447">
        <f t="shared" si="261"/>
        <v>2234</v>
      </c>
      <c r="BC453" s="73">
        <f t="shared" si="286"/>
        <v>434</v>
      </c>
      <c r="BD453" s="73">
        <f t="shared" si="286"/>
        <v>1727</v>
      </c>
      <c r="BE453" s="73">
        <f t="shared" si="286"/>
        <v>1338</v>
      </c>
      <c r="BF453" s="73">
        <f t="shared" si="286"/>
        <v>73</v>
      </c>
      <c r="BG453" s="450">
        <f t="shared" si="286"/>
        <v>3</v>
      </c>
      <c r="BH453" s="450">
        <f t="shared" si="286"/>
        <v>1085</v>
      </c>
      <c r="BI453" s="450">
        <f t="shared" si="286"/>
        <v>222</v>
      </c>
      <c r="BJ453" s="450">
        <f t="shared" si="286"/>
        <v>4216</v>
      </c>
      <c r="BK453" s="450">
        <f t="shared" si="286"/>
        <v>4</v>
      </c>
      <c r="BL453" s="450">
        <f t="shared" si="274"/>
        <v>689</v>
      </c>
      <c r="BM453" s="73">
        <f t="shared" si="286"/>
        <v>0</v>
      </c>
      <c r="BN453" s="73">
        <f t="shared" si="286"/>
        <v>0</v>
      </c>
      <c r="BO453" s="73">
        <f t="shared" si="286"/>
        <v>0</v>
      </c>
      <c r="BP453" s="73">
        <f t="shared" si="286"/>
        <v>689</v>
      </c>
      <c r="BQ453" s="455">
        <f t="shared" si="287"/>
        <v>10127</v>
      </c>
      <c r="BR453" s="73">
        <f t="shared" si="285"/>
        <v>50</v>
      </c>
      <c r="BS453" s="73">
        <f t="shared" si="285"/>
        <v>0</v>
      </c>
      <c r="BT453" s="73">
        <f t="shared" si="285"/>
        <v>50</v>
      </c>
      <c r="BU453" s="73">
        <f t="shared" si="285"/>
        <v>0</v>
      </c>
      <c r="BV453" s="73">
        <f t="shared" si="285"/>
        <v>0</v>
      </c>
      <c r="BW453" s="73">
        <f t="shared" si="285"/>
        <v>0</v>
      </c>
      <c r="BX453" s="73">
        <f t="shared" si="285"/>
        <v>0</v>
      </c>
      <c r="BY453" s="73">
        <f t="shared" si="285"/>
        <v>0</v>
      </c>
      <c r="BZ453" s="73">
        <f t="shared" si="285"/>
        <v>0</v>
      </c>
      <c r="CA453" s="73">
        <f t="shared" si="285"/>
        <v>0</v>
      </c>
      <c r="CB453" s="73">
        <f t="shared" si="285"/>
        <v>0</v>
      </c>
      <c r="CC453" s="73">
        <f t="shared" si="285"/>
        <v>0</v>
      </c>
      <c r="CD453" s="73">
        <f t="shared" si="285"/>
        <v>0</v>
      </c>
      <c r="CE453" s="73">
        <f t="shared" si="285"/>
        <v>0</v>
      </c>
      <c r="CF453" s="73">
        <f t="shared" si="285"/>
        <v>0</v>
      </c>
      <c r="CG453" s="73">
        <f t="shared" si="285"/>
        <v>0</v>
      </c>
      <c r="CH453" s="73">
        <f t="shared" si="285"/>
        <v>50</v>
      </c>
      <c r="CI453" s="73">
        <f t="shared" si="285"/>
        <v>0</v>
      </c>
      <c r="CJ453" s="73">
        <f t="shared" si="285"/>
        <v>0</v>
      </c>
      <c r="CK453" s="71"/>
      <c r="CL453" s="71"/>
      <c r="CM453" s="71"/>
      <c r="CN453" s="71"/>
      <c r="CO453" s="71"/>
      <c r="CP453" s="190">
        <f t="shared" si="272"/>
        <v>0</v>
      </c>
      <c r="CQ453" s="71"/>
      <c r="CR453" s="71"/>
      <c r="CS453" s="71"/>
      <c r="CT453" s="71"/>
      <c r="CU453" s="71"/>
      <c r="CV453" s="71"/>
      <c r="CW453" s="71"/>
      <c r="CX453" s="71"/>
      <c r="CY453" s="71"/>
      <c r="CZ453" s="71"/>
      <c r="DA453" s="71"/>
      <c r="DB453" s="190">
        <f t="shared" si="273"/>
        <v>0</v>
      </c>
      <c r="DC453" s="71">
        <f t="shared" si="269"/>
        <v>0</v>
      </c>
      <c r="DD453" s="71"/>
      <c r="DE453" s="71"/>
      <c r="DF453" s="71"/>
      <c r="DG453" s="190">
        <f t="shared" si="270"/>
        <v>0</v>
      </c>
      <c r="DH453" s="71">
        <f t="shared" si="271"/>
        <v>0</v>
      </c>
      <c r="DI453" s="71"/>
      <c r="DJ453" s="71"/>
      <c r="DK453" s="71"/>
      <c r="DL453" s="71"/>
      <c r="DM453" s="71"/>
      <c r="DN453" s="71"/>
      <c r="DO453" s="71"/>
      <c r="DP453" s="71"/>
      <c r="DQ453" s="71"/>
      <c r="DR453" s="71"/>
      <c r="DS453" s="71"/>
      <c r="DT453" s="71"/>
      <c r="DU453" s="71"/>
      <c r="DV453" s="71"/>
      <c r="DW453" s="71"/>
      <c r="DX453" s="71"/>
      <c r="DY453" s="71"/>
      <c r="DZ453" s="71"/>
      <c r="EA453" s="71"/>
      <c r="EB453" s="71"/>
      <c r="EC453" s="71"/>
      <c r="ED453" s="71"/>
      <c r="EE453" s="71"/>
      <c r="EF453" s="71"/>
      <c r="EG453" s="71"/>
      <c r="EH453" s="71"/>
      <c r="EI453" s="74"/>
      <c r="EJ453" s="74"/>
      <c r="EK453" s="74"/>
      <c r="EL453" s="74"/>
      <c r="EM453" s="74"/>
      <c r="EN453" s="74"/>
      <c r="EO453" s="74"/>
      <c r="EP453" s="74"/>
      <c r="EQ453" s="74"/>
      <c r="ER453" s="74"/>
      <c r="ES453" s="74"/>
      <c r="ET453" s="74"/>
      <c r="EU453" s="74"/>
      <c r="EV453" s="74"/>
      <c r="EW453" s="74"/>
      <c r="EX453" s="74"/>
      <c r="EY453" s="74"/>
      <c r="EZ453" s="74"/>
      <c r="FA453" s="74"/>
      <c r="FB453" s="74"/>
    </row>
    <row r="454" spans="2:158" s="69" customFormat="1">
      <c r="B454" s="261"/>
      <c r="C454" s="77" t="s">
        <v>390</v>
      </c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2"/>
      <c r="P454" s="71"/>
      <c r="Q454" s="71"/>
      <c r="R454" s="71"/>
      <c r="S454" s="71"/>
      <c r="T454" s="71"/>
      <c r="U454" s="71"/>
      <c r="V454" s="71"/>
      <c r="W454" s="71"/>
      <c r="X454" s="71"/>
      <c r="Y454" s="168">
        <f>SUM(Y470,Y486,Y568,Y701)</f>
        <v>7458</v>
      </c>
      <c r="Z454" s="73"/>
      <c r="AA454" s="73"/>
      <c r="AB454" s="73"/>
      <c r="AC454" s="73"/>
      <c r="AD454" s="73"/>
      <c r="AE454" s="73"/>
      <c r="AF454" s="447">
        <f t="shared" si="258"/>
        <v>100878</v>
      </c>
      <c r="AG454" s="71">
        <f t="shared" si="288"/>
        <v>1580</v>
      </c>
      <c r="AH454" s="71">
        <f t="shared" si="288"/>
        <v>33</v>
      </c>
      <c r="AI454" s="71">
        <f t="shared" si="288"/>
        <v>33</v>
      </c>
      <c r="AJ454" s="71">
        <f t="shared" si="288"/>
        <v>0</v>
      </c>
      <c r="AK454" s="71">
        <f t="shared" si="288"/>
        <v>461</v>
      </c>
      <c r="AL454" s="71">
        <f t="shared" si="288"/>
        <v>0</v>
      </c>
      <c r="AM454" s="71">
        <f t="shared" si="288"/>
        <v>0</v>
      </c>
      <c r="AN454" s="71">
        <f t="shared" si="288"/>
        <v>0</v>
      </c>
      <c r="AO454" s="71">
        <f t="shared" si="288"/>
        <v>74065</v>
      </c>
      <c r="AP454" s="71">
        <f t="shared" si="288"/>
        <v>7251</v>
      </c>
      <c r="AQ454" s="71">
        <f t="shared" si="288"/>
        <v>65251</v>
      </c>
      <c r="AR454" s="71">
        <f>SUM(AR470,AR486,AR568,AR701)</f>
        <v>0</v>
      </c>
      <c r="AS454" s="447">
        <f t="shared" si="262"/>
        <v>76139</v>
      </c>
      <c r="AT454" s="455"/>
      <c r="AU454" s="450">
        <f>SUM(AV454:AX454)</f>
        <v>0</v>
      </c>
      <c r="AV454" s="71">
        <f t="shared" si="286"/>
        <v>0</v>
      </c>
      <c r="AW454" s="71">
        <f t="shared" si="286"/>
        <v>0</v>
      </c>
      <c r="AX454" s="71">
        <f t="shared" si="286"/>
        <v>0</v>
      </c>
      <c r="AY454" s="455">
        <f t="shared" si="286"/>
        <v>663</v>
      </c>
      <c r="AZ454" s="71">
        <f t="shared" si="286"/>
        <v>12</v>
      </c>
      <c r="BA454" s="455">
        <f t="shared" si="286"/>
        <v>2590</v>
      </c>
      <c r="BB454" s="447">
        <f t="shared" si="261"/>
        <v>14843</v>
      </c>
      <c r="BC454" s="71">
        <f t="shared" si="286"/>
        <v>0</v>
      </c>
      <c r="BD454" s="71">
        <f t="shared" si="286"/>
        <v>14804</v>
      </c>
      <c r="BE454" s="71">
        <f t="shared" si="286"/>
        <v>10736</v>
      </c>
      <c r="BF454" s="71">
        <f t="shared" si="286"/>
        <v>39</v>
      </c>
      <c r="BG454" s="455">
        <f t="shared" si="286"/>
        <v>0</v>
      </c>
      <c r="BH454" s="455">
        <f t="shared" si="286"/>
        <v>1497</v>
      </c>
      <c r="BI454" s="455">
        <f t="shared" si="286"/>
        <v>223</v>
      </c>
      <c r="BJ454" s="455">
        <f t="shared" si="286"/>
        <v>3414</v>
      </c>
      <c r="BK454" s="455">
        <f t="shared" si="286"/>
        <v>0</v>
      </c>
      <c r="BL454" s="450">
        <f t="shared" si="274"/>
        <v>1509</v>
      </c>
      <c r="BM454" s="71">
        <f t="shared" si="286"/>
        <v>0</v>
      </c>
      <c r="BN454" s="71">
        <f t="shared" si="286"/>
        <v>0</v>
      </c>
      <c r="BO454" s="71">
        <f t="shared" si="286"/>
        <v>0</v>
      </c>
      <c r="BP454" s="71">
        <f t="shared" si="286"/>
        <v>1509</v>
      </c>
      <c r="BQ454" s="455">
        <f t="shared" si="287"/>
        <v>24739</v>
      </c>
      <c r="BR454" s="71">
        <f t="shared" si="285"/>
        <v>0</v>
      </c>
      <c r="BS454" s="71">
        <f t="shared" si="285"/>
        <v>0</v>
      </c>
      <c r="BT454" s="71">
        <f t="shared" si="285"/>
        <v>0</v>
      </c>
      <c r="BU454" s="71">
        <f t="shared" si="285"/>
        <v>0</v>
      </c>
      <c r="BV454" s="71">
        <f t="shared" si="285"/>
        <v>0</v>
      </c>
      <c r="BW454" s="71">
        <f t="shared" si="285"/>
        <v>0</v>
      </c>
      <c r="BX454" s="71">
        <f t="shared" si="285"/>
        <v>0</v>
      </c>
      <c r="BY454" s="71">
        <f t="shared" si="285"/>
        <v>0</v>
      </c>
      <c r="BZ454" s="71">
        <f t="shared" si="285"/>
        <v>0</v>
      </c>
      <c r="CA454" s="71">
        <f t="shared" si="285"/>
        <v>0</v>
      </c>
      <c r="CB454" s="71">
        <f t="shared" si="285"/>
        <v>0</v>
      </c>
      <c r="CC454" s="71">
        <f t="shared" si="285"/>
        <v>0</v>
      </c>
      <c r="CD454" s="71">
        <f t="shared" si="285"/>
        <v>0</v>
      </c>
      <c r="CE454" s="71">
        <f t="shared" si="285"/>
        <v>0</v>
      </c>
      <c r="CF454" s="71">
        <f t="shared" si="285"/>
        <v>0</v>
      </c>
      <c r="CG454" s="71">
        <f t="shared" si="285"/>
        <v>0</v>
      </c>
      <c r="CH454" s="71">
        <f t="shared" si="285"/>
        <v>0</v>
      </c>
      <c r="CI454" s="71">
        <f t="shared" si="285"/>
        <v>0</v>
      </c>
      <c r="CJ454" s="71">
        <f t="shared" si="285"/>
        <v>0</v>
      </c>
      <c r="CK454" s="71"/>
      <c r="CL454" s="71"/>
      <c r="CM454" s="71"/>
      <c r="CN454" s="71"/>
      <c r="CO454" s="71"/>
      <c r="CP454" s="190">
        <f t="shared" si="272"/>
        <v>0</v>
      </c>
      <c r="CQ454" s="71"/>
      <c r="CR454" s="71"/>
      <c r="CS454" s="71"/>
      <c r="CT454" s="71"/>
      <c r="CU454" s="71"/>
      <c r="CV454" s="71"/>
      <c r="CW454" s="71"/>
      <c r="CX454" s="71"/>
      <c r="CY454" s="71"/>
      <c r="CZ454" s="71"/>
      <c r="DA454" s="71"/>
      <c r="DB454" s="190">
        <f t="shared" si="273"/>
        <v>0</v>
      </c>
      <c r="DC454" s="71">
        <f t="shared" si="269"/>
        <v>0</v>
      </c>
      <c r="DD454" s="71"/>
      <c r="DE454" s="71"/>
      <c r="DF454" s="71"/>
      <c r="DG454" s="190">
        <f t="shared" si="270"/>
        <v>0</v>
      </c>
      <c r="DH454" s="71">
        <f t="shared" si="271"/>
        <v>0</v>
      </c>
      <c r="DI454" s="71"/>
      <c r="DJ454" s="71"/>
      <c r="DK454" s="71"/>
      <c r="DL454" s="71"/>
      <c r="DM454" s="71"/>
      <c r="DN454" s="71"/>
      <c r="DO454" s="71"/>
      <c r="DP454" s="71"/>
      <c r="DQ454" s="71"/>
      <c r="DR454" s="71"/>
      <c r="DS454" s="71"/>
      <c r="DT454" s="71"/>
      <c r="DU454" s="71"/>
      <c r="DV454" s="71"/>
      <c r="DW454" s="71"/>
      <c r="DX454" s="71"/>
      <c r="DY454" s="71"/>
      <c r="DZ454" s="71"/>
      <c r="EA454" s="71"/>
      <c r="EB454" s="71"/>
      <c r="EC454" s="71"/>
      <c r="ED454" s="71"/>
      <c r="EE454" s="71"/>
      <c r="EF454" s="71"/>
      <c r="EG454" s="71"/>
      <c r="EH454" s="71"/>
      <c r="EI454" s="74"/>
      <c r="EJ454" s="74"/>
      <c r="EK454" s="74"/>
      <c r="EL454" s="74"/>
      <c r="EM454" s="74"/>
      <c r="EN454" s="74"/>
      <c r="EO454" s="74"/>
      <c r="EP454" s="74"/>
      <c r="EQ454" s="74"/>
      <c r="ER454" s="74"/>
      <c r="ES454" s="74"/>
      <c r="ET454" s="74"/>
      <c r="EU454" s="74"/>
      <c r="EV454" s="74"/>
      <c r="EW454" s="74"/>
      <c r="EX454" s="74"/>
      <c r="EY454" s="74"/>
      <c r="EZ454" s="74"/>
      <c r="FA454" s="74"/>
      <c r="FB454" s="74"/>
    </row>
    <row r="455" spans="2:158" s="69" customFormat="1">
      <c r="B455" s="261"/>
      <c r="C455" s="77" t="s">
        <v>391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2"/>
      <c r="P455" s="71"/>
      <c r="Q455" s="71"/>
      <c r="R455" s="71"/>
      <c r="S455" s="71"/>
      <c r="T455" s="71"/>
      <c r="U455" s="71"/>
      <c r="V455" s="71"/>
      <c r="W455" s="71"/>
      <c r="X455" s="71"/>
      <c r="Y455" s="168">
        <f>SUM(Y471,Y487,Y569,Y702,Y686)</f>
        <v>17459</v>
      </c>
      <c r="Z455" s="73"/>
      <c r="AA455" s="73"/>
      <c r="AB455" s="73"/>
      <c r="AC455" s="73"/>
      <c r="AD455" s="73"/>
      <c r="AE455" s="73"/>
      <c r="AF455" s="447">
        <f t="shared" si="258"/>
        <v>60118</v>
      </c>
      <c r="AG455" s="71">
        <f t="shared" ref="AG455:AR455" si="289">SUM(AG471,AG487,AG569,AG702,AG686)</f>
        <v>3057</v>
      </c>
      <c r="AH455" s="71">
        <f t="shared" si="289"/>
        <v>61</v>
      </c>
      <c r="AI455" s="71">
        <f t="shared" si="289"/>
        <v>35</v>
      </c>
      <c r="AJ455" s="71">
        <f t="shared" si="289"/>
        <v>26</v>
      </c>
      <c r="AK455" s="71">
        <f t="shared" si="289"/>
        <v>0</v>
      </c>
      <c r="AL455" s="71">
        <f t="shared" si="289"/>
        <v>993</v>
      </c>
      <c r="AM455" s="71">
        <f t="shared" si="289"/>
        <v>108</v>
      </c>
      <c r="AN455" s="71">
        <f t="shared" si="289"/>
        <v>0</v>
      </c>
      <c r="AO455" s="71">
        <f t="shared" si="289"/>
        <v>40706</v>
      </c>
      <c r="AP455" s="71">
        <f t="shared" si="289"/>
        <v>1466</v>
      </c>
      <c r="AQ455" s="71">
        <f t="shared" si="289"/>
        <v>27471</v>
      </c>
      <c r="AR455" s="71">
        <f t="shared" si="289"/>
        <v>0</v>
      </c>
      <c r="AS455" s="447">
        <f t="shared" si="262"/>
        <v>44817</v>
      </c>
      <c r="AT455" s="455"/>
      <c r="AU455" s="450">
        <f>SUM(AV455:AX455)</f>
        <v>0</v>
      </c>
      <c r="AV455" s="71">
        <f t="shared" ref="AV455:BA455" si="290">SUM(AV471,AV487,AV569,AV702,AV686)</f>
        <v>0</v>
      </c>
      <c r="AW455" s="71">
        <f t="shared" si="290"/>
        <v>0</v>
      </c>
      <c r="AX455" s="71">
        <f t="shared" si="290"/>
        <v>0</v>
      </c>
      <c r="AY455" s="455">
        <f t="shared" si="290"/>
        <v>673</v>
      </c>
      <c r="AZ455" s="71">
        <f t="shared" si="290"/>
        <v>97</v>
      </c>
      <c r="BA455" s="455">
        <f t="shared" si="290"/>
        <v>2469</v>
      </c>
      <c r="BB455" s="447">
        <f t="shared" si="261"/>
        <v>5724</v>
      </c>
      <c r="BC455" s="71">
        <f t="shared" ref="BC455:BK455" si="291">SUM(BC471,BC487,BC569,BC702,BC686)</f>
        <v>275</v>
      </c>
      <c r="BD455" s="71">
        <f t="shared" si="291"/>
        <v>5306</v>
      </c>
      <c r="BE455" s="71">
        <f t="shared" si="291"/>
        <v>5047</v>
      </c>
      <c r="BF455" s="71">
        <f t="shared" si="291"/>
        <v>143</v>
      </c>
      <c r="BG455" s="455">
        <f t="shared" si="291"/>
        <v>8</v>
      </c>
      <c r="BH455" s="455">
        <f t="shared" si="291"/>
        <v>1617</v>
      </c>
      <c r="BI455" s="455">
        <f t="shared" si="291"/>
        <v>215</v>
      </c>
      <c r="BJ455" s="455">
        <f t="shared" si="291"/>
        <v>3828</v>
      </c>
      <c r="BK455" s="455">
        <f t="shared" si="291"/>
        <v>0</v>
      </c>
      <c r="BL455" s="450">
        <f t="shared" si="274"/>
        <v>767</v>
      </c>
      <c r="BM455" s="71">
        <f>SUM(BM471,BM487,BM569,BM702,BM686)</f>
        <v>0</v>
      </c>
      <c r="BN455" s="71">
        <f>SUM(BN471,BN487,BN569,BN702,BN686)</f>
        <v>0</v>
      </c>
      <c r="BO455" s="71">
        <f>SUM(BO471,BO487,BO569,BO702,BO686)</f>
        <v>0</v>
      </c>
      <c r="BP455" s="71">
        <f>SUM(BP471,BP487,BP569,BP702,BP686)</f>
        <v>767</v>
      </c>
      <c r="BQ455" s="455">
        <f t="shared" si="287"/>
        <v>15301</v>
      </c>
      <c r="BR455" s="71">
        <f t="shared" ref="BR455:CJ455" si="292">SUM(BR471,BR487,BR569,BR702,BR686)</f>
        <v>1</v>
      </c>
      <c r="BS455" s="71">
        <f t="shared" si="292"/>
        <v>0</v>
      </c>
      <c r="BT455" s="71">
        <f t="shared" si="292"/>
        <v>0</v>
      </c>
      <c r="BU455" s="71">
        <f t="shared" si="292"/>
        <v>0</v>
      </c>
      <c r="BV455" s="71">
        <f t="shared" si="292"/>
        <v>0</v>
      </c>
      <c r="BW455" s="71">
        <f t="shared" si="292"/>
        <v>0</v>
      </c>
      <c r="BX455" s="71">
        <f t="shared" si="292"/>
        <v>0</v>
      </c>
      <c r="BY455" s="71">
        <f t="shared" si="292"/>
        <v>0</v>
      </c>
      <c r="BZ455" s="71">
        <f t="shared" si="292"/>
        <v>0</v>
      </c>
      <c r="CA455" s="71">
        <f t="shared" si="292"/>
        <v>0</v>
      </c>
      <c r="CB455" s="71">
        <f t="shared" si="292"/>
        <v>1</v>
      </c>
      <c r="CC455" s="71">
        <f t="shared" si="292"/>
        <v>0</v>
      </c>
      <c r="CD455" s="71">
        <f t="shared" si="292"/>
        <v>0</v>
      </c>
      <c r="CE455" s="71">
        <f t="shared" si="292"/>
        <v>0</v>
      </c>
      <c r="CF455" s="71">
        <f t="shared" si="292"/>
        <v>0</v>
      </c>
      <c r="CG455" s="71">
        <f t="shared" si="292"/>
        <v>0</v>
      </c>
      <c r="CH455" s="71">
        <f t="shared" si="292"/>
        <v>1</v>
      </c>
      <c r="CI455" s="71">
        <f t="shared" si="292"/>
        <v>0</v>
      </c>
      <c r="CJ455" s="71">
        <f t="shared" si="292"/>
        <v>0</v>
      </c>
      <c r="CK455" s="71"/>
      <c r="CL455" s="71"/>
      <c r="CM455" s="71"/>
      <c r="CN455" s="71"/>
      <c r="CO455" s="71"/>
      <c r="CP455" s="190">
        <f t="shared" si="272"/>
        <v>0</v>
      </c>
      <c r="CQ455" s="71"/>
      <c r="CR455" s="71"/>
      <c r="CS455" s="71"/>
      <c r="CT455" s="71"/>
      <c r="CU455" s="71"/>
      <c r="CV455" s="71"/>
      <c r="CW455" s="71"/>
      <c r="CX455" s="71"/>
      <c r="CY455" s="71"/>
      <c r="CZ455" s="71"/>
      <c r="DA455" s="71"/>
      <c r="DB455" s="190">
        <f t="shared" si="273"/>
        <v>0</v>
      </c>
      <c r="DC455" s="71">
        <f t="shared" si="269"/>
        <v>0</v>
      </c>
      <c r="DD455" s="71"/>
      <c r="DE455" s="71"/>
      <c r="DF455" s="71"/>
      <c r="DG455" s="190">
        <f t="shared" si="270"/>
        <v>0</v>
      </c>
      <c r="DH455" s="71">
        <f t="shared" si="271"/>
        <v>0</v>
      </c>
      <c r="DI455" s="71"/>
      <c r="DJ455" s="71"/>
      <c r="DK455" s="71"/>
      <c r="DL455" s="71"/>
      <c r="DM455" s="71"/>
      <c r="DN455" s="71"/>
      <c r="DO455" s="71"/>
      <c r="DP455" s="71"/>
      <c r="DQ455" s="71"/>
      <c r="DR455" s="71"/>
      <c r="DS455" s="71"/>
      <c r="DT455" s="71"/>
      <c r="DU455" s="71"/>
      <c r="DV455" s="71"/>
      <c r="DW455" s="71"/>
      <c r="DX455" s="71"/>
      <c r="DY455" s="71"/>
      <c r="DZ455" s="71"/>
      <c r="EA455" s="71"/>
      <c r="EB455" s="71"/>
      <c r="EC455" s="71"/>
      <c r="ED455" s="71"/>
      <c r="EE455" s="71"/>
      <c r="EF455" s="71"/>
      <c r="EG455" s="71"/>
      <c r="EH455" s="71"/>
      <c r="EI455" s="74"/>
      <c r="EJ455" s="74"/>
      <c r="EK455" s="74"/>
      <c r="EL455" s="74"/>
      <c r="EM455" s="74"/>
      <c r="EN455" s="74"/>
      <c r="EO455" s="74"/>
      <c r="EP455" s="74"/>
      <c r="EQ455" s="74"/>
      <c r="ER455" s="74"/>
      <c r="ES455" s="74"/>
      <c r="ET455" s="74"/>
      <c r="EU455" s="74"/>
      <c r="EV455" s="74"/>
      <c r="EW455" s="74"/>
      <c r="EX455" s="74"/>
      <c r="EY455" s="74"/>
      <c r="EZ455" s="74"/>
      <c r="FA455" s="74"/>
      <c r="FB455" s="74"/>
    </row>
    <row r="456" spans="2:158" s="69" customFormat="1">
      <c r="B456" s="261"/>
      <c r="C456" s="77" t="s">
        <v>392</v>
      </c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2"/>
      <c r="P456" s="71"/>
      <c r="Q456" s="71"/>
      <c r="R456" s="71"/>
      <c r="S456" s="71"/>
      <c r="T456" s="71"/>
      <c r="U456" s="71"/>
      <c r="V456" s="71"/>
      <c r="W456" s="71"/>
      <c r="X456" s="71"/>
      <c r="Y456" s="168">
        <f t="shared" ref="Y456:Y461" si="293">SUM(Y472,Y488,Y570,Y703)</f>
        <v>12992</v>
      </c>
      <c r="Z456" s="73"/>
      <c r="AA456" s="73"/>
      <c r="AB456" s="73"/>
      <c r="AC456" s="73"/>
      <c r="AD456" s="73"/>
      <c r="AE456" s="73"/>
      <c r="AF456" s="447">
        <f t="shared" si="258"/>
        <v>67544</v>
      </c>
      <c r="AG456" s="71">
        <f t="shared" ref="AG456:AR458" si="294">SUM(AG472,AG488,AG570,AG703)</f>
        <v>2411</v>
      </c>
      <c r="AH456" s="71">
        <f t="shared" si="294"/>
        <v>160</v>
      </c>
      <c r="AI456" s="71">
        <f t="shared" si="294"/>
        <v>158</v>
      </c>
      <c r="AJ456" s="71">
        <f t="shared" si="294"/>
        <v>0</v>
      </c>
      <c r="AK456" s="71">
        <f t="shared" si="294"/>
        <v>0</v>
      </c>
      <c r="AL456" s="71">
        <f t="shared" si="294"/>
        <v>0</v>
      </c>
      <c r="AM456" s="71">
        <f t="shared" si="294"/>
        <v>0</v>
      </c>
      <c r="AN456" s="71">
        <f t="shared" si="294"/>
        <v>0</v>
      </c>
      <c r="AO456" s="71">
        <f t="shared" si="294"/>
        <v>44446</v>
      </c>
      <c r="AP456" s="71">
        <f t="shared" si="294"/>
        <v>12803</v>
      </c>
      <c r="AQ456" s="71">
        <f t="shared" si="294"/>
        <v>42450</v>
      </c>
      <c r="AR456" s="71">
        <f t="shared" si="294"/>
        <v>0</v>
      </c>
      <c r="AS456" s="447">
        <f t="shared" si="262"/>
        <v>47017</v>
      </c>
      <c r="AT456" s="455"/>
      <c r="AU456" s="450">
        <f>SUM(AV456:AX456)</f>
        <v>4</v>
      </c>
      <c r="AV456" s="71">
        <f t="shared" ref="AV456:BA461" si="295">SUM(AV472,AV488,AV570,AV703)</f>
        <v>4</v>
      </c>
      <c r="AW456" s="71">
        <f t="shared" si="295"/>
        <v>0</v>
      </c>
      <c r="AX456" s="71">
        <f t="shared" si="295"/>
        <v>0</v>
      </c>
      <c r="AY456" s="455">
        <f t="shared" si="295"/>
        <v>1292</v>
      </c>
      <c r="AZ456" s="71">
        <f t="shared" si="295"/>
        <v>506</v>
      </c>
      <c r="BA456" s="455">
        <f t="shared" si="295"/>
        <v>3163</v>
      </c>
      <c r="BB456" s="447">
        <f t="shared" si="261"/>
        <v>5656</v>
      </c>
      <c r="BC456" s="71">
        <f t="shared" ref="BC456:BK461" si="296">SUM(BC472,BC488,BC570,BC703)</f>
        <v>3</v>
      </c>
      <c r="BD456" s="71">
        <f t="shared" si="296"/>
        <v>5447</v>
      </c>
      <c r="BE456" s="71">
        <f t="shared" si="296"/>
        <v>1544</v>
      </c>
      <c r="BF456" s="71">
        <f t="shared" si="296"/>
        <v>206</v>
      </c>
      <c r="BG456" s="455">
        <f t="shared" si="296"/>
        <v>0</v>
      </c>
      <c r="BH456" s="455">
        <f t="shared" si="296"/>
        <v>1211</v>
      </c>
      <c r="BI456" s="455">
        <f t="shared" si="296"/>
        <v>78</v>
      </c>
      <c r="BJ456" s="455">
        <f t="shared" si="296"/>
        <v>6966</v>
      </c>
      <c r="BK456" s="455">
        <f t="shared" si="296"/>
        <v>0</v>
      </c>
      <c r="BL456" s="450">
        <f t="shared" si="274"/>
        <v>2157</v>
      </c>
      <c r="BM456" s="71">
        <f t="shared" ref="BM456:BP461" si="297">SUM(BM472,BM488,BM570,BM703)</f>
        <v>0</v>
      </c>
      <c r="BN456" s="71">
        <f t="shared" si="297"/>
        <v>0</v>
      </c>
      <c r="BO456" s="71">
        <f t="shared" si="297"/>
        <v>0</v>
      </c>
      <c r="BP456" s="71">
        <f t="shared" si="297"/>
        <v>2157</v>
      </c>
      <c r="BQ456" s="455">
        <f t="shared" si="287"/>
        <v>20527</v>
      </c>
      <c r="BR456" s="71">
        <f t="shared" ref="BR456:CJ457" si="298">SUM(BR472,BR488,BR570,BR703)</f>
        <v>0</v>
      </c>
      <c r="BS456" s="71">
        <f t="shared" si="298"/>
        <v>0</v>
      </c>
      <c r="BT456" s="71">
        <f t="shared" si="298"/>
        <v>0</v>
      </c>
      <c r="BU456" s="71">
        <f t="shared" si="298"/>
        <v>0</v>
      </c>
      <c r="BV456" s="71">
        <f t="shared" si="298"/>
        <v>0</v>
      </c>
      <c r="BW456" s="71">
        <f t="shared" si="298"/>
        <v>0</v>
      </c>
      <c r="BX456" s="71">
        <f t="shared" si="298"/>
        <v>0</v>
      </c>
      <c r="BY456" s="71">
        <f t="shared" si="298"/>
        <v>0</v>
      </c>
      <c r="BZ456" s="71">
        <f t="shared" si="298"/>
        <v>0</v>
      </c>
      <c r="CA456" s="71">
        <f t="shared" si="298"/>
        <v>0</v>
      </c>
      <c r="CB456" s="71">
        <f t="shared" si="298"/>
        <v>0</v>
      </c>
      <c r="CC456" s="71">
        <f t="shared" si="298"/>
        <v>0</v>
      </c>
      <c r="CD456" s="71">
        <f t="shared" si="298"/>
        <v>0</v>
      </c>
      <c r="CE456" s="71">
        <f t="shared" si="298"/>
        <v>0</v>
      </c>
      <c r="CF456" s="71">
        <f t="shared" si="298"/>
        <v>0</v>
      </c>
      <c r="CG456" s="71">
        <f t="shared" si="298"/>
        <v>0</v>
      </c>
      <c r="CH456" s="71">
        <f t="shared" si="298"/>
        <v>0</v>
      </c>
      <c r="CI456" s="71">
        <f t="shared" si="298"/>
        <v>0</v>
      </c>
      <c r="CJ456" s="71">
        <f t="shared" si="298"/>
        <v>0</v>
      </c>
      <c r="CK456" s="71"/>
      <c r="CL456" s="71"/>
      <c r="CM456" s="71"/>
      <c r="CN456" s="71"/>
      <c r="CO456" s="71"/>
      <c r="CP456" s="190">
        <f t="shared" si="272"/>
        <v>0</v>
      </c>
      <c r="CQ456" s="71"/>
      <c r="CR456" s="71"/>
      <c r="CS456" s="71"/>
      <c r="CT456" s="71"/>
      <c r="CU456" s="71"/>
      <c r="CV456" s="71"/>
      <c r="CW456" s="71"/>
      <c r="CX456" s="71"/>
      <c r="CY456" s="71"/>
      <c r="CZ456" s="71"/>
      <c r="DA456" s="71"/>
      <c r="DB456" s="190">
        <f t="shared" si="273"/>
        <v>0</v>
      </c>
      <c r="DC456" s="71">
        <f t="shared" si="269"/>
        <v>0</v>
      </c>
      <c r="DD456" s="71"/>
      <c r="DE456" s="71"/>
      <c r="DF456" s="71"/>
      <c r="DG456" s="190">
        <f t="shared" si="270"/>
        <v>0</v>
      </c>
      <c r="DH456" s="71">
        <f t="shared" si="271"/>
        <v>0</v>
      </c>
      <c r="DI456" s="71"/>
      <c r="DJ456" s="71"/>
      <c r="DK456" s="71"/>
      <c r="DL456" s="71"/>
      <c r="DM456" s="71"/>
      <c r="DN456" s="71"/>
      <c r="DO456" s="71"/>
      <c r="DP456" s="71"/>
      <c r="DQ456" s="71"/>
      <c r="DR456" s="71"/>
      <c r="DS456" s="71"/>
      <c r="DT456" s="71"/>
      <c r="DU456" s="71"/>
      <c r="DV456" s="71"/>
      <c r="DW456" s="71"/>
      <c r="DX456" s="71"/>
      <c r="DY456" s="71"/>
      <c r="DZ456" s="71"/>
      <c r="EA456" s="71"/>
      <c r="EB456" s="71"/>
      <c r="EC456" s="71"/>
      <c r="ED456" s="71"/>
      <c r="EE456" s="71"/>
      <c r="EF456" s="71"/>
      <c r="EG456" s="71"/>
      <c r="EH456" s="71"/>
      <c r="EI456" s="74"/>
      <c r="EJ456" s="74"/>
      <c r="EK456" s="74"/>
      <c r="EL456" s="74"/>
      <c r="EM456" s="74"/>
      <c r="EN456" s="74"/>
      <c r="EO456" s="74"/>
      <c r="EP456" s="74"/>
      <c r="EQ456" s="74"/>
      <c r="ER456" s="74"/>
      <c r="ES456" s="74"/>
      <c r="ET456" s="74"/>
      <c r="EU456" s="74"/>
      <c r="EV456" s="74"/>
      <c r="EW456" s="74"/>
      <c r="EX456" s="74"/>
      <c r="EY456" s="74"/>
      <c r="EZ456" s="74"/>
      <c r="FA456" s="74"/>
      <c r="FB456" s="74"/>
    </row>
    <row r="457" spans="2:158" s="69" customFormat="1">
      <c r="B457" s="261"/>
      <c r="C457" s="77" t="s">
        <v>393</v>
      </c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2"/>
      <c r="P457" s="71"/>
      <c r="Q457" s="71"/>
      <c r="R457" s="71"/>
      <c r="S457" s="71"/>
      <c r="T457" s="71"/>
      <c r="U457" s="71"/>
      <c r="V457" s="71"/>
      <c r="W457" s="71"/>
      <c r="X457" s="71"/>
      <c r="Y457" s="168">
        <f t="shared" si="293"/>
        <v>6601</v>
      </c>
      <c r="Z457" s="73"/>
      <c r="AA457" s="73"/>
      <c r="AB457" s="73"/>
      <c r="AC457" s="73"/>
      <c r="AD457" s="73"/>
      <c r="AE457" s="73"/>
      <c r="AF457" s="447">
        <f t="shared" si="258"/>
        <v>48915</v>
      </c>
      <c r="AG457" s="71">
        <f t="shared" si="294"/>
        <v>1423</v>
      </c>
      <c r="AH457" s="71">
        <f t="shared" si="294"/>
        <v>34</v>
      </c>
      <c r="AI457" s="71">
        <f t="shared" si="294"/>
        <v>25</v>
      </c>
      <c r="AJ457" s="71">
        <f t="shared" si="294"/>
        <v>0</v>
      </c>
      <c r="AK457" s="71">
        <f t="shared" si="294"/>
        <v>4</v>
      </c>
      <c r="AL457" s="71">
        <f t="shared" si="294"/>
        <v>0</v>
      </c>
      <c r="AM457" s="71">
        <f t="shared" si="294"/>
        <v>0</v>
      </c>
      <c r="AN457" s="71">
        <f t="shared" si="294"/>
        <v>0</v>
      </c>
      <c r="AO457" s="71">
        <f t="shared" si="294"/>
        <v>35479</v>
      </c>
      <c r="AP457" s="71">
        <f t="shared" si="294"/>
        <v>5355</v>
      </c>
      <c r="AQ457" s="71">
        <f t="shared" si="294"/>
        <v>20854</v>
      </c>
      <c r="AR457" s="71">
        <f t="shared" si="294"/>
        <v>0</v>
      </c>
      <c r="AS457" s="447">
        <f t="shared" si="262"/>
        <v>36940</v>
      </c>
      <c r="AT457" s="455">
        <f>SUM(AT473,AT489,AT571,AT704)</f>
        <v>0</v>
      </c>
      <c r="AU457" s="455">
        <f>SUM(AU473,AU489,AU571,AU704)</f>
        <v>0</v>
      </c>
      <c r="AV457" s="71">
        <f t="shared" si="295"/>
        <v>0</v>
      </c>
      <c r="AW457" s="71">
        <f t="shared" si="295"/>
        <v>0</v>
      </c>
      <c r="AX457" s="71">
        <f t="shared" si="295"/>
        <v>0</v>
      </c>
      <c r="AY457" s="455">
        <f t="shared" si="295"/>
        <v>439</v>
      </c>
      <c r="AZ457" s="71">
        <f t="shared" si="295"/>
        <v>6</v>
      </c>
      <c r="BA457" s="455">
        <f t="shared" si="295"/>
        <v>2097</v>
      </c>
      <c r="BB457" s="447">
        <f t="shared" si="261"/>
        <v>4657</v>
      </c>
      <c r="BC457" s="71">
        <f t="shared" si="296"/>
        <v>0</v>
      </c>
      <c r="BD457" s="71">
        <f t="shared" si="296"/>
        <v>4524</v>
      </c>
      <c r="BE457" s="71">
        <f t="shared" si="296"/>
        <v>3208</v>
      </c>
      <c r="BF457" s="71">
        <f t="shared" si="296"/>
        <v>133</v>
      </c>
      <c r="BG457" s="455">
        <f t="shared" si="296"/>
        <v>0</v>
      </c>
      <c r="BH457" s="455">
        <f t="shared" si="296"/>
        <v>1108</v>
      </c>
      <c r="BI457" s="455">
        <f t="shared" si="296"/>
        <v>367</v>
      </c>
      <c r="BJ457" s="455">
        <f t="shared" si="296"/>
        <v>2558</v>
      </c>
      <c r="BK457" s="455">
        <f t="shared" si="296"/>
        <v>0</v>
      </c>
      <c r="BL457" s="450">
        <f t="shared" si="274"/>
        <v>749</v>
      </c>
      <c r="BM457" s="71">
        <f t="shared" si="297"/>
        <v>12</v>
      </c>
      <c r="BN457" s="71">
        <f t="shared" si="297"/>
        <v>0</v>
      </c>
      <c r="BO457" s="71">
        <f t="shared" si="297"/>
        <v>0</v>
      </c>
      <c r="BP457" s="71">
        <f t="shared" si="297"/>
        <v>737</v>
      </c>
      <c r="BQ457" s="455">
        <f t="shared" si="287"/>
        <v>11975</v>
      </c>
      <c r="BR457" s="71">
        <f t="shared" si="298"/>
        <v>0</v>
      </c>
      <c r="BS457" s="71">
        <f t="shared" si="298"/>
        <v>0</v>
      </c>
      <c r="BT457" s="71">
        <f t="shared" si="298"/>
        <v>0</v>
      </c>
      <c r="BU457" s="71">
        <f t="shared" si="298"/>
        <v>0</v>
      </c>
      <c r="BV457" s="71">
        <f t="shared" si="298"/>
        <v>0</v>
      </c>
      <c r="BW457" s="71">
        <f t="shared" si="298"/>
        <v>0</v>
      </c>
      <c r="BX457" s="71">
        <f t="shared" si="298"/>
        <v>0</v>
      </c>
      <c r="BY457" s="71">
        <f t="shared" si="298"/>
        <v>0</v>
      </c>
      <c r="BZ457" s="71">
        <f t="shared" si="298"/>
        <v>0</v>
      </c>
      <c r="CA457" s="71">
        <f t="shared" si="298"/>
        <v>0</v>
      </c>
      <c r="CB457" s="71">
        <f t="shared" si="298"/>
        <v>0</v>
      </c>
      <c r="CC457" s="71">
        <f t="shared" si="298"/>
        <v>0</v>
      </c>
      <c r="CD457" s="71">
        <f t="shared" si="298"/>
        <v>0</v>
      </c>
      <c r="CE457" s="71">
        <f t="shared" si="298"/>
        <v>0</v>
      </c>
      <c r="CF457" s="71">
        <f t="shared" si="298"/>
        <v>0</v>
      </c>
      <c r="CG457" s="71">
        <f t="shared" si="298"/>
        <v>0</v>
      </c>
      <c r="CH457" s="71">
        <f t="shared" si="298"/>
        <v>0</v>
      </c>
      <c r="CI457" s="71">
        <f t="shared" si="298"/>
        <v>0</v>
      </c>
      <c r="CJ457" s="71">
        <f t="shared" si="298"/>
        <v>0</v>
      </c>
      <c r="CK457" s="71"/>
      <c r="CL457" s="71"/>
      <c r="CM457" s="71"/>
      <c r="CN457" s="71"/>
      <c r="CO457" s="71"/>
      <c r="CP457" s="190">
        <f t="shared" si="272"/>
        <v>0</v>
      </c>
      <c r="CQ457" s="71"/>
      <c r="CR457" s="71"/>
      <c r="CS457" s="71"/>
      <c r="CT457" s="71"/>
      <c r="CU457" s="71"/>
      <c r="CV457" s="71"/>
      <c r="CW457" s="71"/>
      <c r="CX457" s="71"/>
      <c r="CY457" s="71"/>
      <c r="CZ457" s="71"/>
      <c r="DA457" s="71"/>
      <c r="DB457" s="190">
        <f t="shared" si="273"/>
        <v>0</v>
      </c>
      <c r="DC457" s="71">
        <f t="shared" si="269"/>
        <v>0</v>
      </c>
      <c r="DD457" s="71"/>
      <c r="DE457" s="71"/>
      <c r="DF457" s="71"/>
      <c r="DG457" s="190">
        <f t="shared" si="270"/>
        <v>0</v>
      </c>
      <c r="DH457" s="71">
        <f t="shared" si="271"/>
        <v>0</v>
      </c>
      <c r="DI457" s="71"/>
      <c r="DJ457" s="71"/>
      <c r="DK457" s="71"/>
      <c r="DL457" s="71"/>
      <c r="DM457" s="71"/>
      <c r="DN457" s="71"/>
      <c r="DO457" s="71"/>
      <c r="DP457" s="71"/>
      <c r="DQ457" s="71"/>
      <c r="DR457" s="71"/>
      <c r="DS457" s="71"/>
      <c r="DT457" s="71"/>
      <c r="DU457" s="71"/>
      <c r="DV457" s="71"/>
      <c r="DW457" s="71"/>
      <c r="DX457" s="71"/>
      <c r="DY457" s="71"/>
      <c r="DZ457" s="71"/>
      <c r="EA457" s="71"/>
      <c r="EB457" s="71"/>
      <c r="EC457" s="71"/>
      <c r="ED457" s="71"/>
      <c r="EE457" s="71"/>
      <c r="EF457" s="71"/>
      <c r="EG457" s="71"/>
      <c r="EH457" s="71"/>
      <c r="EI457" s="74"/>
      <c r="EJ457" s="74"/>
      <c r="EK457" s="74"/>
      <c r="EL457" s="74"/>
      <c r="EM457" s="74"/>
      <c r="EN457" s="74"/>
      <c r="EO457" s="74"/>
      <c r="EP457" s="74"/>
      <c r="EQ457" s="74"/>
      <c r="ER457" s="74"/>
      <c r="ES457" s="74"/>
      <c r="ET457" s="74"/>
      <c r="EU457" s="74"/>
      <c r="EV457" s="74"/>
      <c r="EW457" s="74"/>
      <c r="EX457" s="74"/>
      <c r="EY457" s="74"/>
      <c r="EZ457" s="74"/>
      <c r="FA457" s="74"/>
      <c r="FB457" s="74"/>
    </row>
    <row r="458" spans="2:158" s="74" customFormat="1">
      <c r="B458" s="304"/>
      <c r="C458" s="77" t="s">
        <v>394</v>
      </c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168">
        <f t="shared" si="293"/>
        <v>13854</v>
      </c>
      <c r="Z458" s="73"/>
      <c r="AA458" s="73"/>
      <c r="AB458" s="73"/>
      <c r="AC458" s="73"/>
      <c r="AD458" s="73"/>
      <c r="AE458" s="73"/>
      <c r="AF458" s="447">
        <f t="shared" si="258"/>
        <v>122825</v>
      </c>
      <c r="AG458" s="71">
        <f>SUM(AG474,AG490,AG572,AG705)</f>
        <v>5688</v>
      </c>
      <c r="AH458" s="71">
        <f t="shared" si="294"/>
        <v>85</v>
      </c>
      <c r="AI458" s="71">
        <f t="shared" si="294"/>
        <v>29</v>
      </c>
      <c r="AJ458" s="71">
        <f t="shared" si="294"/>
        <v>0</v>
      </c>
      <c r="AK458" s="71">
        <f t="shared" si="294"/>
        <v>87</v>
      </c>
      <c r="AL458" s="71">
        <f t="shared" si="294"/>
        <v>0</v>
      </c>
      <c r="AM458" s="71">
        <f t="shared" si="294"/>
        <v>0</v>
      </c>
      <c r="AN458" s="71">
        <f t="shared" si="294"/>
        <v>0</v>
      </c>
      <c r="AO458" s="71">
        <f t="shared" si="294"/>
        <v>100023</v>
      </c>
      <c r="AP458" s="71">
        <f t="shared" si="294"/>
        <v>24046</v>
      </c>
      <c r="AQ458" s="71">
        <f t="shared" si="294"/>
        <v>68976</v>
      </c>
      <c r="AR458" s="71"/>
      <c r="AS458" s="447">
        <f t="shared" si="262"/>
        <v>105883</v>
      </c>
      <c r="AT458" s="455"/>
      <c r="AU458" s="450">
        <f>SUM(AV458:AX458)</f>
        <v>0</v>
      </c>
      <c r="AV458" s="71">
        <f t="shared" si="295"/>
        <v>0</v>
      </c>
      <c r="AW458" s="71">
        <f t="shared" si="295"/>
        <v>0</v>
      </c>
      <c r="AX458" s="71">
        <f t="shared" si="295"/>
        <v>0</v>
      </c>
      <c r="AY458" s="455">
        <f t="shared" si="295"/>
        <v>504</v>
      </c>
      <c r="AZ458" s="71">
        <f t="shared" si="295"/>
        <v>33</v>
      </c>
      <c r="BA458" s="455">
        <f t="shared" si="295"/>
        <v>815</v>
      </c>
      <c r="BB458" s="447">
        <f t="shared" si="261"/>
        <v>3896</v>
      </c>
      <c r="BC458" s="71">
        <f t="shared" si="296"/>
        <v>181</v>
      </c>
      <c r="BD458" s="71">
        <f t="shared" si="296"/>
        <v>3510</v>
      </c>
      <c r="BE458" s="71">
        <f t="shared" si="296"/>
        <v>0</v>
      </c>
      <c r="BF458" s="71">
        <f t="shared" si="296"/>
        <v>205</v>
      </c>
      <c r="BG458" s="455">
        <f t="shared" si="296"/>
        <v>2</v>
      </c>
      <c r="BH458" s="455">
        <f t="shared" si="296"/>
        <v>1234</v>
      </c>
      <c r="BI458" s="455">
        <f t="shared" si="296"/>
        <v>20</v>
      </c>
      <c r="BJ458" s="455">
        <f>SUM(BJ474,BJ490,BJ572,BJ705)</f>
        <v>7131</v>
      </c>
      <c r="BK458" s="455">
        <f t="shared" si="296"/>
        <v>40</v>
      </c>
      <c r="BL458" s="450">
        <f t="shared" si="274"/>
        <v>3300</v>
      </c>
      <c r="BM458" s="71">
        <f t="shared" si="297"/>
        <v>0</v>
      </c>
      <c r="BN458" s="71">
        <f t="shared" si="297"/>
        <v>0</v>
      </c>
      <c r="BO458" s="71">
        <f t="shared" si="297"/>
        <v>0</v>
      </c>
      <c r="BP458" s="71">
        <f>SUM(BP474,BP490,BP572,BP705,BP689)</f>
        <v>3300</v>
      </c>
      <c r="BQ458" s="455">
        <f t="shared" si="287"/>
        <v>16942</v>
      </c>
      <c r="BR458" s="71">
        <f t="shared" ref="BR458:CJ458" si="299">SUM(BR474,BR490,BR572,BR705,BR689)</f>
        <v>0</v>
      </c>
      <c r="BS458" s="71">
        <f t="shared" si="299"/>
        <v>0</v>
      </c>
      <c r="BT458" s="71">
        <f t="shared" si="299"/>
        <v>0</v>
      </c>
      <c r="BU458" s="71">
        <f t="shared" si="299"/>
        <v>0</v>
      </c>
      <c r="BV458" s="71">
        <f t="shared" si="299"/>
        <v>0</v>
      </c>
      <c r="BW458" s="71">
        <f t="shared" si="299"/>
        <v>0</v>
      </c>
      <c r="BX458" s="71">
        <f t="shared" si="299"/>
        <v>0</v>
      </c>
      <c r="BY458" s="71">
        <f t="shared" si="299"/>
        <v>0</v>
      </c>
      <c r="BZ458" s="71">
        <f t="shared" si="299"/>
        <v>0</v>
      </c>
      <c r="CA458" s="71">
        <f t="shared" si="299"/>
        <v>0</v>
      </c>
      <c r="CB458" s="71">
        <f t="shared" si="299"/>
        <v>0</v>
      </c>
      <c r="CC458" s="71">
        <f t="shared" si="299"/>
        <v>0</v>
      </c>
      <c r="CD458" s="71">
        <f t="shared" si="299"/>
        <v>0</v>
      </c>
      <c r="CE458" s="71">
        <f t="shared" si="299"/>
        <v>0</v>
      </c>
      <c r="CF458" s="71">
        <f t="shared" si="299"/>
        <v>0</v>
      </c>
      <c r="CG458" s="71">
        <f t="shared" si="299"/>
        <v>0</v>
      </c>
      <c r="CH458" s="71">
        <f t="shared" si="299"/>
        <v>0</v>
      </c>
      <c r="CI458" s="71">
        <f t="shared" si="299"/>
        <v>0</v>
      </c>
      <c r="CJ458" s="71">
        <f t="shared" si="299"/>
        <v>0</v>
      </c>
      <c r="CK458" s="71"/>
      <c r="CL458" s="71"/>
      <c r="CM458" s="71"/>
      <c r="CN458" s="71"/>
      <c r="CO458" s="71"/>
      <c r="CP458" s="190">
        <f t="shared" si="272"/>
        <v>0</v>
      </c>
      <c r="CQ458" s="71"/>
      <c r="CR458" s="71"/>
      <c r="CS458" s="71"/>
      <c r="CT458" s="71"/>
      <c r="CU458" s="71"/>
      <c r="CV458" s="71"/>
      <c r="CW458" s="71"/>
      <c r="CX458" s="71"/>
      <c r="CY458" s="71"/>
      <c r="CZ458" s="71"/>
      <c r="DA458" s="71"/>
      <c r="DB458" s="190">
        <f t="shared" si="273"/>
        <v>0</v>
      </c>
      <c r="DC458" s="71">
        <f t="shared" si="269"/>
        <v>0</v>
      </c>
      <c r="DD458" s="71"/>
      <c r="DE458" s="71"/>
      <c r="DF458" s="71"/>
      <c r="DG458" s="190">
        <f t="shared" si="270"/>
        <v>0</v>
      </c>
      <c r="DH458" s="71">
        <f t="shared" si="271"/>
        <v>0</v>
      </c>
      <c r="DI458" s="71"/>
      <c r="DJ458" s="71"/>
      <c r="DK458" s="71"/>
      <c r="DL458" s="71"/>
      <c r="DM458" s="71"/>
      <c r="DN458" s="71"/>
      <c r="DO458" s="71"/>
      <c r="DP458" s="71"/>
      <c r="DQ458" s="71"/>
      <c r="DR458" s="71"/>
      <c r="DS458" s="71"/>
      <c r="DT458" s="71"/>
      <c r="DU458" s="71"/>
      <c r="DV458" s="71"/>
      <c r="DW458" s="71"/>
      <c r="DX458" s="71"/>
      <c r="DY458" s="71"/>
      <c r="DZ458" s="71"/>
      <c r="EA458" s="71"/>
      <c r="EB458" s="71"/>
      <c r="EC458" s="71"/>
      <c r="ED458" s="71"/>
      <c r="EE458" s="71"/>
      <c r="EF458" s="71"/>
      <c r="EG458" s="71"/>
      <c r="EH458" s="71"/>
    </row>
    <row r="459" spans="2:158" s="69" customFormat="1">
      <c r="B459" s="261"/>
      <c r="C459" s="77" t="s">
        <v>395</v>
      </c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2"/>
      <c r="P459" s="71"/>
      <c r="Q459" s="71"/>
      <c r="R459" s="71"/>
      <c r="S459" s="71"/>
      <c r="T459" s="71"/>
      <c r="U459" s="71"/>
      <c r="V459" s="71"/>
      <c r="W459" s="71"/>
      <c r="X459" s="71"/>
      <c r="Y459" s="168">
        <f t="shared" si="293"/>
        <v>4306</v>
      </c>
      <c r="Z459" s="73"/>
      <c r="AA459" s="73"/>
      <c r="AB459" s="73"/>
      <c r="AC459" s="73"/>
      <c r="AD459" s="73"/>
      <c r="AE459" s="73"/>
      <c r="AF459" s="447">
        <f t="shared" si="258"/>
        <v>34978</v>
      </c>
      <c r="AG459" s="71">
        <f t="shared" ref="AG459:AR461" si="300">SUM(AG475,AG491,AG573,AG706)</f>
        <v>1716</v>
      </c>
      <c r="AH459" s="71">
        <f t="shared" si="300"/>
        <v>22</v>
      </c>
      <c r="AI459" s="71">
        <f t="shared" si="300"/>
        <v>22</v>
      </c>
      <c r="AJ459" s="71">
        <f t="shared" si="300"/>
        <v>0</v>
      </c>
      <c r="AK459" s="71">
        <f t="shared" si="300"/>
        <v>0</v>
      </c>
      <c r="AL459" s="71">
        <f t="shared" si="300"/>
        <v>0</v>
      </c>
      <c r="AM459" s="71">
        <f t="shared" si="300"/>
        <v>0</v>
      </c>
      <c r="AN459" s="71">
        <f t="shared" si="300"/>
        <v>0</v>
      </c>
      <c r="AO459" s="71">
        <f t="shared" si="300"/>
        <v>25459</v>
      </c>
      <c r="AP459" s="71">
        <f t="shared" si="300"/>
        <v>0</v>
      </c>
      <c r="AQ459" s="71">
        <f t="shared" si="300"/>
        <v>23786</v>
      </c>
      <c r="AR459" s="71">
        <f>SUM(AR475,AR491,AR573,AR706)</f>
        <v>0</v>
      </c>
      <c r="AS459" s="447">
        <f t="shared" si="262"/>
        <v>27197</v>
      </c>
      <c r="AT459" s="455">
        <f>SUM(AT475,AT491,AT573,AT706)</f>
        <v>0</v>
      </c>
      <c r="AU459" s="455">
        <f>SUM(AU475,AU491,AU573,AU706)</f>
        <v>0</v>
      </c>
      <c r="AV459" s="71">
        <f t="shared" si="295"/>
        <v>0</v>
      </c>
      <c r="AW459" s="71">
        <f t="shared" si="295"/>
        <v>0</v>
      </c>
      <c r="AX459" s="71">
        <f t="shared" si="295"/>
        <v>0</v>
      </c>
      <c r="AY459" s="455">
        <f t="shared" si="295"/>
        <v>680</v>
      </c>
      <c r="AZ459" s="71">
        <f t="shared" si="295"/>
        <v>9</v>
      </c>
      <c r="BA459" s="455">
        <f t="shared" si="295"/>
        <v>1164</v>
      </c>
      <c r="BB459" s="447">
        <f t="shared" si="261"/>
        <v>2382</v>
      </c>
      <c r="BC459" s="71">
        <f t="shared" si="296"/>
        <v>8</v>
      </c>
      <c r="BD459" s="71">
        <f t="shared" si="296"/>
        <v>2336</v>
      </c>
      <c r="BE459" s="71">
        <f t="shared" si="296"/>
        <v>2321</v>
      </c>
      <c r="BF459" s="71">
        <f t="shared" si="296"/>
        <v>38</v>
      </c>
      <c r="BG459" s="455">
        <f t="shared" si="296"/>
        <v>0</v>
      </c>
      <c r="BH459" s="455">
        <f t="shared" si="296"/>
        <v>755</v>
      </c>
      <c r="BI459" s="455">
        <f t="shared" si="296"/>
        <v>111</v>
      </c>
      <c r="BJ459" s="455">
        <f t="shared" si="296"/>
        <v>2457</v>
      </c>
      <c r="BK459" s="455">
        <f t="shared" si="296"/>
        <v>0</v>
      </c>
      <c r="BL459" s="450">
        <f t="shared" si="274"/>
        <v>232</v>
      </c>
      <c r="BM459" s="71">
        <f t="shared" si="297"/>
        <v>0</v>
      </c>
      <c r="BN459" s="71">
        <f t="shared" si="297"/>
        <v>0</v>
      </c>
      <c r="BO459" s="71">
        <f t="shared" si="297"/>
        <v>0</v>
      </c>
      <c r="BP459" s="71">
        <f>SUM(BP475,BP491,BP573,BP706)</f>
        <v>232</v>
      </c>
      <c r="BQ459" s="455">
        <f t="shared" si="287"/>
        <v>7781</v>
      </c>
      <c r="BR459" s="71">
        <f t="shared" ref="BR459:CJ461" si="301">SUM(BR475,BR491,BR573,BR706)</f>
        <v>0</v>
      </c>
      <c r="BS459" s="71">
        <f t="shared" si="301"/>
        <v>0</v>
      </c>
      <c r="BT459" s="71">
        <f t="shared" si="301"/>
        <v>0</v>
      </c>
      <c r="BU459" s="71">
        <f t="shared" si="301"/>
        <v>0</v>
      </c>
      <c r="BV459" s="71">
        <f t="shared" si="301"/>
        <v>0</v>
      </c>
      <c r="BW459" s="71">
        <f t="shared" si="301"/>
        <v>0</v>
      </c>
      <c r="BX459" s="71">
        <f t="shared" si="301"/>
        <v>0</v>
      </c>
      <c r="BY459" s="71">
        <f t="shared" si="301"/>
        <v>0</v>
      </c>
      <c r="BZ459" s="71">
        <f t="shared" si="301"/>
        <v>0</v>
      </c>
      <c r="CA459" s="71">
        <f t="shared" si="301"/>
        <v>0</v>
      </c>
      <c r="CB459" s="71">
        <f t="shared" si="301"/>
        <v>0</v>
      </c>
      <c r="CC459" s="71">
        <f t="shared" si="301"/>
        <v>0</v>
      </c>
      <c r="CD459" s="71">
        <f t="shared" si="301"/>
        <v>0</v>
      </c>
      <c r="CE459" s="71">
        <f t="shared" si="301"/>
        <v>0</v>
      </c>
      <c r="CF459" s="71">
        <f t="shared" si="301"/>
        <v>0</v>
      </c>
      <c r="CG459" s="71">
        <f t="shared" si="301"/>
        <v>0</v>
      </c>
      <c r="CH459" s="71">
        <f t="shared" si="301"/>
        <v>0</v>
      </c>
      <c r="CI459" s="71">
        <f t="shared" si="301"/>
        <v>0</v>
      </c>
      <c r="CJ459" s="71">
        <f t="shared" si="301"/>
        <v>0</v>
      </c>
      <c r="CK459" s="71"/>
      <c r="CL459" s="71"/>
      <c r="CM459" s="71"/>
      <c r="CN459" s="71"/>
      <c r="CO459" s="71"/>
      <c r="CP459" s="190">
        <f t="shared" si="272"/>
        <v>0</v>
      </c>
      <c r="CQ459" s="71"/>
      <c r="CR459" s="71"/>
      <c r="CS459" s="71"/>
      <c r="CT459" s="71"/>
      <c r="CU459" s="71"/>
      <c r="CV459" s="71"/>
      <c r="CW459" s="71"/>
      <c r="CX459" s="71"/>
      <c r="CY459" s="71"/>
      <c r="CZ459" s="71"/>
      <c r="DA459" s="71"/>
      <c r="DB459" s="190">
        <f t="shared" si="273"/>
        <v>0</v>
      </c>
      <c r="DC459" s="71">
        <f t="shared" si="269"/>
        <v>0</v>
      </c>
      <c r="DD459" s="71"/>
      <c r="DE459" s="71"/>
      <c r="DF459" s="71"/>
      <c r="DG459" s="190">
        <f t="shared" si="270"/>
        <v>0</v>
      </c>
      <c r="DH459" s="71">
        <f t="shared" si="271"/>
        <v>0</v>
      </c>
      <c r="DI459" s="71"/>
      <c r="DJ459" s="71"/>
      <c r="DK459" s="71"/>
      <c r="DL459" s="71"/>
      <c r="DM459" s="71"/>
      <c r="DN459" s="71"/>
      <c r="DO459" s="71"/>
      <c r="DP459" s="71"/>
      <c r="DQ459" s="71"/>
      <c r="DR459" s="71"/>
      <c r="DS459" s="71"/>
      <c r="DT459" s="71"/>
      <c r="DU459" s="71"/>
      <c r="DV459" s="71"/>
      <c r="DW459" s="71"/>
      <c r="DX459" s="71"/>
      <c r="DY459" s="71"/>
      <c r="DZ459" s="71"/>
      <c r="EA459" s="71"/>
      <c r="EB459" s="71"/>
      <c r="EC459" s="71"/>
      <c r="ED459" s="71"/>
      <c r="EE459" s="71"/>
      <c r="EF459" s="71"/>
      <c r="EG459" s="71"/>
      <c r="EH459" s="71"/>
      <c r="EI459" s="74"/>
      <c r="EJ459" s="74"/>
      <c r="EK459" s="74"/>
      <c r="EL459" s="74"/>
      <c r="EM459" s="74"/>
      <c r="EN459" s="74"/>
      <c r="EO459" s="74"/>
      <c r="EP459" s="74"/>
      <c r="EQ459" s="74"/>
      <c r="ER459" s="74"/>
      <c r="ES459" s="74"/>
      <c r="ET459" s="74"/>
      <c r="EU459" s="74"/>
      <c r="EV459" s="74"/>
      <c r="EW459" s="74"/>
      <c r="EX459" s="74"/>
      <c r="EY459" s="74"/>
      <c r="EZ459" s="74"/>
      <c r="FA459" s="74"/>
      <c r="FB459" s="74"/>
    </row>
    <row r="460" spans="2:158" s="69" customFormat="1">
      <c r="B460" s="261"/>
      <c r="C460" s="77" t="s">
        <v>396</v>
      </c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2"/>
      <c r="P460" s="71"/>
      <c r="Q460" s="71"/>
      <c r="R460" s="71"/>
      <c r="S460" s="71"/>
      <c r="T460" s="71"/>
      <c r="U460" s="71"/>
      <c r="V460" s="71"/>
      <c r="W460" s="71"/>
      <c r="X460" s="71"/>
      <c r="Y460" s="168">
        <f t="shared" si="293"/>
        <v>4110</v>
      </c>
      <c r="Z460" s="73"/>
      <c r="AA460" s="73"/>
      <c r="AB460" s="73"/>
      <c r="AC460" s="73"/>
      <c r="AD460" s="73"/>
      <c r="AE460" s="73"/>
      <c r="AF460" s="447">
        <f t="shared" si="258"/>
        <v>126141</v>
      </c>
      <c r="AG460" s="71">
        <f t="shared" si="300"/>
        <v>1259</v>
      </c>
      <c r="AH460" s="71">
        <f t="shared" si="300"/>
        <v>95</v>
      </c>
      <c r="AI460" s="71">
        <f t="shared" si="300"/>
        <v>51</v>
      </c>
      <c r="AJ460" s="71">
        <f t="shared" si="300"/>
        <v>0</v>
      </c>
      <c r="AK460" s="71">
        <f t="shared" si="300"/>
        <v>11</v>
      </c>
      <c r="AL460" s="71">
        <f t="shared" si="300"/>
        <v>676</v>
      </c>
      <c r="AM460" s="71">
        <f t="shared" si="300"/>
        <v>0</v>
      </c>
      <c r="AN460" s="71">
        <f t="shared" si="300"/>
        <v>0</v>
      </c>
      <c r="AO460" s="71">
        <f t="shared" si="300"/>
        <v>113519</v>
      </c>
      <c r="AP460" s="71">
        <f t="shared" si="300"/>
        <v>16865</v>
      </c>
      <c r="AQ460" s="71">
        <f t="shared" si="300"/>
        <v>57590</v>
      </c>
      <c r="AR460" s="71">
        <f t="shared" si="300"/>
        <v>0</v>
      </c>
      <c r="AS460" s="447">
        <f t="shared" si="262"/>
        <v>115560</v>
      </c>
      <c r="AT460" s="455">
        <f>SUM(AT476,AT492,AT574,AT707)</f>
        <v>0</v>
      </c>
      <c r="AU460" s="450">
        <f>SUM(AV460:AX460)</f>
        <v>0</v>
      </c>
      <c r="AV460" s="71">
        <f t="shared" si="295"/>
        <v>0</v>
      </c>
      <c r="AW460" s="71">
        <f t="shared" si="295"/>
        <v>0</v>
      </c>
      <c r="AX460" s="71">
        <f t="shared" si="295"/>
        <v>0</v>
      </c>
      <c r="AY460" s="455">
        <f t="shared" si="295"/>
        <v>663</v>
      </c>
      <c r="AZ460" s="71">
        <f t="shared" si="295"/>
        <v>51</v>
      </c>
      <c r="BA460" s="455">
        <f t="shared" si="295"/>
        <v>1632</v>
      </c>
      <c r="BB460" s="447">
        <f t="shared" si="261"/>
        <v>1415</v>
      </c>
      <c r="BC460" s="71">
        <f t="shared" si="296"/>
        <v>216</v>
      </c>
      <c r="BD460" s="71">
        <f t="shared" si="296"/>
        <v>914</v>
      </c>
      <c r="BE460" s="71">
        <f t="shared" si="296"/>
        <v>0</v>
      </c>
      <c r="BF460" s="71">
        <f t="shared" si="296"/>
        <v>285</v>
      </c>
      <c r="BG460" s="455">
        <f t="shared" si="296"/>
        <v>0</v>
      </c>
      <c r="BH460" s="455">
        <f t="shared" si="296"/>
        <v>809</v>
      </c>
      <c r="BI460" s="463">
        <f t="shared" si="296"/>
        <v>8</v>
      </c>
      <c r="BJ460" s="463">
        <f t="shared" si="296"/>
        <v>2774</v>
      </c>
      <c r="BK460" s="474">
        <f t="shared" si="296"/>
        <v>0</v>
      </c>
      <c r="BL460" s="450">
        <f t="shared" si="274"/>
        <v>3280</v>
      </c>
      <c r="BM460" s="71">
        <f t="shared" si="297"/>
        <v>0</v>
      </c>
      <c r="BN460" s="71">
        <f t="shared" si="297"/>
        <v>0</v>
      </c>
      <c r="BO460" s="71">
        <f t="shared" si="297"/>
        <v>0</v>
      </c>
      <c r="BP460" s="71">
        <f>SUM(BP476,BP492,BP574,BP707)</f>
        <v>3280</v>
      </c>
      <c r="BQ460" s="455">
        <f t="shared" si="287"/>
        <v>10581</v>
      </c>
      <c r="BR460" s="71">
        <f t="shared" si="301"/>
        <v>0</v>
      </c>
      <c r="BS460" s="71">
        <f t="shared" si="301"/>
        <v>0</v>
      </c>
      <c r="BT460" s="71">
        <f t="shared" si="301"/>
        <v>0</v>
      </c>
      <c r="BU460" s="71">
        <f t="shared" si="301"/>
        <v>0</v>
      </c>
      <c r="BV460" s="71">
        <f t="shared" si="301"/>
        <v>0</v>
      </c>
      <c r="BW460" s="71">
        <f t="shared" si="301"/>
        <v>0</v>
      </c>
      <c r="BX460" s="71">
        <f t="shared" si="301"/>
        <v>0</v>
      </c>
      <c r="BY460" s="71">
        <f t="shared" si="301"/>
        <v>0</v>
      </c>
      <c r="BZ460" s="71">
        <f t="shared" si="301"/>
        <v>0</v>
      </c>
      <c r="CA460" s="71">
        <f t="shared" si="301"/>
        <v>0</v>
      </c>
      <c r="CB460" s="71">
        <f t="shared" si="301"/>
        <v>0</v>
      </c>
      <c r="CC460" s="71">
        <f t="shared" si="301"/>
        <v>0</v>
      </c>
      <c r="CD460" s="71">
        <f t="shared" si="301"/>
        <v>0</v>
      </c>
      <c r="CE460" s="71">
        <f t="shared" si="301"/>
        <v>0</v>
      </c>
      <c r="CF460" s="71">
        <f t="shared" si="301"/>
        <v>0</v>
      </c>
      <c r="CG460" s="71">
        <f t="shared" si="301"/>
        <v>0</v>
      </c>
      <c r="CH460" s="71">
        <f t="shared" si="301"/>
        <v>0</v>
      </c>
      <c r="CI460" s="71">
        <f t="shared" si="301"/>
        <v>0</v>
      </c>
      <c r="CJ460" s="71">
        <f t="shared" si="301"/>
        <v>0</v>
      </c>
      <c r="CK460" s="71"/>
      <c r="CL460" s="71"/>
      <c r="CM460" s="71"/>
      <c r="CN460" s="71"/>
      <c r="CO460" s="71"/>
      <c r="CP460" s="190">
        <f t="shared" si="272"/>
        <v>0</v>
      </c>
      <c r="CQ460" s="71"/>
      <c r="CR460" s="71"/>
      <c r="CS460" s="71"/>
      <c r="CT460" s="71"/>
      <c r="CU460" s="71"/>
      <c r="CV460" s="71"/>
      <c r="CW460" s="71"/>
      <c r="CX460" s="71"/>
      <c r="CY460" s="71"/>
      <c r="CZ460" s="71"/>
      <c r="DA460" s="71"/>
      <c r="DB460" s="190">
        <f t="shared" si="273"/>
        <v>0</v>
      </c>
      <c r="DC460" s="71">
        <f t="shared" si="269"/>
        <v>0</v>
      </c>
      <c r="DD460" s="71"/>
      <c r="DE460" s="71"/>
      <c r="DF460" s="71"/>
      <c r="DG460" s="190">
        <f t="shared" si="270"/>
        <v>0</v>
      </c>
      <c r="DH460" s="71">
        <f t="shared" si="271"/>
        <v>0</v>
      </c>
      <c r="DI460" s="71"/>
      <c r="DJ460" s="71"/>
      <c r="DK460" s="71"/>
      <c r="DL460" s="71"/>
      <c r="DM460" s="71"/>
      <c r="DN460" s="71"/>
      <c r="DO460" s="71"/>
      <c r="DP460" s="71"/>
      <c r="DQ460" s="71"/>
      <c r="DR460" s="71"/>
      <c r="DS460" s="71"/>
      <c r="DT460" s="71"/>
      <c r="DU460" s="71"/>
      <c r="DV460" s="71"/>
      <c r="DW460" s="71"/>
      <c r="DX460" s="71"/>
      <c r="DY460" s="71"/>
      <c r="DZ460" s="71"/>
      <c r="EA460" s="71"/>
      <c r="EB460" s="71"/>
      <c r="EC460" s="71"/>
      <c r="ED460" s="71"/>
      <c r="EE460" s="71"/>
      <c r="EF460" s="71"/>
      <c r="EG460" s="71"/>
      <c r="EH460" s="71"/>
      <c r="EI460" s="74"/>
      <c r="EJ460" s="74"/>
      <c r="EK460" s="74"/>
      <c r="EL460" s="74"/>
      <c r="EM460" s="74"/>
      <c r="EN460" s="74"/>
      <c r="EO460" s="74"/>
      <c r="EP460" s="74"/>
      <c r="EQ460" s="74"/>
      <c r="ER460" s="74"/>
      <c r="ES460" s="74"/>
      <c r="ET460" s="74"/>
      <c r="EU460" s="74"/>
      <c r="EV460" s="74"/>
      <c r="EW460" s="74"/>
      <c r="EX460" s="74"/>
      <c r="EY460" s="74"/>
      <c r="EZ460" s="74"/>
      <c r="FA460" s="74"/>
      <c r="FB460" s="74"/>
    </row>
    <row r="461" spans="2:158" s="69" customFormat="1">
      <c r="B461" s="261"/>
      <c r="C461" s="77" t="s">
        <v>397</v>
      </c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2"/>
      <c r="P461" s="71"/>
      <c r="Q461" s="71"/>
      <c r="R461" s="71"/>
      <c r="S461" s="71"/>
      <c r="T461" s="71"/>
      <c r="U461" s="71"/>
      <c r="V461" s="71"/>
      <c r="W461" s="71"/>
      <c r="X461" s="71"/>
      <c r="Y461" s="168">
        <f t="shared" si="293"/>
        <v>7309</v>
      </c>
      <c r="Z461" s="73"/>
      <c r="AA461" s="73"/>
      <c r="AB461" s="73"/>
      <c r="AC461" s="73"/>
      <c r="AD461" s="73"/>
      <c r="AE461" s="73"/>
      <c r="AF461" s="447">
        <f t="shared" si="258"/>
        <v>50222</v>
      </c>
      <c r="AG461" s="71">
        <f t="shared" si="300"/>
        <v>1514</v>
      </c>
      <c r="AH461" s="71">
        <f t="shared" si="300"/>
        <v>25</v>
      </c>
      <c r="AI461" s="71">
        <f t="shared" si="300"/>
        <v>25</v>
      </c>
      <c r="AJ461" s="71">
        <f t="shared" si="300"/>
        <v>0</v>
      </c>
      <c r="AK461" s="71">
        <f t="shared" si="300"/>
        <v>441</v>
      </c>
      <c r="AL461" s="71">
        <f t="shared" si="300"/>
        <v>0</v>
      </c>
      <c r="AM461" s="71">
        <f t="shared" si="300"/>
        <v>0</v>
      </c>
      <c r="AN461" s="71">
        <f t="shared" si="300"/>
        <v>0</v>
      </c>
      <c r="AO461" s="71">
        <f t="shared" si="300"/>
        <v>40833</v>
      </c>
      <c r="AP461" s="71">
        <f t="shared" si="300"/>
        <v>7415</v>
      </c>
      <c r="AQ461" s="71">
        <f t="shared" si="300"/>
        <v>32518</v>
      </c>
      <c r="AR461" s="71">
        <f t="shared" si="300"/>
        <v>0</v>
      </c>
      <c r="AS461" s="447">
        <f t="shared" si="262"/>
        <v>42813</v>
      </c>
      <c r="AT461" s="455">
        <f>SUM(AT477,AT493,AT575,AT708)</f>
        <v>0</v>
      </c>
      <c r="AU461" s="450">
        <f>SUM(AV461:AX461)</f>
        <v>0</v>
      </c>
      <c r="AV461" s="71">
        <f t="shared" si="295"/>
        <v>0</v>
      </c>
      <c r="AW461" s="71">
        <f t="shared" si="295"/>
        <v>0</v>
      </c>
      <c r="AX461" s="71">
        <f t="shared" si="295"/>
        <v>0</v>
      </c>
      <c r="AY461" s="455">
        <f t="shared" si="295"/>
        <v>559</v>
      </c>
      <c r="AZ461" s="71">
        <f t="shared" si="295"/>
        <v>79</v>
      </c>
      <c r="BA461" s="455">
        <f t="shared" si="295"/>
        <v>595</v>
      </c>
      <c r="BB461" s="447">
        <f t="shared" si="261"/>
        <v>1065</v>
      </c>
      <c r="BC461" s="71">
        <f t="shared" si="296"/>
        <v>231</v>
      </c>
      <c r="BD461" s="71">
        <f t="shared" si="296"/>
        <v>804</v>
      </c>
      <c r="BE461" s="71">
        <f t="shared" si="296"/>
        <v>538</v>
      </c>
      <c r="BF461" s="71">
        <f t="shared" si="296"/>
        <v>30</v>
      </c>
      <c r="BG461" s="455">
        <f t="shared" si="296"/>
        <v>0</v>
      </c>
      <c r="BH461" s="455">
        <f t="shared" si="296"/>
        <v>955</v>
      </c>
      <c r="BI461" s="463">
        <f t="shared" si="296"/>
        <v>130</v>
      </c>
      <c r="BJ461" s="463">
        <f t="shared" si="296"/>
        <v>3141</v>
      </c>
      <c r="BK461" s="474">
        <f t="shared" si="296"/>
        <v>49</v>
      </c>
      <c r="BL461" s="450">
        <f t="shared" si="274"/>
        <v>915</v>
      </c>
      <c r="BM461" s="71">
        <f t="shared" si="297"/>
        <v>0</v>
      </c>
      <c r="BN461" s="71">
        <f t="shared" si="297"/>
        <v>0</v>
      </c>
      <c r="BO461" s="71">
        <f t="shared" si="297"/>
        <v>0</v>
      </c>
      <c r="BP461" s="71">
        <f>SUM(BP477,BP493,BP575,BP708)</f>
        <v>915</v>
      </c>
      <c r="BQ461" s="455">
        <f t="shared" si="287"/>
        <v>7409</v>
      </c>
      <c r="BR461" s="71">
        <f t="shared" si="301"/>
        <v>0</v>
      </c>
      <c r="BS461" s="71">
        <f t="shared" si="301"/>
        <v>0</v>
      </c>
      <c r="BT461" s="71">
        <f t="shared" si="301"/>
        <v>0</v>
      </c>
      <c r="BU461" s="71">
        <f t="shared" si="301"/>
        <v>0</v>
      </c>
      <c r="BV461" s="71">
        <f t="shared" si="301"/>
        <v>0</v>
      </c>
      <c r="BW461" s="71">
        <f t="shared" si="301"/>
        <v>0</v>
      </c>
      <c r="BX461" s="71">
        <f t="shared" si="301"/>
        <v>0</v>
      </c>
      <c r="BY461" s="71">
        <f t="shared" si="301"/>
        <v>0</v>
      </c>
      <c r="BZ461" s="71">
        <f t="shared" si="301"/>
        <v>0</v>
      </c>
      <c r="CA461" s="71">
        <f t="shared" si="301"/>
        <v>0</v>
      </c>
      <c r="CB461" s="71">
        <f t="shared" si="301"/>
        <v>0</v>
      </c>
      <c r="CC461" s="71">
        <f t="shared" si="301"/>
        <v>0</v>
      </c>
      <c r="CD461" s="71">
        <f t="shared" si="301"/>
        <v>0</v>
      </c>
      <c r="CE461" s="71">
        <f t="shared" si="301"/>
        <v>0</v>
      </c>
      <c r="CF461" s="71">
        <f t="shared" si="301"/>
        <v>0</v>
      </c>
      <c r="CG461" s="71">
        <f t="shared" si="301"/>
        <v>0</v>
      </c>
      <c r="CH461" s="71">
        <f t="shared" si="301"/>
        <v>0</v>
      </c>
      <c r="CI461" s="71">
        <f t="shared" si="301"/>
        <v>0</v>
      </c>
      <c r="CJ461" s="71">
        <f t="shared" si="301"/>
        <v>0</v>
      </c>
      <c r="CK461" s="71"/>
      <c r="CL461" s="71"/>
      <c r="CM461" s="71"/>
      <c r="CN461" s="71"/>
      <c r="CO461" s="71"/>
      <c r="CP461" s="190">
        <f t="shared" si="272"/>
        <v>0</v>
      </c>
      <c r="CQ461" s="71"/>
      <c r="CR461" s="71"/>
      <c r="CS461" s="71"/>
      <c r="CT461" s="71"/>
      <c r="CU461" s="71"/>
      <c r="CV461" s="71"/>
      <c r="CW461" s="71"/>
      <c r="CX461" s="71"/>
      <c r="CY461" s="71"/>
      <c r="CZ461" s="71"/>
      <c r="DA461" s="71"/>
      <c r="DB461" s="190">
        <f t="shared" si="273"/>
        <v>0</v>
      </c>
      <c r="DC461" s="71">
        <f t="shared" si="269"/>
        <v>0</v>
      </c>
      <c r="DD461" s="71"/>
      <c r="DE461" s="71"/>
      <c r="DF461" s="71"/>
      <c r="DG461" s="190">
        <f t="shared" si="270"/>
        <v>0</v>
      </c>
      <c r="DH461" s="71">
        <f t="shared" si="271"/>
        <v>0</v>
      </c>
      <c r="DI461" s="71"/>
      <c r="DJ461" s="71"/>
      <c r="DK461" s="71"/>
      <c r="DL461" s="71"/>
      <c r="DM461" s="71"/>
      <c r="DN461" s="71"/>
      <c r="DO461" s="71"/>
      <c r="DP461" s="71"/>
      <c r="DQ461" s="71"/>
      <c r="DR461" s="71"/>
      <c r="DS461" s="71"/>
      <c r="DT461" s="71"/>
      <c r="DU461" s="71"/>
      <c r="DV461" s="71"/>
      <c r="DW461" s="71"/>
      <c r="DX461" s="71"/>
      <c r="DY461" s="71"/>
      <c r="DZ461" s="71"/>
      <c r="EA461" s="71"/>
      <c r="EB461" s="71"/>
      <c r="EC461" s="71"/>
      <c r="ED461" s="71"/>
      <c r="EE461" s="71"/>
      <c r="EF461" s="71"/>
      <c r="EG461" s="71"/>
      <c r="EH461" s="71"/>
      <c r="EI461" s="74"/>
      <c r="EJ461" s="74"/>
      <c r="EK461" s="74"/>
      <c r="EL461" s="74"/>
      <c r="EM461" s="74"/>
      <c r="EN461" s="74"/>
      <c r="EO461" s="74"/>
      <c r="EP461" s="74"/>
      <c r="EQ461" s="74"/>
      <c r="ER461" s="74"/>
      <c r="ES461" s="74"/>
      <c r="ET461" s="74"/>
      <c r="EU461" s="74"/>
      <c r="EV461" s="74"/>
      <c r="EW461" s="74"/>
      <c r="EX461" s="74"/>
      <c r="EY461" s="74"/>
      <c r="EZ461" s="74"/>
      <c r="FA461" s="74"/>
      <c r="FB461" s="74"/>
    </row>
    <row r="462" spans="2:158" s="69" customFormat="1">
      <c r="B462" s="263"/>
      <c r="C462" s="77" t="s">
        <v>398</v>
      </c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2"/>
      <c r="P462" s="71"/>
      <c r="Q462" s="71"/>
      <c r="R462" s="71"/>
      <c r="S462" s="71"/>
      <c r="T462" s="71"/>
      <c r="U462" s="71"/>
      <c r="V462" s="71"/>
      <c r="W462" s="71"/>
      <c r="X462" s="71"/>
      <c r="Y462" s="168">
        <f>SUM(Y478,Y494,Y576,Y709,Y673,Y677,Y664)</f>
        <v>35184</v>
      </c>
      <c r="Z462" s="168">
        <f t="shared" ref="Z462:BP462" si="302">SUM(Z478,Z494,Z576,Z709,Z673,Z677,Z664)</f>
        <v>0</v>
      </c>
      <c r="AA462" s="168">
        <f t="shared" si="302"/>
        <v>0</v>
      </c>
      <c r="AB462" s="168">
        <f t="shared" si="302"/>
        <v>0</v>
      </c>
      <c r="AC462" s="168">
        <f t="shared" si="302"/>
        <v>0</v>
      </c>
      <c r="AD462" s="168">
        <f t="shared" si="302"/>
        <v>0</v>
      </c>
      <c r="AE462" s="168">
        <f t="shared" si="302"/>
        <v>0</v>
      </c>
      <c r="AF462" s="447">
        <f t="shared" si="258"/>
        <v>17011</v>
      </c>
      <c r="AG462" s="168">
        <f>SUM(AG478,AG494,AG576,AG709,AG673,AG677,AG664)</f>
        <v>1097</v>
      </c>
      <c r="AH462" s="168">
        <f t="shared" si="302"/>
        <v>2323</v>
      </c>
      <c r="AI462" s="168">
        <f t="shared" si="302"/>
        <v>2323</v>
      </c>
      <c r="AJ462" s="168">
        <f t="shared" si="302"/>
        <v>0</v>
      </c>
      <c r="AK462" s="168">
        <f t="shared" si="302"/>
        <v>490</v>
      </c>
      <c r="AL462" s="168">
        <f t="shared" si="302"/>
        <v>36</v>
      </c>
      <c r="AM462" s="168">
        <f t="shared" si="302"/>
        <v>0</v>
      </c>
      <c r="AN462" s="168">
        <f t="shared" si="302"/>
        <v>0</v>
      </c>
      <c r="AO462" s="168">
        <f t="shared" si="302"/>
        <v>5275</v>
      </c>
      <c r="AP462" s="168">
        <f t="shared" si="302"/>
        <v>5</v>
      </c>
      <c r="AQ462" s="168">
        <f t="shared" si="302"/>
        <v>1562</v>
      </c>
      <c r="AR462" s="168">
        <f t="shared" si="302"/>
        <v>0</v>
      </c>
      <c r="AS462" s="447">
        <f t="shared" si="262"/>
        <v>9221</v>
      </c>
      <c r="AT462" s="462">
        <f t="shared" si="302"/>
        <v>0</v>
      </c>
      <c r="AU462" s="462">
        <f t="shared" si="302"/>
        <v>3523</v>
      </c>
      <c r="AV462" s="168">
        <f t="shared" si="302"/>
        <v>2802</v>
      </c>
      <c r="AW462" s="168">
        <f t="shared" si="302"/>
        <v>692</v>
      </c>
      <c r="AX462" s="168">
        <f t="shared" si="302"/>
        <v>29</v>
      </c>
      <c r="AY462" s="462">
        <f t="shared" si="302"/>
        <v>84</v>
      </c>
      <c r="AZ462" s="168">
        <f t="shared" si="302"/>
        <v>84</v>
      </c>
      <c r="BA462" s="462">
        <f t="shared" si="302"/>
        <v>654</v>
      </c>
      <c r="BB462" s="447">
        <f t="shared" si="261"/>
        <v>964</v>
      </c>
      <c r="BC462" s="168">
        <f t="shared" si="302"/>
        <v>181</v>
      </c>
      <c r="BD462" s="168">
        <f t="shared" si="302"/>
        <v>550</v>
      </c>
      <c r="BE462" s="168">
        <f t="shared" si="302"/>
        <v>550</v>
      </c>
      <c r="BF462" s="168">
        <f t="shared" si="302"/>
        <v>233</v>
      </c>
      <c r="BG462" s="462">
        <f t="shared" si="302"/>
        <v>0</v>
      </c>
      <c r="BH462" s="462">
        <f t="shared" si="302"/>
        <v>925</v>
      </c>
      <c r="BI462" s="462">
        <f t="shared" si="302"/>
        <v>117</v>
      </c>
      <c r="BJ462" s="462">
        <f>SUM(BJ478,BJ494,BJ576,BJ709,BJ673,BJ677,BJ664)</f>
        <v>527</v>
      </c>
      <c r="BK462" s="462">
        <f t="shared" si="302"/>
        <v>173</v>
      </c>
      <c r="BL462" s="450">
        <f t="shared" si="274"/>
        <v>823</v>
      </c>
      <c r="BM462" s="168">
        <f t="shared" si="302"/>
        <v>0</v>
      </c>
      <c r="BN462" s="168">
        <f t="shared" si="302"/>
        <v>0</v>
      </c>
      <c r="BO462" s="168">
        <f t="shared" si="302"/>
        <v>0</v>
      </c>
      <c r="BP462" s="168">
        <f t="shared" si="302"/>
        <v>823</v>
      </c>
      <c r="BQ462" s="455">
        <f t="shared" si="287"/>
        <v>7790</v>
      </c>
      <c r="BR462" s="168">
        <f t="shared" ref="BR462:CJ462" si="303">SUM(BR478,BR494,BR576,BR709,BR673,BR677,BR664)</f>
        <v>0</v>
      </c>
      <c r="BS462" s="168">
        <f t="shared" si="303"/>
        <v>0</v>
      </c>
      <c r="BT462" s="168">
        <f t="shared" si="303"/>
        <v>0</v>
      </c>
      <c r="BU462" s="168">
        <f t="shared" si="303"/>
        <v>0</v>
      </c>
      <c r="BV462" s="168">
        <f t="shared" si="303"/>
        <v>0</v>
      </c>
      <c r="BW462" s="168">
        <f t="shared" si="303"/>
        <v>0</v>
      </c>
      <c r="BX462" s="168">
        <f t="shared" si="303"/>
        <v>0</v>
      </c>
      <c r="BY462" s="168">
        <f t="shared" si="303"/>
        <v>0</v>
      </c>
      <c r="BZ462" s="168">
        <f t="shared" si="303"/>
        <v>0</v>
      </c>
      <c r="CA462" s="168">
        <f t="shared" si="303"/>
        <v>0</v>
      </c>
      <c r="CB462" s="168">
        <f t="shared" si="303"/>
        <v>0</v>
      </c>
      <c r="CC462" s="168">
        <f t="shared" si="303"/>
        <v>0</v>
      </c>
      <c r="CD462" s="168">
        <f t="shared" si="303"/>
        <v>0</v>
      </c>
      <c r="CE462" s="168">
        <f t="shared" si="303"/>
        <v>0</v>
      </c>
      <c r="CF462" s="168">
        <f t="shared" si="303"/>
        <v>0</v>
      </c>
      <c r="CG462" s="168">
        <f t="shared" si="303"/>
        <v>0</v>
      </c>
      <c r="CH462" s="168">
        <f t="shared" si="303"/>
        <v>0</v>
      </c>
      <c r="CI462" s="168">
        <f t="shared" si="303"/>
        <v>0</v>
      </c>
      <c r="CJ462" s="168">
        <f t="shared" si="303"/>
        <v>0</v>
      </c>
      <c r="CK462" s="71"/>
      <c r="CL462" s="71"/>
      <c r="CM462" s="71"/>
      <c r="CN462" s="71"/>
      <c r="CO462" s="71"/>
      <c r="CP462" s="190">
        <f t="shared" si="272"/>
        <v>0</v>
      </c>
      <c r="CQ462" s="71"/>
      <c r="CR462" s="71"/>
      <c r="CS462" s="71"/>
      <c r="CT462" s="71"/>
      <c r="CU462" s="71"/>
      <c r="CV462" s="71"/>
      <c r="CW462" s="71"/>
      <c r="CX462" s="71"/>
      <c r="CY462" s="71"/>
      <c r="CZ462" s="71"/>
      <c r="DA462" s="71"/>
      <c r="DB462" s="190">
        <f t="shared" si="273"/>
        <v>0</v>
      </c>
      <c r="DC462" s="71">
        <f t="shared" si="269"/>
        <v>0</v>
      </c>
      <c r="DD462" s="71"/>
      <c r="DE462" s="71"/>
      <c r="DF462" s="71"/>
      <c r="DG462" s="190">
        <f t="shared" si="270"/>
        <v>0</v>
      </c>
      <c r="DH462" s="71">
        <f t="shared" si="271"/>
        <v>0</v>
      </c>
      <c r="DI462" s="71"/>
      <c r="DJ462" s="71"/>
      <c r="DK462" s="71"/>
      <c r="DL462" s="71"/>
      <c r="DM462" s="71"/>
      <c r="DN462" s="71"/>
      <c r="DO462" s="71"/>
      <c r="DP462" s="71"/>
      <c r="DQ462" s="71"/>
      <c r="DR462" s="71"/>
      <c r="DS462" s="71"/>
      <c r="DT462" s="71"/>
      <c r="DU462" s="71"/>
      <c r="DV462" s="71"/>
      <c r="DW462" s="71"/>
      <c r="DX462" s="71"/>
      <c r="DY462" s="71"/>
      <c r="DZ462" s="71"/>
      <c r="EA462" s="71"/>
      <c r="EB462" s="71"/>
      <c r="EC462" s="71"/>
      <c r="ED462" s="71"/>
      <c r="EE462" s="71"/>
      <c r="EF462" s="71"/>
      <c r="EG462" s="71"/>
      <c r="EH462" s="71"/>
      <c r="EI462" s="74"/>
      <c r="EJ462" s="74"/>
      <c r="EK462" s="74"/>
      <c r="EL462" s="74"/>
      <c r="EM462" s="74"/>
      <c r="EN462" s="74"/>
      <c r="EO462" s="74"/>
      <c r="EP462" s="74"/>
      <c r="EQ462" s="74"/>
      <c r="ER462" s="74"/>
      <c r="ES462" s="74"/>
      <c r="ET462" s="74"/>
      <c r="EU462" s="74"/>
      <c r="EV462" s="74"/>
      <c r="EW462" s="74"/>
      <c r="EX462" s="74"/>
      <c r="EY462" s="74"/>
      <c r="EZ462" s="74"/>
      <c r="FA462" s="74"/>
      <c r="FB462" s="74"/>
    </row>
    <row r="463" spans="2:158" s="83" customFormat="1" ht="28.5" customHeight="1">
      <c r="B463" s="733" t="s">
        <v>452</v>
      </c>
      <c r="C463" s="731" t="s">
        <v>453</v>
      </c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7"/>
      <c r="P463" s="86"/>
      <c r="Q463" s="86"/>
      <c r="R463" s="86"/>
      <c r="S463" s="86"/>
      <c r="T463" s="86"/>
      <c r="U463" s="86"/>
      <c r="V463" s="86"/>
      <c r="W463" s="86"/>
      <c r="X463" s="86"/>
      <c r="Y463" s="88"/>
      <c r="Z463" s="88"/>
      <c r="AA463" s="88"/>
      <c r="AB463" s="88"/>
      <c r="AC463" s="88"/>
      <c r="AD463" s="88"/>
      <c r="AE463" s="88"/>
      <c r="AF463" s="448">
        <f t="shared" si="258"/>
        <v>839.40000000000009</v>
      </c>
      <c r="AG463" s="86">
        <v>5.9</v>
      </c>
      <c r="AH463" s="86">
        <v>0.4</v>
      </c>
      <c r="AI463" s="86">
        <v>0.2</v>
      </c>
      <c r="AJ463" s="86">
        <v>0.1</v>
      </c>
      <c r="AK463" s="86">
        <v>1.9</v>
      </c>
      <c r="AL463" s="86">
        <v>2.5</v>
      </c>
      <c r="AM463" s="86">
        <v>0.4</v>
      </c>
      <c r="AN463" s="86"/>
      <c r="AO463" s="86">
        <v>680.4</v>
      </c>
      <c r="AP463" s="86">
        <v>114.8</v>
      </c>
      <c r="AQ463" s="86">
        <v>493.7</v>
      </c>
      <c r="AR463" s="86"/>
      <c r="AS463" s="447">
        <f t="shared" si="262"/>
        <v>691.1</v>
      </c>
      <c r="AT463" s="455"/>
      <c r="AU463" s="450"/>
      <c r="AV463" s="86"/>
      <c r="AW463" s="86"/>
      <c r="AX463" s="86"/>
      <c r="AY463" s="455">
        <v>8.1</v>
      </c>
      <c r="AZ463" s="86">
        <v>1.1000000000000001</v>
      </c>
      <c r="BA463" s="455">
        <v>19.600000000000001</v>
      </c>
      <c r="BB463" s="447">
        <f t="shared" si="261"/>
        <v>47.900000000000006</v>
      </c>
      <c r="BC463" s="86">
        <v>2.7</v>
      </c>
      <c r="BD463" s="86">
        <v>43.5</v>
      </c>
      <c r="BE463" s="86">
        <v>25.8</v>
      </c>
      <c r="BF463" s="86">
        <v>1.7</v>
      </c>
      <c r="BG463" s="455"/>
      <c r="BH463" s="455">
        <v>11.9</v>
      </c>
      <c r="BI463" s="455">
        <v>2.2000000000000002</v>
      </c>
      <c r="BJ463" s="455">
        <v>40</v>
      </c>
      <c r="BK463" s="455">
        <v>1.4</v>
      </c>
      <c r="BL463" s="450">
        <f t="shared" si="274"/>
        <v>17.2</v>
      </c>
      <c r="BM463" s="86">
        <v>0.1</v>
      </c>
      <c r="BN463" s="86">
        <v>0.2</v>
      </c>
      <c r="BO463" s="86"/>
      <c r="BP463" s="86">
        <v>16.899999999999999</v>
      </c>
      <c r="BQ463" s="455">
        <f t="shared" si="287"/>
        <v>148.30000000000001</v>
      </c>
      <c r="BR463" s="86"/>
      <c r="BS463" s="86"/>
      <c r="BT463" s="86"/>
      <c r="BU463" s="86"/>
      <c r="BV463" s="86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188">
        <f t="shared" si="272"/>
        <v>0</v>
      </c>
      <c r="CQ463" s="86"/>
      <c r="CR463" s="86"/>
      <c r="CS463" s="86"/>
      <c r="CT463" s="86"/>
      <c r="CU463" s="86"/>
      <c r="CV463" s="86"/>
      <c r="CW463" s="86"/>
      <c r="CX463" s="86"/>
      <c r="CY463" s="86"/>
      <c r="CZ463" s="86"/>
      <c r="DA463" s="86"/>
      <c r="DB463" s="188">
        <f t="shared" si="273"/>
        <v>0</v>
      </c>
      <c r="DC463" s="38">
        <f t="shared" si="269"/>
        <v>0</v>
      </c>
      <c r="DD463" s="86"/>
      <c r="DE463" s="86"/>
      <c r="DF463" s="86"/>
      <c r="DG463" s="188">
        <f t="shared" si="270"/>
        <v>0</v>
      </c>
      <c r="DH463" s="38">
        <f t="shared" si="271"/>
        <v>0</v>
      </c>
      <c r="DI463" s="86"/>
      <c r="DJ463" s="86"/>
      <c r="DK463" s="86"/>
      <c r="DL463" s="86"/>
      <c r="DM463" s="86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6"/>
      <c r="EI463" s="89"/>
      <c r="EJ463" s="89"/>
      <c r="EK463" s="89"/>
      <c r="EL463" s="89"/>
      <c r="EM463" s="89"/>
      <c r="EN463" s="89"/>
      <c r="EO463" s="89"/>
      <c r="EP463" s="89"/>
      <c r="EQ463" s="89"/>
      <c r="ER463" s="89"/>
      <c r="ES463" s="89"/>
      <c r="ET463" s="89"/>
      <c r="EU463" s="89"/>
      <c r="EV463" s="89"/>
      <c r="EW463" s="89"/>
      <c r="EX463" s="89"/>
      <c r="EY463" s="89"/>
      <c r="EZ463" s="89"/>
      <c r="FA463" s="89"/>
      <c r="FB463" s="89"/>
    </row>
    <row r="464" spans="2:158" s="83" customFormat="1">
      <c r="B464" s="734"/>
      <c r="C464" s="732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7"/>
      <c r="P464" s="86"/>
      <c r="Q464" s="86"/>
      <c r="R464" s="86"/>
      <c r="S464" s="86"/>
      <c r="T464" s="86"/>
      <c r="U464" s="86"/>
      <c r="V464" s="86"/>
      <c r="W464" s="86"/>
      <c r="X464" s="86"/>
      <c r="Y464" s="88"/>
      <c r="Z464" s="88"/>
      <c r="AA464" s="88"/>
      <c r="AB464" s="88"/>
      <c r="AC464" s="88"/>
      <c r="AD464" s="88"/>
      <c r="AE464" s="88"/>
      <c r="AF464" s="448">
        <f t="shared" si="258"/>
        <v>839389</v>
      </c>
      <c r="AG464" s="86">
        <f>SUM(AG465:AG478)</f>
        <v>5888</v>
      </c>
      <c r="AH464" s="86">
        <f t="shared" ref="AH464:BP464" si="304">SUM(AH465:AH478)</f>
        <v>376</v>
      </c>
      <c r="AI464" s="86">
        <f t="shared" si="304"/>
        <v>159</v>
      </c>
      <c r="AJ464" s="86">
        <f t="shared" si="304"/>
        <v>24</v>
      </c>
      <c r="AK464" s="86">
        <f t="shared" si="304"/>
        <v>1905</v>
      </c>
      <c r="AL464" s="86">
        <f t="shared" si="304"/>
        <v>2488</v>
      </c>
      <c r="AM464" s="86">
        <f t="shared" si="304"/>
        <v>421</v>
      </c>
      <c r="AN464" s="86">
        <f t="shared" si="304"/>
        <v>0</v>
      </c>
      <c r="AO464" s="86">
        <f t="shared" si="304"/>
        <v>680477</v>
      </c>
      <c r="AP464" s="86">
        <f t="shared" si="304"/>
        <v>114810</v>
      </c>
      <c r="AQ464" s="86">
        <f t="shared" si="304"/>
        <v>493751</v>
      </c>
      <c r="AR464" s="86">
        <f t="shared" si="304"/>
        <v>0</v>
      </c>
      <c r="AS464" s="447">
        <f t="shared" si="262"/>
        <v>691134</v>
      </c>
      <c r="AT464" s="455">
        <f t="shared" si="304"/>
        <v>0</v>
      </c>
      <c r="AU464" s="455">
        <f t="shared" si="304"/>
        <v>13</v>
      </c>
      <c r="AV464" s="86">
        <f t="shared" si="304"/>
        <v>4</v>
      </c>
      <c r="AW464" s="86">
        <f t="shared" si="304"/>
        <v>0</v>
      </c>
      <c r="AX464" s="86">
        <f t="shared" si="304"/>
        <v>9</v>
      </c>
      <c r="AY464" s="455">
        <f t="shared" si="304"/>
        <v>8102</v>
      </c>
      <c r="AZ464" s="86">
        <f t="shared" si="304"/>
        <v>1139</v>
      </c>
      <c r="BA464" s="455">
        <f t="shared" si="304"/>
        <v>19563</v>
      </c>
      <c r="BB464" s="447">
        <f t="shared" si="261"/>
        <v>47928</v>
      </c>
      <c r="BC464" s="86">
        <f t="shared" si="304"/>
        <v>2700</v>
      </c>
      <c r="BD464" s="86">
        <f t="shared" si="304"/>
        <v>43532</v>
      </c>
      <c r="BE464" s="86">
        <f t="shared" si="304"/>
        <v>25800</v>
      </c>
      <c r="BF464" s="86">
        <f t="shared" si="304"/>
        <v>1696</v>
      </c>
      <c r="BG464" s="455">
        <f t="shared" si="304"/>
        <v>25</v>
      </c>
      <c r="BH464" s="455">
        <f t="shared" si="304"/>
        <v>11930</v>
      </c>
      <c r="BI464" s="455">
        <f t="shared" si="304"/>
        <v>2198</v>
      </c>
      <c r="BJ464" s="455">
        <f t="shared" si="304"/>
        <v>39919</v>
      </c>
      <c r="BK464" s="455">
        <f t="shared" si="304"/>
        <v>1367</v>
      </c>
      <c r="BL464" s="450">
        <f t="shared" si="274"/>
        <v>17210</v>
      </c>
      <c r="BM464" s="86">
        <f t="shared" si="304"/>
        <v>145</v>
      </c>
      <c r="BN464" s="86">
        <f t="shared" si="304"/>
        <v>144</v>
      </c>
      <c r="BO464" s="86">
        <f t="shared" si="304"/>
        <v>0</v>
      </c>
      <c r="BP464" s="86">
        <f t="shared" si="304"/>
        <v>16921</v>
      </c>
      <c r="BQ464" s="455">
        <f t="shared" si="287"/>
        <v>148255</v>
      </c>
      <c r="BR464" s="86"/>
      <c r="BS464" s="86"/>
      <c r="BT464" s="86"/>
      <c r="BU464" s="86"/>
      <c r="BV464" s="86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188">
        <f t="shared" si="272"/>
        <v>0</v>
      </c>
      <c r="CQ464" s="86"/>
      <c r="CR464" s="86"/>
      <c r="CS464" s="86"/>
      <c r="CT464" s="86"/>
      <c r="CU464" s="86"/>
      <c r="CV464" s="86"/>
      <c r="CW464" s="86"/>
      <c r="CX464" s="86"/>
      <c r="CY464" s="86"/>
      <c r="CZ464" s="86"/>
      <c r="DA464" s="86"/>
      <c r="DB464" s="188">
        <f t="shared" si="273"/>
        <v>0</v>
      </c>
      <c r="DC464" s="38">
        <f t="shared" si="269"/>
        <v>0</v>
      </c>
      <c r="DD464" s="86"/>
      <c r="DE464" s="86"/>
      <c r="DF464" s="86"/>
      <c r="DG464" s="188">
        <f t="shared" si="270"/>
        <v>0</v>
      </c>
      <c r="DH464" s="38">
        <f t="shared" si="271"/>
        <v>0</v>
      </c>
      <c r="DI464" s="86"/>
      <c r="DJ464" s="86"/>
      <c r="DK464" s="86"/>
      <c r="DL464" s="86"/>
      <c r="DM464" s="86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6"/>
      <c r="EI464" s="89"/>
      <c r="EJ464" s="89"/>
      <c r="EK464" s="89"/>
      <c r="EL464" s="89"/>
      <c r="EM464" s="89"/>
      <c r="EN464" s="89"/>
      <c r="EO464" s="89"/>
      <c r="EP464" s="89"/>
      <c r="EQ464" s="89"/>
      <c r="ER464" s="89"/>
      <c r="ES464" s="89"/>
      <c r="ET464" s="89"/>
      <c r="EU464" s="89"/>
      <c r="EV464" s="89"/>
      <c r="EW464" s="89"/>
      <c r="EX464" s="89"/>
      <c r="EY464" s="89"/>
      <c r="EZ464" s="89"/>
      <c r="FA464" s="89"/>
      <c r="FB464" s="89"/>
    </row>
    <row r="465" spans="2:158" s="69" customFormat="1">
      <c r="C465" s="77" t="s">
        <v>385</v>
      </c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2"/>
      <c r="P465" s="71"/>
      <c r="Q465" s="71"/>
      <c r="R465" s="71"/>
      <c r="S465" s="71"/>
      <c r="T465" s="71"/>
      <c r="U465" s="71"/>
      <c r="V465" s="71"/>
      <c r="W465" s="71"/>
      <c r="X465" s="71"/>
      <c r="Y465" s="73"/>
      <c r="Z465" s="73"/>
      <c r="AA465" s="73"/>
      <c r="AB465" s="73"/>
      <c r="AC465" s="73"/>
      <c r="AD465" s="73"/>
      <c r="AE465" s="73"/>
      <c r="AF465" s="448">
        <f t="shared" si="258"/>
        <v>95500</v>
      </c>
      <c r="AG465" s="71">
        <v>42</v>
      </c>
      <c r="AH465" s="71">
        <v>112</v>
      </c>
      <c r="AI465" s="71"/>
      <c r="AJ465" s="71"/>
      <c r="AK465" s="71">
        <v>125</v>
      </c>
      <c r="AL465" s="71">
        <v>322</v>
      </c>
      <c r="AM465" s="71">
        <v>39</v>
      </c>
      <c r="AN465" s="71"/>
      <c r="AO465" s="71">
        <v>82223</v>
      </c>
      <c r="AP465" s="71">
        <v>14486</v>
      </c>
      <c r="AQ465" s="71">
        <v>28779</v>
      </c>
      <c r="AR465" s="71"/>
      <c r="AS465" s="447">
        <f t="shared" si="262"/>
        <v>82824</v>
      </c>
      <c r="AT465" s="455"/>
      <c r="AU465" s="450">
        <f t="shared" ref="AU465:AU478" si="305">SUM(AV465:AX465)</f>
        <v>0</v>
      </c>
      <c r="AV465" s="71"/>
      <c r="AW465" s="71"/>
      <c r="AX465" s="71"/>
      <c r="AY465" s="455">
        <v>730</v>
      </c>
      <c r="AZ465" s="71">
        <v>9</v>
      </c>
      <c r="BA465" s="455">
        <v>1625</v>
      </c>
      <c r="BB465" s="447">
        <f t="shared" si="261"/>
        <v>2628</v>
      </c>
      <c r="BC465" s="71">
        <v>252</v>
      </c>
      <c r="BD465" s="71">
        <v>2110</v>
      </c>
      <c r="BE465" s="71">
        <v>3</v>
      </c>
      <c r="BF465" s="71">
        <v>266</v>
      </c>
      <c r="BG465" s="455"/>
      <c r="BH465" s="455">
        <v>216</v>
      </c>
      <c r="BI465" s="455">
        <v>660</v>
      </c>
      <c r="BJ465" s="455">
        <v>5090</v>
      </c>
      <c r="BK465" s="455">
        <v>384</v>
      </c>
      <c r="BL465" s="450">
        <f t="shared" si="274"/>
        <v>1343</v>
      </c>
      <c r="BM465" s="71">
        <v>112</v>
      </c>
      <c r="BN465" s="71">
        <v>144</v>
      </c>
      <c r="BO465" s="71"/>
      <c r="BP465" s="71">
        <v>1087</v>
      </c>
      <c r="BQ465" s="455">
        <f t="shared" si="287"/>
        <v>12676</v>
      </c>
      <c r="BR465" s="71"/>
      <c r="BS465" s="71"/>
      <c r="BT465" s="71"/>
      <c r="BU465" s="71"/>
      <c r="BV465" s="71"/>
      <c r="BW465" s="71"/>
      <c r="BX465" s="71"/>
      <c r="BY465" s="71"/>
      <c r="BZ465" s="71"/>
      <c r="CA465" s="71"/>
      <c r="CB465" s="71"/>
      <c r="CC465" s="71"/>
      <c r="CD465" s="71"/>
      <c r="CE465" s="71"/>
      <c r="CF465" s="71"/>
      <c r="CG465" s="71"/>
      <c r="CH465" s="71"/>
      <c r="CI465" s="71"/>
      <c r="CJ465" s="71"/>
      <c r="CK465" s="71"/>
      <c r="CL465" s="71"/>
      <c r="CM465" s="71"/>
      <c r="CN465" s="71"/>
      <c r="CO465" s="71"/>
      <c r="CP465" s="190">
        <f t="shared" si="272"/>
        <v>0</v>
      </c>
      <c r="CQ465" s="71"/>
      <c r="CR465" s="71"/>
      <c r="CS465" s="71"/>
      <c r="CT465" s="71"/>
      <c r="CU465" s="71"/>
      <c r="CV465" s="71"/>
      <c r="CW465" s="71"/>
      <c r="CX465" s="71"/>
      <c r="CY465" s="71"/>
      <c r="CZ465" s="71"/>
      <c r="DA465" s="71"/>
      <c r="DB465" s="190">
        <f t="shared" si="273"/>
        <v>0</v>
      </c>
      <c r="DC465" s="71">
        <f t="shared" si="269"/>
        <v>0</v>
      </c>
      <c r="DD465" s="71"/>
      <c r="DE465" s="71"/>
      <c r="DF465" s="71"/>
      <c r="DG465" s="190">
        <f t="shared" si="270"/>
        <v>0</v>
      </c>
      <c r="DH465" s="71">
        <f t="shared" si="271"/>
        <v>0</v>
      </c>
      <c r="DI465" s="71"/>
      <c r="DJ465" s="71"/>
      <c r="DK465" s="71"/>
      <c r="DL465" s="71"/>
      <c r="DM465" s="71"/>
      <c r="DN465" s="71"/>
      <c r="DO465" s="71"/>
      <c r="DP465" s="71"/>
      <c r="DQ465" s="71"/>
      <c r="DR465" s="71"/>
      <c r="DS465" s="71"/>
      <c r="DT465" s="71"/>
      <c r="DU465" s="71"/>
      <c r="DV465" s="71"/>
      <c r="DW465" s="71"/>
      <c r="DX465" s="71"/>
      <c r="DY465" s="71"/>
      <c r="DZ465" s="71"/>
      <c r="EA465" s="71"/>
      <c r="EB465" s="71"/>
      <c r="EC465" s="71"/>
      <c r="ED465" s="71"/>
      <c r="EE465" s="71"/>
      <c r="EF465" s="71"/>
      <c r="EG465" s="71"/>
      <c r="EH465" s="71"/>
      <c r="EI465" s="74"/>
      <c r="EJ465" s="74"/>
      <c r="EK465" s="74"/>
      <c r="EL465" s="74"/>
      <c r="EM465" s="74"/>
      <c r="EN465" s="74"/>
      <c r="EO465" s="74"/>
      <c r="EP465" s="74"/>
      <c r="EQ465" s="74"/>
      <c r="ER465" s="74"/>
      <c r="ES465" s="74"/>
      <c r="ET465" s="74"/>
      <c r="EU465" s="74"/>
      <c r="EV465" s="74"/>
      <c r="EW465" s="74"/>
      <c r="EX465" s="74"/>
      <c r="EY465" s="74"/>
      <c r="EZ465" s="74"/>
      <c r="FA465" s="74"/>
      <c r="FB465" s="74"/>
    </row>
    <row r="466" spans="2:158" s="74" customFormat="1">
      <c r="B466" s="304"/>
      <c r="C466" s="77" t="s">
        <v>386</v>
      </c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3"/>
      <c r="Z466" s="73"/>
      <c r="AA466" s="73"/>
      <c r="AB466" s="73"/>
      <c r="AC466" s="73"/>
      <c r="AD466" s="73"/>
      <c r="AE466" s="73"/>
      <c r="AF466" s="447">
        <f t="shared" si="258"/>
        <v>0</v>
      </c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447">
        <f t="shared" si="262"/>
        <v>0</v>
      </c>
      <c r="AT466" s="455"/>
      <c r="AU466" s="450">
        <f t="shared" si="305"/>
        <v>0</v>
      </c>
      <c r="AV466" s="71"/>
      <c r="AW466" s="71"/>
      <c r="AX466" s="71"/>
      <c r="AY466" s="455"/>
      <c r="AZ466" s="71"/>
      <c r="BA466" s="455"/>
      <c r="BB466" s="447">
        <f t="shared" si="261"/>
        <v>0</v>
      </c>
      <c r="BC466" s="71"/>
      <c r="BD466" s="71"/>
      <c r="BE466" s="71"/>
      <c r="BF466" s="71"/>
      <c r="BG466" s="455"/>
      <c r="BH466" s="455"/>
      <c r="BI466" s="455"/>
      <c r="BJ466" s="455"/>
      <c r="BK466" s="455"/>
      <c r="BL466" s="450"/>
      <c r="BM466" s="71"/>
      <c r="BN466" s="71"/>
      <c r="BO466" s="71"/>
      <c r="BP466" s="71"/>
      <c r="BQ466" s="455">
        <f t="shared" si="287"/>
        <v>0</v>
      </c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  <c r="CD466" s="71"/>
      <c r="CE466" s="71"/>
      <c r="CF466" s="71"/>
      <c r="CG466" s="71"/>
      <c r="CH466" s="71"/>
      <c r="CI466" s="71"/>
      <c r="CJ466" s="71"/>
      <c r="CK466" s="71"/>
      <c r="CL466" s="71"/>
      <c r="CM466" s="71"/>
      <c r="CN466" s="71"/>
      <c r="CO466" s="71"/>
      <c r="CP466" s="190">
        <f t="shared" si="272"/>
        <v>0</v>
      </c>
      <c r="CQ466" s="71"/>
      <c r="CR466" s="71"/>
      <c r="CS466" s="71"/>
      <c r="CT466" s="71"/>
      <c r="CU466" s="71"/>
      <c r="CV466" s="71"/>
      <c r="CW466" s="71"/>
      <c r="CX466" s="71"/>
      <c r="CY466" s="71"/>
      <c r="CZ466" s="71"/>
      <c r="DA466" s="71"/>
      <c r="DB466" s="190">
        <f t="shared" si="273"/>
        <v>0</v>
      </c>
      <c r="DC466" s="71">
        <f t="shared" si="269"/>
        <v>0</v>
      </c>
      <c r="DD466" s="71"/>
      <c r="DE466" s="71"/>
      <c r="DF466" s="71"/>
      <c r="DG466" s="190">
        <f t="shared" si="270"/>
        <v>0</v>
      </c>
      <c r="DH466" s="71">
        <f t="shared" si="271"/>
        <v>0</v>
      </c>
      <c r="DI466" s="71"/>
      <c r="DJ466" s="71"/>
      <c r="DK466" s="71"/>
      <c r="DL466" s="71"/>
      <c r="DM466" s="71"/>
      <c r="DN466" s="71"/>
      <c r="DO466" s="71"/>
      <c r="DP466" s="71"/>
      <c r="DQ466" s="71"/>
      <c r="DR466" s="71"/>
      <c r="DS466" s="71"/>
      <c r="DT466" s="71"/>
      <c r="DU466" s="71"/>
      <c r="DV466" s="71"/>
      <c r="DW466" s="71"/>
      <c r="DX466" s="71"/>
      <c r="DY466" s="71"/>
      <c r="DZ466" s="71"/>
      <c r="EA466" s="71"/>
      <c r="EB466" s="71"/>
      <c r="EC466" s="71"/>
      <c r="ED466" s="71"/>
      <c r="EE466" s="71"/>
      <c r="EF466" s="71"/>
      <c r="EG466" s="71"/>
      <c r="EH466" s="71"/>
    </row>
    <row r="467" spans="2:158" s="69" customFormat="1">
      <c r="B467" s="261"/>
      <c r="C467" s="77" t="s">
        <v>387</v>
      </c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2"/>
      <c r="P467" s="71"/>
      <c r="Q467" s="71"/>
      <c r="R467" s="71"/>
      <c r="S467" s="71"/>
      <c r="T467" s="71"/>
      <c r="U467" s="71"/>
      <c r="V467" s="71"/>
      <c r="W467" s="71"/>
      <c r="X467" s="71"/>
      <c r="Y467" s="73"/>
      <c r="Z467" s="73"/>
      <c r="AA467" s="73"/>
      <c r="AB467" s="73"/>
      <c r="AC467" s="73"/>
      <c r="AD467" s="73"/>
      <c r="AE467" s="73"/>
      <c r="AF467" s="447">
        <f t="shared" si="258"/>
        <v>40695</v>
      </c>
      <c r="AG467" s="71">
        <v>326</v>
      </c>
      <c r="AH467" s="71">
        <v>73</v>
      </c>
      <c r="AI467" s="71">
        <v>49</v>
      </c>
      <c r="AJ467" s="71">
        <v>2</v>
      </c>
      <c r="AK467" s="71">
        <v>314</v>
      </c>
      <c r="AL467" s="71"/>
      <c r="AM467" s="71"/>
      <c r="AN467" s="71"/>
      <c r="AO467" s="71">
        <v>32138</v>
      </c>
      <c r="AP467" s="71">
        <v>4852</v>
      </c>
      <c r="AQ467" s="71">
        <v>30382</v>
      </c>
      <c r="AR467" s="71"/>
      <c r="AS467" s="447">
        <f t="shared" si="262"/>
        <v>32851</v>
      </c>
      <c r="AT467" s="455"/>
      <c r="AU467" s="450">
        <f t="shared" si="305"/>
        <v>0</v>
      </c>
      <c r="AV467" s="71"/>
      <c r="AW467" s="71"/>
      <c r="AX467" s="71"/>
      <c r="AY467" s="455">
        <v>572</v>
      </c>
      <c r="AZ467" s="71">
        <v>25</v>
      </c>
      <c r="BA467" s="455">
        <v>1513</v>
      </c>
      <c r="BB467" s="447">
        <f t="shared" si="261"/>
        <v>1709</v>
      </c>
      <c r="BC467" s="71"/>
      <c r="BD467" s="71">
        <v>1639</v>
      </c>
      <c r="BE467" s="71">
        <v>1395</v>
      </c>
      <c r="BF467" s="71">
        <v>70</v>
      </c>
      <c r="BG467" s="455">
        <v>12</v>
      </c>
      <c r="BH467" s="455">
        <v>688</v>
      </c>
      <c r="BI467" s="455">
        <v>126</v>
      </c>
      <c r="BJ467" s="455">
        <v>2300</v>
      </c>
      <c r="BK467" s="455"/>
      <c r="BL467" s="450">
        <f t="shared" ref="BL467:BL478" si="306">SUM(BM467:BP467)</f>
        <v>924</v>
      </c>
      <c r="BM467" s="71"/>
      <c r="BN467" s="71"/>
      <c r="BO467" s="71"/>
      <c r="BP467" s="71">
        <v>924</v>
      </c>
      <c r="BQ467" s="455">
        <f>SUM(AT467,AU467,AY467,BA467,BB467,BG467,BH467,BI467,BJ467,BK467,BL467)</f>
        <v>7844</v>
      </c>
      <c r="BR467" s="71"/>
      <c r="BS467" s="71"/>
      <c r="BT467" s="71"/>
      <c r="BU467" s="71"/>
      <c r="BV467" s="71"/>
      <c r="BW467" s="71"/>
      <c r="BX467" s="71"/>
      <c r="BY467" s="71"/>
      <c r="BZ467" s="71"/>
      <c r="CA467" s="71"/>
      <c r="CB467" s="71"/>
      <c r="CC467" s="71"/>
      <c r="CD467" s="71"/>
      <c r="CE467" s="71"/>
      <c r="CF467" s="71"/>
      <c r="CG467" s="71"/>
      <c r="CH467" s="71"/>
      <c r="CI467" s="71"/>
      <c r="CJ467" s="71"/>
      <c r="CK467" s="71"/>
      <c r="CL467" s="71"/>
      <c r="CM467" s="71"/>
      <c r="CN467" s="71"/>
      <c r="CO467" s="71"/>
      <c r="CP467" s="190">
        <f t="shared" si="272"/>
        <v>0</v>
      </c>
      <c r="CQ467" s="71"/>
      <c r="CR467" s="71"/>
      <c r="CS467" s="71"/>
      <c r="CT467" s="71"/>
      <c r="CU467" s="71"/>
      <c r="CV467" s="71"/>
      <c r="CW467" s="71"/>
      <c r="CX467" s="71"/>
      <c r="CY467" s="71"/>
      <c r="CZ467" s="71"/>
      <c r="DA467" s="71"/>
      <c r="DB467" s="190">
        <f t="shared" si="273"/>
        <v>0</v>
      </c>
      <c r="DC467" s="71">
        <f t="shared" si="269"/>
        <v>0</v>
      </c>
      <c r="DD467" s="71"/>
      <c r="DE467" s="71"/>
      <c r="DF467" s="71"/>
      <c r="DG467" s="190">
        <f t="shared" si="270"/>
        <v>0</v>
      </c>
      <c r="DH467" s="71">
        <f t="shared" si="271"/>
        <v>0</v>
      </c>
      <c r="DI467" s="71"/>
      <c r="DJ467" s="71"/>
      <c r="DK467" s="71"/>
      <c r="DL467" s="71"/>
      <c r="DM467" s="71"/>
      <c r="DN467" s="71"/>
      <c r="DO467" s="71"/>
      <c r="DP467" s="71"/>
      <c r="DQ467" s="71"/>
      <c r="DR467" s="71"/>
      <c r="DS467" s="71"/>
      <c r="DT467" s="71"/>
      <c r="DU467" s="71"/>
      <c r="DV467" s="71"/>
      <c r="DW467" s="71"/>
      <c r="DX467" s="71"/>
      <c r="DY467" s="71"/>
      <c r="DZ467" s="71"/>
      <c r="EA467" s="71"/>
      <c r="EB467" s="71"/>
      <c r="EC467" s="71"/>
      <c r="ED467" s="71"/>
      <c r="EE467" s="71"/>
      <c r="EF467" s="71"/>
      <c r="EG467" s="71"/>
      <c r="EH467" s="71"/>
      <c r="EI467" s="74"/>
      <c r="EJ467" s="74"/>
      <c r="EK467" s="74"/>
      <c r="EL467" s="74"/>
      <c r="EM467" s="74"/>
      <c r="EN467" s="74"/>
      <c r="EO467" s="74"/>
      <c r="EP467" s="74"/>
      <c r="EQ467" s="74"/>
      <c r="ER467" s="74"/>
      <c r="ES467" s="74"/>
      <c r="ET467" s="74"/>
      <c r="EU467" s="74"/>
      <c r="EV467" s="74"/>
      <c r="EW467" s="74"/>
      <c r="EX467" s="74"/>
      <c r="EY467" s="74"/>
      <c r="EZ467" s="74"/>
      <c r="FA467" s="74"/>
      <c r="FB467" s="74"/>
    </row>
    <row r="468" spans="2:158" s="69" customFormat="1">
      <c r="B468" s="261"/>
      <c r="C468" s="77" t="s">
        <v>388</v>
      </c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2"/>
      <c r="P468" s="71"/>
      <c r="Q468" s="71"/>
      <c r="R468" s="71"/>
      <c r="S468" s="71"/>
      <c r="T468" s="71"/>
      <c r="U468" s="71"/>
      <c r="V468" s="71"/>
      <c r="W468" s="71"/>
      <c r="X468" s="71"/>
      <c r="Y468" s="73"/>
      <c r="Z468" s="73"/>
      <c r="AA468" s="73"/>
      <c r="AB468" s="73"/>
      <c r="AC468" s="73"/>
      <c r="AD468" s="73"/>
      <c r="AE468" s="73"/>
      <c r="AF468" s="447">
        <f t="shared" si="258"/>
        <v>86216</v>
      </c>
      <c r="AG468" s="71">
        <v>149</v>
      </c>
      <c r="AH468" s="71">
        <v>18</v>
      </c>
      <c r="AI468" s="71">
        <v>18</v>
      </c>
      <c r="AJ468" s="71"/>
      <c r="AK468" s="71">
        <v>369</v>
      </c>
      <c r="AL468" s="71"/>
      <c r="AM468" s="71"/>
      <c r="AN468" s="71"/>
      <c r="AO468" s="71">
        <v>72366</v>
      </c>
      <c r="AP468" s="71">
        <v>14876</v>
      </c>
      <c r="AQ468" s="71">
        <v>61741</v>
      </c>
      <c r="AR468" s="71"/>
      <c r="AS468" s="447">
        <f t="shared" si="262"/>
        <v>72902</v>
      </c>
      <c r="AT468" s="455"/>
      <c r="AU468" s="450">
        <f t="shared" si="305"/>
        <v>0</v>
      </c>
      <c r="AV468" s="71"/>
      <c r="AW468" s="71"/>
      <c r="AX468" s="71"/>
      <c r="AY468" s="455">
        <v>938</v>
      </c>
      <c r="AZ468" s="71">
        <v>139</v>
      </c>
      <c r="BA468" s="455">
        <v>1170</v>
      </c>
      <c r="BB468" s="447">
        <f t="shared" si="261"/>
        <v>2159</v>
      </c>
      <c r="BC468" s="71">
        <v>1159</v>
      </c>
      <c r="BD468" s="71">
        <v>779</v>
      </c>
      <c r="BE468" s="71"/>
      <c r="BF468" s="71">
        <v>221</v>
      </c>
      <c r="BG468" s="455"/>
      <c r="BH468" s="455">
        <v>1218</v>
      </c>
      <c r="BI468" s="455"/>
      <c r="BJ468" s="455">
        <v>5296</v>
      </c>
      <c r="BK468" s="455">
        <v>890</v>
      </c>
      <c r="BL468" s="450">
        <f t="shared" si="306"/>
        <v>1643</v>
      </c>
      <c r="BM468" s="71">
        <v>21</v>
      </c>
      <c r="BN468" s="71"/>
      <c r="BO468" s="71"/>
      <c r="BP468" s="71">
        <v>1622</v>
      </c>
      <c r="BQ468" s="455">
        <f>SUM(AT468,AU468,AY468,BA468,BB468,BG468,BH468,BI468,BJ468,BK468,BL468)</f>
        <v>13314</v>
      </c>
      <c r="BR468" s="71"/>
      <c r="BS468" s="71"/>
      <c r="BT468" s="71"/>
      <c r="BU468" s="71"/>
      <c r="BV468" s="71"/>
      <c r="BW468" s="71"/>
      <c r="BX468" s="71"/>
      <c r="BY468" s="71"/>
      <c r="BZ468" s="71"/>
      <c r="CA468" s="71"/>
      <c r="CB468" s="71"/>
      <c r="CC468" s="71"/>
      <c r="CD468" s="71"/>
      <c r="CE468" s="71"/>
      <c r="CF468" s="71"/>
      <c r="CG468" s="71"/>
      <c r="CH468" s="71"/>
      <c r="CI468" s="71"/>
      <c r="CJ468" s="71"/>
      <c r="CK468" s="71"/>
      <c r="CL468" s="71"/>
      <c r="CM468" s="71"/>
      <c r="CN468" s="71"/>
      <c r="CO468" s="71"/>
      <c r="CP468" s="190">
        <f t="shared" si="272"/>
        <v>0</v>
      </c>
      <c r="CQ468" s="71"/>
      <c r="CR468" s="71"/>
      <c r="CS468" s="71"/>
      <c r="CT468" s="71"/>
      <c r="CU468" s="71"/>
      <c r="CV468" s="71"/>
      <c r="CW468" s="71"/>
      <c r="CX468" s="71"/>
      <c r="CY468" s="71"/>
      <c r="CZ468" s="71"/>
      <c r="DA468" s="71"/>
      <c r="DB468" s="190">
        <f t="shared" si="273"/>
        <v>0</v>
      </c>
      <c r="DC468" s="71">
        <f t="shared" si="269"/>
        <v>0</v>
      </c>
      <c r="DD468" s="71"/>
      <c r="DE468" s="71"/>
      <c r="DF468" s="71"/>
      <c r="DG468" s="190">
        <f t="shared" si="270"/>
        <v>0</v>
      </c>
      <c r="DH468" s="71">
        <f t="shared" si="271"/>
        <v>0</v>
      </c>
      <c r="DI468" s="71"/>
      <c r="DJ468" s="71"/>
      <c r="DK468" s="71"/>
      <c r="DL468" s="71"/>
      <c r="DM468" s="71"/>
      <c r="DN468" s="71"/>
      <c r="DO468" s="71"/>
      <c r="DP468" s="71"/>
      <c r="DQ468" s="71"/>
      <c r="DR468" s="71"/>
      <c r="DS468" s="71"/>
      <c r="DT468" s="71"/>
      <c r="DU468" s="71"/>
      <c r="DV468" s="71"/>
      <c r="DW468" s="71"/>
      <c r="DX468" s="71"/>
      <c r="DY468" s="71"/>
      <c r="DZ468" s="71"/>
      <c r="EA468" s="71"/>
      <c r="EB468" s="71"/>
      <c r="EC468" s="71"/>
      <c r="ED468" s="71"/>
      <c r="EE468" s="71"/>
      <c r="EF468" s="71"/>
      <c r="EG468" s="71"/>
      <c r="EH468" s="71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</row>
    <row r="469" spans="2:158" s="69" customFormat="1">
      <c r="B469" s="261"/>
      <c r="C469" s="77" t="s">
        <v>389</v>
      </c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2"/>
      <c r="P469" s="71"/>
      <c r="Q469" s="71"/>
      <c r="R469" s="71"/>
      <c r="S469" s="71"/>
      <c r="T469" s="71"/>
      <c r="U469" s="71"/>
      <c r="V469" s="71"/>
      <c r="W469" s="71"/>
      <c r="X469" s="71"/>
      <c r="Y469" s="73"/>
      <c r="Z469" s="73"/>
      <c r="AA469" s="73"/>
      <c r="AB469" s="73"/>
      <c r="AC469" s="73"/>
      <c r="AD469" s="73"/>
      <c r="AE469" s="73"/>
      <c r="AF469" s="447">
        <f t="shared" si="258"/>
        <v>50250</v>
      </c>
      <c r="AG469" s="71">
        <v>10</v>
      </c>
      <c r="AH469" s="71"/>
      <c r="AI469" s="71"/>
      <c r="AJ469" s="71"/>
      <c r="AK469" s="71">
        <v>180</v>
      </c>
      <c r="AL469" s="71">
        <v>497</v>
      </c>
      <c r="AM469" s="71">
        <v>274</v>
      </c>
      <c r="AN469" s="71"/>
      <c r="AO469" s="71">
        <v>40288</v>
      </c>
      <c r="AP469" s="71">
        <v>8377</v>
      </c>
      <c r="AQ469" s="71">
        <v>38672</v>
      </c>
      <c r="AR469" s="71"/>
      <c r="AS469" s="447">
        <f t="shared" si="262"/>
        <v>40975</v>
      </c>
      <c r="AT469" s="455"/>
      <c r="AU469" s="450">
        <f t="shared" si="305"/>
        <v>9</v>
      </c>
      <c r="AV469" s="71"/>
      <c r="AW469" s="71"/>
      <c r="AX469" s="71">
        <v>9</v>
      </c>
      <c r="AY469" s="455">
        <v>418</v>
      </c>
      <c r="AZ469" s="71">
        <v>177</v>
      </c>
      <c r="BA469" s="455">
        <v>801</v>
      </c>
      <c r="BB469" s="447">
        <f t="shared" si="261"/>
        <v>2055</v>
      </c>
      <c r="BC469" s="71">
        <v>390</v>
      </c>
      <c r="BD469" s="71">
        <v>1594</v>
      </c>
      <c r="BE469" s="71">
        <v>1229</v>
      </c>
      <c r="BF469" s="71">
        <v>71</v>
      </c>
      <c r="BG469" s="455">
        <v>3</v>
      </c>
      <c r="BH469" s="455">
        <v>1010</v>
      </c>
      <c r="BI469" s="455">
        <v>222</v>
      </c>
      <c r="BJ469" s="455">
        <v>4075</v>
      </c>
      <c r="BK469" s="455">
        <v>4</v>
      </c>
      <c r="BL469" s="450">
        <f t="shared" si="306"/>
        <v>678</v>
      </c>
      <c r="BM469" s="71"/>
      <c r="BN469" s="71"/>
      <c r="BO469" s="71"/>
      <c r="BP469" s="71">
        <v>678</v>
      </c>
      <c r="BQ469" s="455">
        <f t="shared" si="287"/>
        <v>9275</v>
      </c>
      <c r="BR469" s="71"/>
      <c r="BS469" s="71"/>
      <c r="BT469" s="71"/>
      <c r="BU469" s="71"/>
      <c r="BV469" s="71"/>
      <c r="BW469" s="71"/>
      <c r="BX469" s="71"/>
      <c r="BY469" s="71"/>
      <c r="BZ469" s="71"/>
      <c r="CA469" s="71"/>
      <c r="CB469" s="71"/>
      <c r="CC469" s="71"/>
      <c r="CD469" s="71"/>
      <c r="CE469" s="71"/>
      <c r="CF469" s="71"/>
      <c r="CG469" s="71"/>
      <c r="CH469" s="71"/>
      <c r="CI469" s="71"/>
      <c r="CJ469" s="71"/>
      <c r="CK469" s="71"/>
      <c r="CL469" s="71"/>
      <c r="CM469" s="71"/>
      <c r="CN469" s="71"/>
      <c r="CO469" s="71"/>
      <c r="CP469" s="190">
        <f t="shared" si="272"/>
        <v>0</v>
      </c>
      <c r="CQ469" s="71"/>
      <c r="CR469" s="71"/>
      <c r="CS469" s="71"/>
      <c r="CT469" s="71"/>
      <c r="CU469" s="71"/>
      <c r="CV469" s="71"/>
      <c r="CW469" s="71"/>
      <c r="CX469" s="71"/>
      <c r="CY469" s="71"/>
      <c r="CZ469" s="71"/>
      <c r="DA469" s="71"/>
      <c r="DB469" s="190">
        <f t="shared" si="273"/>
        <v>0</v>
      </c>
      <c r="DC469" s="71">
        <f t="shared" si="269"/>
        <v>0</v>
      </c>
      <c r="DD469" s="71"/>
      <c r="DE469" s="71"/>
      <c r="DF469" s="71"/>
      <c r="DG469" s="190">
        <f t="shared" si="270"/>
        <v>0</v>
      </c>
      <c r="DH469" s="71">
        <f t="shared" si="271"/>
        <v>0</v>
      </c>
      <c r="DI469" s="71"/>
      <c r="DJ469" s="71"/>
      <c r="DK469" s="71"/>
      <c r="DL469" s="71"/>
      <c r="DM469" s="71"/>
      <c r="DN469" s="71"/>
      <c r="DO469" s="71"/>
      <c r="DP469" s="71"/>
      <c r="DQ469" s="71"/>
      <c r="DR469" s="71"/>
      <c r="DS469" s="71"/>
      <c r="DT469" s="71"/>
      <c r="DU469" s="71"/>
      <c r="DV469" s="71"/>
      <c r="DW469" s="71"/>
      <c r="DX469" s="71"/>
      <c r="DY469" s="71"/>
      <c r="DZ469" s="71"/>
      <c r="EA469" s="71"/>
      <c r="EB469" s="71"/>
      <c r="EC469" s="71"/>
      <c r="ED469" s="71"/>
      <c r="EE469" s="71"/>
      <c r="EF469" s="71"/>
      <c r="EG469" s="71"/>
      <c r="EH469" s="71"/>
      <c r="EI469" s="74"/>
      <c r="EJ469" s="74"/>
      <c r="EK469" s="74"/>
      <c r="EL469" s="74"/>
      <c r="EM469" s="74"/>
      <c r="EN469" s="74"/>
      <c r="EO469" s="74"/>
      <c r="EP469" s="74"/>
      <c r="EQ469" s="74"/>
      <c r="ER469" s="74"/>
      <c r="ES469" s="74"/>
      <c r="ET469" s="74"/>
      <c r="EU469" s="74"/>
      <c r="EV469" s="74"/>
      <c r="EW469" s="74"/>
      <c r="EX469" s="74"/>
      <c r="EY469" s="74"/>
      <c r="EZ469" s="74"/>
      <c r="FA469" s="74"/>
      <c r="FB469" s="74"/>
    </row>
    <row r="470" spans="2:158" s="69" customFormat="1">
      <c r="B470" s="261"/>
      <c r="C470" s="77" t="s">
        <v>390</v>
      </c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2"/>
      <c r="P470" s="71"/>
      <c r="Q470" s="71"/>
      <c r="R470" s="71"/>
      <c r="S470" s="71"/>
      <c r="T470" s="71"/>
      <c r="U470" s="71"/>
      <c r="V470" s="71"/>
      <c r="W470" s="71"/>
      <c r="X470" s="71"/>
      <c r="Y470" s="73"/>
      <c r="Z470" s="73"/>
      <c r="AA470" s="73"/>
      <c r="AB470" s="73"/>
      <c r="AC470" s="73"/>
      <c r="AD470" s="73"/>
      <c r="AE470" s="73"/>
      <c r="AF470" s="447">
        <f t="shared" si="258"/>
        <v>97937</v>
      </c>
      <c r="AG470" s="71">
        <v>343</v>
      </c>
      <c r="AH470" s="71">
        <v>3</v>
      </c>
      <c r="AI470" s="71">
        <v>3</v>
      </c>
      <c r="AJ470" s="71"/>
      <c r="AK470" s="71">
        <v>461</v>
      </c>
      <c r="AL470" s="71"/>
      <c r="AM470" s="71"/>
      <c r="AN470" s="71"/>
      <c r="AO470" s="71">
        <v>72912</v>
      </c>
      <c r="AP470" s="71">
        <v>7001</v>
      </c>
      <c r="AQ470" s="71">
        <v>64174</v>
      </c>
      <c r="AR470" s="71"/>
      <c r="AS470" s="447">
        <f t="shared" si="262"/>
        <v>73719</v>
      </c>
      <c r="AT470" s="455"/>
      <c r="AU470" s="450">
        <f t="shared" si="305"/>
        <v>0</v>
      </c>
      <c r="AV470" s="71"/>
      <c r="AW470" s="71"/>
      <c r="AX470" s="71"/>
      <c r="AY470" s="455">
        <v>663</v>
      </c>
      <c r="AZ470" s="71">
        <v>12</v>
      </c>
      <c r="BA470" s="455">
        <v>2556</v>
      </c>
      <c r="BB470" s="447">
        <f t="shared" si="261"/>
        <v>14829</v>
      </c>
      <c r="BC470" s="71"/>
      <c r="BD470" s="71">
        <v>14790</v>
      </c>
      <c r="BE470" s="71">
        <v>10732</v>
      </c>
      <c r="BF470" s="71">
        <v>39</v>
      </c>
      <c r="BG470" s="455"/>
      <c r="BH470" s="455">
        <v>1289</v>
      </c>
      <c r="BI470" s="455">
        <v>223</v>
      </c>
      <c r="BJ470" s="455">
        <v>3170</v>
      </c>
      <c r="BK470" s="455"/>
      <c r="BL470" s="450">
        <f t="shared" si="306"/>
        <v>1488</v>
      </c>
      <c r="BM470" s="71"/>
      <c r="BN470" s="71"/>
      <c r="BO470" s="71"/>
      <c r="BP470" s="71">
        <v>1488</v>
      </c>
      <c r="BQ470" s="455">
        <f t="shared" si="287"/>
        <v>24218</v>
      </c>
      <c r="BR470" s="71"/>
      <c r="BS470" s="71"/>
      <c r="BT470" s="71"/>
      <c r="BU470" s="71"/>
      <c r="BV470" s="71"/>
      <c r="BW470" s="71"/>
      <c r="BX470" s="71"/>
      <c r="BY470" s="71"/>
      <c r="BZ470" s="71"/>
      <c r="CA470" s="71"/>
      <c r="CB470" s="71"/>
      <c r="CC470" s="71"/>
      <c r="CD470" s="71"/>
      <c r="CE470" s="71"/>
      <c r="CF470" s="71"/>
      <c r="CG470" s="71"/>
      <c r="CH470" s="71"/>
      <c r="CI470" s="71"/>
      <c r="CJ470" s="71"/>
      <c r="CK470" s="71"/>
      <c r="CL470" s="71"/>
      <c r="CM470" s="71"/>
      <c r="CN470" s="71"/>
      <c r="CO470" s="71"/>
      <c r="CP470" s="190">
        <f t="shared" si="272"/>
        <v>0</v>
      </c>
      <c r="CQ470" s="71"/>
      <c r="CR470" s="71"/>
      <c r="CS470" s="71"/>
      <c r="CT470" s="71"/>
      <c r="CU470" s="71"/>
      <c r="CV470" s="71"/>
      <c r="CW470" s="71"/>
      <c r="CX470" s="71"/>
      <c r="CY470" s="71"/>
      <c r="CZ470" s="71"/>
      <c r="DA470" s="71"/>
      <c r="DB470" s="190">
        <f t="shared" si="273"/>
        <v>0</v>
      </c>
      <c r="DC470" s="71">
        <f t="shared" si="269"/>
        <v>0</v>
      </c>
      <c r="DD470" s="71"/>
      <c r="DE470" s="71"/>
      <c r="DF470" s="71"/>
      <c r="DG470" s="190">
        <f t="shared" si="270"/>
        <v>0</v>
      </c>
      <c r="DH470" s="71">
        <f t="shared" si="271"/>
        <v>0</v>
      </c>
      <c r="DI470" s="71"/>
      <c r="DJ470" s="71"/>
      <c r="DK470" s="71"/>
      <c r="DL470" s="71"/>
      <c r="DM470" s="71"/>
      <c r="DN470" s="71"/>
      <c r="DO470" s="71"/>
      <c r="DP470" s="71"/>
      <c r="DQ470" s="71"/>
      <c r="DR470" s="71"/>
      <c r="DS470" s="71"/>
      <c r="DT470" s="71"/>
      <c r="DU470" s="71"/>
      <c r="DV470" s="71"/>
      <c r="DW470" s="71"/>
      <c r="DX470" s="71"/>
      <c r="DY470" s="71"/>
      <c r="DZ470" s="71"/>
      <c r="EA470" s="71"/>
      <c r="EB470" s="71"/>
      <c r="EC470" s="71"/>
      <c r="ED470" s="71"/>
      <c r="EE470" s="71"/>
      <c r="EF470" s="71"/>
      <c r="EG470" s="71"/>
      <c r="EH470" s="71"/>
      <c r="EI470" s="74"/>
      <c r="EJ470" s="74"/>
      <c r="EK470" s="74"/>
      <c r="EL470" s="74"/>
      <c r="EM470" s="74"/>
      <c r="EN470" s="74"/>
      <c r="EO470" s="74"/>
      <c r="EP470" s="74"/>
      <c r="EQ470" s="74"/>
      <c r="ER470" s="74"/>
      <c r="ES470" s="74"/>
      <c r="ET470" s="74"/>
      <c r="EU470" s="74"/>
      <c r="EV470" s="74"/>
      <c r="EW470" s="74"/>
      <c r="EX470" s="74"/>
      <c r="EY470" s="74"/>
      <c r="EZ470" s="74"/>
      <c r="FA470" s="74"/>
      <c r="FB470" s="74"/>
    </row>
    <row r="471" spans="2:158" s="69" customFormat="1">
      <c r="B471" s="261"/>
      <c r="C471" s="77" t="s">
        <v>391</v>
      </c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2"/>
      <c r="P471" s="71"/>
      <c r="Q471" s="71"/>
      <c r="R471" s="71"/>
      <c r="S471" s="71"/>
      <c r="T471" s="71"/>
      <c r="U471" s="71"/>
      <c r="V471" s="71"/>
      <c r="W471" s="71"/>
      <c r="X471" s="71"/>
      <c r="Y471" s="73"/>
      <c r="Z471" s="73"/>
      <c r="AA471" s="73"/>
      <c r="AB471" s="73"/>
      <c r="AC471" s="73"/>
      <c r="AD471" s="73"/>
      <c r="AE471" s="73"/>
      <c r="AF471" s="447">
        <f t="shared" si="258"/>
        <v>53754</v>
      </c>
      <c r="AG471" s="71">
        <v>868</v>
      </c>
      <c r="AH471" s="71">
        <v>53</v>
      </c>
      <c r="AI471" s="71">
        <v>31</v>
      </c>
      <c r="AJ471" s="71">
        <v>22</v>
      </c>
      <c r="AK471" s="71"/>
      <c r="AL471" s="71">
        <v>993</v>
      </c>
      <c r="AM471" s="71">
        <v>108</v>
      </c>
      <c r="AN471" s="71"/>
      <c r="AO471" s="71">
        <v>37128</v>
      </c>
      <c r="AP471" s="71">
        <v>1386</v>
      </c>
      <c r="AQ471" s="71">
        <v>24884</v>
      </c>
      <c r="AR471" s="71"/>
      <c r="AS471" s="447">
        <f t="shared" si="262"/>
        <v>39042</v>
      </c>
      <c r="AT471" s="455"/>
      <c r="AU471" s="450">
        <f t="shared" si="305"/>
        <v>0</v>
      </c>
      <c r="AV471" s="71"/>
      <c r="AW471" s="71"/>
      <c r="AX471" s="71"/>
      <c r="AY471" s="455">
        <v>652</v>
      </c>
      <c r="AZ471" s="71">
        <v>95</v>
      </c>
      <c r="BA471" s="455">
        <v>2446</v>
      </c>
      <c r="BB471" s="447">
        <f t="shared" si="261"/>
        <v>5545</v>
      </c>
      <c r="BC471" s="71">
        <v>272</v>
      </c>
      <c r="BD471" s="71">
        <v>5130</v>
      </c>
      <c r="BE471" s="71">
        <v>4871</v>
      </c>
      <c r="BF471" s="71">
        <v>143</v>
      </c>
      <c r="BG471" s="455">
        <v>8</v>
      </c>
      <c r="BH471" s="455">
        <v>1597</v>
      </c>
      <c r="BI471" s="455">
        <v>215</v>
      </c>
      <c r="BJ471" s="455">
        <v>3489</v>
      </c>
      <c r="BK471" s="455"/>
      <c r="BL471" s="450">
        <f t="shared" si="306"/>
        <v>760</v>
      </c>
      <c r="BM471" s="71"/>
      <c r="BN471" s="71"/>
      <c r="BO471" s="71"/>
      <c r="BP471" s="71">
        <v>760</v>
      </c>
      <c r="BQ471" s="455">
        <f t="shared" si="287"/>
        <v>14712</v>
      </c>
      <c r="BR471" s="71"/>
      <c r="BS471" s="71"/>
      <c r="BT471" s="71"/>
      <c r="BU471" s="71"/>
      <c r="BV471" s="71"/>
      <c r="BW471" s="71"/>
      <c r="BX471" s="71"/>
      <c r="BY471" s="71"/>
      <c r="BZ471" s="71"/>
      <c r="CA471" s="71"/>
      <c r="CB471" s="71"/>
      <c r="CC471" s="71"/>
      <c r="CD471" s="71"/>
      <c r="CE471" s="71"/>
      <c r="CF471" s="71"/>
      <c r="CG471" s="71"/>
      <c r="CH471" s="71"/>
      <c r="CI471" s="71"/>
      <c r="CJ471" s="71"/>
      <c r="CK471" s="71"/>
      <c r="CL471" s="71"/>
      <c r="CM471" s="71"/>
      <c r="CN471" s="71"/>
      <c r="CO471" s="71"/>
      <c r="CP471" s="190">
        <f t="shared" si="272"/>
        <v>0</v>
      </c>
      <c r="CQ471" s="71"/>
      <c r="CR471" s="71"/>
      <c r="CS471" s="71"/>
      <c r="CT471" s="71"/>
      <c r="CU471" s="71"/>
      <c r="CV471" s="71"/>
      <c r="CW471" s="71"/>
      <c r="CX471" s="71"/>
      <c r="CY471" s="71"/>
      <c r="CZ471" s="71"/>
      <c r="DA471" s="71"/>
      <c r="DB471" s="190">
        <f t="shared" si="273"/>
        <v>0</v>
      </c>
      <c r="DC471" s="71">
        <f t="shared" si="269"/>
        <v>0</v>
      </c>
      <c r="DD471" s="71"/>
      <c r="DE471" s="71"/>
      <c r="DF471" s="71"/>
      <c r="DG471" s="190">
        <f t="shared" si="270"/>
        <v>0</v>
      </c>
      <c r="DH471" s="71">
        <f t="shared" si="271"/>
        <v>0</v>
      </c>
      <c r="DI471" s="71"/>
      <c r="DJ471" s="71"/>
      <c r="DK471" s="71"/>
      <c r="DL471" s="71"/>
      <c r="DM471" s="71"/>
      <c r="DN471" s="71"/>
      <c r="DO471" s="71"/>
      <c r="DP471" s="71"/>
      <c r="DQ471" s="71"/>
      <c r="DR471" s="71"/>
      <c r="DS471" s="71"/>
      <c r="DT471" s="71"/>
      <c r="DU471" s="71"/>
      <c r="DV471" s="71"/>
      <c r="DW471" s="71"/>
      <c r="DX471" s="71"/>
      <c r="DY471" s="71"/>
      <c r="DZ471" s="71"/>
      <c r="EA471" s="71"/>
      <c r="EB471" s="71"/>
      <c r="EC471" s="71"/>
      <c r="ED471" s="71"/>
      <c r="EE471" s="71"/>
      <c r="EF471" s="71"/>
      <c r="EG471" s="71"/>
      <c r="EH471" s="71"/>
      <c r="EI471" s="74"/>
      <c r="EJ471" s="74"/>
      <c r="EK471" s="74"/>
      <c r="EL471" s="74"/>
      <c r="EM471" s="74"/>
      <c r="EN471" s="74"/>
      <c r="EO471" s="74"/>
      <c r="EP471" s="74"/>
      <c r="EQ471" s="74"/>
      <c r="ER471" s="74"/>
      <c r="ES471" s="74"/>
      <c r="ET471" s="74"/>
      <c r="EU471" s="74"/>
      <c r="EV471" s="74"/>
      <c r="EW471" s="74"/>
      <c r="EX471" s="74"/>
      <c r="EY471" s="74"/>
      <c r="EZ471" s="74"/>
      <c r="FA471" s="74"/>
      <c r="FB471" s="74"/>
    </row>
    <row r="472" spans="2:158" s="69" customFormat="1">
      <c r="B472" s="261"/>
      <c r="C472" s="77" t="s">
        <v>392</v>
      </c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2"/>
      <c r="P472" s="71"/>
      <c r="Q472" s="71"/>
      <c r="R472" s="71"/>
      <c r="S472" s="71"/>
      <c r="T472" s="71"/>
      <c r="U472" s="71"/>
      <c r="V472" s="71"/>
      <c r="W472" s="71"/>
      <c r="X472" s="71"/>
      <c r="Y472" s="73"/>
      <c r="Z472" s="73"/>
      <c r="AA472" s="73"/>
      <c r="AB472" s="73"/>
      <c r="AC472" s="73"/>
      <c r="AD472" s="73"/>
      <c r="AE472" s="73"/>
      <c r="AF472" s="448">
        <f t="shared" si="258"/>
        <v>58872</v>
      </c>
      <c r="AG472" s="71">
        <v>1195</v>
      </c>
      <c r="AH472" s="71">
        <v>25</v>
      </c>
      <c r="AI472" s="71">
        <v>23</v>
      </c>
      <c r="AJ472" s="71"/>
      <c r="AK472" s="71"/>
      <c r="AL472" s="71"/>
      <c r="AM472" s="71"/>
      <c r="AN472" s="71"/>
      <c r="AO472" s="71">
        <v>37482</v>
      </c>
      <c r="AP472" s="71">
        <v>12803</v>
      </c>
      <c r="AQ472" s="71">
        <v>42450</v>
      </c>
      <c r="AR472" s="71"/>
      <c r="AS472" s="447">
        <f t="shared" si="262"/>
        <v>38702</v>
      </c>
      <c r="AT472" s="455"/>
      <c r="AU472" s="450">
        <f t="shared" si="305"/>
        <v>4</v>
      </c>
      <c r="AV472" s="71">
        <v>4</v>
      </c>
      <c r="AW472" s="71"/>
      <c r="AX472" s="71"/>
      <c r="AY472" s="455">
        <v>1292</v>
      </c>
      <c r="AZ472" s="71">
        <v>506</v>
      </c>
      <c r="BA472" s="455">
        <v>3163</v>
      </c>
      <c r="BB472" s="447">
        <f t="shared" si="261"/>
        <v>5656</v>
      </c>
      <c r="BC472" s="71">
        <v>3</v>
      </c>
      <c r="BD472" s="71">
        <v>5447</v>
      </c>
      <c r="BE472" s="71">
        <v>1544</v>
      </c>
      <c r="BF472" s="71">
        <v>206</v>
      </c>
      <c r="BG472" s="455"/>
      <c r="BH472" s="455">
        <v>1184</v>
      </c>
      <c r="BI472" s="455">
        <v>78</v>
      </c>
      <c r="BJ472" s="455">
        <v>6744</v>
      </c>
      <c r="BK472" s="455"/>
      <c r="BL472" s="450">
        <f t="shared" si="306"/>
        <v>2049</v>
      </c>
      <c r="BM472" s="71"/>
      <c r="BN472" s="71"/>
      <c r="BO472" s="71"/>
      <c r="BP472" s="71">
        <v>2049</v>
      </c>
      <c r="BQ472" s="455">
        <f>SUM(AT472,AU472,AY472,BA472,BB472,BG472,BH472,BI472,BJ472,BK472,BL472)</f>
        <v>20170</v>
      </c>
      <c r="BR472" s="71"/>
      <c r="BS472" s="71"/>
      <c r="BT472" s="71"/>
      <c r="BU472" s="71"/>
      <c r="BV472" s="71"/>
      <c r="BW472" s="71"/>
      <c r="BX472" s="71"/>
      <c r="BY472" s="71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  <c r="CK472" s="71"/>
      <c r="CL472" s="71"/>
      <c r="CM472" s="71"/>
      <c r="CN472" s="71"/>
      <c r="CO472" s="71"/>
      <c r="CP472" s="190">
        <f t="shared" si="272"/>
        <v>0</v>
      </c>
      <c r="CQ472" s="71"/>
      <c r="CR472" s="71"/>
      <c r="CS472" s="71"/>
      <c r="CT472" s="71"/>
      <c r="CU472" s="71"/>
      <c r="CV472" s="71"/>
      <c r="CW472" s="71"/>
      <c r="CX472" s="71"/>
      <c r="CY472" s="71"/>
      <c r="CZ472" s="71"/>
      <c r="DA472" s="71"/>
      <c r="DB472" s="190">
        <f t="shared" si="273"/>
        <v>0</v>
      </c>
      <c r="DC472" s="71">
        <f t="shared" si="269"/>
        <v>0</v>
      </c>
      <c r="DD472" s="71"/>
      <c r="DE472" s="71"/>
      <c r="DF472" s="71"/>
      <c r="DG472" s="190">
        <f t="shared" si="270"/>
        <v>0</v>
      </c>
      <c r="DH472" s="71">
        <f t="shared" si="271"/>
        <v>0</v>
      </c>
      <c r="DI472" s="71"/>
      <c r="DJ472" s="71"/>
      <c r="DK472" s="71"/>
      <c r="DL472" s="71"/>
      <c r="DM472" s="71"/>
      <c r="DN472" s="71"/>
      <c r="DO472" s="71"/>
      <c r="DP472" s="71"/>
      <c r="DQ472" s="71"/>
      <c r="DR472" s="71"/>
      <c r="DS472" s="71"/>
      <c r="DT472" s="71"/>
      <c r="DU472" s="71"/>
      <c r="DV472" s="71"/>
      <c r="DW472" s="71"/>
      <c r="DX472" s="71"/>
      <c r="DY472" s="71"/>
      <c r="DZ472" s="71"/>
      <c r="EA472" s="71"/>
      <c r="EB472" s="71"/>
      <c r="EC472" s="71"/>
      <c r="ED472" s="71"/>
      <c r="EE472" s="71"/>
      <c r="EF472" s="71"/>
      <c r="EG472" s="71"/>
      <c r="EH472" s="71"/>
      <c r="EI472" s="74"/>
      <c r="EJ472" s="74"/>
      <c r="EK472" s="74"/>
      <c r="EL472" s="74"/>
      <c r="EM472" s="74"/>
      <c r="EN472" s="74"/>
      <c r="EO472" s="74"/>
      <c r="EP472" s="74"/>
      <c r="EQ472" s="74"/>
      <c r="ER472" s="74"/>
      <c r="ES472" s="74"/>
      <c r="ET472" s="74"/>
      <c r="EU472" s="74"/>
      <c r="EV472" s="74"/>
      <c r="EW472" s="74"/>
      <c r="EX472" s="74"/>
      <c r="EY472" s="74"/>
      <c r="EZ472" s="74"/>
      <c r="FA472" s="74"/>
      <c r="FB472" s="74"/>
    </row>
    <row r="473" spans="2:158" s="69" customFormat="1">
      <c r="B473" s="261"/>
      <c r="C473" s="77" t="s">
        <v>393</v>
      </c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2"/>
      <c r="P473" s="71"/>
      <c r="Q473" s="71"/>
      <c r="R473" s="71"/>
      <c r="S473" s="71"/>
      <c r="T473" s="71"/>
      <c r="U473" s="71"/>
      <c r="V473" s="71"/>
      <c r="W473" s="71"/>
      <c r="X473" s="71"/>
      <c r="Y473" s="73"/>
      <c r="Z473" s="73"/>
      <c r="AA473" s="73"/>
      <c r="AB473" s="73"/>
      <c r="AC473" s="73"/>
      <c r="AD473" s="73"/>
      <c r="AE473" s="73"/>
      <c r="AF473" s="447">
        <f t="shared" si="258"/>
        <v>46699</v>
      </c>
      <c r="AG473" s="71">
        <v>807</v>
      </c>
      <c r="AH473" s="71">
        <v>3</v>
      </c>
      <c r="AI473" s="71"/>
      <c r="AJ473" s="71"/>
      <c r="AK473" s="71">
        <v>4</v>
      </c>
      <c r="AL473" s="71"/>
      <c r="AM473" s="71"/>
      <c r="AN473" s="71"/>
      <c r="AO473" s="71">
        <v>34544</v>
      </c>
      <c r="AP473" s="71">
        <v>5186</v>
      </c>
      <c r="AQ473" s="71">
        <v>20441</v>
      </c>
      <c r="AR473" s="71"/>
      <c r="AS473" s="447">
        <f t="shared" si="262"/>
        <v>35358</v>
      </c>
      <c r="AT473" s="455"/>
      <c r="AU473" s="450">
        <f t="shared" si="305"/>
        <v>0</v>
      </c>
      <c r="AV473" s="71"/>
      <c r="AW473" s="71"/>
      <c r="AX473" s="71"/>
      <c r="AY473" s="455">
        <v>439</v>
      </c>
      <c r="AZ473" s="71">
        <v>6</v>
      </c>
      <c r="BA473" s="455">
        <v>2087</v>
      </c>
      <c r="BB473" s="447">
        <f t="shared" si="261"/>
        <v>4616</v>
      </c>
      <c r="BC473" s="71"/>
      <c r="BD473" s="71">
        <v>4483</v>
      </c>
      <c r="BE473" s="71">
        <v>3167</v>
      </c>
      <c r="BF473" s="71">
        <v>133</v>
      </c>
      <c r="BG473" s="455"/>
      <c r="BH473" s="455">
        <v>1050</v>
      </c>
      <c r="BI473" s="455">
        <v>367</v>
      </c>
      <c r="BJ473" s="455">
        <v>2039</v>
      </c>
      <c r="BK473" s="455"/>
      <c r="BL473" s="450">
        <f t="shared" si="306"/>
        <v>743</v>
      </c>
      <c r="BM473" s="71">
        <v>12</v>
      </c>
      <c r="BN473" s="71"/>
      <c r="BO473" s="71"/>
      <c r="BP473" s="71">
        <v>731</v>
      </c>
      <c r="BQ473" s="455">
        <f t="shared" si="287"/>
        <v>11341</v>
      </c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  <c r="CK473" s="71"/>
      <c r="CL473" s="71"/>
      <c r="CM473" s="71"/>
      <c r="CN473" s="71"/>
      <c r="CO473" s="71"/>
      <c r="CP473" s="190">
        <f t="shared" si="272"/>
        <v>0</v>
      </c>
      <c r="CQ473" s="71"/>
      <c r="CR473" s="71"/>
      <c r="CS473" s="71"/>
      <c r="CT473" s="71"/>
      <c r="CU473" s="71"/>
      <c r="CV473" s="71"/>
      <c r="CW473" s="71"/>
      <c r="CX473" s="71"/>
      <c r="CY473" s="71"/>
      <c r="CZ473" s="71"/>
      <c r="DA473" s="71"/>
      <c r="DB473" s="190">
        <f t="shared" si="273"/>
        <v>0</v>
      </c>
      <c r="DC473" s="71">
        <f t="shared" si="269"/>
        <v>0</v>
      </c>
      <c r="DD473" s="71"/>
      <c r="DE473" s="71"/>
      <c r="DF473" s="71"/>
      <c r="DG473" s="190">
        <f t="shared" si="270"/>
        <v>0</v>
      </c>
      <c r="DH473" s="71">
        <f t="shared" si="271"/>
        <v>0</v>
      </c>
      <c r="DI473" s="71"/>
      <c r="DJ473" s="71"/>
      <c r="DK473" s="71"/>
      <c r="DL473" s="71"/>
      <c r="DM473" s="71"/>
      <c r="DN473" s="71"/>
      <c r="DO473" s="71"/>
      <c r="DP473" s="71"/>
      <c r="DQ473" s="71"/>
      <c r="DR473" s="71"/>
      <c r="DS473" s="71"/>
      <c r="DT473" s="71"/>
      <c r="DU473" s="71"/>
      <c r="DV473" s="71"/>
      <c r="DW473" s="71"/>
      <c r="DX473" s="71"/>
      <c r="DY473" s="71"/>
      <c r="DZ473" s="71"/>
      <c r="EA473" s="71"/>
      <c r="EB473" s="71"/>
      <c r="EC473" s="71"/>
      <c r="ED473" s="71"/>
      <c r="EE473" s="71"/>
      <c r="EF473" s="71"/>
      <c r="EG473" s="71"/>
      <c r="EH473" s="71"/>
      <c r="EI473" s="74"/>
      <c r="EJ473" s="74"/>
      <c r="EK473" s="74"/>
      <c r="EL473" s="74"/>
      <c r="EM473" s="74"/>
      <c r="EN473" s="74"/>
      <c r="EO473" s="74"/>
      <c r="EP473" s="74"/>
      <c r="EQ473" s="74"/>
      <c r="ER473" s="74"/>
      <c r="ES473" s="74"/>
      <c r="ET473" s="74"/>
      <c r="EU473" s="74"/>
      <c r="EV473" s="74"/>
      <c r="EW473" s="74"/>
      <c r="EX473" s="74"/>
      <c r="EY473" s="74"/>
      <c r="EZ473" s="74"/>
      <c r="FA473" s="74"/>
      <c r="FB473" s="74"/>
    </row>
    <row r="474" spans="2:158" s="69" customFormat="1">
      <c r="B474" s="261"/>
      <c r="C474" s="77" t="s">
        <v>394</v>
      </c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2"/>
      <c r="P474" s="71"/>
      <c r="Q474" s="71"/>
      <c r="R474" s="71"/>
      <c r="S474" s="71"/>
      <c r="T474" s="71"/>
      <c r="U474" s="71"/>
      <c r="V474" s="71"/>
      <c r="W474" s="71"/>
      <c r="X474" s="71"/>
      <c r="Y474" s="73"/>
      <c r="Z474" s="73"/>
      <c r="AA474" s="73"/>
      <c r="AB474" s="73"/>
      <c r="AC474" s="73"/>
      <c r="AD474" s="73"/>
      <c r="AE474" s="73"/>
      <c r="AF474" s="447">
        <f t="shared" si="258"/>
        <v>104840</v>
      </c>
      <c r="AG474" s="71"/>
      <c r="AH474" s="71">
        <v>10</v>
      </c>
      <c r="AI474" s="71"/>
      <c r="AJ474" s="71"/>
      <c r="AK474" s="71"/>
      <c r="AL474" s="71"/>
      <c r="AM474" s="71"/>
      <c r="AN474" s="71"/>
      <c r="AO474" s="71">
        <v>95179</v>
      </c>
      <c r="AP474" s="71">
        <v>22119</v>
      </c>
      <c r="AQ474" s="71">
        <v>68371</v>
      </c>
      <c r="AR474" s="71"/>
      <c r="AS474" s="447">
        <f t="shared" si="262"/>
        <v>95189</v>
      </c>
      <c r="AT474" s="455"/>
      <c r="AU474" s="450">
        <f t="shared" si="305"/>
        <v>0</v>
      </c>
      <c r="AV474" s="71"/>
      <c r="AW474" s="71"/>
      <c r="AX474" s="71"/>
      <c r="AY474" s="455">
        <v>502</v>
      </c>
      <c r="AZ474" s="71">
        <v>32</v>
      </c>
      <c r="BA474" s="455">
        <v>811</v>
      </c>
      <c r="BB474" s="447">
        <f t="shared" si="261"/>
        <v>3891</v>
      </c>
      <c r="BC474" s="71">
        <v>177</v>
      </c>
      <c r="BD474" s="71">
        <v>3510</v>
      </c>
      <c r="BE474" s="71"/>
      <c r="BF474" s="71">
        <v>204</v>
      </c>
      <c r="BG474" s="455">
        <v>2</v>
      </c>
      <c r="BH474" s="455">
        <v>1210</v>
      </c>
      <c r="BI474" s="455">
        <v>20</v>
      </c>
      <c r="BJ474" s="455"/>
      <c r="BK474" s="455">
        <v>40</v>
      </c>
      <c r="BL474" s="450">
        <f t="shared" si="306"/>
        <v>3175</v>
      </c>
      <c r="BM474" s="71"/>
      <c r="BN474" s="71"/>
      <c r="BO474" s="71"/>
      <c r="BP474" s="71">
        <v>3175</v>
      </c>
      <c r="BQ474" s="455">
        <f t="shared" si="287"/>
        <v>9651</v>
      </c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  <c r="CK474" s="71"/>
      <c r="CL474" s="71"/>
      <c r="CM474" s="71"/>
      <c r="CN474" s="71"/>
      <c r="CO474" s="71"/>
      <c r="CP474" s="190">
        <f t="shared" si="272"/>
        <v>0</v>
      </c>
      <c r="CQ474" s="71"/>
      <c r="CR474" s="71"/>
      <c r="CS474" s="71"/>
      <c r="CT474" s="71"/>
      <c r="CU474" s="71"/>
      <c r="CV474" s="71"/>
      <c r="CW474" s="71"/>
      <c r="CX474" s="71"/>
      <c r="CY474" s="71"/>
      <c r="CZ474" s="71"/>
      <c r="DA474" s="71"/>
      <c r="DB474" s="190">
        <f t="shared" si="273"/>
        <v>0</v>
      </c>
      <c r="DC474" s="71">
        <f t="shared" si="269"/>
        <v>0</v>
      </c>
      <c r="DD474" s="71"/>
      <c r="DE474" s="71"/>
      <c r="DF474" s="71"/>
      <c r="DG474" s="190">
        <f t="shared" si="270"/>
        <v>0</v>
      </c>
      <c r="DH474" s="71">
        <f t="shared" si="271"/>
        <v>0</v>
      </c>
      <c r="DI474" s="71"/>
      <c r="DJ474" s="71"/>
      <c r="DK474" s="71"/>
      <c r="DL474" s="71"/>
      <c r="DM474" s="71"/>
      <c r="DN474" s="71"/>
      <c r="DO474" s="71"/>
      <c r="DP474" s="71"/>
      <c r="DQ474" s="71"/>
      <c r="DR474" s="71"/>
      <c r="DS474" s="71"/>
      <c r="DT474" s="71"/>
      <c r="DU474" s="71"/>
      <c r="DV474" s="71"/>
      <c r="DW474" s="71"/>
      <c r="DX474" s="71"/>
      <c r="DY474" s="71"/>
      <c r="DZ474" s="71"/>
      <c r="EA474" s="71"/>
      <c r="EB474" s="71"/>
      <c r="EC474" s="71"/>
      <c r="ED474" s="71"/>
      <c r="EE474" s="71"/>
      <c r="EF474" s="71"/>
      <c r="EG474" s="71"/>
      <c r="EH474" s="71"/>
      <c r="EI474" s="74"/>
      <c r="EJ474" s="74"/>
      <c r="EK474" s="74"/>
      <c r="EL474" s="74"/>
      <c r="EM474" s="74"/>
      <c r="EN474" s="74"/>
      <c r="EO474" s="74"/>
      <c r="EP474" s="74"/>
      <c r="EQ474" s="74"/>
      <c r="ER474" s="74"/>
      <c r="ES474" s="74"/>
      <c r="ET474" s="74"/>
      <c r="EU474" s="74"/>
      <c r="EV474" s="74"/>
      <c r="EW474" s="74"/>
      <c r="EX474" s="74"/>
      <c r="EY474" s="74"/>
      <c r="EZ474" s="74"/>
      <c r="FA474" s="74"/>
      <c r="FB474" s="74"/>
    </row>
    <row r="475" spans="2:158" s="69" customFormat="1">
      <c r="B475" s="261"/>
      <c r="C475" s="77" t="s">
        <v>395</v>
      </c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2"/>
      <c r="P475" s="71"/>
      <c r="Q475" s="71"/>
      <c r="R475" s="71"/>
      <c r="S475" s="71"/>
      <c r="T475" s="71"/>
      <c r="U475" s="71"/>
      <c r="V475" s="71"/>
      <c r="W475" s="71"/>
      <c r="X475" s="71"/>
      <c r="Y475" s="73"/>
      <c r="Z475" s="73"/>
      <c r="AA475" s="73"/>
      <c r="AB475" s="73"/>
      <c r="AC475" s="73"/>
      <c r="AD475" s="73"/>
      <c r="AE475" s="73"/>
      <c r="AF475" s="447">
        <f t="shared" si="258"/>
        <v>33939</v>
      </c>
      <c r="AG475" s="71">
        <v>1258</v>
      </c>
      <c r="AH475" s="71"/>
      <c r="AI475" s="71"/>
      <c r="AJ475" s="71"/>
      <c r="AK475" s="71"/>
      <c r="AL475" s="71"/>
      <c r="AM475" s="71"/>
      <c r="AN475" s="71"/>
      <c r="AO475" s="71">
        <v>24939</v>
      </c>
      <c r="AP475" s="71"/>
      <c r="AQ475" s="71">
        <v>23786</v>
      </c>
      <c r="AR475" s="71"/>
      <c r="AS475" s="447">
        <f t="shared" si="262"/>
        <v>26197</v>
      </c>
      <c r="AT475" s="455"/>
      <c r="AU475" s="450">
        <f t="shared" si="305"/>
        <v>0</v>
      </c>
      <c r="AV475" s="71"/>
      <c r="AW475" s="71"/>
      <c r="AX475" s="71"/>
      <c r="AY475" s="455">
        <v>680</v>
      </c>
      <c r="AZ475" s="71">
        <v>9</v>
      </c>
      <c r="BA475" s="455">
        <v>1164</v>
      </c>
      <c r="BB475" s="447">
        <f t="shared" si="261"/>
        <v>2382</v>
      </c>
      <c r="BC475" s="71">
        <v>8</v>
      </c>
      <c r="BD475" s="71">
        <v>2336</v>
      </c>
      <c r="BE475" s="71">
        <v>2321</v>
      </c>
      <c r="BF475" s="71">
        <v>38</v>
      </c>
      <c r="BG475" s="455"/>
      <c r="BH475" s="455">
        <v>755</v>
      </c>
      <c r="BI475" s="455">
        <v>111</v>
      </c>
      <c r="BJ475" s="455">
        <v>2418</v>
      </c>
      <c r="BK475" s="455"/>
      <c r="BL475" s="450">
        <f t="shared" si="306"/>
        <v>232</v>
      </c>
      <c r="BM475" s="71"/>
      <c r="BN475" s="71"/>
      <c r="BO475" s="71"/>
      <c r="BP475" s="71">
        <v>232</v>
      </c>
      <c r="BQ475" s="455">
        <f t="shared" si="287"/>
        <v>7742</v>
      </c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  <c r="CK475" s="71"/>
      <c r="CL475" s="71"/>
      <c r="CM475" s="71"/>
      <c r="CN475" s="71"/>
      <c r="CO475" s="71"/>
      <c r="CP475" s="190">
        <f t="shared" si="272"/>
        <v>0</v>
      </c>
      <c r="CQ475" s="71"/>
      <c r="CR475" s="71"/>
      <c r="CS475" s="71"/>
      <c r="CT475" s="71"/>
      <c r="CU475" s="71"/>
      <c r="CV475" s="71"/>
      <c r="CW475" s="71"/>
      <c r="CX475" s="71"/>
      <c r="CY475" s="71"/>
      <c r="CZ475" s="71"/>
      <c r="DA475" s="71"/>
      <c r="DB475" s="190">
        <f t="shared" si="273"/>
        <v>0</v>
      </c>
      <c r="DC475" s="71">
        <f t="shared" si="269"/>
        <v>0</v>
      </c>
      <c r="DD475" s="71"/>
      <c r="DE475" s="71"/>
      <c r="DF475" s="71"/>
      <c r="DG475" s="190">
        <f t="shared" si="270"/>
        <v>0</v>
      </c>
      <c r="DH475" s="71">
        <f t="shared" si="271"/>
        <v>0</v>
      </c>
      <c r="DI475" s="71"/>
      <c r="DJ475" s="71"/>
      <c r="DK475" s="71"/>
      <c r="DL475" s="71"/>
      <c r="DM475" s="71"/>
      <c r="DN475" s="71"/>
      <c r="DO475" s="71"/>
      <c r="DP475" s="71"/>
      <c r="DQ475" s="71"/>
      <c r="DR475" s="71"/>
      <c r="DS475" s="71"/>
      <c r="DT475" s="71"/>
      <c r="DU475" s="71"/>
      <c r="DV475" s="71"/>
      <c r="DW475" s="71"/>
      <c r="DX475" s="71"/>
      <c r="DY475" s="71"/>
      <c r="DZ475" s="71"/>
      <c r="EA475" s="71"/>
      <c r="EB475" s="71"/>
      <c r="EC475" s="71"/>
      <c r="ED475" s="71"/>
      <c r="EE475" s="71"/>
      <c r="EF475" s="71"/>
      <c r="EG475" s="71"/>
      <c r="EH475" s="71"/>
      <c r="EI475" s="74"/>
      <c r="EJ475" s="74"/>
      <c r="EK475" s="74"/>
      <c r="EL475" s="74"/>
      <c r="EM475" s="74"/>
      <c r="EN475" s="74"/>
      <c r="EO475" s="74"/>
      <c r="EP475" s="74"/>
      <c r="EQ475" s="74"/>
      <c r="ER475" s="74"/>
      <c r="ES475" s="74"/>
      <c r="ET475" s="74"/>
      <c r="EU475" s="74"/>
      <c r="EV475" s="74"/>
      <c r="EW475" s="74"/>
      <c r="EX475" s="74"/>
      <c r="EY475" s="74"/>
      <c r="EZ475" s="74"/>
      <c r="FA475" s="74"/>
      <c r="FB475" s="74"/>
    </row>
    <row r="476" spans="2:158" s="69" customFormat="1">
      <c r="B476" s="261"/>
      <c r="C476" s="77" t="s">
        <v>396</v>
      </c>
      <c r="D476" s="71"/>
      <c r="E476" s="71"/>
      <c r="F476" s="71"/>
      <c r="G476" s="71"/>
      <c r="H476" s="71"/>
      <c r="I476" s="71"/>
      <c r="J476" s="71"/>
      <c r="K476" s="71"/>
      <c r="L476" s="71"/>
      <c r="M476" s="71"/>
      <c r="N476" s="71"/>
      <c r="O476" s="72"/>
      <c r="P476" s="71"/>
      <c r="Q476" s="71"/>
      <c r="R476" s="71"/>
      <c r="S476" s="71"/>
      <c r="T476" s="71"/>
      <c r="U476" s="71"/>
      <c r="V476" s="71"/>
      <c r="W476" s="71"/>
      <c r="X476" s="71"/>
      <c r="Y476" s="73"/>
      <c r="Z476" s="73"/>
      <c r="AA476" s="73"/>
      <c r="AB476" s="73"/>
      <c r="AC476" s="73"/>
      <c r="AD476" s="73"/>
      <c r="AE476" s="73"/>
      <c r="AF476" s="447">
        <f t="shared" si="258"/>
        <v>121736</v>
      </c>
      <c r="AG476" s="71">
        <v>325</v>
      </c>
      <c r="AH476" s="71">
        <v>79</v>
      </c>
      <c r="AI476" s="71">
        <v>35</v>
      </c>
      <c r="AJ476" s="71"/>
      <c r="AK476" s="71">
        <v>11</v>
      </c>
      <c r="AL476" s="71">
        <v>676</v>
      </c>
      <c r="AM476" s="71"/>
      <c r="AN476" s="71"/>
      <c r="AO476" s="71">
        <v>110547</v>
      </c>
      <c r="AP476" s="71">
        <v>16411</v>
      </c>
      <c r="AQ476" s="71">
        <v>57553</v>
      </c>
      <c r="AR476" s="71"/>
      <c r="AS476" s="447">
        <f t="shared" si="262"/>
        <v>111638</v>
      </c>
      <c r="AT476" s="455"/>
      <c r="AU476" s="450">
        <f t="shared" si="305"/>
        <v>0</v>
      </c>
      <c r="AV476" s="71"/>
      <c r="AW476" s="71"/>
      <c r="AX476" s="71"/>
      <c r="AY476" s="455">
        <v>657</v>
      </c>
      <c r="AZ476" s="71">
        <v>50</v>
      </c>
      <c r="BA476" s="455">
        <v>1632</v>
      </c>
      <c r="BB476" s="447">
        <f t="shared" si="261"/>
        <v>1393</v>
      </c>
      <c r="BC476" s="71">
        <v>208</v>
      </c>
      <c r="BD476" s="71">
        <v>910</v>
      </c>
      <c r="BE476" s="71"/>
      <c r="BF476" s="71">
        <v>275</v>
      </c>
      <c r="BG476" s="455"/>
      <c r="BH476" s="455">
        <v>786</v>
      </c>
      <c r="BI476" s="455">
        <v>8</v>
      </c>
      <c r="BJ476" s="455">
        <v>2361</v>
      </c>
      <c r="BK476" s="455"/>
      <c r="BL476" s="450">
        <f t="shared" si="306"/>
        <v>3261</v>
      </c>
      <c r="BM476" s="71"/>
      <c r="BN476" s="71"/>
      <c r="BO476" s="71"/>
      <c r="BP476" s="71">
        <v>3261</v>
      </c>
      <c r="BQ476" s="455">
        <f t="shared" si="287"/>
        <v>10098</v>
      </c>
      <c r="BR476" s="71"/>
      <c r="BS476" s="71"/>
      <c r="BT476" s="71"/>
      <c r="BU476" s="71"/>
      <c r="BV476" s="71"/>
      <c r="BW476" s="71"/>
      <c r="BX476" s="71"/>
      <c r="BY476" s="71"/>
      <c r="BZ476" s="71"/>
      <c r="CA476" s="71"/>
      <c r="CB476" s="71"/>
      <c r="CC476" s="71"/>
      <c r="CD476" s="71"/>
      <c r="CE476" s="71"/>
      <c r="CF476" s="71"/>
      <c r="CG476" s="71"/>
      <c r="CH476" s="71"/>
      <c r="CI476" s="71"/>
      <c r="CJ476" s="71"/>
      <c r="CK476" s="71"/>
      <c r="CL476" s="71"/>
      <c r="CM476" s="71"/>
      <c r="CN476" s="71"/>
      <c r="CO476" s="71"/>
      <c r="CP476" s="190">
        <f t="shared" si="272"/>
        <v>0</v>
      </c>
      <c r="CQ476" s="71"/>
      <c r="CR476" s="71"/>
      <c r="CS476" s="71"/>
      <c r="CT476" s="71"/>
      <c r="CU476" s="71"/>
      <c r="CV476" s="71"/>
      <c r="CW476" s="71"/>
      <c r="CX476" s="71"/>
      <c r="CY476" s="71"/>
      <c r="CZ476" s="71"/>
      <c r="DA476" s="71"/>
      <c r="DB476" s="190">
        <f t="shared" si="273"/>
        <v>0</v>
      </c>
      <c r="DC476" s="71">
        <f t="shared" si="269"/>
        <v>0</v>
      </c>
      <c r="DD476" s="71"/>
      <c r="DE476" s="71"/>
      <c r="DF476" s="71"/>
      <c r="DG476" s="190">
        <f t="shared" si="270"/>
        <v>0</v>
      </c>
      <c r="DH476" s="71">
        <f t="shared" si="271"/>
        <v>0</v>
      </c>
      <c r="DI476" s="71"/>
      <c r="DJ476" s="71"/>
      <c r="DK476" s="71"/>
      <c r="DL476" s="71"/>
      <c r="DM476" s="71"/>
      <c r="DN476" s="71"/>
      <c r="DO476" s="71"/>
      <c r="DP476" s="71"/>
      <c r="DQ476" s="71"/>
      <c r="DR476" s="71"/>
      <c r="DS476" s="71"/>
      <c r="DT476" s="71"/>
      <c r="DU476" s="71"/>
      <c r="DV476" s="71"/>
      <c r="DW476" s="71"/>
      <c r="DX476" s="71"/>
      <c r="DY476" s="71"/>
      <c r="DZ476" s="71"/>
      <c r="EA476" s="71"/>
      <c r="EB476" s="71"/>
      <c r="EC476" s="71"/>
      <c r="ED476" s="71"/>
      <c r="EE476" s="71"/>
      <c r="EF476" s="71"/>
      <c r="EG476" s="71"/>
      <c r="EH476" s="71"/>
      <c r="EI476" s="74"/>
      <c r="EJ476" s="74"/>
      <c r="EK476" s="74"/>
      <c r="EL476" s="74"/>
      <c r="EM476" s="74"/>
      <c r="EN476" s="74"/>
      <c r="EO476" s="74"/>
      <c r="EP476" s="74"/>
      <c r="EQ476" s="74"/>
      <c r="ER476" s="74"/>
      <c r="ES476" s="74"/>
      <c r="ET476" s="74"/>
      <c r="EU476" s="74"/>
      <c r="EV476" s="74"/>
      <c r="EW476" s="74"/>
      <c r="EX476" s="74"/>
      <c r="EY476" s="74"/>
      <c r="EZ476" s="74"/>
      <c r="FA476" s="74"/>
      <c r="FB476" s="74"/>
    </row>
    <row r="477" spans="2:158" s="69" customFormat="1">
      <c r="B477" s="261"/>
      <c r="C477" s="77" t="s">
        <v>397</v>
      </c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2"/>
      <c r="P477" s="71"/>
      <c r="Q477" s="71"/>
      <c r="R477" s="71"/>
      <c r="S477" s="71"/>
      <c r="T477" s="71"/>
      <c r="U477" s="71"/>
      <c r="V477" s="71"/>
      <c r="W477" s="71"/>
      <c r="X477" s="71"/>
      <c r="Y477" s="73"/>
      <c r="Z477" s="73"/>
      <c r="AA477" s="73"/>
      <c r="AB477" s="73"/>
      <c r="AC477" s="73"/>
      <c r="AD477" s="73"/>
      <c r="AE477" s="73"/>
      <c r="AF477" s="447">
        <f t="shared" si="258"/>
        <v>48913</v>
      </c>
      <c r="AG477" s="71">
        <v>565</v>
      </c>
      <c r="AH477" s="71">
        <v>0</v>
      </c>
      <c r="AI477" s="71">
        <v>0</v>
      </c>
      <c r="AJ477" s="71">
        <v>0</v>
      </c>
      <c r="AK477" s="71">
        <v>441</v>
      </c>
      <c r="AL477" s="71"/>
      <c r="AM477" s="71">
        <v>0</v>
      </c>
      <c r="AN477" s="71">
        <v>0</v>
      </c>
      <c r="AO477" s="71">
        <v>40731</v>
      </c>
      <c r="AP477" s="71">
        <v>7313</v>
      </c>
      <c r="AQ477" s="71">
        <v>32518</v>
      </c>
      <c r="AR477" s="71">
        <v>0</v>
      </c>
      <c r="AS477" s="447">
        <f t="shared" si="262"/>
        <v>41737</v>
      </c>
      <c r="AT477" s="455">
        <v>0</v>
      </c>
      <c r="AU477" s="450">
        <v>0</v>
      </c>
      <c r="AV477" s="71">
        <v>0</v>
      </c>
      <c r="AW477" s="71">
        <v>0</v>
      </c>
      <c r="AX477" s="71">
        <v>0</v>
      </c>
      <c r="AY477" s="455">
        <v>559</v>
      </c>
      <c r="AZ477" s="71">
        <v>79</v>
      </c>
      <c r="BA477" s="455">
        <v>595</v>
      </c>
      <c r="BB477" s="447">
        <f t="shared" si="261"/>
        <v>1065</v>
      </c>
      <c r="BC477" s="71">
        <v>231</v>
      </c>
      <c r="BD477" s="71">
        <v>804</v>
      </c>
      <c r="BE477" s="71">
        <v>538</v>
      </c>
      <c r="BF477" s="71">
        <v>30</v>
      </c>
      <c r="BG477" s="455">
        <v>0</v>
      </c>
      <c r="BH477" s="455">
        <v>927</v>
      </c>
      <c r="BI477" s="455">
        <v>130</v>
      </c>
      <c r="BJ477" s="455">
        <v>2937</v>
      </c>
      <c r="BK477" s="455">
        <v>49</v>
      </c>
      <c r="BL477" s="450">
        <f t="shared" si="306"/>
        <v>914</v>
      </c>
      <c r="BM477" s="71">
        <v>0</v>
      </c>
      <c r="BN477" s="71">
        <v>0</v>
      </c>
      <c r="BO477" s="71">
        <v>0</v>
      </c>
      <c r="BP477" s="71">
        <v>914</v>
      </c>
      <c r="BQ477" s="455">
        <v>7175</v>
      </c>
      <c r="BR477" s="71"/>
      <c r="BS477" s="71"/>
      <c r="BT477" s="71"/>
      <c r="BU477" s="71"/>
      <c r="BV477" s="71"/>
      <c r="BW477" s="71"/>
      <c r="BX477" s="71"/>
      <c r="BY477" s="71"/>
      <c r="BZ477" s="71"/>
      <c r="CA477" s="71"/>
      <c r="CB477" s="71"/>
      <c r="CC477" s="71"/>
      <c r="CD477" s="71"/>
      <c r="CE477" s="71"/>
      <c r="CF477" s="71"/>
      <c r="CG477" s="71"/>
      <c r="CH477" s="71"/>
      <c r="CI477" s="71"/>
      <c r="CJ477" s="71"/>
      <c r="CK477" s="71"/>
      <c r="CL477" s="71"/>
      <c r="CM477" s="71"/>
      <c r="CN477" s="71"/>
      <c r="CO477" s="71"/>
      <c r="CP477" s="190">
        <f t="shared" si="272"/>
        <v>0</v>
      </c>
      <c r="CQ477" s="71"/>
      <c r="CR477" s="71"/>
      <c r="CS477" s="71"/>
      <c r="CT477" s="71"/>
      <c r="CU477" s="71"/>
      <c r="CV477" s="71"/>
      <c r="CW477" s="71"/>
      <c r="CX477" s="71"/>
      <c r="CY477" s="71"/>
      <c r="CZ477" s="71"/>
      <c r="DA477" s="71"/>
      <c r="DB477" s="190">
        <f t="shared" si="273"/>
        <v>0</v>
      </c>
      <c r="DC477" s="71">
        <f t="shared" si="269"/>
        <v>0</v>
      </c>
      <c r="DD477" s="71"/>
      <c r="DE477" s="71"/>
      <c r="DF477" s="71"/>
      <c r="DG477" s="190">
        <f t="shared" si="270"/>
        <v>0</v>
      </c>
      <c r="DH477" s="71">
        <f t="shared" si="271"/>
        <v>0</v>
      </c>
      <c r="DI477" s="71"/>
      <c r="DJ477" s="71"/>
      <c r="DK477" s="71"/>
      <c r="DL477" s="71"/>
      <c r="DM477" s="71"/>
      <c r="DN477" s="71"/>
      <c r="DO477" s="71"/>
      <c r="DP477" s="71"/>
      <c r="DQ477" s="71"/>
      <c r="DR477" s="71"/>
      <c r="DS477" s="71"/>
      <c r="DT477" s="71"/>
      <c r="DU477" s="71"/>
      <c r="DV477" s="71"/>
      <c r="DW477" s="71"/>
      <c r="DX477" s="71"/>
      <c r="DY477" s="71"/>
      <c r="DZ477" s="71"/>
      <c r="EA477" s="71"/>
      <c r="EB477" s="71"/>
      <c r="EC477" s="71"/>
      <c r="ED477" s="71"/>
      <c r="EE477" s="71"/>
      <c r="EF477" s="71"/>
      <c r="EG477" s="71"/>
      <c r="EH477" s="71"/>
      <c r="EI477" s="74"/>
      <c r="EJ477" s="74"/>
      <c r="EK477" s="74"/>
      <c r="EL477" s="74"/>
      <c r="EM477" s="74"/>
      <c r="EN477" s="74"/>
      <c r="EO477" s="74"/>
      <c r="EP477" s="74"/>
      <c r="EQ477" s="74"/>
      <c r="ER477" s="74"/>
      <c r="ES477" s="74"/>
      <c r="ET477" s="74"/>
      <c r="EU477" s="74"/>
      <c r="EV477" s="74"/>
      <c r="EW477" s="74"/>
      <c r="EX477" s="74"/>
      <c r="EY477" s="74"/>
      <c r="EZ477" s="74"/>
      <c r="FA477" s="74"/>
      <c r="FB477" s="74"/>
    </row>
    <row r="478" spans="2:158" s="69" customFormat="1">
      <c r="B478" s="263"/>
      <c r="C478" s="77" t="s">
        <v>398</v>
      </c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2"/>
      <c r="P478" s="71"/>
      <c r="Q478" s="71"/>
      <c r="R478" s="71"/>
      <c r="S478" s="71"/>
      <c r="T478" s="71"/>
      <c r="U478" s="71"/>
      <c r="V478" s="71"/>
      <c r="W478" s="71"/>
      <c r="X478" s="71"/>
      <c r="Y478" s="73"/>
      <c r="Z478" s="73"/>
      <c r="AA478" s="73"/>
      <c r="AB478" s="73"/>
      <c r="AC478" s="73"/>
      <c r="AD478" s="73"/>
      <c r="AE478" s="73"/>
      <c r="AF478" s="447">
        <f t="shared" si="258"/>
        <v>38</v>
      </c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447">
        <f t="shared" si="262"/>
        <v>0</v>
      </c>
      <c r="AT478" s="455"/>
      <c r="AU478" s="450">
        <f t="shared" si="305"/>
        <v>0</v>
      </c>
      <c r="AV478" s="71"/>
      <c r="AW478" s="71"/>
      <c r="AX478" s="71"/>
      <c r="AY478" s="455"/>
      <c r="AZ478" s="71"/>
      <c r="BA478" s="455"/>
      <c r="BB478" s="447">
        <f t="shared" si="261"/>
        <v>0</v>
      </c>
      <c r="BC478" s="71"/>
      <c r="BD478" s="71"/>
      <c r="BE478" s="71"/>
      <c r="BF478" s="71"/>
      <c r="BG478" s="455"/>
      <c r="BH478" s="455"/>
      <c r="BI478" s="455">
        <v>38</v>
      </c>
      <c r="BJ478" s="455"/>
      <c r="BK478" s="455"/>
      <c r="BL478" s="450">
        <f t="shared" si="306"/>
        <v>0</v>
      </c>
      <c r="BM478" s="71"/>
      <c r="BN478" s="71"/>
      <c r="BO478" s="71"/>
      <c r="BP478" s="71"/>
      <c r="BQ478" s="455">
        <f t="shared" si="287"/>
        <v>38</v>
      </c>
      <c r="BR478" s="71"/>
      <c r="BS478" s="71"/>
      <c r="BT478" s="71"/>
      <c r="BU478" s="71"/>
      <c r="BV478" s="71"/>
      <c r="BW478" s="71"/>
      <c r="BX478" s="71"/>
      <c r="BY478" s="71"/>
      <c r="BZ478" s="71"/>
      <c r="CA478" s="71"/>
      <c r="CB478" s="71"/>
      <c r="CC478" s="71"/>
      <c r="CD478" s="71"/>
      <c r="CE478" s="71"/>
      <c r="CF478" s="71"/>
      <c r="CG478" s="71"/>
      <c r="CH478" s="71"/>
      <c r="CI478" s="71"/>
      <c r="CJ478" s="71"/>
      <c r="CK478" s="71"/>
      <c r="CL478" s="71"/>
      <c r="CM478" s="71"/>
      <c r="CN478" s="71"/>
      <c r="CO478" s="71"/>
      <c r="CP478" s="190">
        <f t="shared" si="272"/>
        <v>0</v>
      </c>
      <c r="CQ478" s="71"/>
      <c r="CR478" s="71"/>
      <c r="CS478" s="71"/>
      <c r="CT478" s="71"/>
      <c r="CU478" s="71"/>
      <c r="CV478" s="71"/>
      <c r="CW478" s="71"/>
      <c r="CX478" s="71"/>
      <c r="CY478" s="71"/>
      <c r="CZ478" s="71"/>
      <c r="DA478" s="71"/>
      <c r="DB478" s="190">
        <f t="shared" si="273"/>
        <v>0</v>
      </c>
      <c r="DC478" s="71">
        <f t="shared" si="269"/>
        <v>0</v>
      </c>
      <c r="DD478" s="71"/>
      <c r="DE478" s="71"/>
      <c r="DF478" s="71"/>
      <c r="DG478" s="190">
        <f t="shared" si="270"/>
        <v>0</v>
      </c>
      <c r="DH478" s="71">
        <f t="shared" si="271"/>
        <v>0</v>
      </c>
      <c r="DI478" s="71"/>
      <c r="DJ478" s="71"/>
      <c r="DK478" s="71"/>
      <c r="DL478" s="71"/>
      <c r="DM478" s="71"/>
      <c r="DN478" s="71"/>
      <c r="DO478" s="71"/>
      <c r="DP478" s="71"/>
      <c r="DQ478" s="71"/>
      <c r="DR478" s="71"/>
      <c r="DS478" s="71"/>
      <c r="DT478" s="71"/>
      <c r="DU478" s="71"/>
      <c r="DV478" s="71"/>
      <c r="DW478" s="71"/>
      <c r="DX478" s="71"/>
      <c r="DY478" s="71"/>
      <c r="DZ478" s="71"/>
      <c r="EA478" s="71"/>
      <c r="EB478" s="71"/>
      <c r="EC478" s="71"/>
      <c r="ED478" s="71"/>
      <c r="EE478" s="71"/>
      <c r="EF478" s="71"/>
      <c r="EG478" s="71"/>
      <c r="EH478" s="71"/>
      <c r="EI478" s="74"/>
      <c r="EJ478" s="74"/>
      <c r="EK478" s="74"/>
      <c r="EL478" s="74"/>
      <c r="EM478" s="74"/>
      <c r="EN478" s="74"/>
      <c r="EO478" s="74"/>
      <c r="EP478" s="74"/>
      <c r="EQ478" s="74"/>
      <c r="ER478" s="74"/>
      <c r="ES478" s="74"/>
      <c r="ET478" s="74"/>
      <c r="EU478" s="74"/>
      <c r="EV478" s="74"/>
      <c r="EW478" s="74"/>
      <c r="EX478" s="74"/>
      <c r="EY478" s="74"/>
      <c r="EZ478" s="74"/>
      <c r="FA478" s="74"/>
      <c r="FB478" s="74"/>
    </row>
    <row r="479" spans="2:158" s="83" customFormat="1" ht="51.75" customHeight="1">
      <c r="B479" s="735" t="s">
        <v>454</v>
      </c>
      <c r="C479" s="723" t="s">
        <v>455</v>
      </c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7"/>
      <c r="P479" s="86"/>
      <c r="Q479" s="86"/>
      <c r="R479" s="86"/>
      <c r="S479" s="86"/>
      <c r="T479" s="86"/>
      <c r="U479" s="86"/>
      <c r="V479" s="86"/>
      <c r="W479" s="86"/>
      <c r="X479" s="86"/>
      <c r="Y479" s="88">
        <f>SUM(Y495,Y511,Y529,Y545)</f>
        <v>53</v>
      </c>
      <c r="Z479" s="88">
        <f t="shared" ref="Z479:BP479" si="307">SUM(Z495,Z511,Z529,Z545)</f>
        <v>0</v>
      </c>
      <c r="AA479" s="88">
        <f t="shared" si="307"/>
        <v>0</v>
      </c>
      <c r="AB479" s="88">
        <f t="shared" si="307"/>
        <v>0</v>
      </c>
      <c r="AC479" s="88">
        <f t="shared" si="307"/>
        <v>0</v>
      </c>
      <c r="AD479" s="88">
        <f t="shared" si="307"/>
        <v>0</v>
      </c>
      <c r="AE479" s="88">
        <f t="shared" si="307"/>
        <v>0</v>
      </c>
      <c r="AF479" s="450">
        <f t="shared" si="307"/>
        <v>1.3</v>
      </c>
      <c r="AG479" s="88">
        <f>SUM(AG495,AG511,AG529,AG545)</f>
        <v>0</v>
      </c>
      <c r="AH479" s="88">
        <f t="shared" si="307"/>
        <v>0</v>
      </c>
      <c r="AI479" s="88">
        <f t="shared" si="307"/>
        <v>0</v>
      </c>
      <c r="AJ479" s="88">
        <f t="shared" si="307"/>
        <v>0</v>
      </c>
      <c r="AK479" s="88">
        <f t="shared" si="307"/>
        <v>0</v>
      </c>
      <c r="AL479" s="88">
        <f t="shared" si="307"/>
        <v>0</v>
      </c>
      <c r="AM479" s="88">
        <f t="shared" si="307"/>
        <v>0</v>
      </c>
      <c r="AN479" s="88">
        <f t="shared" si="307"/>
        <v>0</v>
      </c>
      <c r="AO479" s="88">
        <f t="shared" si="307"/>
        <v>0.2</v>
      </c>
      <c r="AP479" s="88">
        <f t="shared" si="307"/>
        <v>0</v>
      </c>
      <c r="AQ479" s="88">
        <f t="shared" si="307"/>
        <v>0.2</v>
      </c>
      <c r="AR479" s="88">
        <f t="shared" si="307"/>
        <v>0</v>
      </c>
      <c r="AS479" s="450">
        <f t="shared" si="307"/>
        <v>0.2</v>
      </c>
      <c r="AT479" s="450">
        <f t="shared" si="307"/>
        <v>0</v>
      </c>
      <c r="AU479" s="450">
        <f t="shared" si="307"/>
        <v>0</v>
      </c>
      <c r="AV479" s="88">
        <f t="shared" si="307"/>
        <v>0</v>
      </c>
      <c r="AW479" s="88">
        <f t="shared" si="307"/>
        <v>0</v>
      </c>
      <c r="AX479" s="88">
        <f t="shared" si="307"/>
        <v>0</v>
      </c>
      <c r="AY479" s="450">
        <f t="shared" si="307"/>
        <v>0</v>
      </c>
      <c r="AZ479" s="88">
        <f t="shared" si="307"/>
        <v>0</v>
      </c>
      <c r="BA479" s="450">
        <f t="shared" si="307"/>
        <v>0</v>
      </c>
      <c r="BB479" s="450">
        <f t="shared" si="307"/>
        <v>0</v>
      </c>
      <c r="BC479" s="88">
        <f t="shared" si="307"/>
        <v>0</v>
      </c>
      <c r="BD479" s="88">
        <f t="shared" si="307"/>
        <v>0</v>
      </c>
      <c r="BE479" s="88">
        <f t="shared" si="307"/>
        <v>0</v>
      </c>
      <c r="BF479" s="88">
        <f t="shared" si="307"/>
        <v>0</v>
      </c>
      <c r="BG479" s="450">
        <f t="shared" si="307"/>
        <v>0</v>
      </c>
      <c r="BH479" s="450">
        <f t="shared" si="307"/>
        <v>0.79999999999999993</v>
      </c>
      <c r="BI479" s="450">
        <f t="shared" si="307"/>
        <v>0</v>
      </c>
      <c r="BJ479" s="450">
        <f t="shared" si="307"/>
        <v>0.1</v>
      </c>
      <c r="BK479" s="450">
        <f t="shared" si="307"/>
        <v>0</v>
      </c>
      <c r="BL479" s="450">
        <f t="shared" si="307"/>
        <v>0.2</v>
      </c>
      <c r="BM479" s="88">
        <f t="shared" si="307"/>
        <v>0</v>
      </c>
      <c r="BN479" s="88">
        <f t="shared" si="307"/>
        <v>0</v>
      </c>
      <c r="BO479" s="88">
        <f t="shared" si="307"/>
        <v>0</v>
      </c>
      <c r="BP479" s="88">
        <f t="shared" si="307"/>
        <v>0.2</v>
      </c>
      <c r="BQ479" s="455">
        <f t="shared" si="287"/>
        <v>1.0999999999999999</v>
      </c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188">
        <f t="shared" si="272"/>
        <v>0</v>
      </c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  <c r="DB479" s="188">
        <f t="shared" si="273"/>
        <v>0</v>
      </c>
      <c r="DC479" s="38">
        <f t="shared" si="269"/>
        <v>0</v>
      </c>
      <c r="DD479" s="86"/>
      <c r="DE479" s="86"/>
      <c r="DF479" s="86"/>
      <c r="DG479" s="188">
        <f t="shared" si="270"/>
        <v>0</v>
      </c>
      <c r="DH479" s="38">
        <f t="shared" si="271"/>
        <v>0</v>
      </c>
      <c r="DI479" s="86"/>
      <c r="DJ479" s="86"/>
      <c r="DK479" s="86"/>
      <c r="DL479" s="86"/>
      <c r="DM479" s="86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6"/>
      <c r="EI479" s="89"/>
      <c r="EJ479" s="89"/>
      <c r="EK479" s="89"/>
      <c r="EL479" s="89"/>
      <c r="EM479" s="89"/>
      <c r="EN479" s="89"/>
      <c r="EO479" s="89"/>
      <c r="EP479" s="89"/>
      <c r="EQ479" s="89"/>
      <c r="ER479" s="89"/>
      <c r="ES479" s="89"/>
      <c r="ET479" s="89"/>
      <c r="EU479" s="89"/>
      <c r="EV479" s="89"/>
      <c r="EW479" s="89"/>
      <c r="EX479" s="89"/>
      <c r="EY479" s="89"/>
      <c r="EZ479" s="89"/>
      <c r="FA479" s="89"/>
      <c r="FB479" s="89"/>
    </row>
    <row r="480" spans="2:158" s="83" customFormat="1">
      <c r="B480" s="736"/>
      <c r="C480" s="724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7"/>
      <c r="P480" s="86"/>
      <c r="Q480" s="86"/>
      <c r="R480" s="86"/>
      <c r="S480" s="86"/>
      <c r="T480" s="86"/>
      <c r="U480" s="86"/>
      <c r="V480" s="86"/>
      <c r="W480" s="86"/>
      <c r="X480" s="86"/>
      <c r="Y480" s="88">
        <f>SUM(Y481:Y494)</f>
        <v>53</v>
      </c>
      <c r="Z480" s="88"/>
      <c r="AA480" s="88"/>
      <c r="AB480" s="88"/>
      <c r="AC480" s="88"/>
      <c r="AD480" s="88"/>
      <c r="AE480" s="88"/>
      <c r="AF480" s="447">
        <f t="shared" ref="AF480:AF489" si="308">SUM(AS480:AU480,AY480,BA480:BB480,BG480:BL480)</f>
        <v>1353</v>
      </c>
      <c r="AG480" s="88">
        <f t="shared" ref="AG480:BP480" si="309">SUM(AG481:AG494)</f>
        <v>0</v>
      </c>
      <c r="AH480" s="88">
        <f t="shared" si="309"/>
        <v>0</v>
      </c>
      <c r="AI480" s="88">
        <f t="shared" si="309"/>
        <v>0</v>
      </c>
      <c r="AJ480" s="88">
        <f t="shared" si="309"/>
        <v>0</v>
      </c>
      <c r="AK480" s="88">
        <f t="shared" si="309"/>
        <v>0</v>
      </c>
      <c r="AL480" s="88">
        <f t="shared" si="309"/>
        <v>0</v>
      </c>
      <c r="AM480" s="88">
        <f t="shared" si="309"/>
        <v>0</v>
      </c>
      <c r="AN480" s="88">
        <f t="shared" si="309"/>
        <v>0</v>
      </c>
      <c r="AO480" s="88">
        <f t="shared" si="309"/>
        <v>159</v>
      </c>
      <c r="AP480" s="88">
        <f t="shared" si="309"/>
        <v>0</v>
      </c>
      <c r="AQ480" s="88">
        <f t="shared" si="309"/>
        <v>158</v>
      </c>
      <c r="AR480" s="88">
        <f t="shared" si="309"/>
        <v>0</v>
      </c>
      <c r="AS480" s="447">
        <f t="shared" si="262"/>
        <v>159</v>
      </c>
      <c r="AT480" s="450">
        <f t="shared" si="309"/>
        <v>0</v>
      </c>
      <c r="AU480" s="450">
        <f t="shared" si="309"/>
        <v>0</v>
      </c>
      <c r="AV480" s="88">
        <f t="shared" si="309"/>
        <v>0</v>
      </c>
      <c r="AW480" s="88">
        <f t="shared" si="309"/>
        <v>0</v>
      </c>
      <c r="AX480" s="88">
        <f t="shared" si="309"/>
        <v>0</v>
      </c>
      <c r="AY480" s="450">
        <f t="shared" si="309"/>
        <v>5</v>
      </c>
      <c r="AZ480" s="88">
        <f t="shared" si="309"/>
        <v>0</v>
      </c>
      <c r="BA480" s="450">
        <f t="shared" si="309"/>
        <v>0</v>
      </c>
      <c r="BB480" s="450">
        <f t="shared" si="309"/>
        <v>0</v>
      </c>
      <c r="BC480" s="88">
        <f t="shared" si="309"/>
        <v>0</v>
      </c>
      <c r="BD480" s="88">
        <f t="shared" si="309"/>
        <v>0</v>
      </c>
      <c r="BE480" s="88">
        <f t="shared" si="309"/>
        <v>0</v>
      </c>
      <c r="BF480" s="88">
        <f t="shared" si="309"/>
        <v>0</v>
      </c>
      <c r="BG480" s="450">
        <f t="shared" si="309"/>
        <v>0</v>
      </c>
      <c r="BH480" s="450">
        <f t="shared" si="309"/>
        <v>771</v>
      </c>
      <c r="BI480" s="450">
        <f t="shared" si="309"/>
        <v>7</v>
      </c>
      <c r="BJ480" s="450">
        <f t="shared" si="309"/>
        <v>187</v>
      </c>
      <c r="BK480" s="450">
        <f t="shared" si="309"/>
        <v>0</v>
      </c>
      <c r="BL480" s="450">
        <f t="shared" si="309"/>
        <v>224</v>
      </c>
      <c r="BM480" s="88">
        <f t="shared" si="309"/>
        <v>0</v>
      </c>
      <c r="BN480" s="88">
        <f t="shared" si="309"/>
        <v>0</v>
      </c>
      <c r="BO480" s="88">
        <f t="shared" si="309"/>
        <v>0</v>
      </c>
      <c r="BP480" s="88">
        <f t="shared" si="309"/>
        <v>224</v>
      </c>
      <c r="BQ480" s="455">
        <f t="shared" si="287"/>
        <v>1194</v>
      </c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188">
        <f t="shared" si="272"/>
        <v>0</v>
      </c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  <c r="DB480" s="188">
        <f t="shared" si="273"/>
        <v>0</v>
      </c>
      <c r="DC480" s="38">
        <f t="shared" si="269"/>
        <v>0</v>
      </c>
      <c r="DD480" s="86"/>
      <c r="DE480" s="86"/>
      <c r="DF480" s="86"/>
      <c r="DG480" s="188">
        <f t="shared" si="270"/>
        <v>0</v>
      </c>
      <c r="DH480" s="38">
        <f t="shared" si="271"/>
        <v>0</v>
      </c>
      <c r="DI480" s="86"/>
      <c r="DJ480" s="86"/>
      <c r="DK480" s="86"/>
      <c r="DL480" s="86"/>
      <c r="DM480" s="86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6"/>
      <c r="EI480" s="89"/>
      <c r="EJ480" s="89"/>
      <c r="EK480" s="89"/>
      <c r="EL480" s="89"/>
      <c r="EM480" s="89"/>
      <c r="EN480" s="89"/>
      <c r="EO480" s="89"/>
      <c r="EP480" s="89"/>
      <c r="EQ480" s="89"/>
      <c r="ER480" s="89"/>
      <c r="ES480" s="89"/>
      <c r="ET480" s="89"/>
      <c r="EU480" s="89"/>
      <c r="EV480" s="89"/>
      <c r="EW480" s="89"/>
      <c r="EX480" s="89"/>
      <c r="EY480" s="89"/>
      <c r="EZ480" s="89"/>
      <c r="FA480" s="89"/>
      <c r="FB480" s="89"/>
    </row>
    <row r="481" spans="2:158" s="69" customFormat="1">
      <c r="B481" s="76"/>
      <c r="C481" s="77" t="s">
        <v>385</v>
      </c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2"/>
      <c r="P481" s="71"/>
      <c r="Q481" s="71"/>
      <c r="R481" s="71"/>
      <c r="S481" s="71"/>
      <c r="T481" s="71"/>
      <c r="U481" s="71"/>
      <c r="V481" s="71"/>
      <c r="W481" s="71"/>
      <c r="X481" s="71"/>
      <c r="Y481" s="168">
        <f t="shared" ref="Y481:Y494" si="310">SUM(Y497,Y513,Y531,Y547)</f>
        <v>4</v>
      </c>
      <c r="Z481" s="73"/>
      <c r="AA481" s="73"/>
      <c r="AB481" s="73"/>
      <c r="AC481" s="73"/>
      <c r="AD481" s="73"/>
      <c r="AE481" s="73"/>
      <c r="AF481" s="447">
        <f t="shared" si="308"/>
        <v>255</v>
      </c>
      <c r="AG481" s="71">
        <f t="shared" ref="AG481:AR493" si="311">SUM(AG497,AG513,AG531)</f>
        <v>0</v>
      </c>
      <c r="AH481" s="71">
        <f t="shared" si="311"/>
        <v>0</v>
      </c>
      <c r="AI481" s="71">
        <f t="shared" si="311"/>
        <v>0</v>
      </c>
      <c r="AJ481" s="71">
        <f t="shared" si="311"/>
        <v>0</v>
      </c>
      <c r="AK481" s="71">
        <f t="shared" si="311"/>
        <v>0</v>
      </c>
      <c r="AL481" s="71">
        <f t="shared" si="311"/>
        <v>0</v>
      </c>
      <c r="AM481" s="71">
        <f t="shared" si="311"/>
        <v>0</v>
      </c>
      <c r="AN481" s="71">
        <f t="shared" si="311"/>
        <v>0</v>
      </c>
      <c r="AO481" s="71">
        <f t="shared" si="311"/>
        <v>0</v>
      </c>
      <c r="AP481" s="71">
        <f t="shared" si="311"/>
        <v>0</v>
      </c>
      <c r="AQ481" s="71">
        <f t="shared" si="311"/>
        <v>0</v>
      </c>
      <c r="AR481" s="71">
        <f t="shared" si="311"/>
        <v>0</v>
      </c>
      <c r="AS481" s="447">
        <f t="shared" si="262"/>
        <v>0</v>
      </c>
      <c r="AT481" s="455">
        <f>SUM(AT497,AT513,AT531)</f>
        <v>0</v>
      </c>
      <c r="AU481" s="450">
        <f>SUM(AV481:AX481)</f>
        <v>0</v>
      </c>
      <c r="AV481" s="71">
        <f t="shared" ref="AV481:BA481" si="312">SUM(AV497,AV513,AV531)</f>
        <v>0</v>
      </c>
      <c r="AW481" s="71">
        <f t="shared" si="312"/>
        <v>0</v>
      </c>
      <c r="AX481" s="71">
        <f t="shared" si="312"/>
        <v>0</v>
      </c>
      <c r="AY481" s="455">
        <f t="shared" si="312"/>
        <v>5</v>
      </c>
      <c r="AZ481" s="71">
        <f t="shared" si="312"/>
        <v>0</v>
      </c>
      <c r="BA481" s="455">
        <f t="shared" si="312"/>
        <v>0</v>
      </c>
      <c r="BB481" s="447">
        <f>SUM(BF481,BC481:BD481)</f>
        <v>0</v>
      </c>
      <c r="BC481" s="71">
        <f t="shared" ref="BC481:BK481" si="313">SUM(BC497,BC513,BC531)</f>
        <v>0</v>
      </c>
      <c r="BD481" s="71">
        <f t="shared" si="313"/>
        <v>0</v>
      </c>
      <c r="BE481" s="71">
        <f t="shared" si="313"/>
        <v>0</v>
      </c>
      <c r="BF481" s="71">
        <f t="shared" si="313"/>
        <v>0</v>
      </c>
      <c r="BG481" s="455">
        <f t="shared" si="313"/>
        <v>0</v>
      </c>
      <c r="BH481" s="455">
        <f t="shared" si="313"/>
        <v>77</v>
      </c>
      <c r="BI481" s="455">
        <f t="shared" si="313"/>
        <v>7</v>
      </c>
      <c r="BJ481" s="455">
        <f t="shared" si="313"/>
        <v>7</v>
      </c>
      <c r="BK481" s="455">
        <f t="shared" si="313"/>
        <v>0</v>
      </c>
      <c r="BL481" s="450">
        <f>SUM(BM481:BP481)</f>
        <v>159</v>
      </c>
      <c r="BM481" s="71">
        <f>SUM(BM497,BM513,BM531)</f>
        <v>0</v>
      </c>
      <c r="BN481" s="71">
        <f>SUM(BN497,BN513,BN531)</f>
        <v>0</v>
      </c>
      <c r="BO481" s="71">
        <f>SUM(BO497,BO513,BO531)</f>
        <v>0</v>
      </c>
      <c r="BP481" s="71">
        <f>SUM(BP497,BP513,BP531)</f>
        <v>159</v>
      </c>
      <c r="BQ481" s="455">
        <f t="shared" si="287"/>
        <v>255</v>
      </c>
      <c r="BR481" s="71"/>
      <c r="BS481" s="71"/>
      <c r="BT481" s="71"/>
      <c r="BU481" s="71"/>
      <c r="BV481" s="71"/>
      <c r="BW481" s="71"/>
      <c r="BX481" s="71"/>
      <c r="BY481" s="71"/>
      <c r="BZ481" s="71"/>
      <c r="CA481" s="71"/>
      <c r="CB481" s="71"/>
      <c r="CC481" s="71"/>
      <c r="CD481" s="71"/>
      <c r="CE481" s="71"/>
      <c r="CF481" s="71"/>
      <c r="CG481" s="71"/>
      <c r="CH481" s="71"/>
      <c r="CI481" s="71"/>
      <c r="CJ481" s="71"/>
      <c r="CK481" s="71"/>
      <c r="CL481" s="71"/>
      <c r="CM481" s="71"/>
      <c r="CN481" s="71"/>
      <c r="CO481" s="71"/>
      <c r="CP481" s="190">
        <f t="shared" si="272"/>
        <v>0</v>
      </c>
      <c r="CQ481" s="71"/>
      <c r="CR481" s="71"/>
      <c r="CS481" s="71"/>
      <c r="CT481" s="71"/>
      <c r="CU481" s="71"/>
      <c r="CV481" s="71"/>
      <c r="CW481" s="71"/>
      <c r="CX481" s="71"/>
      <c r="CY481" s="71"/>
      <c r="CZ481" s="71"/>
      <c r="DA481" s="71"/>
      <c r="DB481" s="190">
        <f t="shared" si="273"/>
        <v>0</v>
      </c>
      <c r="DC481" s="71">
        <f t="shared" si="269"/>
        <v>0</v>
      </c>
      <c r="DD481" s="71"/>
      <c r="DE481" s="71"/>
      <c r="DF481" s="71"/>
      <c r="DG481" s="190">
        <f t="shared" si="270"/>
        <v>0</v>
      </c>
      <c r="DH481" s="71">
        <f t="shared" si="271"/>
        <v>0</v>
      </c>
      <c r="DI481" s="71"/>
      <c r="DJ481" s="71"/>
      <c r="DK481" s="71"/>
      <c r="DL481" s="71"/>
      <c r="DM481" s="71"/>
      <c r="DN481" s="71"/>
      <c r="DO481" s="71"/>
      <c r="DP481" s="71"/>
      <c r="DQ481" s="71"/>
      <c r="DR481" s="71"/>
      <c r="DS481" s="71"/>
      <c r="DT481" s="71"/>
      <c r="DU481" s="71"/>
      <c r="DV481" s="71"/>
      <c r="DW481" s="71"/>
      <c r="DX481" s="71"/>
      <c r="DY481" s="71"/>
      <c r="DZ481" s="71"/>
      <c r="EA481" s="71"/>
      <c r="EB481" s="71"/>
      <c r="EC481" s="71"/>
      <c r="ED481" s="71"/>
      <c r="EE481" s="71"/>
      <c r="EF481" s="71"/>
      <c r="EG481" s="71"/>
      <c r="EH481" s="71"/>
      <c r="EI481" s="74"/>
      <c r="EJ481" s="74"/>
      <c r="EK481" s="74"/>
      <c r="EL481" s="74"/>
      <c r="EM481" s="74"/>
      <c r="EN481" s="74"/>
      <c r="EO481" s="74"/>
      <c r="EP481" s="74"/>
      <c r="EQ481" s="74"/>
      <c r="ER481" s="74"/>
      <c r="ES481" s="74"/>
      <c r="ET481" s="74"/>
      <c r="EU481" s="74"/>
      <c r="EV481" s="74"/>
      <c r="EW481" s="74"/>
      <c r="EX481" s="74"/>
      <c r="EY481" s="74"/>
      <c r="EZ481" s="74"/>
      <c r="FA481" s="74"/>
      <c r="FB481" s="74"/>
    </row>
    <row r="482" spans="2:158" s="69" customFormat="1">
      <c r="B482" s="76"/>
      <c r="C482" s="77" t="s">
        <v>386</v>
      </c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2"/>
      <c r="P482" s="71"/>
      <c r="Q482" s="71"/>
      <c r="R482" s="71"/>
      <c r="S482" s="71"/>
      <c r="T482" s="71"/>
      <c r="U482" s="71"/>
      <c r="V482" s="71"/>
      <c r="W482" s="71"/>
      <c r="X482" s="71"/>
      <c r="Y482" s="168">
        <f t="shared" si="310"/>
        <v>0</v>
      </c>
      <c r="Z482" s="73"/>
      <c r="AA482" s="73"/>
      <c r="AB482" s="73"/>
      <c r="AC482" s="73"/>
      <c r="AD482" s="73"/>
      <c r="AE482" s="73"/>
      <c r="AF482" s="447">
        <f t="shared" si="308"/>
        <v>0</v>
      </c>
      <c r="AG482" s="71">
        <f t="shared" si="311"/>
        <v>0</v>
      </c>
      <c r="AH482" s="71">
        <f t="shared" si="311"/>
        <v>0</v>
      </c>
      <c r="AI482" s="71">
        <f t="shared" si="311"/>
        <v>0</v>
      </c>
      <c r="AJ482" s="71">
        <f t="shared" si="311"/>
        <v>0</v>
      </c>
      <c r="AK482" s="71">
        <f t="shared" si="311"/>
        <v>0</v>
      </c>
      <c r="AL482" s="71">
        <f t="shared" si="311"/>
        <v>0</v>
      </c>
      <c r="AM482" s="71">
        <f t="shared" si="311"/>
        <v>0</v>
      </c>
      <c r="AN482" s="71">
        <f t="shared" si="311"/>
        <v>0</v>
      </c>
      <c r="AO482" s="71">
        <f t="shared" si="311"/>
        <v>0</v>
      </c>
      <c r="AP482" s="71">
        <f t="shared" si="311"/>
        <v>0</v>
      </c>
      <c r="AQ482" s="71">
        <f t="shared" si="311"/>
        <v>0</v>
      </c>
      <c r="AR482" s="71">
        <f t="shared" si="311"/>
        <v>0</v>
      </c>
      <c r="AS482" s="447">
        <f t="shared" si="262"/>
        <v>0</v>
      </c>
      <c r="AT482" s="455"/>
      <c r="AU482" s="450">
        <f t="shared" ref="AU482:AU493" si="314">SUM(AV482:AX482)</f>
        <v>0</v>
      </c>
      <c r="AV482" s="71"/>
      <c r="AW482" s="71"/>
      <c r="AX482" s="71"/>
      <c r="AY482" s="455">
        <f>SUM(AY498,AY514,AY532)</f>
        <v>0</v>
      </c>
      <c r="AZ482" s="71"/>
      <c r="BA482" s="455"/>
      <c r="BB482" s="447">
        <f t="shared" ref="BB482:BB493" si="315">SUM(BF482,BC482:BD482)</f>
        <v>0</v>
      </c>
      <c r="BC482" s="71"/>
      <c r="BD482" s="71"/>
      <c r="BE482" s="71"/>
      <c r="BF482" s="71"/>
      <c r="BG482" s="455"/>
      <c r="BH482" s="455"/>
      <c r="BI482" s="455"/>
      <c r="BJ482" s="455"/>
      <c r="BK482" s="455"/>
      <c r="BL482" s="450">
        <f t="shared" ref="BL482:BL492" si="316">SUM(BM482:BP482)</f>
        <v>0</v>
      </c>
      <c r="BM482" s="71"/>
      <c r="BN482" s="71"/>
      <c r="BO482" s="71"/>
      <c r="BP482" s="71"/>
      <c r="BQ482" s="455">
        <f t="shared" si="287"/>
        <v>0</v>
      </c>
      <c r="BR482" s="71"/>
      <c r="BS482" s="71"/>
      <c r="BT482" s="71"/>
      <c r="BU482" s="71"/>
      <c r="BV482" s="71"/>
      <c r="BW482" s="71"/>
      <c r="BX482" s="71"/>
      <c r="BY482" s="71"/>
      <c r="BZ482" s="71"/>
      <c r="CA482" s="71"/>
      <c r="CB482" s="71"/>
      <c r="CC482" s="71"/>
      <c r="CD482" s="71"/>
      <c r="CE482" s="71"/>
      <c r="CF482" s="71"/>
      <c r="CG482" s="71"/>
      <c r="CH482" s="71"/>
      <c r="CI482" s="71"/>
      <c r="CJ482" s="71"/>
      <c r="CK482" s="71"/>
      <c r="CL482" s="71"/>
      <c r="CM482" s="71"/>
      <c r="CN482" s="71"/>
      <c r="CO482" s="71"/>
      <c r="CP482" s="190">
        <f t="shared" si="272"/>
        <v>0</v>
      </c>
      <c r="CQ482" s="71"/>
      <c r="CR482" s="71"/>
      <c r="CS482" s="71"/>
      <c r="CT482" s="71"/>
      <c r="CU482" s="71"/>
      <c r="CV482" s="71"/>
      <c r="CW482" s="71"/>
      <c r="CX482" s="71"/>
      <c r="CY482" s="71"/>
      <c r="CZ482" s="71"/>
      <c r="DA482" s="71"/>
      <c r="DB482" s="190">
        <f t="shared" si="273"/>
        <v>0</v>
      </c>
      <c r="DC482" s="71">
        <f t="shared" si="269"/>
        <v>0</v>
      </c>
      <c r="DD482" s="71"/>
      <c r="DE482" s="71"/>
      <c r="DF482" s="71"/>
      <c r="DG482" s="190">
        <f t="shared" si="270"/>
        <v>0</v>
      </c>
      <c r="DH482" s="71">
        <f t="shared" si="271"/>
        <v>0</v>
      </c>
      <c r="DI482" s="71"/>
      <c r="DJ482" s="71"/>
      <c r="DK482" s="71"/>
      <c r="DL482" s="71"/>
      <c r="DM482" s="71"/>
      <c r="DN482" s="71"/>
      <c r="DO482" s="71"/>
      <c r="DP482" s="71"/>
      <c r="DQ482" s="71"/>
      <c r="DR482" s="71"/>
      <c r="DS482" s="71"/>
      <c r="DT482" s="71"/>
      <c r="DU482" s="71"/>
      <c r="DV482" s="71"/>
      <c r="DW482" s="71"/>
      <c r="DX482" s="71"/>
      <c r="DY482" s="71"/>
      <c r="DZ482" s="71"/>
      <c r="EA482" s="71"/>
      <c r="EB482" s="71"/>
      <c r="EC482" s="71"/>
      <c r="ED482" s="71"/>
      <c r="EE482" s="71"/>
      <c r="EF482" s="71"/>
      <c r="EG482" s="71"/>
      <c r="EH482" s="71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</row>
    <row r="483" spans="2:158" s="69" customFormat="1">
      <c r="B483" s="76"/>
      <c r="C483" s="77" t="s">
        <v>387</v>
      </c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2"/>
      <c r="P483" s="71"/>
      <c r="Q483" s="71"/>
      <c r="R483" s="71"/>
      <c r="S483" s="71"/>
      <c r="T483" s="71"/>
      <c r="U483" s="71"/>
      <c r="V483" s="71"/>
      <c r="W483" s="71"/>
      <c r="X483" s="71"/>
      <c r="Y483" s="168">
        <f t="shared" si="310"/>
        <v>6</v>
      </c>
      <c r="Z483" s="73"/>
      <c r="AA483" s="73"/>
      <c r="AB483" s="73"/>
      <c r="AC483" s="73"/>
      <c r="AD483" s="73"/>
      <c r="AE483" s="73"/>
      <c r="AF483" s="447">
        <f t="shared" si="308"/>
        <v>10</v>
      </c>
      <c r="AG483" s="71">
        <f t="shared" si="311"/>
        <v>0</v>
      </c>
      <c r="AH483" s="71">
        <f t="shared" ref="AH483:AR483" si="317">SUM(AH499,AH515,AH533,AH549)</f>
        <v>0</v>
      </c>
      <c r="AI483" s="71">
        <f t="shared" si="317"/>
        <v>0</v>
      </c>
      <c r="AJ483" s="71">
        <f t="shared" si="317"/>
        <v>0</v>
      </c>
      <c r="AK483" s="71">
        <f t="shared" si="317"/>
        <v>0</v>
      </c>
      <c r="AL483" s="71">
        <f t="shared" si="317"/>
        <v>0</v>
      </c>
      <c r="AM483" s="71">
        <f t="shared" si="317"/>
        <v>0</v>
      </c>
      <c r="AN483" s="71">
        <f t="shared" si="317"/>
        <v>0</v>
      </c>
      <c r="AO483" s="71">
        <f t="shared" si="317"/>
        <v>0</v>
      </c>
      <c r="AP483" s="71">
        <f t="shared" si="317"/>
        <v>0</v>
      </c>
      <c r="AQ483" s="71">
        <f t="shared" si="317"/>
        <v>0</v>
      </c>
      <c r="AR483" s="71">
        <f t="shared" si="317"/>
        <v>0</v>
      </c>
      <c r="AS483" s="447">
        <f t="shared" si="262"/>
        <v>0</v>
      </c>
      <c r="AT483" s="455">
        <f>SUM(AT499,AT515,AT533,AT549)</f>
        <v>0</v>
      </c>
      <c r="AU483" s="450">
        <f t="shared" si="314"/>
        <v>0</v>
      </c>
      <c r="AV483" s="71">
        <f t="shared" ref="AV483:BK483" si="318">SUM(AV499,AV515,AV533,AV549)</f>
        <v>0</v>
      </c>
      <c r="AW483" s="71">
        <f t="shared" si="318"/>
        <v>0</v>
      </c>
      <c r="AX483" s="71">
        <f t="shared" si="318"/>
        <v>0</v>
      </c>
      <c r="AY483" s="455">
        <f t="shared" si="318"/>
        <v>0</v>
      </c>
      <c r="AZ483" s="71">
        <f t="shared" si="318"/>
        <v>0</v>
      </c>
      <c r="BA483" s="455">
        <f t="shared" si="318"/>
        <v>0</v>
      </c>
      <c r="BB483" s="455">
        <f t="shared" si="318"/>
        <v>0</v>
      </c>
      <c r="BC483" s="71">
        <f t="shared" si="318"/>
        <v>0</v>
      </c>
      <c r="BD483" s="71">
        <f t="shared" si="318"/>
        <v>0</v>
      </c>
      <c r="BE483" s="71">
        <f t="shared" si="318"/>
        <v>0</v>
      </c>
      <c r="BF483" s="71">
        <f t="shared" si="318"/>
        <v>0</v>
      </c>
      <c r="BG483" s="455">
        <f t="shared" si="318"/>
        <v>0</v>
      </c>
      <c r="BH483" s="455">
        <f t="shared" si="318"/>
        <v>0</v>
      </c>
      <c r="BI483" s="455">
        <f t="shared" si="318"/>
        <v>0</v>
      </c>
      <c r="BJ483" s="455">
        <f t="shared" si="318"/>
        <v>10</v>
      </c>
      <c r="BK483" s="455">
        <f t="shared" si="318"/>
        <v>0</v>
      </c>
      <c r="BL483" s="450">
        <f t="shared" si="316"/>
        <v>0</v>
      </c>
      <c r="BM483" s="71">
        <f>SUM(BM499,BM515,BM533,BM549)</f>
        <v>0</v>
      </c>
      <c r="BN483" s="71">
        <f>SUM(BN499,BN515,BN533,BN549)</f>
        <v>0</v>
      </c>
      <c r="BO483" s="71">
        <f>SUM(BO499,BO515,BO533,BO549)</f>
        <v>0</v>
      </c>
      <c r="BP483" s="71">
        <f>SUM(BP499,BP515,BP533,BP549)</f>
        <v>0</v>
      </c>
      <c r="BQ483" s="455">
        <f t="shared" si="287"/>
        <v>10</v>
      </c>
      <c r="BR483" s="71"/>
      <c r="BS483" s="71"/>
      <c r="BT483" s="71"/>
      <c r="BU483" s="71"/>
      <c r="BV483" s="71"/>
      <c r="BW483" s="71"/>
      <c r="BX483" s="71"/>
      <c r="BY483" s="71"/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  <c r="CK483" s="71"/>
      <c r="CL483" s="71"/>
      <c r="CM483" s="71"/>
      <c r="CN483" s="71"/>
      <c r="CO483" s="71"/>
      <c r="CP483" s="190">
        <f t="shared" si="272"/>
        <v>0</v>
      </c>
      <c r="CQ483" s="71"/>
      <c r="CR483" s="71"/>
      <c r="CS483" s="71"/>
      <c r="CT483" s="71"/>
      <c r="CU483" s="71"/>
      <c r="CV483" s="71"/>
      <c r="CW483" s="71"/>
      <c r="CX483" s="71"/>
      <c r="CY483" s="71"/>
      <c r="CZ483" s="71"/>
      <c r="DA483" s="71"/>
      <c r="DB483" s="190">
        <f t="shared" si="273"/>
        <v>0</v>
      </c>
      <c r="DC483" s="71">
        <f t="shared" si="269"/>
        <v>0</v>
      </c>
      <c r="DD483" s="71"/>
      <c r="DE483" s="71"/>
      <c r="DF483" s="71"/>
      <c r="DG483" s="190">
        <f t="shared" si="270"/>
        <v>0</v>
      </c>
      <c r="DH483" s="71">
        <f t="shared" si="271"/>
        <v>0</v>
      </c>
      <c r="DI483" s="71"/>
      <c r="DJ483" s="71"/>
      <c r="DK483" s="71"/>
      <c r="DL483" s="71"/>
      <c r="DM483" s="71"/>
      <c r="DN483" s="71"/>
      <c r="DO483" s="71"/>
      <c r="DP483" s="71"/>
      <c r="DQ483" s="71"/>
      <c r="DR483" s="71"/>
      <c r="DS483" s="71"/>
      <c r="DT483" s="71"/>
      <c r="DU483" s="71"/>
      <c r="DV483" s="71"/>
      <c r="DW483" s="71"/>
      <c r="DX483" s="71"/>
      <c r="DY483" s="71"/>
      <c r="DZ483" s="71"/>
      <c r="EA483" s="71"/>
      <c r="EB483" s="71"/>
      <c r="EC483" s="71"/>
      <c r="ED483" s="71"/>
      <c r="EE483" s="71"/>
      <c r="EF483" s="71"/>
      <c r="EG483" s="71"/>
      <c r="EH483" s="71"/>
      <c r="EI483" s="74"/>
      <c r="EJ483" s="74"/>
      <c r="EK483" s="74"/>
      <c r="EL483" s="74"/>
      <c r="EM483" s="74"/>
      <c r="EN483" s="74"/>
      <c r="EO483" s="74"/>
      <c r="EP483" s="74"/>
      <c r="EQ483" s="74"/>
      <c r="ER483" s="74"/>
      <c r="ES483" s="74"/>
      <c r="ET483" s="74"/>
      <c r="EU483" s="74"/>
      <c r="EV483" s="74"/>
      <c r="EW483" s="74"/>
      <c r="EX483" s="74"/>
      <c r="EY483" s="74"/>
      <c r="EZ483" s="74"/>
      <c r="FA483" s="74"/>
      <c r="FB483" s="74"/>
    </row>
    <row r="484" spans="2:158" s="69" customFormat="1">
      <c r="B484" s="76"/>
      <c r="C484" s="77" t="s">
        <v>388</v>
      </c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2"/>
      <c r="P484" s="71"/>
      <c r="Q484" s="71"/>
      <c r="R484" s="71"/>
      <c r="S484" s="71"/>
      <c r="T484" s="71"/>
      <c r="U484" s="71"/>
      <c r="V484" s="71"/>
      <c r="W484" s="71"/>
      <c r="X484" s="71"/>
      <c r="Y484" s="168">
        <f t="shared" si="310"/>
        <v>0</v>
      </c>
      <c r="Z484" s="73"/>
      <c r="AA484" s="73"/>
      <c r="AB484" s="73"/>
      <c r="AC484" s="73"/>
      <c r="AD484" s="73"/>
      <c r="AE484" s="73"/>
      <c r="AF484" s="447">
        <f t="shared" si="308"/>
        <v>0</v>
      </c>
      <c r="AG484" s="71">
        <f t="shared" si="311"/>
        <v>0</v>
      </c>
      <c r="AH484" s="71">
        <f t="shared" si="311"/>
        <v>0</v>
      </c>
      <c r="AI484" s="71">
        <f t="shared" si="311"/>
        <v>0</v>
      </c>
      <c r="AJ484" s="71">
        <f t="shared" si="311"/>
        <v>0</v>
      </c>
      <c r="AK484" s="71">
        <f t="shared" si="311"/>
        <v>0</v>
      </c>
      <c r="AL484" s="71">
        <f t="shared" si="311"/>
        <v>0</v>
      </c>
      <c r="AM484" s="71">
        <f t="shared" si="311"/>
        <v>0</v>
      </c>
      <c r="AN484" s="71">
        <f t="shared" si="311"/>
        <v>0</v>
      </c>
      <c r="AO484" s="71">
        <f t="shared" si="311"/>
        <v>0</v>
      </c>
      <c r="AP484" s="71">
        <f t="shared" si="311"/>
        <v>0</v>
      </c>
      <c r="AQ484" s="71">
        <f t="shared" si="311"/>
        <v>0</v>
      </c>
      <c r="AR484" s="71">
        <f t="shared" si="311"/>
        <v>0</v>
      </c>
      <c r="AS484" s="447">
        <f t="shared" si="262"/>
        <v>0</v>
      </c>
      <c r="AT484" s="455"/>
      <c r="AU484" s="450">
        <f t="shared" si="314"/>
        <v>0</v>
      </c>
      <c r="AV484" s="71"/>
      <c r="AW484" s="71"/>
      <c r="AX484" s="71"/>
      <c r="AY484" s="455">
        <f>SUM(AY500,AY516,AY534)</f>
        <v>0</v>
      </c>
      <c r="AZ484" s="71"/>
      <c r="BA484" s="455"/>
      <c r="BB484" s="447">
        <f t="shared" si="315"/>
        <v>0</v>
      </c>
      <c r="BC484" s="71"/>
      <c r="BD484" s="71"/>
      <c r="BE484" s="71"/>
      <c r="BF484" s="71"/>
      <c r="BG484" s="455"/>
      <c r="BH484" s="455"/>
      <c r="BI484" s="455"/>
      <c r="BJ484" s="455"/>
      <c r="BK484" s="455"/>
      <c r="BL484" s="450">
        <f t="shared" si="316"/>
        <v>0</v>
      </c>
      <c r="BM484" s="71"/>
      <c r="BN484" s="71"/>
      <c r="BO484" s="71"/>
      <c r="BP484" s="71"/>
      <c r="BQ484" s="455">
        <f t="shared" si="287"/>
        <v>0</v>
      </c>
      <c r="BR484" s="71"/>
      <c r="BS484" s="71"/>
      <c r="BT484" s="71"/>
      <c r="BU484" s="71"/>
      <c r="BV484" s="71"/>
      <c r="BW484" s="71"/>
      <c r="BX484" s="71"/>
      <c r="BY484" s="71"/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  <c r="CK484" s="71"/>
      <c r="CL484" s="71"/>
      <c r="CM484" s="71"/>
      <c r="CN484" s="71"/>
      <c r="CO484" s="71"/>
      <c r="CP484" s="190">
        <f t="shared" si="272"/>
        <v>0</v>
      </c>
      <c r="CQ484" s="71"/>
      <c r="CR484" s="71"/>
      <c r="CS484" s="71"/>
      <c r="CT484" s="71"/>
      <c r="CU484" s="71"/>
      <c r="CV484" s="71"/>
      <c r="CW484" s="71"/>
      <c r="CX484" s="71"/>
      <c r="CY484" s="71"/>
      <c r="CZ484" s="71"/>
      <c r="DA484" s="71"/>
      <c r="DB484" s="190">
        <f t="shared" si="273"/>
        <v>0</v>
      </c>
      <c r="DC484" s="71">
        <f t="shared" si="269"/>
        <v>0</v>
      </c>
      <c r="DD484" s="71"/>
      <c r="DE484" s="71"/>
      <c r="DF484" s="71"/>
      <c r="DG484" s="190">
        <f t="shared" si="270"/>
        <v>0</v>
      </c>
      <c r="DH484" s="71">
        <f t="shared" si="271"/>
        <v>0</v>
      </c>
      <c r="DI484" s="71"/>
      <c r="DJ484" s="71"/>
      <c r="DK484" s="71"/>
      <c r="DL484" s="71"/>
      <c r="DM484" s="71"/>
      <c r="DN484" s="71"/>
      <c r="DO484" s="71"/>
      <c r="DP484" s="71"/>
      <c r="DQ484" s="71"/>
      <c r="DR484" s="71"/>
      <c r="DS484" s="71"/>
      <c r="DT484" s="71"/>
      <c r="DU484" s="71"/>
      <c r="DV484" s="71"/>
      <c r="DW484" s="71"/>
      <c r="DX484" s="71"/>
      <c r="DY484" s="71"/>
      <c r="DZ484" s="71"/>
      <c r="EA484" s="71"/>
      <c r="EB484" s="71"/>
      <c r="EC484" s="71"/>
      <c r="ED484" s="71"/>
      <c r="EE484" s="71"/>
      <c r="EF484" s="71"/>
      <c r="EG484" s="71"/>
      <c r="EH484" s="71"/>
      <c r="EI484" s="74"/>
      <c r="EJ484" s="74"/>
      <c r="EK484" s="74"/>
      <c r="EL484" s="74"/>
      <c r="EM484" s="74"/>
      <c r="EN484" s="74"/>
      <c r="EO484" s="74"/>
      <c r="EP484" s="74"/>
      <c r="EQ484" s="74"/>
      <c r="ER484" s="74"/>
      <c r="ES484" s="74"/>
      <c r="ET484" s="74"/>
      <c r="EU484" s="74"/>
      <c r="EV484" s="74"/>
      <c r="EW484" s="74"/>
      <c r="EX484" s="74"/>
      <c r="EY484" s="74"/>
      <c r="EZ484" s="74"/>
      <c r="FA484" s="74"/>
      <c r="FB484" s="74"/>
    </row>
    <row r="485" spans="2:158" s="69" customFormat="1">
      <c r="B485" s="76"/>
      <c r="C485" s="77" t="s">
        <v>389</v>
      </c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2"/>
      <c r="P485" s="71"/>
      <c r="Q485" s="71"/>
      <c r="R485" s="71"/>
      <c r="S485" s="71"/>
      <c r="T485" s="71"/>
      <c r="U485" s="71"/>
      <c r="V485" s="71"/>
      <c r="W485" s="71"/>
      <c r="X485" s="71"/>
      <c r="Y485" s="168">
        <f t="shared" si="310"/>
        <v>2</v>
      </c>
      <c r="Z485" s="73"/>
      <c r="AA485" s="73"/>
      <c r="AB485" s="73"/>
      <c r="AC485" s="73"/>
      <c r="AD485" s="73"/>
      <c r="AE485" s="73"/>
      <c r="AF485" s="447">
        <f t="shared" si="308"/>
        <v>1</v>
      </c>
      <c r="AG485" s="71">
        <f t="shared" si="311"/>
        <v>0</v>
      </c>
      <c r="AH485" s="71">
        <f t="shared" si="311"/>
        <v>0</v>
      </c>
      <c r="AI485" s="71">
        <f t="shared" si="311"/>
        <v>0</v>
      </c>
      <c r="AJ485" s="71">
        <f t="shared" si="311"/>
        <v>0</v>
      </c>
      <c r="AK485" s="71">
        <f t="shared" si="311"/>
        <v>0</v>
      </c>
      <c r="AL485" s="71">
        <f t="shared" si="311"/>
        <v>0</v>
      </c>
      <c r="AM485" s="71">
        <f t="shared" si="311"/>
        <v>0</v>
      </c>
      <c r="AN485" s="71">
        <f t="shared" si="311"/>
        <v>0</v>
      </c>
      <c r="AO485" s="71">
        <f t="shared" si="311"/>
        <v>0</v>
      </c>
      <c r="AP485" s="71">
        <f t="shared" si="311"/>
        <v>0</v>
      </c>
      <c r="AQ485" s="71">
        <f t="shared" si="311"/>
        <v>0</v>
      </c>
      <c r="AR485" s="71">
        <f t="shared" si="311"/>
        <v>0</v>
      </c>
      <c r="AS485" s="447">
        <f t="shared" si="262"/>
        <v>0</v>
      </c>
      <c r="AT485" s="455"/>
      <c r="AU485" s="450">
        <f t="shared" si="314"/>
        <v>0</v>
      </c>
      <c r="AV485" s="71"/>
      <c r="AW485" s="71"/>
      <c r="AX485" s="71"/>
      <c r="AY485" s="455">
        <f>SUM(AY501,AY517,AY535)</f>
        <v>0</v>
      </c>
      <c r="AZ485" s="71">
        <f>SUM(AZ501,AZ517,AZ535)</f>
        <v>0</v>
      </c>
      <c r="BA485" s="455">
        <f>SUM(BA501,BA517,BA535)</f>
        <v>0</v>
      </c>
      <c r="BB485" s="447">
        <f t="shared" si="315"/>
        <v>0</v>
      </c>
      <c r="BC485" s="71">
        <f t="shared" ref="BC485:BK485" si="319">SUM(BC501,BC517,BC535)</f>
        <v>0</v>
      </c>
      <c r="BD485" s="71">
        <f t="shared" si="319"/>
        <v>0</v>
      </c>
      <c r="BE485" s="71">
        <f t="shared" si="319"/>
        <v>0</v>
      </c>
      <c r="BF485" s="71">
        <f t="shared" si="319"/>
        <v>0</v>
      </c>
      <c r="BG485" s="455">
        <f t="shared" si="319"/>
        <v>0</v>
      </c>
      <c r="BH485" s="455">
        <f t="shared" si="319"/>
        <v>0</v>
      </c>
      <c r="BI485" s="455">
        <f t="shared" si="319"/>
        <v>0</v>
      </c>
      <c r="BJ485" s="455">
        <f t="shared" si="319"/>
        <v>1</v>
      </c>
      <c r="BK485" s="455">
        <f t="shared" si="319"/>
        <v>0</v>
      </c>
      <c r="BL485" s="450">
        <f t="shared" si="316"/>
        <v>0</v>
      </c>
      <c r="BM485" s="71">
        <f>SUM(BM501,BM517,BM535)</f>
        <v>0</v>
      </c>
      <c r="BN485" s="71">
        <f>SUM(BN501,BN517,BN535)</f>
        <v>0</v>
      </c>
      <c r="BO485" s="71">
        <f>SUM(BO501,BO517,BO535)</f>
        <v>0</v>
      </c>
      <c r="BP485" s="71">
        <f>SUM(BP501,BP517,BP535)</f>
        <v>0</v>
      </c>
      <c r="BQ485" s="455">
        <f t="shared" si="287"/>
        <v>1</v>
      </c>
      <c r="BR485" s="71"/>
      <c r="BS485" s="71"/>
      <c r="BT485" s="71"/>
      <c r="BU485" s="71"/>
      <c r="BV485" s="71"/>
      <c r="BW485" s="71"/>
      <c r="BX485" s="71"/>
      <c r="BY485" s="71"/>
      <c r="BZ485" s="71"/>
      <c r="CA485" s="71"/>
      <c r="CB485" s="71"/>
      <c r="CC485" s="71"/>
      <c r="CD485" s="71"/>
      <c r="CE485" s="71"/>
      <c r="CF485" s="71"/>
      <c r="CG485" s="71"/>
      <c r="CH485" s="71"/>
      <c r="CI485" s="71"/>
      <c r="CJ485" s="71"/>
      <c r="CK485" s="71"/>
      <c r="CL485" s="71"/>
      <c r="CM485" s="71"/>
      <c r="CN485" s="71"/>
      <c r="CO485" s="71"/>
      <c r="CP485" s="190">
        <f t="shared" si="272"/>
        <v>0</v>
      </c>
      <c r="CQ485" s="71"/>
      <c r="CR485" s="71"/>
      <c r="CS485" s="71"/>
      <c r="CT485" s="71"/>
      <c r="CU485" s="71"/>
      <c r="CV485" s="71"/>
      <c r="CW485" s="71"/>
      <c r="CX485" s="71"/>
      <c r="CY485" s="71"/>
      <c r="CZ485" s="71"/>
      <c r="DA485" s="71"/>
      <c r="DB485" s="190">
        <f t="shared" si="273"/>
        <v>0</v>
      </c>
      <c r="DC485" s="71">
        <f t="shared" si="269"/>
        <v>0</v>
      </c>
      <c r="DD485" s="71"/>
      <c r="DE485" s="71"/>
      <c r="DF485" s="71"/>
      <c r="DG485" s="190">
        <f t="shared" si="270"/>
        <v>0</v>
      </c>
      <c r="DH485" s="71">
        <f t="shared" si="271"/>
        <v>0</v>
      </c>
      <c r="DI485" s="71"/>
      <c r="DJ485" s="71"/>
      <c r="DK485" s="71"/>
      <c r="DL485" s="71"/>
      <c r="DM485" s="71"/>
      <c r="DN485" s="71"/>
      <c r="DO485" s="71"/>
      <c r="DP485" s="71"/>
      <c r="DQ485" s="71"/>
      <c r="DR485" s="71"/>
      <c r="DS485" s="71"/>
      <c r="DT485" s="71"/>
      <c r="DU485" s="71"/>
      <c r="DV485" s="71"/>
      <c r="DW485" s="71"/>
      <c r="DX485" s="71"/>
      <c r="DY485" s="71"/>
      <c r="DZ485" s="71"/>
      <c r="EA485" s="71"/>
      <c r="EB485" s="71"/>
      <c r="EC485" s="71"/>
      <c r="ED485" s="71"/>
      <c r="EE485" s="71"/>
      <c r="EF485" s="71"/>
      <c r="EG485" s="71"/>
      <c r="EH485" s="71"/>
      <c r="EI485" s="74"/>
      <c r="EJ485" s="74"/>
      <c r="EK485" s="74"/>
      <c r="EL485" s="74"/>
      <c r="EM485" s="74"/>
      <c r="EN485" s="74"/>
      <c r="EO485" s="74"/>
      <c r="EP485" s="74"/>
      <c r="EQ485" s="74"/>
      <c r="ER485" s="74"/>
      <c r="ES485" s="74"/>
      <c r="ET485" s="74"/>
      <c r="EU485" s="74"/>
      <c r="EV485" s="74"/>
      <c r="EW485" s="74"/>
      <c r="EX485" s="74"/>
      <c r="EY485" s="74"/>
      <c r="EZ485" s="74"/>
      <c r="FA485" s="74"/>
      <c r="FB485" s="74"/>
    </row>
    <row r="486" spans="2:158" s="69" customFormat="1">
      <c r="B486" s="76"/>
      <c r="C486" s="77" t="s">
        <v>390</v>
      </c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2"/>
      <c r="P486" s="71"/>
      <c r="Q486" s="71"/>
      <c r="R486" s="71"/>
      <c r="S486" s="71"/>
      <c r="T486" s="71"/>
      <c r="U486" s="71"/>
      <c r="V486" s="71"/>
      <c r="W486" s="71"/>
      <c r="X486" s="71"/>
      <c r="Y486" s="168">
        <f t="shared" si="310"/>
        <v>0</v>
      </c>
      <c r="Z486" s="73"/>
      <c r="AA486" s="73"/>
      <c r="AB486" s="73"/>
      <c r="AC486" s="73"/>
      <c r="AD486" s="73"/>
      <c r="AE486" s="73"/>
      <c r="AF486" s="447">
        <f t="shared" si="308"/>
        <v>0</v>
      </c>
      <c r="AG486" s="71">
        <f t="shared" si="311"/>
        <v>0</v>
      </c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447">
        <f t="shared" si="262"/>
        <v>0</v>
      </c>
      <c r="AT486" s="455"/>
      <c r="AU486" s="450">
        <f t="shared" si="314"/>
        <v>0</v>
      </c>
      <c r="AV486" s="71"/>
      <c r="AW486" s="71"/>
      <c r="AX486" s="71"/>
      <c r="AY486" s="455">
        <f>SUM(AY502,AY518,AY536)</f>
        <v>0</v>
      </c>
      <c r="AZ486" s="71"/>
      <c r="BA486" s="455"/>
      <c r="BB486" s="447">
        <f t="shared" si="315"/>
        <v>0</v>
      </c>
      <c r="BC486" s="71"/>
      <c r="BD486" s="71"/>
      <c r="BE486" s="71"/>
      <c r="BF486" s="71"/>
      <c r="BG486" s="455"/>
      <c r="BH486" s="455"/>
      <c r="BI486" s="455"/>
      <c r="BJ486" s="455"/>
      <c r="BK486" s="455"/>
      <c r="BL486" s="450">
        <f t="shared" si="316"/>
        <v>0</v>
      </c>
      <c r="BM486" s="71"/>
      <c r="BN486" s="71"/>
      <c r="BO486" s="71"/>
      <c r="BP486" s="71"/>
      <c r="BQ486" s="455">
        <f t="shared" si="287"/>
        <v>0</v>
      </c>
      <c r="BR486" s="71"/>
      <c r="BS486" s="71"/>
      <c r="BT486" s="71"/>
      <c r="BU486" s="71"/>
      <c r="BV486" s="71"/>
      <c r="BW486" s="71"/>
      <c r="BX486" s="71"/>
      <c r="BY486" s="71"/>
      <c r="BZ486" s="71"/>
      <c r="CA486" s="71"/>
      <c r="CB486" s="71"/>
      <c r="CC486" s="71"/>
      <c r="CD486" s="71"/>
      <c r="CE486" s="71"/>
      <c r="CF486" s="71"/>
      <c r="CG486" s="71"/>
      <c r="CH486" s="71"/>
      <c r="CI486" s="71"/>
      <c r="CJ486" s="71"/>
      <c r="CK486" s="71"/>
      <c r="CL486" s="71"/>
      <c r="CM486" s="71"/>
      <c r="CN486" s="71"/>
      <c r="CO486" s="71"/>
      <c r="CP486" s="190">
        <f t="shared" si="272"/>
        <v>0</v>
      </c>
      <c r="CQ486" s="71"/>
      <c r="CR486" s="71"/>
      <c r="CS486" s="71"/>
      <c r="CT486" s="71"/>
      <c r="CU486" s="71"/>
      <c r="CV486" s="71"/>
      <c r="CW486" s="71"/>
      <c r="CX486" s="71"/>
      <c r="CY486" s="71"/>
      <c r="CZ486" s="71"/>
      <c r="DA486" s="71"/>
      <c r="DB486" s="190">
        <f t="shared" si="273"/>
        <v>0</v>
      </c>
      <c r="DC486" s="71">
        <f t="shared" si="269"/>
        <v>0</v>
      </c>
      <c r="DD486" s="71"/>
      <c r="DE486" s="71"/>
      <c r="DF486" s="71"/>
      <c r="DG486" s="190">
        <f t="shared" si="270"/>
        <v>0</v>
      </c>
      <c r="DH486" s="71">
        <f t="shared" si="271"/>
        <v>0</v>
      </c>
      <c r="DI486" s="71"/>
      <c r="DJ486" s="71"/>
      <c r="DK486" s="71"/>
      <c r="DL486" s="71"/>
      <c r="DM486" s="71"/>
      <c r="DN486" s="71"/>
      <c r="DO486" s="71"/>
      <c r="DP486" s="71"/>
      <c r="DQ486" s="71"/>
      <c r="DR486" s="71"/>
      <c r="DS486" s="71"/>
      <c r="DT486" s="71"/>
      <c r="DU486" s="71"/>
      <c r="DV486" s="71"/>
      <c r="DW486" s="71"/>
      <c r="DX486" s="71"/>
      <c r="DY486" s="71"/>
      <c r="DZ486" s="71"/>
      <c r="EA486" s="71"/>
      <c r="EB486" s="71"/>
      <c r="EC486" s="71"/>
      <c r="ED486" s="71"/>
      <c r="EE486" s="71"/>
      <c r="EF486" s="71"/>
      <c r="EG486" s="71"/>
      <c r="EH486" s="71"/>
      <c r="EI486" s="74"/>
      <c r="EJ486" s="74"/>
      <c r="EK486" s="74"/>
      <c r="EL486" s="74"/>
      <c r="EM486" s="74"/>
      <c r="EN486" s="74"/>
      <c r="EO486" s="74"/>
      <c r="EP486" s="74"/>
      <c r="EQ486" s="74"/>
      <c r="ER486" s="74"/>
      <c r="ES486" s="74"/>
      <c r="ET486" s="74"/>
      <c r="EU486" s="74"/>
      <c r="EV486" s="74"/>
      <c r="EW486" s="74"/>
      <c r="EX486" s="74"/>
      <c r="EY486" s="74"/>
      <c r="EZ486" s="74"/>
      <c r="FA486" s="74"/>
      <c r="FB486" s="74"/>
    </row>
    <row r="487" spans="2:158" s="69" customFormat="1">
      <c r="B487" s="76"/>
      <c r="C487" s="77" t="s">
        <v>391</v>
      </c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2"/>
      <c r="P487" s="71"/>
      <c r="Q487" s="71"/>
      <c r="R487" s="71"/>
      <c r="S487" s="71"/>
      <c r="T487" s="71"/>
      <c r="U487" s="71"/>
      <c r="V487" s="71"/>
      <c r="W487" s="71"/>
      <c r="X487" s="71"/>
      <c r="Y487" s="168">
        <f t="shared" si="310"/>
        <v>14</v>
      </c>
      <c r="Z487" s="73"/>
      <c r="AA487" s="73"/>
      <c r="AB487" s="73"/>
      <c r="AC487" s="73"/>
      <c r="AD487" s="73"/>
      <c r="AE487" s="73"/>
      <c r="AF487" s="447">
        <f t="shared" si="308"/>
        <v>1</v>
      </c>
      <c r="AG487" s="71">
        <f t="shared" si="311"/>
        <v>0</v>
      </c>
      <c r="AH487" s="71">
        <f t="shared" si="311"/>
        <v>0</v>
      </c>
      <c r="AI487" s="71">
        <f t="shared" si="311"/>
        <v>0</v>
      </c>
      <c r="AJ487" s="71">
        <f t="shared" si="311"/>
        <v>0</v>
      </c>
      <c r="AK487" s="71">
        <f t="shared" si="311"/>
        <v>0</v>
      </c>
      <c r="AL487" s="71">
        <f t="shared" si="311"/>
        <v>0</v>
      </c>
      <c r="AM487" s="71">
        <f t="shared" si="311"/>
        <v>0</v>
      </c>
      <c r="AN487" s="71">
        <f t="shared" si="311"/>
        <v>0</v>
      </c>
      <c r="AO487" s="71">
        <f t="shared" si="311"/>
        <v>1</v>
      </c>
      <c r="AP487" s="71">
        <f t="shared" si="311"/>
        <v>0</v>
      </c>
      <c r="AQ487" s="71">
        <f t="shared" si="311"/>
        <v>0</v>
      </c>
      <c r="AR487" s="71">
        <f t="shared" si="311"/>
        <v>0</v>
      </c>
      <c r="AS487" s="447">
        <f t="shared" si="262"/>
        <v>1</v>
      </c>
      <c r="AT487" s="455"/>
      <c r="AU487" s="450">
        <f t="shared" si="314"/>
        <v>0</v>
      </c>
      <c r="AV487" s="71">
        <f t="shared" ref="AV487:AX488" si="320">SUM(AV503,AV519,AV537)</f>
        <v>0</v>
      </c>
      <c r="AW487" s="71">
        <f t="shared" si="320"/>
        <v>0</v>
      </c>
      <c r="AX487" s="71">
        <f t="shared" si="320"/>
        <v>0</v>
      </c>
      <c r="AY487" s="455">
        <f>SUM(AY503,AY519,AY537)</f>
        <v>0</v>
      </c>
      <c r="AZ487" s="71">
        <f>SUM(AZ503,AZ519,AZ537)</f>
        <v>0</v>
      </c>
      <c r="BA487" s="455">
        <f>SUM(BA503,BA519,BA537)</f>
        <v>0</v>
      </c>
      <c r="BB487" s="447">
        <f t="shared" si="315"/>
        <v>0</v>
      </c>
      <c r="BC487" s="71">
        <f t="shared" ref="BC487:BK488" si="321">SUM(BC503,BC519,BC537)</f>
        <v>0</v>
      </c>
      <c r="BD487" s="71">
        <f t="shared" si="321"/>
        <v>0</v>
      </c>
      <c r="BE487" s="71">
        <f t="shared" si="321"/>
        <v>0</v>
      </c>
      <c r="BF487" s="71">
        <f t="shared" si="321"/>
        <v>0</v>
      </c>
      <c r="BG487" s="455">
        <f t="shared" si="321"/>
        <v>0</v>
      </c>
      <c r="BH487" s="455">
        <f t="shared" si="321"/>
        <v>0</v>
      </c>
      <c r="BI487" s="455">
        <f t="shared" si="321"/>
        <v>0</v>
      </c>
      <c r="BJ487" s="455">
        <f t="shared" si="321"/>
        <v>0</v>
      </c>
      <c r="BK487" s="455">
        <f t="shared" si="321"/>
        <v>0</v>
      </c>
      <c r="BL487" s="450">
        <f t="shared" si="316"/>
        <v>0</v>
      </c>
      <c r="BM487" s="71">
        <f t="shared" ref="BM487:BP488" si="322">SUM(BM503,BM519,BM537)</f>
        <v>0</v>
      </c>
      <c r="BN487" s="71">
        <f t="shared" si="322"/>
        <v>0</v>
      </c>
      <c r="BO487" s="71">
        <f t="shared" si="322"/>
        <v>0</v>
      </c>
      <c r="BP487" s="71">
        <f t="shared" si="322"/>
        <v>0</v>
      </c>
      <c r="BQ487" s="455">
        <f t="shared" si="287"/>
        <v>0</v>
      </c>
      <c r="BR487" s="71"/>
      <c r="BS487" s="71"/>
      <c r="BT487" s="71"/>
      <c r="BU487" s="71"/>
      <c r="BV487" s="71"/>
      <c r="BW487" s="71"/>
      <c r="BX487" s="71"/>
      <c r="BY487" s="71"/>
      <c r="BZ487" s="71"/>
      <c r="CA487" s="71"/>
      <c r="CB487" s="71"/>
      <c r="CC487" s="71"/>
      <c r="CD487" s="71"/>
      <c r="CE487" s="71"/>
      <c r="CF487" s="71"/>
      <c r="CG487" s="71"/>
      <c r="CH487" s="71"/>
      <c r="CI487" s="71"/>
      <c r="CJ487" s="71"/>
      <c r="CK487" s="71"/>
      <c r="CL487" s="71"/>
      <c r="CM487" s="71"/>
      <c r="CN487" s="71"/>
      <c r="CO487" s="71"/>
      <c r="CP487" s="190">
        <f t="shared" si="272"/>
        <v>0</v>
      </c>
      <c r="CQ487" s="71"/>
      <c r="CR487" s="71"/>
      <c r="CS487" s="71"/>
      <c r="CT487" s="71"/>
      <c r="CU487" s="71"/>
      <c r="CV487" s="71"/>
      <c r="CW487" s="71"/>
      <c r="CX487" s="71"/>
      <c r="CY487" s="71"/>
      <c r="CZ487" s="71"/>
      <c r="DA487" s="71"/>
      <c r="DB487" s="190">
        <f t="shared" si="273"/>
        <v>0</v>
      </c>
      <c r="DC487" s="71">
        <f t="shared" si="269"/>
        <v>0</v>
      </c>
      <c r="DD487" s="71"/>
      <c r="DE487" s="71"/>
      <c r="DF487" s="71"/>
      <c r="DG487" s="190">
        <f t="shared" si="270"/>
        <v>0</v>
      </c>
      <c r="DH487" s="71">
        <f t="shared" si="271"/>
        <v>0</v>
      </c>
      <c r="DI487" s="71"/>
      <c r="DJ487" s="71"/>
      <c r="DK487" s="71"/>
      <c r="DL487" s="71"/>
      <c r="DM487" s="71"/>
      <c r="DN487" s="71"/>
      <c r="DO487" s="71"/>
      <c r="DP487" s="71"/>
      <c r="DQ487" s="71"/>
      <c r="DR487" s="71"/>
      <c r="DS487" s="71"/>
      <c r="DT487" s="71"/>
      <c r="DU487" s="71"/>
      <c r="DV487" s="71"/>
      <c r="DW487" s="71"/>
      <c r="DX487" s="71"/>
      <c r="DY487" s="71"/>
      <c r="DZ487" s="71"/>
      <c r="EA487" s="71"/>
      <c r="EB487" s="71"/>
      <c r="EC487" s="71"/>
      <c r="ED487" s="71"/>
      <c r="EE487" s="71"/>
      <c r="EF487" s="71"/>
      <c r="EG487" s="71"/>
      <c r="EH487" s="71"/>
      <c r="EI487" s="74"/>
      <c r="EJ487" s="74"/>
      <c r="EK487" s="74"/>
      <c r="EL487" s="74"/>
      <c r="EM487" s="74"/>
      <c r="EN487" s="74"/>
      <c r="EO487" s="74"/>
      <c r="EP487" s="74"/>
      <c r="EQ487" s="74"/>
      <c r="ER487" s="74"/>
      <c r="ES487" s="74"/>
      <c r="ET487" s="74"/>
      <c r="EU487" s="74"/>
      <c r="EV487" s="74"/>
      <c r="EW487" s="74"/>
      <c r="EX487" s="74"/>
      <c r="EY487" s="74"/>
      <c r="EZ487" s="74"/>
      <c r="FA487" s="74"/>
      <c r="FB487" s="74"/>
    </row>
    <row r="488" spans="2:158" s="69" customFormat="1">
      <c r="B488" s="76"/>
      <c r="C488" s="77" t="s">
        <v>392</v>
      </c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2"/>
      <c r="P488" s="71"/>
      <c r="Q488" s="71"/>
      <c r="R488" s="71"/>
      <c r="S488" s="71"/>
      <c r="T488" s="71"/>
      <c r="U488" s="71"/>
      <c r="V488" s="71"/>
      <c r="W488" s="71"/>
      <c r="X488" s="71"/>
      <c r="Y488" s="168">
        <f t="shared" si="310"/>
        <v>4</v>
      </c>
      <c r="Z488" s="73"/>
      <c r="AA488" s="73"/>
      <c r="AB488" s="73"/>
      <c r="AC488" s="73"/>
      <c r="AD488" s="73"/>
      <c r="AE488" s="73"/>
      <c r="AF488" s="447">
        <f t="shared" si="308"/>
        <v>27</v>
      </c>
      <c r="AG488" s="71">
        <f t="shared" si="311"/>
        <v>0</v>
      </c>
      <c r="AH488" s="71">
        <f t="shared" si="311"/>
        <v>0</v>
      </c>
      <c r="AI488" s="71">
        <f t="shared" si="311"/>
        <v>0</v>
      </c>
      <c r="AJ488" s="71">
        <f t="shared" si="311"/>
        <v>0</v>
      </c>
      <c r="AK488" s="71">
        <f t="shared" si="311"/>
        <v>0</v>
      </c>
      <c r="AL488" s="71">
        <f t="shared" si="311"/>
        <v>0</v>
      </c>
      <c r="AM488" s="71">
        <f t="shared" si="311"/>
        <v>0</v>
      </c>
      <c r="AN488" s="71">
        <f t="shared" si="311"/>
        <v>0</v>
      </c>
      <c r="AO488" s="71">
        <f t="shared" si="311"/>
        <v>0</v>
      </c>
      <c r="AP488" s="71">
        <f t="shared" si="311"/>
        <v>0</v>
      </c>
      <c r="AQ488" s="71">
        <f t="shared" si="311"/>
        <v>0</v>
      </c>
      <c r="AR488" s="71">
        <f t="shared" si="311"/>
        <v>0</v>
      </c>
      <c r="AS488" s="447">
        <f t="shared" si="262"/>
        <v>0</v>
      </c>
      <c r="AT488" s="455">
        <f>SUM(AT504,AT520,AT538)</f>
        <v>0</v>
      </c>
      <c r="AU488" s="450">
        <f t="shared" si="314"/>
        <v>0</v>
      </c>
      <c r="AV488" s="71">
        <f t="shared" si="320"/>
        <v>0</v>
      </c>
      <c r="AW488" s="71">
        <f t="shared" si="320"/>
        <v>0</v>
      </c>
      <c r="AX488" s="71">
        <f t="shared" si="320"/>
        <v>0</v>
      </c>
      <c r="AY488" s="455">
        <f>SUM(AY504,AY520,AY538)</f>
        <v>0</v>
      </c>
      <c r="AZ488" s="71">
        <f>SUM(AZ504,AZ520,AZ538)</f>
        <v>0</v>
      </c>
      <c r="BA488" s="455">
        <f>SUM(BA504,BA520,BA538)</f>
        <v>0</v>
      </c>
      <c r="BB488" s="447">
        <f t="shared" si="315"/>
        <v>0</v>
      </c>
      <c r="BC488" s="71">
        <f t="shared" si="321"/>
        <v>0</v>
      </c>
      <c r="BD488" s="71">
        <f t="shared" si="321"/>
        <v>0</v>
      </c>
      <c r="BE488" s="71">
        <f t="shared" si="321"/>
        <v>0</v>
      </c>
      <c r="BF488" s="71">
        <f t="shared" si="321"/>
        <v>0</v>
      </c>
      <c r="BG488" s="455">
        <f t="shared" si="321"/>
        <v>0</v>
      </c>
      <c r="BH488" s="455">
        <f t="shared" si="321"/>
        <v>27</v>
      </c>
      <c r="BI488" s="455">
        <f t="shared" si="321"/>
        <v>0</v>
      </c>
      <c r="BJ488" s="455">
        <f t="shared" si="321"/>
        <v>0</v>
      </c>
      <c r="BK488" s="455">
        <f t="shared" si="321"/>
        <v>0</v>
      </c>
      <c r="BL488" s="450">
        <f t="shared" si="316"/>
        <v>0</v>
      </c>
      <c r="BM488" s="71">
        <f t="shared" si="322"/>
        <v>0</v>
      </c>
      <c r="BN488" s="71">
        <f t="shared" si="322"/>
        <v>0</v>
      </c>
      <c r="BO488" s="71">
        <f t="shared" si="322"/>
        <v>0</v>
      </c>
      <c r="BP488" s="71">
        <f t="shared" si="322"/>
        <v>0</v>
      </c>
      <c r="BQ488" s="455">
        <f t="shared" si="287"/>
        <v>27</v>
      </c>
      <c r="BR488" s="71"/>
      <c r="BS488" s="71"/>
      <c r="BT488" s="71"/>
      <c r="BU488" s="71"/>
      <c r="BV488" s="71"/>
      <c r="BW488" s="71"/>
      <c r="BX488" s="71"/>
      <c r="BY488" s="71"/>
      <c r="BZ488" s="71"/>
      <c r="CA488" s="71"/>
      <c r="CB488" s="71"/>
      <c r="CC488" s="71"/>
      <c r="CD488" s="71"/>
      <c r="CE488" s="71"/>
      <c r="CF488" s="71"/>
      <c r="CG488" s="71"/>
      <c r="CH488" s="71"/>
      <c r="CI488" s="71"/>
      <c r="CJ488" s="71"/>
      <c r="CK488" s="71"/>
      <c r="CL488" s="71"/>
      <c r="CM488" s="71"/>
      <c r="CN488" s="71"/>
      <c r="CO488" s="71"/>
      <c r="CP488" s="190">
        <f t="shared" si="272"/>
        <v>0</v>
      </c>
      <c r="CQ488" s="71"/>
      <c r="CR488" s="71"/>
      <c r="CS488" s="71"/>
      <c r="CT488" s="71"/>
      <c r="CU488" s="71"/>
      <c r="CV488" s="71"/>
      <c r="CW488" s="71"/>
      <c r="CX488" s="71"/>
      <c r="CY488" s="71"/>
      <c r="CZ488" s="71"/>
      <c r="DA488" s="71"/>
      <c r="DB488" s="190">
        <f t="shared" si="273"/>
        <v>0</v>
      </c>
      <c r="DC488" s="71">
        <f t="shared" si="269"/>
        <v>0</v>
      </c>
      <c r="DD488" s="71"/>
      <c r="DE488" s="71"/>
      <c r="DF488" s="71"/>
      <c r="DG488" s="190">
        <f t="shared" si="270"/>
        <v>0</v>
      </c>
      <c r="DH488" s="71">
        <f t="shared" si="271"/>
        <v>0</v>
      </c>
      <c r="DI488" s="71"/>
      <c r="DJ488" s="71"/>
      <c r="DK488" s="71"/>
      <c r="DL488" s="71"/>
      <c r="DM488" s="71"/>
      <c r="DN488" s="71"/>
      <c r="DO488" s="71"/>
      <c r="DP488" s="71"/>
      <c r="DQ488" s="71"/>
      <c r="DR488" s="71"/>
      <c r="DS488" s="71"/>
      <c r="DT488" s="71"/>
      <c r="DU488" s="71"/>
      <c r="DV488" s="71"/>
      <c r="DW488" s="71"/>
      <c r="DX488" s="71"/>
      <c r="DY488" s="71"/>
      <c r="DZ488" s="71"/>
      <c r="EA488" s="71"/>
      <c r="EB488" s="71"/>
      <c r="EC488" s="71"/>
      <c r="ED488" s="71"/>
      <c r="EE488" s="71"/>
      <c r="EF488" s="71"/>
      <c r="EG488" s="71"/>
      <c r="EH488" s="71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</row>
    <row r="489" spans="2:158" s="69" customFormat="1">
      <c r="B489" s="76"/>
      <c r="C489" s="77" t="s">
        <v>393</v>
      </c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2"/>
      <c r="P489" s="71"/>
      <c r="Q489" s="71"/>
      <c r="R489" s="71"/>
      <c r="S489" s="71"/>
      <c r="T489" s="71"/>
      <c r="U489" s="71"/>
      <c r="V489" s="71"/>
      <c r="W489" s="71"/>
      <c r="X489" s="71"/>
      <c r="Y489" s="168">
        <f t="shared" si="310"/>
        <v>6</v>
      </c>
      <c r="Z489" s="73"/>
      <c r="AA489" s="73"/>
      <c r="AB489" s="73"/>
      <c r="AC489" s="73"/>
      <c r="AD489" s="73"/>
      <c r="AE489" s="73"/>
      <c r="AF489" s="447">
        <f t="shared" si="308"/>
        <v>53</v>
      </c>
      <c r="AG489" s="71">
        <f t="shared" si="311"/>
        <v>0</v>
      </c>
      <c r="AH489" s="71">
        <f t="shared" ref="AH489:AR489" si="323">SUM(AH505,AH521,AH539,AH555)</f>
        <v>0</v>
      </c>
      <c r="AI489" s="71">
        <f t="shared" si="323"/>
        <v>0</v>
      </c>
      <c r="AJ489" s="71">
        <f t="shared" si="323"/>
        <v>0</v>
      </c>
      <c r="AK489" s="71">
        <f t="shared" si="323"/>
        <v>0</v>
      </c>
      <c r="AL489" s="71">
        <f t="shared" si="323"/>
        <v>0</v>
      </c>
      <c r="AM489" s="71">
        <f t="shared" si="323"/>
        <v>0</v>
      </c>
      <c r="AN489" s="71">
        <f t="shared" si="323"/>
        <v>0</v>
      </c>
      <c r="AO489" s="71">
        <f t="shared" si="323"/>
        <v>0</v>
      </c>
      <c r="AP489" s="71">
        <f t="shared" si="323"/>
        <v>0</v>
      </c>
      <c r="AQ489" s="71">
        <f t="shared" si="323"/>
        <v>0</v>
      </c>
      <c r="AR489" s="71">
        <f t="shared" si="323"/>
        <v>0</v>
      </c>
      <c r="AS489" s="447">
        <f t="shared" si="262"/>
        <v>0</v>
      </c>
      <c r="AT489" s="455"/>
      <c r="AU489" s="450">
        <f t="shared" si="314"/>
        <v>0</v>
      </c>
      <c r="AV489" s="71">
        <f t="shared" ref="AV489:BA489" si="324">SUM(AV505,AV521,AV539,AV555)</f>
        <v>0</v>
      </c>
      <c r="AW489" s="71">
        <f t="shared" si="324"/>
        <v>0</v>
      </c>
      <c r="AX489" s="71">
        <f t="shared" si="324"/>
        <v>0</v>
      </c>
      <c r="AY489" s="455">
        <f t="shared" si="324"/>
        <v>0</v>
      </c>
      <c r="AZ489" s="71">
        <f t="shared" si="324"/>
        <v>0</v>
      </c>
      <c r="BA489" s="455">
        <f t="shared" si="324"/>
        <v>0</v>
      </c>
      <c r="BB489" s="447">
        <f>BC489+BD489+BF489</f>
        <v>0</v>
      </c>
      <c r="BC489" s="71">
        <f t="shared" ref="BC489:BK489" si="325">SUM(BC505,BC521,BC539,BC555)</f>
        <v>0</v>
      </c>
      <c r="BD489" s="71">
        <f t="shared" si="325"/>
        <v>0</v>
      </c>
      <c r="BE489" s="71">
        <f t="shared" si="325"/>
        <v>0</v>
      </c>
      <c r="BF489" s="71">
        <f t="shared" si="325"/>
        <v>0</v>
      </c>
      <c r="BG489" s="455">
        <f t="shared" si="325"/>
        <v>0</v>
      </c>
      <c r="BH489" s="455">
        <f t="shared" si="325"/>
        <v>51</v>
      </c>
      <c r="BI489" s="455">
        <f t="shared" si="325"/>
        <v>0</v>
      </c>
      <c r="BJ489" s="455">
        <f t="shared" si="325"/>
        <v>0</v>
      </c>
      <c r="BK489" s="455">
        <f t="shared" si="325"/>
        <v>0</v>
      </c>
      <c r="BL489" s="450">
        <f t="shared" si="316"/>
        <v>2</v>
      </c>
      <c r="BM489" s="71">
        <f>SUM(BM505,BM521,BM539,BM555)</f>
        <v>0</v>
      </c>
      <c r="BN489" s="71">
        <f>SUM(BN505,BN521,BN539,BN555)</f>
        <v>0</v>
      </c>
      <c r="BO489" s="71">
        <f>SUM(BO505,BO521,BO539,BO555)</f>
        <v>0</v>
      </c>
      <c r="BP489" s="71">
        <f>SUM(BP505,BP521,BP539,BP555)</f>
        <v>2</v>
      </c>
      <c r="BQ489" s="455">
        <f t="shared" si="287"/>
        <v>53</v>
      </c>
      <c r="BR489" s="71"/>
      <c r="BS489" s="71"/>
      <c r="BT489" s="71"/>
      <c r="BU489" s="71"/>
      <c r="BV489" s="71"/>
      <c r="BW489" s="71"/>
      <c r="BX489" s="71"/>
      <c r="BY489" s="71"/>
      <c r="BZ489" s="71"/>
      <c r="CA489" s="71"/>
      <c r="CB489" s="71"/>
      <c r="CC489" s="71"/>
      <c r="CD489" s="71"/>
      <c r="CE489" s="71"/>
      <c r="CF489" s="71"/>
      <c r="CG489" s="71"/>
      <c r="CH489" s="71"/>
      <c r="CI489" s="71"/>
      <c r="CJ489" s="71"/>
      <c r="CK489" s="71"/>
      <c r="CL489" s="71"/>
      <c r="CM489" s="71"/>
      <c r="CN489" s="71"/>
      <c r="CO489" s="71"/>
      <c r="CP489" s="190">
        <f t="shared" si="272"/>
        <v>0</v>
      </c>
      <c r="CQ489" s="71"/>
      <c r="CR489" s="71"/>
      <c r="CS489" s="71"/>
      <c r="CT489" s="71"/>
      <c r="CU489" s="71"/>
      <c r="CV489" s="71"/>
      <c r="CW489" s="71"/>
      <c r="CX489" s="71"/>
      <c r="CY489" s="71"/>
      <c r="CZ489" s="71"/>
      <c r="DA489" s="71"/>
      <c r="DB489" s="190">
        <f t="shared" si="273"/>
        <v>0</v>
      </c>
      <c r="DC489" s="71">
        <f t="shared" si="269"/>
        <v>0</v>
      </c>
      <c r="DD489" s="71"/>
      <c r="DE489" s="71"/>
      <c r="DF489" s="71"/>
      <c r="DG489" s="190">
        <f t="shared" si="270"/>
        <v>0</v>
      </c>
      <c r="DH489" s="71">
        <f t="shared" si="271"/>
        <v>0</v>
      </c>
      <c r="DI489" s="71"/>
      <c r="DJ489" s="71"/>
      <c r="DK489" s="71"/>
      <c r="DL489" s="71"/>
      <c r="DM489" s="71"/>
      <c r="DN489" s="71"/>
      <c r="DO489" s="71"/>
      <c r="DP489" s="71"/>
      <c r="DQ489" s="71"/>
      <c r="DR489" s="71"/>
      <c r="DS489" s="71"/>
      <c r="DT489" s="71"/>
      <c r="DU489" s="71"/>
      <c r="DV489" s="71"/>
      <c r="DW489" s="71"/>
      <c r="DX489" s="71"/>
      <c r="DY489" s="71"/>
      <c r="DZ489" s="71"/>
      <c r="EA489" s="71"/>
      <c r="EB489" s="71"/>
      <c r="EC489" s="71"/>
      <c r="ED489" s="71"/>
      <c r="EE489" s="71"/>
      <c r="EF489" s="71"/>
      <c r="EG489" s="71"/>
      <c r="EH489" s="71"/>
      <c r="EI489" s="74"/>
      <c r="EJ489" s="74"/>
      <c r="EK489" s="74"/>
      <c r="EL489" s="74"/>
      <c r="EM489" s="74"/>
      <c r="EN489" s="74"/>
      <c r="EO489" s="74"/>
      <c r="EP489" s="74"/>
      <c r="EQ489" s="74"/>
      <c r="ER489" s="74"/>
      <c r="ES489" s="74"/>
      <c r="ET489" s="74"/>
      <c r="EU489" s="74"/>
      <c r="EV489" s="74"/>
      <c r="EW489" s="74"/>
      <c r="EX489" s="74"/>
      <c r="EY489" s="74"/>
      <c r="EZ489" s="74"/>
      <c r="FA489" s="74"/>
      <c r="FB489" s="74"/>
    </row>
    <row r="490" spans="2:158" s="69" customFormat="1">
      <c r="B490" s="76"/>
      <c r="C490" s="77" t="s">
        <v>394</v>
      </c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2"/>
      <c r="P490" s="71"/>
      <c r="Q490" s="71"/>
      <c r="R490" s="71"/>
      <c r="S490" s="71"/>
      <c r="T490" s="71"/>
      <c r="U490" s="71"/>
      <c r="V490" s="71"/>
      <c r="W490" s="71"/>
      <c r="X490" s="71"/>
      <c r="Y490" s="168">
        <f t="shared" si="310"/>
        <v>0</v>
      </c>
      <c r="Z490" s="73"/>
      <c r="AA490" s="73"/>
      <c r="AB490" s="73"/>
      <c r="AC490" s="73"/>
      <c r="AD490" s="73"/>
      <c r="AE490" s="73"/>
      <c r="AF490" s="447"/>
      <c r="AG490" s="71">
        <f t="shared" si="311"/>
        <v>0</v>
      </c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447">
        <f t="shared" si="262"/>
        <v>0</v>
      </c>
      <c r="AT490" s="455"/>
      <c r="AU490" s="450">
        <f t="shared" si="314"/>
        <v>0</v>
      </c>
      <c r="AV490" s="71"/>
      <c r="AW490" s="71"/>
      <c r="AX490" s="71"/>
      <c r="AY490" s="455">
        <f>SUM(AY506,AY522,AY540)</f>
        <v>0</v>
      </c>
      <c r="AZ490" s="71"/>
      <c r="BA490" s="455"/>
      <c r="BB490" s="447">
        <f t="shared" si="315"/>
        <v>0</v>
      </c>
      <c r="BC490" s="71"/>
      <c r="BD490" s="71"/>
      <c r="BE490" s="71"/>
      <c r="BF490" s="71"/>
      <c r="BG490" s="455"/>
      <c r="BH490" s="455"/>
      <c r="BI490" s="455"/>
      <c r="BJ490" s="455"/>
      <c r="BK490" s="455"/>
      <c r="BL490" s="450">
        <f t="shared" si="316"/>
        <v>0</v>
      </c>
      <c r="BM490" s="71"/>
      <c r="BN490" s="71"/>
      <c r="BO490" s="71"/>
      <c r="BP490" s="71"/>
      <c r="BQ490" s="455">
        <f t="shared" si="287"/>
        <v>0</v>
      </c>
      <c r="BR490" s="71"/>
      <c r="BS490" s="71"/>
      <c r="BT490" s="71"/>
      <c r="BU490" s="71"/>
      <c r="BV490" s="71"/>
      <c r="BW490" s="71"/>
      <c r="BX490" s="71"/>
      <c r="BY490" s="71"/>
      <c r="BZ490" s="71"/>
      <c r="CA490" s="71"/>
      <c r="CB490" s="71"/>
      <c r="CC490" s="71"/>
      <c r="CD490" s="71"/>
      <c r="CE490" s="71"/>
      <c r="CF490" s="71"/>
      <c r="CG490" s="71"/>
      <c r="CH490" s="71"/>
      <c r="CI490" s="71"/>
      <c r="CJ490" s="71"/>
      <c r="CK490" s="71"/>
      <c r="CL490" s="71"/>
      <c r="CM490" s="71"/>
      <c r="CN490" s="71"/>
      <c r="CO490" s="71"/>
      <c r="CP490" s="190">
        <f t="shared" si="272"/>
        <v>0</v>
      </c>
      <c r="CQ490" s="71"/>
      <c r="CR490" s="71"/>
      <c r="CS490" s="71"/>
      <c r="CT490" s="71"/>
      <c r="CU490" s="71"/>
      <c r="CV490" s="71"/>
      <c r="CW490" s="71"/>
      <c r="CX490" s="71"/>
      <c r="CY490" s="71"/>
      <c r="CZ490" s="71"/>
      <c r="DA490" s="71"/>
      <c r="DB490" s="190">
        <f t="shared" si="273"/>
        <v>0</v>
      </c>
      <c r="DC490" s="71">
        <f t="shared" si="269"/>
        <v>0</v>
      </c>
      <c r="DD490" s="71"/>
      <c r="DE490" s="71"/>
      <c r="DF490" s="71"/>
      <c r="DG490" s="190">
        <f t="shared" si="270"/>
        <v>0</v>
      </c>
      <c r="DH490" s="71">
        <f t="shared" si="271"/>
        <v>0</v>
      </c>
      <c r="DI490" s="71"/>
      <c r="DJ490" s="71"/>
      <c r="DK490" s="71"/>
      <c r="DL490" s="71"/>
      <c r="DM490" s="71"/>
      <c r="DN490" s="71"/>
      <c r="DO490" s="71"/>
      <c r="DP490" s="71"/>
      <c r="DQ490" s="71"/>
      <c r="DR490" s="71"/>
      <c r="DS490" s="71"/>
      <c r="DT490" s="71"/>
      <c r="DU490" s="71"/>
      <c r="DV490" s="71"/>
      <c r="DW490" s="71"/>
      <c r="DX490" s="71"/>
      <c r="DY490" s="71"/>
      <c r="DZ490" s="71"/>
      <c r="EA490" s="71"/>
      <c r="EB490" s="71"/>
      <c r="EC490" s="71"/>
      <c r="ED490" s="71"/>
      <c r="EE490" s="71"/>
      <c r="EF490" s="71"/>
      <c r="EG490" s="71"/>
      <c r="EH490" s="71"/>
      <c r="EI490" s="74"/>
      <c r="EJ490" s="74"/>
      <c r="EK490" s="74"/>
      <c r="EL490" s="74"/>
      <c r="EM490" s="74"/>
      <c r="EN490" s="74"/>
      <c r="EO490" s="74"/>
      <c r="EP490" s="74"/>
      <c r="EQ490" s="74"/>
      <c r="ER490" s="74"/>
      <c r="ES490" s="74"/>
      <c r="ET490" s="74"/>
      <c r="EU490" s="74"/>
      <c r="EV490" s="74"/>
      <c r="EW490" s="74"/>
      <c r="EX490" s="74"/>
      <c r="EY490" s="74"/>
      <c r="EZ490" s="74"/>
      <c r="FA490" s="74"/>
      <c r="FB490" s="74"/>
    </row>
    <row r="491" spans="2:158" s="69" customFormat="1">
      <c r="B491" s="76"/>
      <c r="C491" s="77" t="s">
        <v>395</v>
      </c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2"/>
      <c r="P491" s="71"/>
      <c r="Q491" s="71"/>
      <c r="R491" s="71"/>
      <c r="S491" s="71"/>
      <c r="T491" s="71"/>
      <c r="U491" s="71"/>
      <c r="V491" s="71"/>
      <c r="W491" s="71"/>
      <c r="X491" s="71"/>
      <c r="Y491" s="168">
        <f t="shared" si="310"/>
        <v>0</v>
      </c>
      <c r="Z491" s="73"/>
      <c r="AA491" s="73"/>
      <c r="AB491" s="73"/>
      <c r="AC491" s="73"/>
      <c r="AD491" s="73"/>
      <c r="AE491" s="73"/>
      <c r="AF491" s="447"/>
      <c r="AG491" s="71">
        <f t="shared" si="311"/>
        <v>0</v>
      </c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447">
        <f t="shared" si="262"/>
        <v>0</v>
      </c>
      <c r="AT491" s="455"/>
      <c r="AU491" s="450">
        <f t="shared" si="314"/>
        <v>0</v>
      </c>
      <c r="AV491" s="71"/>
      <c r="AW491" s="71"/>
      <c r="AX491" s="71"/>
      <c r="AY491" s="455">
        <f>SUM(AY507,AY523,AY541)</f>
        <v>0</v>
      </c>
      <c r="AZ491" s="71"/>
      <c r="BA491" s="455"/>
      <c r="BB491" s="447">
        <f t="shared" si="315"/>
        <v>0</v>
      </c>
      <c r="BC491" s="71"/>
      <c r="BD491" s="71"/>
      <c r="BE491" s="71"/>
      <c r="BF491" s="71"/>
      <c r="BG491" s="455"/>
      <c r="BH491" s="455"/>
      <c r="BI491" s="455"/>
      <c r="BJ491" s="455"/>
      <c r="BK491" s="455"/>
      <c r="BL491" s="450">
        <f t="shared" si="316"/>
        <v>0</v>
      </c>
      <c r="BM491" s="71"/>
      <c r="BN491" s="71"/>
      <c r="BO491" s="71"/>
      <c r="BP491" s="71"/>
      <c r="BQ491" s="455">
        <f t="shared" si="287"/>
        <v>0</v>
      </c>
      <c r="BR491" s="71"/>
      <c r="BS491" s="71"/>
      <c r="BT491" s="71"/>
      <c r="BU491" s="71"/>
      <c r="BV491" s="71"/>
      <c r="BW491" s="71"/>
      <c r="BX491" s="71"/>
      <c r="BY491" s="71"/>
      <c r="BZ491" s="71"/>
      <c r="CA491" s="71"/>
      <c r="CB491" s="71"/>
      <c r="CC491" s="71"/>
      <c r="CD491" s="71"/>
      <c r="CE491" s="71"/>
      <c r="CF491" s="71"/>
      <c r="CG491" s="71"/>
      <c r="CH491" s="71"/>
      <c r="CI491" s="71"/>
      <c r="CJ491" s="71"/>
      <c r="CK491" s="71"/>
      <c r="CL491" s="71"/>
      <c r="CM491" s="71"/>
      <c r="CN491" s="71"/>
      <c r="CO491" s="71"/>
      <c r="CP491" s="190">
        <f t="shared" si="272"/>
        <v>0</v>
      </c>
      <c r="CQ491" s="71"/>
      <c r="CR491" s="71"/>
      <c r="CS491" s="71"/>
      <c r="CT491" s="71"/>
      <c r="CU491" s="71"/>
      <c r="CV491" s="71"/>
      <c r="CW491" s="71"/>
      <c r="CX491" s="71"/>
      <c r="CY491" s="71"/>
      <c r="CZ491" s="71"/>
      <c r="DA491" s="71"/>
      <c r="DB491" s="190">
        <f t="shared" si="273"/>
        <v>0</v>
      </c>
      <c r="DC491" s="71">
        <f t="shared" si="269"/>
        <v>0</v>
      </c>
      <c r="DD491" s="71"/>
      <c r="DE491" s="71"/>
      <c r="DF491" s="71"/>
      <c r="DG491" s="190">
        <f t="shared" si="270"/>
        <v>0</v>
      </c>
      <c r="DH491" s="71">
        <f t="shared" si="271"/>
        <v>0</v>
      </c>
      <c r="DI491" s="71"/>
      <c r="DJ491" s="71"/>
      <c r="DK491" s="71"/>
      <c r="DL491" s="71"/>
      <c r="DM491" s="71"/>
      <c r="DN491" s="71"/>
      <c r="DO491" s="71"/>
      <c r="DP491" s="71"/>
      <c r="DQ491" s="71"/>
      <c r="DR491" s="71"/>
      <c r="DS491" s="71"/>
      <c r="DT491" s="71"/>
      <c r="DU491" s="71"/>
      <c r="DV491" s="71"/>
      <c r="DW491" s="71"/>
      <c r="DX491" s="71"/>
      <c r="DY491" s="71"/>
      <c r="DZ491" s="71"/>
      <c r="EA491" s="71"/>
      <c r="EB491" s="71"/>
      <c r="EC491" s="71"/>
      <c r="ED491" s="71"/>
      <c r="EE491" s="71"/>
      <c r="EF491" s="71"/>
      <c r="EG491" s="71"/>
      <c r="EH491" s="71"/>
      <c r="EI491" s="74"/>
      <c r="EJ491" s="74"/>
      <c r="EK491" s="74"/>
      <c r="EL491" s="74"/>
      <c r="EM491" s="74"/>
      <c r="EN491" s="74"/>
      <c r="EO491" s="74"/>
      <c r="EP491" s="74"/>
      <c r="EQ491" s="74"/>
      <c r="ER491" s="74"/>
      <c r="ES491" s="74"/>
      <c r="ET491" s="74"/>
      <c r="EU491" s="74"/>
      <c r="EV491" s="74"/>
      <c r="EW491" s="74"/>
      <c r="EX491" s="74"/>
      <c r="EY491" s="74"/>
      <c r="EZ491" s="74"/>
      <c r="FA491" s="74"/>
      <c r="FB491" s="74"/>
    </row>
    <row r="492" spans="2:158" s="69" customFormat="1">
      <c r="B492" s="76"/>
      <c r="C492" s="77" t="s">
        <v>396</v>
      </c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2"/>
      <c r="P492" s="71"/>
      <c r="Q492" s="71"/>
      <c r="R492" s="71"/>
      <c r="S492" s="71"/>
      <c r="T492" s="71"/>
      <c r="U492" s="71"/>
      <c r="V492" s="71"/>
      <c r="W492" s="71"/>
      <c r="X492" s="71"/>
      <c r="Y492" s="168">
        <f t="shared" si="310"/>
        <v>0</v>
      </c>
      <c r="Z492" s="73"/>
      <c r="AA492" s="73"/>
      <c r="AB492" s="73"/>
      <c r="AC492" s="73"/>
      <c r="AD492" s="73"/>
      <c r="AE492" s="73"/>
      <c r="AF492" s="447">
        <f t="shared" ref="AF492:AF526" si="326">SUM(AS492:AU492,AY492,BA492:BB492,BG492:BL492)</f>
        <v>11</v>
      </c>
      <c r="AG492" s="71">
        <f t="shared" si="311"/>
        <v>0</v>
      </c>
      <c r="AH492" s="71">
        <f t="shared" si="311"/>
        <v>0</v>
      </c>
      <c r="AI492" s="71">
        <f t="shared" si="311"/>
        <v>0</v>
      </c>
      <c r="AJ492" s="71">
        <f t="shared" si="311"/>
        <v>0</v>
      </c>
      <c r="AK492" s="71">
        <f t="shared" si="311"/>
        <v>0</v>
      </c>
      <c r="AL492" s="71">
        <f t="shared" si="311"/>
        <v>0</v>
      </c>
      <c r="AM492" s="71">
        <f t="shared" si="311"/>
        <v>0</v>
      </c>
      <c r="AN492" s="71">
        <f t="shared" si="311"/>
        <v>0</v>
      </c>
      <c r="AO492" s="71">
        <f t="shared" si="311"/>
        <v>0</v>
      </c>
      <c r="AP492" s="71">
        <f t="shared" si="311"/>
        <v>0</v>
      </c>
      <c r="AQ492" s="71">
        <f t="shared" si="311"/>
        <v>0</v>
      </c>
      <c r="AR492" s="71">
        <f t="shared" si="311"/>
        <v>0</v>
      </c>
      <c r="AS492" s="447">
        <f t="shared" si="262"/>
        <v>0</v>
      </c>
      <c r="AT492" s="455">
        <f>SUM(AT508,AT524,AT542)</f>
        <v>0</v>
      </c>
      <c r="AU492" s="450">
        <f t="shared" si="314"/>
        <v>0</v>
      </c>
      <c r="AV492" s="71">
        <f>SUM(AV508,AV524,AV542)</f>
        <v>0</v>
      </c>
      <c r="AW492" s="71">
        <f>SUM(AW508,AW524,AW542)</f>
        <v>0</v>
      </c>
      <c r="AX492" s="71">
        <f>SUM(AX508,AX524,AX542)</f>
        <v>0</v>
      </c>
      <c r="AY492" s="455">
        <f>SUM(AY508,AY524,AY542)</f>
        <v>0</v>
      </c>
      <c r="AZ492" s="71">
        <f>SUM(AZ508,AZ524,AZ542)</f>
        <v>0</v>
      </c>
      <c r="BA492" s="455">
        <f>SUM(BA508,BA524,BA542)</f>
        <v>0</v>
      </c>
      <c r="BB492" s="447">
        <f t="shared" si="315"/>
        <v>0</v>
      </c>
      <c r="BC492" s="71">
        <f t="shared" ref="BC492:BK493" si="327">SUM(BC508,BC524,BC542)</f>
        <v>0</v>
      </c>
      <c r="BD492" s="71">
        <f t="shared" si="327"/>
        <v>0</v>
      </c>
      <c r="BE492" s="71">
        <f t="shared" si="327"/>
        <v>0</v>
      </c>
      <c r="BF492" s="71">
        <f t="shared" si="327"/>
        <v>0</v>
      </c>
      <c r="BG492" s="455">
        <f t="shared" si="327"/>
        <v>0</v>
      </c>
      <c r="BH492" s="455">
        <f t="shared" si="327"/>
        <v>10</v>
      </c>
      <c r="BI492" s="455">
        <f t="shared" si="327"/>
        <v>0</v>
      </c>
      <c r="BJ492" s="455">
        <f t="shared" si="327"/>
        <v>1</v>
      </c>
      <c r="BK492" s="455">
        <f t="shared" si="327"/>
        <v>0</v>
      </c>
      <c r="BL492" s="450">
        <f t="shared" si="316"/>
        <v>0</v>
      </c>
      <c r="BM492" s="71">
        <f t="shared" ref="BM492:BP493" si="328">SUM(BM508,BM524,BM542)</f>
        <v>0</v>
      </c>
      <c r="BN492" s="71">
        <f t="shared" si="328"/>
        <v>0</v>
      </c>
      <c r="BO492" s="71">
        <f t="shared" si="328"/>
        <v>0</v>
      </c>
      <c r="BP492" s="71">
        <f t="shared" si="328"/>
        <v>0</v>
      </c>
      <c r="BQ492" s="455">
        <f t="shared" si="287"/>
        <v>11</v>
      </c>
      <c r="BR492" s="71"/>
      <c r="BS492" s="71"/>
      <c r="BT492" s="71"/>
      <c r="BU492" s="71"/>
      <c r="BV492" s="71"/>
      <c r="BW492" s="71"/>
      <c r="BX492" s="71"/>
      <c r="BY492" s="71"/>
      <c r="BZ492" s="71"/>
      <c r="CA492" s="71"/>
      <c r="CB492" s="71"/>
      <c r="CC492" s="71"/>
      <c r="CD492" s="71"/>
      <c r="CE492" s="71"/>
      <c r="CF492" s="71"/>
      <c r="CG492" s="71"/>
      <c r="CH492" s="71"/>
      <c r="CI492" s="71"/>
      <c r="CJ492" s="71"/>
      <c r="CK492" s="71"/>
      <c r="CL492" s="71"/>
      <c r="CM492" s="71"/>
      <c r="CN492" s="71"/>
      <c r="CO492" s="71"/>
      <c r="CP492" s="190">
        <f t="shared" si="272"/>
        <v>0</v>
      </c>
      <c r="CQ492" s="71"/>
      <c r="CR492" s="71"/>
      <c r="CS492" s="71"/>
      <c r="CT492" s="71"/>
      <c r="CU492" s="71"/>
      <c r="CV492" s="71"/>
      <c r="CW492" s="71"/>
      <c r="CX492" s="71"/>
      <c r="CY492" s="71"/>
      <c r="CZ492" s="71"/>
      <c r="DA492" s="71"/>
      <c r="DB492" s="190">
        <f t="shared" si="273"/>
        <v>0</v>
      </c>
      <c r="DC492" s="71">
        <f t="shared" si="269"/>
        <v>0</v>
      </c>
      <c r="DD492" s="71"/>
      <c r="DE492" s="71"/>
      <c r="DF492" s="71"/>
      <c r="DG492" s="190">
        <f t="shared" si="270"/>
        <v>0</v>
      </c>
      <c r="DH492" s="71">
        <f t="shared" si="271"/>
        <v>0</v>
      </c>
      <c r="DI492" s="71"/>
      <c r="DJ492" s="71"/>
      <c r="DK492" s="71"/>
      <c r="DL492" s="71"/>
      <c r="DM492" s="71"/>
      <c r="DN492" s="71"/>
      <c r="DO492" s="71"/>
      <c r="DP492" s="71"/>
      <c r="DQ492" s="71"/>
      <c r="DR492" s="71"/>
      <c r="DS492" s="71"/>
      <c r="DT492" s="71"/>
      <c r="DU492" s="71"/>
      <c r="DV492" s="71"/>
      <c r="DW492" s="71"/>
      <c r="DX492" s="71"/>
      <c r="DY492" s="71"/>
      <c r="DZ492" s="71"/>
      <c r="EA492" s="71"/>
      <c r="EB492" s="71"/>
      <c r="EC492" s="71"/>
      <c r="ED492" s="71"/>
      <c r="EE492" s="71"/>
      <c r="EF492" s="71"/>
      <c r="EG492" s="71"/>
      <c r="EH492" s="71"/>
      <c r="EI492" s="74"/>
      <c r="EJ492" s="74"/>
      <c r="EK492" s="74"/>
      <c r="EL492" s="74"/>
      <c r="EM492" s="74"/>
      <c r="EN492" s="74"/>
      <c r="EO492" s="74"/>
      <c r="EP492" s="74"/>
      <c r="EQ492" s="74"/>
      <c r="ER492" s="74"/>
      <c r="ES492" s="74"/>
      <c r="ET492" s="74"/>
      <c r="EU492" s="74"/>
      <c r="EV492" s="74"/>
      <c r="EW492" s="74"/>
      <c r="EX492" s="74"/>
      <c r="EY492" s="74"/>
      <c r="EZ492" s="74"/>
      <c r="FA492" s="74"/>
      <c r="FB492" s="74"/>
    </row>
    <row r="493" spans="2:158" s="69" customFormat="1">
      <c r="B493" s="76"/>
      <c r="C493" s="77" t="s">
        <v>397</v>
      </c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2"/>
      <c r="P493" s="71"/>
      <c r="Q493" s="71"/>
      <c r="R493" s="71"/>
      <c r="S493" s="71"/>
      <c r="T493" s="71"/>
      <c r="U493" s="71"/>
      <c r="V493" s="71"/>
      <c r="W493" s="71"/>
      <c r="X493" s="71"/>
      <c r="Y493" s="168">
        <f t="shared" si="310"/>
        <v>7</v>
      </c>
      <c r="Z493" s="73"/>
      <c r="AA493" s="73"/>
      <c r="AB493" s="73"/>
      <c r="AC493" s="73"/>
      <c r="AD493" s="73"/>
      <c r="AE493" s="73"/>
      <c r="AF493" s="447">
        <f t="shared" si="326"/>
        <v>36</v>
      </c>
      <c r="AG493" s="71">
        <f t="shared" si="311"/>
        <v>0</v>
      </c>
      <c r="AH493" s="71">
        <f t="shared" si="311"/>
        <v>0</v>
      </c>
      <c r="AI493" s="71">
        <f t="shared" si="311"/>
        <v>0</v>
      </c>
      <c r="AJ493" s="71">
        <f t="shared" si="311"/>
        <v>0</v>
      </c>
      <c r="AK493" s="71">
        <f t="shared" si="311"/>
        <v>0</v>
      </c>
      <c r="AL493" s="71">
        <f t="shared" si="311"/>
        <v>0</v>
      </c>
      <c r="AM493" s="71">
        <f t="shared" si="311"/>
        <v>0</v>
      </c>
      <c r="AN493" s="71">
        <f t="shared" si="311"/>
        <v>0</v>
      </c>
      <c r="AO493" s="71">
        <f t="shared" si="311"/>
        <v>0</v>
      </c>
      <c r="AP493" s="71">
        <f t="shared" si="311"/>
        <v>0</v>
      </c>
      <c r="AQ493" s="71">
        <f t="shared" si="311"/>
        <v>0</v>
      </c>
      <c r="AR493" s="71">
        <f t="shared" si="311"/>
        <v>0</v>
      </c>
      <c r="AS493" s="447">
        <f t="shared" si="262"/>
        <v>0</v>
      </c>
      <c r="AT493" s="455">
        <f>SUM(AT509,AT525,AT543)</f>
        <v>0</v>
      </c>
      <c r="AU493" s="450">
        <f t="shared" si="314"/>
        <v>0</v>
      </c>
      <c r="AV493" s="71">
        <f t="shared" ref="AV493:BA493" si="329">SUM(AV509,AV525,AV543)</f>
        <v>0</v>
      </c>
      <c r="AW493" s="71">
        <f t="shared" si="329"/>
        <v>0</v>
      </c>
      <c r="AX493" s="71">
        <f t="shared" si="329"/>
        <v>0</v>
      </c>
      <c r="AY493" s="455">
        <f t="shared" si="329"/>
        <v>0</v>
      </c>
      <c r="AZ493" s="71">
        <f t="shared" si="329"/>
        <v>0</v>
      </c>
      <c r="BA493" s="455">
        <f t="shared" si="329"/>
        <v>0</v>
      </c>
      <c r="BB493" s="447">
        <f t="shared" si="315"/>
        <v>0</v>
      </c>
      <c r="BC493" s="71">
        <f t="shared" si="327"/>
        <v>0</v>
      </c>
      <c r="BD493" s="71">
        <f t="shared" si="327"/>
        <v>0</v>
      </c>
      <c r="BE493" s="71">
        <f t="shared" si="327"/>
        <v>0</v>
      </c>
      <c r="BF493" s="71">
        <f t="shared" si="327"/>
        <v>0</v>
      </c>
      <c r="BG493" s="455">
        <f t="shared" si="327"/>
        <v>0</v>
      </c>
      <c r="BH493" s="455">
        <f t="shared" si="327"/>
        <v>28</v>
      </c>
      <c r="BI493" s="455">
        <f t="shared" si="327"/>
        <v>0</v>
      </c>
      <c r="BJ493" s="455">
        <f t="shared" si="327"/>
        <v>8</v>
      </c>
      <c r="BK493" s="455">
        <f t="shared" si="327"/>
        <v>0</v>
      </c>
      <c r="BL493" s="450">
        <f>SUM(BM493:BP493)</f>
        <v>0</v>
      </c>
      <c r="BM493" s="71">
        <f t="shared" si="328"/>
        <v>0</v>
      </c>
      <c r="BN493" s="71">
        <f t="shared" si="328"/>
        <v>0</v>
      </c>
      <c r="BO493" s="71">
        <f t="shared" si="328"/>
        <v>0</v>
      </c>
      <c r="BP493" s="71">
        <f t="shared" si="328"/>
        <v>0</v>
      </c>
      <c r="BQ493" s="455">
        <f t="shared" si="287"/>
        <v>36</v>
      </c>
      <c r="BR493" s="71"/>
      <c r="BS493" s="71"/>
      <c r="BT493" s="71"/>
      <c r="BU493" s="71"/>
      <c r="BV493" s="71"/>
      <c r="BW493" s="71"/>
      <c r="BX493" s="71"/>
      <c r="BY493" s="71"/>
      <c r="BZ493" s="71"/>
      <c r="CA493" s="71"/>
      <c r="CB493" s="71"/>
      <c r="CC493" s="71"/>
      <c r="CD493" s="71"/>
      <c r="CE493" s="71"/>
      <c r="CF493" s="71"/>
      <c r="CG493" s="71"/>
      <c r="CH493" s="71"/>
      <c r="CI493" s="71"/>
      <c r="CJ493" s="71"/>
      <c r="CK493" s="71"/>
      <c r="CL493" s="71"/>
      <c r="CM493" s="71"/>
      <c r="CN493" s="71"/>
      <c r="CO493" s="71"/>
      <c r="CP493" s="190">
        <f t="shared" si="272"/>
        <v>0</v>
      </c>
      <c r="CQ493" s="71"/>
      <c r="CR493" s="71"/>
      <c r="CS493" s="71"/>
      <c r="CT493" s="71"/>
      <c r="CU493" s="71"/>
      <c r="CV493" s="71"/>
      <c r="CW493" s="71"/>
      <c r="CX493" s="71"/>
      <c r="CY493" s="71"/>
      <c r="CZ493" s="71"/>
      <c r="DA493" s="71"/>
      <c r="DB493" s="190">
        <f t="shared" si="273"/>
        <v>0</v>
      </c>
      <c r="DC493" s="71">
        <f t="shared" si="269"/>
        <v>0</v>
      </c>
      <c r="DD493" s="71"/>
      <c r="DE493" s="71"/>
      <c r="DF493" s="71"/>
      <c r="DG493" s="190">
        <f t="shared" si="270"/>
        <v>0</v>
      </c>
      <c r="DH493" s="71">
        <f t="shared" si="271"/>
        <v>0</v>
      </c>
      <c r="DI493" s="71"/>
      <c r="DJ493" s="71"/>
      <c r="DK493" s="71"/>
      <c r="DL493" s="71"/>
      <c r="DM493" s="71"/>
      <c r="DN493" s="71"/>
      <c r="DO493" s="71"/>
      <c r="DP493" s="71"/>
      <c r="DQ493" s="71"/>
      <c r="DR493" s="71"/>
      <c r="DS493" s="71"/>
      <c r="DT493" s="71"/>
      <c r="DU493" s="71"/>
      <c r="DV493" s="71"/>
      <c r="DW493" s="71"/>
      <c r="DX493" s="71"/>
      <c r="DY493" s="71"/>
      <c r="DZ493" s="71"/>
      <c r="EA493" s="71"/>
      <c r="EB493" s="71"/>
      <c r="EC493" s="71"/>
      <c r="ED493" s="71"/>
      <c r="EE493" s="71"/>
      <c r="EF493" s="71"/>
      <c r="EG493" s="71"/>
      <c r="EH493" s="71"/>
      <c r="EI493" s="74"/>
      <c r="EJ493" s="74"/>
      <c r="EK493" s="74"/>
      <c r="EL493" s="74"/>
      <c r="EM493" s="74"/>
      <c r="EN493" s="74"/>
      <c r="EO493" s="74"/>
      <c r="EP493" s="74"/>
      <c r="EQ493" s="74"/>
      <c r="ER493" s="74"/>
      <c r="ES493" s="74"/>
      <c r="ET493" s="74"/>
      <c r="EU493" s="74"/>
      <c r="EV493" s="74"/>
      <c r="EW493" s="74"/>
      <c r="EX493" s="74"/>
      <c r="EY493" s="74"/>
      <c r="EZ493" s="74"/>
      <c r="FA493" s="74"/>
      <c r="FB493" s="74"/>
    </row>
    <row r="494" spans="2:158" s="69" customFormat="1">
      <c r="B494" s="76"/>
      <c r="C494" s="77" t="s">
        <v>398</v>
      </c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2"/>
      <c r="P494" s="71"/>
      <c r="Q494" s="71"/>
      <c r="R494" s="71"/>
      <c r="S494" s="71"/>
      <c r="T494" s="71"/>
      <c r="U494" s="71"/>
      <c r="V494" s="71"/>
      <c r="W494" s="71"/>
      <c r="X494" s="71"/>
      <c r="Y494" s="168">
        <f t="shared" si="310"/>
        <v>10</v>
      </c>
      <c r="Z494" s="73"/>
      <c r="AA494" s="73"/>
      <c r="AB494" s="73"/>
      <c r="AC494" s="73"/>
      <c r="AD494" s="73"/>
      <c r="AE494" s="73"/>
      <c r="AF494" s="447">
        <f t="shared" si="326"/>
        <v>959</v>
      </c>
      <c r="AG494" s="71">
        <f>SUM(AG510,AG526,AG544,AG560)</f>
        <v>0</v>
      </c>
      <c r="AH494" s="71">
        <f t="shared" ref="AH494:BP494" si="330">SUM(AH510,AH526,AH544,AH560)</f>
        <v>0</v>
      </c>
      <c r="AI494" s="71">
        <f t="shared" si="330"/>
        <v>0</v>
      </c>
      <c r="AJ494" s="71">
        <f t="shared" si="330"/>
        <v>0</v>
      </c>
      <c r="AK494" s="71">
        <f t="shared" si="330"/>
        <v>0</v>
      </c>
      <c r="AL494" s="71">
        <f t="shared" si="330"/>
        <v>0</v>
      </c>
      <c r="AM494" s="71">
        <f t="shared" si="330"/>
        <v>0</v>
      </c>
      <c r="AN494" s="71">
        <f t="shared" si="330"/>
        <v>0</v>
      </c>
      <c r="AO494" s="71">
        <f t="shared" si="330"/>
        <v>158</v>
      </c>
      <c r="AP494" s="71">
        <f t="shared" si="330"/>
        <v>0</v>
      </c>
      <c r="AQ494" s="71">
        <f t="shared" si="330"/>
        <v>158</v>
      </c>
      <c r="AR494" s="71">
        <f t="shared" si="330"/>
        <v>0</v>
      </c>
      <c r="AS494" s="447">
        <f t="shared" si="262"/>
        <v>158</v>
      </c>
      <c r="AT494" s="455">
        <f t="shared" si="330"/>
        <v>0</v>
      </c>
      <c r="AU494" s="455">
        <f t="shared" si="330"/>
        <v>0</v>
      </c>
      <c r="AV494" s="71">
        <f t="shared" si="330"/>
        <v>0</v>
      </c>
      <c r="AW494" s="71">
        <f t="shared" si="330"/>
        <v>0</v>
      </c>
      <c r="AX494" s="71">
        <f t="shared" si="330"/>
        <v>0</v>
      </c>
      <c r="AY494" s="455">
        <f t="shared" si="330"/>
        <v>0</v>
      </c>
      <c r="AZ494" s="71">
        <f t="shared" si="330"/>
        <v>0</v>
      </c>
      <c r="BA494" s="455">
        <f t="shared" si="330"/>
        <v>0</v>
      </c>
      <c r="BB494" s="455">
        <f t="shared" si="330"/>
        <v>0</v>
      </c>
      <c r="BC494" s="71">
        <f t="shared" si="330"/>
        <v>0</v>
      </c>
      <c r="BD494" s="71">
        <f t="shared" si="330"/>
        <v>0</v>
      </c>
      <c r="BE494" s="71">
        <f t="shared" si="330"/>
        <v>0</v>
      </c>
      <c r="BF494" s="71">
        <f t="shared" si="330"/>
        <v>0</v>
      </c>
      <c r="BG494" s="455">
        <f t="shared" si="330"/>
        <v>0</v>
      </c>
      <c r="BH494" s="455">
        <f>SUM(BH510,BH526,BH544,BH560)</f>
        <v>578</v>
      </c>
      <c r="BI494" s="455">
        <f>SUM(BI510,BI526,BI544,BI560)</f>
        <v>0</v>
      </c>
      <c r="BJ494" s="455">
        <f>SUM(BJ510,BJ526,BJ544,BJ560)</f>
        <v>160</v>
      </c>
      <c r="BK494" s="455">
        <f>SUM(BK510,BK526,BK544,BK560)</f>
        <v>0</v>
      </c>
      <c r="BL494" s="455">
        <f>SUM(BL510,BL526,BL544,BL560)</f>
        <v>63</v>
      </c>
      <c r="BM494" s="71">
        <f t="shared" si="330"/>
        <v>0</v>
      </c>
      <c r="BN494" s="71">
        <f t="shared" si="330"/>
        <v>0</v>
      </c>
      <c r="BO494" s="71">
        <f t="shared" si="330"/>
        <v>0</v>
      </c>
      <c r="BP494" s="71">
        <f t="shared" si="330"/>
        <v>63</v>
      </c>
      <c r="BQ494" s="455">
        <f t="shared" si="287"/>
        <v>801</v>
      </c>
      <c r="BR494" s="71"/>
      <c r="BS494" s="71"/>
      <c r="BT494" s="71"/>
      <c r="BU494" s="71"/>
      <c r="BV494" s="71"/>
      <c r="BW494" s="71"/>
      <c r="BX494" s="71"/>
      <c r="BY494" s="71"/>
      <c r="BZ494" s="71"/>
      <c r="CA494" s="71"/>
      <c r="CB494" s="71"/>
      <c r="CC494" s="71"/>
      <c r="CD494" s="71"/>
      <c r="CE494" s="71"/>
      <c r="CF494" s="71"/>
      <c r="CG494" s="71"/>
      <c r="CH494" s="71"/>
      <c r="CI494" s="71"/>
      <c r="CJ494" s="71"/>
      <c r="CK494" s="71"/>
      <c r="CL494" s="71"/>
      <c r="CM494" s="71"/>
      <c r="CN494" s="71"/>
      <c r="CO494" s="71"/>
      <c r="CP494" s="190">
        <f t="shared" si="272"/>
        <v>0</v>
      </c>
      <c r="CQ494" s="71"/>
      <c r="CR494" s="71"/>
      <c r="CS494" s="71"/>
      <c r="CT494" s="71"/>
      <c r="CU494" s="71"/>
      <c r="CV494" s="71"/>
      <c r="CW494" s="71"/>
      <c r="CX494" s="71"/>
      <c r="CY494" s="71"/>
      <c r="CZ494" s="71"/>
      <c r="DA494" s="71"/>
      <c r="DB494" s="190">
        <f t="shared" si="273"/>
        <v>0</v>
      </c>
      <c r="DC494" s="71">
        <f t="shared" si="269"/>
        <v>0</v>
      </c>
      <c r="DD494" s="71"/>
      <c r="DE494" s="71"/>
      <c r="DF494" s="71"/>
      <c r="DG494" s="190">
        <f t="shared" si="270"/>
        <v>0</v>
      </c>
      <c r="DH494" s="71">
        <f t="shared" si="271"/>
        <v>0</v>
      </c>
      <c r="DI494" s="71"/>
      <c r="DJ494" s="71"/>
      <c r="DK494" s="71"/>
      <c r="DL494" s="71"/>
      <c r="DM494" s="71"/>
      <c r="DN494" s="71"/>
      <c r="DO494" s="71"/>
      <c r="DP494" s="71"/>
      <c r="DQ494" s="71"/>
      <c r="DR494" s="71"/>
      <c r="DS494" s="71"/>
      <c r="DT494" s="71"/>
      <c r="DU494" s="71"/>
      <c r="DV494" s="71"/>
      <c r="DW494" s="71"/>
      <c r="DX494" s="71"/>
      <c r="DY494" s="71"/>
      <c r="DZ494" s="71"/>
      <c r="EA494" s="71"/>
      <c r="EB494" s="71"/>
      <c r="EC494" s="71"/>
      <c r="ED494" s="71"/>
      <c r="EE494" s="71"/>
      <c r="EF494" s="71"/>
      <c r="EG494" s="71"/>
      <c r="EH494" s="71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</row>
    <row r="495" spans="2:158" s="83" customFormat="1" ht="36" customHeight="1">
      <c r="B495" s="737" t="s">
        <v>456</v>
      </c>
      <c r="C495" s="727" t="s">
        <v>457</v>
      </c>
      <c r="D495" s="86"/>
      <c r="E495" s="86"/>
      <c r="F495" s="86"/>
      <c r="G495" s="86"/>
      <c r="H495" s="86"/>
      <c r="I495" s="86"/>
      <c r="J495" s="86"/>
      <c r="K495" s="86"/>
      <c r="L495" s="86"/>
      <c r="M495" s="86"/>
      <c r="N495" s="86"/>
      <c r="O495" s="87"/>
      <c r="P495" s="86"/>
      <c r="Q495" s="86"/>
      <c r="R495" s="86"/>
      <c r="S495" s="86"/>
      <c r="T495" s="86"/>
      <c r="U495" s="86"/>
      <c r="V495" s="86"/>
      <c r="W495" s="86"/>
      <c r="X495" s="86"/>
      <c r="Y495" s="88">
        <v>10</v>
      </c>
      <c r="Z495" s="88"/>
      <c r="AA495" s="88"/>
      <c r="AB495" s="88"/>
      <c r="AC495" s="88"/>
      <c r="AD495" s="88"/>
      <c r="AE495" s="88"/>
      <c r="AF495" s="447">
        <f t="shared" si="326"/>
        <v>0.5</v>
      </c>
      <c r="AG495" s="86"/>
      <c r="AH495" s="86"/>
      <c r="AI495" s="86"/>
      <c r="AJ495" s="86"/>
      <c r="AK495" s="86"/>
      <c r="AL495" s="86"/>
      <c r="AM495" s="86"/>
      <c r="AN495" s="86"/>
      <c r="AO495" s="86">
        <v>0.2</v>
      </c>
      <c r="AP495" s="86"/>
      <c r="AQ495" s="86">
        <v>0.2</v>
      </c>
      <c r="AR495" s="86"/>
      <c r="AS495" s="447">
        <f t="shared" si="262"/>
        <v>0.2</v>
      </c>
      <c r="AT495" s="455"/>
      <c r="AU495" s="450">
        <f>SUM(AV495:AX495)</f>
        <v>0</v>
      </c>
      <c r="AV495" s="86"/>
      <c r="AW495" s="86"/>
      <c r="AX495" s="86"/>
      <c r="AY495" s="455"/>
      <c r="AZ495" s="86"/>
      <c r="BA495" s="455"/>
      <c r="BB495" s="447">
        <f>SUM(BC495,BD495,BF495)</f>
        <v>0</v>
      </c>
      <c r="BC495" s="86"/>
      <c r="BD495" s="86"/>
      <c r="BE495" s="86"/>
      <c r="BF495" s="86"/>
      <c r="BG495" s="455"/>
      <c r="BH495" s="455">
        <v>0.3</v>
      </c>
      <c r="BI495" s="455"/>
      <c r="BJ495" s="455"/>
      <c r="BK495" s="455"/>
      <c r="BL495" s="450">
        <f>SUM(BM495:BP495)</f>
        <v>0</v>
      </c>
      <c r="BM495" s="86"/>
      <c r="BN495" s="86"/>
      <c r="BO495" s="86"/>
      <c r="BP495" s="86"/>
      <c r="BQ495" s="455">
        <f t="shared" si="287"/>
        <v>0.3</v>
      </c>
      <c r="BR495" s="86"/>
      <c r="BS495" s="86"/>
      <c r="BT495" s="86"/>
      <c r="BU495" s="86"/>
      <c r="BV495" s="86"/>
      <c r="BW495" s="86"/>
      <c r="BX495" s="86"/>
      <c r="BY495" s="86"/>
      <c r="BZ495" s="86"/>
      <c r="CA495" s="86"/>
      <c r="CB495" s="86"/>
      <c r="CC495" s="86"/>
      <c r="CD495" s="86"/>
      <c r="CE495" s="86"/>
      <c r="CF495" s="86"/>
      <c r="CG495" s="86"/>
      <c r="CH495" s="86"/>
      <c r="CI495" s="86"/>
      <c r="CJ495" s="86"/>
      <c r="CK495" s="86"/>
      <c r="CL495" s="86"/>
      <c r="CM495" s="86"/>
      <c r="CN495" s="86"/>
      <c r="CO495" s="86"/>
      <c r="CP495" s="188">
        <f t="shared" si="272"/>
        <v>0</v>
      </c>
      <c r="CQ495" s="86"/>
      <c r="CR495" s="86"/>
      <c r="CS495" s="86"/>
      <c r="CT495" s="86"/>
      <c r="CU495" s="86"/>
      <c r="CV495" s="86"/>
      <c r="CW495" s="86"/>
      <c r="CX495" s="86"/>
      <c r="CY495" s="86"/>
      <c r="CZ495" s="86"/>
      <c r="DA495" s="86"/>
      <c r="DB495" s="188">
        <f t="shared" si="273"/>
        <v>0</v>
      </c>
      <c r="DC495" s="38">
        <f t="shared" si="269"/>
        <v>0</v>
      </c>
      <c r="DD495" s="86"/>
      <c r="DE495" s="86"/>
      <c r="DF495" s="86"/>
      <c r="DG495" s="188">
        <f t="shared" si="270"/>
        <v>0</v>
      </c>
      <c r="DH495" s="38">
        <f t="shared" si="271"/>
        <v>0</v>
      </c>
      <c r="DI495" s="86"/>
      <c r="DJ495" s="86"/>
      <c r="DK495" s="86"/>
      <c r="DL495" s="86"/>
      <c r="DM495" s="86"/>
      <c r="DN495" s="86"/>
      <c r="DO495" s="86"/>
      <c r="DP495" s="86"/>
      <c r="DQ495" s="86"/>
      <c r="DR495" s="86"/>
      <c r="DS495" s="86"/>
      <c r="DT495" s="86"/>
      <c r="DU495" s="86"/>
      <c r="DV495" s="86"/>
      <c r="DW495" s="86"/>
      <c r="DX495" s="86"/>
      <c r="DY495" s="86"/>
      <c r="DZ495" s="86"/>
      <c r="EA495" s="86"/>
      <c r="EB495" s="86"/>
      <c r="EC495" s="86"/>
      <c r="ED495" s="86"/>
      <c r="EE495" s="86"/>
      <c r="EF495" s="86"/>
      <c r="EG495" s="86"/>
      <c r="EH495" s="86"/>
      <c r="EI495" s="89"/>
      <c r="EJ495" s="89"/>
      <c r="EK495" s="89"/>
      <c r="EL495" s="89"/>
      <c r="EM495" s="89"/>
      <c r="EN495" s="89"/>
      <c r="EO495" s="89"/>
      <c r="EP495" s="89"/>
      <c r="EQ495" s="89"/>
      <c r="ER495" s="89"/>
      <c r="ES495" s="89"/>
      <c r="ET495" s="89"/>
      <c r="EU495" s="89"/>
      <c r="EV495" s="89"/>
      <c r="EW495" s="89"/>
      <c r="EX495" s="89"/>
      <c r="EY495" s="89"/>
      <c r="EZ495" s="89"/>
      <c r="FA495" s="89"/>
      <c r="FB495" s="89"/>
    </row>
    <row r="496" spans="2:158" s="83" customFormat="1">
      <c r="B496" s="738"/>
      <c r="C496" s="728"/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7"/>
      <c r="P496" s="86"/>
      <c r="Q496" s="86"/>
      <c r="R496" s="86"/>
      <c r="S496" s="86"/>
      <c r="T496" s="86"/>
      <c r="U496" s="86"/>
      <c r="V496" s="86"/>
      <c r="W496" s="86"/>
      <c r="X496" s="86"/>
      <c r="Y496" s="88">
        <f>SUM(Y497:Y510)</f>
        <v>10</v>
      </c>
      <c r="Z496" s="88"/>
      <c r="AA496" s="88"/>
      <c r="AB496" s="88"/>
      <c r="AC496" s="88"/>
      <c r="AD496" s="88"/>
      <c r="AE496" s="88"/>
      <c r="AF496" s="447">
        <f t="shared" si="326"/>
        <v>511</v>
      </c>
      <c r="AG496" s="88">
        <f t="shared" ref="AG496:BP496" si="331">SUM(AG497:AG510)</f>
        <v>0</v>
      </c>
      <c r="AH496" s="88">
        <f t="shared" si="331"/>
        <v>0</v>
      </c>
      <c r="AI496" s="88">
        <f t="shared" si="331"/>
        <v>0</v>
      </c>
      <c r="AJ496" s="88">
        <f t="shared" si="331"/>
        <v>0</v>
      </c>
      <c r="AK496" s="88">
        <f t="shared" si="331"/>
        <v>0</v>
      </c>
      <c r="AL496" s="88">
        <f t="shared" si="331"/>
        <v>0</v>
      </c>
      <c r="AM496" s="88">
        <f t="shared" si="331"/>
        <v>0</v>
      </c>
      <c r="AN496" s="88">
        <f t="shared" si="331"/>
        <v>0</v>
      </c>
      <c r="AO496" s="88">
        <f t="shared" si="331"/>
        <v>158</v>
      </c>
      <c r="AP496" s="88">
        <f t="shared" si="331"/>
        <v>0</v>
      </c>
      <c r="AQ496" s="88">
        <f t="shared" si="331"/>
        <v>158</v>
      </c>
      <c r="AR496" s="88">
        <f t="shared" si="331"/>
        <v>0</v>
      </c>
      <c r="AS496" s="447">
        <f t="shared" si="262"/>
        <v>158</v>
      </c>
      <c r="AT496" s="450">
        <f t="shared" si="331"/>
        <v>0</v>
      </c>
      <c r="AU496" s="450">
        <f t="shared" si="331"/>
        <v>0</v>
      </c>
      <c r="AV496" s="88">
        <f t="shared" si="331"/>
        <v>0</v>
      </c>
      <c r="AW496" s="88">
        <f t="shared" si="331"/>
        <v>0</v>
      </c>
      <c r="AX496" s="88">
        <f t="shared" si="331"/>
        <v>0</v>
      </c>
      <c r="AY496" s="450">
        <f t="shared" si="331"/>
        <v>0</v>
      </c>
      <c r="AZ496" s="88">
        <f t="shared" si="331"/>
        <v>0</v>
      </c>
      <c r="BA496" s="450">
        <f t="shared" si="331"/>
        <v>0</v>
      </c>
      <c r="BB496" s="450">
        <f t="shared" si="331"/>
        <v>0</v>
      </c>
      <c r="BC496" s="88">
        <f t="shared" si="331"/>
        <v>0</v>
      </c>
      <c r="BD496" s="88">
        <f t="shared" si="331"/>
        <v>0</v>
      </c>
      <c r="BE496" s="88">
        <f t="shared" si="331"/>
        <v>0</v>
      </c>
      <c r="BF496" s="88">
        <f t="shared" si="331"/>
        <v>0</v>
      </c>
      <c r="BG496" s="450">
        <f t="shared" si="331"/>
        <v>0</v>
      </c>
      <c r="BH496" s="450">
        <f t="shared" si="331"/>
        <v>343</v>
      </c>
      <c r="BI496" s="450">
        <f t="shared" si="331"/>
        <v>0</v>
      </c>
      <c r="BJ496" s="450">
        <f t="shared" si="331"/>
        <v>5</v>
      </c>
      <c r="BK496" s="450">
        <f t="shared" si="331"/>
        <v>0</v>
      </c>
      <c r="BL496" s="450">
        <f t="shared" si="331"/>
        <v>5</v>
      </c>
      <c r="BM496" s="88">
        <f t="shared" si="331"/>
        <v>0</v>
      </c>
      <c r="BN496" s="88">
        <f t="shared" si="331"/>
        <v>0</v>
      </c>
      <c r="BO496" s="88">
        <f t="shared" si="331"/>
        <v>0</v>
      </c>
      <c r="BP496" s="88">
        <f t="shared" si="331"/>
        <v>5</v>
      </c>
      <c r="BQ496" s="455">
        <f t="shared" si="287"/>
        <v>353</v>
      </c>
      <c r="BR496" s="86"/>
      <c r="BS496" s="86"/>
      <c r="BT496" s="86"/>
      <c r="BU496" s="86"/>
      <c r="BV496" s="86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188">
        <f t="shared" si="272"/>
        <v>0</v>
      </c>
      <c r="CQ496" s="86"/>
      <c r="CR496" s="86"/>
      <c r="CS496" s="86"/>
      <c r="CT496" s="86"/>
      <c r="CU496" s="86"/>
      <c r="CV496" s="86"/>
      <c r="CW496" s="86"/>
      <c r="CX496" s="86"/>
      <c r="CY496" s="86"/>
      <c r="CZ496" s="86"/>
      <c r="DA496" s="86"/>
      <c r="DB496" s="188">
        <f t="shared" si="273"/>
        <v>0</v>
      </c>
      <c r="DC496" s="38">
        <f t="shared" si="269"/>
        <v>0</v>
      </c>
      <c r="DD496" s="86"/>
      <c r="DE496" s="86"/>
      <c r="DF496" s="86"/>
      <c r="DG496" s="188">
        <f t="shared" si="270"/>
        <v>0</v>
      </c>
      <c r="DH496" s="38">
        <f t="shared" si="271"/>
        <v>0</v>
      </c>
      <c r="DI496" s="86"/>
      <c r="DJ496" s="86"/>
      <c r="DK496" s="86"/>
      <c r="DL496" s="86"/>
      <c r="DM496" s="86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6"/>
      <c r="EI496" s="89"/>
      <c r="EJ496" s="89"/>
      <c r="EK496" s="89"/>
      <c r="EL496" s="89"/>
      <c r="EM496" s="89"/>
      <c r="EN496" s="89"/>
      <c r="EO496" s="89"/>
      <c r="EP496" s="89"/>
      <c r="EQ496" s="89"/>
      <c r="ER496" s="89"/>
      <c r="ES496" s="89"/>
      <c r="ET496" s="89"/>
      <c r="EU496" s="89"/>
      <c r="EV496" s="89"/>
      <c r="EW496" s="89"/>
      <c r="EX496" s="89"/>
      <c r="EY496" s="89"/>
      <c r="EZ496" s="89"/>
      <c r="FA496" s="89"/>
      <c r="FB496" s="89"/>
    </row>
    <row r="497" spans="2:158" s="69" customFormat="1">
      <c r="B497" s="76"/>
      <c r="C497" s="77" t="s">
        <v>385</v>
      </c>
      <c r="D497" s="71"/>
      <c r="E497" s="71"/>
      <c r="F497" s="71"/>
      <c r="G497" s="71"/>
      <c r="H497" s="71"/>
      <c r="I497" s="71"/>
      <c r="J497" s="71"/>
      <c r="K497" s="71"/>
      <c r="L497" s="71"/>
      <c r="M497" s="71"/>
      <c r="N497" s="71"/>
      <c r="O497" s="72"/>
      <c r="P497" s="71"/>
      <c r="Q497" s="71"/>
      <c r="R497" s="71"/>
      <c r="S497" s="71"/>
      <c r="T497" s="71"/>
      <c r="U497" s="71"/>
      <c r="V497" s="71"/>
      <c r="W497" s="71"/>
      <c r="X497" s="71"/>
      <c r="Y497" s="73">
        <v>3</v>
      </c>
      <c r="Z497" s="73"/>
      <c r="AA497" s="73"/>
      <c r="AB497" s="73"/>
      <c r="AC497" s="73"/>
      <c r="AD497" s="73"/>
      <c r="AE497" s="73"/>
      <c r="AF497" s="447">
        <f t="shared" si="326"/>
        <v>5</v>
      </c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447">
        <f t="shared" si="262"/>
        <v>0</v>
      </c>
      <c r="AT497" s="455"/>
      <c r="AU497" s="450"/>
      <c r="AV497" s="71"/>
      <c r="AW497" s="71"/>
      <c r="AX497" s="71"/>
      <c r="AY497" s="455"/>
      <c r="AZ497" s="71"/>
      <c r="BA497" s="455"/>
      <c r="BB497" s="447"/>
      <c r="BC497" s="71"/>
      <c r="BD497" s="71"/>
      <c r="BE497" s="71"/>
      <c r="BF497" s="71"/>
      <c r="BG497" s="455"/>
      <c r="BH497" s="455"/>
      <c r="BI497" s="455"/>
      <c r="BJ497" s="455"/>
      <c r="BK497" s="455"/>
      <c r="BL497" s="450">
        <f>SUM(BM497:BP497)</f>
        <v>5</v>
      </c>
      <c r="BM497" s="71"/>
      <c r="BN497" s="71"/>
      <c r="BO497" s="71"/>
      <c r="BP497" s="71">
        <v>5</v>
      </c>
      <c r="BQ497" s="455">
        <f t="shared" si="287"/>
        <v>5</v>
      </c>
      <c r="BR497" s="71"/>
      <c r="BS497" s="71"/>
      <c r="BT497" s="71"/>
      <c r="BU497" s="71"/>
      <c r="BV497" s="71"/>
      <c r="BW497" s="71"/>
      <c r="BX497" s="71"/>
      <c r="BY497" s="71"/>
      <c r="BZ497" s="71"/>
      <c r="CA497" s="71"/>
      <c r="CB497" s="71"/>
      <c r="CC497" s="71"/>
      <c r="CD497" s="71"/>
      <c r="CE497" s="71"/>
      <c r="CF497" s="71"/>
      <c r="CG497" s="71"/>
      <c r="CH497" s="71"/>
      <c r="CI497" s="71"/>
      <c r="CJ497" s="71"/>
      <c r="CK497" s="71"/>
      <c r="CL497" s="71"/>
      <c r="CM497" s="71"/>
      <c r="CN497" s="71"/>
      <c r="CO497" s="71"/>
      <c r="CP497" s="190">
        <f t="shared" si="272"/>
        <v>0</v>
      </c>
      <c r="CQ497" s="71"/>
      <c r="CR497" s="71"/>
      <c r="CS497" s="71"/>
      <c r="CT497" s="71"/>
      <c r="CU497" s="71"/>
      <c r="CV497" s="71"/>
      <c r="CW497" s="71"/>
      <c r="CX497" s="71"/>
      <c r="CY497" s="71"/>
      <c r="CZ497" s="71"/>
      <c r="DA497" s="71"/>
      <c r="DB497" s="190">
        <f t="shared" si="273"/>
        <v>0</v>
      </c>
      <c r="DC497" s="71">
        <f t="shared" si="269"/>
        <v>0</v>
      </c>
      <c r="DD497" s="71"/>
      <c r="DE497" s="71"/>
      <c r="DF497" s="71"/>
      <c r="DG497" s="190">
        <f t="shared" si="270"/>
        <v>0</v>
      </c>
      <c r="DH497" s="71">
        <f t="shared" si="271"/>
        <v>0</v>
      </c>
      <c r="DI497" s="71"/>
      <c r="DJ497" s="71"/>
      <c r="DK497" s="71"/>
      <c r="DL497" s="71"/>
      <c r="DM497" s="71"/>
      <c r="DN497" s="71"/>
      <c r="DO497" s="71"/>
      <c r="DP497" s="71"/>
      <c r="DQ497" s="71"/>
      <c r="DR497" s="71"/>
      <c r="DS497" s="71"/>
      <c r="DT497" s="71"/>
      <c r="DU497" s="71"/>
      <c r="DV497" s="71"/>
      <c r="DW497" s="71"/>
      <c r="DX497" s="71"/>
      <c r="DY497" s="71"/>
      <c r="DZ497" s="71"/>
      <c r="EA497" s="71"/>
      <c r="EB497" s="71"/>
      <c r="EC497" s="71"/>
      <c r="ED497" s="71"/>
      <c r="EE497" s="71"/>
      <c r="EF497" s="71"/>
      <c r="EG497" s="71"/>
      <c r="EH497" s="71"/>
      <c r="EI497" s="74"/>
      <c r="EJ497" s="74"/>
      <c r="EK497" s="74"/>
      <c r="EL497" s="74"/>
      <c r="EM497" s="74"/>
      <c r="EN497" s="74"/>
      <c r="EO497" s="74"/>
      <c r="EP497" s="74"/>
      <c r="EQ497" s="74"/>
      <c r="ER497" s="74"/>
      <c r="ES497" s="74"/>
      <c r="ET497" s="74"/>
      <c r="EU497" s="74"/>
      <c r="EV497" s="74"/>
      <c r="EW497" s="74"/>
      <c r="EX497" s="74"/>
      <c r="EY497" s="74"/>
      <c r="EZ497" s="74"/>
      <c r="FA497" s="74"/>
      <c r="FB497" s="74"/>
    </row>
    <row r="498" spans="2:158" s="69" customFormat="1">
      <c r="B498" s="76"/>
      <c r="C498" s="77" t="s">
        <v>386</v>
      </c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2"/>
      <c r="P498" s="71"/>
      <c r="Q498" s="71"/>
      <c r="R498" s="71"/>
      <c r="S498" s="71"/>
      <c r="T498" s="71"/>
      <c r="U498" s="71"/>
      <c r="V498" s="71"/>
      <c r="W498" s="71"/>
      <c r="X498" s="71"/>
      <c r="Y498" s="73"/>
      <c r="Z498" s="73"/>
      <c r="AA498" s="73"/>
      <c r="AB498" s="73"/>
      <c r="AC498" s="73"/>
      <c r="AD498" s="73"/>
      <c r="AE498" s="73"/>
      <c r="AF498" s="447">
        <f t="shared" si="326"/>
        <v>0</v>
      </c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447">
        <f t="shared" si="262"/>
        <v>0</v>
      </c>
      <c r="AT498" s="455"/>
      <c r="AU498" s="450"/>
      <c r="AV498" s="71"/>
      <c r="AW498" s="71"/>
      <c r="AX498" s="71"/>
      <c r="AY498" s="455"/>
      <c r="AZ498" s="71"/>
      <c r="BA498" s="455"/>
      <c r="BB498" s="447"/>
      <c r="BC498" s="71"/>
      <c r="BD498" s="71"/>
      <c r="BE498" s="71"/>
      <c r="BF498" s="71"/>
      <c r="BG498" s="455"/>
      <c r="BH498" s="455"/>
      <c r="BI498" s="455"/>
      <c r="BJ498" s="455"/>
      <c r="BK498" s="455"/>
      <c r="BL498" s="450"/>
      <c r="BM498" s="71"/>
      <c r="BN498" s="71"/>
      <c r="BO498" s="71"/>
      <c r="BP498" s="71"/>
      <c r="BQ498" s="455">
        <f t="shared" si="287"/>
        <v>0</v>
      </c>
      <c r="BR498" s="71"/>
      <c r="BS498" s="71"/>
      <c r="BT498" s="71"/>
      <c r="BU498" s="71"/>
      <c r="BV498" s="71"/>
      <c r="BW498" s="71"/>
      <c r="BX498" s="71"/>
      <c r="BY498" s="71"/>
      <c r="BZ498" s="71"/>
      <c r="CA498" s="71"/>
      <c r="CB498" s="71"/>
      <c r="CC498" s="71"/>
      <c r="CD498" s="71"/>
      <c r="CE498" s="71"/>
      <c r="CF498" s="71"/>
      <c r="CG498" s="71"/>
      <c r="CH498" s="71"/>
      <c r="CI498" s="71"/>
      <c r="CJ498" s="71"/>
      <c r="CK498" s="71"/>
      <c r="CL498" s="71"/>
      <c r="CM498" s="71"/>
      <c r="CN498" s="71"/>
      <c r="CO498" s="71"/>
      <c r="CP498" s="190">
        <f t="shared" si="272"/>
        <v>0</v>
      </c>
      <c r="CQ498" s="71"/>
      <c r="CR498" s="71"/>
      <c r="CS498" s="71"/>
      <c r="CT498" s="71"/>
      <c r="CU498" s="71"/>
      <c r="CV498" s="71"/>
      <c r="CW498" s="71"/>
      <c r="CX498" s="71"/>
      <c r="CY498" s="71"/>
      <c r="CZ498" s="71"/>
      <c r="DA498" s="71"/>
      <c r="DB498" s="190">
        <f t="shared" si="273"/>
        <v>0</v>
      </c>
      <c r="DC498" s="71">
        <f t="shared" si="269"/>
        <v>0</v>
      </c>
      <c r="DD498" s="71"/>
      <c r="DE498" s="71"/>
      <c r="DF498" s="71"/>
      <c r="DG498" s="190">
        <f t="shared" si="270"/>
        <v>0</v>
      </c>
      <c r="DH498" s="71">
        <f t="shared" si="271"/>
        <v>0</v>
      </c>
      <c r="DI498" s="71"/>
      <c r="DJ498" s="71"/>
      <c r="DK498" s="71"/>
      <c r="DL498" s="71"/>
      <c r="DM498" s="71"/>
      <c r="DN498" s="71"/>
      <c r="DO498" s="71"/>
      <c r="DP498" s="71"/>
      <c r="DQ498" s="71"/>
      <c r="DR498" s="71"/>
      <c r="DS498" s="71"/>
      <c r="DT498" s="71"/>
      <c r="DU498" s="71"/>
      <c r="DV498" s="71"/>
      <c r="DW498" s="71"/>
      <c r="DX498" s="71"/>
      <c r="DY498" s="71"/>
      <c r="DZ498" s="71"/>
      <c r="EA498" s="71"/>
      <c r="EB498" s="71"/>
      <c r="EC498" s="71"/>
      <c r="ED498" s="71"/>
      <c r="EE498" s="71"/>
      <c r="EF498" s="71"/>
      <c r="EG498" s="71"/>
      <c r="EH498" s="71"/>
      <c r="EI498" s="74"/>
      <c r="EJ498" s="74"/>
      <c r="EK498" s="74"/>
      <c r="EL498" s="74"/>
      <c r="EM498" s="74"/>
      <c r="EN498" s="74"/>
      <c r="EO498" s="74"/>
      <c r="EP498" s="74"/>
      <c r="EQ498" s="74"/>
      <c r="ER498" s="74"/>
      <c r="ES498" s="74"/>
      <c r="ET498" s="74"/>
      <c r="EU498" s="74"/>
      <c r="EV498" s="74"/>
      <c r="EW498" s="74"/>
      <c r="EX498" s="74"/>
      <c r="EY498" s="74"/>
      <c r="EZ498" s="74"/>
      <c r="FA498" s="74"/>
      <c r="FB498" s="74"/>
    </row>
    <row r="499" spans="2:158" s="69" customFormat="1">
      <c r="B499" s="76"/>
      <c r="C499" s="77" t="s">
        <v>387</v>
      </c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2"/>
      <c r="P499" s="71"/>
      <c r="Q499" s="71"/>
      <c r="R499" s="71"/>
      <c r="S499" s="71"/>
      <c r="T499" s="71"/>
      <c r="U499" s="71"/>
      <c r="V499" s="71"/>
      <c r="W499" s="71"/>
      <c r="X499" s="71"/>
      <c r="Y499" s="73"/>
      <c r="Z499" s="73"/>
      <c r="AA499" s="73"/>
      <c r="AB499" s="73"/>
      <c r="AC499" s="73"/>
      <c r="AD499" s="73"/>
      <c r="AE499" s="73"/>
      <c r="AF499" s="447">
        <f t="shared" si="326"/>
        <v>1</v>
      </c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447">
        <f t="shared" si="262"/>
        <v>0</v>
      </c>
      <c r="AT499" s="455"/>
      <c r="AU499" s="450"/>
      <c r="AV499" s="71"/>
      <c r="AW499" s="71"/>
      <c r="AX499" s="71"/>
      <c r="AY499" s="455"/>
      <c r="AZ499" s="71"/>
      <c r="BA499" s="455"/>
      <c r="BB499" s="447"/>
      <c r="BC499" s="71"/>
      <c r="BD499" s="71"/>
      <c r="BE499" s="71"/>
      <c r="BF499" s="71"/>
      <c r="BG499" s="455"/>
      <c r="BH499" s="455"/>
      <c r="BI499" s="455"/>
      <c r="BJ499" s="455">
        <v>1</v>
      </c>
      <c r="BK499" s="455"/>
      <c r="BL499" s="450"/>
      <c r="BM499" s="71"/>
      <c r="BN499" s="71"/>
      <c r="BO499" s="71"/>
      <c r="BP499" s="71"/>
      <c r="BQ499" s="455">
        <f t="shared" si="287"/>
        <v>1</v>
      </c>
      <c r="BR499" s="71"/>
      <c r="BS499" s="71"/>
      <c r="BT499" s="71"/>
      <c r="BU499" s="71"/>
      <c r="BV499" s="71"/>
      <c r="BW499" s="71"/>
      <c r="BX499" s="71"/>
      <c r="BY499" s="71"/>
      <c r="BZ499" s="71"/>
      <c r="CA499" s="71"/>
      <c r="CB499" s="71"/>
      <c r="CC499" s="71"/>
      <c r="CD499" s="71"/>
      <c r="CE499" s="71"/>
      <c r="CF499" s="71"/>
      <c r="CG499" s="71"/>
      <c r="CH499" s="71"/>
      <c r="CI499" s="71"/>
      <c r="CJ499" s="71"/>
      <c r="CK499" s="71"/>
      <c r="CL499" s="71"/>
      <c r="CM499" s="71"/>
      <c r="CN499" s="71"/>
      <c r="CO499" s="71"/>
      <c r="CP499" s="190">
        <f t="shared" si="272"/>
        <v>0</v>
      </c>
      <c r="CQ499" s="71"/>
      <c r="CR499" s="71"/>
      <c r="CS499" s="71"/>
      <c r="CT499" s="71"/>
      <c r="CU499" s="71"/>
      <c r="CV499" s="71"/>
      <c r="CW499" s="71"/>
      <c r="CX499" s="71"/>
      <c r="CY499" s="71"/>
      <c r="CZ499" s="71"/>
      <c r="DA499" s="71"/>
      <c r="DB499" s="190">
        <f t="shared" si="273"/>
        <v>0</v>
      </c>
      <c r="DC499" s="71">
        <f t="shared" si="269"/>
        <v>0</v>
      </c>
      <c r="DD499" s="71"/>
      <c r="DE499" s="71"/>
      <c r="DF499" s="71"/>
      <c r="DG499" s="190">
        <f t="shared" si="270"/>
        <v>0</v>
      </c>
      <c r="DH499" s="71">
        <f t="shared" si="271"/>
        <v>0</v>
      </c>
      <c r="DI499" s="71"/>
      <c r="DJ499" s="71"/>
      <c r="DK499" s="71"/>
      <c r="DL499" s="71"/>
      <c r="DM499" s="71"/>
      <c r="DN499" s="71"/>
      <c r="DO499" s="71"/>
      <c r="DP499" s="71"/>
      <c r="DQ499" s="71"/>
      <c r="DR499" s="71"/>
      <c r="DS499" s="71"/>
      <c r="DT499" s="71"/>
      <c r="DU499" s="71"/>
      <c r="DV499" s="71"/>
      <c r="DW499" s="71"/>
      <c r="DX499" s="71"/>
      <c r="DY499" s="71"/>
      <c r="DZ499" s="71"/>
      <c r="EA499" s="71"/>
      <c r="EB499" s="71"/>
      <c r="EC499" s="71"/>
      <c r="ED499" s="71"/>
      <c r="EE499" s="71"/>
      <c r="EF499" s="71"/>
      <c r="EG499" s="71"/>
      <c r="EH499" s="71"/>
      <c r="EI499" s="74"/>
      <c r="EJ499" s="74"/>
      <c r="EK499" s="74"/>
      <c r="EL499" s="74"/>
      <c r="EM499" s="74"/>
      <c r="EN499" s="74"/>
      <c r="EO499" s="74"/>
      <c r="EP499" s="74"/>
      <c r="EQ499" s="74"/>
      <c r="ER499" s="74"/>
      <c r="ES499" s="74"/>
      <c r="ET499" s="74"/>
      <c r="EU499" s="74"/>
      <c r="EV499" s="74"/>
      <c r="EW499" s="74"/>
      <c r="EX499" s="74"/>
      <c r="EY499" s="74"/>
      <c r="EZ499" s="74"/>
      <c r="FA499" s="74"/>
      <c r="FB499" s="74"/>
    </row>
    <row r="500" spans="2:158" s="69" customFormat="1">
      <c r="B500" s="76"/>
      <c r="C500" s="77" t="s">
        <v>388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2"/>
      <c r="P500" s="71"/>
      <c r="Q500" s="71"/>
      <c r="R500" s="71"/>
      <c r="S500" s="71"/>
      <c r="T500" s="71"/>
      <c r="U500" s="71"/>
      <c r="V500" s="71"/>
      <c r="W500" s="71"/>
      <c r="X500" s="71"/>
      <c r="Y500" s="73"/>
      <c r="Z500" s="73"/>
      <c r="AA500" s="73"/>
      <c r="AB500" s="73"/>
      <c r="AC500" s="73"/>
      <c r="AD500" s="73"/>
      <c r="AE500" s="73"/>
      <c r="AF500" s="447">
        <f t="shared" si="326"/>
        <v>0</v>
      </c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447">
        <f t="shared" si="262"/>
        <v>0</v>
      </c>
      <c r="AT500" s="455"/>
      <c r="AU500" s="450"/>
      <c r="AV500" s="71"/>
      <c r="AW500" s="71"/>
      <c r="AX500" s="71"/>
      <c r="AY500" s="455"/>
      <c r="AZ500" s="71"/>
      <c r="BA500" s="455"/>
      <c r="BB500" s="447"/>
      <c r="BC500" s="71"/>
      <c r="BD500" s="71"/>
      <c r="BE500" s="71"/>
      <c r="BF500" s="71"/>
      <c r="BG500" s="455"/>
      <c r="BH500" s="455"/>
      <c r="BI500" s="455"/>
      <c r="BJ500" s="455"/>
      <c r="BK500" s="455"/>
      <c r="BL500" s="450"/>
      <c r="BM500" s="71"/>
      <c r="BN500" s="71"/>
      <c r="BO500" s="71"/>
      <c r="BP500" s="71"/>
      <c r="BQ500" s="455">
        <f t="shared" si="287"/>
        <v>0</v>
      </c>
      <c r="BR500" s="71"/>
      <c r="BS500" s="71"/>
      <c r="BT500" s="71"/>
      <c r="BU500" s="71"/>
      <c r="BV500" s="71"/>
      <c r="BW500" s="71"/>
      <c r="BX500" s="71"/>
      <c r="BY500" s="71"/>
      <c r="BZ500" s="71"/>
      <c r="CA500" s="71"/>
      <c r="CB500" s="71"/>
      <c r="CC500" s="71"/>
      <c r="CD500" s="71"/>
      <c r="CE500" s="71"/>
      <c r="CF500" s="71"/>
      <c r="CG500" s="71"/>
      <c r="CH500" s="71"/>
      <c r="CI500" s="71"/>
      <c r="CJ500" s="71"/>
      <c r="CK500" s="71"/>
      <c r="CL500" s="71"/>
      <c r="CM500" s="71"/>
      <c r="CN500" s="71"/>
      <c r="CO500" s="71"/>
      <c r="CP500" s="190">
        <f t="shared" si="272"/>
        <v>0</v>
      </c>
      <c r="CQ500" s="71"/>
      <c r="CR500" s="71"/>
      <c r="CS500" s="71"/>
      <c r="CT500" s="71"/>
      <c r="CU500" s="71"/>
      <c r="CV500" s="71"/>
      <c r="CW500" s="71"/>
      <c r="CX500" s="71"/>
      <c r="CY500" s="71"/>
      <c r="CZ500" s="71"/>
      <c r="DA500" s="71"/>
      <c r="DB500" s="190">
        <f t="shared" si="273"/>
        <v>0</v>
      </c>
      <c r="DC500" s="71">
        <f t="shared" si="269"/>
        <v>0</v>
      </c>
      <c r="DD500" s="71"/>
      <c r="DE500" s="71"/>
      <c r="DF500" s="71"/>
      <c r="DG500" s="190">
        <f t="shared" si="270"/>
        <v>0</v>
      </c>
      <c r="DH500" s="71">
        <f t="shared" si="271"/>
        <v>0</v>
      </c>
      <c r="DI500" s="71"/>
      <c r="DJ500" s="71"/>
      <c r="DK500" s="71"/>
      <c r="DL500" s="71"/>
      <c r="DM500" s="71"/>
      <c r="DN500" s="71"/>
      <c r="DO500" s="71"/>
      <c r="DP500" s="71"/>
      <c r="DQ500" s="71"/>
      <c r="DR500" s="71"/>
      <c r="DS500" s="71"/>
      <c r="DT500" s="71"/>
      <c r="DU500" s="71"/>
      <c r="DV500" s="71"/>
      <c r="DW500" s="71"/>
      <c r="DX500" s="71"/>
      <c r="DY500" s="71"/>
      <c r="DZ500" s="71"/>
      <c r="EA500" s="71"/>
      <c r="EB500" s="71"/>
      <c r="EC500" s="71"/>
      <c r="ED500" s="71"/>
      <c r="EE500" s="71"/>
      <c r="EF500" s="71"/>
      <c r="EG500" s="71"/>
      <c r="EH500" s="71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</row>
    <row r="501" spans="2:158" s="69" customFormat="1">
      <c r="B501" s="76"/>
      <c r="C501" s="77" t="s">
        <v>389</v>
      </c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2"/>
      <c r="P501" s="71"/>
      <c r="Q501" s="71"/>
      <c r="R501" s="71"/>
      <c r="S501" s="71"/>
      <c r="T501" s="71"/>
      <c r="U501" s="71"/>
      <c r="V501" s="71"/>
      <c r="W501" s="71"/>
      <c r="X501" s="71"/>
      <c r="Y501" s="73"/>
      <c r="Z501" s="73"/>
      <c r="AA501" s="73"/>
      <c r="AB501" s="73"/>
      <c r="AC501" s="73"/>
      <c r="AD501" s="73"/>
      <c r="AE501" s="73"/>
      <c r="AF501" s="447">
        <f t="shared" si="326"/>
        <v>0</v>
      </c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447">
        <f t="shared" si="262"/>
        <v>0</v>
      </c>
      <c r="AT501" s="455"/>
      <c r="AU501" s="450"/>
      <c r="AV501" s="71"/>
      <c r="AW501" s="71"/>
      <c r="AX501" s="71"/>
      <c r="AY501" s="455"/>
      <c r="AZ501" s="71"/>
      <c r="BA501" s="455"/>
      <c r="BB501" s="447"/>
      <c r="BC501" s="71"/>
      <c r="BD501" s="71"/>
      <c r="BE501" s="71"/>
      <c r="BF501" s="71"/>
      <c r="BG501" s="455"/>
      <c r="BH501" s="455"/>
      <c r="BI501" s="455"/>
      <c r="BJ501" s="455"/>
      <c r="BK501" s="455"/>
      <c r="BL501" s="450"/>
      <c r="BM501" s="71"/>
      <c r="BN501" s="71"/>
      <c r="BO501" s="71"/>
      <c r="BP501" s="71"/>
      <c r="BQ501" s="455">
        <f t="shared" si="287"/>
        <v>0</v>
      </c>
      <c r="BR501" s="71"/>
      <c r="BS501" s="71"/>
      <c r="BT501" s="71"/>
      <c r="BU501" s="71"/>
      <c r="BV501" s="71"/>
      <c r="BW501" s="71"/>
      <c r="BX501" s="71"/>
      <c r="BY501" s="71"/>
      <c r="BZ501" s="71"/>
      <c r="CA501" s="71"/>
      <c r="CB501" s="71"/>
      <c r="CC501" s="71"/>
      <c r="CD501" s="71"/>
      <c r="CE501" s="71"/>
      <c r="CF501" s="71"/>
      <c r="CG501" s="71"/>
      <c r="CH501" s="71"/>
      <c r="CI501" s="71"/>
      <c r="CJ501" s="71"/>
      <c r="CK501" s="71"/>
      <c r="CL501" s="71"/>
      <c r="CM501" s="71"/>
      <c r="CN501" s="71"/>
      <c r="CO501" s="71"/>
      <c r="CP501" s="190">
        <f t="shared" si="272"/>
        <v>0</v>
      </c>
      <c r="CQ501" s="71"/>
      <c r="CR501" s="71"/>
      <c r="CS501" s="71"/>
      <c r="CT501" s="71"/>
      <c r="CU501" s="71"/>
      <c r="CV501" s="71"/>
      <c r="CW501" s="71"/>
      <c r="CX501" s="71"/>
      <c r="CY501" s="71"/>
      <c r="CZ501" s="71"/>
      <c r="DA501" s="71"/>
      <c r="DB501" s="190">
        <f t="shared" si="273"/>
        <v>0</v>
      </c>
      <c r="DC501" s="71">
        <f t="shared" si="269"/>
        <v>0</v>
      </c>
      <c r="DD501" s="71"/>
      <c r="DE501" s="71"/>
      <c r="DF501" s="71"/>
      <c r="DG501" s="190">
        <f t="shared" si="270"/>
        <v>0</v>
      </c>
      <c r="DH501" s="71">
        <f t="shared" si="271"/>
        <v>0</v>
      </c>
      <c r="DI501" s="71"/>
      <c r="DJ501" s="71"/>
      <c r="DK501" s="71"/>
      <c r="DL501" s="71"/>
      <c r="DM501" s="71"/>
      <c r="DN501" s="71"/>
      <c r="DO501" s="71"/>
      <c r="DP501" s="71"/>
      <c r="DQ501" s="71"/>
      <c r="DR501" s="71"/>
      <c r="DS501" s="71"/>
      <c r="DT501" s="71"/>
      <c r="DU501" s="71"/>
      <c r="DV501" s="71"/>
      <c r="DW501" s="71"/>
      <c r="DX501" s="71"/>
      <c r="DY501" s="71"/>
      <c r="DZ501" s="71"/>
      <c r="EA501" s="71"/>
      <c r="EB501" s="71"/>
      <c r="EC501" s="71"/>
      <c r="ED501" s="71"/>
      <c r="EE501" s="71"/>
      <c r="EF501" s="71"/>
      <c r="EG501" s="71"/>
      <c r="EH501" s="71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</row>
    <row r="502" spans="2:158" s="69" customFormat="1">
      <c r="B502" s="76"/>
      <c r="C502" s="77" t="s">
        <v>390</v>
      </c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2"/>
      <c r="P502" s="71"/>
      <c r="Q502" s="71"/>
      <c r="R502" s="71"/>
      <c r="S502" s="71"/>
      <c r="T502" s="71"/>
      <c r="U502" s="71"/>
      <c r="V502" s="71"/>
      <c r="W502" s="71"/>
      <c r="X502" s="71"/>
      <c r="Y502" s="73"/>
      <c r="Z502" s="73"/>
      <c r="AA502" s="73"/>
      <c r="AB502" s="73"/>
      <c r="AC502" s="73"/>
      <c r="AD502" s="73"/>
      <c r="AE502" s="73"/>
      <c r="AF502" s="447">
        <f t="shared" si="326"/>
        <v>0</v>
      </c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447">
        <f t="shared" si="262"/>
        <v>0</v>
      </c>
      <c r="AT502" s="455"/>
      <c r="AU502" s="450"/>
      <c r="AV502" s="71"/>
      <c r="AW502" s="71"/>
      <c r="AX502" s="71"/>
      <c r="AY502" s="455"/>
      <c r="AZ502" s="71"/>
      <c r="BA502" s="455"/>
      <c r="BB502" s="447"/>
      <c r="BC502" s="71"/>
      <c r="BD502" s="71"/>
      <c r="BE502" s="71"/>
      <c r="BF502" s="71"/>
      <c r="BG502" s="455"/>
      <c r="BH502" s="455"/>
      <c r="BI502" s="455"/>
      <c r="BJ502" s="455"/>
      <c r="BK502" s="455"/>
      <c r="BL502" s="450"/>
      <c r="BM502" s="71"/>
      <c r="BN502" s="71"/>
      <c r="BO502" s="71"/>
      <c r="BP502" s="71"/>
      <c r="BQ502" s="455">
        <f t="shared" si="287"/>
        <v>0</v>
      </c>
      <c r="BR502" s="71"/>
      <c r="BS502" s="71"/>
      <c r="BT502" s="71"/>
      <c r="BU502" s="71"/>
      <c r="BV502" s="71"/>
      <c r="BW502" s="71"/>
      <c r="BX502" s="71"/>
      <c r="BY502" s="71"/>
      <c r="BZ502" s="71"/>
      <c r="CA502" s="71"/>
      <c r="CB502" s="71"/>
      <c r="CC502" s="71"/>
      <c r="CD502" s="71"/>
      <c r="CE502" s="71"/>
      <c r="CF502" s="71"/>
      <c r="CG502" s="71"/>
      <c r="CH502" s="71"/>
      <c r="CI502" s="71"/>
      <c r="CJ502" s="71"/>
      <c r="CK502" s="71"/>
      <c r="CL502" s="71"/>
      <c r="CM502" s="71"/>
      <c r="CN502" s="71"/>
      <c r="CO502" s="71"/>
      <c r="CP502" s="190">
        <f t="shared" si="272"/>
        <v>0</v>
      </c>
      <c r="CQ502" s="71"/>
      <c r="CR502" s="71"/>
      <c r="CS502" s="71"/>
      <c r="CT502" s="71"/>
      <c r="CU502" s="71"/>
      <c r="CV502" s="71"/>
      <c r="CW502" s="71"/>
      <c r="CX502" s="71"/>
      <c r="CY502" s="71"/>
      <c r="CZ502" s="71"/>
      <c r="DA502" s="71"/>
      <c r="DB502" s="190">
        <f t="shared" si="273"/>
        <v>0</v>
      </c>
      <c r="DC502" s="71">
        <f t="shared" si="269"/>
        <v>0</v>
      </c>
      <c r="DD502" s="71"/>
      <c r="DE502" s="71"/>
      <c r="DF502" s="71"/>
      <c r="DG502" s="190">
        <f t="shared" si="270"/>
        <v>0</v>
      </c>
      <c r="DH502" s="71">
        <f t="shared" si="271"/>
        <v>0</v>
      </c>
      <c r="DI502" s="71"/>
      <c r="DJ502" s="71"/>
      <c r="DK502" s="71"/>
      <c r="DL502" s="71"/>
      <c r="DM502" s="71"/>
      <c r="DN502" s="71"/>
      <c r="DO502" s="71"/>
      <c r="DP502" s="71"/>
      <c r="DQ502" s="71"/>
      <c r="DR502" s="71"/>
      <c r="DS502" s="71"/>
      <c r="DT502" s="71"/>
      <c r="DU502" s="71"/>
      <c r="DV502" s="71"/>
      <c r="DW502" s="71"/>
      <c r="DX502" s="71"/>
      <c r="DY502" s="71"/>
      <c r="DZ502" s="71"/>
      <c r="EA502" s="71"/>
      <c r="EB502" s="71"/>
      <c r="EC502" s="71"/>
      <c r="ED502" s="71"/>
      <c r="EE502" s="71"/>
      <c r="EF502" s="71"/>
      <c r="EG502" s="71"/>
      <c r="EH502" s="71"/>
      <c r="EI502" s="74"/>
      <c r="EJ502" s="74"/>
      <c r="EK502" s="74"/>
      <c r="EL502" s="74"/>
      <c r="EM502" s="74"/>
      <c r="EN502" s="74"/>
      <c r="EO502" s="74"/>
      <c r="EP502" s="74"/>
      <c r="EQ502" s="74"/>
      <c r="ER502" s="74"/>
      <c r="ES502" s="74"/>
      <c r="ET502" s="74"/>
      <c r="EU502" s="74"/>
      <c r="EV502" s="74"/>
      <c r="EW502" s="74"/>
      <c r="EX502" s="74"/>
      <c r="EY502" s="74"/>
      <c r="EZ502" s="74"/>
      <c r="FA502" s="74"/>
      <c r="FB502" s="74"/>
    </row>
    <row r="503" spans="2:158" s="69" customFormat="1">
      <c r="B503" s="76"/>
      <c r="C503" s="77" t="s">
        <v>391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2"/>
      <c r="P503" s="71"/>
      <c r="Q503" s="71"/>
      <c r="R503" s="71"/>
      <c r="S503" s="71"/>
      <c r="T503" s="71"/>
      <c r="U503" s="71"/>
      <c r="V503" s="71"/>
      <c r="W503" s="71"/>
      <c r="X503" s="71"/>
      <c r="Y503" s="73"/>
      <c r="Z503" s="73"/>
      <c r="AA503" s="73"/>
      <c r="AB503" s="73"/>
      <c r="AC503" s="73"/>
      <c r="AD503" s="73"/>
      <c r="AE503" s="73"/>
      <c r="AF503" s="447">
        <f t="shared" si="326"/>
        <v>0</v>
      </c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447">
        <f t="shared" si="262"/>
        <v>0</v>
      </c>
      <c r="AT503" s="455"/>
      <c r="AU503" s="450"/>
      <c r="AV503" s="71"/>
      <c r="AW503" s="71"/>
      <c r="AX503" s="71"/>
      <c r="AY503" s="455"/>
      <c r="AZ503" s="71"/>
      <c r="BA503" s="455"/>
      <c r="BB503" s="447"/>
      <c r="BC503" s="71"/>
      <c r="BD503" s="71"/>
      <c r="BE503" s="71"/>
      <c r="BF503" s="71"/>
      <c r="BG503" s="455"/>
      <c r="BH503" s="455"/>
      <c r="BI503" s="455"/>
      <c r="BJ503" s="455"/>
      <c r="BK503" s="455"/>
      <c r="BL503" s="450"/>
      <c r="BM503" s="71"/>
      <c r="BN503" s="71"/>
      <c r="BO503" s="71"/>
      <c r="BP503" s="71"/>
      <c r="BQ503" s="455">
        <f t="shared" si="287"/>
        <v>0</v>
      </c>
      <c r="BR503" s="71"/>
      <c r="BS503" s="71"/>
      <c r="BT503" s="71"/>
      <c r="BU503" s="71"/>
      <c r="BV503" s="71"/>
      <c r="BW503" s="71"/>
      <c r="BX503" s="71"/>
      <c r="BY503" s="71"/>
      <c r="BZ503" s="71"/>
      <c r="CA503" s="71"/>
      <c r="CB503" s="71"/>
      <c r="CC503" s="71"/>
      <c r="CD503" s="71"/>
      <c r="CE503" s="71"/>
      <c r="CF503" s="71"/>
      <c r="CG503" s="71"/>
      <c r="CH503" s="71"/>
      <c r="CI503" s="71"/>
      <c r="CJ503" s="71"/>
      <c r="CK503" s="71"/>
      <c r="CL503" s="71"/>
      <c r="CM503" s="71"/>
      <c r="CN503" s="71"/>
      <c r="CO503" s="71"/>
      <c r="CP503" s="190">
        <f t="shared" si="272"/>
        <v>0</v>
      </c>
      <c r="CQ503" s="71"/>
      <c r="CR503" s="71"/>
      <c r="CS503" s="71"/>
      <c r="CT503" s="71"/>
      <c r="CU503" s="71"/>
      <c r="CV503" s="71"/>
      <c r="CW503" s="71"/>
      <c r="CX503" s="71"/>
      <c r="CY503" s="71"/>
      <c r="CZ503" s="71"/>
      <c r="DA503" s="71"/>
      <c r="DB503" s="190">
        <f t="shared" si="273"/>
        <v>0</v>
      </c>
      <c r="DC503" s="71">
        <f t="shared" si="269"/>
        <v>0</v>
      </c>
      <c r="DD503" s="71"/>
      <c r="DE503" s="71"/>
      <c r="DF503" s="71"/>
      <c r="DG503" s="190">
        <f t="shared" si="270"/>
        <v>0</v>
      </c>
      <c r="DH503" s="71">
        <f t="shared" si="271"/>
        <v>0</v>
      </c>
      <c r="DI503" s="71"/>
      <c r="DJ503" s="71"/>
      <c r="DK503" s="71"/>
      <c r="DL503" s="71"/>
      <c r="DM503" s="71"/>
      <c r="DN503" s="71"/>
      <c r="DO503" s="71"/>
      <c r="DP503" s="71"/>
      <c r="DQ503" s="71"/>
      <c r="DR503" s="71"/>
      <c r="DS503" s="71"/>
      <c r="DT503" s="71"/>
      <c r="DU503" s="71"/>
      <c r="DV503" s="71"/>
      <c r="DW503" s="71"/>
      <c r="DX503" s="71"/>
      <c r="DY503" s="71"/>
      <c r="DZ503" s="71"/>
      <c r="EA503" s="71"/>
      <c r="EB503" s="71"/>
      <c r="EC503" s="71"/>
      <c r="ED503" s="71"/>
      <c r="EE503" s="71"/>
      <c r="EF503" s="71"/>
      <c r="EG503" s="71"/>
      <c r="EH503" s="71"/>
      <c r="EI503" s="74"/>
      <c r="EJ503" s="74"/>
      <c r="EK503" s="74"/>
      <c r="EL503" s="74"/>
      <c r="EM503" s="74"/>
      <c r="EN503" s="74"/>
      <c r="EO503" s="74"/>
      <c r="EP503" s="74"/>
      <c r="EQ503" s="74"/>
      <c r="ER503" s="74"/>
      <c r="ES503" s="74"/>
      <c r="ET503" s="74"/>
      <c r="EU503" s="74"/>
      <c r="EV503" s="74"/>
      <c r="EW503" s="74"/>
      <c r="EX503" s="74"/>
      <c r="EY503" s="74"/>
      <c r="EZ503" s="74"/>
      <c r="FA503" s="74"/>
      <c r="FB503" s="74"/>
    </row>
    <row r="504" spans="2:158" s="69" customFormat="1">
      <c r="B504" s="76"/>
      <c r="C504" s="77" t="s">
        <v>392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2"/>
      <c r="P504" s="71"/>
      <c r="Q504" s="71"/>
      <c r="R504" s="71"/>
      <c r="S504" s="71"/>
      <c r="T504" s="71"/>
      <c r="U504" s="71"/>
      <c r="V504" s="71"/>
      <c r="W504" s="71"/>
      <c r="X504" s="71"/>
      <c r="Y504" s="73">
        <v>4</v>
      </c>
      <c r="Z504" s="73"/>
      <c r="AA504" s="73"/>
      <c r="AB504" s="73"/>
      <c r="AC504" s="73"/>
      <c r="AD504" s="73"/>
      <c r="AE504" s="73"/>
      <c r="AF504" s="447">
        <f t="shared" si="326"/>
        <v>27</v>
      </c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447">
        <f t="shared" si="262"/>
        <v>0</v>
      </c>
      <c r="AT504" s="455"/>
      <c r="AU504" s="450"/>
      <c r="AV504" s="71"/>
      <c r="AW504" s="71"/>
      <c r="AX504" s="71"/>
      <c r="AY504" s="455"/>
      <c r="AZ504" s="71"/>
      <c r="BA504" s="455"/>
      <c r="BB504" s="447"/>
      <c r="BC504" s="71"/>
      <c r="BD504" s="71"/>
      <c r="BE504" s="71"/>
      <c r="BF504" s="71"/>
      <c r="BG504" s="455"/>
      <c r="BH504" s="455">
        <v>27</v>
      </c>
      <c r="BI504" s="455"/>
      <c r="BJ504" s="455"/>
      <c r="BK504" s="455"/>
      <c r="BL504" s="450"/>
      <c r="BM504" s="71"/>
      <c r="BN504" s="71"/>
      <c r="BO504" s="71"/>
      <c r="BP504" s="71"/>
      <c r="BQ504" s="455">
        <f t="shared" si="287"/>
        <v>27</v>
      </c>
      <c r="BR504" s="71"/>
      <c r="BS504" s="71"/>
      <c r="BT504" s="71"/>
      <c r="BU504" s="71"/>
      <c r="BV504" s="71"/>
      <c r="BW504" s="71"/>
      <c r="BX504" s="71"/>
      <c r="BY504" s="71"/>
      <c r="BZ504" s="71"/>
      <c r="CA504" s="71"/>
      <c r="CB504" s="71"/>
      <c r="CC504" s="71"/>
      <c r="CD504" s="71"/>
      <c r="CE504" s="71"/>
      <c r="CF504" s="71"/>
      <c r="CG504" s="71"/>
      <c r="CH504" s="71"/>
      <c r="CI504" s="71"/>
      <c r="CJ504" s="71"/>
      <c r="CK504" s="71"/>
      <c r="CL504" s="71"/>
      <c r="CM504" s="71"/>
      <c r="CN504" s="71"/>
      <c r="CO504" s="71"/>
      <c r="CP504" s="190">
        <f t="shared" si="272"/>
        <v>0</v>
      </c>
      <c r="CQ504" s="71"/>
      <c r="CR504" s="71"/>
      <c r="CS504" s="71"/>
      <c r="CT504" s="71"/>
      <c r="CU504" s="71"/>
      <c r="CV504" s="71"/>
      <c r="CW504" s="71"/>
      <c r="CX504" s="71"/>
      <c r="CY504" s="71"/>
      <c r="CZ504" s="71"/>
      <c r="DA504" s="71"/>
      <c r="DB504" s="190">
        <f t="shared" si="273"/>
        <v>0</v>
      </c>
      <c r="DC504" s="71">
        <f t="shared" si="269"/>
        <v>0</v>
      </c>
      <c r="DD504" s="71"/>
      <c r="DE504" s="71"/>
      <c r="DF504" s="71"/>
      <c r="DG504" s="190">
        <f t="shared" si="270"/>
        <v>0</v>
      </c>
      <c r="DH504" s="71">
        <f t="shared" si="271"/>
        <v>0</v>
      </c>
      <c r="DI504" s="71"/>
      <c r="DJ504" s="71"/>
      <c r="DK504" s="71"/>
      <c r="DL504" s="71"/>
      <c r="DM504" s="71"/>
      <c r="DN504" s="71"/>
      <c r="DO504" s="71"/>
      <c r="DP504" s="71"/>
      <c r="DQ504" s="71"/>
      <c r="DR504" s="71"/>
      <c r="DS504" s="71"/>
      <c r="DT504" s="71"/>
      <c r="DU504" s="71"/>
      <c r="DV504" s="71"/>
      <c r="DW504" s="71"/>
      <c r="DX504" s="71"/>
      <c r="DY504" s="71"/>
      <c r="DZ504" s="71"/>
      <c r="EA504" s="71"/>
      <c r="EB504" s="71"/>
      <c r="EC504" s="71"/>
      <c r="ED504" s="71"/>
      <c r="EE504" s="71"/>
      <c r="EF504" s="71"/>
      <c r="EG504" s="71"/>
      <c r="EH504" s="71"/>
      <c r="EI504" s="74"/>
      <c r="EJ504" s="74"/>
      <c r="EK504" s="74"/>
      <c r="EL504" s="74"/>
      <c r="EM504" s="74"/>
      <c r="EN504" s="74"/>
      <c r="EO504" s="74"/>
      <c r="EP504" s="74"/>
      <c r="EQ504" s="74"/>
      <c r="ER504" s="74"/>
      <c r="ES504" s="74"/>
      <c r="ET504" s="74"/>
      <c r="EU504" s="74"/>
      <c r="EV504" s="74"/>
      <c r="EW504" s="74"/>
      <c r="EX504" s="74"/>
      <c r="EY504" s="74"/>
      <c r="EZ504" s="74"/>
      <c r="FA504" s="74"/>
      <c r="FB504" s="74"/>
    </row>
    <row r="505" spans="2:158" s="69" customFormat="1">
      <c r="B505" s="76"/>
      <c r="C505" s="77" t="s">
        <v>393</v>
      </c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2"/>
      <c r="P505" s="71"/>
      <c r="Q505" s="71"/>
      <c r="R505" s="71"/>
      <c r="S505" s="71"/>
      <c r="T505" s="71"/>
      <c r="U505" s="71"/>
      <c r="V505" s="71"/>
      <c r="W505" s="71"/>
      <c r="X505" s="71"/>
      <c r="Y505" s="73">
        <v>1</v>
      </c>
      <c r="Z505" s="73"/>
      <c r="AA505" s="73"/>
      <c r="AB505" s="73"/>
      <c r="AC505" s="73"/>
      <c r="AD505" s="73"/>
      <c r="AE505" s="73"/>
      <c r="AF505" s="447">
        <f t="shared" si="326"/>
        <v>8</v>
      </c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447">
        <f t="shared" si="262"/>
        <v>0</v>
      </c>
      <c r="AT505" s="455"/>
      <c r="AU505" s="450"/>
      <c r="AV505" s="71"/>
      <c r="AW505" s="71"/>
      <c r="AX505" s="71"/>
      <c r="AY505" s="455"/>
      <c r="AZ505" s="71"/>
      <c r="BA505" s="455"/>
      <c r="BB505" s="447"/>
      <c r="BC505" s="71"/>
      <c r="BD505" s="71"/>
      <c r="BE505" s="71"/>
      <c r="BF505" s="71"/>
      <c r="BG505" s="455"/>
      <c r="BH505" s="455">
        <v>8</v>
      </c>
      <c r="BI505" s="455"/>
      <c r="BJ505" s="455"/>
      <c r="BK505" s="455"/>
      <c r="BL505" s="450"/>
      <c r="BM505" s="71"/>
      <c r="BN505" s="71"/>
      <c r="BO505" s="71"/>
      <c r="BP505" s="71"/>
      <c r="BQ505" s="455">
        <f t="shared" si="287"/>
        <v>8</v>
      </c>
      <c r="BR505" s="71"/>
      <c r="BS505" s="71"/>
      <c r="BT505" s="71"/>
      <c r="BU505" s="71"/>
      <c r="BV505" s="71"/>
      <c r="BW505" s="71"/>
      <c r="BX505" s="71"/>
      <c r="BY505" s="71"/>
      <c r="BZ505" s="71"/>
      <c r="CA505" s="71"/>
      <c r="CB505" s="71"/>
      <c r="CC505" s="71"/>
      <c r="CD505" s="71"/>
      <c r="CE505" s="71"/>
      <c r="CF505" s="71"/>
      <c r="CG505" s="71"/>
      <c r="CH505" s="71"/>
      <c r="CI505" s="71"/>
      <c r="CJ505" s="71"/>
      <c r="CK505" s="71"/>
      <c r="CL505" s="71"/>
      <c r="CM505" s="71"/>
      <c r="CN505" s="71"/>
      <c r="CO505" s="71"/>
      <c r="CP505" s="190">
        <f t="shared" si="272"/>
        <v>0</v>
      </c>
      <c r="CQ505" s="71"/>
      <c r="CR505" s="71"/>
      <c r="CS505" s="71"/>
      <c r="CT505" s="71"/>
      <c r="CU505" s="71"/>
      <c r="CV505" s="71"/>
      <c r="CW505" s="71"/>
      <c r="CX505" s="71"/>
      <c r="CY505" s="71"/>
      <c r="CZ505" s="71"/>
      <c r="DA505" s="71"/>
      <c r="DB505" s="190">
        <f t="shared" si="273"/>
        <v>0</v>
      </c>
      <c r="DC505" s="71">
        <f t="shared" si="269"/>
        <v>0</v>
      </c>
      <c r="DD505" s="71"/>
      <c r="DE505" s="71"/>
      <c r="DF505" s="71"/>
      <c r="DG505" s="190">
        <f t="shared" si="270"/>
        <v>0</v>
      </c>
      <c r="DH505" s="71">
        <f t="shared" si="271"/>
        <v>0</v>
      </c>
      <c r="DI505" s="71"/>
      <c r="DJ505" s="71"/>
      <c r="DK505" s="71"/>
      <c r="DL505" s="71"/>
      <c r="DM505" s="71"/>
      <c r="DN505" s="71"/>
      <c r="DO505" s="71"/>
      <c r="DP505" s="71"/>
      <c r="DQ505" s="71"/>
      <c r="DR505" s="71"/>
      <c r="DS505" s="71"/>
      <c r="DT505" s="71"/>
      <c r="DU505" s="71"/>
      <c r="DV505" s="71"/>
      <c r="DW505" s="71"/>
      <c r="DX505" s="71"/>
      <c r="DY505" s="71"/>
      <c r="DZ505" s="71"/>
      <c r="EA505" s="71"/>
      <c r="EB505" s="71"/>
      <c r="EC505" s="71"/>
      <c r="ED505" s="71"/>
      <c r="EE505" s="71"/>
      <c r="EF505" s="71"/>
      <c r="EG505" s="71"/>
      <c r="EH505" s="71"/>
      <c r="EI505" s="74"/>
      <c r="EJ505" s="74"/>
      <c r="EK505" s="74"/>
      <c r="EL505" s="74"/>
      <c r="EM505" s="74"/>
      <c r="EN505" s="74"/>
      <c r="EO505" s="74"/>
      <c r="EP505" s="74"/>
      <c r="EQ505" s="74"/>
      <c r="ER505" s="74"/>
      <c r="ES505" s="74"/>
      <c r="ET505" s="74"/>
      <c r="EU505" s="74"/>
      <c r="EV505" s="74"/>
      <c r="EW505" s="74"/>
      <c r="EX505" s="74"/>
      <c r="EY505" s="74"/>
      <c r="EZ505" s="74"/>
      <c r="FA505" s="74"/>
      <c r="FB505" s="74"/>
    </row>
    <row r="506" spans="2:158" s="69" customFormat="1">
      <c r="B506" s="76"/>
      <c r="C506" s="77" t="s">
        <v>394</v>
      </c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2"/>
      <c r="P506" s="71"/>
      <c r="Q506" s="71"/>
      <c r="R506" s="71"/>
      <c r="S506" s="71"/>
      <c r="T506" s="71"/>
      <c r="U506" s="71"/>
      <c r="V506" s="71"/>
      <c r="W506" s="71"/>
      <c r="X506" s="71"/>
      <c r="Y506" s="73"/>
      <c r="Z506" s="73"/>
      <c r="AA506" s="73"/>
      <c r="AB506" s="73"/>
      <c r="AC506" s="73"/>
      <c r="AD506" s="73"/>
      <c r="AE506" s="73"/>
      <c r="AF506" s="447">
        <f t="shared" si="326"/>
        <v>0</v>
      </c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447">
        <f t="shared" si="262"/>
        <v>0</v>
      </c>
      <c r="AT506" s="455"/>
      <c r="AU506" s="450"/>
      <c r="AV506" s="71"/>
      <c r="AW506" s="71"/>
      <c r="AX506" s="71"/>
      <c r="AY506" s="455"/>
      <c r="AZ506" s="71"/>
      <c r="BA506" s="455"/>
      <c r="BB506" s="447"/>
      <c r="BC506" s="71"/>
      <c r="BD506" s="71"/>
      <c r="BE506" s="71"/>
      <c r="BF506" s="71"/>
      <c r="BG506" s="455"/>
      <c r="BH506" s="455"/>
      <c r="BI506" s="455"/>
      <c r="BJ506" s="455"/>
      <c r="BK506" s="455"/>
      <c r="BL506" s="450"/>
      <c r="BM506" s="71"/>
      <c r="BN506" s="71"/>
      <c r="BO506" s="71"/>
      <c r="BP506" s="71"/>
      <c r="BQ506" s="455">
        <f t="shared" si="287"/>
        <v>0</v>
      </c>
      <c r="BR506" s="71"/>
      <c r="BS506" s="71"/>
      <c r="BT506" s="71"/>
      <c r="BU506" s="71"/>
      <c r="BV506" s="71"/>
      <c r="BW506" s="71"/>
      <c r="BX506" s="71"/>
      <c r="BY506" s="71"/>
      <c r="BZ506" s="71"/>
      <c r="CA506" s="71"/>
      <c r="CB506" s="71"/>
      <c r="CC506" s="71"/>
      <c r="CD506" s="71"/>
      <c r="CE506" s="71"/>
      <c r="CF506" s="71"/>
      <c r="CG506" s="71"/>
      <c r="CH506" s="71"/>
      <c r="CI506" s="71"/>
      <c r="CJ506" s="71"/>
      <c r="CK506" s="71"/>
      <c r="CL506" s="71"/>
      <c r="CM506" s="71"/>
      <c r="CN506" s="71"/>
      <c r="CO506" s="71"/>
      <c r="CP506" s="190">
        <f t="shared" si="272"/>
        <v>0</v>
      </c>
      <c r="CQ506" s="71"/>
      <c r="CR506" s="71"/>
      <c r="CS506" s="71"/>
      <c r="CT506" s="71"/>
      <c r="CU506" s="71"/>
      <c r="CV506" s="71"/>
      <c r="CW506" s="71"/>
      <c r="CX506" s="71"/>
      <c r="CY506" s="71"/>
      <c r="CZ506" s="71"/>
      <c r="DA506" s="71"/>
      <c r="DB506" s="190">
        <f t="shared" si="273"/>
        <v>0</v>
      </c>
      <c r="DC506" s="71">
        <f t="shared" ref="DC506:DC569" si="332">SUM(CO506,CN506)</f>
        <v>0</v>
      </c>
      <c r="DD506" s="71"/>
      <c r="DE506" s="71"/>
      <c r="DF506" s="71"/>
      <c r="DG506" s="190">
        <f t="shared" ref="DG506:DG569" si="333">SUM(DB506,DF506)</f>
        <v>0</v>
      </c>
      <c r="DH506" s="71">
        <f t="shared" ref="DH506:DH569" si="334">SUM(DC506)</f>
        <v>0</v>
      </c>
      <c r="DI506" s="71"/>
      <c r="DJ506" s="71"/>
      <c r="DK506" s="71"/>
      <c r="DL506" s="71"/>
      <c r="DM506" s="71"/>
      <c r="DN506" s="71"/>
      <c r="DO506" s="71"/>
      <c r="DP506" s="71"/>
      <c r="DQ506" s="71"/>
      <c r="DR506" s="71"/>
      <c r="DS506" s="71"/>
      <c r="DT506" s="71"/>
      <c r="DU506" s="71"/>
      <c r="DV506" s="71"/>
      <c r="DW506" s="71"/>
      <c r="DX506" s="71"/>
      <c r="DY506" s="71"/>
      <c r="DZ506" s="71"/>
      <c r="EA506" s="71"/>
      <c r="EB506" s="71"/>
      <c r="EC506" s="71"/>
      <c r="ED506" s="71"/>
      <c r="EE506" s="71"/>
      <c r="EF506" s="71"/>
      <c r="EG506" s="71"/>
      <c r="EH506" s="71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</row>
    <row r="507" spans="2:158" s="69" customFormat="1">
      <c r="B507" s="76"/>
      <c r="C507" s="77" t="s">
        <v>395</v>
      </c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2"/>
      <c r="P507" s="71"/>
      <c r="Q507" s="71"/>
      <c r="R507" s="71"/>
      <c r="S507" s="71"/>
      <c r="T507" s="71"/>
      <c r="U507" s="71"/>
      <c r="V507" s="71"/>
      <c r="W507" s="71"/>
      <c r="X507" s="71"/>
      <c r="Y507" s="73"/>
      <c r="Z507" s="73"/>
      <c r="AA507" s="73"/>
      <c r="AB507" s="73"/>
      <c r="AC507" s="73"/>
      <c r="AD507" s="73"/>
      <c r="AE507" s="73"/>
      <c r="AF507" s="447">
        <f t="shared" si="326"/>
        <v>0</v>
      </c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447">
        <f t="shared" si="262"/>
        <v>0</v>
      </c>
      <c r="AT507" s="455"/>
      <c r="AU507" s="450"/>
      <c r="AV507" s="71"/>
      <c r="AW507" s="71"/>
      <c r="AX507" s="71"/>
      <c r="AY507" s="455"/>
      <c r="AZ507" s="71"/>
      <c r="BA507" s="455"/>
      <c r="BB507" s="447"/>
      <c r="BC507" s="71"/>
      <c r="BD507" s="71"/>
      <c r="BE507" s="71"/>
      <c r="BF507" s="71"/>
      <c r="BG507" s="455"/>
      <c r="BH507" s="455"/>
      <c r="BI507" s="455"/>
      <c r="BJ507" s="455"/>
      <c r="BK507" s="455"/>
      <c r="BL507" s="450"/>
      <c r="BM507" s="71"/>
      <c r="BN507" s="71"/>
      <c r="BO507" s="71"/>
      <c r="BP507" s="71"/>
      <c r="BQ507" s="455">
        <f t="shared" si="287"/>
        <v>0</v>
      </c>
      <c r="BR507" s="71"/>
      <c r="BS507" s="71"/>
      <c r="BT507" s="71"/>
      <c r="BU507" s="71"/>
      <c r="BV507" s="71"/>
      <c r="BW507" s="71"/>
      <c r="BX507" s="71"/>
      <c r="BY507" s="71"/>
      <c r="BZ507" s="71"/>
      <c r="CA507" s="71"/>
      <c r="CB507" s="71"/>
      <c r="CC507" s="71"/>
      <c r="CD507" s="71"/>
      <c r="CE507" s="71"/>
      <c r="CF507" s="71"/>
      <c r="CG507" s="71"/>
      <c r="CH507" s="71"/>
      <c r="CI507" s="71"/>
      <c r="CJ507" s="71"/>
      <c r="CK507" s="71"/>
      <c r="CL507" s="71"/>
      <c r="CM507" s="71"/>
      <c r="CN507" s="71"/>
      <c r="CO507" s="71"/>
      <c r="CP507" s="190">
        <f t="shared" ref="CP507:CP570" si="335">SUM(CM507,CK507,CO507)</f>
        <v>0</v>
      </c>
      <c r="CQ507" s="71"/>
      <c r="CR507" s="71"/>
      <c r="CS507" s="71"/>
      <c r="CT507" s="71"/>
      <c r="CU507" s="71"/>
      <c r="CV507" s="71"/>
      <c r="CW507" s="71"/>
      <c r="CX507" s="71"/>
      <c r="CY507" s="71"/>
      <c r="CZ507" s="71"/>
      <c r="DA507" s="71"/>
      <c r="DB507" s="190">
        <f t="shared" si="273"/>
        <v>0</v>
      </c>
      <c r="DC507" s="71">
        <f t="shared" si="332"/>
        <v>0</v>
      </c>
      <c r="DD507" s="71"/>
      <c r="DE507" s="71"/>
      <c r="DF507" s="71"/>
      <c r="DG507" s="190">
        <f t="shared" si="333"/>
        <v>0</v>
      </c>
      <c r="DH507" s="71">
        <f t="shared" si="334"/>
        <v>0</v>
      </c>
      <c r="DI507" s="71"/>
      <c r="DJ507" s="71"/>
      <c r="DK507" s="71"/>
      <c r="DL507" s="71"/>
      <c r="DM507" s="71"/>
      <c r="DN507" s="71"/>
      <c r="DO507" s="71"/>
      <c r="DP507" s="71"/>
      <c r="DQ507" s="71"/>
      <c r="DR507" s="71"/>
      <c r="DS507" s="71"/>
      <c r="DT507" s="71"/>
      <c r="DU507" s="71"/>
      <c r="DV507" s="71"/>
      <c r="DW507" s="71"/>
      <c r="DX507" s="71"/>
      <c r="DY507" s="71"/>
      <c r="DZ507" s="71"/>
      <c r="EA507" s="71"/>
      <c r="EB507" s="71"/>
      <c r="EC507" s="71"/>
      <c r="ED507" s="71"/>
      <c r="EE507" s="71"/>
      <c r="EF507" s="71"/>
      <c r="EG507" s="71"/>
      <c r="EH507" s="71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</row>
    <row r="508" spans="2:158" s="69" customFormat="1">
      <c r="B508" s="76"/>
      <c r="C508" s="77" t="s">
        <v>396</v>
      </c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2"/>
      <c r="P508" s="71"/>
      <c r="Q508" s="71"/>
      <c r="R508" s="71"/>
      <c r="S508" s="71"/>
      <c r="T508" s="71"/>
      <c r="U508" s="71"/>
      <c r="V508" s="71"/>
      <c r="W508" s="71"/>
      <c r="X508" s="71"/>
      <c r="Y508" s="73"/>
      <c r="Z508" s="73"/>
      <c r="AA508" s="73"/>
      <c r="AB508" s="73"/>
      <c r="AC508" s="73"/>
      <c r="AD508" s="73"/>
      <c r="AE508" s="73"/>
      <c r="AF508" s="447">
        <f t="shared" si="326"/>
        <v>0</v>
      </c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447">
        <f t="shared" si="262"/>
        <v>0</v>
      </c>
      <c r="AT508" s="455"/>
      <c r="AU508" s="450"/>
      <c r="AV508" s="71"/>
      <c r="AW508" s="71"/>
      <c r="AX508" s="71"/>
      <c r="AY508" s="455"/>
      <c r="AZ508" s="71"/>
      <c r="BA508" s="455"/>
      <c r="BB508" s="447"/>
      <c r="BC508" s="71"/>
      <c r="BD508" s="71"/>
      <c r="BE508" s="71"/>
      <c r="BF508" s="71"/>
      <c r="BG508" s="455"/>
      <c r="BH508" s="455"/>
      <c r="BI508" s="455"/>
      <c r="BJ508" s="455"/>
      <c r="BK508" s="455"/>
      <c r="BL508" s="450"/>
      <c r="BM508" s="71"/>
      <c r="BN508" s="71"/>
      <c r="BO508" s="71"/>
      <c r="BP508" s="71"/>
      <c r="BQ508" s="455">
        <f t="shared" si="287"/>
        <v>0</v>
      </c>
      <c r="BR508" s="71"/>
      <c r="BS508" s="71"/>
      <c r="BT508" s="71"/>
      <c r="BU508" s="71"/>
      <c r="BV508" s="71"/>
      <c r="BW508" s="71"/>
      <c r="BX508" s="71"/>
      <c r="BY508" s="71"/>
      <c r="BZ508" s="71"/>
      <c r="CA508" s="71"/>
      <c r="CB508" s="71"/>
      <c r="CC508" s="71"/>
      <c r="CD508" s="71"/>
      <c r="CE508" s="71"/>
      <c r="CF508" s="71"/>
      <c r="CG508" s="71"/>
      <c r="CH508" s="71"/>
      <c r="CI508" s="71"/>
      <c r="CJ508" s="71"/>
      <c r="CK508" s="71"/>
      <c r="CL508" s="71"/>
      <c r="CM508" s="71"/>
      <c r="CN508" s="71"/>
      <c r="CO508" s="71"/>
      <c r="CP508" s="190">
        <f t="shared" si="335"/>
        <v>0</v>
      </c>
      <c r="CQ508" s="71"/>
      <c r="CR508" s="71"/>
      <c r="CS508" s="71"/>
      <c r="CT508" s="71"/>
      <c r="CU508" s="71"/>
      <c r="CV508" s="71"/>
      <c r="CW508" s="71"/>
      <c r="CX508" s="71"/>
      <c r="CY508" s="71"/>
      <c r="CZ508" s="71"/>
      <c r="DA508" s="71"/>
      <c r="DB508" s="190">
        <f t="shared" ref="DB508:DB571" si="336">SUM(CP508,CQ508)</f>
        <v>0</v>
      </c>
      <c r="DC508" s="71">
        <f t="shared" si="332"/>
        <v>0</v>
      </c>
      <c r="DD508" s="71"/>
      <c r="DE508" s="71"/>
      <c r="DF508" s="71"/>
      <c r="DG508" s="190">
        <f t="shared" si="333"/>
        <v>0</v>
      </c>
      <c r="DH508" s="71">
        <f t="shared" si="334"/>
        <v>0</v>
      </c>
      <c r="DI508" s="71"/>
      <c r="DJ508" s="71"/>
      <c r="DK508" s="71"/>
      <c r="DL508" s="71"/>
      <c r="DM508" s="71"/>
      <c r="DN508" s="71"/>
      <c r="DO508" s="71"/>
      <c r="DP508" s="71"/>
      <c r="DQ508" s="71"/>
      <c r="DR508" s="71"/>
      <c r="DS508" s="71"/>
      <c r="DT508" s="71"/>
      <c r="DU508" s="71"/>
      <c r="DV508" s="71"/>
      <c r="DW508" s="71"/>
      <c r="DX508" s="71"/>
      <c r="DY508" s="71"/>
      <c r="DZ508" s="71"/>
      <c r="EA508" s="71"/>
      <c r="EB508" s="71"/>
      <c r="EC508" s="71"/>
      <c r="ED508" s="71"/>
      <c r="EE508" s="71"/>
      <c r="EF508" s="71"/>
      <c r="EG508" s="71"/>
      <c r="EH508" s="71"/>
      <c r="EI508" s="74"/>
      <c r="EJ508" s="74"/>
      <c r="EK508" s="74"/>
      <c r="EL508" s="74"/>
      <c r="EM508" s="74"/>
      <c r="EN508" s="74"/>
      <c r="EO508" s="74"/>
      <c r="EP508" s="74"/>
      <c r="EQ508" s="74"/>
      <c r="ER508" s="74"/>
      <c r="ES508" s="74"/>
      <c r="ET508" s="74"/>
      <c r="EU508" s="74"/>
      <c r="EV508" s="74"/>
      <c r="EW508" s="74"/>
      <c r="EX508" s="74"/>
      <c r="EY508" s="74"/>
      <c r="EZ508" s="74"/>
      <c r="FA508" s="74"/>
      <c r="FB508" s="74"/>
    </row>
    <row r="509" spans="2:158" s="69" customFormat="1">
      <c r="B509" s="76"/>
      <c r="C509" s="77" t="s">
        <v>397</v>
      </c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2"/>
      <c r="P509" s="71"/>
      <c r="Q509" s="71"/>
      <c r="R509" s="71"/>
      <c r="S509" s="71"/>
      <c r="T509" s="71"/>
      <c r="U509" s="71"/>
      <c r="V509" s="71"/>
      <c r="W509" s="71"/>
      <c r="X509" s="71"/>
      <c r="Y509" s="73"/>
      <c r="Z509" s="73"/>
      <c r="AA509" s="73"/>
      <c r="AB509" s="73"/>
      <c r="AC509" s="73"/>
      <c r="AD509" s="73"/>
      <c r="AE509" s="73"/>
      <c r="AF509" s="447">
        <f t="shared" si="326"/>
        <v>0</v>
      </c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447">
        <f t="shared" si="262"/>
        <v>0</v>
      </c>
      <c r="AT509" s="455"/>
      <c r="AU509" s="450"/>
      <c r="AV509" s="71"/>
      <c r="AW509" s="71"/>
      <c r="AX509" s="71"/>
      <c r="AY509" s="455"/>
      <c r="AZ509" s="71"/>
      <c r="BA509" s="455"/>
      <c r="BB509" s="447"/>
      <c r="BC509" s="71"/>
      <c r="BD509" s="71"/>
      <c r="BE509" s="71"/>
      <c r="BF509" s="71"/>
      <c r="BG509" s="455"/>
      <c r="BH509" s="455"/>
      <c r="BI509" s="455"/>
      <c r="BJ509" s="455"/>
      <c r="BK509" s="455"/>
      <c r="BL509" s="450"/>
      <c r="BM509" s="71"/>
      <c r="BN509" s="71"/>
      <c r="BO509" s="71"/>
      <c r="BP509" s="71"/>
      <c r="BQ509" s="455">
        <f t="shared" si="287"/>
        <v>0</v>
      </c>
      <c r="BR509" s="71"/>
      <c r="BS509" s="71"/>
      <c r="BT509" s="71"/>
      <c r="BU509" s="71"/>
      <c r="BV509" s="71"/>
      <c r="BW509" s="71"/>
      <c r="BX509" s="71"/>
      <c r="BY509" s="71"/>
      <c r="BZ509" s="71"/>
      <c r="CA509" s="71"/>
      <c r="CB509" s="71"/>
      <c r="CC509" s="71"/>
      <c r="CD509" s="71"/>
      <c r="CE509" s="71"/>
      <c r="CF509" s="71"/>
      <c r="CG509" s="71"/>
      <c r="CH509" s="71"/>
      <c r="CI509" s="71"/>
      <c r="CJ509" s="71"/>
      <c r="CK509" s="71"/>
      <c r="CL509" s="71"/>
      <c r="CM509" s="71"/>
      <c r="CN509" s="71"/>
      <c r="CO509" s="71"/>
      <c r="CP509" s="190">
        <f t="shared" si="335"/>
        <v>0</v>
      </c>
      <c r="CQ509" s="71"/>
      <c r="CR509" s="71"/>
      <c r="CS509" s="71"/>
      <c r="CT509" s="71"/>
      <c r="CU509" s="71"/>
      <c r="CV509" s="71"/>
      <c r="CW509" s="71"/>
      <c r="CX509" s="71"/>
      <c r="CY509" s="71"/>
      <c r="CZ509" s="71"/>
      <c r="DA509" s="71"/>
      <c r="DB509" s="190">
        <f t="shared" si="336"/>
        <v>0</v>
      </c>
      <c r="DC509" s="71">
        <f t="shared" si="332"/>
        <v>0</v>
      </c>
      <c r="DD509" s="71"/>
      <c r="DE509" s="71"/>
      <c r="DF509" s="71"/>
      <c r="DG509" s="190">
        <f t="shared" si="333"/>
        <v>0</v>
      </c>
      <c r="DH509" s="71">
        <f t="shared" si="334"/>
        <v>0</v>
      </c>
      <c r="DI509" s="71"/>
      <c r="DJ509" s="71"/>
      <c r="DK509" s="71"/>
      <c r="DL509" s="71"/>
      <c r="DM509" s="71"/>
      <c r="DN509" s="71"/>
      <c r="DO509" s="71"/>
      <c r="DP509" s="71"/>
      <c r="DQ509" s="71"/>
      <c r="DR509" s="71"/>
      <c r="DS509" s="71"/>
      <c r="DT509" s="71"/>
      <c r="DU509" s="71"/>
      <c r="DV509" s="71"/>
      <c r="DW509" s="71"/>
      <c r="DX509" s="71"/>
      <c r="DY509" s="71"/>
      <c r="DZ509" s="71"/>
      <c r="EA509" s="71"/>
      <c r="EB509" s="71"/>
      <c r="EC509" s="71"/>
      <c r="ED509" s="71"/>
      <c r="EE509" s="71"/>
      <c r="EF509" s="71"/>
      <c r="EG509" s="71"/>
      <c r="EH509" s="71"/>
      <c r="EI509" s="74"/>
      <c r="EJ509" s="74"/>
      <c r="EK509" s="74"/>
      <c r="EL509" s="74"/>
      <c r="EM509" s="74"/>
      <c r="EN509" s="74"/>
      <c r="EO509" s="74"/>
      <c r="EP509" s="74"/>
      <c r="EQ509" s="74"/>
      <c r="ER509" s="74"/>
      <c r="ES509" s="74"/>
      <c r="ET509" s="74"/>
      <c r="EU509" s="74"/>
      <c r="EV509" s="74"/>
      <c r="EW509" s="74"/>
      <c r="EX509" s="74"/>
      <c r="EY509" s="74"/>
      <c r="EZ509" s="74"/>
      <c r="FA509" s="74"/>
      <c r="FB509" s="74"/>
    </row>
    <row r="510" spans="2:158" s="69" customFormat="1">
      <c r="B510" s="76"/>
      <c r="C510" s="77" t="s">
        <v>398</v>
      </c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2"/>
      <c r="P510" s="71"/>
      <c r="Q510" s="71"/>
      <c r="R510" s="71"/>
      <c r="S510" s="71"/>
      <c r="T510" s="71"/>
      <c r="U510" s="71"/>
      <c r="V510" s="71"/>
      <c r="W510" s="71"/>
      <c r="X510" s="71"/>
      <c r="Y510" s="73">
        <v>2</v>
      </c>
      <c r="Z510" s="73"/>
      <c r="AA510" s="73"/>
      <c r="AB510" s="73"/>
      <c r="AC510" s="73"/>
      <c r="AD510" s="73"/>
      <c r="AE510" s="73"/>
      <c r="AF510" s="447">
        <f t="shared" si="326"/>
        <v>470</v>
      </c>
      <c r="AG510" s="71"/>
      <c r="AH510" s="71"/>
      <c r="AI510" s="71"/>
      <c r="AJ510" s="71"/>
      <c r="AK510" s="71"/>
      <c r="AL510" s="71"/>
      <c r="AM510" s="71"/>
      <c r="AN510" s="71"/>
      <c r="AO510" s="71">
        <v>158</v>
      </c>
      <c r="AP510" s="71"/>
      <c r="AQ510" s="71">
        <v>158</v>
      </c>
      <c r="AR510" s="71"/>
      <c r="AS510" s="447">
        <f t="shared" si="262"/>
        <v>158</v>
      </c>
      <c r="AT510" s="455"/>
      <c r="AU510" s="450"/>
      <c r="AV510" s="71"/>
      <c r="AW510" s="71"/>
      <c r="AX510" s="71"/>
      <c r="AY510" s="455"/>
      <c r="AZ510" s="71"/>
      <c r="BA510" s="455"/>
      <c r="BB510" s="447"/>
      <c r="BC510" s="71"/>
      <c r="BD510" s="71"/>
      <c r="BE510" s="71"/>
      <c r="BF510" s="71"/>
      <c r="BG510" s="455"/>
      <c r="BH510" s="455">
        <v>308</v>
      </c>
      <c r="BI510" s="455"/>
      <c r="BJ510" s="455">
        <v>4</v>
      </c>
      <c r="BK510" s="455"/>
      <c r="BL510" s="450"/>
      <c r="BM510" s="71"/>
      <c r="BN510" s="71"/>
      <c r="BO510" s="71"/>
      <c r="BP510" s="71"/>
      <c r="BQ510" s="455">
        <f t="shared" si="287"/>
        <v>312</v>
      </c>
      <c r="BR510" s="71"/>
      <c r="BS510" s="71"/>
      <c r="BT510" s="71"/>
      <c r="BU510" s="71"/>
      <c r="BV510" s="71"/>
      <c r="BW510" s="71"/>
      <c r="BX510" s="71"/>
      <c r="BY510" s="71"/>
      <c r="BZ510" s="71"/>
      <c r="CA510" s="71"/>
      <c r="CB510" s="71"/>
      <c r="CC510" s="71"/>
      <c r="CD510" s="71"/>
      <c r="CE510" s="71"/>
      <c r="CF510" s="71"/>
      <c r="CG510" s="71"/>
      <c r="CH510" s="71"/>
      <c r="CI510" s="71"/>
      <c r="CJ510" s="71"/>
      <c r="CK510" s="71"/>
      <c r="CL510" s="71"/>
      <c r="CM510" s="71"/>
      <c r="CN510" s="71"/>
      <c r="CO510" s="71"/>
      <c r="CP510" s="190">
        <f t="shared" si="335"/>
        <v>0</v>
      </c>
      <c r="CQ510" s="71"/>
      <c r="CR510" s="71"/>
      <c r="CS510" s="71"/>
      <c r="CT510" s="71"/>
      <c r="CU510" s="71"/>
      <c r="CV510" s="71"/>
      <c r="CW510" s="71"/>
      <c r="CX510" s="71"/>
      <c r="CY510" s="71"/>
      <c r="CZ510" s="71"/>
      <c r="DA510" s="71"/>
      <c r="DB510" s="190">
        <f t="shared" si="336"/>
        <v>0</v>
      </c>
      <c r="DC510" s="71">
        <f t="shared" si="332"/>
        <v>0</v>
      </c>
      <c r="DD510" s="71"/>
      <c r="DE510" s="71"/>
      <c r="DF510" s="71"/>
      <c r="DG510" s="190">
        <f t="shared" si="333"/>
        <v>0</v>
      </c>
      <c r="DH510" s="71">
        <f t="shared" si="334"/>
        <v>0</v>
      </c>
      <c r="DI510" s="71"/>
      <c r="DJ510" s="71"/>
      <c r="DK510" s="71"/>
      <c r="DL510" s="71"/>
      <c r="DM510" s="71"/>
      <c r="DN510" s="71"/>
      <c r="DO510" s="71"/>
      <c r="DP510" s="71"/>
      <c r="DQ510" s="71"/>
      <c r="DR510" s="71"/>
      <c r="DS510" s="71"/>
      <c r="DT510" s="71"/>
      <c r="DU510" s="71"/>
      <c r="DV510" s="71"/>
      <c r="DW510" s="71"/>
      <c r="DX510" s="71"/>
      <c r="DY510" s="71"/>
      <c r="DZ510" s="71"/>
      <c r="EA510" s="71"/>
      <c r="EB510" s="71"/>
      <c r="EC510" s="71"/>
      <c r="ED510" s="71"/>
      <c r="EE510" s="71"/>
      <c r="EF510" s="71"/>
      <c r="EG510" s="71"/>
      <c r="EH510" s="71"/>
      <c r="EI510" s="74"/>
      <c r="EJ510" s="74"/>
      <c r="EK510" s="74"/>
      <c r="EL510" s="74"/>
      <c r="EM510" s="74"/>
      <c r="EN510" s="74"/>
      <c r="EO510" s="74"/>
      <c r="EP510" s="74"/>
      <c r="EQ510" s="74"/>
      <c r="ER510" s="74"/>
      <c r="ES510" s="74"/>
      <c r="ET510" s="74"/>
      <c r="EU510" s="74"/>
      <c r="EV510" s="74"/>
      <c r="EW510" s="74"/>
      <c r="EX510" s="74"/>
      <c r="EY510" s="74"/>
      <c r="EZ510" s="74"/>
      <c r="FA510" s="74"/>
      <c r="FB510" s="74"/>
    </row>
    <row r="511" spans="2:158" s="83" customFormat="1" ht="24" customHeight="1">
      <c r="B511" s="737" t="s">
        <v>458</v>
      </c>
      <c r="C511" s="727" t="s">
        <v>459</v>
      </c>
      <c r="D511" s="86"/>
      <c r="E511" s="86"/>
      <c r="F511" s="86"/>
      <c r="G511" s="86"/>
      <c r="H511" s="86"/>
      <c r="I511" s="86"/>
      <c r="J511" s="86"/>
      <c r="K511" s="86"/>
      <c r="L511" s="86"/>
      <c r="M511" s="86"/>
      <c r="N511" s="86"/>
      <c r="O511" s="87"/>
      <c r="P511" s="86"/>
      <c r="Q511" s="86"/>
      <c r="R511" s="86"/>
      <c r="S511" s="86"/>
      <c r="T511" s="86"/>
      <c r="U511" s="86"/>
      <c r="V511" s="86"/>
      <c r="W511" s="86"/>
      <c r="X511" s="86"/>
      <c r="Y511" s="88">
        <v>6</v>
      </c>
      <c r="Z511" s="88"/>
      <c r="AA511" s="88"/>
      <c r="AB511" s="88"/>
      <c r="AC511" s="88"/>
      <c r="AD511" s="88"/>
      <c r="AE511" s="88"/>
      <c r="AF511" s="447">
        <f t="shared" si="326"/>
        <v>0.5</v>
      </c>
      <c r="AG511" s="86"/>
      <c r="AH511" s="86"/>
      <c r="AI511" s="86"/>
      <c r="AJ511" s="86"/>
      <c r="AK511" s="86"/>
      <c r="AL511" s="86"/>
      <c r="AM511" s="86"/>
      <c r="AN511" s="86"/>
      <c r="AO511" s="86"/>
      <c r="AP511" s="86"/>
      <c r="AQ511" s="86"/>
      <c r="AR511" s="86"/>
      <c r="AS511" s="447">
        <f t="shared" si="262"/>
        <v>0</v>
      </c>
      <c r="AT511" s="455"/>
      <c r="AU511" s="450">
        <f>SUM(AV511:AX511)</f>
        <v>0</v>
      </c>
      <c r="AV511" s="86"/>
      <c r="AW511" s="86"/>
      <c r="AX511" s="86"/>
      <c r="AY511" s="455"/>
      <c r="AZ511" s="86"/>
      <c r="BA511" s="455"/>
      <c r="BB511" s="447">
        <f>SUM(BC511,BD511,BF511)</f>
        <v>0</v>
      </c>
      <c r="BC511" s="86"/>
      <c r="BD511" s="86"/>
      <c r="BE511" s="86"/>
      <c r="BF511" s="86"/>
      <c r="BG511" s="455"/>
      <c r="BH511" s="455">
        <v>0.4</v>
      </c>
      <c r="BI511" s="455"/>
      <c r="BJ511" s="455"/>
      <c r="BK511" s="455"/>
      <c r="BL511" s="450">
        <f>SUM(BM511:BP511)</f>
        <v>0.1</v>
      </c>
      <c r="BM511" s="86"/>
      <c r="BN511" s="86"/>
      <c r="BO511" s="86"/>
      <c r="BP511" s="86">
        <v>0.1</v>
      </c>
      <c r="BQ511" s="455">
        <f t="shared" si="287"/>
        <v>0.5</v>
      </c>
      <c r="BR511" s="86"/>
      <c r="BS511" s="86"/>
      <c r="BT511" s="86"/>
      <c r="BU511" s="86"/>
      <c r="BV511" s="86"/>
      <c r="BW511" s="86"/>
      <c r="BX511" s="86"/>
      <c r="BY511" s="86"/>
      <c r="BZ511" s="86"/>
      <c r="CA511" s="86"/>
      <c r="CB511" s="86"/>
      <c r="CC511" s="86"/>
      <c r="CD511" s="86"/>
      <c r="CE511" s="86"/>
      <c r="CF511" s="86"/>
      <c r="CG511" s="86"/>
      <c r="CH511" s="86"/>
      <c r="CI511" s="86"/>
      <c r="CJ511" s="86"/>
      <c r="CK511" s="86"/>
      <c r="CL511" s="86"/>
      <c r="CM511" s="86"/>
      <c r="CN511" s="86"/>
      <c r="CO511" s="86"/>
      <c r="CP511" s="188">
        <f t="shared" si="335"/>
        <v>0</v>
      </c>
      <c r="CQ511" s="86"/>
      <c r="CR511" s="86"/>
      <c r="CS511" s="86"/>
      <c r="CT511" s="86"/>
      <c r="CU511" s="86"/>
      <c r="CV511" s="86"/>
      <c r="CW511" s="86"/>
      <c r="CX511" s="86"/>
      <c r="CY511" s="86"/>
      <c r="CZ511" s="86"/>
      <c r="DA511" s="86"/>
      <c r="DB511" s="188">
        <f t="shared" si="336"/>
        <v>0</v>
      </c>
      <c r="DC511" s="38">
        <f t="shared" si="332"/>
        <v>0</v>
      </c>
      <c r="DD511" s="86"/>
      <c r="DE511" s="86"/>
      <c r="DF511" s="86"/>
      <c r="DG511" s="188">
        <f t="shared" si="333"/>
        <v>0</v>
      </c>
      <c r="DH511" s="38">
        <f t="shared" si="334"/>
        <v>0</v>
      </c>
      <c r="DI511" s="86"/>
      <c r="DJ511" s="86"/>
      <c r="DK511" s="86"/>
      <c r="DL511" s="86"/>
      <c r="DM511" s="86"/>
      <c r="DN511" s="86"/>
      <c r="DO511" s="86"/>
      <c r="DP511" s="86"/>
      <c r="DQ511" s="86"/>
      <c r="DR511" s="86"/>
      <c r="DS511" s="86"/>
      <c r="DT511" s="86"/>
      <c r="DU511" s="86"/>
      <c r="DV511" s="86"/>
      <c r="DW511" s="86"/>
      <c r="DX511" s="86"/>
      <c r="DY511" s="86"/>
      <c r="DZ511" s="86"/>
      <c r="EA511" s="86"/>
      <c r="EB511" s="86"/>
      <c r="EC511" s="86"/>
      <c r="ED511" s="86"/>
      <c r="EE511" s="86"/>
      <c r="EF511" s="86"/>
      <c r="EG511" s="86"/>
      <c r="EH511" s="86"/>
      <c r="EI511" s="89"/>
      <c r="EJ511" s="89"/>
      <c r="EK511" s="89"/>
      <c r="EL511" s="89"/>
      <c r="EM511" s="89"/>
      <c r="EN511" s="89"/>
      <c r="EO511" s="89"/>
      <c r="EP511" s="89"/>
      <c r="EQ511" s="89"/>
      <c r="ER511" s="89"/>
      <c r="ES511" s="89"/>
      <c r="ET511" s="89"/>
      <c r="EU511" s="89"/>
      <c r="EV511" s="89"/>
      <c r="EW511" s="89"/>
      <c r="EX511" s="89"/>
      <c r="EY511" s="89"/>
      <c r="EZ511" s="89"/>
      <c r="FA511" s="89"/>
      <c r="FB511" s="89"/>
    </row>
    <row r="512" spans="2:158" s="83" customFormat="1">
      <c r="B512" s="738"/>
      <c r="C512" s="728"/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7"/>
      <c r="P512" s="86"/>
      <c r="Q512" s="86"/>
      <c r="R512" s="86"/>
      <c r="S512" s="86"/>
      <c r="T512" s="86"/>
      <c r="U512" s="86"/>
      <c r="V512" s="86"/>
      <c r="W512" s="86"/>
      <c r="X512" s="86"/>
      <c r="Y512" s="88">
        <f>SUM(Y513:Y526)</f>
        <v>6</v>
      </c>
      <c r="Z512" s="88">
        <f t="shared" ref="Z512:BP512" si="337">SUM(Z513:Z526)</f>
        <v>0</v>
      </c>
      <c r="AA512" s="88">
        <f t="shared" si="337"/>
        <v>0</v>
      </c>
      <c r="AB512" s="88">
        <f t="shared" si="337"/>
        <v>0</v>
      </c>
      <c r="AC512" s="88">
        <f t="shared" si="337"/>
        <v>0</v>
      </c>
      <c r="AD512" s="88">
        <f t="shared" si="337"/>
        <v>0</v>
      </c>
      <c r="AE512" s="88">
        <f t="shared" si="337"/>
        <v>0</v>
      </c>
      <c r="AF512" s="447">
        <f t="shared" si="326"/>
        <v>547</v>
      </c>
      <c r="AG512" s="88">
        <f t="shared" si="337"/>
        <v>0</v>
      </c>
      <c r="AH512" s="88">
        <f t="shared" si="337"/>
        <v>0</v>
      </c>
      <c r="AI512" s="88">
        <f t="shared" si="337"/>
        <v>0</v>
      </c>
      <c r="AJ512" s="88">
        <f t="shared" si="337"/>
        <v>0</v>
      </c>
      <c r="AK512" s="88">
        <f t="shared" si="337"/>
        <v>0</v>
      </c>
      <c r="AL512" s="88">
        <f t="shared" si="337"/>
        <v>0</v>
      </c>
      <c r="AM512" s="88">
        <f t="shared" si="337"/>
        <v>0</v>
      </c>
      <c r="AN512" s="88">
        <f t="shared" si="337"/>
        <v>0</v>
      </c>
      <c r="AO512" s="88">
        <f t="shared" si="337"/>
        <v>0</v>
      </c>
      <c r="AP512" s="88">
        <f t="shared" si="337"/>
        <v>0</v>
      </c>
      <c r="AQ512" s="88">
        <f t="shared" si="337"/>
        <v>0</v>
      </c>
      <c r="AR512" s="88">
        <f t="shared" si="337"/>
        <v>0</v>
      </c>
      <c r="AS512" s="447">
        <f t="shared" si="262"/>
        <v>0</v>
      </c>
      <c r="AT512" s="450">
        <f t="shared" si="337"/>
        <v>0</v>
      </c>
      <c r="AU512" s="450">
        <f t="shared" si="337"/>
        <v>0</v>
      </c>
      <c r="AV512" s="88">
        <f t="shared" si="337"/>
        <v>0</v>
      </c>
      <c r="AW512" s="88">
        <f t="shared" si="337"/>
        <v>0</v>
      </c>
      <c r="AX512" s="88">
        <f t="shared" si="337"/>
        <v>0</v>
      </c>
      <c r="AY512" s="450">
        <f t="shared" si="337"/>
        <v>5</v>
      </c>
      <c r="AZ512" s="88">
        <f t="shared" si="337"/>
        <v>0</v>
      </c>
      <c r="BA512" s="450">
        <f t="shared" si="337"/>
        <v>0</v>
      </c>
      <c r="BB512" s="450">
        <f t="shared" si="337"/>
        <v>0</v>
      </c>
      <c r="BC512" s="88">
        <f t="shared" si="337"/>
        <v>0</v>
      </c>
      <c r="BD512" s="88">
        <f t="shared" si="337"/>
        <v>0</v>
      </c>
      <c r="BE512" s="88">
        <f t="shared" si="337"/>
        <v>0</v>
      </c>
      <c r="BF512" s="88">
        <f t="shared" si="337"/>
        <v>0</v>
      </c>
      <c r="BG512" s="450">
        <f t="shared" si="337"/>
        <v>0</v>
      </c>
      <c r="BH512" s="450">
        <f>SUM(BH513:BH526)</f>
        <v>351</v>
      </c>
      <c r="BI512" s="450">
        <f t="shared" si="337"/>
        <v>7</v>
      </c>
      <c r="BJ512" s="450">
        <f t="shared" si="337"/>
        <v>30</v>
      </c>
      <c r="BK512" s="450">
        <f t="shared" si="337"/>
        <v>0</v>
      </c>
      <c r="BL512" s="450">
        <f t="shared" si="337"/>
        <v>154</v>
      </c>
      <c r="BM512" s="88">
        <f t="shared" si="337"/>
        <v>0</v>
      </c>
      <c r="BN512" s="88">
        <f t="shared" si="337"/>
        <v>0</v>
      </c>
      <c r="BO512" s="88">
        <f t="shared" si="337"/>
        <v>0</v>
      </c>
      <c r="BP512" s="88">
        <f t="shared" si="337"/>
        <v>154</v>
      </c>
      <c r="BQ512" s="455">
        <f t="shared" si="287"/>
        <v>547</v>
      </c>
      <c r="BR512" s="86"/>
      <c r="BS512" s="86"/>
      <c r="BT512" s="86"/>
      <c r="BU512" s="86"/>
      <c r="BV512" s="86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188">
        <f t="shared" si="335"/>
        <v>0</v>
      </c>
      <c r="CQ512" s="86"/>
      <c r="CR512" s="86"/>
      <c r="CS512" s="86"/>
      <c r="CT512" s="86"/>
      <c r="CU512" s="86"/>
      <c r="CV512" s="86"/>
      <c r="CW512" s="86"/>
      <c r="CX512" s="86"/>
      <c r="CY512" s="86"/>
      <c r="CZ512" s="86"/>
      <c r="DA512" s="86"/>
      <c r="DB512" s="188">
        <f t="shared" si="336"/>
        <v>0</v>
      </c>
      <c r="DC512" s="38">
        <f t="shared" si="332"/>
        <v>0</v>
      </c>
      <c r="DD512" s="86"/>
      <c r="DE512" s="86"/>
      <c r="DF512" s="86"/>
      <c r="DG512" s="188">
        <f t="shared" si="333"/>
        <v>0</v>
      </c>
      <c r="DH512" s="38">
        <f t="shared" si="334"/>
        <v>0</v>
      </c>
      <c r="DI512" s="86"/>
      <c r="DJ512" s="86"/>
      <c r="DK512" s="86"/>
      <c r="DL512" s="86"/>
      <c r="DM512" s="86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6"/>
      <c r="EI512" s="89"/>
      <c r="EJ512" s="89"/>
      <c r="EK512" s="89"/>
      <c r="EL512" s="89"/>
      <c r="EM512" s="89"/>
      <c r="EN512" s="89"/>
      <c r="EO512" s="89"/>
      <c r="EP512" s="89"/>
      <c r="EQ512" s="89"/>
      <c r="ER512" s="89"/>
      <c r="ES512" s="89"/>
      <c r="ET512" s="89"/>
      <c r="EU512" s="89"/>
      <c r="EV512" s="89"/>
      <c r="EW512" s="89"/>
      <c r="EX512" s="89"/>
      <c r="EY512" s="89"/>
      <c r="EZ512" s="89"/>
      <c r="FA512" s="89"/>
      <c r="FB512" s="89"/>
    </row>
    <row r="513" spans="2:158" s="69" customFormat="1">
      <c r="B513" s="76"/>
      <c r="C513" s="77" t="s">
        <v>385</v>
      </c>
      <c r="D513" s="71"/>
      <c r="E513" s="71"/>
      <c r="F513" s="71"/>
      <c r="G513" s="71"/>
      <c r="H513" s="71"/>
      <c r="I513" s="71"/>
      <c r="J513" s="71"/>
      <c r="K513" s="71"/>
      <c r="L513" s="71"/>
      <c r="M513" s="71"/>
      <c r="N513" s="71"/>
      <c r="O513" s="72"/>
      <c r="P513" s="71"/>
      <c r="Q513" s="71"/>
      <c r="R513" s="71"/>
      <c r="S513" s="71"/>
      <c r="T513" s="71"/>
      <c r="U513" s="71"/>
      <c r="V513" s="71"/>
      <c r="W513" s="71"/>
      <c r="X513" s="71"/>
      <c r="Y513" s="73">
        <v>1</v>
      </c>
      <c r="Z513" s="73"/>
      <c r="AA513" s="73"/>
      <c r="AB513" s="73"/>
      <c r="AC513" s="73"/>
      <c r="AD513" s="73"/>
      <c r="AE513" s="73"/>
      <c r="AF513" s="447">
        <f t="shared" si="326"/>
        <v>250</v>
      </c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447">
        <f t="shared" si="262"/>
        <v>0</v>
      </c>
      <c r="AT513" s="455"/>
      <c r="AU513" s="450"/>
      <c r="AV513" s="71"/>
      <c r="AW513" s="71"/>
      <c r="AX513" s="71"/>
      <c r="AY513" s="455">
        <v>5</v>
      </c>
      <c r="AZ513" s="71"/>
      <c r="BA513" s="455"/>
      <c r="BB513" s="447"/>
      <c r="BC513" s="71"/>
      <c r="BD513" s="71"/>
      <c r="BE513" s="71"/>
      <c r="BF513" s="71"/>
      <c r="BG513" s="455"/>
      <c r="BH513" s="455">
        <v>77</v>
      </c>
      <c r="BI513" s="455">
        <v>7</v>
      </c>
      <c r="BJ513" s="455">
        <v>7</v>
      </c>
      <c r="BK513" s="455"/>
      <c r="BL513" s="450">
        <f>SUM(BM513:BP513)</f>
        <v>154</v>
      </c>
      <c r="BM513" s="71"/>
      <c r="BN513" s="71"/>
      <c r="BO513" s="71"/>
      <c r="BP513" s="71">
        <v>154</v>
      </c>
      <c r="BQ513" s="455">
        <f t="shared" si="287"/>
        <v>250</v>
      </c>
      <c r="BR513" s="71"/>
      <c r="BS513" s="71"/>
      <c r="BT513" s="71"/>
      <c r="BU513" s="71"/>
      <c r="BV513" s="71"/>
      <c r="BW513" s="71"/>
      <c r="BX513" s="71"/>
      <c r="BY513" s="71"/>
      <c r="BZ513" s="71"/>
      <c r="CA513" s="71"/>
      <c r="CB513" s="71"/>
      <c r="CC513" s="71"/>
      <c r="CD513" s="71"/>
      <c r="CE513" s="71"/>
      <c r="CF513" s="71"/>
      <c r="CG513" s="71"/>
      <c r="CH513" s="71"/>
      <c r="CI513" s="71"/>
      <c r="CJ513" s="71"/>
      <c r="CK513" s="71"/>
      <c r="CL513" s="71"/>
      <c r="CM513" s="71"/>
      <c r="CN513" s="71"/>
      <c r="CO513" s="71"/>
      <c r="CP513" s="190">
        <f t="shared" si="335"/>
        <v>0</v>
      </c>
      <c r="CQ513" s="71"/>
      <c r="CR513" s="71"/>
      <c r="CS513" s="71"/>
      <c r="CT513" s="71"/>
      <c r="CU513" s="71"/>
      <c r="CV513" s="71"/>
      <c r="CW513" s="71"/>
      <c r="CX513" s="71"/>
      <c r="CY513" s="71"/>
      <c r="CZ513" s="71"/>
      <c r="DA513" s="71"/>
      <c r="DB513" s="190">
        <f t="shared" si="336"/>
        <v>0</v>
      </c>
      <c r="DC513" s="71">
        <f t="shared" si="332"/>
        <v>0</v>
      </c>
      <c r="DD513" s="71"/>
      <c r="DE513" s="71"/>
      <c r="DF513" s="71"/>
      <c r="DG513" s="190">
        <f t="shared" si="333"/>
        <v>0</v>
      </c>
      <c r="DH513" s="71">
        <f t="shared" si="334"/>
        <v>0</v>
      </c>
      <c r="DI513" s="71"/>
      <c r="DJ513" s="71"/>
      <c r="DK513" s="71"/>
      <c r="DL513" s="71"/>
      <c r="DM513" s="71"/>
      <c r="DN513" s="71"/>
      <c r="DO513" s="71"/>
      <c r="DP513" s="71"/>
      <c r="DQ513" s="71"/>
      <c r="DR513" s="71"/>
      <c r="DS513" s="71"/>
      <c r="DT513" s="71"/>
      <c r="DU513" s="71"/>
      <c r="DV513" s="71"/>
      <c r="DW513" s="71"/>
      <c r="DX513" s="71"/>
      <c r="DY513" s="71"/>
      <c r="DZ513" s="71"/>
      <c r="EA513" s="71"/>
      <c r="EB513" s="71"/>
      <c r="EC513" s="71"/>
      <c r="ED513" s="71"/>
      <c r="EE513" s="71"/>
      <c r="EF513" s="71"/>
      <c r="EG513" s="71"/>
      <c r="EH513" s="71"/>
      <c r="EI513" s="74"/>
      <c r="EJ513" s="74"/>
      <c r="EK513" s="74"/>
      <c r="EL513" s="74"/>
      <c r="EM513" s="74"/>
      <c r="EN513" s="74"/>
      <c r="EO513" s="74"/>
      <c r="EP513" s="74"/>
      <c r="EQ513" s="74"/>
      <c r="ER513" s="74"/>
      <c r="ES513" s="74"/>
      <c r="ET513" s="74"/>
      <c r="EU513" s="74"/>
      <c r="EV513" s="74"/>
      <c r="EW513" s="74"/>
      <c r="EX513" s="74"/>
      <c r="EY513" s="74"/>
      <c r="EZ513" s="74"/>
      <c r="FA513" s="74"/>
      <c r="FB513" s="74"/>
    </row>
    <row r="514" spans="2:158" s="69" customFormat="1">
      <c r="B514" s="76"/>
      <c r="C514" s="77" t="s">
        <v>386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2"/>
      <c r="P514" s="71"/>
      <c r="Q514" s="71"/>
      <c r="R514" s="71"/>
      <c r="S514" s="71"/>
      <c r="T514" s="71"/>
      <c r="U514" s="71"/>
      <c r="V514" s="71"/>
      <c r="W514" s="71"/>
      <c r="X514" s="71"/>
      <c r="Y514" s="73"/>
      <c r="Z514" s="73"/>
      <c r="AA514" s="73"/>
      <c r="AB514" s="73"/>
      <c r="AC514" s="73"/>
      <c r="AD514" s="73"/>
      <c r="AE514" s="73"/>
      <c r="AF514" s="447">
        <f t="shared" si="326"/>
        <v>0</v>
      </c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447">
        <f t="shared" si="262"/>
        <v>0</v>
      </c>
      <c r="AT514" s="455"/>
      <c r="AU514" s="450"/>
      <c r="AV514" s="71"/>
      <c r="AW514" s="71"/>
      <c r="AX514" s="71"/>
      <c r="AY514" s="455"/>
      <c r="AZ514" s="71"/>
      <c r="BA514" s="455"/>
      <c r="BB514" s="447"/>
      <c r="BC514" s="71"/>
      <c r="BD514" s="71"/>
      <c r="BE514" s="71"/>
      <c r="BF514" s="71"/>
      <c r="BG514" s="455"/>
      <c r="BH514" s="455"/>
      <c r="BI514" s="455"/>
      <c r="BJ514" s="455"/>
      <c r="BK514" s="455"/>
      <c r="BL514" s="450">
        <f t="shared" ref="BL514:BL525" si="338">SUM(BM514:BP514)</f>
        <v>0</v>
      </c>
      <c r="BM514" s="71"/>
      <c r="BN514" s="71"/>
      <c r="BO514" s="71"/>
      <c r="BP514" s="71"/>
      <c r="BQ514" s="455">
        <f t="shared" si="287"/>
        <v>0</v>
      </c>
      <c r="BR514" s="71"/>
      <c r="BS514" s="71"/>
      <c r="BT514" s="71"/>
      <c r="BU514" s="71"/>
      <c r="BV514" s="71"/>
      <c r="BW514" s="71"/>
      <c r="BX514" s="71"/>
      <c r="BY514" s="71"/>
      <c r="BZ514" s="71"/>
      <c r="CA514" s="71"/>
      <c r="CB514" s="71"/>
      <c r="CC514" s="71"/>
      <c r="CD514" s="71"/>
      <c r="CE514" s="71"/>
      <c r="CF514" s="71"/>
      <c r="CG514" s="71"/>
      <c r="CH514" s="71"/>
      <c r="CI514" s="71"/>
      <c r="CJ514" s="71"/>
      <c r="CK514" s="71"/>
      <c r="CL514" s="71"/>
      <c r="CM514" s="71"/>
      <c r="CN514" s="71"/>
      <c r="CO514" s="71"/>
      <c r="CP514" s="190">
        <f t="shared" si="335"/>
        <v>0</v>
      </c>
      <c r="CQ514" s="71"/>
      <c r="CR514" s="71"/>
      <c r="CS514" s="71"/>
      <c r="CT514" s="71"/>
      <c r="CU514" s="71"/>
      <c r="CV514" s="71"/>
      <c r="CW514" s="71"/>
      <c r="CX514" s="71"/>
      <c r="CY514" s="71"/>
      <c r="CZ514" s="71"/>
      <c r="DA514" s="71"/>
      <c r="DB514" s="190">
        <f t="shared" si="336"/>
        <v>0</v>
      </c>
      <c r="DC514" s="71">
        <f t="shared" si="332"/>
        <v>0</v>
      </c>
      <c r="DD514" s="71"/>
      <c r="DE514" s="71"/>
      <c r="DF514" s="71"/>
      <c r="DG514" s="190">
        <f t="shared" si="333"/>
        <v>0</v>
      </c>
      <c r="DH514" s="71">
        <f t="shared" si="334"/>
        <v>0</v>
      </c>
      <c r="DI514" s="71"/>
      <c r="DJ514" s="71"/>
      <c r="DK514" s="71"/>
      <c r="DL514" s="71"/>
      <c r="DM514" s="71"/>
      <c r="DN514" s="71"/>
      <c r="DO514" s="71"/>
      <c r="DP514" s="71"/>
      <c r="DQ514" s="71"/>
      <c r="DR514" s="71"/>
      <c r="DS514" s="71"/>
      <c r="DT514" s="71"/>
      <c r="DU514" s="71"/>
      <c r="DV514" s="71"/>
      <c r="DW514" s="71"/>
      <c r="DX514" s="71"/>
      <c r="DY514" s="71"/>
      <c r="DZ514" s="71"/>
      <c r="EA514" s="71"/>
      <c r="EB514" s="71"/>
      <c r="EC514" s="71"/>
      <c r="ED514" s="71"/>
      <c r="EE514" s="71"/>
      <c r="EF514" s="71"/>
      <c r="EG514" s="71"/>
      <c r="EH514" s="71"/>
      <c r="EI514" s="74"/>
      <c r="EJ514" s="74"/>
      <c r="EK514" s="74"/>
      <c r="EL514" s="74"/>
      <c r="EM514" s="74"/>
      <c r="EN514" s="74"/>
      <c r="EO514" s="74"/>
      <c r="EP514" s="74"/>
      <c r="EQ514" s="74"/>
      <c r="ER514" s="74"/>
      <c r="ES514" s="74"/>
      <c r="ET514" s="74"/>
      <c r="EU514" s="74"/>
      <c r="EV514" s="74"/>
      <c r="EW514" s="74"/>
      <c r="EX514" s="74"/>
      <c r="EY514" s="74"/>
      <c r="EZ514" s="74"/>
      <c r="FA514" s="74"/>
      <c r="FB514" s="74"/>
    </row>
    <row r="515" spans="2:158" s="69" customFormat="1">
      <c r="B515" s="76"/>
      <c r="C515" s="77" t="s">
        <v>387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2"/>
      <c r="P515" s="71"/>
      <c r="Q515" s="71"/>
      <c r="R515" s="71"/>
      <c r="S515" s="71"/>
      <c r="T515" s="71"/>
      <c r="U515" s="71"/>
      <c r="V515" s="71"/>
      <c r="W515" s="71"/>
      <c r="X515" s="71"/>
      <c r="Y515" s="73"/>
      <c r="Z515" s="73"/>
      <c r="AA515" s="73"/>
      <c r="AB515" s="73"/>
      <c r="AC515" s="73"/>
      <c r="AD515" s="73"/>
      <c r="AE515" s="73"/>
      <c r="AF515" s="447">
        <f t="shared" si="326"/>
        <v>0</v>
      </c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447">
        <f t="shared" si="262"/>
        <v>0</v>
      </c>
      <c r="AT515" s="455"/>
      <c r="AU515" s="450"/>
      <c r="AV515" s="71"/>
      <c r="AW515" s="71"/>
      <c r="AX515" s="71"/>
      <c r="AY515" s="455"/>
      <c r="AZ515" s="71"/>
      <c r="BA515" s="455"/>
      <c r="BB515" s="447"/>
      <c r="BC515" s="71"/>
      <c r="BD515" s="71"/>
      <c r="BE515" s="71"/>
      <c r="BF515" s="71"/>
      <c r="BG515" s="455"/>
      <c r="BH515" s="455"/>
      <c r="BI515" s="455"/>
      <c r="BJ515" s="455"/>
      <c r="BK515" s="455"/>
      <c r="BL515" s="450">
        <f t="shared" si="338"/>
        <v>0</v>
      </c>
      <c r="BM515" s="71"/>
      <c r="BN515" s="71"/>
      <c r="BO515" s="71"/>
      <c r="BP515" s="71"/>
      <c r="BQ515" s="455">
        <f t="shared" si="287"/>
        <v>0</v>
      </c>
      <c r="BR515" s="71"/>
      <c r="BS515" s="71"/>
      <c r="BT515" s="71"/>
      <c r="BU515" s="71"/>
      <c r="BV515" s="71"/>
      <c r="BW515" s="71"/>
      <c r="BX515" s="71"/>
      <c r="BY515" s="71"/>
      <c r="BZ515" s="71"/>
      <c r="CA515" s="71"/>
      <c r="CB515" s="71"/>
      <c r="CC515" s="71"/>
      <c r="CD515" s="71"/>
      <c r="CE515" s="71"/>
      <c r="CF515" s="71"/>
      <c r="CG515" s="71"/>
      <c r="CH515" s="71"/>
      <c r="CI515" s="71"/>
      <c r="CJ515" s="71"/>
      <c r="CK515" s="71"/>
      <c r="CL515" s="71"/>
      <c r="CM515" s="71"/>
      <c r="CN515" s="71"/>
      <c r="CO515" s="71"/>
      <c r="CP515" s="190">
        <f t="shared" si="335"/>
        <v>0</v>
      </c>
      <c r="CQ515" s="71"/>
      <c r="CR515" s="71"/>
      <c r="CS515" s="71"/>
      <c r="CT515" s="71"/>
      <c r="CU515" s="71"/>
      <c r="CV515" s="71"/>
      <c r="CW515" s="71"/>
      <c r="CX515" s="71"/>
      <c r="CY515" s="71"/>
      <c r="CZ515" s="71"/>
      <c r="DA515" s="71"/>
      <c r="DB515" s="190">
        <f t="shared" si="336"/>
        <v>0</v>
      </c>
      <c r="DC515" s="71">
        <f t="shared" si="332"/>
        <v>0</v>
      </c>
      <c r="DD515" s="71"/>
      <c r="DE515" s="71"/>
      <c r="DF515" s="71"/>
      <c r="DG515" s="190">
        <f t="shared" si="333"/>
        <v>0</v>
      </c>
      <c r="DH515" s="71">
        <f t="shared" si="334"/>
        <v>0</v>
      </c>
      <c r="DI515" s="71"/>
      <c r="DJ515" s="71"/>
      <c r="DK515" s="71"/>
      <c r="DL515" s="71"/>
      <c r="DM515" s="71"/>
      <c r="DN515" s="71"/>
      <c r="DO515" s="71"/>
      <c r="DP515" s="71"/>
      <c r="DQ515" s="71"/>
      <c r="DR515" s="71"/>
      <c r="DS515" s="71"/>
      <c r="DT515" s="71"/>
      <c r="DU515" s="71"/>
      <c r="DV515" s="71"/>
      <c r="DW515" s="71"/>
      <c r="DX515" s="71"/>
      <c r="DY515" s="71"/>
      <c r="DZ515" s="71"/>
      <c r="EA515" s="71"/>
      <c r="EB515" s="71"/>
      <c r="EC515" s="71"/>
      <c r="ED515" s="71"/>
      <c r="EE515" s="71"/>
      <c r="EF515" s="71"/>
      <c r="EG515" s="71"/>
      <c r="EH515" s="71"/>
      <c r="EI515" s="74"/>
      <c r="EJ515" s="74"/>
      <c r="EK515" s="74"/>
      <c r="EL515" s="74"/>
      <c r="EM515" s="74"/>
      <c r="EN515" s="74"/>
      <c r="EO515" s="74"/>
      <c r="EP515" s="74"/>
      <c r="EQ515" s="74"/>
      <c r="ER515" s="74"/>
      <c r="ES515" s="74"/>
      <c r="ET515" s="74"/>
      <c r="EU515" s="74"/>
      <c r="EV515" s="74"/>
      <c r="EW515" s="74"/>
      <c r="EX515" s="74"/>
      <c r="EY515" s="74"/>
      <c r="EZ515" s="74"/>
      <c r="FA515" s="74"/>
      <c r="FB515" s="74"/>
    </row>
    <row r="516" spans="2:158" s="69" customFormat="1">
      <c r="B516" s="76"/>
      <c r="C516" s="77" t="s">
        <v>388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2"/>
      <c r="P516" s="71"/>
      <c r="Q516" s="71"/>
      <c r="R516" s="71"/>
      <c r="S516" s="71"/>
      <c r="T516" s="71"/>
      <c r="U516" s="71"/>
      <c r="V516" s="71"/>
      <c r="W516" s="71"/>
      <c r="X516" s="71"/>
      <c r="Y516" s="73"/>
      <c r="Z516" s="73"/>
      <c r="AA516" s="73"/>
      <c r="AB516" s="73"/>
      <c r="AC516" s="73"/>
      <c r="AD516" s="73"/>
      <c r="AE516" s="73"/>
      <c r="AF516" s="447">
        <f t="shared" si="326"/>
        <v>0</v>
      </c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447">
        <f t="shared" si="262"/>
        <v>0</v>
      </c>
      <c r="AT516" s="455"/>
      <c r="AU516" s="450"/>
      <c r="AV516" s="71"/>
      <c r="AW516" s="71"/>
      <c r="AX516" s="71"/>
      <c r="AY516" s="455"/>
      <c r="AZ516" s="71"/>
      <c r="BA516" s="455"/>
      <c r="BB516" s="447"/>
      <c r="BC516" s="71"/>
      <c r="BD516" s="71"/>
      <c r="BE516" s="71"/>
      <c r="BF516" s="71"/>
      <c r="BG516" s="455"/>
      <c r="BH516" s="455"/>
      <c r="BI516" s="455"/>
      <c r="BJ516" s="455"/>
      <c r="BK516" s="455"/>
      <c r="BL516" s="450">
        <f t="shared" si="338"/>
        <v>0</v>
      </c>
      <c r="BM516" s="71"/>
      <c r="BN516" s="71"/>
      <c r="BO516" s="71"/>
      <c r="BP516" s="71"/>
      <c r="BQ516" s="455">
        <f t="shared" ref="BQ516:BQ552" si="339">SUM(AT516,AU516,AY516,BA516,BB516,BG516,BH516,BI516,BJ516,BK516,BL516)</f>
        <v>0</v>
      </c>
      <c r="BR516" s="71"/>
      <c r="BS516" s="71"/>
      <c r="BT516" s="71"/>
      <c r="BU516" s="71"/>
      <c r="BV516" s="71"/>
      <c r="BW516" s="71"/>
      <c r="BX516" s="71"/>
      <c r="BY516" s="71"/>
      <c r="BZ516" s="71"/>
      <c r="CA516" s="71"/>
      <c r="CB516" s="71"/>
      <c r="CC516" s="71"/>
      <c r="CD516" s="71"/>
      <c r="CE516" s="71"/>
      <c r="CF516" s="71"/>
      <c r="CG516" s="71"/>
      <c r="CH516" s="71"/>
      <c r="CI516" s="71"/>
      <c r="CJ516" s="71"/>
      <c r="CK516" s="71"/>
      <c r="CL516" s="71"/>
      <c r="CM516" s="71"/>
      <c r="CN516" s="71"/>
      <c r="CO516" s="71"/>
      <c r="CP516" s="190">
        <f t="shared" si="335"/>
        <v>0</v>
      </c>
      <c r="CQ516" s="71"/>
      <c r="CR516" s="71"/>
      <c r="CS516" s="71"/>
      <c r="CT516" s="71"/>
      <c r="CU516" s="71"/>
      <c r="CV516" s="71"/>
      <c r="CW516" s="71"/>
      <c r="CX516" s="71"/>
      <c r="CY516" s="71"/>
      <c r="CZ516" s="71"/>
      <c r="DA516" s="71"/>
      <c r="DB516" s="190">
        <f t="shared" si="336"/>
        <v>0</v>
      </c>
      <c r="DC516" s="71">
        <f t="shared" si="332"/>
        <v>0</v>
      </c>
      <c r="DD516" s="71"/>
      <c r="DE516" s="71"/>
      <c r="DF516" s="71"/>
      <c r="DG516" s="190">
        <f t="shared" si="333"/>
        <v>0</v>
      </c>
      <c r="DH516" s="71">
        <f t="shared" si="334"/>
        <v>0</v>
      </c>
      <c r="DI516" s="71"/>
      <c r="DJ516" s="71"/>
      <c r="DK516" s="71"/>
      <c r="DL516" s="71"/>
      <c r="DM516" s="71"/>
      <c r="DN516" s="71"/>
      <c r="DO516" s="71"/>
      <c r="DP516" s="71"/>
      <c r="DQ516" s="71"/>
      <c r="DR516" s="71"/>
      <c r="DS516" s="71"/>
      <c r="DT516" s="71"/>
      <c r="DU516" s="71"/>
      <c r="DV516" s="71"/>
      <c r="DW516" s="71"/>
      <c r="DX516" s="71"/>
      <c r="DY516" s="71"/>
      <c r="DZ516" s="71"/>
      <c r="EA516" s="71"/>
      <c r="EB516" s="71"/>
      <c r="EC516" s="71"/>
      <c r="ED516" s="71"/>
      <c r="EE516" s="71"/>
      <c r="EF516" s="71"/>
      <c r="EG516" s="71"/>
      <c r="EH516" s="71"/>
      <c r="EI516" s="74"/>
      <c r="EJ516" s="74"/>
      <c r="EK516" s="74"/>
      <c r="EL516" s="74"/>
      <c r="EM516" s="74"/>
      <c r="EN516" s="74"/>
      <c r="EO516" s="74"/>
      <c r="EP516" s="74"/>
      <c r="EQ516" s="74"/>
      <c r="ER516" s="74"/>
      <c r="ES516" s="74"/>
      <c r="ET516" s="74"/>
      <c r="EU516" s="74"/>
      <c r="EV516" s="74"/>
      <c r="EW516" s="74"/>
      <c r="EX516" s="74"/>
      <c r="EY516" s="74"/>
      <c r="EZ516" s="74"/>
      <c r="FA516" s="74"/>
      <c r="FB516" s="74"/>
    </row>
    <row r="517" spans="2:158" s="69" customFormat="1">
      <c r="B517" s="76"/>
      <c r="C517" s="77" t="s">
        <v>389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2"/>
      <c r="P517" s="71"/>
      <c r="Q517" s="71"/>
      <c r="R517" s="71"/>
      <c r="S517" s="71"/>
      <c r="T517" s="71"/>
      <c r="U517" s="71"/>
      <c r="V517" s="71"/>
      <c r="W517" s="71"/>
      <c r="X517" s="71"/>
      <c r="Y517" s="73"/>
      <c r="Z517" s="73"/>
      <c r="AA517" s="73"/>
      <c r="AB517" s="73"/>
      <c r="AC517" s="73"/>
      <c r="AD517" s="73"/>
      <c r="AE517" s="73"/>
      <c r="AF517" s="447">
        <f t="shared" si="326"/>
        <v>0</v>
      </c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447">
        <f t="shared" si="262"/>
        <v>0</v>
      </c>
      <c r="AT517" s="455"/>
      <c r="AU517" s="450"/>
      <c r="AV517" s="71"/>
      <c r="AW517" s="71"/>
      <c r="AX517" s="71"/>
      <c r="AY517" s="455"/>
      <c r="AZ517" s="71"/>
      <c r="BA517" s="455"/>
      <c r="BB517" s="447"/>
      <c r="BC517" s="71"/>
      <c r="BD517" s="71"/>
      <c r="BE517" s="71"/>
      <c r="BF517" s="71"/>
      <c r="BG517" s="455"/>
      <c r="BH517" s="455"/>
      <c r="BI517" s="455"/>
      <c r="BJ517" s="455"/>
      <c r="BK517" s="455"/>
      <c r="BL517" s="450">
        <f t="shared" si="338"/>
        <v>0</v>
      </c>
      <c r="BM517" s="71"/>
      <c r="BN517" s="71"/>
      <c r="BO517" s="71"/>
      <c r="BP517" s="71"/>
      <c r="BQ517" s="455">
        <f t="shared" si="339"/>
        <v>0</v>
      </c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  <c r="CK517" s="71"/>
      <c r="CL517" s="71"/>
      <c r="CM517" s="71"/>
      <c r="CN517" s="71"/>
      <c r="CO517" s="71"/>
      <c r="CP517" s="190">
        <f t="shared" si="335"/>
        <v>0</v>
      </c>
      <c r="CQ517" s="71"/>
      <c r="CR517" s="71"/>
      <c r="CS517" s="71"/>
      <c r="CT517" s="71"/>
      <c r="CU517" s="71"/>
      <c r="CV517" s="71"/>
      <c r="CW517" s="71"/>
      <c r="CX517" s="71"/>
      <c r="CY517" s="71"/>
      <c r="CZ517" s="71"/>
      <c r="DA517" s="71"/>
      <c r="DB517" s="190">
        <f t="shared" si="336"/>
        <v>0</v>
      </c>
      <c r="DC517" s="71">
        <f t="shared" si="332"/>
        <v>0</v>
      </c>
      <c r="DD517" s="71"/>
      <c r="DE517" s="71"/>
      <c r="DF517" s="71"/>
      <c r="DG517" s="190">
        <f t="shared" si="333"/>
        <v>0</v>
      </c>
      <c r="DH517" s="71">
        <f t="shared" si="334"/>
        <v>0</v>
      </c>
      <c r="DI517" s="71"/>
      <c r="DJ517" s="71"/>
      <c r="DK517" s="71"/>
      <c r="DL517" s="71"/>
      <c r="DM517" s="71"/>
      <c r="DN517" s="71"/>
      <c r="DO517" s="71"/>
      <c r="DP517" s="71"/>
      <c r="DQ517" s="71"/>
      <c r="DR517" s="71"/>
      <c r="DS517" s="71"/>
      <c r="DT517" s="71"/>
      <c r="DU517" s="71"/>
      <c r="DV517" s="71"/>
      <c r="DW517" s="71"/>
      <c r="DX517" s="71"/>
      <c r="DY517" s="71"/>
      <c r="DZ517" s="71"/>
      <c r="EA517" s="71"/>
      <c r="EB517" s="71"/>
      <c r="EC517" s="71"/>
      <c r="ED517" s="71"/>
      <c r="EE517" s="71"/>
      <c r="EF517" s="71"/>
      <c r="EG517" s="71"/>
      <c r="EH517" s="71"/>
      <c r="EI517" s="74"/>
      <c r="EJ517" s="74"/>
      <c r="EK517" s="74"/>
      <c r="EL517" s="74"/>
      <c r="EM517" s="74"/>
      <c r="EN517" s="74"/>
      <c r="EO517" s="74"/>
      <c r="EP517" s="74"/>
      <c r="EQ517" s="74"/>
      <c r="ER517" s="74"/>
      <c r="ES517" s="74"/>
      <c r="ET517" s="74"/>
      <c r="EU517" s="74"/>
      <c r="EV517" s="74"/>
      <c r="EW517" s="74"/>
      <c r="EX517" s="74"/>
      <c r="EY517" s="74"/>
      <c r="EZ517" s="74"/>
      <c r="FA517" s="74"/>
      <c r="FB517" s="74"/>
    </row>
    <row r="518" spans="2:158" s="69" customFormat="1">
      <c r="B518" s="76"/>
      <c r="C518" s="77" t="s">
        <v>390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2"/>
      <c r="P518" s="71"/>
      <c r="Q518" s="71"/>
      <c r="R518" s="71"/>
      <c r="S518" s="71"/>
      <c r="T518" s="71"/>
      <c r="U518" s="71"/>
      <c r="V518" s="71"/>
      <c r="W518" s="71"/>
      <c r="X518" s="71"/>
      <c r="Y518" s="73"/>
      <c r="Z518" s="73"/>
      <c r="AA518" s="73"/>
      <c r="AB518" s="73"/>
      <c r="AC518" s="73"/>
      <c r="AD518" s="73"/>
      <c r="AE518" s="73"/>
      <c r="AF518" s="447">
        <f t="shared" si="326"/>
        <v>0</v>
      </c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447">
        <f t="shared" si="262"/>
        <v>0</v>
      </c>
      <c r="AT518" s="455"/>
      <c r="AU518" s="450"/>
      <c r="AV518" s="71"/>
      <c r="AW518" s="71"/>
      <c r="AX518" s="71"/>
      <c r="AY518" s="455"/>
      <c r="AZ518" s="71"/>
      <c r="BA518" s="455"/>
      <c r="BB518" s="447"/>
      <c r="BC518" s="71"/>
      <c r="BD518" s="71"/>
      <c r="BE518" s="71"/>
      <c r="BF518" s="71"/>
      <c r="BG518" s="455"/>
      <c r="BH518" s="455"/>
      <c r="BI518" s="455"/>
      <c r="BJ518" s="455"/>
      <c r="BK518" s="455"/>
      <c r="BL518" s="450">
        <f t="shared" si="338"/>
        <v>0</v>
      </c>
      <c r="BM518" s="71"/>
      <c r="BN518" s="71"/>
      <c r="BO518" s="71"/>
      <c r="BP518" s="71"/>
      <c r="BQ518" s="455">
        <f t="shared" si="339"/>
        <v>0</v>
      </c>
      <c r="BR518" s="71"/>
      <c r="BS518" s="71"/>
      <c r="BT518" s="71"/>
      <c r="BU518" s="71"/>
      <c r="BV518" s="71"/>
      <c r="BW518" s="71"/>
      <c r="BX518" s="71"/>
      <c r="BY518" s="71"/>
      <c r="BZ518" s="71"/>
      <c r="CA518" s="71"/>
      <c r="CB518" s="71"/>
      <c r="CC518" s="71"/>
      <c r="CD518" s="71"/>
      <c r="CE518" s="71"/>
      <c r="CF518" s="71"/>
      <c r="CG518" s="71"/>
      <c r="CH518" s="71"/>
      <c r="CI518" s="71"/>
      <c r="CJ518" s="71"/>
      <c r="CK518" s="71"/>
      <c r="CL518" s="71"/>
      <c r="CM518" s="71"/>
      <c r="CN518" s="71"/>
      <c r="CO518" s="71"/>
      <c r="CP518" s="190">
        <f t="shared" si="335"/>
        <v>0</v>
      </c>
      <c r="CQ518" s="71"/>
      <c r="CR518" s="71"/>
      <c r="CS518" s="71"/>
      <c r="CT518" s="71"/>
      <c r="CU518" s="71"/>
      <c r="CV518" s="71"/>
      <c r="CW518" s="71"/>
      <c r="CX518" s="71"/>
      <c r="CY518" s="71"/>
      <c r="CZ518" s="71"/>
      <c r="DA518" s="71"/>
      <c r="DB518" s="190">
        <f t="shared" si="336"/>
        <v>0</v>
      </c>
      <c r="DC518" s="71">
        <f t="shared" si="332"/>
        <v>0</v>
      </c>
      <c r="DD518" s="71"/>
      <c r="DE518" s="71"/>
      <c r="DF518" s="71"/>
      <c r="DG518" s="190">
        <f t="shared" si="333"/>
        <v>0</v>
      </c>
      <c r="DH518" s="71">
        <f t="shared" si="334"/>
        <v>0</v>
      </c>
      <c r="DI518" s="71"/>
      <c r="DJ518" s="71"/>
      <c r="DK518" s="71"/>
      <c r="DL518" s="71"/>
      <c r="DM518" s="71"/>
      <c r="DN518" s="71"/>
      <c r="DO518" s="71"/>
      <c r="DP518" s="71"/>
      <c r="DQ518" s="71"/>
      <c r="DR518" s="71"/>
      <c r="DS518" s="71"/>
      <c r="DT518" s="71"/>
      <c r="DU518" s="71"/>
      <c r="DV518" s="71"/>
      <c r="DW518" s="71"/>
      <c r="DX518" s="71"/>
      <c r="DY518" s="71"/>
      <c r="DZ518" s="71"/>
      <c r="EA518" s="71"/>
      <c r="EB518" s="71"/>
      <c r="EC518" s="71"/>
      <c r="ED518" s="71"/>
      <c r="EE518" s="71"/>
      <c r="EF518" s="71"/>
      <c r="EG518" s="71"/>
      <c r="EH518" s="71"/>
      <c r="EI518" s="74"/>
      <c r="EJ518" s="74"/>
      <c r="EK518" s="74"/>
      <c r="EL518" s="74"/>
      <c r="EM518" s="74"/>
      <c r="EN518" s="74"/>
      <c r="EO518" s="74"/>
      <c r="EP518" s="74"/>
      <c r="EQ518" s="74"/>
      <c r="ER518" s="74"/>
      <c r="ES518" s="74"/>
      <c r="ET518" s="74"/>
      <c r="EU518" s="74"/>
      <c r="EV518" s="74"/>
      <c r="EW518" s="74"/>
      <c r="EX518" s="74"/>
      <c r="EY518" s="74"/>
      <c r="EZ518" s="74"/>
      <c r="FA518" s="74"/>
      <c r="FB518" s="74"/>
    </row>
    <row r="519" spans="2:158" s="69" customFormat="1">
      <c r="B519" s="76"/>
      <c r="C519" s="77" t="s">
        <v>391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2"/>
      <c r="P519" s="71"/>
      <c r="Q519" s="71"/>
      <c r="R519" s="71"/>
      <c r="S519" s="71"/>
      <c r="T519" s="71"/>
      <c r="U519" s="71"/>
      <c r="V519" s="71"/>
      <c r="W519" s="71"/>
      <c r="X519" s="71"/>
      <c r="Y519" s="73"/>
      <c r="Z519" s="73"/>
      <c r="AA519" s="73"/>
      <c r="AB519" s="73"/>
      <c r="AC519" s="73"/>
      <c r="AD519" s="73"/>
      <c r="AE519" s="73"/>
      <c r="AF519" s="447">
        <f t="shared" si="326"/>
        <v>0</v>
      </c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447">
        <f t="shared" si="262"/>
        <v>0</v>
      </c>
      <c r="AT519" s="455"/>
      <c r="AU519" s="450"/>
      <c r="AV519" s="71"/>
      <c r="AW519" s="71"/>
      <c r="AX519" s="71"/>
      <c r="AY519" s="455"/>
      <c r="AZ519" s="71"/>
      <c r="BA519" s="455"/>
      <c r="BB519" s="447"/>
      <c r="BC519" s="71"/>
      <c r="BD519" s="71"/>
      <c r="BE519" s="71"/>
      <c r="BF519" s="71"/>
      <c r="BG519" s="455"/>
      <c r="BH519" s="455"/>
      <c r="BI519" s="455"/>
      <c r="BJ519" s="455"/>
      <c r="BK519" s="455"/>
      <c r="BL519" s="450">
        <f t="shared" si="338"/>
        <v>0</v>
      </c>
      <c r="BM519" s="71"/>
      <c r="BN519" s="71"/>
      <c r="BO519" s="71"/>
      <c r="BP519" s="71"/>
      <c r="BQ519" s="455">
        <f t="shared" si="339"/>
        <v>0</v>
      </c>
      <c r="BR519" s="71"/>
      <c r="BS519" s="71"/>
      <c r="BT519" s="71"/>
      <c r="BU519" s="71"/>
      <c r="BV519" s="71"/>
      <c r="BW519" s="71"/>
      <c r="BX519" s="71"/>
      <c r="BY519" s="71"/>
      <c r="BZ519" s="71"/>
      <c r="CA519" s="71"/>
      <c r="CB519" s="71"/>
      <c r="CC519" s="71"/>
      <c r="CD519" s="71"/>
      <c r="CE519" s="71"/>
      <c r="CF519" s="71"/>
      <c r="CG519" s="71"/>
      <c r="CH519" s="71"/>
      <c r="CI519" s="71"/>
      <c r="CJ519" s="71"/>
      <c r="CK519" s="71"/>
      <c r="CL519" s="71"/>
      <c r="CM519" s="71"/>
      <c r="CN519" s="71"/>
      <c r="CO519" s="71"/>
      <c r="CP519" s="190">
        <f t="shared" si="335"/>
        <v>0</v>
      </c>
      <c r="CQ519" s="71"/>
      <c r="CR519" s="71"/>
      <c r="CS519" s="71"/>
      <c r="CT519" s="71"/>
      <c r="CU519" s="71"/>
      <c r="CV519" s="71"/>
      <c r="CW519" s="71"/>
      <c r="CX519" s="71"/>
      <c r="CY519" s="71"/>
      <c r="CZ519" s="71"/>
      <c r="DA519" s="71"/>
      <c r="DB519" s="190">
        <f t="shared" si="336"/>
        <v>0</v>
      </c>
      <c r="DC519" s="71">
        <f t="shared" si="332"/>
        <v>0</v>
      </c>
      <c r="DD519" s="71"/>
      <c r="DE519" s="71"/>
      <c r="DF519" s="71"/>
      <c r="DG519" s="190">
        <f t="shared" si="333"/>
        <v>0</v>
      </c>
      <c r="DH519" s="71">
        <f t="shared" si="334"/>
        <v>0</v>
      </c>
      <c r="DI519" s="71"/>
      <c r="DJ519" s="71"/>
      <c r="DK519" s="71"/>
      <c r="DL519" s="71"/>
      <c r="DM519" s="71"/>
      <c r="DN519" s="71"/>
      <c r="DO519" s="71"/>
      <c r="DP519" s="71"/>
      <c r="DQ519" s="71"/>
      <c r="DR519" s="71"/>
      <c r="DS519" s="71"/>
      <c r="DT519" s="71"/>
      <c r="DU519" s="71"/>
      <c r="DV519" s="71"/>
      <c r="DW519" s="71"/>
      <c r="DX519" s="71"/>
      <c r="DY519" s="71"/>
      <c r="DZ519" s="71"/>
      <c r="EA519" s="71"/>
      <c r="EB519" s="71"/>
      <c r="EC519" s="71"/>
      <c r="ED519" s="71"/>
      <c r="EE519" s="71"/>
      <c r="EF519" s="71"/>
      <c r="EG519" s="71"/>
      <c r="EH519" s="71"/>
      <c r="EI519" s="74"/>
      <c r="EJ519" s="74"/>
      <c r="EK519" s="74"/>
      <c r="EL519" s="74"/>
      <c r="EM519" s="74"/>
      <c r="EN519" s="74"/>
      <c r="EO519" s="74"/>
      <c r="EP519" s="74"/>
      <c r="EQ519" s="74"/>
      <c r="ER519" s="74"/>
      <c r="ES519" s="74"/>
      <c r="ET519" s="74"/>
      <c r="EU519" s="74"/>
      <c r="EV519" s="74"/>
      <c r="EW519" s="74"/>
      <c r="EX519" s="74"/>
      <c r="EY519" s="74"/>
      <c r="EZ519" s="74"/>
      <c r="FA519" s="74"/>
      <c r="FB519" s="74"/>
    </row>
    <row r="520" spans="2:158" s="69" customFormat="1">
      <c r="B520" s="76"/>
      <c r="C520" s="77" t="s">
        <v>392</v>
      </c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2"/>
      <c r="P520" s="71"/>
      <c r="Q520" s="71"/>
      <c r="R520" s="71"/>
      <c r="S520" s="71"/>
      <c r="T520" s="71"/>
      <c r="U520" s="71"/>
      <c r="V520" s="71"/>
      <c r="W520" s="71"/>
      <c r="X520" s="71"/>
      <c r="Y520" s="73"/>
      <c r="Z520" s="73"/>
      <c r="AA520" s="73"/>
      <c r="AB520" s="73"/>
      <c r="AC520" s="73"/>
      <c r="AD520" s="73"/>
      <c r="AE520" s="73"/>
      <c r="AF520" s="447">
        <f t="shared" si="326"/>
        <v>0</v>
      </c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447">
        <f t="shared" si="262"/>
        <v>0</v>
      </c>
      <c r="AT520" s="455"/>
      <c r="AU520" s="450"/>
      <c r="AV520" s="71"/>
      <c r="AW520" s="71"/>
      <c r="AX520" s="71"/>
      <c r="AY520" s="455"/>
      <c r="AZ520" s="71"/>
      <c r="BA520" s="455"/>
      <c r="BB520" s="447"/>
      <c r="BC520" s="71"/>
      <c r="BD520" s="71"/>
      <c r="BE520" s="71"/>
      <c r="BF520" s="71"/>
      <c r="BG520" s="455"/>
      <c r="BH520" s="455"/>
      <c r="BI520" s="455"/>
      <c r="BJ520" s="455"/>
      <c r="BK520" s="455"/>
      <c r="BL520" s="450">
        <f t="shared" si="338"/>
        <v>0</v>
      </c>
      <c r="BM520" s="71"/>
      <c r="BN520" s="71"/>
      <c r="BO520" s="71"/>
      <c r="BP520" s="71"/>
      <c r="BQ520" s="455">
        <f t="shared" si="339"/>
        <v>0</v>
      </c>
      <c r="BR520" s="71"/>
      <c r="BS520" s="71"/>
      <c r="BT520" s="71"/>
      <c r="BU520" s="71"/>
      <c r="BV520" s="71"/>
      <c r="BW520" s="71"/>
      <c r="BX520" s="71"/>
      <c r="BY520" s="71"/>
      <c r="BZ520" s="71"/>
      <c r="CA520" s="71"/>
      <c r="CB520" s="71"/>
      <c r="CC520" s="71"/>
      <c r="CD520" s="71"/>
      <c r="CE520" s="71"/>
      <c r="CF520" s="71"/>
      <c r="CG520" s="71"/>
      <c r="CH520" s="71"/>
      <c r="CI520" s="71"/>
      <c r="CJ520" s="71"/>
      <c r="CK520" s="71"/>
      <c r="CL520" s="71"/>
      <c r="CM520" s="71"/>
      <c r="CN520" s="71"/>
      <c r="CO520" s="71"/>
      <c r="CP520" s="190">
        <f t="shared" si="335"/>
        <v>0</v>
      </c>
      <c r="CQ520" s="71"/>
      <c r="CR520" s="71"/>
      <c r="CS520" s="71"/>
      <c r="CT520" s="71"/>
      <c r="CU520" s="71"/>
      <c r="CV520" s="71"/>
      <c r="CW520" s="71"/>
      <c r="CX520" s="71"/>
      <c r="CY520" s="71"/>
      <c r="CZ520" s="71"/>
      <c r="DA520" s="71"/>
      <c r="DB520" s="190">
        <f t="shared" si="336"/>
        <v>0</v>
      </c>
      <c r="DC520" s="71">
        <f t="shared" si="332"/>
        <v>0</v>
      </c>
      <c r="DD520" s="71"/>
      <c r="DE520" s="71"/>
      <c r="DF520" s="71"/>
      <c r="DG520" s="190">
        <f t="shared" si="333"/>
        <v>0</v>
      </c>
      <c r="DH520" s="71">
        <f t="shared" si="334"/>
        <v>0</v>
      </c>
      <c r="DI520" s="71"/>
      <c r="DJ520" s="71"/>
      <c r="DK520" s="71"/>
      <c r="DL520" s="71"/>
      <c r="DM520" s="71"/>
      <c r="DN520" s="71"/>
      <c r="DO520" s="71"/>
      <c r="DP520" s="71"/>
      <c r="DQ520" s="71"/>
      <c r="DR520" s="71"/>
      <c r="DS520" s="71"/>
      <c r="DT520" s="71"/>
      <c r="DU520" s="71"/>
      <c r="DV520" s="71"/>
      <c r="DW520" s="71"/>
      <c r="DX520" s="71"/>
      <c r="DY520" s="71"/>
      <c r="DZ520" s="71"/>
      <c r="EA520" s="71"/>
      <c r="EB520" s="71"/>
      <c r="EC520" s="71"/>
      <c r="ED520" s="71"/>
      <c r="EE520" s="71"/>
      <c r="EF520" s="71"/>
      <c r="EG520" s="71"/>
      <c r="EH520" s="71"/>
      <c r="EI520" s="74"/>
      <c r="EJ520" s="74"/>
      <c r="EK520" s="74"/>
      <c r="EL520" s="74"/>
      <c r="EM520" s="74"/>
      <c r="EN520" s="74"/>
      <c r="EO520" s="74"/>
      <c r="EP520" s="74"/>
      <c r="EQ520" s="74"/>
      <c r="ER520" s="74"/>
      <c r="ES520" s="74"/>
      <c r="ET520" s="74"/>
      <c r="EU520" s="74"/>
      <c r="EV520" s="74"/>
      <c r="EW520" s="74"/>
      <c r="EX520" s="74"/>
      <c r="EY520" s="74"/>
      <c r="EZ520" s="74"/>
      <c r="FA520" s="74"/>
      <c r="FB520" s="74"/>
    </row>
    <row r="521" spans="2:158" s="69" customFormat="1">
      <c r="B521" s="76"/>
      <c r="C521" s="77" t="s">
        <v>393</v>
      </c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2"/>
      <c r="P521" s="71"/>
      <c r="Q521" s="71"/>
      <c r="R521" s="71"/>
      <c r="S521" s="71"/>
      <c r="T521" s="71"/>
      <c r="U521" s="71"/>
      <c r="V521" s="71"/>
      <c r="W521" s="71"/>
      <c r="X521" s="71"/>
      <c r="Y521" s="73">
        <v>2</v>
      </c>
      <c r="Z521" s="73"/>
      <c r="AA521" s="73"/>
      <c r="AB521" s="73"/>
      <c r="AC521" s="73"/>
      <c r="AD521" s="73"/>
      <c r="AE521" s="73"/>
      <c r="AF521" s="447">
        <f t="shared" si="326"/>
        <v>43</v>
      </c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447">
        <f t="shared" si="262"/>
        <v>0</v>
      </c>
      <c r="AT521" s="455"/>
      <c r="AU521" s="450"/>
      <c r="AV521" s="71"/>
      <c r="AW521" s="71"/>
      <c r="AX521" s="71"/>
      <c r="AY521" s="455"/>
      <c r="AZ521" s="71"/>
      <c r="BA521" s="455"/>
      <c r="BB521" s="447"/>
      <c r="BC521" s="71"/>
      <c r="BD521" s="71"/>
      <c r="BE521" s="71"/>
      <c r="BF521" s="71"/>
      <c r="BG521" s="455"/>
      <c r="BH521" s="455">
        <v>43</v>
      </c>
      <c r="BI521" s="455"/>
      <c r="BJ521" s="455"/>
      <c r="BK521" s="455"/>
      <c r="BL521" s="450">
        <f t="shared" si="338"/>
        <v>0</v>
      </c>
      <c r="BM521" s="71"/>
      <c r="BN521" s="71"/>
      <c r="BO521" s="71"/>
      <c r="BP521" s="71"/>
      <c r="BQ521" s="455">
        <f t="shared" si="339"/>
        <v>43</v>
      </c>
      <c r="BR521" s="71"/>
      <c r="BS521" s="71"/>
      <c r="BT521" s="71"/>
      <c r="BU521" s="71"/>
      <c r="BV521" s="71"/>
      <c r="BW521" s="71"/>
      <c r="BX521" s="71"/>
      <c r="BY521" s="71"/>
      <c r="BZ521" s="71"/>
      <c r="CA521" s="71"/>
      <c r="CB521" s="71"/>
      <c r="CC521" s="71"/>
      <c r="CD521" s="71"/>
      <c r="CE521" s="71"/>
      <c r="CF521" s="71"/>
      <c r="CG521" s="71"/>
      <c r="CH521" s="71"/>
      <c r="CI521" s="71"/>
      <c r="CJ521" s="71"/>
      <c r="CK521" s="71"/>
      <c r="CL521" s="71"/>
      <c r="CM521" s="71"/>
      <c r="CN521" s="71"/>
      <c r="CO521" s="71"/>
      <c r="CP521" s="190">
        <f t="shared" si="335"/>
        <v>0</v>
      </c>
      <c r="CQ521" s="71"/>
      <c r="CR521" s="71"/>
      <c r="CS521" s="71"/>
      <c r="CT521" s="71"/>
      <c r="CU521" s="71"/>
      <c r="CV521" s="71"/>
      <c r="CW521" s="71"/>
      <c r="CX521" s="71"/>
      <c r="CY521" s="71"/>
      <c r="CZ521" s="71"/>
      <c r="DA521" s="71"/>
      <c r="DB521" s="190">
        <f t="shared" si="336"/>
        <v>0</v>
      </c>
      <c r="DC521" s="71">
        <f t="shared" si="332"/>
        <v>0</v>
      </c>
      <c r="DD521" s="71"/>
      <c r="DE521" s="71"/>
      <c r="DF521" s="71"/>
      <c r="DG521" s="190">
        <f t="shared" si="333"/>
        <v>0</v>
      </c>
      <c r="DH521" s="71">
        <f t="shared" si="334"/>
        <v>0</v>
      </c>
      <c r="DI521" s="71"/>
      <c r="DJ521" s="71"/>
      <c r="DK521" s="71"/>
      <c r="DL521" s="71"/>
      <c r="DM521" s="71"/>
      <c r="DN521" s="71"/>
      <c r="DO521" s="71"/>
      <c r="DP521" s="71"/>
      <c r="DQ521" s="71"/>
      <c r="DR521" s="71"/>
      <c r="DS521" s="71"/>
      <c r="DT521" s="71"/>
      <c r="DU521" s="71"/>
      <c r="DV521" s="71"/>
      <c r="DW521" s="71"/>
      <c r="DX521" s="71"/>
      <c r="DY521" s="71"/>
      <c r="DZ521" s="71"/>
      <c r="EA521" s="71"/>
      <c r="EB521" s="71"/>
      <c r="EC521" s="71"/>
      <c r="ED521" s="71"/>
      <c r="EE521" s="71"/>
      <c r="EF521" s="71"/>
      <c r="EG521" s="71"/>
      <c r="EH521" s="71"/>
      <c r="EI521" s="74"/>
      <c r="EJ521" s="74"/>
      <c r="EK521" s="74"/>
      <c r="EL521" s="74"/>
      <c r="EM521" s="74"/>
      <c r="EN521" s="74"/>
      <c r="EO521" s="74"/>
      <c r="EP521" s="74"/>
      <c r="EQ521" s="74"/>
      <c r="ER521" s="74"/>
      <c r="ES521" s="74"/>
      <c r="ET521" s="74"/>
      <c r="EU521" s="74"/>
      <c r="EV521" s="74"/>
      <c r="EW521" s="74"/>
      <c r="EX521" s="74"/>
      <c r="EY521" s="74"/>
      <c r="EZ521" s="74"/>
      <c r="FA521" s="74"/>
      <c r="FB521" s="74"/>
    </row>
    <row r="522" spans="2:158" s="69" customFormat="1">
      <c r="B522" s="76"/>
      <c r="C522" s="77" t="s">
        <v>394</v>
      </c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2"/>
      <c r="P522" s="71"/>
      <c r="Q522" s="71"/>
      <c r="R522" s="71"/>
      <c r="S522" s="71"/>
      <c r="T522" s="71"/>
      <c r="U522" s="71"/>
      <c r="V522" s="71"/>
      <c r="W522" s="71"/>
      <c r="X522" s="71"/>
      <c r="Y522" s="73"/>
      <c r="Z522" s="73"/>
      <c r="AA522" s="73"/>
      <c r="AB522" s="73"/>
      <c r="AC522" s="73"/>
      <c r="AD522" s="73"/>
      <c r="AE522" s="73"/>
      <c r="AF522" s="447">
        <f t="shared" si="326"/>
        <v>0</v>
      </c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447">
        <f t="shared" si="262"/>
        <v>0</v>
      </c>
      <c r="AT522" s="455"/>
      <c r="AU522" s="450"/>
      <c r="AV522" s="71"/>
      <c r="AW522" s="71"/>
      <c r="AX522" s="71"/>
      <c r="AY522" s="455"/>
      <c r="AZ522" s="71"/>
      <c r="BA522" s="455"/>
      <c r="BB522" s="447"/>
      <c r="BC522" s="71"/>
      <c r="BD522" s="71"/>
      <c r="BE522" s="71"/>
      <c r="BF522" s="71"/>
      <c r="BG522" s="455"/>
      <c r="BH522" s="455"/>
      <c r="BI522" s="455"/>
      <c r="BJ522" s="455"/>
      <c r="BK522" s="455"/>
      <c r="BL522" s="450">
        <f t="shared" si="338"/>
        <v>0</v>
      </c>
      <c r="BM522" s="71"/>
      <c r="BN522" s="71"/>
      <c r="BO522" s="71"/>
      <c r="BP522" s="71"/>
      <c r="BQ522" s="455">
        <f t="shared" si="339"/>
        <v>0</v>
      </c>
      <c r="BR522" s="71"/>
      <c r="BS522" s="71"/>
      <c r="BT522" s="71"/>
      <c r="BU522" s="71"/>
      <c r="BV522" s="71"/>
      <c r="BW522" s="71"/>
      <c r="BX522" s="71"/>
      <c r="BY522" s="71"/>
      <c r="BZ522" s="71"/>
      <c r="CA522" s="71"/>
      <c r="CB522" s="71"/>
      <c r="CC522" s="71"/>
      <c r="CD522" s="71"/>
      <c r="CE522" s="71"/>
      <c r="CF522" s="71"/>
      <c r="CG522" s="71"/>
      <c r="CH522" s="71"/>
      <c r="CI522" s="71"/>
      <c r="CJ522" s="71"/>
      <c r="CK522" s="71"/>
      <c r="CL522" s="71"/>
      <c r="CM522" s="71"/>
      <c r="CN522" s="71"/>
      <c r="CO522" s="71"/>
      <c r="CP522" s="190">
        <f t="shared" si="335"/>
        <v>0</v>
      </c>
      <c r="CQ522" s="71"/>
      <c r="CR522" s="71"/>
      <c r="CS522" s="71"/>
      <c r="CT522" s="71"/>
      <c r="CU522" s="71"/>
      <c r="CV522" s="71"/>
      <c r="CW522" s="71"/>
      <c r="CX522" s="71"/>
      <c r="CY522" s="71"/>
      <c r="CZ522" s="71"/>
      <c r="DA522" s="71"/>
      <c r="DB522" s="190">
        <f t="shared" si="336"/>
        <v>0</v>
      </c>
      <c r="DC522" s="71">
        <f t="shared" si="332"/>
        <v>0</v>
      </c>
      <c r="DD522" s="71"/>
      <c r="DE522" s="71"/>
      <c r="DF522" s="71"/>
      <c r="DG522" s="190">
        <f t="shared" si="333"/>
        <v>0</v>
      </c>
      <c r="DH522" s="71">
        <f t="shared" si="334"/>
        <v>0</v>
      </c>
      <c r="DI522" s="71"/>
      <c r="DJ522" s="71"/>
      <c r="DK522" s="71"/>
      <c r="DL522" s="71"/>
      <c r="DM522" s="71"/>
      <c r="DN522" s="71"/>
      <c r="DO522" s="71"/>
      <c r="DP522" s="71"/>
      <c r="DQ522" s="71"/>
      <c r="DR522" s="71"/>
      <c r="DS522" s="71"/>
      <c r="DT522" s="71"/>
      <c r="DU522" s="71"/>
      <c r="DV522" s="71"/>
      <c r="DW522" s="71"/>
      <c r="DX522" s="71"/>
      <c r="DY522" s="71"/>
      <c r="DZ522" s="71"/>
      <c r="EA522" s="71"/>
      <c r="EB522" s="71"/>
      <c r="EC522" s="71"/>
      <c r="ED522" s="71"/>
      <c r="EE522" s="71"/>
      <c r="EF522" s="71"/>
      <c r="EG522" s="71"/>
      <c r="EH522" s="71"/>
      <c r="EI522" s="74"/>
      <c r="EJ522" s="74"/>
      <c r="EK522" s="74"/>
      <c r="EL522" s="74"/>
      <c r="EM522" s="74"/>
      <c r="EN522" s="74"/>
      <c r="EO522" s="74"/>
      <c r="EP522" s="74"/>
      <c r="EQ522" s="74"/>
      <c r="ER522" s="74"/>
      <c r="ES522" s="74"/>
      <c r="ET522" s="74"/>
      <c r="EU522" s="74"/>
      <c r="EV522" s="74"/>
      <c r="EW522" s="74"/>
      <c r="EX522" s="74"/>
      <c r="EY522" s="74"/>
      <c r="EZ522" s="74"/>
      <c r="FA522" s="74"/>
      <c r="FB522" s="74"/>
    </row>
    <row r="523" spans="2:158" s="69" customFormat="1">
      <c r="B523" s="76"/>
      <c r="C523" s="77" t="s">
        <v>395</v>
      </c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2"/>
      <c r="P523" s="71"/>
      <c r="Q523" s="71"/>
      <c r="R523" s="71"/>
      <c r="S523" s="71"/>
      <c r="T523" s="71"/>
      <c r="U523" s="71"/>
      <c r="V523" s="71"/>
      <c r="W523" s="71"/>
      <c r="X523" s="71"/>
      <c r="Y523" s="73"/>
      <c r="Z523" s="73"/>
      <c r="AA523" s="73"/>
      <c r="AB523" s="73"/>
      <c r="AC523" s="73"/>
      <c r="AD523" s="73"/>
      <c r="AE523" s="73"/>
      <c r="AF523" s="447">
        <f t="shared" si="326"/>
        <v>0</v>
      </c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447">
        <f t="shared" si="262"/>
        <v>0</v>
      </c>
      <c r="AT523" s="455"/>
      <c r="AU523" s="450"/>
      <c r="AV523" s="71"/>
      <c r="AW523" s="71"/>
      <c r="AX523" s="71"/>
      <c r="AY523" s="455"/>
      <c r="AZ523" s="71"/>
      <c r="BA523" s="455"/>
      <c r="BB523" s="447"/>
      <c r="BC523" s="71"/>
      <c r="BD523" s="71"/>
      <c r="BE523" s="71"/>
      <c r="BF523" s="71"/>
      <c r="BG523" s="455"/>
      <c r="BH523" s="455"/>
      <c r="BI523" s="455"/>
      <c r="BJ523" s="455"/>
      <c r="BK523" s="455"/>
      <c r="BL523" s="450">
        <f t="shared" si="338"/>
        <v>0</v>
      </c>
      <c r="BM523" s="71"/>
      <c r="BN523" s="71"/>
      <c r="BO523" s="71"/>
      <c r="BP523" s="71"/>
      <c r="BQ523" s="455">
        <f t="shared" si="339"/>
        <v>0</v>
      </c>
      <c r="BR523" s="71"/>
      <c r="BS523" s="71"/>
      <c r="BT523" s="71"/>
      <c r="BU523" s="71"/>
      <c r="BV523" s="71"/>
      <c r="BW523" s="71"/>
      <c r="BX523" s="71"/>
      <c r="BY523" s="71"/>
      <c r="BZ523" s="71"/>
      <c r="CA523" s="71"/>
      <c r="CB523" s="71"/>
      <c r="CC523" s="71"/>
      <c r="CD523" s="71"/>
      <c r="CE523" s="71"/>
      <c r="CF523" s="71"/>
      <c r="CG523" s="71"/>
      <c r="CH523" s="71"/>
      <c r="CI523" s="71"/>
      <c r="CJ523" s="71"/>
      <c r="CK523" s="71"/>
      <c r="CL523" s="71"/>
      <c r="CM523" s="71"/>
      <c r="CN523" s="71"/>
      <c r="CO523" s="71"/>
      <c r="CP523" s="190">
        <f t="shared" si="335"/>
        <v>0</v>
      </c>
      <c r="CQ523" s="71"/>
      <c r="CR523" s="71"/>
      <c r="CS523" s="71"/>
      <c r="CT523" s="71"/>
      <c r="CU523" s="71"/>
      <c r="CV523" s="71"/>
      <c r="CW523" s="71"/>
      <c r="CX523" s="71"/>
      <c r="CY523" s="71"/>
      <c r="CZ523" s="71"/>
      <c r="DA523" s="71"/>
      <c r="DB523" s="190">
        <f t="shared" si="336"/>
        <v>0</v>
      </c>
      <c r="DC523" s="71">
        <f t="shared" si="332"/>
        <v>0</v>
      </c>
      <c r="DD523" s="71"/>
      <c r="DE523" s="71"/>
      <c r="DF523" s="71"/>
      <c r="DG523" s="190">
        <f t="shared" si="333"/>
        <v>0</v>
      </c>
      <c r="DH523" s="71">
        <f t="shared" si="334"/>
        <v>0</v>
      </c>
      <c r="DI523" s="71"/>
      <c r="DJ523" s="71"/>
      <c r="DK523" s="71"/>
      <c r="DL523" s="71"/>
      <c r="DM523" s="71"/>
      <c r="DN523" s="71"/>
      <c r="DO523" s="71"/>
      <c r="DP523" s="71"/>
      <c r="DQ523" s="71"/>
      <c r="DR523" s="71"/>
      <c r="DS523" s="71"/>
      <c r="DT523" s="71"/>
      <c r="DU523" s="71"/>
      <c r="DV523" s="71"/>
      <c r="DW523" s="71"/>
      <c r="DX523" s="71"/>
      <c r="DY523" s="71"/>
      <c r="DZ523" s="71"/>
      <c r="EA523" s="71"/>
      <c r="EB523" s="71"/>
      <c r="EC523" s="71"/>
      <c r="ED523" s="71"/>
      <c r="EE523" s="71"/>
      <c r="EF523" s="71"/>
      <c r="EG523" s="71"/>
      <c r="EH523" s="71"/>
      <c r="EI523" s="74"/>
      <c r="EJ523" s="74"/>
      <c r="EK523" s="74"/>
      <c r="EL523" s="74"/>
      <c r="EM523" s="74"/>
      <c r="EN523" s="74"/>
      <c r="EO523" s="74"/>
      <c r="EP523" s="74"/>
      <c r="EQ523" s="74"/>
      <c r="ER523" s="74"/>
      <c r="ES523" s="74"/>
      <c r="ET523" s="74"/>
      <c r="EU523" s="74"/>
      <c r="EV523" s="74"/>
      <c r="EW523" s="74"/>
      <c r="EX523" s="74"/>
      <c r="EY523" s="74"/>
      <c r="EZ523" s="74"/>
      <c r="FA523" s="74"/>
      <c r="FB523" s="74"/>
    </row>
    <row r="524" spans="2:158" s="69" customFormat="1">
      <c r="B524" s="76"/>
      <c r="C524" s="77" t="s">
        <v>396</v>
      </c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2"/>
      <c r="P524" s="71"/>
      <c r="Q524" s="71"/>
      <c r="R524" s="71"/>
      <c r="S524" s="71"/>
      <c r="T524" s="71"/>
      <c r="U524" s="71"/>
      <c r="V524" s="71"/>
      <c r="W524" s="71"/>
      <c r="X524" s="71"/>
      <c r="Y524" s="73"/>
      <c r="Z524" s="73"/>
      <c r="AA524" s="73"/>
      <c r="AB524" s="73"/>
      <c r="AC524" s="73"/>
      <c r="AD524" s="73"/>
      <c r="AE524" s="73"/>
      <c r="AF524" s="447">
        <f t="shared" si="326"/>
        <v>10</v>
      </c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447">
        <f t="shared" si="262"/>
        <v>0</v>
      </c>
      <c r="AT524" s="455"/>
      <c r="AU524" s="450"/>
      <c r="AV524" s="71"/>
      <c r="AW524" s="71"/>
      <c r="AX524" s="71"/>
      <c r="AY524" s="455"/>
      <c r="AZ524" s="71"/>
      <c r="BA524" s="455"/>
      <c r="BB524" s="447"/>
      <c r="BC524" s="71"/>
      <c r="BD524" s="71"/>
      <c r="BE524" s="71"/>
      <c r="BF524" s="71"/>
      <c r="BG524" s="455"/>
      <c r="BH524" s="455">
        <v>10</v>
      </c>
      <c r="BI524" s="455"/>
      <c r="BJ524" s="455"/>
      <c r="BK524" s="455"/>
      <c r="BL524" s="450">
        <f t="shared" si="338"/>
        <v>0</v>
      </c>
      <c r="BM524" s="71"/>
      <c r="BN524" s="71"/>
      <c r="BO524" s="71"/>
      <c r="BP524" s="71"/>
      <c r="BQ524" s="455">
        <f t="shared" si="339"/>
        <v>10</v>
      </c>
      <c r="BR524" s="71"/>
      <c r="BS524" s="71"/>
      <c r="BT524" s="71"/>
      <c r="BU524" s="71"/>
      <c r="BV524" s="71"/>
      <c r="BW524" s="71"/>
      <c r="BX524" s="71"/>
      <c r="BY524" s="71"/>
      <c r="BZ524" s="71"/>
      <c r="CA524" s="71"/>
      <c r="CB524" s="71"/>
      <c r="CC524" s="71"/>
      <c r="CD524" s="71"/>
      <c r="CE524" s="71"/>
      <c r="CF524" s="71"/>
      <c r="CG524" s="71"/>
      <c r="CH524" s="71"/>
      <c r="CI524" s="71"/>
      <c r="CJ524" s="71"/>
      <c r="CK524" s="71"/>
      <c r="CL524" s="71"/>
      <c r="CM524" s="71"/>
      <c r="CN524" s="71"/>
      <c r="CO524" s="71"/>
      <c r="CP524" s="190">
        <f t="shared" si="335"/>
        <v>0</v>
      </c>
      <c r="CQ524" s="71"/>
      <c r="CR524" s="71"/>
      <c r="CS524" s="71"/>
      <c r="CT524" s="71"/>
      <c r="CU524" s="71"/>
      <c r="CV524" s="71"/>
      <c r="CW524" s="71"/>
      <c r="CX524" s="71"/>
      <c r="CY524" s="71"/>
      <c r="CZ524" s="71"/>
      <c r="DA524" s="71"/>
      <c r="DB524" s="190">
        <f t="shared" si="336"/>
        <v>0</v>
      </c>
      <c r="DC524" s="71">
        <f t="shared" si="332"/>
        <v>0</v>
      </c>
      <c r="DD524" s="71"/>
      <c r="DE524" s="71"/>
      <c r="DF524" s="71"/>
      <c r="DG524" s="190">
        <f t="shared" si="333"/>
        <v>0</v>
      </c>
      <c r="DH524" s="71">
        <f t="shared" si="334"/>
        <v>0</v>
      </c>
      <c r="DI524" s="71"/>
      <c r="DJ524" s="71"/>
      <c r="DK524" s="71"/>
      <c r="DL524" s="71"/>
      <c r="DM524" s="71"/>
      <c r="DN524" s="71"/>
      <c r="DO524" s="71"/>
      <c r="DP524" s="71"/>
      <c r="DQ524" s="71"/>
      <c r="DR524" s="71"/>
      <c r="DS524" s="71"/>
      <c r="DT524" s="71"/>
      <c r="DU524" s="71"/>
      <c r="DV524" s="71"/>
      <c r="DW524" s="71"/>
      <c r="DX524" s="71"/>
      <c r="DY524" s="71"/>
      <c r="DZ524" s="71"/>
      <c r="EA524" s="71"/>
      <c r="EB524" s="71"/>
      <c r="EC524" s="71"/>
      <c r="ED524" s="71"/>
      <c r="EE524" s="71"/>
      <c r="EF524" s="71"/>
      <c r="EG524" s="71"/>
      <c r="EH524" s="71"/>
      <c r="EI524" s="74"/>
      <c r="EJ524" s="74"/>
      <c r="EK524" s="74"/>
      <c r="EL524" s="74"/>
      <c r="EM524" s="74"/>
      <c r="EN524" s="74"/>
      <c r="EO524" s="74"/>
      <c r="EP524" s="74"/>
      <c r="EQ524" s="74"/>
      <c r="ER524" s="74"/>
      <c r="ES524" s="74"/>
      <c r="ET524" s="74"/>
      <c r="EU524" s="74"/>
      <c r="EV524" s="74"/>
      <c r="EW524" s="74"/>
      <c r="EX524" s="74"/>
      <c r="EY524" s="74"/>
      <c r="EZ524" s="74"/>
      <c r="FA524" s="74"/>
      <c r="FB524" s="74"/>
    </row>
    <row r="525" spans="2:158" s="69" customFormat="1">
      <c r="B525" s="76"/>
      <c r="C525" s="77" t="s">
        <v>397</v>
      </c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2"/>
      <c r="P525" s="71"/>
      <c r="Q525" s="71"/>
      <c r="R525" s="71"/>
      <c r="S525" s="71"/>
      <c r="T525" s="71"/>
      <c r="U525" s="71"/>
      <c r="V525" s="71"/>
      <c r="W525" s="71"/>
      <c r="X525" s="71"/>
      <c r="Y525" s="73">
        <v>2</v>
      </c>
      <c r="Z525" s="73"/>
      <c r="AA525" s="73"/>
      <c r="AB525" s="73"/>
      <c r="AC525" s="73"/>
      <c r="AD525" s="73"/>
      <c r="AE525" s="73"/>
      <c r="AF525" s="447">
        <f t="shared" si="326"/>
        <v>28</v>
      </c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447">
        <f t="shared" si="262"/>
        <v>0</v>
      </c>
      <c r="AT525" s="455"/>
      <c r="AU525" s="450"/>
      <c r="AV525" s="71"/>
      <c r="AW525" s="71"/>
      <c r="AX525" s="71"/>
      <c r="AY525" s="455"/>
      <c r="AZ525" s="71"/>
      <c r="BA525" s="455"/>
      <c r="BB525" s="447"/>
      <c r="BC525" s="71"/>
      <c r="BD525" s="71"/>
      <c r="BE525" s="71"/>
      <c r="BF525" s="71"/>
      <c r="BG525" s="455"/>
      <c r="BH525" s="455">
        <v>28</v>
      </c>
      <c r="BI525" s="455"/>
      <c r="BJ525" s="455"/>
      <c r="BK525" s="455"/>
      <c r="BL525" s="450">
        <f t="shared" si="338"/>
        <v>0</v>
      </c>
      <c r="BM525" s="71"/>
      <c r="BN525" s="71"/>
      <c r="BO525" s="71"/>
      <c r="BP525" s="71"/>
      <c r="BQ525" s="455">
        <f t="shared" si="339"/>
        <v>28</v>
      </c>
      <c r="BR525" s="71"/>
      <c r="BS525" s="71"/>
      <c r="BT525" s="71"/>
      <c r="BU525" s="71"/>
      <c r="BV525" s="71"/>
      <c r="BW525" s="71"/>
      <c r="BX525" s="71"/>
      <c r="BY525" s="71"/>
      <c r="BZ525" s="71"/>
      <c r="CA525" s="71"/>
      <c r="CB525" s="71"/>
      <c r="CC525" s="71"/>
      <c r="CD525" s="71"/>
      <c r="CE525" s="71"/>
      <c r="CF525" s="71"/>
      <c r="CG525" s="71"/>
      <c r="CH525" s="71"/>
      <c r="CI525" s="71"/>
      <c r="CJ525" s="71"/>
      <c r="CK525" s="71"/>
      <c r="CL525" s="71"/>
      <c r="CM525" s="71"/>
      <c r="CN525" s="71"/>
      <c r="CO525" s="71"/>
      <c r="CP525" s="190">
        <f t="shared" si="335"/>
        <v>0</v>
      </c>
      <c r="CQ525" s="71"/>
      <c r="CR525" s="71"/>
      <c r="CS525" s="71"/>
      <c r="CT525" s="71"/>
      <c r="CU525" s="71"/>
      <c r="CV525" s="71"/>
      <c r="CW525" s="71"/>
      <c r="CX525" s="71"/>
      <c r="CY525" s="71"/>
      <c r="CZ525" s="71"/>
      <c r="DA525" s="71"/>
      <c r="DB525" s="190">
        <f t="shared" si="336"/>
        <v>0</v>
      </c>
      <c r="DC525" s="71">
        <f t="shared" si="332"/>
        <v>0</v>
      </c>
      <c r="DD525" s="71"/>
      <c r="DE525" s="71"/>
      <c r="DF525" s="71"/>
      <c r="DG525" s="190">
        <f t="shared" si="333"/>
        <v>0</v>
      </c>
      <c r="DH525" s="71">
        <f t="shared" si="334"/>
        <v>0</v>
      </c>
      <c r="DI525" s="71"/>
      <c r="DJ525" s="71"/>
      <c r="DK525" s="71"/>
      <c r="DL525" s="71"/>
      <c r="DM525" s="71"/>
      <c r="DN525" s="71"/>
      <c r="DO525" s="71"/>
      <c r="DP525" s="71"/>
      <c r="DQ525" s="71"/>
      <c r="DR525" s="71"/>
      <c r="DS525" s="71"/>
      <c r="DT525" s="71"/>
      <c r="DU525" s="71"/>
      <c r="DV525" s="71"/>
      <c r="DW525" s="71"/>
      <c r="DX525" s="71"/>
      <c r="DY525" s="71"/>
      <c r="DZ525" s="71"/>
      <c r="EA525" s="71"/>
      <c r="EB525" s="71"/>
      <c r="EC525" s="71"/>
      <c r="ED525" s="71"/>
      <c r="EE525" s="71"/>
      <c r="EF525" s="71"/>
      <c r="EG525" s="71"/>
      <c r="EH525" s="71"/>
      <c r="EI525" s="74"/>
      <c r="EJ525" s="74"/>
      <c r="EK525" s="74"/>
      <c r="EL525" s="74"/>
      <c r="EM525" s="74"/>
      <c r="EN525" s="74"/>
      <c r="EO525" s="74"/>
      <c r="EP525" s="74"/>
      <c r="EQ525" s="74"/>
      <c r="ER525" s="74"/>
      <c r="ES525" s="74"/>
      <c r="ET525" s="74"/>
      <c r="EU525" s="74"/>
      <c r="EV525" s="74"/>
      <c r="EW525" s="74"/>
      <c r="EX525" s="74"/>
      <c r="EY525" s="74"/>
      <c r="EZ525" s="74"/>
      <c r="FA525" s="74"/>
      <c r="FB525" s="74"/>
    </row>
    <row r="526" spans="2:158" s="69" customFormat="1">
      <c r="B526" s="76"/>
      <c r="C526" s="77" t="s">
        <v>398</v>
      </c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2"/>
      <c r="P526" s="71"/>
      <c r="Q526" s="71"/>
      <c r="R526" s="71"/>
      <c r="S526" s="71"/>
      <c r="T526" s="71"/>
      <c r="U526" s="71"/>
      <c r="V526" s="71"/>
      <c r="W526" s="71"/>
      <c r="X526" s="71"/>
      <c r="Y526" s="73">
        <v>1</v>
      </c>
      <c r="Z526" s="73"/>
      <c r="AA526" s="73"/>
      <c r="AB526" s="73"/>
      <c r="AC526" s="73"/>
      <c r="AD526" s="73"/>
      <c r="AE526" s="73"/>
      <c r="AF526" s="447">
        <f t="shared" si="326"/>
        <v>216</v>
      </c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447">
        <f t="shared" si="262"/>
        <v>0</v>
      </c>
      <c r="AT526" s="455"/>
      <c r="AU526" s="450"/>
      <c r="AV526" s="71"/>
      <c r="AW526" s="71"/>
      <c r="AX526" s="71"/>
      <c r="AY526" s="455"/>
      <c r="AZ526" s="71"/>
      <c r="BA526" s="455"/>
      <c r="BB526" s="447"/>
      <c r="BC526" s="71"/>
      <c r="BD526" s="71"/>
      <c r="BE526" s="71"/>
      <c r="BF526" s="71"/>
      <c r="BG526" s="455"/>
      <c r="BH526" s="455">
        <v>193</v>
      </c>
      <c r="BI526" s="455"/>
      <c r="BJ526" s="455">
        <v>23</v>
      </c>
      <c r="BK526" s="455"/>
      <c r="BL526" s="450"/>
      <c r="BM526" s="71"/>
      <c r="BN526" s="71"/>
      <c r="BO526" s="71"/>
      <c r="BP526" s="71"/>
      <c r="BQ526" s="455">
        <f t="shared" si="339"/>
        <v>216</v>
      </c>
      <c r="BR526" s="71"/>
      <c r="BS526" s="71"/>
      <c r="BT526" s="71"/>
      <c r="BU526" s="71"/>
      <c r="BV526" s="71"/>
      <c r="BW526" s="71"/>
      <c r="BX526" s="71"/>
      <c r="BY526" s="71"/>
      <c r="BZ526" s="71"/>
      <c r="CA526" s="71"/>
      <c r="CB526" s="71"/>
      <c r="CC526" s="71"/>
      <c r="CD526" s="71"/>
      <c r="CE526" s="71"/>
      <c r="CF526" s="71"/>
      <c r="CG526" s="71"/>
      <c r="CH526" s="71"/>
      <c r="CI526" s="71"/>
      <c r="CJ526" s="71"/>
      <c r="CK526" s="71"/>
      <c r="CL526" s="71"/>
      <c r="CM526" s="71"/>
      <c r="CN526" s="71"/>
      <c r="CO526" s="71"/>
      <c r="CP526" s="190">
        <f t="shared" si="335"/>
        <v>0</v>
      </c>
      <c r="CQ526" s="71"/>
      <c r="CR526" s="71"/>
      <c r="CS526" s="71"/>
      <c r="CT526" s="71"/>
      <c r="CU526" s="71"/>
      <c r="CV526" s="71"/>
      <c r="CW526" s="71"/>
      <c r="CX526" s="71"/>
      <c r="CY526" s="71"/>
      <c r="CZ526" s="71"/>
      <c r="DA526" s="71"/>
      <c r="DB526" s="190">
        <f t="shared" si="336"/>
        <v>0</v>
      </c>
      <c r="DC526" s="71">
        <f t="shared" si="332"/>
        <v>0</v>
      </c>
      <c r="DD526" s="71"/>
      <c r="DE526" s="71"/>
      <c r="DF526" s="71"/>
      <c r="DG526" s="190">
        <f t="shared" si="333"/>
        <v>0</v>
      </c>
      <c r="DH526" s="71">
        <f t="shared" si="334"/>
        <v>0</v>
      </c>
      <c r="DI526" s="71"/>
      <c r="DJ526" s="71"/>
      <c r="DK526" s="71"/>
      <c r="DL526" s="71"/>
      <c r="DM526" s="71"/>
      <c r="DN526" s="71"/>
      <c r="DO526" s="71"/>
      <c r="DP526" s="71"/>
      <c r="DQ526" s="71"/>
      <c r="DR526" s="71"/>
      <c r="DS526" s="71"/>
      <c r="DT526" s="71"/>
      <c r="DU526" s="71"/>
      <c r="DV526" s="71"/>
      <c r="DW526" s="71"/>
      <c r="DX526" s="71"/>
      <c r="DY526" s="71"/>
      <c r="DZ526" s="71"/>
      <c r="EA526" s="71"/>
      <c r="EB526" s="71"/>
      <c r="EC526" s="71"/>
      <c r="ED526" s="71"/>
      <c r="EE526" s="71"/>
      <c r="EF526" s="71"/>
      <c r="EG526" s="71"/>
      <c r="EH526" s="71"/>
      <c r="EI526" s="74"/>
      <c r="EJ526" s="74"/>
      <c r="EK526" s="74"/>
      <c r="EL526" s="74"/>
      <c r="EM526" s="74"/>
      <c r="EN526" s="74"/>
      <c r="EO526" s="74"/>
      <c r="EP526" s="74"/>
      <c r="EQ526" s="74"/>
      <c r="ER526" s="74"/>
      <c r="ES526" s="74"/>
      <c r="ET526" s="74"/>
      <c r="EU526" s="74"/>
      <c r="EV526" s="74"/>
      <c r="EW526" s="74"/>
      <c r="EX526" s="74"/>
      <c r="EY526" s="74"/>
      <c r="EZ526" s="74"/>
      <c r="FA526" s="74"/>
      <c r="FB526" s="74"/>
    </row>
    <row r="527" spans="2:158" s="83" customFormat="1" ht="21.75" customHeight="1">
      <c r="B527" s="135" t="s">
        <v>460</v>
      </c>
      <c r="C527" s="92" t="s">
        <v>461</v>
      </c>
      <c r="D527" s="86"/>
      <c r="E527" s="86"/>
      <c r="F527" s="86"/>
      <c r="G527" s="86"/>
      <c r="H527" s="86"/>
      <c r="I527" s="86"/>
      <c r="J527" s="86"/>
      <c r="K527" s="86"/>
      <c r="L527" s="86"/>
      <c r="M527" s="86"/>
      <c r="N527" s="86"/>
      <c r="O527" s="87"/>
      <c r="P527" s="86"/>
      <c r="Q527" s="86"/>
      <c r="R527" s="86"/>
      <c r="S527" s="86"/>
      <c r="T527" s="86"/>
      <c r="U527" s="86"/>
      <c r="V527" s="86"/>
      <c r="W527" s="86"/>
      <c r="X527" s="86"/>
      <c r="Y527" s="88"/>
      <c r="Z527" s="88"/>
      <c r="AA527" s="88"/>
      <c r="AB527" s="88"/>
      <c r="AC527" s="88"/>
      <c r="AD527" s="88"/>
      <c r="AE527" s="88"/>
      <c r="AF527" s="447">
        <f>SUM(AS527:AU527,AY527,BA527:BB527,BG527:BL527)</f>
        <v>0</v>
      </c>
      <c r="AG527" s="86"/>
      <c r="AH527" s="86"/>
      <c r="AI527" s="86"/>
      <c r="AJ527" s="86"/>
      <c r="AK527" s="86"/>
      <c r="AL527" s="86"/>
      <c r="AM527" s="86"/>
      <c r="AN527" s="86"/>
      <c r="AO527" s="86"/>
      <c r="AP527" s="86"/>
      <c r="AQ527" s="86"/>
      <c r="AR527" s="86"/>
      <c r="AS527" s="447">
        <f t="shared" si="262"/>
        <v>0</v>
      </c>
      <c r="AT527" s="455"/>
      <c r="AU527" s="450">
        <f>SUM(AV527:AX527)</f>
        <v>0</v>
      </c>
      <c r="AV527" s="86"/>
      <c r="AW527" s="86"/>
      <c r="AX527" s="86"/>
      <c r="AY527" s="455"/>
      <c r="AZ527" s="86"/>
      <c r="BA527" s="455"/>
      <c r="BB527" s="447">
        <f>SUM(BC527,BD527,BF527)</f>
        <v>0</v>
      </c>
      <c r="BC527" s="86"/>
      <c r="BD527" s="86"/>
      <c r="BE527" s="86"/>
      <c r="BF527" s="86"/>
      <c r="BG527" s="455"/>
      <c r="BH527" s="455"/>
      <c r="BI527" s="455"/>
      <c r="BJ527" s="455"/>
      <c r="BK527" s="455"/>
      <c r="BL527" s="450">
        <f>SUM(BM527:BP527)</f>
        <v>0</v>
      </c>
      <c r="BM527" s="86"/>
      <c r="BN527" s="86"/>
      <c r="BO527" s="86"/>
      <c r="BP527" s="86"/>
      <c r="BQ527" s="455">
        <f t="shared" si="339"/>
        <v>0</v>
      </c>
      <c r="BR527" s="86"/>
      <c r="BS527" s="86"/>
      <c r="BT527" s="86"/>
      <c r="BU527" s="86"/>
      <c r="BV527" s="86"/>
      <c r="BW527" s="86"/>
      <c r="BX527" s="86"/>
      <c r="BY527" s="86"/>
      <c r="BZ527" s="86"/>
      <c r="CA527" s="86"/>
      <c r="CB527" s="86"/>
      <c r="CC527" s="86"/>
      <c r="CD527" s="86"/>
      <c r="CE527" s="86"/>
      <c r="CF527" s="86"/>
      <c r="CG527" s="86"/>
      <c r="CH527" s="86"/>
      <c r="CI527" s="86"/>
      <c r="CJ527" s="86"/>
      <c r="CK527" s="86"/>
      <c r="CL527" s="86"/>
      <c r="CM527" s="86"/>
      <c r="CN527" s="86"/>
      <c r="CO527" s="86"/>
      <c r="CP527" s="188">
        <f t="shared" si="335"/>
        <v>0</v>
      </c>
      <c r="CQ527" s="86"/>
      <c r="CR527" s="86"/>
      <c r="CS527" s="86"/>
      <c r="CT527" s="86"/>
      <c r="CU527" s="86"/>
      <c r="CV527" s="86"/>
      <c r="CW527" s="86"/>
      <c r="CX527" s="86"/>
      <c r="CY527" s="86"/>
      <c r="CZ527" s="86"/>
      <c r="DA527" s="86"/>
      <c r="DB527" s="188">
        <f t="shared" si="336"/>
        <v>0</v>
      </c>
      <c r="DC527" s="38">
        <f t="shared" si="332"/>
        <v>0</v>
      </c>
      <c r="DD527" s="86"/>
      <c r="DE527" s="86"/>
      <c r="DF527" s="86"/>
      <c r="DG527" s="188">
        <f t="shared" si="333"/>
        <v>0</v>
      </c>
      <c r="DH527" s="38">
        <f t="shared" si="334"/>
        <v>0</v>
      </c>
      <c r="DI527" s="86"/>
      <c r="DJ527" s="86"/>
      <c r="DK527" s="86"/>
      <c r="DL527" s="86"/>
      <c r="DM527" s="86"/>
      <c r="DN527" s="86"/>
      <c r="DO527" s="86"/>
      <c r="DP527" s="86"/>
      <c r="DQ527" s="86"/>
      <c r="DR527" s="86"/>
      <c r="DS527" s="86"/>
      <c r="DT527" s="86"/>
      <c r="DU527" s="86"/>
      <c r="DV527" s="86"/>
      <c r="DW527" s="86"/>
      <c r="DX527" s="86"/>
      <c r="DY527" s="86"/>
      <c r="DZ527" s="86"/>
      <c r="EA527" s="86"/>
      <c r="EB527" s="86"/>
      <c r="EC527" s="86"/>
      <c r="ED527" s="86"/>
      <c r="EE527" s="86"/>
      <c r="EF527" s="86"/>
      <c r="EG527" s="86"/>
      <c r="EH527" s="86"/>
      <c r="EI527" s="89"/>
      <c r="EJ527" s="89"/>
      <c r="EK527" s="89"/>
      <c r="EL527" s="89"/>
      <c r="EM527" s="89"/>
      <c r="EN527" s="89"/>
      <c r="EO527" s="89"/>
      <c r="EP527" s="89"/>
      <c r="EQ527" s="89"/>
      <c r="ER527" s="89"/>
      <c r="ES527" s="89"/>
      <c r="ET527" s="89"/>
      <c r="EU527" s="89"/>
      <c r="EV527" s="89"/>
      <c r="EW527" s="89"/>
      <c r="EX527" s="89"/>
      <c r="EY527" s="89"/>
      <c r="EZ527" s="89"/>
      <c r="FA527" s="89"/>
      <c r="FB527" s="89"/>
    </row>
    <row r="528" spans="2:158" s="83" customFormat="1" ht="20.25" customHeight="1">
      <c r="B528" s="135" t="s">
        <v>462</v>
      </c>
      <c r="C528" s="92" t="s">
        <v>463</v>
      </c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7"/>
      <c r="P528" s="86"/>
      <c r="Q528" s="86"/>
      <c r="R528" s="86"/>
      <c r="S528" s="86"/>
      <c r="T528" s="86"/>
      <c r="U528" s="86"/>
      <c r="V528" s="86"/>
      <c r="W528" s="86"/>
      <c r="X528" s="86"/>
      <c r="Y528" s="88"/>
      <c r="Z528" s="88"/>
      <c r="AA528" s="88"/>
      <c r="AB528" s="88"/>
      <c r="AC528" s="88"/>
      <c r="AD528" s="88"/>
      <c r="AE528" s="88"/>
      <c r="AF528" s="447">
        <f>SUM(AS528:AU528,AY528,BA528:BB528,BG528:BL528)</f>
        <v>0</v>
      </c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447">
        <f t="shared" si="262"/>
        <v>0</v>
      </c>
      <c r="AT528" s="455"/>
      <c r="AU528" s="450">
        <f>SUM(AV528:AX528)</f>
        <v>0</v>
      </c>
      <c r="AV528" s="86"/>
      <c r="AW528" s="86"/>
      <c r="AX528" s="86"/>
      <c r="AY528" s="455"/>
      <c r="AZ528" s="86"/>
      <c r="BA528" s="455"/>
      <c r="BB528" s="447">
        <f>SUM(BC528,BD528,BF528)</f>
        <v>0</v>
      </c>
      <c r="BC528" s="86"/>
      <c r="BD528" s="86"/>
      <c r="BE528" s="86">
        <f>BM527</f>
        <v>0</v>
      </c>
      <c r="BF528" s="86"/>
      <c r="BG528" s="455"/>
      <c r="BH528" s="455"/>
      <c r="BI528" s="455"/>
      <c r="BJ528" s="455"/>
      <c r="BK528" s="455"/>
      <c r="BL528" s="450">
        <f>SUM(BM528:BP528)</f>
        <v>0</v>
      </c>
      <c r="BM528" s="86"/>
      <c r="BN528" s="86"/>
      <c r="BO528" s="86"/>
      <c r="BP528" s="86"/>
      <c r="BQ528" s="455">
        <f t="shared" si="339"/>
        <v>0</v>
      </c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188">
        <f t="shared" si="335"/>
        <v>0</v>
      </c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  <c r="DB528" s="188">
        <f t="shared" si="336"/>
        <v>0</v>
      </c>
      <c r="DC528" s="38">
        <f t="shared" si="332"/>
        <v>0</v>
      </c>
      <c r="DD528" s="86"/>
      <c r="DE528" s="86"/>
      <c r="DF528" s="86"/>
      <c r="DG528" s="188">
        <f t="shared" si="333"/>
        <v>0</v>
      </c>
      <c r="DH528" s="38">
        <f t="shared" si="334"/>
        <v>0</v>
      </c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89"/>
      <c r="EJ528" s="89"/>
      <c r="EK528" s="89"/>
      <c r="EL528" s="89"/>
      <c r="EM528" s="89"/>
      <c r="EN528" s="89"/>
      <c r="EO528" s="89"/>
      <c r="EP528" s="89"/>
      <c r="EQ528" s="89"/>
      <c r="ER528" s="89"/>
      <c r="ES528" s="89"/>
      <c r="ET528" s="89"/>
      <c r="EU528" s="89"/>
      <c r="EV528" s="89"/>
      <c r="EW528" s="89"/>
      <c r="EX528" s="89"/>
      <c r="EY528" s="89"/>
      <c r="EZ528" s="89"/>
      <c r="FA528" s="89"/>
      <c r="FB528" s="89"/>
    </row>
    <row r="529" spans="2:158" s="83" customFormat="1">
      <c r="B529" s="737" t="s">
        <v>464</v>
      </c>
      <c r="C529" s="744" t="s">
        <v>465</v>
      </c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7"/>
      <c r="P529" s="86"/>
      <c r="Q529" s="86"/>
      <c r="R529" s="86"/>
      <c r="S529" s="86"/>
      <c r="T529" s="86"/>
      <c r="U529" s="86"/>
      <c r="V529" s="86"/>
      <c r="W529" s="86"/>
      <c r="X529" s="86"/>
      <c r="Y529" s="88">
        <v>33</v>
      </c>
      <c r="Z529" s="88"/>
      <c r="AA529" s="88"/>
      <c r="AB529" s="88"/>
      <c r="AC529" s="88"/>
      <c r="AD529" s="88"/>
      <c r="AE529" s="88"/>
      <c r="AF529" s="447">
        <f>SUM(AS529:AU529,AY529,BA529:BB529,BG529:BL529)</f>
        <v>0.2</v>
      </c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447">
        <f t="shared" si="262"/>
        <v>0</v>
      </c>
      <c r="AT529" s="455"/>
      <c r="AU529" s="450">
        <f>SUM(AV529:AX529)</f>
        <v>0</v>
      </c>
      <c r="AV529" s="86"/>
      <c r="AW529" s="86"/>
      <c r="AX529" s="86"/>
      <c r="AY529" s="455"/>
      <c r="AZ529" s="86"/>
      <c r="BA529" s="455"/>
      <c r="BB529" s="447">
        <f>SUM(BC529,BD529,BF529)</f>
        <v>0</v>
      </c>
      <c r="BC529" s="86"/>
      <c r="BD529" s="86"/>
      <c r="BE529" s="86"/>
      <c r="BF529" s="86"/>
      <c r="BG529" s="455"/>
      <c r="BH529" s="455"/>
      <c r="BI529" s="455"/>
      <c r="BJ529" s="455">
        <v>0.1</v>
      </c>
      <c r="BK529" s="455"/>
      <c r="BL529" s="450">
        <f>SUM(BM529:BP529)</f>
        <v>0.1</v>
      </c>
      <c r="BM529" s="86"/>
      <c r="BN529" s="86"/>
      <c r="BO529" s="86"/>
      <c r="BP529" s="86">
        <v>0.1</v>
      </c>
      <c r="BQ529" s="455">
        <f t="shared" si="339"/>
        <v>0.2</v>
      </c>
      <c r="BR529" s="86"/>
      <c r="BS529" s="86"/>
      <c r="BT529" s="86"/>
      <c r="BU529" s="86"/>
      <c r="BV529" s="86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188">
        <f t="shared" si="335"/>
        <v>0</v>
      </c>
      <c r="CQ529" s="86"/>
      <c r="CR529" s="86"/>
      <c r="CS529" s="86"/>
      <c r="CT529" s="86"/>
      <c r="CU529" s="86"/>
      <c r="CV529" s="86"/>
      <c r="CW529" s="86"/>
      <c r="CX529" s="86"/>
      <c r="CY529" s="86"/>
      <c r="CZ529" s="86"/>
      <c r="DA529" s="86"/>
      <c r="DB529" s="188">
        <f t="shared" si="336"/>
        <v>0</v>
      </c>
      <c r="DC529" s="38">
        <f t="shared" si="332"/>
        <v>0</v>
      </c>
      <c r="DD529" s="86"/>
      <c r="DE529" s="86"/>
      <c r="DF529" s="86"/>
      <c r="DG529" s="188">
        <f t="shared" si="333"/>
        <v>0</v>
      </c>
      <c r="DH529" s="38">
        <f t="shared" si="334"/>
        <v>0</v>
      </c>
      <c r="DI529" s="86"/>
      <c r="DJ529" s="86"/>
      <c r="DK529" s="86"/>
      <c r="DL529" s="86"/>
      <c r="DM529" s="86"/>
      <c r="DN529" s="86"/>
      <c r="DO529" s="86"/>
      <c r="DP529" s="86"/>
      <c r="DQ529" s="86"/>
      <c r="DR529" s="86"/>
      <c r="DS529" s="86"/>
      <c r="DT529" s="86"/>
      <c r="DU529" s="86"/>
      <c r="DV529" s="86"/>
      <c r="DW529" s="86"/>
      <c r="DX529" s="86"/>
      <c r="DY529" s="86"/>
      <c r="DZ529" s="86"/>
      <c r="EA529" s="86"/>
      <c r="EB529" s="86"/>
      <c r="EC529" s="86"/>
      <c r="ED529" s="86"/>
      <c r="EE529" s="86"/>
      <c r="EF529" s="86"/>
      <c r="EG529" s="86"/>
      <c r="EH529" s="86"/>
      <c r="EI529" s="89"/>
      <c r="EJ529" s="89"/>
      <c r="EK529" s="89"/>
      <c r="EL529" s="89"/>
      <c r="EM529" s="89"/>
      <c r="EN529" s="89"/>
      <c r="EO529" s="89"/>
      <c r="EP529" s="89"/>
      <c r="EQ529" s="89"/>
      <c r="ER529" s="89"/>
      <c r="ES529" s="89"/>
      <c r="ET529" s="89"/>
      <c r="EU529" s="89"/>
      <c r="EV529" s="89"/>
      <c r="EW529" s="89"/>
      <c r="EX529" s="89"/>
      <c r="EY529" s="89"/>
      <c r="EZ529" s="89"/>
      <c r="FA529" s="89"/>
      <c r="FB529" s="89"/>
    </row>
    <row r="530" spans="2:158" s="83" customFormat="1">
      <c r="B530" s="738"/>
      <c r="C530" s="745"/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7"/>
      <c r="P530" s="86"/>
      <c r="Q530" s="86"/>
      <c r="R530" s="86"/>
      <c r="S530" s="86"/>
      <c r="T530" s="86"/>
      <c r="U530" s="86"/>
      <c r="V530" s="86"/>
      <c r="W530" s="86"/>
      <c r="X530" s="86"/>
      <c r="Y530" s="88">
        <f>SUM(Y531:Y544)</f>
        <v>33</v>
      </c>
      <c r="Z530" s="88"/>
      <c r="AA530" s="88"/>
      <c r="AB530" s="88"/>
      <c r="AC530" s="88"/>
      <c r="AD530" s="88"/>
      <c r="AE530" s="88"/>
      <c r="AF530" s="447">
        <f>SUM(AS530:AU530,AY530,BA530:BB530,BG530:BL530)</f>
        <v>212</v>
      </c>
      <c r="AG530" s="125">
        <f t="shared" ref="AG530:BP530" si="340">SUM(AG531:AG544)</f>
        <v>0</v>
      </c>
      <c r="AH530" s="125">
        <f t="shared" si="340"/>
        <v>0</v>
      </c>
      <c r="AI530" s="125">
        <f t="shared" si="340"/>
        <v>0</v>
      </c>
      <c r="AJ530" s="125">
        <f t="shared" si="340"/>
        <v>0</v>
      </c>
      <c r="AK530" s="125">
        <f t="shared" si="340"/>
        <v>0</v>
      </c>
      <c r="AL530" s="125">
        <f t="shared" si="340"/>
        <v>0</v>
      </c>
      <c r="AM530" s="125">
        <f t="shared" si="340"/>
        <v>0</v>
      </c>
      <c r="AN530" s="125">
        <f t="shared" si="340"/>
        <v>0</v>
      </c>
      <c r="AO530" s="125">
        <f t="shared" si="340"/>
        <v>1</v>
      </c>
      <c r="AP530" s="125">
        <f t="shared" si="340"/>
        <v>0</v>
      </c>
      <c r="AQ530" s="125">
        <f t="shared" si="340"/>
        <v>0</v>
      </c>
      <c r="AR530" s="125">
        <f t="shared" si="340"/>
        <v>0</v>
      </c>
      <c r="AS530" s="447">
        <f t="shared" si="262"/>
        <v>1</v>
      </c>
      <c r="AT530" s="447">
        <f t="shared" si="340"/>
        <v>0</v>
      </c>
      <c r="AU530" s="447">
        <f t="shared" si="340"/>
        <v>0</v>
      </c>
      <c r="AV530" s="125">
        <f t="shared" si="340"/>
        <v>0</v>
      </c>
      <c r="AW530" s="125">
        <f t="shared" si="340"/>
        <v>0</v>
      </c>
      <c r="AX530" s="125">
        <f t="shared" si="340"/>
        <v>0</v>
      </c>
      <c r="AY530" s="447">
        <f t="shared" si="340"/>
        <v>0</v>
      </c>
      <c r="AZ530" s="125">
        <f t="shared" si="340"/>
        <v>0</v>
      </c>
      <c r="BA530" s="447">
        <f t="shared" si="340"/>
        <v>0</v>
      </c>
      <c r="BB530" s="447">
        <f t="shared" si="340"/>
        <v>0</v>
      </c>
      <c r="BC530" s="125">
        <f t="shared" si="340"/>
        <v>0</v>
      </c>
      <c r="BD530" s="125">
        <f t="shared" si="340"/>
        <v>0</v>
      </c>
      <c r="BE530" s="125">
        <f t="shared" si="340"/>
        <v>0</v>
      </c>
      <c r="BF530" s="125">
        <f t="shared" si="340"/>
        <v>0</v>
      </c>
      <c r="BG530" s="447">
        <f t="shared" si="340"/>
        <v>0</v>
      </c>
      <c r="BH530" s="447">
        <f t="shared" si="340"/>
        <v>0</v>
      </c>
      <c r="BI530" s="447">
        <f t="shared" si="340"/>
        <v>0</v>
      </c>
      <c r="BJ530" s="447">
        <f t="shared" si="340"/>
        <v>147</v>
      </c>
      <c r="BK530" s="447">
        <f t="shared" si="340"/>
        <v>0</v>
      </c>
      <c r="BL530" s="447">
        <f t="shared" si="340"/>
        <v>64</v>
      </c>
      <c r="BM530" s="125">
        <f t="shared" si="340"/>
        <v>0</v>
      </c>
      <c r="BN530" s="125">
        <f t="shared" si="340"/>
        <v>0</v>
      </c>
      <c r="BO530" s="125">
        <f t="shared" si="340"/>
        <v>0</v>
      </c>
      <c r="BP530" s="125">
        <f t="shared" si="340"/>
        <v>64</v>
      </c>
      <c r="BQ530" s="455">
        <f t="shared" si="339"/>
        <v>211</v>
      </c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188">
        <f t="shared" si="335"/>
        <v>0</v>
      </c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  <c r="DB530" s="188">
        <f t="shared" si="336"/>
        <v>0</v>
      </c>
      <c r="DC530" s="38">
        <f t="shared" si="332"/>
        <v>0</v>
      </c>
      <c r="DD530" s="86"/>
      <c r="DE530" s="86"/>
      <c r="DF530" s="86"/>
      <c r="DG530" s="188">
        <f t="shared" si="333"/>
        <v>0</v>
      </c>
      <c r="DH530" s="38">
        <f t="shared" si="334"/>
        <v>0</v>
      </c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89"/>
      <c r="EW530" s="89"/>
      <c r="EX530" s="89"/>
      <c r="EY530" s="89"/>
      <c r="EZ530" s="89"/>
      <c r="FA530" s="89"/>
      <c r="FB530" s="89"/>
    </row>
    <row r="531" spans="2:158" s="69" customFormat="1">
      <c r="B531" s="76"/>
      <c r="C531" s="77" t="s">
        <v>385</v>
      </c>
      <c r="D531" s="71"/>
      <c r="E531" s="71"/>
      <c r="F531" s="71"/>
      <c r="G531" s="71"/>
      <c r="H531" s="71"/>
      <c r="I531" s="71"/>
      <c r="J531" s="71"/>
      <c r="K531" s="71"/>
      <c r="L531" s="71"/>
      <c r="M531" s="71"/>
      <c r="N531" s="71"/>
      <c r="O531" s="72"/>
      <c r="P531" s="71"/>
      <c r="Q531" s="71"/>
      <c r="R531" s="71"/>
      <c r="S531" s="71"/>
      <c r="T531" s="71"/>
      <c r="U531" s="71"/>
      <c r="V531" s="71"/>
      <c r="W531" s="71"/>
      <c r="X531" s="71"/>
      <c r="Y531" s="73"/>
      <c r="Z531" s="73"/>
      <c r="AA531" s="73"/>
      <c r="AB531" s="73"/>
      <c r="AC531" s="73"/>
      <c r="AD531" s="73"/>
      <c r="AE531" s="73"/>
      <c r="AF531" s="447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447">
        <f t="shared" si="262"/>
        <v>0</v>
      </c>
      <c r="AT531" s="455"/>
      <c r="AU531" s="450"/>
      <c r="AV531" s="71"/>
      <c r="AW531" s="71"/>
      <c r="AX531" s="71"/>
      <c r="AY531" s="455"/>
      <c r="AZ531" s="71"/>
      <c r="BA531" s="455"/>
      <c r="BB531" s="447"/>
      <c r="BC531" s="71"/>
      <c r="BD531" s="71"/>
      <c r="BE531" s="71"/>
      <c r="BF531" s="71"/>
      <c r="BG531" s="455"/>
      <c r="BH531" s="455"/>
      <c r="BI531" s="455"/>
      <c r="BJ531" s="455"/>
      <c r="BK531" s="455"/>
      <c r="BL531" s="450"/>
      <c r="BM531" s="71"/>
      <c r="BN531" s="71"/>
      <c r="BO531" s="71"/>
      <c r="BP531" s="71"/>
      <c r="BQ531" s="455">
        <f t="shared" si="339"/>
        <v>0</v>
      </c>
      <c r="BR531" s="71"/>
      <c r="BS531" s="71"/>
      <c r="BT531" s="71"/>
      <c r="BU531" s="71"/>
      <c r="BV531" s="71"/>
      <c r="BW531" s="71"/>
      <c r="BX531" s="71"/>
      <c r="BY531" s="71"/>
      <c r="BZ531" s="71"/>
      <c r="CA531" s="71"/>
      <c r="CB531" s="71"/>
      <c r="CC531" s="71"/>
      <c r="CD531" s="71"/>
      <c r="CE531" s="71"/>
      <c r="CF531" s="71"/>
      <c r="CG531" s="71"/>
      <c r="CH531" s="71"/>
      <c r="CI531" s="71"/>
      <c r="CJ531" s="71"/>
      <c r="CK531" s="71"/>
      <c r="CL531" s="71"/>
      <c r="CM531" s="71"/>
      <c r="CN531" s="71"/>
      <c r="CO531" s="71"/>
      <c r="CP531" s="190">
        <f t="shared" si="335"/>
        <v>0</v>
      </c>
      <c r="CQ531" s="71"/>
      <c r="CR531" s="71"/>
      <c r="CS531" s="71"/>
      <c r="CT531" s="71"/>
      <c r="CU531" s="71"/>
      <c r="CV531" s="71"/>
      <c r="CW531" s="71"/>
      <c r="CX531" s="71"/>
      <c r="CY531" s="71"/>
      <c r="CZ531" s="71"/>
      <c r="DA531" s="71"/>
      <c r="DB531" s="190">
        <f t="shared" si="336"/>
        <v>0</v>
      </c>
      <c r="DC531" s="71">
        <f t="shared" si="332"/>
        <v>0</v>
      </c>
      <c r="DD531" s="71"/>
      <c r="DE531" s="71"/>
      <c r="DF531" s="71"/>
      <c r="DG531" s="190">
        <f t="shared" si="333"/>
        <v>0</v>
      </c>
      <c r="DH531" s="71">
        <f t="shared" si="334"/>
        <v>0</v>
      </c>
      <c r="DI531" s="71"/>
      <c r="DJ531" s="71"/>
      <c r="DK531" s="71"/>
      <c r="DL531" s="71"/>
      <c r="DM531" s="71"/>
      <c r="DN531" s="71"/>
      <c r="DO531" s="71"/>
      <c r="DP531" s="71"/>
      <c r="DQ531" s="71"/>
      <c r="DR531" s="71"/>
      <c r="DS531" s="71"/>
      <c r="DT531" s="71"/>
      <c r="DU531" s="71"/>
      <c r="DV531" s="71"/>
      <c r="DW531" s="71"/>
      <c r="DX531" s="71"/>
      <c r="DY531" s="71"/>
      <c r="DZ531" s="71"/>
      <c r="EA531" s="71"/>
      <c r="EB531" s="71"/>
      <c r="EC531" s="71"/>
      <c r="ED531" s="71"/>
      <c r="EE531" s="71"/>
      <c r="EF531" s="71"/>
      <c r="EG531" s="71"/>
      <c r="EH531" s="71"/>
      <c r="EI531" s="74"/>
      <c r="EJ531" s="74"/>
      <c r="EK531" s="74"/>
      <c r="EL531" s="74"/>
      <c r="EM531" s="74"/>
      <c r="EN531" s="74"/>
      <c r="EO531" s="74"/>
      <c r="EP531" s="74"/>
      <c r="EQ531" s="74"/>
      <c r="ER531" s="74"/>
      <c r="ES531" s="74"/>
      <c r="ET531" s="74"/>
      <c r="EU531" s="74"/>
      <c r="EV531" s="74"/>
      <c r="EW531" s="74"/>
      <c r="EX531" s="74"/>
      <c r="EY531" s="74"/>
      <c r="EZ531" s="74"/>
      <c r="FA531" s="74"/>
      <c r="FB531" s="74"/>
    </row>
    <row r="532" spans="2:158" s="69" customFormat="1">
      <c r="B532" s="76"/>
      <c r="C532" s="77" t="s">
        <v>386</v>
      </c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2"/>
      <c r="P532" s="71"/>
      <c r="Q532" s="71"/>
      <c r="R532" s="71"/>
      <c r="S532" s="71"/>
      <c r="T532" s="71"/>
      <c r="U532" s="71"/>
      <c r="V532" s="71"/>
      <c r="W532" s="71"/>
      <c r="X532" s="71"/>
      <c r="Y532" s="73"/>
      <c r="Z532" s="73"/>
      <c r="AA532" s="73"/>
      <c r="AB532" s="73"/>
      <c r="AC532" s="73"/>
      <c r="AD532" s="73"/>
      <c r="AE532" s="73"/>
      <c r="AF532" s="447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447">
        <f t="shared" si="262"/>
        <v>0</v>
      </c>
      <c r="AT532" s="455"/>
      <c r="AU532" s="450"/>
      <c r="AV532" s="71"/>
      <c r="AW532" s="71"/>
      <c r="AX532" s="71"/>
      <c r="AY532" s="455"/>
      <c r="AZ532" s="71"/>
      <c r="BA532" s="455"/>
      <c r="BB532" s="447"/>
      <c r="BC532" s="71"/>
      <c r="BD532" s="71"/>
      <c r="BE532" s="71"/>
      <c r="BF532" s="71"/>
      <c r="BG532" s="455"/>
      <c r="BH532" s="455"/>
      <c r="BI532" s="455"/>
      <c r="BJ532" s="455"/>
      <c r="BK532" s="455"/>
      <c r="BL532" s="450"/>
      <c r="BM532" s="71"/>
      <c r="BN532" s="71"/>
      <c r="BO532" s="71"/>
      <c r="BP532" s="71"/>
      <c r="BQ532" s="455">
        <f t="shared" si="339"/>
        <v>0</v>
      </c>
      <c r="BR532" s="71"/>
      <c r="BS532" s="71"/>
      <c r="BT532" s="71"/>
      <c r="BU532" s="71"/>
      <c r="BV532" s="71"/>
      <c r="BW532" s="71"/>
      <c r="BX532" s="71"/>
      <c r="BY532" s="71"/>
      <c r="BZ532" s="71"/>
      <c r="CA532" s="71"/>
      <c r="CB532" s="71"/>
      <c r="CC532" s="71"/>
      <c r="CD532" s="71"/>
      <c r="CE532" s="71"/>
      <c r="CF532" s="71"/>
      <c r="CG532" s="71"/>
      <c r="CH532" s="71"/>
      <c r="CI532" s="71"/>
      <c r="CJ532" s="71"/>
      <c r="CK532" s="71"/>
      <c r="CL532" s="71"/>
      <c r="CM532" s="71"/>
      <c r="CN532" s="71"/>
      <c r="CO532" s="71"/>
      <c r="CP532" s="190">
        <f t="shared" si="335"/>
        <v>0</v>
      </c>
      <c r="CQ532" s="71"/>
      <c r="CR532" s="71"/>
      <c r="CS532" s="71"/>
      <c r="CT532" s="71"/>
      <c r="CU532" s="71"/>
      <c r="CV532" s="71"/>
      <c r="CW532" s="71"/>
      <c r="CX532" s="71"/>
      <c r="CY532" s="71"/>
      <c r="CZ532" s="71"/>
      <c r="DA532" s="71"/>
      <c r="DB532" s="190">
        <f t="shared" si="336"/>
        <v>0</v>
      </c>
      <c r="DC532" s="71">
        <f t="shared" si="332"/>
        <v>0</v>
      </c>
      <c r="DD532" s="71"/>
      <c r="DE532" s="71"/>
      <c r="DF532" s="71"/>
      <c r="DG532" s="190">
        <f t="shared" si="333"/>
        <v>0</v>
      </c>
      <c r="DH532" s="71">
        <f t="shared" si="334"/>
        <v>0</v>
      </c>
      <c r="DI532" s="71"/>
      <c r="DJ532" s="71"/>
      <c r="DK532" s="71"/>
      <c r="DL532" s="71"/>
      <c r="DM532" s="71"/>
      <c r="DN532" s="71"/>
      <c r="DO532" s="71"/>
      <c r="DP532" s="71"/>
      <c r="DQ532" s="71"/>
      <c r="DR532" s="71"/>
      <c r="DS532" s="71"/>
      <c r="DT532" s="71"/>
      <c r="DU532" s="71"/>
      <c r="DV532" s="71"/>
      <c r="DW532" s="71"/>
      <c r="DX532" s="71"/>
      <c r="DY532" s="71"/>
      <c r="DZ532" s="71"/>
      <c r="EA532" s="71"/>
      <c r="EB532" s="71"/>
      <c r="EC532" s="71"/>
      <c r="ED532" s="71"/>
      <c r="EE532" s="71"/>
      <c r="EF532" s="71"/>
      <c r="EG532" s="71"/>
      <c r="EH532" s="71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</row>
    <row r="533" spans="2:158" s="69" customFormat="1">
      <c r="B533" s="76"/>
      <c r="C533" s="77" t="s">
        <v>387</v>
      </c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2"/>
      <c r="P533" s="71"/>
      <c r="Q533" s="71"/>
      <c r="R533" s="71"/>
      <c r="S533" s="71"/>
      <c r="T533" s="71"/>
      <c r="U533" s="71"/>
      <c r="V533" s="71"/>
      <c r="W533" s="71"/>
      <c r="X533" s="71"/>
      <c r="Y533" s="73">
        <v>5</v>
      </c>
      <c r="Z533" s="73"/>
      <c r="AA533" s="73"/>
      <c r="AB533" s="73"/>
      <c r="AC533" s="73"/>
      <c r="AD533" s="73"/>
      <c r="AE533" s="73"/>
      <c r="AF533" s="447">
        <f t="shared" ref="AF533:AF538" si="341">SUM(AS533:AU533,AY533,BA533:BB533,BG533:BL533)</f>
        <v>8</v>
      </c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447">
        <f t="shared" si="262"/>
        <v>0</v>
      </c>
      <c r="AT533" s="455"/>
      <c r="AU533" s="450"/>
      <c r="AV533" s="71"/>
      <c r="AW533" s="71"/>
      <c r="AX533" s="71"/>
      <c r="AY533" s="455"/>
      <c r="AZ533" s="71"/>
      <c r="BA533" s="455"/>
      <c r="BB533" s="447"/>
      <c r="BC533" s="71"/>
      <c r="BD533" s="71"/>
      <c r="BE533" s="71"/>
      <c r="BF533" s="71"/>
      <c r="BG533" s="455"/>
      <c r="BH533" s="455"/>
      <c r="BI533" s="455"/>
      <c r="BJ533" s="455">
        <v>8</v>
      </c>
      <c r="BK533" s="455"/>
      <c r="BL533" s="450"/>
      <c r="BM533" s="71"/>
      <c r="BN533" s="71"/>
      <c r="BO533" s="71"/>
      <c r="BP533" s="71"/>
      <c r="BQ533" s="455">
        <f t="shared" si="339"/>
        <v>8</v>
      </c>
      <c r="BR533" s="71"/>
      <c r="BS533" s="71"/>
      <c r="BT533" s="71"/>
      <c r="BU533" s="71"/>
      <c r="BV533" s="71"/>
      <c r="BW533" s="71"/>
      <c r="BX533" s="71"/>
      <c r="BY533" s="71"/>
      <c r="BZ533" s="71"/>
      <c r="CA533" s="71"/>
      <c r="CB533" s="71"/>
      <c r="CC533" s="71"/>
      <c r="CD533" s="71"/>
      <c r="CE533" s="71"/>
      <c r="CF533" s="71"/>
      <c r="CG533" s="71"/>
      <c r="CH533" s="71"/>
      <c r="CI533" s="71"/>
      <c r="CJ533" s="71"/>
      <c r="CK533" s="71"/>
      <c r="CL533" s="71"/>
      <c r="CM533" s="71"/>
      <c r="CN533" s="71"/>
      <c r="CO533" s="71"/>
      <c r="CP533" s="190">
        <f t="shared" si="335"/>
        <v>0</v>
      </c>
      <c r="CQ533" s="71"/>
      <c r="CR533" s="71"/>
      <c r="CS533" s="71"/>
      <c r="CT533" s="71"/>
      <c r="CU533" s="71"/>
      <c r="CV533" s="71"/>
      <c r="CW533" s="71"/>
      <c r="CX533" s="71"/>
      <c r="CY533" s="71"/>
      <c r="CZ533" s="71"/>
      <c r="DA533" s="71"/>
      <c r="DB533" s="190">
        <f t="shared" si="336"/>
        <v>0</v>
      </c>
      <c r="DC533" s="71">
        <f t="shared" si="332"/>
        <v>0</v>
      </c>
      <c r="DD533" s="71"/>
      <c r="DE533" s="71"/>
      <c r="DF533" s="71"/>
      <c r="DG533" s="190">
        <f t="shared" si="333"/>
        <v>0</v>
      </c>
      <c r="DH533" s="71">
        <f t="shared" si="334"/>
        <v>0</v>
      </c>
      <c r="DI533" s="71"/>
      <c r="DJ533" s="71"/>
      <c r="DK533" s="71"/>
      <c r="DL533" s="71"/>
      <c r="DM533" s="71"/>
      <c r="DN533" s="71"/>
      <c r="DO533" s="71"/>
      <c r="DP533" s="71"/>
      <c r="DQ533" s="71"/>
      <c r="DR533" s="71"/>
      <c r="DS533" s="71"/>
      <c r="DT533" s="71"/>
      <c r="DU533" s="71"/>
      <c r="DV533" s="71"/>
      <c r="DW533" s="71"/>
      <c r="DX533" s="71"/>
      <c r="DY533" s="71"/>
      <c r="DZ533" s="71"/>
      <c r="EA533" s="71"/>
      <c r="EB533" s="71"/>
      <c r="EC533" s="71"/>
      <c r="ED533" s="71"/>
      <c r="EE533" s="71"/>
      <c r="EF533" s="71"/>
      <c r="EG533" s="71"/>
      <c r="EH533" s="71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</row>
    <row r="534" spans="2:158" s="69" customFormat="1">
      <c r="B534" s="76"/>
      <c r="C534" s="77" t="s">
        <v>388</v>
      </c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2"/>
      <c r="P534" s="71"/>
      <c r="Q534" s="71"/>
      <c r="R534" s="71"/>
      <c r="S534" s="71"/>
      <c r="T534" s="71"/>
      <c r="U534" s="71"/>
      <c r="V534" s="71"/>
      <c r="W534" s="71"/>
      <c r="X534" s="71"/>
      <c r="Y534" s="73"/>
      <c r="Z534" s="73"/>
      <c r="AA534" s="73"/>
      <c r="AB534" s="73"/>
      <c r="AC534" s="73"/>
      <c r="AD534" s="73"/>
      <c r="AE534" s="73"/>
      <c r="AF534" s="447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447">
        <f t="shared" si="262"/>
        <v>0</v>
      </c>
      <c r="AT534" s="455"/>
      <c r="AU534" s="450"/>
      <c r="AV534" s="71"/>
      <c r="AW534" s="71"/>
      <c r="AX534" s="71"/>
      <c r="AY534" s="455"/>
      <c r="AZ534" s="71"/>
      <c r="BA534" s="455"/>
      <c r="BB534" s="447"/>
      <c r="BC534" s="71"/>
      <c r="BD534" s="71"/>
      <c r="BE534" s="71"/>
      <c r="BF534" s="71"/>
      <c r="BG534" s="455"/>
      <c r="BH534" s="455"/>
      <c r="BI534" s="455"/>
      <c r="BJ534" s="455"/>
      <c r="BK534" s="455"/>
      <c r="BL534" s="450"/>
      <c r="BM534" s="71"/>
      <c r="BN534" s="71"/>
      <c r="BO534" s="71"/>
      <c r="BP534" s="71"/>
      <c r="BQ534" s="455">
        <f t="shared" si="339"/>
        <v>0</v>
      </c>
      <c r="BR534" s="71"/>
      <c r="BS534" s="71"/>
      <c r="BT534" s="71"/>
      <c r="BU534" s="71"/>
      <c r="BV534" s="71"/>
      <c r="BW534" s="71"/>
      <c r="BX534" s="71"/>
      <c r="BY534" s="71"/>
      <c r="BZ534" s="71"/>
      <c r="CA534" s="71"/>
      <c r="CB534" s="71"/>
      <c r="CC534" s="71"/>
      <c r="CD534" s="71"/>
      <c r="CE534" s="71"/>
      <c r="CF534" s="71"/>
      <c r="CG534" s="71"/>
      <c r="CH534" s="71"/>
      <c r="CI534" s="71"/>
      <c r="CJ534" s="71"/>
      <c r="CK534" s="71"/>
      <c r="CL534" s="71"/>
      <c r="CM534" s="71"/>
      <c r="CN534" s="71"/>
      <c r="CO534" s="71"/>
      <c r="CP534" s="190">
        <f t="shared" si="335"/>
        <v>0</v>
      </c>
      <c r="CQ534" s="71"/>
      <c r="CR534" s="71"/>
      <c r="CS534" s="71"/>
      <c r="CT534" s="71"/>
      <c r="CU534" s="71"/>
      <c r="CV534" s="71"/>
      <c r="CW534" s="71"/>
      <c r="CX534" s="71"/>
      <c r="CY534" s="71"/>
      <c r="CZ534" s="71"/>
      <c r="DA534" s="71"/>
      <c r="DB534" s="190">
        <f t="shared" si="336"/>
        <v>0</v>
      </c>
      <c r="DC534" s="71">
        <f t="shared" si="332"/>
        <v>0</v>
      </c>
      <c r="DD534" s="71"/>
      <c r="DE534" s="71"/>
      <c r="DF534" s="71"/>
      <c r="DG534" s="190">
        <f t="shared" si="333"/>
        <v>0</v>
      </c>
      <c r="DH534" s="71">
        <f t="shared" si="334"/>
        <v>0</v>
      </c>
      <c r="DI534" s="71"/>
      <c r="DJ534" s="71"/>
      <c r="DK534" s="71"/>
      <c r="DL534" s="71"/>
      <c r="DM534" s="71"/>
      <c r="DN534" s="71"/>
      <c r="DO534" s="71"/>
      <c r="DP534" s="71"/>
      <c r="DQ534" s="71"/>
      <c r="DR534" s="71"/>
      <c r="DS534" s="71"/>
      <c r="DT534" s="71"/>
      <c r="DU534" s="71"/>
      <c r="DV534" s="71"/>
      <c r="DW534" s="71"/>
      <c r="DX534" s="71"/>
      <c r="DY534" s="71"/>
      <c r="DZ534" s="71"/>
      <c r="EA534" s="71"/>
      <c r="EB534" s="71"/>
      <c r="EC534" s="71"/>
      <c r="ED534" s="71"/>
      <c r="EE534" s="71"/>
      <c r="EF534" s="71"/>
      <c r="EG534" s="71"/>
      <c r="EH534" s="71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</row>
    <row r="535" spans="2:158" s="69" customFormat="1">
      <c r="B535" s="76"/>
      <c r="C535" s="77" t="s">
        <v>389</v>
      </c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2"/>
      <c r="P535" s="71"/>
      <c r="Q535" s="71"/>
      <c r="R535" s="71"/>
      <c r="S535" s="71"/>
      <c r="T535" s="71"/>
      <c r="U535" s="71"/>
      <c r="V535" s="71"/>
      <c r="W535" s="71"/>
      <c r="X535" s="71"/>
      <c r="Y535" s="73">
        <v>2</v>
      </c>
      <c r="Z535" s="73"/>
      <c r="AA535" s="73"/>
      <c r="AB535" s="73"/>
      <c r="AC535" s="73"/>
      <c r="AD535" s="73"/>
      <c r="AE535" s="73"/>
      <c r="AF535" s="447">
        <f t="shared" si="341"/>
        <v>1</v>
      </c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447">
        <f t="shared" si="262"/>
        <v>0</v>
      </c>
      <c r="AT535" s="455"/>
      <c r="AU535" s="450"/>
      <c r="AV535" s="71"/>
      <c r="AW535" s="71"/>
      <c r="AX535" s="71"/>
      <c r="AY535" s="455"/>
      <c r="AZ535" s="71"/>
      <c r="BA535" s="455"/>
      <c r="BB535" s="447"/>
      <c r="BC535" s="71"/>
      <c r="BD535" s="71"/>
      <c r="BE535" s="71"/>
      <c r="BF535" s="71"/>
      <c r="BG535" s="455"/>
      <c r="BH535" s="455"/>
      <c r="BI535" s="455"/>
      <c r="BJ535" s="455">
        <v>1</v>
      </c>
      <c r="BK535" s="455"/>
      <c r="BL535" s="450"/>
      <c r="BM535" s="71"/>
      <c r="BN535" s="71"/>
      <c r="BO535" s="71"/>
      <c r="BP535" s="71"/>
      <c r="BQ535" s="455">
        <f t="shared" si="339"/>
        <v>1</v>
      </c>
      <c r="BR535" s="71"/>
      <c r="BS535" s="71"/>
      <c r="BT535" s="71"/>
      <c r="BU535" s="71"/>
      <c r="BV535" s="71"/>
      <c r="BW535" s="71"/>
      <c r="BX535" s="71"/>
      <c r="BY535" s="71"/>
      <c r="BZ535" s="71"/>
      <c r="CA535" s="71"/>
      <c r="CB535" s="71"/>
      <c r="CC535" s="71"/>
      <c r="CD535" s="71"/>
      <c r="CE535" s="71"/>
      <c r="CF535" s="71"/>
      <c r="CG535" s="71"/>
      <c r="CH535" s="71"/>
      <c r="CI535" s="71"/>
      <c r="CJ535" s="71"/>
      <c r="CK535" s="71"/>
      <c r="CL535" s="71"/>
      <c r="CM535" s="71"/>
      <c r="CN535" s="71"/>
      <c r="CO535" s="71"/>
      <c r="CP535" s="190">
        <f t="shared" si="335"/>
        <v>0</v>
      </c>
      <c r="CQ535" s="71"/>
      <c r="CR535" s="71"/>
      <c r="CS535" s="71"/>
      <c r="CT535" s="71"/>
      <c r="CU535" s="71"/>
      <c r="CV535" s="71"/>
      <c r="CW535" s="71"/>
      <c r="CX535" s="71"/>
      <c r="CY535" s="71"/>
      <c r="CZ535" s="71"/>
      <c r="DA535" s="71"/>
      <c r="DB535" s="190">
        <f t="shared" si="336"/>
        <v>0</v>
      </c>
      <c r="DC535" s="71">
        <f t="shared" si="332"/>
        <v>0</v>
      </c>
      <c r="DD535" s="71"/>
      <c r="DE535" s="71"/>
      <c r="DF535" s="71"/>
      <c r="DG535" s="190">
        <f t="shared" si="333"/>
        <v>0</v>
      </c>
      <c r="DH535" s="71">
        <f t="shared" si="334"/>
        <v>0</v>
      </c>
      <c r="DI535" s="71"/>
      <c r="DJ535" s="71"/>
      <c r="DK535" s="71"/>
      <c r="DL535" s="71"/>
      <c r="DM535" s="71"/>
      <c r="DN535" s="71"/>
      <c r="DO535" s="71"/>
      <c r="DP535" s="71"/>
      <c r="DQ535" s="71"/>
      <c r="DR535" s="71"/>
      <c r="DS535" s="71"/>
      <c r="DT535" s="71"/>
      <c r="DU535" s="71"/>
      <c r="DV535" s="71"/>
      <c r="DW535" s="71"/>
      <c r="DX535" s="71"/>
      <c r="DY535" s="71"/>
      <c r="DZ535" s="71"/>
      <c r="EA535" s="71"/>
      <c r="EB535" s="71"/>
      <c r="EC535" s="71"/>
      <c r="ED535" s="71"/>
      <c r="EE535" s="71"/>
      <c r="EF535" s="71"/>
      <c r="EG535" s="71"/>
      <c r="EH535" s="71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</row>
    <row r="536" spans="2:158" s="69" customFormat="1">
      <c r="B536" s="76"/>
      <c r="C536" s="77" t="s">
        <v>390</v>
      </c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2"/>
      <c r="P536" s="71"/>
      <c r="Q536" s="71"/>
      <c r="R536" s="71"/>
      <c r="S536" s="71"/>
      <c r="T536" s="71"/>
      <c r="U536" s="71"/>
      <c r="V536" s="71"/>
      <c r="W536" s="71"/>
      <c r="X536" s="71"/>
      <c r="Y536" s="73"/>
      <c r="Z536" s="73"/>
      <c r="AA536" s="73"/>
      <c r="AB536" s="73"/>
      <c r="AC536" s="73"/>
      <c r="AD536" s="73"/>
      <c r="AE536" s="73"/>
      <c r="AF536" s="447">
        <f t="shared" si="341"/>
        <v>0</v>
      </c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447">
        <f t="shared" si="262"/>
        <v>0</v>
      </c>
      <c r="AT536" s="455"/>
      <c r="AU536" s="450"/>
      <c r="AV536" s="71"/>
      <c r="AW536" s="71"/>
      <c r="AX536" s="71"/>
      <c r="AY536" s="455"/>
      <c r="AZ536" s="71"/>
      <c r="BA536" s="455"/>
      <c r="BB536" s="447"/>
      <c r="BC536" s="71"/>
      <c r="BD536" s="71"/>
      <c r="BE536" s="71"/>
      <c r="BF536" s="71"/>
      <c r="BG536" s="455"/>
      <c r="BH536" s="455"/>
      <c r="BI536" s="455"/>
      <c r="BJ536" s="455"/>
      <c r="BK536" s="455"/>
      <c r="BL536" s="450"/>
      <c r="BM536" s="71"/>
      <c r="BN536" s="71"/>
      <c r="BO536" s="71"/>
      <c r="BP536" s="71"/>
      <c r="BQ536" s="455">
        <f t="shared" si="339"/>
        <v>0</v>
      </c>
      <c r="BR536" s="71"/>
      <c r="BS536" s="71"/>
      <c r="BT536" s="71"/>
      <c r="BU536" s="71"/>
      <c r="BV536" s="71"/>
      <c r="BW536" s="71"/>
      <c r="BX536" s="71"/>
      <c r="BY536" s="71"/>
      <c r="BZ536" s="71"/>
      <c r="CA536" s="71"/>
      <c r="CB536" s="71"/>
      <c r="CC536" s="71"/>
      <c r="CD536" s="71"/>
      <c r="CE536" s="71"/>
      <c r="CF536" s="71"/>
      <c r="CG536" s="71"/>
      <c r="CH536" s="71"/>
      <c r="CI536" s="71"/>
      <c r="CJ536" s="71"/>
      <c r="CK536" s="71"/>
      <c r="CL536" s="71"/>
      <c r="CM536" s="71"/>
      <c r="CN536" s="71"/>
      <c r="CO536" s="71"/>
      <c r="CP536" s="190">
        <f t="shared" si="335"/>
        <v>0</v>
      </c>
      <c r="CQ536" s="71"/>
      <c r="CR536" s="71"/>
      <c r="CS536" s="71"/>
      <c r="CT536" s="71"/>
      <c r="CU536" s="71"/>
      <c r="CV536" s="71"/>
      <c r="CW536" s="71"/>
      <c r="CX536" s="71"/>
      <c r="CY536" s="71"/>
      <c r="CZ536" s="71"/>
      <c r="DA536" s="71"/>
      <c r="DB536" s="190">
        <f t="shared" si="336"/>
        <v>0</v>
      </c>
      <c r="DC536" s="71">
        <f t="shared" si="332"/>
        <v>0</v>
      </c>
      <c r="DD536" s="71"/>
      <c r="DE536" s="71"/>
      <c r="DF536" s="71"/>
      <c r="DG536" s="190">
        <f t="shared" si="333"/>
        <v>0</v>
      </c>
      <c r="DH536" s="71">
        <f t="shared" si="334"/>
        <v>0</v>
      </c>
      <c r="DI536" s="71"/>
      <c r="DJ536" s="71"/>
      <c r="DK536" s="71"/>
      <c r="DL536" s="71"/>
      <c r="DM536" s="71"/>
      <c r="DN536" s="71"/>
      <c r="DO536" s="71"/>
      <c r="DP536" s="71"/>
      <c r="DQ536" s="71"/>
      <c r="DR536" s="71"/>
      <c r="DS536" s="71"/>
      <c r="DT536" s="71"/>
      <c r="DU536" s="71"/>
      <c r="DV536" s="71"/>
      <c r="DW536" s="71"/>
      <c r="DX536" s="71"/>
      <c r="DY536" s="71"/>
      <c r="DZ536" s="71"/>
      <c r="EA536" s="71"/>
      <c r="EB536" s="71"/>
      <c r="EC536" s="71"/>
      <c r="ED536" s="71"/>
      <c r="EE536" s="71"/>
      <c r="EF536" s="71"/>
      <c r="EG536" s="71"/>
      <c r="EH536" s="71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</row>
    <row r="537" spans="2:158" s="69" customFormat="1">
      <c r="B537" s="76"/>
      <c r="C537" s="77" t="s">
        <v>391</v>
      </c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2"/>
      <c r="P537" s="71"/>
      <c r="Q537" s="71"/>
      <c r="R537" s="71"/>
      <c r="S537" s="71"/>
      <c r="T537" s="71"/>
      <c r="U537" s="71"/>
      <c r="V537" s="71"/>
      <c r="W537" s="71"/>
      <c r="X537" s="71"/>
      <c r="Y537" s="73">
        <v>14</v>
      </c>
      <c r="Z537" s="73"/>
      <c r="AA537" s="73"/>
      <c r="AB537" s="73"/>
      <c r="AC537" s="73"/>
      <c r="AD537" s="73"/>
      <c r="AE537" s="73"/>
      <c r="AF537" s="447">
        <f t="shared" si="341"/>
        <v>1</v>
      </c>
      <c r="AG537" s="71"/>
      <c r="AH537" s="71"/>
      <c r="AI537" s="71"/>
      <c r="AJ537" s="71"/>
      <c r="AK537" s="71"/>
      <c r="AL537" s="71"/>
      <c r="AM537" s="71"/>
      <c r="AN537" s="71"/>
      <c r="AO537" s="71">
        <v>1</v>
      </c>
      <c r="AP537" s="71"/>
      <c r="AQ537" s="71"/>
      <c r="AR537" s="71"/>
      <c r="AS537" s="447">
        <f t="shared" si="262"/>
        <v>1</v>
      </c>
      <c r="AT537" s="455"/>
      <c r="AU537" s="450"/>
      <c r="AV537" s="71"/>
      <c r="AW537" s="71"/>
      <c r="AX537" s="71"/>
      <c r="AY537" s="455"/>
      <c r="AZ537" s="71"/>
      <c r="BA537" s="455"/>
      <c r="BB537" s="447"/>
      <c r="BC537" s="71"/>
      <c r="BD537" s="71"/>
      <c r="BE537" s="71"/>
      <c r="BF537" s="71"/>
      <c r="BG537" s="455"/>
      <c r="BH537" s="455"/>
      <c r="BI537" s="455"/>
      <c r="BJ537" s="455"/>
      <c r="BK537" s="455"/>
      <c r="BL537" s="450"/>
      <c r="BM537" s="71"/>
      <c r="BN537" s="71"/>
      <c r="BO537" s="71"/>
      <c r="BP537" s="71"/>
      <c r="BQ537" s="455">
        <f t="shared" si="339"/>
        <v>0</v>
      </c>
      <c r="BR537" s="71"/>
      <c r="BS537" s="71"/>
      <c r="BT537" s="71"/>
      <c r="BU537" s="71"/>
      <c r="BV537" s="71"/>
      <c r="BW537" s="71"/>
      <c r="BX537" s="71"/>
      <c r="BY537" s="71"/>
      <c r="BZ537" s="71"/>
      <c r="CA537" s="71"/>
      <c r="CB537" s="71"/>
      <c r="CC537" s="71"/>
      <c r="CD537" s="71"/>
      <c r="CE537" s="71"/>
      <c r="CF537" s="71"/>
      <c r="CG537" s="71"/>
      <c r="CH537" s="71"/>
      <c r="CI537" s="71"/>
      <c r="CJ537" s="71"/>
      <c r="CK537" s="71"/>
      <c r="CL537" s="71"/>
      <c r="CM537" s="71"/>
      <c r="CN537" s="71"/>
      <c r="CO537" s="71"/>
      <c r="CP537" s="190">
        <f t="shared" si="335"/>
        <v>0</v>
      </c>
      <c r="CQ537" s="71"/>
      <c r="CR537" s="71"/>
      <c r="CS537" s="71"/>
      <c r="CT537" s="71"/>
      <c r="CU537" s="71"/>
      <c r="CV537" s="71"/>
      <c r="CW537" s="71"/>
      <c r="CX537" s="71"/>
      <c r="CY537" s="71"/>
      <c r="CZ537" s="71"/>
      <c r="DA537" s="71"/>
      <c r="DB537" s="190">
        <f t="shared" si="336"/>
        <v>0</v>
      </c>
      <c r="DC537" s="71">
        <f t="shared" si="332"/>
        <v>0</v>
      </c>
      <c r="DD537" s="71"/>
      <c r="DE537" s="71"/>
      <c r="DF537" s="71"/>
      <c r="DG537" s="190">
        <f t="shared" si="333"/>
        <v>0</v>
      </c>
      <c r="DH537" s="71">
        <f t="shared" si="334"/>
        <v>0</v>
      </c>
      <c r="DI537" s="71"/>
      <c r="DJ537" s="71"/>
      <c r="DK537" s="71"/>
      <c r="DL537" s="71"/>
      <c r="DM537" s="71"/>
      <c r="DN537" s="71"/>
      <c r="DO537" s="71"/>
      <c r="DP537" s="71"/>
      <c r="DQ537" s="71"/>
      <c r="DR537" s="71"/>
      <c r="DS537" s="71"/>
      <c r="DT537" s="71"/>
      <c r="DU537" s="71"/>
      <c r="DV537" s="71"/>
      <c r="DW537" s="71"/>
      <c r="DX537" s="71"/>
      <c r="DY537" s="71"/>
      <c r="DZ537" s="71"/>
      <c r="EA537" s="71"/>
      <c r="EB537" s="71"/>
      <c r="EC537" s="71"/>
      <c r="ED537" s="71"/>
      <c r="EE537" s="71"/>
      <c r="EF537" s="71"/>
      <c r="EG537" s="71"/>
      <c r="EH537" s="71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</row>
    <row r="538" spans="2:158" s="69" customFormat="1">
      <c r="B538" s="76"/>
      <c r="C538" s="77" t="s">
        <v>392</v>
      </c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2"/>
      <c r="P538" s="71"/>
      <c r="Q538" s="71"/>
      <c r="R538" s="71"/>
      <c r="S538" s="71"/>
      <c r="T538" s="71"/>
      <c r="U538" s="71"/>
      <c r="V538" s="71"/>
      <c r="W538" s="71"/>
      <c r="X538" s="71"/>
      <c r="Y538" s="73"/>
      <c r="Z538" s="73"/>
      <c r="AA538" s="73"/>
      <c r="AB538" s="73"/>
      <c r="AC538" s="73"/>
      <c r="AD538" s="73"/>
      <c r="AE538" s="73"/>
      <c r="AF538" s="447">
        <f t="shared" si="341"/>
        <v>0</v>
      </c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447">
        <f t="shared" si="262"/>
        <v>0</v>
      </c>
      <c r="AT538" s="455"/>
      <c r="AU538" s="450"/>
      <c r="AV538" s="71"/>
      <c r="AW538" s="71"/>
      <c r="AX538" s="71"/>
      <c r="AY538" s="455"/>
      <c r="AZ538" s="71"/>
      <c r="BA538" s="455"/>
      <c r="BB538" s="447"/>
      <c r="BC538" s="71"/>
      <c r="BD538" s="71"/>
      <c r="BE538" s="71"/>
      <c r="BF538" s="71"/>
      <c r="BG538" s="455"/>
      <c r="BH538" s="455"/>
      <c r="BI538" s="455"/>
      <c r="BJ538" s="455"/>
      <c r="BK538" s="455"/>
      <c r="BL538" s="450"/>
      <c r="BM538" s="71"/>
      <c r="BN538" s="71"/>
      <c r="BO538" s="71"/>
      <c r="BP538" s="71"/>
      <c r="BQ538" s="455">
        <f t="shared" si="339"/>
        <v>0</v>
      </c>
      <c r="BR538" s="71"/>
      <c r="BS538" s="71"/>
      <c r="BT538" s="71"/>
      <c r="BU538" s="71"/>
      <c r="BV538" s="71"/>
      <c r="BW538" s="71"/>
      <c r="BX538" s="71"/>
      <c r="BY538" s="71"/>
      <c r="BZ538" s="71"/>
      <c r="CA538" s="71"/>
      <c r="CB538" s="71"/>
      <c r="CC538" s="71"/>
      <c r="CD538" s="71"/>
      <c r="CE538" s="71"/>
      <c r="CF538" s="71"/>
      <c r="CG538" s="71"/>
      <c r="CH538" s="71"/>
      <c r="CI538" s="71"/>
      <c r="CJ538" s="71"/>
      <c r="CK538" s="71"/>
      <c r="CL538" s="71"/>
      <c r="CM538" s="71"/>
      <c r="CN538" s="71"/>
      <c r="CO538" s="71"/>
      <c r="CP538" s="190">
        <f t="shared" si="335"/>
        <v>0</v>
      </c>
      <c r="CQ538" s="71"/>
      <c r="CR538" s="71"/>
      <c r="CS538" s="71"/>
      <c r="CT538" s="71"/>
      <c r="CU538" s="71"/>
      <c r="CV538" s="71"/>
      <c r="CW538" s="71"/>
      <c r="CX538" s="71"/>
      <c r="CY538" s="71"/>
      <c r="CZ538" s="71"/>
      <c r="DA538" s="71"/>
      <c r="DB538" s="190">
        <f t="shared" si="336"/>
        <v>0</v>
      </c>
      <c r="DC538" s="71">
        <f t="shared" si="332"/>
        <v>0</v>
      </c>
      <c r="DD538" s="71"/>
      <c r="DE538" s="71"/>
      <c r="DF538" s="71"/>
      <c r="DG538" s="190">
        <f t="shared" si="333"/>
        <v>0</v>
      </c>
      <c r="DH538" s="71">
        <f t="shared" si="334"/>
        <v>0</v>
      </c>
      <c r="DI538" s="71"/>
      <c r="DJ538" s="71"/>
      <c r="DK538" s="71"/>
      <c r="DL538" s="71"/>
      <c r="DM538" s="71"/>
      <c r="DN538" s="71"/>
      <c r="DO538" s="71"/>
      <c r="DP538" s="71"/>
      <c r="DQ538" s="71"/>
      <c r="DR538" s="71"/>
      <c r="DS538" s="71"/>
      <c r="DT538" s="71"/>
      <c r="DU538" s="71"/>
      <c r="DV538" s="71"/>
      <c r="DW538" s="71"/>
      <c r="DX538" s="71"/>
      <c r="DY538" s="71"/>
      <c r="DZ538" s="71"/>
      <c r="EA538" s="71"/>
      <c r="EB538" s="71"/>
      <c r="EC538" s="71"/>
      <c r="ED538" s="71"/>
      <c r="EE538" s="71"/>
      <c r="EF538" s="71"/>
      <c r="EG538" s="71"/>
      <c r="EH538" s="71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</row>
    <row r="539" spans="2:158" s="69" customFormat="1">
      <c r="B539" s="76"/>
      <c r="C539" s="77" t="s">
        <v>393</v>
      </c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2"/>
      <c r="P539" s="71"/>
      <c r="Q539" s="71"/>
      <c r="R539" s="71"/>
      <c r="S539" s="71"/>
      <c r="T539" s="71"/>
      <c r="U539" s="71"/>
      <c r="V539" s="71"/>
      <c r="W539" s="71"/>
      <c r="X539" s="71"/>
      <c r="Y539" s="73">
        <v>3</v>
      </c>
      <c r="Z539" s="73"/>
      <c r="AA539" s="73"/>
      <c r="AB539" s="73"/>
      <c r="AC539" s="73"/>
      <c r="AD539" s="73"/>
      <c r="AE539" s="73"/>
      <c r="AF539" s="447">
        <f>SUM(AS539,BQ539)</f>
        <v>2</v>
      </c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447">
        <f t="shared" si="262"/>
        <v>0</v>
      </c>
      <c r="AT539" s="455"/>
      <c r="AU539" s="450"/>
      <c r="AV539" s="71"/>
      <c r="AW539" s="71"/>
      <c r="AX539" s="71"/>
      <c r="AY539" s="455"/>
      <c r="AZ539" s="71"/>
      <c r="BA539" s="455"/>
      <c r="BB539" s="447"/>
      <c r="BC539" s="71"/>
      <c r="BD539" s="71"/>
      <c r="BE539" s="71"/>
      <c r="BF539" s="71"/>
      <c r="BG539" s="455"/>
      <c r="BH539" s="455"/>
      <c r="BI539" s="455"/>
      <c r="BJ539" s="455"/>
      <c r="BK539" s="455"/>
      <c r="BL539" s="450">
        <f t="shared" ref="BL539:BL545" si="342">SUM(BM539:BP539)</f>
        <v>2</v>
      </c>
      <c r="BM539" s="71"/>
      <c r="BN539" s="71"/>
      <c r="BO539" s="71"/>
      <c r="BP539" s="71">
        <v>2</v>
      </c>
      <c r="BQ539" s="455">
        <f t="shared" si="339"/>
        <v>2</v>
      </c>
      <c r="BR539" s="71"/>
      <c r="BS539" s="71"/>
      <c r="BT539" s="71"/>
      <c r="BU539" s="71"/>
      <c r="BV539" s="71"/>
      <c r="BW539" s="71"/>
      <c r="BX539" s="71"/>
      <c r="BY539" s="71"/>
      <c r="BZ539" s="71"/>
      <c r="CA539" s="71"/>
      <c r="CB539" s="71"/>
      <c r="CC539" s="71"/>
      <c r="CD539" s="71"/>
      <c r="CE539" s="71"/>
      <c r="CF539" s="71"/>
      <c r="CG539" s="71"/>
      <c r="CH539" s="71"/>
      <c r="CI539" s="71"/>
      <c r="CJ539" s="71"/>
      <c r="CK539" s="71"/>
      <c r="CL539" s="71"/>
      <c r="CM539" s="71"/>
      <c r="CN539" s="71"/>
      <c r="CO539" s="71"/>
      <c r="CP539" s="190">
        <f t="shared" si="335"/>
        <v>0</v>
      </c>
      <c r="CQ539" s="71"/>
      <c r="CR539" s="71"/>
      <c r="CS539" s="71"/>
      <c r="CT539" s="71"/>
      <c r="CU539" s="71"/>
      <c r="CV539" s="71"/>
      <c r="CW539" s="71"/>
      <c r="CX539" s="71"/>
      <c r="CY539" s="71"/>
      <c r="CZ539" s="71"/>
      <c r="DA539" s="71"/>
      <c r="DB539" s="190">
        <f t="shared" si="336"/>
        <v>0</v>
      </c>
      <c r="DC539" s="71">
        <f t="shared" si="332"/>
        <v>0</v>
      </c>
      <c r="DD539" s="71"/>
      <c r="DE539" s="71"/>
      <c r="DF539" s="71"/>
      <c r="DG539" s="190">
        <f t="shared" si="333"/>
        <v>0</v>
      </c>
      <c r="DH539" s="71">
        <f t="shared" si="334"/>
        <v>0</v>
      </c>
      <c r="DI539" s="71"/>
      <c r="DJ539" s="71"/>
      <c r="DK539" s="71"/>
      <c r="DL539" s="71"/>
      <c r="DM539" s="71"/>
      <c r="DN539" s="71"/>
      <c r="DO539" s="71"/>
      <c r="DP539" s="71"/>
      <c r="DQ539" s="71"/>
      <c r="DR539" s="71"/>
      <c r="DS539" s="71"/>
      <c r="DT539" s="71"/>
      <c r="DU539" s="71"/>
      <c r="DV539" s="71"/>
      <c r="DW539" s="71"/>
      <c r="DX539" s="71"/>
      <c r="DY539" s="71"/>
      <c r="DZ539" s="71"/>
      <c r="EA539" s="71"/>
      <c r="EB539" s="71"/>
      <c r="EC539" s="71"/>
      <c r="ED539" s="71"/>
      <c r="EE539" s="71"/>
      <c r="EF539" s="71"/>
      <c r="EG539" s="71"/>
      <c r="EH539" s="71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</row>
    <row r="540" spans="2:158" s="69" customFormat="1">
      <c r="B540" s="76"/>
      <c r="C540" s="77" t="s">
        <v>394</v>
      </c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2"/>
      <c r="P540" s="71"/>
      <c r="Q540" s="71"/>
      <c r="R540" s="71"/>
      <c r="S540" s="71"/>
      <c r="T540" s="71"/>
      <c r="U540" s="71"/>
      <c r="V540" s="71"/>
      <c r="W540" s="71"/>
      <c r="X540" s="71"/>
      <c r="Y540" s="73"/>
      <c r="Z540" s="73"/>
      <c r="AA540" s="73"/>
      <c r="AB540" s="73"/>
      <c r="AC540" s="73"/>
      <c r="AD540" s="73"/>
      <c r="AE540" s="73"/>
      <c r="AF540" s="447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447">
        <f t="shared" si="262"/>
        <v>0</v>
      </c>
      <c r="AT540" s="455"/>
      <c r="AU540" s="450"/>
      <c r="AV540" s="71"/>
      <c r="AW540" s="71"/>
      <c r="AX540" s="71"/>
      <c r="AY540" s="455"/>
      <c r="AZ540" s="71"/>
      <c r="BA540" s="455"/>
      <c r="BB540" s="447"/>
      <c r="BC540" s="71"/>
      <c r="BD540" s="71"/>
      <c r="BE540" s="71"/>
      <c r="BF540" s="71"/>
      <c r="BG540" s="455"/>
      <c r="BH540" s="455"/>
      <c r="BI540" s="455"/>
      <c r="BJ540" s="455"/>
      <c r="BK540" s="455"/>
      <c r="BL540" s="450">
        <f t="shared" si="342"/>
        <v>0</v>
      </c>
      <c r="BM540" s="71"/>
      <c r="BN540" s="71"/>
      <c r="BO540" s="71"/>
      <c r="BP540" s="71"/>
      <c r="BQ540" s="455">
        <f t="shared" si="339"/>
        <v>0</v>
      </c>
      <c r="BR540" s="71"/>
      <c r="BS540" s="71"/>
      <c r="BT540" s="71"/>
      <c r="BU540" s="71"/>
      <c r="BV540" s="71"/>
      <c r="BW540" s="71"/>
      <c r="BX540" s="71"/>
      <c r="BY540" s="71"/>
      <c r="BZ540" s="71"/>
      <c r="CA540" s="71"/>
      <c r="CB540" s="71"/>
      <c r="CC540" s="71"/>
      <c r="CD540" s="71"/>
      <c r="CE540" s="71"/>
      <c r="CF540" s="71"/>
      <c r="CG540" s="71"/>
      <c r="CH540" s="71"/>
      <c r="CI540" s="71"/>
      <c r="CJ540" s="71"/>
      <c r="CK540" s="71"/>
      <c r="CL540" s="71"/>
      <c r="CM540" s="71"/>
      <c r="CN540" s="71"/>
      <c r="CO540" s="71"/>
      <c r="CP540" s="190">
        <f t="shared" si="335"/>
        <v>0</v>
      </c>
      <c r="CQ540" s="71"/>
      <c r="CR540" s="71"/>
      <c r="CS540" s="71"/>
      <c r="CT540" s="71"/>
      <c r="CU540" s="71"/>
      <c r="CV540" s="71"/>
      <c r="CW540" s="71"/>
      <c r="CX540" s="71"/>
      <c r="CY540" s="71"/>
      <c r="CZ540" s="71"/>
      <c r="DA540" s="71"/>
      <c r="DB540" s="190">
        <f t="shared" si="336"/>
        <v>0</v>
      </c>
      <c r="DC540" s="71">
        <f t="shared" si="332"/>
        <v>0</v>
      </c>
      <c r="DD540" s="71"/>
      <c r="DE540" s="71"/>
      <c r="DF540" s="71"/>
      <c r="DG540" s="190">
        <f t="shared" si="333"/>
        <v>0</v>
      </c>
      <c r="DH540" s="71">
        <f t="shared" si="334"/>
        <v>0</v>
      </c>
      <c r="DI540" s="71"/>
      <c r="DJ540" s="71"/>
      <c r="DK540" s="71"/>
      <c r="DL540" s="71"/>
      <c r="DM540" s="71"/>
      <c r="DN540" s="71"/>
      <c r="DO540" s="71"/>
      <c r="DP540" s="71"/>
      <c r="DQ540" s="71"/>
      <c r="DR540" s="71"/>
      <c r="DS540" s="71"/>
      <c r="DT540" s="71"/>
      <c r="DU540" s="71"/>
      <c r="DV540" s="71"/>
      <c r="DW540" s="71"/>
      <c r="DX540" s="71"/>
      <c r="DY540" s="71"/>
      <c r="DZ540" s="71"/>
      <c r="EA540" s="71"/>
      <c r="EB540" s="71"/>
      <c r="EC540" s="71"/>
      <c r="ED540" s="71"/>
      <c r="EE540" s="71"/>
      <c r="EF540" s="71"/>
      <c r="EG540" s="71"/>
      <c r="EH540" s="71"/>
      <c r="EI540" s="74"/>
      <c r="EJ540" s="74"/>
      <c r="EK540" s="74"/>
      <c r="EL540" s="74"/>
      <c r="EM540" s="74"/>
      <c r="EN540" s="74"/>
      <c r="EO540" s="74"/>
      <c r="EP540" s="74"/>
      <c r="EQ540" s="74"/>
      <c r="ER540" s="74"/>
      <c r="ES540" s="74"/>
      <c r="ET540" s="74"/>
      <c r="EU540" s="74"/>
      <c r="EV540" s="74"/>
      <c r="EW540" s="74"/>
      <c r="EX540" s="74"/>
      <c r="EY540" s="74"/>
      <c r="EZ540" s="74"/>
      <c r="FA540" s="74"/>
      <c r="FB540" s="74"/>
    </row>
    <row r="541" spans="2:158" s="69" customFormat="1">
      <c r="B541" s="76"/>
      <c r="C541" s="77" t="s">
        <v>395</v>
      </c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2"/>
      <c r="P541" s="71"/>
      <c r="Q541" s="71"/>
      <c r="R541" s="71"/>
      <c r="S541" s="71"/>
      <c r="T541" s="71"/>
      <c r="U541" s="71"/>
      <c r="V541" s="71"/>
      <c r="W541" s="71"/>
      <c r="X541" s="71"/>
      <c r="Y541" s="73"/>
      <c r="Z541" s="73"/>
      <c r="AA541" s="73"/>
      <c r="AB541" s="73"/>
      <c r="AC541" s="73"/>
      <c r="AD541" s="73"/>
      <c r="AE541" s="73"/>
      <c r="AF541" s="447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447">
        <f t="shared" si="262"/>
        <v>0</v>
      </c>
      <c r="AT541" s="455"/>
      <c r="AU541" s="450"/>
      <c r="AV541" s="71"/>
      <c r="AW541" s="71"/>
      <c r="AX541" s="71"/>
      <c r="AY541" s="455"/>
      <c r="AZ541" s="71"/>
      <c r="BA541" s="455"/>
      <c r="BB541" s="447"/>
      <c r="BC541" s="71"/>
      <c r="BD541" s="71"/>
      <c r="BE541" s="71"/>
      <c r="BF541" s="71"/>
      <c r="BG541" s="455"/>
      <c r="BH541" s="455"/>
      <c r="BI541" s="455"/>
      <c r="BJ541" s="455"/>
      <c r="BK541" s="455"/>
      <c r="BL541" s="450">
        <f t="shared" si="342"/>
        <v>0</v>
      </c>
      <c r="BM541" s="71"/>
      <c r="BN541" s="71"/>
      <c r="BO541" s="71"/>
      <c r="BP541" s="71"/>
      <c r="BQ541" s="455">
        <f t="shared" si="339"/>
        <v>0</v>
      </c>
      <c r="BR541" s="71"/>
      <c r="BS541" s="71"/>
      <c r="BT541" s="71"/>
      <c r="BU541" s="71"/>
      <c r="BV541" s="71"/>
      <c r="BW541" s="71"/>
      <c r="BX541" s="71"/>
      <c r="BY541" s="71"/>
      <c r="BZ541" s="71"/>
      <c r="CA541" s="71"/>
      <c r="CB541" s="71"/>
      <c r="CC541" s="71"/>
      <c r="CD541" s="71"/>
      <c r="CE541" s="71"/>
      <c r="CF541" s="71"/>
      <c r="CG541" s="71"/>
      <c r="CH541" s="71"/>
      <c r="CI541" s="71"/>
      <c r="CJ541" s="71"/>
      <c r="CK541" s="71"/>
      <c r="CL541" s="71"/>
      <c r="CM541" s="71"/>
      <c r="CN541" s="71"/>
      <c r="CO541" s="71"/>
      <c r="CP541" s="190">
        <f t="shared" si="335"/>
        <v>0</v>
      </c>
      <c r="CQ541" s="71"/>
      <c r="CR541" s="71"/>
      <c r="CS541" s="71"/>
      <c r="CT541" s="71"/>
      <c r="CU541" s="71"/>
      <c r="CV541" s="71"/>
      <c r="CW541" s="71"/>
      <c r="CX541" s="71"/>
      <c r="CY541" s="71"/>
      <c r="CZ541" s="71"/>
      <c r="DA541" s="71"/>
      <c r="DB541" s="190">
        <f t="shared" si="336"/>
        <v>0</v>
      </c>
      <c r="DC541" s="71">
        <f t="shared" si="332"/>
        <v>0</v>
      </c>
      <c r="DD541" s="71"/>
      <c r="DE541" s="71"/>
      <c r="DF541" s="71"/>
      <c r="DG541" s="190">
        <f t="shared" si="333"/>
        <v>0</v>
      </c>
      <c r="DH541" s="71">
        <f t="shared" si="334"/>
        <v>0</v>
      </c>
      <c r="DI541" s="71"/>
      <c r="DJ541" s="71"/>
      <c r="DK541" s="71"/>
      <c r="DL541" s="71"/>
      <c r="DM541" s="71"/>
      <c r="DN541" s="71"/>
      <c r="DO541" s="71"/>
      <c r="DP541" s="71"/>
      <c r="DQ541" s="71"/>
      <c r="DR541" s="71"/>
      <c r="DS541" s="71"/>
      <c r="DT541" s="71"/>
      <c r="DU541" s="71"/>
      <c r="DV541" s="71"/>
      <c r="DW541" s="71"/>
      <c r="DX541" s="71"/>
      <c r="DY541" s="71"/>
      <c r="DZ541" s="71"/>
      <c r="EA541" s="71"/>
      <c r="EB541" s="71"/>
      <c r="EC541" s="71"/>
      <c r="ED541" s="71"/>
      <c r="EE541" s="71"/>
      <c r="EF541" s="71"/>
      <c r="EG541" s="71"/>
      <c r="EH541" s="71"/>
      <c r="EI541" s="74"/>
      <c r="EJ541" s="74"/>
      <c r="EK541" s="74"/>
      <c r="EL541" s="74"/>
      <c r="EM541" s="74"/>
      <c r="EN541" s="74"/>
      <c r="EO541" s="74"/>
      <c r="EP541" s="74"/>
      <c r="EQ541" s="74"/>
      <c r="ER541" s="74"/>
      <c r="ES541" s="74"/>
      <c r="ET541" s="74"/>
      <c r="EU541" s="74"/>
      <c r="EV541" s="74"/>
      <c r="EW541" s="74"/>
      <c r="EX541" s="74"/>
      <c r="EY541" s="74"/>
      <c r="EZ541" s="74"/>
      <c r="FA541" s="74"/>
      <c r="FB541" s="74"/>
    </row>
    <row r="542" spans="2:158" s="69" customFormat="1">
      <c r="B542" s="76"/>
      <c r="C542" s="77" t="s">
        <v>396</v>
      </c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2"/>
      <c r="P542" s="71"/>
      <c r="Q542" s="71"/>
      <c r="R542" s="71"/>
      <c r="S542" s="71"/>
      <c r="T542" s="71"/>
      <c r="U542" s="71"/>
      <c r="V542" s="71"/>
      <c r="W542" s="71"/>
      <c r="X542" s="71"/>
      <c r="Y542" s="73"/>
      <c r="Z542" s="73"/>
      <c r="AA542" s="73"/>
      <c r="AB542" s="73"/>
      <c r="AC542" s="73"/>
      <c r="AD542" s="73"/>
      <c r="AE542" s="73"/>
      <c r="AF542" s="447">
        <f>SUM(AS542:AU542,AY542,BA542:BB542,BG542:BL542)</f>
        <v>1</v>
      </c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447">
        <f t="shared" si="262"/>
        <v>0</v>
      </c>
      <c r="AT542" s="455"/>
      <c r="AU542" s="450"/>
      <c r="AV542" s="71"/>
      <c r="AW542" s="71"/>
      <c r="AX542" s="71"/>
      <c r="AY542" s="455"/>
      <c r="AZ542" s="71"/>
      <c r="BA542" s="455"/>
      <c r="BB542" s="447"/>
      <c r="BC542" s="71"/>
      <c r="BD542" s="71"/>
      <c r="BE542" s="71"/>
      <c r="BF542" s="71"/>
      <c r="BG542" s="455"/>
      <c r="BH542" s="455"/>
      <c r="BI542" s="455"/>
      <c r="BJ542" s="455">
        <v>1</v>
      </c>
      <c r="BK542" s="455"/>
      <c r="BL542" s="450">
        <f t="shared" si="342"/>
        <v>0</v>
      </c>
      <c r="BM542" s="71"/>
      <c r="BN542" s="71"/>
      <c r="BO542" s="71"/>
      <c r="BP542" s="71"/>
      <c r="BQ542" s="455">
        <f t="shared" si="339"/>
        <v>1</v>
      </c>
      <c r="BR542" s="71"/>
      <c r="BS542" s="71"/>
      <c r="BT542" s="71"/>
      <c r="BU542" s="71"/>
      <c r="BV542" s="71"/>
      <c r="BW542" s="71"/>
      <c r="BX542" s="71"/>
      <c r="BY542" s="71"/>
      <c r="BZ542" s="71"/>
      <c r="CA542" s="71"/>
      <c r="CB542" s="71"/>
      <c r="CC542" s="71"/>
      <c r="CD542" s="71"/>
      <c r="CE542" s="71"/>
      <c r="CF542" s="71"/>
      <c r="CG542" s="71"/>
      <c r="CH542" s="71"/>
      <c r="CI542" s="71"/>
      <c r="CJ542" s="71"/>
      <c r="CK542" s="71"/>
      <c r="CL542" s="71"/>
      <c r="CM542" s="71"/>
      <c r="CN542" s="71"/>
      <c r="CO542" s="71"/>
      <c r="CP542" s="190">
        <f t="shared" si="335"/>
        <v>0</v>
      </c>
      <c r="CQ542" s="71"/>
      <c r="CR542" s="71"/>
      <c r="CS542" s="71"/>
      <c r="CT542" s="71"/>
      <c r="CU542" s="71"/>
      <c r="CV542" s="71"/>
      <c r="CW542" s="71"/>
      <c r="CX542" s="71"/>
      <c r="CY542" s="71"/>
      <c r="CZ542" s="71"/>
      <c r="DA542" s="71"/>
      <c r="DB542" s="190">
        <f t="shared" si="336"/>
        <v>0</v>
      </c>
      <c r="DC542" s="71">
        <f t="shared" si="332"/>
        <v>0</v>
      </c>
      <c r="DD542" s="71"/>
      <c r="DE542" s="71"/>
      <c r="DF542" s="71"/>
      <c r="DG542" s="190">
        <f t="shared" si="333"/>
        <v>0</v>
      </c>
      <c r="DH542" s="71">
        <f t="shared" si="334"/>
        <v>0</v>
      </c>
      <c r="DI542" s="71"/>
      <c r="DJ542" s="71"/>
      <c r="DK542" s="71"/>
      <c r="DL542" s="71"/>
      <c r="DM542" s="71"/>
      <c r="DN542" s="71"/>
      <c r="DO542" s="71"/>
      <c r="DP542" s="71"/>
      <c r="DQ542" s="71"/>
      <c r="DR542" s="71"/>
      <c r="DS542" s="71"/>
      <c r="DT542" s="71"/>
      <c r="DU542" s="71"/>
      <c r="DV542" s="71"/>
      <c r="DW542" s="71"/>
      <c r="DX542" s="71"/>
      <c r="DY542" s="71"/>
      <c r="DZ542" s="71"/>
      <c r="EA542" s="71"/>
      <c r="EB542" s="71"/>
      <c r="EC542" s="71"/>
      <c r="ED542" s="71"/>
      <c r="EE542" s="71"/>
      <c r="EF542" s="71"/>
      <c r="EG542" s="71"/>
      <c r="EH542" s="71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</row>
    <row r="543" spans="2:158" s="69" customFormat="1">
      <c r="B543" s="76"/>
      <c r="C543" s="77" t="s">
        <v>397</v>
      </c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2"/>
      <c r="P543" s="71"/>
      <c r="Q543" s="71"/>
      <c r="R543" s="71"/>
      <c r="S543" s="71"/>
      <c r="T543" s="71"/>
      <c r="U543" s="71"/>
      <c r="V543" s="71"/>
      <c r="W543" s="71"/>
      <c r="X543" s="71"/>
      <c r="Y543" s="73">
        <v>5</v>
      </c>
      <c r="Z543" s="73"/>
      <c r="AA543" s="73"/>
      <c r="AB543" s="73"/>
      <c r="AC543" s="73"/>
      <c r="AD543" s="73"/>
      <c r="AE543" s="73"/>
      <c r="AF543" s="447">
        <f>SUM(AS543:AU543,AY543,BA543:BB543,BG543:BL543)</f>
        <v>8</v>
      </c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447"/>
      <c r="AT543" s="455"/>
      <c r="AU543" s="450"/>
      <c r="AV543" s="71"/>
      <c r="AW543" s="71"/>
      <c r="AX543" s="71"/>
      <c r="AY543" s="455"/>
      <c r="AZ543" s="71"/>
      <c r="BA543" s="455"/>
      <c r="BB543" s="447"/>
      <c r="BC543" s="71"/>
      <c r="BD543" s="71"/>
      <c r="BE543" s="71"/>
      <c r="BF543" s="71"/>
      <c r="BG543" s="455"/>
      <c r="BH543" s="455"/>
      <c r="BI543" s="455"/>
      <c r="BJ543" s="455">
        <v>8</v>
      </c>
      <c r="BK543" s="455"/>
      <c r="BL543" s="450">
        <f t="shared" si="342"/>
        <v>0</v>
      </c>
      <c r="BM543" s="71"/>
      <c r="BN543" s="71"/>
      <c r="BO543" s="71"/>
      <c r="BP543" s="71"/>
      <c r="BQ543" s="455">
        <f t="shared" si="339"/>
        <v>8</v>
      </c>
      <c r="BR543" s="71"/>
      <c r="BS543" s="71"/>
      <c r="BT543" s="71"/>
      <c r="BU543" s="71"/>
      <c r="BV543" s="71"/>
      <c r="BW543" s="71"/>
      <c r="BX543" s="71"/>
      <c r="BY543" s="71"/>
      <c r="BZ543" s="71"/>
      <c r="CA543" s="71"/>
      <c r="CB543" s="71"/>
      <c r="CC543" s="71"/>
      <c r="CD543" s="71"/>
      <c r="CE543" s="71"/>
      <c r="CF543" s="71"/>
      <c r="CG543" s="71"/>
      <c r="CH543" s="71"/>
      <c r="CI543" s="71"/>
      <c r="CJ543" s="71"/>
      <c r="CK543" s="71"/>
      <c r="CL543" s="71"/>
      <c r="CM543" s="71"/>
      <c r="CN543" s="71"/>
      <c r="CO543" s="71"/>
      <c r="CP543" s="190">
        <f t="shared" si="335"/>
        <v>0</v>
      </c>
      <c r="CQ543" s="71"/>
      <c r="CR543" s="71"/>
      <c r="CS543" s="71"/>
      <c r="CT543" s="71"/>
      <c r="CU543" s="71"/>
      <c r="CV543" s="71"/>
      <c r="CW543" s="71"/>
      <c r="CX543" s="71"/>
      <c r="CY543" s="71"/>
      <c r="CZ543" s="71"/>
      <c r="DA543" s="71"/>
      <c r="DB543" s="190">
        <f t="shared" si="336"/>
        <v>0</v>
      </c>
      <c r="DC543" s="71">
        <f t="shared" si="332"/>
        <v>0</v>
      </c>
      <c r="DD543" s="71"/>
      <c r="DE543" s="71"/>
      <c r="DF543" s="71"/>
      <c r="DG543" s="190">
        <f t="shared" si="333"/>
        <v>0</v>
      </c>
      <c r="DH543" s="71">
        <f t="shared" si="334"/>
        <v>0</v>
      </c>
      <c r="DI543" s="71"/>
      <c r="DJ543" s="71"/>
      <c r="DK543" s="71"/>
      <c r="DL543" s="71"/>
      <c r="DM543" s="71"/>
      <c r="DN543" s="71"/>
      <c r="DO543" s="71"/>
      <c r="DP543" s="71"/>
      <c r="DQ543" s="71"/>
      <c r="DR543" s="71"/>
      <c r="DS543" s="71"/>
      <c r="DT543" s="71"/>
      <c r="DU543" s="71"/>
      <c r="DV543" s="71"/>
      <c r="DW543" s="71"/>
      <c r="DX543" s="71"/>
      <c r="DY543" s="71"/>
      <c r="DZ543" s="71"/>
      <c r="EA543" s="71"/>
      <c r="EB543" s="71"/>
      <c r="EC543" s="71"/>
      <c r="ED543" s="71"/>
      <c r="EE543" s="71"/>
      <c r="EF543" s="71"/>
      <c r="EG543" s="71"/>
      <c r="EH543" s="71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</row>
    <row r="544" spans="2:158" s="69" customFormat="1">
      <c r="B544" s="76"/>
      <c r="C544" s="77" t="s">
        <v>398</v>
      </c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2"/>
      <c r="P544" s="71"/>
      <c r="Q544" s="71"/>
      <c r="R544" s="71"/>
      <c r="S544" s="71"/>
      <c r="T544" s="71"/>
      <c r="U544" s="71"/>
      <c r="V544" s="71"/>
      <c r="W544" s="71"/>
      <c r="X544" s="71"/>
      <c r="Y544" s="73">
        <v>4</v>
      </c>
      <c r="Z544" s="73"/>
      <c r="AA544" s="73"/>
      <c r="AB544" s="73"/>
      <c r="AC544" s="73"/>
      <c r="AD544" s="73"/>
      <c r="AE544" s="73"/>
      <c r="AF544" s="447">
        <f>SUM(AS544:AU544,AY544,BA544:BB544,BG544:BL544)</f>
        <v>191</v>
      </c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447"/>
      <c r="AT544" s="455"/>
      <c r="AU544" s="450"/>
      <c r="AV544" s="71"/>
      <c r="AW544" s="71"/>
      <c r="AX544" s="71"/>
      <c r="AY544" s="455"/>
      <c r="AZ544" s="71"/>
      <c r="BA544" s="455"/>
      <c r="BB544" s="447"/>
      <c r="BC544" s="71"/>
      <c r="BD544" s="71"/>
      <c r="BE544" s="71"/>
      <c r="BF544" s="71"/>
      <c r="BG544" s="455"/>
      <c r="BH544" s="455"/>
      <c r="BI544" s="455"/>
      <c r="BJ544" s="455">
        <v>129</v>
      </c>
      <c r="BK544" s="455"/>
      <c r="BL544" s="450">
        <f t="shared" si="342"/>
        <v>62</v>
      </c>
      <c r="BM544" s="71"/>
      <c r="BN544" s="71"/>
      <c r="BO544" s="71"/>
      <c r="BP544" s="71">
        <v>62</v>
      </c>
      <c r="BQ544" s="455">
        <f t="shared" si="339"/>
        <v>191</v>
      </c>
      <c r="BR544" s="71"/>
      <c r="BS544" s="71"/>
      <c r="BT544" s="71"/>
      <c r="BU544" s="71"/>
      <c r="BV544" s="71"/>
      <c r="BW544" s="71"/>
      <c r="BX544" s="71"/>
      <c r="BY544" s="71"/>
      <c r="BZ544" s="71"/>
      <c r="CA544" s="71"/>
      <c r="CB544" s="71"/>
      <c r="CC544" s="71"/>
      <c r="CD544" s="71"/>
      <c r="CE544" s="71"/>
      <c r="CF544" s="71"/>
      <c r="CG544" s="71"/>
      <c r="CH544" s="71"/>
      <c r="CI544" s="71"/>
      <c r="CJ544" s="71"/>
      <c r="CK544" s="71"/>
      <c r="CL544" s="71"/>
      <c r="CM544" s="71"/>
      <c r="CN544" s="71"/>
      <c r="CO544" s="71"/>
      <c r="CP544" s="190">
        <f t="shared" si="335"/>
        <v>0</v>
      </c>
      <c r="CQ544" s="71"/>
      <c r="CR544" s="71"/>
      <c r="CS544" s="71"/>
      <c r="CT544" s="71"/>
      <c r="CU544" s="71"/>
      <c r="CV544" s="71"/>
      <c r="CW544" s="71"/>
      <c r="CX544" s="71"/>
      <c r="CY544" s="71"/>
      <c r="CZ544" s="71"/>
      <c r="DA544" s="71"/>
      <c r="DB544" s="190">
        <f t="shared" si="336"/>
        <v>0</v>
      </c>
      <c r="DC544" s="71">
        <f t="shared" si="332"/>
        <v>0</v>
      </c>
      <c r="DD544" s="71"/>
      <c r="DE544" s="71"/>
      <c r="DF544" s="71"/>
      <c r="DG544" s="190">
        <f t="shared" si="333"/>
        <v>0</v>
      </c>
      <c r="DH544" s="71">
        <f t="shared" si="334"/>
        <v>0</v>
      </c>
      <c r="DI544" s="71"/>
      <c r="DJ544" s="71"/>
      <c r="DK544" s="71"/>
      <c r="DL544" s="71"/>
      <c r="DM544" s="71"/>
      <c r="DN544" s="71"/>
      <c r="DO544" s="71"/>
      <c r="DP544" s="71"/>
      <c r="DQ544" s="71"/>
      <c r="DR544" s="71"/>
      <c r="DS544" s="71"/>
      <c r="DT544" s="71"/>
      <c r="DU544" s="71"/>
      <c r="DV544" s="71"/>
      <c r="DW544" s="71"/>
      <c r="DX544" s="71"/>
      <c r="DY544" s="71"/>
      <c r="DZ544" s="71"/>
      <c r="EA544" s="71"/>
      <c r="EB544" s="71"/>
      <c r="EC544" s="71"/>
      <c r="ED544" s="71"/>
      <c r="EE544" s="71"/>
      <c r="EF544" s="71"/>
      <c r="EG544" s="71"/>
      <c r="EH544" s="71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</row>
    <row r="545" spans="2:158" s="83" customFormat="1" ht="14.25" customHeight="1">
      <c r="B545" s="135" t="s">
        <v>466</v>
      </c>
      <c r="C545" s="727" t="s">
        <v>467</v>
      </c>
      <c r="D545" s="86"/>
      <c r="E545" s="86"/>
      <c r="F545" s="86"/>
      <c r="G545" s="86"/>
      <c r="H545" s="86"/>
      <c r="I545" s="86"/>
      <c r="J545" s="86"/>
      <c r="K545" s="86"/>
      <c r="L545" s="86"/>
      <c r="M545" s="86"/>
      <c r="N545" s="86"/>
      <c r="O545" s="87"/>
      <c r="P545" s="86"/>
      <c r="Q545" s="86"/>
      <c r="R545" s="86"/>
      <c r="S545" s="86"/>
      <c r="T545" s="86"/>
      <c r="U545" s="86"/>
      <c r="V545" s="86"/>
      <c r="W545" s="86"/>
      <c r="X545" s="86"/>
      <c r="Y545" s="88">
        <v>4</v>
      </c>
      <c r="Z545" s="88"/>
      <c r="AA545" s="88"/>
      <c r="AB545" s="88"/>
      <c r="AC545" s="88"/>
      <c r="AD545" s="88"/>
      <c r="AE545" s="88"/>
      <c r="AF545" s="447">
        <f>SUM(AS545:AU545,AY545,BA545:BB545,BG545:BL545)</f>
        <v>0.1</v>
      </c>
      <c r="AG545" s="86"/>
      <c r="AH545" s="86"/>
      <c r="AI545" s="86"/>
      <c r="AJ545" s="86"/>
      <c r="AK545" s="86"/>
      <c r="AL545" s="86"/>
      <c r="AM545" s="86"/>
      <c r="AN545" s="86"/>
      <c r="AO545" s="86"/>
      <c r="AP545" s="86"/>
      <c r="AQ545" s="86"/>
      <c r="AR545" s="86"/>
      <c r="AS545" s="447">
        <f t="shared" si="262"/>
        <v>0</v>
      </c>
      <c r="AT545" s="455"/>
      <c r="AU545" s="450">
        <f>SUM(AV545:AX545)</f>
        <v>0</v>
      </c>
      <c r="AV545" s="86"/>
      <c r="AW545" s="86"/>
      <c r="AX545" s="86"/>
      <c r="AY545" s="455"/>
      <c r="AZ545" s="86"/>
      <c r="BA545" s="455"/>
      <c r="BB545" s="447">
        <f>SUM(BC545,BD545,BF545)</f>
        <v>0</v>
      </c>
      <c r="BC545" s="86"/>
      <c r="BD545" s="86"/>
      <c r="BE545" s="86"/>
      <c r="BF545" s="86"/>
      <c r="BG545" s="455"/>
      <c r="BH545" s="455">
        <v>0.1</v>
      </c>
      <c r="BI545" s="455"/>
      <c r="BJ545" s="455"/>
      <c r="BK545" s="455"/>
      <c r="BL545" s="450">
        <f t="shared" si="342"/>
        <v>0</v>
      </c>
      <c r="BM545" s="86"/>
      <c r="BN545" s="86"/>
      <c r="BO545" s="86"/>
      <c r="BP545" s="86"/>
      <c r="BQ545" s="455">
        <f t="shared" si="339"/>
        <v>0.1</v>
      </c>
      <c r="BR545" s="86"/>
      <c r="BS545" s="86"/>
      <c r="BT545" s="86"/>
      <c r="BU545" s="86"/>
      <c r="BV545" s="86"/>
      <c r="BW545" s="86"/>
      <c r="BX545" s="86"/>
      <c r="BY545" s="86"/>
      <c r="BZ545" s="86"/>
      <c r="CA545" s="86"/>
      <c r="CB545" s="86"/>
      <c r="CC545" s="86"/>
      <c r="CD545" s="86"/>
      <c r="CE545" s="86"/>
      <c r="CF545" s="86"/>
      <c r="CG545" s="86"/>
      <c r="CH545" s="86"/>
      <c r="CI545" s="86"/>
      <c r="CJ545" s="86"/>
      <c r="CK545" s="86"/>
      <c r="CL545" s="86"/>
      <c r="CM545" s="86"/>
      <c r="CN545" s="86"/>
      <c r="CO545" s="86"/>
      <c r="CP545" s="188">
        <f t="shared" si="335"/>
        <v>0</v>
      </c>
      <c r="CQ545" s="86"/>
      <c r="CR545" s="86"/>
      <c r="CS545" s="86"/>
      <c r="CT545" s="86"/>
      <c r="CU545" s="86"/>
      <c r="CV545" s="86"/>
      <c r="CW545" s="86"/>
      <c r="CX545" s="86"/>
      <c r="CY545" s="86"/>
      <c r="CZ545" s="86"/>
      <c r="DA545" s="86"/>
      <c r="DB545" s="188">
        <f t="shared" si="336"/>
        <v>0</v>
      </c>
      <c r="DC545" s="38">
        <f t="shared" si="332"/>
        <v>0</v>
      </c>
      <c r="DD545" s="86"/>
      <c r="DE545" s="86"/>
      <c r="DF545" s="86"/>
      <c r="DG545" s="188">
        <f t="shared" si="333"/>
        <v>0</v>
      </c>
      <c r="DH545" s="38">
        <f t="shared" si="334"/>
        <v>0</v>
      </c>
      <c r="DI545" s="86"/>
      <c r="DJ545" s="86"/>
      <c r="DK545" s="86"/>
      <c r="DL545" s="86"/>
      <c r="DM545" s="86"/>
      <c r="DN545" s="86"/>
      <c r="DO545" s="86"/>
      <c r="DP545" s="86"/>
      <c r="DQ545" s="86"/>
      <c r="DR545" s="86"/>
      <c r="DS545" s="86"/>
      <c r="DT545" s="86"/>
      <c r="DU545" s="86"/>
      <c r="DV545" s="86"/>
      <c r="DW545" s="86"/>
      <c r="DX545" s="86"/>
      <c r="DY545" s="86"/>
      <c r="DZ545" s="86"/>
      <c r="EA545" s="86"/>
      <c r="EB545" s="86"/>
      <c r="EC545" s="86"/>
      <c r="ED545" s="86"/>
      <c r="EE545" s="86"/>
      <c r="EF545" s="86"/>
      <c r="EG545" s="86"/>
      <c r="EH545" s="86"/>
      <c r="EI545" s="89"/>
      <c r="EJ545" s="89"/>
      <c r="EK545" s="89"/>
      <c r="EL545" s="89"/>
      <c r="EM545" s="89"/>
      <c r="EN545" s="89"/>
      <c r="EO545" s="89"/>
      <c r="EP545" s="89"/>
      <c r="EQ545" s="89"/>
      <c r="ER545" s="89"/>
      <c r="ES545" s="89"/>
      <c r="ET545" s="89"/>
      <c r="EU545" s="89"/>
      <c r="EV545" s="89"/>
      <c r="EW545" s="89"/>
      <c r="EX545" s="89"/>
      <c r="EY545" s="89"/>
      <c r="EZ545" s="89"/>
      <c r="FA545" s="89"/>
      <c r="FB545" s="89"/>
    </row>
    <row r="546" spans="2:158" s="83" customFormat="1">
      <c r="B546" s="135"/>
      <c r="C546" s="728"/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7"/>
      <c r="P546" s="86"/>
      <c r="Q546" s="86"/>
      <c r="R546" s="86"/>
      <c r="S546" s="86"/>
      <c r="T546" s="86"/>
      <c r="U546" s="86"/>
      <c r="V546" s="86"/>
      <c r="W546" s="86"/>
      <c r="X546" s="86"/>
      <c r="Y546" s="88">
        <f>SUM(Y547:Y560)</f>
        <v>4</v>
      </c>
      <c r="Z546" s="88"/>
      <c r="AA546" s="88"/>
      <c r="AB546" s="88"/>
      <c r="AC546" s="88"/>
      <c r="AD546" s="88"/>
      <c r="AE546" s="88"/>
      <c r="AF546" s="447">
        <f>SUM(AF548:AF560)</f>
        <v>83</v>
      </c>
      <c r="AG546" s="125">
        <f t="shared" ref="AG546:BR546" si="343">SUM(AG548:AG560)</f>
        <v>0</v>
      </c>
      <c r="AH546" s="125">
        <f t="shared" si="343"/>
        <v>0</v>
      </c>
      <c r="AI546" s="125">
        <f t="shared" si="343"/>
        <v>0</v>
      </c>
      <c r="AJ546" s="125">
        <f t="shared" si="343"/>
        <v>0</v>
      </c>
      <c r="AK546" s="125">
        <f t="shared" si="343"/>
        <v>0</v>
      </c>
      <c r="AL546" s="125">
        <f t="shared" si="343"/>
        <v>0</v>
      </c>
      <c r="AM546" s="125">
        <f t="shared" si="343"/>
        <v>0</v>
      </c>
      <c r="AN546" s="125">
        <f t="shared" si="343"/>
        <v>0</v>
      </c>
      <c r="AO546" s="125">
        <f t="shared" si="343"/>
        <v>0</v>
      </c>
      <c r="AP546" s="125">
        <f t="shared" si="343"/>
        <v>0</v>
      </c>
      <c r="AQ546" s="125">
        <f t="shared" si="343"/>
        <v>0</v>
      </c>
      <c r="AR546" s="125">
        <f t="shared" si="343"/>
        <v>0</v>
      </c>
      <c r="AS546" s="447">
        <f t="shared" si="343"/>
        <v>0</v>
      </c>
      <c r="AT546" s="447">
        <f t="shared" si="343"/>
        <v>0</v>
      </c>
      <c r="AU546" s="447">
        <f t="shared" si="343"/>
        <v>0</v>
      </c>
      <c r="AV546" s="125">
        <f t="shared" si="343"/>
        <v>0</v>
      </c>
      <c r="AW546" s="125">
        <f t="shared" si="343"/>
        <v>0</v>
      </c>
      <c r="AX546" s="125">
        <f t="shared" si="343"/>
        <v>0</v>
      </c>
      <c r="AY546" s="447">
        <f t="shared" si="343"/>
        <v>0</v>
      </c>
      <c r="AZ546" s="125">
        <f t="shared" si="343"/>
        <v>0</v>
      </c>
      <c r="BA546" s="447">
        <f t="shared" si="343"/>
        <v>0</v>
      </c>
      <c r="BB546" s="447">
        <f t="shared" si="343"/>
        <v>0</v>
      </c>
      <c r="BC546" s="125">
        <f t="shared" si="343"/>
        <v>0</v>
      </c>
      <c r="BD546" s="125">
        <f t="shared" si="343"/>
        <v>0</v>
      </c>
      <c r="BE546" s="125">
        <f t="shared" si="343"/>
        <v>0</v>
      </c>
      <c r="BF546" s="125">
        <f t="shared" si="343"/>
        <v>0</v>
      </c>
      <c r="BG546" s="447">
        <f t="shared" si="343"/>
        <v>0</v>
      </c>
      <c r="BH546" s="447">
        <f t="shared" si="343"/>
        <v>77</v>
      </c>
      <c r="BI546" s="447">
        <f t="shared" si="343"/>
        <v>0</v>
      </c>
      <c r="BJ546" s="447">
        <f t="shared" si="343"/>
        <v>5</v>
      </c>
      <c r="BK546" s="447">
        <f t="shared" si="343"/>
        <v>0</v>
      </c>
      <c r="BL546" s="447">
        <f t="shared" si="343"/>
        <v>1</v>
      </c>
      <c r="BM546" s="125">
        <f t="shared" si="343"/>
        <v>0</v>
      </c>
      <c r="BN546" s="125">
        <f t="shared" si="343"/>
        <v>0</v>
      </c>
      <c r="BO546" s="125">
        <f t="shared" si="343"/>
        <v>0</v>
      </c>
      <c r="BP546" s="125">
        <f t="shared" si="343"/>
        <v>1</v>
      </c>
      <c r="BQ546" s="455">
        <f t="shared" si="339"/>
        <v>83</v>
      </c>
      <c r="BR546" s="125">
        <f t="shared" si="343"/>
        <v>0</v>
      </c>
      <c r="BS546" s="86"/>
      <c r="BT546" s="86"/>
      <c r="BU546" s="86"/>
      <c r="BV546" s="86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188">
        <f t="shared" si="335"/>
        <v>0</v>
      </c>
      <c r="CQ546" s="86"/>
      <c r="CR546" s="86"/>
      <c r="CS546" s="86"/>
      <c r="CT546" s="86"/>
      <c r="CU546" s="86"/>
      <c r="CV546" s="86"/>
      <c r="CW546" s="86"/>
      <c r="CX546" s="86"/>
      <c r="CY546" s="86"/>
      <c r="CZ546" s="86"/>
      <c r="DA546" s="86"/>
      <c r="DB546" s="188">
        <f t="shared" si="336"/>
        <v>0</v>
      </c>
      <c r="DC546" s="38">
        <f t="shared" si="332"/>
        <v>0</v>
      </c>
      <c r="DD546" s="86"/>
      <c r="DE546" s="86"/>
      <c r="DF546" s="86"/>
      <c r="DG546" s="188">
        <f t="shared" si="333"/>
        <v>0</v>
      </c>
      <c r="DH546" s="38">
        <f t="shared" si="334"/>
        <v>0</v>
      </c>
      <c r="DI546" s="86"/>
      <c r="DJ546" s="86"/>
      <c r="DK546" s="86"/>
      <c r="DL546" s="86"/>
      <c r="DM546" s="86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6"/>
      <c r="EI546" s="89"/>
      <c r="EJ546" s="89"/>
      <c r="EK546" s="89"/>
      <c r="EL546" s="89"/>
      <c r="EM546" s="89"/>
      <c r="EN546" s="89"/>
      <c r="EO546" s="89"/>
      <c r="EP546" s="89"/>
      <c r="EQ546" s="89"/>
      <c r="ER546" s="89"/>
      <c r="ES546" s="89"/>
      <c r="ET546" s="89"/>
      <c r="EU546" s="89"/>
      <c r="EV546" s="89"/>
      <c r="EW546" s="89"/>
      <c r="EX546" s="89"/>
      <c r="EY546" s="89"/>
      <c r="EZ546" s="89"/>
      <c r="FA546" s="89"/>
      <c r="FB546" s="89"/>
    </row>
    <row r="547" spans="2:158">
      <c r="B547" s="58"/>
      <c r="C547" s="77" t="s">
        <v>385</v>
      </c>
      <c r="D547" s="38"/>
      <c r="E547" s="38"/>
      <c r="F547" s="38"/>
      <c r="G547" s="38"/>
      <c r="H547" s="38"/>
      <c r="I547" s="38"/>
      <c r="J547" s="38"/>
      <c r="K547" s="38"/>
      <c r="L547" s="38"/>
      <c r="M547" s="38"/>
      <c r="N547" s="38"/>
      <c r="O547" s="61"/>
      <c r="P547" s="38"/>
      <c r="Q547" s="38"/>
      <c r="R547" s="38"/>
      <c r="S547" s="38"/>
      <c r="T547" s="38"/>
      <c r="U547" s="38"/>
      <c r="V547" s="38"/>
      <c r="W547" s="38"/>
      <c r="X547" s="38"/>
      <c r="Y547" s="33"/>
      <c r="Z547" s="33"/>
      <c r="AA547" s="33"/>
      <c r="AB547" s="33"/>
      <c r="AC547" s="33"/>
      <c r="AD547" s="33"/>
      <c r="AE547" s="33"/>
      <c r="AF547" s="447"/>
      <c r="AG547" s="38"/>
      <c r="AH547" s="38"/>
      <c r="AI547" s="38"/>
      <c r="AJ547" s="38"/>
      <c r="AK547" s="38"/>
      <c r="AL547" s="38"/>
      <c r="AM547" s="38"/>
      <c r="AN547" s="38"/>
      <c r="AO547" s="38"/>
      <c r="AP547" s="38"/>
      <c r="AQ547" s="38"/>
      <c r="AR547" s="38"/>
      <c r="AS547" s="447"/>
      <c r="AT547" s="455"/>
      <c r="AU547" s="450"/>
      <c r="AV547" s="38"/>
      <c r="AW547" s="38"/>
      <c r="AX547" s="38"/>
      <c r="AY547" s="455"/>
      <c r="AZ547" s="38"/>
      <c r="BA547" s="455"/>
      <c r="BB547" s="447"/>
      <c r="BC547" s="38"/>
      <c r="BD547" s="38"/>
      <c r="BE547" s="38"/>
      <c r="BF547" s="38"/>
      <c r="BG547" s="455"/>
      <c r="BH547" s="455"/>
      <c r="BI547" s="455"/>
      <c r="BJ547" s="455"/>
      <c r="BK547" s="455"/>
      <c r="BL547" s="450"/>
      <c r="BM547" s="38"/>
      <c r="BN547" s="38"/>
      <c r="BO547" s="38"/>
      <c r="BP547" s="38"/>
      <c r="BQ547" s="455">
        <f t="shared" si="339"/>
        <v>0</v>
      </c>
      <c r="BR547" s="38"/>
      <c r="BS547" s="38"/>
      <c r="BT547" s="38"/>
      <c r="BU547" s="38"/>
      <c r="BV547" s="38"/>
      <c r="BW547" s="38"/>
      <c r="BX547" s="38"/>
      <c r="BY547" s="38"/>
      <c r="BZ547" s="38"/>
      <c r="CA547" s="38"/>
      <c r="CB547" s="38"/>
      <c r="CC547" s="38"/>
      <c r="CD547" s="38"/>
      <c r="CE547" s="38"/>
      <c r="CF547" s="38"/>
      <c r="CG547" s="38"/>
      <c r="CH547" s="38"/>
      <c r="CI547" s="38"/>
      <c r="CJ547" s="38"/>
      <c r="CK547" s="38"/>
      <c r="CL547" s="38"/>
      <c r="CM547" s="38"/>
      <c r="CN547" s="38"/>
      <c r="CO547" s="38"/>
      <c r="CP547" s="188">
        <f t="shared" si="335"/>
        <v>0</v>
      </c>
      <c r="CQ547" s="38"/>
      <c r="CR547" s="38"/>
      <c r="CS547" s="38"/>
      <c r="CT547" s="38"/>
      <c r="CU547" s="38"/>
      <c r="CV547" s="38"/>
      <c r="CW547" s="38"/>
      <c r="CX547" s="38"/>
      <c r="CY547" s="38"/>
      <c r="CZ547" s="38"/>
      <c r="DA547" s="38"/>
      <c r="DB547" s="188">
        <f t="shared" si="336"/>
        <v>0</v>
      </c>
      <c r="DC547" s="38">
        <f t="shared" si="332"/>
        <v>0</v>
      </c>
      <c r="DD547" s="38"/>
      <c r="DE547" s="38"/>
      <c r="DF547" s="38"/>
      <c r="DG547" s="188">
        <f t="shared" si="333"/>
        <v>0</v>
      </c>
      <c r="DH547" s="38">
        <f t="shared" si="334"/>
        <v>0</v>
      </c>
      <c r="DI547" s="38"/>
      <c r="DJ547" s="38"/>
      <c r="DK547" s="38"/>
      <c r="DL547" s="38"/>
      <c r="DM547" s="38"/>
      <c r="DN547" s="38"/>
      <c r="DO547" s="38"/>
      <c r="DP547" s="38"/>
      <c r="DQ547" s="38"/>
      <c r="DR547" s="38"/>
      <c r="DS547" s="38"/>
      <c r="DT547" s="38"/>
      <c r="DU547" s="38"/>
      <c r="DV547" s="38"/>
      <c r="DW547" s="38"/>
      <c r="DX547" s="38"/>
      <c r="DY547" s="38"/>
      <c r="DZ547" s="38"/>
      <c r="EA547" s="38"/>
      <c r="EB547" s="38"/>
      <c r="EC547" s="38"/>
      <c r="ED547" s="38"/>
      <c r="EE547" s="38"/>
      <c r="EF547" s="38"/>
      <c r="EG547" s="38"/>
      <c r="EH547" s="38"/>
    </row>
    <row r="548" spans="2:158">
      <c r="B548" s="58"/>
      <c r="C548" s="77" t="s">
        <v>386</v>
      </c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61"/>
      <c r="P548" s="38"/>
      <c r="Q548" s="38"/>
      <c r="R548" s="38"/>
      <c r="S548" s="38"/>
      <c r="T548" s="38"/>
      <c r="U548" s="38"/>
      <c r="V548" s="38"/>
      <c r="W548" s="38"/>
      <c r="X548" s="38"/>
      <c r="Y548" s="33"/>
      <c r="Z548" s="33"/>
      <c r="AA548" s="33"/>
      <c r="AB548" s="33"/>
      <c r="AC548" s="33"/>
      <c r="AD548" s="33"/>
      <c r="AE548" s="33"/>
      <c r="AF548" s="447"/>
      <c r="AG548" s="38"/>
      <c r="AH548" s="38"/>
      <c r="AI548" s="38"/>
      <c r="AJ548" s="38"/>
      <c r="AK548" s="38"/>
      <c r="AL548" s="38"/>
      <c r="AM548" s="38"/>
      <c r="AN548" s="38"/>
      <c r="AO548" s="38"/>
      <c r="AP548" s="38"/>
      <c r="AQ548" s="38"/>
      <c r="AR548" s="38"/>
      <c r="AS548" s="447"/>
      <c r="AT548" s="455"/>
      <c r="AU548" s="450"/>
      <c r="AV548" s="38"/>
      <c r="AW548" s="38"/>
      <c r="AX548" s="38"/>
      <c r="AY548" s="455"/>
      <c r="AZ548" s="38"/>
      <c r="BA548" s="455"/>
      <c r="BB548" s="447"/>
      <c r="BC548" s="38"/>
      <c r="BD548" s="38"/>
      <c r="BE548" s="38"/>
      <c r="BF548" s="38"/>
      <c r="BG548" s="455"/>
      <c r="BH548" s="455"/>
      <c r="BI548" s="455"/>
      <c r="BJ548" s="455"/>
      <c r="BK548" s="455"/>
      <c r="BL548" s="450"/>
      <c r="BM548" s="38"/>
      <c r="BN548" s="38"/>
      <c r="BO548" s="38"/>
      <c r="BP548" s="38"/>
      <c r="BQ548" s="455">
        <f t="shared" si="339"/>
        <v>0</v>
      </c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188">
        <f t="shared" si="335"/>
        <v>0</v>
      </c>
      <c r="CQ548" s="38"/>
      <c r="CR548" s="38"/>
      <c r="CS548" s="38"/>
      <c r="CT548" s="38"/>
      <c r="CU548" s="38"/>
      <c r="CV548" s="38"/>
      <c r="CW548" s="38"/>
      <c r="CX548" s="38"/>
      <c r="CY548" s="38"/>
      <c r="CZ548" s="38"/>
      <c r="DA548" s="38"/>
      <c r="DB548" s="188">
        <f t="shared" si="336"/>
        <v>0</v>
      </c>
      <c r="DC548" s="38">
        <f t="shared" si="332"/>
        <v>0</v>
      </c>
      <c r="DD548" s="38"/>
      <c r="DE548" s="38"/>
      <c r="DF548" s="38"/>
      <c r="DG548" s="188">
        <f t="shared" si="333"/>
        <v>0</v>
      </c>
      <c r="DH548" s="38">
        <f t="shared" si="334"/>
        <v>0</v>
      </c>
      <c r="DI548" s="38"/>
      <c r="DJ548" s="38"/>
      <c r="DK548" s="38"/>
      <c r="DL548" s="38"/>
      <c r="DM548" s="38"/>
      <c r="DN548" s="38"/>
      <c r="DO548" s="38"/>
      <c r="DP548" s="38"/>
      <c r="DQ548" s="38"/>
      <c r="DR548" s="38"/>
      <c r="DS548" s="38"/>
      <c r="DT548" s="38"/>
      <c r="DU548" s="38"/>
      <c r="DV548" s="38"/>
      <c r="DW548" s="38"/>
      <c r="DX548" s="38"/>
      <c r="DY548" s="38"/>
      <c r="DZ548" s="38"/>
      <c r="EA548" s="38"/>
      <c r="EB548" s="38"/>
      <c r="EC548" s="38"/>
      <c r="ED548" s="38"/>
      <c r="EE548" s="38"/>
      <c r="EF548" s="38"/>
      <c r="EG548" s="38"/>
      <c r="EH548" s="38"/>
    </row>
    <row r="549" spans="2:158">
      <c r="B549" s="58"/>
      <c r="C549" s="77" t="s">
        <v>387</v>
      </c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61"/>
      <c r="P549" s="38"/>
      <c r="Q549" s="38"/>
      <c r="R549" s="38"/>
      <c r="S549" s="38"/>
      <c r="T549" s="38"/>
      <c r="U549" s="38"/>
      <c r="V549" s="38"/>
      <c r="W549" s="38"/>
      <c r="X549" s="38"/>
      <c r="Y549" s="33">
        <v>1</v>
      </c>
      <c r="Z549" s="33"/>
      <c r="AA549" s="33"/>
      <c r="AB549" s="33"/>
      <c r="AC549" s="33"/>
      <c r="AD549" s="33"/>
      <c r="AE549" s="33"/>
      <c r="AF549" s="447">
        <f t="shared" ref="AF549:AF560" si="344">SUM(AS549:AU549,AY549,BA549:BB549,BG549:BL549)</f>
        <v>1</v>
      </c>
      <c r="AG549" s="38"/>
      <c r="AH549" s="38"/>
      <c r="AI549" s="38"/>
      <c r="AJ549" s="38"/>
      <c r="AK549" s="38"/>
      <c r="AL549" s="38"/>
      <c r="AM549" s="38"/>
      <c r="AN549" s="38"/>
      <c r="AO549" s="38"/>
      <c r="AP549" s="38"/>
      <c r="AQ549" s="38"/>
      <c r="AR549" s="38"/>
      <c r="AS549" s="447"/>
      <c r="AT549" s="455"/>
      <c r="AU549" s="450"/>
      <c r="AV549" s="38"/>
      <c r="AW549" s="38"/>
      <c r="AX549" s="38"/>
      <c r="AY549" s="455"/>
      <c r="AZ549" s="38"/>
      <c r="BA549" s="455"/>
      <c r="BB549" s="447"/>
      <c r="BC549" s="38"/>
      <c r="BD549" s="38"/>
      <c r="BE549" s="38"/>
      <c r="BF549" s="38"/>
      <c r="BG549" s="455"/>
      <c r="BH549" s="455"/>
      <c r="BI549" s="455"/>
      <c r="BJ549" s="455">
        <v>1</v>
      </c>
      <c r="BK549" s="455"/>
      <c r="BL549" s="450"/>
      <c r="BM549" s="38"/>
      <c r="BN549" s="38"/>
      <c r="BO549" s="38"/>
      <c r="BP549" s="38"/>
      <c r="BQ549" s="455">
        <f t="shared" si="339"/>
        <v>1</v>
      </c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  <c r="CI549" s="38"/>
      <c r="CJ549" s="38"/>
      <c r="CK549" s="38"/>
      <c r="CL549" s="38"/>
      <c r="CM549" s="38"/>
      <c r="CN549" s="38"/>
      <c r="CO549" s="38"/>
      <c r="CP549" s="188">
        <f t="shared" si="335"/>
        <v>0</v>
      </c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188">
        <f t="shared" si="336"/>
        <v>0</v>
      </c>
      <c r="DC549" s="38">
        <f t="shared" si="332"/>
        <v>0</v>
      </c>
      <c r="DD549" s="38"/>
      <c r="DE549" s="38"/>
      <c r="DF549" s="38"/>
      <c r="DG549" s="188">
        <f t="shared" si="333"/>
        <v>0</v>
      </c>
      <c r="DH549" s="38">
        <f t="shared" si="334"/>
        <v>0</v>
      </c>
      <c r="DI549" s="38"/>
      <c r="DJ549" s="38"/>
      <c r="DK549" s="38"/>
      <c r="DL549" s="38"/>
      <c r="DM549" s="38"/>
      <c r="DN549" s="38"/>
      <c r="DO549" s="38"/>
      <c r="DP549" s="38"/>
      <c r="DQ549" s="38"/>
      <c r="DR549" s="38"/>
      <c r="DS549" s="38"/>
      <c r="DT549" s="38"/>
      <c r="DU549" s="38"/>
      <c r="DV549" s="38"/>
      <c r="DW549" s="38"/>
      <c r="DX549" s="38"/>
      <c r="DY549" s="38"/>
      <c r="DZ549" s="38"/>
      <c r="EA549" s="38"/>
      <c r="EB549" s="38"/>
      <c r="EC549" s="38"/>
      <c r="ED549" s="38"/>
      <c r="EE549" s="38"/>
      <c r="EF549" s="38"/>
      <c r="EG549" s="38"/>
      <c r="EH549" s="38"/>
    </row>
    <row r="550" spans="2:158">
      <c r="B550" s="58"/>
      <c r="C550" s="77" t="s">
        <v>388</v>
      </c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61"/>
      <c r="P550" s="38"/>
      <c r="Q550" s="38"/>
      <c r="R550" s="38"/>
      <c r="S550" s="38"/>
      <c r="T550" s="38"/>
      <c r="U550" s="38"/>
      <c r="V550" s="38"/>
      <c r="W550" s="38"/>
      <c r="X550" s="38"/>
      <c r="Y550" s="33"/>
      <c r="Z550" s="33"/>
      <c r="AA550" s="33"/>
      <c r="AB550" s="33"/>
      <c r="AC550" s="33"/>
      <c r="AD550" s="33"/>
      <c r="AE550" s="33"/>
      <c r="AF550" s="447">
        <f t="shared" si="344"/>
        <v>0</v>
      </c>
      <c r="AG550" s="38"/>
      <c r="AH550" s="38"/>
      <c r="AI550" s="38"/>
      <c r="AJ550" s="38"/>
      <c r="AK550" s="38"/>
      <c r="AL550" s="38"/>
      <c r="AM550" s="38"/>
      <c r="AN550" s="38"/>
      <c r="AO550" s="38"/>
      <c r="AP550" s="38"/>
      <c r="AQ550" s="38"/>
      <c r="AR550" s="38"/>
      <c r="AS550" s="447"/>
      <c r="AT550" s="455"/>
      <c r="AU550" s="450"/>
      <c r="AV550" s="38"/>
      <c r="AW550" s="38"/>
      <c r="AX550" s="38"/>
      <c r="AY550" s="455"/>
      <c r="AZ550" s="38"/>
      <c r="BA550" s="455"/>
      <c r="BB550" s="447"/>
      <c r="BC550" s="38"/>
      <c r="BD550" s="38"/>
      <c r="BE550" s="38"/>
      <c r="BF550" s="38"/>
      <c r="BG550" s="455"/>
      <c r="BH550" s="455"/>
      <c r="BI550" s="455"/>
      <c r="BJ550" s="455"/>
      <c r="BK550" s="455"/>
      <c r="BL550" s="450"/>
      <c r="BM550" s="38"/>
      <c r="BN550" s="38"/>
      <c r="BO550" s="38"/>
      <c r="BP550" s="38"/>
      <c r="BQ550" s="455">
        <f t="shared" si="339"/>
        <v>0</v>
      </c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  <c r="CI550" s="38"/>
      <c r="CJ550" s="38"/>
      <c r="CK550" s="38"/>
      <c r="CL550" s="38"/>
      <c r="CM550" s="38"/>
      <c r="CN550" s="38"/>
      <c r="CO550" s="38"/>
      <c r="CP550" s="188">
        <f t="shared" si="335"/>
        <v>0</v>
      </c>
      <c r="CQ550" s="38"/>
      <c r="CR550" s="38"/>
      <c r="CS550" s="38"/>
      <c r="CT550" s="38"/>
      <c r="CU550" s="38"/>
      <c r="CV550" s="38"/>
      <c r="CW550" s="38"/>
      <c r="CX550" s="38"/>
      <c r="CY550" s="38"/>
      <c r="CZ550" s="38"/>
      <c r="DA550" s="38"/>
      <c r="DB550" s="188">
        <f t="shared" si="336"/>
        <v>0</v>
      </c>
      <c r="DC550" s="38">
        <f t="shared" si="332"/>
        <v>0</v>
      </c>
      <c r="DD550" s="38"/>
      <c r="DE550" s="38"/>
      <c r="DF550" s="38"/>
      <c r="DG550" s="188">
        <f t="shared" si="333"/>
        <v>0</v>
      </c>
      <c r="DH550" s="38">
        <f t="shared" si="334"/>
        <v>0</v>
      </c>
      <c r="DI550" s="38"/>
      <c r="DJ550" s="38"/>
      <c r="DK550" s="38"/>
      <c r="DL550" s="38"/>
      <c r="DM550" s="38"/>
      <c r="DN550" s="38"/>
      <c r="DO550" s="38"/>
      <c r="DP550" s="38"/>
      <c r="DQ550" s="38"/>
      <c r="DR550" s="38"/>
      <c r="DS550" s="38"/>
      <c r="DT550" s="38"/>
      <c r="DU550" s="38"/>
      <c r="DV550" s="38"/>
      <c r="DW550" s="38"/>
      <c r="DX550" s="38"/>
      <c r="DY550" s="38"/>
      <c r="DZ550" s="38"/>
      <c r="EA550" s="38"/>
      <c r="EB550" s="38"/>
      <c r="EC550" s="38"/>
      <c r="ED550" s="38"/>
      <c r="EE550" s="38"/>
      <c r="EF550" s="38"/>
      <c r="EG550" s="38"/>
      <c r="EH550" s="38"/>
    </row>
    <row r="551" spans="2:158">
      <c r="B551" s="58"/>
      <c r="C551" s="77" t="s">
        <v>389</v>
      </c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61"/>
      <c r="P551" s="38"/>
      <c r="Q551" s="38"/>
      <c r="R551" s="38"/>
      <c r="S551" s="38"/>
      <c r="T551" s="38"/>
      <c r="U551" s="38"/>
      <c r="V551" s="38"/>
      <c r="W551" s="38"/>
      <c r="X551" s="38"/>
      <c r="Y551" s="33"/>
      <c r="Z551" s="33"/>
      <c r="AA551" s="33"/>
      <c r="AB551" s="33"/>
      <c r="AC551" s="33"/>
      <c r="AD551" s="33"/>
      <c r="AE551" s="33"/>
      <c r="AF551" s="447">
        <f t="shared" si="344"/>
        <v>0</v>
      </c>
      <c r="AG551" s="38"/>
      <c r="AH551" s="38"/>
      <c r="AI551" s="38"/>
      <c r="AJ551" s="38"/>
      <c r="AK551" s="38"/>
      <c r="AL551" s="38"/>
      <c r="AM551" s="38"/>
      <c r="AN551" s="38"/>
      <c r="AO551" s="38"/>
      <c r="AP551" s="38"/>
      <c r="AQ551" s="38"/>
      <c r="AR551" s="38"/>
      <c r="AS551" s="447"/>
      <c r="AT551" s="455"/>
      <c r="AU551" s="450"/>
      <c r="AV551" s="38"/>
      <c r="AW551" s="38"/>
      <c r="AX551" s="38"/>
      <c r="AY551" s="455"/>
      <c r="AZ551" s="38"/>
      <c r="BA551" s="455"/>
      <c r="BB551" s="447"/>
      <c r="BC551" s="38"/>
      <c r="BD551" s="38"/>
      <c r="BE551" s="38"/>
      <c r="BF551" s="38"/>
      <c r="BG551" s="455"/>
      <c r="BH551" s="455"/>
      <c r="BI551" s="455"/>
      <c r="BJ551" s="455"/>
      <c r="BK551" s="455"/>
      <c r="BL551" s="450"/>
      <c r="BM551" s="38"/>
      <c r="BN551" s="38"/>
      <c r="BO551" s="38"/>
      <c r="BP551" s="38"/>
      <c r="BQ551" s="455">
        <f t="shared" si="339"/>
        <v>0</v>
      </c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  <c r="CI551" s="38"/>
      <c r="CJ551" s="38"/>
      <c r="CK551" s="38"/>
      <c r="CL551" s="38"/>
      <c r="CM551" s="38"/>
      <c r="CN551" s="38"/>
      <c r="CO551" s="38"/>
      <c r="CP551" s="188">
        <f t="shared" si="335"/>
        <v>0</v>
      </c>
      <c r="CQ551" s="38"/>
      <c r="CR551" s="38"/>
      <c r="CS551" s="38"/>
      <c r="CT551" s="38"/>
      <c r="CU551" s="38"/>
      <c r="CV551" s="38"/>
      <c r="CW551" s="38"/>
      <c r="CX551" s="38"/>
      <c r="CY551" s="38"/>
      <c r="CZ551" s="38"/>
      <c r="DA551" s="38"/>
      <c r="DB551" s="188">
        <f t="shared" si="336"/>
        <v>0</v>
      </c>
      <c r="DC551" s="38">
        <f t="shared" si="332"/>
        <v>0</v>
      </c>
      <c r="DD551" s="38"/>
      <c r="DE551" s="38"/>
      <c r="DF551" s="38"/>
      <c r="DG551" s="188">
        <f t="shared" si="333"/>
        <v>0</v>
      </c>
      <c r="DH551" s="38">
        <f t="shared" si="334"/>
        <v>0</v>
      </c>
      <c r="DI551" s="38"/>
      <c r="DJ551" s="38"/>
      <c r="DK551" s="38"/>
      <c r="DL551" s="38"/>
      <c r="DM551" s="38"/>
      <c r="DN551" s="38"/>
      <c r="DO551" s="38"/>
      <c r="DP551" s="38"/>
      <c r="DQ551" s="38"/>
      <c r="DR551" s="38"/>
      <c r="DS551" s="38"/>
      <c r="DT551" s="38"/>
      <c r="DU551" s="38"/>
      <c r="DV551" s="38"/>
      <c r="DW551" s="38"/>
      <c r="DX551" s="38"/>
      <c r="DY551" s="38"/>
      <c r="DZ551" s="38"/>
      <c r="EA551" s="38"/>
      <c r="EB551" s="38"/>
      <c r="EC551" s="38"/>
      <c r="ED551" s="38"/>
      <c r="EE551" s="38"/>
      <c r="EF551" s="38"/>
      <c r="EG551" s="38"/>
      <c r="EH551" s="38"/>
    </row>
    <row r="552" spans="2:158">
      <c r="B552" s="58"/>
      <c r="C552" s="77" t="s">
        <v>390</v>
      </c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61"/>
      <c r="P552" s="38"/>
      <c r="Q552" s="38"/>
      <c r="R552" s="38"/>
      <c r="S552" s="38"/>
      <c r="T552" s="38"/>
      <c r="U552" s="38"/>
      <c r="V552" s="38"/>
      <c r="W552" s="38"/>
      <c r="X552" s="38"/>
      <c r="Y552" s="33"/>
      <c r="Z552" s="33"/>
      <c r="AA552" s="33"/>
      <c r="AB552" s="33"/>
      <c r="AC552" s="33"/>
      <c r="AD552" s="33"/>
      <c r="AE552" s="33"/>
      <c r="AF552" s="447">
        <f t="shared" si="344"/>
        <v>0</v>
      </c>
      <c r="AG552" s="38"/>
      <c r="AH552" s="38"/>
      <c r="AI552" s="38"/>
      <c r="AJ552" s="38"/>
      <c r="AK552" s="38"/>
      <c r="AL552" s="38"/>
      <c r="AM552" s="38"/>
      <c r="AN552" s="38"/>
      <c r="AO552" s="38"/>
      <c r="AP552" s="38"/>
      <c r="AQ552" s="38"/>
      <c r="AR552" s="38"/>
      <c r="AS552" s="447"/>
      <c r="AT552" s="455"/>
      <c r="AU552" s="450"/>
      <c r="AV552" s="38"/>
      <c r="AW552" s="38"/>
      <c r="AX552" s="38"/>
      <c r="AY552" s="455"/>
      <c r="AZ552" s="38"/>
      <c r="BA552" s="455"/>
      <c r="BB552" s="447"/>
      <c r="BC552" s="38"/>
      <c r="BD552" s="38"/>
      <c r="BE552" s="38"/>
      <c r="BF552" s="38"/>
      <c r="BG552" s="455"/>
      <c r="BH552" s="455"/>
      <c r="BI552" s="455"/>
      <c r="BJ552" s="455"/>
      <c r="BK552" s="455"/>
      <c r="BL552" s="450"/>
      <c r="BM552" s="38"/>
      <c r="BN552" s="38"/>
      <c r="BO552" s="38"/>
      <c r="BP552" s="38"/>
      <c r="BQ552" s="455">
        <f t="shared" si="339"/>
        <v>0</v>
      </c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  <c r="CI552" s="38"/>
      <c r="CJ552" s="38"/>
      <c r="CK552" s="38"/>
      <c r="CL552" s="38"/>
      <c r="CM552" s="38"/>
      <c r="CN552" s="38"/>
      <c r="CO552" s="38"/>
      <c r="CP552" s="188">
        <f t="shared" si="335"/>
        <v>0</v>
      </c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188">
        <f t="shared" si="336"/>
        <v>0</v>
      </c>
      <c r="DC552" s="38">
        <f t="shared" si="332"/>
        <v>0</v>
      </c>
      <c r="DD552" s="38"/>
      <c r="DE552" s="38"/>
      <c r="DF552" s="38"/>
      <c r="DG552" s="188">
        <f t="shared" si="333"/>
        <v>0</v>
      </c>
      <c r="DH552" s="38">
        <f t="shared" si="334"/>
        <v>0</v>
      </c>
      <c r="DI552" s="38"/>
      <c r="DJ552" s="38"/>
      <c r="DK552" s="38"/>
      <c r="DL552" s="38"/>
      <c r="DM552" s="38"/>
      <c r="DN552" s="38"/>
      <c r="DO552" s="38"/>
      <c r="DP552" s="38"/>
      <c r="DQ552" s="38"/>
      <c r="DR552" s="38"/>
      <c r="DS552" s="38"/>
      <c r="DT552" s="38"/>
      <c r="DU552" s="38"/>
      <c r="DV552" s="38"/>
      <c r="DW552" s="38"/>
      <c r="DX552" s="38"/>
      <c r="DY552" s="38"/>
      <c r="DZ552" s="38"/>
      <c r="EA552" s="38"/>
      <c r="EB552" s="38"/>
      <c r="EC552" s="38"/>
      <c r="ED552" s="38"/>
      <c r="EE552" s="38"/>
      <c r="EF552" s="38"/>
      <c r="EG552" s="38"/>
      <c r="EH552" s="38"/>
    </row>
    <row r="553" spans="2:158">
      <c r="B553" s="58"/>
      <c r="C553" s="77" t="s">
        <v>391</v>
      </c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61"/>
      <c r="P553" s="38"/>
      <c r="Q553" s="38"/>
      <c r="R553" s="38"/>
      <c r="S553" s="38"/>
      <c r="T553" s="38"/>
      <c r="U553" s="38"/>
      <c r="V553" s="38"/>
      <c r="W553" s="38"/>
      <c r="X553" s="38"/>
      <c r="Y553" s="33"/>
      <c r="Z553" s="33"/>
      <c r="AA553" s="33"/>
      <c r="AB553" s="33"/>
      <c r="AC553" s="33"/>
      <c r="AD553" s="33"/>
      <c r="AE553" s="33"/>
      <c r="AF553" s="447">
        <f t="shared" si="344"/>
        <v>0</v>
      </c>
      <c r="AG553" s="38"/>
      <c r="AH553" s="38"/>
      <c r="AI553" s="38"/>
      <c r="AJ553" s="38"/>
      <c r="AK553" s="38"/>
      <c r="AL553" s="38"/>
      <c r="AM553" s="38"/>
      <c r="AN553" s="38"/>
      <c r="AO553" s="38"/>
      <c r="AP553" s="38"/>
      <c r="AQ553" s="38"/>
      <c r="AR553" s="38"/>
      <c r="AS553" s="447"/>
      <c r="AT553" s="455"/>
      <c r="AU553" s="450"/>
      <c r="AV553" s="38"/>
      <c r="AW553" s="38"/>
      <c r="AX553" s="38"/>
      <c r="AY553" s="455"/>
      <c r="AZ553" s="38"/>
      <c r="BA553" s="455"/>
      <c r="BB553" s="447"/>
      <c r="BC553" s="38"/>
      <c r="BD553" s="38"/>
      <c r="BE553" s="38"/>
      <c r="BF553" s="38"/>
      <c r="BG553" s="455"/>
      <c r="BH553" s="455"/>
      <c r="BI553" s="455"/>
      <c r="BJ553" s="455"/>
      <c r="BK553" s="455"/>
      <c r="BL553" s="450"/>
      <c r="BM553" s="38"/>
      <c r="BN553" s="38"/>
      <c r="BO553" s="38"/>
      <c r="BP553" s="38"/>
      <c r="BQ553" s="455"/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188">
        <f t="shared" si="335"/>
        <v>0</v>
      </c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188">
        <f t="shared" si="336"/>
        <v>0</v>
      </c>
      <c r="DC553" s="38">
        <f t="shared" si="332"/>
        <v>0</v>
      </c>
      <c r="DD553" s="38"/>
      <c r="DE553" s="38"/>
      <c r="DF553" s="38"/>
      <c r="DG553" s="188">
        <f t="shared" si="333"/>
        <v>0</v>
      </c>
      <c r="DH553" s="38">
        <f t="shared" si="334"/>
        <v>0</v>
      </c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</row>
    <row r="554" spans="2:158">
      <c r="B554" s="58"/>
      <c r="C554" s="77" t="s">
        <v>392</v>
      </c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61"/>
      <c r="P554" s="38"/>
      <c r="Q554" s="38"/>
      <c r="R554" s="38"/>
      <c r="S554" s="38"/>
      <c r="T554" s="38"/>
      <c r="U554" s="38"/>
      <c r="V554" s="38"/>
      <c r="W554" s="38"/>
      <c r="X554" s="38"/>
      <c r="Y554" s="33"/>
      <c r="Z554" s="33"/>
      <c r="AA554" s="33"/>
      <c r="AB554" s="33"/>
      <c r="AC554" s="33"/>
      <c r="AD554" s="33"/>
      <c r="AE554" s="33"/>
      <c r="AF554" s="447">
        <f t="shared" si="344"/>
        <v>0</v>
      </c>
      <c r="AG554" s="38"/>
      <c r="AH554" s="38"/>
      <c r="AI554" s="38"/>
      <c r="AJ554" s="38"/>
      <c r="AK554" s="38"/>
      <c r="AL554" s="38"/>
      <c r="AM554" s="38"/>
      <c r="AN554" s="38"/>
      <c r="AO554" s="38"/>
      <c r="AP554" s="38"/>
      <c r="AQ554" s="38"/>
      <c r="AR554" s="38"/>
      <c r="AS554" s="447"/>
      <c r="AT554" s="455"/>
      <c r="AU554" s="450"/>
      <c r="AV554" s="38"/>
      <c r="AW554" s="38"/>
      <c r="AX554" s="38"/>
      <c r="AY554" s="455"/>
      <c r="AZ554" s="38"/>
      <c r="BA554" s="455"/>
      <c r="BB554" s="447"/>
      <c r="BC554" s="38"/>
      <c r="BD554" s="38"/>
      <c r="BE554" s="38"/>
      <c r="BF554" s="38"/>
      <c r="BG554" s="455"/>
      <c r="BH554" s="455"/>
      <c r="BI554" s="455"/>
      <c r="BJ554" s="455"/>
      <c r="BK554" s="455"/>
      <c r="BL554" s="450"/>
      <c r="BM554" s="38"/>
      <c r="BN554" s="38"/>
      <c r="BO554" s="38"/>
      <c r="BP554" s="38"/>
      <c r="BQ554" s="455"/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188">
        <f t="shared" si="335"/>
        <v>0</v>
      </c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188">
        <f t="shared" si="336"/>
        <v>0</v>
      </c>
      <c r="DC554" s="38">
        <f t="shared" si="332"/>
        <v>0</v>
      </c>
      <c r="DD554" s="38"/>
      <c r="DE554" s="38"/>
      <c r="DF554" s="38"/>
      <c r="DG554" s="188">
        <f t="shared" si="333"/>
        <v>0</v>
      </c>
      <c r="DH554" s="38">
        <f t="shared" si="334"/>
        <v>0</v>
      </c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</row>
    <row r="555" spans="2:158">
      <c r="B555" s="58"/>
      <c r="C555" s="77" t="s">
        <v>393</v>
      </c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61"/>
      <c r="P555" s="38"/>
      <c r="Q555" s="38"/>
      <c r="R555" s="38"/>
      <c r="S555" s="38"/>
      <c r="T555" s="38"/>
      <c r="U555" s="38"/>
      <c r="V555" s="38"/>
      <c r="W555" s="38"/>
      <c r="X555" s="38"/>
      <c r="Y555" s="33"/>
      <c r="Z555" s="33"/>
      <c r="AA555" s="33"/>
      <c r="AB555" s="33"/>
      <c r="AC555" s="33"/>
      <c r="AD555" s="33"/>
      <c r="AE555" s="33"/>
      <c r="AF555" s="447">
        <f t="shared" si="344"/>
        <v>0</v>
      </c>
      <c r="AG555" s="38"/>
      <c r="AH555" s="38"/>
      <c r="AI555" s="38"/>
      <c r="AJ555" s="38"/>
      <c r="AK555" s="38"/>
      <c r="AL555" s="38"/>
      <c r="AM555" s="38"/>
      <c r="AN555" s="38"/>
      <c r="AO555" s="38"/>
      <c r="AP555" s="38"/>
      <c r="AQ555" s="38"/>
      <c r="AR555" s="38"/>
      <c r="AS555" s="447"/>
      <c r="AT555" s="455"/>
      <c r="AU555" s="450"/>
      <c r="AV555" s="38"/>
      <c r="AW555" s="38"/>
      <c r="AX555" s="38"/>
      <c r="AY555" s="455"/>
      <c r="AZ555" s="38"/>
      <c r="BA555" s="455"/>
      <c r="BB555" s="447"/>
      <c r="BC555" s="38"/>
      <c r="BD555" s="38"/>
      <c r="BE555" s="38"/>
      <c r="BF555" s="38"/>
      <c r="BG555" s="455"/>
      <c r="BH555" s="455"/>
      <c r="BI555" s="455"/>
      <c r="BJ555" s="455"/>
      <c r="BK555" s="455"/>
      <c r="BL555" s="450"/>
      <c r="BM555" s="38"/>
      <c r="BN555" s="38"/>
      <c r="BO555" s="38"/>
      <c r="BP555" s="38"/>
      <c r="BQ555" s="455"/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  <c r="CI555" s="38"/>
      <c r="CJ555" s="38"/>
      <c r="CK555" s="38"/>
      <c r="CL555" s="38"/>
      <c r="CM555" s="38"/>
      <c r="CN555" s="38"/>
      <c r="CO555" s="38"/>
      <c r="CP555" s="188">
        <f t="shared" si="335"/>
        <v>0</v>
      </c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188">
        <f t="shared" si="336"/>
        <v>0</v>
      </c>
      <c r="DC555" s="38">
        <f t="shared" si="332"/>
        <v>0</v>
      </c>
      <c r="DD555" s="38"/>
      <c r="DE555" s="38"/>
      <c r="DF555" s="38"/>
      <c r="DG555" s="188">
        <f t="shared" si="333"/>
        <v>0</v>
      </c>
      <c r="DH555" s="38">
        <f t="shared" si="334"/>
        <v>0</v>
      </c>
      <c r="DI555" s="38"/>
      <c r="DJ555" s="38"/>
      <c r="DK555" s="38"/>
      <c r="DL555" s="38"/>
      <c r="DM555" s="38"/>
      <c r="DN555" s="38"/>
      <c r="DO555" s="38"/>
      <c r="DP555" s="38"/>
      <c r="DQ555" s="38"/>
      <c r="DR555" s="38"/>
      <c r="DS555" s="38"/>
      <c r="DT555" s="38"/>
      <c r="DU555" s="38"/>
      <c r="DV555" s="38"/>
      <c r="DW555" s="38"/>
      <c r="DX555" s="38"/>
      <c r="DY555" s="38"/>
      <c r="DZ555" s="38"/>
      <c r="EA555" s="38"/>
      <c r="EB555" s="38"/>
      <c r="EC555" s="38"/>
      <c r="ED555" s="38"/>
      <c r="EE555" s="38"/>
      <c r="EF555" s="38"/>
      <c r="EG555" s="38"/>
      <c r="EH555" s="38"/>
    </row>
    <row r="556" spans="2:158">
      <c r="B556" s="58"/>
      <c r="C556" s="77" t="s">
        <v>394</v>
      </c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61"/>
      <c r="P556" s="38"/>
      <c r="Q556" s="38"/>
      <c r="R556" s="38"/>
      <c r="S556" s="38"/>
      <c r="T556" s="38"/>
      <c r="U556" s="38"/>
      <c r="V556" s="38"/>
      <c r="W556" s="38"/>
      <c r="X556" s="38"/>
      <c r="Y556" s="33"/>
      <c r="Z556" s="33"/>
      <c r="AA556" s="33"/>
      <c r="AB556" s="33"/>
      <c r="AC556" s="33"/>
      <c r="AD556" s="33"/>
      <c r="AE556" s="33"/>
      <c r="AF556" s="447">
        <f t="shared" si="344"/>
        <v>0</v>
      </c>
      <c r="AG556" s="38"/>
      <c r="AH556" s="38"/>
      <c r="AI556" s="38"/>
      <c r="AJ556" s="38"/>
      <c r="AK556" s="38"/>
      <c r="AL556" s="38"/>
      <c r="AM556" s="38"/>
      <c r="AN556" s="38"/>
      <c r="AO556" s="38"/>
      <c r="AP556" s="38"/>
      <c r="AQ556" s="38"/>
      <c r="AR556" s="38"/>
      <c r="AS556" s="447"/>
      <c r="AT556" s="455"/>
      <c r="AU556" s="450"/>
      <c r="AV556" s="38"/>
      <c r="AW556" s="38"/>
      <c r="AX556" s="38"/>
      <c r="AY556" s="455"/>
      <c r="AZ556" s="38"/>
      <c r="BA556" s="455"/>
      <c r="BB556" s="447"/>
      <c r="BC556" s="38"/>
      <c r="BD556" s="38"/>
      <c r="BE556" s="38"/>
      <c r="BF556" s="38"/>
      <c r="BG556" s="455"/>
      <c r="BH556" s="455"/>
      <c r="BI556" s="455"/>
      <c r="BJ556" s="455"/>
      <c r="BK556" s="455"/>
      <c r="BL556" s="450"/>
      <c r="BM556" s="38"/>
      <c r="BN556" s="38"/>
      <c r="BO556" s="38"/>
      <c r="BP556" s="38"/>
      <c r="BQ556" s="455"/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  <c r="CI556" s="38"/>
      <c r="CJ556" s="38"/>
      <c r="CK556" s="38"/>
      <c r="CL556" s="38"/>
      <c r="CM556" s="38"/>
      <c r="CN556" s="38"/>
      <c r="CO556" s="38"/>
      <c r="CP556" s="188">
        <f t="shared" si="335"/>
        <v>0</v>
      </c>
      <c r="CQ556" s="38"/>
      <c r="CR556" s="38"/>
      <c r="CS556" s="38"/>
      <c r="CT556" s="38"/>
      <c r="CU556" s="38"/>
      <c r="CV556" s="38"/>
      <c r="CW556" s="38"/>
      <c r="CX556" s="38"/>
      <c r="CY556" s="38"/>
      <c r="CZ556" s="38"/>
      <c r="DA556" s="38"/>
      <c r="DB556" s="188">
        <f t="shared" si="336"/>
        <v>0</v>
      </c>
      <c r="DC556" s="38">
        <f t="shared" si="332"/>
        <v>0</v>
      </c>
      <c r="DD556" s="38"/>
      <c r="DE556" s="38"/>
      <c r="DF556" s="38"/>
      <c r="DG556" s="188">
        <f t="shared" si="333"/>
        <v>0</v>
      </c>
      <c r="DH556" s="38">
        <f t="shared" si="334"/>
        <v>0</v>
      </c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</row>
    <row r="557" spans="2:158">
      <c r="B557" s="58"/>
      <c r="C557" s="77" t="s">
        <v>395</v>
      </c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61"/>
      <c r="P557" s="38"/>
      <c r="Q557" s="38"/>
      <c r="R557" s="38"/>
      <c r="S557" s="38"/>
      <c r="T557" s="38"/>
      <c r="U557" s="38"/>
      <c r="V557" s="38"/>
      <c r="W557" s="38"/>
      <c r="X557" s="38"/>
      <c r="Y557" s="33"/>
      <c r="Z557" s="33"/>
      <c r="AA557" s="33"/>
      <c r="AB557" s="33"/>
      <c r="AC557" s="33"/>
      <c r="AD557" s="33"/>
      <c r="AE557" s="33"/>
      <c r="AF557" s="447">
        <f t="shared" si="344"/>
        <v>0</v>
      </c>
      <c r="AG557" s="38"/>
      <c r="AH557" s="38"/>
      <c r="AI557" s="38"/>
      <c r="AJ557" s="38"/>
      <c r="AK557" s="38"/>
      <c r="AL557" s="38"/>
      <c r="AM557" s="38"/>
      <c r="AN557" s="38"/>
      <c r="AO557" s="38"/>
      <c r="AP557" s="38"/>
      <c r="AQ557" s="38"/>
      <c r="AR557" s="38"/>
      <c r="AS557" s="447"/>
      <c r="AT557" s="455"/>
      <c r="AU557" s="450"/>
      <c r="AV557" s="38"/>
      <c r="AW557" s="38"/>
      <c r="AX557" s="38"/>
      <c r="AY557" s="455"/>
      <c r="AZ557" s="38"/>
      <c r="BA557" s="455"/>
      <c r="BB557" s="447"/>
      <c r="BC557" s="38"/>
      <c r="BD557" s="38"/>
      <c r="BE557" s="38"/>
      <c r="BF557" s="38"/>
      <c r="BG557" s="455"/>
      <c r="BH557" s="455"/>
      <c r="BI557" s="455"/>
      <c r="BJ557" s="455"/>
      <c r="BK557" s="455"/>
      <c r="BL557" s="450"/>
      <c r="BM557" s="38"/>
      <c r="BN557" s="38"/>
      <c r="BO557" s="38"/>
      <c r="BP557" s="38"/>
      <c r="BQ557" s="455"/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  <c r="CI557" s="38"/>
      <c r="CJ557" s="38"/>
      <c r="CK557" s="38"/>
      <c r="CL557" s="38"/>
      <c r="CM557" s="38"/>
      <c r="CN557" s="38"/>
      <c r="CO557" s="38"/>
      <c r="CP557" s="188">
        <f t="shared" si="335"/>
        <v>0</v>
      </c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188">
        <f t="shared" si="336"/>
        <v>0</v>
      </c>
      <c r="DC557" s="38">
        <f t="shared" si="332"/>
        <v>0</v>
      </c>
      <c r="DD557" s="38"/>
      <c r="DE557" s="38"/>
      <c r="DF557" s="38"/>
      <c r="DG557" s="188">
        <f t="shared" si="333"/>
        <v>0</v>
      </c>
      <c r="DH557" s="38">
        <f t="shared" si="334"/>
        <v>0</v>
      </c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</row>
    <row r="558" spans="2:158">
      <c r="B558" s="58"/>
      <c r="C558" s="77" t="s">
        <v>396</v>
      </c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61"/>
      <c r="P558" s="38"/>
      <c r="Q558" s="38"/>
      <c r="R558" s="38"/>
      <c r="S558" s="38"/>
      <c r="T558" s="38"/>
      <c r="U558" s="38"/>
      <c r="V558" s="38"/>
      <c r="W558" s="38"/>
      <c r="X558" s="38"/>
      <c r="Y558" s="33"/>
      <c r="Z558" s="33"/>
      <c r="AA558" s="33"/>
      <c r="AB558" s="33"/>
      <c r="AC558" s="33"/>
      <c r="AD558" s="33"/>
      <c r="AE558" s="33"/>
      <c r="AF558" s="447">
        <f t="shared" si="344"/>
        <v>0</v>
      </c>
      <c r="AG558" s="38"/>
      <c r="AH558" s="38"/>
      <c r="AI558" s="38"/>
      <c r="AJ558" s="38"/>
      <c r="AK558" s="38"/>
      <c r="AL558" s="38"/>
      <c r="AM558" s="38"/>
      <c r="AN558" s="38"/>
      <c r="AO558" s="38"/>
      <c r="AP558" s="38"/>
      <c r="AQ558" s="38"/>
      <c r="AR558" s="38"/>
      <c r="AS558" s="447"/>
      <c r="AT558" s="455"/>
      <c r="AU558" s="450"/>
      <c r="AV558" s="38"/>
      <c r="AW558" s="38"/>
      <c r="AX558" s="38"/>
      <c r="AY558" s="455"/>
      <c r="AZ558" s="38"/>
      <c r="BA558" s="455"/>
      <c r="BB558" s="447"/>
      <c r="BC558" s="38"/>
      <c r="BD558" s="38"/>
      <c r="BE558" s="38"/>
      <c r="BF558" s="38"/>
      <c r="BG558" s="455"/>
      <c r="BH558" s="455"/>
      <c r="BI558" s="455"/>
      <c r="BJ558" s="455"/>
      <c r="BK558" s="455"/>
      <c r="BL558" s="450"/>
      <c r="BM558" s="38"/>
      <c r="BN558" s="38"/>
      <c r="BO558" s="38"/>
      <c r="BP558" s="38"/>
      <c r="BQ558" s="455"/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188">
        <f t="shared" si="335"/>
        <v>0</v>
      </c>
      <c r="CQ558" s="38"/>
      <c r="CR558" s="38"/>
      <c r="CS558" s="38"/>
      <c r="CT558" s="38"/>
      <c r="CU558" s="38"/>
      <c r="CV558" s="38"/>
      <c r="CW558" s="38"/>
      <c r="CX558" s="38"/>
      <c r="CY558" s="38"/>
      <c r="CZ558" s="38"/>
      <c r="DA558" s="38"/>
      <c r="DB558" s="188">
        <f t="shared" si="336"/>
        <v>0</v>
      </c>
      <c r="DC558" s="38">
        <f t="shared" si="332"/>
        <v>0</v>
      </c>
      <c r="DD558" s="38"/>
      <c r="DE558" s="38"/>
      <c r="DF558" s="38"/>
      <c r="DG558" s="188">
        <f t="shared" si="333"/>
        <v>0</v>
      </c>
      <c r="DH558" s="38">
        <f t="shared" si="334"/>
        <v>0</v>
      </c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</row>
    <row r="559" spans="2:158">
      <c r="B559" s="58"/>
      <c r="C559" s="77" t="s">
        <v>397</v>
      </c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61"/>
      <c r="P559" s="38"/>
      <c r="Q559" s="38"/>
      <c r="R559" s="38"/>
      <c r="S559" s="38"/>
      <c r="T559" s="38"/>
      <c r="U559" s="38"/>
      <c r="V559" s="38"/>
      <c r="W559" s="38"/>
      <c r="X559" s="38"/>
      <c r="Y559" s="33"/>
      <c r="Z559" s="33"/>
      <c r="AA559" s="33"/>
      <c r="AB559" s="33"/>
      <c r="AC559" s="33"/>
      <c r="AD559" s="33"/>
      <c r="AE559" s="33"/>
      <c r="AF559" s="447">
        <f t="shared" si="344"/>
        <v>0</v>
      </c>
      <c r="AG559" s="38"/>
      <c r="AH559" s="38"/>
      <c r="AI559" s="38"/>
      <c r="AJ559" s="38"/>
      <c r="AK559" s="38"/>
      <c r="AL559" s="38"/>
      <c r="AM559" s="38"/>
      <c r="AN559" s="38"/>
      <c r="AO559" s="38"/>
      <c r="AP559" s="38"/>
      <c r="AQ559" s="38"/>
      <c r="AR559" s="38"/>
      <c r="AS559" s="447"/>
      <c r="AT559" s="455"/>
      <c r="AU559" s="450"/>
      <c r="AV559" s="38"/>
      <c r="AW559" s="38"/>
      <c r="AX559" s="38"/>
      <c r="AY559" s="455"/>
      <c r="AZ559" s="38"/>
      <c r="BA559" s="455"/>
      <c r="BB559" s="447"/>
      <c r="BC559" s="38"/>
      <c r="BD559" s="38"/>
      <c r="BE559" s="38"/>
      <c r="BF559" s="38"/>
      <c r="BG559" s="455"/>
      <c r="BH559" s="455"/>
      <c r="BI559" s="455"/>
      <c r="BJ559" s="455"/>
      <c r="BK559" s="455"/>
      <c r="BL559" s="450"/>
      <c r="BM559" s="38"/>
      <c r="BN559" s="38"/>
      <c r="BO559" s="38"/>
      <c r="BP559" s="38"/>
      <c r="BQ559" s="455"/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  <c r="CI559" s="38"/>
      <c r="CJ559" s="38"/>
      <c r="CK559" s="38"/>
      <c r="CL559" s="38"/>
      <c r="CM559" s="38"/>
      <c r="CN559" s="38"/>
      <c r="CO559" s="38"/>
      <c r="CP559" s="188">
        <f t="shared" si="335"/>
        <v>0</v>
      </c>
      <c r="CQ559" s="38"/>
      <c r="CR559" s="38"/>
      <c r="CS559" s="38"/>
      <c r="CT559" s="38"/>
      <c r="CU559" s="38"/>
      <c r="CV559" s="38"/>
      <c r="CW559" s="38"/>
      <c r="CX559" s="38"/>
      <c r="CY559" s="38"/>
      <c r="CZ559" s="38"/>
      <c r="DA559" s="38"/>
      <c r="DB559" s="188">
        <f t="shared" si="336"/>
        <v>0</v>
      </c>
      <c r="DC559" s="38">
        <f t="shared" si="332"/>
        <v>0</v>
      </c>
      <c r="DD559" s="38"/>
      <c r="DE559" s="38"/>
      <c r="DF559" s="38"/>
      <c r="DG559" s="188">
        <f t="shared" si="333"/>
        <v>0</v>
      </c>
      <c r="DH559" s="38">
        <f t="shared" si="334"/>
        <v>0</v>
      </c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</row>
    <row r="560" spans="2:158">
      <c r="B560" s="58"/>
      <c r="C560" s="77" t="s">
        <v>398</v>
      </c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61"/>
      <c r="P560" s="38"/>
      <c r="Q560" s="38"/>
      <c r="R560" s="38"/>
      <c r="S560" s="38"/>
      <c r="T560" s="38"/>
      <c r="U560" s="38"/>
      <c r="V560" s="38"/>
      <c r="W560" s="38"/>
      <c r="X560" s="38"/>
      <c r="Y560" s="33">
        <v>3</v>
      </c>
      <c r="Z560" s="33"/>
      <c r="AA560" s="33"/>
      <c r="AB560" s="33"/>
      <c r="AC560" s="33"/>
      <c r="AD560" s="33"/>
      <c r="AE560" s="33"/>
      <c r="AF560" s="447">
        <f t="shared" si="344"/>
        <v>82</v>
      </c>
      <c r="AG560" s="38"/>
      <c r="AH560" s="38"/>
      <c r="AI560" s="38"/>
      <c r="AJ560" s="38"/>
      <c r="AK560" s="38"/>
      <c r="AL560" s="38"/>
      <c r="AM560" s="38"/>
      <c r="AN560" s="38"/>
      <c r="AO560" s="38"/>
      <c r="AP560" s="38"/>
      <c r="AQ560" s="38"/>
      <c r="AR560" s="38"/>
      <c r="AS560" s="447"/>
      <c r="AT560" s="455"/>
      <c r="AU560" s="450"/>
      <c r="AV560" s="38"/>
      <c r="AW560" s="38"/>
      <c r="AX560" s="38"/>
      <c r="AY560" s="455"/>
      <c r="AZ560" s="38"/>
      <c r="BA560" s="455"/>
      <c r="BB560" s="447"/>
      <c r="BC560" s="38"/>
      <c r="BD560" s="38"/>
      <c r="BE560" s="38"/>
      <c r="BF560" s="38"/>
      <c r="BG560" s="455"/>
      <c r="BH560" s="455">
        <v>77</v>
      </c>
      <c r="BI560" s="455"/>
      <c r="BJ560" s="455">
        <v>4</v>
      </c>
      <c r="BK560" s="455"/>
      <c r="BL560" s="450">
        <v>1</v>
      </c>
      <c r="BM560" s="38"/>
      <c r="BN560" s="38"/>
      <c r="BO560" s="38"/>
      <c r="BP560" s="38">
        <v>1</v>
      </c>
      <c r="BQ560" s="455">
        <f t="shared" ref="BQ560:BQ575" si="345">SUM(AT560,AU560,AY560,BA560,BB560,BG560,BH560,BI560,BJ560,BK560,BL560)</f>
        <v>82</v>
      </c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  <c r="CI560" s="38"/>
      <c r="CJ560" s="38"/>
      <c r="CK560" s="38"/>
      <c r="CL560" s="38"/>
      <c r="CM560" s="38"/>
      <c r="CN560" s="38"/>
      <c r="CO560" s="38"/>
      <c r="CP560" s="188">
        <f t="shared" si="335"/>
        <v>0</v>
      </c>
      <c r="CQ560" s="38"/>
      <c r="CR560" s="38"/>
      <c r="CS560" s="38"/>
      <c r="CT560" s="38"/>
      <c r="CU560" s="38"/>
      <c r="CV560" s="38"/>
      <c r="CW560" s="38"/>
      <c r="CX560" s="38"/>
      <c r="CY560" s="38"/>
      <c r="CZ560" s="38"/>
      <c r="DA560" s="38"/>
      <c r="DB560" s="188">
        <f t="shared" si="336"/>
        <v>0</v>
      </c>
      <c r="DC560" s="38">
        <f t="shared" si="332"/>
        <v>0</v>
      </c>
      <c r="DD560" s="38"/>
      <c r="DE560" s="38"/>
      <c r="DF560" s="38"/>
      <c r="DG560" s="188">
        <f t="shared" si="333"/>
        <v>0</v>
      </c>
      <c r="DH560" s="38">
        <f t="shared" si="334"/>
        <v>0</v>
      </c>
      <c r="DI560" s="38"/>
      <c r="DJ560" s="38"/>
      <c r="DK560" s="38"/>
      <c r="DL560" s="38"/>
      <c r="DM560" s="38"/>
      <c r="DN560" s="38"/>
      <c r="DO560" s="38"/>
      <c r="DP560" s="38"/>
      <c r="DQ560" s="38"/>
      <c r="DR560" s="38"/>
      <c r="DS560" s="38"/>
      <c r="DT560" s="38"/>
      <c r="DU560" s="38"/>
      <c r="DV560" s="38"/>
      <c r="DW560" s="38"/>
      <c r="DX560" s="38"/>
      <c r="DY560" s="38"/>
      <c r="DZ560" s="38"/>
      <c r="EA560" s="38"/>
      <c r="EB560" s="38"/>
      <c r="EC560" s="38"/>
      <c r="ED560" s="38"/>
      <c r="EE560" s="38"/>
      <c r="EF560" s="38"/>
      <c r="EG560" s="38"/>
      <c r="EH560" s="38"/>
    </row>
    <row r="561" spans="2:158" s="78" customFormat="1" ht="47.25" customHeight="1">
      <c r="B561" s="746" t="s">
        <v>468</v>
      </c>
      <c r="C561" s="723" t="s">
        <v>469</v>
      </c>
      <c r="D561" s="79"/>
      <c r="E561" s="79"/>
      <c r="F561" s="79"/>
      <c r="G561" s="79"/>
      <c r="H561" s="79"/>
      <c r="I561" s="79"/>
      <c r="J561" s="79"/>
      <c r="K561" s="79"/>
      <c r="L561" s="79"/>
      <c r="M561" s="79"/>
      <c r="N561" s="79"/>
      <c r="O561" s="80"/>
      <c r="P561" s="79"/>
      <c r="Q561" s="79"/>
      <c r="R561" s="79"/>
      <c r="S561" s="79"/>
      <c r="T561" s="79"/>
      <c r="U561" s="79"/>
      <c r="V561" s="79"/>
      <c r="W561" s="79"/>
      <c r="X561" s="79"/>
      <c r="Y561" s="81">
        <f>SUM(Y577,Y593,Y609,Y613,Y629,Y646)</f>
        <v>156562</v>
      </c>
      <c r="Z561" s="81">
        <f t="shared" ref="Z561:CJ561" si="346">SUM(Z577,Z593,Z609,Z613,Z629,Z646)</f>
        <v>0</v>
      </c>
      <c r="AA561" s="81">
        <f t="shared" si="346"/>
        <v>0</v>
      </c>
      <c r="AB561" s="81">
        <f t="shared" si="346"/>
        <v>0</v>
      </c>
      <c r="AC561" s="81">
        <f t="shared" si="346"/>
        <v>0</v>
      </c>
      <c r="AD561" s="81">
        <f t="shared" si="346"/>
        <v>0</v>
      </c>
      <c r="AE561" s="81">
        <f t="shared" si="346"/>
        <v>0</v>
      </c>
      <c r="AF561" s="447">
        <f t="shared" ref="AF561:AF578" si="347">SUM(AS561,BQ561)</f>
        <v>65.3</v>
      </c>
      <c r="AG561" s="81">
        <f t="shared" si="346"/>
        <v>22.400000000000002</v>
      </c>
      <c r="AH561" s="81">
        <f t="shared" si="346"/>
        <v>2.6999999999999997</v>
      </c>
      <c r="AI561" s="81">
        <f t="shared" si="346"/>
        <v>2.6</v>
      </c>
      <c r="AJ561" s="81">
        <f t="shared" si="346"/>
        <v>0</v>
      </c>
      <c r="AK561" s="81">
        <f t="shared" si="346"/>
        <v>0.3</v>
      </c>
      <c r="AL561" s="81">
        <f t="shared" si="346"/>
        <v>0.1</v>
      </c>
      <c r="AM561" s="81">
        <f t="shared" si="346"/>
        <v>0</v>
      </c>
      <c r="AN561" s="81">
        <f t="shared" si="346"/>
        <v>0</v>
      </c>
      <c r="AO561" s="81">
        <f t="shared" si="346"/>
        <v>33.499999999999993</v>
      </c>
      <c r="AP561" s="81">
        <f t="shared" si="346"/>
        <v>8.6</v>
      </c>
      <c r="AQ561" s="81">
        <f t="shared" si="346"/>
        <v>8.6</v>
      </c>
      <c r="AR561" s="81">
        <f t="shared" si="346"/>
        <v>0</v>
      </c>
      <c r="AS561" s="447">
        <f t="shared" ref="AS561:AS578" si="348">SUM(AG561,AH561,AK561,AL561,AO561)</f>
        <v>59</v>
      </c>
      <c r="AT561" s="450">
        <f t="shared" si="346"/>
        <v>0</v>
      </c>
      <c r="AU561" s="450">
        <f t="shared" si="346"/>
        <v>0</v>
      </c>
      <c r="AV561" s="81">
        <f t="shared" si="346"/>
        <v>0</v>
      </c>
      <c r="AW561" s="81">
        <f t="shared" si="346"/>
        <v>0</v>
      </c>
      <c r="AX561" s="81">
        <f t="shared" si="346"/>
        <v>0</v>
      </c>
      <c r="AY561" s="450">
        <f t="shared" si="346"/>
        <v>0.3</v>
      </c>
      <c r="AZ561" s="81">
        <f t="shared" si="346"/>
        <v>0</v>
      </c>
      <c r="BA561" s="450">
        <f t="shared" si="346"/>
        <v>0.4</v>
      </c>
      <c r="BB561" s="450">
        <f t="shared" si="346"/>
        <v>0.5</v>
      </c>
      <c r="BC561" s="81">
        <f t="shared" si="346"/>
        <v>0.1</v>
      </c>
      <c r="BD561" s="81">
        <f t="shared" si="346"/>
        <v>0.4</v>
      </c>
      <c r="BE561" s="81">
        <f t="shared" si="346"/>
        <v>0.30000000000000004</v>
      </c>
      <c r="BF561" s="81">
        <f t="shared" si="346"/>
        <v>0</v>
      </c>
      <c r="BG561" s="450">
        <f t="shared" si="346"/>
        <v>0</v>
      </c>
      <c r="BH561" s="450">
        <f t="shared" si="346"/>
        <v>0.7</v>
      </c>
      <c r="BI561" s="450">
        <f t="shared" si="346"/>
        <v>0</v>
      </c>
      <c r="BJ561" s="450">
        <f t="shared" si="346"/>
        <v>3.9</v>
      </c>
      <c r="BK561" s="450">
        <f t="shared" si="346"/>
        <v>0</v>
      </c>
      <c r="BL561" s="450">
        <f t="shared" si="346"/>
        <v>0.5</v>
      </c>
      <c r="BM561" s="81">
        <f t="shared" si="346"/>
        <v>0</v>
      </c>
      <c r="BN561" s="81">
        <f t="shared" si="346"/>
        <v>0</v>
      </c>
      <c r="BO561" s="81">
        <f t="shared" si="346"/>
        <v>0</v>
      </c>
      <c r="BP561" s="81">
        <f t="shared" si="346"/>
        <v>0.5</v>
      </c>
      <c r="BQ561" s="455">
        <f t="shared" si="345"/>
        <v>6.3</v>
      </c>
      <c r="BR561" s="81">
        <f t="shared" si="346"/>
        <v>0.4</v>
      </c>
      <c r="BS561" s="81">
        <f t="shared" si="346"/>
        <v>0</v>
      </c>
      <c r="BT561" s="81">
        <f t="shared" si="346"/>
        <v>0.1</v>
      </c>
      <c r="BU561" s="81">
        <f t="shared" si="346"/>
        <v>0</v>
      </c>
      <c r="BV561" s="81">
        <f t="shared" si="346"/>
        <v>0</v>
      </c>
      <c r="BW561" s="81">
        <f t="shared" si="346"/>
        <v>0</v>
      </c>
      <c r="BX561" s="81">
        <f t="shared" si="346"/>
        <v>0</v>
      </c>
      <c r="BY561" s="81">
        <f t="shared" si="346"/>
        <v>0</v>
      </c>
      <c r="BZ561" s="81">
        <f t="shared" si="346"/>
        <v>0</v>
      </c>
      <c r="CA561" s="81">
        <f t="shared" si="346"/>
        <v>0</v>
      </c>
      <c r="CB561" s="81">
        <f t="shared" si="346"/>
        <v>0</v>
      </c>
      <c r="CC561" s="81">
        <f t="shared" si="346"/>
        <v>0</v>
      </c>
      <c r="CD561" s="81">
        <f t="shared" si="346"/>
        <v>0</v>
      </c>
      <c r="CE561" s="81">
        <f t="shared" si="346"/>
        <v>0.3</v>
      </c>
      <c r="CF561" s="81">
        <f t="shared" si="346"/>
        <v>0</v>
      </c>
      <c r="CG561" s="81">
        <f t="shared" si="346"/>
        <v>0.2</v>
      </c>
      <c r="CH561" s="81">
        <f t="shared" si="346"/>
        <v>0.4</v>
      </c>
      <c r="CI561" s="81">
        <f t="shared" si="346"/>
        <v>0</v>
      </c>
      <c r="CJ561" s="81">
        <f t="shared" si="346"/>
        <v>0</v>
      </c>
      <c r="CK561" s="79"/>
      <c r="CL561" s="79"/>
      <c r="CM561" s="79"/>
      <c r="CN561" s="79"/>
      <c r="CO561" s="79"/>
      <c r="CP561" s="188">
        <f t="shared" si="335"/>
        <v>0</v>
      </c>
      <c r="CQ561" s="79"/>
      <c r="CR561" s="79"/>
      <c r="CS561" s="79"/>
      <c r="CT561" s="79"/>
      <c r="CU561" s="79"/>
      <c r="CV561" s="79"/>
      <c r="CW561" s="79"/>
      <c r="CX561" s="79"/>
      <c r="CY561" s="79"/>
      <c r="CZ561" s="79"/>
      <c r="DA561" s="79"/>
      <c r="DB561" s="188">
        <f t="shared" si="336"/>
        <v>0</v>
      </c>
      <c r="DC561" s="38">
        <f t="shared" si="332"/>
        <v>0</v>
      </c>
      <c r="DD561" s="79"/>
      <c r="DE561" s="79"/>
      <c r="DF561" s="79"/>
      <c r="DG561" s="188">
        <f t="shared" si="333"/>
        <v>0</v>
      </c>
      <c r="DH561" s="38">
        <f t="shared" si="334"/>
        <v>0</v>
      </c>
      <c r="DI561" s="79"/>
      <c r="DJ561" s="79"/>
      <c r="DK561" s="79"/>
      <c r="DL561" s="79"/>
      <c r="DM561" s="79"/>
      <c r="DN561" s="79"/>
      <c r="DO561" s="79"/>
      <c r="DP561" s="79"/>
      <c r="DQ561" s="79"/>
      <c r="DR561" s="79"/>
      <c r="DS561" s="79"/>
      <c r="DT561" s="79"/>
      <c r="DU561" s="79"/>
      <c r="DV561" s="79"/>
      <c r="DW561" s="79"/>
      <c r="DX561" s="79"/>
      <c r="DY561" s="79"/>
      <c r="DZ561" s="79"/>
      <c r="EA561" s="79"/>
      <c r="EB561" s="79"/>
      <c r="EC561" s="79"/>
      <c r="ED561" s="79"/>
      <c r="EE561" s="79"/>
      <c r="EF561" s="79"/>
      <c r="EG561" s="79"/>
      <c r="EH561" s="79"/>
      <c r="EI561" s="82"/>
      <c r="EJ561" s="82"/>
      <c r="EK561" s="82"/>
      <c r="EL561" s="82"/>
      <c r="EM561" s="82"/>
      <c r="EN561" s="82"/>
      <c r="EO561" s="82"/>
      <c r="EP561" s="82"/>
      <c r="EQ561" s="82"/>
      <c r="ER561" s="82"/>
      <c r="ES561" s="82"/>
      <c r="ET561" s="82"/>
      <c r="EU561" s="82"/>
      <c r="EV561" s="82"/>
      <c r="EW561" s="82"/>
      <c r="EX561" s="82"/>
      <c r="EY561" s="82"/>
      <c r="EZ561" s="82"/>
      <c r="FA561" s="82"/>
      <c r="FB561" s="82"/>
    </row>
    <row r="562" spans="2:158" s="78" customFormat="1">
      <c r="B562" s="747"/>
      <c r="C562" s="724"/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0"/>
      <c r="P562" s="79"/>
      <c r="Q562" s="79"/>
      <c r="R562" s="79"/>
      <c r="S562" s="79"/>
      <c r="T562" s="79"/>
      <c r="U562" s="79"/>
      <c r="V562" s="79"/>
      <c r="W562" s="79"/>
      <c r="X562" s="79"/>
      <c r="Y562" s="81">
        <f>SUM(Y563:Y576)</f>
        <v>156562</v>
      </c>
      <c r="Z562" s="81"/>
      <c r="AA562" s="81"/>
      <c r="AB562" s="81"/>
      <c r="AC562" s="81"/>
      <c r="AD562" s="81"/>
      <c r="AE562" s="81"/>
      <c r="AF562" s="447">
        <f t="shared" si="347"/>
        <v>65242</v>
      </c>
      <c r="AG562" s="81">
        <f>SUM(AG563:AG576)</f>
        <v>22451</v>
      </c>
      <c r="AH562" s="81">
        <f t="shared" ref="AH562:BO562" si="349">SUM(AH563:AH576)</f>
        <v>2719</v>
      </c>
      <c r="AI562" s="81">
        <f t="shared" si="349"/>
        <v>2621</v>
      </c>
      <c r="AJ562" s="81">
        <f t="shared" si="349"/>
        <v>44</v>
      </c>
      <c r="AK562" s="81">
        <f t="shared" si="349"/>
        <v>253</v>
      </c>
      <c r="AL562" s="81">
        <f t="shared" si="349"/>
        <v>63</v>
      </c>
      <c r="AM562" s="81">
        <f t="shared" si="349"/>
        <v>0</v>
      </c>
      <c r="AN562" s="81">
        <f t="shared" si="349"/>
        <v>0</v>
      </c>
      <c r="AO562" s="81">
        <f t="shared" si="349"/>
        <v>33498</v>
      </c>
      <c r="AP562" s="81">
        <f t="shared" si="349"/>
        <v>8590</v>
      </c>
      <c r="AQ562" s="81">
        <f t="shared" si="349"/>
        <v>8592</v>
      </c>
      <c r="AR562" s="81">
        <f t="shared" si="349"/>
        <v>0</v>
      </c>
      <c r="AS562" s="447">
        <f t="shared" si="348"/>
        <v>58984</v>
      </c>
      <c r="AT562" s="450">
        <f t="shared" si="349"/>
        <v>0</v>
      </c>
      <c r="AU562" s="450">
        <f t="shared" si="349"/>
        <v>0</v>
      </c>
      <c r="AV562" s="81">
        <f t="shared" si="349"/>
        <v>0</v>
      </c>
      <c r="AW562" s="81">
        <f t="shared" si="349"/>
        <v>0</v>
      </c>
      <c r="AX562" s="81">
        <f t="shared" si="349"/>
        <v>0</v>
      </c>
      <c r="AY562" s="450">
        <f t="shared" si="349"/>
        <v>376</v>
      </c>
      <c r="AZ562" s="81">
        <f t="shared" si="349"/>
        <v>37</v>
      </c>
      <c r="BA562" s="450">
        <f t="shared" si="349"/>
        <v>323</v>
      </c>
      <c r="BB562" s="447">
        <f>SUM(BF562,BC562:BD562)</f>
        <v>505</v>
      </c>
      <c r="BC562" s="81">
        <f t="shared" si="349"/>
        <v>78</v>
      </c>
      <c r="BD562" s="81">
        <f t="shared" si="349"/>
        <v>393</v>
      </c>
      <c r="BE562" s="81">
        <f t="shared" si="349"/>
        <v>334</v>
      </c>
      <c r="BF562" s="81">
        <f t="shared" si="349"/>
        <v>34</v>
      </c>
      <c r="BG562" s="450">
        <f t="shared" si="349"/>
        <v>0</v>
      </c>
      <c r="BH562" s="450">
        <f t="shared" si="349"/>
        <v>695</v>
      </c>
      <c r="BI562" s="450">
        <f t="shared" si="349"/>
        <v>9</v>
      </c>
      <c r="BJ562" s="450">
        <f t="shared" si="349"/>
        <v>3925</v>
      </c>
      <c r="BK562" s="450">
        <f t="shared" si="349"/>
        <v>6</v>
      </c>
      <c r="BL562" s="450">
        <f>SUM(BM562:BP562)</f>
        <v>419</v>
      </c>
      <c r="BM562" s="81">
        <f t="shared" si="349"/>
        <v>0</v>
      </c>
      <c r="BN562" s="81">
        <f t="shared" si="349"/>
        <v>0</v>
      </c>
      <c r="BO562" s="81">
        <f t="shared" si="349"/>
        <v>0</v>
      </c>
      <c r="BP562" s="81">
        <f>SUM(BP563:BP576)</f>
        <v>419</v>
      </c>
      <c r="BQ562" s="455">
        <f t="shared" si="345"/>
        <v>6258</v>
      </c>
      <c r="BR562" s="79">
        <f>SUM(BR563:BR576)</f>
        <v>361</v>
      </c>
      <c r="BS562" s="79">
        <f t="shared" ref="BS562:CJ562" si="350">SUM(BS563:BS576)</f>
        <v>0</v>
      </c>
      <c r="BT562" s="79">
        <f t="shared" si="350"/>
        <v>77</v>
      </c>
      <c r="BU562" s="79">
        <f t="shared" si="350"/>
        <v>0</v>
      </c>
      <c r="BV562" s="79">
        <f t="shared" si="350"/>
        <v>0</v>
      </c>
      <c r="BW562" s="79">
        <f t="shared" si="350"/>
        <v>0</v>
      </c>
      <c r="BX562" s="79">
        <f t="shared" si="350"/>
        <v>0</v>
      </c>
      <c r="BY562" s="79">
        <f t="shared" si="350"/>
        <v>0</v>
      </c>
      <c r="BZ562" s="79">
        <f t="shared" si="350"/>
        <v>36</v>
      </c>
      <c r="CA562" s="79">
        <f t="shared" si="350"/>
        <v>0</v>
      </c>
      <c r="CB562" s="79">
        <f t="shared" si="350"/>
        <v>1</v>
      </c>
      <c r="CC562" s="79">
        <f t="shared" si="350"/>
        <v>0</v>
      </c>
      <c r="CD562" s="79">
        <f t="shared" si="350"/>
        <v>0</v>
      </c>
      <c r="CE562" s="79">
        <f t="shared" si="350"/>
        <v>247</v>
      </c>
      <c r="CF562" s="79">
        <f t="shared" si="350"/>
        <v>0</v>
      </c>
      <c r="CG562" s="79">
        <f t="shared" si="350"/>
        <v>247</v>
      </c>
      <c r="CH562" s="79">
        <f t="shared" si="350"/>
        <v>361</v>
      </c>
      <c r="CI562" s="79">
        <f t="shared" si="350"/>
        <v>0</v>
      </c>
      <c r="CJ562" s="79">
        <f t="shared" si="350"/>
        <v>0</v>
      </c>
      <c r="CK562" s="79"/>
      <c r="CL562" s="79"/>
      <c r="CM562" s="79"/>
      <c r="CN562" s="79"/>
      <c r="CO562" s="79"/>
      <c r="CP562" s="188">
        <f t="shared" si="335"/>
        <v>0</v>
      </c>
      <c r="CQ562" s="79"/>
      <c r="CR562" s="79"/>
      <c r="CS562" s="79"/>
      <c r="CT562" s="79"/>
      <c r="CU562" s="79"/>
      <c r="CV562" s="79"/>
      <c r="CW562" s="79"/>
      <c r="CX562" s="79"/>
      <c r="CY562" s="79"/>
      <c r="CZ562" s="79"/>
      <c r="DA562" s="79"/>
      <c r="DB562" s="188">
        <f t="shared" si="336"/>
        <v>0</v>
      </c>
      <c r="DC562" s="38">
        <f t="shared" si="332"/>
        <v>0</v>
      </c>
      <c r="DD562" s="79"/>
      <c r="DE562" s="79"/>
      <c r="DF562" s="79"/>
      <c r="DG562" s="188">
        <f t="shared" si="333"/>
        <v>0</v>
      </c>
      <c r="DH562" s="38">
        <f t="shared" si="334"/>
        <v>0</v>
      </c>
      <c r="DI562" s="79"/>
      <c r="DJ562" s="79"/>
      <c r="DK562" s="79"/>
      <c r="DL562" s="79"/>
      <c r="DM562" s="79"/>
      <c r="DN562" s="79"/>
      <c r="DO562" s="79"/>
      <c r="DP562" s="79"/>
      <c r="DQ562" s="79"/>
      <c r="DR562" s="79"/>
      <c r="DS562" s="79"/>
      <c r="DT562" s="79"/>
      <c r="DU562" s="79"/>
      <c r="DV562" s="79"/>
      <c r="DW562" s="79"/>
      <c r="DX562" s="79"/>
      <c r="DY562" s="79"/>
      <c r="DZ562" s="79"/>
      <c r="EA562" s="79"/>
      <c r="EB562" s="79"/>
      <c r="EC562" s="79"/>
      <c r="ED562" s="79"/>
      <c r="EE562" s="79"/>
      <c r="EF562" s="79"/>
      <c r="EG562" s="79"/>
      <c r="EH562" s="79"/>
      <c r="EI562" s="82"/>
      <c r="EJ562" s="82"/>
      <c r="EK562" s="82"/>
      <c r="EL562" s="82"/>
      <c r="EM562" s="82"/>
      <c r="EN562" s="82"/>
      <c r="EO562" s="82"/>
      <c r="EP562" s="82"/>
      <c r="EQ562" s="82"/>
      <c r="ER562" s="82"/>
      <c r="ES562" s="82"/>
      <c r="ET562" s="82"/>
      <c r="EU562" s="82"/>
      <c r="EV562" s="82"/>
      <c r="EW562" s="82"/>
      <c r="EX562" s="82"/>
      <c r="EY562" s="82"/>
      <c r="EZ562" s="82"/>
      <c r="FA562" s="82"/>
      <c r="FB562" s="82"/>
    </row>
    <row r="563" spans="2:158" s="69" customFormat="1">
      <c r="B563" s="76"/>
      <c r="C563" s="77" t="s">
        <v>385</v>
      </c>
      <c r="D563" s="71"/>
      <c r="E563" s="71"/>
      <c r="F563" s="71"/>
      <c r="G563" s="71"/>
      <c r="H563" s="71"/>
      <c r="I563" s="71"/>
      <c r="J563" s="71"/>
      <c r="K563" s="71"/>
      <c r="L563" s="71"/>
      <c r="M563" s="71"/>
      <c r="N563" s="71"/>
      <c r="O563" s="72"/>
      <c r="P563" s="71"/>
      <c r="Q563" s="71"/>
      <c r="R563" s="71"/>
      <c r="S563" s="71"/>
      <c r="T563" s="71"/>
      <c r="U563" s="71"/>
      <c r="V563" s="71"/>
      <c r="W563" s="71"/>
      <c r="X563" s="71"/>
      <c r="Y563" s="73">
        <f t="shared" ref="Y563:AE575" si="351">SUM(Y579,Y595,Y615,Y631,Y648)</f>
        <v>12687</v>
      </c>
      <c r="Z563" s="73">
        <f t="shared" si="351"/>
        <v>0</v>
      </c>
      <c r="AA563" s="73">
        <f t="shared" si="351"/>
        <v>0</v>
      </c>
      <c r="AB563" s="73">
        <f t="shared" si="351"/>
        <v>0</v>
      </c>
      <c r="AC563" s="73">
        <f t="shared" si="351"/>
        <v>0</v>
      </c>
      <c r="AD563" s="73">
        <f t="shared" si="351"/>
        <v>0</v>
      </c>
      <c r="AE563" s="73">
        <f t="shared" si="351"/>
        <v>0</v>
      </c>
      <c r="AF563" s="447">
        <f t="shared" si="347"/>
        <v>5468</v>
      </c>
      <c r="AG563" s="73">
        <f t="shared" ref="AG563:AR563" si="352">SUM(AG579,AG595,AG615,AG631,AG648)</f>
        <v>1580</v>
      </c>
      <c r="AH563" s="73">
        <f t="shared" si="352"/>
        <v>0</v>
      </c>
      <c r="AI563" s="73">
        <f t="shared" si="352"/>
        <v>0</v>
      </c>
      <c r="AJ563" s="73">
        <f t="shared" si="352"/>
        <v>0</v>
      </c>
      <c r="AK563" s="73">
        <f t="shared" si="352"/>
        <v>0</v>
      </c>
      <c r="AL563" s="73">
        <f t="shared" si="352"/>
        <v>0</v>
      </c>
      <c r="AM563" s="73">
        <f t="shared" si="352"/>
        <v>0</v>
      </c>
      <c r="AN563" s="73">
        <f t="shared" si="352"/>
        <v>0</v>
      </c>
      <c r="AO563" s="73">
        <f t="shared" si="352"/>
        <v>3038</v>
      </c>
      <c r="AP563" s="73">
        <f t="shared" si="352"/>
        <v>868</v>
      </c>
      <c r="AQ563" s="73">
        <f t="shared" si="352"/>
        <v>718</v>
      </c>
      <c r="AR563" s="73">
        <f t="shared" si="352"/>
        <v>0</v>
      </c>
      <c r="AS563" s="447">
        <f t="shared" si="348"/>
        <v>4618</v>
      </c>
      <c r="AT563" s="450">
        <f t="shared" ref="AT563:BA565" si="353">SUM(AT579,AT595,AT615,AT631,AT648)</f>
        <v>0</v>
      </c>
      <c r="AU563" s="450">
        <f t="shared" si="353"/>
        <v>0</v>
      </c>
      <c r="AV563" s="73">
        <f t="shared" si="353"/>
        <v>0</v>
      </c>
      <c r="AW563" s="73">
        <f t="shared" si="353"/>
        <v>0</v>
      </c>
      <c r="AX563" s="73">
        <f t="shared" si="353"/>
        <v>0</v>
      </c>
      <c r="AY563" s="450">
        <f t="shared" si="353"/>
        <v>6</v>
      </c>
      <c r="AZ563" s="73">
        <f t="shared" si="353"/>
        <v>1</v>
      </c>
      <c r="BA563" s="450">
        <f t="shared" si="353"/>
        <v>101</v>
      </c>
      <c r="BB563" s="447">
        <f t="shared" ref="BB563:BB575" si="354">SUM(BF563,BC563:BD563)</f>
        <v>42</v>
      </c>
      <c r="BC563" s="73">
        <f t="shared" ref="BC563:BK565" si="355">SUM(BC579,BC595,BC615,BC631,BC648)</f>
        <v>8</v>
      </c>
      <c r="BD563" s="73">
        <f t="shared" si="355"/>
        <v>21</v>
      </c>
      <c r="BE563" s="73">
        <f t="shared" si="355"/>
        <v>0</v>
      </c>
      <c r="BF563" s="73">
        <f t="shared" si="355"/>
        <v>13</v>
      </c>
      <c r="BG563" s="450">
        <f t="shared" si="355"/>
        <v>0</v>
      </c>
      <c r="BH563" s="450">
        <f t="shared" si="355"/>
        <v>14</v>
      </c>
      <c r="BI563" s="450">
        <f t="shared" si="355"/>
        <v>9</v>
      </c>
      <c r="BJ563" s="450">
        <f t="shared" si="355"/>
        <v>645</v>
      </c>
      <c r="BK563" s="450">
        <f t="shared" si="355"/>
        <v>0</v>
      </c>
      <c r="BL563" s="450">
        <f t="shared" ref="BL563:BL575" si="356">SUM(BM563:BP563)</f>
        <v>33</v>
      </c>
      <c r="BM563" s="73">
        <f t="shared" ref="BM563:BP565" si="357">SUM(BM579,BM595,BM615,BM631,BM648)</f>
        <v>0</v>
      </c>
      <c r="BN563" s="73">
        <f t="shared" si="357"/>
        <v>0</v>
      </c>
      <c r="BO563" s="73">
        <f t="shared" si="357"/>
        <v>0</v>
      </c>
      <c r="BP563" s="73">
        <f t="shared" si="357"/>
        <v>33</v>
      </c>
      <c r="BQ563" s="455">
        <f t="shared" si="345"/>
        <v>850</v>
      </c>
      <c r="BR563" s="73">
        <f t="shared" ref="BR563:CJ565" si="358">SUM(BR579,BR595,BR615,BR631,BR648)</f>
        <v>0</v>
      </c>
      <c r="BS563" s="73">
        <f t="shared" si="358"/>
        <v>0</v>
      </c>
      <c r="BT563" s="73">
        <f t="shared" si="358"/>
        <v>0</v>
      </c>
      <c r="BU563" s="73">
        <f t="shared" si="358"/>
        <v>0</v>
      </c>
      <c r="BV563" s="73">
        <f t="shared" si="358"/>
        <v>0</v>
      </c>
      <c r="BW563" s="73">
        <f t="shared" si="358"/>
        <v>0</v>
      </c>
      <c r="BX563" s="73">
        <f t="shared" si="358"/>
        <v>0</v>
      </c>
      <c r="BY563" s="73">
        <f t="shared" si="358"/>
        <v>0</v>
      </c>
      <c r="BZ563" s="73">
        <f t="shared" si="358"/>
        <v>0</v>
      </c>
      <c r="CA563" s="73">
        <f t="shared" si="358"/>
        <v>0</v>
      </c>
      <c r="CB563" s="73">
        <f t="shared" si="358"/>
        <v>0</v>
      </c>
      <c r="CC563" s="73">
        <f t="shared" si="358"/>
        <v>0</v>
      </c>
      <c r="CD563" s="73">
        <f t="shared" si="358"/>
        <v>0</v>
      </c>
      <c r="CE563" s="73">
        <f t="shared" si="358"/>
        <v>0</v>
      </c>
      <c r="CF563" s="73">
        <f t="shared" si="358"/>
        <v>0</v>
      </c>
      <c r="CG563" s="73">
        <f t="shared" si="358"/>
        <v>0</v>
      </c>
      <c r="CH563" s="73">
        <f t="shared" si="358"/>
        <v>0</v>
      </c>
      <c r="CI563" s="73">
        <f t="shared" si="358"/>
        <v>0</v>
      </c>
      <c r="CJ563" s="73">
        <f t="shared" si="358"/>
        <v>0</v>
      </c>
      <c r="CK563" s="71"/>
      <c r="CL563" s="71"/>
      <c r="CM563" s="71"/>
      <c r="CN563" s="71"/>
      <c r="CO563" s="71"/>
      <c r="CP563" s="190">
        <f t="shared" si="335"/>
        <v>0</v>
      </c>
      <c r="CQ563" s="71"/>
      <c r="CR563" s="71"/>
      <c r="CS563" s="71"/>
      <c r="CT563" s="71"/>
      <c r="CU563" s="71"/>
      <c r="CV563" s="71"/>
      <c r="CW563" s="71"/>
      <c r="CX563" s="71"/>
      <c r="CY563" s="71"/>
      <c r="CZ563" s="71"/>
      <c r="DA563" s="71"/>
      <c r="DB563" s="190">
        <f t="shared" si="336"/>
        <v>0</v>
      </c>
      <c r="DC563" s="71">
        <f t="shared" si="332"/>
        <v>0</v>
      </c>
      <c r="DD563" s="71"/>
      <c r="DE563" s="71"/>
      <c r="DF563" s="71"/>
      <c r="DG563" s="190">
        <f t="shared" si="333"/>
        <v>0</v>
      </c>
      <c r="DH563" s="71">
        <f t="shared" si="334"/>
        <v>0</v>
      </c>
      <c r="DI563" s="71"/>
      <c r="DJ563" s="71"/>
      <c r="DK563" s="71"/>
      <c r="DL563" s="71"/>
      <c r="DM563" s="71"/>
      <c r="DN563" s="71"/>
      <c r="DO563" s="71"/>
      <c r="DP563" s="71"/>
      <c r="DQ563" s="71"/>
      <c r="DR563" s="71"/>
      <c r="DS563" s="71"/>
      <c r="DT563" s="71"/>
      <c r="DU563" s="71"/>
      <c r="DV563" s="71"/>
      <c r="DW563" s="71"/>
      <c r="DX563" s="71"/>
      <c r="DY563" s="71"/>
      <c r="DZ563" s="71"/>
      <c r="EA563" s="71"/>
      <c r="EB563" s="71"/>
      <c r="EC563" s="71"/>
      <c r="ED563" s="71"/>
      <c r="EE563" s="71"/>
      <c r="EF563" s="71"/>
      <c r="EG563" s="71"/>
      <c r="EH563" s="71"/>
      <c r="EI563" s="74"/>
      <c r="EJ563" s="74"/>
      <c r="EK563" s="74"/>
      <c r="EL563" s="74"/>
      <c r="EM563" s="74"/>
      <c r="EN563" s="74"/>
      <c r="EO563" s="74"/>
      <c r="EP563" s="74"/>
      <c r="EQ563" s="74"/>
      <c r="ER563" s="74"/>
      <c r="ES563" s="74"/>
      <c r="ET563" s="74"/>
      <c r="EU563" s="74"/>
      <c r="EV563" s="74"/>
      <c r="EW563" s="74"/>
      <c r="EX563" s="74"/>
      <c r="EY563" s="74"/>
      <c r="EZ563" s="74"/>
      <c r="FA563" s="74"/>
      <c r="FB563" s="74"/>
    </row>
    <row r="564" spans="2:158" s="69" customFormat="1">
      <c r="B564" s="76"/>
      <c r="C564" s="77" t="s">
        <v>386</v>
      </c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2"/>
      <c r="P564" s="71"/>
      <c r="Q564" s="71"/>
      <c r="R564" s="71"/>
      <c r="S564" s="71"/>
      <c r="T564" s="71"/>
      <c r="U564" s="71"/>
      <c r="V564" s="71"/>
      <c r="W564" s="71"/>
      <c r="X564" s="71"/>
      <c r="Y564" s="73">
        <f t="shared" si="351"/>
        <v>4268</v>
      </c>
      <c r="Z564" s="73">
        <f t="shared" si="351"/>
        <v>0</v>
      </c>
      <c r="AA564" s="73">
        <f t="shared" si="351"/>
        <v>0</v>
      </c>
      <c r="AB564" s="73">
        <f t="shared" si="351"/>
        <v>0</v>
      </c>
      <c r="AC564" s="73">
        <f t="shared" si="351"/>
        <v>0</v>
      </c>
      <c r="AD564" s="73">
        <f t="shared" si="351"/>
        <v>0</v>
      </c>
      <c r="AE564" s="73">
        <f t="shared" si="351"/>
        <v>0</v>
      </c>
      <c r="AF564" s="447">
        <f t="shared" si="347"/>
        <v>1177</v>
      </c>
      <c r="AG564" s="73">
        <f t="shared" ref="AG564:AR564" si="359">SUM(AG580,AG596,AG616,AG632,AG649)</f>
        <v>250</v>
      </c>
      <c r="AH564" s="73">
        <f t="shared" si="359"/>
        <v>0</v>
      </c>
      <c r="AI564" s="73">
        <f t="shared" si="359"/>
        <v>0</v>
      </c>
      <c r="AJ564" s="73">
        <f t="shared" si="359"/>
        <v>0</v>
      </c>
      <c r="AK564" s="73">
        <f t="shared" si="359"/>
        <v>1</v>
      </c>
      <c r="AL564" s="73">
        <f t="shared" si="359"/>
        <v>0</v>
      </c>
      <c r="AM564" s="73">
        <f t="shared" si="359"/>
        <v>0</v>
      </c>
      <c r="AN564" s="73">
        <f t="shared" si="359"/>
        <v>0</v>
      </c>
      <c r="AO564" s="73">
        <f t="shared" si="359"/>
        <v>823</v>
      </c>
      <c r="AP564" s="73">
        <f t="shared" si="359"/>
        <v>486</v>
      </c>
      <c r="AQ564" s="73">
        <f t="shared" si="359"/>
        <v>0</v>
      </c>
      <c r="AR564" s="73">
        <f t="shared" si="359"/>
        <v>0</v>
      </c>
      <c r="AS564" s="447">
        <f t="shared" si="348"/>
        <v>1074</v>
      </c>
      <c r="AT564" s="450">
        <f t="shared" si="353"/>
        <v>0</v>
      </c>
      <c r="AU564" s="450">
        <f t="shared" si="353"/>
        <v>0</v>
      </c>
      <c r="AV564" s="73">
        <f t="shared" si="353"/>
        <v>0</v>
      </c>
      <c r="AW564" s="73">
        <f t="shared" si="353"/>
        <v>0</v>
      </c>
      <c r="AX564" s="73">
        <f t="shared" si="353"/>
        <v>0</v>
      </c>
      <c r="AY564" s="450">
        <f t="shared" si="353"/>
        <v>0</v>
      </c>
      <c r="AZ564" s="73">
        <f t="shared" si="353"/>
        <v>0</v>
      </c>
      <c r="BA564" s="450">
        <f t="shared" si="353"/>
        <v>0</v>
      </c>
      <c r="BB564" s="447">
        <f t="shared" si="354"/>
        <v>0</v>
      </c>
      <c r="BC564" s="73">
        <f t="shared" si="355"/>
        <v>0</v>
      </c>
      <c r="BD564" s="73">
        <f t="shared" si="355"/>
        <v>0</v>
      </c>
      <c r="BE564" s="73">
        <f t="shared" si="355"/>
        <v>0</v>
      </c>
      <c r="BF564" s="73">
        <f t="shared" si="355"/>
        <v>0</v>
      </c>
      <c r="BG564" s="450">
        <f t="shared" si="355"/>
        <v>0</v>
      </c>
      <c r="BH564" s="450">
        <f t="shared" si="355"/>
        <v>0</v>
      </c>
      <c r="BI564" s="450">
        <f t="shared" si="355"/>
        <v>0</v>
      </c>
      <c r="BJ564" s="450">
        <f t="shared" si="355"/>
        <v>103</v>
      </c>
      <c r="BK564" s="450">
        <f t="shared" si="355"/>
        <v>0</v>
      </c>
      <c r="BL564" s="450">
        <f t="shared" si="356"/>
        <v>0</v>
      </c>
      <c r="BM564" s="73">
        <f t="shared" si="357"/>
        <v>0</v>
      </c>
      <c r="BN564" s="73">
        <f t="shared" si="357"/>
        <v>0</v>
      </c>
      <c r="BO564" s="73">
        <f t="shared" si="357"/>
        <v>0</v>
      </c>
      <c r="BP564" s="73">
        <f t="shared" si="357"/>
        <v>0</v>
      </c>
      <c r="BQ564" s="455">
        <f t="shared" si="345"/>
        <v>103</v>
      </c>
      <c r="BR564" s="73">
        <f t="shared" si="358"/>
        <v>0</v>
      </c>
      <c r="BS564" s="73">
        <f t="shared" si="358"/>
        <v>0</v>
      </c>
      <c r="BT564" s="73">
        <f t="shared" si="358"/>
        <v>0</v>
      </c>
      <c r="BU564" s="73">
        <f t="shared" si="358"/>
        <v>0</v>
      </c>
      <c r="BV564" s="73">
        <f t="shared" si="358"/>
        <v>0</v>
      </c>
      <c r="BW564" s="73">
        <f t="shared" si="358"/>
        <v>0</v>
      </c>
      <c r="BX564" s="73">
        <f t="shared" si="358"/>
        <v>0</v>
      </c>
      <c r="BY564" s="73">
        <f t="shared" si="358"/>
        <v>0</v>
      </c>
      <c r="BZ564" s="73">
        <f t="shared" si="358"/>
        <v>0</v>
      </c>
      <c r="CA564" s="73">
        <f t="shared" si="358"/>
        <v>0</v>
      </c>
      <c r="CB564" s="73">
        <f t="shared" si="358"/>
        <v>0</v>
      </c>
      <c r="CC564" s="73">
        <f t="shared" si="358"/>
        <v>0</v>
      </c>
      <c r="CD564" s="73">
        <f t="shared" si="358"/>
        <v>0</v>
      </c>
      <c r="CE564" s="73">
        <f t="shared" si="358"/>
        <v>0</v>
      </c>
      <c r="CF564" s="73">
        <f t="shared" si="358"/>
        <v>0</v>
      </c>
      <c r="CG564" s="73">
        <f t="shared" si="358"/>
        <v>0</v>
      </c>
      <c r="CH564" s="73">
        <f t="shared" si="358"/>
        <v>0</v>
      </c>
      <c r="CI564" s="73">
        <f t="shared" si="358"/>
        <v>0</v>
      </c>
      <c r="CJ564" s="73">
        <f t="shared" si="358"/>
        <v>0</v>
      </c>
      <c r="CK564" s="71"/>
      <c r="CL564" s="71"/>
      <c r="CM564" s="71"/>
      <c r="CN564" s="71"/>
      <c r="CO564" s="71"/>
      <c r="CP564" s="190">
        <f t="shared" si="335"/>
        <v>0</v>
      </c>
      <c r="CQ564" s="71"/>
      <c r="CR564" s="71"/>
      <c r="CS564" s="71"/>
      <c r="CT564" s="71"/>
      <c r="CU564" s="71"/>
      <c r="CV564" s="71"/>
      <c r="CW564" s="71"/>
      <c r="CX564" s="71"/>
      <c r="CY564" s="71"/>
      <c r="CZ564" s="71"/>
      <c r="DA564" s="71"/>
      <c r="DB564" s="190">
        <f t="shared" si="336"/>
        <v>0</v>
      </c>
      <c r="DC564" s="71">
        <f t="shared" si="332"/>
        <v>0</v>
      </c>
      <c r="DD564" s="71"/>
      <c r="DE564" s="71"/>
      <c r="DF564" s="71"/>
      <c r="DG564" s="190">
        <f t="shared" si="333"/>
        <v>0</v>
      </c>
      <c r="DH564" s="71">
        <f t="shared" si="334"/>
        <v>0</v>
      </c>
      <c r="DI564" s="71"/>
      <c r="DJ564" s="71"/>
      <c r="DK564" s="71"/>
      <c r="DL564" s="71"/>
      <c r="DM564" s="71"/>
      <c r="DN564" s="71"/>
      <c r="DO564" s="71"/>
      <c r="DP564" s="71"/>
      <c r="DQ564" s="71"/>
      <c r="DR564" s="71"/>
      <c r="DS564" s="71"/>
      <c r="DT564" s="71"/>
      <c r="DU564" s="71"/>
      <c r="DV564" s="71"/>
      <c r="DW564" s="71"/>
      <c r="DX564" s="71"/>
      <c r="DY564" s="71"/>
      <c r="DZ564" s="71"/>
      <c r="EA564" s="71"/>
      <c r="EB564" s="71"/>
      <c r="EC564" s="71"/>
      <c r="ED564" s="71"/>
      <c r="EE564" s="71"/>
      <c r="EF564" s="71"/>
      <c r="EG564" s="71"/>
      <c r="EH564" s="71"/>
      <c r="EI564" s="74"/>
      <c r="EJ564" s="74"/>
      <c r="EK564" s="74"/>
      <c r="EL564" s="74"/>
      <c r="EM564" s="74"/>
      <c r="EN564" s="74"/>
      <c r="EO564" s="74"/>
      <c r="EP564" s="74"/>
      <c r="EQ564" s="74"/>
      <c r="ER564" s="74"/>
      <c r="ES564" s="74"/>
      <c r="ET564" s="74"/>
      <c r="EU564" s="74"/>
      <c r="EV564" s="74"/>
      <c r="EW564" s="74"/>
      <c r="EX564" s="74"/>
      <c r="EY564" s="74"/>
      <c r="EZ564" s="74"/>
      <c r="FA564" s="74"/>
      <c r="FB564" s="74"/>
    </row>
    <row r="565" spans="2:158" s="69" customFormat="1">
      <c r="B565" s="76"/>
      <c r="C565" s="77" t="s">
        <v>387</v>
      </c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2"/>
      <c r="P565" s="71"/>
      <c r="Q565" s="71"/>
      <c r="R565" s="71"/>
      <c r="S565" s="71"/>
      <c r="T565" s="71"/>
      <c r="U565" s="71"/>
      <c r="V565" s="71"/>
      <c r="W565" s="71"/>
      <c r="X565" s="71"/>
      <c r="Y565" s="73">
        <f t="shared" si="351"/>
        <v>7094</v>
      </c>
      <c r="Z565" s="73">
        <f t="shared" si="351"/>
        <v>0</v>
      </c>
      <c r="AA565" s="73">
        <f t="shared" si="351"/>
        <v>0</v>
      </c>
      <c r="AB565" s="73">
        <f t="shared" si="351"/>
        <v>0</v>
      </c>
      <c r="AC565" s="73">
        <f t="shared" si="351"/>
        <v>0</v>
      </c>
      <c r="AD565" s="73">
        <f t="shared" si="351"/>
        <v>0</v>
      </c>
      <c r="AE565" s="73">
        <f t="shared" si="351"/>
        <v>0</v>
      </c>
      <c r="AF565" s="447">
        <f t="shared" si="347"/>
        <v>3335</v>
      </c>
      <c r="AG565" s="73">
        <f t="shared" ref="AG565:AR565" si="360">SUM(AG581,AG597,AG617,AG633,AG650)</f>
        <v>1991</v>
      </c>
      <c r="AH565" s="73">
        <f t="shared" si="360"/>
        <v>29</v>
      </c>
      <c r="AI565" s="73">
        <f t="shared" si="360"/>
        <v>27</v>
      </c>
      <c r="AJ565" s="73">
        <f t="shared" si="360"/>
        <v>0</v>
      </c>
      <c r="AK565" s="73">
        <f t="shared" si="360"/>
        <v>0</v>
      </c>
      <c r="AL565" s="73">
        <f t="shared" si="360"/>
        <v>0</v>
      </c>
      <c r="AM565" s="73">
        <f t="shared" si="360"/>
        <v>0</v>
      </c>
      <c r="AN565" s="73">
        <f t="shared" si="360"/>
        <v>0</v>
      </c>
      <c r="AO565" s="73">
        <f t="shared" si="360"/>
        <v>1023</v>
      </c>
      <c r="AP565" s="73">
        <f t="shared" si="360"/>
        <v>619</v>
      </c>
      <c r="AQ565" s="73">
        <f t="shared" si="360"/>
        <v>245</v>
      </c>
      <c r="AR565" s="73">
        <f t="shared" si="360"/>
        <v>0</v>
      </c>
      <c r="AS565" s="447">
        <f t="shared" si="348"/>
        <v>3043</v>
      </c>
      <c r="AT565" s="450">
        <f t="shared" si="353"/>
        <v>0</v>
      </c>
      <c r="AU565" s="450">
        <f t="shared" si="353"/>
        <v>0</v>
      </c>
      <c r="AV565" s="73">
        <f t="shared" si="353"/>
        <v>0</v>
      </c>
      <c r="AW565" s="73">
        <f t="shared" si="353"/>
        <v>0</v>
      </c>
      <c r="AX565" s="73">
        <f t="shared" si="353"/>
        <v>0</v>
      </c>
      <c r="AY565" s="450">
        <f t="shared" si="353"/>
        <v>8</v>
      </c>
      <c r="AZ565" s="73">
        <f t="shared" si="353"/>
        <v>4</v>
      </c>
      <c r="BA565" s="450">
        <f t="shared" si="353"/>
        <v>15</v>
      </c>
      <c r="BB565" s="447">
        <f t="shared" si="354"/>
        <v>0</v>
      </c>
      <c r="BC565" s="73">
        <f t="shared" si="355"/>
        <v>0</v>
      </c>
      <c r="BD565" s="73">
        <f t="shared" si="355"/>
        <v>0</v>
      </c>
      <c r="BE565" s="73">
        <f t="shared" si="355"/>
        <v>0</v>
      </c>
      <c r="BF565" s="73">
        <f t="shared" si="355"/>
        <v>0</v>
      </c>
      <c r="BG565" s="450">
        <f t="shared" si="355"/>
        <v>0</v>
      </c>
      <c r="BH565" s="450">
        <f t="shared" si="355"/>
        <v>20</v>
      </c>
      <c r="BI565" s="450">
        <f t="shared" si="355"/>
        <v>0</v>
      </c>
      <c r="BJ565" s="450">
        <f t="shared" si="355"/>
        <v>171</v>
      </c>
      <c r="BK565" s="450">
        <f t="shared" si="355"/>
        <v>0</v>
      </c>
      <c r="BL565" s="450">
        <f t="shared" si="356"/>
        <v>78</v>
      </c>
      <c r="BM565" s="73">
        <f t="shared" si="357"/>
        <v>0</v>
      </c>
      <c r="BN565" s="73">
        <f t="shared" si="357"/>
        <v>0</v>
      </c>
      <c r="BO565" s="73">
        <f t="shared" si="357"/>
        <v>0</v>
      </c>
      <c r="BP565" s="73">
        <f t="shared" si="357"/>
        <v>78</v>
      </c>
      <c r="BQ565" s="455">
        <f t="shared" si="345"/>
        <v>292</v>
      </c>
      <c r="BR565" s="73">
        <f t="shared" si="358"/>
        <v>0</v>
      </c>
      <c r="BS565" s="73">
        <f t="shared" si="358"/>
        <v>0</v>
      </c>
      <c r="BT565" s="73">
        <f t="shared" si="358"/>
        <v>0</v>
      </c>
      <c r="BU565" s="73">
        <f t="shared" si="358"/>
        <v>0</v>
      </c>
      <c r="BV565" s="73">
        <f t="shared" si="358"/>
        <v>0</v>
      </c>
      <c r="BW565" s="73">
        <f t="shared" si="358"/>
        <v>0</v>
      </c>
      <c r="BX565" s="73">
        <f t="shared" si="358"/>
        <v>0</v>
      </c>
      <c r="BY565" s="73">
        <f t="shared" si="358"/>
        <v>0</v>
      </c>
      <c r="BZ565" s="73">
        <f t="shared" si="358"/>
        <v>0</v>
      </c>
      <c r="CA565" s="73">
        <f t="shared" si="358"/>
        <v>0</v>
      </c>
      <c r="CB565" s="73">
        <f t="shared" si="358"/>
        <v>0</v>
      </c>
      <c r="CC565" s="73">
        <f t="shared" si="358"/>
        <v>0</v>
      </c>
      <c r="CD565" s="73">
        <f t="shared" si="358"/>
        <v>0</v>
      </c>
      <c r="CE565" s="73">
        <f t="shared" si="358"/>
        <v>0</v>
      </c>
      <c r="CF565" s="73">
        <f t="shared" si="358"/>
        <v>0</v>
      </c>
      <c r="CG565" s="73">
        <f t="shared" si="358"/>
        <v>0</v>
      </c>
      <c r="CH565" s="73">
        <f t="shared" si="358"/>
        <v>0</v>
      </c>
      <c r="CI565" s="73">
        <f t="shared" si="358"/>
        <v>0</v>
      </c>
      <c r="CJ565" s="73">
        <f t="shared" si="358"/>
        <v>0</v>
      </c>
      <c r="CK565" s="71"/>
      <c r="CL565" s="71"/>
      <c r="CM565" s="71"/>
      <c r="CN565" s="71"/>
      <c r="CO565" s="71"/>
      <c r="CP565" s="190">
        <f t="shared" si="335"/>
        <v>0</v>
      </c>
      <c r="CQ565" s="71"/>
      <c r="CR565" s="71"/>
      <c r="CS565" s="71"/>
      <c r="CT565" s="71"/>
      <c r="CU565" s="71"/>
      <c r="CV565" s="71"/>
      <c r="CW565" s="71"/>
      <c r="CX565" s="71"/>
      <c r="CY565" s="71"/>
      <c r="CZ565" s="71"/>
      <c r="DA565" s="71"/>
      <c r="DB565" s="190">
        <f t="shared" si="336"/>
        <v>0</v>
      </c>
      <c r="DC565" s="71">
        <f t="shared" si="332"/>
        <v>0</v>
      </c>
      <c r="DD565" s="71"/>
      <c r="DE565" s="71"/>
      <c r="DF565" s="71"/>
      <c r="DG565" s="190">
        <f t="shared" si="333"/>
        <v>0</v>
      </c>
      <c r="DH565" s="71">
        <f t="shared" si="334"/>
        <v>0</v>
      </c>
      <c r="DI565" s="71"/>
      <c r="DJ565" s="71"/>
      <c r="DK565" s="71"/>
      <c r="DL565" s="71"/>
      <c r="DM565" s="71"/>
      <c r="DN565" s="71"/>
      <c r="DO565" s="71"/>
      <c r="DP565" s="71"/>
      <c r="DQ565" s="71"/>
      <c r="DR565" s="71"/>
      <c r="DS565" s="71"/>
      <c r="DT565" s="71"/>
      <c r="DU565" s="71"/>
      <c r="DV565" s="71"/>
      <c r="DW565" s="71"/>
      <c r="DX565" s="71"/>
      <c r="DY565" s="71"/>
      <c r="DZ565" s="71"/>
      <c r="EA565" s="71"/>
      <c r="EB565" s="71"/>
      <c r="EC565" s="71"/>
      <c r="ED565" s="71"/>
      <c r="EE565" s="71"/>
      <c r="EF565" s="71"/>
      <c r="EG565" s="71"/>
      <c r="EH565" s="71"/>
      <c r="EI565" s="74"/>
      <c r="EJ565" s="74"/>
      <c r="EK565" s="74"/>
      <c r="EL565" s="74"/>
      <c r="EM565" s="74"/>
      <c r="EN565" s="74"/>
      <c r="EO565" s="74"/>
      <c r="EP565" s="74"/>
      <c r="EQ565" s="74"/>
      <c r="ER565" s="74"/>
      <c r="ES565" s="74"/>
      <c r="ET565" s="74"/>
      <c r="EU565" s="74"/>
      <c r="EV565" s="74"/>
      <c r="EW565" s="74"/>
      <c r="EX565" s="74"/>
      <c r="EY565" s="74"/>
      <c r="EZ565" s="74"/>
      <c r="FA565" s="74"/>
      <c r="FB565" s="74"/>
    </row>
    <row r="566" spans="2:158" s="69" customFormat="1">
      <c r="B566" s="76"/>
      <c r="C566" s="77" t="s">
        <v>388</v>
      </c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2"/>
      <c r="P566" s="71"/>
      <c r="Q566" s="71"/>
      <c r="R566" s="71"/>
      <c r="S566" s="71"/>
      <c r="T566" s="71"/>
      <c r="U566" s="71"/>
      <c r="V566" s="71"/>
      <c r="W566" s="71"/>
      <c r="X566" s="71"/>
      <c r="Y566" s="73">
        <f>SUM(Y582,Y598,Y618,Y634,Y651,Y611)</f>
        <v>13922</v>
      </c>
      <c r="Z566" s="73">
        <f t="shared" si="351"/>
        <v>0</v>
      </c>
      <c r="AA566" s="73">
        <f t="shared" si="351"/>
        <v>0</v>
      </c>
      <c r="AB566" s="73">
        <f t="shared" si="351"/>
        <v>0</v>
      </c>
      <c r="AC566" s="73">
        <f t="shared" si="351"/>
        <v>0</v>
      </c>
      <c r="AD566" s="73">
        <f t="shared" si="351"/>
        <v>0</v>
      </c>
      <c r="AE566" s="73">
        <f t="shared" si="351"/>
        <v>0</v>
      </c>
      <c r="AF566" s="447">
        <f t="shared" si="347"/>
        <v>5399</v>
      </c>
      <c r="AG566" s="73">
        <f t="shared" ref="AG566:AQ566" si="361">SUM(AG582,AG598,AG618,AG634,AG651,AG611)</f>
        <v>1685</v>
      </c>
      <c r="AH566" s="73">
        <f t="shared" si="361"/>
        <v>52</v>
      </c>
      <c r="AI566" s="73">
        <f t="shared" si="361"/>
        <v>12</v>
      </c>
      <c r="AJ566" s="73">
        <f t="shared" si="361"/>
        <v>40</v>
      </c>
      <c r="AK566" s="73">
        <f t="shared" si="361"/>
        <v>252</v>
      </c>
      <c r="AL566" s="73">
        <f t="shared" si="361"/>
        <v>0</v>
      </c>
      <c r="AM566" s="73">
        <f t="shared" si="361"/>
        <v>0</v>
      </c>
      <c r="AN566" s="73">
        <f t="shared" si="361"/>
        <v>0</v>
      </c>
      <c r="AO566" s="73">
        <f t="shared" si="361"/>
        <v>2692</v>
      </c>
      <c r="AP566" s="73">
        <f t="shared" si="361"/>
        <v>1679</v>
      </c>
      <c r="AQ566" s="73">
        <f t="shared" si="361"/>
        <v>495</v>
      </c>
      <c r="AR566" s="73">
        <f t="shared" ref="AR566:AR574" si="362">SUM(AR582,AR598,AR618,AR634,AR651)</f>
        <v>0</v>
      </c>
      <c r="AS566" s="447">
        <f t="shared" si="348"/>
        <v>4681</v>
      </c>
      <c r="AT566" s="450">
        <f t="shared" ref="AT566:BP566" si="363">SUM(AT582,AT598,AT618,AT634,AT651,AT611)</f>
        <v>0</v>
      </c>
      <c r="AU566" s="450">
        <f t="shared" si="363"/>
        <v>0</v>
      </c>
      <c r="AV566" s="73">
        <f t="shared" si="363"/>
        <v>0</v>
      </c>
      <c r="AW566" s="73">
        <f t="shared" si="363"/>
        <v>0</v>
      </c>
      <c r="AX566" s="73">
        <f t="shared" si="363"/>
        <v>0</v>
      </c>
      <c r="AY566" s="450">
        <f t="shared" si="363"/>
        <v>15</v>
      </c>
      <c r="AZ566" s="73">
        <f t="shared" si="363"/>
        <v>0</v>
      </c>
      <c r="BA566" s="450">
        <f t="shared" si="363"/>
        <v>0</v>
      </c>
      <c r="BB566" s="450">
        <f t="shared" si="363"/>
        <v>11</v>
      </c>
      <c r="BC566" s="73">
        <f t="shared" si="363"/>
        <v>11</v>
      </c>
      <c r="BD566" s="73">
        <f t="shared" si="363"/>
        <v>0</v>
      </c>
      <c r="BE566" s="73">
        <f t="shared" si="363"/>
        <v>0</v>
      </c>
      <c r="BF566" s="73">
        <f t="shared" si="363"/>
        <v>0</v>
      </c>
      <c r="BG566" s="450">
        <f t="shared" si="363"/>
        <v>0</v>
      </c>
      <c r="BH566" s="450">
        <f t="shared" si="363"/>
        <v>6</v>
      </c>
      <c r="BI566" s="450">
        <f t="shared" si="363"/>
        <v>0</v>
      </c>
      <c r="BJ566" s="450">
        <f t="shared" si="363"/>
        <v>663</v>
      </c>
      <c r="BK566" s="450">
        <f t="shared" si="363"/>
        <v>6</v>
      </c>
      <c r="BL566" s="450">
        <f t="shared" si="363"/>
        <v>17</v>
      </c>
      <c r="BM566" s="73">
        <f t="shared" si="363"/>
        <v>0</v>
      </c>
      <c r="BN566" s="73">
        <f t="shared" si="363"/>
        <v>0</v>
      </c>
      <c r="BO566" s="73">
        <f t="shared" si="363"/>
        <v>0</v>
      </c>
      <c r="BP566" s="73">
        <f t="shared" si="363"/>
        <v>17</v>
      </c>
      <c r="BQ566" s="455">
        <f t="shared" si="345"/>
        <v>718</v>
      </c>
      <c r="BR566" s="73">
        <f t="shared" ref="BR566:CJ566" si="364">SUM(BR582,BR598,BR618,BR634,BR651,BR611)</f>
        <v>310</v>
      </c>
      <c r="BS566" s="73">
        <f t="shared" si="364"/>
        <v>0</v>
      </c>
      <c r="BT566" s="73">
        <f t="shared" si="364"/>
        <v>27</v>
      </c>
      <c r="BU566" s="73">
        <f t="shared" si="364"/>
        <v>0</v>
      </c>
      <c r="BV566" s="73">
        <f t="shared" si="364"/>
        <v>0</v>
      </c>
      <c r="BW566" s="73">
        <f t="shared" si="364"/>
        <v>0</v>
      </c>
      <c r="BX566" s="73">
        <f t="shared" si="364"/>
        <v>0</v>
      </c>
      <c r="BY566" s="73">
        <f t="shared" si="364"/>
        <v>0</v>
      </c>
      <c r="BZ566" s="73">
        <f t="shared" si="364"/>
        <v>36</v>
      </c>
      <c r="CA566" s="73">
        <f t="shared" si="364"/>
        <v>0</v>
      </c>
      <c r="CB566" s="73">
        <f t="shared" si="364"/>
        <v>0</v>
      </c>
      <c r="CC566" s="73">
        <f t="shared" si="364"/>
        <v>0</v>
      </c>
      <c r="CD566" s="73">
        <f t="shared" si="364"/>
        <v>0</v>
      </c>
      <c r="CE566" s="73">
        <f t="shared" si="364"/>
        <v>247</v>
      </c>
      <c r="CF566" s="73">
        <f t="shared" si="364"/>
        <v>0</v>
      </c>
      <c r="CG566" s="73">
        <f t="shared" si="364"/>
        <v>247</v>
      </c>
      <c r="CH566" s="73">
        <f t="shared" si="364"/>
        <v>310</v>
      </c>
      <c r="CI566" s="73">
        <f t="shared" si="364"/>
        <v>0</v>
      </c>
      <c r="CJ566" s="73">
        <f t="shared" si="364"/>
        <v>0</v>
      </c>
      <c r="CK566" s="71"/>
      <c r="CL566" s="71"/>
      <c r="CM566" s="71"/>
      <c r="CN566" s="71"/>
      <c r="CO566" s="71"/>
      <c r="CP566" s="190">
        <f t="shared" si="335"/>
        <v>0</v>
      </c>
      <c r="CQ566" s="71"/>
      <c r="CR566" s="71"/>
      <c r="CS566" s="71"/>
      <c r="CT566" s="71"/>
      <c r="CU566" s="71"/>
      <c r="CV566" s="71"/>
      <c r="CW566" s="71"/>
      <c r="CX566" s="71"/>
      <c r="CY566" s="71"/>
      <c r="CZ566" s="71"/>
      <c r="DA566" s="71"/>
      <c r="DB566" s="190">
        <f t="shared" si="336"/>
        <v>0</v>
      </c>
      <c r="DC566" s="71">
        <f t="shared" si="332"/>
        <v>0</v>
      </c>
      <c r="DD566" s="71"/>
      <c r="DE566" s="71"/>
      <c r="DF566" s="71"/>
      <c r="DG566" s="190">
        <f t="shared" si="333"/>
        <v>0</v>
      </c>
      <c r="DH566" s="71">
        <f t="shared" si="334"/>
        <v>0</v>
      </c>
      <c r="DI566" s="71"/>
      <c r="DJ566" s="71"/>
      <c r="DK566" s="71"/>
      <c r="DL566" s="71"/>
      <c r="DM566" s="71"/>
      <c r="DN566" s="71"/>
      <c r="DO566" s="71"/>
      <c r="DP566" s="71"/>
      <c r="DQ566" s="71"/>
      <c r="DR566" s="71"/>
      <c r="DS566" s="71"/>
      <c r="DT566" s="71"/>
      <c r="DU566" s="71"/>
      <c r="DV566" s="71"/>
      <c r="DW566" s="71"/>
      <c r="DX566" s="71"/>
      <c r="DY566" s="71"/>
      <c r="DZ566" s="71"/>
      <c r="EA566" s="71"/>
      <c r="EB566" s="71"/>
      <c r="EC566" s="71"/>
      <c r="ED566" s="71"/>
      <c r="EE566" s="71"/>
      <c r="EF566" s="71"/>
      <c r="EG566" s="71"/>
      <c r="EH566" s="71"/>
      <c r="EI566" s="74"/>
      <c r="EJ566" s="74"/>
      <c r="EK566" s="74"/>
      <c r="EL566" s="74"/>
      <c r="EM566" s="74"/>
      <c r="EN566" s="74"/>
      <c r="EO566" s="74"/>
      <c r="EP566" s="74"/>
      <c r="EQ566" s="74"/>
      <c r="ER566" s="74"/>
      <c r="ES566" s="74"/>
      <c r="ET566" s="74"/>
      <c r="EU566" s="74"/>
      <c r="EV566" s="74"/>
      <c r="EW566" s="74"/>
      <c r="EX566" s="74"/>
      <c r="EY566" s="74"/>
      <c r="EZ566" s="74"/>
      <c r="FA566" s="74"/>
      <c r="FB566" s="74"/>
    </row>
    <row r="567" spans="2:158" s="69" customFormat="1">
      <c r="B567" s="76"/>
      <c r="C567" s="77" t="s">
        <v>389</v>
      </c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2"/>
      <c r="P567" s="71"/>
      <c r="Q567" s="71"/>
      <c r="R567" s="71"/>
      <c r="S567" s="71"/>
      <c r="T567" s="71"/>
      <c r="U567" s="71"/>
      <c r="V567" s="71"/>
      <c r="W567" s="71"/>
      <c r="X567" s="71"/>
      <c r="Y567" s="73">
        <f t="shared" ref="Y567:Y575" si="365">SUM(Y583,Y599,Y619,Y635,Y652)</f>
        <v>9509</v>
      </c>
      <c r="Z567" s="73">
        <f t="shared" si="351"/>
        <v>0</v>
      </c>
      <c r="AA567" s="73">
        <f t="shared" si="351"/>
        <v>0</v>
      </c>
      <c r="AB567" s="73">
        <f t="shared" si="351"/>
        <v>0</v>
      </c>
      <c r="AC567" s="73">
        <f t="shared" si="351"/>
        <v>0</v>
      </c>
      <c r="AD567" s="73">
        <f t="shared" si="351"/>
        <v>0</v>
      </c>
      <c r="AE567" s="73">
        <f t="shared" si="351"/>
        <v>0</v>
      </c>
      <c r="AF567" s="447">
        <f t="shared" si="347"/>
        <v>9518</v>
      </c>
      <c r="AG567" s="73">
        <f t="shared" ref="AG567:AV575" si="366">SUM(AG583,AG599,AG619,AG635,AG652)</f>
        <v>4169</v>
      </c>
      <c r="AH567" s="73">
        <f t="shared" si="366"/>
        <v>35</v>
      </c>
      <c r="AI567" s="73">
        <f t="shared" si="366"/>
        <v>35</v>
      </c>
      <c r="AJ567" s="73">
        <f t="shared" si="366"/>
        <v>0</v>
      </c>
      <c r="AK567" s="73">
        <f t="shared" si="366"/>
        <v>0</v>
      </c>
      <c r="AL567" s="73">
        <f t="shared" si="366"/>
        <v>63</v>
      </c>
      <c r="AM567" s="73">
        <f t="shared" si="366"/>
        <v>0</v>
      </c>
      <c r="AN567" s="73">
        <f t="shared" si="366"/>
        <v>0</v>
      </c>
      <c r="AO567" s="73">
        <f t="shared" si="366"/>
        <v>4400</v>
      </c>
      <c r="AP567" s="73">
        <f t="shared" si="366"/>
        <v>1956</v>
      </c>
      <c r="AQ567" s="73">
        <f t="shared" si="366"/>
        <v>2359</v>
      </c>
      <c r="AR567" s="73">
        <f t="shared" si="362"/>
        <v>0</v>
      </c>
      <c r="AS567" s="447">
        <f t="shared" si="348"/>
        <v>8667</v>
      </c>
      <c r="AT567" s="450">
        <f t="shared" ref="AT567:BI575" si="367">SUM(AT583,AT599,AT619,AT635,AT652)</f>
        <v>0</v>
      </c>
      <c r="AU567" s="450">
        <f t="shared" si="367"/>
        <v>0</v>
      </c>
      <c r="AV567" s="73">
        <f t="shared" si="367"/>
        <v>0</v>
      </c>
      <c r="AW567" s="73">
        <f t="shared" si="367"/>
        <v>0</v>
      </c>
      <c r="AX567" s="73">
        <f t="shared" si="367"/>
        <v>0</v>
      </c>
      <c r="AY567" s="450">
        <f t="shared" si="367"/>
        <v>315</v>
      </c>
      <c r="AZ567" s="73">
        <f t="shared" si="367"/>
        <v>25</v>
      </c>
      <c r="BA567" s="450">
        <f t="shared" si="367"/>
        <v>131</v>
      </c>
      <c r="BB567" s="447">
        <f t="shared" si="354"/>
        <v>179</v>
      </c>
      <c r="BC567" s="73">
        <f t="shared" ref="BC567:BP575" si="368">SUM(BC583,BC599,BC619,BC635,BC652)</f>
        <v>44</v>
      </c>
      <c r="BD567" s="73">
        <f t="shared" si="368"/>
        <v>133</v>
      </c>
      <c r="BE567" s="73">
        <f t="shared" si="368"/>
        <v>109</v>
      </c>
      <c r="BF567" s="73">
        <f t="shared" si="368"/>
        <v>2</v>
      </c>
      <c r="BG567" s="450">
        <f t="shared" si="368"/>
        <v>0</v>
      </c>
      <c r="BH567" s="450">
        <f t="shared" si="368"/>
        <v>75</v>
      </c>
      <c r="BI567" s="450">
        <f t="shared" si="368"/>
        <v>0</v>
      </c>
      <c r="BJ567" s="450">
        <f t="shared" si="368"/>
        <v>140</v>
      </c>
      <c r="BK567" s="450">
        <f t="shared" si="368"/>
        <v>0</v>
      </c>
      <c r="BL567" s="450">
        <f t="shared" si="356"/>
        <v>11</v>
      </c>
      <c r="BM567" s="73">
        <f t="shared" ref="BM567:BP574" si="369">SUM(BM583,BM599,BM619,BM635,BM652)</f>
        <v>0</v>
      </c>
      <c r="BN567" s="73">
        <f t="shared" si="369"/>
        <v>0</v>
      </c>
      <c r="BO567" s="73">
        <f t="shared" si="369"/>
        <v>0</v>
      </c>
      <c r="BP567" s="73">
        <f t="shared" si="369"/>
        <v>11</v>
      </c>
      <c r="BQ567" s="455">
        <f t="shared" si="345"/>
        <v>851</v>
      </c>
      <c r="BR567" s="73">
        <f t="shared" ref="BR567:CJ575" si="370">SUM(BR583,BR599,BR619,BR635,BR652)</f>
        <v>50</v>
      </c>
      <c r="BS567" s="73">
        <f t="shared" si="370"/>
        <v>0</v>
      </c>
      <c r="BT567" s="73">
        <f t="shared" si="370"/>
        <v>50</v>
      </c>
      <c r="BU567" s="73">
        <f t="shared" si="370"/>
        <v>0</v>
      </c>
      <c r="BV567" s="73">
        <f t="shared" si="370"/>
        <v>0</v>
      </c>
      <c r="BW567" s="73">
        <f t="shared" si="370"/>
        <v>0</v>
      </c>
      <c r="BX567" s="73">
        <f t="shared" si="370"/>
        <v>0</v>
      </c>
      <c r="BY567" s="73">
        <f t="shared" si="370"/>
        <v>0</v>
      </c>
      <c r="BZ567" s="73">
        <f t="shared" si="370"/>
        <v>0</v>
      </c>
      <c r="CA567" s="73">
        <f t="shared" si="370"/>
        <v>0</v>
      </c>
      <c r="CB567" s="73">
        <f t="shared" si="370"/>
        <v>0</v>
      </c>
      <c r="CC567" s="73">
        <f t="shared" si="370"/>
        <v>0</v>
      </c>
      <c r="CD567" s="73">
        <f t="shared" si="370"/>
        <v>0</v>
      </c>
      <c r="CE567" s="73">
        <f t="shared" si="370"/>
        <v>0</v>
      </c>
      <c r="CF567" s="73">
        <f t="shared" si="370"/>
        <v>0</v>
      </c>
      <c r="CG567" s="73">
        <f t="shared" si="370"/>
        <v>0</v>
      </c>
      <c r="CH567" s="73">
        <f t="shared" si="370"/>
        <v>50</v>
      </c>
      <c r="CI567" s="73">
        <f t="shared" si="370"/>
        <v>0</v>
      </c>
      <c r="CJ567" s="73">
        <f t="shared" si="370"/>
        <v>0</v>
      </c>
      <c r="CK567" s="71"/>
      <c r="CL567" s="71"/>
      <c r="CM567" s="71"/>
      <c r="CN567" s="71"/>
      <c r="CO567" s="71"/>
      <c r="CP567" s="190">
        <f t="shared" si="335"/>
        <v>0</v>
      </c>
      <c r="CQ567" s="71"/>
      <c r="CR567" s="71"/>
      <c r="CS567" s="71"/>
      <c r="CT567" s="71"/>
      <c r="CU567" s="71"/>
      <c r="CV567" s="71"/>
      <c r="CW567" s="71"/>
      <c r="CX567" s="71"/>
      <c r="CY567" s="71"/>
      <c r="CZ567" s="71"/>
      <c r="DA567" s="71"/>
      <c r="DB567" s="190">
        <f t="shared" si="336"/>
        <v>0</v>
      </c>
      <c r="DC567" s="71">
        <f t="shared" si="332"/>
        <v>0</v>
      </c>
      <c r="DD567" s="71"/>
      <c r="DE567" s="71"/>
      <c r="DF567" s="71"/>
      <c r="DG567" s="190">
        <f t="shared" si="333"/>
        <v>0</v>
      </c>
      <c r="DH567" s="71">
        <f t="shared" si="334"/>
        <v>0</v>
      </c>
      <c r="DI567" s="71"/>
      <c r="DJ567" s="71"/>
      <c r="DK567" s="71"/>
      <c r="DL567" s="71"/>
      <c r="DM567" s="71"/>
      <c r="DN567" s="71"/>
      <c r="DO567" s="71"/>
      <c r="DP567" s="71"/>
      <c r="DQ567" s="71"/>
      <c r="DR567" s="71"/>
      <c r="DS567" s="71"/>
      <c r="DT567" s="71"/>
      <c r="DU567" s="71"/>
      <c r="DV567" s="71"/>
      <c r="DW567" s="71"/>
      <c r="DX567" s="71"/>
      <c r="DY567" s="71"/>
      <c r="DZ567" s="71"/>
      <c r="EA567" s="71"/>
      <c r="EB567" s="71"/>
      <c r="EC567" s="71"/>
      <c r="ED567" s="71"/>
      <c r="EE567" s="71"/>
      <c r="EF567" s="71"/>
      <c r="EG567" s="71"/>
      <c r="EH567" s="71"/>
      <c r="EI567" s="74"/>
      <c r="EJ567" s="74"/>
      <c r="EK567" s="74"/>
      <c r="EL567" s="74"/>
      <c r="EM567" s="74"/>
      <c r="EN567" s="74"/>
      <c r="EO567" s="74"/>
      <c r="EP567" s="74"/>
      <c r="EQ567" s="74"/>
      <c r="ER567" s="74"/>
      <c r="ES567" s="74"/>
      <c r="ET567" s="74"/>
      <c r="EU567" s="74"/>
      <c r="EV567" s="74"/>
      <c r="EW567" s="74"/>
      <c r="EX567" s="74"/>
      <c r="EY567" s="74"/>
      <c r="EZ567" s="74"/>
      <c r="FA567" s="74"/>
      <c r="FB567" s="74"/>
    </row>
    <row r="568" spans="2:158" s="69" customFormat="1">
      <c r="B568" s="76"/>
      <c r="C568" s="77" t="s">
        <v>390</v>
      </c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2"/>
      <c r="P568" s="71"/>
      <c r="Q568" s="71"/>
      <c r="R568" s="71"/>
      <c r="S568" s="71"/>
      <c r="T568" s="71"/>
      <c r="U568" s="71"/>
      <c r="V568" s="71"/>
      <c r="W568" s="71"/>
      <c r="X568" s="71"/>
      <c r="Y568" s="73">
        <f t="shared" si="365"/>
        <v>7458</v>
      </c>
      <c r="Z568" s="73">
        <f t="shared" si="351"/>
        <v>0</v>
      </c>
      <c r="AA568" s="73">
        <f t="shared" si="351"/>
        <v>0</v>
      </c>
      <c r="AB568" s="73">
        <f t="shared" si="351"/>
        <v>0</v>
      </c>
      <c r="AC568" s="73">
        <f t="shared" si="351"/>
        <v>0</v>
      </c>
      <c r="AD568" s="73">
        <f t="shared" si="351"/>
        <v>0</v>
      </c>
      <c r="AE568" s="73">
        <f t="shared" si="351"/>
        <v>0</v>
      </c>
      <c r="AF568" s="447">
        <f t="shared" si="347"/>
        <v>2941</v>
      </c>
      <c r="AG568" s="73">
        <f t="shared" si="366"/>
        <v>1237</v>
      </c>
      <c r="AH568" s="73">
        <f t="shared" si="366"/>
        <v>30</v>
      </c>
      <c r="AI568" s="73">
        <f t="shared" si="366"/>
        <v>30</v>
      </c>
      <c r="AJ568" s="73">
        <f t="shared" si="366"/>
        <v>0</v>
      </c>
      <c r="AK568" s="73">
        <f t="shared" si="366"/>
        <v>0</v>
      </c>
      <c r="AL568" s="73">
        <f t="shared" si="366"/>
        <v>0</v>
      </c>
      <c r="AM568" s="73">
        <f t="shared" si="366"/>
        <v>0</v>
      </c>
      <c r="AN568" s="73">
        <f t="shared" si="366"/>
        <v>0</v>
      </c>
      <c r="AO568" s="73">
        <f t="shared" si="366"/>
        <v>1153</v>
      </c>
      <c r="AP568" s="73">
        <f t="shared" si="366"/>
        <v>250</v>
      </c>
      <c r="AQ568" s="73">
        <f t="shared" si="366"/>
        <v>1077</v>
      </c>
      <c r="AR568" s="73">
        <f t="shared" si="362"/>
        <v>0</v>
      </c>
      <c r="AS568" s="447">
        <f t="shared" si="348"/>
        <v>2420</v>
      </c>
      <c r="AT568" s="450">
        <f t="shared" si="367"/>
        <v>0</v>
      </c>
      <c r="AU568" s="450">
        <f t="shared" si="367"/>
        <v>0</v>
      </c>
      <c r="AV568" s="73">
        <f t="shared" si="367"/>
        <v>0</v>
      </c>
      <c r="AW568" s="73">
        <f t="shared" si="367"/>
        <v>0</v>
      </c>
      <c r="AX568" s="73">
        <f t="shared" si="367"/>
        <v>0</v>
      </c>
      <c r="AY568" s="450">
        <f t="shared" si="367"/>
        <v>0</v>
      </c>
      <c r="AZ568" s="73">
        <f t="shared" si="367"/>
        <v>0</v>
      </c>
      <c r="BA568" s="450">
        <f t="shared" si="367"/>
        <v>34</v>
      </c>
      <c r="BB568" s="447">
        <f t="shared" si="354"/>
        <v>14</v>
      </c>
      <c r="BC568" s="73">
        <f t="shared" si="368"/>
        <v>0</v>
      </c>
      <c r="BD568" s="73">
        <f t="shared" si="368"/>
        <v>14</v>
      </c>
      <c r="BE568" s="73">
        <f t="shared" si="368"/>
        <v>4</v>
      </c>
      <c r="BF568" s="73">
        <f t="shared" si="368"/>
        <v>0</v>
      </c>
      <c r="BG568" s="450">
        <f t="shared" si="368"/>
        <v>0</v>
      </c>
      <c r="BH568" s="450">
        <f t="shared" si="368"/>
        <v>208</v>
      </c>
      <c r="BI568" s="450">
        <f t="shared" si="368"/>
        <v>0</v>
      </c>
      <c r="BJ568" s="450">
        <f t="shared" si="368"/>
        <v>244</v>
      </c>
      <c r="BK568" s="450">
        <f t="shared" si="368"/>
        <v>0</v>
      </c>
      <c r="BL568" s="450">
        <f t="shared" si="356"/>
        <v>21</v>
      </c>
      <c r="BM568" s="73">
        <f t="shared" si="369"/>
        <v>0</v>
      </c>
      <c r="BN568" s="73">
        <f t="shared" si="369"/>
        <v>0</v>
      </c>
      <c r="BO568" s="73">
        <f t="shared" si="369"/>
        <v>0</v>
      </c>
      <c r="BP568" s="73">
        <f t="shared" si="369"/>
        <v>21</v>
      </c>
      <c r="BQ568" s="455">
        <f t="shared" si="345"/>
        <v>521</v>
      </c>
      <c r="BR568" s="73">
        <f t="shared" si="370"/>
        <v>0</v>
      </c>
      <c r="BS568" s="73">
        <f t="shared" si="370"/>
        <v>0</v>
      </c>
      <c r="BT568" s="73">
        <f t="shared" si="370"/>
        <v>0</v>
      </c>
      <c r="BU568" s="73">
        <f t="shared" si="370"/>
        <v>0</v>
      </c>
      <c r="BV568" s="73">
        <f t="shared" si="370"/>
        <v>0</v>
      </c>
      <c r="BW568" s="73">
        <f t="shared" si="370"/>
        <v>0</v>
      </c>
      <c r="BX568" s="73">
        <f t="shared" si="370"/>
        <v>0</v>
      </c>
      <c r="BY568" s="73">
        <f t="shared" si="370"/>
        <v>0</v>
      </c>
      <c r="BZ568" s="73">
        <f t="shared" si="370"/>
        <v>0</v>
      </c>
      <c r="CA568" s="73">
        <f t="shared" si="370"/>
        <v>0</v>
      </c>
      <c r="CB568" s="73">
        <f t="shared" si="370"/>
        <v>0</v>
      </c>
      <c r="CC568" s="73">
        <f t="shared" si="370"/>
        <v>0</v>
      </c>
      <c r="CD568" s="73">
        <f t="shared" si="370"/>
        <v>0</v>
      </c>
      <c r="CE568" s="73">
        <f t="shared" si="370"/>
        <v>0</v>
      </c>
      <c r="CF568" s="73">
        <f t="shared" si="370"/>
        <v>0</v>
      </c>
      <c r="CG568" s="73">
        <f t="shared" si="370"/>
        <v>0</v>
      </c>
      <c r="CH568" s="73">
        <f t="shared" si="370"/>
        <v>0</v>
      </c>
      <c r="CI568" s="73">
        <f t="shared" si="370"/>
        <v>0</v>
      </c>
      <c r="CJ568" s="73">
        <f t="shared" si="370"/>
        <v>0</v>
      </c>
      <c r="CK568" s="71"/>
      <c r="CL568" s="71"/>
      <c r="CM568" s="71"/>
      <c r="CN568" s="71"/>
      <c r="CO568" s="71"/>
      <c r="CP568" s="190">
        <f t="shared" si="335"/>
        <v>0</v>
      </c>
      <c r="CQ568" s="71"/>
      <c r="CR568" s="71"/>
      <c r="CS568" s="71"/>
      <c r="CT568" s="71"/>
      <c r="CU568" s="71"/>
      <c r="CV568" s="71"/>
      <c r="CW568" s="71"/>
      <c r="CX568" s="71"/>
      <c r="CY568" s="71"/>
      <c r="CZ568" s="71"/>
      <c r="DA568" s="71"/>
      <c r="DB568" s="190">
        <f t="shared" si="336"/>
        <v>0</v>
      </c>
      <c r="DC568" s="71">
        <f t="shared" si="332"/>
        <v>0</v>
      </c>
      <c r="DD568" s="71"/>
      <c r="DE568" s="71"/>
      <c r="DF568" s="71"/>
      <c r="DG568" s="190">
        <f t="shared" si="333"/>
        <v>0</v>
      </c>
      <c r="DH568" s="71">
        <f t="shared" si="334"/>
        <v>0</v>
      </c>
      <c r="DI568" s="71"/>
      <c r="DJ568" s="71"/>
      <c r="DK568" s="71"/>
      <c r="DL568" s="71"/>
      <c r="DM568" s="71"/>
      <c r="DN568" s="71"/>
      <c r="DO568" s="71"/>
      <c r="DP568" s="71"/>
      <c r="DQ568" s="71"/>
      <c r="DR568" s="71"/>
      <c r="DS568" s="71"/>
      <c r="DT568" s="71"/>
      <c r="DU568" s="71"/>
      <c r="DV568" s="71"/>
      <c r="DW568" s="71"/>
      <c r="DX568" s="71"/>
      <c r="DY568" s="71"/>
      <c r="DZ568" s="71"/>
      <c r="EA568" s="71"/>
      <c r="EB568" s="71"/>
      <c r="EC568" s="71"/>
      <c r="ED568" s="71"/>
      <c r="EE568" s="71"/>
      <c r="EF568" s="71"/>
      <c r="EG568" s="71"/>
      <c r="EH568" s="71"/>
      <c r="EI568" s="74"/>
      <c r="EJ568" s="74"/>
      <c r="EK568" s="74"/>
      <c r="EL568" s="74"/>
      <c r="EM568" s="74"/>
      <c r="EN568" s="74"/>
      <c r="EO568" s="74"/>
      <c r="EP568" s="74"/>
      <c r="EQ568" s="74"/>
      <c r="ER568" s="74"/>
      <c r="ES568" s="74"/>
      <c r="ET568" s="74"/>
      <c r="EU568" s="74"/>
      <c r="EV568" s="74"/>
      <c r="EW568" s="74"/>
      <c r="EX568" s="74"/>
      <c r="EY568" s="74"/>
      <c r="EZ568" s="74"/>
      <c r="FA568" s="74"/>
      <c r="FB568" s="74"/>
    </row>
    <row r="569" spans="2:158" s="69" customFormat="1">
      <c r="B569" s="76"/>
      <c r="C569" s="77" t="s">
        <v>391</v>
      </c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2"/>
      <c r="P569" s="71"/>
      <c r="Q569" s="71"/>
      <c r="R569" s="71"/>
      <c r="S569" s="71"/>
      <c r="T569" s="71"/>
      <c r="U569" s="71"/>
      <c r="V569" s="71"/>
      <c r="W569" s="71"/>
      <c r="X569" s="71"/>
      <c r="Y569" s="73">
        <f t="shared" si="365"/>
        <v>17315</v>
      </c>
      <c r="Z569" s="73">
        <f t="shared" si="351"/>
        <v>0</v>
      </c>
      <c r="AA569" s="73">
        <f t="shared" si="351"/>
        <v>0</v>
      </c>
      <c r="AB569" s="73">
        <f t="shared" si="351"/>
        <v>0</v>
      </c>
      <c r="AC569" s="73">
        <f t="shared" si="351"/>
        <v>0</v>
      </c>
      <c r="AD569" s="73">
        <f t="shared" si="351"/>
        <v>0</v>
      </c>
      <c r="AE569" s="73">
        <f t="shared" si="351"/>
        <v>0</v>
      </c>
      <c r="AF569" s="447">
        <f t="shared" si="347"/>
        <v>6268</v>
      </c>
      <c r="AG569" s="73">
        <f t="shared" si="366"/>
        <v>2189</v>
      </c>
      <c r="AH569" s="73">
        <f t="shared" si="366"/>
        <v>8</v>
      </c>
      <c r="AI569" s="73">
        <f t="shared" si="366"/>
        <v>4</v>
      </c>
      <c r="AJ569" s="73">
        <f t="shared" si="366"/>
        <v>4</v>
      </c>
      <c r="AK569" s="73">
        <f t="shared" si="366"/>
        <v>0</v>
      </c>
      <c r="AL569" s="73">
        <f t="shared" si="366"/>
        <v>0</v>
      </c>
      <c r="AM569" s="73">
        <f t="shared" si="366"/>
        <v>0</v>
      </c>
      <c r="AN569" s="73">
        <f t="shared" si="366"/>
        <v>0</v>
      </c>
      <c r="AO569" s="73">
        <f t="shared" si="366"/>
        <v>3577</v>
      </c>
      <c r="AP569" s="73">
        <f t="shared" si="366"/>
        <v>80</v>
      </c>
      <c r="AQ569" s="73">
        <f t="shared" si="366"/>
        <v>2587</v>
      </c>
      <c r="AR569" s="73">
        <f t="shared" si="362"/>
        <v>0</v>
      </c>
      <c r="AS569" s="447">
        <f t="shared" si="348"/>
        <v>5774</v>
      </c>
      <c r="AT569" s="450">
        <f t="shared" si="367"/>
        <v>0</v>
      </c>
      <c r="AU569" s="450">
        <f t="shared" si="367"/>
        <v>0</v>
      </c>
      <c r="AV569" s="73">
        <f t="shared" si="367"/>
        <v>0</v>
      </c>
      <c r="AW569" s="73">
        <f t="shared" si="367"/>
        <v>0</v>
      </c>
      <c r="AX569" s="73">
        <f t="shared" si="367"/>
        <v>0</v>
      </c>
      <c r="AY569" s="450">
        <f t="shared" si="367"/>
        <v>21</v>
      </c>
      <c r="AZ569" s="73">
        <f t="shared" si="367"/>
        <v>2</v>
      </c>
      <c r="BA569" s="450">
        <f t="shared" si="367"/>
        <v>23</v>
      </c>
      <c r="BB569" s="447">
        <f t="shared" si="354"/>
        <v>179</v>
      </c>
      <c r="BC569" s="73">
        <f t="shared" si="368"/>
        <v>3</v>
      </c>
      <c r="BD569" s="73">
        <f t="shared" si="368"/>
        <v>176</v>
      </c>
      <c r="BE569" s="73">
        <f t="shared" si="368"/>
        <v>176</v>
      </c>
      <c r="BF569" s="73">
        <f t="shared" si="368"/>
        <v>0</v>
      </c>
      <c r="BG569" s="450">
        <f t="shared" si="368"/>
        <v>0</v>
      </c>
      <c r="BH569" s="450">
        <f t="shared" si="368"/>
        <v>20</v>
      </c>
      <c r="BI569" s="450">
        <f t="shared" si="368"/>
        <v>0</v>
      </c>
      <c r="BJ569" s="450">
        <f t="shared" si="368"/>
        <v>244</v>
      </c>
      <c r="BK569" s="450">
        <f t="shared" si="368"/>
        <v>0</v>
      </c>
      <c r="BL569" s="450">
        <f t="shared" si="356"/>
        <v>7</v>
      </c>
      <c r="BM569" s="73">
        <f t="shared" si="369"/>
        <v>0</v>
      </c>
      <c r="BN569" s="73">
        <f t="shared" si="369"/>
        <v>0</v>
      </c>
      <c r="BO569" s="73">
        <f t="shared" si="369"/>
        <v>0</v>
      </c>
      <c r="BP569" s="73">
        <f t="shared" si="369"/>
        <v>7</v>
      </c>
      <c r="BQ569" s="455">
        <f t="shared" si="345"/>
        <v>494</v>
      </c>
      <c r="BR569" s="73">
        <f t="shared" si="370"/>
        <v>1</v>
      </c>
      <c r="BS569" s="73">
        <f t="shared" si="370"/>
        <v>0</v>
      </c>
      <c r="BT569" s="73">
        <f t="shared" si="370"/>
        <v>0</v>
      </c>
      <c r="BU569" s="73">
        <f t="shared" si="370"/>
        <v>0</v>
      </c>
      <c r="BV569" s="73">
        <f t="shared" si="370"/>
        <v>0</v>
      </c>
      <c r="BW569" s="73">
        <f t="shared" si="370"/>
        <v>0</v>
      </c>
      <c r="BX569" s="73">
        <f t="shared" si="370"/>
        <v>0</v>
      </c>
      <c r="BY569" s="73">
        <f t="shared" si="370"/>
        <v>0</v>
      </c>
      <c r="BZ569" s="73">
        <f t="shared" si="370"/>
        <v>0</v>
      </c>
      <c r="CA569" s="73">
        <f t="shared" si="370"/>
        <v>0</v>
      </c>
      <c r="CB569" s="73">
        <f t="shared" si="370"/>
        <v>1</v>
      </c>
      <c r="CC569" s="73">
        <f t="shared" si="370"/>
        <v>0</v>
      </c>
      <c r="CD569" s="73">
        <f t="shared" si="370"/>
        <v>0</v>
      </c>
      <c r="CE569" s="73">
        <f t="shared" si="370"/>
        <v>0</v>
      </c>
      <c r="CF569" s="73">
        <f t="shared" si="370"/>
        <v>0</v>
      </c>
      <c r="CG569" s="73">
        <f t="shared" si="370"/>
        <v>0</v>
      </c>
      <c r="CH569" s="73">
        <f t="shared" si="370"/>
        <v>1</v>
      </c>
      <c r="CI569" s="73">
        <f t="shared" si="370"/>
        <v>0</v>
      </c>
      <c r="CJ569" s="73">
        <f t="shared" si="370"/>
        <v>0</v>
      </c>
      <c r="CK569" s="71"/>
      <c r="CL569" s="71"/>
      <c r="CM569" s="71"/>
      <c r="CN569" s="71"/>
      <c r="CO569" s="71"/>
      <c r="CP569" s="190">
        <f t="shared" si="335"/>
        <v>0</v>
      </c>
      <c r="CQ569" s="71"/>
      <c r="CR569" s="71"/>
      <c r="CS569" s="71"/>
      <c r="CT569" s="71"/>
      <c r="CU569" s="71"/>
      <c r="CV569" s="71"/>
      <c r="CW569" s="71"/>
      <c r="CX569" s="71"/>
      <c r="CY569" s="71"/>
      <c r="CZ569" s="71"/>
      <c r="DA569" s="71"/>
      <c r="DB569" s="190">
        <f t="shared" si="336"/>
        <v>0</v>
      </c>
      <c r="DC569" s="71">
        <f t="shared" si="332"/>
        <v>0</v>
      </c>
      <c r="DD569" s="71"/>
      <c r="DE569" s="71"/>
      <c r="DF569" s="71"/>
      <c r="DG569" s="190">
        <f t="shared" si="333"/>
        <v>0</v>
      </c>
      <c r="DH569" s="71">
        <f t="shared" si="334"/>
        <v>0</v>
      </c>
      <c r="DI569" s="71"/>
      <c r="DJ569" s="71"/>
      <c r="DK569" s="71"/>
      <c r="DL569" s="71"/>
      <c r="DM569" s="71"/>
      <c r="DN569" s="71"/>
      <c r="DO569" s="71"/>
      <c r="DP569" s="71"/>
      <c r="DQ569" s="71"/>
      <c r="DR569" s="71"/>
      <c r="DS569" s="71"/>
      <c r="DT569" s="71"/>
      <c r="DU569" s="71"/>
      <c r="DV569" s="71"/>
      <c r="DW569" s="71"/>
      <c r="DX569" s="71"/>
      <c r="DY569" s="71"/>
      <c r="DZ569" s="71"/>
      <c r="EA569" s="71"/>
      <c r="EB569" s="71"/>
      <c r="EC569" s="71"/>
      <c r="ED569" s="71"/>
      <c r="EE569" s="71"/>
      <c r="EF569" s="71"/>
      <c r="EG569" s="71"/>
      <c r="EH569" s="71"/>
      <c r="EI569" s="74"/>
      <c r="EJ569" s="74"/>
      <c r="EK569" s="74"/>
      <c r="EL569" s="74"/>
      <c r="EM569" s="74"/>
      <c r="EN569" s="74"/>
      <c r="EO569" s="74"/>
      <c r="EP569" s="74"/>
      <c r="EQ569" s="74"/>
      <c r="ER569" s="74"/>
      <c r="ES569" s="74"/>
      <c r="ET569" s="74"/>
      <c r="EU569" s="74"/>
      <c r="EV569" s="74"/>
      <c r="EW569" s="74"/>
      <c r="EX569" s="74"/>
      <c r="EY569" s="74"/>
      <c r="EZ569" s="74"/>
      <c r="FA569" s="74"/>
      <c r="FB569" s="74"/>
    </row>
    <row r="570" spans="2:158" s="69" customFormat="1">
      <c r="B570" s="76"/>
      <c r="C570" s="77" t="s">
        <v>392</v>
      </c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2"/>
      <c r="P570" s="71"/>
      <c r="Q570" s="71"/>
      <c r="R570" s="71"/>
      <c r="S570" s="71"/>
      <c r="T570" s="71"/>
      <c r="U570" s="71"/>
      <c r="V570" s="71"/>
      <c r="W570" s="71"/>
      <c r="X570" s="71"/>
      <c r="Y570" s="73">
        <f t="shared" si="365"/>
        <v>12988</v>
      </c>
      <c r="Z570" s="73">
        <f t="shared" si="351"/>
        <v>0</v>
      </c>
      <c r="AA570" s="73">
        <f t="shared" si="351"/>
        <v>0</v>
      </c>
      <c r="AB570" s="73">
        <f t="shared" si="351"/>
        <v>0</v>
      </c>
      <c r="AC570" s="73">
        <f t="shared" si="351"/>
        <v>0</v>
      </c>
      <c r="AD570" s="73">
        <f t="shared" si="351"/>
        <v>0</v>
      </c>
      <c r="AE570" s="73">
        <f t="shared" si="351"/>
        <v>0</v>
      </c>
      <c r="AF570" s="447">
        <f t="shared" si="347"/>
        <v>8645</v>
      </c>
      <c r="AG570" s="73">
        <f t="shared" si="366"/>
        <v>1216</v>
      </c>
      <c r="AH570" s="73">
        <f t="shared" si="366"/>
        <v>135</v>
      </c>
      <c r="AI570" s="73">
        <f t="shared" si="366"/>
        <v>135</v>
      </c>
      <c r="AJ570" s="73">
        <f t="shared" si="366"/>
        <v>0</v>
      </c>
      <c r="AK570" s="73">
        <f t="shared" si="366"/>
        <v>0</v>
      </c>
      <c r="AL570" s="73">
        <f t="shared" si="366"/>
        <v>0</v>
      </c>
      <c r="AM570" s="73">
        <f t="shared" si="366"/>
        <v>0</v>
      </c>
      <c r="AN570" s="73">
        <f t="shared" si="366"/>
        <v>0</v>
      </c>
      <c r="AO570" s="73">
        <f t="shared" si="366"/>
        <v>6964</v>
      </c>
      <c r="AP570" s="73">
        <f t="shared" si="366"/>
        <v>0</v>
      </c>
      <c r="AQ570" s="73">
        <f t="shared" si="366"/>
        <v>0</v>
      </c>
      <c r="AR570" s="73">
        <f t="shared" si="362"/>
        <v>0</v>
      </c>
      <c r="AS570" s="447">
        <f t="shared" si="348"/>
        <v>8315</v>
      </c>
      <c r="AT570" s="450">
        <f t="shared" si="367"/>
        <v>0</v>
      </c>
      <c r="AU570" s="450">
        <f t="shared" si="367"/>
        <v>0</v>
      </c>
      <c r="AV570" s="73">
        <f t="shared" si="367"/>
        <v>0</v>
      </c>
      <c r="AW570" s="73">
        <f t="shared" si="367"/>
        <v>0</v>
      </c>
      <c r="AX570" s="73">
        <f t="shared" si="367"/>
        <v>0</v>
      </c>
      <c r="AY570" s="450">
        <f t="shared" si="367"/>
        <v>0</v>
      </c>
      <c r="AZ570" s="73">
        <f t="shared" si="367"/>
        <v>0</v>
      </c>
      <c r="BA570" s="450">
        <f t="shared" si="367"/>
        <v>0</v>
      </c>
      <c r="BB570" s="447">
        <f t="shared" si="354"/>
        <v>0</v>
      </c>
      <c r="BC570" s="73">
        <f t="shared" si="368"/>
        <v>0</v>
      </c>
      <c r="BD570" s="73">
        <f t="shared" si="368"/>
        <v>0</v>
      </c>
      <c r="BE570" s="73">
        <f t="shared" si="368"/>
        <v>0</v>
      </c>
      <c r="BF570" s="73">
        <f t="shared" si="368"/>
        <v>0</v>
      </c>
      <c r="BG570" s="450">
        <f t="shared" si="368"/>
        <v>0</v>
      </c>
      <c r="BH570" s="450">
        <f t="shared" si="368"/>
        <v>0</v>
      </c>
      <c r="BI570" s="450">
        <f t="shared" si="368"/>
        <v>0</v>
      </c>
      <c r="BJ570" s="450">
        <f t="shared" si="368"/>
        <v>222</v>
      </c>
      <c r="BK570" s="450">
        <f t="shared" si="368"/>
        <v>0</v>
      </c>
      <c r="BL570" s="450">
        <f t="shared" si="356"/>
        <v>108</v>
      </c>
      <c r="BM570" s="73">
        <f t="shared" si="369"/>
        <v>0</v>
      </c>
      <c r="BN570" s="73">
        <f t="shared" si="369"/>
        <v>0</v>
      </c>
      <c r="BO570" s="73">
        <f t="shared" si="369"/>
        <v>0</v>
      </c>
      <c r="BP570" s="73">
        <f t="shared" si="369"/>
        <v>108</v>
      </c>
      <c r="BQ570" s="455">
        <f t="shared" si="345"/>
        <v>330</v>
      </c>
      <c r="BR570" s="73">
        <f t="shared" si="370"/>
        <v>0</v>
      </c>
      <c r="BS570" s="73">
        <f t="shared" si="370"/>
        <v>0</v>
      </c>
      <c r="BT570" s="73">
        <f t="shared" si="370"/>
        <v>0</v>
      </c>
      <c r="BU570" s="73">
        <f t="shared" si="370"/>
        <v>0</v>
      </c>
      <c r="BV570" s="73">
        <f t="shared" si="370"/>
        <v>0</v>
      </c>
      <c r="BW570" s="73">
        <f t="shared" si="370"/>
        <v>0</v>
      </c>
      <c r="BX570" s="73">
        <f t="shared" si="370"/>
        <v>0</v>
      </c>
      <c r="BY570" s="73">
        <f t="shared" si="370"/>
        <v>0</v>
      </c>
      <c r="BZ570" s="73">
        <f t="shared" si="370"/>
        <v>0</v>
      </c>
      <c r="CA570" s="73">
        <f t="shared" si="370"/>
        <v>0</v>
      </c>
      <c r="CB570" s="73">
        <f t="shared" si="370"/>
        <v>0</v>
      </c>
      <c r="CC570" s="73">
        <f t="shared" si="370"/>
        <v>0</v>
      </c>
      <c r="CD570" s="73">
        <f t="shared" si="370"/>
        <v>0</v>
      </c>
      <c r="CE570" s="73">
        <f t="shared" si="370"/>
        <v>0</v>
      </c>
      <c r="CF570" s="73">
        <f t="shared" si="370"/>
        <v>0</v>
      </c>
      <c r="CG570" s="73">
        <f t="shared" si="370"/>
        <v>0</v>
      </c>
      <c r="CH570" s="73">
        <f t="shared" si="370"/>
        <v>0</v>
      </c>
      <c r="CI570" s="73">
        <f t="shared" si="370"/>
        <v>0</v>
      </c>
      <c r="CJ570" s="73">
        <f t="shared" si="370"/>
        <v>0</v>
      </c>
      <c r="CK570" s="71"/>
      <c r="CL570" s="71"/>
      <c r="CM570" s="71"/>
      <c r="CN570" s="71"/>
      <c r="CO570" s="71"/>
      <c r="CP570" s="190">
        <f t="shared" si="335"/>
        <v>0</v>
      </c>
      <c r="CQ570" s="71"/>
      <c r="CR570" s="71"/>
      <c r="CS570" s="71"/>
      <c r="CT570" s="71"/>
      <c r="CU570" s="71"/>
      <c r="CV570" s="71"/>
      <c r="CW570" s="71"/>
      <c r="CX570" s="71"/>
      <c r="CY570" s="71"/>
      <c r="CZ570" s="71"/>
      <c r="DA570" s="71"/>
      <c r="DB570" s="190">
        <f t="shared" si="336"/>
        <v>0</v>
      </c>
      <c r="DC570" s="71">
        <f t="shared" ref="DC570:DC633" si="371">SUM(CO570,CN570)</f>
        <v>0</v>
      </c>
      <c r="DD570" s="71"/>
      <c r="DE570" s="71"/>
      <c r="DF570" s="71"/>
      <c r="DG570" s="190">
        <f t="shared" ref="DG570:DG633" si="372">SUM(DB570,DF570)</f>
        <v>0</v>
      </c>
      <c r="DH570" s="71">
        <f t="shared" ref="DH570:DH633" si="373">SUM(DC570)</f>
        <v>0</v>
      </c>
      <c r="DI570" s="71"/>
      <c r="DJ570" s="71"/>
      <c r="DK570" s="71"/>
      <c r="DL570" s="71"/>
      <c r="DM570" s="71"/>
      <c r="DN570" s="71"/>
      <c r="DO570" s="71"/>
      <c r="DP570" s="71"/>
      <c r="DQ570" s="71"/>
      <c r="DR570" s="71"/>
      <c r="DS570" s="71"/>
      <c r="DT570" s="71"/>
      <c r="DU570" s="71"/>
      <c r="DV570" s="71"/>
      <c r="DW570" s="71"/>
      <c r="DX570" s="71"/>
      <c r="DY570" s="71"/>
      <c r="DZ570" s="71"/>
      <c r="EA570" s="71"/>
      <c r="EB570" s="71"/>
      <c r="EC570" s="71"/>
      <c r="ED570" s="71"/>
      <c r="EE570" s="71"/>
      <c r="EF570" s="71"/>
      <c r="EG570" s="71"/>
      <c r="EH570" s="71"/>
      <c r="EI570" s="74"/>
      <c r="EJ570" s="74"/>
      <c r="EK570" s="74"/>
      <c r="EL570" s="74"/>
      <c r="EM570" s="74"/>
      <c r="EN570" s="74"/>
      <c r="EO570" s="74"/>
      <c r="EP570" s="74"/>
      <c r="EQ570" s="74"/>
      <c r="ER570" s="74"/>
      <c r="ES570" s="74"/>
      <c r="ET570" s="74"/>
      <c r="EU570" s="74"/>
      <c r="EV570" s="74"/>
      <c r="EW570" s="74"/>
      <c r="EX570" s="74"/>
      <c r="EY570" s="74"/>
      <c r="EZ570" s="74"/>
      <c r="FA570" s="74"/>
      <c r="FB570" s="74"/>
    </row>
    <row r="571" spans="2:158" s="69" customFormat="1">
      <c r="B571" s="76"/>
      <c r="C571" s="77" t="s">
        <v>393</v>
      </c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2"/>
      <c r="P571" s="71"/>
      <c r="Q571" s="71"/>
      <c r="R571" s="71"/>
      <c r="S571" s="71"/>
      <c r="T571" s="71"/>
      <c r="U571" s="71"/>
      <c r="V571" s="71"/>
      <c r="W571" s="71"/>
      <c r="X571" s="71"/>
      <c r="Y571" s="73">
        <f t="shared" si="365"/>
        <v>6595</v>
      </c>
      <c r="Z571" s="73">
        <f t="shared" si="351"/>
        <v>0</v>
      </c>
      <c r="AA571" s="73">
        <f t="shared" si="351"/>
        <v>0</v>
      </c>
      <c r="AB571" s="73">
        <f t="shared" si="351"/>
        <v>0</v>
      </c>
      <c r="AC571" s="73">
        <f t="shared" si="351"/>
        <v>0</v>
      </c>
      <c r="AD571" s="73">
        <f t="shared" si="351"/>
        <v>0</v>
      </c>
      <c r="AE571" s="73">
        <f t="shared" si="351"/>
        <v>0</v>
      </c>
      <c r="AF571" s="447">
        <f t="shared" si="347"/>
        <v>2163</v>
      </c>
      <c r="AG571" s="73">
        <f t="shared" si="366"/>
        <v>616</v>
      </c>
      <c r="AH571" s="73">
        <f t="shared" si="366"/>
        <v>31</v>
      </c>
      <c r="AI571" s="73">
        <f t="shared" si="366"/>
        <v>25</v>
      </c>
      <c r="AJ571" s="73">
        <f t="shared" si="366"/>
        <v>0</v>
      </c>
      <c r="AK571" s="73">
        <f t="shared" si="366"/>
        <v>0</v>
      </c>
      <c r="AL571" s="73">
        <f t="shared" si="366"/>
        <v>0</v>
      </c>
      <c r="AM571" s="73">
        <f t="shared" si="366"/>
        <v>0</v>
      </c>
      <c r="AN571" s="73">
        <f t="shared" si="366"/>
        <v>0</v>
      </c>
      <c r="AO571" s="73">
        <f t="shared" si="366"/>
        <v>935</v>
      </c>
      <c r="AP571" s="73">
        <f t="shared" si="366"/>
        <v>169</v>
      </c>
      <c r="AQ571" s="73">
        <f t="shared" si="366"/>
        <v>413</v>
      </c>
      <c r="AR571" s="73">
        <f t="shared" si="362"/>
        <v>0</v>
      </c>
      <c r="AS571" s="447">
        <f t="shared" si="348"/>
        <v>1582</v>
      </c>
      <c r="AT571" s="450">
        <f t="shared" si="367"/>
        <v>0</v>
      </c>
      <c r="AU571" s="450">
        <f t="shared" si="367"/>
        <v>0</v>
      </c>
      <c r="AV571" s="73">
        <f t="shared" si="367"/>
        <v>0</v>
      </c>
      <c r="AW571" s="73">
        <f t="shared" si="367"/>
        <v>0</v>
      </c>
      <c r="AX571" s="73">
        <f t="shared" si="367"/>
        <v>0</v>
      </c>
      <c r="AY571" s="450">
        <f t="shared" si="367"/>
        <v>0</v>
      </c>
      <c r="AZ571" s="73">
        <f t="shared" si="367"/>
        <v>0</v>
      </c>
      <c r="BA571" s="450">
        <f t="shared" si="367"/>
        <v>10</v>
      </c>
      <c r="BB571" s="447">
        <f t="shared" si="354"/>
        <v>41</v>
      </c>
      <c r="BC571" s="73">
        <f t="shared" si="368"/>
        <v>0</v>
      </c>
      <c r="BD571" s="73">
        <f t="shared" si="368"/>
        <v>41</v>
      </c>
      <c r="BE571" s="73">
        <f t="shared" si="368"/>
        <v>41</v>
      </c>
      <c r="BF571" s="73">
        <f t="shared" si="368"/>
        <v>0</v>
      </c>
      <c r="BG571" s="450">
        <f t="shared" si="368"/>
        <v>0</v>
      </c>
      <c r="BH571" s="450">
        <f t="shared" si="368"/>
        <v>7</v>
      </c>
      <c r="BI571" s="450">
        <f t="shared" si="368"/>
        <v>0</v>
      </c>
      <c r="BJ571" s="450">
        <f t="shared" si="368"/>
        <v>519</v>
      </c>
      <c r="BK571" s="450">
        <f t="shared" si="368"/>
        <v>0</v>
      </c>
      <c r="BL571" s="450">
        <f t="shared" si="356"/>
        <v>4</v>
      </c>
      <c r="BM571" s="73">
        <f t="shared" si="369"/>
        <v>0</v>
      </c>
      <c r="BN571" s="73">
        <f t="shared" si="369"/>
        <v>0</v>
      </c>
      <c r="BO571" s="73">
        <f t="shared" si="369"/>
        <v>0</v>
      </c>
      <c r="BP571" s="73">
        <f t="shared" si="369"/>
        <v>4</v>
      </c>
      <c r="BQ571" s="455">
        <f t="shared" si="345"/>
        <v>581</v>
      </c>
      <c r="BR571" s="73">
        <f t="shared" si="370"/>
        <v>0</v>
      </c>
      <c r="BS571" s="73">
        <f t="shared" si="370"/>
        <v>0</v>
      </c>
      <c r="BT571" s="73">
        <f t="shared" si="370"/>
        <v>0</v>
      </c>
      <c r="BU571" s="73">
        <f t="shared" si="370"/>
        <v>0</v>
      </c>
      <c r="BV571" s="73">
        <f t="shared" si="370"/>
        <v>0</v>
      </c>
      <c r="BW571" s="73">
        <f t="shared" si="370"/>
        <v>0</v>
      </c>
      <c r="BX571" s="73">
        <f t="shared" si="370"/>
        <v>0</v>
      </c>
      <c r="BY571" s="73">
        <f t="shared" si="370"/>
        <v>0</v>
      </c>
      <c r="BZ571" s="73">
        <f t="shared" si="370"/>
        <v>0</v>
      </c>
      <c r="CA571" s="73">
        <f t="shared" si="370"/>
        <v>0</v>
      </c>
      <c r="CB571" s="73">
        <f t="shared" si="370"/>
        <v>0</v>
      </c>
      <c r="CC571" s="73">
        <f t="shared" si="370"/>
        <v>0</v>
      </c>
      <c r="CD571" s="73">
        <f t="shared" si="370"/>
        <v>0</v>
      </c>
      <c r="CE571" s="73">
        <f t="shared" si="370"/>
        <v>0</v>
      </c>
      <c r="CF571" s="73">
        <f t="shared" si="370"/>
        <v>0</v>
      </c>
      <c r="CG571" s="73">
        <f t="shared" si="370"/>
        <v>0</v>
      </c>
      <c r="CH571" s="73">
        <f t="shared" si="370"/>
        <v>0</v>
      </c>
      <c r="CI571" s="73">
        <f t="shared" si="370"/>
        <v>0</v>
      </c>
      <c r="CJ571" s="73">
        <f t="shared" si="370"/>
        <v>0</v>
      </c>
      <c r="CK571" s="71"/>
      <c r="CL571" s="71"/>
      <c r="CM571" s="71"/>
      <c r="CN571" s="71"/>
      <c r="CO571" s="71"/>
      <c r="CP571" s="190">
        <f t="shared" ref="CP571:CP634" si="374">SUM(CM571,CK571,CO571)</f>
        <v>0</v>
      </c>
      <c r="CQ571" s="71"/>
      <c r="CR571" s="71"/>
      <c r="CS571" s="71"/>
      <c r="CT571" s="71"/>
      <c r="CU571" s="71"/>
      <c r="CV571" s="71"/>
      <c r="CW571" s="71"/>
      <c r="CX571" s="71"/>
      <c r="CY571" s="71"/>
      <c r="CZ571" s="71"/>
      <c r="DA571" s="71"/>
      <c r="DB571" s="190">
        <f t="shared" si="336"/>
        <v>0</v>
      </c>
      <c r="DC571" s="71">
        <f t="shared" si="371"/>
        <v>0</v>
      </c>
      <c r="DD571" s="71"/>
      <c r="DE571" s="71"/>
      <c r="DF571" s="71"/>
      <c r="DG571" s="190">
        <f t="shared" si="372"/>
        <v>0</v>
      </c>
      <c r="DH571" s="71">
        <f t="shared" si="373"/>
        <v>0</v>
      </c>
      <c r="DI571" s="71"/>
      <c r="DJ571" s="71"/>
      <c r="DK571" s="71"/>
      <c r="DL571" s="71"/>
      <c r="DM571" s="71"/>
      <c r="DN571" s="71"/>
      <c r="DO571" s="71"/>
      <c r="DP571" s="71"/>
      <c r="DQ571" s="71"/>
      <c r="DR571" s="71"/>
      <c r="DS571" s="71"/>
      <c r="DT571" s="71"/>
      <c r="DU571" s="71"/>
      <c r="DV571" s="71"/>
      <c r="DW571" s="71"/>
      <c r="DX571" s="71"/>
      <c r="DY571" s="71"/>
      <c r="DZ571" s="71"/>
      <c r="EA571" s="71"/>
      <c r="EB571" s="71"/>
      <c r="EC571" s="71"/>
      <c r="ED571" s="71"/>
      <c r="EE571" s="71"/>
      <c r="EF571" s="71"/>
      <c r="EG571" s="71"/>
      <c r="EH571" s="71"/>
      <c r="EI571" s="74"/>
      <c r="EJ571" s="74"/>
      <c r="EK571" s="74"/>
      <c r="EL571" s="74"/>
      <c r="EM571" s="74"/>
      <c r="EN571" s="74"/>
      <c r="EO571" s="74"/>
      <c r="EP571" s="74"/>
      <c r="EQ571" s="74"/>
      <c r="ER571" s="74"/>
      <c r="ES571" s="74"/>
      <c r="ET571" s="74"/>
      <c r="EU571" s="74"/>
      <c r="EV571" s="74"/>
      <c r="EW571" s="74"/>
      <c r="EX571" s="74"/>
      <c r="EY571" s="74"/>
      <c r="EZ571" s="74"/>
      <c r="FA571" s="74"/>
      <c r="FB571" s="74"/>
    </row>
    <row r="572" spans="2:158" s="69" customFormat="1">
      <c r="B572" s="76"/>
      <c r="C572" s="77" t="s">
        <v>394</v>
      </c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2"/>
      <c r="P572" s="71"/>
      <c r="Q572" s="71"/>
      <c r="R572" s="71"/>
      <c r="S572" s="71"/>
      <c r="T572" s="71"/>
      <c r="U572" s="71"/>
      <c r="V572" s="71"/>
      <c r="W572" s="71"/>
      <c r="X572" s="71"/>
      <c r="Y572" s="73">
        <f t="shared" si="365"/>
        <v>13854</v>
      </c>
      <c r="Z572" s="73">
        <f t="shared" si="351"/>
        <v>0</v>
      </c>
      <c r="AA572" s="73">
        <f t="shared" si="351"/>
        <v>0</v>
      </c>
      <c r="AB572" s="73">
        <f t="shared" si="351"/>
        <v>0</v>
      </c>
      <c r="AC572" s="73">
        <f t="shared" si="351"/>
        <v>0</v>
      </c>
      <c r="AD572" s="73">
        <f t="shared" si="351"/>
        <v>0</v>
      </c>
      <c r="AE572" s="73">
        <f t="shared" si="351"/>
        <v>0</v>
      </c>
      <c r="AF572" s="447">
        <f t="shared" si="347"/>
        <v>10094</v>
      </c>
      <c r="AG572" s="73">
        <f t="shared" si="366"/>
        <v>4789</v>
      </c>
      <c r="AH572" s="73">
        <f t="shared" si="366"/>
        <v>75</v>
      </c>
      <c r="AI572" s="73">
        <f t="shared" si="366"/>
        <v>29</v>
      </c>
      <c r="AJ572" s="73">
        <f t="shared" si="366"/>
        <v>0</v>
      </c>
      <c r="AK572" s="73">
        <f t="shared" si="366"/>
        <v>0</v>
      </c>
      <c r="AL572" s="73">
        <f t="shared" si="366"/>
        <v>0</v>
      </c>
      <c r="AM572" s="73">
        <f t="shared" si="366"/>
        <v>0</v>
      </c>
      <c r="AN572" s="73">
        <f t="shared" si="366"/>
        <v>0</v>
      </c>
      <c r="AO572" s="73">
        <f>SUM(AO588,AO604,AO624,AO640,AO657)</f>
        <v>4839</v>
      </c>
      <c r="AP572" s="73">
        <f t="shared" si="366"/>
        <v>1927</v>
      </c>
      <c r="AQ572" s="73">
        <f t="shared" si="366"/>
        <v>605</v>
      </c>
      <c r="AR572" s="73">
        <f t="shared" si="362"/>
        <v>0</v>
      </c>
      <c r="AS572" s="447">
        <f t="shared" si="348"/>
        <v>9703</v>
      </c>
      <c r="AT572" s="450">
        <f t="shared" si="367"/>
        <v>0</v>
      </c>
      <c r="AU572" s="450">
        <f t="shared" si="367"/>
        <v>0</v>
      </c>
      <c r="AV572" s="73">
        <f t="shared" si="367"/>
        <v>0</v>
      </c>
      <c r="AW572" s="73">
        <f t="shared" si="367"/>
        <v>0</v>
      </c>
      <c r="AX572" s="73">
        <f t="shared" si="367"/>
        <v>0</v>
      </c>
      <c r="AY572" s="450">
        <f t="shared" si="367"/>
        <v>2</v>
      </c>
      <c r="AZ572" s="73">
        <f t="shared" si="367"/>
        <v>1</v>
      </c>
      <c r="BA572" s="450">
        <f t="shared" si="367"/>
        <v>4</v>
      </c>
      <c r="BB572" s="447">
        <f t="shared" si="354"/>
        <v>5</v>
      </c>
      <c r="BC572" s="73">
        <f t="shared" si="368"/>
        <v>4</v>
      </c>
      <c r="BD572" s="73">
        <f t="shared" si="368"/>
        <v>0</v>
      </c>
      <c r="BE572" s="73">
        <f t="shared" si="368"/>
        <v>0</v>
      </c>
      <c r="BF572" s="73">
        <f t="shared" si="368"/>
        <v>1</v>
      </c>
      <c r="BG572" s="450">
        <f t="shared" si="368"/>
        <v>0</v>
      </c>
      <c r="BH572" s="450">
        <f t="shared" si="368"/>
        <v>24</v>
      </c>
      <c r="BI572" s="450">
        <f t="shared" si="368"/>
        <v>0</v>
      </c>
      <c r="BJ572" s="450">
        <f t="shared" si="368"/>
        <v>310</v>
      </c>
      <c r="BK572" s="450">
        <f t="shared" si="368"/>
        <v>0</v>
      </c>
      <c r="BL572" s="450">
        <f>SUM(BM572:BP572)</f>
        <v>46</v>
      </c>
      <c r="BM572" s="73">
        <f t="shared" si="369"/>
        <v>0</v>
      </c>
      <c r="BN572" s="73">
        <f t="shared" si="369"/>
        <v>0</v>
      </c>
      <c r="BO572" s="73">
        <f t="shared" si="369"/>
        <v>0</v>
      </c>
      <c r="BP572" s="73">
        <f t="shared" si="369"/>
        <v>46</v>
      </c>
      <c r="BQ572" s="455">
        <f t="shared" si="345"/>
        <v>391</v>
      </c>
      <c r="BR572" s="73">
        <f t="shared" si="370"/>
        <v>0</v>
      </c>
      <c r="BS572" s="73">
        <f t="shared" si="370"/>
        <v>0</v>
      </c>
      <c r="BT572" s="73">
        <f t="shared" si="370"/>
        <v>0</v>
      </c>
      <c r="BU572" s="73">
        <f t="shared" si="370"/>
        <v>0</v>
      </c>
      <c r="BV572" s="73">
        <f t="shared" si="370"/>
        <v>0</v>
      </c>
      <c r="BW572" s="73">
        <f t="shared" si="370"/>
        <v>0</v>
      </c>
      <c r="BX572" s="73">
        <f t="shared" si="370"/>
        <v>0</v>
      </c>
      <c r="BY572" s="73">
        <f t="shared" si="370"/>
        <v>0</v>
      </c>
      <c r="BZ572" s="73">
        <f t="shared" si="370"/>
        <v>0</v>
      </c>
      <c r="CA572" s="73">
        <f t="shared" si="370"/>
        <v>0</v>
      </c>
      <c r="CB572" s="73">
        <f t="shared" si="370"/>
        <v>0</v>
      </c>
      <c r="CC572" s="73">
        <f t="shared" si="370"/>
        <v>0</v>
      </c>
      <c r="CD572" s="73">
        <f t="shared" si="370"/>
        <v>0</v>
      </c>
      <c r="CE572" s="73">
        <f t="shared" si="370"/>
        <v>0</v>
      </c>
      <c r="CF572" s="73">
        <f t="shared" si="370"/>
        <v>0</v>
      </c>
      <c r="CG572" s="73">
        <f t="shared" si="370"/>
        <v>0</v>
      </c>
      <c r="CH572" s="73">
        <f t="shared" si="370"/>
        <v>0</v>
      </c>
      <c r="CI572" s="73">
        <f t="shared" si="370"/>
        <v>0</v>
      </c>
      <c r="CJ572" s="73">
        <f t="shared" si="370"/>
        <v>0</v>
      </c>
      <c r="CK572" s="71"/>
      <c r="CL572" s="71"/>
      <c r="CM572" s="71"/>
      <c r="CN572" s="71"/>
      <c r="CO572" s="71"/>
      <c r="CP572" s="190">
        <f t="shared" si="374"/>
        <v>0</v>
      </c>
      <c r="CQ572" s="71"/>
      <c r="CR572" s="71"/>
      <c r="CS572" s="71"/>
      <c r="CT572" s="71"/>
      <c r="CU572" s="71"/>
      <c r="CV572" s="71"/>
      <c r="CW572" s="71"/>
      <c r="CX572" s="71"/>
      <c r="CY572" s="71"/>
      <c r="CZ572" s="71"/>
      <c r="DA572" s="71"/>
      <c r="DB572" s="190">
        <f t="shared" ref="DB572:DB635" si="375">SUM(CP572,CQ572)</f>
        <v>0</v>
      </c>
      <c r="DC572" s="71">
        <f t="shared" si="371"/>
        <v>0</v>
      </c>
      <c r="DD572" s="71"/>
      <c r="DE572" s="71"/>
      <c r="DF572" s="71"/>
      <c r="DG572" s="190">
        <f t="shared" si="372"/>
        <v>0</v>
      </c>
      <c r="DH572" s="71">
        <f t="shared" si="373"/>
        <v>0</v>
      </c>
      <c r="DI572" s="71"/>
      <c r="DJ572" s="71"/>
      <c r="DK572" s="71"/>
      <c r="DL572" s="71"/>
      <c r="DM572" s="71"/>
      <c r="DN572" s="71"/>
      <c r="DO572" s="71"/>
      <c r="DP572" s="71"/>
      <c r="DQ572" s="71"/>
      <c r="DR572" s="71"/>
      <c r="DS572" s="71"/>
      <c r="DT572" s="71"/>
      <c r="DU572" s="71"/>
      <c r="DV572" s="71"/>
      <c r="DW572" s="71"/>
      <c r="DX572" s="71"/>
      <c r="DY572" s="71"/>
      <c r="DZ572" s="71"/>
      <c r="EA572" s="71"/>
      <c r="EB572" s="71"/>
      <c r="EC572" s="71"/>
      <c r="ED572" s="71"/>
      <c r="EE572" s="71"/>
      <c r="EF572" s="71"/>
      <c r="EG572" s="71"/>
      <c r="EH572" s="71"/>
      <c r="EI572" s="74"/>
      <c r="EJ572" s="74"/>
      <c r="EK572" s="74"/>
      <c r="EL572" s="74"/>
      <c r="EM572" s="74"/>
      <c r="EN572" s="74"/>
      <c r="EO572" s="74"/>
      <c r="EP572" s="74"/>
      <c r="EQ572" s="74"/>
      <c r="ER572" s="74"/>
      <c r="ES572" s="74"/>
      <c r="ET572" s="74"/>
      <c r="EU572" s="74"/>
      <c r="EV572" s="74"/>
      <c r="EW572" s="74"/>
      <c r="EX572" s="74"/>
      <c r="EY572" s="74"/>
      <c r="EZ572" s="74"/>
      <c r="FA572" s="74"/>
      <c r="FB572" s="74"/>
    </row>
    <row r="573" spans="2:158" s="69" customFormat="1">
      <c r="B573" s="76"/>
      <c r="C573" s="77" t="s">
        <v>395</v>
      </c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2"/>
      <c r="P573" s="71"/>
      <c r="Q573" s="71"/>
      <c r="R573" s="71"/>
      <c r="S573" s="71"/>
      <c r="T573" s="71"/>
      <c r="U573" s="71"/>
      <c r="V573" s="71"/>
      <c r="W573" s="71"/>
      <c r="X573" s="71"/>
      <c r="Y573" s="73">
        <f t="shared" si="365"/>
        <v>4306</v>
      </c>
      <c r="Z573" s="73">
        <f t="shared" si="351"/>
        <v>0</v>
      </c>
      <c r="AA573" s="73">
        <f t="shared" si="351"/>
        <v>0</v>
      </c>
      <c r="AB573" s="73">
        <f t="shared" si="351"/>
        <v>0</v>
      </c>
      <c r="AC573" s="73">
        <f t="shared" si="351"/>
        <v>0</v>
      </c>
      <c r="AD573" s="73">
        <f t="shared" si="351"/>
        <v>0</v>
      </c>
      <c r="AE573" s="73">
        <f t="shared" si="351"/>
        <v>0</v>
      </c>
      <c r="AF573" s="447">
        <f t="shared" si="347"/>
        <v>1039</v>
      </c>
      <c r="AG573" s="73">
        <f t="shared" si="366"/>
        <v>458</v>
      </c>
      <c r="AH573" s="73">
        <f t="shared" si="366"/>
        <v>22</v>
      </c>
      <c r="AI573" s="73">
        <f t="shared" si="366"/>
        <v>22</v>
      </c>
      <c r="AJ573" s="73">
        <f t="shared" si="366"/>
        <v>0</v>
      </c>
      <c r="AK573" s="73">
        <f t="shared" si="366"/>
        <v>0</v>
      </c>
      <c r="AL573" s="73">
        <f t="shared" si="366"/>
        <v>0</v>
      </c>
      <c r="AM573" s="73">
        <f t="shared" si="366"/>
        <v>0</v>
      </c>
      <c r="AN573" s="73">
        <f t="shared" si="366"/>
        <v>0</v>
      </c>
      <c r="AO573" s="73">
        <f t="shared" si="366"/>
        <v>520</v>
      </c>
      <c r="AP573" s="73">
        <f t="shared" si="366"/>
        <v>0</v>
      </c>
      <c r="AQ573" s="73">
        <f t="shared" si="366"/>
        <v>0</v>
      </c>
      <c r="AR573" s="73">
        <f t="shared" si="362"/>
        <v>0</v>
      </c>
      <c r="AS573" s="447">
        <f t="shared" si="348"/>
        <v>1000</v>
      </c>
      <c r="AT573" s="450">
        <f t="shared" si="367"/>
        <v>0</v>
      </c>
      <c r="AU573" s="450">
        <f t="shared" si="367"/>
        <v>0</v>
      </c>
      <c r="AV573" s="73">
        <f t="shared" si="367"/>
        <v>0</v>
      </c>
      <c r="AW573" s="73">
        <f t="shared" si="367"/>
        <v>0</v>
      </c>
      <c r="AX573" s="73">
        <f t="shared" si="367"/>
        <v>0</v>
      </c>
      <c r="AY573" s="450">
        <f t="shared" si="367"/>
        <v>0</v>
      </c>
      <c r="AZ573" s="73">
        <f t="shared" si="367"/>
        <v>0</v>
      </c>
      <c r="BA573" s="450">
        <f t="shared" si="367"/>
        <v>0</v>
      </c>
      <c r="BB573" s="447">
        <f t="shared" si="354"/>
        <v>0</v>
      </c>
      <c r="BC573" s="73">
        <f t="shared" si="368"/>
        <v>0</v>
      </c>
      <c r="BD573" s="73">
        <f t="shared" si="368"/>
        <v>0</v>
      </c>
      <c r="BE573" s="73">
        <f t="shared" si="368"/>
        <v>0</v>
      </c>
      <c r="BF573" s="73">
        <f t="shared" si="368"/>
        <v>0</v>
      </c>
      <c r="BG573" s="450">
        <f t="shared" si="368"/>
        <v>0</v>
      </c>
      <c r="BH573" s="450">
        <f t="shared" si="368"/>
        <v>0</v>
      </c>
      <c r="BI573" s="450">
        <f t="shared" si="368"/>
        <v>0</v>
      </c>
      <c r="BJ573" s="450">
        <f t="shared" si="368"/>
        <v>39</v>
      </c>
      <c r="BK573" s="450">
        <f t="shared" si="368"/>
        <v>0</v>
      </c>
      <c r="BL573" s="450">
        <f t="shared" si="356"/>
        <v>0</v>
      </c>
      <c r="BM573" s="73">
        <f t="shared" si="369"/>
        <v>0</v>
      </c>
      <c r="BN573" s="73">
        <f t="shared" si="369"/>
        <v>0</v>
      </c>
      <c r="BO573" s="73">
        <f t="shared" si="369"/>
        <v>0</v>
      </c>
      <c r="BP573" s="73">
        <f t="shared" si="369"/>
        <v>0</v>
      </c>
      <c r="BQ573" s="455">
        <f t="shared" si="345"/>
        <v>39</v>
      </c>
      <c r="BR573" s="73">
        <f t="shared" si="370"/>
        <v>0</v>
      </c>
      <c r="BS573" s="73">
        <f t="shared" si="370"/>
        <v>0</v>
      </c>
      <c r="BT573" s="73">
        <f t="shared" si="370"/>
        <v>0</v>
      </c>
      <c r="BU573" s="73">
        <f t="shared" si="370"/>
        <v>0</v>
      </c>
      <c r="BV573" s="73">
        <f t="shared" si="370"/>
        <v>0</v>
      </c>
      <c r="BW573" s="73">
        <f t="shared" si="370"/>
        <v>0</v>
      </c>
      <c r="BX573" s="73">
        <f t="shared" si="370"/>
        <v>0</v>
      </c>
      <c r="BY573" s="73">
        <f t="shared" si="370"/>
        <v>0</v>
      </c>
      <c r="BZ573" s="73">
        <f t="shared" si="370"/>
        <v>0</v>
      </c>
      <c r="CA573" s="73">
        <f t="shared" si="370"/>
        <v>0</v>
      </c>
      <c r="CB573" s="73">
        <f t="shared" si="370"/>
        <v>0</v>
      </c>
      <c r="CC573" s="73">
        <f t="shared" si="370"/>
        <v>0</v>
      </c>
      <c r="CD573" s="73">
        <f t="shared" si="370"/>
        <v>0</v>
      </c>
      <c r="CE573" s="73">
        <f t="shared" si="370"/>
        <v>0</v>
      </c>
      <c r="CF573" s="73">
        <f t="shared" si="370"/>
        <v>0</v>
      </c>
      <c r="CG573" s="73">
        <f t="shared" si="370"/>
        <v>0</v>
      </c>
      <c r="CH573" s="73">
        <f t="shared" si="370"/>
        <v>0</v>
      </c>
      <c r="CI573" s="73">
        <f t="shared" si="370"/>
        <v>0</v>
      </c>
      <c r="CJ573" s="73">
        <f t="shared" si="370"/>
        <v>0</v>
      </c>
      <c r="CK573" s="71"/>
      <c r="CL573" s="71"/>
      <c r="CM573" s="71"/>
      <c r="CN573" s="71"/>
      <c r="CO573" s="71"/>
      <c r="CP573" s="190">
        <f t="shared" si="374"/>
        <v>0</v>
      </c>
      <c r="CQ573" s="71"/>
      <c r="CR573" s="71"/>
      <c r="CS573" s="71"/>
      <c r="CT573" s="71"/>
      <c r="CU573" s="71"/>
      <c r="CV573" s="71"/>
      <c r="CW573" s="71"/>
      <c r="CX573" s="71"/>
      <c r="CY573" s="71"/>
      <c r="CZ573" s="71"/>
      <c r="DA573" s="71"/>
      <c r="DB573" s="190">
        <f t="shared" si="375"/>
        <v>0</v>
      </c>
      <c r="DC573" s="71">
        <f t="shared" si="371"/>
        <v>0</v>
      </c>
      <c r="DD573" s="71"/>
      <c r="DE573" s="71"/>
      <c r="DF573" s="71"/>
      <c r="DG573" s="190">
        <f t="shared" si="372"/>
        <v>0</v>
      </c>
      <c r="DH573" s="71">
        <f t="shared" si="373"/>
        <v>0</v>
      </c>
      <c r="DI573" s="71"/>
      <c r="DJ573" s="71"/>
      <c r="DK573" s="71"/>
      <c r="DL573" s="71"/>
      <c r="DM573" s="71"/>
      <c r="DN573" s="71"/>
      <c r="DO573" s="71"/>
      <c r="DP573" s="71"/>
      <c r="DQ573" s="71"/>
      <c r="DR573" s="71"/>
      <c r="DS573" s="71"/>
      <c r="DT573" s="71"/>
      <c r="DU573" s="71"/>
      <c r="DV573" s="71"/>
      <c r="DW573" s="71"/>
      <c r="DX573" s="71"/>
      <c r="DY573" s="71"/>
      <c r="DZ573" s="71"/>
      <c r="EA573" s="71"/>
      <c r="EB573" s="71"/>
      <c r="EC573" s="71"/>
      <c r="ED573" s="71"/>
      <c r="EE573" s="71"/>
      <c r="EF573" s="71"/>
      <c r="EG573" s="71"/>
      <c r="EH573" s="71"/>
      <c r="EI573" s="74"/>
      <c r="EJ573" s="74"/>
      <c r="EK573" s="74"/>
      <c r="EL573" s="74"/>
      <c r="EM573" s="74"/>
      <c r="EN573" s="74"/>
      <c r="EO573" s="74"/>
      <c r="EP573" s="74"/>
      <c r="EQ573" s="74"/>
      <c r="ER573" s="74"/>
      <c r="ES573" s="74"/>
      <c r="ET573" s="74"/>
      <c r="EU573" s="74"/>
      <c r="EV573" s="74"/>
      <c r="EW573" s="74"/>
      <c r="EX573" s="74"/>
      <c r="EY573" s="74"/>
      <c r="EZ573" s="74"/>
      <c r="FA573" s="74"/>
      <c r="FB573" s="74"/>
    </row>
    <row r="574" spans="2:158" s="69" customFormat="1">
      <c r="B574" s="76"/>
      <c r="C574" s="77" t="s">
        <v>396</v>
      </c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2"/>
      <c r="P574" s="71"/>
      <c r="Q574" s="71"/>
      <c r="R574" s="71"/>
      <c r="S574" s="71"/>
      <c r="T574" s="71"/>
      <c r="U574" s="71"/>
      <c r="V574" s="71"/>
      <c r="W574" s="71"/>
      <c r="X574" s="71"/>
      <c r="Y574" s="73">
        <f t="shared" si="365"/>
        <v>4110</v>
      </c>
      <c r="Z574" s="73">
        <f t="shared" si="351"/>
        <v>0</v>
      </c>
      <c r="AA574" s="73">
        <f t="shared" si="351"/>
        <v>0</v>
      </c>
      <c r="AB574" s="73">
        <f t="shared" si="351"/>
        <v>0</v>
      </c>
      <c r="AC574" s="73">
        <f t="shared" si="351"/>
        <v>0</v>
      </c>
      <c r="AD574" s="73">
        <f t="shared" si="351"/>
        <v>0</v>
      </c>
      <c r="AE574" s="73">
        <f t="shared" si="351"/>
        <v>0</v>
      </c>
      <c r="AF574" s="447">
        <f t="shared" si="347"/>
        <v>4394</v>
      </c>
      <c r="AG574" s="73">
        <f t="shared" si="366"/>
        <v>934</v>
      </c>
      <c r="AH574" s="73">
        <f t="shared" si="366"/>
        <v>16</v>
      </c>
      <c r="AI574" s="73">
        <f t="shared" si="366"/>
        <v>16</v>
      </c>
      <c r="AJ574" s="73">
        <f t="shared" si="366"/>
        <v>0</v>
      </c>
      <c r="AK574" s="73">
        <f t="shared" si="366"/>
        <v>0</v>
      </c>
      <c r="AL574" s="73">
        <f t="shared" si="366"/>
        <v>0</v>
      </c>
      <c r="AM574" s="73">
        <f t="shared" si="366"/>
        <v>0</v>
      </c>
      <c r="AN574" s="73">
        <f t="shared" si="366"/>
        <v>0</v>
      </c>
      <c r="AO574" s="73">
        <f t="shared" si="366"/>
        <v>2972</v>
      </c>
      <c r="AP574" s="73">
        <f t="shared" si="366"/>
        <v>454</v>
      </c>
      <c r="AQ574" s="73">
        <f t="shared" si="366"/>
        <v>37</v>
      </c>
      <c r="AR574" s="73">
        <f t="shared" si="362"/>
        <v>0</v>
      </c>
      <c r="AS574" s="447">
        <f t="shared" si="348"/>
        <v>3922</v>
      </c>
      <c r="AT574" s="450">
        <f t="shared" si="367"/>
        <v>0</v>
      </c>
      <c r="AU574" s="450">
        <f t="shared" si="367"/>
        <v>0</v>
      </c>
      <c r="AV574" s="73">
        <f t="shared" si="367"/>
        <v>0</v>
      </c>
      <c r="AW574" s="73">
        <f t="shared" si="367"/>
        <v>0</v>
      </c>
      <c r="AX574" s="73">
        <f t="shared" si="367"/>
        <v>0</v>
      </c>
      <c r="AY574" s="450">
        <f t="shared" si="367"/>
        <v>6</v>
      </c>
      <c r="AZ574" s="73">
        <f t="shared" si="367"/>
        <v>1</v>
      </c>
      <c r="BA574" s="450">
        <f t="shared" si="367"/>
        <v>0</v>
      </c>
      <c r="BB574" s="447">
        <f t="shared" si="354"/>
        <v>22</v>
      </c>
      <c r="BC574" s="73">
        <f t="shared" si="368"/>
        <v>8</v>
      </c>
      <c r="BD574" s="73">
        <f t="shared" si="368"/>
        <v>4</v>
      </c>
      <c r="BE574" s="73">
        <f t="shared" si="368"/>
        <v>0</v>
      </c>
      <c r="BF574" s="73">
        <f t="shared" si="368"/>
        <v>10</v>
      </c>
      <c r="BG574" s="450">
        <f t="shared" si="368"/>
        <v>0</v>
      </c>
      <c r="BH574" s="450">
        <f t="shared" si="368"/>
        <v>13</v>
      </c>
      <c r="BI574" s="450">
        <f t="shared" si="368"/>
        <v>0</v>
      </c>
      <c r="BJ574" s="450">
        <f t="shared" si="368"/>
        <v>412</v>
      </c>
      <c r="BK574" s="450">
        <f t="shared" si="368"/>
        <v>0</v>
      </c>
      <c r="BL574" s="450">
        <f t="shared" si="356"/>
        <v>19</v>
      </c>
      <c r="BM574" s="73">
        <f t="shared" si="369"/>
        <v>0</v>
      </c>
      <c r="BN574" s="73">
        <f t="shared" si="369"/>
        <v>0</v>
      </c>
      <c r="BO574" s="73">
        <f t="shared" si="369"/>
        <v>0</v>
      </c>
      <c r="BP574" s="73">
        <f t="shared" si="369"/>
        <v>19</v>
      </c>
      <c r="BQ574" s="455">
        <f t="shared" si="345"/>
        <v>472</v>
      </c>
      <c r="BR574" s="73">
        <f t="shared" si="370"/>
        <v>0</v>
      </c>
      <c r="BS574" s="73">
        <f t="shared" si="370"/>
        <v>0</v>
      </c>
      <c r="BT574" s="73">
        <f t="shared" si="370"/>
        <v>0</v>
      </c>
      <c r="BU574" s="73">
        <f t="shared" si="370"/>
        <v>0</v>
      </c>
      <c r="BV574" s="73">
        <f t="shared" si="370"/>
        <v>0</v>
      </c>
      <c r="BW574" s="73">
        <f t="shared" si="370"/>
        <v>0</v>
      </c>
      <c r="BX574" s="73">
        <f t="shared" si="370"/>
        <v>0</v>
      </c>
      <c r="BY574" s="73">
        <f t="shared" si="370"/>
        <v>0</v>
      </c>
      <c r="BZ574" s="73">
        <f t="shared" si="370"/>
        <v>0</v>
      </c>
      <c r="CA574" s="73">
        <f t="shared" si="370"/>
        <v>0</v>
      </c>
      <c r="CB574" s="73">
        <f t="shared" si="370"/>
        <v>0</v>
      </c>
      <c r="CC574" s="73">
        <f t="shared" si="370"/>
        <v>0</v>
      </c>
      <c r="CD574" s="73">
        <f t="shared" si="370"/>
        <v>0</v>
      </c>
      <c r="CE574" s="73">
        <f t="shared" si="370"/>
        <v>0</v>
      </c>
      <c r="CF574" s="73">
        <f t="shared" si="370"/>
        <v>0</v>
      </c>
      <c r="CG574" s="73">
        <f t="shared" si="370"/>
        <v>0</v>
      </c>
      <c r="CH574" s="73">
        <f t="shared" si="370"/>
        <v>0</v>
      </c>
      <c r="CI574" s="73">
        <f t="shared" si="370"/>
        <v>0</v>
      </c>
      <c r="CJ574" s="73">
        <f t="shared" si="370"/>
        <v>0</v>
      </c>
      <c r="CK574" s="71"/>
      <c r="CL574" s="71"/>
      <c r="CM574" s="71"/>
      <c r="CN574" s="71"/>
      <c r="CO574" s="71"/>
      <c r="CP574" s="190">
        <f t="shared" si="374"/>
        <v>0</v>
      </c>
      <c r="CQ574" s="71"/>
      <c r="CR574" s="71"/>
      <c r="CS574" s="71"/>
      <c r="CT574" s="71"/>
      <c r="CU574" s="71"/>
      <c r="CV574" s="71"/>
      <c r="CW574" s="71"/>
      <c r="CX574" s="71"/>
      <c r="CY574" s="71"/>
      <c r="CZ574" s="71"/>
      <c r="DA574" s="71"/>
      <c r="DB574" s="190">
        <f t="shared" si="375"/>
        <v>0</v>
      </c>
      <c r="DC574" s="71">
        <f t="shared" si="371"/>
        <v>0</v>
      </c>
      <c r="DD574" s="71"/>
      <c r="DE574" s="71"/>
      <c r="DF574" s="71"/>
      <c r="DG574" s="190">
        <f t="shared" si="372"/>
        <v>0</v>
      </c>
      <c r="DH574" s="71">
        <f t="shared" si="373"/>
        <v>0</v>
      </c>
      <c r="DI574" s="71"/>
      <c r="DJ574" s="71"/>
      <c r="DK574" s="71"/>
      <c r="DL574" s="71"/>
      <c r="DM574" s="71"/>
      <c r="DN574" s="71"/>
      <c r="DO574" s="71"/>
      <c r="DP574" s="71"/>
      <c r="DQ574" s="71"/>
      <c r="DR574" s="71"/>
      <c r="DS574" s="71"/>
      <c r="DT574" s="71"/>
      <c r="DU574" s="71"/>
      <c r="DV574" s="71"/>
      <c r="DW574" s="71"/>
      <c r="DX574" s="71"/>
      <c r="DY574" s="71"/>
      <c r="DZ574" s="71"/>
      <c r="EA574" s="71"/>
      <c r="EB574" s="71"/>
      <c r="EC574" s="71"/>
      <c r="ED574" s="71"/>
      <c r="EE574" s="71"/>
      <c r="EF574" s="71"/>
      <c r="EG574" s="71"/>
      <c r="EH574" s="71"/>
      <c r="EI574" s="74"/>
      <c r="EJ574" s="74"/>
      <c r="EK574" s="74"/>
      <c r="EL574" s="74"/>
      <c r="EM574" s="74"/>
      <c r="EN574" s="74"/>
      <c r="EO574" s="74"/>
      <c r="EP574" s="74"/>
      <c r="EQ574" s="74"/>
      <c r="ER574" s="74"/>
      <c r="ES574" s="74"/>
      <c r="ET574" s="74"/>
      <c r="EU574" s="74"/>
      <c r="EV574" s="74"/>
      <c r="EW574" s="74"/>
      <c r="EX574" s="74"/>
      <c r="EY574" s="74"/>
      <c r="EZ574" s="74"/>
      <c r="FA574" s="74"/>
      <c r="FB574" s="74"/>
    </row>
    <row r="575" spans="2:158" s="69" customFormat="1">
      <c r="B575" s="76"/>
      <c r="C575" s="77" t="s">
        <v>397</v>
      </c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2"/>
      <c r="P575" s="71"/>
      <c r="Q575" s="71"/>
      <c r="R575" s="71"/>
      <c r="S575" s="71"/>
      <c r="T575" s="71"/>
      <c r="U575" s="71"/>
      <c r="V575" s="71"/>
      <c r="W575" s="71"/>
      <c r="X575" s="71"/>
      <c r="Y575" s="73">
        <f t="shared" si="365"/>
        <v>7302</v>
      </c>
      <c r="Z575" s="73">
        <f t="shared" si="351"/>
        <v>0</v>
      </c>
      <c r="AA575" s="73">
        <f t="shared" si="351"/>
        <v>0</v>
      </c>
      <c r="AB575" s="73">
        <f t="shared" si="351"/>
        <v>0</v>
      </c>
      <c r="AC575" s="73">
        <f t="shared" si="351"/>
        <v>0</v>
      </c>
      <c r="AD575" s="73">
        <f t="shared" si="351"/>
        <v>0</v>
      </c>
      <c r="AE575" s="73">
        <f t="shared" si="351"/>
        <v>0</v>
      </c>
      <c r="AF575" s="447">
        <f t="shared" si="347"/>
        <v>1273</v>
      </c>
      <c r="AG575" s="73">
        <f>SUM(AG591,AG607,AG627,AG643,AG660)</f>
        <v>949</v>
      </c>
      <c r="AH575" s="73">
        <f>SUM(AH591,AH607,AH627,AH643,AH660)</f>
        <v>25</v>
      </c>
      <c r="AI575" s="73">
        <f t="shared" si="366"/>
        <v>25</v>
      </c>
      <c r="AJ575" s="73">
        <f t="shared" si="366"/>
        <v>0</v>
      </c>
      <c r="AK575" s="73">
        <f t="shared" si="366"/>
        <v>0</v>
      </c>
      <c r="AL575" s="73">
        <f t="shared" si="366"/>
        <v>0</v>
      </c>
      <c r="AM575" s="73">
        <f t="shared" si="366"/>
        <v>0</v>
      </c>
      <c r="AN575" s="73">
        <f t="shared" si="366"/>
        <v>0</v>
      </c>
      <c r="AO575" s="73">
        <f t="shared" si="366"/>
        <v>102</v>
      </c>
      <c r="AP575" s="73">
        <f t="shared" si="366"/>
        <v>102</v>
      </c>
      <c r="AQ575" s="73">
        <f t="shared" si="366"/>
        <v>0</v>
      </c>
      <c r="AR575" s="73">
        <f t="shared" si="366"/>
        <v>0</v>
      </c>
      <c r="AS575" s="447">
        <f t="shared" si="348"/>
        <v>1076</v>
      </c>
      <c r="AT575" s="450">
        <f t="shared" si="366"/>
        <v>0</v>
      </c>
      <c r="AU575" s="450">
        <f t="shared" si="366"/>
        <v>0</v>
      </c>
      <c r="AV575" s="73">
        <f t="shared" si="366"/>
        <v>0</v>
      </c>
      <c r="AW575" s="73">
        <f t="shared" si="367"/>
        <v>0</v>
      </c>
      <c r="AX575" s="73">
        <f t="shared" si="367"/>
        <v>0</v>
      </c>
      <c r="AY575" s="450">
        <f t="shared" si="367"/>
        <v>0</v>
      </c>
      <c r="AZ575" s="73">
        <f t="shared" si="367"/>
        <v>0</v>
      </c>
      <c r="BA575" s="450">
        <f t="shared" si="367"/>
        <v>0</v>
      </c>
      <c r="BB575" s="447">
        <f t="shared" si="354"/>
        <v>0</v>
      </c>
      <c r="BC575" s="73">
        <f t="shared" si="367"/>
        <v>0</v>
      </c>
      <c r="BD575" s="73">
        <f t="shared" si="367"/>
        <v>0</v>
      </c>
      <c r="BE575" s="73">
        <f t="shared" si="367"/>
        <v>0</v>
      </c>
      <c r="BF575" s="73">
        <f t="shared" si="367"/>
        <v>0</v>
      </c>
      <c r="BG575" s="450">
        <f t="shared" si="367"/>
        <v>0</v>
      </c>
      <c r="BH575" s="450">
        <f t="shared" si="367"/>
        <v>0</v>
      </c>
      <c r="BI575" s="450">
        <f t="shared" si="367"/>
        <v>0</v>
      </c>
      <c r="BJ575" s="450">
        <f t="shared" si="368"/>
        <v>196</v>
      </c>
      <c r="BK575" s="450">
        <f t="shared" si="368"/>
        <v>0</v>
      </c>
      <c r="BL575" s="450">
        <f t="shared" si="356"/>
        <v>1</v>
      </c>
      <c r="BM575" s="73">
        <f t="shared" si="368"/>
        <v>0</v>
      </c>
      <c r="BN575" s="73">
        <f t="shared" si="368"/>
        <v>0</v>
      </c>
      <c r="BO575" s="73">
        <f t="shared" si="368"/>
        <v>0</v>
      </c>
      <c r="BP575" s="73">
        <f t="shared" si="368"/>
        <v>1</v>
      </c>
      <c r="BQ575" s="455">
        <f t="shared" si="345"/>
        <v>197</v>
      </c>
      <c r="BR575" s="73">
        <f t="shared" si="370"/>
        <v>0</v>
      </c>
      <c r="BS575" s="73">
        <f t="shared" si="370"/>
        <v>0</v>
      </c>
      <c r="BT575" s="73">
        <f t="shared" si="370"/>
        <v>0</v>
      </c>
      <c r="BU575" s="73">
        <f t="shared" si="370"/>
        <v>0</v>
      </c>
      <c r="BV575" s="73">
        <f t="shared" si="370"/>
        <v>0</v>
      </c>
      <c r="BW575" s="73">
        <f t="shared" si="370"/>
        <v>0</v>
      </c>
      <c r="BX575" s="73">
        <f t="shared" si="370"/>
        <v>0</v>
      </c>
      <c r="BY575" s="73">
        <f t="shared" si="370"/>
        <v>0</v>
      </c>
      <c r="BZ575" s="73">
        <f t="shared" si="370"/>
        <v>0</v>
      </c>
      <c r="CA575" s="73">
        <f t="shared" si="370"/>
        <v>0</v>
      </c>
      <c r="CB575" s="73">
        <f t="shared" si="370"/>
        <v>0</v>
      </c>
      <c r="CC575" s="73">
        <f t="shared" si="370"/>
        <v>0</v>
      </c>
      <c r="CD575" s="73">
        <f t="shared" si="370"/>
        <v>0</v>
      </c>
      <c r="CE575" s="73">
        <f t="shared" si="370"/>
        <v>0</v>
      </c>
      <c r="CF575" s="73">
        <f t="shared" si="370"/>
        <v>0</v>
      </c>
      <c r="CG575" s="73">
        <f t="shared" si="370"/>
        <v>0</v>
      </c>
      <c r="CH575" s="73">
        <f t="shared" si="370"/>
        <v>0</v>
      </c>
      <c r="CI575" s="73">
        <f t="shared" si="370"/>
        <v>0</v>
      </c>
      <c r="CJ575" s="73">
        <f t="shared" si="370"/>
        <v>0</v>
      </c>
      <c r="CK575" s="71"/>
      <c r="CL575" s="71"/>
      <c r="CM575" s="71"/>
      <c r="CN575" s="71"/>
      <c r="CO575" s="71"/>
      <c r="CP575" s="190">
        <f t="shared" si="374"/>
        <v>0</v>
      </c>
      <c r="CQ575" s="71"/>
      <c r="CR575" s="71"/>
      <c r="CS575" s="71"/>
      <c r="CT575" s="71"/>
      <c r="CU575" s="71"/>
      <c r="CV575" s="71"/>
      <c r="CW575" s="71"/>
      <c r="CX575" s="71"/>
      <c r="CY575" s="71"/>
      <c r="CZ575" s="71"/>
      <c r="DA575" s="71"/>
      <c r="DB575" s="190">
        <f t="shared" si="375"/>
        <v>0</v>
      </c>
      <c r="DC575" s="71">
        <f t="shared" si="371"/>
        <v>0</v>
      </c>
      <c r="DD575" s="71"/>
      <c r="DE575" s="71"/>
      <c r="DF575" s="71"/>
      <c r="DG575" s="190">
        <f t="shared" si="372"/>
        <v>0</v>
      </c>
      <c r="DH575" s="71">
        <f t="shared" si="373"/>
        <v>0</v>
      </c>
      <c r="DI575" s="71"/>
      <c r="DJ575" s="71"/>
      <c r="DK575" s="71"/>
      <c r="DL575" s="71"/>
      <c r="DM575" s="71"/>
      <c r="DN575" s="71"/>
      <c r="DO575" s="71"/>
      <c r="DP575" s="71"/>
      <c r="DQ575" s="71"/>
      <c r="DR575" s="71"/>
      <c r="DS575" s="71"/>
      <c r="DT575" s="71"/>
      <c r="DU575" s="71"/>
      <c r="DV575" s="71"/>
      <c r="DW575" s="71"/>
      <c r="DX575" s="71"/>
      <c r="DY575" s="71"/>
      <c r="DZ575" s="71"/>
      <c r="EA575" s="71"/>
      <c r="EB575" s="71"/>
      <c r="EC575" s="71"/>
      <c r="ED575" s="71"/>
      <c r="EE575" s="71"/>
      <c r="EF575" s="71"/>
      <c r="EG575" s="71"/>
      <c r="EH575" s="71"/>
      <c r="EI575" s="74"/>
      <c r="EJ575" s="74"/>
      <c r="EK575" s="74"/>
      <c r="EL575" s="74"/>
      <c r="EM575" s="74"/>
      <c r="EN575" s="74"/>
      <c r="EO575" s="74"/>
      <c r="EP575" s="74"/>
      <c r="EQ575" s="74"/>
      <c r="ER575" s="74"/>
      <c r="ES575" s="74"/>
      <c r="ET575" s="74"/>
      <c r="EU575" s="74"/>
      <c r="EV575" s="74"/>
      <c r="EW575" s="74"/>
      <c r="EX575" s="74"/>
      <c r="EY575" s="74"/>
      <c r="EZ575" s="74"/>
      <c r="FA575" s="74"/>
      <c r="FB575" s="74"/>
    </row>
    <row r="576" spans="2:158" s="69" customFormat="1">
      <c r="B576" s="76"/>
      <c r="C576" s="77" t="s">
        <v>398</v>
      </c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2"/>
      <c r="P576" s="71"/>
      <c r="Q576" s="71"/>
      <c r="R576" s="71"/>
      <c r="S576" s="71"/>
      <c r="T576" s="71"/>
      <c r="U576" s="71"/>
      <c r="V576" s="71"/>
      <c r="W576" s="71"/>
      <c r="X576" s="71"/>
      <c r="Y576" s="73">
        <f>SUM(Y592,Y608,Y628,Y644,Y661,Y612)</f>
        <v>35154</v>
      </c>
      <c r="Z576" s="73">
        <f t="shared" ref="Z576:CJ576" si="376">SUM(Z592,Z608,Z628,Z644,Z661,Z612)</f>
        <v>0</v>
      </c>
      <c r="AA576" s="73">
        <f t="shared" si="376"/>
        <v>0</v>
      </c>
      <c r="AB576" s="73">
        <f t="shared" si="376"/>
        <v>0</v>
      </c>
      <c r="AC576" s="73">
        <f t="shared" si="376"/>
        <v>0</v>
      </c>
      <c r="AD576" s="73">
        <f t="shared" si="376"/>
        <v>0</v>
      </c>
      <c r="AE576" s="73">
        <f t="shared" si="376"/>
        <v>0</v>
      </c>
      <c r="AF576" s="447">
        <f t="shared" si="347"/>
        <v>3528</v>
      </c>
      <c r="AG576" s="73">
        <f>SUM(AG592,AG608,AG628,AG644,AG661,AG612)</f>
        <v>388</v>
      </c>
      <c r="AH576" s="73">
        <f t="shared" si="376"/>
        <v>2261</v>
      </c>
      <c r="AI576" s="73">
        <f t="shared" si="376"/>
        <v>2261</v>
      </c>
      <c r="AJ576" s="73">
        <f t="shared" si="376"/>
        <v>0</v>
      </c>
      <c r="AK576" s="73">
        <f t="shared" si="376"/>
        <v>0</v>
      </c>
      <c r="AL576" s="73">
        <f t="shared" si="376"/>
        <v>0</v>
      </c>
      <c r="AM576" s="73">
        <f t="shared" si="376"/>
        <v>0</v>
      </c>
      <c r="AN576" s="73">
        <f t="shared" si="376"/>
        <v>0</v>
      </c>
      <c r="AO576" s="73">
        <f t="shared" si="376"/>
        <v>460</v>
      </c>
      <c r="AP576" s="73">
        <f t="shared" si="376"/>
        <v>0</v>
      </c>
      <c r="AQ576" s="73">
        <f t="shared" si="376"/>
        <v>56</v>
      </c>
      <c r="AR576" s="73">
        <f t="shared" si="376"/>
        <v>0</v>
      </c>
      <c r="AS576" s="447">
        <f t="shared" si="348"/>
        <v>3109</v>
      </c>
      <c r="AT576" s="450">
        <f t="shared" si="376"/>
        <v>0</v>
      </c>
      <c r="AU576" s="450">
        <f t="shared" si="376"/>
        <v>0</v>
      </c>
      <c r="AV576" s="73">
        <f t="shared" si="376"/>
        <v>0</v>
      </c>
      <c r="AW576" s="73">
        <f t="shared" si="376"/>
        <v>0</v>
      </c>
      <c r="AX576" s="73">
        <f t="shared" si="376"/>
        <v>0</v>
      </c>
      <c r="AY576" s="450">
        <f t="shared" si="376"/>
        <v>3</v>
      </c>
      <c r="AZ576" s="73">
        <f t="shared" si="376"/>
        <v>3</v>
      </c>
      <c r="BA576" s="450">
        <f t="shared" si="376"/>
        <v>5</v>
      </c>
      <c r="BB576" s="450">
        <f t="shared" si="376"/>
        <v>12</v>
      </c>
      <c r="BC576" s="73">
        <f t="shared" si="376"/>
        <v>0</v>
      </c>
      <c r="BD576" s="73">
        <f t="shared" si="376"/>
        <v>4</v>
      </c>
      <c r="BE576" s="73">
        <f t="shared" si="376"/>
        <v>4</v>
      </c>
      <c r="BF576" s="73">
        <f t="shared" si="376"/>
        <v>8</v>
      </c>
      <c r="BG576" s="450">
        <f t="shared" si="376"/>
        <v>0</v>
      </c>
      <c r="BH576" s="450">
        <f t="shared" si="376"/>
        <v>308</v>
      </c>
      <c r="BI576" s="450">
        <f t="shared" si="376"/>
        <v>0</v>
      </c>
      <c r="BJ576" s="450">
        <f>SUM(BJ592,BJ608,BJ628,BJ644,BJ661,BJ612)</f>
        <v>17</v>
      </c>
      <c r="BK576" s="450">
        <f t="shared" si="376"/>
        <v>0</v>
      </c>
      <c r="BL576" s="450">
        <f t="shared" si="376"/>
        <v>74</v>
      </c>
      <c r="BM576" s="73">
        <f t="shared" si="376"/>
        <v>0</v>
      </c>
      <c r="BN576" s="73">
        <f t="shared" si="376"/>
        <v>0</v>
      </c>
      <c r="BO576" s="73">
        <f t="shared" si="376"/>
        <v>0</v>
      </c>
      <c r="BP576" s="73">
        <f t="shared" si="376"/>
        <v>74</v>
      </c>
      <c r="BQ576" s="450">
        <f t="shared" si="376"/>
        <v>419</v>
      </c>
      <c r="BR576" s="73">
        <f t="shared" si="376"/>
        <v>0</v>
      </c>
      <c r="BS576" s="73">
        <f t="shared" si="376"/>
        <v>0</v>
      </c>
      <c r="BT576" s="73">
        <f t="shared" si="376"/>
        <v>0</v>
      </c>
      <c r="BU576" s="73">
        <f t="shared" si="376"/>
        <v>0</v>
      </c>
      <c r="BV576" s="73">
        <f t="shared" si="376"/>
        <v>0</v>
      </c>
      <c r="BW576" s="73">
        <f t="shared" si="376"/>
        <v>0</v>
      </c>
      <c r="BX576" s="73">
        <f t="shared" si="376"/>
        <v>0</v>
      </c>
      <c r="BY576" s="73">
        <f t="shared" si="376"/>
        <v>0</v>
      </c>
      <c r="BZ576" s="73">
        <f t="shared" si="376"/>
        <v>0</v>
      </c>
      <c r="CA576" s="73">
        <f t="shared" si="376"/>
        <v>0</v>
      </c>
      <c r="CB576" s="73">
        <f t="shared" si="376"/>
        <v>0</v>
      </c>
      <c r="CC576" s="73">
        <f t="shared" si="376"/>
        <v>0</v>
      </c>
      <c r="CD576" s="73">
        <f t="shared" si="376"/>
        <v>0</v>
      </c>
      <c r="CE576" s="73">
        <f t="shared" si="376"/>
        <v>0</v>
      </c>
      <c r="CF576" s="73">
        <f t="shared" si="376"/>
        <v>0</v>
      </c>
      <c r="CG576" s="73">
        <f t="shared" si="376"/>
        <v>0</v>
      </c>
      <c r="CH576" s="73">
        <f t="shared" si="376"/>
        <v>0</v>
      </c>
      <c r="CI576" s="73">
        <f t="shared" si="376"/>
        <v>0</v>
      </c>
      <c r="CJ576" s="73">
        <f t="shared" si="376"/>
        <v>0</v>
      </c>
      <c r="CK576" s="71"/>
      <c r="CL576" s="71"/>
      <c r="CM576" s="71"/>
      <c r="CN576" s="71"/>
      <c r="CO576" s="71"/>
      <c r="CP576" s="190">
        <f t="shared" si="374"/>
        <v>0</v>
      </c>
      <c r="CQ576" s="71"/>
      <c r="CR576" s="71"/>
      <c r="CS576" s="71"/>
      <c r="CT576" s="71"/>
      <c r="CU576" s="71"/>
      <c r="CV576" s="71"/>
      <c r="CW576" s="71"/>
      <c r="CX576" s="71"/>
      <c r="CY576" s="71"/>
      <c r="CZ576" s="71"/>
      <c r="DA576" s="71"/>
      <c r="DB576" s="190">
        <f t="shared" si="375"/>
        <v>0</v>
      </c>
      <c r="DC576" s="71">
        <f t="shared" si="371"/>
        <v>0</v>
      </c>
      <c r="DD576" s="71"/>
      <c r="DE576" s="71"/>
      <c r="DF576" s="71"/>
      <c r="DG576" s="190">
        <f t="shared" si="372"/>
        <v>0</v>
      </c>
      <c r="DH576" s="71">
        <f t="shared" si="373"/>
        <v>0</v>
      </c>
      <c r="DI576" s="71"/>
      <c r="DJ576" s="71"/>
      <c r="DK576" s="71"/>
      <c r="DL576" s="71"/>
      <c r="DM576" s="71"/>
      <c r="DN576" s="71"/>
      <c r="DO576" s="71"/>
      <c r="DP576" s="71"/>
      <c r="DQ576" s="71"/>
      <c r="DR576" s="71"/>
      <c r="DS576" s="71"/>
      <c r="DT576" s="71"/>
      <c r="DU576" s="71"/>
      <c r="DV576" s="71"/>
      <c r="DW576" s="71"/>
      <c r="DX576" s="71"/>
      <c r="DY576" s="71"/>
      <c r="DZ576" s="71"/>
      <c r="EA576" s="71"/>
      <c r="EB576" s="71"/>
      <c r="EC576" s="71"/>
      <c r="ED576" s="71"/>
      <c r="EE576" s="71"/>
      <c r="EF576" s="71"/>
      <c r="EG576" s="71"/>
      <c r="EH576" s="71"/>
      <c r="EI576" s="74"/>
      <c r="EJ576" s="74"/>
      <c r="EK576" s="74"/>
      <c r="EL576" s="74"/>
      <c r="EM576" s="74"/>
      <c r="EN576" s="74"/>
      <c r="EO576" s="74"/>
      <c r="EP576" s="74"/>
      <c r="EQ576" s="74"/>
      <c r="ER576" s="74"/>
      <c r="ES576" s="74"/>
      <c r="ET576" s="74"/>
      <c r="EU576" s="74"/>
      <c r="EV576" s="74"/>
      <c r="EW576" s="74"/>
      <c r="EX576" s="74"/>
      <c r="EY576" s="74"/>
      <c r="EZ576" s="74"/>
      <c r="FA576" s="74"/>
      <c r="FB576" s="74"/>
    </row>
    <row r="577" spans="2:158" s="187" customFormat="1" ht="25.5" customHeight="1">
      <c r="B577" s="748" t="s">
        <v>470</v>
      </c>
      <c r="C577" s="744" t="s">
        <v>471</v>
      </c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185"/>
      <c r="P577" s="88"/>
      <c r="Q577" s="88"/>
      <c r="R577" s="88"/>
      <c r="S577" s="88"/>
      <c r="T577" s="88"/>
      <c r="U577" s="88"/>
      <c r="V577" s="88"/>
      <c r="W577" s="88"/>
      <c r="X577" s="88"/>
      <c r="Y577" s="88">
        <v>66</v>
      </c>
      <c r="Z577" s="88"/>
      <c r="AA577" s="88"/>
      <c r="AB577" s="88"/>
      <c r="AC577" s="88"/>
      <c r="AD577" s="88"/>
      <c r="AE577" s="88"/>
      <c r="AF577" s="447">
        <f t="shared" si="347"/>
        <v>26.900000000000002</v>
      </c>
      <c r="AG577" s="88">
        <v>4.9000000000000004</v>
      </c>
      <c r="AH577" s="88"/>
      <c r="AI577" s="88"/>
      <c r="AJ577" s="88"/>
      <c r="AK577" s="88"/>
      <c r="AL577" s="88"/>
      <c r="AM577" s="88"/>
      <c r="AN577" s="88"/>
      <c r="AO577" s="88">
        <v>20.7</v>
      </c>
      <c r="AP577" s="88">
        <v>4.8</v>
      </c>
      <c r="AQ577" s="88">
        <v>5.3</v>
      </c>
      <c r="AR577" s="88"/>
      <c r="AS577" s="447">
        <f t="shared" si="348"/>
        <v>25.6</v>
      </c>
      <c r="AT577" s="450"/>
      <c r="AU577" s="450">
        <f>SUM(AV577:AX577)</f>
        <v>0</v>
      </c>
      <c r="AV577" s="88"/>
      <c r="AW577" s="88"/>
      <c r="AX577" s="88"/>
      <c r="AY577" s="450">
        <v>0.3</v>
      </c>
      <c r="AZ577" s="88"/>
      <c r="BA577" s="450">
        <v>0.3</v>
      </c>
      <c r="BB577" s="447">
        <f>SUM(BC577,BD577,BF577)</f>
        <v>0.4</v>
      </c>
      <c r="BC577" s="88">
        <v>0.1</v>
      </c>
      <c r="BD577" s="88">
        <v>0.3</v>
      </c>
      <c r="BE577" s="88">
        <v>0.2</v>
      </c>
      <c r="BF577" s="88"/>
      <c r="BG577" s="450"/>
      <c r="BH577" s="450">
        <v>0.1</v>
      </c>
      <c r="BI577" s="450"/>
      <c r="BJ577" s="450"/>
      <c r="BK577" s="450"/>
      <c r="BL577" s="450">
        <f>SUM(BM577:BP577)</f>
        <v>0.2</v>
      </c>
      <c r="BM577" s="88"/>
      <c r="BN577" s="88"/>
      <c r="BO577" s="88"/>
      <c r="BP577" s="88">
        <v>0.2</v>
      </c>
      <c r="BQ577" s="450">
        <f>SUM(AT577,AU577,AY577,BA577,BB577,BG577,BH577,BI577,BJ577,BK577,BL577)</f>
        <v>1.3</v>
      </c>
      <c r="BR577" s="88"/>
      <c r="BS577" s="88"/>
      <c r="BT577" s="88"/>
      <c r="BU577" s="88"/>
      <c r="BV577" s="88"/>
      <c r="BW577" s="88"/>
      <c r="BX577" s="88"/>
      <c r="BY577" s="88"/>
      <c r="BZ577" s="88"/>
      <c r="CA577" s="88"/>
      <c r="CB577" s="88"/>
      <c r="CC577" s="88"/>
      <c r="CD577" s="88"/>
      <c r="CE577" s="88"/>
      <c r="CF577" s="88"/>
      <c r="CG577" s="88"/>
      <c r="CH577" s="88"/>
      <c r="CI577" s="88"/>
      <c r="CJ577" s="88"/>
      <c r="CK577" s="88"/>
      <c r="CL577" s="88"/>
      <c r="CM577" s="88"/>
      <c r="CN577" s="88"/>
      <c r="CO577" s="88"/>
      <c r="CP577" s="305">
        <f t="shared" si="374"/>
        <v>0</v>
      </c>
      <c r="CQ577" s="88"/>
      <c r="CR577" s="88"/>
      <c r="CS577" s="88"/>
      <c r="CT577" s="88"/>
      <c r="CU577" s="88"/>
      <c r="CV577" s="88"/>
      <c r="CW577" s="88"/>
      <c r="CX577" s="88"/>
      <c r="CY577" s="88"/>
      <c r="CZ577" s="88"/>
      <c r="DA577" s="88"/>
      <c r="DB577" s="305">
        <f t="shared" si="375"/>
        <v>0</v>
      </c>
      <c r="DC577" s="33">
        <f t="shared" si="371"/>
        <v>0</v>
      </c>
      <c r="DD577" s="88"/>
      <c r="DE577" s="88"/>
      <c r="DF577" s="88"/>
      <c r="DG577" s="305">
        <f t="shared" si="372"/>
        <v>0</v>
      </c>
      <c r="DH577" s="33">
        <f t="shared" si="373"/>
        <v>0</v>
      </c>
      <c r="DI577" s="88"/>
      <c r="DJ577" s="88"/>
      <c r="DK577" s="88"/>
      <c r="DL577" s="88"/>
      <c r="DM577" s="88"/>
      <c r="DN577" s="88"/>
      <c r="DO577" s="88"/>
      <c r="DP577" s="88"/>
      <c r="DQ577" s="88"/>
      <c r="DR577" s="88"/>
      <c r="DS577" s="88"/>
      <c r="DT577" s="88"/>
      <c r="DU577" s="88"/>
      <c r="DV577" s="88"/>
      <c r="DW577" s="88"/>
      <c r="DX577" s="88"/>
      <c r="DY577" s="88"/>
      <c r="DZ577" s="88"/>
      <c r="EA577" s="88"/>
      <c r="EB577" s="88"/>
      <c r="EC577" s="88"/>
      <c r="ED577" s="88"/>
      <c r="EE577" s="88"/>
      <c r="EF577" s="88"/>
      <c r="EG577" s="88"/>
      <c r="EH577" s="88"/>
      <c r="EI577" s="186"/>
      <c r="EJ577" s="186"/>
      <c r="EK577" s="186"/>
      <c r="EL577" s="186"/>
      <c r="EM577" s="186"/>
      <c r="EN577" s="186"/>
      <c r="EO577" s="186"/>
      <c r="EP577" s="186"/>
      <c r="EQ577" s="186"/>
      <c r="ER577" s="186"/>
      <c r="ES577" s="186"/>
      <c r="ET577" s="186"/>
      <c r="EU577" s="186"/>
      <c r="EV577" s="186"/>
      <c r="EW577" s="186"/>
      <c r="EX577" s="186"/>
      <c r="EY577" s="186"/>
      <c r="EZ577" s="186"/>
      <c r="FA577" s="186"/>
      <c r="FB577" s="186"/>
    </row>
    <row r="578" spans="2:158" s="83" customFormat="1">
      <c r="B578" s="749"/>
      <c r="C578" s="745"/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7"/>
      <c r="P578" s="86"/>
      <c r="Q578" s="86"/>
      <c r="R578" s="86"/>
      <c r="S578" s="86"/>
      <c r="T578" s="86"/>
      <c r="U578" s="86"/>
      <c r="V578" s="86"/>
      <c r="W578" s="86"/>
      <c r="X578" s="86"/>
      <c r="Y578" s="88">
        <f>SUM(Y579:Y592)</f>
        <v>66</v>
      </c>
      <c r="Z578" s="88"/>
      <c r="AA578" s="88"/>
      <c r="AB578" s="88"/>
      <c r="AC578" s="88"/>
      <c r="AD578" s="88"/>
      <c r="AE578" s="88"/>
      <c r="AF578" s="447">
        <f t="shared" si="347"/>
        <v>26864</v>
      </c>
      <c r="AG578" s="88">
        <f t="shared" ref="AG578:BP578" si="377">SUM(AG579:AG592)</f>
        <v>4862</v>
      </c>
      <c r="AH578" s="88">
        <f t="shared" si="377"/>
        <v>4</v>
      </c>
      <c r="AI578" s="88">
        <f t="shared" si="377"/>
        <v>0</v>
      </c>
      <c r="AJ578" s="88">
        <f t="shared" si="377"/>
        <v>4</v>
      </c>
      <c r="AK578" s="88">
        <f t="shared" si="377"/>
        <v>0</v>
      </c>
      <c r="AL578" s="88">
        <f t="shared" si="377"/>
        <v>14</v>
      </c>
      <c r="AM578" s="88">
        <f t="shared" si="377"/>
        <v>0</v>
      </c>
      <c r="AN578" s="88">
        <f t="shared" si="377"/>
        <v>0</v>
      </c>
      <c r="AO578" s="88">
        <f t="shared" si="377"/>
        <v>20671</v>
      </c>
      <c r="AP578" s="88">
        <f t="shared" si="377"/>
        <v>4782</v>
      </c>
      <c r="AQ578" s="88">
        <f t="shared" si="377"/>
        <v>5251</v>
      </c>
      <c r="AR578" s="88">
        <f t="shared" si="377"/>
        <v>0</v>
      </c>
      <c r="AS578" s="447">
        <f t="shared" si="348"/>
        <v>25551</v>
      </c>
      <c r="AT578" s="450">
        <f t="shared" si="377"/>
        <v>0</v>
      </c>
      <c r="AU578" s="450">
        <f t="shared" si="377"/>
        <v>0</v>
      </c>
      <c r="AV578" s="88">
        <f t="shared" si="377"/>
        <v>0</v>
      </c>
      <c r="AW578" s="88">
        <f t="shared" si="377"/>
        <v>0</v>
      </c>
      <c r="AX578" s="88">
        <f t="shared" si="377"/>
        <v>0</v>
      </c>
      <c r="AY578" s="450">
        <f t="shared" si="377"/>
        <v>343</v>
      </c>
      <c r="AZ578" s="88">
        <f t="shared" si="377"/>
        <v>14</v>
      </c>
      <c r="BA578" s="450">
        <f t="shared" si="377"/>
        <v>260</v>
      </c>
      <c r="BB578" s="450">
        <f t="shared" si="377"/>
        <v>383</v>
      </c>
      <c r="BC578" s="88">
        <f t="shared" si="377"/>
        <v>55</v>
      </c>
      <c r="BD578" s="88">
        <f t="shared" si="377"/>
        <v>302</v>
      </c>
      <c r="BE578" s="88">
        <f t="shared" si="377"/>
        <v>253</v>
      </c>
      <c r="BF578" s="88">
        <f t="shared" si="377"/>
        <v>26</v>
      </c>
      <c r="BG578" s="450">
        <f t="shared" si="377"/>
        <v>0</v>
      </c>
      <c r="BH578" s="450">
        <f t="shared" si="377"/>
        <v>121</v>
      </c>
      <c r="BI578" s="450">
        <f t="shared" si="377"/>
        <v>8</v>
      </c>
      <c r="BJ578" s="450">
        <f t="shared" si="377"/>
        <v>29</v>
      </c>
      <c r="BK578" s="450">
        <f t="shared" si="377"/>
        <v>0</v>
      </c>
      <c r="BL578" s="450">
        <f t="shared" si="377"/>
        <v>169</v>
      </c>
      <c r="BM578" s="88">
        <f t="shared" si="377"/>
        <v>0</v>
      </c>
      <c r="BN578" s="88">
        <f t="shared" si="377"/>
        <v>0</v>
      </c>
      <c r="BO578" s="88">
        <f t="shared" si="377"/>
        <v>0</v>
      </c>
      <c r="BP578" s="88">
        <f t="shared" si="377"/>
        <v>169</v>
      </c>
      <c r="BQ578" s="455">
        <f>SUM(AT578,AU578,AY578,BA578,BB578,BG578,BH578,BI578,BJ578,BK578,BL578)</f>
        <v>1313</v>
      </c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188">
        <f t="shared" si="374"/>
        <v>0</v>
      </c>
      <c r="CQ578" s="86"/>
      <c r="CR578" s="86"/>
      <c r="CS578" s="86"/>
      <c r="CT578" s="86"/>
      <c r="CU578" s="86"/>
      <c r="CV578" s="86"/>
      <c r="CW578" s="86"/>
      <c r="CX578" s="86"/>
      <c r="CY578" s="86"/>
      <c r="CZ578" s="86"/>
      <c r="DA578" s="86"/>
      <c r="DB578" s="188">
        <f t="shared" si="375"/>
        <v>0</v>
      </c>
      <c r="DC578" s="38">
        <f t="shared" si="371"/>
        <v>0</v>
      </c>
      <c r="DD578" s="86"/>
      <c r="DE578" s="86"/>
      <c r="DF578" s="86"/>
      <c r="DG578" s="188">
        <f t="shared" si="372"/>
        <v>0</v>
      </c>
      <c r="DH578" s="38">
        <f t="shared" si="373"/>
        <v>0</v>
      </c>
      <c r="DI578" s="86"/>
      <c r="DJ578" s="86"/>
      <c r="DK578" s="86"/>
      <c r="DL578" s="86"/>
      <c r="DM578" s="86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6"/>
      <c r="EI578" s="89"/>
      <c r="EJ578" s="89"/>
      <c r="EK578" s="89"/>
      <c r="EL578" s="89"/>
      <c r="EM578" s="89"/>
      <c r="EN578" s="89"/>
      <c r="EO578" s="89"/>
      <c r="EP578" s="89"/>
      <c r="EQ578" s="89"/>
      <c r="ER578" s="89"/>
      <c r="ES578" s="89"/>
      <c r="ET578" s="89"/>
      <c r="EU578" s="89"/>
      <c r="EV578" s="89"/>
      <c r="EW578" s="89"/>
      <c r="EX578" s="89"/>
      <c r="EY578" s="89"/>
      <c r="EZ578" s="89"/>
      <c r="FA578" s="89"/>
      <c r="FB578" s="89"/>
    </row>
    <row r="579" spans="2:158" s="302" customFormat="1">
      <c r="B579" s="438"/>
      <c r="C579" s="118" t="s">
        <v>385</v>
      </c>
      <c r="D579" s="66"/>
      <c r="E579" s="66"/>
      <c r="F579" s="66"/>
      <c r="G579" s="66"/>
      <c r="H579" s="66"/>
      <c r="I579" s="66"/>
      <c r="J579" s="66"/>
      <c r="K579" s="66"/>
      <c r="L579" s="66"/>
      <c r="M579" s="66"/>
      <c r="N579" s="66"/>
      <c r="O579" s="300"/>
      <c r="P579" s="66"/>
      <c r="Q579" s="66"/>
      <c r="R579" s="66"/>
      <c r="S579" s="66"/>
      <c r="T579" s="66"/>
      <c r="U579" s="66"/>
      <c r="V579" s="66"/>
      <c r="W579" s="66"/>
      <c r="X579" s="66"/>
      <c r="Y579" s="67"/>
      <c r="Z579" s="67"/>
      <c r="AA579" s="67"/>
      <c r="AB579" s="67"/>
      <c r="AC579" s="67"/>
      <c r="AD579" s="67"/>
      <c r="AE579" s="67"/>
      <c r="AF579" s="447">
        <f>SUM(AS579,BQ579)</f>
        <v>2046</v>
      </c>
      <c r="AG579" s="66">
        <v>79</v>
      </c>
      <c r="AH579" s="66"/>
      <c r="AI579" s="66"/>
      <c r="AJ579" s="66"/>
      <c r="AK579" s="66"/>
      <c r="AL579" s="66"/>
      <c r="AM579" s="66"/>
      <c r="AN579" s="66"/>
      <c r="AO579" s="66">
        <v>1820</v>
      </c>
      <c r="AP579" s="66">
        <v>502</v>
      </c>
      <c r="AQ579" s="66">
        <v>154</v>
      </c>
      <c r="AR579" s="66"/>
      <c r="AS579" s="447">
        <f>SUM(AG579,AH579,AK579,AL579,AO579)</f>
        <v>1899</v>
      </c>
      <c r="AT579" s="455"/>
      <c r="AU579" s="450"/>
      <c r="AV579" s="66"/>
      <c r="AW579" s="66"/>
      <c r="AX579" s="66"/>
      <c r="AY579" s="455">
        <v>6</v>
      </c>
      <c r="AZ579" s="66">
        <v>1</v>
      </c>
      <c r="BA579" s="455">
        <v>53</v>
      </c>
      <c r="BB579" s="447">
        <f>SUM(BF579,BC579:BD579)</f>
        <v>42</v>
      </c>
      <c r="BC579" s="66">
        <v>8</v>
      </c>
      <c r="BD579" s="66">
        <v>21</v>
      </c>
      <c r="BE579" s="66"/>
      <c r="BF579" s="66">
        <v>13</v>
      </c>
      <c r="BG579" s="455"/>
      <c r="BH579" s="455">
        <v>10</v>
      </c>
      <c r="BI579" s="455">
        <v>8</v>
      </c>
      <c r="BJ579" s="455">
        <v>6</v>
      </c>
      <c r="BK579" s="455"/>
      <c r="BL579" s="450">
        <f>SUM(BM579:BP579)</f>
        <v>22</v>
      </c>
      <c r="BM579" s="66"/>
      <c r="BN579" s="66"/>
      <c r="BO579" s="66"/>
      <c r="BP579" s="66">
        <v>22</v>
      </c>
      <c r="BQ579" s="455">
        <f>SUM(AT579,AU579,AY579,BA579,BB579,BG579,BH579,BI579,BJ579,BK579,BL579)</f>
        <v>147</v>
      </c>
      <c r="BR579" s="66"/>
      <c r="BS579" s="66"/>
      <c r="BT579" s="66"/>
      <c r="BU579" s="66"/>
      <c r="BV579" s="66"/>
      <c r="BW579" s="66"/>
      <c r="BX579" s="66"/>
      <c r="BY579" s="66"/>
      <c r="BZ579" s="66"/>
      <c r="CA579" s="66"/>
      <c r="CB579" s="66"/>
      <c r="CC579" s="66"/>
      <c r="CD579" s="66"/>
      <c r="CE579" s="66"/>
      <c r="CF579" s="66"/>
      <c r="CG579" s="66"/>
      <c r="CH579" s="66"/>
      <c r="CI579" s="66"/>
      <c r="CJ579" s="66"/>
      <c r="CK579" s="66"/>
      <c r="CL579" s="66"/>
      <c r="CM579" s="66"/>
      <c r="CN579" s="66"/>
      <c r="CO579" s="66"/>
      <c r="CP579" s="301">
        <f t="shared" si="374"/>
        <v>0</v>
      </c>
      <c r="CQ579" s="66"/>
      <c r="CR579" s="66"/>
      <c r="CS579" s="66"/>
      <c r="CT579" s="66"/>
      <c r="CU579" s="66"/>
      <c r="CV579" s="66"/>
      <c r="CW579" s="66"/>
      <c r="CX579" s="66"/>
      <c r="CY579" s="66"/>
      <c r="CZ579" s="66"/>
      <c r="DA579" s="66"/>
      <c r="DB579" s="301">
        <f t="shared" si="375"/>
        <v>0</v>
      </c>
      <c r="DC579" s="66">
        <f t="shared" si="371"/>
        <v>0</v>
      </c>
      <c r="DD579" s="66"/>
      <c r="DE579" s="66"/>
      <c r="DF579" s="66"/>
      <c r="DG579" s="301">
        <f t="shared" si="372"/>
        <v>0</v>
      </c>
      <c r="DH579" s="66">
        <f t="shared" si="373"/>
        <v>0</v>
      </c>
      <c r="DI579" s="66"/>
      <c r="DJ579" s="66"/>
      <c r="DK579" s="66"/>
      <c r="DL579" s="66"/>
      <c r="DM579" s="66"/>
      <c r="DN579" s="66"/>
      <c r="DO579" s="66"/>
      <c r="DP579" s="66"/>
      <c r="DQ579" s="66"/>
      <c r="DR579" s="66"/>
      <c r="DS579" s="66"/>
      <c r="DT579" s="66"/>
      <c r="DU579" s="66"/>
      <c r="DV579" s="66"/>
      <c r="DW579" s="66"/>
      <c r="DX579" s="66"/>
      <c r="DY579" s="66"/>
      <c r="DZ579" s="66"/>
      <c r="EA579" s="66"/>
      <c r="EB579" s="66"/>
      <c r="EC579" s="66"/>
      <c r="ED579" s="66"/>
      <c r="EE579" s="66"/>
      <c r="EF579" s="66"/>
      <c r="EG579" s="66"/>
      <c r="EH579" s="66"/>
      <c r="EI579" s="68"/>
      <c r="EJ579" s="68"/>
      <c r="EK579" s="68"/>
      <c r="EL579" s="68"/>
      <c r="EM579" s="68"/>
      <c r="EN579" s="68"/>
      <c r="EO579" s="68"/>
      <c r="EP579" s="68"/>
      <c r="EQ579" s="68"/>
      <c r="ER579" s="68"/>
      <c r="ES579" s="68"/>
      <c r="ET579" s="68"/>
      <c r="EU579" s="68"/>
      <c r="EV579" s="68"/>
      <c r="EW579" s="68"/>
      <c r="EX579" s="68"/>
      <c r="EY579" s="68"/>
      <c r="EZ579" s="68"/>
      <c r="FA579" s="68"/>
      <c r="FB579" s="68"/>
    </row>
    <row r="580" spans="2:158" s="69" customFormat="1">
      <c r="B580" s="76"/>
      <c r="C580" s="77" t="s">
        <v>386</v>
      </c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2"/>
      <c r="P580" s="71"/>
      <c r="Q580" s="71"/>
      <c r="R580" s="71"/>
      <c r="S580" s="71"/>
      <c r="T580" s="71"/>
      <c r="U580" s="71"/>
      <c r="V580" s="71"/>
      <c r="W580" s="71"/>
      <c r="X580" s="71"/>
      <c r="Y580" s="73"/>
      <c r="Z580" s="73"/>
      <c r="AA580" s="73"/>
      <c r="AB580" s="73"/>
      <c r="AC580" s="73"/>
      <c r="AD580" s="73"/>
      <c r="AE580" s="73"/>
      <c r="AF580" s="447">
        <f t="shared" ref="AF580:AF627" si="378">SUM(AS580,BQ580)</f>
        <v>785</v>
      </c>
      <c r="AG580" s="71"/>
      <c r="AH580" s="71"/>
      <c r="AI580" s="71"/>
      <c r="AJ580" s="71"/>
      <c r="AK580" s="71"/>
      <c r="AL580" s="71"/>
      <c r="AM580" s="71"/>
      <c r="AN580" s="71"/>
      <c r="AO580" s="71">
        <v>785</v>
      </c>
      <c r="AP580" s="71">
        <v>486</v>
      </c>
      <c r="AQ580" s="71"/>
      <c r="AR580" s="71"/>
      <c r="AS580" s="447">
        <f t="shared" ref="AS580:AS630" si="379">SUM(AG580,AH580,AK580,AL580,AO580)</f>
        <v>785</v>
      </c>
      <c r="AT580" s="455"/>
      <c r="AU580" s="450"/>
      <c r="AV580" s="71"/>
      <c r="AW580" s="71"/>
      <c r="AX580" s="71"/>
      <c r="AY580" s="455"/>
      <c r="AZ580" s="71"/>
      <c r="BA580" s="455"/>
      <c r="BB580" s="447">
        <f t="shared" ref="BB580:BB592" si="380">SUM(BF580,BC580:BD580)</f>
        <v>0</v>
      </c>
      <c r="BC580" s="71"/>
      <c r="BD580" s="71"/>
      <c r="BE580" s="71"/>
      <c r="BF580" s="71"/>
      <c r="BG580" s="455"/>
      <c r="BH580" s="455"/>
      <c r="BI580" s="455"/>
      <c r="BJ580" s="455"/>
      <c r="BK580" s="455"/>
      <c r="BL580" s="450">
        <f t="shared" ref="BL580:BL592" si="381">SUM(BM580:BP580)</f>
        <v>0</v>
      </c>
      <c r="BM580" s="71"/>
      <c r="BN580" s="71"/>
      <c r="BO580" s="71"/>
      <c r="BP580" s="71"/>
      <c r="BQ580" s="455">
        <f t="shared" ref="BQ580:BQ594" si="382">SUM(AT580,AU580,AY580,BA580,BB580,BG580,BH580,BI580,BJ580,BK580,BL580)</f>
        <v>0</v>
      </c>
      <c r="BR580" s="71"/>
      <c r="BS580" s="71"/>
      <c r="BT580" s="71"/>
      <c r="BU580" s="71"/>
      <c r="BV580" s="71"/>
      <c r="BW580" s="71"/>
      <c r="BX580" s="71"/>
      <c r="BY580" s="71"/>
      <c r="BZ580" s="71"/>
      <c r="CA580" s="71"/>
      <c r="CB580" s="71"/>
      <c r="CC580" s="71"/>
      <c r="CD580" s="71"/>
      <c r="CE580" s="71"/>
      <c r="CF580" s="71"/>
      <c r="CG580" s="71"/>
      <c r="CH580" s="71"/>
      <c r="CI580" s="71"/>
      <c r="CJ580" s="71"/>
      <c r="CK580" s="71"/>
      <c r="CL580" s="71"/>
      <c r="CM580" s="71"/>
      <c r="CN580" s="71"/>
      <c r="CO580" s="71"/>
      <c r="CP580" s="190">
        <f t="shared" si="374"/>
        <v>0</v>
      </c>
      <c r="CQ580" s="71"/>
      <c r="CR580" s="71"/>
      <c r="CS580" s="71"/>
      <c r="CT580" s="71"/>
      <c r="CU580" s="71"/>
      <c r="CV580" s="71"/>
      <c r="CW580" s="71"/>
      <c r="CX580" s="71"/>
      <c r="CY580" s="71"/>
      <c r="CZ580" s="71"/>
      <c r="DA580" s="71"/>
      <c r="DB580" s="190">
        <f t="shared" si="375"/>
        <v>0</v>
      </c>
      <c r="DC580" s="71">
        <f t="shared" si="371"/>
        <v>0</v>
      </c>
      <c r="DD580" s="71"/>
      <c r="DE580" s="71"/>
      <c r="DF580" s="71"/>
      <c r="DG580" s="190">
        <f t="shared" si="372"/>
        <v>0</v>
      </c>
      <c r="DH580" s="71">
        <f t="shared" si="373"/>
        <v>0</v>
      </c>
      <c r="DI580" s="71"/>
      <c r="DJ580" s="71"/>
      <c r="DK580" s="71"/>
      <c r="DL580" s="71"/>
      <c r="DM580" s="71"/>
      <c r="DN580" s="71"/>
      <c r="DO580" s="71"/>
      <c r="DP580" s="71"/>
      <c r="DQ580" s="71"/>
      <c r="DR580" s="71"/>
      <c r="DS580" s="71"/>
      <c r="DT580" s="71"/>
      <c r="DU580" s="71"/>
      <c r="DV580" s="71"/>
      <c r="DW580" s="71"/>
      <c r="DX580" s="71"/>
      <c r="DY580" s="71"/>
      <c r="DZ580" s="71"/>
      <c r="EA580" s="71"/>
      <c r="EB580" s="71"/>
      <c r="EC580" s="71"/>
      <c r="ED580" s="71"/>
      <c r="EE580" s="71"/>
      <c r="EF580" s="71"/>
      <c r="EG580" s="71"/>
      <c r="EH580" s="71"/>
      <c r="EI580" s="74"/>
      <c r="EJ580" s="74"/>
      <c r="EK580" s="74"/>
      <c r="EL580" s="74"/>
      <c r="EM580" s="74"/>
      <c r="EN580" s="74"/>
      <c r="EO580" s="74"/>
      <c r="EP580" s="74"/>
      <c r="EQ580" s="74"/>
      <c r="ER580" s="74"/>
      <c r="ES580" s="74"/>
      <c r="ET580" s="74"/>
      <c r="EU580" s="74"/>
      <c r="EV580" s="74"/>
      <c r="EW580" s="74"/>
      <c r="EX580" s="74"/>
      <c r="EY580" s="74"/>
      <c r="EZ580" s="74"/>
      <c r="FA580" s="74"/>
      <c r="FB580" s="74"/>
    </row>
    <row r="581" spans="2:158" s="69" customFormat="1">
      <c r="B581" s="76"/>
      <c r="C581" s="77" t="s">
        <v>387</v>
      </c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2"/>
      <c r="P581" s="71"/>
      <c r="Q581" s="71"/>
      <c r="R581" s="71"/>
      <c r="S581" s="71"/>
      <c r="T581" s="71"/>
      <c r="U581" s="71"/>
      <c r="V581" s="71"/>
      <c r="W581" s="71"/>
      <c r="X581" s="71"/>
      <c r="Y581" s="73">
        <v>1</v>
      </c>
      <c r="Z581" s="73"/>
      <c r="AA581" s="73"/>
      <c r="AB581" s="73"/>
      <c r="AC581" s="73"/>
      <c r="AD581" s="73"/>
      <c r="AE581" s="73"/>
      <c r="AF581" s="447">
        <f t="shared" si="378"/>
        <v>1358</v>
      </c>
      <c r="AG581" s="71">
        <v>548</v>
      </c>
      <c r="AH581" s="71"/>
      <c r="AI581" s="71"/>
      <c r="AJ581" s="71"/>
      <c r="AK581" s="71"/>
      <c r="AL581" s="71"/>
      <c r="AM581" s="71"/>
      <c r="AN581" s="71"/>
      <c r="AO581" s="71">
        <v>723</v>
      </c>
      <c r="AP581" s="71">
        <v>430</v>
      </c>
      <c r="AQ581" s="71">
        <v>207</v>
      </c>
      <c r="AR581" s="71"/>
      <c r="AS581" s="447">
        <f t="shared" si="379"/>
        <v>1271</v>
      </c>
      <c r="AT581" s="455"/>
      <c r="AU581" s="450"/>
      <c r="AV581" s="71"/>
      <c r="AW581" s="71"/>
      <c r="AX581" s="71"/>
      <c r="AY581" s="455">
        <v>6</v>
      </c>
      <c r="AZ581" s="71">
        <v>4</v>
      </c>
      <c r="BA581" s="455">
        <v>15</v>
      </c>
      <c r="BB581" s="447">
        <f t="shared" si="380"/>
        <v>0</v>
      </c>
      <c r="BC581" s="71"/>
      <c r="BD581" s="71"/>
      <c r="BE581" s="71"/>
      <c r="BF581" s="71"/>
      <c r="BG581" s="455"/>
      <c r="BH581" s="455">
        <v>18</v>
      </c>
      <c r="BI581" s="455"/>
      <c r="BJ581" s="455">
        <v>23</v>
      </c>
      <c r="BK581" s="455"/>
      <c r="BL581" s="450">
        <f t="shared" si="381"/>
        <v>25</v>
      </c>
      <c r="BM581" s="71"/>
      <c r="BN581" s="71"/>
      <c r="BO581" s="71"/>
      <c r="BP581" s="71">
        <v>25</v>
      </c>
      <c r="BQ581" s="455">
        <f t="shared" si="382"/>
        <v>87</v>
      </c>
      <c r="BR581" s="71"/>
      <c r="BS581" s="71"/>
      <c r="BT581" s="71"/>
      <c r="BU581" s="71"/>
      <c r="BV581" s="71"/>
      <c r="BW581" s="71"/>
      <c r="BX581" s="71"/>
      <c r="BY581" s="71"/>
      <c r="BZ581" s="71"/>
      <c r="CA581" s="71"/>
      <c r="CB581" s="71"/>
      <c r="CC581" s="71"/>
      <c r="CD581" s="71"/>
      <c r="CE581" s="71"/>
      <c r="CF581" s="71"/>
      <c r="CG581" s="71"/>
      <c r="CH581" s="71"/>
      <c r="CI581" s="71"/>
      <c r="CJ581" s="71"/>
      <c r="CK581" s="71"/>
      <c r="CL581" s="71"/>
      <c r="CM581" s="71"/>
      <c r="CN581" s="71"/>
      <c r="CO581" s="71"/>
      <c r="CP581" s="190">
        <f t="shared" si="374"/>
        <v>0</v>
      </c>
      <c r="CQ581" s="71"/>
      <c r="CR581" s="71"/>
      <c r="CS581" s="71"/>
      <c r="CT581" s="71"/>
      <c r="CU581" s="71"/>
      <c r="CV581" s="71"/>
      <c r="CW581" s="71"/>
      <c r="CX581" s="71"/>
      <c r="CY581" s="71"/>
      <c r="CZ581" s="71"/>
      <c r="DA581" s="71"/>
      <c r="DB581" s="190">
        <f t="shared" si="375"/>
        <v>0</v>
      </c>
      <c r="DC581" s="71">
        <f t="shared" si="371"/>
        <v>0</v>
      </c>
      <c r="DD581" s="71"/>
      <c r="DE581" s="71"/>
      <c r="DF581" s="71"/>
      <c r="DG581" s="190">
        <f t="shared" si="372"/>
        <v>0</v>
      </c>
      <c r="DH581" s="71">
        <f t="shared" si="373"/>
        <v>0</v>
      </c>
      <c r="DI581" s="71"/>
      <c r="DJ581" s="71"/>
      <c r="DK581" s="71"/>
      <c r="DL581" s="71"/>
      <c r="DM581" s="71"/>
      <c r="DN581" s="71"/>
      <c r="DO581" s="71"/>
      <c r="DP581" s="71"/>
      <c r="DQ581" s="71"/>
      <c r="DR581" s="71"/>
      <c r="DS581" s="71"/>
      <c r="DT581" s="71"/>
      <c r="DU581" s="71"/>
      <c r="DV581" s="71"/>
      <c r="DW581" s="71"/>
      <c r="DX581" s="71"/>
      <c r="DY581" s="71"/>
      <c r="DZ581" s="71"/>
      <c r="EA581" s="71"/>
      <c r="EB581" s="71"/>
      <c r="EC581" s="71"/>
      <c r="ED581" s="71"/>
      <c r="EE581" s="71"/>
      <c r="EF581" s="71"/>
      <c r="EG581" s="71"/>
      <c r="EH581" s="71"/>
      <c r="EI581" s="74"/>
      <c r="EJ581" s="74"/>
      <c r="EK581" s="74"/>
      <c r="EL581" s="74"/>
      <c r="EM581" s="74"/>
      <c r="EN581" s="74"/>
      <c r="EO581" s="74"/>
      <c r="EP581" s="74"/>
      <c r="EQ581" s="74"/>
      <c r="ER581" s="74"/>
      <c r="ES581" s="74"/>
      <c r="ET581" s="74"/>
      <c r="EU581" s="74"/>
      <c r="EV581" s="74"/>
      <c r="EW581" s="74"/>
      <c r="EX581" s="74"/>
      <c r="EY581" s="74"/>
      <c r="EZ581" s="74"/>
      <c r="FA581" s="74"/>
      <c r="FB581" s="74"/>
    </row>
    <row r="582" spans="2:158" s="69" customFormat="1">
      <c r="B582" s="76"/>
      <c r="C582" s="77" t="s">
        <v>388</v>
      </c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2"/>
      <c r="P582" s="71"/>
      <c r="Q582" s="71"/>
      <c r="R582" s="71"/>
      <c r="S582" s="71"/>
      <c r="T582" s="71"/>
      <c r="U582" s="71"/>
      <c r="V582" s="71"/>
      <c r="W582" s="71"/>
      <c r="X582" s="71"/>
      <c r="Y582" s="73"/>
      <c r="Z582" s="73"/>
      <c r="AA582" s="73"/>
      <c r="AB582" s="73"/>
      <c r="AC582" s="73"/>
      <c r="AD582" s="73"/>
      <c r="AE582" s="73"/>
      <c r="AF582" s="447">
        <f t="shared" si="378"/>
        <v>3245</v>
      </c>
      <c r="AG582" s="71">
        <v>532</v>
      </c>
      <c r="AH582" s="71"/>
      <c r="AI582" s="71"/>
      <c r="AJ582" s="71"/>
      <c r="AK582" s="71"/>
      <c r="AL582" s="71"/>
      <c r="AM582" s="71"/>
      <c r="AN582" s="71"/>
      <c r="AO582" s="71">
        <v>2679</v>
      </c>
      <c r="AP582" s="71">
        <v>1679</v>
      </c>
      <c r="AQ582" s="71">
        <v>490</v>
      </c>
      <c r="AR582" s="71"/>
      <c r="AS582" s="447">
        <f t="shared" si="379"/>
        <v>3211</v>
      </c>
      <c r="AT582" s="455"/>
      <c r="AU582" s="450"/>
      <c r="AV582" s="71"/>
      <c r="AW582" s="71"/>
      <c r="AX582" s="71"/>
      <c r="AY582" s="455">
        <v>15</v>
      </c>
      <c r="AZ582" s="71"/>
      <c r="BA582" s="455"/>
      <c r="BB582" s="447">
        <f t="shared" si="380"/>
        <v>11</v>
      </c>
      <c r="BC582" s="71">
        <v>11</v>
      </c>
      <c r="BD582" s="71"/>
      <c r="BE582" s="71"/>
      <c r="BF582" s="71"/>
      <c r="BG582" s="455"/>
      <c r="BH582" s="455">
        <v>6</v>
      </c>
      <c r="BI582" s="455"/>
      <c r="BJ582" s="455"/>
      <c r="BK582" s="455"/>
      <c r="BL582" s="450">
        <f t="shared" si="381"/>
        <v>2</v>
      </c>
      <c r="BM582" s="71"/>
      <c r="BN582" s="71"/>
      <c r="BO582" s="71"/>
      <c r="BP582" s="71">
        <v>2</v>
      </c>
      <c r="BQ582" s="455">
        <f t="shared" si="382"/>
        <v>34</v>
      </c>
      <c r="BR582" s="71"/>
      <c r="BS582" s="71"/>
      <c r="BT582" s="71"/>
      <c r="BU582" s="71"/>
      <c r="BV582" s="71"/>
      <c r="BW582" s="71"/>
      <c r="BX582" s="71"/>
      <c r="BY582" s="71"/>
      <c r="BZ582" s="71"/>
      <c r="CA582" s="71"/>
      <c r="CB582" s="71"/>
      <c r="CC582" s="71"/>
      <c r="CD582" s="71"/>
      <c r="CE582" s="71"/>
      <c r="CF582" s="71"/>
      <c r="CG582" s="71"/>
      <c r="CH582" s="71"/>
      <c r="CI582" s="71"/>
      <c r="CJ582" s="71"/>
      <c r="CK582" s="71"/>
      <c r="CL582" s="71"/>
      <c r="CM582" s="71"/>
      <c r="CN582" s="71"/>
      <c r="CO582" s="71"/>
      <c r="CP582" s="190">
        <f t="shared" si="374"/>
        <v>0</v>
      </c>
      <c r="CQ582" s="71"/>
      <c r="CR582" s="71"/>
      <c r="CS582" s="71"/>
      <c r="CT582" s="71"/>
      <c r="CU582" s="71"/>
      <c r="CV582" s="71"/>
      <c r="CW582" s="71"/>
      <c r="CX582" s="71"/>
      <c r="CY582" s="71"/>
      <c r="CZ582" s="71"/>
      <c r="DA582" s="71"/>
      <c r="DB582" s="190">
        <f t="shared" si="375"/>
        <v>0</v>
      </c>
      <c r="DC582" s="71">
        <f t="shared" si="371"/>
        <v>0</v>
      </c>
      <c r="DD582" s="71"/>
      <c r="DE582" s="71"/>
      <c r="DF582" s="71"/>
      <c r="DG582" s="190">
        <f t="shared" si="372"/>
        <v>0</v>
      </c>
      <c r="DH582" s="71">
        <f t="shared" si="373"/>
        <v>0</v>
      </c>
      <c r="DI582" s="71"/>
      <c r="DJ582" s="71"/>
      <c r="DK582" s="71"/>
      <c r="DL582" s="71"/>
      <c r="DM582" s="71"/>
      <c r="DN582" s="71"/>
      <c r="DO582" s="71"/>
      <c r="DP582" s="71"/>
      <c r="DQ582" s="71"/>
      <c r="DR582" s="71"/>
      <c r="DS582" s="71"/>
      <c r="DT582" s="71"/>
      <c r="DU582" s="71"/>
      <c r="DV582" s="71"/>
      <c r="DW582" s="71"/>
      <c r="DX582" s="71"/>
      <c r="DY582" s="71"/>
      <c r="DZ582" s="71"/>
      <c r="EA582" s="71"/>
      <c r="EB582" s="71"/>
      <c r="EC582" s="71"/>
      <c r="ED582" s="71"/>
      <c r="EE582" s="71"/>
      <c r="EF582" s="71"/>
      <c r="EG582" s="71"/>
      <c r="EH582" s="71"/>
      <c r="EI582" s="74"/>
      <c r="EJ582" s="74"/>
      <c r="EK582" s="74"/>
      <c r="EL582" s="74"/>
      <c r="EM582" s="74"/>
      <c r="EN582" s="74"/>
      <c r="EO582" s="74"/>
      <c r="EP582" s="74"/>
      <c r="EQ582" s="74"/>
      <c r="ER582" s="74"/>
      <c r="ES582" s="74"/>
      <c r="ET582" s="74"/>
      <c r="EU582" s="74"/>
      <c r="EV582" s="74"/>
      <c r="EW582" s="74"/>
      <c r="EX582" s="74"/>
      <c r="EY582" s="74"/>
      <c r="EZ582" s="74"/>
      <c r="FA582" s="74"/>
      <c r="FB582" s="74"/>
    </row>
    <row r="583" spans="2:158" s="69" customFormat="1">
      <c r="B583" s="76"/>
      <c r="C583" s="77" t="s">
        <v>389</v>
      </c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2"/>
      <c r="P583" s="71"/>
      <c r="Q583" s="71"/>
      <c r="R583" s="71"/>
      <c r="S583" s="71"/>
      <c r="T583" s="71"/>
      <c r="U583" s="71"/>
      <c r="V583" s="71"/>
      <c r="W583" s="71"/>
      <c r="X583" s="71"/>
      <c r="Y583" s="73">
        <v>4</v>
      </c>
      <c r="Z583" s="73"/>
      <c r="AA583" s="73"/>
      <c r="AB583" s="73"/>
      <c r="AC583" s="73"/>
      <c r="AD583" s="73"/>
      <c r="AE583" s="73"/>
      <c r="AF583" s="447">
        <f t="shared" si="378"/>
        <v>3466</v>
      </c>
      <c r="AG583" s="71">
        <v>1342</v>
      </c>
      <c r="AH583" s="71"/>
      <c r="AI583" s="71"/>
      <c r="AJ583" s="71"/>
      <c r="AK583" s="71"/>
      <c r="AL583" s="71">
        <v>14</v>
      </c>
      <c r="AM583" s="71"/>
      <c r="AN583" s="71"/>
      <c r="AO583" s="71">
        <v>1521</v>
      </c>
      <c r="AP583" s="71">
        <v>275</v>
      </c>
      <c r="AQ583" s="71">
        <v>1217</v>
      </c>
      <c r="AR583" s="71"/>
      <c r="AS583" s="447">
        <f t="shared" si="379"/>
        <v>2877</v>
      </c>
      <c r="AT583" s="455"/>
      <c r="AU583" s="450"/>
      <c r="AV583" s="71"/>
      <c r="AW583" s="71"/>
      <c r="AX583" s="71"/>
      <c r="AY583" s="455">
        <v>291</v>
      </c>
      <c r="AZ583" s="71">
        <v>8</v>
      </c>
      <c r="BA583" s="455">
        <v>131</v>
      </c>
      <c r="BB583" s="447">
        <f t="shared" si="380"/>
        <v>124</v>
      </c>
      <c r="BC583" s="71">
        <v>25</v>
      </c>
      <c r="BD583" s="71">
        <v>97</v>
      </c>
      <c r="BE583" s="71">
        <v>73</v>
      </c>
      <c r="BF583" s="71">
        <v>2</v>
      </c>
      <c r="BG583" s="455"/>
      <c r="BH583" s="455">
        <v>38</v>
      </c>
      <c r="BI583" s="455"/>
      <c r="BJ583" s="455"/>
      <c r="BK583" s="455"/>
      <c r="BL583" s="450">
        <f t="shared" si="381"/>
        <v>5</v>
      </c>
      <c r="BM583" s="71"/>
      <c r="BN583" s="71"/>
      <c r="BO583" s="71"/>
      <c r="BP583" s="71">
        <v>5</v>
      </c>
      <c r="BQ583" s="455">
        <f t="shared" si="382"/>
        <v>589</v>
      </c>
      <c r="BR583" s="71"/>
      <c r="BS583" s="71"/>
      <c r="BT583" s="71"/>
      <c r="BU583" s="71"/>
      <c r="BV583" s="71"/>
      <c r="BW583" s="71"/>
      <c r="BX583" s="71"/>
      <c r="BY583" s="71"/>
      <c r="BZ583" s="71"/>
      <c r="CA583" s="71"/>
      <c r="CB583" s="71"/>
      <c r="CC583" s="71"/>
      <c r="CD583" s="71"/>
      <c r="CE583" s="71"/>
      <c r="CF583" s="71"/>
      <c r="CG583" s="71"/>
      <c r="CH583" s="71"/>
      <c r="CI583" s="71"/>
      <c r="CJ583" s="71"/>
      <c r="CK583" s="71"/>
      <c r="CL583" s="71"/>
      <c r="CM583" s="71"/>
      <c r="CN583" s="71"/>
      <c r="CO583" s="71"/>
      <c r="CP583" s="190">
        <f t="shared" si="374"/>
        <v>0</v>
      </c>
      <c r="CQ583" s="71"/>
      <c r="CR583" s="71"/>
      <c r="CS583" s="71"/>
      <c r="CT583" s="71"/>
      <c r="CU583" s="71"/>
      <c r="CV583" s="71"/>
      <c r="CW583" s="71"/>
      <c r="CX583" s="71"/>
      <c r="CY583" s="71"/>
      <c r="CZ583" s="71"/>
      <c r="DA583" s="71"/>
      <c r="DB583" s="190">
        <f t="shared" si="375"/>
        <v>0</v>
      </c>
      <c r="DC583" s="71">
        <f t="shared" si="371"/>
        <v>0</v>
      </c>
      <c r="DD583" s="71"/>
      <c r="DE583" s="71"/>
      <c r="DF583" s="71"/>
      <c r="DG583" s="190">
        <f t="shared" si="372"/>
        <v>0</v>
      </c>
      <c r="DH583" s="71">
        <f t="shared" si="373"/>
        <v>0</v>
      </c>
      <c r="DI583" s="71"/>
      <c r="DJ583" s="71"/>
      <c r="DK583" s="71"/>
      <c r="DL583" s="71"/>
      <c r="DM583" s="71"/>
      <c r="DN583" s="71"/>
      <c r="DO583" s="71"/>
      <c r="DP583" s="71"/>
      <c r="DQ583" s="71"/>
      <c r="DR583" s="71"/>
      <c r="DS583" s="71"/>
      <c r="DT583" s="71"/>
      <c r="DU583" s="71"/>
      <c r="DV583" s="71"/>
      <c r="DW583" s="71"/>
      <c r="DX583" s="71"/>
      <c r="DY583" s="71"/>
      <c r="DZ583" s="71"/>
      <c r="EA583" s="71"/>
      <c r="EB583" s="71"/>
      <c r="EC583" s="71"/>
      <c r="ED583" s="71"/>
      <c r="EE583" s="71"/>
      <c r="EF583" s="71"/>
      <c r="EG583" s="71"/>
      <c r="EH583" s="71"/>
      <c r="EI583" s="74"/>
      <c r="EJ583" s="74"/>
      <c r="EK583" s="74"/>
      <c r="EL583" s="74"/>
      <c r="EM583" s="74"/>
      <c r="EN583" s="74"/>
      <c r="EO583" s="74"/>
      <c r="EP583" s="74"/>
      <c r="EQ583" s="74"/>
      <c r="ER583" s="74"/>
      <c r="ES583" s="74"/>
      <c r="ET583" s="74"/>
      <c r="EU583" s="74"/>
      <c r="EV583" s="74"/>
      <c r="EW583" s="74"/>
      <c r="EX583" s="74"/>
      <c r="EY583" s="74"/>
      <c r="EZ583" s="74"/>
      <c r="FA583" s="74"/>
      <c r="FB583" s="74"/>
    </row>
    <row r="584" spans="2:158" s="69" customFormat="1">
      <c r="B584" s="76"/>
      <c r="C584" s="77" t="s">
        <v>390</v>
      </c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2"/>
      <c r="P584" s="71"/>
      <c r="Q584" s="71"/>
      <c r="R584" s="71"/>
      <c r="S584" s="71"/>
      <c r="T584" s="71"/>
      <c r="U584" s="71"/>
      <c r="V584" s="71"/>
      <c r="W584" s="71"/>
      <c r="X584" s="71"/>
      <c r="Y584" s="73">
        <v>7</v>
      </c>
      <c r="Z584" s="73"/>
      <c r="AA584" s="73"/>
      <c r="AB584" s="73"/>
      <c r="AC584" s="73"/>
      <c r="AD584" s="73"/>
      <c r="AE584" s="73"/>
      <c r="AF584" s="447">
        <f t="shared" si="378"/>
        <v>1410</v>
      </c>
      <c r="AG584" s="71">
        <v>237</v>
      </c>
      <c r="AH584" s="71"/>
      <c r="AI584" s="71"/>
      <c r="AJ584" s="71"/>
      <c r="AK584" s="71"/>
      <c r="AL584" s="71"/>
      <c r="AM584" s="71"/>
      <c r="AN584" s="71"/>
      <c r="AO584" s="71">
        <v>1122</v>
      </c>
      <c r="AP584" s="71">
        <v>250</v>
      </c>
      <c r="AQ584" s="71">
        <v>1046</v>
      </c>
      <c r="AR584" s="71"/>
      <c r="AS584" s="447">
        <f t="shared" si="379"/>
        <v>1359</v>
      </c>
      <c r="AT584" s="455"/>
      <c r="AU584" s="450"/>
      <c r="AV584" s="71"/>
      <c r="AW584" s="71"/>
      <c r="AX584" s="71"/>
      <c r="AY584" s="455"/>
      <c r="AZ584" s="71"/>
      <c r="BA584" s="455">
        <v>34</v>
      </c>
      <c r="BB584" s="447">
        <f t="shared" si="380"/>
        <v>4</v>
      </c>
      <c r="BC584" s="71"/>
      <c r="BD584" s="71">
        <v>4</v>
      </c>
      <c r="BE584" s="71">
        <v>4</v>
      </c>
      <c r="BF584" s="71"/>
      <c r="BG584" s="455"/>
      <c r="BH584" s="455">
        <v>9</v>
      </c>
      <c r="BI584" s="455"/>
      <c r="BJ584" s="455"/>
      <c r="BK584" s="455"/>
      <c r="BL584" s="450">
        <f t="shared" si="381"/>
        <v>4</v>
      </c>
      <c r="BM584" s="71"/>
      <c r="BN584" s="71"/>
      <c r="BO584" s="71"/>
      <c r="BP584" s="71">
        <v>4</v>
      </c>
      <c r="BQ584" s="455">
        <f t="shared" si="382"/>
        <v>51</v>
      </c>
      <c r="BR584" s="71"/>
      <c r="BS584" s="71"/>
      <c r="BT584" s="71"/>
      <c r="BU584" s="71"/>
      <c r="BV584" s="71"/>
      <c r="BW584" s="71"/>
      <c r="BX584" s="71"/>
      <c r="BY584" s="71"/>
      <c r="BZ584" s="71"/>
      <c r="CA584" s="71"/>
      <c r="CB584" s="71"/>
      <c r="CC584" s="71"/>
      <c r="CD584" s="71"/>
      <c r="CE584" s="71"/>
      <c r="CF584" s="71"/>
      <c r="CG584" s="71"/>
      <c r="CH584" s="71"/>
      <c r="CI584" s="71"/>
      <c r="CJ584" s="71"/>
      <c r="CK584" s="71"/>
      <c r="CL584" s="71"/>
      <c r="CM584" s="71"/>
      <c r="CN584" s="71"/>
      <c r="CO584" s="71"/>
      <c r="CP584" s="190">
        <f t="shared" si="374"/>
        <v>0</v>
      </c>
      <c r="CQ584" s="71"/>
      <c r="CR584" s="71"/>
      <c r="CS584" s="71"/>
      <c r="CT584" s="71"/>
      <c r="CU584" s="71"/>
      <c r="CV584" s="71"/>
      <c r="CW584" s="71"/>
      <c r="CX584" s="71"/>
      <c r="CY584" s="71"/>
      <c r="CZ584" s="71"/>
      <c r="DA584" s="71"/>
      <c r="DB584" s="190">
        <f t="shared" si="375"/>
        <v>0</v>
      </c>
      <c r="DC584" s="71">
        <f t="shared" si="371"/>
        <v>0</v>
      </c>
      <c r="DD584" s="71"/>
      <c r="DE584" s="71"/>
      <c r="DF584" s="71"/>
      <c r="DG584" s="190">
        <f t="shared" si="372"/>
        <v>0</v>
      </c>
      <c r="DH584" s="71">
        <f t="shared" si="373"/>
        <v>0</v>
      </c>
      <c r="DI584" s="71"/>
      <c r="DJ584" s="71"/>
      <c r="DK584" s="71"/>
      <c r="DL584" s="71"/>
      <c r="DM584" s="71"/>
      <c r="DN584" s="71"/>
      <c r="DO584" s="71"/>
      <c r="DP584" s="71"/>
      <c r="DQ584" s="71"/>
      <c r="DR584" s="71"/>
      <c r="DS584" s="71"/>
      <c r="DT584" s="71"/>
      <c r="DU584" s="71"/>
      <c r="DV584" s="71"/>
      <c r="DW584" s="71"/>
      <c r="DX584" s="71"/>
      <c r="DY584" s="71"/>
      <c r="DZ584" s="71"/>
      <c r="EA584" s="71"/>
      <c r="EB584" s="71"/>
      <c r="EC584" s="71"/>
      <c r="ED584" s="71"/>
      <c r="EE584" s="71"/>
      <c r="EF584" s="71"/>
      <c r="EG584" s="71"/>
      <c r="EH584" s="71"/>
      <c r="EI584" s="74"/>
      <c r="EJ584" s="74"/>
      <c r="EK584" s="74"/>
      <c r="EL584" s="74"/>
      <c r="EM584" s="74"/>
      <c r="EN584" s="74"/>
      <c r="EO584" s="74"/>
      <c r="EP584" s="74"/>
      <c r="EQ584" s="74"/>
      <c r="ER584" s="74"/>
      <c r="ES584" s="74"/>
      <c r="ET584" s="74"/>
      <c r="EU584" s="74"/>
      <c r="EV584" s="74"/>
      <c r="EW584" s="74"/>
      <c r="EX584" s="74"/>
      <c r="EY584" s="74"/>
      <c r="EZ584" s="74"/>
      <c r="FA584" s="74"/>
      <c r="FB584" s="74"/>
    </row>
    <row r="585" spans="2:158" s="69" customFormat="1">
      <c r="B585" s="76"/>
      <c r="C585" s="77" t="s">
        <v>391</v>
      </c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2"/>
      <c r="P585" s="71"/>
      <c r="Q585" s="71"/>
      <c r="R585" s="71"/>
      <c r="S585" s="71"/>
      <c r="T585" s="71"/>
      <c r="U585" s="71"/>
      <c r="V585" s="71"/>
      <c r="W585" s="71"/>
      <c r="X585" s="71"/>
      <c r="Y585" s="73">
        <v>26</v>
      </c>
      <c r="Z585" s="73"/>
      <c r="AA585" s="73"/>
      <c r="AB585" s="73"/>
      <c r="AC585" s="73"/>
      <c r="AD585" s="73"/>
      <c r="AE585" s="73"/>
      <c r="AF585" s="447">
        <f t="shared" si="378"/>
        <v>2939</v>
      </c>
      <c r="AG585" s="71">
        <v>160</v>
      </c>
      <c r="AH585" s="71">
        <v>4</v>
      </c>
      <c r="AI585" s="71"/>
      <c r="AJ585" s="71">
        <v>4</v>
      </c>
      <c r="AK585" s="71"/>
      <c r="AL585" s="71"/>
      <c r="AM585" s="71"/>
      <c r="AN585" s="71"/>
      <c r="AO585" s="71">
        <v>2534</v>
      </c>
      <c r="AP585" s="71">
        <v>80</v>
      </c>
      <c r="AQ585" s="71">
        <v>1679</v>
      </c>
      <c r="AR585" s="71"/>
      <c r="AS585" s="447">
        <f t="shared" si="379"/>
        <v>2698</v>
      </c>
      <c r="AT585" s="455"/>
      <c r="AU585" s="450"/>
      <c r="AV585" s="71"/>
      <c r="AW585" s="71"/>
      <c r="AX585" s="71"/>
      <c r="AY585" s="455">
        <v>19</v>
      </c>
      <c r="AZ585" s="71"/>
      <c r="BA585" s="455">
        <v>23</v>
      </c>
      <c r="BB585" s="447">
        <f t="shared" si="380"/>
        <v>179</v>
      </c>
      <c r="BC585" s="71">
        <v>3</v>
      </c>
      <c r="BD585" s="71">
        <v>176</v>
      </c>
      <c r="BE585" s="71">
        <v>176</v>
      </c>
      <c r="BF585" s="71"/>
      <c r="BG585" s="455"/>
      <c r="BH585" s="455">
        <v>13</v>
      </c>
      <c r="BI585" s="455"/>
      <c r="BJ585" s="455"/>
      <c r="BK585" s="455"/>
      <c r="BL585" s="450">
        <f t="shared" si="381"/>
        <v>7</v>
      </c>
      <c r="BM585" s="71"/>
      <c r="BN585" s="71"/>
      <c r="BO585" s="71"/>
      <c r="BP585" s="71">
        <v>7</v>
      </c>
      <c r="BQ585" s="455">
        <f t="shared" si="382"/>
        <v>241</v>
      </c>
      <c r="BR585" s="71"/>
      <c r="BS585" s="71"/>
      <c r="BT585" s="71"/>
      <c r="BU585" s="71"/>
      <c r="BV585" s="71"/>
      <c r="BW585" s="71"/>
      <c r="BX585" s="71"/>
      <c r="BY585" s="71"/>
      <c r="BZ585" s="71"/>
      <c r="CA585" s="71"/>
      <c r="CB585" s="71"/>
      <c r="CC585" s="71"/>
      <c r="CD585" s="71"/>
      <c r="CE585" s="71"/>
      <c r="CF585" s="71"/>
      <c r="CG585" s="71"/>
      <c r="CH585" s="71"/>
      <c r="CI585" s="71"/>
      <c r="CJ585" s="71"/>
      <c r="CK585" s="71"/>
      <c r="CL585" s="71"/>
      <c r="CM585" s="71"/>
      <c r="CN585" s="71"/>
      <c r="CO585" s="71"/>
      <c r="CP585" s="190">
        <f t="shared" si="374"/>
        <v>0</v>
      </c>
      <c r="CQ585" s="71"/>
      <c r="CR585" s="71"/>
      <c r="CS585" s="71"/>
      <c r="CT585" s="71"/>
      <c r="CU585" s="71"/>
      <c r="CV585" s="71"/>
      <c r="CW585" s="71"/>
      <c r="CX585" s="71"/>
      <c r="CY585" s="71"/>
      <c r="CZ585" s="71"/>
      <c r="DA585" s="71"/>
      <c r="DB585" s="190">
        <f t="shared" si="375"/>
        <v>0</v>
      </c>
      <c r="DC585" s="71">
        <f t="shared" si="371"/>
        <v>0</v>
      </c>
      <c r="DD585" s="71"/>
      <c r="DE585" s="71"/>
      <c r="DF585" s="71"/>
      <c r="DG585" s="190">
        <f t="shared" si="372"/>
        <v>0</v>
      </c>
      <c r="DH585" s="71">
        <f t="shared" si="373"/>
        <v>0</v>
      </c>
      <c r="DI585" s="71"/>
      <c r="DJ585" s="71"/>
      <c r="DK585" s="71"/>
      <c r="DL585" s="71"/>
      <c r="DM585" s="71"/>
      <c r="DN585" s="71"/>
      <c r="DO585" s="71"/>
      <c r="DP585" s="71"/>
      <c r="DQ585" s="71"/>
      <c r="DR585" s="71"/>
      <c r="DS585" s="71"/>
      <c r="DT585" s="71"/>
      <c r="DU585" s="71"/>
      <c r="DV585" s="71"/>
      <c r="DW585" s="71"/>
      <c r="DX585" s="71"/>
      <c r="DY585" s="71"/>
      <c r="DZ585" s="71"/>
      <c r="EA585" s="71"/>
      <c r="EB585" s="71"/>
      <c r="EC585" s="71"/>
      <c r="ED585" s="71"/>
      <c r="EE585" s="71"/>
      <c r="EF585" s="71"/>
      <c r="EG585" s="71"/>
      <c r="EH585" s="71"/>
      <c r="EI585" s="74"/>
      <c r="EJ585" s="74"/>
      <c r="EK585" s="74"/>
      <c r="EL585" s="74"/>
      <c r="EM585" s="74"/>
      <c r="EN585" s="74"/>
      <c r="EO585" s="74"/>
      <c r="EP585" s="74"/>
      <c r="EQ585" s="74"/>
      <c r="ER585" s="74"/>
      <c r="ES585" s="74"/>
      <c r="ET585" s="74"/>
      <c r="EU585" s="74"/>
      <c r="EV585" s="74"/>
      <c r="EW585" s="74"/>
      <c r="EX585" s="74"/>
      <c r="EY585" s="74"/>
      <c r="EZ585" s="74"/>
      <c r="FA585" s="74"/>
      <c r="FB585" s="74"/>
    </row>
    <row r="586" spans="2:158" s="69" customFormat="1">
      <c r="B586" s="76"/>
      <c r="C586" s="77" t="s">
        <v>392</v>
      </c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2"/>
      <c r="P586" s="71"/>
      <c r="Q586" s="71"/>
      <c r="R586" s="71"/>
      <c r="S586" s="71"/>
      <c r="T586" s="71"/>
      <c r="U586" s="71"/>
      <c r="V586" s="71"/>
      <c r="W586" s="71"/>
      <c r="X586" s="71"/>
      <c r="Y586" s="73">
        <v>8</v>
      </c>
      <c r="Z586" s="73"/>
      <c r="AA586" s="73"/>
      <c r="AB586" s="73"/>
      <c r="AC586" s="73"/>
      <c r="AD586" s="73"/>
      <c r="AE586" s="73"/>
      <c r="AF586" s="447">
        <f t="shared" si="378"/>
        <v>4639</v>
      </c>
      <c r="AG586" s="71"/>
      <c r="AH586" s="71"/>
      <c r="AI586" s="71"/>
      <c r="AJ586" s="71"/>
      <c r="AK586" s="71"/>
      <c r="AL586" s="71"/>
      <c r="AM586" s="71"/>
      <c r="AN586" s="71"/>
      <c r="AO586" s="71">
        <v>4560</v>
      </c>
      <c r="AP586" s="71"/>
      <c r="AQ586" s="71"/>
      <c r="AR586" s="71"/>
      <c r="AS586" s="447">
        <f t="shared" si="379"/>
        <v>4560</v>
      </c>
      <c r="AT586" s="455"/>
      <c r="AU586" s="450"/>
      <c r="AV586" s="71"/>
      <c r="AW586" s="71"/>
      <c r="AX586" s="71"/>
      <c r="AY586" s="455"/>
      <c r="AZ586" s="71"/>
      <c r="BA586" s="455"/>
      <c r="BB586" s="447">
        <f t="shared" si="380"/>
        <v>0</v>
      </c>
      <c r="BC586" s="71"/>
      <c r="BD586" s="71"/>
      <c r="BE586" s="71"/>
      <c r="BF586" s="71"/>
      <c r="BG586" s="455"/>
      <c r="BH586" s="455"/>
      <c r="BI586" s="455"/>
      <c r="BJ586" s="455"/>
      <c r="BK586" s="455"/>
      <c r="BL586" s="450">
        <f t="shared" si="381"/>
        <v>79</v>
      </c>
      <c r="BM586" s="71"/>
      <c r="BN586" s="71"/>
      <c r="BO586" s="71"/>
      <c r="BP586" s="71">
        <v>79</v>
      </c>
      <c r="BQ586" s="455">
        <f t="shared" si="382"/>
        <v>79</v>
      </c>
      <c r="BR586" s="71"/>
      <c r="BS586" s="71"/>
      <c r="BT586" s="71"/>
      <c r="BU586" s="71"/>
      <c r="BV586" s="71"/>
      <c r="BW586" s="71"/>
      <c r="BX586" s="71"/>
      <c r="BY586" s="71"/>
      <c r="BZ586" s="71"/>
      <c r="CA586" s="71"/>
      <c r="CB586" s="71"/>
      <c r="CC586" s="71"/>
      <c r="CD586" s="71"/>
      <c r="CE586" s="71"/>
      <c r="CF586" s="71"/>
      <c r="CG586" s="71"/>
      <c r="CH586" s="71"/>
      <c r="CI586" s="71"/>
      <c r="CJ586" s="71"/>
      <c r="CK586" s="71"/>
      <c r="CL586" s="71"/>
      <c r="CM586" s="71"/>
      <c r="CN586" s="71"/>
      <c r="CO586" s="71"/>
      <c r="CP586" s="190">
        <f t="shared" si="374"/>
        <v>0</v>
      </c>
      <c r="CQ586" s="71"/>
      <c r="CR586" s="71"/>
      <c r="CS586" s="71"/>
      <c r="CT586" s="71"/>
      <c r="CU586" s="71"/>
      <c r="CV586" s="71"/>
      <c r="CW586" s="71"/>
      <c r="CX586" s="71"/>
      <c r="CY586" s="71"/>
      <c r="CZ586" s="71"/>
      <c r="DA586" s="71"/>
      <c r="DB586" s="190">
        <f t="shared" si="375"/>
        <v>0</v>
      </c>
      <c r="DC586" s="71">
        <f t="shared" si="371"/>
        <v>0</v>
      </c>
      <c r="DD586" s="71"/>
      <c r="DE586" s="71"/>
      <c r="DF586" s="71"/>
      <c r="DG586" s="190">
        <f t="shared" si="372"/>
        <v>0</v>
      </c>
      <c r="DH586" s="71">
        <f t="shared" si="373"/>
        <v>0</v>
      </c>
      <c r="DI586" s="71"/>
      <c r="DJ586" s="71"/>
      <c r="DK586" s="71"/>
      <c r="DL586" s="71"/>
      <c r="DM586" s="71"/>
      <c r="DN586" s="71"/>
      <c r="DO586" s="71"/>
      <c r="DP586" s="71"/>
      <c r="DQ586" s="71"/>
      <c r="DR586" s="71"/>
      <c r="DS586" s="71"/>
      <c r="DT586" s="71"/>
      <c r="DU586" s="71"/>
      <c r="DV586" s="71"/>
      <c r="DW586" s="71"/>
      <c r="DX586" s="71"/>
      <c r="DY586" s="71"/>
      <c r="DZ586" s="71"/>
      <c r="EA586" s="71"/>
      <c r="EB586" s="71"/>
      <c r="EC586" s="71"/>
      <c r="ED586" s="71"/>
      <c r="EE586" s="71"/>
      <c r="EF586" s="71"/>
      <c r="EG586" s="71"/>
      <c r="EH586" s="71"/>
      <c r="EI586" s="74"/>
      <c r="EJ586" s="74"/>
      <c r="EK586" s="74"/>
      <c r="EL586" s="74"/>
      <c r="EM586" s="74"/>
      <c r="EN586" s="74"/>
      <c r="EO586" s="74"/>
      <c r="EP586" s="74"/>
      <c r="EQ586" s="74"/>
      <c r="ER586" s="74"/>
      <c r="ES586" s="74"/>
      <c r="ET586" s="74"/>
      <c r="EU586" s="74"/>
      <c r="EV586" s="74"/>
      <c r="EW586" s="74"/>
      <c r="EX586" s="74"/>
      <c r="EY586" s="74"/>
      <c r="EZ586" s="74"/>
      <c r="FA586" s="74"/>
      <c r="FB586" s="74"/>
    </row>
    <row r="587" spans="2:158" s="69" customFormat="1">
      <c r="B587" s="76"/>
      <c r="C587" s="77" t="s">
        <v>393</v>
      </c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2"/>
      <c r="P587" s="71"/>
      <c r="Q587" s="71"/>
      <c r="R587" s="71"/>
      <c r="S587" s="71"/>
      <c r="T587" s="71"/>
      <c r="U587" s="71"/>
      <c r="V587" s="71"/>
      <c r="W587" s="71"/>
      <c r="X587" s="71"/>
      <c r="Y587" s="73">
        <v>6</v>
      </c>
      <c r="Z587" s="73"/>
      <c r="AA587" s="73"/>
      <c r="AB587" s="73"/>
      <c r="AC587" s="73"/>
      <c r="AD587" s="73"/>
      <c r="AE587" s="73"/>
      <c r="AF587" s="447">
        <f t="shared" si="378"/>
        <v>448</v>
      </c>
      <c r="AG587" s="71">
        <v>149</v>
      </c>
      <c r="AH587" s="71"/>
      <c r="AI587" s="71"/>
      <c r="AJ587" s="71"/>
      <c r="AK587" s="71"/>
      <c r="AL587" s="71"/>
      <c r="AM587" s="71"/>
      <c r="AN587" s="71"/>
      <c r="AO587" s="71">
        <v>297</v>
      </c>
      <c r="AP587" s="71">
        <v>119</v>
      </c>
      <c r="AQ587" s="71"/>
      <c r="AR587" s="71"/>
      <c r="AS587" s="447">
        <f t="shared" si="379"/>
        <v>446</v>
      </c>
      <c r="AT587" s="455"/>
      <c r="AU587" s="450"/>
      <c r="AV587" s="71"/>
      <c r="AW587" s="71"/>
      <c r="AX587" s="71"/>
      <c r="AY587" s="455"/>
      <c r="AZ587" s="71"/>
      <c r="BA587" s="455"/>
      <c r="BB587" s="447">
        <f t="shared" si="380"/>
        <v>0</v>
      </c>
      <c r="BC587" s="71"/>
      <c r="BD587" s="71"/>
      <c r="BE587" s="71"/>
      <c r="BF587" s="71"/>
      <c r="BG587" s="455"/>
      <c r="BH587" s="455">
        <v>2</v>
      </c>
      <c r="BI587" s="455"/>
      <c r="BJ587" s="455"/>
      <c r="BK587" s="455"/>
      <c r="BL587" s="450">
        <f t="shared" si="381"/>
        <v>0</v>
      </c>
      <c r="BM587" s="71"/>
      <c r="BN587" s="71"/>
      <c r="BO587" s="71"/>
      <c r="BP587" s="71"/>
      <c r="BQ587" s="455">
        <f t="shared" si="382"/>
        <v>2</v>
      </c>
      <c r="BR587" s="71"/>
      <c r="BS587" s="71"/>
      <c r="BT587" s="71"/>
      <c r="BU587" s="71"/>
      <c r="BV587" s="71"/>
      <c r="BW587" s="71"/>
      <c r="BX587" s="71"/>
      <c r="BY587" s="71"/>
      <c r="BZ587" s="71"/>
      <c r="CA587" s="71"/>
      <c r="CB587" s="71"/>
      <c r="CC587" s="71"/>
      <c r="CD587" s="71"/>
      <c r="CE587" s="71"/>
      <c r="CF587" s="71"/>
      <c r="CG587" s="71"/>
      <c r="CH587" s="71"/>
      <c r="CI587" s="71"/>
      <c r="CJ587" s="71"/>
      <c r="CK587" s="71"/>
      <c r="CL587" s="71"/>
      <c r="CM587" s="71"/>
      <c r="CN587" s="71"/>
      <c r="CO587" s="71"/>
      <c r="CP587" s="190">
        <f t="shared" si="374"/>
        <v>0</v>
      </c>
      <c r="CQ587" s="71"/>
      <c r="CR587" s="71"/>
      <c r="CS587" s="71"/>
      <c r="CT587" s="71"/>
      <c r="CU587" s="71"/>
      <c r="CV587" s="71"/>
      <c r="CW587" s="71"/>
      <c r="CX587" s="71"/>
      <c r="CY587" s="71"/>
      <c r="CZ587" s="71"/>
      <c r="DA587" s="71"/>
      <c r="DB587" s="190">
        <f t="shared" si="375"/>
        <v>0</v>
      </c>
      <c r="DC587" s="71">
        <f t="shared" si="371"/>
        <v>0</v>
      </c>
      <c r="DD587" s="71"/>
      <c r="DE587" s="71"/>
      <c r="DF587" s="71"/>
      <c r="DG587" s="190">
        <f t="shared" si="372"/>
        <v>0</v>
      </c>
      <c r="DH587" s="71">
        <f t="shared" si="373"/>
        <v>0</v>
      </c>
      <c r="DI587" s="71"/>
      <c r="DJ587" s="71"/>
      <c r="DK587" s="71"/>
      <c r="DL587" s="71"/>
      <c r="DM587" s="71"/>
      <c r="DN587" s="71"/>
      <c r="DO587" s="71"/>
      <c r="DP587" s="71"/>
      <c r="DQ587" s="71"/>
      <c r="DR587" s="71"/>
      <c r="DS587" s="71"/>
      <c r="DT587" s="71"/>
      <c r="DU587" s="71"/>
      <c r="DV587" s="71"/>
      <c r="DW587" s="71"/>
      <c r="DX587" s="71"/>
      <c r="DY587" s="71"/>
      <c r="DZ587" s="71"/>
      <c r="EA587" s="71"/>
      <c r="EB587" s="71"/>
      <c r="EC587" s="71"/>
      <c r="ED587" s="71"/>
      <c r="EE587" s="71"/>
      <c r="EF587" s="71"/>
      <c r="EG587" s="71"/>
      <c r="EH587" s="71"/>
      <c r="EI587" s="74"/>
      <c r="EJ587" s="74"/>
      <c r="EK587" s="74"/>
      <c r="EL587" s="74"/>
      <c r="EM587" s="74"/>
      <c r="EN587" s="74"/>
      <c r="EO587" s="74"/>
      <c r="EP587" s="74"/>
      <c r="EQ587" s="74"/>
      <c r="ER587" s="74"/>
      <c r="ES587" s="74"/>
      <c r="ET587" s="74"/>
      <c r="EU587" s="74"/>
      <c r="EV587" s="74"/>
      <c r="EW587" s="74"/>
      <c r="EX587" s="74"/>
      <c r="EY587" s="74"/>
      <c r="EZ587" s="74"/>
      <c r="FA587" s="74"/>
      <c r="FB587" s="74"/>
    </row>
    <row r="588" spans="2:158" s="69" customFormat="1">
      <c r="B588" s="76"/>
      <c r="C588" s="77" t="s">
        <v>394</v>
      </c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2"/>
      <c r="P588" s="71"/>
      <c r="Q588" s="71"/>
      <c r="R588" s="71"/>
      <c r="S588" s="71"/>
      <c r="T588" s="71"/>
      <c r="U588" s="71"/>
      <c r="V588" s="71"/>
      <c r="W588" s="71"/>
      <c r="X588" s="71"/>
      <c r="Y588" s="164">
        <v>11</v>
      </c>
      <c r="Z588" s="73"/>
      <c r="AA588" s="73"/>
      <c r="AB588" s="73"/>
      <c r="AC588" s="73"/>
      <c r="AD588" s="73"/>
      <c r="AE588" s="73"/>
      <c r="AF588" s="447">
        <f>SUM(AS588,BQ588)</f>
        <v>3194</v>
      </c>
      <c r="AG588" s="71">
        <v>1740</v>
      </c>
      <c r="AH588" s="71"/>
      <c r="AI588" s="71"/>
      <c r="AJ588" s="71"/>
      <c r="AK588" s="71"/>
      <c r="AL588" s="71"/>
      <c r="AM588" s="71"/>
      <c r="AN588" s="71"/>
      <c r="AO588" s="71">
        <v>1426</v>
      </c>
      <c r="AP588" s="71">
        <v>405</v>
      </c>
      <c r="AQ588" s="71">
        <v>458</v>
      </c>
      <c r="AR588" s="71"/>
      <c r="AS588" s="447">
        <f t="shared" si="379"/>
        <v>3166</v>
      </c>
      <c r="AT588" s="455"/>
      <c r="AU588" s="450"/>
      <c r="AV588" s="71"/>
      <c r="AW588" s="71"/>
      <c r="AX588" s="71"/>
      <c r="AY588" s="455">
        <v>1</v>
      </c>
      <c r="AZ588" s="71">
        <v>1</v>
      </c>
      <c r="BA588" s="455">
        <v>4</v>
      </c>
      <c r="BB588" s="447">
        <f t="shared" si="380"/>
        <v>1</v>
      </c>
      <c r="BC588" s="71"/>
      <c r="BD588" s="71"/>
      <c r="BE588" s="71"/>
      <c r="BF588" s="71">
        <v>1</v>
      </c>
      <c r="BG588" s="455"/>
      <c r="BH588" s="455">
        <v>13</v>
      </c>
      <c r="BI588" s="455"/>
      <c r="BJ588" s="455"/>
      <c r="BK588" s="455"/>
      <c r="BL588" s="450">
        <f t="shared" si="381"/>
        <v>9</v>
      </c>
      <c r="BM588" s="71"/>
      <c r="BN588" s="71"/>
      <c r="BO588" s="71"/>
      <c r="BP588" s="71">
        <v>9</v>
      </c>
      <c r="BQ588" s="455">
        <f t="shared" si="382"/>
        <v>28</v>
      </c>
      <c r="BR588" s="71"/>
      <c r="BS588" s="71"/>
      <c r="BT588" s="71"/>
      <c r="BU588" s="71"/>
      <c r="BV588" s="71"/>
      <c r="BW588" s="71"/>
      <c r="BX588" s="71"/>
      <c r="BY588" s="71"/>
      <c r="BZ588" s="71"/>
      <c r="CA588" s="71"/>
      <c r="CB588" s="71"/>
      <c r="CC588" s="71"/>
      <c r="CD588" s="71"/>
      <c r="CE588" s="71"/>
      <c r="CF588" s="71"/>
      <c r="CG588" s="71"/>
      <c r="CH588" s="71"/>
      <c r="CI588" s="71"/>
      <c r="CJ588" s="71"/>
      <c r="CK588" s="71"/>
      <c r="CL588" s="71"/>
      <c r="CM588" s="71"/>
      <c r="CN588" s="71"/>
      <c r="CO588" s="71"/>
      <c r="CP588" s="190">
        <f t="shared" si="374"/>
        <v>0</v>
      </c>
      <c r="CQ588" s="71"/>
      <c r="CR588" s="71"/>
      <c r="CS588" s="71"/>
      <c r="CT588" s="71"/>
      <c r="CU588" s="71"/>
      <c r="CV588" s="71"/>
      <c r="CW588" s="71"/>
      <c r="CX588" s="71"/>
      <c r="CY588" s="71"/>
      <c r="CZ588" s="71"/>
      <c r="DA588" s="71"/>
      <c r="DB588" s="190">
        <f t="shared" si="375"/>
        <v>0</v>
      </c>
      <c r="DC588" s="71">
        <f t="shared" si="371"/>
        <v>0</v>
      </c>
      <c r="DD588" s="71"/>
      <c r="DE588" s="71"/>
      <c r="DF588" s="71"/>
      <c r="DG588" s="190">
        <f t="shared" si="372"/>
        <v>0</v>
      </c>
      <c r="DH588" s="71">
        <f t="shared" si="373"/>
        <v>0</v>
      </c>
      <c r="DI588" s="71"/>
      <c r="DJ588" s="71"/>
      <c r="DK588" s="71"/>
      <c r="DL588" s="71"/>
      <c r="DM588" s="71"/>
      <c r="DN588" s="71"/>
      <c r="DO588" s="71"/>
      <c r="DP588" s="71"/>
      <c r="DQ588" s="71"/>
      <c r="DR588" s="71"/>
      <c r="DS588" s="71"/>
      <c r="DT588" s="71"/>
      <c r="DU588" s="71"/>
      <c r="DV588" s="71"/>
      <c r="DW588" s="71"/>
      <c r="DX588" s="71"/>
      <c r="DY588" s="71"/>
      <c r="DZ588" s="71"/>
      <c r="EA588" s="71"/>
      <c r="EB588" s="71"/>
      <c r="EC588" s="71"/>
      <c r="ED588" s="71"/>
      <c r="EE588" s="71"/>
      <c r="EF588" s="71"/>
      <c r="EG588" s="71"/>
      <c r="EH588" s="71"/>
      <c r="EI588" s="74"/>
      <c r="EJ588" s="74"/>
      <c r="EK588" s="74"/>
      <c r="EL588" s="74"/>
      <c r="EM588" s="74"/>
      <c r="EN588" s="74"/>
      <c r="EO588" s="74"/>
      <c r="EP588" s="74"/>
      <c r="EQ588" s="74"/>
      <c r="ER588" s="74"/>
      <c r="ES588" s="74"/>
      <c r="ET588" s="74"/>
      <c r="EU588" s="74"/>
      <c r="EV588" s="74"/>
      <c r="EW588" s="74"/>
      <c r="EX588" s="74"/>
      <c r="EY588" s="74"/>
      <c r="EZ588" s="74"/>
      <c r="FA588" s="74"/>
      <c r="FB588" s="74"/>
    </row>
    <row r="589" spans="2:158" s="69" customFormat="1">
      <c r="B589" s="76"/>
      <c r="C589" s="77" t="s">
        <v>395</v>
      </c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2"/>
      <c r="P589" s="71"/>
      <c r="Q589" s="71"/>
      <c r="R589" s="71"/>
      <c r="S589" s="71"/>
      <c r="T589" s="71"/>
      <c r="U589" s="71"/>
      <c r="V589" s="71"/>
      <c r="W589" s="71"/>
      <c r="X589" s="71"/>
      <c r="Y589" s="73">
        <v>1</v>
      </c>
      <c r="Z589" s="73"/>
      <c r="AA589" s="73"/>
      <c r="AB589" s="73"/>
      <c r="AC589" s="73"/>
      <c r="AD589" s="73"/>
      <c r="AE589" s="73"/>
      <c r="AF589" s="447">
        <f t="shared" si="378"/>
        <v>150</v>
      </c>
      <c r="AG589" s="71"/>
      <c r="AH589" s="71"/>
      <c r="AI589" s="71"/>
      <c r="AJ589" s="71"/>
      <c r="AK589" s="71"/>
      <c r="AL589" s="71"/>
      <c r="AM589" s="71"/>
      <c r="AN589" s="71"/>
      <c r="AO589" s="71">
        <v>150</v>
      </c>
      <c r="AP589" s="71"/>
      <c r="AQ589" s="71"/>
      <c r="AR589" s="71"/>
      <c r="AS589" s="447">
        <f t="shared" si="379"/>
        <v>150</v>
      </c>
      <c r="AT589" s="455"/>
      <c r="AU589" s="450"/>
      <c r="AV589" s="71"/>
      <c r="AW589" s="71"/>
      <c r="AX589" s="71"/>
      <c r="AY589" s="455"/>
      <c r="AZ589" s="71"/>
      <c r="BA589" s="455"/>
      <c r="BB589" s="447">
        <f t="shared" si="380"/>
        <v>0</v>
      </c>
      <c r="BC589" s="71"/>
      <c r="BD589" s="71"/>
      <c r="BE589" s="71"/>
      <c r="BF589" s="71"/>
      <c r="BG589" s="455"/>
      <c r="BH589" s="455"/>
      <c r="BI589" s="455"/>
      <c r="BJ589" s="455"/>
      <c r="BK589" s="455"/>
      <c r="BL589" s="450">
        <f t="shared" si="381"/>
        <v>0</v>
      </c>
      <c r="BM589" s="71"/>
      <c r="BN589" s="71"/>
      <c r="BO589" s="71"/>
      <c r="BP589" s="71"/>
      <c r="BQ589" s="455">
        <f t="shared" si="382"/>
        <v>0</v>
      </c>
      <c r="BR589" s="71"/>
      <c r="BS589" s="71"/>
      <c r="BT589" s="71"/>
      <c r="BU589" s="71"/>
      <c r="BV589" s="71"/>
      <c r="BW589" s="71"/>
      <c r="BX589" s="71"/>
      <c r="BY589" s="71"/>
      <c r="BZ589" s="71"/>
      <c r="CA589" s="71"/>
      <c r="CB589" s="71"/>
      <c r="CC589" s="71"/>
      <c r="CD589" s="71"/>
      <c r="CE589" s="71"/>
      <c r="CF589" s="71"/>
      <c r="CG589" s="71"/>
      <c r="CH589" s="71"/>
      <c r="CI589" s="71"/>
      <c r="CJ589" s="71"/>
      <c r="CK589" s="71"/>
      <c r="CL589" s="71"/>
      <c r="CM589" s="71"/>
      <c r="CN589" s="71"/>
      <c r="CO589" s="71"/>
      <c r="CP589" s="190">
        <f t="shared" si="374"/>
        <v>0</v>
      </c>
      <c r="CQ589" s="71"/>
      <c r="CR589" s="71"/>
      <c r="CS589" s="71"/>
      <c r="CT589" s="71"/>
      <c r="CU589" s="71"/>
      <c r="CV589" s="71"/>
      <c r="CW589" s="71"/>
      <c r="CX589" s="71"/>
      <c r="CY589" s="71"/>
      <c r="CZ589" s="71"/>
      <c r="DA589" s="71"/>
      <c r="DB589" s="190">
        <f t="shared" si="375"/>
        <v>0</v>
      </c>
      <c r="DC589" s="71">
        <f t="shared" si="371"/>
        <v>0</v>
      </c>
      <c r="DD589" s="71"/>
      <c r="DE589" s="71"/>
      <c r="DF589" s="71"/>
      <c r="DG589" s="190">
        <f t="shared" si="372"/>
        <v>0</v>
      </c>
      <c r="DH589" s="71">
        <f t="shared" si="373"/>
        <v>0</v>
      </c>
      <c r="DI589" s="71"/>
      <c r="DJ589" s="71"/>
      <c r="DK589" s="71"/>
      <c r="DL589" s="71"/>
      <c r="DM589" s="71"/>
      <c r="DN589" s="71"/>
      <c r="DO589" s="71"/>
      <c r="DP589" s="71"/>
      <c r="DQ589" s="71"/>
      <c r="DR589" s="71"/>
      <c r="DS589" s="71"/>
      <c r="DT589" s="71"/>
      <c r="DU589" s="71"/>
      <c r="DV589" s="71"/>
      <c r="DW589" s="71"/>
      <c r="DX589" s="71"/>
      <c r="DY589" s="71"/>
      <c r="DZ589" s="71"/>
      <c r="EA589" s="71"/>
      <c r="EB589" s="71"/>
      <c r="EC589" s="71"/>
      <c r="ED589" s="71"/>
      <c r="EE589" s="71"/>
      <c r="EF589" s="71"/>
      <c r="EG589" s="71"/>
      <c r="EH589" s="71"/>
      <c r="EI589" s="74"/>
      <c r="EJ589" s="74"/>
      <c r="EK589" s="74"/>
      <c r="EL589" s="74"/>
      <c r="EM589" s="74"/>
      <c r="EN589" s="74"/>
      <c r="EO589" s="74"/>
      <c r="EP589" s="74"/>
      <c r="EQ589" s="74"/>
      <c r="ER589" s="74"/>
      <c r="ES589" s="74"/>
      <c r="ET589" s="74"/>
      <c r="EU589" s="74"/>
      <c r="EV589" s="74"/>
      <c r="EW589" s="74"/>
      <c r="EX589" s="74"/>
      <c r="EY589" s="74"/>
      <c r="EZ589" s="74"/>
      <c r="FA589" s="74"/>
      <c r="FB589" s="74"/>
    </row>
    <row r="590" spans="2:158" s="69" customFormat="1">
      <c r="B590" s="76"/>
      <c r="C590" s="77" t="s">
        <v>396</v>
      </c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2"/>
      <c r="P590" s="71"/>
      <c r="Q590" s="71"/>
      <c r="R590" s="71"/>
      <c r="S590" s="71"/>
      <c r="T590" s="71"/>
      <c r="U590" s="71"/>
      <c r="V590" s="71"/>
      <c r="W590" s="71"/>
      <c r="X590" s="71"/>
      <c r="Y590" s="73"/>
      <c r="Z590" s="73"/>
      <c r="AA590" s="73"/>
      <c r="AB590" s="73"/>
      <c r="AC590" s="73"/>
      <c r="AD590" s="73"/>
      <c r="AE590" s="73"/>
      <c r="AF590" s="447">
        <f t="shared" si="378"/>
        <v>2989</v>
      </c>
      <c r="AG590" s="71"/>
      <c r="AH590" s="71"/>
      <c r="AI590" s="71"/>
      <c r="AJ590" s="71"/>
      <c r="AK590" s="71"/>
      <c r="AL590" s="71"/>
      <c r="AM590" s="71"/>
      <c r="AN590" s="71"/>
      <c r="AO590" s="71">
        <v>2935</v>
      </c>
      <c r="AP590" s="71">
        <v>454</v>
      </c>
      <c r="AQ590" s="71"/>
      <c r="AR590" s="71"/>
      <c r="AS590" s="447">
        <f t="shared" si="379"/>
        <v>2935</v>
      </c>
      <c r="AT590" s="455"/>
      <c r="AU590" s="450"/>
      <c r="AV590" s="71"/>
      <c r="AW590" s="71"/>
      <c r="AX590" s="71"/>
      <c r="AY590" s="455">
        <v>5</v>
      </c>
      <c r="AZ590" s="71"/>
      <c r="BA590" s="455"/>
      <c r="BB590" s="447">
        <f t="shared" si="380"/>
        <v>22</v>
      </c>
      <c r="BC590" s="71">
        <v>8</v>
      </c>
      <c r="BD590" s="71">
        <v>4</v>
      </c>
      <c r="BE590" s="71"/>
      <c r="BF590" s="71">
        <v>10</v>
      </c>
      <c r="BG590" s="455"/>
      <c r="BH590" s="455">
        <v>11</v>
      </c>
      <c r="BI590" s="455"/>
      <c r="BJ590" s="455"/>
      <c r="BK590" s="455"/>
      <c r="BL590" s="450">
        <f t="shared" si="381"/>
        <v>16</v>
      </c>
      <c r="BM590" s="71"/>
      <c r="BN590" s="71"/>
      <c r="BO590" s="71"/>
      <c r="BP590" s="71">
        <v>16</v>
      </c>
      <c r="BQ590" s="455">
        <f t="shared" si="382"/>
        <v>54</v>
      </c>
      <c r="BR590" s="71"/>
      <c r="BS590" s="71"/>
      <c r="BT590" s="71"/>
      <c r="BU590" s="71"/>
      <c r="BV590" s="71"/>
      <c r="BW590" s="71"/>
      <c r="BX590" s="71"/>
      <c r="BY590" s="71"/>
      <c r="BZ590" s="71"/>
      <c r="CA590" s="71"/>
      <c r="CB590" s="71"/>
      <c r="CC590" s="71"/>
      <c r="CD590" s="71"/>
      <c r="CE590" s="71"/>
      <c r="CF590" s="71"/>
      <c r="CG590" s="71"/>
      <c r="CH590" s="71"/>
      <c r="CI590" s="71"/>
      <c r="CJ590" s="71"/>
      <c r="CK590" s="71"/>
      <c r="CL590" s="71"/>
      <c r="CM590" s="71"/>
      <c r="CN590" s="71"/>
      <c r="CO590" s="71"/>
      <c r="CP590" s="190">
        <f t="shared" si="374"/>
        <v>0</v>
      </c>
      <c r="CQ590" s="71"/>
      <c r="CR590" s="71"/>
      <c r="CS590" s="71"/>
      <c r="CT590" s="71"/>
      <c r="CU590" s="71"/>
      <c r="CV590" s="71"/>
      <c r="CW590" s="71"/>
      <c r="CX590" s="71"/>
      <c r="CY590" s="71"/>
      <c r="CZ590" s="71"/>
      <c r="DA590" s="71"/>
      <c r="DB590" s="190">
        <f t="shared" si="375"/>
        <v>0</v>
      </c>
      <c r="DC590" s="71">
        <f t="shared" si="371"/>
        <v>0</v>
      </c>
      <c r="DD590" s="71"/>
      <c r="DE590" s="71"/>
      <c r="DF590" s="71"/>
      <c r="DG590" s="190">
        <f t="shared" si="372"/>
        <v>0</v>
      </c>
      <c r="DH590" s="71">
        <f t="shared" si="373"/>
        <v>0</v>
      </c>
      <c r="DI590" s="71"/>
      <c r="DJ590" s="71"/>
      <c r="DK590" s="71"/>
      <c r="DL590" s="71"/>
      <c r="DM590" s="71"/>
      <c r="DN590" s="71"/>
      <c r="DO590" s="71"/>
      <c r="DP590" s="71"/>
      <c r="DQ590" s="71"/>
      <c r="DR590" s="71"/>
      <c r="DS590" s="71"/>
      <c r="DT590" s="71"/>
      <c r="DU590" s="71"/>
      <c r="DV590" s="71"/>
      <c r="DW590" s="71"/>
      <c r="DX590" s="71"/>
      <c r="DY590" s="71"/>
      <c r="DZ590" s="71"/>
      <c r="EA590" s="71"/>
      <c r="EB590" s="71"/>
      <c r="EC590" s="71"/>
      <c r="ED590" s="71"/>
      <c r="EE590" s="71"/>
      <c r="EF590" s="71"/>
      <c r="EG590" s="71"/>
      <c r="EH590" s="71"/>
      <c r="EI590" s="74"/>
      <c r="EJ590" s="74"/>
      <c r="EK590" s="74"/>
      <c r="EL590" s="74"/>
      <c r="EM590" s="74"/>
      <c r="EN590" s="74"/>
      <c r="EO590" s="74"/>
      <c r="EP590" s="74"/>
      <c r="EQ590" s="74"/>
      <c r="ER590" s="74"/>
      <c r="ES590" s="74"/>
      <c r="ET590" s="74"/>
      <c r="EU590" s="74"/>
      <c r="EV590" s="74"/>
      <c r="EW590" s="74"/>
      <c r="EX590" s="74"/>
      <c r="EY590" s="74"/>
      <c r="EZ590" s="74"/>
      <c r="FA590" s="74"/>
      <c r="FB590" s="74"/>
    </row>
    <row r="591" spans="2:158" s="69" customFormat="1">
      <c r="B591" s="76"/>
      <c r="C591" s="77" t="s">
        <v>397</v>
      </c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2"/>
      <c r="P591" s="71"/>
      <c r="Q591" s="71"/>
      <c r="R591" s="71"/>
      <c r="S591" s="71"/>
      <c r="T591" s="71"/>
      <c r="U591" s="71"/>
      <c r="V591" s="71"/>
      <c r="W591" s="71"/>
      <c r="X591" s="71"/>
      <c r="Y591" s="73">
        <v>1</v>
      </c>
      <c r="Z591" s="73"/>
      <c r="AA591" s="73"/>
      <c r="AB591" s="73"/>
      <c r="AC591" s="73"/>
      <c r="AD591" s="73"/>
      <c r="AE591" s="73"/>
      <c r="AF591" s="447">
        <f t="shared" si="378"/>
        <v>102</v>
      </c>
      <c r="AG591" s="71"/>
      <c r="AH591" s="71"/>
      <c r="AI591" s="71"/>
      <c r="AJ591" s="71"/>
      <c r="AK591" s="71"/>
      <c r="AL591" s="71"/>
      <c r="AM591" s="71"/>
      <c r="AN591" s="71"/>
      <c r="AO591" s="71">
        <v>102</v>
      </c>
      <c r="AP591" s="71">
        <v>102</v>
      </c>
      <c r="AQ591" s="71"/>
      <c r="AR591" s="71"/>
      <c r="AS591" s="447">
        <f t="shared" si="379"/>
        <v>102</v>
      </c>
      <c r="AT591" s="455"/>
      <c r="AU591" s="450"/>
      <c r="AV591" s="71"/>
      <c r="AW591" s="71"/>
      <c r="AX591" s="71"/>
      <c r="AY591" s="455"/>
      <c r="AZ591" s="71"/>
      <c r="BA591" s="455"/>
      <c r="BB591" s="447">
        <f t="shared" si="380"/>
        <v>0</v>
      </c>
      <c r="BC591" s="71"/>
      <c r="BD591" s="71"/>
      <c r="BE591" s="71"/>
      <c r="BF591" s="71"/>
      <c r="BG591" s="455"/>
      <c r="BH591" s="455"/>
      <c r="BI591" s="455"/>
      <c r="BJ591" s="455"/>
      <c r="BK591" s="455"/>
      <c r="BL591" s="450">
        <f t="shared" si="381"/>
        <v>0</v>
      </c>
      <c r="BM591" s="71"/>
      <c r="BN591" s="71"/>
      <c r="BO591" s="71"/>
      <c r="BP591" s="71"/>
      <c r="BQ591" s="455">
        <f t="shared" si="382"/>
        <v>0</v>
      </c>
      <c r="BR591" s="71"/>
      <c r="BS591" s="71"/>
      <c r="BT591" s="71"/>
      <c r="BU591" s="71"/>
      <c r="BV591" s="71"/>
      <c r="BW591" s="71"/>
      <c r="BX591" s="71"/>
      <c r="BY591" s="71"/>
      <c r="BZ591" s="71"/>
      <c r="CA591" s="71"/>
      <c r="CB591" s="71"/>
      <c r="CC591" s="71"/>
      <c r="CD591" s="71"/>
      <c r="CE591" s="71"/>
      <c r="CF591" s="71"/>
      <c r="CG591" s="71"/>
      <c r="CH591" s="71"/>
      <c r="CI591" s="71"/>
      <c r="CJ591" s="71"/>
      <c r="CK591" s="71"/>
      <c r="CL591" s="71"/>
      <c r="CM591" s="71"/>
      <c r="CN591" s="71"/>
      <c r="CO591" s="71"/>
      <c r="CP591" s="190">
        <f t="shared" si="374"/>
        <v>0</v>
      </c>
      <c r="CQ591" s="71"/>
      <c r="CR591" s="71"/>
      <c r="CS591" s="71"/>
      <c r="CT591" s="71"/>
      <c r="CU591" s="71"/>
      <c r="CV591" s="71"/>
      <c r="CW591" s="71"/>
      <c r="CX591" s="71"/>
      <c r="CY591" s="71"/>
      <c r="CZ591" s="71"/>
      <c r="DA591" s="71"/>
      <c r="DB591" s="190">
        <f t="shared" si="375"/>
        <v>0</v>
      </c>
      <c r="DC591" s="71">
        <f t="shared" si="371"/>
        <v>0</v>
      </c>
      <c r="DD591" s="71"/>
      <c r="DE591" s="71"/>
      <c r="DF591" s="71"/>
      <c r="DG591" s="190">
        <f t="shared" si="372"/>
        <v>0</v>
      </c>
      <c r="DH591" s="71">
        <f t="shared" si="373"/>
        <v>0</v>
      </c>
      <c r="DI591" s="71"/>
      <c r="DJ591" s="71"/>
      <c r="DK591" s="71"/>
      <c r="DL591" s="71"/>
      <c r="DM591" s="71"/>
      <c r="DN591" s="71"/>
      <c r="DO591" s="71"/>
      <c r="DP591" s="71"/>
      <c r="DQ591" s="71"/>
      <c r="DR591" s="71"/>
      <c r="DS591" s="71"/>
      <c r="DT591" s="71"/>
      <c r="DU591" s="71"/>
      <c r="DV591" s="71"/>
      <c r="DW591" s="71"/>
      <c r="DX591" s="71"/>
      <c r="DY591" s="71"/>
      <c r="DZ591" s="71"/>
      <c r="EA591" s="71"/>
      <c r="EB591" s="71"/>
      <c r="EC591" s="71"/>
      <c r="ED591" s="71"/>
      <c r="EE591" s="71"/>
      <c r="EF591" s="71"/>
      <c r="EG591" s="71"/>
      <c r="EH591" s="71"/>
      <c r="EI591" s="74"/>
      <c r="EJ591" s="74"/>
      <c r="EK591" s="74"/>
      <c r="EL591" s="74"/>
      <c r="EM591" s="74"/>
      <c r="EN591" s="74"/>
      <c r="EO591" s="74"/>
      <c r="EP591" s="74"/>
      <c r="EQ591" s="74"/>
      <c r="ER591" s="74"/>
      <c r="ES591" s="74"/>
      <c r="ET591" s="74"/>
      <c r="EU591" s="74"/>
      <c r="EV591" s="74"/>
      <c r="EW591" s="74"/>
      <c r="EX591" s="74"/>
      <c r="EY591" s="74"/>
      <c r="EZ591" s="74"/>
      <c r="FA591" s="74"/>
      <c r="FB591" s="74"/>
    </row>
    <row r="592" spans="2:158" s="69" customFormat="1">
      <c r="B592" s="76"/>
      <c r="C592" s="77" t="s">
        <v>398</v>
      </c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2"/>
      <c r="P592" s="71"/>
      <c r="Q592" s="71"/>
      <c r="R592" s="71"/>
      <c r="S592" s="71"/>
      <c r="T592" s="71"/>
      <c r="U592" s="71"/>
      <c r="V592" s="71"/>
      <c r="W592" s="71"/>
      <c r="X592" s="71"/>
      <c r="Y592" s="73">
        <v>1</v>
      </c>
      <c r="Z592" s="73"/>
      <c r="AA592" s="73"/>
      <c r="AB592" s="73"/>
      <c r="AC592" s="73"/>
      <c r="AD592" s="73"/>
      <c r="AE592" s="73"/>
      <c r="AF592" s="447">
        <f t="shared" si="378"/>
        <v>93</v>
      </c>
      <c r="AG592" s="71">
        <v>75</v>
      </c>
      <c r="AH592" s="71"/>
      <c r="AI592" s="71"/>
      <c r="AJ592" s="71"/>
      <c r="AK592" s="71"/>
      <c r="AL592" s="71"/>
      <c r="AM592" s="71"/>
      <c r="AN592" s="71"/>
      <c r="AO592" s="71">
        <v>17</v>
      </c>
      <c r="AP592" s="71"/>
      <c r="AQ592" s="71"/>
      <c r="AR592" s="71"/>
      <c r="AS592" s="447">
        <f t="shared" si="379"/>
        <v>92</v>
      </c>
      <c r="AT592" s="455"/>
      <c r="AU592" s="450"/>
      <c r="AV592" s="71"/>
      <c r="AW592" s="71"/>
      <c r="AX592" s="71"/>
      <c r="AY592" s="455"/>
      <c r="AZ592" s="71"/>
      <c r="BA592" s="455"/>
      <c r="BB592" s="447">
        <f t="shared" si="380"/>
        <v>0</v>
      </c>
      <c r="BC592" s="71"/>
      <c r="BD592" s="71"/>
      <c r="BE592" s="71"/>
      <c r="BF592" s="71"/>
      <c r="BG592" s="455"/>
      <c r="BH592" s="455">
        <v>1</v>
      </c>
      <c r="BI592" s="455"/>
      <c r="BJ592" s="455"/>
      <c r="BK592" s="455"/>
      <c r="BL592" s="450">
        <f t="shared" si="381"/>
        <v>0</v>
      </c>
      <c r="BM592" s="71"/>
      <c r="BN592" s="71"/>
      <c r="BO592" s="71"/>
      <c r="BP592" s="71"/>
      <c r="BQ592" s="455">
        <f t="shared" si="382"/>
        <v>1</v>
      </c>
      <c r="BR592" s="71"/>
      <c r="BS592" s="71"/>
      <c r="BT592" s="71"/>
      <c r="BU592" s="71"/>
      <c r="BV592" s="71"/>
      <c r="BW592" s="71"/>
      <c r="BX592" s="71"/>
      <c r="BY592" s="71"/>
      <c r="BZ592" s="71"/>
      <c r="CA592" s="71"/>
      <c r="CB592" s="71"/>
      <c r="CC592" s="71"/>
      <c r="CD592" s="71"/>
      <c r="CE592" s="71"/>
      <c r="CF592" s="71"/>
      <c r="CG592" s="71"/>
      <c r="CH592" s="71"/>
      <c r="CI592" s="71"/>
      <c r="CJ592" s="71"/>
      <c r="CK592" s="71"/>
      <c r="CL592" s="71"/>
      <c r="CM592" s="71"/>
      <c r="CN592" s="71"/>
      <c r="CO592" s="71"/>
      <c r="CP592" s="188">
        <f t="shared" si="374"/>
        <v>0</v>
      </c>
      <c r="CQ592" s="71"/>
      <c r="CR592" s="71"/>
      <c r="CS592" s="71"/>
      <c r="CT592" s="71"/>
      <c r="CU592" s="71"/>
      <c r="CV592" s="71"/>
      <c r="CW592" s="71"/>
      <c r="CX592" s="71"/>
      <c r="CY592" s="71"/>
      <c r="CZ592" s="71"/>
      <c r="DA592" s="71"/>
      <c r="DB592" s="188">
        <f t="shared" si="375"/>
        <v>0</v>
      </c>
      <c r="DC592" s="38">
        <f t="shared" si="371"/>
        <v>0</v>
      </c>
      <c r="DD592" s="71"/>
      <c r="DE592" s="71"/>
      <c r="DF592" s="71"/>
      <c r="DG592" s="188">
        <f t="shared" si="372"/>
        <v>0</v>
      </c>
      <c r="DH592" s="38">
        <f t="shared" si="373"/>
        <v>0</v>
      </c>
      <c r="DI592" s="71"/>
      <c r="DJ592" s="71"/>
      <c r="DK592" s="71"/>
      <c r="DL592" s="71"/>
      <c r="DM592" s="71"/>
      <c r="DN592" s="71"/>
      <c r="DO592" s="71"/>
      <c r="DP592" s="71"/>
      <c r="DQ592" s="71"/>
      <c r="DR592" s="71"/>
      <c r="DS592" s="71"/>
      <c r="DT592" s="71"/>
      <c r="DU592" s="71"/>
      <c r="DV592" s="71"/>
      <c r="DW592" s="71"/>
      <c r="DX592" s="71"/>
      <c r="DY592" s="71"/>
      <c r="DZ592" s="71"/>
      <c r="EA592" s="71"/>
      <c r="EB592" s="71"/>
      <c r="EC592" s="71"/>
      <c r="ED592" s="71"/>
      <c r="EE592" s="71"/>
      <c r="EF592" s="71"/>
      <c r="EG592" s="71"/>
      <c r="EH592" s="71"/>
      <c r="EI592" s="74"/>
      <c r="EJ592" s="74"/>
      <c r="EK592" s="74"/>
      <c r="EL592" s="74"/>
      <c r="EM592" s="74"/>
      <c r="EN592" s="74"/>
      <c r="EO592" s="74"/>
      <c r="EP592" s="74"/>
      <c r="EQ592" s="74"/>
      <c r="ER592" s="74"/>
      <c r="ES592" s="74"/>
      <c r="ET592" s="74"/>
      <c r="EU592" s="74"/>
      <c r="EV592" s="74"/>
      <c r="EW592" s="74"/>
      <c r="EX592" s="74"/>
      <c r="EY592" s="74"/>
      <c r="EZ592" s="74"/>
      <c r="FA592" s="74"/>
      <c r="FB592" s="74"/>
    </row>
    <row r="593" spans="2:158" s="187" customFormat="1" ht="17.25" customHeight="1">
      <c r="B593" s="748" t="s">
        <v>472</v>
      </c>
      <c r="C593" s="744" t="s">
        <v>473</v>
      </c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185"/>
      <c r="P593" s="88"/>
      <c r="Q593" s="88"/>
      <c r="R593" s="88"/>
      <c r="S593" s="88"/>
      <c r="T593" s="88"/>
      <c r="U593" s="88"/>
      <c r="V593" s="88"/>
      <c r="W593" s="88"/>
      <c r="X593" s="88"/>
      <c r="Y593" s="88">
        <v>36</v>
      </c>
      <c r="Z593" s="88"/>
      <c r="AA593" s="88"/>
      <c r="AB593" s="88"/>
      <c r="AC593" s="88"/>
      <c r="AD593" s="88"/>
      <c r="AE593" s="88"/>
      <c r="AF593" s="447">
        <f t="shared" si="378"/>
        <v>14.9</v>
      </c>
      <c r="AG593" s="88">
        <v>5.4</v>
      </c>
      <c r="AH593" s="88"/>
      <c r="AI593" s="88"/>
      <c r="AJ593" s="88"/>
      <c r="AK593" s="88"/>
      <c r="AL593" s="88"/>
      <c r="AM593" s="88"/>
      <c r="AN593" s="88"/>
      <c r="AO593" s="88">
        <v>9.1</v>
      </c>
      <c r="AP593" s="88">
        <v>2.7</v>
      </c>
      <c r="AQ593" s="88">
        <v>1.8</v>
      </c>
      <c r="AR593" s="88"/>
      <c r="AS593" s="447">
        <f t="shared" si="379"/>
        <v>14.5</v>
      </c>
      <c r="AT593" s="450"/>
      <c r="AU593" s="450">
        <f>SUM(AV593:AX593)</f>
        <v>0</v>
      </c>
      <c r="AV593" s="88"/>
      <c r="AW593" s="88"/>
      <c r="AX593" s="88"/>
      <c r="AY593" s="450"/>
      <c r="AZ593" s="88"/>
      <c r="BA593" s="450">
        <v>0.1</v>
      </c>
      <c r="BB593" s="447">
        <f>SUM(BC593,BD593,BF593)</f>
        <v>0.1</v>
      </c>
      <c r="BC593" s="88"/>
      <c r="BD593" s="88">
        <v>0.1</v>
      </c>
      <c r="BE593" s="88">
        <v>0.1</v>
      </c>
      <c r="BF593" s="88"/>
      <c r="BG593" s="450"/>
      <c r="BH593" s="450">
        <v>0.1</v>
      </c>
      <c r="BI593" s="450"/>
      <c r="BJ593" s="450"/>
      <c r="BK593" s="450"/>
      <c r="BL593" s="450">
        <f t="shared" ref="BL593:BL608" si="383">SUM(BM593:BP593)</f>
        <v>0.1</v>
      </c>
      <c r="BM593" s="88"/>
      <c r="BN593" s="88"/>
      <c r="BO593" s="88"/>
      <c r="BP593" s="88">
        <v>0.1</v>
      </c>
      <c r="BQ593" s="450">
        <f t="shared" si="382"/>
        <v>0.4</v>
      </c>
      <c r="BR593" s="88">
        <v>0.1</v>
      </c>
      <c r="BS593" s="88"/>
      <c r="BT593" s="88">
        <v>0.1</v>
      </c>
      <c r="BU593" s="88"/>
      <c r="BV593" s="88"/>
      <c r="BW593" s="88"/>
      <c r="BX593" s="88"/>
      <c r="BY593" s="88"/>
      <c r="BZ593" s="88"/>
      <c r="CA593" s="88"/>
      <c r="CB593" s="88"/>
      <c r="CC593" s="88"/>
      <c r="CD593" s="88"/>
      <c r="CE593" s="88"/>
      <c r="CF593" s="88"/>
      <c r="CG593" s="88"/>
      <c r="CH593" s="88">
        <v>0.1</v>
      </c>
      <c r="CI593" s="88"/>
      <c r="CJ593" s="88"/>
      <c r="CK593" s="88"/>
      <c r="CL593" s="88"/>
      <c r="CM593" s="88"/>
      <c r="CN593" s="88"/>
      <c r="CO593" s="88"/>
      <c r="CP593" s="305">
        <f t="shared" si="374"/>
        <v>0</v>
      </c>
      <c r="CQ593" s="88"/>
      <c r="CR593" s="88"/>
      <c r="CS593" s="88"/>
      <c r="CT593" s="88"/>
      <c r="CU593" s="88"/>
      <c r="CV593" s="88"/>
      <c r="CW593" s="88"/>
      <c r="CX593" s="88"/>
      <c r="CY593" s="88"/>
      <c r="CZ593" s="88"/>
      <c r="DA593" s="88"/>
      <c r="DB593" s="305">
        <f t="shared" si="375"/>
        <v>0</v>
      </c>
      <c r="DC593" s="33">
        <f t="shared" si="371"/>
        <v>0</v>
      </c>
      <c r="DD593" s="88"/>
      <c r="DE593" s="88"/>
      <c r="DF593" s="88"/>
      <c r="DG593" s="305">
        <f t="shared" si="372"/>
        <v>0</v>
      </c>
      <c r="DH593" s="33">
        <f t="shared" si="373"/>
        <v>0</v>
      </c>
      <c r="DI593" s="88"/>
      <c r="DJ593" s="88"/>
      <c r="DK593" s="88"/>
      <c r="DL593" s="88"/>
      <c r="DM593" s="88"/>
      <c r="DN593" s="88"/>
      <c r="DO593" s="88"/>
      <c r="DP593" s="88"/>
      <c r="DQ593" s="88"/>
      <c r="DR593" s="88"/>
      <c r="DS593" s="88"/>
      <c r="DT593" s="88"/>
      <c r="DU593" s="88"/>
      <c r="DV593" s="88"/>
      <c r="DW593" s="88"/>
      <c r="DX593" s="88"/>
      <c r="DY593" s="88"/>
      <c r="DZ593" s="88"/>
      <c r="EA593" s="88"/>
      <c r="EB593" s="88"/>
      <c r="EC593" s="88"/>
      <c r="ED593" s="88"/>
      <c r="EE593" s="88"/>
      <c r="EF593" s="88"/>
      <c r="EG593" s="88"/>
      <c r="EH593" s="88"/>
      <c r="EI593" s="186"/>
      <c r="EJ593" s="186"/>
      <c r="EK593" s="186"/>
      <c r="EL593" s="186"/>
      <c r="EM593" s="186"/>
      <c r="EN593" s="186"/>
      <c r="EO593" s="186"/>
      <c r="EP593" s="186"/>
      <c r="EQ593" s="186"/>
      <c r="ER593" s="186"/>
      <c r="ES593" s="186"/>
      <c r="ET593" s="186"/>
      <c r="EU593" s="186"/>
      <c r="EV593" s="186"/>
      <c r="EW593" s="186"/>
      <c r="EX593" s="186"/>
      <c r="EY593" s="186"/>
      <c r="EZ593" s="186"/>
      <c r="FA593" s="186"/>
      <c r="FB593" s="186"/>
    </row>
    <row r="594" spans="2:158" s="83" customFormat="1" ht="12.75" customHeight="1">
      <c r="B594" s="749"/>
      <c r="C594" s="745"/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7"/>
      <c r="P594" s="86"/>
      <c r="Q594" s="86"/>
      <c r="R594" s="86"/>
      <c r="S594" s="86"/>
      <c r="T594" s="86"/>
      <c r="U594" s="86"/>
      <c r="V594" s="86"/>
      <c r="W594" s="86"/>
      <c r="X594" s="86"/>
      <c r="Y594" s="88">
        <f>SUM(Y595:Y608)</f>
        <v>36</v>
      </c>
      <c r="Z594" s="88">
        <f t="shared" ref="Z594:BT594" si="384">SUM(Z595:Z608)</f>
        <v>0</v>
      </c>
      <c r="AA594" s="88">
        <f t="shared" si="384"/>
        <v>0</v>
      </c>
      <c r="AB594" s="88">
        <f t="shared" si="384"/>
        <v>0</v>
      </c>
      <c r="AC594" s="88">
        <f t="shared" si="384"/>
        <v>0</v>
      </c>
      <c r="AD594" s="88">
        <f t="shared" si="384"/>
        <v>0</v>
      </c>
      <c r="AE594" s="88">
        <f t="shared" si="384"/>
        <v>0</v>
      </c>
      <c r="AF594" s="447">
        <f t="shared" si="378"/>
        <v>14820</v>
      </c>
      <c r="AG594" s="88">
        <f t="shared" si="384"/>
        <v>5431</v>
      </c>
      <c r="AH594" s="88">
        <f t="shared" si="384"/>
        <v>21</v>
      </c>
      <c r="AI594" s="88">
        <f t="shared" si="384"/>
        <v>21</v>
      </c>
      <c r="AJ594" s="88">
        <f t="shared" si="384"/>
        <v>0</v>
      </c>
      <c r="AK594" s="88">
        <f t="shared" si="384"/>
        <v>0</v>
      </c>
      <c r="AL594" s="88">
        <f t="shared" si="384"/>
        <v>0</v>
      </c>
      <c r="AM594" s="88">
        <f t="shared" si="384"/>
        <v>0</v>
      </c>
      <c r="AN594" s="88">
        <f t="shared" si="384"/>
        <v>0</v>
      </c>
      <c r="AO594" s="88">
        <f t="shared" si="384"/>
        <v>9070</v>
      </c>
      <c r="AP594" s="88">
        <f t="shared" si="384"/>
        <v>2723</v>
      </c>
      <c r="AQ594" s="88">
        <f t="shared" si="384"/>
        <v>1840</v>
      </c>
      <c r="AR594" s="88">
        <f t="shared" si="384"/>
        <v>0</v>
      </c>
      <c r="AS594" s="447">
        <f t="shared" si="379"/>
        <v>14522</v>
      </c>
      <c r="AT594" s="450">
        <f t="shared" si="384"/>
        <v>0</v>
      </c>
      <c r="AU594" s="450">
        <f t="shared" si="384"/>
        <v>0</v>
      </c>
      <c r="AV594" s="88">
        <f t="shared" si="384"/>
        <v>0</v>
      </c>
      <c r="AW594" s="88">
        <f t="shared" si="384"/>
        <v>0</v>
      </c>
      <c r="AX594" s="88">
        <f t="shared" si="384"/>
        <v>0</v>
      </c>
      <c r="AY594" s="450">
        <f t="shared" si="384"/>
        <v>15</v>
      </c>
      <c r="AZ594" s="88">
        <f t="shared" si="384"/>
        <v>5</v>
      </c>
      <c r="BA594" s="450">
        <f t="shared" si="384"/>
        <v>61</v>
      </c>
      <c r="BB594" s="450">
        <f t="shared" si="384"/>
        <v>72</v>
      </c>
      <c r="BC594" s="88">
        <f t="shared" si="384"/>
        <v>2</v>
      </c>
      <c r="BD594" s="88">
        <f t="shared" si="384"/>
        <v>70</v>
      </c>
      <c r="BE594" s="88">
        <f t="shared" si="384"/>
        <v>70</v>
      </c>
      <c r="BF594" s="88">
        <f t="shared" si="384"/>
        <v>0</v>
      </c>
      <c r="BG594" s="450">
        <f t="shared" si="384"/>
        <v>0</v>
      </c>
      <c r="BH594" s="450">
        <f t="shared" si="384"/>
        <v>59</v>
      </c>
      <c r="BI594" s="450">
        <f t="shared" si="384"/>
        <v>1</v>
      </c>
      <c r="BJ594" s="450">
        <f t="shared" si="384"/>
        <v>22</v>
      </c>
      <c r="BK594" s="450">
        <f t="shared" si="384"/>
        <v>0</v>
      </c>
      <c r="BL594" s="450">
        <f t="shared" si="383"/>
        <v>68</v>
      </c>
      <c r="BM594" s="88">
        <f t="shared" si="384"/>
        <v>0</v>
      </c>
      <c r="BN594" s="88">
        <f t="shared" si="384"/>
        <v>0</v>
      </c>
      <c r="BO594" s="88">
        <f t="shared" si="384"/>
        <v>0</v>
      </c>
      <c r="BP594" s="88">
        <f t="shared" si="384"/>
        <v>68</v>
      </c>
      <c r="BQ594" s="455">
        <f t="shared" si="382"/>
        <v>298</v>
      </c>
      <c r="BR594" s="88">
        <f t="shared" si="384"/>
        <v>50</v>
      </c>
      <c r="BS594" s="88">
        <f t="shared" si="384"/>
        <v>0</v>
      </c>
      <c r="BT594" s="88">
        <f t="shared" si="384"/>
        <v>50</v>
      </c>
      <c r="BU594" s="86"/>
      <c r="BV594" s="86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188">
        <f t="shared" si="374"/>
        <v>0</v>
      </c>
      <c r="CQ594" s="86"/>
      <c r="CR594" s="86"/>
      <c r="CS594" s="86"/>
      <c r="CT594" s="86"/>
      <c r="CU594" s="86"/>
      <c r="CV594" s="86"/>
      <c r="CW594" s="86"/>
      <c r="CX594" s="86"/>
      <c r="CY594" s="86"/>
      <c r="CZ594" s="86"/>
      <c r="DA594" s="86"/>
      <c r="DB594" s="188">
        <f t="shared" si="375"/>
        <v>0</v>
      </c>
      <c r="DC594" s="38">
        <f t="shared" si="371"/>
        <v>0</v>
      </c>
      <c r="DD594" s="86"/>
      <c r="DE594" s="86"/>
      <c r="DF594" s="86"/>
      <c r="DG594" s="188">
        <f t="shared" si="372"/>
        <v>0</v>
      </c>
      <c r="DH594" s="38">
        <f t="shared" si="373"/>
        <v>0</v>
      </c>
      <c r="DI594" s="86"/>
      <c r="DJ594" s="86"/>
      <c r="DK594" s="86"/>
      <c r="DL594" s="86"/>
      <c r="DM594" s="86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6"/>
      <c r="EI594" s="89"/>
      <c r="EJ594" s="89"/>
      <c r="EK594" s="89"/>
      <c r="EL594" s="89"/>
      <c r="EM594" s="89"/>
      <c r="EN594" s="89"/>
      <c r="EO594" s="89"/>
      <c r="EP594" s="89"/>
      <c r="EQ594" s="89"/>
      <c r="ER594" s="89"/>
      <c r="ES594" s="89"/>
      <c r="ET594" s="89"/>
      <c r="EU594" s="89"/>
      <c r="EV594" s="89"/>
      <c r="EW594" s="89"/>
      <c r="EX594" s="89"/>
      <c r="EY594" s="89"/>
      <c r="EZ594" s="89"/>
      <c r="FA594" s="89"/>
      <c r="FB594" s="89"/>
    </row>
    <row r="595" spans="2:158" s="69" customFormat="1">
      <c r="B595" s="76"/>
      <c r="C595" s="77" t="s">
        <v>385</v>
      </c>
      <c r="D595" s="71"/>
      <c r="E595" s="71"/>
      <c r="F595" s="71"/>
      <c r="G595" s="71"/>
      <c r="H595" s="71"/>
      <c r="I595" s="71"/>
      <c r="J595" s="71"/>
      <c r="K595" s="71"/>
      <c r="L595" s="71"/>
      <c r="M595" s="71"/>
      <c r="N595" s="71"/>
      <c r="O595" s="72"/>
      <c r="P595" s="71"/>
      <c r="Q595" s="71"/>
      <c r="R595" s="71"/>
      <c r="S595" s="71"/>
      <c r="T595" s="71"/>
      <c r="U595" s="71"/>
      <c r="V595" s="71"/>
      <c r="W595" s="71"/>
      <c r="X595" s="71"/>
      <c r="Y595" s="73">
        <v>1</v>
      </c>
      <c r="Z595" s="73"/>
      <c r="AA595" s="73"/>
      <c r="AB595" s="73"/>
      <c r="AC595" s="73"/>
      <c r="AD595" s="73"/>
      <c r="AE595" s="73"/>
      <c r="AF595" s="447">
        <f t="shared" si="378"/>
        <v>704</v>
      </c>
      <c r="AG595" s="71">
        <v>261</v>
      </c>
      <c r="AH595" s="71"/>
      <c r="AI595" s="71"/>
      <c r="AJ595" s="71"/>
      <c r="AK595" s="71"/>
      <c r="AL595" s="71"/>
      <c r="AM595" s="71"/>
      <c r="AN595" s="71"/>
      <c r="AO595" s="71">
        <v>381</v>
      </c>
      <c r="AP595" s="71">
        <v>28</v>
      </c>
      <c r="AQ595" s="71">
        <v>195</v>
      </c>
      <c r="AR595" s="71"/>
      <c r="AS595" s="447">
        <f t="shared" si="379"/>
        <v>642</v>
      </c>
      <c r="AT595" s="455"/>
      <c r="AU595" s="450"/>
      <c r="AV595" s="71"/>
      <c r="AW595" s="71"/>
      <c r="AX595" s="71"/>
      <c r="AY595" s="455"/>
      <c r="AZ595" s="71"/>
      <c r="BA595" s="455">
        <v>48</v>
      </c>
      <c r="BB595" s="447"/>
      <c r="BC595" s="71"/>
      <c r="BD595" s="71"/>
      <c r="BE595" s="71"/>
      <c r="BF595" s="71"/>
      <c r="BG595" s="455"/>
      <c r="BH595" s="455">
        <v>4</v>
      </c>
      <c r="BI595" s="455">
        <v>1</v>
      </c>
      <c r="BJ595" s="455"/>
      <c r="BK595" s="455"/>
      <c r="BL595" s="450">
        <f t="shared" si="383"/>
        <v>9</v>
      </c>
      <c r="BM595" s="71"/>
      <c r="BN595" s="71"/>
      <c r="BO595" s="71"/>
      <c r="BP595" s="71">
        <v>9</v>
      </c>
      <c r="BQ595" s="455">
        <f>SUM(AT595,AU595,AY595,BA595,BB595,BG595,BH595,BI595,BJ595,BK595,BL595)</f>
        <v>62</v>
      </c>
      <c r="BR595" s="71"/>
      <c r="BS595" s="71"/>
      <c r="BT595" s="71"/>
      <c r="BU595" s="71"/>
      <c r="BV595" s="71"/>
      <c r="BW595" s="71"/>
      <c r="BX595" s="71"/>
      <c r="BY595" s="71"/>
      <c r="BZ595" s="71"/>
      <c r="CA595" s="71"/>
      <c r="CB595" s="71"/>
      <c r="CC595" s="71"/>
      <c r="CD595" s="71"/>
      <c r="CE595" s="71"/>
      <c r="CF595" s="71"/>
      <c r="CG595" s="71"/>
      <c r="CH595" s="71"/>
      <c r="CI595" s="71"/>
      <c r="CJ595" s="71"/>
      <c r="CK595" s="71"/>
      <c r="CL595" s="71"/>
      <c r="CM595" s="71"/>
      <c r="CN595" s="71"/>
      <c r="CO595" s="71"/>
      <c r="CP595" s="190">
        <f t="shared" si="374"/>
        <v>0</v>
      </c>
      <c r="CQ595" s="71"/>
      <c r="CR595" s="71"/>
      <c r="CS595" s="71"/>
      <c r="CT595" s="71"/>
      <c r="CU595" s="71"/>
      <c r="CV595" s="71"/>
      <c r="CW595" s="71"/>
      <c r="CX595" s="71"/>
      <c r="CY595" s="71"/>
      <c r="CZ595" s="71"/>
      <c r="DA595" s="71"/>
      <c r="DB595" s="190">
        <f t="shared" si="375"/>
        <v>0</v>
      </c>
      <c r="DC595" s="71">
        <f t="shared" si="371"/>
        <v>0</v>
      </c>
      <c r="DD595" s="71"/>
      <c r="DE595" s="71"/>
      <c r="DF595" s="71"/>
      <c r="DG595" s="190">
        <f t="shared" si="372"/>
        <v>0</v>
      </c>
      <c r="DH595" s="71">
        <f t="shared" si="373"/>
        <v>0</v>
      </c>
      <c r="DI595" s="71"/>
      <c r="DJ595" s="71"/>
      <c r="DK595" s="71"/>
      <c r="DL595" s="71"/>
      <c r="DM595" s="71"/>
      <c r="DN595" s="71"/>
      <c r="DO595" s="71"/>
      <c r="DP595" s="71"/>
      <c r="DQ595" s="71"/>
      <c r="DR595" s="71"/>
      <c r="DS595" s="71"/>
      <c r="DT595" s="71"/>
      <c r="DU595" s="71"/>
      <c r="DV595" s="71"/>
      <c r="DW595" s="71"/>
      <c r="DX595" s="71"/>
      <c r="DY595" s="71"/>
      <c r="DZ595" s="71"/>
      <c r="EA595" s="71"/>
      <c r="EB595" s="71"/>
      <c r="EC595" s="71"/>
      <c r="ED595" s="71"/>
      <c r="EE595" s="71"/>
      <c r="EF595" s="71"/>
      <c r="EG595" s="71"/>
      <c r="EH595" s="71"/>
      <c r="EI595" s="74"/>
      <c r="EJ595" s="74"/>
      <c r="EK595" s="74"/>
      <c r="EL595" s="74"/>
      <c r="EM595" s="74"/>
      <c r="EN595" s="74"/>
      <c r="EO595" s="74"/>
      <c r="EP595" s="74"/>
      <c r="EQ595" s="74"/>
      <c r="ER595" s="74"/>
      <c r="ES595" s="74"/>
      <c r="ET595" s="74"/>
      <c r="EU595" s="74"/>
      <c r="EV595" s="74"/>
      <c r="EW595" s="74"/>
      <c r="EX595" s="74"/>
      <c r="EY595" s="74"/>
      <c r="EZ595" s="74"/>
      <c r="FA595" s="74"/>
      <c r="FB595" s="74"/>
    </row>
    <row r="596" spans="2:158" s="69" customFormat="1">
      <c r="B596" s="76"/>
      <c r="C596" s="77" t="s">
        <v>386</v>
      </c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2"/>
      <c r="P596" s="71"/>
      <c r="Q596" s="71"/>
      <c r="R596" s="71"/>
      <c r="S596" s="71"/>
      <c r="T596" s="71"/>
      <c r="U596" s="71"/>
      <c r="V596" s="71"/>
      <c r="W596" s="71"/>
      <c r="X596" s="71"/>
      <c r="Y596" s="73"/>
      <c r="Z596" s="73"/>
      <c r="AA596" s="73"/>
      <c r="AB596" s="73"/>
      <c r="AC596" s="73"/>
      <c r="AD596" s="73"/>
      <c r="AE596" s="73"/>
      <c r="AF596" s="447">
        <f t="shared" si="378"/>
        <v>0</v>
      </c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447">
        <f t="shared" si="379"/>
        <v>0</v>
      </c>
      <c r="AT596" s="455"/>
      <c r="AU596" s="450"/>
      <c r="AV596" s="71"/>
      <c r="AW596" s="71"/>
      <c r="AX596" s="71"/>
      <c r="AY596" s="455"/>
      <c r="AZ596" s="71"/>
      <c r="BA596" s="455"/>
      <c r="BB596" s="447"/>
      <c r="BC596" s="71"/>
      <c r="BD596" s="71"/>
      <c r="BE596" s="71"/>
      <c r="BF596" s="71"/>
      <c r="BG596" s="455"/>
      <c r="BH596" s="455"/>
      <c r="BI596" s="455"/>
      <c r="BJ596" s="455"/>
      <c r="BK596" s="455"/>
      <c r="BL596" s="450">
        <f t="shared" si="383"/>
        <v>0</v>
      </c>
      <c r="BM596" s="71"/>
      <c r="BN596" s="71"/>
      <c r="BO596" s="71"/>
      <c r="BP596" s="71"/>
      <c r="BQ596" s="455">
        <f t="shared" ref="BQ596:BQ659" si="385">SUM(AT596,AU596,AY596,BA596,BB596,BG596,BH596,BI596,BJ596,BK596,BL596)</f>
        <v>0</v>
      </c>
      <c r="BR596" s="71"/>
      <c r="BS596" s="71"/>
      <c r="BT596" s="71"/>
      <c r="BU596" s="71"/>
      <c r="BV596" s="71"/>
      <c r="BW596" s="71"/>
      <c r="BX596" s="71"/>
      <c r="BY596" s="71"/>
      <c r="BZ596" s="71"/>
      <c r="CA596" s="71"/>
      <c r="CB596" s="71"/>
      <c r="CC596" s="71"/>
      <c r="CD596" s="71"/>
      <c r="CE596" s="71"/>
      <c r="CF596" s="71"/>
      <c r="CG596" s="71"/>
      <c r="CH596" s="71"/>
      <c r="CI596" s="71"/>
      <c r="CJ596" s="71"/>
      <c r="CK596" s="71"/>
      <c r="CL596" s="71"/>
      <c r="CM596" s="71"/>
      <c r="CN596" s="71"/>
      <c r="CO596" s="71"/>
      <c r="CP596" s="190">
        <f t="shared" si="374"/>
        <v>0</v>
      </c>
      <c r="CQ596" s="71"/>
      <c r="CR596" s="71"/>
      <c r="CS596" s="71"/>
      <c r="CT596" s="71"/>
      <c r="CU596" s="71"/>
      <c r="CV596" s="71"/>
      <c r="CW596" s="71"/>
      <c r="CX596" s="71"/>
      <c r="CY596" s="71"/>
      <c r="CZ596" s="71"/>
      <c r="DA596" s="71"/>
      <c r="DB596" s="190">
        <f t="shared" si="375"/>
        <v>0</v>
      </c>
      <c r="DC596" s="71">
        <f t="shared" si="371"/>
        <v>0</v>
      </c>
      <c r="DD596" s="71"/>
      <c r="DE596" s="71"/>
      <c r="DF596" s="71"/>
      <c r="DG596" s="190">
        <f t="shared" si="372"/>
        <v>0</v>
      </c>
      <c r="DH596" s="71">
        <f t="shared" si="373"/>
        <v>0</v>
      </c>
      <c r="DI596" s="71"/>
      <c r="DJ596" s="71"/>
      <c r="DK596" s="71"/>
      <c r="DL596" s="71"/>
      <c r="DM596" s="71"/>
      <c r="DN596" s="71"/>
      <c r="DO596" s="71"/>
      <c r="DP596" s="71"/>
      <c r="DQ596" s="71"/>
      <c r="DR596" s="71"/>
      <c r="DS596" s="71"/>
      <c r="DT596" s="71"/>
      <c r="DU596" s="71"/>
      <c r="DV596" s="71"/>
      <c r="DW596" s="71"/>
      <c r="DX596" s="71"/>
      <c r="DY596" s="71"/>
      <c r="DZ596" s="71"/>
      <c r="EA596" s="71"/>
      <c r="EB596" s="71"/>
      <c r="EC596" s="71"/>
      <c r="ED596" s="71"/>
      <c r="EE596" s="71"/>
      <c r="EF596" s="71"/>
      <c r="EG596" s="71"/>
      <c r="EH596" s="71"/>
      <c r="EI596" s="74"/>
      <c r="EJ596" s="74"/>
      <c r="EK596" s="74"/>
      <c r="EL596" s="74"/>
      <c r="EM596" s="74"/>
      <c r="EN596" s="74"/>
      <c r="EO596" s="74"/>
      <c r="EP596" s="74"/>
      <c r="EQ596" s="74"/>
      <c r="ER596" s="74"/>
      <c r="ES596" s="74"/>
      <c r="ET596" s="74"/>
      <c r="EU596" s="74"/>
      <c r="EV596" s="74"/>
      <c r="EW596" s="74"/>
      <c r="EX596" s="74"/>
      <c r="EY596" s="74"/>
      <c r="EZ596" s="74"/>
      <c r="FA596" s="74"/>
      <c r="FB596" s="74"/>
    </row>
    <row r="597" spans="2:158" s="69" customFormat="1">
      <c r="B597" s="76"/>
      <c r="C597" s="77" t="s">
        <v>387</v>
      </c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2"/>
      <c r="P597" s="71"/>
      <c r="Q597" s="71"/>
      <c r="R597" s="71"/>
      <c r="S597" s="71"/>
      <c r="T597" s="71"/>
      <c r="U597" s="71"/>
      <c r="V597" s="71"/>
      <c r="W597" s="71"/>
      <c r="X597" s="71"/>
      <c r="Y597" s="73"/>
      <c r="Z597" s="73"/>
      <c r="AA597" s="73"/>
      <c r="AB597" s="73"/>
      <c r="AC597" s="73"/>
      <c r="AD597" s="73"/>
      <c r="AE597" s="73"/>
      <c r="AF597" s="447">
        <f t="shared" si="378"/>
        <v>855</v>
      </c>
      <c r="AG597" s="71">
        <v>641</v>
      </c>
      <c r="AH597" s="71"/>
      <c r="AI597" s="71"/>
      <c r="AJ597" s="71"/>
      <c r="AK597" s="71"/>
      <c r="AL597" s="71"/>
      <c r="AM597" s="71"/>
      <c r="AN597" s="71"/>
      <c r="AO597" s="71">
        <v>210</v>
      </c>
      <c r="AP597" s="71">
        <v>164</v>
      </c>
      <c r="AQ597" s="71">
        <v>1</v>
      </c>
      <c r="AR597" s="71"/>
      <c r="AS597" s="447">
        <f t="shared" si="379"/>
        <v>851</v>
      </c>
      <c r="AT597" s="455"/>
      <c r="AU597" s="450"/>
      <c r="AV597" s="71"/>
      <c r="AW597" s="71"/>
      <c r="AX597" s="71"/>
      <c r="AY597" s="455">
        <v>2</v>
      </c>
      <c r="AZ597" s="71"/>
      <c r="BA597" s="455"/>
      <c r="BB597" s="447"/>
      <c r="BC597" s="71"/>
      <c r="BD597" s="71"/>
      <c r="BE597" s="71"/>
      <c r="BF597" s="71"/>
      <c r="BG597" s="455"/>
      <c r="BH597" s="455">
        <v>2</v>
      </c>
      <c r="BI597" s="455"/>
      <c r="BJ597" s="455"/>
      <c r="BK597" s="455"/>
      <c r="BL597" s="450">
        <f t="shared" si="383"/>
        <v>0</v>
      </c>
      <c r="BM597" s="71"/>
      <c r="BN597" s="71"/>
      <c r="BO597" s="71"/>
      <c r="BP597" s="71"/>
      <c r="BQ597" s="455">
        <f t="shared" si="385"/>
        <v>4</v>
      </c>
      <c r="BR597" s="71"/>
      <c r="BS597" s="71"/>
      <c r="BT597" s="71"/>
      <c r="BU597" s="71"/>
      <c r="BV597" s="71"/>
      <c r="BW597" s="71"/>
      <c r="BX597" s="71"/>
      <c r="BY597" s="71"/>
      <c r="BZ597" s="71"/>
      <c r="CA597" s="71"/>
      <c r="CB597" s="71"/>
      <c r="CC597" s="71"/>
      <c r="CD597" s="71"/>
      <c r="CE597" s="71"/>
      <c r="CF597" s="71"/>
      <c r="CG597" s="71"/>
      <c r="CH597" s="71"/>
      <c r="CI597" s="71"/>
      <c r="CJ597" s="71"/>
      <c r="CK597" s="71"/>
      <c r="CL597" s="71"/>
      <c r="CM597" s="71"/>
      <c r="CN597" s="71"/>
      <c r="CO597" s="71"/>
      <c r="CP597" s="190">
        <f t="shared" si="374"/>
        <v>0</v>
      </c>
      <c r="CQ597" s="71"/>
      <c r="CR597" s="71"/>
      <c r="CS597" s="71"/>
      <c r="CT597" s="71"/>
      <c r="CU597" s="71"/>
      <c r="CV597" s="71"/>
      <c r="CW597" s="71"/>
      <c r="CX597" s="71"/>
      <c r="CY597" s="71"/>
      <c r="CZ597" s="71"/>
      <c r="DA597" s="71"/>
      <c r="DB597" s="190">
        <f t="shared" si="375"/>
        <v>0</v>
      </c>
      <c r="DC597" s="71">
        <f t="shared" si="371"/>
        <v>0</v>
      </c>
      <c r="DD597" s="71"/>
      <c r="DE597" s="71"/>
      <c r="DF597" s="71"/>
      <c r="DG597" s="190">
        <f t="shared" si="372"/>
        <v>0</v>
      </c>
      <c r="DH597" s="71">
        <f t="shared" si="373"/>
        <v>0</v>
      </c>
      <c r="DI597" s="71"/>
      <c r="DJ597" s="71"/>
      <c r="DK597" s="71"/>
      <c r="DL597" s="71"/>
      <c r="DM597" s="71"/>
      <c r="DN597" s="71"/>
      <c r="DO597" s="71"/>
      <c r="DP597" s="71"/>
      <c r="DQ597" s="71"/>
      <c r="DR597" s="71"/>
      <c r="DS597" s="71"/>
      <c r="DT597" s="71"/>
      <c r="DU597" s="71"/>
      <c r="DV597" s="71"/>
      <c r="DW597" s="71"/>
      <c r="DX597" s="71"/>
      <c r="DY597" s="71"/>
      <c r="DZ597" s="71"/>
      <c r="EA597" s="71"/>
      <c r="EB597" s="71"/>
      <c r="EC597" s="71"/>
      <c r="ED597" s="71"/>
      <c r="EE597" s="71"/>
      <c r="EF597" s="71"/>
      <c r="EG597" s="71"/>
      <c r="EH597" s="71"/>
      <c r="EI597" s="74"/>
      <c r="EJ597" s="74"/>
      <c r="EK597" s="74"/>
      <c r="EL597" s="74"/>
      <c r="EM597" s="74"/>
      <c r="EN597" s="74"/>
      <c r="EO597" s="74"/>
      <c r="EP597" s="74"/>
      <c r="EQ597" s="74"/>
      <c r="ER597" s="74"/>
      <c r="ES597" s="74"/>
      <c r="ET597" s="74"/>
      <c r="EU597" s="74"/>
      <c r="EV597" s="74"/>
      <c r="EW597" s="74"/>
      <c r="EX597" s="74"/>
      <c r="EY597" s="74"/>
      <c r="EZ597" s="74"/>
      <c r="FA597" s="74"/>
      <c r="FB597" s="74"/>
    </row>
    <row r="598" spans="2:158" s="69" customFormat="1">
      <c r="B598" s="76"/>
      <c r="C598" s="77" t="s">
        <v>388</v>
      </c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2"/>
      <c r="P598" s="71"/>
      <c r="Q598" s="71"/>
      <c r="R598" s="71"/>
      <c r="S598" s="71"/>
      <c r="T598" s="71"/>
      <c r="U598" s="71"/>
      <c r="V598" s="71"/>
      <c r="W598" s="71"/>
      <c r="X598" s="71"/>
      <c r="Y598" s="73"/>
      <c r="Z598" s="73"/>
      <c r="AA598" s="73"/>
      <c r="AB598" s="73"/>
      <c r="AC598" s="73"/>
      <c r="AD598" s="73"/>
      <c r="AE598" s="73"/>
      <c r="AF598" s="447">
        <f t="shared" si="378"/>
        <v>0</v>
      </c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447">
        <f t="shared" si="379"/>
        <v>0</v>
      </c>
      <c r="AT598" s="455"/>
      <c r="AU598" s="450"/>
      <c r="AV598" s="71"/>
      <c r="AW598" s="71"/>
      <c r="AX598" s="71"/>
      <c r="AY598" s="455"/>
      <c r="AZ598" s="71"/>
      <c r="BA598" s="455"/>
      <c r="BB598" s="447"/>
      <c r="BC598" s="71"/>
      <c r="BD598" s="71"/>
      <c r="BE598" s="71"/>
      <c r="BF598" s="71"/>
      <c r="BG598" s="455"/>
      <c r="BH598" s="455"/>
      <c r="BI598" s="455"/>
      <c r="BJ598" s="455"/>
      <c r="BK598" s="455"/>
      <c r="BL598" s="450">
        <f t="shared" si="383"/>
        <v>0</v>
      </c>
      <c r="BM598" s="71"/>
      <c r="BN598" s="71"/>
      <c r="BO598" s="71"/>
      <c r="BP598" s="71"/>
      <c r="BQ598" s="455">
        <f t="shared" si="385"/>
        <v>0</v>
      </c>
      <c r="BR598" s="71"/>
      <c r="BS598" s="71"/>
      <c r="BT598" s="71"/>
      <c r="BU598" s="71"/>
      <c r="BV598" s="71"/>
      <c r="BW598" s="71"/>
      <c r="BX598" s="71"/>
      <c r="BY598" s="71"/>
      <c r="BZ598" s="71"/>
      <c r="CA598" s="71"/>
      <c r="CB598" s="71"/>
      <c r="CC598" s="71"/>
      <c r="CD598" s="71"/>
      <c r="CE598" s="71"/>
      <c r="CF598" s="71"/>
      <c r="CG598" s="71"/>
      <c r="CH598" s="71"/>
      <c r="CI598" s="71"/>
      <c r="CJ598" s="71"/>
      <c r="CK598" s="71"/>
      <c r="CL598" s="71"/>
      <c r="CM598" s="71"/>
      <c r="CN598" s="71"/>
      <c r="CO598" s="71"/>
      <c r="CP598" s="190">
        <f t="shared" si="374"/>
        <v>0</v>
      </c>
      <c r="CQ598" s="71"/>
      <c r="CR598" s="71"/>
      <c r="CS598" s="71"/>
      <c r="CT598" s="71"/>
      <c r="CU598" s="71"/>
      <c r="CV598" s="71"/>
      <c r="CW598" s="71"/>
      <c r="CX598" s="71"/>
      <c r="CY598" s="71"/>
      <c r="CZ598" s="71"/>
      <c r="DA598" s="71"/>
      <c r="DB598" s="190">
        <f t="shared" si="375"/>
        <v>0</v>
      </c>
      <c r="DC598" s="71">
        <f t="shared" si="371"/>
        <v>0</v>
      </c>
      <c r="DD598" s="71"/>
      <c r="DE598" s="71"/>
      <c r="DF598" s="71"/>
      <c r="DG598" s="190">
        <f t="shared" si="372"/>
        <v>0</v>
      </c>
      <c r="DH598" s="71">
        <f t="shared" si="373"/>
        <v>0</v>
      </c>
      <c r="DI598" s="71"/>
      <c r="DJ598" s="71"/>
      <c r="DK598" s="71"/>
      <c r="DL598" s="71"/>
      <c r="DM598" s="71"/>
      <c r="DN598" s="71"/>
      <c r="DO598" s="71"/>
      <c r="DP598" s="71"/>
      <c r="DQ598" s="71"/>
      <c r="DR598" s="71"/>
      <c r="DS598" s="71"/>
      <c r="DT598" s="71"/>
      <c r="DU598" s="71"/>
      <c r="DV598" s="71"/>
      <c r="DW598" s="71"/>
      <c r="DX598" s="71"/>
      <c r="DY598" s="71"/>
      <c r="DZ598" s="71"/>
      <c r="EA598" s="71"/>
      <c r="EB598" s="71"/>
      <c r="EC598" s="71"/>
      <c r="ED598" s="71"/>
      <c r="EE598" s="71"/>
      <c r="EF598" s="71"/>
      <c r="EG598" s="71"/>
      <c r="EH598" s="71"/>
      <c r="EI598" s="74"/>
      <c r="EJ598" s="74"/>
      <c r="EK598" s="74"/>
      <c r="EL598" s="74"/>
      <c r="EM598" s="74"/>
      <c r="EN598" s="74"/>
      <c r="EO598" s="74"/>
      <c r="EP598" s="74"/>
      <c r="EQ598" s="74"/>
      <c r="ER598" s="74"/>
      <c r="ES598" s="74"/>
      <c r="ET598" s="74"/>
      <c r="EU598" s="74"/>
      <c r="EV598" s="74"/>
      <c r="EW598" s="74"/>
      <c r="EX598" s="74"/>
      <c r="EY598" s="74"/>
      <c r="EZ598" s="74"/>
      <c r="FA598" s="74"/>
      <c r="FB598" s="74"/>
    </row>
    <row r="599" spans="2:158" s="69" customFormat="1">
      <c r="B599" s="76"/>
      <c r="C599" s="77" t="s">
        <v>389</v>
      </c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2"/>
      <c r="P599" s="71"/>
      <c r="Q599" s="71"/>
      <c r="R599" s="71"/>
      <c r="S599" s="71"/>
      <c r="T599" s="71"/>
      <c r="U599" s="71"/>
      <c r="V599" s="71"/>
      <c r="W599" s="71"/>
      <c r="X599" s="71"/>
      <c r="Y599" s="73">
        <v>1</v>
      </c>
      <c r="Z599" s="73"/>
      <c r="AA599" s="73"/>
      <c r="AB599" s="73"/>
      <c r="AC599" s="73"/>
      <c r="AD599" s="73"/>
      <c r="AE599" s="73"/>
      <c r="AF599" s="447">
        <f t="shared" si="378"/>
        <v>4101</v>
      </c>
      <c r="AG599" s="71">
        <v>1750</v>
      </c>
      <c r="AH599" s="71"/>
      <c r="AI599" s="71"/>
      <c r="AJ599" s="71"/>
      <c r="AK599" s="71"/>
      <c r="AL599" s="71"/>
      <c r="AM599" s="71"/>
      <c r="AN599" s="71"/>
      <c r="AO599" s="71">
        <v>2280</v>
      </c>
      <c r="AP599" s="71">
        <v>1661</v>
      </c>
      <c r="AQ599" s="71">
        <v>679</v>
      </c>
      <c r="AR599" s="71"/>
      <c r="AS599" s="447">
        <f t="shared" si="379"/>
        <v>4030</v>
      </c>
      <c r="AT599" s="455"/>
      <c r="AU599" s="450"/>
      <c r="AV599" s="71"/>
      <c r="AW599" s="71"/>
      <c r="AX599" s="71"/>
      <c r="AY599" s="455">
        <v>9</v>
      </c>
      <c r="AZ599" s="71">
        <v>2</v>
      </c>
      <c r="BA599" s="455"/>
      <c r="BB599" s="447">
        <f>SUM(BC599:BD599,BF599)</f>
        <v>27</v>
      </c>
      <c r="BC599" s="71">
        <v>2</v>
      </c>
      <c r="BD599" s="71">
        <v>25</v>
      </c>
      <c r="BE599" s="71">
        <v>25</v>
      </c>
      <c r="BF599" s="71"/>
      <c r="BG599" s="455"/>
      <c r="BH599" s="455">
        <v>29</v>
      </c>
      <c r="BI599" s="455"/>
      <c r="BJ599" s="455"/>
      <c r="BK599" s="455"/>
      <c r="BL599" s="450">
        <f t="shared" si="383"/>
        <v>6</v>
      </c>
      <c r="BM599" s="71"/>
      <c r="BN599" s="71"/>
      <c r="BO599" s="71"/>
      <c r="BP599" s="71">
        <v>6</v>
      </c>
      <c r="BQ599" s="455">
        <f t="shared" si="385"/>
        <v>71</v>
      </c>
      <c r="BR599" s="71">
        <v>50</v>
      </c>
      <c r="BS599" s="71"/>
      <c r="BT599" s="71">
        <v>50</v>
      </c>
      <c r="BU599" s="71"/>
      <c r="BV599" s="71"/>
      <c r="BW599" s="71"/>
      <c r="BX599" s="71"/>
      <c r="BY599" s="71"/>
      <c r="BZ599" s="71"/>
      <c r="CA599" s="71"/>
      <c r="CB599" s="71"/>
      <c r="CC599" s="71"/>
      <c r="CD599" s="71"/>
      <c r="CE599" s="71"/>
      <c r="CF599" s="71"/>
      <c r="CG599" s="71"/>
      <c r="CH599" s="71">
        <v>50</v>
      </c>
      <c r="CI599" s="71"/>
      <c r="CJ599" s="71"/>
      <c r="CK599" s="71"/>
      <c r="CL599" s="71"/>
      <c r="CM599" s="71"/>
      <c r="CN599" s="71"/>
      <c r="CO599" s="71"/>
      <c r="CP599" s="190">
        <f t="shared" si="374"/>
        <v>0</v>
      </c>
      <c r="CQ599" s="71"/>
      <c r="CR599" s="71"/>
      <c r="CS599" s="71"/>
      <c r="CT599" s="71"/>
      <c r="CU599" s="71"/>
      <c r="CV599" s="71"/>
      <c r="CW599" s="71"/>
      <c r="CX599" s="71"/>
      <c r="CY599" s="71"/>
      <c r="CZ599" s="71"/>
      <c r="DA599" s="71"/>
      <c r="DB599" s="190">
        <f t="shared" si="375"/>
        <v>0</v>
      </c>
      <c r="DC599" s="71">
        <f t="shared" si="371"/>
        <v>0</v>
      </c>
      <c r="DD599" s="71"/>
      <c r="DE599" s="71"/>
      <c r="DF599" s="71"/>
      <c r="DG599" s="190">
        <f t="shared" si="372"/>
        <v>0</v>
      </c>
      <c r="DH599" s="71">
        <f t="shared" si="373"/>
        <v>0</v>
      </c>
      <c r="DI599" s="71"/>
      <c r="DJ599" s="71"/>
      <c r="DK599" s="71"/>
      <c r="DL599" s="71"/>
      <c r="DM599" s="71"/>
      <c r="DN599" s="71"/>
      <c r="DO599" s="71"/>
      <c r="DP599" s="71"/>
      <c r="DQ599" s="71"/>
      <c r="DR599" s="71"/>
      <c r="DS599" s="71"/>
      <c r="DT599" s="71"/>
      <c r="DU599" s="71"/>
      <c r="DV599" s="71"/>
      <c r="DW599" s="71"/>
      <c r="DX599" s="71"/>
      <c r="DY599" s="71"/>
      <c r="DZ599" s="71"/>
      <c r="EA599" s="71"/>
      <c r="EB599" s="71"/>
      <c r="EC599" s="71"/>
      <c r="ED599" s="71"/>
      <c r="EE599" s="71"/>
      <c r="EF599" s="71"/>
      <c r="EG599" s="71"/>
      <c r="EH599" s="71"/>
      <c r="EI599" s="74"/>
      <c r="EJ599" s="74"/>
      <c r="EK599" s="74"/>
      <c r="EL599" s="74"/>
      <c r="EM599" s="74"/>
      <c r="EN599" s="74"/>
      <c r="EO599" s="74"/>
      <c r="EP599" s="74"/>
      <c r="EQ599" s="74"/>
      <c r="ER599" s="74"/>
      <c r="ES599" s="74"/>
      <c r="ET599" s="74"/>
      <c r="EU599" s="74"/>
      <c r="EV599" s="74"/>
      <c r="EW599" s="74"/>
      <c r="EX599" s="74"/>
      <c r="EY599" s="74"/>
      <c r="EZ599" s="74"/>
      <c r="FA599" s="74"/>
      <c r="FB599" s="74"/>
    </row>
    <row r="600" spans="2:158" s="69" customFormat="1">
      <c r="B600" s="76"/>
      <c r="C600" s="77" t="s">
        <v>390</v>
      </c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2"/>
      <c r="P600" s="71"/>
      <c r="Q600" s="71"/>
      <c r="R600" s="71"/>
      <c r="S600" s="71"/>
      <c r="T600" s="71"/>
      <c r="U600" s="71"/>
      <c r="V600" s="71"/>
      <c r="W600" s="71"/>
      <c r="X600" s="71"/>
      <c r="Y600" s="73"/>
      <c r="Z600" s="73"/>
      <c r="AA600" s="73"/>
      <c r="AB600" s="73"/>
      <c r="AC600" s="73"/>
      <c r="AD600" s="73"/>
      <c r="AE600" s="73"/>
      <c r="AF600" s="447">
        <f t="shared" si="378"/>
        <v>0</v>
      </c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447">
        <f t="shared" si="379"/>
        <v>0</v>
      </c>
      <c r="AT600" s="455"/>
      <c r="AU600" s="450"/>
      <c r="AV600" s="71"/>
      <c r="AW600" s="71"/>
      <c r="AX600" s="71"/>
      <c r="AY600" s="455"/>
      <c r="AZ600" s="71"/>
      <c r="BA600" s="455"/>
      <c r="BB600" s="447"/>
      <c r="BC600" s="71"/>
      <c r="BD600" s="71"/>
      <c r="BE600" s="71"/>
      <c r="BF600" s="71"/>
      <c r="BG600" s="455"/>
      <c r="BH600" s="455"/>
      <c r="BI600" s="455"/>
      <c r="BJ600" s="455"/>
      <c r="BK600" s="455"/>
      <c r="BL600" s="450">
        <f t="shared" si="383"/>
        <v>0</v>
      </c>
      <c r="BM600" s="71"/>
      <c r="BN600" s="71"/>
      <c r="BO600" s="71"/>
      <c r="BP600" s="71"/>
      <c r="BQ600" s="455">
        <f t="shared" si="385"/>
        <v>0</v>
      </c>
      <c r="BR600" s="71"/>
      <c r="BS600" s="71"/>
      <c r="BT600" s="71"/>
      <c r="BU600" s="71"/>
      <c r="BV600" s="71"/>
      <c r="BW600" s="71"/>
      <c r="BX600" s="71"/>
      <c r="BY600" s="71"/>
      <c r="BZ600" s="71"/>
      <c r="CA600" s="71"/>
      <c r="CB600" s="71"/>
      <c r="CC600" s="71"/>
      <c r="CD600" s="71"/>
      <c r="CE600" s="71"/>
      <c r="CF600" s="71"/>
      <c r="CG600" s="71"/>
      <c r="CH600" s="71"/>
      <c r="CI600" s="71"/>
      <c r="CJ600" s="71"/>
      <c r="CK600" s="71"/>
      <c r="CL600" s="71"/>
      <c r="CM600" s="71"/>
      <c r="CN600" s="71"/>
      <c r="CO600" s="71"/>
      <c r="CP600" s="190">
        <f t="shared" si="374"/>
        <v>0</v>
      </c>
      <c r="CQ600" s="71"/>
      <c r="CR600" s="71"/>
      <c r="CS600" s="71"/>
      <c r="CT600" s="71"/>
      <c r="CU600" s="71"/>
      <c r="CV600" s="71"/>
      <c r="CW600" s="71"/>
      <c r="CX600" s="71"/>
      <c r="CY600" s="71"/>
      <c r="CZ600" s="71"/>
      <c r="DA600" s="71"/>
      <c r="DB600" s="190">
        <f t="shared" si="375"/>
        <v>0</v>
      </c>
      <c r="DC600" s="71">
        <f t="shared" si="371"/>
        <v>0</v>
      </c>
      <c r="DD600" s="71"/>
      <c r="DE600" s="71"/>
      <c r="DF600" s="71"/>
      <c r="DG600" s="190">
        <f t="shared" si="372"/>
        <v>0</v>
      </c>
      <c r="DH600" s="71">
        <f t="shared" si="373"/>
        <v>0</v>
      </c>
      <c r="DI600" s="71"/>
      <c r="DJ600" s="71"/>
      <c r="DK600" s="71"/>
      <c r="DL600" s="71"/>
      <c r="DM600" s="71"/>
      <c r="DN600" s="71"/>
      <c r="DO600" s="71"/>
      <c r="DP600" s="71"/>
      <c r="DQ600" s="71"/>
      <c r="DR600" s="71"/>
      <c r="DS600" s="71"/>
      <c r="DT600" s="71"/>
      <c r="DU600" s="71"/>
      <c r="DV600" s="71"/>
      <c r="DW600" s="71"/>
      <c r="DX600" s="71"/>
      <c r="DY600" s="71"/>
      <c r="DZ600" s="71"/>
      <c r="EA600" s="71"/>
      <c r="EB600" s="71"/>
      <c r="EC600" s="71"/>
      <c r="ED600" s="71"/>
      <c r="EE600" s="71"/>
      <c r="EF600" s="71"/>
      <c r="EG600" s="71"/>
      <c r="EH600" s="71"/>
      <c r="EI600" s="74"/>
      <c r="EJ600" s="74"/>
      <c r="EK600" s="74"/>
      <c r="EL600" s="74"/>
      <c r="EM600" s="74"/>
      <c r="EN600" s="74"/>
      <c r="EO600" s="74"/>
      <c r="EP600" s="74"/>
      <c r="EQ600" s="74"/>
      <c r="ER600" s="74"/>
      <c r="ES600" s="74"/>
      <c r="ET600" s="74"/>
      <c r="EU600" s="74"/>
      <c r="EV600" s="74"/>
      <c r="EW600" s="74"/>
      <c r="EX600" s="74"/>
      <c r="EY600" s="74"/>
      <c r="EZ600" s="74"/>
      <c r="FA600" s="74"/>
      <c r="FB600" s="74"/>
    </row>
    <row r="601" spans="2:158" s="69" customFormat="1">
      <c r="B601" s="76"/>
      <c r="C601" s="77" t="s">
        <v>391</v>
      </c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2"/>
      <c r="P601" s="71"/>
      <c r="Q601" s="71"/>
      <c r="R601" s="71"/>
      <c r="S601" s="71"/>
      <c r="T601" s="71"/>
      <c r="U601" s="71"/>
      <c r="V601" s="71"/>
      <c r="W601" s="71"/>
      <c r="X601" s="71"/>
      <c r="Y601" s="73">
        <v>1</v>
      </c>
      <c r="Z601" s="73"/>
      <c r="AA601" s="73"/>
      <c r="AB601" s="73"/>
      <c r="AC601" s="73"/>
      <c r="AD601" s="73"/>
      <c r="AE601" s="73"/>
      <c r="AF601" s="447">
        <f t="shared" si="378"/>
        <v>1089</v>
      </c>
      <c r="AG601" s="71">
        <v>552</v>
      </c>
      <c r="AH601" s="71"/>
      <c r="AI601" s="71"/>
      <c r="AJ601" s="71"/>
      <c r="AK601" s="71"/>
      <c r="AL601" s="71"/>
      <c r="AM601" s="71"/>
      <c r="AN601" s="71"/>
      <c r="AO601" s="71">
        <v>531</v>
      </c>
      <c r="AP601" s="71"/>
      <c r="AQ601" s="71">
        <v>473</v>
      </c>
      <c r="AR601" s="71"/>
      <c r="AS601" s="447">
        <f t="shared" si="379"/>
        <v>1083</v>
      </c>
      <c r="AT601" s="455"/>
      <c r="AU601" s="450"/>
      <c r="AV601" s="71"/>
      <c r="AW601" s="71"/>
      <c r="AX601" s="71"/>
      <c r="AY601" s="455"/>
      <c r="AZ601" s="71"/>
      <c r="BA601" s="455"/>
      <c r="BB601" s="447"/>
      <c r="BC601" s="71"/>
      <c r="BD601" s="71"/>
      <c r="BE601" s="71"/>
      <c r="BF601" s="71"/>
      <c r="BG601" s="455"/>
      <c r="BH601" s="455">
        <v>6</v>
      </c>
      <c r="BI601" s="455"/>
      <c r="BJ601" s="455"/>
      <c r="BK601" s="455"/>
      <c r="BL601" s="450">
        <f t="shared" si="383"/>
        <v>0</v>
      </c>
      <c r="BM601" s="71"/>
      <c r="BN601" s="71"/>
      <c r="BO601" s="71"/>
      <c r="BP601" s="71"/>
      <c r="BQ601" s="455">
        <f t="shared" si="385"/>
        <v>6</v>
      </c>
      <c r="BR601" s="71"/>
      <c r="BS601" s="71"/>
      <c r="BT601" s="71"/>
      <c r="BU601" s="71"/>
      <c r="BV601" s="71"/>
      <c r="BW601" s="71"/>
      <c r="BX601" s="71"/>
      <c r="BY601" s="71"/>
      <c r="BZ601" s="71"/>
      <c r="CA601" s="71"/>
      <c r="CB601" s="71"/>
      <c r="CC601" s="71"/>
      <c r="CD601" s="71"/>
      <c r="CE601" s="71"/>
      <c r="CF601" s="71"/>
      <c r="CG601" s="71"/>
      <c r="CH601" s="71"/>
      <c r="CI601" s="71"/>
      <c r="CJ601" s="71"/>
      <c r="CK601" s="71"/>
      <c r="CL601" s="71"/>
      <c r="CM601" s="71"/>
      <c r="CN601" s="71"/>
      <c r="CO601" s="71"/>
      <c r="CP601" s="190">
        <f t="shared" si="374"/>
        <v>0</v>
      </c>
      <c r="CQ601" s="71"/>
      <c r="CR601" s="71"/>
      <c r="CS601" s="71"/>
      <c r="CT601" s="71"/>
      <c r="CU601" s="71"/>
      <c r="CV601" s="71"/>
      <c r="CW601" s="71"/>
      <c r="CX601" s="71"/>
      <c r="CY601" s="71"/>
      <c r="CZ601" s="71"/>
      <c r="DA601" s="71"/>
      <c r="DB601" s="190">
        <f t="shared" si="375"/>
        <v>0</v>
      </c>
      <c r="DC601" s="71">
        <f t="shared" si="371"/>
        <v>0</v>
      </c>
      <c r="DD601" s="71"/>
      <c r="DE601" s="71"/>
      <c r="DF601" s="71"/>
      <c r="DG601" s="190">
        <f t="shared" si="372"/>
        <v>0</v>
      </c>
      <c r="DH601" s="71">
        <f t="shared" si="373"/>
        <v>0</v>
      </c>
      <c r="DI601" s="71"/>
      <c r="DJ601" s="71"/>
      <c r="DK601" s="71"/>
      <c r="DL601" s="71"/>
      <c r="DM601" s="71"/>
      <c r="DN601" s="71"/>
      <c r="DO601" s="71"/>
      <c r="DP601" s="71"/>
      <c r="DQ601" s="71"/>
      <c r="DR601" s="71"/>
      <c r="DS601" s="71"/>
      <c r="DT601" s="71"/>
      <c r="DU601" s="71"/>
      <c r="DV601" s="71"/>
      <c r="DW601" s="71"/>
      <c r="DX601" s="71"/>
      <c r="DY601" s="71"/>
      <c r="DZ601" s="71"/>
      <c r="EA601" s="71"/>
      <c r="EB601" s="71"/>
      <c r="EC601" s="71"/>
      <c r="ED601" s="71"/>
      <c r="EE601" s="71"/>
      <c r="EF601" s="71"/>
      <c r="EG601" s="71"/>
      <c r="EH601" s="71"/>
      <c r="EI601" s="74"/>
      <c r="EJ601" s="74"/>
      <c r="EK601" s="74"/>
      <c r="EL601" s="74"/>
      <c r="EM601" s="74"/>
      <c r="EN601" s="74"/>
      <c r="EO601" s="74"/>
      <c r="EP601" s="74"/>
      <c r="EQ601" s="74"/>
      <c r="ER601" s="74"/>
      <c r="ES601" s="74"/>
      <c r="ET601" s="74"/>
      <c r="EU601" s="74"/>
      <c r="EV601" s="74"/>
      <c r="EW601" s="74"/>
      <c r="EX601" s="74"/>
      <c r="EY601" s="74"/>
      <c r="EZ601" s="74"/>
      <c r="FA601" s="74"/>
      <c r="FB601" s="74"/>
    </row>
    <row r="602" spans="2:158" s="69" customFormat="1">
      <c r="B602" s="76"/>
      <c r="C602" s="77" t="s">
        <v>392</v>
      </c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2"/>
      <c r="P602" s="71"/>
      <c r="Q602" s="71"/>
      <c r="R602" s="71"/>
      <c r="S602" s="71"/>
      <c r="T602" s="71"/>
      <c r="U602" s="71"/>
      <c r="V602" s="71"/>
      <c r="W602" s="71"/>
      <c r="X602" s="71"/>
      <c r="Y602" s="73">
        <v>6</v>
      </c>
      <c r="Z602" s="73"/>
      <c r="AA602" s="73"/>
      <c r="AB602" s="73"/>
      <c r="AC602" s="73"/>
      <c r="AD602" s="73"/>
      <c r="AE602" s="73"/>
      <c r="AF602" s="447">
        <f t="shared" si="378"/>
        <v>2394</v>
      </c>
      <c r="AG602" s="71"/>
      <c r="AH602" s="71"/>
      <c r="AI602" s="71"/>
      <c r="AJ602" s="71"/>
      <c r="AK602" s="71"/>
      <c r="AL602" s="71"/>
      <c r="AM602" s="71"/>
      <c r="AN602" s="71"/>
      <c r="AO602" s="71">
        <v>2365</v>
      </c>
      <c r="AP602" s="71"/>
      <c r="AQ602" s="71"/>
      <c r="AR602" s="71"/>
      <c r="AS602" s="447">
        <f t="shared" si="379"/>
        <v>2365</v>
      </c>
      <c r="AT602" s="455"/>
      <c r="AU602" s="450"/>
      <c r="AV602" s="71"/>
      <c r="AW602" s="71"/>
      <c r="AX602" s="71"/>
      <c r="AY602" s="455"/>
      <c r="AZ602" s="71"/>
      <c r="BA602" s="455"/>
      <c r="BB602" s="447"/>
      <c r="BC602" s="71"/>
      <c r="BD602" s="71"/>
      <c r="BE602" s="71"/>
      <c r="BF602" s="71"/>
      <c r="BG602" s="455"/>
      <c r="BH602" s="455"/>
      <c r="BI602" s="455"/>
      <c r="BJ602" s="455"/>
      <c r="BK602" s="455"/>
      <c r="BL602" s="450">
        <f t="shared" si="383"/>
        <v>29</v>
      </c>
      <c r="BM602" s="71"/>
      <c r="BN602" s="71"/>
      <c r="BO602" s="71"/>
      <c r="BP602" s="71">
        <v>29</v>
      </c>
      <c r="BQ602" s="455">
        <f t="shared" si="385"/>
        <v>29</v>
      </c>
      <c r="BR602" s="71"/>
      <c r="BS602" s="71"/>
      <c r="BT602" s="71"/>
      <c r="BU602" s="71"/>
      <c r="BV602" s="71"/>
      <c r="BW602" s="71"/>
      <c r="BX602" s="71"/>
      <c r="BY602" s="71"/>
      <c r="BZ602" s="71"/>
      <c r="CA602" s="71"/>
      <c r="CB602" s="71"/>
      <c r="CC602" s="71"/>
      <c r="CD602" s="71"/>
      <c r="CE602" s="71"/>
      <c r="CF602" s="71"/>
      <c r="CG602" s="71"/>
      <c r="CH602" s="71"/>
      <c r="CI602" s="71"/>
      <c r="CJ602" s="71"/>
      <c r="CK602" s="71"/>
      <c r="CL602" s="71"/>
      <c r="CM602" s="71"/>
      <c r="CN602" s="71"/>
      <c r="CO602" s="71"/>
      <c r="CP602" s="190">
        <f t="shared" si="374"/>
        <v>0</v>
      </c>
      <c r="CQ602" s="71"/>
      <c r="CR602" s="71"/>
      <c r="CS602" s="71"/>
      <c r="CT602" s="71"/>
      <c r="CU602" s="71"/>
      <c r="CV602" s="71"/>
      <c r="CW602" s="71"/>
      <c r="CX602" s="71"/>
      <c r="CY602" s="71"/>
      <c r="CZ602" s="71"/>
      <c r="DA602" s="71"/>
      <c r="DB602" s="190">
        <f t="shared" si="375"/>
        <v>0</v>
      </c>
      <c r="DC602" s="71">
        <f t="shared" si="371"/>
        <v>0</v>
      </c>
      <c r="DD602" s="71"/>
      <c r="DE602" s="71"/>
      <c r="DF602" s="71"/>
      <c r="DG602" s="190">
        <f t="shared" si="372"/>
        <v>0</v>
      </c>
      <c r="DH602" s="71">
        <f t="shared" si="373"/>
        <v>0</v>
      </c>
      <c r="DI602" s="71"/>
      <c r="DJ602" s="71"/>
      <c r="DK602" s="71"/>
      <c r="DL602" s="71"/>
      <c r="DM602" s="71"/>
      <c r="DN602" s="71"/>
      <c r="DO602" s="71"/>
      <c r="DP602" s="71"/>
      <c r="DQ602" s="71"/>
      <c r="DR602" s="71"/>
      <c r="DS602" s="71"/>
      <c r="DT602" s="71"/>
      <c r="DU602" s="71"/>
      <c r="DV602" s="71"/>
      <c r="DW602" s="71"/>
      <c r="DX602" s="71"/>
      <c r="DY602" s="71"/>
      <c r="DZ602" s="71"/>
      <c r="EA602" s="71"/>
      <c r="EB602" s="71"/>
      <c r="EC602" s="71"/>
      <c r="ED602" s="71"/>
      <c r="EE602" s="71"/>
      <c r="EF602" s="71"/>
      <c r="EG602" s="71"/>
      <c r="EH602" s="71"/>
      <c r="EI602" s="74"/>
      <c r="EJ602" s="74"/>
      <c r="EK602" s="74"/>
      <c r="EL602" s="74"/>
      <c r="EM602" s="74"/>
      <c r="EN602" s="74"/>
      <c r="EO602" s="74"/>
      <c r="EP602" s="74"/>
      <c r="EQ602" s="74"/>
      <c r="ER602" s="74"/>
      <c r="ES602" s="74"/>
      <c r="ET602" s="74"/>
      <c r="EU602" s="74"/>
      <c r="EV602" s="74"/>
      <c r="EW602" s="74"/>
      <c r="EX602" s="74"/>
      <c r="EY602" s="74"/>
      <c r="EZ602" s="74"/>
      <c r="FA602" s="74"/>
      <c r="FB602" s="74"/>
    </row>
    <row r="603" spans="2:158" s="69" customFormat="1">
      <c r="B603" s="76"/>
      <c r="C603" s="77" t="s">
        <v>393</v>
      </c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2"/>
      <c r="P603" s="71"/>
      <c r="Q603" s="71"/>
      <c r="R603" s="71"/>
      <c r="S603" s="71"/>
      <c r="T603" s="71"/>
      <c r="U603" s="71"/>
      <c r="V603" s="71"/>
      <c r="W603" s="71"/>
      <c r="X603" s="71"/>
      <c r="Y603" s="73">
        <v>3</v>
      </c>
      <c r="Z603" s="73"/>
      <c r="AA603" s="73"/>
      <c r="AB603" s="73"/>
      <c r="AC603" s="73"/>
      <c r="AD603" s="73"/>
      <c r="AE603" s="73"/>
      <c r="AF603" s="447">
        <f t="shared" si="378"/>
        <v>621</v>
      </c>
      <c r="AG603" s="71"/>
      <c r="AH603" s="71"/>
      <c r="AI603" s="71"/>
      <c r="AJ603" s="71"/>
      <c r="AK603" s="71"/>
      <c r="AL603" s="71"/>
      <c r="AM603" s="71"/>
      <c r="AN603" s="71"/>
      <c r="AO603" s="71">
        <v>566</v>
      </c>
      <c r="AP603" s="71">
        <v>50</v>
      </c>
      <c r="AQ603" s="71">
        <v>399</v>
      </c>
      <c r="AR603" s="71"/>
      <c r="AS603" s="447">
        <f t="shared" si="379"/>
        <v>566</v>
      </c>
      <c r="AT603" s="455"/>
      <c r="AU603" s="450"/>
      <c r="AV603" s="71"/>
      <c r="AW603" s="71"/>
      <c r="AX603" s="71"/>
      <c r="AY603" s="455"/>
      <c r="AZ603" s="71"/>
      <c r="BA603" s="455">
        <v>10</v>
      </c>
      <c r="BB603" s="447">
        <f t="shared" ref="BB603:BB608" si="386">SUM(BF603,BD603,BC603)</f>
        <v>41</v>
      </c>
      <c r="BC603" s="71"/>
      <c r="BD603" s="71">
        <v>41</v>
      </c>
      <c r="BE603" s="71">
        <v>41</v>
      </c>
      <c r="BF603" s="71"/>
      <c r="BG603" s="455"/>
      <c r="BH603" s="455">
        <v>2</v>
      </c>
      <c r="BI603" s="455"/>
      <c r="BJ603" s="455"/>
      <c r="BK603" s="455"/>
      <c r="BL603" s="450">
        <f t="shared" si="383"/>
        <v>2</v>
      </c>
      <c r="BM603" s="71"/>
      <c r="BN603" s="71"/>
      <c r="BO603" s="71"/>
      <c r="BP603" s="71">
        <v>2</v>
      </c>
      <c r="BQ603" s="455">
        <f t="shared" si="385"/>
        <v>55</v>
      </c>
      <c r="BR603" s="71"/>
      <c r="BS603" s="71"/>
      <c r="BT603" s="71"/>
      <c r="BU603" s="71"/>
      <c r="BV603" s="71"/>
      <c r="BW603" s="71"/>
      <c r="BX603" s="71"/>
      <c r="BY603" s="71"/>
      <c r="BZ603" s="71"/>
      <c r="CA603" s="71"/>
      <c r="CB603" s="71"/>
      <c r="CC603" s="71"/>
      <c r="CD603" s="71"/>
      <c r="CE603" s="71"/>
      <c r="CF603" s="71"/>
      <c r="CG603" s="71"/>
      <c r="CH603" s="71"/>
      <c r="CI603" s="71"/>
      <c r="CJ603" s="71"/>
      <c r="CK603" s="71"/>
      <c r="CL603" s="71"/>
      <c r="CM603" s="71"/>
      <c r="CN603" s="71"/>
      <c r="CO603" s="71"/>
      <c r="CP603" s="190">
        <f t="shared" si="374"/>
        <v>0</v>
      </c>
      <c r="CQ603" s="71"/>
      <c r="CR603" s="71"/>
      <c r="CS603" s="71"/>
      <c r="CT603" s="71"/>
      <c r="CU603" s="71"/>
      <c r="CV603" s="71"/>
      <c r="CW603" s="71"/>
      <c r="CX603" s="71"/>
      <c r="CY603" s="71"/>
      <c r="CZ603" s="71"/>
      <c r="DA603" s="71"/>
      <c r="DB603" s="190">
        <f t="shared" si="375"/>
        <v>0</v>
      </c>
      <c r="DC603" s="71">
        <f t="shared" si="371"/>
        <v>0</v>
      </c>
      <c r="DD603" s="71"/>
      <c r="DE603" s="71"/>
      <c r="DF603" s="71"/>
      <c r="DG603" s="190">
        <f t="shared" si="372"/>
        <v>0</v>
      </c>
      <c r="DH603" s="71">
        <f t="shared" si="373"/>
        <v>0</v>
      </c>
      <c r="DI603" s="71"/>
      <c r="DJ603" s="71"/>
      <c r="DK603" s="71"/>
      <c r="DL603" s="71"/>
      <c r="DM603" s="71"/>
      <c r="DN603" s="71"/>
      <c r="DO603" s="71"/>
      <c r="DP603" s="71"/>
      <c r="DQ603" s="71"/>
      <c r="DR603" s="71"/>
      <c r="DS603" s="71"/>
      <c r="DT603" s="71"/>
      <c r="DU603" s="71"/>
      <c r="DV603" s="71"/>
      <c r="DW603" s="71"/>
      <c r="DX603" s="71"/>
      <c r="DY603" s="71"/>
      <c r="DZ603" s="71"/>
      <c r="EA603" s="71"/>
      <c r="EB603" s="71"/>
      <c r="EC603" s="71"/>
      <c r="ED603" s="71"/>
      <c r="EE603" s="71"/>
      <c r="EF603" s="71"/>
      <c r="EG603" s="71"/>
      <c r="EH603" s="71"/>
      <c r="EI603" s="74"/>
      <c r="EJ603" s="74"/>
      <c r="EK603" s="74"/>
      <c r="EL603" s="74"/>
      <c r="EM603" s="74"/>
      <c r="EN603" s="74"/>
      <c r="EO603" s="74"/>
      <c r="EP603" s="74"/>
      <c r="EQ603" s="74"/>
      <c r="ER603" s="74"/>
      <c r="ES603" s="74"/>
      <c r="ET603" s="74"/>
      <c r="EU603" s="74"/>
      <c r="EV603" s="74"/>
      <c r="EW603" s="74"/>
      <c r="EX603" s="74"/>
      <c r="EY603" s="74"/>
      <c r="EZ603" s="74"/>
      <c r="FA603" s="74"/>
      <c r="FB603" s="74"/>
    </row>
    <row r="604" spans="2:158" s="69" customFormat="1">
      <c r="B604" s="76"/>
      <c r="C604" s="77" t="s">
        <v>394</v>
      </c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2"/>
      <c r="P604" s="71"/>
      <c r="Q604" s="71"/>
      <c r="R604" s="71"/>
      <c r="S604" s="71"/>
      <c r="T604" s="71"/>
      <c r="U604" s="71"/>
      <c r="V604" s="71"/>
      <c r="W604" s="71"/>
      <c r="X604" s="71"/>
      <c r="Y604" s="73">
        <v>12</v>
      </c>
      <c r="Z604" s="73"/>
      <c r="AA604" s="73"/>
      <c r="AB604" s="73"/>
      <c r="AC604" s="73"/>
      <c r="AD604" s="73"/>
      <c r="AE604" s="73"/>
      <c r="AF604" s="447">
        <f>SUM(AS604,BQ604)</f>
        <v>3154</v>
      </c>
      <c r="AG604" s="71">
        <v>973</v>
      </c>
      <c r="AH604" s="71"/>
      <c r="AI604" s="71"/>
      <c r="AJ604" s="71"/>
      <c r="AK604" s="71"/>
      <c r="AL604" s="71"/>
      <c r="AM604" s="71"/>
      <c r="AN604" s="71"/>
      <c r="AO604" s="71">
        <v>2153</v>
      </c>
      <c r="AP604" s="71">
        <v>820</v>
      </c>
      <c r="AQ604" s="71"/>
      <c r="AR604" s="71"/>
      <c r="AS604" s="447">
        <f t="shared" si="379"/>
        <v>3126</v>
      </c>
      <c r="AT604" s="455"/>
      <c r="AU604" s="450"/>
      <c r="AV604" s="71"/>
      <c r="AW604" s="71"/>
      <c r="AX604" s="71"/>
      <c r="AY604" s="455">
        <v>1</v>
      </c>
      <c r="AZ604" s="71"/>
      <c r="BA604" s="455"/>
      <c r="BB604" s="447">
        <f t="shared" si="386"/>
        <v>0</v>
      </c>
      <c r="BC604" s="71"/>
      <c r="BD604" s="71"/>
      <c r="BE604" s="71"/>
      <c r="BF604" s="71"/>
      <c r="BG604" s="455"/>
      <c r="BH604" s="455">
        <v>7</v>
      </c>
      <c r="BI604" s="455"/>
      <c r="BJ604" s="455">
        <v>5</v>
      </c>
      <c r="BK604" s="455"/>
      <c r="BL604" s="450">
        <f t="shared" si="383"/>
        <v>15</v>
      </c>
      <c r="BM604" s="71"/>
      <c r="BN604" s="71"/>
      <c r="BO604" s="71"/>
      <c r="BP604" s="71">
        <v>15</v>
      </c>
      <c r="BQ604" s="455">
        <f t="shared" si="385"/>
        <v>28</v>
      </c>
      <c r="BR604" s="71"/>
      <c r="BS604" s="71"/>
      <c r="BT604" s="71"/>
      <c r="BU604" s="71"/>
      <c r="BV604" s="71"/>
      <c r="BW604" s="71"/>
      <c r="BX604" s="71"/>
      <c r="BY604" s="71"/>
      <c r="BZ604" s="71"/>
      <c r="CA604" s="71"/>
      <c r="CB604" s="71"/>
      <c r="CC604" s="71"/>
      <c r="CD604" s="71"/>
      <c r="CE604" s="71"/>
      <c r="CF604" s="71"/>
      <c r="CG604" s="71"/>
      <c r="CH604" s="71"/>
      <c r="CI604" s="71"/>
      <c r="CJ604" s="71"/>
      <c r="CK604" s="71"/>
      <c r="CL604" s="71"/>
      <c r="CM604" s="71"/>
      <c r="CN604" s="71"/>
      <c r="CO604" s="71"/>
      <c r="CP604" s="190">
        <f t="shared" si="374"/>
        <v>0</v>
      </c>
      <c r="CQ604" s="71"/>
      <c r="CR604" s="71"/>
      <c r="CS604" s="71"/>
      <c r="CT604" s="71"/>
      <c r="CU604" s="71"/>
      <c r="CV604" s="71"/>
      <c r="CW604" s="71"/>
      <c r="CX604" s="71"/>
      <c r="CY604" s="71"/>
      <c r="CZ604" s="71"/>
      <c r="DA604" s="71"/>
      <c r="DB604" s="190">
        <f t="shared" si="375"/>
        <v>0</v>
      </c>
      <c r="DC604" s="71">
        <f t="shared" si="371"/>
        <v>0</v>
      </c>
      <c r="DD604" s="71"/>
      <c r="DE604" s="71"/>
      <c r="DF604" s="71"/>
      <c r="DG604" s="190">
        <f t="shared" si="372"/>
        <v>0</v>
      </c>
      <c r="DH604" s="71">
        <f t="shared" si="373"/>
        <v>0</v>
      </c>
      <c r="DI604" s="71"/>
      <c r="DJ604" s="71"/>
      <c r="DK604" s="71"/>
      <c r="DL604" s="71"/>
      <c r="DM604" s="71"/>
      <c r="DN604" s="71"/>
      <c r="DO604" s="71"/>
      <c r="DP604" s="71"/>
      <c r="DQ604" s="71"/>
      <c r="DR604" s="71"/>
      <c r="DS604" s="71"/>
      <c r="DT604" s="71"/>
      <c r="DU604" s="71"/>
      <c r="DV604" s="71"/>
      <c r="DW604" s="71"/>
      <c r="DX604" s="71"/>
      <c r="DY604" s="71"/>
      <c r="DZ604" s="71"/>
      <c r="EA604" s="71"/>
      <c r="EB604" s="71"/>
      <c r="EC604" s="71"/>
      <c r="ED604" s="71"/>
      <c r="EE604" s="71"/>
      <c r="EF604" s="71"/>
      <c r="EG604" s="71"/>
      <c r="EH604" s="71"/>
      <c r="EI604" s="74"/>
      <c r="EJ604" s="74"/>
      <c r="EK604" s="74"/>
      <c r="EL604" s="74"/>
      <c r="EM604" s="74"/>
      <c r="EN604" s="74"/>
      <c r="EO604" s="74"/>
      <c r="EP604" s="74"/>
      <c r="EQ604" s="74"/>
      <c r="ER604" s="74"/>
      <c r="ES604" s="74"/>
      <c r="ET604" s="74"/>
      <c r="EU604" s="74"/>
      <c r="EV604" s="74"/>
      <c r="EW604" s="74"/>
      <c r="EX604" s="74"/>
      <c r="EY604" s="74"/>
      <c r="EZ604" s="74"/>
      <c r="FA604" s="74"/>
      <c r="FB604" s="74"/>
    </row>
    <row r="605" spans="2:158" s="69" customFormat="1">
      <c r="B605" s="76"/>
      <c r="C605" s="77" t="s">
        <v>395</v>
      </c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2"/>
      <c r="P605" s="71"/>
      <c r="Q605" s="71"/>
      <c r="R605" s="71"/>
      <c r="S605" s="71"/>
      <c r="T605" s="71"/>
      <c r="U605" s="71"/>
      <c r="V605" s="71"/>
      <c r="W605" s="71"/>
      <c r="X605" s="71"/>
      <c r="Y605" s="73">
        <v>4</v>
      </c>
      <c r="Z605" s="73"/>
      <c r="AA605" s="73"/>
      <c r="AB605" s="73"/>
      <c r="AC605" s="73"/>
      <c r="AD605" s="73"/>
      <c r="AE605" s="73"/>
      <c r="AF605" s="447">
        <f t="shared" si="378"/>
        <v>630</v>
      </c>
      <c r="AG605" s="71">
        <v>260</v>
      </c>
      <c r="AH605" s="71"/>
      <c r="AI605" s="71"/>
      <c r="AJ605" s="71"/>
      <c r="AK605" s="71"/>
      <c r="AL605" s="71"/>
      <c r="AM605" s="71"/>
      <c r="AN605" s="71"/>
      <c r="AO605" s="71">
        <v>370</v>
      </c>
      <c r="AP605" s="71"/>
      <c r="AQ605" s="71"/>
      <c r="AR605" s="71"/>
      <c r="AS605" s="447">
        <f t="shared" si="379"/>
        <v>630</v>
      </c>
      <c r="AT605" s="455"/>
      <c r="AU605" s="450"/>
      <c r="AV605" s="71"/>
      <c r="AW605" s="71"/>
      <c r="AX605" s="71"/>
      <c r="AY605" s="455"/>
      <c r="AZ605" s="71"/>
      <c r="BA605" s="455"/>
      <c r="BB605" s="447">
        <f t="shared" si="386"/>
        <v>0</v>
      </c>
      <c r="BC605" s="71"/>
      <c r="BD605" s="71"/>
      <c r="BE605" s="71"/>
      <c r="BF605" s="71"/>
      <c r="BG605" s="455"/>
      <c r="BH605" s="455"/>
      <c r="BI605" s="455"/>
      <c r="BJ605" s="455"/>
      <c r="BK605" s="455"/>
      <c r="BL605" s="450">
        <f t="shared" si="383"/>
        <v>0</v>
      </c>
      <c r="BM605" s="71"/>
      <c r="BN605" s="71"/>
      <c r="BO605" s="71"/>
      <c r="BP605" s="71"/>
      <c r="BQ605" s="455">
        <f t="shared" si="385"/>
        <v>0</v>
      </c>
      <c r="BR605" s="71"/>
      <c r="BS605" s="71"/>
      <c r="BT605" s="71"/>
      <c r="BU605" s="71"/>
      <c r="BV605" s="71"/>
      <c r="BW605" s="71"/>
      <c r="BX605" s="71"/>
      <c r="BY605" s="71"/>
      <c r="BZ605" s="71"/>
      <c r="CA605" s="71"/>
      <c r="CB605" s="71"/>
      <c r="CC605" s="71"/>
      <c r="CD605" s="71"/>
      <c r="CE605" s="71"/>
      <c r="CF605" s="71"/>
      <c r="CG605" s="71"/>
      <c r="CH605" s="71"/>
      <c r="CI605" s="71"/>
      <c r="CJ605" s="71"/>
      <c r="CK605" s="71"/>
      <c r="CL605" s="71"/>
      <c r="CM605" s="71"/>
      <c r="CN605" s="71"/>
      <c r="CO605" s="71"/>
      <c r="CP605" s="190">
        <f t="shared" si="374"/>
        <v>0</v>
      </c>
      <c r="CQ605" s="71"/>
      <c r="CR605" s="71"/>
      <c r="CS605" s="71"/>
      <c r="CT605" s="71"/>
      <c r="CU605" s="71"/>
      <c r="CV605" s="71"/>
      <c r="CW605" s="71"/>
      <c r="CX605" s="71"/>
      <c r="CY605" s="71"/>
      <c r="CZ605" s="71"/>
      <c r="DA605" s="71"/>
      <c r="DB605" s="190">
        <f t="shared" si="375"/>
        <v>0</v>
      </c>
      <c r="DC605" s="71">
        <f t="shared" si="371"/>
        <v>0</v>
      </c>
      <c r="DD605" s="71"/>
      <c r="DE605" s="71"/>
      <c r="DF605" s="71"/>
      <c r="DG605" s="190">
        <f t="shared" si="372"/>
        <v>0</v>
      </c>
      <c r="DH605" s="71">
        <f t="shared" si="373"/>
        <v>0</v>
      </c>
      <c r="DI605" s="71"/>
      <c r="DJ605" s="71"/>
      <c r="DK605" s="71"/>
      <c r="DL605" s="71"/>
      <c r="DM605" s="71"/>
      <c r="DN605" s="71"/>
      <c r="DO605" s="71"/>
      <c r="DP605" s="71"/>
      <c r="DQ605" s="71"/>
      <c r="DR605" s="71"/>
      <c r="DS605" s="71"/>
      <c r="DT605" s="71"/>
      <c r="DU605" s="71"/>
      <c r="DV605" s="71"/>
      <c r="DW605" s="71"/>
      <c r="DX605" s="71"/>
      <c r="DY605" s="71"/>
      <c r="DZ605" s="71"/>
      <c r="EA605" s="71"/>
      <c r="EB605" s="71"/>
      <c r="EC605" s="71"/>
      <c r="ED605" s="71"/>
      <c r="EE605" s="71"/>
      <c r="EF605" s="71"/>
      <c r="EG605" s="71"/>
      <c r="EH605" s="71"/>
      <c r="EI605" s="74"/>
      <c r="EJ605" s="74"/>
      <c r="EK605" s="74"/>
      <c r="EL605" s="74"/>
      <c r="EM605" s="74"/>
      <c r="EN605" s="74"/>
      <c r="EO605" s="74"/>
      <c r="EP605" s="74"/>
      <c r="EQ605" s="74"/>
      <c r="ER605" s="74"/>
      <c r="ES605" s="74"/>
      <c r="ET605" s="74"/>
      <c r="EU605" s="74"/>
      <c r="EV605" s="74"/>
      <c r="EW605" s="74"/>
      <c r="EX605" s="74"/>
      <c r="EY605" s="74"/>
      <c r="EZ605" s="74"/>
      <c r="FA605" s="74"/>
      <c r="FB605" s="74"/>
    </row>
    <row r="606" spans="2:158" s="69" customFormat="1">
      <c r="B606" s="76"/>
      <c r="C606" s="77" t="s">
        <v>396</v>
      </c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2"/>
      <c r="P606" s="71"/>
      <c r="Q606" s="71"/>
      <c r="R606" s="71"/>
      <c r="S606" s="71"/>
      <c r="T606" s="71"/>
      <c r="U606" s="71"/>
      <c r="V606" s="71"/>
      <c r="W606" s="71"/>
      <c r="X606" s="71"/>
      <c r="Y606" s="73"/>
      <c r="Z606" s="73"/>
      <c r="AA606" s="73"/>
      <c r="AB606" s="73"/>
      <c r="AC606" s="73"/>
      <c r="AD606" s="73"/>
      <c r="AE606" s="73"/>
      <c r="AF606" s="447">
        <f t="shared" si="378"/>
        <v>829</v>
      </c>
      <c r="AG606" s="71">
        <v>770</v>
      </c>
      <c r="AH606" s="71">
        <v>16</v>
      </c>
      <c r="AI606" s="71">
        <v>16</v>
      </c>
      <c r="AJ606" s="71"/>
      <c r="AK606" s="71"/>
      <c r="AL606" s="71"/>
      <c r="AM606" s="71"/>
      <c r="AN606" s="71"/>
      <c r="AO606" s="71">
        <v>37</v>
      </c>
      <c r="AP606" s="71"/>
      <c r="AQ606" s="71">
        <v>37</v>
      </c>
      <c r="AR606" s="71"/>
      <c r="AS606" s="447">
        <f t="shared" si="379"/>
        <v>823</v>
      </c>
      <c r="AT606" s="455"/>
      <c r="AU606" s="450"/>
      <c r="AV606" s="71"/>
      <c r="AW606" s="71"/>
      <c r="AX606" s="71"/>
      <c r="AY606" s="455">
        <v>1</v>
      </c>
      <c r="AZ606" s="71">
        <v>1</v>
      </c>
      <c r="BA606" s="455"/>
      <c r="BB606" s="447">
        <f t="shared" si="386"/>
        <v>0</v>
      </c>
      <c r="BC606" s="71"/>
      <c r="BD606" s="71"/>
      <c r="BE606" s="71"/>
      <c r="BF606" s="71"/>
      <c r="BG606" s="455"/>
      <c r="BH606" s="455">
        <v>2</v>
      </c>
      <c r="BI606" s="455"/>
      <c r="BJ606" s="455"/>
      <c r="BK606" s="455"/>
      <c r="BL606" s="450">
        <f t="shared" si="383"/>
        <v>3</v>
      </c>
      <c r="BM606" s="71"/>
      <c r="BN606" s="71"/>
      <c r="BO606" s="71"/>
      <c r="BP606" s="71">
        <v>3</v>
      </c>
      <c r="BQ606" s="455">
        <f t="shared" si="385"/>
        <v>6</v>
      </c>
      <c r="BR606" s="71"/>
      <c r="BS606" s="71"/>
      <c r="BT606" s="71"/>
      <c r="BU606" s="71"/>
      <c r="BV606" s="71"/>
      <c r="BW606" s="71"/>
      <c r="BX606" s="71"/>
      <c r="BY606" s="71"/>
      <c r="BZ606" s="71"/>
      <c r="CA606" s="71"/>
      <c r="CB606" s="71"/>
      <c r="CC606" s="71"/>
      <c r="CD606" s="71"/>
      <c r="CE606" s="71"/>
      <c r="CF606" s="71"/>
      <c r="CG606" s="71"/>
      <c r="CH606" s="71"/>
      <c r="CI606" s="71"/>
      <c r="CJ606" s="71"/>
      <c r="CK606" s="71"/>
      <c r="CL606" s="71"/>
      <c r="CM606" s="71"/>
      <c r="CN606" s="71"/>
      <c r="CO606" s="71"/>
      <c r="CP606" s="190">
        <f t="shared" si="374"/>
        <v>0</v>
      </c>
      <c r="CQ606" s="71"/>
      <c r="CR606" s="71"/>
      <c r="CS606" s="71"/>
      <c r="CT606" s="71"/>
      <c r="CU606" s="71"/>
      <c r="CV606" s="71"/>
      <c r="CW606" s="71"/>
      <c r="CX606" s="71"/>
      <c r="CY606" s="71"/>
      <c r="CZ606" s="71"/>
      <c r="DA606" s="71"/>
      <c r="DB606" s="190">
        <f t="shared" si="375"/>
        <v>0</v>
      </c>
      <c r="DC606" s="71">
        <f t="shared" si="371"/>
        <v>0</v>
      </c>
      <c r="DD606" s="71"/>
      <c r="DE606" s="71"/>
      <c r="DF606" s="71"/>
      <c r="DG606" s="190">
        <f t="shared" si="372"/>
        <v>0</v>
      </c>
      <c r="DH606" s="71">
        <f t="shared" si="373"/>
        <v>0</v>
      </c>
      <c r="DI606" s="71"/>
      <c r="DJ606" s="71"/>
      <c r="DK606" s="71"/>
      <c r="DL606" s="71"/>
      <c r="DM606" s="71"/>
      <c r="DN606" s="71"/>
      <c r="DO606" s="71"/>
      <c r="DP606" s="71"/>
      <c r="DQ606" s="71"/>
      <c r="DR606" s="71"/>
      <c r="DS606" s="71"/>
      <c r="DT606" s="71"/>
      <c r="DU606" s="71"/>
      <c r="DV606" s="71"/>
      <c r="DW606" s="71"/>
      <c r="DX606" s="71"/>
      <c r="DY606" s="71"/>
      <c r="DZ606" s="71"/>
      <c r="EA606" s="71"/>
      <c r="EB606" s="71"/>
      <c r="EC606" s="71"/>
      <c r="ED606" s="71"/>
      <c r="EE606" s="71"/>
      <c r="EF606" s="71"/>
      <c r="EG606" s="71"/>
      <c r="EH606" s="71"/>
      <c r="EI606" s="74"/>
      <c r="EJ606" s="74"/>
      <c r="EK606" s="74"/>
      <c r="EL606" s="74"/>
      <c r="EM606" s="74"/>
      <c r="EN606" s="74"/>
      <c r="EO606" s="74"/>
      <c r="EP606" s="74"/>
      <c r="EQ606" s="74"/>
      <c r="ER606" s="74"/>
      <c r="ES606" s="74"/>
      <c r="ET606" s="74"/>
      <c r="EU606" s="74"/>
      <c r="EV606" s="74"/>
      <c r="EW606" s="74"/>
      <c r="EX606" s="74"/>
      <c r="EY606" s="74"/>
      <c r="EZ606" s="74"/>
      <c r="FA606" s="74"/>
      <c r="FB606" s="74"/>
    </row>
    <row r="607" spans="2:158" s="69" customFormat="1">
      <c r="B607" s="76"/>
      <c r="C607" s="77" t="s">
        <v>397</v>
      </c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2"/>
      <c r="P607" s="71"/>
      <c r="Q607" s="71"/>
      <c r="R607" s="71"/>
      <c r="S607" s="71"/>
      <c r="T607" s="71"/>
      <c r="U607" s="71"/>
      <c r="V607" s="71"/>
      <c r="W607" s="71"/>
      <c r="X607" s="71"/>
      <c r="Y607" s="73">
        <v>1</v>
      </c>
      <c r="Z607" s="73"/>
      <c r="AA607" s="73"/>
      <c r="AB607" s="73"/>
      <c r="AC607" s="73"/>
      <c r="AD607" s="73"/>
      <c r="AE607" s="73"/>
      <c r="AF607" s="447">
        <f t="shared" si="378"/>
        <v>70</v>
      </c>
      <c r="AG607" s="71">
        <v>70</v>
      </c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447">
        <f t="shared" si="379"/>
        <v>70</v>
      </c>
      <c r="AT607" s="455"/>
      <c r="AU607" s="450"/>
      <c r="AV607" s="71"/>
      <c r="AW607" s="71"/>
      <c r="AX607" s="71"/>
      <c r="AY607" s="455"/>
      <c r="AZ607" s="71"/>
      <c r="BA607" s="455"/>
      <c r="BB607" s="447">
        <f t="shared" si="386"/>
        <v>0</v>
      </c>
      <c r="BC607" s="71"/>
      <c r="BD607" s="71"/>
      <c r="BE607" s="71"/>
      <c r="BF607" s="71"/>
      <c r="BG607" s="455"/>
      <c r="BH607" s="455"/>
      <c r="BI607" s="455"/>
      <c r="BJ607" s="455"/>
      <c r="BK607" s="455"/>
      <c r="BL607" s="450">
        <f t="shared" si="383"/>
        <v>0</v>
      </c>
      <c r="BM607" s="71"/>
      <c r="BN607" s="71"/>
      <c r="BO607" s="71"/>
      <c r="BP607" s="71"/>
      <c r="BQ607" s="455">
        <f t="shared" si="385"/>
        <v>0</v>
      </c>
      <c r="BR607" s="71"/>
      <c r="BS607" s="71"/>
      <c r="BT607" s="71"/>
      <c r="BU607" s="71"/>
      <c r="BV607" s="71"/>
      <c r="BW607" s="71"/>
      <c r="BX607" s="71"/>
      <c r="BY607" s="71"/>
      <c r="BZ607" s="71"/>
      <c r="CA607" s="71"/>
      <c r="CB607" s="71"/>
      <c r="CC607" s="71"/>
      <c r="CD607" s="71"/>
      <c r="CE607" s="71"/>
      <c r="CF607" s="71"/>
      <c r="CG607" s="71"/>
      <c r="CH607" s="71"/>
      <c r="CI607" s="71"/>
      <c r="CJ607" s="71"/>
      <c r="CK607" s="71"/>
      <c r="CL607" s="71"/>
      <c r="CM607" s="71"/>
      <c r="CN607" s="71"/>
      <c r="CO607" s="71"/>
      <c r="CP607" s="190">
        <f t="shared" si="374"/>
        <v>0</v>
      </c>
      <c r="CQ607" s="71"/>
      <c r="CR607" s="71"/>
      <c r="CS607" s="71"/>
      <c r="CT607" s="71"/>
      <c r="CU607" s="71"/>
      <c r="CV607" s="71"/>
      <c r="CW607" s="71"/>
      <c r="CX607" s="71"/>
      <c r="CY607" s="71"/>
      <c r="CZ607" s="71"/>
      <c r="DA607" s="71"/>
      <c r="DB607" s="190">
        <f t="shared" si="375"/>
        <v>0</v>
      </c>
      <c r="DC607" s="71">
        <f t="shared" si="371"/>
        <v>0</v>
      </c>
      <c r="DD607" s="71"/>
      <c r="DE607" s="71"/>
      <c r="DF607" s="71"/>
      <c r="DG607" s="190">
        <f t="shared" si="372"/>
        <v>0</v>
      </c>
      <c r="DH607" s="71">
        <f t="shared" si="373"/>
        <v>0</v>
      </c>
      <c r="DI607" s="71"/>
      <c r="DJ607" s="71"/>
      <c r="DK607" s="71"/>
      <c r="DL607" s="71"/>
      <c r="DM607" s="71"/>
      <c r="DN607" s="71"/>
      <c r="DO607" s="71"/>
      <c r="DP607" s="71"/>
      <c r="DQ607" s="71"/>
      <c r="DR607" s="71"/>
      <c r="DS607" s="71"/>
      <c r="DT607" s="71"/>
      <c r="DU607" s="71"/>
      <c r="DV607" s="71"/>
      <c r="DW607" s="71"/>
      <c r="DX607" s="71"/>
      <c r="DY607" s="71"/>
      <c r="DZ607" s="71"/>
      <c r="EA607" s="71"/>
      <c r="EB607" s="71"/>
      <c r="EC607" s="71"/>
      <c r="ED607" s="71"/>
      <c r="EE607" s="71"/>
      <c r="EF607" s="71"/>
      <c r="EG607" s="71"/>
      <c r="EH607" s="71"/>
      <c r="EI607" s="74"/>
      <c r="EJ607" s="74"/>
      <c r="EK607" s="74"/>
      <c r="EL607" s="74"/>
      <c r="EM607" s="74"/>
      <c r="EN607" s="74"/>
      <c r="EO607" s="74"/>
      <c r="EP607" s="74"/>
      <c r="EQ607" s="74"/>
      <c r="ER607" s="74"/>
      <c r="ES607" s="74"/>
      <c r="ET607" s="74"/>
      <c r="EU607" s="74"/>
      <c r="EV607" s="74"/>
      <c r="EW607" s="74"/>
      <c r="EX607" s="74"/>
      <c r="EY607" s="74"/>
      <c r="EZ607" s="74"/>
      <c r="FA607" s="74"/>
      <c r="FB607" s="74"/>
    </row>
    <row r="608" spans="2:158" s="69" customFormat="1">
      <c r="B608" s="76"/>
      <c r="C608" s="77" t="s">
        <v>398</v>
      </c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2"/>
      <c r="P608" s="71"/>
      <c r="Q608" s="71"/>
      <c r="R608" s="71"/>
      <c r="S608" s="71"/>
      <c r="T608" s="71"/>
      <c r="U608" s="71"/>
      <c r="V608" s="71"/>
      <c r="W608" s="71"/>
      <c r="X608" s="71"/>
      <c r="Y608" s="73">
        <v>7</v>
      </c>
      <c r="Z608" s="73"/>
      <c r="AA608" s="73"/>
      <c r="AB608" s="73"/>
      <c r="AC608" s="73"/>
      <c r="AD608" s="73"/>
      <c r="AE608" s="73"/>
      <c r="AF608" s="447">
        <f t="shared" si="378"/>
        <v>373</v>
      </c>
      <c r="AG608" s="71">
        <v>154</v>
      </c>
      <c r="AH608" s="71">
        <v>5</v>
      </c>
      <c r="AI608" s="71">
        <v>5</v>
      </c>
      <c r="AJ608" s="71"/>
      <c r="AK608" s="71"/>
      <c r="AL608" s="71"/>
      <c r="AM608" s="71"/>
      <c r="AN608" s="71"/>
      <c r="AO608" s="71">
        <v>177</v>
      </c>
      <c r="AP608" s="71"/>
      <c r="AQ608" s="71">
        <v>56</v>
      </c>
      <c r="AR608" s="71"/>
      <c r="AS608" s="447">
        <f t="shared" si="379"/>
        <v>336</v>
      </c>
      <c r="AT608" s="455"/>
      <c r="AU608" s="450"/>
      <c r="AV608" s="71"/>
      <c r="AW608" s="71"/>
      <c r="AX608" s="71"/>
      <c r="AY608" s="455">
        <v>2</v>
      </c>
      <c r="AZ608" s="71">
        <v>2</v>
      </c>
      <c r="BA608" s="455">
        <v>3</v>
      </c>
      <c r="BB608" s="447">
        <f t="shared" si="386"/>
        <v>4</v>
      </c>
      <c r="BC608" s="71"/>
      <c r="BD608" s="71">
        <v>4</v>
      </c>
      <c r="BE608" s="71">
        <v>4</v>
      </c>
      <c r="BF608" s="71"/>
      <c r="BG608" s="455"/>
      <c r="BH608" s="455">
        <v>7</v>
      </c>
      <c r="BI608" s="455"/>
      <c r="BJ608" s="455">
        <v>17</v>
      </c>
      <c r="BK608" s="455"/>
      <c r="BL608" s="450">
        <f t="shared" si="383"/>
        <v>4</v>
      </c>
      <c r="BM608" s="71"/>
      <c r="BN608" s="71"/>
      <c r="BO608" s="71"/>
      <c r="BP608" s="71">
        <v>4</v>
      </c>
      <c r="BQ608" s="455">
        <f t="shared" si="385"/>
        <v>37</v>
      </c>
      <c r="BR608" s="71"/>
      <c r="BS608" s="71"/>
      <c r="BT608" s="71"/>
      <c r="BU608" s="71"/>
      <c r="BV608" s="71"/>
      <c r="BW608" s="71"/>
      <c r="BX608" s="71"/>
      <c r="BY608" s="71"/>
      <c r="BZ608" s="71"/>
      <c r="CA608" s="71"/>
      <c r="CB608" s="71"/>
      <c r="CC608" s="71"/>
      <c r="CD608" s="71"/>
      <c r="CE608" s="71"/>
      <c r="CF608" s="71"/>
      <c r="CG608" s="71"/>
      <c r="CH608" s="71"/>
      <c r="CI608" s="71"/>
      <c r="CJ608" s="71"/>
      <c r="CK608" s="71"/>
      <c r="CL608" s="71"/>
      <c r="CM608" s="71"/>
      <c r="CN608" s="71"/>
      <c r="CO608" s="71"/>
      <c r="CP608" s="190">
        <f t="shared" si="374"/>
        <v>0</v>
      </c>
      <c r="CQ608" s="71"/>
      <c r="CR608" s="71"/>
      <c r="CS608" s="71"/>
      <c r="CT608" s="71"/>
      <c r="CU608" s="71"/>
      <c r="CV608" s="71"/>
      <c r="CW608" s="71"/>
      <c r="CX608" s="71"/>
      <c r="CY608" s="71"/>
      <c r="CZ608" s="71"/>
      <c r="DA608" s="71"/>
      <c r="DB608" s="190">
        <f t="shared" si="375"/>
        <v>0</v>
      </c>
      <c r="DC608" s="71">
        <f t="shared" si="371"/>
        <v>0</v>
      </c>
      <c r="DD608" s="71"/>
      <c r="DE608" s="71"/>
      <c r="DF608" s="71"/>
      <c r="DG608" s="190">
        <f t="shared" si="372"/>
        <v>0</v>
      </c>
      <c r="DH608" s="71">
        <f t="shared" si="373"/>
        <v>0</v>
      </c>
      <c r="DI608" s="71"/>
      <c r="DJ608" s="71"/>
      <c r="DK608" s="71"/>
      <c r="DL608" s="71"/>
      <c r="DM608" s="71"/>
      <c r="DN608" s="71"/>
      <c r="DO608" s="71"/>
      <c r="DP608" s="71"/>
      <c r="DQ608" s="71"/>
      <c r="DR608" s="71"/>
      <c r="DS608" s="71"/>
      <c r="DT608" s="71"/>
      <c r="DU608" s="71"/>
      <c r="DV608" s="71"/>
      <c r="DW608" s="71"/>
      <c r="DX608" s="71"/>
      <c r="DY608" s="71"/>
      <c r="DZ608" s="71"/>
      <c r="EA608" s="71"/>
      <c r="EB608" s="71"/>
      <c r="EC608" s="71"/>
      <c r="ED608" s="71"/>
      <c r="EE608" s="71"/>
      <c r="EF608" s="71"/>
      <c r="EG608" s="71"/>
      <c r="EH608" s="71"/>
      <c r="EI608" s="74"/>
      <c r="EJ608" s="74"/>
      <c r="EK608" s="74"/>
      <c r="EL608" s="74"/>
      <c r="EM608" s="74"/>
      <c r="EN608" s="74"/>
      <c r="EO608" s="74"/>
      <c r="EP608" s="74"/>
      <c r="EQ608" s="74"/>
      <c r="ER608" s="74"/>
      <c r="ES608" s="74"/>
      <c r="ET608" s="74"/>
      <c r="EU608" s="74"/>
      <c r="EV608" s="74"/>
      <c r="EW608" s="74"/>
      <c r="EX608" s="74"/>
      <c r="EY608" s="74"/>
      <c r="EZ608" s="74"/>
      <c r="FA608" s="74"/>
      <c r="FB608" s="74"/>
    </row>
    <row r="609" spans="2:158" s="180" customFormat="1" ht="15" customHeight="1">
      <c r="B609" s="137"/>
      <c r="C609" s="778" t="s">
        <v>475</v>
      </c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178"/>
      <c r="P609" s="81"/>
      <c r="Q609" s="81"/>
      <c r="R609" s="81"/>
      <c r="S609" s="81"/>
      <c r="T609" s="81"/>
      <c r="U609" s="81"/>
      <c r="V609" s="81"/>
      <c r="W609" s="81"/>
      <c r="X609" s="81"/>
      <c r="Y609" s="81">
        <v>32532</v>
      </c>
      <c r="Z609" s="81"/>
      <c r="AA609" s="81"/>
      <c r="AB609" s="81"/>
      <c r="AC609" s="81"/>
      <c r="AD609" s="81"/>
      <c r="AE609" s="81"/>
      <c r="AF609" s="447">
        <f t="shared" si="378"/>
        <v>2.9</v>
      </c>
      <c r="AG609" s="81"/>
      <c r="AH609" s="81">
        <v>2.2999999999999998</v>
      </c>
      <c r="AI609" s="81">
        <v>2.2000000000000002</v>
      </c>
      <c r="AJ609" s="81"/>
      <c r="AK609" s="81"/>
      <c r="AL609" s="81"/>
      <c r="AM609" s="81"/>
      <c r="AN609" s="81"/>
      <c r="AO609" s="81">
        <v>0.2</v>
      </c>
      <c r="AP609" s="81"/>
      <c r="AQ609" s="81"/>
      <c r="AR609" s="81"/>
      <c r="AS609" s="447">
        <f t="shared" si="379"/>
        <v>2.5</v>
      </c>
      <c r="AT609" s="450"/>
      <c r="AU609" s="450"/>
      <c r="AV609" s="81"/>
      <c r="AW609" s="81"/>
      <c r="AX609" s="81"/>
      <c r="AY609" s="450"/>
      <c r="AZ609" s="81"/>
      <c r="BA609" s="450"/>
      <c r="BB609" s="447"/>
      <c r="BC609" s="81"/>
      <c r="BD609" s="81"/>
      <c r="BE609" s="81"/>
      <c r="BF609" s="81"/>
      <c r="BG609" s="450"/>
      <c r="BH609" s="450">
        <v>0.3</v>
      </c>
      <c r="BI609" s="450"/>
      <c r="BJ609" s="450"/>
      <c r="BK609" s="450"/>
      <c r="BL609" s="450">
        <v>0.1</v>
      </c>
      <c r="BM609" s="81"/>
      <c r="BN609" s="81"/>
      <c r="BO609" s="81"/>
      <c r="BP609" s="81">
        <v>0.1</v>
      </c>
      <c r="BQ609" s="450">
        <f t="shared" si="385"/>
        <v>0.4</v>
      </c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305">
        <f t="shared" si="374"/>
        <v>0</v>
      </c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305">
        <f t="shared" si="375"/>
        <v>0</v>
      </c>
      <c r="DC609" s="33">
        <f t="shared" si="371"/>
        <v>0</v>
      </c>
      <c r="DD609" s="81"/>
      <c r="DE609" s="81"/>
      <c r="DF609" s="81"/>
      <c r="DG609" s="305">
        <f t="shared" si="372"/>
        <v>0</v>
      </c>
      <c r="DH609" s="33">
        <f t="shared" si="373"/>
        <v>0</v>
      </c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179"/>
      <c r="EJ609" s="179"/>
      <c r="EK609" s="179"/>
      <c r="EL609" s="179"/>
      <c r="EM609" s="179"/>
      <c r="EN609" s="179"/>
      <c r="EO609" s="179"/>
      <c r="EP609" s="179"/>
      <c r="EQ609" s="179"/>
      <c r="ER609" s="179"/>
      <c r="ES609" s="179"/>
      <c r="ET609" s="179"/>
      <c r="EU609" s="179"/>
      <c r="EV609" s="179"/>
      <c r="EW609" s="179"/>
      <c r="EX609" s="179"/>
      <c r="EY609" s="179"/>
      <c r="EZ609" s="179"/>
      <c r="FA609" s="179"/>
      <c r="FB609" s="179"/>
    </row>
    <row r="610" spans="2:158" s="180" customFormat="1" ht="11.25" customHeight="1">
      <c r="B610" s="311" t="s">
        <v>474</v>
      </c>
      <c r="C610" s="779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178"/>
      <c r="P610" s="81"/>
      <c r="Q610" s="81"/>
      <c r="R610" s="81"/>
      <c r="S610" s="81"/>
      <c r="T610" s="81"/>
      <c r="U610" s="81"/>
      <c r="V610" s="81"/>
      <c r="W610" s="81"/>
      <c r="X610" s="81"/>
      <c r="Y610" s="81">
        <f>SUM(Y611:Y612)</f>
        <v>32532</v>
      </c>
      <c r="Z610" s="81">
        <f t="shared" ref="Z610:BP610" si="387">SUM(Z611:Z612)</f>
        <v>0</v>
      </c>
      <c r="AA610" s="81">
        <f t="shared" si="387"/>
        <v>0</v>
      </c>
      <c r="AB610" s="81">
        <f t="shared" si="387"/>
        <v>0</v>
      </c>
      <c r="AC610" s="81">
        <f t="shared" si="387"/>
        <v>0</v>
      </c>
      <c r="AD610" s="81">
        <f t="shared" si="387"/>
        <v>0</v>
      </c>
      <c r="AE610" s="81">
        <f t="shared" si="387"/>
        <v>0</v>
      </c>
      <c r="AF610" s="447">
        <f t="shared" si="378"/>
        <v>2895</v>
      </c>
      <c r="AG610" s="81">
        <f t="shared" si="387"/>
        <v>0</v>
      </c>
      <c r="AH610" s="81">
        <f t="shared" si="387"/>
        <v>2270</v>
      </c>
      <c r="AI610" s="81">
        <f t="shared" si="387"/>
        <v>2240</v>
      </c>
      <c r="AJ610" s="81">
        <f t="shared" si="387"/>
        <v>30</v>
      </c>
      <c r="AK610" s="81">
        <f t="shared" si="387"/>
        <v>0</v>
      </c>
      <c r="AL610" s="81">
        <f t="shared" si="387"/>
        <v>0</v>
      </c>
      <c r="AM610" s="81">
        <f t="shared" si="387"/>
        <v>0</v>
      </c>
      <c r="AN610" s="81">
        <f t="shared" si="387"/>
        <v>0</v>
      </c>
      <c r="AO610" s="81">
        <f t="shared" si="387"/>
        <v>244</v>
      </c>
      <c r="AP610" s="81">
        <f t="shared" si="387"/>
        <v>0</v>
      </c>
      <c r="AQ610" s="81">
        <f t="shared" si="387"/>
        <v>0</v>
      </c>
      <c r="AR610" s="81">
        <f t="shared" si="387"/>
        <v>0</v>
      </c>
      <c r="AS610" s="447">
        <f t="shared" si="379"/>
        <v>2514</v>
      </c>
      <c r="AT610" s="450">
        <f t="shared" si="387"/>
        <v>0</v>
      </c>
      <c r="AU610" s="450">
        <f t="shared" si="387"/>
        <v>0</v>
      </c>
      <c r="AV610" s="81">
        <f t="shared" si="387"/>
        <v>0</v>
      </c>
      <c r="AW610" s="81">
        <f t="shared" si="387"/>
        <v>0</v>
      </c>
      <c r="AX610" s="81">
        <f t="shared" si="387"/>
        <v>0</v>
      </c>
      <c r="AY610" s="450">
        <f t="shared" si="387"/>
        <v>1</v>
      </c>
      <c r="AZ610" s="81">
        <f t="shared" si="387"/>
        <v>1</v>
      </c>
      <c r="BA610" s="450">
        <f t="shared" si="387"/>
        <v>2</v>
      </c>
      <c r="BB610" s="450">
        <f t="shared" si="387"/>
        <v>8</v>
      </c>
      <c r="BC610" s="81">
        <f t="shared" si="387"/>
        <v>0</v>
      </c>
      <c r="BD610" s="81">
        <f t="shared" si="387"/>
        <v>0</v>
      </c>
      <c r="BE610" s="81">
        <f t="shared" si="387"/>
        <v>0</v>
      </c>
      <c r="BF610" s="81">
        <f t="shared" si="387"/>
        <v>8</v>
      </c>
      <c r="BG610" s="450">
        <f t="shared" si="387"/>
        <v>0</v>
      </c>
      <c r="BH610" s="450">
        <f t="shared" si="387"/>
        <v>300</v>
      </c>
      <c r="BI610" s="450">
        <f t="shared" si="387"/>
        <v>0</v>
      </c>
      <c r="BJ610" s="450">
        <f t="shared" si="387"/>
        <v>0</v>
      </c>
      <c r="BK610" s="450">
        <f t="shared" si="387"/>
        <v>0</v>
      </c>
      <c r="BL610" s="450">
        <f t="shared" si="387"/>
        <v>70</v>
      </c>
      <c r="BM610" s="81">
        <f t="shared" si="387"/>
        <v>0</v>
      </c>
      <c r="BN610" s="81">
        <f t="shared" si="387"/>
        <v>0</v>
      </c>
      <c r="BO610" s="81">
        <f t="shared" si="387"/>
        <v>0</v>
      </c>
      <c r="BP610" s="81">
        <f t="shared" si="387"/>
        <v>70</v>
      </c>
      <c r="BQ610" s="450">
        <f t="shared" si="385"/>
        <v>381</v>
      </c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305">
        <f t="shared" si="374"/>
        <v>0</v>
      </c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305">
        <f t="shared" si="375"/>
        <v>0</v>
      </c>
      <c r="DC610" s="33">
        <f t="shared" si="371"/>
        <v>0</v>
      </c>
      <c r="DD610" s="81"/>
      <c r="DE610" s="81"/>
      <c r="DF610" s="81"/>
      <c r="DG610" s="305">
        <f t="shared" si="372"/>
        <v>0</v>
      </c>
      <c r="DH610" s="33">
        <f t="shared" si="373"/>
        <v>0</v>
      </c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179"/>
      <c r="EJ610" s="179"/>
      <c r="EK610" s="179"/>
      <c r="EL610" s="179"/>
      <c r="EM610" s="179"/>
      <c r="EN610" s="179"/>
      <c r="EO610" s="179"/>
      <c r="EP610" s="179"/>
      <c r="EQ610" s="179"/>
      <c r="ER610" s="179"/>
      <c r="ES610" s="179"/>
      <c r="ET610" s="179"/>
      <c r="EU610" s="179"/>
      <c r="EV610" s="179"/>
      <c r="EW610" s="179"/>
      <c r="EX610" s="179"/>
      <c r="EY610" s="179"/>
      <c r="EZ610" s="179"/>
      <c r="FA610" s="179"/>
      <c r="FB610" s="179"/>
    </row>
    <row r="611" spans="2:158" s="318" customFormat="1">
      <c r="B611" s="315"/>
      <c r="C611" s="482" t="s">
        <v>388</v>
      </c>
      <c r="D611" s="73"/>
      <c r="E611" s="73"/>
      <c r="F611" s="73"/>
      <c r="G611" s="73"/>
      <c r="H611" s="73"/>
      <c r="I611" s="73"/>
      <c r="J611" s="73"/>
      <c r="K611" s="73"/>
      <c r="L611" s="73"/>
      <c r="M611" s="73"/>
      <c r="N611" s="73"/>
      <c r="O611" s="164"/>
      <c r="P611" s="73"/>
      <c r="Q611" s="73"/>
      <c r="R611" s="73"/>
      <c r="S611" s="73"/>
      <c r="T611" s="73"/>
      <c r="U611" s="73"/>
      <c r="V611" s="73"/>
      <c r="W611" s="73"/>
      <c r="X611" s="73"/>
      <c r="Y611" s="73">
        <v>530</v>
      </c>
      <c r="Z611" s="73"/>
      <c r="AA611" s="73"/>
      <c r="AB611" s="73"/>
      <c r="AC611" s="73"/>
      <c r="AD611" s="73"/>
      <c r="AE611" s="73"/>
      <c r="AF611" s="447">
        <f t="shared" si="378"/>
        <v>30</v>
      </c>
      <c r="AG611" s="73"/>
      <c r="AH611" s="73">
        <v>30</v>
      </c>
      <c r="AI611" s="73"/>
      <c r="AJ611" s="73">
        <v>30</v>
      </c>
      <c r="AK611" s="73"/>
      <c r="AL611" s="73"/>
      <c r="AM611" s="73"/>
      <c r="AN611" s="73"/>
      <c r="AO611" s="73"/>
      <c r="AP611" s="73"/>
      <c r="AQ611" s="73"/>
      <c r="AR611" s="73"/>
      <c r="AS611" s="447">
        <f t="shared" si="379"/>
        <v>30</v>
      </c>
      <c r="AT611" s="450"/>
      <c r="AU611" s="450"/>
      <c r="AV611" s="73"/>
      <c r="AW611" s="73"/>
      <c r="AX611" s="73"/>
      <c r="AY611" s="450"/>
      <c r="AZ611" s="73"/>
      <c r="BA611" s="450"/>
      <c r="BB611" s="447"/>
      <c r="BC611" s="73"/>
      <c r="BD611" s="73"/>
      <c r="BE611" s="73"/>
      <c r="BF611" s="73"/>
      <c r="BG611" s="450"/>
      <c r="BH611" s="450"/>
      <c r="BI611" s="450"/>
      <c r="BJ611" s="450"/>
      <c r="BK611" s="450"/>
      <c r="BL611" s="450"/>
      <c r="BM611" s="73"/>
      <c r="BN611" s="73"/>
      <c r="BO611" s="73"/>
      <c r="BP611" s="73"/>
      <c r="BQ611" s="450">
        <f t="shared" si="385"/>
        <v>0</v>
      </c>
      <c r="BR611" s="73"/>
      <c r="BS611" s="73"/>
      <c r="BT611" s="73"/>
      <c r="BU611" s="73"/>
      <c r="BV611" s="73"/>
      <c r="BW611" s="73"/>
      <c r="BX611" s="73"/>
      <c r="BY611" s="73"/>
      <c r="BZ611" s="73"/>
      <c r="CA611" s="73"/>
      <c r="CB611" s="73"/>
      <c r="CC611" s="73"/>
      <c r="CD611" s="73"/>
      <c r="CE611" s="73"/>
      <c r="CF611" s="73"/>
      <c r="CG611" s="73"/>
      <c r="CH611" s="73"/>
      <c r="CI611" s="73"/>
      <c r="CJ611" s="73"/>
      <c r="CK611" s="73"/>
      <c r="CL611" s="73"/>
      <c r="CM611" s="73"/>
      <c r="CN611" s="73"/>
      <c r="CO611" s="73"/>
      <c r="CP611" s="316">
        <f t="shared" si="374"/>
        <v>0</v>
      </c>
      <c r="CQ611" s="73"/>
      <c r="CR611" s="73"/>
      <c r="CS611" s="73"/>
      <c r="CT611" s="73"/>
      <c r="CU611" s="73"/>
      <c r="CV611" s="73"/>
      <c r="CW611" s="73"/>
      <c r="CX611" s="73"/>
      <c r="CY611" s="73"/>
      <c r="CZ611" s="73"/>
      <c r="DA611" s="73"/>
      <c r="DB611" s="316">
        <f t="shared" si="375"/>
        <v>0</v>
      </c>
      <c r="DC611" s="73">
        <f t="shared" si="371"/>
        <v>0</v>
      </c>
      <c r="DD611" s="73"/>
      <c r="DE611" s="73"/>
      <c r="DF611" s="73"/>
      <c r="DG611" s="316">
        <f t="shared" si="372"/>
        <v>0</v>
      </c>
      <c r="DH611" s="73">
        <f t="shared" si="373"/>
        <v>0</v>
      </c>
      <c r="DI611" s="73"/>
      <c r="DJ611" s="73"/>
      <c r="DK611" s="73"/>
      <c r="DL611" s="73"/>
      <c r="DM611" s="73"/>
      <c r="DN611" s="73"/>
      <c r="DO611" s="73"/>
      <c r="DP611" s="73"/>
      <c r="DQ611" s="73"/>
      <c r="DR611" s="73"/>
      <c r="DS611" s="73"/>
      <c r="DT611" s="73"/>
      <c r="DU611" s="73"/>
      <c r="DV611" s="73"/>
      <c r="DW611" s="73"/>
      <c r="DX611" s="73"/>
      <c r="DY611" s="73"/>
      <c r="DZ611" s="73"/>
      <c r="EA611" s="73"/>
      <c r="EB611" s="73"/>
      <c r="EC611" s="73"/>
      <c r="ED611" s="73"/>
      <c r="EE611" s="73"/>
      <c r="EF611" s="73"/>
      <c r="EG611" s="73"/>
      <c r="EH611" s="73"/>
      <c r="EI611" s="317"/>
      <c r="EJ611" s="317"/>
      <c r="EK611" s="317"/>
      <c r="EL611" s="317"/>
      <c r="EM611" s="317"/>
      <c r="EN611" s="317"/>
      <c r="EO611" s="317"/>
      <c r="EP611" s="317"/>
      <c r="EQ611" s="317"/>
      <c r="ER611" s="317"/>
      <c r="ES611" s="317"/>
      <c r="ET611" s="317"/>
      <c r="EU611" s="317"/>
      <c r="EV611" s="317"/>
      <c r="EW611" s="317"/>
      <c r="EX611" s="317"/>
      <c r="EY611" s="317"/>
      <c r="EZ611" s="317"/>
      <c r="FA611" s="317"/>
      <c r="FB611" s="317"/>
    </row>
    <row r="612" spans="2:158" s="69" customFormat="1">
      <c r="B612" s="165"/>
      <c r="C612" s="77" t="s">
        <v>398</v>
      </c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2"/>
      <c r="P612" s="71"/>
      <c r="Q612" s="71"/>
      <c r="R612" s="71"/>
      <c r="S612" s="71"/>
      <c r="T612" s="71"/>
      <c r="U612" s="71"/>
      <c r="V612" s="71"/>
      <c r="W612" s="71"/>
      <c r="X612" s="71"/>
      <c r="Y612" s="73">
        <v>32002</v>
      </c>
      <c r="Z612" s="73"/>
      <c r="AA612" s="73"/>
      <c r="AB612" s="73"/>
      <c r="AC612" s="73"/>
      <c r="AD612" s="73"/>
      <c r="AE612" s="73"/>
      <c r="AF612" s="447">
        <f t="shared" si="378"/>
        <v>2865</v>
      </c>
      <c r="AG612" s="71"/>
      <c r="AH612" s="71">
        <v>2240</v>
      </c>
      <c r="AI612" s="71">
        <v>2240</v>
      </c>
      <c r="AJ612" s="71"/>
      <c r="AK612" s="71"/>
      <c r="AL612" s="71"/>
      <c r="AM612" s="71"/>
      <c r="AN612" s="71"/>
      <c r="AO612" s="71">
        <v>244</v>
      </c>
      <c r="AP612" s="71"/>
      <c r="AQ612" s="71"/>
      <c r="AR612" s="71"/>
      <c r="AS612" s="447">
        <f t="shared" si="379"/>
        <v>2484</v>
      </c>
      <c r="AT612" s="455"/>
      <c r="AU612" s="450"/>
      <c r="AV612" s="71"/>
      <c r="AW612" s="71"/>
      <c r="AX612" s="71"/>
      <c r="AY612" s="455">
        <v>1</v>
      </c>
      <c r="AZ612" s="71">
        <v>1</v>
      </c>
      <c r="BA612" s="455">
        <v>2</v>
      </c>
      <c r="BB612" s="447">
        <f>SUM(BC612:BD612,BF612)</f>
        <v>8</v>
      </c>
      <c r="BC612" s="71"/>
      <c r="BD612" s="71"/>
      <c r="BE612" s="71"/>
      <c r="BF612" s="71">
        <v>8</v>
      </c>
      <c r="BG612" s="455"/>
      <c r="BH612" s="455">
        <v>300</v>
      </c>
      <c r="BI612" s="455"/>
      <c r="BJ612" s="455"/>
      <c r="BK612" s="455"/>
      <c r="BL612" s="450">
        <f>SUM(BM612:BP612)</f>
        <v>70</v>
      </c>
      <c r="BM612" s="71"/>
      <c r="BN612" s="71"/>
      <c r="BO612" s="71"/>
      <c r="BP612" s="71">
        <v>70</v>
      </c>
      <c r="BQ612" s="455">
        <f t="shared" si="385"/>
        <v>381</v>
      </c>
      <c r="BR612" s="71"/>
      <c r="BS612" s="71"/>
      <c r="BT612" s="71"/>
      <c r="BU612" s="71"/>
      <c r="BV612" s="71"/>
      <c r="BW612" s="71"/>
      <c r="BX612" s="71"/>
      <c r="BY612" s="71"/>
      <c r="BZ612" s="71"/>
      <c r="CA612" s="71"/>
      <c r="CB612" s="71"/>
      <c r="CC612" s="71"/>
      <c r="CD612" s="71"/>
      <c r="CE612" s="71"/>
      <c r="CF612" s="71"/>
      <c r="CG612" s="71"/>
      <c r="CH612" s="71"/>
      <c r="CI612" s="71"/>
      <c r="CJ612" s="71"/>
      <c r="CK612" s="71"/>
      <c r="CL612" s="71"/>
      <c r="CM612" s="71"/>
      <c r="CN612" s="71"/>
      <c r="CO612" s="71"/>
      <c r="CP612" s="190">
        <f t="shared" si="374"/>
        <v>0</v>
      </c>
      <c r="CQ612" s="71"/>
      <c r="CR612" s="71"/>
      <c r="CS612" s="71"/>
      <c r="CT612" s="71"/>
      <c r="CU612" s="71"/>
      <c r="CV612" s="71"/>
      <c r="CW612" s="71"/>
      <c r="CX612" s="71"/>
      <c r="CY612" s="71"/>
      <c r="CZ612" s="71"/>
      <c r="DA612" s="71"/>
      <c r="DB612" s="190">
        <f t="shared" si="375"/>
        <v>0</v>
      </c>
      <c r="DC612" s="71">
        <f t="shared" si="371"/>
        <v>0</v>
      </c>
      <c r="DD612" s="71"/>
      <c r="DE612" s="71"/>
      <c r="DF612" s="71"/>
      <c r="DG612" s="190">
        <f t="shared" si="372"/>
        <v>0</v>
      </c>
      <c r="DH612" s="71">
        <f t="shared" si="373"/>
        <v>0</v>
      </c>
      <c r="DI612" s="71"/>
      <c r="DJ612" s="71"/>
      <c r="DK612" s="71"/>
      <c r="DL612" s="71"/>
      <c r="DM612" s="71"/>
      <c r="DN612" s="71"/>
      <c r="DO612" s="71"/>
      <c r="DP612" s="71"/>
      <c r="DQ612" s="71"/>
      <c r="DR612" s="71"/>
      <c r="DS612" s="71"/>
      <c r="DT612" s="71"/>
      <c r="DU612" s="71"/>
      <c r="DV612" s="71"/>
      <c r="DW612" s="71"/>
      <c r="DX612" s="71"/>
      <c r="DY612" s="71"/>
      <c r="DZ612" s="71"/>
      <c r="EA612" s="71"/>
      <c r="EB612" s="71"/>
      <c r="EC612" s="71"/>
      <c r="ED612" s="71"/>
      <c r="EE612" s="71"/>
      <c r="EF612" s="71"/>
      <c r="EG612" s="71"/>
      <c r="EH612" s="71"/>
      <c r="EI612" s="74"/>
      <c r="EJ612" s="74"/>
      <c r="EK612" s="74"/>
      <c r="EL612" s="74"/>
      <c r="EM612" s="74"/>
      <c r="EN612" s="74"/>
      <c r="EO612" s="74"/>
      <c r="EP612" s="74"/>
      <c r="EQ612" s="74"/>
      <c r="ER612" s="74"/>
      <c r="ES612" s="74"/>
      <c r="ET612" s="74"/>
      <c r="EU612" s="74"/>
      <c r="EV612" s="74"/>
      <c r="EW612" s="74"/>
      <c r="EX612" s="74"/>
      <c r="EY612" s="74"/>
      <c r="EZ612" s="74"/>
      <c r="FA612" s="74"/>
      <c r="FB612" s="74"/>
    </row>
    <row r="613" spans="2:158" s="318" customFormat="1" ht="11.25" customHeight="1">
      <c r="B613" s="752" t="s">
        <v>476</v>
      </c>
      <c r="C613" s="750" t="s">
        <v>477</v>
      </c>
      <c r="D613" s="73"/>
      <c r="E613" s="73"/>
      <c r="F613" s="73"/>
      <c r="G613" s="73"/>
      <c r="H613" s="73"/>
      <c r="I613" s="73"/>
      <c r="J613" s="73"/>
      <c r="K613" s="73"/>
      <c r="L613" s="73"/>
      <c r="M613" s="73"/>
      <c r="N613" s="73"/>
      <c r="O613" s="164"/>
      <c r="P613" s="73"/>
      <c r="Q613" s="73"/>
      <c r="R613" s="73"/>
      <c r="S613" s="73"/>
      <c r="T613" s="73"/>
      <c r="U613" s="73"/>
      <c r="V613" s="73"/>
      <c r="W613" s="73"/>
      <c r="X613" s="73"/>
      <c r="Y613" s="73">
        <v>52</v>
      </c>
      <c r="Z613" s="73"/>
      <c r="AA613" s="73"/>
      <c r="AB613" s="73"/>
      <c r="AC613" s="73"/>
      <c r="AD613" s="73"/>
      <c r="AE613" s="73"/>
      <c r="AF613" s="447">
        <f t="shared" si="378"/>
        <v>1.2</v>
      </c>
      <c r="AG613" s="73">
        <v>0.3</v>
      </c>
      <c r="AH613" s="73"/>
      <c r="AI613" s="73"/>
      <c r="AJ613" s="73"/>
      <c r="AK613" s="73"/>
      <c r="AL613" s="73"/>
      <c r="AM613" s="73"/>
      <c r="AN613" s="73"/>
      <c r="AO613" s="73">
        <v>0.9</v>
      </c>
      <c r="AP613" s="73">
        <v>0.1</v>
      </c>
      <c r="AQ613" s="73">
        <v>0.7</v>
      </c>
      <c r="AR613" s="73"/>
      <c r="AS613" s="447">
        <f t="shared" si="379"/>
        <v>1.2</v>
      </c>
      <c r="AT613" s="450"/>
      <c r="AU613" s="450">
        <f>SUM(AV613:AX613)</f>
        <v>0</v>
      </c>
      <c r="AV613" s="73"/>
      <c r="AW613" s="73"/>
      <c r="AX613" s="73"/>
      <c r="AY613" s="450"/>
      <c r="AZ613" s="73"/>
      <c r="BA613" s="450"/>
      <c r="BB613" s="447"/>
      <c r="BC613" s="73"/>
      <c r="BD613" s="73"/>
      <c r="BE613" s="73"/>
      <c r="BF613" s="73"/>
      <c r="BG613" s="450"/>
      <c r="BH613" s="450"/>
      <c r="BI613" s="450"/>
      <c r="BJ613" s="450"/>
      <c r="BK613" s="450"/>
      <c r="BL613" s="450">
        <f>SUM(BM613:BP613)</f>
        <v>0</v>
      </c>
      <c r="BM613" s="73"/>
      <c r="BN613" s="73"/>
      <c r="BO613" s="73"/>
      <c r="BP613" s="73"/>
      <c r="BQ613" s="450">
        <f t="shared" si="385"/>
        <v>0</v>
      </c>
      <c r="BR613" s="73"/>
      <c r="BS613" s="73"/>
      <c r="BT613" s="73"/>
      <c r="BU613" s="73"/>
      <c r="BV613" s="73"/>
      <c r="BW613" s="73"/>
      <c r="BX613" s="73"/>
      <c r="BY613" s="73"/>
      <c r="BZ613" s="73"/>
      <c r="CA613" s="73"/>
      <c r="CB613" s="73"/>
      <c r="CC613" s="73"/>
      <c r="CD613" s="73"/>
      <c r="CE613" s="73"/>
      <c r="CF613" s="73"/>
      <c r="CG613" s="73"/>
      <c r="CH613" s="73"/>
      <c r="CI613" s="73"/>
      <c r="CJ613" s="73"/>
      <c r="CK613" s="73"/>
      <c r="CL613" s="73"/>
      <c r="CM613" s="73"/>
      <c r="CN613" s="73"/>
      <c r="CO613" s="73"/>
      <c r="CP613" s="316">
        <f t="shared" si="374"/>
        <v>0</v>
      </c>
      <c r="CQ613" s="73"/>
      <c r="CR613" s="73"/>
      <c r="CS613" s="73"/>
      <c r="CT613" s="73"/>
      <c r="CU613" s="73"/>
      <c r="CV613" s="73"/>
      <c r="CW613" s="73"/>
      <c r="CX613" s="73"/>
      <c r="CY613" s="73"/>
      <c r="CZ613" s="73"/>
      <c r="DA613" s="73"/>
      <c r="DB613" s="316">
        <f t="shared" si="375"/>
        <v>0</v>
      </c>
      <c r="DC613" s="73">
        <f t="shared" si="371"/>
        <v>0</v>
      </c>
      <c r="DD613" s="73"/>
      <c r="DE613" s="73"/>
      <c r="DF613" s="73"/>
      <c r="DG613" s="316">
        <f t="shared" si="372"/>
        <v>0</v>
      </c>
      <c r="DH613" s="73">
        <f t="shared" si="373"/>
        <v>0</v>
      </c>
      <c r="DI613" s="73"/>
      <c r="DJ613" s="73"/>
      <c r="DK613" s="73"/>
      <c r="DL613" s="73"/>
      <c r="DM613" s="73"/>
      <c r="DN613" s="73"/>
      <c r="DO613" s="73"/>
      <c r="DP613" s="73"/>
      <c r="DQ613" s="73"/>
      <c r="DR613" s="73"/>
      <c r="DS613" s="73"/>
      <c r="DT613" s="73"/>
      <c r="DU613" s="73"/>
      <c r="DV613" s="73"/>
      <c r="DW613" s="73"/>
      <c r="DX613" s="73"/>
      <c r="DY613" s="73"/>
      <c r="DZ613" s="73"/>
      <c r="EA613" s="73"/>
      <c r="EB613" s="73"/>
      <c r="EC613" s="73"/>
      <c r="ED613" s="73"/>
      <c r="EE613" s="73"/>
      <c r="EF613" s="73"/>
      <c r="EG613" s="73"/>
      <c r="EH613" s="73"/>
      <c r="EI613" s="317"/>
      <c r="EJ613" s="317"/>
      <c r="EK613" s="317"/>
      <c r="EL613" s="317"/>
      <c r="EM613" s="317"/>
      <c r="EN613" s="317"/>
      <c r="EO613" s="317"/>
      <c r="EP613" s="317"/>
      <c r="EQ613" s="317"/>
      <c r="ER613" s="317"/>
      <c r="ES613" s="317"/>
      <c r="ET613" s="317"/>
      <c r="EU613" s="317"/>
      <c r="EV613" s="317"/>
      <c r="EW613" s="317"/>
      <c r="EX613" s="317"/>
      <c r="EY613" s="317"/>
      <c r="EZ613" s="317"/>
      <c r="FA613" s="317"/>
      <c r="FB613" s="317"/>
    </row>
    <row r="614" spans="2:158" s="69" customFormat="1" ht="12" customHeight="1">
      <c r="B614" s="753"/>
      <c r="C614" s="751"/>
      <c r="D614" s="71"/>
      <c r="E614" s="71"/>
      <c r="F614" s="71"/>
      <c r="G614" s="71"/>
      <c r="H614" s="71"/>
      <c r="I614" s="71"/>
      <c r="J614" s="71"/>
      <c r="K614" s="71"/>
      <c r="L614" s="71"/>
      <c r="M614" s="71"/>
      <c r="N614" s="71"/>
      <c r="O614" s="72"/>
      <c r="P614" s="71"/>
      <c r="Q614" s="71"/>
      <c r="R614" s="71"/>
      <c r="S614" s="71"/>
      <c r="T614" s="71"/>
      <c r="U614" s="71"/>
      <c r="V614" s="71"/>
      <c r="W614" s="71"/>
      <c r="X614" s="71"/>
      <c r="Y614" s="73">
        <f>SUM(Y615:Y628)</f>
        <v>52</v>
      </c>
      <c r="Z614" s="73"/>
      <c r="AA614" s="73"/>
      <c r="AB614" s="73"/>
      <c r="AC614" s="73"/>
      <c r="AD614" s="73"/>
      <c r="AE614" s="73"/>
      <c r="AF614" s="447">
        <f>SUM(AS614,BQ614)</f>
        <v>1188</v>
      </c>
      <c r="AG614" s="73">
        <f t="shared" ref="AG614:BP614" si="388">SUM(AG615:AG628)</f>
        <v>329</v>
      </c>
      <c r="AH614" s="73">
        <f t="shared" si="388"/>
        <v>4</v>
      </c>
      <c r="AI614" s="73">
        <f t="shared" si="388"/>
        <v>4</v>
      </c>
      <c r="AJ614" s="73">
        <f t="shared" si="388"/>
        <v>0</v>
      </c>
      <c r="AK614" s="73">
        <f t="shared" si="388"/>
        <v>0</v>
      </c>
      <c r="AL614" s="73">
        <f t="shared" si="388"/>
        <v>0</v>
      </c>
      <c r="AM614" s="73">
        <f t="shared" si="388"/>
        <v>0</v>
      </c>
      <c r="AN614" s="73">
        <f t="shared" si="388"/>
        <v>0</v>
      </c>
      <c r="AO614" s="73">
        <f t="shared" si="388"/>
        <v>846</v>
      </c>
      <c r="AP614" s="73">
        <f t="shared" si="388"/>
        <v>44</v>
      </c>
      <c r="AQ614" s="73">
        <f t="shared" si="388"/>
        <v>656</v>
      </c>
      <c r="AR614" s="73">
        <f t="shared" si="388"/>
        <v>0</v>
      </c>
      <c r="AS614" s="447">
        <f t="shared" si="379"/>
        <v>1179</v>
      </c>
      <c r="AT614" s="450">
        <f t="shared" si="388"/>
        <v>0</v>
      </c>
      <c r="AU614" s="450">
        <f t="shared" si="388"/>
        <v>0</v>
      </c>
      <c r="AV614" s="73">
        <f t="shared" si="388"/>
        <v>0</v>
      </c>
      <c r="AW614" s="73">
        <f t="shared" si="388"/>
        <v>0</v>
      </c>
      <c r="AX614" s="73">
        <f t="shared" si="388"/>
        <v>0</v>
      </c>
      <c r="AY614" s="450">
        <f t="shared" si="388"/>
        <v>2</v>
      </c>
      <c r="AZ614" s="73">
        <f t="shared" si="388"/>
        <v>2</v>
      </c>
      <c r="BA614" s="450">
        <f t="shared" si="388"/>
        <v>0</v>
      </c>
      <c r="BB614" s="450">
        <f t="shared" si="388"/>
        <v>0</v>
      </c>
      <c r="BC614" s="73">
        <f t="shared" si="388"/>
        <v>0</v>
      </c>
      <c r="BD614" s="73">
        <f t="shared" si="388"/>
        <v>0</v>
      </c>
      <c r="BE614" s="73">
        <f t="shared" si="388"/>
        <v>0</v>
      </c>
      <c r="BF614" s="73">
        <f t="shared" si="388"/>
        <v>0</v>
      </c>
      <c r="BG614" s="450">
        <f t="shared" si="388"/>
        <v>0</v>
      </c>
      <c r="BH614" s="450">
        <f t="shared" si="388"/>
        <v>4</v>
      </c>
      <c r="BI614" s="450">
        <f t="shared" si="388"/>
        <v>0</v>
      </c>
      <c r="BJ614" s="450">
        <f t="shared" si="388"/>
        <v>1</v>
      </c>
      <c r="BK614" s="450">
        <f t="shared" si="388"/>
        <v>0</v>
      </c>
      <c r="BL614" s="450">
        <f t="shared" si="388"/>
        <v>2</v>
      </c>
      <c r="BM614" s="73">
        <f t="shared" si="388"/>
        <v>0</v>
      </c>
      <c r="BN614" s="73">
        <f t="shared" si="388"/>
        <v>0</v>
      </c>
      <c r="BO614" s="73">
        <f t="shared" si="388"/>
        <v>0</v>
      </c>
      <c r="BP614" s="73">
        <f t="shared" si="388"/>
        <v>2</v>
      </c>
      <c r="BQ614" s="455">
        <f t="shared" si="385"/>
        <v>9</v>
      </c>
      <c r="BR614" s="71"/>
      <c r="BS614" s="71"/>
      <c r="BT614" s="71"/>
      <c r="BU614" s="71"/>
      <c r="BV614" s="71"/>
      <c r="BW614" s="71"/>
      <c r="BX614" s="71"/>
      <c r="BY614" s="71"/>
      <c r="BZ614" s="71"/>
      <c r="CA614" s="71"/>
      <c r="CB614" s="71"/>
      <c r="CC614" s="71"/>
      <c r="CD614" s="71"/>
      <c r="CE614" s="71"/>
      <c r="CF614" s="71"/>
      <c r="CG614" s="71"/>
      <c r="CH614" s="71"/>
      <c r="CI614" s="71"/>
      <c r="CJ614" s="71"/>
      <c r="CK614" s="71"/>
      <c r="CL614" s="71"/>
      <c r="CM614" s="71"/>
      <c r="CN614" s="71"/>
      <c r="CO614" s="71"/>
      <c r="CP614" s="190">
        <f t="shared" si="374"/>
        <v>0</v>
      </c>
      <c r="CQ614" s="71"/>
      <c r="CR614" s="71"/>
      <c r="CS614" s="71"/>
      <c r="CT614" s="71"/>
      <c r="CU614" s="71"/>
      <c r="CV614" s="71"/>
      <c r="CW614" s="71"/>
      <c r="CX614" s="71"/>
      <c r="CY614" s="71"/>
      <c r="CZ614" s="71"/>
      <c r="DA614" s="71"/>
      <c r="DB614" s="190">
        <f t="shared" si="375"/>
        <v>0</v>
      </c>
      <c r="DC614" s="71">
        <f t="shared" si="371"/>
        <v>0</v>
      </c>
      <c r="DD614" s="71"/>
      <c r="DE614" s="71"/>
      <c r="DF614" s="71"/>
      <c r="DG614" s="190">
        <f t="shared" si="372"/>
        <v>0</v>
      </c>
      <c r="DH614" s="71">
        <f t="shared" si="373"/>
        <v>0</v>
      </c>
      <c r="DI614" s="71"/>
      <c r="DJ614" s="71"/>
      <c r="DK614" s="71"/>
      <c r="DL614" s="71"/>
      <c r="DM614" s="71"/>
      <c r="DN614" s="71"/>
      <c r="DO614" s="71"/>
      <c r="DP614" s="71"/>
      <c r="DQ614" s="71"/>
      <c r="DR614" s="71"/>
      <c r="DS614" s="71"/>
      <c r="DT614" s="71"/>
      <c r="DU614" s="71"/>
      <c r="DV614" s="71"/>
      <c r="DW614" s="71"/>
      <c r="DX614" s="71"/>
      <c r="DY614" s="71"/>
      <c r="DZ614" s="71"/>
      <c r="EA614" s="71"/>
      <c r="EB614" s="71"/>
      <c r="EC614" s="71"/>
      <c r="ED614" s="71"/>
      <c r="EE614" s="71"/>
      <c r="EF614" s="71"/>
      <c r="EG614" s="71"/>
      <c r="EH614" s="71"/>
      <c r="EI614" s="74"/>
      <c r="EJ614" s="74"/>
      <c r="EK614" s="74"/>
      <c r="EL614" s="74"/>
      <c r="EM614" s="74"/>
      <c r="EN614" s="74"/>
      <c r="EO614" s="74"/>
      <c r="EP614" s="74"/>
      <c r="EQ614" s="74"/>
      <c r="ER614" s="74"/>
      <c r="ES614" s="74"/>
      <c r="ET614" s="74"/>
      <c r="EU614" s="74"/>
      <c r="EV614" s="74"/>
      <c r="EW614" s="74"/>
      <c r="EX614" s="74"/>
      <c r="EY614" s="74"/>
      <c r="EZ614" s="74"/>
      <c r="FA614" s="74"/>
      <c r="FB614" s="74"/>
    </row>
    <row r="615" spans="2:158" s="69" customFormat="1">
      <c r="B615" s="76"/>
      <c r="C615" s="77" t="s">
        <v>385</v>
      </c>
      <c r="D615" s="71"/>
      <c r="E615" s="71"/>
      <c r="F615" s="71"/>
      <c r="G615" s="71"/>
      <c r="H615" s="71"/>
      <c r="I615" s="71"/>
      <c r="J615" s="71"/>
      <c r="K615" s="71"/>
      <c r="L615" s="71"/>
      <c r="M615" s="71"/>
      <c r="N615" s="71"/>
      <c r="O615" s="72"/>
      <c r="P615" s="71"/>
      <c r="Q615" s="71"/>
      <c r="R615" s="71"/>
      <c r="S615" s="71"/>
      <c r="T615" s="71"/>
      <c r="U615" s="71"/>
      <c r="V615" s="71"/>
      <c r="W615" s="71"/>
      <c r="X615" s="71"/>
      <c r="Y615" s="73">
        <v>5</v>
      </c>
      <c r="Z615" s="73"/>
      <c r="AA615" s="73"/>
      <c r="AB615" s="73"/>
      <c r="AC615" s="73"/>
      <c r="AD615" s="73"/>
      <c r="AE615" s="73"/>
      <c r="AF615" s="447">
        <f t="shared" si="378"/>
        <v>192</v>
      </c>
      <c r="AG615" s="71">
        <v>5</v>
      </c>
      <c r="AH615" s="71"/>
      <c r="AI615" s="71"/>
      <c r="AJ615" s="71"/>
      <c r="AK615" s="71"/>
      <c r="AL615" s="71"/>
      <c r="AM615" s="71"/>
      <c r="AN615" s="71"/>
      <c r="AO615" s="71">
        <v>186</v>
      </c>
      <c r="AP615" s="71">
        <v>19</v>
      </c>
      <c r="AQ615" s="71">
        <v>142</v>
      </c>
      <c r="AR615" s="71"/>
      <c r="AS615" s="447">
        <f t="shared" si="379"/>
        <v>191</v>
      </c>
      <c r="AT615" s="455"/>
      <c r="AU615" s="450"/>
      <c r="AV615" s="71"/>
      <c r="AW615" s="71"/>
      <c r="AX615" s="71"/>
      <c r="AY615" s="455"/>
      <c r="AZ615" s="71"/>
      <c r="BA615" s="455"/>
      <c r="BB615" s="447"/>
      <c r="BC615" s="71"/>
      <c r="BD615" s="71"/>
      <c r="BE615" s="71"/>
      <c r="BF615" s="71"/>
      <c r="BG615" s="455"/>
      <c r="BH615" s="455"/>
      <c r="BI615" s="455"/>
      <c r="BJ615" s="455">
        <v>1</v>
      </c>
      <c r="BK615" s="455"/>
      <c r="BL615" s="450"/>
      <c r="BM615" s="71"/>
      <c r="BN615" s="71"/>
      <c r="BO615" s="71"/>
      <c r="BP615" s="71"/>
      <c r="BQ615" s="455">
        <f t="shared" si="385"/>
        <v>1</v>
      </c>
      <c r="BR615" s="71"/>
      <c r="BS615" s="71"/>
      <c r="BT615" s="71"/>
      <c r="BU615" s="71"/>
      <c r="BV615" s="71"/>
      <c r="BW615" s="71"/>
      <c r="BX615" s="71"/>
      <c r="BY615" s="71"/>
      <c r="BZ615" s="71"/>
      <c r="CA615" s="71"/>
      <c r="CB615" s="71"/>
      <c r="CC615" s="71"/>
      <c r="CD615" s="71"/>
      <c r="CE615" s="71"/>
      <c r="CF615" s="71"/>
      <c r="CG615" s="71"/>
      <c r="CH615" s="71"/>
      <c r="CI615" s="71"/>
      <c r="CJ615" s="71"/>
      <c r="CK615" s="71"/>
      <c r="CL615" s="71"/>
      <c r="CM615" s="71"/>
      <c r="CN615" s="71"/>
      <c r="CO615" s="71"/>
      <c r="CP615" s="190">
        <f t="shared" si="374"/>
        <v>0</v>
      </c>
      <c r="CQ615" s="71"/>
      <c r="CR615" s="71"/>
      <c r="CS615" s="71"/>
      <c r="CT615" s="71"/>
      <c r="CU615" s="71"/>
      <c r="CV615" s="71"/>
      <c r="CW615" s="71"/>
      <c r="CX615" s="71"/>
      <c r="CY615" s="71"/>
      <c r="CZ615" s="71"/>
      <c r="DA615" s="71"/>
      <c r="DB615" s="190">
        <f t="shared" si="375"/>
        <v>0</v>
      </c>
      <c r="DC615" s="71">
        <f t="shared" si="371"/>
        <v>0</v>
      </c>
      <c r="DD615" s="71"/>
      <c r="DE615" s="71"/>
      <c r="DF615" s="71"/>
      <c r="DG615" s="190">
        <f t="shared" si="372"/>
        <v>0</v>
      </c>
      <c r="DH615" s="71">
        <f t="shared" si="373"/>
        <v>0</v>
      </c>
      <c r="DI615" s="71"/>
      <c r="DJ615" s="71"/>
      <c r="DK615" s="71"/>
      <c r="DL615" s="71"/>
      <c r="DM615" s="71"/>
      <c r="DN615" s="71"/>
      <c r="DO615" s="71"/>
      <c r="DP615" s="71"/>
      <c r="DQ615" s="71"/>
      <c r="DR615" s="71"/>
      <c r="DS615" s="71"/>
      <c r="DT615" s="71"/>
      <c r="DU615" s="71"/>
      <c r="DV615" s="71"/>
      <c r="DW615" s="71"/>
      <c r="DX615" s="71"/>
      <c r="DY615" s="71"/>
      <c r="DZ615" s="71"/>
      <c r="EA615" s="71"/>
      <c r="EB615" s="71"/>
      <c r="EC615" s="71"/>
      <c r="ED615" s="71"/>
      <c r="EE615" s="71"/>
      <c r="EF615" s="71"/>
      <c r="EG615" s="71"/>
      <c r="EH615" s="71"/>
      <c r="EI615" s="74"/>
      <c r="EJ615" s="74"/>
      <c r="EK615" s="74"/>
      <c r="EL615" s="74"/>
      <c r="EM615" s="74"/>
      <c r="EN615" s="74"/>
      <c r="EO615" s="74"/>
      <c r="EP615" s="74"/>
      <c r="EQ615" s="74"/>
      <c r="ER615" s="74"/>
      <c r="ES615" s="74"/>
      <c r="ET615" s="74"/>
      <c r="EU615" s="74"/>
      <c r="EV615" s="74"/>
      <c r="EW615" s="74"/>
      <c r="EX615" s="74"/>
      <c r="EY615" s="74"/>
      <c r="EZ615" s="74"/>
      <c r="FA615" s="74"/>
      <c r="FB615" s="74"/>
    </row>
    <row r="616" spans="2:158" s="69" customFormat="1">
      <c r="B616" s="76"/>
      <c r="C616" s="77" t="s">
        <v>386</v>
      </c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2"/>
      <c r="P616" s="71"/>
      <c r="Q616" s="71"/>
      <c r="R616" s="71"/>
      <c r="S616" s="71"/>
      <c r="T616" s="71"/>
      <c r="U616" s="71"/>
      <c r="V616" s="71"/>
      <c r="W616" s="71"/>
      <c r="X616" s="71"/>
      <c r="Y616" s="73">
        <v>3</v>
      </c>
      <c r="Z616" s="73"/>
      <c r="AA616" s="73"/>
      <c r="AB616" s="73"/>
      <c r="AC616" s="73"/>
      <c r="AD616" s="73"/>
      <c r="AE616" s="73"/>
      <c r="AF616" s="447">
        <f t="shared" si="378"/>
        <v>4</v>
      </c>
      <c r="AG616" s="71">
        <v>4</v>
      </c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447">
        <f t="shared" si="379"/>
        <v>4</v>
      </c>
      <c r="AT616" s="455"/>
      <c r="AU616" s="450"/>
      <c r="AV616" s="71"/>
      <c r="AW616" s="71"/>
      <c r="AX616" s="71"/>
      <c r="AY616" s="455"/>
      <c r="AZ616" s="71"/>
      <c r="BA616" s="455"/>
      <c r="BB616" s="447"/>
      <c r="BC616" s="71"/>
      <c r="BD616" s="71"/>
      <c r="BE616" s="71"/>
      <c r="BF616" s="71"/>
      <c r="BG616" s="455"/>
      <c r="BH616" s="455"/>
      <c r="BI616" s="455"/>
      <c r="BJ616" s="455"/>
      <c r="BK616" s="455"/>
      <c r="BL616" s="450"/>
      <c r="BM616" s="71"/>
      <c r="BN616" s="71"/>
      <c r="BO616" s="71"/>
      <c r="BP616" s="71"/>
      <c r="BQ616" s="455">
        <f t="shared" si="385"/>
        <v>0</v>
      </c>
      <c r="BR616" s="71"/>
      <c r="BS616" s="71"/>
      <c r="BT616" s="71"/>
      <c r="BU616" s="71"/>
      <c r="BV616" s="71"/>
      <c r="BW616" s="71"/>
      <c r="BX616" s="71"/>
      <c r="BY616" s="71"/>
      <c r="BZ616" s="71"/>
      <c r="CA616" s="71"/>
      <c r="CB616" s="71"/>
      <c r="CC616" s="71"/>
      <c r="CD616" s="71"/>
      <c r="CE616" s="71"/>
      <c r="CF616" s="71"/>
      <c r="CG616" s="71"/>
      <c r="CH616" s="71"/>
      <c r="CI616" s="71"/>
      <c r="CJ616" s="71"/>
      <c r="CK616" s="71"/>
      <c r="CL616" s="71"/>
      <c r="CM616" s="71"/>
      <c r="CN616" s="71"/>
      <c r="CO616" s="71"/>
      <c r="CP616" s="190">
        <f t="shared" si="374"/>
        <v>0</v>
      </c>
      <c r="CQ616" s="71"/>
      <c r="CR616" s="71"/>
      <c r="CS616" s="71"/>
      <c r="CT616" s="71"/>
      <c r="CU616" s="71"/>
      <c r="CV616" s="71"/>
      <c r="CW616" s="71"/>
      <c r="CX616" s="71"/>
      <c r="CY616" s="71"/>
      <c r="CZ616" s="71"/>
      <c r="DA616" s="71"/>
      <c r="DB616" s="190">
        <f t="shared" si="375"/>
        <v>0</v>
      </c>
      <c r="DC616" s="71">
        <f t="shared" si="371"/>
        <v>0</v>
      </c>
      <c r="DD616" s="71"/>
      <c r="DE616" s="71"/>
      <c r="DF616" s="71"/>
      <c r="DG616" s="190">
        <f t="shared" si="372"/>
        <v>0</v>
      </c>
      <c r="DH616" s="71">
        <f t="shared" si="373"/>
        <v>0</v>
      </c>
      <c r="DI616" s="71"/>
      <c r="DJ616" s="71"/>
      <c r="DK616" s="71"/>
      <c r="DL616" s="71"/>
      <c r="DM616" s="71"/>
      <c r="DN616" s="71"/>
      <c r="DO616" s="71"/>
      <c r="DP616" s="71"/>
      <c r="DQ616" s="71"/>
      <c r="DR616" s="71"/>
      <c r="DS616" s="71"/>
      <c r="DT616" s="71"/>
      <c r="DU616" s="71"/>
      <c r="DV616" s="71"/>
      <c r="DW616" s="71"/>
      <c r="DX616" s="71"/>
      <c r="DY616" s="71"/>
      <c r="DZ616" s="71"/>
      <c r="EA616" s="71"/>
      <c r="EB616" s="71"/>
      <c r="EC616" s="71"/>
      <c r="ED616" s="71"/>
      <c r="EE616" s="71"/>
      <c r="EF616" s="71"/>
      <c r="EG616" s="71"/>
      <c r="EH616" s="71"/>
      <c r="EI616" s="74"/>
      <c r="EJ616" s="74"/>
      <c r="EK616" s="74"/>
      <c r="EL616" s="74"/>
      <c r="EM616" s="74"/>
      <c r="EN616" s="74"/>
      <c r="EO616" s="74"/>
      <c r="EP616" s="74"/>
      <c r="EQ616" s="74"/>
      <c r="ER616" s="74"/>
      <c r="ES616" s="74"/>
      <c r="ET616" s="74"/>
      <c r="EU616" s="74"/>
      <c r="EV616" s="74"/>
      <c r="EW616" s="74"/>
      <c r="EX616" s="74"/>
      <c r="EY616" s="74"/>
      <c r="EZ616" s="74"/>
      <c r="FA616" s="74"/>
      <c r="FB616" s="74"/>
    </row>
    <row r="617" spans="2:158" s="69" customFormat="1">
      <c r="B617" s="76"/>
      <c r="C617" s="77" t="s">
        <v>387</v>
      </c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2"/>
      <c r="P617" s="71"/>
      <c r="Q617" s="71"/>
      <c r="R617" s="71"/>
      <c r="S617" s="71"/>
      <c r="T617" s="71"/>
      <c r="U617" s="71"/>
      <c r="V617" s="71"/>
      <c r="W617" s="71"/>
      <c r="X617" s="71"/>
      <c r="Y617" s="73">
        <v>3</v>
      </c>
      <c r="Z617" s="73"/>
      <c r="AA617" s="73"/>
      <c r="AB617" s="73"/>
      <c r="AC617" s="73"/>
      <c r="AD617" s="73"/>
      <c r="AE617" s="73"/>
      <c r="AF617" s="447">
        <f t="shared" si="378"/>
        <v>55</v>
      </c>
      <c r="AG617" s="71">
        <v>30</v>
      </c>
      <c r="AH617" s="71"/>
      <c r="AI617" s="71"/>
      <c r="AJ617" s="71"/>
      <c r="AK617" s="71"/>
      <c r="AL617" s="71"/>
      <c r="AM617" s="71"/>
      <c r="AN617" s="71"/>
      <c r="AO617" s="71">
        <v>25</v>
      </c>
      <c r="AP617" s="71">
        <v>25</v>
      </c>
      <c r="AQ617" s="71">
        <v>25</v>
      </c>
      <c r="AR617" s="71"/>
      <c r="AS617" s="447">
        <f t="shared" si="379"/>
        <v>55</v>
      </c>
      <c r="AT617" s="455"/>
      <c r="AU617" s="450"/>
      <c r="AV617" s="71"/>
      <c r="AW617" s="71"/>
      <c r="AX617" s="71"/>
      <c r="AY617" s="455"/>
      <c r="AZ617" s="71"/>
      <c r="BA617" s="455"/>
      <c r="BB617" s="447"/>
      <c r="BC617" s="71"/>
      <c r="BD617" s="71"/>
      <c r="BE617" s="71"/>
      <c r="BF617" s="71"/>
      <c r="BG617" s="455"/>
      <c r="BH617" s="455"/>
      <c r="BI617" s="455"/>
      <c r="BJ617" s="455"/>
      <c r="BK617" s="455"/>
      <c r="BL617" s="450"/>
      <c r="BM617" s="71"/>
      <c r="BN617" s="71"/>
      <c r="BO617" s="71"/>
      <c r="BP617" s="71"/>
      <c r="BQ617" s="455">
        <f t="shared" si="385"/>
        <v>0</v>
      </c>
      <c r="BR617" s="71"/>
      <c r="BS617" s="71"/>
      <c r="BT617" s="71"/>
      <c r="BU617" s="71"/>
      <c r="BV617" s="71"/>
      <c r="BW617" s="71"/>
      <c r="BX617" s="71"/>
      <c r="BY617" s="71"/>
      <c r="BZ617" s="71"/>
      <c r="CA617" s="71"/>
      <c r="CB617" s="71"/>
      <c r="CC617" s="71"/>
      <c r="CD617" s="71"/>
      <c r="CE617" s="71"/>
      <c r="CF617" s="71"/>
      <c r="CG617" s="71"/>
      <c r="CH617" s="71"/>
      <c r="CI617" s="71"/>
      <c r="CJ617" s="71"/>
      <c r="CK617" s="71"/>
      <c r="CL617" s="71"/>
      <c r="CM617" s="71"/>
      <c r="CN617" s="71"/>
      <c r="CO617" s="71"/>
      <c r="CP617" s="190">
        <f t="shared" si="374"/>
        <v>0</v>
      </c>
      <c r="CQ617" s="71"/>
      <c r="CR617" s="71"/>
      <c r="CS617" s="71"/>
      <c r="CT617" s="71"/>
      <c r="CU617" s="71"/>
      <c r="CV617" s="71"/>
      <c r="CW617" s="71"/>
      <c r="CX617" s="71"/>
      <c r="CY617" s="71"/>
      <c r="CZ617" s="71"/>
      <c r="DA617" s="71"/>
      <c r="DB617" s="190">
        <f t="shared" si="375"/>
        <v>0</v>
      </c>
      <c r="DC617" s="71">
        <f t="shared" si="371"/>
        <v>0</v>
      </c>
      <c r="DD617" s="71"/>
      <c r="DE617" s="71"/>
      <c r="DF617" s="71"/>
      <c r="DG617" s="190">
        <f t="shared" si="372"/>
        <v>0</v>
      </c>
      <c r="DH617" s="71">
        <f t="shared" si="373"/>
        <v>0</v>
      </c>
      <c r="DI617" s="71"/>
      <c r="DJ617" s="71"/>
      <c r="DK617" s="71"/>
      <c r="DL617" s="71"/>
      <c r="DM617" s="71"/>
      <c r="DN617" s="71"/>
      <c r="DO617" s="71"/>
      <c r="DP617" s="71"/>
      <c r="DQ617" s="71"/>
      <c r="DR617" s="71"/>
      <c r="DS617" s="71"/>
      <c r="DT617" s="71"/>
      <c r="DU617" s="71"/>
      <c r="DV617" s="71"/>
      <c r="DW617" s="71"/>
      <c r="DX617" s="71"/>
      <c r="DY617" s="71"/>
      <c r="DZ617" s="71"/>
      <c r="EA617" s="71"/>
      <c r="EB617" s="71"/>
      <c r="EC617" s="71"/>
      <c r="ED617" s="71"/>
      <c r="EE617" s="71"/>
      <c r="EF617" s="71"/>
      <c r="EG617" s="71"/>
      <c r="EH617" s="71"/>
      <c r="EI617" s="74"/>
      <c r="EJ617" s="74"/>
      <c r="EK617" s="74"/>
      <c r="EL617" s="74"/>
      <c r="EM617" s="74"/>
      <c r="EN617" s="74"/>
      <c r="EO617" s="74"/>
      <c r="EP617" s="74"/>
      <c r="EQ617" s="74"/>
      <c r="ER617" s="74"/>
      <c r="ES617" s="74"/>
      <c r="ET617" s="74"/>
      <c r="EU617" s="74"/>
      <c r="EV617" s="74"/>
      <c r="EW617" s="74"/>
      <c r="EX617" s="74"/>
      <c r="EY617" s="74"/>
      <c r="EZ617" s="74"/>
      <c r="FA617" s="74"/>
      <c r="FB617" s="74"/>
    </row>
    <row r="618" spans="2:158" s="69" customFormat="1">
      <c r="B618" s="76"/>
      <c r="C618" s="77" t="s">
        <v>388</v>
      </c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2"/>
      <c r="P618" s="71"/>
      <c r="Q618" s="71"/>
      <c r="R618" s="71"/>
      <c r="S618" s="71"/>
      <c r="T618" s="71"/>
      <c r="U618" s="71"/>
      <c r="V618" s="71"/>
      <c r="W618" s="71"/>
      <c r="X618" s="71"/>
      <c r="Y618" s="73"/>
      <c r="Z618" s="73"/>
      <c r="AA618" s="73"/>
      <c r="AB618" s="73"/>
      <c r="AC618" s="73"/>
      <c r="AD618" s="73"/>
      <c r="AE618" s="73"/>
      <c r="AF618" s="447">
        <f t="shared" si="378"/>
        <v>0</v>
      </c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447">
        <f t="shared" si="379"/>
        <v>0</v>
      </c>
      <c r="AT618" s="455"/>
      <c r="AU618" s="450"/>
      <c r="AV618" s="71"/>
      <c r="AW618" s="71"/>
      <c r="AX618" s="71"/>
      <c r="AY618" s="455"/>
      <c r="AZ618" s="71"/>
      <c r="BA618" s="455"/>
      <c r="BB618" s="447"/>
      <c r="BC618" s="71"/>
      <c r="BD618" s="71"/>
      <c r="BE618" s="71"/>
      <c r="BF618" s="71"/>
      <c r="BG618" s="455"/>
      <c r="BH618" s="455"/>
      <c r="BI618" s="455"/>
      <c r="BJ618" s="455"/>
      <c r="BK618" s="455"/>
      <c r="BL618" s="450"/>
      <c r="BM618" s="71"/>
      <c r="BN618" s="71"/>
      <c r="BO618" s="71"/>
      <c r="BP618" s="71"/>
      <c r="BQ618" s="455">
        <f t="shared" si="385"/>
        <v>0</v>
      </c>
      <c r="BR618" s="71"/>
      <c r="BS618" s="71"/>
      <c r="BT618" s="71"/>
      <c r="BU618" s="71"/>
      <c r="BV618" s="71"/>
      <c r="BW618" s="71"/>
      <c r="BX618" s="71"/>
      <c r="BY618" s="71"/>
      <c r="BZ618" s="71"/>
      <c r="CA618" s="71"/>
      <c r="CB618" s="71"/>
      <c r="CC618" s="71"/>
      <c r="CD618" s="71"/>
      <c r="CE618" s="71"/>
      <c r="CF618" s="71"/>
      <c r="CG618" s="71"/>
      <c r="CH618" s="71"/>
      <c r="CI618" s="71"/>
      <c r="CJ618" s="71"/>
      <c r="CK618" s="71"/>
      <c r="CL618" s="71"/>
      <c r="CM618" s="71"/>
      <c r="CN618" s="71"/>
      <c r="CO618" s="71"/>
      <c r="CP618" s="190">
        <f t="shared" si="374"/>
        <v>0</v>
      </c>
      <c r="CQ618" s="71"/>
      <c r="CR618" s="71"/>
      <c r="CS618" s="71"/>
      <c r="CT618" s="71"/>
      <c r="CU618" s="71"/>
      <c r="CV618" s="71"/>
      <c r="CW618" s="71"/>
      <c r="CX618" s="71"/>
      <c r="CY618" s="71"/>
      <c r="CZ618" s="71"/>
      <c r="DA618" s="71"/>
      <c r="DB618" s="190">
        <f t="shared" si="375"/>
        <v>0</v>
      </c>
      <c r="DC618" s="71">
        <f t="shared" si="371"/>
        <v>0</v>
      </c>
      <c r="DD618" s="71"/>
      <c r="DE618" s="71"/>
      <c r="DF618" s="71"/>
      <c r="DG618" s="190">
        <f t="shared" si="372"/>
        <v>0</v>
      </c>
      <c r="DH618" s="71">
        <f t="shared" si="373"/>
        <v>0</v>
      </c>
      <c r="DI618" s="71"/>
      <c r="DJ618" s="71"/>
      <c r="DK618" s="71"/>
      <c r="DL618" s="71"/>
      <c r="DM618" s="71"/>
      <c r="DN618" s="71"/>
      <c r="DO618" s="71"/>
      <c r="DP618" s="71"/>
      <c r="DQ618" s="71"/>
      <c r="DR618" s="71"/>
      <c r="DS618" s="71"/>
      <c r="DT618" s="71"/>
      <c r="DU618" s="71"/>
      <c r="DV618" s="71"/>
      <c r="DW618" s="71"/>
      <c r="DX618" s="71"/>
      <c r="DY618" s="71"/>
      <c r="DZ618" s="71"/>
      <c r="EA618" s="71"/>
      <c r="EB618" s="71"/>
      <c r="EC618" s="71"/>
      <c r="ED618" s="71"/>
      <c r="EE618" s="71"/>
      <c r="EF618" s="71"/>
      <c r="EG618" s="71"/>
      <c r="EH618" s="71"/>
      <c r="EI618" s="74"/>
      <c r="EJ618" s="74"/>
      <c r="EK618" s="74"/>
      <c r="EL618" s="74"/>
      <c r="EM618" s="74"/>
      <c r="EN618" s="74"/>
      <c r="EO618" s="74"/>
      <c r="EP618" s="74"/>
      <c r="EQ618" s="74"/>
      <c r="ER618" s="74"/>
      <c r="ES618" s="74"/>
      <c r="ET618" s="74"/>
      <c r="EU618" s="74"/>
      <c r="EV618" s="74"/>
      <c r="EW618" s="74"/>
      <c r="EX618" s="74"/>
      <c r="EY618" s="74"/>
      <c r="EZ618" s="74"/>
      <c r="FA618" s="74"/>
      <c r="FB618" s="74"/>
    </row>
    <row r="619" spans="2:158" s="69" customFormat="1">
      <c r="B619" s="76"/>
      <c r="C619" s="77" t="s">
        <v>389</v>
      </c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2"/>
      <c r="P619" s="71"/>
      <c r="Q619" s="71"/>
      <c r="R619" s="71"/>
      <c r="S619" s="71"/>
      <c r="T619" s="71"/>
      <c r="U619" s="71"/>
      <c r="V619" s="71"/>
      <c r="W619" s="71"/>
      <c r="X619" s="71"/>
      <c r="Y619" s="73">
        <v>1</v>
      </c>
      <c r="Z619" s="73"/>
      <c r="AA619" s="73"/>
      <c r="AB619" s="73"/>
      <c r="AC619" s="73"/>
      <c r="AD619" s="73"/>
      <c r="AE619" s="73"/>
      <c r="AF619" s="447">
        <f t="shared" si="378"/>
        <v>40</v>
      </c>
      <c r="AG619" s="71"/>
      <c r="AH619" s="71"/>
      <c r="AI619" s="71"/>
      <c r="AJ619" s="71"/>
      <c r="AK619" s="71"/>
      <c r="AL619" s="71"/>
      <c r="AM619" s="71"/>
      <c r="AN619" s="71"/>
      <c r="AO619" s="71">
        <v>40</v>
      </c>
      <c r="AP619" s="71"/>
      <c r="AQ619" s="71">
        <v>40</v>
      </c>
      <c r="AR619" s="71"/>
      <c r="AS619" s="447">
        <f t="shared" si="379"/>
        <v>40</v>
      </c>
      <c r="AT619" s="455"/>
      <c r="AU619" s="450"/>
      <c r="AV619" s="71"/>
      <c r="AW619" s="71"/>
      <c r="AX619" s="71"/>
      <c r="AY619" s="455"/>
      <c r="AZ619" s="71"/>
      <c r="BA619" s="455"/>
      <c r="BB619" s="447"/>
      <c r="BC619" s="71"/>
      <c r="BD619" s="71"/>
      <c r="BE619" s="71"/>
      <c r="BF619" s="71"/>
      <c r="BG619" s="455"/>
      <c r="BH619" s="455"/>
      <c r="BI619" s="455"/>
      <c r="BJ619" s="455"/>
      <c r="BK619" s="455"/>
      <c r="BL619" s="450">
        <f>SUM(BM619:BP619)</f>
        <v>0</v>
      </c>
      <c r="BM619" s="71"/>
      <c r="BN619" s="71"/>
      <c r="BO619" s="71"/>
      <c r="BP619" s="71"/>
      <c r="BQ619" s="455">
        <f t="shared" si="385"/>
        <v>0</v>
      </c>
      <c r="BR619" s="71"/>
      <c r="BS619" s="71"/>
      <c r="BT619" s="71"/>
      <c r="BU619" s="71"/>
      <c r="BV619" s="71"/>
      <c r="BW619" s="71"/>
      <c r="BX619" s="71"/>
      <c r="BY619" s="71"/>
      <c r="BZ619" s="71"/>
      <c r="CA619" s="71"/>
      <c r="CB619" s="71"/>
      <c r="CC619" s="71"/>
      <c r="CD619" s="71"/>
      <c r="CE619" s="71"/>
      <c r="CF619" s="71"/>
      <c r="CG619" s="71"/>
      <c r="CH619" s="71"/>
      <c r="CI619" s="71"/>
      <c r="CJ619" s="71"/>
      <c r="CK619" s="71"/>
      <c r="CL619" s="71"/>
      <c r="CM619" s="71"/>
      <c r="CN619" s="71"/>
      <c r="CO619" s="71"/>
      <c r="CP619" s="190">
        <f t="shared" si="374"/>
        <v>0</v>
      </c>
      <c r="CQ619" s="71"/>
      <c r="CR619" s="71"/>
      <c r="CS619" s="71"/>
      <c r="CT619" s="71"/>
      <c r="CU619" s="71"/>
      <c r="CV619" s="71"/>
      <c r="CW619" s="71"/>
      <c r="CX619" s="71"/>
      <c r="CY619" s="71"/>
      <c r="CZ619" s="71"/>
      <c r="DA619" s="71"/>
      <c r="DB619" s="190">
        <f t="shared" si="375"/>
        <v>0</v>
      </c>
      <c r="DC619" s="71">
        <f t="shared" si="371"/>
        <v>0</v>
      </c>
      <c r="DD619" s="71"/>
      <c r="DE619" s="71"/>
      <c r="DF619" s="71"/>
      <c r="DG619" s="190">
        <f t="shared" si="372"/>
        <v>0</v>
      </c>
      <c r="DH619" s="71">
        <f t="shared" si="373"/>
        <v>0</v>
      </c>
      <c r="DI619" s="71"/>
      <c r="DJ619" s="71"/>
      <c r="DK619" s="71"/>
      <c r="DL619" s="71"/>
      <c r="DM619" s="71"/>
      <c r="DN619" s="71"/>
      <c r="DO619" s="71"/>
      <c r="DP619" s="71"/>
      <c r="DQ619" s="71"/>
      <c r="DR619" s="71"/>
      <c r="DS619" s="71"/>
      <c r="DT619" s="71"/>
      <c r="DU619" s="71"/>
      <c r="DV619" s="71"/>
      <c r="DW619" s="71"/>
      <c r="DX619" s="71"/>
      <c r="DY619" s="71"/>
      <c r="DZ619" s="71"/>
      <c r="EA619" s="71"/>
      <c r="EB619" s="71"/>
      <c r="EC619" s="71"/>
      <c r="ED619" s="71"/>
      <c r="EE619" s="71"/>
      <c r="EF619" s="71"/>
      <c r="EG619" s="71"/>
      <c r="EH619" s="71"/>
      <c r="EI619" s="74"/>
      <c r="EJ619" s="74"/>
      <c r="EK619" s="74"/>
      <c r="EL619" s="74"/>
      <c r="EM619" s="74"/>
      <c r="EN619" s="74"/>
      <c r="EO619" s="74"/>
      <c r="EP619" s="74"/>
      <c r="EQ619" s="74"/>
      <c r="ER619" s="74"/>
      <c r="ES619" s="74"/>
      <c r="ET619" s="74"/>
      <c r="EU619" s="74"/>
      <c r="EV619" s="74"/>
      <c r="EW619" s="74"/>
      <c r="EX619" s="74"/>
      <c r="EY619" s="74"/>
      <c r="EZ619" s="74"/>
      <c r="FA619" s="74"/>
      <c r="FB619" s="74"/>
    </row>
    <row r="620" spans="2:158" s="69" customFormat="1">
      <c r="B620" s="76"/>
      <c r="C620" s="77" t="s">
        <v>390</v>
      </c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2"/>
      <c r="P620" s="71"/>
      <c r="Q620" s="71"/>
      <c r="R620" s="71"/>
      <c r="S620" s="71"/>
      <c r="T620" s="71"/>
      <c r="U620" s="71"/>
      <c r="V620" s="71"/>
      <c r="W620" s="71"/>
      <c r="X620" s="71"/>
      <c r="Y620" s="73"/>
      <c r="Z620" s="73"/>
      <c r="AA620" s="73"/>
      <c r="AB620" s="73"/>
      <c r="AC620" s="73"/>
      <c r="AD620" s="73"/>
      <c r="AE620" s="73"/>
      <c r="AF620" s="447">
        <f t="shared" si="378"/>
        <v>0</v>
      </c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447">
        <f t="shared" si="379"/>
        <v>0</v>
      </c>
      <c r="AT620" s="455"/>
      <c r="AU620" s="450"/>
      <c r="AV620" s="71"/>
      <c r="AW620" s="71"/>
      <c r="AX620" s="71"/>
      <c r="AY620" s="455"/>
      <c r="AZ620" s="71"/>
      <c r="BA620" s="455"/>
      <c r="BB620" s="447">
        <f t="shared" ref="BB620:BB628" si="389">SUM(BC620:BD620,BF620)</f>
        <v>0</v>
      </c>
      <c r="BC620" s="71"/>
      <c r="BD620" s="71"/>
      <c r="BE620" s="71"/>
      <c r="BF620" s="71"/>
      <c r="BG620" s="455"/>
      <c r="BH620" s="455"/>
      <c r="BI620" s="455"/>
      <c r="BJ620" s="455"/>
      <c r="BK620" s="455"/>
      <c r="BL620" s="450"/>
      <c r="BM620" s="71"/>
      <c r="BN620" s="71"/>
      <c r="BO620" s="71"/>
      <c r="BP620" s="71"/>
      <c r="BQ620" s="455">
        <f t="shared" si="385"/>
        <v>0</v>
      </c>
      <c r="BR620" s="71"/>
      <c r="BS620" s="71"/>
      <c r="BT620" s="71"/>
      <c r="BU620" s="71"/>
      <c r="BV620" s="71"/>
      <c r="BW620" s="71"/>
      <c r="BX620" s="71"/>
      <c r="BY620" s="71"/>
      <c r="BZ620" s="71"/>
      <c r="CA620" s="71"/>
      <c r="CB620" s="71"/>
      <c r="CC620" s="71"/>
      <c r="CD620" s="71"/>
      <c r="CE620" s="71"/>
      <c r="CF620" s="71"/>
      <c r="CG620" s="71"/>
      <c r="CH620" s="71"/>
      <c r="CI620" s="71"/>
      <c r="CJ620" s="71"/>
      <c r="CK620" s="71"/>
      <c r="CL620" s="71"/>
      <c r="CM620" s="71"/>
      <c r="CN620" s="71"/>
      <c r="CO620" s="71"/>
      <c r="CP620" s="190">
        <f t="shared" si="374"/>
        <v>0</v>
      </c>
      <c r="CQ620" s="71"/>
      <c r="CR620" s="71"/>
      <c r="CS620" s="71"/>
      <c r="CT620" s="71"/>
      <c r="CU620" s="71"/>
      <c r="CV620" s="71"/>
      <c r="CW620" s="71"/>
      <c r="CX620" s="71"/>
      <c r="CY620" s="71"/>
      <c r="CZ620" s="71"/>
      <c r="DA620" s="71"/>
      <c r="DB620" s="190">
        <f t="shared" si="375"/>
        <v>0</v>
      </c>
      <c r="DC620" s="71">
        <f t="shared" si="371"/>
        <v>0</v>
      </c>
      <c r="DD620" s="71"/>
      <c r="DE620" s="71"/>
      <c r="DF620" s="71"/>
      <c r="DG620" s="190">
        <f t="shared" si="372"/>
        <v>0</v>
      </c>
      <c r="DH620" s="71">
        <f t="shared" si="373"/>
        <v>0</v>
      </c>
      <c r="DI620" s="71"/>
      <c r="DJ620" s="71"/>
      <c r="DK620" s="71"/>
      <c r="DL620" s="71"/>
      <c r="DM620" s="71"/>
      <c r="DN620" s="71"/>
      <c r="DO620" s="71"/>
      <c r="DP620" s="71"/>
      <c r="DQ620" s="71"/>
      <c r="DR620" s="71"/>
      <c r="DS620" s="71"/>
      <c r="DT620" s="71"/>
      <c r="DU620" s="71"/>
      <c r="DV620" s="71"/>
      <c r="DW620" s="71"/>
      <c r="DX620" s="71"/>
      <c r="DY620" s="71"/>
      <c r="DZ620" s="71"/>
      <c r="EA620" s="71"/>
      <c r="EB620" s="71"/>
      <c r="EC620" s="71"/>
      <c r="ED620" s="71"/>
      <c r="EE620" s="71"/>
      <c r="EF620" s="71"/>
      <c r="EG620" s="71"/>
      <c r="EH620" s="71"/>
      <c r="EI620" s="74"/>
      <c r="EJ620" s="74"/>
      <c r="EK620" s="74"/>
      <c r="EL620" s="74"/>
      <c r="EM620" s="74"/>
      <c r="EN620" s="74"/>
      <c r="EO620" s="74"/>
      <c r="EP620" s="74"/>
      <c r="EQ620" s="74"/>
      <c r="ER620" s="74"/>
      <c r="ES620" s="74"/>
      <c r="ET620" s="74"/>
      <c r="EU620" s="74"/>
      <c r="EV620" s="74"/>
      <c r="EW620" s="74"/>
      <c r="EX620" s="74"/>
      <c r="EY620" s="74"/>
      <c r="EZ620" s="74"/>
      <c r="FA620" s="74"/>
      <c r="FB620" s="74"/>
    </row>
    <row r="621" spans="2:158" s="69" customFormat="1">
      <c r="B621" s="76"/>
      <c r="C621" s="77" t="s">
        <v>391</v>
      </c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2"/>
      <c r="P621" s="71"/>
      <c r="Q621" s="71"/>
      <c r="R621" s="71"/>
      <c r="S621" s="71"/>
      <c r="T621" s="71"/>
      <c r="U621" s="71"/>
      <c r="V621" s="71"/>
      <c r="W621" s="71"/>
      <c r="X621" s="71"/>
      <c r="Y621" s="73">
        <v>28</v>
      </c>
      <c r="Z621" s="73"/>
      <c r="AA621" s="73"/>
      <c r="AB621" s="73"/>
      <c r="AC621" s="73"/>
      <c r="AD621" s="73"/>
      <c r="AE621" s="73"/>
      <c r="AF621" s="447">
        <f t="shared" si="378"/>
        <v>665</v>
      </c>
      <c r="AG621" s="71">
        <v>146</v>
      </c>
      <c r="AH621" s="71">
        <v>4</v>
      </c>
      <c r="AI621" s="71">
        <v>4</v>
      </c>
      <c r="AJ621" s="71"/>
      <c r="AK621" s="71"/>
      <c r="AL621" s="71"/>
      <c r="AM621" s="71"/>
      <c r="AN621" s="71"/>
      <c r="AO621" s="71">
        <v>512</v>
      </c>
      <c r="AP621" s="71"/>
      <c r="AQ621" s="71">
        <v>435</v>
      </c>
      <c r="AR621" s="71"/>
      <c r="AS621" s="447">
        <f t="shared" si="379"/>
        <v>662</v>
      </c>
      <c r="AT621" s="455"/>
      <c r="AU621" s="450"/>
      <c r="AV621" s="71"/>
      <c r="AW621" s="71"/>
      <c r="AX621" s="71"/>
      <c r="AY621" s="455">
        <v>2</v>
      </c>
      <c r="AZ621" s="71">
        <v>2</v>
      </c>
      <c r="BA621" s="455"/>
      <c r="BB621" s="447">
        <f t="shared" si="389"/>
        <v>0</v>
      </c>
      <c r="BC621" s="71"/>
      <c r="BD621" s="71"/>
      <c r="BE621" s="71"/>
      <c r="BF621" s="71"/>
      <c r="BG621" s="455"/>
      <c r="BH621" s="455">
        <v>1</v>
      </c>
      <c r="BI621" s="455"/>
      <c r="BJ621" s="455"/>
      <c r="BK621" s="455"/>
      <c r="BL621" s="450"/>
      <c r="BM621" s="71"/>
      <c r="BN621" s="71"/>
      <c r="BO621" s="71"/>
      <c r="BP621" s="71"/>
      <c r="BQ621" s="455">
        <f t="shared" si="385"/>
        <v>3</v>
      </c>
      <c r="BR621" s="71"/>
      <c r="BS621" s="71"/>
      <c r="BT621" s="71"/>
      <c r="BU621" s="71"/>
      <c r="BV621" s="71"/>
      <c r="BW621" s="71"/>
      <c r="BX621" s="71"/>
      <c r="BY621" s="71"/>
      <c r="BZ621" s="71"/>
      <c r="CA621" s="71"/>
      <c r="CB621" s="71"/>
      <c r="CC621" s="71"/>
      <c r="CD621" s="71"/>
      <c r="CE621" s="71"/>
      <c r="CF621" s="71"/>
      <c r="CG621" s="71"/>
      <c r="CH621" s="71"/>
      <c r="CI621" s="71"/>
      <c r="CJ621" s="71"/>
      <c r="CK621" s="71"/>
      <c r="CL621" s="71"/>
      <c r="CM621" s="71"/>
      <c r="CN621" s="71"/>
      <c r="CO621" s="71"/>
      <c r="CP621" s="190">
        <f t="shared" si="374"/>
        <v>0</v>
      </c>
      <c r="CQ621" s="71"/>
      <c r="CR621" s="71"/>
      <c r="CS621" s="71"/>
      <c r="CT621" s="71"/>
      <c r="CU621" s="71"/>
      <c r="CV621" s="71"/>
      <c r="CW621" s="71"/>
      <c r="CX621" s="71"/>
      <c r="CY621" s="71"/>
      <c r="CZ621" s="71"/>
      <c r="DA621" s="71"/>
      <c r="DB621" s="190">
        <f t="shared" si="375"/>
        <v>0</v>
      </c>
      <c r="DC621" s="71">
        <f t="shared" si="371"/>
        <v>0</v>
      </c>
      <c r="DD621" s="71"/>
      <c r="DE621" s="71"/>
      <c r="DF621" s="71"/>
      <c r="DG621" s="190">
        <f t="shared" si="372"/>
        <v>0</v>
      </c>
      <c r="DH621" s="71">
        <f t="shared" si="373"/>
        <v>0</v>
      </c>
      <c r="DI621" s="71"/>
      <c r="DJ621" s="71"/>
      <c r="DK621" s="71"/>
      <c r="DL621" s="71"/>
      <c r="DM621" s="71"/>
      <c r="DN621" s="71"/>
      <c r="DO621" s="71"/>
      <c r="DP621" s="71"/>
      <c r="DQ621" s="71"/>
      <c r="DR621" s="71"/>
      <c r="DS621" s="71"/>
      <c r="DT621" s="71"/>
      <c r="DU621" s="71"/>
      <c r="DV621" s="71"/>
      <c r="DW621" s="71"/>
      <c r="DX621" s="71"/>
      <c r="DY621" s="71"/>
      <c r="DZ621" s="71"/>
      <c r="EA621" s="71"/>
      <c r="EB621" s="71"/>
      <c r="EC621" s="71"/>
      <c r="ED621" s="71"/>
      <c r="EE621" s="71"/>
      <c r="EF621" s="71"/>
      <c r="EG621" s="71"/>
      <c r="EH621" s="71"/>
      <c r="EI621" s="74"/>
      <c r="EJ621" s="74"/>
      <c r="EK621" s="74"/>
      <c r="EL621" s="74"/>
      <c r="EM621" s="74"/>
      <c r="EN621" s="74"/>
      <c r="EO621" s="74"/>
      <c r="EP621" s="74"/>
      <c r="EQ621" s="74"/>
      <c r="ER621" s="74"/>
      <c r="ES621" s="74"/>
      <c r="ET621" s="74"/>
      <c r="EU621" s="74"/>
      <c r="EV621" s="74"/>
      <c r="EW621" s="74"/>
      <c r="EX621" s="74"/>
      <c r="EY621" s="74"/>
      <c r="EZ621" s="74"/>
      <c r="FA621" s="74"/>
      <c r="FB621" s="74"/>
    </row>
    <row r="622" spans="2:158" s="69" customFormat="1">
      <c r="B622" s="76"/>
      <c r="C622" s="77" t="s">
        <v>392</v>
      </c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2"/>
      <c r="P622" s="71"/>
      <c r="Q622" s="71"/>
      <c r="R622" s="71"/>
      <c r="S622" s="71"/>
      <c r="T622" s="71"/>
      <c r="U622" s="71"/>
      <c r="V622" s="71"/>
      <c r="W622" s="71"/>
      <c r="X622" s="71"/>
      <c r="Y622" s="73"/>
      <c r="Z622" s="73"/>
      <c r="AA622" s="73"/>
      <c r="AB622" s="73"/>
      <c r="AC622" s="73"/>
      <c r="AD622" s="73"/>
      <c r="AE622" s="73"/>
      <c r="AF622" s="447">
        <f t="shared" si="378"/>
        <v>0</v>
      </c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447">
        <f t="shared" si="379"/>
        <v>0</v>
      </c>
      <c r="AT622" s="455"/>
      <c r="AU622" s="450"/>
      <c r="AV622" s="71"/>
      <c r="AW622" s="71"/>
      <c r="AX622" s="71"/>
      <c r="AY622" s="455"/>
      <c r="AZ622" s="71"/>
      <c r="BA622" s="455"/>
      <c r="BB622" s="447">
        <f t="shared" si="389"/>
        <v>0</v>
      </c>
      <c r="BC622" s="71"/>
      <c r="BD622" s="71"/>
      <c r="BE622" s="71"/>
      <c r="BF622" s="71"/>
      <c r="BG622" s="455"/>
      <c r="BH622" s="455"/>
      <c r="BI622" s="455"/>
      <c r="BJ622" s="455"/>
      <c r="BK622" s="455"/>
      <c r="BL622" s="450"/>
      <c r="BM622" s="71"/>
      <c r="BN622" s="71"/>
      <c r="BO622" s="71"/>
      <c r="BP622" s="71"/>
      <c r="BQ622" s="455">
        <f t="shared" si="385"/>
        <v>0</v>
      </c>
      <c r="BR622" s="71"/>
      <c r="BS622" s="71"/>
      <c r="BT622" s="71"/>
      <c r="BU622" s="71"/>
      <c r="BV622" s="71"/>
      <c r="BW622" s="71"/>
      <c r="BX622" s="71"/>
      <c r="BY622" s="71"/>
      <c r="BZ622" s="71"/>
      <c r="CA622" s="71"/>
      <c r="CB622" s="71"/>
      <c r="CC622" s="71"/>
      <c r="CD622" s="71"/>
      <c r="CE622" s="71"/>
      <c r="CF622" s="71"/>
      <c r="CG622" s="71"/>
      <c r="CH622" s="71"/>
      <c r="CI622" s="71"/>
      <c r="CJ622" s="71"/>
      <c r="CK622" s="71"/>
      <c r="CL622" s="71"/>
      <c r="CM622" s="71"/>
      <c r="CN622" s="71"/>
      <c r="CO622" s="71"/>
      <c r="CP622" s="190">
        <f t="shared" si="374"/>
        <v>0</v>
      </c>
      <c r="CQ622" s="71"/>
      <c r="CR622" s="71"/>
      <c r="CS622" s="71"/>
      <c r="CT622" s="71"/>
      <c r="CU622" s="71"/>
      <c r="CV622" s="71"/>
      <c r="CW622" s="71"/>
      <c r="CX622" s="71"/>
      <c r="CY622" s="71"/>
      <c r="CZ622" s="71"/>
      <c r="DA622" s="71"/>
      <c r="DB622" s="190">
        <f t="shared" si="375"/>
        <v>0</v>
      </c>
      <c r="DC622" s="71">
        <f t="shared" si="371"/>
        <v>0</v>
      </c>
      <c r="DD622" s="71"/>
      <c r="DE622" s="71"/>
      <c r="DF622" s="71"/>
      <c r="DG622" s="190">
        <f t="shared" si="372"/>
        <v>0</v>
      </c>
      <c r="DH622" s="71">
        <f t="shared" si="373"/>
        <v>0</v>
      </c>
      <c r="DI622" s="71"/>
      <c r="DJ622" s="71"/>
      <c r="DK622" s="71"/>
      <c r="DL622" s="71"/>
      <c r="DM622" s="71"/>
      <c r="DN622" s="71"/>
      <c r="DO622" s="71"/>
      <c r="DP622" s="71"/>
      <c r="DQ622" s="71"/>
      <c r="DR622" s="71"/>
      <c r="DS622" s="71"/>
      <c r="DT622" s="71"/>
      <c r="DU622" s="71"/>
      <c r="DV622" s="71"/>
      <c r="DW622" s="71"/>
      <c r="DX622" s="71"/>
      <c r="DY622" s="71"/>
      <c r="DZ622" s="71"/>
      <c r="EA622" s="71"/>
      <c r="EB622" s="71"/>
      <c r="EC622" s="71"/>
      <c r="ED622" s="71"/>
      <c r="EE622" s="71"/>
      <c r="EF622" s="71"/>
      <c r="EG622" s="71"/>
      <c r="EH622" s="71"/>
      <c r="EI622" s="74"/>
      <c r="EJ622" s="74"/>
      <c r="EK622" s="74"/>
      <c r="EL622" s="74"/>
      <c r="EM622" s="74"/>
      <c r="EN622" s="74"/>
      <c r="EO622" s="74"/>
      <c r="EP622" s="74"/>
      <c r="EQ622" s="74"/>
      <c r="ER622" s="74"/>
      <c r="ES622" s="74"/>
      <c r="ET622" s="74"/>
      <c r="EU622" s="74"/>
      <c r="EV622" s="74"/>
      <c r="EW622" s="74"/>
      <c r="EX622" s="74"/>
      <c r="EY622" s="74"/>
      <c r="EZ622" s="74"/>
      <c r="FA622" s="74"/>
      <c r="FB622" s="74"/>
    </row>
    <row r="623" spans="2:158" s="69" customFormat="1">
      <c r="B623" s="76"/>
      <c r="C623" s="77" t="s">
        <v>393</v>
      </c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2"/>
      <c r="P623" s="71"/>
      <c r="Q623" s="71"/>
      <c r="R623" s="71"/>
      <c r="S623" s="71"/>
      <c r="T623" s="71"/>
      <c r="U623" s="71"/>
      <c r="V623" s="71"/>
      <c r="W623" s="71"/>
      <c r="X623" s="71"/>
      <c r="Y623" s="73">
        <v>6</v>
      </c>
      <c r="Z623" s="73"/>
      <c r="AA623" s="73"/>
      <c r="AB623" s="73"/>
      <c r="AC623" s="73"/>
      <c r="AD623" s="73"/>
      <c r="AE623" s="73"/>
      <c r="AF623" s="447">
        <f t="shared" si="378"/>
        <v>219</v>
      </c>
      <c r="AG623" s="71">
        <v>142</v>
      </c>
      <c r="AH623" s="71"/>
      <c r="AI623" s="71"/>
      <c r="AJ623" s="71"/>
      <c r="AK623" s="71"/>
      <c r="AL623" s="71"/>
      <c r="AM623" s="71"/>
      <c r="AN623" s="71"/>
      <c r="AO623" s="71">
        <v>72</v>
      </c>
      <c r="AP623" s="71"/>
      <c r="AQ623" s="71">
        <v>14</v>
      </c>
      <c r="AR623" s="71"/>
      <c r="AS623" s="447">
        <f t="shared" si="379"/>
        <v>214</v>
      </c>
      <c r="AT623" s="455"/>
      <c r="AU623" s="450"/>
      <c r="AV623" s="71"/>
      <c r="AW623" s="71"/>
      <c r="AX623" s="71"/>
      <c r="AY623" s="455"/>
      <c r="AZ623" s="71"/>
      <c r="BA623" s="455"/>
      <c r="BB623" s="447">
        <f t="shared" si="389"/>
        <v>0</v>
      </c>
      <c r="BC623" s="71"/>
      <c r="BD623" s="71"/>
      <c r="BE623" s="71"/>
      <c r="BF623" s="71"/>
      <c r="BG623" s="455"/>
      <c r="BH623" s="455">
        <v>3</v>
      </c>
      <c r="BI623" s="455"/>
      <c r="BJ623" s="455"/>
      <c r="BK623" s="455"/>
      <c r="BL623" s="450">
        <f>SUM(BM623:BP623)</f>
        <v>2</v>
      </c>
      <c r="BM623" s="71"/>
      <c r="BN623" s="71"/>
      <c r="BO623" s="71"/>
      <c r="BP623" s="71">
        <v>2</v>
      </c>
      <c r="BQ623" s="455">
        <f t="shared" si="385"/>
        <v>5</v>
      </c>
      <c r="BR623" s="71"/>
      <c r="BS623" s="71"/>
      <c r="BT623" s="71"/>
      <c r="BU623" s="71"/>
      <c r="BV623" s="71"/>
      <c r="BW623" s="71"/>
      <c r="BX623" s="71"/>
      <c r="BY623" s="71"/>
      <c r="BZ623" s="71"/>
      <c r="CA623" s="71"/>
      <c r="CB623" s="71"/>
      <c r="CC623" s="71"/>
      <c r="CD623" s="71"/>
      <c r="CE623" s="71"/>
      <c r="CF623" s="71"/>
      <c r="CG623" s="71"/>
      <c r="CH623" s="71"/>
      <c r="CI623" s="71"/>
      <c r="CJ623" s="71"/>
      <c r="CK623" s="71"/>
      <c r="CL623" s="71"/>
      <c r="CM623" s="71"/>
      <c r="CN623" s="71"/>
      <c r="CO623" s="71"/>
      <c r="CP623" s="190">
        <f t="shared" si="374"/>
        <v>0</v>
      </c>
      <c r="CQ623" s="71"/>
      <c r="CR623" s="71"/>
      <c r="CS623" s="71"/>
      <c r="CT623" s="71"/>
      <c r="CU623" s="71"/>
      <c r="CV623" s="71"/>
      <c r="CW623" s="71"/>
      <c r="CX623" s="71"/>
      <c r="CY623" s="71"/>
      <c r="CZ623" s="71"/>
      <c r="DA623" s="71"/>
      <c r="DB623" s="190">
        <f t="shared" si="375"/>
        <v>0</v>
      </c>
      <c r="DC623" s="71">
        <f t="shared" si="371"/>
        <v>0</v>
      </c>
      <c r="DD623" s="71"/>
      <c r="DE623" s="71"/>
      <c r="DF623" s="71"/>
      <c r="DG623" s="190">
        <f t="shared" si="372"/>
        <v>0</v>
      </c>
      <c r="DH623" s="71">
        <f t="shared" si="373"/>
        <v>0</v>
      </c>
      <c r="DI623" s="71"/>
      <c r="DJ623" s="71"/>
      <c r="DK623" s="71"/>
      <c r="DL623" s="71"/>
      <c r="DM623" s="71"/>
      <c r="DN623" s="71"/>
      <c r="DO623" s="71"/>
      <c r="DP623" s="71"/>
      <c r="DQ623" s="71"/>
      <c r="DR623" s="71"/>
      <c r="DS623" s="71"/>
      <c r="DT623" s="71"/>
      <c r="DU623" s="71"/>
      <c r="DV623" s="71"/>
      <c r="DW623" s="71"/>
      <c r="DX623" s="71"/>
      <c r="DY623" s="71"/>
      <c r="DZ623" s="71"/>
      <c r="EA623" s="71"/>
      <c r="EB623" s="71"/>
      <c r="EC623" s="71"/>
      <c r="ED623" s="71"/>
      <c r="EE623" s="71"/>
      <c r="EF623" s="71"/>
      <c r="EG623" s="71"/>
      <c r="EH623" s="71"/>
      <c r="EI623" s="74"/>
      <c r="EJ623" s="74"/>
      <c r="EK623" s="74"/>
      <c r="EL623" s="74"/>
      <c r="EM623" s="74"/>
      <c r="EN623" s="74"/>
      <c r="EO623" s="74"/>
      <c r="EP623" s="74"/>
      <c r="EQ623" s="74"/>
      <c r="ER623" s="74"/>
      <c r="ES623" s="74"/>
      <c r="ET623" s="74"/>
      <c r="EU623" s="74"/>
      <c r="EV623" s="74"/>
      <c r="EW623" s="74"/>
      <c r="EX623" s="74"/>
      <c r="EY623" s="74"/>
      <c r="EZ623" s="74"/>
      <c r="FA623" s="74"/>
      <c r="FB623" s="74"/>
    </row>
    <row r="624" spans="2:158" s="69" customFormat="1">
      <c r="B624" s="76"/>
      <c r="C624" s="77" t="s">
        <v>394</v>
      </c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2"/>
      <c r="P624" s="71"/>
      <c r="Q624" s="71"/>
      <c r="R624" s="71"/>
      <c r="S624" s="71"/>
      <c r="T624" s="71"/>
      <c r="U624" s="71"/>
      <c r="V624" s="71"/>
      <c r="W624" s="71"/>
      <c r="X624" s="71"/>
      <c r="Y624" s="73">
        <v>5</v>
      </c>
      <c r="Z624" s="73"/>
      <c r="AA624" s="73"/>
      <c r="AB624" s="73"/>
      <c r="AC624" s="73"/>
      <c r="AD624" s="73"/>
      <c r="AE624" s="73"/>
      <c r="AF624" s="447">
        <f t="shared" si="378"/>
        <v>11</v>
      </c>
      <c r="AG624" s="71"/>
      <c r="AH624" s="71"/>
      <c r="AI624" s="71"/>
      <c r="AJ624" s="71"/>
      <c r="AK624" s="71"/>
      <c r="AL624" s="71"/>
      <c r="AM624" s="71"/>
      <c r="AN624" s="71"/>
      <c r="AO624" s="71">
        <v>11</v>
      </c>
      <c r="AP624" s="71"/>
      <c r="AQ624" s="71"/>
      <c r="AR624" s="71"/>
      <c r="AS624" s="447">
        <f t="shared" si="379"/>
        <v>11</v>
      </c>
      <c r="AT624" s="455"/>
      <c r="AU624" s="450"/>
      <c r="AV624" s="71"/>
      <c r="AW624" s="71"/>
      <c r="AX624" s="71"/>
      <c r="AY624" s="455"/>
      <c r="AZ624" s="71"/>
      <c r="BA624" s="455"/>
      <c r="BB624" s="447">
        <f t="shared" si="389"/>
        <v>0</v>
      </c>
      <c r="BC624" s="71"/>
      <c r="BD624" s="71"/>
      <c r="BE624" s="71"/>
      <c r="BF624" s="71"/>
      <c r="BG624" s="455"/>
      <c r="BH624" s="455"/>
      <c r="BI624" s="455"/>
      <c r="BJ624" s="455"/>
      <c r="BK624" s="455"/>
      <c r="BL624" s="450">
        <f>SUM(BM624:BP624)</f>
        <v>0</v>
      </c>
      <c r="BM624" s="71"/>
      <c r="BN624" s="71"/>
      <c r="BO624" s="71"/>
      <c r="BP624" s="71"/>
      <c r="BQ624" s="455">
        <f t="shared" si="385"/>
        <v>0</v>
      </c>
      <c r="BR624" s="71"/>
      <c r="BS624" s="71"/>
      <c r="BT624" s="71"/>
      <c r="BU624" s="71"/>
      <c r="BV624" s="71"/>
      <c r="BW624" s="71"/>
      <c r="BX624" s="71"/>
      <c r="BY624" s="71"/>
      <c r="BZ624" s="71"/>
      <c r="CA624" s="71"/>
      <c r="CB624" s="71"/>
      <c r="CC624" s="71"/>
      <c r="CD624" s="71"/>
      <c r="CE624" s="71"/>
      <c r="CF624" s="71"/>
      <c r="CG624" s="71"/>
      <c r="CH624" s="71"/>
      <c r="CI624" s="71"/>
      <c r="CJ624" s="71"/>
      <c r="CK624" s="71"/>
      <c r="CL624" s="71"/>
      <c r="CM624" s="71"/>
      <c r="CN624" s="71"/>
      <c r="CO624" s="71"/>
      <c r="CP624" s="190">
        <f t="shared" si="374"/>
        <v>0</v>
      </c>
      <c r="CQ624" s="71"/>
      <c r="CR624" s="71"/>
      <c r="CS624" s="71"/>
      <c r="CT624" s="71"/>
      <c r="CU624" s="71"/>
      <c r="CV624" s="71"/>
      <c r="CW624" s="71"/>
      <c r="CX624" s="71"/>
      <c r="CY624" s="71"/>
      <c r="CZ624" s="71"/>
      <c r="DA624" s="71"/>
      <c r="DB624" s="190">
        <f t="shared" si="375"/>
        <v>0</v>
      </c>
      <c r="DC624" s="71">
        <f t="shared" si="371"/>
        <v>0</v>
      </c>
      <c r="DD624" s="71"/>
      <c r="DE624" s="71"/>
      <c r="DF624" s="71"/>
      <c r="DG624" s="190">
        <f t="shared" si="372"/>
        <v>0</v>
      </c>
      <c r="DH624" s="71">
        <f t="shared" si="373"/>
        <v>0</v>
      </c>
      <c r="DI624" s="71"/>
      <c r="DJ624" s="71"/>
      <c r="DK624" s="71"/>
      <c r="DL624" s="71"/>
      <c r="DM624" s="71"/>
      <c r="DN624" s="71"/>
      <c r="DO624" s="71"/>
      <c r="DP624" s="71"/>
      <c r="DQ624" s="71"/>
      <c r="DR624" s="71"/>
      <c r="DS624" s="71"/>
      <c r="DT624" s="71"/>
      <c r="DU624" s="71"/>
      <c r="DV624" s="71"/>
      <c r="DW624" s="71"/>
      <c r="DX624" s="71"/>
      <c r="DY624" s="71"/>
      <c r="DZ624" s="71"/>
      <c r="EA624" s="71"/>
      <c r="EB624" s="71"/>
      <c r="EC624" s="71"/>
      <c r="ED624" s="71"/>
      <c r="EE624" s="71"/>
      <c r="EF624" s="71"/>
      <c r="EG624" s="71"/>
      <c r="EH624" s="71"/>
      <c r="EI624" s="74"/>
      <c r="EJ624" s="74"/>
      <c r="EK624" s="74"/>
      <c r="EL624" s="74"/>
      <c r="EM624" s="74"/>
      <c r="EN624" s="74"/>
      <c r="EO624" s="74"/>
      <c r="EP624" s="74"/>
      <c r="EQ624" s="74"/>
      <c r="ER624" s="74"/>
      <c r="ES624" s="74"/>
      <c r="ET624" s="74"/>
      <c r="EU624" s="74"/>
      <c r="EV624" s="74"/>
      <c r="EW624" s="74"/>
      <c r="EX624" s="74"/>
      <c r="EY624" s="74"/>
      <c r="EZ624" s="74"/>
      <c r="FA624" s="74"/>
      <c r="FB624" s="74"/>
    </row>
    <row r="625" spans="2:158" s="69" customFormat="1">
      <c r="B625" s="76"/>
      <c r="C625" s="77" t="s">
        <v>395</v>
      </c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2"/>
      <c r="P625" s="71"/>
      <c r="Q625" s="71"/>
      <c r="R625" s="71"/>
      <c r="S625" s="71"/>
      <c r="T625" s="71"/>
      <c r="U625" s="71"/>
      <c r="V625" s="71"/>
      <c r="W625" s="71"/>
      <c r="X625" s="71"/>
      <c r="Y625" s="73"/>
      <c r="Z625" s="73"/>
      <c r="AA625" s="73"/>
      <c r="AB625" s="73"/>
      <c r="AC625" s="73"/>
      <c r="AD625" s="73"/>
      <c r="AE625" s="73"/>
      <c r="AF625" s="447">
        <f t="shared" si="378"/>
        <v>0</v>
      </c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447">
        <f t="shared" si="379"/>
        <v>0</v>
      </c>
      <c r="AT625" s="455"/>
      <c r="AU625" s="450"/>
      <c r="AV625" s="71"/>
      <c r="AW625" s="71"/>
      <c r="AX625" s="71"/>
      <c r="AY625" s="455"/>
      <c r="AZ625" s="71"/>
      <c r="BA625" s="455"/>
      <c r="BB625" s="447">
        <f t="shared" si="389"/>
        <v>0</v>
      </c>
      <c r="BC625" s="71"/>
      <c r="BD625" s="71"/>
      <c r="BE625" s="71"/>
      <c r="BF625" s="71"/>
      <c r="BG625" s="455"/>
      <c r="BH625" s="455"/>
      <c r="BI625" s="455"/>
      <c r="BJ625" s="455"/>
      <c r="BK625" s="455"/>
      <c r="BL625" s="450">
        <f>SUM(BM625:BP625)</f>
        <v>0</v>
      </c>
      <c r="BM625" s="71"/>
      <c r="BN625" s="71"/>
      <c r="BO625" s="71"/>
      <c r="BP625" s="71"/>
      <c r="BQ625" s="455">
        <f t="shared" si="385"/>
        <v>0</v>
      </c>
      <c r="BR625" s="71"/>
      <c r="BS625" s="71"/>
      <c r="BT625" s="71"/>
      <c r="BU625" s="71"/>
      <c r="BV625" s="71"/>
      <c r="BW625" s="71"/>
      <c r="BX625" s="71"/>
      <c r="BY625" s="71"/>
      <c r="BZ625" s="71"/>
      <c r="CA625" s="71"/>
      <c r="CB625" s="71"/>
      <c r="CC625" s="71"/>
      <c r="CD625" s="71"/>
      <c r="CE625" s="71"/>
      <c r="CF625" s="71"/>
      <c r="CG625" s="71"/>
      <c r="CH625" s="71"/>
      <c r="CI625" s="71"/>
      <c r="CJ625" s="71"/>
      <c r="CK625" s="71"/>
      <c r="CL625" s="71"/>
      <c r="CM625" s="71"/>
      <c r="CN625" s="71"/>
      <c r="CO625" s="71"/>
      <c r="CP625" s="190">
        <f t="shared" si="374"/>
        <v>0</v>
      </c>
      <c r="CQ625" s="71"/>
      <c r="CR625" s="71"/>
      <c r="CS625" s="71"/>
      <c r="CT625" s="71"/>
      <c r="CU625" s="71"/>
      <c r="CV625" s="71"/>
      <c r="CW625" s="71"/>
      <c r="CX625" s="71"/>
      <c r="CY625" s="71"/>
      <c r="CZ625" s="71"/>
      <c r="DA625" s="71"/>
      <c r="DB625" s="190">
        <f t="shared" si="375"/>
        <v>0</v>
      </c>
      <c r="DC625" s="71">
        <f t="shared" si="371"/>
        <v>0</v>
      </c>
      <c r="DD625" s="71"/>
      <c r="DE625" s="71"/>
      <c r="DF625" s="71"/>
      <c r="DG625" s="190">
        <f t="shared" si="372"/>
        <v>0</v>
      </c>
      <c r="DH625" s="71">
        <f t="shared" si="373"/>
        <v>0</v>
      </c>
      <c r="DI625" s="71"/>
      <c r="DJ625" s="71"/>
      <c r="DK625" s="71"/>
      <c r="DL625" s="71"/>
      <c r="DM625" s="71"/>
      <c r="DN625" s="71"/>
      <c r="DO625" s="71"/>
      <c r="DP625" s="71"/>
      <c r="DQ625" s="71"/>
      <c r="DR625" s="71"/>
      <c r="DS625" s="71"/>
      <c r="DT625" s="71"/>
      <c r="DU625" s="71"/>
      <c r="DV625" s="71"/>
      <c r="DW625" s="71"/>
      <c r="DX625" s="71"/>
      <c r="DY625" s="71"/>
      <c r="DZ625" s="71"/>
      <c r="EA625" s="71"/>
      <c r="EB625" s="71"/>
      <c r="EC625" s="71"/>
      <c r="ED625" s="71"/>
      <c r="EE625" s="71"/>
      <c r="EF625" s="71"/>
      <c r="EG625" s="71"/>
      <c r="EH625" s="71"/>
      <c r="EI625" s="74"/>
      <c r="EJ625" s="74"/>
      <c r="EK625" s="74"/>
      <c r="EL625" s="74"/>
      <c r="EM625" s="74"/>
      <c r="EN625" s="74"/>
      <c r="EO625" s="74"/>
      <c r="EP625" s="74"/>
      <c r="EQ625" s="74"/>
      <c r="ER625" s="74"/>
      <c r="ES625" s="74"/>
      <c r="ET625" s="74"/>
      <c r="EU625" s="74"/>
      <c r="EV625" s="74"/>
      <c r="EW625" s="74"/>
      <c r="EX625" s="74"/>
      <c r="EY625" s="74"/>
      <c r="EZ625" s="74"/>
      <c r="FA625" s="74"/>
      <c r="FB625" s="74"/>
    </row>
    <row r="626" spans="2:158" s="69" customFormat="1">
      <c r="B626" s="76"/>
      <c r="C626" s="77" t="s">
        <v>396</v>
      </c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2"/>
      <c r="P626" s="71"/>
      <c r="Q626" s="71"/>
      <c r="R626" s="71"/>
      <c r="S626" s="71"/>
      <c r="T626" s="71"/>
      <c r="U626" s="71"/>
      <c r="V626" s="71"/>
      <c r="W626" s="71"/>
      <c r="X626" s="71"/>
      <c r="Y626" s="73">
        <v>1</v>
      </c>
      <c r="Z626" s="73"/>
      <c r="AA626" s="73"/>
      <c r="AB626" s="73"/>
      <c r="AC626" s="73"/>
      <c r="AD626" s="73"/>
      <c r="AE626" s="73"/>
      <c r="AF626" s="447">
        <f t="shared" si="378"/>
        <v>2</v>
      </c>
      <c r="AG626" s="71">
        <v>2</v>
      </c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447">
        <f t="shared" si="379"/>
        <v>2</v>
      </c>
      <c r="AT626" s="455"/>
      <c r="AU626" s="450"/>
      <c r="AV626" s="71"/>
      <c r="AW626" s="71"/>
      <c r="AX626" s="71"/>
      <c r="AY626" s="455"/>
      <c r="AZ626" s="71"/>
      <c r="BA626" s="455"/>
      <c r="BB626" s="447">
        <f t="shared" si="389"/>
        <v>0</v>
      </c>
      <c r="BC626" s="71"/>
      <c r="BD626" s="71"/>
      <c r="BE626" s="71"/>
      <c r="BF626" s="71"/>
      <c r="BG626" s="455"/>
      <c r="BH626" s="455"/>
      <c r="BI626" s="455"/>
      <c r="BJ626" s="455"/>
      <c r="BK626" s="455"/>
      <c r="BL626" s="450">
        <f>SUM(BM626:BP626)</f>
        <v>0</v>
      </c>
      <c r="BM626" s="71"/>
      <c r="BN626" s="71"/>
      <c r="BO626" s="71"/>
      <c r="BP626" s="71"/>
      <c r="BQ626" s="455">
        <f t="shared" si="385"/>
        <v>0</v>
      </c>
      <c r="BR626" s="71"/>
      <c r="BS626" s="71"/>
      <c r="BT626" s="71"/>
      <c r="BU626" s="71"/>
      <c r="BV626" s="71"/>
      <c r="BW626" s="71"/>
      <c r="BX626" s="71"/>
      <c r="BY626" s="71"/>
      <c r="BZ626" s="71"/>
      <c r="CA626" s="71"/>
      <c r="CB626" s="71"/>
      <c r="CC626" s="71"/>
      <c r="CD626" s="71"/>
      <c r="CE626" s="71"/>
      <c r="CF626" s="71"/>
      <c r="CG626" s="71"/>
      <c r="CH626" s="71"/>
      <c r="CI626" s="71"/>
      <c r="CJ626" s="71"/>
      <c r="CK626" s="71"/>
      <c r="CL626" s="71"/>
      <c r="CM626" s="71"/>
      <c r="CN626" s="71"/>
      <c r="CO626" s="71"/>
      <c r="CP626" s="190">
        <f t="shared" si="374"/>
        <v>0</v>
      </c>
      <c r="CQ626" s="71"/>
      <c r="CR626" s="71"/>
      <c r="CS626" s="71"/>
      <c r="CT626" s="71"/>
      <c r="CU626" s="71"/>
      <c r="CV626" s="71"/>
      <c r="CW626" s="71"/>
      <c r="CX626" s="71"/>
      <c r="CY626" s="71"/>
      <c r="CZ626" s="71"/>
      <c r="DA626" s="71"/>
      <c r="DB626" s="190">
        <f t="shared" si="375"/>
        <v>0</v>
      </c>
      <c r="DC626" s="71">
        <f t="shared" si="371"/>
        <v>0</v>
      </c>
      <c r="DD626" s="71"/>
      <c r="DE626" s="71"/>
      <c r="DF626" s="71"/>
      <c r="DG626" s="190">
        <f t="shared" si="372"/>
        <v>0</v>
      </c>
      <c r="DH626" s="71">
        <f t="shared" si="373"/>
        <v>0</v>
      </c>
      <c r="DI626" s="71"/>
      <c r="DJ626" s="71"/>
      <c r="DK626" s="71"/>
      <c r="DL626" s="71"/>
      <c r="DM626" s="71"/>
      <c r="DN626" s="71"/>
      <c r="DO626" s="71"/>
      <c r="DP626" s="71"/>
      <c r="DQ626" s="71"/>
      <c r="DR626" s="71"/>
      <c r="DS626" s="71"/>
      <c r="DT626" s="71"/>
      <c r="DU626" s="71"/>
      <c r="DV626" s="71"/>
      <c r="DW626" s="71"/>
      <c r="DX626" s="71"/>
      <c r="DY626" s="71"/>
      <c r="DZ626" s="71"/>
      <c r="EA626" s="71"/>
      <c r="EB626" s="71"/>
      <c r="EC626" s="71"/>
      <c r="ED626" s="71"/>
      <c r="EE626" s="71"/>
      <c r="EF626" s="71"/>
      <c r="EG626" s="71"/>
      <c r="EH626" s="71"/>
      <c r="EI626" s="74"/>
      <c r="EJ626" s="74"/>
      <c r="EK626" s="74"/>
      <c r="EL626" s="74"/>
      <c r="EM626" s="74"/>
      <c r="EN626" s="74"/>
      <c r="EO626" s="74"/>
      <c r="EP626" s="74"/>
      <c r="EQ626" s="74"/>
      <c r="ER626" s="74"/>
      <c r="ES626" s="74"/>
      <c r="ET626" s="74"/>
      <c r="EU626" s="74"/>
      <c r="EV626" s="74"/>
      <c r="EW626" s="74"/>
      <c r="EX626" s="74"/>
      <c r="EY626" s="74"/>
      <c r="EZ626" s="74"/>
      <c r="FA626" s="74"/>
      <c r="FB626" s="74"/>
    </row>
    <row r="627" spans="2:158" s="69" customFormat="1">
      <c r="B627" s="76"/>
      <c r="C627" s="77" t="s">
        <v>397</v>
      </c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2"/>
      <c r="P627" s="71"/>
      <c r="Q627" s="71"/>
      <c r="R627" s="71"/>
      <c r="S627" s="71"/>
      <c r="T627" s="71"/>
      <c r="U627" s="71"/>
      <c r="V627" s="71"/>
      <c r="W627" s="71"/>
      <c r="X627" s="71"/>
      <c r="Y627" s="73"/>
      <c r="Z627" s="73"/>
      <c r="AA627" s="73"/>
      <c r="AB627" s="73"/>
      <c r="AC627" s="73"/>
      <c r="AD627" s="73"/>
      <c r="AE627" s="73"/>
      <c r="AF627" s="447">
        <f t="shared" si="378"/>
        <v>0</v>
      </c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447">
        <f t="shared" si="379"/>
        <v>0</v>
      </c>
      <c r="AT627" s="455"/>
      <c r="AU627" s="450"/>
      <c r="AV627" s="71"/>
      <c r="AW627" s="71"/>
      <c r="AX627" s="71"/>
      <c r="AY627" s="455"/>
      <c r="AZ627" s="71"/>
      <c r="BA627" s="455"/>
      <c r="BB627" s="447">
        <f t="shared" si="389"/>
        <v>0</v>
      </c>
      <c r="BC627" s="71"/>
      <c r="BD627" s="71"/>
      <c r="BE627" s="71"/>
      <c r="BF627" s="71"/>
      <c r="BG627" s="455"/>
      <c r="BH627" s="455"/>
      <c r="BI627" s="455"/>
      <c r="BJ627" s="455"/>
      <c r="BK627" s="455"/>
      <c r="BL627" s="450">
        <f>SUM(BM627:BP627)</f>
        <v>0</v>
      </c>
      <c r="BM627" s="71"/>
      <c r="BN627" s="71"/>
      <c r="BO627" s="71"/>
      <c r="BP627" s="71"/>
      <c r="BQ627" s="455">
        <f t="shared" si="385"/>
        <v>0</v>
      </c>
      <c r="BR627" s="71"/>
      <c r="BS627" s="71"/>
      <c r="BT627" s="71"/>
      <c r="BU627" s="71"/>
      <c r="BV627" s="71"/>
      <c r="BW627" s="71"/>
      <c r="BX627" s="71"/>
      <c r="BY627" s="71"/>
      <c r="BZ627" s="71"/>
      <c r="CA627" s="71"/>
      <c r="CB627" s="71"/>
      <c r="CC627" s="71"/>
      <c r="CD627" s="71"/>
      <c r="CE627" s="71"/>
      <c r="CF627" s="71"/>
      <c r="CG627" s="71"/>
      <c r="CH627" s="71"/>
      <c r="CI627" s="71"/>
      <c r="CJ627" s="71"/>
      <c r="CK627" s="71"/>
      <c r="CL627" s="71"/>
      <c r="CM627" s="71"/>
      <c r="CN627" s="71"/>
      <c r="CO627" s="71"/>
      <c r="CP627" s="190">
        <f t="shared" si="374"/>
        <v>0</v>
      </c>
      <c r="CQ627" s="71"/>
      <c r="CR627" s="71"/>
      <c r="CS627" s="71"/>
      <c r="CT627" s="71"/>
      <c r="CU627" s="71"/>
      <c r="CV627" s="71"/>
      <c r="CW627" s="71"/>
      <c r="CX627" s="71"/>
      <c r="CY627" s="71"/>
      <c r="CZ627" s="71"/>
      <c r="DA627" s="71"/>
      <c r="DB627" s="190">
        <f t="shared" si="375"/>
        <v>0</v>
      </c>
      <c r="DC627" s="71">
        <f t="shared" si="371"/>
        <v>0</v>
      </c>
      <c r="DD627" s="71"/>
      <c r="DE627" s="71"/>
      <c r="DF627" s="71"/>
      <c r="DG627" s="190">
        <f t="shared" si="372"/>
        <v>0</v>
      </c>
      <c r="DH627" s="71">
        <f t="shared" si="373"/>
        <v>0</v>
      </c>
      <c r="DI627" s="71"/>
      <c r="DJ627" s="71"/>
      <c r="DK627" s="71"/>
      <c r="DL627" s="71"/>
      <c r="DM627" s="71"/>
      <c r="DN627" s="71"/>
      <c r="DO627" s="71"/>
      <c r="DP627" s="71"/>
      <c r="DQ627" s="71"/>
      <c r="DR627" s="71"/>
      <c r="DS627" s="71"/>
      <c r="DT627" s="71"/>
      <c r="DU627" s="71"/>
      <c r="DV627" s="71"/>
      <c r="DW627" s="71"/>
      <c r="DX627" s="71"/>
      <c r="DY627" s="71"/>
      <c r="DZ627" s="71"/>
      <c r="EA627" s="71"/>
      <c r="EB627" s="71"/>
      <c r="EC627" s="71"/>
      <c r="ED627" s="71"/>
      <c r="EE627" s="71"/>
      <c r="EF627" s="71"/>
      <c r="EG627" s="71"/>
      <c r="EH627" s="71"/>
      <c r="EI627" s="74"/>
      <c r="EJ627" s="74"/>
      <c r="EK627" s="74"/>
      <c r="EL627" s="74"/>
      <c r="EM627" s="74"/>
      <c r="EN627" s="74"/>
      <c r="EO627" s="74"/>
      <c r="EP627" s="74"/>
      <c r="EQ627" s="74"/>
      <c r="ER627" s="74"/>
      <c r="ES627" s="74"/>
      <c r="ET627" s="74"/>
      <c r="EU627" s="74"/>
      <c r="EV627" s="74"/>
      <c r="EW627" s="74"/>
      <c r="EX627" s="74"/>
      <c r="EY627" s="74"/>
      <c r="EZ627" s="74"/>
      <c r="FA627" s="74"/>
      <c r="FB627" s="74"/>
    </row>
    <row r="628" spans="2:158" s="69" customFormat="1">
      <c r="B628" s="76"/>
      <c r="C628" s="77" t="s">
        <v>398</v>
      </c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2"/>
      <c r="P628" s="71"/>
      <c r="Q628" s="71"/>
      <c r="R628" s="71"/>
      <c r="S628" s="71"/>
      <c r="T628" s="71"/>
      <c r="U628" s="71"/>
      <c r="V628" s="71"/>
      <c r="W628" s="71"/>
      <c r="X628" s="71"/>
      <c r="Y628" s="73"/>
      <c r="Z628" s="73"/>
      <c r="AA628" s="73"/>
      <c r="AB628" s="73"/>
      <c r="AC628" s="73"/>
      <c r="AD628" s="73"/>
      <c r="AE628" s="73"/>
      <c r="AF628" s="447">
        <f>AS628+BQ628</f>
        <v>0</v>
      </c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447">
        <f t="shared" si="379"/>
        <v>0</v>
      </c>
      <c r="AT628" s="455"/>
      <c r="AU628" s="450"/>
      <c r="AV628" s="71"/>
      <c r="AW628" s="71"/>
      <c r="AX628" s="71"/>
      <c r="AY628" s="455"/>
      <c r="AZ628" s="71"/>
      <c r="BA628" s="455"/>
      <c r="BB628" s="447">
        <f t="shared" si="389"/>
        <v>0</v>
      </c>
      <c r="BC628" s="71"/>
      <c r="BD628" s="71"/>
      <c r="BE628" s="71"/>
      <c r="BF628" s="71"/>
      <c r="BG628" s="455"/>
      <c r="BH628" s="455"/>
      <c r="BI628" s="455"/>
      <c r="BJ628" s="455"/>
      <c r="BK628" s="455"/>
      <c r="BL628" s="450"/>
      <c r="BM628" s="71"/>
      <c r="BN628" s="71"/>
      <c r="BO628" s="71"/>
      <c r="BP628" s="71"/>
      <c r="BQ628" s="455">
        <f t="shared" si="385"/>
        <v>0</v>
      </c>
      <c r="BR628" s="71"/>
      <c r="BS628" s="71"/>
      <c r="BT628" s="71"/>
      <c r="BU628" s="71"/>
      <c r="BV628" s="71"/>
      <c r="BW628" s="71"/>
      <c r="BX628" s="71"/>
      <c r="BY628" s="71"/>
      <c r="BZ628" s="71"/>
      <c r="CA628" s="71"/>
      <c r="CB628" s="71"/>
      <c r="CC628" s="71"/>
      <c r="CD628" s="71"/>
      <c r="CE628" s="71"/>
      <c r="CF628" s="71"/>
      <c r="CG628" s="71"/>
      <c r="CH628" s="71"/>
      <c r="CI628" s="71"/>
      <c r="CJ628" s="71"/>
      <c r="CK628" s="71"/>
      <c r="CL628" s="71"/>
      <c r="CM628" s="71"/>
      <c r="CN628" s="71"/>
      <c r="CO628" s="71"/>
      <c r="CP628" s="190">
        <f t="shared" si="374"/>
        <v>0</v>
      </c>
      <c r="CQ628" s="71"/>
      <c r="CR628" s="71"/>
      <c r="CS628" s="71"/>
      <c r="CT628" s="71"/>
      <c r="CU628" s="71"/>
      <c r="CV628" s="71"/>
      <c r="CW628" s="71"/>
      <c r="CX628" s="71"/>
      <c r="CY628" s="71"/>
      <c r="CZ628" s="71"/>
      <c r="DA628" s="71"/>
      <c r="DB628" s="190">
        <f t="shared" si="375"/>
        <v>0</v>
      </c>
      <c r="DC628" s="71">
        <f t="shared" si="371"/>
        <v>0</v>
      </c>
      <c r="DD628" s="71"/>
      <c r="DE628" s="71"/>
      <c r="DF628" s="71"/>
      <c r="DG628" s="190">
        <f t="shared" si="372"/>
        <v>0</v>
      </c>
      <c r="DH628" s="71">
        <f t="shared" si="373"/>
        <v>0</v>
      </c>
      <c r="DI628" s="71"/>
      <c r="DJ628" s="71"/>
      <c r="DK628" s="71"/>
      <c r="DL628" s="71"/>
      <c r="DM628" s="71"/>
      <c r="DN628" s="71"/>
      <c r="DO628" s="71"/>
      <c r="DP628" s="71"/>
      <c r="DQ628" s="71"/>
      <c r="DR628" s="71"/>
      <c r="DS628" s="71"/>
      <c r="DT628" s="71"/>
      <c r="DU628" s="71"/>
      <c r="DV628" s="71"/>
      <c r="DW628" s="71"/>
      <c r="DX628" s="71"/>
      <c r="DY628" s="71"/>
      <c r="DZ628" s="71"/>
      <c r="EA628" s="71"/>
      <c r="EB628" s="71"/>
      <c r="EC628" s="71"/>
      <c r="ED628" s="71"/>
      <c r="EE628" s="71"/>
      <c r="EF628" s="71"/>
      <c r="EG628" s="71"/>
      <c r="EH628" s="71"/>
      <c r="EI628" s="74"/>
      <c r="EJ628" s="74"/>
      <c r="EK628" s="74"/>
      <c r="EL628" s="74"/>
      <c r="EM628" s="74"/>
      <c r="EN628" s="74"/>
      <c r="EO628" s="74"/>
      <c r="EP628" s="74"/>
      <c r="EQ628" s="74"/>
      <c r="ER628" s="74"/>
      <c r="ES628" s="74"/>
      <c r="ET628" s="74"/>
      <c r="EU628" s="74"/>
      <c r="EV628" s="74"/>
      <c r="EW628" s="74"/>
      <c r="EX628" s="74"/>
      <c r="EY628" s="74"/>
      <c r="EZ628" s="74"/>
      <c r="FA628" s="74"/>
      <c r="FB628" s="74"/>
    </row>
    <row r="629" spans="2:158" s="187" customFormat="1" ht="36" customHeight="1">
      <c r="B629" s="737" t="s">
        <v>478</v>
      </c>
      <c r="C629" s="727" t="s">
        <v>479</v>
      </c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185"/>
      <c r="P629" s="88"/>
      <c r="Q629" s="88"/>
      <c r="R629" s="88"/>
      <c r="S629" s="88"/>
      <c r="T629" s="88"/>
      <c r="U629" s="88"/>
      <c r="V629" s="88"/>
      <c r="W629" s="88"/>
      <c r="X629" s="88"/>
      <c r="Y629" s="88">
        <v>123445</v>
      </c>
      <c r="Z629" s="88"/>
      <c r="AA629" s="88"/>
      <c r="AB629" s="88"/>
      <c r="AC629" s="88"/>
      <c r="AD629" s="88"/>
      <c r="AE629" s="88"/>
      <c r="AF629" s="447">
        <f>AS629+BQ629</f>
        <v>16.600000000000001</v>
      </c>
      <c r="AG629" s="88">
        <v>11.8</v>
      </c>
      <c r="AH629" s="88">
        <v>0.4</v>
      </c>
      <c r="AI629" s="88">
        <v>0.4</v>
      </c>
      <c r="AJ629" s="88"/>
      <c r="AK629" s="88">
        <v>0.3</v>
      </c>
      <c r="AL629" s="88"/>
      <c r="AM629" s="88"/>
      <c r="AN629" s="88"/>
      <c r="AO629" s="88">
        <v>0.3</v>
      </c>
      <c r="AP629" s="88"/>
      <c r="AQ629" s="88"/>
      <c r="AR629" s="88"/>
      <c r="AS629" s="447">
        <f t="shared" si="379"/>
        <v>12.800000000000002</v>
      </c>
      <c r="AT629" s="450"/>
      <c r="AU629" s="450">
        <f>SUM(AV629:AX629)</f>
        <v>0</v>
      </c>
      <c r="AV629" s="88"/>
      <c r="AW629" s="88"/>
      <c r="AX629" s="88"/>
      <c r="AY629" s="450"/>
      <c r="AZ629" s="88"/>
      <c r="BA629" s="450"/>
      <c r="BB629" s="447">
        <f>SUM(BC629,BD629,BF629)</f>
        <v>0</v>
      </c>
      <c r="BC629" s="88"/>
      <c r="BD629" s="88"/>
      <c r="BE629" s="88"/>
      <c r="BF629" s="88"/>
      <c r="BG629" s="450"/>
      <c r="BH629" s="450">
        <v>0.2</v>
      </c>
      <c r="BI629" s="450"/>
      <c r="BJ629" s="450">
        <v>3.5</v>
      </c>
      <c r="BK629" s="450"/>
      <c r="BL629" s="450">
        <f>SUM(BM629:BP629)</f>
        <v>0.1</v>
      </c>
      <c r="BM629" s="88"/>
      <c r="BN629" s="88"/>
      <c r="BO629" s="88"/>
      <c r="BP629" s="88">
        <v>0.1</v>
      </c>
      <c r="BQ629" s="450">
        <f t="shared" si="385"/>
        <v>3.8000000000000003</v>
      </c>
      <c r="BR629" s="88"/>
      <c r="BS629" s="88"/>
      <c r="BT629" s="88"/>
      <c r="BU629" s="88"/>
      <c r="BV629" s="88"/>
      <c r="BW629" s="88"/>
      <c r="BX629" s="88"/>
      <c r="BY629" s="88"/>
      <c r="BZ629" s="88"/>
      <c r="CA629" s="88"/>
      <c r="CB629" s="88"/>
      <c r="CC629" s="88"/>
      <c r="CD629" s="88"/>
      <c r="CE629" s="88"/>
      <c r="CF629" s="88"/>
      <c r="CG629" s="88"/>
      <c r="CH629" s="88"/>
      <c r="CI629" s="88"/>
      <c r="CJ629" s="88"/>
      <c r="CK629" s="88"/>
      <c r="CL629" s="88"/>
      <c r="CM629" s="88"/>
      <c r="CN629" s="88"/>
      <c r="CO629" s="88"/>
      <c r="CP629" s="305">
        <f t="shared" si="374"/>
        <v>0</v>
      </c>
      <c r="CQ629" s="88"/>
      <c r="CR629" s="88"/>
      <c r="CS629" s="88"/>
      <c r="CT629" s="88"/>
      <c r="CU629" s="88"/>
      <c r="CV629" s="88"/>
      <c r="CW629" s="88"/>
      <c r="CX629" s="88"/>
      <c r="CY629" s="88"/>
      <c r="CZ629" s="88"/>
      <c r="DA629" s="88"/>
      <c r="DB629" s="305">
        <f t="shared" si="375"/>
        <v>0</v>
      </c>
      <c r="DC629" s="33">
        <f t="shared" si="371"/>
        <v>0</v>
      </c>
      <c r="DD629" s="88"/>
      <c r="DE629" s="88"/>
      <c r="DF629" s="88"/>
      <c r="DG629" s="305">
        <f t="shared" si="372"/>
        <v>0</v>
      </c>
      <c r="DH629" s="33">
        <f t="shared" si="373"/>
        <v>0</v>
      </c>
      <c r="DI629" s="88"/>
      <c r="DJ629" s="88"/>
      <c r="DK629" s="88"/>
      <c r="DL629" s="88"/>
      <c r="DM629" s="88"/>
      <c r="DN629" s="88"/>
      <c r="DO629" s="88"/>
      <c r="DP629" s="88"/>
      <c r="DQ629" s="88"/>
      <c r="DR629" s="88"/>
      <c r="DS629" s="88"/>
      <c r="DT629" s="88"/>
      <c r="DU629" s="88"/>
      <c r="DV629" s="88"/>
      <c r="DW629" s="88"/>
      <c r="DX629" s="88"/>
      <c r="DY629" s="88"/>
      <c r="DZ629" s="88"/>
      <c r="EA629" s="88"/>
      <c r="EB629" s="88"/>
      <c r="EC629" s="88"/>
      <c r="ED629" s="88"/>
      <c r="EE629" s="88"/>
      <c r="EF629" s="88"/>
      <c r="EG629" s="88"/>
      <c r="EH629" s="88"/>
      <c r="EI629" s="186"/>
      <c r="EJ629" s="186"/>
      <c r="EK629" s="186"/>
      <c r="EL629" s="186"/>
      <c r="EM629" s="186"/>
      <c r="EN629" s="186"/>
      <c r="EO629" s="186"/>
      <c r="EP629" s="186"/>
      <c r="EQ629" s="186"/>
      <c r="ER629" s="186"/>
      <c r="ES629" s="186"/>
      <c r="ET629" s="186"/>
      <c r="EU629" s="186"/>
      <c r="EV629" s="186"/>
      <c r="EW629" s="186"/>
      <c r="EX629" s="186"/>
      <c r="EY629" s="186"/>
      <c r="EZ629" s="186"/>
      <c r="FA629" s="186"/>
      <c r="FB629" s="186"/>
    </row>
    <row r="630" spans="2:158" s="83" customFormat="1" ht="15" customHeight="1">
      <c r="B630" s="738"/>
      <c r="C630" s="728"/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7"/>
      <c r="P630" s="86"/>
      <c r="Q630" s="86"/>
      <c r="R630" s="86"/>
      <c r="S630" s="86"/>
      <c r="T630" s="86"/>
      <c r="U630" s="86"/>
      <c r="V630" s="86"/>
      <c r="W630" s="86"/>
      <c r="X630" s="86"/>
      <c r="Y630" s="88">
        <f>SUM(Y631:Y644)</f>
        <v>123445</v>
      </c>
      <c r="Z630" s="88">
        <f t="shared" ref="Z630:BP630" si="390">SUM(Z631:Z644)</f>
        <v>0</v>
      </c>
      <c r="AA630" s="88">
        <f t="shared" si="390"/>
        <v>0</v>
      </c>
      <c r="AB630" s="88">
        <f t="shared" si="390"/>
        <v>0</v>
      </c>
      <c r="AC630" s="88">
        <f t="shared" si="390"/>
        <v>0</v>
      </c>
      <c r="AD630" s="88">
        <f t="shared" si="390"/>
        <v>0</v>
      </c>
      <c r="AE630" s="88">
        <f t="shared" si="390"/>
        <v>0</v>
      </c>
      <c r="AF630" s="447">
        <f>AS630+BQ630</f>
        <v>16637</v>
      </c>
      <c r="AG630" s="88">
        <f t="shared" si="390"/>
        <v>11829</v>
      </c>
      <c r="AH630" s="88">
        <f t="shared" si="390"/>
        <v>420</v>
      </c>
      <c r="AI630" s="88">
        <f t="shared" si="390"/>
        <v>356</v>
      </c>
      <c r="AJ630" s="88">
        <f t="shared" si="390"/>
        <v>10</v>
      </c>
      <c r="AK630" s="88">
        <f t="shared" si="390"/>
        <v>253</v>
      </c>
      <c r="AL630" s="88">
        <f t="shared" si="390"/>
        <v>0</v>
      </c>
      <c r="AM630" s="88">
        <f t="shared" si="390"/>
        <v>0</v>
      </c>
      <c r="AN630" s="88">
        <f t="shared" si="390"/>
        <v>0</v>
      </c>
      <c r="AO630" s="88">
        <f t="shared" si="390"/>
        <v>320</v>
      </c>
      <c r="AP630" s="88">
        <f t="shared" si="390"/>
        <v>0</v>
      </c>
      <c r="AQ630" s="88">
        <f t="shared" si="390"/>
        <v>48</v>
      </c>
      <c r="AR630" s="88">
        <f t="shared" si="390"/>
        <v>0</v>
      </c>
      <c r="AS630" s="447">
        <f t="shared" si="379"/>
        <v>12822</v>
      </c>
      <c r="AT630" s="450">
        <f t="shared" si="390"/>
        <v>0</v>
      </c>
      <c r="AU630" s="450">
        <f t="shared" si="390"/>
        <v>0</v>
      </c>
      <c r="AV630" s="88">
        <f t="shared" si="390"/>
        <v>0</v>
      </c>
      <c r="AW630" s="88">
        <f t="shared" si="390"/>
        <v>0</v>
      </c>
      <c r="AX630" s="88">
        <f t="shared" si="390"/>
        <v>0</v>
      </c>
      <c r="AY630" s="450">
        <f t="shared" si="390"/>
        <v>0</v>
      </c>
      <c r="AZ630" s="88">
        <f t="shared" si="390"/>
        <v>0</v>
      </c>
      <c r="BA630" s="450">
        <f t="shared" si="390"/>
        <v>0</v>
      </c>
      <c r="BB630" s="450">
        <f t="shared" si="390"/>
        <v>10</v>
      </c>
      <c r="BC630" s="88">
        <f t="shared" si="390"/>
        <v>0</v>
      </c>
      <c r="BD630" s="88">
        <f t="shared" si="390"/>
        <v>10</v>
      </c>
      <c r="BE630" s="88">
        <f t="shared" si="390"/>
        <v>0</v>
      </c>
      <c r="BF630" s="88">
        <f t="shared" si="390"/>
        <v>0</v>
      </c>
      <c r="BG630" s="450">
        <f t="shared" si="390"/>
        <v>0</v>
      </c>
      <c r="BH630" s="450">
        <f t="shared" si="390"/>
        <v>199</v>
      </c>
      <c r="BI630" s="450">
        <f t="shared" si="390"/>
        <v>0</v>
      </c>
      <c r="BJ630" s="450">
        <f t="shared" si="390"/>
        <v>3511</v>
      </c>
      <c r="BK630" s="450">
        <f t="shared" si="390"/>
        <v>6</v>
      </c>
      <c r="BL630" s="450">
        <f t="shared" si="390"/>
        <v>89</v>
      </c>
      <c r="BM630" s="88">
        <f t="shared" si="390"/>
        <v>0</v>
      </c>
      <c r="BN630" s="88">
        <f t="shared" si="390"/>
        <v>0</v>
      </c>
      <c r="BO630" s="88">
        <f t="shared" si="390"/>
        <v>0</v>
      </c>
      <c r="BP630" s="88">
        <f t="shared" si="390"/>
        <v>89</v>
      </c>
      <c r="BQ630" s="455">
        <f t="shared" si="385"/>
        <v>3815</v>
      </c>
      <c r="BR630" s="86"/>
      <c r="BS630" s="86"/>
      <c r="BT630" s="86"/>
      <c r="BU630" s="86"/>
      <c r="BV630" s="86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188">
        <f t="shared" si="374"/>
        <v>0</v>
      </c>
      <c r="CQ630" s="86"/>
      <c r="CR630" s="86"/>
      <c r="CS630" s="86"/>
      <c r="CT630" s="86"/>
      <c r="CU630" s="86"/>
      <c r="CV630" s="86"/>
      <c r="CW630" s="86"/>
      <c r="CX630" s="86"/>
      <c r="CY630" s="86"/>
      <c r="CZ630" s="86"/>
      <c r="DA630" s="86"/>
      <c r="DB630" s="188">
        <f t="shared" si="375"/>
        <v>0</v>
      </c>
      <c r="DC630" s="38">
        <f t="shared" si="371"/>
        <v>0</v>
      </c>
      <c r="DD630" s="86"/>
      <c r="DE630" s="86"/>
      <c r="DF630" s="86"/>
      <c r="DG630" s="188">
        <f t="shared" si="372"/>
        <v>0</v>
      </c>
      <c r="DH630" s="38">
        <f t="shared" si="373"/>
        <v>0</v>
      </c>
      <c r="DI630" s="86"/>
      <c r="DJ630" s="86"/>
      <c r="DK630" s="86"/>
      <c r="DL630" s="86"/>
      <c r="DM630" s="86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6"/>
      <c r="EI630" s="89"/>
      <c r="EJ630" s="89"/>
      <c r="EK630" s="89"/>
      <c r="EL630" s="89"/>
      <c r="EM630" s="89"/>
      <c r="EN630" s="89"/>
      <c r="EO630" s="89"/>
      <c r="EP630" s="89"/>
      <c r="EQ630" s="89"/>
      <c r="ER630" s="89"/>
      <c r="ES630" s="89"/>
      <c r="ET630" s="89"/>
      <c r="EU630" s="89"/>
      <c r="EV630" s="89"/>
      <c r="EW630" s="89"/>
      <c r="EX630" s="89"/>
      <c r="EY630" s="89"/>
      <c r="EZ630" s="89"/>
      <c r="FA630" s="89"/>
      <c r="FB630" s="89"/>
    </row>
    <row r="631" spans="2:158" s="69" customFormat="1">
      <c r="B631" s="76"/>
      <c r="C631" s="77" t="s">
        <v>385</v>
      </c>
      <c r="D631" s="71"/>
      <c r="E631" s="71"/>
      <c r="F631" s="71"/>
      <c r="G631" s="71"/>
      <c r="H631" s="71"/>
      <c r="I631" s="71"/>
      <c r="J631" s="71"/>
      <c r="K631" s="71"/>
      <c r="L631" s="71"/>
      <c r="M631" s="71"/>
      <c r="N631" s="71"/>
      <c r="O631" s="72"/>
      <c r="P631" s="71"/>
      <c r="Q631" s="71"/>
      <c r="R631" s="71"/>
      <c r="S631" s="71"/>
      <c r="T631" s="71"/>
      <c r="U631" s="71"/>
      <c r="V631" s="71"/>
      <c r="W631" s="71"/>
      <c r="X631" s="71"/>
      <c r="Y631" s="73">
        <v>12678</v>
      </c>
      <c r="Z631" s="73"/>
      <c r="AA631" s="73"/>
      <c r="AB631" s="73"/>
      <c r="AC631" s="73"/>
      <c r="AD631" s="73"/>
      <c r="AE631" s="73"/>
      <c r="AF631" s="447">
        <f>AS631+BQ631</f>
        <v>1873</v>
      </c>
      <c r="AG631" s="71">
        <v>1235</v>
      </c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447">
        <f>SUM(AG631,AH631,AK631,AL631,AO631)</f>
        <v>1235</v>
      </c>
      <c r="AT631" s="455"/>
      <c r="AU631" s="450"/>
      <c r="AV631" s="71"/>
      <c r="AW631" s="71"/>
      <c r="AX631" s="71"/>
      <c r="AY631" s="455"/>
      <c r="AZ631" s="71"/>
      <c r="BA631" s="455"/>
      <c r="BB631" s="447"/>
      <c r="BC631" s="71"/>
      <c r="BD631" s="71"/>
      <c r="BE631" s="71"/>
      <c r="BF631" s="71"/>
      <c r="BG631" s="455"/>
      <c r="BH631" s="455"/>
      <c r="BI631" s="455"/>
      <c r="BJ631" s="455">
        <v>638</v>
      </c>
      <c r="BK631" s="455"/>
      <c r="BL631" s="450">
        <f t="shared" ref="BL631:BL646" si="391">SUM(BM631:BP631)</f>
        <v>0</v>
      </c>
      <c r="BM631" s="71"/>
      <c r="BN631" s="71"/>
      <c r="BO631" s="71"/>
      <c r="BP631" s="71"/>
      <c r="BQ631" s="455">
        <f t="shared" si="385"/>
        <v>638</v>
      </c>
      <c r="BR631" s="71"/>
      <c r="BS631" s="71"/>
      <c r="BT631" s="71"/>
      <c r="BU631" s="71"/>
      <c r="BV631" s="71"/>
      <c r="BW631" s="71"/>
      <c r="BX631" s="71"/>
      <c r="BY631" s="71"/>
      <c r="BZ631" s="71"/>
      <c r="CA631" s="71"/>
      <c r="CB631" s="71"/>
      <c r="CC631" s="71"/>
      <c r="CD631" s="71"/>
      <c r="CE631" s="71"/>
      <c r="CF631" s="71"/>
      <c r="CG631" s="71"/>
      <c r="CH631" s="71"/>
      <c r="CI631" s="71"/>
      <c r="CJ631" s="71"/>
      <c r="CK631" s="71"/>
      <c r="CL631" s="71"/>
      <c r="CM631" s="71"/>
      <c r="CN631" s="71"/>
      <c r="CO631" s="71"/>
      <c r="CP631" s="190">
        <f t="shared" si="374"/>
        <v>0</v>
      </c>
      <c r="CQ631" s="71"/>
      <c r="CR631" s="71"/>
      <c r="CS631" s="71"/>
      <c r="CT631" s="71"/>
      <c r="CU631" s="71"/>
      <c r="CV631" s="71"/>
      <c r="CW631" s="71"/>
      <c r="CX631" s="71"/>
      <c r="CY631" s="71"/>
      <c r="CZ631" s="71"/>
      <c r="DA631" s="71"/>
      <c r="DB631" s="190">
        <f t="shared" si="375"/>
        <v>0</v>
      </c>
      <c r="DC631" s="71">
        <f t="shared" si="371"/>
        <v>0</v>
      </c>
      <c r="DD631" s="71"/>
      <c r="DE631" s="71"/>
      <c r="DF631" s="71"/>
      <c r="DG631" s="190">
        <f t="shared" si="372"/>
        <v>0</v>
      </c>
      <c r="DH631" s="71">
        <f t="shared" si="373"/>
        <v>0</v>
      </c>
      <c r="DI631" s="71"/>
      <c r="DJ631" s="71"/>
      <c r="DK631" s="71"/>
      <c r="DL631" s="71"/>
      <c r="DM631" s="71"/>
      <c r="DN631" s="71"/>
      <c r="DO631" s="71"/>
      <c r="DP631" s="71"/>
      <c r="DQ631" s="71"/>
      <c r="DR631" s="71"/>
      <c r="DS631" s="71"/>
      <c r="DT631" s="71"/>
      <c r="DU631" s="71"/>
      <c r="DV631" s="71"/>
      <c r="DW631" s="71"/>
      <c r="DX631" s="71"/>
      <c r="DY631" s="71"/>
      <c r="DZ631" s="71"/>
      <c r="EA631" s="71"/>
      <c r="EB631" s="71"/>
      <c r="EC631" s="71"/>
      <c r="ED631" s="71"/>
      <c r="EE631" s="71"/>
      <c r="EF631" s="71"/>
      <c r="EG631" s="71"/>
      <c r="EH631" s="71"/>
      <c r="EI631" s="74"/>
      <c r="EJ631" s="74"/>
      <c r="EK631" s="74"/>
      <c r="EL631" s="74"/>
      <c r="EM631" s="74"/>
      <c r="EN631" s="74"/>
      <c r="EO631" s="74"/>
      <c r="EP631" s="74"/>
      <c r="EQ631" s="74"/>
      <c r="ER631" s="74"/>
      <c r="ES631" s="74"/>
      <c r="ET631" s="74"/>
      <c r="EU631" s="74"/>
      <c r="EV631" s="74"/>
      <c r="EW631" s="74"/>
      <c r="EX631" s="74"/>
      <c r="EY631" s="74"/>
      <c r="EZ631" s="74"/>
      <c r="FA631" s="74"/>
      <c r="FB631" s="74"/>
    </row>
    <row r="632" spans="2:158" s="69" customFormat="1">
      <c r="B632" s="76"/>
      <c r="C632" s="77" t="s">
        <v>386</v>
      </c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2"/>
      <c r="P632" s="71"/>
      <c r="Q632" s="71"/>
      <c r="R632" s="71"/>
      <c r="S632" s="71"/>
      <c r="T632" s="71"/>
      <c r="U632" s="71"/>
      <c r="V632" s="71"/>
      <c r="W632" s="71"/>
      <c r="X632" s="71"/>
      <c r="Y632" s="73">
        <v>4265</v>
      </c>
      <c r="Z632" s="73"/>
      <c r="AA632" s="73"/>
      <c r="AB632" s="73"/>
      <c r="AC632" s="73"/>
      <c r="AD632" s="73"/>
      <c r="AE632" s="73"/>
      <c r="AF632" s="447">
        <f t="shared" ref="AF632:AF644" si="392">AS632+BQ632</f>
        <v>388</v>
      </c>
      <c r="AG632" s="71">
        <v>246</v>
      </c>
      <c r="AH632" s="71"/>
      <c r="AI632" s="71"/>
      <c r="AJ632" s="71"/>
      <c r="AK632" s="71">
        <v>1</v>
      </c>
      <c r="AL632" s="71"/>
      <c r="AM632" s="71"/>
      <c r="AN632" s="71"/>
      <c r="AO632" s="71">
        <v>38</v>
      </c>
      <c r="AP632" s="71"/>
      <c r="AQ632" s="71"/>
      <c r="AR632" s="71"/>
      <c r="AS632" s="447">
        <f t="shared" ref="AS632:AS644" si="393">SUM(AG632,AH632,AK632,AL632,AO632)</f>
        <v>285</v>
      </c>
      <c r="AT632" s="455"/>
      <c r="AU632" s="450"/>
      <c r="AV632" s="71"/>
      <c r="AW632" s="71"/>
      <c r="AX632" s="71"/>
      <c r="AY632" s="455"/>
      <c r="AZ632" s="71"/>
      <c r="BA632" s="455"/>
      <c r="BB632" s="447"/>
      <c r="BC632" s="71"/>
      <c r="BD632" s="71"/>
      <c r="BE632" s="71"/>
      <c r="BF632" s="71"/>
      <c r="BG632" s="455"/>
      <c r="BH632" s="455"/>
      <c r="BI632" s="455"/>
      <c r="BJ632" s="455">
        <v>103</v>
      </c>
      <c r="BK632" s="455"/>
      <c r="BL632" s="450">
        <f t="shared" si="391"/>
        <v>0</v>
      </c>
      <c r="BM632" s="71"/>
      <c r="BN632" s="71"/>
      <c r="BO632" s="71"/>
      <c r="BP632" s="71"/>
      <c r="BQ632" s="455">
        <f t="shared" si="385"/>
        <v>103</v>
      </c>
      <c r="BR632" s="71"/>
      <c r="BS632" s="71"/>
      <c r="BT632" s="71"/>
      <c r="BU632" s="71"/>
      <c r="BV632" s="71"/>
      <c r="BW632" s="71"/>
      <c r="BX632" s="71"/>
      <c r="BY632" s="71"/>
      <c r="BZ632" s="71"/>
      <c r="CA632" s="71"/>
      <c r="CB632" s="71"/>
      <c r="CC632" s="71"/>
      <c r="CD632" s="71"/>
      <c r="CE632" s="71"/>
      <c r="CF632" s="71"/>
      <c r="CG632" s="71"/>
      <c r="CH632" s="71"/>
      <c r="CI632" s="71"/>
      <c r="CJ632" s="71"/>
      <c r="CK632" s="71"/>
      <c r="CL632" s="71"/>
      <c r="CM632" s="71"/>
      <c r="CN632" s="71"/>
      <c r="CO632" s="71"/>
      <c r="CP632" s="190">
        <f t="shared" si="374"/>
        <v>0</v>
      </c>
      <c r="CQ632" s="71"/>
      <c r="CR632" s="71"/>
      <c r="CS632" s="71"/>
      <c r="CT632" s="71"/>
      <c r="CU632" s="71"/>
      <c r="CV632" s="71"/>
      <c r="CW632" s="71"/>
      <c r="CX632" s="71"/>
      <c r="CY632" s="71"/>
      <c r="CZ632" s="71"/>
      <c r="DA632" s="71"/>
      <c r="DB632" s="190">
        <f t="shared" si="375"/>
        <v>0</v>
      </c>
      <c r="DC632" s="71">
        <f t="shared" si="371"/>
        <v>0</v>
      </c>
      <c r="DD632" s="71"/>
      <c r="DE632" s="71"/>
      <c r="DF632" s="71"/>
      <c r="DG632" s="190">
        <f t="shared" si="372"/>
        <v>0</v>
      </c>
      <c r="DH632" s="71">
        <f t="shared" si="373"/>
        <v>0</v>
      </c>
      <c r="DI632" s="71"/>
      <c r="DJ632" s="71"/>
      <c r="DK632" s="71"/>
      <c r="DL632" s="71"/>
      <c r="DM632" s="71"/>
      <c r="DN632" s="71"/>
      <c r="DO632" s="71"/>
      <c r="DP632" s="71"/>
      <c r="DQ632" s="71"/>
      <c r="DR632" s="71"/>
      <c r="DS632" s="71"/>
      <c r="DT632" s="71"/>
      <c r="DU632" s="71"/>
      <c r="DV632" s="71"/>
      <c r="DW632" s="71"/>
      <c r="DX632" s="71"/>
      <c r="DY632" s="71"/>
      <c r="DZ632" s="71"/>
      <c r="EA632" s="71"/>
      <c r="EB632" s="71"/>
      <c r="EC632" s="71"/>
      <c r="ED632" s="71"/>
      <c r="EE632" s="71"/>
      <c r="EF632" s="71"/>
      <c r="EG632" s="71"/>
      <c r="EH632" s="71"/>
      <c r="EI632" s="74"/>
      <c r="EJ632" s="74"/>
      <c r="EK632" s="74"/>
      <c r="EL632" s="74"/>
      <c r="EM632" s="74"/>
      <c r="EN632" s="74"/>
      <c r="EO632" s="74"/>
      <c r="EP632" s="74"/>
      <c r="EQ632" s="74"/>
      <c r="ER632" s="74"/>
      <c r="ES632" s="74"/>
      <c r="ET632" s="74"/>
      <c r="EU632" s="74"/>
      <c r="EV632" s="74"/>
      <c r="EW632" s="74"/>
      <c r="EX632" s="74"/>
      <c r="EY632" s="74"/>
      <c r="EZ632" s="74"/>
      <c r="FA632" s="74"/>
      <c r="FB632" s="74"/>
    </row>
    <row r="633" spans="2:158" s="69" customFormat="1">
      <c r="B633" s="76"/>
      <c r="C633" s="77" t="s">
        <v>387</v>
      </c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2"/>
      <c r="P633" s="71"/>
      <c r="Q633" s="71"/>
      <c r="R633" s="71"/>
      <c r="S633" s="71"/>
      <c r="T633" s="71"/>
      <c r="U633" s="71"/>
      <c r="V633" s="71"/>
      <c r="W633" s="71"/>
      <c r="X633" s="71"/>
      <c r="Y633" s="73">
        <v>7090</v>
      </c>
      <c r="Z633" s="73"/>
      <c r="AA633" s="73"/>
      <c r="AB633" s="73"/>
      <c r="AC633" s="73"/>
      <c r="AD633" s="73"/>
      <c r="AE633" s="73"/>
      <c r="AF633" s="447">
        <f t="shared" si="392"/>
        <v>1067</v>
      </c>
      <c r="AG633" s="71">
        <v>772</v>
      </c>
      <c r="AH633" s="71">
        <v>29</v>
      </c>
      <c r="AI633" s="71">
        <v>27</v>
      </c>
      <c r="AJ633" s="71"/>
      <c r="AK633" s="71"/>
      <c r="AL633" s="71"/>
      <c r="AM633" s="71"/>
      <c r="AN633" s="71"/>
      <c r="AO633" s="71">
        <v>65</v>
      </c>
      <c r="AP633" s="71"/>
      <c r="AQ633" s="71">
        <v>12</v>
      </c>
      <c r="AR633" s="71"/>
      <c r="AS633" s="447">
        <f t="shared" si="393"/>
        <v>866</v>
      </c>
      <c r="AT633" s="455"/>
      <c r="AU633" s="450"/>
      <c r="AV633" s="71"/>
      <c r="AW633" s="71"/>
      <c r="AX633" s="71"/>
      <c r="AY633" s="455"/>
      <c r="AZ633" s="71"/>
      <c r="BA633" s="455"/>
      <c r="BB633" s="447"/>
      <c r="BC633" s="71"/>
      <c r="BD633" s="71"/>
      <c r="BE633" s="71"/>
      <c r="BF633" s="71"/>
      <c r="BG633" s="455"/>
      <c r="BH633" s="455"/>
      <c r="BI633" s="455"/>
      <c r="BJ633" s="455">
        <v>148</v>
      </c>
      <c r="BK633" s="455"/>
      <c r="BL633" s="450">
        <f t="shared" si="391"/>
        <v>53</v>
      </c>
      <c r="BM633" s="71"/>
      <c r="BN633" s="71"/>
      <c r="BO633" s="71"/>
      <c r="BP633" s="71">
        <v>53</v>
      </c>
      <c r="BQ633" s="455">
        <f t="shared" si="385"/>
        <v>201</v>
      </c>
      <c r="BR633" s="71"/>
      <c r="BS633" s="71"/>
      <c r="BT633" s="71"/>
      <c r="BU633" s="71"/>
      <c r="BV633" s="71"/>
      <c r="BW633" s="71"/>
      <c r="BX633" s="71"/>
      <c r="BY633" s="71"/>
      <c r="BZ633" s="71"/>
      <c r="CA633" s="71"/>
      <c r="CB633" s="71"/>
      <c r="CC633" s="71"/>
      <c r="CD633" s="71"/>
      <c r="CE633" s="71"/>
      <c r="CF633" s="71"/>
      <c r="CG633" s="71"/>
      <c r="CH633" s="71"/>
      <c r="CI633" s="71"/>
      <c r="CJ633" s="71"/>
      <c r="CK633" s="71"/>
      <c r="CL633" s="71"/>
      <c r="CM633" s="71"/>
      <c r="CN633" s="71"/>
      <c r="CO633" s="71"/>
      <c r="CP633" s="190">
        <f t="shared" si="374"/>
        <v>0</v>
      </c>
      <c r="CQ633" s="71"/>
      <c r="CR633" s="71"/>
      <c r="CS633" s="71"/>
      <c r="CT633" s="71"/>
      <c r="CU633" s="71"/>
      <c r="CV633" s="71"/>
      <c r="CW633" s="71"/>
      <c r="CX633" s="71"/>
      <c r="CY633" s="71"/>
      <c r="CZ633" s="71"/>
      <c r="DA633" s="71"/>
      <c r="DB633" s="190">
        <f t="shared" si="375"/>
        <v>0</v>
      </c>
      <c r="DC633" s="71">
        <f t="shared" si="371"/>
        <v>0</v>
      </c>
      <c r="DD633" s="71"/>
      <c r="DE633" s="71"/>
      <c r="DF633" s="71"/>
      <c r="DG633" s="190">
        <f t="shared" si="372"/>
        <v>0</v>
      </c>
      <c r="DH633" s="71">
        <f t="shared" si="373"/>
        <v>0</v>
      </c>
      <c r="DI633" s="71"/>
      <c r="DJ633" s="71"/>
      <c r="DK633" s="71"/>
      <c r="DL633" s="71"/>
      <c r="DM633" s="71"/>
      <c r="DN633" s="71"/>
      <c r="DO633" s="71"/>
      <c r="DP633" s="71"/>
      <c r="DQ633" s="71"/>
      <c r="DR633" s="71"/>
      <c r="DS633" s="71"/>
      <c r="DT633" s="71"/>
      <c r="DU633" s="71"/>
      <c r="DV633" s="71"/>
      <c r="DW633" s="71"/>
      <c r="DX633" s="71"/>
      <c r="DY633" s="71"/>
      <c r="DZ633" s="71"/>
      <c r="EA633" s="71"/>
      <c r="EB633" s="71"/>
      <c r="EC633" s="71"/>
      <c r="ED633" s="71"/>
      <c r="EE633" s="71"/>
      <c r="EF633" s="71"/>
      <c r="EG633" s="71"/>
      <c r="EH633" s="71"/>
      <c r="EI633" s="74"/>
      <c r="EJ633" s="74"/>
      <c r="EK633" s="74"/>
      <c r="EL633" s="74"/>
      <c r="EM633" s="74"/>
      <c r="EN633" s="74"/>
      <c r="EO633" s="74"/>
      <c r="EP633" s="74"/>
      <c r="EQ633" s="74"/>
      <c r="ER633" s="74"/>
      <c r="ES633" s="74"/>
      <c r="ET633" s="74"/>
      <c r="EU633" s="74"/>
      <c r="EV633" s="74"/>
      <c r="EW633" s="74"/>
      <c r="EX633" s="74"/>
      <c r="EY633" s="74"/>
      <c r="EZ633" s="74"/>
      <c r="FA633" s="74"/>
      <c r="FB633" s="74"/>
    </row>
    <row r="634" spans="2:158" s="69" customFormat="1">
      <c r="B634" s="76"/>
      <c r="C634" s="77" t="s">
        <v>388</v>
      </c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2"/>
      <c r="P634" s="71"/>
      <c r="Q634" s="71"/>
      <c r="R634" s="71"/>
      <c r="S634" s="71"/>
      <c r="T634" s="71"/>
      <c r="U634" s="71"/>
      <c r="V634" s="71"/>
      <c r="W634" s="71"/>
      <c r="X634" s="71"/>
      <c r="Y634" s="73">
        <v>12977</v>
      </c>
      <c r="Z634" s="73"/>
      <c r="AA634" s="73"/>
      <c r="AB634" s="73"/>
      <c r="AC634" s="73"/>
      <c r="AD634" s="73"/>
      <c r="AE634" s="73"/>
      <c r="AF634" s="447">
        <f t="shared" si="392"/>
        <v>1758</v>
      </c>
      <c r="AG634" s="71">
        <v>1153</v>
      </c>
      <c r="AH634" s="71">
        <v>22</v>
      </c>
      <c r="AI634" s="71">
        <v>12</v>
      </c>
      <c r="AJ634" s="71">
        <v>10</v>
      </c>
      <c r="AK634" s="71">
        <v>252</v>
      </c>
      <c r="AL634" s="71"/>
      <c r="AM634" s="71"/>
      <c r="AN634" s="71"/>
      <c r="AO634" s="71">
        <v>9</v>
      </c>
      <c r="AP634" s="71"/>
      <c r="AQ634" s="71">
        <v>5</v>
      </c>
      <c r="AR634" s="71"/>
      <c r="AS634" s="447">
        <f t="shared" si="393"/>
        <v>1436</v>
      </c>
      <c r="AT634" s="455"/>
      <c r="AU634" s="450"/>
      <c r="AV634" s="71"/>
      <c r="AW634" s="71"/>
      <c r="AX634" s="71"/>
      <c r="AY634" s="455"/>
      <c r="AZ634" s="71"/>
      <c r="BA634" s="455"/>
      <c r="BB634" s="447"/>
      <c r="BC634" s="71"/>
      <c r="BD634" s="71"/>
      <c r="BE634" s="71"/>
      <c r="BF634" s="71"/>
      <c r="BG634" s="455"/>
      <c r="BH634" s="455"/>
      <c r="BI634" s="455"/>
      <c r="BJ634" s="455">
        <v>301</v>
      </c>
      <c r="BK634" s="455">
        <v>6</v>
      </c>
      <c r="BL634" s="450">
        <f t="shared" si="391"/>
        <v>15</v>
      </c>
      <c r="BM634" s="71"/>
      <c r="BN634" s="71"/>
      <c r="BO634" s="71"/>
      <c r="BP634" s="71">
        <v>15</v>
      </c>
      <c r="BQ634" s="455">
        <f t="shared" si="385"/>
        <v>322</v>
      </c>
      <c r="BR634" s="71"/>
      <c r="BS634" s="71"/>
      <c r="BT634" s="71"/>
      <c r="BU634" s="71"/>
      <c r="BV634" s="71"/>
      <c r="BW634" s="71"/>
      <c r="BX634" s="71"/>
      <c r="BY634" s="71"/>
      <c r="BZ634" s="71"/>
      <c r="CA634" s="71"/>
      <c r="CB634" s="71"/>
      <c r="CC634" s="71"/>
      <c r="CD634" s="71"/>
      <c r="CE634" s="71"/>
      <c r="CF634" s="71"/>
      <c r="CG634" s="71"/>
      <c r="CH634" s="71"/>
      <c r="CI634" s="71"/>
      <c r="CJ634" s="71"/>
      <c r="CK634" s="71"/>
      <c r="CL634" s="71"/>
      <c r="CM634" s="71"/>
      <c r="CN634" s="71"/>
      <c r="CO634" s="71"/>
      <c r="CP634" s="190">
        <f t="shared" si="374"/>
        <v>0</v>
      </c>
      <c r="CQ634" s="71"/>
      <c r="CR634" s="71"/>
      <c r="CS634" s="71"/>
      <c r="CT634" s="71"/>
      <c r="CU634" s="71"/>
      <c r="CV634" s="71"/>
      <c r="CW634" s="71"/>
      <c r="CX634" s="71"/>
      <c r="CY634" s="71"/>
      <c r="CZ634" s="71"/>
      <c r="DA634" s="71"/>
      <c r="DB634" s="190">
        <f t="shared" si="375"/>
        <v>0</v>
      </c>
      <c r="DC634" s="71">
        <f t="shared" ref="DC634:DC697" si="394">SUM(CO634,CN634)</f>
        <v>0</v>
      </c>
      <c r="DD634" s="71"/>
      <c r="DE634" s="71"/>
      <c r="DF634" s="71"/>
      <c r="DG634" s="190">
        <f t="shared" ref="DG634:DG697" si="395">SUM(DB634,DF634)</f>
        <v>0</v>
      </c>
      <c r="DH634" s="71">
        <f t="shared" ref="DH634:DH697" si="396">SUM(DC634)</f>
        <v>0</v>
      </c>
      <c r="DI634" s="71"/>
      <c r="DJ634" s="71"/>
      <c r="DK634" s="71"/>
      <c r="DL634" s="71"/>
      <c r="DM634" s="71"/>
      <c r="DN634" s="71"/>
      <c r="DO634" s="71"/>
      <c r="DP634" s="71"/>
      <c r="DQ634" s="71"/>
      <c r="DR634" s="71"/>
      <c r="DS634" s="71"/>
      <c r="DT634" s="71"/>
      <c r="DU634" s="71"/>
      <c r="DV634" s="71"/>
      <c r="DW634" s="71"/>
      <c r="DX634" s="71"/>
      <c r="DY634" s="71"/>
      <c r="DZ634" s="71"/>
      <c r="EA634" s="71"/>
      <c r="EB634" s="71"/>
      <c r="EC634" s="71"/>
      <c r="ED634" s="71"/>
      <c r="EE634" s="71"/>
      <c r="EF634" s="71"/>
      <c r="EG634" s="71"/>
      <c r="EH634" s="71"/>
      <c r="EI634" s="74"/>
      <c r="EJ634" s="74"/>
      <c r="EK634" s="74"/>
      <c r="EL634" s="74"/>
      <c r="EM634" s="74"/>
      <c r="EN634" s="74"/>
      <c r="EO634" s="74"/>
      <c r="EP634" s="74"/>
      <c r="EQ634" s="74"/>
      <c r="ER634" s="74"/>
      <c r="ES634" s="74"/>
      <c r="ET634" s="74"/>
      <c r="EU634" s="74"/>
      <c r="EV634" s="74"/>
      <c r="EW634" s="74"/>
      <c r="EX634" s="74"/>
      <c r="EY634" s="74"/>
      <c r="EZ634" s="74"/>
      <c r="FA634" s="74"/>
      <c r="FB634" s="74"/>
    </row>
    <row r="635" spans="2:158" s="69" customFormat="1">
      <c r="B635" s="76"/>
      <c r="C635" s="77" t="s">
        <v>389</v>
      </c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2"/>
      <c r="P635" s="71"/>
      <c r="Q635" s="71"/>
      <c r="R635" s="71"/>
      <c r="S635" s="71"/>
      <c r="T635" s="71"/>
      <c r="U635" s="71"/>
      <c r="V635" s="71"/>
      <c r="W635" s="71"/>
      <c r="X635" s="71"/>
      <c r="Y635" s="73">
        <v>9498</v>
      </c>
      <c r="Z635" s="73"/>
      <c r="AA635" s="73"/>
      <c r="AB635" s="73"/>
      <c r="AC635" s="73"/>
      <c r="AD635" s="73"/>
      <c r="AE635" s="73"/>
      <c r="AF635" s="448">
        <f t="shared" si="392"/>
        <v>1368</v>
      </c>
      <c r="AG635" s="71">
        <v>1077</v>
      </c>
      <c r="AH635" s="71">
        <v>35</v>
      </c>
      <c r="AI635" s="71">
        <v>35</v>
      </c>
      <c r="AJ635" s="71"/>
      <c r="AK635" s="71"/>
      <c r="AL635" s="71"/>
      <c r="AM635" s="71"/>
      <c r="AN635" s="71"/>
      <c r="AO635" s="71">
        <v>116</v>
      </c>
      <c r="AP635" s="71"/>
      <c r="AQ635" s="71"/>
      <c r="AR635" s="71"/>
      <c r="AS635" s="447">
        <f t="shared" si="393"/>
        <v>1228</v>
      </c>
      <c r="AT635" s="455"/>
      <c r="AU635" s="450"/>
      <c r="AV635" s="71"/>
      <c r="AW635" s="71"/>
      <c r="AX635" s="71"/>
      <c r="AY635" s="455"/>
      <c r="AZ635" s="71"/>
      <c r="BA635" s="455"/>
      <c r="BB635" s="447"/>
      <c r="BC635" s="71"/>
      <c r="BD635" s="71"/>
      <c r="BE635" s="71"/>
      <c r="BF635" s="71"/>
      <c r="BG635" s="455"/>
      <c r="BH635" s="455"/>
      <c r="BI635" s="455"/>
      <c r="BJ635" s="455">
        <v>140</v>
      </c>
      <c r="BK635" s="455"/>
      <c r="BL635" s="450">
        <f t="shared" si="391"/>
        <v>0</v>
      </c>
      <c r="BM635" s="71"/>
      <c r="BN635" s="71"/>
      <c r="BO635" s="71"/>
      <c r="BP635" s="71"/>
      <c r="BQ635" s="455">
        <f t="shared" si="385"/>
        <v>140</v>
      </c>
      <c r="BR635" s="71"/>
      <c r="BS635" s="71"/>
      <c r="BT635" s="71"/>
      <c r="BU635" s="71"/>
      <c r="BV635" s="71"/>
      <c r="BW635" s="71"/>
      <c r="BX635" s="71"/>
      <c r="BY635" s="71"/>
      <c r="BZ635" s="71"/>
      <c r="CA635" s="71"/>
      <c r="CB635" s="71"/>
      <c r="CC635" s="71"/>
      <c r="CD635" s="71"/>
      <c r="CE635" s="71"/>
      <c r="CF635" s="71"/>
      <c r="CG635" s="71"/>
      <c r="CH635" s="71"/>
      <c r="CI635" s="71"/>
      <c r="CJ635" s="71"/>
      <c r="CK635" s="71"/>
      <c r="CL635" s="71"/>
      <c r="CM635" s="71"/>
      <c r="CN635" s="71"/>
      <c r="CO635" s="71"/>
      <c r="CP635" s="190">
        <f t="shared" ref="CP635:CP698" si="397">SUM(CM635,CK635,CO635)</f>
        <v>0</v>
      </c>
      <c r="CQ635" s="71"/>
      <c r="CR635" s="71"/>
      <c r="CS635" s="71"/>
      <c r="CT635" s="71"/>
      <c r="CU635" s="71"/>
      <c r="CV635" s="71"/>
      <c r="CW635" s="71"/>
      <c r="CX635" s="71"/>
      <c r="CY635" s="71"/>
      <c r="CZ635" s="71"/>
      <c r="DA635" s="71"/>
      <c r="DB635" s="190">
        <f t="shared" si="375"/>
        <v>0</v>
      </c>
      <c r="DC635" s="71">
        <f t="shared" si="394"/>
        <v>0</v>
      </c>
      <c r="DD635" s="71"/>
      <c r="DE635" s="71"/>
      <c r="DF635" s="71"/>
      <c r="DG635" s="190">
        <f t="shared" si="395"/>
        <v>0</v>
      </c>
      <c r="DH635" s="71">
        <f t="shared" si="396"/>
        <v>0</v>
      </c>
      <c r="DI635" s="71"/>
      <c r="DJ635" s="71"/>
      <c r="DK635" s="71"/>
      <c r="DL635" s="71"/>
      <c r="DM635" s="71"/>
      <c r="DN635" s="71"/>
      <c r="DO635" s="71"/>
      <c r="DP635" s="71"/>
      <c r="DQ635" s="71"/>
      <c r="DR635" s="71"/>
      <c r="DS635" s="71"/>
      <c r="DT635" s="71"/>
      <c r="DU635" s="71"/>
      <c r="DV635" s="71"/>
      <c r="DW635" s="71"/>
      <c r="DX635" s="71"/>
      <c r="DY635" s="71"/>
      <c r="DZ635" s="71"/>
      <c r="EA635" s="71"/>
      <c r="EB635" s="71"/>
      <c r="EC635" s="71"/>
      <c r="ED635" s="71"/>
      <c r="EE635" s="71"/>
      <c r="EF635" s="71"/>
      <c r="EG635" s="71"/>
      <c r="EH635" s="71"/>
      <c r="EI635" s="74"/>
      <c r="EJ635" s="74"/>
      <c r="EK635" s="74"/>
      <c r="EL635" s="74"/>
      <c r="EM635" s="74"/>
      <c r="EN635" s="74"/>
      <c r="EO635" s="74"/>
      <c r="EP635" s="74"/>
      <c r="EQ635" s="74"/>
      <c r="ER635" s="74"/>
      <c r="ES635" s="74"/>
      <c r="ET635" s="74"/>
      <c r="EU635" s="74"/>
      <c r="EV635" s="74"/>
      <c r="EW635" s="74"/>
      <c r="EX635" s="74"/>
      <c r="EY635" s="74"/>
      <c r="EZ635" s="74"/>
      <c r="FA635" s="74"/>
      <c r="FB635" s="74"/>
    </row>
    <row r="636" spans="2:158" s="69" customFormat="1">
      <c r="B636" s="76"/>
      <c r="C636" s="77" t="s">
        <v>390</v>
      </c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2"/>
      <c r="P636" s="71"/>
      <c r="Q636" s="71"/>
      <c r="R636" s="71"/>
      <c r="S636" s="71"/>
      <c r="T636" s="71"/>
      <c r="U636" s="71"/>
      <c r="V636" s="71"/>
      <c r="W636" s="71"/>
      <c r="X636" s="71"/>
      <c r="Y636" s="73">
        <v>7451</v>
      </c>
      <c r="Z636" s="73"/>
      <c r="AA636" s="73"/>
      <c r="AB636" s="73"/>
      <c r="AC636" s="73"/>
      <c r="AD636" s="73"/>
      <c r="AE636" s="73"/>
      <c r="AF636" s="447">
        <f t="shared" si="392"/>
        <v>1531</v>
      </c>
      <c r="AG636" s="71">
        <v>1000</v>
      </c>
      <c r="AH636" s="71">
        <v>30</v>
      </c>
      <c r="AI636" s="71">
        <v>30</v>
      </c>
      <c r="AJ636" s="71"/>
      <c r="AK636" s="71"/>
      <c r="AL636" s="71"/>
      <c r="AM636" s="71"/>
      <c r="AN636" s="71"/>
      <c r="AO636" s="71">
        <v>31</v>
      </c>
      <c r="AP636" s="71"/>
      <c r="AQ636" s="71">
        <v>31</v>
      </c>
      <c r="AR636" s="71"/>
      <c r="AS636" s="447">
        <f t="shared" si="393"/>
        <v>1061</v>
      </c>
      <c r="AT636" s="455"/>
      <c r="AU636" s="450"/>
      <c r="AV636" s="71"/>
      <c r="AW636" s="71"/>
      <c r="AX636" s="71"/>
      <c r="AY636" s="455"/>
      <c r="AZ636" s="71"/>
      <c r="BA636" s="455"/>
      <c r="BB636" s="447">
        <f>SUM(BF636,BC636:BD636)</f>
        <v>10</v>
      </c>
      <c r="BC636" s="71"/>
      <c r="BD636" s="71">
        <v>10</v>
      </c>
      <c r="BE636" s="71"/>
      <c r="BF636" s="71"/>
      <c r="BG636" s="455"/>
      <c r="BH636" s="455">
        <v>199</v>
      </c>
      <c r="BI636" s="455"/>
      <c r="BJ636" s="455">
        <v>244</v>
      </c>
      <c r="BK636" s="455"/>
      <c r="BL636" s="450">
        <f t="shared" si="391"/>
        <v>17</v>
      </c>
      <c r="BM636" s="71"/>
      <c r="BN636" s="71"/>
      <c r="BO636" s="71"/>
      <c r="BP636" s="71">
        <v>17</v>
      </c>
      <c r="BQ636" s="455">
        <f t="shared" si="385"/>
        <v>470</v>
      </c>
      <c r="BR636" s="71"/>
      <c r="BS636" s="71"/>
      <c r="BT636" s="71"/>
      <c r="BU636" s="71"/>
      <c r="BV636" s="71"/>
      <c r="BW636" s="71"/>
      <c r="BX636" s="71"/>
      <c r="BY636" s="71"/>
      <c r="BZ636" s="71"/>
      <c r="CA636" s="71"/>
      <c r="CB636" s="71"/>
      <c r="CC636" s="71"/>
      <c r="CD636" s="71"/>
      <c r="CE636" s="71"/>
      <c r="CF636" s="71"/>
      <c r="CG636" s="71"/>
      <c r="CH636" s="71"/>
      <c r="CI636" s="71"/>
      <c r="CJ636" s="71"/>
      <c r="CK636" s="71"/>
      <c r="CL636" s="71"/>
      <c r="CM636" s="71"/>
      <c r="CN636" s="71"/>
      <c r="CO636" s="71"/>
      <c r="CP636" s="190">
        <f t="shared" si="397"/>
        <v>0</v>
      </c>
      <c r="CQ636" s="71"/>
      <c r="CR636" s="71"/>
      <c r="CS636" s="71"/>
      <c r="CT636" s="71"/>
      <c r="CU636" s="71"/>
      <c r="CV636" s="71"/>
      <c r="CW636" s="71"/>
      <c r="CX636" s="71"/>
      <c r="CY636" s="71"/>
      <c r="CZ636" s="71"/>
      <c r="DA636" s="71"/>
      <c r="DB636" s="190">
        <f t="shared" ref="DB636:DB699" si="398">SUM(CP636,CQ636)</f>
        <v>0</v>
      </c>
      <c r="DC636" s="71">
        <f t="shared" si="394"/>
        <v>0</v>
      </c>
      <c r="DD636" s="71"/>
      <c r="DE636" s="71"/>
      <c r="DF636" s="71"/>
      <c r="DG636" s="190">
        <f t="shared" si="395"/>
        <v>0</v>
      </c>
      <c r="DH636" s="71">
        <f t="shared" si="396"/>
        <v>0</v>
      </c>
      <c r="DI636" s="71"/>
      <c r="DJ636" s="71"/>
      <c r="DK636" s="71"/>
      <c r="DL636" s="71"/>
      <c r="DM636" s="71"/>
      <c r="DN636" s="71"/>
      <c r="DO636" s="71"/>
      <c r="DP636" s="71"/>
      <c r="DQ636" s="71"/>
      <c r="DR636" s="71"/>
      <c r="DS636" s="71"/>
      <c r="DT636" s="71"/>
      <c r="DU636" s="71"/>
      <c r="DV636" s="71"/>
      <c r="DW636" s="71"/>
      <c r="DX636" s="71"/>
      <c r="DY636" s="71"/>
      <c r="DZ636" s="71"/>
      <c r="EA636" s="71"/>
      <c r="EB636" s="71"/>
      <c r="EC636" s="71"/>
      <c r="ED636" s="71"/>
      <c r="EE636" s="71"/>
      <c r="EF636" s="71"/>
      <c r="EG636" s="71"/>
      <c r="EH636" s="71"/>
      <c r="EI636" s="74"/>
      <c r="EJ636" s="74"/>
      <c r="EK636" s="74"/>
      <c r="EL636" s="74"/>
      <c r="EM636" s="74"/>
      <c r="EN636" s="74"/>
      <c r="EO636" s="74"/>
      <c r="EP636" s="74"/>
      <c r="EQ636" s="74"/>
      <c r="ER636" s="74"/>
      <c r="ES636" s="74"/>
      <c r="ET636" s="74"/>
      <c r="EU636" s="74"/>
      <c r="EV636" s="74"/>
      <c r="EW636" s="74"/>
      <c r="EX636" s="74"/>
      <c r="EY636" s="74"/>
      <c r="EZ636" s="74"/>
      <c r="FA636" s="74"/>
      <c r="FB636" s="74"/>
    </row>
    <row r="637" spans="2:158" s="69" customFormat="1">
      <c r="B637" s="76"/>
      <c r="C637" s="77" t="s">
        <v>391</v>
      </c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2"/>
      <c r="P637" s="71"/>
      <c r="Q637" s="71"/>
      <c r="R637" s="71"/>
      <c r="S637" s="71"/>
      <c r="T637" s="71"/>
      <c r="U637" s="71"/>
      <c r="V637" s="71"/>
      <c r="W637" s="71"/>
      <c r="X637" s="71"/>
      <c r="Y637" s="73">
        <v>17260</v>
      </c>
      <c r="Z637" s="73"/>
      <c r="AA637" s="73"/>
      <c r="AB637" s="73"/>
      <c r="AC637" s="73"/>
      <c r="AD637" s="73"/>
      <c r="AE637" s="73"/>
      <c r="AF637" s="447">
        <f>AS637+BQ637</f>
        <v>1575</v>
      </c>
      <c r="AG637" s="71">
        <v>1331</v>
      </c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447">
        <f t="shared" si="393"/>
        <v>1331</v>
      </c>
      <c r="AT637" s="455"/>
      <c r="AU637" s="450"/>
      <c r="AV637" s="71"/>
      <c r="AW637" s="71"/>
      <c r="AX637" s="71"/>
      <c r="AY637" s="455"/>
      <c r="AZ637" s="71"/>
      <c r="BA637" s="455"/>
      <c r="BB637" s="447"/>
      <c r="BC637" s="71"/>
      <c r="BD637" s="71"/>
      <c r="BE637" s="71"/>
      <c r="BF637" s="71"/>
      <c r="BG637" s="455"/>
      <c r="BH637" s="455"/>
      <c r="BI637" s="455"/>
      <c r="BJ637" s="455">
        <v>244</v>
      </c>
      <c r="BK637" s="455"/>
      <c r="BL637" s="450">
        <f t="shared" si="391"/>
        <v>0</v>
      </c>
      <c r="BM637" s="71"/>
      <c r="BN637" s="71"/>
      <c r="BO637" s="71"/>
      <c r="BP637" s="71"/>
      <c r="BQ637" s="455">
        <f t="shared" si="385"/>
        <v>244</v>
      </c>
      <c r="BR637" s="71"/>
      <c r="BS637" s="71"/>
      <c r="BT637" s="71"/>
      <c r="BU637" s="71"/>
      <c r="BV637" s="71"/>
      <c r="BW637" s="71"/>
      <c r="BX637" s="71"/>
      <c r="BY637" s="71"/>
      <c r="BZ637" s="71"/>
      <c r="CA637" s="71"/>
      <c r="CB637" s="71"/>
      <c r="CC637" s="71"/>
      <c r="CD637" s="71"/>
      <c r="CE637" s="71"/>
      <c r="CF637" s="71"/>
      <c r="CG637" s="71"/>
      <c r="CH637" s="71"/>
      <c r="CI637" s="71"/>
      <c r="CJ637" s="71"/>
      <c r="CK637" s="71"/>
      <c r="CL637" s="71"/>
      <c r="CM637" s="71"/>
      <c r="CN637" s="71"/>
      <c r="CO637" s="71"/>
      <c r="CP637" s="190">
        <f t="shared" si="397"/>
        <v>0</v>
      </c>
      <c r="CQ637" s="71"/>
      <c r="CR637" s="71"/>
      <c r="CS637" s="71"/>
      <c r="CT637" s="71"/>
      <c r="CU637" s="71"/>
      <c r="CV637" s="71"/>
      <c r="CW637" s="71"/>
      <c r="CX637" s="71"/>
      <c r="CY637" s="71"/>
      <c r="CZ637" s="71"/>
      <c r="DA637" s="71"/>
      <c r="DB637" s="190">
        <f t="shared" si="398"/>
        <v>0</v>
      </c>
      <c r="DC637" s="71">
        <f t="shared" si="394"/>
        <v>0</v>
      </c>
      <c r="DD637" s="71"/>
      <c r="DE637" s="71"/>
      <c r="DF637" s="71"/>
      <c r="DG637" s="190">
        <f t="shared" si="395"/>
        <v>0</v>
      </c>
      <c r="DH637" s="71">
        <f t="shared" si="396"/>
        <v>0</v>
      </c>
      <c r="DI637" s="71"/>
      <c r="DJ637" s="71"/>
      <c r="DK637" s="71"/>
      <c r="DL637" s="71"/>
      <c r="DM637" s="71"/>
      <c r="DN637" s="71"/>
      <c r="DO637" s="71"/>
      <c r="DP637" s="71"/>
      <c r="DQ637" s="71"/>
      <c r="DR637" s="71"/>
      <c r="DS637" s="71"/>
      <c r="DT637" s="71"/>
      <c r="DU637" s="71"/>
      <c r="DV637" s="71"/>
      <c r="DW637" s="71"/>
      <c r="DX637" s="71"/>
      <c r="DY637" s="71"/>
      <c r="DZ637" s="71"/>
      <c r="EA637" s="71"/>
      <c r="EB637" s="71"/>
      <c r="EC637" s="71"/>
      <c r="ED637" s="71"/>
      <c r="EE637" s="71"/>
      <c r="EF637" s="71"/>
      <c r="EG637" s="71"/>
      <c r="EH637" s="71"/>
      <c r="EI637" s="74"/>
      <c r="EJ637" s="74"/>
      <c r="EK637" s="74"/>
      <c r="EL637" s="74"/>
      <c r="EM637" s="74"/>
      <c r="EN637" s="74"/>
      <c r="EO637" s="74"/>
      <c r="EP637" s="74"/>
      <c r="EQ637" s="74"/>
      <c r="ER637" s="74"/>
      <c r="ES637" s="74"/>
      <c r="ET637" s="74"/>
      <c r="EU637" s="74"/>
      <c r="EV637" s="74"/>
      <c r="EW637" s="74"/>
      <c r="EX637" s="74"/>
      <c r="EY637" s="74"/>
      <c r="EZ637" s="74"/>
      <c r="FA637" s="74"/>
      <c r="FB637" s="74"/>
    </row>
    <row r="638" spans="2:158" s="69" customFormat="1">
      <c r="B638" s="76"/>
      <c r="C638" s="77" t="s">
        <v>392</v>
      </c>
      <c r="D638" s="71"/>
      <c r="E638" s="71"/>
      <c r="F638" s="71"/>
      <c r="G638" s="71"/>
      <c r="H638" s="71"/>
      <c r="I638" s="71"/>
      <c r="J638" s="71"/>
      <c r="K638" s="71"/>
      <c r="L638" s="71"/>
      <c r="M638" s="71"/>
      <c r="N638" s="71"/>
      <c r="O638" s="72"/>
      <c r="P638" s="71"/>
      <c r="Q638" s="71"/>
      <c r="R638" s="71"/>
      <c r="S638" s="71"/>
      <c r="T638" s="71"/>
      <c r="U638" s="71"/>
      <c r="V638" s="71"/>
      <c r="W638" s="71"/>
      <c r="X638" s="71"/>
      <c r="Y638" s="73">
        <v>12974</v>
      </c>
      <c r="Z638" s="73"/>
      <c r="AA638" s="73"/>
      <c r="AB638" s="73"/>
      <c r="AC638" s="73"/>
      <c r="AD638" s="73"/>
      <c r="AE638" s="73"/>
      <c r="AF638" s="447">
        <f t="shared" si="392"/>
        <v>1612</v>
      </c>
      <c r="AG638" s="71">
        <v>1216</v>
      </c>
      <c r="AH638" s="71">
        <v>135</v>
      </c>
      <c r="AI638" s="71">
        <v>135</v>
      </c>
      <c r="AJ638" s="71"/>
      <c r="AK638" s="71"/>
      <c r="AL638" s="71"/>
      <c r="AM638" s="71"/>
      <c r="AN638" s="71"/>
      <c r="AO638" s="71">
        <v>39</v>
      </c>
      <c r="AP638" s="71"/>
      <c r="AQ638" s="71"/>
      <c r="AR638" s="71"/>
      <c r="AS638" s="447">
        <f t="shared" si="393"/>
        <v>1390</v>
      </c>
      <c r="AT638" s="455"/>
      <c r="AU638" s="450"/>
      <c r="AV638" s="71"/>
      <c r="AW638" s="71"/>
      <c r="AX638" s="71"/>
      <c r="AY638" s="455"/>
      <c r="AZ638" s="71"/>
      <c r="BA638" s="455"/>
      <c r="BB638" s="447"/>
      <c r="BC638" s="71"/>
      <c r="BD638" s="71"/>
      <c r="BE638" s="71"/>
      <c r="BF638" s="71"/>
      <c r="BG638" s="455"/>
      <c r="BH638" s="455"/>
      <c r="BI638" s="455"/>
      <c r="BJ638" s="455">
        <v>222</v>
      </c>
      <c r="BK638" s="455"/>
      <c r="BL638" s="450">
        <f t="shared" si="391"/>
        <v>0</v>
      </c>
      <c r="BM638" s="71"/>
      <c r="BN638" s="71"/>
      <c r="BO638" s="71"/>
      <c r="BP638" s="71"/>
      <c r="BQ638" s="455">
        <f t="shared" si="385"/>
        <v>222</v>
      </c>
      <c r="BR638" s="71"/>
      <c r="BS638" s="71"/>
      <c r="BT638" s="71"/>
      <c r="BU638" s="71"/>
      <c r="BV638" s="71"/>
      <c r="BW638" s="71"/>
      <c r="BX638" s="71"/>
      <c r="BY638" s="71"/>
      <c r="BZ638" s="71"/>
      <c r="CA638" s="71"/>
      <c r="CB638" s="71"/>
      <c r="CC638" s="71"/>
      <c r="CD638" s="71"/>
      <c r="CE638" s="71"/>
      <c r="CF638" s="71"/>
      <c r="CG638" s="71"/>
      <c r="CH638" s="71"/>
      <c r="CI638" s="71"/>
      <c r="CJ638" s="71"/>
      <c r="CK638" s="71"/>
      <c r="CL638" s="71"/>
      <c r="CM638" s="71"/>
      <c r="CN638" s="71"/>
      <c r="CO638" s="71"/>
      <c r="CP638" s="190">
        <f t="shared" si="397"/>
        <v>0</v>
      </c>
      <c r="CQ638" s="71"/>
      <c r="CR638" s="71"/>
      <c r="CS638" s="71"/>
      <c r="CT638" s="71"/>
      <c r="CU638" s="71"/>
      <c r="CV638" s="71"/>
      <c r="CW638" s="71"/>
      <c r="CX638" s="71"/>
      <c r="CY638" s="71"/>
      <c r="CZ638" s="71"/>
      <c r="DA638" s="71"/>
      <c r="DB638" s="190">
        <f t="shared" si="398"/>
        <v>0</v>
      </c>
      <c r="DC638" s="71">
        <f t="shared" si="394"/>
        <v>0</v>
      </c>
      <c r="DD638" s="71"/>
      <c r="DE638" s="71"/>
      <c r="DF638" s="71"/>
      <c r="DG638" s="190">
        <f t="shared" si="395"/>
        <v>0</v>
      </c>
      <c r="DH638" s="71">
        <f t="shared" si="396"/>
        <v>0</v>
      </c>
      <c r="DI638" s="71"/>
      <c r="DJ638" s="71"/>
      <c r="DK638" s="71"/>
      <c r="DL638" s="71"/>
      <c r="DM638" s="71"/>
      <c r="DN638" s="71"/>
      <c r="DO638" s="71"/>
      <c r="DP638" s="71"/>
      <c r="DQ638" s="71"/>
      <c r="DR638" s="71"/>
      <c r="DS638" s="71"/>
      <c r="DT638" s="71"/>
      <c r="DU638" s="71"/>
      <c r="DV638" s="71"/>
      <c r="DW638" s="71"/>
      <c r="DX638" s="71"/>
      <c r="DY638" s="71"/>
      <c r="DZ638" s="71"/>
      <c r="EA638" s="71"/>
      <c r="EB638" s="71"/>
      <c r="EC638" s="71"/>
      <c r="ED638" s="71"/>
      <c r="EE638" s="71"/>
      <c r="EF638" s="71"/>
      <c r="EG638" s="71"/>
      <c r="EH638" s="71"/>
      <c r="EI638" s="74"/>
      <c r="EJ638" s="74"/>
      <c r="EK638" s="74"/>
      <c r="EL638" s="74"/>
      <c r="EM638" s="74"/>
      <c r="EN638" s="74"/>
      <c r="EO638" s="74"/>
      <c r="EP638" s="74"/>
      <c r="EQ638" s="74"/>
      <c r="ER638" s="74"/>
      <c r="ES638" s="74"/>
      <c r="ET638" s="74"/>
      <c r="EU638" s="74"/>
      <c r="EV638" s="74"/>
      <c r="EW638" s="74"/>
      <c r="EX638" s="74"/>
      <c r="EY638" s="74"/>
      <c r="EZ638" s="74"/>
      <c r="FA638" s="74"/>
      <c r="FB638" s="74"/>
    </row>
    <row r="639" spans="2:158" s="142" customFormat="1">
      <c r="B639" s="138"/>
      <c r="C639" s="258" t="s">
        <v>393</v>
      </c>
      <c r="D639" s="119"/>
      <c r="E639" s="119"/>
      <c r="F639" s="119"/>
      <c r="G639" s="119"/>
      <c r="H639" s="119"/>
      <c r="I639" s="119"/>
      <c r="J639" s="119"/>
      <c r="K639" s="119"/>
      <c r="L639" s="119"/>
      <c r="M639" s="119"/>
      <c r="N639" s="119"/>
      <c r="O639" s="119"/>
      <c r="P639" s="119"/>
      <c r="Q639" s="119"/>
      <c r="R639" s="119"/>
      <c r="S639" s="119"/>
      <c r="T639" s="119"/>
      <c r="U639" s="119"/>
      <c r="V639" s="119"/>
      <c r="W639" s="119"/>
      <c r="X639" s="119"/>
      <c r="Y639" s="139">
        <v>6580</v>
      </c>
      <c r="Z639" s="139"/>
      <c r="AA639" s="139"/>
      <c r="AB639" s="139"/>
      <c r="AC639" s="139"/>
      <c r="AD639" s="139"/>
      <c r="AE639" s="139"/>
      <c r="AF639" s="448">
        <f t="shared" si="392"/>
        <v>875</v>
      </c>
      <c r="AG639" s="119">
        <v>325</v>
      </c>
      <c r="AH639" s="119">
        <v>31</v>
      </c>
      <c r="AI639" s="119">
        <v>25</v>
      </c>
      <c r="AJ639" s="119"/>
      <c r="AK639" s="119"/>
      <c r="AL639" s="119"/>
      <c r="AM639" s="119"/>
      <c r="AN639" s="119"/>
      <c r="AO639" s="119"/>
      <c r="AP639" s="119"/>
      <c r="AQ639" s="119"/>
      <c r="AR639" s="119"/>
      <c r="AS639" s="448">
        <f t="shared" si="393"/>
        <v>356</v>
      </c>
      <c r="AT639" s="463"/>
      <c r="AU639" s="451"/>
      <c r="AV639" s="119"/>
      <c r="AW639" s="119"/>
      <c r="AX639" s="119"/>
      <c r="AY639" s="463"/>
      <c r="AZ639" s="119"/>
      <c r="BA639" s="463"/>
      <c r="BB639" s="448"/>
      <c r="BC639" s="119"/>
      <c r="BD639" s="119"/>
      <c r="BE639" s="119"/>
      <c r="BF639" s="119"/>
      <c r="BG639" s="463"/>
      <c r="BH639" s="463"/>
      <c r="BI639" s="463"/>
      <c r="BJ639" s="463">
        <v>519</v>
      </c>
      <c r="BK639" s="463"/>
      <c r="BL639" s="451">
        <f t="shared" si="391"/>
        <v>0</v>
      </c>
      <c r="BM639" s="119"/>
      <c r="BN639" s="119"/>
      <c r="BO639" s="119"/>
      <c r="BP639" s="119"/>
      <c r="BQ639" s="455">
        <f t="shared" si="385"/>
        <v>519</v>
      </c>
      <c r="BR639" s="119"/>
      <c r="BS639" s="119"/>
      <c r="BT639" s="119"/>
      <c r="BU639" s="119"/>
      <c r="BV639" s="119"/>
      <c r="BW639" s="119"/>
      <c r="BX639" s="119"/>
      <c r="BY639" s="119"/>
      <c r="BZ639" s="119"/>
      <c r="CA639" s="119"/>
      <c r="CB639" s="119"/>
      <c r="CC639" s="119"/>
      <c r="CD639" s="119"/>
      <c r="CE639" s="119"/>
      <c r="CF639" s="119"/>
      <c r="CG639" s="119"/>
      <c r="CH639" s="119"/>
      <c r="CI639" s="119"/>
      <c r="CJ639" s="119"/>
      <c r="CK639" s="119"/>
      <c r="CL639" s="119"/>
      <c r="CM639" s="119"/>
      <c r="CN639" s="119"/>
      <c r="CO639" s="119"/>
      <c r="CP639" s="190">
        <f t="shared" si="397"/>
        <v>0</v>
      </c>
      <c r="CQ639" s="119"/>
      <c r="CR639" s="119"/>
      <c r="CS639" s="119"/>
      <c r="CT639" s="119"/>
      <c r="CU639" s="119"/>
      <c r="CV639" s="119"/>
      <c r="CW639" s="119"/>
      <c r="CX639" s="119"/>
      <c r="CY639" s="119"/>
      <c r="CZ639" s="119"/>
      <c r="DA639" s="119"/>
      <c r="DB639" s="190">
        <f t="shared" si="398"/>
        <v>0</v>
      </c>
      <c r="DC639" s="71">
        <f t="shared" si="394"/>
        <v>0</v>
      </c>
      <c r="DD639" s="119"/>
      <c r="DE639" s="119"/>
      <c r="DF639" s="119"/>
      <c r="DG639" s="190">
        <f t="shared" si="395"/>
        <v>0</v>
      </c>
      <c r="DH639" s="71">
        <f t="shared" si="396"/>
        <v>0</v>
      </c>
      <c r="DI639" s="119"/>
      <c r="DJ639" s="119"/>
      <c r="DK639" s="119"/>
      <c r="DL639" s="119"/>
      <c r="DM639" s="119"/>
      <c r="DN639" s="119"/>
      <c r="DO639" s="119"/>
      <c r="DP639" s="119"/>
      <c r="DQ639" s="119"/>
      <c r="DR639" s="119"/>
      <c r="DS639" s="119"/>
      <c r="DT639" s="119"/>
      <c r="DU639" s="119"/>
      <c r="DV639" s="119"/>
      <c r="DW639" s="119"/>
      <c r="DX639" s="119"/>
      <c r="DY639" s="119"/>
      <c r="DZ639" s="119"/>
      <c r="EA639" s="119"/>
      <c r="EB639" s="119"/>
      <c r="EC639" s="119"/>
      <c r="ED639" s="119"/>
      <c r="EE639" s="119"/>
      <c r="EF639" s="119"/>
      <c r="EG639" s="119"/>
      <c r="EH639" s="119"/>
    </row>
    <row r="640" spans="2:158" s="69" customFormat="1">
      <c r="B640" s="76"/>
      <c r="C640" s="77" t="s">
        <v>394</v>
      </c>
      <c r="D640" s="71"/>
      <c r="E640" s="71"/>
      <c r="F640" s="71"/>
      <c r="G640" s="71"/>
      <c r="H640" s="71"/>
      <c r="I640" s="71"/>
      <c r="J640" s="71"/>
      <c r="K640" s="71"/>
      <c r="L640" s="71"/>
      <c r="M640" s="71"/>
      <c r="N640" s="71"/>
      <c r="O640" s="72"/>
      <c r="P640" s="71"/>
      <c r="Q640" s="71"/>
      <c r="R640" s="71"/>
      <c r="S640" s="71"/>
      <c r="T640" s="71"/>
      <c r="U640" s="71"/>
      <c r="V640" s="71"/>
      <c r="W640" s="71"/>
      <c r="X640" s="71"/>
      <c r="Y640" s="73">
        <v>13818</v>
      </c>
      <c r="Z640" s="73"/>
      <c r="AA640" s="73"/>
      <c r="AB640" s="73"/>
      <c r="AC640" s="73"/>
      <c r="AD640" s="73"/>
      <c r="AE640" s="73"/>
      <c r="AF640" s="447">
        <f>AS640+BQ640</f>
        <v>2459</v>
      </c>
      <c r="AG640" s="71">
        <v>2076</v>
      </c>
      <c r="AH640" s="71">
        <v>75</v>
      </c>
      <c r="AI640" s="71">
        <v>29</v>
      </c>
      <c r="AJ640" s="71"/>
      <c r="AK640" s="71"/>
      <c r="AL640" s="71"/>
      <c r="AM640" s="71"/>
      <c r="AN640" s="71"/>
      <c r="AO640" s="71"/>
      <c r="AP640" s="71"/>
      <c r="AQ640" s="71"/>
      <c r="AR640" s="71"/>
      <c r="AS640" s="447">
        <f t="shared" si="393"/>
        <v>2151</v>
      </c>
      <c r="AT640" s="455"/>
      <c r="AU640" s="450"/>
      <c r="AV640" s="71"/>
      <c r="AW640" s="71"/>
      <c r="AX640" s="71"/>
      <c r="AY640" s="455"/>
      <c r="AZ640" s="71"/>
      <c r="BA640" s="455"/>
      <c r="BB640" s="447"/>
      <c r="BC640" s="71"/>
      <c r="BD640" s="71"/>
      <c r="BE640" s="71"/>
      <c r="BF640" s="71"/>
      <c r="BG640" s="455"/>
      <c r="BH640" s="455"/>
      <c r="BI640" s="455"/>
      <c r="BJ640" s="455">
        <v>305</v>
      </c>
      <c r="BK640" s="455"/>
      <c r="BL640" s="450">
        <f t="shared" si="391"/>
        <v>3</v>
      </c>
      <c r="BM640" s="71"/>
      <c r="BN640" s="71"/>
      <c r="BO640" s="71"/>
      <c r="BP640" s="71">
        <v>3</v>
      </c>
      <c r="BQ640" s="455">
        <f t="shared" si="385"/>
        <v>308</v>
      </c>
      <c r="BR640" s="71"/>
      <c r="BS640" s="71"/>
      <c r="BT640" s="71"/>
      <c r="BU640" s="71"/>
      <c r="BV640" s="71"/>
      <c r="BW640" s="71"/>
      <c r="BX640" s="71"/>
      <c r="BY640" s="71"/>
      <c r="BZ640" s="71"/>
      <c r="CA640" s="71"/>
      <c r="CB640" s="71"/>
      <c r="CC640" s="71"/>
      <c r="CD640" s="71"/>
      <c r="CE640" s="71"/>
      <c r="CF640" s="71"/>
      <c r="CG640" s="71"/>
      <c r="CH640" s="71"/>
      <c r="CI640" s="71"/>
      <c r="CJ640" s="71"/>
      <c r="CK640" s="71"/>
      <c r="CL640" s="71"/>
      <c r="CM640" s="71"/>
      <c r="CN640" s="71"/>
      <c r="CO640" s="71"/>
      <c r="CP640" s="190">
        <f t="shared" si="397"/>
        <v>0</v>
      </c>
      <c r="CQ640" s="71"/>
      <c r="CR640" s="71"/>
      <c r="CS640" s="71"/>
      <c r="CT640" s="71"/>
      <c r="CU640" s="71"/>
      <c r="CV640" s="71"/>
      <c r="CW640" s="71"/>
      <c r="CX640" s="71"/>
      <c r="CY640" s="71"/>
      <c r="CZ640" s="71"/>
      <c r="DA640" s="71"/>
      <c r="DB640" s="190">
        <f t="shared" si="398"/>
        <v>0</v>
      </c>
      <c r="DC640" s="71">
        <f t="shared" si="394"/>
        <v>0</v>
      </c>
      <c r="DD640" s="71"/>
      <c r="DE640" s="71"/>
      <c r="DF640" s="71"/>
      <c r="DG640" s="190">
        <f t="shared" si="395"/>
        <v>0</v>
      </c>
      <c r="DH640" s="71">
        <f t="shared" si="396"/>
        <v>0</v>
      </c>
      <c r="DI640" s="71"/>
      <c r="DJ640" s="71"/>
      <c r="DK640" s="71"/>
      <c r="DL640" s="71"/>
      <c r="DM640" s="71"/>
      <c r="DN640" s="71"/>
      <c r="DO640" s="71"/>
      <c r="DP640" s="71"/>
      <c r="DQ640" s="71"/>
      <c r="DR640" s="71"/>
      <c r="DS640" s="71"/>
      <c r="DT640" s="71"/>
      <c r="DU640" s="71"/>
      <c r="DV640" s="71"/>
      <c r="DW640" s="71"/>
      <c r="DX640" s="71"/>
      <c r="DY640" s="71"/>
      <c r="DZ640" s="71"/>
      <c r="EA640" s="71"/>
      <c r="EB640" s="71"/>
      <c r="EC640" s="71"/>
      <c r="ED640" s="71"/>
      <c r="EE640" s="71"/>
      <c r="EF640" s="71"/>
      <c r="EG640" s="71"/>
      <c r="EH640" s="71"/>
      <c r="EI640" s="74"/>
      <c r="EJ640" s="74"/>
      <c r="EK640" s="74"/>
      <c r="EL640" s="74"/>
      <c r="EM640" s="74"/>
      <c r="EN640" s="74"/>
      <c r="EO640" s="74"/>
      <c r="EP640" s="74"/>
      <c r="EQ640" s="74"/>
      <c r="ER640" s="74"/>
      <c r="ES640" s="74"/>
      <c r="ET640" s="74"/>
      <c r="EU640" s="74"/>
      <c r="EV640" s="74"/>
      <c r="EW640" s="74"/>
      <c r="EX640" s="74"/>
      <c r="EY640" s="74"/>
      <c r="EZ640" s="74"/>
      <c r="FA640" s="74"/>
      <c r="FB640" s="74"/>
    </row>
    <row r="641" spans="2:158" s="69" customFormat="1">
      <c r="B641" s="76"/>
      <c r="C641" s="77" t="s">
        <v>395</v>
      </c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2"/>
      <c r="P641" s="71"/>
      <c r="Q641" s="71"/>
      <c r="R641" s="71"/>
      <c r="S641" s="71"/>
      <c r="T641" s="71"/>
      <c r="U641" s="71"/>
      <c r="V641" s="71"/>
      <c r="W641" s="71"/>
      <c r="X641" s="71"/>
      <c r="Y641" s="73">
        <v>4301</v>
      </c>
      <c r="Z641" s="73"/>
      <c r="AA641" s="73"/>
      <c r="AB641" s="73"/>
      <c r="AC641" s="73"/>
      <c r="AD641" s="73"/>
      <c r="AE641" s="73"/>
      <c r="AF641" s="447">
        <f t="shared" si="392"/>
        <v>259</v>
      </c>
      <c r="AG641" s="71">
        <v>198</v>
      </c>
      <c r="AH641" s="71">
        <v>22</v>
      </c>
      <c r="AI641" s="71">
        <v>22</v>
      </c>
      <c r="AJ641" s="71"/>
      <c r="AK641" s="71"/>
      <c r="AL641" s="71"/>
      <c r="AM641" s="71"/>
      <c r="AN641" s="71"/>
      <c r="AO641" s="71"/>
      <c r="AP641" s="71"/>
      <c r="AQ641" s="71"/>
      <c r="AR641" s="71"/>
      <c r="AS641" s="447">
        <f t="shared" si="393"/>
        <v>220</v>
      </c>
      <c r="AT641" s="455"/>
      <c r="AU641" s="450"/>
      <c r="AV641" s="71"/>
      <c r="AW641" s="71"/>
      <c r="AX641" s="71"/>
      <c r="AY641" s="455"/>
      <c r="AZ641" s="71"/>
      <c r="BA641" s="455"/>
      <c r="BB641" s="447"/>
      <c r="BC641" s="71"/>
      <c r="BD641" s="71"/>
      <c r="BE641" s="71"/>
      <c r="BF641" s="71"/>
      <c r="BG641" s="455"/>
      <c r="BH641" s="455"/>
      <c r="BI641" s="455"/>
      <c r="BJ641" s="455">
        <v>39</v>
      </c>
      <c r="BK641" s="455"/>
      <c r="BL641" s="450">
        <f t="shared" si="391"/>
        <v>0</v>
      </c>
      <c r="BM641" s="71"/>
      <c r="BN641" s="71"/>
      <c r="BO641" s="71"/>
      <c r="BP641" s="71"/>
      <c r="BQ641" s="455">
        <f t="shared" si="385"/>
        <v>39</v>
      </c>
      <c r="BR641" s="71"/>
      <c r="BS641" s="71"/>
      <c r="BT641" s="71"/>
      <c r="BU641" s="71"/>
      <c r="BV641" s="71"/>
      <c r="BW641" s="71"/>
      <c r="BX641" s="71"/>
      <c r="BY641" s="71"/>
      <c r="BZ641" s="71"/>
      <c r="CA641" s="71"/>
      <c r="CB641" s="71"/>
      <c r="CC641" s="71"/>
      <c r="CD641" s="71"/>
      <c r="CE641" s="71"/>
      <c r="CF641" s="71"/>
      <c r="CG641" s="71"/>
      <c r="CH641" s="71"/>
      <c r="CI641" s="71"/>
      <c r="CJ641" s="71"/>
      <c r="CK641" s="71"/>
      <c r="CL641" s="71"/>
      <c r="CM641" s="71"/>
      <c r="CN641" s="71"/>
      <c r="CO641" s="71"/>
      <c r="CP641" s="190">
        <f t="shared" si="397"/>
        <v>0</v>
      </c>
      <c r="CQ641" s="71"/>
      <c r="CR641" s="71"/>
      <c r="CS641" s="71"/>
      <c r="CT641" s="71"/>
      <c r="CU641" s="71"/>
      <c r="CV641" s="71"/>
      <c r="CW641" s="71"/>
      <c r="CX641" s="71"/>
      <c r="CY641" s="71"/>
      <c r="CZ641" s="71"/>
      <c r="DA641" s="71"/>
      <c r="DB641" s="190">
        <f t="shared" si="398"/>
        <v>0</v>
      </c>
      <c r="DC641" s="71">
        <f t="shared" si="394"/>
        <v>0</v>
      </c>
      <c r="DD641" s="71"/>
      <c r="DE641" s="71"/>
      <c r="DF641" s="71"/>
      <c r="DG641" s="190">
        <f t="shared" si="395"/>
        <v>0</v>
      </c>
      <c r="DH641" s="71">
        <f t="shared" si="396"/>
        <v>0</v>
      </c>
      <c r="DI641" s="71"/>
      <c r="DJ641" s="71"/>
      <c r="DK641" s="71"/>
      <c r="DL641" s="71"/>
      <c r="DM641" s="71"/>
      <c r="DN641" s="71"/>
      <c r="DO641" s="71"/>
      <c r="DP641" s="71"/>
      <c r="DQ641" s="71"/>
      <c r="DR641" s="71"/>
      <c r="DS641" s="71"/>
      <c r="DT641" s="71"/>
      <c r="DU641" s="71"/>
      <c r="DV641" s="71"/>
      <c r="DW641" s="71"/>
      <c r="DX641" s="71"/>
      <c r="DY641" s="71"/>
      <c r="DZ641" s="71"/>
      <c r="EA641" s="71"/>
      <c r="EB641" s="71"/>
      <c r="EC641" s="71"/>
      <c r="ED641" s="71"/>
      <c r="EE641" s="71"/>
      <c r="EF641" s="71"/>
      <c r="EG641" s="71"/>
      <c r="EH641" s="71"/>
      <c r="EI641" s="74"/>
      <c r="EJ641" s="74"/>
      <c r="EK641" s="74"/>
      <c r="EL641" s="74"/>
      <c r="EM641" s="74"/>
      <c r="EN641" s="74"/>
      <c r="EO641" s="74"/>
      <c r="EP641" s="74"/>
      <c r="EQ641" s="74"/>
      <c r="ER641" s="74"/>
      <c r="ES641" s="74"/>
      <c r="ET641" s="74"/>
      <c r="EU641" s="74"/>
      <c r="EV641" s="74"/>
      <c r="EW641" s="74"/>
      <c r="EX641" s="74"/>
      <c r="EY641" s="74"/>
      <c r="EZ641" s="74"/>
      <c r="FA641" s="74"/>
      <c r="FB641" s="74"/>
    </row>
    <row r="642" spans="2:158" s="69" customFormat="1">
      <c r="B642" s="76"/>
      <c r="C642" s="77" t="s">
        <v>396</v>
      </c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2"/>
      <c r="P642" s="71"/>
      <c r="Q642" s="71"/>
      <c r="R642" s="71"/>
      <c r="S642" s="71"/>
      <c r="T642" s="71"/>
      <c r="U642" s="71"/>
      <c r="V642" s="71"/>
      <c r="W642" s="71"/>
      <c r="X642" s="71"/>
      <c r="Y642" s="73">
        <v>4109</v>
      </c>
      <c r="Z642" s="73"/>
      <c r="AA642" s="73"/>
      <c r="AB642" s="73"/>
      <c r="AC642" s="73"/>
      <c r="AD642" s="73"/>
      <c r="AE642" s="73"/>
      <c r="AF642" s="447">
        <f>AS642+BQ642</f>
        <v>574</v>
      </c>
      <c r="AG642" s="71">
        <v>162</v>
      </c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447">
        <f t="shared" si="393"/>
        <v>162</v>
      </c>
      <c r="AT642" s="455"/>
      <c r="AU642" s="450"/>
      <c r="AV642" s="71"/>
      <c r="AW642" s="71"/>
      <c r="AX642" s="71"/>
      <c r="AY642" s="455"/>
      <c r="AZ642" s="71"/>
      <c r="BA642" s="455"/>
      <c r="BB642" s="447">
        <f>SUM(BF642,BD642,BC642)</f>
        <v>0</v>
      </c>
      <c r="BC642" s="71"/>
      <c r="BD642" s="71"/>
      <c r="BE642" s="71"/>
      <c r="BF642" s="71"/>
      <c r="BG642" s="455"/>
      <c r="BH642" s="455"/>
      <c r="BI642" s="455"/>
      <c r="BJ642" s="455">
        <v>412</v>
      </c>
      <c r="BK642" s="455"/>
      <c r="BL642" s="450">
        <f t="shared" si="391"/>
        <v>0</v>
      </c>
      <c r="BM642" s="71"/>
      <c r="BN642" s="71"/>
      <c r="BO642" s="71"/>
      <c r="BP642" s="71"/>
      <c r="BQ642" s="455">
        <f t="shared" si="385"/>
        <v>412</v>
      </c>
      <c r="BR642" s="71"/>
      <c r="BS642" s="71"/>
      <c r="BT642" s="71"/>
      <c r="BU642" s="71"/>
      <c r="BV642" s="71"/>
      <c r="BW642" s="71"/>
      <c r="BX642" s="71"/>
      <c r="BY642" s="71"/>
      <c r="BZ642" s="71"/>
      <c r="CA642" s="71"/>
      <c r="CB642" s="71"/>
      <c r="CC642" s="71"/>
      <c r="CD642" s="71"/>
      <c r="CE642" s="71"/>
      <c r="CF642" s="71"/>
      <c r="CG642" s="71"/>
      <c r="CH642" s="71"/>
      <c r="CI642" s="71"/>
      <c r="CJ642" s="71"/>
      <c r="CK642" s="71"/>
      <c r="CL642" s="71"/>
      <c r="CM642" s="71"/>
      <c r="CN642" s="71"/>
      <c r="CO642" s="71"/>
      <c r="CP642" s="190">
        <f t="shared" si="397"/>
        <v>0</v>
      </c>
      <c r="CQ642" s="71"/>
      <c r="CR642" s="71"/>
      <c r="CS642" s="71"/>
      <c r="CT642" s="71"/>
      <c r="CU642" s="71"/>
      <c r="CV642" s="71"/>
      <c r="CW642" s="71"/>
      <c r="CX642" s="71"/>
      <c r="CY642" s="71"/>
      <c r="CZ642" s="71"/>
      <c r="DA642" s="71"/>
      <c r="DB642" s="190">
        <f t="shared" si="398"/>
        <v>0</v>
      </c>
      <c r="DC642" s="71">
        <f t="shared" si="394"/>
        <v>0</v>
      </c>
      <c r="DD642" s="71"/>
      <c r="DE642" s="71"/>
      <c r="DF642" s="71"/>
      <c r="DG642" s="190">
        <f t="shared" si="395"/>
        <v>0</v>
      </c>
      <c r="DH642" s="71">
        <f t="shared" si="396"/>
        <v>0</v>
      </c>
      <c r="DI642" s="71"/>
      <c r="DJ642" s="71"/>
      <c r="DK642" s="71"/>
      <c r="DL642" s="71"/>
      <c r="DM642" s="71"/>
      <c r="DN642" s="71"/>
      <c r="DO642" s="71"/>
      <c r="DP642" s="71"/>
      <c r="DQ642" s="71"/>
      <c r="DR642" s="71"/>
      <c r="DS642" s="71"/>
      <c r="DT642" s="71"/>
      <c r="DU642" s="71"/>
      <c r="DV642" s="71"/>
      <c r="DW642" s="71"/>
      <c r="DX642" s="71"/>
      <c r="DY642" s="71"/>
      <c r="DZ642" s="71"/>
      <c r="EA642" s="71"/>
      <c r="EB642" s="71"/>
      <c r="EC642" s="71"/>
      <c r="ED642" s="71"/>
      <c r="EE642" s="71"/>
      <c r="EF642" s="71"/>
      <c r="EG642" s="71"/>
      <c r="EH642" s="71"/>
      <c r="EI642" s="74"/>
      <c r="EJ642" s="74"/>
      <c r="EK642" s="74"/>
      <c r="EL642" s="74"/>
      <c r="EM642" s="74"/>
      <c r="EN642" s="74"/>
      <c r="EO642" s="74"/>
      <c r="EP642" s="74"/>
      <c r="EQ642" s="74"/>
      <c r="ER642" s="74"/>
      <c r="ES642" s="74"/>
      <c r="ET642" s="74"/>
      <c r="EU642" s="74"/>
      <c r="EV642" s="74"/>
      <c r="EW642" s="74"/>
      <c r="EX642" s="74"/>
      <c r="EY642" s="74"/>
      <c r="EZ642" s="74"/>
      <c r="FA642" s="74"/>
      <c r="FB642" s="74"/>
    </row>
    <row r="643" spans="2:158" s="69" customFormat="1">
      <c r="B643" s="76"/>
      <c r="C643" s="77" t="s">
        <v>397</v>
      </c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2"/>
      <c r="P643" s="71"/>
      <c r="Q643" s="71"/>
      <c r="R643" s="71"/>
      <c r="S643" s="71"/>
      <c r="T643" s="71"/>
      <c r="U643" s="71"/>
      <c r="V643" s="71"/>
      <c r="W643" s="71"/>
      <c r="X643" s="71"/>
      <c r="Y643" s="73">
        <v>7300</v>
      </c>
      <c r="Z643" s="73"/>
      <c r="AA643" s="73"/>
      <c r="AB643" s="73"/>
      <c r="AC643" s="73"/>
      <c r="AD643" s="73"/>
      <c r="AE643" s="73"/>
      <c r="AF643" s="447">
        <f t="shared" si="392"/>
        <v>1101</v>
      </c>
      <c r="AG643" s="71">
        <v>879</v>
      </c>
      <c r="AH643" s="71">
        <v>25</v>
      </c>
      <c r="AI643" s="71">
        <v>25</v>
      </c>
      <c r="AJ643" s="71"/>
      <c r="AK643" s="71"/>
      <c r="AL643" s="71"/>
      <c r="AM643" s="71"/>
      <c r="AN643" s="71"/>
      <c r="AO643" s="71"/>
      <c r="AP643" s="71"/>
      <c r="AQ643" s="71"/>
      <c r="AR643" s="71"/>
      <c r="AS643" s="447">
        <f t="shared" si="393"/>
        <v>904</v>
      </c>
      <c r="AT643" s="455"/>
      <c r="AU643" s="450"/>
      <c r="AV643" s="71"/>
      <c r="AW643" s="71"/>
      <c r="AX643" s="71"/>
      <c r="AY643" s="455"/>
      <c r="AZ643" s="71"/>
      <c r="BA643" s="455"/>
      <c r="BB643" s="447"/>
      <c r="BC643" s="71"/>
      <c r="BD643" s="71"/>
      <c r="BE643" s="71"/>
      <c r="BF643" s="71"/>
      <c r="BG643" s="455"/>
      <c r="BH643" s="455"/>
      <c r="BI643" s="455"/>
      <c r="BJ643" s="455">
        <v>196</v>
      </c>
      <c r="BK643" s="455"/>
      <c r="BL643" s="450">
        <f t="shared" si="391"/>
        <v>1</v>
      </c>
      <c r="BM643" s="71"/>
      <c r="BN643" s="71"/>
      <c r="BO643" s="71"/>
      <c r="BP643" s="71">
        <v>1</v>
      </c>
      <c r="BQ643" s="455">
        <f t="shared" si="385"/>
        <v>197</v>
      </c>
      <c r="BR643" s="71"/>
      <c r="BS643" s="71"/>
      <c r="BT643" s="71"/>
      <c r="BU643" s="71"/>
      <c r="BV643" s="71"/>
      <c r="BW643" s="71"/>
      <c r="BX643" s="71"/>
      <c r="BY643" s="71"/>
      <c r="BZ643" s="71"/>
      <c r="CA643" s="71"/>
      <c r="CB643" s="71"/>
      <c r="CC643" s="71"/>
      <c r="CD643" s="71"/>
      <c r="CE643" s="71"/>
      <c r="CF643" s="71"/>
      <c r="CG643" s="71"/>
      <c r="CH643" s="71"/>
      <c r="CI643" s="71"/>
      <c r="CJ643" s="71"/>
      <c r="CK643" s="71"/>
      <c r="CL643" s="71"/>
      <c r="CM643" s="71"/>
      <c r="CN643" s="71"/>
      <c r="CO643" s="71"/>
      <c r="CP643" s="190">
        <f t="shared" si="397"/>
        <v>0</v>
      </c>
      <c r="CQ643" s="71"/>
      <c r="CR643" s="71"/>
      <c r="CS643" s="71"/>
      <c r="CT643" s="71"/>
      <c r="CU643" s="71"/>
      <c r="CV643" s="71"/>
      <c r="CW643" s="71"/>
      <c r="CX643" s="71"/>
      <c r="CY643" s="71"/>
      <c r="CZ643" s="71"/>
      <c r="DA643" s="71"/>
      <c r="DB643" s="190">
        <f t="shared" si="398"/>
        <v>0</v>
      </c>
      <c r="DC643" s="71">
        <f t="shared" si="394"/>
        <v>0</v>
      </c>
      <c r="DD643" s="71"/>
      <c r="DE643" s="71"/>
      <c r="DF643" s="71"/>
      <c r="DG643" s="190">
        <f t="shared" si="395"/>
        <v>0</v>
      </c>
      <c r="DH643" s="71">
        <f t="shared" si="396"/>
        <v>0</v>
      </c>
      <c r="DI643" s="71"/>
      <c r="DJ643" s="71"/>
      <c r="DK643" s="71"/>
      <c r="DL643" s="71"/>
      <c r="DM643" s="71"/>
      <c r="DN643" s="71"/>
      <c r="DO643" s="71"/>
      <c r="DP643" s="71"/>
      <c r="DQ643" s="71"/>
      <c r="DR643" s="71"/>
      <c r="DS643" s="71"/>
      <c r="DT643" s="71"/>
      <c r="DU643" s="71"/>
      <c r="DV643" s="71"/>
      <c r="DW643" s="71"/>
      <c r="DX643" s="71"/>
      <c r="DY643" s="71"/>
      <c r="DZ643" s="71"/>
      <c r="EA643" s="71"/>
      <c r="EB643" s="71"/>
      <c r="EC643" s="71"/>
      <c r="ED643" s="71"/>
      <c r="EE643" s="71"/>
      <c r="EF643" s="71"/>
      <c r="EG643" s="71"/>
      <c r="EH643" s="71"/>
      <c r="EI643" s="74"/>
      <c r="EJ643" s="74"/>
      <c r="EK643" s="74"/>
      <c r="EL643" s="74"/>
      <c r="EM643" s="74"/>
      <c r="EN643" s="74"/>
      <c r="EO643" s="74"/>
      <c r="EP643" s="74"/>
      <c r="EQ643" s="74"/>
      <c r="ER643" s="74"/>
      <c r="ES643" s="74"/>
      <c r="ET643" s="74"/>
      <c r="EU643" s="74"/>
      <c r="EV643" s="74"/>
      <c r="EW643" s="74"/>
      <c r="EX643" s="74"/>
      <c r="EY643" s="74"/>
      <c r="EZ643" s="74"/>
      <c r="FA643" s="74"/>
      <c r="FB643" s="74"/>
    </row>
    <row r="644" spans="2:158" s="69" customFormat="1">
      <c r="B644" s="76"/>
      <c r="C644" s="77" t="s">
        <v>398</v>
      </c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2"/>
      <c r="P644" s="71"/>
      <c r="Q644" s="71"/>
      <c r="R644" s="71"/>
      <c r="S644" s="71"/>
      <c r="T644" s="71"/>
      <c r="U644" s="71"/>
      <c r="V644" s="71"/>
      <c r="W644" s="71"/>
      <c r="X644" s="71"/>
      <c r="Y644" s="73">
        <v>3144</v>
      </c>
      <c r="Z644" s="73"/>
      <c r="AA644" s="73"/>
      <c r="AB644" s="73"/>
      <c r="AC644" s="73"/>
      <c r="AD644" s="73"/>
      <c r="AE644" s="73"/>
      <c r="AF644" s="447">
        <f t="shared" si="392"/>
        <v>197</v>
      </c>
      <c r="AG644" s="71">
        <v>159</v>
      </c>
      <c r="AH644" s="71">
        <v>16</v>
      </c>
      <c r="AI644" s="71">
        <v>16</v>
      </c>
      <c r="AJ644" s="71"/>
      <c r="AK644" s="71"/>
      <c r="AL644" s="71"/>
      <c r="AM644" s="71"/>
      <c r="AN644" s="71"/>
      <c r="AO644" s="71">
        <v>22</v>
      </c>
      <c r="AP644" s="71"/>
      <c r="AQ644" s="71"/>
      <c r="AR644" s="71"/>
      <c r="AS644" s="447">
        <f t="shared" si="393"/>
        <v>197</v>
      </c>
      <c r="AT644" s="455"/>
      <c r="AU644" s="450"/>
      <c r="AV644" s="71"/>
      <c r="AW644" s="71"/>
      <c r="AX644" s="71"/>
      <c r="AY644" s="455"/>
      <c r="AZ644" s="71"/>
      <c r="BA644" s="455"/>
      <c r="BB644" s="447"/>
      <c r="BC644" s="71"/>
      <c r="BD644" s="71"/>
      <c r="BE644" s="71"/>
      <c r="BF644" s="71"/>
      <c r="BG644" s="455"/>
      <c r="BH644" s="455"/>
      <c r="BI644" s="455"/>
      <c r="BJ644" s="455"/>
      <c r="BK644" s="455"/>
      <c r="BL644" s="450">
        <f t="shared" si="391"/>
        <v>0</v>
      </c>
      <c r="BM644" s="71"/>
      <c r="BN644" s="71"/>
      <c r="BO644" s="71"/>
      <c r="BP644" s="71"/>
      <c r="BQ644" s="455">
        <f t="shared" si="385"/>
        <v>0</v>
      </c>
      <c r="BR644" s="71"/>
      <c r="BS644" s="71"/>
      <c r="BT644" s="71"/>
      <c r="BU644" s="71"/>
      <c r="BV644" s="71"/>
      <c r="BW644" s="71"/>
      <c r="BX644" s="71"/>
      <c r="BY644" s="71"/>
      <c r="BZ644" s="71"/>
      <c r="CA644" s="71"/>
      <c r="CB644" s="71"/>
      <c r="CC644" s="71"/>
      <c r="CD644" s="71"/>
      <c r="CE644" s="71"/>
      <c r="CF644" s="71"/>
      <c r="CG644" s="71"/>
      <c r="CH644" s="71"/>
      <c r="CI644" s="71"/>
      <c r="CJ644" s="71"/>
      <c r="CK644" s="71"/>
      <c r="CL644" s="71"/>
      <c r="CM644" s="71"/>
      <c r="CN644" s="71"/>
      <c r="CO644" s="71"/>
      <c r="CP644" s="190">
        <f t="shared" si="397"/>
        <v>0</v>
      </c>
      <c r="CQ644" s="71"/>
      <c r="CR644" s="71"/>
      <c r="CS644" s="71"/>
      <c r="CT644" s="71"/>
      <c r="CU644" s="71"/>
      <c r="CV644" s="71"/>
      <c r="CW644" s="71"/>
      <c r="CX644" s="71"/>
      <c r="CY644" s="71"/>
      <c r="CZ644" s="71"/>
      <c r="DA644" s="71"/>
      <c r="DB644" s="190">
        <f t="shared" si="398"/>
        <v>0</v>
      </c>
      <c r="DC644" s="71">
        <f t="shared" si="394"/>
        <v>0</v>
      </c>
      <c r="DD644" s="71"/>
      <c r="DE644" s="71"/>
      <c r="DF644" s="71"/>
      <c r="DG644" s="190">
        <f t="shared" si="395"/>
        <v>0</v>
      </c>
      <c r="DH644" s="71">
        <f t="shared" si="396"/>
        <v>0</v>
      </c>
      <c r="DI644" s="71"/>
      <c r="DJ644" s="71"/>
      <c r="DK644" s="71"/>
      <c r="DL644" s="71"/>
      <c r="DM644" s="71"/>
      <c r="DN644" s="71"/>
      <c r="DO644" s="71"/>
      <c r="DP644" s="71"/>
      <c r="DQ644" s="71"/>
      <c r="DR644" s="71"/>
      <c r="DS644" s="71"/>
      <c r="DT644" s="71"/>
      <c r="DU644" s="71"/>
      <c r="DV644" s="71"/>
      <c r="DW644" s="71"/>
      <c r="DX644" s="71"/>
      <c r="DY644" s="71"/>
      <c r="DZ644" s="71"/>
      <c r="EA644" s="71"/>
      <c r="EB644" s="71"/>
      <c r="EC644" s="71"/>
      <c r="ED644" s="71"/>
      <c r="EE644" s="71"/>
      <c r="EF644" s="71"/>
      <c r="EG644" s="71"/>
      <c r="EH644" s="71"/>
      <c r="EI644" s="74"/>
      <c r="EJ644" s="74"/>
      <c r="EK644" s="74"/>
      <c r="EL644" s="74"/>
      <c r="EM644" s="74"/>
      <c r="EN644" s="74"/>
      <c r="EO644" s="74"/>
      <c r="EP644" s="74"/>
      <c r="EQ644" s="74"/>
      <c r="ER644" s="74"/>
      <c r="ES644" s="74"/>
      <c r="ET644" s="74"/>
      <c r="EU644" s="74"/>
      <c r="EV644" s="74"/>
      <c r="EW644" s="74"/>
      <c r="EX644" s="74"/>
      <c r="EY644" s="74"/>
      <c r="EZ644" s="74"/>
      <c r="FA644" s="74"/>
      <c r="FB644" s="74"/>
    </row>
    <row r="645" spans="2:158" s="83" customFormat="1" ht="21.75" customHeight="1">
      <c r="B645" s="135" t="s">
        <v>480</v>
      </c>
      <c r="C645" s="92" t="s">
        <v>481</v>
      </c>
      <c r="D645" s="86"/>
      <c r="E645" s="86"/>
      <c r="F645" s="86"/>
      <c r="G645" s="86"/>
      <c r="H645" s="86"/>
      <c r="I645" s="86"/>
      <c r="J645" s="86"/>
      <c r="K645" s="86"/>
      <c r="L645" s="86"/>
      <c r="M645" s="86"/>
      <c r="N645" s="86"/>
      <c r="O645" s="87"/>
      <c r="P645" s="86"/>
      <c r="Q645" s="86"/>
      <c r="R645" s="86"/>
      <c r="S645" s="86"/>
      <c r="T645" s="86"/>
      <c r="U645" s="86"/>
      <c r="V645" s="86"/>
      <c r="W645" s="86"/>
      <c r="X645" s="86"/>
      <c r="Y645" s="88"/>
      <c r="Z645" s="88"/>
      <c r="AA645" s="88"/>
      <c r="AB645" s="88"/>
      <c r="AC645" s="88"/>
      <c r="AD645" s="88"/>
      <c r="AE645" s="88"/>
      <c r="AF645" s="447">
        <f t="shared" ref="AF645:AF710" si="399">SUM(AS645:AU645,AY645,BA645:BB645,BG645:BL645)</f>
        <v>0</v>
      </c>
      <c r="AG645" s="86"/>
      <c r="AH645" s="86"/>
      <c r="AI645" s="86"/>
      <c r="AJ645" s="86"/>
      <c r="AK645" s="86"/>
      <c r="AL645" s="86"/>
      <c r="AM645" s="86"/>
      <c r="AN645" s="86"/>
      <c r="AO645" s="86"/>
      <c r="AP645" s="86"/>
      <c r="AQ645" s="86"/>
      <c r="AR645" s="86"/>
      <c r="AS645" s="447">
        <f t="shared" si="262"/>
        <v>0</v>
      </c>
      <c r="AT645" s="455"/>
      <c r="AU645" s="450">
        <f>SUM(AV645:AX645)</f>
        <v>0</v>
      </c>
      <c r="AV645" s="86"/>
      <c r="AW645" s="86"/>
      <c r="AX645" s="86"/>
      <c r="AY645" s="455"/>
      <c r="AZ645" s="86"/>
      <c r="BA645" s="455"/>
      <c r="BB645" s="447">
        <f>SUM(BC645,BD645,BF645)</f>
        <v>0</v>
      </c>
      <c r="BC645" s="86"/>
      <c r="BD645" s="86"/>
      <c r="BE645" s="86"/>
      <c r="BF645" s="86"/>
      <c r="BG645" s="455"/>
      <c r="BH645" s="455"/>
      <c r="BI645" s="455"/>
      <c r="BJ645" s="455"/>
      <c r="BK645" s="455"/>
      <c r="BL645" s="450">
        <f t="shared" si="391"/>
        <v>0</v>
      </c>
      <c r="BM645" s="86"/>
      <c r="BN645" s="86"/>
      <c r="BO645" s="86"/>
      <c r="BP645" s="86"/>
      <c r="BQ645" s="455">
        <f t="shared" si="385"/>
        <v>0</v>
      </c>
      <c r="BR645" s="86"/>
      <c r="BS645" s="86"/>
      <c r="BT645" s="86"/>
      <c r="BU645" s="86"/>
      <c r="BV645" s="86"/>
      <c r="BW645" s="86"/>
      <c r="BX645" s="86"/>
      <c r="BY645" s="86"/>
      <c r="BZ645" s="86"/>
      <c r="CA645" s="86"/>
      <c r="CB645" s="86"/>
      <c r="CC645" s="86"/>
      <c r="CD645" s="86"/>
      <c r="CE645" s="86"/>
      <c r="CF645" s="86"/>
      <c r="CG645" s="86"/>
      <c r="CH645" s="86"/>
      <c r="CI645" s="86"/>
      <c r="CJ645" s="86"/>
      <c r="CK645" s="86"/>
      <c r="CL645" s="86"/>
      <c r="CM645" s="86"/>
      <c r="CN645" s="86"/>
      <c r="CO645" s="86"/>
      <c r="CP645" s="188">
        <f t="shared" si="397"/>
        <v>0</v>
      </c>
      <c r="CQ645" s="86"/>
      <c r="CR645" s="86"/>
      <c r="CS645" s="86"/>
      <c r="CT645" s="86"/>
      <c r="CU645" s="86"/>
      <c r="CV645" s="86"/>
      <c r="CW645" s="86"/>
      <c r="CX645" s="86"/>
      <c r="CY645" s="86"/>
      <c r="CZ645" s="86"/>
      <c r="DA645" s="86"/>
      <c r="DB645" s="188">
        <f t="shared" si="398"/>
        <v>0</v>
      </c>
      <c r="DC645" s="38">
        <f t="shared" si="394"/>
        <v>0</v>
      </c>
      <c r="DD645" s="86"/>
      <c r="DE645" s="86"/>
      <c r="DF645" s="86"/>
      <c r="DG645" s="188">
        <f t="shared" si="395"/>
        <v>0</v>
      </c>
      <c r="DH645" s="38">
        <f t="shared" si="396"/>
        <v>0</v>
      </c>
      <c r="DI645" s="86"/>
      <c r="DJ645" s="86"/>
      <c r="DK645" s="86"/>
      <c r="DL645" s="86"/>
      <c r="DM645" s="86"/>
      <c r="DN645" s="86"/>
      <c r="DO645" s="86"/>
      <c r="DP645" s="86"/>
      <c r="DQ645" s="86"/>
      <c r="DR645" s="86"/>
      <c r="DS645" s="86"/>
      <c r="DT645" s="86"/>
      <c r="DU645" s="86"/>
      <c r="DV645" s="86"/>
      <c r="DW645" s="86"/>
      <c r="DX645" s="86"/>
      <c r="DY645" s="86"/>
      <c r="DZ645" s="86"/>
      <c r="EA645" s="86"/>
      <c r="EB645" s="86"/>
      <c r="EC645" s="86"/>
      <c r="ED645" s="86"/>
      <c r="EE645" s="86"/>
      <c r="EF645" s="86"/>
      <c r="EG645" s="86"/>
      <c r="EH645" s="86"/>
      <c r="EI645" s="89"/>
      <c r="EJ645" s="89"/>
      <c r="EK645" s="89"/>
      <c r="EL645" s="89"/>
      <c r="EM645" s="89"/>
      <c r="EN645" s="89"/>
      <c r="EO645" s="89"/>
      <c r="EP645" s="89"/>
      <c r="EQ645" s="89"/>
      <c r="ER645" s="89"/>
      <c r="ES645" s="89"/>
      <c r="ET645" s="89"/>
      <c r="EU645" s="89"/>
      <c r="EV645" s="89"/>
      <c r="EW645" s="89"/>
      <c r="EX645" s="89"/>
      <c r="EY645" s="89"/>
      <c r="EZ645" s="89"/>
      <c r="FA645" s="89"/>
      <c r="FB645" s="89"/>
    </row>
    <row r="646" spans="2:158" s="83" customFormat="1" ht="18" customHeight="1">
      <c r="B646" s="737" t="s">
        <v>482</v>
      </c>
      <c r="C646" s="849" t="s">
        <v>483</v>
      </c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7"/>
      <c r="P646" s="86"/>
      <c r="Q646" s="86"/>
      <c r="R646" s="86"/>
      <c r="S646" s="86"/>
      <c r="T646" s="86"/>
      <c r="U646" s="86"/>
      <c r="V646" s="86"/>
      <c r="W646" s="86"/>
      <c r="X646" s="86"/>
      <c r="Y646" s="88">
        <v>431</v>
      </c>
      <c r="Z646" s="88"/>
      <c r="AA646" s="88"/>
      <c r="AB646" s="88"/>
      <c r="AC646" s="88"/>
      <c r="AD646" s="88"/>
      <c r="AE646" s="88"/>
      <c r="AF646" s="447">
        <f t="shared" si="399"/>
        <v>2.8</v>
      </c>
      <c r="AG646" s="86"/>
      <c r="AH646" s="86"/>
      <c r="AI646" s="86"/>
      <c r="AJ646" s="86"/>
      <c r="AK646" s="86"/>
      <c r="AL646" s="86">
        <v>0.1</v>
      </c>
      <c r="AM646" s="86"/>
      <c r="AN646" s="86"/>
      <c r="AO646" s="86">
        <v>2.2999999999999998</v>
      </c>
      <c r="AP646" s="86">
        <v>1</v>
      </c>
      <c r="AQ646" s="86">
        <v>0.8</v>
      </c>
      <c r="AR646" s="86"/>
      <c r="AS646" s="447">
        <f t="shared" si="262"/>
        <v>2.4</v>
      </c>
      <c r="AT646" s="455"/>
      <c r="AU646" s="450">
        <f>SUM(AV646:AX646)</f>
        <v>0</v>
      </c>
      <c r="AV646" s="86"/>
      <c r="AW646" s="86"/>
      <c r="AX646" s="86"/>
      <c r="AY646" s="455"/>
      <c r="AZ646" s="86"/>
      <c r="BA646" s="455"/>
      <c r="BB646" s="447">
        <f>SUM(BC646,BD646,BF646)</f>
        <v>0</v>
      </c>
      <c r="BC646" s="86"/>
      <c r="BD646" s="86"/>
      <c r="BE646" s="86"/>
      <c r="BF646" s="86"/>
      <c r="BG646" s="455"/>
      <c r="BH646" s="455"/>
      <c r="BI646" s="455"/>
      <c r="BJ646" s="455">
        <v>0.4</v>
      </c>
      <c r="BK646" s="455"/>
      <c r="BL646" s="450">
        <f t="shared" si="391"/>
        <v>0</v>
      </c>
      <c r="BM646" s="86"/>
      <c r="BN646" s="86"/>
      <c r="BO646" s="86"/>
      <c r="BP646" s="86"/>
      <c r="BQ646" s="455">
        <f t="shared" si="385"/>
        <v>0.4</v>
      </c>
      <c r="BR646" s="86">
        <v>0.3</v>
      </c>
      <c r="BS646" s="86">
        <f t="shared" ref="BS646:CF646" si="400">SUM(BS648:BS659)</f>
        <v>0</v>
      </c>
      <c r="BT646" s="86"/>
      <c r="BU646" s="86">
        <f t="shared" si="400"/>
        <v>0</v>
      </c>
      <c r="BV646" s="86">
        <f t="shared" si="400"/>
        <v>0</v>
      </c>
      <c r="BW646" s="86">
        <f t="shared" si="400"/>
        <v>0</v>
      </c>
      <c r="BX646" s="86">
        <f t="shared" si="400"/>
        <v>0</v>
      </c>
      <c r="BY646" s="86">
        <f t="shared" si="400"/>
        <v>0</v>
      </c>
      <c r="BZ646" s="86"/>
      <c r="CA646" s="86">
        <f t="shared" si="400"/>
        <v>0</v>
      </c>
      <c r="CB646" s="86"/>
      <c r="CC646" s="86">
        <f t="shared" si="400"/>
        <v>0</v>
      </c>
      <c r="CD646" s="86">
        <f t="shared" si="400"/>
        <v>0</v>
      </c>
      <c r="CE646" s="86">
        <v>0.3</v>
      </c>
      <c r="CF646" s="86">
        <f t="shared" si="400"/>
        <v>0</v>
      </c>
      <c r="CG646" s="86">
        <v>0.2</v>
      </c>
      <c r="CH646" s="86">
        <v>0.3</v>
      </c>
      <c r="CI646" s="86"/>
      <c r="CJ646" s="86"/>
      <c r="CK646" s="86"/>
      <c r="CL646" s="86"/>
      <c r="CM646" s="86"/>
      <c r="CN646" s="86"/>
      <c r="CO646" s="86"/>
      <c r="CP646" s="188">
        <f t="shared" si="397"/>
        <v>0</v>
      </c>
      <c r="CQ646" s="86"/>
      <c r="CR646" s="86"/>
      <c r="CS646" s="86"/>
      <c r="CT646" s="86"/>
      <c r="CU646" s="86"/>
      <c r="CV646" s="86"/>
      <c r="CW646" s="86"/>
      <c r="CX646" s="86"/>
      <c r="CY646" s="86"/>
      <c r="CZ646" s="86"/>
      <c r="DA646" s="86"/>
      <c r="DB646" s="188">
        <f t="shared" si="398"/>
        <v>0</v>
      </c>
      <c r="DC646" s="38">
        <f t="shared" si="394"/>
        <v>0</v>
      </c>
      <c r="DD646" s="86"/>
      <c r="DE646" s="86"/>
      <c r="DF646" s="86"/>
      <c r="DG646" s="188">
        <f t="shared" si="395"/>
        <v>0</v>
      </c>
      <c r="DH646" s="38">
        <f t="shared" si="396"/>
        <v>0</v>
      </c>
      <c r="DI646" s="86"/>
      <c r="DJ646" s="86"/>
      <c r="DK646" s="86"/>
      <c r="DL646" s="86"/>
      <c r="DM646" s="86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6"/>
      <c r="EI646" s="89"/>
      <c r="EJ646" s="89"/>
      <c r="EK646" s="89"/>
      <c r="EL646" s="89"/>
      <c r="EM646" s="89"/>
      <c r="EN646" s="89"/>
      <c r="EO646" s="89"/>
      <c r="EP646" s="89"/>
      <c r="EQ646" s="89"/>
      <c r="ER646" s="89"/>
      <c r="ES646" s="89"/>
      <c r="ET646" s="89"/>
      <c r="EU646" s="89"/>
      <c r="EV646" s="89"/>
      <c r="EW646" s="89"/>
      <c r="EX646" s="89"/>
      <c r="EY646" s="89"/>
      <c r="EZ646" s="89"/>
      <c r="FA646" s="89"/>
      <c r="FB646" s="89"/>
    </row>
    <row r="647" spans="2:158" s="83" customFormat="1">
      <c r="B647" s="738"/>
      <c r="C647" s="850"/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7"/>
      <c r="P647" s="86"/>
      <c r="Q647" s="86"/>
      <c r="R647" s="86"/>
      <c r="S647" s="86"/>
      <c r="T647" s="86"/>
      <c r="U647" s="86"/>
      <c r="V647" s="86"/>
      <c r="W647" s="86"/>
      <c r="X647" s="86"/>
      <c r="Y647" s="88">
        <f>SUM(Y648:Y661)</f>
        <v>431</v>
      </c>
      <c r="Z647" s="88"/>
      <c r="AA647" s="88"/>
      <c r="AB647" s="88"/>
      <c r="AC647" s="88"/>
      <c r="AD647" s="88"/>
      <c r="AE647" s="88"/>
      <c r="AF647" s="447">
        <f t="shared" ref="AF647:AF656" si="401">AS647+BQ647</f>
        <v>2838</v>
      </c>
      <c r="AG647" s="88">
        <f t="shared" ref="AG647:BP647" si="402">SUM(AG648:AG661)</f>
        <v>0</v>
      </c>
      <c r="AH647" s="88">
        <f t="shared" si="402"/>
        <v>0</v>
      </c>
      <c r="AI647" s="88">
        <f t="shared" si="402"/>
        <v>0</v>
      </c>
      <c r="AJ647" s="88">
        <f t="shared" si="402"/>
        <v>0</v>
      </c>
      <c r="AK647" s="88">
        <f t="shared" si="402"/>
        <v>0</v>
      </c>
      <c r="AL647" s="88">
        <f t="shared" si="402"/>
        <v>49</v>
      </c>
      <c r="AM647" s="88">
        <f t="shared" si="402"/>
        <v>0</v>
      </c>
      <c r="AN647" s="88">
        <f t="shared" si="402"/>
        <v>0</v>
      </c>
      <c r="AO647" s="88">
        <f t="shared" si="402"/>
        <v>2347</v>
      </c>
      <c r="AP647" s="88">
        <f t="shared" si="402"/>
        <v>1041</v>
      </c>
      <c r="AQ647" s="88">
        <f t="shared" si="402"/>
        <v>797</v>
      </c>
      <c r="AR647" s="88">
        <f t="shared" si="402"/>
        <v>0</v>
      </c>
      <c r="AS647" s="447">
        <f t="shared" si="262"/>
        <v>2396</v>
      </c>
      <c r="AT647" s="450">
        <f t="shared" si="402"/>
        <v>0</v>
      </c>
      <c r="AU647" s="450">
        <f t="shared" si="402"/>
        <v>0</v>
      </c>
      <c r="AV647" s="88">
        <f t="shared" si="402"/>
        <v>0</v>
      </c>
      <c r="AW647" s="88">
        <f t="shared" si="402"/>
        <v>0</v>
      </c>
      <c r="AX647" s="88">
        <f t="shared" si="402"/>
        <v>0</v>
      </c>
      <c r="AY647" s="450">
        <f t="shared" si="402"/>
        <v>15</v>
      </c>
      <c r="AZ647" s="88">
        <f t="shared" si="402"/>
        <v>15</v>
      </c>
      <c r="BA647" s="450">
        <f t="shared" si="402"/>
        <v>0</v>
      </c>
      <c r="BB647" s="450">
        <f t="shared" si="402"/>
        <v>32</v>
      </c>
      <c r="BC647" s="88">
        <f t="shared" si="402"/>
        <v>21</v>
      </c>
      <c r="BD647" s="88">
        <f t="shared" si="402"/>
        <v>11</v>
      </c>
      <c r="BE647" s="88">
        <f t="shared" si="402"/>
        <v>11</v>
      </c>
      <c r="BF647" s="88">
        <f t="shared" si="402"/>
        <v>0</v>
      </c>
      <c r="BG647" s="450">
        <f t="shared" si="402"/>
        <v>0</v>
      </c>
      <c r="BH647" s="450">
        <f t="shared" si="402"/>
        <v>12</v>
      </c>
      <c r="BI647" s="450">
        <f t="shared" si="402"/>
        <v>0</v>
      </c>
      <c r="BJ647" s="450">
        <f t="shared" si="402"/>
        <v>362</v>
      </c>
      <c r="BK647" s="450">
        <f t="shared" si="402"/>
        <v>0</v>
      </c>
      <c r="BL647" s="450">
        <f t="shared" si="402"/>
        <v>21</v>
      </c>
      <c r="BM647" s="88">
        <f t="shared" si="402"/>
        <v>0</v>
      </c>
      <c r="BN647" s="88">
        <f t="shared" si="402"/>
        <v>0</v>
      </c>
      <c r="BO647" s="88">
        <f t="shared" si="402"/>
        <v>0</v>
      </c>
      <c r="BP647" s="88">
        <f t="shared" si="402"/>
        <v>21</v>
      </c>
      <c r="BQ647" s="455">
        <f t="shared" si="385"/>
        <v>442</v>
      </c>
      <c r="BR647" s="86">
        <f>SUM(BR648:BR662)</f>
        <v>311</v>
      </c>
      <c r="BS647" s="86">
        <f t="shared" ref="BS647:CH647" si="403">SUM(BS648:BS662)</f>
        <v>0</v>
      </c>
      <c r="BT647" s="86">
        <f t="shared" si="403"/>
        <v>27</v>
      </c>
      <c r="BU647" s="86">
        <f t="shared" si="403"/>
        <v>0</v>
      </c>
      <c r="BV647" s="86">
        <f t="shared" si="403"/>
        <v>0</v>
      </c>
      <c r="BW647" s="86">
        <f t="shared" si="403"/>
        <v>0</v>
      </c>
      <c r="BX647" s="86">
        <f t="shared" si="403"/>
        <v>0</v>
      </c>
      <c r="BY647" s="86">
        <f t="shared" si="403"/>
        <v>0</v>
      </c>
      <c r="BZ647" s="86">
        <f t="shared" si="403"/>
        <v>36</v>
      </c>
      <c r="CA647" s="86">
        <f t="shared" si="403"/>
        <v>0</v>
      </c>
      <c r="CB647" s="86">
        <f t="shared" si="403"/>
        <v>1</v>
      </c>
      <c r="CC647" s="86">
        <f t="shared" si="403"/>
        <v>0</v>
      </c>
      <c r="CD647" s="86">
        <f t="shared" si="403"/>
        <v>0</v>
      </c>
      <c r="CE647" s="86">
        <f t="shared" si="403"/>
        <v>247</v>
      </c>
      <c r="CF647" s="86">
        <f t="shared" si="403"/>
        <v>0</v>
      </c>
      <c r="CG647" s="86">
        <f t="shared" si="403"/>
        <v>247</v>
      </c>
      <c r="CH647" s="86">
        <f t="shared" si="403"/>
        <v>311</v>
      </c>
      <c r="CI647" s="86"/>
      <c r="CJ647" s="86"/>
      <c r="CK647" s="86"/>
      <c r="CL647" s="86"/>
      <c r="CM647" s="86"/>
      <c r="CN647" s="86"/>
      <c r="CO647" s="86"/>
      <c r="CP647" s="188">
        <f t="shared" si="397"/>
        <v>0</v>
      </c>
      <c r="CQ647" s="86"/>
      <c r="CR647" s="86"/>
      <c r="CS647" s="86"/>
      <c r="CT647" s="86"/>
      <c r="CU647" s="86"/>
      <c r="CV647" s="86"/>
      <c r="CW647" s="86"/>
      <c r="CX647" s="86"/>
      <c r="CY647" s="86"/>
      <c r="CZ647" s="86"/>
      <c r="DA647" s="86"/>
      <c r="DB647" s="188">
        <f t="shared" si="398"/>
        <v>0</v>
      </c>
      <c r="DC647" s="38">
        <f t="shared" si="394"/>
        <v>0</v>
      </c>
      <c r="DD647" s="86"/>
      <c r="DE647" s="86"/>
      <c r="DF647" s="86"/>
      <c r="DG647" s="188">
        <f t="shared" si="395"/>
        <v>0</v>
      </c>
      <c r="DH647" s="38">
        <f t="shared" si="396"/>
        <v>0</v>
      </c>
      <c r="DI647" s="86"/>
      <c r="DJ647" s="86"/>
      <c r="DK647" s="86"/>
      <c r="DL647" s="86"/>
      <c r="DM647" s="86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6"/>
      <c r="EI647" s="89"/>
      <c r="EJ647" s="89"/>
      <c r="EK647" s="89"/>
      <c r="EL647" s="89"/>
      <c r="EM647" s="89"/>
      <c r="EN647" s="89"/>
      <c r="EO647" s="89"/>
      <c r="EP647" s="89"/>
      <c r="EQ647" s="89"/>
      <c r="ER647" s="89"/>
      <c r="ES647" s="89"/>
      <c r="ET647" s="89"/>
      <c r="EU647" s="89"/>
      <c r="EV647" s="89"/>
      <c r="EW647" s="89"/>
      <c r="EX647" s="89"/>
      <c r="EY647" s="89"/>
      <c r="EZ647" s="89"/>
      <c r="FA647" s="89"/>
      <c r="FB647" s="89"/>
    </row>
    <row r="648" spans="2:158" s="69" customFormat="1">
      <c r="B648" s="76"/>
      <c r="C648" s="77" t="s">
        <v>385</v>
      </c>
      <c r="D648" s="71"/>
      <c r="E648" s="71"/>
      <c r="F648" s="71"/>
      <c r="G648" s="71"/>
      <c r="H648" s="71"/>
      <c r="I648" s="71"/>
      <c r="J648" s="71"/>
      <c r="K648" s="71"/>
      <c r="L648" s="71"/>
      <c r="M648" s="71"/>
      <c r="N648" s="71"/>
      <c r="O648" s="72"/>
      <c r="P648" s="71"/>
      <c r="Q648" s="71"/>
      <c r="R648" s="71"/>
      <c r="S648" s="71"/>
      <c r="T648" s="71"/>
      <c r="U648" s="71"/>
      <c r="V648" s="71"/>
      <c r="W648" s="71"/>
      <c r="X648" s="71"/>
      <c r="Y648" s="73">
        <v>3</v>
      </c>
      <c r="Z648" s="73"/>
      <c r="AA648" s="73"/>
      <c r="AB648" s="73"/>
      <c r="AC648" s="73"/>
      <c r="AD648" s="73"/>
      <c r="AE648" s="73"/>
      <c r="AF648" s="447">
        <f t="shared" si="401"/>
        <v>653</v>
      </c>
      <c r="AG648" s="71"/>
      <c r="AH648" s="71"/>
      <c r="AI648" s="71"/>
      <c r="AJ648" s="71"/>
      <c r="AK648" s="71"/>
      <c r="AL648" s="71"/>
      <c r="AM648" s="71"/>
      <c r="AN648" s="71"/>
      <c r="AO648" s="71">
        <v>651</v>
      </c>
      <c r="AP648" s="71">
        <v>319</v>
      </c>
      <c r="AQ648" s="71">
        <v>227</v>
      </c>
      <c r="AR648" s="71"/>
      <c r="AS648" s="447">
        <f>SUM(AG648,AH648,AK648,AL648,AO648)</f>
        <v>651</v>
      </c>
      <c r="AT648" s="455"/>
      <c r="AU648" s="450"/>
      <c r="AV648" s="71"/>
      <c r="AW648" s="71"/>
      <c r="AX648" s="71"/>
      <c r="AY648" s="455"/>
      <c r="AZ648" s="71"/>
      <c r="BA648" s="455"/>
      <c r="BB648" s="447"/>
      <c r="BC648" s="71"/>
      <c r="BD648" s="71"/>
      <c r="BE648" s="71"/>
      <c r="BF648" s="71"/>
      <c r="BG648" s="455"/>
      <c r="BH648" s="455"/>
      <c r="BI648" s="455"/>
      <c r="BJ648" s="455"/>
      <c r="BK648" s="455"/>
      <c r="BL648" s="450">
        <f>SUM(BM648:BP648)</f>
        <v>2</v>
      </c>
      <c r="BM648" s="71"/>
      <c r="BN648" s="71"/>
      <c r="BO648" s="71"/>
      <c r="BP648" s="71">
        <v>2</v>
      </c>
      <c r="BQ648" s="455">
        <f t="shared" si="385"/>
        <v>2</v>
      </c>
      <c r="BR648" s="71"/>
      <c r="BS648" s="71"/>
      <c r="BT648" s="71"/>
      <c r="BU648" s="71"/>
      <c r="BV648" s="71"/>
      <c r="BW648" s="71"/>
      <c r="BX648" s="71"/>
      <c r="BY648" s="71"/>
      <c r="BZ648" s="71"/>
      <c r="CA648" s="71"/>
      <c r="CB648" s="71"/>
      <c r="CC648" s="71"/>
      <c r="CD648" s="71"/>
      <c r="CE648" s="71"/>
      <c r="CF648" s="71"/>
      <c r="CG648" s="71"/>
      <c r="CH648" s="71"/>
      <c r="CI648" s="71"/>
      <c r="CJ648" s="71"/>
      <c r="CK648" s="71"/>
      <c r="CL648" s="71"/>
      <c r="CM648" s="71"/>
      <c r="CN648" s="71"/>
      <c r="CO648" s="71"/>
      <c r="CP648" s="190">
        <f t="shared" si="397"/>
        <v>0</v>
      </c>
      <c r="CQ648" s="71"/>
      <c r="CR648" s="71"/>
      <c r="CS648" s="71"/>
      <c r="CT648" s="71"/>
      <c r="CU648" s="71"/>
      <c r="CV648" s="71"/>
      <c r="CW648" s="71"/>
      <c r="CX648" s="71"/>
      <c r="CY648" s="71"/>
      <c r="CZ648" s="71"/>
      <c r="DA648" s="71"/>
      <c r="DB648" s="190">
        <f t="shared" si="398"/>
        <v>0</v>
      </c>
      <c r="DC648" s="71">
        <f t="shared" si="394"/>
        <v>0</v>
      </c>
      <c r="DD648" s="71"/>
      <c r="DE648" s="71"/>
      <c r="DF648" s="71"/>
      <c r="DG648" s="190">
        <f t="shared" si="395"/>
        <v>0</v>
      </c>
      <c r="DH648" s="71">
        <f t="shared" si="396"/>
        <v>0</v>
      </c>
      <c r="DI648" s="71"/>
      <c r="DJ648" s="71"/>
      <c r="DK648" s="71"/>
      <c r="DL648" s="71"/>
      <c r="DM648" s="71"/>
      <c r="DN648" s="71"/>
      <c r="DO648" s="71"/>
      <c r="DP648" s="71"/>
      <c r="DQ648" s="71"/>
      <c r="DR648" s="71"/>
      <c r="DS648" s="71"/>
      <c r="DT648" s="71"/>
      <c r="DU648" s="71"/>
      <c r="DV648" s="71"/>
      <c r="DW648" s="71"/>
      <c r="DX648" s="71"/>
      <c r="DY648" s="71"/>
      <c r="DZ648" s="71"/>
      <c r="EA648" s="71"/>
      <c r="EB648" s="71"/>
      <c r="EC648" s="71"/>
      <c r="ED648" s="71"/>
      <c r="EE648" s="71"/>
      <c r="EF648" s="71"/>
      <c r="EG648" s="71"/>
      <c r="EH648" s="71"/>
      <c r="EI648" s="74"/>
      <c r="EJ648" s="74"/>
      <c r="EK648" s="74"/>
      <c r="EL648" s="74"/>
      <c r="EM648" s="74"/>
      <c r="EN648" s="74"/>
      <c r="EO648" s="74"/>
      <c r="EP648" s="74"/>
      <c r="EQ648" s="74"/>
      <c r="ER648" s="74"/>
      <c r="ES648" s="74"/>
      <c r="ET648" s="74"/>
      <c r="EU648" s="74"/>
      <c r="EV648" s="74"/>
      <c r="EW648" s="74"/>
      <c r="EX648" s="74"/>
      <c r="EY648" s="74"/>
      <c r="EZ648" s="74"/>
      <c r="FA648" s="74"/>
      <c r="FB648" s="74"/>
    </row>
    <row r="649" spans="2:158" s="69" customFormat="1">
      <c r="B649" s="76"/>
      <c r="C649" s="77" t="s">
        <v>386</v>
      </c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2"/>
      <c r="P649" s="71"/>
      <c r="Q649" s="71"/>
      <c r="R649" s="71"/>
      <c r="S649" s="71"/>
      <c r="T649" s="71"/>
      <c r="U649" s="71"/>
      <c r="V649" s="71"/>
      <c r="W649" s="71"/>
      <c r="X649" s="71"/>
      <c r="Y649" s="73"/>
      <c r="Z649" s="73"/>
      <c r="AA649" s="73"/>
      <c r="AB649" s="73"/>
      <c r="AC649" s="73"/>
      <c r="AD649" s="73"/>
      <c r="AE649" s="73"/>
      <c r="AF649" s="447">
        <f t="shared" si="401"/>
        <v>0</v>
      </c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447">
        <f t="shared" ref="AS649:AS661" si="404">SUM(AG649,AH649,AK649,AL649,AO649)</f>
        <v>0</v>
      </c>
      <c r="AT649" s="455"/>
      <c r="AU649" s="450"/>
      <c r="AV649" s="71"/>
      <c r="AW649" s="71"/>
      <c r="AX649" s="71"/>
      <c r="AY649" s="455"/>
      <c r="AZ649" s="71"/>
      <c r="BA649" s="455"/>
      <c r="BB649" s="447"/>
      <c r="BC649" s="71"/>
      <c r="BD649" s="71"/>
      <c r="BE649" s="71"/>
      <c r="BF649" s="71"/>
      <c r="BG649" s="455"/>
      <c r="BH649" s="455"/>
      <c r="BI649" s="455"/>
      <c r="BJ649" s="455"/>
      <c r="BK649" s="455"/>
      <c r="BL649" s="450"/>
      <c r="BM649" s="71"/>
      <c r="BN649" s="71"/>
      <c r="BO649" s="71"/>
      <c r="BP649" s="71"/>
      <c r="BQ649" s="455">
        <f t="shared" si="385"/>
        <v>0</v>
      </c>
      <c r="BR649" s="71"/>
      <c r="BS649" s="71"/>
      <c r="BT649" s="71"/>
      <c r="BU649" s="71"/>
      <c r="BV649" s="71"/>
      <c r="BW649" s="71"/>
      <c r="BX649" s="71"/>
      <c r="BY649" s="71"/>
      <c r="BZ649" s="71"/>
      <c r="CA649" s="71"/>
      <c r="CB649" s="71"/>
      <c r="CC649" s="71"/>
      <c r="CD649" s="71"/>
      <c r="CE649" s="71"/>
      <c r="CF649" s="71"/>
      <c r="CG649" s="71"/>
      <c r="CH649" s="71"/>
      <c r="CI649" s="71"/>
      <c r="CJ649" s="71"/>
      <c r="CK649" s="71"/>
      <c r="CL649" s="71"/>
      <c r="CM649" s="71"/>
      <c r="CN649" s="71"/>
      <c r="CO649" s="71"/>
      <c r="CP649" s="190">
        <f t="shared" si="397"/>
        <v>0</v>
      </c>
      <c r="CQ649" s="71"/>
      <c r="CR649" s="71"/>
      <c r="CS649" s="71"/>
      <c r="CT649" s="71"/>
      <c r="CU649" s="71"/>
      <c r="CV649" s="71"/>
      <c r="CW649" s="71"/>
      <c r="CX649" s="71"/>
      <c r="CY649" s="71"/>
      <c r="CZ649" s="71"/>
      <c r="DA649" s="71"/>
      <c r="DB649" s="190">
        <f t="shared" si="398"/>
        <v>0</v>
      </c>
      <c r="DC649" s="71">
        <f t="shared" si="394"/>
        <v>0</v>
      </c>
      <c r="DD649" s="71"/>
      <c r="DE649" s="71"/>
      <c r="DF649" s="71"/>
      <c r="DG649" s="190">
        <f t="shared" si="395"/>
        <v>0</v>
      </c>
      <c r="DH649" s="71">
        <f t="shared" si="396"/>
        <v>0</v>
      </c>
      <c r="DI649" s="71"/>
      <c r="DJ649" s="71"/>
      <c r="DK649" s="71"/>
      <c r="DL649" s="71"/>
      <c r="DM649" s="71"/>
      <c r="DN649" s="71"/>
      <c r="DO649" s="71"/>
      <c r="DP649" s="71"/>
      <c r="DQ649" s="71"/>
      <c r="DR649" s="71"/>
      <c r="DS649" s="71"/>
      <c r="DT649" s="71"/>
      <c r="DU649" s="71"/>
      <c r="DV649" s="71"/>
      <c r="DW649" s="71"/>
      <c r="DX649" s="71"/>
      <c r="DY649" s="71"/>
      <c r="DZ649" s="71"/>
      <c r="EA649" s="71"/>
      <c r="EB649" s="71"/>
      <c r="EC649" s="71"/>
      <c r="ED649" s="71"/>
      <c r="EE649" s="71"/>
      <c r="EF649" s="71"/>
      <c r="EG649" s="71"/>
      <c r="EH649" s="71"/>
      <c r="EI649" s="74"/>
      <c r="EJ649" s="74"/>
      <c r="EK649" s="74"/>
      <c r="EL649" s="74"/>
      <c r="EM649" s="74"/>
      <c r="EN649" s="74"/>
      <c r="EO649" s="74"/>
      <c r="EP649" s="74"/>
      <c r="EQ649" s="74"/>
      <c r="ER649" s="74"/>
      <c r="ES649" s="74"/>
      <c r="ET649" s="74"/>
      <c r="EU649" s="74"/>
      <c r="EV649" s="74"/>
      <c r="EW649" s="74"/>
      <c r="EX649" s="74"/>
      <c r="EY649" s="74"/>
      <c r="EZ649" s="74"/>
      <c r="FA649" s="74"/>
      <c r="FB649" s="74"/>
    </row>
    <row r="650" spans="2:158" s="69" customFormat="1">
      <c r="B650" s="76"/>
      <c r="C650" s="77" t="s">
        <v>387</v>
      </c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2"/>
      <c r="P650" s="71"/>
      <c r="Q650" s="71"/>
      <c r="R650" s="71"/>
      <c r="S650" s="71"/>
      <c r="T650" s="71"/>
      <c r="U650" s="71"/>
      <c r="V650" s="71"/>
      <c r="W650" s="71"/>
      <c r="X650" s="71"/>
      <c r="Y650" s="73"/>
      <c r="Z650" s="73"/>
      <c r="AA650" s="73"/>
      <c r="AB650" s="73"/>
      <c r="AC650" s="73"/>
      <c r="AD650" s="73"/>
      <c r="AE650" s="73"/>
      <c r="AF650" s="447">
        <f t="shared" si="401"/>
        <v>0</v>
      </c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447">
        <f t="shared" si="404"/>
        <v>0</v>
      </c>
      <c r="AT650" s="455"/>
      <c r="AU650" s="450"/>
      <c r="AV650" s="71"/>
      <c r="AW650" s="71"/>
      <c r="AX650" s="71"/>
      <c r="AY650" s="455"/>
      <c r="AZ650" s="71"/>
      <c r="BA650" s="455"/>
      <c r="BB650" s="447"/>
      <c r="BC650" s="71"/>
      <c r="BD650" s="71"/>
      <c r="BE650" s="71"/>
      <c r="BF650" s="71"/>
      <c r="BG650" s="455"/>
      <c r="BH650" s="455"/>
      <c r="BI650" s="455"/>
      <c r="BJ650" s="455"/>
      <c r="BK650" s="455"/>
      <c r="BL650" s="450"/>
      <c r="BM650" s="71"/>
      <c r="BN650" s="71"/>
      <c r="BO650" s="71"/>
      <c r="BP650" s="71"/>
      <c r="BQ650" s="455">
        <f t="shared" si="385"/>
        <v>0</v>
      </c>
      <c r="BR650" s="71"/>
      <c r="BS650" s="71"/>
      <c r="BT650" s="71"/>
      <c r="BU650" s="71"/>
      <c r="BV650" s="71"/>
      <c r="BW650" s="71"/>
      <c r="BX650" s="71"/>
      <c r="BY650" s="71"/>
      <c r="BZ650" s="71"/>
      <c r="CA650" s="71"/>
      <c r="CB650" s="71"/>
      <c r="CC650" s="71"/>
      <c r="CD650" s="71"/>
      <c r="CE650" s="71"/>
      <c r="CF650" s="71"/>
      <c r="CG650" s="71"/>
      <c r="CH650" s="71"/>
      <c r="CI650" s="71"/>
      <c r="CJ650" s="71"/>
      <c r="CK650" s="71"/>
      <c r="CL650" s="71"/>
      <c r="CM650" s="71"/>
      <c r="CN650" s="71"/>
      <c r="CO650" s="71"/>
      <c r="CP650" s="190">
        <f t="shared" si="397"/>
        <v>0</v>
      </c>
      <c r="CQ650" s="71"/>
      <c r="CR650" s="71"/>
      <c r="CS650" s="71"/>
      <c r="CT650" s="71"/>
      <c r="CU650" s="71"/>
      <c r="CV650" s="71"/>
      <c r="CW650" s="71"/>
      <c r="CX650" s="71"/>
      <c r="CY650" s="71"/>
      <c r="CZ650" s="71"/>
      <c r="DA650" s="71"/>
      <c r="DB650" s="190">
        <f t="shared" si="398"/>
        <v>0</v>
      </c>
      <c r="DC650" s="71">
        <f t="shared" si="394"/>
        <v>0</v>
      </c>
      <c r="DD650" s="71"/>
      <c r="DE650" s="71"/>
      <c r="DF650" s="71"/>
      <c r="DG650" s="190">
        <f t="shared" si="395"/>
        <v>0</v>
      </c>
      <c r="DH650" s="71">
        <f t="shared" si="396"/>
        <v>0</v>
      </c>
      <c r="DI650" s="71"/>
      <c r="DJ650" s="71"/>
      <c r="DK650" s="71"/>
      <c r="DL650" s="71"/>
      <c r="DM650" s="71"/>
      <c r="DN650" s="71"/>
      <c r="DO650" s="71"/>
      <c r="DP650" s="71"/>
      <c r="DQ650" s="71"/>
      <c r="DR650" s="71"/>
      <c r="DS650" s="71"/>
      <c r="DT650" s="71"/>
      <c r="DU650" s="71"/>
      <c r="DV650" s="71"/>
      <c r="DW650" s="71"/>
      <c r="DX650" s="71"/>
      <c r="DY650" s="71"/>
      <c r="DZ650" s="71"/>
      <c r="EA650" s="71"/>
      <c r="EB650" s="71"/>
      <c r="EC650" s="71"/>
      <c r="ED650" s="71"/>
      <c r="EE650" s="71"/>
      <c r="EF650" s="71"/>
      <c r="EG650" s="71"/>
      <c r="EH650" s="71"/>
      <c r="EI650" s="74"/>
      <c r="EJ650" s="74"/>
      <c r="EK650" s="74"/>
      <c r="EL650" s="74"/>
      <c r="EM650" s="74"/>
      <c r="EN650" s="74"/>
      <c r="EO650" s="74"/>
      <c r="EP650" s="74"/>
      <c r="EQ650" s="74"/>
      <c r="ER650" s="74"/>
      <c r="ES650" s="74"/>
      <c r="ET650" s="74"/>
      <c r="EU650" s="74"/>
      <c r="EV650" s="74"/>
      <c r="EW650" s="74"/>
      <c r="EX650" s="74"/>
      <c r="EY650" s="74"/>
      <c r="EZ650" s="74"/>
      <c r="FA650" s="74"/>
      <c r="FB650" s="74"/>
    </row>
    <row r="651" spans="2:158" s="69" customFormat="1">
      <c r="B651" s="76"/>
      <c r="C651" s="77" t="s">
        <v>388</v>
      </c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2"/>
      <c r="P651" s="71"/>
      <c r="Q651" s="71"/>
      <c r="R651" s="71"/>
      <c r="S651" s="71"/>
      <c r="T651" s="71"/>
      <c r="U651" s="71"/>
      <c r="V651" s="71"/>
      <c r="W651" s="71"/>
      <c r="X651" s="71"/>
      <c r="Y651" s="73">
        <v>415</v>
      </c>
      <c r="Z651" s="73"/>
      <c r="AA651" s="73"/>
      <c r="AB651" s="73"/>
      <c r="AC651" s="73"/>
      <c r="AD651" s="73"/>
      <c r="AE651" s="73"/>
      <c r="AF651" s="447">
        <f t="shared" si="401"/>
        <v>366</v>
      </c>
      <c r="AG651" s="71"/>
      <c r="AH651" s="71"/>
      <c r="AI651" s="71"/>
      <c r="AJ651" s="71"/>
      <c r="AK651" s="71"/>
      <c r="AL651" s="71"/>
      <c r="AM651" s="71"/>
      <c r="AN651" s="71"/>
      <c r="AO651" s="71">
        <v>4</v>
      </c>
      <c r="AP651" s="71"/>
      <c r="AQ651" s="71"/>
      <c r="AR651" s="71"/>
      <c r="AS651" s="447">
        <f t="shared" si="404"/>
        <v>4</v>
      </c>
      <c r="AT651" s="455"/>
      <c r="AU651" s="450"/>
      <c r="AV651" s="71"/>
      <c r="AW651" s="71"/>
      <c r="AX651" s="71"/>
      <c r="AY651" s="455"/>
      <c r="AZ651" s="71"/>
      <c r="BA651" s="455"/>
      <c r="BB651" s="447"/>
      <c r="BC651" s="71"/>
      <c r="BD651" s="71"/>
      <c r="BE651" s="71"/>
      <c r="BF651" s="71"/>
      <c r="BG651" s="455"/>
      <c r="BH651" s="455"/>
      <c r="BI651" s="455"/>
      <c r="BJ651" s="455">
        <v>362</v>
      </c>
      <c r="BK651" s="455"/>
      <c r="BL651" s="450"/>
      <c r="BM651" s="71"/>
      <c r="BN651" s="71"/>
      <c r="BO651" s="71"/>
      <c r="BP651" s="71"/>
      <c r="BQ651" s="455">
        <f t="shared" si="385"/>
        <v>362</v>
      </c>
      <c r="BR651" s="71">
        <v>310</v>
      </c>
      <c r="BS651" s="71"/>
      <c r="BT651" s="71">
        <v>27</v>
      </c>
      <c r="BU651" s="71"/>
      <c r="BV651" s="71"/>
      <c r="BW651" s="71"/>
      <c r="BX651" s="71"/>
      <c r="BY651" s="71"/>
      <c r="BZ651" s="71">
        <v>36</v>
      </c>
      <c r="CA651" s="71"/>
      <c r="CB651" s="71"/>
      <c r="CC651" s="71"/>
      <c r="CD651" s="71"/>
      <c r="CE651" s="71">
        <v>247</v>
      </c>
      <c r="CF651" s="71"/>
      <c r="CG651" s="71">
        <v>247</v>
      </c>
      <c r="CH651" s="71">
        <v>310</v>
      </c>
      <c r="CI651" s="71"/>
      <c r="CJ651" s="71"/>
      <c r="CK651" s="71"/>
      <c r="CL651" s="71"/>
      <c r="CM651" s="71"/>
      <c r="CN651" s="71"/>
      <c r="CO651" s="71"/>
      <c r="CP651" s="190">
        <f t="shared" si="397"/>
        <v>0</v>
      </c>
      <c r="CQ651" s="71"/>
      <c r="CR651" s="71"/>
      <c r="CS651" s="71"/>
      <c r="CT651" s="71"/>
      <c r="CU651" s="71"/>
      <c r="CV651" s="71"/>
      <c r="CW651" s="71"/>
      <c r="CX651" s="71"/>
      <c r="CY651" s="71"/>
      <c r="CZ651" s="71"/>
      <c r="DA651" s="71"/>
      <c r="DB651" s="190">
        <f t="shared" si="398"/>
        <v>0</v>
      </c>
      <c r="DC651" s="71">
        <f t="shared" si="394"/>
        <v>0</v>
      </c>
      <c r="DD651" s="71"/>
      <c r="DE651" s="71"/>
      <c r="DF651" s="71"/>
      <c r="DG651" s="190">
        <f t="shared" si="395"/>
        <v>0</v>
      </c>
      <c r="DH651" s="71">
        <f t="shared" si="396"/>
        <v>0</v>
      </c>
      <c r="DI651" s="71"/>
      <c r="DJ651" s="71"/>
      <c r="DK651" s="71"/>
      <c r="DL651" s="71"/>
      <c r="DM651" s="71"/>
      <c r="DN651" s="71"/>
      <c r="DO651" s="71"/>
      <c r="DP651" s="71"/>
      <c r="DQ651" s="71"/>
      <c r="DR651" s="71"/>
      <c r="DS651" s="71"/>
      <c r="DT651" s="71"/>
      <c r="DU651" s="71"/>
      <c r="DV651" s="71"/>
      <c r="DW651" s="71"/>
      <c r="DX651" s="71"/>
      <c r="DY651" s="71"/>
      <c r="DZ651" s="71"/>
      <c r="EA651" s="71"/>
      <c r="EB651" s="71"/>
      <c r="EC651" s="71"/>
      <c r="ED651" s="71"/>
      <c r="EE651" s="71"/>
      <c r="EF651" s="71"/>
      <c r="EG651" s="71"/>
      <c r="EH651" s="71"/>
      <c r="EI651" s="74"/>
      <c r="EJ651" s="74"/>
      <c r="EK651" s="74"/>
      <c r="EL651" s="74"/>
      <c r="EM651" s="74"/>
      <c r="EN651" s="74"/>
      <c r="EO651" s="74"/>
      <c r="EP651" s="74"/>
      <c r="EQ651" s="74"/>
      <c r="ER651" s="74"/>
      <c r="ES651" s="74"/>
      <c r="ET651" s="74"/>
      <c r="EU651" s="74"/>
      <c r="EV651" s="74"/>
      <c r="EW651" s="74"/>
      <c r="EX651" s="74"/>
      <c r="EY651" s="74"/>
      <c r="EZ651" s="74"/>
      <c r="FA651" s="74"/>
      <c r="FB651" s="74"/>
    </row>
    <row r="652" spans="2:158" s="69" customFormat="1">
      <c r="B652" s="76"/>
      <c r="C652" s="77" t="s">
        <v>389</v>
      </c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2"/>
      <c r="P652" s="71"/>
      <c r="Q652" s="71"/>
      <c r="R652" s="71"/>
      <c r="S652" s="71"/>
      <c r="T652" s="71"/>
      <c r="U652" s="71"/>
      <c r="V652" s="71"/>
      <c r="W652" s="71"/>
      <c r="X652" s="71"/>
      <c r="Y652" s="73">
        <v>5</v>
      </c>
      <c r="Z652" s="73"/>
      <c r="AA652" s="73"/>
      <c r="AB652" s="73"/>
      <c r="AC652" s="73"/>
      <c r="AD652" s="73"/>
      <c r="AE652" s="73"/>
      <c r="AF652" s="447">
        <f t="shared" si="401"/>
        <v>543</v>
      </c>
      <c r="AG652" s="71"/>
      <c r="AH652" s="71"/>
      <c r="AI652" s="71"/>
      <c r="AJ652" s="71"/>
      <c r="AK652" s="71"/>
      <c r="AL652" s="71">
        <v>49</v>
      </c>
      <c r="AM652" s="71"/>
      <c r="AN652" s="71"/>
      <c r="AO652" s="71">
        <v>443</v>
      </c>
      <c r="AP652" s="71">
        <v>20</v>
      </c>
      <c r="AQ652" s="71">
        <v>423</v>
      </c>
      <c r="AR652" s="71"/>
      <c r="AS652" s="447">
        <f t="shared" si="404"/>
        <v>492</v>
      </c>
      <c r="AT652" s="455"/>
      <c r="AU652" s="450"/>
      <c r="AV652" s="71"/>
      <c r="AW652" s="71"/>
      <c r="AX652" s="71"/>
      <c r="AY652" s="455">
        <v>15</v>
      </c>
      <c r="AZ652" s="71">
        <v>15</v>
      </c>
      <c r="BA652" s="455"/>
      <c r="BB652" s="447">
        <f>SUM(BC652:BD652,BF652)</f>
        <v>28</v>
      </c>
      <c r="BC652" s="71">
        <v>17</v>
      </c>
      <c r="BD652" s="71">
        <v>11</v>
      </c>
      <c r="BE652" s="71">
        <v>11</v>
      </c>
      <c r="BF652" s="71"/>
      <c r="BG652" s="455"/>
      <c r="BH652" s="455">
        <v>8</v>
      </c>
      <c r="BI652" s="455"/>
      <c r="BJ652" s="455"/>
      <c r="BK652" s="455"/>
      <c r="BL652" s="450"/>
      <c r="BM652" s="71"/>
      <c r="BN652" s="71"/>
      <c r="BO652" s="71"/>
      <c r="BP652" s="71"/>
      <c r="BQ652" s="455">
        <f t="shared" si="385"/>
        <v>51</v>
      </c>
      <c r="BR652" s="71"/>
      <c r="BS652" s="71"/>
      <c r="BT652" s="71"/>
      <c r="BU652" s="71"/>
      <c r="BV652" s="71"/>
      <c r="BW652" s="71"/>
      <c r="BX652" s="71"/>
      <c r="BY652" s="71"/>
      <c r="BZ652" s="71"/>
      <c r="CA652" s="71"/>
      <c r="CB652" s="71"/>
      <c r="CC652" s="71"/>
      <c r="CD652" s="71"/>
      <c r="CE652" s="71"/>
      <c r="CF652" s="71"/>
      <c r="CG652" s="71"/>
      <c r="CH652" s="71"/>
      <c r="CI652" s="71"/>
      <c r="CJ652" s="71"/>
      <c r="CK652" s="71"/>
      <c r="CL652" s="71"/>
      <c r="CM652" s="71"/>
      <c r="CN652" s="71"/>
      <c r="CO652" s="71"/>
      <c r="CP652" s="190">
        <f t="shared" si="397"/>
        <v>0</v>
      </c>
      <c r="CQ652" s="71"/>
      <c r="CR652" s="71"/>
      <c r="CS652" s="71"/>
      <c r="CT652" s="71"/>
      <c r="CU652" s="71"/>
      <c r="CV652" s="71"/>
      <c r="CW652" s="71"/>
      <c r="CX652" s="71"/>
      <c r="CY652" s="71"/>
      <c r="CZ652" s="71"/>
      <c r="DA652" s="71"/>
      <c r="DB652" s="190">
        <f t="shared" si="398"/>
        <v>0</v>
      </c>
      <c r="DC652" s="71">
        <f t="shared" si="394"/>
        <v>0</v>
      </c>
      <c r="DD652" s="71"/>
      <c r="DE652" s="71"/>
      <c r="DF652" s="71"/>
      <c r="DG652" s="190">
        <f t="shared" si="395"/>
        <v>0</v>
      </c>
      <c r="DH652" s="71">
        <f t="shared" si="396"/>
        <v>0</v>
      </c>
      <c r="DI652" s="71"/>
      <c r="DJ652" s="71"/>
      <c r="DK652" s="71"/>
      <c r="DL652" s="71"/>
      <c r="DM652" s="71"/>
      <c r="DN652" s="71"/>
      <c r="DO652" s="71"/>
      <c r="DP652" s="71"/>
      <c r="DQ652" s="71"/>
      <c r="DR652" s="71"/>
      <c r="DS652" s="71"/>
      <c r="DT652" s="71"/>
      <c r="DU652" s="71"/>
      <c r="DV652" s="71"/>
      <c r="DW652" s="71"/>
      <c r="DX652" s="71"/>
      <c r="DY652" s="71"/>
      <c r="DZ652" s="71"/>
      <c r="EA652" s="71"/>
      <c r="EB652" s="71"/>
      <c r="EC652" s="71"/>
      <c r="ED652" s="71"/>
      <c r="EE652" s="71"/>
      <c r="EF652" s="71"/>
      <c r="EG652" s="71"/>
      <c r="EH652" s="71"/>
      <c r="EI652" s="74"/>
      <c r="EJ652" s="74"/>
      <c r="EK652" s="74"/>
      <c r="EL652" s="74"/>
      <c r="EM652" s="74"/>
      <c r="EN652" s="74"/>
      <c r="EO652" s="74"/>
      <c r="EP652" s="74"/>
      <c r="EQ652" s="74"/>
      <c r="ER652" s="74"/>
      <c r="ES652" s="74"/>
      <c r="ET652" s="74"/>
      <c r="EU652" s="74"/>
      <c r="EV652" s="74"/>
      <c r="EW652" s="74"/>
      <c r="EX652" s="74"/>
      <c r="EY652" s="74"/>
      <c r="EZ652" s="74"/>
      <c r="FA652" s="74"/>
      <c r="FB652" s="74"/>
    </row>
    <row r="653" spans="2:158" s="69" customFormat="1">
      <c r="B653" s="76"/>
      <c r="C653" s="77" t="s">
        <v>390</v>
      </c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2"/>
      <c r="P653" s="71"/>
      <c r="Q653" s="71"/>
      <c r="R653" s="71"/>
      <c r="S653" s="71"/>
      <c r="T653" s="71"/>
      <c r="U653" s="71"/>
      <c r="V653" s="71"/>
      <c r="W653" s="71"/>
      <c r="X653" s="71"/>
      <c r="Y653" s="73"/>
      <c r="Z653" s="73"/>
      <c r="AA653" s="73"/>
      <c r="AB653" s="73"/>
      <c r="AC653" s="73"/>
      <c r="AD653" s="73"/>
      <c r="AE653" s="73"/>
      <c r="AF653" s="447">
        <f t="shared" si="401"/>
        <v>0</v>
      </c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447">
        <f t="shared" si="404"/>
        <v>0</v>
      </c>
      <c r="AT653" s="455"/>
      <c r="AU653" s="450"/>
      <c r="AV653" s="71"/>
      <c r="AW653" s="71"/>
      <c r="AX653" s="71"/>
      <c r="AY653" s="455"/>
      <c r="AZ653" s="71"/>
      <c r="BA653" s="455"/>
      <c r="BB653" s="447"/>
      <c r="BC653" s="71"/>
      <c r="BD653" s="71"/>
      <c r="BE653" s="71"/>
      <c r="BF653" s="71"/>
      <c r="BG653" s="455"/>
      <c r="BH653" s="455"/>
      <c r="BI653" s="455"/>
      <c r="BJ653" s="455"/>
      <c r="BK653" s="455"/>
      <c r="BL653" s="450"/>
      <c r="BM653" s="71"/>
      <c r="BN653" s="71"/>
      <c r="BO653" s="71"/>
      <c r="BP653" s="71"/>
      <c r="BQ653" s="455">
        <f t="shared" si="385"/>
        <v>0</v>
      </c>
      <c r="BR653" s="71"/>
      <c r="BS653" s="71"/>
      <c r="BT653" s="71"/>
      <c r="BU653" s="71"/>
      <c r="BV653" s="71"/>
      <c r="BW653" s="71"/>
      <c r="BX653" s="71"/>
      <c r="BY653" s="71"/>
      <c r="BZ653" s="71"/>
      <c r="CA653" s="71"/>
      <c r="CB653" s="71"/>
      <c r="CC653" s="71"/>
      <c r="CD653" s="71"/>
      <c r="CE653" s="71"/>
      <c r="CF653" s="71"/>
      <c r="CG653" s="71"/>
      <c r="CH653" s="71"/>
      <c r="CI653" s="71"/>
      <c r="CJ653" s="71"/>
      <c r="CK653" s="71"/>
      <c r="CL653" s="71"/>
      <c r="CM653" s="71"/>
      <c r="CN653" s="71"/>
      <c r="CO653" s="71"/>
      <c r="CP653" s="190">
        <f t="shared" si="397"/>
        <v>0</v>
      </c>
      <c r="CQ653" s="71"/>
      <c r="CR653" s="71"/>
      <c r="CS653" s="71"/>
      <c r="CT653" s="71"/>
      <c r="CU653" s="71"/>
      <c r="CV653" s="71"/>
      <c r="CW653" s="71"/>
      <c r="CX653" s="71"/>
      <c r="CY653" s="71"/>
      <c r="CZ653" s="71"/>
      <c r="DA653" s="71"/>
      <c r="DB653" s="190">
        <f t="shared" si="398"/>
        <v>0</v>
      </c>
      <c r="DC653" s="71">
        <f t="shared" si="394"/>
        <v>0</v>
      </c>
      <c r="DD653" s="71"/>
      <c r="DE653" s="71"/>
      <c r="DF653" s="71"/>
      <c r="DG653" s="190">
        <f t="shared" si="395"/>
        <v>0</v>
      </c>
      <c r="DH653" s="71">
        <f t="shared" si="396"/>
        <v>0</v>
      </c>
      <c r="DI653" s="71"/>
      <c r="DJ653" s="71"/>
      <c r="DK653" s="71"/>
      <c r="DL653" s="71"/>
      <c r="DM653" s="71"/>
      <c r="DN653" s="71"/>
      <c r="DO653" s="71"/>
      <c r="DP653" s="71"/>
      <c r="DQ653" s="71"/>
      <c r="DR653" s="71"/>
      <c r="DS653" s="71"/>
      <c r="DT653" s="71"/>
      <c r="DU653" s="71"/>
      <c r="DV653" s="71"/>
      <c r="DW653" s="71"/>
      <c r="DX653" s="71"/>
      <c r="DY653" s="71"/>
      <c r="DZ653" s="71"/>
      <c r="EA653" s="71"/>
      <c r="EB653" s="71"/>
      <c r="EC653" s="71"/>
      <c r="ED653" s="71"/>
      <c r="EE653" s="71"/>
      <c r="EF653" s="71"/>
      <c r="EG653" s="71"/>
      <c r="EH653" s="71"/>
      <c r="EI653" s="74"/>
      <c r="EJ653" s="74"/>
      <c r="EK653" s="74"/>
      <c r="EL653" s="74"/>
      <c r="EM653" s="74"/>
      <c r="EN653" s="74"/>
      <c r="EO653" s="74"/>
      <c r="EP653" s="74"/>
      <c r="EQ653" s="74"/>
      <c r="ER653" s="74"/>
      <c r="ES653" s="74"/>
      <c r="ET653" s="74"/>
      <c r="EU653" s="74"/>
      <c r="EV653" s="74"/>
      <c r="EW653" s="74"/>
      <c r="EX653" s="74"/>
      <c r="EY653" s="74"/>
      <c r="EZ653" s="74"/>
      <c r="FA653" s="74"/>
      <c r="FB653" s="74"/>
    </row>
    <row r="654" spans="2:158" s="69" customFormat="1">
      <c r="B654" s="76"/>
      <c r="C654" s="77" t="s">
        <v>391</v>
      </c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2"/>
      <c r="P654" s="71"/>
      <c r="Q654" s="71"/>
      <c r="R654" s="71"/>
      <c r="S654" s="71"/>
      <c r="T654" s="71"/>
      <c r="U654" s="71"/>
      <c r="V654" s="71"/>
      <c r="W654" s="71"/>
      <c r="X654" s="71"/>
      <c r="Y654" s="73"/>
      <c r="Z654" s="73"/>
      <c r="AA654" s="73"/>
      <c r="AB654" s="73"/>
      <c r="AC654" s="73"/>
      <c r="AD654" s="73"/>
      <c r="AE654" s="73"/>
      <c r="AF654" s="447">
        <f t="shared" si="401"/>
        <v>0</v>
      </c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447">
        <f t="shared" si="404"/>
        <v>0</v>
      </c>
      <c r="AT654" s="455"/>
      <c r="AU654" s="450"/>
      <c r="AV654" s="71"/>
      <c r="AW654" s="71"/>
      <c r="AX654" s="71"/>
      <c r="AY654" s="455"/>
      <c r="AZ654" s="71"/>
      <c r="BA654" s="455"/>
      <c r="BB654" s="447"/>
      <c r="BC654" s="71"/>
      <c r="BD654" s="71"/>
      <c r="BE654" s="71"/>
      <c r="BF654" s="71"/>
      <c r="BG654" s="455"/>
      <c r="BH654" s="455"/>
      <c r="BI654" s="455"/>
      <c r="BJ654" s="455"/>
      <c r="BK654" s="455"/>
      <c r="BL654" s="450"/>
      <c r="BM654" s="71"/>
      <c r="BN654" s="71"/>
      <c r="BO654" s="71"/>
      <c r="BP654" s="71"/>
      <c r="BQ654" s="455">
        <f t="shared" si="385"/>
        <v>0</v>
      </c>
      <c r="BR654" s="71">
        <v>1</v>
      </c>
      <c r="BS654" s="71"/>
      <c r="BT654" s="71"/>
      <c r="BU654" s="71"/>
      <c r="BV654" s="71"/>
      <c r="BW654" s="71"/>
      <c r="BX654" s="71"/>
      <c r="BY654" s="71"/>
      <c r="BZ654" s="71"/>
      <c r="CA654" s="71"/>
      <c r="CB654" s="71">
        <v>1</v>
      </c>
      <c r="CC654" s="71"/>
      <c r="CD654" s="71"/>
      <c r="CE654" s="71"/>
      <c r="CF654" s="71"/>
      <c r="CG654" s="71"/>
      <c r="CH654" s="71">
        <v>1</v>
      </c>
      <c r="CI654" s="71"/>
      <c r="CJ654" s="71"/>
      <c r="CK654" s="71"/>
      <c r="CL654" s="71"/>
      <c r="CM654" s="71"/>
      <c r="CN654" s="71"/>
      <c r="CO654" s="71"/>
      <c r="CP654" s="190">
        <f t="shared" si="397"/>
        <v>0</v>
      </c>
      <c r="CQ654" s="71"/>
      <c r="CR654" s="71"/>
      <c r="CS654" s="71"/>
      <c r="CT654" s="71"/>
      <c r="CU654" s="71"/>
      <c r="CV654" s="71"/>
      <c r="CW654" s="71"/>
      <c r="CX654" s="71"/>
      <c r="CY654" s="71"/>
      <c r="CZ654" s="71"/>
      <c r="DA654" s="71"/>
      <c r="DB654" s="190">
        <f t="shared" si="398"/>
        <v>0</v>
      </c>
      <c r="DC654" s="71">
        <f t="shared" si="394"/>
        <v>0</v>
      </c>
      <c r="DD654" s="71"/>
      <c r="DE654" s="71"/>
      <c r="DF654" s="71"/>
      <c r="DG654" s="190">
        <f t="shared" si="395"/>
        <v>0</v>
      </c>
      <c r="DH654" s="71">
        <f t="shared" si="396"/>
        <v>0</v>
      </c>
      <c r="DI654" s="71"/>
      <c r="DJ654" s="71"/>
      <c r="DK654" s="71"/>
      <c r="DL654" s="71"/>
      <c r="DM654" s="71"/>
      <c r="DN654" s="71"/>
      <c r="DO654" s="71"/>
      <c r="DP654" s="71"/>
      <c r="DQ654" s="71"/>
      <c r="DR654" s="71"/>
      <c r="DS654" s="71"/>
      <c r="DT654" s="71"/>
      <c r="DU654" s="71"/>
      <c r="DV654" s="71"/>
      <c r="DW654" s="71"/>
      <c r="DX654" s="71"/>
      <c r="DY654" s="71"/>
      <c r="DZ654" s="71"/>
      <c r="EA654" s="71"/>
      <c r="EB654" s="71"/>
      <c r="EC654" s="71"/>
      <c r="ED654" s="71"/>
      <c r="EE654" s="71"/>
      <c r="EF654" s="71"/>
      <c r="EG654" s="71"/>
      <c r="EH654" s="71"/>
      <c r="EI654" s="74"/>
      <c r="EJ654" s="74"/>
      <c r="EK654" s="74"/>
      <c r="EL654" s="74"/>
      <c r="EM654" s="74"/>
      <c r="EN654" s="74"/>
      <c r="EO654" s="74"/>
      <c r="EP654" s="74"/>
      <c r="EQ654" s="74"/>
      <c r="ER654" s="74"/>
      <c r="ES654" s="74"/>
      <c r="ET654" s="74"/>
      <c r="EU654" s="74"/>
      <c r="EV654" s="74"/>
      <c r="EW654" s="74"/>
      <c r="EX654" s="74"/>
      <c r="EY654" s="74"/>
      <c r="EZ654" s="74"/>
      <c r="FA654" s="74"/>
      <c r="FB654" s="74"/>
    </row>
    <row r="655" spans="2:158" s="69" customFormat="1">
      <c r="B655" s="76"/>
      <c r="C655" s="77" t="s">
        <v>392</v>
      </c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2"/>
      <c r="P655" s="71"/>
      <c r="Q655" s="71"/>
      <c r="R655" s="71"/>
      <c r="S655" s="71"/>
      <c r="T655" s="71"/>
      <c r="U655" s="71"/>
      <c r="V655" s="71"/>
      <c r="W655" s="71"/>
      <c r="X655" s="71"/>
      <c r="Y655" s="73"/>
      <c r="Z655" s="73"/>
      <c r="AA655" s="73"/>
      <c r="AB655" s="73"/>
      <c r="AC655" s="73"/>
      <c r="AD655" s="73"/>
      <c r="AE655" s="73"/>
      <c r="AF655" s="447">
        <f t="shared" si="401"/>
        <v>0</v>
      </c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447">
        <f t="shared" si="404"/>
        <v>0</v>
      </c>
      <c r="AT655" s="455"/>
      <c r="AU655" s="450"/>
      <c r="AV655" s="71"/>
      <c r="AW655" s="71"/>
      <c r="AX655" s="71"/>
      <c r="AY655" s="455"/>
      <c r="AZ655" s="71"/>
      <c r="BA655" s="455"/>
      <c r="BB655" s="447"/>
      <c r="BC655" s="71"/>
      <c r="BD655" s="71"/>
      <c r="BE655" s="71"/>
      <c r="BF655" s="71"/>
      <c r="BG655" s="455"/>
      <c r="BH655" s="455"/>
      <c r="BI655" s="455"/>
      <c r="BJ655" s="455"/>
      <c r="BK655" s="455"/>
      <c r="BL655" s="450"/>
      <c r="BM655" s="71"/>
      <c r="BN655" s="71"/>
      <c r="BO655" s="71"/>
      <c r="BP655" s="71"/>
      <c r="BQ655" s="455">
        <f t="shared" si="385"/>
        <v>0</v>
      </c>
      <c r="BR655" s="71"/>
      <c r="BS655" s="71"/>
      <c r="BT655" s="71"/>
      <c r="BU655" s="71"/>
      <c r="BV655" s="71"/>
      <c r="BW655" s="71"/>
      <c r="BX655" s="71"/>
      <c r="BY655" s="71"/>
      <c r="BZ655" s="71"/>
      <c r="CA655" s="71"/>
      <c r="CB655" s="71"/>
      <c r="CC655" s="71"/>
      <c r="CD655" s="71"/>
      <c r="CE655" s="71"/>
      <c r="CF655" s="71"/>
      <c r="CG655" s="71"/>
      <c r="CH655" s="71"/>
      <c r="CI655" s="71"/>
      <c r="CJ655" s="71"/>
      <c r="CK655" s="71"/>
      <c r="CL655" s="71"/>
      <c r="CM655" s="71"/>
      <c r="CN655" s="71"/>
      <c r="CO655" s="71"/>
      <c r="CP655" s="190">
        <f t="shared" si="397"/>
        <v>0</v>
      </c>
      <c r="CQ655" s="71"/>
      <c r="CR655" s="71"/>
      <c r="CS655" s="71"/>
      <c r="CT655" s="71"/>
      <c r="CU655" s="71"/>
      <c r="CV655" s="71"/>
      <c r="CW655" s="71"/>
      <c r="CX655" s="71"/>
      <c r="CY655" s="71"/>
      <c r="CZ655" s="71"/>
      <c r="DA655" s="71"/>
      <c r="DB655" s="190">
        <f t="shared" si="398"/>
        <v>0</v>
      </c>
      <c r="DC655" s="71">
        <f t="shared" si="394"/>
        <v>0</v>
      </c>
      <c r="DD655" s="71"/>
      <c r="DE655" s="71"/>
      <c r="DF655" s="71"/>
      <c r="DG655" s="190">
        <f t="shared" si="395"/>
        <v>0</v>
      </c>
      <c r="DH655" s="71">
        <f t="shared" si="396"/>
        <v>0</v>
      </c>
      <c r="DI655" s="71"/>
      <c r="DJ655" s="71"/>
      <c r="DK655" s="71"/>
      <c r="DL655" s="71"/>
      <c r="DM655" s="71"/>
      <c r="DN655" s="71"/>
      <c r="DO655" s="71"/>
      <c r="DP655" s="71"/>
      <c r="DQ655" s="71"/>
      <c r="DR655" s="71"/>
      <c r="DS655" s="71"/>
      <c r="DT655" s="71"/>
      <c r="DU655" s="71"/>
      <c r="DV655" s="71"/>
      <c r="DW655" s="71"/>
      <c r="DX655" s="71"/>
      <c r="DY655" s="71"/>
      <c r="DZ655" s="71"/>
      <c r="EA655" s="71"/>
      <c r="EB655" s="71"/>
      <c r="EC655" s="71"/>
      <c r="ED655" s="71"/>
      <c r="EE655" s="71"/>
      <c r="EF655" s="71"/>
      <c r="EG655" s="71"/>
      <c r="EH655" s="71"/>
      <c r="EI655" s="74"/>
      <c r="EJ655" s="74"/>
      <c r="EK655" s="74"/>
      <c r="EL655" s="74"/>
      <c r="EM655" s="74"/>
      <c r="EN655" s="74"/>
      <c r="EO655" s="74"/>
      <c r="EP655" s="74"/>
      <c r="EQ655" s="74"/>
      <c r="ER655" s="74"/>
      <c r="ES655" s="74"/>
      <c r="ET655" s="74"/>
      <c r="EU655" s="74"/>
      <c r="EV655" s="74"/>
      <c r="EW655" s="74"/>
      <c r="EX655" s="74"/>
      <c r="EY655" s="74"/>
      <c r="EZ655" s="74"/>
      <c r="FA655" s="74"/>
      <c r="FB655" s="74"/>
    </row>
    <row r="656" spans="2:158" s="69" customFormat="1">
      <c r="B656" s="76"/>
      <c r="C656" s="77" t="s">
        <v>393</v>
      </c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2"/>
      <c r="P656" s="71"/>
      <c r="Q656" s="71"/>
      <c r="R656" s="71"/>
      <c r="S656" s="71"/>
      <c r="T656" s="71"/>
      <c r="U656" s="71"/>
      <c r="V656" s="71"/>
      <c r="W656" s="71"/>
      <c r="X656" s="71"/>
      <c r="Y656" s="73"/>
      <c r="Z656" s="73"/>
      <c r="AA656" s="73"/>
      <c r="AB656" s="73"/>
      <c r="AC656" s="73"/>
      <c r="AD656" s="73"/>
      <c r="AE656" s="73"/>
      <c r="AF656" s="447">
        <f t="shared" si="401"/>
        <v>0</v>
      </c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447">
        <f t="shared" si="404"/>
        <v>0</v>
      </c>
      <c r="AT656" s="455"/>
      <c r="AU656" s="450"/>
      <c r="AV656" s="71"/>
      <c r="AW656" s="71"/>
      <c r="AX656" s="71"/>
      <c r="AY656" s="455"/>
      <c r="AZ656" s="71"/>
      <c r="BA656" s="455"/>
      <c r="BB656" s="447"/>
      <c r="BC656" s="71"/>
      <c r="BD656" s="71"/>
      <c r="BE656" s="71"/>
      <c r="BF656" s="71"/>
      <c r="BG656" s="455"/>
      <c r="BH656" s="455"/>
      <c r="BI656" s="455"/>
      <c r="BJ656" s="455"/>
      <c r="BK656" s="455"/>
      <c r="BL656" s="450"/>
      <c r="BM656" s="71"/>
      <c r="BN656" s="71"/>
      <c r="BO656" s="71"/>
      <c r="BP656" s="71"/>
      <c r="BQ656" s="455">
        <f t="shared" si="385"/>
        <v>0</v>
      </c>
      <c r="BR656" s="71"/>
      <c r="BS656" s="71"/>
      <c r="BT656" s="71"/>
      <c r="BU656" s="71"/>
      <c r="BV656" s="71"/>
      <c r="BW656" s="71"/>
      <c r="BX656" s="71"/>
      <c r="BY656" s="71"/>
      <c r="BZ656" s="71"/>
      <c r="CA656" s="71"/>
      <c r="CB656" s="71"/>
      <c r="CC656" s="71"/>
      <c r="CD656" s="71"/>
      <c r="CE656" s="71"/>
      <c r="CF656" s="71"/>
      <c r="CG656" s="71"/>
      <c r="CH656" s="71"/>
      <c r="CI656" s="71"/>
      <c r="CJ656" s="71"/>
      <c r="CK656" s="71"/>
      <c r="CL656" s="71"/>
      <c r="CM656" s="71"/>
      <c r="CN656" s="71"/>
      <c r="CO656" s="71"/>
      <c r="CP656" s="190">
        <f t="shared" si="397"/>
        <v>0</v>
      </c>
      <c r="CQ656" s="71"/>
      <c r="CR656" s="71"/>
      <c r="CS656" s="71"/>
      <c r="CT656" s="71"/>
      <c r="CU656" s="71"/>
      <c r="CV656" s="71"/>
      <c r="CW656" s="71"/>
      <c r="CX656" s="71"/>
      <c r="CY656" s="71"/>
      <c r="CZ656" s="71"/>
      <c r="DA656" s="71"/>
      <c r="DB656" s="190">
        <f t="shared" si="398"/>
        <v>0</v>
      </c>
      <c r="DC656" s="71">
        <f t="shared" si="394"/>
        <v>0</v>
      </c>
      <c r="DD656" s="71"/>
      <c r="DE656" s="71"/>
      <c r="DF656" s="71"/>
      <c r="DG656" s="190">
        <f t="shared" si="395"/>
        <v>0</v>
      </c>
      <c r="DH656" s="71">
        <f t="shared" si="396"/>
        <v>0</v>
      </c>
      <c r="DI656" s="71"/>
      <c r="DJ656" s="71"/>
      <c r="DK656" s="71"/>
      <c r="DL656" s="71"/>
      <c r="DM656" s="71"/>
      <c r="DN656" s="71"/>
      <c r="DO656" s="71"/>
      <c r="DP656" s="71"/>
      <c r="DQ656" s="71"/>
      <c r="DR656" s="71"/>
      <c r="DS656" s="71"/>
      <c r="DT656" s="71"/>
      <c r="DU656" s="71"/>
      <c r="DV656" s="71"/>
      <c r="DW656" s="71"/>
      <c r="DX656" s="71"/>
      <c r="DY656" s="71"/>
      <c r="DZ656" s="71"/>
      <c r="EA656" s="71"/>
      <c r="EB656" s="71"/>
      <c r="EC656" s="71"/>
      <c r="ED656" s="71"/>
      <c r="EE656" s="71"/>
      <c r="EF656" s="71"/>
      <c r="EG656" s="71"/>
      <c r="EH656" s="71"/>
      <c r="EI656" s="74"/>
      <c r="EJ656" s="74"/>
      <c r="EK656" s="74"/>
      <c r="EL656" s="74"/>
      <c r="EM656" s="74"/>
      <c r="EN656" s="74"/>
      <c r="EO656" s="74"/>
      <c r="EP656" s="74"/>
      <c r="EQ656" s="74"/>
      <c r="ER656" s="74"/>
      <c r="ES656" s="74"/>
      <c r="ET656" s="74"/>
      <c r="EU656" s="74"/>
      <c r="EV656" s="74"/>
      <c r="EW656" s="74"/>
      <c r="EX656" s="74"/>
      <c r="EY656" s="74"/>
      <c r="EZ656" s="74"/>
      <c r="FA656" s="74"/>
      <c r="FB656" s="74"/>
    </row>
    <row r="657" spans="2:158" s="69" customFormat="1">
      <c r="B657" s="76"/>
      <c r="C657" s="77" t="s">
        <v>394</v>
      </c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2"/>
      <c r="P657" s="71"/>
      <c r="Q657" s="71"/>
      <c r="R657" s="71"/>
      <c r="S657" s="71"/>
      <c r="T657" s="71"/>
      <c r="U657" s="71"/>
      <c r="V657" s="71"/>
      <c r="W657" s="71"/>
      <c r="X657" s="71"/>
      <c r="Y657" s="73">
        <v>8</v>
      </c>
      <c r="Z657" s="73"/>
      <c r="AA657" s="73"/>
      <c r="AB657" s="73"/>
      <c r="AC657" s="73"/>
      <c r="AD657" s="73"/>
      <c r="AE657" s="73"/>
      <c r="AF657" s="447">
        <f>AS657+BQ657</f>
        <v>1276</v>
      </c>
      <c r="AG657" s="71"/>
      <c r="AH657" s="71"/>
      <c r="AI657" s="71"/>
      <c r="AJ657" s="71"/>
      <c r="AK657" s="71"/>
      <c r="AL657" s="71"/>
      <c r="AM657" s="71"/>
      <c r="AN657" s="71"/>
      <c r="AO657" s="71">
        <v>1249</v>
      </c>
      <c r="AP657" s="71">
        <v>702</v>
      </c>
      <c r="AQ657" s="71">
        <v>147</v>
      </c>
      <c r="AR657" s="71"/>
      <c r="AS657" s="447">
        <f t="shared" si="404"/>
        <v>1249</v>
      </c>
      <c r="AT657" s="455"/>
      <c r="AU657" s="450"/>
      <c r="AV657" s="71"/>
      <c r="AW657" s="71"/>
      <c r="AX657" s="71"/>
      <c r="AY657" s="455"/>
      <c r="AZ657" s="71"/>
      <c r="BA657" s="455"/>
      <c r="BB657" s="447">
        <f>SUM(BF657,BC657:BD657)</f>
        <v>4</v>
      </c>
      <c r="BC657" s="71">
        <v>4</v>
      </c>
      <c r="BD657" s="71"/>
      <c r="BE657" s="71"/>
      <c r="BF657" s="71"/>
      <c r="BG657" s="455"/>
      <c r="BH657" s="455">
        <v>4</v>
      </c>
      <c r="BI657" s="455"/>
      <c r="BJ657" s="455"/>
      <c r="BK657" s="455"/>
      <c r="BL657" s="450">
        <f>SUM(BM657:BP657)</f>
        <v>19</v>
      </c>
      <c r="BM657" s="71"/>
      <c r="BN657" s="71"/>
      <c r="BO657" s="71"/>
      <c r="BP657" s="71">
        <v>19</v>
      </c>
      <c r="BQ657" s="455">
        <f t="shared" si="385"/>
        <v>27</v>
      </c>
      <c r="BR657" s="71"/>
      <c r="BS657" s="71"/>
      <c r="BT657" s="71"/>
      <c r="BU657" s="71"/>
      <c r="BV657" s="71"/>
      <c r="BW657" s="71"/>
      <c r="BX657" s="71"/>
      <c r="BY657" s="71"/>
      <c r="BZ657" s="71"/>
      <c r="CA657" s="71"/>
      <c r="CB657" s="71"/>
      <c r="CC657" s="71"/>
      <c r="CD657" s="71"/>
      <c r="CE657" s="71"/>
      <c r="CF657" s="71"/>
      <c r="CG657" s="71"/>
      <c r="CH657" s="71"/>
      <c r="CI657" s="71"/>
      <c r="CJ657" s="71"/>
      <c r="CK657" s="71"/>
      <c r="CL657" s="71"/>
      <c r="CM657" s="71"/>
      <c r="CN657" s="71"/>
      <c r="CO657" s="71"/>
      <c r="CP657" s="190">
        <f t="shared" si="397"/>
        <v>0</v>
      </c>
      <c r="CQ657" s="71"/>
      <c r="CR657" s="71"/>
      <c r="CS657" s="71"/>
      <c r="CT657" s="71"/>
      <c r="CU657" s="71"/>
      <c r="CV657" s="71"/>
      <c r="CW657" s="71"/>
      <c r="CX657" s="71"/>
      <c r="CY657" s="71"/>
      <c r="CZ657" s="71"/>
      <c r="DA657" s="71"/>
      <c r="DB657" s="190">
        <f t="shared" si="398"/>
        <v>0</v>
      </c>
      <c r="DC657" s="71">
        <f t="shared" si="394"/>
        <v>0</v>
      </c>
      <c r="DD657" s="71"/>
      <c r="DE657" s="71"/>
      <c r="DF657" s="71"/>
      <c r="DG657" s="190">
        <f t="shared" si="395"/>
        <v>0</v>
      </c>
      <c r="DH657" s="71">
        <f t="shared" si="396"/>
        <v>0</v>
      </c>
      <c r="DI657" s="71"/>
      <c r="DJ657" s="71"/>
      <c r="DK657" s="71"/>
      <c r="DL657" s="71"/>
      <c r="DM657" s="71"/>
      <c r="DN657" s="71"/>
      <c r="DO657" s="71"/>
      <c r="DP657" s="71"/>
      <c r="DQ657" s="71"/>
      <c r="DR657" s="71"/>
      <c r="DS657" s="71"/>
      <c r="DT657" s="71"/>
      <c r="DU657" s="71"/>
      <c r="DV657" s="71"/>
      <c r="DW657" s="71"/>
      <c r="DX657" s="71"/>
      <c r="DY657" s="71"/>
      <c r="DZ657" s="71"/>
      <c r="EA657" s="71"/>
      <c r="EB657" s="71"/>
      <c r="EC657" s="71"/>
      <c r="ED657" s="71"/>
      <c r="EE657" s="71"/>
      <c r="EF657" s="71"/>
      <c r="EG657" s="71"/>
      <c r="EH657" s="71"/>
      <c r="EI657" s="74"/>
      <c r="EJ657" s="74"/>
      <c r="EK657" s="74"/>
      <c r="EL657" s="74"/>
      <c r="EM657" s="74"/>
      <c r="EN657" s="74"/>
      <c r="EO657" s="74"/>
      <c r="EP657" s="74"/>
      <c r="EQ657" s="74"/>
      <c r="ER657" s="74"/>
      <c r="ES657" s="74"/>
      <c r="ET657" s="74"/>
      <c r="EU657" s="74"/>
      <c r="EV657" s="74"/>
      <c r="EW657" s="74"/>
      <c r="EX657" s="74"/>
      <c r="EY657" s="74"/>
      <c r="EZ657" s="74"/>
      <c r="FA657" s="74"/>
      <c r="FB657" s="74"/>
    </row>
    <row r="658" spans="2:158" s="69" customFormat="1">
      <c r="B658" s="76"/>
      <c r="C658" s="77" t="s">
        <v>395</v>
      </c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2"/>
      <c r="P658" s="71"/>
      <c r="Q658" s="71"/>
      <c r="R658" s="71"/>
      <c r="S658" s="71"/>
      <c r="T658" s="71"/>
      <c r="U658" s="71"/>
      <c r="V658" s="71"/>
      <c r="W658" s="71"/>
      <c r="X658" s="71"/>
      <c r="Y658" s="73"/>
      <c r="Z658" s="73"/>
      <c r="AA658" s="73"/>
      <c r="AB658" s="73"/>
      <c r="AC658" s="73"/>
      <c r="AD658" s="73"/>
      <c r="AE658" s="73"/>
      <c r="AF658" s="447">
        <f>SUM(AS658,BL658)</f>
        <v>0</v>
      </c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447">
        <f t="shared" si="404"/>
        <v>0</v>
      </c>
      <c r="AT658" s="455"/>
      <c r="AU658" s="450"/>
      <c r="AV658" s="71"/>
      <c r="AW658" s="71"/>
      <c r="AX658" s="71"/>
      <c r="AY658" s="455"/>
      <c r="AZ658" s="71"/>
      <c r="BA658" s="455"/>
      <c r="BB658" s="447"/>
      <c r="BC658" s="71"/>
      <c r="BD658" s="71"/>
      <c r="BE658" s="71"/>
      <c r="BF658" s="71"/>
      <c r="BG658" s="455"/>
      <c r="BH658" s="455"/>
      <c r="BI658" s="455"/>
      <c r="BJ658" s="455"/>
      <c r="BK658" s="455"/>
      <c r="BL658" s="450"/>
      <c r="BM658" s="71"/>
      <c r="BN658" s="71"/>
      <c r="BO658" s="71"/>
      <c r="BP658" s="71"/>
      <c r="BQ658" s="455">
        <f t="shared" si="385"/>
        <v>0</v>
      </c>
      <c r="BR658" s="71"/>
      <c r="BS658" s="71"/>
      <c r="BT658" s="71"/>
      <c r="BU658" s="71"/>
      <c r="BV658" s="71"/>
      <c r="BW658" s="71"/>
      <c r="BX658" s="71"/>
      <c r="BY658" s="71"/>
      <c r="BZ658" s="71"/>
      <c r="CA658" s="71"/>
      <c r="CB658" s="71"/>
      <c r="CC658" s="71"/>
      <c r="CD658" s="71"/>
      <c r="CE658" s="71"/>
      <c r="CF658" s="71"/>
      <c r="CG658" s="71"/>
      <c r="CH658" s="71"/>
      <c r="CI658" s="71"/>
      <c r="CJ658" s="71"/>
      <c r="CK658" s="71"/>
      <c r="CL658" s="71"/>
      <c r="CM658" s="71"/>
      <c r="CN658" s="71"/>
      <c r="CO658" s="71"/>
      <c r="CP658" s="190">
        <f t="shared" si="397"/>
        <v>0</v>
      </c>
      <c r="CQ658" s="71"/>
      <c r="CR658" s="71"/>
      <c r="CS658" s="71"/>
      <c r="CT658" s="71"/>
      <c r="CU658" s="71"/>
      <c r="CV658" s="71"/>
      <c r="CW658" s="71"/>
      <c r="CX658" s="71"/>
      <c r="CY658" s="71"/>
      <c r="CZ658" s="71"/>
      <c r="DA658" s="71"/>
      <c r="DB658" s="190">
        <f t="shared" si="398"/>
        <v>0</v>
      </c>
      <c r="DC658" s="71">
        <f t="shared" si="394"/>
        <v>0</v>
      </c>
      <c r="DD658" s="71"/>
      <c r="DE658" s="71"/>
      <c r="DF658" s="71"/>
      <c r="DG658" s="190">
        <f t="shared" si="395"/>
        <v>0</v>
      </c>
      <c r="DH658" s="71">
        <f t="shared" si="396"/>
        <v>0</v>
      </c>
      <c r="DI658" s="71"/>
      <c r="DJ658" s="71"/>
      <c r="DK658" s="71"/>
      <c r="DL658" s="71"/>
      <c r="DM658" s="71"/>
      <c r="DN658" s="71"/>
      <c r="DO658" s="71"/>
      <c r="DP658" s="71"/>
      <c r="DQ658" s="71"/>
      <c r="DR658" s="71"/>
      <c r="DS658" s="71"/>
      <c r="DT658" s="71"/>
      <c r="DU658" s="71"/>
      <c r="DV658" s="71"/>
      <c r="DW658" s="71"/>
      <c r="DX658" s="71"/>
      <c r="DY658" s="71"/>
      <c r="DZ658" s="71"/>
      <c r="EA658" s="71"/>
      <c r="EB658" s="71"/>
      <c r="EC658" s="71"/>
      <c r="ED658" s="71"/>
      <c r="EE658" s="71"/>
      <c r="EF658" s="71"/>
      <c r="EG658" s="71"/>
      <c r="EH658" s="71"/>
      <c r="EI658" s="74"/>
      <c r="EJ658" s="74"/>
      <c r="EK658" s="74"/>
      <c r="EL658" s="74"/>
      <c r="EM658" s="74"/>
      <c r="EN658" s="74"/>
      <c r="EO658" s="74"/>
      <c r="EP658" s="74"/>
      <c r="EQ658" s="74"/>
      <c r="ER658" s="74"/>
      <c r="ES658" s="74"/>
      <c r="ET658" s="74"/>
      <c r="EU658" s="74"/>
      <c r="EV658" s="74"/>
      <c r="EW658" s="74"/>
      <c r="EX658" s="74"/>
      <c r="EY658" s="74"/>
      <c r="EZ658" s="74"/>
      <c r="FA658" s="74"/>
      <c r="FB658" s="74"/>
    </row>
    <row r="659" spans="2:158" s="69" customFormat="1">
      <c r="B659" s="76"/>
      <c r="C659" s="77" t="s">
        <v>396</v>
      </c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2"/>
      <c r="P659" s="71"/>
      <c r="Q659" s="71"/>
      <c r="R659" s="71"/>
      <c r="S659" s="71"/>
      <c r="T659" s="71"/>
      <c r="U659" s="71"/>
      <c r="V659" s="71"/>
      <c r="W659" s="71"/>
      <c r="X659" s="71"/>
      <c r="Y659" s="73"/>
      <c r="Z659" s="73"/>
      <c r="AA659" s="73"/>
      <c r="AB659" s="73"/>
      <c r="AC659" s="73"/>
      <c r="AD659" s="73"/>
      <c r="AE659" s="73"/>
      <c r="AF659" s="447">
        <f>SUM(AS659,BL659)</f>
        <v>0</v>
      </c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447">
        <f t="shared" si="404"/>
        <v>0</v>
      </c>
      <c r="AT659" s="455"/>
      <c r="AU659" s="450"/>
      <c r="AV659" s="71"/>
      <c r="AW659" s="71"/>
      <c r="AX659" s="71"/>
      <c r="AY659" s="455"/>
      <c r="AZ659" s="71"/>
      <c r="BA659" s="455"/>
      <c r="BB659" s="447"/>
      <c r="BC659" s="71"/>
      <c r="BD659" s="71"/>
      <c r="BE659" s="71"/>
      <c r="BF659" s="71"/>
      <c r="BG659" s="455"/>
      <c r="BH659" s="455"/>
      <c r="BI659" s="455"/>
      <c r="BJ659" s="455"/>
      <c r="BK659" s="455"/>
      <c r="BL659" s="450"/>
      <c r="BM659" s="71"/>
      <c r="BN659" s="71"/>
      <c r="BO659" s="71"/>
      <c r="BP659" s="71"/>
      <c r="BQ659" s="455">
        <f t="shared" si="385"/>
        <v>0</v>
      </c>
      <c r="BR659" s="71"/>
      <c r="BS659" s="71"/>
      <c r="BT659" s="71"/>
      <c r="BU659" s="71"/>
      <c r="BV659" s="71"/>
      <c r="BW659" s="71"/>
      <c r="BX659" s="71"/>
      <c r="BY659" s="71"/>
      <c r="BZ659" s="71"/>
      <c r="CA659" s="71"/>
      <c r="CB659" s="71"/>
      <c r="CC659" s="71"/>
      <c r="CD659" s="71"/>
      <c r="CE659" s="71"/>
      <c r="CF659" s="71"/>
      <c r="CG659" s="71"/>
      <c r="CH659" s="71"/>
      <c r="CI659" s="71"/>
      <c r="CJ659" s="71"/>
      <c r="CK659" s="71"/>
      <c r="CL659" s="71"/>
      <c r="CM659" s="71"/>
      <c r="CN659" s="71"/>
      <c r="CO659" s="71"/>
      <c r="CP659" s="190">
        <f t="shared" si="397"/>
        <v>0</v>
      </c>
      <c r="CQ659" s="71"/>
      <c r="CR659" s="71"/>
      <c r="CS659" s="71"/>
      <c r="CT659" s="71"/>
      <c r="CU659" s="71"/>
      <c r="CV659" s="71"/>
      <c r="CW659" s="71"/>
      <c r="CX659" s="71"/>
      <c r="CY659" s="71"/>
      <c r="CZ659" s="71"/>
      <c r="DA659" s="71"/>
      <c r="DB659" s="190">
        <f t="shared" si="398"/>
        <v>0</v>
      </c>
      <c r="DC659" s="71">
        <f t="shared" si="394"/>
        <v>0</v>
      </c>
      <c r="DD659" s="71"/>
      <c r="DE659" s="71"/>
      <c r="DF659" s="71"/>
      <c r="DG659" s="190">
        <f t="shared" si="395"/>
        <v>0</v>
      </c>
      <c r="DH659" s="71">
        <f t="shared" si="396"/>
        <v>0</v>
      </c>
      <c r="DI659" s="71"/>
      <c r="DJ659" s="71"/>
      <c r="DK659" s="71"/>
      <c r="DL659" s="71"/>
      <c r="DM659" s="71"/>
      <c r="DN659" s="71"/>
      <c r="DO659" s="71"/>
      <c r="DP659" s="71"/>
      <c r="DQ659" s="71"/>
      <c r="DR659" s="71"/>
      <c r="DS659" s="71"/>
      <c r="DT659" s="71"/>
      <c r="DU659" s="71"/>
      <c r="DV659" s="71"/>
      <c r="DW659" s="71"/>
      <c r="DX659" s="71"/>
      <c r="DY659" s="71"/>
      <c r="DZ659" s="71"/>
      <c r="EA659" s="71"/>
      <c r="EB659" s="71"/>
      <c r="EC659" s="71"/>
      <c r="ED659" s="71"/>
      <c r="EE659" s="71"/>
      <c r="EF659" s="71"/>
      <c r="EG659" s="71"/>
      <c r="EH659" s="71"/>
      <c r="EI659" s="74"/>
      <c r="EJ659" s="74"/>
      <c r="EK659" s="74"/>
      <c r="EL659" s="74"/>
      <c r="EM659" s="74"/>
      <c r="EN659" s="74"/>
      <c r="EO659" s="74"/>
      <c r="EP659" s="74"/>
      <c r="EQ659" s="74"/>
      <c r="ER659" s="74"/>
      <c r="ES659" s="74"/>
      <c r="ET659" s="74"/>
      <c r="EU659" s="74"/>
      <c r="EV659" s="74"/>
      <c r="EW659" s="74"/>
      <c r="EX659" s="74"/>
      <c r="EY659" s="74"/>
      <c r="EZ659" s="74"/>
      <c r="FA659" s="74"/>
      <c r="FB659" s="74"/>
    </row>
    <row r="660" spans="2:158" s="69" customFormat="1">
      <c r="B660" s="76"/>
      <c r="C660" s="77" t="s">
        <v>397</v>
      </c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2"/>
      <c r="P660" s="71"/>
      <c r="Q660" s="71"/>
      <c r="R660" s="71"/>
      <c r="S660" s="71"/>
      <c r="T660" s="71"/>
      <c r="U660" s="71"/>
      <c r="V660" s="71"/>
      <c r="W660" s="71"/>
      <c r="X660" s="71"/>
      <c r="Y660" s="73"/>
      <c r="Z660" s="73"/>
      <c r="AA660" s="73"/>
      <c r="AB660" s="73"/>
      <c r="AC660" s="73"/>
      <c r="AD660" s="73"/>
      <c r="AE660" s="73"/>
      <c r="AF660" s="447">
        <f>SUM(AS660,BL660)</f>
        <v>0</v>
      </c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447">
        <f t="shared" si="404"/>
        <v>0</v>
      </c>
      <c r="AT660" s="455"/>
      <c r="AU660" s="450"/>
      <c r="AV660" s="71"/>
      <c r="AW660" s="71"/>
      <c r="AX660" s="71"/>
      <c r="AY660" s="455"/>
      <c r="AZ660" s="71"/>
      <c r="BA660" s="455"/>
      <c r="BB660" s="447"/>
      <c r="BC660" s="71"/>
      <c r="BD660" s="71"/>
      <c r="BE660" s="71"/>
      <c r="BF660" s="71"/>
      <c r="BG660" s="455"/>
      <c r="BH660" s="455"/>
      <c r="BI660" s="455"/>
      <c r="BJ660" s="455"/>
      <c r="BK660" s="455"/>
      <c r="BL660" s="450"/>
      <c r="BM660" s="71"/>
      <c r="BN660" s="71"/>
      <c r="BO660" s="71"/>
      <c r="BP660" s="71"/>
      <c r="BQ660" s="455">
        <f>SUM(AT660,AU660,AY660,BA660,BB660,BG660,BH660,BI660,BJ660,BK660,BL660)</f>
        <v>0</v>
      </c>
      <c r="BR660" s="71"/>
      <c r="BS660" s="71"/>
      <c r="BT660" s="71"/>
      <c r="BU660" s="71"/>
      <c r="BV660" s="71"/>
      <c r="BW660" s="71"/>
      <c r="BX660" s="71"/>
      <c r="BY660" s="71"/>
      <c r="BZ660" s="71"/>
      <c r="CA660" s="71"/>
      <c r="CB660" s="71"/>
      <c r="CC660" s="71"/>
      <c r="CD660" s="71"/>
      <c r="CE660" s="71"/>
      <c r="CF660" s="71"/>
      <c r="CG660" s="71"/>
      <c r="CH660" s="71"/>
      <c r="CI660" s="71"/>
      <c r="CJ660" s="71"/>
      <c r="CK660" s="71"/>
      <c r="CL660" s="71"/>
      <c r="CM660" s="71"/>
      <c r="CN660" s="71"/>
      <c r="CO660" s="71"/>
      <c r="CP660" s="190">
        <f t="shared" si="397"/>
        <v>0</v>
      </c>
      <c r="CQ660" s="71"/>
      <c r="CR660" s="71"/>
      <c r="CS660" s="71"/>
      <c r="CT660" s="71"/>
      <c r="CU660" s="71"/>
      <c r="CV660" s="71"/>
      <c r="CW660" s="71"/>
      <c r="CX660" s="71"/>
      <c r="CY660" s="71"/>
      <c r="CZ660" s="71"/>
      <c r="DA660" s="71"/>
      <c r="DB660" s="190">
        <f t="shared" si="398"/>
        <v>0</v>
      </c>
      <c r="DC660" s="71">
        <f t="shared" si="394"/>
        <v>0</v>
      </c>
      <c r="DD660" s="71"/>
      <c r="DE660" s="71"/>
      <c r="DF660" s="71"/>
      <c r="DG660" s="190">
        <f t="shared" si="395"/>
        <v>0</v>
      </c>
      <c r="DH660" s="71">
        <f t="shared" si="396"/>
        <v>0</v>
      </c>
      <c r="DI660" s="71"/>
      <c r="DJ660" s="71"/>
      <c r="DK660" s="71"/>
      <c r="DL660" s="71"/>
      <c r="DM660" s="71"/>
      <c r="DN660" s="71"/>
      <c r="DO660" s="71"/>
      <c r="DP660" s="71"/>
      <c r="DQ660" s="71"/>
      <c r="DR660" s="71"/>
      <c r="DS660" s="71"/>
      <c r="DT660" s="71"/>
      <c r="DU660" s="71"/>
      <c r="DV660" s="71"/>
      <c r="DW660" s="71"/>
      <c r="DX660" s="71"/>
      <c r="DY660" s="71"/>
      <c r="DZ660" s="71"/>
      <c r="EA660" s="71"/>
      <c r="EB660" s="71"/>
      <c r="EC660" s="71"/>
      <c r="ED660" s="71"/>
      <c r="EE660" s="71"/>
      <c r="EF660" s="71"/>
      <c r="EG660" s="71"/>
      <c r="EH660" s="71"/>
      <c r="EI660" s="74"/>
      <c r="EJ660" s="74"/>
      <c r="EK660" s="74"/>
      <c r="EL660" s="74"/>
      <c r="EM660" s="74"/>
      <c r="EN660" s="74"/>
      <c r="EO660" s="74"/>
      <c r="EP660" s="74"/>
      <c r="EQ660" s="74"/>
      <c r="ER660" s="74"/>
      <c r="ES660" s="74"/>
      <c r="ET660" s="74"/>
      <c r="EU660" s="74"/>
      <c r="EV660" s="74"/>
      <c r="EW660" s="74"/>
      <c r="EX660" s="74"/>
      <c r="EY660" s="74"/>
      <c r="EZ660" s="74"/>
      <c r="FA660" s="74"/>
      <c r="FB660" s="74"/>
    </row>
    <row r="661" spans="2:158" s="69" customFormat="1">
      <c r="B661" s="76"/>
      <c r="C661" s="77" t="s">
        <v>398</v>
      </c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2"/>
      <c r="P661" s="71"/>
      <c r="Q661" s="71"/>
      <c r="R661" s="71"/>
      <c r="S661" s="71"/>
      <c r="T661" s="71"/>
      <c r="U661" s="71"/>
      <c r="V661" s="71"/>
      <c r="W661" s="71"/>
      <c r="X661" s="71"/>
      <c r="Y661" s="73"/>
      <c r="Z661" s="73"/>
      <c r="AA661" s="73"/>
      <c r="AB661" s="73"/>
      <c r="AC661" s="73"/>
      <c r="AD661" s="73"/>
      <c r="AE661" s="73"/>
      <c r="AF661" s="447">
        <f>SUM(AS661,BL661)</f>
        <v>0</v>
      </c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447">
        <f t="shared" si="404"/>
        <v>0</v>
      </c>
      <c r="AT661" s="455"/>
      <c r="AU661" s="450"/>
      <c r="AV661" s="71"/>
      <c r="AW661" s="71"/>
      <c r="AX661" s="71"/>
      <c r="AY661" s="455"/>
      <c r="AZ661" s="71"/>
      <c r="BA661" s="455"/>
      <c r="BB661" s="447"/>
      <c r="BC661" s="71"/>
      <c r="BD661" s="71"/>
      <c r="BE661" s="71"/>
      <c r="BF661" s="71"/>
      <c r="BG661" s="455"/>
      <c r="BH661" s="455"/>
      <c r="BI661" s="455"/>
      <c r="BJ661" s="455"/>
      <c r="BK661" s="455"/>
      <c r="BL661" s="450"/>
      <c r="BM661" s="71"/>
      <c r="BN661" s="71"/>
      <c r="BO661" s="71"/>
      <c r="BP661" s="71"/>
      <c r="BQ661" s="455">
        <f>SUM(AT661,AU661,AY661,BA661,BB661,BG661,BH661,BI661,BJ661,BK661,BL661)</f>
        <v>0</v>
      </c>
      <c r="BR661" s="71"/>
      <c r="BS661" s="71"/>
      <c r="BT661" s="71"/>
      <c r="BU661" s="71"/>
      <c r="BV661" s="71"/>
      <c r="BW661" s="71"/>
      <c r="BX661" s="71"/>
      <c r="BY661" s="71"/>
      <c r="BZ661" s="71"/>
      <c r="CA661" s="71"/>
      <c r="CB661" s="71"/>
      <c r="CC661" s="71"/>
      <c r="CD661" s="71"/>
      <c r="CE661" s="71"/>
      <c r="CF661" s="71"/>
      <c r="CG661" s="71"/>
      <c r="CH661" s="71"/>
      <c r="CI661" s="71"/>
      <c r="CJ661" s="71"/>
      <c r="CK661" s="71"/>
      <c r="CL661" s="71"/>
      <c r="CM661" s="71"/>
      <c r="CN661" s="71"/>
      <c r="CO661" s="71"/>
      <c r="CP661" s="188">
        <f t="shared" si="397"/>
        <v>0</v>
      </c>
      <c r="CQ661" s="71"/>
      <c r="CR661" s="71"/>
      <c r="CS661" s="71"/>
      <c r="CT661" s="71"/>
      <c r="CU661" s="71"/>
      <c r="CV661" s="71"/>
      <c r="CW661" s="71"/>
      <c r="CX661" s="71"/>
      <c r="CY661" s="71"/>
      <c r="CZ661" s="71"/>
      <c r="DA661" s="71"/>
      <c r="DB661" s="188">
        <f t="shared" si="398"/>
        <v>0</v>
      </c>
      <c r="DC661" s="38">
        <f t="shared" si="394"/>
        <v>0</v>
      </c>
      <c r="DD661" s="71"/>
      <c r="DE661" s="71"/>
      <c r="DF661" s="71"/>
      <c r="DG661" s="188">
        <f t="shared" si="395"/>
        <v>0</v>
      </c>
      <c r="DH661" s="38">
        <f t="shared" si="396"/>
        <v>0</v>
      </c>
      <c r="DI661" s="71"/>
      <c r="DJ661" s="71"/>
      <c r="DK661" s="71"/>
      <c r="DL661" s="71"/>
      <c r="DM661" s="71"/>
      <c r="DN661" s="71"/>
      <c r="DO661" s="71"/>
      <c r="DP661" s="71"/>
      <c r="DQ661" s="71"/>
      <c r="DR661" s="71"/>
      <c r="DS661" s="71"/>
      <c r="DT661" s="71"/>
      <c r="DU661" s="71"/>
      <c r="DV661" s="71"/>
      <c r="DW661" s="71"/>
      <c r="DX661" s="71"/>
      <c r="DY661" s="71"/>
      <c r="DZ661" s="71"/>
      <c r="EA661" s="71"/>
      <c r="EB661" s="71"/>
      <c r="EC661" s="71"/>
      <c r="ED661" s="71"/>
      <c r="EE661" s="71"/>
      <c r="EF661" s="71"/>
      <c r="EG661" s="71"/>
      <c r="EH661" s="71"/>
      <c r="EI661" s="74"/>
      <c r="EJ661" s="74"/>
      <c r="EK661" s="74"/>
      <c r="EL661" s="74"/>
      <c r="EM661" s="74"/>
      <c r="EN661" s="74"/>
      <c r="EO661" s="74"/>
      <c r="EP661" s="74"/>
      <c r="EQ661" s="74"/>
      <c r="ER661" s="74"/>
      <c r="ES661" s="74"/>
      <c r="ET661" s="74"/>
      <c r="EU661" s="74"/>
      <c r="EV661" s="74"/>
      <c r="EW661" s="74"/>
      <c r="EX661" s="74"/>
      <c r="EY661" s="74"/>
      <c r="EZ661" s="74"/>
      <c r="FA661" s="74"/>
      <c r="FB661" s="74"/>
    </row>
    <row r="662" spans="2:158" s="69" customFormat="1" ht="15" customHeight="1">
      <c r="B662" s="76"/>
      <c r="C662" s="762" t="s">
        <v>484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2"/>
      <c r="P662" s="71"/>
      <c r="Q662" s="71"/>
      <c r="R662" s="71"/>
      <c r="S662" s="71"/>
      <c r="T662" s="71"/>
      <c r="U662" s="71"/>
      <c r="V662" s="71"/>
      <c r="W662" s="71"/>
      <c r="X662" s="71"/>
      <c r="Y662" s="73">
        <v>4</v>
      </c>
      <c r="Z662" s="73"/>
      <c r="AA662" s="73"/>
      <c r="AB662" s="73"/>
      <c r="AC662" s="73"/>
      <c r="AD662" s="73"/>
      <c r="AE662" s="73"/>
      <c r="AF662" s="447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447"/>
      <c r="AT662" s="455"/>
      <c r="AU662" s="450"/>
      <c r="AV662" s="71"/>
      <c r="AW662" s="71"/>
      <c r="AX662" s="71"/>
      <c r="AY662" s="455"/>
      <c r="AZ662" s="71"/>
      <c r="BA662" s="455"/>
      <c r="BB662" s="447"/>
      <c r="BC662" s="71"/>
      <c r="BD662" s="71"/>
      <c r="BE662" s="71"/>
      <c r="BF662" s="71"/>
      <c r="BG662" s="455"/>
      <c r="BH662" s="455"/>
      <c r="BI662" s="455"/>
      <c r="BJ662" s="455"/>
      <c r="BK662" s="455"/>
      <c r="BL662" s="450"/>
      <c r="BM662" s="71"/>
      <c r="BN662" s="71"/>
      <c r="BO662" s="71"/>
      <c r="BP662" s="71"/>
      <c r="BQ662" s="455"/>
      <c r="BR662" s="71"/>
      <c r="BS662" s="71"/>
      <c r="BT662" s="71"/>
      <c r="BU662" s="71"/>
      <c r="BV662" s="71"/>
      <c r="BW662" s="71"/>
      <c r="BX662" s="71"/>
      <c r="BY662" s="71"/>
      <c r="BZ662" s="71"/>
      <c r="CA662" s="71"/>
      <c r="CB662" s="71"/>
      <c r="CC662" s="71"/>
      <c r="CD662" s="71"/>
      <c r="CE662" s="71"/>
      <c r="CF662" s="71"/>
      <c r="CG662" s="71"/>
      <c r="CH662" s="71"/>
      <c r="CI662" s="71"/>
      <c r="CJ662" s="71"/>
      <c r="CK662" s="71"/>
      <c r="CL662" s="71"/>
      <c r="CM662" s="71"/>
      <c r="CN662" s="71"/>
      <c r="CO662" s="71"/>
      <c r="CP662" s="188">
        <f t="shared" si="397"/>
        <v>0</v>
      </c>
      <c r="CQ662" s="71"/>
      <c r="CR662" s="71"/>
      <c r="CS662" s="71"/>
      <c r="CT662" s="71"/>
      <c r="CU662" s="71"/>
      <c r="CV662" s="71"/>
      <c r="CW662" s="71"/>
      <c r="CX662" s="71"/>
      <c r="CY662" s="71"/>
      <c r="CZ662" s="71"/>
      <c r="DA662" s="71"/>
      <c r="DB662" s="188">
        <f t="shared" si="398"/>
        <v>0</v>
      </c>
      <c r="DC662" s="38">
        <f t="shared" si="394"/>
        <v>0</v>
      </c>
      <c r="DD662" s="71"/>
      <c r="DE662" s="71"/>
      <c r="DF662" s="71"/>
      <c r="DG662" s="188">
        <f t="shared" si="395"/>
        <v>0</v>
      </c>
      <c r="DH662" s="38">
        <f t="shared" si="396"/>
        <v>0</v>
      </c>
      <c r="DI662" s="71"/>
      <c r="DJ662" s="71"/>
      <c r="DK662" s="71"/>
      <c r="DL662" s="71"/>
      <c r="DM662" s="71"/>
      <c r="DN662" s="71"/>
      <c r="DO662" s="71"/>
      <c r="DP662" s="71"/>
      <c r="DQ662" s="71"/>
      <c r="DR662" s="71"/>
      <c r="DS662" s="71"/>
      <c r="DT662" s="71"/>
      <c r="DU662" s="71"/>
      <c r="DV662" s="71"/>
      <c r="DW662" s="71"/>
      <c r="DX662" s="71"/>
      <c r="DY662" s="71"/>
      <c r="DZ662" s="71"/>
      <c r="EA662" s="71"/>
      <c r="EB662" s="71"/>
      <c r="EC662" s="71"/>
      <c r="ED662" s="71"/>
      <c r="EE662" s="71"/>
      <c r="EF662" s="71"/>
      <c r="EG662" s="71"/>
      <c r="EH662" s="71"/>
      <c r="EI662" s="74"/>
      <c r="EJ662" s="74"/>
      <c r="EK662" s="74"/>
      <c r="EL662" s="74"/>
      <c r="EM662" s="74"/>
      <c r="EN662" s="74"/>
      <c r="EO662" s="74"/>
      <c r="EP662" s="74"/>
      <c r="EQ662" s="74"/>
      <c r="ER662" s="74"/>
      <c r="ES662" s="74"/>
      <c r="ET662" s="74"/>
      <c r="EU662" s="74"/>
      <c r="EV662" s="74"/>
      <c r="EW662" s="74"/>
      <c r="EX662" s="74"/>
      <c r="EY662" s="74"/>
      <c r="EZ662" s="74"/>
      <c r="FA662" s="74"/>
      <c r="FB662" s="74"/>
    </row>
    <row r="663" spans="2:158" ht="93" customHeight="1">
      <c r="B663" s="59" t="s">
        <v>485</v>
      </c>
      <c r="C663" s="763"/>
      <c r="D663" s="38"/>
      <c r="E663" s="38"/>
      <c r="F663" s="38"/>
      <c r="G663" s="38"/>
      <c r="H663" s="38"/>
      <c r="I663" s="38"/>
      <c r="J663" s="38"/>
      <c r="K663" s="38"/>
      <c r="L663" s="38"/>
      <c r="M663" s="38"/>
      <c r="N663" s="38"/>
      <c r="O663" s="61"/>
      <c r="P663" s="38"/>
      <c r="Q663" s="38"/>
      <c r="R663" s="38"/>
      <c r="S663" s="38"/>
      <c r="T663" s="38"/>
      <c r="U663" s="38"/>
      <c r="V663" s="38"/>
      <c r="W663" s="38"/>
      <c r="X663" s="38"/>
      <c r="Y663" s="33">
        <v>4</v>
      </c>
      <c r="Z663" s="33"/>
      <c r="AA663" s="33"/>
      <c r="AB663" s="33"/>
      <c r="AC663" s="33"/>
      <c r="AD663" s="33"/>
      <c r="AE663" s="33"/>
      <c r="AF663" s="447">
        <v>33</v>
      </c>
      <c r="AG663" s="38"/>
      <c r="AH663" s="38"/>
      <c r="AI663" s="38"/>
      <c r="AJ663" s="38"/>
      <c r="AK663" s="38"/>
      <c r="AL663" s="38"/>
      <c r="AM663" s="38"/>
      <c r="AN663" s="38"/>
      <c r="AO663" s="38"/>
      <c r="AP663" s="38"/>
      <c r="AQ663" s="38"/>
      <c r="AR663" s="38"/>
      <c r="AS663" s="447">
        <f t="shared" si="262"/>
        <v>0</v>
      </c>
      <c r="AT663" s="455"/>
      <c r="AU663" s="450">
        <f>SUM(AV663:AX663)</f>
        <v>0</v>
      </c>
      <c r="AV663" s="38"/>
      <c r="AW663" s="38"/>
      <c r="AX663" s="38"/>
      <c r="AY663" s="455"/>
      <c r="AZ663" s="38"/>
      <c r="BA663" s="455"/>
      <c r="BB663" s="447">
        <f>SUM(BC663,BD663,BF663)</f>
        <v>0</v>
      </c>
      <c r="BC663" s="38"/>
      <c r="BD663" s="38"/>
      <c r="BE663" s="38"/>
      <c r="BF663" s="38"/>
      <c r="BG663" s="455"/>
      <c r="BH663" s="455"/>
      <c r="BI663" s="455"/>
      <c r="BJ663" s="455">
        <v>33</v>
      </c>
      <c r="BK663" s="455"/>
      <c r="BL663" s="450">
        <f>SUM(BM663:BP663)</f>
        <v>0</v>
      </c>
      <c r="BM663" s="38"/>
      <c r="BN663" s="38"/>
      <c r="BO663" s="38"/>
      <c r="BP663" s="38"/>
      <c r="BQ663" s="455">
        <v>33</v>
      </c>
      <c r="BR663" s="38"/>
      <c r="BS663" s="38"/>
      <c r="BT663" s="38"/>
      <c r="BU663" s="38"/>
      <c r="BV663" s="38"/>
      <c r="BW663" s="38"/>
      <c r="BX663" s="38"/>
      <c r="BY663" s="38"/>
      <c r="BZ663" s="38"/>
      <c r="CA663" s="38"/>
      <c r="CB663" s="38"/>
      <c r="CC663" s="38"/>
      <c r="CD663" s="38"/>
      <c r="CE663" s="38"/>
      <c r="CF663" s="38"/>
      <c r="CG663" s="38"/>
      <c r="CH663" s="38"/>
      <c r="CI663" s="38"/>
      <c r="CJ663" s="38"/>
      <c r="CK663" s="38"/>
      <c r="CL663" s="38"/>
      <c r="CM663" s="38"/>
      <c r="CN663" s="38"/>
      <c r="CO663" s="38"/>
      <c r="CP663" s="188">
        <f t="shared" si="397"/>
        <v>0</v>
      </c>
      <c r="CQ663" s="38"/>
      <c r="CR663" s="38"/>
      <c r="CS663" s="38"/>
      <c r="CT663" s="38"/>
      <c r="CU663" s="38"/>
      <c r="CV663" s="38"/>
      <c r="CW663" s="38"/>
      <c r="CX663" s="38"/>
      <c r="CY663" s="38"/>
      <c r="CZ663" s="38"/>
      <c r="DA663" s="38"/>
      <c r="DB663" s="188">
        <f t="shared" si="398"/>
        <v>0</v>
      </c>
      <c r="DC663" s="38">
        <f t="shared" si="394"/>
        <v>0</v>
      </c>
      <c r="DD663" s="38"/>
      <c r="DE663" s="38"/>
      <c r="DF663" s="38"/>
      <c r="DG663" s="188">
        <f t="shared" si="395"/>
        <v>0</v>
      </c>
      <c r="DH663" s="38">
        <f t="shared" si="396"/>
        <v>0</v>
      </c>
      <c r="DI663" s="38"/>
      <c r="DJ663" s="38"/>
      <c r="DK663" s="38"/>
      <c r="DL663" s="38"/>
      <c r="DM663" s="38"/>
      <c r="DN663" s="38"/>
      <c r="DO663" s="38"/>
      <c r="DP663" s="38"/>
      <c r="DQ663" s="38"/>
      <c r="DR663" s="38"/>
      <c r="DS663" s="38"/>
      <c r="DT663" s="38"/>
      <c r="DU663" s="38"/>
      <c r="DV663" s="38"/>
      <c r="DW663" s="38"/>
      <c r="DX663" s="38"/>
      <c r="DY663" s="38"/>
      <c r="DZ663" s="38"/>
      <c r="EA663" s="38"/>
      <c r="EB663" s="38"/>
      <c r="EC663" s="38"/>
      <c r="ED663" s="38"/>
      <c r="EE663" s="38"/>
      <c r="EF663" s="38"/>
      <c r="EG663" s="38"/>
      <c r="EH663" s="38"/>
    </row>
    <row r="664" spans="2:158">
      <c r="B664" s="59"/>
      <c r="C664" s="77" t="s">
        <v>398</v>
      </c>
      <c r="D664" s="38"/>
      <c r="E664" s="38"/>
      <c r="F664" s="38"/>
      <c r="G664" s="38"/>
      <c r="H664" s="38"/>
      <c r="I664" s="38"/>
      <c r="J664" s="38"/>
      <c r="K664" s="38"/>
      <c r="L664" s="38"/>
      <c r="M664" s="38"/>
      <c r="N664" s="38"/>
      <c r="O664" s="61"/>
      <c r="P664" s="38"/>
      <c r="Q664" s="38"/>
      <c r="R664" s="38"/>
      <c r="S664" s="38"/>
      <c r="T664" s="38"/>
      <c r="U664" s="38"/>
      <c r="V664" s="38"/>
      <c r="W664" s="38"/>
      <c r="X664" s="38"/>
      <c r="Y664" s="33">
        <v>4</v>
      </c>
      <c r="Z664" s="33"/>
      <c r="AA664" s="33"/>
      <c r="AB664" s="33"/>
      <c r="AC664" s="33"/>
      <c r="AD664" s="33"/>
      <c r="AE664" s="33"/>
      <c r="AF664" s="447">
        <f t="shared" si="399"/>
        <v>33</v>
      </c>
      <c r="AG664" s="38"/>
      <c r="AH664" s="38"/>
      <c r="AI664" s="38"/>
      <c r="AJ664" s="38"/>
      <c r="AK664" s="38"/>
      <c r="AL664" s="38"/>
      <c r="AM664" s="38"/>
      <c r="AN664" s="38"/>
      <c r="AO664" s="38"/>
      <c r="AP664" s="38"/>
      <c r="AQ664" s="38"/>
      <c r="AR664" s="38"/>
      <c r="AS664" s="447"/>
      <c r="AT664" s="455"/>
      <c r="AU664" s="450"/>
      <c r="AV664" s="38"/>
      <c r="AW664" s="38"/>
      <c r="AX664" s="38"/>
      <c r="AY664" s="455"/>
      <c r="AZ664" s="38"/>
      <c r="BA664" s="455"/>
      <c r="BB664" s="447"/>
      <c r="BC664" s="38"/>
      <c r="BD664" s="38"/>
      <c r="BE664" s="38"/>
      <c r="BF664" s="38"/>
      <c r="BG664" s="455"/>
      <c r="BH664" s="455"/>
      <c r="BI664" s="455"/>
      <c r="BJ664" s="455">
        <v>33</v>
      </c>
      <c r="BK664" s="455"/>
      <c r="BL664" s="450"/>
      <c r="BM664" s="38"/>
      <c r="BN664" s="38"/>
      <c r="BO664" s="38"/>
      <c r="BP664" s="38"/>
      <c r="BQ664" s="455">
        <v>33</v>
      </c>
      <c r="BR664" s="38"/>
      <c r="BS664" s="38"/>
      <c r="BT664" s="38"/>
      <c r="BU664" s="38"/>
      <c r="BV664" s="38"/>
      <c r="BW664" s="38"/>
      <c r="BX664" s="38"/>
      <c r="BY664" s="38"/>
      <c r="BZ664" s="38"/>
      <c r="CA664" s="38"/>
      <c r="CB664" s="38"/>
      <c r="CC664" s="38"/>
      <c r="CD664" s="38"/>
      <c r="CE664" s="38"/>
      <c r="CF664" s="38"/>
      <c r="CG664" s="38"/>
      <c r="CH664" s="38"/>
      <c r="CI664" s="38"/>
      <c r="CJ664" s="38"/>
      <c r="CK664" s="38"/>
      <c r="CL664" s="38"/>
      <c r="CM664" s="38"/>
      <c r="CN664" s="38"/>
      <c r="CO664" s="38"/>
      <c r="CP664" s="188">
        <f t="shared" si="397"/>
        <v>0</v>
      </c>
      <c r="CQ664" s="38"/>
      <c r="CR664" s="38"/>
      <c r="CS664" s="38"/>
      <c r="CT664" s="38"/>
      <c r="CU664" s="38"/>
      <c r="CV664" s="38"/>
      <c r="CW664" s="38"/>
      <c r="CX664" s="38"/>
      <c r="CY664" s="38"/>
      <c r="CZ664" s="38"/>
      <c r="DA664" s="38"/>
      <c r="DB664" s="188">
        <f t="shared" si="398"/>
        <v>0</v>
      </c>
      <c r="DC664" s="38">
        <f t="shared" si="394"/>
        <v>0</v>
      </c>
      <c r="DD664" s="38"/>
      <c r="DE664" s="38"/>
      <c r="DF664" s="38"/>
      <c r="DG664" s="188">
        <f t="shared" si="395"/>
        <v>0</v>
      </c>
      <c r="DH664" s="38">
        <f t="shared" si="396"/>
        <v>0</v>
      </c>
      <c r="DI664" s="38"/>
      <c r="DJ664" s="38"/>
      <c r="DK664" s="38"/>
      <c r="DL664" s="38"/>
      <c r="DM664" s="38"/>
      <c r="DN664" s="38"/>
      <c r="DO664" s="38"/>
      <c r="DP664" s="38"/>
      <c r="DQ664" s="38"/>
      <c r="DR664" s="38"/>
      <c r="DS664" s="38"/>
      <c r="DT664" s="38"/>
      <c r="DU664" s="38"/>
      <c r="DV664" s="38"/>
      <c r="DW664" s="38"/>
      <c r="DX664" s="38"/>
      <c r="DY664" s="38"/>
      <c r="DZ664" s="38"/>
      <c r="EA664" s="38"/>
      <c r="EB664" s="38"/>
      <c r="EC664" s="38"/>
      <c r="ED664" s="38"/>
      <c r="EE664" s="38"/>
      <c r="EF664" s="38"/>
      <c r="EG664" s="38"/>
      <c r="EH664" s="38"/>
    </row>
    <row r="665" spans="2:158" ht="23.25" customHeight="1">
      <c r="B665" s="58" t="s">
        <v>486</v>
      </c>
      <c r="C665" s="45" t="s">
        <v>487</v>
      </c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61"/>
      <c r="P665" s="38"/>
      <c r="Q665" s="38"/>
      <c r="R665" s="38"/>
      <c r="S665" s="38"/>
      <c r="T665" s="38"/>
      <c r="U665" s="38"/>
      <c r="V665" s="38"/>
      <c r="W665" s="38"/>
      <c r="X665" s="38"/>
      <c r="Y665" s="33">
        <v>4</v>
      </c>
      <c r="Z665" s="33"/>
      <c r="AA665" s="33"/>
      <c r="AB665" s="33"/>
      <c r="AC665" s="33"/>
      <c r="AD665" s="33"/>
      <c r="AE665" s="33"/>
      <c r="AF665" s="447">
        <f t="shared" si="399"/>
        <v>33</v>
      </c>
      <c r="AG665" s="38"/>
      <c r="AH665" s="38"/>
      <c r="AI665" s="38"/>
      <c r="AJ665" s="38"/>
      <c r="AK665" s="38"/>
      <c r="AL665" s="38"/>
      <c r="AM665" s="38"/>
      <c r="AN665" s="38"/>
      <c r="AO665" s="38"/>
      <c r="AP665" s="38"/>
      <c r="AQ665" s="38"/>
      <c r="AR665" s="38"/>
      <c r="AS665" s="447">
        <f t="shared" si="262"/>
        <v>0</v>
      </c>
      <c r="AT665" s="455"/>
      <c r="AU665" s="450">
        <f>SUM(AV665:AX665)</f>
        <v>0</v>
      </c>
      <c r="AV665" s="38"/>
      <c r="AW665" s="38"/>
      <c r="AX665" s="38"/>
      <c r="AY665" s="455"/>
      <c r="AZ665" s="38"/>
      <c r="BA665" s="455"/>
      <c r="BB665" s="447">
        <f>SUM(BC665,BD665,BF665)</f>
        <v>0</v>
      </c>
      <c r="BC665" s="38"/>
      <c r="BD665" s="38"/>
      <c r="BE665" s="38"/>
      <c r="BF665" s="38"/>
      <c r="BG665" s="455"/>
      <c r="BH665" s="455"/>
      <c r="BI665" s="455"/>
      <c r="BJ665" s="455">
        <v>33</v>
      </c>
      <c r="BK665" s="455"/>
      <c r="BL665" s="450">
        <f>SUM(BM665:BP665)</f>
        <v>0</v>
      </c>
      <c r="BM665" s="38"/>
      <c r="BN665" s="38"/>
      <c r="BO665" s="38"/>
      <c r="BP665" s="38"/>
      <c r="BQ665" s="455">
        <f>SUM(BL665,BK665,BJ665,BI665,BH665,BG665,BB665,BA665,AY665,AU665,AT665)</f>
        <v>33</v>
      </c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  <c r="CI665" s="38"/>
      <c r="CJ665" s="38"/>
      <c r="CK665" s="38"/>
      <c r="CL665" s="38"/>
      <c r="CM665" s="38"/>
      <c r="CN665" s="38"/>
      <c r="CO665" s="38"/>
      <c r="CP665" s="188">
        <f t="shared" si="397"/>
        <v>0</v>
      </c>
      <c r="CQ665" s="38"/>
      <c r="CR665" s="38"/>
      <c r="CS665" s="38"/>
      <c r="CT665" s="38"/>
      <c r="CU665" s="38"/>
      <c r="CV665" s="38"/>
      <c r="CW665" s="38"/>
      <c r="CX665" s="38"/>
      <c r="CY665" s="38"/>
      <c r="CZ665" s="38"/>
      <c r="DA665" s="38"/>
      <c r="DB665" s="188">
        <f t="shared" si="398"/>
        <v>0</v>
      </c>
      <c r="DC665" s="38">
        <f t="shared" si="394"/>
        <v>0</v>
      </c>
      <c r="DD665" s="38"/>
      <c r="DE665" s="38"/>
      <c r="DF665" s="38"/>
      <c r="DG665" s="188">
        <f t="shared" si="395"/>
        <v>0</v>
      </c>
      <c r="DH665" s="38">
        <f t="shared" si="396"/>
        <v>0</v>
      </c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</row>
    <row r="666" spans="2:158">
      <c r="B666" s="58"/>
      <c r="C666" s="77" t="s">
        <v>398</v>
      </c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61"/>
      <c r="P666" s="38"/>
      <c r="Q666" s="38"/>
      <c r="R666" s="38"/>
      <c r="S666" s="38"/>
      <c r="T666" s="38"/>
      <c r="U666" s="38"/>
      <c r="V666" s="38"/>
      <c r="W666" s="38"/>
      <c r="X666" s="38"/>
      <c r="Y666" s="33">
        <v>4</v>
      </c>
      <c r="Z666" s="33"/>
      <c r="AA666" s="33"/>
      <c r="AB666" s="33"/>
      <c r="AC666" s="33"/>
      <c r="AD666" s="33"/>
      <c r="AE666" s="33"/>
      <c r="AF666" s="447">
        <f t="shared" si="399"/>
        <v>33</v>
      </c>
      <c r="AG666" s="38"/>
      <c r="AH666" s="38"/>
      <c r="AI666" s="38"/>
      <c r="AJ666" s="38"/>
      <c r="AK666" s="38"/>
      <c r="AL666" s="38"/>
      <c r="AM666" s="38"/>
      <c r="AN666" s="38"/>
      <c r="AO666" s="38"/>
      <c r="AP666" s="38"/>
      <c r="AQ666" s="38"/>
      <c r="AR666" s="38"/>
      <c r="AS666" s="447"/>
      <c r="AT666" s="455"/>
      <c r="AU666" s="450"/>
      <c r="AV666" s="38"/>
      <c r="AW666" s="38"/>
      <c r="AX666" s="38"/>
      <c r="AY666" s="455"/>
      <c r="AZ666" s="38"/>
      <c r="BA666" s="455"/>
      <c r="BB666" s="447"/>
      <c r="BC666" s="38"/>
      <c r="BD666" s="38"/>
      <c r="BE666" s="38"/>
      <c r="BF666" s="38"/>
      <c r="BG666" s="455"/>
      <c r="BH666" s="455"/>
      <c r="BI666" s="455"/>
      <c r="BJ666" s="455">
        <v>33</v>
      </c>
      <c r="BK666" s="455"/>
      <c r="BL666" s="450"/>
      <c r="BM666" s="38"/>
      <c r="BN666" s="38"/>
      <c r="BO666" s="38"/>
      <c r="BP666" s="38"/>
      <c r="BQ666" s="455">
        <v>33</v>
      </c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  <c r="CI666" s="38"/>
      <c r="CJ666" s="38"/>
      <c r="CK666" s="38"/>
      <c r="CL666" s="38"/>
      <c r="CM666" s="38"/>
      <c r="CN666" s="38"/>
      <c r="CO666" s="38"/>
      <c r="CP666" s="188">
        <f t="shared" si="397"/>
        <v>0</v>
      </c>
      <c r="CQ666" s="38"/>
      <c r="CR666" s="38"/>
      <c r="CS666" s="38"/>
      <c r="CT666" s="38"/>
      <c r="CU666" s="38"/>
      <c r="CV666" s="38"/>
      <c r="CW666" s="38"/>
      <c r="CX666" s="38"/>
      <c r="CY666" s="38"/>
      <c r="CZ666" s="38"/>
      <c r="DA666" s="38"/>
      <c r="DB666" s="188">
        <f t="shared" si="398"/>
        <v>0</v>
      </c>
      <c r="DC666" s="38">
        <f t="shared" si="394"/>
        <v>0</v>
      </c>
      <c r="DD666" s="38"/>
      <c r="DE666" s="38"/>
      <c r="DF666" s="38"/>
      <c r="DG666" s="188">
        <f t="shared" si="395"/>
        <v>0</v>
      </c>
      <c r="DH666" s="38">
        <f t="shared" si="396"/>
        <v>0</v>
      </c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</row>
    <row r="667" spans="2:158" ht="25.5" customHeight="1">
      <c r="B667" s="58" t="s">
        <v>488</v>
      </c>
      <c r="C667" s="45" t="s">
        <v>489</v>
      </c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61"/>
      <c r="P667" s="38"/>
      <c r="Q667" s="38"/>
      <c r="R667" s="38"/>
      <c r="S667" s="38"/>
      <c r="T667" s="38"/>
      <c r="U667" s="38"/>
      <c r="V667" s="38"/>
      <c r="W667" s="38"/>
      <c r="X667" s="38"/>
      <c r="Y667" s="33"/>
      <c r="Z667" s="33"/>
      <c r="AA667" s="33"/>
      <c r="AB667" s="33"/>
      <c r="AC667" s="33"/>
      <c r="AD667" s="33"/>
      <c r="AE667" s="33"/>
      <c r="AF667" s="447">
        <f t="shared" si="399"/>
        <v>0</v>
      </c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447">
        <f t="shared" si="262"/>
        <v>0</v>
      </c>
      <c r="AT667" s="455"/>
      <c r="AU667" s="450">
        <f t="shared" ref="AU667:AU674" si="405">SUM(AV667:AX667)</f>
        <v>0</v>
      </c>
      <c r="AV667" s="38"/>
      <c r="AW667" s="38"/>
      <c r="AX667" s="38"/>
      <c r="AY667" s="455"/>
      <c r="AZ667" s="38"/>
      <c r="BA667" s="455"/>
      <c r="BB667" s="447">
        <f>SUM(BC667,BD667,BF667)</f>
        <v>0</v>
      </c>
      <c r="BC667" s="38"/>
      <c r="BD667" s="38"/>
      <c r="BE667" s="38"/>
      <c r="BF667" s="38"/>
      <c r="BG667" s="455"/>
      <c r="BH667" s="455"/>
      <c r="BI667" s="455"/>
      <c r="BJ667" s="455"/>
      <c r="BK667" s="455"/>
      <c r="BL667" s="450">
        <f>SUM(BM667:BP667)</f>
        <v>0</v>
      </c>
      <c r="BM667" s="38"/>
      <c r="BN667" s="38"/>
      <c r="BO667" s="38"/>
      <c r="BP667" s="38"/>
      <c r="BQ667" s="455"/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  <c r="CI667" s="38"/>
      <c r="CJ667" s="38"/>
      <c r="CK667" s="38"/>
      <c r="CL667" s="38"/>
      <c r="CM667" s="38"/>
      <c r="CN667" s="38"/>
      <c r="CO667" s="38"/>
      <c r="CP667" s="188">
        <f t="shared" si="397"/>
        <v>0</v>
      </c>
      <c r="CQ667" s="38"/>
      <c r="CR667" s="38"/>
      <c r="CS667" s="38"/>
      <c r="CT667" s="38"/>
      <c r="CU667" s="38"/>
      <c r="CV667" s="38"/>
      <c r="CW667" s="38"/>
      <c r="CX667" s="38"/>
      <c r="CY667" s="38"/>
      <c r="CZ667" s="38"/>
      <c r="DA667" s="38"/>
      <c r="DB667" s="188">
        <f t="shared" si="398"/>
        <v>0</v>
      </c>
      <c r="DC667" s="38">
        <f t="shared" si="394"/>
        <v>0</v>
      </c>
      <c r="DD667" s="38"/>
      <c r="DE667" s="38"/>
      <c r="DF667" s="38"/>
      <c r="DG667" s="188">
        <f t="shared" si="395"/>
        <v>0</v>
      </c>
      <c r="DH667" s="38">
        <f t="shared" si="396"/>
        <v>0</v>
      </c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</row>
    <row r="668" spans="2:158" ht="36">
      <c r="B668" s="58" t="s">
        <v>490</v>
      </c>
      <c r="C668" s="223" t="s">
        <v>491</v>
      </c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61"/>
      <c r="P668" s="38"/>
      <c r="Q668" s="38"/>
      <c r="R668" s="38"/>
      <c r="S668" s="38"/>
      <c r="T668" s="38"/>
      <c r="U668" s="38"/>
      <c r="V668" s="38"/>
      <c r="W668" s="38"/>
      <c r="X668" s="38"/>
      <c r="Y668" s="33"/>
      <c r="Z668" s="33"/>
      <c r="AA668" s="33"/>
      <c r="AB668" s="33"/>
      <c r="AC668" s="33"/>
      <c r="AD668" s="33"/>
      <c r="AE668" s="33"/>
      <c r="AF668" s="447">
        <f t="shared" si="399"/>
        <v>0</v>
      </c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447">
        <f t="shared" si="262"/>
        <v>0</v>
      </c>
      <c r="AT668" s="455"/>
      <c r="AU668" s="450">
        <f t="shared" si="405"/>
        <v>0</v>
      </c>
      <c r="AV668" s="38"/>
      <c r="AW668" s="38"/>
      <c r="AX668" s="38"/>
      <c r="AY668" s="455"/>
      <c r="AZ668" s="38"/>
      <c r="BA668" s="455"/>
      <c r="BB668" s="447">
        <f>SUM(BC668,BD668,BF668)</f>
        <v>0</v>
      </c>
      <c r="BC668" s="38"/>
      <c r="BD668" s="38"/>
      <c r="BE668" s="38"/>
      <c r="BF668" s="38"/>
      <c r="BG668" s="455"/>
      <c r="BH668" s="455"/>
      <c r="BI668" s="455"/>
      <c r="BJ668" s="455"/>
      <c r="BK668" s="455"/>
      <c r="BL668" s="450">
        <f>SUM(BM668:BP668)</f>
        <v>0</v>
      </c>
      <c r="BM668" s="38"/>
      <c r="BN668" s="38"/>
      <c r="BO668" s="38"/>
      <c r="BP668" s="38"/>
      <c r="BQ668" s="455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  <c r="CI668" s="38"/>
      <c r="CJ668" s="38"/>
      <c r="CK668" s="38"/>
      <c r="CL668" s="38"/>
      <c r="CM668" s="38"/>
      <c r="CN668" s="38"/>
      <c r="CO668" s="38"/>
      <c r="CP668" s="188">
        <f t="shared" si="397"/>
        <v>0</v>
      </c>
      <c r="CQ668" s="38"/>
      <c r="CR668" s="38"/>
      <c r="CS668" s="38"/>
      <c r="CT668" s="38"/>
      <c r="CU668" s="38"/>
      <c r="CV668" s="38"/>
      <c r="CW668" s="38"/>
      <c r="CX668" s="38"/>
      <c r="CY668" s="38"/>
      <c r="CZ668" s="38"/>
      <c r="DA668" s="38"/>
      <c r="DB668" s="188">
        <f t="shared" si="398"/>
        <v>0</v>
      </c>
      <c r="DC668" s="38">
        <f t="shared" si="394"/>
        <v>0</v>
      </c>
      <c r="DD668" s="38"/>
      <c r="DE668" s="38"/>
      <c r="DF668" s="38"/>
      <c r="DG668" s="188">
        <f t="shared" si="395"/>
        <v>0</v>
      </c>
      <c r="DH668" s="38">
        <f t="shared" si="396"/>
        <v>0</v>
      </c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</row>
    <row r="669" spans="2:158" ht="12" customHeight="1">
      <c r="B669" s="58"/>
      <c r="C669" s="223" t="s">
        <v>492</v>
      </c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61"/>
      <c r="P669" s="38"/>
      <c r="Q669" s="38"/>
      <c r="R669" s="38"/>
      <c r="S669" s="38"/>
      <c r="T669" s="38"/>
      <c r="U669" s="38"/>
      <c r="V669" s="38"/>
      <c r="W669" s="38"/>
      <c r="X669" s="38"/>
      <c r="Y669" s="33"/>
      <c r="Z669" s="33"/>
      <c r="AA669" s="33"/>
      <c r="AB669" s="33"/>
      <c r="AC669" s="33"/>
      <c r="AD669" s="33"/>
      <c r="AE669" s="33"/>
      <c r="AF669" s="447">
        <f t="shared" si="399"/>
        <v>0</v>
      </c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447">
        <f t="shared" si="262"/>
        <v>0</v>
      </c>
      <c r="AT669" s="455"/>
      <c r="AU669" s="450">
        <f t="shared" si="405"/>
        <v>0</v>
      </c>
      <c r="AV669" s="38"/>
      <c r="AW669" s="38"/>
      <c r="AX669" s="38"/>
      <c r="AY669" s="455"/>
      <c r="AZ669" s="38"/>
      <c r="BA669" s="455"/>
      <c r="BB669" s="447">
        <f>SUM(BC669,BD669,BF669)</f>
        <v>0</v>
      </c>
      <c r="BC669" s="38"/>
      <c r="BD669" s="38"/>
      <c r="BE669" s="38"/>
      <c r="BF669" s="38"/>
      <c r="BG669" s="455"/>
      <c r="BH669" s="455"/>
      <c r="BI669" s="455"/>
      <c r="BJ669" s="455"/>
      <c r="BK669" s="455"/>
      <c r="BL669" s="450">
        <f>SUM(BM669:BP669)</f>
        <v>0</v>
      </c>
      <c r="BM669" s="38"/>
      <c r="BN669" s="38"/>
      <c r="BO669" s="38"/>
      <c r="BP669" s="38"/>
      <c r="BQ669" s="455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  <c r="CI669" s="38"/>
      <c r="CJ669" s="38"/>
      <c r="CK669" s="38"/>
      <c r="CL669" s="38"/>
      <c r="CM669" s="38"/>
      <c r="CN669" s="38"/>
      <c r="CO669" s="38"/>
      <c r="CP669" s="188">
        <f t="shared" si="397"/>
        <v>0</v>
      </c>
      <c r="CQ669" s="38"/>
      <c r="CR669" s="38"/>
      <c r="CS669" s="38"/>
      <c r="CT669" s="38"/>
      <c r="CU669" s="38"/>
      <c r="CV669" s="38"/>
      <c r="CW669" s="38"/>
      <c r="CX669" s="38"/>
      <c r="CY669" s="38"/>
      <c r="CZ669" s="38"/>
      <c r="DA669" s="38"/>
      <c r="DB669" s="188">
        <f t="shared" si="398"/>
        <v>0</v>
      </c>
      <c r="DC669" s="38">
        <f t="shared" si="394"/>
        <v>0</v>
      </c>
      <c r="DD669" s="38"/>
      <c r="DE669" s="38"/>
      <c r="DF669" s="38"/>
      <c r="DG669" s="188">
        <f t="shared" si="395"/>
        <v>0</v>
      </c>
      <c r="DH669" s="38">
        <f t="shared" si="396"/>
        <v>0</v>
      </c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</row>
    <row r="670" spans="2:158" ht="36">
      <c r="B670" s="58"/>
      <c r="C670" s="223" t="s">
        <v>493</v>
      </c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61"/>
      <c r="P670" s="38"/>
      <c r="Q670" s="38"/>
      <c r="R670" s="38"/>
      <c r="S670" s="38"/>
      <c r="T670" s="38"/>
      <c r="U670" s="38"/>
      <c r="V670" s="38"/>
      <c r="W670" s="38"/>
      <c r="X670" s="38"/>
      <c r="Y670" s="33"/>
      <c r="Z670" s="33"/>
      <c r="AA670" s="33"/>
      <c r="AB670" s="33"/>
      <c r="AC670" s="33"/>
      <c r="AD670" s="33"/>
      <c r="AE670" s="33"/>
      <c r="AF670" s="447">
        <f t="shared" si="399"/>
        <v>0</v>
      </c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447">
        <f t="shared" si="262"/>
        <v>0</v>
      </c>
      <c r="AT670" s="455"/>
      <c r="AU670" s="450">
        <f t="shared" si="405"/>
        <v>0</v>
      </c>
      <c r="AV670" s="38"/>
      <c r="AW670" s="38"/>
      <c r="AX670" s="38"/>
      <c r="AY670" s="455"/>
      <c r="AZ670" s="38"/>
      <c r="BA670" s="455"/>
      <c r="BB670" s="447">
        <f>SUM(BC670,BD670,BF670)</f>
        <v>0</v>
      </c>
      <c r="BC670" s="38"/>
      <c r="BD670" s="38"/>
      <c r="BE670" s="38"/>
      <c r="BF670" s="38"/>
      <c r="BG670" s="455"/>
      <c r="BH670" s="455"/>
      <c r="BI670" s="455"/>
      <c r="BJ670" s="455"/>
      <c r="BK670" s="455"/>
      <c r="BL670" s="450">
        <f>SUM(BM670:BP670)</f>
        <v>0</v>
      </c>
      <c r="BM670" s="38"/>
      <c r="BN670" s="38"/>
      <c r="BO670" s="38"/>
      <c r="BP670" s="38"/>
      <c r="BQ670" s="455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  <c r="CI670" s="38"/>
      <c r="CJ670" s="38"/>
      <c r="CK670" s="38"/>
      <c r="CL670" s="38"/>
      <c r="CM670" s="38"/>
      <c r="CN670" s="38"/>
      <c r="CO670" s="38"/>
      <c r="CP670" s="188">
        <f t="shared" si="397"/>
        <v>0</v>
      </c>
      <c r="CQ670" s="38"/>
      <c r="CR670" s="38"/>
      <c r="CS670" s="38"/>
      <c r="CT670" s="38"/>
      <c r="CU670" s="38"/>
      <c r="CV670" s="38"/>
      <c r="CW670" s="38"/>
      <c r="CX670" s="38"/>
      <c r="CY670" s="38"/>
      <c r="CZ670" s="38"/>
      <c r="DA670" s="38"/>
      <c r="DB670" s="188">
        <f t="shared" si="398"/>
        <v>0</v>
      </c>
      <c r="DC670" s="38">
        <f t="shared" si="394"/>
        <v>0</v>
      </c>
      <c r="DD670" s="38"/>
      <c r="DE670" s="38"/>
      <c r="DF670" s="38"/>
      <c r="DG670" s="188">
        <f t="shared" si="395"/>
        <v>0</v>
      </c>
      <c r="DH670" s="38">
        <f t="shared" si="396"/>
        <v>0</v>
      </c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</row>
    <row r="671" spans="2:158" ht="15" customHeight="1">
      <c r="B671" s="58"/>
      <c r="C671" s="845" t="s">
        <v>494</v>
      </c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61"/>
      <c r="P671" s="38"/>
      <c r="Q671" s="38"/>
      <c r="R671" s="38"/>
      <c r="S671" s="38"/>
      <c r="T671" s="38"/>
      <c r="U671" s="38"/>
      <c r="V671" s="38"/>
      <c r="W671" s="38"/>
      <c r="X671" s="38"/>
      <c r="Y671" s="33"/>
      <c r="Z671" s="33"/>
      <c r="AA671" s="33"/>
      <c r="AB671" s="33"/>
      <c r="AC671" s="33"/>
      <c r="AD671" s="33"/>
      <c r="AE671" s="33"/>
      <c r="AF671" s="447">
        <f t="shared" si="399"/>
        <v>4.3999999999999995</v>
      </c>
      <c r="AG671" s="38">
        <v>0.3</v>
      </c>
      <c r="AH671" s="38"/>
      <c r="AI671" s="38"/>
      <c r="AJ671" s="38"/>
      <c r="AK671" s="38"/>
      <c r="AL671" s="38"/>
      <c r="AM671" s="38"/>
      <c r="AN671" s="38"/>
      <c r="AO671" s="38">
        <v>0.1</v>
      </c>
      <c r="AP671" s="38"/>
      <c r="AQ671" s="38">
        <v>0.1</v>
      </c>
      <c r="AR671" s="38"/>
      <c r="AS671" s="447">
        <f t="shared" si="262"/>
        <v>0.4</v>
      </c>
      <c r="AT671" s="455"/>
      <c r="AU671" s="450">
        <f t="shared" si="405"/>
        <v>3.5</v>
      </c>
      <c r="AV671" s="38">
        <v>2.8</v>
      </c>
      <c r="AW671" s="38">
        <v>0.7</v>
      </c>
      <c r="AX671" s="38"/>
      <c r="AY671" s="455"/>
      <c r="AZ671" s="38"/>
      <c r="BA671" s="455">
        <v>0.1</v>
      </c>
      <c r="BB671" s="447"/>
      <c r="BC671" s="38"/>
      <c r="BD671" s="38"/>
      <c r="BE671" s="38"/>
      <c r="BF671" s="38"/>
      <c r="BG671" s="455"/>
      <c r="BH671" s="455"/>
      <c r="BI671" s="455"/>
      <c r="BJ671" s="455">
        <v>0.1</v>
      </c>
      <c r="BK671" s="455"/>
      <c r="BL671" s="450">
        <v>0.3</v>
      </c>
      <c r="BM671" s="38"/>
      <c r="BN671" s="38"/>
      <c r="BO671" s="38"/>
      <c r="BP671" s="38">
        <v>0.3</v>
      </c>
      <c r="BQ671" s="455">
        <f>SUM(BL671,BK671,BJ671,BI671,BH671,BG671,BB671,BA671,AY671,AU671,AT671)</f>
        <v>4</v>
      </c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  <c r="CI671" s="38"/>
      <c r="CJ671" s="38"/>
      <c r="CK671" s="38"/>
      <c r="CL671" s="38"/>
      <c r="CM671" s="38"/>
      <c r="CN671" s="38"/>
      <c r="CO671" s="38"/>
      <c r="CP671" s="188">
        <f t="shared" si="397"/>
        <v>0</v>
      </c>
      <c r="CQ671" s="38"/>
      <c r="CR671" s="38"/>
      <c r="CS671" s="38"/>
      <c r="CT671" s="38"/>
      <c r="CU671" s="38"/>
      <c r="CV671" s="38"/>
      <c r="CW671" s="38"/>
      <c r="CX671" s="38"/>
      <c r="CY671" s="38"/>
      <c r="CZ671" s="38"/>
      <c r="DA671" s="38"/>
      <c r="DB671" s="188">
        <f t="shared" si="398"/>
        <v>0</v>
      </c>
      <c r="DC671" s="38">
        <f t="shared" si="394"/>
        <v>0</v>
      </c>
      <c r="DD671" s="38"/>
      <c r="DE671" s="38"/>
      <c r="DF671" s="38"/>
      <c r="DG671" s="188">
        <f t="shared" si="395"/>
        <v>0</v>
      </c>
      <c r="DH671" s="38">
        <f t="shared" si="396"/>
        <v>0</v>
      </c>
      <c r="DI671" s="38"/>
      <c r="DJ671" s="38"/>
      <c r="DK671" s="38"/>
      <c r="DL671" s="38"/>
      <c r="DM671" s="38"/>
      <c r="DN671" s="38"/>
      <c r="DO671" s="38"/>
      <c r="DP671" s="38"/>
      <c r="DQ671" s="38"/>
      <c r="DR671" s="38"/>
      <c r="DS671" s="38"/>
      <c r="DT671" s="38"/>
      <c r="DU671" s="38"/>
      <c r="DV671" s="38"/>
      <c r="DW671" s="38"/>
      <c r="DX671" s="38"/>
      <c r="DY671" s="38"/>
      <c r="DZ671" s="38"/>
      <c r="EA671" s="38"/>
      <c r="EB671" s="38"/>
      <c r="EC671" s="38"/>
      <c r="ED671" s="38"/>
      <c r="EE671" s="38"/>
      <c r="EF671" s="38"/>
      <c r="EG671" s="38"/>
      <c r="EH671" s="38"/>
    </row>
    <row r="672" spans="2:158" s="177" customFormat="1" ht="16.5" customHeight="1">
      <c r="B672" s="59" t="s">
        <v>495</v>
      </c>
      <c r="C672" s="846"/>
      <c r="D672" s="173"/>
      <c r="E672" s="173"/>
      <c r="F672" s="173"/>
      <c r="G672" s="173"/>
      <c r="H672" s="173"/>
      <c r="I672" s="173"/>
      <c r="J672" s="173"/>
      <c r="K672" s="173"/>
      <c r="L672" s="173"/>
      <c r="M672" s="173"/>
      <c r="N672" s="173"/>
      <c r="O672" s="174"/>
      <c r="P672" s="173"/>
      <c r="Q672" s="173"/>
      <c r="R672" s="173"/>
      <c r="S672" s="173"/>
      <c r="T672" s="173"/>
      <c r="U672" s="173"/>
      <c r="V672" s="173"/>
      <c r="W672" s="173"/>
      <c r="X672" s="173"/>
      <c r="Y672" s="33"/>
      <c r="Z672" s="33"/>
      <c r="AA672" s="33"/>
      <c r="AB672" s="33"/>
      <c r="AC672" s="33"/>
      <c r="AD672" s="33"/>
      <c r="AE672" s="33"/>
      <c r="AF672" s="447">
        <f t="shared" si="399"/>
        <v>4404</v>
      </c>
      <c r="AG672" s="173">
        <v>312</v>
      </c>
      <c r="AH672" s="173"/>
      <c r="AI672" s="173"/>
      <c r="AJ672" s="173"/>
      <c r="AK672" s="173"/>
      <c r="AL672" s="173"/>
      <c r="AM672" s="173"/>
      <c r="AN672" s="173"/>
      <c r="AO672" s="173">
        <v>93</v>
      </c>
      <c r="AP672" s="173"/>
      <c r="AQ672" s="173">
        <v>93</v>
      </c>
      <c r="AR672" s="173"/>
      <c r="AS672" s="447">
        <f t="shared" si="262"/>
        <v>405</v>
      </c>
      <c r="AT672" s="458"/>
      <c r="AU672" s="450">
        <f t="shared" si="405"/>
        <v>3523</v>
      </c>
      <c r="AV672" s="173">
        <v>2802</v>
      </c>
      <c r="AW672" s="173">
        <v>692</v>
      </c>
      <c r="AX672" s="173">
        <v>29</v>
      </c>
      <c r="AY672" s="458"/>
      <c r="AZ672" s="173"/>
      <c r="BA672" s="458">
        <v>89</v>
      </c>
      <c r="BB672" s="447">
        <v>17</v>
      </c>
      <c r="BC672" s="173"/>
      <c r="BD672" s="173">
        <v>17</v>
      </c>
      <c r="BE672" s="173">
        <v>17</v>
      </c>
      <c r="BF672" s="173"/>
      <c r="BG672" s="458"/>
      <c r="BH672" s="458">
        <v>29</v>
      </c>
      <c r="BI672" s="458"/>
      <c r="BJ672" s="458">
        <v>71</v>
      </c>
      <c r="BK672" s="458"/>
      <c r="BL672" s="450">
        <v>270</v>
      </c>
      <c r="BM672" s="173"/>
      <c r="BN672" s="173"/>
      <c r="BO672" s="173"/>
      <c r="BP672" s="173">
        <v>270</v>
      </c>
      <c r="BQ672" s="455">
        <f>SUM(BL672,BK672,BJ672,BI672,BH672,BG672,BB672,BA672,AY672,AU672,AT672)</f>
        <v>3999</v>
      </c>
      <c r="BR672" s="173"/>
      <c r="BS672" s="173"/>
      <c r="BT672" s="173"/>
      <c r="BU672" s="173"/>
      <c r="BV672" s="173"/>
      <c r="BW672" s="173"/>
      <c r="BX672" s="173"/>
      <c r="BY672" s="173"/>
      <c r="BZ672" s="173"/>
      <c r="CA672" s="173"/>
      <c r="CB672" s="173"/>
      <c r="CC672" s="173"/>
      <c r="CD672" s="173"/>
      <c r="CE672" s="173"/>
      <c r="CF672" s="173"/>
      <c r="CG672" s="173"/>
      <c r="CH672" s="173"/>
      <c r="CI672" s="173"/>
      <c r="CJ672" s="173"/>
      <c r="CK672" s="173"/>
      <c r="CL672" s="173"/>
      <c r="CM672" s="173"/>
      <c r="CN672" s="173"/>
      <c r="CO672" s="173"/>
      <c r="CP672" s="188">
        <f t="shared" si="397"/>
        <v>0</v>
      </c>
      <c r="CQ672" s="173"/>
      <c r="CR672" s="173"/>
      <c r="CS672" s="173"/>
      <c r="CT672" s="173"/>
      <c r="CU672" s="173"/>
      <c r="CV672" s="173"/>
      <c r="CW672" s="173"/>
      <c r="CX672" s="173"/>
      <c r="CY672" s="173"/>
      <c r="CZ672" s="173"/>
      <c r="DA672" s="173"/>
      <c r="DB672" s="188">
        <f t="shared" si="398"/>
        <v>0</v>
      </c>
      <c r="DC672" s="38">
        <f t="shared" si="394"/>
        <v>0</v>
      </c>
      <c r="DD672" s="173"/>
      <c r="DE672" s="173"/>
      <c r="DF672" s="173"/>
      <c r="DG672" s="188">
        <f t="shared" si="395"/>
        <v>0</v>
      </c>
      <c r="DH672" s="38">
        <f t="shared" si="396"/>
        <v>0</v>
      </c>
      <c r="DI672" s="173"/>
      <c r="DJ672" s="173"/>
      <c r="DK672" s="173"/>
      <c r="DL672" s="173"/>
      <c r="DM672" s="173"/>
      <c r="DN672" s="173"/>
      <c r="DO672" s="173"/>
      <c r="DP672" s="173"/>
      <c r="DQ672" s="173"/>
      <c r="DR672" s="173"/>
      <c r="DS672" s="173"/>
      <c r="DT672" s="173"/>
      <c r="DU672" s="173"/>
      <c r="DV672" s="173"/>
      <c r="DW672" s="173"/>
      <c r="DX672" s="173"/>
      <c r="DY672" s="173"/>
      <c r="DZ672" s="173"/>
      <c r="EA672" s="173"/>
      <c r="EB672" s="173"/>
      <c r="EC672" s="173"/>
      <c r="ED672" s="173"/>
      <c r="EE672" s="173"/>
      <c r="EF672" s="173"/>
      <c r="EG672" s="173"/>
      <c r="EH672" s="173"/>
      <c r="EI672" s="172"/>
      <c r="EJ672" s="172"/>
      <c r="EK672" s="172"/>
      <c r="EL672" s="172"/>
      <c r="EM672" s="172"/>
      <c r="EN672" s="172"/>
      <c r="EO672" s="172"/>
      <c r="EP672" s="172"/>
      <c r="EQ672" s="172"/>
      <c r="ER672" s="172"/>
      <c r="ES672" s="172"/>
      <c r="ET672" s="172"/>
      <c r="EU672" s="172"/>
      <c r="EV672" s="172"/>
      <c r="EW672" s="172"/>
      <c r="EX672" s="172"/>
      <c r="EY672" s="172"/>
      <c r="EZ672" s="172"/>
      <c r="FA672" s="172"/>
      <c r="FB672" s="172"/>
    </row>
    <row r="673" spans="2:158">
      <c r="B673" s="59"/>
      <c r="C673" s="77" t="s">
        <v>398</v>
      </c>
      <c r="D673" s="38"/>
      <c r="E673" s="38"/>
      <c r="F673" s="38"/>
      <c r="G673" s="38"/>
      <c r="H673" s="38"/>
      <c r="I673" s="38"/>
      <c r="J673" s="38"/>
      <c r="K673" s="38"/>
      <c r="L673" s="38"/>
      <c r="M673" s="38"/>
      <c r="N673" s="38"/>
      <c r="O673" s="61"/>
      <c r="P673" s="38"/>
      <c r="Q673" s="38"/>
      <c r="R673" s="38"/>
      <c r="S673" s="38"/>
      <c r="T673" s="38"/>
      <c r="U673" s="38"/>
      <c r="V673" s="38"/>
      <c r="W673" s="38"/>
      <c r="X673" s="38"/>
      <c r="Y673" s="33"/>
      <c r="Z673" s="33"/>
      <c r="AA673" s="33"/>
      <c r="AB673" s="33"/>
      <c r="AC673" s="33"/>
      <c r="AD673" s="33"/>
      <c r="AE673" s="33"/>
      <c r="AF673" s="447">
        <f t="shared" si="399"/>
        <v>4404</v>
      </c>
      <c r="AG673" s="38">
        <v>312</v>
      </c>
      <c r="AH673" s="38"/>
      <c r="AI673" s="38"/>
      <c r="AJ673" s="38"/>
      <c r="AK673" s="38"/>
      <c r="AL673" s="38"/>
      <c r="AM673" s="38"/>
      <c r="AN673" s="38"/>
      <c r="AO673" s="38">
        <v>93</v>
      </c>
      <c r="AP673" s="38"/>
      <c r="AQ673" s="38">
        <v>93</v>
      </c>
      <c r="AR673" s="38"/>
      <c r="AS673" s="447">
        <f t="shared" si="262"/>
        <v>405</v>
      </c>
      <c r="AT673" s="455"/>
      <c r="AU673" s="450">
        <f t="shared" si="405"/>
        <v>3523</v>
      </c>
      <c r="AV673" s="38">
        <v>2802</v>
      </c>
      <c r="AW673" s="38">
        <v>692</v>
      </c>
      <c r="AX673" s="38">
        <v>29</v>
      </c>
      <c r="AY673" s="455"/>
      <c r="AZ673" s="38"/>
      <c r="BA673" s="455">
        <v>89</v>
      </c>
      <c r="BB673" s="447">
        <f>SUM(BC673,BD673,BF673)</f>
        <v>17</v>
      </c>
      <c r="BC673" s="38"/>
      <c r="BD673" s="38">
        <v>17</v>
      </c>
      <c r="BE673" s="38">
        <v>17</v>
      </c>
      <c r="BF673" s="38"/>
      <c r="BG673" s="455"/>
      <c r="BH673" s="455">
        <v>29</v>
      </c>
      <c r="BI673" s="455"/>
      <c r="BJ673" s="455">
        <v>71</v>
      </c>
      <c r="BK673" s="455"/>
      <c r="BL673" s="450">
        <f>SUM(BM673:BP673)</f>
        <v>270</v>
      </c>
      <c r="BM673" s="38"/>
      <c r="BN673" s="38"/>
      <c r="BO673" s="38"/>
      <c r="BP673" s="38">
        <v>270</v>
      </c>
      <c r="BQ673" s="455">
        <f>SUM(BL673,BK673,BJ673,BI673,BH673,BG673,BB673,BA673,AY673,AU673,AT673)</f>
        <v>3999</v>
      </c>
      <c r="BR673" s="38"/>
      <c r="BS673" s="38"/>
      <c r="BT673" s="38"/>
      <c r="BU673" s="38"/>
      <c r="BV673" s="38"/>
      <c r="BW673" s="38"/>
      <c r="BX673" s="38"/>
      <c r="BY673" s="38"/>
      <c r="BZ673" s="38"/>
      <c r="CA673" s="38"/>
      <c r="CB673" s="38"/>
      <c r="CC673" s="38"/>
      <c r="CD673" s="38"/>
      <c r="CE673" s="38"/>
      <c r="CF673" s="38"/>
      <c r="CG673" s="38"/>
      <c r="CH673" s="38"/>
      <c r="CI673" s="38"/>
      <c r="CJ673" s="38"/>
      <c r="CK673" s="38"/>
      <c r="CL673" s="38"/>
      <c r="CM673" s="38"/>
      <c r="CN673" s="38"/>
      <c r="CO673" s="38"/>
      <c r="CP673" s="188">
        <f t="shared" si="397"/>
        <v>0</v>
      </c>
      <c r="CQ673" s="38"/>
      <c r="CR673" s="38"/>
      <c r="CS673" s="38"/>
      <c r="CT673" s="38"/>
      <c r="CU673" s="38"/>
      <c r="CV673" s="38"/>
      <c r="CW673" s="38"/>
      <c r="CX673" s="38"/>
      <c r="CY673" s="38"/>
      <c r="CZ673" s="38"/>
      <c r="DA673" s="38"/>
      <c r="DB673" s="188">
        <f t="shared" si="398"/>
        <v>0</v>
      </c>
      <c r="DC673" s="38">
        <f t="shared" si="394"/>
        <v>0</v>
      </c>
      <c r="DD673" s="38"/>
      <c r="DE673" s="38"/>
      <c r="DF673" s="38"/>
      <c r="DG673" s="188">
        <f t="shared" si="395"/>
        <v>0</v>
      </c>
      <c r="DH673" s="38">
        <f t="shared" si="396"/>
        <v>0</v>
      </c>
      <c r="DI673" s="38"/>
      <c r="DJ673" s="38"/>
      <c r="DK673" s="38"/>
      <c r="DL673" s="38"/>
      <c r="DM673" s="38"/>
      <c r="DN673" s="38"/>
      <c r="DO673" s="38"/>
      <c r="DP673" s="38"/>
      <c r="DQ673" s="38"/>
      <c r="DR673" s="38"/>
      <c r="DS673" s="38"/>
      <c r="DT673" s="38"/>
      <c r="DU673" s="38"/>
      <c r="DV673" s="38"/>
      <c r="DW673" s="38"/>
      <c r="DX673" s="38"/>
      <c r="DY673" s="38"/>
      <c r="DZ673" s="38"/>
      <c r="EA673" s="38"/>
      <c r="EB673" s="38"/>
      <c r="EC673" s="38"/>
      <c r="ED673" s="38"/>
      <c r="EE673" s="38"/>
      <c r="EF673" s="38"/>
      <c r="EG673" s="38"/>
      <c r="EH673" s="38"/>
    </row>
    <row r="674" spans="2:158" ht="48">
      <c r="B674" s="59" t="s">
        <v>496</v>
      </c>
      <c r="C674" s="45" t="s">
        <v>497</v>
      </c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61"/>
      <c r="P674" s="38"/>
      <c r="Q674" s="38"/>
      <c r="R674" s="38"/>
      <c r="S674" s="38"/>
      <c r="T674" s="38"/>
      <c r="U674" s="38"/>
      <c r="V674" s="38"/>
      <c r="W674" s="38"/>
      <c r="X674" s="38"/>
      <c r="Y674" s="33"/>
      <c r="Z674" s="33"/>
      <c r="AA674" s="33"/>
      <c r="AB674" s="33"/>
      <c r="AC674" s="33"/>
      <c r="AD674" s="33"/>
      <c r="AE674" s="33"/>
      <c r="AF674" s="447">
        <f t="shared" si="399"/>
        <v>0</v>
      </c>
      <c r="AG674" s="38"/>
      <c r="AH674" s="38"/>
      <c r="AI674" s="38"/>
      <c r="AJ674" s="38"/>
      <c r="AK674" s="38"/>
      <c r="AL674" s="38"/>
      <c r="AM674" s="38"/>
      <c r="AN674" s="38"/>
      <c r="AO674" s="38"/>
      <c r="AP674" s="38"/>
      <c r="AQ674" s="38"/>
      <c r="AR674" s="38"/>
      <c r="AS674" s="447">
        <f t="shared" si="262"/>
        <v>0</v>
      </c>
      <c r="AT674" s="455"/>
      <c r="AU674" s="450">
        <f t="shared" si="405"/>
        <v>0</v>
      </c>
      <c r="AV674" s="38"/>
      <c r="AW674" s="38"/>
      <c r="AX674" s="38"/>
      <c r="AY674" s="455"/>
      <c r="AZ674" s="38"/>
      <c r="BA674" s="455"/>
      <c r="BB674" s="447">
        <f>SUM(BC674,BD674,BF674)</f>
        <v>0</v>
      </c>
      <c r="BC674" s="38"/>
      <c r="BD674" s="38"/>
      <c r="BE674" s="38"/>
      <c r="BF674" s="38"/>
      <c r="BG674" s="455"/>
      <c r="BH674" s="455"/>
      <c r="BI674" s="455"/>
      <c r="BJ674" s="455"/>
      <c r="BK674" s="455"/>
      <c r="BL674" s="450">
        <f>SUM(BM674:BP674)</f>
        <v>0</v>
      </c>
      <c r="BM674" s="38"/>
      <c r="BN674" s="38"/>
      <c r="BO674" s="38"/>
      <c r="BP674" s="38"/>
      <c r="BQ674" s="455">
        <f t="shared" ref="BQ674:BQ693" si="406">SUM(BL674,BK674,BJ674,BI674,BH674,BG674,BB674,BA674,AY674,AU674,AT674)</f>
        <v>0</v>
      </c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188">
        <f t="shared" si="397"/>
        <v>0</v>
      </c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188">
        <f t="shared" si="398"/>
        <v>0</v>
      </c>
      <c r="DC674" s="38">
        <f t="shared" si="394"/>
        <v>0</v>
      </c>
      <c r="DD674" s="38"/>
      <c r="DE674" s="38"/>
      <c r="DF674" s="38"/>
      <c r="DG674" s="188">
        <f t="shared" si="395"/>
        <v>0</v>
      </c>
      <c r="DH674" s="38">
        <f t="shared" si="396"/>
        <v>0</v>
      </c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</row>
    <row r="675" spans="2:158" ht="15" customHeight="1">
      <c r="B675" s="59"/>
      <c r="C675" s="847" t="s">
        <v>498</v>
      </c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61"/>
      <c r="P675" s="38"/>
      <c r="Q675" s="38"/>
      <c r="R675" s="38"/>
      <c r="S675" s="38"/>
      <c r="T675" s="38"/>
      <c r="U675" s="38"/>
      <c r="V675" s="38"/>
      <c r="W675" s="38"/>
      <c r="X675" s="38"/>
      <c r="Y675" s="33">
        <v>9</v>
      </c>
      <c r="Z675" s="33"/>
      <c r="AA675" s="33"/>
      <c r="AB675" s="33"/>
      <c r="AC675" s="33"/>
      <c r="AD675" s="33"/>
      <c r="AE675" s="33"/>
      <c r="AF675" s="447">
        <v>0.1</v>
      </c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447"/>
      <c r="AT675" s="455"/>
      <c r="AU675" s="450"/>
      <c r="AV675" s="38"/>
      <c r="AW675" s="38"/>
      <c r="AX675" s="38"/>
      <c r="AY675" s="455"/>
      <c r="AZ675" s="38"/>
      <c r="BA675" s="455"/>
      <c r="BB675" s="447"/>
      <c r="BC675" s="38"/>
      <c r="BD675" s="38"/>
      <c r="BE675" s="38"/>
      <c r="BF675" s="38"/>
      <c r="BG675" s="455"/>
      <c r="BH675" s="455"/>
      <c r="BI675" s="455"/>
      <c r="BJ675" s="455">
        <v>0.1</v>
      </c>
      <c r="BK675" s="455"/>
      <c r="BL675" s="450"/>
      <c r="BM675" s="38"/>
      <c r="BN675" s="38"/>
      <c r="BO675" s="38"/>
      <c r="BP675" s="38"/>
      <c r="BQ675" s="455"/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  <c r="CI675" s="38"/>
      <c r="CJ675" s="38"/>
      <c r="CK675" s="38"/>
      <c r="CL675" s="38"/>
      <c r="CM675" s="38"/>
      <c r="CN675" s="38"/>
      <c r="CO675" s="38"/>
      <c r="CP675" s="188">
        <f t="shared" si="397"/>
        <v>0</v>
      </c>
      <c r="CQ675" s="38"/>
      <c r="CR675" s="38"/>
      <c r="CS675" s="38"/>
      <c r="CT675" s="38"/>
      <c r="CU675" s="38"/>
      <c r="CV675" s="38"/>
      <c r="CW675" s="38"/>
      <c r="CX675" s="38"/>
      <c r="CY675" s="38"/>
      <c r="CZ675" s="38"/>
      <c r="DA675" s="38"/>
      <c r="DB675" s="188">
        <f t="shared" si="398"/>
        <v>0</v>
      </c>
      <c r="DC675" s="38">
        <f t="shared" si="394"/>
        <v>0</v>
      </c>
      <c r="DD675" s="38"/>
      <c r="DE675" s="38"/>
      <c r="DF675" s="38"/>
      <c r="DG675" s="188">
        <f t="shared" si="395"/>
        <v>0</v>
      </c>
      <c r="DH675" s="38">
        <f t="shared" si="396"/>
        <v>0</v>
      </c>
      <c r="DI675" s="38"/>
      <c r="DJ675" s="38"/>
      <c r="DK675" s="38"/>
      <c r="DL675" s="38"/>
      <c r="DM675" s="38"/>
      <c r="DN675" s="38"/>
      <c r="DO675" s="38"/>
      <c r="DP675" s="38"/>
      <c r="DQ675" s="38"/>
      <c r="DR675" s="38"/>
      <c r="DS675" s="38"/>
      <c r="DT675" s="38"/>
      <c r="DU675" s="38"/>
      <c r="DV675" s="38"/>
      <c r="DW675" s="38"/>
      <c r="DX675" s="38"/>
      <c r="DY675" s="38"/>
      <c r="DZ675" s="38"/>
      <c r="EA675" s="38"/>
      <c r="EB675" s="38"/>
      <c r="EC675" s="38"/>
      <c r="ED675" s="38"/>
      <c r="EE675" s="38"/>
      <c r="EF675" s="38"/>
      <c r="EG675" s="38"/>
      <c r="EH675" s="38"/>
    </row>
    <row r="676" spans="2:158" ht="33.75" customHeight="1">
      <c r="B676" s="59" t="s">
        <v>499</v>
      </c>
      <c r="C676" s="848"/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61"/>
      <c r="P676" s="38"/>
      <c r="Q676" s="38"/>
      <c r="R676" s="38"/>
      <c r="S676" s="38"/>
      <c r="T676" s="38"/>
      <c r="U676" s="38"/>
      <c r="V676" s="38"/>
      <c r="W676" s="38"/>
      <c r="X676" s="38"/>
      <c r="Y676" s="33">
        <v>9</v>
      </c>
      <c r="Z676" s="33"/>
      <c r="AA676" s="33"/>
      <c r="AB676" s="33"/>
      <c r="AC676" s="33"/>
      <c r="AD676" s="33"/>
      <c r="AE676" s="33"/>
      <c r="AF676" s="447">
        <f t="shared" si="399"/>
        <v>87</v>
      </c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447">
        <f t="shared" si="262"/>
        <v>0</v>
      </c>
      <c r="AT676" s="455"/>
      <c r="AU676" s="450">
        <f>SUM(AV676:AX676)</f>
        <v>0</v>
      </c>
      <c r="AV676" s="38"/>
      <c r="AW676" s="38"/>
      <c r="AX676" s="38"/>
      <c r="AY676" s="455"/>
      <c r="AZ676" s="38"/>
      <c r="BA676" s="455"/>
      <c r="BB676" s="447">
        <f>SUM(BC676,BD676,BF676)</f>
        <v>0</v>
      </c>
      <c r="BC676" s="38"/>
      <c r="BD676" s="38"/>
      <c r="BE676" s="38"/>
      <c r="BF676" s="38"/>
      <c r="BG676" s="455"/>
      <c r="BH676" s="455">
        <v>10</v>
      </c>
      <c r="BI676" s="455"/>
      <c r="BJ676" s="455">
        <v>77</v>
      </c>
      <c r="BK676" s="455"/>
      <c r="BL676" s="450">
        <f>SUM(BM676:BP676)</f>
        <v>0</v>
      </c>
      <c r="BM676" s="38"/>
      <c r="BN676" s="38"/>
      <c r="BO676" s="38"/>
      <c r="BP676" s="38"/>
      <c r="BQ676" s="455">
        <v>85</v>
      </c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  <c r="CI676" s="38"/>
      <c r="CJ676" s="38"/>
      <c r="CK676" s="38"/>
      <c r="CL676" s="38"/>
      <c r="CM676" s="38"/>
      <c r="CN676" s="38"/>
      <c r="CO676" s="38"/>
      <c r="CP676" s="188">
        <f t="shared" si="397"/>
        <v>0</v>
      </c>
      <c r="CQ676" s="38"/>
      <c r="CR676" s="38"/>
      <c r="CS676" s="38"/>
      <c r="CT676" s="38"/>
      <c r="CU676" s="38"/>
      <c r="CV676" s="38"/>
      <c r="CW676" s="38"/>
      <c r="CX676" s="38"/>
      <c r="CY676" s="38"/>
      <c r="CZ676" s="38"/>
      <c r="DA676" s="38"/>
      <c r="DB676" s="188">
        <f t="shared" si="398"/>
        <v>0</v>
      </c>
      <c r="DC676" s="38">
        <f t="shared" si="394"/>
        <v>0</v>
      </c>
      <c r="DD676" s="38"/>
      <c r="DE676" s="38"/>
      <c r="DF676" s="38"/>
      <c r="DG676" s="188">
        <f t="shared" si="395"/>
        <v>0</v>
      </c>
      <c r="DH676" s="38">
        <f t="shared" si="396"/>
        <v>0</v>
      </c>
      <c r="DI676" s="38"/>
      <c r="DJ676" s="38"/>
      <c r="DK676" s="38"/>
      <c r="DL676" s="38"/>
      <c r="DM676" s="38"/>
      <c r="DN676" s="38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</row>
    <row r="677" spans="2:158">
      <c r="B677" s="163"/>
      <c r="C677" s="77" t="s">
        <v>398</v>
      </c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61"/>
      <c r="P677" s="38"/>
      <c r="Q677" s="38"/>
      <c r="R677" s="38"/>
      <c r="S677" s="38"/>
      <c r="T677" s="38"/>
      <c r="U677" s="38"/>
      <c r="V677" s="38"/>
      <c r="W677" s="38"/>
      <c r="X677" s="38"/>
      <c r="Y677" s="33">
        <v>16</v>
      </c>
      <c r="Z677" s="33"/>
      <c r="AA677" s="33"/>
      <c r="AB677" s="33"/>
      <c r="AC677" s="33"/>
      <c r="AD677" s="33"/>
      <c r="AE677" s="33"/>
      <c r="AF677" s="447">
        <f t="shared" si="399"/>
        <v>69</v>
      </c>
      <c r="AG677" s="38"/>
      <c r="AH677" s="38"/>
      <c r="AI677" s="38"/>
      <c r="AJ677" s="38"/>
      <c r="AK677" s="38"/>
      <c r="AL677" s="38"/>
      <c r="AM677" s="38"/>
      <c r="AN677" s="38"/>
      <c r="AO677" s="38"/>
      <c r="AP677" s="38"/>
      <c r="AQ677" s="38"/>
      <c r="AR677" s="38"/>
      <c r="AS677" s="447"/>
      <c r="AT677" s="455"/>
      <c r="AU677" s="450"/>
      <c r="AV677" s="38"/>
      <c r="AW677" s="38"/>
      <c r="AX677" s="38"/>
      <c r="AY677" s="455"/>
      <c r="AZ677" s="38"/>
      <c r="BA677" s="455"/>
      <c r="BB677" s="447"/>
      <c r="BC677" s="38"/>
      <c r="BD677" s="38"/>
      <c r="BE677" s="38"/>
      <c r="BF677" s="38"/>
      <c r="BG677" s="455"/>
      <c r="BH677" s="455">
        <v>10</v>
      </c>
      <c r="BI677" s="455"/>
      <c r="BJ677" s="455">
        <v>59</v>
      </c>
      <c r="BK677" s="455"/>
      <c r="BL677" s="450"/>
      <c r="BM677" s="38"/>
      <c r="BN677" s="38"/>
      <c r="BO677" s="38"/>
      <c r="BP677" s="38"/>
      <c r="BQ677" s="455">
        <f t="shared" si="406"/>
        <v>69</v>
      </c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  <c r="CI677" s="38"/>
      <c r="CJ677" s="38"/>
      <c r="CK677" s="38"/>
      <c r="CL677" s="38"/>
      <c r="CM677" s="38"/>
      <c r="CN677" s="38"/>
      <c r="CO677" s="38"/>
      <c r="CP677" s="188">
        <f t="shared" si="397"/>
        <v>0</v>
      </c>
      <c r="CQ677" s="38"/>
      <c r="CR677" s="38"/>
      <c r="CS677" s="38"/>
      <c r="CT677" s="38"/>
      <c r="CU677" s="38"/>
      <c r="CV677" s="38"/>
      <c r="CW677" s="38"/>
      <c r="CX677" s="38"/>
      <c r="CY677" s="38"/>
      <c r="CZ677" s="38"/>
      <c r="DA677" s="38"/>
      <c r="DB677" s="188">
        <f t="shared" si="398"/>
        <v>0</v>
      </c>
      <c r="DC677" s="38">
        <f t="shared" si="394"/>
        <v>0</v>
      </c>
      <c r="DD677" s="38"/>
      <c r="DE677" s="38"/>
      <c r="DF677" s="38"/>
      <c r="DG677" s="188">
        <f t="shared" si="395"/>
        <v>0</v>
      </c>
      <c r="DH677" s="38">
        <f t="shared" si="396"/>
        <v>0</v>
      </c>
      <c r="DI677" s="38"/>
      <c r="DJ677" s="38"/>
      <c r="DK677" s="38"/>
      <c r="DL677" s="38"/>
      <c r="DM677" s="38"/>
      <c r="DN677" s="38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</row>
    <row r="678" spans="2:158" s="78" customFormat="1" ht="24" customHeight="1">
      <c r="B678" s="746" t="s">
        <v>500</v>
      </c>
      <c r="C678" s="723" t="s">
        <v>501</v>
      </c>
      <c r="D678" s="79"/>
      <c r="E678" s="79"/>
      <c r="F678" s="79"/>
      <c r="G678" s="79"/>
      <c r="H678" s="79"/>
      <c r="I678" s="79"/>
      <c r="J678" s="79"/>
      <c r="K678" s="79"/>
      <c r="L678" s="79"/>
      <c r="M678" s="79"/>
      <c r="N678" s="79"/>
      <c r="O678" s="80"/>
      <c r="P678" s="79"/>
      <c r="Q678" s="79"/>
      <c r="R678" s="79"/>
      <c r="S678" s="79"/>
      <c r="T678" s="79"/>
      <c r="U678" s="79"/>
      <c r="V678" s="79"/>
      <c r="W678" s="79"/>
      <c r="X678" s="79"/>
      <c r="Y678" s="81">
        <v>144</v>
      </c>
      <c r="Z678" s="81"/>
      <c r="AA678" s="81"/>
      <c r="AB678" s="81"/>
      <c r="AC678" s="81"/>
      <c r="AD678" s="81"/>
      <c r="AE678" s="81"/>
      <c r="AF678" s="447">
        <f t="shared" si="399"/>
        <v>0.2</v>
      </c>
      <c r="AG678" s="79"/>
      <c r="AH678" s="79"/>
      <c r="AI678" s="79"/>
      <c r="AJ678" s="79"/>
      <c r="AK678" s="79"/>
      <c r="AL678" s="79"/>
      <c r="AM678" s="79"/>
      <c r="AN678" s="79"/>
      <c r="AO678" s="79"/>
      <c r="AP678" s="79"/>
      <c r="AQ678" s="79"/>
      <c r="AR678" s="79"/>
      <c r="AS678" s="447">
        <f t="shared" si="262"/>
        <v>0</v>
      </c>
      <c r="AT678" s="455"/>
      <c r="AU678" s="450">
        <f>SUM(AV678:AX678)</f>
        <v>0</v>
      </c>
      <c r="AV678" s="79"/>
      <c r="AW678" s="79"/>
      <c r="AX678" s="79"/>
      <c r="AY678" s="455"/>
      <c r="AZ678" s="79"/>
      <c r="BA678" s="455"/>
      <c r="BB678" s="447">
        <f>SUM(BC678,BD678,BF678)</f>
        <v>0</v>
      </c>
      <c r="BC678" s="79"/>
      <c r="BD678" s="79"/>
      <c r="BE678" s="79"/>
      <c r="BF678" s="79"/>
      <c r="BG678" s="455"/>
      <c r="BH678" s="455"/>
      <c r="BI678" s="455"/>
      <c r="BJ678" s="455">
        <v>0.1</v>
      </c>
      <c r="BK678" s="455"/>
      <c r="BL678" s="450">
        <v>0.1</v>
      </c>
      <c r="BM678" s="79"/>
      <c r="BN678" s="79"/>
      <c r="BO678" s="79"/>
      <c r="BP678" s="79">
        <v>0.1</v>
      </c>
      <c r="BQ678" s="455">
        <f t="shared" si="406"/>
        <v>0.2</v>
      </c>
      <c r="BR678" s="79"/>
      <c r="BS678" s="79"/>
      <c r="BT678" s="79"/>
      <c r="BU678" s="79"/>
      <c r="BV678" s="79"/>
      <c r="BW678" s="79"/>
      <c r="BX678" s="79"/>
      <c r="BY678" s="79"/>
      <c r="BZ678" s="79"/>
      <c r="CA678" s="79"/>
      <c r="CB678" s="79"/>
      <c r="CC678" s="79"/>
      <c r="CD678" s="79"/>
      <c r="CE678" s="79"/>
      <c r="CF678" s="79"/>
      <c r="CG678" s="79"/>
      <c r="CH678" s="79"/>
      <c r="CI678" s="79"/>
      <c r="CJ678" s="79"/>
      <c r="CK678" s="79"/>
      <c r="CL678" s="79"/>
      <c r="CM678" s="79"/>
      <c r="CN678" s="79"/>
      <c r="CO678" s="79"/>
      <c r="CP678" s="188">
        <f t="shared" si="397"/>
        <v>0</v>
      </c>
      <c r="CQ678" s="79"/>
      <c r="CR678" s="79"/>
      <c r="CS678" s="79"/>
      <c r="CT678" s="79"/>
      <c r="CU678" s="79"/>
      <c r="CV678" s="79"/>
      <c r="CW678" s="79"/>
      <c r="CX678" s="79"/>
      <c r="CY678" s="79"/>
      <c r="CZ678" s="79"/>
      <c r="DA678" s="79"/>
      <c r="DB678" s="188">
        <f t="shared" si="398"/>
        <v>0</v>
      </c>
      <c r="DC678" s="38">
        <f t="shared" si="394"/>
        <v>0</v>
      </c>
      <c r="DD678" s="79"/>
      <c r="DE678" s="79"/>
      <c r="DF678" s="79"/>
      <c r="DG678" s="188">
        <f t="shared" si="395"/>
        <v>0</v>
      </c>
      <c r="DH678" s="38">
        <f t="shared" si="396"/>
        <v>0</v>
      </c>
      <c r="DI678" s="79"/>
      <c r="DJ678" s="79"/>
      <c r="DK678" s="79"/>
      <c r="DL678" s="79"/>
      <c r="DM678" s="79"/>
      <c r="DN678" s="79"/>
      <c r="DO678" s="79"/>
      <c r="DP678" s="79"/>
      <c r="DQ678" s="79"/>
      <c r="DR678" s="79"/>
      <c r="DS678" s="79"/>
      <c r="DT678" s="79"/>
      <c r="DU678" s="79"/>
      <c r="DV678" s="79"/>
      <c r="DW678" s="79"/>
      <c r="DX678" s="79"/>
      <c r="DY678" s="79"/>
      <c r="DZ678" s="79"/>
      <c r="EA678" s="79"/>
      <c r="EB678" s="79"/>
      <c r="EC678" s="79"/>
      <c r="ED678" s="79"/>
      <c r="EE678" s="79"/>
      <c r="EF678" s="79"/>
      <c r="EG678" s="79"/>
      <c r="EH678" s="79"/>
      <c r="EI678" s="82"/>
      <c r="EJ678" s="82"/>
      <c r="EK678" s="82"/>
      <c r="EL678" s="82"/>
      <c r="EM678" s="82"/>
      <c r="EN678" s="82"/>
      <c r="EO678" s="82"/>
      <c r="EP678" s="82"/>
      <c r="EQ678" s="82"/>
      <c r="ER678" s="82"/>
      <c r="ES678" s="82"/>
      <c r="ET678" s="82"/>
      <c r="EU678" s="82"/>
      <c r="EV678" s="82"/>
      <c r="EW678" s="82"/>
      <c r="EX678" s="82"/>
      <c r="EY678" s="82"/>
      <c r="EZ678" s="82"/>
      <c r="FA678" s="82"/>
      <c r="FB678" s="82"/>
    </row>
    <row r="679" spans="2:158" s="78" customFormat="1">
      <c r="B679" s="747"/>
      <c r="C679" s="724"/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0"/>
      <c r="P679" s="79"/>
      <c r="Q679" s="79"/>
      <c r="R679" s="79"/>
      <c r="S679" s="79"/>
      <c r="T679" s="79"/>
      <c r="U679" s="79"/>
      <c r="V679" s="79"/>
      <c r="W679" s="79"/>
      <c r="X679" s="79"/>
      <c r="Y679" s="81">
        <f>SUM(Y680:Y693)</f>
        <v>144</v>
      </c>
      <c r="Z679" s="81"/>
      <c r="AA679" s="81"/>
      <c r="AB679" s="81"/>
      <c r="AC679" s="81"/>
      <c r="AD679" s="81"/>
      <c r="AE679" s="81"/>
      <c r="AF679" s="447">
        <f t="shared" si="399"/>
        <v>206</v>
      </c>
      <c r="AG679" s="81">
        <f t="shared" ref="AG679:BP679" si="407">SUM(AG680:AG693)</f>
        <v>0</v>
      </c>
      <c r="AH679" s="81">
        <f t="shared" si="407"/>
        <v>0</v>
      </c>
      <c r="AI679" s="81">
        <f t="shared" si="407"/>
        <v>0</v>
      </c>
      <c r="AJ679" s="81">
        <f t="shared" si="407"/>
        <v>0</v>
      </c>
      <c r="AK679" s="81">
        <f t="shared" si="407"/>
        <v>0</v>
      </c>
      <c r="AL679" s="81">
        <f t="shared" si="407"/>
        <v>0</v>
      </c>
      <c r="AM679" s="81">
        <f t="shared" si="407"/>
        <v>0</v>
      </c>
      <c r="AN679" s="81">
        <f t="shared" si="407"/>
        <v>0</v>
      </c>
      <c r="AO679" s="81">
        <f t="shared" si="407"/>
        <v>0</v>
      </c>
      <c r="AP679" s="81">
        <f t="shared" si="407"/>
        <v>0</v>
      </c>
      <c r="AQ679" s="81">
        <f t="shared" si="407"/>
        <v>0</v>
      </c>
      <c r="AR679" s="81">
        <f t="shared" si="407"/>
        <v>0</v>
      </c>
      <c r="AS679" s="450">
        <f t="shared" si="407"/>
        <v>0</v>
      </c>
      <c r="AT679" s="450">
        <f t="shared" si="407"/>
        <v>0</v>
      </c>
      <c r="AU679" s="450">
        <f t="shared" si="407"/>
        <v>0</v>
      </c>
      <c r="AV679" s="81">
        <f t="shared" si="407"/>
        <v>0</v>
      </c>
      <c r="AW679" s="81">
        <f t="shared" si="407"/>
        <v>0</v>
      </c>
      <c r="AX679" s="81">
        <f t="shared" si="407"/>
        <v>0</v>
      </c>
      <c r="AY679" s="450">
        <f t="shared" si="407"/>
        <v>0</v>
      </c>
      <c r="AZ679" s="81">
        <f t="shared" si="407"/>
        <v>0</v>
      </c>
      <c r="BA679" s="450">
        <f t="shared" si="407"/>
        <v>0</v>
      </c>
      <c r="BB679" s="450">
        <f t="shared" si="407"/>
        <v>0</v>
      </c>
      <c r="BC679" s="81">
        <f t="shared" si="407"/>
        <v>0</v>
      </c>
      <c r="BD679" s="81">
        <f t="shared" si="407"/>
        <v>0</v>
      </c>
      <c r="BE679" s="81">
        <f t="shared" si="407"/>
        <v>0</v>
      </c>
      <c r="BF679" s="81">
        <f t="shared" si="407"/>
        <v>0</v>
      </c>
      <c r="BG679" s="450">
        <f t="shared" si="407"/>
        <v>0</v>
      </c>
      <c r="BH679" s="450">
        <f t="shared" si="407"/>
        <v>0</v>
      </c>
      <c r="BI679" s="450">
        <f t="shared" si="407"/>
        <v>0</v>
      </c>
      <c r="BJ679" s="450">
        <f t="shared" si="407"/>
        <v>96</v>
      </c>
      <c r="BK679" s="450">
        <f t="shared" si="407"/>
        <v>14</v>
      </c>
      <c r="BL679" s="450">
        <f t="shared" si="407"/>
        <v>96</v>
      </c>
      <c r="BM679" s="81">
        <f t="shared" si="407"/>
        <v>0</v>
      </c>
      <c r="BN679" s="81">
        <f t="shared" si="407"/>
        <v>6</v>
      </c>
      <c r="BO679" s="81">
        <f t="shared" si="407"/>
        <v>0</v>
      </c>
      <c r="BP679" s="81">
        <f t="shared" si="407"/>
        <v>90</v>
      </c>
      <c r="BQ679" s="455">
        <f t="shared" si="406"/>
        <v>206</v>
      </c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  <c r="CH679" s="79"/>
      <c r="CI679" s="79"/>
      <c r="CJ679" s="79"/>
      <c r="CK679" s="79"/>
      <c r="CL679" s="79"/>
      <c r="CM679" s="79"/>
      <c r="CN679" s="79"/>
      <c r="CO679" s="79"/>
      <c r="CP679" s="188">
        <f t="shared" si="397"/>
        <v>0</v>
      </c>
      <c r="CQ679" s="79"/>
      <c r="CR679" s="79"/>
      <c r="CS679" s="79"/>
      <c r="CT679" s="79"/>
      <c r="CU679" s="79"/>
      <c r="CV679" s="79"/>
      <c r="CW679" s="79"/>
      <c r="CX679" s="79"/>
      <c r="CY679" s="79"/>
      <c r="CZ679" s="79"/>
      <c r="DA679" s="79"/>
      <c r="DB679" s="188">
        <f t="shared" si="398"/>
        <v>0</v>
      </c>
      <c r="DC679" s="38">
        <f t="shared" si="394"/>
        <v>0</v>
      </c>
      <c r="DD679" s="79"/>
      <c r="DE679" s="79"/>
      <c r="DF679" s="79"/>
      <c r="DG679" s="188">
        <f t="shared" si="395"/>
        <v>0</v>
      </c>
      <c r="DH679" s="38">
        <f t="shared" si="396"/>
        <v>0</v>
      </c>
      <c r="DI679" s="79"/>
      <c r="DJ679" s="79"/>
      <c r="DK679" s="79"/>
      <c r="DL679" s="79"/>
      <c r="DM679" s="79"/>
      <c r="DN679" s="79"/>
      <c r="DO679" s="79"/>
      <c r="DP679" s="79"/>
      <c r="DQ679" s="79"/>
      <c r="DR679" s="79"/>
      <c r="DS679" s="79"/>
      <c r="DT679" s="79"/>
      <c r="DU679" s="79"/>
      <c r="DV679" s="79"/>
      <c r="DW679" s="79"/>
      <c r="DX679" s="79"/>
      <c r="DY679" s="79"/>
      <c r="DZ679" s="79"/>
      <c r="EA679" s="79"/>
      <c r="EB679" s="79"/>
      <c r="EC679" s="79"/>
      <c r="ED679" s="79"/>
      <c r="EE679" s="79"/>
      <c r="EF679" s="79"/>
      <c r="EG679" s="79"/>
      <c r="EH679" s="79"/>
      <c r="EI679" s="82"/>
      <c r="EJ679" s="82"/>
      <c r="EK679" s="82"/>
      <c r="EL679" s="82"/>
      <c r="EM679" s="82"/>
      <c r="EN679" s="82"/>
      <c r="EO679" s="82"/>
      <c r="EP679" s="82"/>
      <c r="EQ679" s="82"/>
      <c r="ER679" s="82"/>
      <c r="ES679" s="82"/>
      <c r="ET679" s="82"/>
      <c r="EU679" s="82"/>
      <c r="EV679" s="82"/>
      <c r="EW679" s="82"/>
      <c r="EX679" s="82"/>
      <c r="EY679" s="82"/>
      <c r="EZ679" s="82"/>
      <c r="FA679" s="82"/>
      <c r="FB679" s="82"/>
    </row>
    <row r="680" spans="2:158" s="69" customFormat="1">
      <c r="B680" s="116"/>
      <c r="C680" s="77" t="s">
        <v>385</v>
      </c>
      <c r="D680" s="71"/>
      <c r="E680" s="71"/>
      <c r="F680" s="71"/>
      <c r="G680" s="71"/>
      <c r="H680" s="71"/>
      <c r="I680" s="71"/>
      <c r="J680" s="71"/>
      <c r="K680" s="71"/>
      <c r="L680" s="71"/>
      <c r="M680" s="71"/>
      <c r="N680" s="71"/>
      <c r="O680" s="72"/>
      <c r="P680" s="71"/>
      <c r="Q680" s="71"/>
      <c r="R680" s="71"/>
      <c r="S680" s="71"/>
      <c r="T680" s="71"/>
      <c r="U680" s="71"/>
      <c r="V680" s="71"/>
      <c r="W680" s="71"/>
      <c r="X680" s="71"/>
      <c r="Y680" s="73">
        <v>14</v>
      </c>
      <c r="Z680" s="73"/>
      <c r="AA680" s="73"/>
      <c r="AB680" s="73"/>
      <c r="AC680" s="73"/>
      <c r="AD680" s="73"/>
      <c r="AE680" s="73"/>
      <c r="AF680" s="447">
        <f t="shared" si="399"/>
        <v>32</v>
      </c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447">
        <f t="shared" si="262"/>
        <v>0</v>
      </c>
      <c r="AT680" s="455"/>
      <c r="AU680" s="450">
        <f t="shared" ref="AU680:AU693" si="408">SUM(AV680:AX680)</f>
        <v>0</v>
      </c>
      <c r="AV680" s="71"/>
      <c r="AW680" s="71"/>
      <c r="AX680" s="71"/>
      <c r="AY680" s="455"/>
      <c r="AZ680" s="71"/>
      <c r="BA680" s="455"/>
      <c r="BB680" s="447">
        <f t="shared" ref="BB680:BB693" si="409">SUM(BC680,BD680,BF680)</f>
        <v>0</v>
      </c>
      <c r="BC680" s="71"/>
      <c r="BD680" s="71"/>
      <c r="BE680" s="71"/>
      <c r="BF680" s="71"/>
      <c r="BG680" s="455"/>
      <c r="BH680" s="455"/>
      <c r="BI680" s="455"/>
      <c r="BJ680" s="455">
        <v>1</v>
      </c>
      <c r="BK680" s="455">
        <v>14</v>
      </c>
      <c r="BL680" s="450">
        <f t="shared" ref="BL680:BL693" si="410">SUM(BM680:BP680)</f>
        <v>17</v>
      </c>
      <c r="BM680" s="71"/>
      <c r="BN680" s="71">
        <v>6</v>
      </c>
      <c r="BO680" s="71"/>
      <c r="BP680" s="71">
        <v>11</v>
      </c>
      <c r="BQ680" s="455">
        <f t="shared" si="406"/>
        <v>32</v>
      </c>
      <c r="BR680" s="71"/>
      <c r="BS680" s="71"/>
      <c r="BT680" s="71"/>
      <c r="BU680" s="71"/>
      <c r="BV680" s="71"/>
      <c r="BW680" s="71"/>
      <c r="BX680" s="71"/>
      <c r="BY680" s="71"/>
      <c r="BZ680" s="71"/>
      <c r="CA680" s="71"/>
      <c r="CB680" s="71"/>
      <c r="CC680" s="71"/>
      <c r="CD680" s="71"/>
      <c r="CE680" s="71"/>
      <c r="CF680" s="71"/>
      <c r="CG680" s="71"/>
      <c r="CH680" s="71"/>
      <c r="CI680" s="71"/>
      <c r="CJ680" s="71"/>
      <c r="CK680" s="71"/>
      <c r="CL680" s="71"/>
      <c r="CM680" s="71"/>
      <c r="CN680" s="71"/>
      <c r="CO680" s="71"/>
      <c r="CP680" s="190">
        <f t="shared" si="397"/>
        <v>0</v>
      </c>
      <c r="CQ680" s="71"/>
      <c r="CR680" s="71"/>
      <c r="CS680" s="71"/>
      <c r="CT680" s="71"/>
      <c r="CU680" s="71"/>
      <c r="CV680" s="71"/>
      <c r="CW680" s="71"/>
      <c r="CX680" s="71"/>
      <c r="CY680" s="71"/>
      <c r="CZ680" s="71"/>
      <c r="DA680" s="71"/>
      <c r="DB680" s="190">
        <f t="shared" si="398"/>
        <v>0</v>
      </c>
      <c r="DC680" s="71">
        <f t="shared" si="394"/>
        <v>0</v>
      </c>
      <c r="DD680" s="71"/>
      <c r="DE680" s="71"/>
      <c r="DF680" s="71"/>
      <c r="DG680" s="190">
        <f t="shared" si="395"/>
        <v>0</v>
      </c>
      <c r="DH680" s="71">
        <f t="shared" si="396"/>
        <v>0</v>
      </c>
      <c r="DI680" s="71"/>
      <c r="DJ680" s="71"/>
      <c r="DK680" s="71"/>
      <c r="DL680" s="71"/>
      <c r="DM680" s="71"/>
      <c r="DN680" s="71"/>
      <c r="DO680" s="71"/>
      <c r="DP680" s="71"/>
      <c r="DQ680" s="71"/>
      <c r="DR680" s="71"/>
      <c r="DS680" s="71"/>
      <c r="DT680" s="71"/>
      <c r="DU680" s="71"/>
      <c r="DV680" s="71"/>
      <c r="DW680" s="71"/>
      <c r="DX680" s="71"/>
      <c r="DY680" s="71"/>
      <c r="DZ680" s="71"/>
      <c r="EA680" s="71"/>
      <c r="EB680" s="71"/>
      <c r="EC680" s="71"/>
      <c r="ED680" s="71"/>
      <c r="EE680" s="71"/>
      <c r="EF680" s="71"/>
      <c r="EG680" s="71"/>
      <c r="EH680" s="71"/>
      <c r="EI680" s="74"/>
      <c r="EJ680" s="74"/>
      <c r="EK680" s="74"/>
      <c r="EL680" s="74"/>
      <c r="EM680" s="74"/>
      <c r="EN680" s="74"/>
      <c r="EO680" s="74"/>
      <c r="EP680" s="74"/>
      <c r="EQ680" s="74"/>
      <c r="ER680" s="74"/>
      <c r="ES680" s="74"/>
      <c r="ET680" s="74"/>
      <c r="EU680" s="74"/>
      <c r="EV680" s="74"/>
      <c r="EW680" s="74"/>
      <c r="EX680" s="74"/>
      <c r="EY680" s="74"/>
      <c r="EZ680" s="74"/>
      <c r="FA680" s="74"/>
      <c r="FB680" s="74"/>
    </row>
    <row r="681" spans="2:158" s="69" customFormat="1">
      <c r="B681" s="116"/>
      <c r="C681" s="77" t="s">
        <v>386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2"/>
      <c r="P681" s="71"/>
      <c r="Q681" s="71"/>
      <c r="R681" s="71"/>
      <c r="S681" s="71"/>
      <c r="T681" s="71"/>
      <c r="U681" s="71"/>
      <c r="V681" s="71"/>
      <c r="W681" s="71"/>
      <c r="X681" s="71"/>
      <c r="Y681" s="73"/>
      <c r="Z681" s="73"/>
      <c r="AA681" s="73"/>
      <c r="AB681" s="73"/>
      <c r="AC681" s="73"/>
      <c r="AD681" s="73"/>
      <c r="AE681" s="73"/>
      <c r="AF681" s="447">
        <f t="shared" si="399"/>
        <v>0</v>
      </c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447">
        <f t="shared" si="262"/>
        <v>0</v>
      </c>
      <c r="AT681" s="455"/>
      <c r="AU681" s="450">
        <f t="shared" si="408"/>
        <v>0</v>
      </c>
      <c r="AV681" s="71"/>
      <c r="AW681" s="71"/>
      <c r="AX681" s="71"/>
      <c r="AY681" s="455"/>
      <c r="AZ681" s="71"/>
      <c r="BA681" s="455"/>
      <c r="BB681" s="447">
        <f t="shared" si="409"/>
        <v>0</v>
      </c>
      <c r="BC681" s="71"/>
      <c r="BD681" s="71"/>
      <c r="BE681" s="71"/>
      <c r="BF681" s="71"/>
      <c r="BG681" s="455"/>
      <c r="BH681" s="455"/>
      <c r="BI681" s="455"/>
      <c r="BJ681" s="455"/>
      <c r="BK681" s="455"/>
      <c r="BL681" s="450">
        <f t="shared" si="410"/>
        <v>0</v>
      </c>
      <c r="BM681" s="71"/>
      <c r="BN681" s="71"/>
      <c r="BO681" s="71"/>
      <c r="BP681" s="71"/>
      <c r="BQ681" s="455">
        <f t="shared" si="406"/>
        <v>0</v>
      </c>
      <c r="BR681" s="71"/>
      <c r="BS681" s="71"/>
      <c r="BT681" s="71"/>
      <c r="BU681" s="71"/>
      <c r="BV681" s="71"/>
      <c r="BW681" s="71"/>
      <c r="BX681" s="71"/>
      <c r="BY681" s="71"/>
      <c r="BZ681" s="71"/>
      <c r="CA681" s="71"/>
      <c r="CB681" s="71"/>
      <c r="CC681" s="71"/>
      <c r="CD681" s="71"/>
      <c r="CE681" s="71"/>
      <c r="CF681" s="71"/>
      <c r="CG681" s="71"/>
      <c r="CH681" s="71"/>
      <c r="CI681" s="71"/>
      <c r="CJ681" s="71"/>
      <c r="CK681" s="71"/>
      <c r="CL681" s="71"/>
      <c r="CM681" s="71"/>
      <c r="CN681" s="71"/>
      <c r="CO681" s="71"/>
      <c r="CP681" s="190">
        <f t="shared" si="397"/>
        <v>0</v>
      </c>
      <c r="CQ681" s="71"/>
      <c r="CR681" s="71"/>
      <c r="CS681" s="71"/>
      <c r="CT681" s="71"/>
      <c r="CU681" s="71"/>
      <c r="CV681" s="71"/>
      <c r="CW681" s="71"/>
      <c r="CX681" s="71"/>
      <c r="CY681" s="71"/>
      <c r="CZ681" s="71"/>
      <c r="DA681" s="71"/>
      <c r="DB681" s="190">
        <f t="shared" si="398"/>
        <v>0</v>
      </c>
      <c r="DC681" s="71">
        <f t="shared" si="394"/>
        <v>0</v>
      </c>
      <c r="DD681" s="71"/>
      <c r="DE681" s="71"/>
      <c r="DF681" s="71"/>
      <c r="DG681" s="190">
        <f t="shared" si="395"/>
        <v>0</v>
      </c>
      <c r="DH681" s="71">
        <f t="shared" si="396"/>
        <v>0</v>
      </c>
      <c r="DI681" s="71"/>
      <c r="DJ681" s="71"/>
      <c r="DK681" s="71"/>
      <c r="DL681" s="71"/>
      <c r="DM681" s="71"/>
      <c r="DN681" s="71"/>
      <c r="DO681" s="71"/>
      <c r="DP681" s="71"/>
      <c r="DQ681" s="71"/>
      <c r="DR681" s="71"/>
      <c r="DS681" s="71"/>
      <c r="DT681" s="71"/>
      <c r="DU681" s="71"/>
      <c r="DV681" s="71"/>
      <c r="DW681" s="71"/>
      <c r="DX681" s="71"/>
      <c r="DY681" s="71"/>
      <c r="DZ681" s="71"/>
      <c r="EA681" s="71"/>
      <c r="EB681" s="71"/>
      <c r="EC681" s="71"/>
      <c r="ED681" s="71"/>
      <c r="EE681" s="71"/>
      <c r="EF681" s="71"/>
      <c r="EG681" s="71"/>
      <c r="EH681" s="71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</row>
    <row r="682" spans="2:158" s="69" customFormat="1">
      <c r="B682" s="116"/>
      <c r="C682" s="77" t="s">
        <v>387</v>
      </c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2"/>
      <c r="P682" s="71"/>
      <c r="Q682" s="71"/>
      <c r="R682" s="71"/>
      <c r="S682" s="71"/>
      <c r="T682" s="71"/>
      <c r="U682" s="71"/>
      <c r="V682" s="71"/>
      <c r="W682" s="71"/>
      <c r="X682" s="71"/>
      <c r="Y682" s="73"/>
      <c r="Z682" s="73"/>
      <c r="AA682" s="73"/>
      <c r="AB682" s="73"/>
      <c r="AC682" s="73"/>
      <c r="AD682" s="73"/>
      <c r="AE682" s="73"/>
      <c r="AF682" s="447">
        <f t="shared" si="399"/>
        <v>0</v>
      </c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447">
        <f t="shared" si="262"/>
        <v>0</v>
      </c>
      <c r="AT682" s="455"/>
      <c r="AU682" s="450">
        <f t="shared" si="408"/>
        <v>0</v>
      </c>
      <c r="AV682" s="71"/>
      <c r="AW682" s="71"/>
      <c r="AX682" s="71"/>
      <c r="AY682" s="455"/>
      <c r="AZ682" s="71"/>
      <c r="BA682" s="455"/>
      <c r="BB682" s="447">
        <f t="shared" si="409"/>
        <v>0</v>
      </c>
      <c r="BC682" s="71"/>
      <c r="BD682" s="71"/>
      <c r="BE682" s="71"/>
      <c r="BF682" s="71"/>
      <c r="BG682" s="455"/>
      <c r="BH682" s="455"/>
      <c r="BI682" s="455"/>
      <c r="BJ682" s="455"/>
      <c r="BK682" s="455"/>
      <c r="BL682" s="450">
        <f t="shared" si="410"/>
        <v>0</v>
      </c>
      <c r="BM682" s="71"/>
      <c r="BN682" s="71"/>
      <c r="BO682" s="71"/>
      <c r="BP682" s="71"/>
      <c r="BQ682" s="455">
        <f t="shared" si="406"/>
        <v>0</v>
      </c>
      <c r="BR682" s="71"/>
      <c r="BS682" s="71"/>
      <c r="BT682" s="71"/>
      <c r="BU682" s="71"/>
      <c r="BV682" s="71"/>
      <c r="BW682" s="71"/>
      <c r="BX682" s="71"/>
      <c r="BY682" s="71"/>
      <c r="BZ682" s="71"/>
      <c r="CA682" s="71"/>
      <c r="CB682" s="71"/>
      <c r="CC682" s="71"/>
      <c r="CD682" s="71"/>
      <c r="CE682" s="71"/>
      <c r="CF682" s="71"/>
      <c r="CG682" s="71"/>
      <c r="CH682" s="71"/>
      <c r="CI682" s="71"/>
      <c r="CJ682" s="71"/>
      <c r="CK682" s="71"/>
      <c r="CL682" s="71"/>
      <c r="CM682" s="71"/>
      <c r="CN682" s="71"/>
      <c r="CO682" s="71"/>
      <c r="CP682" s="190">
        <f t="shared" si="397"/>
        <v>0</v>
      </c>
      <c r="CQ682" s="71"/>
      <c r="CR682" s="71"/>
      <c r="CS682" s="71"/>
      <c r="CT682" s="71"/>
      <c r="CU682" s="71"/>
      <c r="CV682" s="71"/>
      <c r="CW682" s="71"/>
      <c r="CX682" s="71"/>
      <c r="CY682" s="71"/>
      <c r="CZ682" s="71"/>
      <c r="DA682" s="71"/>
      <c r="DB682" s="190">
        <f t="shared" si="398"/>
        <v>0</v>
      </c>
      <c r="DC682" s="71">
        <f t="shared" si="394"/>
        <v>0</v>
      </c>
      <c r="DD682" s="71"/>
      <c r="DE682" s="71"/>
      <c r="DF682" s="71"/>
      <c r="DG682" s="190">
        <f t="shared" si="395"/>
        <v>0</v>
      </c>
      <c r="DH682" s="71">
        <f t="shared" si="396"/>
        <v>0</v>
      </c>
      <c r="DI682" s="71"/>
      <c r="DJ682" s="71"/>
      <c r="DK682" s="71"/>
      <c r="DL682" s="71"/>
      <c r="DM682" s="71"/>
      <c r="DN682" s="71"/>
      <c r="DO682" s="71"/>
      <c r="DP682" s="71"/>
      <c r="DQ682" s="71"/>
      <c r="DR682" s="71"/>
      <c r="DS682" s="71"/>
      <c r="DT682" s="71"/>
      <c r="DU682" s="71"/>
      <c r="DV682" s="71"/>
      <c r="DW682" s="71"/>
      <c r="DX682" s="71"/>
      <c r="DY682" s="71"/>
      <c r="DZ682" s="71"/>
      <c r="EA682" s="71"/>
      <c r="EB682" s="71"/>
      <c r="EC682" s="71"/>
      <c r="ED682" s="71"/>
      <c r="EE682" s="71"/>
      <c r="EF682" s="71"/>
      <c r="EG682" s="71"/>
      <c r="EH682" s="71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</row>
    <row r="683" spans="2:158" s="69" customFormat="1">
      <c r="B683" s="116"/>
      <c r="C683" s="77" t="s">
        <v>388</v>
      </c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2"/>
      <c r="P683" s="71"/>
      <c r="Q683" s="71"/>
      <c r="R683" s="71"/>
      <c r="S683" s="71"/>
      <c r="T683" s="71"/>
      <c r="U683" s="71"/>
      <c r="V683" s="71"/>
      <c r="W683" s="71"/>
      <c r="X683" s="71"/>
      <c r="Y683" s="73"/>
      <c r="Z683" s="73"/>
      <c r="AA683" s="73"/>
      <c r="AB683" s="73"/>
      <c r="AC683" s="73"/>
      <c r="AD683" s="73"/>
      <c r="AE683" s="73"/>
      <c r="AF683" s="447">
        <f t="shared" si="399"/>
        <v>0</v>
      </c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447">
        <f t="shared" si="262"/>
        <v>0</v>
      </c>
      <c r="AT683" s="455"/>
      <c r="AU683" s="450">
        <f t="shared" si="408"/>
        <v>0</v>
      </c>
      <c r="AV683" s="71"/>
      <c r="AW683" s="71"/>
      <c r="AX683" s="71"/>
      <c r="AY683" s="455"/>
      <c r="AZ683" s="71"/>
      <c r="BA683" s="455"/>
      <c r="BB683" s="447">
        <f t="shared" si="409"/>
        <v>0</v>
      </c>
      <c r="BC683" s="71"/>
      <c r="BD683" s="71"/>
      <c r="BE683" s="71"/>
      <c r="BF683" s="71"/>
      <c r="BG683" s="455"/>
      <c r="BH683" s="455"/>
      <c r="BI683" s="455"/>
      <c r="BJ683" s="455"/>
      <c r="BK683" s="455"/>
      <c r="BL683" s="450">
        <f t="shared" si="410"/>
        <v>0</v>
      </c>
      <c r="BM683" s="71"/>
      <c r="BN683" s="71"/>
      <c r="BO683" s="71"/>
      <c r="BP683" s="71"/>
      <c r="BQ683" s="455">
        <f t="shared" si="406"/>
        <v>0</v>
      </c>
      <c r="BR683" s="71"/>
      <c r="BS683" s="71"/>
      <c r="BT683" s="71"/>
      <c r="BU683" s="71"/>
      <c r="BV683" s="71"/>
      <c r="BW683" s="71"/>
      <c r="BX683" s="71"/>
      <c r="BY683" s="71"/>
      <c r="BZ683" s="71"/>
      <c r="CA683" s="71"/>
      <c r="CB683" s="71"/>
      <c r="CC683" s="71"/>
      <c r="CD683" s="71"/>
      <c r="CE683" s="71"/>
      <c r="CF683" s="71"/>
      <c r="CG683" s="71"/>
      <c r="CH683" s="71"/>
      <c r="CI683" s="71"/>
      <c r="CJ683" s="71"/>
      <c r="CK683" s="71"/>
      <c r="CL683" s="71"/>
      <c r="CM683" s="71"/>
      <c r="CN683" s="71"/>
      <c r="CO683" s="71"/>
      <c r="CP683" s="190">
        <f t="shared" si="397"/>
        <v>0</v>
      </c>
      <c r="CQ683" s="71"/>
      <c r="CR683" s="71"/>
      <c r="CS683" s="71"/>
      <c r="CT683" s="71"/>
      <c r="CU683" s="71"/>
      <c r="CV683" s="71"/>
      <c r="CW683" s="71"/>
      <c r="CX683" s="71"/>
      <c r="CY683" s="71"/>
      <c r="CZ683" s="71"/>
      <c r="DA683" s="71"/>
      <c r="DB683" s="190">
        <f t="shared" si="398"/>
        <v>0</v>
      </c>
      <c r="DC683" s="71">
        <f t="shared" si="394"/>
        <v>0</v>
      </c>
      <c r="DD683" s="71"/>
      <c r="DE683" s="71"/>
      <c r="DF683" s="71"/>
      <c r="DG683" s="190">
        <f t="shared" si="395"/>
        <v>0</v>
      </c>
      <c r="DH683" s="71">
        <f t="shared" si="396"/>
        <v>0</v>
      </c>
      <c r="DI683" s="71"/>
      <c r="DJ683" s="71"/>
      <c r="DK683" s="71"/>
      <c r="DL683" s="71"/>
      <c r="DM683" s="71"/>
      <c r="DN683" s="71"/>
      <c r="DO683" s="71"/>
      <c r="DP683" s="71"/>
      <c r="DQ683" s="71"/>
      <c r="DR683" s="71"/>
      <c r="DS683" s="71"/>
      <c r="DT683" s="71"/>
      <c r="DU683" s="71"/>
      <c r="DV683" s="71"/>
      <c r="DW683" s="71"/>
      <c r="DX683" s="71"/>
      <c r="DY683" s="71"/>
      <c r="DZ683" s="71"/>
      <c r="EA683" s="71"/>
      <c r="EB683" s="71"/>
      <c r="EC683" s="71"/>
      <c r="ED683" s="71"/>
      <c r="EE683" s="71"/>
      <c r="EF683" s="71"/>
      <c r="EG683" s="71"/>
      <c r="EH683" s="71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</row>
    <row r="684" spans="2:158" s="69" customFormat="1">
      <c r="B684" s="116"/>
      <c r="C684" s="77" t="s">
        <v>389</v>
      </c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2"/>
      <c r="P684" s="71"/>
      <c r="Q684" s="71"/>
      <c r="R684" s="71"/>
      <c r="S684" s="71"/>
      <c r="T684" s="71"/>
      <c r="U684" s="71"/>
      <c r="V684" s="71"/>
      <c r="W684" s="71"/>
      <c r="X684" s="71"/>
      <c r="Y684" s="73"/>
      <c r="Z684" s="73"/>
      <c r="AA684" s="73"/>
      <c r="AB684" s="73"/>
      <c r="AC684" s="73"/>
      <c r="AD684" s="73"/>
      <c r="AE684" s="73"/>
      <c r="AF684" s="447">
        <f t="shared" si="399"/>
        <v>0</v>
      </c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447">
        <f t="shared" si="262"/>
        <v>0</v>
      </c>
      <c r="AT684" s="455"/>
      <c r="AU684" s="450">
        <f t="shared" si="408"/>
        <v>0</v>
      </c>
      <c r="AV684" s="71"/>
      <c r="AW684" s="71"/>
      <c r="AX684" s="71"/>
      <c r="AY684" s="455"/>
      <c r="AZ684" s="71"/>
      <c r="BA684" s="455"/>
      <c r="BB684" s="447">
        <f t="shared" si="409"/>
        <v>0</v>
      </c>
      <c r="BC684" s="71"/>
      <c r="BD684" s="71"/>
      <c r="BE684" s="71"/>
      <c r="BF684" s="71"/>
      <c r="BG684" s="455"/>
      <c r="BH684" s="455"/>
      <c r="BI684" s="455"/>
      <c r="BJ684" s="455"/>
      <c r="BK684" s="455"/>
      <c r="BL684" s="450">
        <f t="shared" si="410"/>
        <v>0</v>
      </c>
      <c r="BM684" s="71"/>
      <c r="BN684" s="71"/>
      <c r="BO684" s="71"/>
      <c r="BP684" s="71"/>
      <c r="BQ684" s="455">
        <f t="shared" si="406"/>
        <v>0</v>
      </c>
      <c r="BR684" s="71"/>
      <c r="BS684" s="71"/>
      <c r="BT684" s="71"/>
      <c r="BU684" s="71"/>
      <c r="BV684" s="71"/>
      <c r="BW684" s="71"/>
      <c r="BX684" s="71"/>
      <c r="BY684" s="71"/>
      <c r="BZ684" s="71"/>
      <c r="CA684" s="71"/>
      <c r="CB684" s="71"/>
      <c r="CC684" s="71"/>
      <c r="CD684" s="71"/>
      <c r="CE684" s="71"/>
      <c r="CF684" s="71"/>
      <c r="CG684" s="71"/>
      <c r="CH684" s="71"/>
      <c r="CI684" s="71"/>
      <c r="CJ684" s="71"/>
      <c r="CK684" s="71"/>
      <c r="CL684" s="71"/>
      <c r="CM684" s="71"/>
      <c r="CN684" s="71"/>
      <c r="CO684" s="71"/>
      <c r="CP684" s="190">
        <f t="shared" si="397"/>
        <v>0</v>
      </c>
      <c r="CQ684" s="71"/>
      <c r="CR684" s="71"/>
      <c r="CS684" s="71"/>
      <c r="CT684" s="71"/>
      <c r="CU684" s="71"/>
      <c r="CV684" s="71"/>
      <c r="CW684" s="71"/>
      <c r="CX684" s="71"/>
      <c r="CY684" s="71"/>
      <c r="CZ684" s="71"/>
      <c r="DA684" s="71"/>
      <c r="DB684" s="190">
        <f t="shared" si="398"/>
        <v>0</v>
      </c>
      <c r="DC684" s="71">
        <f t="shared" si="394"/>
        <v>0</v>
      </c>
      <c r="DD684" s="71"/>
      <c r="DE684" s="71"/>
      <c r="DF684" s="71"/>
      <c r="DG684" s="190">
        <f t="shared" si="395"/>
        <v>0</v>
      </c>
      <c r="DH684" s="71">
        <f t="shared" si="396"/>
        <v>0</v>
      </c>
      <c r="DI684" s="71"/>
      <c r="DJ684" s="71"/>
      <c r="DK684" s="71"/>
      <c r="DL684" s="71"/>
      <c r="DM684" s="71"/>
      <c r="DN684" s="71"/>
      <c r="DO684" s="71"/>
      <c r="DP684" s="71"/>
      <c r="DQ684" s="71"/>
      <c r="DR684" s="71"/>
      <c r="DS684" s="71"/>
      <c r="DT684" s="71"/>
      <c r="DU684" s="71"/>
      <c r="DV684" s="71"/>
      <c r="DW684" s="71"/>
      <c r="DX684" s="71"/>
      <c r="DY684" s="71"/>
      <c r="DZ684" s="71"/>
      <c r="EA684" s="71"/>
      <c r="EB684" s="71"/>
      <c r="EC684" s="71"/>
      <c r="ED684" s="71"/>
      <c r="EE684" s="71"/>
      <c r="EF684" s="71"/>
      <c r="EG684" s="71"/>
      <c r="EH684" s="71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</row>
    <row r="685" spans="2:158" s="69" customFormat="1">
      <c r="B685" s="116"/>
      <c r="C685" s="77" t="s">
        <v>390</v>
      </c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2"/>
      <c r="P685" s="71"/>
      <c r="Q685" s="71"/>
      <c r="R685" s="71"/>
      <c r="S685" s="71"/>
      <c r="T685" s="71"/>
      <c r="U685" s="71"/>
      <c r="V685" s="71"/>
      <c r="W685" s="71"/>
      <c r="X685" s="71"/>
      <c r="Y685" s="73"/>
      <c r="Z685" s="73"/>
      <c r="AA685" s="73"/>
      <c r="AB685" s="73"/>
      <c r="AC685" s="73"/>
      <c r="AD685" s="73"/>
      <c r="AE685" s="73"/>
      <c r="AF685" s="447">
        <f t="shared" si="399"/>
        <v>0</v>
      </c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447">
        <f t="shared" si="262"/>
        <v>0</v>
      </c>
      <c r="AT685" s="455"/>
      <c r="AU685" s="450">
        <f t="shared" si="408"/>
        <v>0</v>
      </c>
      <c r="AV685" s="71"/>
      <c r="AW685" s="71"/>
      <c r="AX685" s="71"/>
      <c r="AY685" s="455"/>
      <c r="AZ685" s="71"/>
      <c r="BA685" s="455"/>
      <c r="BB685" s="447">
        <f t="shared" si="409"/>
        <v>0</v>
      </c>
      <c r="BC685" s="71"/>
      <c r="BD685" s="71"/>
      <c r="BE685" s="71"/>
      <c r="BF685" s="71"/>
      <c r="BG685" s="455"/>
      <c r="BH685" s="455"/>
      <c r="BI685" s="455"/>
      <c r="BJ685" s="455"/>
      <c r="BK685" s="455"/>
      <c r="BL685" s="450">
        <f t="shared" si="410"/>
        <v>0</v>
      </c>
      <c r="BM685" s="71"/>
      <c r="BN685" s="71"/>
      <c r="BO685" s="71"/>
      <c r="BP685" s="71"/>
      <c r="BQ685" s="455">
        <f t="shared" si="406"/>
        <v>0</v>
      </c>
      <c r="BR685" s="71"/>
      <c r="BS685" s="71"/>
      <c r="BT685" s="71"/>
      <c r="BU685" s="71"/>
      <c r="BV685" s="71"/>
      <c r="BW685" s="71"/>
      <c r="BX685" s="71"/>
      <c r="BY685" s="71"/>
      <c r="BZ685" s="71"/>
      <c r="CA685" s="71"/>
      <c r="CB685" s="71"/>
      <c r="CC685" s="71"/>
      <c r="CD685" s="71"/>
      <c r="CE685" s="71"/>
      <c r="CF685" s="71"/>
      <c r="CG685" s="71"/>
      <c r="CH685" s="71"/>
      <c r="CI685" s="71"/>
      <c r="CJ685" s="71"/>
      <c r="CK685" s="71"/>
      <c r="CL685" s="71"/>
      <c r="CM685" s="71"/>
      <c r="CN685" s="71"/>
      <c r="CO685" s="71"/>
      <c r="CP685" s="190">
        <f t="shared" si="397"/>
        <v>0</v>
      </c>
      <c r="CQ685" s="71"/>
      <c r="CR685" s="71"/>
      <c r="CS685" s="71"/>
      <c r="CT685" s="71"/>
      <c r="CU685" s="71"/>
      <c r="CV685" s="71"/>
      <c r="CW685" s="71"/>
      <c r="CX685" s="71"/>
      <c r="CY685" s="71"/>
      <c r="CZ685" s="71"/>
      <c r="DA685" s="71"/>
      <c r="DB685" s="190">
        <f t="shared" si="398"/>
        <v>0</v>
      </c>
      <c r="DC685" s="71">
        <f t="shared" si="394"/>
        <v>0</v>
      </c>
      <c r="DD685" s="71"/>
      <c r="DE685" s="71"/>
      <c r="DF685" s="71"/>
      <c r="DG685" s="190">
        <f t="shared" si="395"/>
        <v>0</v>
      </c>
      <c r="DH685" s="71">
        <f t="shared" si="396"/>
        <v>0</v>
      </c>
      <c r="DI685" s="71"/>
      <c r="DJ685" s="71"/>
      <c r="DK685" s="71"/>
      <c r="DL685" s="71"/>
      <c r="DM685" s="71"/>
      <c r="DN685" s="71"/>
      <c r="DO685" s="71"/>
      <c r="DP685" s="71"/>
      <c r="DQ685" s="71"/>
      <c r="DR685" s="71"/>
      <c r="DS685" s="71"/>
      <c r="DT685" s="71"/>
      <c r="DU685" s="71"/>
      <c r="DV685" s="71"/>
      <c r="DW685" s="71"/>
      <c r="DX685" s="71"/>
      <c r="DY685" s="71"/>
      <c r="DZ685" s="71"/>
      <c r="EA685" s="71"/>
      <c r="EB685" s="71"/>
      <c r="EC685" s="71"/>
      <c r="ED685" s="71"/>
      <c r="EE685" s="71"/>
      <c r="EF685" s="71"/>
      <c r="EG685" s="71"/>
      <c r="EH685" s="71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</row>
    <row r="686" spans="2:158" s="69" customFormat="1">
      <c r="B686" s="116"/>
      <c r="C686" s="77" t="s">
        <v>391</v>
      </c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2"/>
      <c r="P686" s="71"/>
      <c r="Q686" s="71"/>
      <c r="R686" s="71"/>
      <c r="S686" s="71"/>
      <c r="T686" s="71"/>
      <c r="U686" s="71"/>
      <c r="V686" s="71"/>
      <c r="W686" s="71"/>
      <c r="X686" s="71"/>
      <c r="Y686" s="73">
        <v>130</v>
      </c>
      <c r="Z686" s="73"/>
      <c r="AA686" s="73"/>
      <c r="AB686" s="73"/>
      <c r="AC686" s="73"/>
      <c r="AD686" s="73"/>
      <c r="AE686" s="73"/>
      <c r="AF686" s="447">
        <f t="shared" si="399"/>
        <v>95</v>
      </c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447">
        <f t="shared" si="262"/>
        <v>0</v>
      </c>
      <c r="AT686" s="455"/>
      <c r="AU686" s="450">
        <f t="shared" si="408"/>
        <v>0</v>
      </c>
      <c r="AV686" s="71"/>
      <c r="AW686" s="71"/>
      <c r="AX686" s="71"/>
      <c r="AY686" s="455"/>
      <c r="AZ686" s="71"/>
      <c r="BA686" s="455"/>
      <c r="BB686" s="447">
        <f t="shared" si="409"/>
        <v>0</v>
      </c>
      <c r="BC686" s="71"/>
      <c r="BD686" s="71"/>
      <c r="BE686" s="71"/>
      <c r="BF686" s="71"/>
      <c r="BG686" s="455"/>
      <c r="BH686" s="455"/>
      <c r="BI686" s="455"/>
      <c r="BJ686" s="455">
        <v>95</v>
      </c>
      <c r="BK686" s="455"/>
      <c r="BL686" s="450">
        <f t="shared" si="410"/>
        <v>0</v>
      </c>
      <c r="BM686" s="71"/>
      <c r="BN686" s="71"/>
      <c r="BO686" s="71"/>
      <c r="BP686" s="71"/>
      <c r="BQ686" s="455">
        <f t="shared" si="406"/>
        <v>95</v>
      </c>
      <c r="BR686" s="71"/>
      <c r="BS686" s="71"/>
      <c r="BT686" s="71"/>
      <c r="BU686" s="71"/>
      <c r="BV686" s="71"/>
      <c r="BW686" s="71"/>
      <c r="BX686" s="71"/>
      <c r="BY686" s="71"/>
      <c r="BZ686" s="71"/>
      <c r="CA686" s="71"/>
      <c r="CB686" s="71"/>
      <c r="CC686" s="71"/>
      <c r="CD686" s="71"/>
      <c r="CE686" s="71"/>
      <c r="CF686" s="71"/>
      <c r="CG686" s="71"/>
      <c r="CH686" s="71"/>
      <c r="CI686" s="71"/>
      <c r="CJ686" s="71"/>
      <c r="CK686" s="71"/>
      <c r="CL686" s="71"/>
      <c r="CM686" s="71"/>
      <c r="CN686" s="71"/>
      <c r="CO686" s="71"/>
      <c r="CP686" s="190">
        <f t="shared" si="397"/>
        <v>0</v>
      </c>
      <c r="CQ686" s="71"/>
      <c r="CR686" s="71"/>
      <c r="CS686" s="71"/>
      <c r="CT686" s="71"/>
      <c r="CU686" s="71"/>
      <c r="CV686" s="71"/>
      <c r="CW686" s="71"/>
      <c r="CX686" s="71"/>
      <c r="CY686" s="71"/>
      <c r="CZ686" s="71"/>
      <c r="DA686" s="71"/>
      <c r="DB686" s="190">
        <f t="shared" si="398"/>
        <v>0</v>
      </c>
      <c r="DC686" s="71">
        <f t="shared" si="394"/>
        <v>0</v>
      </c>
      <c r="DD686" s="71"/>
      <c r="DE686" s="71"/>
      <c r="DF686" s="71"/>
      <c r="DG686" s="190">
        <f t="shared" si="395"/>
        <v>0</v>
      </c>
      <c r="DH686" s="71">
        <f t="shared" si="396"/>
        <v>0</v>
      </c>
      <c r="DI686" s="71"/>
      <c r="DJ686" s="71"/>
      <c r="DK686" s="71"/>
      <c r="DL686" s="71"/>
      <c r="DM686" s="71"/>
      <c r="DN686" s="71"/>
      <c r="DO686" s="71"/>
      <c r="DP686" s="71"/>
      <c r="DQ686" s="71"/>
      <c r="DR686" s="71"/>
      <c r="DS686" s="71"/>
      <c r="DT686" s="71"/>
      <c r="DU686" s="71"/>
      <c r="DV686" s="71"/>
      <c r="DW686" s="71"/>
      <c r="DX686" s="71"/>
      <c r="DY686" s="71"/>
      <c r="DZ686" s="71"/>
      <c r="EA686" s="71"/>
      <c r="EB686" s="71"/>
      <c r="EC686" s="71"/>
      <c r="ED686" s="71"/>
      <c r="EE686" s="71"/>
      <c r="EF686" s="71"/>
      <c r="EG686" s="71"/>
      <c r="EH686" s="71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</row>
    <row r="687" spans="2:158" s="69" customFormat="1">
      <c r="B687" s="116"/>
      <c r="C687" s="77" t="s">
        <v>392</v>
      </c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2"/>
      <c r="P687" s="71"/>
      <c r="Q687" s="71"/>
      <c r="R687" s="71"/>
      <c r="S687" s="71"/>
      <c r="T687" s="71"/>
      <c r="U687" s="71"/>
      <c r="V687" s="71"/>
      <c r="W687" s="71"/>
      <c r="X687" s="71"/>
      <c r="Y687" s="73"/>
      <c r="Z687" s="73"/>
      <c r="AA687" s="73"/>
      <c r="AB687" s="73"/>
      <c r="AC687" s="73"/>
      <c r="AD687" s="73"/>
      <c r="AE687" s="73"/>
      <c r="AF687" s="447">
        <f t="shared" si="399"/>
        <v>0</v>
      </c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447">
        <f t="shared" si="262"/>
        <v>0</v>
      </c>
      <c r="AT687" s="455"/>
      <c r="AU687" s="450">
        <f t="shared" si="408"/>
        <v>0</v>
      </c>
      <c r="AV687" s="71"/>
      <c r="AW687" s="71"/>
      <c r="AX687" s="71"/>
      <c r="AY687" s="455"/>
      <c r="AZ687" s="71"/>
      <c r="BA687" s="455"/>
      <c r="BB687" s="447">
        <f t="shared" si="409"/>
        <v>0</v>
      </c>
      <c r="BC687" s="71"/>
      <c r="BD687" s="71"/>
      <c r="BE687" s="71"/>
      <c r="BF687" s="71"/>
      <c r="BG687" s="455"/>
      <c r="BH687" s="455"/>
      <c r="BI687" s="455"/>
      <c r="BJ687" s="455"/>
      <c r="BK687" s="455"/>
      <c r="BL687" s="450">
        <f t="shared" si="410"/>
        <v>0</v>
      </c>
      <c r="BM687" s="71"/>
      <c r="BN687" s="71"/>
      <c r="BO687" s="71"/>
      <c r="BP687" s="71"/>
      <c r="BQ687" s="455">
        <f t="shared" si="406"/>
        <v>0</v>
      </c>
      <c r="BR687" s="71"/>
      <c r="BS687" s="71"/>
      <c r="BT687" s="71"/>
      <c r="BU687" s="71"/>
      <c r="BV687" s="71"/>
      <c r="BW687" s="71"/>
      <c r="BX687" s="71"/>
      <c r="BY687" s="71"/>
      <c r="BZ687" s="71"/>
      <c r="CA687" s="71"/>
      <c r="CB687" s="71"/>
      <c r="CC687" s="71"/>
      <c r="CD687" s="71"/>
      <c r="CE687" s="71"/>
      <c r="CF687" s="71"/>
      <c r="CG687" s="71"/>
      <c r="CH687" s="71"/>
      <c r="CI687" s="71"/>
      <c r="CJ687" s="71"/>
      <c r="CK687" s="71"/>
      <c r="CL687" s="71"/>
      <c r="CM687" s="71"/>
      <c r="CN687" s="71"/>
      <c r="CO687" s="71"/>
      <c r="CP687" s="190">
        <f t="shared" si="397"/>
        <v>0</v>
      </c>
      <c r="CQ687" s="71"/>
      <c r="CR687" s="71"/>
      <c r="CS687" s="71"/>
      <c r="CT687" s="71"/>
      <c r="CU687" s="71"/>
      <c r="CV687" s="71"/>
      <c r="CW687" s="71"/>
      <c r="CX687" s="71"/>
      <c r="CY687" s="71"/>
      <c r="CZ687" s="71"/>
      <c r="DA687" s="71"/>
      <c r="DB687" s="190">
        <f t="shared" si="398"/>
        <v>0</v>
      </c>
      <c r="DC687" s="71">
        <f t="shared" si="394"/>
        <v>0</v>
      </c>
      <c r="DD687" s="71"/>
      <c r="DE687" s="71"/>
      <c r="DF687" s="71"/>
      <c r="DG687" s="190">
        <f t="shared" si="395"/>
        <v>0</v>
      </c>
      <c r="DH687" s="71">
        <f t="shared" si="396"/>
        <v>0</v>
      </c>
      <c r="DI687" s="71"/>
      <c r="DJ687" s="71"/>
      <c r="DK687" s="71"/>
      <c r="DL687" s="71"/>
      <c r="DM687" s="71"/>
      <c r="DN687" s="71"/>
      <c r="DO687" s="71"/>
      <c r="DP687" s="71"/>
      <c r="DQ687" s="71"/>
      <c r="DR687" s="71"/>
      <c r="DS687" s="71"/>
      <c r="DT687" s="71"/>
      <c r="DU687" s="71"/>
      <c r="DV687" s="71"/>
      <c r="DW687" s="71"/>
      <c r="DX687" s="71"/>
      <c r="DY687" s="71"/>
      <c r="DZ687" s="71"/>
      <c r="EA687" s="71"/>
      <c r="EB687" s="71"/>
      <c r="EC687" s="71"/>
      <c r="ED687" s="71"/>
      <c r="EE687" s="71"/>
      <c r="EF687" s="71"/>
      <c r="EG687" s="71"/>
      <c r="EH687" s="71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</row>
    <row r="688" spans="2:158" s="69" customFormat="1">
      <c r="B688" s="116"/>
      <c r="C688" s="77" t="s">
        <v>393</v>
      </c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2"/>
      <c r="P688" s="71"/>
      <c r="Q688" s="71"/>
      <c r="R688" s="71"/>
      <c r="S688" s="71"/>
      <c r="T688" s="71"/>
      <c r="U688" s="71"/>
      <c r="V688" s="71"/>
      <c r="W688" s="71"/>
      <c r="X688" s="71"/>
      <c r="Y688" s="73"/>
      <c r="Z688" s="73"/>
      <c r="AA688" s="73"/>
      <c r="AB688" s="73"/>
      <c r="AC688" s="73"/>
      <c r="AD688" s="73"/>
      <c r="AE688" s="73"/>
      <c r="AF688" s="447">
        <f t="shared" si="399"/>
        <v>0</v>
      </c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447">
        <f t="shared" si="262"/>
        <v>0</v>
      </c>
      <c r="AT688" s="455"/>
      <c r="AU688" s="450">
        <f t="shared" si="408"/>
        <v>0</v>
      </c>
      <c r="AV688" s="71"/>
      <c r="AW688" s="71"/>
      <c r="AX688" s="71"/>
      <c r="AY688" s="455"/>
      <c r="AZ688" s="71"/>
      <c r="BA688" s="455"/>
      <c r="BB688" s="447">
        <f t="shared" si="409"/>
        <v>0</v>
      </c>
      <c r="BC688" s="71"/>
      <c r="BD688" s="71"/>
      <c r="BE688" s="71"/>
      <c r="BF688" s="71"/>
      <c r="BG688" s="455"/>
      <c r="BH688" s="455"/>
      <c r="BI688" s="455"/>
      <c r="BJ688" s="455"/>
      <c r="BK688" s="455"/>
      <c r="BL688" s="450">
        <f t="shared" si="410"/>
        <v>0</v>
      </c>
      <c r="BM688" s="71"/>
      <c r="BN688" s="71"/>
      <c r="BO688" s="71"/>
      <c r="BP688" s="71"/>
      <c r="BQ688" s="455">
        <f t="shared" si="406"/>
        <v>0</v>
      </c>
      <c r="BR688" s="71"/>
      <c r="BS688" s="71"/>
      <c r="BT688" s="71"/>
      <c r="BU688" s="71"/>
      <c r="BV688" s="71"/>
      <c r="BW688" s="71"/>
      <c r="BX688" s="71"/>
      <c r="BY688" s="71"/>
      <c r="BZ688" s="71"/>
      <c r="CA688" s="71"/>
      <c r="CB688" s="71"/>
      <c r="CC688" s="71"/>
      <c r="CD688" s="71"/>
      <c r="CE688" s="71"/>
      <c r="CF688" s="71"/>
      <c r="CG688" s="71"/>
      <c r="CH688" s="71"/>
      <c r="CI688" s="71"/>
      <c r="CJ688" s="71"/>
      <c r="CK688" s="71"/>
      <c r="CL688" s="71"/>
      <c r="CM688" s="71"/>
      <c r="CN688" s="71"/>
      <c r="CO688" s="71"/>
      <c r="CP688" s="190">
        <f t="shared" si="397"/>
        <v>0</v>
      </c>
      <c r="CQ688" s="71"/>
      <c r="CR688" s="71"/>
      <c r="CS688" s="71"/>
      <c r="CT688" s="71"/>
      <c r="CU688" s="71"/>
      <c r="CV688" s="71"/>
      <c r="CW688" s="71"/>
      <c r="CX688" s="71"/>
      <c r="CY688" s="71"/>
      <c r="CZ688" s="71"/>
      <c r="DA688" s="71"/>
      <c r="DB688" s="190">
        <f t="shared" si="398"/>
        <v>0</v>
      </c>
      <c r="DC688" s="71">
        <f t="shared" si="394"/>
        <v>0</v>
      </c>
      <c r="DD688" s="71"/>
      <c r="DE688" s="71"/>
      <c r="DF688" s="71"/>
      <c r="DG688" s="190">
        <f t="shared" si="395"/>
        <v>0</v>
      </c>
      <c r="DH688" s="71">
        <f t="shared" si="396"/>
        <v>0</v>
      </c>
      <c r="DI688" s="71"/>
      <c r="DJ688" s="71"/>
      <c r="DK688" s="71"/>
      <c r="DL688" s="71"/>
      <c r="DM688" s="71"/>
      <c r="DN688" s="71"/>
      <c r="DO688" s="71"/>
      <c r="DP688" s="71"/>
      <c r="DQ688" s="71"/>
      <c r="DR688" s="71"/>
      <c r="DS688" s="71"/>
      <c r="DT688" s="71"/>
      <c r="DU688" s="71"/>
      <c r="DV688" s="71"/>
      <c r="DW688" s="71"/>
      <c r="DX688" s="71"/>
      <c r="DY688" s="71"/>
      <c r="DZ688" s="71"/>
      <c r="EA688" s="71"/>
      <c r="EB688" s="71"/>
      <c r="EC688" s="71"/>
      <c r="ED688" s="71"/>
      <c r="EE688" s="71"/>
      <c r="EF688" s="71"/>
      <c r="EG688" s="71"/>
      <c r="EH688" s="71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</row>
    <row r="689" spans="2:158" s="69" customFormat="1">
      <c r="B689" s="116"/>
      <c r="C689" s="77" t="s">
        <v>394</v>
      </c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2"/>
      <c r="P689" s="71"/>
      <c r="Q689" s="71"/>
      <c r="R689" s="71"/>
      <c r="S689" s="71"/>
      <c r="T689" s="71"/>
      <c r="U689" s="71"/>
      <c r="V689" s="71"/>
      <c r="W689" s="71"/>
      <c r="X689" s="71"/>
      <c r="Y689" s="73"/>
      <c r="Z689" s="73"/>
      <c r="AA689" s="73"/>
      <c r="AB689" s="73"/>
      <c r="AC689" s="73"/>
      <c r="AD689" s="73"/>
      <c r="AE689" s="73"/>
      <c r="AF689" s="447">
        <f t="shared" si="399"/>
        <v>79</v>
      </c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447">
        <f t="shared" si="262"/>
        <v>0</v>
      </c>
      <c r="AT689" s="455"/>
      <c r="AU689" s="450">
        <f t="shared" si="408"/>
        <v>0</v>
      </c>
      <c r="AV689" s="71"/>
      <c r="AW689" s="71"/>
      <c r="AX689" s="71"/>
      <c r="AY689" s="455"/>
      <c r="AZ689" s="71"/>
      <c r="BA689" s="455"/>
      <c r="BB689" s="447">
        <f t="shared" si="409"/>
        <v>0</v>
      </c>
      <c r="BC689" s="71"/>
      <c r="BD689" s="71"/>
      <c r="BE689" s="71"/>
      <c r="BF689" s="71"/>
      <c r="BG689" s="455"/>
      <c r="BH689" s="455"/>
      <c r="BI689" s="455"/>
      <c r="BJ689" s="455"/>
      <c r="BK689" s="455"/>
      <c r="BL689" s="450">
        <f t="shared" si="410"/>
        <v>79</v>
      </c>
      <c r="BM689" s="71"/>
      <c r="BN689" s="71"/>
      <c r="BO689" s="71"/>
      <c r="BP689" s="71">
        <v>79</v>
      </c>
      <c r="BQ689" s="455">
        <f t="shared" si="406"/>
        <v>79</v>
      </c>
      <c r="BR689" s="71"/>
      <c r="BS689" s="71"/>
      <c r="BT689" s="71"/>
      <c r="BU689" s="71"/>
      <c r="BV689" s="71"/>
      <c r="BW689" s="71"/>
      <c r="BX689" s="71"/>
      <c r="BY689" s="71"/>
      <c r="BZ689" s="71"/>
      <c r="CA689" s="71"/>
      <c r="CB689" s="71"/>
      <c r="CC689" s="71"/>
      <c r="CD689" s="71"/>
      <c r="CE689" s="71"/>
      <c r="CF689" s="71"/>
      <c r="CG689" s="71"/>
      <c r="CH689" s="71"/>
      <c r="CI689" s="71"/>
      <c r="CJ689" s="71"/>
      <c r="CK689" s="71"/>
      <c r="CL689" s="71"/>
      <c r="CM689" s="71"/>
      <c r="CN689" s="71"/>
      <c r="CO689" s="71"/>
      <c r="CP689" s="190">
        <f t="shared" si="397"/>
        <v>0</v>
      </c>
      <c r="CQ689" s="71"/>
      <c r="CR689" s="71"/>
      <c r="CS689" s="71"/>
      <c r="CT689" s="71"/>
      <c r="CU689" s="71"/>
      <c r="CV689" s="71"/>
      <c r="CW689" s="71"/>
      <c r="CX689" s="71"/>
      <c r="CY689" s="71"/>
      <c r="CZ689" s="71"/>
      <c r="DA689" s="71"/>
      <c r="DB689" s="190">
        <f t="shared" si="398"/>
        <v>0</v>
      </c>
      <c r="DC689" s="71">
        <f t="shared" si="394"/>
        <v>0</v>
      </c>
      <c r="DD689" s="71"/>
      <c r="DE689" s="71"/>
      <c r="DF689" s="71"/>
      <c r="DG689" s="190">
        <f t="shared" si="395"/>
        <v>0</v>
      </c>
      <c r="DH689" s="71">
        <f t="shared" si="396"/>
        <v>0</v>
      </c>
      <c r="DI689" s="71"/>
      <c r="DJ689" s="71"/>
      <c r="DK689" s="71"/>
      <c r="DL689" s="71"/>
      <c r="DM689" s="71"/>
      <c r="DN689" s="71"/>
      <c r="DO689" s="71"/>
      <c r="DP689" s="71"/>
      <c r="DQ689" s="71"/>
      <c r="DR689" s="71"/>
      <c r="DS689" s="71"/>
      <c r="DT689" s="71"/>
      <c r="DU689" s="71"/>
      <c r="DV689" s="71"/>
      <c r="DW689" s="71"/>
      <c r="DX689" s="71"/>
      <c r="DY689" s="71"/>
      <c r="DZ689" s="71"/>
      <c r="EA689" s="71"/>
      <c r="EB689" s="71"/>
      <c r="EC689" s="71"/>
      <c r="ED689" s="71"/>
      <c r="EE689" s="71"/>
      <c r="EF689" s="71"/>
      <c r="EG689" s="71"/>
      <c r="EH689" s="71"/>
      <c r="EI689" s="74"/>
      <c r="EJ689" s="74"/>
      <c r="EK689" s="74"/>
      <c r="EL689" s="74"/>
      <c r="EM689" s="74"/>
      <c r="EN689" s="74"/>
      <c r="EO689" s="74"/>
      <c r="EP689" s="74"/>
      <c r="EQ689" s="74"/>
      <c r="ER689" s="74"/>
      <c r="ES689" s="74"/>
      <c r="ET689" s="74"/>
      <c r="EU689" s="74"/>
      <c r="EV689" s="74"/>
      <c r="EW689" s="74"/>
      <c r="EX689" s="74"/>
      <c r="EY689" s="74"/>
      <c r="EZ689" s="74"/>
      <c r="FA689" s="74"/>
      <c r="FB689" s="74"/>
    </row>
    <row r="690" spans="2:158" s="69" customFormat="1">
      <c r="B690" s="116"/>
      <c r="C690" s="77" t="s">
        <v>395</v>
      </c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2"/>
      <c r="P690" s="71"/>
      <c r="Q690" s="71"/>
      <c r="R690" s="71"/>
      <c r="S690" s="71"/>
      <c r="T690" s="71"/>
      <c r="U690" s="71"/>
      <c r="V690" s="71"/>
      <c r="W690" s="71"/>
      <c r="X690" s="71"/>
      <c r="Y690" s="73"/>
      <c r="Z690" s="73"/>
      <c r="AA690" s="73"/>
      <c r="AB690" s="73"/>
      <c r="AC690" s="73"/>
      <c r="AD690" s="73"/>
      <c r="AE690" s="73"/>
      <c r="AF690" s="447">
        <f t="shared" si="399"/>
        <v>0</v>
      </c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447">
        <f t="shared" si="262"/>
        <v>0</v>
      </c>
      <c r="AT690" s="455"/>
      <c r="AU690" s="450">
        <f t="shared" si="408"/>
        <v>0</v>
      </c>
      <c r="AV690" s="71"/>
      <c r="AW690" s="71"/>
      <c r="AX690" s="71"/>
      <c r="AY690" s="455"/>
      <c r="AZ690" s="71"/>
      <c r="BA690" s="455"/>
      <c r="BB690" s="447">
        <f t="shared" si="409"/>
        <v>0</v>
      </c>
      <c r="BC690" s="71"/>
      <c r="BD690" s="71"/>
      <c r="BE690" s="71"/>
      <c r="BF690" s="71"/>
      <c r="BG690" s="455"/>
      <c r="BH690" s="455"/>
      <c r="BI690" s="455"/>
      <c r="BJ690" s="455"/>
      <c r="BK690" s="455"/>
      <c r="BL690" s="450">
        <f t="shared" si="410"/>
        <v>0</v>
      </c>
      <c r="BM690" s="71"/>
      <c r="BN690" s="71"/>
      <c r="BO690" s="71"/>
      <c r="BP690" s="71"/>
      <c r="BQ690" s="455">
        <f t="shared" si="406"/>
        <v>0</v>
      </c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  <c r="CK690" s="71"/>
      <c r="CL690" s="71"/>
      <c r="CM690" s="71"/>
      <c r="CN690" s="71"/>
      <c r="CO690" s="71"/>
      <c r="CP690" s="190">
        <f t="shared" si="397"/>
        <v>0</v>
      </c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190">
        <f t="shared" si="398"/>
        <v>0</v>
      </c>
      <c r="DC690" s="71">
        <f t="shared" si="394"/>
        <v>0</v>
      </c>
      <c r="DD690" s="71"/>
      <c r="DE690" s="71"/>
      <c r="DF690" s="71"/>
      <c r="DG690" s="190">
        <f t="shared" si="395"/>
        <v>0</v>
      </c>
      <c r="DH690" s="71">
        <f t="shared" si="396"/>
        <v>0</v>
      </c>
      <c r="DI690" s="71"/>
      <c r="DJ690" s="71"/>
      <c r="DK690" s="71"/>
      <c r="DL690" s="71"/>
      <c r="DM690" s="71"/>
      <c r="DN690" s="71"/>
      <c r="DO690" s="71"/>
      <c r="DP690" s="71"/>
      <c r="DQ690" s="71"/>
      <c r="DR690" s="71"/>
      <c r="DS690" s="71"/>
      <c r="DT690" s="71"/>
      <c r="DU690" s="71"/>
      <c r="DV690" s="71"/>
      <c r="DW690" s="71"/>
      <c r="DX690" s="71"/>
      <c r="DY690" s="71"/>
      <c r="DZ690" s="71"/>
      <c r="EA690" s="71"/>
      <c r="EB690" s="71"/>
      <c r="EC690" s="71"/>
      <c r="ED690" s="71"/>
      <c r="EE690" s="71"/>
      <c r="EF690" s="71"/>
      <c r="EG690" s="71"/>
      <c r="EH690" s="71"/>
      <c r="EI690" s="74"/>
      <c r="EJ690" s="74"/>
      <c r="EK690" s="74"/>
      <c r="EL690" s="74"/>
      <c r="EM690" s="74"/>
      <c r="EN690" s="74"/>
      <c r="EO690" s="74"/>
      <c r="EP690" s="74"/>
      <c r="EQ690" s="74"/>
      <c r="ER690" s="74"/>
      <c r="ES690" s="74"/>
      <c r="ET690" s="74"/>
      <c r="EU690" s="74"/>
      <c r="EV690" s="74"/>
      <c r="EW690" s="74"/>
      <c r="EX690" s="74"/>
      <c r="EY690" s="74"/>
      <c r="EZ690" s="74"/>
      <c r="FA690" s="74"/>
      <c r="FB690" s="74"/>
    </row>
    <row r="691" spans="2:158" s="69" customFormat="1">
      <c r="B691" s="116"/>
      <c r="C691" s="77" t="s">
        <v>396</v>
      </c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2"/>
      <c r="P691" s="71"/>
      <c r="Q691" s="71"/>
      <c r="R691" s="71"/>
      <c r="S691" s="71"/>
      <c r="T691" s="71"/>
      <c r="U691" s="71"/>
      <c r="V691" s="71"/>
      <c r="W691" s="71"/>
      <c r="X691" s="71"/>
      <c r="Y691" s="73"/>
      <c r="Z691" s="73"/>
      <c r="AA691" s="73"/>
      <c r="AB691" s="73"/>
      <c r="AC691" s="73"/>
      <c r="AD691" s="73"/>
      <c r="AE691" s="73"/>
      <c r="AF691" s="447">
        <f t="shared" si="399"/>
        <v>0</v>
      </c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447">
        <f t="shared" si="262"/>
        <v>0</v>
      </c>
      <c r="AT691" s="455"/>
      <c r="AU691" s="450">
        <f t="shared" si="408"/>
        <v>0</v>
      </c>
      <c r="AV691" s="71"/>
      <c r="AW691" s="71"/>
      <c r="AX691" s="71"/>
      <c r="AY691" s="455"/>
      <c r="AZ691" s="71"/>
      <c r="BA691" s="455"/>
      <c r="BB691" s="447">
        <f t="shared" si="409"/>
        <v>0</v>
      </c>
      <c r="BC691" s="71"/>
      <c r="BD691" s="71"/>
      <c r="BE691" s="71"/>
      <c r="BF691" s="71"/>
      <c r="BG691" s="455"/>
      <c r="BH691" s="455"/>
      <c r="BI691" s="455"/>
      <c r="BJ691" s="455"/>
      <c r="BK691" s="455"/>
      <c r="BL691" s="450">
        <f t="shared" si="410"/>
        <v>0</v>
      </c>
      <c r="BM691" s="71"/>
      <c r="BN691" s="71"/>
      <c r="BO691" s="71"/>
      <c r="BP691" s="71"/>
      <c r="BQ691" s="455">
        <f t="shared" si="406"/>
        <v>0</v>
      </c>
      <c r="BR691" s="71"/>
      <c r="BS691" s="71"/>
      <c r="BT691" s="71"/>
      <c r="BU691" s="71"/>
      <c r="BV691" s="71"/>
      <c r="BW691" s="71"/>
      <c r="BX691" s="71"/>
      <c r="BY691" s="71"/>
      <c r="BZ691" s="71"/>
      <c r="CA691" s="71"/>
      <c r="CB691" s="71"/>
      <c r="CC691" s="71"/>
      <c r="CD691" s="71"/>
      <c r="CE691" s="71"/>
      <c r="CF691" s="71"/>
      <c r="CG691" s="71"/>
      <c r="CH691" s="71"/>
      <c r="CI691" s="71"/>
      <c r="CJ691" s="71"/>
      <c r="CK691" s="71"/>
      <c r="CL691" s="71"/>
      <c r="CM691" s="71"/>
      <c r="CN691" s="71"/>
      <c r="CO691" s="71"/>
      <c r="CP691" s="190">
        <f t="shared" si="397"/>
        <v>0</v>
      </c>
      <c r="CQ691" s="71"/>
      <c r="CR691" s="71"/>
      <c r="CS691" s="71"/>
      <c r="CT691" s="71"/>
      <c r="CU691" s="71"/>
      <c r="CV691" s="71"/>
      <c r="CW691" s="71"/>
      <c r="CX691" s="71"/>
      <c r="CY691" s="71"/>
      <c r="CZ691" s="71"/>
      <c r="DA691" s="71"/>
      <c r="DB691" s="190">
        <f t="shared" si="398"/>
        <v>0</v>
      </c>
      <c r="DC691" s="71">
        <f t="shared" si="394"/>
        <v>0</v>
      </c>
      <c r="DD691" s="71"/>
      <c r="DE691" s="71"/>
      <c r="DF691" s="71"/>
      <c r="DG691" s="190">
        <f t="shared" si="395"/>
        <v>0</v>
      </c>
      <c r="DH691" s="71">
        <f t="shared" si="396"/>
        <v>0</v>
      </c>
      <c r="DI691" s="71"/>
      <c r="DJ691" s="71"/>
      <c r="DK691" s="71"/>
      <c r="DL691" s="71"/>
      <c r="DM691" s="71"/>
      <c r="DN691" s="71"/>
      <c r="DO691" s="71"/>
      <c r="DP691" s="71"/>
      <c r="DQ691" s="71"/>
      <c r="DR691" s="71"/>
      <c r="DS691" s="71"/>
      <c r="DT691" s="71"/>
      <c r="DU691" s="71"/>
      <c r="DV691" s="71"/>
      <c r="DW691" s="71"/>
      <c r="DX691" s="71"/>
      <c r="DY691" s="71"/>
      <c r="DZ691" s="71"/>
      <c r="EA691" s="71"/>
      <c r="EB691" s="71"/>
      <c r="EC691" s="71"/>
      <c r="ED691" s="71"/>
      <c r="EE691" s="71"/>
      <c r="EF691" s="71"/>
      <c r="EG691" s="71"/>
      <c r="EH691" s="71"/>
      <c r="EI691" s="74"/>
      <c r="EJ691" s="74"/>
      <c r="EK691" s="74"/>
      <c r="EL691" s="74"/>
      <c r="EM691" s="74"/>
      <c r="EN691" s="74"/>
      <c r="EO691" s="74"/>
      <c r="EP691" s="74"/>
      <c r="EQ691" s="74"/>
      <c r="ER691" s="74"/>
      <c r="ES691" s="74"/>
      <c r="ET691" s="74"/>
      <c r="EU691" s="74"/>
      <c r="EV691" s="74"/>
      <c r="EW691" s="74"/>
      <c r="EX691" s="74"/>
      <c r="EY691" s="74"/>
      <c r="EZ691" s="74"/>
      <c r="FA691" s="74"/>
      <c r="FB691" s="74"/>
    </row>
    <row r="692" spans="2:158" s="69" customFormat="1">
      <c r="B692" s="116"/>
      <c r="C692" s="77" t="s">
        <v>397</v>
      </c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2"/>
      <c r="P692" s="71"/>
      <c r="Q692" s="71"/>
      <c r="R692" s="71"/>
      <c r="S692" s="71"/>
      <c r="T692" s="71"/>
      <c r="U692" s="71"/>
      <c r="V692" s="71"/>
      <c r="W692" s="71"/>
      <c r="X692" s="71"/>
      <c r="Y692" s="73"/>
      <c r="Z692" s="73"/>
      <c r="AA692" s="73"/>
      <c r="AB692" s="73"/>
      <c r="AC692" s="73"/>
      <c r="AD692" s="73"/>
      <c r="AE692" s="73"/>
      <c r="AF692" s="447">
        <f t="shared" si="399"/>
        <v>0</v>
      </c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447">
        <f t="shared" si="262"/>
        <v>0</v>
      </c>
      <c r="AT692" s="455"/>
      <c r="AU692" s="450">
        <f t="shared" si="408"/>
        <v>0</v>
      </c>
      <c r="AV692" s="71"/>
      <c r="AW692" s="71"/>
      <c r="AX692" s="71"/>
      <c r="AY692" s="455"/>
      <c r="AZ692" s="71"/>
      <c r="BA692" s="455"/>
      <c r="BB692" s="447">
        <f t="shared" si="409"/>
        <v>0</v>
      </c>
      <c r="BC692" s="71"/>
      <c r="BD692" s="71"/>
      <c r="BE692" s="71"/>
      <c r="BF692" s="71"/>
      <c r="BG692" s="455"/>
      <c r="BH692" s="455"/>
      <c r="BI692" s="455"/>
      <c r="BJ692" s="455"/>
      <c r="BK692" s="455"/>
      <c r="BL692" s="450">
        <f t="shared" si="410"/>
        <v>0</v>
      </c>
      <c r="BM692" s="71"/>
      <c r="BN692" s="71"/>
      <c r="BO692" s="71"/>
      <c r="BP692" s="71"/>
      <c r="BQ692" s="455">
        <f t="shared" si="406"/>
        <v>0</v>
      </c>
      <c r="BR692" s="71"/>
      <c r="BS692" s="71"/>
      <c r="BT692" s="71"/>
      <c r="BU692" s="71"/>
      <c r="BV692" s="71"/>
      <c r="BW692" s="71"/>
      <c r="BX692" s="71"/>
      <c r="BY692" s="71"/>
      <c r="BZ692" s="71"/>
      <c r="CA692" s="71"/>
      <c r="CB692" s="71"/>
      <c r="CC692" s="71"/>
      <c r="CD692" s="71"/>
      <c r="CE692" s="71"/>
      <c r="CF692" s="71"/>
      <c r="CG692" s="71"/>
      <c r="CH692" s="71"/>
      <c r="CI692" s="71"/>
      <c r="CJ692" s="71"/>
      <c r="CK692" s="71"/>
      <c r="CL692" s="71"/>
      <c r="CM692" s="71"/>
      <c r="CN692" s="71"/>
      <c r="CO692" s="71"/>
      <c r="CP692" s="190">
        <f t="shared" si="397"/>
        <v>0</v>
      </c>
      <c r="CQ692" s="71"/>
      <c r="CR692" s="71"/>
      <c r="CS692" s="71"/>
      <c r="CT692" s="71"/>
      <c r="CU692" s="71"/>
      <c r="CV692" s="71"/>
      <c r="CW692" s="71"/>
      <c r="CX692" s="71"/>
      <c r="CY692" s="71"/>
      <c r="CZ692" s="71"/>
      <c r="DA692" s="71"/>
      <c r="DB692" s="190">
        <f t="shared" si="398"/>
        <v>0</v>
      </c>
      <c r="DC692" s="71">
        <f t="shared" si="394"/>
        <v>0</v>
      </c>
      <c r="DD692" s="71"/>
      <c r="DE692" s="71"/>
      <c r="DF692" s="71"/>
      <c r="DG692" s="190">
        <f t="shared" si="395"/>
        <v>0</v>
      </c>
      <c r="DH692" s="71">
        <f t="shared" si="396"/>
        <v>0</v>
      </c>
      <c r="DI692" s="71"/>
      <c r="DJ692" s="71"/>
      <c r="DK692" s="71"/>
      <c r="DL692" s="71"/>
      <c r="DM692" s="71"/>
      <c r="DN692" s="71"/>
      <c r="DO692" s="71"/>
      <c r="DP692" s="71"/>
      <c r="DQ692" s="71"/>
      <c r="DR692" s="71"/>
      <c r="DS692" s="71"/>
      <c r="DT692" s="71"/>
      <c r="DU692" s="71"/>
      <c r="DV692" s="71"/>
      <c r="DW692" s="71"/>
      <c r="DX692" s="71"/>
      <c r="DY692" s="71"/>
      <c r="DZ692" s="71"/>
      <c r="EA692" s="71"/>
      <c r="EB692" s="71"/>
      <c r="EC692" s="71"/>
      <c r="ED692" s="71"/>
      <c r="EE692" s="71"/>
      <c r="EF692" s="71"/>
      <c r="EG692" s="71"/>
      <c r="EH692" s="71"/>
      <c r="EI692" s="74"/>
      <c r="EJ692" s="74"/>
      <c r="EK692" s="74"/>
      <c r="EL692" s="74"/>
      <c r="EM692" s="74"/>
      <c r="EN692" s="74"/>
      <c r="EO692" s="74"/>
      <c r="EP692" s="74"/>
      <c r="EQ692" s="74"/>
      <c r="ER692" s="74"/>
      <c r="ES692" s="74"/>
      <c r="ET692" s="74"/>
      <c r="EU692" s="74"/>
      <c r="EV692" s="74"/>
      <c r="EW692" s="74"/>
      <c r="EX692" s="74"/>
      <c r="EY692" s="74"/>
      <c r="EZ692" s="74"/>
      <c r="FA692" s="74"/>
      <c r="FB692" s="74"/>
    </row>
    <row r="693" spans="2:158" s="69" customFormat="1">
      <c r="B693" s="116"/>
      <c r="C693" s="77" t="s">
        <v>398</v>
      </c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2"/>
      <c r="P693" s="71"/>
      <c r="Q693" s="71"/>
      <c r="R693" s="71"/>
      <c r="S693" s="71"/>
      <c r="T693" s="71"/>
      <c r="U693" s="71"/>
      <c r="V693" s="71"/>
      <c r="W693" s="71"/>
      <c r="X693" s="71"/>
      <c r="Y693" s="73"/>
      <c r="Z693" s="73"/>
      <c r="AA693" s="73"/>
      <c r="AB693" s="73"/>
      <c r="AC693" s="73"/>
      <c r="AD693" s="73"/>
      <c r="AE693" s="73"/>
      <c r="AF693" s="447">
        <f t="shared" si="399"/>
        <v>0</v>
      </c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447">
        <f t="shared" si="262"/>
        <v>0</v>
      </c>
      <c r="AT693" s="455"/>
      <c r="AU693" s="450">
        <f t="shared" si="408"/>
        <v>0</v>
      </c>
      <c r="AV693" s="71"/>
      <c r="AW693" s="71"/>
      <c r="AX693" s="71"/>
      <c r="AY693" s="455"/>
      <c r="AZ693" s="71"/>
      <c r="BA693" s="455"/>
      <c r="BB693" s="447">
        <f t="shared" si="409"/>
        <v>0</v>
      </c>
      <c r="BC693" s="71"/>
      <c r="BD693" s="71"/>
      <c r="BE693" s="71"/>
      <c r="BF693" s="71"/>
      <c r="BG693" s="455"/>
      <c r="BH693" s="455"/>
      <c r="BI693" s="455"/>
      <c r="BJ693" s="455"/>
      <c r="BK693" s="455"/>
      <c r="BL693" s="450">
        <f t="shared" si="410"/>
        <v>0</v>
      </c>
      <c r="BM693" s="71"/>
      <c r="BN693" s="71"/>
      <c r="BO693" s="71"/>
      <c r="BP693" s="71"/>
      <c r="BQ693" s="455">
        <f t="shared" si="406"/>
        <v>0</v>
      </c>
      <c r="BR693" s="71"/>
      <c r="BS693" s="71"/>
      <c r="BT693" s="71"/>
      <c r="BU693" s="71"/>
      <c r="BV693" s="71"/>
      <c r="BW693" s="71"/>
      <c r="BX693" s="71"/>
      <c r="BY693" s="71"/>
      <c r="BZ693" s="71"/>
      <c r="CA693" s="71"/>
      <c r="CB693" s="71"/>
      <c r="CC693" s="71"/>
      <c r="CD693" s="71"/>
      <c r="CE693" s="71"/>
      <c r="CF693" s="71"/>
      <c r="CG693" s="71"/>
      <c r="CH693" s="71"/>
      <c r="CI693" s="71"/>
      <c r="CJ693" s="71"/>
      <c r="CK693" s="71"/>
      <c r="CL693" s="71"/>
      <c r="CM693" s="71"/>
      <c r="CN693" s="71"/>
      <c r="CO693" s="71"/>
      <c r="CP693" s="190">
        <f t="shared" si="397"/>
        <v>0</v>
      </c>
      <c r="CQ693" s="71"/>
      <c r="CR693" s="71"/>
      <c r="CS693" s="71"/>
      <c r="CT693" s="71"/>
      <c r="CU693" s="71"/>
      <c r="CV693" s="71"/>
      <c r="CW693" s="71"/>
      <c r="CX693" s="71"/>
      <c r="CY693" s="71"/>
      <c r="CZ693" s="71"/>
      <c r="DA693" s="71"/>
      <c r="DB693" s="190">
        <f t="shared" si="398"/>
        <v>0</v>
      </c>
      <c r="DC693" s="71">
        <f t="shared" si="394"/>
        <v>0</v>
      </c>
      <c r="DD693" s="71"/>
      <c r="DE693" s="71"/>
      <c r="DF693" s="71"/>
      <c r="DG693" s="190">
        <f t="shared" si="395"/>
        <v>0</v>
      </c>
      <c r="DH693" s="71">
        <f t="shared" si="396"/>
        <v>0</v>
      </c>
      <c r="DI693" s="71"/>
      <c r="DJ693" s="71"/>
      <c r="DK693" s="71"/>
      <c r="DL693" s="71"/>
      <c r="DM693" s="71"/>
      <c r="DN693" s="71"/>
      <c r="DO693" s="71"/>
      <c r="DP693" s="71"/>
      <c r="DQ693" s="71"/>
      <c r="DR693" s="71"/>
      <c r="DS693" s="71"/>
      <c r="DT693" s="71"/>
      <c r="DU693" s="71"/>
      <c r="DV693" s="71"/>
      <c r="DW693" s="71"/>
      <c r="DX693" s="71"/>
      <c r="DY693" s="71"/>
      <c r="DZ693" s="71"/>
      <c r="EA693" s="71"/>
      <c r="EB693" s="71"/>
      <c r="EC693" s="71"/>
      <c r="ED693" s="71"/>
      <c r="EE693" s="71"/>
      <c r="EF693" s="71"/>
      <c r="EG693" s="71"/>
      <c r="EH693" s="71"/>
      <c r="EI693" s="74"/>
      <c r="EJ693" s="74"/>
      <c r="EK693" s="74"/>
      <c r="EL693" s="74"/>
      <c r="EM693" s="74"/>
      <c r="EN693" s="74"/>
      <c r="EO693" s="74"/>
      <c r="EP693" s="74"/>
      <c r="EQ693" s="74"/>
      <c r="ER693" s="74"/>
      <c r="ES693" s="74"/>
      <c r="ET693" s="74"/>
      <c r="EU693" s="74"/>
      <c r="EV693" s="74"/>
      <c r="EW693" s="74"/>
      <c r="EX693" s="74"/>
      <c r="EY693" s="74"/>
      <c r="EZ693" s="74"/>
      <c r="FA693" s="74"/>
      <c r="FB693" s="74"/>
    </row>
    <row r="694" spans="2:158" s="299" customFormat="1" ht="30.75" customHeight="1">
      <c r="B694" s="756" t="s">
        <v>502</v>
      </c>
      <c r="C694" s="754" t="s">
        <v>503</v>
      </c>
      <c r="D694" s="228"/>
      <c r="E694" s="228"/>
      <c r="F694" s="228"/>
      <c r="G694" s="228"/>
      <c r="H694" s="228"/>
      <c r="I694" s="228"/>
      <c r="J694" s="228"/>
      <c r="K694" s="228"/>
      <c r="L694" s="228"/>
      <c r="M694" s="228"/>
      <c r="N694" s="228"/>
      <c r="O694" s="297"/>
      <c r="P694" s="228"/>
      <c r="Q694" s="228"/>
      <c r="R694" s="228"/>
      <c r="S694" s="228"/>
      <c r="T694" s="228"/>
      <c r="U694" s="228"/>
      <c r="V694" s="228"/>
      <c r="W694" s="228"/>
      <c r="X694" s="228"/>
      <c r="Y694" s="228"/>
      <c r="Z694" s="228"/>
      <c r="AA694" s="228"/>
      <c r="AB694" s="228"/>
      <c r="AC694" s="228"/>
      <c r="AD694" s="228"/>
      <c r="AE694" s="228"/>
      <c r="AF694" s="447">
        <f t="shared" si="399"/>
        <v>116.19999999999999</v>
      </c>
      <c r="AG694" s="228">
        <v>1.4</v>
      </c>
      <c r="AH694" s="228">
        <v>0.1</v>
      </c>
      <c r="AI694" s="228">
        <v>0.1</v>
      </c>
      <c r="AJ694" s="228"/>
      <c r="AK694" s="228">
        <v>1.2</v>
      </c>
      <c r="AL694" s="228"/>
      <c r="AM694" s="228"/>
      <c r="AN694" s="228"/>
      <c r="AO694" s="228">
        <v>97.4</v>
      </c>
      <c r="AP694" s="228">
        <v>25.2</v>
      </c>
      <c r="AQ694" s="228">
        <v>72.400000000000006</v>
      </c>
      <c r="AR694" s="228"/>
      <c r="AS694" s="447">
        <f t="shared" si="262"/>
        <v>100.10000000000001</v>
      </c>
      <c r="AT694" s="450"/>
      <c r="AU694" s="450"/>
      <c r="AV694" s="228"/>
      <c r="AW694" s="228"/>
      <c r="AX694" s="228"/>
      <c r="AY694" s="450">
        <v>0.4</v>
      </c>
      <c r="AZ694" s="228">
        <v>0.3</v>
      </c>
      <c r="BA694" s="450">
        <v>0.8</v>
      </c>
      <c r="BB694" s="447">
        <f>SUM(BC694+BD694+BF694)</f>
        <v>3.1</v>
      </c>
      <c r="BC694" s="228">
        <v>0.4</v>
      </c>
      <c r="BD694" s="228">
        <v>1.7</v>
      </c>
      <c r="BE694" s="228">
        <v>0.5</v>
      </c>
      <c r="BF694" s="228">
        <v>1</v>
      </c>
      <c r="BG694" s="450"/>
      <c r="BH694" s="450">
        <v>1</v>
      </c>
      <c r="BI694" s="450">
        <v>0.1</v>
      </c>
      <c r="BJ694" s="450">
        <v>8.8000000000000007</v>
      </c>
      <c r="BK694" s="450">
        <v>0.1</v>
      </c>
      <c r="BL694" s="450">
        <v>1.8</v>
      </c>
      <c r="BM694" s="228"/>
      <c r="BN694" s="228"/>
      <c r="BO694" s="228"/>
      <c r="BP694" s="228">
        <v>1.8</v>
      </c>
      <c r="BQ694" s="450">
        <f>SUM(AT694,AU694,AY694,BA694,BB694,BG694,BH694,BI694,BJ694,BK694,BL694)</f>
        <v>16.100000000000001</v>
      </c>
      <c r="BR694" s="228"/>
      <c r="BS694" s="228"/>
      <c r="BT694" s="228"/>
      <c r="BU694" s="228"/>
      <c r="BV694" s="228"/>
      <c r="BW694" s="228"/>
      <c r="BX694" s="228"/>
      <c r="BY694" s="228"/>
      <c r="BZ694" s="228"/>
      <c r="CA694" s="228"/>
      <c r="CB694" s="228"/>
      <c r="CC694" s="228"/>
      <c r="CD694" s="228"/>
      <c r="CE694" s="228"/>
      <c r="CF694" s="228"/>
      <c r="CG694" s="228"/>
      <c r="CH694" s="228"/>
      <c r="CI694" s="228"/>
      <c r="CJ694" s="228"/>
      <c r="CK694" s="228"/>
      <c r="CL694" s="228"/>
      <c r="CM694" s="228"/>
      <c r="CN694" s="228"/>
      <c r="CO694" s="228"/>
      <c r="CP694" s="310">
        <f t="shared" si="397"/>
        <v>0</v>
      </c>
      <c r="CQ694" s="228"/>
      <c r="CR694" s="228"/>
      <c r="CS694" s="228"/>
      <c r="CT694" s="228"/>
      <c r="CU694" s="228"/>
      <c r="CV694" s="228"/>
      <c r="CW694" s="228"/>
      <c r="CX694" s="228"/>
      <c r="CY694" s="228"/>
      <c r="CZ694" s="228"/>
      <c r="DA694" s="228"/>
      <c r="DB694" s="310">
        <f t="shared" si="398"/>
        <v>0</v>
      </c>
      <c r="DC694" s="228">
        <f t="shared" si="394"/>
        <v>0</v>
      </c>
      <c r="DD694" s="228"/>
      <c r="DE694" s="228"/>
      <c r="DF694" s="228"/>
      <c r="DG694" s="310">
        <f t="shared" si="395"/>
        <v>0</v>
      </c>
      <c r="DH694" s="228">
        <f t="shared" si="396"/>
        <v>0</v>
      </c>
      <c r="DI694" s="228"/>
      <c r="DJ694" s="228"/>
      <c r="DK694" s="228"/>
      <c r="DL694" s="228"/>
      <c r="DM694" s="228"/>
      <c r="DN694" s="228"/>
      <c r="DO694" s="228"/>
      <c r="DP694" s="228"/>
      <c r="DQ694" s="228"/>
      <c r="DR694" s="228"/>
      <c r="DS694" s="228"/>
      <c r="DT694" s="228"/>
      <c r="DU694" s="228"/>
      <c r="DV694" s="228"/>
      <c r="DW694" s="228"/>
      <c r="DX694" s="228"/>
      <c r="DY694" s="228"/>
      <c r="DZ694" s="228"/>
      <c r="EA694" s="228"/>
      <c r="EB694" s="228"/>
      <c r="EC694" s="228"/>
      <c r="ED694" s="228"/>
      <c r="EE694" s="228"/>
      <c r="EF694" s="228"/>
      <c r="EG694" s="228"/>
      <c r="EH694" s="228"/>
      <c r="EI694" s="298"/>
      <c r="EJ694" s="298"/>
      <c r="EK694" s="298"/>
      <c r="EL694" s="298"/>
      <c r="EM694" s="298"/>
      <c r="EN694" s="298"/>
      <c r="EO694" s="298"/>
      <c r="EP694" s="298"/>
      <c r="EQ694" s="298"/>
      <c r="ER694" s="298"/>
      <c r="ES694" s="298"/>
      <c r="ET694" s="298"/>
      <c r="EU694" s="298"/>
      <c r="EV694" s="298"/>
      <c r="EW694" s="298"/>
      <c r="EX694" s="298"/>
      <c r="EY694" s="298"/>
      <c r="EZ694" s="298"/>
      <c r="FA694" s="298"/>
      <c r="FB694" s="298"/>
    </row>
    <row r="695" spans="2:158" s="299" customFormat="1" ht="21" customHeight="1">
      <c r="B695" s="757"/>
      <c r="C695" s="755"/>
      <c r="D695" s="228"/>
      <c r="E695" s="228"/>
      <c r="F695" s="228"/>
      <c r="G695" s="228"/>
      <c r="H695" s="228"/>
      <c r="I695" s="228"/>
      <c r="J695" s="228"/>
      <c r="K695" s="228"/>
      <c r="L695" s="228"/>
      <c r="M695" s="228"/>
      <c r="N695" s="228"/>
      <c r="O695" s="297"/>
      <c r="P695" s="228"/>
      <c r="Q695" s="228"/>
      <c r="R695" s="228"/>
      <c r="S695" s="228"/>
      <c r="T695" s="228"/>
      <c r="U695" s="228"/>
      <c r="V695" s="228"/>
      <c r="W695" s="228"/>
      <c r="X695" s="228"/>
      <c r="Y695" s="228"/>
      <c r="Z695" s="228"/>
      <c r="AA695" s="228"/>
      <c r="AB695" s="228"/>
      <c r="AC695" s="228"/>
      <c r="AD695" s="228"/>
      <c r="AE695" s="228"/>
      <c r="AF695" s="447">
        <f t="shared" si="399"/>
        <v>116147</v>
      </c>
      <c r="AG695" s="228">
        <f>SUM(AG696:AG709)</f>
        <v>1452</v>
      </c>
      <c r="AH695" s="228">
        <f t="shared" ref="AH695:BP695" si="411">SUM(AH696:AH709)</f>
        <v>66</v>
      </c>
      <c r="AI695" s="228">
        <f t="shared" si="411"/>
        <v>63</v>
      </c>
      <c r="AJ695" s="228">
        <f t="shared" si="411"/>
        <v>3</v>
      </c>
      <c r="AK695" s="228">
        <f t="shared" si="411"/>
        <v>1183</v>
      </c>
      <c r="AL695" s="228">
        <f t="shared" si="411"/>
        <v>36</v>
      </c>
      <c r="AM695" s="228">
        <f t="shared" si="411"/>
        <v>0</v>
      </c>
      <c r="AN695" s="228">
        <f t="shared" si="411"/>
        <v>0</v>
      </c>
      <c r="AO695" s="228">
        <f t="shared" si="411"/>
        <v>97396</v>
      </c>
      <c r="AP695" s="228">
        <f t="shared" si="411"/>
        <v>25183</v>
      </c>
      <c r="AQ695" s="228">
        <f t="shared" si="411"/>
        <v>72399</v>
      </c>
      <c r="AR695" s="228">
        <f t="shared" si="411"/>
        <v>0</v>
      </c>
      <c r="AS695" s="447">
        <f t="shared" si="262"/>
        <v>100133</v>
      </c>
      <c r="AT695" s="450">
        <f t="shared" si="411"/>
        <v>0</v>
      </c>
      <c r="AU695" s="450">
        <f t="shared" si="411"/>
        <v>0</v>
      </c>
      <c r="AV695" s="228">
        <f t="shared" si="411"/>
        <v>0</v>
      </c>
      <c r="AW695" s="228">
        <f t="shared" si="411"/>
        <v>0</v>
      </c>
      <c r="AX695" s="228">
        <f t="shared" si="411"/>
        <v>0</v>
      </c>
      <c r="AY695" s="450">
        <f t="shared" si="411"/>
        <v>386</v>
      </c>
      <c r="AZ695" s="228">
        <f t="shared" si="411"/>
        <v>257</v>
      </c>
      <c r="BA695" s="450">
        <f t="shared" si="411"/>
        <v>762</v>
      </c>
      <c r="BB695" s="450">
        <f t="shared" si="411"/>
        <v>3044</v>
      </c>
      <c r="BC695" s="228">
        <f t="shared" si="411"/>
        <v>382</v>
      </c>
      <c r="BD695" s="228">
        <f t="shared" si="411"/>
        <v>1711</v>
      </c>
      <c r="BE695" s="228">
        <f t="shared" si="411"/>
        <v>529</v>
      </c>
      <c r="BF695" s="228">
        <f t="shared" si="411"/>
        <v>951</v>
      </c>
      <c r="BG695" s="450">
        <f t="shared" si="411"/>
        <v>0</v>
      </c>
      <c r="BH695" s="450">
        <f t="shared" si="411"/>
        <v>941</v>
      </c>
      <c r="BI695" s="450">
        <f t="shared" si="411"/>
        <v>115</v>
      </c>
      <c r="BJ695" s="450">
        <f t="shared" si="411"/>
        <v>8802</v>
      </c>
      <c r="BK695" s="450">
        <f t="shared" si="411"/>
        <v>173</v>
      </c>
      <c r="BL695" s="450">
        <f t="shared" si="411"/>
        <v>1791</v>
      </c>
      <c r="BM695" s="228">
        <f t="shared" si="411"/>
        <v>0</v>
      </c>
      <c r="BN695" s="228">
        <f t="shared" si="411"/>
        <v>0</v>
      </c>
      <c r="BO695" s="228">
        <f t="shared" si="411"/>
        <v>0</v>
      </c>
      <c r="BP695" s="228">
        <f t="shared" si="411"/>
        <v>1791</v>
      </c>
      <c r="BQ695" s="450">
        <f t="shared" ref="BQ695:BQ709" si="412">SUM(AT695,AU695,AY695,BA695,BB695,BG695,BH695,BI695,BJ695,BK695,BL695)</f>
        <v>16014</v>
      </c>
      <c r="BR695" s="228"/>
      <c r="BS695" s="228"/>
      <c r="BT695" s="228"/>
      <c r="BU695" s="228"/>
      <c r="BV695" s="228"/>
      <c r="BW695" s="228"/>
      <c r="BX695" s="228"/>
      <c r="BY695" s="228"/>
      <c r="BZ695" s="228"/>
      <c r="CA695" s="228"/>
      <c r="CB695" s="228"/>
      <c r="CC695" s="228"/>
      <c r="CD695" s="228"/>
      <c r="CE695" s="228"/>
      <c r="CF695" s="228"/>
      <c r="CG695" s="228"/>
      <c r="CH695" s="228"/>
      <c r="CI695" s="228"/>
      <c r="CJ695" s="228"/>
      <c r="CK695" s="228"/>
      <c r="CL695" s="228"/>
      <c r="CM695" s="228"/>
      <c r="CN695" s="228"/>
      <c r="CO695" s="228"/>
      <c r="CP695" s="231">
        <f t="shared" si="397"/>
        <v>0</v>
      </c>
      <c r="CQ695" s="228"/>
      <c r="CR695" s="228"/>
      <c r="CS695" s="228"/>
      <c r="CT695" s="228"/>
      <c r="CU695" s="228"/>
      <c r="CV695" s="228"/>
      <c r="CW695" s="228"/>
      <c r="CX695" s="228"/>
      <c r="CY695" s="228"/>
      <c r="CZ695" s="228"/>
      <c r="DA695" s="228"/>
      <c r="DB695" s="231">
        <f t="shared" si="398"/>
        <v>0</v>
      </c>
      <c r="DC695" s="226">
        <f t="shared" si="394"/>
        <v>0</v>
      </c>
      <c r="DD695" s="228"/>
      <c r="DE695" s="228"/>
      <c r="DF695" s="228"/>
      <c r="DG695" s="231">
        <f t="shared" si="395"/>
        <v>0</v>
      </c>
      <c r="DH695" s="226">
        <f t="shared" si="396"/>
        <v>0</v>
      </c>
      <c r="DI695" s="228"/>
      <c r="DJ695" s="228"/>
      <c r="DK695" s="228"/>
      <c r="DL695" s="228"/>
      <c r="DM695" s="228"/>
      <c r="DN695" s="228"/>
      <c r="DO695" s="228"/>
      <c r="DP695" s="228"/>
      <c r="DQ695" s="228"/>
      <c r="DR695" s="228"/>
      <c r="DS695" s="228"/>
      <c r="DT695" s="228"/>
      <c r="DU695" s="228"/>
      <c r="DV695" s="228"/>
      <c r="DW695" s="228"/>
      <c r="DX695" s="228"/>
      <c r="DY695" s="228"/>
      <c r="DZ695" s="228"/>
      <c r="EA695" s="228"/>
      <c r="EB695" s="228"/>
      <c r="EC695" s="228"/>
      <c r="ED695" s="228"/>
      <c r="EE695" s="228"/>
      <c r="EF695" s="228"/>
      <c r="EG695" s="228"/>
      <c r="EH695" s="228"/>
      <c r="EI695" s="298"/>
      <c r="EJ695" s="298"/>
      <c r="EK695" s="298"/>
      <c r="EL695" s="298"/>
      <c r="EM695" s="298"/>
      <c r="EN695" s="298"/>
      <c r="EO695" s="298"/>
      <c r="EP695" s="298"/>
      <c r="EQ695" s="298"/>
      <c r="ER695" s="298"/>
      <c r="ES695" s="298"/>
      <c r="ET695" s="298"/>
      <c r="EU695" s="298"/>
      <c r="EV695" s="298"/>
      <c r="EW695" s="298"/>
      <c r="EX695" s="298"/>
      <c r="EY695" s="298"/>
      <c r="EZ695" s="298"/>
      <c r="FA695" s="298"/>
      <c r="FB695" s="298"/>
    </row>
    <row r="696" spans="2:158" s="69" customFormat="1">
      <c r="B696" s="76"/>
      <c r="C696" s="77" t="s">
        <v>385</v>
      </c>
      <c r="D696" s="71"/>
      <c r="E696" s="71"/>
      <c r="F696" s="71"/>
      <c r="G696" s="71"/>
      <c r="H696" s="71"/>
      <c r="I696" s="71"/>
      <c r="J696" s="71"/>
      <c r="K696" s="71"/>
      <c r="L696" s="71"/>
      <c r="M696" s="71"/>
      <c r="N696" s="71"/>
      <c r="O696" s="72"/>
      <c r="P696" s="71"/>
      <c r="Q696" s="71"/>
      <c r="R696" s="71"/>
      <c r="S696" s="71"/>
      <c r="T696" s="71"/>
      <c r="U696" s="71"/>
      <c r="V696" s="71"/>
      <c r="W696" s="71"/>
      <c r="X696" s="71"/>
      <c r="Y696" s="73"/>
      <c r="Z696" s="73"/>
      <c r="AA696" s="73"/>
      <c r="AB696" s="73"/>
      <c r="AC696" s="73"/>
      <c r="AD696" s="73"/>
      <c r="AE696" s="73"/>
      <c r="AF696" s="447">
        <f t="shared" si="399"/>
        <v>0</v>
      </c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447">
        <f t="shared" si="262"/>
        <v>0</v>
      </c>
      <c r="AT696" s="455"/>
      <c r="AU696" s="450"/>
      <c r="AV696" s="71"/>
      <c r="AW696" s="71"/>
      <c r="AX696" s="71"/>
      <c r="AY696" s="455"/>
      <c r="AZ696" s="71"/>
      <c r="BA696" s="455"/>
      <c r="BB696" s="447"/>
      <c r="BC696" s="71"/>
      <c r="BD696" s="71"/>
      <c r="BE696" s="71"/>
      <c r="BF696" s="71"/>
      <c r="BG696" s="455"/>
      <c r="BH696" s="455"/>
      <c r="BI696" s="455"/>
      <c r="BJ696" s="455"/>
      <c r="BK696" s="455"/>
      <c r="BL696" s="450">
        <f t="shared" ref="BL696:BL709" si="413">SUM(BM696:BP696)</f>
        <v>0</v>
      </c>
      <c r="BM696" s="71"/>
      <c r="BN696" s="71"/>
      <c r="BO696" s="71"/>
      <c r="BP696" s="71"/>
      <c r="BQ696" s="450">
        <f t="shared" si="412"/>
        <v>0</v>
      </c>
      <c r="BR696" s="71"/>
      <c r="BS696" s="71"/>
      <c r="BT696" s="71"/>
      <c r="BU696" s="71"/>
      <c r="BV696" s="71"/>
      <c r="BW696" s="71"/>
      <c r="BX696" s="71"/>
      <c r="BY696" s="71"/>
      <c r="BZ696" s="71"/>
      <c r="CA696" s="71"/>
      <c r="CB696" s="71"/>
      <c r="CC696" s="71"/>
      <c r="CD696" s="71"/>
      <c r="CE696" s="71"/>
      <c r="CF696" s="71"/>
      <c r="CG696" s="71"/>
      <c r="CH696" s="71"/>
      <c r="CI696" s="71"/>
      <c r="CJ696" s="71"/>
      <c r="CK696" s="71"/>
      <c r="CL696" s="71"/>
      <c r="CM696" s="71"/>
      <c r="CN696" s="71"/>
      <c r="CO696" s="71"/>
      <c r="CP696" s="190">
        <f t="shared" si="397"/>
        <v>0</v>
      </c>
      <c r="CQ696" s="71"/>
      <c r="CR696" s="71"/>
      <c r="CS696" s="71"/>
      <c r="CT696" s="71"/>
      <c r="CU696" s="71"/>
      <c r="CV696" s="71"/>
      <c r="CW696" s="71"/>
      <c r="CX696" s="71"/>
      <c r="CY696" s="71"/>
      <c r="CZ696" s="71"/>
      <c r="DA696" s="71"/>
      <c r="DB696" s="190">
        <f t="shared" si="398"/>
        <v>0</v>
      </c>
      <c r="DC696" s="71">
        <f t="shared" si="394"/>
        <v>0</v>
      </c>
      <c r="DD696" s="71"/>
      <c r="DE696" s="71"/>
      <c r="DF696" s="71"/>
      <c r="DG696" s="190">
        <f t="shared" si="395"/>
        <v>0</v>
      </c>
      <c r="DH696" s="71">
        <f t="shared" si="396"/>
        <v>0</v>
      </c>
      <c r="DI696" s="71"/>
      <c r="DJ696" s="71"/>
      <c r="DK696" s="71"/>
      <c r="DL696" s="71"/>
      <c r="DM696" s="71"/>
      <c r="DN696" s="71"/>
      <c r="DO696" s="71"/>
      <c r="DP696" s="71"/>
      <c r="DQ696" s="71"/>
      <c r="DR696" s="71"/>
      <c r="DS696" s="71"/>
      <c r="DT696" s="71"/>
      <c r="DU696" s="71"/>
      <c r="DV696" s="71"/>
      <c r="DW696" s="71"/>
      <c r="DX696" s="71"/>
      <c r="DY696" s="71"/>
      <c r="DZ696" s="71"/>
      <c r="EA696" s="71"/>
      <c r="EB696" s="71"/>
      <c r="EC696" s="71"/>
      <c r="ED696" s="71"/>
      <c r="EE696" s="71"/>
      <c r="EF696" s="71"/>
      <c r="EG696" s="71"/>
      <c r="EH696" s="71"/>
      <c r="EI696" s="74"/>
      <c r="EJ696" s="74"/>
      <c r="EK696" s="74"/>
      <c r="EL696" s="74"/>
      <c r="EM696" s="74"/>
      <c r="EN696" s="74"/>
      <c r="EO696" s="74"/>
      <c r="EP696" s="74"/>
      <c r="EQ696" s="74"/>
      <c r="ER696" s="74"/>
      <c r="ES696" s="74"/>
      <c r="ET696" s="74"/>
      <c r="EU696" s="74"/>
      <c r="EV696" s="74"/>
      <c r="EW696" s="74"/>
      <c r="EX696" s="74"/>
      <c r="EY696" s="74"/>
      <c r="EZ696" s="74"/>
      <c r="FA696" s="74"/>
      <c r="FB696" s="74"/>
    </row>
    <row r="697" spans="2:158" s="74" customFormat="1">
      <c r="B697" s="76"/>
      <c r="C697" s="77" t="s">
        <v>386</v>
      </c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3"/>
      <c r="Z697" s="73"/>
      <c r="AA697" s="73"/>
      <c r="AB697" s="73"/>
      <c r="AC697" s="73"/>
      <c r="AD697" s="73"/>
      <c r="AE697" s="73"/>
      <c r="AF697" s="447">
        <f t="shared" si="399"/>
        <v>100355</v>
      </c>
      <c r="AG697" s="71">
        <v>156</v>
      </c>
      <c r="AH697" s="71">
        <v>4</v>
      </c>
      <c r="AI697" s="71">
        <v>1</v>
      </c>
      <c r="AJ697" s="71">
        <v>3</v>
      </c>
      <c r="AK697" s="71">
        <v>606</v>
      </c>
      <c r="AL697" s="71"/>
      <c r="AM697" s="71"/>
      <c r="AN697" s="71"/>
      <c r="AO697" s="71">
        <v>92827</v>
      </c>
      <c r="AP697" s="71">
        <v>25178</v>
      </c>
      <c r="AQ697" s="71">
        <v>71144</v>
      </c>
      <c r="AR697" s="71"/>
      <c r="AS697" s="447">
        <f>SUM(AG697,AH697,AK697,AL697,AO697)</f>
        <v>93593</v>
      </c>
      <c r="AT697" s="455"/>
      <c r="AU697" s="450"/>
      <c r="AV697" s="71"/>
      <c r="AW697" s="71"/>
      <c r="AX697" s="71"/>
      <c r="AY697" s="455">
        <v>305</v>
      </c>
      <c r="AZ697" s="71">
        <v>176</v>
      </c>
      <c r="BA697" s="455">
        <v>202</v>
      </c>
      <c r="BB697" s="447">
        <f>SUM(BF697,BD697,BC697)</f>
        <v>2109</v>
      </c>
      <c r="BC697" s="71">
        <v>201</v>
      </c>
      <c r="BD697" s="71">
        <v>1182</v>
      </c>
      <c r="BE697" s="71"/>
      <c r="BF697" s="71">
        <v>726</v>
      </c>
      <c r="BG697" s="455"/>
      <c r="BH697" s="455">
        <v>941</v>
      </c>
      <c r="BI697" s="455">
        <v>36</v>
      </c>
      <c r="BJ697" s="455">
        <v>1794</v>
      </c>
      <c r="BK697" s="455"/>
      <c r="BL697" s="450">
        <f t="shared" si="413"/>
        <v>1375</v>
      </c>
      <c r="BM697" s="71"/>
      <c r="BN697" s="71"/>
      <c r="BO697" s="71"/>
      <c r="BP697" s="71">
        <v>1375</v>
      </c>
      <c r="BQ697" s="450">
        <f t="shared" si="412"/>
        <v>6762</v>
      </c>
      <c r="BR697" s="71"/>
      <c r="BS697" s="71"/>
      <c r="BT697" s="71"/>
      <c r="BU697" s="71"/>
      <c r="BV697" s="71"/>
      <c r="BW697" s="71"/>
      <c r="BX697" s="71"/>
      <c r="BY697" s="71"/>
      <c r="BZ697" s="71"/>
      <c r="CA697" s="71"/>
      <c r="CB697" s="71"/>
      <c r="CC697" s="71"/>
      <c r="CD697" s="71"/>
      <c r="CE697" s="71"/>
      <c r="CF697" s="71"/>
      <c r="CG697" s="71"/>
      <c r="CH697" s="71"/>
      <c r="CI697" s="71"/>
      <c r="CJ697" s="71"/>
      <c r="CK697" s="71"/>
      <c r="CL697" s="71"/>
      <c r="CM697" s="71"/>
      <c r="CN697" s="71"/>
      <c r="CO697" s="71"/>
      <c r="CP697" s="190">
        <f t="shared" si="397"/>
        <v>0</v>
      </c>
      <c r="CQ697" s="71"/>
      <c r="CR697" s="71"/>
      <c r="CS697" s="71"/>
      <c r="CT697" s="71"/>
      <c r="CU697" s="71"/>
      <c r="CV697" s="71"/>
      <c r="CW697" s="71"/>
      <c r="CX697" s="71"/>
      <c r="CY697" s="71"/>
      <c r="CZ697" s="71"/>
      <c r="DA697" s="71"/>
      <c r="DB697" s="190">
        <f t="shared" si="398"/>
        <v>0</v>
      </c>
      <c r="DC697" s="71">
        <f t="shared" si="394"/>
        <v>0</v>
      </c>
      <c r="DD697" s="71"/>
      <c r="DE697" s="71"/>
      <c r="DF697" s="71"/>
      <c r="DG697" s="190">
        <f t="shared" si="395"/>
        <v>0</v>
      </c>
      <c r="DH697" s="71">
        <f t="shared" si="396"/>
        <v>0</v>
      </c>
      <c r="DI697" s="71"/>
      <c r="DJ697" s="71"/>
      <c r="DK697" s="71"/>
      <c r="DL697" s="71"/>
      <c r="DM697" s="71"/>
      <c r="DN697" s="71"/>
      <c r="DO697" s="71"/>
      <c r="DP697" s="71"/>
      <c r="DQ697" s="71"/>
      <c r="DR697" s="71"/>
      <c r="DS697" s="71"/>
      <c r="DT697" s="71"/>
      <c r="DU697" s="71"/>
      <c r="DV697" s="71"/>
      <c r="DW697" s="71"/>
      <c r="DX697" s="71"/>
      <c r="DY697" s="71"/>
      <c r="DZ697" s="71"/>
      <c r="EA697" s="71"/>
      <c r="EB697" s="71"/>
      <c r="EC697" s="71"/>
      <c r="ED697" s="71"/>
      <c r="EE697" s="71"/>
      <c r="EF697" s="71"/>
      <c r="EG697" s="71"/>
      <c r="EH697" s="71"/>
    </row>
    <row r="698" spans="2:158" s="69" customFormat="1">
      <c r="B698" s="76"/>
      <c r="C698" s="77" t="s">
        <v>387</v>
      </c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2"/>
      <c r="P698" s="71"/>
      <c r="Q698" s="71"/>
      <c r="R698" s="71"/>
      <c r="S698" s="71"/>
      <c r="T698" s="71"/>
      <c r="U698" s="71"/>
      <c r="V698" s="71"/>
      <c r="W698" s="71"/>
      <c r="X698" s="71"/>
      <c r="Y698" s="73"/>
      <c r="Z698" s="73"/>
      <c r="AA698" s="73"/>
      <c r="AB698" s="73"/>
      <c r="AC698" s="73"/>
      <c r="AD698" s="73"/>
      <c r="AE698" s="73"/>
      <c r="AF698" s="447">
        <f t="shared" si="399"/>
        <v>0</v>
      </c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447">
        <f t="shared" ref="AS698:AS709" si="414">SUM(AG698,AH698,AK698,AL698,AO698)</f>
        <v>0</v>
      </c>
      <c r="AT698" s="455"/>
      <c r="AU698" s="450"/>
      <c r="AV698" s="71"/>
      <c r="AW698" s="71"/>
      <c r="AX698" s="71"/>
      <c r="AY698" s="455"/>
      <c r="AZ698" s="71"/>
      <c r="BA698" s="455"/>
      <c r="BB698" s="447">
        <f t="shared" ref="BB698:BB709" si="415">SUM(BF698,BD698,BC698)</f>
        <v>0</v>
      </c>
      <c r="BC698" s="71"/>
      <c r="BD698" s="71"/>
      <c r="BE698" s="71"/>
      <c r="BF698" s="71"/>
      <c r="BG698" s="455"/>
      <c r="BH698" s="455"/>
      <c r="BI698" s="455"/>
      <c r="BJ698" s="455"/>
      <c r="BK698" s="455"/>
      <c r="BL698" s="450">
        <f t="shared" si="413"/>
        <v>0</v>
      </c>
      <c r="BM698" s="71"/>
      <c r="BN698" s="71"/>
      <c r="BO698" s="71"/>
      <c r="BP698" s="71"/>
      <c r="BQ698" s="450">
        <f t="shared" si="412"/>
        <v>0</v>
      </c>
      <c r="BR698" s="71"/>
      <c r="BS698" s="71"/>
      <c r="BT698" s="71"/>
      <c r="BU698" s="71"/>
      <c r="BV698" s="71"/>
      <c r="BW698" s="71"/>
      <c r="BX698" s="71"/>
      <c r="BY698" s="71"/>
      <c r="BZ698" s="71"/>
      <c r="CA698" s="71"/>
      <c r="CB698" s="71"/>
      <c r="CC698" s="71"/>
      <c r="CD698" s="71"/>
      <c r="CE698" s="71"/>
      <c r="CF698" s="71"/>
      <c r="CG698" s="71"/>
      <c r="CH698" s="71"/>
      <c r="CI698" s="71"/>
      <c r="CJ698" s="71"/>
      <c r="CK698" s="71"/>
      <c r="CL698" s="71"/>
      <c r="CM698" s="71"/>
      <c r="CN698" s="71"/>
      <c r="CO698" s="71"/>
      <c r="CP698" s="190">
        <f t="shared" si="397"/>
        <v>0</v>
      </c>
      <c r="CQ698" s="71"/>
      <c r="CR698" s="71"/>
      <c r="CS698" s="71"/>
      <c r="CT698" s="71"/>
      <c r="CU698" s="71"/>
      <c r="CV698" s="71"/>
      <c r="CW698" s="71"/>
      <c r="CX698" s="71"/>
      <c r="CY698" s="71"/>
      <c r="CZ698" s="71"/>
      <c r="DA698" s="71"/>
      <c r="DB698" s="190">
        <f t="shared" si="398"/>
        <v>0</v>
      </c>
      <c r="DC698" s="71">
        <f t="shared" ref="DC698:DC761" si="416">SUM(CO698,CN698)</f>
        <v>0</v>
      </c>
      <c r="DD698" s="71"/>
      <c r="DE698" s="71"/>
      <c r="DF698" s="71"/>
      <c r="DG698" s="190">
        <f t="shared" ref="DG698:DG761" si="417">SUM(DB698,DF698)</f>
        <v>0</v>
      </c>
      <c r="DH698" s="71">
        <f t="shared" ref="DH698:DH761" si="418">SUM(DC698)</f>
        <v>0</v>
      </c>
      <c r="DI698" s="71"/>
      <c r="DJ698" s="71"/>
      <c r="DK698" s="71"/>
      <c r="DL698" s="71"/>
      <c r="DM698" s="71"/>
      <c r="DN698" s="71"/>
      <c r="DO698" s="71"/>
      <c r="DP698" s="71"/>
      <c r="DQ698" s="71"/>
      <c r="DR698" s="71"/>
      <c r="DS698" s="71"/>
      <c r="DT698" s="71"/>
      <c r="DU698" s="71"/>
      <c r="DV698" s="71"/>
      <c r="DW698" s="71"/>
      <c r="DX698" s="71"/>
      <c r="DY698" s="71"/>
      <c r="DZ698" s="71"/>
      <c r="EA698" s="71"/>
      <c r="EB698" s="71"/>
      <c r="EC698" s="71"/>
      <c r="ED698" s="71"/>
      <c r="EE698" s="71"/>
      <c r="EF698" s="71"/>
      <c r="EG698" s="71"/>
      <c r="EH698" s="71"/>
      <c r="EI698" s="74"/>
      <c r="EJ698" s="74"/>
      <c r="EK698" s="74"/>
      <c r="EL698" s="74"/>
      <c r="EM698" s="74"/>
      <c r="EN698" s="74"/>
      <c r="EO698" s="74"/>
      <c r="EP698" s="74"/>
      <c r="EQ698" s="74"/>
      <c r="ER698" s="74"/>
      <c r="ES698" s="74"/>
      <c r="ET698" s="74"/>
      <c r="EU698" s="74"/>
      <c r="EV698" s="74"/>
      <c r="EW698" s="74"/>
      <c r="EX698" s="74"/>
      <c r="EY698" s="74"/>
      <c r="EZ698" s="74"/>
      <c r="FA698" s="74"/>
      <c r="FB698" s="74"/>
    </row>
    <row r="699" spans="2:158" s="69" customFormat="1">
      <c r="B699" s="76"/>
      <c r="C699" s="77" t="s">
        <v>388</v>
      </c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2"/>
      <c r="P699" s="71"/>
      <c r="Q699" s="71"/>
      <c r="R699" s="71"/>
      <c r="S699" s="71"/>
      <c r="T699" s="71"/>
      <c r="U699" s="71"/>
      <c r="V699" s="71"/>
      <c r="W699" s="71"/>
      <c r="X699" s="71"/>
      <c r="Y699" s="73"/>
      <c r="Z699" s="73"/>
      <c r="AA699" s="73"/>
      <c r="AB699" s="73"/>
      <c r="AC699" s="73"/>
      <c r="AD699" s="73"/>
      <c r="AE699" s="73"/>
      <c r="AF699" s="447">
        <f t="shared" si="399"/>
        <v>0</v>
      </c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447">
        <f t="shared" si="414"/>
        <v>0</v>
      </c>
      <c r="AT699" s="455"/>
      <c r="AU699" s="450"/>
      <c r="AV699" s="71"/>
      <c r="AW699" s="71"/>
      <c r="AX699" s="71"/>
      <c r="AY699" s="455"/>
      <c r="AZ699" s="71"/>
      <c r="BA699" s="455"/>
      <c r="BB699" s="447">
        <f t="shared" si="415"/>
        <v>0</v>
      </c>
      <c r="BC699" s="71"/>
      <c r="BD699" s="71"/>
      <c r="BE699" s="71"/>
      <c r="BF699" s="71"/>
      <c r="BG699" s="455"/>
      <c r="BH699" s="455"/>
      <c r="BI699" s="455"/>
      <c r="BJ699" s="455"/>
      <c r="BK699" s="455"/>
      <c r="BL699" s="450">
        <f t="shared" si="413"/>
        <v>0</v>
      </c>
      <c r="BM699" s="71"/>
      <c r="BN699" s="71"/>
      <c r="BO699" s="71"/>
      <c r="BP699" s="71"/>
      <c r="BQ699" s="450">
        <f t="shared" si="412"/>
        <v>0</v>
      </c>
      <c r="BR699" s="71"/>
      <c r="BS699" s="71"/>
      <c r="BT699" s="71"/>
      <c r="BU699" s="71"/>
      <c r="BV699" s="71"/>
      <c r="BW699" s="71"/>
      <c r="BX699" s="71"/>
      <c r="BY699" s="71"/>
      <c r="BZ699" s="71"/>
      <c r="CA699" s="71"/>
      <c r="CB699" s="71"/>
      <c r="CC699" s="71"/>
      <c r="CD699" s="71"/>
      <c r="CE699" s="71"/>
      <c r="CF699" s="71"/>
      <c r="CG699" s="71"/>
      <c r="CH699" s="71"/>
      <c r="CI699" s="71"/>
      <c r="CJ699" s="71"/>
      <c r="CK699" s="71"/>
      <c r="CL699" s="71"/>
      <c r="CM699" s="71"/>
      <c r="CN699" s="71"/>
      <c r="CO699" s="71"/>
      <c r="CP699" s="190">
        <f t="shared" ref="CP699:CP762" si="419">SUM(CM699,CK699,CO699)</f>
        <v>0</v>
      </c>
      <c r="CQ699" s="71"/>
      <c r="CR699" s="71"/>
      <c r="CS699" s="71"/>
      <c r="CT699" s="71"/>
      <c r="CU699" s="71"/>
      <c r="CV699" s="71"/>
      <c r="CW699" s="71"/>
      <c r="CX699" s="71"/>
      <c r="CY699" s="71"/>
      <c r="CZ699" s="71"/>
      <c r="DA699" s="71"/>
      <c r="DB699" s="190">
        <f t="shared" si="398"/>
        <v>0</v>
      </c>
      <c r="DC699" s="71">
        <f t="shared" si="416"/>
        <v>0</v>
      </c>
      <c r="DD699" s="71"/>
      <c r="DE699" s="71"/>
      <c r="DF699" s="71"/>
      <c r="DG699" s="190">
        <f t="shared" si="417"/>
        <v>0</v>
      </c>
      <c r="DH699" s="71">
        <f t="shared" si="418"/>
        <v>0</v>
      </c>
      <c r="DI699" s="71"/>
      <c r="DJ699" s="71"/>
      <c r="DK699" s="71"/>
      <c r="DL699" s="71"/>
      <c r="DM699" s="71"/>
      <c r="DN699" s="71"/>
      <c r="DO699" s="71"/>
      <c r="DP699" s="71"/>
      <c r="DQ699" s="71"/>
      <c r="DR699" s="71"/>
      <c r="DS699" s="71"/>
      <c r="DT699" s="71"/>
      <c r="DU699" s="71"/>
      <c r="DV699" s="71"/>
      <c r="DW699" s="71"/>
      <c r="DX699" s="71"/>
      <c r="DY699" s="71"/>
      <c r="DZ699" s="71"/>
      <c r="EA699" s="71"/>
      <c r="EB699" s="71"/>
      <c r="EC699" s="71"/>
      <c r="ED699" s="71"/>
      <c r="EE699" s="71"/>
      <c r="EF699" s="71"/>
      <c r="EG699" s="71"/>
      <c r="EH699" s="71"/>
      <c r="EI699" s="74"/>
      <c r="EJ699" s="74"/>
      <c r="EK699" s="74"/>
      <c r="EL699" s="74"/>
      <c r="EM699" s="74"/>
      <c r="EN699" s="74"/>
      <c r="EO699" s="74"/>
      <c r="EP699" s="74"/>
      <c r="EQ699" s="74"/>
      <c r="ER699" s="74"/>
      <c r="ES699" s="74"/>
      <c r="ET699" s="74"/>
      <c r="EU699" s="74"/>
      <c r="EV699" s="74"/>
      <c r="EW699" s="74"/>
      <c r="EX699" s="74"/>
      <c r="EY699" s="74"/>
      <c r="EZ699" s="74"/>
      <c r="FA699" s="74"/>
      <c r="FB699" s="74"/>
    </row>
    <row r="700" spans="2:158" s="69" customFormat="1">
      <c r="B700" s="76"/>
      <c r="C700" s="77" t="s">
        <v>389</v>
      </c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2"/>
      <c r="P700" s="71"/>
      <c r="Q700" s="71"/>
      <c r="R700" s="71"/>
      <c r="S700" s="71"/>
      <c r="T700" s="71"/>
      <c r="U700" s="71"/>
      <c r="V700" s="71"/>
      <c r="W700" s="71"/>
      <c r="X700" s="71"/>
      <c r="Y700" s="73"/>
      <c r="Z700" s="73"/>
      <c r="AA700" s="73"/>
      <c r="AB700" s="73"/>
      <c r="AC700" s="73"/>
      <c r="AD700" s="73"/>
      <c r="AE700" s="73"/>
      <c r="AF700" s="447">
        <f t="shared" si="399"/>
        <v>0</v>
      </c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447">
        <f t="shared" si="414"/>
        <v>0</v>
      </c>
      <c r="AT700" s="455"/>
      <c r="AU700" s="450"/>
      <c r="AV700" s="71"/>
      <c r="AW700" s="71"/>
      <c r="AX700" s="71"/>
      <c r="AY700" s="455"/>
      <c r="AZ700" s="71"/>
      <c r="BA700" s="455"/>
      <c r="BB700" s="447">
        <f t="shared" si="415"/>
        <v>0</v>
      </c>
      <c r="BC700" s="71"/>
      <c r="BD700" s="71"/>
      <c r="BE700" s="71"/>
      <c r="BF700" s="71"/>
      <c r="BG700" s="455"/>
      <c r="BH700" s="455"/>
      <c r="BI700" s="455"/>
      <c r="BJ700" s="455"/>
      <c r="BK700" s="455"/>
      <c r="BL700" s="450">
        <f t="shared" si="413"/>
        <v>0</v>
      </c>
      <c r="BM700" s="71"/>
      <c r="BN700" s="71"/>
      <c r="BO700" s="71"/>
      <c r="BP700" s="71"/>
      <c r="BQ700" s="450">
        <f t="shared" si="412"/>
        <v>0</v>
      </c>
      <c r="BR700" s="71"/>
      <c r="BS700" s="71"/>
      <c r="BT700" s="71"/>
      <c r="BU700" s="71"/>
      <c r="BV700" s="71"/>
      <c r="BW700" s="71"/>
      <c r="BX700" s="71"/>
      <c r="BY700" s="71"/>
      <c r="BZ700" s="71"/>
      <c r="CA700" s="71"/>
      <c r="CB700" s="71"/>
      <c r="CC700" s="71"/>
      <c r="CD700" s="71"/>
      <c r="CE700" s="71"/>
      <c r="CF700" s="71"/>
      <c r="CG700" s="71"/>
      <c r="CH700" s="71"/>
      <c r="CI700" s="71"/>
      <c r="CJ700" s="71"/>
      <c r="CK700" s="71"/>
      <c r="CL700" s="71"/>
      <c r="CM700" s="71"/>
      <c r="CN700" s="71"/>
      <c r="CO700" s="71"/>
      <c r="CP700" s="190">
        <f t="shared" si="419"/>
        <v>0</v>
      </c>
      <c r="CQ700" s="71"/>
      <c r="CR700" s="71"/>
      <c r="CS700" s="71"/>
      <c r="CT700" s="71"/>
      <c r="CU700" s="71"/>
      <c r="CV700" s="71"/>
      <c r="CW700" s="71"/>
      <c r="CX700" s="71"/>
      <c r="CY700" s="71"/>
      <c r="CZ700" s="71"/>
      <c r="DA700" s="71"/>
      <c r="DB700" s="190">
        <f t="shared" ref="DB700:DB763" si="420">SUM(CP700,CQ700)</f>
        <v>0</v>
      </c>
      <c r="DC700" s="71">
        <f t="shared" si="416"/>
        <v>0</v>
      </c>
      <c r="DD700" s="71"/>
      <c r="DE700" s="71"/>
      <c r="DF700" s="71"/>
      <c r="DG700" s="190">
        <f t="shared" si="417"/>
        <v>0</v>
      </c>
      <c r="DH700" s="71">
        <f t="shared" si="418"/>
        <v>0</v>
      </c>
      <c r="DI700" s="71"/>
      <c r="DJ700" s="71"/>
      <c r="DK700" s="71"/>
      <c r="DL700" s="71"/>
      <c r="DM700" s="71"/>
      <c r="DN700" s="71"/>
      <c r="DO700" s="71"/>
      <c r="DP700" s="71"/>
      <c r="DQ700" s="71"/>
      <c r="DR700" s="71"/>
      <c r="DS700" s="71"/>
      <c r="DT700" s="71"/>
      <c r="DU700" s="71"/>
      <c r="DV700" s="71"/>
      <c r="DW700" s="71"/>
      <c r="DX700" s="71"/>
      <c r="DY700" s="71"/>
      <c r="DZ700" s="71"/>
      <c r="EA700" s="71"/>
      <c r="EB700" s="71"/>
      <c r="EC700" s="71"/>
      <c r="ED700" s="71"/>
      <c r="EE700" s="71"/>
      <c r="EF700" s="71"/>
      <c r="EG700" s="71"/>
      <c r="EH700" s="71"/>
      <c r="EI700" s="74"/>
      <c r="EJ700" s="74"/>
      <c r="EK700" s="74"/>
      <c r="EL700" s="74"/>
      <c r="EM700" s="74"/>
      <c r="EN700" s="74"/>
      <c r="EO700" s="74"/>
      <c r="EP700" s="74"/>
      <c r="EQ700" s="74"/>
      <c r="ER700" s="74"/>
      <c r="ES700" s="74"/>
      <c r="ET700" s="74"/>
      <c r="EU700" s="74"/>
      <c r="EV700" s="74"/>
      <c r="EW700" s="74"/>
      <c r="EX700" s="74"/>
      <c r="EY700" s="74"/>
      <c r="EZ700" s="74"/>
      <c r="FA700" s="74"/>
      <c r="FB700" s="74"/>
    </row>
    <row r="701" spans="2:158" s="69" customFormat="1">
      <c r="B701" s="76"/>
      <c r="C701" s="77" t="s">
        <v>390</v>
      </c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2"/>
      <c r="P701" s="71"/>
      <c r="Q701" s="71"/>
      <c r="R701" s="71"/>
      <c r="S701" s="71"/>
      <c r="T701" s="71"/>
      <c r="U701" s="71"/>
      <c r="V701" s="71"/>
      <c r="W701" s="71"/>
      <c r="X701" s="71"/>
      <c r="Y701" s="73"/>
      <c r="Z701" s="73"/>
      <c r="AA701" s="73"/>
      <c r="AB701" s="73"/>
      <c r="AC701" s="73"/>
      <c r="AD701" s="73"/>
      <c r="AE701" s="73"/>
      <c r="AF701" s="447">
        <f t="shared" si="399"/>
        <v>0</v>
      </c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447">
        <f t="shared" si="414"/>
        <v>0</v>
      </c>
      <c r="AT701" s="455"/>
      <c r="AU701" s="450"/>
      <c r="AV701" s="71"/>
      <c r="AW701" s="71"/>
      <c r="AX701" s="71"/>
      <c r="AY701" s="455"/>
      <c r="AZ701" s="71"/>
      <c r="BA701" s="455"/>
      <c r="BB701" s="447">
        <f t="shared" si="415"/>
        <v>0</v>
      </c>
      <c r="BC701" s="71"/>
      <c r="BD701" s="71"/>
      <c r="BE701" s="71"/>
      <c r="BF701" s="71"/>
      <c r="BG701" s="455"/>
      <c r="BH701" s="455"/>
      <c r="BI701" s="455"/>
      <c r="BJ701" s="455"/>
      <c r="BK701" s="455"/>
      <c r="BL701" s="450">
        <f t="shared" si="413"/>
        <v>0</v>
      </c>
      <c r="BM701" s="71"/>
      <c r="BN701" s="71"/>
      <c r="BO701" s="71"/>
      <c r="BP701" s="71"/>
      <c r="BQ701" s="450">
        <f t="shared" si="412"/>
        <v>0</v>
      </c>
      <c r="BR701" s="71"/>
      <c r="BS701" s="71"/>
      <c r="BT701" s="71"/>
      <c r="BU701" s="71"/>
      <c r="BV701" s="71"/>
      <c r="BW701" s="71"/>
      <c r="BX701" s="71"/>
      <c r="BY701" s="71"/>
      <c r="BZ701" s="71"/>
      <c r="CA701" s="71"/>
      <c r="CB701" s="71"/>
      <c r="CC701" s="71"/>
      <c r="CD701" s="71"/>
      <c r="CE701" s="71"/>
      <c r="CF701" s="71"/>
      <c r="CG701" s="71"/>
      <c r="CH701" s="71"/>
      <c r="CI701" s="71"/>
      <c r="CJ701" s="71"/>
      <c r="CK701" s="71"/>
      <c r="CL701" s="71"/>
      <c r="CM701" s="71"/>
      <c r="CN701" s="71"/>
      <c r="CO701" s="71"/>
      <c r="CP701" s="190">
        <f t="shared" si="419"/>
        <v>0</v>
      </c>
      <c r="CQ701" s="71"/>
      <c r="CR701" s="71"/>
      <c r="CS701" s="71"/>
      <c r="CT701" s="71"/>
      <c r="CU701" s="71"/>
      <c r="CV701" s="71"/>
      <c r="CW701" s="71"/>
      <c r="CX701" s="71"/>
      <c r="CY701" s="71"/>
      <c r="CZ701" s="71"/>
      <c r="DA701" s="71"/>
      <c r="DB701" s="190">
        <f t="shared" si="420"/>
        <v>0</v>
      </c>
      <c r="DC701" s="71">
        <f t="shared" si="416"/>
        <v>0</v>
      </c>
      <c r="DD701" s="71"/>
      <c r="DE701" s="71"/>
      <c r="DF701" s="71"/>
      <c r="DG701" s="190">
        <f t="shared" si="417"/>
        <v>0</v>
      </c>
      <c r="DH701" s="71">
        <f t="shared" si="418"/>
        <v>0</v>
      </c>
      <c r="DI701" s="71"/>
      <c r="DJ701" s="71"/>
      <c r="DK701" s="71"/>
      <c r="DL701" s="71"/>
      <c r="DM701" s="71"/>
      <c r="DN701" s="71"/>
      <c r="DO701" s="71"/>
      <c r="DP701" s="71"/>
      <c r="DQ701" s="71"/>
      <c r="DR701" s="71"/>
      <c r="DS701" s="71"/>
      <c r="DT701" s="71"/>
      <c r="DU701" s="71"/>
      <c r="DV701" s="71"/>
      <c r="DW701" s="71"/>
      <c r="DX701" s="71"/>
      <c r="DY701" s="71"/>
      <c r="DZ701" s="71"/>
      <c r="EA701" s="71"/>
      <c r="EB701" s="71"/>
      <c r="EC701" s="71"/>
      <c r="ED701" s="71"/>
      <c r="EE701" s="71"/>
      <c r="EF701" s="71"/>
      <c r="EG701" s="71"/>
      <c r="EH701" s="71"/>
      <c r="EI701" s="74"/>
      <c r="EJ701" s="74"/>
      <c r="EK701" s="74"/>
      <c r="EL701" s="74"/>
      <c r="EM701" s="74"/>
      <c r="EN701" s="74"/>
      <c r="EO701" s="74"/>
      <c r="EP701" s="74"/>
      <c r="EQ701" s="74"/>
      <c r="ER701" s="74"/>
      <c r="ES701" s="74"/>
      <c r="ET701" s="74"/>
      <c r="EU701" s="74"/>
      <c r="EV701" s="74"/>
      <c r="EW701" s="74"/>
      <c r="EX701" s="74"/>
      <c r="EY701" s="74"/>
      <c r="EZ701" s="74"/>
      <c r="FA701" s="74"/>
      <c r="FB701" s="74"/>
    </row>
    <row r="702" spans="2:158" s="69" customFormat="1">
      <c r="B702" s="76"/>
      <c r="C702" s="77" t="s">
        <v>391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2"/>
      <c r="P702" s="71"/>
      <c r="Q702" s="71"/>
      <c r="R702" s="71"/>
      <c r="S702" s="71"/>
      <c r="T702" s="71"/>
      <c r="U702" s="71"/>
      <c r="V702" s="71"/>
      <c r="W702" s="71"/>
      <c r="X702" s="71"/>
      <c r="Y702" s="73"/>
      <c r="Z702" s="73"/>
      <c r="AA702" s="73"/>
      <c r="AB702" s="73"/>
      <c r="AC702" s="73"/>
      <c r="AD702" s="73"/>
      <c r="AE702" s="73"/>
      <c r="AF702" s="447">
        <f t="shared" si="399"/>
        <v>0</v>
      </c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447">
        <f t="shared" si="414"/>
        <v>0</v>
      </c>
      <c r="AT702" s="455"/>
      <c r="AU702" s="450"/>
      <c r="AV702" s="71"/>
      <c r="AW702" s="71"/>
      <c r="AX702" s="71"/>
      <c r="AY702" s="455"/>
      <c r="AZ702" s="71"/>
      <c r="BA702" s="455"/>
      <c r="BB702" s="447">
        <f t="shared" si="415"/>
        <v>0</v>
      </c>
      <c r="BC702" s="71"/>
      <c r="BD702" s="71"/>
      <c r="BE702" s="71"/>
      <c r="BF702" s="71"/>
      <c r="BG702" s="455"/>
      <c r="BH702" s="455"/>
      <c r="BI702" s="455"/>
      <c r="BJ702" s="455"/>
      <c r="BK702" s="455"/>
      <c r="BL702" s="450">
        <f t="shared" si="413"/>
        <v>0</v>
      </c>
      <c r="BM702" s="71"/>
      <c r="BN702" s="71"/>
      <c r="BO702" s="71"/>
      <c r="BP702" s="71"/>
      <c r="BQ702" s="450">
        <f t="shared" si="412"/>
        <v>0</v>
      </c>
      <c r="BR702" s="71"/>
      <c r="BS702" s="71"/>
      <c r="BT702" s="71"/>
      <c r="BU702" s="71"/>
      <c r="BV702" s="71"/>
      <c r="BW702" s="71"/>
      <c r="BX702" s="71"/>
      <c r="BY702" s="71"/>
      <c r="BZ702" s="71"/>
      <c r="CA702" s="71"/>
      <c r="CB702" s="71"/>
      <c r="CC702" s="71"/>
      <c r="CD702" s="71"/>
      <c r="CE702" s="71"/>
      <c r="CF702" s="71"/>
      <c r="CG702" s="71"/>
      <c r="CH702" s="71"/>
      <c r="CI702" s="71"/>
      <c r="CJ702" s="71"/>
      <c r="CK702" s="71"/>
      <c r="CL702" s="71"/>
      <c r="CM702" s="71"/>
      <c r="CN702" s="71"/>
      <c r="CO702" s="71"/>
      <c r="CP702" s="190">
        <f t="shared" si="419"/>
        <v>0</v>
      </c>
      <c r="CQ702" s="71"/>
      <c r="CR702" s="71"/>
      <c r="CS702" s="71"/>
      <c r="CT702" s="71"/>
      <c r="CU702" s="71"/>
      <c r="CV702" s="71"/>
      <c r="CW702" s="71"/>
      <c r="CX702" s="71"/>
      <c r="CY702" s="71"/>
      <c r="CZ702" s="71"/>
      <c r="DA702" s="71"/>
      <c r="DB702" s="190">
        <f t="shared" si="420"/>
        <v>0</v>
      </c>
      <c r="DC702" s="71">
        <f t="shared" si="416"/>
        <v>0</v>
      </c>
      <c r="DD702" s="71"/>
      <c r="DE702" s="71"/>
      <c r="DF702" s="71"/>
      <c r="DG702" s="190">
        <f t="shared" si="417"/>
        <v>0</v>
      </c>
      <c r="DH702" s="71">
        <f t="shared" si="418"/>
        <v>0</v>
      </c>
      <c r="DI702" s="71"/>
      <c r="DJ702" s="71"/>
      <c r="DK702" s="71"/>
      <c r="DL702" s="71"/>
      <c r="DM702" s="71"/>
      <c r="DN702" s="71"/>
      <c r="DO702" s="71"/>
      <c r="DP702" s="71"/>
      <c r="DQ702" s="71"/>
      <c r="DR702" s="71"/>
      <c r="DS702" s="71"/>
      <c r="DT702" s="71"/>
      <c r="DU702" s="71"/>
      <c r="DV702" s="71"/>
      <c r="DW702" s="71"/>
      <c r="DX702" s="71"/>
      <c r="DY702" s="71"/>
      <c r="DZ702" s="71"/>
      <c r="EA702" s="71"/>
      <c r="EB702" s="71"/>
      <c r="EC702" s="71"/>
      <c r="ED702" s="71"/>
      <c r="EE702" s="71"/>
      <c r="EF702" s="71"/>
      <c r="EG702" s="71"/>
      <c r="EH702" s="71"/>
      <c r="EI702" s="74"/>
      <c r="EJ702" s="74"/>
      <c r="EK702" s="74"/>
      <c r="EL702" s="74"/>
      <c r="EM702" s="74"/>
      <c r="EN702" s="74"/>
      <c r="EO702" s="74"/>
      <c r="EP702" s="74"/>
      <c r="EQ702" s="74"/>
      <c r="ER702" s="74"/>
      <c r="ES702" s="74"/>
      <c r="ET702" s="74"/>
      <c r="EU702" s="74"/>
      <c r="EV702" s="74"/>
      <c r="EW702" s="74"/>
      <c r="EX702" s="74"/>
      <c r="EY702" s="74"/>
      <c r="EZ702" s="74"/>
      <c r="FA702" s="74"/>
      <c r="FB702" s="74"/>
    </row>
    <row r="703" spans="2:158" s="69" customFormat="1">
      <c r="B703" s="76"/>
      <c r="C703" s="77" t="s">
        <v>392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2"/>
      <c r="P703" s="71"/>
      <c r="Q703" s="71"/>
      <c r="R703" s="71"/>
      <c r="S703" s="71"/>
      <c r="T703" s="71"/>
      <c r="U703" s="71"/>
      <c r="V703" s="71"/>
      <c r="W703" s="71"/>
      <c r="X703" s="71"/>
      <c r="Y703" s="73"/>
      <c r="Z703" s="73"/>
      <c r="AA703" s="73"/>
      <c r="AB703" s="73"/>
      <c r="AC703" s="73"/>
      <c r="AD703" s="73"/>
      <c r="AE703" s="73"/>
      <c r="AF703" s="447">
        <f t="shared" si="399"/>
        <v>0</v>
      </c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447">
        <f t="shared" si="414"/>
        <v>0</v>
      </c>
      <c r="AT703" s="455"/>
      <c r="AU703" s="450"/>
      <c r="AV703" s="71"/>
      <c r="AW703" s="71"/>
      <c r="AX703" s="71"/>
      <c r="AY703" s="455"/>
      <c r="AZ703" s="71"/>
      <c r="BA703" s="455"/>
      <c r="BB703" s="447">
        <f t="shared" si="415"/>
        <v>0</v>
      </c>
      <c r="BC703" s="71"/>
      <c r="BD703" s="71"/>
      <c r="BE703" s="71"/>
      <c r="BF703" s="71"/>
      <c r="BG703" s="455"/>
      <c r="BH703" s="455"/>
      <c r="BI703" s="455"/>
      <c r="BJ703" s="455"/>
      <c r="BK703" s="455"/>
      <c r="BL703" s="450">
        <f t="shared" si="413"/>
        <v>0</v>
      </c>
      <c r="BM703" s="71"/>
      <c r="BN703" s="71"/>
      <c r="BO703" s="71"/>
      <c r="BP703" s="71"/>
      <c r="BQ703" s="450">
        <f t="shared" si="412"/>
        <v>0</v>
      </c>
      <c r="BR703" s="71"/>
      <c r="BS703" s="71"/>
      <c r="BT703" s="71"/>
      <c r="BU703" s="71"/>
      <c r="BV703" s="71"/>
      <c r="BW703" s="71"/>
      <c r="BX703" s="71"/>
      <c r="BY703" s="71"/>
      <c r="BZ703" s="71"/>
      <c r="CA703" s="71"/>
      <c r="CB703" s="71"/>
      <c r="CC703" s="71"/>
      <c r="CD703" s="71"/>
      <c r="CE703" s="71"/>
      <c r="CF703" s="71"/>
      <c r="CG703" s="71"/>
      <c r="CH703" s="71"/>
      <c r="CI703" s="71"/>
      <c r="CJ703" s="71"/>
      <c r="CK703" s="71"/>
      <c r="CL703" s="71"/>
      <c r="CM703" s="71"/>
      <c r="CN703" s="71"/>
      <c r="CO703" s="71"/>
      <c r="CP703" s="190">
        <f t="shared" si="419"/>
        <v>0</v>
      </c>
      <c r="CQ703" s="71"/>
      <c r="CR703" s="71"/>
      <c r="CS703" s="71"/>
      <c r="CT703" s="71"/>
      <c r="CU703" s="71"/>
      <c r="CV703" s="71"/>
      <c r="CW703" s="71"/>
      <c r="CX703" s="71"/>
      <c r="CY703" s="71"/>
      <c r="CZ703" s="71"/>
      <c r="DA703" s="71"/>
      <c r="DB703" s="190">
        <f t="shared" si="420"/>
        <v>0</v>
      </c>
      <c r="DC703" s="71">
        <f t="shared" si="416"/>
        <v>0</v>
      </c>
      <c r="DD703" s="71"/>
      <c r="DE703" s="71"/>
      <c r="DF703" s="71"/>
      <c r="DG703" s="190">
        <f t="shared" si="417"/>
        <v>0</v>
      </c>
      <c r="DH703" s="71">
        <f t="shared" si="418"/>
        <v>0</v>
      </c>
      <c r="DI703" s="71"/>
      <c r="DJ703" s="71"/>
      <c r="DK703" s="71"/>
      <c r="DL703" s="71"/>
      <c r="DM703" s="71"/>
      <c r="DN703" s="71"/>
      <c r="DO703" s="71"/>
      <c r="DP703" s="71"/>
      <c r="DQ703" s="71"/>
      <c r="DR703" s="71"/>
      <c r="DS703" s="71"/>
      <c r="DT703" s="71"/>
      <c r="DU703" s="71"/>
      <c r="DV703" s="71"/>
      <c r="DW703" s="71"/>
      <c r="DX703" s="71"/>
      <c r="DY703" s="71"/>
      <c r="DZ703" s="71"/>
      <c r="EA703" s="71"/>
      <c r="EB703" s="71"/>
      <c r="EC703" s="71"/>
      <c r="ED703" s="71"/>
      <c r="EE703" s="71"/>
      <c r="EF703" s="71"/>
      <c r="EG703" s="71"/>
      <c r="EH703" s="71"/>
      <c r="EI703" s="74"/>
      <c r="EJ703" s="74"/>
      <c r="EK703" s="74"/>
      <c r="EL703" s="74"/>
      <c r="EM703" s="74"/>
      <c r="EN703" s="74"/>
      <c r="EO703" s="74"/>
      <c r="EP703" s="74"/>
      <c r="EQ703" s="74"/>
      <c r="ER703" s="74"/>
      <c r="ES703" s="74"/>
      <c r="ET703" s="74"/>
      <c r="EU703" s="74"/>
      <c r="EV703" s="74"/>
      <c r="EW703" s="74"/>
      <c r="EX703" s="74"/>
      <c r="EY703" s="74"/>
      <c r="EZ703" s="74"/>
      <c r="FA703" s="74"/>
      <c r="FB703" s="74"/>
    </row>
    <row r="704" spans="2:158" s="69" customFormat="1">
      <c r="B704" s="76"/>
      <c r="C704" s="77" t="s">
        <v>393</v>
      </c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2"/>
      <c r="P704" s="71"/>
      <c r="Q704" s="71"/>
      <c r="R704" s="71"/>
      <c r="S704" s="71"/>
      <c r="T704" s="71"/>
      <c r="U704" s="71"/>
      <c r="V704" s="71"/>
      <c r="W704" s="71"/>
      <c r="X704" s="71"/>
      <c r="Y704" s="73"/>
      <c r="Z704" s="73"/>
      <c r="AA704" s="73"/>
      <c r="AB704" s="73"/>
      <c r="AC704" s="73"/>
      <c r="AD704" s="73"/>
      <c r="AE704" s="73"/>
      <c r="AF704" s="447">
        <f t="shared" si="399"/>
        <v>0</v>
      </c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447">
        <f t="shared" si="414"/>
        <v>0</v>
      </c>
      <c r="AT704" s="455"/>
      <c r="AU704" s="450"/>
      <c r="AV704" s="71"/>
      <c r="AW704" s="71"/>
      <c r="AX704" s="71"/>
      <c r="AY704" s="455"/>
      <c r="AZ704" s="71"/>
      <c r="BA704" s="455"/>
      <c r="BB704" s="447">
        <f t="shared" si="415"/>
        <v>0</v>
      </c>
      <c r="BC704" s="71"/>
      <c r="BD704" s="71"/>
      <c r="BE704" s="71"/>
      <c r="BF704" s="71"/>
      <c r="BG704" s="455"/>
      <c r="BH704" s="455"/>
      <c r="BI704" s="455"/>
      <c r="BJ704" s="455"/>
      <c r="BK704" s="455"/>
      <c r="BL704" s="450">
        <f t="shared" si="413"/>
        <v>0</v>
      </c>
      <c r="BM704" s="71"/>
      <c r="BN704" s="71"/>
      <c r="BO704" s="71"/>
      <c r="BP704" s="71"/>
      <c r="BQ704" s="450">
        <f t="shared" si="412"/>
        <v>0</v>
      </c>
      <c r="BR704" s="71"/>
      <c r="BS704" s="71"/>
      <c r="BT704" s="71"/>
      <c r="BU704" s="71"/>
      <c r="BV704" s="71"/>
      <c r="BW704" s="71"/>
      <c r="BX704" s="71"/>
      <c r="BY704" s="71"/>
      <c r="BZ704" s="71"/>
      <c r="CA704" s="71"/>
      <c r="CB704" s="71"/>
      <c r="CC704" s="71"/>
      <c r="CD704" s="71"/>
      <c r="CE704" s="71"/>
      <c r="CF704" s="71"/>
      <c r="CG704" s="71"/>
      <c r="CH704" s="71"/>
      <c r="CI704" s="71"/>
      <c r="CJ704" s="71"/>
      <c r="CK704" s="71"/>
      <c r="CL704" s="71"/>
      <c r="CM704" s="71"/>
      <c r="CN704" s="71"/>
      <c r="CO704" s="71"/>
      <c r="CP704" s="190">
        <f t="shared" si="419"/>
        <v>0</v>
      </c>
      <c r="CQ704" s="71"/>
      <c r="CR704" s="71"/>
      <c r="CS704" s="71"/>
      <c r="CT704" s="71"/>
      <c r="CU704" s="71"/>
      <c r="CV704" s="71"/>
      <c r="CW704" s="71"/>
      <c r="CX704" s="71"/>
      <c r="CY704" s="71"/>
      <c r="CZ704" s="71"/>
      <c r="DA704" s="71"/>
      <c r="DB704" s="190">
        <f t="shared" si="420"/>
        <v>0</v>
      </c>
      <c r="DC704" s="71">
        <f t="shared" si="416"/>
        <v>0</v>
      </c>
      <c r="DD704" s="71"/>
      <c r="DE704" s="71"/>
      <c r="DF704" s="71"/>
      <c r="DG704" s="190">
        <f t="shared" si="417"/>
        <v>0</v>
      </c>
      <c r="DH704" s="71">
        <f t="shared" si="418"/>
        <v>0</v>
      </c>
      <c r="DI704" s="71"/>
      <c r="DJ704" s="71"/>
      <c r="DK704" s="71"/>
      <c r="DL704" s="71"/>
      <c r="DM704" s="71"/>
      <c r="DN704" s="71"/>
      <c r="DO704" s="71"/>
      <c r="DP704" s="71"/>
      <c r="DQ704" s="71"/>
      <c r="DR704" s="71"/>
      <c r="DS704" s="71"/>
      <c r="DT704" s="71"/>
      <c r="DU704" s="71"/>
      <c r="DV704" s="71"/>
      <c r="DW704" s="71"/>
      <c r="DX704" s="71"/>
      <c r="DY704" s="71"/>
      <c r="DZ704" s="71"/>
      <c r="EA704" s="71"/>
      <c r="EB704" s="71"/>
      <c r="EC704" s="71"/>
      <c r="ED704" s="71"/>
      <c r="EE704" s="71"/>
      <c r="EF704" s="71"/>
      <c r="EG704" s="71"/>
      <c r="EH704" s="71"/>
      <c r="EI704" s="74"/>
      <c r="EJ704" s="74"/>
      <c r="EK704" s="74"/>
      <c r="EL704" s="74"/>
      <c r="EM704" s="74"/>
      <c r="EN704" s="74"/>
      <c r="EO704" s="74"/>
      <c r="EP704" s="74"/>
      <c r="EQ704" s="74"/>
      <c r="ER704" s="74"/>
      <c r="ES704" s="74"/>
      <c r="ET704" s="74"/>
      <c r="EU704" s="74"/>
      <c r="EV704" s="74"/>
      <c r="EW704" s="74"/>
      <c r="EX704" s="74"/>
      <c r="EY704" s="74"/>
      <c r="EZ704" s="74"/>
      <c r="FA704" s="74"/>
      <c r="FB704" s="74"/>
    </row>
    <row r="705" spans="2:158" s="69" customFormat="1">
      <c r="B705" s="76"/>
      <c r="C705" s="77" t="s">
        <v>394</v>
      </c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2"/>
      <c r="P705" s="71"/>
      <c r="Q705" s="71"/>
      <c r="R705" s="71"/>
      <c r="S705" s="71"/>
      <c r="T705" s="71"/>
      <c r="U705" s="71"/>
      <c r="V705" s="71"/>
      <c r="W705" s="71"/>
      <c r="X705" s="71"/>
      <c r="Y705" s="73"/>
      <c r="Z705" s="73"/>
      <c r="AA705" s="73"/>
      <c r="AB705" s="73"/>
      <c r="AC705" s="73"/>
      <c r="AD705" s="73"/>
      <c r="AE705" s="73"/>
      <c r="AF705" s="447">
        <f t="shared" si="399"/>
        <v>7812</v>
      </c>
      <c r="AG705" s="71">
        <v>899</v>
      </c>
      <c r="AH705" s="71"/>
      <c r="AI705" s="71"/>
      <c r="AJ705" s="71"/>
      <c r="AK705" s="71">
        <v>87</v>
      </c>
      <c r="AL705" s="71"/>
      <c r="AM705" s="71"/>
      <c r="AN705" s="71"/>
      <c r="AO705" s="71">
        <v>5</v>
      </c>
      <c r="AP705" s="71"/>
      <c r="AQ705" s="71"/>
      <c r="AR705" s="71"/>
      <c r="AS705" s="447">
        <f t="shared" si="414"/>
        <v>991</v>
      </c>
      <c r="AT705" s="455"/>
      <c r="AU705" s="450"/>
      <c r="AV705" s="71"/>
      <c r="AW705" s="71"/>
      <c r="AX705" s="71"/>
      <c r="AY705" s="455"/>
      <c r="AZ705" s="71"/>
      <c r="BA705" s="455"/>
      <c r="BB705" s="447">
        <f t="shared" si="415"/>
        <v>0</v>
      </c>
      <c r="BC705" s="71"/>
      <c r="BD705" s="71"/>
      <c r="BE705" s="71"/>
      <c r="BF705" s="71"/>
      <c r="BG705" s="455"/>
      <c r="BH705" s="455"/>
      <c r="BI705" s="455"/>
      <c r="BJ705" s="455">
        <v>6821</v>
      </c>
      <c r="BK705" s="455"/>
      <c r="BL705" s="450">
        <f t="shared" si="413"/>
        <v>0</v>
      </c>
      <c r="BM705" s="71"/>
      <c r="BN705" s="71"/>
      <c r="BO705" s="71"/>
      <c r="BP705" s="71"/>
      <c r="BQ705" s="450">
        <f t="shared" si="412"/>
        <v>6821</v>
      </c>
      <c r="BR705" s="71"/>
      <c r="BS705" s="71"/>
      <c r="BT705" s="71"/>
      <c r="BU705" s="71"/>
      <c r="BV705" s="71"/>
      <c r="BW705" s="71"/>
      <c r="BX705" s="71"/>
      <c r="BY705" s="71"/>
      <c r="BZ705" s="71"/>
      <c r="CA705" s="71"/>
      <c r="CB705" s="71"/>
      <c r="CC705" s="71"/>
      <c r="CD705" s="71"/>
      <c r="CE705" s="71"/>
      <c r="CF705" s="71"/>
      <c r="CG705" s="71"/>
      <c r="CH705" s="71"/>
      <c r="CI705" s="71"/>
      <c r="CJ705" s="71"/>
      <c r="CK705" s="71"/>
      <c r="CL705" s="71"/>
      <c r="CM705" s="71"/>
      <c r="CN705" s="71"/>
      <c r="CO705" s="71"/>
      <c r="CP705" s="190">
        <f t="shared" si="419"/>
        <v>0</v>
      </c>
      <c r="CQ705" s="71"/>
      <c r="CR705" s="71"/>
      <c r="CS705" s="71"/>
      <c r="CT705" s="71"/>
      <c r="CU705" s="71"/>
      <c r="CV705" s="71"/>
      <c r="CW705" s="71"/>
      <c r="CX705" s="71"/>
      <c r="CY705" s="71"/>
      <c r="CZ705" s="71"/>
      <c r="DA705" s="71"/>
      <c r="DB705" s="190">
        <f t="shared" si="420"/>
        <v>0</v>
      </c>
      <c r="DC705" s="71">
        <f t="shared" si="416"/>
        <v>0</v>
      </c>
      <c r="DD705" s="71"/>
      <c r="DE705" s="71"/>
      <c r="DF705" s="71"/>
      <c r="DG705" s="190">
        <f t="shared" si="417"/>
        <v>0</v>
      </c>
      <c r="DH705" s="71">
        <f t="shared" si="418"/>
        <v>0</v>
      </c>
      <c r="DI705" s="71"/>
      <c r="DJ705" s="71"/>
      <c r="DK705" s="71"/>
      <c r="DL705" s="71"/>
      <c r="DM705" s="71"/>
      <c r="DN705" s="71"/>
      <c r="DO705" s="71"/>
      <c r="DP705" s="71"/>
      <c r="DQ705" s="71"/>
      <c r="DR705" s="71"/>
      <c r="DS705" s="71"/>
      <c r="DT705" s="71"/>
      <c r="DU705" s="71"/>
      <c r="DV705" s="71"/>
      <c r="DW705" s="71"/>
      <c r="DX705" s="71"/>
      <c r="DY705" s="71"/>
      <c r="DZ705" s="71"/>
      <c r="EA705" s="71"/>
      <c r="EB705" s="71"/>
      <c r="EC705" s="71"/>
      <c r="ED705" s="71"/>
      <c r="EE705" s="71"/>
      <c r="EF705" s="71"/>
      <c r="EG705" s="71"/>
      <c r="EH705" s="71"/>
      <c r="EI705" s="74"/>
      <c r="EJ705" s="74"/>
      <c r="EK705" s="74"/>
      <c r="EL705" s="74"/>
      <c r="EM705" s="74"/>
      <c r="EN705" s="74"/>
      <c r="EO705" s="74"/>
      <c r="EP705" s="74"/>
      <c r="EQ705" s="74"/>
      <c r="ER705" s="74"/>
      <c r="ES705" s="74"/>
      <c r="ET705" s="74"/>
      <c r="EU705" s="74"/>
      <c r="EV705" s="74"/>
      <c r="EW705" s="74"/>
      <c r="EX705" s="74"/>
      <c r="EY705" s="74"/>
      <c r="EZ705" s="74"/>
      <c r="FA705" s="74"/>
      <c r="FB705" s="74"/>
    </row>
    <row r="706" spans="2:158" s="69" customFormat="1">
      <c r="B706" s="76"/>
      <c r="C706" s="77" t="s">
        <v>395</v>
      </c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2"/>
      <c r="P706" s="71"/>
      <c r="Q706" s="71"/>
      <c r="R706" s="71"/>
      <c r="S706" s="71"/>
      <c r="T706" s="71"/>
      <c r="U706" s="71"/>
      <c r="V706" s="71"/>
      <c r="W706" s="71"/>
      <c r="X706" s="71"/>
      <c r="Y706" s="73"/>
      <c r="Z706" s="73"/>
      <c r="AA706" s="73"/>
      <c r="AB706" s="73"/>
      <c r="AC706" s="73"/>
      <c r="AD706" s="73"/>
      <c r="AE706" s="73"/>
      <c r="AF706" s="447">
        <f t="shared" si="399"/>
        <v>0</v>
      </c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447">
        <f t="shared" si="414"/>
        <v>0</v>
      </c>
      <c r="AT706" s="455"/>
      <c r="AU706" s="450"/>
      <c r="AV706" s="71"/>
      <c r="AW706" s="71"/>
      <c r="AX706" s="71"/>
      <c r="AY706" s="455"/>
      <c r="AZ706" s="71"/>
      <c r="BA706" s="455"/>
      <c r="BB706" s="447">
        <f t="shared" si="415"/>
        <v>0</v>
      </c>
      <c r="BC706" s="71"/>
      <c r="BD706" s="71"/>
      <c r="BE706" s="71"/>
      <c r="BF706" s="71"/>
      <c r="BG706" s="455"/>
      <c r="BH706" s="455"/>
      <c r="BI706" s="455"/>
      <c r="BJ706" s="455"/>
      <c r="BK706" s="455"/>
      <c r="BL706" s="450">
        <f t="shared" si="413"/>
        <v>0</v>
      </c>
      <c r="BM706" s="71"/>
      <c r="BN706" s="71"/>
      <c r="BO706" s="71"/>
      <c r="BP706" s="71"/>
      <c r="BQ706" s="450">
        <f t="shared" si="412"/>
        <v>0</v>
      </c>
      <c r="BR706" s="71"/>
      <c r="BS706" s="71"/>
      <c r="BT706" s="71"/>
      <c r="BU706" s="71"/>
      <c r="BV706" s="71"/>
      <c r="BW706" s="71"/>
      <c r="BX706" s="71"/>
      <c r="BY706" s="71"/>
      <c r="BZ706" s="71"/>
      <c r="CA706" s="71"/>
      <c r="CB706" s="71"/>
      <c r="CC706" s="71"/>
      <c r="CD706" s="71"/>
      <c r="CE706" s="71"/>
      <c r="CF706" s="71"/>
      <c r="CG706" s="71"/>
      <c r="CH706" s="71"/>
      <c r="CI706" s="71"/>
      <c r="CJ706" s="71"/>
      <c r="CK706" s="71"/>
      <c r="CL706" s="71"/>
      <c r="CM706" s="71"/>
      <c r="CN706" s="71"/>
      <c r="CO706" s="71"/>
      <c r="CP706" s="190">
        <f t="shared" si="419"/>
        <v>0</v>
      </c>
      <c r="CQ706" s="71"/>
      <c r="CR706" s="71"/>
      <c r="CS706" s="71"/>
      <c r="CT706" s="71"/>
      <c r="CU706" s="71"/>
      <c r="CV706" s="71"/>
      <c r="CW706" s="71"/>
      <c r="CX706" s="71"/>
      <c r="CY706" s="71"/>
      <c r="CZ706" s="71"/>
      <c r="DA706" s="71"/>
      <c r="DB706" s="190">
        <f t="shared" si="420"/>
        <v>0</v>
      </c>
      <c r="DC706" s="71">
        <f t="shared" si="416"/>
        <v>0</v>
      </c>
      <c r="DD706" s="71"/>
      <c r="DE706" s="71"/>
      <c r="DF706" s="71"/>
      <c r="DG706" s="190">
        <f t="shared" si="417"/>
        <v>0</v>
      </c>
      <c r="DH706" s="71">
        <f t="shared" si="418"/>
        <v>0</v>
      </c>
      <c r="DI706" s="71"/>
      <c r="DJ706" s="71"/>
      <c r="DK706" s="71"/>
      <c r="DL706" s="71"/>
      <c r="DM706" s="71"/>
      <c r="DN706" s="71"/>
      <c r="DO706" s="71"/>
      <c r="DP706" s="71"/>
      <c r="DQ706" s="71"/>
      <c r="DR706" s="71"/>
      <c r="DS706" s="71"/>
      <c r="DT706" s="71"/>
      <c r="DU706" s="71"/>
      <c r="DV706" s="71"/>
      <c r="DW706" s="71"/>
      <c r="DX706" s="71"/>
      <c r="DY706" s="71"/>
      <c r="DZ706" s="71"/>
      <c r="EA706" s="71"/>
      <c r="EB706" s="71"/>
      <c r="EC706" s="71"/>
      <c r="ED706" s="71"/>
      <c r="EE706" s="71"/>
      <c r="EF706" s="71"/>
      <c r="EG706" s="71"/>
      <c r="EH706" s="71"/>
      <c r="EI706" s="74"/>
      <c r="EJ706" s="74"/>
      <c r="EK706" s="74"/>
      <c r="EL706" s="74"/>
      <c r="EM706" s="74"/>
      <c r="EN706" s="74"/>
      <c r="EO706" s="74"/>
      <c r="EP706" s="74"/>
      <c r="EQ706" s="74"/>
      <c r="ER706" s="74"/>
      <c r="ES706" s="74"/>
      <c r="ET706" s="74"/>
      <c r="EU706" s="74"/>
      <c r="EV706" s="74"/>
      <c r="EW706" s="74"/>
      <c r="EX706" s="74"/>
      <c r="EY706" s="74"/>
      <c r="EZ706" s="74"/>
      <c r="FA706" s="74"/>
      <c r="FB706" s="74"/>
    </row>
    <row r="707" spans="2:158" s="69" customFormat="1">
      <c r="B707" s="76"/>
      <c r="C707" s="77" t="s">
        <v>396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2"/>
      <c r="P707" s="71"/>
      <c r="Q707" s="71"/>
      <c r="R707" s="71"/>
      <c r="S707" s="71"/>
      <c r="T707" s="71"/>
      <c r="U707" s="71"/>
      <c r="V707" s="71"/>
      <c r="W707" s="71"/>
      <c r="X707" s="71"/>
      <c r="Y707" s="73"/>
      <c r="Z707" s="73"/>
      <c r="AA707" s="73"/>
      <c r="AB707" s="73"/>
      <c r="AC707" s="73"/>
      <c r="AD707" s="73"/>
      <c r="AE707" s="73"/>
      <c r="AF707" s="447">
        <f t="shared" si="399"/>
        <v>0</v>
      </c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447">
        <f t="shared" si="414"/>
        <v>0</v>
      </c>
      <c r="AT707" s="455"/>
      <c r="AU707" s="450"/>
      <c r="AV707" s="71"/>
      <c r="AW707" s="71"/>
      <c r="AX707" s="71"/>
      <c r="AY707" s="455"/>
      <c r="AZ707" s="71"/>
      <c r="BA707" s="455"/>
      <c r="BB707" s="447">
        <f t="shared" si="415"/>
        <v>0</v>
      </c>
      <c r="BC707" s="71"/>
      <c r="BD707" s="71"/>
      <c r="BE707" s="71"/>
      <c r="BF707" s="71"/>
      <c r="BG707" s="455"/>
      <c r="BH707" s="455"/>
      <c r="BI707" s="455"/>
      <c r="BJ707" s="455"/>
      <c r="BK707" s="455"/>
      <c r="BL707" s="450">
        <f t="shared" si="413"/>
        <v>0</v>
      </c>
      <c r="BM707" s="71"/>
      <c r="BN707" s="71"/>
      <c r="BO707" s="71"/>
      <c r="BP707" s="71"/>
      <c r="BQ707" s="450">
        <f t="shared" si="412"/>
        <v>0</v>
      </c>
      <c r="BR707" s="71"/>
      <c r="BS707" s="71"/>
      <c r="BT707" s="71"/>
      <c r="BU707" s="71"/>
      <c r="BV707" s="71"/>
      <c r="BW707" s="71"/>
      <c r="BX707" s="71"/>
      <c r="BY707" s="71"/>
      <c r="BZ707" s="71"/>
      <c r="CA707" s="71"/>
      <c r="CB707" s="71"/>
      <c r="CC707" s="71"/>
      <c r="CD707" s="71"/>
      <c r="CE707" s="71"/>
      <c r="CF707" s="71"/>
      <c r="CG707" s="71"/>
      <c r="CH707" s="71"/>
      <c r="CI707" s="71"/>
      <c r="CJ707" s="71"/>
      <c r="CK707" s="71"/>
      <c r="CL707" s="71"/>
      <c r="CM707" s="71"/>
      <c r="CN707" s="71"/>
      <c r="CO707" s="71"/>
      <c r="CP707" s="190">
        <f t="shared" si="419"/>
        <v>0</v>
      </c>
      <c r="CQ707" s="71"/>
      <c r="CR707" s="71"/>
      <c r="CS707" s="71"/>
      <c r="CT707" s="71"/>
      <c r="CU707" s="71"/>
      <c r="CV707" s="71"/>
      <c r="CW707" s="71"/>
      <c r="CX707" s="71"/>
      <c r="CY707" s="71"/>
      <c r="CZ707" s="71"/>
      <c r="DA707" s="71"/>
      <c r="DB707" s="190">
        <f t="shared" si="420"/>
        <v>0</v>
      </c>
      <c r="DC707" s="71">
        <f t="shared" si="416"/>
        <v>0</v>
      </c>
      <c r="DD707" s="71"/>
      <c r="DE707" s="71"/>
      <c r="DF707" s="71"/>
      <c r="DG707" s="190">
        <f t="shared" si="417"/>
        <v>0</v>
      </c>
      <c r="DH707" s="71">
        <f t="shared" si="418"/>
        <v>0</v>
      </c>
      <c r="DI707" s="71"/>
      <c r="DJ707" s="71"/>
      <c r="DK707" s="71"/>
      <c r="DL707" s="71"/>
      <c r="DM707" s="71"/>
      <c r="DN707" s="71"/>
      <c r="DO707" s="71"/>
      <c r="DP707" s="71"/>
      <c r="DQ707" s="71"/>
      <c r="DR707" s="71"/>
      <c r="DS707" s="71"/>
      <c r="DT707" s="71"/>
      <c r="DU707" s="71"/>
      <c r="DV707" s="71"/>
      <c r="DW707" s="71"/>
      <c r="DX707" s="71"/>
      <c r="DY707" s="71"/>
      <c r="DZ707" s="71"/>
      <c r="EA707" s="71"/>
      <c r="EB707" s="71"/>
      <c r="EC707" s="71"/>
      <c r="ED707" s="71"/>
      <c r="EE707" s="71"/>
      <c r="EF707" s="71"/>
      <c r="EG707" s="71"/>
      <c r="EH707" s="71"/>
      <c r="EI707" s="74"/>
      <c r="EJ707" s="74"/>
      <c r="EK707" s="74"/>
      <c r="EL707" s="74"/>
      <c r="EM707" s="74"/>
      <c r="EN707" s="74"/>
      <c r="EO707" s="74"/>
      <c r="EP707" s="74"/>
      <c r="EQ707" s="74"/>
      <c r="ER707" s="74"/>
      <c r="ES707" s="74"/>
      <c r="ET707" s="74"/>
      <c r="EU707" s="74"/>
      <c r="EV707" s="74"/>
      <c r="EW707" s="74"/>
      <c r="EX707" s="74"/>
      <c r="EY707" s="74"/>
      <c r="EZ707" s="74"/>
      <c r="FA707" s="74"/>
      <c r="FB707" s="74"/>
    </row>
    <row r="708" spans="2:158" s="69" customFormat="1">
      <c r="B708" s="76"/>
      <c r="C708" s="77" t="s">
        <v>397</v>
      </c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2"/>
      <c r="P708" s="71"/>
      <c r="Q708" s="71"/>
      <c r="R708" s="71"/>
      <c r="S708" s="71"/>
      <c r="T708" s="71"/>
      <c r="U708" s="71"/>
      <c r="V708" s="71"/>
      <c r="W708" s="71"/>
      <c r="X708" s="71"/>
      <c r="Y708" s="73"/>
      <c r="Z708" s="73"/>
      <c r="AA708" s="73"/>
      <c r="AB708" s="73"/>
      <c r="AC708" s="73"/>
      <c r="AD708" s="73"/>
      <c r="AE708" s="73"/>
      <c r="AF708" s="447">
        <f t="shared" si="399"/>
        <v>0</v>
      </c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447">
        <f t="shared" si="414"/>
        <v>0</v>
      </c>
      <c r="AT708" s="455"/>
      <c r="AU708" s="450"/>
      <c r="AV708" s="71"/>
      <c r="AW708" s="71"/>
      <c r="AX708" s="71"/>
      <c r="AY708" s="455"/>
      <c r="AZ708" s="71"/>
      <c r="BA708" s="455"/>
      <c r="BB708" s="447">
        <f t="shared" si="415"/>
        <v>0</v>
      </c>
      <c r="BC708" s="71"/>
      <c r="BD708" s="71"/>
      <c r="BE708" s="71"/>
      <c r="BF708" s="71"/>
      <c r="BG708" s="455"/>
      <c r="BH708" s="455"/>
      <c r="BI708" s="455"/>
      <c r="BJ708" s="455"/>
      <c r="BK708" s="455"/>
      <c r="BL708" s="450">
        <f t="shared" si="413"/>
        <v>0</v>
      </c>
      <c r="BM708" s="71"/>
      <c r="BN708" s="71"/>
      <c r="BO708" s="71"/>
      <c r="BP708" s="71"/>
      <c r="BQ708" s="450">
        <f t="shared" si="412"/>
        <v>0</v>
      </c>
      <c r="BR708" s="71"/>
      <c r="BS708" s="71"/>
      <c r="BT708" s="71"/>
      <c r="BU708" s="71"/>
      <c r="BV708" s="71"/>
      <c r="BW708" s="71"/>
      <c r="BX708" s="71"/>
      <c r="BY708" s="71"/>
      <c r="BZ708" s="71"/>
      <c r="CA708" s="71"/>
      <c r="CB708" s="71"/>
      <c r="CC708" s="71"/>
      <c r="CD708" s="71"/>
      <c r="CE708" s="71"/>
      <c r="CF708" s="71"/>
      <c r="CG708" s="71"/>
      <c r="CH708" s="71"/>
      <c r="CI708" s="71"/>
      <c r="CJ708" s="71"/>
      <c r="CK708" s="71"/>
      <c r="CL708" s="71"/>
      <c r="CM708" s="71"/>
      <c r="CN708" s="71"/>
      <c r="CO708" s="71"/>
      <c r="CP708" s="190">
        <f t="shared" si="419"/>
        <v>0</v>
      </c>
      <c r="CQ708" s="71"/>
      <c r="CR708" s="71"/>
      <c r="CS708" s="71"/>
      <c r="CT708" s="71"/>
      <c r="CU708" s="71"/>
      <c r="CV708" s="71"/>
      <c r="CW708" s="71"/>
      <c r="CX708" s="71"/>
      <c r="CY708" s="71"/>
      <c r="CZ708" s="71"/>
      <c r="DA708" s="71"/>
      <c r="DB708" s="190">
        <f t="shared" si="420"/>
        <v>0</v>
      </c>
      <c r="DC708" s="71">
        <f t="shared" si="416"/>
        <v>0</v>
      </c>
      <c r="DD708" s="71"/>
      <c r="DE708" s="71"/>
      <c r="DF708" s="71"/>
      <c r="DG708" s="190">
        <f t="shared" si="417"/>
        <v>0</v>
      </c>
      <c r="DH708" s="71">
        <f t="shared" si="418"/>
        <v>0</v>
      </c>
      <c r="DI708" s="71"/>
      <c r="DJ708" s="71"/>
      <c r="DK708" s="71"/>
      <c r="DL708" s="71"/>
      <c r="DM708" s="71"/>
      <c r="DN708" s="71"/>
      <c r="DO708" s="71"/>
      <c r="DP708" s="71"/>
      <c r="DQ708" s="71"/>
      <c r="DR708" s="71"/>
      <c r="DS708" s="71"/>
      <c r="DT708" s="71"/>
      <c r="DU708" s="71"/>
      <c r="DV708" s="71"/>
      <c r="DW708" s="71"/>
      <c r="DX708" s="71"/>
      <c r="DY708" s="71"/>
      <c r="DZ708" s="71"/>
      <c r="EA708" s="71"/>
      <c r="EB708" s="71"/>
      <c r="EC708" s="71"/>
      <c r="ED708" s="71"/>
      <c r="EE708" s="71"/>
      <c r="EF708" s="71"/>
      <c r="EG708" s="71"/>
      <c r="EH708" s="71"/>
      <c r="EI708" s="74"/>
      <c r="EJ708" s="74"/>
      <c r="EK708" s="74"/>
      <c r="EL708" s="74"/>
      <c r="EM708" s="74"/>
      <c r="EN708" s="74"/>
      <c r="EO708" s="74"/>
      <c r="EP708" s="74"/>
      <c r="EQ708" s="74"/>
      <c r="ER708" s="74"/>
      <c r="ES708" s="74"/>
      <c r="ET708" s="74"/>
      <c r="EU708" s="74"/>
      <c r="EV708" s="74"/>
      <c r="EW708" s="74"/>
      <c r="EX708" s="74"/>
      <c r="EY708" s="74"/>
      <c r="EZ708" s="74"/>
      <c r="FA708" s="74"/>
      <c r="FB708" s="74"/>
    </row>
    <row r="709" spans="2:158" s="69" customFormat="1">
      <c r="B709" s="76"/>
      <c r="C709" s="77" t="s">
        <v>398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2"/>
      <c r="P709" s="71"/>
      <c r="Q709" s="71"/>
      <c r="R709" s="71"/>
      <c r="S709" s="71"/>
      <c r="T709" s="71"/>
      <c r="U709" s="71"/>
      <c r="V709" s="71"/>
      <c r="W709" s="71"/>
      <c r="X709" s="71"/>
      <c r="Y709" s="73"/>
      <c r="Z709" s="73"/>
      <c r="AA709" s="73"/>
      <c r="AB709" s="73"/>
      <c r="AC709" s="73"/>
      <c r="AD709" s="73"/>
      <c r="AE709" s="73"/>
      <c r="AF709" s="447">
        <f t="shared" si="399"/>
        <v>7980</v>
      </c>
      <c r="AG709" s="71">
        <v>397</v>
      </c>
      <c r="AH709" s="71">
        <v>62</v>
      </c>
      <c r="AI709" s="71">
        <v>62</v>
      </c>
      <c r="AJ709" s="71"/>
      <c r="AK709" s="71">
        <v>490</v>
      </c>
      <c r="AL709" s="71">
        <v>36</v>
      </c>
      <c r="AM709" s="71"/>
      <c r="AN709" s="71"/>
      <c r="AO709" s="71">
        <v>4564</v>
      </c>
      <c r="AP709" s="71">
        <v>5</v>
      </c>
      <c r="AQ709" s="71">
        <v>1255</v>
      </c>
      <c r="AR709" s="71"/>
      <c r="AS709" s="447">
        <f t="shared" si="414"/>
        <v>5549</v>
      </c>
      <c r="AT709" s="455"/>
      <c r="AU709" s="450"/>
      <c r="AV709" s="71"/>
      <c r="AW709" s="71"/>
      <c r="AX709" s="71"/>
      <c r="AY709" s="455">
        <v>81</v>
      </c>
      <c r="AZ709" s="71">
        <v>81</v>
      </c>
      <c r="BA709" s="455">
        <v>560</v>
      </c>
      <c r="BB709" s="447">
        <f t="shared" si="415"/>
        <v>935</v>
      </c>
      <c r="BC709" s="71">
        <v>181</v>
      </c>
      <c r="BD709" s="71">
        <v>529</v>
      </c>
      <c r="BE709" s="71">
        <v>529</v>
      </c>
      <c r="BF709" s="71">
        <v>225</v>
      </c>
      <c r="BG709" s="455"/>
      <c r="BH709" s="455"/>
      <c r="BI709" s="455">
        <v>79</v>
      </c>
      <c r="BJ709" s="455">
        <v>187</v>
      </c>
      <c r="BK709" s="455">
        <v>173</v>
      </c>
      <c r="BL709" s="450">
        <f t="shared" si="413"/>
        <v>416</v>
      </c>
      <c r="BM709" s="71"/>
      <c r="BN709" s="71"/>
      <c r="BO709" s="71"/>
      <c r="BP709" s="71">
        <v>416</v>
      </c>
      <c r="BQ709" s="450">
        <f t="shared" si="412"/>
        <v>2431</v>
      </c>
      <c r="BR709" s="71"/>
      <c r="BS709" s="71"/>
      <c r="BT709" s="71"/>
      <c r="BU709" s="71"/>
      <c r="BV709" s="71"/>
      <c r="BW709" s="71"/>
      <c r="BX709" s="71"/>
      <c r="BY709" s="71"/>
      <c r="BZ709" s="71"/>
      <c r="CA709" s="71"/>
      <c r="CB709" s="71"/>
      <c r="CC709" s="71"/>
      <c r="CD709" s="71"/>
      <c r="CE709" s="71"/>
      <c r="CF709" s="71"/>
      <c r="CG709" s="71"/>
      <c r="CH709" s="71"/>
      <c r="CI709" s="71"/>
      <c r="CJ709" s="71"/>
      <c r="CK709" s="71"/>
      <c r="CL709" s="71"/>
      <c r="CM709" s="71"/>
      <c r="CN709" s="71"/>
      <c r="CO709" s="71"/>
      <c r="CP709" s="190">
        <f t="shared" si="419"/>
        <v>0</v>
      </c>
      <c r="CQ709" s="71"/>
      <c r="CR709" s="71"/>
      <c r="CS709" s="71"/>
      <c r="CT709" s="71"/>
      <c r="CU709" s="71"/>
      <c r="CV709" s="71"/>
      <c r="CW709" s="71"/>
      <c r="CX709" s="71"/>
      <c r="CY709" s="71"/>
      <c r="CZ709" s="71"/>
      <c r="DA709" s="71"/>
      <c r="DB709" s="190">
        <f t="shared" si="420"/>
        <v>0</v>
      </c>
      <c r="DC709" s="71">
        <f t="shared" si="416"/>
        <v>0</v>
      </c>
      <c r="DD709" s="71"/>
      <c r="DE709" s="71"/>
      <c r="DF709" s="71"/>
      <c r="DG709" s="190">
        <f t="shared" si="417"/>
        <v>0</v>
      </c>
      <c r="DH709" s="71">
        <f t="shared" si="418"/>
        <v>0</v>
      </c>
      <c r="DI709" s="71"/>
      <c r="DJ709" s="71"/>
      <c r="DK709" s="71"/>
      <c r="DL709" s="71"/>
      <c r="DM709" s="71"/>
      <c r="DN709" s="71"/>
      <c r="DO709" s="71"/>
      <c r="DP709" s="71"/>
      <c r="DQ709" s="71"/>
      <c r="DR709" s="71"/>
      <c r="DS709" s="71"/>
      <c r="DT709" s="71"/>
      <c r="DU709" s="71"/>
      <c r="DV709" s="71"/>
      <c r="DW709" s="71"/>
      <c r="DX709" s="71"/>
      <c r="DY709" s="71"/>
      <c r="DZ709" s="71"/>
      <c r="EA709" s="71"/>
      <c r="EB709" s="71"/>
      <c r="EC709" s="71"/>
      <c r="ED709" s="71"/>
      <c r="EE709" s="71"/>
      <c r="EF709" s="71"/>
      <c r="EG709" s="71"/>
      <c r="EH709" s="71"/>
      <c r="EI709" s="74"/>
      <c r="EJ709" s="74"/>
      <c r="EK709" s="74"/>
      <c r="EL709" s="74"/>
      <c r="EM709" s="74"/>
      <c r="EN709" s="74"/>
      <c r="EO709" s="74"/>
      <c r="EP709" s="74"/>
      <c r="EQ709" s="74"/>
      <c r="ER709" s="74"/>
      <c r="ES709" s="74"/>
      <c r="ET709" s="74"/>
      <c r="EU709" s="74"/>
      <c r="EV709" s="74"/>
      <c r="EW709" s="74"/>
      <c r="EX709" s="74"/>
      <c r="EY709" s="74"/>
      <c r="EZ709" s="74"/>
      <c r="FA709" s="74"/>
      <c r="FB709" s="74"/>
    </row>
    <row r="710" spans="2:158" s="69" customFormat="1" ht="12.75" customHeight="1">
      <c r="B710" s="264" t="s">
        <v>504</v>
      </c>
      <c r="C710" s="265" t="s">
        <v>505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2"/>
      <c r="P710" s="71"/>
      <c r="Q710" s="71"/>
      <c r="R710" s="71"/>
      <c r="S710" s="71"/>
      <c r="T710" s="71"/>
      <c r="U710" s="71"/>
      <c r="V710" s="71"/>
      <c r="W710" s="71"/>
      <c r="X710" s="71"/>
      <c r="Y710" s="73"/>
      <c r="Z710" s="73"/>
      <c r="AA710" s="73"/>
      <c r="AB710" s="73"/>
      <c r="AC710" s="73"/>
      <c r="AD710" s="73"/>
      <c r="AE710" s="73"/>
      <c r="AF710" s="447">
        <f t="shared" si="399"/>
        <v>0</v>
      </c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447">
        <f t="shared" si="262"/>
        <v>0</v>
      </c>
      <c r="AT710" s="455"/>
      <c r="AU710" s="450">
        <f>SUM(AV710:AX710)</f>
        <v>0</v>
      </c>
      <c r="AV710" s="71"/>
      <c r="AW710" s="71"/>
      <c r="AX710" s="71"/>
      <c r="AY710" s="455"/>
      <c r="AZ710" s="71"/>
      <c r="BA710" s="455"/>
      <c r="BB710" s="447">
        <f>SUM(BC710,BD710,BF710)</f>
        <v>0</v>
      </c>
      <c r="BC710" s="71"/>
      <c r="BD710" s="71"/>
      <c r="BE710" s="71"/>
      <c r="BF710" s="71"/>
      <c r="BG710" s="455"/>
      <c r="BH710" s="455"/>
      <c r="BI710" s="455"/>
      <c r="BJ710" s="455"/>
      <c r="BK710" s="455"/>
      <c r="BL710" s="450">
        <f>SUM(BM710:BP710)</f>
        <v>0</v>
      </c>
      <c r="BM710" s="71"/>
      <c r="BN710" s="71"/>
      <c r="BO710" s="71"/>
      <c r="BP710" s="71"/>
      <c r="BQ710" s="455"/>
      <c r="BR710" s="71"/>
      <c r="BS710" s="71"/>
      <c r="BT710" s="71"/>
      <c r="BU710" s="71"/>
      <c r="BV710" s="71"/>
      <c r="BW710" s="71"/>
      <c r="BX710" s="71"/>
      <c r="BY710" s="71"/>
      <c r="BZ710" s="71"/>
      <c r="CA710" s="71"/>
      <c r="CB710" s="71"/>
      <c r="CC710" s="71"/>
      <c r="CD710" s="71"/>
      <c r="CE710" s="71"/>
      <c r="CF710" s="71"/>
      <c r="CG710" s="71"/>
      <c r="CH710" s="71"/>
      <c r="CI710" s="71"/>
      <c r="CJ710" s="71"/>
      <c r="CK710" s="71"/>
      <c r="CL710" s="71"/>
      <c r="CM710" s="71"/>
      <c r="CN710" s="71"/>
      <c r="CO710" s="71"/>
      <c r="CP710" s="190">
        <f t="shared" si="419"/>
        <v>0</v>
      </c>
      <c r="CQ710" s="71"/>
      <c r="CR710" s="71"/>
      <c r="CS710" s="71"/>
      <c r="CT710" s="71"/>
      <c r="CU710" s="71"/>
      <c r="CV710" s="71"/>
      <c r="CW710" s="71"/>
      <c r="CX710" s="71"/>
      <c r="CY710" s="71"/>
      <c r="CZ710" s="71"/>
      <c r="DA710" s="71"/>
      <c r="DB710" s="190">
        <f t="shared" si="420"/>
        <v>0</v>
      </c>
      <c r="DC710" s="71">
        <f t="shared" si="416"/>
        <v>0</v>
      </c>
      <c r="DD710" s="71"/>
      <c r="DE710" s="71"/>
      <c r="DF710" s="71"/>
      <c r="DG710" s="190">
        <f t="shared" si="417"/>
        <v>0</v>
      </c>
      <c r="DH710" s="71">
        <f t="shared" si="418"/>
        <v>0</v>
      </c>
      <c r="DI710" s="71"/>
      <c r="DJ710" s="71"/>
      <c r="DK710" s="71"/>
      <c r="DL710" s="71"/>
      <c r="DM710" s="71"/>
      <c r="DN710" s="71"/>
      <c r="DO710" s="71"/>
      <c r="DP710" s="71"/>
      <c r="DQ710" s="71"/>
      <c r="DR710" s="71"/>
      <c r="DS710" s="71"/>
      <c r="DT710" s="71"/>
      <c r="DU710" s="71"/>
      <c r="DV710" s="71"/>
      <c r="DW710" s="71"/>
      <c r="DX710" s="71"/>
      <c r="DY710" s="71"/>
      <c r="DZ710" s="71"/>
      <c r="EA710" s="71"/>
      <c r="EB710" s="71"/>
      <c r="EC710" s="71"/>
      <c r="ED710" s="71"/>
      <c r="EE710" s="71"/>
      <c r="EF710" s="71"/>
      <c r="EG710" s="71"/>
      <c r="EH710" s="71"/>
      <c r="EI710" s="74"/>
      <c r="EJ710" s="74"/>
      <c r="EK710" s="74"/>
      <c r="EL710" s="74"/>
      <c r="EM710" s="74"/>
      <c r="EN710" s="74"/>
      <c r="EO710" s="74"/>
      <c r="EP710" s="74"/>
      <c r="EQ710" s="74"/>
      <c r="ER710" s="74"/>
      <c r="ES710" s="74"/>
      <c r="ET710" s="74"/>
      <c r="EU710" s="74"/>
      <c r="EV710" s="74"/>
      <c r="EW710" s="74"/>
      <c r="EX710" s="74"/>
      <c r="EY710" s="74"/>
      <c r="EZ710" s="74"/>
      <c r="FA710" s="74"/>
      <c r="FB710" s="74"/>
    </row>
    <row r="711" spans="2:158" s="171" customFormat="1" ht="39.75" customHeight="1">
      <c r="B711" s="764">
        <v>3</v>
      </c>
      <c r="C711" s="767" t="s">
        <v>506</v>
      </c>
      <c r="D711" s="36"/>
      <c r="E711" s="36"/>
      <c r="F711" s="36"/>
      <c r="G711" s="36"/>
      <c r="H711" s="36"/>
      <c r="I711" s="36"/>
      <c r="J711" s="36"/>
      <c r="K711" s="36"/>
      <c r="L711" s="36"/>
      <c r="M711" s="36"/>
      <c r="N711" s="36"/>
      <c r="O711" s="169"/>
      <c r="P711" s="36"/>
      <c r="Q711" s="36"/>
      <c r="R711" s="36"/>
      <c r="S711" s="36"/>
      <c r="T711" s="36"/>
      <c r="U711" s="36"/>
      <c r="V711" s="36"/>
      <c r="W711" s="36"/>
      <c r="X711" s="36"/>
      <c r="Y711" s="36">
        <f>SUM(Y729,Y745,Y811,Y828,Y845)</f>
        <v>471</v>
      </c>
      <c r="Z711" s="36"/>
      <c r="AA711" s="36"/>
      <c r="AB711" s="36"/>
      <c r="AC711" s="36"/>
      <c r="AD711" s="36"/>
      <c r="AE711" s="36"/>
      <c r="AF711" s="447">
        <f>SUM(AS711:AU711,AY711,BA711:BB711,BG711:BL711)</f>
        <v>66626</v>
      </c>
      <c r="AG711" s="36">
        <f>SUM(AG729,AG745,AG811,AG828,AG845)</f>
        <v>4134</v>
      </c>
      <c r="AH711" s="36">
        <f t="shared" ref="AH711:AR711" si="421">SUM(AH729,AH745,AH811,AH828,AH845)</f>
        <v>10</v>
      </c>
      <c r="AI711" s="36">
        <f t="shared" si="421"/>
        <v>4</v>
      </c>
      <c r="AJ711" s="36">
        <f t="shared" si="421"/>
        <v>0</v>
      </c>
      <c r="AK711" s="36">
        <f t="shared" si="421"/>
        <v>2239</v>
      </c>
      <c r="AL711" s="36">
        <f t="shared" si="421"/>
        <v>0</v>
      </c>
      <c r="AM711" s="36">
        <f t="shared" si="421"/>
        <v>0</v>
      </c>
      <c r="AN711" s="36">
        <f t="shared" si="421"/>
        <v>0</v>
      </c>
      <c r="AO711" s="36">
        <f t="shared" si="421"/>
        <v>17857</v>
      </c>
      <c r="AP711" s="36">
        <f t="shared" si="421"/>
        <v>1327</v>
      </c>
      <c r="AQ711" s="36">
        <f t="shared" si="421"/>
        <v>7157</v>
      </c>
      <c r="AR711" s="36">
        <f t="shared" si="421"/>
        <v>0</v>
      </c>
      <c r="AS711" s="447">
        <f t="shared" si="262"/>
        <v>24240</v>
      </c>
      <c r="AT711" s="450">
        <f t="shared" ref="AT711:BP711" si="422">SUM(AT729,AT745,AT811,AT828,AT845)</f>
        <v>0</v>
      </c>
      <c r="AU711" s="450">
        <f t="shared" si="422"/>
        <v>496</v>
      </c>
      <c r="AV711" s="36">
        <f t="shared" si="422"/>
        <v>496</v>
      </c>
      <c r="AW711" s="36">
        <f t="shared" si="422"/>
        <v>0</v>
      </c>
      <c r="AX711" s="36">
        <f t="shared" si="422"/>
        <v>0</v>
      </c>
      <c r="AY711" s="450">
        <f t="shared" si="422"/>
        <v>5021</v>
      </c>
      <c r="AZ711" s="36">
        <f t="shared" si="422"/>
        <v>3830</v>
      </c>
      <c r="BA711" s="450">
        <f t="shared" si="422"/>
        <v>330</v>
      </c>
      <c r="BB711" s="450">
        <f t="shared" si="422"/>
        <v>2328</v>
      </c>
      <c r="BC711" s="36">
        <f t="shared" si="422"/>
        <v>38</v>
      </c>
      <c r="BD711" s="36">
        <f t="shared" si="422"/>
        <v>1992</v>
      </c>
      <c r="BE711" s="36">
        <f t="shared" si="422"/>
        <v>391</v>
      </c>
      <c r="BF711" s="36">
        <f t="shared" si="422"/>
        <v>298</v>
      </c>
      <c r="BG711" s="450">
        <f t="shared" si="422"/>
        <v>4</v>
      </c>
      <c r="BH711" s="450">
        <f t="shared" si="422"/>
        <v>24409</v>
      </c>
      <c r="BI711" s="450">
        <f t="shared" si="422"/>
        <v>51</v>
      </c>
      <c r="BJ711" s="450">
        <f t="shared" si="422"/>
        <v>4413</v>
      </c>
      <c r="BK711" s="450">
        <f t="shared" si="422"/>
        <v>440</v>
      </c>
      <c r="BL711" s="450">
        <f t="shared" si="422"/>
        <v>4894</v>
      </c>
      <c r="BM711" s="36">
        <f t="shared" si="422"/>
        <v>16</v>
      </c>
      <c r="BN711" s="36">
        <f t="shared" si="422"/>
        <v>7</v>
      </c>
      <c r="BO711" s="36">
        <f t="shared" si="422"/>
        <v>0</v>
      </c>
      <c r="BP711" s="36">
        <f t="shared" si="422"/>
        <v>4871</v>
      </c>
      <c r="BQ711" s="450">
        <f>SUM(AF711-AS711)</f>
        <v>42386</v>
      </c>
      <c r="BR711" s="36"/>
      <c r="BS711" s="36"/>
      <c r="BT711" s="36"/>
      <c r="BU711" s="36"/>
      <c r="BV711" s="36"/>
      <c r="BW711" s="36"/>
      <c r="BX711" s="36"/>
      <c r="BY711" s="36"/>
      <c r="BZ711" s="36"/>
      <c r="CA711" s="36"/>
      <c r="CB711" s="36"/>
      <c r="CC711" s="36"/>
      <c r="CD711" s="36"/>
      <c r="CE711" s="36"/>
      <c r="CF711" s="36"/>
      <c r="CG711" s="36"/>
      <c r="CH711" s="36"/>
      <c r="CI711" s="36"/>
      <c r="CJ711" s="36"/>
      <c r="CK711" s="36"/>
      <c r="CL711" s="36"/>
      <c r="CM711" s="36"/>
      <c r="CN711" s="36"/>
      <c r="CO711" s="36"/>
      <c r="CP711" s="188">
        <f t="shared" si="419"/>
        <v>0</v>
      </c>
      <c r="CQ711" s="36"/>
      <c r="CR711" s="36"/>
      <c r="CS711" s="36"/>
      <c r="CT711" s="36"/>
      <c r="CU711" s="36"/>
      <c r="CV711" s="36"/>
      <c r="CW711" s="36"/>
      <c r="CX711" s="36"/>
      <c r="CY711" s="36"/>
      <c r="CZ711" s="36"/>
      <c r="DA711" s="36"/>
      <c r="DB711" s="188">
        <f t="shared" si="420"/>
        <v>0</v>
      </c>
      <c r="DC711" s="38">
        <f t="shared" si="416"/>
        <v>0</v>
      </c>
      <c r="DD711" s="36"/>
      <c r="DE711" s="36"/>
      <c r="DF711" s="36"/>
      <c r="DG711" s="188">
        <f t="shared" si="417"/>
        <v>0</v>
      </c>
      <c r="DH711" s="38">
        <f t="shared" si="418"/>
        <v>0</v>
      </c>
      <c r="DI711" s="36"/>
      <c r="DJ711" s="36"/>
      <c r="DK711" s="36"/>
      <c r="DL711" s="36"/>
      <c r="DM711" s="36"/>
      <c r="DN711" s="36"/>
      <c r="DO711" s="36"/>
      <c r="DP711" s="36"/>
      <c r="DQ711" s="36"/>
      <c r="DR711" s="36"/>
      <c r="DS711" s="36"/>
      <c r="DT711" s="36"/>
      <c r="DU711" s="36"/>
      <c r="DV711" s="36"/>
      <c r="DW711" s="36"/>
      <c r="DX711" s="36"/>
      <c r="DY711" s="36"/>
      <c r="DZ711" s="36"/>
      <c r="EA711" s="36"/>
      <c r="EB711" s="36"/>
      <c r="EC711" s="36"/>
      <c r="ED711" s="36"/>
      <c r="EE711" s="36"/>
      <c r="EF711" s="36"/>
      <c r="EG711" s="36"/>
      <c r="EH711" s="36"/>
      <c r="EI711" s="170"/>
      <c r="EJ711" s="170"/>
      <c r="EK711" s="170"/>
      <c r="EL711" s="170"/>
      <c r="EM711" s="170"/>
      <c r="EN711" s="170"/>
      <c r="EO711" s="170"/>
      <c r="EP711" s="170"/>
      <c r="EQ711" s="170"/>
      <c r="ER711" s="170"/>
      <c r="ES711" s="170"/>
      <c r="ET711" s="170"/>
      <c r="EU711" s="170"/>
      <c r="EV711" s="170"/>
      <c r="EW711" s="170"/>
      <c r="EX711" s="170"/>
      <c r="EY711" s="170"/>
      <c r="EZ711" s="170"/>
      <c r="FA711" s="170"/>
      <c r="FB711" s="170"/>
    </row>
    <row r="712" spans="2:158" s="29" customFormat="1" ht="13.5" customHeight="1">
      <c r="B712" s="765"/>
      <c r="C712" s="768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65"/>
      <c r="P712" s="35"/>
      <c r="Q712" s="35"/>
      <c r="R712" s="35"/>
      <c r="S712" s="35"/>
      <c r="T712" s="35"/>
      <c r="U712" s="35"/>
      <c r="V712" s="35"/>
      <c r="W712" s="35"/>
      <c r="X712" s="35"/>
      <c r="Y712" s="73">
        <f>SUM(Y728,Y744,Y810,Y827,Y844)</f>
        <v>471</v>
      </c>
      <c r="Z712" s="36"/>
      <c r="AA712" s="36"/>
      <c r="AB712" s="36"/>
      <c r="AC712" s="36"/>
      <c r="AD712" s="36"/>
      <c r="AE712" s="36"/>
      <c r="AF712" s="447">
        <f>SUM(AS712:AU712,AY712,BA712:BB712,BG712:BL712)</f>
        <v>66.600000000000009</v>
      </c>
      <c r="AG712" s="73">
        <f>SUM(AG728,AG744,AG810,AG827,AG844)</f>
        <v>4.0999999999999996</v>
      </c>
      <c r="AH712" s="73">
        <f t="shared" ref="AH712:AR712" si="423">SUM(AH728,AH744,AH810,AH827,AH844)</f>
        <v>0</v>
      </c>
      <c r="AI712" s="73">
        <f t="shared" si="423"/>
        <v>0</v>
      </c>
      <c r="AJ712" s="73">
        <f t="shared" si="423"/>
        <v>0</v>
      </c>
      <c r="AK712" s="164">
        <f t="shared" si="423"/>
        <v>2.2000000000000002</v>
      </c>
      <c r="AL712" s="73">
        <f t="shared" si="423"/>
        <v>0</v>
      </c>
      <c r="AM712" s="73">
        <f t="shared" si="423"/>
        <v>0</v>
      </c>
      <c r="AN712" s="73">
        <f t="shared" si="423"/>
        <v>0</v>
      </c>
      <c r="AO712" s="73">
        <f t="shared" si="423"/>
        <v>17.900000000000002</v>
      </c>
      <c r="AP712" s="73">
        <f t="shared" si="423"/>
        <v>1.2999999999999998</v>
      </c>
      <c r="AQ712" s="73">
        <f t="shared" si="423"/>
        <v>7.2</v>
      </c>
      <c r="AR712" s="73">
        <f t="shared" si="423"/>
        <v>0</v>
      </c>
      <c r="AS712" s="447">
        <f>SUM(AG712,AK712,AL712,AH712,AO712)</f>
        <v>24.200000000000003</v>
      </c>
      <c r="AT712" s="450">
        <f t="shared" ref="AT712:BA712" si="424">SUM(AT728,AT744,AT810,AT827,AT844)</f>
        <v>0</v>
      </c>
      <c r="AU712" s="450">
        <f t="shared" si="424"/>
        <v>0.5</v>
      </c>
      <c r="AV712" s="73">
        <f t="shared" si="424"/>
        <v>0.5</v>
      </c>
      <c r="AW712" s="73">
        <f t="shared" si="424"/>
        <v>0</v>
      </c>
      <c r="AX712" s="73">
        <f t="shared" si="424"/>
        <v>0</v>
      </c>
      <c r="AY712" s="450">
        <f t="shared" si="424"/>
        <v>5.0999999999999996</v>
      </c>
      <c r="AZ712" s="73">
        <f t="shared" si="424"/>
        <v>3.8</v>
      </c>
      <c r="BA712" s="465">
        <f t="shared" si="424"/>
        <v>0.4</v>
      </c>
      <c r="BB712" s="447">
        <f t="shared" ref="BB712:BB726" si="425">SUM(BF712,BC712:BD712)</f>
        <v>2.2999999999999998</v>
      </c>
      <c r="BC712" s="73">
        <f t="shared" ref="BC712:BK712" si="426">SUM(BC728,BC744,BC810,BC827,BC844)</f>
        <v>0</v>
      </c>
      <c r="BD712" s="73">
        <f t="shared" si="426"/>
        <v>2</v>
      </c>
      <c r="BE712" s="73">
        <f t="shared" si="426"/>
        <v>0.4</v>
      </c>
      <c r="BF712" s="73">
        <f t="shared" si="426"/>
        <v>0.3</v>
      </c>
      <c r="BG712" s="450">
        <f t="shared" si="426"/>
        <v>0</v>
      </c>
      <c r="BH712" s="450">
        <f t="shared" si="426"/>
        <v>24.400000000000002</v>
      </c>
      <c r="BI712" s="450">
        <f t="shared" si="426"/>
        <v>0</v>
      </c>
      <c r="BJ712" s="450">
        <f t="shared" si="426"/>
        <v>4.3999999999999995</v>
      </c>
      <c r="BK712" s="450">
        <f t="shared" si="426"/>
        <v>0.4</v>
      </c>
      <c r="BL712" s="474">
        <f t="shared" ref="BL712:BL725" si="427">SUM(BM712:BP712)</f>
        <v>4.8999999999999995</v>
      </c>
      <c r="BM712" s="73">
        <f>SUM(BM728,BM744,BM810,BM827,BM844)</f>
        <v>0</v>
      </c>
      <c r="BN712" s="73">
        <f>SUM(BN728,BN744,BN810,BN827,BN844)</f>
        <v>0</v>
      </c>
      <c r="BO712" s="73">
        <f>SUM(BO728,BO744,BO810,BO827,BO844)</f>
        <v>0</v>
      </c>
      <c r="BP712" s="73">
        <f>SUM(BP728,BP744,BP810,BP827,BP844)</f>
        <v>4.8999999999999995</v>
      </c>
      <c r="BQ712" s="455">
        <f>SUM(AF712-AS712)</f>
        <v>42.400000000000006</v>
      </c>
      <c r="BR712" s="35"/>
      <c r="BS712" s="35"/>
      <c r="BT712" s="35"/>
      <c r="BU712" s="35"/>
      <c r="BV712" s="35"/>
      <c r="BW712" s="35"/>
      <c r="BX712" s="35"/>
      <c r="BY712" s="35"/>
      <c r="BZ712" s="35"/>
      <c r="CA712" s="35"/>
      <c r="CB712" s="35"/>
      <c r="CC712" s="35"/>
      <c r="CD712" s="35"/>
      <c r="CE712" s="35"/>
      <c r="CF712" s="35"/>
      <c r="CG712" s="35"/>
      <c r="CH712" s="35"/>
      <c r="CI712" s="35"/>
      <c r="CJ712" s="35"/>
      <c r="CK712" s="35"/>
      <c r="CL712" s="35"/>
      <c r="CM712" s="35"/>
      <c r="CN712" s="35"/>
      <c r="CO712" s="35"/>
      <c r="CP712" s="188">
        <f t="shared" si="419"/>
        <v>0</v>
      </c>
      <c r="CQ712" s="35"/>
      <c r="CR712" s="35"/>
      <c r="CS712" s="35"/>
      <c r="CT712" s="35"/>
      <c r="CU712" s="35"/>
      <c r="CV712" s="35"/>
      <c r="CW712" s="35"/>
      <c r="CX712" s="35"/>
      <c r="CY712" s="35"/>
      <c r="CZ712" s="35"/>
      <c r="DA712" s="35"/>
      <c r="DB712" s="188">
        <f t="shared" si="420"/>
        <v>0</v>
      </c>
      <c r="DC712" s="38">
        <f t="shared" si="416"/>
        <v>0</v>
      </c>
      <c r="DD712" s="35"/>
      <c r="DE712" s="35"/>
      <c r="DF712" s="35"/>
      <c r="DG712" s="188">
        <f t="shared" si="417"/>
        <v>0</v>
      </c>
      <c r="DH712" s="38">
        <f t="shared" si="418"/>
        <v>0</v>
      </c>
      <c r="DI712" s="35"/>
      <c r="DJ712" s="35"/>
      <c r="DK712" s="35"/>
      <c r="DL712" s="35"/>
      <c r="DM712" s="35"/>
      <c r="DN712" s="35"/>
      <c r="DO712" s="35"/>
      <c r="DP712" s="35"/>
      <c r="DQ712" s="35"/>
      <c r="DR712" s="35"/>
      <c r="DS712" s="35"/>
      <c r="DT712" s="35"/>
      <c r="DU712" s="35"/>
      <c r="DV712" s="35"/>
      <c r="DW712" s="35"/>
      <c r="DX712" s="35"/>
      <c r="DY712" s="35"/>
      <c r="DZ712" s="35"/>
      <c r="EA712" s="35"/>
      <c r="EB712" s="35"/>
      <c r="EC712" s="35"/>
      <c r="ED712" s="35"/>
      <c r="EE712" s="35"/>
      <c r="EF712" s="35"/>
      <c r="EG712" s="35"/>
      <c r="EH712" s="35"/>
      <c r="EI712" s="30"/>
      <c r="EJ712" s="30"/>
      <c r="EK712" s="30"/>
      <c r="EL712" s="30"/>
      <c r="EM712" s="30"/>
      <c r="EN712" s="30"/>
      <c r="EO712" s="30"/>
      <c r="EP712" s="30"/>
      <c r="EQ712" s="30"/>
      <c r="ER712" s="30"/>
      <c r="ES712" s="30"/>
      <c r="ET712" s="30"/>
      <c r="EU712" s="30"/>
      <c r="EV712" s="30"/>
      <c r="EW712" s="30"/>
      <c r="EX712" s="30"/>
      <c r="EY712" s="30"/>
      <c r="EZ712" s="30"/>
      <c r="FA712" s="30"/>
      <c r="FB712" s="30"/>
    </row>
    <row r="713" spans="2:158" s="29" customFormat="1" ht="24.75" customHeight="1">
      <c r="B713" s="766"/>
      <c r="C713" s="769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65"/>
      <c r="P713" s="35"/>
      <c r="Q713" s="35"/>
      <c r="R713" s="35"/>
      <c r="S713" s="35"/>
      <c r="T713" s="35"/>
      <c r="U713" s="35"/>
      <c r="V713" s="35"/>
      <c r="W713" s="35"/>
      <c r="X713" s="35"/>
      <c r="Y713" s="167">
        <f>SUM(Y714:Y727)</f>
        <v>471</v>
      </c>
      <c r="Z713" s="36"/>
      <c r="AA713" s="36"/>
      <c r="AB713" s="36"/>
      <c r="AC713" s="36"/>
      <c r="AD713" s="36"/>
      <c r="AE713" s="36"/>
      <c r="AF713" s="447">
        <f>SUM(AS713:AU713,AY713,BA713:BB713,BG713:BL713)</f>
        <v>66626</v>
      </c>
      <c r="AG713" s="35">
        <f>SUM(AG714:AG727)</f>
        <v>4134</v>
      </c>
      <c r="AH713" s="35">
        <f t="shared" ref="AH713:AT713" si="428">SUM(AH714:AH727)</f>
        <v>10</v>
      </c>
      <c r="AI713" s="35">
        <f t="shared" si="428"/>
        <v>4</v>
      </c>
      <c r="AJ713" s="35">
        <f t="shared" si="428"/>
        <v>0</v>
      </c>
      <c r="AK713" s="35">
        <f t="shared" si="428"/>
        <v>2239</v>
      </c>
      <c r="AL713" s="35">
        <f t="shared" si="428"/>
        <v>0</v>
      </c>
      <c r="AM713" s="35">
        <f t="shared" si="428"/>
        <v>0</v>
      </c>
      <c r="AN713" s="35">
        <f t="shared" si="428"/>
        <v>0</v>
      </c>
      <c r="AO713" s="35">
        <f t="shared" si="428"/>
        <v>17857</v>
      </c>
      <c r="AP713" s="35">
        <f t="shared" si="428"/>
        <v>1327</v>
      </c>
      <c r="AQ713" s="35">
        <f t="shared" si="428"/>
        <v>7157</v>
      </c>
      <c r="AR713" s="35">
        <f t="shared" si="428"/>
        <v>0</v>
      </c>
      <c r="AS713" s="447">
        <f>SUM(AG713,AK713,AL713,AH713,AO713)</f>
        <v>24240</v>
      </c>
      <c r="AT713" s="455">
        <f t="shared" si="428"/>
        <v>0</v>
      </c>
      <c r="AU713" s="450">
        <f>SUM(AV713:AX713)</f>
        <v>496</v>
      </c>
      <c r="AV713" s="35">
        <f t="shared" ref="AV713:BA713" si="429">SUM(AV714:AV727)</f>
        <v>496</v>
      </c>
      <c r="AW713" s="35">
        <f t="shared" si="429"/>
        <v>0</v>
      </c>
      <c r="AX713" s="35">
        <f t="shared" si="429"/>
        <v>0</v>
      </c>
      <c r="AY713" s="455">
        <f t="shared" si="429"/>
        <v>5021</v>
      </c>
      <c r="AZ713" s="35">
        <f t="shared" si="429"/>
        <v>3830</v>
      </c>
      <c r="BA713" s="455">
        <f t="shared" si="429"/>
        <v>330</v>
      </c>
      <c r="BB713" s="447">
        <f t="shared" si="425"/>
        <v>2328</v>
      </c>
      <c r="BC713" s="35">
        <f t="shared" ref="BC713:BK713" si="430">SUM(BC714:BC727)</f>
        <v>38</v>
      </c>
      <c r="BD713" s="35">
        <f t="shared" si="430"/>
        <v>1992</v>
      </c>
      <c r="BE713" s="35">
        <f t="shared" si="430"/>
        <v>391</v>
      </c>
      <c r="BF713" s="35">
        <f t="shared" si="430"/>
        <v>298</v>
      </c>
      <c r="BG713" s="455">
        <f t="shared" si="430"/>
        <v>4</v>
      </c>
      <c r="BH713" s="455">
        <f t="shared" si="430"/>
        <v>24409</v>
      </c>
      <c r="BI713" s="455">
        <f t="shared" si="430"/>
        <v>51</v>
      </c>
      <c r="BJ713" s="455">
        <f t="shared" si="430"/>
        <v>4413</v>
      </c>
      <c r="BK713" s="455">
        <f t="shared" si="430"/>
        <v>440</v>
      </c>
      <c r="BL713" s="455">
        <f t="shared" si="427"/>
        <v>4894</v>
      </c>
      <c r="BM713" s="35">
        <f>SUM(BM714:BM727)</f>
        <v>16</v>
      </c>
      <c r="BN713" s="35">
        <f>SUM(BN714:BN727)</f>
        <v>7</v>
      </c>
      <c r="BO713" s="35">
        <f>SUM(BO714:BO727)</f>
        <v>0</v>
      </c>
      <c r="BP713" s="35">
        <f>SUM(BP714:BP727)</f>
        <v>4871</v>
      </c>
      <c r="BQ713" s="455">
        <f>SUM(AF713-AS713)</f>
        <v>42386</v>
      </c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188">
        <f t="shared" si="419"/>
        <v>0</v>
      </c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188">
        <f t="shared" si="420"/>
        <v>0</v>
      </c>
      <c r="DC713" s="38">
        <f t="shared" si="416"/>
        <v>0</v>
      </c>
      <c r="DD713" s="35"/>
      <c r="DE713" s="35"/>
      <c r="DF713" s="35"/>
      <c r="DG713" s="188">
        <f t="shared" si="417"/>
        <v>0</v>
      </c>
      <c r="DH713" s="38">
        <f t="shared" si="418"/>
        <v>0</v>
      </c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35"/>
      <c r="EG713" s="35"/>
      <c r="EH713" s="35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</row>
    <row r="714" spans="2:158" s="69" customFormat="1">
      <c r="B714" s="76"/>
      <c r="C714" s="77" t="s">
        <v>385</v>
      </c>
      <c r="D714" s="71"/>
      <c r="E714" s="71"/>
      <c r="F714" s="71"/>
      <c r="G714" s="71"/>
      <c r="H714" s="71"/>
      <c r="I714" s="71"/>
      <c r="J714" s="71"/>
      <c r="K714" s="71"/>
      <c r="L714" s="71"/>
      <c r="M714" s="71"/>
      <c r="N714" s="71"/>
      <c r="O714" s="72"/>
      <c r="P714" s="71"/>
      <c r="Q714" s="71"/>
      <c r="R714" s="71"/>
      <c r="S714" s="71"/>
      <c r="T714" s="71"/>
      <c r="U714" s="71"/>
      <c r="V714" s="71"/>
      <c r="W714" s="71"/>
      <c r="X714" s="71"/>
      <c r="Y714" s="73">
        <f t="shared" ref="Y714:Y727" si="431">SUM(Y730,Y746,Y812,Y829,Y846)</f>
        <v>176</v>
      </c>
      <c r="Z714" s="73"/>
      <c r="AA714" s="73"/>
      <c r="AB714" s="73"/>
      <c r="AC714" s="73"/>
      <c r="AD714" s="73"/>
      <c r="AE714" s="73"/>
      <c r="AF714" s="450">
        <f>SUM(AS714:AU714,AY714,BA714:BB714,BG714:BL714)</f>
        <v>8552</v>
      </c>
      <c r="AG714" s="73">
        <f t="shared" ref="AG714:AR727" si="432">SUM(AG730,AG746,AG812,AG829,AG846)</f>
        <v>47</v>
      </c>
      <c r="AH714" s="73">
        <f t="shared" si="432"/>
        <v>0</v>
      </c>
      <c r="AI714" s="73">
        <f t="shared" si="432"/>
        <v>0</v>
      </c>
      <c r="AJ714" s="73">
        <f t="shared" si="432"/>
        <v>0</v>
      </c>
      <c r="AK714" s="73">
        <f t="shared" si="432"/>
        <v>268</v>
      </c>
      <c r="AL714" s="73">
        <f t="shared" si="432"/>
        <v>0</v>
      </c>
      <c r="AM714" s="73">
        <f t="shared" si="432"/>
        <v>0</v>
      </c>
      <c r="AN714" s="73">
        <f t="shared" si="432"/>
        <v>0</v>
      </c>
      <c r="AO714" s="73">
        <f t="shared" si="432"/>
        <v>1569</v>
      </c>
      <c r="AP714" s="73">
        <f t="shared" si="432"/>
        <v>145</v>
      </c>
      <c r="AQ714" s="73">
        <f t="shared" si="432"/>
        <v>882</v>
      </c>
      <c r="AR714" s="73">
        <f t="shared" si="432"/>
        <v>0</v>
      </c>
      <c r="AS714" s="450">
        <f>SUM(AG714,AK714,AL714,AH714,AO714)</f>
        <v>1884</v>
      </c>
      <c r="AT714" s="450">
        <f t="shared" ref="AT714:BA727" si="433">SUM(AT730,AT746,AT812,AT829,AT846)</f>
        <v>0</v>
      </c>
      <c r="AU714" s="450">
        <f t="shared" si="433"/>
        <v>0</v>
      </c>
      <c r="AV714" s="73">
        <f t="shared" si="433"/>
        <v>0</v>
      </c>
      <c r="AW714" s="73">
        <f t="shared" si="433"/>
        <v>0</v>
      </c>
      <c r="AX714" s="73">
        <f t="shared" si="433"/>
        <v>0</v>
      </c>
      <c r="AY714" s="450">
        <f t="shared" si="433"/>
        <v>961</v>
      </c>
      <c r="AZ714" s="73">
        <f t="shared" si="433"/>
        <v>552</v>
      </c>
      <c r="BA714" s="450">
        <f t="shared" si="433"/>
        <v>3</v>
      </c>
      <c r="BB714" s="450">
        <f t="shared" si="425"/>
        <v>0</v>
      </c>
      <c r="BC714" s="73">
        <f t="shared" ref="BC714:BK727" si="434">SUM(BC730,BC746,BC812,BC829,BC846)</f>
        <v>0</v>
      </c>
      <c r="BD714" s="73">
        <f t="shared" si="434"/>
        <v>0</v>
      </c>
      <c r="BE714" s="73">
        <f t="shared" si="434"/>
        <v>0</v>
      </c>
      <c r="BF714" s="73">
        <f t="shared" si="434"/>
        <v>0</v>
      </c>
      <c r="BG714" s="450">
        <f t="shared" si="434"/>
        <v>0</v>
      </c>
      <c r="BH714" s="450">
        <f t="shared" si="434"/>
        <v>3230</v>
      </c>
      <c r="BI714" s="450">
        <f t="shared" si="434"/>
        <v>0</v>
      </c>
      <c r="BJ714" s="450">
        <f t="shared" si="434"/>
        <v>1680</v>
      </c>
      <c r="BK714" s="450">
        <f t="shared" si="434"/>
        <v>238</v>
      </c>
      <c r="BL714" s="455">
        <f t="shared" si="427"/>
        <v>556</v>
      </c>
      <c r="BM714" s="73">
        <f t="shared" ref="BM714:BP727" si="435">SUM(BM730,BM746,BM812,BM829,BM846)</f>
        <v>16</v>
      </c>
      <c r="BN714" s="73">
        <f t="shared" si="435"/>
        <v>7</v>
      </c>
      <c r="BO714" s="73">
        <f t="shared" si="435"/>
        <v>0</v>
      </c>
      <c r="BP714" s="73">
        <f t="shared" si="435"/>
        <v>533</v>
      </c>
      <c r="BQ714" s="455">
        <f>SUM(AF714-AS714)</f>
        <v>6668</v>
      </c>
      <c r="BR714" s="71"/>
      <c r="BS714" s="71"/>
      <c r="BT714" s="71"/>
      <c r="BU714" s="71"/>
      <c r="BV714" s="71"/>
      <c r="BW714" s="71"/>
      <c r="BX714" s="71"/>
      <c r="BY714" s="71"/>
      <c r="BZ714" s="71"/>
      <c r="CA714" s="71"/>
      <c r="CB714" s="71"/>
      <c r="CC714" s="71"/>
      <c r="CD714" s="71"/>
      <c r="CE714" s="71"/>
      <c r="CF714" s="71"/>
      <c r="CG714" s="71"/>
      <c r="CH714" s="71"/>
      <c r="CI714" s="71"/>
      <c r="CJ714" s="71"/>
      <c r="CK714" s="71"/>
      <c r="CL714" s="71"/>
      <c r="CM714" s="71"/>
      <c r="CN714" s="71"/>
      <c r="CO714" s="71"/>
      <c r="CP714" s="190">
        <f t="shared" si="419"/>
        <v>0</v>
      </c>
      <c r="CQ714" s="71"/>
      <c r="CR714" s="71"/>
      <c r="CS714" s="71"/>
      <c r="CT714" s="71"/>
      <c r="CU714" s="71"/>
      <c r="CV714" s="71"/>
      <c r="CW714" s="71"/>
      <c r="CX714" s="71"/>
      <c r="CY714" s="71"/>
      <c r="CZ714" s="71"/>
      <c r="DA714" s="71"/>
      <c r="DB714" s="190">
        <f t="shared" si="420"/>
        <v>0</v>
      </c>
      <c r="DC714" s="71">
        <f t="shared" si="416"/>
        <v>0</v>
      </c>
      <c r="DD714" s="71"/>
      <c r="DE714" s="71"/>
      <c r="DF714" s="71"/>
      <c r="DG714" s="190">
        <f t="shared" si="417"/>
        <v>0</v>
      </c>
      <c r="DH714" s="71">
        <f t="shared" si="418"/>
        <v>0</v>
      </c>
      <c r="DI714" s="71"/>
      <c r="DJ714" s="71"/>
      <c r="DK714" s="71"/>
      <c r="DL714" s="71"/>
      <c r="DM714" s="71"/>
      <c r="DN714" s="71"/>
      <c r="DO714" s="71"/>
      <c r="DP714" s="71"/>
      <c r="DQ714" s="71"/>
      <c r="DR714" s="71"/>
      <c r="DS714" s="71"/>
      <c r="DT714" s="71"/>
      <c r="DU714" s="71"/>
      <c r="DV714" s="71"/>
      <c r="DW714" s="71"/>
      <c r="DX714" s="71"/>
      <c r="DY714" s="71"/>
      <c r="DZ714" s="71"/>
      <c r="EA714" s="71"/>
      <c r="EB714" s="71"/>
      <c r="EC714" s="71"/>
      <c r="ED714" s="71"/>
      <c r="EE714" s="71"/>
      <c r="EF714" s="71"/>
      <c r="EG714" s="71"/>
      <c r="EH714" s="71"/>
      <c r="EI714" s="74"/>
      <c r="EJ714" s="74"/>
      <c r="EK714" s="74"/>
      <c r="EL714" s="74"/>
      <c r="EM714" s="74"/>
      <c r="EN714" s="74"/>
      <c r="EO714" s="74"/>
      <c r="EP714" s="74"/>
      <c r="EQ714" s="74"/>
      <c r="ER714" s="74"/>
      <c r="ES714" s="74"/>
      <c r="ET714" s="74"/>
      <c r="EU714" s="74"/>
      <c r="EV714" s="74"/>
      <c r="EW714" s="74"/>
      <c r="EX714" s="74"/>
      <c r="EY714" s="74"/>
      <c r="EZ714" s="74"/>
      <c r="FA714" s="74"/>
      <c r="FB714" s="74"/>
    </row>
    <row r="715" spans="2:158" s="69" customFormat="1">
      <c r="B715" s="76"/>
      <c r="C715" s="77" t="s">
        <v>386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2"/>
      <c r="P715" s="71"/>
      <c r="Q715" s="71"/>
      <c r="R715" s="71"/>
      <c r="S715" s="71"/>
      <c r="T715" s="71"/>
      <c r="U715" s="71"/>
      <c r="V715" s="71"/>
      <c r="W715" s="71"/>
      <c r="X715" s="71"/>
      <c r="Y715" s="73">
        <f t="shared" si="431"/>
        <v>55</v>
      </c>
      <c r="Z715" s="73"/>
      <c r="AA715" s="73"/>
      <c r="AB715" s="73"/>
      <c r="AC715" s="73"/>
      <c r="AD715" s="73"/>
      <c r="AE715" s="73"/>
      <c r="AF715" s="450">
        <f t="shared" ref="AF715:AF740" si="436">SUM(AS715:AU715,AY715,BA715:BB715,BG715:BL715)</f>
        <v>7677</v>
      </c>
      <c r="AG715" s="73">
        <f t="shared" si="432"/>
        <v>271</v>
      </c>
      <c r="AH715" s="73">
        <f t="shared" si="432"/>
        <v>0</v>
      </c>
      <c r="AI715" s="73">
        <f t="shared" si="432"/>
        <v>0</v>
      </c>
      <c r="AJ715" s="73">
        <f t="shared" si="432"/>
        <v>0</v>
      </c>
      <c r="AK715" s="73">
        <f t="shared" si="432"/>
        <v>1360</v>
      </c>
      <c r="AL715" s="73">
        <f t="shared" si="432"/>
        <v>0</v>
      </c>
      <c r="AM715" s="73">
        <f t="shared" si="432"/>
        <v>0</v>
      </c>
      <c r="AN715" s="73">
        <f t="shared" si="432"/>
        <v>0</v>
      </c>
      <c r="AO715" s="73">
        <f t="shared" si="432"/>
        <v>1572</v>
      </c>
      <c r="AP715" s="73">
        <f t="shared" si="432"/>
        <v>251</v>
      </c>
      <c r="AQ715" s="73">
        <f t="shared" si="432"/>
        <v>451</v>
      </c>
      <c r="AR715" s="73">
        <f t="shared" si="432"/>
        <v>0</v>
      </c>
      <c r="AS715" s="450">
        <f t="shared" ref="AS715:AS727" si="437">SUM(AG715,AK715,AL715,AH715,AO715)</f>
        <v>3203</v>
      </c>
      <c r="AT715" s="450">
        <f t="shared" si="433"/>
        <v>0</v>
      </c>
      <c r="AU715" s="450">
        <f t="shared" si="433"/>
        <v>0</v>
      </c>
      <c r="AV715" s="73">
        <f t="shared" si="433"/>
        <v>0</v>
      </c>
      <c r="AW715" s="73">
        <f t="shared" si="433"/>
        <v>0</v>
      </c>
      <c r="AX715" s="73">
        <f t="shared" si="433"/>
        <v>0</v>
      </c>
      <c r="AY715" s="450">
        <f t="shared" si="433"/>
        <v>1194</v>
      </c>
      <c r="AZ715" s="73">
        <f t="shared" si="433"/>
        <v>1194</v>
      </c>
      <c r="BA715" s="450">
        <f t="shared" si="433"/>
        <v>0</v>
      </c>
      <c r="BB715" s="450">
        <f t="shared" si="425"/>
        <v>1</v>
      </c>
      <c r="BC715" s="73">
        <f t="shared" si="434"/>
        <v>1</v>
      </c>
      <c r="BD715" s="73">
        <f t="shared" si="434"/>
        <v>0</v>
      </c>
      <c r="BE715" s="73">
        <f t="shared" si="434"/>
        <v>0</v>
      </c>
      <c r="BF715" s="73">
        <f t="shared" si="434"/>
        <v>0</v>
      </c>
      <c r="BG715" s="450">
        <f t="shared" si="434"/>
        <v>0</v>
      </c>
      <c r="BH715" s="450">
        <f t="shared" si="434"/>
        <v>2131</v>
      </c>
      <c r="BI715" s="450">
        <f t="shared" si="434"/>
        <v>0</v>
      </c>
      <c r="BJ715" s="450">
        <f t="shared" si="434"/>
        <v>734</v>
      </c>
      <c r="BK715" s="450">
        <f t="shared" si="434"/>
        <v>0</v>
      </c>
      <c r="BL715" s="455">
        <f t="shared" si="427"/>
        <v>414</v>
      </c>
      <c r="BM715" s="73">
        <f t="shared" si="435"/>
        <v>0</v>
      </c>
      <c r="BN715" s="73">
        <f t="shared" si="435"/>
        <v>0</v>
      </c>
      <c r="BO715" s="73">
        <f t="shared" si="435"/>
        <v>0</v>
      </c>
      <c r="BP715" s="73">
        <f t="shared" si="435"/>
        <v>414</v>
      </c>
      <c r="BQ715" s="455">
        <f t="shared" ref="BQ715:BQ728" si="438">SUM(AF715-AS715)</f>
        <v>4474</v>
      </c>
      <c r="BR715" s="71"/>
      <c r="BS715" s="71"/>
      <c r="BT715" s="71"/>
      <c r="BU715" s="71"/>
      <c r="BV715" s="71"/>
      <c r="BW715" s="71"/>
      <c r="BX715" s="71"/>
      <c r="BY715" s="71"/>
      <c r="BZ715" s="71"/>
      <c r="CA715" s="71"/>
      <c r="CB715" s="71"/>
      <c r="CC715" s="71"/>
      <c r="CD715" s="71"/>
      <c r="CE715" s="71"/>
      <c r="CF715" s="71"/>
      <c r="CG715" s="71"/>
      <c r="CH715" s="71"/>
      <c r="CI715" s="71"/>
      <c r="CJ715" s="71"/>
      <c r="CK715" s="71"/>
      <c r="CL715" s="71"/>
      <c r="CM715" s="71"/>
      <c r="CN715" s="71"/>
      <c r="CO715" s="71"/>
      <c r="CP715" s="190">
        <f t="shared" si="419"/>
        <v>0</v>
      </c>
      <c r="CQ715" s="71"/>
      <c r="CR715" s="71"/>
      <c r="CS715" s="71"/>
      <c r="CT715" s="71"/>
      <c r="CU715" s="71"/>
      <c r="CV715" s="71"/>
      <c r="CW715" s="71"/>
      <c r="CX715" s="71"/>
      <c r="CY715" s="71"/>
      <c r="CZ715" s="71"/>
      <c r="DA715" s="71"/>
      <c r="DB715" s="190">
        <f t="shared" si="420"/>
        <v>0</v>
      </c>
      <c r="DC715" s="71">
        <f t="shared" si="416"/>
        <v>0</v>
      </c>
      <c r="DD715" s="71"/>
      <c r="DE715" s="71"/>
      <c r="DF715" s="71"/>
      <c r="DG715" s="190">
        <f t="shared" si="417"/>
        <v>0</v>
      </c>
      <c r="DH715" s="71">
        <f t="shared" si="418"/>
        <v>0</v>
      </c>
      <c r="DI715" s="71"/>
      <c r="DJ715" s="71"/>
      <c r="DK715" s="71"/>
      <c r="DL715" s="71"/>
      <c r="DM715" s="71"/>
      <c r="DN715" s="71"/>
      <c r="DO715" s="71"/>
      <c r="DP715" s="71"/>
      <c r="DQ715" s="71"/>
      <c r="DR715" s="71"/>
      <c r="DS715" s="71"/>
      <c r="DT715" s="71"/>
      <c r="DU715" s="71"/>
      <c r="DV715" s="71"/>
      <c r="DW715" s="71"/>
      <c r="DX715" s="71"/>
      <c r="DY715" s="71"/>
      <c r="DZ715" s="71"/>
      <c r="EA715" s="71"/>
      <c r="EB715" s="71"/>
      <c r="EC715" s="71"/>
      <c r="ED715" s="71"/>
      <c r="EE715" s="71"/>
      <c r="EF715" s="71"/>
      <c r="EG715" s="71"/>
      <c r="EH715" s="71"/>
      <c r="EI715" s="74"/>
      <c r="EJ715" s="74"/>
      <c r="EK715" s="74"/>
      <c r="EL715" s="74"/>
      <c r="EM715" s="74"/>
      <c r="EN715" s="74"/>
      <c r="EO715" s="74"/>
      <c r="EP715" s="74"/>
      <c r="EQ715" s="74"/>
      <c r="ER715" s="74"/>
      <c r="ES715" s="74"/>
      <c r="ET715" s="74"/>
      <c r="EU715" s="74"/>
      <c r="EV715" s="74"/>
      <c r="EW715" s="74"/>
      <c r="EX715" s="74"/>
      <c r="EY715" s="74"/>
      <c r="EZ715" s="74"/>
      <c r="FA715" s="74"/>
      <c r="FB715" s="74"/>
    </row>
    <row r="716" spans="2:158" s="69" customFormat="1">
      <c r="B716" s="76"/>
      <c r="C716" s="77" t="s">
        <v>387</v>
      </c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2"/>
      <c r="P716" s="71"/>
      <c r="Q716" s="71"/>
      <c r="R716" s="71"/>
      <c r="S716" s="71"/>
      <c r="T716" s="71"/>
      <c r="U716" s="71"/>
      <c r="V716" s="71"/>
      <c r="W716" s="71"/>
      <c r="X716" s="71"/>
      <c r="Y716" s="73">
        <f t="shared" si="431"/>
        <v>15</v>
      </c>
      <c r="Z716" s="73"/>
      <c r="AA716" s="73"/>
      <c r="AB716" s="73"/>
      <c r="AC716" s="73"/>
      <c r="AD716" s="73"/>
      <c r="AE716" s="73"/>
      <c r="AF716" s="450">
        <f t="shared" si="436"/>
        <v>1695</v>
      </c>
      <c r="AG716" s="73">
        <f t="shared" si="432"/>
        <v>0</v>
      </c>
      <c r="AH716" s="73">
        <f t="shared" si="432"/>
        <v>0</v>
      </c>
      <c r="AI716" s="73">
        <f t="shared" si="432"/>
        <v>0</v>
      </c>
      <c r="AJ716" s="73">
        <f t="shared" si="432"/>
        <v>0</v>
      </c>
      <c r="AK716" s="73">
        <f t="shared" si="432"/>
        <v>0</v>
      </c>
      <c r="AL716" s="73">
        <f t="shared" si="432"/>
        <v>0</v>
      </c>
      <c r="AM716" s="73">
        <f t="shared" si="432"/>
        <v>0</v>
      </c>
      <c r="AN716" s="73">
        <f t="shared" si="432"/>
        <v>0</v>
      </c>
      <c r="AO716" s="73">
        <f t="shared" si="432"/>
        <v>121</v>
      </c>
      <c r="AP716" s="73">
        <f t="shared" si="432"/>
        <v>0</v>
      </c>
      <c r="AQ716" s="73">
        <f t="shared" si="432"/>
        <v>54</v>
      </c>
      <c r="AR716" s="73">
        <f t="shared" si="432"/>
        <v>0</v>
      </c>
      <c r="AS716" s="462">
        <f>SUM(AS732,AS748)</f>
        <v>121</v>
      </c>
      <c r="AT716" s="450">
        <f t="shared" si="433"/>
        <v>0</v>
      </c>
      <c r="AU716" s="450">
        <f t="shared" si="433"/>
        <v>0</v>
      </c>
      <c r="AV716" s="73">
        <f t="shared" si="433"/>
        <v>0</v>
      </c>
      <c r="AW716" s="73">
        <f t="shared" si="433"/>
        <v>0</v>
      </c>
      <c r="AX716" s="73">
        <f t="shared" si="433"/>
        <v>0</v>
      </c>
      <c r="AY716" s="450">
        <f t="shared" si="433"/>
        <v>196</v>
      </c>
      <c r="AZ716" s="73">
        <f t="shared" si="433"/>
        <v>0</v>
      </c>
      <c r="BA716" s="450">
        <f t="shared" si="433"/>
        <v>3</v>
      </c>
      <c r="BB716" s="455">
        <f>SUM(BB732,BB748)</f>
        <v>0</v>
      </c>
      <c r="BC716" s="73">
        <f t="shared" si="434"/>
        <v>0</v>
      </c>
      <c r="BD716" s="73">
        <f t="shared" si="434"/>
        <v>0</v>
      </c>
      <c r="BE716" s="73">
        <f t="shared" si="434"/>
        <v>0</v>
      </c>
      <c r="BF716" s="73">
        <f t="shared" si="434"/>
        <v>0</v>
      </c>
      <c r="BG716" s="450">
        <f t="shared" si="434"/>
        <v>0</v>
      </c>
      <c r="BH716" s="450">
        <f t="shared" si="434"/>
        <v>1069</v>
      </c>
      <c r="BI716" s="450">
        <f t="shared" si="434"/>
        <v>0</v>
      </c>
      <c r="BJ716" s="450">
        <f t="shared" si="434"/>
        <v>43</v>
      </c>
      <c r="BK716" s="450">
        <f t="shared" si="434"/>
        <v>0</v>
      </c>
      <c r="BL716" s="455">
        <f t="shared" si="427"/>
        <v>263</v>
      </c>
      <c r="BM716" s="73">
        <f t="shared" si="435"/>
        <v>0</v>
      </c>
      <c r="BN716" s="73">
        <f t="shared" si="435"/>
        <v>0</v>
      </c>
      <c r="BO716" s="73">
        <f t="shared" si="435"/>
        <v>0</v>
      </c>
      <c r="BP716" s="73">
        <f t="shared" si="435"/>
        <v>263</v>
      </c>
      <c r="BQ716" s="455">
        <f t="shared" si="438"/>
        <v>1574</v>
      </c>
      <c r="BR716" s="71"/>
      <c r="BS716" s="71"/>
      <c r="BT716" s="71"/>
      <c r="BU716" s="71"/>
      <c r="BV716" s="71"/>
      <c r="BW716" s="71"/>
      <c r="BX716" s="71"/>
      <c r="BY716" s="71"/>
      <c r="BZ716" s="71"/>
      <c r="CA716" s="71"/>
      <c r="CB716" s="71"/>
      <c r="CC716" s="71"/>
      <c r="CD716" s="71"/>
      <c r="CE716" s="71"/>
      <c r="CF716" s="71"/>
      <c r="CG716" s="71"/>
      <c r="CH716" s="71"/>
      <c r="CI716" s="71"/>
      <c r="CJ716" s="71"/>
      <c r="CK716" s="71"/>
      <c r="CL716" s="71"/>
      <c r="CM716" s="71"/>
      <c r="CN716" s="71"/>
      <c r="CO716" s="71"/>
      <c r="CP716" s="190">
        <f t="shared" si="419"/>
        <v>0</v>
      </c>
      <c r="CQ716" s="71"/>
      <c r="CR716" s="71"/>
      <c r="CS716" s="71"/>
      <c r="CT716" s="71"/>
      <c r="CU716" s="71"/>
      <c r="CV716" s="71"/>
      <c r="CW716" s="71"/>
      <c r="CX716" s="71"/>
      <c r="CY716" s="71"/>
      <c r="CZ716" s="71"/>
      <c r="DA716" s="71"/>
      <c r="DB716" s="190">
        <f t="shared" si="420"/>
        <v>0</v>
      </c>
      <c r="DC716" s="71">
        <f t="shared" si="416"/>
        <v>0</v>
      </c>
      <c r="DD716" s="71"/>
      <c r="DE716" s="71"/>
      <c r="DF716" s="71"/>
      <c r="DG716" s="190">
        <f t="shared" si="417"/>
        <v>0</v>
      </c>
      <c r="DH716" s="71">
        <f t="shared" si="418"/>
        <v>0</v>
      </c>
      <c r="DI716" s="71"/>
      <c r="DJ716" s="71"/>
      <c r="DK716" s="71"/>
      <c r="DL716" s="71"/>
      <c r="DM716" s="71"/>
      <c r="DN716" s="71"/>
      <c r="DO716" s="71"/>
      <c r="DP716" s="71"/>
      <c r="DQ716" s="71"/>
      <c r="DR716" s="71"/>
      <c r="DS716" s="71"/>
      <c r="DT716" s="71"/>
      <c r="DU716" s="71"/>
      <c r="DV716" s="71"/>
      <c r="DW716" s="71"/>
      <c r="DX716" s="71"/>
      <c r="DY716" s="71"/>
      <c r="DZ716" s="71"/>
      <c r="EA716" s="71"/>
      <c r="EB716" s="71"/>
      <c r="EC716" s="71"/>
      <c r="ED716" s="71"/>
      <c r="EE716" s="71"/>
      <c r="EF716" s="71"/>
      <c r="EG716" s="71"/>
      <c r="EH716" s="71"/>
      <c r="EI716" s="74"/>
      <c r="EJ716" s="74"/>
      <c r="EK716" s="74"/>
      <c r="EL716" s="74"/>
      <c r="EM716" s="74"/>
      <c r="EN716" s="74"/>
      <c r="EO716" s="74"/>
      <c r="EP716" s="74"/>
      <c r="EQ716" s="74"/>
      <c r="ER716" s="74"/>
      <c r="ES716" s="74"/>
      <c r="ET716" s="74"/>
      <c r="EU716" s="74"/>
      <c r="EV716" s="74"/>
      <c r="EW716" s="74"/>
      <c r="EX716" s="74"/>
      <c r="EY716" s="74"/>
      <c r="EZ716" s="74"/>
      <c r="FA716" s="74"/>
      <c r="FB716" s="74"/>
    </row>
    <row r="717" spans="2:158" s="69" customFormat="1">
      <c r="B717" s="76"/>
      <c r="C717" s="77" t="s">
        <v>388</v>
      </c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2"/>
      <c r="P717" s="71"/>
      <c r="Q717" s="71"/>
      <c r="R717" s="71"/>
      <c r="S717" s="71"/>
      <c r="T717" s="71"/>
      <c r="U717" s="71"/>
      <c r="V717" s="71"/>
      <c r="W717" s="71"/>
      <c r="X717" s="71"/>
      <c r="Y717" s="73">
        <f t="shared" si="431"/>
        <v>33</v>
      </c>
      <c r="Z717" s="73"/>
      <c r="AA717" s="73"/>
      <c r="AB717" s="73"/>
      <c r="AC717" s="73"/>
      <c r="AD717" s="73"/>
      <c r="AE717" s="73"/>
      <c r="AF717" s="450">
        <f t="shared" si="436"/>
        <v>5396</v>
      </c>
      <c r="AG717" s="73">
        <f t="shared" si="432"/>
        <v>41</v>
      </c>
      <c r="AH717" s="73">
        <f t="shared" si="432"/>
        <v>0</v>
      </c>
      <c r="AI717" s="73">
        <f t="shared" si="432"/>
        <v>0</v>
      </c>
      <c r="AJ717" s="73">
        <f t="shared" si="432"/>
        <v>0</v>
      </c>
      <c r="AK717" s="73">
        <f t="shared" si="432"/>
        <v>9</v>
      </c>
      <c r="AL717" s="73">
        <f t="shared" si="432"/>
        <v>0</v>
      </c>
      <c r="AM717" s="73">
        <f t="shared" si="432"/>
        <v>0</v>
      </c>
      <c r="AN717" s="73">
        <f t="shared" si="432"/>
        <v>0</v>
      </c>
      <c r="AO717" s="73">
        <f t="shared" si="432"/>
        <v>46</v>
      </c>
      <c r="AP717" s="73">
        <f t="shared" si="432"/>
        <v>0</v>
      </c>
      <c r="AQ717" s="73">
        <f t="shared" si="432"/>
        <v>0</v>
      </c>
      <c r="AR717" s="73">
        <f t="shared" si="432"/>
        <v>0</v>
      </c>
      <c r="AS717" s="450">
        <f t="shared" si="437"/>
        <v>96</v>
      </c>
      <c r="AT717" s="450">
        <f t="shared" si="433"/>
        <v>0</v>
      </c>
      <c r="AU717" s="450">
        <f t="shared" si="433"/>
        <v>0</v>
      </c>
      <c r="AV717" s="73">
        <f t="shared" si="433"/>
        <v>0</v>
      </c>
      <c r="AW717" s="73">
        <f t="shared" si="433"/>
        <v>0</v>
      </c>
      <c r="AX717" s="73">
        <f t="shared" si="433"/>
        <v>0</v>
      </c>
      <c r="AY717" s="450">
        <f t="shared" si="433"/>
        <v>442</v>
      </c>
      <c r="AZ717" s="73">
        <f t="shared" si="433"/>
        <v>0</v>
      </c>
      <c r="BA717" s="450">
        <f t="shared" si="433"/>
        <v>0</v>
      </c>
      <c r="BB717" s="455">
        <f>SUM(BB733,BB749)</f>
        <v>0</v>
      </c>
      <c r="BC717" s="73">
        <f t="shared" si="434"/>
        <v>0</v>
      </c>
      <c r="BD717" s="73">
        <f t="shared" si="434"/>
        <v>0</v>
      </c>
      <c r="BE717" s="73">
        <f t="shared" si="434"/>
        <v>0</v>
      </c>
      <c r="BF717" s="73">
        <f t="shared" si="434"/>
        <v>0</v>
      </c>
      <c r="BG717" s="450">
        <f t="shared" si="434"/>
        <v>0</v>
      </c>
      <c r="BH717" s="450">
        <f t="shared" si="434"/>
        <v>4062</v>
      </c>
      <c r="BI717" s="450">
        <f t="shared" si="434"/>
        <v>0</v>
      </c>
      <c r="BJ717" s="450">
        <f t="shared" si="434"/>
        <v>557</v>
      </c>
      <c r="BK717" s="450">
        <f t="shared" si="434"/>
        <v>177</v>
      </c>
      <c r="BL717" s="455">
        <f t="shared" si="427"/>
        <v>62</v>
      </c>
      <c r="BM717" s="73">
        <f t="shared" si="435"/>
        <v>0</v>
      </c>
      <c r="BN717" s="73">
        <f t="shared" si="435"/>
        <v>0</v>
      </c>
      <c r="BO717" s="73">
        <f t="shared" si="435"/>
        <v>0</v>
      </c>
      <c r="BP717" s="73">
        <f t="shared" si="435"/>
        <v>62</v>
      </c>
      <c r="BQ717" s="455">
        <f t="shared" si="438"/>
        <v>5300</v>
      </c>
      <c r="BR717" s="71"/>
      <c r="BS717" s="71"/>
      <c r="BT717" s="71"/>
      <c r="BU717" s="71"/>
      <c r="BV717" s="71"/>
      <c r="BW717" s="71"/>
      <c r="BX717" s="71"/>
      <c r="BY717" s="71"/>
      <c r="BZ717" s="71"/>
      <c r="CA717" s="71"/>
      <c r="CB717" s="71"/>
      <c r="CC717" s="71"/>
      <c r="CD717" s="71"/>
      <c r="CE717" s="71"/>
      <c r="CF717" s="71"/>
      <c r="CG717" s="71"/>
      <c r="CH717" s="71"/>
      <c r="CI717" s="71"/>
      <c r="CJ717" s="71"/>
      <c r="CK717" s="71"/>
      <c r="CL717" s="71"/>
      <c r="CM717" s="71"/>
      <c r="CN717" s="71"/>
      <c r="CO717" s="71"/>
      <c r="CP717" s="190">
        <f t="shared" si="419"/>
        <v>0</v>
      </c>
      <c r="CQ717" s="71"/>
      <c r="CR717" s="71"/>
      <c r="CS717" s="71"/>
      <c r="CT717" s="71"/>
      <c r="CU717" s="71"/>
      <c r="CV717" s="71"/>
      <c r="CW717" s="71"/>
      <c r="CX717" s="71"/>
      <c r="CY717" s="71"/>
      <c r="CZ717" s="71"/>
      <c r="DA717" s="71"/>
      <c r="DB717" s="190">
        <f t="shared" si="420"/>
        <v>0</v>
      </c>
      <c r="DC717" s="71">
        <f t="shared" si="416"/>
        <v>0</v>
      </c>
      <c r="DD717" s="71"/>
      <c r="DE717" s="71"/>
      <c r="DF717" s="71"/>
      <c r="DG717" s="190">
        <f t="shared" si="417"/>
        <v>0</v>
      </c>
      <c r="DH717" s="71">
        <f t="shared" si="418"/>
        <v>0</v>
      </c>
      <c r="DI717" s="71"/>
      <c r="DJ717" s="71"/>
      <c r="DK717" s="71"/>
      <c r="DL717" s="71"/>
      <c r="DM717" s="71"/>
      <c r="DN717" s="71"/>
      <c r="DO717" s="71"/>
      <c r="DP717" s="71"/>
      <c r="DQ717" s="71"/>
      <c r="DR717" s="71"/>
      <c r="DS717" s="71"/>
      <c r="DT717" s="71"/>
      <c r="DU717" s="71"/>
      <c r="DV717" s="71"/>
      <c r="DW717" s="71"/>
      <c r="DX717" s="71"/>
      <c r="DY717" s="71"/>
      <c r="DZ717" s="71"/>
      <c r="EA717" s="71"/>
      <c r="EB717" s="71"/>
      <c r="EC717" s="71"/>
      <c r="ED717" s="71"/>
      <c r="EE717" s="71"/>
      <c r="EF717" s="71"/>
      <c r="EG717" s="71"/>
      <c r="EH717" s="71"/>
      <c r="EI717" s="74"/>
      <c r="EJ717" s="74"/>
      <c r="EK717" s="74"/>
      <c r="EL717" s="74"/>
      <c r="EM717" s="74"/>
      <c r="EN717" s="74"/>
      <c r="EO717" s="74"/>
      <c r="EP717" s="74"/>
      <c r="EQ717" s="74"/>
      <c r="ER717" s="74"/>
      <c r="ES717" s="74"/>
      <c r="ET717" s="74"/>
      <c r="EU717" s="74"/>
      <c r="EV717" s="74"/>
      <c r="EW717" s="74"/>
      <c r="EX717" s="74"/>
      <c r="EY717" s="74"/>
      <c r="EZ717" s="74"/>
      <c r="FA717" s="74"/>
      <c r="FB717" s="74"/>
    </row>
    <row r="718" spans="2:158" s="69" customFormat="1">
      <c r="B718" s="76"/>
      <c r="C718" s="77" t="s">
        <v>389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2"/>
      <c r="P718" s="71"/>
      <c r="Q718" s="71"/>
      <c r="R718" s="71"/>
      <c r="S718" s="71"/>
      <c r="T718" s="71"/>
      <c r="U718" s="71"/>
      <c r="V718" s="71"/>
      <c r="W718" s="71"/>
      <c r="X718" s="71"/>
      <c r="Y718" s="73">
        <f t="shared" si="431"/>
        <v>16</v>
      </c>
      <c r="Z718" s="73"/>
      <c r="AA718" s="73"/>
      <c r="AB718" s="73"/>
      <c r="AC718" s="73"/>
      <c r="AD718" s="73"/>
      <c r="AE718" s="73"/>
      <c r="AF718" s="451">
        <f t="shared" si="436"/>
        <v>2066</v>
      </c>
      <c r="AG718" s="73">
        <f t="shared" si="432"/>
        <v>3</v>
      </c>
      <c r="AH718" s="73">
        <f t="shared" si="432"/>
        <v>0</v>
      </c>
      <c r="AI718" s="73">
        <f t="shared" si="432"/>
        <v>0</v>
      </c>
      <c r="AJ718" s="73">
        <f t="shared" si="432"/>
        <v>0</v>
      </c>
      <c r="AK718" s="73">
        <f t="shared" si="432"/>
        <v>0</v>
      </c>
      <c r="AL718" s="73">
        <f t="shared" si="432"/>
        <v>0</v>
      </c>
      <c r="AM718" s="73">
        <f t="shared" si="432"/>
        <v>0</v>
      </c>
      <c r="AN718" s="73">
        <f t="shared" si="432"/>
        <v>0</v>
      </c>
      <c r="AO718" s="73">
        <f t="shared" si="432"/>
        <v>278</v>
      </c>
      <c r="AP718" s="73">
        <f t="shared" si="432"/>
        <v>0</v>
      </c>
      <c r="AQ718" s="73">
        <f t="shared" si="432"/>
        <v>105</v>
      </c>
      <c r="AR718" s="73">
        <f t="shared" si="432"/>
        <v>0</v>
      </c>
      <c r="AS718" s="450">
        <f t="shared" si="437"/>
        <v>281</v>
      </c>
      <c r="AT718" s="450">
        <f t="shared" si="433"/>
        <v>0</v>
      </c>
      <c r="AU718" s="450">
        <f t="shared" si="433"/>
        <v>0</v>
      </c>
      <c r="AV718" s="73">
        <f t="shared" si="433"/>
        <v>0</v>
      </c>
      <c r="AW718" s="73">
        <f t="shared" si="433"/>
        <v>0</v>
      </c>
      <c r="AX718" s="73">
        <f t="shared" si="433"/>
        <v>0</v>
      </c>
      <c r="AY718" s="450">
        <f t="shared" si="433"/>
        <v>0</v>
      </c>
      <c r="AZ718" s="73">
        <f t="shared" si="433"/>
        <v>0</v>
      </c>
      <c r="BA718" s="450">
        <f t="shared" si="433"/>
        <v>0</v>
      </c>
      <c r="BB718" s="450">
        <f t="shared" si="425"/>
        <v>0</v>
      </c>
      <c r="BC718" s="73">
        <f t="shared" si="434"/>
        <v>0</v>
      </c>
      <c r="BD718" s="73">
        <f t="shared" si="434"/>
        <v>0</v>
      </c>
      <c r="BE718" s="73">
        <f t="shared" si="434"/>
        <v>0</v>
      </c>
      <c r="BF718" s="73">
        <f t="shared" si="434"/>
        <v>0</v>
      </c>
      <c r="BG718" s="450">
        <f t="shared" si="434"/>
        <v>0</v>
      </c>
      <c r="BH718" s="450">
        <f t="shared" si="434"/>
        <v>1205</v>
      </c>
      <c r="BI718" s="450">
        <f t="shared" si="434"/>
        <v>0</v>
      </c>
      <c r="BJ718" s="450">
        <f t="shared" si="434"/>
        <v>151</v>
      </c>
      <c r="BK718" s="450">
        <f t="shared" si="434"/>
        <v>18</v>
      </c>
      <c r="BL718" s="455">
        <f t="shared" si="427"/>
        <v>411</v>
      </c>
      <c r="BM718" s="73">
        <f t="shared" si="435"/>
        <v>0</v>
      </c>
      <c r="BN718" s="73">
        <f t="shared" si="435"/>
        <v>0</v>
      </c>
      <c r="BO718" s="73">
        <f t="shared" si="435"/>
        <v>0</v>
      </c>
      <c r="BP718" s="73">
        <f t="shared" si="435"/>
        <v>411</v>
      </c>
      <c r="BQ718" s="455">
        <f t="shared" si="438"/>
        <v>1785</v>
      </c>
      <c r="BR718" s="71"/>
      <c r="BS718" s="71"/>
      <c r="BT718" s="71"/>
      <c r="BU718" s="71"/>
      <c r="BV718" s="71"/>
      <c r="BW718" s="71"/>
      <c r="BX718" s="71"/>
      <c r="BY718" s="71"/>
      <c r="BZ718" s="71"/>
      <c r="CA718" s="71"/>
      <c r="CB718" s="71"/>
      <c r="CC718" s="71"/>
      <c r="CD718" s="71"/>
      <c r="CE718" s="71"/>
      <c r="CF718" s="71"/>
      <c r="CG718" s="71"/>
      <c r="CH718" s="71"/>
      <c r="CI718" s="71"/>
      <c r="CJ718" s="71"/>
      <c r="CK718" s="71"/>
      <c r="CL718" s="71"/>
      <c r="CM718" s="71"/>
      <c r="CN718" s="71"/>
      <c r="CO718" s="71"/>
      <c r="CP718" s="190">
        <f t="shared" si="419"/>
        <v>0</v>
      </c>
      <c r="CQ718" s="71"/>
      <c r="CR718" s="71"/>
      <c r="CS718" s="71"/>
      <c r="CT718" s="71"/>
      <c r="CU718" s="71"/>
      <c r="CV718" s="71"/>
      <c r="CW718" s="71"/>
      <c r="CX718" s="71"/>
      <c r="CY718" s="71"/>
      <c r="CZ718" s="71"/>
      <c r="DA718" s="71"/>
      <c r="DB718" s="190">
        <f t="shared" si="420"/>
        <v>0</v>
      </c>
      <c r="DC718" s="71">
        <f t="shared" si="416"/>
        <v>0</v>
      </c>
      <c r="DD718" s="71"/>
      <c r="DE718" s="71"/>
      <c r="DF718" s="71"/>
      <c r="DG718" s="190">
        <f t="shared" si="417"/>
        <v>0</v>
      </c>
      <c r="DH718" s="71">
        <f t="shared" si="418"/>
        <v>0</v>
      </c>
      <c r="DI718" s="71"/>
      <c r="DJ718" s="71"/>
      <c r="DK718" s="71"/>
      <c r="DL718" s="71"/>
      <c r="DM718" s="71"/>
      <c r="DN718" s="71"/>
      <c r="DO718" s="71"/>
      <c r="DP718" s="71"/>
      <c r="DQ718" s="71"/>
      <c r="DR718" s="71"/>
      <c r="DS718" s="71"/>
      <c r="DT718" s="71"/>
      <c r="DU718" s="71"/>
      <c r="DV718" s="71"/>
      <c r="DW718" s="71"/>
      <c r="DX718" s="71"/>
      <c r="DY718" s="71"/>
      <c r="DZ718" s="71"/>
      <c r="EA718" s="71"/>
      <c r="EB718" s="71"/>
      <c r="EC718" s="71"/>
      <c r="ED718" s="71"/>
      <c r="EE718" s="71"/>
      <c r="EF718" s="71"/>
      <c r="EG718" s="71"/>
      <c r="EH718" s="71"/>
      <c r="EI718" s="74"/>
      <c r="EJ718" s="74"/>
      <c r="EK718" s="74"/>
      <c r="EL718" s="74"/>
      <c r="EM718" s="74"/>
      <c r="EN718" s="74"/>
      <c r="EO718" s="74"/>
      <c r="EP718" s="74"/>
      <c r="EQ718" s="74"/>
      <c r="ER718" s="74"/>
      <c r="ES718" s="74"/>
      <c r="ET718" s="74"/>
      <c r="EU718" s="74"/>
      <c r="EV718" s="74"/>
      <c r="EW718" s="74"/>
      <c r="EX718" s="74"/>
      <c r="EY718" s="74"/>
      <c r="EZ718" s="74"/>
      <c r="FA718" s="74"/>
      <c r="FB718" s="74"/>
    </row>
    <row r="719" spans="2:158" s="69" customFormat="1">
      <c r="B719" s="76"/>
      <c r="C719" s="77" t="s">
        <v>390</v>
      </c>
      <c r="D719" s="71"/>
      <c r="E719" s="71"/>
      <c r="F719" s="71"/>
      <c r="G719" s="71"/>
      <c r="H719" s="71"/>
      <c r="I719" s="71"/>
      <c r="J719" s="71"/>
      <c r="K719" s="71"/>
      <c r="L719" s="71"/>
      <c r="M719" s="71"/>
      <c r="N719" s="71"/>
      <c r="O719" s="72"/>
      <c r="P719" s="71"/>
      <c r="Q719" s="71"/>
      <c r="R719" s="71"/>
      <c r="S719" s="71"/>
      <c r="T719" s="71"/>
      <c r="U719" s="71"/>
      <c r="V719" s="71"/>
      <c r="W719" s="71"/>
      <c r="X719" s="71"/>
      <c r="Y719" s="73">
        <f t="shared" si="431"/>
        <v>23</v>
      </c>
      <c r="Z719" s="73"/>
      <c r="AA719" s="73"/>
      <c r="AB719" s="73"/>
      <c r="AC719" s="73"/>
      <c r="AD719" s="73"/>
      <c r="AE719" s="73"/>
      <c r="AF719" s="450">
        <f t="shared" si="436"/>
        <v>3062</v>
      </c>
      <c r="AG719" s="73">
        <f t="shared" si="432"/>
        <v>125</v>
      </c>
      <c r="AH719" s="73">
        <f t="shared" si="432"/>
        <v>3</v>
      </c>
      <c r="AI719" s="73">
        <f t="shared" si="432"/>
        <v>3</v>
      </c>
      <c r="AJ719" s="73">
        <f t="shared" si="432"/>
        <v>0</v>
      </c>
      <c r="AK719" s="73">
        <f t="shared" si="432"/>
        <v>20</v>
      </c>
      <c r="AL719" s="73">
        <f t="shared" si="432"/>
        <v>0</v>
      </c>
      <c r="AM719" s="73">
        <f t="shared" si="432"/>
        <v>0</v>
      </c>
      <c r="AN719" s="73">
        <f t="shared" si="432"/>
        <v>0</v>
      </c>
      <c r="AO719" s="73">
        <f t="shared" si="432"/>
        <v>379</v>
      </c>
      <c r="AP719" s="73">
        <f t="shared" si="432"/>
        <v>0</v>
      </c>
      <c r="AQ719" s="73">
        <f t="shared" si="432"/>
        <v>79</v>
      </c>
      <c r="AR719" s="73">
        <f t="shared" si="432"/>
        <v>0</v>
      </c>
      <c r="AS719" s="450">
        <f t="shared" si="437"/>
        <v>527</v>
      </c>
      <c r="AT719" s="450">
        <f t="shared" si="433"/>
        <v>0</v>
      </c>
      <c r="AU719" s="450">
        <f t="shared" si="433"/>
        <v>0</v>
      </c>
      <c r="AV719" s="73">
        <f t="shared" si="433"/>
        <v>0</v>
      </c>
      <c r="AW719" s="73">
        <f t="shared" si="433"/>
        <v>0</v>
      </c>
      <c r="AX719" s="73">
        <f t="shared" si="433"/>
        <v>0</v>
      </c>
      <c r="AY719" s="450">
        <f t="shared" si="433"/>
        <v>187</v>
      </c>
      <c r="AZ719" s="73">
        <f t="shared" si="433"/>
        <v>184</v>
      </c>
      <c r="BA719" s="450">
        <f t="shared" si="433"/>
        <v>0</v>
      </c>
      <c r="BB719" s="450">
        <f t="shared" si="425"/>
        <v>29</v>
      </c>
      <c r="BC719" s="73">
        <f t="shared" si="434"/>
        <v>0</v>
      </c>
      <c r="BD719" s="73">
        <f t="shared" si="434"/>
        <v>29</v>
      </c>
      <c r="BE719" s="73">
        <f t="shared" si="434"/>
        <v>26</v>
      </c>
      <c r="BF719" s="73">
        <f t="shared" si="434"/>
        <v>0</v>
      </c>
      <c r="BG719" s="450">
        <f t="shared" si="434"/>
        <v>0</v>
      </c>
      <c r="BH719" s="450">
        <f t="shared" si="434"/>
        <v>1799</v>
      </c>
      <c r="BI719" s="450">
        <f t="shared" si="434"/>
        <v>0</v>
      </c>
      <c r="BJ719" s="450">
        <f t="shared" si="434"/>
        <v>108</v>
      </c>
      <c r="BK719" s="450">
        <f t="shared" si="434"/>
        <v>0</v>
      </c>
      <c r="BL719" s="455">
        <f t="shared" si="427"/>
        <v>412</v>
      </c>
      <c r="BM719" s="73">
        <f t="shared" si="435"/>
        <v>0</v>
      </c>
      <c r="BN719" s="73">
        <f t="shared" si="435"/>
        <v>0</v>
      </c>
      <c r="BO719" s="73">
        <f t="shared" si="435"/>
        <v>0</v>
      </c>
      <c r="BP719" s="73">
        <f t="shared" si="435"/>
        <v>412</v>
      </c>
      <c r="BQ719" s="455">
        <f t="shared" si="438"/>
        <v>2535</v>
      </c>
      <c r="BR719" s="71"/>
      <c r="BS719" s="71"/>
      <c r="BT719" s="71"/>
      <c r="BU719" s="71"/>
      <c r="BV719" s="71"/>
      <c r="BW719" s="71"/>
      <c r="BX719" s="71"/>
      <c r="BY719" s="71"/>
      <c r="BZ719" s="71"/>
      <c r="CA719" s="71"/>
      <c r="CB719" s="71"/>
      <c r="CC719" s="71"/>
      <c r="CD719" s="71"/>
      <c r="CE719" s="71"/>
      <c r="CF719" s="71"/>
      <c r="CG719" s="71"/>
      <c r="CH719" s="71"/>
      <c r="CI719" s="71"/>
      <c r="CJ719" s="71"/>
      <c r="CK719" s="71"/>
      <c r="CL719" s="71"/>
      <c r="CM719" s="71"/>
      <c r="CN719" s="71"/>
      <c r="CO719" s="71"/>
      <c r="CP719" s="190">
        <f t="shared" si="419"/>
        <v>0</v>
      </c>
      <c r="CQ719" s="71"/>
      <c r="CR719" s="71"/>
      <c r="CS719" s="71"/>
      <c r="CT719" s="71"/>
      <c r="CU719" s="71"/>
      <c r="CV719" s="71"/>
      <c r="CW719" s="71"/>
      <c r="CX719" s="71"/>
      <c r="CY719" s="71"/>
      <c r="CZ719" s="71"/>
      <c r="DA719" s="71"/>
      <c r="DB719" s="190">
        <f t="shared" si="420"/>
        <v>0</v>
      </c>
      <c r="DC719" s="71">
        <f t="shared" si="416"/>
        <v>0</v>
      </c>
      <c r="DD719" s="71"/>
      <c r="DE719" s="71"/>
      <c r="DF719" s="71"/>
      <c r="DG719" s="190">
        <f t="shared" si="417"/>
        <v>0</v>
      </c>
      <c r="DH719" s="71">
        <f t="shared" si="418"/>
        <v>0</v>
      </c>
      <c r="DI719" s="71"/>
      <c r="DJ719" s="71"/>
      <c r="DK719" s="71"/>
      <c r="DL719" s="71"/>
      <c r="DM719" s="71"/>
      <c r="DN719" s="71"/>
      <c r="DO719" s="71"/>
      <c r="DP719" s="71"/>
      <c r="DQ719" s="71"/>
      <c r="DR719" s="71"/>
      <c r="DS719" s="71"/>
      <c r="DT719" s="71"/>
      <c r="DU719" s="71"/>
      <c r="DV719" s="71"/>
      <c r="DW719" s="71"/>
      <c r="DX719" s="71"/>
      <c r="DY719" s="71"/>
      <c r="DZ719" s="71"/>
      <c r="EA719" s="71"/>
      <c r="EB719" s="71"/>
      <c r="EC719" s="71"/>
      <c r="ED719" s="71"/>
      <c r="EE719" s="71"/>
      <c r="EF719" s="71"/>
      <c r="EG719" s="71"/>
      <c r="EH719" s="71"/>
      <c r="EI719" s="74"/>
      <c r="EJ719" s="74"/>
      <c r="EK719" s="74"/>
      <c r="EL719" s="74"/>
      <c r="EM719" s="74"/>
      <c r="EN719" s="74"/>
      <c r="EO719" s="74"/>
      <c r="EP719" s="74"/>
      <c r="EQ719" s="74"/>
      <c r="ER719" s="74"/>
      <c r="ES719" s="74"/>
      <c r="ET719" s="74"/>
      <c r="EU719" s="74"/>
      <c r="EV719" s="74"/>
      <c r="EW719" s="74"/>
      <c r="EX719" s="74"/>
      <c r="EY719" s="74"/>
      <c r="EZ719" s="74"/>
      <c r="FA719" s="74"/>
      <c r="FB719" s="74"/>
    </row>
    <row r="720" spans="2:158" s="69" customFormat="1">
      <c r="B720" s="76"/>
      <c r="C720" s="77" t="s">
        <v>391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2"/>
      <c r="P720" s="71"/>
      <c r="Q720" s="71"/>
      <c r="R720" s="71"/>
      <c r="S720" s="71"/>
      <c r="T720" s="71"/>
      <c r="U720" s="71"/>
      <c r="V720" s="71"/>
      <c r="W720" s="71"/>
      <c r="X720" s="71"/>
      <c r="Y720" s="73">
        <f t="shared" si="431"/>
        <v>38</v>
      </c>
      <c r="Z720" s="73"/>
      <c r="AA720" s="73"/>
      <c r="AB720" s="73"/>
      <c r="AC720" s="73"/>
      <c r="AD720" s="73"/>
      <c r="AE720" s="73"/>
      <c r="AF720" s="450">
        <f t="shared" si="436"/>
        <v>5876</v>
      </c>
      <c r="AG720" s="73">
        <f t="shared" si="432"/>
        <v>172</v>
      </c>
      <c r="AH720" s="73">
        <f t="shared" si="432"/>
        <v>1</v>
      </c>
      <c r="AI720" s="73">
        <f t="shared" si="432"/>
        <v>1</v>
      </c>
      <c r="AJ720" s="73">
        <f t="shared" si="432"/>
        <v>0</v>
      </c>
      <c r="AK720" s="73">
        <f t="shared" si="432"/>
        <v>0</v>
      </c>
      <c r="AL720" s="73">
        <f t="shared" si="432"/>
        <v>0</v>
      </c>
      <c r="AM720" s="73">
        <f t="shared" si="432"/>
        <v>0</v>
      </c>
      <c r="AN720" s="73">
        <f t="shared" si="432"/>
        <v>0</v>
      </c>
      <c r="AO720" s="73">
        <f t="shared" si="432"/>
        <v>482</v>
      </c>
      <c r="AP720" s="73">
        <f t="shared" si="432"/>
        <v>0</v>
      </c>
      <c r="AQ720" s="73">
        <f t="shared" si="432"/>
        <v>78</v>
      </c>
      <c r="AR720" s="73">
        <f t="shared" si="432"/>
        <v>0</v>
      </c>
      <c r="AS720" s="450">
        <f t="shared" si="437"/>
        <v>655</v>
      </c>
      <c r="AT720" s="450">
        <f t="shared" si="433"/>
        <v>0</v>
      </c>
      <c r="AU720" s="450">
        <f t="shared" si="433"/>
        <v>139</v>
      </c>
      <c r="AV720" s="73">
        <f t="shared" si="433"/>
        <v>139</v>
      </c>
      <c r="AW720" s="73">
        <f t="shared" si="433"/>
        <v>0</v>
      </c>
      <c r="AX720" s="73">
        <f t="shared" si="433"/>
        <v>0</v>
      </c>
      <c r="AY720" s="450">
        <f t="shared" si="433"/>
        <v>138</v>
      </c>
      <c r="AZ720" s="73">
        <f t="shared" si="433"/>
        <v>85</v>
      </c>
      <c r="BA720" s="450">
        <f t="shared" si="433"/>
        <v>245</v>
      </c>
      <c r="BB720" s="450">
        <f t="shared" si="425"/>
        <v>1392</v>
      </c>
      <c r="BC720" s="73">
        <f t="shared" si="434"/>
        <v>15</v>
      </c>
      <c r="BD720" s="73">
        <f t="shared" si="434"/>
        <v>1082</v>
      </c>
      <c r="BE720" s="73">
        <f t="shared" si="434"/>
        <v>313</v>
      </c>
      <c r="BF720" s="73">
        <f t="shared" si="434"/>
        <v>295</v>
      </c>
      <c r="BG720" s="450">
        <f t="shared" si="434"/>
        <v>4</v>
      </c>
      <c r="BH720" s="450">
        <f t="shared" si="434"/>
        <v>1603</v>
      </c>
      <c r="BI720" s="450">
        <f t="shared" si="434"/>
        <v>41</v>
      </c>
      <c r="BJ720" s="450">
        <f t="shared" si="434"/>
        <v>341</v>
      </c>
      <c r="BK720" s="450">
        <f t="shared" si="434"/>
        <v>0</v>
      </c>
      <c r="BL720" s="455">
        <f t="shared" si="427"/>
        <v>1318</v>
      </c>
      <c r="BM720" s="73">
        <f t="shared" si="435"/>
        <v>0</v>
      </c>
      <c r="BN720" s="73">
        <f t="shared" si="435"/>
        <v>0</v>
      </c>
      <c r="BO720" s="73">
        <f t="shared" si="435"/>
        <v>0</v>
      </c>
      <c r="BP720" s="73">
        <f t="shared" si="435"/>
        <v>1318</v>
      </c>
      <c r="BQ720" s="455">
        <f t="shared" si="438"/>
        <v>5221</v>
      </c>
      <c r="BR720" s="71"/>
      <c r="BS720" s="71"/>
      <c r="BT720" s="71"/>
      <c r="BU720" s="71"/>
      <c r="BV720" s="71"/>
      <c r="BW720" s="71"/>
      <c r="BX720" s="71"/>
      <c r="BY720" s="71"/>
      <c r="BZ720" s="71"/>
      <c r="CA720" s="71"/>
      <c r="CB720" s="71"/>
      <c r="CC720" s="71"/>
      <c r="CD720" s="71"/>
      <c r="CE720" s="71"/>
      <c r="CF720" s="71"/>
      <c r="CG720" s="71"/>
      <c r="CH720" s="71"/>
      <c r="CI720" s="71"/>
      <c r="CJ720" s="71"/>
      <c r="CK720" s="71"/>
      <c r="CL720" s="71"/>
      <c r="CM720" s="71"/>
      <c r="CN720" s="71"/>
      <c r="CO720" s="71"/>
      <c r="CP720" s="190">
        <f t="shared" si="419"/>
        <v>0</v>
      </c>
      <c r="CQ720" s="71"/>
      <c r="CR720" s="71"/>
      <c r="CS720" s="71"/>
      <c r="CT720" s="71"/>
      <c r="CU720" s="71"/>
      <c r="CV720" s="71"/>
      <c r="CW720" s="71"/>
      <c r="CX720" s="71"/>
      <c r="CY720" s="71"/>
      <c r="CZ720" s="71"/>
      <c r="DA720" s="71"/>
      <c r="DB720" s="190">
        <f t="shared" si="420"/>
        <v>0</v>
      </c>
      <c r="DC720" s="71">
        <f t="shared" si="416"/>
        <v>0</v>
      </c>
      <c r="DD720" s="71"/>
      <c r="DE720" s="71"/>
      <c r="DF720" s="71"/>
      <c r="DG720" s="190">
        <f t="shared" si="417"/>
        <v>0</v>
      </c>
      <c r="DH720" s="71">
        <f t="shared" si="418"/>
        <v>0</v>
      </c>
      <c r="DI720" s="71"/>
      <c r="DJ720" s="71"/>
      <c r="DK720" s="71"/>
      <c r="DL720" s="71"/>
      <c r="DM720" s="71"/>
      <c r="DN720" s="71"/>
      <c r="DO720" s="71"/>
      <c r="DP720" s="71"/>
      <c r="DQ720" s="71"/>
      <c r="DR720" s="71"/>
      <c r="DS720" s="71"/>
      <c r="DT720" s="71"/>
      <c r="DU720" s="71"/>
      <c r="DV720" s="71"/>
      <c r="DW720" s="71"/>
      <c r="DX720" s="71"/>
      <c r="DY720" s="71"/>
      <c r="DZ720" s="71"/>
      <c r="EA720" s="71"/>
      <c r="EB720" s="71"/>
      <c r="EC720" s="71"/>
      <c r="ED720" s="71"/>
      <c r="EE720" s="71"/>
      <c r="EF720" s="71"/>
      <c r="EG720" s="71"/>
      <c r="EH720" s="71"/>
      <c r="EI720" s="74"/>
      <c r="EJ720" s="74"/>
      <c r="EK720" s="74"/>
      <c r="EL720" s="74"/>
      <c r="EM720" s="74"/>
      <c r="EN720" s="74"/>
      <c r="EO720" s="74"/>
      <c r="EP720" s="74"/>
      <c r="EQ720" s="74"/>
      <c r="ER720" s="74"/>
      <c r="ES720" s="74"/>
      <c r="ET720" s="74"/>
      <c r="EU720" s="74"/>
      <c r="EV720" s="74"/>
      <c r="EW720" s="74"/>
      <c r="EX720" s="74"/>
      <c r="EY720" s="74"/>
      <c r="EZ720" s="74"/>
      <c r="FA720" s="74"/>
      <c r="FB720" s="74"/>
    </row>
    <row r="721" spans="2:158" s="69" customFormat="1">
      <c r="B721" s="76"/>
      <c r="C721" s="77" t="s">
        <v>392</v>
      </c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2"/>
      <c r="P721" s="71"/>
      <c r="Q721" s="71"/>
      <c r="R721" s="71"/>
      <c r="S721" s="71"/>
      <c r="T721" s="71"/>
      <c r="U721" s="71"/>
      <c r="V721" s="71"/>
      <c r="W721" s="71"/>
      <c r="X721" s="71"/>
      <c r="Y721" s="73">
        <f t="shared" si="431"/>
        <v>16</v>
      </c>
      <c r="Z721" s="73"/>
      <c r="AA721" s="73"/>
      <c r="AB721" s="73"/>
      <c r="AC721" s="73"/>
      <c r="AD721" s="73"/>
      <c r="AE721" s="73"/>
      <c r="AF721" s="450">
        <f t="shared" si="436"/>
        <v>5071</v>
      </c>
      <c r="AG721" s="73">
        <f t="shared" si="432"/>
        <v>1385</v>
      </c>
      <c r="AH721" s="73">
        <f t="shared" si="432"/>
        <v>0</v>
      </c>
      <c r="AI721" s="73">
        <f t="shared" si="432"/>
        <v>0</v>
      </c>
      <c r="AJ721" s="73">
        <f t="shared" si="432"/>
        <v>0</v>
      </c>
      <c r="AK721" s="73">
        <f t="shared" si="432"/>
        <v>0</v>
      </c>
      <c r="AL721" s="73">
        <f t="shared" si="432"/>
        <v>0</v>
      </c>
      <c r="AM721" s="73">
        <f t="shared" si="432"/>
        <v>0</v>
      </c>
      <c r="AN721" s="73">
        <f t="shared" si="432"/>
        <v>0</v>
      </c>
      <c r="AO721" s="73">
        <f t="shared" si="432"/>
        <v>1337</v>
      </c>
      <c r="AP721" s="73">
        <f t="shared" si="432"/>
        <v>206</v>
      </c>
      <c r="AQ721" s="73">
        <f t="shared" si="432"/>
        <v>1</v>
      </c>
      <c r="AR721" s="73">
        <f t="shared" si="432"/>
        <v>0</v>
      </c>
      <c r="AS721" s="450">
        <f t="shared" si="437"/>
        <v>2722</v>
      </c>
      <c r="AT721" s="450">
        <f t="shared" si="433"/>
        <v>0</v>
      </c>
      <c r="AU721" s="450">
        <f t="shared" si="433"/>
        <v>357</v>
      </c>
      <c r="AV721" s="73">
        <f t="shared" si="433"/>
        <v>357</v>
      </c>
      <c r="AW721" s="73">
        <f t="shared" si="433"/>
        <v>0</v>
      </c>
      <c r="AX721" s="73">
        <f t="shared" si="433"/>
        <v>0</v>
      </c>
      <c r="AY721" s="450">
        <f t="shared" si="433"/>
        <v>173</v>
      </c>
      <c r="AZ721" s="73">
        <f t="shared" si="433"/>
        <v>131</v>
      </c>
      <c r="BA721" s="450">
        <f t="shared" si="433"/>
        <v>21</v>
      </c>
      <c r="BB721" s="450">
        <f t="shared" si="425"/>
        <v>5</v>
      </c>
      <c r="BC721" s="73">
        <f t="shared" si="434"/>
        <v>0</v>
      </c>
      <c r="BD721" s="73">
        <f t="shared" si="434"/>
        <v>3</v>
      </c>
      <c r="BE721" s="73">
        <f t="shared" si="434"/>
        <v>0</v>
      </c>
      <c r="BF721" s="73">
        <f t="shared" si="434"/>
        <v>2</v>
      </c>
      <c r="BG721" s="450">
        <f t="shared" si="434"/>
        <v>0</v>
      </c>
      <c r="BH721" s="450">
        <f t="shared" si="434"/>
        <v>1536</v>
      </c>
      <c r="BI721" s="450">
        <f t="shared" si="434"/>
        <v>6</v>
      </c>
      <c r="BJ721" s="450">
        <f t="shared" si="434"/>
        <v>139</v>
      </c>
      <c r="BK721" s="450">
        <f t="shared" si="434"/>
        <v>0</v>
      </c>
      <c r="BL721" s="455">
        <f t="shared" si="427"/>
        <v>112</v>
      </c>
      <c r="BM721" s="73">
        <f t="shared" si="435"/>
        <v>0</v>
      </c>
      <c r="BN721" s="73">
        <f t="shared" si="435"/>
        <v>0</v>
      </c>
      <c r="BO721" s="73">
        <f t="shared" si="435"/>
        <v>0</v>
      </c>
      <c r="BP721" s="73">
        <f t="shared" si="435"/>
        <v>112</v>
      </c>
      <c r="BQ721" s="455">
        <f t="shared" si="438"/>
        <v>2349</v>
      </c>
      <c r="BR721" s="71"/>
      <c r="BS721" s="71"/>
      <c r="BT721" s="71"/>
      <c r="BU721" s="71"/>
      <c r="BV721" s="71"/>
      <c r="BW721" s="71"/>
      <c r="BX721" s="71"/>
      <c r="BY721" s="71"/>
      <c r="BZ721" s="71"/>
      <c r="CA721" s="71"/>
      <c r="CB721" s="71"/>
      <c r="CC721" s="71"/>
      <c r="CD721" s="71"/>
      <c r="CE721" s="71"/>
      <c r="CF721" s="71"/>
      <c r="CG721" s="71"/>
      <c r="CH721" s="71"/>
      <c r="CI721" s="71"/>
      <c r="CJ721" s="71"/>
      <c r="CK721" s="71"/>
      <c r="CL721" s="71"/>
      <c r="CM721" s="71"/>
      <c r="CN721" s="71"/>
      <c r="CO721" s="71"/>
      <c r="CP721" s="190">
        <f t="shared" si="419"/>
        <v>0</v>
      </c>
      <c r="CQ721" s="71"/>
      <c r="CR721" s="71"/>
      <c r="CS721" s="71"/>
      <c r="CT721" s="71"/>
      <c r="CU721" s="71"/>
      <c r="CV721" s="71"/>
      <c r="CW721" s="71"/>
      <c r="CX721" s="71"/>
      <c r="CY721" s="71"/>
      <c r="CZ721" s="71"/>
      <c r="DA721" s="71"/>
      <c r="DB721" s="190">
        <f t="shared" si="420"/>
        <v>0</v>
      </c>
      <c r="DC721" s="71">
        <f t="shared" si="416"/>
        <v>0</v>
      </c>
      <c r="DD721" s="71"/>
      <c r="DE721" s="71"/>
      <c r="DF721" s="71"/>
      <c r="DG721" s="190">
        <f t="shared" si="417"/>
        <v>0</v>
      </c>
      <c r="DH721" s="71">
        <f t="shared" si="418"/>
        <v>0</v>
      </c>
      <c r="DI721" s="71"/>
      <c r="DJ721" s="71"/>
      <c r="DK721" s="71"/>
      <c r="DL721" s="71"/>
      <c r="DM721" s="71"/>
      <c r="DN721" s="71"/>
      <c r="DO721" s="71"/>
      <c r="DP721" s="71"/>
      <c r="DQ721" s="71"/>
      <c r="DR721" s="71"/>
      <c r="DS721" s="71"/>
      <c r="DT721" s="71"/>
      <c r="DU721" s="71"/>
      <c r="DV721" s="71"/>
      <c r="DW721" s="71"/>
      <c r="DX721" s="71"/>
      <c r="DY721" s="71"/>
      <c r="DZ721" s="71"/>
      <c r="EA721" s="71"/>
      <c r="EB721" s="71"/>
      <c r="EC721" s="71"/>
      <c r="ED721" s="71"/>
      <c r="EE721" s="71"/>
      <c r="EF721" s="71"/>
      <c r="EG721" s="71"/>
      <c r="EH721" s="71"/>
      <c r="EI721" s="74"/>
      <c r="EJ721" s="74"/>
      <c r="EK721" s="74"/>
      <c r="EL721" s="74"/>
      <c r="EM721" s="74"/>
      <c r="EN721" s="74"/>
      <c r="EO721" s="74"/>
      <c r="EP721" s="74"/>
      <c r="EQ721" s="74"/>
      <c r="ER721" s="74"/>
      <c r="ES721" s="74"/>
      <c r="ET721" s="74"/>
      <c r="EU721" s="74"/>
      <c r="EV721" s="74"/>
      <c r="EW721" s="74"/>
      <c r="EX721" s="74"/>
      <c r="EY721" s="74"/>
      <c r="EZ721" s="74"/>
      <c r="FA721" s="74"/>
      <c r="FB721" s="74"/>
    </row>
    <row r="722" spans="2:158" s="69" customFormat="1">
      <c r="B722" s="76"/>
      <c r="C722" s="77" t="s">
        <v>393</v>
      </c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2"/>
      <c r="P722" s="71"/>
      <c r="Q722" s="71"/>
      <c r="R722" s="71"/>
      <c r="S722" s="71"/>
      <c r="T722" s="71"/>
      <c r="U722" s="71"/>
      <c r="V722" s="71"/>
      <c r="W722" s="71"/>
      <c r="X722" s="71"/>
      <c r="Y722" s="73">
        <f t="shared" si="431"/>
        <v>18</v>
      </c>
      <c r="Z722" s="73"/>
      <c r="AA722" s="73"/>
      <c r="AB722" s="73"/>
      <c r="AC722" s="73"/>
      <c r="AD722" s="73"/>
      <c r="AE722" s="73"/>
      <c r="AF722" s="450">
        <f t="shared" si="436"/>
        <v>1625</v>
      </c>
      <c r="AG722" s="73">
        <f t="shared" si="432"/>
        <v>5</v>
      </c>
      <c r="AH722" s="73">
        <f t="shared" si="432"/>
        <v>0</v>
      </c>
      <c r="AI722" s="73">
        <f t="shared" si="432"/>
        <v>0</v>
      </c>
      <c r="AJ722" s="73">
        <f t="shared" si="432"/>
        <v>0</v>
      </c>
      <c r="AK722" s="73">
        <f t="shared" si="432"/>
        <v>37</v>
      </c>
      <c r="AL722" s="73">
        <f t="shared" si="432"/>
        <v>0</v>
      </c>
      <c r="AM722" s="73">
        <f t="shared" si="432"/>
        <v>0</v>
      </c>
      <c r="AN722" s="73">
        <f t="shared" si="432"/>
        <v>0</v>
      </c>
      <c r="AO722" s="73">
        <f t="shared" si="432"/>
        <v>626</v>
      </c>
      <c r="AP722" s="73">
        <f t="shared" si="432"/>
        <v>0</v>
      </c>
      <c r="AQ722" s="73">
        <f t="shared" si="432"/>
        <v>0</v>
      </c>
      <c r="AR722" s="73">
        <f t="shared" si="432"/>
        <v>0</v>
      </c>
      <c r="AS722" s="450">
        <f t="shared" si="437"/>
        <v>668</v>
      </c>
      <c r="AT722" s="450">
        <f t="shared" si="433"/>
        <v>0</v>
      </c>
      <c r="AU722" s="450">
        <f t="shared" si="433"/>
        <v>0</v>
      </c>
      <c r="AV722" s="73">
        <f t="shared" si="433"/>
        <v>0</v>
      </c>
      <c r="AW722" s="73">
        <f t="shared" si="433"/>
        <v>0</v>
      </c>
      <c r="AX722" s="73">
        <f t="shared" si="433"/>
        <v>0</v>
      </c>
      <c r="AY722" s="450">
        <f t="shared" si="433"/>
        <v>162</v>
      </c>
      <c r="AZ722" s="73">
        <f t="shared" si="433"/>
        <v>162</v>
      </c>
      <c r="BA722" s="450">
        <f t="shared" si="433"/>
        <v>37</v>
      </c>
      <c r="BB722" s="450">
        <f t="shared" si="425"/>
        <v>55</v>
      </c>
      <c r="BC722" s="73">
        <f t="shared" si="434"/>
        <v>0</v>
      </c>
      <c r="BD722" s="73">
        <f t="shared" si="434"/>
        <v>55</v>
      </c>
      <c r="BE722" s="73">
        <f t="shared" si="434"/>
        <v>52</v>
      </c>
      <c r="BF722" s="73">
        <f t="shared" si="434"/>
        <v>0</v>
      </c>
      <c r="BG722" s="450">
        <f t="shared" si="434"/>
        <v>0</v>
      </c>
      <c r="BH722" s="450">
        <f t="shared" si="434"/>
        <v>511</v>
      </c>
      <c r="BI722" s="450">
        <f t="shared" si="434"/>
        <v>0</v>
      </c>
      <c r="BJ722" s="450">
        <f t="shared" si="434"/>
        <v>99</v>
      </c>
      <c r="BK722" s="450">
        <f t="shared" si="434"/>
        <v>0</v>
      </c>
      <c r="BL722" s="455">
        <f t="shared" si="427"/>
        <v>93</v>
      </c>
      <c r="BM722" s="73">
        <f t="shared" si="435"/>
        <v>0</v>
      </c>
      <c r="BN722" s="73">
        <f t="shared" si="435"/>
        <v>0</v>
      </c>
      <c r="BO722" s="73">
        <f t="shared" si="435"/>
        <v>0</v>
      </c>
      <c r="BP722" s="73">
        <f t="shared" si="435"/>
        <v>93</v>
      </c>
      <c r="BQ722" s="455">
        <f t="shared" si="438"/>
        <v>957</v>
      </c>
      <c r="BR722" s="71"/>
      <c r="BS722" s="71"/>
      <c r="BT722" s="71"/>
      <c r="BU722" s="71"/>
      <c r="BV722" s="71"/>
      <c r="BW722" s="71"/>
      <c r="BX722" s="71"/>
      <c r="BY722" s="71"/>
      <c r="BZ722" s="71"/>
      <c r="CA722" s="71"/>
      <c r="CB722" s="71"/>
      <c r="CC722" s="71"/>
      <c r="CD722" s="71"/>
      <c r="CE722" s="71"/>
      <c r="CF722" s="71"/>
      <c r="CG722" s="71"/>
      <c r="CH722" s="71"/>
      <c r="CI722" s="71"/>
      <c r="CJ722" s="71"/>
      <c r="CK722" s="71"/>
      <c r="CL722" s="71"/>
      <c r="CM722" s="71"/>
      <c r="CN722" s="71"/>
      <c r="CO722" s="71"/>
      <c r="CP722" s="190">
        <f t="shared" si="419"/>
        <v>0</v>
      </c>
      <c r="CQ722" s="71"/>
      <c r="CR722" s="71"/>
      <c r="CS722" s="71"/>
      <c r="CT722" s="71"/>
      <c r="CU722" s="71"/>
      <c r="CV722" s="71"/>
      <c r="CW722" s="71"/>
      <c r="CX722" s="71"/>
      <c r="CY722" s="71"/>
      <c r="CZ722" s="71"/>
      <c r="DA722" s="71"/>
      <c r="DB722" s="190">
        <f t="shared" si="420"/>
        <v>0</v>
      </c>
      <c r="DC722" s="71">
        <f t="shared" si="416"/>
        <v>0</v>
      </c>
      <c r="DD722" s="71"/>
      <c r="DE722" s="71"/>
      <c r="DF722" s="71"/>
      <c r="DG722" s="190">
        <f t="shared" si="417"/>
        <v>0</v>
      </c>
      <c r="DH722" s="71">
        <f t="shared" si="418"/>
        <v>0</v>
      </c>
      <c r="DI722" s="71"/>
      <c r="DJ722" s="71"/>
      <c r="DK722" s="71"/>
      <c r="DL722" s="71"/>
      <c r="DM722" s="71"/>
      <c r="DN722" s="71"/>
      <c r="DO722" s="71"/>
      <c r="DP722" s="71"/>
      <c r="DQ722" s="71"/>
      <c r="DR722" s="71"/>
      <c r="DS722" s="71"/>
      <c r="DT722" s="71"/>
      <c r="DU722" s="71"/>
      <c r="DV722" s="71"/>
      <c r="DW722" s="71"/>
      <c r="DX722" s="71"/>
      <c r="DY722" s="71"/>
      <c r="DZ722" s="71"/>
      <c r="EA722" s="71"/>
      <c r="EB722" s="71"/>
      <c r="EC722" s="71"/>
      <c r="ED722" s="71"/>
      <c r="EE722" s="71"/>
      <c r="EF722" s="71"/>
      <c r="EG722" s="71"/>
      <c r="EH722" s="71"/>
      <c r="EI722" s="74"/>
      <c r="EJ722" s="74"/>
      <c r="EK722" s="74"/>
      <c r="EL722" s="74"/>
      <c r="EM722" s="74"/>
      <c r="EN722" s="74"/>
      <c r="EO722" s="74"/>
      <c r="EP722" s="74"/>
      <c r="EQ722" s="74"/>
      <c r="ER722" s="74"/>
      <c r="ES722" s="74"/>
      <c r="ET722" s="74"/>
      <c r="EU722" s="74"/>
      <c r="EV722" s="74"/>
      <c r="EW722" s="74"/>
      <c r="EX722" s="74"/>
      <c r="EY722" s="74"/>
      <c r="EZ722" s="74"/>
      <c r="FA722" s="74"/>
      <c r="FB722" s="74"/>
    </row>
    <row r="723" spans="2:158" s="69" customFormat="1">
      <c r="B723" s="76"/>
      <c r="C723" s="77" t="s">
        <v>394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2"/>
      <c r="P723" s="71"/>
      <c r="Q723" s="71"/>
      <c r="R723" s="71"/>
      <c r="S723" s="71"/>
      <c r="T723" s="71"/>
      <c r="U723" s="71"/>
      <c r="V723" s="71"/>
      <c r="W723" s="71"/>
      <c r="X723" s="71"/>
      <c r="Y723" s="73">
        <f t="shared" si="431"/>
        <v>24</v>
      </c>
      <c r="Z723" s="73"/>
      <c r="AA723" s="73"/>
      <c r="AB723" s="73"/>
      <c r="AC723" s="73"/>
      <c r="AD723" s="73"/>
      <c r="AE723" s="73"/>
      <c r="AF723" s="450">
        <f t="shared" si="436"/>
        <v>16393</v>
      </c>
      <c r="AG723" s="73">
        <f t="shared" si="432"/>
        <v>150</v>
      </c>
      <c r="AH723" s="73">
        <f t="shared" si="432"/>
        <v>6</v>
      </c>
      <c r="AI723" s="73">
        <f t="shared" si="432"/>
        <v>0</v>
      </c>
      <c r="AJ723" s="73">
        <f t="shared" si="432"/>
        <v>0</v>
      </c>
      <c r="AK723" s="73">
        <f t="shared" si="432"/>
        <v>257</v>
      </c>
      <c r="AL723" s="73">
        <f t="shared" si="432"/>
        <v>0</v>
      </c>
      <c r="AM723" s="73">
        <f t="shared" si="432"/>
        <v>0</v>
      </c>
      <c r="AN723" s="73">
        <f t="shared" si="432"/>
        <v>0</v>
      </c>
      <c r="AO723" s="73">
        <f t="shared" si="432"/>
        <v>9642</v>
      </c>
      <c r="AP723" s="73">
        <f t="shared" si="432"/>
        <v>565</v>
      </c>
      <c r="AQ723" s="73">
        <f t="shared" si="432"/>
        <v>5081</v>
      </c>
      <c r="AR723" s="73">
        <f t="shared" si="432"/>
        <v>0</v>
      </c>
      <c r="AS723" s="450">
        <f t="shared" si="437"/>
        <v>10055</v>
      </c>
      <c r="AT723" s="450">
        <f t="shared" si="433"/>
        <v>0</v>
      </c>
      <c r="AU723" s="450">
        <f t="shared" si="433"/>
        <v>0</v>
      </c>
      <c r="AV723" s="73">
        <f t="shared" si="433"/>
        <v>0</v>
      </c>
      <c r="AW723" s="73">
        <f t="shared" si="433"/>
        <v>0</v>
      </c>
      <c r="AX723" s="73">
        <f t="shared" si="433"/>
        <v>0</v>
      </c>
      <c r="AY723" s="450">
        <f t="shared" si="433"/>
        <v>1029</v>
      </c>
      <c r="AZ723" s="73">
        <f t="shared" si="433"/>
        <v>990</v>
      </c>
      <c r="BA723" s="450">
        <f t="shared" si="433"/>
        <v>21</v>
      </c>
      <c r="BB723" s="450">
        <f t="shared" si="425"/>
        <v>150</v>
      </c>
      <c r="BC723" s="73">
        <f t="shared" si="434"/>
        <v>0</v>
      </c>
      <c r="BD723" s="73">
        <f t="shared" si="434"/>
        <v>149</v>
      </c>
      <c r="BE723" s="73">
        <f t="shared" si="434"/>
        <v>0</v>
      </c>
      <c r="BF723" s="73">
        <f t="shared" si="434"/>
        <v>1</v>
      </c>
      <c r="BG723" s="450">
        <f t="shared" si="434"/>
        <v>0</v>
      </c>
      <c r="BH723" s="450">
        <f t="shared" si="434"/>
        <v>3829</v>
      </c>
      <c r="BI723" s="450">
        <f t="shared" si="434"/>
        <v>0</v>
      </c>
      <c r="BJ723" s="450">
        <f t="shared" si="434"/>
        <v>360</v>
      </c>
      <c r="BK723" s="450">
        <f t="shared" si="434"/>
        <v>0</v>
      </c>
      <c r="BL723" s="455">
        <f t="shared" si="427"/>
        <v>949</v>
      </c>
      <c r="BM723" s="73">
        <f t="shared" si="435"/>
        <v>0</v>
      </c>
      <c r="BN723" s="73">
        <f t="shared" si="435"/>
        <v>0</v>
      </c>
      <c r="BO723" s="73">
        <f t="shared" si="435"/>
        <v>0</v>
      </c>
      <c r="BP723" s="73">
        <f t="shared" si="435"/>
        <v>949</v>
      </c>
      <c r="BQ723" s="455">
        <f t="shared" si="438"/>
        <v>6338</v>
      </c>
      <c r="BR723" s="71"/>
      <c r="BS723" s="71"/>
      <c r="BT723" s="71"/>
      <c r="BU723" s="71"/>
      <c r="BV723" s="71"/>
      <c r="BW723" s="71"/>
      <c r="BX723" s="71"/>
      <c r="BY723" s="71"/>
      <c r="BZ723" s="71"/>
      <c r="CA723" s="71"/>
      <c r="CB723" s="71"/>
      <c r="CC723" s="71"/>
      <c r="CD723" s="71"/>
      <c r="CE723" s="71"/>
      <c r="CF723" s="71"/>
      <c r="CG723" s="71"/>
      <c r="CH723" s="71"/>
      <c r="CI723" s="71"/>
      <c r="CJ723" s="71"/>
      <c r="CK723" s="71"/>
      <c r="CL723" s="71"/>
      <c r="CM723" s="71"/>
      <c r="CN723" s="71"/>
      <c r="CO723" s="71"/>
      <c r="CP723" s="190">
        <f t="shared" si="419"/>
        <v>0</v>
      </c>
      <c r="CQ723" s="71"/>
      <c r="CR723" s="71"/>
      <c r="CS723" s="71"/>
      <c r="CT723" s="71"/>
      <c r="CU723" s="71"/>
      <c r="CV723" s="71"/>
      <c r="CW723" s="71"/>
      <c r="CX723" s="71"/>
      <c r="CY723" s="71"/>
      <c r="CZ723" s="71"/>
      <c r="DA723" s="71"/>
      <c r="DB723" s="190">
        <f t="shared" si="420"/>
        <v>0</v>
      </c>
      <c r="DC723" s="71">
        <f t="shared" si="416"/>
        <v>0</v>
      </c>
      <c r="DD723" s="71"/>
      <c r="DE723" s="71"/>
      <c r="DF723" s="71"/>
      <c r="DG723" s="190">
        <f t="shared" si="417"/>
        <v>0</v>
      </c>
      <c r="DH723" s="71">
        <f t="shared" si="418"/>
        <v>0</v>
      </c>
      <c r="DI723" s="71"/>
      <c r="DJ723" s="71"/>
      <c r="DK723" s="71"/>
      <c r="DL723" s="71"/>
      <c r="DM723" s="71"/>
      <c r="DN723" s="71"/>
      <c r="DO723" s="71"/>
      <c r="DP723" s="71"/>
      <c r="DQ723" s="71"/>
      <c r="DR723" s="71"/>
      <c r="DS723" s="71"/>
      <c r="DT723" s="71"/>
      <c r="DU723" s="71"/>
      <c r="DV723" s="71"/>
      <c r="DW723" s="71"/>
      <c r="DX723" s="71"/>
      <c r="DY723" s="71"/>
      <c r="DZ723" s="71"/>
      <c r="EA723" s="71"/>
      <c r="EB723" s="71"/>
      <c r="EC723" s="71"/>
      <c r="ED723" s="71"/>
      <c r="EE723" s="71"/>
      <c r="EF723" s="71"/>
      <c r="EG723" s="71"/>
      <c r="EH723" s="71"/>
      <c r="EI723" s="74"/>
      <c r="EJ723" s="74"/>
      <c r="EK723" s="74"/>
      <c r="EL723" s="74"/>
      <c r="EM723" s="74"/>
      <c r="EN723" s="74"/>
      <c r="EO723" s="74"/>
      <c r="EP723" s="74"/>
      <c r="EQ723" s="74"/>
      <c r="ER723" s="74"/>
      <c r="ES723" s="74"/>
      <c r="ET723" s="74"/>
      <c r="EU723" s="74"/>
      <c r="EV723" s="74"/>
      <c r="EW723" s="74"/>
      <c r="EX723" s="74"/>
      <c r="EY723" s="74"/>
      <c r="EZ723" s="74"/>
      <c r="FA723" s="74"/>
      <c r="FB723" s="74"/>
    </row>
    <row r="724" spans="2:158" s="69" customFormat="1">
      <c r="B724" s="76"/>
      <c r="C724" s="77" t="s">
        <v>395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2"/>
      <c r="P724" s="71"/>
      <c r="Q724" s="71"/>
      <c r="R724" s="71"/>
      <c r="S724" s="71"/>
      <c r="T724" s="71"/>
      <c r="U724" s="71"/>
      <c r="V724" s="71"/>
      <c r="W724" s="71"/>
      <c r="X724" s="71"/>
      <c r="Y724" s="73">
        <f t="shared" si="431"/>
        <v>23</v>
      </c>
      <c r="Z724" s="73"/>
      <c r="AA724" s="73"/>
      <c r="AB724" s="73"/>
      <c r="AC724" s="73"/>
      <c r="AD724" s="73"/>
      <c r="AE724" s="73"/>
      <c r="AF724" s="450">
        <f t="shared" si="436"/>
        <v>1654</v>
      </c>
      <c r="AG724" s="73">
        <f t="shared" si="432"/>
        <v>0</v>
      </c>
      <c r="AH724" s="73">
        <f t="shared" si="432"/>
        <v>0</v>
      </c>
      <c r="AI724" s="73">
        <f t="shared" si="432"/>
        <v>0</v>
      </c>
      <c r="AJ724" s="73">
        <f t="shared" si="432"/>
        <v>0</v>
      </c>
      <c r="AK724" s="73">
        <f t="shared" si="432"/>
        <v>0</v>
      </c>
      <c r="AL724" s="73">
        <f t="shared" si="432"/>
        <v>0</v>
      </c>
      <c r="AM724" s="73">
        <f t="shared" si="432"/>
        <v>0</v>
      </c>
      <c r="AN724" s="73">
        <f t="shared" si="432"/>
        <v>0</v>
      </c>
      <c r="AO724" s="73">
        <f t="shared" si="432"/>
        <v>426</v>
      </c>
      <c r="AP724" s="73">
        <f t="shared" si="432"/>
        <v>0</v>
      </c>
      <c r="AQ724" s="73">
        <f t="shared" si="432"/>
        <v>426</v>
      </c>
      <c r="AR724" s="73">
        <f t="shared" si="432"/>
        <v>0</v>
      </c>
      <c r="AS724" s="450">
        <f t="shared" si="437"/>
        <v>426</v>
      </c>
      <c r="AT724" s="450">
        <f t="shared" si="433"/>
        <v>0</v>
      </c>
      <c r="AU724" s="450">
        <f t="shared" si="433"/>
        <v>0</v>
      </c>
      <c r="AV724" s="73">
        <f t="shared" si="433"/>
        <v>0</v>
      </c>
      <c r="AW724" s="73">
        <f t="shared" si="433"/>
        <v>0</v>
      </c>
      <c r="AX724" s="73">
        <f t="shared" si="433"/>
        <v>0</v>
      </c>
      <c r="AY724" s="450">
        <f t="shared" si="433"/>
        <v>507</v>
      </c>
      <c r="AZ724" s="73">
        <f t="shared" si="433"/>
        <v>507</v>
      </c>
      <c r="BA724" s="450">
        <f t="shared" si="433"/>
        <v>0</v>
      </c>
      <c r="BB724" s="450">
        <f t="shared" si="425"/>
        <v>0</v>
      </c>
      <c r="BC724" s="73">
        <f t="shared" si="434"/>
        <v>0</v>
      </c>
      <c r="BD724" s="73">
        <f t="shared" si="434"/>
        <v>0</v>
      </c>
      <c r="BE724" s="73">
        <f t="shared" si="434"/>
        <v>0</v>
      </c>
      <c r="BF724" s="73">
        <f t="shared" si="434"/>
        <v>0</v>
      </c>
      <c r="BG724" s="450">
        <f t="shared" si="434"/>
        <v>0</v>
      </c>
      <c r="BH724" s="450">
        <f t="shared" si="434"/>
        <v>561</v>
      </c>
      <c r="BI724" s="450">
        <f t="shared" si="434"/>
        <v>4</v>
      </c>
      <c r="BJ724" s="450">
        <f t="shared" si="434"/>
        <v>149</v>
      </c>
      <c r="BK724" s="450">
        <f t="shared" si="434"/>
        <v>0</v>
      </c>
      <c r="BL724" s="455">
        <f t="shared" si="427"/>
        <v>7</v>
      </c>
      <c r="BM724" s="73">
        <f t="shared" si="435"/>
        <v>0</v>
      </c>
      <c r="BN724" s="73">
        <f t="shared" si="435"/>
        <v>0</v>
      </c>
      <c r="BO724" s="73">
        <f t="shared" si="435"/>
        <v>0</v>
      </c>
      <c r="BP724" s="73">
        <f t="shared" si="435"/>
        <v>7</v>
      </c>
      <c r="BQ724" s="455">
        <f t="shared" si="438"/>
        <v>1228</v>
      </c>
      <c r="BR724" s="71"/>
      <c r="BS724" s="71"/>
      <c r="BT724" s="71"/>
      <c r="BU724" s="71"/>
      <c r="BV724" s="71"/>
      <c r="BW724" s="71"/>
      <c r="BX724" s="71"/>
      <c r="BY724" s="71"/>
      <c r="BZ724" s="71"/>
      <c r="CA724" s="71"/>
      <c r="CB724" s="71"/>
      <c r="CC724" s="71"/>
      <c r="CD724" s="71"/>
      <c r="CE724" s="71"/>
      <c r="CF724" s="71"/>
      <c r="CG724" s="71"/>
      <c r="CH724" s="71"/>
      <c r="CI724" s="71"/>
      <c r="CJ724" s="71"/>
      <c r="CK724" s="71"/>
      <c r="CL724" s="71"/>
      <c r="CM724" s="71"/>
      <c r="CN724" s="71"/>
      <c r="CO724" s="71"/>
      <c r="CP724" s="190">
        <f t="shared" si="419"/>
        <v>0</v>
      </c>
      <c r="CQ724" s="71"/>
      <c r="CR724" s="71"/>
      <c r="CS724" s="71"/>
      <c r="CT724" s="71"/>
      <c r="CU724" s="71"/>
      <c r="CV724" s="71"/>
      <c r="CW724" s="71"/>
      <c r="CX724" s="71"/>
      <c r="CY724" s="71"/>
      <c r="CZ724" s="71"/>
      <c r="DA724" s="71"/>
      <c r="DB724" s="190">
        <f t="shared" si="420"/>
        <v>0</v>
      </c>
      <c r="DC724" s="71">
        <f t="shared" si="416"/>
        <v>0</v>
      </c>
      <c r="DD724" s="71"/>
      <c r="DE724" s="71"/>
      <c r="DF724" s="71"/>
      <c r="DG724" s="190">
        <f t="shared" si="417"/>
        <v>0</v>
      </c>
      <c r="DH724" s="71">
        <f t="shared" si="418"/>
        <v>0</v>
      </c>
      <c r="DI724" s="71"/>
      <c r="DJ724" s="71"/>
      <c r="DK724" s="71"/>
      <c r="DL724" s="71"/>
      <c r="DM724" s="71"/>
      <c r="DN724" s="71"/>
      <c r="DO724" s="71"/>
      <c r="DP724" s="71"/>
      <c r="DQ724" s="71"/>
      <c r="DR724" s="71"/>
      <c r="DS724" s="71"/>
      <c r="DT724" s="71"/>
      <c r="DU724" s="71"/>
      <c r="DV724" s="71"/>
      <c r="DW724" s="71"/>
      <c r="DX724" s="71"/>
      <c r="DY724" s="71"/>
      <c r="DZ724" s="71"/>
      <c r="EA724" s="71"/>
      <c r="EB724" s="71"/>
      <c r="EC724" s="71"/>
      <c r="ED724" s="71"/>
      <c r="EE724" s="71"/>
      <c r="EF724" s="71"/>
      <c r="EG724" s="71"/>
      <c r="EH724" s="71"/>
      <c r="EI724" s="74"/>
      <c r="EJ724" s="74"/>
      <c r="EK724" s="74"/>
      <c r="EL724" s="74"/>
      <c r="EM724" s="74"/>
      <c r="EN724" s="74"/>
      <c r="EO724" s="74"/>
      <c r="EP724" s="74"/>
      <c r="EQ724" s="74"/>
      <c r="ER724" s="74"/>
      <c r="ES724" s="74"/>
      <c r="ET724" s="74"/>
      <c r="EU724" s="74"/>
      <c r="EV724" s="74"/>
      <c r="EW724" s="74"/>
      <c r="EX724" s="74"/>
      <c r="EY724" s="74"/>
      <c r="EZ724" s="74"/>
      <c r="FA724" s="74"/>
      <c r="FB724" s="74"/>
    </row>
    <row r="725" spans="2:158" s="69" customFormat="1">
      <c r="B725" s="76"/>
      <c r="C725" s="77" t="s">
        <v>396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2"/>
      <c r="P725" s="71"/>
      <c r="Q725" s="71"/>
      <c r="R725" s="71"/>
      <c r="S725" s="71"/>
      <c r="T725" s="71"/>
      <c r="U725" s="71"/>
      <c r="V725" s="71"/>
      <c r="W725" s="71"/>
      <c r="X725" s="71"/>
      <c r="Y725" s="73">
        <f t="shared" si="431"/>
        <v>24</v>
      </c>
      <c r="Z725" s="73"/>
      <c r="AA725" s="73"/>
      <c r="AB725" s="73"/>
      <c r="AC725" s="73"/>
      <c r="AD725" s="73"/>
      <c r="AE725" s="73"/>
      <c r="AF725" s="450">
        <f t="shared" si="436"/>
        <v>5896</v>
      </c>
      <c r="AG725" s="73">
        <f t="shared" si="432"/>
        <v>1935</v>
      </c>
      <c r="AH725" s="73">
        <f t="shared" si="432"/>
        <v>0</v>
      </c>
      <c r="AI725" s="73">
        <f t="shared" si="432"/>
        <v>0</v>
      </c>
      <c r="AJ725" s="73">
        <f t="shared" si="432"/>
        <v>0</v>
      </c>
      <c r="AK725" s="73">
        <f t="shared" si="432"/>
        <v>288</v>
      </c>
      <c r="AL725" s="73">
        <f t="shared" si="432"/>
        <v>0</v>
      </c>
      <c r="AM725" s="73">
        <f t="shared" si="432"/>
        <v>0</v>
      </c>
      <c r="AN725" s="73">
        <f t="shared" si="432"/>
        <v>0</v>
      </c>
      <c r="AO725" s="73">
        <f t="shared" si="432"/>
        <v>1233</v>
      </c>
      <c r="AP725" s="73">
        <f t="shared" si="432"/>
        <v>160</v>
      </c>
      <c r="AQ725" s="73">
        <f t="shared" si="432"/>
        <v>0</v>
      </c>
      <c r="AR725" s="73">
        <f t="shared" si="432"/>
        <v>0</v>
      </c>
      <c r="AS725" s="450">
        <f t="shared" si="437"/>
        <v>3456</v>
      </c>
      <c r="AT725" s="450">
        <f t="shared" si="433"/>
        <v>0</v>
      </c>
      <c r="AU725" s="450">
        <f t="shared" si="433"/>
        <v>0</v>
      </c>
      <c r="AV725" s="73">
        <f t="shared" si="433"/>
        <v>0</v>
      </c>
      <c r="AW725" s="73">
        <f t="shared" si="433"/>
        <v>0</v>
      </c>
      <c r="AX725" s="73">
        <f t="shared" si="433"/>
        <v>0</v>
      </c>
      <c r="AY725" s="450">
        <f t="shared" si="433"/>
        <v>32</v>
      </c>
      <c r="AZ725" s="73">
        <f t="shared" si="433"/>
        <v>25</v>
      </c>
      <c r="BA725" s="450">
        <f t="shared" si="433"/>
        <v>0</v>
      </c>
      <c r="BB725" s="450">
        <f t="shared" si="425"/>
        <v>696</v>
      </c>
      <c r="BC725" s="73">
        <f t="shared" si="434"/>
        <v>22</v>
      </c>
      <c r="BD725" s="73">
        <f t="shared" si="434"/>
        <v>674</v>
      </c>
      <c r="BE725" s="73">
        <f t="shared" si="434"/>
        <v>0</v>
      </c>
      <c r="BF725" s="73">
        <f t="shared" si="434"/>
        <v>0</v>
      </c>
      <c r="BG725" s="450">
        <f t="shared" si="434"/>
        <v>0</v>
      </c>
      <c r="BH725" s="450">
        <f t="shared" si="434"/>
        <v>1614</v>
      </c>
      <c r="BI725" s="450">
        <f t="shared" si="434"/>
        <v>0</v>
      </c>
      <c r="BJ725" s="450">
        <f t="shared" si="434"/>
        <v>31</v>
      </c>
      <c r="BK725" s="450">
        <f t="shared" si="434"/>
        <v>0</v>
      </c>
      <c r="BL725" s="455">
        <f t="shared" si="427"/>
        <v>67</v>
      </c>
      <c r="BM725" s="73">
        <f t="shared" si="435"/>
        <v>0</v>
      </c>
      <c r="BN725" s="73">
        <f t="shared" si="435"/>
        <v>0</v>
      </c>
      <c r="BO725" s="73">
        <f t="shared" si="435"/>
        <v>0</v>
      </c>
      <c r="BP725" s="73">
        <f t="shared" si="435"/>
        <v>67</v>
      </c>
      <c r="BQ725" s="455">
        <f t="shared" si="438"/>
        <v>2440</v>
      </c>
      <c r="BR725" s="71"/>
      <c r="BS725" s="71"/>
      <c r="BT725" s="71"/>
      <c r="BU725" s="71"/>
      <c r="BV725" s="71"/>
      <c r="BW725" s="71"/>
      <c r="BX725" s="71"/>
      <c r="BY725" s="71"/>
      <c r="BZ725" s="71"/>
      <c r="CA725" s="71"/>
      <c r="CB725" s="71"/>
      <c r="CC725" s="71"/>
      <c r="CD725" s="71"/>
      <c r="CE725" s="71"/>
      <c r="CF725" s="71"/>
      <c r="CG725" s="71"/>
      <c r="CH725" s="71"/>
      <c r="CI725" s="71"/>
      <c r="CJ725" s="71"/>
      <c r="CK725" s="71"/>
      <c r="CL725" s="71"/>
      <c r="CM725" s="71"/>
      <c r="CN725" s="71"/>
      <c r="CO725" s="71"/>
      <c r="CP725" s="190">
        <f t="shared" si="419"/>
        <v>0</v>
      </c>
      <c r="CQ725" s="71"/>
      <c r="CR725" s="71"/>
      <c r="CS725" s="71"/>
      <c r="CT725" s="71"/>
      <c r="CU725" s="71"/>
      <c r="CV725" s="71"/>
      <c r="CW725" s="71"/>
      <c r="CX725" s="71"/>
      <c r="CY725" s="71"/>
      <c r="CZ725" s="71"/>
      <c r="DA725" s="71"/>
      <c r="DB725" s="190">
        <f t="shared" si="420"/>
        <v>0</v>
      </c>
      <c r="DC725" s="71">
        <f t="shared" si="416"/>
        <v>0</v>
      </c>
      <c r="DD725" s="71"/>
      <c r="DE725" s="71"/>
      <c r="DF725" s="71"/>
      <c r="DG725" s="190">
        <f t="shared" si="417"/>
        <v>0</v>
      </c>
      <c r="DH725" s="71">
        <f t="shared" si="418"/>
        <v>0</v>
      </c>
      <c r="DI725" s="71"/>
      <c r="DJ725" s="71"/>
      <c r="DK725" s="71"/>
      <c r="DL725" s="71"/>
      <c r="DM725" s="71"/>
      <c r="DN725" s="71"/>
      <c r="DO725" s="71"/>
      <c r="DP725" s="71"/>
      <c r="DQ725" s="71"/>
      <c r="DR725" s="71"/>
      <c r="DS725" s="71"/>
      <c r="DT725" s="71"/>
      <c r="DU725" s="71"/>
      <c r="DV725" s="71"/>
      <c r="DW725" s="71"/>
      <c r="DX725" s="71"/>
      <c r="DY725" s="71"/>
      <c r="DZ725" s="71"/>
      <c r="EA725" s="71"/>
      <c r="EB725" s="71"/>
      <c r="EC725" s="71"/>
      <c r="ED725" s="71"/>
      <c r="EE725" s="71"/>
      <c r="EF725" s="71"/>
      <c r="EG725" s="71"/>
      <c r="EH725" s="71"/>
      <c r="EI725" s="74"/>
      <c r="EJ725" s="74"/>
      <c r="EK725" s="74"/>
      <c r="EL725" s="74"/>
      <c r="EM725" s="74"/>
      <c r="EN725" s="74"/>
      <c r="EO725" s="74"/>
      <c r="EP725" s="74"/>
      <c r="EQ725" s="74"/>
      <c r="ER725" s="74"/>
      <c r="ES725" s="74"/>
      <c r="ET725" s="74"/>
      <c r="EU725" s="74"/>
      <c r="EV725" s="74"/>
      <c r="EW725" s="74"/>
      <c r="EX725" s="74"/>
      <c r="EY725" s="74"/>
      <c r="EZ725" s="74"/>
      <c r="FA725" s="74"/>
      <c r="FB725" s="74"/>
    </row>
    <row r="726" spans="2:158" s="69" customFormat="1">
      <c r="B726" s="76"/>
      <c r="C726" s="77" t="s">
        <v>397</v>
      </c>
      <c r="D726" s="71"/>
      <c r="E726" s="71"/>
      <c r="F726" s="71"/>
      <c r="G726" s="71"/>
      <c r="H726" s="71"/>
      <c r="I726" s="71"/>
      <c r="J726" s="71"/>
      <c r="K726" s="71"/>
      <c r="L726" s="71"/>
      <c r="M726" s="71"/>
      <c r="N726" s="71"/>
      <c r="O726" s="72"/>
      <c r="P726" s="71"/>
      <c r="Q726" s="71"/>
      <c r="R726" s="71"/>
      <c r="S726" s="71"/>
      <c r="T726" s="71"/>
      <c r="U726" s="71"/>
      <c r="V726" s="71"/>
      <c r="W726" s="71"/>
      <c r="X726" s="71"/>
      <c r="Y726" s="73">
        <f t="shared" si="431"/>
        <v>10</v>
      </c>
      <c r="Z726" s="73"/>
      <c r="AA726" s="73"/>
      <c r="AB726" s="73"/>
      <c r="AC726" s="73"/>
      <c r="AD726" s="73"/>
      <c r="AE726" s="73"/>
      <c r="AF726" s="450">
        <f t="shared" si="436"/>
        <v>1663</v>
      </c>
      <c r="AG726" s="73">
        <f t="shared" si="432"/>
        <v>0</v>
      </c>
      <c r="AH726" s="73">
        <f t="shared" si="432"/>
        <v>0</v>
      </c>
      <c r="AI726" s="73">
        <f t="shared" si="432"/>
        <v>0</v>
      </c>
      <c r="AJ726" s="73">
        <f t="shared" si="432"/>
        <v>0</v>
      </c>
      <c r="AK726" s="73">
        <f t="shared" si="432"/>
        <v>0</v>
      </c>
      <c r="AL726" s="73">
        <f t="shared" si="432"/>
        <v>0</v>
      </c>
      <c r="AM726" s="73">
        <f t="shared" si="432"/>
        <v>0</v>
      </c>
      <c r="AN726" s="73">
        <f t="shared" si="432"/>
        <v>0</v>
      </c>
      <c r="AO726" s="73">
        <f t="shared" si="432"/>
        <v>146</v>
      </c>
      <c r="AP726" s="73">
        <f t="shared" si="432"/>
        <v>0</v>
      </c>
      <c r="AQ726" s="73">
        <f t="shared" si="432"/>
        <v>0</v>
      </c>
      <c r="AR726" s="73">
        <f t="shared" si="432"/>
        <v>0</v>
      </c>
      <c r="AS726" s="450">
        <f t="shared" si="437"/>
        <v>146</v>
      </c>
      <c r="AT726" s="450">
        <f t="shared" si="433"/>
        <v>0</v>
      </c>
      <c r="AU726" s="450">
        <f t="shared" si="433"/>
        <v>0</v>
      </c>
      <c r="AV726" s="73">
        <f t="shared" si="433"/>
        <v>0</v>
      </c>
      <c r="AW726" s="73">
        <f t="shared" si="433"/>
        <v>0</v>
      </c>
      <c r="AX726" s="73">
        <f t="shared" si="433"/>
        <v>0</v>
      </c>
      <c r="AY726" s="450">
        <f t="shared" si="433"/>
        <v>0</v>
      </c>
      <c r="AZ726" s="73">
        <f t="shared" si="433"/>
        <v>0</v>
      </c>
      <c r="BA726" s="450">
        <f t="shared" si="433"/>
        <v>0</v>
      </c>
      <c r="BB726" s="450">
        <f t="shared" si="425"/>
        <v>0</v>
      </c>
      <c r="BC726" s="73">
        <f t="shared" si="434"/>
        <v>0</v>
      </c>
      <c r="BD726" s="73">
        <f t="shared" si="434"/>
        <v>0</v>
      </c>
      <c r="BE726" s="73">
        <f t="shared" si="434"/>
        <v>0</v>
      </c>
      <c r="BF726" s="73">
        <f t="shared" si="434"/>
        <v>0</v>
      </c>
      <c r="BG726" s="450">
        <f t="shared" si="434"/>
        <v>0</v>
      </c>
      <c r="BH726" s="450">
        <f t="shared" si="434"/>
        <v>1259</v>
      </c>
      <c r="BI726" s="450">
        <f t="shared" si="434"/>
        <v>0</v>
      </c>
      <c r="BJ726" s="450">
        <f t="shared" si="434"/>
        <v>21</v>
      </c>
      <c r="BK726" s="450">
        <f t="shared" si="434"/>
        <v>7</v>
      </c>
      <c r="BL726" s="455">
        <f>SUM(BM726:BP726)</f>
        <v>230</v>
      </c>
      <c r="BM726" s="73">
        <f t="shared" si="435"/>
        <v>0</v>
      </c>
      <c r="BN726" s="73">
        <f t="shared" si="435"/>
        <v>0</v>
      </c>
      <c r="BO726" s="73">
        <f t="shared" si="435"/>
        <v>0</v>
      </c>
      <c r="BP726" s="73">
        <f t="shared" si="435"/>
        <v>230</v>
      </c>
      <c r="BQ726" s="455">
        <f t="shared" si="438"/>
        <v>1517</v>
      </c>
      <c r="BR726" s="71"/>
      <c r="BS726" s="71"/>
      <c r="BT726" s="71"/>
      <c r="BU726" s="71"/>
      <c r="BV726" s="71"/>
      <c r="BW726" s="71"/>
      <c r="BX726" s="71"/>
      <c r="BY726" s="71"/>
      <c r="BZ726" s="71"/>
      <c r="CA726" s="71"/>
      <c r="CB726" s="71"/>
      <c r="CC726" s="71"/>
      <c r="CD726" s="71"/>
      <c r="CE726" s="71"/>
      <c r="CF726" s="71"/>
      <c r="CG726" s="71"/>
      <c r="CH726" s="71"/>
      <c r="CI726" s="71"/>
      <c r="CJ726" s="71"/>
      <c r="CK726" s="71"/>
      <c r="CL726" s="71"/>
      <c r="CM726" s="71"/>
      <c r="CN726" s="71"/>
      <c r="CO726" s="71"/>
      <c r="CP726" s="190">
        <f t="shared" si="419"/>
        <v>0</v>
      </c>
      <c r="CQ726" s="71"/>
      <c r="CR726" s="71"/>
      <c r="CS726" s="71"/>
      <c r="CT726" s="71"/>
      <c r="CU726" s="71"/>
      <c r="CV726" s="71"/>
      <c r="CW726" s="71"/>
      <c r="CX726" s="71"/>
      <c r="CY726" s="71"/>
      <c r="CZ726" s="71"/>
      <c r="DA726" s="71"/>
      <c r="DB726" s="190">
        <f t="shared" si="420"/>
        <v>0</v>
      </c>
      <c r="DC726" s="71">
        <f t="shared" si="416"/>
        <v>0</v>
      </c>
      <c r="DD726" s="71"/>
      <c r="DE726" s="71"/>
      <c r="DF726" s="71"/>
      <c r="DG726" s="190">
        <f t="shared" si="417"/>
        <v>0</v>
      </c>
      <c r="DH726" s="71">
        <f t="shared" si="418"/>
        <v>0</v>
      </c>
      <c r="DI726" s="71"/>
      <c r="DJ726" s="71"/>
      <c r="DK726" s="71"/>
      <c r="DL726" s="71"/>
      <c r="DM726" s="71"/>
      <c r="DN726" s="71"/>
      <c r="DO726" s="71"/>
      <c r="DP726" s="71"/>
      <c r="DQ726" s="71"/>
      <c r="DR726" s="71"/>
      <c r="DS726" s="71"/>
      <c r="DT726" s="71"/>
      <c r="DU726" s="71"/>
      <c r="DV726" s="71"/>
      <c r="DW726" s="71"/>
      <c r="DX726" s="71"/>
      <c r="DY726" s="71"/>
      <c r="DZ726" s="71"/>
      <c r="EA726" s="71"/>
      <c r="EB726" s="71"/>
      <c r="EC726" s="71"/>
      <c r="ED726" s="71"/>
      <c r="EE726" s="71"/>
      <c r="EF726" s="71"/>
      <c r="EG726" s="71"/>
      <c r="EH726" s="71"/>
      <c r="EI726" s="74"/>
      <c r="EJ726" s="74"/>
      <c r="EK726" s="74"/>
      <c r="EL726" s="74"/>
      <c r="EM726" s="74"/>
      <c r="EN726" s="74"/>
      <c r="EO726" s="74"/>
      <c r="EP726" s="74"/>
      <c r="EQ726" s="74"/>
      <c r="ER726" s="74"/>
      <c r="ES726" s="74"/>
      <c r="ET726" s="74"/>
      <c r="EU726" s="74"/>
      <c r="EV726" s="74"/>
      <c r="EW726" s="74"/>
      <c r="EX726" s="74"/>
      <c r="EY726" s="74"/>
      <c r="EZ726" s="74"/>
      <c r="FA726" s="74"/>
      <c r="FB726" s="74"/>
    </row>
    <row r="727" spans="2:158" s="69" customFormat="1">
      <c r="B727" s="76"/>
      <c r="C727" s="77" t="s">
        <v>398</v>
      </c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2"/>
      <c r="P727" s="71"/>
      <c r="Q727" s="71"/>
      <c r="R727" s="71"/>
      <c r="S727" s="71"/>
      <c r="T727" s="71"/>
      <c r="U727" s="71"/>
      <c r="V727" s="71"/>
      <c r="W727" s="71"/>
      <c r="X727" s="71"/>
      <c r="Y727" s="73">
        <f t="shared" si="431"/>
        <v>0</v>
      </c>
      <c r="Z727" s="73"/>
      <c r="AA727" s="73"/>
      <c r="AB727" s="73"/>
      <c r="AC727" s="73"/>
      <c r="AD727" s="73"/>
      <c r="AE727" s="73"/>
      <c r="AF727" s="450">
        <f t="shared" si="436"/>
        <v>0</v>
      </c>
      <c r="AG727" s="73">
        <f t="shared" si="432"/>
        <v>0</v>
      </c>
      <c r="AH727" s="73">
        <f t="shared" si="432"/>
        <v>0</v>
      </c>
      <c r="AI727" s="73">
        <f t="shared" si="432"/>
        <v>0</v>
      </c>
      <c r="AJ727" s="73">
        <f t="shared" si="432"/>
        <v>0</v>
      </c>
      <c r="AK727" s="73">
        <f t="shared" si="432"/>
        <v>0</v>
      </c>
      <c r="AL727" s="73">
        <f t="shared" si="432"/>
        <v>0</v>
      </c>
      <c r="AM727" s="73">
        <f t="shared" si="432"/>
        <v>0</v>
      </c>
      <c r="AN727" s="73">
        <f t="shared" si="432"/>
        <v>0</v>
      </c>
      <c r="AO727" s="73">
        <f t="shared" si="432"/>
        <v>0</v>
      </c>
      <c r="AP727" s="73">
        <f t="shared" si="432"/>
        <v>0</v>
      </c>
      <c r="AQ727" s="73">
        <f t="shared" si="432"/>
        <v>0</v>
      </c>
      <c r="AR727" s="73">
        <f t="shared" si="432"/>
        <v>0</v>
      </c>
      <c r="AS727" s="450">
        <f t="shared" si="437"/>
        <v>0</v>
      </c>
      <c r="AT727" s="450">
        <f t="shared" si="433"/>
        <v>0</v>
      </c>
      <c r="AU727" s="450">
        <f t="shared" si="433"/>
        <v>0</v>
      </c>
      <c r="AV727" s="73">
        <f t="shared" si="433"/>
        <v>0</v>
      </c>
      <c r="AW727" s="73">
        <f t="shared" si="433"/>
        <v>0</v>
      </c>
      <c r="AX727" s="73">
        <f t="shared" si="433"/>
        <v>0</v>
      </c>
      <c r="AY727" s="450">
        <f t="shared" si="433"/>
        <v>0</v>
      </c>
      <c r="AZ727" s="73">
        <f t="shared" si="433"/>
        <v>0</v>
      </c>
      <c r="BA727" s="450">
        <f t="shared" si="433"/>
        <v>0</v>
      </c>
      <c r="BB727" s="450">
        <f>SUM(BB743,BB759,BB825,BB842,BB859)</f>
        <v>0</v>
      </c>
      <c r="BC727" s="73">
        <f t="shared" si="434"/>
        <v>0</v>
      </c>
      <c r="BD727" s="73">
        <f t="shared" si="434"/>
        <v>0</v>
      </c>
      <c r="BE727" s="164">
        <f t="shared" si="434"/>
        <v>0</v>
      </c>
      <c r="BF727" s="73">
        <f t="shared" si="434"/>
        <v>0</v>
      </c>
      <c r="BG727" s="450">
        <f t="shared" si="434"/>
        <v>0</v>
      </c>
      <c r="BH727" s="450">
        <f t="shared" si="434"/>
        <v>0</v>
      </c>
      <c r="BI727" s="450">
        <f t="shared" si="434"/>
        <v>0</v>
      </c>
      <c r="BJ727" s="450">
        <f t="shared" si="434"/>
        <v>0</v>
      </c>
      <c r="BK727" s="450">
        <f t="shared" si="434"/>
        <v>0</v>
      </c>
      <c r="BL727" s="455">
        <f>SUM(BM727:BP727)</f>
        <v>0</v>
      </c>
      <c r="BM727" s="73">
        <f t="shared" si="435"/>
        <v>0</v>
      </c>
      <c r="BN727" s="73">
        <f t="shared" si="435"/>
        <v>0</v>
      </c>
      <c r="BO727" s="73">
        <f t="shared" si="435"/>
        <v>0</v>
      </c>
      <c r="BP727" s="73">
        <f t="shared" si="435"/>
        <v>0</v>
      </c>
      <c r="BQ727" s="450">
        <f>SUM(BQ743,BQ759,BQ825,BQ842,BQ859)</f>
        <v>0</v>
      </c>
      <c r="BR727" s="71"/>
      <c r="BS727" s="71"/>
      <c r="BT727" s="71"/>
      <c r="BU727" s="71"/>
      <c r="BV727" s="71"/>
      <c r="BW727" s="71"/>
      <c r="BX727" s="71"/>
      <c r="BY727" s="71"/>
      <c r="BZ727" s="71"/>
      <c r="CA727" s="71"/>
      <c r="CB727" s="71"/>
      <c r="CC727" s="71"/>
      <c r="CD727" s="71"/>
      <c r="CE727" s="71"/>
      <c r="CF727" s="71"/>
      <c r="CG727" s="71"/>
      <c r="CH727" s="71"/>
      <c r="CI727" s="71"/>
      <c r="CJ727" s="71"/>
      <c r="CK727" s="71"/>
      <c r="CL727" s="71"/>
      <c r="CM727" s="71"/>
      <c r="CN727" s="71"/>
      <c r="CO727" s="71"/>
      <c r="CP727" s="190">
        <f t="shared" si="419"/>
        <v>0</v>
      </c>
      <c r="CQ727" s="71"/>
      <c r="CR727" s="71"/>
      <c r="CS727" s="71"/>
      <c r="CT727" s="71"/>
      <c r="CU727" s="71"/>
      <c r="CV727" s="71"/>
      <c r="CW727" s="71"/>
      <c r="CX727" s="71"/>
      <c r="CY727" s="71"/>
      <c r="CZ727" s="71"/>
      <c r="DA727" s="71"/>
      <c r="DB727" s="190">
        <f t="shared" si="420"/>
        <v>0</v>
      </c>
      <c r="DC727" s="71">
        <f t="shared" si="416"/>
        <v>0</v>
      </c>
      <c r="DD727" s="71"/>
      <c r="DE727" s="71"/>
      <c r="DF727" s="71"/>
      <c r="DG727" s="190">
        <f t="shared" si="417"/>
        <v>0</v>
      </c>
      <c r="DH727" s="71">
        <f t="shared" si="418"/>
        <v>0</v>
      </c>
      <c r="DI727" s="71"/>
      <c r="DJ727" s="71"/>
      <c r="DK727" s="71"/>
      <c r="DL727" s="71"/>
      <c r="DM727" s="71"/>
      <c r="DN727" s="71"/>
      <c r="DO727" s="71"/>
      <c r="DP727" s="71"/>
      <c r="DQ727" s="71"/>
      <c r="DR727" s="71"/>
      <c r="DS727" s="71"/>
      <c r="DT727" s="71"/>
      <c r="DU727" s="71"/>
      <c r="DV727" s="71"/>
      <c r="DW727" s="71"/>
      <c r="DX727" s="71"/>
      <c r="DY727" s="71"/>
      <c r="DZ727" s="71"/>
      <c r="EA727" s="71"/>
      <c r="EB727" s="71"/>
      <c r="EC727" s="71"/>
      <c r="ED727" s="71"/>
      <c r="EE727" s="71"/>
      <c r="EF727" s="71"/>
      <c r="EG727" s="71"/>
      <c r="EH727" s="71"/>
      <c r="EI727" s="74"/>
      <c r="EJ727" s="74"/>
      <c r="EK727" s="74"/>
      <c r="EL727" s="74"/>
      <c r="EM727" s="74"/>
      <c r="EN727" s="74"/>
      <c r="EO727" s="74"/>
      <c r="EP727" s="74"/>
      <c r="EQ727" s="74"/>
      <c r="ER727" s="74"/>
      <c r="ES727" s="74"/>
      <c r="ET727" s="74"/>
      <c r="EU727" s="74"/>
      <c r="EV727" s="74"/>
      <c r="EW727" s="74"/>
      <c r="EX727" s="74"/>
      <c r="EY727" s="74"/>
      <c r="EZ727" s="74"/>
      <c r="FA727" s="74"/>
      <c r="FB727" s="74"/>
    </row>
    <row r="728" spans="2:158" s="180" customFormat="1" ht="10.5" customHeight="1">
      <c r="B728" s="772" t="s">
        <v>507</v>
      </c>
      <c r="C728" s="770" t="s">
        <v>508</v>
      </c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178"/>
      <c r="P728" s="81"/>
      <c r="Q728" s="81"/>
      <c r="R728" s="81"/>
      <c r="S728" s="81"/>
      <c r="T728" s="81"/>
      <c r="U728" s="81"/>
      <c r="V728" s="81"/>
      <c r="W728" s="81"/>
      <c r="X728" s="81"/>
      <c r="Y728" s="81">
        <v>271</v>
      </c>
      <c r="Z728" s="81"/>
      <c r="AA728" s="81"/>
      <c r="AB728" s="81"/>
      <c r="AC728" s="81"/>
      <c r="AD728" s="81"/>
      <c r="AE728" s="81"/>
      <c r="AF728" s="447">
        <f t="shared" si="436"/>
        <v>15.799999999999999</v>
      </c>
      <c r="AG728" s="81">
        <v>0.2</v>
      </c>
      <c r="AH728" s="81"/>
      <c r="AI728" s="81"/>
      <c r="AJ728" s="81"/>
      <c r="AK728" s="81">
        <v>0.4</v>
      </c>
      <c r="AL728" s="81"/>
      <c r="AM728" s="81"/>
      <c r="AN728" s="81"/>
      <c r="AO728" s="81">
        <v>11.6</v>
      </c>
      <c r="AP728" s="81">
        <v>0.7</v>
      </c>
      <c r="AQ728" s="81">
        <v>5.2</v>
      </c>
      <c r="AR728" s="81"/>
      <c r="AS728" s="447">
        <f>SUM(AG728,AH728,AK728,AL728,AO728)</f>
        <v>12.2</v>
      </c>
      <c r="AT728" s="450"/>
      <c r="AU728" s="450">
        <f>SUM(AV728:AX728)</f>
        <v>0</v>
      </c>
      <c r="AV728" s="81"/>
      <c r="AW728" s="81"/>
      <c r="AX728" s="81"/>
      <c r="AY728" s="450">
        <v>0.2</v>
      </c>
      <c r="AZ728" s="81"/>
      <c r="BA728" s="450"/>
      <c r="BB728" s="447">
        <f>SUM(BF728,BD728,BC728)</f>
        <v>0.8</v>
      </c>
      <c r="BC728" s="81"/>
      <c r="BD728" s="81">
        <v>0.8</v>
      </c>
      <c r="BE728" s="81"/>
      <c r="BF728" s="81"/>
      <c r="BG728" s="450"/>
      <c r="BH728" s="450">
        <v>0.1</v>
      </c>
      <c r="BI728" s="450"/>
      <c r="BJ728" s="450">
        <v>1.5</v>
      </c>
      <c r="BK728" s="450">
        <v>0.1</v>
      </c>
      <c r="BL728" s="450">
        <f>SUM(BM728:BP728)</f>
        <v>0.9</v>
      </c>
      <c r="BM728" s="81"/>
      <c r="BN728" s="81"/>
      <c r="BO728" s="81"/>
      <c r="BP728" s="81">
        <v>0.9</v>
      </c>
      <c r="BQ728" s="450">
        <f t="shared" si="438"/>
        <v>3.5999999999999996</v>
      </c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305">
        <f t="shared" si="419"/>
        <v>0</v>
      </c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305">
        <f t="shared" si="420"/>
        <v>0</v>
      </c>
      <c r="DC728" s="33">
        <f t="shared" si="416"/>
        <v>0</v>
      </c>
      <c r="DD728" s="81"/>
      <c r="DE728" s="81"/>
      <c r="DF728" s="81"/>
      <c r="DG728" s="305">
        <f t="shared" si="417"/>
        <v>0</v>
      </c>
      <c r="DH728" s="33">
        <f t="shared" si="418"/>
        <v>0</v>
      </c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179"/>
      <c r="EJ728" s="179"/>
      <c r="EK728" s="179"/>
      <c r="EL728" s="179"/>
      <c r="EM728" s="179"/>
      <c r="EN728" s="179"/>
      <c r="EO728" s="179"/>
      <c r="EP728" s="179"/>
      <c r="EQ728" s="179"/>
      <c r="ER728" s="179"/>
      <c r="ES728" s="179"/>
      <c r="ET728" s="179"/>
      <c r="EU728" s="179"/>
      <c r="EV728" s="179"/>
      <c r="EW728" s="179"/>
      <c r="EX728" s="179"/>
      <c r="EY728" s="179"/>
      <c r="EZ728" s="179"/>
      <c r="FA728" s="179"/>
      <c r="FB728" s="179"/>
    </row>
    <row r="729" spans="2:158" s="180" customFormat="1">
      <c r="B729" s="773"/>
      <c r="C729" s="77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178"/>
      <c r="P729" s="81"/>
      <c r="Q729" s="81"/>
      <c r="R729" s="81"/>
      <c r="S729" s="81"/>
      <c r="T729" s="81"/>
      <c r="U729" s="81"/>
      <c r="V729" s="81"/>
      <c r="W729" s="81"/>
      <c r="X729" s="81"/>
      <c r="Y729" s="81">
        <f>SUM(Y730:Y743)</f>
        <v>271</v>
      </c>
      <c r="Z729" s="81"/>
      <c r="AA729" s="81"/>
      <c r="AB729" s="81"/>
      <c r="AC729" s="81"/>
      <c r="AD729" s="81"/>
      <c r="AE729" s="81"/>
      <c r="AF729" s="447">
        <f t="shared" si="436"/>
        <v>15844</v>
      </c>
      <c r="AG729" s="81">
        <f t="shared" ref="AG729:AR729" si="439">SUM(AG730:AG743)</f>
        <v>200</v>
      </c>
      <c r="AH729" s="81">
        <f t="shared" si="439"/>
        <v>6</v>
      </c>
      <c r="AI729" s="81">
        <f t="shared" si="439"/>
        <v>0</v>
      </c>
      <c r="AJ729" s="81">
        <f t="shared" si="439"/>
        <v>0</v>
      </c>
      <c r="AK729" s="81">
        <f t="shared" si="439"/>
        <v>469</v>
      </c>
      <c r="AL729" s="81">
        <f t="shared" si="439"/>
        <v>0</v>
      </c>
      <c r="AM729" s="81">
        <f t="shared" si="439"/>
        <v>0</v>
      </c>
      <c r="AN729" s="81">
        <f t="shared" si="439"/>
        <v>0</v>
      </c>
      <c r="AO729" s="81">
        <f t="shared" si="439"/>
        <v>11614</v>
      </c>
      <c r="AP729" s="81">
        <f t="shared" si="439"/>
        <v>706</v>
      </c>
      <c r="AQ729" s="81">
        <f t="shared" si="439"/>
        <v>5193</v>
      </c>
      <c r="AR729" s="81">
        <f t="shared" si="439"/>
        <v>0</v>
      </c>
      <c r="AS729" s="447">
        <f>SUM(AG729,AH729,AK729,AL729,AO729)</f>
        <v>12289</v>
      </c>
      <c r="AT729" s="450">
        <f t="shared" ref="AT729:BA729" si="440">SUM(AT730:AT743)</f>
        <v>0</v>
      </c>
      <c r="AU729" s="450">
        <f t="shared" si="440"/>
        <v>0</v>
      </c>
      <c r="AV729" s="81">
        <f t="shared" si="440"/>
        <v>0</v>
      </c>
      <c r="AW729" s="81">
        <f t="shared" si="440"/>
        <v>0</v>
      </c>
      <c r="AX729" s="81">
        <f t="shared" si="440"/>
        <v>0</v>
      </c>
      <c r="AY729" s="450">
        <f t="shared" si="440"/>
        <v>142</v>
      </c>
      <c r="AZ729" s="81">
        <f t="shared" si="440"/>
        <v>0</v>
      </c>
      <c r="BA729" s="450">
        <f t="shared" si="440"/>
        <v>7</v>
      </c>
      <c r="BB729" s="447">
        <f>SUM(BF729,BD729,BC729)</f>
        <v>824</v>
      </c>
      <c r="BC729" s="81">
        <f t="shared" ref="BC729:BK729" si="441">SUM(BC730:BC743)</f>
        <v>0</v>
      </c>
      <c r="BD729" s="81">
        <f t="shared" si="441"/>
        <v>823</v>
      </c>
      <c r="BE729" s="81">
        <f t="shared" si="441"/>
        <v>0</v>
      </c>
      <c r="BF729" s="81">
        <f t="shared" si="441"/>
        <v>1</v>
      </c>
      <c r="BG729" s="450">
        <f t="shared" si="441"/>
        <v>0</v>
      </c>
      <c r="BH729" s="450">
        <f t="shared" si="441"/>
        <v>119</v>
      </c>
      <c r="BI729" s="450">
        <f t="shared" si="441"/>
        <v>4</v>
      </c>
      <c r="BJ729" s="450">
        <f t="shared" si="441"/>
        <v>1458</v>
      </c>
      <c r="BK729" s="450">
        <f t="shared" si="441"/>
        <v>137</v>
      </c>
      <c r="BL729" s="450">
        <f t="shared" ref="BL729:BL742" si="442">SUM(BM729:BP729)</f>
        <v>864</v>
      </c>
      <c r="BM729" s="81">
        <f>SUM(BM730:BM743)</f>
        <v>0</v>
      </c>
      <c r="BN729" s="81">
        <f>SUM(BN730:BN743)</f>
        <v>4</v>
      </c>
      <c r="BO729" s="81">
        <f>SUM(BO730:BO743)</f>
        <v>0</v>
      </c>
      <c r="BP729" s="81">
        <f>SUM(BP730:BP743)</f>
        <v>860</v>
      </c>
      <c r="BQ729" s="450">
        <f t="shared" ref="BQ729:BQ743" si="443">SUM(AF729-AS729)</f>
        <v>3555</v>
      </c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305">
        <f t="shared" si="419"/>
        <v>0</v>
      </c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305">
        <f t="shared" si="420"/>
        <v>0</v>
      </c>
      <c r="DC729" s="33">
        <f t="shared" si="416"/>
        <v>0</v>
      </c>
      <c r="DD729" s="81"/>
      <c r="DE729" s="81"/>
      <c r="DF729" s="81"/>
      <c r="DG729" s="305">
        <f t="shared" si="417"/>
        <v>0</v>
      </c>
      <c r="DH729" s="33">
        <f t="shared" si="418"/>
        <v>0</v>
      </c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179"/>
      <c r="EJ729" s="179"/>
      <c r="EK729" s="179"/>
      <c r="EL729" s="179"/>
      <c r="EM729" s="179"/>
      <c r="EN729" s="179"/>
      <c r="EO729" s="179"/>
      <c r="EP729" s="179"/>
      <c r="EQ729" s="179"/>
      <c r="ER729" s="179"/>
      <c r="ES729" s="179"/>
      <c r="ET729" s="179"/>
      <c r="EU729" s="179"/>
      <c r="EV729" s="179"/>
      <c r="EW729" s="179"/>
      <c r="EX729" s="179"/>
      <c r="EY729" s="179"/>
      <c r="EZ729" s="179"/>
      <c r="FA729" s="179"/>
      <c r="FB729" s="179"/>
    </row>
    <row r="730" spans="2:158" s="69" customFormat="1">
      <c r="B730" s="76"/>
      <c r="C730" s="77" t="s">
        <v>385</v>
      </c>
      <c r="D730" s="71"/>
      <c r="E730" s="71"/>
      <c r="F730" s="71"/>
      <c r="G730" s="71"/>
      <c r="H730" s="71"/>
      <c r="I730" s="71"/>
      <c r="J730" s="71"/>
      <c r="K730" s="71"/>
      <c r="L730" s="71"/>
      <c r="M730" s="71"/>
      <c r="N730" s="71"/>
      <c r="O730" s="72"/>
      <c r="P730" s="71"/>
      <c r="Q730" s="71"/>
      <c r="R730" s="71"/>
      <c r="S730" s="71"/>
      <c r="T730" s="71"/>
      <c r="U730" s="71"/>
      <c r="V730" s="71"/>
      <c r="W730" s="71"/>
      <c r="X730" s="71"/>
      <c r="Y730" s="73">
        <v>156</v>
      </c>
      <c r="Z730" s="73"/>
      <c r="AA730" s="73"/>
      <c r="AB730" s="73"/>
      <c r="AC730" s="73"/>
      <c r="AD730" s="73"/>
      <c r="AE730" s="73"/>
      <c r="AF730" s="447">
        <f t="shared" si="436"/>
        <v>1907</v>
      </c>
      <c r="AG730" s="71">
        <v>47</v>
      </c>
      <c r="AH730" s="71"/>
      <c r="AI730" s="71"/>
      <c r="AJ730" s="71"/>
      <c r="AK730" s="71">
        <v>268</v>
      </c>
      <c r="AL730" s="71"/>
      <c r="AM730" s="71"/>
      <c r="AN730" s="71"/>
      <c r="AO730" s="71">
        <v>837</v>
      </c>
      <c r="AP730" s="71">
        <v>145</v>
      </c>
      <c r="AQ730" s="71">
        <v>156</v>
      </c>
      <c r="AR730" s="71"/>
      <c r="AS730" s="447">
        <f>SUM(AG730,AH730,AK730,AL730,AO730)</f>
        <v>1152</v>
      </c>
      <c r="AT730" s="455"/>
      <c r="AU730" s="450"/>
      <c r="AV730" s="71"/>
      <c r="AW730" s="71"/>
      <c r="AX730" s="71"/>
      <c r="AY730" s="455">
        <v>122</v>
      </c>
      <c r="AZ730" s="71"/>
      <c r="BA730" s="455"/>
      <c r="BB730" s="447"/>
      <c r="BC730" s="71"/>
      <c r="BD730" s="71"/>
      <c r="BE730" s="71"/>
      <c r="BF730" s="71"/>
      <c r="BG730" s="455"/>
      <c r="BH730" s="455">
        <v>18</v>
      </c>
      <c r="BI730" s="455"/>
      <c r="BJ730" s="455">
        <v>418</v>
      </c>
      <c r="BK730" s="455">
        <v>132</v>
      </c>
      <c r="BL730" s="450">
        <f t="shared" si="442"/>
        <v>65</v>
      </c>
      <c r="BM730" s="71"/>
      <c r="BN730" s="71">
        <v>4</v>
      </c>
      <c r="BO730" s="71"/>
      <c r="BP730" s="71">
        <v>61</v>
      </c>
      <c r="BQ730" s="455">
        <f>SUM(AF730-AS730)</f>
        <v>755</v>
      </c>
      <c r="BR730" s="71"/>
      <c r="BS730" s="71"/>
      <c r="BT730" s="71"/>
      <c r="BU730" s="71"/>
      <c r="BV730" s="71"/>
      <c r="BW730" s="71"/>
      <c r="BX730" s="71"/>
      <c r="BY730" s="71"/>
      <c r="BZ730" s="71"/>
      <c r="CA730" s="71"/>
      <c r="CB730" s="71"/>
      <c r="CC730" s="71"/>
      <c r="CD730" s="71"/>
      <c r="CE730" s="71"/>
      <c r="CF730" s="71"/>
      <c r="CG730" s="71"/>
      <c r="CH730" s="71"/>
      <c r="CI730" s="71"/>
      <c r="CJ730" s="71"/>
      <c r="CK730" s="71"/>
      <c r="CL730" s="71"/>
      <c r="CM730" s="71"/>
      <c r="CN730" s="71"/>
      <c r="CO730" s="71"/>
      <c r="CP730" s="190">
        <f t="shared" si="419"/>
        <v>0</v>
      </c>
      <c r="CQ730" s="71"/>
      <c r="CR730" s="71"/>
      <c r="CS730" s="71"/>
      <c r="CT730" s="71"/>
      <c r="CU730" s="71"/>
      <c r="CV730" s="71"/>
      <c r="CW730" s="71"/>
      <c r="CX730" s="71"/>
      <c r="CY730" s="71"/>
      <c r="CZ730" s="71"/>
      <c r="DA730" s="71"/>
      <c r="DB730" s="190">
        <f t="shared" si="420"/>
        <v>0</v>
      </c>
      <c r="DC730" s="71">
        <f t="shared" si="416"/>
        <v>0</v>
      </c>
      <c r="DD730" s="71"/>
      <c r="DE730" s="71"/>
      <c r="DF730" s="71"/>
      <c r="DG730" s="190">
        <f t="shared" si="417"/>
        <v>0</v>
      </c>
      <c r="DH730" s="71">
        <f t="shared" si="418"/>
        <v>0</v>
      </c>
      <c r="DI730" s="71"/>
      <c r="DJ730" s="71"/>
      <c r="DK730" s="71"/>
      <c r="DL730" s="71"/>
      <c r="DM730" s="71"/>
      <c r="DN730" s="71"/>
      <c r="DO730" s="71"/>
      <c r="DP730" s="71"/>
      <c r="DQ730" s="71"/>
      <c r="DR730" s="71"/>
      <c r="DS730" s="71"/>
      <c r="DT730" s="71"/>
      <c r="DU730" s="71"/>
      <c r="DV730" s="71"/>
      <c r="DW730" s="71"/>
      <c r="DX730" s="71"/>
      <c r="DY730" s="71"/>
      <c r="DZ730" s="71"/>
      <c r="EA730" s="71"/>
      <c r="EB730" s="71"/>
      <c r="EC730" s="71"/>
      <c r="ED730" s="71"/>
      <c r="EE730" s="71"/>
      <c r="EF730" s="71"/>
      <c r="EG730" s="71"/>
      <c r="EH730" s="71"/>
      <c r="EI730" s="74"/>
      <c r="EJ730" s="74"/>
      <c r="EK730" s="74"/>
      <c r="EL730" s="74"/>
      <c r="EM730" s="74"/>
      <c r="EN730" s="74"/>
      <c r="EO730" s="74"/>
      <c r="EP730" s="74"/>
      <c r="EQ730" s="74"/>
      <c r="ER730" s="74"/>
      <c r="ES730" s="74"/>
      <c r="ET730" s="74"/>
      <c r="EU730" s="74"/>
      <c r="EV730" s="74"/>
      <c r="EW730" s="74"/>
      <c r="EX730" s="74"/>
      <c r="EY730" s="74"/>
      <c r="EZ730" s="74"/>
      <c r="FA730" s="74"/>
      <c r="FB730" s="74"/>
    </row>
    <row r="731" spans="2:158" s="69" customFormat="1">
      <c r="B731" s="76"/>
      <c r="C731" s="77" t="s">
        <v>386</v>
      </c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2"/>
      <c r="P731" s="71"/>
      <c r="Q731" s="71"/>
      <c r="R731" s="71"/>
      <c r="S731" s="71"/>
      <c r="T731" s="71"/>
      <c r="U731" s="71"/>
      <c r="V731" s="71"/>
      <c r="W731" s="71"/>
      <c r="X731" s="71"/>
      <c r="Y731" s="73">
        <v>47</v>
      </c>
      <c r="Z731" s="73"/>
      <c r="AA731" s="73"/>
      <c r="AB731" s="73"/>
      <c r="AC731" s="73"/>
      <c r="AD731" s="73"/>
      <c r="AE731" s="73"/>
      <c r="AF731" s="447">
        <f t="shared" si="436"/>
        <v>1380</v>
      </c>
      <c r="AG731" s="71"/>
      <c r="AH731" s="71"/>
      <c r="AI731" s="71"/>
      <c r="AJ731" s="71"/>
      <c r="AK731" s="71"/>
      <c r="AL731" s="71"/>
      <c r="AM731" s="71"/>
      <c r="AN731" s="71"/>
      <c r="AO731" s="71">
        <v>589</v>
      </c>
      <c r="AP731" s="71"/>
      <c r="AQ731" s="71">
        <v>20</v>
      </c>
      <c r="AR731" s="71"/>
      <c r="AS731" s="447">
        <f t="shared" ref="AS731:AS793" si="444">SUM(AG731,AH731,AK731,AL731,AO731)</f>
        <v>589</v>
      </c>
      <c r="AT731" s="455"/>
      <c r="AU731" s="450"/>
      <c r="AV731" s="71"/>
      <c r="AW731" s="71"/>
      <c r="AX731" s="71"/>
      <c r="AY731" s="455"/>
      <c r="AZ731" s="71"/>
      <c r="BA731" s="455"/>
      <c r="BB731" s="447">
        <f>SUM(BF731,BD731,BC731)</f>
        <v>0</v>
      </c>
      <c r="BC731" s="71"/>
      <c r="BD731" s="71"/>
      <c r="BE731" s="71"/>
      <c r="BF731" s="71"/>
      <c r="BG731" s="455"/>
      <c r="BH731" s="455">
        <v>3</v>
      </c>
      <c r="BI731" s="455"/>
      <c r="BJ731" s="455">
        <v>701</v>
      </c>
      <c r="BK731" s="455"/>
      <c r="BL731" s="450">
        <f t="shared" si="442"/>
        <v>87</v>
      </c>
      <c r="BM731" s="71"/>
      <c r="BN731" s="71"/>
      <c r="BO731" s="71"/>
      <c r="BP731" s="71">
        <v>87</v>
      </c>
      <c r="BQ731" s="455">
        <f t="shared" si="443"/>
        <v>791</v>
      </c>
      <c r="BR731" s="71"/>
      <c r="BS731" s="71"/>
      <c r="BT731" s="71"/>
      <c r="BU731" s="71"/>
      <c r="BV731" s="71"/>
      <c r="BW731" s="71"/>
      <c r="BX731" s="71"/>
      <c r="BY731" s="71"/>
      <c r="BZ731" s="71"/>
      <c r="CA731" s="71"/>
      <c r="CB731" s="71"/>
      <c r="CC731" s="71"/>
      <c r="CD731" s="71"/>
      <c r="CE731" s="71"/>
      <c r="CF731" s="71"/>
      <c r="CG731" s="71"/>
      <c r="CH731" s="71"/>
      <c r="CI731" s="71"/>
      <c r="CJ731" s="71"/>
      <c r="CK731" s="71"/>
      <c r="CL731" s="71"/>
      <c r="CM731" s="71"/>
      <c r="CN731" s="71"/>
      <c r="CO731" s="71"/>
      <c r="CP731" s="190">
        <f t="shared" si="419"/>
        <v>0</v>
      </c>
      <c r="CQ731" s="71"/>
      <c r="CR731" s="71"/>
      <c r="CS731" s="71"/>
      <c r="CT731" s="71"/>
      <c r="CU731" s="71"/>
      <c r="CV731" s="71"/>
      <c r="CW731" s="71"/>
      <c r="CX731" s="71"/>
      <c r="CY731" s="71"/>
      <c r="CZ731" s="71"/>
      <c r="DA731" s="71"/>
      <c r="DB731" s="190">
        <f t="shared" si="420"/>
        <v>0</v>
      </c>
      <c r="DC731" s="71">
        <f t="shared" si="416"/>
        <v>0</v>
      </c>
      <c r="DD731" s="71"/>
      <c r="DE731" s="71"/>
      <c r="DF731" s="71"/>
      <c r="DG731" s="190">
        <f t="shared" si="417"/>
        <v>0</v>
      </c>
      <c r="DH731" s="71">
        <f t="shared" si="418"/>
        <v>0</v>
      </c>
      <c r="DI731" s="71"/>
      <c r="DJ731" s="71"/>
      <c r="DK731" s="71"/>
      <c r="DL731" s="71"/>
      <c r="DM731" s="71"/>
      <c r="DN731" s="71"/>
      <c r="DO731" s="71"/>
      <c r="DP731" s="71"/>
      <c r="DQ731" s="71"/>
      <c r="DR731" s="71"/>
      <c r="DS731" s="71"/>
      <c r="DT731" s="71"/>
      <c r="DU731" s="71"/>
      <c r="DV731" s="71"/>
      <c r="DW731" s="71"/>
      <c r="DX731" s="71"/>
      <c r="DY731" s="71"/>
      <c r="DZ731" s="71"/>
      <c r="EA731" s="71"/>
      <c r="EB731" s="71"/>
      <c r="EC731" s="71"/>
      <c r="ED731" s="71"/>
      <c r="EE731" s="71"/>
      <c r="EF731" s="71"/>
      <c r="EG731" s="71"/>
      <c r="EH731" s="71"/>
      <c r="EI731" s="74"/>
      <c r="EJ731" s="74"/>
      <c r="EK731" s="74"/>
      <c r="EL731" s="74"/>
      <c r="EM731" s="74"/>
      <c r="EN731" s="74"/>
      <c r="EO731" s="74"/>
      <c r="EP731" s="74"/>
      <c r="EQ731" s="74"/>
      <c r="ER731" s="74"/>
      <c r="ES731" s="74"/>
      <c r="ET731" s="74"/>
      <c r="EU731" s="74"/>
      <c r="EV731" s="74"/>
      <c r="EW731" s="74"/>
      <c r="EX731" s="74"/>
      <c r="EY731" s="74"/>
      <c r="EZ731" s="74"/>
      <c r="FA731" s="74"/>
      <c r="FB731" s="74"/>
    </row>
    <row r="732" spans="2:158" s="69" customFormat="1">
      <c r="B732" s="76"/>
      <c r="C732" s="77" t="s">
        <v>387</v>
      </c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2"/>
      <c r="P732" s="71"/>
      <c r="Q732" s="71"/>
      <c r="R732" s="71"/>
      <c r="S732" s="71"/>
      <c r="T732" s="71"/>
      <c r="U732" s="71"/>
      <c r="V732" s="71"/>
      <c r="W732" s="71"/>
      <c r="X732" s="71"/>
      <c r="Y732" s="73">
        <v>2</v>
      </c>
      <c r="Z732" s="73"/>
      <c r="AA732" s="73"/>
      <c r="AB732" s="73"/>
      <c r="AC732" s="73"/>
      <c r="AD732" s="73"/>
      <c r="AE732" s="73"/>
      <c r="AF732" s="447">
        <f t="shared" si="436"/>
        <v>89</v>
      </c>
      <c r="AG732" s="71"/>
      <c r="AH732" s="71"/>
      <c r="AI732" s="71"/>
      <c r="AJ732" s="71"/>
      <c r="AK732" s="71"/>
      <c r="AL732" s="71"/>
      <c r="AM732" s="71"/>
      <c r="AN732" s="71"/>
      <c r="AO732" s="71">
        <v>19</v>
      </c>
      <c r="AP732" s="71"/>
      <c r="AQ732" s="71"/>
      <c r="AR732" s="71"/>
      <c r="AS732" s="447">
        <f t="shared" si="444"/>
        <v>19</v>
      </c>
      <c r="AT732" s="455"/>
      <c r="AU732" s="450"/>
      <c r="AV732" s="71"/>
      <c r="AW732" s="71"/>
      <c r="AX732" s="71"/>
      <c r="AY732" s="455">
        <v>16</v>
      </c>
      <c r="AZ732" s="71"/>
      <c r="BA732" s="455"/>
      <c r="BB732" s="447">
        <f t="shared" ref="BB732:BB753" si="445">SUM(BF732,BD732,BC732)</f>
        <v>0</v>
      </c>
      <c r="BC732" s="71"/>
      <c r="BD732" s="71"/>
      <c r="BE732" s="71"/>
      <c r="BF732" s="71"/>
      <c r="BG732" s="455"/>
      <c r="BH732" s="455">
        <v>49</v>
      </c>
      <c r="BI732" s="455"/>
      <c r="BJ732" s="455">
        <v>3</v>
      </c>
      <c r="BK732" s="455"/>
      <c r="BL732" s="450">
        <f t="shared" si="442"/>
        <v>2</v>
      </c>
      <c r="BM732" s="71"/>
      <c r="BN732" s="71"/>
      <c r="BO732" s="71"/>
      <c r="BP732" s="71">
        <v>2</v>
      </c>
      <c r="BQ732" s="455">
        <f t="shared" si="443"/>
        <v>70</v>
      </c>
      <c r="BR732" s="71"/>
      <c r="BS732" s="71"/>
      <c r="BT732" s="71"/>
      <c r="BU732" s="71"/>
      <c r="BV732" s="71"/>
      <c r="BW732" s="71"/>
      <c r="BX732" s="71"/>
      <c r="BY732" s="71"/>
      <c r="BZ732" s="71"/>
      <c r="CA732" s="71"/>
      <c r="CB732" s="71"/>
      <c r="CC732" s="71"/>
      <c r="CD732" s="71"/>
      <c r="CE732" s="71"/>
      <c r="CF732" s="71"/>
      <c r="CG732" s="71"/>
      <c r="CH732" s="71"/>
      <c r="CI732" s="71"/>
      <c r="CJ732" s="71"/>
      <c r="CK732" s="71"/>
      <c r="CL732" s="71"/>
      <c r="CM732" s="71"/>
      <c r="CN732" s="71"/>
      <c r="CO732" s="71"/>
      <c r="CP732" s="190">
        <f t="shared" si="419"/>
        <v>0</v>
      </c>
      <c r="CQ732" s="71"/>
      <c r="CR732" s="71"/>
      <c r="CS732" s="71"/>
      <c r="CT732" s="71"/>
      <c r="CU732" s="71"/>
      <c r="CV732" s="71"/>
      <c r="CW732" s="71"/>
      <c r="CX732" s="71"/>
      <c r="CY732" s="71"/>
      <c r="CZ732" s="71"/>
      <c r="DA732" s="71"/>
      <c r="DB732" s="190">
        <f t="shared" si="420"/>
        <v>0</v>
      </c>
      <c r="DC732" s="71">
        <f t="shared" si="416"/>
        <v>0</v>
      </c>
      <c r="DD732" s="71"/>
      <c r="DE732" s="71"/>
      <c r="DF732" s="71"/>
      <c r="DG732" s="190">
        <f t="shared" si="417"/>
        <v>0</v>
      </c>
      <c r="DH732" s="71">
        <f t="shared" si="418"/>
        <v>0</v>
      </c>
      <c r="DI732" s="71"/>
      <c r="DJ732" s="71"/>
      <c r="DK732" s="71"/>
      <c r="DL732" s="71"/>
      <c r="DM732" s="71"/>
      <c r="DN732" s="71"/>
      <c r="DO732" s="71"/>
      <c r="DP732" s="71"/>
      <c r="DQ732" s="71"/>
      <c r="DR732" s="71"/>
      <c r="DS732" s="71"/>
      <c r="DT732" s="71"/>
      <c r="DU732" s="71"/>
      <c r="DV732" s="71"/>
      <c r="DW732" s="71"/>
      <c r="DX732" s="71"/>
      <c r="DY732" s="71"/>
      <c r="DZ732" s="71"/>
      <c r="EA732" s="71"/>
      <c r="EB732" s="71"/>
      <c r="EC732" s="71"/>
      <c r="ED732" s="71"/>
      <c r="EE732" s="71"/>
      <c r="EF732" s="71"/>
      <c r="EG732" s="71"/>
      <c r="EH732" s="71"/>
      <c r="EI732" s="74"/>
      <c r="EJ732" s="74"/>
      <c r="EK732" s="74"/>
      <c r="EL732" s="74"/>
      <c r="EM732" s="74"/>
      <c r="EN732" s="74"/>
      <c r="EO732" s="74"/>
      <c r="EP732" s="74"/>
      <c r="EQ732" s="74"/>
      <c r="ER732" s="74"/>
      <c r="ES732" s="74"/>
      <c r="ET732" s="74"/>
      <c r="EU732" s="74"/>
      <c r="EV732" s="74"/>
      <c r="EW732" s="74"/>
      <c r="EX732" s="74"/>
      <c r="EY732" s="74"/>
      <c r="EZ732" s="74"/>
      <c r="FA732" s="74"/>
      <c r="FB732" s="74"/>
    </row>
    <row r="733" spans="2:158" s="69" customFormat="1">
      <c r="B733" s="76"/>
      <c r="C733" s="77" t="s">
        <v>388</v>
      </c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2"/>
      <c r="P733" s="71"/>
      <c r="Q733" s="71"/>
      <c r="R733" s="71"/>
      <c r="S733" s="71"/>
      <c r="T733" s="71"/>
      <c r="U733" s="71"/>
      <c r="V733" s="71"/>
      <c r="W733" s="71"/>
      <c r="X733" s="71"/>
      <c r="Y733" s="73">
        <v>4</v>
      </c>
      <c r="Z733" s="73"/>
      <c r="AA733" s="73"/>
      <c r="AB733" s="73"/>
      <c r="AC733" s="73"/>
      <c r="AD733" s="73"/>
      <c r="AE733" s="73"/>
      <c r="AF733" s="447">
        <f t="shared" si="436"/>
        <v>119</v>
      </c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447">
        <f t="shared" si="444"/>
        <v>0</v>
      </c>
      <c r="AT733" s="455"/>
      <c r="AU733" s="450"/>
      <c r="AV733" s="71"/>
      <c r="AW733" s="71"/>
      <c r="AX733" s="71"/>
      <c r="AY733" s="455"/>
      <c r="AZ733" s="71"/>
      <c r="BA733" s="455"/>
      <c r="BB733" s="447">
        <f t="shared" si="445"/>
        <v>0</v>
      </c>
      <c r="BC733" s="71"/>
      <c r="BD733" s="71"/>
      <c r="BE733" s="71"/>
      <c r="BF733" s="71"/>
      <c r="BG733" s="455"/>
      <c r="BH733" s="455"/>
      <c r="BI733" s="455"/>
      <c r="BJ733" s="455">
        <v>86</v>
      </c>
      <c r="BK733" s="455">
        <v>4</v>
      </c>
      <c r="BL733" s="450">
        <f t="shared" si="442"/>
        <v>29</v>
      </c>
      <c r="BM733" s="71"/>
      <c r="BN733" s="71"/>
      <c r="BO733" s="71"/>
      <c r="BP733" s="71">
        <v>29</v>
      </c>
      <c r="BQ733" s="455">
        <f t="shared" si="443"/>
        <v>119</v>
      </c>
      <c r="BR733" s="71"/>
      <c r="BS733" s="71"/>
      <c r="BT733" s="71"/>
      <c r="BU733" s="71"/>
      <c r="BV733" s="71"/>
      <c r="BW733" s="71"/>
      <c r="BX733" s="71"/>
      <c r="BY733" s="71"/>
      <c r="BZ733" s="71"/>
      <c r="CA733" s="71"/>
      <c r="CB733" s="71"/>
      <c r="CC733" s="71"/>
      <c r="CD733" s="71"/>
      <c r="CE733" s="71"/>
      <c r="CF733" s="71"/>
      <c r="CG733" s="71"/>
      <c r="CH733" s="71"/>
      <c r="CI733" s="71"/>
      <c r="CJ733" s="71"/>
      <c r="CK733" s="71"/>
      <c r="CL733" s="71"/>
      <c r="CM733" s="71"/>
      <c r="CN733" s="71"/>
      <c r="CO733" s="71"/>
      <c r="CP733" s="190">
        <f t="shared" si="419"/>
        <v>0</v>
      </c>
      <c r="CQ733" s="71"/>
      <c r="CR733" s="71"/>
      <c r="CS733" s="71"/>
      <c r="CT733" s="71"/>
      <c r="CU733" s="71"/>
      <c r="CV733" s="71"/>
      <c r="CW733" s="71"/>
      <c r="CX733" s="71"/>
      <c r="CY733" s="71"/>
      <c r="CZ733" s="71"/>
      <c r="DA733" s="71"/>
      <c r="DB733" s="190">
        <f t="shared" si="420"/>
        <v>0</v>
      </c>
      <c r="DC733" s="71">
        <f t="shared" si="416"/>
        <v>0</v>
      </c>
      <c r="DD733" s="71"/>
      <c r="DE733" s="71"/>
      <c r="DF733" s="71"/>
      <c r="DG733" s="190">
        <f t="shared" si="417"/>
        <v>0</v>
      </c>
      <c r="DH733" s="71">
        <f t="shared" si="418"/>
        <v>0</v>
      </c>
      <c r="DI733" s="71"/>
      <c r="DJ733" s="71"/>
      <c r="DK733" s="71"/>
      <c r="DL733" s="71"/>
      <c r="DM733" s="71"/>
      <c r="DN733" s="71"/>
      <c r="DO733" s="71"/>
      <c r="DP733" s="71"/>
      <c r="DQ733" s="71"/>
      <c r="DR733" s="71"/>
      <c r="DS733" s="71"/>
      <c r="DT733" s="71"/>
      <c r="DU733" s="71"/>
      <c r="DV733" s="71"/>
      <c r="DW733" s="71"/>
      <c r="DX733" s="71"/>
      <c r="DY733" s="71"/>
      <c r="DZ733" s="71"/>
      <c r="EA733" s="71"/>
      <c r="EB733" s="71"/>
      <c r="EC733" s="71"/>
      <c r="ED733" s="71"/>
      <c r="EE733" s="71"/>
      <c r="EF733" s="71"/>
      <c r="EG733" s="71"/>
      <c r="EH733" s="71"/>
      <c r="EI733" s="74"/>
      <c r="EJ733" s="74"/>
      <c r="EK733" s="74"/>
      <c r="EL733" s="74"/>
      <c r="EM733" s="74"/>
      <c r="EN733" s="74"/>
      <c r="EO733" s="74"/>
      <c r="EP733" s="74"/>
      <c r="EQ733" s="74"/>
      <c r="ER733" s="74"/>
      <c r="ES733" s="74"/>
      <c r="ET733" s="74"/>
      <c r="EU733" s="74"/>
      <c r="EV733" s="74"/>
      <c r="EW733" s="74"/>
      <c r="EX733" s="74"/>
      <c r="EY733" s="74"/>
      <c r="EZ733" s="74"/>
      <c r="FA733" s="74"/>
      <c r="FB733" s="74"/>
    </row>
    <row r="734" spans="2:158" s="69" customFormat="1">
      <c r="B734" s="76"/>
      <c r="C734" s="77" t="s">
        <v>389</v>
      </c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2"/>
      <c r="P734" s="71"/>
      <c r="Q734" s="71"/>
      <c r="R734" s="71"/>
      <c r="S734" s="71"/>
      <c r="T734" s="71"/>
      <c r="U734" s="71"/>
      <c r="V734" s="71"/>
      <c r="W734" s="71"/>
      <c r="X734" s="71"/>
      <c r="Y734" s="73">
        <v>9</v>
      </c>
      <c r="Z734" s="73"/>
      <c r="AA734" s="73"/>
      <c r="AB734" s="73"/>
      <c r="AC734" s="73"/>
      <c r="AD734" s="73"/>
      <c r="AE734" s="73"/>
      <c r="AF734" s="447">
        <f t="shared" si="436"/>
        <v>596</v>
      </c>
      <c r="AG734" s="71">
        <v>3</v>
      </c>
      <c r="AH734" s="71"/>
      <c r="AI734" s="71"/>
      <c r="AJ734" s="71"/>
      <c r="AK734" s="71"/>
      <c r="AL734" s="71"/>
      <c r="AM734" s="71"/>
      <c r="AN734" s="71"/>
      <c r="AO734" s="71">
        <v>190</v>
      </c>
      <c r="AP734" s="71"/>
      <c r="AQ734" s="71">
        <v>105</v>
      </c>
      <c r="AR734" s="71"/>
      <c r="AS734" s="447">
        <f t="shared" si="444"/>
        <v>193</v>
      </c>
      <c r="AT734" s="455"/>
      <c r="AU734" s="450"/>
      <c r="AV734" s="71"/>
      <c r="AW734" s="71"/>
      <c r="AX734" s="71"/>
      <c r="AY734" s="455"/>
      <c r="AZ734" s="71"/>
      <c r="BA734" s="455"/>
      <c r="BB734" s="447">
        <f t="shared" si="445"/>
        <v>0</v>
      </c>
      <c r="BC734" s="71"/>
      <c r="BD734" s="71"/>
      <c r="BE734" s="71"/>
      <c r="BF734" s="71"/>
      <c r="BG734" s="455"/>
      <c r="BH734" s="455">
        <v>10</v>
      </c>
      <c r="BI734" s="455"/>
      <c r="BJ734" s="455">
        <v>3</v>
      </c>
      <c r="BK734" s="455">
        <v>1</v>
      </c>
      <c r="BL734" s="450">
        <f t="shared" si="442"/>
        <v>389</v>
      </c>
      <c r="BM734" s="71"/>
      <c r="BN734" s="71"/>
      <c r="BO734" s="71"/>
      <c r="BP734" s="71">
        <v>389</v>
      </c>
      <c r="BQ734" s="455">
        <f t="shared" si="443"/>
        <v>403</v>
      </c>
      <c r="BR734" s="71"/>
      <c r="BS734" s="71"/>
      <c r="BT734" s="71"/>
      <c r="BU734" s="71"/>
      <c r="BV734" s="71"/>
      <c r="BW734" s="71"/>
      <c r="BX734" s="71"/>
      <c r="BY734" s="71"/>
      <c r="BZ734" s="71"/>
      <c r="CA734" s="71"/>
      <c r="CB734" s="71"/>
      <c r="CC734" s="71"/>
      <c r="CD734" s="71"/>
      <c r="CE734" s="71"/>
      <c r="CF734" s="71"/>
      <c r="CG734" s="71"/>
      <c r="CH734" s="71"/>
      <c r="CI734" s="71"/>
      <c r="CJ734" s="71"/>
      <c r="CK734" s="71"/>
      <c r="CL734" s="71"/>
      <c r="CM734" s="71"/>
      <c r="CN734" s="71"/>
      <c r="CO734" s="71"/>
      <c r="CP734" s="190">
        <f t="shared" si="419"/>
        <v>0</v>
      </c>
      <c r="CQ734" s="71"/>
      <c r="CR734" s="71"/>
      <c r="CS734" s="71"/>
      <c r="CT734" s="71"/>
      <c r="CU734" s="71"/>
      <c r="CV734" s="71"/>
      <c r="CW734" s="71"/>
      <c r="CX734" s="71"/>
      <c r="CY734" s="71"/>
      <c r="CZ734" s="71"/>
      <c r="DA734" s="71"/>
      <c r="DB734" s="190">
        <f t="shared" si="420"/>
        <v>0</v>
      </c>
      <c r="DC734" s="71">
        <f t="shared" si="416"/>
        <v>0</v>
      </c>
      <c r="DD734" s="71"/>
      <c r="DE734" s="71"/>
      <c r="DF734" s="71"/>
      <c r="DG734" s="190">
        <f t="shared" si="417"/>
        <v>0</v>
      </c>
      <c r="DH734" s="71">
        <f t="shared" si="418"/>
        <v>0</v>
      </c>
      <c r="DI734" s="71"/>
      <c r="DJ734" s="71"/>
      <c r="DK734" s="71"/>
      <c r="DL734" s="71"/>
      <c r="DM734" s="71"/>
      <c r="DN734" s="71"/>
      <c r="DO734" s="71"/>
      <c r="DP734" s="71"/>
      <c r="DQ734" s="71"/>
      <c r="DR734" s="71"/>
      <c r="DS734" s="71"/>
      <c r="DT734" s="71"/>
      <c r="DU734" s="71"/>
      <c r="DV734" s="71"/>
      <c r="DW734" s="71"/>
      <c r="DX734" s="71"/>
      <c r="DY734" s="71"/>
      <c r="DZ734" s="71"/>
      <c r="EA734" s="71"/>
      <c r="EB734" s="71"/>
      <c r="EC734" s="71"/>
      <c r="ED734" s="71"/>
      <c r="EE734" s="71"/>
      <c r="EF734" s="71"/>
      <c r="EG734" s="71"/>
      <c r="EH734" s="71"/>
      <c r="EI734" s="74"/>
      <c r="EJ734" s="74"/>
      <c r="EK734" s="74"/>
      <c r="EL734" s="74"/>
      <c r="EM734" s="74"/>
      <c r="EN734" s="74"/>
      <c r="EO734" s="74"/>
      <c r="EP734" s="74"/>
      <c r="EQ734" s="74"/>
      <c r="ER734" s="74"/>
      <c r="ES734" s="74"/>
      <c r="ET734" s="74"/>
      <c r="EU734" s="74"/>
      <c r="EV734" s="74"/>
      <c r="EW734" s="74"/>
      <c r="EX734" s="74"/>
      <c r="EY734" s="74"/>
      <c r="EZ734" s="74"/>
      <c r="FA734" s="74"/>
      <c r="FB734" s="74"/>
    </row>
    <row r="735" spans="2:158" s="69" customFormat="1" ht="10.5" customHeight="1">
      <c r="B735" s="76"/>
      <c r="C735" s="77" t="s">
        <v>390</v>
      </c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2"/>
      <c r="P735" s="71"/>
      <c r="Q735" s="71"/>
      <c r="R735" s="71"/>
      <c r="S735" s="71"/>
      <c r="T735" s="71"/>
      <c r="U735" s="71"/>
      <c r="V735" s="71"/>
      <c r="W735" s="71"/>
      <c r="X735" s="71"/>
      <c r="Y735" s="73"/>
      <c r="Z735" s="73"/>
      <c r="AA735" s="73"/>
      <c r="AB735" s="73"/>
      <c r="AC735" s="73"/>
      <c r="AD735" s="73"/>
      <c r="AE735" s="73"/>
      <c r="AF735" s="447">
        <f t="shared" si="436"/>
        <v>0</v>
      </c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447">
        <f t="shared" si="444"/>
        <v>0</v>
      </c>
      <c r="AT735" s="455"/>
      <c r="AU735" s="450"/>
      <c r="AV735" s="71"/>
      <c r="AW735" s="71"/>
      <c r="AX735" s="71"/>
      <c r="AY735" s="455"/>
      <c r="AZ735" s="71"/>
      <c r="BA735" s="455"/>
      <c r="BB735" s="447">
        <f t="shared" si="445"/>
        <v>0</v>
      </c>
      <c r="BC735" s="71"/>
      <c r="BD735" s="71"/>
      <c r="BE735" s="71"/>
      <c r="BF735" s="71"/>
      <c r="BG735" s="455"/>
      <c r="BH735" s="455"/>
      <c r="BI735" s="455"/>
      <c r="BJ735" s="455"/>
      <c r="BK735" s="455"/>
      <c r="BL735" s="450">
        <f t="shared" si="442"/>
        <v>0</v>
      </c>
      <c r="BM735" s="71"/>
      <c r="BN735" s="71"/>
      <c r="BO735" s="71"/>
      <c r="BP735" s="71"/>
      <c r="BQ735" s="455">
        <f t="shared" si="443"/>
        <v>0</v>
      </c>
      <c r="BR735" s="71"/>
      <c r="BS735" s="71"/>
      <c r="BT735" s="71"/>
      <c r="BU735" s="71"/>
      <c r="BV735" s="71"/>
      <c r="BW735" s="71"/>
      <c r="BX735" s="71"/>
      <c r="BY735" s="71"/>
      <c r="BZ735" s="71"/>
      <c r="CA735" s="71"/>
      <c r="CB735" s="71"/>
      <c r="CC735" s="71"/>
      <c r="CD735" s="71"/>
      <c r="CE735" s="71"/>
      <c r="CF735" s="71"/>
      <c r="CG735" s="71"/>
      <c r="CH735" s="71"/>
      <c r="CI735" s="71"/>
      <c r="CJ735" s="71"/>
      <c r="CK735" s="71"/>
      <c r="CL735" s="71"/>
      <c r="CM735" s="71"/>
      <c r="CN735" s="71"/>
      <c r="CO735" s="71"/>
      <c r="CP735" s="190">
        <f t="shared" si="419"/>
        <v>0</v>
      </c>
      <c r="CQ735" s="71"/>
      <c r="CR735" s="71"/>
      <c r="CS735" s="71"/>
      <c r="CT735" s="71"/>
      <c r="CU735" s="71"/>
      <c r="CV735" s="71"/>
      <c r="CW735" s="71"/>
      <c r="CX735" s="71"/>
      <c r="CY735" s="71"/>
      <c r="CZ735" s="71"/>
      <c r="DA735" s="71"/>
      <c r="DB735" s="190">
        <f t="shared" si="420"/>
        <v>0</v>
      </c>
      <c r="DC735" s="71">
        <f t="shared" si="416"/>
        <v>0</v>
      </c>
      <c r="DD735" s="71"/>
      <c r="DE735" s="71"/>
      <c r="DF735" s="71"/>
      <c r="DG735" s="190">
        <f t="shared" si="417"/>
        <v>0</v>
      </c>
      <c r="DH735" s="71">
        <f t="shared" si="418"/>
        <v>0</v>
      </c>
      <c r="DI735" s="71"/>
      <c r="DJ735" s="71"/>
      <c r="DK735" s="71"/>
      <c r="DL735" s="71"/>
      <c r="DM735" s="71"/>
      <c r="DN735" s="71"/>
      <c r="DO735" s="71"/>
      <c r="DP735" s="71"/>
      <c r="DQ735" s="71"/>
      <c r="DR735" s="71"/>
      <c r="DS735" s="71"/>
      <c r="DT735" s="71"/>
      <c r="DU735" s="71"/>
      <c r="DV735" s="71"/>
      <c r="DW735" s="71"/>
      <c r="DX735" s="71"/>
      <c r="DY735" s="71"/>
      <c r="DZ735" s="71"/>
      <c r="EA735" s="71"/>
      <c r="EB735" s="71"/>
      <c r="EC735" s="71"/>
      <c r="ED735" s="71"/>
      <c r="EE735" s="71"/>
      <c r="EF735" s="71"/>
      <c r="EG735" s="71"/>
      <c r="EH735" s="71"/>
      <c r="EI735" s="74"/>
      <c r="EJ735" s="74"/>
      <c r="EK735" s="74"/>
      <c r="EL735" s="74"/>
      <c r="EM735" s="74"/>
      <c r="EN735" s="74"/>
      <c r="EO735" s="74"/>
      <c r="EP735" s="74"/>
      <c r="EQ735" s="74"/>
      <c r="ER735" s="74"/>
      <c r="ES735" s="74"/>
      <c r="ET735" s="74"/>
      <c r="EU735" s="74"/>
      <c r="EV735" s="74"/>
      <c r="EW735" s="74"/>
      <c r="EX735" s="74"/>
      <c r="EY735" s="74"/>
      <c r="EZ735" s="74"/>
      <c r="FA735" s="74"/>
      <c r="FB735" s="74"/>
    </row>
    <row r="736" spans="2:158" s="69" customFormat="1">
      <c r="B736" s="76"/>
      <c r="C736" s="77" t="s">
        <v>391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2"/>
      <c r="P736" s="71"/>
      <c r="Q736" s="71"/>
      <c r="R736" s="71"/>
      <c r="S736" s="71"/>
      <c r="T736" s="71"/>
      <c r="U736" s="71"/>
      <c r="V736" s="71"/>
      <c r="W736" s="71"/>
      <c r="X736" s="71"/>
      <c r="Y736" s="73">
        <v>5</v>
      </c>
      <c r="Z736" s="73"/>
      <c r="AA736" s="73"/>
      <c r="AB736" s="73"/>
      <c r="AC736" s="73"/>
      <c r="AD736" s="73"/>
      <c r="AE736" s="73"/>
      <c r="AF736" s="447">
        <f t="shared" si="436"/>
        <v>132</v>
      </c>
      <c r="AG736" s="71"/>
      <c r="AH736" s="71"/>
      <c r="AI736" s="71"/>
      <c r="AJ736" s="71"/>
      <c r="AK736" s="71"/>
      <c r="AL736" s="71"/>
      <c r="AM736" s="71"/>
      <c r="AN736" s="71"/>
      <c r="AO736" s="71">
        <v>10</v>
      </c>
      <c r="AP736" s="71"/>
      <c r="AQ736" s="71">
        <v>10</v>
      </c>
      <c r="AR736" s="71"/>
      <c r="AS736" s="447">
        <f t="shared" si="444"/>
        <v>10</v>
      </c>
      <c r="AT736" s="455"/>
      <c r="AU736" s="450"/>
      <c r="AV736" s="71"/>
      <c r="AW736" s="71"/>
      <c r="AX736" s="71"/>
      <c r="AY736" s="455"/>
      <c r="AZ736" s="71"/>
      <c r="BA736" s="455"/>
      <c r="BB736" s="447">
        <f t="shared" si="445"/>
        <v>0</v>
      </c>
      <c r="BC736" s="71"/>
      <c r="BD736" s="71"/>
      <c r="BE736" s="71"/>
      <c r="BF736" s="71"/>
      <c r="BG736" s="455"/>
      <c r="BH736" s="455"/>
      <c r="BI736" s="455"/>
      <c r="BJ736" s="455"/>
      <c r="BK736" s="455"/>
      <c r="BL736" s="450">
        <f t="shared" si="442"/>
        <v>122</v>
      </c>
      <c r="BM736" s="71"/>
      <c r="BN736" s="71"/>
      <c r="BO736" s="71"/>
      <c r="BP736" s="71">
        <v>122</v>
      </c>
      <c r="BQ736" s="455">
        <f t="shared" si="443"/>
        <v>122</v>
      </c>
      <c r="BR736" s="71"/>
      <c r="BS736" s="71"/>
      <c r="BT736" s="71"/>
      <c r="BU736" s="71"/>
      <c r="BV736" s="71"/>
      <c r="BW736" s="71"/>
      <c r="BX736" s="71"/>
      <c r="BY736" s="71"/>
      <c r="BZ736" s="71"/>
      <c r="CA736" s="71"/>
      <c r="CB736" s="71"/>
      <c r="CC736" s="71"/>
      <c r="CD736" s="71"/>
      <c r="CE736" s="71"/>
      <c r="CF736" s="71"/>
      <c r="CG736" s="71"/>
      <c r="CH736" s="71"/>
      <c r="CI736" s="71"/>
      <c r="CJ736" s="71"/>
      <c r="CK736" s="71"/>
      <c r="CL736" s="71"/>
      <c r="CM736" s="71"/>
      <c r="CN736" s="71"/>
      <c r="CO736" s="71"/>
      <c r="CP736" s="190">
        <f t="shared" si="419"/>
        <v>0</v>
      </c>
      <c r="CQ736" s="71"/>
      <c r="CR736" s="71"/>
      <c r="CS736" s="71"/>
      <c r="CT736" s="71"/>
      <c r="CU736" s="71"/>
      <c r="CV736" s="71"/>
      <c r="CW736" s="71"/>
      <c r="CX736" s="71"/>
      <c r="CY736" s="71"/>
      <c r="CZ736" s="71"/>
      <c r="DA736" s="71"/>
      <c r="DB736" s="190">
        <f t="shared" si="420"/>
        <v>0</v>
      </c>
      <c r="DC736" s="71">
        <f t="shared" si="416"/>
        <v>0</v>
      </c>
      <c r="DD736" s="71"/>
      <c r="DE736" s="71"/>
      <c r="DF736" s="71"/>
      <c r="DG736" s="190">
        <f t="shared" si="417"/>
        <v>0</v>
      </c>
      <c r="DH736" s="71">
        <f t="shared" si="418"/>
        <v>0</v>
      </c>
      <c r="DI736" s="71"/>
      <c r="DJ736" s="71"/>
      <c r="DK736" s="71"/>
      <c r="DL736" s="71"/>
      <c r="DM736" s="71"/>
      <c r="DN736" s="71"/>
      <c r="DO736" s="71"/>
      <c r="DP736" s="71"/>
      <c r="DQ736" s="71"/>
      <c r="DR736" s="71"/>
      <c r="DS736" s="71"/>
      <c r="DT736" s="71"/>
      <c r="DU736" s="71"/>
      <c r="DV736" s="71"/>
      <c r="DW736" s="71"/>
      <c r="DX736" s="71"/>
      <c r="DY736" s="71"/>
      <c r="DZ736" s="71"/>
      <c r="EA736" s="71"/>
      <c r="EB736" s="71"/>
      <c r="EC736" s="71"/>
      <c r="ED736" s="71"/>
      <c r="EE736" s="71"/>
      <c r="EF736" s="71"/>
      <c r="EG736" s="71"/>
      <c r="EH736" s="71"/>
      <c r="EI736" s="74"/>
      <c r="EJ736" s="74"/>
      <c r="EK736" s="74"/>
      <c r="EL736" s="74"/>
      <c r="EM736" s="74"/>
      <c r="EN736" s="74"/>
      <c r="EO736" s="74"/>
      <c r="EP736" s="74"/>
      <c r="EQ736" s="74"/>
      <c r="ER736" s="74"/>
      <c r="ES736" s="74"/>
      <c r="ET736" s="74"/>
      <c r="EU736" s="74"/>
      <c r="EV736" s="74"/>
      <c r="EW736" s="74"/>
      <c r="EX736" s="74"/>
      <c r="EY736" s="74"/>
      <c r="EZ736" s="74"/>
      <c r="FA736" s="74"/>
      <c r="FB736" s="74"/>
    </row>
    <row r="737" spans="2:158" s="69" customFormat="1">
      <c r="B737" s="76"/>
      <c r="C737" s="77" t="s">
        <v>392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2"/>
      <c r="P737" s="71"/>
      <c r="Q737" s="71"/>
      <c r="R737" s="71"/>
      <c r="S737" s="71"/>
      <c r="T737" s="71"/>
      <c r="U737" s="71"/>
      <c r="V737" s="71"/>
      <c r="W737" s="71"/>
      <c r="X737" s="71"/>
      <c r="Y737" s="73">
        <v>6</v>
      </c>
      <c r="Z737" s="73"/>
      <c r="AA737" s="73"/>
      <c r="AB737" s="73"/>
      <c r="AC737" s="73"/>
      <c r="AD737" s="73"/>
      <c r="AE737" s="73"/>
      <c r="AF737" s="447">
        <f t="shared" si="436"/>
        <v>98</v>
      </c>
      <c r="AG737" s="71"/>
      <c r="AH737" s="71"/>
      <c r="AI737" s="71"/>
      <c r="AJ737" s="71"/>
      <c r="AK737" s="71"/>
      <c r="AL737" s="71"/>
      <c r="AM737" s="71"/>
      <c r="AN737" s="71"/>
      <c r="AO737" s="71">
        <v>31</v>
      </c>
      <c r="AP737" s="71"/>
      <c r="AQ737" s="71"/>
      <c r="AR737" s="71"/>
      <c r="AS737" s="447">
        <f t="shared" si="444"/>
        <v>31</v>
      </c>
      <c r="AT737" s="455"/>
      <c r="AU737" s="450"/>
      <c r="AV737" s="71"/>
      <c r="AW737" s="71"/>
      <c r="AX737" s="71"/>
      <c r="AY737" s="455"/>
      <c r="AZ737" s="71"/>
      <c r="BA737" s="455"/>
      <c r="BB737" s="447">
        <f t="shared" si="445"/>
        <v>0</v>
      </c>
      <c r="BC737" s="71"/>
      <c r="BD737" s="71"/>
      <c r="BE737" s="71"/>
      <c r="BF737" s="71"/>
      <c r="BG737" s="455"/>
      <c r="BH737" s="455"/>
      <c r="BI737" s="455"/>
      <c r="BJ737" s="455">
        <v>38</v>
      </c>
      <c r="BK737" s="455"/>
      <c r="BL737" s="450">
        <f t="shared" si="442"/>
        <v>29</v>
      </c>
      <c r="BM737" s="71"/>
      <c r="BN737" s="71"/>
      <c r="BO737" s="71"/>
      <c r="BP737" s="71">
        <v>29</v>
      </c>
      <c r="BQ737" s="455">
        <f t="shared" si="443"/>
        <v>67</v>
      </c>
      <c r="BR737" s="71"/>
      <c r="BS737" s="71"/>
      <c r="BT737" s="71"/>
      <c r="BU737" s="71"/>
      <c r="BV737" s="71"/>
      <c r="BW737" s="71"/>
      <c r="BX737" s="71"/>
      <c r="BY737" s="71"/>
      <c r="BZ737" s="71"/>
      <c r="CA737" s="71"/>
      <c r="CB737" s="71"/>
      <c r="CC737" s="71"/>
      <c r="CD737" s="71"/>
      <c r="CE737" s="71"/>
      <c r="CF737" s="71"/>
      <c r="CG737" s="71"/>
      <c r="CH737" s="71"/>
      <c r="CI737" s="71"/>
      <c r="CJ737" s="71"/>
      <c r="CK737" s="71"/>
      <c r="CL737" s="71"/>
      <c r="CM737" s="71"/>
      <c r="CN737" s="71"/>
      <c r="CO737" s="71"/>
      <c r="CP737" s="190">
        <f t="shared" si="419"/>
        <v>0</v>
      </c>
      <c r="CQ737" s="71"/>
      <c r="CR737" s="71"/>
      <c r="CS737" s="71"/>
      <c r="CT737" s="71"/>
      <c r="CU737" s="71"/>
      <c r="CV737" s="71"/>
      <c r="CW737" s="71"/>
      <c r="CX737" s="71"/>
      <c r="CY737" s="71"/>
      <c r="CZ737" s="71"/>
      <c r="DA737" s="71"/>
      <c r="DB737" s="190">
        <f t="shared" si="420"/>
        <v>0</v>
      </c>
      <c r="DC737" s="71">
        <f t="shared" si="416"/>
        <v>0</v>
      </c>
      <c r="DD737" s="71"/>
      <c r="DE737" s="71"/>
      <c r="DF737" s="71"/>
      <c r="DG737" s="190">
        <f t="shared" si="417"/>
        <v>0</v>
      </c>
      <c r="DH737" s="71">
        <f t="shared" si="418"/>
        <v>0</v>
      </c>
      <c r="DI737" s="71"/>
      <c r="DJ737" s="71"/>
      <c r="DK737" s="71"/>
      <c r="DL737" s="71"/>
      <c r="DM737" s="71"/>
      <c r="DN737" s="71"/>
      <c r="DO737" s="71"/>
      <c r="DP737" s="71"/>
      <c r="DQ737" s="71"/>
      <c r="DR737" s="71"/>
      <c r="DS737" s="71"/>
      <c r="DT737" s="71"/>
      <c r="DU737" s="71"/>
      <c r="DV737" s="71"/>
      <c r="DW737" s="71"/>
      <c r="DX737" s="71"/>
      <c r="DY737" s="71"/>
      <c r="DZ737" s="71"/>
      <c r="EA737" s="71"/>
      <c r="EB737" s="71"/>
      <c r="EC737" s="71"/>
      <c r="ED737" s="71"/>
      <c r="EE737" s="71"/>
      <c r="EF737" s="71"/>
      <c r="EG737" s="71"/>
      <c r="EH737" s="71"/>
      <c r="EI737" s="74"/>
      <c r="EJ737" s="74"/>
      <c r="EK737" s="74"/>
      <c r="EL737" s="74"/>
      <c r="EM737" s="74"/>
      <c r="EN737" s="74"/>
      <c r="EO737" s="74"/>
      <c r="EP737" s="74"/>
      <c r="EQ737" s="74"/>
      <c r="ER737" s="74"/>
      <c r="ES737" s="74"/>
      <c r="ET737" s="74"/>
      <c r="EU737" s="74"/>
      <c r="EV737" s="74"/>
      <c r="EW737" s="74"/>
      <c r="EX737" s="74"/>
      <c r="EY737" s="74"/>
      <c r="EZ737" s="74"/>
      <c r="FA737" s="74"/>
      <c r="FB737" s="74"/>
    </row>
    <row r="738" spans="2:158" s="69" customFormat="1">
      <c r="B738" s="76"/>
      <c r="C738" s="77" t="s">
        <v>393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2"/>
      <c r="P738" s="71"/>
      <c r="Q738" s="71"/>
      <c r="R738" s="71"/>
      <c r="S738" s="71"/>
      <c r="T738" s="71"/>
      <c r="U738" s="71"/>
      <c r="V738" s="71"/>
      <c r="W738" s="71"/>
      <c r="X738" s="71"/>
      <c r="Y738" s="73">
        <v>5</v>
      </c>
      <c r="Z738" s="73"/>
      <c r="AA738" s="73"/>
      <c r="AB738" s="73"/>
      <c r="AC738" s="73"/>
      <c r="AD738" s="73"/>
      <c r="AE738" s="73"/>
      <c r="AF738" s="447">
        <f t="shared" si="436"/>
        <v>8</v>
      </c>
      <c r="AG738" s="71"/>
      <c r="AH738" s="71"/>
      <c r="AI738" s="71"/>
      <c r="AJ738" s="71"/>
      <c r="AK738" s="71"/>
      <c r="AL738" s="71"/>
      <c r="AM738" s="71"/>
      <c r="AN738" s="71"/>
      <c r="AO738" s="71">
        <v>3</v>
      </c>
      <c r="AP738" s="71"/>
      <c r="AQ738" s="71"/>
      <c r="AR738" s="71"/>
      <c r="AS738" s="447">
        <f t="shared" si="444"/>
        <v>3</v>
      </c>
      <c r="AT738" s="455"/>
      <c r="AU738" s="450"/>
      <c r="AV738" s="71"/>
      <c r="AW738" s="71"/>
      <c r="AX738" s="71"/>
      <c r="AY738" s="455"/>
      <c r="AZ738" s="71"/>
      <c r="BA738" s="455"/>
      <c r="BB738" s="447">
        <f t="shared" si="445"/>
        <v>0</v>
      </c>
      <c r="BC738" s="71"/>
      <c r="BD738" s="71"/>
      <c r="BE738" s="71"/>
      <c r="BF738" s="71"/>
      <c r="BG738" s="455"/>
      <c r="BH738" s="455"/>
      <c r="BI738" s="455"/>
      <c r="BJ738" s="455">
        <v>4</v>
      </c>
      <c r="BK738" s="455"/>
      <c r="BL738" s="450">
        <f t="shared" si="442"/>
        <v>1</v>
      </c>
      <c r="BM738" s="71"/>
      <c r="BN738" s="71"/>
      <c r="BO738" s="71"/>
      <c r="BP738" s="71">
        <v>1</v>
      </c>
      <c r="BQ738" s="455">
        <f t="shared" si="443"/>
        <v>5</v>
      </c>
      <c r="BR738" s="71"/>
      <c r="BS738" s="71"/>
      <c r="BT738" s="71"/>
      <c r="BU738" s="71"/>
      <c r="BV738" s="71"/>
      <c r="BW738" s="71"/>
      <c r="BX738" s="71"/>
      <c r="BY738" s="71"/>
      <c r="BZ738" s="71"/>
      <c r="CA738" s="71"/>
      <c r="CB738" s="71"/>
      <c r="CC738" s="71"/>
      <c r="CD738" s="71"/>
      <c r="CE738" s="71"/>
      <c r="CF738" s="71"/>
      <c r="CG738" s="71"/>
      <c r="CH738" s="71"/>
      <c r="CI738" s="71"/>
      <c r="CJ738" s="71"/>
      <c r="CK738" s="71"/>
      <c r="CL738" s="71"/>
      <c r="CM738" s="71"/>
      <c r="CN738" s="71"/>
      <c r="CO738" s="71"/>
      <c r="CP738" s="190">
        <f t="shared" si="419"/>
        <v>0</v>
      </c>
      <c r="CQ738" s="71"/>
      <c r="CR738" s="71"/>
      <c r="CS738" s="71"/>
      <c r="CT738" s="71"/>
      <c r="CU738" s="71"/>
      <c r="CV738" s="71"/>
      <c r="CW738" s="71"/>
      <c r="CX738" s="71"/>
      <c r="CY738" s="71"/>
      <c r="CZ738" s="71"/>
      <c r="DA738" s="71"/>
      <c r="DB738" s="190">
        <f t="shared" si="420"/>
        <v>0</v>
      </c>
      <c r="DC738" s="71">
        <f t="shared" si="416"/>
        <v>0</v>
      </c>
      <c r="DD738" s="71"/>
      <c r="DE738" s="71"/>
      <c r="DF738" s="71"/>
      <c r="DG738" s="190">
        <f t="shared" si="417"/>
        <v>0</v>
      </c>
      <c r="DH738" s="71">
        <f t="shared" si="418"/>
        <v>0</v>
      </c>
      <c r="DI738" s="71"/>
      <c r="DJ738" s="71"/>
      <c r="DK738" s="71"/>
      <c r="DL738" s="71"/>
      <c r="DM738" s="71"/>
      <c r="DN738" s="71"/>
      <c r="DO738" s="71"/>
      <c r="DP738" s="71"/>
      <c r="DQ738" s="71"/>
      <c r="DR738" s="71"/>
      <c r="DS738" s="71"/>
      <c r="DT738" s="71"/>
      <c r="DU738" s="71"/>
      <c r="DV738" s="71"/>
      <c r="DW738" s="71"/>
      <c r="DX738" s="71"/>
      <c r="DY738" s="71"/>
      <c r="DZ738" s="71"/>
      <c r="EA738" s="71"/>
      <c r="EB738" s="71"/>
      <c r="EC738" s="71"/>
      <c r="ED738" s="71"/>
      <c r="EE738" s="71"/>
      <c r="EF738" s="71"/>
      <c r="EG738" s="71"/>
      <c r="EH738" s="71"/>
      <c r="EI738" s="74"/>
      <c r="EJ738" s="74"/>
      <c r="EK738" s="74"/>
      <c r="EL738" s="74"/>
      <c r="EM738" s="74"/>
      <c r="EN738" s="74"/>
      <c r="EO738" s="74"/>
      <c r="EP738" s="74"/>
      <c r="EQ738" s="74"/>
      <c r="ER738" s="74"/>
      <c r="ES738" s="74"/>
      <c r="ET738" s="74"/>
      <c r="EU738" s="74"/>
      <c r="EV738" s="74"/>
      <c r="EW738" s="74"/>
      <c r="EX738" s="74"/>
      <c r="EY738" s="74"/>
      <c r="EZ738" s="74"/>
      <c r="FA738" s="74"/>
      <c r="FB738" s="74"/>
    </row>
    <row r="739" spans="2:158" s="69" customFormat="1">
      <c r="B739" s="76"/>
      <c r="C739" s="77" t="s">
        <v>394</v>
      </c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2"/>
      <c r="P739" s="71"/>
      <c r="Q739" s="71"/>
      <c r="R739" s="71"/>
      <c r="S739" s="71"/>
      <c r="T739" s="71"/>
      <c r="U739" s="71"/>
      <c r="V739" s="71"/>
      <c r="W739" s="71"/>
      <c r="X739" s="71"/>
      <c r="Y739" s="73">
        <v>19</v>
      </c>
      <c r="Z739" s="73"/>
      <c r="AA739" s="73"/>
      <c r="AB739" s="73"/>
      <c r="AC739" s="73"/>
      <c r="AD739" s="73"/>
      <c r="AE739" s="73"/>
      <c r="AF739" s="447">
        <f t="shared" si="436"/>
        <v>9941</v>
      </c>
      <c r="AG739" s="71">
        <v>150</v>
      </c>
      <c r="AH739" s="71">
        <v>6</v>
      </c>
      <c r="AI739" s="71"/>
      <c r="AJ739" s="71"/>
      <c r="AK739" s="71">
        <v>201</v>
      </c>
      <c r="AL739" s="71"/>
      <c r="AM739" s="71"/>
      <c r="AN739" s="71"/>
      <c r="AO739" s="71">
        <v>9220</v>
      </c>
      <c r="AP739" s="71">
        <v>561</v>
      </c>
      <c r="AQ739" s="71">
        <v>4902</v>
      </c>
      <c r="AR739" s="71"/>
      <c r="AS739" s="447">
        <f t="shared" si="444"/>
        <v>9577</v>
      </c>
      <c r="AT739" s="455"/>
      <c r="AU739" s="450"/>
      <c r="AV739" s="71"/>
      <c r="AW739" s="71"/>
      <c r="AX739" s="71"/>
      <c r="AY739" s="455">
        <v>4</v>
      </c>
      <c r="AZ739" s="71"/>
      <c r="BA739" s="455">
        <v>7</v>
      </c>
      <c r="BB739" s="447">
        <f t="shared" si="445"/>
        <v>150</v>
      </c>
      <c r="BC739" s="71"/>
      <c r="BD739" s="71">
        <v>149</v>
      </c>
      <c r="BE739" s="71"/>
      <c r="BF739" s="71">
        <v>1</v>
      </c>
      <c r="BG739" s="455"/>
      <c r="BH739" s="455">
        <v>28</v>
      </c>
      <c r="BI739" s="455"/>
      <c r="BJ739" s="455">
        <v>86</v>
      </c>
      <c r="BK739" s="455"/>
      <c r="BL739" s="450">
        <f t="shared" si="442"/>
        <v>89</v>
      </c>
      <c r="BM739" s="71"/>
      <c r="BN739" s="71"/>
      <c r="BO739" s="71"/>
      <c r="BP739" s="71">
        <v>89</v>
      </c>
      <c r="BQ739" s="455">
        <f t="shared" si="443"/>
        <v>364</v>
      </c>
      <c r="BR739" s="71"/>
      <c r="BS739" s="71"/>
      <c r="BT739" s="71"/>
      <c r="BU739" s="71"/>
      <c r="BV739" s="71"/>
      <c r="BW739" s="71"/>
      <c r="BX739" s="71"/>
      <c r="BY739" s="71"/>
      <c r="BZ739" s="71"/>
      <c r="CA739" s="71"/>
      <c r="CB739" s="71"/>
      <c r="CC739" s="71"/>
      <c r="CD739" s="71"/>
      <c r="CE739" s="71"/>
      <c r="CF739" s="71"/>
      <c r="CG739" s="71"/>
      <c r="CH739" s="71"/>
      <c r="CI739" s="71"/>
      <c r="CJ739" s="71"/>
      <c r="CK739" s="71"/>
      <c r="CL739" s="71"/>
      <c r="CM739" s="71"/>
      <c r="CN739" s="71"/>
      <c r="CO739" s="71"/>
      <c r="CP739" s="190">
        <f t="shared" si="419"/>
        <v>0</v>
      </c>
      <c r="CQ739" s="71"/>
      <c r="CR739" s="71"/>
      <c r="CS739" s="71"/>
      <c r="CT739" s="71"/>
      <c r="CU739" s="71"/>
      <c r="CV739" s="71"/>
      <c r="CW739" s="71"/>
      <c r="CX739" s="71"/>
      <c r="CY739" s="71"/>
      <c r="CZ739" s="71"/>
      <c r="DA739" s="71"/>
      <c r="DB739" s="190">
        <f t="shared" si="420"/>
        <v>0</v>
      </c>
      <c r="DC739" s="71">
        <f t="shared" si="416"/>
        <v>0</v>
      </c>
      <c r="DD739" s="71"/>
      <c r="DE739" s="71"/>
      <c r="DF739" s="71"/>
      <c r="DG739" s="190">
        <f t="shared" si="417"/>
        <v>0</v>
      </c>
      <c r="DH739" s="71">
        <f t="shared" si="418"/>
        <v>0</v>
      </c>
      <c r="DI739" s="71"/>
      <c r="DJ739" s="71"/>
      <c r="DK739" s="71"/>
      <c r="DL739" s="71"/>
      <c r="DM739" s="71"/>
      <c r="DN739" s="71"/>
      <c r="DO739" s="71"/>
      <c r="DP739" s="71"/>
      <c r="DQ739" s="71"/>
      <c r="DR739" s="71"/>
      <c r="DS739" s="71"/>
      <c r="DT739" s="71"/>
      <c r="DU739" s="71"/>
      <c r="DV739" s="71"/>
      <c r="DW739" s="71"/>
      <c r="DX739" s="71"/>
      <c r="DY739" s="71"/>
      <c r="DZ739" s="71"/>
      <c r="EA739" s="71"/>
      <c r="EB739" s="71"/>
      <c r="EC739" s="71"/>
      <c r="ED739" s="71"/>
      <c r="EE739" s="71"/>
      <c r="EF739" s="71"/>
      <c r="EG739" s="71"/>
      <c r="EH739" s="71"/>
      <c r="EI739" s="74"/>
      <c r="EJ739" s="74"/>
      <c r="EK739" s="74"/>
      <c r="EL739" s="74"/>
      <c r="EM739" s="74"/>
      <c r="EN739" s="74"/>
      <c r="EO739" s="74"/>
      <c r="EP739" s="74"/>
      <c r="EQ739" s="74"/>
      <c r="ER739" s="74"/>
      <c r="ES739" s="74"/>
      <c r="ET739" s="74"/>
      <c r="EU739" s="74"/>
      <c r="EV739" s="74"/>
      <c r="EW739" s="74"/>
      <c r="EX739" s="74"/>
      <c r="EY739" s="74"/>
      <c r="EZ739" s="74"/>
      <c r="FA739" s="74"/>
      <c r="FB739" s="74"/>
    </row>
    <row r="740" spans="2:158" s="69" customFormat="1">
      <c r="B740" s="76"/>
      <c r="C740" s="77" t="s">
        <v>395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2"/>
      <c r="P740" s="71"/>
      <c r="Q740" s="71"/>
      <c r="R740" s="71"/>
      <c r="S740" s="71"/>
      <c r="T740" s="71"/>
      <c r="U740" s="71"/>
      <c r="V740" s="71"/>
      <c r="W740" s="71"/>
      <c r="X740" s="71"/>
      <c r="Y740" s="73">
        <v>3</v>
      </c>
      <c r="Z740" s="73"/>
      <c r="AA740" s="73"/>
      <c r="AB740" s="73"/>
      <c r="AC740" s="73"/>
      <c r="AD740" s="73"/>
      <c r="AE740" s="73"/>
      <c r="AF740" s="447">
        <f t="shared" si="436"/>
        <v>107</v>
      </c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447">
        <f t="shared" si="444"/>
        <v>0</v>
      </c>
      <c r="AT740" s="455"/>
      <c r="AU740" s="450"/>
      <c r="AV740" s="71"/>
      <c r="AW740" s="71"/>
      <c r="AX740" s="71"/>
      <c r="AY740" s="455"/>
      <c r="AZ740" s="71"/>
      <c r="BA740" s="455"/>
      <c r="BB740" s="447">
        <f t="shared" si="445"/>
        <v>0</v>
      </c>
      <c r="BC740" s="71"/>
      <c r="BD740" s="71"/>
      <c r="BE740" s="71"/>
      <c r="BF740" s="71"/>
      <c r="BG740" s="455"/>
      <c r="BH740" s="455">
        <v>11</v>
      </c>
      <c r="BI740" s="455">
        <v>4</v>
      </c>
      <c r="BJ740" s="455">
        <v>91</v>
      </c>
      <c r="BK740" s="455"/>
      <c r="BL740" s="450">
        <f t="shared" si="442"/>
        <v>1</v>
      </c>
      <c r="BM740" s="71"/>
      <c r="BN740" s="71"/>
      <c r="BO740" s="71"/>
      <c r="BP740" s="71">
        <v>1</v>
      </c>
      <c r="BQ740" s="455">
        <f t="shared" si="443"/>
        <v>107</v>
      </c>
      <c r="BR740" s="71"/>
      <c r="BS740" s="71"/>
      <c r="BT740" s="71"/>
      <c r="BU740" s="71"/>
      <c r="BV740" s="71"/>
      <c r="BW740" s="71"/>
      <c r="BX740" s="71"/>
      <c r="BY740" s="71"/>
      <c r="BZ740" s="71"/>
      <c r="CA740" s="71"/>
      <c r="CB740" s="71"/>
      <c r="CC740" s="71"/>
      <c r="CD740" s="71"/>
      <c r="CE740" s="71"/>
      <c r="CF740" s="71"/>
      <c r="CG740" s="71"/>
      <c r="CH740" s="71"/>
      <c r="CI740" s="71"/>
      <c r="CJ740" s="71"/>
      <c r="CK740" s="71"/>
      <c r="CL740" s="71"/>
      <c r="CM740" s="71"/>
      <c r="CN740" s="71"/>
      <c r="CO740" s="71"/>
      <c r="CP740" s="190">
        <f t="shared" si="419"/>
        <v>0</v>
      </c>
      <c r="CQ740" s="71"/>
      <c r="CR740" s="71"/>
      <c r="CS740" s="71"/>
      <c r="CT740" s="71"/>
      <c r="CU740" s="71"/>
      <c r="CV740" s="71"/>
      <c r="CW740" s="71"/>
      <c r="CX740" s="71"/>
      <c r="CY740" s="71"/>
      <c r="CZ740" s="71"/>
      <c r="DA740" s="71"/>
      <c r="DB740" s="190">
        <f t="shared" si="420"/>
        <v>0</v>
      </c>
      <c r="DC740" s="71">
        <f t="shared" si="416"/>
        <v>0</v>
      </c>
      <c r="DD740" s="71"/>
      <c r="DE740" s="71"/>
      <c r="DF740" s="71"/>
      <c r="DG740" s="190">
        <f t="shared" si="417"/>
        <v>0</v>
      </c>
      <c r="DH740" s="71">
        <f t="shared" si="418"/>
        <v>0</v>
      </c>
      <c r="DI740" s="71"/>
      <c r="DJ740" s="71"/>
      <c r="DK740" s="71"/>
      <c r="DL740" s="71"/>
      <c r="DM740" s="71"/>
      <c r="DN740" s="71"/>
      <c r="DO740" s="71"/>
      <c r="DP740" s="71"/>
      <c r="DQ740" s="71"/>
      <c r="DR740" s="71"/>
      <c r="DS740" s="71"/>
      <c r="DT740" s="71"/>
      <c r="DU740" s="71"/>
      <c r="DV740" s="71"/>
      <c r="DW740" s="71"/>
      <c r="DX740" s="71"/>
      <c r="DY740" s="71"/>
      <c r="DZ740" s="71"/>
      <c r="EA740" s="71"/>
      <c r="EB740" s="71"/>
      <c r="EC740" s="71"/>
      <c r="ED740" s="71"/>
      <c r="EE740" s="71"/>
      <c r="EF740" s="71"/>
      <c r="EG740" s="71"/>
      <c r="EH740" s="71"/>
      <c r="EI740" s="74"/>
      <c r="EJ740" s="74"/>
      <c r="EK740" s="74"/>
      <c r="EL740" s="74"/>
      <c r="EM740" s="74"/>
      <c r="EN740" s="74"/>
      <c r="EO740" s="74"/>
      <c r="EP740" s="74"/>
      <c r="EQ740" s="74"/>
      <c r="ER740" s="74"/>
      <c r="ES740" s="74"/>
      <c r="ET740" s="74"/>
      <c r="EU740" s="74"/>
      <c r="EV740" s="74"/>
      <c r="EW740" s="74"/>
      <c r="EX740" s="74"/>
      <c r="EY740" s="74"/>
      <c r="EZ740" s="74"/>
      <c r="FA740" s="74"/>
      <c r="FB740" s="74"/>
    </row>
    <row r="741" spans="2:158" s="69" customFormat="1">
      <c r="B741" s="76"/>
      <c r="C741" s="77" t="s">
        <v>396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2"/>
      <c r="P741" s="71"/>
      <c r="Q741" s="71"/>
      <c r="R741" s="71"/>
      <c r="S741" s="71"/>
      <c r="T741" s="71"/>
      <c r="U741" s="71"/>
      <c r="V741" s="71"/>
      <c r="W741" s="71"/>
      <c r="X741" s="71"/>
      <c r="Y741" s="73">
        <v>12</v>
      </c>
      <c r="Z741" s="73"/>
      <c r="AA741" s="73"/>
      <c r="AB741" s="73"/>
      <c r="AC741" s="73"/>
      <c r="AD741" s="73"/>
      <c r="AE741" s="73"/>
      <c r="AF741" s="447">
        <f>SUM(AS741:AU741,AY741,BA741:BB741,BG741:BL741)</f>
        <v>1314</v>
      </c>
      <c r="AG741" s="71"/>
      <c r="AH741" s="71"/>
      <c r="AI741" s="71"/>
      <c r="AJ741" s="71"/>
      <c r="AK741" s="71"/>
      <c r="AL741" s="71"/>
      <c r="AM741" s="71"/>
      <c r="AN741" s="71"/>
      <c r="AO741" s="71">
        <v>569</v>
      </c>
      <c r="AP741" s="71"/>
      <c r="AQ741" s="71"/>
      <c r="AR741" s="71"/>
      <c r="AS741" s="447">
        <f t="shared" si="444"/>
        <v>569</v>
      </c>
      <c r="AT741" s="455"/>
      <c r="AU741" s="450"/>
      <c r="AV741" s="71"/>
      <c r="AW741" s="71"/>
      <c r="AX741" s="71"/>
      <c r="AY741" s="455"/>
      <c r="AZ741" s="71"/>
      <c r="BA741" s="455"/>
      <c r="BB741" s="447">
        <f t="shared" si="445"/>
        <v>674</v>
      </c>
      <c r="BC741" s="71"/>
      <c r="BD741" s="71">
        <v>674</v>
      </c>
      <c r="BE741" s="71"/>
      <c r="BF741" s="71"/>
      <c r="BG741" s="455"/>
      <c r="BH741" s="455"/>
      <c r="BI741" s="455"/>
      <c r="BJ741" s="455">
        <v>28</v>
      </c>
      <c r="BK741" s="455"/>
      <c r="BL741" s="450">
        <f t="shared" si="442"/>
        <v>43</v>
      </c>
      <c r="BM741" s="71"/>
      <c r="BN741" s="71"/>
      <c r="BO741" s="71"/>
      <c r="BP741" s="71">
        <v>43</v>
      </c>
      <c r="BQ741" s="455">
        <f t="shared" si="443"/>
        <v>745</v>
      </c>
      <c r="BR741" s="71"/>
      <c r="BS741" s="71"/>
      <c r="BT741" s="71"/>
      <c r="BU741" s="71"/>
      <c r="BV741" s="71"/>
      <c r="BW741" s="71"/>
      <c r="BX741" s="71"/>
      <c r="BY741" s="71"/>
      <c r="BZ741" s="71"/>
      <c r="CA741" s="71"/>
      <c r="CB741" s="71"/>
      <c r="CC741" s="71"/>
      <c r="CD741" s="71"/>
      <c r="CE741" s="71"/>
      <c r="CF741" s="71"/>
      <c r="CG741" s="71"/>
      <c r="CH741" s="71"/>
      <c r="CI741" s="71"/>
      <c r="CJ741" s="71"/>
      <c r="CK741" s="71"/>
      <c r="CL741" s="71"/>
      <c r="CM741" s="71"/>
      <c r="CN741" s="71"/>
      <c r="CO741" s="71"/>
      <c r="CP741" s="190">
        <f t="shared" si="419"/>
        <v>0</v>
      </c>
      <c r="CQ741" s="71"/>
      <c r="CR741" s="71"/>
      <c r="CS741" s="71"/>
      <c r="CT741" s="71"/>
      <c r="CU741" s="71"/>
      <c r="CV741" s="71"/>
      <c r="CW741" s="71"/>
      <c r="CX741" s="71"/>
      <c r="CY741" s="71"/>
      <c r="CZ741" s="71"/>
      <c r="DA741" s="71"/>
      <c r="DB741" s="190">
        <f t="shared" si="420"/>
        <v>0</v>
      </c>
      <c r="DC741" s="71">
        <f t="shared" si="416"/>
        <v>0</v>
      </c>
      <c r="DD741" s="71"/>
      <c r="DE741" s="71"/>
      <c r="DF741" s="71"/>
      <c r="DG741" s="190">
        <f t="shared" si="417"/>
        <v>0</v>
      </c>
      <c r="DH741" s="71">
        <f t="shared" si="418"/>
        <v>0</v>
      </c>
      <c r="DI741" s="71"/>
      <c r="DJ741" s="71"/>
      <c r="DK741" s="71"/>
      <c r="DL741" s="71"/>
      <c r="DM741" s="71"/>
      <c r="DN741" s="71"/>
      <c r="DO741" s="71"/>
      <c r="DP741" s="71"/>
      <c r="DQ741" s="71"/>
      <c r="DR741" s="71"/>
      <c r="DS741" s="71"/>
      <c r="DT741" s="71"/>
      <c r="DU741" s="71"/>
      <c r="DV741" s="71"/>
      <c r="DW741" s="71"/>
      <c r="DX741" s="71"/>
      <c r="DY741" s="71"/>
      <c r="DZ741" s="71"/>
      <c r="EA741" s="71"/>
      <c r="EB741" s="71"/>
      <c r="EC741" s="71"/>
      <c r="ED741" s="71"/>
      <c r="EE741" s="71"/>
      <c r="EF741" s="71"/>
      <c r="EG741" s="71"/>
      <c r="EH741" s="71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74"/>
      <c r="FB741" s="74"/>
    </row>
    <row r="742" spans="2:158" s="69" customFormat="1">
      <c r="B742" s="76"/>
      <c r="C742" s="77" t="s">
        <v>397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2"/>
      <c r="P742" s="71"/>
      <c r="Q742" s="71"/>
      <c r="R742" s="71"/>
      <c r="S742" s="71"/>
      <c r="T742" s="71"/>
      <c r="U742" s="71"/>
      <c r="V742" s="71"/>
      <c r="W742" s="71"/>
      <c r="X742" s="71"/>
      <c r="Y742" s="73">
        <v>3</v>
      </c>
      <c r="Z742" s="73"/>
      <c r="AA742" s="73"/>
      <c r="AB742" s="73"/>
      <c r="AC742" s="73"/>
      <c r="AD742" s="73"/>
      <c r="AE742" s="73"/>
      <c r="AF742" s="447">
        <f t="shared" ref="AF742:AF809" si="446">SUM(AS742:AU742,AY742,BA742:BB742,BG742:BL742)</f>
        <v>153</v>
      </c>
      <c r="AG742" s="71"/>
      <c r="AH742" s="71"/>
      <c r="AI742" s="71"/>
      <c r="AJ742" s="71"/>
      <c r="AK742" s="71"/>
      <c r="AL742" s="71"/>
      <c r="AM742" s="71"/>
      <c r="AN742" s="71"/>
      <c r="AO742" s="71">
        <v>146</v>
      </c>
      <c r="AP742" s="71"/>
      <c r="AQ742" s="71"/>
      <c r="AR742" s="71"/>
      <c r="AS742" s="447">
        <f t="shared" si="444"/>
        <v>146</v>
      </c>
      <c r="AT742" s="455"/>
      <c r="AU742" s="450"/>
      <c r="AV742" s="71"/>
      <c r="AW742" s="71"/>
      <c r="AX742" s="71"/>
      <c r="AY742" s="455"/>
      <c r="AZ742" s="71"/>
      <c r="BA742" s="455"/>
      <c r="BB742" s="447">
        <f t="shared" si="445"/>
        <v>0</v>
      </c>
      <c r="BC742" s="71"/>
      <c r="BD742" s="71"/>
      <c r="BE742" s="71"/>
      <c r="BF742" s="71"/>
      <c r="BG742" s="455"/>
      <c r="BH742" s="455"/>
      <c r="BI742" s="455"/>
      <c r="BJ742" s="455"/>
      <c r="BK742" s="455"/>
      <c r="BL742" s="450">
        <f t="shared" si="442"/>
        <v>7</v>
      </c>
      <c r="BM742" s="71"/>
      <c r="BN742" s="71"/>
      <c r="BO742" s="71"/>
      <c r="BP742" s="71">
        <v>7</v>
      </c>
      <c r="BQ742" s="455">
        <f t="shared" si="443"/>
        <v>7</v>
      </c>
      <c r="BR742" s="71"/>
      <c r="BS742" s="71"/>
      <c r="BT742" s="71"/>
      <c r="BU742" s="71"/>
      <c r="BV742" s="71"/>
      <c r="BW742" s="71"/>
      <c r="BX742" s="71"/>
      <c r="BY742" s="71"/>
      <c r="BZ742" s="71"/>
      <c r="CA742" s="71"/>
      <c r="CB742" s="71"/>
      <c r="CC742" s="71"/>
      <c r="CD742" s="71"/>
      <c r="CE742" s="71"/>
      <c r="CF742" s="71"/>
      <c r="CG742" s="71"/>
      <c r="CH742" s="71"/>
      <c r="CI742" s="71"/>
      <c r="CJ742" s="71"/>
      <c r="CK742" s="71"/>
      <c r="CL742" s="71"/>
      <c r="CM742" s="71"/>
      <c r="CN742" s="71"/>
      <c r="CO742" s="71"/>
      <c r="CP742" s="190">
        <f t="shared" si="419"/>
        <v>0</v>
      </c>
      <c r="CQ742" s="71"/>
      <c r="CR742" s="71"/>
      <c r="CS742" s="71"/>
      <c r="CT742" s="71"/>
      <c r="CU742" s="71"/>
      <c r="CV742" s="71"/>
      <c r="CW742" s="71"/>
      <c r="CX742" s="71"/>
      <c r="CY742" s="71"/>
      <c r="CZ742" s="71"/>
      <c r="DA742" s="71"/>
      <c r="DB742" s="190">
        <f t="shared" si="420"/>
        <v>0</v>
      </c>
      <c r="DC742" s="71">
        <f t="shared" si="416"/>
        <v>0</v>
      </c>
      <c r="DD742" s="71"/>
      <c r="DE742" s="71"/>
      <c r="DF742" s="71"/>
      <c r="DG742" s="190">
        <f t="shared" si="417"/>
        <v>0</v>
      </c>
      <c r="DH742" s="71">
        <f t="shared" si="418"/>
        <v>0</v>
      </c>
      <c r="DI742" s="71"/>
      <c r="DJ742" s="71"/>
      <c r="DK742" s="71"/>
      <c r="DL742" s="71"/>
      <c r="DM742" s="71"/>
      <c r="DN742" s="71"/>
      <c r="DO742" s="71"/>
      <c r="DP742" s="71"/>
      <c r="DQ742" s="71"/>
      <c r="DR742" s="71"/>
      <c r="DS742" s="71"/>
      <c r="DT742" s="71"/>
      <c r="DU742" s="71"/>
      <c r="DV742" s="71"/>
      <c r="DW742" s="71"/>
      <c r="DX742" s="71"/>
      <c r="DY742" s="71"/>
      <c r="DZ742" s="71"/>
      <c r="EA742" s="71"/>
      <c r="EB742" s="71"/>
      <c r="EC742" s="71"/>
      <c r="ED742" s="71"/>
      <c r="EE742" s="71"/>
      <c r="EF742" s="71"/>
      <c r="EG742" s="71"/>
      <c r="EH742" s="71"/>
      <c r="EI742" s="74"/>
      <c r="EJ742" s="74"/>
      <c r="EK742" s="74"/>
      <c r="EL742" s="74"/>
      <c r="EM742" s="74"/>
      <c r="EN742" s="74"/>
      <c r="EO742" s="74"/>
      <c r="EP742" s="74"/>
      <c r="EQ742" s="74"/>
      <c r="ER742" s="74"/>
      <c r="ES742" s="74"/>
      <c r="ET742" s="74"/>
      <c r="EU742" s="74"/>
      <c r="EV742" s="74"/>
      <c r="EW742" s="74"/>
      <c r="EX742" s="74"/>
      <c r="EY742" s="74"/>
      <c r="EZ742" s="74"/>
      <c r="FA742" s="74"/>
      <c r="FB742" s="74"/>
    </row>
    <row r="743" spans="2:158" s="69" customFormat="1">
      <c r="B743" s="76"/>
      <c r="C743" s="77" t="s">
        <v>398</v>
      </c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2"/>
      <c r="P743" s="71"/>
      <c r="Q743" s="71"/>
      <c r="R743" s="71"/>
      <c r="S743" s="71"/>
      <c r="T743" s="71"/>
      <c r="U743" s="71"/>
      <c r="V743" s="71"/>
      <c r="W743" s="71"/>
      <c r="X743" s="71"/>
      <c r="Y743" s="73"/>
      <c r="Z743" s="73"/>
      <c r="AA743" s="73"/>
      <c r="AB743" s="73"/>
      <c r="AC743" s="73"/>
      <c r="AD743" s="73"/>
      <c r="AE743" s="73"/>
      <c r="AF743" s="447">
        <f t="shared" si="446"/>
        <v>0</v>
      </c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447">
        <f t="shared" si="444"/>
        <v>0</v>
      </c>
      <c r="AT743" s="455"/>
      <c r="AU743" s="450"/>
      <c r="AV743" s="71"/>
      <c r="AW743" s="71"/>
      <c r="AX743" s="71"/>
      <c r="AY743" s="455"/>
      <c r="AZ743" s="71"/>
      <c r="BA743" s="455"/>
      <c r="BB743" s="447">
        <f t="shared" si="445"/>
        <v>0</v>
      </c>
      <c r="BC743" s="71"/>
      <c r="BD743" s="71"/>
      <c r="BE743" s="71"/>
      <c r="BF743" s="71"/>
      <c r="BG743" s="455"/>
      <c r="BH743" s="455"/>
      <c r="BI743" s="455"/>
      <c r="BJ743" s="455"/>
      <c r="BK743" s="455"/>
      <c r="BL743" s="450"/>
      <c r="BM743" s="71"/>
      <c r="BN743" s="71"/>
      <c r="BO743" s="71"/>
      <c r="BP743" s="71"/>
      <c r="BQ743" s="455">
        <f t="shared" si="443"/>
        <v>0</v>
      </c>
      <c r="BR743" s="71"/>
      <c r="BS743" s="71"/>
      <c r="BT743" s="71"/>
      <c r="BU743" s="71"/>
      <c r="BV743" s="71"/>
      <c r="BW743" s="71"/>
      <c r="BX743" s="71"/>
      <c r="BY743" s="71"/>
      <c r="BZ743" s="71"/>
      <c r="CA743" s="71"/>
      <c r="CB743" s="71"/>
      <c r="CC743" s="71"/>
      <c r="CD743" s="71"/>
      <c r="CE743" s="71"/>
      <c r="CF743" s="71"/>
      <c r="CG743" s="71"/>
      <c r="CH743" s="71"/>
      <c r="CI743" s="71"/>
      <c r="CJ743" s="71"/>
      <c r="CK743" s="71"/>
      <c r="CL743" s="71"/>
      <c r="CM743" s="71"/>
      <c r="CN743" s="71"/>
      <c r="CO743" s="71"/>
      <c r="CP743" s="190">
        <f t="shared" si="419"/>
        <v>0</v>
      </c>
      <c r="CQ743" s="71"/>
      <c r="CR743" s="71"/>
      <c r="CS743" s="71"/>
      <c r="CT743" s="71"/>
      <c r="CU743" s="71"/>
      <c r="CV743" s="71"/>
      <c r="CW743" s="71"/>
      <c r="CX743" s="71"/>
      <c r="CY743" s="71"/>
      <c r="CZ743" s="71"/>
      <c r="DA743" s="71"/>
      <c r="DB743" s="190">
        <f t="shared" si="420"/>
        <v>0</v>
      </c>
      <c r="DC743" s="71">
        <f t="shared" si="416"/>
        <v>0</v>
      </c>
      <c r="DD743" s="71"/>
      <c r="DE743" s="71"/>
      <c r="DF743" s="71"/>
      <c r="DG743" s="190">
        <f t="shared" si="417"/>
        <v>0</v>
      </c>
      <c r="DH743" s="71">
        <f t="shared" si="418"/>
        <v>0</v>
      </c>
      <c r="DI743" s="71"/>
      <c r="DJ743" s="71"/>
      <c r="DK743" s="71"/>
      <c r="DL743" s="71"/>
      <c r="DM743" s="71"/>
      <c r="DN743" s="71"/>
      <c r="DO743" s="71"/>
      <c r="DP743" s="71"/>
      <c r="DQ743" s="71"/>
      <c r="DR743" s="71"/>
      <c r="DS743" s="71"/>
      <c r="DT743" s="71"/>
      <c r="DU743" s="71"/>
      <c r="DV743" s="71"/>
      <c r="DW743" s="71"/>
      <c r="DX743" s="71"/>
      <c r="DY743" s="71"/>
      <c r="DZ743" s="71"/>
      <c r="EA743" s="71"/>
      <c r="EB743" s="71"/>
      <c r="EC743" s="71"/>
      <c r="ED743" s="71"/>
      <c r="EE743" s="71"/>
      <c r="EF743" s="71"/>
      <c r="EG743" s="71"/>
      <c r="EH743" s="71"/>
      <c r="EI743" s="74"/>
      <c r="EJ743" s="74"/>
      <c r="EK743" s="74"/>
      <c r="EL743" s="74"/>
      <c r="EM743" s="74"/>
      <c r="EN743" s="74"/>
      <c r="EO743" s="74"/>
      <c r="EP743" s="74"/>
      <c r="EQ743" s="74"/>
      <c r="ER743" s="74"/>
      <c r="ES743" s="74"/>
      <c r="ET743" s="74"/>
      <c r="EU743" s="74"/>
      <c r="EV743" s="74"/>
      <c r="EW743" s="74"/>
      <c r="EX743" s="74"/>
      <c r="EY743" s="74"/>
      <c r="EZ743" s="74"/>
      <c r="FA743" s="74"/>
      <c r="FB743" s="74"/>
    </row>
    <row r="744" spans="2:158" s="180" customFormat="1" ht="31.5" customHeight="1">
      <c r="B744" s="772" t="s">
        <v>509</v>
      </c>
      <c r="C744" s="743" t="s">
        <v>510</v>
      </c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178"/>
      <c r="P744" s="81"/>
      <c r="Q744" s="81"/>
      <c r="R744" s="81"/>
      <c r="S744" s="81"/>
      <c r="T744" s="81"/>
      <c r="U744" s="81"/>
      <c r="V744" s="81"/>
      <c r="W744" s="81"/>
      <c r="X744" s="81"/>
      <c r="Y744" s="81">
        <v>106</v>
      </c>
      <c r="Z744" s="81"/>
      <c r="AA744" s="81"/>
      <c r="AB744" s="81"/>
      <c r="AC744" s="81"/>
      <c r="AD744" s="81"/>
      <c r="AE744" s="81"/>
      <c r="AF744" s="447">
        <f t="shared" si="446"/>
        <v>40</v>
      </c>
      <c r="AG744" s="73">
        <f t="shared" ref="AG744:AR744" si="447">SUM(AG760,AG776,AG794)</f>
        <v>0</v>
      </c>
      <c r="AH744" s="73">
        <f t="shared" si="447"/>
        <v>0</v>
      </c>
      <c r="AI744" s="73">
        <f t="shared" si="447"/>
        <v>0</v>
      </c>
      <c r="AJ744" s="73">
        <f t="shared" si="447"/>
        <v>0</v>
      </c>
      <c r="AK744" s="73">
        <f t="shared" si="447"/>
        <v>0.2</v>
      </c>
      <c r="AL744" s="73">
        <f t="shared" si="447"/>
        <v>0</v>
      </c>
      <c r="AM744" s="73">
        <f t="shared" si="447"/>
        <v>0</v>
      </c>
      <c r="AN744" s="73">
        <f t="shared" si="447"/>
        <v>0</v>
      </c>
      <c r="AO744" s="73">
        <f t="shared" si="447"/>
        <v>3.7</v>
      </c>
      <c r="AP744" s="73">
        <f t="shared" si="447"/>
        <v>0</v>
      </c>
      <c r="AQ744" s="73">
        <f t="shared" si="447"/>
        <v>1.4000000000000001</v>
      </c>
      <c r="AR744" s="73">
        <f t="shared" si="447"/>
        <v>0</v>
      </c>
      <c r="AS744" s="447">
        <f t="shared" si="444"/>
        <v>3.9000000000000004</v>
      </c>
      <c r="AT744" s="450">
        <f t="shared" ref="AT744:BA744" si="448">SUM(AT760,AT776,AT794)</f>
        <v>0</v>
      </c>
      <c r="AU744" s="450">
        <f t="shared" si="448"/>
        <v>0.5</v>
      </c>
      <c r="AV744" s="73">
        <f t="shared" si="448"/>
        <v>0.5</v>
      </c>
      <c r="AW744" s="73">
        <f t="shared" si="448"/>
        <v>0</v>
      </c>
      <c r="AX744" s="73">
        <f t="shared" si="448"/>
        <v>0</v>
      </c>
      <c r="AY744" s="450">
        <f t="shared" si="448"/>
        <v>4.8</v>
      </c>
      <c r="AZ744" s="73">
        <f t="shared" si="448"/>
        <v>3.8</v>
      </c>
      <c r="BA744" s="450">
        <f t="shared" si="448"/>
        <v>0.2</v>
      </c>
      <c r="BB744" s="447">
        <f t="shared" si="445"/>
        <v>1.5</v>
      </c>
      <c r="BC744" s="73">
        <f t="shared" ref="BC744:BK744" si="449">SUM(BC760,BC776,BC794)</f>
        <v>0</v>
      </c>
      <c r="BD744" s="73">
        <f t="shared" si="449"/>
        <v>1.2</v>
      </c>
      <c r="BE744" s="73">
        <f t="shared" si="449"/>
        <v>0.4</v>
      </c>
      <c r="BF744" s="73">
        <f t="shared" si="449"/>
        <v>0.3</v>
      </c>
      <c r="BG744" s="450">
        <f t="shared" si="449"/>
        <v>0</v>
      </c>
      <c r="BH744" s="450">
        <f t="shared" si="449"/>
        <v>23.9</v>
      </c>
      <c r="BI744" s="450">
        <f t="shared" si="449"/>
        <v>0</v>
      </c>
      <c r="BJ744" s="450">
        <f t="shared" si="449"/>
        <v>2.1999999999999997</v>
      </c>
      <c r="BK744" s="450">
        <f t="shared" si="449"/>
        <v>0.2</v>
      </c>
      <c r="BL744" s="450">
        <f t="shared" ref="BL744:BL762" si="450">SUM(BM744:BP744)</f>
        <v>2.8</v>
      </c>
      <c r="BM744" s="73">
        <f>SUM(BM760,BM776,BM794)</f>
        <v>0</v>
      </c>
      <c r="BN744" s="73">
        <f>SUM(BN760,BN776,BN794)</f>
        <v>0</v>
      </c>
      <c r="BO744" s="73">
        <f>SUM(BO760,BO776,BO794)</f>
        <v>0</v>
      </c>
      <c r="BP744" s="73">
        <f>SUM(BP760,BP776,BP794)</f>
        <v>2.8</v>
      </c>
      <c r="BQ744" s="450">
        <f>SUM(AT744,AU744,AY744,BA744,BB744,BG744,BH744,BI744,BJ744,BK744,BL744)</f>
        <v>36.1</v>
      </c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305">
        <f t="shared" si="419"/>
        <v>0</v>
      </c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305">
        <f t="shared" si="420"/>
        <v>0</v>
      </c>
      <c r="DC744" s="33">
        <f t="shared" si="416"/>
        <v>0</v>
      </c>
      <c r="DD744" s="81"/>
      <c r="DE744" s="81"/>
      <c r="DF744" s="81"/>
      <c r="DG744" s="305">
        <f t="shared" si="417"/>
        <v>0</v>
      </c>
      <c r="DH744" s="33">
        <f t="shared" si="418"/>
        <v>0</v>
      </c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179"/>
      <c r="EJ744" s="179"/>
      <c r="EK744" s="179"/>
      <c r="EL744" s="179"/>
      <c r="EM744" s="179"/>
      <c r="EN744" s="179"/>
      <c r="EO744" s="179"/>
      <c r="EP744" s="179"/>
      <c r="EQ744" s="179"/>
      <c r="ER744" s="179"/>
      <c r="ES744" s="179"/>
      <c r="ET744" s="179"/>
      <c r="EU744" s="179"/>
      <c r="EV744" s="179"/>
      <c r="EW744" s="179"/>
      <c r="EX744" s="179"/>
      <c r="EY744" s="179"/>
      <c r="EZ744" s="179"/>
      <c r="FA744" s="179"/>
      <c r="FB744" s="179"/>
    </row>
    <row r="745" spans="2:158" s="78" customFormat="1" ht="18" customHeight="1">
      <c r="B745" s="773"/>
      <c r="C745" s="724"/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0"/>
      <c r="P745" s="79"/>
      <c r="Q745" s="79"/>
      <c r="R745" s="79"/>
      <c r="S745" s="79"/>
      <c r="T745" s="79"/>
      <c r="U745" s="79"/>
      <c r="V745" s="79"/>
      <c r="W745" s="79"/>
      <c r="X745" s="79"/>
      <c r="Y745" s="81">
        <f>SUM(Y746:Y759)</f>
        <v>106</v>
      </c>
      <c r="Z745" s="81"/>
      <c r="AA745" s="81"/>
      <c r="AB745" s="81"/>
      <c r="AC745" s="81"/>
      <c r="AD745" s="81"/>
      <c r="AE745" s="81"/>
      <c r="AF745" s="447">
        <f t="shared" si="446"/>
        <v>40055</v>
      </c>
      <c r="AG745" s="81">
        <f>SUM(AG746:AG759)</f>
        <v>97</v>
      </c>
      <c r="AH745" s="81">
        <f t="shared" ref="AH745:AR745" si="451">SUM(AH746:AH759)</f>
        <v>1</v>
      </c>
      <c r="AI745" s="81">
        <f t="shared" si="451"/>
        <v>1</v>
      </c>
      <c r="AJ745" s="81">
        <f t="shared" si="451"/>
        <v>0</v>
      </c>
      <c r="AK745" s="81">
        <f t="shared" si="451"/>
        <v>143</v>
      </c>
      <c r="AL745" s="81">
        <f t="shared" si="451"/>
        <v>0</v>
      </c>
      <c r="AM745" s="81">
        <f t="shared" si="451"/>
        <v>0</v>
      </c>
      <c r="AN745" s="81">
        <f t="shared" si="451"/>
        <v>0</v>
      </c>
      <c r="AO745" s="81">
        <f t="shared" si="451"/>
        <v>3648</v>
      </c>
      <c r="AP745" s="81">
        <f>SUM(AP746:AP759)</f>
        <v>45</v>
      </c>
      <c r="AQ745" s="81">
        <f t="shared" si="451"/>
        <v>1337</v>
      </c>
      <c r="AR745" s="81">
        <f t="shared" si="451"/>
        <v>0</v>
      </c>
      <c r="AS745" s="447">
        <f t="shared" si="444"/>
        <v>3889</v>
      </c>
      <c r="AT745" s="450">
        <f t="shared" ref="AT745:AZ745" si="452">SUM(AT746:AT759)</f>
        <v>0</v>
      </c>
      <c r="AU745" s="450">
        <f t="shared" si="452"/>
        <v>486</v>
      </c>
      <c r="AV745" s="81">
        <f t="shared" si="452"/>
        <v>486</v>
      </c>
      <c r="AW745" s="81">
        <f t="shared" si="452"/>
        <v>0</v>
      </c>
      <c r="AX745" s="81">
        <f t="shared" si="452"/>
        <v>0</v>
      </c>
      <c r="AY745" s="450">
        <f t="shared" si="452"/>
        <v>4790</v>
      </c>
      <c r="AZ745" s="81">
        <f t="shared" si="452"/>
        <v>3790</v>
      </c>
      <c r="BA745" s="450">
        <f>SUM(BA746:BA759)</f>
        <v>144</v>
      </c>
      <c r="BB745" s="447">
        <f t="shared" si="445"/>
        <v>1438</v>
      </c>
      <c r="BC745" s="81">
        <f t="shared" ref="BC745:BK745" si="453">SUM(BC746:BC759)</f>
        <v>15</v>
      </c>
      <c r="BD745" s="81">
        <f t="shared" si="453"/>
        <v>1138</v>
      </c>
      <c r="BE745" s="81">
        <f t="shared" si="453"/>
        <v>363</v>
      </c>
      <c r="BF745" s="81">
        <f t="shared" si="453"/>
        <v>285</v>
      </c>
      <c r="BG745" s="450">
        <f t="shared" si="453"/>
        <v>4</v>
      </c>
      <c r="BH745" s="450">
        <f t="shared" si="453"/>
        <v>23924</v>
      </c>
      <c r="BI745" s="450">
        <f t="shared" si="453"/>
        <v>0</v>
      </c>
      <c r="BJ745" s="450">
        <f t="shared" si="453"/>
        <v>2280</v>
      </c>
      <c r="BK745" s="450">
        <f t="shared" si="453"/>
        <v>225</v>
      </c>
      <c r="BL745" s="450">
        <f t="shared" si="450"/>
        <v>2875</v>
      </c>
      <c r="BM745" s="81">
        <f>SUM(BM746:BM759)</f>
        <v>16</v>
      </c>
      <c r="BN745" s="81">
        <f>SUM(BN746:BN759)</f>
        <v>3</v>
      </c>
      <c r="BO745" s="81">
        <f>SUM(BO746:BO759)</f>
        <v>0</v>
      </c>
      <c r="BP745" s="81">
        <f>SUM(BP746:BP759)</f>
        <v>2856</v>
      </c>
      <c r="BQ745" s="450">
        <f>SUM(AT745,AU745,AY745,BA745,BB745,BG745,BH745,BI745,BJ745,BK745,BL745)</f>
        <v>36166</v>
      </c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  <c r="CH745" s="79"/>
      <c r="CI745" s="79"/>
      <c r="CJ745" s="79"/>
      <c r="CK745" s="79"/>
      <c r="CL745" s="79"/>
      <c r="CM745" s="79"/>
      <c r="CN745" s="79"/>
      <c r="CO745" s="79"/>
      <c r="CP745" s="188">
        <f t="shared" si="419"/>
        <v>0</v>
      </c>
      <c r="CQ745" s="79"/>
      <c r="CR745" s="79"/>
      <c r="CS745" s="79"/>
      <c r="CT745" s="79"/>
      <c r="CU745" s="79"/>
      <c r="CV745" s="79"/>
      <c r="CW745" s="79"/>
      <c r="CX745" s="79"/>
      <c r="CY745" s="79"/>
      <c r="CZ745" s="79"/>
      <c r="DA745" s="79"/>
      <c r="DB745" s="188">
        <f t="shared" si="420"/>
        <v>0</v>
      </c>
      <c r="DC745" s="38">
        <f t="shared" si="416"/>
        <v>0</v>
      </c>
      <c r="DD745" s="79"/>
      <c r="DE745" s="79"/>
      <c r="DF745" s="79"/>
      <c r="DG745" s="188">
        <f t="shared" si="417"/>
        <v>0</v>
      </c>
      <c r="DH745" s="38">
        <f t="shared" si="418"/>
        <v>0</v>
      </c>
      <c r="DI745" s="79"/>
      <c r="DJ745" s="79"/>
      <c r="DK745" s="79"/>
      <c r="DL745" s="79"/>
      <c r="DM745" s="79"/>
      <c r="DN745" s="79"/>
      <c r="DO745" s="79"/>
      <c r="DP745" s="79"/>
      <c r="DQ745" s="79"/>
      <c r="DR745" s="79"/>
      <c r="DS745" s="79"/>
      <c r="DT745" s="79"/>
      <c r="DU745" s="79"/>
      <c r="DV745" s="79"/>
      <c r="DW745" s="79"/>
      <c r="DX745" s="79"/>
      <c r="DY745" s="79"/>
      <c r="DZ745" s="79"/>
      <c r="EA745" s="79"/>
      <c r="EB745" s="79"/>
      <c r="EC745" s="79"/>
      <c r="ED745" s="79"/>
      <c r="EE745" s="79"/>
      <c r="EF745" s="79"/>
      <c r="EG745" s="79"/>
      <c r="EH745" s="79"/>
      <c r="EI745" s="82"/>
      <c r="EJ745" s="82"/>
      <c r="EK745" s="82"/>
      <c r="EL745" s="82"/>
      <c r="EM745" s="82"/>
      <c r="EN745" s="82"/>
      <c r="EO745" s="82"/>
      <c r="EP745" s="82"/>
      <c r="EQ745" s="82"/>
      <c r="ER745" s="82"/>
      <c r="ES745" s="82"/>
      <c r="ET745" s="82"/>
      <c r="EU745" s="82"/>
      <c r="EV745" s="82"/>
      <c r="EW745" s="82"/>
      <c r="EX745" s="82"/>
      <c r="EY745" s="82"/>
      <c r="EZ745" s="82"/>
      <c r="FA745" s="82"/>
      <c r="FB745" s="82"/>
    </row>
    <row r="746" spans="2:158" s="69" customFormat="1">
      <c r="B746" s="76"/>
      <c r="C746" s="77" t="s">
        <v>385</v>
      </c>
      <c r="D746" s="71"/>
      <c r="E746" s="71"/>
      <c r="F746" s="71"/>
      <c r="G746" s="71"/>
      <c r="H746" s="71"/>
      <c r="I746" s="71"/>
      <c r="J746" s="71"/>
      <c r="K746" s="71"/>
      <c r="L746" s="71"/>
      <c r="M746" s="71"/>
      <c r="N746" s="71"/>
      <c r="O746" s="72"/>
      <c r="P746" s="71"/>
      <c r="Q746" s="71"/>
      <c r="R746" s="71"/>
      <c r="S746" s="71"/>
      <c r="T746" s="71"/>
      <c r="U746" s="71"/>
      <c r="V746" s="71"/>
      <c r="W746" s="71"/>
      <c r="X746" s="71"/>
      <c r="Y746" s="168">
        <f t="shared" ref="Y746:Y758" si="454">SUM(Y762,Y778,Y796)</f>
        <v>14</v>
      </c>
      <c r="Z746" s="73"/>
      <c r="AA746" s="73"/>
      <c r="AB746" s="73"/>
      <c r="AC746" s="73"/>
      <c r="AD746" s="73"/>
      <c r="AE746" s="73"/>
      <c r="AF746" s="447">
        <f>SUM(AS746:AU746,AY746,BA746:BB746,BG746:BL746)</f>
        <v>6567</v>
      </c>
      <c r="AG746" s="71">
        <f t="shared" ref="AG746:AR759" si="455">SUM(AG762,AG778,AG796)</f>
        <v>0</v>
      </c>
      <c r="AH746" s="71">
        <f t="shared" si="455"/>
        <v>0</v>
      </c>
      <c r="AI746" s="71">
        <f t="shared" si="455"/>
        <v>0</v>
      </c>
      <c r="AJ746" s="71">
        <f t="shared" si="455"/>
        <v>0</v>
      </c>
      <c r="AK746" s="71">
        <f t="shared" si="455"/>
        <v>0</v>
      </c>
      <c r="AL746" s="71">
        <f t="shared" si="455"/>
        <v>0</v>
      </c>
      <c r="AM746" s="71">
        <f t="shared" si="455"/>
        <v>0</v>
      </c>
      <c r="AN746" s="71">
        <f t="shared" si="455"/>
        <v>0</v>
      </c>
      <c r="AO746" s="71">
        <f t="shared" si="455"/>
        <v>665</v>
      </c>
      <c r="AP746" s="71">
        <f t="shared" si="455"/>
        <v>0</v>
      </c>
      <c r="AQ746" s="71">
        <f t="shared" si="455"/>
        <v>662</v>
      </c>
      <c r="AR746" s="71">
        <f t="shared" si="455"/>
        <v>0</v>
      </c>
      <c r="AS746" s="447">
        <f t="shared" si="444"/>
        <v>665</v>
      </c>
      <c r="AT746" s="455">
        <f t="shared" ref="AT746:BA759" si="456">SUM(AT762,AT778,AT796)</f>
        <v>0</v>
      </c>
      <c r="AU746" s="455">
        <f t="shared" si="456"/>
        <v>0</v>
      </c>
      <c r="AV746" s="71">
        <f t="shared" si="456"/>
        <v>0</v>
      </c>
      <c r="AW746" s="71">
        <f t="shared" si="456"/>
        <v>0</v>
      </c>
      <c r="AX746" s="71">
        <f t="shared" si="456"/>
        <v>0</v>
      </c>
      <c r="AY746" s="455">
        <f t="shared" si="456"/>
        <v>838</v>
      </c>
      <c r="AZ746" s="71">
        <f t="shared" si="456"/>
        <v>552</v>
      </c>
      <c r="BA746" s="455">
        <f t="shared" si="456"/>
        <v>3</v>
      </c>
      <c r="BB746" s="447">
        <f t="shared" si="445"/>
        <v>0</v>
      </c>
      <c r="BC746" s="71">
        <f t="shared" ref="BC746:BK759" si="457">SUM(BC762,BC778,BC796)</f>
        <v>0</v>
      </c>
      <c r="BD746" s="71">
        <f t="shared" si="457"/>
        <v>0</v>
      </c>
      <c r="BE746" s="71">
        <f t="shared" si="457"/>
        <v>0</v>
      </c>
      <c r="BF746" s="71">
        <f t="shared" si="457"/>
        <v>0</v>
      </c>
      <c r="BG746" s="455">
        <f t="shared" si="457"/>
        <v>0</v>
      </c>
      <c r="BH746" s="455">
        <f t="shared" si="457"/>
        <v>3212</v>
      </c>
      <c r="BI746" s="455">
        <f t="shared" si="457"/>
        <v>0</v>
      </c>
      <c r="BJ746" s="455">
        <f t="shared" si="457"/>
        <v>1253</v>
      </c>
      <c r="BK746" s="455">
        <f t="shared" si="457"/>
        <v>105</v>
      </c>
      <c r="BL746" s="450">
        <f t="shared" si="450"/>
        <v>491</v>
      </c>
      <c r="BM746" s="71">
        <f t="shared" ref="BM746:BP759" si="458">SUM(BM762,BM778,BM796)</f>
        <v>16</v>
      </c>
      <c r="BN746" s="71">
        <f t="shared" si="458"/>
        <v>3</v>
      </c>
      <c r="BO746" s="71">
        <f t="shared" si="458"/>
        <v>0</v>
      </c>
      <c r="BP746" s="71">
        <f t="shared" si="458"/>
        <v>472</v>
      </c>
      <c r="BQ746" s="450">
        <f>SUM(AT746,AU746,AY746,BA746,BB746,BG746,BH746,BI746,BJ746,BK746,BL746)</f>
        <v>5902</v>
      </c>
      <c r="BR746" s="71"/>
      <c r="BS746" s="71"/>
      <c r="BT746" s="71"/>
      <c r="BU746" s="71"/>
      <c r="BV746" s="71"/>
      <c r="BW746" s="71"/>
      <c r="BX746" s="71"/>
      <c r="BY746" s="71"/>
      <c r="BZ746" s="71"/>
      <c r="CA746" s="71"/>
      <c r="CB746" s="71"/>
      <c r="CC746" s="71"/>
      <c r="CD746" s="71"/>
      <c r="CE746" s="71"/>
      <c r="CF746" s="71"/>
      <c r="CG746" s="71"/>
      <c r="CH746" s="71"/>
      <c r="CI746" s="71"/>
      <c r="CJ746" s="71"/>
      <c r="CK746" s="71"/>
      <c r="CL746" s="71"/>
      <c r="CM746" s="71"/>
      <c r="CN746" s="71"/>
      <c r="CO746" s="71"/>
      <c r="CP746" s="190">
        <f t="shared" si="419"/>
        <v>0</v>
      </c>
      <c r="CQ746" s="71"/>
      <c r="CR746" s="71"/>
      <c r="CS746" s="71"/>
      <c r="CT746" s="71"/>
      <c r="CU746" s="71"/>
      <c r="CV746" s="71"/>
      <c r="CW746" s="71"/>
      <c r="CX746" s="71"/>
      <c r="CY746" s="71"/>
      <c r="CZ746" s="71"/>
      <c r="DA746" s="71"/>
      <c r="DB746" s="190">
        <f t="shared" si="420"/>
        <v>0</v>
      </c>
      <c r="DC746" s="71">
        <f t="shared" si="416"/>
        <v>0</v>
      </c>
      <c r="DD746" s="71"/>
      <c r="DE746" s="71"/>
      <c r="DF746" s="71"/>
      <c r="DG746" s="190">
        <f t="shared" si="417"/>
        <v>0</v>
      </c>
      <c r="DH746" s="71">
        <f t="shared" si="418"/>
        <v>0</v>
      </c>
      <c r="DI746" s="71"/>
      <c r="DJ746" s="71"/>
      <c r="DK746" s="71"/>
      <c r="DL746" s="71"/>
      <c r="DM746" s="71"/>
      <c r="DN746" s="71"/>
      <c r="DO746" s="71"/>
      <c r="DP746" s="71"/>
      <c r="DQ746" s="71"/>
      <c r="DR746" s="71"/>
      <c r="DS746" s="71"/>
      <c r="DT746" s="71"/>
      <c r="DU746" s="71"/>
      <c r="DV746" s="71"/>
      <c r="DW746" s="71"/>
      <c r="DX746" s="71"/>
      <c r="DY746" s="71"/>
      <c r="DZ746" s="71"/>
      <c r="EA746" s="71"/>
      <c r="EB746" s="71"/>
      <c r="EC746" s="71"/>
      <c r="ED746" s="71"/>
      <c r="EE746" s="71"/>
      <c r="EF746" s="71"/>
      <c r="EG746" s="71"/>
      <c r="EH746" s="71"/>
      <c r="EI746" s="74"/>
      <c r="EJ746" s="74"/>
      <c r="EK746" s="74"/>
      <c r="EL746" s="74"/>
      <c r="EM746" s="74"/>
      <c r="EN746" s="74"/>
      <c r="EO746" s="74"/>
      <c r="EP746" s="74"/>
      <c r="EQ746" s="74"/>
      <c r="ER746" s="74"/>
      <c r="ES746" s="74"/>
      <c r="ET746" s="74"/>
      <c r="EU746" s="74"/>
      <c r="EV746" s="74"/>
      <c r="EW746" s="74"/>
      <c r="EX746" s="74"/>
      <c r="EY746" s="74"/>
      <c r="EZ746" s="74"/>
      <c r="FA746" s="74"/>
      <c r="FB746" s="74"/>
    </row>
    <row r="747" spans="2:158" s="69" customFormat="1">
      <c r="B747" s="76"/>
      <c r="C747" s="77" t="s">
        <v>386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2"/>
      <c r="P747" s="71"/>
      <c r="Q747" s="71"/>
      <c r="R747" s="71"/>
      <c r="S747" s="71"/>
      <c r="T747" s="71"/>
      <c r="U747" s="71"/>
      <c r="V747" s="71"/>
      <c r="W747" s="71"/>
      <c r="X747" s="71"/>
      <c r="Y747" s="168">
        <f t="shared" si="454"/>
        <v>6</v>
      </c>
      <c r="Z747" s="73"/>
      <c r="AA747" s="73"/>
      <c r="AB747" s="73"/>
      <c r="AC747" s="73"/>
      <c r="AD747" s="73"/>
      <c r="AE747" s="73"/>
      <c r="AF747" s="447">
        <f t="shared" si="446"/>
        <v>3750</v>
      </c>
      <c r="AG747" s="71">
        <f t="shared" si="455"/>
        <v>19</v>
      </c>
      <c r="AH747" s="71">
        <f t="shared" si="455"/>
        <v>0</v>
      </c>
      <c r="AI747" s="71">
        <f t="shared" si="455"/>
        <v>0</v>
      </c>
      <c r="AJ747" s="71">
        <f t="shared" si="455"/>
        <v>0</v>
      </c>
      <c r="AK747" s="71">
        <f t="shared" si="455"/>
        <v>41</v>
      </c>
      <c r="AL747" s="71">
        <f t="shared" si="455"/>
        <v>0</v>
      </c>
      <c r="AM747" s="71">
        <f t="shared" si="455"/>
        <v>0</v>
      </c>
      <c r="AN747" s="71">
        <f t="shared" si="455"/>
        <v>0</v>
      </c>
      <c r="AO747" s="71">
        <f t="shared" si="455"/>
        <v>252</v>
      </c>
      <c r="AP747" s="71">
        <f t="shared" si="455"/>
        <v>0</v>
      </c>
      <c r="AQ747" s="71">
        <f t="shared" si="455"/>
        <v>16</v>
      </c>
      <c r="AR747" s="71">
        <f t="shared" si="455"/>
        <v>0</v>
      </c>
      <c r="AS747" s="447">
        <f t="shared" si="444"/>
        <v>312</v>
      </c>
      <c r="AT747" s="455">
        <f t="shared" si="456"/>
        <v>0</v>
      </c>
      <c r="AU747" s="455">
        <f t="shared" si="456"/>
        <v>0</v>
      </c>
      <c r="AV747" s="71">
        <f t="shared" si="456"/>
        <v>0</v>
      </c>
      <c r="AW747" s="71">
        <f t="shared" si="456"/>
        <v>0</v>
      </c>
      <c r="AX747" s="71">
        <f t="shared" si="456"/>
        <v>0</v>
      </c>
      <c r="AY747" s="455">
        <f t="shared" si="456"/>
        <v>1159</v>
      </c>
      <c r="AZ747" s="71">
        <f t="shared" si="456"/>
        <v>1159</v>
      </c>
      <c r="BA747" s="455">
        <f t="shared" si="456"/>
        <v>0</v>
      </c>
      <c r="BB747" s="447">
        <f t="shared" si="445"/>
        <v>0</v>
      </c>
      <c r="BC747" s="71">
        <f t="shared" si="457"/>
        <v>0</v>
      </c>
      <c r="BD747" s="71">
        <f t="shared" si="457"/>
        <v>0</v>
      </c>
      <c r="BE747" s="71">
        <f t="shared" si="457"/>
        <v>0</v>
      </c>
      <c r="BF747" s="71">
        <f t="shared" si="457"/>
        <v>0</v>
      </c>
      <c r="BG747" s="455">
        <f t="shared" si="457"/>
        <v>0</v>
      </c>
      <c r="BH747" s="455">
        <f t="shared" si="457"/>
        <v>2071</v>
      </c>
      <c r="BI747" s="455">
        <f t="shared" si="457"/>
        <v>0</v>
      </c>
      <c r="BJ747" s="455">
        <f t="shared" si="457"/>
        <v>9</v>
      </c>
      <c r="BK747" s="455">
        <f t="shared" si="457"/>
        <v>0</v>
      </c>
      <c r="BL747" s="450">
        <f t="shared" si="450"/>
        <v>199</v>
      </c>
      <c r="BM747" s="71">
        <f t="shared" si="458"/>
        <v>0</v>
      </c>
      <c r="BN747" s="71">
        <f t="shared" si="458"/>
        <v>0</v>
      </c>
      <c r="BO747" s="71">
        <f t="shared" si="458"/>
        <v>0</v>
      </c>
      <c r="BP747" s="71">
        <f t="shared" si="458"/>
        <v>199</v>
      </c>
      <c r="BQ747" s="450">
        <f t="shared" ref="BQ747:BQ758" si="459">SUM(AT747,AU747,AY747,BA747,BB747,BG747,BH747,BI747,BJ747,BK747,BL747)</f>
        <v>3438</v>
      </c>
      <c r="BR747" s="71"/>
      <c r="BS747" s="71"/>
      <c r="BT747" s="71"/>
      <c r="BU747" s="71"/>
      <c r="BV747" s="71"/>
      <c r="BW747" s="71"/>
      <c r="BX747" s="71"/>
      <c r="BY747" s="71"/>
      <c r="BZ747" s="71"/>
      <c r="CA747" s="71"/>
      <c r="CB747" s="71"/>
      <c r="CC747" s="71"/>
      <c r="CD747" s="71"/>
      <c r="CE747" s="71"/>
      <c r="CF747" s="71"/>
      <c r="CG747" s="71"/>
      <c r="CH747" s="71"/>
      <c r="CI747" s="71"/>
      <c r="CJ747" s="71"/>
      <c r="CK747" s="71"/>
      <c r="CL747" s="71"/>
      <c r="CM747" s="71"/>
      <c r="CN747" s="71"/>
      <c r="CO747" s="71"/>
      <c r="CP747" s="190">
        <f t="shared" si="419"/>
        <v>0</v>
      </c>
      <c r="CQ747" s="71"/>
      <c r="CR747" s="71"/>
      <c r="CS747" s="71"/>
      <c r="CT747" s="71"/>
      <c r="CU747" s="71"/>
      <c r="CV747" s="71"/>
      <c r="CW747" s="71"/>
      <c r="CX747" s="71"/>
      <c r="CY747" s="71"/>
      <c r="CZ747" s="71"/>
      <c r="DA747" s="71"/>
      <c r="DB747" s="190">
        <f t="shared" si="420"/>
        <v>0</v>
      </c>
      <c r="DC747" s="71">
        <f t="shared" si="416"/>
        <v>0</v>
      </c>
      <c r="DD747" s="71"/>
      <c r="DE747" s="71"/>
      <c r="DF747" s="71"/>
      <c r="DG747" s="190">
        <f t="shared" si="417"/>
        <v>0</v>
      </c>
      <c r="DH747" s="71">
        <f t="shared" si="418"/>
        <v>0</v>
      </c>
      <c r="DI747" s="71"/>
      <c r="DJ747" s="71"/>
      <c r="DK747" s="71"/>
      <c r="DL747" s="71"/>
      <c r="DM747" s="71"/>
      <c r="DN747" s="71"/>
      <c r="DO747" s="71"/>
      <c r="DP747" s="71"/>
      <c r="DQ747" s="71"/>
      <c r="DR747" s="71"/>
      <c r="DS747" s="71"/>
      <c r="DT747" s="71"/>
      <c r="DU747" s="71"/>
      <c r="DV747" s="71"/>
      <c r="DW747" s="71"/>
      <c r="DX747" s="71"/>
      <c r="DY747" s="71"/>
      <c r="DZ747" s="71"/>
      <c r="EA747" s="71"/>
      <c r="EB747" s="71"/>
      <c r="EC747" s="71"/>
      <c r="ED747" s="71"/>
      <c r="EE747" s="71"/>
      <c r="EF747" s="71"/>
      <c r="EG747" s="71"/>
      <c r="EH747" s="71"/>
      <c r="EI747" s="74"/>
      <c r="EJ747" s="74"/>
      <c r="EK747" s="74"/>
      <c r="EL747" s="74"/>
      <c r="EM747" s="74"/>
      <c r="EN747" s="74"/>
      <c r="EO747" s="74"/>
      <c r="EP747" s="74"/>
      <c r="EQ747" s="74"/>
      <c r="ER747" s="74"/>
      <c r="ES747" s="74"/>
      <c r="ET747" s="74"/>
      <c r="EU747" s="74"/>
      <c r="EV747" s="74"/>
      <c r="EW747" s="74"/>
      <c r="EX747" s="74"/>
      <c r="EY747" s="74"/>
      <c r="EZ747" s="74"/>
      <c r="FA747" s="74"/>
      <c r="FB747" s="74"/>
    </row>
    <row r="748" spans="2:158" s="69" customFormat="1">
      <c r="B748" s="76"/>
      <c r="C748" s="77" t="s">
        <v>387</v>
      </c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2"/>
      <c r="P748" s="71"/>
      <c r="Q748" s="71"/>
      <c r="R748" s="71"/>
      <c r="S748" s="71"/>
      <c r="T748" s="71"/>
      <c r="U748" s="71"/>
      <c r="V748" s="71"/>
      <c r="W748" s="71"/>
      <c r="X748" s="71"/>
      <c r="Y748" s="168">
        <f t="shared" si="454"/>
        <v>10</v>
      </c>
      <c r="Z748" s="73"/>
      <c r="AA748" s="73"/>
      <c r="AB748" s="73"/>
      <c r="AC748" s="73"/>
      <c r="AD748" s="73"/>
      <c r="AE748" s="73"/>
      <c r="AF748" s="447">
        <f t="shared" si="446"/>
        <v>1581</v>
      </c>
      <c r="AG748" s="71">
        <f t="shared" si="455"/>
        <v>0</v>
      </c>
      <c r="AH748" s="71">
        <f t="shared" si="455"/>
        <v>0</v>
      </c>
      <c r="AI748" s="71">
        <f t="shared" si="455"/>
        <v>0</v>
      </c>
      <c r="AJ748" s="71">
        <f t="shared" si="455"/>
        <v>0</v>
      </c>
      <c r="AK748" s="71">
        <f t="shared" si="455"/>
        <v>0</v>
      </c>
      <c r="AL748" s="71">
        <f t="shared" si="455"/>
        <v>0</v>
      </c>
      <c r="AM748" s="71">
        <f t="shared" si="455"/>
        <v>0</v>
      </c>
      <c r="AN748" s="71">
        <f t="shared" si="455"/>
        <v>0</v>
      </c>
      <c r="AO748" s="71">
        <f t="shared" si="455"/>
        <v>102</v>
      </c>
      <c r="AP748" s="71">
        <f t="shared" si="455"/>
        <v>0</v>
      </c>
      <c r="AQ748" s="71">
        <f t="shared" si="455"/>
        <v>54</v>
      </c>
      <c r="AR748" s="71">
        <f t="shared" si="455"/>
        <v>0</v>
      </c>
      <c r="AS748" s="447">
        <f t="shared" si="444"/>
        <v>102</v>
      </c>
      <c r="AT748" s="455">
        <f t="shared" si="456"/>
        <v>0</v>
      </c>
      <c r="AU748" s="455">
        <f t="shared" si="456"/>
        <v>0</v>
      </c>
      <c r="AV748" s="71">
        <f t="shared" si="456"/>
        <v>0</v>
      </c>
      <c r="AW748" s="71">
        <f t="shared" si="456"/>
        <v>0</v>
      </c>
      <c r="AX748" s="71">
        <f t="shared" si="456"/>
        <v>0</v>
      </c>
      <c r="AY748" s="455">
        <f t="shared" si="456"/>
        <v>180</v>
      </c>
      <c r="AZ748" s="71">
        <f t="shared" si="456"/>
        <v>0</v>
      </c>
      <c r="BA748" s="455">
        <f t="shared" si="456"/>
        <v>3</v>
      </c>
      <c r="BB748" s="447">
        <f t="shared" si="445"/>
        <v>0</v>
      </c>
      <c r="BC748" s="71">
        <f t="shared" si="457"/>
        <v>0</v>
      </c>
      <c r="BD748" s="71">
        <f t="shared" si="457"/>
        <v>0</v>
      </c>
      <c r="BE748" s="71">
        <f t="shared" si="457"/>
        <v>0</v>
      </c>
      <c r="BF748" s="71">
        <f t="shared" si="457"/>
        <v>0</v>
      </c>
      <c r="BG748" s="455">
        <f t="shared" si="457"/>
        <v>0</v>
      </c>
      <c r="BH748" s="455">
        <f t="shared" si="457"/>
        <v>1020</v>
      </c>
      <c r="BI748" s="455">
        <f t="shared" si="457"/>
        <v>0</v>
      </c>
      <c r="BJ748" s="455">
        <f t="shared" si="457"/>
        <v>34</v>
      </c>
      <c r="BK748" s="455">
        <f t="shared" si="457"/>
        <v>0</v>
      </c>
      <c r="BL748" s="450">
        <f t="shared" si="450"/>
        <v>242</v>
      </c>
      <c r="BM748" s="71">
        <f t="shared" si="458"/>
        <v>0</v>
      </c>
      <c r="BN748" s="71">
        <f t="shared" si="458"/>
        <v>0</v>
      </c>
      <c r="BO748" s="71">
        <f t="shared" si="458"/>
        <v>0</v>
      </c>
      <c r="BP748" s="71">
        <f t="shared" si="458"/>
        <v>242</v>
      </c>
      <c r="BQ748" s="450">
        <f t="shared" si="459"/>
        <v>1479</v>
      </c>
      <c r="BR748" s="71"/>
      <c r="BS748" s="71"/>
      <c r="BT748" s="71"/>
      <c r="BU748" s="71"/>
      <c r="BV748" s="71"/>
      <c r="BW748" s="71"/>
      <c r="BX748" s="71"/>
      <c r="BY748" s="71"/>
      <c r="BZ748" s="71"/>
      <c r="CA748" s="71"/>
      <c r="CB748" s="71"/>
      <c r="CC748" s="71"/>
      <c r="CD748" s="71"/>
      <c r="CE748" s="71"/>
      <c r="CF748" s="71"/>
      <c r="CG748" s="71"/>
      <c r="CH748" s="71"/>
      <c r="CI748" s="71"/>
      <c r="CJ748" s="71"/>
      <c r="CK748" s="71"/>
      <c r="CL748" s="71"/>
      <c r="CM748" s="71"/>
      <c r="CN748" s="71"/>
      <c r="CO748" s="71"/>
      <c r="CP748" s="190">
        <f t="shared" si="419"/>
        <v>0</v>
      </c>
      <c r="CQ748" s="71"/>
      <c r="CR748" s="71"/>
      <c r="CS748" s="71"/>
      <c r="CT748" s="71"/>
      <c r="CU748" s="71"/>
      <c r="CV748" s="71"/>
      <c r="CW748" s="71"/>
      <c r="CX748" s="71"/>
      <c r="CY748" s="71"/>
      <c r="CZ748" s="71"/>
      <c r="DA748" s="71"/>
      <c r="DB748" s="190">
        <f t="shared" si="420"/>
        <v>0</v>
      </c>
      <c r="DC748" s="71">
        <f t="shared" si="416"/>
        <v>0</v>
      </c>
      <c r="DD748" s="71"/>
      <c r="DE748" s="71"/>
      <c r="DF748" s="71"/>
      <c r="DG748" s="190">
        <f t="shared" si="417"/>
        <v>0</v>
      </c>
      <c r="DH748" s="71">
        <f t="shared" si="418"/>
        <v>0</v>
      </c>
      <c r="DI748" s="71"/>
      <c r="DJ748" s="71"/>
      <c r="DK748" s="71"/>
      <c r="DL748" s="71"/>
      <c r="DM748" s="71"/>
      <c r="DN748" s="71"/>
      <c r="DO748" s="71"/>
      <c r="DP748" s="71"/>
      <c r="DQ748" s="71"/>
      <c r="DR748" s="71"/>
      <c r="DS748" s="71"/>
      <c r="DT748" s="71"/>
      <c r="DU748" s="71"/>
      <c r="DV748" s="71"/>
      <c r="DW748" s="71"/>
      <c r="DX748" s="71"/>
      <c r="DY748" s="71"/>
      <c r="DZ748" s="71"/>
      <c r="EA748" s="71"/>
      <c r="EB748" s="71"/>
      <c r="EC748" s="71"/>
      <c r="ED748" s="71"/>
      <c r="EE748" s="71"/>
      <c r="EF748" s="71"/>
      <c r="EG748" s="71"/>
      <c r="EH748" s="71"/>
      <c r="EI748" s="74"/>
      <c r="EJ748" s="74"/>
      <c r="EK748" s="74"/>
      <c r="EL748" s="74"/>
      <c r="EM748" s="74"/>
      <c r="EN748" s="74"/>
      <c r="EO748" s="74"/>
      <c r="EP748" s="74"/>
      <c r="EQ748" s="74"/>
      <c r="ER748" s="74"/>
      <c r="ES748" s="74"/>
      <c r="ET748" s="74"/>
      <c r="EU748" s="74"/>
      <c r="EV748" s="74"/>
      <c r="EW748" s="74"/>
      <c r="EX748" s="74"/>
      <c r="EY748" s="74"/>
      <c r="EZ748" s="74"/>
      <c r="FA748" s="74"/>
      <c r="FB748" s="74"/>
    </row>
    <row r="749" spans="2:158" s="69" customFormat="1">
      <c r="B749" s="76"/>
      <c r="C749" s="77" t="s">
        <v>388</v>
      </c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2"/>
      <c r="P749" s="71"/>
      <c r="Q749" s="71"/>
      <c r="R749" s="71"/>
      <c r="S749" s="71"/>
      <c r="T749" s="71"/>
      <c r="U749" s="71"/>
      <c r="V749" s="71"/>
      <c r="W749" s="71"/>
      <c r="X749" s="71"/>
      <c r="Y749" s="168">
        <f t="shared" si="454"/>
        <v>8</v>
      </c>
      <c r="Z749" s="73"/>
      <c r="AA749" s="73"/>
      <c r="AB749" s="73"/>
      <c r="AC749" s="73"/>
      <c r="AD749" s="73"/>
      <c r="AE749" s="73"/>
      <c r="AF749" s="447">
        <f t="shared" si="446"/>
        <v>4528</v>
      </c>
      <c r="AG749" s="71">
        <f t="shared" si="455"/>
        <v>0</v>
      </c>
      <c r="AH749" s="71">
        <f t="shared" si="455"/>
        <v>0</v>
      </c>
      <c r="AI749" s="71">
        <f t="shared" si="455"/>
        <v>0</v>
      </c>
      <c r="AJ749" s="71">
        <f t="shared" si="455"/>
        <v>0</v>
      </c>
      <c r="AK749" s="71">
        <f t="shared" si="455"/>
        <v>9</v>
      </c>
      <c r="AL749" s="71">
        <f t="shared" si="455"/>
        <v>0</v>
      </c>
      <c r="AM749" s="71">
        <f t="shared" si="455"/>
        <v>0</v>
      </c>
      <c r="AN749" s="71">
        <f t="shared" si="455"/>
        <v>0</v>
      </c>
      <c r="AO749" s="71">
        <f t="shared" si="455"/>
        <v>0</v>
      </c>
      <c r="AP749" s="71">
        <f t="shared" si="455"/>
        <v>0</v>
      </c>
      <c r="AQ749" s="71">
        <f t="shared" si="455"/>
        <v>0</v>
      </c>
      <c r="AR749" s="71">
        <f t="shared" si="455"/>
        <v>0</v>
      </c>
      <c r="AS749" s="447">
        <f t="shared" si="444"/>
        <v>9</v>
      </c>
      <c r="AT749" s="455">
        <f t="shared" si="456"/>
        <v>0</v>
      </c>
      <c r="AU749" s="455">
        <f t="shared" si="456"/>
        <v>0</v>
      </c>
      <c r="AV749" s="71">
        <f t="shared" si="456"/>
        <v>0</v>
      </c>
      <c r="AW749" s="71">
        <f t="shared" si="456"/>
        <v>0</v>
      </c>
      <c r="AX749" s="71">
        <f t="shared" si="456"/>
        <v>0</v>
      </c>
      <c r="AY749" s="455">
        <f t="shared" si="456"/>
        <v>442</v>
      </c>
      <c r="AZ749" s="71">
        <f t="shared" si="456"/>
        <v>0</v>
      </c>
      <c r="BA749" s="455">
        <f t="shared" si="456"/>
        <v>0</v>
      </c>
      <c r="BB749" s="447">
        <f t="shared" si="445"/>
        <v>0</v>
      </c>
      <c r="BC749" s="71">
        <f t="shared" si="457"/>
        <v>0</v>
      </c>
      <c r="BD749" s="71">
        <f t="shared" si="457"/>
        <v>0</v>
      </c>
      <c r="BE749" s="71">
        <f t="shared" si="457"/>
        <v>0</v>
      </c>
      <c r="BF749" s="71">
        <f t="shared" si="457"/>
        <v>0</v>
      </c>
      <c r="BG749" s="455">
        <f t="shared" si="457"/>
        <v>0</v>
      </c>
      <c r="BH749" s="455">
        <f t="shared" si="457"/>
        <v>3830</v>
      </c>
      <c r="BI749" s="455">
        <f t="shared" si="457"/>
        <v>0</v>
      </c>
      <c r="BJ749" s="455">
        <f t="shared" si="457"/>
        <v>149</v>
      </c>
      <c r="BK749" s="455">
        <f t="shared" si="457"/>
        <v>98</v>
      </c>
      <c r="BL749" s="450">
        <f t="shared" si="450"/>
        <v>0</v>
      </c>
      <c r="BM749" s="71">
        <f t="shared" si="458"/>
        <v>0</v>
      </c>
      <c r="BN749" s="71">
        <f t="shared" si="458"/>
        <v>0</v>
      </c>
      <c r="BO749" s="71">
        <f t="shared" si="458"/>
        <v>0</v>
      </c>
      <c r="BP749" s="71">
        <f t="shared" si="458"/>
        <v>0</v>
      </c>
      <c r="BQ749" s="450">
        <f t="shared" si="459"/>
        <v>4519</v>
      </c>
      <c r="BR749" s="71"/>
      <c r="BS749" s="71"/>
      <c r="BT749" s="71"/>
      <c r="BU749" s="71"/>
      <c r="BV749" s="71"/>
      <c r="BW749" s="71"/>
      <c r="BX749" s="71"/>
      <c r="BY749" s="71"/>
      <c r="BZ749" s="71"/>
      <c r="CA749" s="71"/>
      <c r="CB749" s="71"/>
      <c r="CC749" s="71"/>
      <c r="CD749" s="71"/>
      <c r="CE749" s="71"/>
      <c r="CF749" s="71"/>
      <c r="CG749" s="71"/>
      <c r="CH749" s="71"/>
      <c r="CI749" s="71"/>
      <c r="CJ749" s="71"/>
      <c r="CK749" s="71"/>
      <c r="CL749" s="71"/>
      <c r="CM749" s="71"/>
      <c r="CN749" s="71"/>
      <c r="CO749" s="71"/>
      <c r="CP749" s="190">
        <f t="shared" si="419"/>
        <v>0</v>
      </c>
      <c r="CQ749" s="71"/>
      <c r="CR749" s="71"/>
      <c r="CS749" s="71"/>
      <c r="CT749" s="71"/>
      <c r="CU749" s="71"/>
      <c r="CV749" s="71"/>
      <c r="CW749" s="71"/>
      <c r="CX749" s="71"/>
      <c r="CY749" s="71"/>
      <c r="CZ749" s="71"/>
      <c r="DA749" s="71"/>
      <c r="DB749" s="190">
        <f t="shared" si="420"/>
        <v>0</v>
      </c>
      <c r="DC749" s="71">
        <f t="shared" si="416"/>
        <v>0</v>
      </c>
      <c r="DD749" s="71"/>
      <c r="DE749" s="71"/>
      <c r="DF749" s="71"/>
      <c r="DG749" s="190">
        <f t="shared" si="417"/>
        <v>0</v>
      </c>
      <c r="DH749" s="71">
        <f t="shared" si="418"/>
        <v>0</v>
      </c>
      <c r="DI749" s="71"/>
      <c r="DJ749" s="71"/>
      <c r="DK749" s="71"/>
      <c r="DL749" s="71"/>
      <c r="DM749" s="71"/>
      <c r="DN749" s="71"/>
      <c r="DO749" s="71"/>
      <c r="DP749" s="71"/>
      <c r="DQ749" s="71"/>
      <c r="DR749" s="71"/>
      <c r="DS749" s="71"/>
      <c r="DT749" s="71"/>
      <c r="DU749" s="71"/>
      <c r="DV749" s="71"/>
      <c r="DW749" s="71"/>
      <c r="DX749" s="71"/>
      <c r="DY749" s="71"/>
      <c r="DZ749" s="71"/>
      <c r="EA749" s="71"/>
      <c r="EB749" s="71"/>
      <c r="EC749" s="71"/>
      <c r="ED749" s="71"/>
      <c r="EE749" s="71"/>
      <c r="EF749" s="71"/>
      <c r="EG749" s="71"/>
      <c r="EH749" s="71"/>
      <c r="EI749" s="74"/>
      <c r="EJ749" s="74"/>
      <c r="EK749" s="74"/>
      <c r="EL749" s="74"/>
      <c r="EM749" s="74"/>
      <c r="EN749" s="74"/>
      <c r="EO749" s="74"/>
      <c r="EP749" s="74"/>
      <c r="EQ749" s="74"/>
      <c r="ER749" s="74"/>
      <c r="ES749" s="74"/>
      <c r="ET749" s="74"/>
      <c r="EU749" s="74"/>
      <c r="EV749" s="74"/>
      <c r="EW749" s="74"/>
      <c r="EX749" s="74"/>
      <c r="EY749" s="74"/>
      <c r="EZ749" s="74"/>
      <c r="FA749" s="74"/>
      <c r="FB749" s="74"/>
    </row>
    <row r="750" spans="2:158" s="69" customFormat="1">
      <c r="B750" s="76"/>
      <c r="C750" s="77" t="s">
        <v>389</v>
      </c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2"/>
      <c r="P750" s="71"/>
      <c r="Q750" s="71"/>
      <c r="R750" s="71"/>
      <c r="S750" s="71"/>
      <c r="T750" s="71"/>
      <c r="U750" s="71"/>
      <c r="V750" s="71"/>
      <c r="W750" s="71"/>
      <c r="X750" s="71"/>
      <c r="Y750" s="168">
        <f t="shared" si="454"/>
        <v>5</v>
      </c>
      <c r="Z750" s="73"/>
      <c r="AA750" s="73"/>
      <c r="AB750" s="73"/>
      <c r="AC750" s="73"/>
      <c r="AD750" s="73"/>
      <c r="AE750" s="73"/>
      <c r="AF750" s="447">
        <f t="shared" si="446"/>
        <v>1447</v>
      </c>
      <c r="AG750" s="71">
        <f t="shared" si="455"/>
        <v>0</v>
      </c>
      <c r="AH750" s="71">
        <f t="shared" si="455"/>
        <v>0</v>
      </c>
      <c r="AI750" s="71">
        <f t="shared" si="455"/>
        <v>0</v>
      </c>
      <c r="AJ750" s="71">
        <f t="shared" si="455"/>
        <v>0</v>
      </c>
      <c r="AK750" s="71">
        <f t="shared" si="455"/>
        <v>0</v>
      </c>
      <c r="AL750" s="71">
        <f t="shared" si="455"/>
        <v>0</v>
      </c>
      <c r="AM750" s="71">
        <f t="shared" si="455"/>
        <v>0</v>
      </c>
      <c r="AN750" s="71">
        <f t="shared" si="455"/>
        <v>0</v>
      </c>
      <c r="AO750" s="71">
        <f t="shared" si="455"/>
        <v>87</v>
      </c>
      <c r="AP750" s="71">
        <f t="shared" si="455"/>
        <v>0</v>
      </c>
      <c r="AQ750" s="71">
        <f t="shared" si="455"/>
        <v>0</v>
      </c>
      <c r="AR750" s="71">
        <f t="shared" si="455"/>
        <v>0</v>
      </c>
      <c r="AS750" s="447">
        <f t="shared" si="444"/>
        <v>87</v>
      </c>
      <c r="AT750" s="455">
        <f t="shared" si="456"/>
        <v>0</v>
      </c>
      <c r="AU750" s="455">
        <f t="shared" si="456"/>
        <v>0</v>
      </c>
      <c r="AV750" s="71">
        <f t="shared" si="456"/>
        <v>0</v>
      </c>
      <c r="AW750" s="71">
        <f t="shared" si="456"/>
        <v>0</v>
      </c>
      <c r="AX750" s="71">
        <f t="shared" si="456"/>
        <v>0</v>
      </c>
      <c r="AY750" s="455">
        <f t="shared" si="456"/>
        <v>0</v>
      </c>
      <c r="AZ750" s="71">
        <f t="shared" si="456"/>
        <v>0</v>
      </c>
      <c r="BA750" s="455">
        <f t="shared" si="456"/>
        <v>0</v>
      </c>
      <c r="BB750" s="447">
        <f t="shared" si="445"/>
        <v>0</v>
      </c>
      <c r="BC750" s="71">
        <f t="shared" si="457"/>
        <v>0</v>
      </c>
      <c r="BD750" s="71">
        <f t="shared" si="457"/>
        <v>0</v>
      </c>
      <c r="BE750" s="71">
        <f t="shared" si="457"/>
        <v>0</v>
      </c>
      <c r="BF750" s="71">
        <f t="shared" si="457"/>
        <v>0</v>
      </c>
      <c r="BG750" s="455">
        <f t="shared" si="457"/>
        <v>0</v>
      </c>
      <c r="BH750" s="455">
        <f t="shared" si="457"/>
        <v>1193</v>
      </c>
      <c r="BI750" s="455">
        <f t="shared" si="457"/>
        <v>0</v>
      </c>
      <c r="BJ750" s="455">
        <f t="shared" si="457"/>
        <v>135</v>
      </c>
      <c r="BK750" s="455">
        <f t="shared" si="457"/>
        <v>17</v>
      </c>
      <c r="BL750" s="450">
        <f t="shared" si="450"/>
        <v>15</v>
      </c>
      <c r="BM750" s="71">
        <f t="shared" si="458"/>
        <v>0</v>
      </c>
      <c r="BN750" s="71">
        <f t="shared" si="458"/>
        <v>0</v>
      </c>
      <c r="BO750" s="71">
        <f t="shared" si="458"/>
        <v>0</v>
      </c>
      <c r="BP750" s="71">
        <f t="shared" si="458"/>
        <v>15</v>
      </c>
      <c r="BQ750" s="450">
        <f t="shared" si="459"/>
        <v>1360</v>
      </c>
      <c r="BR750" s="71"/>
      <c r="BS750" s="71"/>
      <c r="BT750" s="71"/>
      <c r="BU750" s="71"/>
      <c r="BV750" s="71"/>
      <c r="BW750" s="71"/>
      <c r="BX750" s="71"/>
      <c r="BY750" s="71"/>
      <c r="BZ750" s="71"/>
      <c r="CA750" s="71"/>
      <c r="CB750" s="71"/>
      <c r="CC750" s="71"/>
      <c r="CD750" s="71"/>
      <c r="CE750" s="71"/>
      <c r="CF750" s="71"/>
      <c r="CG750" s="71"/>
      <c r="CH750" s="71"/>
      <c r="CI750" s="71"/>
      <c r="CJ750" s="71"/>
      <c r="CK750" s="71"/>
      <c r="CL750" s="71"/>
      <c r="CM750" s="71"/>
      <c r="CN750" s="71"/>
      <c r="CO750" s="71"/>
      <c r="CP750" s="190">
        <f t="shared" si="419"/>
        <v>0</v>
      </c>
      <c r="CQ750" s="71"/>
      <c r="CR750" s="71"/>
      <c r="CS750" s="71"/>
      <c r="CT750" s="71"/>
      <c r="CU750" s="71"/>
      <c r="CV750" s="71"/>
      <c r="CW750" s="71"/>
      <c r="CX750" s="71"/>
      <c r="CY750" s="71"/>
      <c r="CZ750" s="71"/>
      <c r="DA750" s="71"/>
      <c r="DB750" s="190">
        <f t="shared" si="420"/>
        <v>0</v>
      </c>
      <c r="DC750" s="71">
        <f t="shared" si="416"/>
        <v>0</v>
      </c>
      <c r="DD750" s="71"/>
      <c r="DE750" s="71"/>
      <c r="DF750" s="71"/>
      <c r="DG750" s="190">
        <f t="shared" si="417"/>
        <v>0</v>
      </c>
      <c r="DH750" s="71">
        <f t="shared" si="418"/>
        <v>0</v>
      </c>
      <c r="DI750" s="71"/>
      <c r="DJ750" s="71"/>
      <c r="DK750" s="71"/>
      <c r="DL750" s="71"/>
      <c r="DM750" s="71"/>
      <c r="DN750" s="71"/>
      <c r="DO750" s="71"/>
      <c r="DP750" s="71"/>
      <c r="DQ750" s="71"/>
      <c r="DR750" s="71"/>
      <c r="DS750" s="71"/>
      <c r="DT750" s="71"/>
      <c r="DU750" s="71"/>
      <c r="DV750" s="71"/>
      <c r="DW750" s="71"/>
      <c r="DX750" s="71"/>
      <c r="DY750" s="71"/>
      <c r="DZ750" s="71"/>
      <c r="EA750" s="71"/>
      <c r="EB750" s="71"/>
      <c r="EC750" s="71"/>
      <c r="ED750" s="71"/>
      <c r="EE750" s="71"/>
      <c r="EF750" s="71"/>
      <c r="EG750" s="71"/>
      <c r="EH750" s="71"/>
      <c r="EI750" s="74"/>
      <c r="EJ750" s="74"/>
      <c r="EK750" s="74"/>
      <c r="EL750" s="74"/>
      <c r="EM750" s="74"/>
      <c r="EN750" s="74"/>
      <c r="EO750" s="74"/>
      <c r="EP750" s="74"/>
      <c r="EQ750" s="74"/>
      <c r="ER750" s="74"/>
      <c r="ES750" s="74"/>
      <c r="ET750" s="74"/>
      <c r="EU750" s="74"/>
      <c r="EV750" s="74"/>
      <c r="EW750" s="74"/>
      <c r="EX750" s="74"/>
      <c r="EY750" s="74"/>
      <c r="EZ750" s="74"/>
      <c r="FA750" s="74"/>
      <c r="FB750" s="74"/>
    </row>
    <row r="751" spans="2:158" s="69" customFormat="1">
      <c r="B751" s="76"/>
      <c r="C751" s="77" t="s">
        <v>390</v>
      </c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2"/>
      <c r="P751" s="71"/>
      <c r="Q751" s="71"/>
      <c r="R751" s="71"/>
      <c r="S751" s="71"/>
      <c r="T751" s="71"/>
      <c r="U751" s="71"/>
      <c r="V751" s="71"/>
      <c r="W751" s="71"/>
      <c r="X751" s="71"/>
      <c r="Y751" s="168">
        <f t="shared" si="454"/>
        <v>9</v>
      </c>
      <c r="Z751" s="73"/>
      <c r="AA751" s="73"/>
      <c r="AB751" s="73"/>
      <c r="AC751" s="73"/>
      <c r="AD751" s="73"/>
      <c r="AE751" s="73"/>
      <c r="AF751" s="447">
        <f t="shared" si="446"/>
        <v>2624</v>
      </c>
      <c r="AG751" s="71">
        <f t="shared" si="455"/>
        <v>0</v>
      </c>
      <c r="AH751" s="71">
        <f t="shared" si="455"/>
        <v>0</v>
      </c>
      <c r="AI751" s="71">
        <f t="shared" si="455"/>
        <v>0</v>
      </c>
      <c r="AJ751" s="71">
        <f t="shared" si="455"/>
        <v>0</v>
      </c>
      <c r="AK751" s="71">
        <f t="shared" si="455"/>
        <v>0</v>
      </c>
      <c r="AL751" s="71">
        <f t="shared" si="455"/>
        <v>0</v>
      </c>
      <c r="AM751" s="71">
        <f t="shared" si="455"/>
        <v>0</v>
      </c>
      <c r="AN751" s="71">
        <f t="shared" si="455"/>
        <v>0</v>
      </c>
      <c r="AO751" s="71">
        <f t="shared" si="455"/>
        <v>174</v>
      </c>
      <c r="AP751" s="71">
        <f t="shared" si="455"/>
        <v>0</v>
      </c>
      <c r="AQ751" s="71">
        <f t="shared" si="455"/>
        <v>0</v>
      </c>
      <c r="AR751" s="71">
        <f t="shared" si="455"/>
        <v>0</v>
      </c>
      <c r="AS751" s="447">
        <f t="shared" si="444"/>
        <v>174</v>
      </c>
      <c r="AT751" s="455">
        <f t="shared" si="456"/>
        <v>0</v>
      </c>
      <c r="AU751" s="455">
        <f t="shared" si="456"/>
        <v>0</v>
      </c>
      <c r="AV751" s="71">
        <f t="shared" si="456"/>
        <v>0</v>
      </c>
      <c r="AW751" s="71">
        <f t="shared" si="456"/>
        <v>0</v>
      </c>
      <c r="AX751" s="71">
        <f t="shared" si="456"/>
        <v>0</v>
      </c>
      <c r="AY751" s="455">
        <f t="shared" si="456"/>
        <v>187</v>
      </c>
      <c r="AZ751" s="71">
        <f t="shared" si="456"/>
        <v>184</v>
      </c>
      <c r="BA751" s="455">
        <f t="shared" si="456"/>
        <v>0</v>
      </c>
      <c r="BB751" s="447">
        <f t="shared" si="445"/>
        <v>0</v>
      </c>
      <c r="BC751" s="71">
        <f t="shared" si="457"/>
        <v>0</v>
      </c>
      <c r="BD751" s="71">
        <f t="shared" si="457"/>
        <v>0</v>
      </c>
      <c r="BE751" s="71">
        <f t="shared" si="457"/>
        <v>0</v>
      </c>
      <c r="BF751" s="71">
        <f t="shared" si="457"/>
        <v>0</v>
      </c>
      <c r="BG751" s="455">
        <f t="shared" si="457"/>
        <v>0</v>
      </c>
      <c r="BH751" s="455">
        <f t="shared" si="457"/>
        <v>1797</v>
      </c>
      <c r="BI751" s="455">
        <f t="shared" si="457"/>
        <v>0</v>
      </c>
      <c r="BJ751" s="455">
        <f t="shared" si="457"/>
        <v>65</v>
      </c>
      <c r="BK751" s="455">
        <f t="shared" si="457"/>
        <v>0</v>
      </c>
      <c r="BL751" s="450">
        <f t="shared" si="450"/>
        <v>401</v>
      </c>
      <c r="BM751" s="71">
        <f t="shared" si="458"/>
        <v>0</v>
      </c>
      <c r="BN751" s="71">
        <f t="shared" si="458"/>
        <v>0</v>
      </c>
      <c r="BO751" s="71">
        <f t="shared" si="458"/>
        <v>0</v>
      </c>
      <c r="BP751" s="71">
        <f t="shared" si="458"/>
        <v>401</v>
      </c>
      <c r="BQ751" s="450">
        <f t="shared" si="459"/>
        <v>2450</v>
      </c>
      <c r="BR751" s="71"/>
      <c r="BS751" s="71"/>
      <c r="BT751" s="71"/>
      <c r="BU751" s="71"/>
      <c r="BV751" s="71"/>
      <c r="BW751" s="71"/>
      <c r="BX751" s="71"/>
      <c r="BY751" s="71"/>
      <c r="BZ751" s="71"/>
      <c r="CA751" s="71"/>
      <c r="CB751" s="71"/>
      <c r="CC751" s="71"/>
      <c r="CD751" s="71"/>
      <c r="CE751" s="71"/>
      <c r="CF751" s="71"/>
      <c r="CG751" s="71"/>
      <c r="CH751" s="71"/>
      <c r="CI751" s="71"/>
      <c r="CJ751" s="71"/>
      <c r="CK751" s="71"/>
      <c r="CL751" s="71"/>
      <c r="CM751" s="71"/>
      <c r="CN751" s="71"/>
      <c r="CO751" s="71"/>
      <c r="CP751" s="190">
        <f t="shared" si="419"/>
        <v>0</v>
      </c>
      <c r="CQ751" s="71"/>
      <c r="CR751" s="71"/>
      <c r="CS751" s="71"/>
      <c r="CT751" s="71"/>
      <c r="CU751" s="71"/>
      <c r="CV751" s="71"/>
      <c r="CW751" s="71"/>
      <c r="CX751" s="71"/>
      <c r="CY751" s="71"/>
      <c r="CZ751" s="71"/>
      <c r="DA751" s="71"/>
      <c r="DB751" s="190">
        <f t="shared" si="420"/>
        <v>0</v>
      </c>
      <c r="DC751" s="71">
        <f t="shared" si="416"/>
        <v>0</v>
      </c>
      <c r="DD751" s="71"/>
      <c r="DE751" s="71"/>
      <c r="DF751" s="71"/>
      <c r="DG751" s="190">
        <f t="shared" si="417"/>
        <v>0</v>
      </c>
      <c r="DH751" s="71">
        <f t="shared" si="418"/>
        <v>0</v>
      </c>
      <c r="DI751" s="71"/>
      <c r="DJ751" s="71"/>
      <c r="DK751" s="71"/>
      <c r="DL751" s="71"/>
      <c r="DM751" s="71"/>
      <c r="DN751" s="71"/>
      <c r="DO751" s="71"/>
      <c r="DP751" s="71"/>
      <c r="DQ751" s="71"/>
      <c r="DR751" s="71"/>
      <c r="DS751" s="71"/>
      <c r="DT751" s="71"/>
      <c r="DU751" s="71"/>
      <c r="DV751" s="71"/>
      <c r="DW751" s="71"/>
      <c r="DX751" s="71"/>
      <c r="DY751" s="71"/>
      <c r="DZ751" s="71"/>
      <c r="EA751" s="71"/>
      <c r="EB751" s="71"/>
      <c r="EC751" s="71"/>
      <c r="ED751" s="71"/>
      <c r="EE751" s="71"/>
      <c r="EF751" s="71"/>
      <c r="EG751" s="71"/>
      <c r="EH751" s="71"/>
      <c r="EI751" s="74"/>
      <c r="EJ751" s="74"/>
      <c r="EK751" s="74"/>
      <c r="EL751" s="74"/>
      <c r="EM751" s="74"/>
      <c r="EN751" s="74"/>
      <c r="EO751" s="74"/>
      <c r="EP751" s="74"/>
      <c r="EQ751" s="74"/>
      <c r="ER751" s="74"/>
      <c r="ES751" s="74"/>
      <c r="ET751" s="74"/>
      <c r="EU751" s="74"/>
      <c r="EV751" s="74"/>
      <c r="EW751" s="74"/>
      <c r="EX751" s="74"/>
      <c r="EY751" s="74"/>
      <c r="EZ751" s="74"/>
      <c r="FA751" s="74"/>
      <c r="FB751" s="74"/>
    </row>
    <row r="752" spans="2:158" s="69" customFormat="1">
      <c r="B752" s="76"/>
      <c r="C752" s="77" t="s">
        <v>391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2"/>
      <c r="P752" s="71"/>
      <c r="Q752" s="71"/>
      <c r="R752" s="71"/>
      <c r="S752" s="71"/>
      <c r="T752" s="71"/>
      <c r="U752" s="71"/>
      <c r="V752" s="71"/>
      <c r="W752" s="71"/>
      <c r="X752" s="71"/>
      <c r="Y752" s="168">
        <f t="shared" si="454"/>
        <v>17</v>
      </c>
      <c r="Z752" s="73"/>
      <c r="AA752" s="73"/>
      <c r="AB752" s="73"/>
      <c r="AC752" s="73"/>
      <c r="AD752" s="73"/>
      <c r="AE752" s="73"/>
      <c r="AF752" s="447">
        <f t="shared" si="446"/>
        <v>4408</v>
      </c>
      <c r="AG752" s="71">
        <f t="shared" si="455"/>
        <v>17</v>
      </c>
      <c r="AH752" s="71">
        <f t="shared" si="455"/>
        <v>1</v>
      </c>
      <c r="AI752" s="71">
        <f t="shared" si="455"/>
        <v>1</v>
      </c>
      <c r="AJ752" s="71">
        <f t="shared" si="455"/>
        <v>0</v>
      </c>
      <c r="AK752" s="71">
        <f t="shared" si="455"/>
        <v>0</v>
      </c>
      <c r="AL752" s="71">
        <f t="shared" si="455"/>
        <v>0</v>
      </c>
      <c r="AM752" s="71">
        <f t="shared" si="455"/>
        <v>0</v>
      </c>
      <c r="AN752" s="71">
        <f t="shared" si="455"/>
        <v>0</v>
      </c>
      <c r="AO752" s="71">
        <f t="shared" si="455"/>
        <v>365</v>
      </c>
      <c r="AP752" s="71">
        <f t="shared" si="455"/>
        <v>0</v>
      </c>
      <c r="AQ752" s="71">
        <f t="shared" si="455"/>
        <v>0</v>
      </c>
      <c r="AR752" s="71">
        <f t="shared" si="455"/>
        <v>0</v>
      </c>
      <c r="AS752" s="447">
        <f t="shared" si="444"/>
        <v>383</v>
      </c>
      <c r="AT752" s="455">
        <f t="shared" si="456"/>
        <v>0</v>
      </c>
      <c r="AU752" s="455">
        <f t="shared" si="456"/>
        <v>129</v>
      </c>
      <c r="AV752" s="71">
        <f t="shared" si="456"/>
        <v>129</v>
      </c>
      <c r="AW752" s="71">
        <f t="shared" si="456"/>
        <v>0</v>
      </c>
      <c r="AX752" s="71">
        <f t="shared" si="456"/>
        <v>0</v>
      </c>
      <c r="AY752" s="455">
        <f t="shared" si="456"/>
        <v>132</v>
      </c>
      <c r="AZ752" s="71">
        <f t="shared" si="456"/>
        <v>85</v>
      </c>
      <c r="BA752" s="455">
        <f t="shared" si="456"/>
        <v>87</v>
      </c>
      <c r="BB752" s="447">
        <f t="shared" si="445"/>
        <v>1379</v>
      </c>
      <c r="BC752" s="71">
        <f t="shared" si="457"/>
        <v>15</v>
      </c>
      <c r="BD752" s="71">
        <f t="shared" si="457"/>
        <v>1080</v>
      </c>
      <c r="BE752" s="71">
        <f t="shared" si="457"/>
        <v>311</v>
      </c>
      <c r="BF752" s="71">
        <f t="shared" si="457"/>
        <v>284</v>
      </c>
      <c r="BG752" s="455">
        <f t="shared" si="457"/>
        <v>4</v>
      </c>
      <c r="BH752" s="455">
        <f t="shared" si="457"/>
        <v>1572</v>
      </c>
      <c r="BI752" s="455">
        <f t="shared" si="457"/>
        <v>0</v>
      </c>
      <c r="BJ752" s="455">
        <f t="shared" si="457"/>
        <v>140</v>
      </c>
      <c r="BK752" s="455">
        <f t="shared" si="457"/>
        <v>0</v>
      </c>
      <c r="BL752" s="450">
        <f t="shared" si="450"/>
        <v>582</v>
      </c>
      <c r="BM752" s="71">
        <f t="shared" si="458"/>
        <v>0</v>
      </c>
      <c r="BN752" s="71">
        <f t="shared" si="458"/>
        <v>0</v>
      </c>
      <c r="BO752" s="71">
        <f t="shared" si="458"/>
        <v>0</v>
      </c>
      <c r="BP752" s="71">
        <f t="shared" si="458"/>
        <v>582</v>
      </c>
      <c r="BQ752" s="450">
        <f t="shared" si="459"/>
        <v>4025</v>
      </c>
      <c r="BR752" s="71"/>
      <c r="BS752" s="71"/>
      <c r="BT752" s="71"/>
      <c r="BU752" s="71"/>
      <c r="BV752" s="71"/>
      <c r="BW752" s="71"/>
      <c r="BX752" s="71"/>
      <c r="BY752" s="71"/>
      <c r="BZ752" s="71"/>
      <c r="CA752" s="71"/>
      <c r="CB752" s="71"/>
      <c r="CC752" s="71"/>
      <c r="CD752" s="71"/>
      <c r="CE752" s="71"/>
      <c r="CF752" s="71"/>
      <c r="CG752" s="71"/>
      <c r="CH752" s="71"/>
      <c r="CI752" s="71"/>
      <c r="CJ752" s="71"/>
      <c r="CK752" s="71"/>
      <c r="CL752" s="71"/>
      <c r="CM752" s="71"/>
      <c r="CN752" s="71"/>
      <c r="CO752" s="71"/>
      <c r="CP752" s="190">
        <f t="shared" si="419"/>
        <v>0</v>
      </c>
      <c r="CQ752" s="71"/>
      <c r="CR752" s="71"/>
      <c r="CS752" s="71"/>
      <c r="CT752" s="71"/>
      <c r="CU752" s="71"/>
      <c r="CV752" s="71"/>
      <c r="CW752" s="71"/>
      <c r="CX752" s="71"/>
      <c r="CY752" s="71"/>
      <c r="CZ752" s="71"/>
      <c r="DA752" s="71"/>
      <c r="DB752" s="190">
        <f t="shared" si="420"/>
        <v>0</v>
      </c>
      <c r="DC752" s="71">
        <f t="shared" si="416"/>
        <v>0</v>
      </c>
      <c r="DD752" s="71"/>
      <c r="DE752" s="71"/>
      <c r="DF752" s="71"/>
      <c r="DG752" s="190">
        <f t="shared" si="417"/>
        <v>0</v>
      </c>
      <c r="DH752" s="71">
        <f t="shared" si="418"/>
        <v>0</v>
      </c>
      <c r="DI752" s="71"/>
      <c r="DJ752" s="71"/>
      <c r="DK752" s="71"/>
      <c r="DL752" s="71"/>
      <c r="DM752" s="71"/>
      <c r="DN752" s="71"/>
      <c r="DO752" s="71"/>
      <c r="DP752" s="71"/>
      <c r="DQ752" s="71"/>
      <c r="DR752" s="71"/>
      <c r="DS752" s="71"/>
      <c r="DT752" s="71"/>
      <c r="DU752" s="71"/>
      <c r="DV752" s="71"/>
      <c r="DW752" s="71"/>
      <c r="DX752" s="71"/>
      <c r="DY752" s="71"/>
      <c r="DZ752" s="71"/>
      <c r="EA752" s="71"/>
      <c r="EB752" s="71"/>
      <c r="EC752" s="71"/>
      <c r="ED752" s="71"/>
      <c r="EE752" s="71"/>
      <c r="EF752" s="71"/>
      <c r="EG752" s="71"/>
      <c r="EH752" s="71"/>
      <c r="EI752" s="74"/>
      <c r="EJ752" s="74"/>
      <c r="EK752" s="74"/>
      <c r="EL752" s="74"/>
      <c r="EM752" s="74"/>
      <c r="EN752" s="74"/>
      <c r="EO752" s="74"/>
      <c r="EP752" s="74"/>
      <c r="EQ752" s="74"/>
      <c r="ER752" s="74"/>
      <c r="ES752" s="74"/>
      <c r="ET752" s="74"/>
      <c r="EU752" s="74"/>
      <c r="EV752" s="74"/>
      <c r="EW752" s="74"/>
      <c r="EX752" s="74"/>
      <c r="EY752" s="74"/>
      <c r="EZ752" s="74"/>
      <c r="FA752" s="74"/>
      <c r="FB752" s="74"/>
    </row>
    <row r="753" spans="2:158" s="69" customFormat="1">
      <c r="B753" s="76"/>
      <c r="C753" s="77" t="s">
        <v>392</v>
      </c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2"/>
      <c r="P753" s="71"/>
      <c r="Q753" s="71"/>
      <c r="R753" s="71"/>
      <c r="S753" s="71"/>
      <c r="T753" s="71"/>
      <c r="U753" s="71"/>
      <c r="V753" s="71"/>
      <c r="W753" s="71"/>
      <c r="X753" s="71"/>
      <c r="Y753" s="168">
        <f t="shared" si="454"/>
        <v>5</v>
      </c>
      <c r="Z753" s="73"/>
      <c r="AA753" s="73"/>
      <c r="AB753" s="73"/>
      <c r="AC753" s="73"/>
      <c r="AD753" s="73"/>
      <c r="AE753" s="73"/>
      <c r="AF753" s="447">
        <f t="shared" si="446"/>
        <v>2714</v>
      </c>
      <c r="AG753" s="71">
        <f t="shared" si="455"/>
        <v>56</v>
      </c>
      <c r="AH753" s="71">
        <f t="shared" si="455"/>
        <v>0</v>
      </c>
      <c r="AI753" s="71">
        <f t="shared" si="455"/>
        <v>0</v>
      </c>
      <c r="AJ753" s="71">
        <f t="shared" si="455"/>
        <v>0</v>
      </c>
      <c r="AK753" s="71">
        <f t="shared" si="455"/>
        <v>0</v>
      </c>
      <c r="AL753" s="71">
        <f t="shared" si="455"/>
        <v>0</v>
      </c>
      <c r="AM753" s="71">
        <f t="shared" si="455"/>
        <v>0</v>
      </c>
      <c r="AN753" s="71">
        <f t="shared" si="455"/>
        <v>0</v>
      </c>
      <c r="AO753" s="71">
        <f t="shared" si="455"/>
        <v>534</v>
      </c>
      <c r="AP753" s="71">
        <f t="shared" si="455"/>
        <v>41</v>
      </c>
      <c r="AQ753" s="71">
        <f t="shared" si="455"/>
        <v>0</v>
      </c>
      <c r="AR753" s="71">
        <f t="shared" si="455"/>
        <v>0</v>
      </c>
      <c r="AS753" s="447">
        <f t="shared" si="444"/>
        <v>590</v>
      </c>
      <c r="AT753" s="455">
        <f t="shared" si="456"/>
        <v>0</v>
      </c>
      <c r="AU753" s="455">
        <f t="shared" si="456"/>
        <v>357</v>
      </c>
      <c r="AV753" s="71">
        <f t="shared" si="456"/>
        <v>357</v>
      </c>
      <c r="AW753" s="71">
        <f t="shared" si="456"/>
        <v>0</v>
      </c>
      <c r="AX753" s="71">
        <f t="shared" si="456"/>
        <v>0</v>
      </c>
      <c r="AY753" s="455">
        <f t="shared" si="456"/>
        <v>136</v>
      </c>
      <c r="AZ753" s="71">
        <f t="shared" si="456"/>
        <v>129</v>
      </c>
      <c r="BA753" s="455">
        <f t="shared" si="456"/>
        <v>0</v>
      </c>
      <c r="BB753" s="447">
        <f t="shared" si="445"/>
        <v>4</v>
      </c>
      <c r="BC753" s="71">
        <f t="shared" si="457"/>
        <v>0</v>
      </c>
      <c r="BD753" s="71">
        <f t="shared" si="457"/>
        <v>3</v>
      </c>
      <c r="BE753" s="71">
        <f t="shared" si="457"/>
        <v>0</v>
      </c>
      <c r="BF753" s="71">
        <f t="shared" si="457"/>
        <v>1</v>
      </c>
      <c r="BG753" s="455">
        <f t="shared" si="457"/>
        <v>0</v>
      </c>
      <c r="BH753" s="455">
        <f t="shared" si="457"/>
        <v>1524</v>
      </c>
      <c r="BI753" s="455">
        <f t="shared" si="457"/>
        <v>0</v>
      </c>
      <c r="BJ753" s="455">
        <f t="shared" si="457"/>
        <v>89</v>
      </c>
      <c r="BK753" s="455">
        <f t="shared" si="457"/>
        <v>0</v>
      </c>
      <c r="BL753" s="450">
        <f t="shared" si="450"/>
        <v>14</v>
      </c>
      <c r="BM753" s="71">
        <f t="shared" si="458"/>
        <v>0</v>
      </c>
      <c r="BN753" s="71">
        <f t="shared" si="458"/>
        <v>0</v>
      </c>
      <c r="BO753" s="71">
        <f t="shared" si="458"/>
        <v>0</v>
      </c>
      <c r="BP753" s="71">
        <f t="shared" si="458"/>
        <v>14</v>
      </c>
      <c r="BQ753" s="450">
        <f t="shared" si="459"/>
        <v>2124</v>
      </c>
      <c r="BR753" s="71"/>
      <c r="BS753" s="71"/>
      <c r="BT753" s="71"/>
      <c r="BU753" s="71"/>
      <c r="BV753" s="71"/>
      <c r="BW753" s="71"/>
      <c r="BX753" s="71"/>
      <c r="BY753" s="71"/>
      <c r="BZ753" s="71"/>
      <c r="CA753" s="71"/>
      <c r="CB753" s="71"/>
      <c r="CC753" s="71"/>
      <c r="CD753" s="71"/>
      <c r="CE753" s="71"/>
      <c r="CF753" s="71"/>
      <c r="CG753" s="71"/>
      <c r="CH753" s="71"/>
      <c r="CI753" s="71"/>
      <c r="CJ753" s="71"/>
      <c r="CK753" s="71"/>
      <c r="CL753" s="71"/>
      <c r="CM753" s="71"/>
      <c r="CN753" s="71"/>
      <c r="CO753" s="71"/>
      <c r="CP753" s="190">
        <f t="shared" si="419"/>
        <v>0</v>
      </c>
      <c r="CQ753" s="71"/>
      <c r="CR753" s="71"/>
      <c r="CS753" s="71"/>
      <c r="CT753" s="71"/>
      <c r="CU753" s="71"/>
      <c r="CV753" s="71"/>
      <c r="CW753" s="71"/>
      <c r="CX753" s="71"/>
      <c r="CY753" s="71"/>
      <c r="CZ753" s="71"/>
      <c r="DA753" s="71"/>
      <c r="DB753" s="190">
        <f t="shared" si="420"/>
        <v>0</v>
      </c>
      <c r="DC753" s="71">
        <f t="shared" si="416"/>
        <v>0</v>
      </c>
      <c r="DD753" s="71"/>
      <c r="DE753" s="71"/>
      <c r="DF753" s="71"/>
      <c r="DG753" s="190">
        <f t="shared" si="417"/>
        <v>0</v>
      </c>
      <c r="DH753" s="71">
        <f t="shared" si="418"/>
        <v>0</v>
      </c>
      <c r="DI753" s="71"/>
      <c r="DJ753" s="71"/>
      <c r="DK753" s="71"/>
      <c r="DL753" s="71"/>
      <c r="DM753" s="71"/>
      <c r="DN753" s="71"/>
      <c r="DO753" s="71"/>
      <c r="DP753" s="71"/>
      <c r="DQ753" s="71"/>
      <c r="DR753" s="71"/>
      <c r="DS753" s="71"/>
      <c r="DT753" s="71"/>
      <c r="DU753" s="71"/>
      <c r="DV753" s="71"/>
      <c r="DW753" s="71"/>
      <c r="DX753" s="71"/>
      <c r="DY753" s="71"/>
      <c r="DZ753" s="71"/>
      <c r="EA753" s="71"/>
      <c r="EB753" s="71"/>
      <c r="EC753" s="71"/>
      <c r="ED753" s="71"/>
      <c r="EE753" s="71"/>
      <c r="EF753" s="71"/>
      <c r="EG753" s="71"/>
      <c r="EH753" s="71"/>
      <c r="EI753" s="74"/>
      <c r="EJ753" s="74"/>
      <c r="EK753" s="74"/>
      <c r="EL753" s="74"/>
      <c r="EM753" s="74"/>
      <c r="EN753" s="74"/>
      <c r="EO753" s="74"/>
      <c r="EP753" s="74"/>
      <c r="EQ753" s="74"/>
      <c r="ER753" s="74"/>
      <c r="ES753" s="74"/>
      <c r="ET753" s="74"/>
      <c r="EU753" s="74"/>
      <c r="EV753" s="74"/>
      <c r="EW753" s="74"/>
      <c r="EX753" s="74"/>
      <c r="EY753" s="74"/>
      <c r="EZ753" s="74"/>
      <c r="FA753" s="74"/>
      <c r="FB753" s="74"/>
    </row>
    <row r="754" spans="2:158" s="69" customFormat="1">
      <c r="B754" s="76"/>
      <c r="C754" s="77" t="s">
        <v>393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2"/>
      <c r="P754" s="71"/>
      <c r="Q754" s="71"/>
      <c r="R754" s="71"/>
      <c r="S754" s="71"/>
      <c r="T754" s="71"/>
      <c r="U754" s="71"/>
      <c r="V754" s="71"/>
      <c r="W754" s="71"/>
      <c r="X754" s="71"/>
      <c r="Y754" s="168">
        <f t="shared" si="454"/>
        <v>10</v>
      </c>
      <c r="Z754" s="73"/>
      <c r="AA754" s="73"/>
      <c r="AB754" s="73"/>
      <c r="AC754" s="73"/>
      <c r="AD754" s="73"/>
      <c r="AE754" s="73"/>
      <c r="AF754" s="447">
        <f t="shared" si="446"/>
        <v>1592</v>
      </c>
      <c r="AG754" s="71">
        <f t="shared" si="455"/>
        <v>5</v>
      </c>
      <c r="AH754" s="71">
        <f t="shared" si="455"/>
        <v>0</v>
      </c>
      <c r="AI754" s="71">
        <f t="shared" si="455"/>
        <v>0</v>
      </c>
      <c r="AJ754" s="71">
        <f t="shared" si="455"/>
        <v>0</v>
      </c>
      <c r="AK754" s="71">
        <f t="shared" si="455"/>
        <v>37</v>
      </c>
      <c r="AL754" s="71">
        <f t="shared" si="455"/>
        <v>0</v>
      </c>
      <c r="AM754" s="71">
        <f t="shared" si="455"/>
        <v>0</v>
      </c>
      <c r="AN754" s="71">
        <f t="shared" si="455"/>
        <v>0</v>
      </c>
      <c r="AO754" s="71">
        <f t="shared" si="455"/>
        <v>621</v>
      </c>
      <c r="AP754" s="71">
        <f t="shared" si="455"/>
        <v>0</v>
      </c>
      <c r="AQ754" s="71">
        <f t="shared" si="455"/>
        <v>0</v>
      </c>
      <c r="AR754" s="71">
        <f t="shared" si="455"/>
        <v>0</v>
      </c>
      <c r="AS754" s="447">
        <f t="shared" si="444"/>
        <v>663</v>
      </c>
      <c r="AT754" s="455">
        <f t="shared" si="456"/>
        <v>0</v>
      </c>
      <c r="AU754" s="455">
        <f t="shared" si="456"/>
        <v>0</v>
      </c>
      <c r="AV754" s="71">
        <f t="shared" si="456"/>
        <v>0</v>
      </c>
      <c r="AW754" s="71">
        <f t="shared" si="456"/>
        <v>0</v>
      </c>
      <c r="AX754" s="71">
        <f t="shared" si="456"/>
        <v>0</v>
      </c>
      <c r="AY754" s="455">
        <f t="shared" si="456"/>
        <v>162</v>
      </c>
      <c r="AZ754" s="71">
        <f t="shared" si="456"/>
        <v>162</v>
      </c>
      <c r="BA754" s="455">
        <f t="shared" si="456"/>
        <v>37</v>
      </c>
      <c r="BB754" s="447">
        <f t="shared" ref="BB754:BB759" si="460">SUM(BC754:BD754)</f>
        <v>55</v>
      </c>
      <c r="BC754" s="71">
        <f t="shared" si="457"/>
        <v>0</v>
      </c>
      <c r="BD754" s="71">
        <f t="shared" si="457"/>
        <v>55</v>
      </c>
      <c r="BE754" s="72">
        <f t="shared" si="457"/>
        <v>52</v>
      </c>
      <c r="BF754" s="71">
        <f t="shared" si="457"/>
        <v>0</v>
      </c>
      <c r="BG754" s="455">
        <f t="shared" si="457"/>
        <v>0</v>
      </c>
      <c r="BH754" s="455">
        <f t="shared" si="457"/>
        <v>511</v>
      </c>
      <c r="BI754" s="455">
        <f t="shared" si="457"/>
        <v>0</v>
      </c>
      <c r="BJ754" s="455">
        <f t="shared" si="457"/>
        <v>90</v>
      </c>
      <c r="BK754" s="455">
        <f t="shared" si="457"/>
        <v>0</v>
      </c>
      <c r="BL754" s="450">
        <f t="shared" si="450"/>
        <v>74</v>
      </c>
      <c r="BM754" s="71">
        <f t="shared" si="458"/>
        <v>0</v>
      </c>
      <c r="BN754" s="71">
        <f t="shared" si="458"/>
        <v>0</v>
      </c>
      <c r="BO754" s="71">
        <f t="shared" si="458"/>
        <v>0</v>
      </c>
      <c r="BP754" s="71">
        <f t="shared" si="458"/>
        <v>74</v>
      </c>
      <c r="BQ754" s="450">
        <f t="shared" si="459"/>
        <v>929</v>
      </c>
      <c r="BR754" s="71"/>
      <c r="BS754" s="71"/>
      <c r="BT754" s="71"/>
      <c r="BU754" s="71"/>
      <c r="BV754" s="71"/>
      <c r="BW754" s="71"/>
      <c r="BX754" s="71"/>
      <c r="BY754" s="71"/>
      <c r="BZ754" s="71"/>
      <c r="CA754" s="71"/>
      <c r="CB754" s="71"/>
      <c r="CC754" s="71"/>
      <c r="CD754" s="71"/>
      <c r="CE754" s="71"/>
      <c r="CF754" s="71"/>
      <c r="CG754" s="71"/>
      <c r="CH754" s="71"/>
      <c r="CI754" s="71"/>
      <c r="CJ754" s="71"/>
      <c r="CK754" s="71"/>
      <c r="CL754" s="71"/>
      <c r="CM754" s="71"/>
      <c r="CN754" s="71"/>
      <c r="CO754" s="71"/>
      <c r="CP754" s="190">
        <f t="shared" si="419"/>
        <v>0</v>
      </c>
      <c r="CQ754" s="71"/>
      <c r="CR754" s="71"/>
      <c r="CS754" s="71"/>
      <c r="CT754" s="71"/>
      <c r="CU754" s="71"/>
      <c r="CV754" s="71"/>
      <c r="CW754" s="71"/>
      <c r="CX754" s="71"/>
      <c r="CY754" s="71"/>
      <c r="CZ754" s="71"/>
      <c r="DA754" s="71"/>
      <c r="DB754" s="190">
        <f t="shared" si="420"/>
        <v>0</v>
      </c>
      <c r="DC754" s="71">
        <f t="shared" si="416"/>
        <v>0</v>
      </c>
      <c r="DD754" s="71"/>
      <c r="DE754" s="71"/>
      <c r="DF754" s="71"/>
      <c r="DG754" s="190">
        <f t="shared" si="417"/>
        <v>0</v>
      </c>
      <c r="DH754" s="71">
        <f t="shared" si="418"/>
        <v>0</v>
      </c>
      <c r="DI754" s="71"/>
      <c r="DJ754" s="71"/>
      <c r="DK754" s="71"/>
      <c r="DL754" s="71"/>
      <c r="DM754" s="71"/>
      <c r="DN754" s="71"/>
      <c r="DO754" s="71"/>
      <c r="DP754" s="71"/>
      <c r="DQ754" s="71"/>
      <c r="DR754" s="71"/>
      <c r="DS754" s="71"/>
      <c r="DT754" s="71"/>
      <c r="DU754" s="71"/>
      <c r="DV754" s="71"/>
      <c r="DW754" s="71"/>
      <c r="DX754" s="71"/>
      <c r="DY754" s="71"/>
      <c r="DZ754" s="71"/>
      <c r="EA754" s="71"/>
      <c r="EB754" s="71"/>
      <c r="EC754" s="71"/>
      <c r="ED754" s="71"/>
      <c r="EE754" s="71"/>
      <c r="EF754" s="71"/>
      <c r="EG754" s="71"/>
      <c r="EH754" s="71"/>
      <c r="EI754" s="74"/>
      <c r="EJ754" s="74"/>
      <c r="EK754" s="74"/>
      <c r="EL754" s="74"/>
      <c r="EM754" s="74"/>
      <c r="EN754" s="74"/>
      <c r="EO754" s="74"/>
      <c r="EP754" s="74"/>
      <c r="EQ754" s="74"/>
      <c r="ER754" s="74"/>
      <c r="ES754" s="74"/>
      <c r="ET754" s="74"/>
      <c r="EU754" s="74"/>
      <c r="EV754" s="74"/>
      <c r="EW754" s="74"/>
      <c r="EX754" s="74"/>
      <c r="EY754" s="74"/>
      <c r="EZ754" s="74"/>
      <c r="FA754" s="74"/>
      <c r="FB754" s="74"/>
    </row>
    <row r="755" spans="2:158" s="69" customFormat="1">
      <c r="B755" s="76"/>
      <c r="C755" s="77" t="s">
        <v>394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2"/>
      <c r="P755" s="71"/>
      <c r="Q755" s="71"/>
      <c r="R755" s="71"/>
      <c r="S755" s="71"/>
      <c r="T755" s="71"/>
      <c r="U755" s="71"/>
      <c r="V755" s="71"/>
      <c r="W755" s="71"/>
      <c r="X755" s="71"/>
      <c r="Y755" s="168">
        <f t="shared" si="454"/>
        <v>4</v>
      </c>
      <c r="Z755" s="73"/>
      <c r="AA755" s="73"/>
      <c r="AB755" s="73"/>
      <c r="AC755" s="73"/>
      <c r="AD755" s="73"/>
      <c r="AE755" s="73"/>
      <c r="AF755" s="447">
        <f t="shared" si="446"/>
        <v>6443</v>
      </c>
      <c r="AG755" s="71">
        <f t="shared" si="455"/>
        <v>0</v>
      </c>
      <c r="AH755" s="71">
        <f t="shared" si="455"/>
        <v>0</v>
      </c>
      <c r="AI755" s="71">
        <f t="shared" si="455"/>
        <v>0</v>
      </c>
      <c r="AJ755" s="71">
        <f t="shared" si="455"/>
        <v>0</v>
      </c>
      <c r="AK755" s="71">
        <f t="shared" si="455"/>
        <v>56</v>
      </c>
      <c r="AL755" s="71">
        <f t="shared" si="455"/>
        <v>0</v>
      </c>
      <c r="AM755" s="71">
        <f t="shared" si="455"/>
        <v>0</v>
      </c>
      <c r="AN755" s="71">
        <f t="shared" si="455"/>
        <v>0</v>
      </c>
      <c r="AO755" s="71">
        <f t="shared" si="455"/>
        <v>422</v>
      </c>
      <c r="AP755" s="71">
        <f t="shared" si="455"/>
        <v>4</v>
      </c>
      <c r="AQ755" s="71">
        <f t="shared" si="455"/>
        <v>179</v>
      </c>
      <c r="AR755" s="71">
        <f t="shared" si="455"/>
        <v>0</v>
      </c>
      <c r="AS755" s="447">
        <f t="shared" si="444"/>
        <v>478</v>
      </c>
      <c r="AT755" s="455">
        <f t="shared" si="456"/>
        <v>0</v>
      </c>
      <c r="AU755" s="455">
        <f t="shared" si="456"/>
        <v>0</v>
      </c>
      <c r="AV755" s="71">
        <f t="shared" si="456"/>
        <v>0</v>
      </c>
      <c r="AW755" s="71">
        <f t="shared" si="456"/>
        <v>0</v>
      </c>
      <c r="AX755" s="71">
        <f t="shared" si="456"/>
        <v>0</v>
      </c>
      <c r="AY755" s="455">
        <f t="shared" si="456"/>
        <v>1025</v>
      </c>
      <c r="AZ755" s="71">
        <f t="shared" si="456"/>
        <v>990</v>
      </c>
      <c r="BA755" s="455">
        <f t="shared" si="456"/>
        <v>14</v>
      </c>
      <c r="BB755" s="447">
        <f t="shared" si="460"/>
        <v>0</v>
      </c>
      <c r="BC755" s="71">
        <f t="shared" si="457"/>
        <v>0</v>
      </c>
      <c r="BD755" s="71">
        <f t="shared" si="457"/>
        <v>0</v>
      </c>
      <c r="BE755" s="71">
        <f t="shared" si="457"/>
        <v>0</v>
      </c>
      <c r="BF755" s="71">
        <f t="shared" si="457"/>
        <v>0</v>
      </c>
      <c r="BG755" s="455">
        <f t="shared" si="457"/>
        <v>0</v>
      </c>
      <c r="BH755" s="455">
        <f t="shared" si="457"/>
        <v>3801</v>
      </c>
      <c r="BI755" s="455">
        <f t="shared" si="457"/>
        <v>0</v>
      </c>
      <c r="BJ755" s="455">
        <f t="shared" si="457"/>
        <v>271</v>
      </c>
      <c r="BK755" s="455">
        <f t="shared" si="457"/>
        <v>0</v>
      </c>
      <c r="BL755" s="450">
        <f t="shared" si="450"/>
        <v>854</v>
      </c>
      <c r="BM755" s="71">
        <f t="shared" si="458"/>
        <v>0</v>
      </c>
      <c r="BN755" s="71">
        <f t="shared" si="458"/>
        <v>0</v>
      </c>
      <c r="BO755" s="71">
        <f t="shared" si="458"/>
        <v>0</v>
      </c>
      <c r="BP755" s="71">
        <f t="shared" si="458"/>
        <v>854</v>
      </c>
      <c r="BQ755" s="450">
        <f t="shared" si="459"/>
        <v>5965</v>
      </c>
      <c r="BR755" s="71"/>
      <c r="BS755" s="71"/>
      <c r="BT755" s="71"/>
      <c r="BU755" s="71"/>
      <c r="BV755" s="71"/>
      <c r="BW755" s="71"/>
      <c r="BX755" s="71"/>
      <c r="BY755" s="71"/>
      <c r="BZ755" s="71"/>
      <c r="CA755" s="71"/>
      <c r="CB755" s="71"/>
      <c r="CC755" s="71"/>
      <c r="CD755" s="71"/>
      <c r="CE755" s="71"/>
      <c r="CF755" s="71"/>
      <c r="CG755" s="71"/>
      <c r="CH755" s="71"/>
      <c r="CI755" s="71"/>
      <c r="CJ755" s="71"/>
      <c r="CK755" s="71"/>
      <c r="CL755" s="71"/>
      <c r="CM755" s="71"/>
      <c r="CN755" s="71"/>
      <c r="CO755" s="71"/>
      <c r="CP755" s="190">
        <f t="shared" si="419"/>
        <v>0</v>
      </c>
      <c r="CQ755" s="71"/>
      <c r="CR755" s="71"/>
      <c r="CS755" s="71"/>
      <c r="CT755" s="71"/>
      <c r="CU755" s="71"/>
      <c r="CV755" s="71"/>
      <c r="CW755" s="71"/>
      <c r="CX755" s="71"/>
      <c r="CY755" s="71"/>
      <c r="CZ755" s="71"/>
      <c r="DA755" s="71"/>
      <c r="DB755" s="190">
        <f t="shared" si="420"/>
        <v>0</v>
      </c>
      <c r="DC755" s="71">
        <f t="shared" si="416"/>
        <v>0</v>
      </c>
      <c r="DD755" s="71"/>
      <c r="DE755" s="71"/>
      <c r="DF755" s="71"/>
      <c r="DG755" s="190">
        <f t="shared" si="417"/>
        <v>0</v>
      </c>
      <c r="DH755" s="71">
        <f t="shared" si="418"/>
        <v>0</v>
      </c>
      <c r="DI755" s="71"/>
      <c r="DJ755" s="71"/>
      <c r="DK755" s="71"/>
      <c r="DL755" s="71"/>
      <c r="DM755" s="71"/>
      <c r="DN755" s="71"/>
      <c r="DO755" s="71"/>
      <c r="DP755" s="71"/>
      <c r="DQ755" s="71"/>
      <c r="DR755" s="71"/>
      <c r="DS755" s="71"/>
      <c r="DT755" s="71"/>
      <c r="DU755" s="71"/>
      <c r="DV755" s="71"/>
      <c r="DW755" s="71"/>
      <c r="DX755" s="71"/>
      <c r="DY755" s="71"/>
      <c r="DZ755" s="71"/>
      <c r="EA755" s="71"/>
      <c r="EB755" s="71"/>
      <c r="EC755" s="71"/>
      <c r="ED755" s="71"/>
      <c r="EE755" s="71"/>
      <c r="EF755" s="71"/>
      <c r="EG755" s="71"/>
      <c r="EH755" s="71"/>
      <c r="EI755" s="74"/>
      <c r="EJ755" s="74"/>
      <c r="EK755" s="74"/>
      <c r="EL755" s="74"/>
      <c r="EM755" s="74"/>
      <c r="EN755" s="74"/>
      <c r="EO755" s="74"/>
      <c r="EP755" s="74"/>
      <c r="EQ755" s="74"/>
      <c r="ER755" s="74"/>
      <c r="ES755" s="74"/>
      <c r="ET755" s="74"/>
      <c r="EU755" s="74"/>
      <c r="EV755" s="74"/>
      <c r="EW755" s="74"/>
      <c r="EX755" s="74"/>
      <c r="EY755" s="74"/>
      <c r="EZ755" s="74"/>
      <c r="FA755" s="74"/>
      <c r="FB755" s="74"/>
    </row>
    <row r="756" spans="2:158" s="69" customFormat="1">
      <c r="B756" s="76"/>
      <c r="C756" s="77" t="s">
        <v>395</v>
      </c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2"/>
      <c r="P756" s="71"/>
      <c r="Q756" s="71"/>
      <c r="R756" s="71"/>
      <c r="S756" s="71"/>
      <c r="T756" s="71"/>
      <c r="U756" s="71"/>
      <c r="V756" s="71"/>
      <c r="W756" s="71"/>
      <c r="X756" s="71"/>
      <c r="Y756" s="168">
        <f t="shared" si="454"/>
        <v>6</v>
      </c>
      <c r="Z756" s="73"/>
      <c r="AA756" s="73"/>
      <c r="AB756" s="73"/>
      <c r="AC756" s="73"/>
      <c r="AD756" s="73"/>
      <c r="AE756" s="73"/>
      <c r="AF756" s="447">
        <f t="shared" si="446"/>
        <v>1528</v>
      </c>
      <c r="AG756" s="71">
        <f t="shared" si="455"/>
        <v>0</v>
      </c>
      <c r="AH756" s="71">
        <f t="shared" si="455"/>
        <v>0</v>
      </c>
      <c r="AI756" s="71">
        <f t="shared" si="455"/>
        <v>0</v>
      </c>
      <c r="AJ756" s="71">
        <f t="shared" si="455"/>
        <v>0</v>
      </c>
      <c r="AK756" s="71">
        <f t="shared" si="455"/>
        <v>0</v>
      </c>
      <c r="AL756" s="71">
        <f t="shared" si="455"/>
        <v>0</v>
      </c>
      <c r="AM756" s="71">
        <f t="shared" si="455"/>
        <v>0</v>
      </c>
      <c r="AN756" s="71">
        <f t="shared" si="455"/>
        <v>0</v>
      </c>
      <c r="AO756" s="71">
        <f t="shared" si="455"/>
        <v>426</v>
      </c>
      <c r="AP756" s="71">
        <f t="shared" si="455"/>
        <v>0</v>
      </c>
      <c r="AQ756" s="71">
        <f t="shared" si="455"/>
        <v>426</v>
      </c>
      <c r="AR756" s="71">
        <f t="shared" si="455"/>
        <v>0</v>
      </c>
      <c r="AS756" s="447">
        <f t="shared" si="444"/>
        <v>426</v>
      </c>
      <c r="AT756" s="455">
        <f t="shared" si="456"/>
        <v>0</v>
      </c>
      <c r="AU756" s="455">
        <f t="shared" si="456"/>
        <v>0</v>
      </c>
      <c r="AV756" s="71">
        <f t="shared" si="456"/>
        <v>0</v>
      </c>
      <c r="AW756" s="71">
        <f t="shared" si="456"/>
        <v>0</v>
      </c>
      <c r="AX756" s="71">
        <f t="shared" si="456"/>
        <v>0</v>
      </c>
      <c r="AY756" s="455">
        <f t="shared" si="456"/>
        <v>507</v>
      </c>
      <c r="AZ756" s="71">
        <f t="shared" si="456"/>
        <v>507</v>
      </c>
      <c r="BA756" s="455">
        <f t="shared" si="456"/>
        <v>0</v>
      </c>
      <c r="BB756" s="447">
        <f t="shared" si="460"/>
        <v>0</v>
      </c>
      <c r="BC756" s="71">
        <f t="shared" si="457"/>
        <v>0</v>
      </c>
      <c r="BD756" s="71">
        <f t="shared" si="457"/>
        <v>0</v>
      </c>
      <c r="BE756" s="71">
        <f t="shared" si="457"/>
        <v>0</v>
      </c>
      <c r="BF756" s="71">
        <f t="shared" si="457"/>
        <v>0</v>
      </c>
      <c r="BG756" s="455">
        <f t="shared" si="457"/>
        <v>0</v>
      </c>
      <c r="BH756" s="455">
        <f t="shared" si="457"/>
        <v>550</v>
      </c>
      <c r="BI756" s="455">
        <f t="shared" si="457"/>
        <v>0</v>
      </c>
      <c r="BJ756" s="455">
        <f t="shared" si="457"/>
        <v>43</v>
      </c>
      <c r="BK756" s="455">
        <f t="shared" si="457"/>
        <v>0</v>
      </c>
      <c r="BL756" s="450">
        <f t="shared" si="450"/>
        <v>2</v>
      </c>
      <c r="BM756" s="71">
        <f t="shared" si="458"/>
        <v>0</v>
      </c>
      <c r="BN756" s="71">
        <f t="shared" si="458"/>
        <v>0</v>
      </c>
      <c r="BO756" s="71">
        <f t="shared" si="458"/>
        <v>0</v>
      </c>
      <c r="BP756" s="71">
        <f t="shared" si="458"/>
        <v>2</v>
      </c>
      <c r="BQ756" s="450">
        <f t="shared" si="459"/>
        <v>1102</v>
      </c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  <c r="CK756" s="71"/>
      <c r="CL756" s="71"/>
      <c r="CM756" s="71"/>
      <c r="CN756" s="71"/>
      <c r="CO756" s="71"/>
      <c r="CP756" s="190">
        <f t="shared" si="419"/>
        <v>0</v>
      </c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190">
        <f t="shared" si="420"/>
        <v>0</v>
      </c>
      <c r="DC756" s="71">
        <f t="shared" si="416"/>
        <v>0</v>
      </c>
      <c r="DD756" s="71"/>
      <c r="DE756" s="71"/>
      <c r="DF756" s="71"/>
      <c r="DG756" s="190">
        <f t="shared" si="417"/>
        <v>0</v>
      </c>
      <c r="DH756" s="71">
        <f t="shared" si="418"/>
        <v>0</v>
      </c>
      <c r="DI756" s="71"/>
      <c r="DJ756" s="71"/>
      <c r="DK756" s="71"/>
      <c r="DL756" s="71"/>
      <c r="DM756" s="71"/>
      <c r="DN756" s="71"/>
      <c r="DO756" s="71"/>
      <c r="DP756" s="71"/>
      <c r="DQ756" s="71"/>
      <c r="DR756" s="71"/>
      <c r="DS756" s="71"/>
      <c r="DT756" s="71"/>
      <c r="DU756" s="71"/>
      <c r="DV756" s="71"/>
      <c r="DW756" s="71"/>
      <c r="DX756" s="71"/>
      <c r="DY756" s="71"/>
      <c r="DZ756" s="71"/>
      <c r="EA756" s="71"/>
      <c r="EB756" s="71"/>
      <c r="EC756" s="71"/>
      <c r="ED756" s="71"/>
      <c r="EE756" s="71"/>
      <c r="EF756" s="71"/>
      <c r="EG756" s="71"/>
      <c r="EH756" s="71"/>
      <c r="EI756" s="74"/>
      <c r="EJ756" s="74"/>
      <c r="EK756" s="74"/>
      <c r="EL756" s="74"/>
      <c r="EM756" s="74"/>
      <c r="EN756" s="74"/>
      <c r="EO756" s="74"/>
      <c r="EP756" s="74"/>
      <c r="EQ756" s="74"/>
      <c r="ER756" s="74"/>
      <c r="ES756" s="74"/>
      <c r="ET756" s="74"/>
      <c r="EU756" s="74"/>
      <c r="EV756" s="74"/>
      <c r="EW756" s="74"/>
      <c r="EX756" s="74"/>
      <c r="EY756" s="74"/>
      <c r="EZ756" s="74"/>
      <c r="FA756" s="74"/>
      <c r="FB756" s="74"/>
    </row>
    <row r="757" spans="2:158" s="69" customFormat="1">
      <c r="B757" s="76"/>
      <c r="C757" s="77" t="s">
        <v>396</v>
      </c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2"/>
      <c r="P757" s="71"/>
      <c r="Q757" s="71"/>
      <c r="R757" s="71"/>
      <c r="S757" s="71"/>
      <c r="T757" s="71"/>
      <c r="U757" s="71"/>
      <c r="V757" s="71"/>
      <c r="W757" s="71"/>
      <c r="X757" s="71"/>
      <c r="Y757" s="168">
        <f t="shared" si="454"/>
        <v>9</v>
      </c>
      <c r="Z757" s="73"/>
      <c r="AA757" s="73"/>
      <c r="AB757" s="73"/>
      <c r="AC757" s="73"/>
      <c r="AD757" s="73"/>
      <c r="AE757" s="73"/>
      <c r="AF757" s="447">
        <f t="shared" si="446"/>
        <v>1635</v>
      </c>
      <c r="AG757" s="71">
        <f t="shared" si="455"/>
        <v>0</v>
      </c>
      <c r="AH757" s="71">
        <f t="shared" si="455"/>
        <v>0</v>
      </c>
      <c r="AI757" s="71">
        <f t="shared" si="455"/>
        <v>0</v>
      </c>
      <c r="AJ757" s="71">
        <f t="shared" si="455"/>
        <v>0</v>
      </c>
      <c r="AK757" s="71">
        <f t="shared" si="455"/>
        <v>0</v>
      </c>
      <c r="AL757" s="71">
        <f t="shared" si="455"/>
        <v>0</v>
      </c>
      <c r="AM757" s="71">
        <f t="shared" si="455"/>
        <v>0</v>
      </c>
      <c r="AN757" s="71">
        <f t="shared" si="455"/>
        <v>0</v>
      </c>
      <c r="AO757" s="71">
        <f t="shared" si="455"/>
        <v>0</v>
      </c>
      <c r="AP757" s="71">
        <f t="shared" si="455"/>
        <v>0</v>
      </c>
      <c r="AQ757" s="71">
        <f t="shared" si="455"/>
        <v>0</v>
      </c>
      <c r="AR757" s="71">
        <f t="shared" si="455"/>
        <v>0</v>
      </c>
      <c r="AS757" s="447">
        <f t="shared" si="444"/>
        <v>0</v>
      </c>
      <c r="AT757" s="455">
        <f t="shared" si="456"/>
        <v>0</v>
      </c>
      <c r="AU757" s="455">
        <f t="shared" si="456"/>
        <v>0</v>
      </c>
      <c r="AV757" s="71">
        <f t="shared" si="456"/>
        <v>0</v>
      </c>
      <c r="AW757" s="71">
        <f t="shared" si="456"/>
        <v>0</v>
      </c>
      <c r="AX757" s="71">
        <f t="shared" si="456"/>
        <v>0</v>
      </c>
      <c r="AY757" s="455">
        <f t="shared" si="456"/>
        <v>22</v>
      </c>
      <c r="AZ757" s="71">
        <f t="shared" si="456"/>
        <v>22</v>
      </c>
      <c r="BA757" s="455">
        <f t="shared" si="456"/>
        <v>0</v>
      </c>
      <c r="BB757" s="447">
        <f t="shared" si="460"/>
        <v>0</v>
      </c>
      <c r="BC757" s="71">
        <f t="shared" si="457"/>
        <v>0</v>
      </c>
      <c r="BD757" s="71">
        <f t="shared" si="457"/>
        <v>0</v>
      </c>
      <c r="BE757" s="71">
        <f t="shared" si="457"/>
        <v>0</v>
      </c>
      <c r="BF757" s="71">
        <f t="shared" si="457"/>
        <v>0</v>
      </c>
      <c r="BG757" s="455">
        <f t="shared" si="457"/>
        <v>0</v>
      </c>
      <c r="BH757" s="455">
        <f t="shared" si="457"/>
        <v>1612</v>
      </c>
      <c r="BI757" s="455">
        <f t="shared" si="457"/>
        <v>0</v>
      </c>
      <c r="BJ757" s="455">
        <f t="shared" si="457"/>
        <v>1</v>
      </c>
      <c r="BK757" s="455">
        <f t="shared" si="457"/>
        <v>0</v>
      </c>
      <c r="BL757" s="450">
        <f t="shared" si="450"/>
        <v>0</v>
      </c>
      <c r="BM757" s="71">
        <f t="shared" si="458"/>
        <v>0</v>
      </c>
      <c r="BN757" s="71">
        <f t="shared" si="458"/>
        <v>0</v>
      </c>
      <c r="BO757" s="71">
        <f t="shared" si="458"/>
        <v>0</v>
      </c>
      <c r="BP757" s="71">
        <f t="shared" si="458"/>
        <v>0</v>
      </c>
      <c r="BQ757" s="450">
        <f t="shared" si="459"/>
        <v>1635</v>
      </c>
      <c r="BR757" s="71"/>
      <c r="BS757" s="71"/>
      <c r="BT757" s="71"/>
      <c r="BU757" s="71"/>
      <c r="BV757" s="71"/>
      <c r="BW757" s="71"/>
      <c r="BX757" s="71"/>
      <c r="BY757" s="71"/>
      <c r="BZ757" s="71"/>
      <c r="CA757" s="71"/>
      <c r="CB757" s="71"/>
      <c r="CC757" s="71"/>
      <c r="CD757" s="71"/>
      <c r="CE757" s="71"/>
      <c r="CF757" s="71"/>
      <c r="CG757" s="71"/>
      <c r="CH757" s="71"/>
      <c r="CI757" s="71"/>
      <c r="CJ757" s="71"/>
      <c r="CK757" s="71"/>
      <c r="CL757" s="71"/>
      <c r="CM757" s="71"/>
      <c r="CN757" s="71"/>
      <c r="CO757" s="71"/>
      <c r="CP757" s="190">
        <f t="shared" si="419"/>
        <v>0</v>
      </c>
      <c r="CQ757" s="71"/>
      <c r="CR757" s="71"/>
      <c r="CS757" s="71"/>
      <c r="CT757" s="71"/>
      <c r="CU757" s="71"/>
      <c r="CV757" s="71"/>
      <c r="CW757" s="71"/>
      <c r="CX757" s="71"/>
      <c r="CY757" s="71"/>
      <c r="CZ757" s="71"/>
      <c r="DA757" s="71"/>
      <c r="DB757" s="190">
        <f t="shared" si="420"/>
        <v>0</v>
      </c>
      <c r="DC757" s="71">
        <f t="shared" si="416"/>
        <v>0</v>
      </c>
      <c r="DD757" s="71"/>
      <c r="DE757" s="71"/>
      <c r="DF757" s="71"/>
      <c r="DG757" s="190">
        <f t="shared" si="417"/>
        <v>0</v>
      </c>
      <c r="DH757" s="71">
        <f t="shared" si="418"/>
        <v>0</v>
      </c>
      <c r="DI757" s="71"/>
      <c r="DJ757" s="71"/>
      <c r="DK757" s="71"/>
      <c r="DL757" s="71"/>
      <c r="DM757" s="71"/>
      <c r="DN757" s="71"/>
      <c r="DO757" s="71"/>
      <c r="DP757" s="71"/>
      <c r="DQ757" s="71"/>
      <c r="DR757" s="71"/>
      <c r="DS757" s="71"/>
      <c r="DT757" s="71"/>
      <c r="DU757" s="71"/>
      <c r="DV757" s="71"/>
      <c r="DW757" s="71"/>
      <c r="DX757" s="71"/>
      <c r="DY757" s="71"/>
      <c r="DZ757" s="71"/>
      <c r="EA757" s="71"/>
      <c r="EB757" s="71"/>
      <c r="EC757" s="71"/>
      <c r="ED757" s="71"/>
      <c r="EE757" s="71"/>
      <c r="EF757" s="71"/>
      <c r="EG757" s="71"/>
      <c r="EH757" s="71"/>
      <c r="EI757" s="74"/>
      <c r="EJ757" s="74"/>
      <c r="EK757" s="74"/>
      <c r="EL757" s="74"/>
      <c r="EM757" s="74"/>
      <c r="EN757" s="74"/>
      <c r="EO757" s="74"/>
      <c r="EP757" s="74"/>
      <c r="EQ757" s="74"/>
      <c r="ER757" s="74"/>
      <c r="ES757" s="74"/>
      <c r="ET757" s="74"/>
      <c r="EU757" s="74"/>
      <c r="EV757" s="74"/>
      <c r="EW757" s="74"/>
      <c r="EX757" s="74"/>
      <c r="EY757" s="74"/>
      <c r="EZ757" s="74"/>
      <c r="FA757" s="74"/>
      <c r="FB757" s="74"/>
    </row>
    <row r="758" spans="2:158" s="69" customFormat="1">
      <c r="B758" s="76"/>
      <c r="C758" s="77" t="s">
        <v>397</v>
      </c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2"/>
      <c r="P758" s="71"/>
      <c r="Q758" s="71"/>
      <c r="R758" s="71"/>
      <c r="S758" s="71"/>
      <c r="T758" s="71"/>
      <c r="U758" s="71"/>
      <c r="V758" s="71"/>
      <c r="W758" s="71"/>
      <c r="X758" s="71"/>
      <c r="Y758" s="168">
        <f t="shared" si="454"/>
        <v>3</v>
      </c>
      <c r="Z758" s="73"/>
      <c r="AA758" s="73"/>
      <c r="AB758" s="73"/>
      <c r="AC758" s="73"/>
      <c r="AD758" s="73"/>
      <c r="AE758" s="73"/>
      <c r="AF758" s="447">
        <f t="shared" si="446"/>
        <v>1238</v>
      </c>
      <c r="AG758" s="71">
        <f t="shared" si="455"/>
        <v>0</v>
      </c>
      <c r="AH758" s="71">
        <f t="shared" si="455"/>
        <v>0</v>
      </c>
      <c r="AI758" s="71">
        <f t="shared" si="455"/>
        <v>0</v>
      </c>
      <c r="AJ758" s="71">
        <f t="shared" si="455"/>
        <v>0</v>
      </c>
      <c r="AK758" s="71">
        <f t="shared" si="455"/>
        <v>0</v>
      </c>
      <c r="AL758" s="71">
        <f t="shared" si="455"/>
        <v>0</v>
      </c>
      <c r="AM758" s="71">
        <f t="shared" si="455"/>
        <v>0</v>
      </c>
      <c r="AN758" s="71">
        <f t="shared" si="455"/>
        <v>0</v>
      </c>
      <c r="AO758" s="71">
        <f t="shared" si="455"/>
        <v>0</v>
      </c>
      <c r="AP758" s="71">
        <f t="shared" si="455"/>
        <v>0</v>
      </c>
      <c r="AQ758" s="71">
        <f t="shared" si="455"/>
        <v>0</v>
      </c>
      <c r="AR758" s="71">
        <f t="shared" si="455"/>
        <v>0</v>
      </c>
      <c r="AS758" s="447">
        <f t="shared" si="444"/>
        <v>0</v>
      </c>
      <c r="AT758" s="455"/>
      <c r="AU758" s="450"/>
      <c r="AV758" s="71">
        <f t="shared" si="456"/>
        <v>0</v>
      </c>
      <c r="AW758" s="71">
        <f t="shared" si="456"/>
        <v>0</v>
      </c>
      <c r="AX758" s="71">
        <f t="shared" si="456"/>
        <v>0</v>
      </c>
      <c r="AY758" s="455">
        <f t="shared" si="456"/>
        <v>0</v>
      </c>
      <c r="AZ758" s="71">
        <f t="shared" si="456"/>
        <v>0</v>
      </c>
      <c r="BA758" s="455">
        <f t="shared" si="456"/>
        <v>0</v>
      </c>
      <c r="BB758" s="447">
        <f t="shared" si="460"/>
        <v>0</v>
      </c>
      <c r="BC758" s="71">
        <f t="shared" si="457"/>
        <v>0</v>
      </c>
      <c r="BD758" s="71">
        <f t="shared" si="457"/>
        <v>0</v>
      </c>
      <c r="BE758" s="71">
        <f t="shared" si="457"/>
        <v>0</v>
      </c>
      <c r="BF758" s="71">
        <f t="shared" si="457"/>
        <v>0</v>
      </c>
      <c r="BG758" s="455">
        <f t="shared" si="457"/>
        <v>0</v>
      </c>
      <c r="BH758" s="455">
        <f t="shared" si="457"/>
        <v>1231</v>
      </c>
      <c r="BI758" s="455">
        <f t="shared" si="457"/>
        <v>0</v>
      </c>
      <c r="BJ758" s="455">
        <f t="shared" si="457"/>
        <v>1</v>
      </c>
      <c r="BK758" s="455">
        <f t="shared" si="457"/>
        <v>5</v>
      </c>
      <c r="BL758" s="450">
        <f t="shared" si="450"/>
        <v>1</v>
      </c>
      <c r="BM758" s="71">
        <f t="shared" si="458"/>
        <v>0</v>
      </c>
      <c r="BN758" s="71">
        <f t="shared" si="458"/>
        <v>0</v>
      </c>
      <c r="BO758" s="71">
        <f t="shared" si="458"/>
        <v>0</v>
      </c>
      <c r="BP758" s="71">
        <f t="shared" si="458"/>
        <v>1</v>
      </c>
      <c r="BQ758" s="450">
        <f t="shared" si="459"/>
        <v>1238</v>
      </c>
      <c r="BR758" s="71"/>
      <c r="BS758" s="71"/>
      <c r="BT758" s="71"/>
      <c r="BU758" s="71"/>
      <c r="BV758" s="71"/>
      <c r="BW758" s="71"/>
      <c r="BX758" s="71"/>
      <c r="BY758" s="71"/>
      <c r="BZ758" s="71"/>
      <c r="CA758" s="71"/>
      <c r="CB758" s="71"/>
      <c r="CC758" s="71"/>
      <c r="CD758" s="71"/>
      <c r="CE758" s="71"/>
      <c r="CF758" s="71"/>
      <c r="CG758" s="71"/>
      <c r="CH758" s="71"/>
      <c r="CI758" s="71"/>
      <c r="CJ758" s="71"/>
      <c r="CK758" s="71"/>
      <c r="CL758" s="71"/>
      <c r="CM758" s="71"/>
      <c r="CN758" s="71"/>
      <c r="CO758" s="71"/>
      <c r="CP758" s="190">
        <f t="shared" si="419"/>
        <v>0</v>
      </c>
      <c r="CQ758" s="71"/>
      <c r="CR758" s="71"/>
      <c r="CS758" s="71"/>
      <c r="CT758" s="71"/>
      <c r="CU758" s="71"/>
      <c r="CV758" s="71"/>
      <c r="CW758" s="71"/>
      <c r="CX758" s="71"/>
      <c r="CY758" s="71"/>
      <c r="CZ758" s="71"/>
      <c r="DA758" s="71"/>
      <c r="DB758" s="190">
        <f t="shared" si="420"/>
        <v>0</v>
      </c>
      <c r="DC758" s="71">
        <f t="shared" si="416"/>
        <v>0</v>
      </c>
      <c r="DD758" s="71"/>
      <c r="DE758" s="71"/>
      <c r="DF758" s="71"/>
      <c r="DG758" s="190">
        <f t="shared" si="417"/>
        <v>0</v>
      </c>
      <c r="DH758" s="71">
        <f t="shared" si="418"/>
        <v>0</v>
      </c>
      <c r="DI758" s="71"/>
      <c r="DJ758" s="71"/>
      <c r="DK758" s="71"/>
      <c r="DL758" s="71"/>
      <c r="DM758" s="71"/>
      <c r="DN758" s="71"/>
      <c r="DO758" s="71"/>
      <c r="DP758" s="71"/>
      <c r="DQ758" s="71"/>
      <c r="DR758" s="71"/>
      <c r="DS758" s="71"/>
      <c r="DT758" s="71"/>
      <c r="DU758" s="71"/>
      <c r="DV758" s="71"/>
      <c r="DW758" s="71"/>
      <c r="DX758" s="71"/>
      <c r="DY758" s="71"/>
      <c r="DZ758" s="71"/>
      <c r="EA758" s="71"/>
      <c r="EB758" s="71"/>
      <c r="EC758" s="71"/>
      <c r="ED758" s="71"/>
      <c r="EE758" s="71"/>
      <c r="EF758" s="71"/>
      <c r="EG758" s="71"/>
      <c r="EH758" s="71"/>
      <c r="EI758" s="74"/>
      <c r="EJ758" s="74"/>
      <c r="EK758" s="74"/>
      <c r="EL758" s="74"/>
      <c r="EM758" s="74"/>
      <c r="EN758" s="74"/>
      <c r="EO758" s="74"/>
      <c r="EP758" s="74"/>
      <c r="EQ758" s="74"/>
      <c r="ER758" s="74"/>
      <c r="ES758" s="74"/>
      <c r="ET758" s="74"/>
      <c r="EU758" s="74"/>
      <c r="EV758" s="74"/>
      <c r="EW758" s="74"/>
      <c r="EX758" s="74"/>
      <c r="EY758" s="74"/>
      <c r="EZ758" s="74"/>
      <c r="FA758" s="74"/>
      <c r="FB758" s="74"/>
    </row>
    <row r="759" spans="2:158" s="69" customFormat="1">
      <c r="B759" s="76"/>
      <c r="C759" s="77" t="s">
        <v>398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2"/>
      <c r="P759" s="71"/>
      <c r="Q759" s="71"/>
      <c r="R759" s="71"/>
      <c r="S759" s="71"/>
      <c r="T759" s="71"/>
      <c r="U759" s="71"/>
      <c r="V759" s="71"/>
      <c r="W759" s="71"/>
      <c r="X759" s="71"/>
      <c r="Y759" s="73"/>
      <c r="Z759" s="73"/>
      <c r="AA759" s="73"/>
      <c r="AB759" s="73"/>
      <c r="AC759" s="73"/>
      <c r="AD759" s="73"/>
      <c r="AE759" s="73"/>
      <c r="AF759" s="447">
        <f t="shared" si="446"/>
        <v>0</v>
      </c>
      <c r="AG759" s="71">
        <f t="shared" si="455"/>
        <v>0</v>
      </c>
      <c r="AH759" s="71">
        <f t="shared" si="455"/>
        <v>0</v>
      </c>
      <c r="AI759" s="71">
        <f t="shared" si="455"/>
        <v>0</v>
      </c>
      <c r="AJ759" s="71">
        <f t="shared" si="455"/>
        <v>0</v>
      </c>
      <c r="AK759" s="71">
        <f t="shared" si="455"/>
        <v>0</v>
      </c>
      <c r="AL759" s="71">
        <f t="shared" si="455"/>
        <v>0</v>
      </c>
      <c r="AM759" s="71">
        <f t="shared" si="455"/>
        <v>0</v>
      </c>
      <c r="AN759" s="71">
        <f t="shared" si="455"/>
        <v>0</v>
      </c>
      <c r="AO759" s="71">
        <f t="shared" si="455"/>
        <v>0</v>
      </c>
      <c r="AP759" s="71">
        <f t="shared" si="455"/>
        <v>0</v>
      </c>
      <c r="AQ759" s="71">
        <f t="shared" si="455"/>
        <v>0</v>
      </c>
      <c r="AR759" s="71">
        <f t="shared" si="455"/>
        <v>0</v>
      </c>
      <c r="AS759" s="447">
        <f t="shared" si="444"/>
        <v>0</v>
      </c>
      <c r="AT759" s="455">
        <f>SUM(AT775,AT791,AT809)</f>
        <v>0</v>
      </c>
      <c r="AU759" s="455">
        <f>SUM(AU775,AU791,AU809)</f>
        <v>0</v>
      </c>
      <c r="AV759" s="71">
        <f t="shared" si="456"/>
        <v>0</v>
      </c>
      <c r="AW759" s="71">
        <f t="shared" si="456"/>
        <v>0</v>
      </c>
      <c r="AX759" s="71">
        <f t="shared" si="456"/>
        <v>0</v>
      </c>
      <c r="AY759" s="455">
        <f t="shared" si="456"/>
        <v>0</v>
      </c>
      <c r="AZ759" s="71">
        <f t="shared" si="456"/>
        <v>0</v>
      </c>
      <c r="BA759" s="455">
        <f t="shared" si="456"/>
        <v>0</v>
      </c>
      <c r="BB759" s="447">
        <f t="shared" si="460"/>
        <v>0</v>
      </c>
      <c r="BC759" s="71">
        <f t="shared" si="457"/>
        <v>0</v>
      </c>
      <c r="BD759" s="71">
        <f t="shared" si="457"/>
        <v>0</v>
      </c>
      <c r="BE759" s="71">
        <f t="shared" si="457"/>
        <v>0</v>
      </c>
      <c r="BF759" s="71">
        <f t="shared" si="457"/>
        <v>0</v>
      </c>
      <c r="BG759" s="455">
        <f t="shared" si="457"/>
        <v>0</v>
      </c>
      <c r="BH759" s="455">
        <f t="shared" si="457"/>
        <v>0</v>
      </c>
      <c r="BI759" s="455">
        <f t="shared" si="457"/>
        <v>0</v>
      </c>
      <c r="BJ759" s="455">
        <f t="shared" si="457"/>
        <v>0</v>
      </c>
      <c r="BK759" s="455">
        <f t="shared" si="457"/>
        <v>0</v>
      </c>
      <c r="BL759" s="450">
        <f t="shared" si="450"/>
        <v>0</v>
      </c>
      <c r="BM759" s="71">
        <f t="shared" si="458"/>
        <v>0</v>
      </c>
      <c r="BN759" s="71">
        <f t="shared" si="458"/>
        <v>0</v>
      </c>
      <c r="BO759" s="71">
        <f t="shared" si="458"/>
        <v>0</v>
      </c>
      <c r="BP759" s="71">
        <f t="shared" si="458"/>
        <v>0</v>
      </c>
      <c r="BQ759" s="455">
        <f>SUM(BQ775,BQ791,BQ809)</f>
        <v>0</v>
      </c>
      <c r="BR759" s="71"/>
      <c r="BS759" s="71"/>
      <c r="BT759" s="71"/>
      <c r="BU759" s="71"/>
      <c r="BV759" s="71"/>
      <c r="BW759" s="71"/>
      <c r="BX759" s="71"/>
      <c r="BY759" s="71"/>
      <c r="BZ759" s="71"/>
      <c r="CA759" s="71"/>
      <c r="CB759" s="71"/>
      <c r="CC759" s="71"/>
      <c r="CD759" s="71"/>
      <c r="CE759" s="71"/>
      <c r="CF759" s="71"/>
      <c r="CG759" s="71"/>
      <c r="CH759" s="71"/>
      <c r="CI759" s="71"/>
      <c r="CJ759" s="71"/>
      <c r="CK759" s="71"/>
      <c r="CL759" s="71"/>
      <c r="CM759" s="71"/>
      <c r="CN759" s="71"/>
      <c r="CO759" s="71"/>
      <c r="CP759" s="190">
        <f t="shared" si="419"/>
        <v>0</v>
      </c>
      <c r="CQ759" s="71"/>
      <c r="CR759" s="71"/>
      <c r="CS759" s="71"/>
      <c r="CT759" s="71"/>
      <c r="CU759" s="71"/>
      <c r="CV759" s="71"/>
      <c r="CW759" s="71"/>
      <c r="CX759" s="71"/>
      <c r="CY759" s="71"/>
      <c r="CZ759" s="71"/>
      <c r="DA759" s="71"/>
      <c r="DB759" s="190">
        <f t="shared" si="420"/>
        <v>0</v>
      </c>
      <c r="DC759" s="71">
        <f t="shared" si="416"/>
        <v>0</v>
      </c>
      <c r="DD759" s="71"/>
      <c r="DE759" s="71"/>
      <c r="DF759" s="71"/>
      <c r="DG759" s="190">
        <f t="shared" si="417"/>
        <v>0</v>
      </c>
      <c r="DH759" s="71">
        <f t="shared" si="418"/>
        <v>0</v>
      </c>
      <c r="DI759" s="71"/>
      <c r="DJ759" s="71"/>
      <c r="DK759" s="71"/>
      <c r="DL759" s="71"/>
      <c r="DM759" s="71"/>
      <c r="DN759" s="71"/>
      <c r="DO759" s="71"/>
      <c r="DP759" s="71"/>
      <c r="DQ759" s="71"/>
      <c r="DR759" s="71"/>
      <c r="DS759" s="71"/>
      <c r="DT759" s="71"/>
      <c r="DU759" s="71"/>
      <c r="DV759" s="71"/>
      <c r="DW759" s="71"/>
      <c r="DX759" s="71"/>
      <c r="DY759" s="71"/>
      <c r="DZ759" s="71"/>
      <c r="EA759" s="71"/>
      <c r="EB759" s="71"/>
      <c r="EC759" s="71"/>
      <c r="ED759" s="71"/>
      <c r="EE759" s="71"/>
      <c r="EF759" s="71"/>
      <c r="EG759" s="71"/>
      <c r="EH759" s="71"/>
      <c r="EI759" s="74"/>
      <c r="EJ759" s="74"/>
      <c r="EK759" s="74"/>
      <c r="EL759" s="74"/>
      <c r="EM759" s="74"/>
      <c r="EN759" s="74"/>
      <c r="EO759" s="74"/>
      <c r="EP759" s="74"/>
      <c r="EQ759" s="74"/>
      <c r="ER759" s="74"/>
      <c r="ES759" s="74"/>
      <c r="ET759" s="74"/>
      <c r="EU759" s="74"/>
      <c r="EV759" s="74"/>
      <c r="EW759" s="74"/>
      <c r="EX759" s="74"/>
      <c r="EY759" s="74"/>
      <c r="EZ759" s="74"/>
      <c r="FA759" s="74"/>
      <c r="FB759" s="74"/>
    </row>
    <row r="760" spans="2:158" s="83" customFormat="1" ht="38.25" customHeight="1">
      <c r="B760" s="702" t="s">
        <v>511</v>
      </c>
      <c r="C760" s="704" t="s">
        <v>512</v>
      </c>
      <c r="D760" s="86"/>
      <c r="E760" s="86"/>
      <c r="F760" s="86"/>
      <c r="G760" s="86"/>
      <c r="H760" s="86"/>
      <c r="I760" s="86"/>
      <c r="J760" s="86"/>
      <c r="K760" s="86"/>
      <c r="L760" s="86"/>
      <c r="M760" s="86"/>
      <c r="N760" s="86"/>
      <c r="O760" s="87"/>
      <c r="P760" s="86"/>
      <c r="Q760" s="86"/>
      <c r="R760" s="86"/>
      <c r="S760" s="86"/>
      <c r="T760" s="86"/>
      <c r="U760" s="86"/>
      <c r="V760" s="86"/>
      <c r="W760" s="86"/>
      <c r="X760" s="86"/>
      <c r="Y760" s="88">
        <v>37</v>
      </c>
      <c r="Z760" s="88"/>
      <c r="AA760" s="88"/>
      <c r="AB760" s="88"/>
      <c r="AC760" s="88"/>
      <c r="AD760" s="88"/>
      <c r="AE760" s="88"/>
      <c r="AF760" s="447">
        <f t="shared" si="446"/>
        <v>9.9</v>
      </c>
      <c r="AG760" s="86"/>
      <c r="AH760" s="86"/>
      <c r="AI760" s="86"/>
      <c r="AJ760" s="86"/>
      <c r="AK760" s="86">
        <v>0.1</v>
      </c>
      <c r="AL760" s="86"/>
      <c r="AM760" s="86"/>
      <c r="AN760" s="86"/>
      <c r="AO760" s="86">
        <v>2.2000000000000002</v>
      </c>
      <c r="AP760" s="86"/>
      <c r="AQ760" s="86">
        <v>0.7</v>
      </c>
      <c r="AR760" s="86"/>
      <c r="AS760" s="447">
        <f t="shared" si="444"/>
        <v>2.3000000000000003</v>
      </c>
      <c r="AT760" s="455"/>
      <c r="AU760" s="450">
        <v>0.5</v>
      </c>
      <c r="AV760" s="86">
        <v>0.5</v>
      </c>
      <c r="AW760" s="86"/>
      <c r="AX760" s="86"/>
      <c r="AY760" s="455">
        <v>1.9</v>
      </c>
      <c r="AZ760" s="86">
        <v>1.7</v>
      </c>
      <c r="BA760" s="455">
        <v>0.1</v>
      </c>
      <c r="BB760" s="447">
        <f t="shared" ref="BB760:BB1039" si="461">SUM(BC760,BD760,BF760)</f>
        <v>0</v>
      </c>
      <c r="BC760" s="86"/>
      <c r="BD760" s="86"/>
      <c r="BE760" s="86"/>
      <c r="BF760" s="86"/>
      <c r="BG760" s="455"/>
      <c r="BH760" s="455">
        <v>3.5</v>
      </c>
      <c r="BI760" s="455"/>
      <c r="BJ760" s="455">
        <v>0.6</v>
      </c>
      <c r="BK760" s="455"/>
      <c r="BL760" s="450">
        <f t="shared" si="450"/>
        <v>1</v>
      </c>
      <c r="BM760" s="86"/>
      <c r="BN760" s="86"/>
      <c r="BO760" s="86"/>
      <c r="BP760" s="86">
        <v>1</v>
      </c>
      <c r="BQ760" s="450">
        <f>SUM(AT760,AU760,AY760,BA760,BB760,BG760,BH760,BI760,BJ760,BK760,BL760)</f>
        <v>7.6</v>
      </c>
      <c r="BR760" s="86"/>
      <c r="BS760" s="86"/>
      <c r="BT760" s="86"/>
      <c r="BU760" s="86"/>
      <c r="BV760" s="86"/>
      <c r="BW760" s="86"/>
      <c r="BX760" s="86"/>
      <c r="BY760" s="86"/>
      <c r="BZ760" s="86"/>
      <c r="CA760" s="86"/>
      <c r="CB760" s="86"/>
      <c r="CC760" s="86"/>
      <c r="CD760" s="86"/>
      <c r="CE760" s="86"/>
      <c r="CF760" s="86"/>
      <c r="CG760" s="86"/>
      <c r="CH760" s="86"/>
      <c r="CI760" s="86"/>
      <c r="CJ760" s="86"/>
      <c r="CK760" s="86"/>
      <c r="CL760" s="86"/>
      <c r="CM760" s="86"/>
      <c r="CN760" s="86"/>
      <c r="CO760" s="86"/>
      <c r="CP760" s="188">
        <f t="shared" si="419"/>
        <v>0</v>
      </c>
      <c r="CQ760" s="86"/>
      <c r="CR760" s="86"/>
      <c r="CS760" s="86"/>
      <c r="CT760" s="86"/>
      <c r="CU760" s="86"/>
      <c r="CV760" s="86"/>
      <c r="CW760" s="86"/>
      <c r="CX760" s="86"/>
      <c r="CY760" s="86"/>
      <c r="CZ760" s="86"/>
      <c r="DA760" s="86"/>
      <c r="DB760" s="188">
        <f t="shared" si="420"/>
        <v>0</v>
      </c>
      <c r="DC760" s="38">
        <f t="shared" si="416"/>
        <v>0</v>
      </c>
      <c r="DD760" s="86"/>
      <c r="DE760" s="86"/>
      <c r="DF760" s="86"/>
      <c r="DG760" s="188">
        <f t="shared" si="417"/>
        <v>0</v>
      </c>
      <c r="DH760" s="38">
        <f t="shared" si="418"/>
        <v>0</v>
      </c>
      <c r="DI760" s="86"/>
      <c r="DJ760" s="86"/>
      <c r="DK760" s="86"/>
      <c r="DL760" s="86"/>
      <c r="DM760" s="86"/>
      <c r="DN760" s="86"/>
      <c r="DO760" s="86"/>
      <c r="DP760" s="86"/>
      <c r="DQ760" s="86"/>
      <c r="DR760" s="86"/>
      <c r="DS760" s="86"/>
      <c r="DT760" s="86"/>
      <c r="DU760" s="86"/>
      <c r="DV760" s="86"/>
      <c r="DW760" s="86"/>
      <c r="DX760" s="86"/>
      <c r="DY760" s="86"/>
      <c r="DZ760" s="86"/>
      <c r="EA760" s="86"/>
      <c r="EB760" s="86"/>
      <c r="EC760" s="86"/>
      <c r="ED760" s="86"/>
      <c r="EE760" s="86"/>
      <c r="EF760" s="86"/>
      <c r="EG760" s="86"/>
      <c r="EH760" s="86"/>
      <c r="EI760" s="89"/>
      <c r="EJ760" s="89"/>
      <c r="EK760" s="89"/>
      <c r="EL760" s="89"/>
      <c r="EM760" s="89"/>
      <c r="EN760" s="89"/>
      <c r="EO760" s="89"/>
      <c r="EP760" s="89"/>
      <c r="EQ760" s="89"/>
      <c r="ER760" s="89"/>
      <c r="ES760" s="89"/>
      <c r="ET760" s="89"/>
      <c r="EU760" s="89"/>
      <c r="EV760" s="89"/>
      <c r="EW760" s="89"/>
      <c r="EX760" s="89"/>
      <c r="EY760" s="89"/>
      <c r="EZ760" s="89"/>
      <c r="FA760" s="89"/>
      <c r="FB760" s="89"/>
    </row>
    <row r="761" spans="2:158" s="83" customFormat="1">
      <c r="B761" s="703"/>
      <c r="C761" s="705"/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7"/>
      <c r="P761" s="86"/>
      <c r="Q761" s="86"/>
      <c r="R761" s="86"/>
      <c r="S761" s="86"/>
      <c r="T761" s="86"/>
      <c r="U761" s="86"/>
      <c r="V761" s="86"/>
      <c r="W761" s="86"/>
      <c r="X761" s="86"/>
      <c r="Y761" s="88">
        <f>SUM(Y762:Y775)</f>
        <v>37</v>
      </c>
      <c r="Z761" s="88"/>
      <c r="AA761" s="88"/>
      <c r="AB761" s="88"/>
      <c r="AC761" s="88"/>
      <c r="AD761" s="88"/>
      <c r="AE761" s="88"/>
      <c r="AF761" s="447">
        <f t="shared" si="446"/>
        <v>9894</v>
      </c>
      <c r="AG761" s="88">
        <f t="shared" ref="AG761:AR761" si="462">SUM(AG762:AG775)</f>
        <v>13</v>
      </c>
      <c r="AH761" s="88">
        <f t="shared" si="462"/>
        <v>0</v>
      </c>
      <c r="AI761" s="88">
        <f t="shared" si="462"/>
        <v>0</v>
      </c>
      <c r="AJ761" s="88">
        <f t="shared" si="462"/>
        <v>0</v>
      </c>
      <c r="AK761" s="88">
        <f t="shared" si="462"/>
        <v>62</v>
      </c>
      <c r="AL761" s="88">
        <f t="shared" si="462"/>
        <v>0</v>
      </c>
      <c r="AM761" s="88">
        <f t="shared" si="462"/>
        <v>0</v>
      </c>
      <c r="AN761" s="88">
        <f t="shared" si="462"/>
        <v>0</v>
      </c>
      <c r="AO761" s="88">
        <f t="shared" si="462"/>
        <v>2196</v>
      </c>
      <c r="AP761" s="88">
        <f t="shared" si="462"/>
        <v>37</v>
      </c>
      <c r="AQ761" s="88">
        <f t="shared" si="462"/>
        <v>749</v>
      </c>
      <c r="AR761" s="88">
        <f t="shared" si="462"/>
        <v>0</v>
      </c>
      <c r="AS761" s="447">
        <f t="shared" si="444"/>
        <v>2271</v>
      </c>
      <c r="AT761" s="450">
        <f t="shared" ref="AT761:BA761" si="463">SUM(AT762:AT775)</f>
        <v>0</v>
      </c>
      <c r="AU761" s="450">
        <f>SUM(AV761:AX761)</f>
        <v>486</v>
      </c>
      <c r="AV761" s="88">
        <f t="shared" si="463"/>
        <v>486</v>
      </c>
      <c r="AW761" s="88">
        <f t="shared" si="463"/>
        <v>0</v>
      </c>
      <c r="AX761" s="88">
        <f t="shared" si="463"/>
        <v>0</v>
      </c>
      <c r="AY761" s="450">
        <f t="shared" si="463"/>
        <v>1915</v>
      </c>
      <c r="AZ761" s="88">
        <f t="shared" si="463"/>
        <v>1667</v>
      </c>
      <c r="BA761" s="450">
        <f t="shared" si="463"/>
        <v>27</v>
      </c>
      <c r="BB761" s="447">
        <f>SUM(BF761,BC761:BD761)</f>
        <v>16</v>
      </c>
      <c r="BC761" s="88">
        <f t="shared" ref="BC761:BK761" si="464">SUM(BC762:BC775)</f>
        <v>6</v>
      </c>
      <c r="BD761" s="88">
        <f t="shared" si="464"/>
        <v>8</v>
      </c>
      <c r="BE761" s="88">
        <f t="shared" si="464"/>
        <v>5</v>
      </c>
      <c r="BF761" s="88">
        <f t="shared" si="464"/>
        <v>2</v>
      </c>
      <c r="BG761" s="450">
        <f t="shared" si="464"/>
        <v>0</v>
      </c>
      <c r="BH761" s="450">
        <f t="shared" si="464"/>
        <v>3529</v>
      </c>
      <c r="BI761" s="450">
        <f t="shared" si="464"/>
        <v>0</v>
      </c>
      <c r="BJ761" s="450">
        <f t="shared" si="464"/>
        <v>629</v>
      </c>
      <c r="BK761" s="450">
        <f t="shared" si="464"/>
        <v>16</v>
      </c>
      <c r="BL761" s="450">
        <f t="shared" si="450"/>
        <v>1005</v>
      </c>
      <c r="BM761" s="88">
        <f>SUM(BM762:BM775)</f>
        <v>0</v>
      </c>
      <c r="BN761" s="88">
        <f>SUM(BN762:BN775)</f>
        <v>0</v>
      </c>
      <c r="BO761" s="88">
        <f>SUM(BO762:BO775)</f>
        <v>0</v>
      </c>
      <c r="BP761" s="88">
        <f>SUM(BP762:BP775)</f>
        <v>1005</v>
      </c>
      <c r="BQ761" s="450">
        <f>SUM(AT761,AU761,AY761,BA761,BB761,BG761,BH761,BI761,BJ761,BK761,BL761)</f>
        <v>7623</v>
      </c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188">
        <f t="shared" si="419"/>
        <v>0</v>
      </c>
      <c r="CQ761" s="86"/>
      <c r="CR761" s="86"/>
      <c r="CS761" s="86"/>
      <c r="CT761" s="86"/>
      <c r="CU761" s="86"/>
      <c r="CV761" s="86"/>
      <c r="CW761" s="86"/>
      <c r="CX761" s="86"/>
      <c r="CY761" s="86"/>
      <c r="CZ761" s="86"/>
      <c r="DA761" s="86"/>
      <c r="DB761" s="188">
        <f t="shared" si="420"/>
        <v>0</v>
      </c>
      <c r="DC761" s="38">
        <f t="shared" si="416"/>
        <v>0</v>
      </c>
      <c r="DD761" s="86"/>
      <c r="DE761" s="86"/>
      <c r="DF761" s="86"/>
      <c r="DG761" s="188">
        <f t="shared" si="417"/>
        <v>0</v>
      </c>
      <c r="DH761" s="38">
        <f t="shared" si="418"/>
        <v>0</v>
      </c>
      <c r="DI761" s="86"/>
      <c r="DJ761" s="86"/>
      <c r="DK761" s="86"/>
      <c r="DL761" s="86"/>
      <c r="DM761" s="86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6"/>
      <c r="EI761" s="89"/>
      <c r="EJ761" s="89"/>
      <c r="EK761" s="89"/>
      <c r="EL761" s="89"/>
      <c r="EM761" s="89"/>
      <c r="EN761" s="89"/>
      <c r="EO761" s="89"/>
      <c r="EP761" s="89"/>
      <c r="EQ761" s="89"/>
      <c r="ER761" s="89"/>
      <c r="ES761" s="89"/>
      <c r="ET761" s="89"/>
      <c r="EU761" s="89"/>
      <c r="EV761" s="89"/>
      <c r="EW761" s="89"/>
      <c r="EX761" s="89"/>
      <c r="EY761" s="89"/>
      <c r="EZ761" s="89"/>
      <c r="FA761" s="89"/>
      <c r="FB761" s="89"/>
    </row>
    <row r="762" spans="2:158" s="69" customFormat="1">
      <c r="B762" s="76"/>
      <c r="C762" s="77" t="s">
        <v>385</v>
      </c>
      <c r="D762" s="71"/>
      <c r="E762" s="71"/>
      <c r="F762" s="71"/>
      <c r="G762" s="71"/>
      <c r="H762" s="71"/>
      <c r="I762" s="71"/>
      <c r="J762" s="71"/>
      <c r="K762" s="71"/>
      <c r="L762" s="71"/>
      <c r="M762" s="71"/>
      <c r="N762" s="71"/>
      <c r="O762" s="72"/>
      <c r="P762" s="71"/>
      <c r="Q762" s="71"/>
      <c r="R762" s="71"/>
      <c r="S762" s="71"/>
      <c r="T762" s="71"/>
      <c r="U762" s="71"/>
      <c r="V762" s="71"/>
      <c r="W762" s="71"/>
      <c r="X762" s="71"/>
      <c r="Y762" s="73">
        <v>4</v>
      </c>
      <c r="Z762" s="73"/>
      <c r="AA762" s="73"/>
      <c r="AB762" s="73"/>
      <c r="AC762" s="73"/>
      <c r="AD762" s="73"/>
      <c r="AE762" s="73"/>
      <c r="AF762" s="447">
        <f t="shared" si="446"/>
        <v>1506</v>
      </c>
      <c r="AG762" s="71"/>
      <c r="AH762" s="71"/>
      <c r="AI762" s="71"/>
      <c r="AJ762" s="71"/>
      <c r="AK762" s="71"/>
      <c r="AL762" s="71"/>
      <c r="AM762" s="71"/>
      <c r="AN762" s="71"/>
      <c r="AO762" s="71">
        <v>219</v>
      </c>
      <c r="AP762" s="71"/>
      <c r="AQ762" s="71">
        <v>217</v>
      </c>
      <c r="AR762" s="71"/>
      <c r="AS762" s="447">
        <f>SUM(AG762,AH762,AK762,AL762,AO762)</f>
        <v>219</v>
      </c>
      <c r="AT762" s="455"/>
      <c r="AU762" s="450"/>
      <c r="AV762" s="71"/>
      <c r="AW762" s="71"/>
      <c r="AX762" s="71"/>
      <c r="AY762" s="455">
        <v>3</v>
      </c>
      <c r="AZ762" s="71"/>
      <c r="BA762" s="455">
        <v>3</v>
      </c>
      <c r="BB762" s="447"/>
      <c r="BC762" s="71"/>
      <c r="BD762" s="71"/>
      <c r="BE762" s="71"/>
      <c r="BF762" s="71"/>
      <c r="BG762" s="455"/>
      <c r="BH762" s="455">
        <v>860</v>
      </c>
      <c r="BI762" s="455"/>
      <c r="BJ762" s="455">
        <v>79</v>
      </c>
      <c r="BK762" s="455"/>
      <c r="BL762" s="450">
        <f t="shared" si="450"/>
        <v>342</v>
      </c>
      <c r="BM762" s="71"/>
      <c r="BN762" s="71"/>
      <c r="BO762" s="71"/>
      <c r="BP762" s="71">
        <v>342</v>
      </c>
      <c r="BQ762" s="450">
        <f t="shared" ref="BQ762:BQ775" si="465">SUM(AT762,AU762,AY762,BA762,BB762,BG762,BH762,BI762,BJ762,BK762,BL762)</f>
        <v>1287</v>
      </c>
      <c r="BR762" s="71"/>
      <c r="BS762" s="71"/>
      <c r="BT762" s="71"/>
      <c r="BU762" s="71"/>
      <c r="BV762" s="71"/>
      <c r="BW762" s="71"/>
      <c r="BX762" s="71"/>
      <c r="BY762" s="71"/>
      <c r="BZ762" s="71"/>
      <c r="CA762" s="71"/>
      <c r="CB762" s="71"/>
      <c r="CC762" s="71"/>
      <c r="CD762" s="71"/>
      <c r="CE762" s="71"/>
      <c r="CF762" s="71"/>
      <c r="CG762" s="71"/>
      <c r="CH762" s="71"/>
      <c r="CI762" s="71"/>
      <c r="CJ762" s="71"/>
      <c r="CK762" s="71"/>
      <c r="CL762" s="71"/>
      <c r="CM762" s="71"/>
      <c r="CN762" s="71"/>
      <c r="CO762" s="71"/>
      <c r="CP762" s="190">
        <f t="shared" si="419"/>
        <v>0</v>
      </c>
      <c r="CQ762" s="71"/>
      <c r="CR762" s="71"/>
      <c r="CS762" s="71"/>
      <c r="CT762" s="71"/>
      <c r="CU762" s="71"/>
      <c r="CV762" s="71"/>
      <c r="CW762" s="71"/>
      <c r="CX762" s="71"/>
      <c r="CY762" s="71"/>
      <c r="CZ762" s="71"/>
      <c r="DA762" s="71"/>
      <c r="DB762" s="190">
        <f t="shared" si="420"/>
        <v>0</v>
      </c>
      <c r="DC762" s="71">
        <f t="shared" ref="DC762:DC825" si="466">SUM(CO762,CN762)</f>
        <v>0</v>
      </c>
      <c r="DD762" s="71"/>
      <c r="DE762" s="71"/>
      <c r="DF762" s="71"/>
      <c r="DG762" s="190">
        <f t="shared" ref="DG762:DG825" si="467">SUM(DB762,DF762)</f>
        <v>0</v>
      </c>
      <c r="DH762" s="71">
        <f t="shared" ref="DH762:DH825" si="468">SUM(DC762)</f>
        <v>0</v>
      </c>
      <c r="DI762" s="71"/>
      <c r="DJ762" s="71"/>
      <c r="DK762" s="71"/>
      <c r="DL762" s="71"/>
      <c r="DM762" s="71"/>
      <c r="DN762" s="71"/>
      <c r="DO762" s="71"/>
      <c r="DP762" s="71"/>
      <c r="DQ762" s="71"/>
      <c r="DR762" s="71"/>
      <c r="DS762" s="71"/>
      <c r="DT762" s="71"/>
      <c r="DU762" s="71"/>
      <c r="DV762" s="71"/>
      <c r="DW762" s="71"/>
      <c r="DX762" s="71"/>
      <c r="DY762" s="71"/>
      <c r="DZ762" s="71"/>
      <c r="EA762" s="71"/>
      <c r="EB762" s="71"/>
      <c r="EC762" s="71"/>
      <c r="ED762" s="71"/>
      <c r="EE762" s="71"/>
      <c r="EF762" s="71"/>
      <c r="EG762" s="71"/>
      <c r="EH762" s="71"/>
      <c r="EI762" s="74"/>
      <c r="EJ762" s="74"/>
      <c r="EK762" s="74"/>
      <c r="EL762" s="74"/>
      <c r="EM762" s="74"/>
      <c r="EN762" s="74"/>
      <c r="EO762" s="74"/>
      <c r="EP762" s="74"/>
      <c r="EQ762" s="74"/>
      <c r="ER762" s="74"/>
      <c r="ES762" s="74"/>
      <c r="ET762" s="74"/>
      <c r="EU762" s="74"/>
      <c r="EV762" s="74"/>
      <c r="EW762" s="74"/>
      <c r="EX762" s="74"/>
      <c r="EY762" s="74"/>
      <c r="EZ762" s="74"/>
      <c r="FA762" s="74"/>
      <c r="FB762" s="74"/>
    </row>
    <row r="763" spans="2:158" s="69" customFormat="1">
      <c r="B763" s="76"/>
      <c r="C763" s="77" t="s">
        <v>386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2"/>
      <c r="P763" s="71"/>
      <c r="Q763" s="71"/>
      <c r="R763" s="71"/>
      <c r="S763" s="71"/>
      <c r="T763" s="71"/>
      <c r="U763" s="71"/>
      <c r="V763" s="71"/>
      <c r="W763" s="71"/>
      <c r="X763" s="71"/>
      <c r="Y763" s="73">
        <v>4</v>
      </c>
      <c r="Z763" s="73"/>
      <c r="AA763" s="73"/>
      <c r="AB763" s="73"/>
      <c r="AC763" s="73"/>
      <c r="AD763" s="73"/>
      <c r="AE763" s="73"/>
      <c r="AF763" s="447">
        <f t="shared" si="446"/>
        <v>999</v>
      </c>
      <c r="AG763" s="71"/>
      <c r="AH763" s="71"/>
      <c r="AI763" s="71"/>
      <c r="AJ763" s="71"/>
      <c r="AK763" s="71">
        <v>41</v>
      </c>
      <c r="AL763" s="71"/>
      <c r="AM763" s="71"/>
      <c r="AN763" s="71"/>
      <c r="AO763" s="71">
        <v>93</v>
      </c>
      <c r="AP763" s="71"/>
      <c r="AQ763" s="71"/>
      <c r="AR763" s="71"/>
      <c r="AS763" s="447">
        <f t="shared" ref="AS763:AS774" si="469">SUM(AG763,AH763,AK763,AL763,AO763)</f>
        <v>134</v>
      </c>
      <c r="AT763" s="455"/>
      <c r="AU763" s="450"/>
      <c r="AV763" s="71"/>
      <c r="AW763" s="71"/>
      <c r="AX763" s="71"/>
      <c r="AY763" s="455">
        <v>240</v>
      </c>
      <c r="AZ763" s="71">
        <v>240</v>
      </c>
      <c r="BA763" s="455"/>
      <c r="BB763" s="447"/>
      <c r="BC763" s="71"/>
      <c r="BD763" s="71"/>
      <c r="BE763" s="71"/>
      <c r="BF763" s="71"/>
      <c r="BG763" s="455"/>
      <c r="BH763" s="455">
        <v>616</v>
      </c>
      <c r="BI763" s="455"/>
      <c r="BJ763" s="455">
        <v>9</v>
      </c>
      <c r="BK763" s="455"/>
      <c r="BL763" s="450">
        <f t="shared" ref="BL763:BL775" si="470">SUM(BM763:BP763)</f>
        <v>0</v>
      </c>
      <c r="BM763" s="71"/>
      <c r="BN763" s="71"/>
      <c r="BO763" s="71"/>
      <c r="BP763" s="71"/>
      <c r="BQ763" s="450">
        <f t="shared" si="465"/>
        <v>865</v>
      </c>
      <c r="BR763" s="71"/>
      <c r="BS763" s="71"/>
      <c r="BT763" s="71"/>
      <c r="BU763" s="71"/>
      <c r="BV763" s="71"/>
      <c r="BW763" s="71"/>
      <c r="BX763" s="71"/>
      <c r="BY763" s="71"/>
      <c r="BZ763" s="71"/>
      <c r="CA763" s="71"/>
      <c r="CB763" s="71"/>
      <c r="CC763" s="71"/>
      <c r="CD763" s="71"/>
      <c r="CE763" s="71"/>
      <c r="CF763" s="71"/>
      <c r="CG763" s="71"/>
      <c r="CH763" s="71"/>
      <c r="CI763" s="71"/>
      <c r="CJ763" s="71"/>
      <c r="CK763" s="71"/>
      <c r="CL763" s="71"/>
      <c r="CM763" s="71"/>
      <c r="CN763" s="71"/>
      <c r="CO763" s="71"/>
      <c r="CP763" s="190">
        <f t="shared" ref="CP763:CP826" si="471">SUM(CM763,CK763,CO763)</f>
        <v>0</v>
      </c>
      <c r="CQ763" s="71"/>
      <c r="CR763" s="71"/>
      <c r="CS763" s="71"/>
      <c r="CT763" s="71"/>
      <c r="CU763" s="71"/>
      <c r="CV763" s="71"/>
      <c r="CW763" s="71"/>
      <c r="CX763" s="71"/>
      <c r="CY763" s="71"/>
      <c r="CZ763" s="71"/>
      <c r="DA763" s="71"/>
      <c r="DB763" s="190">
        <f t="shared" si="420"/>
        <v>0</v>
      </c>
      <c r="DC763" s="71">
        <f t="shared" si="466"/>
        <v>0</v>
      </c>
      <c r="DD763" s="71"/>
      <c r="DE763" s="71"/>
      <c r="DF763" s="71"/>
      <c r="DG763" s="190">
        <f t="shared" si="467"/>
        <v>0</v>
      </c>
      <c r="DH763" s="71">
        <f t="shared" si="468"/>
        <v>0</v>
      </c>
      <c r="DI763" s="71"/>
      <c r="DJ763" s="71"/>
      <c r="DK763" s="71"/>
      <c r="DL763" s="71"/>
      <c r="DM763" s="71"/>
      <c r="DN763" s="71"/>
      <c r="DO763" s="71"/>
      <c r="DP763" s="71"/>
      <c r="DQ763" s="71"/>
      <c r="DR763" s="71"/>
      <c r="DS763" s="71"/>
      <c r="DT763" s="71"/>
      <c r="DU763" s="71"/>
      <c r="DV763" s="71"/>
      <c r="DW763" s="71"/>
      <c r="DX763" s="71"/>
      <c r="DY763" s="71"/>
      <c r="DZ763" s="71"/>
      <c r="EA763" s="71"/>
      <c r="EB763" s="71"/>
      <c r="EC763" s="71"/>
      <c r="ED763" s="71"/>
      <c r="EE763" s="71"/>
      <c r="EF763" s="71"/>
      <c r="EG763" s="71"/>
      <c r="EH763" s="71"/>
      <c r="EI763" s="74"/>
      <c r="EJ763" s="74"/>
      <c r="EK763" s="74"/>
      <c r="EL763" s="74"/>
      <c r="EM763" s="74"/>
      <c r="EN763" s="74"/>
      <c r="EO763" s="74"/>
      <c r="EP763" s="74"/>
      <c r="EQ763" s="74"/>
      <c r="ER763" s="74"/>
      <c r="ES763" s="74"/>
      <c r="ET763" s="74"/>
      <c r="EU763" s="74"/>
      <c r="EV763" s="74"/>
      <c r="EW763" s="74"/>
      <c r="EX763" s="74"/>
      <c r="EY763" s="74"/>
      <c r="EZ763" s="74"/>
      <c r="FA763" s="74"/>
      <c r="FB763" s="74"/>
    </row>
    <row r="764" spans="2:158" s="69" customFormat="1">
      <c r="B764" s="76"/>
      <c r="C764" s="77" t="s">
        <v>387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2"/>
      <c r="P764" s="71"/>
      <c r="Q764" s="71"/>
      <c r="R764" s="71"/>
      <c r="S764" s="71"/>
      <c r="T764" s="71"/>
      <c r="U764" s="71"/>
      <c r="V764" s="71"/>
      <c r="W764" s="71"/>
      <c r="X764" s="71"/>
      <c r="Y764" s="73">
        <v>2</v>
      </c>
      <c r="Z764" s="73"/>
      <c r="AA764" s="73"/>
      <c r="AB764" s="73"/>
      <c r="AC764" s="73"/>
      <c r="AD764" s="73"/>
      <c r="AE764" s="73"/>
      <c r="AF764" s="447">
        <f t="shared" si="446"/>
        <v>458</v>
      </c>
      <c r="AG764" s="71"/>
      <c r="AH764" s="71"/>
      <c r="AI764" s="71"/>
      <c r="AJ764" s="71"/>
      <c r="AK764" s="71"/>
      <c r="AL764" s="71"/>
      <c r="AM764" s="71"/>
      <c r="AN764" s="71"/>
      <c r="AO764" s="71">
        <v>102</v>
      </c>
      <c r="AP764" s="71"/>
      <c r="AQ764" s="71">
        <v>54</v>
      </c>
      <c r="AR764" s="71"/>
      <c r="AS764" s="447">
        <f t="shared" si="469"/>
        <v>102</v>
      </c>
      <c r="AT764" s="455"/>
      <c r="AU764" s="450"/>
      <c r="AV764" s="71"/>
      <c r="AW764" s="71"/>
      <c r="AX764" s="71"/>
      <c r="AY764" s="455">
        <v>180</v>
      </c>
      <c r="AZ764" s="71"/>
      <c r="BA764" s="455">
        <v>3</v>
      </c>
      <c r="BB764" s="447"/>
      <c r="BC764" s="71"/>
      <c r="BD764" s="71"/>
      <c r="BE764" s="71"/>
      <c r="BF764" s="71"/>
      <c r="BG764" s="455"/>
      <c r="BH764" s="455">
        <v>148</v>
      </c>
      <c r="BI764" s="455"/>
      <c r="BJ764" s="455">
        <v>20</v>
      </c>
      <c r="BK764" s="455"/>
      <c r="BL764" s="450">
        <f t="shared" si="470"/>
        <v>5</v>
      </c>
      <c r="BM764" s="71"/>
      <c r="BN764" s="71"/>
      <c r="BO764" s="71"/>
      <c r="BP764" s="71">
        <v>5</v>
      </c>
      <c r="BQ764" s="450">
        <f t="shared" si="465"/>
        <v>356</v>
      </c>
      <c r="BR764" s="71"/>
      <c r="BS764" s="71"/>
      <c r="BT764" s="71"/>
      <c r="BU764" s="71"/>
      <c r="BV764" s="71"/>
      <c r="BW764" s="71"/>
      <c r="BX764" s="71"/>
      <c r="BY764" s="71"/>
      <c r="BZ764" s="71"/>
      <c r="CA764" s="71"/>
      <c r="CB764" s="71"/>
      <c r="CC764" s="71"/>
      <c r="CD764" s="71"/>
      <c r="CE764" s="71"/>
      <c r="CF764" s="71"/>
      <c r="CG764" s="71"/>
      <c r="CH764" s="71"/>
      <c r="CI764" s="71"/>
      <c r="CJ764" s="71"/>
      <c r="CK764" s="71"/>
      <c r="CL764" s="71"/>
      <c r="CM764" s="71"/>
      <c r="CN764" s="71"/>
      <c r="CO764" s="71"/>
      <c r="CP764" s="190">
        <f t="shared" si="471"/>
        <v>0</v>
      </c>
      <c r="CQ764" s="71"/>
      <c r="CR764" s="71"/>
      <c r="CS764" s="71"/>
      <c r="CT764" s="71"/>
      <c r="CU764" s="71"/>
      <c r="CV764" s="71"/>
      <c r="CW764" s="71"/>
      <c r="CX764" s="71"/>
      <c r="CY764" s="71"/>
      <c r="CZ764" s="71"/>
      <c r="DA764" s="71"/>
      <c r="DB764" s="190">
        <f t="shared" ref="DB764:DB827" si="472">SUM(CP764,CQ764)</f>
        <v>0</v>
      </c>
      <c r="DC764" s="71">
        <f t="shared" si="466"/>
        <v>0</v>
      </c>
      <c r="DD764" s="71"/>
      <c r="DE764" s="71"/>
      <c r="DF764" s="71"/>
      <c r="DG764" s="190">
        <f t="shared" si="467"/>
        <v>0</v>
      </c>
      <c r="DH764" s="71">
        <f t="shared" si="468"/>
        <v>0</v>
      </c>
      <c r="DI764" s="71"/>
      <c r="DJ764" s="71"/>
      <c r="DK764" s="71"/>
      <c r="DL764" s="71"/>
      <c r="DM764" s="71"/>
      <c r="DN764" s="71"/>
      <c r="DO764" s="71"/>
      <c r="DP764" s="71"/>
      <c r="DQ764" s="71"/>
      <c r="DR764" s="71"/>
      <c r="DS764" s="71"/>
      <c r="DT764" s="71"/>
      <c r="DU764" s="71"/>
      <c r="DV764" s="71"/>
      <c r="DW764" s="71"/>
      <c r="DX764" s="71"/>
      <c r="DY764" s="71"/>
      <c r="DZ764" s="71"/>
      <c r="EA764" s="71"/>
      <c r="EB764" s="71"/>
      <c r="EC764" s="71"/>
      <c r="ED764" s="71"/>
      <c r="EE764" s="71"/>
      <c r="EF764" s="71"/>
      <c r="EG764" s="71"/>
      <c r="EH764" s="71"/>
      <c r="EI764" s="74"/>
      <c r="EJ764" s="74"/>
      <c r="EK764" s="74"/>
      <c r="EL764" s="74"/>
      <c r="EM764" s="74"/>
      <c r="EN764" s="74"/>
      <c r="EO764" s="74"/>
      <c r="EP764" s="74"/>
      <c r="EQ764" s="74"/>
      <c r="ER764" s="74"/>
      <c r="ES764" s="74"/>
      <c r="ET764" s="74"/>
      <c r="EU764" s="74"/>
      <c r="EV764" s="74"/>
      <c r="EW764" s="74"/>
      <c r="EX764" s="74"/>
      <c r="EY764" s="74"/>
      <c r="EZ764" s="74"/>
      <c r="FA764" s="74"/>
      <c r="FB764" s="74"/>
    </row>
    <row r="765" spans="2:158" s="69" customFormat="1">
      <c r="B765" s="76"/>
      <c r="C765" s="77" t="s">
        <v>388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2"/>
      <c r="P765" s="71"/>
      <c r="Q765" s="71"/>
      <c r="R765" s="71"/>
      <c r="S765" s="71"/>
      <c r="T765" s="71"/>
      <c r="U765" s="71"/>
      <c r="V765" s="71"/>
      <c r="W765" s="71"/>
      <c r="X765" s="71"/>
      <c r="Y765" s="73">
        <v>5</v>
      </c>
      <c r="Z765" s="73"/>
      <c r="AA765" s="73"/>
      <c r="AB765" s="73"/>
      <c r="AC765" s="73"/>
      <c r="AD765" s="73"/>
      <c r="AE765" s="73"/>
      <c r="AF765" s="447">
        <f t="shared" si="446"/>
        <v>630</v>
      </c>
      <c r="AG765" s="71"/>
      <c r="AH765" s="71"/>
      <c r="AI765" s="71"/>
      <c r="AJ765" s="71"/>
      <c r="AK765" s="71">
        <v>9</v>
      </c>
      <c r="AL765" s="71"/>
      <c r="AM765" s="71"/>
      <c r="AN765" s="71"/>
      <c r="AO765" s="71"/>
      <c r="AP765" s="71"/>
      <c r="AQ765" s="71"/>
      <c r="AR765" s="71"/>
      <c r="AS765" s="447">
        <f t="shared" si="469"/>
        <v>9</v>
      </c>
      <c r="AT765" s="455"/>
      <c r="AU765" s="450"/>
      <c r="AV765" s="71"/>
      <c r="AW765" s="71"/>
      <c r="AX765" s="71"/>
      <c r="AY765" s="455">
        <v>9</v>
      </c>
      <c r="AZ765" s="71"/>
      <c r="BA765" s="455"/>
      <c r="BB765" s="447"/>
      <c r="BC765" s="71"/>
      <c r="BD765" s="71"/>
      <c r="BE765" s="71"/>
      <c r="BF765" s="71"/>
      <c r="BG765" s="455"/>
      <c r="BH765" s="455">
        <v>448</v>
      </c>
      <c r="BI765" s="455"/>
      <c r="BJ765" s="455">
        <v>148</v>
      </c>
      <c r="BK765" s="455">
        <v>16</v>
      </c>
      <c r="BL765" s="450">
        <f t="shared" si="470"/>
        <v>0</v>
      </c>
      <c r="BM765" s="71"/>
      <c r="BN765" s="71"/>
      <c r="BO765" s="71"/>
      <c r="BP765" s="71"/>
      <c r="BQ765" s="450">
        <f t="shared" si="465"/>
        <v>621</v>
      </c>
      <c r="BR765" s="71"/>
      <c r="BS765" s="71"/>
      <c r="BT765" s="71"/>
      <c r="BU765" s="71"/>
      <c r="BV765" s="71"/>
      <c r="BW765" s="71"/>
      <c r="BX765" s="71"/>
      <c r="BY765" s="71"/>
      <c r="BZ765" s="71"/>
      <c r="CA765" s="71"/>
      <c r="CB765" s="71"/>
      <c r="CC765" s="71"/>
      <c r="CD765" s="71"/>
      <c r="CE765" s="71"/>
      <c r="CF765" s="71"/>
      <c r="CG765" s="71"/>
      <c r="CH765" s="71"/>
      <c r="CI765" s="71"/>
      <c r="CJ765" s="71"/>
      <c r="CK765" s="71"/>
      <c r="CL765" s="71"/>
      <c r="CM765" s="71"/>
      <c r="CN765" s="71"/>
      <c r="CO765" s="71"/>
      <c r="CP765" s="190">
        <f t="shared" si="471"/>
        <v>0</v>
      </c>
      <c r="CQ765" s="71"/>
      <c r="CR765" s="71"/>
      <c r="CS765" s="71"/>
      <c r="CT765" s="71"/>
      <c r="CU765" s="71"/>
      <c r="CV765" s="71"/>
      <c r="CW765" s="71"/>
      <c r="CX765" s="71"/>
      <c r="CY765" s="71"/>
      <c r="CZ765" s="71"/>
      <c r="DA765" s="71"/>
      <c r="DB765" s="190">
        <f t="shared" si="472"/>
        <v>0</v>
      </c>
      <c r="DC765" s="71">
        <f t="shared" si="466"/>
        <v>0</v>
      </c>
      <c r="DD765" s="71"/>
      <c r="DE765" s="71"/>
      <c r="DF765" s="71"/>
      <c r="DG765" s="190">
        <f t="shared" si="467"/>
        <v>0</v>
      </c>
      <c r="DH765" s="71">
        <f t="shared" si="468"/>
        <v>0</v>
      </c>
      <c r="DI765" s="71"/>
      <c r="DJ765" s="71"/>
      <c r="DK765" s="71"/>
      <c r="DL765" s="71"/>
      <c r="DM765" s="71"/>
      <c r="DN765" s="71"/>
      <c r="DO765" s="71"/>
      <c r="DP765" s="71"/>
      <c r="DQ765" s="71"/>
      <c r="DR765" s="71"/>
      <c r="DS765" s="71"/>
      <c r="DT765" s="71"/>
      <c r="DU765" s="71"/>
      <c r="DV765" s="71"/>
      <c r="DW765" s="71"/>
      <c r="DX765" s="71"/>
      <c r="DY765" s="71"/>
      <c r="DZ765" s="71"/>
      <c r="EA765" s="71"/>
      <c r="EB765" s="71"/>
      <c r="EC765" s="71"/>
      <c r="ED765" s="71"/>
      <c r="EE765" s="71"/>
      <c r="EF765" s="71"/>
      <c r="EG765" s="71"/>
      <c r="EH765" s="71"/>
      <c r="EI765" s="74"/>
      <c r="EJ765" s="74"/>
      <c r="EK765" s="74"/>
      <c r="EL765" s="74"/>
      <c r="EM765" s="74"/>
      <c r="EN765" s="74"/>
      <c r="EO765" s="74"/>
      <c r="EP765" s="74"/>
      <c r="EQ765" s="74"/>
      <c r="ER765" s="74"/>
      <c r="ES765" s="74"/>
      <c r="ET765" s="74"/>
      <c r="EU765" s="74"/>
      <c r="EV765" s="74"/>
      <c r="EW765" s="74"/>
      <c r="EX765" s="74"/>
      <c r="EY765" s="74"/>
      <c r="EZ765" s="74"/>
      <c r="FA765" s="74"/>
      <c r="FB765" s="74"/>
    </row>
    <row r="766" spans="2:158" s="69" customFormat="1">
      <c r="B766" s="76"/>
      <c r="C766" s="77" t="s">
        <v>389</v>
      </c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2"/>
      <c r="P766" s="71"/>
      <c r="Q766" s="71"/>
      <c r="R766" s="71"/>
      <c r="S766" s="71"/>
      <c r="T766" s="71"/>
      <c r="U766" s="71"/>
      <c r="V766" s="71"/>
      <c r="W766" s="71"/>
      <c r="X766" s="71"/>
      <c r="Y766" s="73"/>
      <c r="Z766" s="73"/>
      <c r="AA766" s="73"/>
      <c r="AB766" s="73"/>
      <c r="AC766" s="73"/>
      <c r="AD766" s="73"/>
      <c r="AE766" s="73"/>
      <c r="AF766" s="447">
        <f t="shared" si="446"/>
        <v>0</v>
      </c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447">
        <f t="shared" si="469"/>
        <v>0</v>
      </c>
      <c r="AT766" s="455"/>
      <c r="AU766" s="450"/>
      <c r="AV766" s="71"/>
      <c r="AW766" s="71"/>
      <c r="AX766" s="71"/>
      <c r="AY766" s="455"/>
      <c r="AZ766" s="71"/>
      <c r="BA766" s="455"/>
      <c r="BB766" s="447"/>
      <c r="BC766" s="71"/>
      <c r="BD766" s="71"/>
      <c r="BE766" s="71"/>
      <c r="BF766" s="71"/>
      <c r="BG766" s="455"/>
      <c r="BH766" s="455"/>
      <c r="BI766" s="455"/>
      <c r="BJ766" s="455"/>
      <c r="BK766" s="455"/>
      <c r="BL766" s="450">
        <f t="shared" si="470"/>
        <v>0</v>
      </c>
      <c r="BM766" s="71"/>
      <c r="BN766" s="71"/>
      <c r="BO766" s="71"/>
      <c r="BP766" s="71"/>
      <c r="BQ766" s="450">
        <f t="shared" si="465"/>
        <v>0</v>
      </c>
      <c r="BR766" s="71"/>
      <c r="BS766" s="71"/>
      <c r="BT766" s="71"/>
      <c r="BU766" s="71"/>
      <c r="BV766" s="71"/>
      <c r="BW766" s="71"/>
      <c r="BX766" s="71"/>
      <c r="BY766" s="71"/>
      <c r="BZ766" s="71"/>
      <c r="CA766" s="71"/>
      <c r="CB766" s="71"/>
      <c r="CC766" s="71"/>
      <c r="CD766" s="71"/>
      <c r="CE766" s="71"/>
      <c r="CF766" s="71"/>
      <c r="CG766" s="71"/>
      <c r="CH766" s="71"/>
      <c r="CI766" s="71"/>
      <c r="CJ766" s="71"/>
      <c r="CK766" s="71"/>
      <c r="CL766" s="71"/>
      <c r="CM766" s="71"/>
      <c r="CN766" s="71"/>
      <c r="CO766" s="71"/>
      <c r="CP766" s="190">
        <f t="shared" si="471"/>
        <v>0</v>
      </c>
      <c r="CQ766" s="71"/>
      <c r="CR766" s="71"/>
      <c r="CS766" s="71"/>
      <c r="CT766" s="71"/>
      <c r="CU766" s="71"/>
      <c r="CV766" s="71"/>
      <c r="CW766" s="71"/>
      <c r="CX766" s="71"/>
      <c r="CY766" s="71"/>
      <c r="CZ766" s="71"/>
      <c r="DA766" s="71"/>
      <c r="DB766" s="190">
        <f t="shared" si="472"/>
        <v>0</v>
      </c>
      <c r="DC766" s="71">
        <f t="shared" si="466"/>
        <v>0</v>
      </c>
      <c r="DD766" s="71"/>
      <c r="DE766" s="71"/>
      <c r="DF766" s="71"/>
      <c r="DG766" s="190">
        <f t="shared" si="467"/>
        <v>0</v>
      </c>
      <c r="DH766" s="71">
        <f t="shared" si="468"/>
        <v>0</v>
      </c>
      <c r="DI766" s="71"/>
      <c r="DJ766" s="71"/>
      <c r="DK766" s="71"/>
      <c r="DL766" s="71"/>
      <c r="DM766" s="71"/>
      <c r="DN766" s="71"/>
      <c r="DO766" s="71"/>
      <c r="DP766" s="71"/>
      <c r="DQ766" s="71"/>
      <c r="DR766" s="71"/>
      <c r="DS766" s="71"/>
      <c r="DT766" s="71"/>
      <c r="DU766" s="71"/>
      <c r="DV766" s="71"/>
      <c r="DW766" s="71"/>
      <c r="DX766" s="71"/>
      <c r="DY766" s="71"/>
      <c r="DZ766" s="71"/>
      <c r="EA766" s="71"/>
      <c r="EB766" s="71"/>
      <c r="EC766" s="71"/>
      <c r="ED766" s="71"/>
      <c r="EE766" s="71"/>
      <c r="EF766" s="71"/>
      <c r="EG766" s="71"/>
      <c r="EH766" s="71"/>
      <c r="EI766" s="74"/>
      <c r="EJ766" s="74"/>
      <c r="EK766" s="74"/>
      <c r="EL766" s="74"/>
      <c r="EM766" s="74"/>
      <c r="EN766" s="74"/>
      <c r="EO766" s="74"/>
      <c r="EP766" s="74"/>
      <c r="EQ766" s="74"/>
      <c r="ER766" s="74"/>
      <c r="ES766" s="74"/>
      <c r="ET766" s="74"/>
      <c r="EU766" s="74"/>
      <c r="EV766" s="74"/>
      <c r="EW766" s="74"/>
      <c r="EX766" s="74"/>
      <c r="EY766" s="74"/>
      <c r="EZ766" s="74"/>
      <c r="FA766" s="74"/>
      <c r="FB766" s="74"/>
    </row>
    <row r="767" spans="2:158" s="69" customFormat="1">
      <c r="B767" s="76"/>
      <c r="C767" s="77" t="s">
        <v>390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2"/>
      <c r="P767" s="71"/>
      <c r="Q767" s="71"/>
      <c r="R767" s="71"/>
      <c r="S767" s="71"/>
      <c r="T767" s="71"/>
      <c r="U767" s="71"/>
      <c r="V767" s="71"/>
      <c r="W767" s="71"/>
      <c r="X767" s="71"/>
      <c r="Y767" s="73">
        <v>4</v>
      </c>
      <c r="Z767" s="73"/>
      <c r="AA767" s="73"/>
      <c r="AB767" s="73"/>
      <c r="AC767" s="73"/>
      <c r="AD767" s="73"/>
      <c r="AE767" s="73"/>
      <c r="AF767" s="447">
        <f>SUM(AS767:AU767,AY767,BA767:BB767,BG767:BL767)</f>
        <v>425</v>
      </c>
      <c r="AG767" s="71"/>
      <c r="AH767" s="71"/>
      <c r="AI767" s="71"/>
      <c r="AJ767" s="71"/>
      <c r="AK767" s="71"/>
      <c r="AL767" s="71"/>
      <c r="AM767" s="71"/>
      <c r="AN767" s="71"/>
      <c r="AO767" s="71">
        <v>174</v>
      </c>
      <c r="AP767" s="71"/>
      <c r="AQ767" s="71"/>
      <c r="AR767" s="71"/>
      <c r="AS767" s="447">
        <f t="shared" si="469"/>
        <v>174</v>
      </c>
      <c r="AT767" s="455"/>
      <c r="AU767" s="450"/>
      <c r="AV767" s="71"/>
      <c r="AW767" s="71"/>
      <c r="AX767" s="71"/>
      <c r="AY767" s="455">
        <v>187</v>
      </c>
      <c r="AZ767" s="71">
        <v>184</v>
      </c>
      <c r="BA767" s="455"/>
      <c r="BB767" s="447"/>
      <c r="BC767" s="71"/>
      <c r="BD767" s="71"/>
      <c r="BE767" s="71"/>
      <c r="BF767" s="71"/>
      <c r="BG767" s="455"/>
      <c r="BH767" s="455">
        <v>54</v>
      </c>
      <c r="BI767" s="455"/>
      <c r="BJ767" s="455">
        <v>9</v>
      </c>
      <c r="BK767" s="455"/>
      <c r="BL767" s="450">
        <f t="shared" si="470"/>
        <v>1</v>
      </c>
      <c r="BM767" s="71"/>
      <c r="BN767" s="71"/>
      <c r="BO767" s="71"/>
      <c r="BP767" s="71">
        <v>1</v>
      </c>
      <c r="BQ767" s="450">
        <f t="shared" si="465"/>
        <v>251</v>
      </c>
      <c r="BR767" s="71"/>
      <c r="BS767" s="71"/>
      <c r="BT767" s="71"/>
      <c r="BU767" s="71"/>
      <c r="BV767" s="71"/>
      <c r="BW767" s="71"/>
      <c r="BX767" s="71"/>
      <c r="BY767" s="71"/>
      <c r="BZ767" s="71"/>
      <c r="CA767" s="71"/>
      <c r="CB767" s="71"/>
      <c r="CC767" s="71"/>
      <c r="CD767" s="71"/>
      <c r="CE767" s="71"/>
      <c r="CF767" s="71"/>
      <c r="CG767" s="71"/>
      <c r="CH767" s="71"/>
      <c r="CI767" s="71"/>
      <c r="CJ767" s="71"/>
      <c r="CK767" s="71"/>
      <c r="CL767" s="71"/>
      <c r="CM767" s="71"/>
      <c r="CN767" s="71"/>
      <c r="CO767" s="71"/>
      <c r="CP767" s="190">
        <f t="shared" si="471"/>
        <v>0</v>
      </c>
      <c r="CQ767" s="71"/>
      <c r="CR767" s="71"/>
      <c r="CS767" s="71"/>
      <c r="CT767" s="71"/>
      <c r="CU767" s="71"/>
      <c r="CV767" s="71"/>
      <c r="CW767" s="71"/>
      <c r="CX767" s="71"/>
      <c r="CY767" s="71"/>
      <c r="CZ767" s="71"/>
      <c r="DA767" s="71"/>
      <c r="DB767" s="190">
        <f t="shared" si="472"/>
        <v>0</v>
      </c>
      <c r="DC767" s="71">
        <f t="shared" si="466"/>
        <v>0</v>
      </c>
      <c r="DD767" s="71"/>
      <c r="DE767" s="71"/>
      <c r="DF767" s="71"/>
      <c r="DG767" s="190">
        <f t="shared" si="467"/>
        <v>0</v>
      </c>
      <c r="DH767" s="71">
        <f t="shared" si="468"/>
        <v>0</v>
      </c>
      <c r="DI767" s="71"/>
      <c r="DJ767" s="71"/>
      <c r="DK767" s="71"/>
      <c r="DL767" s="71"/>
      <c r="DM767" s="71"/>
      <c r="DN767" s="71"/>
      <c r="DO767" s="71"/>
      <c r="DP767" s="71"/>
      <c r="DQ767" s="71"/>
      <c r="DR767" s="71"/>
      <c r="DS767" s="71"/>
      <c r="DT767" s="71"/>
      <c r="DU767" s="71"/>
      <c r="DV767" s="71"/>
      <c r="DW767" s="71"/>
      <c r="DX767" s="71"/>
      <c r="DY767" s="71"/>
      <c r="DZ767" s="71"/>
      <c r="EA767" s="71"/>
      <c r="EB767" s="71"/>
      <c r="EC767" s="71"/>
      <c r="ED767" s="71"/>
      <c r="EE767" s="71"/>
      <c r="EF767" s="71"/>
      <c r="EG767" s="71"/>
      <c r="EH767" s="71"/>
      <c r="EI767" s="74"/>
      <c r="EJ767" s="74"/>
      <c r="EK767" s="74"/>
      <c r="EL767" s="74"/>
      <c r="EM767" s="74"/>
      <c r="EN767" s="74"/>
      <c r="EO767" s="74"/>
      <c r="EP767" s="74"/>
      <c r="EQ767" s="74"/>
      <c r="ER767" s="74"/>
      <c r="ES767" s="74"/>
      <c r="ET767" s="74"/>
      <c r="EU767" s="74"/>
      <c r="EV767" s="74"/>
      <c r="EW767" s="74"/>
      <c r="EX767" s="74"/>
      <c r="EY767" s="74"/>
      <c r="EZ767" s="74"/>
      <c r="FA767" s="74"/>
      <c r="FB767" s="74"/>
    </row>
    <row r="768" spans="2:158" s="69" customFormat="1">
      <c r="B768" s="76"/>
      <c r="C768" s="77" t="s">
        <v>391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2"/>
      <c r="P768" s="71"/>
      <c r="Q768" s="71"/>
      <c r="R768" s="71"/>
      <c r="S768" s="71"/>
      <c r="T768" s="71"/>
      <c r="U768" s="71"/>
      <c r="V768" s="71"/>
      <c r="W768" s="71"/>
      <c r="X768" s="71"/>
      <c r="Y768" s="73">
        <v>4</v>
      </c>
      <c r="Z768" s="73"/>
      <c r="AA768" s="73"/>
      <c r="AB768" s="73"/>
      <c r="AC768" s="73"/>
      <c r="AD768" s="73"/>
      <c r="AE768" s="73"/>
      <c r="AF768" s="447">
        <f t="shared" si="446"/>
        <v>734</v>
      </c>
      <c r="AG768" s="71">
        <v>5</v>
      </c>
      <c r="AH768" s="71"/>
      <c r="AI768" s="71"/>
      <c r="AJ768" s="71"/>
      <c r="AK768" s="71"/>
      <c r="AL768" s="71"/>
      <c r="AM768" s="71"/>
      <c r="AN768" s="71"/>
      <c r="AO768" s="71">
        <v>297</v>
      </c>
      <c r="AP768" s="71"/>
      <c r="AQ768" s="71"/>
      <c r="AR768" s="71"/>
      <c r="AS768" s="447">
        <f t="shared" si="469"/>
        <v>302</v>
      </c>
      <c r="AT768" s="455"/>
      <c r="AU768" s="450">
        <v>129</v>
      </c>
      <c r="AV768" s="71">
        <v>129</v>
      </c>
      <c r="AW768" s="71"/>
      <c r="AX768" s="71"/>
      <c r="AY768" s="455">
        <v>131</v>
      </c>
      <c r="AZ768" s="71">
        <v>85</v>
      </c>
      <c r="BA768" s="455">
        <v>3</v>
      </c>
      <c r="BB768" s="447">
        <f>SUM(BF768,BC768:BD768)</f>
        <v>12</v>
      </c>
      <c r="BC768" s="71">
        <v>6</v>
      </c>
      <c r="BD768" s="71">
        <v>5</v>
      </c>
      <c r="BE768" s="71">
        <v>5</v>
      </c>
      <c r="BF768" s="71">
        <v>1</v>
      </c>
      <c r="BG768" s="455"/>
      <c r="BH768" s="455">
        <v>99</v>
      </c>
      <c r="BI768" s="455"/>
      <c r="BJ768" s="455">
        <v>40</v>
      </c>
      <c r="BK768" s="455"/>
      <c r="BL768" s="450">
        <f t="shared" si="470"/>
        <v>18</v>
      </c>
      <c r="BM768" s="71"/>
      <c r="BN768" s="71"/>
      <c r="BO768" s="71"/>
      <c r="BP768" s="71">
        <v>18</v>
      </c>
      <c r="BQ768" s="450">
        <f t="shared" si="465"/>
        <v>432</v>
      </c>
      <c r="BR768" s="71"/>
      <c r="BS768" s="71"/>
      <c r="BT768" s="71"/>
      <c r="BU768" s="71"/>
      <c r="BV768" s="71"/>
      <c r="BW768" s="71"/>
      <c r="BX768" s="71"/>
      <c r="BY768" s="71"/>
      <c r="BZ768" s="71"/>
      <c r="CA768" s="71"/>
      <c r="CB768" s="71"/>
      <c r="CC768" s="71"/>
      <c r="CD768" s="71"/>
      <c r="CE768" s="71"/>
      <c r="CF768" s="71"/>
      <c r="CG768" s="71"/>
      <c r="CH768" s="71"/>
      <c r="CI768" s="71"/>
      <c r="CJ768" s="71"/>
      <c r="CK768" s="71"/>
      <c r="CL768" s="71"/>
      <c r="CM768" s="71"/>
      <c r="CN768" s="71"/>
      <c r="CO768" s="71"/>
      <c r="CP768" s="190">
        <f t="shared" si="471"/>
        <v>0</v>
      </c>
      <c r="CQ768" s="71"/>
      <c r="CR768" s="71"/>
      <c r="CS768" s="71"/>
      <c r="CT768" s="71"/>
      <c r="CU768" s="71"/>
      <c r="CV768" s="71"/>
      <c r="CW768" s="71"/>
      <c r="CX768" s="71"/>
      <c r="CY768" s="71"/>
      <c r="CZ768" s="71"/>
      <c r="DA768" s="71"/>
      <c r="DB768" s="190">
        <f t="shared" si="472"/>
        <v>0</v>
      </c>
      <c r="DC768" s="71">
        <f t="shared" si="466"/>
        <v>0</v>
      </c>
      <c r="DD768" s="71"/>
      <c r="DE768" s="71"/>
      <c r="DF768" s="71"/>
      <c r="DG768" s="190">
        <f t="shared" si="467"/>
        <v>0</v>
      </c>
      <c r="DH768" s="71">
        <f t="shared" si="468"/>
        <v>0</v>
      </c>
      <c r="DI768" s="71"/>
      <c r="DJ768" s="71"/>
      <c r="DK768" s="71"/>
      <c r="DL768" s="71"/>
      <c r="DM768" s="71"/>
      <c r="DN768" s="71"/>
      <c r="DO768" s="71"/>
      <c r="DP768" s="71"/>
      <c r="DQ768" s="71"/>
      <c r="DR768" s="71"/>
      <c r="DS768" s="71"/>
      <c r="DT768" s="71"/>
      <c r="DU768" s="71"/>
      <c r="DV768" s="71"/>
      <c r="DW768" s="71"/>
      <c r="DX768" s="71"/>
      <c r="DY768" s="71"/>
      <c r="DZ768" s="71"/>
      <c r="EA768" s="71"/>
      <c r="EB768" s="71"/>
      <c r="EC768" s="71"/>
      <c r="ED768" s="71"/>
      <c r="EE768" s="71"/>
      <c r="EF768" s="71"/>
      <c r="EG768" s="71"/>
      <c r="EH768" s="71"/>
      <c r="EI768" s="74"/>
      <c r="EJ768" s="74"/>
      <c r="EK768" s="74"/>
      <c r="EL768" s="74"/>
      <c r="EM768" s="74"/>
      <c r="EN768" s="74"/>
      <c r="EO768" s="74"/>
      <c r="EP768" s="74"/>
      <c r="EQ768" s="74"/>
      <c r="ER768" s="74"/>
      <c r="ES768" s="74"/>
      <c r="ET768" s="74"/>
      <c r="EU768" s="74"/>
      <c r="EV768" s="74"/>
      <c r="EW768" s="74"/>
      <c r="EX768" s="74"/>
      <c r="EY768" s="74"/>
      <c r="EZ768" s="74"/>
      <c r="FA768" s="74"/>
      <c r="FB768" s="74"/>
    </row>
    <row r="769" spans="2:158" s="69" customFormat="1">
      <c r="B769" s="76"/>
      <c r="C769" s="77" t="s">
        <v>392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2"/>
      <c r="P769" s="71"/>
      <c r="Q769" s="71"/>
      <c r="R769" s="71"/>
      <c r="S769" s="71"/>
      <c r="T769" s="71"/>
      <c r="U769" s="71"/>
      <c r="V769" s="71"/>
      <c r="W769" s="71"/>
      <c r="X769" s="71"/>
      <c r="Y769" s="73">
        <v>1</v>
      </c>
      <c r="Z769" s="73"/>
      <c r="AA769" s="73"/>
      <c r="AB769" s="73"/>
      <c r="AC769" s="73"/>
      <c r="AD769" s="73"/>
      <c r="AE769" s="73"/>
      <c r="AF769" s="447">
        <f t="shared" si="446"/>
        <v>1203</v>
      </c>
      <c r="AG769" s="71">
        <v>8</v>
      </c>
      <c r="AH769" s="71"/>
      <c r="AI769" s="71"/>
      <c r="AJ769" s="71"/>
      <c r="AK769" s="71"/>
      <c r="AL769" s="71"/>
      <c r="AM769" s="71"/>
      <c r="AN769" s="71"/>
      <c r="AO769" s="71">
        <v>476</v>
      </c>
      <c r="AP769" s="71">
        <v>37</v>
      </c>
      <c r="AQ769" s="71"/>
      <c r="AR769" s="71"/>
      <c r="AS769" s="447">
        <f t="shared" si="469"/>
        <v>484</v>
      </c>
      <c r="AT769" s="455"/>
      <c r="AU769" s="450">
        <f>SUM(AV769:AX769)</f>
        <v>357</v>
      </c>
      <c r="AV769" s="71">
        <v>357</v>
      </c>
      <c r="AW769" s="71"/>
      <c r="AX769" s="71"/>
      <c r="AY769" s="455">
        <v>136</v>
      </c>
      <c r="AZ769" s="71">
        <v>129</v>
      </c>
      <c r="BA769" s="455"/>
      <c r="BB769" s="447">
        <f>SUM(BF769,BC769:BD769)</f>
        <v>1</v>
      </c>
      <c r="BC769" s="71"/>
      <c r="BD769" s="71"/>
      <c r="BE769" s="71"/>
      <c r="BF769" s="71">
        <v>1</v>
      </c>
      <c r="BG769" s="455"/>
      <c r="BH769" s="455">
        <v>141</v>
      </c>
      <c r="BI769" s="455"/>
      <c r="BJ769" s="455">
        <v>75</v>
      </c>
      <c r="BK769" s="455"/>
      <c r="BL769" s="450">
        <f t="shared" si="470"/>
        <v>9</v>
      </c>
      <c r="BM769" s="71"/>
      <c r="BN769" s="71"/>
      <c r="BO769" s="71"/>
      <c r="BP769" s="71">
        <v>9</v>
      </c>
      <c r="BQ769" s="450">
        <f t="shared" si="465"/>
        <v>719</v>
      </c>
      <c r="BR769" s="71"/>
      <c r="BS769" s="71"/>
      <c r="BT769" s="71"/>
      <c r="BU769" s="71"/>
      <c r="BV769" s="71"/>
      <c r="BW769" s="71"/>
      <c r="BX769" s="71"/>
      <c r="BY769" s="71"/>
      <c r="BZ769" s="71"/>
      <c r="CA769" s="71"/>
      <c r="CB769" s="71"/>
      <c r="CC769" s="71"/>
      <c r="CD769" s="71"/>
      <c r="CE769" s="71"/>
      <c r="CF769" s="71"/>
      <c r="CG769" s="71"/>
      <c r="CH769" s="71"/>
      <c r="CI769" s="71"/>
      <c r="CJ769" s="71"/>
      <c r="CK769" s="71"/>
      <c r="CL769" s="71"/>
      <c r="CM769" s="71"/>
      <c r="CN769" s="71"/>
      <c r="CO769" s="71"/>
      <c r="CP769" s="190">
        <f t="shared" si="471"/>
        <v>0</v>
      </c>
      <c r="CQ769" s="71"/>
      <c r="CR769" s="71"/>
      <c r="CS769" s="71"/>
      <c r="CT769" s="71"/>
      <c r="CU769" s="71"/>
      <c r="CV769" s="71"/>
      <c r="CW769" s="71"/>
      <c r="CX769" s="71"/>
      <c r="CY769" s="71"/>
      <c r="CZ769" s="71"/>
      <c r="DA769" s="71"/>
      <c r="DB769" s="190">
        <f t="shared" si="472"/>
        <v>0</v>
      </c>
      <c r="DC769" s="71">
        <f t="shared" si="466"/>
        <v>0</v>
      </c>
      <c r="DD769" s="71"/>
      <c r="DE769" s="71"/>
      <c r="DF769" s="71"/>
      <c r="DG769" s="190">
        <f t="shared" si="467"/>
        <v>0</v>
      </c>
      <c r="DH769" s="71">
        <f t="shared" si="468"/>
        <v>0</v>
      </c>
      <c r="DI769" s="71"/>
      <c r="DJ769" s="71"/>
      <c r="DK769" s="71"/>
      <c r="DL769" s="71"/>
      <c r="DM769" s="71"/>
      <c r="DN769" s="71"/>
      <c r="DO769" s="71"/>
      <c r="DP769" s="71"/>
      <c r="DQ769" s="71"/>
      <c r="DR769" s="71"/>
      <c r="DS769" s="71"/>
      <c r="DT769" s="71"/>
      <c r="DU769" s="71"/>
      <c r="DV769" s="71"/>
      <c r="DW769" s="71"/>
      <c r="DX769" s="71"/>
      <c r="DY769" s="71"/>
      <c r="DZ769" s="71"/>
      <c r="EA769" s="71"/>
      <c r="EB769" s="71"/>
      <c r="EC769" s="71"/>
      <c r="ED769" s="71"/>
      <c r="EE769" s="71"/>
      <c r="EF769" s="71"/>
      <c r="EG769" s="71"/>
      <c r="EH769" s="71"/>
      <c r="EI769" s="74"/>
      <c r="EJ769" s="74"/>
      <c r="EK769" s="74"/>
      <c r="EL769" s="74"/>
      <c r="EM769" s="74"/>
      <c r="EN769" s="74"/>
      <c r="EO769" s="74"/>
      <c r="EP769" s="74"/>
      <c r="EQ769" s="74"/>
      <c r="ER769" s="74"/>
      <c r="ES769" s="74"/>
      <c r="ET769" s="74"/>
      <c r="EU769" s="74"/>
      <c r="EV769" s="74"/>
      <c r="EW769" s="74"/>
      <c r="EX769" s="74"/>
      <c r="EY769" s="74"/>
      <c r="EZ769" s="74"/>
      <c r="FA769" s="74"/>
      <c r="FB769" s="74"/>
    </row>
    <row r="770" spans="2:158" s="69" customFormat="1">
      <c r="B770" s="76"/>
      <c r="C770" s="77" t="s">
        <v>393</v>
      </c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2"/>
      <c r="P770" s="71"/>
      <c r="Q770" s="71"/>
      <c r="R770" s="71"/>
      <c r="S770" s="71"/>
      <c r="T770" s="71"/>
      <c r="U770" s="71"/>
      <c r="V770" s="71"/>
      <c r="W770" s="71"/>
      <c r="X770" s="71"/>
      <c r="Y770" s="73">
        <v>1</v>
      </c>
      <c r="Z770" s="73"/>
      <c r="AA770" s="73"/>
      <c r="AB770" s="73"/>
      <c r="AC770" s="73"/>
      <c r="AD770" s="73"/>
      <c r="AE770" s="73"/>
      <c r="AF770" s="447">
        <f t="shared" si="446"/>
        <v>538</v>
      </c>
      <c r="AG770" s="71"/>
      <c r="AH770" s="71"/>
      <c r="AI770" s="71"/>
      <c r="AJ770" s="71"/>
      <c r="AK770" s="71"/>
      <c r="AL770" s="71"/>
      <c r="AM770" s="71"/>
      <c r="AN770" s="71"/>
      <c r="AO770" s="71">
        <v>219</v>
      </c>
      <c r="AP770" s="71"/>
      <c r="AQ770" s="71"/>
      <c r="AR770" s="71"/>
      <c r="AS770" s="447">
        <f t="shared" si="469"/>
        <v>219</v>
      </c>
      <c r="AT770" s="455"/>
      <c r="AU770" s="450"/>
      <c r="AV770" s="71"/>
      <c r="AW770" s="71"/>
      <c r="AX770" s="71"/>
      <c r="AY770" s="455">
        <v>153</v>
      </c>
      <c r="AZ770" s="71">
        <v>153</v>
      </c>
      <c r="BA770" s="455">
        <v>4</v>
      </c>
      <c r="BB770" s="447">
        <f>SUM(BF770,BC770:BD770)</f>
        <v>3</v>
      </c>
      <c r="BC770" s="71"/>
      <c r="BD770" s="71">
        <v>3</v>
      </c>
      <c r="BE770" s="71"/>
      <c r="BF770" s="71"/>
      <c r="BG770" s="455"/>
      <c r="BH770" s="455">
        <v>70</v>
      </c>
      <c r="BI770" s="455"/>
      <c r="BJ770" s="455">
        <v>86</v>
      </c>
      <c r="BK770" s="455"/>
      <c r="BL770" s="450">
        <f t="shared" si="470"/>
        <v>3</v>
      </c>
      <c r="BM770" s="71"/>
      <c r="BN770" s="71"/>
      <c r="BO770" s="71"/>
      <c r="BP770" s="71">
        <v>3</v>
      </c>
      <c r="BQ770" s="450">
        <f t="shared" si="465"/>
        <v>319</v>
      </c>
      <c r="BR770" s="71"/>
      <c r="BS770" s="71"/>
      <c r="BT770" s="71"/>
      <c r="BU770" s="71"/>
      <c r="BV770" s="71"/>
      <c r="BW770" s="71"/>
      <c r="BX770" s="71"/>
      <c r="BY770" s="71"/>
      <c r="BZ770" s="71"/>
      <c r="CA770" s="71"/>
      <c r="CB770" s="71"/>
      <c r="CC770" s="71"/>
      <c r="CD770" s="71"/>
      <c r="CE770" s="71"/>
      <c r="CF770" s="71"/>
      <c r="CG770" s="71"/>
      <c r="CH770" s="71"/>
      <c r="CI770" s="71"/>
      <c r="CJ770" s="71"/>
      <c r="CK770" s="71"/>
      <c r="CL770" s="71"/>
      <c r="CM770" s="71"/>
      <c r="CN770" s="71"/>
      <c r="CO770" s="71"/>
      <c r="CP770" s="190">
        <f t="shared" si="471"/>
        <v>0</v>
      </c>
      <c r="CQ770" s="71"/>
      <c r="CR770" s="71"/>
      <c r="CS770" s="71"/>
      <c r="CT770" s="71"/>
      <c r="CU770" s="71"/>
      <c r="CV770" s="71"/>
      <c r="CW770" s="71"/>
      <c r="CX770" s="71"/>
      <c r="CY770" s="71"/>
      <c r="CZ770" s="71"/>
      <c r="DA770" s="71"/>
      <c r="DB770" s="190">
        <f t="shared" si="472"/>
        <v>0</v>
      </c>
      <c r="DC770" s="71">
        <f t="shared" si="466"/>
        <v>0</v>
      </c>
      <c r="DD770" s="71"/>
      <c r="DE770" s="71"/>
      <c r="DF770" s="71"/>
      <c r="DG770" s="190">
        <f t="shared" si="467"/>
        <v>0</v>
      </c>
      <c r="DH770" s="71">
        <f t="shared" si="468"/>
        <v>0</v>
      </c>
      <c r="DI770" s="71"/>
      <c r="DJ770" s="71"/>
      <c r="DK770" s="71"/>
      <c r="DL770" s="71"/>
      <c r="DM770" s="71"/>
      <c r="DN770" s="71"/>
      <c r="DO770" s="71"/>
      <c r="DP770" s="71"/>
      <c r="DQ770" s="71"/>
      <c r="DR770" s="71"/>
      <c r="DS770" s="71"/>
      <c r="DT770" s="71"/>
      <c r="DU770" s="71"/>
      <c r="DV770" s="71"/>
      <c r="DW770" s="71"/>
      <c r="DX770" s="71"/>
      <c r="DY770" s="71"/>
      <c r="DZ770" s="71"/>
      <c r="EA770" s="71"/>
      <c r="EB770" s="71"/>
      <c r="EC770" s="71"/>
      <c r="ED770" s="71"/>
      <c r="EE770" s="71"/>
      <c r="EF770" s="71"/>
      <c r="EG770" s="71"/>
      <c r="EH770" s="71"/>
      <c r="EI770" s="74"/>
      <c r="EJ770" s="74"/>
      <c r="EK770" s="74"/>
      <c r="EL770" s="74"/>
      <c r="EM770" s="74"/>
      <c r="EN770" s="74"/>
      <c r="EO770" s="74"/>
      <c r="EP770" s="74"/>
      <c r="EQ770" s="74"/>
      <c r="ER770" s="74"/>
      <c r="ES770" s="74"/>
      <c r="ET770" s="74"/>
      <c r="EU770" s="74"/>
      <c r="EV770" s="74"/>
      <c r="EW770" s="74"/>
      <c r="EX770" s="74"/>
      <c r="EY770" s="74"/>
      <c r="EZ770" s="74"/>
      <c r="FA770" s="74"/>
      <c r="FB770" s="74"/>
    </row>
    <row r="771" spans="2:158" s="69" customFormat="1">
      <c r="B771" s="76"/>
      <c r="C771" s="77" t="s">
        <v>394</v>
      </c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2"/>
      <c r="P771" s="71"/>
      <c r="Q771" s="71"/>
      <c r="R771" s="71"/>
      <c r="S771" s="71"/>
      <c r="T771" s="71"/>
      <c r="U771" s="71"/>
      <c r="V771" s="71"/>
      <c r="W771" s="71"/>
      <c r="X771" s="71"/>
      <c r="Y771" s="73">
        <v>1</v>
      </c>
      <c r="Z771" s="73"/>
      <c r="AA771" s="73"/>
      <c r="AB771" s="73"/>
      <c r="AC771" s="73"/>
      <c r="AD771" s="73"/>
      <c r="AE771" s="73"/>
      <c r="AF771" s="447">
        <f t="shared" si="446"/>
        <v>2311</v>
      </c>
      <c r="AG771" s="71"/>
      <c r="AH771" s="71"/>
      <c r="AI771" s="71"/>
      <c r="AJ771" s="71"/>
      <c r="AK771" s="71">
        <v>12</v>
      </c>
      <c r="AL771" s="71"/>
      <c r="AM771" s="71"/>
      <c r="AN771" s="71"/>
      <c r="AO771" s="71">
        <v>190</v>
      </c>
      <c r="AP771" s="71"/>
      <c r="AQ771" s="71">
        <v>52</v>
      </c>
      <c r="AR771" s="71"/>
      <c r="AS771" s="447">
        <f t="shared" si="469"/>
        <v>202</v>
      </c>
      <c r="AT771" s="455"/>
      <c r="AU771" s="450"/>
      <c r="AV771" s="71"/>
      <c r="AW771" s="71"/>
      <c r="AX771" s="71"/>
      <c r="AY771" s="455">
        <v>369</v>
      </c>
      <c r="AZ771" s="71">
        <v>369</v>
      </c>
      <c r="BA771" s="455">
        <v>14</v>
      </c>
      <c r="BB771" s="447"/>
      <c r="BC771" s="71"/>
      <c r="BD771" s="71"/>
      <c r="BE771" s="71"/>
      <c r="BF771" s="71"/>
      <c r="BG771" s="455"/>
      <c r="BH771" s="455">
        <v>980</v>
      </c>
      <c r="BI771" s="455"/>
      <c r="BJ771" s="455">
        <v>121</v>
      </c>
      <c r="BK771" s="455"/>
      <c r="BL771" s="450">
        <f t="shared" si="470"/>
        <v>625</v>
      </c>
      <c r="BM771" s="71"/>
      <c r="BN771" s="71"/>
      <c r="BO771" s="71"/>
      <c r="BP771" s="71">
        <v>625</v>
      </c>
      <c r="BQ771" s="450">
        <f t="shared" si="465"/>
        <v>2109</v>
      </c>
      <c r="BR771" s="71"/>
      <c r="BS771" s="71"/>
      <c r="BT771" s="71"/>
      <c r="BU771" s="71"/>
      <c r="BV771" s="71"/>
      <c r="BW771" s="71"/>
      <c r="BX771" s="71"/>
      <c r="BY771" s="71"/>
      <c r="BZ771" s="71"/>
      <c r="CA771" s="71"/>
      <c r="CB771" s="71"/>
      <c r="CC771" s="71"/>
      <c r="CD771" s="71"/>
      <c r="CE771" s="71"/>
      <c r="CF771" s="71"/>
      <c r="CG771" s="71"/>
      <c r="CH771" s="71"/>
      <c r="CI771" s="71"/>
      <c r="CJ771" s="71"/>
      <c r="CK771" s="71"/>
      <c r="CL771" s="71"/>
      <c r="CM771" s="71"/>
      <c r="CN771" s="71"/>
      <c r="CO771" s="71"/>
      <c r="CP771" s="190">
        <f t="shared" si="471"/>
        <v>0</v>
      </c>
      <c r="CQ771" s="71"/>
      <c r="CR771" s="71"/>
      <c r="CS771" s="71"/>
      <c r="CT771" s="71"/>
      <c r="CU771" s="71"/>
      <c r="CV771" s="71"/>
      <c r="CW771" s="71"/>
      <c r="CX771" s="71"/>
      <c r="CY771" s="71"/>
      <c r="CZ771" s="71"/>
      <c r="DA771" s="71"/>
      <c r="DB771" s="190">
        <f t="shared" si="472"/>
        <v>0</v>
      </c>
      <c r="DC771" s="71">
        <f t="shared" si="466"/>
        <v>0</v>
      </c>
      <c r="DD771" s="71"/>
      <c r="DE771" s="71"/>
      <c r="DF771" s="71"/>
      <c r="DG771" s="190">
        <f t="shared" si="467"/>
        <v>0</v>
      </c>
      <c r="DH771" s="71">
        <f t="shared" si="468"/>
        <v>0</v>
      </c>
      <c r="DI771" s="71"/>
      <c r="DJ771" s="71"/>
      <c r="DK771" s="71"/>
      <c r="DL771" s="71"/>
      <c r="DM771" s="71"/>
      <c r="DN771" s="71"/>
      <c r="DO771" s="71"/>
      <c r="DP771" s="71"/>
      <c r="DQ771" s="71"/>
      <c r="DR771" s="71"/>
      <c r="DS771" s="71"/>
      <c r="DT771" s="71"/>
      <c r="DU771" s="71"/>
      <c r="DV771" s="71"/>
      <c r="DW771" s="71"/>
      <c r="DX771" s="71"/>
      <c r="DY771" s="71"/>
      <c r="DZ771" s="71"/>
      <c r="EA771" s="71"/>
      <c r="EB771" s="71"/>
      <c r="EC771" s="71"/>
      <c r="ED771" s="71"/>
      <c r="EE771" s="71"/>
      <c r="EF771" s="71"/>
      <c r="EG771" s="71"/>
      <c r="EH771" s="71"/>
      <c r="EI771" s="74"/>
      <c r="EJ771" s="74"/>
      <c r="EK771" s="74"/>
      <c r="EL771" s="74"/>
      <c r="EM771" s="74"/>
      <c r="EN771" s="74"/>
      <c r="EO771" s="74"/>
      <c r="EP771" s="74"/>
      <c r="EQ771" s="74"/>
      <c r="ER771" s="74"/>
      <c r="ES771" s="74"/>
      <c r="ET771" s="74"/>
      <c r="EU771" s="74"/>
      <c r="EV771" s="74"/>
      <c r="EW771" s="74"/>
      <c r="EX771" s="74"/>
      <c r="EY771" s="74"/>
      <c r="EZ771" s="74"/>
      <c r="FA771" s="74"/>
      <c r="FB771" s="74"/>
    </row>
    <row r="772" spans="2:158" s="69" customFormat="1">
      <c r="B772" s="76"/>
      <c r="C772" s="77" t="s">
        <v>395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2"/>
      <c r="P772" s="71"/>
      <c r="Q772" s="71"/>
      <c r="R772" s="71"/>
      <c r="S772" s="71"/>
      <c r="T772" s="71"/>
      <c r="U772" s="71"/>
      <c r="V772" s="71"/>
      <c r="W772" s="71"/>
      <c r="X772" s="71"/>
      <c r="Y772" s="73">
        <v>5</v>
      </c>
      <c r="Z772" s="73"/>
      <c r="AA772" s="73"/>
      <c r="AB772" s="73"/>
      <c r="AC772" s="73"/>
      <c r="AD772" s="73"/>
      <c r="AE772" s="73"/>
      <c r="AF772" s="447">
        <f t="shared" si="446"/>
        <v>1061</v>
      </c>
      <c r="AG772" s="71"/>
      <c r="AH772" s="71"/>
      <c r="AI772" s="71"/>
      <c r="AJ772" s="71"/>
      <c r="AK772" s="71"/>
      <c r="AL772" s="71"/>
      <c r="AM772" s="71"/>
      <c r="AN772" s="71"/>
      <c r="AO772" s="71">
        <v>426</v>
      </c>
      <c r="AP772" s="71"/>
      <c r="AQ772" s="71">
        <v>426</v>
      </c>
      <c r="AR772" s="71"/>
      <c r="AS772" s="447">
        <f t="shared" si="469"/>
        <v>426</v>
      </c>
      <c r="AT772" s="455"/>
      <c r="AU772" s="450"/>
      <c r="AV772" s="71"/>
      <c r="AW772" s="71"/>
      <c r="AX772" s="71"/>
      <c r="AY772" s="455">
        <v>507</v>
      </c>
      <c r="AZ772" s="71">
        <v>507</v>
      </c>
      <c r="BA772" s="455"/>
      <c r="BB772" s="447"/>
      <c r="BC772" s="71"/>
      <c r="BD772" s="71"/>
      <c r="BE772" s="71"/>
      <c r="BF772" s="71"/>
      <c r="BG772" s="455"/>
      <c r="BH772" s="455">
        <v>85</v>
      </c>
      <c r="BI772" s="455"/>
      <c r="BJ772" s="455">
        <v>41</v>
      </c>
      <c r="BK772" s="455"/>
      <c r="BL772" s="450">
        <f t="shared" si="470"/>
        <v>2</v>
      </c>
      <c r="BM772" s="71"/>
      <c r="BN772" s="71"/>
      <c r="BO772" s="71"/>
      <c r="BP772" s="71">
        <v>2</v>
      </c>
      <c r="BQ772" s="450">
        <f t="shared" si="465"/>
        <v>635</v>
      </c>
      <c r="BR772" s="71"/>
      <c r="BS772" s="71"/>
      <c r="BT772" s="71"/>
      <c r="BU772" s="71"/>
      <c r="BV772" s="71"/>
      <c r="BW772" s="71"/>
      <c r="BX772" s="71"/>
      <c r="BY772" s="71"/>
      <c r="BZ772" s="71"/>
      <c r="CA772" s="71"/>
      <c r="CB772" s="71"/>
      <c r="CC772" s="71"/>
      <c r="CD772" s="71"/>
      <c r="CE772" s="71"/>
      <c r="CF772" s="71"/>
      <c r="CG772" s="71"/>
      <c r="CH772" s="71"/>
      <c r="CI772" s="71"/>
      <c r="CJ772" s="71"/>
      <c r="CK772" s="71"/>
      <c r="CL772" s="71"/>
      <c r="CM772" s="71"/>
      <c r="CN772" s="71"/>
      <c r="CO772" s="71"/>
      <c r="CP772" s="190">
        <f t="shared" si="471"/>
        <v>0</v>
      </c>
      <c r="CQ772" s="71"/>
      <c r="CR772" s="71"/>
      <c r="CS772" s="71"/>
      <c r="CT772" s="71"/>
      <c r="CU772" s="71"/>
      <c r="CV772" s="71"/>
      <c r="CW772" s="71"/>
      <c r="CX772" s="71"/>
      <c r="CY772" s="71"/>
      <c r="CZ772" s="71"/>
      <c r="DA772" s="71"/>
      <c r="DB772" s="190">
        <f t="shared" si="472"/>
        <v>0</v>
      </c>
      <c r="DC772" s="71">
        <f t="shared" si="466"/>
        <v>0</v>
      </c>
      <c r="DD772" s="71"/>
      <c r="DE772" s="71"/>
      <c r="DF772" s="71"/>
      <c r="DG772" s="190">
        <f t="shared" si="467"/>
        <v>0</v>
      </c>
      <c r="DH772" s="71">
        <f t="shared" si="468"/>
        <v>0</v>
      </c>
      <c r="DI772" s="71"/>
      <c r="DJ772" s="71"/>
      <c r="DK772" s="71"/>
      <c r="DL772" s="71"/>
      <c r="DM772" s="71"/>
      <c r="DN772" s="71"/>
      <c r="DO772" s="71"/>
      <c r="DP772" s="71"/>
      <c r="DQ772" s="71"/>
      <c r="DR772" s="71"/>
      <c r="DS772" s="71"/>
      <c r="DT772" s="71"/>
      <c r="DU772" s="71"/>
      <c r="DV772" s="71"/>
      <c r="DW772" s="71"/>
      <c r="DX772" s="71"/>
      <c r="DY772" s="71"/>
      <c r="DZ772" s="71"/>
      <c r="EA772" s="71"/>
      <c r="EB772" s="71"/>
      <c r="EC772" s="71"/>
      <c r="ED772" s="71"/>
      <c r="EE772" s="71"/>
      <c r="EF772" s="71"/>
      <c r="EG772" s="71"/>
      <c r="EH772" s="71"/>
      <c r="EI772" s="74"/>
      <c r="EJ772" s="74"/>
      <c r="EK772" s="74"/>
      <c r="EL772" s="74"/>
      <c r="EM772" s="74"/>
      <c r="EN772" s="74"/>
      <c r="EO772" s="74"/>
      <c r="EP772" s="74"/>
      <c r="EQ772" s="74"/>
      <c r="ER772" s="74"/>
      <c r="ES772" s="74"/>
      <c r="ET772" s="74"/>
      <c r="EU772" s="74"/>
      <c r="EV772" s="74"/>
      <c r="EW772" s="74"/>
      <c r="EX772" s="74"/>
      <c r="EY772" s="74"/>
      <c r="EZ772" s="74"/>
      <c r="FA772" s="74"/>
      <c r="FB772" s="74"/>
    </row>
    <row r="773" spans="2:158" s="69" customFormat="1">
      <c r="B773" s="76"/>
      <c r="C773" s="77" t="s">
        <v>396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2"/>
      <c r="P773" s="71"/>
      <c r="Q773" s="71"/>
      <c r="R773" s="71"/>
      <c r="S773" s="71"/>
      <c r="T773" s="71"/>
      <c r="U773" s="71"/>
      <c r="V773" s="71"/>
      <c r="W773" s="71"/>
      <c r="X773" s="71"/>
      <c r="Y773" s="73">
        <v>6</v>
      </c>
      <c r="Z773" s="73"/>
      <c r="AA773" s="73"/>
      <c r="AB773" s="73"/>
      <c r="AC773" s="73"/>
      <c r="AD773" s="73"/>
      <c r="AE773" s="73"/>
      <c r="AF773" s="447">
        <f t="shared" si="446"/>
        <v>29</v>
      </c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447">
        <f t="shared" si="469"/>
        <v>0</v>
      </c>
      <c r="AT773" s="455"/>
      <c r="AU773" s="450"/>
      <c r="AV773" s="71"/>
      <c r="AW773" s="71"/>
      <c r="AX773" s="71"/>
      <c r="AY773" s="455"/>
      <c r="AZ773" s="71"/>
      <c r="BA773" s="455"/>
      <c r="BB773" s="447"/>
      <c r="BC773" s="71"/>
      <c r="BD773" s="71"/>
      <c r="BE773" s="71"/>
      <c r="BF773" s="71"/>
      <c r="BG773" s="455"/>
      <c r="BH773" s="455">
        <v>28</v>
      </c>
      <c r="BI773" s="455"/>
      <c r="BJ773" s="455">
        <v>1</v>
      </c>
      <c r="BK773" s="455"/>
      <c r="BL773" s="450">
        <f t="shared" si="470"/>
        <v>0</v>
      </c>
      <c r="BM773" s="71"/>
      <c r="BN773" s="71"/>
      <c r="BO773" s="71"/>
      <c r="BP773" s="71"/>
      <c r="BQ773" s="450">
        <f t="shared" si="465"/>
        <v>29</v>
      </c>
      <c r="BR773" s="71"/>
      <c r="BS773" s="71"/>
      <c r="BT773" s="71"/>
      <c r="BU773" s="71"/>
      <c r="BV773" s="71"/>
      <c r="BW773" s="71"/>
      <c r="BX773" s="71"/>
      <c r="BY773" s="71"/>
      <c r="BZ773" s="71"/>
      <c r="CA773" s="71"/>
      <c r="CB773" s="71"/>
      <c r="CC773" s="71"/>
      <c r="CD773" s="71"/>
      <c r="CE773" s="71"/>
      <c r="CF773" s="71"/>
      <c r="CG773" s="71"/>
      <c r="CH773" s="71"/>
      <c r="CI773" s="71"/>
      <c r="CJ773" s="71"/>
      <c r="CK773" s="71"/>
      <c r="CL773" s="71"/>
      <c r="CM773" s="71"/>
      <c r="CN773" s="71"/>
      <c r="CO773" s="71"/>
      <c r="CP773" s="190">
        <f t="shared" si="471"/>
        <v>0</v>
      </c>
      <c r="CQ773" s="71"/>
      <c r="CR773" s="71"/>
      <c r="CS773" s="71"/>
      <c r="CT773" s="71"/>
      <c r="CU773" s="71"/>
      <c r="CV773" s="71"/>
      <c r="CW773" s="71"/>
      <c r="CX773" s="71"/>
      <c r="CY773" s="71"/>
      <c r="CZ773" s="71"/>
      <c r="DA773" s="71"/>
      <c r="DB773" s="190">
        <f t="shared" si="472"/>
        <v>0</v>
      </c>
      <c r="DC773" s="71">
        <f t="shared" si="466"/>
        <v>0</v>
      </c>
      <c r="DD773" s="71"/>
      <c r="DE773" s="71"/>
      <c r="DF773" s="71"/>
      <c r="DG773" s="190">
        <f t="shared" si="467"/>
        <v>0</v>
      </c>
      <c r="DH773" s="71">
        <f t="shared" si="468"/>
        <v>0</v>
      </c>
      <c r="DI773" s="71"/>
      <c r="DJ773" s="71"/>
      <c r="DK773" s="71"/>
      <c r="DL773" s="71"/>
      <c r="DM773" s="71"/>
      <c r="DN773" s="71"/>
      <c r="DO773" s="71"/>
      <c r="DP773" s="71"/>
      <c r="DQ773" s="71"/>
      <c r="DR773" s="71"/>
      <c r="DS773" s="71"/>
      <c r="DT773" s="71"/>
      <c r="DU773" s="71"/>
      <c r="DV773" s="71"/>
      <c r="DW773" s="71"/>
      <c r="DX773" s="71"/>
      <c r="DY773" s="71"/>
      <c r="DZ773" s="71"/>
      <c r="EA773" s="71"/>
      <c r="EB773" s="71"/>
      <c r="EC773" s="71"/>
      <c r="ED773" s="71"/>
      <c r="EE773" s="71"/>
      <c r="EF773" s="71"/>
      <c r="EG773" s="71"/>
      <c r="EH773" s="71"/>
      <c r="EI773" s="74"/>
      <c r="EJ773" s="74"/>
      <c r="EK773" s="74"/>
      <c r="EL773" s="74"/>
      <c r="EM773" s="74"/>
      <c r="EN773" s="74"/>
      <c r="EO773" s="74"/>
      <c r="EP773" s="74"/>
      <c r="EQ773" s="74"/>
      <c r="ER773" s="74"/>
      <c r="ES773" s="74"/>
      <c r="ET773" s="74"/>
      <c r="EU773" s="74"/>
      <c r="EV773" s="74"/>
      <c r="EW773" s="74"/>
      <c r="EX773" s="74"/>
      <c r="EY773" s="74"/>
      <c r="EZ773" s="74"/>
      <c r="FA773" s="74"/>
      <c r="FB773" s="74"/>
    </row>
    <row r="774" spans="2:158" s="69" customFormat="1">
      <c r="B774" s="76"/>
      <c r="C774" s="77" t="s">
        <v>397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2"/>
      <c r="P774" s="71"/>
      <c r="Q774" s="71"/>
      <c r="R774" s="71"/>
      <c r="S774" s="71"/>
      <c r="T774" s="71"/>
      <c r="U774" s="71"/>
      <c r="V774" s="71"/>
      <c r="W774" s="71"/>
      <c r="X774" s="71"/>
      <c r="Y774" s="73"/>
      <c r="Z774" s="73"/>
      <c r="AA774" s="73"/>
      <c r="AB774" s="73"/>
      <c r="AC774" s="73"/>
      <c r="AD774" s="73"/>
      <c r="AE774" s="73"/>
      <c r="AF774" s="447">
        <f t="shared" si="446"/>
        <v>0</v>
      </c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447">
        <f t="shared" si="469"/>
        <v>0</v>
      </c>
      <c r="AT774" s="455"/>
      <c r="AU774" s="450"/>
      <c r="AV774" s="71"/>
      <c r="AW774" s="71"/>
      <c r="AX774" s="71"/>
      <c r="AY774" s="455"/>
      <c r="AZ774" s="71"/>
      <c r="BA774" s="455"/>
      <c r="BB774" s="447"/>
      <c r="BC774" s="71"/>
      <c r="BD774" s="71"/>
      <c r="BE774" s="71"/>
      <c r="BF774" s="71"/>
      <c r="BG774" s="455"/>
      <c r="BH774" s="455"/>
      <c r="BI774" s="455"/>
      <c r="BJ774" s="455"/>
      <c r="BK774" s="455"/>
      <c r="BL774" s="450">
        <f t="shared" si="470"/>
        <v>0</v>
      </c>
      <c r="BM774" s="71"/>
      <c r="BN774" s="71"/>
      <c r="BO774" s="71"/>
      <c r="BP774" s="71"/>
      <c r="BQ774" s="450">
        <f t="shared" si="465"/>
        <v>0</v>
      </c>
      <c r="BR774" s="71"/>
      <c r="BS774" s="71"/>
      <c r="BT774" s="71"/>
      <c r="BU774" s="71"/>
      <c r="BV774" s="71"/>
      <c r="BW774" s="71"/>
      <c r="BX774" s="71"/>
      <c r="BY774" s="71"/>
      <c r="BZ774" s="71"/>
      <c r="CA774" s="71"/>
      <c r="CB774" s="71"/>
      <c r="CC774" s="71"/>
      <c r="CD774" s="71"/>
      <c r="CE774" s="71"/>
      <c r="CF774" s="71"/>
      <c r="CG774" s="71"/>
      <c r="CH774" s="71"/>
      <c r="CI774" s="71"/>
      <c r="CJ774" s="71"/>
      <c r="CK774" s="71"/>
      <c r="CL774" s="71"/>
      <c r="CM774" s="71"/>
      <c r="CN774" s="71"/>
      <c r="CO774" s="71"/>
      <c r="CP774" s="190">
        <f t="shared" si="471"/>
        <v>0</v>
      </c>
      <c r="CQ774" s="71"/>
      <c r="CR774" s="71"/>
      <c r="CS774" s="71"/>
      <c r="CT774" s="71"/>
      <c r="CU774" s="71"/>
      <c r="CV774" s="71"/>
      <c r="CW774" s="71"/>
      <c r="CX774" s="71"/>
      <c r="CY774" s="71"/>
      <c r="CZ774" s="71"/>
      <c r="DA774" s="71"/>
      <c r="DB774" s="190">
        <f t="shared" si="472"/>
        <v>0</v>
      </c>
      <c r="DC774" s="71">
        <f t="shared" si="466"/>
        <v>0</v>
      </c>
      <c r="DD774" s="71"/>
      <c r="DE774" s="71"/>
      <c r="DF774" s="71"/>
      <c r="DG774" s="190">
        <f t="shared" si="467"/>
        <v>0</v>
      </c>
      <c r="DH774" s="71">
        <f t="shared" si="468"/>
        <v>0</v>
      </c>
      <c r="DI774" s="71"/>
      <c r="DJ774" s="71"/>
      <c r="DK774" s="71"/>
      <c r="DL774" s="71"/>
      <c r="DM774" s="71"/>
      <c r="DN774" s="71"/>
      <c r="DO774" s="71"/>
      <c r="DP774" s="71"/>
      <c r="DQ774" s="71"/>
      <c r="DR774" s="71"/>
      <c r="DS774" s="71"/>
      <c r="DT774" s="71"/>
      <c r="DU774" s="71"/>
      <c r="DV774" s="71"/>
      <c r="DW774" s="71"/>
      <c r="DX774" s="71"/>
      <c r="DY774" s="71"/>
      <c r="DZ774" s="71"/>
      <c r="EA774" s="71"/>
      <c r="EB774" s="71"/>
      <c r="EC774" s="71"/>
      <c r="ED774" s="71"/>
      <c r="EE774" s="71"/>
      <c r="EF774" s="71"/>
      <c r="EG774" s="71"/>
      <c r="EH774" s="71"/>
      <c r="EI774" s="74"/>
      <c r="EJ774" s="74"/>
      <c r="EK774" s="74"/>
      <c r="EL774" s="74"/>
      <c r="EM774" s="74"/>
      <c r="EN774" s="74"/>
      <c r="EO774" s="74"/>
      <c r="EP774" s="74"/>
      <c r="EQ774" s="74"/>
      <c r="ER774" s="74"/>
      <c r="ES774" s="74"/>
      <c r="ET774" s="74"/>
      <c r="EU774" s="74"/>
      <c r="EV774" s="74"/>
      <c r="EW774" s="74"/>
      <c r="EX774" s="74"/>
      <c r="EY774" s="74"/>
      <c r="EZ774" s="74"/>
      <c r="FA774" s="74"/>
      <c r="FB774" s="74"/>
    </row>
    <row r="775" spans="2:158" s="69" customFormat="1">
      <c r="B775" s="76"/>
      <c r="C775" s="77" t="s">
        <v>398</v>
      </c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2"/>
      <c r="P775" s="71"/>
      <c r="Q775" s="71"/>
      <c r="R775" s="71"/>
      <c r="S775" s="71"/>
      <c r="T775" s="71"/>
      <c r="U775" s="71"/>
      <c r="V775" s="71"/>
      <c r="W775" s="71"/>
      <c r="X775" s="71"/>
      <c r="Y775" s="73"/>
      <c r="Z775" s="73"/>
      <c r="AA775" s="73"/>
      <c r="AB775" s="73"/>
      <c r="AC775" s="73"/>
      <c r="AD775" s="73"/>
      <c r="AE775" s="73"/>
      <c r="AF775" s="447">
        <f t="shared" si="446"/>
        <v>0</v>
      </c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447"/>
      <c r="AT775" s="455"/>
      <c r="AU775" s="450"/>
      <c r="AV775" s="71"/>
      <c r="AW775" s="71"/>
      <c r="AX775" s="71"/>
      <c r="AY775" s="455"/>
      <c r="AZ775" s="71"/>
      <c r="BA775" s="455"/>
      <c r="BB775" s="447"/>
      <c r="BC775" s="71"/>
      <c r="BD775" s="71"/>
      <c r="BE775" s="71"/>
      <c r="BF775" s="71"/>
      <c r="BG775" s="455"/>
      <c r="BH775" s="455"/>
      <c r="BI775" s="455"/>
      <c r="BJ775" s="455"/>
      <c r="BK775" s="455"/>
      <c r="BL775" s="450">
        <f t="shared" si="470"/>
        <v>0</v>
      </c>
      <c r="BM775" s="71"/>
      <c r="BN775" s="71"/>
      <c r="BO775" s="71"/>
      <c r="BP775" s="71"/>
      <c r="BQ775" s="450">
        <f t="shared" si="465"/>
        <v>0</v>
      </c>
      <c r="BR775" s="71"/>
      <c r="BS775" s="71"/>
      <c r="BT775" s="71"/>
      <c r="BU775" s="71"/>
      <c r="BV775" s="71"/>
      <c r="BW775" s="71"/>
      <c r="BX775" s="71"/>
      <c r="BY775" s="71"/>
      <c r="BZ775" s="71"/>
      <c r="CA775" s="71"/>
      <c r="CB775" s="71"/>
      <c r="CC775" s="71"/>
      <c r="CD775" s="71"/>
      <c r="CE775" s="71"/>
      <c r="CF775" s="71"/>
      <c r="CG775" s="71"/>
      <c r="CH775" s="71"/>
      <c r="CI775" s="71"/>
      <c r="CJ775" s="71"/>
      <c r="CK775" s="71"/>
      <c r="CL775" s="71"/>
      <c r="CM775" s="71"/>
      <c r="CN775" s="71"/>
      <c r="CO775" s="71"/>
      <c r="CP775" s="190">
        <f t="shared" si="471"/>
        <v>0</v>
      </c>
      <c r="CQ775" s="71"/>
      <c r="CR775" s="71"/>
      <c r="CS775" s="71"/>
      <c r="CT775" s="71"/>
      <c r="CU775" s="71"/>
      <c r="CV775" s="71"/>
      <c r="CW775" s="71"/>
      <c r="CX775" s="71"/>
      <c r="CY775" s="71"/>
      <c r="CZ775" s="71"/>
      <c r="DA775" s="71"/>
      <c r="DB775" s="190">
        <f t="shared" si="472"/>
        <v>0</v>
      </c>
      <c r="DC775" s="71">
        <f t="shared" si="466"/>
        <v>0</v>
      </c>
      <c r="DD775" s="71"/>
      <c r="DE775" s="71"/>
      <c r="DF775" s="71"/>
      <c r="DG775" s="190">
        <f t="shared" si="467"/>
        <v>0</v>
      </c>
      <c r="DH775" s="71">
        <f t="shared" si="468"/>
        <v>0</v>
      </c>
      <c r="DI775" s="71"/>
      <c r="DJ775" s="71"/>
      <c r="DK775" s="71"/>
      <c r="DL775" s="71"/>
      <c r="DM775" s="71"/>
      <c r="DN775" s="71"/>
      <c r="DO775" s="71"/>
      <c r="DP775" s="71"/>
      <c r="DQ775" s="71"/>
      <c r="DR775" s="71"/>
      <c r="DS775" s="71"/>
      <c r="DT775" s="71"/>
      <c r="DU775" s="71"/>
      <c r="DV775" s="71"/>
      <c r="DW775" s="71"/>
      <c r="DX775" s="71"/>
      <c r="DY775" s="71"/>
      <c r="DZ775" s="71"/>
      <c r="EA775" s="71"/>
      <c r="EB775" s="71"/>
      <c r="EC775" s="71"/>
      <c r="ED775" s="71"/>
      <c r="EE775" s="71"/>
      <c r="EF775" s="71"/>
      <c r="EG775" s="71"/>
      <c r="EH775" s="71"/>
      <c r="EI775" s="74"/>
      <c r="EJ775" s="74"/>
      <c r="EK775" s="74"/>
      <c r="EL775" s="74"/>
      <c r="EM775" s="74"/>
      <c r="EN775" s="74"/>
      <c r="EO775" s="74"/>
      <c r="EP775" s="74"/>
      <c r="EQ775" s="74"/>
      <c r="ER775" s="74"/>
      <c r="ES775" s="74"/>
      <c r="ET775" s="74"/>
      <c r="EU775" s="74"/>
      <c r="EV775" s="74"/>
      <c r="EW775" s="74"/>
      <c r="EX775" s="74"/>
      <c r="EY775" s="74"/>
      <c r="EZ775" s="74"/>
      <c r="FA775" s="74"/>
      <c r="FB775" s="74"/>
    </row>
    <row r="776" spans="2:158" s="146" customFormat="1" ht="9.75" customHeight="1">
      <c r="B776" s="702" t="s">
        <v>513</v>
      </c>
      <c r="C776" s="704" t="s">
        <v>514</v>
      </c>
      <c r="D776" s="143"/>
      <c r="E776" s="143"/>
      <c r="F776" s="143"/>
      <c r="G776" s="143"/>
      <c r="H776" s="143"/>
      <c r="I776" s="143"/>
      <c r="J776" s="143"/>
      <c r="K776" s="143"/>
      <c r="L776" s="143"/>
      <c r="M776" s="143"/>
      <c r="N776" s="143"/>
      <c r="O776" s="144"/>
      <c r="P776" s="143"/>
      <c r="Q776" s="143"/>
      <c r="R776" s="143"/>
      <c r="S776" s="143"/>
      <c r="T776" s="143"/>
      <c r="U776" s="143"/>
      <c r="V776" s="143"/>
      <c r="W776" s="143"/>
      <c r="X776" s="143"/>
      <c r="Y776" s="125">
        <v>38</v>
      </c>
      <c r="Z776" s="125"/>
      <c r="AA776" s="125"/>
      <c r="AB776" s="125"/>
      <c r="AC776" s="125"/>
      <c r="AD776" s="125"/>
      <c r="AE776" s="125"/>
      <c r="AF776" s="447">
        <f t="shared" si="446"/>
        <v>25.9</v>
      </c>
      <c r="AG776" s="143"/>
      <c r="AH776" s="143"/>
      <c r="AI776" s="143"/>
      <c r="AJ776" s="143"/>
      <c r="AK776" s="143">
        <v>0.1</v>
      </c>
      <c r="AL776" s="143"/>
      <c r="AM776" s="143"/>
      <c r="AN776" s="143"/>
      <c r="AO776" s="143">
        <v>0.8</v>
      </c>
      <c r="AP776" s="143"/>
      <c r="AQ776" s="143">
        <v>0.4</v>
      </c>
      <c r="AR776" s="143"/>
      <c r="AS776" s="447">
        <f t="shared" si="444"/>
        <v>0.9</v>
      </c>
      <c r="AT776" s="464"/>
      <c r="AU776" s="447">
        <f>SUM(AV776:AX776)</f>
        <v>0</v>
      </c>
      <c r="AV776" s="143"/>
      <c r="AW776" s="143"/>
      <c r="AX776" s="143"/>
      <c r="AY776" s="464">
        <v>2.7</v>
      </c>
      <c r="AZ776" s="143">
        <v>2.1</v>
      </c>
      <c r="BA776" s="464"/>
      <c r="BB776" s="447">
        <f t="shared" si="461"/>
        <v>0</v>
      </c>
      <c r="BC776" s="143"/>
      <c r="BD776" s="143"/>
      <c r="BE776" s="143"/>
      <c r="BF776" s="143"/>
      <c r="BG776" s="464"/>
      <c r="BH776" s="464">
        <v>20.399999999999999</v>
      </c>
      <c r="BI776" s="464"/>
      <c r="BJ776" s="464">
        <v>1.2</v>
      </c>
      <c r="BK776" s="464">
        <v>0.2</v>
      </c>
      <c r="BL776" s="447">
        <f>SUM(BM776:BP776)</f>
        <v>0.5</v>
      </c>
      <c r="BM776" s="143"/>
      <c r="BN776" s="143"/>
      <c r="BO776" s="143"/>
      <c r="BP776" s="143">
        <v>0.5</v>
      </c>
      <c r="BQ776" s="464"/>
      <c r="BR776" s="143"/>
      <c r="BS776" s="143"/>
      <c r="BT776" s="143"/>
      <c r="BU776" s="143"/>
      <c r="BV776" s="143"/>
      <c r="BW776" s="143"/>
      <c r="BX776" s="143"/>
      <c r="BY776" s="143"/>
      <c r="BZ776" s="143"/>
      <c r="CA776" s="143"/>
      <c r="CB776" s="143"/>
      <c r="CC776" s="143"/>
      <c r="CD776" s="143"/>
      <c r="CE776" s="143"/>
      <c r="CF776" s="143"/>
      <c r="CG776" s="143"/>
      <c r="CH776" s="143"/>
      <c r="CI776" s="143"/>
      <c r="CJ776" s="143"/>
      <c r="CK776" s="143"/>
      <c r="CL776" s="143"/>
      <c r="CM776" s="143"/>
      <c r="CN776" s="143"/>
      <c r="CO776" s="143"/>
      <c r="CP776" s="188">
        <f t="shared" si="471"/>
        <v>0</v>
      </c>
      <c r="CQ776" s="143"/>
      <c r="CR776" s="143"/>
      <c r="CS776" s="143"/>
      <c r="CT776" s="143"/>
      <c r="CU776" s="143"/>
      <c r="CV776" s="143"/>
      <c r="CW776" s="143"/>
      <c r="CX776" s="143"/>
      <c r="CY776" s="143"/>
      <c r="CZ776" s="143"/>
      <c r="DA776" s="143"/>
      <c r="DB776" s="188">
        <f t="shared" si="472"/>
        <v>0</v>
      </c>
      <c r="DC776" s="38">
        <f t="shared" si="466"/>
        <v>0</v>
      </c>
      <c r="DD776" s="143"/>
      <c r="DE776" s="143"/>
      <c r="DF776" s="143"/>
      <c r="DG776" s="188">
        <f t="shared" si="467"/>
        <v>0</v>
      </c>
      <c r="DH776" s="38">
        <f t="shared" si="468"/>
        <v>0</v>
      </c>
      <c r="DI776" s="143"/>
      <c r="DJ776" s="143"/>
      <c r="DK776" s="143"/>
      <c r="DL776" s="143"/>
      <c r="DM776" s="143"/>
      <c r="DN776" s="143"/>
      <c r="DO776" s="143"/>
      <c r="DP776" s="143"/>
      <c r="DQ776" s="143"/>
      <c r="DR776" s="143"/>
      <c r="DS776" s="143"/>
      <c r="DT776" s="143"/>
      <c r="DU776" s="143"/>
      <c r="DV776" s="143"/>
      <c r="DW776" s="143"/>
      <c r="DX776" s="143"/>
      <c r="DY776" s="143"/>
      <c r="DZ776" s="143"/>
      <c r="EA776" s="143"/>
      <c r="EB776" s="143"/>
      <c r="EC776" s="143"/>
      <c r="ED776" s="143"/>
      <c r="EE776" s="143"/>
      <c r="EF776" s="143"/>
      <c r="EG776" s="143"/>
      <c r="EH776" s="143"/>
      <c r="EI776" s="145"/>
      <c r="EJ776" s="145"/>
      <c r="EK776" s="145"/>
      <c r="EL776" s="145"/>
      <c r="EM776" s="145"/>
      <c r="EN776" s="145"/>
      <c r="EO776" s="145"/>
      <c r="EP776" s="145"/>
      <c r="EQ776" s="145"/>
      <c r="ER776" s="145"/>
      <c r="ES776" s="145"/>
      <c r="ET776" s="145"/>
      <c r="EU776" s="145"/>
      <c r="EV776" s="145"/>
      <c r="EW776" s="145"/>
      <c r="EX776" s="145"/>
      <c r="EY776" s="145"/>
      <c r="EZ776" s="145"/>
      <c r="FA776" s="145"/>
      <c r="FB776" s="145"/>
    </row>
    <row r="777" spans="2:158" s="83" customFormat="1" ht="13.5" customHeight="1">
      <c r="B777" s="703"/>
      <c r="C777" s="705"/>
      <c r="D777" s="86"/>
      <c r="E777" s="86"/>
      <c r="F777" s="86"/>
      <c r="G777" s="86"/>
      <c r="H777" s="86"/>
      <c r="I777" s="86"/>
      <c r="J777" s="86"/>
      <c r="K777" s="86"/>
      <c r="L777" s="86"/>
      <c r="M777" s="86"/>
      <c r="N777" s="86"/>
      <c r="O777" s="87"/>
      <c r="P777" s="86"/>
      <c r="Q777" s="86"/>
      <c r="R777" s="86"/>
      <c r="S777" s="86"/>
      <c r="T777" s="86"/>
      <c r="U777" s="86"/>
      <c r="V777" s="86"/>
      <c r="W777" s="86"/>
      <c r="X777" s="86"/>
      <c r="Y777" s="88">
        <f>SUM(Y778:Y791)</f>
        <v>38</v>
      </c>
      <c r="Z777" s="88"/>
      <c r="AA777" s="88"/>
      <c r="AB777" s="88"/>
      <c r="AC777" s="88"/>
      <c r="AD777" s="88"/>
      <c r="AE777" s="88"/>
      <c r="AF777" s="447">
        <f t="shared" si="446"/>
        <v>25909</v>
      </c>
      <c r="AG777" s="88">
        <f t="shared" ref="AG777:AR777" si="473">SUM(AG778:AG791)</f>
        <v>32</v>
      </c>
      <c r="AH777" s="88">
        <f t="shared" si="473"/>
        <v>0</v>
      </c>
      <c r="AI777" s="88">
        <f t="shared" si="473"/>
        <v>0</v>
      </c>
      <c r="AJ777" s="88">
        <f t="shared" si="473"/>
        <v>0</v>
      </c>
      <c r="AK777" s="88">
        <f t="shared" si="473"/>
        <v>51</v>
      </c>
      <c r="AL777" s="88">
        <f t="shared" si="473"/>
        <v>0</v>
      </c>
      <c r="AM777" s="88">
        <f t="shared" si="473"/>
        <v>0</v>
      </c>
      <c r="AN777" s="88">
        <f t="shared" si="473"/>
        <v>0</v>
      </c>
      <c r="AO777" s="88">
        <f t="shared" si="473"/>
        <v>802</v>
      </c>
      <c r="AP777" s="88">
        <f t="shared" si="473"/>
        <v>4</v>
      </c>
      <c r="AQ777" s="88">
        <f t="shared" si="473"/>
        <v>434</v>
      </c>
      <c r="AR777" s="88">
        <f t="shared" si="473"/>
        <v>0</v>
      </c>
      <c r="AS777" s="447">
        <f>SUM(AG777,AH777,AK777,AL777,AO777)</f>
        <v>885</v>
      </c>
      <c r="AT777" s="450">
        <f t="shared" ref="AT777:AZ777" si="474">SUM(AT778:AT791)</f>
        <v>0</v>
      </c>
      <c r="AU777" s="450">
        <f t="shared" si="474"/>
        <v>0</v>
      </c>
      <c r="AV777" s="88">
        <f t="shared" si="474"/>
        <v>0</v>
      </c>
      <c r="AW777" s="88">
        <f t="shared" si="474"/>
        <v>0</v>
      </c>
      <c r="AX777" s="88">
        <f t="shared" si="474"/>
        <v>0</v>
      </c>
      <c r="AY777" s="450">
        <f t="shared" si="474"/>
        <v>2694</v>
      </c>
      <c r="AZ777" s="88">
        <f t="shared" si="474"/>
        <v>2123</v>
      </c>
      <c r="BA777" s="450">
        <f>SUM(BA778:BA791)</f>
        <v>0</v>
      </c>
      <c r="BB777" s="447"/>
      <c r="BC777" s="88">
        <f t="shared" ref="BC777:BK777" si="475">SUM(BC778:BC791)</f>
        <v>0</v>
      </c>
      <c r="BD777" s="88">
        <f t="shared" si="475"/>
        <v>0</v>
      </c>
      <c r="BE777" s="88">
        <f t="shared" si="475"/>
        <v>0</v>
      </c>
      <c r="BF777" s="88">
        <f t="shared" si="475"/>
        <v>0</v>
      </c>
      <c r="BG777" s="450">
        <f t="shared" si="475"/>
        <v>0</v>
      </c>
      <c r="BH777" s="450">
        <f t="shared" si="475"/>
        <v>20383</v>
      </c>
      <c r="BI777" s="450">
        <f t="shared" si="475"/>
        <v>0</v>
      </c>
      <c r="BJ777" s="450">
        <f t="shared" si="475"/>
        <v>1214</v>
      </c>
      <c r="BK777" s="450">
        <f t="shared" si="475"/>
        <v>202</v>
      </c>
      <c r="BL777" s="450">
        <f>SUM(BM777:BP777)</f>
        <v>531</v>
      </c>
      <c r="BM777" s="88">
        <f>SUM(BM778:BM791)</f>
        <v>16</v>
      </c>
      <c r="BN777" s="88">
        <f>SUM(BN778:BN791)</f>
        <v>3</v>
      </c>
      <c r="BO777" s="88">
        <f>SUM(BO778:BO791)</f>
        <v>0</v>
      </c>
      <c r="BP777" s="88">
        <f>SUM(BP778:BP791)</f>
        <v>512</v>
      </c>
      <c r="BQ777" s="450">
        <f>SUM(AT777,AU777,AY777,BA777,BB777,BG777,BH777,BI777,BJ777,BK777,BL777)</f>
        <v>25024</v>
      </c>
      <c r="BR777" s="86"/>
      <c r="BS777" s="86"/>
      <c r="BT777" s="86"/>
      <c r="BU777" s="86"/>
      <c r="BV777" s="86"/>
      <c r="BW777" s="86"/>
      <c r="BX777" s="86"/>
      <c r="BY777" s="86"/>
      <c r="BZ777" s="86"/>
      <c r="CA777" s="86"/>
      <c r="CB777" s="86"/>
      <c r="CC777" s="86"/>
      <c r="CD777" s="86"/>
      <c r="CE777" s="86"/>
      <c r="CF777" s="86"/>
      <c r="CG777" s="86"/>
      <c r="CH777" s="86"/>
      <c r="CI777" s="86"/>
      <c r="CJ777" s="86"/>
      <c r="CK777" s="86"/>
      <c r="CL777" s="86"/>
      <c r="CM777" s="86"/>
      <c r="CN777" s="86"/>
      <c r="CO777" s="86"/>
      <c r="CP777" s="188">
        <f t="shared" si="471"/>
        <v>0</v>
      </c>
      <c r="CQ777" s="86"/>
      <c r="CR777" s="86"/>
      <c r="CS777" s="86"/>
      <c r="CT777" s="86"/>
      <c r="CU777" s="86"/>
      <c r="CV777" s="86"/>
      <c r="CW777" s="86"/>
      <c r="CX777" s="86"/>
      <c r="CY777" s="86"/>
      <c r="CZ777" s="86"/>
      <c r="DA777" s="86"/>
      <c r="DB777" s="188">
        <f t="shared" si="472"/>
        <v>0</v>
      </c>
      <c r="DC777" s="38">
        <f t="shared" si="466"/>
        <v>0</v>
      </c>
      <c r="DD777" s="86"/>
      <c r="DE777" s="86"/>
      <c r="DF777" s="86"/>
      <c r="DG777" s="188">
        <f t="shared" si="467"/>
        <v>0</v>
      </c>
      <c r="DH777" s="38">
        <f t="shared" si="468"/>
        <v>0</v>
      </c>
      <c r="DI777" s="86"/>
      <c r="DJ777" s="86"/>
      <c r="DK777" s="86"/>
      <c r="DL777" s="86"/>
      <c r="DM777" s="86"/>
      <c r="DN777" s="86"/>
      <c r="DO777" s="86"/>
      <c r="DP777" s="86"/>
      <c r="DQ777" s="86"/>
      <c r="DR777" s="86"/>
      <c r="DS777" s="86"/>
      <c r="DT777" s="86"/>
      <c r="DU777" s="86"/>
      <c r="DV777" s="86"/>
      <c r="DW777" s="86"/>
      <c r="DX777" s="86"/>
      <c r="DY777" s="86"/>
      <c r="DZ777" s="86"/>
      <c r="EA777" s="86"/>
      <c r="EB777" s="86"/>
      <c r="EC777" s="86"/>
      <c r="ED777" s="86"/>
      <c r="EE777" s="86"/>
      <c r="EF777" s="86"/>
      <c r="EG777" s="86"/>
      <c r="EH777" s="86"/>
      <c r="EI777" s="89"/>
      <c r="EJ777" s="89"/>
      <c r="EK777" s="89"/>
      <c r="EL777" s="89"/>
      <c r="EM777" s="89"/>
      <c r="EN777" s="89"/>
      <c r="EO777" s="89"/>
      <c r="EP777" s="89"/>
      <c r="EQ777" s="89"/>
      <c r="ER777" s="89"/>
      <c r="ES777" s="89"/>
      <c r="ET777" s="89"/>
      <c r="EU777" s="89"/>
      <c r="EV777" s="89"/>
      <c r="EW777" s="89"/>
      <c r="EX777" s="89"/>
      <c r="EY777" s="89"/>
      <c r="EZ777" s="89"/>
      <c r="FA777" s="89"/>
      <c r="FB777" s="89"/>
    </row>
    <row r="778" spans="2:158" s="69" customFormat="1">
      <c r="B778" s="76"/>
      <c r="C778" s="77" t="s">
        <v>385</v>
      </c>
      <c r="D778" s="71"/>
      <c r="E778" s="71"/>
      <c r="F778" s="71"/>
      <c r="G778" s="71"/>
      <c r="H778" s="71"/>
      <c r="I778" s="71"/>
      <c r="J778" s="71"/>
      <c r="K778" s="71"/>
      <c r="L778" s="71"/>
      <c r="M778" s="71"/>
      <c r="N778" s="71"/>
      <c r="O778" s="72"/>
      <c r="P778" s="71"/>
      <c r="Q778" s="71"/>
      <c r="R778" s="71"/>
      <c r="S778" s="71"/>
      <c r="T778" s="71"/>
      <c r="U778" s="71"/>
      <c r="V778" s="71"/>
      <c r="W778" s="71"/>
      <c r="X778" s="71"/>
      <c r="Y778" s="73">
        <v>3</v>
      </c>
      <c r="Z778" s="73"/>
      <c r="AA778" s="73"/>
      <c r="AB778" s="73"/>
      <c r="AC778" s="73"/>
      <c r="AD778" s="73"/>
      <c r="AE778" s="73"/>
      <c r="AF778" s="447">
        <f t="shared" si="446"/>
        <v>4682</v>
      </c>
      <c r="AG778" s="71"/>
      <c r="AH778" s="71"/>
      <c r="AI778" s="71"/>
      <c r="AJ778" s="71"/>
      <c r="AK778" s="71"/>
      <c r="AL778" s="71"/>
      <c r="AM778" s="71"/>
      <c r="AN778" s="71"/>
      <c r="AO778" s="71">
        <v>292</v>
      </c>
      <c r="AP778" s="71"/>
      <c r="AQ778" s="71">
        <v>291</v>
      </c>
      <c r="AR778" s="71"/>
      <c r="AS778" s="447">
        <f>SUM(AG778,AH778,AK778,AL778,AO778)</f>
        <v>292</v>
      </c>
      <c r="AT778" s="455"/>
      <c r="AU778" s="450"/>
      <c r="AV778" s="71"/>
      <c r="AW778" s="71"/>
      <c r="AX778" s="71"/>
      <c r="AY778" s="455">
        <v>655</v>
      </c>
      <c r="AZ778" s="71">
        <v>552</v>
      </c>
      <c r="BA778" s="455"/>
      <c r="BB778" s="447"/>
      <c r="BC778" s="71"/>
      <c r="BD778" s="71"/>
      <c r="BE778" s="71"/>
      <c r="BF778" s="71"/>
      <c r="BG778" s="455"/>
      <c r="BH778" s="455">
        <v>2352</v>
      </c>
      <c r="BI778" s="455"/>
      <c r="BJ778" s="455">
        <v>1131</v>
      </c>
      <c r="BK778" s="455">
        <v>103</v>
      </c>
      <c r="BL778" s="450">
        <f>SUM(BM778:BP778)</f>
        <v>149</v>
      </c>
      <c r="BM778" s="71">
        <v>16</v>
      </c>
      <c r="BN778" s="71">
        <v>3</v>
      </c>
      <c r="BO778" s="71"/>
      <c r="BP778" s="71">
        <v>130</v>
      </c>
      <c r="BQ778" s="450">
        <f>SUM(AT778,AU778,AY778,BA778,BB778,BG778,BH778,BI778,BJ778,BK778,BL778)</f>
        <v>4390</v>
      </c>
      <c r="BR778" s="71"/>
      <c r="BS778" s="71"/>
      <c r="BT778" s="71"/>
      <c r="BU778" s="71"/>
      <c r="BV778" s="71"/>
      <c r="BW778" s="71"/>
      <c r="BX778" s="71"/>
      <c r="BY778" s="71"/>
      <c r="BZ778" s="71"/>
      <c r="CA778" s="71"/>
      <c r="CB778" s="71"/>
      <c r="CC778" s="71"/>
      <c r="CD778" s="71"/>
      <c r="CE778" s="71"/>
      <c r="CF778" s="71"/>
      <c r="CG778" s="71"/>
      <c r="CH778" s="71"/>
      <c r="CI778" s="71"/>
      <c r="CJ778" s="71"/>
      <c r="CK778" s="71"/>
      <c r="CL778" s="71"/>
      <c r="CM778" s="71"/>
      <c r="CN778" s="71"/>
      <c r="CO778" s="71"/>
      <c r="CP778" s="190">
        <f t="shared" si="471"/>
        <v>0</v>
      </c>
      <c r="CQ778" s="71"/>
      <c r="CR778" s="71"/>
      <c r="CS778" s="71"/>
      <c r="CT778" s="71"/>
      <c r="CU778" s="71"/>
      <c r="CV778" s="71"/>
      <c r="CW778" s="71"/>
      <c r="CX778" s="71"/>
      <c r="CY778" s="71"/>
      <c r="CZ778" s="71"/>
      <c r="DA778" s="71"/>
      <c r="DB778" s="190">
        <f t="shared" si="472"/>
        <v>0</v>
      </c>
      <c r="DC778" s="71">
        <f t="shared" si="466"/>
        <v>0</v>
      </c>
      <c r="DD778" s="71"/>
      <c r="DE778" s="71"/>
      <c r="DF778" s="71"/>
      <c r="DG778" s="190">
        <f t="shared" si="467"/>
        <v>0</v>
      </c>
      <c r="DH778" s="71">
        <f t="shared" si="468"/>
        <v>0</v>
      </c>
      <c r="DI778" s="71"/>
      <c r="DJ778" s="71"/>
      <c r="DK778" s="71"/>
      <c r="DL778" s="71"/>
      <c r="DM778" s="71"/>
      <c r="DN778" s="71"/>
      <c r="DO778" s="71"/>
      <c r="DP778" s="71"/>
      <c r="DQ778" s="71"/>
      <c r="DR778" s="71"/>
      <c r="DS778" s="71"/>
      <c r="DT778" s="71"/>
      <c r="DU778" s="71"/>
      <c r="DV778" s="71"/>
      <c r="DW778" s="71"/>
      <c r="DX778" s="71"/>
      <c r="DY778" s="71"/>
      <c r="DZ778" s="71"/>
      <c r="EA778" s="71"/>
      <c r="EB778" s="71"/>
      <c r="EC778" s="71"/>
      <c r="ED778" s="71"/>
      <c r="EE778" s="71"/>
      <c r="EF778" s="71"/>
      <c r="EG778" s="71"/>
      <c r="EH778" s="71"/>
      <c r="EI778" s="74"/>
      <c r="EJ778" s="74"/>
      <c r="EK778" s="74"/>
      <c r="EL778" s="74"/>
      <c r="EM778" s="74"/>
      <c r="EN778" s="74"/>
      <c r="EO778" s="74"/>
      <c r="EP778" s="74"/>
      <c r="EQ778" s="74"/>
      <c r="ER778" s="74"/>
      <c r="ES778" s="74"/>
      <c r="ET778" s="74"/>
      <c r="EU778" s="74"/>
      <c r="EV778" s="74"/>
      <c r="EW778" s="74"/>
      <c r="EX778" s="74"/>
      <c r="EY778" s="74"/>
      <c r="EZ778" s="74"/>
      <c r="FA778" s="74"/>
      <c r="FB778" s="74"/>
    </row>
    <row r="779" spans="2:158" s="69" customFormat="1">
      <c r="B779" s="76"/>
      <c r="C779" s="77" t="s">
        <v>386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2"/>
      <c r="P779" s="71"/>
      <c r="Q779" s="71"/>
      <c r="R779" s="71"/>
      <c r="S779" s="71"/>
      <c r="T779" s="71"/>
      <c r="U779" s="71"/>
      <c r="V779" s="71"/>
      <c r="W779" s="71"/>
      <c r="X779" s="71"/>
      <c r="Y779" s="73">
        <v>2</v>
      </c>
      <c r="Z779" s="73"/>
      <c r="AA779" s="73"/>
      <c r="AB779" s="73"/>
      <c r="AC779" s="73"/>
      <c r="AD779" s="73"/>
      <c r="AE779" s="73"/>
      <c r="AF779" s="447">
        <f t="shared" si="446"/>
        <v>2751</v>
      </c>
      <c r="AG779" s="71">
        <v>19</v>
      </c>
      <c r="AH779" s="71"/>
      <c r="AI779" s="71"/>
      <c r="AJ779" s="71"/>
      <c r="AK779" s="71"/>
      <c r="AL779" s="71"/>
      <c r="AM779" s="71"/>
      <c r="AN779" s="71"/>
      <c r="AO779" s="71">
        <v>159</v>
      </c>
      <c r="AP779" s="71"/>
      <c r="AQ779" s="71">
        <v>16</v>
      </c>
      <c r="AR779" s="71"/>
      <c r="AS779" s="447">
        <f t="shared" ref="AS779:AS791" si="476">SUM(AG779,AH779,AK779,AL779,AO779)</f>
        <v>178</v>
      </c>
      <c r="AT779" s="455"/>
      <c r="AU779" s="450"/>
      <c r="AV779" s="71"/>
      <c r="AW779" s="71"/>
      <c r="AX779" s="71"/>
      <c r="AY779" s="455">
        <v>919</v>
      </c>
      <c r="AZ779" s="71">
        <v>919</v>
      </c>
      <c r="BA779" s="455"/>
      <c r="BB779" s="447"/>
      <c r="BC779" s="71"/>
      <c r="BD779" s="71"/>
      <c r="BE779" s="71"/>
      <c r="BF779" s="71"/>
      <c r="BG779" s="455"/>
      <c r="BH779" s="455">
        <v>1455</v>
      </c>
      <c r="BI779" s="455"/>
      <c r="BJ779" s="455"/>
      <c r="BK779" s="455"/>
      <c r="BL779" s="450">
        <f t="shared" ref="BL779:BL791" si="477">SUM(BM779:BP779)</f>
        <v>199</v>
      </c>
      <c r="BM779" s="71"/>
      <c r="BN779" s="71"/>
      <c r="BO779" s="71"/>
      <c r="BP779" s="71">
        <v>199</v>
      </c>
      <c r="BQ779" s="450">
        <f t="shared" ref="BQ779:BQ791" si="478">SUM(AT779,AU779,AY779,BA779,BB779,BG779,BH779,BI779,BJ779,BK779,BL779)</f>
        <v>2573</v>
      </c>
      <c r="BR779" s="71"/>
      <c r="BS779" s="71"/>
      <c r="BT779" s="71"/>
      <c r="BU779" s="71"/>
      <c r="BV779" s="71"/>
      <c r="BW779" s="71"/>
      <c r="BX779" s="71"/>
      <c r="BY779" s="71"/>
      <c r="BZ779" s="71"/>
      <c r="CA779" s="71"/>
      <c r="CB779" s="71"/>
      <c r="CC779" s="71"/>
      <c r="CD779" s="71"/>
      <c r="CE779" s="71"/>
      <c r="CF779" s="71"/>
      <c r="CG779" s="71"/>
      <c r="CH779" s="71"/>
      <c r="CI779" s="71"/>
      <c r="CJ779" s="71"/>
      <c r="CK779" s="71"/>
      <c r="CL779" s="71"/>
      <c r="CM779" s="71"/>
      <c r="CN779" s="71"/>
      <c r="CO779" s="71"/>
      <c r="CP779" s="190">
        <f t="shared" si="471"/>
        <v>0</v>
      </c>
      <c r="CQ779" s="71"/>
      <c r="CR779" s="71"/>
      <c r="CS779" s="71"/>
      <c r="CT779" s="71"/>
      <c r="CU779" s="71"/>
      <c r="CV779" s="71"/>
      <c r="CW779" s="71"/>
      <c r="CX779" s="71"/>
      <c r="CY779" s="71"/>
      <c r="CZ779" s="71"/>
      <c r="DA779" s="71"/>
      <c r="DB779" s="190">
        <f t="shared" si="472"/>
        <v>0</v>
      </c>
      <c r="DC779" s="71">
        <f t="shared" si="466"/>
        <v>0</v>
      </c>
      <c r="DD779" s="71"/>
      <c r="DE779" s="71"/>
      <c r="DF779" s="71"/>
      <c r="DG779" s="190">
        <f t="shared" si="467"/>
        <v>0</v>
      </c>
      <c r="DH779" s="71">
        <f t="shared" si="468"/>
        <v>0</v>
      </c>
      <c r="DI779" s="71"/>
      <c r="DJ779" s="71"/>
      <c r="DK779" s="71"/>
      <c r="DL779" s="71"/>
      <c r="DM779" s="71"/>
      <c r="DN779" s="71"/>
      <c r="DO779" s="71"/>
      <c r="DP779" s="71"/>
      <c r="DQ779" s="71"/>
      <c r="DR779" s="71"/>
      <c r="DS779" s="71"/>
      <c r="DT779" s="71"/>
      <c r="DU779" s="71"/>
      <c r="DV779" s="71"/>
      <c r="DW779" s="71"/>
      <c r="DX779" s="71"/>
      <c r="DY779" s="71"/>
      <c r="DZ779" s="71"/>
      <c r="EA779" s="71"/>
      <c r="EB779" s="71"/>
      <c r="EC779" s="71"/>
      <c r="ED779" s="71"/>
      <c r="EE779" s="71"/>
      <c r="EF779" s="71"/>
      <c r="EG779" s="71"/>
      <c r="EH779" s="71"/>
      <c r="EI779" s="74"/>
      <c r="EJ779" s="74"/>
      <c r="EK779" s="74"/>
      <c r="EL779" s="74"/>
      <c r="EM779" s="74"/>
      <c r="EN779" s="74"/>
      <c r="EO779" s="74"/>
      <c r="EP779" s="74"/>
      <c r="EQ779" s="74"/>
      <c r="ER779" s="74"/>
      <c r="ES779" s="74"/>
      <c r="ET779" s="74"/>
      <c r="EU779" s="74"/>
      <c r="EV779" s="74"/>
      <c r="EW779" s="74"/>
      <c r="EX779" s="74"/>
      <c r="EY779" s="74"/>
      <c r="EZ779" s="74"/>
      <c r="FA779" s="74"/>
      <c r="FB779" s="74"/>
    </row>
    <row r="780" spans="2:158" s="69" customFormat="1">
      <c r="B780" s="76"/>
      <c r="C780" s="77" t="s">
        <v>387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2"/>
      <c r="P780" s="71"/>
      <c r="Q780" s="71"/>
      <c r="R780" s="71"/>
      <c r="S780" s="71"/>
      <c r="T780" s="71"/>
      <c r="U780" s="71"/>
      <c r="V780" s="71"/>
      <c r="W780" s="71"/>
      <c r="X780" s="71"/>
      <c r="Y780" s="73">
        <v>6</v>
      </c>
      <c r="Z780" s="73"/>
      <c r="AA780" s="73"/>
      <c r="AB780" s="73"/>
      <c r="AC780" s="73"/>
      <c r="AD780" s="73"/>
      <c r="AE780" s="73"/>
      <c r="AF780" s="447">
        <f t="shared" si="446"/>
        <v>885</v>
      </c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447">
        <f t="shared" si="476"/>
        <v>0</v>
      </c>
      <c r="AT780" s="455"/>
      <c r="AU780" s="450"/>
      <c r="AV780" s="71"/>
      <c r="AW780" s="71"/>
      <c r="AX780" s="71"/>
      <c r="AY780" s="455"/>
      <c r="AZ780" s="71"/>
      <c r="BA780" s="455"/>
      <c r="BB780" s="447"/>
      <c r="BC780" s="71"/>
      <c r="BD780" s="71"/>
      <c r="BE780" s="71"/>
      <c r="BF780" s="71"/>
      <c r="BG780" s="455"/>
      <c r="BH780" s="455">
        <v>872</v>
      </c>
      <c r="BI780" s="455"/>
      <c r="BJ780" s="455">
        <v>13</v>
      </c>
      <c r="BK780" s="455"/>
      <c r="BL780" s="450">
        <f t="shared" si="477"/>
        <v>0</v>
      </c>
      <c r="BM780" s="71"/>
      <c r="BN780" s="71"/>
      <c r="BO780" s="71"/>
      <c r="BP780" s="71"/>
      <c r="BQ780" s="450">
        <f t="shared" si="478"/>
        <v>885</v>
      </c>
      <c r="BR780" s="71"/>
      <c r="BS780" s="71"/>
      <c r="BT780" s="71"/>
      <c r="BU780" s="71"/>
      <c r="BV780" s="71"/>
      <c r="BW780" s="71"/>
      <c r="BX780" s="71"/>
      <c r="BY780" s="71"/>
      <c r="BZ780" s="71"/>
      <c r="CA780" s="71"/>
      <c r="CB780" s="71"/>
      <c r="CC780" s="71"/>
      <c r="CD780" s="71"/>
      <c r="CE780" s="71"/>
      <c r="CF780" s="71"/>
      <c r="CG780" s="71"/>
      <c r="CH780" s="71"/>
      <c r="CI780" s="71"/>
      <c r="CJ780" s="71"/>
      <c r="CK780" s="71"/>
      <c r="CL780" s="71"/>
      <c r="CM780" s="71"/>
      <c r="CN780" s="71"/>
      <c r="CO780" s="71"/>
      <c r="CP780" s="190">
        <f t="shared" si="471"/>
        <v>0</v>
      </c>
      <c r="CQ780" s="71"/>
      <c r="CR780" s="71"/>
      <c r="CS780" s="71"/>
      <c r="CT780" s="71"/>
      <c r="CU780" s="71"/>
      <c r="CV780" s="71"/>
      <c r="CW780" s="71"/>
      <c r="CX780" s="71"/>
      <c r="CY780" s="71"/>
      <c r="CZ780" s="71"/>
      <c r="DA780" s="71"/>
      <c r="DB780" s="190">
        <f t="shared" si="472"/>
        <v>0</v>
      </c>
      <c r="DC780" s="71">
        <f t="shared" si="466"/>
        <v>0</v>
      </c>
      <c r="DD780" s="71"/>
      <c r="DE780" s="71"/>
      <c r="DF780" s="71"/>
      <c r="DG780" s="190">
        <f t="shared" si="467"/>
        <v>0</v>
      </c>
      <c r="DH780" s="71">
        <f t="shared" si="468"/>
        <v>0</v>
      </c>
      <c r="DI780" s="71"/>
      <c r="DJ780" s="71"/>
      <c r="DK780" s="71"/>
      <c r="DL780" s="71"/>
      <c r="DM780" s="71"/>
      <c r="DN780" s="71"/>
      <c r="DO780" s="71"/>
      <c r="DP780" s="71"/>
      <c r="DQ780" s="71"/>
      <c r="DR780" s="71"/>
      <c r="DS780" s="71"/>
      <c r="DT780" s="71"/>
      <c r="DU780" s="71"/>
      <c r="DV780" s="71"/>
      <c r="DW780" s="71"/>
      <c r="DX780" s="71"/>
      <c r="DY780" s="71"/>
      <c r="DZ780" s="71"/>
      <c r="EA780" s="71"/>
      <c r="EB780" s="71"/>
      <c r="EC780" s="71"/>
      <c r="ED780" s="71"/>
      <c r="EE780" s="71"/>
      <c r="EF780" s="71"/>
      <c r="EG780" s="71"/>
      <c r="EH780" s="71"/>
      <c r="EI780" s="74"/>
      <c r="EJ780" s="74"/>
      <c r="EK780" s="74"/>
      <c r="EL780" s="74"/>
      <c r="EM780" s="74"/>
      <c r="EN780" s="74"/>
      <c r="EO780" s="74"/>
      <c r="EP780" s="74"/>
      <c r="EQ780" s="74"/>
      <c r="ER780" s="74"/>
      <c r="ES780" s="74"/>
      <c r="ET780" s="74"/>
      <c r="EU780" s="74"/>
      <c r="EV780" s="74"/>
      <c r="EW780" s="74"/>
      <c r="EX780" s="74"/>
      <c r="EY780" s="74"/>
      <c r="EZ780" s="74"/>
      <c r="FA780" s="74"/>
      <c r="FB780" s="74"/>
    </row>
    <row r="781" spans="2:158" s="69" customFormat="1">
      <c r="B781" s="76"/>
      <c r="C781" s="77" t="s">
        <v>388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2"/>
      <c r="P781" s="71"/>
      <c r="Q781" s="71"/>
      <c r="R781" s="71"/>
      <c r="S781" s="71"/>
      <c r="T781" s="71"/>
      <c r="U781" s="71"/>
      <c r="V781" s="71"/>
      <c r="W781" s="71"/>
      <c r="X781" s="71"/>
      <c r="Y781" s="73">
        <v>3</v>
      </c>
      <c r="Z781" s="73"/>
      <c r="AA781" s="73"/>
      <c r="AB781" s="73"/>
      <c r="AC781" s="73"/>
      <c r="AD781" s="73"/>
      <c r="AE781" s="73"/>
      <c r="AF781" s="447">
        <f t="shared" si="446"/>
        <v>3898</v>
      </c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447">
        <f t="shared" si="476"/>
        <v>0</v>
      </c>
      <c r="AT781" s="455"/>
      <c r="AU781" s="450"/>
      <c r="AV781" s="71"/>
      <c r="AW781" s="71"/>
      <c r="AX781" s="71"/>
      <c r="AY781" s="455">
        <v>433</v>
      </c>
      <c r="AZ781" s="71"/>
      <c r="BA781" s="455"/>
      <c r="BB781" s="447"/>
      <c r="BC781" s="71"/>
      <c r="BD781" s="71"/>
      <c r="BE781" s="71"/>
      <c r="BF781" s="71"/>
      <c r="BG781" s="455"/>
      <c r="BH781" s="455">
        <v>3382</v>
      </c>
      <c r="BI781" s="455"/>
      <c r="BJ781" s="455">
        <v>1</v>
      </c>
      <c r="BK781" s="455">
        <v>82</v>
      </c>
      <c r="BL781" s="450">
        <f t="shared" si="477"/>
        <v>0</v>
      </c>
      <c r="BM781" s="71"/>
      <c r="BN781" s="71"/>
      <c r="BO781" s="71"/>
      <c r="BP781" s="71"/>
      <c r="BQ781" s="450">
        <f t="shared" si="478"/>
        <v>3898</v>
      </c>
      <c r="BR781" s="71"/>
      <c r="BS781" s="71"/>
      <c r="BT781" s="71"/>
      <c r="BU781" s="71"/>
      <c r="BV781" s="71"/>
      <c r="BW781" s="71"/>
      <c r="BX781" s="71"/>
      <c r="BY781" s="71"/>
      <c r="BZ781" s="71"/>
      <c r="CA781" s="71"/>
      <c r="CB781" s="71"/>
      <c r="CC781" s="71"/>
      <c r="CD781" s="71"/>
      <c r="CE781" s="71"/>
      <c r="CF781" s="71"/>
      <c r="CG781" s="71"/>
      <c r="CH781" s="71"/>
      <c r="CI781" s="71"/>
      <c r="CJ781" s="71"/>
      <c r="CK781" s="71"/>
      <c r="CL781" s="71"/>
      <c r="CM781" s="71"/>
      <c r="CN781" s="71"/>
      <c r="CO781" s="71"/>
      <c r="CP781" s="190">
        <f t="shared" si="471"/>
        <v>0</v>
      </c>
      <c r="CQ781" s="71"/>
      <c r="CR781" s="71"/>
      <c r="CS781" s="71"/>
      <c r="CT781" s="71"/>
      <c r="CU781" s="71"/>
      <c r="CV781" s="71"/>
      <c r="CW781" s="71"/>
      <c r="CX781" s="71"/>
      <c r="CY781" s="71"/>
      <c r="CZ781" s="71"/>
      <c r="DA781" s="71"/>
      <c r="DB781" s="190">
        <f t="shared" si="472"/>
        <v>0</v>
      </c>
      <c r="DC781" s="71">
        <f t="shared" si="466"/>
        <v>0</v>
      </c>
      <c r="DD781" s="71"/>
      <c r="DE781" s="71"/>
      <c r="DF781" s="71"/>
      <c r="DG781" s="190">
        <f t="shared" si="467"/>
        <v>0</v>
      </c>
      <c r="DH781" s="71">
        <f t="shared" si="468"/>
        <v>0</v>
      </c>
      <c r="DI781" s="71"/>
      <c r="DJ781" s="71"/>
      <c r="DK781" s="71"/>
      <c r="DL781" s="71"/>
      <c r="DM781" s="71"/>
      <c r="DN781" s="71"/>
      <c r="DO781" s="71"/>
      <c r="DP781" s="71"/>
      <c r="DQ781" s="71"/>
      <c r="DR781" s="71"/>
      <c r="DS781" s="71"/>
      <c r="DT781" s="71"/>
      <c r="DU781" s="71"/>
      <c r="DV781" s="71"/>
      <c r="DW781" s="71"/>
      <c r="DX781" s="71"/>
      <c r="DY781" s="71"/>
      <c r="DZ781" s="71"/>
      <c r="EA781" s="71"/>
      <c r="EB781" s="71"/>
      <c r="EC781" s="71"/>
      <c r="ED781" s="71"/>
      <c r="EE781" s="71"/>
      <c r="EF781" s="71"/>
      <c r="EG781" s="71"/>
      <c r="EH781" s="71"/>
      <c r="EI781" s="74"/>
      <c r="EJ781" s="74"/>
      <c r="EK781" s="74"/>
      <c r="EL781" s="74"/>
      <c r="EM781" s="74"/>
      <c r="EN781" s="74"/>
      <c r="EO781" s="74"/>
      <c r="EP781" s="74"/>
      <c r="EQ781" s="74"/>
      <c r="ER781" s="74"/>
      <c r="ES781" s="74"/>
      <c r="ET781" s="74"/>
      <c r="EU781" s="74"/>
      <c r="EV781" s="74"/>
      <c r="EW781" s="74"/>
      <c r="EX781" s="74"/>
      <c r="EY781" s="74"/>
      <c r="EZ781" s="74"/>
      <c r="FA781" s="74"/>
      <c r="FB781" s="74"/>
    </row>
    <row r="782" spans="2:158" s="69" customFormat="1">
      <c r="B782" s="76"/>
      <c r="C782" s="77" t="s">
        <v>389</v>
      </c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2"/>
      <c r="P782" s="71"/>
      <c r="Q782" s="71"/>
      <c r="R782" s="71"/>
      <c r="S782" s="71"/>
      <c r="T782" s="71"/>
      <c r="U782" s="71"/>
      <c r="V782" s="71"/>
      <c r="W782" s="71"/>
      <c r="X782" s="71"/>
      <c r="Y782" s="73">
        <v>4</v>
      </c>
      <c r="Z782" s="73"/>
      <c r="AA782" s="73"/>
      <c r="AB782" s="73"/>
      <c r="AC782" s="73"/>
      <c r="AD782" s="73"/>
      <c r="AE782" s="73"/>
      <c r="AF782" s="447">
        <f t="shared" si="446"/>
        <v>1299</v>
      </c>
      <c r="AG782" s="71"/>
      <c r="AH782" s="71"/>
      <c r="AI782" s="71"/>
      <c r="AJ782" s="71"/>
      <c r="AK782" s="71"/>
      <c r="AL782" s="71"/>
      <c r="AM782" s="71"/>
      <c r="AN782" s="71"/>
      <c r="AO782" s="71">
        <v>79</v>
      </c>
      <c r="AP782" s="71"/>
      <c r="AQ782" s="71"/>
      <c r="AR782" s="71"/>
      <c r="AS782" s="447">
        <f t="shared" si="476"/>
        <v>79</v>
      </c>
      <c r="AT782" s="455"/>
      <c r="AU782" s="450"/>
      <c r="AV782" s="71"/>
      <c r="AW782" s="71"/>
      <c r="AX782" s="71"/>
      <c r="AY782" s="455"/>
      <c r="AZ782" s="71"/>
      <c r="BA782" s="455"/>
      <c r="BB782" s="447"/>
      <c r="BC782" s="71"/>
      <c r="BD782" s="71"/>
      <c r="BE782" s="71"/>
      <c r="BF782" s="71"/>
      <c r="BG782" s="455"/>
      <c r="BH782" s="455">
        <v>1193</v>
      </c>
      <c r="BI782" s="455"/>
      <c r="BJ782" s="455"/>
      <c r="BK782" s="455">
        <v>12</v>
      </c>
      <c r="BL782" s="450">
        <f t="shared" si="477"/>
        <v>15</v>
      </c>
      <c r="BM782" s="71"/>
      <c r="BN782" s="71"/>
      <c r="BO782" s="71"/>
      <c r="BP782" s="71">
        <v>15</v>
      </c>
      <c r="BQ782" s="450">
        <f t="shared" si="478"/>
        <v>1220</v>
      </c>
      <c r="BR782" s="71"/>
      <c r="BS782" s="71"/>
      <c r="BT782" s="71"/>
      <c r="BU782" s="71"/>
      <c r="BV782" s="71"/>
      <c r="BW782" s="71"/>
      <c r="BX782" s="71"/>
      <c r="BY782" s="71"/>
      <c r="BZ782" s="71"/>
      <c r="CA782" s="71"/>
      <c r="CB782" s="71"/>
      <c r="CC782" s="71"/>
      <c r="CD782" s="71"/>
      <c r="CE782" s="71"/>
      <c r="CF782" s="71"/>
      <c r="CG782" s="71"/>
      <c r="CH782" s="71"/>
      <c r="CI782" s="71"/>
      <c r="CJ782" s="71"/>
      <c r="CK782" s="71"/>
      <c r="CL782" s="71"/>
      <c r="CM782" s="71"/>
      <c r="CN782" s="71"/>
      <c r="CO782" s="71"/>
      <c r="CP782" s="190">
        <f t="shared" si="471"/>
        <v>0</v>
      </c>
      <c r="CQ782" s="71"/>
      <c r="CR782" s="71"/>
      <c r="CS782" s="71"/>
      <c r="CT782" s="71"/>
      <c r="CU782" s="71"/>
      <c r="CV782" s="71"/>
      <c r="CW782" s="71"/>
      <c r="CX782" s="71"/>
      <c r="CY782" s="71"/>
      <c r="CZ782" s="71"/>
      <c r="DA782" s="71"/>
      <c r="DB782" s="190">
        <f t="shared" si="472"/>
        <v>0</v>
      </c>
      <c r="DC782" s="71">
        <f t="shared" si="466"/>
        <v>0</v>
      </c>
      <c r="DD782" s="71"/>
      <c r="DE782" s="71"/>
      <c r="DF782" s="71"/>
      <c r="DG782" s="190">
        <f t="shared" si="467"/>
        <v>0</v>
      </c>
      <c r="DH782" s="71">
        <f t="shared" si="468"/>
        <v>0</v>
      </c>
      <c r="DI782" s="71"/>
      <c r="DJ782" s="71"/>
      <c r="DK782" s="71"/>
      <c r="DL782" s="71"/>
      <c r="DM782" s="71"/>
      <c r="DN782" s="71"/>
      <c r="DO782" s="71"/>
      <c r="DP782" s="71"/>
      <c r="DQ782" s="71"/>
      <c r="DR782" s="71"/>
      <c r="DS782" s="71"/>
      <c r="DT782" s="71"/>
      <c r="DU782" s="71"/>
      <c r="DV782" s="71"/>
      <c r="DW782" s="71"/>
      <c r="DX782" s="71"/>
      <c r="DY782" s="71"/>
      <c r="DZ782" s="71"/>
      <c r="EA782" s="71"/>
      <c r="EB782" s="71"/>
      <c r="EC782" s="71"/>
      <c r="ED782" s="71"/>
      <c r="EE782" s="71"/>
      <c r="EF782" s="71"/>
      <c r="EG782" s="71"/>
      <c r="EH782" s="71"/>
      <c r="EI782" s="74"/>
      <c r="EJ782" s="74"/>
      <c r="EK782" s="74"/>
      <c r="EL782" s="74"/>
      <c r="EM782" s="74"/>
      <c r="EN782" s="74"/>
      <c r="EO782" s="74"/>
      <c r="EP782" s="74"/>
      <c r="EQ782" s="74"/>
      <c r="ER782" s="74"/>
      <c r="ES782" s="74"/>
      <c r="ET782" s="74"/>
      <c r="EU782" s="74"/>
      <c r="EV782" s="74"/>
      <c r="EW782" s="74"/>
      <c r="EX782" s="74"/>
      <c r="EY782" s="74"/>
      <c r="EZ782" s="74"/>
      <c r="FA782" s="74"/>
      <c r="FB782" s="74"/>
    </row>
    <row r="783" spans="2:158" s="69" customFormat="1">
      <c r="B783" s="76"/>
      <c r="C783" s="77" t="s">
        <v>390</v>
      </c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2"/>
      <c r="P783" s="71"/>
      <c r="Q783" s="71"/>
      <c r="R783" s="71"/>
      <c r="S783" s="71"/>
      <c r="T783" s="71"/>
      <c r="U783" s="71"/>
      <c r="V783" s="71"/>
      <c r="W783" s="71"/>
      <c r="X783" s="71"/>
      <c r="Y783" s="73">
        <v>3</v>
      </c>
      <c r="Z783" s="73"/>
      <c r="AA783" s="73"/>
      <c r="AB783" s="73"/>
      <c r="AC783" s="73"/>
      <c r="AD783" s="73"/>
      <c r="AE783" s="73"/>
      <c r="AF783" s="447">
        <f t="shared" si="446"/>
        <v>1799</v>
      </c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447">
        <f t="shared" si="476"/>
        <v>0</v>
      </c>
      <c r="AT783" s="455"/>
      <c r="AU783" s="450"/>
      <c r="AV783" s="71"/>
      <c r="AW783" s="71"/>
      <c r="AX783" s="71"/>
      <c r="AY783" s="455"/>
      <c r="AZ783" s="71"/>
      <c r="BA783" s="455"/>
      <c r="BB783" s="447"/>
      <c r="BC783" s="71"/>
      <c r="BD783" s="71"/>
      <c r="BE783" s="71"/>
      <c r="BF783" s="71"/>
      <c r="BG783" s="455"/>
      <c r="BH783" s="455">
        <v>1743</v>
      </c>
      <c r="BI783" s="455"/>
      <c r="BJ783" s="455">
        <v>56</v>
      </c>
      <c r="BK783" s="455"/>
      <c r="BL783" s="450">
        <f t="shared" si="477"/>
        <v>0</v>
      </c>
      <c r="BM783" s="71"/>
      <c r="BN783" s="71"/>
      <c r="BO783" s="71"/>
      <c r="BP783" s="71"/>
      <c r="BQ783" s="450">
        <f t="shared" si="478"/>
        <v>1799</v>
      </c>
      <c r="BR783" s="71"/>
      <c r="BS783" s="71"/>
      <c r="BT783" s="71"/>
      <c r="BU783" s="71"/>
      <c r="BV783" s="71"/>
      <c r="BW783" s="71"/>
      <c r="BX783" s="71"/>
      <c r="BY783" s="71"/>
      <c r="BZ783" s="71"/>
      <c r="CA783" s="71"/>
      <c r="CB783" s="71"/>
      <c r="CC783" s="71"/>
      <c r="CD783" s="71"/>
      <c r="CE783" s="71"/>
      <c r="CF783" s="71"/>
      <c r="CG783" s="71"/>
      <c r="CH783" s="71"/>
      <c r="CI783" s="71"/>
      <c r="CJ783" s="71"/>
      <c r="CK783" s="71"/>
      <c r="CL783" s="71"/>
      <c r="CM783" s="71"/>
      <c r="CN783" s="71"/>
      <c r="CO783" s="71"/>
      <c r="CP783" s="190">
        <f t="shared" si="471"/>
        <v>0</v>
      </c>
      <c r="CQ783" s="71"/>
      <c r="CR783" s="71"/>
      <c r="CS783" s="71"/>
      <c r="CT783" s="71"/>
      <c r="CU783" s="71"/>
      <c r="CV783" s="71"/>
      <c r="CW783" s="71"/>
      <c r="CX783" s="71"/>
      <c r="CY783" s="71"/>
      <c r="CZ783" s="71"/>
      <c r="DA783" s="71"/>
      <c r="DB783" s="190">
        <f t="shared" si="472"/>
        <v>0</v>
      </c>
      <c r="DC783" s="71">
        <f t="shared" si="466"/>
        <v>0</v>
      </c>
      <c r="DD783" s="71"/>
      <c r="DE783" s="71"/>
      <c r="DF783" s="71"/>
      <c r="DG783" s="190">
        <f t="shared" si="467"/>
        <v>0</v>
      </c>
      <c r="DH783" s="71">
        <f t="shared" si="468"/>
        <v>0</v>
      </c>
      <c r="DI783" s="71"/>
      <c r="DJ783" s="71"/>
      <c r="DK783" s="71"/>
      <c r="DL783" s="71"/>
      <c r="DM783" s="71"/>
      <c r="DN783" s="71"/>
      <c r="DO783" s="71"/>
      <c r="DP783" s="71"/>
      <c r="DQ783" s="71"/>
      <c r="DR783" s="71"/>
      <c r="DS783" s="71"/>
      <c r="DT783" s="71"/>
      <c r="DU783" s="71"/>
      <c r="DV783" s="71"/>
      <c r="DW783" s="71"/>
      <c r="DX783" s="71"/>
      <c r="DY783" s="71"/>
      <c r="DZ783" s="71"/>
      <c r="EA783" s="71"/>
      <c r="EB783" s="71"/>
      <c r="EC783" s="71"/>
      <c r="ED783" s="71"/>
      <c r="EE783" s="71"/>
      <c r="EF783" s="71"/>
      <c r="EG783" s="71"/>
      <c r="EH783" s="71"/>
      <c r="EI783" s="74"/>
      <c r="EJ783" s="74"/>
      <c r="EK783" s="74"/>
      <c r="EL783" s="74"/>
      <c r="EM783" s="74"/>
      <c r="EN783" s="74"/>
      <c r="EO783" s="74"/>
      <c r="EP783" s="74"/>
      <c r="EQ783" s="74"/>
      <c r="ER783" s="74"/>
      <c r="ES783" s="74"/>
      <c r="ET783" s="74"/>
      <c r="EU783" s="74"/>
      <c r="EV783" s="74"/>
      <c r="EW783" s="74"/>
      <c r="EX783" s="74"/>
      <c r="EY783" s="74"/>
      <c r="EZ783" s="74"/>
      <c r="FA783" s="74"/>
      <c r="FB783" s="74"/>
    </row>
    <row r="784" spans="2:158" s="69" customFormat="1">
      <c r="B784" s="76"/>
      <c r="C784" s="77" t="s">
        <v>391</v>
      </c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2"/>
      <c r="P784" s="71"/>
      <c r="Q784" s="71"/>
      <c r="R784" s="71"/>
      <c r="S784" s="71"/>
      <c r="T784" s="71"/>
      <c r="U784" s="71"/>
      <c r="V784" s="71"/>
      <c r="W784" s="71"/>
      <c r="X784" s="71"/>
      <c r="Y784" s="73">
        <v>2</v>
      </c>
      <c r="Z784" s="73"/>
      <c r="AA784" s="73"/>
      <c r="AB784" s="73"/>
      <c r="AC784" s="73"/>
      <c r="AD784" s="73"/>
      <c r="AE784" s="73"/>
      <c r="AF784" s="447">
        <f t="shared" si="446"/>
        <v>1472</v>
      </c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447">
        <f t="shared" si="476"/>
        <v>0</v>
      </c>
      <c r="AT784" s="455"/>
      <c r="AU784" s="450">
        <f>SUM(AV784:AX784)</f>
        <v>0</v>
      </c>
      <c r="AV784" s="71"/>
      <c r="AW784" s="71"/>
      <c r="AX784" s="71"/>
      <c r="AY784" s="455"/>
      <c r="AZ784" s="71"/>
      <c r="BA784" s="455"/>
      <c r="BB784" s="447">
        <f>SUM(BF784,BD784,BC784)</f>
        <v>0</v>
      </c>
      <c r="BC784" s="71"/>
      <c r="BD784" s="71"/>
      <c r="BE784" s="71"/>
      <c r="BF784" s="71"/>
      <c r="BG784" s="455"/>
      <c r="BH784" s="455">
        <v>1462</v>
      </c>
      <c r="BI784" s="455"/>
      <c r="BJ784" s="455"/>
      <c r="BK784" s="455"/>
      <c r="BL784" s="450">
        <f>SUM(BM784:BP784)</f>
        <v>10</v>
      </c>
      <c r="BM784" s="71"/>
      <c r="BN784" s="71"/>
      <c r="BO784" s="71"/>
      <c r="BP784" s="71">
        <v>10</v>
      </c>
      <c r="BQ784" s="450">
        <f t="shared" si="478"/>
        <v>1472</v>
      </c>
      <c r="BR784" s="71"/>
      <c r="BS784" s="71"/>
      <c r="BT784" s="71"/>
      <c r="BU784" s="71"/>
      <c r="BV784" s="71"/>
      <c r="BW784" s="71"/>
      <c r="BX784" s="71"/>
      <c r="BY784" s="71"/>
      <c r="BZ784" s="71"/>
      <c r="CA784" s="71"/>
      <c r="CB784" s="71"/>
      <c r="CC784" s="71"/>
      <c r="CD784" s="71"/>
      <c r="CE784" s="71"/>
      <c r="CF784" s="71"/>
      <c r="CG784" s="71"/>
      <c r="CH784" s="71"/>
      <c r="CI784" s="71"/>
      <c r="CJ784" s="71"/>
      <c r="CK784" s="71"/>
      <c r="CL784" s="71"/>
      <c r="CM784" s="71"/>
      <c r="CN784" s="71"/>
      <c r="CO784" s="71"/>
      <c r="CP784" s="190">
        <f t="shared" si="471"/>
        <v>0</v>
      </c>
      <c r="CQ784" s="71"/>
      <c r="CR784" s="71"/>
      <c r="CS784" s="71"/>
      <c r="CT784" s="71"/>
      <c r="CU784" s="71"/>
      <c r="CV784" s="71"/>
      <c r="CW784" s="71"/>
      <c r="CX784" s="71"/>
      <c r="CY784" s="71"/>
      <c r="CZ784" s="71"/>
      <c r="DA784" s="71"/>
      <c r="DB784" s="190">
        <f t="shared" si="472"/>
        <v>0</v>
      </c>
      <c r="DC784" s="71">
        <f t="shared" si="466"/>
        <v>0</v>
      </c>
      <c r="DD784" s="71"/>
      <c r="DE784" s="71"/>
      <c r="DF784" s="71"/>
      <c r="DG784" s="190">
        <f t="shared" si="467"/>
        <v>0</v>
      </c>
      <c r="DH784" s="71">
        <f t="shared" si="468"/>
        <v>0</v>
      </c>
      <c r="DI784" s="71"/>
      <c r="DJ784" s="71"/>
      <c r="DK784" s="71"/>
      <c r="DL784" s="71"/>
      <c r="DM784" s="71"/>
      <c r="DN784" s="71"/>
      <c r="DO784" s="71"/>
      <c r="DP784" s="71"/>
      <c r="DQ784" s="71"/>
      <c r="DR784" s="71"/>
      <c r="DS784" s="71"/>
      <c r="DT784" s="71"/>
      <c r="DU784" s="71"/>
      <c r="DV784" s="71"/>
      <c r="DW784" s="71"/>
      <c r="DX784" s="71"/>
      <c r="DY784" s="71"/>
      <c r="DZ784" s="71"/>
      <c r="EA784" s="71"/>
      <c r="EB784" s="71"/>
      <c r="EC784" s="71"/>
      <c r="ED784" s="71"/>
      <c r="EE784" s="71"/>
      <c r="EF784" s="71"/>
      <c r="EG784" s="71"/>
      <c r="EH784" s="71"/>
      <c r="EI784" s="74"/>
      <c r="EJ784" s="74"/>
      <c r="EK784" s="74"/>
      <c r="EL784" s="74"/>
      <c r="EM784" s="74"/>
      <c r="EN784" s="74"/>
      <c r="EO784" s="74"/>
      <c r="EP784" s="74"/>
      <c r="EQ784" s="74"/>
      <c r="ER784" s="74"/>
      <c r="ES784" s="74"/>
      <c r="ET784" s="74"/>
      <c r="EU784" s="74"/>
      <c r="EV784" s="74"/>
      <c r="EW784" s="74"/>
      <c r="EX784" s="74"/>
      <c r="EY784" s="74"/>
      <c r="EZ784" s="74"/>
      <c r="FA784" s="74"/>
      <c r="FB784" s="74"/>
    </row>
    <row r="785" spans="2:158" s="69" customFormat="1">
      <c r="B785" s="76"/>
      <c r="C785" s="77" t="s">
        <v>392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2"/>
      <c r="P785" s="71"/>
      <c r="Q785" s="71"/>
      <c r="R785" s="71"/>
      <c r="S785" s="71"/>
      <c r="T785" s="71"/>
      <c r="U785" s="71"/>
      <c r="V785" s="71"/>
      <c r="W785" s="71"/>
      <c r="X785" s="71"/>
      <c r="Y785" s="73">
        <v>2</v>
      </c>
      <c r="Z785" s="73"/>
      <c r="AA785" s="73"/>
      <c r="AB785" s="73"/>
      <c r="AC785" s="73"/>
      <c r="AD785" s="73"/>
      <c r="AE785" s="73"/>
      <c r="AF785" s="447">
        <f>SUM(AS785:AU785,AY785,BA785:BB785,BG785:BL785)</f>
        <v>1421</v>
      </c>
      <c r="AG785" s="71">
        <v>13</v>
      </c>
      <c r="AH785" s="71"/>
      <c r="AI785" s="71"/>
      <c r="AJ785" s="71"/>
      <c r="AK785" s="71"/>
      <c r="AL785" s="71"/>
      <c r="AM785" s="71"/>
      <c r="AN785" s="71"/>
      <c r="AO785" s="71">
        <v>24</v>
      </c>
      <c r="AP785" s="71"/>
      <c r="AQ785" s="71"/>
      <c r="AR785" s="71"/>
      <c r="AS785" s="447">
        <f t="shared" si="476"/>
        <v>37</v>
      </c>
      <c r="AT785" s="455"/>
      <c r="AU785" s="450"/>
      <c r="AV785" s="71"/>
      <c r="AW785" s="71"/>
      <c r="AX785" s="71"/>
      <c r="AY785" s="455"/>
      <c r="AZ785" s="71"/>
      <c r="BA785" s="455"/>
      <c r="BB785" s="447"/>
      <c r="BC785" s="71"/>
      <c r="BD785" s="71"/>
      <c r="BE785" s="71"/>
      <c r="BF785" s="71"/>
      <c r="BG785" s="455"/>
      <c r="BH785" s="455">
        <v>1383</v>
      </c>
      <c r="BI785" s="455"/>
      <c r="BJ785" s="455">
        <v>1</v>
      </c>
      <c r="BK785" s="455"/>
      <c r="BL785" s="450">
        <f t="shared" si="477"/>
        <v>0</v>
      </c>
      <c r="BM785" s="71"/>
      <c r="BN785" s="71"/>
      <c r="BO785" s="71"/>
      <c r="BP785" s="71"/>
      <c r="BQ785" s="450">
        <f t="shared" si="478"/>
        <v>1384</v>
      </c>
      <c r="BR785" s="71"/>
      <c r="BS785" s="71"/>
      <c r="BT785" s="71"/>
      <c r="BU785" s="71"/>
      <c r="BV785" s="71"/>
      <c r="BW785" s="71"/>
      <c r="BX785" s="71"/>
      <c r="BY785" s="71"/>
      <c r="BZ785" s="71"/>
      <c r="CA785" s="71"/>
      <c r="CB785" s="71"/>
      <c r="CC785" s="71"/>
      <c r="CD785" s="71"/>
      <c r="CE785" s="71"/>
      <c r="CF785" s="71"/>
      <c r="CG785" s="71"/>
      <c r="CH785" s="71"/>
      <c r="CI785" s="71"/>
      <c r="CJ785" s="71"/>
      <c r="CK785" s="71"/>
      <c r="CL785" s="71"/>
      <c r="CM785" s="71"/>
      <c r="CN785" s="71"/>
      <c r="CO785" s="71"/>
      <c r="CP785" s="190">
        <f t="shared" si="471"/>
        <v>0</v>
      </c>
      <c r="CQ785" s="71"/>
      <c r="CR785" s="71"/>
      <c r="CS785" s="71"/>
      <c r="CT785" s="71"/>
      <c r="CU785" s="71"/>
      <c r="CV785" s="71"/>
      <c r="CW785" s="71"/>
      <c r="CX785" s="71"/>
      <c r="CY785" s="71"/>
      <c r="CZ785" s="71"/>
      <c r="DA785" s="71"/>
      <c r="DB785" s="190">
        <f t="shared" si="472"/>
        <v>0</v>
      </c>
      <c r="DC785" s="71">
        <f t="shared" si="466"/>
        <v>0</v>
      </c>
      <c r="DD785" s="71"/>
      <c r="DE785" s="71"/>
      <c r="DF785" s="71"/>
      <c r="DG785" s="190">
        <f t="shared" si="467"/>
        <v>0</v>
      </c>
      <c r="DH785" s="71">
        <f t="shared" si="468"/>
        <v>0</v>
      </c>
      <c r="DI785" s="71"/>
      <c r="DJ785" s="71"/>
      <c r="DK785" s="71"/>
      <c r="DL785" s="71"/>
      <c r="DM785" s="71"/>
      <c r="DN785" s="71"/>
      <c r="DO785" s="71"/>
      <c r="DP785" s="71"/>
      <c r="DQ785" s="71"/>
      <c r="DR785" s="71"/>
      <c r="DS785" s="71"/>
      <c r="DT785" s="71"/>
      <c r="DU785" s="71"/>
      <c r="DV785" s="71"/>
      <c r="DW785" s="71"/>
      <c r="DX785" s="71"/>
      <c r="DY785" s="71"/>
      <c r="DZ785" s="71"/>
      <c r="EA785" s="71"/>
      <c r="EB785" s="71"/>
      <c r="EC785" s="71"/>
      <c r="ED785" s="71"/>
      <c r="EE785" s="71"/>
      <c r="EF785" s="71"/>
      <c r="EG785" s="71"/>
      <c r="EH785" s="71"/>
      <c r="EI785" s="74"/>
      <c r="EJ785" s="74"/>
      <c r="EK785" s="74"/>
      <c r="EL785" s="74"/>
      <c r="EM785" s="74"/>
      <c r="EN785" s="74"/>
      <c r="EO785" s="74"/>
      <c r="EP785" s="74"/>
      <c r="EQ785" s="74"/>
      <c r="ER785" s="74"/>
      <c r="ES785" s="74"/>
      <c r="ET785" s="74"/>
      <c r="EU785" s="74"/>
      <c r="EV785" s="74"/>
      <c r="EW785" s="74"/>
      <c r="EX785" s="74"/>
      <c r="EY785" s="74"/>
      <c r="EZ785" s="74"/>
      <c r="FA785" s="74"/>
      <c r="FB785" s="74"/>
    </row>
    <row r="786" spans="2:158" s="69" customFormat="1">
      <c r="B786" s="76"/>
      <c r="C786" s="77" t="s">
        <v>393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2"/>
      <c r="P786" s="71"/>
      <c r="Q786" s="71"/>
      <c r="R786" s="71"/>
      <c r="S786" s="71"/>
      <c r="T786" s="71"/>
      <c r="U786" s="71"/>
      <c r="V786" s="71"/>
      <c r="W786" s="71"/>
      <c r="X786" s="71"/>
      <c r="Y786" s="73">
        <v>5</v>
      </c>
      <c r="Z786" s="73"/>
      <c r="AA786" s="73"/>
      <c r="AB786" s="73"/>
      <c r="AC786" s="73"/>
      <c r="AD786" s="73"/>
      <c r="AE786" s="73"/>
      <c r="AF786" s="447">
        <f t="shared" si="446"/>
        <v>486</v>
      </c>
      <c r="AG786" s="71"/>
      <c r="AH786" s="71"/>
      <c r="AI786" s="71"/>
      <c r="AJ786" s="71"/>
      <c r="AK786" s="71">
        <v>7</v>
      </c>
      <c r="AL786" s="71"/>
      <c r="AM786" s="71"/>
      <c r="AN786" s="71"/>
      <c r="AO786" s="71">
        <v>25</v>
      </c>
      <c r="AP786" s="71"/>
      <c r="AQ786" s="71"/>
      <c r="AR786" s="71"/>
      <c r="AS786" s="447">
        <f t="shared" si="476"/>
        <v>32</v>
      </c>
      <c r="AT786" s="455"/>
      <c r="AU786" s="450"/>
      <c r="AV786" s="71"/>
      <c r="AW786" s="71"/>
      <c r="AX786" s="71"/>
      <c r="AY786" s="455">
        <v>9</v>
      </c>
      <c r="AZ786" s="71">
        <v>9</v>
      </c>
      <c r="BA786" s="455"/>
      <c r="BB786" s="447"/>
      <c r="BC786" s="71"/>
      <c r="BD786" s="71"/>
      <c r="BE786" s="71"/>
      <c r="BF786" s="71"/>
      <c r="BG786" s="455"/>
      <c r="BH786" s="455">
        <v>440</v>
      </c>
      <c r="BI786" s="455"/>
      <c r="BJ786" s="455">
        <v>4</v>
      </c>
      <c r="BK786" s="455"/>
      <c r="BL786" s="450">
        <f t="shared" si="477"/>
        <v>1</v>
      </c>
      <c r="BM786" s="71"/>
      <c r="BN786" s="71"/>
      <c r="BO786" s="71"/>
      <c r="BP786" s="71">
        <v>1</v>
      </c>
      <c r="BQ786" s="450">
        <f t="shared" si="478"/>
        <v>454</v>
      </c>
      <c r="BR786" s="71"/>
      <c r="BS786" s="71"/>
      <c r="BT786" s="71"/>
      <c r="BU786" s="71"/>
      <c r="BV786" s="71"/>
      <c r="BW786" s="71"/>
      <c r="BX786" s="71"/>
      <c r="BY786" s="71"/>
      <c r="BZ786" s="71"/>
      <c r="CA786" s="71"/>
      <c r="CB786" s="71"/>
      <c r="CC786" s="71"/>
      <c r="CD786" s="71"/>
      <c r="CE786" s="71"/>
      <c r="CF786" s="71"/>
      <c r="CG786" s="71"/>
      <c r="CH786" s="71"/>
      <c r="CI786" s="71"/>
      <c r="CJ786" s="71"/>
      <c r="CK786" s="71"/>
      <c r="CL786" s="71"/>
      <c r="CM786" s="71"/>
      <c r="CN786" s="71"/>
      <c r="CO786" s="71"/>
      <c r="CP786" s="190">
        <f t="shared" si="471"/>
        <v>0</v>
      </c>
      <c r="CQ786" s="71"/>
      <c r="CR786" s="71"/>
      <c r="CS786" s="71"/>
      <c r="CT786" s="71"/>
      <c r="CU786" s="71"/>
      <c r="CV786" s="71"/>
      <c r="CW786" s="71"/>
      <c r="CX786" s="71"/>
      <c r="CY786" s="71"/>
      <c r="CZ786" s="71"/>
      <c r="DA786" s="71"/>
      <c r="DB786" s="190">
        <f t="shared" si="472"/>
        <v>0</v>
      </c>
      <c r="DC786" s="71">
        <f t="shared" si="466"/>
        <v>0</v>
      </c>
      <c r="DD786" s="71"/>
      <c r="DE786" s="71"/>
      <c r="DF786" s="71"/>
      <c r="DG786" s="190">
        <f t="shared" si="467"/>
        <v>0</v>
      </c>
      <c r="DH786" s="71">
        <f t="shared" si="468"/>
        <v>0</v>
      </c>
      <c r="DI786" s="71"/>
      <c r="DJ786" s="71"/>
      <c r="DK786" s="71"/>
      <c r="DL786" s="71"/>
      <c r="DM786" s="71"/>
      <c r="DN786" s="71"/>
      <c r="DO786" s="71"/>
      <c r="DP786" s="71"/>
      <c r="DQ786" s="71"/>
      <c r="DR786" s="71"/>
      <c r="DS786" s="71"/>
      <c r="DT786" s="71"/>
      <c r="DU786" s="71"/>
      <c r="DV786" s="71"/>
      <c r="DW786" s="71"/>
      <c r="DX786" s="71"/>
      <c r="DY786" s="71"/>
      <c r="DZ786" s="71"/>
      <c r="EA786" s="71"/>
      <c r="EB786" s="71"/>
      <c r="EC786" s="71"/>
      <c r="ED786" s="71"/>
      <c r="EE786" s="71"/>
      <c r="EF786" s="71"/>
      <c r="EG786" s="71"/>
      <c r="EH786" s="71"/>
      <c r="EI786" s="74"/>
      <c r="EJ786" s="74"/>
      <c r="EK786" s="74"/>
      <c r="EL786" s="74"/>
      <c r="EM786" s="74"/>
      <c r="EN786" s="74"/>
      <c r="EO786" s="74"/>
      <c r="EP786" s="74"/>
      <c r="EQ786" s="74"/>
      <c r="ER786" s="74"/>
      <c r="ES786" s="74"/>
      <c r="ET786" s="74"/>
      <c r="EU786" s="74"/>
      <c r="EV786" s="74"/>
      <c r="EW786" s="74"/>
      <c r="EX786" s="74"/>
      <c r="EY786" s="74"/>
      <c r="EZ786" s="74"/>
      <c r="FA786" s="74"/>
      <c r="FB786" s="74"/>
    </row>
    <row r="787" spans="2:158" s="69" customFormat="1">
      <c r="B787" s="76"/>
      <c r="C787" s="77" t="s">
        <v>394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2"/>
      <c r="P787" s="71"/>
      <c r="Q787" s="71"/>
      <c r="R787" s="71"/>
      <c r="S787" s="71"/>
      <c r="T787" s="71"/>
      <c r="U787" s="71"/>
      <c r="V787" s="71"/>
      <c r="W787" s="71"/>
      <c r="X787" s="71"/>
      <c r="Y787" s="73">
        <v>1</v>
      </c>
      <c r="Z787" s="73"/>
      <c r="AA787" s="73"/>
      <c r="AB787" s="73"/>
      <c r="AC787" s="73"/>
      <c r="AD787" s="73"/>
      <c r="AE787" s="73"/>
      <c r="AF787" s="447">
        <f t="shared" si="446"/>
        <v>3905</v>
      </c>
      <c r="AG787" s="71"/>
      <c r="AH787" s="71"/>
      <c r="AI787" s="71"/>
      <c r="AJ787" s="71"/>
      <c r="AK787" s="71">
        <v>44</v>
      </c>
      <c r="AL787" s="71"/>
      <c r="AM787" s="71"/>
      <c r="AN787" s="71"/>
      <c r="AO787" s="71">
        <v>223</v>
      </c>
      <c r="AP787" s="71">
        <v>4</v>
      </c>
      <c r="AQ787" s="71">
        <v>127</v>
      </c>
      <c r="AR787" s="71"/>
      <c r="AS787" s="447">
        <f t="shared" si="476"/>
        <v>267</v>
      </c>
      <c r="AT787" s="455"/>
      <c r="AU787" s="450"/>
      <c r="AV787" s="71"/>
      <c r="AW787" s="71"/>
      <c r="AX787" s="71"/>
      <c r="AY787" s="455">
        <v>656</v>
      </c>
      <c r="AZ787" s="71">
        <v>621</v>
      </c>
      <c r="BA787" s="455"/>
      <c r="BB787" s="447"/>
      <c r="BC787" s="71"/>
      <c r="BD787" s="71"/>
      <c r="BE787" s="71"/>
      <c r="BF787" s="71"/>
      <c r="BG787" s="455"/>
      <c r="BH787" s="455">
        <v>2821</v>
      </c>
      <c r="BI787" s="455"/>
      <c r="BJ787" s="455">
        <v>5</v>
      </c>
      <c r="BK787" s="455"/>
      <c r="BL787" s="450">
        <f t="shared" si="477"/>
        <v>156</v>
      </c>
      <c r="BM787" s="71"/>
      <c r="BN787" s="71"/>
      <c r="BO787" s="71"/>
      <c r="BP787" s="71">
        <v>156</v>
      </c>
      <c r="BQ787" s="450">
        <f t="shared" si="478"/>
        <v>3638</v>
      </c>
      <c r="BR787" s="71"/>
      <c r="BS787" s="71"/>
      <c r="BT787" s="71"/>
      <c r="BU787" s="71"/>
      <c r="BV787" s="71"/>
      <c r="BW787" s="71"/>
      <c r="BX787" s="71"/>
      <c r="BY787" s="71"/>
      <c r="BZ787" s="71"/>
      <c r="CA787" s="71"/>
      <c r="CB787" s="71"/>
      <c r="CC787" s="71"/>
      <c r="CD787" s="71"/>
      <c r="CE787" s="71"/>
      <c r="CF787" s="71"/>
      <c r="CG787" s="71"/>
      <c r="CH787" s="71"/>
      <c r="CI787" s="71"/>
      <c r="CJ787" s="71"/>
      <c r="CK787" s="71"/>
      <c r="CL787" s="71"/>
      <c r="CM787" s="71"/>
      <c r="CN787" s="71"/>
      <c r="CO787" s="71"/>
      <c r="CP787" s="190">
        <f t="shared" si="471"/>
        <v>0</v>
      </c>
      <c r="CQ787" s="71"/>
      <c r="CR787" s="71"/>
      <c r="CS787" s="71"/>
      <c r="CT787" s="71"/>
      <c r="CU787" s="71"/>
      <c r="CV787" s="71"/>
      <c r="CW787" s="71"/>
      <c r="CX787" s="71"/>
      <c r="CY787" s="71"/>
      <c r="CZ787" s="71"/>
      <c r="DA787" s="71"/>
      <c r="DB787" s="190">
        <f t="shared" si="472"/>
        <v>0</v>
      </c>
      <c r="DC787" s="71">
        <f t="shared" si="466"/>
        <v>0</v>
      </c>
      <c r="DD787" s="71"/>
      <c r="DE787" s="71"/>
      <c r="DF787" s="71"/>
      <c r="DG787" s="190">
        <f t="shared" si="467"/>
        <v>0</v>
      </c>
      <c r="DH787" s="71">
        <f t="shared" si="468"/>
        <v>0</v>
      </c>
      <c r="DI787" s="71"/>
      <c r="DJ787" s="71"/>
      <c r="DK787" s="71"/>
      <c r="DL787" s="71"/>
      <c r="DM787" s="71"/>
      <c r="DN787" s="71"/>
      <c r="DO787" s="71"/>
      <c r="DP787" s="71"/>
      <c r="DQ787" s="71"/>
      <c r="DR787" s="71"/>
      <c r="DS787" s="71"/>
      <c r="DT787" s="71"/>
      <c r="DU787" s="71"/>
      <c r="DV787" s="71"/>
      <c r="DW787" s="71"/>
      <c r="DX787" s="71"/>
      <c r="DY787" s="71"/>
      <c r="DZ787" s="71"/>
      <c r="EA787" s="71"/>
      <c r="EB787" s="71"/>
      <c r="EC787" s="71"/>
      <c r="ED787" s="71"/>
      <c r="EE787" s="71"/>
      <c r="EF787" s="71"/>
      <c r="EG787" s="71"/>
      <c r="EH787" s="71"/>
      <c r="EI787" s="74"/>
      <c r="EJ787" s="74"/>
      <c r="EK787" s="74"/>
      <c r="EL787" s="74"/>
      <c r="EM787" s="74"/>
      <c r="EN787" s="74"/>
      <c r="EO787" s="74"/>
      <c r="EP787" s="74"/>
      <c r="EQ787" s="74"/>
      <c r="ER787" s="74"/>
      <c r="ES787" s="74"/>
      <c r="ET787" s="74"/>
      <c r="EU787" s="74"/>
      <c r="EV787" s="74"/>
      <c r="EW787" s="74"/>
      <c r="EX787" s="74"/>
      <c r="EY787" s="74"/>
      <c r="EZ787" s="74"/>
      <c r="FA787" s="74"/>
      <c r="FB787" s="74"/>
    </row>
    <row r="788" spans="2:158" s="69" customFormat="1">
      <c r="B788" s="76"/>
      <c r="C788" s="77" t="s">
        <v>395</v>
      </c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2"/>
      <c r="P788" s="71"/>
      <c r="Q788" s="71"/>
      <c r="R788" s="71"/>
      <c r="S788" s="71"/>
      <c r="T788" s="71"/>
      <c r="U788" s="71"/>
      <c r="V788" s="71"/>
      <c r="W788" s="71"/>
      <c r="X788" s="71"/>
      <c r="Y788" s="73">
        <v>1</v>
      </c>
      <c r="Z788" s="73"/>
      <c r="AA788" s="73"/>
      <c r="AB788" s="73"/>
      <c r="AC788" s="73"/>
      <c r="AD788" s="73"/>
      <c r="AE788" s="73"/>
      <c r="AF788" s="447">
        <f t="shared" si="446"/>
        <v>467</v>
      </c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447">
        <f t="shared" si="476"/>
        <v>0</v>
      </c>
      <c r="AT788" s="455"/>
      <c r="AU788" s="450"/>
      <c r="AV788" s="71"/>
      <c r="AW788" s="71"/>
      <c r="AX788" s="71"/>
      <c r="AY788" s="455"/>
      <c r="AZ788" s="71"/>
      <c r="BA788" s="455"/>
      <c r="BB788" s="447"/>
      <c r="BC788" s="71"/>
      <c r="BD788" s="71"/>
      <c r="BE788" s="71"/>
      <c r="BF788" s="71"/>
      <c r="BG788" s="455"/>
      <c r="BH788" s="455">
        <v>465</v>
      </c>
      <c r="BI788" s="455"/>
      <c r="BJ788" s="455">
        <v>2</v>
      </c>
      <c r="BK788" s="455"/>
      <c r="BL788" s="450">
        <f t="shared" si="477"/>
        <v>0</v>
      </c>
      <c r="BM788" s="71"/>
      <c r="BN788" s="71"/>
      <c r="BO788" s="71"/>
      <c r="BP788" s="71"/>
      <c r="BQ788" s="450">
        <f t="shared" si="478"/>
        <v>467</v>
      </c>
      <c r="BR788" s="71"/>
      <c r="BS788" s="71"/>
      <c r="BT788" s="71"/>
      <c r="BU788" s="71"/>
      <c r="BV788" s="71"/>
      <c r="BW788" s="71"/>
      <c r="BX788" s="71"/>
      <c r="BY788" s="71"/>
      <c r="BZ788" s="71"/>
      <c r="CA788" s="71"/>
      <c r="CB788" s="71"/>
      <c r="CC788" s="71"/>
      <c r="CD788" s="71"/>
      <c r="CE788" s="71"/>
      <c r="CF788" s="71"/>
      <c r="CG788" s="71"/>
      <c r="CH788" s="71"/>
      <c r="CI788" s="71"/>
      <c r="CJ788" s="71"/>
      <c r="CK788" s="71"/>
      <c r="CL788" s="71"/>
      <c r="CM788" s="71"/>
      <c r="CN788" s="71"/>
      <c r="CO788" s="71"/>
      <c r="CP788" s="190">
        <f t="shared" si="471"/>
        <v>0</v>
      </c>
      <c r="CQ788" s="71"/>
      <c r="CR788" s="71"/>
      <c r="CS788" s="71"/>
      <c r="CT788" s="71"/>
      <c r="CU788" s="71"/>
      <c r="CV788" s="71"/>
      <c r="CW788" s="71"/>
      <c r="CX788" s="71"/>
      <c r="CY788" s="71"/>
      <c r="CZ788" s="71"/>
      <c r="DA788" s="71"/>
      <c r="DB788" s="190">
        <f t="shared" si="472"/>
        <v>0</v>
      </c>
      <c r="DC788" s="71">
        <f t="shared" si="466"/>
        <v>0</v>
      </c>
      <c r="DD788" s="71"/>
      <c r="DE788" s="71"/>
      <c r="DF788" s="71"/>
      <c r="DG788" s="190">
        <f t="shared" si="467"/>
        <v>0</v>
      </c>
      <c r="DH788" s="71">
        <f t="shared" si="468"/>
        <v>0</v>
      </c>
      <c r="DI788" s="71"/>
      <c r="DJ788" s="71"/>
      <c r="DK788" s="71"/>
      <c r="DL788" s="71"/>
      <c r="DM788" s="71"/>
      <c r="DN788" s="71"/>
      <c r="DO788" s="71"/>
      <c r="DP788" s="71"/>
      <c r="DQ788" s="71"/>
      <c r="DR788" s="71"/>
      <c r="DS788" s="71"/>
      <c r="DT788" s="71"/>
      <c r="DU788" s="71"/>
      <c r="DV788" s="71"/>
      <c r="DW788" s="71"/>
      <c r="DX788" s="71"/>
      <c r="DY788" s="71"/>
      <c r="DZ788" s="71"/>
      <c r="EA788" s="71"/>
      <c r="EB788" s="71"/>
      <c r="EC788" s="71"/>
      <c r="ED788" s="71"/>
      <c r="EE788" s="71"/>
      <c r="EF788" s="71"/>
      <c r="EG788" s="71"/>
      <c r="EH788" s="71"/>
      <c r="EI788" s="74"/>
      <c r="EJ788" s="74"/>
      <c r="EK788" s="74"/>
      <c r="EL788" s="74"/>
      <c r="EM788" s="74"/>
      <c r="EN788" s="74"/>
      <c r="EO788" s="74"/>
      <c r="EP788" s="74"/>
      <c r="EQ788" s="74"/>
      <c r="ER788" s="74"/>
      <c r="ES788" s="74"/>
      <c r="ET788" s="74"/>
      <c r="EU788" s="74"/>
      <c r="EV788" s="74"/>
      <c r="EW788" s="74"/>
      <c r="EX788" s="74"/>
      <c r="EY788" s="74"/>
      <c r="EZ788" s="74"/>
      <c r="FA788" s="74"/>
      <c r="FB788" s="74"/>
    </row>
    <row r="789" spans="2:158" s="69" customFormat="1">
      <c r="B789" s="76"/>
      <c r="C789" s="77" t="s">
        <v>396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2"/>
      <c r="P789" s="71"/>
      <c r="Q789" s="71"/>
      <c r="R789" s="71"/>
      <c r="S789" s="71"/>
      <c r="T789" s="71"/>
      <c r="U789" s="71"/>
      <c r="V789" s="71"/>
      <c r="W789" s="71"/>
      <c r="X789" s="71"/>
      <c r="Y789" s="73">
        <v>3</v>
      </c>
      <c r="Z789" s="73"/>
      <c r="AA789" s="73"/>
      <c r="AB789" s="73"/>
      <c r="AC789" s="73"/>
      <c r="AD789" s="73"/>
      <c r="AE789" s="73"/>
      <c r="AF789" s="447">
        <f t="shared" si="446"/>
        <v>1606</v>
      </c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447">
        <f t="shared" si="476"/>
        <v>0</v>
      </c>
      <c r="AT789" s="455"/>
      <c r="AU789" s="450"/>
      <c r="AV789" s="71"/>
      <c r="AW789" s="71"/>
      <c r="AX789" s="71"/>
      <c r="AY789" s="455">
        <v>22</v>
      </c>
      <c r="AZ789" s="71">
        <v>22</v>
      </c>
      <c r="BA789" s="455"/>
      <c r="BB789" s="447"/>
      <c r="BC789" s="71"/>
      <c r="BD789" s="71"/>
      <c r="BE789" s="71"/>
      <c r="BF789" s="71"/>
      <c r="BG789" s="455"/>
      <c r="BH789" s="455">
        <v>1584</v>
      </c>
      <c r="BI789" s="455"/>
      <c r="BJ789" s="455"/>
      <c r="BK789" s="455"/>
      <c r="BL789" s="450">
        <f t="shared" si="477"/>
        <v>0</v>
      </c>
      <c r="BM789" s="71"/>
      <c r="BN789" s="71"/>
      <c r="BO789" s="71"/>
      <c r="BP789" s="71"/>
      <c r="BQ789" s="450">
        <f t="shared" si="478"/>
        <v>1606</v>
      </c>
      <c r="BR789" s="71"/>
      <c r="BS789" s="71"/>
      <c r="BT789" s="71"/>
      <c r="BU789" s="71"/>
      <c r="BV789" s="71"/>
      <c r="BW789" s="71"/>
      <c r="BX789" s="71"/>
      <c r="BY789" s="71"/>
      <c r="BZ789" s="71"/>
      <c r="CA789" s="71"/>
      <c r="CB789" s="71"/>
      <c r="CC789" s="71"/>
      <c r="CD789" s="71"/>
      <c r="CE789" s="71"/>
      <c r="CF789" s="71"/>
      <c r="CG789" s="71"/>
      <c r="CH789" s="71"/>
      <c r="CI789" s="71"/>
      <c r="CJ789" s="71"/>
      <c r="CK789" s="71"/>
      <c r="CL789" s="71"/>
      <c r="CM789" s="71"/>
      <c r="CN789" s="71"/>
      <c r="CO789" s="71"/>
      <c r="CP789" s="190">
        <f t="shared" si="471"/>
        <v>0</v>
      </c>
      <c r="CQ789" s="71"/>
      <c r="CR789" s="71"/>
      <c r="CS789" s="71"/>
      <c r="CT789" s="71"/>
      <c r="CU789" s="71"/>
      <c r="CV789" s="71"/>
      <c r="CW789" s="71"/>
      <c r="CX789" s="71"/>
      <c r="CY789" s="71"/>
      <c r="CZ789" s="71"/>
      <c r="DA789" s="71"/>
      <c r="DB789" s="190">
        <f t="shared" si="472"/>
        <v>0</v>
      </c>
      <c r="DC789" s="71">
        <f t="shared" si="466"/>
        <v>0</v>
      </c>
      <c r="DD789" s="71"/>
      <c r="DE789" s="71"/>
      <c r="DF789" s="71"/>
      <c r="DG789" s="190">
        <f t="shared" si="467"/>
        <v>0</v>
      </c>
      <c r="DH789" s="71">
        <f t="shared" si="468"/>
        <v>0</v>
      </c>
      <c r="DI789" s="71"/>
      <c r="DJ789" s="71"/>
      <c r="DK789" s="71"/>
      <c r="DL789" s="71"/>
      <c r="DM789" s="71"/>
      <c r="DN789" s="71"/>
      <c r="DO789" s="71"/>
      <c r="DP789" s="71"/>
      <c r="DQ789" s="71"/>
      <c r="DR789" s="71"/>
      <c r="DS789" s="71"/>
      <c r="DT789" s="71"/>
      <c r="DU789" s="71"/>
      <c r="DV789" s="71"/>
      <c r="DW789" s="71"/>
      <c r="DX789" s="71"/>
      <c r="DY789" s="71"/>
      <c r="DZ789" s="71"/>
      <c r="EA789" s="71"/>
      <c r="EB789" s="71"/>
      <c r="EC789" s="71"/>
      <c r="ED789" s="71"/>
      <c r="EE789" s="71"/>
      <c r="EF789" s="71"/>
      <c r="EG789" s="71"/>
      <c r="EH789" s="71"/>
      <c r="EI789" s="74"/>
      <c r="EJ789" s="74"/>
      <c r="EK789" s="74"/>
      <c r="EL789" s="74"/>
      <c r="EM789" s="74"/>
      <c r="EN789" s="74"/>
      <c r="EO789" s="74"/>
      <c r="EP789" s="74"/>
      <c r="EQ789" s="74"/>
      <c r="ER789" s="74"/>
      <c r="ES789" s="74"/>
      <c r="ET789" s="74"/>
      <c r="EU789" s="74"/>
      <c r="EV789" s="74"/>
      <c r="EW789" s="74"/>
      <c r="EX789" s="74"/>
      <c r="EY789" s="74"/>
      <c r="EZ789" s="74"/>
      <c r="FA789" s="74"/>
      <c r="FB789" s="74"/>
    </row>
    <row r="790" spans="2:158" s="69" customFormat="1">
      <c r="B790" s="76"/>
      <c r="C790" s="77" t="s">
        <v>397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2"/>
      <c r="P790" s="71"/>
      <c r="Q790" s="71"/>
      <c r="R790" s="71"/>
      <c r="S790" s="71"/>
      <c r="T790" s="71"/>
      <c r="U790" s="71"/>
      <c r="V790" s="71"/>
      <c r="W790" s="71"/>
      <c r="X790" s="71"/>
      <c r="Y790" s="73">
        <v>3</v>
      </c>
      <c r="Z790" s="73"/>
      <c r="AA790" s="73"/>
      <c r="AB790" s="73"/>
      <c r="AC790" s="73"/>
      <c r="AD790" s="73"/>
      <c r="AE790" s="73"/>
      <c r="AF790" s="447">
        <f t="shared" si="446"/>
        <v>1238</v>
      </c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447">
        <f t="shared" si="476"/>
        <v>0</v>
      </c>
      <c r="AT790" s="455"/>
      <c r="AU790" s="450"/>
      <c r="AV790" s="71"/>
      <c r="AW790" s="71"/>
      <c r="AX790" s="71"/>
      <c r="AY790" s="455"/>
      <c r="AZ790" s="71"/>
      <c r="BA790" s="455"/>
      <c r="BB790" s="447"/>
      <c r="BC790" s="71"/>
      <c r="BD790" s="71"/>
      <c r="BE790" s="71"/>
      <c r="BF790" s="71"/>
      <c r="BG790" s="455"/>
      <c r="BH790" s="455">
        <v>1231</v>
      </c>
      <c r="BI790" s="455"/>
      <c r="BJ790" s="455">
        <v>1</v>
      </c>
      <c r="BK790" s="455">
        <v>5</v>
      </c>
      <c r="BL790" s="450">
        <f t="shared" si="477"/>
        <v>1</v>
      </c>
      <c r="BM790" s="71"/>
      <c r="BN790" s="71"/>
      <c r="BO790" s="71"/>
      <c r="BP790" s="71">
        <v>1</v>
      </c>
      <c r="BQ790" s="450">
        <f t="shared" si="478"/>
        <v>1238</v>
      </c>
      <c r="BR790" s="71"/>
      <c r="BS790" s="71"/>
      <c r="BT790" s="71"/>
      <c r="BU790" s="71"/>
      <c r="BV790" s="71"/>
      <c r="BW790" s="71"/>
      <c r="BX790" s="71"/>
      <c r="BY790" s="71"/>
      <c r="BZ790" s="71"/>
      <c r="CA790" s="71"/>
      <c r="CB790" s="71"/>
      <c r="CC790" s="71"/>
      <c r="CD790" s="71"/>
      <c r="CE790" s="71"/>
      <c r="CF790" s="71"/>
      <c r="CG790" s="71"/>
      <c r="CH790" s="71"/>
      <c r="CI790" s="71"/>
      <c r="CJ790" s="71"/>
      <c r="CK790" s="71"/>
      <c r="CL790" s="71"/>
      <c r="CM790" s="71"/>
      <c r="CN790" s="71"/>
      <c r="CO790" s="71"/>
      <c r="CP790" s="190">
        <f t="shared" si="471"/>
        <v>0</v>
      </c>
      <c r="CQ790" s="71"/>
      <c r="CR790" s="71"/>
      <c r="CS790" s="71"/>
      <c r="CT790" s="71"/>
      <c r="CU790" s="71"/>
      <c r="CV790" s="71"/>
      <c r="CW790" s="71"/>
      <c r="CX790" s="71"/>
      <c r="CY790" s="71"/>
      <c r="CZ790" s="71"/>
      <c r="DA790" s="71"/>
      <c r="DB790" s="190">
        <f t="shared" si="472"/>
        <v>0</v>
      </c>
      <c r="DC790" s="71">
        <f t="shared" si="466"/>
        <v>0</v>
      </c>
      <c r="DD790" s="71"/>
      <c r="DE790" s="71"/>
      <c r="DF790" s="71"/>
      <c r="DG790" s="190">
        <f t="shared" si="467"/>
        <v>0</v>
      </c>
      <c r="DH790" s="71">
        <f t="shared" si="468"/>
        <v>0</v>
      </c>
      <c r="DI790" s="71"/>
      <c r="DJ790" s="71"/>
      <c r="DK790" s="71"/>
      <c r="DL790" s="71"/>
      <c r="DM790" s="71"/>
      <c r="DN790" s="71"/>
      <c r="DO790" s="71"/>
      <c r="DP790" s="71"/>
      <c r="DQ790" s="71"/>
      <c r="DR790" s="71"/>
      <c r="DS790" s="71"/>
      <c r="DT790" s="71"/>
      <c r="DU790" s="71"/>
      <c r="DV790" s="71"/>
      <c r="DW790" s="71"/>
      <c r="DX790" s="71"/>
      <c r="DY790" s="71"/>
      <c r="DZ790" s="71"/>
      <c r="EA790" s="71"/>
      <c r="EB790" s="71"/>
      <c r="EC790" s="71"/>
      <c r="ED790" s="71"/>
      <c r="EE790" s="71"/>
      <c r="EF790" s="71"/>
      <c r="EG790" s="71"/>
      <c r="EH790" s="71"/>
      <c r="EI790" s="74"/>
      <c r="EJ790" s="74"/>
      <c r="EK790" s="74"/>
      <c r="EL790" s="74"/>
      <c r="EM790" s="74"/>
      <c r="EN790" s="74"/>
      <c r="EO790" s="74"/>
      <c r="EP790" s="74"/>
      <c r="EQ790" s="74"/>
      <c r="ER790" s="74"/>
      <c r="ES790" s="74"/>
      <c r="ET790" s="74"/>
      <c r="EU790" s="74"/>
      <c r="EV790" s="74"/>
      <c r="EW790" s="74"/>
      <c r="EX790" s="74"/>
      <c r="EY790" s="74"/>
      <c r="EZ790" s="74"/>
      <c r="FA790" s="74"/>
      <c r="FB790" s="74"/>
    </row>
    <row r="791" spans="2:158" s="69" customFormat="1">
      <c r="B791" s="76"/>
      <c r="C791" s="77" t="s">
        <v>398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2"/>
      <c r="P791" s="71"/>
      <c r="Q791" s="71"/>
      <c r="R791" s="71"/>
      <c r="S791" s="71"/>
      <c r="T791" s="71"/>
      <c r="U791" s="71"/>
      <c r="V791" s="71"/>
      <c r="W791" s="71"/>
      <c r="X791" s="71"/>
      <c r="Y791" s="73"/>
      <c r="Z791" s="73"/>
      <c r="AA791" s="73"/>
      <c r="AB791" s="73"/>
      <c r="AC791" s="73"/>
      <c r="AD791" s="73"/>
      <c r="AE791" s="73"/>
      <c r="AF791" s="447">
        <f t="shared" si="446"/>
        <v>0</v>
      </c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447">
        <f t="shared" si="476"/>
        <v>0</v>
      </c>
      <c r="AT791" s="455"/>
      <c r="AU791" s="450"/>
      <c r="AV791" s="71"/>
      <c r="AW791" s="71"/>
      <c r="AX791" s="71"/>
      <c r="AY791" s="455"/>
      <c r="AZ791" s="71"/>
      <c r="BA791" s="455"/>
      <c r="BB791" s="447"/>
      <c r="BC791" s="71"/>
      <c r="BD791" s="71"/>
      <c r="BE791" s="71"/>
      <c r="BF791" s="71"/>
      <c r="BG791" s="455"/>
      <c r="BH791" s="455"/>
      <c r="BI791" s="455"/>
      <c r="BJ791" s="455"/>
      <c r="BK791" s="455"/>
      <c r="BL791" s="450">
        <f t="shared" si="477"/>
        <v>0</v>
      </c>
      <c r="BM791" s="71"/>
      <c r="BN791" s="71"/>
      <c r="BO791" s="71"/>
      <c r="BP791" s="71"/>
      <c r="BQ791" s="450">
        <f t="shared" si="478"/>
        <v>0</v>
      </c>
      <c r="BR791" s="71"/>
      <c r="BS791" s="71"/>
      <c r="BT791" s="71"/>
      <c r="BU791" s="71"/>
      <c r="BV791" s="71"/>
      <c r="BW791" s="71"/>
      <c r="BX791" s="71"/>
      <c r="BY791" s="71"/>
      <c r="BZ791" s="71"/>
      <c r="CA791" s="71"/>
      <c r="CB791" s="71"/>
      <c r="CC791" s="71"/>
      <c r="CD791" s="71"/>
      <c r="CE791" s="71"/>
      <c r="CF791" s="71"/>
      <c r="CG791" s="71"/>
      <c r="CH791" s="71"/>
      <c r="CI791" s="71"/>
      <c r="CJ791" s="71"/>
      <c r="CK791" s="71"/>
      <c r="CL791" s="71"/>
      <c r="CM791" s="71"/>
      <c r="CN791" s="71"/>
      <c r="CO791" s="71"/>
      <c r="CP791" s="190">
        <f t="shared" si="471"/>
        <v>0</v>
      </c>
      <c r="CQ791" s="71"/>
      <c r="CR791" s="71"/>
      <c r="CS791" s="71"/>
      <c r="CT791" s="71"/>
      <c r="CU791" s="71"/>
      <c r="CV791" s="71"/>
      <c r="CW791" s="71"/>
      <c r="CX791" s="71"/>
      <c r="CY791" s="71"/>
      <c r="CZ791" s="71"/>
      <c r="DA791" s="71"/>
      <c r="DB791" s="190">
        <f t="shared" si="472"/>
        <v>0</v>
      </c>
      <c r="DC791" s="71">
        <f t="shared" si="466"/>
        <v>0</v>
      </c>
      <c r="DD791" s="71"/>
      <c r="DE791" s="71"/>
      <c r="DF791" s="71"/>
      <c r="DG791" s="190">
        <f t="shared" si="467"/>
        <v>0</v>
      </c>
      <c r="DH791" s="71">
        <f t="shared" si="468"/>
        <v>0</v>
      </c>
      <c r="DI791" s="71"/>
      <c r="DJ791" s="71"/>
      <c r="DK791" s="71"/>
      <c r="DL791" s="71"/>
      <c r="DM791" s="71"/>
      <c r="DN791" s="71"/>
      <c r="DO791" s="71"/>
      <c r="DP791" s="71"/>
      <c r="DQ791" s="71"/>
      <c r="DR791" s="71"/>
      <c r="DS791" s="71"/>
      <c r="DT791" s="71"/>
      <c r="DU791" s="71"/>
      <c r="DV791" s="71"/>
      <c r="DW791" s="71"/>
      <c r="DX791" s="71"/>
      <c r="DY791" s="71"/>
      <c r="DZ791" s="71"/>
      <c r="EA791" s="71"/>
      <c r="EB791" s="71"/>
      <c r="EC791" s="71"/>
      <c r="ED791" s="71"/>
      <c r="EE791" s="71"/>
      <c r="EF791" s="71"/>
      <c r="EG791" s="71"/>
      <c r="EH791" s="71"/>
      <c r="EI791" s="74"/>
      <c r="EJ791" s="74"/>
      <c r="EK791" s="74"/>
      <c r="EL791" s="74"/>
      <c r="EM791" s="74"/>
      <c r="EN791" s="74"/>
      <c r="EO791" s="74"/>
      <c r="EP791" s="74"/>
      <c r="EQ791" s="74"/>
      <c r="ER791" s="74"/>
      <c r="ES791" s="74"/>
      <c r="ET791" s="74"/>
      <c r="EU791" s="74"/>
      <c r="EV791" s="74"/>
      <c r="EW791" s="74"/>
      <c r="EX791" s="74"/>
      <c r="EY791" s="74"/>
      <c r="EZ791" s="74"/>
      <c r="FA791" s="74"/>
      <c r="FB791" s="74"/>
    </row>
    <row r="792" spans="2:158" s="83" customFormat="1" ht="33" customHeight="1">
      <c r="B792" s="84" t="s">
        <v>515</v>
      </c>
      <c r="C792" s="224" t="s">
        <v>516</v>
      </c>
      <c r="D792" s="86"/>
      <c r="E792" s="86"/>
      <c r="F792" s="86"/>
      <c r="G792" s="86"/>
      <c r="H792" s="86"/>
      <c r="I792" s="86"/>
      <c r="J792" s="86"/>
      <c r="K792" s="86"/>
      <c r="L792" s="86"/>
      <c r="M792" s="86"/>
      <c r="N792" s="86"/>
      <c r="O792" s="87"/>
      <c r="P792" s="86"/>
      <c r="Q792" s="86"/>
      <c r="R792" s="86"/>
      <c r="S792" s="86"/>
      <c r="T792" s="86"/>
      <c r="U792" s="86"/>
      <c r="V792" s="86"/>
      <c r="W792" s="86"/>
      <c r="X792" s="86"/>
      <c r="Y792" s="88"/>
      <c r="Z792" s="88"/>
      <c r="AA792" s="88"/>
      <c r="AB792" s="88"/>
      <c r="AC792" s="88"/>
      <c r="AD792" s="88"/>
      <c r="AE792" s="88"/>
      <c r="AF792" s="447">
        <f t="shared" si="446"/>
        <v>0</v>
      </c>
      <c r="AG792" s="86"/>
      <c r="AH792" s="86"/>
      <c r="AI792" s="86"/>
      <c r="AJ792" s="86"/>
      <c r="AK792" s="86"/>
      <c r="AL792" s="86"/>
      <c r="AM792" s="86"/>
      <c r="AN792" s="86"/>
      <c r="AO792" s="86"/>
      <c r="AP792" s="86"/>
      <c r="AQ792" s="86"/>
      <c r="AR792" s="86"/>
      <c r="AS792" s="447">
        <f t="shared" si="444"/>
        <v>0</v>
      </c>
      <c r="AT792" s="455"/>
      <c r="AU792" s="450">
        <f>SUM(AV792:AX792)</f>
        <v>0</v>
      </c>
      <c r="AV792" s="86"/>
      <c r="AW792" s="86"/>
      <c r="AX792" s="86"/>
      <c r="AY792" s="455"/>
      <c r="AZ792" s="86"/>
      <c r="BA792" s="455"/>
      <c r="BB792" s="447">
        <f t="shared" si="461"/>
        <v>0</v>
      </c>
      <c r="BC792" s="86"/>
      <c r="BD792" s="86"/>
      <c r="BE792" s="86"/>
      <c r="BF792" s="86"/>
      <c r="BG792" s="455"/>
      <c r="BH792" s="455"/>
      <c r="BI792" s="455"/>
      <c r="BJ792" s="455"/>
      <c r="BK792" s="455"/>
      <c r="BL792" s="450">
        <f t="shared" ref="BL792:BL798" si="479">SUM(BM792:BP792)</f>
        <v>0</v>
      </c>
      <c r="BM792" s="86"/>
      <c r="BN792" s="86"/>
      <c r="BO792" s="86"/>
      <c r="BP792" s="86"/>
      <c r="BQ792" s="455"/>
      <c r="BR792" s="86"/>
      <c r="BS792" s="86"/>
      <c r="BT792" s="86"/>
      <c r="BU792" s="86"/>
      <c r="BV792" s="86"/>
      <c r="BW792" s="86"/>
      <c r="BX792" s="86"/>
      <c r="BY792" s="86"/>
      <c r="BZ792" s="86"/>
      <c r="CA792" s="86"/>
      <c r="CB792" s="86"/>
      <c r="CC792" s="86"/>
      <c r="CD792" s="86"/>
      <c r="CE792" s="86"/>
      <c r="CF792" s="86"/>
      <c r="CG792" s="86"/>
      <c r="CH792" s="86"/>
      <c r="CI792" s="86"/>
      <c r="CJ792" s="86"/>
      <c r="CK792" s="86"/>
      <c r="CL792" s="86"/>
      <c r="CM792" s="86"/>
      <c r="CN792" s="86"/>
      <c r="CO792" s="86"/>
      <c r="CP792" s="188">
        <f t="shared" si="471"/>
        <v>0</v>
      </c>
      <c r="CQ792" s="86"/>
      <c r="CR792" s="86"/>
      <c r="CS792" s="86"/>
      <c r="CT792" s="86"/>
      <c r="CU792" s="86"/>
      <c r="CV792" s="86"/>
      <c r="CW792" s="86"/>
      <c r="CX792" s="86"/>
      <c r="CY792" s="86"/>
      <c r="CZ792" s="86"/>
      <c r="DA792" s="86"/>
      <c r="DB792" s="188">
        <f t="shared" si="472"/>
        <v>0</v>
      </c>
      <c r="DC792" s="38">
        <f t="shared" si="466"/>
        <v>0</v>
      </c>
      <c r="DD792" s="86"/>
      <c r="DE792" s="86"/>
      <c r="DF792" s="86"/>
      <c r="DG792" s="188">
        <f t="shared" si="467"/>
        <v>0</v>
      </c>
      <c r="DH792" s="38">
        <f t="shared" si="468"/>
        <v>0</v>
      </c>
      <c r="DI792" s="86"/>
      <c r="DJ792" s="86"/>
      <c r="DK792" s="86"/>
      <c r="DL792" s="86"/>
      <c r="DM792" s="86"/>
      <c r="DN792" s="86"/>
      <c r="DO792" s="86"/>
      <c r="DP792" s="86"/>
      <c r="DQ792" s="86"/>
      <c r="DR792" s="86"/>
      <c r="DS792" s="86"/>
      <c r="DT792" s="86"/>
      <c r="DU792" s="86"/>
      <c r="DV792" s="86"/>
      <c r="DW792" s="86"/>
      <c r="DX792" s="86"/>
      <c r="DY792" s="86"/>
      <c r="DZ792" s="86"/>
      <c r="EA792" s="86"/>
      <c r="EB792" s="86"/>
      <c r="EC792" s="86"/>
      <c r="ED792" s="86"/>
      <c r="EE792" s="86"/>
      <c r="EF792" s="86"/>
      <c r="EG792" s="86"/>
      <c r="EH792" s="86"/>
      <c r="EI792" s="89"/>
      <c r="EJ792" s="89"/>
      <c r="EK792" s="89"/>
      <c r="EL792" s="89"/>
      <c r="EM792" s="89"/>
      <c r="EN792" s="89"/>
      <c r="EO792" s="89"/>
      <c r="EP792" s="89"/>
      <c r="EQ792" s="89"/>
      <c r="ER792" s="89"/>
      <c r="ES792" s="89"/>
      <c r="ET792" s="89"/>
      <c r="EU792" s="89"/>
      <c r="EV792" s="89"/>
      <c r="EW792" s="89"/>
      <c r="EX792" s="89"/>
      <c r="EY792" s="89"/>
      <c r="EZ792" s="89"/>
      <c r="FA792" s="89"/>
      <c r="FB792" s="89"/>
    </row>
    <row r="793" spans="2:158" s="83" customFormat="1" ht="24">
      <c r="B793" s="84" t="s">
        <v>517</v>
      </c>
      <c r="C793" s="224" t="s">
        <v>518</v>
      </c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7"/>
      <c r="P793" s="86"/>
      <c r="Q793" s="86"/>
      <c r="R793" s="86"/>
      <c r="S793" s="86"/>
      <c r="T793" s="86"/>
      <c r="U793" s="86"/>
      <c r="V793" s="86"/>
      <c r="W793" s="86"/>
      <c r="X793" s="86"/>
      <c r="Y793" s="88"/>
      <c r="Z793" s="88"/>
      <c r="AA793" s="88"/>
      <c r="AB793" s="88"/>
      <c r="AC793" s="88"/>
      <c r="AD793" s="88"/>
      <c r="AE793" s="88"/>
      <c r="AF793" s="447">
        <f t="shared" si="446"/>
        <v>0</v>
      </c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447">
        <f t="shared" si="444"/>
        <v>0</v>
      </c>
      <c r="AT793" s="455"/>
      <c r="AU793" s="450">
        <f>SUM(AV793:AX793)</f>
        <v>0</v>
      </c>
      <c r="AV793" s="86"/>
      <c r="AW793" s="86"/>
      <c r="AX793" s="86"/>
      <c r="AY793" s="455"/>
      <c r="AZ793" s="86"/>
      <c r="BA793" s="455"/>
      <c r="BB793" s="447">
        <f t="shared" si="461"/>
        <v>0</v>
      </c>
      <c r="BC793" s="86"/>
      <c r="BD793" s="86"/>
      <c r="BE793" s="86"/>
      <c r="BF793" s="86"/>
      <c r="BG793" s="455"/>
      <c r="BH793" s="455"/>
      <c r="BI793" s="455"/>
      <c r="BJ793" s="455"/>
      <c r="BK793" s="455"/>
      <c r="BL793" s="450">
        <f t="shared" si="479"/>
        <v>0</v>
      </c>
      <c r="BM793" s="86"/>
      <c r="BN793" s="86"/>
      <c r="BO793" s="86"/>
      <c r="BP793" s="86"/>
      <c r="BQ793" s="455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188">
        <f t="shared" si="471"/>
        <v>0</v>
      </c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  <c r="DB793" s="188">
        <f t="shared" si="472"/>
        <v>0</v>
      </c>
      <c r="DC793" s="38">
        <f t="shared" si="466"/>
        <v>0</v>
      </c>
      <c r="DD793" s="86"/>
      <c r="DE793" s="86"/>
      <c r="DF793" s="86"/>
      <c r="DG793" s="188">
        <f t="shared" si="467"/>
        <v>0</v>
      </c>
      <c r="DH793" s="38">
        <f t="shared" si="468"/>
        <v>0</v>
      </c>
      <c r="DI793" s="86"/>
      <c r="DJ793" s="86"/>
      <c r="DK793" s="86"/>
      <c r="DL793" s="86"/>
      <c r="DM793" s="86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9"/>
      <c r="EJ793" s="89"/>
      <c r="EK793" s="89"/>
      <c r="EL793" s="89"/>
      <c r="EM793" s="89"/>
      <c r="EN793" s="89"/>
      <c r="EO793" s="89"/>
      <c r="EP793" s="89"/>
      <c r="EQ793" s="89"/>
      <c r="ER793" s="89"/>
      <c r="ES793" s="89"/>
      <c r="ET793" s="89"/>
      <c r="EU793" s="89"/>
      <c r="EV793" s="89"/>
      <c r="EW793" s="89"/>
      <c r="EX793" s="89"/>
      <c r="EY793" s="89"/>
      <c r="EZ793" s="89"/>
      <c r="FA793" s="89"/>
      <c r="FB793" s="89"/>
    </row>
    <row r="794" spans="2:158" s="309" customFormat="1" ht="12" customHeight="1">
      <c r="B794" s="702" t="s">
        <v>519</v>
      </c>
      <c r="C794" s="717" t="s">
        <v>520</v>
      </c>
      <c r="D794" s="176"/>
      <c r="E794" s="176"/>
      <c r="F794" s="176"/>
      <c r="G794" s="176"/>
      <c r="H794" s="176"/>
      <c r="I794" s="176"/>
      <c r="J794" s="176"/>
      <c r="K794" s="176"/>
      <c r="L794" s="176"/>
      <c r="M794" s="176"/>
      <c r="N794" s="176"/>
      <c r="O794" s="307"/>
      <c r="P794" s="176"/>
      <c r="Q794" s="176"/>
      <c r="R794" s="176"/>
      <c r="S794" s="176"/>
      <c r="T794" s="176"/>
      <c r="U794" s="176"/>
      <c r="V794" s="176"/>
      <c r="W794" s="176"/>
      <c r="X794" s="176"/>
      <c r="Y794" s="88">
        <v>31</v>
      </c>
      <c r="Z794" s="88"/>
      <c r="AA794" s="88"/>
      <c r="AB794" s="88"/>
      <c r="AC794" s="88"/>
      <c r="AD794" s="88"/>
      <c r="AE794" s="88"/>
      <c r="AF794" s="447">
        <f t="shared" si="446"/>
        <v>4.2</v>
      </c>
      <c r="AG794" s="176"/>
      <c r="AH794" s="176"/>
      <c r="AI794" s="176"/>
      <c r="AJ794" s="176"/>
      <c r="AK794" s="176"/>
      <c r="AL794" s="176"/>
      <c r="AM794" s="176"/>
      <c r="AN794" s="176"/>
      <c r="AO794" s="176">
        <v>0.7</v>
      </c>
      <c r="AP794" s="176"/>
      <c r="AQ794" s="176">
        <v>0.3</v>
      </c>
      <c r="AR794" s="176"/>
      <c r="AS794" s="447">
        <f>SUM(AG794,AH794,AK794,AL794,AO794)</f>
        <v>0.7</v>
      </c>
      <c r="AT794" s="462"/>
      <c r="AU794" s="450">
        <f>SUM(AV794:AX794)</f>
        <v>0</v>
      </c>
      <c r="AV794" s="176"/>
      <c r="AW794" s="176"/>
      <c r="AX794" s="176"/>
      <c r="AY794" s="462">
        <v>0.2</v>
      </c>
      <c r="AZ794" s="176"/>
      <c r="BA794" s="462">
        <v>0.1</v>
      </c>
      <c r="BB794" s="447">
        <f t="shared" ref="BB794:BB801" si="480">SUM(BF794,BC794:BD794)</f>
        <v>1.5</v>
      </c>
      <c r="BC794" s="176"/>
      <c r="BD794" s="176">
        <v>1.2</v>
      </c>
      <c r="BE794" s="176">
        <v>0.4</v>
      </c>
      <c r="BF794" s="176">
        <v>0.3</v>
      </c>
      <c r="BG794" s="462"/>
      <c r="BH794" s="462"/>
      <c r="BI794" s="462"/>
      <c r="BJ794" s="462">
        <v>0.4</v>
      </c>
      <c r="BK794" s="462"/>
      <c r="BL794" s="450">
        <f t="shared" si="479"/>
        <v>1.3</v>
      </c>
      <c r="BM794" s="176"/>
      <c r="BN794" s="176"/>
      <c r="BO794" s="176"/>
      <c r="BP794" s="176">
        <v>1.3</v>
      </c>
      <c r="BQ794" s="455">
        <f>SUM(AT794,AU794,AY794,BA794,BB794,BG794,BH794,BI794,BJ794,BK794,BL794)</f>
        <v>3.5</v>
      </c>
      <c r="BR794" s="176"/>
      <c r="BS794" s="176"/>
      <c r="BT794" s="176"/>
      <c r="BU794" s="176"/>
      <c r="BV794" s="176"/>
      <c r="BW794" s="176"/>
      <c r="BX794" s="176"/>
      <c r="BY794" s="176"/>
      <c r="BZ794" s="176"/>
      <c r="CA794" s="176"/>
      <c r="CB794" s="176"/>
      <c r="CC794" s="176"/>
      <c r="CD794" s="176"/>
      <c r="CE794" s="176"/>
      <c r="CF794" s="176"/>
      <c r="CG794" s="176"/>
      <c r="CH794" s="176"/>
      <c r="CI794" s="176"/>
      <c r="CJ794" s="176"/>
      <c r="CK794" s="176"/>
      <c r="CL794" s="176"/>
      <c r="CM794" s="176"/>
      <c r="CN794" s="176"/>
      <c r="CO794" s="176"/>
      <c r="CP794" s="306">
        <f t="shared" si="471"/>
        <v>0</v>
      </c>
      <c r="CQ794" s="176"/>
      <c r="CR794" s="176"/>
      <c r="CS794" s="176"/>
      <c r="CT794" s="176"/>
      <c r="CU794" s="176"/>
      <c r="CV794" s="176"/>
      <c r="CW794" s="176"/>
      <c r="CX794" s="176"/>
      <c r="CY794" s="176"/>
      <c r="CZ794" s="176"/>
      <c r="DA794" s="176"/>
      <c r="DB794" s="306">
        <f t="shared" si="472"/>
        <v>0</v>
      </c>
      <c r="DC794" s="28">
        <f t="shared" si="466"/>
        <v>0</v>
      </c>
      <c r="DD794" s="176"/>
      <c r="DE794" s="176"/>
      <c r="DF794" s="176"/>
      <c r="DG794" s="306">
        <f t="shared" si="467"/>
        <v>0</v>
      </c>
      <c r="DH794" s="28">
        <f t="shared" si="468"/>
        <v>0</v>
      </c>
      <c r="DI794" s="176"/>
      <c r="DJ794" s="176"/>
      <c r="DK794" s="176"/>
      <c r="DL794" s="176"/>
      <c r="DM794" s="176"/>
      <c r="DN794" s="176"/>
      <c r="DO794" s="176"/>
      <c r="DP794" s="176"/>
      <c r="DQ794" s="176"/>
      <c r="DR794" s="176"/>
      <c r="DS794" s="176"/>
      <c r="DT794" s="176"/>
      <c r="DU794" s="176"/>
      <c r="DV794" s="176"/>
      <c r="DW794" s="176"/>
      <c r="DX794" s="176"/>
      <c r="DY794" s="176"/>
      <c r="DZ794" s="176"/>
      <c r="EA794" s="176"/>
      <c r="EB794" s="176"/>
      <c r="EC794" s="176"/>
      <c r="ED794" s="176"/>
      <c r="EE794" s="176"/>
      <c r="EF794" s="176"/>
      <c r="EG794" s="176"/>
      <c r="EH794" s="176"/>
      <c r="EI794" s="308"/>
      <c r="EJ794" s="308"/>
      <c r="EK794" s="308"/>
      <c r="EL794" s="308"/>
      <c r="EM794" s="308"/>
      <c r="EN794" s="308"/>
      <c r="EO794" s="308"/>
      <c r="EP794" s="308"/>
      <c r="EQ794" s="308"/>
      <c r="ER794" s="308"/>
      <c r="ES794" s="308"/>
      <c r="ET794" s="308"/>
      <c r="EU794" s="308"/>
      <c r="EV794" s="308"/>
      <c r="EW794" s="308"/>
      <c r="EX794" s="308"/>
      <c r="EY794" s="308"/>
      <c r="EZ794" s="308"/>
      <c r="FA794" s="308"/>
      <c r="FB794" s="308"/>
    </row>
    <row r="795" spans="2:158" s="83" customFormat="1">
      <c r="B795" s="703"/>
      <c r="C795" s="718"/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7"/>
      <c r="P795" s="86"/>
      <c r="Q795" s="86"/>
      <c r="R795" s="86"/>
      <c r="S795" s="86"/>
      <c r="T795" s="86"/>
      <c r="U795" s="86"/>
      <c r="V795" s="86"/>
      <c r="W795" s="86"/>
      <c r="X795" s="86"/>
      <c r="Y795" s="88">
        <f>SUM(Y796:Y809)</f>
        <v>31</v>
      </c>
      <c r="Z795" s="88"/>
      <c r="AA795" s="88"/>
      <c r="AB795" s="88"/>
      <c r="AC795" s="88"/>
      <c r="AD795" s="88"/>
      <c r="AE795" s="88"/>
      <c r="AF795" s="447">
        <f t="shared" si="446"/>
        <v>4252</v>
      </c>
      <c r="AG795" s="88">
        <f t="shared" ref="AG795:AR795" si="481">SUM(AG796:AG809)</f>
        <v>52</v>
      </c>
      <c r="AH795" s="88">
        <f t="shared" si="481"/>
        <v>1</v>
      </c>
      <c r="AI795" s="88">
        <f t="shared" si="481"/>
        <v>1</v>
      </c>
      <c r="AJ795" s="88">
        <f t="shared" si="481"/>
        <v>0</v>
      </c>
      <c r="AK795" s="88">
        <f t="shared" si="481"/>
        <v>30</v>
      </c>
      <c r="AL795" s="88">
        <f t="shared" si="481"/>
        <v>0</v>
      </c>
      <c r="AM795" s="88">
        <f t="shared" si="481"/>
        <v>0</v>
      </c>
      <c r="AN795" s="88">
        <f t="shared" si="481"/>
        <v>0</v>
      </c>
      <c r="AO795" s="88">
        <f t="shared" si="481"/>
        <v>650</v>
      </c>
      <c r="AP795" s="88">
        <f t="shared" si="481"/>
        <v>4</v>
      </c>
      <c r="AQ795" s="88">
        <f t="shared" si="481"/>
        <v>154</v>
      </c>
      <c r="AR795" s="88">
        <f t="shared" si="481"/>
        <v>0</v>
      </c>
      <c r="AS795" s="447">
        <f>SUM(AG795,AH795,AK795,AL795,AO795)</f>
        <v>733</v>
      </c>
      <c r="AT795" s="450">
        <f t="shared" ref="AT795:AZ795" si="482">SUM(AT796:AT809)</f>
        <v>0</v>
      </c>
      <c r="AU795" s="450">
        <f t="shared" si="482"/>
        <v>0</v>
      </c>
      <c r="AV795" s="88">
        <f t="shared" si="482"/>
        <v>0</v>
      </c>
      <c r="AW795" s="88">
        <f t="shared" si="482"/>
        <v>0</v>
      </c>
      <c r="AX795" s="88">
        <f t="shared" si="482"/>
        <v>0</v>
      </c>
      <c r="AY795" s="450">
        <f t="shared" si="482"/>
        <v>181</v>
      </c>
      <c r="AZ795" s="88">
        <f t="shared" si="482"/>
        <v>0</v>
      </c>
      <c r="BA795" s="450">
        <f>SUM(BA796:BA809)</f>
        <v>117</v>
      </c>
      <c r="BB795" s="447">
        <f t="shared" si="480"/>
        <v>1422</v>
      </c>
      <c r="BC795" s="88">
        <f t="shared" ref="BC795:BK795" si="483">SUM(BC796:BC809)</f>
        <v>9</v>
      </c>
      <c r="BD795" s="88">
        <f t="shared" si="483"/>
        <v>1130</v>
      </c>
      <c r="BE795" s="88">
        <f t="shared" si="483"/>
        <v>358</v>
      </c>
      <c r="BF795" s="88">
        <f t="shared" si="483"/>
        <v>283</v>
      </c>
      <c r="BG795" s="450">
        <f t="shared" si="483"/>
        <v>4</v>
      </c>
      <c r="BH795" s="450">
        <f t="shared" si="483"/>
        <v>12</v>
      </c>
      <c r="BI795" s="450">
        <f t="shared" si="483"/>
        <v>0</v>
      </c>
      <c r="BJ795" s="450">
        <f t="shared" si="483"/>
        <v>437</v>
      </c>
      <c r="BK795" s="450">
        <f t="shared" si="483"/>
        <v>7</v>
      </c>
      <c r="BL795" s="450">
        <f t="shared" si="479"/>
        <v>1339</v>
      </c>
      <c r="BM795" s="88">
        <f>SUM(BM796:BM809)</f>
        <v>0</v>
      </c>
      <c r="BN795" s="88">
        <f>SUM(BN796:BN809)</f>
        <v>0</v>
      </c>
      <c r="BO795" s="88">
        <f>SUM(BO796:BO809)</f>
        <v>0</v>
      </c>
      <c r="BP795" s="88">
        <f>SUM(BP796:BP809)</f>
        <v>1339</v>
      </c>
      <c r="BQ795" s="455">
        <f>SUM(AT795,AU795,AY795,BA795,BB795,BG795,BH795,BI795,BJ795,BK795,BL795)</f>
        <v>3519</v>
      </c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188">
        <f t="shared" si="471"/>
        <v>0</v>
      </c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  <c r="DB795" s="188">
        <f t="shared" si="472"/>
        <v>0</v>
      </c>
      <c r="DC795" s="38">
        <f t="shared" si="466"/>
        <v>0</v>
      </c>
      <c r="DD795" s="86"/>
      <c r="DE795" s="86"/>
      <c r="DF795" s="86"/>
      <c r="DG795" s="188">
        <f t="shared" si="467"/>
        <v>0</v>
      </c>
      <c r="DH795" s="38">
        <f t="shared" si="468"/>
        <v>0</v>
      </c>
      <c r="DI795" s="86"/>
      <c r="DJ795" s="86"/>
      <c r="DK795" s="86"/>
      <c r="DL795" s="86"/>
      <c r="DM795" s="86"/>
      <c r="DN795" s="86"/>
      <c r="DO795" s="86"/>
      <c r="DP795" s="86"/>
      <c r="DQ795" s="86"/>
      <c r="DR795" s="86"/>
      <c r="DS795" s="86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9"/>
      <c r="EJ795" s="89"/>
      <c r="EK795" s="89"/>
      <c r="EL795" s="89"/>
      <c r="EM795" s="89"/>
      <c r="EN795" s="89"/>
      <c r="EO795" s="89"/>
      <c r="EP795" s="89"/>
      <c r="EQ795" s="89"/>
      <c r="ER795" s="89"/>
      <c r="ES795" s="89"/>
      <c r="ET795" s="89"/>
      <c r="EU795" s="89"/>
      <c r="EV795" s="89"/>
      <c r="EW795" s="89"/>
      <c r="EX795" s="89"/>
      <c r="EY795" s="89"/>
      <c r="EZ795" s="89"/>
      <c r="FA795" s="89"/>
      <c r="FB795" s="89"/>
    </row>
    <row r="796" spans="2:158" s="69" customFormat="1">
      <c r="B796" s="76"/>
      <c r="C796" s="77" t="s">
        <v>385</v>
      </c>
      <c r="D796" s="71"/>
      <c r="E796" s="71"/>
      <c r="F796" s="71"/>
      <c r="G796" s="71"/>
      <c r="H796" s="71"/>
      <c r="I796" s="71"/>
      <c r="J796" s="71"/>
      <c r="K796" s="71"/>
      <c r="L796" s="71"/>
      <c r="M796" s="71"/>
      <c r="N796" s="71"/>
      <c r="O796" s="72"/>
      <c r="P796" s="71"/>
      <c r="Q796" s="71"/>
      <c r="R796" s="71"/>
      <c r="S796" s="71"/>
      <c r="T796" s="71"/>
      <c r="U796" s="71"/>
      <c r="V796" s="71"/>
      <c r="W796" s="71"/>
      <c r="X796" s="71"/>
      <c r="Y796" s="73">
        <v>7</v>
      </c>
      <c r="Z796" s="73"/>
      <c r="AA796" s="73"/>
      <c r="AB796" s="73"/>
      <c r="AC796" s="73"/>
      <c r="AD796" s="73"/>
      <c r="AE796" s="73"/>
      <c r="AF796" s="447">
        <f t="shared" si="446"/>
        <v>379</v>
      </c>
      <c r="AG796" s="71"/>
      <c r="AH796" s="71"/>
      <c r="AI796" s="71"/>
      <c r="AJ796" s="71"/>
      <c r="AK796" s="71"/>
      <c r="AL796" s="71"/>
      <c r="AM796" s="71"/>
      <c r="AN796" s="71"/>
      <c r="AO796" s="71">
        <v>154</v>
      </c>
      <c r="AP796" s="71"/>
      <c r="AQ796" s="71">
        <v>154</v>
      </c>
      <c r="AR796" s="71"/>
      <c r="AS796" s="447">
        <f>SUM(AG796,AH796,AK796,AL796,AO796)</f>
        <v>154</v>
      </c>
      <c r="AT796" s="455"/>
      <c r="AU796" s="450"/>
      <c r="AV796" s="71"/>
      <c r="AW796" s="71"/>
      <c r="AX796" s="71"/>
      <c r="AY796" s="455">
        <v>180</v>
      </c>
      <c r="AZ796" s="71"/>
      <c r="BA796" s="455"/>
      <c r="BB796" s="447">
        <f t="shared" si="480"/>
        <v>0</v>
      </c>
      <c r="BC796" s="71"/>
      <c r="BD796" s="71"/>
      <c r="BE796" s="71"/>
      <c r="BF796" s="71"/>
      <c r="BG796" s="455"/>
      <c r="BH796" s="455"/>
      <c r="BI796" s="455"/>
      <c r="BJ796" s="455">
        <v>43</v>
      </c>
      <c r="BK796" s="455">
        <v>2</v>
      </c>
      <c r="BL796" s="450">
        <f t="shared" si="479"/>
        <v>0</v>
      </c>
      <c r="BM796" s="71"/>
      <c r="BN796" s="71"/>
      <c r="BO796" s="71"/>
      <c r="BP796" s="71"/>
      <c r="BQ796" s="455">
        <f>SUM(AT796,AU796,AY796,BA796,BB796,BG796,BH796,BI796,BJ796,BK796,BL796)</f>
        <v>225</v>
      </c>
      <c r="BR796" s="71"/>
      <c r="BS796" s="71"/>
      <c r="BT796" s="71"/>
      <c r="BU796" s="71"/>
      <c r="BV796" s="71"/>
      <c r="BW796" s="71"/>
      <c r="BX796" s="71"/>
      <c r="BY796" s="71"/>
      <c r="BZ796" s="71"/>
      <c r="CA796" s="71"/>
      <c r="CB796" s="71"/>
      <c r="CC796" s="71"/>
      <c r="CD796" s="71"/>
      <c r="CE796" s="71"/>
      <c r="CF796" s="71"/>
      <c r="CG796" s="71"/>
      <c r="CH796" s="71"/>
      <c r="CI796" s="71"/>
      <c r="CJ796" s="71"/>
      <c r="CK796" s="71"/>
      <c r="CL796" s="71"/>
      <c r="CM796" s="71"/>
      <c r="CN796" s="71"/>
      <c r="CO796" s="71"/>
      <c r="CP796" s="190">
        <f t="shared" si="471"/>
        <v>0</v>
      </c>
      <c r="CQ796" s="71"/>
      <c r="CR796" s="71"/>
      <c r="CS796" s="71"/>
      <c r="CT796" s="71"/>
      <c r="CU796" s="71"/>
      <c r="CV796" s="71"/>
      <c r="CW796" s="71"/>
      <c r="CX796" s="71"/>
      <c r="CY796" s="71"/>
      <c r="CZ796" s="71"/>
      <c r="DA796" s="71"/>
      <c r="DB796" s="190">
        <f t="shared" si="472"/>
        <v>0</v>
      </c>
      <c r="DC796" s="71">
        <f t="shared" si="466"/>
        <v>0</v>
      </c>
      <c r="DD796" s="71"/>
      <c r="DE796" s="71"/>
      <c r="DF796" s="71"/>
      <c r="DG796" s="190">
        <f t="shared" si="467"/>
        <v>0</v>
      </c>
      <c r="DH796" s="71">
        <f t="shared" si="468"/>
        <v>0</v>
      </c>
      <c r="DI796" s="71"/>
      <c r="DJ796" s="71"/>
      <c r="DK796" s="71"/>
      <c r="DL796" s="71"/>
      <c r="DM796" s="71"/>
      <c r="DN796" s="71"/>
      <c r="DO796" s="71"/>
      <c r="DP796" s="71"/>
      <c r="DQ796" s="71"/>
      <c r="DR796" s="71"/>
      <c r="DS796" s="71"/>
      <c r="DT796" s="71"/>
      <c r="DU796" s="71"/>
      <c r="DV796" s="71"/>
      <c r="DW796" s="71"/>
      <c r="DX796" s="71"/>
      <c r="DY796" s="71"/>
      <c r="DZ796" s="71"/>
      <c r="EA796" s="71"/>
      <c r="EB796" s="71"/>
      <c r="EC796" s="71"/>
      <c r="ED796" s="71"/>
      <c r="EE796" s="71"/>
      <c r="EF796" s="71"/>
      <c r="EG796" s="71"/>
      <c r="EH796" s="71"/>
      <c r="EI796" s="74"/>
      <c r="EJ796" s="74"/>
      <c r="EK796" s="74"/>
      <c r="EL796" s="74"/>
      <c r="EM796" s="74"/>
      <c r="EN796" s="74"/>
      <c r="EO796" s="74"/>
      <c r="EP796" s="74"/>
      <c r="EQ796" s="74"/>
      <c r="ER796" s="74"/>
      <c r="ES796" s="74"/>
      <c r="ET796" s="74"/>
      <c r="EU796" s="74"/>
      <c r="EV796" s="74"/>
      <c r="EW796" s="74"/>
      <c r="EX796" s="74"/>
      <c r="EY796" s="74"/>
      <c r="EZ796" s="74"/>
      <c r="FA796" s="74"/>
      <c r="FB796" s="74"/>
    </row>
    <row r="797" spans="2:158" s="69" customFormat="1">
      <c r="B797" s="76"/>
      <c r="C797" s="77" t="s">
        <v>386</v>
      </c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2"/>
      <c r="P797" s="71"/>
      <c r="Q797" s="71"/>
      <c r="R797" s="71"/>
      <c r="S797" s="71"/>
      <c r="T797" s="71"/>
      <c r="U797" s="71"/>
      <c r="V797" s="71"/>
      <c r="W797" s="71"/>
      <c r="X797" s="71"/>
      <c r="Y797" s="73"/>
      <c r="Z797" s="73"/>
      <c r="AA797" s="73"/>
      <c r="AB797" s="73"/>
      <c r="AC797" s="73"/>
      <c r="AD797" s="73"/>
      <c r="AE797" s="73"/>
      <c r="AF797" s="447">
        <f t="shared" si="446"/>
        <v>0</v>
      </c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447">
        <f t="shared" ref="AS797:AS811" si="484">SUM(AG797,AH797,AK797,AL797,AO797)</f>
        <v>0</v>
      </c>
      <c r="AT797" s="455"/>
      <c r="AU797" s="450"/>
      <c r="AV797" s="71"/>
      <c r="AW797" s="71"/>
      <c r="AX797" s="71"/>
      <c r="AY797" s="455"/>
      <c r="AZ797" s="71"/>
      <c r="BA797" s="455"/>
      <c r="BB797" s="447">
        <f t="shared" si="480"/>
        <v>0</v>
      </c>
      <c r="BC797" s="71"/>
      <c r="BD797" s="71"/>
      <c r="BE797" s="71"/>
      <c r="BF797" s="71"/>
      <c r="BG797" s="455"/>
      <c r="BH797" s="455"/>
      <c r="BI797" s="455"/>
      <c r="BJ797" s="455"/>
      <c r="BK797" s="455"/>
      <c r="BL797" s="450">
        <f t="shared" si="479"/>
        <v>0</v>
      </c>
      <c r="BM797" s="71"/>
      <c r="BN797" s="71"/>
      <c r="BO797" s="71"/>
      <c r="BP797" s="71"/>
      <c r="BQ797" s="455">
        <f t="shared" ref="BQ797:BQ811" si="485">SUM(AT797,AU797,AY797,BA797,BB797,BG797,BH797,BI797,BJ797,BK797,BL797)</f>
        <v>0</v>
      </c>
      <c r="BR797" s="71"/>
      <c r="BS797" s="71"/>
      <c r="BT797" s="71"/>
      <c r="BU797" s="71"/>
      <c r="BV797" s="71"/>
      <c r="BW797" s="71"/>
      <c r="BX797" s="71"/>
      <c r="BY797" s="71"/>
      <c r="BZ797" s="71"/>
      <c r="CA797" s="71"/>
      <c r="CB797" s="71"/>
      <c r="CC797" s="71"/>
      <c r="CD797" s="71"/>
      <c r="CE797" s="71"/>
      <c r="CF797" s="71"/>
      <c r="CG797" s="71"/>
      <c r="CH797" s="71"/>
      <c r="CI797" s="71"/>
      <c r="CJ797" s="71"/>
      <c r="CK797" s="71"/>
      <c r="CL797" s="71"/>
      <c r="CM797" s="71"/>
      <c r="CN797" s="71"/>
      <c r="CO797" s="71"/>
      <c r="CP797" s="190">
        <f t="shared" si="471"/>
        <v>0</v>
      </c>
      <c r="CQ797" s="71"/>
      <c r="CR797" s="71"/>
      <c r="CS797" s="71"/>
      <c r="CT797" s="71"/>
      <c r="CU797" s="71"/>
      <c r="CV797" s="71"/>
      <c r="CW797" s="71"/>
      <c r="CX797" s="71"/>
      <c r="CY797" s="71"/>
      <c r="CZ797" s="71"/>
      <c r="DA797" s="71"/>
      <c r="DB797" s="190">
        <f t="shared" si="472"/>
        <v>0</v>
      </c>
      <c r="DC797" s="71">
        <f t="shared" si="466"/>
        <v>0</v>
      </c>
      <c r="DD797" s="71"/>
      <c r="DE797" s="71"/>
      <c r="DF797" s="71"/>
      <c r="DG797" s="190">
        <f t="shared" si="467"/>
        <v>0</v>
      </c>
      <c r="DH797" s="71">
        <f t="shared" si="468"/>
        <v>0</v>
      </c>
      <c r="DI797" s="71"/>
      <c r="DJ797" s="71"/>
      <c r="DK797" s="71"/>
      <c r="DL797" s="71"/>
      <c r="DM797" s="71"/>
      <c r="DN797" s="71"/>
      <c r="DO797" s="71"/>
      <c r="DP797" s="71"/>
      <c r="DQ797" s="71"/>
      <c r="DR797" s="71"/>
      <c r="DS797" s="71"/>
      <c r="DT797" s="71"/>
      <c r="DU797" s="71"/>
      <c r="DV797" s="71"/>
      <c r="DW797" s="71"/>
      <c r="DX797" s="71"/>
      <c r="DY797" s="71"/>
      <c r="DZ797" s="71"/>
      <c r="EA797" s="71"/>
      <c r="EB797" s="71"/>
      <c r="EC797" s="71"/>
      <c r="ED797" s="71"/>
      <c r="EE797" s="71"/>
      <c r="EF797" s="71"/>
      <c r="EG797" s="71"/>
      <c r="EH797" s="71"/>
      <c r="EI797" s="74"/>
      <c r="EJ797" s="74"/>
      <c r="EK797" s="74"/>
      <c r="EL797" s="74"/>
      <c r="EM797" s="74"/>
      <c r="EN797" s="74"/>
      <c r="EO797" s="74"/>
      <c r="EP797" s="74"/>
      <c r="EQ797" s="74"/>
      <c r="ER797" s="74"/>
      <c r="ES797" s="74"/>
      <c r="ET797" s="74"/>
      <c r="EU797" s="74"/>
      <c r="EV797" s="74"/>
      <c r="EW797" s="74"/>
      <c r="EX797" s="74"/>
      <c r="EY797" s="74"/>
      <c r="EZ797" s="74"/>
      <c r="FA797" s="74"/>
      <c r="FB797" s="74"/>
    </row>
    <row r="798" spans="2:158" s="69" customFormat="1">
      <c r="B798" s="76"/>
      <c r="C798" s="77" t="s">
        <v>387</v>
      </c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2"/>
      <c r="P798" s="71"/>
      <c r="Q798" s="71"/>
      <c r="R798" s="71"/>
      <c r="S798" s="71"/>
      <c r="T798" s="71"/>
      <c r="U798" s="71"/>
      <c r="V798" s="71"/>
      <c r="W798" s="71"/>
      <c r="X798" s="71"/>
      <c r="Y798" s="73">
        <v>2</v>
      </c>
      <c r="Z798" s="73"/>
      <c r="AA798" s="73"/>
      <c r="AB798" s="73"/>
      <c r="AC798" s="73"/>
      <c r="AD798" s="73"/>
      <c r="AE798" s="73"/>
      <c r="AF798" s="447">
        <f t="shared" si="446"/>
        <v>238</v>
      </c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447">
        <f t="shared" si="484"/>
        <v>0</v>
      </c>
      <c r="AT798" s="455"/>
      <c r="AU798" s="450"/>
      <c r="AV798" s="71"/>
      <c r="AW798" s="71"/>
      <c r="AX798" s="71"/>
      <c r="AY798" s="455"/>
      <c r="AZ798" s="71"/>
      <c r="BA798" s="455"/>
      <c r="BB798" s="447">
        <f t="shared" si="480"/>
        <v>0</v>
      </c>
      <c r="BC798" s="71"/>
      <c r="BD798" s="71"/>
      <c r="BE798" s="71"/>
      <c r="BF798" s="71"/>
      <c r="BG798" s="455"/>
      <c r="BH798" s="455"/>
      <c r="BI798" s="455"/>
      <c r="BJ798" s="455">
        <v>1</v>
      </c>
      <c r="BK798" s="455"/>
      <c r="BL798" s="450">
        <f t="shared" si="479"/>
        <v>237</v>
      </c>
      <c r="BM798" s="71"/>
      <c r="BN798" s="71"/>
      <c r="BO798" s="71"/>
      <c r="BP798" s="71">
        <v>237</v>
      </c>
      <c r="BQ798" s="455">
        <f t="shared" si="485"/>
        <v>238</v>
      </c>
      <c r="BR798" s="71"/>
      <c r="BS798" s="71"/>
      <c r="BT798" s="71"/>
      <c r="BU798" s="71"/>
      <c r="BV798" s="71"/>
      <c r="BW798" s="71"/>
      <c r="BX798" s="71"/>
      <c r="BY798" s="71"/>
      <c r="BZ798" s="71"/>
      <c r="CA798" s="71"/>
      <c r="CB798" s="71"/>
      <c r="CC798" s="71"/>
      <c r="CD798" s="71"/>
      <c r="CE798" s="71"/>
      <c r="CF798" s="71"/>
      <c r="CG798" s="71"/>
      <c r="CH798" s="71"/>
      <c r="CI798" s="71"/>
      <c r="CJ798" s="71"/>
      <c r="CK798" s="71"/>
      <c r="CL798" s="71"/>
      <c r="CM798" s="71"/>
      <c r="CN798" s="71"/>
      <c r="CO798" s="71"/>
      <c r="CP798" s="190">
        <f t="shared" si="471"/>
        <v>0</v>
      </c>
      <c r="CQ798" s="71"/>
      <c r="CR798" s="71"/>
      <c r="CS798" s="71"/>
      <c r="CT798" s="71"/>
      <c r="CU798" s="71"/>
      <c r="CV798" s="71"/>
      <c r="CW798" s="71"/>
      <c r="CX798" s="71"/>
      <c r="CY798" s="71"/>
      <c r="CZ798" s="71"/>
      <c r="DA798" s="71"/>
      <c r="DB798" s="190">
        <f t="shared" si="472"/>
        <v>0</v>
      </c>
      <c r="DC798" s="71">
        <f t="shared" si="466"/>
        <v>0</v>
      </c>
      <c r="DD798" s="71"/>
      <c r="DE798" s="71"/>
      <c r="DF798" s="71"/>
      <c r="DG798" s="190">
        <f t="shared" si="467"/>
        <v>0</v>
      </c>
      <c r="DH798" s="71">
        <f t="shared" si="468"/>
        <v>0</v>
      </c>
      <c r="DI798" s="71"/>
      <c r="DJ798" s="71"/>
      <c r="DK798" s="71"/>
      <c r="DL798" s="71"/>
      <c r="DM798" s="71"/>
      <c r="DN798" s="71"/>
      <c r="DO798" s="71"/>
      <c r="DP798" s="71"/>
      <c r="DQ798" s="71"/>
      <c r="DR798" s="71"/>
      <c r="DS798" s="71"/>
      <c r="DT798" s="71"/>
      <c r="DU798" s="71"/>
      <c r="DV798" s="71"/>
      <c r="DW798" s="71"/>
      <c r="DX798" s="71"/>
      <c r="DY798" s="71"/>
      <c r="DZ798" s="71"/>
      <c r="EA798" s="71"/>
      <c r="EB798" s="71"/>
      <c r="EC798" s="71"/>
      <c r="ED798" s="71"/>
      <c r="EE798" s="71"/>
      <c r="EF798" s="71"/>
      <c r="EG798" s="71"/>
      <c r="EH798" s="71"/>
      <c r="EI798" s="74"/>
      <c r="EJ798" s="74"/>
      <c r="EK798" s="74"/>
      <c r="EL798" s="74"/>
      <c r="EM798" s="74"/>
      <c r="EN798" s="74"/>
      <c r="EO798" s="74"/>
      <c r="EP798" s="74"/>
      <c r="EQ798" s="74"/>
      <c r="ER798" s="74"/>
      <c r="ES798" s="74"/>
      <c r="ET798" s="74"/>
      <c r="EU798" s="74"/>
      <c r="EV798" s="74"/>
      <c r="EW798" s="74"/>
      <c r="EX798" s="74"/>
      <c r="EY798" s="74"/>
      <c r="EZ798" s="74"/>
      <c r="FA798" s="74"/>
      <c r="FB798" s="74"/>
    </row>
    <row r="799" spans="2:158" s="69" customFormat="1">
      <c r="B799" s="76"/>
      <c r="C799" s="77" t="s">
        <v>388</v>
      </c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2"/>
      <c r="P799" s="71"/>
      <c r="Q799" s="71"/>
      <c r="R799" s="71"/>
      <c r="S799" s="71"/>
      <c r="T799" s="71"/>
      <c r="U799" s="71"/>
      <c r="V799" s="71"/>
      <c r="W799" s="71"/>
      <c r="X799" s="71"/>
      <c r="Y799" s="73"/>
      <c r="Z799" s="73"/>
      <c r="AA799" s="73"/>
      <c r="AB799" s="73"/>
      <c r="AC799" s="73"/>
      <c r="AD799" s="73"/>
      <c r="AE799" s="73"/>
      <c r="AF799" s="447">
        <f t="shared" si="446"/>
        <v>0</v>
      </c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447">
        <f t="shared" si="484"/>
        <v>0</v>
      </c>
      <c r="AT799" s="455"/>
      <c r="AU799" s="450"/>
      <c r="AV799" s="71"/>
      <c r="AW799" s="71"/>
      <c r="AX799" s="71"/>
      <c r="AY799" s="455"/>
      <c r="AZ799" s="71"/>
      <c r="BA799" s="455"/>
      <c r="BB799" s="447">
        <f t="shared" si="480"/>
        <v>0</v>
      </c>
      <c r="BC799" s="71"/>
      <c r="BD799" s="71"/>
      <c r="BE799" s="71"/>
      <c r="BF799" s="71"/>
      <c r="BG799" s="455"/>
      <c r="BH799" s="455"/>
      <c r="BI799" s="455"/>
      <c r="BJ799" s="455"/>
      <c r="BK799" s="455"/>
      <c r="BL799" s="450"/>
      <c r="BM799" s="71"/>
      <c r="BN799" s="71"/>
      <c r="BO799" s="71"/>
      <c r="BP799" s="71"/>
      <c r="BQ799" s="455">
        <f t="shared" si="485"/>
        <v>0</v>
      </c>
      <c r="BR799" s="71"/>
      <c r="BS799" s="71"/>
      <c r="BT799" s="71"/>
      <c r="BU799" s="71"/>
      <c r="BV799" s="71"/>
      <c r="BW799" s="71"/>
      <c r="BX799" s="71"/>
      <c r="BY799" s="71"/>
      <c r="BZ799" s="71"/>
      <c r="CA799" s="71"/>
      <c r="CB799" s="71"/>
      <c r="CC799" s="71"/>
      <c r="CD799" s="71"/>
      <c r="CE799" s="71"/>
      <c r="CF799" s="71"/>
      <c r="CG799" s="71"/>
      <c r="CH799" s="71"/>
      <c r="CI799" s="71"/>
      <c r="CJ799" s="71"/>
      <c r="CK799" s="71"/>
      <c r="CL799" s="71"/>
      <c r="CM799" s="71"/>
      <c r="CN799" s="71"/>
      <c r="CO799" s="71"/>
      <c r="CP799" s="190">
        <f t="shared" si="471"/>
        <v>0</v>
      </c>
      <c r="CQ799" s="71"/>
      <c r="CR799" s="71"/>
      <c r="CS799" s="71"/>
      <c r="CT799" s="71"/>
      <c r="CU799" s="71"/>
      <c r="CV799" s="71"/>
      <c r="CW799" s="71"/>
      <c r="CX799" s="71"/>
      <c r="CY799" s="71"/>
      <c r="CZ799" s="71"/>
      <c r="DA799" s="71"/>
      <c r="DB799" s="190">
        <f t="shared" si="472"/>
        <v>0</v>
      </c>
      <c r="DC799" s="71">
        <f t="shared" si="466"/>
        <v>0</v>
      </c>
      <c r="DD799" s="71"/>
      <c r="DE799" s="71"/>
      <c r="DF799" s="71"/>
      <c r="DG799" s="190">
        <f t="shared" si="467"/>
        <v>0</v>
      </c>
      <c r="DH799" s="71">
        <f t="shared" si="468"/>
        <v>0</v>
      </c>
      <c r="DI799" s="71"/>
      <c r="DJ799" s="71"/>
      <c r="DK799" s="71"/>
      <c r="DL799" s="71"/>
      <c r="DM799" s="71"/>
      <c r="DN799" s="71"/>
      <c r="DO799" s="71"/>
      <c r="DP799" s="71"/>
      <c r="DQ799" s="71"/>
      <c r="DR799" s="71"/>
      <c r="DS799" s="71"/>
      <c r="DT799" s="71"/>
      <c r="DU799" s="71"/>
      <c r="DV799" s="71"/>
      <c r="DW799" s="71"/>
      <c r="DX799" s="71"/>
      <c r="DY799" s="71"/>
      <c r="DZ799" s="71"/>
      <c r="EA799" s="71"/>
      <c r="EB799" s="71"/>
      <c r="EC799" s="71"/>
      <c r="ED799" s="71"/>
      <c r="EE799" s="71"/>
      <c r="EF799" s="71"/>
      <c r="EG799" s="71"/>
      <c r="EH799" s="71"/>
      <c r="EI799" s="74"/>
      <c r="EJ799" s="74"/>
      <c r="EK799" s="74"/>
      <c r="EL799" s="74"/>
      <c r="EM799" s="74"/>
      <c r="EN799" s="74"/>
      <c r="EO799" s="74"/>
      <c r="EP799" s="74"/>
      <c r="EQ799" s="74"/>
      <c r="ER799" s="74"/>
      <c r="ES799" s="74"/>
      <c r="ET799" s="74"/>
      <c r="EU799" s="74"/>
      <c r="EV799" s="74"/>
      <c r="EW799" s="74"/>
      <c r="EX799" s="74"/>
      <c r="EY799" s="74"/>
      <c r="EZ799" s="74"/>
      <c r="FA799" s="74"/>
      <c r="FB799" s="74"/>
    </row>
    <row r="800" spans="2:158" s="69" customFormat="1">
      <c r="B800" s="76"/>
      <c r="C800" s="77" t="s">
        <v>389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2"/>
      <c r="P800" s="71"/>
      <c r="Q800" s="71"/>
      <c r="R800" s="71"/>
      <c r="S800" s="71"/>
      <c r="T800" s="71"/>
      <c r="U800" s="71"/>
      <c r="V800" s="71"/>
      <c r="W800" s="71"/>
      <c r="X800" s="71"/>
      <c r="Y800" s="73">
        <v>1</v>
      </c>
      <c r="Z800" s="73"/>
      <c r="AA800" s="73"/>
      <c r="AB800" s="73"/>
      <c r="AC800" s="73"/>
      <c r="AD800" s="73"/>
      <c r="AE800" s="73"/>
      <c r="AF800" s="447">
        <f t="shared" si="446"/>
        <v>148</v>
      </c>
      <c r="AG800" s="71"/>
      <c r="AH800" s="71"/>
      <c r="AI800" s="71"/>
      <c r="AJ800" s="71"/>
      <c r="AK800" s="71"/>
      <c r="AL800" s="71"/>
      <c r="AM800" s="71"/>
      <c r="AN800" s="71"/>
      <c r="AO800" s="71">
        <v>8</v>
      </c>
      <c r="AP800" s="71"/>
      <c r="AQ800" s="71"/>
      <c r="AR800" s="71"/>
      <c r="AS800" s="447">
        <f t="shared" si="484"/>
        <v>8</v>
      </c>
      <c r="AT800" s="455"/>
      <c r="AU800" s="450"/>
      <c r="AV800" s="71"/>
      <c r="AW800" s="71"/>
      <c r="AX800" s="71"/>
      <c r="AY800" s="455"/>
      <c r="AZ800" s="71"/>
      <c r="BA800" s="455"/>
      <c r="BB800" s="447">
        <f t="shared" si="480"/>
        <v>0</v>
      </c>
      <c r="BC800" s="71"/>
      <c r="BD800" s="71"/>
      <c r="BE800" s="71"/>
      <c r="BF800" s="71"/>
      <c r="BG800" s="455"/>
      <c r="BH800" s="455"/>
      <c r="BI800" s="455"/>
      <c r="BJ800" s="455">
        <v>135</v>
      </c>
      <c r="BK800" s="455">
        <v>5</v>
      </c>
      <c r="BL800" s="450"/>
      <c r="BM800" s="71"/>
      <c r="BN800" s="71"/>
      <c r="BO800" s="71"/>
      <c r="BP800" s="71"/>
      <c r="BQ800" s="455">
        <f t="shared" si="485"/>
        <v>140</v>
      </c>
      <c r="BR800" s="71"/>
      <c r="BS800" s="71"/>
      <c r="BT800" s="71"/>
      <c r="BU800" s="71"/>
      <c r="BV800" s="71"/>
      <c r="BW800" s="71"/>
      <c r="BX800" s="71"/>
      <c r="BY800" s="71"/>
      <c r="BZ800" s="71"/>
      <c r="CA800" s="71"/>
      <c r="CB800" s="71"/>
      <c r="CC800" s="71"/>
      <c r="CD800" s="71"/>
      <c r="CE800" s="71"/>
      <c r="CF800" s="71"/>
      <c r="CG800" s="71"/>
      <c r="CH800" s="71"/>
      <c r="CI800" s="71"/>
      <c r="CJ800" s="71"/>
      <c r="CK800" s="71"/>
      <c r="CL800" s="71"/>
      <c r="CM800" s="71"/>
      <c r="CN800" s="71"/>
      <c r="CO800" s="71"/>
      <c r="CP800" s="190">
        <f t="shared" si="471"/>
        <v>0</v>
      </c>
      <c r="CQ800" s="71"/>
      <c r="CR800" s="71"/>
      <c r="CS800" s="71"/>
      <c r="CT800" s="71"/>
      <c r="CU800" s="71"/>
      <c r="CV800" s="71"/>
      <c r="CW800" s="71"/>
      <c r="CX800" s="71"/>
      <c r="CY800" s="71"/>
      <c r="CZ800" s="71"/>
      <c r="DA800" s="71"/>
      <c r="DB800" s="190">
        <f t="shared" si="472"/>
        <v>0</v>
      </c>
      <c r="DC800" s="71">
        <f t="shared" si="466"/>
        <v>0</v>
      </c>
      <c r="DD800" s="71"/>
      <c r="DE800" s="71"/>
      <c r="DF800" s="71"/>
      <c r="DG800" s="190">
        <f t="shared" si="467"/>
        <v>0</v>
      </c>
      <c r="DH800" s="71">
        <f t="shared" si="468"/>
        <v>0</v>
      </c>
      <c r="DI800" s="71"/>
      <c r="DJ800" s="71"/>
      <c r="DK800" s="71"/>
      <c r="DL800" s="71"/>
      <c r="DM800" s="71"/>
      <c r="DN800" s="71"/>
      <c r="DO800" s="71"/>
      <c r="DP800" s="71"/>
      <c r="DQ800" s="71"/>
      <c r="DR800" s="71"/>
      <c r="DS800" s="71"/>
      <c r="DT800" s="71"/>
      <c r="DU800" s="71"/>
      <c r="DV800" s="71"/>
      <c r="DW800" s="71"/>
      <c r="DX800" s="71"/>
      <c r="DY800" s="71"/>
      <c r="DZ800" s="71"/>
      <c r="EA800" s="71"/>
      <c r="EB800" s="71"/>
      <c r="EC800" s="71"/>
      <c r="ED800" s="71"/>
      <c r="EE800" s="71"/>
      <c r="EF800" s="71"/>
      <c r="EG800" s="71"/>
      <c r="EH800" s="71"/>
      <c r="EI800" s="74"/>
      <c r="EJ800" s="74"/>
      <c r="EK800" s="74"/>
      <c r="EL800" s="74"/>
      <c r="EM800" s="74"/>
      <c r="EN800" s="74"/>
      <c r="EO800" s="74"/>
      <c r="EP800" s="74"/>
      <c r="EQ800" s="74"/>
      <c r="ER800" s="74"/>
      <c r="ES800" s="74"/>
      <c r="ET800" s="74"/>
      <c r="EU800" s="74"/>
      <c r="EV800" s="74"/>
      <c r="EW800" s="74"/>
      <c r="EX800" s="74"/>
      <c r="EY800" s="74"/>
      <c r="EZ800" s="74"/>
      <c r="FA800" s="74"/>
      <c r="FB800" s="74"/>
    </row>
    <row r="801" spans="2:158" s="69" customFormat="1">
      <c r="B801" s="76"/>
      <c r="C801" s="77" t="s">
        <v>390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2"/>
      <c r="P801" s="71"/>
      <c r="Q801" s="71"/>
      <c r="R801" s="71"/>
      <c r="S801" s="71"/>
      <c r="T801" s="71"/>
      <c r="U801" s="71"/>
      <c r="V801" s="71"/>
      <c r="W801" s="71"/>
      <c r="X801" s="71"/>
      <c r="Y801" s="73">
        <v>2</v>
      </c>
      <c r="Z801" s="73"/>
      <c r="AA801" s="73"/>
      <c r="AB801" s="73"/>
      <c r="AC801" s="73"/>
      <c r="AD801" s="73"/>
      <c r="AE801" s="73"/>
      <c r="AF801" s="447">
        <f t="shared" si="446"/>
        <v>400</v>
      </c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447">
        <f t="shared" si="484"/>
        <v>0</v>
      </c>
      <c r="AT801" s="455"/>
      <c r="AU801" s="450"/>
      <c r="AV801" s="71"/>
      <c r="AW801" s="71"/>
      <c r="AX801" s="71"/>
      <c r="AY801" s="455"/>
      <c r="AZ801" s="71"/>
      <c r="BA801" s="455"/>
      <c r="BB801" s="447">
        <f t="shared" si="480"/>
        <v>0</v>
      </c>
      <c r="BC801" s="71"/>
      <c r="BD801" s="71"/>
      <c r="BE801" s="71"/>
      <c r="BF801" s="71"/>
      <c r="BG801" s="455"/>
      <c r="BH801" s="455"/>
      <c r="BI801" s="455"/>
      <c r="BJ801" s="455"/>
      <c r="BK801" s="455"/>
      <c r="BL801" s="450">
        <f>SUM(BM801:BP801)</f>
        <v>400</v>
      </c>
      <c r="BM801" s="71"/>
      <c r="BN801" s="71"/>
      <c r="BO801" s="71"/>
      <c r="BP801" s="71">
        <v>400</v>
      </c>
      <c r="BQ801" s="455">
        <f t="shared" si="485"/>
        <v>400</v>
      </c>
      <c r="BR801" s="71"/>
      <c r="BS801" s="71"/>
      <c r="BT801" s="71"/>
      <c r="BU801" s="71"/>
      <c r="BV801" s="71"/>
      <c r="BW801" s="71"/>
      <c r="BX801" s="71"/>
      <c r="BY801" s="71"/>
      <c r="BZ801" s="71"/>
      <c r="CA801" s="71"/>
      <c r="CB801" s="71"/>
      <c r="CC801" s="71"/>
      <c r="CD801" s="71"/>
      <c r="CE801" s="71"/>
      <c r="CF801" s="71"/>
      <c r="CG801" s="71"/>
      <c r="CH801" s="71"/>
      <c r="CI801" s="71"/>
      <c r="CJ801" s="71"/>
      <c r="CK801" s="71"/>
      <c r="CL801" s="71"/>
      <c r="CM801" s="71"/>
      <c r="CN801" s="71"/>
      <c r="CO801" s="71"/>
      <c r="CP801" s="190">
        <f t="shared" si="471"/>
        <v>0</v>
      </c>
      <c r="CQ801" s="71"/>
      <c r="CR801" s="71"/>
      <c r="CS801" s="71"/>
      <c r="CT801" s="71"/>
      <c r="CU801" s="71"/>
      <c r="CV801" s="71"/>
      <c r="CW801" s="71"/>
      <c r="CX801" s="71"/>
      <c r="CY801" s="71"/>
      <c r="CZ801" s="71"/>
      <c r="DA801" s="71"/>
      <c r="DB801" s="190">
        <f t="shared" si="472"/>
        <v>0</v>
      </c>
      <c r="DC801" s="71">
        <f t="shared" si="466"/>
        <v>0</v>
      </c>
      <c r="DD801" s="71"/>
      <c r="DE801" s="71"/>
      <c r="DF801" s="71"/>
      <c r="DG801" s="190">
        <f t="shared" si="467"/>
        <v>0</v>
      </c>
      <c r="DH801" s="71">
        <f t="shared" si="468"/>
        <v>0</v>
      </c>
      <c r="DI801" s="71"/>
      <c r="DJ801" s="71"/>
      <c r="DK801" s="71"/>
      <c r="DL801" s="71"/>
      <c r="DM801" s="71"/>
      <c r="DN801" s="71"/>
      <c r="DO801" s="71"/>
      <c r="DP801" s="71"/>
      <c r="DQ801" s="71"/>
      <c r="DR801" s="71"/>
      <c r="DS801" s="71"/>
      <c r="DT801" s="71"/>
      <c r="DU801" s="71"/>
      <c r="DV801" s="71"/>
      <c r="DW801" s="71"/>
      <c r="DX801" s="71"/>
      <c r="DY801" s="71"/>
      <c r="DZ801" s="71"/>
      <c r="EA801" s="71"/>
      <c r="EB801" s="71"/>
      <c r="EC801" s="71"/>
      <c r="ED801" s="71"/>
      <c r="EE801" s="71"/>
      <c r="EF801" s="71"/>
      <c r="EG801" s="71"/>
      <c r="EH801" s="71"/>
      <c r="EI801" s="74"/>
      <c r="EJ801" s="74"/>
      <c r="EK801" s="74"/>
      <c r="EL801" s="74"/>
      <c r="EM801" s="74"/>
      <c r="EN801" s="74"/>
      <c r="EO801" s="74"/>
      <c r="EP801" s="74"/>
      <c r="EQ801" s="74"/>
      <c r="ER801" s="74"/>
      <c r="ES801" s="74"/>
      <c r="ET801" s="74"/>
      <c r="EU801" s="74"/>
      <c r="EV801" s="74"/>
      <c r="EW801" s="74"/>
      <c r="EX801" s="74"/>
      <c r="EY801" s="74"/>
      <c r="EZ801" s="74"/>
      <c r="FA801" s="74"/>
      <c r="FB801" s="74"/>
    </row>
    <row r="802" spans="2:158" s="69" customFormat="1">
      <c r="B802" s="76"/>
      <c r="C802" s="77" t="s">
        <v>391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2"/>
      <c r="P802" s="71"/>
      <c r="Q802" s="71"/>
      <c r="R802" s="71"/>
      <c r="S802" s="71"/>
      <c r="T802" s="71"/>
      <c r="U802" s="71"/>
      <c r="V802" s="71"/>
      <c r="W802" s="71"/>
      <c r="X802" s="71"/>
      <c r="Y802" s="73">
        <v>11</v>
      </c>
      <c r="Z802" s="73"/>
      <c r="AA802" s="73"/>
      <c r="AB802" s="73"/>
      <c r="AC802" s="73"/>
      <c r="AD802" s="73"/>
      <c r="AE802" s="73"/>
      <c r="AF802" s="447">
        <f t="shared" si="446"/>
        <v>2202</v>
      </c>
      <c r="AG802" s="71">
        <v>12</v>
      </c>
      <c r="AH802" s="71">
        <v>1</v>
      </c>
      <c r="AI802" s="71">
        <v>1</v>
      </c>
      <c r="AJ802" s="71"/>
      <c r="AK802" s="71"/>
      <c r="AL802" s="71"/>
      <c r="AM802" s="71"/>
      <c r="AN802" s="71"/>
      <c r="AO802" s="71">
        <v>68</v>
      </c>
      <c r="AP802" s="71"/>
      <c r="AQ802" s="71"/>
      <c r="AR802" s="71"/>
      <c r="AS802" s="447">
        <f t="shared" si="484"/>
        <v>81</v>
      </c>
      <c r="AT802" s="455"/>
      <c r="AU802" s="450"/>
      <c r="AV802" s="71"/>
      <c r="AW802" s="71"/>
      <c r="AX802" s="71"/>
      <c r="AY802" s="455">
        <v>1</v>
      </c>
      <c r="AZ802" s="71"/>
      <c r="BA802" s="455">
        <v>84</v>
      </c>
      <c r="BB802" s="447">
        <f>SUM(BF802,BC802:BD802)</f>
        <v>1367</v>
      </c>
      <c r="BC802" s="71">
        <v>9</v>
      </c>
      <c r="BD802" s="71">
        <v>1075</v>
      </c>
      <c r="BE802" s="71">
        <v>306</v>
      </c>
      <c r="BF802" s="71">
        <v>283</v>
      </c>
      <c r="BG802" s="455">
        <v>4</v>
      </c>
      <c r="BH802" s="455">
        <v>11</v>
      </c>
      <c r="BI802" s="455"/>
      <c r="BJ802" s="455">
        <v>100</v>
      </c>
      <c r="BK802" s="455"/>
      <c r="BL802" s="450">
        <f>SUM(BM802:BP802)</f>
        <v>554</v>
      </c>
      <c r="BM802" s="71"/>
      <c r="BN802" s="71"/>
      <c r="BO802" s="71"/>
      <c r="BP802" s="71">
        <v>554</v>
      </c>
      <c r="BQ802" s="455">
        <f t="shared" si="485"/>
        <v>2121</v>
      </c>
      <c r="BR802" s="71"/>
      <c r="BS802" s="71"/>
      <c r="BT802" s="71"/>
      <c r="BU802" s="71"/>
      <c r="BV802" s="71"/>
      <c r="BW802" s="71"/>
      <c r="BX802" s="71"/>
      <c r="BY802" s="71"/>
      <c r="BZ802" s="71"/>
      <c r="CA802" s="71"/>
      <c r="CB802" s="71"/>
      <c r="CC802" s="71"/>
      <c r="CD802" s="71"/>
      <c r="CE802" s="71"/>
      <c r="CF802" s="71"/>
      <c r="CG802" s="71"/>
      <c r="CH802" s="71"/>
      <c r="CI802" s="71"/>
      <c r="CJ802" s="71"/>
      <c r="CK802" s="71"/>
      <c r="CL802" s="71"/>
      <c r="CM802" s="71"/>
      <c r="CN802" s="71"/>
      <c r="CO802" s="71"/>
      <c r="CP802" s="190">
        <f t="shared" si="471"/>
        <v>0</v>
      </c>
      <c r="CQ802" s="71"/>
      <c r="CR802" s="71"/>
      <c r="CS802" s="71"/>
      <c r="CT802" s="71"/>
      <c r="CU802" s="71"/>
      <c r="CV802" s="71"/>
      <c r="CW802" s="71"/>
      <c r="CX802" s="71"/>
      <c r="CY802" s="71"/>
      <c r="CZ802" s="71"/>
      <c r="DA802" s="71"/>
      <c r="DB802" s="190">
        <f t="shared" si="472"/>
        <v>0</v>
      </c>
      <c r="DC802" s="71">
        <f t="shared" si="466"/>
        <v>0</v>
      </c>
      <c r="DD802" s="71"/>
      <c r="DE802" s="71"/>
      <c r="DF802" s="71"/>
      <c r="DG802" s="190">
        <f t="shared" si="467"/>
        <v>0</v>
      </c>
      <c r="DH802" s="71">
        <f t="shared" si="468"/>
        <v>0</v>
      </c>
      <c r="DI802" s="71"/>
      <c r="DJ802" s="71"/>
      <c r="DK802" s="71"/>
      <c r="DL802" s="71"/>
      <c r="DM802" s="71"/>
      <c r="DN802" s="71"/>
      <c r="DO802" s="71"/>
      <c r="DP802" s="71"/>
      <c r="DQ802" s="71"/>
      <c r="DR802" s="71"/>
      <c r="DS802" s="71"/>
      <c r="DT802" s="71"/>
      <c r="DU802" s="71"/>
      <c r="DV802" s="71"/>
      <c r="DW802" s="71"/>
      <c r="DX802" s="71"/>
      <c r="DY802" s="71"/>
      <c r="DZ802" s="71"/>
      <c r="EA802" s="71"/>
      <c r="EB802" s="71"/>
      <c r="EC802" s="71"/>
      <c r="ED802" s="71"/>
      <c r="EE802" s="71"/>
      <c r="EF802" s="71"/>
      <c r="EG802" s="71"/>
      <c r="EH802" s="71"/>
      <c r="EI802" s="74"/>
      <c r="EJ802" s="74"/>
      <c r="EK802" s="74"/>
      <c r="EL802" s="74"/>
      <c r="EM802" s="74"/>
      <c r="EN802" s="74"/>
      <c r="EO802" s="74"/>
      <c r="EP802" s="74"/>
      <c r="EQ802" s="74"/>
      <c r="ER802" s="74"/>
      <c r="ES802" s="74"/>
      <c r="ET802" s="74"/>
      <c r="EU802" s="74"/>
      <c r="EV802" s="74"/>
      <c r="EW802" s="74"/>
      <c r="EX802" s="74"/>
      <c r="EY802" s="74"/>
      <c r="EZ802" s="74"/>
      <c r="FA802" s="74"/>
      <c r="FB802" s="74"/>
    </row>
    <row r="803" spans="2:158" s="69" customFormat="1">
      <c r="B803" s="76"/>
      <c r="C803" s="77" t="s">
        <v>392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2"/>
      <c r="P803" s="71"/>
      <c r="Q803" s="71"/>
      <c r="R803" s="71"/>
      <c r="S803" s="71"/>
      <c r="T803" s="71"/>
      <c r="U803" s="71"/>
      <c r="V803" s="71"/>
      <c r="W803" s="71"/>
      <c r="X803" s="71"/>
      <c r="Y803" s="73">
        <v>2</v>
      </c>
      <c r="Z803" s="73"/>
      <c r="AA803" s="73"/>
      <c r="AB803" s="73"/>
      <c r="AC803" s="73"/>
      <c r="AD803" s="73"/>
      <c r="AE803" s="73"/>
      <c r="AF803" s="447">
        <f t="shared" si="446"/>
        <v>90</v>
      </c>
      <c r="AG803" s="71">
        <v>35</v>
      </c>
      <c r="AH803" s="71"/>
      <c r="AI803" s="71"/>
      <c r="AJ803" s="71"/>
      <c r="AK803" s="71"/>
      <c r="AL803" s="71"/>
      <c r="AM803" s="71"/>
      <c r="AN803" s="71"/>
      <c r="AO803" s="71">
        <v>34</v>
      </c>
      <c r="AP803" s="71">
        <v>4</v>
      </c>
      <c r="AQ803" s="71"/>
      <c r="AR803" s="71"/>
      <c r="AS803" s="447">
        <f t="shared" si="484"/>
        <v>69</v>
      </c>
      <c r="AT803" s="455"/>
      <c r="AU803" s="450"/>
      <c r="AV803" s="71"/>
      <c r="AW803" s="71"/>
      <c r="AX803" s="71"/>
      <c r="AY803" s="455"/>
      <c r="AZ803" s="71"/>
      <c r="BA803" s="455"/>
      <c r="BB803" s="447">
        <f>SUM(BF803,BC803:BD803)</f>
        <v>3</v>
      </c>
      <c r="BC803" s="71"/>
      <c r="BD803" s="71">
        <v>3</v>
      </c>
      <c r="BE803" s="71"/>
      <c r="BF803" s="71"/>
      <c r="BG803" s="455"/>
      <c r="BH803" s="455"/>
      <c r="BI803" s="455"/>
      <c r="BJ803" s="455">
        <v>13</v>
      </c>
      <c r="BK803" s="455"/>
      <c r="BL803" s="450">
        <f>SUM(BM803:BP803)</f>
        <v>5</v>
      </c>
      <c r="BM803" s="71"/>
      <c r="BN803" s="71"/>
      <c r="BO803" s="71"/>
      <c r="BP803" s="71">
        <v>5</v>
      </c>
      <c r="BQ803" s="455">
        <f t="shared" si="485"/>
        <v>21</v>
      </c>
      <c r="BR803" s="71"/>
      <c r="BS803" s="71"/>
      <c r="BT803" s="71"/>
      <c r="BU803" s="71"/>
      <c r="BV803" s="71"/>
      <c r="BW803" s="71"/>
      <c r="BX803" s="71"/>
      <c r="BY803" s="71"/>
      <c r="BZ803" s="71"/>
      <c r="CA803" s="71"/>
      <c r="CB803" s="71"/>
      <c r="CC803" s="71"/>
      <c r="CD803" s="71"/>
      <c r="CE803" s="71"/>
      <c r="CF803" s="71"/>
      <c r="CG803" s="71"/>
      <c r="CH803" s="71"/>
      <c r="CI803" s="71"/>
      <c r="CJ803" s="71"/>
      <c r="CK803" s="71"/>
      <c r="CL803" s="71"/>
      <c r="CM803" s="71"/>
      <c r="CN803" s="71"/>
      <c r="CO803" s="71"/>
      <c r="CP803" s="190">
        <f t="shared" si="471"/>
        <v>0</v>
      </c>
      <c r="CQ803" s="71"/>
      <c r="CR803" s="71"/>
      <c r="CS803" s="71"/>
      <c r="CT803" s="71"/>
      <c r="CU803" s="71"/>
      <c r="CV803" s="71"/>
      <c r="CW803" s="71"/>
      <c r="CX803" s="71"/>
      <c r="CY803" s="71"/>
      <c r="CZ803" s="71"/>
      <c r="DA803" s="71"/>
      <c r="DB803" s="190">
        <f t="shared" si="472"/>
        <v>0</v>
      </c>
      <c r="DC803" s="71">
        <f t="shared" si="466"/>
        <v>0</v>
      </c>
      <c r="DD803" s="71"/>
      <c r="DE803" s="71"/>
      <c r="DF803" s="71"/>
      <c r="DG803" s="190">
        <f t="shared" si="467"/>
        <v>0</v>
      </c>
      <c r="DH803" s="71">
        <f t="shared" si="468"/>
        <v>0</v>
      </c>
      <c r="DI803" s="71"/>
      <c r="DJ803" s="71"/>
      <c r="DK803" s="71"/>
      <c r="DL803" s="71"/>
      <c r="DM803" s="71"/>
      <c r="DN803" s="71"/>
      <c r="DO803" s="71"/>
      <c r="DP803" s="71"/>
      <c r="DQ803" s="71"/>
      <c r="DR803" s="71"/>
      <c r="DS803" s="71"/>
      <c r="DT803" s="71"/>
      <c r="DU803" s="71"/>
      <c r="DV803" s="71"/>
      <c r="DW803" s="71"/>
      <c r="DX803" s="71"/>
      <c r="DY803" s="71"/>
      <c r="DZ803" s="71"/>
      <c r="EA803" s="71"/>
      <c r="EB803" s="71"/>
      <c r="EC803" s="71"/>
      <c r="ED803" s="71"/>
      <c r="EE803" s="71"/>
      <c r="EF803" s="71"/>
      <c r="EG803" s="71"/>
      <c r="EH803" s="71"/>
      <c r="EI803" s="74"/>
      <c r="EJ803" s="74"/>
      <c r="EK803" s="74"/>
      <c r="EL803" s="74"/>
      <c r="EM803" s="74"/>
      <c r="EN803" s="74"/>
      <c r="EO803" s="74"/>
      <c r="EP803" s="74"/>
      <c r="EQ803" s="74"/>
      <c r="ER803" s="74"/>
      <c r="ES803" s="74"/>
      <c r="ET803" s="74"/>
      <c r="EU803" s="74"/>
      <c r="EV803" s="74"/>
      <c r="EW803" s="74"/>
      <c r="EX803" s="74"/>
      <c r="EY803" s="74"/>
      <c r="EZ803" s="74"/>
      <c r="FA803" s="74"/>
      <c r="FB803" s="74"/>
    </row>
    <row r="804" spans="2:158" s="69" customFormat="1">
      <c r="B804" s="76"/>
      <c r="C804" s="77" t="s">
        <v>393</v>
      </c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2"/>
      <c r="P804" s="71"/>
      <c r="Q804" s="71"/>
      <c r="R804" s="71"/>
      <c r="S804" s="71"/>
      <c r="T804" s="71"/>
      <c r="U804" s="71"/>
      <c r="V804" s="71"/>
      <c r="W804" s="71"/>
      <c r="X804" s="71"/>
      <c r="Y804" s="73">
        <v>4</v>
      </c>
      <c r="Z804" s="73"/>
      <c r="AA804" s="73"/>
      <c r="AB804" s="73"/>
      <c r="AC804" s="73"/>
      <c r="AD804" s="73"/>
      <c r="AE804" s="73"/>
      <c r="AF804" s="447">
        <f t="shared" si="446"/>
        <v>568</v>
      </c>
      <c r="AG804" s="71">
        <v>5</v>
      </c>
      <c r="AH804" s="71"/>
      <c r="AI804" s="71"/>
      <c r="AJ804" s="71"/>
      <c r="AK804" s="71">
        <v>30</v>
      </c>
      <c r="AL804" s="71"/>
      <c r="AM804" s="71"/>
      <c r="AN804" s="71"/>
      <c r="AO804" s="71">
        <v>377</v>
      </c>
      <c r="AP804" s="71"/>
      <c r="AQ804" s="71"/>
      <c r="AR804" s="71"/>
      <c r="AS804" s="447">
        <f t="shared" si="484"/>
        <v>412</v>
      </c>
      <c r="AT804" s="455"/>
      <c r="AU804" s="450"/>
      <c r="AV804" s="71"/>
      <c r="AW804" s="71"/>
      <c r="AX804" s="71"/>
      <c r="AY804" s="455"/>
      <c r="AZ804" s="71"/>
      <c r="BA804" s="455">
        <v>33</v>
      </c>
      <c r="BB804" s="447">
        <f>SUM(BF804,BC804:BD804)</f>
        <v>52</v>
      </c>
      <c r="BC804" s="71"/>
      <c r="BD804" s="71">
        <v>52</v>
      </c>
      <c r="BE804" s="71">
        <v>52</v>
      </c>
      <c r="BF804" s="71"/>
      <c r="BG804" s="455"/>
      <c r="BH804" s="455">
        <v>1</v>
      </c>
      <c r="BI804" s="455"/>
      <c r="BJ804" s="455"/>
      <c r="BK804" s="455"/>
      <c r="BL804" s="450">
        <f>SUM(BM804:BP804)</f>
        <v>70</v>
      </c>
      <c r="BM804" s="71"/>
      <c r="BN804" s="71"/>
      <c r="BO804" s="71"/>
      <c r="BP804" s="71">
        <v>70</v>
      </c>
      <c r="BQ804" s="455">
        <f t="shared" si="485"/>
        <v>156</v>
      </c>
      <c r="BR804" s="71"/>
      <c r="BS804" s="71"/>
      <c r="BT804" s="71"/>
      <c r="BU804" s="71"/>
      <c r="BV804" s="71"/>
      <c r="BW804" s="71"/>
      <c r="BX804" s="71"/>
      <c r="BY804" s="71"/>
      <c r="BZ804" s="71"/>
      <c r="CA804" s="71"/>
      <c r="CB804" s="71"/>
      <c r="CC804" s="71"/>
      <c r="CD804" s="71"/>
      <c r="CE804" s="71"/>
      <c r="CF804" s="71"/>
      <c r="CG804" s="71"/>
      <c r="CH804" s="71"/>
      <c r="CI804" s="71"/>
      <c r="CJ804" s="71"/>
      <c r="CK804" s="71"/>
      <c r="CL804" s="71"/>
      <c r="CM804" s="71"/>
      <c r="CN804" s="71"/>
      <c r="CO804" s="71"/>
      <c r="CP804" s="190">
        <f t="shared" si="471"/>
        <v>0</v>
      </c>
      <c r="CQ804" s="71"/>
      <c r="CR804" s="71"/>
      <c r="CS804" s="71"/>
      <c r="CT804" s="71"/>
      <c r="CU804" s="71"/>
      <c r="CV804" s="71"/>
      <c r="CW804" s="71"/>
      <c r="CX804" s="71"/>
      <c r="CY804" s="71"/>
      <c r="CZ804" s="71"/>
      <c r="DA804" s="71"/>
      <c r="DB804" s="190">
        <f t="shared" si="472"/>
        <v>0</v>
      </c>
      <c r="DC804" s="71">
        <f t="shared" si="466"/>
        <v>0</v>
      </c>
      <c r="DD804" s="71"/>
      <c r="DE804" s="71"/>
      <c r="DF804" s="71"/>
      <c r="DG804" s="190">
        <f t="shared" si="467"/>
        <v>0</v>
      </c>
      <c r="DH804" s="71">
        <f t="shared" si="468"/>
        <v>0</v>
      </c>
      <c r="DI804" s="71"/>
      <c r="DJ804" s="71"/>
      <c r="DK804" s="71"/>
      <c r="DL804" s="71"/>
      <c r="DM804" s="71"/>
      <c r="DN804" s="71"/>
      <c r="DO804" s="71"/>
      <c r="DP804" s="71"/>
      <c r="DQ804" s="71"/>
      <c r="DR804" s="71"/>
      <c r="DS804" s="71"/>
      <c r="DT804" s="71"/>
      <c r="DU804" s="71"/>
      <c r="DV804" s="71"/>
      <c r="DW804" s="71"/>
      <c r="DX804" s="71"/>
      <c r="DY804" s="71"/>
      <c r="DZ804" s="71"/>
      <c r="EA804" s="71"/>
      <c r="EB804" s="71"/>
      <c r="EC804" s="71"/>
      <c r="ED804" s="71"/>
      <c r="EE804" s="71"/>
      <c r="EF804" s="71"/>
      <c r="EG804" s="71"/>
      <c r="EH804" s="71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</row>
    <row r="805" spans="2:158" s="69" customFormat="1">
      <c r="B805" s="76"/>
      <c r="C805" s="77" t="s">
        <v>394</v>
      </c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2"/>
      <c r="P805" s="71"/>
      <c r="Q805" s="71"/>
      <c r="R805" s="71"/>
      <c r="S805" s="71"/>
      <c r="T805" s="71"/>
      <c r="U805" s="71"/>
      <c r="V805" s="71"/>
      <c r="W805" s="71"/>
      <c r="X805" s="71"/>
      <c r="Y805" s="73">
        <v>2</v>
      </c>
      <c r="Z805" s="73"/>
      <c r="AA805" s="73"/>
      <c r="AB805" s="73"/>
      <c r="AC805" s="73"/>
      <c r="AD805" s="73"/>
      <c r="AE805" s="73"/>
      <c r="AF805" s="447">
        <f t="shared" si="446"/>
        <v>227</v>
      </c>
      <c r="AG805" s="71"/>
      <c r="AH805" s="71"/>
      <c r="AI805" s="71"/>
      <c r="AJ805" s="71"/>
      <c r="AK805" s="71"/>
      <c r="AL805" s="71"/>
      <c r="AM805" s="71"/>
      <c r="AN805" s="71"/>
      <c r="AO805" s="71">
        <v>9</v>
      </c>
      <c r="AP805" s="71"/>
      <c r="AQ805" s="71"/>
      <c r="AR805" s="71"/>
      <c r="AS805" s="447">
        <f t="shared" si="484"/>
        <v>9</v>
      </c>
      <c r="AT805" s="455"/>
      <c r="AU805" s="450"/>
      <c r="AV805" s="71"/>
      <c r="AW805" s="71"/>
      <c r="AX805" s="71"/>
      <c r="AY805" s="455"/>
      <c r="AZ805" s="71"/>
      <c r="BA805" s="455"/>
      <c r="BB805" s="447"/>
      <c r="BC805" s="71"/>
      <c r="BD805" s="71"/>
      <c r="BE805" s="71"/>
      <c r="BF805" s="71"/>
      <c r="BG805" s="455"/>
      <c r="BH805" s="455"/>
      <c r="BI805" s="455"/>
      <c r="BJ805" s="455">
        <v>145</v>
      </c>
      <c r="BK805" s="455"/>
      <c r="BL805" s="450">
        <f>SUM(BM805:BP805)</f>
        <v>73</v>
      </c>
      <c r="BM805" s="71"/>
      <c r="BN805" s="71"/>
      <c r="BO805" s="71"/>
      <c r="BP805" s="71">
        <v>73</v>
      </c>
      <c r="BQ805" s="455">
        <f t="shared" si="485"/>
        <v>218</v>
      </c>
      <c r="BR805" s="71"/>
      <c r="BS805" s="71"/>
      <c r="BT805" s="71"/>
      <c r="BU805" s="71"/>
      <c r="BV805" s="71"/>
      <c r="BW805" s="71"/>
      <c r="BX805" s="71"/>
      <c r="BY805" s="71"/>
      <c r="BZ805" s="71"/>
      <c r="CA805" s="71"/>
      <c r="CB805" s="71"/>
      <c r="CC805" s="71"/>
      <c r="CD805" s="71"/>
      <c r="CE805" s="71"/>
      <c r="CF805" s="71"/>
      <c r="CG805" s="71"/>
      <c r="CH805" s="71"/>
      <c r="CI805" s="71"/>
      <c r="CJ805" s="71"/>
      <c r="CK805" s="71"/>
      <c r="CL805" s="71"/>
      <c r="CM805" s="71"/>
      <c r="CN805" s="71"/>
      <c r="CO805" s="71"/>
      <c r="CP805" s="190">
        <f t="shared" si="471"/>
        <v>0</v>
      </c>
      <c r="CQ805" s="71"/>
      <c r="CR805" s="71"/>
      <c r="CS805" s="71"/>
      <c r="CT805" s="71"/>
      <c r="CU805" s="71"/>
      <c r="CV805" s="71"/>
      <c r="CW805" s="71"/>
      <c r="CX805" s="71"/>
      <c r="CY805" s="71"/>
      <c r="CZ805" s="71"/>
      <c r="DA805" s="71"/>
      <c r="DB805" s="190">
        <f t="shared" si="472"/>
        <v>0</v>
      </c>
      <c r="DC805" s="71">
        <f t="shared" si="466"/>
        <v>0</v>
      </c>
      <c r="DD805" s="71"/>
      <c r="DE805" s="71"/>
      <c r="DF805" s="71"/>
      <c r="DG805" s="190">
        <f t="shared" si="467"/>
        <v>0</v>
      </c>
      <c r="DH805" s="71">
        <f t="shared" si="468"/>
        <v>0</v>
      </c>
      <c r="DI805" s="71"/>
      <c r="DJ805" s="71"/>
      <c r="DK805" s="71"/>
      <c r="DL805" s="71"/>
      <c r="DM805" s="71"/>
      <c r="DN805" s="71"/>
      <c r="DO805" s="71"/>
      <c r="DP805" s="71"/>
      <c r="DQ805" s="71"/>
      <c r="DR805" s="71"/>
      <c r="DS805" s="71"/>
      <c r="DT805" s="71"/>
      <c r="DU805" s="71"/>
      <c r="DV805" s="71"/>
      <c r="DW805" s="71"/>
      <c r="DX805" s="71"/>
      <c r="DY805" s="71"/>
      <c r="DZ805" s="71"/>
      <c r="EA805" s="71"/>
      <c r="EB805" s="71"/>
      <c r="EC805" s="71"/>
      <c r="ED805" s="71"/>
      <c r="EE805" s="71"/>
      <c r="EF805" s="71"/>
      <c r="EG805" s="71"/>
      <c r="EH805" s="71"/>
      <c r="EI805" s="74"/>
      <c r="EJ805" s="74"/>
      <c r="EK805" s="74"/>
      <c r="EL805" s="74"/>
      <c r="EM805" s="74"/>
      <c r="EN805" s="74"/>
      <c r="EO805" s="74"/>
      <c r="EP805" s="74"/>
      <c r="EQ805" s="74"/>
      <c r="ER805" s="74"/>
      <c r="ES805" s="74"/>
      <c r="ET805" s="74"/>
      <c r="EU805" s="74"/>
      <c r="EV805" s="74"/>
      <c r="EW805" s="74"/>
      <c r="EX805" s="74"/>
      <c r="EY805" s="74"/>
      <c r="EZ805" s="74"/>
      <c r="FA805" s="74"/>
      <c r="FB805" s="74"/>
    </row>
    <row r="806" spans="2:158" s="69" customFormat="1">
      <c r="B806" s="76"/>
      <c r="C806" s="77" t="s">
        <v>395</v>
      </c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2"/>
      <c r="P806" s="71"/>
      <c r="Q806" s="71"/>
      <c r="R806" s="71"/>
      <c r="S806" s="71"/>
      <c r="T806" s="71"/>
      <c r="U806" s="71"/>
      <c r="V806" s="71"/>
      <c r="W806" s="71"/>
      <c r="X806" s="71"/>
      <c r="Y806" s="73"/>
      <c r="Z806" s="73"/>
      <c r="AA806" s="73"/>
      <c r="AB806" s="73"/>
      <c r="AC806" s="73"/>
      <c r="AD806" s="73"/>
      <c r="AE806" s="73"/>
      <c r="AF806" s="447">
        <f t="shared" si="446"/>
        <v>0</v>
      </c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447">
        <f t="shared" si="484"/>
        <v>0</v>
      </c>
      <c r="AT806" s="455"/>
      <c r="AU806" s="450"/>
      <c r="AV806" s="71"/>
      <c r="AW806" s="71"/>
      <c r="AX806" s="71"/>
      <c r="AY806" s="455"/>
      <c r="AZ806" s="71"/>
      <c r="BA806" s="455"/>
      <c r="BB806" s="447"/>
      <c r="BC806" s="71"/>
      <c r="BD806" s="71"/>
      <c r="BE806" s="71"/>
      <c r="BF806" s="71"/>
      <c r="BG806" s="455"/>
      <c r="BH806" s="455"/>
      <c r="BI806" s="455"/>
      <c r="BJ806" s="455"/>
      <c r="BK806" s="455"/>
      <c r="BL806" s="450"/>
      <c r="BM806" s="71"/>
      <c r="BN806" s="71"/>
      <c r="BO806" s="71"/>
      <c r="BP806" s="71"/>
      <c r="BQ806" s="455">
        <f t="shared" si="485"/>
        <v>0</v>
      </c>
      <c r="BR806" s="71"/>
      <c r="BS806" s="71"/>
      <c r="BT806" s="71"/>
      <c r="BU806" s="71"/>
      <c r="BV806" s="71"/>
      <c r="BW806" s="71"/>
      <c r="BX806" s="71"/>
      <c r="BY806" s="71"/>
      <c r="BZ806" s="71"/>
      <c r="CA806" s="71"/>
      <c r="CB806" s="71"/>
      <c r="CC806" s="71"/>
      <c r="CD806" s="71"/>
      <c r="CE806" s="71"/>
      <c r="CF806" s="71"/>
      <c r="CG806" s="71"/>
      <c r="CH806" s="71"/>
      <c r="CI806" s="71"/>
      <c r="CJ806" s="71"/>
      <c r="CK806" s="71"/>
      <c r="CL806" s="71"/>
      <c r="CM806" s="71"/>
      <c r="CN806" s="71"/>
      <c r="CO806" s="71"/>
      <c r="CP806" s="190">
        <f t="shared" si="471"/>
        <v>0</v>
      </c>
      <c r="CQ806" s="71"/>
      <c r="CR806" s="71"/>
      <c r="CS806" s="71"/>
      <c r="CT806" s="71"/>
      <c r="CU806" s="71"/>
      <c r="CV806" s="71"/>
      <c r="CW806" s="71"/>
      <c r="CX806" s="71"/>
      <c r="CY806" s="71"/>
      <c r="CZ806" s="71"/>
      <c r="DA806" s="71"/>
      <c r="DB806" s="190">
        <f t="shared" si="472"/>
        <v>0</v>
      </c>
      <c r="DC806" s="71">
        <f t="shared" si="466"/>
        <v>0</v>
      </c>
      <c r="DD806" s="71"/>
      <c r="DE806" s="71"/>
      <c r="DF806" s="71"/>
      <c r="DG806" s="190">
        <f t="shared" si="467"/>
        <v>0</v>
      </c>
      <c r="DH806" s="71">
        <f t="shared" si="468"/>
        <v>0</v>
      </c>
      <c r="DI806" s="71"/>
      <c r="DJ806" s="71"/>
      <c r="DK806" s="71"/>
      <c r="DL806" s="71"/>
      <c r="DM806" s="71"/>
      <c r="DN806" s="71"/>
      <c r="DO806" s="71"/>
      <c r="DP806" s="71"/>
      <c r="DQ806" s="71"/>
      <c r="DR806" s="71"/>
      <c r="DS806" s="71"/>
      <c r="DT806" s="71"/>
      <c r="DU806" s="71"/>
      <c r="DV806" s="71"/>
      <c r="DW806" s="71"/>
      <c r="DX806" s="71"/>
      <c r="DY806" s="71"/>
      <c r="DZ806" s="71"/>
      <c r="EA806" s="71"/>
      <c r="EB806" s="71"/>
      <c r="EC806" s="71"/>
      <c r="ED806" s="71"/>
      <c r="EE806" s="71"/>
      <c r="EF806" s="71"/>
      <c r="EG806" s="71"/>
      <c r="EH806" s="71"/>
      <c r="EI806" s="74"/>
      <c r="EJ806" s="74"/>
      <c r="EK806" s="74"/>
      <c r="EL806" s="74"/>
      <c r="EM806" s="74"/>
      <c r="EN806" s="74"/>
      <c r="EO806" s="74"/>
      <c r="EP806" s="74"/>
      <c r="EQ806" s="74"/>
      <c r="ER806" s="74"/>
      <c r="ES806" s="74"/>
      <c r="ET806" s="74"/>
      <c r="EU806" s="74"/>
      <c r="EV806" s="74"/>
      <c r="EW806" s="74"/>
      <c r="EX806" s="74"/>
      <c r="EY806" s="74"/>
      <c r="EZ806" s="74"/>
      <c r="FA806" s="74"/>
      <c r="FB806" s="74"/>
    </row>
    <row r="807" spans="2:158" s="69" customFormat="1">
      <c r="B807" s="76"/>
      <c r="C807" s="77" t="s">
        <v>396</v>
      </c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2"/>
      <c r="P807" s="71"/>
      <c r="Q807" s="71"/>
      <c r="R807" s="71"/>
      <c r="S807" s="71"/>
      <c r="T807" s="71"/>
      <c r="U807" s="71"/>
      <c r="V807" s="71"/>
      <c r="W807" s="71"/>
      <c r="X807" s="71"/>
      <c r="Y807" s="73"/>
      <c r="Z807" s="73"/>
      <c r="AA807" s="73"/>
      <c r="AB807" s="73"/>
      <c r="AC807" s="73"/>
      <c r="AD807" s="73"/>
      <c r="AE807" s="73"/>
      <c r="AF807" s="447">
        <f t="shared" si="446"/>
        <v>0</v>
      </c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447">
        <f t="shared" si="484"/>
        <v>0</v>
      </c>
      <c r="AT807" s="455"/>
      <c r="AU807" s="450"/>
      <c r="AV807" s="71"/>
      <c r="AW807" s="71"/>
      <c r="AX807" s="71"/>
      <c r="AY807" s="455"/>
      <c r="AZ807" s="71"/>
      <c r="BA807" s="455"/>
      <c r="BB807" s="447"/>
      <c r="BC807" s="71"/>
      <c r="BD807" s="71"/>
      <c r="BE807" s="71"/>
      <c r="BF807" s="71"/>
      <c r="BG807" s="455"/>
      <c r="BH807" s="455"/>
      <c r="BI807" s="455"/>
      <c r="BJ807" s="455"/>
      <c r="BK807" s="455"/>
      <c r="BL807" s="450"/>
      <c r="BM807" s="71"/>
      <c r="BN807" s="71"/>
      <c r="BO807" s="71"/>
      <c r="BP807" s="71"/>
      <c r="BQ807" s="455">
        <f t="shared" si="485"/>
        <v>0</v>
      </c>
      <c r="BR807" s="71"/>
      <c r="BS807" s="71"/>
      <c r="BT807" s="71"/>
      <c r="BU807" s="71"/>
      <c r="BV807" s="71"/>
      <c r="BW807" s="71"/>
      <c r="BX807" s="71"/>
      <c r="BY807" s="71"/>
      <c r="BZ807" s="71"/>
      <c r="CA807" s="71"/>
      <c r="CB807" s="71"/>
      <c r="CC807" s="71"/>
      <c r="CD807" s="71"/>
      <c r="CE807" s="71"/>
      <c r="CF807" s="71"/>
      <c r="CG807" s="71"/>
      <c r="CH807" s="71"/>
      <c r="CI807" s="71"/>
      <c r="CJ807" s="71"/>
      <c r="CK807" s="71"/>
      <c r="CL807" s="71"/>
      <c r="CM807" s="71"/>
      <c r="CN807" s="71"/>
      <c r="CO807" s="71"/>
      <c r="CP807" s="190">
        <f t="shared" si="471"/>
        <v>0</v>
      </c>
      <c r="CQ807" s="71"/>
      <c r="CR807" s="71"/>
      <c r="CS807" s="71"/>
      <c r="CT807" s="71"/>
      <c r="CU807" s="71"/>
      <c r="CV807" s="71"/>
      <c r="CW807" s="71"/>
      <c r="CX807" s="71"/>
      <c r="CY807" s="71"/>
      <c r="CZ807" s="71"/>
      <c r="DA807" s="71"/>
      <c r="DB807" s="190">
        <f t="shared" si="472"/>
        <v>0</v>
      </c>
      <c r="DC807" s="71">
        <f t="shared" si="466"/>
        <v>0</v>
      </c>
      <c r="DD807" s="71"/>
      <c r="DE807" s="71"/>
      <c r="DF807" s="71"/>
      <c r="DG807" s="190">
        <f t="shared" si="467"/>
        <v>0</v>
      </c>
      <c r="DH807" s="71">
        <f t="shared" si="468"/>
        <v>0</v>
      </c>
      <c r="DI807" s="71"/>
      <c r="DJ807" s="71"/>
      <c r="DK807" s="71"/>
      <c r="DL807" s="71"/>
      <c r="DM807" s="71"/>
      <c r="DN807" s="71"/>
      <c r="DO807" s="71"/>
      <c r="DP807" s="71"/>
      <c r="DQ807" s="71"/>
      <c r="DR807" s="71"/>
      <c r="DS807" s="71"/>
      <c r="DT807" s="71"/>
      <c r="DU807" s="71"/>
      <c r="DV807" s="71"/>
      <c r="DW807" s="71"/>
      <c r="DX807" s="71"/>
      <c r="DY807" s="71"/>
      <c r="DZ807" s="71"/>
      <c r="EA807" s="71"/>
      <c r="EB807" s="71"/>
      <c r="EC807" s="71"/>
      <c r="ED807" s="71"/>
      <c r="EE807" s="71"/>
      <c r="EF807" s="71"/>
      <c r="EG807" s="71"/>
      <c r="EH807" s="71"/>
      <c r="EI807" s="74"/>
      <c r="EJ807" s="74"/>
      <c r="EK807" s="74"/>
      <c r="EL807" s="74"/>
      <c r="EM807" s="74"/>
      <c r="EN807" s="74"/>
      <c r="EO807" s="74"/>
      <c r="EP807" s="74"/>
      <c r="EQ807" s="74"/>
      <c r="ER807" s="74"/>
      <c r="ES807" s="74"/>
      <c r="ET807" s="74"/>
      <c r="EU807" s="74"/>
      <c r="EV807" s="74"/>
      <c r="EW807" s="74"/>
      <c r="EX807" s="74"/>
      <c r="EY807" s="74"/>
      <c r="EZ807" s="74"/>
      <c r="FA807" s="74"/>
      <c r="FB807" s="74"/>
    </row>
    <row r="808" spans="2:158" s="69" customFormat="1">
      <c r="B808" s="76"/>
      <c r="C808" s="77" t="s">
        <v>397</v>
      </c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2"/>
      <c r="P808" s="71"/>
      <c r="Q808" s="71"/>
      <c r="R808" s="71"/>
      <c r="S808" s="71"/>
      <c r="T808" s="71"/>
      <c r="U808" s="71"/>
      <c r="V808" s="71"/>
      <c r="W808" s="71"/>
      <c r="X808" s="71"/>
      <c r="Y808" s="73"/>
      <c r="Z808" s="73"/>
      <c r="AA808" s="73"/>
      <c r="AB808" s="73"/>
      <c r="AC808" s="73"/>
      <c r="AD808" s="73"/>
      <c r="AE808" s="73"/>
      <c r="AF808" s="447">
        <f t="shared" si="446"/>
        <v>0</v>
      </c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447">
        <f t="shared" si="484"/>
        <v>0</v>
      </c>
      <c r="AT808" s="455"/>
      <c r="AU808" s="450"/>
      <c r="AV808" s="71"/>
      <c r="AW808" s="71"/>
      <c r="AX808" s="71"/>
      <c r="AY808" s="455"/>
      <c r="AZ808" s="71"/>
      <c r="BA808" s="455"/>
      <c r="BB808" s="447"/>
      <c r="BC808" s="71"/>
      <c r="BD808" s="71"/>
      <c r="BE808" s="71"/>
      <c r="BF808" s="71"/>
      <c r="BG808" s="455"/>
      <c r="BH808" s="455"/>
      <c r="BI808" s="455"/>
      <c r="BJ808" s="455"/>
      <c r="BK808" s="455"/>
      <c r="BL808" s="450"/>
      <c r="BM808" s="71"/>
      <c r="BN808" s="71"/>
      <c r="BO808" s="71"/>
      <c r="BP808" s="71"/>
      <c r="BQ808" s="455">
        <f t="shared" si="485"/>
        <v>0</v>
      </c>
      <c r="BR808" s="71"/>
      <c r="BS808" s="71"/>
      <c r="BT808" s="71"/>
      <c r="BU808" s="71"/>
      <c r="BV808" s="71"/>
      <c r="BW808" s="71"/>
      <c r="BX808" s="71"/>
      <c r="BY808" s="71"/>
      <c r="BZ808" s="71"/>
      <c r="CA808" s="71"/>
      <c r="CB808" s="71"/>
      <c r="CC808" s="71"/>
      <c r="CD808" s="71"/>
      <c r="CE808" s="71"/>
      <c r="CF808" s="71"/>
      <c r="CG808" s="71"/>
      <c r="CH808" s="71"/>
      <c r="CI808" s="71"/>
      <c r="CJ808" s="71"/>
      <c r="CK808" s="71"/>
      <c r="CL808" s="71"/>
      <c r="CM808" s="71"/>
      <c r="CN808" s="71"/>
      <c r="CO808" s="71"/>
      <c r="CP808" s="190">
        <f t="shared" si="471"/>
        <v>0</v>
      </c>
      <c r="CQ808" s="71"/>
      <c r="CR808" s="71"/>
      <c r="CS808" s="71"/>
      <c r="CT808" s="71"/>
      <c r="CU808" s="71"/>
      <c r="CV808" s="71"/>
      <c r="CW808" s="71"/>
      <c r="CX808" s="71"/>
      <c r="CY808" s="71"/>
      <c r="CZ808" s="71"/>
      <c r="DA808" s="71"/>
      <c r="DB808" s="190">
        <f t="shared" si="472"/>
        <v>0</v>
      </c>
      <c r="DC808" s="71">
        <f t="shared" si="466"/>
        <v>0</v>
      </c>
      <c r="DD808" s="71"/>
      <c r="DE808" s="71"/>
      <c r="DF808" s="71"/>
      <c r="DG808" s="190">
        <f t="shared" si="467"/>
        <v>0</v>
      </c>
      <c r="DH808" s="71">
        <f t="shared" si="468"/>
        <v>0</v>
      </c>
      <c r="DI808" s="71"/>
      <c r="DJ808" s="71"/>
      <c r="DK808" s="71"/>
      <c r="DL808" s="71"/>
      <c r="DM808" s="71"/>
      <c r="DN808" s="71"/>
      <c r="DO808" s="71"/>
      <c r="DP808" s="71"/>
      <c r="DQ808" s="71"/>
      <c r="DR808" s="71"/>
      <c r="DS808" s="71"/>
      <c r="DT808" s="71"/>
      <c r="DU808" s="71"/>
      <c r="DV808" s="71"/>
      <c r="DW808" s="71"/>
      <c r="DX808" s="71"/>
      <c r="DY808" s="71"/>
      <c r="DZ808" s="71"/>
      <c r="EA808" s="71"/>
      <c r="EB808" s="71"/>
      <c r="EC808" s="71"/>
      <c r="ED808" s="71"/>
      <c r="EE808" s="71"/>
      <c r="EF808" s="71"/>
      <c r="EG808" s="71"/>
      <c r="EH808" s="71"/>
      <c r="EI808" s="74"/>
      <c r="EJ808" s="74"/>
      <c r="EK808" s="74"/>
      <c r="EL808" s="74"/>
      <c r="EM808" s="74"/>
      <c r="EN808" s="74"/>
      <c r="EO808" s="74"/>
      <c r="EP808" s="74"/>
      <c r="EQ808" s="74"/>
      <c r="ER808" s="74"/>
      <c r="ES808" s="74"/>
      <c r="ET808" s="74"/>
      <c r="EU808" s="74"/>
      <c r="EV808" s="74"/>
      <c r="EW808" s="74"/>
      <c r="EX808" s="74"/>
      <c r="EY808" s="74"/>
      <c r="EZ808" s="74"/>
      <c r="FA808" s="74"/>
      <c r="FB808" s="74"/>
    </row>
    <row r="809" spans="2:158" s="69" customFormat="1">
      <c r="B809" s="76"/>
      <c r="C809" s="77" t="s">
        <v>398</v>
      </c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2"/>
      <c r="P809" s="71"/>
      <c r="Q809" s="71"/>
      <c r="R809" s="71"/>
      <c r="S809" s="71"/>
      <c r="T809" s="71"/>
      <c r="U809" s="71"/>
      <c r="V809" s="71"/>
      <c r="W809" s="71"/>
      <c r="X809" s="71"/>
      <c r="Y809" s="73"/>
      <c r="Z809" s="73"/>
      <c r="AA809" s="73"/>
      <c r="AB809" s="73"/>
      <c r="AC809" s="73"/>
      <c r="AD809" s="73"/>
      <c r="AE809" s="73"/>
      <c r="AF809" s="447">
        <f t="shared" si="446"/>
        <v>0</v>
      </c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447">
        <f t="shared" si="484"/>
        <v>0</v>
      </c>
      <c r="AT809" s="455"/>
      <c r="AU809" s="450"/>
      <c r="AV809" s="71"/>
      <c r="AW809" s="71"/>
      <c r="AX809" s="71"/>
      <c r="AY809" s="455"/>
      <c r="AZ809" s="71"/>
      <c r="BA809" s="455"/>
      <c r="BB809" s="447"/>
      <c r="BC809" s="71"/>
      <c r="BD809" s="71"/>
      <c r="BE809" s="71"/>
      <c r="BF809" s="71"/>
      <c r="BG809" s="455"/>
      <c r="BH809" s="455"/>
      <c r="BI809" s="455"/>
      <c r="BJ809" s="455"/>
      <c r="BK809" s="455"/>
      <c r="BL809" s="450"/>
      <c r="BM809" s="71"/>
      <c r="BN809" s="71"/>
      <c r="BO809" s="71"/>
      <c r="BP809" s="71"/>
      <c r="BQ809" s="455">
        <f t="shared" si="485"/>
        <v>0</v>
      </c>
      <c r="BR809" s="71"/>
      <c r="BS809" s="71"/>
      <c r="BT809" s="71"/>
      <c r="BU809" s="71"/>
      <c r="BV809" s="71"/>
      <c r="BW809" s="71"/>
      <c r="BX809" s="71"/>
      <c r="BY809" s="71"/>
      <c r="BZ809" s="71"/>
      <c r="CA809" s="71"/>
      <c r="CB809" s="71"/>
      <c r="CC809" s="71"/>
      <c r="CD809" s="71"/>
      <c r="CE809" s="71"/>
      <c r="CF809" s="71"/>
      <c r="CG809" s="71"/>
      <c r="CH809" s="71"/>
      <c r="CI809" s="71"/>
      <c r="CJ809" s="71"/>
      <c r="CK809" s="71"/>
      <c r="CL809" s="71"/>
      <c r="CM809" s="71"/>
      <c r="CN809" s="71"/>
      <c r="CO809" s="71"/>
      <c r="CP809" s="190">
        <f t="shared" si="471"/>
        <v>0</v>
      </c>
      <c r="CQ809" s="71"/>
      <c r="CR809" s="71"/>
      <c r="CS809" s="71"/>
      <c r="CT809" s="71"/>
      <c r="CU809" s="71"/>
      <c r="CV809" s="71"/>
      <c r="CW809" s="71"/>
      <c r="CX809" s="71"/>
      <c r="CY809" s="71"/>
      <c r="CZ809" s="71"/>
      <c r="DA809" s="71"/>
      <c r="DB809" s="190">
        <f t="shared" si="472"/>
        <v>0</v>
      </c>
      <c r="DC809" s="71">
        <f t="shared" si="466"/>
        <v>0</v>
      </c>
      <c r="DD809" s="71"/>
      <c r="DE809" s="71"/>
      <c r="DF809" s="71"/>
      <c r="DG809" s="190">
        <f t="shared" si="467"/>
        <v>0</v>
      </c>
      <c r="DH809" s="71">
        <f t="shared" si="468"/>
        <v>0</v>
      </c>
      <c r="DI809" s="71"/>
      <c r="DJ809" s="71"/>
      <c r="DK809" s="71"/>
      <c r="DL809" s="71"/>
      <c r="DM809" s="71"/>
      <c r="DN809" s="71"/>
      <c r="DO809" s="71"/>
      <c r="DP809" s="71"/>
      <c r="DQ809" s="71"/>
      <c r="DR809" s="71"/>
      <c r="DS809" s="71"/>
      <c r="DT809" s="71"/>
      <c r="DU809" s="71"/>
      <c r="DV809" s="71"/>
      <c r="DW809" s="71"/>
      <c r="DX809" s="71"/>
      <c r="DY809" s="71"/>
      <c r="DZ809" s="71"/>
      <c r="EA809" s="71"/>
      <c r="EB809" s="71"/>
      <c r="EC809" s="71"/>
      <c r="ED809" s="71"/>
      <c r="EE809" s="71"/>
      <c r="EF809" s="71"/>
      <c r="EG809" s="71"/>
      <c r="EH809" s="71"/>
      <c r="EI809" s="74"/>
      <c r="EJ809" s="74"/>
      <c r="EK809" s="74"/>
      <c r="EL809" s="74"/>
      <c r="EM809" s="74"/>
      <c r="EN809" s="74"/>
      <c r="EO809" s="74"/>
      <c r="EP809" s="74"/>
      <c r="EQ809" s="74"/>
      <c r="ER809" s="74"/>
      <c r="ES809" s="74"/>
      <c r="ET809" s="74"/>
      <c r="EU809" s="74"/>
      <c r="EV809" s="74"/>
      <c r="EW809" s="74"/>
      <c r="EX809" s="74"/>
      <c r="EY809" s="74"/>
      <c r="EZ809" s="74"/>
      <c r="FA809" s="74"/>
      <c r="FB809" s="74"/>
    </row>
    <row r="810" spans="2:158" s="78" customFormat="1" ht="27" customHeight="1">
      <c r="B810" s="772" t="s">
        <v>521</v>
      </c>
      <c r="C810" s="723" t="s">
        <v>522</v>
      </c>
      <c r="D810" s="79"/>
      <c r="E810" s="79"/>
      <c r="F810" s="79"/>
      <c r="G810" s="79"/>
      <c r="H810" s="79"/>
      <c r="I810" s="79"/>
      <c r="J810" s="79"/>
      <c r="K810" s="79"/>
      <c r="L810" s="79"/>
      <c r="M810" s="79"/>
      <c r="N810" s="79"/>
      <c r="O810" s="80"/>
      <c r="P810" s="79"/>
      <c r="Q810" s="79"/>
      <c r="R810" s="79"/>
      <c r="S810" s="79"/>
      <c r="T810" s="79"/>
      <c r="U810" s="79"/>
      <c r="V810" s="79"/>
      <c r="W810" s="79"/>
      <c r="X810" s="79"/>
      <c r="Y810" s="81">
        <v>26</v>
      </c>
      <c r="Z810" s="81"/>
      <c r="AA810" s="81"/>
      <c r="AB810" s="81"/>
      <c r="AC810" s="81"/>
      <c r="AD810" s="81"/>
      <c r="AE810" s="81"/>
      <c r="AF810" s="447">
        <f t="shared" ref="AF810:AF891" si="486">SUM(AS810:AU810,AY810,BA810:BB810,BG810:BL810)</f>
        <v>0.9</v>
      </c>
      <c r="AG810" s="79">
        <v>0.2</v>
      </c>
      <c r="AH810" s="79"/>
      <c r="AI810" s="79"/>
      <c r="AJ810" s="79"/>
      <c r="AK810" s="79"/>
      <c r="AL810" s="79"/>
      <c r="AM810" s="79"/>
      <c r="AN810" s="79"/>
      <c r="AO810" s="79">
        <v>0.1</v>
      </c>
      <c r="AP810" s="79"/>
      <c r="AQ810" s="79">
        <v>0.1</v>
      </c>
      <c r="AR810" s="79"/>
      <c r="AS810" s="447">
        <f t="shared" si="484"/>
        <v>0.30000000000000004</v>
      </c>
      <c r="AT810" s="455"/>
      <c r="AU810" s="450"/>
      <c r="AV810" s="79"/>
      <c r="AW810" s="79"/>
      <c r="AX810" s="79"/>
      <c r="AY810" s="455"/>
      <c r="AZ810" s="79"/>
      <c r="BA810" s="455">
        <v>0.2</v>
      </c>
      <c r="BB810" s="447">
        <f t="shared" si="461"/>
        <v>0</v>
      </c>
      <c r="BC810" s="79"/>
      <c r="BD810" s="79"/>
      <c r="BE810" s="79"/>
      <c r="BF810" s="79"/>
      <c r="BG810" s="455"/>
      <c r="BH810" s="455"/>
      <c r="BI810" s="455"/>
      <c r="BJ810" s="455"/>
      <c r="BK810" s="455"/>
      <c r="BL810" s="450">
        <f>SUM(BM810:BP810)</f>
        <v>0.4</v>
      </c>
      <c r="BM810" s="79"/>
      <c r="BN810" s="79"/>
      <c r="BO810" s="79"/>
      <c r="BP810" s="79">
        <v>0.4</v>
      </c>
      <c r="BQ810" s="455">
        <f t="shared" si="485"/>
        <v>0.60000000000000009</v>
      </c>
      <c r="BR810" s="79"/>
      <c r="BS810" s="79"/>
      <c r="BT810" s="79"/>
      <c r="BU810" s="79"/>
      <c r="BV810" s="79"/>
      <c r="BW810" s="79"/>
      <c r="BX810" s="79"/>
      <c r="BY810" s="79"/>
      <c r="BZ810" s="79"/>
      <c r="CA810" s="79"/>
      <c r="CB810" s="79"/>
      <c r="CC810" s="79"/>
      <c r="CD810" s="79"/>
      <c r="CE810" s="79"/>
      <c r="CF810" s="79"/>
      <c r="CG810" s="79"/>
      <c r="CH810" s="79"/>
      <c r="CI810" s="79"/>
      <c r="CJ810" s="79"/>
      <c r="CK810" s="79"/>
      <c r="CL810" s="79"/>
      <c r="CM810" s="79"/>
      <c r="CN810" s="79"/>
      <c r="CO810" s="79"/>
      <c r="CP810" s="188">
        <f t="shared" si="471"/>
        <v>0</v>
      </c>
      <c r="CQ810" s="79"/>
      <c r="CR810" s="79"/>
      <c r="CS810" s="79"/>
      <c r="CT810" s="79"/>
      <c r="CU810" s="79"/>
      <c r="CV810" s="79"/>
      <c r="CW810" s="79"/>
      <c r="CX810" s="79"/>
      <c r="CY810" s="79"/>
      <c r="CZ810" s="79"/>
      <c r="DA810" s="79"/>
      <c r="DB810" s="188">
        <f t="shared" si="472"/>
        <v>0</v>
      </c>
      <c r="DC810" s="38">
        <f t="shared" si="466"/>
        <v>0</v>
      </c>
      <c r="DD810" s="79"/>
      <c r="DE810" s="79"/>
      <c r="DF810" s="79"/>
      <c r="DG810" s="188">
        <f t="shared" si="467"/>
        <v>0</v>
      </c>
      <c r="DH810" s="38">
        <f t="shared" si="468"/>
        <v>0</v>
      </c>
      <c r="DI810" s="79"/>
      <c r="DJ810" s="79"/>
      <c r="DK810" s="79"/>
      <c r="DL810" s="79"/>
      <c r="DM810" s="79"/>
      <c r="DN810" s="79"/>
      <c r="DO810" s="79"/>
      <c r="DP810" s="79"/>
      <c r="DQ810" s="79"/>
      <c r="DR810" s="79"/>
      <c r="DS810" s="79"/>
      <c r="DT810" s="79"/>
      <c r="DU810" s="79"/>
      <c r="DV810" s="79"/>
      <c r="DW810" s="79"/>
      <c r="DX810" s="79"/>
      <c r="DY810" s="79"/>
      <c r="DZ810" s="79"/>
      <c r="EA810" s="79"/>
      <c r="EB810" s="79"/>
      <c r="EC810" s="79"/>
      <c r="ED810" s="79"/>
      <c r="EE810" s="79"/>
      <c r="EF810" s="79"/>
      <c r="EG810" s="79"/>
      <c r="EH810" s="79"/>
      <c r="EI810" s="82"/>
      <c r="EJ810" s="82"/>
      <c r="EK810" s="82"/>
      <c r="EL810" s="82"/>
      <c r="EM810" s="82"/>
      <c r="EN810" s="82"/>
      <c r="EO810" s="82"/>
      <c r="EP810" s="82"/>
      <c r="EQ810" s="82"/>
      <c r="ER810" s="82"/>
      <c r="ES810" s="82"/>
      <c r="ET810" s="82"/>
      <c r="EU810" s="82"/>
      <c r="EV810" s="82"/>
      <c r="EW810" s="82"/>
      <c r="EX810" s="82"/>
      <c r="EY810" s="82"/>
      <c r="EZ810" s="82"/>
      <c r="FA810" s="82"/>
      <c r="FB810" s="82"/>
    </row>
    <row r="811" spans="2:158" s="78" customFormat="1">
      <c r="B811" s="773"/>
      <c r="C811" s="724"/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0"/>
      <c r="P811" s="79"/>
      <c r="Q811" s="79"/>
      <c r="R811" s="79"/>
      <c r="S811" s="79"/>
      <c r="T811" s="79"/>
      <c r="U811" s="79"/>
      <c r="V811" s="79"/>
      <c r="W811" s="79"/>
      <c r="X811" s="79"/>
      <c r="Y811" s="81">
        <f>SUM(Y812:Y825)</f>
        <v>26</v>
      </c>
      <c r="Z811" s="81"/>
      <c r="AA811" s="81"/>
      <c r="AB811" s="81"/>
      <c r="AC811" s="81"/>
      <c r="AD811" s="81"/>
      <c r="AE811" s="81"/>
      <c r="AF811" s="447">
        <f t="shared" si="486"/>
        <v>924</v>
      </c>
      <c r="AG811" s="81">
        <f t="shared" ref="AG811:AR811" si="487">SUM(AG812:AG825)</f>
        <v>157</v>
      </c>
      <c r="AH811" s="81">
        <f t="shared" si="487"/>
        <v>0</v>
      </c>
      <c r="AI811" s="81">
        <f t="shared" si="487"/>
        <v>0</v>
      </c>
      <c r="AJ811" s="81">
        <f t="shared" si="487"/>
        <v>0</v>
      </c>
      <c r="AK811" s="81">
        <f t="shared" si="487"/>
        <v>0</v>
      </c>
      <c r="AL811" s="81">
        <f t="shared" si="487"/>
        <v>0</v>
      </c>
      <c r="AM811" s="81">
        <f t="shared" si="487"/>
        <v>0</v>
      </c>
      <c r="AN811" s="81">
        <f t="shared" si="487"/>
        <v>0</v>
      </c>
      <c r="AO811" s="81">
        <f t="shared" si="487"/>
        <v>146</v>
      </c>
      <c r="AP811" s="81">
        <f t="shared" si="487"/>
        <v>0</v>
      </c>
      <c r="AQ811" s="81">
        <f t="shared" si="487"/>
        <v>109</v>
      </c>
      <c r="AR811" s="81">
        <f t="shared" si="487"/>
        <v>0</v>
      </c>
      <c r="AS811" s="447">
        <f t="shared" si="484"/>
        <v>303</v>
      </c>
      <c r="AT811" s="450">
        <f t="shared" ref="AT811:BK811" si="488">SUM(AT812:AT825)</f>
        <v>0</v>
      </c>
      <c r="AU811" s="450">
        <f t="shared" si="488"/>
        <v>0</v>
      </c>
      <c r="AV811" s="81">
        <f t="shared" si="488"/>
        <v>0</v>
      </c>
      <c r="AW811" s="81">
        <f t="shared" si="488"/>
        <v>0</v>
      </c>
      <c r="AX811" s="81">
        <f t="shared" si="488"/>
        <v>0</v>
      </c>
      <c r="AY811" s="450">
        <f t="shared" si="488"/>
        <v>1</v>
      </c>
      <c r="AZ811" s="81">
        <f t="shared" si="488"/>
        <v>0</v>
      </c>
      <c r="BA811" s="450">
        <f t="shared" si="488"/>
        <v>169</v>
      </c>
      <c r="BB811" s="450">
        <f t="shared" si="488"/>
        <v>1</v>
      </c>
      <c r="BC811" s="81">
        <f t="shared" si="488"/>
        <v>0</v>
      </c>
      <c r="BD811" s="81">
        <f t="shared" si="488"/>
        <v>0</v>
      </c>
      <c r="BE811" s="81">
        <f t="shared" si="488"/>
        <v>0</v>
      </c>
      <c r="BF811" s="81">
        <f t="shared" si="488"/>
        <v>1</v>
      </c>
      <c r="BG811" s="450">
        <f t="shared" si="488"/>
        <v>0</v>
      </c>
      <c r="BH811" s="450">
        <f t="shared" si="488"/>
        <v>23</v>
      </c>
      <c r="BI811" s="450">
        <f t="shared" si="488"/>
        <v>6</v>
      </c>
      <c r="BJ811" s="450">
        <f t="shared" si="488"/>
        <v>63</v>
      </c>
      <c r="BK811" s="450">
        <f t="shared" si="488"/>
        <v>1</v>
      </c>
      <c r="BL811" s="450">
        <f t="shared" ref="BL811:BL824" si="489">SUM(BM811:BP811)</f>
        <v>357</v>
      </c>
      <c r="BM811" s="81">
        <f>SUM(BM812:BM825)</f>
        <v>0</v>
      </c>
      <c r="BN811" s="81">
        <f>SUM(BN812:BN825)</f>
        <v>0</v>
      </c>
      <c r="BO811" s="81">
        <f>SUM(BO812:BO825)</f>
        <v>0</v>
      </c>
      <c r="BP811" s="81">
        <f>SUM(BP812:BP825)</f>
        <v>357</v>
      </c>
      <c r="BQ811" s="455">
        <f t="shared" si="485"/>
        <v>621</v>
      </c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  <c r="CH811" s="79"/>
      <c r="CI811" s="79"/>
      <c r="CJ811" s="79"/>
      <c r="CK811" s="79"/>
      <c r="CL811" s="79"/>
      <c r="CM811" s="79"/>
      <c r="CN811" s="79"/>
      <c r="CO811" s="79"/>
      <c r="CP811" s="188">
        <f t="shared" si="471"/>
        <v>0</v>
      </c>
      <c r="CQ811" s="79"/>
      <c r="CR811" s="79"/>
      <c r="CS811" s="79"/>
      <c r="CT811" s="79"/>
      <c r="CU811" s="79"/>
      <c r="CV811" s="79"/>
      <c r="CW811" s="79"/>
      <c r="CX811" s="79"/>
      <c r="CY811" s="79"/>
      <c r="CZ811" s="79"/>
      <c r="DA811" s="79"/>
      <c r="DB811" s="188">
        <f t="shared" si="472"/>
        <v>0</v>
      </c>
      <c r="DC811" s="38">
        <f t="shared" si="466"/>
        <v>0</v>
      </c>
      <c r="DD811" s="79"/>
      <c r="DE811" s="79"/>
      <c r="DF811" s="79"/>
      <c r="DG811" s="188">
        <f t="shared" si="467"/>
        <v>0</v>
      </c>
      <c r="DH811" s="38">
        <f t="shared" si="468"/>
        <v>0</v>
      </c>
      <c r="DI811" s="79"/>
      <c r="DJ811" s="79"/>
      <c r="DK811" s="79"/>
      <c r="DL811" s="79"/>
      <c r="DM811" s="79"/>
      <c r="DN811" s="79"/>
      <c r="DO811" s="79"/>
      <c r="DP811" s="79"/>
      <c r="DQ811" s="79"/>
      <c r="DR811" s="79"/>
      <c r="DS811" s="79"/>
      <c r="DT811" s="79"/>
      <c r="DU811" s="79"/>
      <c r="DV811" s="79"/>
      <c r="DW811" s="79"/>
      <c r="DX811" s="79"/>
      <c r="DY811" s="79"/>
      <c r="DZ811" s="79"/>
      <c r="EA811" s="79"/>
      <c r="EB811" s="79"/>
      <c r="EC811" s="79"/>
      <c r="ED811" s="79"/>
      <c r="EE811" s="79"/>
      <c r="EF811" s="79"/>
      <c r="EG811" s="79"/>
      <c r="EH811" s="79"/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82"/>
      <c r="EV811" s="82"/>
      <c r="EW811" s="82"/>
      <c r="EX811" s="82"/>
      <c r="EY811" s="82"/>
      <c r="EZ811" s="82"/>
      <c r="FA811" s="82"/>
      <c r="FB811" s="82"/>
    </row>
    <row r="812" spans="2:158" s="69" customFormat="1">
      <c r="B812" s="76"/>
      <c r="C812" s="77" t="s">
        <v>385</v>
      </c>
      <c r="D812" s="71"/>
      <c r="E812" s="71"/>
      <c r="F812" s="71"/>
      <c r="G812" s="71"/>
      <c r="H812" s="71"/>
      <c r="I812" s="71"/>
      <c r="J812" s="71"/>
      <c r="K812" s="71"/>
      <c r="L812" s="71"/>
      <c r="M812" s="71"/>
      <c r="N812" s="71"/>
      <c r="O812" s="72"/>
      <c r="P812" s="71"/>
      <c r="Q812" s="71"/>
      <c r="R812" s="71"/>
      <c r="S812" s="71"/>
      <c r="T812" s="71"/>
      <c r="U812" s="71"/>
      <c r="V812" s="71"/>
      <c r="W812" s="71"/>
      <c r="X812" s="71"/>
      <c r="Y812" s="73">
        <v>4</v>
      </c>
      <c r="Z812" s="73"/>
      <c r="AA812" s="73"/>
      <c r="AB812" s="73"/>
      <c r="AC812" s="73"/>
      <c r="AD812" s="73"/>
      <c r="AE812" s="73"/>
      <c r="AF812" s="447">
        <f t="shared" si="486"/>
        <v>62</v>
      </c>
      <c r="AG812" s="71"/>
      <c r="AH812" s="71"/>
      <c r="AI812" s="71"/>
      <c r="AJ812" s="71"/>
      <c r="AK812" s="71"/>
      <c r="AL812" s="71"/>
      <c r="AM812" s="71"/>
      <c r="AN812" s="71"/>
      <c r="AO812" s="71">
        <v>57</v>
      </c>
      <c r="AP812" s="71"/>
      <c r="AQ812" s="71">
        <v>54</v>
      </c>
      <c r="AR812" s="71"/>
      <c r="AS812" s="447">
        <f>SUM(AG812,AH812,AK812,AL812,AO812)</f>
        <v>57</v>
      </c>
      <c r="AT812" s="455"/>
      <c r="AU812" s="450"/>
      <c r="AV812" s="71"/>
      <c r="AW812" s="71"/>
      <c r="AX812" s="71"/>
      <c r="AY812" s="455">
        <v>1</v>
      </c>
      <c r="AZ812" s="71"/>
      <c r="BA812" s="455"/>
      <c r="BB812" s="447"/>
      <c r="BC812" s="71"/>
      <c r="BD812" s="71"/>
      <c r="BE812" s="71"/>
      <c r="BF812" s="71"/>
      <c r="BG812" s="455"/>
      <c r="BH812" s="455"/>
      <c r="BI812" s="455"/>
      <c r="BJ812" s="455">
        <v>3</v>
      </c>
      <c r="BK812" s="455">
        <v>1</v>
      </c>
      <c r="BL812" s="450">
        <f t="shared" si="489"/>
        <v>0</v>
      </c>
      <c r="BM812" s="71"/>
      <c r="BN812" s="71"/>
      <c r="BO812" s="71"/>
      <c r="BP812" s="71"/>
      <c r="BQ812" s="455">
        <f>SUM(AT812,AU812,AY812,BA812,BB812,BG812,BH812,BI812,BJ812,BK812,BL812)</f>
        <v>5</v>
      </c>
      <c r="BR812" s="71"/>
      <c r="BS812" s="71"/>
      <c r="BT812" s="71"/>
      <c r="BU812" s="71"/>
      <c r="BV812" s="71"/>
      <c r="BW812" s="71"/>
      <c r="BX812" s="71"/>
      <c r="BY812" s="71"/>
      <c r="BZ812" s="71"/>
      <c r="CA812" s="71"/>
      <c r="CB812" s="71"/>
      <c r="CC812" s="71"/>
      <c r="CD812" s="71"/>
      <c r="CE812" s="71"/>
      <c r="CF812" s="71"/>
      <c r="CG812" s="71"/>
      <c r="CH812" s="71"/>
      <c r="CI812" s="71"/>
      <c r="CJ812" s="71"/>
      <c r="CK812" s="71"/>
      <c r="CL812" s="71"/>
      <c r="CM812" s="71"/>
      <c r="CN812" s="71"/>
      <c r="CO812" s="71"/>
      <c r="CP812" s="190">
        <f t="shared" si="471"/>
        <v>0</v>
      </c>
      <c r="CQ812" s="71"/>
      <c r="CR812" s="71"/>
      <c r="CS812" s="71"/>
      <c r="CT812" s="71"/>
      <c r="CU812" s="71"/>
      <c r="CV812" s="71"/>
      <c r="CW812" s="71"/>
      <c r="CX812" s="71"/>
      <c r="CY812" s="71"/>
      <c r="CZ812" s="71"/>
      <c r="DA812" s="71"/>
      <c r="DB812" s="190">
        <f t="shared" si="472"/>
        <v>0</v>
      </c>
      <c r="DC812" s="71">
        <f t="shared" si="466"/>
        <v>0</v>
      </c>
      <c r="DD812" s="71"/>
      <c r="DE812" s="71"/>
      <c r="DF812" s="71"/>
      <c r="DG812" s="190">
        <f t="shared" si="467"/>
        <v>0</v>
      </c>
      <c r="DH812" s="71">
        <f t="shared" si="468"/>
        <v>0</v>
      </c>
      <c r="DI812" s="71"/>
      <c r="DJ812" s="71"/>
      <c r="DK812" s="71"/>
      <c r="DL812" s="71"/>
      <c r="DM812" s="71"/>
      <c r="DN812" s="71"/>
      <c r="DO812" s="71"/>
      <c r="DP812" s="71"/>
      <c r="DQ812" s="71"/>
      <c r="DR812" s="71"/>
      <c r="DS812" s="71"/>
      <c r="DT812" s="71"/>
      <c r="DU812" s="71"/>
      <c r="DV812" s="71"/>
      <c r="DW812" s="71"/>
      <c r="DX812" s="71"/>
      <c r="DY812" s="71"/>
      <c r="DZ812" s="71"/>
      <c r="EA812" s="71"/>
      <c r="EB812" s="71"/>
      <c r="EC812" s="71"/>
      <c r="ED812" s="71"/>
      <c r="EE812" s="71"/>
      <c r="EF812" s="71"/>
      <c r="EG812" s="71"/>
      <c r="EH812" s="71"/>
      <c r="EI812" s="74"/>
      <c r="EJ812" s="74"/>
      <c r="EK812" s="74"/>
      <c r="EL812" s="74"/>
      <c r="EM812" s="74"/>
      <c r="EN812" s="74"/>
      <c r="EO812" s="74"/>
      <c r="EP812" s="74"/>
      <c r="EQ812" s="74"/>
      <c r="ER812" s="74"/>
      <c r="ES812" s="74"/>
      <c r="ET812" s="74"/>
      <c r="EU812" s="74"/>
      <c r="EV812" s="74"/>
      <c r="EW812" s="74"/>
      <c r="EX812" s="74"/>
      <c r="EY812" s="74"/>
      <c r="EZ812" s="74"/>
      <c r="FA812" s="74"/>
      <c r="FB812" s="74"/>
    </row>
    <row r="813" spans="2:158" s="69" customFormat="1">
      <c r="B813" s="76"/>
      <c r="C813" s="77" t="s">
        <v>386</v>
      </c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2"/>
      <c r="P813" s="71"/>
      <c r="Q813" s="71"/>
      <c r="R813" s="71"/>
      <c r="S813" s="71"/>
      <c r="T813" s="71"/>
      <c r="U813" s="71"/>
      <c r="V813" s="71"/>
      <c r="W813" s="71"/>
      <c r="X813" s="71"/>
      <c r="Y813" s="73">
        <v>1</v>
      </c>
      <c r="Z813" s="73"/>
      <c r="AA813" s="73"/>
      <c r="AB813" s="73"/>
      <c r="AC813" s="73"/>
      <c r="AD813" s="73"/>
      <c r="AE813" s="73"/>
      <c r="AF813" s="447">
        <f t="shared" si="486"/>
        <v>5</v>
      </c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447">
        <f t="shared" ref="AS813:AS876" si="490">SUM(AG813,AH813,AK813,AL813,AO813)</f>
        <v>0</v>
      </c>
      <c r="AT813" s="455"/>
      <c r="AU813" s="450"/>
      <c r="AV813" s="71"/>
      <c r="AW813" s="71"/>
      <c r="AX813" s="71"/>
      <c r="AY813" s="455"/>
      <c r="AZ813" s="71"/>
      <c r="BA813" s="455"/>
      <c r="BB813" s="447"/>
      <c r="BC813" s="71"/>
      <c r="BD813" s="71"/>
      <c r="BE813" s="71"/>
      <c r="BF813" s="71"/>
      <c r="BG813" s="455"/>
      <c r="BH813" s="455"/>
      <c r="BI813" s="455"/>
      <c r="BJ813" s="455">
        <v>5</v>
      </c>
      <c r="BK813" s="455"/>
      <c r="BL813" s="450">
        <f t="shared" si="489"/>
        <v>0</v>
      </c>
      <c r="BM813" s="71"/>
      <c r="BN813" s="71"/>
      <c r="BO813" s="71"/>
      <c r="BP813" s="71"/>
      <c r="BQ813" s="455">
        <f t="shared" ref="BQ813:BQ825" si="491">SUM(AT813,AU813,AY813,BA813,BB813,BG813,BH813,BI813,BJ813,BK813,BL813)</f>
        <v>5</v>
      </c>
      <c r="BR813" s="71"/>
      <c r="BS813" s="71"/>
      <c r="BT813" s="71"/>
      <c r="BU813" s="71"/>
      <c r="BV813" s="71"/>
      <c r="BW813" s="71"/>
      <c r="BX813" s="71"/>
      <c r="BY813" s="71"/>
      <c r="BZ813" s="71"/>
      <c r="CA813" s="71"/>
      <c r="CB813" s="71"/>
      <c r="CC813" s="71"/>
      <c r="CD813" s="71"/>
      <c r="CE813" s="71"/>
      <c r="CF813" s="71"/>
      <c r="CG813" s="71"/>
      <c r="CH813" s="71"/>
      <c r="CI813" s="71"/>
      <c r="CJ813" s="71"/>
      <c r="CK813" s="71"/>
      <c r="CL813" s="71"/>
      <c r="CM813" s="71"/>
      <c r="CN813" s="71"/>
      <c r="CO813" s="71"/>
      <c r="CP813" s="190">
        <f t="shared" si="471"/>
        <v>0</v>
      </c>
      <c r="CQ813" s="71"/>
      <c r="CR813" s="71"/>
      <c r="CS813" s="71"/>
      <c r="CT813" s="71"/>
      <c r="CU813" s="71"/>
      <c r="CV813" s="71"/>
      <c r="CW813" s="71"/>
      <c r="CX813" s="71"/>
      <c r="CY813" s="71"/>
      <c r="CZ813" s="71"/>
      <c r="DA813" s="71"/>
      <c r="DB813" s="190">
        <f t="shared" si="472"/>
        <v>0</v>
      </c>
      <c r="DC813" s="71">
        <f t="shared" si="466"/>
        <v>0</v>
      </c>
      <c r="DD813" s="71"/>
      <c r="DE813" s="71"/>
      <c r="DF813" s="71"/>
      <c r="DG813" s="190">
        <f t="shared" si="467"/>
        <v>0</v>
      </c>
      <c r="DH813" s="71">
        <f t="shared" si="468"/>
        <v>0</v>
      </c>
      <c r="DI813" s="71"/>
      <c r="DJ813" s="71"/>
      <c r="DK813" s="71"/>
      <c r="DL813" s="71"/>
      <c r="DM813" s="71"/>
      <c r="DN813" s="71"/>
      <c r="DO813" s="71"/>
      <c r="DP813" s="71"/>
      <c r="DQ813" s="71"/>
      <c r="DR813" s="71"/>
      <c r="DS813" s="71"/>
      <c r="DT813" s="71"/>
      <c r="DU813" s="71"/>
      <c r="DV813" s="71"/>
      <c r="DW813" s="71"/>
      <c r="DX813" s="71"/>
      <c r="DY813" s="71"/>
      <c r="DZ813" s="71"/>
      <c r="EA813" s="71"/>
      <c r="EB813" s="71"/>
      <c r="EC813" s="71"/>
      <c r="ED813" s="71"/>
      <c r="EE813" s="71"/>
      <c r="EF813" s="71"/>
      <c r="EG813" s="71"/>
      <c r="EH813" s="71"/>
      <c r="EI813" s="74"/>
      <c r="EJ813" s="74"/>
      <c r="EK813" s="74"/>
      <c r="EL813" s="74"/>
      <c r="EM813" s="74"/>
      <c r="EN813" s="74"/>
      <c r="EO813" s="74"/>
      <c r="EP813" s="74"/>
      <c r="EQ813" s="74"/>
      <c r="ER813" s="74"/>
      <c r="ES813" s="74"/>
      <c r="ET813" s="74"/>
      <c r="EU813" s="74"/>
      <c r="EV813" s="74"/>
      <c r="EW813" s="74"/>
      <c r="EX813" s="74"/>
      <c r="EY813" s="74"/>
      <c r="EZ813" s="74"/>
      <c r="FA813" s="74"/>
      <c r="FB813" s="74"/>
    </row>
    <row r="814" spans="2:158" s="69" customFormat="1">
      <c r="B814" s="76"/>
      <c r="C814" s="77" t="s">
        <v>387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2"/>
      <c r="P814" s="71"/>
      <c r="Q814" s="71"/>
      <c r="R814" s="71"/>
      <c r="S814" s="71"/>
      <c r="T814" s="71"/>
      <c r="U814" s="71"/>
      <c r="V814" s="71"/>
      <c r="W814" s="71"/>
      <c r="X814" s="71"/>
      <c r="Y814" s="73">
        <v>3</v>
      </c>
      <c r="Z814" s="73"/>
      <c r="AA814" s="73"/>
      <c r="AB814" s="73"/>
      <c r="AC814" s="73"/>
      <c r="AD814" s="73"/>
      <c r="AE814" s="73"/>
      <c r="AF814" s="447">
        <f t="shared" si="486"/>
        <v>25</v>
      </c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447">
        <f t="shared" si="490"/>
        <v>0</v>
      </c>
      <c r="AT814" s="455"/>
      <c r="AU814" s="450"/>
      <c r="AV814" s="71"/>
      <c r="AW814" s="71"/>
      <c r="AX814" s="71"/>
      <c r="AY814" s="455"/>
      <c r="AZ814" s="71"/>
      <c r="BA814" s="455"/>
      <c r="BB814" s="447"/>
      <c r="BC814" s="71"/>
      <c r="BD814" s="71"/>
      <c r="BE814" s="71"/>
      <c r="BF814" s="71"/>
      <c r="BG814" s="455"/>
      <c r="BH814" s="455"/>
      <c r="BI814" s="455"/>
      <c r="BJ814" s="455">
        <v>6</v>
      </c>
      <c r="BK814" s="455"/>
      <c r="BL814" s="450">
        <f t="shared" si="489"/>
        <v>19</v>
      </c>
      <c r="BM814" s="71"/>
      <c r="BN814" s="71"/>
      <c r="BO814" s="71"/>
      <c r="BP814" s="71">
        <v>19</v>
      </c>
      <c r="BQ814" s="455">
        <f t="shared" si="491"/>
        <v>25</v>
      </c>
      <c r="BR814" s="71"/>
      <c r="BS814" s="71"/>
      <c r="BT814" s="71"/>
      <c r="BU814" s="71"/>
      <c r="BV814" s="71"/>
      <c r="BW814" s="71"/>
      <c r="BX814" s="71"/>
      <c r="BY814" s="71"/>
      <c r="BZ814" s="71"/>
      <c r="CA814" s="71"/>
      <c r="CB814" s="71"/>
      <c r="CC814" s="71"/>
      <c r="CD814" s="71"/>
      <c r="CE814" s="71"/>
      <c r="CF814" s="71"/>
      <c r="CG814" s="71"/>
      <c r="CH814" s="71"/>
      <c r="CI814" s="71"/>
      <c r="CJ814" s="71"/>
      <c r="CK814" s="71"/>
      <c r="CL814" s="71"/>
      <c r="CM814" s="71"/>
      <c r="CN814" s="71"/>
      <c r="CO814" s="71"/>
      <c r="CP814" s="190">
        <f t="shared" si="471"/>
        <v>0</v>
      </c>
      <c r="CQ814" s="71"/>
      <c r="CR814" s="71"/>
      <c r="CS814" s="71"/>
      <c r="CT814" s="71"/>
      <c r="CU814" s="71"/>
      <c r="CV814" s="71"/>
      <c r="CW814" s="71"/>
      <c r="CX814" s="71"/>
      <c r="CY814" s="71"/>
      <c r="CZ814" s="71"/>
      <c r="DA814" s="71"/>
      <c r="DB814" s="190">
        <f t="shared" si="472"/>
        <v>0</v>
      </c>
      <c r="DC814" s="71">
        <f t="shared" si="466"/>
        <v>0</v>
      </c>
      <c r="DD814" s="71"/>
      <c r="DE814" s="71"/>
      <c r="DF814" s="71"/>
      <c r="DG814" s="190">
        <f t="shared" si="467"/>
        <v>0</v>
      </c>
      <c r="DH814" s="71">
        <f t="shared" si="468"/>
        <v>0</v>
      </c>
      <c r="DI814" s="71"/>
      <c r="DJ814" s="71"/>
      <c r="DK814" s="71"/>
      <c r="DL814" s="71"/>
      <c r="DM814" s="71"/>
      <c r="DN814" s="71"/>
      <c r="DO814" s="71"/>
      <c r="DP814" s="71"/>
      <c r="DQ814" s="71"/>
      <c r="DR814" s="71"/>
      <c r="DS814" s="71"/>
      <c r="DT814" s="71"/>
      <c r="DU814" s="71"/>
      <c r="DV814" s="71"/>
      <c r="DW814" s="71"/>
      <c r="DX814" s="71"/>
      <c r="DY814" s="71"/>
      <c r="DZ814" s="71"/>
      <c r="EA814" s="71"/>
      <c r="EB814" s="71"/>
      <c r="EC814" s="71"/>
      <c r="ED814" s="71"/>
      <c r="EE814" s="71"/>
      <c r="EF814" s="71"/>
      <c r="EG814" s="71"/>
      <c r="EH814" s="71"/>
      <c r="EI814" s="74"/>
      <c r="EJ814" s="74"/>
      <c r="EK814" s="74"/>
      <c r="EL814" s="74"/>
      <c r="EM814" s="74"/>
      <c r="EN814" s="74"/>
      <c r="EO814" s="74"/>
      <c r="EP814" s="74"/>
      <c r="EQ814" s="74"/>
      <c r="ER814" s="74"/>
      <c r="ES814" s="74"/>
      <c r="ET814" s="74"/>
      <c r="EU814" s="74"/>
      <c r="EV814" s="74"/>
      <c r="EW814" s="74"/>
      <c r="EX814" s="74"/>
      <c r="EY814" s="74"/>
      <c r="EZ814" s="74"/>
      <c r="FA814" s="74"/>
      <c r="FB814" s="74"/>
    </row>
    <row r="815" spans="2:158" s="69" customFormat="1">
      <c r="B815" s="76"/>
      <c r="C815" s="77" t="s">
        <v>388</v>
      </c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2"/>
      <c r="P815" s="71"/>
      <c r="Q815" s="71"/>
      <c r="R815" s="71"/>
      <c r="S815" s="71"/>
      <c r="T815" s="71"/>
      <c r="U815" s="71"/>
      <c r="V815" s="71"/>
      <c r="W815" s="71"/>
      <c r="X815" s="71"/>
      <c r="Y815" s="73">
        <v>2</v>
      </c>
      <c r="Z815" s="73"/>
      <c r="AA815" s="73"/>
      <c r="AB815" s="73"/>
      <c r="AC815" s="73"/>
      <c r="AD815" s="73"/>
      <c r="AE815" s="73"/>
      <c r="AF815" s="447">
        <f t="shared" si="486"/>
        <v>5</v>
      </c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447">
        <f t="shared" si="490"/>
        <v>0</v>
      </c>
      <c r="AT815" s="455"/>
      <c r="AU815" s="450"/>
      <c r="AV815" s="71"/>
      <c r="AW815" s="71"/>
      <c r="AX815" s="71"/>
      <c r="AY815" s="455"/>
      <c r="AZ815" s="71"/>
      <c r="BA815" s="455"/>
      <c r="BB815" s="447"/>
      <c r="BC815" s="71"/>
      <c r="BD815" s="71"/>
      <c r="BE815" s="71"/>
      <c r="BF815" s="71"/>
      <c r="BG815" s="455"/>
      <c r="BH815" s="455">
        <v>4</v>
      </c>
      <c r="BI815" s="455"/>
      <c r="BJ815" s="455">
        <v>1</v>
      </c>
      <c r="BK815" s="455"/>
      <c r="BL815" s="450">
        <f t="shared" si="489"/>
        <v>0</v>
      </c>
      <c r="BM815" s="71"/>
      <c r="BN815" s="71"/>
      <c r="BO815" s="71"/>
      <c r="BP815" s="71"/>
      <c r="BQ815" s="455">
        <f t="shared" si="491"/>
        <v>5</v>
      </c>
      <c r="BR815" s="71"/>
      <c r="BS815" s="71"/>
      <c r="BT815" s="71"/>
      <c r="BU815" s="71"/>
      <c r="BV815" s="71"/>
      <c r="BW815" s="71"/>
      <c r="BX815" s="71"/>
      <c r="BY815" s="71"/>
      <c r="BZ815" s="71"/>
      <c r="CA815" s="71"/>
      <c r="CB815" s="71"/>
      <c r="CC815" s="71"/>
      <c r="CD815" s="71"/>
      <c r="CE815" s="71"/>
      <c r="CF815" s="71"/>
      <c r="CG815" s="71"/>
      <c r="CH815" s="71"/>
      <c r="CI815" s="71"/>
      <c r="CJ815" s="71"/>
      <c r="CK815" s="71"/>
      <c r="CL815" s="71"/>
      <c r="CM815" s="71"/>
      <c r="CN815" s="71"/>
      <c r="CO815" s="71"/>
      <c r="CP815" s="190">
        <f t="shared" si="471"/>
        <v>0</v>
      </c>
      <c r="CQ815" s="71"/>
      <c r="CR815" s="71"/>
      <c r="CS815" s="71"/>
      <c r="CT815" s="71"/>
      <c r="CU815" s="71"/>
      <c r="CV815" s="71"/>
      <c r="CW815" s="71"/>
      <c r="CX815" s="71"/>
      <c r="CY815" s="71"/>
      <c r="CZ815" s="71"/>
      <c r="DA815" s="71"/>
      <c r="DB815" s="190">
        <f t="shared" si="472"/>
        <v>0</v>
      </c>
      <c r="DC815" s="71">
        <f t="shared" si="466"/>
        <v>0</v>
      </c>
      <c r="DD815" s="71"/>
      <c r="DE815" s="71"/>
      <c r="DF815" s="71"/>
      <c r="DG815" s="190">
        <f t="shared" si="467"/>
        <v>0</v>
      </c>
      <c r="DH815" s="71">
        <f t="shared" si="468"/>
        <v>0</v>
      </c>
      <c r="DI815" s="71"/>
      <c r="DJ815" s="71"/>
      <c r="DK815" s="71"/>
      <c r="DL815" s="71"/>
      <c r="DM815" s="71"/>
      <c r="DN815" s="71"/>
      <c r="DO815" s="71"/>
      <c r="DP815" s="71"/>
      <c r="DQ815" s="71"/>
      <c r="DR815" s="71"/>
      <c r="DS815" s="71"/>
      <c r="DT815" s="71"/>
      <c r="DU815" s="71"/>
      <c r="DV815" s="71"/>
      <c r="DW815" s="71"/>
      <c r="DX815" s="71"/>
      <c r="DY815" s="71"/>
      <c r="DZ815" s="71"/>
      <c r="EA815" s="71"/>
      <c r="EB815" s="71"/>
      <c r="EC815" s="71"/>
      <c r="ED815" s="71"/>
      <c r="EE815" s="71"/>
      <c r="EF815" s="71"/>
      <c r="EG815" s="71"/>
      <c r="EH815" s="71"/>
      <c r="EI815" s="74"/>
      <c r="EJ815" s="74"/>
      <c r="EK815" s="74"/>
      <c r="EL815" s="74"/>
      <c r="EM815" s="74"/>
      <c r="EN815" s="74"/>
      <c r="EO815" s="74"/>
      <c r="EP815" s="74"/>
      <c r="EQ815" s="74"/>
      <c r="ER815" s="74"/>
      <c r="ES815" s="74"/>
      <c r="ET815" s="74"/>
      <c r="EU815" s="74"/>
      <c r="EV815" s="74"/>
      <c r="EW815" s="74"/>
      <c r="EX815" s="74"/>
      <c r="EY815" s="74"/>
      <c r="EZ815" s="74"/>
      <c r="FA815" s="74"/>
      <c r="FB815" s="74"/>
    </row>
    <row r="816" spans="2:158" s="69" customFormat="1">
      <c r="B816" s="76"/>
      <c r="C816" s="77" t="s">
        <v>389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2"/>
      <c r="P816" s="71"/>
      <c r="Q816" s="71"/>
      <c r="R816" s="71"/>
      <c r="S816" s="71"/>
      <c r="T816" s="71"/>
      <c r="U816" s="71"/>
      <c r="V816" s="71"/>
      <c r="W816" s="71"/>
      <c r="X816" s="71"/>
      <c r="Y816" s="73">
        <v>1</v>
      </c>
      <c r="Z816" s="73"/>
      <c r="AA816" s="73"/>
      <c r="AB816" s="73"/>
      <c r="AC816" s="73"/>
      <c r="AD816" s="73"/>
      <c r="AE816" s="73"/>
      <c r="AF816" s="447">
        <f t="shared" si="486"/>
        <v>23</v>
      </c>
      <c r="AG816" s="71"/>
      <c r="AH816" s="71"/>
      <c r="AI816" s="71"/>
      <c r="AJ816" s="71"/>
      <c r="AK816" s="71"/>
      <c r="AL816" s="71"/>
      <c r="AM816" s="71"/>
      <c r="AN816" s="71"/>
      <c r="AO816" s="71">
        <v>1</v>
      </c>
      <c r="AP816" s="71"/>
      <c r="AQ816" s="71"/>
      <c r="AR816" s="71"/>
      <c r="AS816" s="447">
        <f t="shared" si="490"/>
        <v>1</v>
      </c>
      <c r="AT816" s="455"/>
      <c r="AU816" s="450"/>
      <c r="AV816" s="71"/>
      <c r="AW816" s="71"/>
      <c r="AX816" s="71"/>
      <c r="AY816" s="455"/>
      <c r="AZ816" s="71"/>
      <c r="BA816" s="455"/>
      <c r="BB816" s="447"/>
      <c r="BC816" s="71"/>
      <c r="BD816" s="71"/>
      <c r="BE816" s="71"/>
      <c r="BF816" s="71"/>
      <c r="BG816" s="455"/>
      <c r="BH816" s="455">
        <v>2</v>
      </c>
      <c r="BI816" s="455"/>
      <c r="BJ816" s="455">
        <v>13</v>
      </c>
      <c r="BK816" s="455"/>
      <c r="BL816" s="450">
        <f t="shared" si="489"/>
        <v>7</v>
      </c>
      <c r="BM816" s="71"/>
      <c r="BN816" s="71"/>
      <c r="BO816" s="71"/>
      <c r="BP816" s="71">
        <v>7</v>
      </c>
      <c r="BQ816" s="455">
        <f t="shared" si="491"/>
        <v>22</v>
      </c>
      <c r="BR816" s="71"/>
      <c r="BS816" s="71"/>
      <c r="BT816" s="71"/>
      <c r="BU816" s="71"/>
      <c r="BV816" s="71"/>
      <c r="BW816" s="71"/>
      <c r="BX816" s="71"/>
      <c r="BY816" s="71"/>
      <c r="BZ816" s="71"/>
      <c r="CA816" s="71"/>
      <c r="CB816" s="71"/>
      <c r="CC816" s="71"/>
      <c r="CD816" s="71"/>
      <c r="CE816" s="71"/>
      <c r="CF816" s="71"/>
      <c r="CG816" s="71"/>
      <c r="CH816" s="71"/>
      <c r="CI816" s="71"/>
      <c r="CJ816" s="71"/>
      <c r="CK816" s="71"/>
      <c r="CL816" s="71"/>
      <c r="CM816" s="71"/>
      <c r="CN816" s="71"/>
      <c r="CO816" s="71"/>
      <c r="CP816" s="190">
        <f t="shared" si="471"/>
        <v>0</v>
      </c>
      <c r="CQ816" s="71"/>
      <c r="CR816" s="71"/>
      <c r="CS816" s="71"/>
      <c r="CT816" s="71"/>
      <c r="CU816" s="71"/>
      <c r="CV816" s="71"/>
      <c r="CW816" s="71"/>
      <c r="CX816" s="71"/>
      <c r="CY816" s="71"/>
      <c r="CZ816" s="71"/>
      <c r="DA816" s="71"/>
      <c r="DB816" s="190">
        <f t="shared" si="472"/>
        <v>0</v>
      </c>
      <c r="DC816" s="71">
        <f t="shared" si="466"/>
        <v>0</v>
      </c>
      <c r="DD816" s="71"/>
      <c r="DE816" s="71"/>
      <c r="DF816" s="71"/>
      <c r="DG816" s="190">
        <f t="shared" si="467"/>
        <v>0</v>
      </c>
      <c r="DH816" s="71">
        <f t="shared" si="468"/>
        <v>0</v>
      </c>
      <c r="DI816" s="71"/>
      <c r="DJ816" s="71"/>
      <c r="DK816" s="71"/>
      <c r="DL816" s="71"/>
      <c r="DM816" s="71"/>
      <c r="DN816" s="71"/>
      <c r="DO816" s="71"/>
      <c r="DP816" s="71"/>
      <c r="DQ816" s="71"/>
      <c r="DR816" s="71"/>
      <c r="DS816" s="71"/>
      <c r="DT816" s="71"/>
      <c r="DU816" s="71"/>
      <c r="DV816" s="71"/>
      <c r="DW816" s="71"/>
      <c r="DX816" s="71"/>
      <c r="DY816" s="71"/>
      <c r="DZ816" s="71"/>
      <c r="EA816" s="71"/>
      <c r="EB816" s="71"/>
      <c r="EC816" s="71"/>
      <c r="ED816" s="71"/>
      <c r="EE816" s="71"/>
      <c r="EF816" s="71"/>
      <c r="EG816" s="71"/>
      <c r="EH816" s="71"/>
      <c r="EI816" s="74"/>
      <c r="EJ816" s="74"/>
      <c r="EK816" s="74"/>
      <c r="EL816" s="74"/>
      <c r="EM816" s="74"/>
      <c r="EN816" s="74"/>
      <c r="EO816" s="74"/>
      <c r="EP816" s="74"/>
      <c r="EQ816" s="74"/>
      <c r="ER816" s="74"/>
      <c r="ES816" s="74"/>
      <c r="ET816" s="74"/>
      <c r="EU816" s="74"/>
      <c r="EV816" s="74"/>
      <c r="EW816" s="74"/>
      <c r="EX816" s="74"/>
      <c r="EY816" s="74"/>
      <c r="EZ816" s="74"/>
      <c r="FA816" s="74"/>
      <c r="FB816" s="74"/>
    </row>
    <row r="817" spans="2:158" s="69" customFormat="1">
      <c r="B817" s="76"/>
      <c r="C817" s="77" t="s">
        <v>390</v>
      </c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2"/>
      <c r="P817" s="71"/>
      <c r="Q817" s="71"/>
      <c r="R817" s="71"/>
      <c r="S817" s="71"/>
      <c r="T817" s="71"/>
      <c r="U817" s="71"/>
      <c r="V817" s="71"/>
      <c r="W817" s="71"/>
      <c r="X817" s="71"/>
      <c r="Y817" s="73">
        <v>1</v>
      </c>
      <c r="Z817" s="73"/>
      <c r="AA817" s="73"/>
      <c r="AB817" s="73"/>
      <c r="AC817" s="73"/>
      <c r="AD817" s="73"/>
      <c r="AE817" s="73"/>
      <c r="AF817" s="447">
        <f t="shared" si="486"/>
        <v>3</v>
      </c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447">
        <f t="shared" si="490"/>
        <v>0</v>
      </c>
      <c r="AT817" s="455"/>
      <c r="AU817" s="450"/>
      <c r="AV817" s="71"/>
      <c r="AW817" s="71"/>
      <c r="AX817" s="71"/>
      <c r="AY817" s="455"/>
      <c r="AZ817" s="71"/>
      <c r="BA817" s="455"/>
      <c r="BB817" s="447"/>
      <c r="BC817" s="71"/>
      <c r="BD817" s="71"/>
      <c r="BE817" s="71"/>
      <c r="BF817" s="71"/>
      <c r="BG817" s="455"/>
      <c r="BH817" s="455"/>
      <c r="BI817" s="455"/>
      <c r="BJ817" s="455">
        <v>3</v>
      </c>
      <c r="BK817" s="455"/>
      <c r="BL817" s="450">
        <f t="shared" si="489"/>
        <v>0</v>
      </c>
      <c r="BM817" s="71"/>
      <c r="BN817" s="71"/>
      <c r="BO817" s="71"/>
      <c r="BP817" s="71"/>
      <c r="BQ817" s="455">
        <f t="shared" si="491"/>
        <v>3</v>
      </c>
      <c r="BR817" s="71"/>
      <c r="BS817" s="71"/>
      <c r="BT817" s="71"/>
      <c r="BU817" s="71"/>
      <c r="BV817" s="71"/>
      <c r="BW817" s="71"/>
      <c r="BX817" s="71"/>
      <c r="BY817" s="71"/>
      <c r="BZ817" s="71"/>
      <c r="CA817" s="71"/>
      <c r="CB817" s="71"/>
      <c r="CC817" s="71"/>
      <c r="CD817" s="71"/>
      <c r="CE817" s="71"/>
      <c r="CF817" s="71"/>
      <c r="CG817" s="71"/>
      <c r="CH817" s="71"/>
      <c r="CI817" s="71"/>
      <c r="CJ817" s="71"/>
      <c r="CK817" s="71"/>
      <c r="CL817" s="71"/>
      <c r="CM817" s="71"/>
      <c r="CN817" s="71"/>
      <c r="CO817" s="71"/>
      <c r="CP817" s="190">
        <f t="shared" si="471"/>
        <v>0</v>
      </c>
      <c r="CQ817" s="71"/>
      <c r="CR817" s="71"/>
      <c r="CS817" s="71"/>
      <c r="CT817" s="71"/>
      <c r="CU817" s="71"/>
      <c r="CV817" s="71"/>
      <c r="CW817" s="71"/>
      <c r="CX817" s="71"/>
      <c r="CY817" s="71"/>
      <c r="CZ817" s="71"/>
      <c r="DA817" s="71"/>
      <c r="DB817" s="190">
        <f t="shared" si="472"/>
        <v>0</v>
      </c>
      <c r="DC817" s="71">
        <f t="shared" si="466"/>
        <v>0</v>
      </c>
      <c r="DD817" s="71"/>
      <c r="DE817" s="71"/>
      <c r="DF817" s="71"/>
      <c r="DG817" s="190">
        <f t="shared" si="467"/>
        <v>0</v>
      </c>
      <c r="DH817" s="71">
        <f t="shared" si="468"/>
        <v>0</v>
      </c>
      <c r="DI817" s="71"/>
      <c r="DJ817" s="71"/>
      <c r="DK817" s="71"/>
      <c r="DL817" s="71"/>
      <c r="DM817" s="71"/>
      <c r="DN817" s="71"/>
      <c r="DO817" s="71"/>
      <c r="DP817" s="71"/>
      <c r="DQ817" s="71"/>
      <c r="DR817" s="71"/>
      <c r="DS817" s="71"/>
      <c r="DT817" s="71"/>
      <c r="DU817" s="71"/>
      <c r="DV817" s="71"/>
      <c r="DW817" s="71"/>
      <c r="DX817" s="71"/>
      <c r="DY817" s="71"/>
      <c r="DZ817" s="71"/>
      <c r="EA817" s="71"/>
      <c r="EB817" s="71"/>
      <c r="EC817" s="71"/>
      <c r="ED817" s="71"/>
      <c r="EE817" s="71"/>
      <c r="EF817" s="71"/>
      <c r="EG817" s="71"/>
      <c r="EH817" s="71"/>
      <c r="EI817" s="74"/>
      <c r="EJ817" s="74"/>
      <c r="EK817" s="74"/>
      <c r="EL817" s="74"/>
      <c r="EM817" s="74"/>
      <c r="EN817" s="74"/>
      <c r="EO817" s="74"/>
      <c r="EP817" s="74"/>
      <c r="EQ817" s="74"/>
      <c r="ER817" s="74"/>
      <c r="ES817" s="74"/>
      <c r="ET817" s="74"/>
      <c r="EU817" s="74"/>
      <c r="EV817" s="74"/>
      <c r="EW817" s="74"/>
      <c r="EX817" s="74"/>
      <c r="EY817" s="74"/>
      <c r="EZ817" s="74"/>
      <c r="FA817" s="74"/>
      <c r="FB817" s="74"/>
    </row>
    <row r="818" spans="2:158" s="69" customFormat="1">
      <c r="B818" s="76"/>
      <c r="C818" s="77" t="s">
        <v>391</v>
      </c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2"/>
      <c r="P818" s="71"/>
      <c r="Q818" s="71"/>
      <c r="R818" s="71"/>
      <c r="S818" s="71"/>
      <c r="T818" s="71"/>
      <c r="U818" s="71"/>
      <c r="V818" s="71"/>
      <c r="W818" s="71"/>
      <c r="X818" s="71"/>
      <c r="Y818" s="73">
        <v>2</v>
      </c>
      <c r="Z818" s="73"/>
      <c r="AA818" s="73"/>
      <c r="AB818" s="73"/>
      <c r="AC818" s="73"/>
      <c r="AD818" s="73"/>
      <c r="AE818" s="73"/>
      <c r="AF818" s="447">
        <f t="shared" si="486"/>
        <v>560</v>
      </c>
      <c r="AG818" s="71">
        <v>122</v>
      </c>
      <c r="AH818" s="71"/>
      <c r="AI818" s="71"/>
      <c r="AJ818" s="71"/>
      <c r="AK818" s="71"/>
      <c r="AL818" s="71"/>
      <c r="AM818" s="71"/>
      <c r="AN818" s="71"/>
      <c r="AO818" s="71">
        <v>54</v>
      </c>
      <c r="AP818" s="71"/>
      <c r="AQ818" s="71">
        <v>54</v>
      </c>
      <c r="AR818" s="71"/>
      <c r="AS818" s="447">
        <f t="shared" si="490"/>
        <v>176</v>
      </c>
      <c r="AT818" s="455"/>
      <c r="AU818" s="450"/>
      <c r="AV818" s="71"/>
      <c r="AW818" s="71"/>
      <c r="AX818" s="71"/>
      <c r="AY818" s="455"/>
      <c r="AZ818" s="71"/>
      <c r="BA818" s="455">
        <v>158</v>
      </c>
      <c r="BB818" s="447"/>
      <c r="BC818" s="71"/>
      <c r="BD818" s="71"/>
      <c r="BE818" s="71"/>
      <c r="BF818" s="71"/>
      <c r="BG818" s="455"/>
      <c r="BH818" s="455">
        <v>5</v>
      </c>
      <c r="BI818" s="455"/>
      <c r="BJ818" s="455">
        <v>2</v>
      </c>
      <c r="BK818" s="455"/>
      <c r="BL818" s="450">
        <f t="shared" si="489"/>
        <v>219</v>
      </c>
      <c r="BM818" s="71"/>
      <c r="BN818" s="71"/>
      <c r="BO818" s="71"/>
      <c r="BP818" s="71">
        <v>219</v>
      </c>
      <c r="BQ818" s="455">
        <f t="shared" si="491"/>
        <v>384</v>
      </c>
      <c r="BR818" s="71"/>
      <c r="BS818" s="71"/>
      <c r="BT818" s="71"/>
      <c r="BU818" s="71"/>
      <c r="BV818" s="71"/>
      <c r="BW818" s="71"/>
      <c r="BX818" s="71"/>
      <c r="BY818" s="71"/>
      <c r="BZ818" s="71"/>
      <c r="CA818" s="71"/>
      <c r="CB818" s="71"/>
      <c r="CC818" s="71"/>
      <c r="CD818" s="71"/>
      <c r="CE818" s="71"/>
      <c r="CF818" s="71"/>
      <c r="CG818" s="71"/>
      <c r="CH818" s="71"/>
      <c r="CI818" s="71"/>
      <c r="CJ818" s="71"/>
      <c r="CK818" s="71"/>
      <c r="CL818" s="71"/>
      <c r="CM818" s="71"/>
      <c r="CN818" s="71"/>
      <c r="CO818" s="71"/>
      <c r="CP818" s="190">
        <f t="shared" si="471"/>
        <v>0</v>
      </c>
      <c r="CQ818" s="71"/>
      <c r="CR818" s="71"/>
      <c r="CS818" s="71"/>
      <c r="CT818" s="71"/>
      <c r="CU818" s="71"/>
      <c r="CV818" s="71"/>
      <c r="CW818" s="71"/>
      <c r="CX818" s="71"/>
      <c r="CY818" s="71"/>
      <c r="CZ818" s="71"/>
      <c r="DA818" s="71"/>
      <c r="DB818" s="190">
        <f t="shared" si="472"/>
        <v>0</v>
      </c>
      <c r="DC818" s="71">
        <f t="shared" si="466"/>
        <v>0</v>
      </c>
      <c r="DD818" s="71"/>
      <c r="DE818" s="71"/>
      <c r="DF818" s="71"/>
      <c r="DG818" s="190">
        <f t="shared" si="467"/>
        <v>0</v>
      </c>
      <c r="DH818" s="71">
        <f t="shared" si="468"/>
        <v>0</v>
      </c>
      <c r="DI818" s="71"/>
      <c r="DJ818" s="71"/>
      <c r="DK818" s="71"/>
      <c r="DL818" s="71"/>
      <c r="DM818" s="71"/>
      <c r="DN818" s="71"/>
      <c r="DO818" s="71"/>
      <c r="DP818" s="71"/>
      <c r="DQ818" s="71"/>
      <c r="DR818" s="71"/>
      <c r="DS818" s="71"/>
      <c r="DT818" s="71"/>
      <c r="DU818" s="71"/>
      <c r="DV818" s="71"/>
      <c r="DW818" s="71"/>
      <c r="DX818" s="71"/>
      <c r="DY818" s="71"/>
      <c r="DZ818" s="71"/>
      <c r="EA818" s="71"/>
      <c r="EB818" s="71"/>
      <c r="EC818" s="71"/>
      <c r="ED818" s="71"/>
      <c r="EE818" s="71"/>
      <c r="EF818" s="71"/>
      <c r="EG818" s="71"/>
      <c r="EH818" s="71"/>
      <c r="EI818" s="74"/>
      <c r="EJ818" s="74"/>
      <c r="EK818" s="74"/>
      <c r="EL818" s="74"/>
      <c r="EM818" s="74"/>
      <c r="EN818" s="74"/>
      <c r="EO818" s="74"/>
      <c r="EP818" s="74"/>
      <c r="EQ818" s="74"/>
      <c r="ER818" s="74"/>
      <c r="ES818" s="74"/>
      <c r="ET818" s="74"/>
      <c r="EU818" s="74"/>
      <c r="EV818" s="74"/>
      <c r="EW818" s="74"/>
      <c r="EX818" s="74"/>
      <c r="EY818" s="74"/>
      <c r="EZ818" s="74"/>
      <c r="FA818" s="74"/>
      <c r="FB818" s="74"/>
    </row>
    <row r="819" spans="2:158" s="69" customFormat="1">
      <c r="B819" s="76"/>
      <c r="C819" s="77" t="s">
        <v>392</v>
      </c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2"/>
      <c r="P819" s="71"/>
      <c r="Q819" s="71"/>
      <c r="R819" s="71"/>
      <c r="S819" s="71"/>
      <c r="T819" s="71"/>
      <c r="U819" s="71"/>
      <c r="V819" s="71"/>
      <c r="W819" s="71"/>
      <c r="X819" s="71"/>
      <c r="Y819" s="73">
        <v>3</v>
      </c>
      <c r="Z819" s="73"/>
      <c r="AA819" s="73"/>
      <c r="AB819" s="73"/>
      <c r="AC819" s="73"/>
      <c r="AD819" s="73"/>
      <c r="AE819" s="73"/>
      <c r="AF819" s="447">
        <f t="shared" si="486"/>
        <v>180</v>
      </c>
      <c r="AG819" s="71">
        <v>35</v>
      </c>
      <c r="AH819" s="71"/>
      <c r="AI819" s="71"/>
      <c r="AJ819" s="71"/>
      <c r="AK819" s="71"/>
      <c r="AL819" s="71"/>
      <c r="AM819" s="71"/>
      <c r="AN819" s="71"/>
      <c r="AO819" s="71">
        <v>34</v>
      </c>
      <c r="AP819" s="71"/>
      <c r="AQ819" s="71">
        <v>1</v>
      </c>
      <c r="AR819" s="71"/>
      <c r="AS819" s="447">
        <f t="shared" si="490"/>
        <v>69</v>
      </c>
      <c r="AT819" s="455"/>
      <c r="AU819" s="450"/>
      <c r="AV819" s="71"/>
      <c r="AW819" s="71"/>
      <c r="AX819" s="71"/>
      <c r="AY819" s="455"/>
      <c r="AZ819" s="71"/>
      <c r="BA819" s="455">
        <v>11</v>
      </c>
      <c r="BB819" s="447">
        <v>1</v>
      </c>
      <c r="BC819" s="71"/>
      <c r="BD819" s="71"/>
      <c r="BE819" s="71"/>
      <c r="BF819" s="71">
        <v>1</v>
      </c>
      <c r="BG819" s="455"/>
      <c r="BH819" s="455">
        <v>12</v>
      </c>
      <c r="BI819" s="455">
        <v>6</v>
      </c>
      <c r="BJ819" s="455">
        <v>12</v>
      </c>
      <c r="BK819" s="455"/>
      <c r="BL819" s="450">
        <f t="shared" si="489"/>
        <v>69</v>
      </c>
      <c r="BM819" s="71"/>
      <c r="BN819" s="71"/>
      <c r="BO819" s="71"/>
      <c r="BP819" s="71">
        <v>69</v>
      </c>
      <c r="BQ819" s="455">
        <f t="shared" si="491"/>
        <v>111</v>
      </c>
      <c r="BR819" s="71"/>
      <c r="BS819" s="71"/>
      <c r="BT819" s="71"/>
      <c r="BU819" s="71"/>
      <c r="BV819" s="71"/>
      <c r="BW819" s="71"/>
      <c r="BX819" s="71"/>
      <c r="BY819" s="71"/>
      <c r="BZ819" s="71"/>
      <c r="CA819" s="71"/>
      <c r="CB819" s="71"/>
      <c r="CC819" s="71"/>
      <c r="CD819" s="71"/>
      <c r="CE819" s="71"/>
      <c r="CF819" s="71"/>
      <c r="CG819" s="71"/>
      <c r="CH819" s="71"/>
      <c r="CI819" s="71"/>
      <c r="CJ819" s="71"/>
      <c r="CK819" s="71"/>
      <c r="CL819" s="71"/>
      <c r="CM819" s="71"/>
      <c r="CN819" s="71"/>
      <c r="CO819" s="71"/>
      <c r="CP819" s="190">
        <f t="shared" si="471"/>
        <v>0</v>
      </c>
      <c r="CQ819" s="71"/>
      <c r="CR819" s="71"/>
      <c r="CS819" s="71"/>
      <c r="CT819" s="71"/>
      <c r="CU819" s="71"/>
      <c r="CV819" s="71"/>
      <c r="CW819" s="71"/>
      <c r="CX819" s="71"/>
      <c r="CY819" s="71"/>
      <c r="CZ819" s="71"/>
      <c r="DA819" s="71"/>
      <c r="DB819" s="190">
        <f t="shared" si="472"/>
        <v>0</v>
      </c>
      <c r="DC819" s="71">
        <f t="shared" si="466"/>
        <v>0</v>
      </c>
      <c r="DD819" s="71"/>
      <c r="DE819" s="71"/>
      <c r="DF819" s="71"/>
      <c r="DG819" s="190">
        <f t="shared" si="467"/>
        <v>0</v>
      </c>
      <c r="DH819" s="71">
        <f t="shared" si="468"/>
        <v>0</v>
      </c>
      <c r="DI819" s="71"/>
      <c r="DJ819" s="71"/>
      <c r="DK819" s="71"/>
      <c r="DL819" s="71"/>
      <c r="DM819" s="71"/>
      <c r="DN819" s="71"/>
      <c r="DO819" s="71"/>
      <c r="DP819" s="71"/>
      <c r="DQ819" s="71"/>
      <c r="DR819" s="71"/>
      <c r="DS819" s="71"/>
      <c r="DT819" s="71"/>
      <c r="DU819" s="71"/>
      <c r="DV819" s="71"/>
      <c r="DW819" s="71"/>
      <c r="DX819" s="71"/>
      <c r="DY819" s="71"/>
      <c r="DZ819" s="71"/>
      <c r="EA819" s="71"/>
      <c r="EB819" s="71"/>
      <c r="EC819" s="71"/>
      <c r="ED819" s="71"/>
      <c r="EE819" s="71"/>
      <c r="EF819" s="71"/>
      <c r="EG819" s="71"/>
      <c r="EH819" s="71"/>
      <c r="EI819" s="74"/>
      <c r="EJ819" s="74"/>
      <c r="EK819" s="74"/>
      <c r="EL819" s="74"/>
      <c r="EM819" s="74"/>
      <c r="EN819" s="74"/>
      <c r="EO819" s="74"/>
      <c r="EP819" s="74"/>
      <c r="EQ819" s="74"/>
      <c r="ER819" s="74"/>
      <c r="ES819" s="74"/>
      <c r="ET819" s="74"/>
      <c r="EU819" s="74"/>
      <c r="EV819" s="74"/>
      <c r="EW819" s="74"/>
      <c r="EX819" s="74"/>
      <c r="EY819" s="74"/>
      <c r="EZ819" s="74"/>
      <c r="FA819" s="74"/>
      <c r="FB819" s="74"/>
    </row>
    <row r="820" spans="2:158" s="69" customFormat="1">
      <c r="B820" s="76"/>
      <c r="C820" s="77" t="s">
        <v>393</v>
      </c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2"/>
      <c r="P820" s="71"/>
      <c r="Q820" s="71"/>
      <c r="R820" s="71"/>
      <c r="S820" s="71"/>
      <c r="T820" s="71"/>
      <c r="U820" s="71"/>
      <c r="V820" s="71"/>
      <c r="W820" s="71"/>
      <c r="X820" s="71"/>
      <c r="Y820" s="73">
        <v>2</v>
      </c>
      <c r="Z820" s="73"/>
      <c r="AA820" s="73"/>
      <c r="AB820" s="73"/>
      <c r="AC820" s="73"/>
      <c r="AD820" s="73"/>
      <c r="AE820" s="73"/>
      <c r="AF820" s="447">
        <f t="shared" si="486"/>
        <v>18</v>
      </c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447">
        <f t="shared" si="490"/>
        <v>0</v>
      </c>
      <c r="AT820" s="455"/>
      <c r="AU820" s="450"/>
      <c r="AV820" s="71"/>
      <c r="AW820" s="71"/>
      <c r="AX820" s="71"/>
      <c r="AY820" s="455"/>
      <c r="AZ820" s="71"/>
      <c r="BA820" s="455"/>
      <c r="BB820" s="447"/>
      <c r="BC820" s="71"/>
      <c r="BD820" s="71"/>
      <c r="BE820" s="71"/>
      <c r="BF820" s="71"/>
      <c r="BG820" s="455"/>
      <c r="BH820" s="455"/>
      <c r="BI820" s="455"/>
      <c r="BJ820" s="455"/>
      <c r="BK820" s="455"/>
      <c r="BL820" s="450">
        <f t="shared" si="489"/>
        <v>18</v>
      </c>
      <c r="BM820" s="71"/>
      <c r="BN820" s="71"/>
      <c r="BO820" s="71"/>
      <c r="BP820" s="71">
        <v>18</v>
      </c>
      <c r="BQ820" s="455">
        <f t="shared" si="491"/>
        <v>18</v>
      </c>
      <c r="BR820" s="71"/>
      <c r="BS820" s="71"/>
      <c r="BT820" s="71"/>
      <c r="BU820" s="71"/>
      <c r="BV820" s="71"/>
      <c r="BW820" s="71"/>
      <c r="BX820" s="71"/>
      <c r="BY820" s="71"/>
      <c r="BZ820" s="71"/>
      <c r="CA820" s="71"/>
      <c r="CB820" s="71"/>
      <c r="CC820" s="71"/>
      <c r="CD820" s="71"/>
      <c r="CE820" s="71"/>
      <c r="CF820" s="71"/>
      <c r="CG820" s="71"/>
      <c r="CH820" s="71"/>
      <c r="CI820" s="71"/>
      <c r="CJ820" s="71"/>
      <c r="CK820" s="71"/>
      <c r="CL820" s="71"/>
      <c r="CM820" s="71"/>
      <c r="CN820" s="71"/>
      <c r="CO820" s="71"/>
      <c r="CP820" s="190">
        <f t="shared" si="471"/>
        <v>0</v>
      </c>
      <c r="CQ820" s="71"/>
      <c r="CR820" s="71"/>
      <c r="CS820" s="71"/>
      <c r="CT820" s="71"/>
      <c r="CU820" s="71"/>
      <c r="CV820" s="71"/>
      <c r="CW820" s="71"/>
      <c r="CX820" s="71"/>
      <c r="CY820" s="71"/>
      <c r="CZ820" s="71"/>
      <c r="DA820" s="71"/>
      <c r="DB820" s="190">
        <f t="shared" si="472"/>
        <v>0</v>
      </c>
      <c r="DC820" s="71">
        <f t="shared" si="466"/>
        <v>0</v>
      </c>
      <c r="DD820" s="71"/>
      <c r="DE820" s="71"/>
      <c r="DF820" s="71"/>
      <c r="DG820" s="190">
        <f t="shared" si="467"/>
        <v>0</v>
      </c>
      <c r="DH820" s="71">
        <f t="shared" si="468"/>
        <v>0</v>
      </c>
      <c r="DI820" s="71"/>
      <c r="DJ820" s="71"/>
      <c r="DK820" s="71"/>
      <c r="DL820" s="71"/>
      <c r="DM820" s="71"/>
      <c r="DN820" s="71"/>
      <c r="DO820" s="71"/>
      <c r="DP820" s="71"/>
      <c r="DQ820" s="71"/>
      <c r="DR820" s="71"/>
      <c r="DS820" s="71"/>
      <c r="DT820" s="71"/>
      <c r="DU820" s="71"/>
      <c r="DV820" s="71"/>
      <c r="DW820" s="71"/>
      <c r="DX820" s="71"/>
      <c r="DY820" s="71"/>
      <c r="DZ820" s="71"/>
      <c r="EA820" s="71"/>
      <c r="EB820" s="71"/>
      <c r="EC820" s="71"/>
      <c r="ED820" s="71"/>
      <c r="EE820" s="71"/>
      <c r="EF820" s="71"/>
      <c r="EG820" s="71"/>
      <c r="EH820" s="71"/>
      <c r="EI820" s="74"/>
      <c r="EJ820" s="74"/>
      <c r="EK820" s="74"/>
      <c r="EL820" s="74"/>
      <c r="EM820" s="74"/>
      <c r="EN820" s="74"/>
      <c r="EO820" s="74"/>
      <c r="EP820" s="74"/>
      <c r="EQ820" s="74"/>
      <c r="ER820" s="74"/>
      <c r="ES820" s="74"/>
      <c r="ET820" s="74"/>
      <c r="EU820" s="74"/>
      <c r="EV820" s="74"/>
      <c r="EW820" s="74"/>
      <c r="EX820" s="74"/>
      <c r="EY820" s="74"/>
      <c r="EZ820" s="74"/>
      <c r="FA820" s="74"/>
      <c r="FB820" s="74"/>
    </row>
    <row r="821" spans="2:158" s="69" customFormat="1">
      <c r="B821" s="76"/>
      <c r="C821" s="77" t="s">
        <v>394</v>
      </c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2"/>
      <c r="P821" s="71"/>
      <c r="Q821" s="71"/>
      <c r="R821" s="71"/>
      <c r="S821" s="71"/>
      <c r="T821" s="71"/>
      <c r="U821" s="71"/>
      <c r="V821" s="71"/>
      <c r="W821" s="71"/>
      <c r="X821" s="71"/>
      <c r="Y821" s="73">
        <v>1</v>
      </c>
      <c r="Z821" s="73"/>
      <c r="AA821" s="73"/>
      <c r="AB821" s="73"/>
      <c r="AC821" s="73"/>
      <c r="AD821" s="73"/>
      <c r="AE821" s="73"/>
      <c r="AF821" s="447">
        <f t="shared" si="486"/>
        <v>9</v>
      </c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447">
        <f t="shared" si="490"/>
        <v>0</v>
      </c>
      <c r="AT821" s="455"/>
      <c r="AU821" s="450"/>
      <c r="AV821" s="71"/>
      <c r="AW821" s="71"/>
      <c r="AX821" s="71"/>
      <c r="AY821" s="455"/>
      <c r="AZ821" s="71"/>
      <c r="BA821" s="455"/>
      <c r="BB821" s="447"/>
      <c r="BC821" s="71"/>
      <c r="BD821" s="71"/>
      <c r="BE821" s="71"/>
      <c r="BF821" s="71"/>
      <c r="BG821" s="455"/>
      <c r="BH821" s="455"/>
      <c r="BI821" s="455"/>
      <c r="BJ821" s="455">
        <v>3</v>
      </c>
      <c r="BK821" s="455"/>
      <c r="BL821" s="450">
        <f t="shared" si="489"/>
        <v>6</v>
      </c>
      <c r="BM821" s="71"/>
      <c r="BN821" s="71"/>
      <c r="BO821" s="71"/>
      <c r="BP821" s="71">
        <v>6</v>
      </c>
      <c r="BQ821" s="455">
        <f t="shared" si="491"/>
        <v>9</v>
      </c>
      <c r="BR821" s="71"/>
      <c r="BS821" s="71"/>
      <c r="BT821" s="71"/>
      <c r="BU821" s="71"/>
      <c r="BV821" s="71"/>
      <c r="BW821" s="71"/>
      <c r="BX821" s="71"/>
      <c r="BY821" s="71"/>
      <c r="BZ821" s="71"/>
      <c r="CA821" s="71"/>
      <c r="CB821" s="71"/>
      <c r="CC821" s="71"/>
      <c r="CD821" s="71"/>
      <c r="CE821" s="71"/>
      <c r="CF821" s="71"/>
      <c r="CG821" s="71"/>
      <c r="CH821" s="71"/>
      <c r="CI821" s="71"/>
      <c r="CJ821" s="71"/>
      <c r="CK821" s="71"/>
      <c r="CL821" s="71"/>
      <c r="CM821" s="71"/>
      <c r="CN821" s="71"/>
      <c r="CO821" s="71"/>
      <c r="CP821" s="190">
        <f t="shared" si="471"/>
        <v>0</v>
      </c>
      <c r="CQ821" s="71"/>
      <c r="CR821" s="71"/>
      <c r="CS821" s="71"/>
      <c r="CT821" s="71"/>
      <c r="CU821" s="71"/>
      <c r="CV821" s="71"/>
      <c r="CW821" s="71"/>
      <c r="CX821" s="71"/>
      <c r="CY821" s="71"/>
      <c r="CZ821" s="71"/>
      <c r="DA821" s="71"/>
      <c r="DB821" s="190">
        <f t="shared" si="472"/>
        <v>0</v>
      </c>
      <c r="DC821" s="71">
        <f t="shared" si="466"/>
        <v>0</v>
      </c>
      <c r="DD821" s="71"/>
      <c r="DE821" s="71"/>
      <c r="DF821" s="71"/>
      <c r="DG821" s="190">
        <f t="shared" si="467"/>
        <v>0</v>
      </c>
      <c r="DH821" s="71">
        <f t="shared" si="468"/>
        <v>0</v>
      </c>
      <c r="DI821" s="71"/>
      <c r="DJ821" s="71"/>
      <c r="DK821" s="71"/>
      <c r="DL821" s="71"/>
      <c r="DM821" s="71"/>
      <c r="DN821" s="71"/>
      <c r="DO821" s="71"/>
      <c r="DP821" s="71"/>
      <c r="DQ821" s="71"/>
      <c r="DR821" s="71"/>
      <c r="DS821" s="71"/>
      <c r="DT821" s="71"/>
      <c r="DU821" s="71"/>
      <c r="DV821" s="71"/>
      <c r="DW821" s="71"/>
      <c r="DX821" s="71"/>
      <c r="DY821" s="71"/>
      <c r="DZ821" s="71"/>
      <c r="EA821" s="71"/>
      <c r="EB821" s="71"/>
      <c r="EC821" s="71"/>
      <c r="ED821" s="71"/>
      <c r="EE821" s="71"/>
      <c r="EF821" s="71"/>
      <c r="EG821" s="71"/>
      <c r="EH821" s="71"/>
      <c r="EI821" s="74"/>
      <c r="EJ821" s="74"/>
      <c r="EK821" s="74"/>
      <c r="EL821" s="74"/>
      <c r="EM821" s="74"/>
      <c r="EN821" s="74"/>
      <c r="EO821" s="74"/>
      <c r="EP821" s="74"/>
      <c r="EQ821" s="74"/>
      <c r="ER821" s="74"/>
      <c r="ES821" s="74"/>
      <c r="ET821" s="74"/>
      <c r="EU821" s="74"/>
      <c r="EV821" s="74"/>
      <c r="EW821" s="74"/>
      <c r="EX821" s="74"/>
      <c r="EY821" s="74"/>
      <c r="EZ821" s="74"/>
      <c r="FA821" s="74"/>
      <c r="FB821" s="74"/>
    </row>
    <row r="822" spans="2:158" s="69" customFormat="1">
      <c r="B822" s="76"/>
      <c r="C822" s="77" t="s">
        <v>395</v>
      </c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2"/>
      <c r="P822" s="71"/>
      <c r="Q822" s="71"/>
      <c r="R822" s="71"/>
      <c r="S822" s="71"/>
      <c r="T822" s="71"/>
      <c r="U822" s="71"/>
      <c r="V822" s="71"/>
      <c r="W822" s="71"/>
      <c r="X822" s="71"/>
      <c r="Y822" s="73">
        <v>3</v>
      </c>
      <c r="Z822" s="73"/>
      <c r="AA822" s="73"/>
      <c r="AB822" s="73"/>
      <c r="AC822" s="73"/>
      <c r="AD822" s="73"/>
      <c r="AE822" s="73"/>
      <c r="AF822" s="447">
        <f t="shared" si="486"/>
        <v>15</v>
      </c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447">
        <f t="shared" si="490"/>
        <v>0</v>
      </c>
      <c r="AT822" s="455"/>
      <c r="AU822" s="450"/>
      <c r="AV822" s="71"/>
      <c r="AW822" s="71"/>
      <c r="AX822" s="71"/>
      <c r="AY822" s="455"/>
      <c r="AZ822" s="71"/>
      <c r="BA822" s="455"/>
      <c r="BB822" s="447"/>
      <c r="BC822" s="71"/>
      <c r="BD822" s="71"/>
      <c r="BE822" s="71"/>
      <c r="BF822" s="71"/>
      <c r="BG822" s="455"/>
      <c r="BH822" s="455"/>
      <c r="BI822" s="455"/>
      <c r="BJ822" s="455">
        <v>15</v>
      </c>
      <c r="BK822" s="455"/>
      <c r="BL822" s="450">
        <f t="shared" si="489"/>
        <v>0</v>
      </c>
      <c r="BM822" s="71"/>
      <c r="BN822" s="71"/>
      <c r="BO822" s="71"/>
      <c r="BP822" s="71"/>
      <c r="BQ822" s="455">
        <f t="shared" si="491"/>
        <v>15</v>
      </c>
      <c r="BR822" s="71"/>
      <c r="BS822" s="71"/>
      <c r="BT822" s="71"/>
      <c r="BU822" s="71"/>
      <c r="BV822" s="71"/>
      <c r="BW822" s="71"/>
      <c r="BX822" s="71"/>
      <c r="BY822" s="71"/>
      <c r="BZ822" s="71"/>
      <c r="CA822" s="71"/>
      <c r="CB822" s="71"/>
      <c r="CC822" s="71"/>
      <c r="CD822" s="71"/>
      <c r="CE822" s="71"/>
      <c r="CF822" s="71"/>
      <c r="CG822" s="71"/>
      <c r="CH822" s="71"/>
      <c r="CI822" s="71"/>
      <c r="CJ822" s="71"/>
      <c r="CK822" s="71"/>
      <c r="CL822" s="71"/>
      <c r="CM822" s="71"/>
      <c r="CN822" s="71"/>
      <c r="CO822" s="71"/>
      <c r="CP822" s="190">
        <f t="shared" si="471"/>
        <v>0</v>
      </c>
      <c r="CQ822" s="71"/>
      <c r="CR822" s="71"/>
      <c r="CS822" s="71"/>
      <c r="CT822" s="71"/>
      <c r="CU822" s="71"/>
      <c r="CV822" s="71"/>
      <c r="CW822" s="71"/>
      <c r="CX822" s="71"/>
      <c r="CY822" s="71"/>
      <c r="CZ822" s="71"/>
      <c r="DA822" s="71"/>
      <c r="DB822" s="190">
        <f t="shared" si="472"/>
        <v>0</v>
      </c>
      <c r="DC822" s="71">
        <f t="shared" si="466"/>
        <v>0</v>
      </c>
      <c r="DD822" s="71"/>
      <c r="DE822" s="71"/>
      <c r="DF822" s="71"/>
      <c r="DG822" s="190">
        <f t="shared" si="467"/>
        <v>0</v>
      </c>
      <c r="DH822" s="71">
        <f t="shared" si="468"/>
        <v>0</v>
      </c>
      <c r="DI822" s="71"/>
      <c r="DJ822" s="71"/>
      <c r="DK822" s="71"/>
      <c r="DL822" s="71"/>
      <c r="DM822" s="71"/>
      <c r="DN822" s="71"/>
      <c r="DO822" s="71"/>
      <c r="DP822" s="71"/>
      <c r="DQ822" s="71"/>
      <c r="DR822" s="71"/>
      <c r="DS822" s="71"/>
      <c r="DT822" s="71"/>
      <c r="DU822" s="71"/>
      <c r="DV822" s="71"/>
      <c r="DW822" s="71"/>
      <c r="DX822" s="71"/>
      <c r="DY822" s="71"/>
      <c r="DZ822" s="71"/>
      <c r="EA822" s="71"/>
      <c r="EB822" s="71"/>
      <c r="EC822" s="71"/>
      <c r="ED822" s="71"/>
      <c r="EE822" s="71"/>
      <c r="EF822" s="71"/>
      <c r="EG822" s="71"/>
      <c r="EH822" s="71"/>
      <c r="EI822" s="74"/>
      <c r="EJ822" s="74"/>
      <c r="EK822" s="74"/>
      <c r="EL822" s="74"/>
      <c r="EM822" s="74"/>
      <c r="EN822" s="74"/>
      <c r="EO822" s="74"/>
      <c r="EP822" s="74"/>
      <c r="EQ822" s="74"/>
      <c r="ER822" s="74"/>
      <c r="ES822" s="74"/>
      <c r="ET822" s="74"/>
      <c r="EU822" s="74"/>
      <c r="EV822" s="74"/>
      <c r="EW822" s="74"/>
      <c r="EX822" s="74"/>
      <c r="EY822" s="74"/>
      <c r="EZ822" s="74"/>
      <c r="FA822" s="74"/>
      <c r="FB822" s="74"/>
    </row>
    <row r="823" spans="2:158" s="69" customFormat="1">
      <c r="B823" s="76"/>
      <c r="C823" s="77" t="s">
        <v>396</v>
      </c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2"/>
      <c r="P823" s="71"/>
      <c r="Q823" s="71"/>
      <c r="R823" s="71"/>
      <c r="S823" s="71"/>
      <c r="T823" s="71"/>
      <c r="U823" s="71"/>
      <c r="V823" s="71"/>
      <c r="W823" s="71"/>
      <c r="X823" s="71"/>
      <c r="Y823" s="73">
        <v>3</v>
      </c>
      <c r="Z823" s="73"/>
      <c r="AA823" s="73"/>
      <c r="AB823" s="73"/>
      <c r="AC823" s="73"/>
      <c r="AD823" s="73"/>
      <c r="AE823" s="73"/>
      <c r="AF823" s="447">
        <f t="shared" si="486"/>
        <v>19</v>
      </c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447">
        <f t="shared" si="490"/>
        <v>0</v>
      </c>
      <c r="AT823" s="455"/>
      <c r="AU823" s="450"/>
      <c r="AV823" s="71"/>
      <c r="AW823" s="71"/>
      <c r="AX823" s="71"/>
      <c r="AY823" s="455"/>
      <c r="AZ823" s="71"/>
      <c r="BA823" s="455"/>
      <c r="BB823" s="447"/>
      <c r="BC823" s="71"/>
      <c r="BD823" s="71"/>
      <c r="BE823" s="71"/>
      <c r="BF823" s="71"/>
      <c r="BG823" s="455"/>
      <c r="BH823" s="455"/>
      <c r="BI823" s="455"/>
      <c r="BJ823" s="455"/>
      <c r="BK823" s="455"/>
      <c r="BL823" s="450">
        <f t="shared" si="489"/>
        <v>19</v>
      </c>
      <c r="BM823" s="71"/>
      <c r="BN823" s="71"/>
      <c r="BO823" s="71"/>
      <c r="BP823" s="71">
        <v>19</v>
      </c>
      <c r="BQ823" s="474">
        <f t="shared" si="491"/>
        <v>19</v>
      </c>
      <c r="BR823" s="71"/>
      <c r="BS823" s="71"/>
      <c r="BT823" s="71"/>
      <c r="BU823" s="71"/>
      <c r="BV823" s="71"/>
      <c r="BW823" s="71"/>
      <c r="BX823" s="71"/>
      <c r="BY823" s="71"/>
      <c r="BZ823" s="71"/>
      <c r="CA823" s="71"/>
      <c r="CB823" s="71"/>
      <c r="CC823" s="71"/>
      <c r="CD823" s="71"/>
      <c r="CE823" s="71"/>
      <c r="CF823" s="71"/>
      <c r="CG823" s="71"/>
      <c r="CH823" s="71"/>
      <c r="CI823" s="71"/>
      <c r="CJ823" s="71"/>
      <c r="CK823" s="71"/>
      <c r="CL823" s="71"/>
      <c r="CM823" s="71"/>
      <c r="CN823" s="71"/>
      <c r="CO823" s="71"/>
      <c r="CP823" s="190">
        <f t="shared" si="471"/>
        <v>0</v>
      </c>
      <c r="CQ823" s="71"/>
      <c r="CR823" s="71"/>
      <c r="CS823" s="71"/>
      <c r="CT823" s="71"/>
      <c r="CU823" s="71"/>
      <c r="CV823" s="71"/>
      <c r="CW823" s="71"/>
      <c r="CX823" s="71"/>
      <c r="CY823" s="71"/>
      <c r="CZ823" s="71"/>
      <c r="DA823" s="71"/>
      <c r="DB823" s="190">
        <f t="shared" si="472"/>
        <v>0</v>
      </c>
      <c r="DC823" s="71">
        <f t="shared" si="466"/>
        <v>0</v>
      </c>
      <c r="DD823" s="71"/>
      <c r="DE823" s="71"/>
      <c r="DF823" s="71"/>
      <c r="DG823" s="190">
        <f t="shared" si="467"/>
        <v>0</v>
      </c>
      <c r="DH823" s="71">
        <f t="shared" si="468"/>
        <v>0</v>
      </c>
      <c r="DI823" s="71"/>
      <c r="DJ823" s="71"/>
      <c r="DK823" s="71"/>
      <c r="DL823" s="71"/>
      <c r="DM823" s="71"/>
      <c r="DN823" s="71"/>
      <c r="DO823" s="71"/>
      <c r="DP823" s="71"/>
      <c r="DQ823" s="71"/>
      <c r="DR823" s="71"/>
      <c r="DS823" s="71"/>
      <c r="DT823" s="71"/>
      <c r="DU823" s="71"/>
      <c r="DV823" s="71"/>
      <c r="DW823" s="71"/>
      <c r="DX823" s="71"/>
      <c r="DY823" s="71"/>
      <c r="DZ823" s="71"/>
      <c r="EA823" s="71"/>
      <c r="EB823" s="71"/>
      <c r="EC823" s="71"/>
      <c r="ED823" s="71"/>
      <c r="EE823" s="71"/>
      <c r="EF823" s="71"/>
      <c r="EG823" s="71"/>
      <c r="EH823" s="71"/>
      <c r="EI823" s="74"/>
      <c r="EJ823" s="74"/>
      <c r="EK823" s="74"/>
      <c r="EL823" s="74"/>
      <c r="EM823" s="74"/>
      <c r="EN823" s="74"/>
      <c r="EO823" s="74"/>
      <c r="EP823" s="74"/>
      <c r="EQ823" s="74"/>
      <c r="ER823" s="74"/>
      <c r="ES823" s="74"/>
      <c r="ET823" s="74"/>
      <c r="EU823" s="74"/>
      <c r="EV823" s="74"/>
      <c r="EW823" s="74"/>
      <c r="EX823" s="74"/>
      <c r="EY823" s="74"/>
      <c r="EZ823" s="74"/>
      <c r="FA823" s="74"/>
      <c r="FB823" s="74"/>
    </row>
    <row r="824" spans="2:158" s="69" customFormat="1">
      <c r="B824" s="76"/>
      <c r="C824" s="77" t="s">
        <v>397</v>
      </c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2"/>
      <c r="P824" s="71"/>
      <c r="Q824" s="71"/>
      <c r="R824" s="71"/>
      <c r="S824" s="71"/>
      <c r="T824" s="71"/>
      <c r="U824" s="71"/>
      <c r="V824" s="71"/>
      <c r="W824" s="71"/>
      <c r="X824" s="71"/>
      <c r="Y824" s="73"/>
      <c r="Z824" s="73"/>
      <c r="AA824" s="73"/>
      <c r="AB824" s="73"/>
      <c r="AC824" s="73"/>
      <c r="AD824" s="73"/>
      <c r="AE824" s="73"/>
      <c r="AF824" s="447">
        <f t="shared" si="486"/>
        <v>0</v>
      </c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447">
        <f t="shared" si="490"/>
        <v>0</v>
      </c>
      <c r="AT824" s="455"/>
      <c r="AU824" s="450"/>
      <c r="AV824" s="71"/>
      <c r="AW824" s="71"/>
      <c r="AX824" s="71"/>
      <c r="AY824" s="455"/>
      <c r="AZ824" s="71"/>
      <c r="BA824" s="455"/>
      <c r="BB824" s="447"/>
      <c r="BC824" s="71"/>
      <c r="BD824" s="71"/>
      <c r="BE824" s="71"/>
      <c r="BF824" s="71"/>
      <c r="BG824" s="455"/>
      <c r="BH824" s="455"/>
      <c r="BI824" s="455"/>
      <c r="BJ824" s="455"/>
      <c r="BK824" s="455"/>
      <c r="BL824" s="450">
        <f t="shared" si="489"/>
        <v>0</v>
      </c>
      <c r="BM824" s="71"/>
      <c r="BN824" s="71"/>
      <c r="BO824" s="71"/>
      <c r="BP824" s="71"/>
      <c r="BQ824" s="455">
        <f t="shared" si="491"/>
        <v>0</v>
      </c>
      <c r="BR824" s="71"/>
      <c r="BS824" s="71"/>
      <c r="BT824" s="71"/>
      <c r="BU824" s="71"/>
      <c r="BV824" s="71"/>
      <c r="BW824" s="71"/>
      <c r="BX824" s="71"/>
      <c r="BY824" s="71"/>
      <c r="BZ824" s="71"/>
      <c r="CA824" s="71"/>
      <c r="CB824" s="71"/>
      <c r="CC824" s="71"/>
      <c r="CD824" s="71"/>
      <c r="CE824" s="71"/>
      <c r="CF824" s="71"/>
      <c r="CG824" s="71"/>
      <c r="CH824" s="71"/>
      <c r="CI824" s="71"/>
      <c r="CJ824" s="71"/>
      <c r="CK824" s="71"/>
      <c r="CL824" s="71"/>
      <c r="CM824" s="71"/>
      <c r="CN824" s="71"/>
      <c r="CO824" s="71"/>
      <c r="CP824" s="190">
        <f t="shared" si="471"/>
        <v>0</v>
      </c>
      <c r="CQ824" s="71"/>
      <c r="CR824" s="71"/>
      <c r="CS824" s="71"/>
      <c r="CT824" s="71"/>
      <c r="CU824" s="71"/>
      <c r="CV824" s="71"/>
      <c r="CW824" s="71"/>
      <c r="CX824" s="71"/>
      <c r="CY824" s="71"/>
      <c r="CZ824" s="71"/>
      <c r="DA824" s="71"/>
      <c r="DB824" s="190">
        <f t="shared" si="472"/>
        <v>0</v>
      </c>
      <c r="DC824" s="71">
        <f t="shared" si="466"/>
        <v>0</v>
      </c>
      <c r="DD824" s="71"/>
      <c r="DE824" s="71"/>
      <c r="DF824" s="71"/>
      <c r="DG824" s="190">
        <f t="shared" si="467"/>
        <v>0</v>
      </c>
      <c r="DH824" s="71">
        <f t="shared" si="468"/>
        <v>0</v>
      </c>
      <c r="DI824" s="71"/>
      <c r="DJ824" s="71"/>
      <c r="DK824" s="71"/>
      <c r="DL824" s="71"/>
      <c r="DM824" s="71"/>
      <c r="DN824" s="71"/>
      <c r="DO824" s="71"/>
      <c r="DP824" s="71"/>
      <c r="DQ824" s="71"/>
      <c r="DR824" s="71"/>
      <c r="DS824" s="71"/>
      <c r="DT824" s="71"/>
      <c r="DU824" s="71"/>
      <c r="DV824" s="71"/>
      <c r="DW824" s="71"/>
      <c r="DX824" s="71"/>
      <c r="DY824" s="71"/>
      <c r="DZ824" s="71"/>
      <c r="EA824" s="71"/>
      <c r="EB824" s="71"/>
      <c r="EC824" s="71"/>
      <c r="ED824" s="71"/>
      <c r="EE824" s="71"/>
      <c r="EF824" s="71"/>
      <c r="EG824" s="71"/>
      <c r="EH824" s="71"/>
      <c r="EI824" s="74"/>
      <c r="EJ824" s="74"/>
      <c r="EK824" s="74"/>
      <c r="EL824" s="74"/>
      <c r="EM824" s="74"/>
      <c r="EN824" s="74"/>
      <c r="EO824" s="74"/>
      <c r="EP824" s="74"/>
      <c r="EQ824" s="74"/>
      <c r="ER824" s="74"/>
      <c r="ES824" s="74"/>
      <c r="ET824" s="74"/>
      <c r="EU824" s="74"/>
      <c r="EV824" s="74"/>
      <c r="EW824" s="74"/>
      <c r="EX824" s="74"/>
      <c r="EY824" s="74"/>
      <c r="EZ824" s="74"/>
      <c r="FA824" s="74"/>
      <c r="FB824" s="74"/>
    </row>
    <row r="825" spans="2:158" s="69" customFormat="1">
      <c r="B825" s="76"/>
      <c r="C825" s="77" t="s">
        <v>398</v>
      </c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2"/>
      <c r="P825" s="71"/>
      <c r="Q825" s="71"/>
      <c r="R825" s="71"/>
      <c r="S825" s="71"/>
      <c r="T825" s="71"/>
      <c r="U825" s="71"/>
      <c r="V825" s="71"/>
      <c r="W825" s="71"/>
      <c r="X825" s="71"/>
      <c r="Y825" s="73"/>
      <c r="Z825" s="73"/>
      <c r="AA825" s="73"/>
      <c r="AB825" s="73"/>
      <c r="AC825" s="73"/>
      <c r="AD825" s="73"/>
      <c r="AE825" s="73"/>
      <c r="AF825" s="447">
        <f t="shared" si="486"/>
        <v>0</v>
      </c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447">
        <f t="shared" si="490"/>
        <v>0</v>
      </c>
      <c r="AT825" s="455"/>
      <c r="AU825" s="450"/>
      <c r="AV825" s="71"/>
      <c r="AW825" s="71"/>
      <c r="AX825" s="71"/>
      <c r="AY825" s="455"/>
      <c r="AZ825" s="71"/>
      <c r="BA825" s="455"/>
      <c r="BB825" s="447"/>
      <c r="BC825" s="71"/>
      <c r="BD825" s="71"/>
      <c r="BE825" s="71"/>
      <c r="BF825" s="71"/>
      <c r="BG825" s="455"/>
      <c r="BH825" s="455"/>
      <c r="BI825" s="455"/>
      <c r="BJ825" s="455"/>
      <c r="BK825" s="455"/>
      <c r="BL825" s="450"/>
      <c r="BM825" s="71"/>
      <c r="BN825" s="71"/>
      <c r="BO825" s="71"/>
      <c r="BP825" s="71"/>
      <c r="BQ825" s="455">
        <f t="shared" si="491"/>
        <v>0</v>
      </c>
      <c r="BR825" s="71"/>
      <c r="BS825" s="71"/>
      <c r="BT825" s="71"/>
      <c r="BU825" s="71"/>
      <c r="BV825" s="71"/>
      <c r="BW825" s="71"/>
      <c r="BX825" s="71"/>
      <c r="BY825" s="71"/>
      <c r="BZ825" s="71"/>
      <c r="CA825" s="71"/>
      <c r="CB825" s="71"/>
      <c r="CC825" s="71"/>
      <c r="CD825" s="71"/>
      <c r="CE825" s="71"/>
      <c r="CF825" s="71"/>
      <c r="CG825" s="71"/>
      <c r="CH825" s="71"/>
      <c r="CI825" s="71"/>
      <c r="CJ825" s="71"/>
      <c r="CK825" s="71"/>
      <c r="CL825" s="71"/>
      <c r="CM825" s="71"/>
      <c r="CN825" s="71"/>
      <c r="CO825" s="71"/>
      <c r="CP825" s="190">
        <f t="shared" si="471"/>
        <v>0</v>
      </c>
      <c r="CQ825" s="71"/>
      <c r="CR825" s="71"/>
      <c r="CS825" s="71"/>
      <c r="CT825" s="71"/>
      <c r="CU825" s="71"/>
      <c r="CV825" s="71"/>
      <c r="CW825" s="71"/>
      <c r="CX825" s="71"/>
      <c r="CY825" s="71"/>
      <c r="CZ825" s="71"/>
      <c r="DA825" s="71"/>
      <c r="DB825" s="190">
        <f t="shared" si="472"/>
        <v>0</v>
      </c>
      <c r="DC825" s="71">
        <f t="shared" si="466"/>
        <v>0</v>
      </c>
      <c r="DD825" s="71"/>
      <c r="DE825" s="71"/>
      <c r="DF825" s="71"/>
      <c r="DG825" s="190">
        <f t="shared" si="467"/>
        <v>0</v>
      </c>
      <c r="DH825" s="71">
        <f t="shared" si="468"/>
        <v>0</v>
      </c>
      <c r="DI825" s="71"/>
      <c r="DJ825" s="71"/>
      <c r="DK825" s="71"/>
      <c r="DL825" s="71"/>
      <c r="DM825" s="71"/>
      <c r="DN825" s="71"/>
      <c r="DO825" s="71"/>
      <c r="DP825" s="71"/>
      <c r="DQ825" s="71"/>
      <c r="DR825" s="71"/>
      <c r="DS825" s="71"/>
      <c r="DT825" s="71"/>
      <c r="DU825" s="71"/>
      <c r="DV825" s="71"/>
      <c r="DW825" s="71"/>
      <c r="DX825" s="71"/>
      <c r="DY825" s="71"/>
      <c r="DZ825" s="71"/>
      <c r="EA825" s="71"/>
      <c r="EB825" s="71"/>
      <c r="EC825" s="71"/>
      <c r="ED825" s="71"/>
      <c r="EE825" s="71"/>
      <c r="EF825" s="71"/>
      <c r="EG825" s="71"/>
      <c r="EH825" s="71"/>
      <c r="EI825" s="74"/>
      <c r="EJ825" s="74"/>
      <c r="EK825" s="74"/>
      <c r="EL825" s="74"/>
      <c r="EM825" s="74"/>
      <c r="EN825" s="74"/>
      <c r="EO825" s="74"/>
      <c r="EP825" s="74"/>
      <c r="EQ825" s="74"/>
      <c r="ER825" s="74"/>
      <c r="ES825" s="74"/>
      <c r="ET825" s="74"/>
      <c r="EU825" s="74"/>
      <c r="EV825" s="74"/>
      <c r="EW825" s="74"/>
      <c r="EX825" s="74"/>
      <c r="EY825" s="74"/>
      <c r="EZ825" s="74"/>
      <c r="FA825" s="74"/>
      <c r="FB825" s="74"/>
    </row>
    <row r="826" spans="2:158" s="78" customFormat="1" ht="24.75" customHeight="1">
      <c r="B826" s="137" t="s">
        <v>523</v>
      </c>
      <c r="C826" s="91" t="s">
        <v>524</v>
      </c>
      <c r="D826" s="79"/>
      <c r="E826" s="79"/>
      <c r="F826" s="79"/>
      <c r="G826" s="79"/>
      <c r="H826" s="79"/>
      <c r="I826" s="79"/>
      <c r="J826" s="79"/>
      <c r="K826" s="79"/>
      <c r="L826" s="79"/>
      <c r="M826" s="79"/>
      <c r="N826" s="79"/>
      <c r="O826" s="80"/>
      <c r="P826" s="79"/>
      <c r="Q826" s="79"/>
      <c r="R826" s="79"/>
      <c r="S826" s="79"/>
      <c r="T826" s="79"/>
      <c r="U826" s="79"/>
      <c r="V826" s="79"/>
      <c r="W826" s="79"/>
      <c r="X826" s="79"/>
      <c r="Y826" s="81"/>
      <c r="Z826" s="81"/>
      <c r="AA826" s="81"/>
      <c r="AB826" s="81"/>
      <c r="AC826" s="81"/>
      <c r="AD826" s="81"/>
      <c r="AE826" s="81"/>
      <c r="AF826" s="447">
        <f t="shared" si="486"/>
        <v>0</v>
      </c>
      <c r="AG826" s="79"/>
      <c r="AH826" s="79"/>
      <c r="AI826" s="79"/>
      <c r="AJ826" s="79"/>
      <c r="AK826" s="79"/>
      <c r="AL826" s="79"/>
      <c r="AM826" s="79"/>
      <c r="AN826" s="79"/>
      <c r="AO826" s="79"/>
      <c r="AP826" s="79"/>
      <c r="AQ826" s="79"/>
      <c r="AR826" s="79"/>
      <c r="AS826" s="447">
        <f t="shared" si="490"/>
        <v>0</v>
      </c>
      <c r="AT826" s="455"/>
      <c r="AU826" s="450">
        <f>SUM(AV826:AX826)</f>
        <v>0</v>
      </c>
      <c r="AV826" s="79"/>
      <c r="AW826" s="79"/>
      <c r="AX826" s="79"/>
      <c r="AY826" s="455"/>
      <c r="AZ826" s="79"/>
      <c r="BA826" s="455"/>
      <c r="BB826" s="447">
        <f t="shared" si="461"/>
        <v>0</v>
      </c>
      <c r="BC826" s="79"/>
      <c r="BD826" s="79"/>
      <c r="BE826" s="79"/>
      <c r="BF826" s="79"/>
      <c r="BG826" s="455"/>
      <c r="BH826" s="455"/>
      <c r="BI826" s="455"/>
      <c r="BJ826" s="455"/>
      <c r="BK826" s="455"/>
      <c r="BL826" s="450">
        <f t="shared" ref="BL826:BL1053" si="492">SUM(BM826:BP826)</f>
        <v>0</v>
      </c>
      <c r="BM826" s="79"/>
      <c r="BN826" s="79"/>
      <c r="BO826" s="79"/>
      <c r="BP826" s="79"/>
      <c r="BQ826" s="455"/>
      <c r="BR826" s="79"/>
      <c r="BS826" s="79"/>
      <c r="BT826" s="79"/>
      <c r="BU826" s="79"/>
      <c r="BV826" s="79"/>
      <c r="BW826" s="79"/>
      <c r="BX826" s="79"/>
      <c r="BY826" s="79"/>
      <c r="BZ826" s="79"/>
      <c r="CA826" s="79"/>
      <c r="CB826" s="79"/>
      <c r="CC826" s="79"/>
      <c r="CD826" s="79"/>
      <c r="CE826" s="79"/>
      <c r="CF826" s="79"/>
      <c r="CG826" s="79"/>
      <c r="CH826" s="79"/>
      <c r="CI826" s="79"/>
      <c r="CJ826" s="79"/>
      <c r="CK826" s="79"/>
      <c r="CL826" s="79"/>
      <c r="CM826" s="79"/>
      <c r="CN826" s="79"/>
      <c r="CO826" s="79"/>
      <c r="CP826" s="188">
        <f t="shared" si="471"/>
        <v>0</v>
      </c>
      <c r="CQ826" s="79"/>
      <c r="CR826" s="79"/>
      <c r="CS826" s="79"/>
      <c r="CT826" s="79"/>
      <c r="CU826" s="79"/>
      <c r="CV826" s="79"/>
      <c r="CW826" s="79"/>
      <c r="CX826" s="79"/>
      <c r="CY826" s="79"/>
      <c r="CZ826" s="79"/>
      <c r="DA826" s="79"/>
      <c r="DB826" s="188">
        <f t="shared" si="472"/>
        <v>0</v>
      </c>
      <c r="DC826" s="38">
        <f t="shared" ref="DC826:DC889" si="493">SUM(CO826,CN826)</f>
        <v>0</v>
      </c>
      <c r="DD826" s="79"/>
      <c r="DE826" s="79"/>
      <c r="DF826" s="79"/>
      <c r="DG826" s="188">
        <f t="shared" ref="DG826:DG889" si="494">SUM(DB826,DF826)</f>
        <v>0</v>
      </c>
      <c r="DH826" s="38">
        <f t="shared" ref="DH826:DH889" si="495">SUM(DC826)</f>
        <v>0</v>
      </c>
      <c r="DI826" s="79"/>
      <c r="DJ826" s="79"/>
      <c r="DK826" s="79"/>
      <c r="DL826" s="79"/>
      <c r="DM826" s="79"/>
      <c r="DN826" s="79"/>
      <c r="DO826" s="79"/>
      <c r="DP826" s="79"/>
      <c r="DQ826" s="79"/>
      <c r="DR826" s="79"/>
      <c r="DS826" s="79"/>
      <c r="DT826" s="79"/>
      <c r="DU826" s="79"/>
      <c r="DV826" s="79"/>
      <c r="DW826" s="79"/>
      <c r="DX826" s="79"/>
      <c r="DY826" s="79"/>
      <c r="DZ826" s="79"/>
      <c r="EA826" s="79"/>
      <c r="EB826" s="79"/>
      <c r="EC826" s="79"/>
      <c r="ED826" s="79"/>
      <c r="EE826" s="79"/>
      <c r="EF826" s="79"/>
      <c r="EG826" s="79"/>
      <c r="EH826" s="79"/>
      <c r="EI826" s="82"/>
      <c r="EJ826" s="82"/>
      <c r="EK826" s="82"/>
      <c r="EL826" s="82"/>
      <c r="EM826" s="82"/>
      <c r="EN826" s="82"/>
      <c r="EO826" s="82"/>
      <c r="EP826" s="82"/>
      <c r="EQ826" s="82"/>
      <c r="ER826" s="82"/>
      <c r="ES826" s="82"/>
      <c r="ET826" s="82"/>
      <c r="EU826" s="82"/>
      <c r="EV826" s="82"/>
      <c r="EW826" s="82"/>
      <c r="EX826" s="82"/>
      <c r="EY826" s="82"/>
      <c r="EZ826" s="82"/>
      <c r="FA826" s="82"/>
      <c r="FB826" s="82"/>
    </row>
    <row r="827" spans="2:158" s="78" customFormat="1" ht="21" customHeight="1">
      <c r="B827" s="772" t="s">
        <v>525</v>
      </c>
      <c r="C827" s="723" t="s">
        <v>526</v>
      </c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0"/>
      <c r="P827" s="79"/>
      <c r="Q827" s="79"/>
      <c r="R827" s="79"/>
      <c r="S827" s="79"/>
      <c r="T827" s="79"/>
      <c r="U827" s="79"/>
      <c r="V827" s="79"/>
      <c r="W827" s="79"/>
      <c r="X827" s="79"/>
      <c r="Y827" s="81">
        <v>22</v>
      </c>
      <c r="Z827" s="81"/>
      <c r="AA827" s="81"/>
      <c r="AB827" s="81"/>
      <c r="AC827" s="81"/>
      <c r="AD827" s="81"/>
      <c r="AE827" s="81"/>
      <c r="AF827" s="447">
        <f>SUM(AS827:AU827,AY827,BA827:BB827,BG827:BL827)</f>
        <v>8.3999999999999986</v>
      </c>
      <c r="AG827" s="79">
        <v>3.6</v>
      </c>
      <c r="AH827" s="79"/>
      <c r="AI827" s="79"/>
      <c r="AJ827" s="79"/>
      <c r="AK827" s="79">
        <v>1.6</v>
      </c>
      <c r="AL827" s="79"/>
      <c r="AM827" s="79"/>
      <c r="AN827" s="79"/>
      <c r="AO827" s="79">
        <v>2.4</v>
      </c>
      <c r="AP827" s="79">
        <v>0.6</v>
      </c>
      <c r="AQ827" s="79">
        <v>0.5</v>
      </c>
      <c r="AR827" s="79"/>
      <c r="AS827" s="447">
        <f t="shared" si="490"/>
        <v>7.6</v>
      </c>
      <c r="AT827" s="455"/>
      <c r="AU827" s="450">
        <f>SUM(AV827:AX827)</f>
        <v>0</v>
      </c>
      <c r="AV827" s="79"/>
      <c r="AW827" s="79"/>
      <c r="AX827" s="79"/>
      <c r="AY827" s="455">
        <v>0.1</v>
      </c>
      <c r="AZ827" s="79"/>
      <c r="BA827" s="455"/>
      <c r="BB827" s="447">
        <f>SUM(BF827,BC827:BD827)</f>
        <v>0</v>
      </c>
      <c r="BC827" s="79"/>
      <c r="BD827" s="79"/>
      <c r="BE827" s="79"/>
      <c r="BF827" s="79"/>
      <c r="BG827" s="455"/>
      <c r="BH827" s="455">
        <v>0.1</v>
      </c>
      <c r="BI827" s="455"/>
      <c r="BJ827" s="455">
        <v>0.1</v>
      </c>
      <c r="BK827" s="455"/>
      <c r="BL827" s="450">
        <f>SUM(BM827:BP827)</f>
        <v>0.5</v>
      </c>
      <c r="BM827" s="79"/>
      <c r="BN827" s="79"/>
      <c r="BO827" s="79"/>
      <c r="BP827" s="79">
        <v>0.5</v>
      </c>
      <c r="BQ827" s="455">
        <f>SUM(AT827,AU827,AY827,BA827,BB827,BG827,BH827,BI827,BJ827,BK827,BL827)</f>
        <v>0.8</v>
      </c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  <c r="CH827" s="79"/>
      <c r="CI827" s="79"/>
      <c r="CJ827" s="79"/>
      <c r="CK827" s="79"/>
      <c r="CL827" s="79"/>
      <c r="CM827" s="79"/>
      <c r="CN827" s="79"/>
      <c r="CO827" s="79"/>
      <c r="CP827" s="188">
        <f t="shared" ref="CP827:CP890" si="496">SUM(CM827,CK827,CO827)</f>
        <v>0</v>
      </c>
      <c r="CQ827" s="79"/>
      <c r="CR827" s="79"/>
      <c r="CS827" s="79"/>
      <c r="CT827" s="79"/>
      <c r="CU827" s="79"/>
      <c r="CV827" s="79"/>
      <c r="CW827" s="79"/>
      <c r="CX827" s="79"/>
      <c r="CY827" s="79"/>
      <c r="CZ827" s="79"/>
      <c r="DA827" s="79"/>
      <c r="DB827" s="188">
        <f t="shared" si="472"/>
        <v>0</v>
      </c>
      <c r="DC827" s="38">
        <f t="shared" si="493"/>
        <v>0</v>
      </c>
      <c r="DD827" s="79"/>
      <c r="DE827" s="79"/>
      <c r="DF827" s="79"/>
      <c r="DG827" s="188">
        <f t="shared" si="494"/>
        <v>0</v>
      </c>
      <c r="DH827" s="38">
        <f t="shared" si="495"/>
        <v>0</v>
      </c>
      <c r="DI827" s="79"/>
      <c r="DJ827" s="79"/>
      <c r="DK827" s="79"/>
      <c r="DL827" s="79"/>
      <c r="DM827" s="79"/>
      <c r="DN827" s="79"/>
      <c r="DO827" s="79"/>
      <c r="DP827" s="79"/>
      <c r="DQ827" s="79"/>
      <c r="DR827" s="79"/>
      <c r="DS827" s="79"/>
      <c r="DT827" s="79"/>
      <c r="DU827" s="79"/>
      <c r="DV827" s="79"/>
      <c r="DW827" s="79"/>
      <c r="DX827" s="79"/>
      <c r="DY827" s="79"/>
      <c r="DZ827" s="79"/>
      <c r="EA827" s="79"/>
      <c r="EB827" s="79"/>
      <c r="EC827" s="79"/>
      <c r="ED827" s="79"/>
      <c r="EE827" s="79"/>
      <c r="EF827" s="79"/>
      <c r="EG827" s="79"/>
      <c r="EH827" s="79"/>
      <c r="EI827" s="82"/>
      <c r="EJ827" s="82"/>
      <c r="EK827" s="82"/>
      <c r="EL827" s="82"/>
      <c r="EM827" s="82"/>
      <c r="EN827" s="82"/>
      <c r="EO827" s="82"/>
      <c r="EP827" s="82"/>
      <c r="EQ827" s="82"/>
      <c r="ER827" s="82"/>
      <c r="ES827" s="82"/>
      <c r="ET827" s="82"/>
      <c r="EU827" s="82"/>
      <c r="EV827" s="82"/>
      <c r="EW827" s="82"/>
      <c r="EX827" s="82"/>
      <c r="EY827" s="82"/>
      <c r="EZ827" s="82"/>
      <c r="FA827" s="82"/>
      <c r="FB827" s="82"/>
    </row>
    <row r="828" spans="2:158" s="78" customFormat="1">
      <c r="B828" s="773"/>
      <c r="C828" s="724"/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0"/>
      <c r="P828" s="79"/>
      <c r="Q828" s="79"/>
      <c r="R828" s="79"/>
      <c r="S828" s="79"/>
      <c r="T828" s="79"/>
      <c r="U828" s="79"/>
      <c r="V828" s="79"/>
      <c r="W828" s="79"/>
      <c r="X828" s="79"/>
      <c r="Y828" s="81">
        <f>SUM(Y829:Y842)</f>
        <v>22</v>
      </c>
      <c r="Z828" s="81"/>
      <c r="AA828" s="81"/>
      <c r="AB828" s="81"/>
      <c r="AC828" s="81"/>
      <c r="AD828" s="81"/>
      <c r="AE828" s="81"/>
      <c r="AF828" s="447">
        <f t="shared" si="486"/>
        <v>8353</v>
      </c>
      <c r="AG828" s="81">
        <f t="shared" ref="AG828:AR828" si="497">SUM(AG829:AG842)</f>
        <v>3606</v>
      </c>
      <c r="AH828" s="81">
        <f t="shared" si="497"/>
        <v>3</v>
      </c>
      <c r="AI828" s="81">
        <f t="shared" si="497"/>
        <v>3</v>
      </c>
      <c r="AJ828" s="81">
        <f t="shared" si="497"/>
        <v>0</v>
      </c>
      <c r="AK828" s="81">
        <f t="shared" si="497"/>
        <v>1627</v>
      </c>
      <c r="AL828" s="81">
        <f t="shared" si="497"/>
        <v>0</v>
      </c>
      <c r="AM828" s="81">
        <f t="shared" si="497"/>
        <v>0</v>
      </c>
      <c r="AN828" s="81">
        <f t="shared" si="497"/>
        <v>0</v>
      </c>
      <c r="AO828" s="81">
        <f t="shared" si="497"/>
        <v>2361</v>
      </c>
      <c r="AP828" s="81">
        <f t="shared" si="497"/>
        <v>576</v>
      </c>
      <c r="AQ828" s="81">
        <f t="shared" si="497"/>
        <v>515</v>
      </c>
      <c r="AR828" s="81">
        <f t="shared" si="497"/>
        <v>0</v>
      </c>
      <c r="AS828" s="447">
        <f t="shared" si="490"/>
        <v>7597</v>
      </c>
      <c r="AT828" s="450">
        <f t="shared" ref="AT828:BA828" si="498">SUM(AT829:AT842)</f>
        <v>0</v>
      </c>
      <c r="AU828" s="450">
        <f t="shared" si="498"/>
        <v>0</v>
      </c>
      <c r="AV828" s="81">
        <f t="shared" si="498"/>
        <v>0</v>
      </c>
      <c r="AW828" s="81">
        <f t="shared" si="498"/>
        <v>0</v>
      </c>
      <c r="AX828" s="81">
        <f t="shared" si="498"/>
        <v>0</v>
      </c>
      <c r="AY828" s="450">
        <f t="shared" si="498"/>
        <v>86</v>
      </c>
      <c r="AZ828" s="81">
        <f t="shared" si="498"/>
        <v>40</v>
      </c>
      <c r="BA828" s="450">
        <f t="shared" si="498"/>
        <v>10</v>
      </c>
      <c r="BB828" s="447">
        <f>SUM(BF828,BC828:BD828)</f>
        <v>54</v>
      </c>
      <c r="BC828" s="81">
        <f t="shared" ref="BC828:BK828" si="499">SUM(BC829:BC842)</f>
        <v>23</v>
      </c>
      <c r="BD828" s="81">
        <f t="shared" si="499"/>
        <v>31</v>
      </c>
      <c r="BE828" s="81">
        <f t="shared" si="499"/>
        <v>28</v>
      </c>
      <c r="BF828" s="81">
        <f t="shared" si="499"/>
        <v>0</v>
      </c>
      <c r="BG828" s="450">
        <f t="shared" si="499"/>
        <v>0</v>
      </c>
      <c r="BH828" s="450">
        <f t="shared" si="499"/>
        <v>62</v>
      </c>
      <c r="BI828" s="450">
        <f t="shared" si="499"/>
        <v>0</v>
      </c>
      <c r="BJ828" s="450">
        <f t="shared" si="499"/>
        <v>72</v>
      </c>
      <c r="BK828" s="450">
        <f t="shared" si="499"/>
        <v>0</v>
      </c>
      <c r="BL828" s="450">
        <f>SUM(BM828:BP828)</f>
        <v>472</v>
      </c>
      <c r="BM828" s="81">
        <f>SUM(BM829:BM842)</f>
        <v>0</v>
      </c>
      <c r="BN828" s="81">
        <f>SUM(BN829:BN842)</f>
        <v>0</v>
      </c>
      <c r="BO828" s="81">
        <f>SUM(BO829:BO842)</f>
        <v>0</v>
      </c>
      <c r="BP828" s="81">
        <f>SUM(BP829:BP842)</f>
        <v>472</v>
      </c>
      <c r="BQ828" s="455">
        <f>SUM(AT828,AU828,AY828,BA828,BB828,BG828,BH828,BI828,BJ828,BK828,BL828)</f>
        <v>756</v>
      </c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  <c r="CH828" s="79"/>
      <c r="CI828" s="79"/>
      <c r="CJ828" s="79"/>
      <c r="CK828" s="79"/>
      <c r="CL828" s="79"/>
      <c r="CM828" s="79"/>
      <c r="CN828" s="79"/>
      <c r="CO828" s="79"/>
      <c r="CP828" s="188">
        <f t="shared" si="496"/>
        <v>0</v>
      </c>
      <c r="CQ828" s="79"/>
      <c r="CR828" s="79"/>
      <c r="CS828" s="79"/>
      <c r="CT828" s="79"/>
      <c r="CU828" s="79"/>
      <c r="CV828" s="79"/>
      <c r="CW828" s="79"/>
      <c r="CX828" s="79"/>
      <c r="CY828" s="79"/>
      <c r="CZ828" s="79"/>
      <c r="DA828" s="79"/>
      <c r="DB828" s="188">
        <f t="shared" ref="DB828:DB891" si="500">SUM(CP828,CQ828)</f>
        <v>0</v>
      </c>
      <c r="DC828" s="38">
        <f t="shared" si="493"/>
        <v>0</v>
      </c>
      <c r="DD828" s="79"/>
      <c r="DE828" s="79"/>
      <c r="DF828" s="79"/>
      <c r="DG828" s="188">
        <f t="shared" si="494"/>
        <v>0</v>
      </c>
      <c r="DH828" s="38">
        <f t="shared" si="495"/>
        <v>0</v>
      </c>
      <c r="DI828" s="79"/>
      <c r="DJ828" s="79"/>
      <c r="DK828" s="79"/>
      <c r="DL828" s="79"/>
      <c r="DM828" s="79"/>
      <c r="DN828" s="79"/>
      <c r="DO828" s="79"/>
      <c r="DP828" s="79"/>
      <c r="DQ828" s="79"/>
      <c r="DR828" s="79"/>
      <c r="DS828" s="79"/>
      <c r="DT828" s="79"/>
      <c r="DU828" s="79"/>
      <c r="DV828" s="79"/>
      <c r="DW828" s="79"/>
      <c r="DX828" s="79"/>
      <c r="DY828" s="79"/>
      <c r="DZ828" s="79"/>
      <c r="EA828" s="79"/>
      <c r="EB828" s="79"/>
      <c r="EC828" s="79"/>
      <c r="ED828" s="79"/>
      <c r="EE828" s="79"/>
      <c r="EF828" s="79"/>
      <c r="EG828" s="79"/>
      <c r="EH828" s="79"/>
      <c r="EI828" s="82"/>
      <c r="EJ828" s="82"/>
      <c r="EK828" s="82"/>
      <c r="EL828" s="82"/>
      <c r="EM828" s="82"/>
      <c r="EN828" s="82"/>
      <c r="EO828" s="82"/>
      <c r="EP828" s="82"/>
      <c r="EQ828" s="82"/>
      <c r="ER828" s="82"/>
      <c r="ES828" s="82"/>
      <c r="ET828" s="82"/>
      <c r="EU828" s="82"/>
      <c r="EV828" s="82"/>
      <c r="EW828" s="82"/>
      <c r="EX828" s="82"/>
      <c r="EY828" s="82"/>
      <c r="EZ828" s="82"/>
      <c r="FA828" s="82"/>
      <c r="FB828" s="82"/>
    </row>
    <row r="829" spans="2:158" s="69" customFormat="1">
      <c r="B829" s="76"/>
      <c r="C829" s="77" t="s">
        <v>385</v>
      </c>
      <c r="D829" s="71"/>
      <c r="E829" s="71"/>
      <c r="F829" s="71"/>
      <c r="G829" s="71"/>
      <c r="H829" s="71"/>
      <c r="I829" s="71"/>
      <c r="J829" s="71"/>
      <c r="K829" s="71"/>
      <c r="L829" s="71"/>
      <c r="M829" s="71"/>
      <c r="N829" s="71"/>
      <c r="O829" s="72"/>
      <c r="P829" s="71"/>
      <c r="Q829" s="71"/>
      <c r="R829" s="71"/>
      <c r="S829" s="71"/>
      <c r="T829" s="71"/>
      <c r="U829" s="71"/>
      <c r="V829" s="71"/>
      <c r="W829" s="71"/>
      <c r="X829" s="71"/>
      <c r="Y829" s="73">
        <v>2</v>
      </c>
      <c r="Z829" s="73"/>
      <c r="AA829" s="73"/>
      <c r="AB829" s="73"/>
      <c r="AC829" s="73"/>
      <c r="AD829" s="73"/>
      <c r="AE829" s="73"/>
      <c r="AF829" s="447">
        <f t="shared" si="486"/>
        <v>16</v>
      </c>
      <c r="AG829" s="71"/>
      <c r="AH829" s="71"/>
      <c r="AI829" s="71"/>
      <c r="AJ829" s="71"/>
      <c r="AK829" s="71"/>
      <c r="AL829" s="71"/>
      <c r="AM829" s="71"/>
      <c r="AN829" s="71"/>
      <c r="AO829" s="71">
        <v>10</v>
      </c>
      <c r="AP829" s="71"/>
      <c r="AQ829" s="71">
        <v>10</v>
      </c>
      <c r="AR829" s="71"/>
      <c r="AS829" s="447">
        <f t="shared" si="490"/>
        <v>10</v>
      </c>
      <c r="AT829" s="455"/>
      <c r="AU829" s="450"/>
      <c r="AV829" s="71"/>
      <c r="AW829" s="71"/>
      <c r="AX829" s="71"/>
      <c r="AY829" s="455"/>
      <c r="AZ829" s="71"/>
      <c r="BA829" s="455"/>
      <c r="BB829" s="447">
        <f>SUM(BF829,BC829:BD829)</f>
        <v>0</v>
      </c>
      <c r="BC829" s="71"/>
      <c r="BD829" s="71"/>
      <c r="BE829" s="71"/>
      <c r="BF829" s="71"/>
      <c r="BG829" s="455"/>
      <c r="BH829" s="455"/>
      <c r="BI829" s="455"/>
      <c r="BJ829" s="455">
        <v>6</v>
      </c>
      <c r="BK829" s="455"/>
      <c r="BL829" s="450">
        <f>SUM(BM829:BP829)</f>
        <v>0</v>
      </c>
      <c r="BM829" s="71"/>
      <c r="BN829" s="71"/>
      <c r="BO829" s="71"/>
      <c r="BP829" s="71"/>
      <c r="BQ829" s="455">
        <f t="shared" ref="BQ829:BQ842" si="501">SUM(AT829,AU829,AY829,BA829,BB829,BG829,BH829,BI829,BJ829,BK829,BL829)</f>
        <v>6</v>
      </c>
      <c r="BR829" s="71"/>
      <c r="BS829" s="71"/>
      <c r="BT829" s="71"/>
      <c r="BU829" s="71"/>
      <c r="BV829" s="71"/>
      <c r="BW829" s="71"/>
      <c r="BX829" s="71"/>
      <c r="BY829" s="71"/>
      <c r="BZ829" s="71"/>
      <c r="CA829" s="71"/>
      <c r="CB829" s="71"/>
      <c r="CC829" s="71"/>
      <c r="CD829" s="71"/>
      <c r="CE829" s="71"/>
      <c r="CF829" s="71"/>
      <c r="CG829" s="71"/>
      <c r="CH829" s="71"/>
      <c r="CI829" s="71"/>
      <c r="CJ829" s="71"/>
      <c r="CK829" s="71"/>
      <c r="CL829" s="71"/>
      <c r="CM829" s="71"/>
      <c r="CN829" s="71"/>
      <c r="CO829" s="71"/>
      <c r="CP829" s="190">
        <f t="shared" si="496"/>
        <v>0</v>
      </c>
      <c r="CQ829" s="71"/>
      <c r="CR829" s="71"/>
      <c r="CS829" s="71"/>
      <c r="CT829" s="71"/>
      <c r="CU829" s="71"/>
      <c r="CV829" s="71"/>
      <c r="CW829" s="71"/>
      <c r="CX829" s="71"/>
      <c r="CY829" s="71"/>
      <c r="CZ829" s="71"/>
      <c r="DA829" s="71"/>
      <c r="DB829" s="190">
        <f t="shared" si="500"/>
        <v>0</v>
      </c>
      <c r="DC829" s="71">
        <f t="shared" si="493"/>
        <v>0</v>
      </c>
      <c r="DD829" s="71"/>
      <c r="DE829" s="71"/>
      <c r="DF829" s="71"/>
      <c r="DG829" s="190">
        <f t="shared" si="494"/>
        <v>0</v>
      </c>
      <c r="DH829" s="71">
        <f t="shared" si="495"/>
        <v>0</v>
      </c>
      <c r="DI829" s="71"/>
      <c r="DJ829" s="71"/>
      <c r="DK829" s="71"/>
      <c r="DL829" s="71"/>
      <c r="DM829" s="71"/>
      <c r="DN829" s="71"/>
      <c r="DO829" s="71"/>
      <c r="DP829" s="71"/>
      <c r="DQ829" s="71"/>
      <c r="DR829" s="71"/>
      <c r="DS829" s="71"/>
      <c r="DT829" s="71"/>
      <c r="DU829" s="71"/>
      <c r="DV829" s="71"/>
      <c r="DW829" s="71"/>
      <c r="DX829" s="71"/>
      <c r="DY829" s="71"/>
      <c r="DZ829" s="71"/>
      <c r="EA829" s="71"/>
      <c r="EB829" s="71"/>
      <c r="EC829" s="71"/>
      <c r="ED829" s="71"/>
      <c r="EE829" s="71"/>
      <c r="EF829" s="71"/>
      <c r="EG829" s="71"/>
      <c r="EH829" s="71"/>
      <c r="EI829" s="74"/>
      <c r="EJ829" s="74"/>
      <c r="EK829" s="74"/>
      <c r="EL829" s="74"/>
      <c r="EM829" s="74"/>
      <c r="EN829" s="74"/>
      <c r="EO829" s="74"/>
      <c r="EP829" s="74"/>
      <c r="EQ829" s="74"/>
      <c r="ER829" s="74"/>
      <c r="ES829" s="74"/>
      <c r="ET829" s="74"/>
      <c r="EU829" s="74"/>
      <c r="EV829" s="74"/>
      <c r="EW829" s="74"/>
      <c r="EX829" s="74"/>
      <c r="EY829" s="74"/>
      <c r="EZ829" s="74"/>
      <c r="FA829" s="74"/>
      <c r="FB829" s="74"/>
    </row>
    <row r="830" spans="2:158" s="69" customFormat="1">
      <c r="B830" s="76"/>
      <c r="C830" s="77" t="s">
        <v>386</v>
      </c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2"/>
      <c r="P830" s="71"/>
      <c r="Q830" s="71"/>
      <c r="R830" s="71"/>
      <c r="S830" s="71"/>
      <c r="T830" s="71"/>
      <c r="U830" s="71"/>
      <c r="V830" s="71"/>
      <c r="W830" s="71"/>
      <c r="X830" s="71"/>
      <c r="Y830" s="73">
        <v>1</v>
      </c>
      <c r="Z830" s="73"/>
      <c r="AA830" s="73"/>
      <c r="AB830" s="73"/>
      <c r="AC830" s="73"/>
      <c r="AD830" s="73"/>
      <c r="AE830" s="73"/>
      <c r="AF830" s="447">
        <f t="shared" si="486"/>
        <v>2542</v>
      </c>
      <c r="AG830" s="71">
        <v>252</v>
      </c>
      <c r="AH830" s="71"/>
      <c r="AI830" s="71"/>
      <c r="AJ830" s="71"/>
      <c r="AK830" s="71">
        <v>1319</v>
      </c>
      <c r="AL830" s="71"/>
      <c r="AM830" s="71"/>
      <c r="AN830" s="71"/>
      <c r="AO830" s="71">
        <v>731</v>
      </c>
      <c r="AP830" s="71">
        <v>251</v>
      </c>
      <c r="AQ830" s="71">
        <v>415</v>
      </c>
      <c r="AR830" s="71"/>
      <c r="AS830" s="447">
        <f t="shared" si="490"/>
        <v>2302</v>
      </c>
      <c r="AT830" s="455"/>
      <c r="AU830" s="450"/>
      <c r="AV830" s="71"/>
      <c r="AW830" s="71"/>
      <c r="AX830" s="71"/>
      <c r="AY830" s="455">
        <v>35</v>
      </c>
      <c r="AZ830" s="71">
        <v>35</v>
      </c>
      <c r="BA830" s="455"/>
      <c r="BB830" s="447">
        <f>SUM(BF830,BC830:BD830)</f>
        <v>1</v>
      </c>
      <c r="BC830" s="71">
        <v>1</v>
      </c>
      <c r="BD830" s="71"/>
      <c r="BE830" s="71"/>
      <c r="BF830" s="71"/>
      <c r="BG830" s="455"/>
      <c r="BH830" s="455">
        <v>57</v>
      </c>
      <c r="BI830" s="455"/>
      <c r="BJ830" s="455">
        <v>19</v>
      </c>
      <c r="BK830" s="455"/>
      <c r="BL830" s="450">
        <f>SUM(BM830:BP831)</f>
        <v>128</v>
      </c>
      <c r="BM830" s="71"/>
      <c r="BN830" s="71"/>
      <c r="BO830" s="71"/>
      <c r="BP830" s="71">
        <v>128</v>
      </c>
      <c r="BQ830" s="455">
        <f>SUM(AT830,AU830,AY830,BA830,BB830,BG830,BH830,BI830,BJ830,BK830,BL830)</f>
        <v>240</v>
      </c>
      <c r="BR830" s="71"/>
      <c r="BS830" s="71"/>
      <c r="BT830" s="71"/>
      <c r="BU830" s="71"/>
      <c r="BV830" s="71"/>
      <c r="BW830" s="71"/>
      <c r="BX830" s="71"/>
      <c r="BY830" s="71"/>
      <c r="BZ830" s="71"/>
      <c r="CA830" s="71"/>
      <c r="CB830" s="71"/>
      <c r="CC830" s="71"/>
      <c r="CD830" s="71"/>
      <c r="CE830" s="71"/>
      <c r="CF830" s="71"/>
      <c r="CG830" s="71"/>
      <c r="CH830" s="71"/>
      <c r="CI830" s="71"/>
      <c r="CJ830" s="71"/>
      <c r="CK830" s="71"/>
      <c r="CL830" s="71"/>
      <c r="CM830" s="71"/>
      <c r="CN830" s="71"/>
      <c r="CO830" s="71"/>
      <c r="CP830" s="190">
        <f t="shared" si="496"/>
        <v>0</v>
      </c>
      <c r="CQ830" s="71"/>
      <c r="CR830" s="71"/>
      <c r="CS830" s="71"/>
      <c r="CT830" s="71"/>
      <c r="CU830" s="71"/>
      <c r="CV830" s="71"/>
      <c r="CW830" s="71"/>
      <c r="CX830" s="71"/>
      <c r="CY830" s="71"/>
      <c r="CZ830" s="71"/>
      <c r="DA830" s="71"/>
      <c r="DB830" s="190">
        <f t="shared" si="500"/>
        <v>0</v>
      </c>
      <c r="DC830" s="71">
        <f t="shared" si="493"/>
        <v>0</v>
      </c>
      <c r="DD830" s="71"/>
      <c r="DE830" s="71"/>
      <c r="DF830" s="71"/>
      <c r="DG830" s="190">
        <f t="shared" si="494"/>
        <v>0</v>
      </c>
      <c r="DH830" s="71">
        <f t="shared" si="495"/>
        <v>0</v>
      </c>
      <c r="DI830" s="71"/>
      <c r="DJ830" s="71"/>
      <c r="DK830" s="71"/>
      <c r="DL830" s="71"/>
      <c r="DM830" s="71"/>
      <c r="DN830" s="71"/>
      <c r="DO830" s="71"/>
      <c r="DP830" s="71"/>
      <c r="DQ830" s="71"/>
      <c r="DR830" s="71"/>
      <c r="DS830" s="71"/>
      <c r="DT830" s="71"/>
      <c r="DU830" s="71"/>
      <c r="DV830" s="71"/>
      <c r="DW830" s="71"/>
      <c r="DX830" s="71"/>
      <c r="DY830" s="71"/>
      <c r="DZ830" s="71"/>
      <c r="EA830" s="71"/>
      <c r="EB830" s="71"/>
      <c r="EC830" s="71"/>
      <c r="ED830" s="71"/>
      <c r="EE830" s="71"/>
      <c r="EF830" s="71"/>
      <c r="EG830" s="71"/>
      <c r="EH830" s="71"/>
      <c r="EI830" s="74"/>
      <c r="EJ830" s="74"/>
      <c r="EK830" s="74"/>
      <c r="EL830" s="74"/>
      <c r="EM830" s="74"/>
      <c r="EN830" s="74"/>
      <c r="EO830" s="74"/>
      <c r="EP830" s="74"/>
      <c r="EQ830" s="74"/>
      <c r="ER830" s="74"/>
      <c r="ES830" s="74"/>
      <c r="ET830" s="74"/>
      <c r="EU830" s="74"/>
      <c r="EV830" s="74"/>
      <c r="EW830" s="74"/>
      <c r="EX830" s="74"/>
      <c r="EY830" s="74"/>
      <c r="EZ830" s="74"/>
      <c r="FA830" s="74"/>
      <c r="FB830" s="74"/>
    </row>
    <row r="831" spans="2:158" s="69" customFormat="1">
      <c r="B831" s="76"/>
      <c r="C831" s="77" t="s">
        <v>387</v>
      </c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2"/>
      <c r="P831" s="71"/>
      <c r="Q831" s="71"/>
      <c r="R831" s="71"/>
      <c r="S831" s="71"/>
      <c r="T831" s="71"/>
      <c r="U831" s="71"/>
      <c r="V831" s="71"/>
      <c r="W831" s="71"/>
      <c r="X831" s="71"/>
      <c r="Y831" s="73"/>
      <c r="Z831" s="73"/>
      <c r="AA831" s="73"/>
      <c r="AB831" s="73"/>
      <c r="AC831" s="73"/>
      <c r="AD831" s="73"/>
      <c r="AE831" s="73"/>
      <c r="AF831" s="447">
        <f t="shared" si="486"/>
        <v>0</v>
      </c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447">
        <f t="shared" si="490"/>
        <v>0</v>
      </c>
      <c r="AT831" s="455"/>
      <c r="AU831" s="450"/>
      <c r="AV831" s="71"/>
      <c r="AW831" s="71"/>
      <c r="AX831" s="71"/>
      <c r="AY831" s="455"/>
      <c r="AZ831" s="71"/>
      <c r="BA831" s="455"/>
      <c r="BB831" s="447"/>
      <c r="BC831" s="71"/>
      <c r="BD831" s="71"/>
      <c r="BE831" s="71"/>
      <c r="BF831" s="71"/>
      <c r="BG831" s="455"/>
      <c r="BH831" s="455"/>
      <c r="BI831" s="455"/>
      <c r="BJ831" s="455"/>
      <c r="BK831" s="455"/>
      <c r="BL831" s="450"/>
      <c r="BM831" s="71"/>
      <c r="BN831" s="71"/>
      <c r="BO831" s="71"/>
      <c r="BP831" s="71"/>
      <c r="BQ831" s="455">
        <f t="shared" si="501"/>
        <v>0</v>
      </c>
      <c r="BR831" s="71"/>
      <c r="BS831" s="71"/>
      <c r="BT831" s="71"/>
      <c r="BU831" s="71"/>
      <c r="BV831" s="71"/>
      <c r="BW831" s="71"/>
      <c r="BX831" s="71"/>
      <c r="BY831" s="71"/>
      <c r="BZ831" s="71"/>
      <c r="CA831" s="71"/>
      <c r="CB831" s="71"/>
      <c r="CC831" s="71"/>
      <c r="CD831" s="71"/>
      <c r="CE831" s="71"/>
      <c r="CF831" s="71"/>
      <c r="CG831" s="71"/>
      <c r="CH831" s="71"/>
      <c r="CI831" s="71"/>
      <c r="CJ831" s="71"/>
      <c r="CK831" s="71"/>
      <c r="CL831" s="71"/>
      <c r="CM831" s="71"/>
      <c r="CN831" s="71"/>
      <c r="CO831" s="71"/>
      <c r="CP831" s="190">
        <f t="shared" si="496"/>
        <v>0</v>
      </c>
      <c r="CQ831" s="71"/>
      <c r="CR831" s="71"/>
      <c r="CS831" s="71"/>
      <c r="CT831" s="71"/>
      <c r="CU831" s="71"/>
      <c r="CV831" s="71"/>
      <c r="CW831" s="71"/>
      <c r="CX831" s="71"/>
      <c r="CY831" s="71"/>
      <c r="CZ831" s="71"/>
      <c r="DA831" s="71"/>
      <c r="DB831" s="190">
        <f t="shared" si="500"/>
        <v>0</v>
      </c>
      <c r="DC831" s="71">
        <f t="shared" si="493"/>
        <v>0</v>
      </c>
      <c r="DD831" s="71"/>
      <c r="DE831" s="71"/>
      <c r="DF831" s="71"/>
      <c r="DG831" s="190">
        <f t="shared" si="494"/>
        <v>0</v>
      </c>
      <c r="DH831" s="71">
        <f t="shared" si="495"/>
        <v>0</v>
      </c>
      <c r="DI831" s="71"/>
      <c r="DJ831" s="71"/>
      <c r="DK831" s="71"/>
      <c r="DL831" s="71"/>
      <c r="DM831" s="71"/>
      <c r="DN831" s="71"/>
      <c r="DO831" s="71"/>
      <c r="DP831" s="71"/>
      <c r="DQ831" s="71"/>
      <c r="DR831" s="71"/>
      <c r="DS831" s="71"/>
      <c r="DT831" s="71"/>
      <c r="DU831" s="71"/>
      <c r="DV831" s="71"/>
      <c r="DW831" s="71"/>
      <c r="DX831" s="71"/>
      <c r="DY831" s="71"/>
      <c r="DZ831" s="71"/>
      <c r="EA831" s="71"/>
      <c r="EB831" s="71"/>
      <c r="EC831" s="71"/>
      <c r="ED831" s="71"/>
      <c r="EE831" s="71"/>
      <c r="EF831" s="71"/>
      <c r="EG831" s="71"/>
      <c r="EH831" s="71"/>
      <c r="EI831" s="74"/>
      <c r="EJ831" s="74"/>
      <c r="EK831" s="74"/>
      <c r="EL831" s="74"/>
      <c r="EM831" s="74"/>
      <c r="EN831" s="74"/>
      <c r="EO831" s="74"/>
      <c r="EP831" s="74"/>
      <c r="EQ831" s="74"/>
      <c r="ER831" s="74"/>
      <c r="ES831" s="74"/>
      <c r="ET831" s="74"/>
      <c r="EU831" s="74"/>
      <c r="EV831" s="74"/>
      <c r="EW831" s="74"/>
      <c r="EX831" s="74"/>
      <c r="EY831" s="74"/>
      <c r="EZ831" s="74"/>
      <c r="FA831" s="74"/>
      <c r="FB831" s="74"/>
    </row>
    <row r="832" spans="2:158" s="69" customFormat="1">
      <c r="B832" s="76"/>
      <c r="C832" s="77" t="s">
        <v>388</v>
      </c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2"/>
      <c r="P832" s="71"/>
      <c r="Q832" s="71"/>
      <c r="R832" s="71"/>
      <c r="S832" s="71"/>
      <c r="T832" s="71"/>
      <c r="U832" s="71"/>
      <c r="V832" s="71"/>
      <c r="W832" s="71"/>
      <c r="X832" s="71"/>
      <c r="Y832" s="73"/>
      <c r="Z832" s="73"/>
      <c r="AA832" s="73"/>
      <c r="AB832" s="73"/>
      <c r="AC832" s="73"/>
      <c r="AD832" s="73"/>
      <c r="AE832" s="73"/>
      <c r="AF832" s="447">
        <f t="shared" si="486"/>
        <v>0</v>
      </c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447">
        <f t="shared" si="490"/>
        <v>0</v>
      </c>
      <c r="AT832" s="455"/>
      <c r="AU832" s="450"/>
      <c r="AV832" s="71"/>
      <c r="AW832" s="71"/>
      <c r="AX832" s="71"/>
      <c r="AY832" s="455"/>
      <c r="AZ832" s="71"/>
      <c r="BA832" s="455"/>
      <c r="BB832" s="447"/>
      <c r="BC832" s="71"/>
      <c r="BD832" s="71"/>
      <c r="BE832" s="71"/>
      <c r="BF832" s="71"/>
      <c r="BG832" s="455"/>
      <c r="BH832" s="455"/>
      <c r="BI832" s="455"/>
      <c r="BJ832" s="455"/>
      <c r="BK832" s="455"/>
      <c r="BL832" s="450"/>
      <c r="BM832" s="71"/>
      <c r="BN832" s="71"/>
      <c r="BO832" s="71"/>
      <c r="BP832" s="71"/>
      <c r="BQ832" s="455">
        <f t="shared" si="501"/>
        <v>0</v>
      </c>
      <c r="BR832" s="71"/>
      <c r="BS832" s="71"/>
      <c r="BT832" s="71"/>
      <c r="BU832" s="71"/>
      <c r="BV832" s="71"/>
      <c r="BW832" s="71"/>
      <c r="BX832" s="71"/>
      <c r="BY832" s="71"/>
      <c r="BZ832" s="71"/>
      <c r="CA832" s="71"/>
      <c r="CB832" s="71"/>
      <c r="CC832" s="71"/>
      <c r="CD832" s="71"/>
      <c r="CE832" s="71"/>
      <c r="CF832" s="71"/>
      <c r="CG832" s="71"/>
      <c r="CH832" s="71"/>
      <c r="CI832" s="71"/>
      <c r="CJ832" s="71"/>
      <c r="CK832" s="71"/>
      <c r="CL832" s="71"/>
      <c r="CM832" s="71"/>
      <c r="CN832" s="71"/>
      <c r="CO832" s="71"/>
      <c r="CP832" s="190">
        <f t="shared" si="496"/>
        <v>0</v>
      </c>
      <c r="CQ832" s="71"/>
      <c r="CR832" s="71"/>
      <c r="CS832" s="71"/>
      <c r="CT832" s="71"/>
      <c r="CU832" s="71"/>
      <c r="CV832" s="71"/>
      <c r="CW832" s="71"/>
      <c r="CX832" s="71"/>
      <c r="CY832" s="71"/>
      <c r="CZ832" s="71"/>
      <c r="DA832" s="71"/>
      <c r="DB832" s="190">
        <f t="shared" si="500"/>
        <v>0</v>
      </c>
      <c r="DC832" s="71">
        <f t="shared" si="493"/>
        <v>0</v>
      </c>
      <c r="DD832" s="71"/>
      <c r="DE832" s="71"/>
      <c r="DF832" s="71"/>
      <c r="DG832" s="190">
        <f t="shared" si="494"/>
        <v>0</v>
      </c>
      <c r="DH832" s="71">
        <f t="shared" si="495"/>
        <v>0</v>
      </c>
      <c r="DI832" s="71"/>
      <c r="DJ832" s="71"/>
      <c r="DK832" s="71"/>
      <c r="DL832" s="71"/>
      <c r="DM832" s="71"/>
      <c r="DN832" s="71"/>
      <c r="DO832" s="71"/>
      <c r="DP832" s="71"/>
      <c r="DQ832" s="71"/>
      <c r="DR832" s="71"/>
      <c r="DS832" s="71"/>
      <c r="DT832" s="71"/>
      <c r="DU832" s="71"/>
      <c r="DV832" s="71"/>
      <c r="DW832" s="71"/>
      <c r="DX832" s="71"/>
      <c r="DY832" s="71"/>
      <c r="DZ832" s="71"/>
      <c r="EA832" s="71"/>
      <c r="EB832" s="71"/>
      <c r="EC832" s="71"/>
      <c r="ED832" s="71"/>
      <c r="EE832" s="71"/>
      <c r="EF832" s="71"/>
      <c r="EG832" s="71"/>
      <c r="EH832" s="71"/>
      <c r="EI832" s="74"/>
      <c r="EJ832" s="74"/>
      <c r="EK832" s="74"/>
      <c r="EL832" s="74"/>
      <c r="EM832" s="74"/>
      <c r="EN832" s="74"/>
      <c r="EO832" s="74"/>
      <c r="EP832" s="74"/>
      <c r="EQ832" s="74"/>
      <c r="ER832" s="74"/>
      <c r="ES832" s="74"/>
      <c r="ET832" s="74"/>
      <c r="EU832" s="74"/>
      <c r="EV832" s="74"/>
      <c r="EW832" s="74"/>
      <c r="EX832" s="74"/>
      <c r="EY832" s="74"/>
      <c r="EZ832" s="74"/>
      <c r="FA832" s="74"/>
      <c r="FB832" s="74"/>
    </row>
    <row r="833" spans="2:158" s="69" customFormat="1">
      <c r="B833" s="76"/>
      <c r="C833" s="77" t="s">
        <v>389</v>
      </c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2"/>
      <c r="P833" s="71"/>
      <c r="Q833" s="71"/>
      <c r="R833" s="71"/>
      <c r="S833" s="71"/>
      <c r="T833" s="71"/>
      <c r="U833" s="71"/>
      <c r="V833" s="71"/>
      <c r="W833" s="71"/>
      <c r="X833" s="71"/>
      <c r="Y833" s="73">
        <v>1</v>
      </c>
      <c r="Z833" s="73"/>
      <c r="AA833" s="73"/>
      <c r="AB833" s="73"/>
      <c r="AC833" s="73"/>
      <c r="AD833" s="73"/>
      <c r="AE833" s="73"/>
      <c r="AF833" s="447">
        <f t="shared" si="486"/>
        <v>0</v>
      </c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447">
        <f t="shared" si="490"/>
        <v>0</v>
      </c>
      <c r="AT833" s="455"/>
      <c r="AU833" s="450"/>
      <c r="AV833" s="71"/>
      <c r="AW833" s="71"/>
      <c r="AX833" s="71"/>
      <c r="AY833" s="455"/>
      <c r="AZ833" s="71"/>
      <c r="BA833" s="455"/>
      <c r="BB833" s="447"/>
      <c r="BC833" s="71"/>
      <c r="BD833" s="71"/>
      <c r="BE833" s="71"/>
      <c r="BF833" s="71"/>
      <c r="BG833" s="455"/>
      <c r="BH833" s="455"/>
      <c r="BI833" s="455"/>
      <c r="BJ833" s="455"/>
      <c r="BK833" s="455"/>
      <c r="BL833" s="450"/>
      <c r="BM833" s="71"/>
      <c r="BN833" s="71"/>
      <c r="BO833" s="71"/>
      <c r="BP833" s="71"/>
      <c r="BQ833" s="455">
        <f t="shared" si="501"/>
        <v>0</v>
      </c>
      <c r="BR833" s="71"/>
      <c r="BS833" s="71"/>
      <c r="BT833" s="71"/>
      <c r="BU833" s="71"/>
      <c r="BV833" s="71"/>
      <c r="BW833" s="71"/>
      <c r="BX833" s="71"/>
      <c r="BY833" s="71"/>
      <c r="BZ833" s="71"/>
      <c r="CA833" s="71"/>
      <c r="CB833" s="71"/>
      <c r="CC833" s="71"/>
      <c r="CD833" s="71"/>
      <c r="CE833" s="71"/>
      <c r="CF833" s="71"/>
      <c r="CG833" s="71"/>
      <c r="CH833" s="71"/>
      <c r="CI833" s="71"/>
      <c r="CJ833" s="71"/>
      <c r="CK833" s="71"/>
      <c r="CL833" s="71"/>
      <c r="CM833" s="71"/>
      <c r="CN833" s="71"/>
      <c r="CO833" s="71"/>
      <c r="CP833" s="190">
        <f t="shared" si="496"/>
        <v>0</v>
      </c>
      <c r="CQ833" s="71"/>
      <c r="CR833" s="71"/>
      <c r="CS833" s="71"/>
      <c r="CT833" s="71"/>
      <c r="CU833" s="71"/>
      <c r="CV833" s="71"/>
      <c r="CW833" s="71"/>
      <c r="CX833" s="71"/>
      <c r="CY833" s="71"/>
      <c r="CZ833" s="71"/>
      <c r="DA833" s="71"/>
      <c r="DB833" s="190">
        <f t="shared" si="500"/>
        <v>0</v>
      </c>
      <c r="DC833" s="71">
        <f t="shared" si="493"/>
        <v>0</v>
      </c>
      <c r="DD833" s="71"/>
      <c r="DE833" s="71"/>
      <c r="DF833" s="71"/>
      <c r="DG833" s="190">
        <f t="shared" si="494"/>
        <v>0</v>
      </c>
      <c r="DH833" s="71">
        <f t="shared" si="495"/>
        <v>0</v>
      </c>
      <c r="DI833" s="71"/>
      <c r="DJ833" s="71"/>
      <c r="DK833" s="71"/>
      <c r="DL833" s="71"/>
      <c r="DM833" s="71"/>
      <c r="DN833" s="71"/>
      <c r="DO833" s="71"/>
      <c r="DP833" s="71"/>
      <c r="DQ833" s="71"/>
      <c r="DR833" s="71"/>
      <c r="DS833" s="71"/>
      <c r="DT833" s="71"/>
      <c r="DU833" s="71"/>
      <c r="DV833" s="71"/>
      <c r="DW833" s="71"/>
      <c r="DX833" s="71"/>
      <c r="DY833" s="71"/>
      <c r="DZ833" s="71"/>
      <c r="EA833" s="71"/>
      <c r="EB833" s="71"/>
      <c r="EC833" s="71"/>
      <c r="ED833" s="71"/>
      <c r="EE833" s="71"/>
      <c r="EF833" s="71"/>
      <c r="EG833" s="71"/>
      <c r="EH833" s="71"/>
      <c r="EI833" s="74"/>
      <c r="EJ833" s="74"/>
      <c r="EK833" s="74"/>
      <c r="EL833" s="74"/>
      <c r="EM833" s="74"/>
      <c r="EN833" s="74"/>
      <c r="EO833" s="74"/>
      <c r="EP833" s="74"/>
      <c r="EQ833" s="74"/>
      <c r="ER833" s="74"/>
      <c r="ES833" s="74"/>
      <c r="ET833" s="74"/>
      <c r="EU833" s="74"/>
      <c r="EV833" s="74"/>
      <c r="EW833" s="74"/>
      <c r="EX833" s="74"/>
      <c r="EY833" s="74"/>
      <c r="EZ833" s="74"/>
      <c r="FA833" s="74"/>
      <c r="FB833" s="74"/>
    </row>
    <row r="834" spans="2:158" s="69" customFormat="1">
      <c r="B834" s="76"/>
      <c r="C834" s="77" t="s">
        <v>390</v>
      </c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2"/>
      <c r="P834" s="71"/>
      <c r="Q834" s="71"/>
      <c r="R834" s="71"/>
      <c r="S834" s="71"/>
      <c r="T834" s="71"/>
      <c r="U834" s="71"/>
      <c r="V834" s="71"/>
      <c r="W834" s="71"/>
      <c r="X834" s="71"/>
      <c r="Y834" s="73">
        <v>13</v>
      </c>
      <c r="Z834" s="73"/>
      <c r="AA834" s="73"/>
      <c r="AB834" s="73"/>
      <c r="AC834" s="73"/>
      <c r="AD834" s="73"/>
      <c r="AE834" s="73"/>
      <c r="AF834" s="447">
        <f t="shared" si="486"/>
        <v>435</v>
      </c>
      <c r="AG834" s="71">
        <v>125</v>
      </c>
      <c r="AH834" s="71">
        <v>3</v>
      </c>
      <c r="AI834" s="71">
        <v>3</v>
      </c>
      <c r="AJ834" s="71"/>
      <c r="AK834" s="71">
        <v>20</v>
      </c>
      <c r="AL834" s="71"/>
      <c r="AM834" s="71"/>
      <c r="AN834" s="71"/>
      <c r="AO834" s="71">
        <v>205</v>
      </c>
      <c r="AP834" s="71"/>
      <c r="AQ834" s="71">
        <v>79</v>
      </c>
      <c r="AR834" s="71"/>
      <c r="AS834" s="447">
        <f t="shared" si="490"/>
        <v>353</v>
      </c>
      <c r="AT834" s="455"/>
      <c r="AU834" s="450"/>
      <c r="AV834" s="71"/>
      <c r="AW834" s="71"/>
      <c r="AX834" s="71"/>
      <c r="AY834" s="455"/>
      <c r="AZ834" s="71"/>
      <c r="BA834" s="455"/>
      <c r="BB834" s="447">
        <f>SUM(BF834,BC834:BD834)</f>
        <v>29</v>
      </c>
      <c r="BC834" s="71"/>
      <c r="BD834" s="71">
        <v>29</v>
      </c>
      <c r="BE834" s="71">
        <v>26</v>
      </c>
      <c r="BF834" s="71"/>
      <c r="BG834" s="455"/>
      <c r="BH834" s="455">
        <v>2</v>
      </c>
      <c r="BI834" s="455"/>
      <c r="BJ834" s="455">
        <v>40</v>
      </c>
      <c r="BK834" s="455"/>
      <c r="BL834" s="450">
        <f>SUM(BM834:BP834)</f>
        <v>11</v>
      </c>
      <c r="BM834" s="71"/>
      <c r="BN834" s="71"/>
      <c r="BO834" s="71"/>
      <c r="BP834" s="71">
        <v>11</v>
      </c>
      <c r="BQ834" s="455">
        <f t="shared" si="501"/>
        <v>82</v>
      </c>
      <c r="BR834" s="71"/>
      <c r="BS834" s="71"/>
      <c r="BT834" s="71"/>
      <c r="BU834" s="71"/>
      <c r="BV834" s="71"/>
      <c r="BW834" s="71"/>
      <c r="BX834" s="71"/>
      <c r="BY834" s="71"/>
      <c r="BZ834" s="71"/>
      <c r="CA834" s="71"/>
      <c r="CB834" s="71"/>
      <c r="CC834" s="71"/>
      <c r="CD834" s="71"/>
      <c r="CE834" s="71"/>
      <c r="CF834" s="71"/>
      <c r="CG834" s="71"/>
      <c r="CH834" s="71"/>
      <c r="CI834" s="71"/>
      <c r="CJ834" s="71"/>
      <c r="CK834" s="71"/>
      <c r="CL834" s="71"/>
      <c r="CM834" s="71"/>
      <c r="CN834" s="71"/>
      <c r="CO834" s="71"/>
      <c r="CP834" s="190">
        <f t="shared" si="496"/>
        <v>0</v>
      </c>
      <c r="CQ834" s="71"/>
      <c r="CR834" s="71"/>
      <c r="CS834" s="71"/>
      <c r="CT834" s="71"/>
      <c r="CU834" s="71"/>
      <c r="CV834" s="71"/>
      <c r="CW834" s="71"/>
      <c r="CX834" s="71"/>
      <c r="CY834" s="71"/>
      <c r="CZ834" s="71"/>
      <c r="DA834" s="71"/>
      <c r="DB834" s="190">
        <f t="shared" si="500"/>
        <v>0</v>
      </c>
      <c r="DC834" s="71">
        <f t="shared" si="493"/>
        <v>0</v>
      </c>
      <c r="DD834" s="71"/>
      <c r="DE834" s="71"/>
      <c r="DF834" s="71"/>
      <c r="DG834" s="190">
        <f t="shared" si="494"/>
        <v>0</v>
      </c>
      <c r="DH834" s="71">
        <f t="shared" si="495"/>
        <v>0</v>
      </c>
      <c r="DI834" s="71"/>
      <c r="DJ834" s="71"/>
      <c r="DK834" s="71"/>
      <c r="DL834" s="71"/>
      <c r="DM834" s="71"/>
      <c r="DN834" s="71"/>
      <c r="DO834" s="71"/>
      <c r="DP834" s="71"/>
      <c r="DQ834" s="71"/>
      <c r="DR834" s="71"/>
      <c r="DS834" s="71"/>
      <c r="DT834" s="71"/>
      <c r="DU834" s="71"/>
      <c r="DV834" s="71"/>
      <c r="DW834" s="71"/>
      <c r="DX834" s="71"/>
      <c r="DY834" s="71"/>
      <c r="DZ834" s="71"/>
      <c r="EA834" s="71"/>
      <c r="EB834" s="71"/>
      <c r="EC834" s="71"/>
      <c r="ED834" s="71"/>
      <c r="EE834" s="71"/>
      <c r="EF834" s="71"/>
      <c r="EG834" s="71"/>
      <c r="EH834" s="71"/>
      <c r="EI834" s="74"/>
      <c r="EJ834" s="74"/>
      <c r="EK834" s="74"/>
      <c r="EL834" s="74"/>
      <c r="EM834" s="74"/>
      <c r="EN834" s="74"/>
      <c r="EO834" s="74"/>
      <c r="EP834" s="74"/>
      <c r="EQ834" s="74"/>
      <c r="ER834" s="74"/>
      <c r="ES834" s="74"/>
      <c r="ET834" s="74"/>
      <c r="EU834" s="74"/>
      <c r="EV834" s="74"/>
      <c r="EW834" s="74"/>
      <c r="EX834" s="74"/>
      <c r="EY834" s="74"/>
      <c r="EZ834" s="74"/>
      <c r="FA834" s="74"/>
      <c r="FB834" s="74"/>
    </row>
    <row r="835" spans="2:158" s="69" customFormat="1">
      <c r="B835" s="76"/>
      <c r="C835" s="77" t="s">
        <v>391</v>
      </c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2"/>
      <c r="P835" s="71"/>
      <c r="Q835" s="71"/>
      <c r="R835" s="71"/>
      <c r="S835" s="71"/>
      <c r="T835" s="71"/>
      <c r="U835" s="71"/>
      <c r="V835" s="71"/>
      <c r="W835" s="71"/>
      <c r="X835" s="71"/>
      <c r="Y835" s="73">
        <v>2</v>
      </c>
      <c r="Z835" s="73"/>
      <c r="AA835" s="73"/>
      <c r="AB835" s="73"/>
      <c r="AC835" s="73"/>
      <c r="AD835" s="73"/>
      <c r="AE835" s="73"/>
      <c r="AF835" s="447">
        <f t="shared" si="486"/>
        <v>346</v>
      </c>
      <c r="AG835" s="71"/>
      <c r="AH835" s="71"/>
      <c r="AI835" s="71"/>
      <c r="AJ835" s="71"/>
      <c r="AK835" s="71"/>
      <c r="AL835" s="71"/>
      <c r="AM835" s="71"/>
      <c r="AN835" s="71"/>
      <c r="AO835" s="71">
        <v>11</v>
      </c>
      <c r="AP835" s="71"/>
      <c r="AQ835" s="71">
        <v>11</v>
      </c>
      <c r="AR835" s="71"/>
      <c r="AS835" s="447">
        <f t="shared" si="490"/>
        <v>11</v>
      </c>
      <c r="AT835" s="455"/>
      <c r="AU835" s="450"/>
      <c r="AV835" s="71"/>
      <c r="AW835" s="71"/>
      <c r="AX835" s="71"/>
      <c r="AY835" s="455">
        <v>4</v>
      </c>
      <c r="AZ835" s="71"/>
      <c r="BA835" s="455"/>
      <c r="BB835" s="447">
        <f>SUM(BF835,BC835:BD835)</f>
        <v>2</v>
      </c>
      <c r="BC835" s="71"/>
      <c r="BD835" s="71">
        <v>2</v>
      </c>
      <c r="BE835" s="71">
        <v>2</v>
      </c>
      <c r="BF835" s="71"/>
      <c r="BG835" s="455"/>
      <c r="BH835" s="455">
        <v>1</v>
      </c>
      <c r="BI835" s="455"/>
      <c r="BJ835" s="455"/>
      <c r="BK835" s="455"/>
      <c r="BL835" s="450">
        <f>SUM(BM835:BP835)</f>
        <v>328</v>
      </c>
      <c r="BM835" s="71"/>
      <c r="BN835" s="71"/>
      <c r="BO835" s="71"/>
      <c r="BP835" s="71">
        <v>328</v>
      </c>
      <c r="BQ835" s="455">
        <f t="shared" si="501"/>
        <v>335</v>
      </c>
      <c r="BR835" s="71"/>
      <c r="BS835" s="71"/>
      <c r="BT835" s="71"/>
      <c r="BU835" s="71"/>
      <c r="BV835" s="71"/>
      <c r="BW835" s="71"/>
      <c r="BX835" s="71"/>
      <c r="BY835" s="71"/>
      <c r="BZ835" s="71"/>
      <c r="CA835" s="71"/>
      <c r="CB835" s="71"/>
      <c r="CC835" s="71"/>
      <c r="CD835" s="71"/>
      <c r="CE835" s="71"/>
      <c r="CF835" s="71"/>
      <c r="CG835" s="71"/>
      <c r="CH835" s="71"/>
      <c r="CI835" s="71"/>
      <c r="CJ835" s="71"/>
      <c r="CK835" s="71"/>
      <c r="CL835" s="71"/>
      <c r="CM835" s="71"/>
      <c r="CN835" s="71"/>
      <c r="CO835" s="71"/>
      <c r="CP835" s="190">
        <f t="shared" si="496"/>
        <v>0</v>
      </c>
      <c r="CQ835" s="71"/>
      <c r="CR835" s="71"/>
      <c r="CS835" s="71"/>
      <c r="CT835" s="71"/>
      <c r="CU835" s="71"/>
      <c r="CV835" s="71"/>
      <c r="CW835" s="71"/>
      <c r="CX835" s="71"/>
      <c r="CY835" s="71"/>
      <c r="CZ835" s="71"/>
      <c r="DA835" s="71"/>
      <c r="DB835" s="190">
        <f t="shared" si="500"/>
        <v>0</v>
      </c>
      <c r="DC835" s="71">
        <f t="shared" si="493"/>
        <v>0</v>
      </c>
      <c r="DD835" s="71"/>
      <c r="DE835" s="71"/>
      <c r="DF835" s="71"/>
      <c r="DG835" s="190">
        <f t="shared" si="494"/>
        <v>0</v>
      </c>
      <c r="DH835" s="71">
        <f t="shared" si="495"/>
        <v>0</v>
      </c>
      <c r="DI835" s="71"/>
      <c r="DJ835" s="71"/>
      <c r="DK835" s="71"/>
      <c r="DL835" s="71"/>
      <c r="DM835" s="71"/>
      <c r="DN835" s="71"/>
      <c r="DO835" s="71"/>
      <c r="DP835" s="71"/>
      <c r="DQ835" s="71"/>
      <c r="DR835" s="71"/>
      <c r="DS835" s="71"/>
      <c r="DT835" s="71"/>
      <c r="DU835" s="71"/>
      <c r="DV835" s="71"/>
      <c r="DW835" s="71"/>
      <c r="DX835" s="71"/>
      <c r="DY835" s="71"/>
      <c r="DZ835" s="71"/>
      <c r="EA835" s="71"/>
      <c r="EB835" s="71"/>
      <c r="EC835" s="71"/>
      <c r="ED835" s="71"/>
      <c r="EE835" s="71"/>
      <c r="EF835" s="71"/>
      <c r="EG835" s="71"/>
      <c r="EH835" s="71"/>
      <c r="EI835" s="74"/>
      <c r="EJ835" s="74"/>
      <c r="EK835" s="74"/>
      <c r="EL835" s="74"/>
      <c r="EM835" s="74"/>
      <c r="EN835" s="74"/>
      <c r="EO835" s="74"/>
      <c r="EP835" s="74"/>
      <c r="EQ835" s="74"/>
      <c r="ER835" s="74"/>
      <c r="ES835" s="74"/>
      <c r="ET835" s="74"/>
      <c r="EU835" s="74"/>
      <c r="EV835" s="74"/>
      <c r="EW835" s="74"/>
      <c r="EX835" s="74"/>
      <c r="EY835" s="74"/>
      <c r="EZ835" s="74"/>
      <c r="FA835" s="74"/>
      <c r="FB835" s="74"/>
    </row>
    <row r="836" spans="2:158" s="69" customFormat="1">
      <c r="B836" s="76"/>
      <c r="C836" s="77" t="s">
        <v>392</v>
      </c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2"/>
      <c r="P836" s="71"/>
      <c r="Q836" s="71"/>
      <c r="R836" s="71"/>
      <c r="S836" s="71"/>
      <c r="T836" s="71"/>
      <c r="U836" s="71"/>
      <c r="V836" s="71"/>
      <c r="W836" s="71"/>
      <c r="X836" s="71"/>
      <c r="Y836" s="73">
        <v>2</v>
      </c>
      <c r="Z836" s="73"/>
      <c r="AA836" s="73"/>
      <c r="AB836" s="73"/>
      <c r="AC836" s="73"/>
      <c r="AD836" s="73"/>
      <c r="AE836" s="73"/>
      <c r="AF836" s="447">
        <f t="shared" si="486"/>
        <v>2079</v>
      </c>
      <c r="AG836" s="71">
        <v>1294</v>
      </c>
      <c r="AH836" s="71"/>
      <c r="AI836" s="71"/>
      <c r="AJ836" s="71"/>
      <c r="AK836" s="71"/>
      <c r="AL836" s="71"/>
      <c r="AM836" s="71"/>
      <c r="AN836" s="71"/>
      <c r="AO836" s="71">
        <v>738</v>
      </c>
      <c r="AP836" s="71">
        <v>165</v>
      </c>
      <c r="AQ836" s="71"/>
      <c r="AR836" s="71"/>
      <c r="AS836" s="447">
        <f t="shared" si="490"/>
        <v>2032</v>
      </c>
      <c r="AT836" s="455"/>
      <c r="AU836" s="450"/>
      <c r="AV836" s="71"/>
      <c r="AW836" s="71"/>
      <c r="AX836" s="71"/>
      <c r="AY836" s="455">
        <v>37</v>
      </c>
      <c r="AZ836" s="71">
        <v>2</v>
      </c>
      <c r="BA836" s="455">
        <v>10</v>
      </c>
      <c r="BB836" s="447"/>
      <c r="BC836" s="71"/>
      <c r="BD836" s="71"/>
      <c r="BE836" s="71"/>
      <c r="BF836" s="71"/>
      <c r="BG836" s="455"/>
      <c r="BH836" s="455"/>
      <c r="BI836" s="455"/>
      <c r="BJ836" s="455"/>
      <c r="BK836" s="455"/>
      <c r="BL836" s="450"/>
      <c r="BM836" s="71"/>
      <c r="BN836" s="71"/>
      <c r="BO836" s="71"/>
      <c r="BP836" s="71"/>
      <c r="BQ836" s="455">
        <f t="shared" si="501"/>
        <v>47</v>
      </c>
      <c r="BR836" s="71"/>
      <c r="BS836" s="71"/>
      <c r="BT836" s="71"/>
      <c r="BU836" s="71"/>
      <c r="BV836" s="71"/>
      <c r="BW836" s="71"/>
      <c r="BX836" s="71"/>
      <c r="BY836" s="71"/>
      <c r="BZ836" s="71"/>
      <c r="CA836" s="71"/>
      <c r="CB836" s="71"/>
      <c r="CC836" s="71"/>
      <c r="CD836" s="71"/>
      <c r="CE836" s="71"/>
      <c r="CF836" s="71"/>
      <c r="CG836" s="71"/>
      <c r="CH836" s="71"/>
      <c r="CI836" s="71"/>
      <c r="CJ836" s="71"/>
      <c r="CK836" s="71"/>
      <c r="CL836" s="71"/>
      <c r="CM836" s="71"/>
      <c r="CN836" s="71"/>
      <c r="CO836" s="71"/>
      <c r="CP836" s="190">
        <f t="shared" si="496"/>
        <v>0</v>
      </c>
      <c r="CQ836" s="71"/>
      <c r="CR836" s="71"/>
      <c r="CS836" s="71"/>
      <c r="CT836" s="71"/>
      <c r="CU836" s="71"/>
      <c r="CV836" s="71"/>
      <c r="CW836" s="71"/>
      <c r="CX836" s="71"/>
      <c r="CY836" s="71"/>
      <c r="CZ836" s="71"/>
      <c r="DA836" s="71"/>
      <c r="DB836" s="190">
        <f t="shared" si="500"/>
        <v>0</v>
      </c>
      <c r="DC836" s="71">
        <f t="shared" si="493"/>
        <v>0</v>
      </c>
      <c r="DD836" s="71"/>
      <c r="DE836" s="71"/>
      <c r="DF836" s="71"/>
      <c r="DG836" s="190">
        <f t="shared" si="494"/>
        <v>0</v>
      </c>
      <c r="DH836" s="71">
        <f t="shared" si="495"/>
        <v>0</v>
      </c>
      <c r="DI836" s="71"/>
      <c r="DJ836" s="71"/>
      <c r="DK836" s="71"/>
      <c r="DL836" s="71"/>
      <c r="DM836" s="71"/>
      <c r="DN836" s="71"/>
      <c r="DO836" s="71"/>
      <c r="DP836" s="71"/>
      <c r="DQ836" s="71"/>
      <c r="DR836" s="71"/>
      <c r="DS836" s="71"/>
      <c r="DT836" s="71"/>
      <c r="DU836" s="71"/>
      <c r="DV836" s="71"/>
      <c r="DW836" s="71"/>
      <c r="DX836" s="71"/>
      <c r="DY836" s="71"/>
      <c r="DZ836" s="71"/>
      <c r="EA836" s="71"/>
      <c r="EB836" s="71"/>
      <c r="EC836" s="71"/>
      <c r="ED836" s="71"/>
      <c r="EE836" s="71"/>
      <c r="EF836" s="71"/>
      <c r="EG836" s="71"/>
      <c r="EH836" s="71"/>
      <c r="EI836" s="74"/>
      <c r="EJ836" s="74"/>
      <c r="EK836" s="74"/>
      <c r="EL836" s="74"/>
      <c r="EM836" s="74"/>
      <c r="EN836" s="74"/>
      <c r="EO836" s="74"/>
      <c r="EP836" s="74"/>
      <c r="EQ836" s="74"/>
      <c r="ER836" s="74"/>
      <c r="ES836" s="74"/>
      <c r="ET836" s="74"/>
      <c r="EU836" s="74"/>
      <c r="EV836" s="74"/>
      <c r="EW836" s="74"/>
      <c r="EX836" s="74"/>
      <c r="EY836" s="74"/>
      <c r="EZ836" s="74"/>
      <c r="FA836" s="74"/>
      <c r="FB836" s="74"/>
    </row>
    <row r="837" spans="2:158" s="69" customFormat="1">
      <c r="B837" s="76"/>
      <c r="C837" s="77" t="s">
        <v>393</v>
      </c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2"/>
      <c r="P837" s="71"/>
      <c r="Q837" s="71"/>
      <c r="R837" s="71"/>
      <c r="S837" s="71"/>
      <c r="T837" s="71"/>
      <c r="U837" s="71"/>
      <c r="V837" s="71"/>
      <c r="W837" s="71"/>
      <c r="X837" s="71"/>
      <c r="Y837" s="73">
        <v>1</v>
      </c>
      <c r="Z837" s="73"/>
      <c r="AA837" s="73"/>
      <c r="AB837" s="73"/>
      <c r="AC837" s="73"/>
      <c r="AD837" s="73"/>
      <c r="AE837" s="73"/>
      <c r="AF837" s="447">
        <f t="shared" si="486"/>
        <v>7</v>
      </c>
      <c r="AG837" s="71"/>
      <c r="AH837" s="71"/>
      <c r="AI837" s="71"/>
      <c r="AJ837" s="71"/>
      <c r="AK837" s="71"/>
      <c r="AL837" s="71"/>
      <c r="AM837" s="71"/>
      <c r="AN837" s="71"/>
      <c r="AO837" s="71">
        <v>2</v>
      </c>
      <c r="AP837" s="71"/>
      <c r="AQ837" s="71"/>
      <c r="AR837" s="71"/>
      <c r="AS837" s="447">
        <f t="shared" si="490"/>
        <v>2</v>
      </c>
      <c r="AT837" s="455"/>
      <c r="AU837" s="450"/>
      <c r="AV837" s="71"/>
      <c r="AW837" s="71"/>
      <c r="AX837" s="71"/>
      <c r="AY837" s="455"/>
      <c r="AZ837" s="71"/>
      <c r="BA837" s="455"/>
      <c r="BB837" s="447"/>
      <c r="BC837" s="71"/>
      <c r="BD837" s="71"/>
      <c r="BE837" s="71"/>
      <c r="BF837" s="71"/>
      <c r="BG837" s="455"/>
      <c r="BH837" s="455"/>
      <c r="BI837" s="455"/>
      <c r="BJ837" s="455">
        <v>5</v>
      </c>
      <c r="BK837" s="455"/>
      <c r="BL837" s="450"/>
      <c r="BM837" s="71"/>
      <c r="BN837" s="71"/>
      <c r="BO837" s="71"/>
      <c r="BP837" s="71"/>
      <c r="BQ837" s="455">
        <f t="shared" si="501"/>
        <v>5</v>
      </c>
      <c r="BR837" s="71"/>
      <c r="BS837" s="71"/>
      <c r="BT837" s="71"/>
      <c r="BU837" s="71"/>
      <c r="BV837" s="71"/>
      <c r="BW837" s="71"/>
      <c r="BX837" s="71"/>
      <c r="BY837" s="71"/>
      <c r="BZ837" s="71"/>
      <c r="CA837" s="71"/>
      <c r="CB837" s="71"/>
      <c r="CC837" s="71"/>
      <c r="CD837" s="71"/>
      <c r="CE837" s="71"/>
      <c r="CF837" s="71"/>
      <c r="CG837" s="71"/>
      <c r="CH837" s="71"/>
      <c r="CI837" s="71"/>
      <c r="CJ837" s="71"/>
      <c r="CK837" s="71"/>
      <c r="CL837" s="71"/>
      <c r="CM837" s="71"/>
      <c r="CN837" s="71"/>
      <c r="CO837" s="71"/>
      <c r="CP837" s="190">
        <f t="shared" si="496"/>
        <v>0</v>
      </c>
      <c r="CQ837" s="71"/>
      <c r="CR837" s="71"/>
      <c r="CS837" s="71"/>
      <c r="CT837" s="71"/>
      <c r="CU837" s="71"/>
      <c r="CV837" s="71"/>
      <c r="CW837" s="71"/>
      <c r="CX837" s="71"/>
      <c r="CY837" s="71"/>
      <c r="CZ837" s="71"/>
      <c r="DA837" s="71"/>
      <c r="DB837" s="190">
        <f t="shared" si="500"/>
        <v>0</v>
      </c>
      <c r="DC837" s="71">
        <f t="shared" si="493"/>
        <v>0</v>
      </c>
      <c r="DD837" s="71"/>
      <c r="DE837" s="71"/>
      <c r="DF837" s="71"/>
      <c r="DG837" s="190">
        <f t="shared" si="494"/>
        <v>0</v>
      </c>
      <c r="DH837" s="71">
        <f t="shared" si="495"/>
        <v>0</v>
      </c>
      <c r="DI837" s="71"/>
      <c r="DJ837" s="71"/>
      <c r="DK837" s="71"/>
      <c r="DL837" s="71"/>
      <c r="DM837" s="71"/>
      <c r="DN837" s="71"/>
      <c r="DO837" s="71"/>
      <c r="DP837" s="71"/>
      <c r="DQ837" s="71"/>
      <c r="DR837" s="71"/>
      <c r="DS837" s="71"/>
      <c r="DT837" s="71"/>
      <c r="DU837" s="71"/>
      <c r="DV837" s="71"/>
      <c r="DW837" s="71"/>
      <c r="DX837" s="71"/>
      <c r="DY837" s="71"/>
      <c r="DZ837" s="71"/>
      <c r="EA837" s="71"/>
      <c r="EB837" s="71"/>
      <c r="EC837" s="71"/>
      <c r="ED837" s="71"/>
      <c r="EE837" s="71"/>
      <c r="EF837" s="71"/>
      <c r="EG837" s="71"/>
      <c r="EH837" s="71"/>
      <c r="EI837" s="74"/>
      <c r="EJ837" s="74"/>
      <c r="EK837" s="74"/>
      <c r="EL837" s="74"/>
      <c r="EM837" s="74"/>
      <c r="EN837" s="74"/>
      <c r="EO837" s="74"/>
      <c r="EP837" s="74"/>
      <c r="EQ837" s="74"/>
      <c r="ER837" s="74"/>
      <c r="ES837" s="74"/>
      <c r="ET837" s="74"/>
      <c r="EU837" s="74"/>
      <c r="EV837" s="74"/>
      <c r="EW837" s="74"/>
      <c r="EX837" s="74"/>
      <c r="EY837" s="74"/>
      <c r="EZ837" s="74"/>
      <c r="FA837" s="74"/>
      <c r="FB837" s="74"/>
    </row>
    <row r="838" spans="2:158" s="69" customFormat="1">
      <c r="B838" s="76"/>
      <c r="C838" s="77" t="s">
        <v>394</v>
      </c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2"/>
      <c r="P838" s="71"/>
      <c r="Q838" s="71"/>
      <c r="R838" s="71"/>
      <c r="S838" s="71"/>
      <c r="T838" s="71"/>
      <c r="U838" s="71"/>
      <c r="V838" s="71"/>
      <c r="W838" s="71"/>
      <c r="X838" s="71"/>
      <c r="Y838" s="73"/>
      <c r="Z838" s="73"/>
      <c r="AA838" s="73"/>
      <c r="AB838" s="73"/>
      <c r="AC838" s="73"/>
      <c r="AD838" s="73"/>
      <c r="AE838" s="73"/>
      <c r="AF838" s="447">
        <f t="shared" si="486"/>
        <v>0</v>
      </c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447">
        <f t="shared" si="490"/>
        <v>0</v>
      </c>
      <c r="AT838" s="455"/>
      <c r="AU838" s="450"/>
      <c r="AV838" s="71"/>
      <c r="AW838" s="71"/>
      <c r="AX838" s="71"/>
      <c r="AY838" s="455"/>
      <c r="AZ838" s="71"/>
      <c r="BA838" s="455"/>
      <c r="BB838" s="447"/>
      <c r="BC838" s="71"/>
      <c r="BD838" s="71"/>
      <c r="BE838" s="71"/>
      <c r="BF838" s="71"/>
      <c r="BG838" s="455"/>
      <c r="BH838" s="455"/>
      <c r="BI838" s="455"/>
      <c r="BJ838" s="455"/>
      <c r="BK838" s="455"/>
      <c r="BL838" s="450"/>
      <c r="BM838" s="71"/>
      <c r="BN838" s="71"/>
      <c r="BO838" s="71"/>
      <c r="BP838" s="71"/>
      <c r="BQ838" s="455">
        <f t="shared" si="501"/>
        <v>0</v>
      </c>
      <c r="BR838" s="71"/>
      <c r="BS838" s="71"/>
      <c r="BT838" s="71"/>
      <c r="BU838" s="71"/>
      <c r="BV838" s="71"/>
      <c r="BW838" s="71"/>
      <c r="BX838" s="71"/>
      <c r="BY838" s="71"/>
      <c r="BZ838" s="71"/>
      <c r="CA838" s="71"/>
      <c r="CB838" s="71"/>
      <c r="CC838" s="71"/>
      <c r="CD838" s="71"/>
      <c r="CE838" s="71"/>
      <c r="CF838" s="71"/>
      <c r="CG838" s="71"/>
      <c r="CH838" s="71"/>
      <c r="CI838" s="71"/>
      <c r="CJ838" s="71"/>
      <c r="CK838" s="71"/>
      <c r="CL838" s="71"/>
      <c r="CM838" s="71"/>
      <c r="CN838" s="71"/>
      <c r="CO838" s="71"/>
      <c r="CP838" s="190">
        <f t="shared" si="496"/>
        <v>0</v>
      </c>
      <c r="CQ838" s="71"/>
      <c r="CR838" s="71"/>
      <c r="CS838" s="71"/>
      <c r="CT838" s="71"/>
      <c r="CU838" s="71"/>
      <c r="CV838" s="71"/>
      <c r="CW838" s="71"/>
      <c r="CX838" s="71"/>
      <c r="CY838" s="71"/>
      <c r="CZ838" s="71"/>
      <c r="DA838" s="71"/>
      <c r="DB838" s="190">
        <f t="shared" si="500"/>
        <v>0</v>
      </c>
      <c r="DC838" s="71">
        <f t="shared" si="493"/>
        <v>0</v>
      </c>
      <c r="DD838" s="71"/>
      <c r="DE838" s="71"/>
      <c r="DF838" s="71"/>
      <c r="DG838" s="190">
        <f t="shared" si="494"/>
        <v>0</v>
      </c>
      <c r="DH838" s="71">
        <f t="shared" si="495"/>
        <v>0</v>
      </c>
      <c r="DI838" s="71"/>
      <c r="DJ838" s="71"/>
      <c r="DK838" s="71"/>
      <c r="DL838" s="71"/>
      <c r="DM838" s="71"/>
      <c r="DN838" s="71"/>
      <c r="DO838" s="71"/>
      <c r="DP838" s="71"/>
      <c r="DQ838" s="71"/>
      <c r="DR838" s="71"/>
      <c r="DS838" s="71"/>
      <c r="DT838" s="71"/>
      <c r="DU838" s="71"/>
      <c r="DV838" s="71"/>
      <c r="DW838" s="71"/>
      <c r="DX838" s="71"/>
      <c r="DY838" s="71"/>
      <c r="DZ838" s="71"/>
      <c r="EA838" s="71"/>
      <c r="EB838" s="71"/>
      <c r="EC838" s="71"/>
      <c r="ED838" s="71"/>
      <c r="EE838" s="71"/>
      <c r="EF838" s="71"/>
      <c r="EG838" s="71"/>
      <c r="EH838" s="71"/>
      <c r="EI838" s="74"/>
      <c r="EJ838" s="74"/>
      <c r="EK838" s="74"/>
      <c r="EL838" s="74"/>
      <c r="EM838" s="74"/>
      <c r="EN838" s="74"/>
      <c r="EO838" s="74"/>
      <c r="EP838" s="74"/>
      <c r="EQ838" s="74"/>
      <c r="ER838" s="74"/>
      <c r="ES838" s="74"/>
      <c r="ET838" s="74"/>
      <c r="EU838" s="74"/>
      <c r="EV838" s="74"/>
      <c r="EW838" s="74"/>
      <c r="EX838" s="74"/>
      <c r="EY838" s="74"/>
      <c r="EZ838" s="74"/>
      <c r="FA838" s="74"/>
      <c r="FB838" s="74"/>
    </row>
    <row r="839" spans="2:158" s="69" customFormat="1">
      <c r="B839" s="76"/>
      <c r="C839" s="77" t="s">
        <v>395</v>
      </c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2"/>
      <c r="P839" s="71"/>
      <c r="Q839" s="71"/>
      <c r="R839" s="71"/>
      <c r="S839" s="71"/>
      <c r="T839" s="71"/>
      <c r="U839" s="71"/>
      <c r="V839" s="71"/>
      <c r="W839" s="71"/>
      <c r="X839" s="71"/>
      <c r="Y839" s="73"/>
      <c r="Z839" s="73"/>
      <c r="AA839" s="73"/>
      <c r="AB839" s="73"/>
      <c r="AC839" s="73"/>
      <c r="AD839" s="73"/>
      <c r="AE839" s="73"/>
      <c r="AF839" s="447">
        <f t="shared" si="486"/>
        <v>0</v>
      </c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447">
        <f t="shared" si="490"/>
        <v>0</v>
      </c>
      <c r="AT839" s="455"/>
      <c r="AU839" s="450"/>
      <c r="AV839" s="71"/>
      <c r="AW839" s="71"/>
      <c r="AX839" s="71"/>
      <c r="AY839" s="455"/>
      <c r="AZ839" s="71"/>
      <c r="BA839" s="455"/>
      <c r="BB839" s="447"/>
      <c r="BC839" s="71"/>
      <c r="BD839" s="71"/>
      <c r="BE839" s="71"/>
      <c r="BF839" s="71"/>
      <c r="BG839" s="455"/>
      <c r="BH839" s="455"/>
      <c r="BI839" s="455"/>
      <c r="BJ839" s="455"/>
      <c r="BK839" s="455"/>
      <c r="BL839" s="450">
        <f>SUM(BM839:BP839)</f>
        <v>0</v>
      </c>
      <c r="BM839" s="71"/>
      <c r="BN839" s="71"/>
      <c r="BO839" s="71"/>
      <c r="BP839" s="71"/>
      <c r="BQ839" s="455">
        <f t="shared" si="501"/>
        <v>0</v>
      </c>
      <c r="BR839" s="71"/>
      <c r="BS839" s="71"/>
      <c r="BT839" s="71"/>
      <c r="BU839" s="71"/>
      <c r="BV839" s="71"/>
      <c r="BW839" s="71"/>
      <c r="BX839" s="71"/>
      <c r="BY839" s="71"/>
      <c r="BZ839" s="71"/>
      <c r="CA839" s="71"/>
      <c r="CB839" s="71"/>
      <c r="CC839" s="71"/>
      <c r="CD839" s="71"/>
      <c r="CE839" s="71"/>
      <c r="CF839" s="71"/>
      <c r="CG839" s="71"/>
      <c r="CH839" s="71"/>
      <c r="CI839" s="71"/>
      <c r="CJ839" s="71"/>
      <c r="CK839" s="71"/>
      <c r="CL839" s="71"/>
      <c r="CM839" s="71"/>
      <c r="CN839" s="71"/>
      <c r="CO839" s="71"/>
      <c r="CP839" s="190">
        <f t="shared" si="496"/>
        <v>0</v>
      </c>
      <c r="CQ839" s="71"/>
      <c r="CR839" s="71"/>
      <c r="CS839" s="71"/>
      <c r="CT839" s="71"/>
      <c r="CU839" s="71"/>
      <c r="CV839" s="71"/>
      <c r="CW839" s="71"/>
      <c r="CX839" s="71"/>
      <c r="CY839" s="71"/>
      <c r="CZ839" s="71"/>
      <c r="DA839" s="71"/>
      <c r="DB839" s="190">
        <f t="shared" si="500"/>
        <v>0</v>
      </c>
      <c r="DC839" s="71">
        <f t="shared" si="493"/>
        <v>0</v>
      </c>
      <c r="DD839" s="71"/>
      <c r="DE839" s="71"/>
      <c r="DF839" s="71"/>
      <c r="DG839" s="190">
        <f t="shared" si="494"/>
        <v>0</v>
      </c>
      <c r="DH839" s="71">
        <f t="shared" si="495"/>
        <v>0</v>
      </c>
      <c r="DI839" s="71"/>
      <c r="DJ839" s="71"/>
      <c r="DK839" s="71"/>
      <c r="DL839" s="71"/>
      <c r="DM839" s="71"/>
      <c r="DN839" s="71"/>
      <c r="DO839" s="71"/>
      <c r="DP839" s="71"/>
      <c r="DQ839" s="71"/>
      <c r="DR839" s="71"/>
      <c r="DS839" s="71"/>
      <c r="DT839" s="71"/>
      <c r="DU839" s="71"/>
      <c r="DV839" s="71"/>
      <c r="DW839" s="71"/>
      <c r="DX839" s="71"/>
      <c r="DY839" s="71"/>
      <c r="DZ839" s="71"/>
      <c r="EA839" s="71"/>
      <c r="EB839" s="71"/>
      <c r="EC839" s="71"/>
      <c r="ED839" s="71"/>
      <c r="EE839" s="71"/>
      <c r="EF839" s="71"/>
      <c r="EG839" s="71"/>
      <c r="EH839" s="71"/>
      <c r="EI839" s="74"/>
      <c r="EJ839" s="74"/>
      <c r="EK839" s="74"/>
      <c r="EL839" s="74"/>
      <c r="EM839" s="74"/>
      <c r="EN839" s="74"/>
      <c r="EO839" s="74"/>
      <c r="EP839" s="74"/>
      <c r="EQ839" s="74"/>
      <c r="ER839" s="74"/>
      <c r="ES839" s="74"/>
      <c r="ET839" s="74"/>
      <c r="EU839" s="74"/>
      <c r="EV839" s="74"/>
      <c r="EW839" s="74"/>
      <c r="EX839" s="74"/>
      <c r="EY839" s="74"/>
      <c r="EZ839" s="74"/>
      <c r="FA839" s="74"/>
      <c r="FB839" s="74"/>
    </row>
    <row r="840" spans="2:158" s="69" customFormat="1">
      <c r="B840" s="76"/>
      <c r="C840" s="77" t="s">
        <v>396</v>
      </c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2"/>
      <c r="P840" s="71"/>
      <c r="Q840" s="71"/>
      <c r="R840" s="71"/>
      <c r="S840" s="71"/>
      <c r="T840" s="71"/>
      <c r="U840" s="71"/>
      <c r="V840" s="71"/>
      <c r="W840" s="71"/>
      <c r="X840" s="71"/>
      <c r="Y840" s="73"/>
      <c r="Z840" s="73"/>
      <c r="AA840" s="73"/>
      <c r="AB840" s="73"/>
      <c r="AC840" s="73"/>
      <c r="AD840" s="73"/>
      <c r="AE840" s="73"/>
      <c r="AF840" s="447">
        <f t="shared" si="486"/>
        <v>2928</v>
      </c>
      <c r="AG840" s="71">
        <v>1935</v>
      </c>
      <c r="AH840" s="71"/>
      <c r="AI840" s="71"/>
      <c r="AJ840" s="71"/>
      <c r="AK840" s="71">
        <v>288</v>
      </c>
      <c r="AL840" s="71"/>
      <c r="AM840" s="71"/>
      <c r="AN840" s="71"/>
      <c r="AO840" s="71">
        <v>664</v>
      </c>
      <c r="AP840" s="71">
        <v>160</v>
      </c>
      <c r="AQ840" s="71"/>
      <c r="AR840" s="71"/>
      <c r="AS840" s="447">
        <f t="shared" si="490"/>
        <v>2887</v>
      </c>
      <c r="AT840" s="455"/>
      <c r="AU840" s="450">
        <f>SUM(AV840:AX840)</f>
        <v>0</v>
      </c>
      <c r="AV840" s="71"/>
      <c r="AW840" s="71"/>
      <c r="AX840" s="71"/>
      <c r="AY840" s="455">
        <v>10</v>
      </c>
      <c r="AZ840" s="71">
        <v>3</v>
      </c>
      <c r="BA840" s="455"/>
      <c r="BB840" s="447">
        <f>SUM(BC840,BD840,BF840)</f>
        <v>22</v>
      </c>
      <c r="BC840" s="71">
        <v>22</v>
      </c>
      <c r="BD840" s="71"/>
      <c r="BE840" s="71"/>
      <c r="BF840" s="71"/>
      <c r="BG840" s="455"/>
      <c r="BH840" s="455">
        <v>2</v>
      </c>
      <c r="BI840" s="455"/>
      <c r="BJ840" s="455">
        <v>2</v>
      </c>
      <c r="BK840" s="455"/>
      <c r="BL840" s="450">
        <f>SUM(BM840:BP840)</f>
        <v>5</v>
      </c>
      <c r="BM840" s="71"/>
      <c r="BN840" s="71"/>
      <c r="BO840" s="71"/>
      <c r="BP840" s="71">
        <v>5</v>
      </c>
      <c r="BQ840" s="455">
        <f t="shared" si="501"/>
        <v>41</v>
      </c>
      <c r="BR840" s="71"/>
      <c r="BS840" s="71"/>
      <c r="BT840" s="71"/>
      <c r="BU840" s="71"/>
      <c r="BV840" s="71"/>
      <c r="BW840" s="71"/>
      <c r="BX840" s="71"/>
      <c r="BY840" s="71"/>
      <c r="BZ840" s="71"/>
      <c r="CA840" s="71"/>
      <c r="CB840" s="71"/>
      <c r="CC840" s="71"/>
      <c r="CD840" s="71"/>
      <c r="CE840" s="71"/>
      <c r="CF840" s="71"/>
      <c r="CG840" s="71"/>
      <c r="CH840" s="71"/>
      <c r="CI840" s="71"/>
      <c r="CJ840" s="71"/>
      <c r="CK840" s="71"/>
      <c r="CL840" s="71"/>
      <c r="CM840" s="71"/>
      <c r="CN840" s="71"/>
      <c r="CO840" s="71"/>
      <c r="CP840" s="190">
        <f t="shared" si="496"/>
        <v>0</v>
      </c>
      <c r="CQ840" s="71"/>
      <c r="CR840" s="71"/>
      <c r="CS840" s="71"/>
      <c r="CT840" s="71"/>
      <c r="CU840" s="71"/>
      <c r="CV840" s="71"/>
      <c r="CW840" s="71"/>
      <c r="CX840" s="71"/>
      <c r="CY840" s="71"/>
      <c r="CZ840" s="71"/>
      <c r="DA840" s="71"/>
      <c r="DB840" s="190">
        <f t="shared" si="500"/>
        <v>0</v>
      </c>
      <c r="DC840" s="71">
        <f t="shared" si="493"/>
        <v>0</v>
      </c>
      <c r="DD840" s="71"/>
      <c r="DE840" s="71"/>
      <c r="DF840" s="71"/>
      <c r="DG840" s="190">
        <f t="shared" si="494"/>
        <v>0</v>
      </c>
      <c r="DH840" s="71">
        <f t="shared" si="495"/>
        <v>0</v>
      </c>
      <c r="DI840" s="71"/>
      <c r="DJ840" s="71"/>
      <c r="DK840" s="71"/>
      <c r="DL840" s="71"/>
      <c r="DM840" s="71"/>
      <c r="DN840" s="71"/>
      <c r="DO840" s="71"/>
      <c r="DP840" s="71"/>
      <c r="DQ840" s="71"/>
      <c r="DR840" s="71"/>
      <c r="DS840" s="71"/>
      <c r="DT840" s="71"/>
      <c r="DU840" s="71"/>
      <c r="DV840" s="71"/>
      <c r="DW840" s="71"/>
      <c r="DX840" s="71"/>
      <c r="DY840" s="71"/>
      <c r="DZ840" s="71"/>
      <c r="EA840" s="71"/>
      <c r="EB840" s="71"/>
      <c r="EC840" s="71"/>
      <c r="ED840" s="71"/>
      <c r="EE840" s="71"/>
      <c r="EF840" s="71"/>
      <c r="EG840" s="71"/>
      <c r="EH840" s="71"/>
      <c r="EI840" s="74"/>
      <c r="EJ840" s="74"/>
      <c r="EK840" s="74"/>
      <c r="EL840" s="74"/>
      <c r="EM840" s="74"/>
      <c r="EN840" s="74"/>
      <c r="EO840" s="74"/>
      <c r="EP840" s="74"/>
      <c r="EQ840" s="74"/>
      <c r="ER840" s="74"/>
      <c r="ES840" s="74"/>
      <c r="ET840" s="74"/>
      <c r="EU840" s="74"/>
      <c r="EV840" s="74"/>
      <c r="EW840" s="74"/>
      <c r="EX840" s="74"/>
      <c r="EY840" s="74"/>
      <c r="EZ840" s="74"/>
      <c r="FA840" s="74"/>
      <c r="FB840" s="74"/>
    </row>
    <row r="841" spans="2:158" s="69" customFormat="1">
      <c r="B841" s="76"/>
      <c r="C841" s="77" t="s">
        <v>397</v>
      </c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2"/>
      <c r="P841" s="71"/>
      <c r="Q841" s="71"/>
      <c r="R841" s="71"/>
      <c r="S841" s="71"/>
      <c r="T841" s="71"/>
      <c r="U841" s="71"/>
      <c r="V841" s="71"/>
      <c r="W841" s="71"/>
      <c r="X841" s="71"/>
      <c r="Y841" s="73"/>
      <c r="Z841" s="73"/>
      <c r="AA841" s="73"/>
      <c r="AB841" s="73"/>
      <c r="AC841" s="73"/>
      <c r="AD841" s="73"/>
      <c r="AE841" s="73"/>
      <c r="AF841" s="447">
        <f t="shared" si="486"/>
        <v>0</v>
      </c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447">
        <f t="shared" si="490"/>
        <v>0</v>
      </c>
      <c r="AT841" s="455"/>
      <c r="AU841" s="450"/>
      <c r="AV841" s="71"/>
      <c r="AW841" s="71"/>
      <c r="AX841" s="71"/>
      <c r="AY841" s="455"/>
      <c r="AZ841" s="71"/>
      <c r="BA841" s="455"/>
      <c r="BB841" s="447"/>
      <c r="BC841" s="71"/>
      <c r="BD841" s="71"/>
      <c r="BE841" s="71"/>
      <c r="BF841" s="71"/>
      <c r="BG841" s="455"/>
      <c r="BH841" s="455"/>
      <c r="BI841" s="455"/>
      <c r="BJ841" s="455"/>
      <c r="BK841" s="455"/>
      <c r="BL841" s="450"/>
      <c r="BM841" s="71"/>
      <c r="BN841" s="71"/>
      <c r="BO841" s="71"/>
      <c r="BP841" s="71"/>
      <c r="BQ841" s="455">
        <f t="shared" si="501"/>
        <v>0</v>
      </c>
      <c r="BR841" s="71"/>
      <c r="BS841" s="71"/>
      <c r="BT841" s="71"/>
      <c r="BU841" s="71"/>
      <c r="BV841" s="71"/>
      <c r="BW841" s="71"/>
      <c r="BX841" s="71"/>
      <c r="BY841" s="71"/>
      <c r="BZ841" s="71"/>
      <c r="CA841" s="71"/>
      <c r="CB841" s="71"/>
      <c r="CC841" s="71"/>
      <c r="CD841" s="71"/>
      <c r="CE841" s="71"/>
      <c r="CF841" s="71"/>
      <c r="CG841" s="71"/>
      <c r="CH841" s="71"/>
      <c r="CI841" s="71"/>
      <c r="CJ841" s="71"/>
      <c r="CK841" s="71"/>
      <c r="CL841" s="71"/>
      <c r="CM841" s="71"/>
      <c r="CN841" s="71"/>
      <c r="CO841" s="71"/>
      <c r="CP841" s="190">
        <f t="shared" si="496"/>
        <v>0</v>
      </c>
      <c r="CQ841" s="71"/>
      <c r="CR841" s="71"/>
      <c r="CS841" s="71"/>
      <c r="CT841" s="71"/>
      <c r="CU841" s="71"/>
      <c r="CV841" s="71"/>
      <c r="CW841" s="71"/>
      <c r="CX841" s="71"/>
      <c r="CY841" s="71"/>
      <c r="CZ841" s="71"/>
      <c r="DA841" s="71"/>
      <c r="DB841" s="190">
        <f t="shared" si="500"/>
        <v>0</v>
      </c>
      <c r="DC841" s="71">
        <f t="shared" si="493"/>
        <v>0</v>
      </c>
      <c r="DD841" s="71"/>
      <c r="DE841" s="71"/>
      <c r="DF841" s="71"/>
      <c r="DG841" s="190">
        <f t="shared" si="494"/>
        <v>0</v>
      </c>
      <c r="DH841" s="71">
        <f t="shared" si="495"/>
        <v>0</v>
      </c>
      <c r="DI841" s="71"/>
      <c r="DJ841" s="71"/>
      <c r="DK841" s="71"/>
      <c r="DL841" s="71"/>
      <c r="DM841" s="71"/>
      <c r="DN841" s="71"/>
      <c r="DO841" s="71"/>
      <c r="DP841" s="71"/>
      <c r="DQ841" s="71"/>
      <c r="DR841" s="71"/>
      <c r="DS841" s="71"/>
      <c r="DT841" s="71"/>
      <c r="DU841" s="71"/>
      <c r="DV841" s="71"/>
      <c r="DW841" s="71"/>
      <c r="DX841" s="71"/>
      <c r="DY841" s="71"/>
      <c r="DZ841" s="71"/>
      <c r="EA841" s="71"/>
      <c r="EB841" s="71"/>
      <c r="EC841" s="71"/>
      <c r="ED841" s="71"/>
      <c r="EE841" s="71"/>
      <c r="EF841" s="71"/>
      <c r="EG841" s="71"/>
      <c r="EH841" s="71"/>
      <c r="EI841" s="74"/>
      <c r="EJ841" s="74"/>
      <c r="EK841" s="74"/>
      <c r="EL841" s="74"/>
      <c r="EM841" s="74"/>
      <c r="EN841" s="74"/>
      <c r="EO841" s="74"/>
      <c r="EP841" s="74"/>
      <c r="EQ841" s="74"/>
      <c r="ER841" s="74"/>
      <c r="ES841" s="74"/>
      <c r="ET841" s="74"/>
      <c r="EU841" s="74"/>
      <c r="EV841" s="74"/>
      <c r="EW841" s="74"/>
      <c r="EX841" s="74"/>
      <c r="EY841" s="74"/>
      <c r="EZ841" s="74"/>
      <c r="FA841" s="74"/>
      <c r="FB841" s="74"/>
    </row>
    <row r="842" spans="2:158" s="69" customFormat="1">
      <c r="B842" s="76"/>
      <c r="C842" s="77" t="s">
        <v>398</v>
      </c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2"/>
      <c r="P842" s="71"/>
      <c r="Q842" s="71"/>
      <c r="R842" s="71"/>
      <c r="S842" s="71"/>
      <c r="T842" s="71"/>
      <c r="U842" s="71"/>
      <c r="V842" s="71"/>
      <c r="W842" s="71"/>
      <c r="X842" s="71"/>
      <c r="Y842" s="73"/>
      <c r="Z842" s="73"/>
      <c r="AA842" s="73"/>
      <c r="AB842" s="73"/>
      <c r="AC842" s="73"/>
      <c r="AD842" s="73"/>
      <c r="AE842" s="73"/>
      <c r="AF842" s="447">
        <f t="shared" si="486"/>
        <v>0</v>
      </c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447">
        <f t="shared" si="490"/>
        <v>0</v>
      </c>
      <c r="AT842" s="455"/>
      <c r="AU842" s="450"/>
      <c r="AV842" s="71"/>
      <c r="AW842" s="71"/>
      <c r="AX842" s="71"/>
      <c r="AY842" s="455"/>
      <c r="AZ842" s="71"/>
      <c r="BA842" s="455"/>
      <c r="BB842" s="447"/>
      <c r="BC842" s="71"/>
      <c r="BD842" s="71"/>
      <c r="BE842" s="71"/>
      <c r="BF842" s="71"/>
      <c r="BG842" s="455"/>
      <c r="BH842" s="455"/>
      <c r="BI842" s="455"/>
      <c r="BJ842" s="455"/>
      <c r="BK842" s="455"/>
      <c r="BL842" s="450"/>
      <c r="BM842" s="71"/>
      <c r="BN842" s="71"/>
      <c r="BO842" s="71"/>
      <c r="BP842" s="71"/>
      <c r="BQ842" s="455">
        <f t="shared" si="501"/>
        <v>0</v>
      </c>
      <c r="BR842" s="71"/>
      <c r="BS842" s="71"/>
      <c r="BT842" s="71"/>
      <c r="BU842" s="71"/>
      <c r="BV842" s="71"/>
      <c r="BW842" s="71"/>
      <c r="BX842" s="71"/>
      <c r="BY842" s="71"/>
      <c r="BZ842" s="71"/>
      <c r="CA842" s="71"/>
      <c r="CB842" s="71"/>
      <c r="CC842" s="71"/>
      <c r="CD842" s="71"/>
      <c r="CE842" s="71"/>
      <c r="CF842" s="71"/>
      <c r="CG842" s="71"/>
      <c r="CH842" s="71"/>
      <c r="CI842" s="71"/>
      <c r="CJ842" s="71"/>
      <c r="CK842" s="71"/>
      <c r="CL842" s="71"/>
      <c r="CM842" s="71"/>
      <c r="CN842" s="71"/>
      <c r="CO842" s="71"/>
      <c r="CP842" s="190">
        <f t="shared" si="496"/>
        <v>0</v>
      </c>
      <c r="CQ842" s="71"/>
      <c r="CR842" s="71"/>
      <c r="CS842" s="71"/>
      <c r="CT842" s="71"/>
      <c r="CU842" s="71"/>
      <c r="CV842" s="71"/>
      <c r="CW842" s="71"/>
      <c r="CX842" s="71"/>
      <c r="CY842" s="71"/>
      <c r="CZ842" s="71"/>
      <c r="DA842" s="71"/>
      <c r="DB842" s="190">
        <f t="shared" si="500"/>
        <v>0</v>
      </c>
      <c r="DC842" s="71">
        <f t="shared" si="493"/>
        <v>0</v>
      </c>
      <c r="DD842" s="71"/>
      <c r="DE842" s="71"/>
      <c r="DF842" s="71"/>
      <c r="DG842" s="190">
        <f t="shared" si="494"/>
        <v>0</v>
      </c>
      <c r="DH842" s="71">
        <f t="shared" si="495"/>
        <v>0</v>
      </c>
      <c r="DI842" s="71"/>
      <c r="DJ842" s="71"/>
      <c r="DK842" s="71"/>
      <c r="DL842" s="71"/>
      <c r="DM842" s="71"/>
      <c r="DN842" s="71"/>
      <c r="DO842" s="71"/>
      <c r="DP842" s="71"/>
      <c r="DQ842" s="71"/>
      <c r="DR842" s="71"/>
      <c r="DS842" s="71"/>
      <c r="DT842" s="71"/>
      <c r="DU842" s="71"/>
      <c r="DV842" s="71"/>
      <c r="DW842" s="71"/>
      <c r="DX842" s="71"/>
      <c r="DY842" s="71"/>
      <c r="DZ842" s="71"/>
      <c r="EA842" s="71"/>
      <c r="EB842" s="71"/>
      <c r="EC842" s="71"/>
      <c r="ED842" s="71"/>
      <c r="EE842" s="71"/>
      <c r="EF842" s="71"/>
      <c r="EG842" s="71"/>
      <c r="EH842" s="71"/>
      <c r="EI842" s="74"/>
      <c r="EJ842" s="74"/>
      <c r="EK842" s="74"/>
      <c r="EL842" s="74"/>
      <c r="EM842" s="74"/>
      <c r="EN842" s="74"/>
      <c r="EO842" s="74"/>
      <c r="EP842" s="74"/>
      <c r="EQ842" s="74"/>
      <c r="ER842" s="74"/>
      <c r="ES842" s="74"/>
      <c r="ET842" s="74"/>
      <c r="EU842" s="74"/>
      <c r="EV842" s="74"/>
      <c r="EW842" s="74"/>
      <c r="EX842" s="74"/>
      <c r="EY842" s="74"/>
      <c r="EZ842" s="74"/>
      <c r="FA842" s="74"/>
      <c r="FB842" s="74"/>
    </row>
    <row r="843" spans="2:158" s="78" customFormat="1" ht="36">
      <c r="B843" s="137" t="s">
        <v>527</v>
      </c>
      <c r="C843" s="134" t="s">
        <v>528</v>
      </c>
      <c r="D843" s="79"/>
      <c r="E843" s="79"/>
      <c r="F843" s="79"/>
      <c r="G843" s="79"/>
      <c r="H843" s="79"/>
      <c r="I843" s="79"/>
      <c r="J843" s="79"/>
      <c r="K843" s="79"/>
      <c r="L843" s="79"/>
      <c r="M843" s="79"/>
      <c r="N843" s="79"/>
      <c r="O843" s="80"/>
      <c r="P843" s="79"/>
      <c r="Q843" s="79"/>
      <c r="R843" s="79"/>
      <c r="S843" s="79"/>
      <c r="T843" s="79"/>
      <c r="U843" s="79"/>
      <c r="V843" s="79"/>
      <c r="W843" s="79"/>
      <c r="X843" s="79"/>
      <c r="Y843" s="81"/>
      <c r="Z843" s="81"/>
      <c r="AA843" s="81"/>
      <c r="AB843" s="81"/>
      <c r="AC843" s="81"/>
      <c r="AD843" s="81"/>
      <c r="AE843" s="81"/>
      <c r="AF843" s="447">
        <f t="shared" si="486"/>
        <v>0</v>
      </c>
      <c r="AG843" s="79"/>
      <c r="AH843" s="79"/>
      <c r="AI843" s="79"/>
      <c r="AJ843" s="79"/>
      <c r="AK843" s="79"/>
      <c r="AL843" s="79"/>
      <c r="AM843" s="79"/>
      <c r="AN843" s="79"/>
      <c r="AO843" s="79"/>
      <c r="AP843" s="79"/>
      <c r="AQ843" s="79"/>
      <c r="AR843" s="79"/>
      <c r="AS843" s="447">
        <f t="shared" si="490"/>
        <v>0</v>
      </c>
      <c r="AT843" s="455"/>
      <c r="AU843" s="450">
        <f>SUM(AV843:AX843)</f>
        <v>0</v>
      </c>
      <c r="AV843" s="79"/>
      <c r="AW843" s="79"/>
      <c r="AX843" s="79"/>
      <c r="AY843" s="455"/>
      <c r="AZ843" s="79"/>
      <c r="BA843" s="455"/>
      <c r="BB843" s="447">
        <f>SUM(BC843,BD843,BF843)</f>
        <v>0</v>
      </c>
      <c r="BC843" s="79"/>
      <c r="BD843" s="79"/>
      <c r="BE843" s="79"/>
      <c r="BF843" s="79"/>
      <c r="BG843" s="455"/>
      <c r="BH843" s="455"/>
      <c r="BI843" s="455"/>
      <c r="BJ843" s="455"/>
      <c r="BK843" s="455"/>
      <c r="BL843" s="450">
        <f t="shared" ref="BL843:BL875" si="502">SUM(BM843:BP843)</f>
        <v>0</v>
      </c>
      <c r="BM843" s="79"/>
      <c r="BN843" s="79"/>
      <c r="BO843" s="79"/>
      <c r="BP843" s="79"/>
      <c r="BQ843" s="455"/>
      <c r="BR843" s="79"/>
      <c r="BS843" s="79"/>
      <c r="BT843" s="79"/>
      <c r="BU843" s="79"/>
      <c r="BV843" s="79"/>
      <c r="BW843" s="79"/>
      <c r="BX843" s="79"/>
      <c r="BY843" s="79"/>
      <c r="BZ843" s="79"/>
      <c r="CA843" s="79"/>
      <c r="CB843" s="79"/>
      <c r="CC843" s="79"/>
      <c r="CD843" s="79"/>
      <c r="CE843" s="79"/>
      <c r="CF843" s="79"/>
      <c r="CG843" s="79"/>
      <c r="CH843" s="79"/>
      <c r="CI843" s="79"/>
      <c r="CJ843" s="79"/>
      <c r="CK843" s="79"/>
      <c r="CL843" s="79"/>
      <c r="CM843" s="79"/>
      <c r="CN843" s="79"/>
      <c r="CO843" s="79"/>
      <c r="CP843" s="188">
        <f t="shared" si="496"/>
        <v>0</v>
      </c>
      <c r="CQ843" s="79"/>
      <c r="CR843" s="79"/>
      <c r="CS843" s="79"/>
      <c r="CT843" s="79"/>
      <c r="CU843" s="79"/>
      <c r="CV843" s="79"/>
      <c r="CW843" s="79"/>
      <c r="CX843" s="79"/>
      <c r="CY843" s="79"/>
      <c r="CZ843" s="79"/>
      <c r="DA843" s="79"/>
      <c r="DB843" s="188">
        <f t="shared" si="500"/>
        <v>0</v>
      </c>
      <c r="DC843" s="38">
        <f t="shared" si="493"/>
        <v>0</v>
      </c>
      <c r="DD843" s="79"/>
      <c r="DE843" s="79"/>
      <c r="DF843" s="79"/>
      <c r="DG843" s="188">
        <f t="shared" si="494"/>
        <v>0</v>
      </c>
      <c r="DH843" s="38">
        <f t="shared" si="495"/>
        <v>0</v>
      </c>
      <c r="DI843" s="79"/>
      <c r="DJ843" s="79"/>
      <c r="DK843" s="79"/>
      <c r="DL843" s="79"/>
      <c r="DM843" s="79"/>
      <c r="DN843" s="79"/>
      <c r="DO843" s="79"/>
      <c r="DP843" s="79"/>
      <c r="DQ843" s="79"/>
      <c r="DR843" s="79"/>
      <c r="DS843" s="79"/>
      <c r="DT843" s="79"/>
      <c r="DU843" s="79"/>
      <c r="DV843" s="79"/>
      <c r="DW843" s="79"/>
      <c r="DX843" s="79"/>
      <c r="DY843" s="79"/>
      <c r="DZ843" s="79"/>
      <c r="EA843" s="79"/>
      <c r="EB843" s="79"/>
      <c r="EC843" s="79"/>
      <c r="ED843" s="79"/>
      <c r="EE843" s="79"/>
      <c r="EF843" s="79"/>
      <c r="EG843" s="79"/>
      <c r="EH843" s="79"/>
      <c r="EI843" s="82"/>
      <c r="EJ843" s="82"/>
      <c r="EK843" s="82"/>
      <c r="EL843" s="82"/>
      <c r="EM843" s="82"/>
      <c r="EN843" s="82"/>
      <c r="EO843" s="82"/>
      <c r="EP843" s="82"/>
      <c r="EQ843" s="82"/>
      <c r="ER843" s="82"/>
      <c r="ES843" s="82"/>
      <c r="ET843" s="82"/>
      <c r="EU843" s="82"/>
      <c r="EV843" s="82"/>
      <c r="EW843" s="82"/>
      <c r="EX843" s="82"/>
      <c r="EY843" s="82"/>
      <c r="EZ843" s="82"/>
      <c r="FA843" s="82"/>
      <c r="FB843" s="82"/>
    </row>
    <row r="844" spans="2:158" s="225" customFormat="1" ht="9.75" customHeight="1">
      <c r="B844" s="783" t="s">
        <v>529</v>
      </c>
      <c r="C844" s="754" t="s">
        <v>530</v>
      </c>
      <c r="D844" s="226"/>
      <c r="E844" s="226"/>
      <c r="F844" s="226"/>
      <c r="G844" s="226"/>
      <c r="H844" s="226"/>
      <c r="I844" s="226"/>
      <c r="J844" s="226"/>
      <c r="K844" s="226"/>
      <c r="L844" s="226"/>
      <c r="M844" s="226"/>
      <c r="N844" s="226"/>
      <c r="O844" s="227"/>
      <c r="P844" s="226"/>
      <c r="Q844" s="226"/>
      <c r="R844" s="226"/>
      <c r="S844" s="226"/>
      <c r="T844" s="226"/>
      <c r="U844" s="226"/>
      <c r="V844" s="226"/>
      <c r="W844" s="226"/>
      <c r="X844" s="226"/>
      <c r="Y844" s="228">
        <v>46</v>
      </c>
      <c r="Z844" s="228"/>
      <c r="AA844" s="228"/>
      <c r="AB844" s="228"/>
      <c r="AC844" s="228"/>
      <c r="AD844" s="228"/>
      <c r="AE844" s="228"/>
      <c r="AF844" s="447">
        <f t="shared" si="486"/>
        <v>1.5000000000000002</v>
      </c>
      <c r="AG844" s="226">
        <v>0.1</v>
      </c>
      <c r="AH844" s="226"/>
      <c r="AI844" s="226"/>
      <c r="AJ844" s="226"/>
      <c r="AK844" s="226"/>
      <c r="AL844" s="226"/>
      <c r="AM844" s="226"/>
      <c r="AN844" s="226"/>
      <c r="AO844" s="226">
        <v>0.1</v>
      </c>
      <c r="AP844" s="226"/>
      <c r="AQ844" s="226"/>
      <c r="AR844" s="226"/>
      <c r="AS844" s="447">
        <f t="shared" si="490"/>
        <v>0.2</v>
      </c>
      <c r="AT844" s="455"/>
      <c r="AU844" s="450">
        <f>SUM(AV844:AX844)</f>
        <v>0</v>
      </c>
      <c r="AV844" s="226"/>
      <c r="AW844" s="226"/>
      <c r="AX844" s="226"/>
      <c r="AY844" s="455"/>
      <c r="AZ844" s="226"/>
      <c r="BA844" s="455"/>
      <c r="BB844" s="447">
        <f>SUM(BC844,BD844,BF844)</f>
        <v>0</v>
      </c>
      <c r="BC844" s="226"/>
      <c r="BD844" s="226"/>
      <c r="BE844" s="226"/>
      <c r="BF844" s="226"/>
      <c r="BG844" s="455"/>
      <c r="BH844" s="455">
        <v>0.3</v>
      </c>
      <c r="BI844" s="455"/>
      <c r="BJ844" s="455">
        <v>0.6</v>
      </c>
      <c r="BK844" s="455">
        <v>0.1</v>
      </c>
      <c r="BL844" s="450">
        <f t="shared" si="502"/>
        <v>0.3</v>
      </c>
      <c r="BM844" s="226"/>
      <c r="BN844" s="226"/>
      <c r="BO844" s="226"/>
      <c r="BP844" s="226">
        <v>0.3</v>
      </c>
      <c r="BQ844" s="455">
        <f>SUM(AT844,AU844,AY844,BA844,BB844,BG844,BH844,BI844,BJ844,BK844,BL844)</f>
        <v>1.2999999999999998</v>
      </c>
      <c r="BR844" s="226"/>
      <c r="BS844" s="226"/>
      <c r="BT844" s="226"/>
      <c r="BU844" s="226"/>
      <c r="BV844" s="226"/>
      <c r="BW844" s="226"/>
      <c r="BX844" s="226"/>
      <c r="BY844" s="226"/>
      <c r="BZ844" s="226"/>
      <c r="CA844" s="226"/>
      <c r="CB844" s="226"/>
      <c r="CC844" s="226"/>
      <c r="CD844" s="226"/>
      <c r="CE844" s="226"/>
      <c r="CF844" s="226"/>
      <c r="CG844" s="226"/>
      <c r="CH844" s="226"/>
      <c r="CI844" s="226"/>
      <c r="CJ844" s="226"/>
      <c r="CK844" s="226"/>
      <c r="CL844" s="226"/>
      <c r="CM844" s="226"/>
      <c r="CN844" s="226"/>
      <c r="CO844" s="226"/>
      <c r="CP844" s="231">
        <f t="shared" si="496"/>
        <v>0</v>
      </c>
      <c r="CQ844" s="226"/>
      <c r="CR844" s="226"/>
      <c r="CS844" s="226"/>
      <c r="CT844" s="226"/>
      <c r="CU844" s="226"/>
      <c r="CV844" s="226"/>
      <c r="CW844" s="226"/>
      <c r="CX844" s="226"/>
      <c r="CY844" s="226"/>
      <c r="CZ844" s="226"/>
      <c r="DA844" s="226"/>
      <c r="DB844" s="231">
        <f t="shared" si="500"/>
        <v>0</v>
      </c>
      <c r="DC844" s="226">
        <f t="shared" si="493"/>
        <v>0</v>
      </c>
      <c r="DD844" s="226"/>
      <c r="DE844" s="226"/>
      <c r="DF844" s="226"/>
      <c r="DG844" s="231">
        <f t="shared" si="494"/>
        <v>0</v>
      </c>
      <c r="DH844" s="226">
        <f t="shared" si="495"/>
        <v>0</v>
      </c>
      <c r="DI844" s="226"/>
      <c r="DJ844" s="226"/>
      <c r="DK844" s="226"/>
      <c r="DL844" s="226"/>
      <c r="DM844" s="226"/>
      <c r="DN844" s="226"/>
      <c r="DO844" s="226"/>
      <c r="DP844" s="226"/>
      <c r="DQ844" s="226"/>
      <c r="DR844" s="226"/>
      <c r="DS844" s="226"/>
      <c r="DT844" s="226"/>
      <c r="DU844" s="226"/>
      <c r="DV844" s="226"/>
      <c r="DW844" s="226"/>
      <c r="DX844" s="226"/>
      <c r="DY844" s="226"/>
      <c r="DZ844" s="226"/>
      <c r="EA844" s="226"/>
      <c r="EB844" s="226"/>
      <c r="EC844" s="226"/>
      <c r="ED844" s="226"/>
      <c r="EE844" s="226"/>
      <c r="EF844" s="226"/>
      <c r="EG844" s="226"/>
      <c r="EH844" s="226"/>
      <c r="EI844" s="232"/>
      <c r="EJ844" s="232"/>
      <c r="EK844" s="232"/>
      <c r="EL844" s="232"/>
      <c r="EM844" s="232"/>
      <c r="EN844" s="232"/>
      <c r="EO844" s="232"/>
      <c r="EP844" s="232"/>
      <c r="EQ844" s="232"/>
      <c r="ER844" s="232"/>
      <c r="ES844" s="232"/>
      <c r="ET844" s="232"/>
      <c r="EU844" s="232"/>
      <c r="EV844" s="232"/>
      <c r="EW844" s="232"/>
      <c r="EX844" s="232"/>
      <c r="EY844" s="232"/>
      <c r="EZ844" s="232"/>
      <c r="FA844" s="232"/>
      <c r="FB844" s="232"/>
    </row>
    <row r="845" spans="2:158" s="225" customFormat="1" ht="11.25" customHeight="1">
      <c r="B845" s="784"/>
      <c r="C845" s="755"/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7"/>
      <c r="P845" s="226"/>
      <c r="Q845" s="226"/>
      <c r="R845" s="226"/>
      <c r="S845" s="226"/>
      <c r="T845" s="226"/>
      <c r="U845" s="226"/>
      <c r="V845" s="226"/>
      <c r="W845" s="226"/>
      <c r="X845" s="226"/>
      <c r="Y845" s="228">
        <f>SUM(Y846:Y859)</f>
        <v>46</v>
      </c>
      <c r="Z845" s="228"/>
      <c r="AA845" s="228"/>
      <c r="AB845" s="228"/>
      <c r="AC845" s="228"/>
      <c r="AD845" s="228"/>
      <c r="AE845" s="228"/>
      <c r="AF845" s="447">
        <f t="shared" si="486"/>
        <v>1450</v>
      </c>
      <c r="AG845" s="228">
        <f t="shared" ref="AG845:AR845" si="503">SUM(AG846:AG859)</f>
        <v>74</v>
      </c>
      <c r="AH845" s="228">
        <f t="shared" si="503"/>
        <v>0</v>
      </c>
      <c r="AI845" s="228">
        <f t="shared" si="503"/>
        <v>0</v>
      </c>
      <c r="AJ845" s="228">
        <f t="shared" si="503"/>
        <v>0</v>
      </c>
      <c r="AK845" s="228">
        <f t="shared" si="503"/>
        <v>0</v>
      </c>
      <c r="AL845" s="228">
        <f t="shared" si="503"/>
        <v>0</v>
      </c>
      <c r="AM845" s="228">
        <f t="shared" si="503"/>
        <v>0</v>
      </c>
      <c r="AN845" s="228">
        <f t="shared" si="503"/>
        <v>0</v>
      </c>
      <c r="AO845" s="228">
        <f t="shared" si="503"/>
        <v>88</v>
      </c>
      <c r="AP845" s="228">
        <f t="shared" si="503"/>
        <v>0</v>
      </c>
      <c r="AQ845" s="228">
        <f t="shared" si="503"/>
        <v>3</v>
      </c>
      <c r="AR845" s="228">
        <f t="shared" si="503"/>
        <v>0</v>
      </c>
      <c r="AS845" s="447">
        <f t="shared" si="490"/>
        <v>162</v>
      </c>
      <c r="AT845" s="450">
        <f t="shared" ref="AT845:BP845" si="504">SUM(AT846:AT859)</f>
        <v>0</v>
      </c>
      <c r="AU845" s="450">
        <f t="shared" si="504"/>
        <v>10</v>
      </c>
      <c r="AV845" s="228">
        <f t="shared" si="504"/>
        <v>10</v>
      </c>
      <c r="AW845" s="228">
        <f t="shared" si="504"/>
        <v>0</v>
      </c>
      <c r="AX845" s="228">
        <f t="shared" si="504"/>
        <v>0</v>
      </c>
      <c r="AY845" s="450">
        <f t="shared" si="504"/>
        <v>2</v>
      </c>
      <c r="AZ845" s="228">
        <f t="shared" si="504"/>
        <v>0</v>
      </c>
      <c r="BA845" s="450">
        <f t="shared" si="504"/>
        <v>0</v>
      </c>
      <c r="BB845" s="450">
        <f t="shared" si="504"/>
        <v>11</v>
      </c>
      <c r="BC845" s="228">
        <f t="shared" si="504"/>
        <v>0</v>
      </c>
      <c r="BD845" s="228">
        <f t="shared" si="504"/>
        <v>0</v>
      </c>
      <c r="BE845" s="228">
        <f t="shared" si="504"/>
        <v>0</v>
      </c>
      <c r="BF845" s="228">
        <f t="shared" si="504"/>
        <v>11</v>
      </c>
      <c r="BG845" s="450">
        <f t="shared" si="504"/>
        <v>0</v>
      </c>
      <c r="BH845" s="450">
        <f t="shared" si="504"/>
        <v>281</v>
      </c>
      <c r="BI845" s="450">
        <f t="shared" si="504"/>
        <v>41</v>
      </c>
      <c r="BJ845" s="450">
        <f t="shared" si="504"/>
        <v>540</v>
      </c>
      <c r="BK845" s="450">
        <f t="shared" si="504"/>
        <v>77</v>
      </c>
      <c r="BL845" s="450">
        <f t="shared" si="502"/>
        <v>326</v>
      </c>
      <c r="BM845" s="228">
        <f t="shared" si="504"/>
        <v>0</v>
      </c>
      <c r="BN845" s="228">
        <f t="shared" si="504"/>
        <v>0</v>
      </c>
      <c r="BO845" s="228">
        <f t="shared" si="504"/>
        <v>0</v>
      </c>
      <c r="BP845" s="228">
        <f t="shared" si="504"/>
        <v>326</v>
      </c>
      <c r="BQ845" s="455">
        <f t="shared" ref="BQ845:BQ860" si="505">SUM(AT845,AU845,AY845,BA845,BB845,BG845,BH845,BI845,BJ845,BK845,BL845)</f>
        <v>1288</v>
      </c>
      <c r="BR845" s="226"/>
      <c r="BS845" s="226"/>
      <c r="BT845" s="226"/>
      <c r="BU845" s="226"/>
      <c r="BV845" s="226"/>
      <c r="BW845" s="226"/>
      <c r="BX845" s="226"/>
      <c r="BY845" s="226"/>
      <c r="BZ845" s="226"/>
      <c r="CA845" s="226"/>
      <c r="CB845" s="226"/>
      <c r="CC845" s="226"/>
      <c r="CD845" s="226"/>
      <c r="CE845" s="226"/>
      <c r="CF845" s="226"/>
      <c r="CG845" s="226"/>
      <c r="CH845" s="226"/>
      <c r="CI845" s="226"/>
      <c r="CJ845" s="226"/>
      <c r="CK845" s="226"/>
      <c r="CL845" s="226"/>
      <c r="CM845" s="226"/>
      <c r="CN845" s="226"/>
      <c r="CO845" s="226"/>
      <c r="CP845" s="231">
        <f t="shared" si="496"/>
        <v>0</v>
      </c>
      <c r="CQ845" s="226"/>
      <c r="CR845" s="226"/>
      <c r="CS845" s="226"/>
      <c r="CT845" s="226"/>
      <c r="CU845" s="226"/>
      <c r="CV845" s="226"/>
      <c r="CW845" s="226"/>
      <c r="CX845" s="226"/>
      <c r="CY845" s="226"/>
      <c r="CZ845" s="226"/>
      <c r="DA845" s="226"/>
      <c r="DB845" s="231">
        <f t="shared" si="500"/>
        <v>0</v>
      </c>
      <c r="DC845" s="226">
        <f t="shared" si="493"/>
        <v>0</v>
      </c>
      <c r="DD845" s="226"/>
      <c r="DE845" s="226"/>
      <c r="DF845" s="226"/>
      <c r="DG845" s="231">
        <f t="shared" si="494"/>
        <v>0</v>
      </c>
      <c r="DH845" s="226">
        <f t="shared" si="495"/>
        <v>0</v>
      </c>
      <c r="DI845" s="226"/>
      <c r="DJ845" s="226"/>
      <c r="DK845" s="226"/>
      <c r="DL845" s="226"/>
      <c r="DM845" s="226"/>
      <c r="DN845" s="226"/>
      <c r="DO845" s="226"/>
      <c r="DP845" s="226"/>
      <c r="DQ845" s="226"/>
      <c r="DR845" s="226"/>
      <c r="DS845" s="226"/>
      <c r="DT845" s="226"/>
      <c r="DU845" s="226"/>
      <c r="DV845" s="226"/>
      <c r="DW845" s="226"/>
      <c r="DX845" s="226"/>
      <c r="DY845" s="226"/>
      <c r="DZ845" s="226"/>
      <c r="EA845" s="226"/>
      <c r="EB845" s="226"/>
      <c r="EC845" s="226"/>
      <c r="ED845" s="226"/>
      <c r="EE845" s="226"/>
      <c r="EF845" s="226"/>
      <c r="EG845" s="226"/>
      <c r="EH845" s="226"/>
      <c r="EI845" s="232"/>
      <c r="EJ845" s="232"/>
      <c r="EK845" s="232"/>
      <c r="EL845" s="232"/>
      <c r="EM845" s="232"/>
      <c r="EN845" s="232"/>
      <c r="EO845" s="232"/>
      <c r="EP845" s="232"/>
      <c r="EQ845" s="232"/>
      <c r="ER845" s="232"/>
      <c r="ES845" s="232"/>
      <c r="ET845" s="232"/>
      <c r="EU845" s="232"/>
      <c r="EV845" s="232"/>
      <c r="EW845" s="232"/>
      <c r="EX845" s="232"/>
      <c r="EY845" s="232"/>
      <c r="EZ845" s="232"/>
      <c r="FA845" s="232"/>
      <c r="FB845" s="232"/>
    </row>
    <row r="846" spans="2:158" s="69" customFormat="1">
      <c r="B846" s="76"/>
      <c r="C846" s="77" t="s">
        <v>385</v>
      </c>
      <c r="D846" s="71"/>
      <c r="E846" s="71"/>
      <c r="F846" s="71"/>
      <c r="G846" s="71"/>
      <c r="H846" s="71"/>
      <c r="I846" s="71"/>
      <c r="J846" s="71"/>
      <c r="K846" s="71"/>
      <c r="L846" s="71"/>
      <c r="M846" s="71"/>
      <c r="N846" s="71"/>
      <c r="O846" s="72"/>
      <c r="P846" s="71"/>
      <c r="Q846" s="71"/>
      <c r="R846" s="71"/>
      <c r="S846" s="71"/>
      <c r="T846" s="71"/>
      <c r="U846" s="71"/>
      <c r="V846" s="71"/>
      <c r="W846" s="71"/>
      <c r="X846" s="71"/>
      <c r="Y846" s="73"/>
      <c r="Z846" s="73"/>
      <c r="AA846" s="73"/>
      <c r="AB846" s="73"/>
      <c r="AC846" s="73"/>
      <c r="AD846" s="73"/>
      <c r="AE846" s="73"/>
      <c r="AF846" s="447">
        <f t="shared" si="486"/>
        <v>0</v>
      </c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447">
        <f t="shared" si="490"/>
        <v>0</v>
      </c>
      <c r="AT846" s="455"/>
      <c r="AU846" s="450"/>
      <c r="AV846" s="71"/>
      <c r="AW846" s="71"/>
      <c r="AX846" s="71"/>
      <c r="AY846" s="455"/>
      <c r="AZ846" s="71"/>
      <c r="BA846" s="455"/>
      <c r="BB846" s="447"/>
      <c r="BC846" s="71"/>
      <c r="BD846" s="71"/>
      <c r="BE846" s="71"/>
      <c r="BF846" s="71"/>
      <c r="BG846" s="455"/>
      <c r="BH846" s="455"/>
      <c r="BI846" s="455"/>
      <c r="BJ846" s="455"/>
      <c r="BK846" s="455"/>
      <c r="BL846" s="450">
        <f t="shared" si="502"/>
        <v>0</v>
      </c>
      <c r="BM846" s="71"/>
      <c r="BN846" s="71"/>
      <c r="BO846" s="71"/>
      <c r="BP846" s="71"/>
      <c r="BQ846" s="455">
        <f t="shared" si="505"/>
        <v>0</v>
      </c>
      <c r="BR846" s="71"/>
      <c r="BS846" s="71"/>
      <c r="BT846" s="71"/>
      <c r="BU846" s="71"/>
      <c r="BV846" s="71"/>
      <c r="BW846" s="71"/>
      <c r="BX846" s="71"/>
      <c r="BY846" s="71"/>
      <c r="BZ846" s="71"/>
      <c r="CA846" s="71"/>
      <c r="CB846" s="71"/>
      <c r="CC846" s="71"/>
      <c r="CD846" s="71"/>
      <c r="CE846" s="71"/>
      <c r="CF846" s="71"/>
      <c r="CG846" s="71"/>
      <c r="CH846" s="71"/>
      <c r="CI846" s="71"/>
      <c r="CJ846" s="71"/>
      <c r="CK846" s="71"/>
      <c r="CL846" s="71"/>
      <c r="CM846" s="71"/>
      <c r="CN846" s="71"/>
      <c r="CO846" s="71"/>
      <c r="CP846" s="190">
        <f t="shared" si="496"/>
        <v>0</v>
      </c>
      <c r="CQ846" s="71"/>
      <c r="CR846" s="71"/>
      <c r="CS846" s="71"/>
      <c r="CT846" s="71"/>
      <c r="CU846" s="71"/>
      <c r="CV846" s="71"/>
      <c r="CW846" s="71"/>
      <c r="CX846" s="71"/>
      <c r="CY846" s="71"/>
      <c r="CZ846" s="71"/>
      <c r="DA846" s="71"/>
      <c r="DB846" s="190">
        <f t="shared" si="500"/>
        <v>0</v>
      </c>
      <c r="DC846" s="71">
        <f t="shared" si="493"/>
        <v>0</v>
      </c>
      <c r="DD846" s="71"/>
      <c r="DE846" s="71"/>
      <c r="DF846" s="71"/>
      <c r="DG846" s="190">
        <f t="shared" si="494"/>
        <v>0</v>
      </c>
      <c r="DH846" s="71">
        <f t="shared" si="495"/>
        <v>0</v>
      </c>
      <c r="DI846" s="71"/>
      <c r="DJ846" s="71"/>
      <c r="DK846" s="71"/>
      <c r="DL846" s="71"/>
      <c r="DM846" s="71"/>
      <c r="DN846" s="71"/>
      <c r="DO846" s="71"/>
      <c r="DP846" s="71"/>
      <c r="DQ846" s="71"/>
      <c r="DR846" s="71"/>
      <c r="DS846" s="71"/>
      <c r="DT846" s="71"/>
      <c r="DU846" s="71"/>
      <c r="DV846" s="71"/>
      <c r="DW846" s="71"/>
      <c r="DX846" s="71"/>
      <c r="DY846" s="71"/>
      <c r="DZ846" s="71"/>
      <c r="EA846" s="71"/>
      <c r="EB846" s="71"/>
      <c r="EC846" s="71"/>
      <c r="ED846" s="71"/>
      <c r="EE846" s="71"/>
      <c r="EF846" s="71"/>
      <c r="EG846" s="71"/>
      <c r="EH846" s="71"/>
      <c r="EI846" s="74"/>
      <c r="EJ846" s="74"/>
      <c r="EK846" s="74"/>
      <c r="EL846" s="74"/>
      <c r="EM846" s="74"/>
      <c r="EN846" s="74"/>
      <c r="EO846" s="74"/>
      <c r="EP846" s="74"/>
      <c r="EQ846" s="74"/>
      <c r="ER846" s="74"/>
      <c r="ES846" s="74"/>
      <c r="ET846" s="74"/>
      <c r="EU846" s="74"/>
      <c r="EV846" s="74"/>
      <c r="EW846" s="74"/>
      <c r="EX846" s="74"/>
      <c r="EY846" s="74"/>
      <c r="EZ846" s="74"/>
      <c r="FA846" s="74"/>
      <c r="FB846" s="74"/>
    </row>
    <row r="847" spans="2:158" s="69" customFormat="1">
      <c r="B847" s="76"/>
      <c r="C847" s="77" t="s">
        <v>386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2"/>
      <c r="P847" s="71"/>
      <c r="Q847" s="71"/>
      <c r="R847" s="71"/>
      <c r="S847" s="71"/>
      <c r="T847" s="71"/>
      <c r="U847" s="71"/>
      <c r="V847" s="71"/>
      <c r="W847" s="71"/>
      <c r="X847" s="71"/>
      <c r="Y847" s="73"/>
      <c r="Z847" s="73"/>
      <c r="AA847" s="73"/>
      <c r="AB847" s="73"/>
      <c r="AC847" s="73"/>
      <c r="AD847" s="73"/>
      <c r="AE847" s="73"/>
      <c r="AF847" s="447">
        <f t="shared" si="486"/>
        <v>0</v>
      </c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447">
        <f t="shared" si="490"/>
        <v>0</v>
      </c>
      <c r="AT847" s="455"/>
      <c r="AU847" s="450"/>
      <c r="AV847" s="71"/>
      <c r="AW847" s="71"/>
      <c r="AX847" s="71"/>
      <c r="AY847" s="455"/>
      <c r="AZ847" s="71"/>
      <c r="BA847" s="455"/>
      <c r="BB847" s="447"/>
      <c r="BC847" s="71"/>
      <c r="BD847" s="71"/>
      <c r="BE847" s="71"/>
      <c r="BF847" s="71"/>
      <c r="BG847" s="455"/>
      <c r="BH847" s="455"/>
      <c r="BI847" s="455"/>
      <c r="BJ847" s="455"/>
      <c r="BK847" s="455"/>
      <c r="BL847" s="450">
        <f t="shared" si="502"/>
        <v>0</v>
      </c>
      <c r="BM847" s="71"/>
      <c r="BN847" s="71"/>
      <c r="BO847" s="71"/>
      <c r="BP847" s="71"/>
      <c r="BQ847" s="455">
        <f t="shared" si="505"/>
        <v>0</v>
      </c>
      <c r="BR847" s="71"/>
      <c r="BS847" s="71"/>
      <c r="BT847" s="71"/>
      <c r="BU847" s="71"/>
      <c r="BV847" s="71"/>
      <c r="BW847" s="71"/>
      <c r="BX847" s="71"/>
      <c r="BY847" s="71"/>
      <c r="BZ847" s="71"/>
      <c r="CA847" s="71"/>
      <c r="CB847" s="71"/>
      <c r="CC847" s="71"/>
      <c r="CD847" s="71"/>
      <c r="CE847" s="71"/>
      <c r="CF847" s="71"/>
      <c r="CG847" s="71"/>
      <c r="CH847" s="71"/>
      <c r="CI847" s="71"/>
      <c r="CJ847" s="71"/>
      <c r="CK847" s="71"/>
      <c r="CL847" s="71"/>
      <c r="CM847" s="71"/>
      <c r="CN847" s="71"/>
      <c r="CO847" s="71"/>
      <c r="CP847" s="190">
        <f t="shared" si="496"/>
        <v>0</v>
      </c>
      <c r="CQ847" s="71"/>
      <c r="CR847" s="71"/>
      <c r="CS847" s="71"/>
      <c r="CT847" s="71"/>
      <c r="CU847" s="71"/>
      <c r="CV847" s="71"/>
      <c r="CW847" s="71"/>
      <c r="CX847" s="71"/>
      <c r="CY847" s="71"/>
      <c r="CZ847" s="71"/>
      <c r="DA847" s="71"/>
      <c r="DB847" s="190">
        <f t="shared" si="500"/>
        <v>0</v>
      </c>
      <c r="DC847" s="71">
        <f t="shared" si="493"/>
        <v>0</v>
      </c>
      <c r="DD847" s="71"/>
      <c r="DE847" s="71"/>
      <c r="DF847" s="71"/>
      <c r="DG847" s="190">
        <f t="shared" si="494"/>
        <v>0</v>
      </c>
      <c r="DH847" s="71">
        <f t="shared" si="495"/>
        <v>0</v>
      </c>
      <c r="DI847" s="71"/>
      <c r="DJ847" s="71"/>
      <c r="DK847" s="71"/>
      <c r="DL847" s="71"/>
      <c r="DM847" s="71"/>
      <c r="DN847" s="71"/>
      <c r="DO847" s="71"/>
      <c r="DP847" s="71"/>
      <c r="DQ847" s="71"/>
      <c r="DR847" s="71"/>
      <c r="DS847" s="71"/>
      <c r="DT847" s="71"/>
      <c r="DU847" s="71"/>
      <c r="DV847" s="71"/>
      <c r="DW847" s="71"/>
      <c r="DX847" s="71"/>
      <c r="DY847" s="71"/>
      <c r="DZ847" s="71"/>
      <c r="EA847" s="71"/>
      <c r="EB847" s="71"/>
      <c r="EC847" s="71"/>
      <c r="ED847" s="71"/>
      <c r="EE847" s="71"/>
      <c r="EF847" s="71"/>
      <c r="EG847" s="71"/>
      <c r="EH847" s="71"/>
      <c r="EI847" s="74"/>
      <c r="EJ847" s="74"/>
      <c r="EK847" s="74"/>
      <c r="EL847" s="74"/>
      <c r="EM847" s="74"/>
      <c r="EN847" s="74"/>
      <c r="EO847" s="74"/>
      <c r="EP847" s="74"/>
      <c r="EQ847" s="74"/>
      <c r="ER847" s="74"/>
      <c r="ES847" s="74"/>
      <c r="ET847" s="74"/>
      <c r="EU847" s="74"/>
      <c r="EV847" s="74"/>
      <c r="EW847" s="74"/>
      <c r="EX847" s="74"/>
      <c r="EY847" s="74"/>
      <c r="EZ847" s="74"/>
      <c r="FA847" s="74"/>
      <c r="FB847" s="74"/>
    </row>
    <row r="848" spans="2:158" s="69" customFormat="1">
      <c r="B848" s="76"/>
      <c r="C848" s="77" t="s">
        <v>387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2"/>
      <c r="P848" s="71"/>
      <c r="Q848" s="71"/>
      <c r="R848" s="71"/>
      <c r="S848" s="71"/>
      <c r="T848" s="71"/>
      <c r="U848" s="71"/>
      <c r="V848" s="71"/>
      <c r="W848" s="71"/>
      <c r="X848" s="71"/>
      <c r="Y848" s="73"/>
      <c r="Z848" s="73"/>
      <c r="AA848" s="73"/>
      <c r="AB848" s="73"/>
      <c r="AC848" s="73"/>
      <c r="AD848" s="73"/>
      <c r="AE848" s="73"/>
      <c r="AF848" s="447">
        <f t="shared" si="486"/>
        <v>0</v>
      </c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447">
        <f t="shared" si="490"/>
        <v>0</v>
      </c>
      <c r="AT848" s="455"/>
      <c r="AU848" s="450"/>
      <c r="AV848" s="71"/>
      <c r="AW848" s="71"/>
      <c r="AX848" s="71"/>
      <c r="AY848" s="455"/>
      <c r="AZ848" s="71"/>
      <c r="BA848" s="455"/>
      <c r="BB848" s="447"/>
      <c r="BC848" s="71"/>
      <c r="BD848" s="71"/>
      <c r="BE848" s="71"/>
      <c r="BF848" s="71"/>
      <c r="BG848" s="455"/>
      <c r="BH848" s="455"/>
      <c r="BI848" s="455"/>
      <c r="BJ848" s="455"/>
      <c r="BK848" s="455"/>
      <c r="BL848" s="450">
        <f t="shared" si="502"/>
        <v>0</v>
      </c>
      <c r="BM848" s="71"/>
      <c r="BN848" s="71"/>
      <c r="BO848" s="71"/>
      <c r="BP848" s="71"/>
      <c r="BQ848" s="455">
        <f t="shared" si="505"/>
        <v>0</v>
      </c>
      <c r="BR848" s="71"/>
      <c r="BS848" s="71"/>
      <c r="BT848" s="71"/>
      <c r="BU848" s="71"/>
      <c r="BV848" s="71"/>
      <c r="BW848" s="71"/>
      <c r="BX848" s="71"/>
      <c r="BY848" s="71"/>
      <c r="BZ848" s="71"/>
      <c r="CA848" s="71"/>
      <c r="CB848" s="71"/>
      <c r="CC848" s="71"/>
      <c r="CD848" s="71"/>
      <c r="CE848" s="71"/>
      <c r="CF848" s="71"/>
      <c r="CG848" s="71"/>
      <c r="CH848" s="71"/>
      <c r="CI848" s="71"/>
      <c r="CJ848" s="71"/>
      <c r="CK848" s="71"/>
      <c r="CL848" s="71"/>
      <c r="CM848" s="71"/>
      <c r="CN848" s="71"/>
      <c r="CO848" s="71"/>
      <c r="CP848" s="190">
        <f t="shared" si="496"/>
        <v>0</v>
      </c>
      <c r="CQ848" s="71"/>
      <c r="CR848" s="71"/>
      <c r="CS848" s="71"/>
      <c r="CT848" s="71"/>
      <c r="CU848" s="71"/>
      <c r="CV848" s="71"/>
      <c r="CW848" s="71"/>
      <c r="CX848" s="71"/>
      <c r="CY848" s="71"/>
      <c r="CZ848" s="71"/>
      <c r="DA848" s="71"/>
      <c r="DB848" s="190">
        <f t="shared" si="500"/>
        <v>0</v>
      </c>
      <c r="DC848" s="71">
        <f t="shared" si="493"/>
        <v>0</v>
      </c>
      <c r="DD848" s="71"/>
      <c r="DE848" s="71"/>
      <c r="DF848" s="71"/>
      <c r="DG848" s="190">
        <f t="shared" si="494"/>
        <v>0</v>
      </c>
      <c r="DH848" s="71">
        <f t="shared" si="495"/>
        <v>0</v>
      </c>
      <c r="DI848" s="71"/>
      <c r="DJ848" s="71"/>
      <c r="DK848" s="71"/>
      <c r="DL848" s="71"/>
      <c r="DM848" s="71"/>
      <c r="DN848" s="71"/>
      <c r="DO848" s="71"/>
      <c r="DP848" s="71"/>
      <c r="DQ848" s="71"/>
      <c r="DR848" s="71"/>
      <c r="DS848" s="71"/>
      <c r="DT848" s="71"/>
      <c r="DU848" s="71"/>
      <c r="DV848" s="71"/>
      <c r="DW848" s="71"/>
      <c r="DX848" s="71"/>
      <c r="DY848" s="71"/>
      <c r="DZ848" s="71"/>
      <c r="EA848" s="71"/>
      <c r="EB848" s="71"/>
      <c r="EC848" s="71"/>
      <c r="ED848" s="71"/>
      <c r="EE848" s="71"/>
      <c r="EF848" s="71"/>
      <c r="EG848" s="71"/>
      <c r="EH848" s="71"/>
      <c r="EI848" s="74"/>
      <c r="EJ848" s="74"/>
      <c r="EK848" s="74"/>
      <c r="EL848" s="74"/>
      <c r="EM848" s="74"/>
      <c r="EN848" s="74"/>
      <c r="EO848" s="74"/>
      <c r="EP848" s="74"/>
      <c r="EQ848" s="74"/>
      <c r="ER848" s="74"/>
      <c r="ES848" s="74"/>
      <c r="ET848" s="74"/>
      <c r="EU848" s="74"/>
      <c r="EV848" s="74"/>
      <c r="EW848" s="74"/>
      <c r="EX848" s="74"/>
      <c r="EY848" s="74"/>
      <c r="EZ848" s="74"/>
      <c r="FA848" s="74"/>
      <c r="FB848" s="74"/>
    </row>
    <row r="849" spans="2:158" s="69" customFormat="1">
      <c r="B849" s="76"/>
      <c r="C849" s="77" t="s">
        <v>388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2"/>
      <c r="P849" s="71"/>
      <c r="Q849" s="71"/>
      <c r="R849" s="71"/>
      <c r="S849" s="71"/>
      <c r="T849" s="71"/>
      <c r="U849" s="71"/>
      <c r="V849" s="71"/>
      <c r="W849" s="71"/>
      <c r="X849" s="71"/>
      <c r="Y849" s="73">
        <v>19</v>
      </c>
      <c r="Z849" s="73"/>
      <c r="AA849" s="73"/>
      <c r="AB849" s="73"/>
      <c r="AC849" s="73"/>
      <c r="AD849" s="73"/>
      <c r="AE849" s="73"/>
      <c r="AF849" s="447">
        <f t="shared" si="486"/>
        <v>744</v>
      </c>
      <c r="AG849" s="71">
        <v>41</v>
      </c>
      <c r="AH849" s="71"/>
      <c r="AI849" s="71"/>
      <c r="AJ849" s="71"/>
      <c r="AK849" s="71"/>
      <c r="AL849" s="71"/>
      <c r="AM849" s="71"/>
      <c r="AN849" s="71"/>
      <c r="AO849" s="71">
        <v>46</v>
      </c>
      <c r="AP849" s="71"/>
      <c r="AQ849" s="71"/>
      <c r="AR849" s="71"/>
      <c r="AS849" s="447">
        <f t="shared" si="490"/>
        <v>87</v>
      </c>
      <c r="AT849" s="455"/>
      <c r="AU849" s="450"/>
      <c r="AV849" s="71"/>
      <c r="AW849" s="71"/>
      <c r="AX849" s="71"/>
      <c r="AY849" s="455"/>
      <c r="AZ849" s="71"/>
      <c r="BA849" s="455"/>
      <c r="BB849" s="447"/>
      <c r="BC849" s="71"/>
      <c r="BD849" s="71"/>
      <c r="BE849" s="71"/>
      <c r="BF849" s="71"/>
      <c r="BG849" s="455"/>
      <c r="BH849" s="455">
        <v>228</v>
      </c>
      <c r="BI849" s="455"/>
      <c r="BJ849" s="455">
        <v>321</v>
      </c>
      <c r="BK849" s="455">
        <v>75</v>
      </c>
      <c r="BL849" s="450">
        <f t="shared" si="502"/>
        <v>33</v>
      </c>
      <c r="BM849" s="71"/>
      <c r="BN849" s="71"/>
      <c r="BO849" s="71"/>
      <c r="BP849" s="71">
        <v>33</v>
      </c>
      <c r="BQ849" s="455">
        <f t="shared" si="505"/>
        <v>657</v>
      </c>
      <c r="BR849" s="71"/>
      <c r="BS849" s="71"/>
      <c r="BT849" s="71"/>
      <c r="BU849" s="71"/>
      <c r="BV849" s="71"/>
      <c r="BW849" s="71"/>
      <c r="BX849" s="71"/>
      <c r="BY849" s="71"/>
      <c r="BZ849" s="71"/>
      <c r="CA849" s="71"/>
      <c r="CB849" s="71"/>
      <c r="CC849" s="71"/>
      <c r="CD849" s="71"/>
      <c r="CE849" s="71"/>
      <c r="CF849" s="71"/>
      <c r="CG849" s="71"/>
      <c r="CH849" s="71"/>
      <c r="CI849" s="71"/>
      <c r="CJ849" s="71"/>
      <c r="CK849" s="71"/>
      <c r="CL849" s="71"/>
      <c r="CM849" s="71"/>
      <c r="CN849" s="71"/>
      <c r="CO849" s="71"/>
      <c r="CP849" s="190">
        <f t="shared" si="496"/>
        <v>0</v>
      </c>
      <c r="CQ849" s="71"/>
      <c r="CR849" s="71"/>
      <c r="CS849" s="71"/>
      <c r="CT849" s="71"/>
      <c r="CU849" s="71"/>
      <c r="CV849" s="71"/>
      <c r="CW849" s="71"/>
      <c r="CX849" s="71"/>
      <c r="CY849" s="71"/>
      <c r="CZ849" s="71"/>
      <c r="DA849" s="71"/>
      <c r="DB849" s="190">
        <f t="shared" si="500"/>
        <v>0</v>
      </c>
      <c r="DC849" s="71">
        <f t="shared" si="493"/>
        <v>0</v>
      </c>
      <c r="DD849" s="71"/>
      <c r="DE849" s="71"/>
      <c r="DF849" s="71"/>
      <c r="DG849" s="190">
        <f t="shared" si="494"/>
        <v>0</v>
      </c>
      <c r="DH849" s="71">
        <f t="shared" si="495"/>
        <v>0</v>
      </c>
      <c r="DI849" s="71"/>
      <c r="DJ849" s="71"/>
      <c r="DK849" s="71"/>
      <c r="DL849" s="71"/>
      <c r="DM849" s="71"/>
      <c r="DN849" s="71"/>
      <c r="DO849" s="71"/>
      <c r="DP849" s="71"/>
      <c r="DQ849" s="71"/>
      <c r="DR849" s="71"/>
      <c r="DS849" s="71"/>
      <c r="DT849" s="71"/>
      <c r="DU849" s="71"/>
      <c r="DV849" s="71"/>
      <c r="DW849" s="71"/>
      <c r="DX849" s="71"/>
      <c r="DY849" s="71"/>
      <c r="DZ849" s="71"/>
      <c r="EA849" s="71"/>
      <c r="EB849" s="71"/>
      <c r="EC849" s="71"/>
      <c r="ED849" s="71"/>
      <c r="EE849" s="71"/>
      <c r="EF849" s="71"/>
      <c r="EG849" s="71"/>
      <c r="EH849" s="71"/>
      <c r="EI849" s="74"/>
      <c r="EJ849" s="74"/>
      <c r="EK849" s="74"/>
      <c r="EL849" s="74"/>
      <c r="EM849" s="74"/>
      <c r="EN849" s="74"/>
      <c r="EO849" s="74"/>
      <c r="EP849" s="74"/>
      <c r="EQ849" s="74"/>
      <c r="ER849" s="74"/>
      <c r="ES849" s="74"/>
      <c r="ET849" s="74"/>
      <c r="EU849" s="74"/>
      <c r="EV849" s="74"/>
      <c r="EW849" s="74"/>
      <c r="EX849" s="74"/>
      <c r="EY849" s="74"/>
      <c r="EZ849" s="74"/>
      <c r="FA849" s="74"/>
      <c r="FB849" s="74"/>
    </row>
    <row r="850" spans="2:158" s="69" customFormat="1">
      <c r="B850" s="76"/>
      <c r="C850" s="77" t="s">
        <v>389</v>
      </c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2"/>
      <c r="P850" s="71"/>
      <c r="Q850" s="71"/>
      <c r="R850" s="71"/>
      <c r="S850" s="71"/>
      <c r="T850" s="71"/>
      <c r="U850" s="71"/>
      <c r="V850" s="71"/>
      <c r="W850" s="71"/>
      <c r="X850" s="71"/>
      <c r="Y850" s="73"/>
      <c r="Z850" s="73"/>
      <c r="AA850" s="73"/>
      <c r="AB850" s="73"/>
      <c r="AC850" s="73"/>
      <c r="AD850" s="73"/>
      <c r="AE850" s="73"/>
      <c r="AF850" s="447">
        <f t="shared" si="486"/>
        <v>0</v>
      </c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447">
        <f t="shared" si="490"/>
        <v>0</v>
      </c>
      <c r="AT850" s="455"/>
      <c r="AU850" s="450"/>
      <c r="AV850" s="71"/>
      <c r="AW850" s="71"/>
      <c r="AX850" s="71"/>
      <c r="AY850" s="455"/>
      <c r="AZ850" s="71"/>
      <c r="BA850" s="455"/>
      <c r="BB850" s="447"/>
      <c r="BC850" s="71"/>
      <c r="BD850" s="71"/>
      <c r="BE850" s="71"/>
      <c r="BF850" s="71"/>
      <c r="BG850" s="455"/>
      <c r="BH850" s="455"/>
      <c r="BI850" s="455"/>
      <c r="BJ850" s="455"/>
      <c r="BK850" s="455"/>
      <c r="BL850" s="450">
        <f t="shared" si="502"/>
        <v>0</v>
      </c>
      <c r="BM850" s="71"/>
      <c r="BN850" s="71"/>
      <c r="BO850" s="71"/>
      <c r="BP850" s="71"/>
      <c r="BQ850" s="455">
        <f t="shared" si="505"/>
        <v>0</v>
      </c>
      <c r="BR850" s="71"/>
      <c r="BS850" s="71"/>
      <c r="BT850" s="71"/>
      <c r="BU850" s="71"/>
      <c r="BV850" s="71"/>
      <c r="BW850" s="71"/>
      <c r="BX850" s="71"/>
      <c r="BY850" s="71"/>
      <c r="BZ850" s="71"/>
      <c r="CA850" s="71"/>
      <c r="CB850" s="71"/>
      <c r="CC850" s="71"/>
      <c r="CD850" s="71"/>
      <c r="CE850" s="71"/>
      <c r="CF850" s="71"/>
      <c r="CG850" s="71"/>
      <c r="CH850" s="71"/>
      <c r="CI850" s="71"/>
      <c r="CJ850" s="71"/>
      <c r="CK850" s="71"/>
      <c r="CL850" s="71"/>
      <c r="CM850" s="71"/>
      <c r="CN850" s="71"/>
      <c r="CO850" s="71"/>
      <c r="CP850" s="190">
        <f t="shared" si="496"/>
        <v>0</v>
      </c>
      <c r="CQ850" s="71"/>
      <c r="CR850" s="71"/>
      <c r="CS850" s="71"/>
      <c r="CT850" s="71"/>
      <c r="CU850" s="71"/>
      <c r="CV850" s="71"/>
      <c r="CW850" s="71"/>
      <c r="CX850" s="71"/>
      <c r="CY850" s="71"/>
      <c r="CZ850" s="71"/>
      <c r="DA850" s="71"/>
      <c r="DB850" s="190">
        <f t="shared" si="500"/>
        <v>0</v>
      </c>
      <c r="DC850" s="71">
        <f t="shared" si="493"/>
        <v>0</v>
      </c>
      <c r="DD850" s="71"/>
      <c r="DE850" s="71"/>
      <c r="DF850" s="71"/>
      <c r="DG850" s="190">
        <f t="shared" si="494"/>
        <v>0</v>
      </c>
      <c r="DH850" s="71">
        <f t="shared" si="495"/>
        <v>0</v>
      </c>
      <c r="DI850" s="71"/>
      <c r="DJ850" s="71"/>
      <c r="DK850" s="71"/>
      <c r="DL850" s="71"/>
      <c r="DM850" s="71"/>
      <c r="DN850" s="71"/>
      <c r="DO850" s="71"/>
      <c r="DP850" s="71"/>
      <c r="DQ850" s="71"/>
      <c r="DR850" s="71"/>
      <c r="DS850" s="71"/>
      <c r="DT850" s="71"/>
      <c r="DU850" s="71"/>
      <c r="DV850" s="71"/>
      <c r="DW850" s="71"/>
      <c r="DX850" s="71"/>
      <c r="DY850" s="71"/>
      <c r="DZ850" s="71"/>
      <c r="EA850" s="71"/>
      <c r="EB850" s="71"/>
      <c r="EC850" s="71"/>
      <c r="ED850" s="71"/>
      <c r="EE850" s="71"/>
      <c r="EF850" s="71"/>
      <c r="EG850" s="71"/>
      <c r="EH850" s="71"/>
      <c r="EI850" s="74"/>
      <c r="EJ850" s="74"/>
      <c r="EK850" s="74"/>
      <c r="EL850" s="74"/>
      <c r="EM850" s="74"/>
      <c r="EN850" s="74"/>
      <c r="EO850" s="74"/>
      <c r="EP850" s="74"/>
      <c r="EQ850" s="74"/>
      <c r="ER850" s="74"/>
      <c r="ES850" s="74"/>
      <c r="ET850" s="74"/>
      <c r="EU850" s="74"/>
      <c r="EV850" s="74"/>
      <c r="EW850" s="74"/>
      <c r="EX850" s="74"/>
      <c r="EY850" s="74"/>
      <c r="EZ850" s="74"/>
      <c r="FA850" s="74"/>
      <c r="FB850" s="74"/>
    </row>
    <row r="851" spans="2:158" s="69" customFormat="1">
      <c r="B851" s="76"/>
      <c r="C851" s="77" t="s">
        <v>390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2"/>
      <c r="P851" s="71"/>
      <c r="Q851" s="71"/>
      <c r="R851" s="71"/>
      <c r="S851" s="71"/>
      <c r="T851" s="71"/>
      <c r="U851" s="71"/>
      <c r="V851" s="71"/>
      <c r="W851" s="71"/>
      <c r="X851" s="71"/>
      <c r="Y851" s="73"/>
      <c r="Z851" s="73"/>
      <c r="AA851" s="73"/>
      <c r="AB851" s="73"/>
      <c r="AC851" s="73"/>
      <c r="AD851" s="73"/>
      <c r="AE851" s="73"/>
      <c r="AF851" s="447">
        <f t="shared" si="486"/>
        <v>0</v>
      </c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447">
        <f t="shared" si="490"/>
        <v>0</v>
      </c>
      <c r="AT851" s="455"/>
      <c r="AU851" s="450"/>
      <c r="AV851" s="71"/>
      <c r="AW851" s="71"/>
      <c r="AX851" s="71"/>
      <c r="AY851" s="455"/>
      <c r="AZ851" s="71"/>
      <c r="BA851" s="455"/>
      <c r="BB851" s="447"/>
      <c r="BC851" s="71"/>
      <c r="BD851" s="71"/>
      <c r="BE851" s="71"/>
      <c r="BF851" s="71"/>
      <c r="BG851" s="455"/>
      <c r="BH851" s="455"/>
      <c r="BI851" s="455"/>
      <c r="BJ851" s="455"/>
      <c r="BK851" s="455"/>
      <c r="BL851" s="450">
        <f t="shared" si="502"/>
        <v>0</v>
      </c>
      <c r="BM851" s="71"/>
      <c r="BN851" s="71"/>
      <c r="BO851" s="71"/>
      <c r="BP851" s="71"/>
      <c r="BQ851" s="455">
        <f t="shared" si="505"/>
        <v>0</v>
      </c>
      <c r="BR851" s="71"/>
      <c r="BS851" s="71"/>
      <c r="BT851" s="71"/>
      <c r="BU851" s="71"/>
      <c r="BV851" s="71"/>
      <c r="BW851" s="71"/>
      <c r="BX851" s="71"/>
      <c r="BY851" s="71"/>
      <c r="BZ851" s="71"/>
      <c r="CA851" s="71"/>
      <c r="CB851" s="71"/>
      <c r="CC851" s="71"/>
      <c r="CD851" s="71"/>
      <c r="CE851" s="71"/>
      <c r="CF851" s="71"/>
      <c r="CG851" s="71"/>
      <c r="CH851" s="71"/>
      <c r="CI851" s="71"/>
      <c r="CJ851" s="71"/>
      <c r="CK851" s="71"/>
      <c r="CL851" s="71"/>
      <c r="CM851" s="71"/>
      <c r="CN851" s="71"/>
      <c r="CO851" s="71"/>
      <c r="CP851" s="190">
        <f t="shared" si="496"/>
        <v>0</v>
      </c>
      <c r="CQ851" s="71"/>
      <c r="CR851" s="71"/>
      <c r="CS851" s="71"/>
      <c r="CT851" s="71"/>
      <c r="CU851" s="71"/>
      <c r="CV851" s="71"/>
      <c r="CW851" s="71"/>
      <c r="CX851" s="71"/>
      <c r="CY851" s="71"/>
      <c r="CZ851" s="71"/>
      <c r="DA851" s="71"/>
      <c r="DB851" s="190">
        <f t="shared" si="500"/>
        <v>0</v>
      </c>
      <c r="DC851" s="71">
        <f t="shared" si="493"/>
        <v>0</v>
      </c>
      <c r="DD851" s="71"/>
      <c r="DE851" s="71"/>
      <c r="DF851" s="71"/>
      <c r="DG851" s="190">
        <f t="shared" si="494"/>
        <v>0</v>
      </c>
      <c r="DH851" s="71">
        <f t="shared" si="495"/>
        <v>0</v>
      </c>
      <c r="DI851" s="71"/>
      <c r="DJ851" s="71"/>
      <c r="DK851" s="71"/>
      <c r="DL851" s="71"/>
      <c r="DM851" s="71"/>
      <c r="DN851" s="71"/>
      <c r="DO851" s="71"/>
      <c r="DP851" s="71"/>
      <c r="DQ851" s="71"/>
      <c r="DR851" s="71"/>
      <c r="DS851" s="71"/>
      <c r="DT851" s="71"/>
      <c r="DU851" s="71"/>
      <c r="DV851" s="71"/>
      <c r="DW851" s="71"/>
      <c r="DX851" s="71"/>
      <c r="DY851" s="71"/>
      <c r="DZ851" s="71"/>
      <c r="EA851" s="71"/>
      <c r="EB851" s="71"/>
      <c r="EC851" s="71"/>
      <c r="ED851" s="71"/>
      <c r="EE851" s="71"/>
      <c r="EF851" s="71"/>
      <c r="EG851" s="71"/>
      <c r="EH851" s="71"/>
      <c r="EI851" s="74"/>
      <c r="EJ851" s="74"/>
      <c r="EK851" s="74"/>
      <c r="EL851" s="74"/>
      <c r="EM851" s="74"/>
      <c r="EN851" s="74"/>
      <c r="EO851" s="74"/>
      <c r="EP851" s="74"/>
      <c r="EQ851" s="74"/>
      <c r="ER851" s="74"/>
      <c r="ES851" s="74"/>
      <c r="ET851" s="74"/>
      <c r="EU851" s="74"/>
      <c r="EV851" s="74"/>
      <c r="EW851" s="74"/>
      <c r="EX851" s="74"/>
      <c r="EY851" s="74"/>
      <c r="EZ851" s="74"/>
      <c r="FA851" s="74"/>
      <c r="FB851" s="74"/>
    </row>
    <row r="852" spans="2:158" s="69" customFormat="1">
      <c r="B852" s="76"/>
      <c r="C852" s="77" t="s">
        <v>391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2"/>
      <c r="P852" s="71"/>
      <c r="Q852" s="71"/>
      <c r="R852" s="71"/>
      <c r="S852" s="71"/>
      <c r="T852" s="71"/>
      <c r="U852" s="71"/>
      <c r="V852" s="71"/>
      <c r="W852" s="71"/>
      <c r="X852" s="71"/>
      <c r="Y852" s="73">
        <v>12</v>
      </c>
      <c r="Z852" s="73"/>
      <c r="AA852" s="73"/>
      <c r="AB852" s="73"/>
      <c r="AC852" s="73"/>
      <c r="AD852" s="73"/>
      <c r="AE852" s="73"/>
      <c r="AF852" s="447">
        <f t="shared" si="486"/>
        <v>430</v>
      </c>
      <c r="AG852" s="71">
        <v>33</v>
      </c>
      <c r="AH852" s="71"/>
      <c r="AI852" s="71"/>
      <c r="AJ852" s="71"/>
      <c r="AK852" s="71"/>
      <c r="AL852" s="71"/>
      <c r="AM852" s="71"/>
      <c r="AN852" s="71"/>
      <c r="AO852" s="71">
        <v>42</v>
      </c>
      <c r="AP852" s="71"/>
      <c r="AQ852" s="71">
        <v>3</v>
      </c>
      <c r="AR852" s="71"/>
      <c r="AS852" s="447">
        <f t="shared" si="490"/>
        <v>75</v>
      </c>
      <c r="AT852" s="455"/>
      <c r="AU852" s="450">
        <v>10</v>
      </c>
      <c r="AV852" s="71">
        <v>10</v>
      </c>
      <c r="AW852" s="71"/>
      <c r="AX852" s="71"/>
      <c r="AY852" s="455">
        <v>2</v>
      </c>
      <c r="AZ852" s="71"/>
      <c r="BA852" s="455"/>
      <c r="BB852" s="447">
        <f>SUM(BF852,BC852:BD852)</f>
        <v>11</v>
      </c>
      <c r="BC852" s="71"/>
      <c r="BD852" s="71"/>
      <c r="BE852" s="71"/>
      <c r="BF852" s="71">
        <v>11</v>
      </c>
      <c r="BG852" s="455"/>
      <c r="BH852" s="455">
        <v>25</v>
      </c>
      <c r="BI852" s="455">
        <v>41</v>
      </c>
      <c r="BJ852" s="455">
        <v>199</v>
      </c>
      <c r="BK852" s="455"/>
      <c r="BL852" s="450">
        <f t="shared" si="502"/>
        <v>67</v>
      </c>
      <c r="BM852" s="71"/>
      <c r="BN852" s="71"/>
      <c r="BO852" s="71"/>
      <c r="BP852" s="71">
        <v>67</v>
      </c>
      <c r="BQ852" s="455">
        <f t="shared" si="505"/>
        <v>355</v>
      </c>
      <c r="BR852" s="71"/>
      <c r="BS852" s="71"/>
      <c r="BT852" s="71"/>
      <c r="BU852" s="71"/>
      <c r="BV852" s="71"/>
      <c r="BW852" s="71"/>
      <c r="BX852" s="71"/>
      <c r="BY852" s="71"/>
      <c r="BZ852" s="71"/>
      <c r="CA852" s="71"/>
      <c r="CB852" s="71"/>
      <c r="CC852" s="71"/>
      <c r="CD852" s="71"/>
      <c r="CE852" s="71"/>
      <c r="CF852" s="71"/>
      <c r="CG852" s="71"/>
      <c r="CH852" s="71"/>
      <c r="CI852" s="71"/>
      <c r="CJ852" s="71"/>
      <c r="CK852" s="71"/>
      <c r="CL852" s="71"/>
      <c r="CM852" s="71"/>
      <c r="CN852" s="71"/>
      <c r="CO852" s="71"/>
      <c r="CP852" s="190">
        <f t="shared" si="496"/>
        <v>0</v>
      </c>
      <c r="CQ852" s="71"/>
      <c r="CR852" s="71"/>
      <c r="CS852" s="71"/>
      <c r="CT852" s="71"/>
      <c r="CU852" s="71"/>
      <c r="CV852" s="71"/>
      <c r="CW852" s="71"/>
      <c r="CX852" s="71"/>
      <c r="CY852" s="71"/>
      <c r="CZ852" s="71"/>
      <c r="DA852" s="71"/>
      <c r="DB852" s="190">
        <f t="shared" si="500"/>
        <v>0</v>
      </c>
      <c r="DC852" s="71">
        <f t="shared" si="493"/>
        <v>0</v>
      </c>
      <c r="DD852" s="71"/>
      <c r="DE852" s="71"/>
      <c r="DF852" s="71"/>
      <c r="DG852" s="190">
        <f t="shared" si="494"/>
        <v>0</v>
      </c>
      <c r="DH852" s="71">
        <f t="shared" si="495"/>
        <v>0</v>
      </c>
      <c r="DI852" s="71"/>
      <c r="DJ852" s="71"/>
      <c r="DK852" s="71"/>
      <c r="DL852" s="71"/>
      <c r="DM852" s="71"/>
      <c r="DN852" s="71"/>
      <c r="DO852" s="71"/>
      <c r="DP852" s="71"/>
      <c r="DQ852" s="71"/>
      <c r="DR852" s="71"/>
      <c r="DS852" s="71"/>
      <c r="DT852" s="71"/>
      <c r="DU852" s="71"/>
      <c r="DV852" s="71"/>
      <c r="DW852" s="71"/>
      <c r="DX852" s="71"/>
      <c r="DY852" s="71"/>
      <c r="DZ852" s="71"/>
      <c r="EA852" s="71"/>
      <c r="EB852" s="71"/>
      <c r="EC852" s="71"/>
      <c r="ED852" s="71"/>
      <c r="EE852" s="71"/>
      <c r="EF852" s="71"/>
      <c r="EG852" s="71"/>
      <c r="EH852" s="71"/>
      <c r="EI852" s="74"/>
      <c r="EJ852" s="74"/>
      <c r="EK852" s="74"/>
      <c r="EL852" s="74"/>
      <c r="EM852" s="74"/>
      <c r="EN852" s="74"/>
      <c r="EO852" s="74"/>
      <c r="EP852" s="74"/>
      <c r="EQ852" s="74"/>
      <c r="ER852" s="74"/>
      <c r="ES852" s="74"/>
      <c r="ET852" s="74"/>
      <c r="EU852" s="74"/>
      <c r="EV852" s="74"/>
      <c r="EW852" s="74"/>
      <c r="EX852" s="74"/>
      <c r="EY852" s="74"/>
      <c r="EZ852" s="74"/>
      <c r="FA852" s="74"/>
      <c r="FB852" s="74"/>
    </row>
    <row r="853" spans="2:158" s="69" customFormat="1">
      <c r="B853" s="76"/>
      <c r="C853" s="77" t="s">
        <v>392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2"/>
      <c r="P853" s="71"/>
      <c r="Q853" s="71"/>
      <c r="R853" s="71"/>
      <c r="S853" s="71"/>
      <c r="T853" s="71"/>
      <c r="U853" s="71"/>
      <c r="V853" s="71"/>
      <c r="W853" s="71"/>
      <c r="X853" s="71"/>
      <c r="Y853" s="73"/>
      <c r="Z853" s="73"/>
      <c r="AA853" s="73"/>
      <c r="AB853" s="73"/>
      <c r="AC853" s="73"/>
      <c r="AD853" s="73"/>
      <c r="AE853" s="73"/>
      <c r="AF853" s="447">
        <f t="shared" si="486"/>
        <v>0</v>
      </c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447">
        <f t="shared" si="490"/>
        <v>0</v>
      </c>
      <c r="AT853" s="455"/>
      <c r="AU853" s="450"/>
      <c r="AV853" s="71"/>
      <c r="AW853" s="71"/>
      <c r="AX853" s="71"/>
      <c r="AY853" s="455"/>
      <c r="AZ853" s="71"/>
      <c r="BA853" s="455"/>
      <c r="BB853" s="447"/>
      <c r="BC853" s="71"/>
      <c r="BD853" s="71"/>
      <c r="BE853" s="71"/>
      <c r="BF853" s="71"/>
      <c r="BG853" s="455"/>
      <c r="BH853" s="455"/>
      <c r="BI853" s="455"/>
      <c r="BJ853" s="455"/>
      <c r="BK853" s="455"/>
      <c r="BL853" s="450">
        <f t="shared" si="502"/>
        <v>0</v>
      </c>
      <c r="BM853" s="71"/>
      <c r="BN853" s="71"/>
      <c r="BO853" s="71"/>
      <c r="BP853" s="71"/>
      <c r="BQ853" s="455">
        <f t="shared" si="505"/>
        <v>0</v>
      </c>
      <c r="BR853" s="71"/>
      <c r="BS853" s="71"/>
      <c r="BT853" s="71"/>
      <c r="BU853" s="71"/>
      <c r="BV853" s="71"/>
      <c r="BW853" s="71"/>
      <c r="BX853" s="71"/>
      <c r="BY853" s="71"/>
      <c r="BZ853" s="71"/>
      <c r="CA853" s="71"/>
      <c r="CB853" s="71"/>
      <c r="CC853" s="71"/>
      <c r="CD853" s="71"/>
      <c r="CE853" s="71"/>
      <c r="CF853" s="71"/>
      <c r="CG853" s="71"/>
      <c r="CH853" s="71"/>
      <c r="CI853" s="71"/>
      <c r="CJ853" s="71"/>
      <c r="CK853" s="71"/>
      <c r="CL853" s="71"/>
      <c r="CM853" s="71"/>
      <c r="CN853" s="71"/>
      <c r="CO853" s="71"/>
      <c r="CP853" s="190">
        <f t="shared" si="496"/>
        <v>0</v>
      </c>
      <c r="CQ853" s="71"/>
      <c r="CR853" s="71"/>
      <c r="CS853" s="71"/>
      <c r="CT853" s="71"/>
      <c r="CU853" s="71"/>
      <c r="CV853" s="71"/>
      <c r="CW853" s="71"/>
      <c r="CX853" s="71"/>
      <c r="CY853" s="71"/>
      <c r="CZ853" s="71"/>
      <c r="DA853" s="71"/>
      <c r="DB853" s="190">
        <f t="shared" si="500"/>
        <v>0</v>
      </c>
      <c r="DC853" s="71">
        <f t="shared" si="493"/>
        <v>0</v>
      </c>
      <c r="DD853" s="71"/>
      <c r="DE853" s="71"/>
      <c r="DF853" s="71"/>
      <c r="DG853" s="190">
        <f t="shared" si="494"/>
        <v>0</v>
      </c>
      <c r="DH853" s="71">
        <f t="shared" si="495"/>
        <v>0</v>
      </c>
      <c r="DI853" s="71"/>
      <c r="DJ853" s="71"/>
      <c r="DK853" s="71"/>
      <c r="DL853" s="71"/>
      <c r="DM853" s="71"/>
      <c r="DN853" s="71"/>
      <c r="DO853" s="71"/>
      <c r="DP853" s="71"/>
      <c r="DQ853" s="71"/>
      <c r="DR853" s="71"/>
      <c r="DS853" s="71"/>
      <c r="DT853" s="71"/>
      <c r="DU853" s="71"/>
      <c r="DV853" s="71"/>
      <c r="DW853" s="71"/>
      <c r="DX853" s="71"/>
      <c r="DY853" s="71"/>
      <c r="DZ853" s="71"/>
      <c r="EA853" s="71"/>
      <c r="EB853" s="71"/>
      <c r="EC853" s="71"/>
      <c r="ED853" s="71"/>
      <c r="EE853" s="71"/>
      <c r="EF853" s="71"/>
      <c r="EG853" s="71"/>
      <c r="EH853" s="71"/>
      <c r="EI853" s="74"/>
      <c r="EJ853" s="74"/>
      <c r="EK853" s="74"/>
      <c r="EL853" s="74"/>
      <c r="EM853" s="74"/>
      <c r="EN853" s="74"/>
      <c r="EO853" s="74"/>
      <c r="EP853" s="74"/>
      <c r="EQ853" s="74"/>
      <c r="ER853" s="74"/>
      <c r="ES853" s="74"/>
      <c r="ET853" s="74"/>
      <c r="EU853" s="74"/>
      <c r="EV853" s="74"/>
      <c r="EW853" s="74"/>
      <c r="EX853" s="74"/>
      <c r="EY853" s="74"/>
      <c r="EZ853" s="74"/>
      <c r="FA853" s="74"/>
      <c r="FB853" s="74"/>
    </row>
    <row r="854" spans="2:158" s="69" customFormat="1">
      <c r="B854" s="76"/>
      <c r="C854" s="77" t="s">
        <v>393</v>
      </c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2"/>
      <c r="P854" s="71"/>
      <c r="Q854" s="71"/>
      <c r="R854" s="71"/>
      <c r="S854" s="71"/>
      <c r="T854" s="71"/>
      <c r="U854" s="71"/>
      <c r="V854" s="71"/>
      <c r="W854" s="71"/>
      <c r="X854" s="71"/>
      <c r="Y854" s="73"/>
      <c r="Z854" s="73"/>
      <c r="AA854" s="73"/>
      <c r="AB854" s="73"/>
      <c r="AC854" s="73"/>
      <c r="AD854" s="73"/>
      <c r="AE854" s="73"/>
      <c r="AF854" s="447">
        <f t="shared" si="486"/>
        <v>0</v>
      </c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447">
        <f t="shared" si="490"/>
        <v>0</v>
      </c>
      <c r="AT854" s="455"/>
      <c r="AU854" s="450"/>
      <c r="AV854" s="71"/>
      <c r="AW854" s="71"/>
      <c r="AX854" s="71"/>
      <c r="AY854" s="455"/>
      <c r="AZ854" s="71"/>
      <c r="BA854" s="455"/>
      <c r="BB854" s="447"/>
      <c r="BC854" s="71"/>
      <c r="BD854" s="71"/>
      <c r="BE854" s="71"/>
      <c r="BF854" s="71"/>
      <c r="BG854" s="455"/>
      <c r="BH854" s="455"/>
      <c r="BI854" s="455"/>
      <c r="BJ854" s="455"/>
      <c r="BK854" s="455"/>
      <c r="BL854" s="450">
        <f t="shared" si="502"/>
        <v>0</v>
      </c>
      <c r="BM854" s="71"/>
      <c r="BN854" s="71"/>
      <c r="BO854" s="71"/>
      <c r="BP854" s="71"/>
      <c r="BQ854" s="455">
        <f t="shared" si="505"/>
        <v>0</v>
      </c>
      <c r="BR854" s="71"/>
      <c r="BS854" s="71"/>
      <c r="BT854" s="71"/>
      <c r="BU854" s="71"/>
      <c r="BV854" s="71"/>
      <c r="BW854" s="71"/>
      <c r="BX854" s="71"/>
      <c r="BY854" s="71"/>
      <c r="BZ854" s="71"/>
      <c r="CA854" s="71"/>
      <c r="CB854" s="71"/>
      <c r="CC854" s="71"/>
      <c r="CD854" s="71"/>
      <c r="CE854" s="71"/>
      <c r="CF854" s="71"/>
      <c r="CG854" s="71"/>
      <c r="CH854" s="71"/>
      <c r="CI854" s="71"/>
      <c r="CJ854" s="71"/>
      <c r="CK854" s="71"/>
      <c r="CL854" s="71"/>
      <c r="CM854" s="71"/>
      <c r="CN854" s="71"/>
      <c r="CO854" s="71"/>
      <c r="CP854" s="190">
        <f t="shared" si="496"/>
        <v>0</v>
      </c>
      <c r="CQ854" s="71"/>
      <c r="CR854" s="71"/>
      <c r="CS854" s="71"/>
      <c r="CT854" s="71"/>
      <c r="CU854" s="71"/>
      <c r="CV854" s="71"/>
      <c r="CW854" s="71"/>
      <c r="CX854" s="71"/>
      <c r="CY854" s="71"/>
      <c r="CZ854" s="71"/>
      <c r="DA854" s="71"/>
      <c r="DB854" s="190">
        <f t="shared" si="500"/>
        <v>0</v>
      </c>
      <c r="DC854" s="71">
        <f t="shared" si="493"/>
        <v>0</v>
      </c>
      <c r="DD854" s="71"/>
      <c r="DE854" s="71"/>
      <c r="DF854" s="71"/>
      <c r="DG854" s="190">
        <f t="shared" si="494"/>
        <v>0</v>
      </c>
      <c r="DH854" s="71">
        <f t="shared" si="495"/>
        <v>0</v>
      </c>
      <c r="DI854" s="71"/>
      <c r="DJ854" s="71"/>
      <c r="DK854" s="71"/>
      <c r="DL854" s="71"/>
      <c r="DM854" s="71"/>
      <c r="DN854" s="71"/>
      <c r="DO854" s="71"/>
      <c r="DP854" s="71"/>
      <c r="DQ854" s="71"/>
      <c r="DR854" s="71"/>
      <c r="DS854" s="71"/>
      <c r="DT854" s="71"/>
      <c r="DU854" s="71"/>
      <c r="DV854" s="71"/>
      <c r="DW854" s="71"/>
      <c r="DX854" s="71"/>
      <c r="DY854" s="71"/>
      <c r="DZ854" s="71"/>
      <c r="EA854" s="71"/>
      <c r="EB854" s="71"/>
      <c r="EC854" s="71"/>
      <c r="ED854" s="71"/>
      <c r="EE854" s="71"/>
      <c r="EF854" s="71"/>
      <c r="EG854" s="71"/>
      <c r="EH854" s="71"/>
      <c r="EI854" s="74"/>
      <c r="EJ854" s="74"/>
      <c r="EK854" s="74"/>
      <c r="EL854" s="74"/>
      <c r="EM854" s="74"/>
      <c r="EN854" s="74"/>
      <c r="EO854" s="74"/>
      <c r="EP854" s="74"/>
      <c r="EQ854" s="74"/>
      <c r="ER854" s="74"/>
      <c r="ES854" s="74"/>
      <c r="ET854" s="74"/>
      <c r="EU854" s="74"/>
      <c r="EV854" s="74"/>
      <c r="EW854" s="74"/>
      <c r="EX854" s="74"/>
      <c r="EY854" s="74"/>
      <c r="EZ854" s="74"/>
      <c r="FA854" s="74"/>
      <c r="FB854" s="74"/>
    </row>
    <row r="855" spans="2:158" s="69" customFormat="1">
      <c r="B855" s="76"/>
      <c r="C855" s="77" t="s">
        <v>394</v>
      </c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2"/>
      <c r="P855" s="71"/>
      <c r="Q855" s="71"/>
      <c r="R855" s="71"/>
      <c r="S855" s="71"/>
      <c r="T855" s="71"/>
      <c r="U855" s="71"/>
      <c r="V855" s="71"/>
      <c r="W855" s="71"/>
      <c r="X855" s="71"/>
      <c r="Y855" s="73"/>
      <c r="Z855" s="73"/>
      <c r="AA855" s="73"/>
      <c r="AB855" s="73"/>
      <c r="AC855" s="73"/>
      <c r="AD855" s="73"/>
      <c r="AE855" s="73"/>
      <c r="AF855" s="447">
        <f t="shared" si="486"/>
        <v>0</v>
      </c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447">
        <f t="shared" si="490"/>
        <v>0</v>
      </c>
      <c r="AT855" s="455"/>
      <c r="AU855" s="450"/>
      <c r="AV855" s="71"/>
      <c r="AW855" s="71"/>
      <c r="AX855" s="71"/>
      <c r="AY855" s="455"/>
      <c r="AZ855" s="71"/>
      <c r="BA855" s="455"/>
      <c r="BB855" s="447"/>
      <c r="BC855" s="71"/>
      <c r="BD855" s="71"/>
      <c r="BE855" s="71"/>
      <c r="BF855" s="71"/>
      <c r="BG855" s="455"/>
      <c r="BH855" s="455"/>
      <c r="BI855" s="455"/>
      <c r="BJ855" s="455"/>
      <c r="BK855" s="455"/>
      <c r="BL855" s="450">
        <f t="shared" si="502"/>
        <v>0</v>
      </c>
      <c r="BM855" s="71"/>
      <c r="BN855" s="71"/>
      <c r="BO855" s="71"/>
      <c r="BP855" s="71"/>
      <c r="BQ855" s="455">
        <f t="shared" si="505"/>
        <v>0</v>
      </c>
      <c r="BR855" s="71"/>
      <c r="BS855" s="71"/>
      <c r="BT855" s="71"/>
      <c r="BU855" s="71"/>
      <c r="BV855" s="71"/>
      <c r="BW855" s="71"/>
      <c r="BX855" s="71"/>
      <c r="BY855" s="71"/>
      <c r="BZ855" s="71"/>
      <c r="CA855" s="71"/>
      <c r="CB855" s="71"/>
      <c r="CC855" s="71"/>
      <c r="CD855" s="71"/>
      <c r="CE855" s="71"/>
      <c r="CF855" s="71"/>
      <c r="CG855" s="71"/>
      <c r="CH855" s="71"/>
      <c r="CI855" s="71"/>
      <c r="CJ855" s="71"/>
      <c r="CK855" s="71"/>
      <c r="CL855" s="71"/>
      <c r="CM855" s="71"/>
      <c r="CN855" s="71"/>
      <c r="CO855" s="71"/>
      <c r="CP855" s="190">
        <f t="shared" si="496"/>
        <v>0</v>
      </c>
      <c r="CQ855" s="71"/>
      <c r="CR855" s="71"/>
      <c r="CS855" s="71"/>
      <c r="CT855" s="71"/>
      <c r="CU855" s="71"/>
      <c r="CV855" s="71"/>
      <c r="CW855" s="71"/>
      <c r="CX855" s="71"/>
      <c r="CY855" s="71"/>
      <c r="CZ855" s="71"/>
      <c r="DA855" s="71"/>
      <c r="DB855" s="190">
        <f t="shared" si="500"/>
        <v>0</v>
      </c>
      <c r="DC855" s="71">
        <f t="shared" si="493"/>
        <v>0</v>
      </c>
      <c r="DD855" s="71"/>
      <c r="DE855" s="71"/>
      <c r="DF855" s="71"/>
      <c r="DG855" s="190">
        <f t="shared" si="494"/>
        <v>0</v>
      </c>
      <c r="DH855" s="71">
        <f t="shared" si="495"/>
        <v>0</v>
      </c>
      <c r="DI855" s="71"/>
      <c r="DJ855" s="71"/>
      <c r="DK855" s="71"/>
      <c r="DL855" s="71"/>
      <c r="DM855" s="71"/>
      <c r="DN855" s="71"/>
      <c r="DO855" s="71"/>
      <c r="DP855" s="71"/>
      <c r="DQ855" s="71"/>
      <c r="DR855" s="71"/>
      <c r="DS855" s="71"/>
      <c r="DT855" s="71"/>
      <c r="DU855" s="71"/>
      <c r="DV855" s="71"/>
      <c r="DW855" s="71"/>
      <c r="DX855" s="71"/>
      <c r="DY855" s="71"/>
      <c r="DZ855" s="71"/>
      <c r="EA855" s="71"/>
      <c r="EB855" s="71"/>
      <c r="EC855" s="71"/>
      <c r="ED855" s="71"/>
      <c r="EE855" s="71"/>
      <c r="EF855" s="71"/>
      <c r="EG855" s="71"/>
      <c r="EH855" s="71"/>
      <c r="EI855" s="74"/>
      <c r="EJ855" s="74"/>
      <c r="EK855" s="74"/>
      <c r="EL855" s="74"/>
      <c r="EM855" s="74"/>
      <c r="EN855" s="74"/>
      <c r="EO855" s="74"/>
      <c r="EP855" s="74"/>
      <c r="EQ855" s="74"/>
      <c r="ER855" s="74"/>
      <c r="ES855" s="74"/>
      <c r="ET855" s="74"/>
      <c r="EU855" s="74"/>
      <c r="EV855" s="74"/>
      <c r="EW855" s="74"/>
      <c r="EX855" s="74"/>
      <c r="EY855" s="74"/>
      <c r="EZ855" s="74"/>
      <c r="FA855" s="74"/>
      <c r="FB855" s="74"/>
    </row>
    <row r="856" spans="2:158" s="69" customFormat="1">
      <c r="B856" s="76"/>
      <c r="C856" s="77" t="s">
        <v>395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2"/>
      <c r="P856" s="71"/>
      <c r="Q856" s="71"/>
      <c r="R856" s="71"/>
      <c r="S856" s="71"/>
      <c r="T856" s="71"/>
      <c r="U856" s="71"/>
      <c r="V856" s="71"/>
      <c r="W856" s="71"/>
      <c r="X856" s="71"/>
      <c r="Y856" s="73">
        <v>11</v>
      </c>
      <c r="Z856" s="73"/>
      <c r="AA856" s="73"/>
      <c r="AB856" s="73"/>
      <c r="AC856" s="73"/>
      <c r="AD856" s="73"/>
      <c r="AE856" s="73"/>
      <c r="AF856" s="447">
        <f t="shared" si="486"/>
        <v>4</v>
      </c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447">
        <f t="shared" si="490"/>
        <v>0</v>
      </c>
      <c r="AT856" s="455"/>
      <c r="AU856" s="450"/>
      <c r="AV856" s="71"/>
      <c r="AW856" s="71"/>
      <c r="AX856" s="71"/>
      <c r="AY856" s="455"/>
      <c r="AZ856" s="71"/>
      <c r="BA856" s="455"/>
      <c r="BB856" s="447"/>
      <c r="BC856" s="71"/>
      <c r="BD856" s="71"/>
      <c r="BE856" s="71"/>
      <c r="BF856" s="71"/>
      <c r="BG856" s="455"/>
      <c r="BH856" s="455"/>
      <c r="BI856" s="455"/>
      <c r="BJ856" s="455"/>
      <c r="BK856" s="455"/>
      <c r="BL856" s="450">
        <f t="shared" si="502"/>
        <v>4</v>
      </c>
      <c r="BM856" s="71"/>
      <c r="BN856" s="71"/>
      <c r="BO856" s="71"/>
      <c r="BP856" s="71">
        <v>4</v>
      </c>
      <c r="BQ856" s="455">
        <f t="shared" si="505"/>
        <v>4</v>
      </c>
      <c r="BR856" s="71"/>
      <c r="BS856" s="71"/>
      <c r="BT856" s="71"/>
      <c r="BU856" s="71"/>
      <c r="BV856" s="71"/>
      <c r="BW856" s="71"/>
      <c r="BX856" s="71"/>
      <c r="BY856" s="71"/>
      <c r="BZ856" s="71"/>
      <c r="CA856" s="71"/>
      <c r="CB856" s="71"/>
      <c r="CC856" s="71"/>
      <c r="CD856" s="71"/>
      <c r="CE856" s="71"/>
      <c r="CF856" s="71"/>
      <c r="CG856" s="71"/>
      <c r="CH856" s="71"/>
      <c r="CI856" s="71"/>
      <c r="CJ856" s="71"/>
      <c r="CK856" s="71"/>
      <c r="CL856" s="71"/>
      <c r="CM856" s="71"/>
      <c r="CN856" s="71"/>
      <c r="CO856" s="71"/>
      <c r="CP856" s="190">
        <f t="shared" si="496"/>
        <v>0</v>
      </c>
      <c r="CQ856" s="71"/>
      <c r="CR856" s="71"/>
      <c r="CS856" s="71"/>
      <c r="CT856" s="71"/>
      <c r="CU856" s="71"/>
      <c r="CV856" s="71"/>
      <c r="CW856" s="71"/>
      <c r="CX856" s="71"/>
      <c r="CY856" s="71"/>
      <c r="CZ856" s="71"/>
      <c r="DA856" s="71"/>
      <c r="DB856" s="190">
        <f t="shared" si="500"/>
        <v>0</v>
      </c>
      <c r="DC856" s="71">
        <f t="shared" si="493"/>
        <v>0</v>
      </c>
      <c r="DD856" s="71"/>
      <c r="DE856" s="71"/>
      <c r="DF856" s="71"/>
      <c r="DG856" s="190">
        <f t="shared" si="494"/>
        <v>0</v>
      </c>
      <c r="DH856" s="71">
        <f t="shared" si="495"/>
        <v>0</v>
      </c>
      <c r="DI856" s="71"/>
      <c r="DJ856" s="71"/>
      <c r="DK856" s="71"/>
      <c r="DL856" s="71"/>
      <c r="DM856" s="71"/>
      <c r="DN856" s="71"/>
      <c r="DO856" s="71"/>
      <c r="DP856" s="71"/>
      <c r="DQ856" s="71"/>
      <c r="DR856" s="71"/>
      <c r="DS856" s="71"/>
      <c r="DT856" s="71"/>
      <c r="DU856" s="71"/>
      <c r="DV856" s="71"/>
      <c r="DW856" s="71"/>
      <c r="DX856" s="71"/>
      <c r="DY856" s="71"/>
      <c r="DZ856" s="71"/>
      <c r="EA856" s="71"/>
      <c r="EB856" s="71"/>
      <c r="EC856" s="71"/>
      <c r="ED856" s="71"/>
      <c r="EE856" s="71"/>
      <c r="EF856" s="71"/>
      <c r="EG856" s="71"/>
      <c r="EH856" s="71"/>
      <c r="EI856" s="74"/>
      <c r="EJ856" s="74"/>
      <c r="EK856" s="74"/>
      <c r="EL856" s="74"/>
      <c r="EM856" s="74"/>
      <c r="EN856" s="74"/>
      <c r="EO856" s="74"/>
      <c r="EP856" s="74"/>
      <c r="EQ856" s="74"/>
      <c r="ER856" s="74"/>
      <c r="ES856" s="74"/>
      <c r="ET856" s="74"/>
      <c r="EU856" s="74"/>
      <c r="EV856" s="74"/>
      <c r="EW856" s="74"/>
      <c r="EX856" s="74"/>
      <c r="EY856" s="74"/>
      <c r="EZ856" s="74"/>
      <c r="FA856" s="74"/>
      <c r="FB856" s="74"/>
    </row>
    <row r="857" spans="2:158" s="69" customFormat="1">
      <c r="B857" s="76"/>
      <c r="C857" s="77" t="s">
        <v>396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2"/>
      <c r="P857" s="71"/>
      <c r="Q857" s="71"/>
      <c r="R857" s="71"/>
      <c r="S857" s="71"/>
      <c r="T857" s="71"/>
      <c r="U857" s="71"/>
      <c r="V857" s="71"/>
      <c r="W857" s="71"/>
      <c r="X857" s="71"/>
      <c r="Y857" s="73"/>
      <c r="Z857" s="73"/>
      <c r="AA857" s="73"/>
      <c r="AB857" s="73"/>
      <c r="AC857" s="73"/>
      <c r="AD857" s="73"/>
      <c r="AE857" s="73"/>
      <c r="AF857" s="447">
        <f t="shared" si="486"/>
        <v>0</v>
      </c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447">
        <f t="shared" si="490"/>
        <v>0</v>
      </c>
      <c r="AT857" s="455"/>
      <c r="AU857" s="450"/>
      <c r="AV857" s="71"/>
      <c r="AW857" s="71"/>
      <c r="AX857" s="71"/>
      <c r="AY857" s="455"/>
      <c r="AZ857" s="71"/>
      <c r="BA857" s="455"/>
      <c r="BB857" s="447"/>
      <c r="BC857" s="71"/>
      <c r="BD857" s="71"/>
      <c r="BE857" s="71"/>
      <c r="BF857" s="71"/>
      <c r="BG857" s="455"/>
      <c r="BH857" s="455"/>
      <c r="BI857" s="455"/>
      <c r="BJ857" s="455"/>
      <c r="BK857" s="455"/>
      <c r="BL857" s="450">
        <f t="shared" si="502"/>
        <v>0</v>
      </c>
      <c r="BM857" s="71"/>
      <c r="BN857" s="71"/>
      <c r="BO857" s="71"/>
      <c r="BP857" s="71"/>
      <c r="BQ857" s="474">
        <f t="shared" si="505"/>
        <v>0</v>
      </c>
      <c r="BR857" s="71"/>
      <c r="BS857" s="71"/>
      <c r="BT857" s="71"/>
      <c r="BU857" s="71"/>
      <c r="BV857" s="71"/>
      <c r="BW857" s="71"/>
      <c r="BX857" s="71"/>
      <c r="BY857" s="71"/>
      <c r="BZ857" s="71"/>
      <c r="CA857" s="71"/>
      <c r="CB857" s="71"/>
      <c r="CC857" s="71"/>
      <c r="CD857" s="71"/>
      <c r="CE857" s="71"/>
      <c r="CF857" s="71"/>
      <c r="CG857" s="71"/>
      <c r="CH857" s="71"/>
      <c r="CI857" s="71"/>
      <c r="CJ857" s="71"/>
      <c r="CK857" s="71"/>
      <c r="CL857" s="71"/>
      <c r="CM857" s="71"/>
      <c r="CN857" s="71"/>
      <c r="CO857" s="71"/>
      <c r="CP857" s="190">
        <f t="shared" si="496"/>
        <v>0</v>
      </c>
      <c r="CQ857" s="71"/>
      <c r="CR857" s="71"/>
      <c r="CS857" s="71"/>
      <c r="CT857" s="71"/>
      <c r="CU857" s="71"/>
      <c r="CV857" s="71"/>
      <c r="CW857" s="71"/>
      <c r="CX857" s="71"/>
      <c r="CY857" s="71"/>
      <c r="CZ857" s="71"/>
      <c r="DA857" s="71"/>
      <c r="DB857" s="190">
        <f t="shared" si="500"/>
        <v>0</v>
      </c>
      <c r="DC857" s="71">
        <f t="shared" si="493"/>
        <v>0</v>
      </c>
      <c r="DD857" s="71"/>
      <c r="DE857" s="71"/>
      <c r="DF857" s="71"/>
      <c r="DG857" s="190">
        <f t="shared" si="494"/>
        <v>0</v>
      </c>
      <c r="DH857" s="71">
        <f t="shared" si="495"/>
        <v>0</v>
      </c>
      <c r="DI857" s="71"/>
      <c r="DJ857" s="71"/>
      <c r="DK857" s="71"/>
      <c r="DL857" s="71"/>
      <c r="DM857" s="71"/>
      <c r="DN857" s="71"/>
      <c r="DO857" s="71"/>
      <c r="DP857" s="71"/>
      <c r="DQ857" s="71"/>
      <c r="DR857" s="71"/>
      <c r="DS857" s="71"/>
      <c r="DT857" s="71"/>
      <c r="DU857" s="71"/>
      <c r="DV857" s="71"/>
      <c r="DW857" s="71"/>
      <c r="DX857" s="71"/>
      <c r="DY857" s="71"/>
      <c r="DZ857" s="71"/>
      <c r="EA857" s="71"/>
      <c r="EB857" s="71"/>
      <c r="EC857" s="71"/>
      <c r="ED857" s="71"/>
      <c r="EE857" s="71"/>
      <c r="EF857" s="71"/>
      <c r="EG857" s="71"/>
      <c r="EH857" s="71"/>
      <c r="EI857" s="74"/>
      <c r="EJ857" s="74"/>
      <c r="EK857" s="74"/>
      <c r="EL857" s="74"/>
      <c r="EM857" s="74"/>
      <c r="EN857" s="74"/>
      <c r="EO857" s="74"/>
      <c r="EP857" s="74"/>
      <c r="EQ857" s="74"/>
      <c r="ER857" s="74"/>
      <c r="ES857" s="74"/>
      <c r="ET857" s="74"/>
      <c r="EU857" s="74"/>
      <c r="EV857" s="74"/>
      <c r="EW857" s="74"/>
      <c r="EX857" s="74"/>
      <c r="EY857" s="74"/>
      <c r="EZ857" s="74"/>
      <c r="FA857" s="74"/>
      <c r="FB857" s="74"/>
    </row>
    <row r="858" spans="2:158" s="69" customFormat="1">
      <c r="B858" s="76"/>
      <c r="C858" s="77" t="s">
        <v>397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2"/>
      <c r="P858" s="71"/>
      <c r="Q858" s="71"/>
      <c r="R858" s="71"/>
      <c r="S858" s="71"/>
      <c r="T858" s="71"/>
      <c r="U858" s="71"/>
      <c r="V858" s="71"/>
      <c r="W858" s="71"/>
      <c r="X858" s="71"/>
      <c r="Y858" s="73">
        <v>4</v>
      </c>
      <c r="Z858" s="73"/>
      <c r="AA858" s="73"/>
      <c r="AB858" s="73"/>
      <c r="AC858" s="73"/>
      <c r="AD858" s="73"/>
      <c r="AE858" s="73"/>
      <c r="AF858" s="447">
        <f t="shared" si="486"/>
        <v>272</v>
      </c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447">
        <f t="shared" si="490"/>
        <v>0</v>
      </c>
      <c r="AT858" s="455"/>
      <c r="AU858" s="450"/>
      <c r="AV858" s="71"/>
      <c r="AW858" s="71"/>
      <c r="AX858" s="71"/>
      <c r="AY858" s="455"/>
      <c r="AZ858" s="71"/>
      <c r="BA858" s="455"/>
      <c r="BB858" s="447"/>
      <c r="BC858" s="71"/>
      <c r="BD858" s="71"/>
      <c r="BE858" s="71"/>
      <c r="BF858" s="71"/>
      <c r="BG858" s="455"/>
      <c r="BH858" s="455">
        <v>28</v>
      </c>
      <c r="BI858" s="455"/>
      <c r="BJ858" s="455">
        <v>20</v>
      </c>
      <c r="BK858" s="455">
        <v>2</v>
      </c>
      <c r="BL858" s="450">
        <f t="shared" si="502"/>
        <v>222</v>
      </c>
      <c r="BM858" s="71"/>
      <c r="BN858" s="71"/>
      <c r="BO858" s="71"/>
      <c r="BP858" s="71">
        <v>222</v>
      </c>
      <c r="BQ858" s="455">
        <f t="shared" si="505"/>
        <v>272</v>
      </c>
      <c r="BR858" s="71"/>
      <c r="BS858" s="71"/>
      <c r="BT858" s="71"/>
      <c r="BU858" s="71"/>
      <c r="BV858" s="71"/>
      <c r="BW858" s="71"/>
      <c r="BX858" s="71"/>
      <c r="BY858" s="71"/>
      <c r="BZ858" s="71"/>
      <c r="CA858" s="71"/>
      <c r="CB858" s="71"/>
      <c r="CC858" s="71"/>
      <c r="CD858" s="71"/>
      <c r="CE858" s="71"/>
      <c r="CF858" s="71"/>
      <c r="CG858" s="71"/>
      <c r="CH858" s="71"/>
      <c r="CI858" s="71"/>
      <c r="CJ858" s="71"/>
      <c r="CK858" s="71"/>
      <c r="CL858" s="71"/>
      <c r="CM858" s="71"/>
      <c r="CN858" s="71"/>
      <c r="CO858" s="71"/>
      <c r="CP858" s="190">
        <f t="shared" si="496"/>
        <v>0</v>
      </c>
      <c r="CQ858" s="71"/>
      <c r="CR858" s="71"/>
      <c r="CS858" s="71"/>
      <c r="CT858" s="71"/>
      <c r="CU858" s="71"/>
      <c r="CV858" s="71"/>
      <c r="CW858" s="71"/>
      <c r="CX858" s="71"/>
      <c r="CY858" s="71"/>
      <c r="CZ858" s="71"/>
      <c r="DA858" s="71"/>
      <c r="DB858" s="190">
        <f t="shared" si="500"/>
        <v>0</v>
      </c>
      <c r="DC858" s="71">
        <f t="shared" si="493"/>
        <v>0</v>
      </c>
      <c r="DD858" s="71"/>
      <c r="DE858" s="71"/>
      <c r="DF858" s="71"/>
      <c r="DG858" s="190">
        <f t="shared" si="494"/>
        <v>0</v>
      </c>
      <c r="DH858" s="71">
        <f t="shared" si="495"/>
        <v>0</v>
      </c>
      <c r="DI858" s="71"/>
      <c r="DJ858" s="71"/>
      <c r="DK858" s="71"/>
      <c r="DL858" s="71"/>
      <c r="DM858" s="71"/>
      <c r="DN858" s="71"/>
      <c r="DO858" s="71"/>
      <c r="DP858" s="71"/>
      <c r="DQ858" s="71"/>
      <c r="DR858" s="71"/>
      <c r="DS858" s="71"/>
      <c r="DT858" s="71"/>
      <c r="DU858" s="71"/>
      <c r="DV858" s="71"/>
      <c r="DW858" s="71"/>
      <c r="DX858" s="71"/>
      <c r="DY858" s="71"/>
      <c r="DZ858" s="71"/>
      <c r="EA858" s="71"/>
      <c r="EB858" s="71"/>
      <c r="EC858" s="71"/>
      <c r="ED858" s="71"/>
      <c r="EE858" s="71"/>
      <c r="EF858" s="71"/>
      <c r="EG858" s="71"/>
      <c r="EH858" s="71"/>
      <c r="EI858" s="74"/>
      <c r="EJ858" s="74"/>
      <c r="EK858" s="74"/>
      <c r="EL858" s="74"/>
      <c r="EM858" s="74"/>
      <c r="EN858" s="74"/>
      <c r="EO858" s="74"/>
      <c r="EP858" s="74"/>
      <c r="EQ858" s="74"/>
      <c r="ER858" s="74"/>
      <c r="ES858" s="74"/>
      <c r="ET858" s="74"/>
      <c r="EU858" s="74"/>
      <c r="EV858" s="74"/>
      <c r="EW858" s="74"/>
      <c r="EX858" s="74"/>
      <c r="EY858" s="74"/>
      <c r="EZ858" s="74"/>
      <c r="FA858" s="74"/>
      <c r="FB858" s="74"/>
    </row>
    <row r="859" spans="2:158" s="69" customFormat="1">
      <c r="B859" s="76"/>
      <c r="C859" s="77" t="s">
        <v>398</v>
      </c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2"/>
      <c r="P859" s="71"/>
      <c r="Q859" s="71"/>
      <c r="R859" s="71"/>
      <c r="S859" s="71"/>
      <c r="T859" s="71"/>
      <c r="U859" s="71"/>
      <c r="V859" s="71"/>
      <c r="W859" s="71"/>
      <c r="X859" s="71"/>
      <c r="Y859" s="73"/>
      <c r="Z859" s="73"/>
      <c r="AA859" s="73"/>
      <c r="AB859" s="73"/>
      <c r="AC859" s="73"/>
      <c r="AD859" s="73"/>
      <c r="AE859" s="73"/>
      <c r="AF859" s="447">
        <f t="shared" si="486"/>
        <v>0</v>
      </c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447">
        <f t="shared" si="490"/>
        <v>0</v>
      </c>
      <c r="AT859" s="455"/>
      <c r="AU859" s="450"/>
      <c r="AV859" s="71"/>
      <c r="AW859" s="71"/>
      <c r="AX859" s="71"/>
      <c r="AY859" s="455"/>
      <c r="AZ859" s="71"/>
      <c r="BA859" s="455"/>
      <c r="BB859" s="447"/>
      <c r="BC859" s="71"/>
      <c r="BD859" s="71"/>
      <c r="BE859" s="71"/>
      <c r="BF859" s="71"/>
      <c r="BG859" s="455"/>
      <c r="BH859" s="455"/>
      <c r="BI859" s="455"/>
      <c r="BJ859" s="455"/>
      <c r="BK859" s="455"/>
      <c r="BL859" s="450">
        <f t="shared" si="502"/>
        <v>0</v>
      </c>
      <c r="BM859" s="71"/>
      <c r="BN859" s="71"/>
      <c r="BO859" s="71"/>
      <c r="BP859" s="71"/>
      <c r="BQ859" s="455">
        <f t="shared" si="505"/>
        <v>0</v>
      </c>
      <c r="BR859" s="71"/>
      <c r="BS859" s="71"/>
      <c r="BT859" s="71"/>
      <c r="BU859" s="71"/>
      <c r="BV859" s="71"/>
      <c r="BW859" s="71"/>
      <c r="BX859" s="71"/>
      <c r="BY859" s="71"/>
      <c r="BZ859" s="71"/>
      <c r="CA859" s="71"/>
      <c r="CB859" s="71"/>
      <c r="CC859" s="71"/>
      <c r="CD859" s="71"/>
      <c r="CE859" s="71"/>
      <c r="CF859" s="71"/>
      <c r="CG859" s="71"/>
      <c r="CH859" s="71"/>
      <c r="CI859" s="71"/>
      <c r="CJ859" s="71"/>
      <c r="CK859" s="71"/>
      <c r="CL859" s="71"/>
      <c r="CM859" s="71"/>
      <c r="CN859" s="71"/>
      <c r="CO859" s="71"/>
      <c r="CP859" s="190">
        <f t="shared" si="496"/>
        <v>0</v>
      </c>
      <c r="CQ859" s="71"/>
      <c r="CR859" s="71"/>
      <c r="CS859" s="71"/>
      <c r="CT859" s="71"/>
      <c r="CU859" s="71"/>
      <c r="CV859" s="71"/>
      <c r="CW859" s="71"/>
      <c r="CX859" s="71"/>
      <c r="CY859" s="71"/>
      <c r="CZ859" s="71"/>
      <c r="DA859" s="71"/>
      <c r="DB859" s="190">
        <f t="shared" si="500"/>
        <v>0</v>
      </c>
      <c r="DC859" s="71">
        <f t="shared" si="493"/>
        <v>0</v>
      </c>
      <c r="DD859" s="71"/>
      <c r="DE859" s="71"/>
      <c r="DF859" s="71"/>
      <c r="DG859" s="190">
        <f t="shared" si="494"/>
        <v>0</v>
      </c>
      <c r="DH859" s="71">
        <f t="shared" si="495"/>
        <v>0</v>
      </c>
      <c r="DI859" s="71"/>
      <c r="DJ859" s="71"/>
      <c r="DK859" s="71"/>
      <c r="DL859" s="71"/>
      <c r="DM859" s="71"/>
      <c r="DN859" s="71"/>
      <c r="DO859" s="71"/>
      <c r="DP859" s="71"/>
      <c r="DQ859" s="71"/>
      <c r="DR859" s="71"/>
      <c r="DS859" s="71"/>
      <c r="DT859" s="71"/>
      <c r="DU859" s="71"/>
      <c r="DV859" s="71"/>
      <c r="DW859" s="71"/>
      <c r="DX859" s="71"/>
      <c r="DY859" s="71"/>
      <c r="DZ859" s="71"/>
      <c r="EA859" s="71"/>
      <c r="EB859" s="71"/>
      <c r="EC859" s="71"/>
      <c r="ED859" s="71"/>
      <c r="EE859" s="71"/>
      <c r="EF859" s="71"/>
      <c r="EG859" s="71"/>
      <c r="EH859" s="71"/>
      <c r="EI859" s="74"/>
      <c r="EJ859" s="74"/>
      <c r="EK859" s="74"/>
      <c r="EL859" s="74"/>
      <c r="EM859" s="74"/>
      <c r="EN859" s="74"/>
      <c r="EO859" s="74"/>
      <c r="EP859" s="74"/>
      <c r="EQ859" s="74"/>
      <c r="ER859" s="74"/>
      <c r="ES859" s="74"/>
      <c r="ET859" s="74"/>
      <c r="EU859" s="74"/>
      <c r="EV859" s="74"/>
      <c r="EW859" s="74"/>
      <c r="EX859" s="74"/>
      <c r="EY859" s="74"/>
      <c r="EZ859" s="74"/>
      <c r="FA859" s="74"/>
      <c r="FB859" s="74"/>
    </row>
    <row r="860" spans="2:158" s="29" customFormat="1" ht="28.5" customHeight="1">
      <c r="B860" s="719">
        <v>4</v>
      </c>
      <c r="C860" s="774" t="s">
        <v>531</v>
      </c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65"/>
      <c r="P860" s="35"/>
      <c r="Q860" s="35"/>
      <c r="R860" s="35"/>
      <c r="S860" s="35"/>
      <c r="T860" s="35"/>
      <c r="U860" s="35"/>
      <c r="V860" s="35"/>
      <c r="W860" s="35"/>
      <c r="X860" s="35"/>
      <c r="Y860" s="36">
        <v>64</v>
      </c>
      <c r="Z860" s="36"/>
      <c r="AA860" s="36"/>
      <c r="AB860" s="36"/>
      <c r="AC860" s="36"/>
      <c r="AD860" s="36"/>
      <c r="AE860" s="36"/>
      <c r="AF860" s="447">
        <f t="shared" si="486"/>
        <v>134.89999999999998</v>
      </c>
      <c r="AG860" s="35">
        <v>0.2</v>
      </c>
      <c r="AH860" s="35">
        <v>0.1</v>
      </c>
      <c r="AI860" s="35">
        <v>0.1</v>
      </c>
      <c r="AJ860" s="35"/>
      <c r="AK860" s="35">
        <v>0.7</v>
      </c>
      <c r="AL860" s="35">
        <v>4.2</v>
      </c>
      <c r="AM860" s="35"/>
      <c r="AN860" s="35"/>
      <c r="AO860" s="35">
        <v>5</v>
      </c>
      <c r="AP860" s="35"/>
      <c r="AQ860" s="35">
        <v>0.6</v>
      </c>
      <c r="AR860" s="35"/>
      <c r="AS860" s="447">
        <f t="shared" si="490"/>
        <v>10.199999999999999</v>
      </c>
      <c r="AT860" s="455"/>
      <c r="AU860" s="450">
        <f>SUM(AV860:AX860)</f>
        <v>109.2</v>
      </c>
      <c r="AV860" s="35">
        <v>98.1</v>
      </c>
      <c r="AW860" s="35">
        <v>10.7</v>
      </c>
      <c r="AX860" s="35">
        <v>0.4</v>
      </c>
      <c r="AY860" s="455"/>
      <c r="AZ860" s="35"/>
      <c r="BA860" s="455">
        <v>1.8</v>
      </c>
      <c r="BB860" s="447">
        <f t="shared" si="461"/>
        <v>12.299999999999999</v>
      </c>
      <c r="BC860" s="35">
        <v>0.1</v>
      </c>
      <c r="BD860" s="35">
        <v>12.2</v>
      </c>
      <c r="BE860" s="35"/>
      <c r="BF860" s="35"/>
      <c r="BG860" s="455"/>
      <c r="BH860" s="455">
        <v>0.6</v>
      </c>
      <c r="BI860" s="455"/>
      <c r="BJ860" s="455">
        <v>0.1</v>
      </c>
      <c r="BK860" s="455"/>
      <c r="BL860" s="450">
        <f t="shared" si="502"/>
        <v>0.7</v>
      </c>
      <c r="BM860" s="35"/>
      <c r="BN860" s="35"/>
      <c r="BO860" s="35"/>
      <c r="BP860" s="35">
        <v>0.7</v>
      </c>
      <c r="BQ860" s="455">
        <f t="shared" si="505"/>
        <v>124.69999999999999</v>
      </c>
      <c r="BR860" s="35"/>
      <c r="BS860" s="35"/>
      <c r="BT860" s="35"/>
      <c r="BU860" s="35"/>
      <c r="BV860" s="35"/>
      <c r="BW860" s="35"/>
      <c r="BX860" s="35"/>
      <c r="BY860" s="35"/>
      <c r="BZ860" s="35"/>
      <c r="CA860" s="35"/>
      <c r="CB860" s="35"/>
      <c r="CC860" s="35"/>
      <c r="CD860" s="35"/>
      <c r="CE860" s="35"/>
      <c r="CF860" s="35"/>
      <c r="CG860" s="35"/>
      <c r="CH860" s="35"/>
      <c r="CI860" s="35"/>
      <c r="CJ860" s="35"/>
      <c r="CK860" s="35"/>
      <c r="CL860" s="35"/>
      <c r="CM860" s="35"/>
      <c r="CN860" s="35"/>
      <c r="CO860" s="35"/>
      <c r="CP860" s="188">
        <f t="shared" si="496"/>
        <v>0</v>
      </c>
      <c r="CQ860" s="35"/>
      <c r="CR860" s="35"/>
      <c r="CS860" s="35"/>
      <c r="CT860" s="35"/>
      <c r="CU860" s="35"/>
      <c r="CV860" s="35"/>
      <c r="CW860" s="35"/>
      <c r="CX860" s="35"/>
      <c r="CY860" s="35"/>
      <c r="CZ860" s="35"/>
      <c r="DA860" s="35"/>
      <c r="DB860" s="188">
        <f t="shared" si="500"/>
        <v>0</v>
      </c>
      <c r="DC860" s="38">
        <f t="shared" si="493"/>
        <v>0</v>
      </c>
      <c r="DD860" s="35"/>
      <c r="DE860" s="35"/>
      <c r="DF860" s="35"/>
      <c r="DG860" s="188">
        <f t="shared" si="494"/>
        <v>0</v>
      </c>
      <c r="DH860" s="38">
        <f t="shared" si="495"/>
        <v>0</v>
      </c>
      <c r="DI860" s="35"/>
      <c r="DJ860" s="35"/>
      <c r="DK860" s="35"/>
      <c r="DL860" s="35"/>
      <c r="DM860" s="35"/>
      <c r="DN860" s="35"/>
      <c r="DO860" s="35"/>
      <c r="DP860" s="35"/>
      <c r="DQ860" s="35"/>
      <c r="DR860" s="35"/>
      <c r="DS860" s="35"/>
      <c r="DT860" s="35"/>
      <c r="DU860" s="35"/>
      <c r="DV860" s="35"/>
      <c r="DW860" s="35"/>
      <c r="DX860" s="35"/>
      <c r="DY860" s="35"/>
      <c r="DZ860" s="35"/>
      <c r="EA860" s="35"/>
      <c r="EB860" s="35"/>
      <c r="EC860" s="35"/>
      <c r="ED860" s="35"/>
      <c r="EE860" s="35"/>
      <c r="EF860" s="35"/>
      <c r="EG860" s="35"/>
      <c r="EH860" s="35"/>
      <c r="EI860" s="30"/>
      <c r="EJ860" s="30"/>
      <c r="EK860" s="30"/>
      <c r="EL860" s="30"/>
      <c r="EM860" s="30"/>
      <c r="EN860" s="30"/>
      <c r="EO860" s="30"/>
      <c r="EP860" s="30"/>
      <c r="EQ860" s="30"/>
      <c r="ER860" s="30"/>
      <c r="ES860" s="30"/>
      <c r="ET860" s="30"/>
      <c r="EU860" s="30"/>
      <c r="EV860" s="30"/>
      <c r="EW860" s="30"/>
      <c r="EX860" s="30"/>
      <c r="EY860" s="30"/>
      <c r="EZ860" s="30"/>
      <c r="FA860" s="30"/>
      <c r="FB860" s="30"/>
    </row>
    <row r="861" spans="2:158" s="29" customFormat="1" ht="18" customHeight="1">
      <c r="B861" s="720"/>
      <c r="C861" s="77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65"/>
      <c r="P861" s="35"/>
      <c r="Q861" s="35"/>
      <c r="R861" s="35"/>
      <c r="S861" s="35"/>
      <c r="T861" s="35"/>
      <c r="U861" s="35"/>
      <c r="V861" s="35"/>
      <c r="W861" s="35"/>
      <c r="X861" s="35"/>
      <c r="Y861" s="36">
        <f>SUM(Y862:Y875)</f>
        <v>64</v>
      </c>
      <c r="Z861" s="36"/>
      <c r="AA861" s="36"/>
      <c r="AB861" s="36"/>
      <c r="AC861" s="36"/>
      <c r="AD861" s="36"/>
      <c r="AE861" s="36"/>
      <c r="AF861" s="447">
        <f>SUM(AS861:AU861,AY861,BA861:BB861,BG861:BL861)</f>
        <v>134877</v>
      </c>
      <c r="AG861" s="36">
        <f t="shared" ref="AG861:AR861" si="506">SUM(AG862:AG875)</f>
        <v>225</v>
      </c>
      <c r="AH861" s="36">
        <f t="shared" si="506"/>
        <v>153</v>
      </c>
      <c r="AI861" s="36">
        <f t="shared" si="506"/>
        <v>153</v>
      </c>
      <c r="AJ861" s="36">
        <f t="shared" si="506"/>
        <v>0</v>
      </c>
      <c r="AK861" s="36">
        <f t="shared" si="506"/>
        <v>697</v>
      </c>
      <c r="AL861" s="36">
        <f t="shared" si="506"/>
        <v>4174</v>
      </c>
      <c r="AM861" s="36">
        <f t="shared" si="506"/>
        <v>0</v>
      </c>
      <c r="AN861" s="36">
        <f t="shared" si="506"/>
        <v>0</v>
      </c>
      <c r="AO861" s="36">
        <f t="shared" si="506"/>
        <v>4999</v>
      </c>
      <c r="AP861" s="36">
        <f t="shared" si="506"/>
        <v>0</v>
      </c>
      <c r="AQ861" s="36">
        <f t="shared" si="506"/>
        <v>595</v>
      </c>
      <c r="AR861" s="36">
        <f t="shared" si="506"/>
        <v>0</v>
      </c>
      <c r="AS861" s="447">
        <f t="shared" si="490"/>
        <v>10248</v>
      </c>
      <c r="AT861" s="450">
        <f>SUM(AT862:AT875)</f>
        <v>0</v>
      </c>
      <c r="AU861" s="450">
        <f t="shared" ref="AU861:AU875" si="507">SUM(AV861:AX861)</f>
        <v>109160</v>
      </c>
      <c r="AV861" s="36">
        <f t="shared" ref="AV861:BA861" si="508">SUM(AV862:AV875)</f>
        <v>98121</v>
      </c>
      <c r="AW861" s="36">
        <f t="shared" si="508"/>
        <v>10695</v>
      </c>
      <c r="AX861" s="36">
        <f t="shared" si="508"/>
        <v>344</v>
      </c>
      <c r="AY861" s="450">
        <f t="shared" si="508"/>
        <v>9</v>
      </c>
      <c r="AZ861" s="36">
        <f t="shared" si="508"/>
        <v>0</v>
      </c>
      <c r="BA861" s="450">
        <f t="shared" si="508"/>
        <v>1769</v>
      </c>
      <c r="BB861" s="447">
        <f t="shared" si="461"/>
        <v>12310</v>
      </c>
      <c r="BC861" s="36">
        <f t="shared" ref="BC861:BK861" si="509">SUM(BC862:BC875)</f>
        <v>114</v>
      </c>
      <c r="BD861" s="36">
        <f t="shared" si="509"/>
        <v>12171</v>
      </c>
      <c r="BE861" s="36">
        <f t="shared" si="509"/>
        <v>78</v>
      </c>
      <c r="BF861" s="36">
        <f t="shared" si="509"/>
        <v>25</v>
      </c>
      <c r="BG861" s="450">
        <f t="shared" si="509"/>
        <v>0</v>
      </c>
      <c r="BH861" s="450">
        <f t="shared" si="509"/>
        <v>584</v>
      </c>
      <c r="BI861" s="450">
        <f t="shared" si="509"/>
        <v>0</v>
      </c>
      <c r="BJ861" s="450">
        <f t="shared" si="509"/>
        <v>107</v>
      </c>
      <c r="BK861" s="450">
        <f t="shared" si="509"/>
        <v>24</v>
      </c>
      <c r="BL861" s="450">
        <f t="shared" si="502"/>
        <v>666</v>
      </c>
      <c r="BM861" s="36">
        <f>SUM(BM862:BM875)</f>
        <v>4</v>
      </c>
      <c r="BN861" s="36">
        <f>SUM(BN862:BN875)</f>
        <v>0</v>
      </c>
      <c r="BO861" s="36">
        <f>SUM(BO862:BO875)</f>
        <v>0</v>
      </c>
      <c r="BP861" s="36">
        <f>SUM(BP862:BP875)</f>
        <v>662</v>
      </c>
      <c r="BQ861" s="455">
        <f>SUM(AT861,AU861,AY861,BA861,BB861,BG861,BH861,BI861,BJ861,BK861,BL861)</f>
        <v>124629</v>
      </c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188">
        <f t="shared" si="496"/>
        <v>0</v>
      </c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188">
        <f t="shared" si="500"/>
        <v>0</v>
      </c>
      <c r="DC861" s="38">
        <f t="shared" si="493"/>
        <v>0</v>
      </c>
      <c r="DD861" s="35"/>
      <c r="DE861" s="35"/>
      <c r="DF861" s="35"/>
      <c r="DG861" s="188">
        <f t="shared" si="494"/>
        <v>0</v>
      </c>
      <c r="DH861" s="38">
        <f t="shared" si="495"/>
        <v>0</v>
      </c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</row>
    <row r="862" spans="2:158" s="302" customFormat="1">
      <c r="B862" s="303"/>
      <c r="C862" s="118" t="s">
        <v>385</v>
      </c>
      <c r="D862" s="66"/>
      <c r="E862" s="66"/>
      <c r="F862" s="66"/>
      <c r="G862" s="66"/>
      <c r="H862" s="66"/>
      <c r="I862" s="66"/>
      <c r="J862" s="66"/>
      <c r="K862" s="66"/>
      <c r="L862" s="66"/>
      <c r="M862" s="66"/>
      <c r="N862" s="66"/>
      <c r="O862" s="300"/>
      <c r="P862" s="66"/>
      <c r="Q862" s="66"/>
      <c r="R862" s="66"/>
      <c r="S862" s="66"/>
      <c r="T862" s="66"/>
      <c r="U862" s="66"/>
      <c r="V862" s="66"/>
      <c r="W862" s="66"/>
      <c r="X862" s="66"/>
      <c r="Y862" s="67">
        <f t="shared" ref="Y862:Y875" si="510">SUM(Y878,Y894)</f>
        <v>36</v>
      </c>
      <c r="Z862" s="67"/>
      <c r="AA862" s="67"/>
      <c r="AB862" s="67"/>
      <c r="AC862" s="67"/>
      <c r="AD862" s="67"/>
      <c r="AE862" s="67"/>
      <c r="AF862" s="447">
        <f t="shared" si="486"/>
        <v>134663</v>
      </c>
      <c r="AG862" s="67">
        <f t="shared" ref="AG862:AR862" si="511">SUM(AG878,AG894)</f>
        <v>225</v>
      </c>
      <c r="AH862" s="67">
        <f t="shared" si="511"/>
        <v>153</v>
      </c>
      <c r="AI862" s="67">
        <f t="shared" si="511"/>
        <v>153</v>
      </c>
      <c r="AJ862" s="67">
        <f t="shared" si="511"/>
        <v>0</v>
      </c>
      <c r="AK862" s="67">
        <f t="shared" si="511"/>
        <v>697</v>
      </c>
      <c r="AL862" s="67">
        <f t="shared" si="511"/>
        <v>4163</v>
      </c>
      <c r="AM862" s="67">
        <f t="shared" si="511"/>
        <v>0</v>
      </c>
      <c r="AN862" s="67">
        <f t="shared" si="511"/>
        <v>0</v>
      </c>
      <c r="AO862" s="67">
        <f t="shared" si="511"/>
        <v>4961</v>
      </c>
      <c r="AP862" s="67">
        <f t="shared" si="511"/>
        <v>0</v>
      </c>
      <c r="AQ862" s="67">
        <f t="shared" si="511"/>
        <v>582</v>
      </c>
      <c r="AR862" s="67">
        <f t="shared" si="511"/>
        <v>0</v>
      </c>
      <c r="AS862" s="447">
        <f t="shared" si="490"/>
        <v>10199</v>
      </c>
      <c r="AT862" s="455"/>
      <c r="AU862" s="450">
        <f t="shared" si="507"/>
        <v>109160</v>
      </c>
      <c r="AV862" s="67">
        <f t="shared" ref="AV862:BA862" si="512">SUM(AV878,AV894)</f>
        <v>98121</v>
      </c>
      <c r="AW862" s="67">
        <f t="shared" si="512"/>
        <v>10695</v>
      </c>
      <c r="AX862" s="67">
        <f t="shared" si="512"/>
        <v>344</v>
      </c>
      <c r="AY862" s="450">
        <f t="shared" si="512"/>
        <v>0</v>
      </c>
      <c r="AZ862" s="67">
        <f t="shared" si="512"/>
        <v>0</v>
      </c>
      <c r="BA862" s="450">
        <f t="shared" si="512"/>
        <v>1769</v>
      </c>
      <c r="BB862" s="447">
        <f t="shared" si="461"/>
        <v>12219</v>
      </c>
      <c r="BC862" s="67">
        <f t="shared" ref="BC862:BK862" si="513">SUM(BC878,BC894)</f>
        <v>101</v>
      </c>
      <c r="BD862" s="67">
        <f t="shared" si="513"/>
        <v>12093</v>
      </c>
      <c r="BE862" s="67">
        <f t="shared" si="513"/>
        <v>0</v>
      </c>
      <c r="BF862" s="67">
        <f t="shared" si="513"/>
        <v>25</v>
      </c>
      <c r="BG862" s="450">
        <f t="shared" si="513"/>
        <v>0</v>
      </c>
      <c r="BH862" s="450">
        <f t="shared" si="513"/>
        <v>581</v>
      </c>
      <c r="BI862" s="450">
        <f t="shared" si="513"/>
        <v>0</v>
      </c>
      <c r="BJ862" s="450">
        <f t="shared" si="513"/>
        <v>48</v>
      </c>
      <c r="BK862" s="450">
        <f t="shared" si="513"/>
        <v>24</v>
      </c>
      <c r="BL862" s="450">
        <f t="shared" si="502"/>
        <v>663</v>
      </c>
      <c r="BM862" s="67">
        <f>SUM(BM878,BM894)</f>
        <v>4</v>
      </c>
      <c r="BN862" s="67">
        <f>SUM(BN878,BN894)</f>
        <v>0</v>
      </c>
      <c r="BO862" s="67">
        <f>SUM(BO878,BO894)</f>
        <v>0</v>
      </c>
      <c r="BP862" s="67">
        <f>SUM(BP878,BP894)</f>
        <v>659</v>
      </c>
      <c r="BQ862" s="455">
        <f>SUM(AT862,AU862,AY862,BA862,BB862,BG862,BH862,BI862,BJ862,BK862,BL862)</f>
        <v>124464</v>
      </c>
      <c r="BR862" s="66"/>
      <c r="BS862" s="66"/>
      <c r="BT862" s="66"/>
      <c r="BU862" s="66"/>
      <c r="BV862" s="66"/>
      <c r="BW862" s="66"/>
      <c r="BX862" s="66"/>
      <c r="BY862" s="66"/>
      <c r="BZ862" s="66"/>
      <c r="CA862" s="66"/>
      <c r="CB862" s="66"/>
      <c r="CC862" s="66"/>
      <c r="CD862" s="66"/>
      <c r="CE862" s="66"/>
      <c r="CF862" s="66"/>
      <c r="CG862" s="66"/>
      <c r="CH862" s="66"/>
      <c r="CI862" s="66"/>
      <c r="CJ862" s="66"/>
      <c r="CK862" s="66"/>
      <c r="CL862" s="66"/>
      <c r="CM862" s="66"/>
      <c r="CN862" s="66"/>
      <c r="CO862" s="66"/>
      <c r="CP862" s="301">
        <f t="shared" si="496"/>
        <v>0</v>
      </c>
      <c r="CQ862" s="66"/>
      <c r="CR862" s="66"/>
      <c r="CS862" s="66"/>
      <c r="CT862" s="66"/>
      <c r="CU862" s="66"/>
      <c r="CV862" s="66"/>
      <c r="CW862" s="66"/>
      <c r="CX862" s="66"/>
      <c r="CY862" s="66"/>
      <c r="CZ862" s="66"/>
      <c r="DA862" s="66"/>
      <c r="DB862" s="301">
        <f t="shared" si="500"/>
        <v>0</v>
      </c>
      <c r="DC862" s="66">
        <f t="shared" si="493"/>
        <v>0</v>
      </c>
      <c r="DD862" s="66"/>
      <c r="DE862" s="66"/>
      <c r="DF862" s="66"/>
      <c r="DG862" s="301">
        <f t="shared" si="494"/>
        <v>0</v>
      </c>
      <c r="DH862" s="66">
        <f t="shared" si="495"/>
        <v>0</v>
      </c>
      <c r="DI862" s="66"/>
      <c r="DJ862" s="66"/>
      <c r="DK862" s="66"/>
      <c r="DL862" s="66"/>
      <c r="DM862" s="66"/>
      <c r="DN862" s="66"/>
      <c r="DO862" s="66"/>
      <c r="DP862" s="66"/>
      <c r="DQ862" s="66"/>
      <c r="DR862" s="66"/>
      <c r="DS862" s="66"/>
      <c r="DT862" s="66"/>
      <c r="DU862" s="66"/>
      <c r="DV862" s="66"/>
      <c r="DW862" s="66"/>
      <c r="DX862" s="66"/>
      <c r="DY862" s="66"/>
      <c r="DZ862" s="66"/>
      <c r="EA862" s="66"/>
      <c r="EB862" s="66"/>
      <c r="EC862" s="66"/>
      <c r="ED862" s="66"/>
      <c r="EE862" s="66"/>
      <c r="EF862" s="66"/>
      <c r="EG862" s="66"/>
      <c r="EH862" s="66"/>
      <c r="EI862" s="68"/>
      <c r="EJ862" s="68"/>
      <c r="EK862" s="68"/>
      <c r="EL862" s="68"/>
      <c r="EM862" s="68"/>
      <c r="EN862" s="68"/>
      <c r="EO862" s="68"/>
      <c r="EP862" s="68"/>
      <c r="EQ862" s="68"/>
      <c r="ER862" s="68"/>
      <c r="ES862" s="68"/>
      <c r="ET862" s="68"/>
      <c r="EU862" s="68"/>
      <c r="EV862" s="68"/>
      <c r="EW862" s="68"/>
      <c r="EX862" s="68"/>
      <c r="EY862" s="68"/>
      <c r="EZ862" s="68"/>
      <c r="FA862" s="68"/>
      <c r="FB862" s="68"/>
    </row>
    <row r="863" spans="2:158" s="69" customFormat="1">
      <c r="B863" s="116"/>
      <c r="C863" s="77" t="s">
        <v>386</v>
      </c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2"/>
      <c r="P863" s="71"/>
      <c r="Q863" s="71"/>
      <c r="R863" s="71"/>
      <c r="S863" s="71"/>
      <c r="T863" s="71"/>
      <c r="U863" s="71"/>
      <c r="V863" s="71"/>
      <c r="W863" s="71"/>
      <c r="X863" s="71"/>
      <c r="Y863" s="73">
        <f t="shared" si="510"/>
        <v>0</v>
      </c>
      <c r="Z863" s="73"/>
      <c r="AA863" s="73"/>
      <c r="AB863" s="73"/>
      <c r="AC863" s="73"/>
      <c r="AD863" s="73"/>
      <c r="AE863" s="73"/>
      <c r="AF863" s="447">
        <f t="shared" si="486"/>
        <v>0</v>
      </c>
      <c r="AG863" s="73">
        <f t="shared" ref="AG863:AG875" si="514">SUM(AG879,AG895)</f>
        <v>0</v>
      </c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447">
        <f t="shared" si="490"/>
        <v>0</v>
      </c>
      <c r="AT863" s="455"/>
      <c r="AU863" s="450">
        <f t="shared" si="507"/>
        <v>0</v>
      </c>
      <c r="AV863" s="71"/>
      <c r="AW863" s="71"/>
      <c r="AX863" s="71"/>
      <c r="AY863" s="455"/>
      <c r="AZ863" s="71"/>
      <c r="BA863" s="455"/>
      <c r="BB863" s="447">
        <f t="shared" si="461"/>
        <v>0</v>
      </c>
      <c r="BC863" s="71"/>
      <c r="BD863" s="71"/>
      <c r="BE863" s="71"/>
      <c r="BF863" s="71"/>
      <c r="BG863" s="455"/>
      <c r="BH863" s="455"/>
      <c r="BI863" s="455"/>
      <c r="BJ863" s="455"/>
      <c r="BK863" s="455"/>
      <c r="BL863" s="450">
        <f t="shared" si="502"/>
        <v>0</v>
      </c>
      <c r="BM863" s="71"/>
      <c r="BN863" s="71"/>
      <c r="BO863" s="71"/>
      <c r="BP863" s="71"/>
      <c r="BQ863" s="455">
        <f t="shared" ref="BQ863:BQ875" si="515">SUM(AT863,AU863,AY863,BA863,BB863,BG863,BH863,BI863,BJ863,BK863,BL863)</f>
        <v>0</v>
      </c>
      <c r="BR863" s="71"/>
      <c r="BS863" s="71"/>
      <c r="BT863" s="71"/>
      <c r="BU863" s="71"/>
      <c r="BV863" s="71"/>
      <c r="BW863" s="71"/>
      <c r="BX863" s="71"/>
      <c r="BY863" s="71"/>
      <c r="BZ863" s="71"/>
      <c r="CA863" s="71"/>
      <c r="CB863" s="71"/>
      <c r="CC863" s="71"/>
      <c r="CD863" s="71"/>
      <c r="CE863" s="71"/>
      <c r="CF863" s="71"/>
      <c r="CG863" s="71"/>
      <c r="CH863" s="71"/>
      <c r="CI863" s="71"/>
      <c r="CJ863" s="71"/>
      <c r="CK863" s="71"/>
      <c r="CL863" s="71"/>
      <c r="CM863" s="71"/>
      <c r="CN863" s="71"/>
      <c r="CO863" s="71"/>
      <c r="CP863" s="190">
        <f t="shared" si="496"/>
        <v>0</v>
      </c>
      <c r="CQ863" s="71"/>
      <c r="CR863" s="71"/>
      <c r="CS863" s="71"/>
      <c r="CT863" s="71"/>
      <c r="CU863" s="71"/>
      <c r="CV863" s="71"/>
      <c r="CW863" s="71"/>
      <c r="CX863" s="71"/>
      <c r="CY863" s="71"/>
      <c r="CZ863" s="71"/>
      <c r="DA863" s="71"/>
      <c r="DB863" s="190">
        <f t="shared" si="500"/>
        <v>0</v>
      </c>
      <c r="DC863" s="71">
        <f t="shared" si="493"/>
        <v>0</v>
      </c>
      <c r="DD863" s="71"/>
      <c r="DE863" s="71"/>
      <c r="DF863" s="71"/>
      <c r="DG863" s="190">
        <f t="shared" si="494"/>
        <v>0</v>
      </c>
      <c r="DH863" s="71">
        <f t="shared" si="495"/>
        <v>0</v>
      </c>
      <c r="DI863" s="71"/>
      <c r="DJ863" s="71"/>
      <c r="DK863" s="71"/>
      <c r="DL863" s="71"/>
      <c r="DM863" s="71"/>
      <c r="DN863" s="71"/>
      <c r="DO863" s="71"/>
      <c r="DP863" s="71"/>
      <c r="DQ863" s="71"/>
      <c r="DR863" s="71"/>
      <c r="DS863" s="71"/>
      <c r="DT863" s="71"/>
      <c r="DU863" s="71"/>
      <c r="DV863" s="71"/>
      <c r="DW863" s="71"/>
      <c r="DX863" s="71"/>
      <c r="DY863" s="71"/>
      <c r="DZ863" s="71"/>
      <c r="EA863" s="71"/>
      <c r="EB863" s="71"/>
      <c r="EC863" s="71"/>
      <c r="ED863" s="71"/>
      <c r="EE863" s="71"/>
      <c r="EF863" s="71"/>
      <c r="EG863" s="71"/>
      <c r="EH863" s="71"/>
      <c r="EI863" s="74"/>
      <c r="EJ863" s="74"/>
      <c r="EK863" s="74"/>
      <c r="EL863" s="74"/>
      <c r="EM863" s="74"/>
      <c r="EN863" s="74"/>
      <c r="EO863" s="74"/>
      <c r="EP863" s="74"/>
      <c r="EQ863" s="74"/>
      <c r="ER863" s="74"/>
      <c r="ES863" s="74"/>
      <c r="ET863" s="74"/>
      <c r="EU863" s="74"/>
      <c r="EV863" s="74"/>
      <c r="EW863" s="74"/>
      <c r="EX863" s="74"/>
      <c r="EY863" s="74"/>
      <c r="EZ863" s="74"/>
      <c r="FA863" s="74"/>
      <c r="FB863" s="74"/>
    </row>
    <row r="864" spans="2:158" s="69" customFormat="1">
      <c r="B864" s="116"/>
      <c r="C864" s="77" t="s">
        <v>387</v>
      </c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2"/>
      <c r="P864" s="71"/>
      <c r="Q864" s="71"/>
      <c r="R864" s="71"/>
      <c r="S864" s="71"/>
      <c r="T864" s="71"/>
      <c r="U864" s="71"/>
      <c r="V864" s="71"/>
      <c r="W864" s="71"/>
      <c r="X864" s="71"/>
      <c r="Y864" s="73">
        <f t="shared" si="510"/>
        <v>0</v>
      </c>
      <c r="Z864" s="73"/>
      <c r="AA864" s="73"/>
      <c r="AB864" s="73"/>
      <c r="AC864" s="73"/>
      <c r="AD864" s="73"/>
      <c r="AE864" s="73"/>
      <c r="AF864" s="447">
        <f t="shared" si="486"/>
        <v>0</v>
      </c>
      <c r="AG864" s="73">
        <f t="shared" si="514"/>
        <v>0</v>
      </c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447">
        <f t="shared" si="490"/>
        <v>0</v>
      </c>
      <c r="AT864" s="455"/>
      <c r="AU864" s="450">
        <f t="shared" si="507"/>
        <v>0</v>
      </c>
      <c r="AV864" s="71"/>
      <c r="AW864" s="71"/>
      <c r="AX864" s="71"/>
      <c r="AY864" s="455"/>
      <c r="AZ864" s="71"/>
      <c r="BA864" s="455"/>
      <c r="BB864" s="447">
        <f t="shared" si="461"/>
        <v>0</v>
      </c>
      <c r="BC864" s="71"/>
      <c r="BD864" s="71"/>
      <c r="BE864" s="71"/>
      <c r="BF864" s="71"/>
      <c r="BG864" s="455"/>
      <c r="BH864" s="455"/>
      <c r="BI864" s="455"/>
      <c r="BJ864" s="455"/>
      <c r="BK864" s="455"/>
      <c r="BL864" s="450">
        <f t="shared" si="502"/>
        <v>0</v>
      </c>
      <c r="BM864" s="71"/>
      <c r="BN864" s="71"/>
      <c r="BO864" s="71"/>
      <c r="BP864" s="71"/>
      <c r="BQ864" s="455">
        <f t="shared" si="515"/>
        <v>0</v>
      </c>
      <c r="BR864" s="71"/>
      <c r="BS864" s="71"/>
      <c r="BT864" s="71"/>
      <c r="BU864" s="71"/>
      <c r="BV864" s="71"/>
      <c r="BW864" s="71"/>
      <c r="BX864" s="71"/>
      <c r="BY864" s="71"/>
      <c r="BZ864" s="71"/>
      <c r="CA864" s="71"/>
      <c r="CB864" s="71"/>
      <c r="CC864" s="71"/>
      <c r="CD864" s="71"/>
      <c r="CE864" s="71"/>
      <c r="CF864" s="71"/>
      <c r="CG864" s="71"/>
      <c r="CH864" s="71"/>
      <c r="CI864" s="71"/>
      <c r="CJ864" s="71"/>
      <c r="CK864" s="71"/>
      <c r="CL864" s="71"/>
      <c r="CM864" s="71"/>
      <c r="CN864" s="71"/>
      <c r="CO864" s="71"/>
      <c r="CP864" s="190">
        <f t="shared" si="496"/>
        <v>0</v>
      </c>
      <c r="CQ864" s="71"/>
      <c r="CR864" s="71"/>
      <c r="CS864" s="71"/>
      <c r="CT864" s="71"/>
      <c r="CU864" s="71"/>
      <c r="CV864" s="71"/>
      <c r="CW864" s="71"/>
      <c r="CX864" s="71"/>
      <c r="CY864" s="71"/>
      <c r="CZ864" s="71"/>
      <c r="DA864" s="71"/>
      <c r="DB864" s="190">
        <f t="shared" si="500"/>
        <v>0</v>
      </c>
      <c r="DC864" s="71">
        <f t="shared" si="493"/>
        <v>0</v>
      </c>
      <c r="DD864" s="71"/>
      <c r="DE864" s="71"/>
      <c r="DF864" s="71"/>
      <c r="DG864" s="190">
        <f t="shared" si="494"/>
        <v>0</v>
      </c>
      <c r="DH864" s="71">
        <f t="shared" si="495"/>
        <v>0</v>
      </c>
      <c r="DI864" s="71"/>
      <c r="DJ864" s="71"/>
      <c r="DK864" s="71"/>
      <c r="DL864" s="71"/>
      <c r="DM864" s="71"/>
      <c r="DN864" s="71"/>
      <c r="DO864" s="71"/>
      <c r="DP864" s="71"/>
      <c r="DQ864" s="71"/>
      <c r="DR864" s="71"/>
      <c r="DS864" s="71"/>
      <c r="DT864" s="71"/>
      <c r="DU864" s="71"/>
      <c r="DV864" s="71"/>
      <c r="DW864" s="71"/>
      <c r="DX864" s="71"/>
      <c r="DY864" s="71"/>
      <c r="DZ864" s="71"/>
      <c r="EA864" s="71"/>
      <c r="EB864" s="71"/>
      <c r="EC864" s="71"/>
      <c r="ED864" s="71"/>
      <c r="EE864" s="71"/>
      <c r="EF864" s="71"/>
      <c r="EG864" s="71"/>
      <c r="EH864" s="71"/>
      <c r="EI864" s="74"/>
      <c r="EJ864" s="74"/>
      <c r="EK864" s="74"/>
      <c r="EL864" s="74"/>
      <c r="EM864" s="74"/>
      <c r="EN864" s="74"/>
      <c r="EO864" s="74"/>
      <c r="EP864" s="74"/>
      <c r="EQ864" s="74"/>
      <c r="ER864" s="74"/>
      <c r="ES864" s="74"/>
      <c r="ET864" s="74"/>
      <c r="EU864" s="74"/>
      <c r="EV864" s="74"/>
      <c r="EW864" s="74"/>
      <c r="EX864" s="74"/>
      <c r="EY864" s="74"/>
      <c r="EZ864" s="74"/>
      <c r="FA864" s="74"/>
      <c r="FB864" s="74"/>
    </row>
    <row r="865" spans="2:158" s="69" customFormat="1">
      <c r="B865" s="116"/>
      <c r="C865" s="77" t="s">
        <v>388</v>
      </c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2"/>
      <c r="P865" s="71"/>
      <c r="Q865" s="71"/>
      <c r="R865" s="71"/>
      <c r="S865" s="71"/>
      <c r="T865" s="71"/>
      <c r="U865" s="71"/>
      <c r="V865" s="71"/>
      <c r="W865" s="71"/>
      <c r="X865" s="71"/>
      <c r="Y865" s="73">
        <f t="shared" si="510"/>
        <v>3</v>
      </c>
      <c r="Z865" s="73"/>
      <c r="AA865" s="73"/>
      <c r="AB865" s="73"/>
      <c r="AC865" s="73"/>
      <c r="AD865" s="73"/>
      <c r="AE865" s="73"/>
      <c r="AF865" s="447">
        <f t="shared" si="486"/>
        <v>10</v>
      </c>
      <c r="AG865" s="73">
        <f t="shared" si="514"/>
        <v>0</v>
      </c>
      <c r="AH865" s="73">
        <f t="shared" ref="AH865:AR865" si="516">SUM(AH881,AH897)</f>
        <v>0</v>
      </c>
      <c r="AI865" s="73">
        <f t="shared" si="516"/>
        <v>0</v>
      </c>
      <c r="AJ865" s="73">
        <f t="shared" si="516"/>
        <v>0</v>
      </c>
      <c r="AK865" s="73">
        <f t="shared" si="516"/>
        <v>0</v>
      </c>
      <c r="AL865" s="73">
        <f t="shared" si="516"/>
        <v>0</v>
      </c>
      <c r="AM865" s="73">
        <f t="shared" si="516"/>
        <v>0</v>
      </c>
      <c r="AN865" s="73">
        <f t="shared" si="516"/>
        <v>0</v>
      </c>
      <c r="AO865" s="73">
        <f t="shared" si="516"/>
        <v>0</v>
      </c>
      <c r="AP865" s="73">
        <f t="shared" si="516"/>
        <v>0</v>
      </c>
      <c r="AQ865" s="73">
        <f t="shared" si="516"/>
        <v>0</v>
      </c>
      <c r="AR865" s="73">
        <f t="shared" si="516"/>
        <v>0</v>
      </c>
      <c r="AS865" s="447">
        <f t="shared" si="490"/>
        <v>0</v>
      </c>
      <c r="AT865" s="455"/>
      <c r="AU865" s="450">
        <f t="shared" si="507"/>
        <v>0</v>
      </c>
      <c r="AV865" s="73">
        <f t="shared" ref="AV865:BI865" si="517">SUM(AV881,AV897)</f>
        <v>0</v>
      </c>
      <c r="AW865" s="73">
        <f t="shared" si="517"/>
        <v>0</v>
      </c>
      <c r="AX865" s="73">
        <f t="shared" si="517"/>
        <v>0</v>
      </c>
      <c r="AY865" s="450">
        <f t="shared" si="517"/>
        <v>0</v>
      </c>
      <c r="AZ865" s="73">
        <f t="shared" si="517"/>
        <v>0</v>
      </c>
      <c r="BA865" s="450">
        <f t="shared" si="517"/>
        <v>0</v>
      </c>
      <c r="BB865" s="447">
        <f t="shared" si="461"/>
        <v>0</v>
      </c>
      <c r="BC865" s="73">
        <f t="shared" si="517"/>
        <v>0</v>
      </c>
      <c r="BD865" s="73">
        <f t="shared" si="517"/>
        <v>0</v>
      </c>
      <c r="BE865" s="73">
        <f t="shared" si="517"/>
        <v>0</v>
      </c>
      <c r="BF865" s="73">
        <f t="shared" si="517"/>
        <v>0</v>
      </c>
      <c r="BG865" s="450">
        <f t="shared" si="517"/>
        <v>0</v>
      </c>
      <c r="BH865" s="450">
        <f t="shared" si="517"/>
        <v>0</v>
      </c>
      <c r="BI865" s="450">
        <f t="shared" si="517"/>
        <v>0</v>
      </c>
      <c r="BJ865" s="450">
        <v>10</v>
      </c>
      <c r="BK865" s="450">
        <f>SUM(BK881,BK897)</f>
        <v>0</v>
      </c>
      <c r="BL865" s="450">
        <f t="shared" si="502"/>
        <v>0</v>
      </c>
      <c r="BM865" s="71"/>
      <c r="BN865" s="71"/>
      <c r="BO865" s="71"/>
      <c r="BP865" s="71"/>
      <c r="BQ865" s="455">
        <f t="shared" si="515"/>
        <v>10</v>
      </c>
      <c r="BR865" s="71"/>
      <c r="BS865" s="71"/>
      <c r="BT865" s="71"/>
      <c r="BU865" s="71"/>
      <c r="BV865" s="71"/>
      <c r="BW865" s="71"/>
      <c r="BX865" s="71"/>
      <c r="BY865" s="71"/>
      <c r="BZ865" s="71"/>
      <c r="CA865" s="71"/>
      <c r="CB865" s="71"/>
      <c r="CC865" s="71"/>
      <c r="CD865" s="71"/>
      <c r="CE865" s="71"/>
      <c r="CF865" s="71"/>
      <c r="CG865" s="71"/>
      <c r="CH865" s="71"/>
      <c r="CI865" s="71"/>
      <c r="CJ865" s="71"/>
      <c r="CK865" s="71"/>
      <c r="CL865" s="71"/>
      <c r="CM865" s="71"/>
      <c r="CN865" s="71"/>
      <c r="CO865" s="71"/>
      <c r="CP865" s="190">
        <f t="shared" si="496"/>
        <v>0</v>
      </c>
      <c r="CQ865" s="71"/>
      <c r="CR865" s="71"/>
      <c r="CS865" s="71"/>
      <c r="CT865" s="71"/>
      <c r="CU865" s="71"/>
      <c r="CV865" s="71"/>
      <c r="CW865" s="71"/>
      <c r="CX865" s="71"/>
      <c r="CY865" s="71"/>
      <c r="CZ865" s="71"/>
      <c r="DA865" s="71"/>
      <c r="DB865" s="190">
        <f t="shared" si="500"/>
        <v>0</v>
      </c>
      <c r="DC865" s="71">
        <f t="shared" si="493"/>
        <v>0</v>
      </c>
      <c r="DD865" s="71"/>
      <c r="DE865" s="71"/>
      <c r="DF865" s="71"/>
      <c r="DG865" s="190">
        <f t="shared" si="494"/>
        <v>0</v>
      </c>
      <c r="DH865" s="71">
        <f t="shared" si="495"/>
        <v>0</v>
      </c>
      <c r="DI865" s="71"/>
      <c r="DJ865" s="71"/>
      <c r="DK865" s="71"/>
      <c r="DL865" s="71"/>
      <c r="DM865" s="71"/>
      <c r="DN865" s="71"/>
      <c r="DO865" s="71"/>
      <c r="DP865" s="71"/>
      <c r="DQ865" s="71"/>
      <c r="DR865" s="71"/>
      <c r="DS865" s="71"/>
      <c r="DT865" s="71"/>
      <c r="DU865" s="71"/>
      <c r="DV865" s="71"/>
      <c r="DW865" s="71"/>
      <c r="DX865" s="71"/>
      <c r="DY865" s="71"/>
      <c r="DZ865" s="71"/>
      <c r="EA865" s="71"/>
      <c r="EB865" s="71"/>
      <c r="EC865" s="71"/>
      <c r="ED865" s="71"/>
      <c r="EE865" s="71"/>
      <c r="EF865" s="71"/>
      <c r="EG865" s="71"/>
      <c r="EH865" s="71"/>
      <c r="EI865" s="74"/>
      <c r="EJ865" s="74"/>
      <c r="EK865" s="74"/>
      <c r="EL865" s="74"/>
      <c r="EM865" s="74"/>
      <c r="EN865" s="74"/>
      <c r="EO865" s="74"/>
      <c r="EP865" s="74"/>
      <c r="EQ865" s="74"/>
      <c r="ER865" s="74"/>
      <c r="ES865" s="74"/>
      <c r="ET865" s="74"/>
      <c r="EU865" s="74"/>
      <c r="EV865" s="74"/>
      <c r="EW865" s="74"/>
      <c r="EX865" s="74"/>
      <c r="EY865" s="74"/>
      <c r="EZ865" s="74"/>
      <c r="FA865" s="74"/>
      <c r="FB865" s="74"/>
    </row>
    <row r="866" spans="2:158" s="69" customFormat="1">
      <c r="B866" s="116"/>
      <c r="C866" s="77" t="s">
        <v>389</v>
      </c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2"/>
      <c r="P866" s="71"/>
      <c r="Q866" s="71"/>
      <c r="R866" s="71"/>
      <c r="S866" s="71"/>
      <c r="T866" s="71"/>
      <c r="U866" s="71"/>
      <c r="V866" s="71"/>
      <c r="W866" s="71"/>
      <c r="X866" s="71"/>
      <c r="Y866" s="73">
        <f t="shared" si="510"/>
        <v>0</v>
      </c>
      <c r="Z866" s="73"/>
      <c r="AA866" s="73"/>
      <c r="AB866" s="73"/>
      <c r="AC866" s="73"/>
      <c r="AD866" s="73"/>
      <c r="AE866" s="73"/>
      <c r="AF866" s="447">
        <f t="shared" si="486"/>
        <v>0</v>
      </c>
      <c r="AG866" s="73">
        <f t="shared" si="514"/>
        <v>0</v>
      </c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447">
        <f t="shared" si="490"/>
        <v>0</v>
      </c>
      <c r="AT866" s="455"/>
      <c r="AU866" s="450">
        <f t="shared" si="507"/>
        <v>0</v>
      </c>
      <c r="AV866" s="71"/>
      <c r="AW866" s="71"/>
      <c r="AX866" s="71"/>
      <c r="AY866" s="455"/>
      <c r="AZ866" s="71"/>
      <c r="BA866" s="455"/>
      <c r="BB866" s="447">
        <f t="shared" si="461"/>
        <v>0</v>
      </c>
      <c r="BC866" s="71"/>
      <c r="BD866" s="71"/>
      <c r="BE866" s="71"/>
      <c r="BF866" s="71"/>
      <c r="BG866" s="455"/>
      <c r="BH866" s="455"/>
      <c r="BI866" s="455"/>
      <c r="BJ866" s="455"/>
      <c r="BK866" s="455"/>
      <c r="BL866" s="450">
        <f t="shared" si="502"/>
        <v>0</v>
      </c>
      <c r="BM866" s="71"/>
      <c r="BN866" s="71"/>
      <c r="BO866" s="71"/>
      <c r="BP866" s="71"/>
      <c r="BQ866" s="455">
        <f t="shared" si="515"/>
        <v>0</v>
      </c>
      <c r="BR866" s="71"/>
      <c r="BS866" s="71"/>
      <c r="BT866" s="71"/>
      <c r="BU866" s="71"/>
      <c r="BV866" s="71"/>
      <c r="BW866" s="71"/>
      <c r="BX866" s="71"/>
      <c r="BY866" s="71"/>
      <c r="BZ866" s="71"/>
      <c r="CA866" s="71"/>
      <c r="CB866" s="71"/>
      <c r="CC866" s="71"/>
      <c r="CD866" s="71"/>
      <c r="CE866" s="71"/>
      <c r="CF866" s="71"/>
      <c r="CG866" s="71"/>
      <c r="CH866" s="71"/>
      <c r="CI866" s="71"/>
      <c r="CJ866" s="71"/>
      <c r="CK866" s="71"/>
      <c r="CL866" s="71"/>
      <c r="CM866" s="71"/>
      <c r="CN866" s="71"/>
      <c r="CO866" s="71"/>
      <c r="CP866" s="190">
        <f t="shared" si="496"/>
        <v>0</v>
      </c>
      <c r="CQ866" s="71"/>
      <c r="CR866" s="71"/>
      <c r="CS866" s="71"/>
      <c r="CT866" s="71"/>
      <c r="CU866" s="71"/>
      <c r="CV866" s="71"/>
      <c r="CW866" s="71"/>
      <c r="CX866" s="71"/>
      <c r="CY866" s="71"/>
      <c r="CZ866" s="71"/>
      <c r="DA866" s="71"/>
      <c r="DB866" s="190">
        <f t="shared" si="500"/>
        <v>0</v>
      </c>
      <c r="DC866" s="71">
        <f t="shared" si="493"/>
        <v>0</v>
      </c>
      <c r="DD866" s="71"/>
      <c r="DE866" s="71"/>
      <c r="DF866" s="71"/>
      <c r="DG866" s="190">
        <f t="shared" si="494"/>
        <v>0</v>
      </c>
      <c r="DH866" s="71">
        <f t="shared" si="495"/>
        <v>0</v>
      </c>
      <c r="DI866" s="71"/>
      <c r="DJ866" s="71"/>
      <c r="DK866" s="71"/>
      <c r="DL866" s="71"/>
      <c r="DM866" s="71"/>
      <c r="DN866" s="71"/>
      <c r="DO866" s="71"/>
      <c r="DP866" s="71"/>
      <c r="DQ866" s="71"/>
      <c r="DR866" s="71"/>
      <c r="DS866" s="71"/>
      <c r="DT866" s="71"/>
      <c r="DU866" s="71"/>
      <c r="DV866" s="71"/>
      <c r="DW866" s="71"/>
      <c r="DX866" s="71"/>
      <c r="DY866" s="71"/>
      <c r="DZ866" s="71"/>
      <c r="EA866" s="71"/>
      <c r="EB866" s="71"/>
      <c r="EC866" s="71"/>
      <c r="ED866" s="71"/>
      <c r="EE866" s="71"/>
      <c r="EF866" s="71"/>
      <c r="EG866" s="71"/>
      <c r="EH866" s="71"/>
      <c r="EI866" s="74"/>
      <c r="EJ866" s="74"/>
      <c r="EK866" s="74"/>
      <c r="EL866" s="74"/>
      <c r="EM866" s="74"/>
      <c r="EN866" s="74"/>
      <c r="EO866" s="74"/>
      <c r="EP866" s="74"/>
      <c r="EQ866" s="74"/>
      <c r="ER866" s="74"/>
      <c r="ES866" s="74"/>
      <c r="ET866" s="74"/>
      <c r="EU866" s="74"/>
      <c r="EV866" s="74"/>
      <c r="EW866" s="74"/>
      <c r="EX866" s="74"/>
      <c r="EY866" s="74"/>
      <c r="EZ866" s="74"/>
      <c r="FA866" s="74"/>
      <c r="FB866" s="74"/>
    </row>
    <row r="867" spans="2:158" s="69" customFormat="1">
      <c r="B867" s="116"/>
      <c r="C867" s="77" t="s">
        <v>390</v>
      </c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2"/>
      <c r="P867" s="71"/>
      <c r="Q867" s="71"/>
      <c r="R867" s="71"/>
      <c r="S867" s="71"/>
      <c r="T867" s="71"/>
      <c r="U867" s="71"/>
      <c r="V867" s="71"/>
      <c r="W867" s="71"/>
      <c r="X867" s="71"/>
      <c r="Y867" s="73">
        <f t="shared" si="510"/>
        <v>0</v>
      </c>
      <c r="Z867" s="73"/>
      <c r="AA867" s="73"/>
      <c r="AB867" s="73"/>
      <c r="AC867" s="73"/>
      <c r="AD867" s="73"/>
      <c r="AE867" s="73"/>
      <c r="AF867" s="447">
        <f t="shared" si="486"/>
        <v>0</v>
      </c>
      <c r="AG867" s="73">
        <f t="shared" si="514"/>
        <v>0</v>
      </c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447">
        <f t="shared" si="490"/>
        <v>0</v>
      </c>
      <c r="AT867" s="455"/>
      <c r="AU867" s="450">
        <f t="shared" si="507"/>
        <v>0</v>
      </c>
      <c r="AV867" s="71"/>
      <c r="AW867" s="71"/>
      <c r="AX867" s="71"/>
      <c r="AY867" s="455"/>
      <c r="AZ867" s="71"/>
      <c r="BA867" s="455"/>
      <c r="BB867" s="447">
        <f t="shared" si="461"/>
        <v>0</v>
      </c>
      <c r="BC867" s="71"/>
      <c r="BD867" s="71"/>
      <c r="BE867" s="71"/>
      <c r="BF867" s="71"/>
      <c r="BG867" s="455"/>
      <c r="BH867" s="455"/>
      <c r="BI867" s="455"/>
      <c r="BJ867" s="455"/>
      <c r="BK867" s="455"/>
      <c r="BL867" s="450">
        <f t="shared" si="502"/>
        <v>0</v>
      </c>
      <c r="BM867" s="71"/>
      <c r="BN867" s="71"/>
      <c r="BO867" s="71"/>
      <c r="BP867" s="71"/>
      <c r="BQ867" s="455">
        <f t="shared" si="515"/>
        <v>0</v>
      </c>
      <c r="BR867" s="71"/>
      <c r="BS867" s="71"/>
      <c r="BT867" s="71"/>
      <c r="BU867" s="71"/>
      <c r="BV867" s="71"/>
      <c r="BW867" s="71"/>
      <c r="BX867" s="71"/>
      <c r="BY867" s="71"/>
      <c r="BZ867" s="71"/>
      <c r="CA867" s="71"/>
      <c r="CB867" s="71"/>
      <c r="CC867" s="71"/>
      <c r="CD867" s="71"/>
      <c r="CE867" s="71"/>
      <c r="CF867" s="71"/>
      <c r="CG867" s="71"/>
      <c r="CH867" s="71"/>
      <c r="CI867" s="71"/>
      <c r="CJ867" s="71"/>
      <c r="CK867" s="71"/>
      <c r="CL867" s="71"/>
      <c r="CM867" s="71"/>
      <c r="CN867" s="71"/>
      <c r="CO867" s="71"/>
      <c r="CP867" s="190">
        <f t="shared" si="496"/>
        <v>0</v>
      </c>
      <c r="CQ867" s="71"/>
      <c r="CR867" s="71"/>
      <c r="CS867" s="71"/>
      <c r="CT867" s="71"/>
      <c r="CU867" s="71"/>
      <c r="CV867" s="71"/>
      <c r="CW867" s="71"/>
      <c r="CX867" s="71"/>
      <c r="CY867" s="71"/>
      <c r="CZ867" s="71"/>
      <c r="DA867" s="71"/>
      <c r="DB867" s="190">
        <f t="shared" si="500"/>
        <v>0</v>
      </c>
      <c r="DC867" s="71">
        <f t="shared" si="493"/>
        <v>0</v>
      </c>
      <c r="DD867" s="71"/>
      <c r="DE867" s="71"/>
      <c r="DF867" s="71"/>
      <c r="DG867" s="190">
        <f t="shared" si="494"/>
        <v>0</v>
      </c>
      <c r="DH867" s="71">
        <f t="shared" si="495"/>
        <v>0</v>
      </c>
      <c r="DI867" s="71"/>
      <c r="DJ867" s="71"/>
      <c r="DK867" s="71"/>
      <c r="DL867" s="71"/>
      <c r="DM867" s="71"/>
      <c r="DN867" s="71"/>
      <c r="DO867" s="71"/>
      <c r="DP867" s="71"/>
      <c r="DQ867" s="71"/>
      <c r="DR867" s="71"/>
      <c r="DS867" s="71"/>
      <c r="DT867" s="71"/>
      <c r="DU867" s="71"/>
      <c r="DV867" s="71"/>
      <c r="DW867" s="71"/>
      <c r="DX867" s="71"/>
      <c r="DY867" s="71"/>
      <c r="DZ867" s="71"/>
      <c r="EA867" s="71"/>
      <c r="EB867" s="71"/>
      <c r="EC867" s="71"/>
      <c r="ED867" s="71"/>
      <c r="EE867" s="71"/>
      <c r="EF867" s="71"/>
      <c r="EG867" s="71"/>
      <c r="EH867" s="71"/>
      <c r="EI867" s="74"/>
      <c r="EJ867" s="74"/>
      <c r="EK867" s="74"/>
      <c r="EL867" s="74"/>
      <c r="EM867" s="74"/>
      <c r="EN867" s="74"/>
      <c r="EO867" s="74"/>
      <c r="EP867" s="74"/>
      <c r="EQ867" s="74"/>
      <c r="ER867" s="74"/>
      <c r="ES867" s="74"/>
      <c r="ET867" s="74"/>
      <c r="EU867" s="74"/>
      <c r="EV867" s="74"/>
      <c r="EW867" s="74"/>
      <c r="EX867" s="74"/>
      <c r="EY867" s="74"/>
      <c r="EZ867" s="74"/>
      <c r="FA867" s="74"/>
      <c r="FB867" s="74"/>
    </row>
    <row r="868" spans="2:158" s="69" customFormat="1">
      <c r="B868" s="116"/>
      <c r="C868" s="77" t="s">
        <v>391</v>
      </c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2"/>
      <c r="P868" s="71"/>
      <c r="Q868" s="71"/>
      <c r="R868" s="71"/>
      <c r="S868" s="71"/>
      <c r="T868" s="71"/>
      <c r="U868" s="71"/>
      <c r="V868" s="71"/>
      <c r="W868" s="71"/>
      <c r="X868" s="71"/>
      <c r="Y868" s="73">
        <f t="shared" si="510"/>
        <v>23</v>
      </c>
      <c r="Z868" s="73"/>
      <c r="AA868" s="73"/>
      <c r="AB868" s="73"/>
      <c r="AC868" s="73"/>
      <c r="AD868" s="73"/>
      <c r="AE868" s="73"/>
      <c r="AF868" s="447">
        <f t="shared" si="486"/>
        <v>197</v>
      </c>
      <c r="AG868" s="73">
        <f t="shared" si="514"/>
        <v>0</v>
      </c>
      <c r="AH868" s="73">
        <f t="shared" ref="AH868:AR868" si="518">SUM(AH884,AH900)</f>
        <v>0</v>
      </c>
      <c r="AI868" s="73">
        <f t="shared" si="518"/>
        <v>0</v>
      </c>
      <c r="AJ868" s="73">
        <f t="shared" si="518"/>
        <v>0</v>
      </c>
      <c r="AK868" s="73">
        <f t="shared" si="518"/>
        <v>0</v>
      </c>
      <c r="AL868" s="73">
        <f t="shared" si="518"/>
        <v>11</v>
      </c>
      <c r="AM868" s="73">
        <f t="shared" si="518"/>
        <v>0</v>
      </c>
      <c r="AN868" s="73">
        <f t="shared" si="518"/>
        <v>0</v>
      </c>
      <c r="AO868" s="73">
        <f t="shared" si="518"/>
        <v>38</v>
      </c>
      <c r="AP868" s="73">
        <f t="shared" si="518"/>
        <v>0</v>
      </c>
      <c r="AQ868" s="73">
        <f t="shared" si="518"/>
        <v>13</v>
      </c>
      <c r="AR868" s="73">
        <f t="shared" si="518"/>
        <v>0</v>
      </c>
      <c r="AS868" s="447">
        <f t="shared" si="490"/>
        <v>49</v>
      </c>
      <c r="AT868" s="455"/>
      <c r="AU868" s="450">
        <f t="shared" si="507"/>
        <v>0</v>
      </c>
      <c r="AV868" s="73">
        <f t="shared" ref="AV868:BA868" si="519">SUM(AV884,AV900)</f>
        <v>0</v>
      </c>
      <c r="AW868" s="73">
        <f t="shared" si="519"/>
        <v>0</v>
      </c>
      <c r="AX868" s="73">
        <f t="shared" si="519"/>
        <v>0</v>
      </c>
      <c r="AY868" s="450">
        <f t="shared" si="519"/>
        <v>9</v>
      </c>
      <c r="AZ868" s="73">
        <f t="shared" si="519"/>
        <v>0</v>
      </c>
      <c r="BA868" s="450">
        <f t="shared" si="519"/>
        <v>0</v>
      </c>
      <c r="BB868" s="447">
        <f t="shared" si="461"/>
        <v>91</v>
      </c>
      <c r="BC868" s="73">
        <f t="shared" ref="BC868:BK868" si="520">SUM(BC884,BC900)</f>
        <v>13</v>
      </c>
      <c r="BD868" s="73">
        <f t="shared" si="520"/>
        <v>78</v>
      </c>
      <c r="BE868" s="73">
        <f t="shared" si="520"/>
        <v>78</v>
      </c>
      <c r="BF868" s="73">
        <f t="shared" si="520"/>
        <v>0</v>
      </c>
      <c r="BG868" s="450">
        <f t="shared" si="520"/>
        <v>0</v>
      </c>
      <c r="BH868" s="450">
        <f t="shared" si="520"/>
        <v>3</v>
      </c>
      <c r="BI868" s="450">
        <f t="shared" si="520"/>
        <v>0</v>
      </c>
      <c r="BJ868" s="450">
        <f t="shared" si="520"/>
        <v>42</v>
      </c>
      <c r="BK868" s="450">
        <f t="shared" si="520"/>
        <v>0</v>
      </c>
      <c r="BL868" s="450">
        <f t="shared" si="502"/>
        <v>3</v>
      </c>
      <c r="BM868" s="73">
        <f>SUM(BM884,BM900)</f>
        <v>0</v>
      </c>
      <c r="BN868" s="73">
        <f>SUM(BN884,BN900)</f>
        <v>0</v>
      </c>
      <c r="BO868" s="73">
        <f>SUM(BO884,BO900)</f>
        <v>0</v>
      </c>
      <c r="BP868" s="73">
        <f>SUM(BP884,BP900)</f>
        <v>3</v>
      </c>
      <c r="BQ868" s="455">
        <f t="shared" si="515"/>
        <v>148</v>
      </c>
      <c r="BR868" s="71"/>
      <c r="BS868" s="71"/>
      <c r="BT868" s="71"/>
      <c r="BU868" s="71"/>
      <c r="BV868" s="71"/>
      <c r="BW868" s="71"/>
      <c r="BX868" s="71"/>
      <c r="BY868" s="71"/>
      <c r="BZ868" s="71"/>
      <c r="CA868" s="71"/>
      <c r="CB868" s="71"/>
      <c r="CC868" s="71"/>
      <c r="CD868" s="71"/>
      <c r="CE868" s="71"/>
      <c r="CF868" s="71"/>
      <c r="CG868" s="71"/>
      <c r="CH868" s="71"/>
      <c r="CI868" s="71"/>
      <c r="CJ868" s="71"/>
      <c r="CK868" s="71"/>
      <c r="CL868" s="71"/>
      <c r="CM868" s="71"/>
      <c r="CN868" s="71"/>
      <c r="CO868" s="71"/>
      <c r="CP868" s="190">
        <f t="shared" si="496"/>
        <v>0</v>
      </c>
      <c r="CQ868" s="71"/>
      <c r="CR868" s="71"/>
      <c r="CS868" s="71"/>
      <c r="CT868" s="71"/>
      <c r="CU868" s="71"/>
      <c r="CV868" s="71"/>
      <c r="CW868" s="71"/>
      <c r="CX868" s="71"/>
      <c r="CY868" s="71"/>
      <c r="CZ868" s="71"/>
      <c r="DA868" s="71"/>
      <c r="DB868" s="190">
        <f t="shared" si="500"/>
        <v>0</v>
      </c>
      <c r="DC868" s="71">
        <f t="shared" si="493"/>
        <v>0</v>
      </c>
      <c r="DD868" s="71"/>
      <c r="DE868" s="71"/>
      <c r="DF868" s="71"/>
      <c r="DG868" s="190">
        <f t="shared" si="494"/>
        <v>0</v>
      </c>
      <c r="DH868" s="71">
        <f t="shared" si="495"/>
        <v>0</v>
      </c>
      <c r="DI868" s="71"/>
      <c r="DJ868" s="71"/>
      <c r="DK868" s="71"/>
      <c r="DL868" s="71"/>
      <c r="DM868" s="71"/>
      <c r="DN868" s="71"/>
      <c r="DO868" s="71"/>
      <c r="DP868" s="71"/>
      <c r="DQ868" s="71"/>
      <c r="DR868" s="71"/>
      <c r="DS868" s="71"/>
      <c r="DT868" s="71"/>
      <c r="DU868" s="71"/>
      <c r="DV868" s="71"/>
      <c r="DW868" s="71"/>
      <c r="DX868" s="71"/>
      <c r="DY868" s="71"/>
      <c r="DZ868" s="71"/>
      <c r="EA868" s="71"/>
      <c r="EB868" s="71"/>
      <c r="EC868" s="71"/>
      <c r="ED868" s="71"/>
      <c r="EE868" s="71"/>
      <c r="EF868" s="71"/>
      <c r="EG868" s="71"/>
      <c r="EH868" s="71"/>
      <c r="EI868" s="74"/>
      <c r="EJ868" s="74"/>
      <c r="EK868" s="74"/>
      <c r="EL868" s="74"/>
      <c r="EM868" s="74"/>
      <c r="EN868" s="74"/>
      <c r="EO868" s="74"/>
      <c r="EP868" s="74"/>
      <c r="EQ868" s="74"/>
      <c r="ER868" s="74"/>
      <c r="ES868" s="74"/>
      <c r="ET868" s="74"/>
      <c r="EU868" s="74"/>
      <c r="EV868" s="74"/>
      <c r="EW868" s="74"/>
      <c r="EX868" s="74"/>
      <c r="EY868" s="74"/>
      <c r="EZ868" s="74"/>
      <c r="FA868" s="74"/>
      <c r="FB868" s="74"/>
    </row>
    <row r="869" spans="2:158" s="69" customFormat="1">
      <c r="B869" s="116"/>
      <c r="C869" s="77" t="s">
        <v>392</v>
      </c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2"/>
      <c r="P869" s="71"/>
      <c r="Q869" s="71"/>
      <c r="R869" s="71"/>
      <c r="S869" s="71"/>
      <c r="T869" s="71"/>
      <c r="U869" s="71"/>
      <c r="V869" s="71"/>
      <c r="W869" s="71"/>
      <c r="X869" s="71"/>
      <c r="Y869" s="73">
        <f t="shared" si="510"/>
        <v>0</v>
      </c>
      <c r="Z869" s="73"/>
      <c r="AA869" s="73"/>
      <c r="AB869" s="73"/>
      <c r="AC869" s="73"/>
      <c r="AD869" s="73"/>
      <c r="AE869" s="73"/>
      <c r="AF869" s="447">
        <f t="shared" si="486"/>
        <v>0</v>
      </c>
      <c r="AG869" s="73">
        <f t="shared" si="514"/>
        <v>0</v>
      </c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447">
        <f t="shared" si="490"/>
        <v>0</v>
      </c>
      <c r="AT869" s="455"/>
      <c r="AU869" s="450">
        <f t="shared" si="507"/>
        <v>0</v>
      </c>
      <c r="AV869" s="71"/>
      <c r="AW869" s="71"/>
      <c r="AX869" s="71"/>
      <c r="AY869" s="455"/>
      <c r="AZ869" s="71"/>
      <c r="BA869" s="455"/>
      <c r="BB869" s="447">
        <f t="shared" si="461"/>
        <v>0</v>
      </c>
      <c r="BC869" s="71"/>
      <c r="BD869" s="71"/>
      <c r="BE869" s="71"/>
      <c r="BF869" s="71"/>
      <c r="BG869" s="455"/>
      <c r="BH869" s="455"/>
      <c r="BI869" s="455"/>
      <c r="BJ869" s="455"/>
      <c r="BK869" s="455"/>
      <c r="BL869" s="450">
        <f t="shared" si="502"/>
        <v>0</v>
      </c>
      <c r="BM869" s="71"/>
      <c r="BN869" s="71"/>
      <c r="BO869" s="71"/>
      <c r="BP869" s="71"/>
      <c r="BQ869" s="455">
        <f t="shared" si="515"/>
        <v>0</v>
      </c>
      <c r="BR869" s="71"/>
      <c r="BS869" s="71"/>
      <c r="BT869" s="71"/>
      <c r="BU869" s="71"/>
      <c r="BV869" s="71"/>
      <c r="BW869" s="71"/>
      <c r="BX869" s="71"/>
      <c r="BY869" s="71"/>
      <c r="BZ869" s="71"/>
      <c r="CA869" s="71"/>
      <c r="CB869" s="71"/>
      <c r="CC869" s="71"/>
      <c r="CD869" s="71"/>
      <c r="CE869" s="71"/>
      <c r="CF869" s="71"/>
      <c r="CG869" s="71"/>
      <c r="CH869" s="71"/>
      <c r="CI869" s="71"/>
      <c r="CJ869" s="71"/>
      <c r="CK869" s="71"/>
      <c r="CL869" s="71"/>
      <c r="CM869" s="71"/>
      <c r="CN869" s="71"/>
      <c r="CO869" s="71"/>
      <c r="CP869" s="190">
        <f t="shared" si="496"/>
        <v>0</v>
      </c>
      <c r="CQ869" s="71"/>
      <c r="CR869" s="71"/>
      <c r="CS869" s="71"/>
      <c r="CT869" s="71"/>
      <c r="CU869" s="71"/>
      <c r="CV869" s="71"/>
      <c r="CW869" s="71"/>
      <c r="CX869" s="71"/>
      <c r="CY869" s="71"/>
      <c r="CZ869" s="71"/>
      <c r="DA869" s="71"/>
      <c r="DB869" s="190">
        <f t="shared" si="500"/>
        <v>0</v>
      </c>
      <c r="DC869" s="71">
        <f t="shared" si="493"/>
        <v>0</v>
      </c>
      <c r="DD869" s="71"/>
      <c r="DE869" s="71"/>
      <c r="DF869" s="71"/>
      <c r="DG869" s="190">
        <f t="shared" si="494"/>
        <v>0</v>
      </c>
      <c r="DH869" s="71">
        <f t="shared" si="495"/>
        <v>0</v>
      </c>
      <c r="DI869" s="71"/>
      <c r="DJ869" s="71"/>
      <c r="DK869" s="71"/>
      <c r="DL869" s="71"/>
      <c r="DM869" s="71"/>
      <c r="DN869" s="71"/>
      <c r="DO869" s="71"/>
      <c r="DP869" s="71"/>
      <c r="DQ869" s="71"/>
      <c r="DR869" s="71"/>
      <c r="DS869" s="71"/>
      <c r="DT869" s="71"/>
      <c r="DU869" s="71"/>
      <c r="DV869" s="71"/>
      <c r="DW869" s="71"/>
      <c r="DX869" s="71"/>
      <c r="DY869" s="71"/>
      <c r="DZ869" s="71"/>
      <c r="EA869" s="71"/>
      <c r="EB869" s="71"/>
      <c r="EC869" s="71"/>
      <c r="ED869" s="71"/>
      <c r="EE869" s="71"/>
      <c r="EF869" s="71"/>
      <c r="EG869" s="71"/>
      <c r="EH869" s="71"/>
      <c r="EI869" s="74"/>
      <c r="EJ869" s="74"/>
      <c r="EK869" s="74"/>
      <c r="EL869" s="74"/>
      <c r="EM869" s="74"/>
      <c r="EN869" s="74"/>
      <c r="EO869" s="74"/>
      <c r="EP869" s="74"/>
      <c r="EQ869" s="74"/>
      <c r="ER869" s="74"/>
      <c r="ES869" s="74"/>
      <c r="ET869" s="74"/>
      <c r="EU869" s="74"/>
      <c r="EV869" s="74"/>
      <c r="EW869" s="74"/>
      <c r="EX869" s="74"/>
      <c r="EY869" s="74"/>
      <c r="EZ869" s="74"/>
      <c r="FA869" s="74"/>
      <c r="FB869" s="74"/>
    </row>
    <row r="870" spans="2:158" s="69" customFormat="1">
      <c r="B870" s="116"/>
      <c r="C870" s="77" t="s">
        <v>393</v>
      </c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2"/>
      <c r="P870" s="71"/>
      <c r="Q870" s="71"/>
      <c r="R870" s="71"/>
      <c r="S870" s="71"/>
      <c r="T870" s="71"/>
      <c r="U870" s="71"/>
      <c r="V870" s="71"/>
      <c r="W870" s="71"/>
      <c r="X870" s="71"/>
      <c r="Y870" s="73">
        <f t="shared" si="510"/>
        <v>0</v>
      </c>
      <c r="Z870" s="73"/>
      <c r="AA870" s="73"/>
      <c r="AB870" s="73"/>
      <c r="AC870" s="73"/>
      <c r="AD870" s="73"/>
      <c r="AE870" s="73"/>
      <c r="AF870" s="447">
        <f t="shared" si="486"/>
        <v>0</v>
      </c>
      <c r="AG870" s="73">
        <f t="shared" si="514"/>
        <v>0</v>
      </c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447">
        <f t="shared" si="490"/>
        <v>0</v>
      </c>
      <c r="AT870" s="455"/>
      <c r="AU870" s="450">
        <f t="shared" si="507"/>
        <v>0</v>
      </c>
      <c r="AV870" s="71"/>
      <c r="AW870" s="71"/>
      <c r="AX870" s="71"/>
      <c r="AY870" s="455"/>
      <c r="AZ870" s="71"/>
      <c r="BA870" s="455"/>
      <c r="BB870" s="447">
        <f t="shared" si="461"/>
        <v>0</v>
      </c>
      <c r="BC870" s="71"/>
      <c r="BD870" s="71"/>
      <c r="BE870" s="71"/>
      <c r="BF870" s="71"/>
      <c r="BG870" s="455"/>
      <c r="BH870" s="455"/>
      <c r="BI870" s="455"/>
      <c r="BJ870" s="455"/>
      <c r="BK870" s="455"/>
      <c r="BL870" s="450">
        <f t="shared" si="502"/>
        <v>0</v>
      </c>
      <c r="BM870" s="71"/>
      <c r="BN870" s="71"/>
      <c r="BO870" s="71"/>
      <c r="BP870" s="71"/>
      <c r="BQ870" s="455">
        <f t="shared" si="515"/>
        <v>0</v>
      </c>
      <c r="BR870" s="71"/>
      <c r="BS870" s="71"/>
      <c r="BT870" s="71"/>
      <c r="BU870" s="71"/>
      <c r="BV870" s="71"/>
      <c r="BW870" s="71"/>
      <c r="BX870" s="71"/>
      <c r="BY870" s="71"/>
      <c r="BZ870" s="71"/>
      <c r="CA870" s="71"/>
      <c r="CB870" s="71"/>
      <c r="CC870" s="71"/>
      <c r="CD870" s="71"/>
      <c r="CE870" s="71"/>
      <c r="CF870" s="71"/>
      <c r="CG870" s="71"/>
      <c r="CH870" s="71"/>
      <c r="CI870" s="71"/>
      <c r="CJ870" s="71"/>
      <c r="CK870" s="71"/>
      <c r="CL870" s="71"/>
      <c r="CM870" s="71"/>
      <c r="CN870" s="71"/>
      <c r="CO870" s="71"/>
      <c r="CP870" s="190">
        <f t="shared" si="496"/>
        <v>0</v>
      </c>
      <c r="CQ870" s="71"/>
      <c r="CR870" s="71"/>
      <c r="CS870" s="71"/>
      <c r="CT870" s="71"/>
      <c r="CU870" s="71"/>
      <c r="CV870" s="71"/>
      <c r="CW870" s="71"/>
      <c r="CX870" s="71"/>
      <c r="CY870" s="71"/>
      <c r="CZ870" s="71"/>
      <c r="DA870" s="71"/>
      <c r="DB870" s="190">
        <f t="shared" si="500"/>
        <v>0</v>
      </c>
      <c r="DC870" s="71">
        <f t="shared" si="493"/>
        <v>0</v>
      </c>
      <c r="DD870" s="71"/>
      <c r="DE870" s="71"/>
      <c r="DF870" s="71"/>
      <c r="DG870" s="190">
        <f t="shared" si="494"/>
        <v>0</v>
      </c>
      <c r="DH870" s="71">
        <f t="shared" si="495"/>
        <v>0</v>
      </c>
      <c r="DI870" s="71"/>
      <c r="DJ870" s="71"/>
      <c r="DK870" s="71"/>
      <c r="DL870" s="71"/>
      <c r="DM870" s="71"/>
      <c r="DN870" s="71"/>
      <c r="DO870" s="71"/>
      <c r="DP870" s="71"/>
      <c r="DQ870" s="71"/>
      <c r="DR870" s="71"/>
      <c r="DS870" s="71"/>
      <c r="DT870" s="71"/>
      <c r="DU870" s="71"/>
      <c r="DV870" s="71"/>
      <c r="DW870" s="71"/>
      <c r="DX870" s="71"/>
      <c r="DY870" s="71"/>
      <c r="DZ870" s="71"/>
      <c r="EA870" s="71"/>
      <c r="EB870" s="71"/>
      <c r="EC870" s="71"/>
      <c r="ED870" s="71"/>
      <c r="EE870" s="71"/>
      <c r="EF870" s="71"/>
      <c r="EG870" s="71"/>
      <c r="EH870" s="71"/>
      <c r="EI870" s="74"/>
      <c r="EJ870" s="74"/>
      <c r="EK870" s="74"/>
      <c r="EL870" s="74"/>
      <c r="EM870" s="74"/>
      <c r="EN870" s="74"/>
      <c r="EO870" s="74"/>
      <c r="EP870" s="74"/>
      <c r="EQ870" s="74"/>
      <c r="ER870" s="74"/>
      <c r="ES870" s="74"/>
      <c r="ET870" s="74"/>
      <c r="EU870" s="74"/>
      <c r="EV870" s="74"/>
      <c r="EW870" s="74"/>
      <c r="EX870" s="74"/>
      <c r="EY870" s="74"/>
      <c r="EZ870" s="74"/>
      <c r="FA870" s="74"/>
      <c r="FB870" s="74"/>
    </row>
    <row r="871" spans="2:158" s="69" customFormat="1">
      <c r="B871" s="116"/>
      <c r="C871" s="77" t="s">
        <v>394</v>
      </c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2"/>
      <c r="P871" s="71"/>
      <c r="Q871" s="71"/>
      <c r="R871" s="71"/>
      <c r="S871" s="71"/>
      <c r="T871" s="71"/>
      <c r="U871" s="71"/>
      <c r="V871" s="71"/>
      <c r="W871" s="71"/>
      <c r="X871" s="71"/>
      <c r="Y871" s="73">
        <f t="shared" si="510"/>
        <v>0</v>
      </c>
      <c r="Z871" s="73"/>
      <c r="AA871" s="73"/>
      <c r="AB871" s="73"/>
      <c r="AC871" s="73"/>
      <c r="AD871" s="73"/>
      <c r="AE871" s="73"/>
      <c r="AF871" s="447">
        <f t="shared" si="486"/>
        <v>0</v>
      </c>
      <c r="AG871" s="73">
        <f t="shared" si="514"/>
        <v>0</v>
      </c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447">
        <f t="shared" si="490"/>
        <v>0</v>
      </c>
      <c r="AT871" s="455"/>
      <c r="AU871" s="450">
        <f t="shared" si="507"/>
        <v>0</v>
      </c>
      <c r="AV871" s="71"/>
      <c r="AW871" s="71"/>
      <c r="AX871" s="71"/>
      <c r="AY871" s="455"/>
      <c r="AZ871" s="71"/>
      <c r="BA871" s="455"/>
      <c r="BB871" s="447">
        <f t="shared" si="461"/>
        <v>0</v>
      </c>
      <c r="BC871" s="71"/>
      <c r="BD871" s="71"/>
      <c r="BE871" s="71"/>
      <c r="BF871" s="71"/>
      <c r="BG871" s="455"/>
      <c r="BH871" s="455"/>
      <c r="BI871" s="455"/>
      <c r="BJ871" s="455"/>
      <c r="BK871" s="455"/>
      <c r="BL871" s="450">
        <f t="shared" si="502"/>
        <v>0</v>
      </c>
      <c r="BM871" s="71"/>
      <c r="BN871" s="71"/>
      <c r="BO871" s="71"/>
      <c r="BP871" s="71"/>
      <c r="BQ871" s="455">
        <f t="shared" si="515"/>
        <v>0</v>
      </c>
      <c r="BR871" s="71"/>
      <c r="BS871" s="71"/>
      <c r="BT871" s="71"/>
      <c r="BU871" s="71"/>
      <c r="BV871" s="71"/>
      <c r="BW871" s="71"/>
      <c r="BX871" s="71"/>
      <c r="BY871" s="71"/>
      <c r="BZ871" s="71"/>
      <c r="CA871" s="71"/>
      <c r="CB871" s="71"/>
      <c r="CC871" s="71"/>
      <c r="CD871" s="71"/>
      <c r="CE871" s="71"/>
      <c r="CF871" s="71"/>
      <c r="CG871" s="71"/>
      <c r="CH871" s="71"/>
      <c r="CI871" s="71"/>
      <c r="CJ871" s="71"/>
      <c r="CK871" s="71"/>
      <c r="CL871" s="71"/>
      <c r="CM871" s="71"/>
      <c r="CN871" s="71"/>
      <c r="CO871" s="71"/>
      <c r="CP871" s="190">
        <f t="shared" si="496"/>
        <v>0</v>
      </c>
      <c r="CQ871" s="71"/>
      <c r="CR871" s="71"/>
      <c r="CS871" s="71"/>
      <c r="CT871" s="71"/>
      <c r="CU871" s="71"/>
      <c r="CV871" s="71"/>
      <c r="CW871" s="71"/>
      <c r="CX871" s="71"/>
      <c r="CY871" s="71"/>
      <c r="CZ871" s="71"/>
      <c r="DA871" s="71"/>
      <c r="DB871" s="190">
        <f t="shared" si="500"/>
        <v>0</v>
      </c>
      <c r="DC871" s="71">
        <f t="shared" si="493"/>
        <v>0</v>
      </c>
      <c r="DD871" s="71"/>
      <c r="DE871" s="71"/>
      <c r="DF871" s="71"/>
      <c r="DG871" s="190">
        <f t="shared" si="494"/>
        <v>0</v>
      </c>
      <c r="DH871" s="71">
        <f t="shared" si="495"/>
        <v>0</v>
      </c>
      <c r="DI871" s="71"/>
      <c r="DJ871" s="71"/>
      <c r="DK871" s="71"/>
      <c r="DL871" s="71"/>
      <c r="DM871" s="71"/>
      <c r="DN871" s="71"/>
      <c r="DO871" s="71"/>
      <c r="DP871" s="71"/>
      <c r="DQ871" s="71"/>
      <c r="DR871" s="71"/>
      <c r="DS871" s="71"/>
      <c r="DT871" s="71"/>
      <c r="DU871" s="71"/>
      <c r="DV871" s="71"/>
      <c r="DW871" s="71"/>
      <c r="DX871" s="71"/>
      <c r="DY871" s="71"/>
      <c r="DZ871" s="71"/>
      <c r="EA871" s="71"/>
      <c r="EB871" s="71"/>
      <c r="EC871" s="71"/>
      <c r="ED871" s="71"/>
      <c r="EE871" s="71"/>
      <c r="EF871" s="71"/>
      <c r="EG871" s="71"/>
      <c r="EH871" s="71"/>
      <c r="EI871" s="74"/>
      <c r="EJ871" s="74"/>
      <c r="EK871" s="74"/>
      <c r="EL871" s="74"/>
      <c r="EM871" s="74"/>
      <c r="EN871" s="74"/>
      <c r="EO871" s="74"/>
      <c r="EP871" s="74"/>
      <c r="EQ871" s="74"/>
      <c r="ER871" s="74"/>
      <c r="ES871" s="74"/>
      <c r="ET871" s="74"/>
      <c r="EU871" s="74"/>
      <c r="EV871" s="74"/>
      <c r="EW871" s="74"/>
      <c r="EX871" s="74"/>
      <c r="EY871" s="74"/>
      <c r="EZ871" s="74"/>
      <c r="FA871" s="74"/>
      <c r="FB871" s="74"/>
    </row>
    <row r="872" spans="2:158" s="69" customFormat="1">
      <c r="B872" s="116"/>
      <c r="C872" s="77" t="s">
        <v>395</v>
      </c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2"/>
      <c r="P872" s="71"/>
      <c r="Q872" s="71"/>
      <c r="R872" s="71"/>
      <c r="S872" s="71"/>
      <c r="T872" s="71"/>
      <c r="U872" s="71"/>
      <c r="V872" s="71"/>
      <c r="W872" s="71"/>
      <c r="X872" s="71"/>
      <c r="Y872" s="73">
        <f t="shared" si="510"/>
        <v>0</v>
      </c>
      <c r="Z872" s="73"/>
      <c r="AA872" s="73"/>
      <c r="AB872" s="73"/>
      <c r="AC872" s="73"/>
      <c r="AD872" s="73"/>
      <c r="AE872" s="73"/>
      <c r="AF872" s="447">
        <f t="shared" si="486"/>
        <v>0</v>
      </c>
      <c r="AG872" s="73">
        <f t="shared" si="514"/>
        <v>0</v>
      </c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447">
        <f t="shared" si="490"/>
        <v>0</v>
      </c>
      <c r="AT872" s="455"/>
      <c r="AU872" s="450">
        <f t="shared" si="507"/>
        <v>0</v>
      </c>
      <c r="AV872" s="71"/>
      <c r="AW872" s="71"/>
      <c r="AX872" s="71"/>
      <c r="AY872" s="455"/>
      <c r="AZ872" s="71"/>
      <c r="BA872" s="455"/>
      <c r="BB872" s="447">
        <f t="shared" si="461"/>
        <v>0</v>
      </c>
      <c r="BC872" s="71"/>
      <c r="BD872" s="71"/>
      <c r="BE872" s="71"/>
      <c r="BF872" s="71"/>
      <c r="BG872" s="455"/>
      <c r="BH872" s="455"/>
      <c r="BI872" s="455"/>
      <c r="BJ872" s="455"/>
      <c r="BK872" s="455"/>
      <c r="BL872" s="450">
        <f t="shared" si="502"/>
        <v>0</v>
      </c>
      <c r="BM872" s="71"/>
      <c r="BN872" s="71"/>
      <c r="BO872" s="71"/>
      <c r="BP872" s="71"/>
      <c r="BQ872" s="455">
        <f t="shared" si="515"/>
        <v>0</v>
      </c>
      <c r="BR872" s="71"/>
      <c r="BS872" s="71"/>
      <c r="BT872" s="71"/>
      <c r="BU872" s="71"/>
      <c r="BV872" s="71"/>
      <c r="BW872" s="71"/>
      <c r="BX872" s="71"/>
      <c r="BY872" s="71"/>
      <c r="BZ872" s="71"/>
      <c r="CA872" s="71"/>
      <c r="CB872" s="71"/>
      <c r="CC872" s="71"/>
      <c r="CD872" s="71"/>
      <c r="CE872" s="71"/>
      <c r="CF872" s="71"/>
      <c r="CG872" s="71"/>
      <c r="CH872" s="71"/>
      <c r="CI872" s="71"/>
      <c r="CJ872" s="71"/>
      <c r="CK872" s="71"/>
      <c r="CL872" s="71"/>
      <c r="CM872" s="71"/>
      <c r="CN872" s="71"/>
      <c r="CO872" s="71"/>
      <c r="CP872" s="190">
        <f t="shared" si="496"/>
        <v>0</v>
      </c>
      <c r="CQ872" s="71"/>
      <c r="CR872" s="71"/>
      <c r="CS872" s="71"/>
      <c r="CT872" s="71"/>
      <c r="CU872" s="71"/>
      <c r="CV872" s="71"/>
      <c r="CW872" s="71"/>
      <c r="CX872" s="71"/>
      <c r="CY872" s="71"/>
      <c r="CZ872" s="71"/>
      <c r="DA872" s="71"/>
      <c r="DB872" s="190">
        <f t="shared" si="500"/>
        <v>0</v>
      </c>
      <c r="DC872" s="71">
        <f t="shared" si="493"/>
        <v>0</v>
      </c>
      <c r="DD872" s="71"/>
      <c r="DE872" s="71"/>
      <c r="DF872" s="71"/>
      <c r="DG872" s="190">
        <f t="shared" si="494"/>
        <v>0</v>
      </c>
      <c r="DH872" s="71">
        <f t="shared" si="495"/>
        <v>0</v>
      </c>
      <c r="DI872" s="71"/>
      <c r="DJ872" s="71"/>
      <c r="DK872" s="71"/>
      <c r="DL872" s="71"/>
      <c r="DM872" s="71"/>
      <c r="DN872" s="71"/>
      <c r="DO872" s="71"/>
      <c r="DP872" s="71"/>
      <c r="DQ872" s="71"/>
      <c r="DR872" s="71"/>
      <c r="DS872" s="71"/>
      <c r="DT872" s="71"/>
      <c r="DU872" s="71"/>
      <c r="DV872" s="71"/>
      <c r="DW872" s="71"/>
      <c r="DX872" s="71"/>
      <c r="DY872" s="71"/>
      <c r="DZ872" s="71"/>
      <c r="EA872" s="71"/>
      <c r="EB872" s="71"/>
      <c r="EC872" s="71"/>
      <c r="ED872" s="71"/>
      <c r="EE872" s="71"/>
      <c r="EF872" s="71"/>
      <c r="EG872" s="71"/>
      <c r="EH872" s="71"/>
      <c r="EI872" s="74"/>
      <c r="EJ872" s="74"/>
      <c r="EK872" s="74"/>
      <c r="EL872" s="74"/>
      <c r="EM872" s="74"/>
      <c r="EN872" s="74"/>
      <c r="EO872" s="74"/>
      <c r="EP872" s="74"/>
      <c r="EQ872" s="74"/>
      <c r="ER872" s="74"/>
      <c r="ES872" s="74"/>
      <c r="ET872" s="74"/>
      <c r="EU872" s="74"/>
      <c r="EV872" s="74"/>
      <c r="EW872" s="74"/>
      <c r="EX872" s="74"/>
      <c r="EY872" s="74"/>
      <c r="EZ872" s="74"/>
      <c r="FA872" s="74"/>
      <c r="FB872" s="74"/>
    </row>
    <row r="873" spans="2:158" s="69" customFormat="1">
      <c r="B873" s="116"/>
      <c r="C873" s="77" t="s">
        <v>396</v>
      </c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2"/>
      <c r="P873" s="71"/>
      <c r="Q873" s="71"/>
      <c r="R873" s="71"/>
      <c r="S873" s="71"/>
      <c r="T873" s="71"/>
      <c r="U873" s="71"/>
      <c r="V873" s="71"/>
      <c r="W873" s="71"/>
      <c r="X873" s="71"/>
      <c r="Y873" s="73">
        <f t="shared" si="510"/>
        <v>0</v>
      </c>
      <c r="Z873" s="73"/>
      <c r="AA873" s="73"/>
      <c r="AB873" s="73"/>
      <c r="AC873" s="73"/>
      <c r="AD873" s="73"/>
      <c r="AE873" s="73"/>
      <c r="AF873" s="447">
        <f t="shared" si="486"/>
        <v>0</v>
      </c>
      <c r="AG873" s="73">
        <f t="shared" si="514"/>
        <v>0</v>
      </c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447">
        <f t="shared" si="490"/>
        <v>0</v>
      </c>
      <c r="AT873" s="455"/>
      <c r="AU873" s="450">
        <f t="shared" si="507"/>
        <v>0</v>
      </c>
      <c r="AV873" s="71"/>
      <c r="AW873" s="71"/>
      <c r="AX873" s="71"/>
      <c r="AY873" s="455"/>
      <c r="AZ873" s="71"/>
      <c r="BA873" s="455"/>
      <c r="BB873" s="447">
        <f t="shared" si="461"/>
        <v>0</v>
      </c>
      <c r="BC873" s="71"/>
      <c r="BD873" s="71"/>
      <c r="BE873" s="71"/>
      <c r="BF873" s="71"/>
      <c r="BG873" s="455"/>
      <c r="BH873" s="455"/>
      <c r="BI873" s="455"/>
      <c r="BJ873" s="455"/>
      <c r="BK873" s="455"/>
      <c r="BL873" s="450">
        <f t="shared" si="502"/>
        <v>0</v>
      </c>
      <c r="BM873" s="71"/>
      <c r="BN873" s="71"/>
      <c r="BO873" s="71"/>
      <c r="BP873" s="71"/>
      <c r="BQ873" s="455">
        <f t="shared" si="515"/>
        <v>0</v>
      </c>
      <c r="BR873" s="71"/>
      <c r="BS873" s="71"/>
      <c r="BT873" s="71"/>
      <c r="BU873" s="71"/>
      <c r="BV873" s="71"/>
      <c r="BW873" s="71"/>
      <c r="BX873" s="71"/>
      <c r="BY873" s="71"/>
      <c r="BZ873" s="71"/>
      <c r="CA873" s="71"/>
      <c r="CB873" s="71"/>
      <c r="CC873" s="71"/>
      <c r="CD873" s="71"/>
      <c r="CE873" s="71"/>
      <c r="CF873" s="71"/>
      <c r="CG873" s="71"/>
      <c r="CH873" s="71"/>
      <c r="CI873" s="71"/>
      <c r="CJ873" s="71"/>
      <c r="CK873" s="71"/>
      <c r="CL873" s="71"/>
      <c r="CM873" s="71"/>
      <c r="CN873" s="71"/>
      <c r="CO873" s="71"/>
      <c r="CP873" s="190">
        <f t="shared" si="496"/>
        <v>0</v>
      </c>
      <c r="CQ873" s="71"/>
      <c r="CR873" s="71"/>
      <c r="CS873" s="71"/>
      <c r="CT873" s="71"/>
      <c r="CU873" s="71"/>
      <c r="CV873" s="71"/>
      <c r="CW873" s="71"/>
      <c r="CX873" s="71"/>
      <c r="CY873" s="71"/>
      <c r="CZ873" s="71"/>
      <c r="DA873" s="71"/>
      <c r="DB873" s="190">
        <f t="shared" si="500"/>
        <v>0</v>
      </c>
      <c r="DC873" s="71">
        <f t="shared" si="493"/>
        <v>0</v>
      </c>
      <c r="DD873" s="71"/>
      <c r="DE873" s="71"/>
      <c r="DF873" s="71"/>
      <c r="DG873" s="190">
        <f t="shared" si="494"/>
        <v>0</v>
      </c>
      <c r="DH873" s="71">
        <f t="shared" si="495"/>
        <v>0</v>
      </c>
      <c r="DI873" s="71"/>
      <c r="DJ873" s="71"/>
      <c r="DK873" s="71"/>
      <c r="DL873" s="71"/>
      <c r="DM873" s="71"/>
      <c r="DN873" s="71"/>
      <c r="DO873" s="71"/>
      <c r="DP873" s="71"/>
      <c r="DQ873" s="71"/>
      <c r="DR873" s="71"/>
      <c r="DS873" s="71"/>
      <c r="DT873" s="71"/>
      <c r="DU873" s="71"/>
      <c r="DV873" s="71"/>
      <c r="DW873" s="71"/>
      <c r="DX873" s="71"/>
      <c r="DY873" s="71"/>
      <c r="DZ873" s="71"/>
      <c r="EA873" s="71"/>
      <c r="EB873" s="71"/>
      <c r="EC873" s="71"/>
      <c r="ED873" s="71"/>
      <c r="EE873" s="71"/>
      <c r="EF873" s="71"/>
      <c r="EG873" s="71"/>
      <c r="EH873" s="71"/>
      <c r="EI873" s="74"/>
      <c r="EJ873" s="74"/>
      <c r="EK873" s="74"/>
      <c r="EL873" s="74"/>
      <c r="EM873" s="74"/>
      <c r="EN873" s="74"/>
      <c r="EO873" s="74"/>
      <c r="EP873" s="74"/>
      <c r="EQ873" s="74"/>
      <c r="ER873" s="74"/>
      <c r="ES873" s="74"/>
      <c r="ET873" s="74"/>
      <c r="EU873" s="74"/>
      <c r="EV873" s="74"/>
      <c r="EW873" s="74"/>
      <c r="EX873" s="74"/>
      <c r="EY873" s="74"/>
      <c r="EZ873" s="74"/>
      <c r="FA873" s="74"/>
      <c r="FB873" s="74"/>
    </row>
    <row r="874" spans="2:158" s="69" customFormat="1">
      <c r="B874" s="116"/>
      <c r="C874" s="77" t="s">
        <v>397</v>
      </c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2"/>
      <c r="P874" s="71"/>
      <c r="Q874" s="71"/>
      <c r="R874" s="71"/>
      <c r="S874" s="71"/>
      <c r="T874" s="71"/>
      <c r="U874" s="71"/>
      <c r="V874" s="71"/>
      <c r="W874" s="71"/>
      <c r="X874" s="71"/>
      <c r="Y874" s="73">
        <f t="shared" si="510"/>
        <v>2</v>
      </c>
      <c r="Z874" s="73"/>
      <c r="AA874" s="73"/>
      <c r="AB874" s="73"/>
      <c r="AC874" s="73"/>
      <c r="AD874" s="73"/>
      <c r="AE874" s="73"/>
      <c r="AF874" s="447">
        <f t="shared" si="486"/>
        <v>7</v>
      </c>
      <c r="AG874" s="73">
        <f t="shared" si="514"/>
        <v>0</v>
      </c>
      <c r="AH874" s="73">
        <f t="shared" ref="AH874:AR874" si="521">SUM(AH890,AH906)</f>
        <v>0</v>
      </c>
      <c r="AI874" s="73">
        <f t="shared" si="521"/>
        <v>0</v>
      </c>
      <c r="AJ874" s="73">
        <f t="shared" si="521"/>
        <v>0</v>
      </c>
      <c r="AK874" s="73">
        <f t="shared" si="521"/>
        <v>0</v>
      </c>
      <c r="AL874" s="73">
        <f t="shared" si="521"/>
        <v>0</v>
      </c>
      <c r="AM874" s="73">
        <f t="shared" si="521"/>
        <v>0</v>
      </c>
      <c r="AN874" s="73">
        <f t="shared" si="521"/>
        <v>0</v>
      </c>
      <c r="AO874" s="73">
        <f t="shared" si="521"/>
        <v>0</v>
      </c>
      <c r="AP874" s="73">
        <f t="shared" si="521"/>
        <v>0</v>
      </c>
      <c r="AQ874" s="73">
        <f t="shared" si="521"/>
        <v>0</v>
      </c>
      <c r="AR874" s="73">
        <f t="shared" si="521"/>
        <v>0</v>
      </c>
      <c r="AS874" s="447">
        <f t="shared" si="490"/>
        <v>0</v>
      </c>
      <c r="AT874" s="455"/>
      <c r="AU874" s="450">
        <f t="shared" si="507"/>
        <v>0</v>
      </c>
      <c r="AV874" s="73">
        <f t="shared" ref="AV874:BQ874" si="522">SUM(AV890,AV906)</f>
        <v>0</v>
      </c>
      <c r="AW874" s="73">
        <f t="shared" si="522"/>
        <v>0</v>
      </c>
      <c r="AX874" s="73">
        <f t="shared" si="522"/>
        <v>0</v>
      </c>
      <c r="AY874" s="450">
        <f t="shared" si="522"/>
        <v>0</v>
      </c>
      <c r="AZ874" s="73">
        <f t="shared" si="522"/>
        <v>0</v>
      </c>
      <c r="BA874" s="450">
        <f t="shared" si="522"/>
        <v>0</v>
      </c>
      <c r="BB874" s="447">
        <f t="shared" si="461"/>
        <v>0</v>
      </c>
      <c r="BC874" s="73">
        <f t="shared" si="522"/>
        <v>0</v>
      </c>
      <c r="BD874" s="73">
        <f t="shared" si="522"/>
        <v>0</v>
      </c>
      <c r="BE874" s="73">
        <f t="shared" si="522"/>
        <v>0</v>
      </c>
      <c r="BF874" s="73">
        <f t="shared" si="522"/>
        <v>0</v>
      </c>
      <c r="BG874" s="450">
        <f t="shared" si="522"/>
        <v>0</v>
      </c>
      <c r="BH874" s="450">
        <f t="shared" si="522"/>
        <v>0</v>
      </c>
      <c r="BI874" s="450">
        <f t="shared" si="522"/>
        <v>0</v>
      </c>
      <c r="BJ874" s="450">
        <f t="shared" si="522"/>
        <v>7</v>
      </c>
      <c r="BK874" s="450">
        <f t="shared" si="522"/>
        <v>0</v>
      </c>
      <c r="BL874" s="450">
        <f t="shared" si="502"/>
        <v>0</v>
      </c>
      <c r="BM874" s="73">
        <f t="shared" si="522"/>
        <v>0</v>
      </c>
      <c r="BN874" s="73">
        <f t="shared" si="522"/>
        <v>0</v>
      </c>
      <c r="BO874" s="73">
        <f t="shared" si="522"/>
        <v>0</v>
      </c>
      <c r="BP874" s="73">
        <f t="shared" si="522"/>
        <v>0</v>
      </c>
      <c r="BQ874" s="450">
        <f t="shared" si="522"/>
        <v>7</v>
      </c>
      <c r="BR874" s="73"/>
      <c r="BS874" s="73"/>
      <c r="BT874" s="73"/>
      <c r="BU874" s="73"/>
      <c r="BV874" s="71"/>
      <c r="BW874" s="71"/>
      <c r="BX874" s="71"/>
      <c r="BY874" s="71"/>
      <c r="BZ874" s="71"/>
      <c r="CA874" s="71"/>
      <c r="CB874" s="71"/>
      <c r="CC874" s="71"/>
      <c r="CD874" s="71"/>
      <c r="CE874" s="71"/>
      <c r="CF874" s="71"/>
      <c r="CG874" s="71"/>
      <c r="CH874" s="71"/>
      <c r="CI874" s="71"/>
      <c r="CJ874" s="71"/>
      <c r="CK874" s="71"/>
      <c r="CL874" s="71"/>
      <c r="CM874" s="71"/>
      <c r="CN874" s="71"/>
      <c r="CO874" s="71"/>
      <c r="CP874" s="190">
        <f t="shared" si="496"/>
        <v>0</v>
      </c>
      <c r="CQ874" s="71"/>
      <c r="CR874" s="71"/>
      <c r="CS874" s="71"/>
      <c r="CT874" s="71"/>
      <c r="CU874" s="71"/>
      <c r="CV874" s="71"/>
      <c r="CW874" s="71"/>
      <c r="CX874" s="71"/>
      <c r="CY874" s="71"/>
      <c r="CZ874" s="71"/>
      <c r="DA874" s="71"/>
      <c r="DB874" s="190">
        <f t="shared" si="500"/>
        <v>0</v>
      </c>
      <c r="DC874" s="71">
        <f t="shared" si="493"/>
        <v>0</v>
      </c>
      <c r="DD874" s="71"/>
      <c r="DE874" s="71"/>
      <c r="DF874" s="71"/>
      <c r="DG874" s="190">
        <f t="shared" si="494"/>
        <v>0</v>
      </c>
      <c r="DH874" s="71">
        <f t="shared" si="495"/>
        <v>0</v>
      </c>
      <c r="DI874" s="71"/>
      <c r="DJ874" s="71"/>
      <c r="DK874" s="71"/>
      <c r="DL874" s="71"/>
      <c r="DM874" s="71"/>
      <c r="DN874" s="71"/>
      <c r="DO874" s="71"/>
      <c r="DP874" s="71"/>
      <c r="DQ874" s="71"/>
      <c r="DR874" s="71"/>
      <c r="DS874" s="71"/>
      <c r="DT874" s="71"/>
      <c r="DU874" s="71"/>
      <c r="DV874" s="71"/>
      <c r="DW874" s="71"/>
      <c r="DX874" s="71"/>
      <c r="DY874" s="71"/>
      <c r="DZ874" s="71"/>
      <c r="EA874" s="71"/>
      <c r="EB874" s="71"/>
      <c r="EC874" s="71"/>
      <c r="ED874" s="71"/>
      <c r="EE874" s="71"/>
      <c r="EF874" s="71"/>
      <c r="EG874" s="71"/>
      <c r="EH874" s="71"/>
      <c r="EI874" s="74"/>
      <c r="EJ874" s="74"/>
      <c r="EK874" s="74"/>
      <c r="EL874" s="74"/>
      <c r="EM874" s="74"/>
      <c r="EN874" s="74"/>
      <c r="EO874" s="74"/>
      <c r="EP874" s="74"/>
      <c r="EQ874" s="74"/>
      <c r="ER874" s="74"/>
      <c r="ES874" s="74"/>
      <c r="ET874" s="74"/>
      <c r="EU874" s="74"/>
      <c r="EV874" s="74"/>
      <c r="EW874" s="74"/>
      <c r="EX874" s="74"/>
      <c r="EY874" s="74"/>
      <c r="EZ874" s="74"/>
      <c r="FA874" s="74"/>
      <c r="FB874" s="74"/>
    </row>
    <row r="875" spans="2:158" s="69" customFormat="1">
      <c r="B875" s="116"/>
      <c r="C875" s="77" t="s">
        <v>398</v>
      </c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2"/>
      <c r="P875" s="71"/>
      <c r="Q875" s="71"/>
      <c r="R875" s="71"/>
      <c r="S875" s="71"/>
      <c r="T875" s="71"/>
      <c r="U875" s="71"/>
      <c r="V875" s="71"/>
      <c r="W875" s="71"/>
      <c r="X875" s="71"/>
      <c r="Y875" s="73">
        <f t="shared" si="510"/>
        <v>0</v>
      </c>
      <c r="Z875" s="73"/>
      <c r="AA875" s="73"/>
      <c r="AB875" s="73"/>
      <c r="AC875" s="73"/>
      <c r="AD875" s="73"/>
      <c r="AE875" s="73"/>
      <c r="AF875" s="447">
        <f t="shared" si="486"/>
        <v>0</v>
      </c>
      <c r="AG875" s="73">
        <f t="shared" si="514"/>
        <v>0</v>
      </c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447">
        <f t="shared" si="490"/>
        <v>0</v>
      </c>
      <c r="AT875" s="455"/>
      <c r="AU875" s="450">
        <f t="shared" si="507"/>
        <v>0</v>
      </c>
      <c r="AV875" s="71"/>
      <c r="AW875" s="71"/>
      <c r="AX875" s="71"/>
      <c r="AY875" s="455"/>
      <c r="AZ875" s="71"/>
      <c r="BA875" s="455"/>
      <c r="BB875" s="447">
        <f t="shared" si="461"/>
        <v>0</v>
      </c>
      <c r="BC875" s="71"/>
      <c r="BD875" s="71"/>
      <c r="BE875" s="71"/>
      <c r="BF875" s="71"/>
      <c r="BG875" s="455"/>
      <c r="BH875" s="455"/>
      <c r="BI875" s="455"/>
      <c r="BJ875" s="455"/>
      <c r="BK875" s="455"/>
      <c r="BL875" s="450">
        <f t="shared" si="502"/>
        <v>0</v>
      </c>
      <c r="BM875" s="71"/>
      <c r="BN875" s="71"/>
      <c r="BO875" s="71"/>
      <c r="BP875" s="71"/>
      <c r="BQ875" s="455">
        <f t="shared" si="515"/>
        <v>0</v>
      </c>
      <c r="BR875" s="71"/>
      <c r="BS875" s="71"/>
      <c r="BT875" s="71"/>
      <c r="BU875" s="71"/>
      <c r="BV875" s="71"/>
      <c r="BW875" s="71"/>
      <c r="BX875" s="71"/>
      <c r="BY875" s="71"/>
      <c r="BZ875" s="71"/>
      <c r="CA875" s="71"/>
      <c r="CB875" s="71"/>
      <c r="CC875" s="71"/>
      <c r="CD875" s="71"/>
      <c r="CE875" s="71"/>
      <c r="CF875" s="71"/>
      <c r="CG875" s="71"/>
      <c r="CH875" s="71"/>
      <c r="CI875" s="71"/>
      <c r="CJ875" s="71"/>
      <c r="CK875" s="71"/>
      <c r="CL875" s="71"/>
      <c r="CM875" s="71"/>
      <c r="CN875" s="71"/>
      <c r="CO875" s="71"/>
      <c r="CP875" s="190">
        <f t="shared" si="496"/>
        <v>0</v>
      </c>
      <c r="CQ875" s="71"/>
      <c r="CR875" s="71"/>
      <c r="CS875" s="71"/>
      <c r="CT875" s="71"/>
      <c r="CU875" s="71"/>
      <c r="CV875" s="71"/>
      <c r="CW875" s="71"/>
      <c r="CX875" s="71"/>
      <c r="CY875" s="71"/>
      <c r="CZ875" s="71"/>
      <c r="DA875" s="71"/>
      <c r="DB875" s="190">
        <f t="shared" si="500"/>
        <v>0</v>
      </c>
      <c r="DC875" s="71">
        <f t="shared" si="493"/>
        <v>0</v>
      </c>
      <c r="DD875" s="71"/>
      <c r="DE875" s="71"/>
      <c r="DF875" s="71"/>
      <c r="DG875" s="190">
        <f t="shared" si="494"/>
        <v>0</v>
      </c>
      <c r="DH875" s="71">
        <f t="shared" si="495"/>
        <v>0</v>
      </c>
      <c r="DI875" s="71"/>
      <c r="DJ875" s="71"/>
      <c r="DK875" s="71"/>
      <c r="DL875" s="71"/>
      <c r="DM875" s="71"/>
      <c r="DN875" s="71"/>
      <c r="DO875" s="71"/>
      <c r="DP875" s="71"/>
      <c r="DQ875" s="71"/>
      <c r="DR875" s="71"/>
      <c r="DS875" s="71"/>
      <c r="DT875" s="71"/>
      <c r="DU875" s="71"/>
      <c r="DV875" s="71"/>
      <c r="DW875" s="71"/>
      <c r="DX875" s="71"/>
      <c r="DY875" s="71"/>
      <c r="DZ875" s="71"/>
      <c r="EA875" s="71"/>
      <c r="EB875" s="71"/>
      <c r="EC875" s="71"/>
      <c r="ED875" s="71"/>
      <c r="EE875" s="71"/>
      <c r="EF875" s="71"/>
      <c r="EG875" s="71"/>
      <c r="EH875" s="71"/>
      <c r="EI875" s="74"/>
      <c r="EJ875" s="74"/>
      <c r="EK875" s="74"/>
      <c r="EL875" s="74"/>
      <c r="EM875" s="74"/>
      <c r="EN875" s="74"/>
      <c r="EO875" s="74"/>
      <c r="EP875" s="74"/>
      <c r="EQ875" s="74"/>
      <c r="ER875" s="74"/>
      <c r="ES875" s="74"/>
      <c r="ET875" s="74"/>
      <c r="EU875" s="74"/>
      <c r="EV875" s="74"/>
      <c r="EW875" s="74"/>
      <c r="EX875" s="74"/>
      <c r="EY875" s="74"/>
      <c r="EZ875" s="74"/>
      <c r="FA875" s="74"/>
      <c r="FB875" s="74"/>
    </row>
    <row r="876" spans="2:158" s="78" customFormat="1" ht="29.25" customHeight="1">
      <c r="B876" s="772" t="s">
        <v>532</v>
      </c>
      <c r="C876" s="723" t="s">
        <v>533</v>
      </c>
      <c r="D876" s="79"/>
      <c r="E876" s="79"/>
      <c r="F876" s="79"/>
      <c r="G876" s="79"/>
      <c r="H876" s="79"/>
      <c r="I876" s="79"/>
      <c r="J876" s="79"/>
      <c r="K876" s="79"/>
      <c r="L876" s="79"/>
      <c r="M876" s="79"/>
      <c r="N876" s="79"/>
      <c r="O876" s="80"/>
      <c r="P876" s="79"/>
      <c r="Q876" s="79"/>
      <c r="R876" s="79"/>
      <c r="S876" s="79"/>
      <c r="T876" s="79"/>
      <c r="U876" s="79"/>
      <c r="V876" s="79"/>
      <c r="W876" s="79"/>
      <c r="X876" s="79"/>
      <c r="Y876" s="81">
        <v>1</v>
      </c>
      <c r="Z876" s="81"/>
      <c r="AA876" s="81"/>
      <c r="AB876" s="81"/>
      <c r="AC876" s="81"/>
      <c r="AD876" s="81"/>
      <c r="AE876" s="81"/>
      <c r="AF876" s="447">
        <f t="shared" si="486"/>
        <v>134.5</v>
      </c>
      <c r="AG876" s="79">
        <v>0.2</v>
      </c>
      <c r="AH876" s="79">
        <v>0.1</v>
      </c>
      <c r="AI876" s="79">
        <v>0.1</v>
      </c>
      <c r="AJ876" s="79"/>
      <c r="AK876" s="79">
        <v>0.7</v>
      </c>
      <c r="AL876" s="79">
        <v>4.2</v>
      </c>
      <c r="AM876" s="79"/>
      <c r="AN876" s="79"/>
      <c r="AO876" s="79">
        <v>4.9000000000000004</v>
      </c>
      <c r="AP876" s="79"/>
      <c r="AQ876" s="79">
        <v>0.6</v>
      </c>
      <c r="AR876" s="79"/>
      <c r="AS876" s="447">
        <f t="shared" si="490"/>
        <v>10.100000000000001</v>
      </c>
      <c r="AT876" s="455"/>
      <c r="AU876" s="450">
        <f>SUM(AV876:AX876)</f>
        <v>109.10000000000001</v>
      </c>
      <c r="AV876" s="79">
        <v>98</v>
      </c>
      <c r="AW876" s="79">
        <v>10.7</v>
      </c>
      <c r="AX876" s="79">
        <v>0.4</v>
      </c>
      <c r="AY876" s="455"/>
      <c r="AZ876" s="79"/>
      <c r="BA876" s="455">
        <v>1.8</v>
      </c>
      <c r="BB876" s="447">
        <f t="shared" si="461"/>
        <v>12.2</v>
      </c>
      <c r="BC876" s="79">
        <v>0.1</v>
      </c>
      <c r="BD876" s="79">
        <v>12.1</v>
      </c>
      <c r="BE876" s="79"/>
      <c r="BF876" s="79"/>
      <c r="BG876" s="455"/>
      <c r="BH876" s="455">
        <v>0.6</v>
      </c>
      <c r="BI876" s="455"/>
      <c r="BJ876" s="455"/>
      <c r="BK876" s="455"/>
      <c r="BL876" s="450">
        <f t="shared" si="492"/>
        <v>0.7</v>
      </c>
      <c r="BM876" s="79"/>
      <c r="BN876" s="79"/>
      <c r="BO876" s="79"/>
      <c r="BP876" s="79">
        <v>0.7</v>
      </c>
      <c r="BQ876" s="455">
        <f>SUM(AT876,AU876,AY876,BA876,BB876,BG876,BH876,BI876,BJ876,BK876,BL876)</f>
        <v>124.4</v>
      </c>
      <c r="BR876" s="79"/>
      <c r="BS876" s="79"/>
      <c r="BT876" s="79"/>
      <c r="BU876" s="79"/>
      <c r="BV876" s="79"/>
      <c r="BW876" s="79"/>
      <c r="BX876" s="79"/>
      <c r="BY876" s="79"/>
      <c r="BZ876" s="79"/>
      <c r="CA876" s="79"/>
      <c r="CB876" s="79"/>
      <c r="CC876" s="79"/>
      <c r="CD876" s="79"/>
      <c r="CE876" s="79"/>
      <c r="CF876" s="79"/>
      <c r="CG876" s="79"/>
      <c r="CH876" s="79"/>
      <c r="CI876" s="79"/>
      <c r="CJ876" s="79"/>
      <c r="CK876" s="79"/>
      <c r="CL876" s="79"/>
      <c r="CM876" s="79"/>
      <c r="CN876" s="79"/>
      <c r="CO876" s="79"/>
      <c r="CP876" s="188">
        <f t="shared" si="496"/>
        <v>0</v>
      </c>
      <c r="CQ876" s="79"/>
      <c r="CR876" s="79"/>
      <c r="CS876" s="79"/>
      <c r="CT876" s="79"/>
      <c r="CU876" s="79"/>
      <c r="CV876" s="79"/>
      <c r="CW876" s="79"/>
      <c r="CX876" s="79"/>
      <c r="CY876" s="79"/>
      <c r="CZ876" s="79"/>
      <c r="DA876" s="79"/>
      <c r="DB876" s="188">
        <f t="shared" si="500"/>
        <v>0</v>
      </c>
      <c r="DC876" s="38">
        <f t="shared" si="493"/>
        <v>0</v>
      </c>
      <c r="DD876" s="79"/>
      <c r="DE876" s="79"/>
      <c r="DF876" s="79"/>
      <c r="DG876" s="188">
        <f t="shared" si="494"/>
        <v>0</v>
      </c>
      <c r="DH876" s="38">
        <f t="shared" si="495"/>
        <v>0</v>
      </c>
      <c r="DI876" s="79"/>
      <c r="DJ876" s="79"/>
      <c r="DK876" s="79"/>
      <c r="DL876" s="79"/>
      <c r="DM876" s="79"/>
      <c r="DN876" s="79"/>
      <c r="DO876" s="79"/>
      <c r="DP876" s="79"/>
      <c r="DQ876" s="79"/>
      <c r="DR876" s="79"/>
      <c r="DS876" s="79"/>
      <c r="DT876" s="79"/>
      <c r="DU876" s="79"/>
      <c r="DV876" s="79"/>
      <c r="DW876" s="79"/>
      <c r="DX876" s="79"/>
      <c r="DY876" s="79"/>
      <c r="DZ876" s="79"/>
      <c r="EA876" s="79"/>
      <c r="EB876" s="79"/>
      <c r="EC876" s="79"/>
      <c r="ED876" s="79"/>
      <c r="EE876" s="79"/>
      <c r="EF876" s="79"/>
      <c r="EG876" s="79"/>
      <c r="EH876" s="79"/>
      <c r="EI876" s="82"/>
      <c r="EJ876" s="82"/>
      <c r="EK876" s="82"/>
      <c r="EL876" s="82"/>
      <c r="EM876" s="82"/>
      <c r="EN876" s="82"/>
      <c r="EO876" s="82"/>
      <c r="EP876" s="82"/>
      <c r="EQ876" s="82"/>
      <c r="ER876" s="82"/>
      <c r="ES876" s="82"/>
      <c r="ET876" s="82"/>
      <c r="EU876" s="82"/>
      <c r="EV876" s="82"/>
      <c r="EW876" s="82"/>
      <c r="EX876" s="82"/>
      <c r="EY876" s="82"/>
      <c r="EZ876" s="82"/>
      <c r="FA876" s="82"/>
      <c r="FB876" s="82"/>
    </row>
    <row r="877" spans="2:158" s="78" customFormat="1">
      <c r="B877" s="773"/>
      <c r="C877" s="724"/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0"/>
      <c r="P877" s="79"/>
      <c r="Q877" s="79"/>
      <c r="R877" s="79"/>
      <c r="S877" s="79"/>
      <c r="T877" s="79"/>
      <c r="U877" s="79"/>
      <c r="V877" s="79"/>
      <c r="W877" s="79"/>
      <c r="X877" s="79"/>
      <c r="Y877" s="81">
        <f>SUM(Y878)</f>
        <v>1</v>
      </c>
      <c r="Z877" s="81"/>
      <c r="AA877" s="81"/>
      <c r="AB877" s="81"/>
      <c r="AC877" s="81"/>
      <c r="AD877" s="81"/>
      <c r="AE877" s="81"/>
      <c r="AF877" s="447">
        <f t="shared" si="486"/>
        <v>134511</v>
      </c>
      <c r="AG877" s="81">
        <f t="shared" ref="AG877:AR877" si="523">SUM(AG878)</f>
        <v>225</v>
      </c>
      <c r="AH877" s="81">
        <f t="shared" si="523"/>
        <v>153</v>
      </c>
      <c r="AI877" s="81">
        <f t="shared" si="523"/>
        <v>153</v>
      </c>
      <c r="AJ877" s="81">
        <f t="shared" si="523"/>
        <v>0</v>
      </c>
      <c r="AK877" s="81">
        <f t="shared" si="523"/>
        <v>697</v>
      </c>
      <c r="AL877" s="81">
        <f t="shared" si="523"/>
        <v>4163</v>
      </c>
      <c r="AM877" s="81">
        <f t="shared" si="523"/>
        <v>0</v>
      </c>
      <c r="AN877" s="81">
        <f t="shared" si="523"/>
        <v>0</v>
      </c>
      <c r="AO877" s="81">
        <f t="shared" si="523"/>
        <v>4877</v>
      </c>
      <c r="AP877" s="81">
        <f t="shared" si="523"/>
        <v>0</v>
      </c>
      <c r="AQ877" s="81">
        <f t="shared" si="523"/>
        <v>582</v>
      </c>
      <c r="AR877" s="81">
        <f t="shared" si="523"/>
        <v>0</v>
      </c>
      <c r="AS877" s="447">
        <f t="shared" ref="AS877:AS924" si="524">SUM(AG877,AH877,AK877,AL877,AO877)</f>
        <v>10115</v>
      </c>
      <c r="AT877" s="450">
        <f t="shared" ref="AT877:BK877" si="525">SUM(AT878)</f>
        <v>0</v>
      </c>
      <c r="AU877" s="450">
        <f t="shared" si="525"/>
        <v>109131</v>
      </c>
      <c r="AV877" s="81">
        <f t="shared" si="525"/>
        <v>98094</v>
      </c>
      <c r="AW877" s="81">
        <f t="shared" si="525"/>
        <v>10693</v>
      </c>
      <c r="AX877" s="81">
        <f t="shared" si="525"/>
        <v>344</v>
      </c>
      <c r="AY877" s="450">
        <f t="shared" si="525"/>
        <v>0</v>
      </c>
      <c r="AZ877" s="81">
        <f t="shared" si="525"/>
        <v>0</v>
      </c>
      <c r="BA877" s="450">
        <f t="shared" si="525"/>
        <v>1769</v>
      </c>
      <c r="BB877" s="450">
        <f t="shared" si="525"/>
        <v>12215</v>
      </c>
      <c r="BC877" s="81">
        <f t="shared" si="525"/>
        <v>101</v>
      </c>
      <c r="BD877" s="81">
        <f t="shared" si="525"/>
        <v>12093</v>
      </c>
      <c r="BE877" s="81">
        <f t="shared" si="525"/>
        <v>0</v>
      </c>
      <c r="BF877" s="81">
        <f t="shared" si="525"/>
        <v>21</v>
      </c>
      <c r="BG877" s="450">
        <f t="shared" si="525"/>
        <v>0</v>
      </c>
      <c r="BH877" s="450">
        <f t="shared" si="525"/>
        <v>581</v>
      </c>
      <c r="BI877" s="450">
        <f t="shared" si="525"/>
        <v>0</v>
      </c>
      <c r="BJ877" s="450">
        <f t="shared" si="525"/>
        <v>25</v>
      </c>
      <c r="BK877" s="450">
        <f t="shared" si="525"/>
        <v>24</v>
      </c>
      <c r="BL877" s="450">
        <f t="shared" si="492"/>
        <v>651</v>
      </c>
      <c r="BM877" s="81">
        <f>SUM(BM878)</f>
        <v>0</v>
      </c>
      <c r="BN877" s="81">
        <f>SUM(BN878)</f>
        <v>0</v>
      </c>
      <c r="BO877" s="81">
        <f>SUM(BO878)</f>
        <v>0</v>
      </c>
      <c r="BP877" s="81">
        <f>SUM(BP878)</f>
        <v>651</v>
      </c>
      <c r="BQ877" s="455">
        <f>SUM(AT877,AU877,AY877,BA877,BB877,BG877,BH877,BI877,BJ877,BK877,BL877)</f>
        <v>124396</v>
      </c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  <c r="CH877" s="79"/>
      <c r="CI877" s="79"/>
      <c r="CJ877" s="79"/>
      <c r="CK877" s="79"/>
      <c r="CL877" s="79"/>
      <c r="CM877" s="79"/>
      <c r="CN877" s="79"/>
      <c r="CO877" s="79"/>
      <c r="CP877" s="188">
        <f t="shared" si="496"/>
        <v>0</v>
      </c>
      <c r="CQ877" s="79"/>
      <c r="CR877" s="79"/>
      <c r="CS877" s="79"/>
      <c r="CT877" s="79"/>
      <c r="CU877" s="79"/>
      <c r="CV877" s="79"/>
      <c r="CW877" s="79"/>
      <c r="CX877" s="79"/>
      <c r="CY877" s="79"/>
      <c r="CZ877" s="79"/>
      <c r="DA877" s="79"/>
      <c r="DB877" s="188">
        <f t="shared" si="500"/>
        <v>0</v>
      </c>
      <c r="DC877" s="38">
        <f t="shared" si="493"/>
        <v>0</v>
      </c>
      <c r="DD877" s="79"/>
      <c r="DE877" s="79"/>
      <c r="DF877" s="79"/>
      <c r="DG877" s="188">
        <f t="shared" si="494"/>
        <v>0</v>
      </c>
      <c r="DH877" s="38">
        <f t="shared" si="495"/>
        <v>0</v>
      </c>
      <c r="DI877" s="79"/>
      <c r="DJ877" s="79"/>
      <c r="DK877" s="79"/>
      <c r="DL877" s="79"/>
      <c r="DM877" s="79"/>
      <c r="DN877" s="79"/>
      <c r="DO877" s="79"/>
      <c r="DP877" s="79"/>
      <c r="DQ877" s="79"/>
      <c r="DR877" s="79"/>
      <c r="DS877" s="79"/>
      <c r="DT877" s="79"/>
      <c r="DU877" s="79"/>
      <c r="DV877" s="79"/>
      <c r="DW877" s="79"/>
      <c r="DX877" s="79"/>
      <c r="DY877" s="79"/>
      <c r="DZ877" s="79"/>
      <c r="EA877" s="79"/>
      <c r="EB877" s="79"/>
      <c r="EC877" s="79"/>
      <c r="ED877" s="79"/>
      <c r="EE877" s="79"/>
      <c r="EF877" s="79"/>
      <c r="EG877" s="79"/>
      <c r="EH877" s="79"/>
      <c r="EI877" s="82"/>
      <c r="EJ877" s="82"/>
      <c r="EK877" s="82"/>
      <c r="EL877" s="82"/>
      <c r="EM877" s="82"/>
      <c r="EN877" s="82"/>
      <c r="EO877" s="82"/>
      <c r="EP877" s="82"/>
      <c r="EQ877" s="82"/>
      <c r="ER877" s="82"/>
      <c r="ES877" s="82"/>
      <c r="ET877" s="82"/>
      <c r="EU877" s="82"/>
      <c r="EV877" s="82"/>
      <c r="EW877" s="82"/>
      <c r="EX877" s="82"/>
      <c r="EY877" s="82"/>
      <c r="EZ877" s="82"/>
      <c r="FA877" s="82"/>
      <c r="FB877" s="82"/>
    </row>
    <row r="878" spans="2:158" s="69" customFormat="1">
      <c r="B878" s="116"/>
      <c r="C878" s="77" t="s">
        <v>385</v>
      </c>
      <c r="D878" s="71"/>
      <c r="E878" s="71"/>
      <c r="F878" s="71"/>
      <c r="G878" s="71"/>
      <c r="H878" s="71"/>
      <c r="I878" s="71"/>
      <c r="J878" s="71"/>
      <c r="K878" s="71"/>
      <c r="L878" s="71"/>
      <c r="M878" s="71"/>
      <c r="N878" s="71"/>
      <c r="O878" s="72"/>
      <c r="P878" s="71"/>
      <c r="Q878" s="71"/>
      <c r="R878" s="71"/>
      <c r="S878" s="71"/>
      <c r="T878" s="71"/>
      <c r="U878" s="71"/>
      <c r="V878" s="71"/>
      <c r="W878" s="71"/>
      <c r="X878" s="71"/>
      <c r="Y878" s="73">
        <v>1</v>
      </c>
      <c r="Z878" s="73"/>
      <c r="AA878" s="73"/>
      <c r="AB878" s="73"/>
      <c r="AC878" s="73"/>
      <c r="AD878" s="73"/>
      <c r="AE878" s="73"/>
      <c r="AF878" s="447">
        <f t="shared" si="486"/>
        <v>134511</v>
      </c>
      <c r="AG878" s="71">
        <v>225</v>
      </c>
      <c r="AH878" s="71">
        <v>153</v>
      </c>
      <c r="AI878" s="71">
        <v>153</v>
      </c>
      <c r="AJ878" s="71"/>
      <c r="AK878" s="71">
        <v>697</v>
      </c>
      <c r="AL878" s="71">
        <v>4163</v>
      </c>
      <c r="AM878" s="71"/>
      <c r="AN878" s="71"/>
      <c r="AO878" s="71">
        <v>4877</v>
      </c>
      <c r="AP878" s="71"/>
      <c r="AQ878" s="71">
        <v>582</v>
      </c>
      <c r="AR878" s="71"/>
      <c r="AS878" s="447">
        <f t="shared" si="524"/>
        <v>10115</v>
      </c>
      <c r="AT878" s="455"/>
      <c r="AU878" s="450">
        <f t="shared" ref="AU878:AU891" si="526">SUM(AV878:AX878)</f>
        <v>109131</v>
      </c>
      <c r="AV878" s="71">
        <v>98094</v>
      </c>
      <c r="AW878" s="71">
        <v>10693</v>
      </c>
      <c r="AX878" s="71">
        <v>344</v>
      </c>
      <c r="AY878" s="455"/>
      <c r="AZ878" s="71"/>
      <c r="BA878" s="455">
        <v>1769</v>
      </c>
      <c r="BB878" s="447">
        <f t="shared" si="461"/>
        <v>12215</v>
      </c>
      <c r="BC878" s="71">
        <v>101</v>
      </c>
      <c r="BD878" s="71">
        <v>12093</v>
      </c>
      <c r="BE878" s="71"/>
      <c r="BF878" s="71">
        <v>21</v>
      </c>
      <c r="BG878" s="455"/>
      <c r="BH878" s="455">
        <v>581</v>
      </c>
      <c r="BI878" s="455"/>
      <c r="BJ878" s="455">
        <v>25</v>
      </c>
      <c r="BK878" s="455">
        <v>24</v>
      </c>
      <c r="BL878" s="450">
        <f t="shared" si="492"/>
        <v>651</v>
      </c>
      <c r="BM878" s="71"/>
      <c r="BN878" s="71"/>
      <c r="BO878" s="71"/>
      <c r="BP878" s="71">
        <v>651</v>
      </c>
      <c r="BQ878" s="455">
        <f>SUM(AT878,AU878,AY878,BA878,BB878,BG878,BH878,BI878,BJ878,BK878,BL878)</f>
        <v>124396</v>
      </c>
      <c r="BR878" s="71"/>
      <c r="BS878" s="71"/>
      <c r="BT878" s="71"/>
      <c r="BU878" s="71"/>
      <c r="BV878" s="71"/>
      <c r="BW878" s="71"/>
      <c r="BX878" s="71"/>
      <c r="BY878" s="71"/>
      <c r="BZ878" s="71"/>
      <c r="CA878" s="71"/>
      <c r="CB878" s="71"/>
      <c r="CC878" s="71"/>
      <c r="CD878" s="71"/>
      <c r="CE878" s="71"/>
      <c r="CF878" s="71"/>
      <c r="CG878" s="71"/>
      <c r="CH878" s="71"/>
      <c r="CI878" s="71"/>
      <c r="CJ878" s="71"/>
      <c r="CK878" s="71"/>
      <c r="CL878" s="71"/>
      <c r="CM878" s="71"/>
      <c r="CN878" s="71"/>
      <c r="CO878" s="71"/>
      <c r="CP878" s="188">
        <f t="shared" si="496"/>
        <v>0</v>
      </c>
      <c r="CQ878" s="71"/>
      <c r="CR878" s="71"/>
      <c r="CS878" s="71"/>
      <c r="CT878" s="71"/>
      <c r="CU878" s="71"/>
      <c r="CV878" s="71"/>
      <c r="CW878" s="71"/>
      <c r="CX878" s="71"/>
      <c r="CY878" s="71"/>
      <c r="CZ878" s="71"/>
      <c r="DA878" s="71"/>
      <c r="DB878" s="188">
        <f t="shared" si="500"/>
        <v>0</v>
      </c>
      <c r="DC878" s="38">
        <f t="shared" si="493"/>
        <v>0</v>
      </c>
      <c r="DD878" s="71"/>
      <c r="DE878" s="71"/>
      <c r="DF878" s="71"/>
      <c r="DG878" s="188">
        <f t="shared" si="494"/>
        <v>0</v>
      </c>
      <c r="DH878" s="38">
        <f t="shared" si="495"/>
        <v>0</v>
      </c>
      <c r="DI878" s="71"/>
      <c r="DJ878" s="71"/>
      <c r="DK878" s="71"/>
      <c r="DL878" s="71"/>
      <c r="DM878" s="71"/>
      <c r="DN878" s="71"/>
      <c r="DO878" s="71"/>
      <c r="DP878" s="71"/>
      <c r="DQ878" s="71"/>
      <c r="DR878" s="71"/>
      <c r="DS878" s="71"/>
      <c r="DT878" s="71"/>
      <c r="DU878" s="71"/>
      <c r="DV878" s="71"/>
      <c r="DW878" s="71"/>
      <c r="DX878" s="71"/>
      <c r="DY878" s="71"/>
      <c r="DZ878" s="71"/>
      <c r="EA878" s="71"/>
      <c r="EB878" s="71"/>
      <c r="EC878" s="71"/>
      <c r="ED878" s="71"/>
      <c r="EE878" s="71"/>
      <c r="EF878" s="71"/>
      <c r="EG878" s="71"/>
      <c r="EH878" s="71"/>
      <c r="EI878" s="74"/>
      <c r="EJ878" s="74"/>
      <c r="EK878" s="74"/>
      <c r="EL878" s="74"/>
      <c r="EM878" s="74"/>
      <c r="EN878" s="74"/>
      <c r="EO878" s="74"/>
      <c r="EP878" s="74"/>
      <c r="EQ878" s="74"/>
      <c r="ER878" s="74"/>
      <c r="ES878" s="74"/>
      <c r="ET878" s="74"/>
      <c r="EU878" s="74"/>
      <c r="EV878" s="74"/>
      <c r="EW878" s="74"/>
      <c r="EX878" s="74"/>
      <c r="EY878" s="74"/>
      <c r="EZ878" s="74"/>
      <c r="FA878" s="74"/>
      <c r="FB878" s="74"/>
    </row>
    <row r="879" spans="2:158" s="69" customFormat="1">
      <c r="B879" s="116"/>
      <c r="C879" s="77" t="s">
        <v>386</v>
      </c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2"/>
      <c r="P879" s="71"/>
      <c r="Q879" s="71"/>
      <c r="R879" s="71"/>
      <c r="S879" s="71"/>
      <c r="T879" s="71"/>
      <c r="U879" s="71"/>
      <c r="V879" s="71"/>
      <c r="W879" s="71"/>
      <c r="X879" s="71"/>
      <c r="Y879" s="73"/>
      <c r="Z879" s="73"/>
      <c r="AA879" s="73"/>
      <c r="AB879" s="73"/>
      <c r="AC879" s="73"/>
      <c r="AD879" s="73"/>
      <c r="AE879" s="73"/>
      <c r="AF879" s="447">
        <f t="shared" si="486"/>
        <v>0</v>
      </c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447">
        <f t="shared" si="524"/>
        <v>0</v>
      </c>
      <c r="AT879" s="455"/>
      <c r="AU879" s="450">
        <f t="shared" si="526"/>
        <v>0</v>
      </c>
      <c r="AV879" s="71"/>
      <c r="AW879" s="71"/>
      <c r="AX879" s="71"/>
      <c r="AY879" s="455"/>
      <c r="AZ879" s="71"/>
      <c r="BA879" s="455"/>
      <c r="BB879" s="447">
        <f t="shared" si="461"/>
        <v>0</v>
      </c>
      <c r="BC879" s="71"/>
      <c r="BD879" s="71"/>
      <c r="BE879" s="71"/>
      <c r="BF879" s="71"/>
      <c r="BG879" s="455"/>
      <c r="BH879" s="455"/>
      <c r="BI879" s="455"/>
      <c r="BJ879" s="455"/>
      <c r="BK879" s="455"/>
      <c r="BL879" s="450">
        <f t="shared" si="492"/>
        <v>0</v>
      </c>
      <c r="BM879" s="71"/>
      <c r="BN879" s="71"/>
      <c r="BO879" s="71"/>
      <c r="BP879" s="71"/>
      <c r="BQ879" s="455"/>
      <c r="BR879" s="71"/>
      <c r="BS879" s="71"/>
      <c r="BT879" s="71"/>
      <c r="BU879" s="71"/>
      <c r="BV879" s="71"/>
      <c r="BW879" s="71"/>
      <c r="BX879" s="71"/>
      <c r="BY879" s="71"/>
      <c r="BZ879" s="71"/>
      <c r="CA879" s="71"/>
      <c r="CB879" s="71"/>
      <c r="CC879" s="71"/>
      <c r="CD879" s="71"/>
      <c r="CE879" s="71"/>
      <c r="CF879" s="71"/>
      <c r="CG879" s="71"/>
      <c r="CH879" s="71"/>
      <c r="CI879" s="71"/>
      <c r="CJ879" s="71"/>
      <c r="CK879" s="71"/>
      <c r="CL879" s="71"/>
      <c r="CM879" s="71"/>
      <c r="CN879" s="71"/>
      <c r="CO879" s="71"/>
      <c r="CP879" s="188">
        <f t="shared" si="496"/>
        <v>0</v>
      </c>
      <c r="CQ879" s="71"/>
      <c r="CR879" s="71"/>
      <c r="CS879" s="71"/>
      <c r="CT879" s="71"/>
      <c r="CU879" s="71"/>
      <c r="CV879" s="71"/>
      <c r="CW879" s="71"/>
      <c r="CX879" s="71"/>
      <c r="CY879" s="71"/>
      <c r="CZ879" s="71"/>
      <c r="DA879" s="71"/>
      <c r="DB879" s="188">
        <f t="shared" si="500"/>
        <v>0</v>
      </c>
      <c r="DC879" s="38">
        <f t="shared" si="493"/>
        <v>0</v>
      </c>
      <c r="DD879" s="71"/>
      <c r="DE879" s="71"/>
      <c r="DF879" s="71"/>
      <c r="DG879" s="188">
        <f t="shared" si="494"/>
        <v>0</v>
      </c>
      <c r="DH879" s="38">
        <f t="shared" si="495"/>
        <v>0</v>
      </c>
      <c r="DI879" s="71"/>
      <c r="DJ879" s="71"/>
      <c r="DK879" s="71"/>
      <c r="DL879" s="71"/>
      <c r="DM879" s="71"/>
      <c r="DN879" s="71"/>
      <c r="DO879" s="71"/>
      <c r="DP879" s="71"/>
      <c r="DQ879" s="71"/>
      <c r="DR879" s="71"/>
      <c r="DS879" s="71"/>
      <c r="DT879" s="71"/>
      <c r="DU879" s="71"/>
      <c r="DV879" s="71"/>
      <c r="DW879" s="71"/>
      <c r="DX879" s="71"/>
      <c r="DY879" s="71"/>
      <c r="DZ879" s="71"/>
      <c r="EA879" s="71"/>
      <c r="EB879" s="71"/>
      <c r="EC879" s="71"/>
      <c r="ED879" s="71"/>
      <c r="EE879" s="71"/>
      <c r="EF879" s="71"/>
      <c r="EG879" s="71"/>
      <c r="EH879" s="71"/>
      <c r="EI879" s="74"/>
      <c r="EJ879" s="74"/>
      <c r="EK879" s="74"/>
      <c r="EL879" s="74"/>
      <c r="EM879" s="74"/>
      <c r="EN879" s="74"/>
      <c r="EO879" s="74"/>
      <c r="EP879" s="74"/>
      <c r="EQ879" s="74"/>
      <c r="ER879" s="74"/>
      <c r="ES879" s="74"/>
      <c r="ET879" s="74"/>
      <c r="EU879" s="74"/>
      <c r="EV879" s="74"/>
      <c r="EW879" s="74"/>
      <c r="EX879" s="74"/>
      <c r="EY879" s="74"/>
      <c r="EZ879" s="74"/>
      <c r="FA879" s="74"/>
      <c r="FB879" s="74"/>
    </row>
    <row r="880" spans="2:158" s="69" customFormat="1">
      <c r="B880" s="116"/>
      <c r="C880" s="77" t="s">
        <v>387</v>
      </c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2"/>
      <c r="P880" s="71"/>
      <c r="Q880" s="71"/>
      <c r="R880" s="71"/>
      <c r="S880" s="71"/>
      <c r="T880" s="71"/>
      <c r="U880" s="71"/>
      <c r="V880" s="71"/>
      <c r="W880" s="71"/>
      <c r="X880" s="71"/>
      <c r="Y880" s="73"/>
      <c r="Z880" s="73"/>
      <c r="AA880" s="73"/>
      <c r="AB880" s="73"/>
      <c r="AC880" s="73"/>
      <c r="AD880" s="73"/>
      <c r="AE880" s="73"/>
      <c r="AF880" s="447">
        <f t="shared" si="486"/>
        <v>0</v>
      </c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447">
        <f t="shared" si="524"/>
        <v>0</v>
      </c>
      <c r="AT880" s="455"/>
      <c r="AU880" s="450">
        <f t="shared" si="526"/>
        <v>0</v>
      </c>
      <c r="AV880" s="71"/>
      <c r="AW880" s="71"/>
      <c r="AX880" s="71"/>
      <c r="AY880" s="455"/>
      <c r="AZ880" s="71"/>
      <c r="BA880" s="455"/>
      <c r="BB880" s="447">
        <f t="shared" si="461"/>
        <v>0</v>
      </c>
      <c r="BC880" s="71"/>
      <c r="BD880" s="71"/>
      <c r="BE880" s="71"/>
      <c r="BF880" s="71"/>
      <c r="BG880" s="455"/>
      <c r="BH880" s="455"/>
      <c r="BI880" s="455"/>
      <c r="BJ880" s="455"/>
      <c r="BK880" s="455"/>
      <c r="BL880" s="450">
        <f t="shared" si="492"/>
        <v>0</v>
      </c>
      <c r="BM880" s="71"/>
      <c r="BN880" s="71"/>
      <c r="BO880" s="71"/>
      <c r="BP880" s="71"/>
      <c r="BQ880" s="455"/>
      <c r="BR880" s="71"/>
      <c r="BS880" s="71"/>
      <c r="BT880" s="71"/>
      <c r="BU880" s="71"/>
      <c r="BV880" s="71"/>
      <c r="BW880" s="71"/>
      <c r="BX880" s="71"/>
      <c r="BY880" s="71"/>
      <c r="BZ880" s="71"/>
      <c r="CA880" s="71"/>
      <c r="CB880" s="71"/>
      <c r="CC880" s="71"/>
      <c r="CD880" s="71"/>
      <c r="CE880" s="71"/>
      <c r="CF880" s="71"/>
      <c r="CG880" s="71"/>
      <c r="CH880" s="71"/>
      <c r="CI880" s="71"/>
      <c r="CJ880" s="71"/>
      <c r="CK880" s="71"/>
      <c r="CL880" s="71"/>
      <c r="CM880" s="71"/>
      <c r="CN880" s="71"/>
      <c r="CO880" s="71"/>
      <c r="CP880" s="188">
        <f t="shared" si="496"/>
        <v>0</v>
      </c>
      <c r="CQ880" s="71"/>
      <c r="CR880" s="71"/>
      <c r="CS880" s="71"/>
      <c r="CT880" s="71"/>
      <c r="CU880" s="71"/>
      <c r="CV880" s="71"/>
      <c r="CW880" s="71"/>
      <c r="CX880" s="71"/>
      <c r="CY880" s="71"/>
      <c r="CZ880" s="71"/>
      <c r="DA880" s="71"/>
      <c r="DB880" s="188">
        <f t="shared" si="500"/>
        <v>0</v>
      </c>
      <c r="DC880" s="38">
        <f t="shared" si="493"/>
        <v>0</v>
      </c>
      <c r="DD880" s="71"/>
      <c r="DE880" s="71"/>
      <c r="DF880" s="71"/>
      <c r="DG880" s="188">
        <f t="shared" si="494"/>
        <v>0</v>
      </c>
      <c r="DH880" s="38">
        <f t="shared" si="495"/>
        <v>0</v>
      </c>
      <c r="DI880" s="71"/>
      <c r="DJ880" s="71"/>
      <c r="DK880" s="71"/>
      <c r="DL880" s="71"/>
      <c r="DM880" s="71"/>
      <c r="DN880" s="71"/>
      <c r="DO880" s="71"/>
      <c r="DP880" s="71"/>
      <c r="DQ880" s="71"/>
      <c r="DR880" s="71"/>
      <c r="DS880" s="71"/>
      <c r="DT880" s="71"/>
      <c r="DU880" s="71"/>
      <c r="DV880" s="71"/>
      <c r="DW880" s="71"/>
      <c r="DX880" s="71"/>
      <c r="DY880" s="71"/>
      <c r="DZ880" s="71"/>
      <c r="EA880" s="71"/>
      <c r="EB880" s="71"/>
      <c r="EC880" s="71"/>
      <c r="ED880" s="71"/>
      <c r="EE880" s="71"/>
      <c r="EF880" s="71"/>
      <c r="EG880" s="71"/>
      <c r="EH880" s="71"/>
      <c r="EI880" s="74"/>
      <c r="EJ880" s="74"/>
      <c r="EK880" s="74"/>
      <c r="EL880" s="74"/>
      <c r="EM880" s="74"/>
      <c r="EN880" s="74"/>
      <c r="EO880" s="74"/>
      <c r="EP880" s="74"/>
      <c r="EQ880" s="74"/>
      <c r="ER880" s="74"/>
      <c r="ES880" s="74"/>
      <c r="ET880" s="74"/>
      <c r="EU880" s="74"/>
      <c r="EV880" s="74"/>
      <c r="EW880" s="74"/>
      <c r="EX880" s="74"/>
      <c r="EY880" s="74"/>
      <c r="EZ880" s="74"/>
      <c r="FA880" s="74"/>
      <c r="FB880" s="74"/>
    </row>
    <row r="881" spans="2:158" s="69" customFormat="1">
      <c r="B881" s="116"/>
      <c r="C881" s="77" t="s">
        <v>388</v>
      </c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2"/>
      <c r="P881" s="71"/>
      <c r="Q881" s="71"/>
      <c r="R881" s="71"/>
      <c r="S881" s="71"/>
      <c r="T881" s="71"/>
      <c r="U881" s="71"/>
      <c r="V881" s="71"/>
      <c r="W881" s="71"/>
      <c r="X881" s="71"/>
      <c r="Y881" s="73"/>
      <c r="Z881" s="73"/>
      <c r="AA881" s="73"/>
      <c r="AB881" s="73"/>
      <c r="AC881" s="73"/>
      <c r="AD881" s="73"/>
      <c r="AE881" s="73"/>
      <c r="AF881" s="447">
        <f t="shared" si="486"/>
        <v>0</v>
      </c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447">
        <f t="shared" si="524"/>
        <v>0</v>
      </c>
      <c r="AT881" s="455"/>
      <c r="AU881" s="450">
        <f t="shared" si="526"/>
        <v>0</v>
      </c>
      <c r="AV881" s="71"/>
      <c r="AW881" s="71"/>
      <c r="AX881" s="71"/>
      <c r="AY881" s="455"/>
      <c r="AZ881" s="71"/>
      <c r="BA881" s="455"/>
      <c r="BB881" s="447">
        <f t="shared" si="461"/>
        <v>0</v>
      </c>
      <c r="BC881" s="71"/>
      <c r="BD881" s="71"/>
      <c r="BE881" s="71"/>
      <c r="BF881" s="71"/>
      <c r="BG881" s="455"/>
      <c r="BH881" s="455"/>
      <c r="BI881" s="455"/>
      <c r="BJ881" s="455"/>
      <c r="BK881" s="455"/>
      <c r="BL881" s="450">
        <f t="shared" si="492"/>
        <v>0</v>
      </c>
      <c r="BM881" s="71"/>
      <c r="BN881" s="71"/>
      <c r="BO881" s="71"/>
      <c r="BP881" s="71"/>
      <c r="BQ881" s="455"/>
      <c r="BR881" s="71"/>
      <c r="BS881" s="71"/>
      <c r="BT881" s="71"/>
      <c r="BU881" s="71"/>
      <c r="BV881" s="71"/>
      <c r="BW881" s="71"/>
      <c r="BX881" s="71"/>
      <c r="BY881" s="71"/>
      <c r="BZ881" s="71"/>
      <c r="CA881" s="71"/>
      <c r="CB881" s="71"/>
      <c r="CC881" s="71"/>
      <c r="CD881" s="71"/>
      <c r="CE881" s="71"/>
      <c r="CF881" s="71"/>
      <c r="CG881" s="71"/>
      <c r="CH881" s="71"/>
      <c r="CI881" s="71"/>
      <c r="CJ881" s="71"/>
      <c r="CK881" s="71"/>
      <c r="CL881" s="71"/>
      <c r="CM881" s="71"/>
      <c r="CN881" s="71"/>
      <c r="CO881" s="71"/>
      <c r="CP881" s="188">
        <f t="shared" si="496"/>
        <v>0</v>
      </c>
      <c r="CQ881" s="71"/>
      <c r="CR881" s="71"/>
      <c r="CS881" s="71"/>
      <c r="CT881" s="71"/>
      <c r="CU881" s="71"/>
      <c r="CV881" s="71"/>
      <c r="CW881" s="71"/>
      <c r="CX881" s="71"/>
      <c r="CY881" s="71"/>
      <c r="CZ881" s="71"/>
      <c r="DA881" s="71"/>
      <c r="DB881" s="188">
        <f t="shared" si="500"/>
        <v>0</v>
      </c>
      <c r="DC881" s="38">
        <f t="shared" si="493"/>
        <v>0</v>
      </c>
      <c r="DD881" s="71"/>
      <c r="DE881" s="71"/>
      <c r="DF881" s="71"/>
      <c r="DG881" s="188">
        <f t="shared" si="494"/>
        <v>0</v>
      </c>
      <c r="DH881" s="38">
        <f t="shared" si="495"/>
        <v>0</v>
      </c>
      <c r="DI881" s="71"/>
      <c r="DJ881" s="71"/>
      <c r="DK881" s="71"/>
      <c r="DL881" s="71"/>
      <c r="DM881" s="71"/>
      <c r="DN881" s="71"/>
      <c r="DO881" s="71"/>
      <c r="DP881" s="71"/>
      <c r="DQ881" s="71"/>
      <c r="DR881" s="71"/>
      <c r="DS881" s="71"/>
      <c r="DT881" s="71"/>
      <c r="DU881" s="71"/>
      <c r="DV881" s="71"/>
      <c r="DW881" s="71"/>
      <c r="DX881" s="71"/>
      <c r="DY881" s="71"/>
      <c r="DZ881" s="71"/>
      <c r="EA881" s="71"/>
      <c r="EB881" s="71"/>
      <c r="EC881" s="71"/>
      <c r="ED881" s="71"/>
      <c r="EE881" s="71"/>
      <c r="EF881" s="71"/>
      <c r="EG881" s="71"/>
      <c r="EH881" s="71"/>
      <c r="EI881" s="74"/>
      <c r="EJ881" s="74"/>
      <c r="EK881" s="74"/>
      <c r="EL881" s="74"/>
      <c r="EM881" s="74"/>
      <c r="EN881" s="74"/>
      <c r="EO881" s="74"/>
      <c r="EP881" s="74"/>
      <c r="EQ881" s="74"/>
      <c r="ER881" s="74"/>
      <c r="ES881" s="74"/>
      <c r="ET881" s="74"/>
      <c r="EU881" s="74"/>
      <c r="EV881" s="74"/>
      <c r="EW881" s="74"/>
      <c r="EX881" s="74"/>
      <c r="EY881" s="74"/>
      <c r="EZ881" s="74"/>
      <c r="FA881" s="74"/>
      <c r="FB881" s="74"/>
    </row>
    <row r="882" spans="2:158" s="69" customFormat="1">
      <c r="B882" s="116"/>
      <c r="C882" s="77" t="s">
        <v>389</v>
      </c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2"/>
      <c r="P882" s="71"/>
      <c r="Q882" s="71"/>
      <c r="R882" s="71"/>
      <c r="S882" s="71"/>
      <c r="T882" s="71"/>
      <c r="U882" s="71"/>
      <c r="V882" s="71"/>
      <c r="W882" s="71"/>
      <c r="X882" s="71"/>
      <c r="Y882" s="73"/>
      <c r="Z882" s="73"/>
      <c r="AA882" s="73"/>
      <c r="AB882" s="73"/>
      <c r="AC882" s="73"/>
      <c r="AD882" s="73"/>
      <c r="AE882" s="73"/>
      <c r="AF882" s="447">
        <f t="shared" si="486"/>
        <v>0</v>
      </c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447">
        <f t="shared" si="524"/>
        <v>0</v>
      </c>
      <c r="AT882" s="455"/>
      <c r="AU882" s="450">
        <f t="shared" si="526"/>
        <v>0</v>
      </c>
      <c r="AV882" s="71"/>
      <c r="AW882" s="71"/>
      <c r="AX882" s="71"/>
      <c r="AY882" s="455"/>
      <c r="AZ882" s="71"/>
      <c r="BA882" s="455"/>
      <c r="BB882" s="447">
        <f t="shared" si="461"/>
        <v>0</v>
      </c>
      <c r="BC882" s="71"/>
      <c r="BD882" s="71"/>
      <c r="BE882" s="71"/>
      <c r="BF882" s="71"/>
      <c r="BG882" s="455"/>
      <c r="BH882" s="455"/>
      <c r="BI882" s="455"/>
      <c r="BJ882" s="455"/>
      <c r="BK882" s="455"/>
      <c r="BL882" s="450">
        <f t="shared" si="492"/>
        <v>0</v>
      </c>
      <c r="BM882" s="71"/>
      <c r="BN882" s="71"/>
      <c r="BO882" s="71"/>
      <c r="BP882" s="71"/>
      <c r="BQ882" s="455"/>
      <c r="BR882" s="71"/>
      <c r="BS882" s="71"/>
      <c r="BT882" s="71"/>
      <c r="BU882" s="71"/>
      <c r="BV882" s="71"/>
      <c r="BW882" s="71"/>
      <c r="BX882" s="71"/>
      <c r="BY882" s="71"/>
      <c r="BZ882" s="71"/>
      <c r="CA882" s="71"/>
      <c r="CB882" s="71"/>
      <c r="CC882" s="71"/>
      <c r="CD882" s="71"/>
      <c r="CE882" s="71"/>
      <c r="CF882" s="71"/>
      <c r="CG882" s="71"/>
      <c r="CH882" s="71"/>
      <c r="CI882" s="71"/>
      <c r="CJ882" s="71"/>
      <c r="CK882" s="71"/>
      <c r="CL882" s="71"/>
      <c r="CM882" s="71"/>
      <c r="CN882" s="71"/>
      <c r="CO882" s="71"/>
      <c r="CP882" s="188">
        <f t="shared" si="496"/>
        <v>0</v>
      </c>
      <c r="CQ882" s="71"/>
      <c r="CR882" s="71"/>
      <c r="CS882" s="71"/>
      <c r="CT882" s="71"/>
      <c r="CU882" s="71"/>
      <c r="CV882" s="71"/>
      <c r="CW882" s="71"/>
      <c r="CX882" s="71"/>
      <c r="CY882" s="71"/>
      <c r="CZ882" s="71"/>
      <c r="DA882" s="71"/>
      <c r="DB882" s="188">
        <f t="shared" si="500"/>
        <v>0</v>
      </c>
      <c r="DC882" s="38">
        <f t="shared" si="493"/>
        <v>0</v>
      </c>
      <c r="DD882" s="71"/>
      <c r="DE882" s="71"/>
      <c r="DF882" s="71"/>
      <c r="DG882" s="188">
        <f t="shared" si="494"/>
        <v>0</v>
      </c>
      <c r="DH882" s="38">
        <f t="shared" si="495"/>
        <v>0</v>
      </c>
      <c r="DI882" s="71"/>
      <c r="DJ882" s="71"/>
      <c r="DK882" s="71"/>
      <c r="DL882" s="71"/>
      <c r="DM882" s="71"/>
      <c r="DN882" s="71"/>
      <c r="DO882" s="71"/>
      <c r="DP882" s="71"/>
      <c r="DQ882" s="71"/>
      <c r="DR882" s="71"/>
      <c r="DS882" s="71"/>
      <c r="DT882" s="71"/>
      <c r="DU882" s="71"/>
      <c r="DV882" s="71"/>
      <c r="DW882" s="71"/>
      <c r="DX882" s="71"/>
      <c r="DY882" s="71"/>
      <c r="DZ882" s="71"/>
      <c r="EA882" s="71"/>
      <c r="EB882" s="71"/>
      <c r="EC882" s="71"/>
      <c r="ED882" s="71"/>
      <c r="EE882" s="71"/>
      <c r="EF882" s="71"/>
      <c r="EG882" s="71"/>
      <c r="EH882" s="71"/>
      <c r="EI882" s="74"/>
      <c r="EJ882" s="74"/>
      <c r="EK882" s="74"/>
      <c r="EL882" s="74"/>
      <c r="EM882" s="74"/>
      <c r="EN882" s="74"/>
      <c r="EO882" s="74"/>
      <c r="EP882" s="74"/>
      <c r="EQ882" s="74"/>
      <c r="ER882" s="74"/>
      <c r="ES882" s="74"/>
      <c r="ET882" s="74"/>
      <c r="EU882" s="74"/>
      <c r="EV882" s="74"/>
      <c r="EW882" s="74"/>
      <c r="EX882" s="74"/>
      <c r="EY882" s="74"/>
      <c r="EZ882" s="74"/>
      <c r="FA882" s="74"/>
      <c r="FB882" s="74"/>
    </row>
    <row r="883" spans="2:158" s="69" customFormat="1">
      <c r="B883" s="116"/>
      <c r="C883" s="77" t="s">
        <v>390</v>
      </c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2"/>
      <c r="P883" s="71"/>
      <c r="Q883" s="71"/>
      <c r="R883" s="71"/>
      <c r="S883" s="71"/>
      <c r="T883" s="71"/>
      <c r="U883" s="71"/>
      <c r="V883" s="71"/>
      <c r="W883" s="71"/>
      <c r="X883" s="71"/>
      <c r="Y883" s="73"/>
      <c r="Z883" s="73"/>
      <c r="AA883" s="73"/>
      <c r="AB883" s="73"/>
      <c r="AC883" s="73"/>
      <c r="AD883" s="73"/>
      <c r="AE883" s="73"/>
      <c r="AF883" s="447">
        <f t="shared" si="486"/>
        <v>0</v>
      </c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447">
        <f t="shared" si="524"/>
        <v>0</v>
      </c>
      <c r="AT883" s="455"/>
      <c r="AU883" s="450">
        <f t="shared" si="526"/>
        <v>0</v>
      </c>
      <c r="AV883" s="71"/>
      <c r="AW883" s="71"/>
      <c r="AX883" s="71"/>
      <c r="AY883" s="455"/>
      <c r="AZ883" s="71"/>
      <c r="BA883" s="455"/>
      <c r="BB883" s="447">
        <f t="shared" si="461"/>
        <v>0</v>
      </c>
      <c r="BC883" s="71"/>
      <c r="BD883" s="71"/>
      <c r="BE883" s="71"/>
      <c r="BF883" s="71"/>
      <c r="BG883" s="455"/>
      <c r="BH883" s="455"/>
      <c r="BI883" s="455"/>
      <c r="BJ883" s="455"/>
      <c r="BK883" s="455"/>
      <c r="BL883" s="450">
        <f t="shared" si="492"/>
        <v>0</v>
      </c>
      <c r="BM883" s="71"/>
      <c r="BN883" s="71"/>
      <c r="BO883" s="71"/>
      <c r="BP883" s="71"/>
      <c r="BQ883" s="455"/>
      <c r="BR883" s="71"/>
      <c r="BS883" s="71"/>
      <c r="BT883" s="71"/>
      <c r="BU883" s="71"/>
      <c r="BV883" s="71"/>
      <c r="BW883" s="71"/>
      <c r="BX883" s="71"/>
      <c r="BY883" s="71"/>
      <c r="BZ883" s="71"/>
      <c r="CA883" s="71"/>
      <c r="CB883" s="71"/>
      <c r="CC883" s="71"/>
      <c r="CD883" s="71"/>
      <c r="CE883" s="71"/>
      <c r="CF883" s="71"/>
      <c r="CG883" s="71"/>
      <c r="CH883" s="71"/>
      <c r="CI883" s="71"/>
      <c r="CJ883" s="71"/>
      <c r="CK883" s="71"/>
      <c r="CL883" s="71"/>
      <c r="CM883" s="71"/>
      <c r="CN883" s="71"/>
      <c r="CO883" s="71"/>
      <c r="CP883" s="188">
        <f t="shared" si="496"/>
        <v>0</v>
      </c>
      <c r="CQ883" s="71"/>
      <c r="CR883" s="71"/>
      <c r="CS883" s="71"/>
      <c r="CT883" s="71"/>
      <c r="CU883" s="71"/>
      <c r="CV883" s="71"/>
      <c r="CW883" s="71"/>
      <c r="CX883" s="71"/>
      <c r="CY883" s="71"/>
      <c r="CZ883" s="71"/>
      <c r="DA883" s="71"/>
      <c r="DB883" s="188">
        <f t="shared" si="500"/>
        <v>0</v>
      </c>
      <c r="DC883" s="38">
        <f t="shared" si="493"/>
        <v>0</v>
      </c>
      <c r="DD883" s="71"/>
      <c r="DE883" s="71"/>
      <c r="DF883" s="71"/>
      <c r="DG883" s="188">
        <f t="shared" si="494"/>
        <v>0</v>
      </c>
      <c r="DH883" s="38">
        <f t="shared" si="495"/>
        <v>0</v>
      </c>
      <c r="DI883" s="71"/>
      <c r="DJ883" s="71"/>
      <c r="DK883" s="71"/>
      <c r="DL883" s="71"/>
      <c r="DM883" s="71"/>
      <c r="DN883" s="71"/>
      <c r="DO883" s="71"/>
      <c r="DP883" s="71"/>
      <c r="DQ883" s="71"/>
      <c r="DR883" s="71"/>
      <c r="DS883" s="71"/>
      <c r="DT883" s="71"/>
      <c r="DU883" s="71"/>
      <c r="DV883" s="71"/>
      <c r="DW883" s="71"/>
      <c r="DX883" s="71"/>
      <c r="DY883" s="71"/>
      <c r="DZ883" s="71"/>
      <c r="EA883" s="71"/>
      <c r="EB883" s="71"/>
      <c r="EC883" s="71"/>
      <c r="ED883" s="71"/>
      <c r="EE883" s="71"/>
      <c r="EF883" s="71"/>
      <c r="EG883" s="71"/>
      <c r="EH883" s="71"/>
      <c r="EI883" s="74"/>
      <c r="EJ883" s="74"/>
      <c r="EK883" s="74"/>
      <c r="EL883" s="74"/>
      <c r="EM883" s="74"/>
      <c r="EN883" s="74"/>
      <c r="EO883" s="74"/>
      <c r="EP883" s="74"/>
      <c r="EQ883" s="74"/>
      <c r="ER883" s="74"/>
      <c r="ES883" s="74"/>
      <c r="ET883" s="74"/>
      <c r="EU883" s="74"/>
      <c r="EV883" s="74"/>
      <c r="EW883" s="74"/>
      <c r="EX883" s="74"/>
      <c r="EY883" s="74"/>
      <c r="EZ883" s="74"/>
      <c r="FA883" s="74"/>
      <c r="FB883" s="74"/>
    </row>
    <row r="884" spans="2:158" s="69" customFormat="1">
      <c r="B884" s="116"/>
      <c r="C884" s="77" t="s">
        <v>391</v>
      </c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2"/>
      <c r="P884" s="71"/>
      <c r="Q884" s="71"/>
      <c r="R884" s="71"/>
      <c r="S884" s="71"/>
      <c r="T884" s="71"/>
      <c r="U884" s="71"/>
      <c r="V884" s="71"/>
      <c r="W884" s="71"/>
      <c r="X884" s="71"/>
      <c r="Y884" s="73"/>
      <c r="Z884" s="73"/>
      <c r="AA884" s="73"/>
      <c r="AB884" s="73"/>
      <c r="AC884" s="73"/>
      <c r="AD884" s="73"/>
      <c r="AE884" s="73"/>
      <c r="AF884" s="447">
        <f t="shared" si="486"/>
        <v>0</v>
      </c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447">
        <f t="shared" si="524"/>
        <v>0</v>
      </c>
      <c r="AT884" s="455"/>
      <c r="AU884" s="450">
        <f t="shared" si="526"/>
        <v>0</v>
      </c>
      <c r="AV884" s="71"/>
      <c r="AW884" s="71"/>
      <c r="AX884" s="71"/>
      <c r="AY884" s="455"/>
      <c r="AZ884" s="71"/>
      <c r="BA884" s="455"/>
      <c r="BB884" s="447">
        <f t="shared" si="461"/>
        <v>0</v>
      </c>
      <c r="BC884" s="71"/>
      <c r="BD884" s="71"/>
      <c r="BE884" s="71"/>
      <c r="BF884" s="71"/>
      <c r="BG884" s="455"/>
      <c r="BH884" s="455"/>
      <c r="BI884" s="455"/>
      <c r="BJ884" s="455"/>
      <c r="BK884" s="455"/>
      <c r="BL884" s="450">
        <f t="shared" si="492"/>
        <v>0</v>
      </c>
      <c r="BM884" s="71"/>
      <c r="BN884" s="71"/>
      <c r="BO884" s="71"/>
      <c r="BP884" s="71"/>
      <c r="BQ884" s="455"/>
      <c r="BR884" s="71"/>
      <c r="BS884" s="71"/>
      <c r="BT884" s="71"/>
      <c r="BU884" s="71"/>
      <c r="BV884" s="71"/>
      <c r="BW884" s="71"/>
      <c r="BX884" s="71"/>
      <c r="BY884" s="71"/>
      <c r="BZ884" s="71"/>
      <c r="CA884" s="71"/>
      <c r="CB884" s="71"/>
      <c r="CC884" s="71"/>
      <c r="CD884" s="71"/>
      <c r="CE884" s="71"/>
      <c r="CF884" s="71"/>
      <c r="CG884" s="71"/>
      <c r="CH884" s="71"/>
      <c r="CI884" s="71"/>
      <c r="CJ884" s="71"/>
      <c r="CK884" s="71"/>
      <c r="CL884" s="71"/>
      <c r="CM884" s="71"/>
      <c r="CN884" s="71"/>
      <c r="CO884" s="71"/>
      <c r="CP884" s="188">
        <f t="shared" si="496"/>
        <v>0</v>
      </c>
      <c r="CQ884" s="71"/>
      <c r="CR884" s="71"/>
      <c r="CS884" s="71"/>
      <c r="CT884" s="71"/>
      <c r="CU884" s="71"/>
      <c r="CV884" s="71"/>
      <c r="CW884" s="71"/>
      <c r="CX884" s="71"/>
      <c r="CY884" s="71"/>
      <c r="CZ884" s="71"/>
      <c r="DA884" s="71"/>
      <c r="DB884" s="188">
        <f t="shared" si="500"/>
        <v>0</v>
      </c>
      <c r="DC884" s="38">
        <f t="shared" si="493"/>
        <v>0</v>
      </c>
      <c r="DD884" s="71"/>
      <c r="DE884" s="71"/>
      <c r="DF884" s="71"/>
      <c r="DG884" s="188">
        <f t="shared" si="494"/>
        <v>0</v>
      </c>
      <c r="DH884" s="38">
        <f t="shared" si="495"/>
        <v>0</v>
      </c>
      <c r="DI884" s="71"/>
      <c r="DJ884" s="71"/>
      <c r="DK884" s="71"/>
      <c r="DL884" s="71"/>
      <c r="DM884" s="71"/>
      <c r="DN884" s="71"/>
      <c r="DO884" s="71"/>
      <c r="DP884" s="71"/>
      <c r="DQ884" s="71"/>
      <c r="DR884" s="71"/>
      <c r="DS884" s="71"/>
      <c r="DT884" s="71"/>
      <c r="DU884" s="71"/>
      <c r="DV884" s="71"/>
      <c r="DW884" s="71"/>
      <c r="DX884" s="71"/>
      <c r="DY884" s="71"/>
      <c r="DZ884" s="71"/>
      <c r="EA884" s="71"/>
      <c r="EB884" s="71"/>
      <c r="EC884" s="71"/>
      <c r="ED884" s="71"/>
      <c r="EE884" s="71"/>
      <c r="EF884" s="71"/>
      <c r="EG884" s="71"/>
      <c r="EH884" s="71"/>
      <c r="EI884" s="74"/>
      <c r="EJ884" s="74"/>
      <c r="EK884" s="74"/>
      <c r="EL884" s="74"/>
      <c r="EM884" s="74"/>
      <c r="EN884" s="74"/>
      <c r="EO884" s="74"/>
      <c r="EP884" s="74"/>
      <c r="EQ884" s="74"/>
      <c r="ER884" s="74"/>
      <c r="ES884" s="74"/>
      <c r="ET884" s="74"/>
      <c r="EU884" s="74"/>
      <c r="EV884" s="74"/>
      <c r="EW884" s="74"/>
      <c r="EX884" s="74"/>
      <c r="EY884" s="74"/>
      <c r="EZ884" s="74"/>
      <c r="FA884" s="74"/>
      <c r="FB884" s="74"/>
    </row>
    <row r="885" spans="2:158" s="69" customFormat="1">
      <c r="B885" s="116"/>
      <c r="C885" s="77" t="s">
        <v>392</v>
      </c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2"/>
      <c r="P885" s="71"/>
      <c r="Q885" s="71"/>
      <c r="R885" s="71"/>
      <c r="S885" s="71"/>
      <c r="T885" s="71"/>
      <c r="U885" s="71"/>
      <c r="V885" s="71"/>
      <c r="W885" s="71"/>
      <c r="X885" s="71"/>
      <c r="Y885" s="73"/>
      <c r="Z885" s="73"/>
      <c r="AA885" s="73"/>
      <c r="AB885" s="73"/>
      <c r="AC885" s="73"/>
      <c r="AD885" s="73"/>
      <c r="AE885" s="73"/>
      <c r="AF885" s="447">
        <f t="shared" si="486"/>
        <v>0</v>
      </c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447">
        <f t="shared" si="524"/>
        <v>0</v>
      </c>
      <c r="AT885" s="455"/>
      <c r="AU885" s="450">
        <f t="shared" si="526"/>
        <v>0</v>
      </c>
      <c r="AV885" s="71"/>
      <c r="AW885" s="71"/>
      <c r="AX885" s="71"/>
      <c r="AY885" s="455"/>
      <c r="AZ885" s="71"/>
      <c r="BA885" s="455"/>
      <c r="BB885" s="447">
        <f t="shared" si="461"/>
        <v>0</v>
      </c>
      <c r="BC885" s="71"/>
      <c r="BD885" s="71"/>
      <c r="BE885" s="71"/>
      <c r="BF885" s="71"/>
      <c r="BG885" s="455"/>
      <c r="BH885" s="455"/>
      <c r="BI885" s="455"/>
      <c r="BJ885" s="455"/>
      <c r="BK885" s="455"/>
      <c r="BL885" s="450">
        <f t="shared" si="492"/>
        <v>0</v>
      </c>
      <c r="BM885" s="71"/>
      <c r="BN885" s="71"/>
      <c r="BO885" s="71"/>
      <c r="BP885" s="71"/>
      <c r="BQ885" s="455"/>
      <c r="BR885" s="71"/>
      <c r="BS885" s="71"/>
      <c r="BT885" s="71"/>
      <c r="BU885" s="71"/>
      <c r="BV885" s="71"/>
      <c r="BW885" s="71"/>
      <c r="BX885" s="71"/>
      <c r="BY885" s="71"/>
      <c r="BZ885" s="71"/>
      <c r="CA885" s="71"/>
      <c r="CB885" s="71"/>
      <c r="CC885" s="71"/>
      <c r="CD885" s="71"/>
      <c r="CE885" s="71"/>
      <c r="CF885" s="71"/>
      <c r="CG885" s="71"/>
      <c r="CH885" s="71"/>
      <c r="CI885" s="71"/>
      <c r="CJ885" s="71"/>
      <c r="CK885" s="71"/>
      <c r="CL885" s="71"/>
      <c r="CM885" s="71"/>
      <c r="CN885" s="71"/>
      <c r="CO885" s="71"/>
      <c r="CP885" s="188">
        <f t="shared" si="496"/>
        <v>0</v>
      </c>
      <c r="CQ885" s="71"/>
      <c r="CR885" s="71"/>
      <c r="CS885" s="71"/>
      <c r="CT885" s="71"/>
      <c r="CU885" s="71"/>
      <c r="CV885" s="71"/>
      <c r="CW885" s="71"/>
      <c r="CX885" s="71"/>
      <c r="CY885" s="71"/>
      <c r="CZ885" s="71"/>
      <c r="DA885" s="71"/>
      <c r="DB885" s="188">
        <f t="shared" si="500"/>
        <v>0</v>
      </c>
      <c r="DC885" s="38">
        <f t="shared" si="493"/>
        <v>0</v>
      </c>
      <c r="DD885" s="71"/>
      <c r="DE885" s="71"/>
      <c r="DF885" s="71"/>
      <c r="DG885" s="188">
        <f t="shared" si="494"/>
        <v>0</v>
      </c>
      <c r="DH885" s="38">
        <f t="shared" si="495"/>
        <v>0</v>
      </c>
      <c r="DI885" s="71"/>
      <c r="DJ885" s="71"/>
      <c r="DK885" s="71"/>
      <c r="DL885" s="71"/>
      <c r="DM885" s="71"/>
      <c r="DN885" s="71"/>
      <c r="DO885" s="71"/>
      <c r="DP885" s="71"/>
      <c r="DQ885" s="71"/>
      <c r="DR885" s="71"/>
      <c r="DS885" s="71"/>
      <c r="DT885" s="71"/>
      <c r="DU885" s="71"/>
      <c r="DV885" s="71"/>
      <c r="DW885" s="71"/>
      <c r="DX885" s="71"/>
      <c r="DY885" s="71"/>
      <c r="DZ885" s="71"/>
      <c r="EA885" s="71"/>
      <c r="EB885" s="71"/>
      <c r="EC885" s="71"/>
      <c r="ED885" s="71"/>
      <c r="EE885" s="71"/>
      <c r="EF885" s="71"/>
      <c r="EG885" s="71"/>
      <c r="EH885" s="71"/>
      <c r="EI885" s="74"/>
      <c r="EJ885" s="74"/>
      <c r="EK885" s="74"/>
      <c r="EL885" s="74"/>
      <c r="EM885" s="74"/>
      <c r="EN885" s="74"/>
      <c r="EO885" s="74"/>
      <c r="EP885" s="74"/>
      <c r="EQ885" s="74"/>
      <c r="ER885" s="74"/>
      <c r="ES885" s="74"/>
      <c r="ET885" s="74"/>
      <c r="EU885" s="74"/>
      <c r="EV885" s="74"/>
      <c r="EW885" s="74"/>
      <c r="EX885" s="74"/>
      <c r="EY885" s="74"/>
      <c r="EZ885" s="74"/>
      <c r="FA885" s="74"/>
      <c r="FB885" s="74"/>
    </row>
    <row r="886" spans="2:158" s="69" customFormat="1">
      <c r="B886" s="116"/>
      <c r="C886" s="77" t="s">
        <v>393</v>
      </c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2"/>
      <c r="P886" s="71"/>
      <c r="Q886" s="71"/>
      <c r="R886" s="71"/>
      <c r="S886" s="71"/>
      <c r="T886" s="71"/>
      <c r="U886" s="71"/>
      <c r="V886" s="71"/>
      <c r="W886" s="71"/>
      <c r="X886" s="71"/>
      <c r="Y886" s="73"/>
      <c r="Z886" s="73"/>
      <c r="AA886" s="73"/>
      <c r="AB886" s="73"/>
      <c r="AC886" s="73"/>
      <c r="AD886" s="73"/>
      <c r="AE886" s="73"/>
      <c r="AF886" s="447">
        <f t="shared" si="486"/>
        <v>0</v>
      </c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447">
        <f t="shared" si="524"/>
        <v>0</v>
      </c>
      <c r="AT886" s="455"/>
      <c r="AU886" s="450">
        <f t="shared" si="526"/>
        <v>0</v>
      </c>
      <c r="AV886" s="71"/>
      <c r="AW886" s="71"/>
      <c r="AX886" s="71"/>
      <c r="AY886" s="455"/>
      <c r="AZ886" s="71"/>
      <c r="BA886" s="455"/>
      <c r="BB886" s="447">
        <f t="shared" si="461"/>
        <v>0</v>
      </c>
      <c r="BC886" s="71"/>
      <c r="BD886" s="71"/>
      <c r="BE886" s="71"/>
      <c r="BF886" s="71"/>
      <c r="BG886" s="455"/>
      <c r="BH886" s="455"/>
      <c r="BI886" s="455"/>
      <c r="BJ886" s="455"/>
      <c r="BK886" s="455"/>
      <c r="BL886" s="450">
        <f t="shared" si="492"/>
        <v>0</v>
      </c>
      <c r="BM886" s="71"/>
      <c r="BN886" s="71"/>
      <c r="BO886" s="71"/>
      <c r="BP886" s="71"/>
      <c r="BQ886" s="455"/>
      <c r="BR886" s="71"/>
      <c r="BS886" s="71"/>
      <c r="BT886" s="71"/>
      <c r="BU886" s="71"/>
      <c r="BV886" s="71"/>
      <c r="BW886" s="71"/>
      <c r="BX886" s="71"/>
      <c r="BY886" s="71"/>
      <c r="BZ886" s="71"/>
      <c r="CA886" s="71"/>
      <c r="CB886" s="71"/>
      <c r="CC886" s="71"/>
      <c r="CD886" s="71"/>
      <c r="CE886" s="71"/>
      <c r="CF886" s="71"/>
      <c r="CG886" s="71"/>
      <c r="CH886" s="71"/>
      <c r="CI886" s="71"/>
      <c r="CJ886" s="71"/>
      <c r="CK886" s="71"/>
      <c r="CL886" s="71"/>
      <c r="CM886" s="71"/>
      <c r="CN886" s="71"/>
      <c r="CO886" s="71"/>
      <c r="CP886" s="188">
        <f t="shared" si="496"/>
        <v>0</v>
      </c>
      <c r="CQ886" s="71"/>
      <c r="CR886" s="71"/>
      <c r="CS886" s="71"/>
      <c r="CT886" s="71"/>
      <c r="CU886" s="71"/>
      <c r="CV886" s="71"/>
      <c r="CW886" s="71"/>
      <c r="CX886" s="71"/>
      <c r="CY886" s="71"/>
      <c r="CZ886" s="71"/>
      <c r="DA886" s="71"/>
      <c r="DB886" s="188">
        <f t="shared" si="500"/>
        <v>0</v>
      </c>
      <c r="DC886" s="38">
        <f t="shared" si="493"/>
        <v>0</v>
      </c>
      <c r="DD886" s="71"/>
      <c r="DE886" s="71"/>
      <c r="DF886" s="71"/>
      <c r="DG886" s="188">
        <f t="shared" si="494"/>
        <v>0</v>
      </c>
      <c r="DH886" s="38">
        <f t="shared" si="495"/>
        <v>0</v>
      </c>
      <c r="DI886" s="71"/>
      <c r="DJ886" s="71"/>
      <c r="DK886" s="71"/>
      <c r="DL886" s="71"/>
      <c r="DM886" s="71"/>
      <c r="DN886" s="71"/>
      <c r="DO886" s="71"/>
      <c r="DP886" s="71"/>
      <c r="DQ886" s="71"/>
      <c r="DR886" s="71"/>
      <c r="DS886" s="71"/>
      <c r="DT886" s="71"/>
      <c r="DU886" s="71"/>
      <c r="DV886" s="71"/>
      <c r="DW886" s="71"/>
      <c r="DX886" s="71"/>
      <c r="DY886" s="71"/>
      <c r="DZ886" s="71"/>
      <c r="EA886" s="71"/>
      <c r="EB886" s="71"/>
      <c r="EC886" s="71"/>
      <c r="ED886" s="71"/>
      <c r="EE886" s="71"/>
      <c r="EF886" s="71"/>
      <c r="EG886" s="71"/>
      <c r="EH886" s="71"/>
      <c r="EI886" s="74"/>
      <c r="EJ886" s="74"/>
      <c r="EK886" s="74"/>
      <c r="EL886" s="74"/>
      <c r="EM886" s="74"/>
      <c r="EN886" s="74"/>
      <c r="EO886" s="74"/>
      <c r="EP886" s="74"/>
      <c r="EQ886" s="74"/>
      <c r="ER886" s="74"/>
      <c r="ES886" s="74"/>
      <c r="ET886" s="74"/>
      <c r="EU886" s="74"/>
      <c r="EV886" s="74"/>
      <c r="EW886" s="74"/>
      <c r="EX886" s="74"/>
      <c r="EY886" s="74"/>
      <c r="EZ886" s="74"/>
      <c r="FA886" s="74"/>
      <c r="FB886" s="74"/>
    </row>
    <row r="887" spans="2:158" s="69" customFormat="1">
      <c r="B887" s="116"/>
      <c r="C887" s="77" t="s">
        <v>394</v>
      </c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2"/>
      <c r="P887" s="71"/>
      <c r="Q887" s="71"/>
      <c r="R887" s="71"/>
      <c r="S887" s="71"/>
      <c r="T887" s="71"/>
      <c r="U887" s="71"/>
      <c r="V887" s="71"/>
      <c r="W887" s="71"/>
      <c r="X887" s="71"/>
      <c r="Y887" s="73"/>
      <c r="Z887" s="73"/>
      <c r="AA887" s="73"/>
      <c r="AB887" s="73"/>
      <c r="AC887" s="73"/>
      <c r="AD887" s="73"/>
      <c r="AE887" s="73"/>
      <c r="AF887" s="447">
        <f t="shared" si="486"/>
        <v>0</v>
      </c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447">
        <f t="shared" si="524"/>
        <v>0</v>
      </c>
      <c r="AT887" s="455"/>
      <c r="AU887" s="450">
        <f t="shared" si="526"/>
        <v>0</v>
      </c>
      <c r="AV887" s="71"/>
      <c r="AW887" s="71"/>
      <c r="AX887" s="71"/>
      <c r="AY887" s="455"/>
      <c r="AZ887" s="71"/>
      <c r="BA887" s="455"/>
      <c r="BB887" s="447">
        <f t="shared" si="461"/>
        <v>0</v>
      </c>
      <c r="BC887" s="71"/>
      <c r="BD887" s="71"/>
      <c r="BE887" s="71"/>
      <c r="BF887" s="71"/>
      <c r="BG887" s="455"/>
      <c r="BH887" s="455"/>
      <c r="BI887" s="455"/>
      <c r="BJ887" s="455"/>
      <c r="BK887" s="455"/>
      <c r="BL887" s="450">
        <f t="shared" si="492"/>
        <v>0</v>
      </c>
      <c r="BM887" s="71"/>
      <c r="BN887" s="71"/>
      <c r="BO887" s="71"/>
      <c r="BP887" s="71"/>
      <c r="BQ887" s="455"/>
      <c r="BR887" s="71"/>
      <c r="BS887" s="71"/>
      <c r="BT887" s="71"/>
      <c r="BU887" s="71"/>
      <c r="BV887" s="71"/>
      <c r="BW887" s="71"/>
      <c r="BX887" s="71"/>
      <c r="BY887" s="71"/>
      <c r="BZ887" s="71"/>
      <c r="CA887" s="71"/>
      <c r="CB887" s="71"/>
      <c r="CC887" s="71"/>
      <c r="CD887" s="71"/>
      <c r="CE887" s="71"/>
      <c r="CF887" s="71"/>
      <c r="CG887" s="71"/>
      <c r="CH887" s="71"/>
      <c r="CI887" s="71"/>
      <c r="CJ887" s="71"/>
      <c r="CK887" s="71"/>
      <c r="CL887" s="71"/>
      <c r="CM887" s="71"/>
      <c r="CN887" s="71"/>
      <c r="CO887" s="71"/>
      <c r="CP887" s="188">
        <f t="shared" si="496"/>
        <v>0</v>
      </c>
      <c r="CQ887" s="71"/>
      <c r="CR887" s="71"/>
      <c r="CS887" s="71"/>
      <c r="CT887" s="71"/>
      <c r="CU887" s="71"/>
      <c r="CV887" s="71"/>
      <c r="CW887" s="71"/>
      <c r="CX887" s="71"/>
      <c r="CY887" s="71"/>
      <c r="CZ887" s="71"/>
      <c r="DA887" s="71"/>
      <c r="DB887" s="188">
        <f t="shared" si="500"/>
        <v>0</v>
      </c>
      <c r="DC887" s="38">
        <f t="shared" si="493"/>
        <v>0</v>
      </c>
      <c r="DD887" s="71"/>
      <c r="DE887" s="71"/>
      <c r="DF887" s="71"/>
      <c r="DG887" s="188">
        <f t="shared" si="494"/>
        <v>0</v>
      </c>
      <c r="DH887" s="38">
        <f t="shared" si="495"/>
        <v>0</v>
      </c>
      <c r="DI887" s="71"/>
      <c r="DJ887" s="71"/>
      <c r="DK887" s="71"/>
      <c r="DL887" s="71"/>
      <c r="DM887" s="71"/>
      <c r="DN887" s="71"/>
      <c r="DO887" s="71"/>
      <c r="DP887" s="71"/>
      <c r="DQ887" s="71"/>
      <c r="DR887" s="71"/>
      <c r="DS887" s="71"/>
      <c r="DT887" s="71"/>
      <c r="DU887" s="71"/>
      <c r="DV887" s="71"/>
      <c r="DW887" s="71"/>
      <c r="DX887" s="71"/>
      <c r="DY887" s="71"/>
      <c r="DZ887" s="71"/>
      <c r="EA887" s="71"/>
      <c r="EB887" s="71"/>
      <c r="EC887" s="71"/>
      <c r="ED887" s="71"/>
      <c r="EE887" s="71"/>
      <c r="EF887" s="71"/>
      <c r="EG887" s="71"/>
      <c r="EH887" s="71"/>
      <c r="EI887" s="74"/>
      <c r="EJ887" s="74"/>
      <c r="EK887" s="74"/>
      <c r="EL887" s="74"/>
      <c r="EM887" s="74"/>
      <c r="EN887" s="74"/>
      <c r="EO887" s="74"/>
      <c r="EP887" s="74"/>
      <c r="EQ887" s="74"/>
      <c r="ER887" s="74"/>
      <c r="ES887" s="74"/>
      <c r="ET887" s="74"/>
      <c r="EU887" s="74"/>
      <c r="EV887" s="74"/>
      <c r="EW887" s="74"/>
      <c r="EX887" s="74"/>
      <c r="EY887" s="74"/>
      <c r="EZ887" s="74"/>
      <c r="FA887" s="74"/>
      <c r="FB887" s="74"/>
    </row>
    <row r="888" spans="2:158" s="69" customFormat="1">
      <c r="B888" s="116"/>
      <c r="C888" s="77" t="s">
        <v>395</v>
      </c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2"/>
      <c r="P888" s="71"/>
      <c r="Q888" s="71"/>
      <c r="R888" s="71"/>
      <c r="S888" s="71"/>
      <c r="T888" s="71"/>
      <c r="U888" s="71"/>
      <c r="V888" s="71"/>
      <c r="W888" s="71"/>
      <c r="X888" s="71"/>
      <c r="Y888" s="73"/>
      <c r="Z888" s="73"/>
      <c r="AA888" s="73"/>
      <c r="AB888" s="73"/>
      <c r="AC888" s="73"/>
      <c r="AD888" s="73"/>
      <c r="AE888" s="73"/>
      <c r="AF888" s="447">
        <f t="shared" si="486"/>
        <v>0</v>
      </c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447">
        <f t="shared" si="524"/>
        <v>0</v>
      </c>
      <c r="AT888" s="455"/>
      <c r="AU888" s="450">
        <f t="shared" si="526"/>
        <v>0</v>
      </c>
      <c r="AV888" s="71"/>
      <c r="AW888" s="71"/>
      <c r="AX888" s="71"/>
      <c r="AY888" s="455"/>
      <c r="AZ888" s="71"/>
      <c r="BA888" s="455"/>
      <c r="BB888" s="447">
        <f t="shared" si="461"/>
        <v>0</v>
      </c>
      <c r="BC888" s="71"/>
      <c r="BD888" s="71"/>
      <c r="BE888" s="71"/>
      <c r="BF888" s="71"/>
      <c r="BG888" s="455"/>
      <c r="BH888" s="455"/>
      <c r="BI888" s="455"/>
      <c r="BJ888" s="455"/>
      <c r="BK888" s="455"/>
      <c r="BL888" s="450">
        <f t="shared" si="492"/>
        <v>0</v>
      </c>
      <c r="BM888" s="71"/>
      <c r="BN888" s="71"/>
      <c r="BO888" s="71"/>
      <c r="BP888" s="71"/>
      <c r="BQ888" s="455"/>
      <c r="BR888" s="71"/>
      <c r="BS888" s="71"/>
      <c r="BT888" s="71"/>
      <c r="BU888" s="71"/>
      <c r="BV888" s="71"/>
      <c r="BW888" s="71"/>
      <c r="BX888" s="71"/>
      <c r="BY888" s="71"/>
      <c r="BZ888" s="71"/>
      <c r="CA888" s="71"/>
      <c r="CB888" s="71"/>
      <c r="CC888" s="71"/>
      <c r="CD888" s="71"/>
      <c r="CE888" s="71"/>
      <c r="CF888" s="71"/>
      <c r="CG888" s="71"/>
      <c r="CH888" s="71"/>
      <c r="CI888" s="71"/>
      <c r="CJ888" s="71"/>
      <c r="CK888" s="71"/>
      <c r="CL888" s="71"/>
      <c r="CM888" s="71"/>
      <c r="CN888" s="71"/>
      <c r="CO888" s="71"/>
      <c r="CP888" s="188">
        <f t="shared" si="496"/>
        <v>0</v>
      </c>
      <c r="CQ888" s="71"/>
      <c r="CR888" s="71"/>
      <c r="CS888" s="71"/>
      <c r="CT888" s="71"/>
      <c r="CU888" s="71"/>
      <c r="CV888" s="71"/>
      <c r="CW888" s="71"/>
      <c r="CX888" s="71"/>
      <c r="CY888" s="71"/>
      <c r="CZ888" s="71"/>
      <c r="DA888" s="71"/>
      <c r="DB888" s="188">
        <f t="shared" si="500"/>
        <v>0</v>
      </c>
      <c r="DC888" s="38">
        <f t="shared" si="493"/>
        <v>0</v>
      </c>
      <c r="DD888" s="71"/>
      <c r="DE888" s="71"/>
      <c r="DF888" s="71"/>
      <c r="DG888" s="188">
        <f t="shared" si="494"/>
        <v>0</v>
      </c>
      <c r="DH888" s="38">
        <f t="shared" si="495"/>
        <v>0</v>
      </c>
      <c r="DI888" s="71"/>
      <c r="DJ888" s="71"/>
      <c r="DK888" s="71"/>
      <c r="DL888" s="71"/>
      <c r="DM888" s="71"/>
      <c r="DN888" s="71"/>
      <c r="DO888" s="71"/>
      <c r="DP888" s="71"/>
      <c r="DQ888" s="71"/>
      <c r="DR888" s="71"/>
      <c r="DS888" s="71"/>
      <c r="DT888" s="71"/>
      <c r="DU888" s="71"/>
      <c r="DV888" s="71"/>
      <c r="DW888" s="71"/>
      <c r="DX888" s="71"/>
      <c r="DY888" s="71"/>
      <c r="DZ888" s="71"/>
      <c r="EA888" s="71"/>
      <c r="EB888" s="71"/>
      <c r="EC888" s="71"/>
      <c r="ED888" s="71"/>
      <c r="EE888" s="71"/>
      <c r="EF888" s="71"/>
      <c r="EG888" s="71"/>
      <c r="EH888" s="71"/>
      <c r="EI888" s="74"/>
      <c r="EJ888" s="74"/>
      <c r="EK888" s="74"/>
      <c r="EL888" s="74"/>
      <c r="EM888" s="74"/>
      <c r="EN888" s="74"/>
      <c r="EO888" s="74"/>
      <c r="EP888" s="74"/>
      <c r="EQ888" s="74"/>
      <c r="ER888" s="74"/>
      <c r="ES888" s="74"/>
      <c r="ET888" s="74"/>
      <c r="EU888" s="74"/>
      <c r="EV888" s="74"/>
      <c r="EW888" s="74"/>
      <c r="EX888" s="74"/>
      <c r="EY888" s="74"/>
      <c r="EZ888" s="74"/>
      <c r="FA888" s="74"/>
      <c r="FB888" s="74"/>
    </row>
    <row r="889" spans="2:158" s="69" customFormat="1">
      <c r="B889" s="116"/>
      <c r="C889" s="77" t="s">
        <v>396</v>
      </c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2"/>
      <c r="P889" s="71"/>
      <c r="Q889" s="71"/>
      <c r="R889" s="71"/>
      <c r="S889" s="71"/>
      <c r="T889" s="71"/>
      <c r="U889" s="71"/>
      <c r="V889" s="71"/>
      <c r="W889" s="71"/>
      <c r="X889" s="71"/>
      <c r="Y889" s="73"/>
      <c r="Z889" s="73"/>
      <c r="AA889" s="73"/>
      <c r="AB889" s="73"/>
      <c r="AC889" s="73"/>
      <c r="AD889" s="73"/>
      <c r="AE889" s="73"/>
      <c r="AF889" s="447">
        <f t="shared" si="486"/>
        <v>0</v>
      </c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447">
        <f t="shared" si="524"/>
        <v>0</v>
      </c>
      <c r="AT889" s="455"/>
      <c r="AU889" s="450">
        <f t="shared" si="526"/>
        <v>0</v>
      </c>
      <c r="AV889" s="71"/>
      <c r="AW889" s="71"/>
      <c r="AX889" s="71"/>
      <c r="AY889" s="455"/>
      <c r="AZ889" s="71"/>
      <c r="BA889" s="455"/>
      <c r="BB889" s="447">
        <f t="shared" si="461"/>
        <v>0</v>
      </c>
      <c r="BC889" s="71"/>
      <c r="BD889" s="71"/>
      <c r="BE889" s="71"/>
      <c r="BF889" s="71"/>
      <c r="BG889" s="455"/>
      <c r="BH889" s="455"/>
      <c r="BI889" s="455"/>
      <c r="BJ889" s="455"/>
      <c r="BK889" s="455"/>
      <c r="BL889" s="450">
        <f t="shared" si="492"/>
        <v>0</v>
      </c>
      <c r="BM889" s="71"/>
      <c r="BN889" s="71"/>
      <c r="BO889" s="71"/>
      <c r="BP889" s="71"/>
      <c r="BQ889" s="455"/>
      <c r="BR889" s="71"/>
      <c r="BS889" s="71"/>
      <c r="BT889" s="71"/>
      <c r="BU889" s="71"/>
      <c r="BV889" s="71"/>
      <c r="BW889" s="71"/>
      <c r="BX889" s="71"/>
      <c r="BY889" s="71"/>
      <c r="BZ889" s="71"/>
      <c r="CA889" s="71"/>
      <c r="CB889" s="71"/>
      <c r="CC889" s="71"/>
      <c r="CD889" s="71"/>
      <c r="CE889" s="71"/>
      <c r="CF889" s="71"/>
      <c r="CG889" s="71"/>
      <c r="CH889" s="71"/>
      <c r="CI889" s="71"/>
      <c r="CJ889" s="71"/>
      <c r="CK889" s="71"/>
      <c r="CL889" s="71"/>
      <c r="CM889" s="71"/>
      <c r="CN889" s="71"/>
      <c r="CO889" s="71"/>
      <c r="CP889" s="188">
        <f t="shared" si="496"/>
        <v>0</v>
      </c>
      <c r="CQ889" s="71"/>
      <c r="CR889" s="71"/>
      <c r="CS889" s="71"/>
      <c r="CT889" s="71"/>
      <c r="CU889" s="71"/>
      <c r="CV889" s="71"/>
      <c r="CW889" s="71"/>
      <c r="CX889" s="71"/>
      <c r="CY889" s="71"/>
      <c r="CZ889" s="71"/>
      <c r="DA889" s="71"/>
      <c r="DB889" s="188">
        <f t="shared" si="500"/>
        <v>0</v>
      </c>
      <c r="DC889" s="38">
        <f t="shared" si="493"/>
        <v>0</v>
      </c>
      <c r="DD889" s="71"/>
      <c r="DE889" s="71"/>
      <c r="DF889" s="71"/>
      <c r="DG889" s="188">
        <f t="shared" si="494"/>
        <v>0</v>
      </c>
      <c r="DH889" s="38">
        <f t="shared" si="495"/>
        <v>0</v>
      </c>
      <c r="DI889" s="71"/>
      <c r="DJ889" s="71"/>
      <c r="DK889" s="71"/>
      <c r="DL889" s="71"/>
      <c r="DM889" s="71"/>
      <c r="DN889" s="71"/>
      <c r="DO889" s="71"/>
      <c r="DP889" s="71"/>
      <c r="DQ889" s="71"/>
      <c r="DR889" s="71"/>
      <c r="DS889" s="71"/>
      <c r="DT889" s="71"/>
      <c r="DU889" s="71"/>
      <c r="DV889" s="71"/>
      <c r="DW889" s="71"/>
      <c r="DX889" s="71"/>
      <c r="DY889" s="71"/>
      <c r="DZ889" s="71"/>
      <c r="EA889" s="71"/>
      <c r="EB889" s="71"/>
      <c r="EC889" s="71"/>
      <c r="ED889" s="71"/>
      <c r="EE889" s="71"/>
      <c r="EF889" s="71"/>
      <c r="EG889" s="71"/>
      <c r="EH889" s="71"/>
      <c r="EI889" s="74"/>
      <c r="EJ889" s="74"/>
      <c r="EK889" s="74"/>
      <c r="EL889" s="74"/>
      <c r="EM889" s="74"/>
      <c r="EN889" s="74"/>
      <c r="EO889" s="74"/>
      <c r="EP889" s="74"/>
      <c r="EQ889" s="74"/>
      <c r="ER889" s="74"/>
      <c r="ES889" s="74"/>
      <c r="ET889" s="74"/>
      <c r="EU889" s="74"/>
      <c r="EV889" s="74"/>
      <c r="EW889" s="74"/>
      <c r="EX889" s="74"/>
      <c r="EY889" s="74"/>
      <c r="EZ889" s="74"/>
      <c r="FA889" s="74"/>
      <c r="FB889" s="74"/>
    </row>
    <row r="890" spans="2:158" s="69" customFormat="1">
      <c r="B890" s="116"/>
      <c r="C890" s="77" t="s">
        <v>397</v>
      </c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2"/>
      <c r="P890" s="71"/>
      <c r="Q890" s="71"/>
      <c r="R890" s="71"/>
      <c r="S890" s="71"/>
      <c r="T890" s="71"/>
      <c r="U890" s="71"/>
      <c r="V890" s="71"/>
      <c r="W890" s="71"/>
      <c r="X890" s="71"/>
      <c r="Y890" s="73"/>
      <c r="Z890" s="73"/>
      <c r="AA890" s="73"/>
      <c r="AB890" s="73"/>
      <c r="AC890" s="73"/>
      <c r="AD890" s="73"/>
      <c r="AE890" s="73"/>
      <c r="AF890" s="447">
        <f t="shared" si="486"/>
        <v>0</v>
      </c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447">
        <f t="shared" si="524"/>
        <v>0</v>
      </c>
      <c r="AT890" s="455"/>
      <c r="AU890" s="450">
        <f t="shared" si="526"/>
        <v>0</v>
      </c>
      <c r="AV890" s="71"/>
      <c r="AW890" s="71"/>
      <c r="AX890" s="71"/>
      <c r="AY890" s="455"/>
      <c r="AZ890" s="71"/>
      <c r="BA890" s="455"/>
      <c r="BB890" s="447">
        <f t="shared" si="461"/>
        <v>0</v>
      </c>
      <c r="BC890" s="71"/>
      <c r="BD890" s="71"/>
      <c r="BE890" s="71"/>
      <c r="BF890" s="71"/>
      <c r="BG890" s="455"/>
      <c r="BH890" s="455"/>
      <c r="BI890" s="455"/>
      <c r="BJ890" s="455"/>
      <c r="BK890" s="455"/>
      <c r="BL890" s="450">
        <f t="shared" si="492"/>
        <v>0</v>
      </c>
      <c r="BM890" s="71"/>
      <c r="BN890" s="71"/>
      <c r="BO890" s="71"/>
      <c r="BP890" s="71"/>
      <c r="BQ890" s="455"/>
      <c r="BR890" s="71"/>
      <c r="BS890" s="71"/>
      <c r="BT890" s="71"/>
      <c r="BU890" s="71"/>
      <c r="BV890" s="71"/>
      <c r="BW890" s="71"/>
      <c r="BX890" s="71"/>
      <c r="BY890" s="71"/>
      <c r="BZ890" s="71"/>
      <c r="CA890" s="71"/>
      <c r="CB890" s="71"/>
      <c r="CC890" s="71"/>
      <c r="CD890" s="71"/>
      <c r="CE890" s="71"/>
      <c r="CF890" s="71"/>
      <c r="CG890" s="71"/>
      <c r="CH890" s="71"/>
      <c r="CI890" s="71"/>
      <c r="CJ890" s="71"/>
      <c r="CK890" s="71"/>
      <c r="CL890" s="71"/>
      <c r="CM890" s="71"/>
      <c r="CN890" s="71"/>
      <c r="CO890" s="71"/>
      <c r="CP890" s="188">
        <f t="shared" si="496"/>
        <v>0</v>
      </c>
      <c r="CQ890" s="71"/>
      <c r="CR890" s="71"/>
      <c r="CS890" s="71"/>
      <c r="CT890" s="71"/>
      <c r="CU890" s="71"/>
      <c r="CV890" s="71"/>
      <c r="CW890" s="71"/>
      <c r="CX890" s="71"/>
      <c r="CY890" s="71"/>
      <c r="CZ890" s="71"/>
      <c r="DA890" s="71"/>
      <c r="DB890" s="188">
        <f t="shared" si="500"/>
        <v>0</v>
      </c>
      <c r="DC890" s="38">
        <f t="shared" ref="DC890:DC954" si="527">SUM(CO890,CN890)</f>
        <v>0</v>
      </c>
      <c r="DD890" s="71"/>
      <c r="DE890" s="71"/>
      <c r="DF890" s="71"/>
      <c r="DG890" s="188">
        <f t="shared" ref="DG890:DG954" si="528">SUM(DB890,DF890)</f>
        <v>0</v>
      </c>
      <c r="DH890" s="38">
        <f t="shared" ref="DH890:DH954" si="529">SUM(DC890)</f>
        <v>0</v>
      </c>
      <c r="DI890" s="71"/>
      <c r="DJ890" s="71"/>
      <c r="DK890" s="71"/>
      <c r="DL890" s="71"/>
      <c r="DM890" s="71"/>
      <c r="DN890" s="71"/>
      <c r="DO890" s="71"/>
      <c r="DP890" s="71"/>
      <c r="DQ890" s="71"/>
      <c r="DR890" s="71"/>
      <c r="DS890" s="71"/>
      <c r="DT890" s="71"/>
      <c r="DU890" s="71"/>
      <c r="DV890" s="71"/>
      <c r="DW890" s="71"/>
      <c r="DX890" s="71"/>
      <c r="DY890" s="71"/>
      <c r="DZ890" s="71"/>
      <c r="EA890" s="71"/>
      <c r="EB890" s="71"/>
      <c r="EC890" s="71"/>
      <c r="ED890" s="71"/>
      <c r="EE890" s="71"/>
      <c r="EF890" s="71"/>
      <c r="EG890" s="71"/>
      <c r="EH890" s="71"/>
      <c r="EI890" s="74"/>
      <c r="EJ890" s="74"/>
      <c r="EK890" s="74"/>
      <c r="EL890" s="74"/>
      <c r="EM890" s="74"/>
      <c r="EN890" s="74"/>
      <c r="EO890" s="74"/>
      <c r="EP890" s="74"/>
      <c r="EQ890" s="74"/>
      <c r="ER890" s="74"/>
      <c r="ES890" s="74"/>
      <c r="ET890" s="74"/>
      <c r="EU890" s="74"/>
      <c r="EV890" s="74"/>
      <c r="EW890" s="74"/>
      <c r="EX890" s="74"/>
      <c r="EY890" s="74"/>
      <c r="EZ890" s="74"/>
      <c r="FA890" s="74"/>
      <c r="FB890" s="74"/>
    </row>
    <row r="891" spans="2:158" s="69" customFormat="1">
      <c r="B891" s="116"/>
      <c r="C891" s="77" t="s">
        <v>398</v>
      </c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2"/>
      <c r="P891" s="71"/>
      <c r="Q891" s="71"/>
      <c r="R891" s="71"/>
      <c r="S891" s="71"/>
      <c r="T891" s="71"/>
      <c r="U891" s="71"/>
      <c r="V891" s="71"/>
      <c r="W891" s="71"/>
      <c r="X891" s="71"/>
      <c r="Y891" s="73"/>
      <c r="Z891" s="73"/>
      <c r="AA891" s="73"/>
      <c r="AB891" s="73"/>
      <c r="AC891" s="73"/>
      <c r="AD891" s="73"/>
      <c r="AE891" s="73"/>
      <c r="AF891" s="447">
        <f t="shared" si="486"/>
        <v>0</v>
      </c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447">
        <f t="shared" si="524"/>
        <v>0</v>
      </c>
      <c r="AT891" s="455"/>
      <c r="AU891" s="450">
        <f t="shared" si="526"/>
        <v>0</v>
      </c>
      <c r="AV891" s="71"/>
      <c r="AW891" s="71"/>
      <c r="AX891" s="71"/>
      <c r="AY891" s="455"/>
      <c r="AZ891" s="71"/>
      <c r="BA891" s="455"/>
      <c r="BB891" s="447">
        <f t="shared" si="461"/>
        <v>0</v>
      </c>
      <c r="BC891" s="71"/>
      <c r="BD891" s="71"/>
      <c r="BE891" s="71"/>
      <c r="BF891" s="71"/>
      <c r="BG891" s="455"/>
      <c r="BH891" s="455"/>
      <c r="BI891" s="455"/>
      <c r="BJ891" s="455"/>
      <c r="BK891" s="455"/>
      <c r="BL891" s="450">
        <f t="shared" si="492"/>
        <v>0</v>
      </c>
      <c r="BM891" s="71"/>
      <c r="BN891" s="71"/>
      <c r="BO891" s="71"/>
      <c r="BP891" s="71"/>
      <c r="BQ891" s="455"/>
      <c r="BR891" s="71"/>
      <c r="BS891" s="71"/>
      <c r="BT891" s="71"/>
      <c r="BU891" s="71"/>
      <c r="BV891" s="71"/>
      <c r="BW891" s="71"/>
      <c r="BX891" s="71"/>
      <c r="BY891" s="71"/>
      <c r="BZ891" s="71"/>
      <c r="CA891" s="71"/>
      <c r="CB891" s="71"/>
      <c r="CC891" s="71"/>
      <c r="CD891" s="71"/>
      <c r="CE891" s="71"/>
      <c r="CF891" s="71"/>
      <c r="CG891" s="71"/>
      <c r="CH891" s="71"/>
      <c r="CI891" s="71"/>
      <c r="CJ891" s="71"/>
      <c r="CK891" s="71"/>
      <c r="CL891" s="71"/>
      <c r="CM891" s="71"/>
      <c r="CN891" s="71"/>
      <c r="CO891" s="71"/>
      <c r="CP891" s="188">
        <f t="shared" ref="CP891:CP955" si="530">SUM(CM891,CK891,CO891)</f>
        <v>0</v>
      </c>
      <c r="CQ891" s="71"/>
      <c r="CR891" s="71"/>
      <c r="CS891" s="71"/>
      <c r="CT891" s="71"/>
      <c r="CU891" s="71"/>
      <c r="CV891" s="71"/>
      <c r="CW891" s="71"/>
      <c r="CX891" s="71"/>
      <c r="CY891" s="71"/>
      <c r="CZ891" s="71"/>
      <c r="DA891" s="71"/>
      <c r="DB891" s="188">
        <f t="shared" si="500"/>
        <v>0</v>
      </c>
      <c r="DC891" s="38">
        <f t="shared" si="527"/>
        <v>0</v>
      </c>
      <c r="DD891" s="71"/>
      <c r="DE891" s="71"/>
      <c r="DF891" s="71"/>
      <c r="DG891" s="188">
        <f t="shared" si="528"/>
        <v>0</v>
      </c>
      <c r="DH891" s="38">
        <f t="shared" si="529"/>
        <v>0</v>
      </c>
      <c r="DI891" s="71"/>
      <c r="DJ891" s="71"/>
      <c r="DK891" s="71"/>
      <c r="DL891" s="71"/>
      <c r="DM891" s="71"/>
      <c r="DN891" s="71"/>
      <c r="DO891" s="71"/>
      <c r="DP891" s="71"/>
      <c r="DQ891" s="71"/>
      <c r="DR891" s="71"/>
      <c r="DS891" s="71"/>
      <c r="DT891" s="71"/>
      <c r="DU891" s="71"/>
      <c r="DV891" s="71"/>
      <c r="DW891" s="71"/>
      <c r="DX891" s="71"/>
      <c r="DY891" s="71"/>
      <c r="DZ891" s="71"/>
      <c r="EA891" s="71"/>
      <c r="EB891" s="71"/>
      <c r="EC891" s="71"/>
      <c r="ED891" s="71"/>
      <c r="EE891" s="71"/>
      <c r="EF891" s="71"/>
      <c r="EG891" s="71"/>
      <c r="EH891" s="71"/>
      <c r="EI891" s="74"/>
      <c r="EJ891" s="74"/>
      <c r="EK891" s="74"/>
      <c r="EL891" s="74"/>
      <c r="EM891" s="74"/>
      <c r="EN891" s="74"/>
      <c r="EO891" s="74"/>
      <c r="EP891" s="74"/>
      <c r="EQ891" s="74"/>
      <c r="ER891" s="74"/>
      <c r="ES891" s="74"/>
      <c r="ET891" s="74"/>
      <c r="EU891" s="74"/>
      <c r="EV891" s="74"/>
      <c r="EW891" s="74"/>
      <c r="EX891" s="74"/>
      <c r="EY891" s="74"/>
      <c r="EZ891" s="74"/>
      <c r="FA891" s="74"/>
      <c r="FB891" s="74"/>
    </row>
    <row r="892" spans="2:158" s="78" customFormat="1" ht="18" customHeight="1">
      <c r="B892" s="772" t="s">
        <v>534</v>
      </c>
      <c r="C892" s="723" t="s">
        <v>535</v>
      </c>
      <c r="D892" s="79"/>
      <c r="E892" s="79"/>
      <c r="F892" s="79"/>
      <c r="G892" s="79"/>
      <c r="H892" s="79"/>
      <c r="I892" s="79"/>
      <c r="J892" s="79"/>
      <c r="K892" s="79"/>
      <c r="L892" s="79"/>
      <c r="M892" s="79"/>
      <c r="N892" s="79"/>
      <c r="O892" s="80"/>
      <c r="P892" s="79"/>
      <c r="Q892" s="79"/>
      <c r="R892" s="79"/>
      <c r="S892" s="79"/>
      <c r="T892" s="79"/>
      <c r="U892" s="79"/>
      <c r="V892" s="79"/>
      <c r="W892" s="79"/>
      <c r="X892" s="79"/>
      <c r="Y892" s="81">
        <v>63</v>
      </c>
      <c r="Z892" s="81"/>
      <c r="AA892" s="81"/>
      <c r="AB892" s="81"/>
      <c r="AC892" s="81"/>
      <c r="AD892" s="81"/>
      <c r="AE892" s="81"/>
      <c r="AF892" s="447">
        <f t="shared" ref="AF892:AF955" si="531">SUM(AS892:AU892,AY892,BA892:BB892,BG892:BL892)</f>
        <v>0.4</v>
      </c>
      <c r="AG892" s="79"/>
      <c r="AH892" s="79"/>
      <c r="AI892" s="79"/>
      <c r="AJ892" s="79"/>
      <c r="AK892" s="79"/>
      <c r="AL892" s="79"/>
      <c r="AM892" s="79"/>
      <c r="AN892" s="79"/>
      <c r="AO892" s="79">
        <v>0.1</v>
      </c>
      <c r="AP892" s="79"/>
      <c r="AQ892" s="79"/>
      <c r="AR892" s="79"/>
      <c r="AS892" s="447">
        <f t="shared" si="524"/>
        <v>0.1</v>
      </c>
      <c r="AT892" s="455"/>
      <c r="AU892" s="450">
        <v>0.1</v>
      </c>
      <c r="AV892" s="79">
        <v>0.1</v>
      </c>
      <c r="AW892" s="79"/>
      <c r="AX892" s="79"/>
      <c r="AY892" s="455"/>
      <c r="AZ892" s="79"/>
      <c r="BA892" s="455"/>
      <c r="BB892" s="447">
        <f t="shared" si="461"/>
        <v>0.1</v>
      </c>
      <c r="BC892" s="79"/>
      <c r="BD892" s="79">
        <v>0.1</v>
      </c>
      <c r="BE892" s="79"/>
      <c r="BF892" s="79"/>
      <c r="BG892" s="455"/>
      <c r="BH892" s="455"/>
      <c r="BI892" s="455"/>
      <c r="BJ892" s="455">
        <v>0.1</v>
      </c>
      <c r="BK892" s="455"/>
      <c r="BL892" s="450">
        <f t="shared" si="492"/>
        <v>0</v>
      </c>
      <c r="BM892" s="79"/>
      <c r="BN892" s="79"/>
      <c r="BO892" s="79"/>
      <c r="BP892" s="79"/>
      <c r="BQ892" s="455"/>
      <c r="BR892" s="79"/>
      <c r="BS892" s="79"/>
      <c r="BT892" s="79"/>
      <c r="BU892" s="79"/>
      <c r="BV892" s="79"/>
      <c r="BW892" s="79"/>
      <c r="BX892" s="79"/>
      <c r="BY892" s="79"/>
      <c r="BZ892" s="79"/>
      <c r="CA892" s="79"/>
      <c r="CB892" s="79"/>
      <c r="CC892" s="79"/>
      <c r="CD892" s="79"/>
      <c r="CE892" s="79"/>
      <c r="CF892" s="79"/>
      <c r="CG892" s="79"/>
      <c r="CH892" s="79"/>
      <c r="CI892" s="79"/>
      <c r="CJ892" s="79"/>
      <c r="CK892" s="79"/>
      <c r="CL892" s="79"/>
      <c r="CM892" s="79"/>
      <c r="CN892" s="79"/>
      <c r="CO892" s="79"/>
      <c r="CP892" s="188">
        <f t="shared" si="530"/>
        <v>0</v>
      </c>
      <c r="CQ892" s="79"/>
      <c r="CR892" s="79"/>
      <c r="CS892" s="79"/>
      <c r="CT892" s="79"/>
      <c r="CU892" s="79"/>
      <c r="CV892" s="79"/>
      <c r="CW892" s="79"/>
      <c r="CX892" s="79"/>
      <c r="CY892" s="79"/>
      <c r="CZ892" s="79"/>
      <c r="DA892" s="79"/>
      <c r="DB892" s="188">
        <f t="shared" ref="DB892:DB956" si="532">SUM(CP892,CQ892)</f>
        <v>0</v>
      </c>
      <c r="DC892" s="38">
        <f t="shared" si="527"/>
        <v>0</v>
      </c>
      <c r="DD892" s="79"/>
      <c r="DE892" s="79"/>
      <c r="DF892" s="79"/>
      <c r="DG892" s="188">
        <f t="shared" si="528"/>
        <v>0</v>
      </c>
      <c r="DH892" s="38">
        <f t="shared" si="529"/>
        <v>0</v>
      </c>
      <c r="DI892" s="79"/>
      <c r="DJ892" s="79"/>
      <c r="DK892" s="79"/>
      <c r="DL892" s="79"/>
      <c r="DM892" s="79"/>
      <c r="DN892" s="79"/>
      <c r="DO892" s="79"/>
      <c r="DP892" s="79"/>
      <c r="DQ892" s="79"/>
      <c r="DR892" s="79"/>
      <c r="DS892" s="79"/>
      <c r="DT892" s="79"/>
      <c r="DU892" s="79"/>
      <c r="DV892" s="79"/>
      <c r="DW892" s="79"/>
      <c r="DX892" s="79"/>
      <c r="DY892" s="79"/>
      <c r="DZ892" s="79"/>
      <c r="EA892" s="79"/>
      <c r="EB892" s="79"/>
      <c r="EC892" s="79"/>
      <c r="ED892" s="79"/>
      <c r="EE892" s="79"/>
      <c r="EF892" s="79"/>
      <c r="EG892" s="79"/>
      <c r="EH892" s="79"/>
      <c r="EI892" s="82"/>
      <c r="EJ892" s="82"/>
      <c r="EK892" s="82"/>
      <c r="EL892" s="82"/>
      <c r="EM892" s="82"/>
      <c r="EN892" s="82"/>
      <c r="EO892" s="82"/>
      <c r="EP892" s="82"/>
      <c r="EQ892" s="82"/>
      <c r="ER892" s="82"/>
      <c r="ES892" s="82"/>
      <c r="ET892" s="82"/>
      <c r="EU892" s="82"/>
      <c r="EV892" s="82"/>
      <c r="EW892" s="82"/>
      <c r="EX892" s="82"/>
      <c r="EY892" s="82"/>
      <c r="EZ892" s="82"/>
      <c r="FA892" s="82"/>
      <c r="FB892" s="82"/>
    </row>
    <row r="893" spans="2:158" s="78" customFormat="1">
      <c r="B893" s="773"/>
      <c r="C893" s="724"/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0"/>
      <c r="P893" s="79"/>
      <c r="Q893" s="79"/>
      <c r="R893" s="79"/>
      <c r="S893" s="79"/>
      <c r="T893" s="79"/>
      <c r="U893" s="79"/>
      <c r="V893" s="79"/>
      <c r="W893" s="79"/>
      <c r="X893" s="79"/>
      <c r="Y893" s="81">
        <f>SUM(Y894:Y907)</f>
        <v>63</v>
      </c>
      <c r="Z893" s="81"/>
      <c r="AA893" s="81"/>
      <c r="AB893" s="81"/>
      <c r="AC893" s="81"/>
      <c r="AD893" s="81"/>
      <c r="AE893" s="81"/>
      <c r="AF893" s="447">
        <f t="shared" si="531"/>
        <v>366</v>
      </c>
      <c r="AG893" s="81">
        <f t="shared" ref="AG893:AR893" si="533">SUM(AG894:AG907)</f>
        <v>0</v>
      </c>
      <c r="AH893" s="81">
        <f t="shared" si="533"/>
        <v>0</v>
      </c>
      <c r="AI893" s="81">
        <f t="shared" si="533"/>
        <v>0</v>
      </c>
      <c r="AJ893" s="81">
        <f t="shared" si="533"/>
        <v>0</v>
      </c>
      <c r="AK893" s="81">
        <f t="shared" si="533"/>
        <v>0</v>
      </c>
      <c r="AL893" s="81">
        <f t="shared" si="533"/>
        <v>11</v>
      </c>
      <c r="AM893" s="81">
        <f t="shared" si="533"/>
        <v>0</v>
      </c>
      <c r="AN893" s="81">
        <f t="shared" si="533"/>
        <v>0</v>
      </c>
      <c r="AO893" s="81">
        <f t="shared" si="533"/>
        <v>122</v>
      </c>
      <c r="AP893" s="81">
        <f t="shared" si="533"/>
        <v>0</v>
      </c>
      <c r="AQ893" s="81">
        <f t="shared" si="533"/>
        <v>13</v>
      </c>
      <c r="AR893" s="81">
        <f t="shared" si="533"/>
        <v>0</v>
      </c>
      <c r="AS893" s="447">
        <f t="shared" si="524"/>
        <v>133</v>
      </c>
      <c r="AT893" s="450">
        <f t="shared" ref="AT893:BP893" si="534">SUM(AT894:AT907)</f>
        <v>0</v>
      </c>
      <c r="AU893" s="450">
        <f t="shared" si="534"/>
        <v>29</v>
      </c>
      <c r="AV893" s="81">
        <f t="shared" si="534"/>
        <v>27</v>
      </c>
      <c r="AW893" s="81">
        <f t="shared" si="534"/>
        <v>2</v>
      </c>
      <c r="AX893" s="81">
        <f t="shared" si="534"/>
        <v>0</v>
      </c>
      <c r="AY893" s="450">
        <f t="shared" si="534"/>
        <v>9</v>
      </c>
      <c r="AZ893" s="81">
        <f t="shared" si="534"/>
        <v>0</v>
      </c>
      <c r="BA893" s="450">
        <f t="shared" si="534"/>
        <v>0</v>
      </c>
      <c r="BB893" s="447">
        <f t="shared" si="461"/>
        <v>95</v>
      </c>
      <c r="BC893" s="81">
        <f t="shared" si="534"/>
        <v>13</v>
      </c>
      <c r="BD893" s="81">
        <f t="shared" si="534"/>
        <v>78</v>
      </c>
      <c r="BE893" s="81">
        <f t="shared" si="534"/>
        <v>78</v>
      </c>
      <c r="BF893" s="81">
        <f t="shared" si="534"/>
        <v>4</v>
      </c>
      <c r="BG893" s="450">
        <f t="shared" si="534"/>
        <v>0</v>
      </c>
      <c r="BH893" s="450">
        <f t="shared" si="534"/>
        <v>3</v>
      </c>
      <c r="BI893" s="450">
        <f t="shared" si="534"/>
        <v>0</v>
      </c>
      <c r="BJ893" s="450">
        <f t="shared" si="534"/>
        <v>82</v>
      </c>
      <c r="BK893" s="450">
        <f t="shared" si="534"/>
        <v>0</v>
      </c>
      <c r="BL893" s="450">
        <f t="shared" si="492"/>
        <v>15</v>
      </c>
      <c r="BM893" s="81">
        <f t="shared" si="534"/>
        <v>4</v>
      </c>
      <c r="BN893" s="81">
        <f t="shared" si="534"/>
        <v>0</v>
      </c>
      <c r="BO893" s="81">
        <f t="shared" si="534"/>
        <v>0</v>
      </c>
      <c r="BP893" s="81">
        <f t="shared" si="534"/>
        <v>11</v>
      </c>
      <c r="BQ893" s="455">
        <f>SUM(AT893,AU893,AY893,BA893,BB893,BG893,BH893,BI893,BJ893,BK893,BL893)</f>
        <v>233</v>
      </c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  <c r="CH893" s="79"/>
      <c r="CI893" s="79"/>
      <c r="CJ893" s="79"/>
      <c r="CK893" s="79"/>
      <c r="CL893" s="79"/>
      <c r="CM893" s="79"/>
      <c r="CN893" s="79"/>
      <c r="CO893" s="79"/>
      <c r="CP893" s="188">
        <f t="shared" si="530"/>
        <v>0</v>
      </c>
      <c r="CQ893" s="79"/>
      <c r="CR893" s="79"/>
      <c r="CS893" s="79"/>
      <c r="CT893" s="79"/>
      <c r="CU893" s="79"/>
      <c r="CV893" s="79"/>
      <c r="CW893" s="79"/>
      <c r="CX893" s="79"/>
      <c r="CY893" s="79"/>
      <c r="CZ893" s="79"/>
      <c r="DA893" s="79"/>
      <c r="DB893" s="188">
        <f t="shared" si="532"/>
        <v>0</v>
      </c>
      <c r="DC893" s="38">
        <f t="shared" si="527"/>
        <v>0</v>
      </c>
      <c r="DD893" s="79"/>
      <c r="DE893" s="79"/>
      <c r="DF893" s="79"/>
      <c r="DG893" s="188">
        <f t="shared" si="528"/>
        <v>0</v>
      </c>
      <c r="DH893" s="38">
        <f t="shared" si="529"/>
        <v>0</v>
      </c>
      <c r="DI893" s="79"/>
      <c r="DJ893" s="79"/>
      <c r="DK893" s="79"/>
      <c r="DL893" s="79"/>
      <c r="DM893" s="79"/>
      <c r="DN893" s="79"/>
      <c r="DO893" s="79"/>
      <c r="DP893" s="79"/>
      <c r="DQ893" s="79"/>
      <c r="DR893" s="79"/>
      <c r="DS893" s="79"/>
      <c r="DT893" s="79"/>
      <c r="DU893" s="79"/>
      <c r="DV893" s="79"/>
      <c r="DW893" s="79"/>
      <c r="DX893" s="79"/>
      <c r="DY893" s="79"/>
      <c r="DZ893" s="79"/>
      <c r="EA893" s="79"/>
      <c r="EB893" s="79"/>
      <c r="EC893" s="79"/>
      <c r="ED893" s="79"/>
      <c r="EE893" s="79"/>
      <c r="EF893" s="79"/>
      <c r="EG893" s="79"/>
      <c r="EH893" s="79"/>
      <c r="EI893" s="82"/>
      <c r="EJ893" s="82"/>
      <c r="EK893" s="82"/>
      <c r="EL893" s="82"/>
      <c r="EM893" s="82"/>
      <c r="EN893" s="82"/>
      <c r="EO893" s="82"/>
      <c r="EP893" s="82"/>
      <c r="EQ893" s="82"/>
      <c r="ER893" s="82"/>
      <c r="ES893" s="82"/>
      <c r="ET893" s="82"/>
      <c r="EU893" s="82"/>
      <c r="EV893" s="82"/>
      <c r="EW893" s="82"/>
      <c r="EX893" s="82"/>
      <c r="EY893" s="82"/>
      <c r="EZ893" s="82"/>
      <c r="FA893" s="82"/>
      <c r="FB893" s="82"/>
    </row>
    <row r="894" spans="2:158" s="69" customFormat="1">
      <c r="B894" s="116"/>
      <c r="C894" s="77" t="s">
        <v>385</v>
      </c>
      <c r="D894" s="71"/>
      <c r="E894" s="71"/>
      <c r="F894" s="71"/>
      <c r="G894" s="71"/>
      <c r="H894" s="71"/>
      <c r="I894" s="71"/>
      <c r="J894" s="71"/>
      <c r="K894" s="71"/>
      <c r="L894" s="71"/>
      <c r="M894" s="71"/>
      <c r="N894" s="71"/>
      <c r="O894" s="72"/>
      <c r="P894" s="71"/>
      <c r="Q894" s="71"/>
      <c r="R894" s="71"/>
      <c r="S894" s="71"/>
      <c r="T894" s="71"/>
      <c r="U894" s="71"/>
      <c r="V894" s="71"/>
      <c r="W894" s="71"/>
      <c r="X894" s="71"/>
      <c r="Y894" s="73">
        <v>35</v>
      </c>
      <c r="Z894" s="73"/>
      <c r="AA894" s="73"/>
      <c r="AB894" s="73"/>
      <c r="AC894" s="73"/>
      <c r="AD894" s="73"/>
      <c r="AE894" s="73"/>
      <c r="AF894" s="447">
        <f t="shared" si="531"/>
        <v>152</v>
      </c>
      <c r="AG894" s="71"/>
      <c r="AH894" s="71"/>
      <c r="AI894" s="71"/>
      <c r="AJ894" s="71"/>
      <c r="AK894" s="71"/>
      <c r="AL894" s="71"/>
      <c r="AM894" s="71"/>
      <c r="AN894" s="71"/>
      <c r="AO894" s="71">
        <v>84</v>
      </c>
      <c r="AP894" s="71"/>
      <c r="AQ894" s="71"/>
      <c r="AR894" s="71"/>
      <c r="AS894" s="447">
        <f t="shared" si="524"/>
        <v>84</v>
      </c>
      <c r="AT894" s="455"/>
      <c r="AU894" s="450">
        <f t="shared" ref="AU894:AU907" si="535">SUM(AV894:AX894)</f>
        <v>29</v>
      </c>
      <c r="AV894" s="71">
        <v>27</v>
      </c>
      <c r="AW894" s="71">
        <v>2</v>
      </c>
      <c r="AX894" s="71"/>
      <c r="AY894" s="455"/>
      <c r="AZ894" s="71"/>
      <c r="BA894" s="455"/>
      <c r="BB894" s="447">
        <f t="shared" si="461"/>
        <v>4</v>
      </c>
      <c r="BC894" s="71"/>
      <c r="BD894" s="71"/>
      <c r="BE894" s="71"/>
      <c r="BF894" s="71">
        <v>4</v>
      </c>
      <c r="BG894" s="455"/>
      <c r="BH894" s="455"/>
      <c r="BI894" s="455"/>
      <c r="BJ894" s="455">
        <v>23</v>
      </c>
      <c r="BK894" s="455"/>
      <c r="BL894" s="450">
        <f t="shared" si="492"/>
        <v>12</v>
      </c>
      <c r="BM894" s="71">
        <v>4</v>
      </c>
      <c r="BN894" s="71"/>
      <c r="BO894" s="71"/>
      <c r="BP894" s="71">
        <v>8</v>
      </c>
      <c r="BQ894" s="455">
        <f>SUM(AT894,AU894,AY894,BA894,BB894,BG894,BH894,BI894,BJ894,BK894,BL894)</f>
        <v>68</v>
      </c>
      <c r="BR894" s="71"/>
      <c r="BS894" s="71"/>
      <c r="BT894" s="71"/>
      <c r="BU894" s="71"/>
      <c r="BV894" s="71"/>
      <c r="BW894" s="71"/>
      <c r="BX894" s="71"/>
      <c r="BY894" s="71"/>
      <c r="BZ894" s="71"/>
      <c r="CA894" s="71"/>
      <c r="CB894" s="71"/>
      <c r="CC894" s="71"/>
      <c r="CD894" s="71"/>
      <c r="CE894" s="71"/>
      <c r="CF894" s="71"/>
      <c r="CG894" s="71"/>
      <c r="CH894" s="71"/>
      <c r="CI894" s="71"/>
      <c r="CJ894" s="71"/>
      <c r="CK894" s="71"/>
      <c r="CL894" s="71"/>
      <c r="CM894" s="71"/>
      <c r="CN894" s="71"/>
      <c r="CO894" s="71"/>
      <c r="CP894" s="188">
        <f t="shared" si="530"/>
        <v>0</v>
      </c>
      <c r="CQ894" s="71"/>
      <c r="CR894" s="71"/>
      <c r="CS894" s="71"/>
      <c r="CT894" s="71"/>
      <c r="CU894" s="71"/>
      <c r="CV894" s="71"/>
      <c r="CW894" s="71"/>
      <c r="CX894" s="71"/>
      <c r="CY894" s="71"/>
      <c r="CZ894" s="71"/>
      <c r="DA894" s="71"/>
      <c r="DB894" s="188">
        <f t="shared" si="532"/>
        <v>0</v>
      </c>
      <c r="DC894" s="38">
        <f t="shared" si="527"/>
        <v>0</v>
      </c>
      <c r="DD894" s="71"/>
      <c r="DE894" s="71"/>
      <c r="DF894" s="71"/>
      <c r="DG894" s="188">
        <f t="shared" si="528"/>
        <v>0</v>
      </c>
      <c r="DH894" s="38">
        <f t="shared" si="529"/>
        <v>0</v>
      </c>
      <c r="DI894" s="71"/>
      <c r="DJ894" s="71"/>
      <c r="DK894" s="71"/>
      <c r="DL894" s="71"/>
      <c r="DM894" s="71"/>
      <c r="DN894" s="71"/>
      <c r="DO894" s="71"/>
      <c r="DP894" s="71"/>
      <c r="DQ894" s="71"/>
      <c r="DR894" s="71"/>
      <c r="DS894" s="71"/>
      <c r="DT894" s="71"/>
      <c r="DU894" s="71"/>
      <c r="DV894" s="71"/>
      <c r="DW894" s="71"/>
      <c r="DX894" s="71"/>
      <c r="DY894" s="71"/>
      <c r="DZ894" s="71"/>
      <c r="EA894" s="71"/>
      <c r="EB894" s="71"/>
      <c r="EC894" s="71"/>
      <c r="ED894" s="71"/>
      <c r="EE894" s="71"/>
      <c r="EF894" s="71"/>
      <c r="EG894" s="71"/>
      <c r="EH894" s="71"/>
      <c r="EI894" s="74"/>
      <c r="EJ894" s="74"/>
      <c r="EK894" s="74"/>
      <c r="EL894" s="74"/>
      <c r="EM894" s="74"/>
      <c r="EN894" s="74"/>
      <c r="EO894" s="74"/>
      <c r="EP894" s="74"/>
      <c r="EQ894" s="74"/>
      <c r="ER894" s="74"/>
      <c r="ES894" s="74"/>
      <c r="ET894" s="74"/>
      <c r="EU894" s="74"/>
      <c r="EV894" s="74"/>
      <c r="EW894" s="74"/>
      <c r="EX894" s="74"/>
      <c r="EY894" s="74"/>
      <c r="EZ894" s="74"/>
      <c r="FA894" s="74"/>
      <c r="FB894" s="74"/>
    </row>
    <row r="895" spans="2:158" s="69" customFormat="1">
      <c r="B895" s="116"/>
      <c r="C895" s="77" t="s">
        <v>386</v>
      </c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2"/>
      <c r="P895" s="71"/>
      <c r="Q895" s="71"/>
      <c r="R895" s="71"/>
      <c r="S895" s="71"/>
      <c r="T895" s="71"/>
      <c r="U895" s="71"/>
      <c r="V895" s="71"/>
      <c r="W895" s="71"/>
      <c r="X895" s="71"/>
      <c r="Y895" s="73"/>
      <c r="Z895" s="73"/>
      <c r="AA895" s="73"/>
      <c r="AB895" s="73"/>
      <c r="AC895" s="73"/>
      <c r="AD895" s="73"/>
      <c r="AE895" s="73"/>
      <c r="AF895" s="447">
        <f t="shared" si="531"/>
        <v>0</v>
      </c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447">
        <f t="shared" si="524"/>
        <v>0</v>
      </c>
      <c r="AT895" s="455"/>
      <c r="AU895" s="450">
        <f t="shared" si="535"/>
        <v>0</v>
      </c>
      <c r="AV895" s="71"/>
      <c r="AW895" s="71"/>
      <c r="AX895" s="71"/>
      <c r="AY895" s="455"/>
      <c r="AZ895" s="71"/>
      <c r="BA895" s="455"/>
      <c r="BB895" s="447">
        <f t="shared" si="461"/>
        <v>0</v>
      </c>
      <c r="BC895" s="71"/>
      <c r="BD895" s="71"/>
      <c r="BE895" s="71"/>
      <c r="BF895" s="71"/>
      <c r="BG895" s="455"/>
      <c r="BH895" s="455"/>
      <c r="BI895" s="455"/>
      <c r="BJ895" s="455"/>
      <c r="BK895" s="455"/>
      <c r="BL895" s="450">
        <f t="shared" si="492"/>
        <v>0</v>
      </c>
      <c r="BM895" s="71"/>
      <c r="BN895" s="71"/>
      <c r="BO895" s="71"/>
      <c r="BP895" s="71"/>
      <c r="BQ895" s="455">
        <f t="shared" ref="BQ895:BQ907" si="536">SUM(AT895,AU895,AY895,BA895,BB895,BG895,BH895,BI895,BJ895,BK895,BL895)</f>
        <v>0</v>
      </c>
      <c r="BR895" s="71"/>
      <c r="BS895" s="71"/>
      <c r="BT895" s="71"/>
      <c r="BU895" s="71"/>
      <c r="BV895" s="71"/>
      <c r="BW895" s="71"/>
      <c r="BX895" s="71"/>
      <c r="BY895" s="71"/>
      <c r="BZ895" s="71"/>
      <c r="CA895" s="71"/>
      <c r="CB895" s="71"/>
      <c r="CC895" s="71"/>
      <c r="CD895" s="71"/>
      <c r="CE895" s="71"/>
      <c r="CF895" s="71"/>
      <c r="CG895" s="71"/>
      <c r="CH895" s="71"/>
      <c r="CI895" s="71"/>
      <c r="CJ895" s="71"/>
      <c r="CK895" s="71"/>
      <c r="CL895" s="71"/>
      <c r="CM895" s="71"/>
      <c r="CN895" s="71"/>
      <c r="CO895" s="71"/>
      <c r="CP895" s="188">
        <f t="shared" si="530"/>
        <v>0</v>
      </c>
      <c r="CQ895" s="71"/>
      <c r="CR895" s="71"/>
      <c r="CS895" s="71"/>
      <c r="CT895" s="71"/>
      <c r="CU895" s="71"/>
      <c r="CV895" s="71"/>
      <c r="CW895" s="71"/>
      <c r="CX895" s="71"/>
      <c r="CY895" s="71"/>
      <c r="CZ895" s="71"/>
      <c r="DA895" s="71"/>
      <c r="DB895" s="188">
        <f t="shared" si="532"/>
        <v>0</v>
      </c>
      <c r="DC895" s="38">
        <f t="shared" si="527"/>
        <v>0</v>
      </c>
      <c r="DD895" s="71"/>
      <c r="DE895" s="71"/>
      <c r="DF895" s="71"/>
      <c r="DG895" s="188">
        <f t="shared" si="528"/>
        <v>0</v>
      </c>
      <c r="DH895" s="38">
        <f t="shared" si="529"/>
        <v>0</v>
      </c>
      <c r="DI895" s="71"/>
      <c r="DJ895" s="71"/>
      <c r="DK895" s="71"/>
      <c r="DL895" s="71"/>
      <c r="DM895" s="71"/>
      <c r="DN895" s="71"/>
      <c r="DO895" s="71"/>
      <c r="DP895" s="71"/>
      <c r="DQ895" s="71"/>
      <c r="DR895" s="71"/>
      <c r="DS895" s="71"/>
      <c r="DT895" s="71"/>
      <c r="DU895" s="71"/>
      <c r="DV895" s="71"/>
      <c r="DW895" s="71"/>
      <c r="DX895" s="71"/>
      <c r="DY895" s="71"/>
      <c r="DZ895" s="71"/>
      <c r="EA895" s="71"/>
      <c r="EB895" s="71"/>
      <c r="EC895" s="71"/>
      <c r="ED895" s="71"/>
      <c r="EE895" s="71"/>
      <c r="EF895" s="71"/>
      <c r="EG895" s="71"/>
      <c r="EH895" s="71"/>
      <c r="EI895" s="74"/>
      <c r="EJ895" s="74"/>
      <c r="EK895" s="74"/>
      <c r="EL895" s="74"/>
      <c r="EM895" s="74"/>
      <c r="EN895" s="74"/>
      <c r="EO895" s="74"/>
      <c r="EP895" s="74"/>
      <c r="EQ895" s="74"/>
      <c r="ER895" s="74"/>
      <c r="ES895" s="74"/>
      <c r="ET895" s="74"/>
      <c r="EU895" s="74"/>
      <c r="EV895" s="74"/>
      <c r="EW895" s="74"/>
      <c r="EX895" s="74"/>
      <c r="EY895" s="74"/>
      <c r="EZ895" s="74"/>
      <c r="FA895" s="74"/>
      <c r="FB895" s="74"/>
    </row>
    <row r="896" spans="2:158" s="69" customFormat="1">
      <c r="B896" s="116"/>
      <c r="C896" s="77" t="s">
        <v>387</v>
      </c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2"/>
      <c r="P896" s="71"/>
      <c r="Q896" s="71"/>
      <c r="R896" s="71"/>
      <c r="S896" s="71"/>
      <c r="T896" s="71"/>
      <c r="U896" s="71"/>
      <c r="V896" s="71"/>
      <c r="W896" s="71"/>
      <c r="X896" s="71"/>
      <c r="Y896" s="73"/>
      <c r="Z896" s="73"/>
      <c r="AA896" s="73"/>
      <c r="AB896" s="73"/>
      <c r="AC896" s="73"/>
      <c r="AD896" s="73"/>
      <c r="AE896" s="73"/>
      <c r="AF896" s="447">
        <f t="shared" si="531"/>
        <v>0</v>
      </c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447">
        <f t="shared" si="524"/>
        <v>0</v>
      </c>
      <c r="AT896" s="455"/>
      <c r="AU896" s="450">
        <f t="shared" si="535"/>
        <v>0</v>
      </c>
      <c r="AV896" s="71"/>
      <c r="AW896" s="71"/>
      <c r="AX896" s="71"/>
      <c r="AY896" s="455"/>
      <c r="AZ896" s="71"/>
      <c r="BA896" s="455"/>
      <c r="BB896" s="447">
        <f t="shared" si="461"/>
        <v>0</v>
      </c>
      <c r="BC896" s="71"/>
      <c r="BD896" s="71"/>
      <c r="BE896" s="71"/>
      <c r="BF896" s="71"/>
      <c r="BG896" s="455"/>
      <c r="BH896" s="455"/>
      <c r="BI896" s="455"/>
      <c r="BJ896" s="455"/>
      <c r="BK896" s="455"/>
      <c r="BL896" s="450">
        <f t="shared" si="492"/>
        <v>0</v>
      </c>
      <c r="BM896" s="71"/>
      <c r="BN896" s="71"/>
      <c r="BO896" s="71"/>
      <c r="BP896" s="71"/>
      <c r="BQ896" s="455">
        <f t="shared" si="536"/>
        <v>0</v>
      </c>
      <c r="BR896" s="71"/>
      <c r="BS896" s="71"/>
      <c r="BT896" s="71"/>
      <c r="BU896" s="71"/>
      <c r="BV896" s="71"/>
      <c r="BW896" s="71"/>
      <c r="BX896" s="71"/>
      <c r="BY896" s="71"/>
      <c r="BZ896" s="71"/>
      <c r="CA896" s="71"/>
      <c r="CB896" s="71"/>
      <c r="CC896" s="71"/>
      <c r="CD896" s="71"/>
      <c r="CE896" s="71"/>
      <c r="CF896" s="71"/>
      <c r="CG896" s="71"/>
      <c r="CH896" s="71"/>
      <c r="CI896" s="71"/>
      <c r="CJ896" s="71"/>
      <c r="CK896" s="71"/>
      <c r="CL896" s="71"/>
      <c r="CM896" s="71"/>
      <c r="CN896" s="71"/>
      <c r="CO896" s="71"/>
      <c r="CP896" s="188">
        <f t="shared" si="530"/>
        <v>0</v>
      </c>
      <c r="CQ896" s="71"/>
      <c r="CR896" s="71"/>
      <c r="CS896" s="71"/>
      <c r="CT896" s="71"/>
      <c r="CU896" s="71"/>
      <c r="CV896" s="71"/>
      <c r="CW896" s="71"/>
      <c r="CX896" s="71"/>
      <c r="CY896" s="71"/>
      <c r="CZ896" s="71"/>
      <c r="DA896" s="71"/>
      <c r="DB896" s="188">
        <f t="shared" si="532"/>
        <v>0</v>
      </c>
      <c r="DC896" s="38">
        <f t="shared" si="527"/>
        <v>0</v>
      </c>
      <c r="DD896" s="71"/>
      <c r="DE896" s="71"/>
      <c r="DF896" s="71"/>
      <c r="DG896" s="188">
        <f t="shared" si="528"/>
        <v>0</v>
      </c>
      <c r="DH896" s="38">
        <f t="shared" si="529"/>
        <v>0</v>
      </c>
      <c r="DI896" s="71"/>
      <c r="DJ896" s="71"/>
      <c r="DK896" s="71"/>
      <c r="DL896" s="71"/>
      <c r="DM896" s="71"/>
      <c r="DN896" s="71"/>
      <c r="DO896" s="71"/>
      <c r="DP896" s="71"/>
      <c r="DQ896" s="71"/>
      <c r="DR896" s="71"/>
      <c r="DS896" s="71"/>
      <c r="DT896" s="71"/>
      <c r="DU896" s="71"/>
      <c r="DV896" s="71"/>
      <c r="DW896" s="71"/>
      <c r="DX896" s="71"/>
      <c r="DY896" s="71"/>
      <c r="DZ896" s="71"/>
      <c r="EA896" s="71"/>
      <c r="EB896" s="71"/>
      <c r="EC896" s="71"/>
      <c r="ED896" s="71"/>
      <c r="EE896" s="71"/>
      <c r="EF896" s="71"/>
      <c r="EG896" s="71"/>
      <c r="EH896" s="71"/>
      <c r="EI896" s="74"/>
      <c r="EJ896" s="74"/>
      <c r="EK896" s="74"/>
      <c r="EL896" s="74"/>
      <c r="EM896" s="74"/>
      <c r="EN896" s="74"/>
      <c r="EO896" s="74"/>
      <c r="EP896" s="74"/>
      <c r="EQ896" s="74"/>
      <c r="ER896" s="74"/>
      <c r="ES896" s="74"/>
      <c r="ET896" s="74"/>
      <c r="EU896" s="74"/>
      <c r="EV896" s="74"/>
      <c r="EW896" s="74"/>
      <c r="EX896" s="74"/>
      <c r="EY896" s="74"/>
      <c r="EZ896" s="74"/>
      <c r="FA896" s="74"/>
      <c r="FB896" s="74"/>
    </row>
    <row r="897" spans="2:158" s="69" customFormat="1">
      <c r="B897" s="116"/>
      <c r="C897" s="77" t="s">
        <v>388</v>
      </c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2"/>
      <c r="P897" s="71"/>
      <c r="Q897" s="71"/>
      <c r="R897" s="71"/>
      <c r="S897" s="71"/>
      <c r="T897" s="71"/>
      <c r="U897" s="71"/>
      <c r="V897" s="71"/>
      <c r="W897" s="71"/>
      <c r="X897" s="71"/>
      <c r="Y897" s="73">
        <v>3</v>
      </c>
      <c r="Z897" s="73"/>
      <c r="AA897" s="73"/>
      <c r="AB897" s="73"/>
      <c r="AC897" s="73"/>
      <c r="AD897" s="73"/>
      <c r="AE897" s="73"/>
      <c r="AF897" s="447">
        <f t="shared" si="531"/>
        <v>10</v>
      </c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447">
        <f t="shared" si="524"/>
        <v>0</v>
      </c>
      <c r="AT897" s="455"/>
      <c r="AU897" s="450">
        <f t="shared" si="535"/>
        <v>0</v>
      </c>
      <c r="AV897" s="71"/>
      <c r="AW897" s="71"/>
      <c r="AX897" s="71"/>
      <c r="AY897" s="455"/>
      <c r="AZ897" s="71"/>
      <c r="BA897" s="455"/>
      <c r="BB897" s="447">
        <f t="shared" si="461"/>
        <v>0</v>
      </c>
      <c r="BC897" s="71"/>
      <c r="BD897" s="71"/>
      <c r="BE897" s="71"/>
      <c r="BF897" s="71"/>
      <c r="BG897" s="455"/>
      <c r="BH897" s="455"/>
      <c r="BI897" s="455"/>
      <c r="BJ897" s="455">
        <v>10</v>
      </c>
      <c r="BK897" s="455"/>
      <c r="BL897" s="450">
        <f t="shared" si="492"/>
        <v>0</v>
      </c>
      <c r="BM897" s="71"/>
      <c r="BN897" s="71"/>
      <c r="BO897" s="71"/>
      <c r="BP897" s="71"/>
      <c r="BQ897" s="455">
        <f t="shared" si="536"/>
        <v>10</v>
      </c>
      <c r="BR897" s="71"/>
      <c r="BS897" s="71"/>
      <c r="BT897" s="71"/>
      <c r="BU897" s="71"/>
      <c r="BV897" s="71"/>
      <c r="BW897" s="71"/>
      <c r="BX897" s="71"/>
      <c r="BY897" s="71"/>
      <c r="BZ897" s="71"/>
      <c r="CA897" s="71"/>
      <c r="CB897" s="71"/>
      <c r="CC897" s="71"/>
      <c r="CD897" s="71"/>
      <c r="CE897" s="71"/>
      <c r="CF897" s="71"/>
      <c r="CG897" s="71"/>
      <c r="CH897" s="71"/>
      <c r="CI897" s="71"/>
      <c r="CJ897" s="71"/>
      <c r="CK897" s="71"/>
      <c r="CL897" s="71"/>
      <c r="CM897" s="71"/>
      <c r="CN897" s="71"/>
      <c r="CO897" s="71"/>
      <c r="CP897" s="190">
        <f t="shared" si="530"/>
        <v>0</v>
      </c>
      <c r="CQ897" s="71"/>
      <c r="CR897" s="71"/>
      <c r="CS897" s="71"/>
      <c r="CT897" s="71"/>
      <c r="CU897" s="71"/>
      <c r="CV897" s="71"/>
      <c r="CW897" s="71"/>
      <c r="CX897" s="71"/>
      <c r="CY897" s="71"/>
      <c r="CZ897" s="71"/>
      <c r="DA897" s="71"/>
      <c r="DB897" s="190">
        <f t="shared" si="532"/>
        <v>0</v>
      </c>
      <c r="DC897" s="71">
        <f t="shared" si="527"/>
        <v>0</v>
      </c>
      <c r="DD897" s="71"/>
      <c r="DE897" s="71"/>
      <c r="DF897" s="71"/>
      <c r="DG897" s="190">
        <f t="shared" si="528"/>
        <v>0</v>
      </c>
      <c r="DH897" s="71">
        <f t="shared" si="529"/>
        <v>0</v>
      </c>
      <c r="DI897" s="71"/>
      <c r="DJ897" s="71"/>
      <c r="DK897" s="71"/>
      <c r="DL897" s="71"/>
      <c r="DM897" s="71"/>
      <c r="DN897" s="71"/>
      <c r="DO897" s="71"/>
      <c r="DP897" s="71"/>
      <c r="DQ897" s="71"/>
      <c r="DR897" s="71"/>
      <c r="DS897" s="71"/>
      <c r="DT897" s="71"/>
      <c r="DU897" s="71"/>
      <c r="DV897" s="71"/>
      <c r="DW897" s="71"/>
      <c r="DX897" s="71"/>
      <c r="DY897" s="71"/>
      <c r="DZ897" s="71"/>
      <c r="EA897" s="71"/>
      <c r="EB897" s="71"/>
      <c r="EC897" s="71"/>
      <c r="ED897" s="71"/>
      <c r="EE897" s="71"/>
      <c r="EF897" s="71"/>
      <c r="EG897" s="71"/>
      <c r="EH897" s="71"/>
      <c r="EI897" s="74"/>
      <c r="EJ897" s="74"/>
      <c r="EK897" s="74"/>
      <c r="EL897" s="74"/>
      <c r="EM897" s="74"/>
      <c r="EN897" s="74"/>
      <c r="EO897" s="74"/>
      <c r="EP897" s="74"/>
      <c r="EQ897" s="74"/>
      <c r="ER897" s="74"/>
      <c r="ES897" s="74"/>
      <c r="ET897" s="74"/>
      <c r="EU897" s="74"/>
      <c r="EV897" s="74"/>
      <c r="EW897" s="74"/>
      <c r="EX897" s="74"/>
      <c r="EY897" s="74"/>
      <c r="EZ897" s="74"/>
      <c r="FA897" s="74"/>
      <c r="FB897" s="74"/>
    </row>
    <row r="898" spans="2:158" s="69" customFormat="1">
      <c r="B898" s="116"/>
      <c r="C898" s="77" t="s">
        <v>389</v>
      </c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2"/>
      <c r="P898" s="71"/>
      <c r="Q898" s="71"/>
      <c r="R898" s="71"/>
      <c r="S898" s="71"/>
      <c r="T898" s="71"/>
      <c r="U898" s="71"/>
      <c r="V898" s="71"/>
      <c r="W898" s="71"/>
      <c r="X898" s="71"/>
      <c r="Y898" s="73"/>
      <c r="Z898" s="73"/>
      <c r="AA898" s="73"/>
      <c r="AB898" s="73"/>
      <c r="AC898" s="73"/>
      <c r="AD898" s="73"/>
      <c r="AE898" s="73"/>
      <c r="AF898" s="447">
        <f t="shared" si="531"/>
        <v>0</v>
      </c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447">
        <f t="shared" si="524"/>
        <v>0</v>
      </c>
      <c r="AT898" s="455"/>
      <c r="AU898" s="450">
        <f t="shared" si="535"/>
        <v>0</v>
      </c>
      <c r="AV898" s="71"/>
      <c r="AW898" s="71"/>
      <c r="AX898" s="71"/>
      <c r="AY898" s="455"/>
      <c r="AZ898" s="71"/>
      <c r="BA898" s="455"/>
      <c r="BB898" s="447">
        <f t="shared" si="461"/>
        <v>0</v>
      </c>
      <c r="BC898" s="71"/>
      <c r="BD898" s="71"/>
      <c r="BE898" s="71"/>
      <c r="BF898" s="71"/>
      <c r="BG898" s="455"/>
      <c r="BH898" s="455"/>
      <c r="BI898" s="455"/>
      <c r="BJ898" s="455"/>
      <c r="BK898" s="455"/>
      <c r="BL898" s="450">
        <f t="shared" si="492"/>
        <v>0</v>
      </c>
      <c r="BM898" s="71"/>
      <c r="BN898" s="71"/>
      <c r="BO898" s="71"/>
      <c r="BP898" s="71"/>
      <c r="BQ898" s="455">
        <f t="shared" si="536"/>
        <v>0</v>
      </c>
      <c r="BR898" s="71"/>
      <c r="BS898" s="71"/>
      <c r="BT898" s="71"/>
      <c r="BU898" s="71"/>
      <c r="BV898" s="71"/>
      <c r="BW898" s="71"/>
      <c r="BX898" s="71"/>
      <c r="BY898" s="71"/>
      <c r="BZ898" s="71"/>
      <c r="CA898" s="71"/>
      <c r="CB898" s="71"/>
      <c r="CC898" s="71"/>
      <c r="CD898" s="71"/>
      <c r="CE898" s="71"/>
      <c r="CF898" s="71"/>
      <c r="CG898" s="71"/>
      <c r="CH898" s="71"/>
      <c r="CI898" s="71"/>
      <c r="CJ898" s="71"/>
      <c r="CK898" s="71"/>
      <c r="CL898" s="71"/>
      <c r="CM898" s="71"/>
      <c r="CN898" s="71"/>
      <c r="CO898" s="71"/>
      <c r="CP898" s="190">
        <f t="shared" si="530"/>
        <v>0</v>
      </c>
      <c r="CQ898" s="71"/>
      <c r="CR898" s="71"/>
      <c r="CS898" s="71"/>
      <c r="CT898" s="71"/>
      <c r="CU898" s="71"/>
      <c r="CV898" s="71"/>
      <c r="CW898" s="71"/>
      <c r="CX898" s="71"/>
      <c r="CY898" s="71"/>
      <c r="CZ898" s="71"/>
      <c r="DA898" s="71"/>
      <c r="DB898" s="190">
        <f t="shared" si="532"/>
        <v>0</v>
      </c>
      <c r="DC898" s="71">
        <f t="shared" si="527"/>
        <v>0</v>
      </c>
      <c r="DD898" s="71"/>
      <c r="DE898" s="71"/>
      <c r="DF898" s="71"/>
      <c r="DG898" s="190">
        <f t="shared" si="528"/>
        <v>0</v>
      </c>
      <c r="DH898" s="71">
        <f t="shared" si="529"/>
        <v>0</v>
      </c>
      <c r="DI898" s="71"/>
      <c r="DJ898" s="71"/>
      <c r="DK898" s="71"/>
      <c r="DL898" s="71"/>
      <c r="DM898" s="71"/>
      <c r="DN898" s="71"/>
      <c r="DO898" s="71"/>
      <c r="DP898" s="71"/>
      <c r="DQ898" s="71"/>
      <c r="DR898" s="71"/>
      <c r="DS898" s="71"/>
      <c r="DT898" s="71"/>
      <c r="DU898" s="71"/>
      <c r="DV898" s="71"/>
      <c r="DW898" s="71"/>
      <c r="DX898" s="71"/>
      <c r="DY898" s="71"/>
      <c r="DZ898" s="71"/>
      <c r="EA898" s="71"/>
      <c r="EB898" s="71"/>
      <c r="EC898" s="71"/>
      <c r="ED898" s="71"/>
      <c r="EE898" s="71"/>
      <c r="EF898" s="71"/>
      <c r="EG898" s="71"/>
      <c r="EH898" s="71"/>
      <c r="EI898" s="74"/>
      <c r="EJ898" s="74"/>
      <c r="EK898" s="74"/>
      <c r="EL898" s="74"/>
      <c r="EM898" s="74"/>
      <c r="EN898" s="74"/>
      <c r="EO898" s="74"/>
      <c r="EP898" s="74"/>
      <c r="EQ898" s="74"/>
      <c r="ER898" s="74"/>
      <c r="ES898" s="74"/>
      <c r="ET898" s="74"/>
      <c r="EU898" s="74"/>
      <c r="EV898" s="74"/>
      <c r="EW898" s="74"/>
      <c r="EX898" s="74"/>
      <c r="EY898" s="74"/>
      <c r="EZ898" s="74"/>
      <c r="FA898" s="74"/>
      <c r="FB898" s="74"/>
    </row>
    <row r="899" spans="2:158" s="69" customFormat="1">
      <c r="B899" s="116"/>
      <c r="C899" s="77" t="s">
        <v>390</v>
      </c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2"/>
      <c r="P899" s="71"/>
      <c r="Q899" s="71"/>
      <c r="R899" s="71"/>
      <c r="S899" s="71"/>
      <c r="T899" s="71"/>
      <c r="U899" s="71"/>
      <c r="V899" s="71"/>
      <c r="W899" s="71"/>
      <c r="X899" s="71"/>
      <c r="Y899" s="73"/>
      <c r="Z899" s="73"/>
      <c r="AA899" s="73"/>
      <c r="AB899" s="73"/>
      <c r="AC899" s="73"/>
      <c r="AD899" s="73"/>
      <c r="AE899" s="73"/>
      <c r="AF899" s="447">
        <f t="shared" si="531"/>
        <v>0</v>
      </c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447">
        <f t="shared" si="524"/>
        <v>0</v>
      </c>
      <c r="AT899" s="455"/>
      <c r="AU899" s="450">
        <f t="shared" si="535"/>
        <v>0</v>
      </c>
      <c r="AV899" s="71"/>
      <c r="AW899" s="71"/>
      <c r="AX899" s="71"/>
      <c r="AY899" s="455"/>
      <c r="AZ899" s="71"/>
      <c r="BA899" s="455"/>
      <c r="BB899" s="447">
        <f t="shared" si="461"/>
        <v>0</v>
      </c>
      <c r="BC899" s="71"/>
      <c r="BD899" s="71"/>
      <c r="BE899" s="71"/>
      <c r="BF899" s="71"/>
      <c r="BG899" s="455"/>
      <c r="BH899" s="455"/>
      <c r="BI899" s="455"/>
      <c r="BJ899" s="455"/>
      <c r="BK899" s="455"/>
      <c r="BL899" s="450">
        <f t="shared" si="492"/>
        <v>0</v>
      </c>
      <c r="BM899" s="71"/>
      <c r="BN899" s="71"/>
      <c r="BO899" s="71"/>
      <c r="BP899" s="71"/>
      <c r="BQ899" s="455">
        <f t="shared" si="536"/>
        <v>0</v>
      </c>
      <c r="BR899" s="71"/>
      <c r="BS899" s="71"/>
      <c r="BT899" s="71"/>
      <c r="BU899" s="71"/>
      <c r="BV899" s="71"/>
      <c r="BW899" s="71"/>
      <c r="BX899" s="71"/>
      <c r="BY899" s="71"/>
      <c r="BZ899" s="71"/>
      <c r="CA899" s="71"/>
      <c r="CB899" s="71"/>
      <c r="CC899" s="71"/>
      <c r="CD899" s="71"/>
      <c r="CE899" s="71"/>
      <c r="CF899" s="71"/>
      <c r="CG899" s="71"/>
      <c r="CH899" s="71"/>
      <c r="CI899" s="71"/>
      <c r="CJ899" s="71"/>
      <c r="CK899" s="71"/>
      <c r="CL899" s="71"/>
      <c r="CM899" s="71"/>
      <c r="CN899" s="71"/>
      <c r="CO899" s="71"/>
      <c r="CP899" s="190">
        <f t="shared" si="530"/>
        <v>0</v>
      </c>
      <c r="CQ899" s="71"/>
      <c r="CR899" s="71"/>
      <c r="CS899" s="71"/>
      <c r="CT899" s="71"/>
      <c r="CU899" s="71"/>
      <c r="CV899" s="71"/>
      <c r="CW899" s="71"/>
      <c r="CX899" s="71"/>
      <c r="CY899" s="71"/>
      <c r="CZ899" s="71"/>
      <c r="DA899" s="71"/>
      <c r="DB899" s="190">
        <f t="shared" si="532"/>
        <v>0</v>
      </c>
      <c r="DC899" s="71">
        <f t="shared" si="527"/>
        <v>0</v>
      </c>
      <c r="DD899" s="71"/>
      <c r="DE899" s="71"/>
      <c r="DF899" s="71"/>
      <c r="DG899" s="190">
        <f t="shared" si="528"/>
        <v>0</v>
      </c>
      <c r="DH899" s="71">
        <f t="shared" si="529"/>
        <v>0</v>
      </c>
      <c r="DI899" s="71"/>
      <c r="DJ899" s="71"/>
      <c r="DK899" s="71"/>
      <c r="DL899" s="71"/>
      <c r="DM899" s="71"/>
      <c r="DN899" s="71"/>
      <c r="DO899" s="71"/>
      <c r="DP899" s="71"/>
      <c r="DQ899" s="71"/>
      <c r="DR899" s="71"/>
      <c r="DS899" s="71"/>
      <c r="DT899" s="71"/>
      <c r="DU899" s="71"/>
      <c r="DV899" s="71"/>
      <c r="DW899" s="71"/>
      <c r="DX899" s="71"/>
      <c r="DY899" s="71"/>
      <c r="DZ899" s="71"/>
      <c r="EA899" s="71"/>
      <c r="EB899" s="71"/>
      <c r="EC899" s="71"/>
      <c r="ED899" s="71"/>
      <c r="EE899" s="71"/>
      <c r="EF899" s="71"/>
      <c r="EG899" s="71"/>
      <c r="EH899" s="71"/>
      <c r="EI899" s="74"/>
      <c r="EJ899" s="74"/>
      <c r="EK899" s="74"/>
      <c r="EL899" s="74"/>
      <c r="EM899" s="74"/>
      <c r="EN899" s="74"/>
      <c r="EO899" s="74"/>
      <c r="EP899" s="74"/>
      <c r="EQ899" s="74"/>
      <c r="ER899" s="74"/>
      <c r="ES899" s="74"/>
      <c r="ET899" s="74"/>
      <c r="EU899" s="74"/>
      <c r="EV899" s="74"/>
      <c r="EW899" s="74"/>
      <c r="EX899" s="74"/>
      <c r="EY899" s="74"/>
      <c r="EZ899" s="74"/>
      <c r="FA899" s="74"/>
      <c r="FB899" s="74"/>
    </row>
    <row r="900" spans="2:158" s="69" customFormat="1">
      <c r="B900" s="116"/>
      <c r="C900" s="77" t="s">
        <v>391</v>
      </c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2"/>
      <c r="P900" s="71"/>
      <c r="Q900" s="71"/>
      <c r="R900" s="71"/>
      <c r="S900" s="71"/>
      <c r="T900" s="71"/>
      <c r="U900" s="71"/>
      <c r="V900" s="71"/>
      <c r="W900" s="71"/>
      <c r="X900" s="71"/>
      <c r="Y900" s="73">
        <v>23</v>
      </c>
      <c r="Z900" s="73"/>
      <c r="AA900" s="73"/>
      <c r="AB900" s="73"/>
      <c r="AC900" s="73"/>
      <c r="AD900" s="73"/>
      <c r="AE900" s="73"/>
      <c r="AF900" s="447">
        <f t="shared" si="531"/>
        <v>197</v>
      </c>
      <c r="AG900" s="71"/>
      <c r="AH900" s="71"/>
      <c r="AI900" s="71"/>
      <c r="AJ900" s="71"/>
      <c r="AK900" s="71"/>
      <c r="AL900" s="71">
        <v>11</v>
      </c>
      <c r="AM900" s="71"/>
      <c r="AN900" s="71"/>
      <c r="AO900" s="71">
        <v>38</v>
      </c>
      <c r="AP900" s="71"/>
      <c r="AQ900" s="71">
        <v>13</v>
      </c>
      <c r="AR900" s="71"/>
      <c r="AS900" s="447">
        <f t="shared" si="524"/>
        <v>49</v>
      </c>
      <c r="AT900" s="455"/>
      <c r="AU900" s="450">
        <f t="shared" si="535"/>
        <v>0</v>
      </c>
      <c r="AV900" s="71"/>
      <c r="AW900" s="71"/>
      <c r="AX900" s="71"/>
      <c r="AY900" s="455">
        <v>9</v>
      </c>
      <c r="AZ900" s="71"/>
      <c r="BA900" s="455"/>
      <c r="BB900" s="447">
        <f t="shared" si="461"/>
        <v>91</v>
      </c>
      <c r="BC900" s="71">
        <v>13</v>
      </c>
      <c r="BD900" s="71">
        <v>78</v>
      </c>
      <c r="BE900" s="71">
        <v>78</v>
      </c>
      <c r="BF900" s="71"/>
      <c r="BG900" s="455"/>
      <c r="BH900" s="455">
        <v>3</v>
      </c>
      <c r="BI900" s="455"/>
      <c r="BJ900" s="455">
        <v>42</v>
      </c>
      <c r="BK900" s="455"/>
      <c r="BL900" s="450">
        <f t="shared" si="492"/>
        <v>3</v>
      </c>
      <c r="BM900" s="71"/>
      <c r="BN900" s="71"/>
      <c r="BO900" s="71"/>
      <c r="BP900" s="71">
        <v>3</v>
      </c>
      <c r="BQ900" s="455">
        <f t="shared" si="536"/>
        <v>148</v>
      </c>
      <c r="BR900" s="71"/>
      <c r="BS900" s="71"/>
      <c r="BT900" s="71"/>
      <c r="BU900" s="71"/>
      <c r="BV900" s="71"/>
      <c r="BW900" s="71"/>
      <c r="BX900" s="71"/>
      <c r="BY900" s="71"/>
      <c r="BZ900" s="71"/>
      <c r="CA900" s="71"/>
      <c r="CB900" s="71"/>
      <c r="CC900" s="71"/>
      <c r="CD900" s="71"/>
      <c r="CE900" s="71"/>
      <c r="CF900" s="71"/>
      <c r="CG900" s="71"/>
      <c r="CH900" s="71"/>
      <c r="CI900" s="71"/>
      <c r="CJ900" s="71"/>
      <c r="CK900" s="71"/>
      <c r="CL900" s="71"/>
      <c r="CM900" s="71"/>
      <c r="CN900" s="71"/>
      <c r="CO900" s="71"/>
      <c r="CP900" s="190">
        <f t="shared" si="530"/>
        <v>0</v>
      </c>
      <c r="CQ900" s="71"/>
      <c r="CR900" s="71"/>
      <c r="CS900" s="71"/>
      <c r="CT900" s="71"/>
      <c r="CU900" s="71"/>
      <c r="CV900" s="71"/>
      <c r="CW900" s="71"/>
      <c r="CX900" s="71"/>
      <c r="CY900" s="71"/>
      <c r="CZ900" s="71"/>
      <c r="DA900" s="71"/>
      <c r="DB900" s="190">
        <f t="shared" si="532"/>
        <v>0</v>
      </c>
      <c r="DC900" s="71">
        <f t="shared" si="527"/>
        <v>0</v>
      </c>
      <c r="DD900" s="71"/>
      <c r="DE900" s="71"/>
      <c r="DF900" s="71"/>
      <c r="DG900" s="190">
        <f t="shared" si="528"/>
        <v>0</v>
      </c>
      <c r="DH900" s="71">
        <f t="shared" si="529"/>
        <v>0</v>
      </c>
      <c r="DI900" s="71"/>
      <c r="DJ900" s="71"/>
      <c r="DK900" s="71"/>
      <c r="DL900" s="71"/>
      <c r="DM900" s="71"/>
      <c r="DN900" s="71"/>
      <c r="DO900" s="71"/>
      <c r="DP900" s="71"/>
      <c r="DQ900" s="71"/>
      <c r="DR900" s="71"/>
      <c r="DS900" s="71"/>
      <c r="DT900" s="71"/>
      <c r="DU900" s="71"/>
      <c r="DV900" s="71"/>
      <c r="DW900" s="71"/>
      <c r="DX900" s="71"/>
      <c r="DY900" s="71"/>
      <c r="DZ900" s="71"/>
      <c r="EA900" s="71"/>
      <c r="EB900" s="71"/>
      <c r="EC900" s="71"/>
      <c r="ED900" s="71"/>
      <c r="EE900" s="71"/>
      <c r="EF900" s="71"/>
      <c r="EG900" s="71"/>
      <c r="EH900" s="71"/>
      <c r="EI900" s="74"/>
      <c r="EJ900" s="74"/>
      <c r="EK900" s="74"/>
      <c r="EL900" s="74"/>
      <c r="EM900" s="74"/>
      <c r="EN900" s="74"/>
      <c r="EO900" s="74"/>
      <c r="EP900" s="74"/>
      <c r="EQ900" s="74"/>
      <c r="ER900" s="74"/>
      <c r="ES900" s="74"/>
      <c r="ET900" s="74"/>
      <c r="EU900" s="74"/>
      <c r="EV900" s="74"/>
      <c r="EW900" s="74"/>
      <c r="EX900" s="74"/>
      <c r="EY900" s="74"/>
      <c r="EZ900" s="74"/>
      <c r="FA900" s="74"/>
      <c r="FB900" s="74"/>
    </row>
    <row r="901" spans="2:158" s="69" customFormat="1">
      <c r="B901" s="116"/>
      <c r="C901" s="77" t="s">
        <v>392</v>
      </c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2"/>
      <c r="P901" s="71"/>
      <c r="Q901" s="71"/>
      <c r="R901" s="71"/>
      <c r="S901" s="71"/>
      <c r="T901" s="71"/>
      <c r="U901" s="71"/>
      <c r="V901" s="71"/>
      <c r="W901" s="71"/>
      <c r="X901" s="71"/>
      <c r="Y901" s="73"/>
      <c r="Z901" s="73"/>
      <c r="AA901" s="73"/>
      <c r="AB901" s="73"/>
      <c r="AC901" s="73"/>
      <c r="AD901" s="73"/>
      <c r="AE901" s="73"/>
      <c r="AF901" s="447">
        <f t="shared" si="531"/>
        <v>0</v>
      </c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447">
        <f t="shared" si="524"/>
        <v>0</v>
      </c>
      <c r="AT901" s="455"/>
      <c r="AU901" s="450">
        <f t="shared" si="535"/>
        <v>0</v>
      </c>
      <c r="AV901" s="71"/>
      <c r="AW901" s="71"/>
      <c r="AX901" s="71"/>
      <c r="AY901" s="455"/>
      <c r="AZ901" s="71"/>
      <c r="BA901" s="455"/>
      <c r="BB901" s="447">
        <f t="shared" si="461"/>
        <v>0</v>
      </c>
      <c r="BC901" s="71"/>
      <c r="BD901" s="71"/>
      <c r="BE901" s="71"/>
      <c r="BF901" s="71"/>
      <c r="BG901" s="455"/>
      <c r="BH901" s="455"/>
      <c r="BI901" s="455"/>
      <c r="BJ901" s="455"/>
      <c r="BK901" s="455"/>
      <c r="BL901" s="450">
        <f t="shared" si="492"/>
        <v>0</v>
      </c>
      <c r="BM901" s="71"/>
      <c r="BN901" s="71"/>
      <c r="BO901" s="71"/>
      <c r="BP901" s="71"/>
      <c r="BQ901" s="455">
        <f t="shared" si="536"/>
        <v>0</v>
      </c>
      <c r="BR901" s="71"/>
      <c r="BS901" s="71"/>
      <c r="BT901" s="71"/>
      <c r="BU901" s="71"/>
      <c r="BV901" s="71"/>
      <c r="BW901" s="71"/>
      <c r="BX901" s="71"/>
      <c r="BY901" s="71"/>
      <c r="BZ901" s="71"/>
      <c r="CA901" s="71"/>
      <c r="CB901" s="71"/>
      <c r="CC901" s="71"/>
      <c r="CD901" s="71"/>
      <c r="CE901" s="71"/>
      <c r="CF901" s="71"/>
      <c r="CG901" s="71"/>
      <c r="CH901" s="71"/>
      <c r="CI901" s="71"/>
      <c r="CJ901" s="71"/>
      <c r="CK901" s="71"/>
      <c r="CL901" s="71"/>
      <c r="CM901" s="71"/>
      <c r="CN901" s="71"/>
      <c r="CO901" s="71"/>
      <c r="CP901" s="190">
        <f t="shared" si="530"/>
        <v>0</v>
      </c>
      <c r="CQ901" s="71"/>
      <c r="CR901" s="71"/>
      <c r="CS901" s="71"/>
      <c r="CT901" s="71"/>
      <c r="CU901" s="71"/>
      <c r="CV901" s="71"/>
      <c r="CW901" s="71"/>
      <c r="CX901" s="71"/>
      <c r="CY901" s="71"/>
      <c r="CZ901" s="71"/>
      <c r="DA901" s="71"/>
      <c r="DB901" s="190">
        <f t="shared" si="532"/>
        <v>0</v>
      </c>
      <c r="DC901" s="71">
        <f t="shared" si="527"/>
        <v>0</v>
      </c>
      <c r="DD901" s="71"/>
      <c r="DE901" s="71"/>
      <c r="DF901" s="71"/>
      <c r="DG901" s="190">
        <f t="shared" si="528"/>
        <v>0</v>
      </c>
      <c r="DH901" s="71">
        <f t="shared" si="529"/>
        <v>0</v>
      </c>
      <c r="DI901" s="71"/>
      <c r="DJ901" s="71"/>
      <c r="DK901" s="71"/>
      <c r="DL901" s="71"/>
      <c r="DM901" s="71"/>
      <c r="DN901" s="71"/>
      <c r="DO901" s="71"/>
      <c r="DP901" s="71"/>
      <c r="DQ901" s="71"/>
      <c r="DR901" s="71"/>
      <c r="DS901" s="71"/>
      <c r="DT901" s="71"/>
      <c r="DU901" s="71"/>
      <c r="DV901" s="71"/>
      <c r="DW901" s="71"/>
      <c r="DX901" s="71"/>
      <c r="DY901" s="71"/>
      <c r="DZ901" s="71"/>
      <c r="EA901" s="71"/>
      <c r="EB901" s="71"/>
      <c r="EC901" s="71"/>
      <c r="ED901" s="71"/>
      <c r="EE901" s="71"/>
      <c r="EF901" s="71"/>
      <c r="EG901" s="71"/>
      <c r="EH901" s="71"/>
      <c r="EI901" s="74"/>
      <c r="EJ901" s="74"/>
      <c r="EK901" s="74"/>
      <c r="EL901" s="74"/>
      <c r="EM901" s="74"/>
      <c r="EN901" s="74"/>
      <c r="EO901" s="74"/>
      <c r="EP901" s="74"/>
      <c r="EQ901" s="74"/>
      <c r="ER901" s="74"/>
      <c r="ES901" s="74"/>
      <c r="ET901" s="74"/>
      <c r="EU901" s="74"/>
      <c r="EV901" s="74"/>
      <c r="EW901" s="74"/>
      <c r="EX901" s="74"/>
      <c r="EY901" s="74"/>
      <c r="EZ901" s="74"/>
      <c r="FA901" s="74"/>
      <c r="FB901" s="74"/>
    </row>
    <row r="902" spans="2:158" s="69" customFormat="1">
      <c r="B902" s="116"/>
      <c r="C902" s="77" t="s">
        <v>393</v>
      </c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2"/>
      <c r="P902" s="71"/>
      <c r="Q902" s="71"/>
      <c r="R902" s="71"/>
      <c r="S902" s="71"/>
      <c r="T902" s="71"/>
      <c r="U902" s="71"/>
      <c r="V902" s="71"/>
      <c r="W902" s="71"/>
      <c r="X902" s="71"/>
      <c r="Y902" s="73"/>
      <c r="Z902" s="73"/>
      <c r="AA902" s="73"/>
      <c r="AB902" s="73"/>
      <c r="AC902" s="73"/>
      <c r="AD902" s="73"/>
      <c r="AE902" s="73"/>
      <c r="AF902" s="447">
        <f t="shared" si="531"/>
        <v>0</v>
      </c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447">
        <f t="shared" si="524"/>
        <v>0</v>
      </c>
      <c r="AT902" s="455"/>
      <c r="AU902" s="450">
        <f t="shared" si="535"/>
        <v>0</v>
      </c>
      <c r="AV902" s="71"/>
      <c r="AW902" s="71"/>
      <c r="AX902" s="71"/>
      <c r="AY902" s="455"/>
      <c r="AZ902" s="71"/>
      <c r="BA902" s="455"/>
      <c r="BB902" s="447">
        <f t="shared" si="461"/>
        <v>0</v>
      </c>
      <c r="BC902" s="71"/>
      <c r="BD902" s="71"/>
      <c r="BE902" s="71"/>
      <c r="BF902" s="71"/>
      <c r="BG902" s="455"/>
      <c r="BH902" s="455"/>
      <c r="BI902" s="455"/>
      <c r="BJ902" s="455"/>
      <c r="BK902" s="455"/>
      <c r="BL902" s="450">
        <f t="shared" si="492"/>
        <v>0</v>
      </c>
      <c r="BM902" s="71"/>
      <c r="BN902" s="71"/>
      <c r="BO902" s="71"/>
      <c r="BP902" s="71"/>
      <c r="BQ902" s="455">
        <f t="shared" si="536"/>
        <v>0</v>
      </c>
      <c r="BR902" s="71"/>
      <c r="BS902" s="71"/>
      <c r="BT902" s="71"/>
      <c r="BU902" s="71"/>
      <c r="BV902" s="71"/>
      <c r="BW902" s="71"/>
      <c r="BX902" s="71"/>
      <c r="BY902" s="71"/>
      <c r="BZ902" s="71"/>
      <c r="CA902" s="71"/>
      <c r="CB902" s="71"/>
      <c r="CC902" s="71"/>
      <c r="CD902" s="71"/>
      <c r="CE902" s="71"/>
      <c r="CF902" s="71"/>
      <c r="CG902" s="71"/>
      <c r="CH902" s="71"/>
      <c r="CI902" s="71"/>
      <c r="CJ902" s="71"/>
      <c r="CK902" s="71"/>
      <c r="CL902" s="71"/>
      <c r="CM902" s="71"/>
      <c r="CN902" s="71"/>
      <c r="CO902" s="71"/>
      <c r="CP902" s="188">
        <f t="shared" si="530"/>
        <v>0</v>
      </c>
      <c r="CQ902" s="71"/>
      <c r="CR902" s="71"/>
      <c r="CS902" s="71"/>
      <c r="CT902" s="71"/>
      <c r="CU902" s="71"/>
      <c r="CV902" s="71"/>
      <c r="CW902" s="71"/>
      <c r="CX902" s="71"/>
      <c r="CY902" s="71"/>
      <c r="CZ902" s="71"/>
      <c r="DA902" s="71"/>
      <c r="DB902" s="188">
        <f t="shared" si="532"/>
        <v>0</v>
      </c>
      <c r="DC902" s="38">
        <f t="shared" si="527"/>
        <v>0</v>
      </c>
      <c r="DD902" s="71"/>
      <c r="DE902" s="71"/>
      <c r="DF902" s="71"/>
      <c r="DG902" s="188">
        <f t="shared" si="528"/>
        <v>0</v>
      </c>
      <c r="DH902" s="38">
        <f t="shared" si="529"/>
        <v>0</v>
      </c>
      <c r="DI902" s="71"/>
      <c r="DJ902" s="71"/>
      <c r="DK902" s="71"/>
      <c r="DL902" s="71"/>
      <c r="DM902" s="71"/>
      <c r="DN902" s="71"/>
      <c r="DO902" s="71"/>
      <c r="DP902" s="71"/>
      <c r="DQ902" s="71"/>
      <c r="DR902" s="71"/>
      <c r="DS902" s="71"/>
      <c r="DT902" s="71"/>
      <c r="DU902" s="71"/>
      <c r="DV902" s="71"/>
      <c r="DW902" s="71"/>
      <c r="DX902" s="71"/>
      <c r="DY902" s="71"/>
      <c r="DZ902" s="71"/>
      <c r="EA902" s="71"/>
      <c r="EB902" s="71"/>
      <c r="EC902" s="71"/>
      <c r="ED902" s="71"/>
      <c r="EE902" s="71"/>
      <c r="EF902" s="71"/>
      <c r="EG902" s="71"/>
      <c r="EH902" s="71"/>
      <c r="EI902" s="74"/>
      <c r="EJ902" s="74"/>
      <c r="EK902" s="74"/>
      <c r="EL902" s="74"/>
      <c r="EM902" s="74"/>
      <c r="EN902" s="74"/>
      <c r="EO902" s="74"/>
      <c r="EP902" s="74"/>
      <c r="EQ902" s="74"/>
      <c r="ER902" s="74"/>
      <c r="ES902" s="74"/>
      <c r="ET902" s="74"/>
      <c r="EU902" s="74"/>
      <c r="EV902" s="74"/>
      <c r="EW902" s="74"/>
      <c r="EX902" s="74"/>
      <c r="EY902" s="74"/>
      <c r="EZ902" s="74"/>
      <c r="FA902" s="74"/>
      <c r="FB902" s="74"/>
    </row>
    <row r="903" spans="2:158" s="69" customFormat="1">
      <c r="B903" s="116"/>
      <c r="C903" s="77" t="s">
        <v>394</v>
      </c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2"/>
      <c r="P903" s="71"/>
      <c r="Q903" s="71"/>
      <c r="R903" s="71"/>
      <c r="S903" s="71"/>
      <c r="T903" s="71"/>
      <c r="U903" s="71"/>
      <c r="V903" s="71"/>
      <c r="W903" s="71"/>
      <c r="X903" s="71"/>
      <c r="Y903" s="73"/>
      <c r="Z903" s="73"/>
      <c r="AA903" s="73"/>
      <c r="AB903" s="73"/>
      <c r="AC903" s="73"/>
      <c r="AD903" s="73"/>
      <c r="AE903" s="73"/>
      <c r="AF903" s="447">
        <f t="shared" si="531"/>
        <v>0</v>
      </c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447">
        <f t="shared" si="524"/>
        <v>0</v>
      </c>
      <c r="AT903" s="455"/>
      <c r="AU903" s="450">
        <f t="shared" si="535"/>
        <v>0</v>
      </c>
      <c r="AV903" s="71"/>
      <c r="AW903" s="71"/>
      <c r="AX903" s="71"/>
      <c r="AY903" s="455"/>
      <c r="AZ903" s="71"/>
      <c r="BA903" s="455"/>
      <c r="BB903" s="447">
        <f t="shared" si="461"/>
        <v>0</v>
      </c>
      <c r="BC903" s="71"/>
      <c r="BD903" s="71"/>
      <c r="BE903" s="71"/>
      <c r="BF903" s="71"/>
      <c r="BG903" s="455"/>
      <c r="BH903" s="455"/>
      <c r="BI903" s="455"/>
      <c r="BJ903" s="455"/>
      <c r="BK903" s="455"/>
      <c r="BL903" s="450">
        <f t="shared" si="492"/>
        <v>0</v>
      </c>
      <c r="BM903" s="71"/>
      <c r="BN903" s="71"/>
      <c r="BO903" s="71"/>
      <c r="BP903" s="71"/>
      <c r="BQ903" s="455">
        <f t="shared" si="536"/>
        <v>0</v>
      </c>
      <c r="BR903" s="71"/>
      <c r="BS903" s="71"/>
      <c r="BT903" s="71"/>
      <c r="BU903" s="71"/>
      <c r="BV903" s="71"/>
      <c r="BW903" s="71"/>
      <c r="BX903" s="71"/>
      <c r="BY903" s="71"/>
      <c r="BZ903" s="71"/>
      <c r="CA903" s="71"/>
      <c r="CB903" s="71"/>
      <c r="CC903" s="71"/>
      <c r="CD903" s="71"/>
      <c r="CE903" s="71"/>
      <c r="CF903" s="71"/>
      <c r="CG903" s="71"/>
      <c r="CH903" s="71"/>
      <c r="CI903" s="71"/>
      <c r="CJ903" s="71"/>
      <c r="CK903" s="71"/>
      <c r="CL903" s="71"/>
      <c r="CM903" s="71"/>
      <c r="CN903" s="71"/>
      <c r="CO903" s="71"/>
      <c r="CP903" s="188">
        <f t="shared" si="530"/>
        <v>0</v>
      </c>
      <c r="CQ903" s="71"/>
      <c r="CR903" s="71"/>
      <c r="CS903" s="71"/>
      <c r="CT903" s="71"/>
      <c r="CU903" s="71"/>
      <c r="CV903" s="71"/>
      <c r="CW903" s="71"/>
      <c r="CX903" s="71"/>
      <c r="CY903" s="71"/>
      <c r="CZ903" s="71"/>
      <c r="DA903" s="71"/>
      <c r="DB903" s="188">
        <f t="shared" si="532"/>
        <v>0</v>
      </c>
      <c r="DC903" s="38">
        <f t="shared" si="527"/>
        <v>0</v>
      </c>
      <c r="DD903" s="71"/>
      <c r="DE903" s="71"/>
      <c r="DF903" s="71"/>
      <c r="DG903" s="188">
        <f t="shared" si="528"/>
        <v>0</v>
      </c>
      <c r="DH903" s="38">
        <f t="shared" si="529"/>
        <v>0</v>
      </c>
      <c r="DI903" s="71"/>
      <c r="DJ903" s="71"/>
      <c r="DK903" s="71"/>
      <c r="DL903" s="71"/>
      <c r="DM903" s="71"/>
      <c r="DN903" s="71"/>
      <c r="DO903" s="71"/>
      <c r="DP903" s="71"/>
      <c r="DQ903" s="71"/>
      <c r="DR903" s="71"/>
      <c r="DS903" s="71"/>
      <c r="DT903" s="71"/>
      <c r="DU903" s="71"/>
      <c r="DV903" s="71"/>
      <c r="DW903" s="71"/>
      <c r="DX903" s="71"/>
      <c r="DY903" s="71"/>
      <c r="DZ903" s="71"/>
      <c r="EA903" s="71"/>
      <c r="EB903" s="71"/>
      <c r="EC903" s="71"/>
      <c r="ED903" s="71"/>
      <c r="EE903" s="71"/>
      <c r="EF903" s="71"/>
      <c r="EG903" s="71"/>
      <c r="EH903" s="71"/>
      <c r="EI903" s="74"/>
      <c r="EJ903" s="74"/>
      <c r="EK903" s="74"/>
      <c r="EL903" s="74"/>
      <c r="EM903" s="74"/>
      <c r="EN903" s="74"/>
      <c r="EO903" s="74"/>
      <c r="EP903" s="74"/>
      <c r="EQ903" s="74"/>
      <c r="ER903" s="74"/>
      <c r="ES903" s="74"/>
      <c r="ET903" s="74"/>
      <c r="EU903" s="74"/>
      <c r="EV903" s="74"/>
      <c r="EW903" s="74"/>
      <c r="EX903" s="74"/>
      <c r="EY903" s="74"/>
      <c r="EZ903" s="74"/>
      <c r="FA903" s="74"/>
      <c r="FB903" s="74"/>
    </row>
    <row r="904" spans="2:158" s="69" customFormat="1">
      <c r="B904" s="116"/>
      <c r="C904" s="77" t="s">
        <v>395</v>
      </c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2"/>
      <c r="P904" s="71"/>
      <c r="Q904" s="71"/>
      <c r="R904" s="71"/>
      <c r="S904" s="71"/>
      <c r="T904" s="71"/>
      <c r="U904" s="71"/>
      <c r="V904" s="71"/>
      <c r="W904" s="71"/>
      <c r="X904" s="71"/>
      <c r="Y904" s="73"/>
      <c r="Z904" s="73"/>
      <c r="AA904" s="73"/>
      <c r="AB904" s="73"/>
      <c r="AC904" s="73"/>
      <c r="AD904" s="73"/>
      <c r="AE904" s="73"/>
      <c r="AF904" s="447">
        <f t="shared" si="531"/>
        <v>0</v>
      </c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447">
        <f t="shared" si="524"/>
        <v>0</v>
      </c>
      <c r="AT904" s="455"/>
      <c r="AU904" s="450">
        <f t="shared" si="535"/>
        <v>0</v>
      </c>
      <c r="AV904" s="71"/>
      <c r="AW904" s="71"/>
      <c r="AX904" s="71"/>
      <c r="AY904" s="455"/>
      <c r="AZ904" s="71"/>
      <c r="BA904" s="455"/>
      <c r="BB904" s="447">
        <f t="shared" si="461"/>
        <v>0</v>
      </c>
      <c r="BC904" s="71"/>
      <c r="BD904" s="71"/>
      <c r="BE904" s="71"/>
      <c r="BF904" s="71"/>
      <c r="BG904" s="455"/>
      <c r="BH904" s="455"/>
      <c r="BI904" s="455"/>
      <c r="BJ904" s="455"/>
      <c r="BK904" s="455"/>
      <c r="BL904" s="450">
        <f t="shared" si="492"/>
        <v>0</v>
      </c>
      <c r="BM904" s="71"/>
      <c r="BN904" s="71"/>
      <c r="BO904" s="71"/>
      <c r="BP904" s="71"/>
      <c r="BQ904" s="455">
        <f t="shared" si="536"/>
        <v>0</v>
      </c>
      <c r="BR904" s="71"/>
      <c r="BS904" s="71"/>
      <c r="BT904" s="71"/>
      <c r="BU904" s="71"/>
      <c r="BV904" s="71"/>
      <c r="BW904" s="71"/>
      <c r="BX904" s="71"/>
      <c r="BY904" s="71"/>
      <c r="BZ904" s="71"/>
      <c r="CA904" s="71"/>
      <c r="CB904" s="71"/>
      <c r="CC904" s="71"/>
      <c r="CD904" s="71"/>
      <c r="CE904" s="71"/>
      <c r="CF904" s="71"/>
      <c r="CG904" s="71"/>
      <c r="CH904" s="71"/>
      <c r="CI904" s="71"/>
      <c r="CJ904" s="71"/>
      <c r="CK904" s="71"/>
      <c r="CL904" s="71"/>
      <c r="CM904" s="71"/>
      <c r="CN904" s="71"/>
      <c r="CO904" s="71"/>
      <c r="CP904" s="188">
        <f t="shared" si="530"/>
        <v>0</v>
      </c>
      <c r="CQ904" s="71"/>
      <c r="CR904" s="71"/>
      <c r="CS904" s="71"/>
      <c r="CT904" s="71"/>
      <c r="CU904" s="71"/>
      <c r="CV904" s="71"/>
      <c r="CW904" s="71"/>
      <c r="CX904" s="71"/>
      <c r="CY904" s="71"/>
      <c r="CZ904" s="71"/>
      <c r="DA904" s="71"/>
      <c r="DB904" s="188">
        <f t="shared" si="532"/>
        <v>0</v>
      </c>
      <c r="DC904" s="38">
        <f t="shared" si="527"/>
        <v>0</v>
      </c>
      <c r="DD904" s="71"/>
      <c r="DE904" s="71"/>
      <c r="DF904" s="71"/>
      <c r="DG904" s="188">
        <f t="shared" si="528"/>
        <v>0</v>
      </c>
      <c r="DH904" s="38">
        <f t="shared" si="529"/>
        <v>0</v>
      </c>
      <c r="DI904" s="71"/>
      <c r="DJ904" s="71"/>
      <c r="DK904" s="71"/>
      <c r="DL904" s="71"/>
      <c r="DM904" s="71"/>
      <c r="DN904" s="71"/>
      <c r="DO904" s="71"/>
      <c r="DP904" s="71"/>
      <c r="DQ904" s="71"/>
      <c r="DR904" s="71"/>
      <c r="DS904" s="71"/>
      <c r="DT904" s="71"/>
      <c r="DU904" s="71"/>
      <c r="DV904" s="71"/>
      <c r="DW904" s="71"/>
      <c r="DX904" s="71"/>
      <c r="DY904" s="71"/>
      <c r="DZ904" s="71"/>
      <c r="EA904" s="71"/>
      <c r="EB904" s="71"/>
      <c r="EC904" s="71"/>
      <c r="ED904" s="71"/>
      <c r="EE904" s="71"/>
      <c r="EF904" s="71"/>
      <c r="EG904" s="71"/>
      <c r="EH904" s="71"/>
      <c r="EI904" s="74"/>
      <c r="EJ904" s="74"/>
      <c r="EK904" s="74"/>
      <c r="EL904" s="74"/>
      <c r="EM904" s="74"/>
      <c r="EN904" s="74"/>
      <c r="EO904" s="74"/>
      <c r="EP904" s="74"/>
      <c r="EQ904" s="74"/>
      <c r="ER904" s="74"/>
      <c r="ES904" s="74"/>
      <c r="ET904" s="74"/>
      <c r="EU904" s="74"/>
      <c r="EV904" s="74"/>
      <c r="EW904" s="74"/>
      <c r="EX904" s="74"/>
      <c r="EY904" s="74"/>
      <c r="EZ904" s="74"/>
      <c r="FA904" s="74"/>
      <c r="FB904" s="74"/>
    </row>
    <row r="905" spans="2:158" s="69" customFormat="1">
      <c r="B905" s="116"/>
      <c r="C905" s="77" t="s">
        <v>396</v>
      </c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2"/>
      <c r="P905" s="71"/>
      <c r="Q905" s="71"/>
      <c r="R905" s="71"/>
      <c r="S905" s="71"/>
      <c r="T905" s="71"/>
      <c r="U905" s="71"/>
      <c r="V905" s="71"/>
      <c r="W905" s="71"/>
      <c r="X905" s="71"/>
      <c r="Y905" s="73"/>
      <c r="Z905" s="73"/>
      <c r="AA905" s="73"/>
      <c r="AB905" s="73"/>
      <c r="AC905" s="73"/>
      <c r="AD905" s="73"/>
      <c r="AE905" s="73"/>
      <c r="AF905" s="447">
        <f t="shared" si="531"/>
        <v>0</v>
      </c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447">
        <f t="shared" si="524"/>
        <v>0</v>
      </c>
      <c r="AT905" s="455"/>
      <c r="AU905" s="450">
        <f t="shared" si="535"/>
        <v>0</v>
      </c>
      <c r="AV905" s="71"/>
      <c r="AW905" s="71"/>
      <c r="AX905" s="71"/>
      <c r="AY905" s="455"/>
      <c r="AZ905" s="71"/>
      <c r="BA905" s="455"/>
      <c r="BB905" s="447">
        <f t="shared" si="461"/>
        <v>0</v>
      </c>
      <c r="BC905" s="71"/>
      <c r="BD905" s="71"/>
      <c r="BE905" s="71"/>
      <c r="BF905" s="71"/>
      <c r="BG905" s="455"/>
      <c r="BH905" s="455"/>
      <c r="BI905" s="455"/>
      <c r="BJ905" s="455"/>
      <c r="BK905" s="455"/>
      <c r="BL905" s="450">
        <f t="shared" si="492"/>
        <v>0</v>
      </c>
      <c r="BM905" s="71"/>
      <c r="BN905" s="71"/>
      <c r="BO905" s="71"/>
      <c r="BP905" s="71"/>
      <c r="BQ905" s="455">
        <f t="shared" si="536"/>
        <v>0</v>
      </c>
      <c r="BR905" s="71"/>
      <c r="BS905" s="71"/>
      <c r="BT905" s="71"/>
      <c r="BU905" s="71"/>
      <c r="BV905" s="71"/>
      <c r="BW905" s="71"/>
      <c r="BX905" s="71"/>
      <c r="BY905" s="71"/>
      <c r="BZ905" s="71"/>
      <c r="CA905" s="71"/>
      <c r="CB905" s="71"/>
      <c r="CC905" s="71"/>
      <c r="CD905" s="71"/>
      <c r="CE905" s="71"/>
      <c r="CF905" s="71"/>
      <c r="CG905" s="71"/>
      <c r="CH905" s="71"/>
      <c r="CI905" s="71"/>
      <c r="CJ905" s="71"/>
      <c r="CK905" s="71"/>
      <c r="CL905" s="71"/>
      <c r="CM905" s="71"/>
      <c r="CN905" s="71"/>
      <c r="CO905" s="71"/>
      <c r="CP905" s="188">
        <f t="shared" si="530"/>
        <v>0</v>
      </c>
      <c r="CQ905" s="71"/>
      <c r="CR905" s="71"/>
      <c r="CS905" s="71"/>
      <c r="CT905" s="71"/>
      <c r="CU905" s="71"/>
      <c r="CV905" s="71"/>
      <c r="CW905" s="71"/>
      <c r="CX905" s="71"/>
      <c r="CY905" s="71"/>
      <c r="CZ905" s="71"/>
      <c r="DA905" s="71"/>
      <c r="DB905" s="188">
        <f t="shared" si="532"/>
        <v>0</v>
      </c>
      <c r="DC905" s="38">
        <f t="shared" si="527"/>
        <v>0</v>
      </c>
      <c r="DD905" s="71"/>
      <c r="DE905" s="71"/>
      <c r="DF905" s="71"/>
      <c r="DG905" s="188">
        <f t="shared" si="528"/>
        <v>0</v>
      </c>
      <c r="DH905" s="38">
        <f t="shared" si="529"/>
        <v>0</v>
      </c>
      <c r="DI905" s="71"/>
      <c r="DJ905" s="71"/>
      <c r="DK905" s="71"/>
      <c r="DL905" s="71"/>
      <c r="DM905" s="71"/>
      <c r="DN905" s="71"/>
      <c r="DO905" s="71"/>
      <c r="DP905" s="71"/>
      <c r="DQ905" s="71"/>
      <c r="DR905" s="71"/>
      <c r="DS905" s="71"/>
      <c r="DT905" s="71"/>
      <c r="DU905" s="71"/>
      <c r="DV905" s="71"/>
      <c r="DW905" s="71"/>
      <c r="DX905" s="71"/>
      <c r="DY905" s="71"/>
      <c r="DZ905" s="71"/>
      <c r="EA905" s="71"/>
      <c r="EB905" s="71"/>
      <c r="EC905" s="71"/>
      <c r="ED905" s="71"/>
      <c r="EE905" s="71"/>
      <c r="EF905" s="71"/>
      <c r="EG905" s="71"/>
      <c r="EH905" s="71"/>
      <c r="EI905" s="74"/>
      <c r="EJ905" s="74"/>
      <c r="EK905" s="74"/>
      <c r="EL905" s="74"/>
      <c r="EM905" s="74"/>
      <c r="EN905" s="74"/>
      <c r="EO905" s="74"/>
      <c r="EP905" s="74"/>
      <c r="EQ905" s="74"/>
      <c r="ER905" s="74"/>
      <c r="ES905" s="74"/>
      <c r="ET905" s="74"/>
      <c r="EU905" s="74"/>
      <c r="EV905" s="74"/>
      <c r="EW905" s="74"/>
      <c r="EX905" s="74"/>
      <c r="EY905" s="74"/>
      <c r="EZ905" s="74"/>
      <c r="FA905" s="74"/>
      <c r="FB905" s="74"/>
    </row>
    <row r="906" spans="2:158" s="69" customFormat="1">
      <c r="B906" s="116"/>
      <c r="C906" s="77" t="s">
        <v>397</v>
      </c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2"/>
      <c r="P906" s="71"/>
      <c r="Q906" s="71"/>
      <c r="R906" s="71"/>
      <c r="S906" s="71"/>
      <c r="T906" s="71"/>
      <c r="U906" s="71"/>
      <c r="V906" s="71"/>
      <c r="W906" s="71"/>
      <c r="X906" s="71"/>
      <c r="Y906" s="73">
        <v>2</v>
      </c>
      <c r="Z906" s="73"/>
      <c r="AA906" s="73"/>
      <c r="AB906" s="73"/>
      <c r="AC906" s="73"/>
      <c r="AD906" s="73"/>
      <c r="AE906" s="73"/>
      <c r="AF906" s="447">
        <f t="shared" si="531"/>
        <v>7</v>
      </c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447">
        <f t="shared" si="524"/>
        <v>0</v>
      </c>
      <c r="AT906" s="455"/>
      <c r="AU906" s="450">
        <f t="shared" si="535"/>
        <v>0</v>
      </c>
      <c r="AV906" s="71"/>
      <c r="AW906" s="71"/>
      <c r="AX906" s="71"/>
      <c r="AY906" s="455"/>
      <c r="AZ906" s="71"/>
      <c r="BA906" s="455"/>
      <c r="BB906" s="447">
        <f t="shared" si="461"/>
        <v>0</v>
      </c>
      <c r="BC906" s="71"/>
      <c r="BD906" s="71"/>
      <c r="BE906" s="71"/>
      <c r="BF906" s="71"/>
      <c r="BG906" s="455"/>
      <c r="BH906" s="455"/>
      <c r="BI906" s="455"/>
      <c r="BJ906" s="455">
        <v>7</v>
      </c>
      <c r="BK906" s="455"/>
      <c r="BL906" s="450">
        <f t="shared" si="492"/>
        <v>0</v>
      </c>
      <c r="BM906" s="71"/>
      <c r="BN906" s="71"/>
      <c r="BO906" s="71"/>
      <c r="BP906" s="71"/>
      <c r="BQ906" s="455">
        <f t="shared" si="536"/>
        <v>7</v>
      </c>
      <c r="BR906" s="71"/>
      <c r="BS906" s="71"/>
      <c r="BT906" s="71"/>
      <c r="BU906" s="71"/>
      <c r="BV906" s="71"/>
      <c r="BW906" s="71"/>
      <c r="BX906" s="71"/>
      <c r="BY906" s="71"/>
      <c r="BZ906" s="71"/>
      <c r="CA906" s="71"/>
      <c r="CB906" s="71"/>
      <c r="CC906" s="71"/>
      <c r="CD906" s="71"/>
      <c r="CE906" s="71"/>
      <c r="CF906" s="71"/>
      <c r="CG906" s="71"/>
      <c r="CH906" s="71"/>
      <c r="CI906" s="71"/>
      <c r="CJ906" s="71"/>
      <c r="CK906" s="71"/>
      <c r="CL906" s="71"/>
      <c r="CM906" s="71"/>
      <c r="CN906" s="71"/>
      <c r="CO906" s="71"/>
      <c r="CP906" s="188">
        <f t="shared" si="530"/>
        <v>0</v>
      </c>
      <c r="CQ906" s="71"/>
      <c r="CR906" s="71"/>
      <c r="CS906" s="71"/>
      <c r="CT906" s="71"/>
      <c r="CU906" s="71"/>
      <c r="CV906" s="71"/>
      <c r="CW906" s="71"/>
      <c r="CX906" s="71"/>
      <c r="CY906" s="71"/>
      <c r="CZ906" s="71"/>
      <c r="DA906" s="71"/>
      <c r="DB906" s="188">
        <f t="shared" si="532"/>
        <v>0</v>
      </c>
      <c r="DC906" s="38">
        <f t="shared" si="527"/>
        <v>0</v>
      </c>
      <c r="DD906" s="71"/>
      <c r="DE906" s="71"/>
      <c r="DF906" s="71"/>
      <c r="DG906" s="188">
        <f t="shared" si="528"/>
        <v>0</v>
      </c>
      <c r="DH906" s="38">
        <f t="shared" si="529"/>
        <v>0</v>
      </c>
      <c r="DI906" s="71"/>
      <c r="DJ906" s="71"/>
      <c r="DK906" s="71"/>
      <c r="DL906" s="71"/>
      <c r="DM906" s="71"/>
      <c r="DN906" s="71"/>
      <c r="DO906" s="71"/>
      <c r="DP906" s="71"/>
      <c r="DQ906" s="71"/>
      <c r="DR906" s="71"/>
      <c r="DS906" s="71"/>
      <c r="DT906" s="71"/>
      <c r="DU906" s="71"/>
      <c r="DV906" s="71"/>
      <c r="DW906" s="71"/>
      <c r="DX906" s="71"/>
      <c r="DY906" s="71"/>
      <c r="DZ906" s="71"/>
      <c r="EA906" s="71"/>
      <c r="EB906" s="71"/>
      <c r="EC906" s="71"/>
      <c r="ED906" s="71"/>
      <c r="EE906" s="71"/>
      <c r="EF906" s="71"/>
      <c r="EG906" s="71"/>
      <c r="EH906" s="71"/>
      <c r="EI906" s="74"/>
      <c r="EJ906" s="74"/>
      <c r="EK906" s="74"/>
      <c r="EL906" s="74"/>
      <c r="EM906" s="74"/>
      <c r="EN906" s="74"/>
      <c r="EO906" s="74"/>
      <c r="EP906" s="74"/>
      <c r="EQ906" s="74"/>
      <c r="ER906" s="74"/>
      <c r="ES906" s="74"/>
      <c r="ET906" s="74"/>
      <c r="EU906" s="74"/>
      <c r="EV906" s="74"/>
      <c r="EW906" s="74"/>
      <c r="EX906" s="74"/>
      <c r="EY906" s="74"/>
      <c r="EZ906" s="74"/>
      <c r="FA906" s="74"/>
      <c r="FB906" s="74"/>
    </row>
    <row r="907" spans="2:158" s="69" customFormat="1">
      <c r="B907" s="116"/>
      <c r="C907" s="77" t="s">
        <v>398</v>
      </c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2"/>
      <c r="P907" s="71"/>
      <c r="Q907" s="71"/>
      <c r="R907" s="71"/>
      <c r="S907" s="71"/>
      <c r="T907" s="71"/>
      <c r="U907" s="71"/>
      <c r="V907" s="71"/>
      <c r="W907" s="71"/>
      <c r="X907" s="71"/>
      <c r="Y907" s="73"/>
      <c r="Z907" s="73"/>
      <c r="AA907" s="73"/>
      <c r="AB907" s="73"/>
      <c r="AC907" s="73"/>
      <c r="AD907" s="73"/>
      <c r="AE907" s="73"/>
      <c r="AF907" s="447">
        <f t="shared" si="531"/>
        <v>0</v>
      </c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447">
        <f t="shared" si="524"/>
        <v>0</v>
      </c>
      <c r="AT907" s="455"/>
      <c r="AU907" s="450">
        <f t="shared" si="535"/>
        <v>0</v>
      </c>
      <c r="AV907" s="71"/>
      <c r="AW907" s="71"/>
      <c r="AX907" s="71"/>
      <c r="AY907" s="455"/>
      <c r="AZ907" s="71"/>
      <c r="BA907" s="455"/>
      <c r="BB907" s="447">
        <f t="shared" si="461"/>
        <v>0</v>
      </c>
      <c r="BC907" s="71"/>
      <c r="BD907" s="71"/>
      <c r="BE907" s="71"/>
      <c r="BF907" s="71"/>
      <c r="BG907" s="455"/>
      <c r="BH907" s="455"/>
      <c r="BI907" s="455"/>
      <c r="BJ907" s="455"/>
      <c r="BK907" s="455"/>
      <c r="BL907" s="450">
        <f t="shared" si="492"/>
        <v>0</v>
      </c>
      <c r="BM907" s="71"/>
      <c r="BN907" s="71"/>
      <c r="BO907" s="71"/>
      <c r="BP907" s="71"/>
      <c r="BQ907" s="455">
        <f t="shared" si="536"/>
        <v>0</v>
      </c>
      <c r="BR907" s="71"/>
      <c r="BS907" s="71"/>
      <c r="BT907" s="71"/>
      <c r="BU907" s="71"/>
      <c r="BV907" s="71"/>
      <c r="BW907" s="71"/>
      <c r="BX907" s="71"/>
      <c r="BY907" s="71"/>
      <c r="BZ907" s="71"/>
      <c r="CA907" s="71"/>
      <c r="CB907" s="71"/>
      <c r="CC907" s="71"/>
      <c r="CD907" s="71"/>
      <c r="CE907" s="71"/>
      <c r="CF907" s="71"/>
      <c r="CG907" s="71"/>
      <c r="CH907" s="71"/>
      <c r="CI907" s="71"/>
      <c r="CJ907" s="71"/>
      <c r="CK907" s="71"/>
      <c r="CL907" s="71"/>
      <c r="CM907" s="71"/>
      <c r="CN907" s="71"/>
      <c r="CO907" s="71"/>
      <c r="CP907" s="188">
        <f t="shared" si="530"/>
        <v>0</v>
      </c>
      <c r="CQ907" s="71"/>
      <c r="CR907" s="71"/>
      <c r="CS907" s="71"/>
      <c r="CT907" s="71"/>
      <c r="CU907" s="71"/>
      <c r="CV907" s="71"/>
      <c r="CW907" s="71"/>
      <c r="CX907" s="71"/>
      <c r="CY907" s="71"/>
      <c r="CZ907" s="71"/>
      <c r="DA907" s="71"/>
      <c r="DB907" s="188">
        <f t="shared" si="532"/>
        <v>0</v>
      </c>
      <c r="DC907" s="38">
        <f t="shared" si="527"/>
        <v>0</v>
      </c>
      <c r="DD907" s="71"/>
      <c r="DE907" s="71"/>
      <c r="DF907" s="71"/>
      <c r="DG907" s="188">
        <f t="shared" si="528"/>
        <v>0</v>
      </c>
      <c r="DH907" s="38">
        <f t="shared" si="529"/>
        <v>0</v>
      </c>
      <c r="DI907" s="71"/>
      <c r="DJ907" s="71"/>
      <c r="DK907" s="71"/>
      <c r="DL907" s="71"/>
      <c r="DM907" s="71"/>
      <c r="DN907" s="71"/>
      <c r="DO907" s="71"/>
      <c r="DP907" s="71"/>
      <c r="DQ907" s="71"/>
      <c r="DR907" s="71"/>
      <c r="DS907" s="71"/>
      <c r="DT907" s="71"/>
      <c r="DU907" s="71"/>
      <c r="DV907" s="71"/>
      <c r="DW907" s="71"/>
      <c r="DX907" s="71"/>
      <c r="DY907" s="71"/>
      <c r="DZ907" s="71"/>
      <c r="EA907" s="71"/>
      <c r="EB907" s="71"/>
      <c r="EC907" s="71"/>
      <c r="ED907" s="71"/>
      <c r="EE907" s="71"/>
      <c r="EF907" s="71"/>
      <c r="EG907" s="71"/>
      <c r="EH907" s="71"/>
      <c r="EI907" s="74"/>
      <c r="EJ907" s="74"/>
      <c r="EK907" s="74"/>
      <c r="EL907" s="74"/>
      <c r="EM907" s="74"/>
      <c r="EN907" s="74"/>
      <c r="EO907" s="74"/>
      <c r="EP907" s="74"/>
      <c r="EQ907" s="74"/>
      <c r="ER907" s="74"/>
      <c r="ES907" s="74"/>
      <c r="ET907" s="74"/>
      <c r="EU907" s="74"/>
      <c r="EV907" s="74"/>
      <c r="EW907" s="74"/>
      <c r="EX907" s="74"/>
      <c r="EY907" s="74"/>
      <c r="EZ907" s="74"/>
      <c r="FA907" s="74"/>
      <c r="FB907" s="74"/>
    </row>
    <row r="908" spans="2:158" s="69" customFormat="1">
      <c r="B908" s="116"/>
      <c r="C908" s="77"/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2"/>
      <c r="P908" s="71"/>
      <c r="Q908" s="71"/>
      <c r="R908" s="71"/>
      <c r="S908" s="71"/>
      <c r="T908" s="71"/>
      <c r="U908" s="71"/>
      <c r="V908" s="71"/>
      <c r="W908" s="71"/>
      <c r="X908" s="71"/>
      <c r="Y908" s="73"/>
      <c r="Z908" s="73"/>
      <c r="AA908" s="73"/>
      <c r="AB908" s="73"/>
      <c r="AC908" s="73"/>
      <c r="AD908" s="73"/>
      <c r="AE908" s="73"/>
      <c r="AF908" s="447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447"/>
      <c r="AT908" s="455"/>
      <c r="AU908" s="450"/>
      <c r="AV908" s="71"/>
      <c r="AW908" s="71"/>
      <c r="AX908" s="71"/>
      <c r="AY908" s="455"/>
      <c r="AZ908" s="71"/>
      <c r="BA908" s="455"/>
      <c r="BB908" s="447"/>
      <c r="BC908" s="71"/>
      <c r="BD908" s="71"/>
      <c r="BE908" s="71"/>
      <c r="BF908" s="71"/>
      <c r="BG908" s="455"/>
      <c r="BH908" s="455"/>
      <c r="BI908" s="455"/>
      <c r="BJ908" s="455"/>
      <c r="BK908" s="455"/>
      <c r="BL908" s="450"/>
      <c r="BM908" s="71"/>
      <c r="BN908" s="71"/>
      <c r="BO908" s="71"/>
      <c r="BP908" s="71"/>
      <c r="BQ908" s="455"/>
      <c r="BR908" s="71"/>
      <c r="BS908" s="71"/>
      <c r="BT908" s="71"/>
      <c r="BU908" s="71"/>
      <c r="BV908" s="71"/>
      <c r="BW908" s="71"/>
      <c r="BX908" s="71"/>
      <c r="BY908" s="71"/>
      <c r="BZ908" s="71"/>
      <c r="CA908" s="71"/>
      <c r="CB908" s="71"/>
      <c r="CC908" s="71"/>
      <c r="CD908" s="71"/>
      <c r="CE908" s="71"/>
      <c r="CF908" s="71"/>
      <c r="CG908" s="71"/>
      <c r="CH908" s="71"/>
      <c r="CI908" s="71"/>
      <c r="CJ908" s="71"/>
      <c r="CK908" s="71"/>
      <c r="CL908" s="71"/>
      <c r="CM908" s="71"/>
      <c r="CN908" s="71"/>
      <c r="CO908" s="71"/>
      <c r="CP908" s="188"/>
      <c r="CQ908" s="71"/>
      <c r="CR908" s="71"/>
      <c r="CS908" s="71"/>
      <c r="CT908" s="71"/>
      <c r="CU908" s="71"/>
      <c r="CV908" s="71"/>
      <c r="CW908" s="71"/>
      <c r="CX908" s="71"/>
      <c r="CY908" s="71"/>
      <c r="CZ908" s="71"/>
      <c r="DA908" s="71"/>
      <c r="DB908" s="188"/>
      <c r="DC908" s="38"/>
      <c r="DD908" s="71"/>
      <c r="DE908" s="71"/>
      <c r="DF908" s="71"/>
      <c r="DG908" s="188"/>
      <c r="DH908" s="38"/>
      <c r="DI908" s="71"/>
      <c r="DJ908" s="71"/>
      <c r="DK908" s="71"/>
      <c r="DL908" s="71"/>
      <c r="DM908" s="71"/>
      <c r="DN908" s="71"/>
      <c r="DO908" s="71"/>
      <c r="DP908" s="71"/>
      <c r="DQ908" s="71"/>
      <c r="DR908" s="71"/>
      <c r="DS908" s="71"/>
      <c r="DT908" s="71"/>
      <c r="DU908" s="71"/>
      <c r="DV908" s="71"/>
      <c r="DW908" s="71"/>
      <c r="DX908" s="71"/>
      <c r="DY908" s="71"/>
      <c r="DZ908" s="71"/>
      <c r="EA908" s="71"/>
      <c r="EB908" s="71"/>
      <c r="EC908" s="71"/>
      <c r="ED908" s="71"/>
      <c r="EE908" s="71"/>
      <c r="EF908" s="71"/>
      <c r="EG908" s="71"/>
      <c r="EH908" s="71"/>
      <c r="EI908" s="74"/>
      <c r="EJ908" s="74"/>
      <c r="EK908" s="74"/>
      <c r="EL908" s="74"/>
      <c r="EM908" s="74"/>
      <c r="EN908" s="74"/>
      <c r="EO908" s="74"/>
      <c r="EP908" s="74"/>
      <c r="EQ908" s="74"/>
      <c r="ER908" s="74"/>
      <c r="ES908" s="74"/>
      <c r="ET908" s="74"/>
      <c r="EU908" s="74"/>
      <c r="EV908" s="74"/>
      <c r="EW908" s="74"/>
      <c r="EX908" s="74"/>
      <c r="EY908" s="74"/>
      <c r="EZ908" s="74"/>
      <c r="FA908" s="74"/>
      <c r="FB908" s="74"/>
    </row>
    <row r="909" spans="2:158" s="78" customFormat="1" ht="24">
      <c r="B909" s="137" t="s">
        <v>536</v>
      </c>
      <c r="C909" s="91" t="s">
        <v>537</v>
      </c>
      <c r="D909" s="79"/>
      <c r="E909" s="79"/>
      <c r="F909" s="79"/>
      <c r="G909" s="79"/>
      <c r="H909" s="79"/>
      <c r="I909" s="79"/>
      <c r="J909" s="79"/>
      <c r="K909" s="79"/>
      <c r="L909" s="79"/>
      <c r="M909" s="79"/>
      <c r="N909" s="79"/>
      <c r="O909" s="80"/>
      <c r="P909" s="79"/>
      <c r="Q909" s="79"/>
      <c r="R909" s="79"/>
      <c r="S909" s="79"/>
      <c r="T909" s="79"/>
      <c r="U909" s="79"/>
      <c r="V909" s="79"/>
      <c r="W909" s="79"/>
      <c r="X909" s="79"/>
      <c r="Y909" s="81"/>
      <c r="Z909" s="81"/>
      <c r="AA909" s="81"/>
      <c r="AB909" s="81"/>
      <c r="AC909" s="81"/>
      <c r="AD909" s="81"/>
      <c r="AE909" s="81"/>
      <c r="AF909" s="447">
        <f t="shared" si="531"/>
        <v>0</v>
      </c>
      <c r="AG909" s="79"/>
      <c r="AH909" s="79"/>
      <c r="AI909" s="79"/>
      <c r="AJ909" s="79"/>
      <c r="AK909" s="79"/>
      <c r="AL909" s="79"/>
      <c r="AM909" s="79"/>
      <c r="AN909" s="79"/>
      <c r="AO909" s="79"/>
      <c r="AP909" s="79"/>
      <c r="AQ909" s="79"/>
      <c r="AR909" s="79"/>
      <c r="AS909" s="447">
        <f t="shared" si="524"/>
        <v>0</v>
      </c>
      <c r="AT909" s="455"/>
      <c r="AU909" s="450">
        <f t="shared" ref="AU909:AU941" si="537">SUM(AV909:AX909)</f>
        <v>0</v>
      </c>
      <c r="AV909" s="79"/>
      <c r="AW909" s="79"/>
      <c r="AX909" s="79"/>
      <c r="AY909" s="455"/>
      <c r="AZ909" s="79"/>
      <c r="BA909" s="455"/>
      <c r="BB909" s="447">
        <f t="shared" si="461"/>
        <v>0</v>
      </c>
      <c r="BC909" s="79"/>
      <c r="BD909" s="79"/>
      <c r="BE909" s="79"/>
      <c r="BF909" s="79"/>
      <c r="BG909" s="455"/>
      <c r="BH909" s="455"/>
      <c r="BI909" s="455"/>
      <c r="BJ909" s="455"/>
      <c r="BK909" s="455"/>
      <c r="BL909" s="450">
        <f t="shared" si="492"/>
        <v>0</v>
      </c>
      <c r="BM909" s="79"/>
      <c r="BN909" s="79"/>
      <c r="BO909" s="79"/>
      <c r="BP909" s="79"/>
      <c r="BQ909" s="455"/>
      <c r="BR909" s="79"/>
      <c r="BS909" s="79"/>
      <c r="BT909" s="79"/>
      <c r="BU909" s="79"/>
      <c r="BV909" s="79"/>
      <c r="BW909" s="79"/>
      <c r="BX909" s="79"/>
      <c r="BY909" s="79"/>
      <c r="BZ909" s="79"/>
      <c r="CA909" s="79"/>
      <c r="CB909" s="79"/>
      <c r="CC909" s="79"/>
      <c r="CD909" s="79"/>
      <c r="CE909" s="79"/>
      <c r="CF909" s="79"/>
      <c r="CG909" s="79"/>
      <c r="CH909" s="79"/>
      <c r="CI909" s="79"/>
      <c r="CJ909" s="79"/>
      <c r="CK909" s="79"/>
      <c r="CL909" s="79"/>
      <c r="CM909" s="79"/>
      <c r="CN909" s="79"/>
      <c r="CO909" s="79"/>
      <c r="CP909" s="188">
        <f t="shared" si="530"/>
        <v>0</v>
      </c>
      <c r="CQ909" s="79"/>
      <c r="CR909" s="79"/>
      <c r="CS909" s="79"/>
      <c r="CT909" s="79"/>
      <c r="CU909" s="79"/>
      <c r="CV909" s="79"/>
      <c r="CW909" s="79"/>
      <c r="CX909" s="79"/>
      <c r="CY909" s="79"/>
      <c r="CZ909" s="79"/>
      <c r="DA909" s="79"/>
      <c r="DB909" s="188">
        <f t="shared" si="532"/>
        <v>0</v>
      </c>
      <c r="DC909" s="38">
        <f t="shared" si="527"/>
        <v>0</v>
      </c>
      <c r="DD909" s="79"/>
      <c r="DE909" s="79"/>
      <c r="DF909" s="79"/>
      <c r="DG909" s="188">
        <f t="shared" si="528"/>
        <v>0</v>
      </c>
      <c r="DH909" s="38">
        <f t="shared" si="529"/>
        <v>0</v>
      </c>
      <c r="DI909" s="79"/>
      <c r="DJ909" s="79"/>
      <c r="DK909" s="79"/>
      <c r="DL909" s="79"/>
      <c r="DM909" s="79"/>
      <c r="DN909" s="79"/>
      <c r="DO909" s="79"/>
      <c r="DP909" s="79"/>
      <c r="DQ909" s="79"/>
      <c r="DR909" s="79"/>
      <c r="DS909" s="79"/>
      <c r="DT909" s="79"/>
      <c r="DU909" s="79"/>
      <c r="DV909" s="79"/>
      <c r="DW909" s="79"/>
      <c r="DX909" s="79"/>
      <c r="DY909" s="79"/>
      <c r="DZ909" s="79"/>
      <c r="EA909" s="79"/>
      <c r="EB909" s="79"/>
      <c r="EC909" s="79"/>
      <c r="ED909" s="79"/>
      <c r="EE909" s="79"/>
      <c r="EF909" s="79"/>
      <c r="EG909" s="79"/>
      <c r="EH909" s="79"/>
      <c r="EI909" s="82"/>
      <c r="EJ909" s="82"/>
      <c r="EK909" s="82"/>
      <c r="EL909" s="82"/>
      <c r="EM909" s="82"/>
      <c r="EN909" s="82"/>
      <c r="EO909" s="82"/>
      <c r="EP909" s="82"/>
      <c r="EQ909" s="82"/>
      <c r="ER909" s="82"/>
      <c r="ES909" s="82"/>
      <c r="ET909" s="82"/>
      <c r="EU909" s="82"/>
      <c r="EV909" s="82"/>
      <c r="EW909" s="82"/>
      <c r="EX909" s="82"/>
      <c r="EY909" s="82"/>
      <c r="EZ909" s="82"/>
      <c r="FA909" s="82"/>
      <c r="FB909" s="82"/>
    </row>
    <row r="910" spans="2:158" s="69" customFormat="1">
      <c r="B910" s="116"/>
      <c r="C910" s="77" t="s">
        <v>385</v>
      </c>
      <c r="D910" s="71"/>
      <c r="E910" s="71"/>
      <c r="F910" s="71"/>
      <c r="G910" s="71"/>
      <c r="H910" s="71"/>
      <c r="I910" s="71"/>
      <c r="J910" s="71"/>
      <c r="K910" s="71"/>
      <c r="L910" s="71"/>
      <c r="M910" s="71"/>
      <c r="N910" s="71"/>
      <c r="O910" s="72"/>
      <c r="P910" s="71"/>
      <c r="Q910" s="71"/>
      <c r="R910" s="71"/>
      <c r="S910" s="71"/>
      <c r="T910" s="71"/>
      <c r="U910" s="71"/>
      <c r="V910" s="71"/>
      <c r="W910" s="71"/>
      <c r="X910" s="71"/>
      <c r="Y910" s="73"/>
      <c r="Z910" s="73"/>
      <c r="AA910" s="73"/>
      <c r="AB910" s="73"/>
      <c r="AC910" s="73"/>
      <c r="AD910" s="73"/>
      <c r="AE910" s="73"/>
      <c r="AF910" s="447">
        <f t="shared" si="531"/>
        <v>0</v>
      </c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447">
        <f t="shared" si="524"/>
        <v>0</v>
      </c>
      <c r="AT910" s="455"/>
      <c r="AU910" s="450">
        <f t="shared" si="537"/>
        <v>0</v>
      </c>
      <c r="AV910" s="71"/>
      <c r="AW910" s="71"/>
      <c r="AX910" s="71"/>
      <c r="AY910" s="455"/>
      <c r="AZ910" s="71"/>
      <c r="BA910" s="455"/>
      <c r="BB910" s="447">
        <f t="shared" si="461"/>
        <v>0</v>
      </c>
      <c r="BC910" s="71"/>
      <c r="BD910" s="71"/>
      <c r="BE910" s="71"/>
      <c r="BF910" s="71"/>
      <c r="BG910" s="455"/>
      <c r="BH910" s="455"/>
      <c r="BI910" s="455"/>
      <c r="BJ910" s="455"/>
      <c r="BK910" s="455"/>
      <c r="BL910" s="450">
        <f t="shared" si="492"/>
        <v>0</v>
      </c>
      <c r="BM910" s="71"/>
      <c r="BN910" s="71"/>
      <c r="BO910" s="71"/>
      <c r="BP910" s="71"/>
      <c r="BQ910" s="455"/>
      <c r="BR910" s="71"/>
      <c r="BS910" s="71"/>
      <c r="BT910" s="71"/>
      <c r="BU910" s="71"/>
      <c r="BV910" s="71"/>
      <c r="BW910" s="71"/>
      <c r="BX910" s="71"/>
      <c r="BY910" s="71"/>
      <c r="BZ910" s="71"/>
      <c r="CA910" s="71"/>
      <c r="CB910" s="71"/>
      <c r="CC910" s="71"/>
      <c r="CD910" s="71"/>
      <c r="CE910" s="71"/>
      <c r="CF910" s="71"/>
      <c r="CG910" s="71"/>
      <c r="CH910" s="71"/>
      <c r="CI910" s="71"/>
      <c r="CJ910" s="71"/>
      <c r="CK910" s="71"/>
      <c r="CL910" s="71"/>
      <c r="CM910" s="71"/>
      <c r="CN910" s="71"/>
      <c r="CO910" s="71"/>
      <c r="CP910" s="188">
        <f t="shared" si="530"/>
        <v>0</v>
      </c>
      <c r="CQ910" s="71"/>
      <c r="CR910" s="71"/>
      <c r="CS910" s="71"/>
      <c r="CT910" s="71"/>
      <c r="CU910" s="71"/>
      <c r="CV910" s="71"/>
      <c r="CW910" s="71"/>
      <c r="CX910" s="71"/>
      <c r="CY910" s="71"/>
      <c r="CZ910" s="71"/>
      <c r="DA910" s="71"/>
      <c r="DB910" s="188">
        <f t="shared" si="532"/>
        <v>0</v>
      </c>
      <c r="DC910" s="38">
        <f t="shared" si="527"/>
        <v>0</v>
      </c>
      <c r="DD910" s="71"/>
      <c r="DE910" s="71"/>
      <c r="DF910" s="71"/>
      <c r="DG910" s="188">
        <f t="shared" si="528"/>
        <v>0</v>
      </c>
      <c r="DH910" s="38">
        <f t="shared" si="529"/>
        <v>0</v>
      </c>
      <c r="DI910" s="71"/>
      <c r="DJ910" s="71"/>
      <c r="DK910" s="71"/>
      <c r="DL910" s="71"/>
      <c r="DM910" s="71"/>
      <c r="DN910" s="71"/>
      <c r="DO910" s="71"/>
      <c r="DP910" s="71"/>
      <c r="DQ910" s="71"/>
      <c r="DR910" s="71"/>
      <c r="DS910" s="71"/>
      <c r="DT910" s="71"/>
      <c r="DU910" s="71"/>
      <c r="DV910" s="71"/>
      <c r="DW910" s="71"/>
      <c r="DX910" s="71"/>
      <c r="DY910" s="71"/>
      <c r="DZ910" s="71"/>
      <c r="EA910" s="71"/>
      <c r="EB910" s="71"/>
      <c r="EC910" s="71"/>
      <c r="ED910" s="71"/>
      <c r="EE910" s="71"/>
      <c r="EF910" s="71"/>
      <c r="EG910" s="71"/>
      <c r="EH910" s="71"/>
      <c r="EI910" s="74"/>
      <c r="EJ910" s="74"/>
      <c r="EK910" s="74"/>
      <c r="EL910" s="74"/>
      <c r="EM910" s="74"/>
      <c r="EN910" s="74"/>
      <c r="EO910" s="74"/>
      <c r="EP910" s="74"/>
      <c r="EQ910" s="74"/>
      <c r="ER910" s="74"/>
      <c r="ES910" s="74"/>
      <c r="ET910" s="74"/>
      <c r="EU910" s="74"/>
      <c r="EV910" s="74"/>
      <c r="EW910" s="74"/>
      <c r="EX910" s="74"/>
      <c r="EY910" s="74"/>
      <c r="EZ910" s="74"/>
      <c r="FA910" s="74"/>
      <c r="FB910" s="74"/>
    </row>
    <row r="911" spans="2:158" s="69" customFormat="1">
      <c r="B911" s="116"/>
      <c r="C911" s="77" t="s">
        <v>386</v>
      </c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2"/>
      <c r="P911" s="71"/>
      <c r="Q911" s="71"/>
      <c r="R911" s="71"/>
      <c r="S911" s="71"/>
      <c r="T911" s="71"/>
      <c r="U911" s="71"/>
      <c r="V911" s="71"/>
      <c r="W911" s="71"/>
      <c r="X911" s="71"/>
      <c r="Y911" s="73"/>
      <c r="Z911" s="73"/>
      <c r="AA911" s="73"/>
      <c r="AB911" s="73"/>
      <c r="AC911" s="73"/>
      <c r="AD911" s="73"/>
      <c r="AE911" s="73"/>
      <c r="AF911" s="447">
        <f t="shared" si="531"/>
        <v>0</v>
      </c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447">
        <f t="shared" si="524"/>
        <v>0</v>
      </c>
      <c r="AT911" s="455"/>
      <c r="AU911" s="450">
        <f t="shared" si="537"/>
        <v>0</v>
      </c>
      <c r="AV911" s="71"/>
      <c r="AW911" s="71"/>
      <c r="AX911" s="71"/>
      <c r="AY911" s="455"/>
      <c r="AZ911" s="71"/>
      <c r="BA911" s="455"/>
      <c r="BB911" s="447">
        <f t="shared" si="461"/>
        <v>0</v>
      </c>
      <c r="BC911" s="71"/>
      <c r="BD911" s="71"/>
      <c r="BE911" s="71"/>
      <c r="BF911" s="71"/>
      <c r="BG911" s="455"/>
      <c r="BH911" s="455"/>
      <c r="BI911" s="455"/>
      <c r="BJ911" s="455"/>
      <c r="BK911" s="455"/>
      <c r="BL911" s="450">
        <f t="shared" si="492"/>
        <v>0</v>
      </c>
      <c r="BM911" s="71"/>
      <c r="BN911" s="71"/>
      <c r="BO911" s="71"/>
      <c r="BP911" s="71"/>
      <c r="BQ911" s="455"/>
      <c r="BR911" s="71"/>
      <c r="BS911" s="71"/>
      <c r="BT911" s="71"/>
      <c r="BU911" s="71"/>
      <c r="BV911" s="71"/>
      <c r="BW911" s="71"/>
      <c r="BX911" s="71"/>
      <c r="BY911" s="71"/>
      <c r="BZ911" s="71"/>
      <c r="CA911" s="71"/>
      <c r="CB911" s="71"/>
      <c r="CC911" s="71"/>
      <c r="CD911" s="71"/>
      <c r="CE911" s="71"/>
      <c r="CF911" s="71"/>
      <c r="CG911" s="71"/>
      <c r="CH911" s="71"/>
      <c r="CI911" s="71"/>
      <c r="CJ911" s="71"/>
      <c r="CK911" s="71"/>
      <c r="CL911" s="71"/>
      <c r="CM911" s="71"/>
      <c r="CN911" s="71"/>
      <c r="CO911" s="71"/>
      <c r="CP911" s="188">
        <f t="shared" si="530"/>
        <v>0</v>
      </c>
      <c r="CQ911" s="71"/>
      <c r="CR911" s="71"/>
      <c r="CS911" s="71"/>
      <c r="CT911" s="71"/>
      <c r="CU911" s="71"/>
      <c r="CV911" s="71"/>
      <c r="CW911" s="71"/>
      <c r="CX911" s="71"/>
      <c r="CY911" s="71"/>
      <c r="CZ911" s="71"/>
      <c r="DA911" s="71"/>
      <c r="DB911" s="188">
        <f t="shared" si="532"/>
        <v>0</v>
      </c>
      <c r="DC911" s="38">
        <f t="shared" si="527"/>
        <v>0</v>
      </c>
      <c r="DD911" s="71"/>
      <c r="DE911" s="71"/>
      <c r="DF911" s="71"/>
      <c r="DG911" s="188">
        <f t="shared" si="528"/>
        <v>0</v>
      </c>
      <c r="DH911" s="38">
        <f t="shared" si="529"/>
        <v>0</v>
      </c>
      <c r="DI911" s="71"/>
      <c r="DJ911" s="71"/>
      <c r="DK911" s="71"/>
      <c r="DL911" s="71"/>
      <c r="DM911" s="71"/>
      <c r="DN911" s="71"/>
      <c r="DO911" s="71"/>
      <c r="DP911" s="71"/>
      <c r="DQ911" s="71"/>
      <c r="DR911" s="71"/>
      <c r="DS911" s="71"/>
      <c r="DT911" s="71"/>
      <c r="DU911" s="71"/>
      <c r="DV911" s="71"/>
      <c r="DW911" s="71"/>
      <c r="DX911" s="71"/>
      <c r="DY911" s="71"/>
      <c r="DZ911" s="71"/>
      <c r="EA911" s="71"/>
      <c r="EB911" s="71"/>
      <c r="EC911" s="71"/>
      <c r="ED911" s="71"/>
      <c r="EE911" s="71"/>
      <c r="EF911" s="71"/>
      <c r="EG911" s="71"/>
      <c r="EH911" s="71"/>
      <c r="EI911" s="74"/>
      <c r="EJ911" s="74"/>
      <c r="EK911" s="74"/>
      <c r="EL911" s="74"/>
      <c r="EM911" s="74"/>
      <c r="EN911" s="74"/>
      <c r="EO911" s="74"/>
      <c r="EP911" s="74"/>
      <c r="EQ911" s="74"/>
      <c r="ER911" s="74"/>
      <c r="ES911" s="74"/>
      <c r="ET911" s="74"/>
      <c r="EU911" s="74"/>
      <c r="EV911" s="74"/>
      <c r="EW911" s="74"/>
      <c r="EX911" s="74"/>
      <c r="EY911" s="74"/>
      <c r="EZ911" s="74"/>
      <c r="FA911" s="74"/>
      <c r="FB911" s="74"/>
    </row>
    <row r="912" spans="2:158" s="69" customFormat="1">
      <c r="B912" s="116"/>
      <c r="C912" s="77" t="s">
        <v>387</v>
      </c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2"/>
      <c r="P912" s="71"/>
      <c r="Q912" s="71"/>
      <c r="R912" s="71"/>
      <c r="S912" s="71"/>
      <c r="T912" s="71"/>
      <c r="U912" s="71"/>
      <c r="V912" s="71"/>
      <c r="W912" s="71"/>
      <c r="X912" s="71"/>
      <c r="Y912" s="73"/>
      <c r="Z912" s="73"/>
      <c r="AA912" s="73"/>
      <c r="AB912" s="73"/>
      <c r="AC912" s="73"/>
      <c r="AD912" s="73"/>
      <c r="AE912" s="73"/>
      <c r="AF912" s="447">
        <f t="shared" si="531"/>
        <v>0</v>
      </c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447">
        <f t="shared" si="524"/>
        <v>0</v>
      </c>
      <c r="AT912" s="455"/>
      <c r="AU912" s="450">
        <f t="shared" si="537"/>
        <v>0</v>
      </c>
      <c r="AV912" s="71"/>
      <c r="AW912" s="71"/>
      <c r="AX912" s="71"/>
      <c r="AY912" s="455"/>
      <c r="AZ912" s="71"/>
      <c r="BA912" s="455"/>
      <c r="BB912" s="447">
        <f t="shared" si="461"/>
        <v>0</v>
      </c>
      <c r="BC912" s="71"/>
      <c r="BD912" s="71"/>
      <c r="BE912" s="71"/>
      <c r="BF912" s="71"/>
      <c r="BG912" s="455"/>
      <c r="BH912" s="455"/>
      <c r="BI912" s="455"/>
      <c r="BJ912" s="455"/>
      <c r="BK912" s="455"/>
      <c r="BL912" s="450">
        <f t="shared" si="492"/>
        <v>0</v>
      </c>
      <c r="BM912" s="71"/>
      <c r="BN912" s="71"/>
      <c r="BO912" s="71"/>
      <c r="BP912" s="71"/>
      <c r="BQ912" s="455"/>
      <c r="BR912" s="71"/>
      <c r="BS912" s="71"/>
      <c r="BT912" s="71"/>
      <c r="BU912" s="71"/>
      <c r="BV912" s="71"/>
      <c r="BW912" s="71"/>
      <c r="BX912" s="71"/>
      <c r="BY912" s="71"/>
      <c r="BZ912" s="71"/>
      <c r="CA912" s="71"/>
      <c r="CB912" s="71"/>
      <c r="CC912" s="71"/>
      <c r="CD912" s="71"/>
      <c r="CE912" s="71"/>
      <c r="CF912" s="71"/>
      <c r="CG912" s="71"/>
      <c r="CH912" s="71"/>
      <c r="CI912" s="71"/>
      <c r="CJ912" s="71"/>
      <c r="CK912" s="71"/>
      <c r="CL912" s="71"/>
      <c r="CM912" s="71"/>
      <c r="CN912" s="71"/>
      <c r="CO912" s="71"/>
      <c r="CP912" s="188">
        <f t="shared" si="530"/>
        <v>0</v>
      </c>
      <c r="CQ912" s="71"/>
      <c r="CR912" s="71"/>
      <c r="CS912" s="71"/>
      <c r="CT912" s="71"/>
      <c r="CU912" s="71"/>
      <c r="CV912" s="71"/>
      <c r="CW912" s="71"/>
      <c r="CX912" s="71"/>
      <c r="CY912" s="71"/>
      <c r="CZ912" s="71"/>
      <c r="DA912" s="71"/>
      <c r="DB912" s="188">
        <f t="shared" si="532"/>
        <v>0</v>
      </c>
      <c r="DC912" s="38">
        <f t="shared" si="527"/>
        <v>0</v>
      </c>
      <c r="DD912" s="71"/>
      <c r="DE912" s="71"/>
      <c r="DF912" s="71"/>
      <c r="DG912" s="188">
        <f t="shared" si="528"/>
        <v>0</v>
      </c>
      <c r="DH912" s="38">
        <f t="shared" si="529"/>
        <v>0</v>
      </c>
      <c r="DI912" s="71"/>
      <c r="DJ912" s="71"/>
      <c r="DK912" s="71"/>
      <c r="DL912" s="71"/>
      <c r="DM912" s="71"/>
      <c r="DN912" s="71"/>
      <c r="DO912" s="71"/>
      <c r="DP912" s="71"/>
      <c r="DQ912" s="71"/>
      <c r="DR912" s="71"/>
      <c r="DS912" s="71"/>
      <c r="DT912" s="71"/>
      <c r="DU912" s="71"/>
      <c r="DV912" s="71"/>
      <c r="DW912" s="71"/>
      <c r="DX912" s="71"/>
      <c r="DY912" s="71"/>
      <c r="DZ912" s="71"/>
      <c r="EA912" s="71"/>
      <c r="EB912" s="71"/>
      <c r="EC912" s="71"/>
      <c r="ED912" s="71"/>
      <c r="EE912" s="71"/>
      <c r="EF912" s="71"/>
      <c r="EG912" s="71"/>
      <c r="EH912" s="71"/>
      <c r="EI912" s="74"/>
      <c r="EJ912" s="74"/>
      <c r="EK912" s="74"/>
      <c r="EL912" s="74"/>
      <c r="EM912" s="74"/>
      <c r="EN912" s="74"/>
      <c r="EO912" s="74"/>
      <c r="EP912" s="74"/>
      <c r="EQ912" s="74"/>
      <c r="ER912" s="74"/>
      <c r="ES912" s="74"/>
      <c r="ET912" s="74"/>
      <c r="EU912" s="74"/>
      <c r="EV912" s="74"/>
      <c r="EW912" s="74"/>
      <c r="EX912" s="74"/>
      <c r="EY912" s="74"/>
      <c r="EZ912" s="74"/>
      <c r="FA912" s="74"/>
      <c r="FB912" s="74"/>
    </row>
    <row r="913" spans="2:158" s="69" customFormat="1">
      <c r="B913" s="116"/>
      <c r="C913" s="77" t="s">
        <v>388</v>
      </c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2"/>
      <c r="P913" s="71"/>
      <c r="Q913" s="71"/>
      <c r="R913" s="71"/>
      <c r="S913" s="71"/>
      <c r="T913" s="71"/>
      <c r="U913" s="71"/>
      <c r="V913" s="71"/>
      <c r="W913" s="71"/>
      <c r="X913" s="71"/>
      <c r="Y913" s="73"/>
      <c r="Z913" s="73"/>
      <c r="AA913" s="73"/>
      <c r="AB913" s="73"/>
      <c r="AC913" s="73"/>
      <c r="AD913" s="73"/>
      <c r="AE913" s="73"/>
      <c r="AF913" s="447">
        <f t="shared" si="531"/>
        <v>0</v>
      </c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447">
        <f t="shared" si="524"/>
        <v>0</v>
      </c>
      <c r="AT913" s="455"/>
      <c r="AU913" s="450">
        <f t="shared" si="537"/>
        <v>0</v>
      </c>
      <c r="AV913" s="71"/>
      <c r="AW913" s="71"/>
      <c r="AX913" s="71"/>
      <c r="AY913" s="455"/>
      <c r="AZ913" s="71"/>
      <c r="BA913" s="455"/>
      <c r="BB913" s="447">
        <f t="shared" si="461"/>
        <v>0</v>
      </c>
      <c r="BC913" s="71"/>
      <c r="BD913" s="71"/>
      <c r="BE913" s="71"/>
      <c r="BF913" s="71"/>
      <c r="BG913" s="455"/>
      <c r="BH913" s="455"/>
      <c r="BI913" s="455"/>
      <c r="BJ913" s="455"/>
      <c r="BK913" s="455"/>
      <c r="BL913" s="450">
        <f t="shared" si="492"/>
        <v>0</v>
      </c>
      <c r="BM913" s="71"/>
      <c r="BN913" s="71"/>
      <c r="BO913" s="71"/>
      <c r="BP913" s="71"/>
      <c r="BQ913" s="455"/>
      <c r="BR913" s="71"/>
      <c r="BS913" s="71"/>
      <c r="BT913" s="71"/>
      <c r="BU913" s="71"/>
      <c r="BV913" s="71"/>
      <c r="BW913" s="71"/>
      <c r="BX913" s="71"/>
      <c r="BY913" s="71"/>
      <c r="BZ913" s="71"/>
      <c r="CA913" s="71"/>
      <c r="CB913" s="71"/>
      <c r="CC913" s="71"/>
      <c r="CD913" s="71"/>
      <c r="CE913" s="71"/>
      <c r="CF913" s="71"/>
      <c r="CG913" s="71"/>
      <c r="CH913" s="71"/>
      <c r="CI913" s="71"/>
      <c r="CJ913" s="71"/>
      <c r="CK913" s="71"/>
      <c r="CL913" s="71"/>
      <c r="CM913" s="71"/>
      <c r="CN913" s="71"/>
      <c r="CO913" s="71"/>
      <c r="CP913" s="188">
        <f t="shared" si="530"/>
        <v>0</v>
      </c>
      <c r="CQ913" s="71"/>
      <c r="CR913" s="71"/>
      <c r="CS913" s="71"/>
      <c r="CT913" s="71"/>
      <c r="CU913" s="71"/>
      <c r="CV913" s="71"/>
      <c r="CW913" s="71"/>
      <c r="CX913" s="71"/>
      <c r="CY913" s="71"/>
      <c r="CZ913" s="71"/>
      <c r="DA913" s="71"/>
      <c r="DB913" s="188">
        <f t="shared" si="532"/>
        <v>0</v>
      </c>
      <c r="DC913" s="38">
        <f t="shared" si="527"/>
        <v>0</v>
      </c>
      <c r="DD913" s="71"/>
      <c r="DE913" s="71"/>
      <c r="DF913" s="71"/>
      <c r="DG913" s="188">
        <f t="shared" si="528"/>
        <v>0</v>
      </c>
      <c r="DH913" s="38">
        <f t="shared" si="529"/>
        <v>0</v>
      </c>
      <c r="DI913" s="71"/>
      <c r="DJ913" s="71"/>
      <c r="DK913" s="71"/>
      <c r="DL913" s="71"/>
      <c r="DM913" s="71"/>
      <c r="DN913" s="71"/>
      <c r="DO913" s="71"/>
      <c r="DP913" s="71"/>
      <c r="DQ913" s="71"/>
      <c r="DR913" s="71"/>
      <c r="DS913" s="71"/>
      <c r="DT913" s="71"/>
      <c r="DU913" s="71"/>
      <c r="DV913" s="71"/>
      <c r="DW913" s="71"/>
      <c r="DX913" s="71"/>
      <c r="DY913" s="71"/>
      <c r="DZ913" s="71"/>
      <c r="EA913" s="71"/>
      <c r="EB913" s="71"/>
      <c r="EC913" s="71"/>
      <c r="ED913" s="71"/>
      <c r="EE913" s="71"/>
      <c r="EF913" s="71"/>
      <c r="EG913" s="71"/>
      <c r="EH913" s="71"/>
      <c r="EI913" s="74"/>
      <c r="EJ913" s="74"/>
      <c r="EK913" s="74"/>
      <c r="EL913" s="74"/>
      <c r="EM913" s="74"/>
      <c r="EN913" s="74"/>
      <c r="EO913" s="74"/>
      <c r="EP913" s="74"/>
      <c r="EQ913" s="74"/>
      <c r="ER913" s="74"/>
      <c r="ES913" s="74"/>
      <c r="ET913" s="74"/>
      <c r="EU913" s="74"/>
      <c r="EV913" s="74"/>
      <c r="EW913" s="74"/>
      <c r="EX913" s="74"/>
      <c r="EY913" s="74"/>
      <c r="EZ913" s="74"/>
      <c r="FA913" s="74"/>
      <c r="FB913" s="74"/>
    </row>
    <row r="914" spans="2:158" s="69" customFormat="1">
      <c r="B914" s="116"/>
      <c r="C914" s="77" t="s">
        <v>389</v>
      </c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2"/>
      <c r="P914" s="71"/>
      <c r="Q914" s="71"/>
      <c r="R914" s="71"/>
      <c r="S914" s="71"/>
      <c r="T914" s="71"/>
      <c r="U914" s="71"/>
      <c r="V914" s="71"/>
      <c r="W914" s="71"/>
      <c r="X914" s="71"/>
      <c r="Y914" s="73"/>
      <c r="Z914" s="73"/>
      <c r="AA914" s="73"/>
      <c r="AB914" s="73"/>
      <c r="AC914" s="73"/>
      <c r="AD914" s="73"/>
      <c r="AE914" s="73"/>
      <c r="AF914" s="447">
        <f t="shared" si="531"/>
        <v>0</v>
      </c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447">
        <f t="shared" si="524"/>
        <v>0</v>
      </c>
      <c r="AT914" s="455"/>
      <c r="AU914" s="450">
        <f t="shared" si="537"/>
        <v>0</v>
      </c>
      <c r="AV914" s="71"/>
      <c r="AW914" s="71"/>
      <c r="AX914" s="71"/>
      <c r="AY914" s="455"/>
      <c r="AZ914" s="71"/>
      <c r="BA914" s="455"/>
      <c r="BB914" s="447">
        <f t="shared" si="461"/>
        <v>0</v>
      </c>
      <c r="BC914" s="71"/>
      <c r="BD914" s="71"/>
      <c r="BE914" s="71"/>
      <c r="BF914" s="71"/>
      <c r="BG914" s="455"/>
      <c r="BH914" s="455"/>
      <c r="BI914" s="455"/>
      <c r="BJ914" s="455"/>
      <c r="BK914" s="455"/>
      <c r="BL914" s="450">
        <f t="shared" si="492"/>
        <v>0</v>
      </c>
      <c r="BM914" s="71"/>
      <c r="BN914" s="71"/>
      <c r="BO914" s="71"/>
      <c r="BP914" s="71"/>
      <c r="BQ914" s="455"/>
      <c r="BR914" s="71"/>
      <c r="BS914" s="71"/>
      <c r="BT914" s="71"/>
      <c r="BU914" s="71"/>
      <c r="BV914" s="71"/>
      <c r="BW914" s="71"/>
      <c r="BX914" s="71"/>
      <c r="BY914" s="71"/>
      <c r="BZ914" s="71"/>
      <c r="CA914" s="71"/>
      <c r="CB914" s="71"/>
      <c r="CC914" s="71"/>
      <c r="CD914" s="71"/>
      <c r="CE914" s="71"/>
      <c r="CF914" s="71"/>
      <c r="CG914" s="71"/>
      <c r="CH914" s="71"/>
      <c r="CI914" s="71"/>
      <c r="CJ914" s="71"/>
      <c r="CK914" s="71"/>
      <c r="CL914" s="71"/>
      <c r="CM914" s="71"/>
      <c r="CN914" s="71"/>
      <c r="CO914" s="71"/>
      <c r="CP914" s="188">
        <f t="shared" si="530"/>
        <v>0</v>
      </c>
      <c r="CQ914" s="71"/>
      <c r="CR914" s="71"/>
      <c r="CS914" s="71"/>
      <c r="CT914" s="71"/>
      <c r="CU914" s="71"/>
      <c r="CV914" s="71"/>
      <c r="CW914" s="71"/>
      <c r="CX914" s="71"/>
      <c r="CY914" s="71"/>
      <c r="CZ914" s="71"/>
      <c r="DA914" s="71"/>
      <c r="DB914" s="188">
        <f t="shared" si="532"/>
        <v>0</v>
      </c>
      <c r="DC914" s="38">
        <f t="shared" si="527"/>
        <v>0</v>
      </c>
      <c r="DD914" s="71"/>
      <c r="DE914" s="71"/>
      <c r="DF914" s="71"/>
      <c r="DG914" s="188">
        <f t="shared" si="528"/>
        <v>0</v>
      </c>
      <c r="DH914" s="38">
        <f t="shared" si="529"/>
        <v>0</v>
      </c>
      <c r="DI914" s="71"/>
      <c r="DJ914" s="71"/>
      <c r="DK914" s="71"/>
      <c r="DL914" s="71"/>
      <c r="DM914" s="71"/>
      <c r="DN914" s="71"/>
      <c r="DO914" s="71"/>
      <c r="DP914" s="71"/>
      <c r="DQ914" s="71"/>
      <c r="DR914" s="71"/>
      <c r="DS914" s="71"/>
      <c r="DT914" s="71"/>
      <c r="DU914" s="71"/>
      <c r="DV914" s="71"/>
      <c r="DW914" s="71"/>
      <c r="DX914" s="71"/>
      <c r="DY914" s="71"/>
      <c r="DZ914" s="71"/>
      <c r="EA914" s="71"/>
      <c r="EB914" s="71"/>
      <c r="EC914" s="71"/>
      <c r="ED914" s="71"/>
      <c r="EE914" s="71"/>
      <c r="EF914" s="71"/>
      <c r="EG914" s="71"/>
      <c r="EH914" s="71"/>
      <c r="EI914" s="74"/>
      <c r="EJ914" s="74"/>
      <c r="EK914" s="74"/>
      <c r="EL914" s="74"/>
      <c r="EM914" s="74"/>
      <c r="EN914" s="74"/>
      <c r="EO914" s="74"/>
      <c r="EP914" s="74"/>
      <c r="EQ914" s="74"/>
      <c r="ER914" s="74"/>
      <c r="ES914" s="74"/>
      <c r="ET914" s="74"/>
      <c r="EU914" s="74"/>
      <c r="EV914" s="74"/>
      <c r="EW914" s="74"/>
      <c r="EX914" s="74"/>
      <c r="EY914" s="74"/>
      <c r="EZ914" s="74"/>
      <c r="FA914" s="74"/>
      <c r="FB914" s="74"/>
    </row>
    <row r="915" spans="2:158" s="69" customFormat="1">
      <c r="B915" s="116"/>
      <c r="C915" s="77" t="s">
        <v>390</v>
      </c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2"/>
      <c r="P915" s="71"/>
      <c r="Q915" s="71"/>
      <c r="R915" s="71"/>
      <c r="S915" s="71"/>
      <c r="T915" s="71"/>
      <c r="U915" s="71"/>
      <c r="V915" s="71"/>
      <c r="W915" s="71"/>
      <c r="X915" s="71"/>
      <c r="Y915" s="73"/>
      <c r="Z915" s="73"/>
      <c r="AA915" s="73"/>
      <c r="AB915" s="73"/>
      <c r="AC915" s="73"/>
      <c r="AD915" s="73"/>
      <c r="AE915" s="73"/>
      <c r="AF915" s="447">
        <f t="shared" si="531"/>
        <v>0</v>
      </c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447">
        <f t="shared" si="524"/>
        <v>0</v>
      </c>
      <c r="AT915" s="455"/>
      <c r="AU915" s="450">
        <f t="shared" si="537"/>
        <v>0</v>
      </c>
      <c r="AV915" s="71"/>
      <c r="AW915" s="71"/>
      <c r="AX915" s="71"/>
      <c r="AY915" s="455"/>
      <c r="AZ915" s="71"/>
      <c r="BA915" s="455"/>
      <c r="BB915" s="447">
        <f t="shared" si="461"/>
        <v>0</v>
      </c>
      <c r="BC915" s="71"/>
      <c r="BD915" s="71"/>
      <c r="BE915" s="71"/>
      <c r="BF915" s="71"/>
      <c r="BG915" s="455"/>
      <c r="BH915" s="455"/>
      <c r="BI915" s="455"/>
      <c r="BJ915" s="455"/>
      <c r="BK915" s="455"/>
      <c r="BL915" s="450">
        <f t="shared" si="492"/>
        <v>0</v>
      </c>
      <c r="BM915" s="71"/>
      <c r="BN915" s="71"/>
      <c r="BO915" s="71"/>
      <c r="BP915" s="71"/>
      <c r="BQ915" s="455"/>
      <c r="BR915" s="71"/>
      <c r="BS915" s="71"/>
      <c r="BT915" s="71"/>
      <c r="BU915" s="71"/>
      <c r="BV915" s="71"/>
      <c r="BW915" s="71"/>
      <c r="BX915" s="71"/>
      <c r="BY915" s="71"/>
      <c r="BZ915" s="71"/>
      <c r="CA915" s="71"/>
      <c r="CB915" s="71"/>
      <c r="CC915" s="71"/>
      <c r="CD915" s="71"/>
      <c r="CE915" s="71"/>
      <c r="CF915" s="71"/>
      <c r="CG915" s="71"/>
      <c r="CH915" s="71"/>
      <c r="CI915" s="71"/>
      <c r="CJ915" s="71"/>
      <c r="CK915" s="71"/>
      <c r="CL915" s="71"/>
      <c r="CM915" s="71"/>
      <c r="CN915" s="71"/>
      <c r="CO915" s="71"/>
      <c r="CP915" s="188">
        <f t="shared" si="530"/>
        <v>0</v>
      </c>
      <c r="CQ915" s="71"/>
      <c r="CR915" s="71"/>
      <c r="CS915" s="71"/>
      <c r="CT915" s="71"/>
      <c r="CU915" s="71"/>
      <c r="CV915" s="71"/>
      <c r="CW915" s="71"/>
      <c r="CX915" s="71"/>
      <c r="CY915" s="71"/>
      <c r="CZ915" s="71"/>
      <c r="DA915" s="71"/>
      <c r="DB915" s="188">
        <f t="shared" si="532"/>
        <v>0</v>
      </c>
      <c r="DC915" s="38">
        <f t="shared" si="527"/>
        <v>0</v>
      </c>
      <c r="DD915" s="71"/>
      <c r="DE915" s="71"/>
      <c r="DF915" s="71"/>
      <c r="DG915" s="188">
        <f t="shared" si="528"/>
        <v>0</v>
      </c>
      <c r="DH915" s="38">
        <f t="shared" si="529"/>
        <v>0</v>
      </c>
      <c r="DI915" s="71"/>
      <c r="DJ915" s="71"/>
      <c r="DK915" s="71"/>
      <c r="DL915" s="71"/>
      <c r="DM915" s="71"/>
      <c r="DN915" s="71"/>
      <c r="DO915" s="71"/>
      <c r="DP915" s="71"/>
      <c r="DQ915" s="71"/>
      <c r="DR915" s="71"/>
      <c r="DS915" s="71"/>
      <c r="DT915" s="71"/>
      <c r="DU915" s="71"/>
      <c r="DV915" s="71"/>
      <c r="DW915" s="71"/>
      <c r="DX915" s="71"/>
      <c r="DY915" s="71"/>
      <c r="DZ915" s="71"/>
      <c r="EA915" s="71"/>
      <c r="EB915" s="71"/>
      <c r="EC915" s="71"/>
      <c r="ED915" s="71"/>
      <c r="EE915" s="71"/>
      <c r="EF915" s="71"/>
      <c r="EG915" s="71"/>
      <c r="EH915" s="71"/>
      <c r="EI915" s="74"/>
      <c r="EJ915" s="74"/>
      <c r="EK915" s="74"/>
      <c r="EL915" s="74"/>
      <c r="EM915" s="74"/>
      <c r="EN915" s="74"/>
      <c r="EO915" s="74"/>
      <c r="EP915" s="74"/>
      <c r="EQ915" s="74"/>
      <c r="ER915" s="74"/>
      <c r="ES915" s="74"/>
      <c r="ET915" s="74"/>
      <c r="EU915" s="74"/>
      <c r="EV915" s="74"/>
      <c r="EW915" s="74"/>
      <c r="EX915" s="74"/>
      <c r="EY915" s="74"/>
      <c r="EZ915" s="74"/>
      <c r="FA915" s="74"/>
      <c r="FB915" s="74"/>
    </row>
    <row r="916" spans="2:158" s="69" customFormat="1">
      <c r="B916" s="116"/>
      <c r="C916" s="77" t="s">
        <v>391</v>
      </c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2"/>
      <c r="P916" s="71"/>
      <c r="Q916" s="71"/>
      <c r="R916" s="71"/>
      <c r="S916" s="71"/>
      <c r="T916" s="71"/>
      <c r="U916" s="71"/>
      <c r="V916" s="71"/>
      <c r="W916" s="71"/>
      <c r="X916" s="71"/>
      <c r="Y916" s="73"/>
      <c r="Z916" s="73"/>
      <c r="AA916" s="73"/>
      <c r="AB916" s="73"/>
      <c r="AC916" s="73"/>
      <c r="AD916" s="73"/>
      <c r="AE916" s="73"/>
      <c r="AF916" s="447">
        <f t="shared" si="531"/>
        <v>0</v>
      </c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447">
        <f t="shared" si="524"/>
        <v>0</v>
      </c>
      <c r="AT916" s="455"/>
      <c r="AU916" s="450">
        <f t="shared" si="537"/>
        <v>0</v>
      </c>
      <c r="AV916" s="71"/>
      <c r="AW916" s="71"/>
      <c r="AX916" s="71"/>
      <c r="AY916" s="455"/>
      <c r="AZ916" s="71"/>
      <c r="BA916" s="455"/>
      <c r="BB916" s="447">
        <f t="shared" si="461"/>
        <v>0</v>
      </c>
      <c r="BC916" s="71"/>
      <c r="BD916" s="71"/>
      <c r="BE916" s="71"/>
      <c r="BF916" s="71"/>
      <c r="BG916" s="455"/>
      <c r="BH916" s="455"/>
      <c r="BI916" s="455"/>
      <c r="BJ916" s="455"/>
      <c r="BK916" s="455"/>
      <c r="BL916" s="450">
        <f t="shared" si="492"/>
        <v>0</v>
      </c>
      <c r="BM916" s="71"/>
      <c r="BN916" s="71"/>
      <c r="BO916" s="71"/>
      <c r="BP916" s="71"/>
      <c r="BQ916" s="455"/>
      <c r="BR916" s="71"/>
      <c r="BS916" s="71"/>
      <c r="BT916" s="71"/>
      <c r="BU916" s="71"/>
      <c r="BV916" s="71"/>
      <c r="BW916" s="71"/>
      <c r="BX916" s="71"/>
      <c r="BY916" s="71"/>
      <c r="BZ916" s="71"/>
      <c r="CA916" s="71"/>
      <c r="CB916" s="71"/>
      <c r="CC916" s="71"/>
      <c r="CD916" s="71"/>
      <c r="CE916" s="71"/>
      <c r="CF916" s="71"/>
      <c r="CG916" s="71"/>
      <c r="CH916" s="71"/>
      <c r="CI916" s="71"/>
      <c r="CJ916" s="71"/>
      <c r="CK916" s="71"/>
      <c r="CL916" s="71"/>
      <c r="CM916" s="71"/>
      <c r="CN916" s="71"/>
      <c r="CO916" s="71"/>
      <c r="CP916" s="188">
        <f t="shared" si="530"/>
        <v>0</v>
      </c>
      <c r="CQ916" s="71"/>
      <c r="CR916" s="71"/>
      <c r="CS916" s="71"/>
      <c r="CT916" s="71"/>
      <c r="CU916" s="71"/>
      <c r="CV916" s="71"/>
      <c r="CW916" s="71"/>
      <c r="CX916" s="71"/>
      <c r="CY916" s="71"/>
      <c r="CZ916" s="71"/>
      <c r="DA916" s="71"/>
      <c r="DB916" s="188">
        <f t="shared" si="532"/>
        <v>0</v>
      </c>
      <c r="DC916" s="38">
        <f t="shared" si="527"/>
        <v>0</v>
      </c>
      <c r="DD916" s="71"/>
      <c r="DE916" s="71"/>
      <c r="DF916" s="71"/>
      <c r="DG916" s="188">
        <f t="shared" si="528"/>
        <v>0</v>
      </c>
      <c r="DH916" s="38">
        <f t="shared" si="529"/>
        <v>0</v>
      </c>
      <c r="DI916" s="71"/>
      <c r="DJ916" s="71"/>
      <c r="DK916" s="71"/>
      <c r="DL916" s="71"/>
      <c r="DM916" s="71"/>
      <c r="DN916" s="71"/>
      <c r="DO916" s="71"/>
      <c r="DP916" s="71"/>
      <c r="DQ916" s="71"/>
      <c r="DR916" s="71"/>
      <c r="DS916" s="71"/>
      <c r="DT916" s="71"/>
      <c r="DU916" s="71"/>
      <c r="DV916" s="71"/>
      <c r="DW916" s="71"/>
      <c r="DX916" s="71"/>
      <c r="DY916" s="71"/>
      <c r="DZ916" s="71"/>
      <c r="EA916" s="71"/>
      <c r="EB916" s="71"/>
      <c r="EC916" s="71"/>
      <c r="ED916" s="71"/>
      <c r="EE916" s="71"/>
      <c r="EF916" s="71"/>
      <c r="EG916" s="71"/>
      <c r="EH916" s="71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</row>
    <row r="917" spans="2:158" s="69" customFormat="1">
      <c r="B917" s="116"/>
      <c r="C917" s="77" t="s">
        <v>392</v>
      </c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2"/>
      <c r="P917" s="71"/>
      <c r="Q917" s="71"/>
      <c r="R917" s="71"/>
      <c r="S917" s="71"/>
      <c r="T917" s="71"/>
      <c r="U917" s="71"/>
      <c r="V917" s="71"/>
      <c r="W917" s="71"/>
      <c r="X917" s="71"/>
      <c r="Y917" s="73"/>
      <c r="Z917" s="73"/>
      <c r="AA917" s="73"/>
      <c r="AB917" s="73"/>
      <c r="AC917" s="73"/>
      <c r="AD917" s="73"/>
      <c r="AE917" s="73"/>
      <c r="AF917" s="447">
        <f t="shared" si="531"/>
        <v>0</v>
      </c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447">
        <f t="shared" si="524"/>
        <v>0</v>
      </c>
      <c r="AT917" s="455"/>
      <c r="AU917" s="450">
        <f t="shared" si="537"/>
        <v>0</v>
      </c>
      <c r="AV917" s="71"/>
      <c r="AW917" s="71"/>
      <c r="AX917" s="71"/>
      <c r="AY917" s="455"/>
      <c r="AZ917" s="71"/>
      <c r="BA917" s="455"/>
      <c r="BB917" s="447">
        <f t="shared" si="461"/>
        <v>0</v>
      </c>
      <c r="BC917" s="71"/>
      <c r="BD917" s="71"/>
      <c r="BE917" s="71"/>
      <c r="BF917" s="71"/>
      <c r="BG917" s="455"/>
      <c r="BH917" s="455"/>
      <c r="BI917" s="455"/>
      <c r="BJ917" s="455"/>
      <c r="BK917" s="455"/>
      <c r="BL917" s="450">
        <f t="shared" si="492"/>
        <v>0</v>
      </c>
      <c r="BM917" s="71"/>
      <c r="BN917" s="71"/>
      <c r="BO917" s="71"/>
      <c r="BP917" s="71"/>
      <c r="BQ917" s="455"/>
      <c r="BR917" s="71"/>
      <c r="BS917" s="71"/>
      <c r="BT917" s="71"/>
      <c r="BU917" s="71"/>
      <c r="BV917" s="71"/>
      <c r="BW917" s="71"/>
      <c r="BX917" s="71"/>
      <c r="BY917" s="71"/>
      <c r="BZ917" s="71"/>
      <c r="CA917" s="71"/>
      <c r="CB917" s="71"/>
      <c r="CC917" s="71"/>
      <c r="CD917" s="71"/>
      <c r="CE917" s="71"/>
      <c r="CF917" s="71"/>
      <c r="CG917" s="71"/>
      <c r="CH917" s="71"/>
      <c r="CI917" s="71"/>
      <c r="CJ917" s="71"/>
      <c r="CK917" s="71"/>
      <c r="CL917" s="71"/>
      <c r="CM917" s="71"/>
      <c r="CN917" s="71"/>
      <c r="CO917" s="71"/>
      <c r="CP917" s="188">
        <f t="shared" si="530"/>
        <v>0</v>
      </c>
      <c r="CQ917" s="71"/>
      <c r="CR917" s="71"/>
      <c r="CS917" s="71"/>
      <c r="CT917" s="71"/>
      <c r="CU917" s="71"/>
      <c r="CV917" s="71"/>
      <c r="CW917" s="71"/>
      <c r="CX917" s="71"/>
      <c r="CY917" s="71"/>
      <c r="CZ917" s="71"/>
      <c r="DA917" s="71"/>
      <c r="DB917" s="188">
        <f t="shared" si="532"/>
        <v>0</v>
      </c>
      <c r="DC917" s="38">
        <f t="shared" si="527"/>
        <v>0</v>
      </c>
      <c r="DD917" s="71"/>
      <c r="DE917" s="71"/>
      <c r="DF917" s="71"/>
      <c r="DG917" s="188">
        <f t="shared" si="528"/>
        <v>0</v>
      </c>
      <c r="DH917" s="38">
        <f t="shared" si="529"/>
        <v>0</v>
      </c>
      <c r="DI917" s="71"/>
      <c r="DJ917" s="71"/>
      <c r="DK917" s="71"/>
      <c r="DL917" s="71"/>
      <c r="DM917" s="71"/>
      <c r="DN917" s="71"/>
      <c r="DO917" s="71"/>
      <c r="DP917" s="71"/>
      <c r="DQ917" s="71"/>
      <c r="DR917" s="71"/>
      <c r="DS917" s="71"/>
      <c r="DT917" s="71"/>
      <c r="DU917" s="71"/>
      <c r="DV917" s="71"/>
      <c r="DW917" s="71"/>
      <c r="DX917" s="71"/>
      <c r="DY917" s="71"/>
      <c r="DZ917" s="71"/>
      <c r="EA917" s="71"/>
      <c r="EB917" s="71"/>
      <c r="EC917" s="71"/>
      <c r="ED917" s="71"/>
      <c r="EE917" s="71"/>
      <c r="EF917" s="71"/>
      <c r="EG917" s="71"/>
      <c r="EH917" s="71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</row>
    <row r="918" spans="2:158" s="69" customFormat="1">
      <c r="B918" s="116"/>
      <c r="C918" s="77" t="s">
        <v>393</v>
      </c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2"/>
      <c r="P918" s="71"/>
      <c r="Q918" s="71"/>
      <c r="R918" s="71"/>
      <c r="S918" s="71"/>
      <c r="T918" s="71"/>
      <c r="U918" s="71"/>
      <c r="V918" s="71"/>
      <c r="W918" s="71"/>
      <c r="X918" s="71"/>
      <c r="Y918" s="73"/>
      <c r="Z918" s="73"/>
      <c r="AA918" s="73"/>
      <c r="AB918" s="73"/>
      <c r="AC918" s="73"/>
      <c r="AD918" s="73"/>
      <c r="AE918" s="73"/>
      <c r="AF918" s="447">
        <f t="shared" si="531"/>
        <v>0</v>
      </c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447">
        <f t="shared" si="524"/>
        <v>0</v>
      </c>
      <c r="AT918" s="455"/>
      <c r="AU918" s="450">
        <f t="shared" si="537"/>
        <v>0</v>
      </c>
      <c r="AV918" s="71"/>
      <c r="AW918" s="71"/>
      <c r="AX918" s="71"/>
      <c r="AY918" s="455"/>
      <c r="AZ918" s="71"/>
      <c r="BA918" s="455"/>
      <c r="BB918" s="447">
        <f t="shared" si="461"/>
        <v>0</v>
      </c>
      <c r="BC918" s="71"/>
      <c r="BD918" s="71"/>
      <c r="BE918" s="71"/>
      <c r="BF918" s="71"/>
      <c r="BG918" s="455"/>
      <c r="BH918" s="455"/>
      <c r="BI918" s="455"/>
      <c r="BJ918" s="455"/>
      <c r="BK918" s="455"/>
      <c r="BL918" s="450">
        <f t="shared" si="492"/>
        <v>0</v>
      </c>
      <c r="BM918" s="71"/>
      <c r="BN918" s="71"/>
      <c r="BO918" s="71"/>
      <c r="BP918" s="71"/>
      <c r="BQ918" s="455"/>
      <c r="BR918" s="71"/>
      <c r="BS918" s="71"/>
      <c r="BT918" s="71"/>
      <c r="BU918" s="71"/>
      <c r="BV918" s="71"/>
      <c r="BW918" s="71"/>
      <c r="BX918" s="71"/>
      <c r="BY918" s="71"/>
      <c r="BZ918" s="71"/>
      <c r="CA918" s="71"/>
      <c r="CB918" s="71"/>
      <c r="CC918" s="71"/>
      <c r="CD918" s="71"/>
      <c r="CE918" s="71"/>
      <c r="CF918" s="71"/>
      <c r="CG918" s="71"/>
      <c r="CH918" s="71"/>
      <c r="CI918" s="71"/>
      <c r="CJ918" s="71"/>
      <c r="CK918" s="71"/>
      <c r="CL918" s="71"/>
      <c r="CM918" s="71"/>
      <c r="CN918" s="71"/>
      <c r="CO918" s="71"/>
      <c r="CP918" s="188">
        <f t="shared" si="530"/>
        <v>0</v>
      </c>
      <c r="CQ918" s="71"/>
      <c r="CR918" s="71"/>
      <c r="CS918" s="71"/>
      <c r="CT918" s="71"/>
      <c r="CU918" s="71"/>
      <c r="CV918" s="71"/>
      <c r="CW918" s="71"/>
      <c r="CX918" s="71"/>
      <c r="CY918" s="71"/>
      <c r="CZ918" s="71"/>
      <c r="DA918" s="71"/>
      <c r="DB918" s="188">
        <f t="shared" si="532"/>
        <v>0</v>
      </c>
      <c r="DC918" s="38">
        <f t="shared" si="527"/>
        <v>0</v>
      </c>
      <c r="DD918" s="71"/>
      <c r="DE918" s="71"/>
      <c r="DF918" s="71"/>
      <c r="DG918" s="188">
        <f t="shared" si="528"/>
        <v>0</v>
      </c>
      <c r="DH918" s="38">
        <f t="shared" si="529"/>
        <v>0</v>
      </c>
      <c r="DI918" s="71"/>
      <c r="DJ918" s="71"/>
      <c r="DK918" s="71"/>
      <c r="DL918" s="71"/>
      <c r="DM918" s="71"/>
      <c r="DN918" s="71"/>
      <c r="DO918" s="71"/>
      <c r="DP918" s="71"/>
      <c r="DQ918" s="71"/>
      <c r="DR918" s="71"/>
      <c r="DS918" s="71"/>
      <c r="DT918" s="71"/>
      <c r="DU918" s="71"/>
      <c r="DV918" s="71"/>
      <c r="DW918" s="71"/>
      <c r="DX918" s="71"/>
      <c r="DY918" s="71"/>
      <c r="DZ918" s="71"/>
      <c r="EA918" s="71"/>
      <c r="EB918" s="71"/>
      <c r="EC918" s="71"/>
      <c r="ED918" s="71"/>
      <c r="EE918" s="71"/>
      <c r="EF918" s="71"/>
      <c r="EG918" s="71"/>
      <c r="EH918" s="71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</row>
    <row r="919" spans="2:158" s="69" customFormat="1">
      <c r="B919" s="116"/>
      <c r="C919" s="77" t="s">
        <v>394</v>
      </c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2"/>
      <c r="P919" s="71"/>
      <c r="Q919" s="71"/>
      <c r="R919" s="71"/>
      <c r="S919" s="71"/>
      <c r="T919" s="71"/>
      <c r="U919" s="71"/>
      <c r="V919" s="71"/>
      <c r="W919" s="71"/>
      <c r="X919" s="71"/>
      <c r="Y919" s="73"/>
      <c r="Z919" s="73"/>
      <c r="AA919" s="73"/>
      <c r="AB919" s="73"/>
      <c r="AC919" s="73"/>
      <c r="AD919" s="73"/>
      <c r="AE919" s="73"/>
      <c r="AF919" s="447">
        <f t="shared" si="531"/>
        <v>0</v>
      </c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447">
        <f t="shared" si="524"/>
        <v>0</v>
      </c>
      <c r="AT919" s="455"/>
      <c r="AU919" s="450">
        <f t="shared" si="537"/>
        <v>0</v>
      </c>
      <c r="AV919" s="71"/>
      <c r="AW919" s="71"/>
      <c r="AX919" s="71"/>
      <c r="AY919" s="455"/>
      <c r="AZ919" s="71"/>
      <c r="BA919" s="455"/>
      <c r="BB919" s="447">
        <f t="shared" si="461"/>
        <v>0</v>
      </c>
      <c r="BC919" s="71"/>
      <c r="BD919" s="71"/>
      <c r="BE919" s="71"/>
      <c r="BF919" s="71"/>
      <c r="BG919" s="455"/>
      <c r="BH919" s="455"/>
      <c r="BI919" s="455"/>
      <c r="BJ919" s="455"/>
      <c r="BK919" s="455"/>
      <c r="BL919" s="450">
        <f t="shared" si="492"/>
        <v>0</v>
      </c>
      <c r="BM919" s="71"/>
      <c r="BN919" s="71"/>
      <c r="BO919" s="71"/>
      <c r="BP919" s="71"/>
      <c r="BQ919" s="455"/>
      <c r="BR919" s="71"/>
      <c r="BS919" s="71"/>
      <c r="BT919" s="71"/>
      <c r="BU919" s="71"/>
      <c r="BV919" s="71"/>
      <c r="BW919" s="71"/>
      <c r="BX919" s="71"/>
      <c r="BY919" s="71"/>
      <c r="BZ919" s="71"/>
      <c r="CA919" s="71"/>
      <c r="CB919" s="71"/>
      <c r="CC919" s="71"/>
      <c r="CD919" s="71"/>
      <c r="CE919" s="71"/>
      <c r="CF919" s="71"/>
      <c r="CG919" s="71"/>
      <c r="CH919" s="71"/>
      <c r="CI919" s="71"/>
      <c r="CJ919" s="71"/>
      <c r="CK919" s="71"/>
      <c r="CL919" s="71"/>
      <c r="CM919" s="71"/>
      <c r="CN919" s="71"/>
      <c r="CO919" s="71"/>
      <c r="CP919" s="188">
        <f t="shared" si="530"/>
        <v>0</v>
      </c>
      <c r="CQ919" s="71"/>
      <c r="CR919" s="71"/>
      <c r="CS919" s="71"/>
      <c r="CT919" s="71"/>
      <c r="CU919" s="71"/>
      <c r="CV919" s="71"/>
      <c r="CW919" s="71"/>
      <c r="CX919" s="71"/>
      <c r="CY919" s="71"/>
      <c r="CZ919" s="71"/>
      <c r="DA919" s="71"/>
      <c r="DB919" s="188">
        <f t="shared" si="532"/>
        <v>0</v>
      </c>
      <c r="DC919" s="38">
        <f t="shared" si="527"/>
        <v>0</v>
      </c>
      <c r="DD919" s="71"/>
      <c r="DE919" s="71"/>
      <c r="DF919" s="71"/>
      <c r="DG919" s="188">
        <f t="shared" si="528"/>
        <v>0</v>
      </c>
      <c r="DH919" s="38">
        <f t="shared" si="529"/>
        <v>0</v>
      </c>
      <c r="DI919" s="71"/>
      <c r="DJ919" s="71"/>
      <c r="DK919" s="71"/>
      <c r="DL919" s="71"/>
      <c r="DM919" s="71"/>
      <c r="DN919" s="71"/>
      <c r="DO919" s="71"/>
      <c r="DP919" s="71"/>
      <c r="DQ919" s="71"/>
      <c r="DR919" s="71"/>
      <c r="DS919" s="71"/>
      <c r="DT919" s="71"/>
      <c r="DU919" s="71"/>
      <c r="DV919" s="71"/>
      <c r="DW919" s="71"/>
      <c r="DX919" s="71"/>
      <c r="DY919" s="71"/>
      <c r="DZ919" s="71"/>
      <c r="EA919" s="71"/>
      <c r="EB919" s="71"/>
      <c r="EC919" s="71"/>
      <c r="ED919" s="71"/>
      <c r="EE919" s="71"/>
      <c r="EF919" s="71"/>
      <c r="EG919" s="71"/>
      <c r="EH919" s="71"/>
      <c r="EI919" s="74"/>
      <c r="EJ919" s="74"/>
      <c r="EK919" s="74"/>
      <c r="EL919" s="74"/>
      <c r="EM919" s="74"/>
      <c r="EN919" s="74"/>
      <c r="EO919" s="74"/>
      <c r="EP919" s="74"/>
      <c r="EQ919" s="74"/>
      <c r="ER919" s="74"/>
      <c r="ES919" s="74"/>
      <c r="ET919" s="74"/>
      <c r="EU919" s="74"/>
      <c r="EV919" s="74"/>
      <c r="EW919" s="74"/>
      <c r="EX919" s="74"/>
      <c r="EY919" s="74"/>
      <c r="EZ919" s="74"/>
      <c r="FA919" s="74"/>
      <c r="FB919" s="74"/>
    </row>
    <row r="920" spans="2:158" s="69" customFormat="1">
      <c r="B920" s="116"/>
      <c r="C920" s="77" t="s">
        <v>395</v>
      </c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2"/>
      <c r="P920" s="71"/>
      <c r="Q920" s="71"/>
      <c r="R920" s="71"/>
      <c r="S920" s="71"/>
      <c r="T920" s="71"/>
      <c r="U920" s="71"/>
      <c r="V920" s="71"/>
      <c r="W920" s="71"/>
      <c r="X920" s="71"/>
      <c r="Y920" s="73"/>
      <c r="Z920" s="73"/>
      <c r="AA920" s="73"/>
      <c r="AB920" s="73"/>
      <c r="AC920" s="73"/>
      <c r="AD920" s="73"/>
      <c r="AE920" s="73"/>
      <c r="AF920" s="447">
        <f t="shared" si="531"/>
        <v>0</v>
      </c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447">
        <f t="shared" si="524"/>
        <v>0</v>
      </c>
      <c r="AT920" s="455"/>
      <c r="AU920" s="450">
        <f t="shared" si="537"/>
        <v>0</v>
      </c>
      <c r="AV920" s="71"/>
      <c r="AW920" s="71"/>
      <c r="AX920" s="71"/>
      <c r="AY920" s="455"/>
      <c r="AZ920" s="71"/>
      <c r="BA920" s="455"/>
      <c r="BB920" s="447">
        <f t="shared" si="461"/>
        <v>0</v>
      </c>
      <c r="BC920" s="71"/>
      <c r="BD920" s="71"/>
      <c r="BE920" s="71"/>
      <c r="BF920" s="71"/>
      <c r="BG920" s="455"/>
      <c r="BH920" s="455"/>
      <c r="BI920" s="455"/>
      <c r="BJ920" s="455"/>
      <c r="BK920" s="455"/>
      <c r="BL920" s="450">
        <f t="shared" si="492"/>
        <v>0</v>
      </c>
      <c r="BM920" s="71"/>
      <c r="BN920" s="71"/>
      <c r="BO920" s="71"/>
      <c r="BP920" s="71"/>
      <c r="BQ920" s="455"/>
      <c r="BR920" s="71"/>
      <c r="BS920" s="71"/>
      <c r="BT920" s="71"/>
      <c r="BU920" s="71"/>
      <c r="BV920" s="71"/>
      <c r="BW920" s="71"/>
      <c r="BX920" s="71"/>
      <c r="BY920" s="71"/>
      <c r="BZ920" s="71"/>
      <c r="CA920" s="71"/>
      <c r="CB920" s="71"/>
      <c r="CC920" s="71"/>
      <c r="CD920" s="71"/>
      <c r="CE920" s="71"/>
      <c r="CF920" s="71"/>
      <c r="CG920" s="71"/>
      <c r="CH920" s="71"/>
      <c r="CI920" s="71"/>
      <c r="CJ920" s="71"/>
      <c r="CK920" s="71"/>
      <c r="CL920" s="71"/>
      <c r="CM920" s="71"/>
      <c r="CN920" s="71"/>
      <c r="CO920" s="71"/>
      <c r="CP920" s="188">
        <f t="shared" si="530"/>
        <v>0</v>
      </c>
      <c r="CQ920" s="71"/>
      <c r="CR920" s="71"/>
      <c r="CS920" s="71"/>
      <c r="CT920" s="71"/>
      <c r="CU920" s="71"/>
      <c r="CV920" s="71"/>
      <c r="CW920" s="71"/>
      <c r="CX920" s="71"/>
      <c r="CY920" s="71"/>
      <c r="CZ920" s="71"/>
      <c r="DA920" s="71"/>
      <c r="DB920" s="188">
        <f t="shared" si="532"/>
        <v>0</v>
      </c>
      <c r="DC920" s="38">
        <f t="shared" si="527"/>
        <v>0</v>
      </c>
      <c r="DD920" s="71"/>
      <c r="DE920" s="71"/>
      <c r="DF920" s="71"/>
      <c r="DG920" s="188">
        <f t="shared" si="528"/>
        <v>0</v>
      </c>
      <c r="DH920" s="38">
        <f t="shared" si="529"/>
        <v>0</v>
      </c>
      <c r="DI920" s="71"/>
      <c r="DJ920" s="71"/>
      <c r="DK920" s="71"/>
      <c r="DL920" s="71"/>
      <c r="DM920" s="71"/>
      <c r="DN920" s="71"/>
      <c r="DO920" s="71"/>
      <c r="DP920" s="71"/>
      <c r="DQ920" s="71"/>
      <c r="DR920" s="71"/>
      <c r="DS920" s="71"/>
      <c r="DT920" s="71"/>
      <c r="DU920" s="71"/>
      <c r="DV920" s="71"/>
      <c r="DW920" s="71"/>
      <c r="DX920" s="71"/>
      <c r="DY920" s="71"/>
      <c r="DZ920" s="71"/>
      <c r="EA920" s="71"/>
      <c r="EB920" s="71"/>
      <c r="EC920" s="71"/>
      <c r="ED920" s="71"/>
      <c r="EE920" s="71"/>
      <c r="EF920" s="71"/>
      <c r="EG920" s="71"/>
      <c r="EH920" s="71"/>
      <c r="EI920" s="74"/>
      <c r="EJ920" s="74"/>
      <c r="EK920" s="74"/>
      <c r="EL920" s="74"/>
      <c r="EM920" s="74"/>
      <c r="EN920" s="74"/>
      <c r="EO920" s="74"/>
      <c r="EP920" s="74"/>
      <c r="EQ920" s="74"/>
      <c r="ER920" s="74"/>
      <c r="ES920" s="74"/>
      <c r="ET920" s="74"/>
      <c r="EU920" s="74"/>
      <c r="EV920" s="74"/>
      <c r="EW920" s="74"/>
      <c r="EX920" s="74"/>
      <c r="EY920" s="74"/>
      <c r="EZ920" s="74"/>
      <c r="FA920" s="74"/>
      <c r="FB920" s="74"/>
    </row>
    <row r="921" spans="2:158" s="69" customFormat="1">
      <c r="B921" s="116"/>
      <c r="C921" s="77" t="s">
        <v>396</v>
      </c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2"/>
      <c r="P921" s="71"/>
      <c r="Q921" s="71"/>
      <c r="R921" s="71"/>
      <c r="S921" s="71"/>
      <c r="T921" s="71"/>
      <c r="U921" s="71"/>
      <c r="V921" s="71"/>
      <c r="W921" s="71"/>
      <c r="X921" s="71"/>
      <c r="Y921" s="73"/>
      <c r="Z921" s="73"/>
      <c r="AA921" s="73"/>
      <c r="AB921" s="73"/>
      <c r="AC921" s="73"/>
      <c r="AD921" s="73"/>
      <c r="AE921" s="73"/>
      <c r="AF921" s="447">
        <f t="shared" si="531"/>
        <v>0</v>
      </c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447">
        <f t="shared" si="524"/>
        <v>0</v>
      </c>
      <c r="AT921" s="455"/>
      <c r="AU921" s="450">
        <f t="shared" si="537"/>
        <v>0</v>
      </c>
      <c r="AV921" s="71"/>
      <c r="AW921" s="71"/>
      <c r="AX921" s="71"/>
      <c r="AY921" s="455"/>
      <c r="AZ921" s="71"/>
      <c r="BA921" s="455"/>
      <c r="BB921" s="447">
        <f t="shared" si="461"/>
        <v>0</v>
      </c>
      <c r="BC921" s="71"/>
      <c r="BD921" s="71"/>
      <c r="BE921" s="71"/>
      <c r="BF921" s="71"/>
      <c r="BG921" s="455"/>
      <c r="BH921" s="455"/>
      <c r="BI921" s="455"/>
      <c r="BJ921" s="455"/>
      <c r="BK921" s="455"/>
      <c r="BL921" s="450">
        <f t="shared" si="492"/>
        <v>0</v>
      </c>
      <c r="BM921" s="71"/>
      <c r="BN921" s="71"/>
      <c r="BO921" s="71"/>
      <c r="BP921" s="71"/>
      <c r="BQ921" s="455"/>
      <c r="BR921" s="71"/>
      <c r="BS921" s="71"/>
      <c r="BT921" s="71"/>
      <c r="BU921" s="71"/>
      <c r="BV921" s="71"/>
      <c r="BW921" s="71"/>
      <c r="BX921" s="71"/>
      <c r="BY921" s="71"/>
      <c r="BZ921" s="71"/>
      <c r="CA921" s="71"/>
      <c r="CB921" s="71"/>
      <c r="CC921" s="71"/>
      <c r="CD921" s="71"/>
      <c r="CE921" s="71"/>
      <c r="CF921" s="71"/>
      <c r="CG921" s="71"/>
      <c r="CH921" s="71"/>
      <c r="CI921" s="71"/>
      <c r="CJ921" s="71"/>
      <c r="CK921" s="71"/>
      <c r="CL921" s="71"/>
      <c r="CM921" s="71"/>
      <c r="CN921" s="71"/>
      <c r="CO921" s="71"/>
      <c r="CP921" s="188">
        <f t="shared" si="530"/>
        <v>0</v>
      </c>
      <c r="CQ921" s="71"/>
      <c r="CR921" s="71"/>
      <c r="CS921" s="71"/>
      <c r="CT921" s="71"/>
      <c r="CU921" s="71"/>
      <c r="CV921" s="71"/>
      <c r="CW921" s="71"/>
      <c r="CX921" s="71"/>
      <c r="CY921" s="71"/>
      <c r="CZ921" s="71"/>
      <c r="DA921" s="71"/>
      <c r="DB921" s="188">
        <f t="shared" si="532"/>
        <v>0</v>
      </c>
      <c r="DC921" s="38">
        <f t="shared" si="527"/>
        <v>0</v>
      </c>
      <c r="DD921" s="71"/>
      <c r="DE921" s="71"/>
      <c r="DF921" s="71"/>
      <c r="DG921" s="188">
        <f t="shared" si="528"/>
        <v>0</v>
      </c>
      <c r="DH921" s="38">
        <f t="shared" si="529"/>
        <v>0</v>
      </c>
      <c r="DI921" s="71"/>
      <c r="DJ921" s="71"/>
      <c r="DK921" s="71"/>
      <c r="DL921" s="71"/>
      <c r="DM921" s="71"/>
      <c r="DN921" s="71"/>
      <c r="DO921" s="71"/>
      <c r="DP921" s="71"/>
      <c r="DQ921" s="71"/>
      <c r="DR921" s="71"/>
      <c r="DS921" s="71"/>
      <c r="DT921" s="71"/>
      <c r="DU921" s="71"/>
      <c r="DV921" s="71"/>
      <c r="DW921" s="71"/>
      <c r="DX921" s="71"/>
      <c r="DY921" s="71"/>
      <c r="DZ921" s="71"/>
      <c r="EA921" s="71"/>
      <c r="EB921" s="71"/>
      <c r="EC921" s="71"/>
      <c r="ED921" s="71"/>
      <c r="EE921" s="71"/>
      <c r="EF921" s="71"/>
      <c r="EG921" s="71"/>
      <c r="EH921" s="71"/>
      <c r="EI921" s="74"/>
      <c r="EJ921" s="74"/>
      <c r="EK921" s="74"/>
      <c r="EL921" s="74"/>
      <c r="EM921" s="74"/>
      <c r="EN921" s="74"/>
      <c r="EO921" s="74"/>
      <c r="EP921" s="74"/>
      <c r="EQ921" s="74"/>
      <c r="ER921" s="74"/>
      <c r="ES921" s="74"/>
      <c r="ET921" s="74"/>
      <c r="EU921" s="74"/>
      <c r="EV921" s="74"/>
      <c r="EW921" s="74"/>
      <c r="EX921" s="74"/>
      <c r="EY921" s="74"/>
      <c r="EZ921" s="74"/>
      <c r="FA921" s="74"/>
      <c r="FB921" s="74"/>
    </row>
    <row r="922" spans="2:158" s="69" customFormat="1">
      <c r="B922" s="116"/>
      <c r="C922" s="77" t="s">
        <v>397</v>
      </c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2"/>
      <c r="P922" s="71"/>
      <c r="Q922" s="71"/>
      <c r="R922" s="71"/>
      <c r="S922" s="71"/>
      <c r="T922" s="71"/>
      <c r="U922" s="71"/>
      <c r="V922" s="71"/>
      <c r="W922" s="71"/>
      <c r="X922" s="71"/>
      <c r="Y922" s="73"/>
      <c r="Z922" s="73"/>
      <c r="AA922" s="73"/>
      <c r="AB922" s="73"/>
      <c r="AC922" s="73"/>
      <c r="AD922" s="73"/>
      <c r="AE922" s="73"/>
      <c r="AF922" s="447">
        <f t="shared" si="531"/>
        <v>0</v>
      </c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447">
        <f t="shared" si="524"/>
        <v>0</v>
      </c>
      <c r="AT922" s="455"/>
      <c r="AU922" s="450">
        <f t="shared" si="537"/>
        <v>0</v>
      </c>
      <c r="AV922" s="71"/>
      <c r="AW922" s="71"/>
      <c r="AX922" s="71"/>
      <c r="AY922" s="455"/>
      <c r="AZ922" s="71"/>
      <c r="BA922" s="455"/>
      <c r="BB922" s="447">
        <f t="shared" si="461"/>
        <v>0</v>
      </c>
      <c r="BC922" s="71"/>
      <c r="BD922" s="71"/>
      <c r="BE922" s="71"/>
      <c r="BF922" s="71"/>
      <c r="BG922" s="455"/>
      <c r="BH922" s="455"/>
      <c r="BI922" s="455"/>
      <c r="BJ922" s="455"/>
      <c r="BK922" s="455"/>
      <c r="BL922" s="450">
        <f t="shared" si="492"/>
        <v>0</v>
      </c>
      <c r="BM922" s="71"/>
      <c r="BN922" s="71"/>
      <c r="BO922" s="71"/>
      <c r="BP922" s="71"/>
      <c r="BQ922" s="455"/>
      <c r="BR922" s="71"/>
      <c r="BS922" s="71"/>
      <c r="BT922" s="71"/>
      <c r="BU922" s="71"/>
      <c r="BV922" s="71"/>
      <c r="BW922" s="71"/>
      <c r="BX922" s="71"/>
      <c r="BY922" s="71"/>
      <c r="BZ922" s="71"/>
      <c r="CA922" s="71"/>
      <c r="CB922" s="71"/>
      <c r="CC922" s="71"/>
      <c r="CD922" s="71"/>
      <c r="CE922" s="71"/>
      <c r="CF922" s="71"/>
      <c r="CG922" s="71"/>
      <c r="CH922" s="71"/>
      <c r="CI922" s="71"/>
      <c r="CJ922" s="71"/>
      <c r="CK922" s="71"/>
      <c r="CL922" s="71"/>
      <c r="CM922" s="71"/>
      <c r="CN922" s="71"/>
      <c r="CO922" s="71"/>
      <c r="CP922" s="188">
        <f t="shared" si="530"/>
        <v>0</v>
      </c>
      <c r="CQ922" s="71"/>
      <c r="CR922" s="71"/>
      <c r="CS922" s="71"/>
      <c r="CT922" s="71"/>
      <c r="CU922" s="71"/>
      <c r="CV922" s="71"/>
      <c r="CW922" s="71"/>
      <c r="CX922" s="71"/>
      <c r="CY922" s="71"/>
      <c r="CZ922" s="71"/>
      <c r="DA922" s="71"/>
      <c r="DB922" s="188">
        <f t="shared" si="532"/>
        <v>0</v>
      </c>
      <c r="DC922" s="38">
        <f t="shared" si="527"/>
        <v>0</v>
      </c>
      <c r="DD922" s="71"/>
      <c r="DE922" s="71"/>
      <c r="DF922" s="71"/>
      <c r="DG922" s="188">
        <f t="shared" si="528"/>
        <v>0</v>
      </c>
      <c r="DH922" s="38">
        <f t="shared" si="529"/>
        <v>0</v>
      </c>
      <c r="DI922" s="71"/>
      <c r="DJ922" s="71"/>
      <c r="DK922" s="71"/>
      <c r="DL922" s="71"/>
      <c r="DM922" s="71"/>
      <c r="DN922" s="71"/>
      <c r="DO922" s="71"/>
      <c r="DP922" s="71"/>
      <c r="DQ922" s="71"/>
      <c r="DR922" s="71"/>
      <c r="DS922" s="71"/>
      <c r="DT922" s="71"/>
      <c r="DU922" s="71"/>
      <c r="DV922" s="71"/>
      <c r="DW922" s="71"/>
      <c r="DX922" s="71"/>
      <c r="DY922" s="71"/>
      <c r="DZ922" s="71"/>
      <c r="EA922" s="71"/>
      <c r="EB922" s="71"/>
      <c r="EC922" s="71"/>
      <c r="ED922" s="71"/>
      <c r="EE922" s="71"/>
      <c r="EF922" s="71"/>
      <c r="EG922" s="71"/>
      <c r="EH922" s="71"/>
      <c r="EI922" s="74"/>
      <c r="EJ922" s="74"/>
      <c r="EK922" s="74"/>
      <c r="EL922" s="74"/>
      <c r="EM922" s="74"/>
      <c r="EN922" s="74"/>
      <c r="EO922" s="74"/>
      <c r="EP922" s="74"/>
      <c r="EQ922" s="74"/>
      <c r="ER922" s="74"/>
      <c r="ES922" s="74"/>
      <c r="ET922" s="74"/>
      <c r="EU922" s="74"/>
      <c r="EV922" s="74"/>
      <c r="EW922" s="74"/>
      <c r="EX922" s="74"/>
      <c r="EY922" s="74"/>
      <c r="EZ922" s="74"/>
      <c r="FA922" s="74"/>
      <c r="FB922" s="74"/>
    </row>
    <row r="923" spans="2:158" s="69" customFormat="1">
      <c r="B923" s="116"/>
      <c r="C923" s="77" t="s">
        <v>398</v>
      </c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2"/>
      <c r="P923" s="71"/>
      <c r="Q923" s="71"/>
      <c r="R923" s="71"/>
      <c r="S923" s="71"/>
      <c r="T923" s="71"/>
      <c r="U923" s="71"/>
      <c r="V923" s="71"/>
      <c r="W923" s="71"/>
      <c r="X923" s="71"/>
      <c r="Y923" s="73"/>
      <c r="Z923" s="73"/>
      <c r="AA923" s="73"/>
      <c r="AB923" s="73"/>
      <c r="AC923" s="73"/>
      <c r="AD923" s="73"/>
      <c r="AE923" s="73"/>
      <c r="AF923" s="447">
        <f t="shared" si="531"/>
        <v>0</v>
      </c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447">
        <f t="shared" si="524"/>
        <v>0</v>
      </c>
      <c r="AT923" s="455"/>
      <c r="AU923" s="450">
        <f t="shared" si="537"/>
        <v>0</v>
      </c>
      <c r="AV923" s="71"/>
      <c r="AW923" s="71"/>
      <c r="AX923" s="71"/>
      <c r="AY923" s="455"/>
      <c r="AZ923" s="71"/>
      <c r="BA923" s="455"/>
      <c r="BB923" s="447">
        <f t="shared" si="461"/>
        <v>0</v>
      </c>
      <c r="BC923" s="71"/>
      <c r="BD923" s="71"/>
      <c r="BE923" s="71"/>
      <c r="BF923" s="71"/>
      <c r="BG923" s="455"/>
      <c r="BH923" s="455"/>
      <c r="BI923" s="455"/>
      <c r="BJ923" s="455"/>
      <c r="BK923" s="455"/>
      <c r="BL923" s="450">
        <f t="shared" si="492"/>
        <v>0</v>
      </c>
      <c r="BM923" s="71"/>
      <c r="BN923" s="71"/>
      <c r="BO923" s="71"/>
      <c r="BP923" s="71"/>
      <c r="BQ923" s="455"/>
      <c r="BR923" s="71"/>
      <c r="BS923" s="71"/>
      <c r="BT923" s="71"/>
      <c r="BU923" s="71"/>
      <c r="BV923" s="71"/>
      <c r="BW923" s="71"/>
      <c r="BX923" s="71"/>
      <c r="BY923" s="71"/>
      <c r="BZ923" s="71"/>
      <c r="CA923" s="71"/>
      <c r="CB923" s="71"/>
      <c r="CC923" s="71"/>
      <c r="CD923" s="71"/>
      <c r="CE923" s="71"/>
      <c r="CF923" s="71"/>
      <c r="CG923" s="71"/>
      <c r="CH923" s="71"/>
      <c r="CI923" s="71"/>
      <c r="CJ923" s="71"/>
      <c r="CK923" s="71"/>
      <c r="CL923" s="71"/>
      <c r="CM923" s="71"/>
      <c r="CN923" s="71"/>
      <c r="CO923" s="71"/>
      <c r="CP923" s="188">
        <f t="shared" si="530"/>
        <v>0</v>
      </c>
      <c r="CQ923" s="71"/>
      <c r="CR923" s="71"/>
      <c r="CS923" s="71"/>
      <c r="CT923" s="71"/>
      <c r="CU923" s="71"/>
      <c r="CV923" s="71"/>
      <c r="CW923" s="71"/>
      <c r="CX923" s="71"/>
      <c r="CY923" s="71"/>
      <c r="CZ923" s="71"/>
      <c r="DA923" s="71"/>
      <c r="DB923" s="188">
        <f t="shared" si="532"/>
        <v>0</v>
      </c>
      <c r="DC923" s="38">
        <f t="shared" si="527"/>
        <v>0</v>
      </c>
      <c r="DD923" s="71"/>
      <c r="DE923" s="71"/>
      <c r="DF923" s="71"/>
      <c r="DG923" s="188">
        <f t="shared" si="528"/>
        <v>0</v>
      </c>
      <c r="DH923" s="38">
        <f t="shared" si="529"/>
        <v>0</v>
      </c>
      <c r="DI923" s="71"/>
      <c r="DJ923" s="71"/>
      <c r="DK923" s="71"/>
      <c r="DL923" s="71"/>
      <c r="DM923" s="71"/>
      <c r="DN923" s="71"/>
      <c r="DO923" s="71"/>
      <c r="DP923" s="71"/>
      <c r="DQ923" s="71"/>
      <c r="DR923" s="71"/>
      <c r="DS923" s="71"/>
      <c r="DT923" s="71"/>
      <c r="DU923" s="71"/>
      <c r="DV923" s="71"/>
      <c r="DW923" s="71"/>
      <c r="DX923" s="71"/>
      <c r="DY923" s="71"/>
      <c r="DZ923" s="71"/>
      <c r="EA923" s="71"/>
      <c r="EB923" s="71"/>
      <c r="EC923" s="71"/>
      <c r="ED923" s="71"/>
      <c r="EE923" s="71"/>
      <c r="EF923" s="71"/>
      <c r="EG923" s="71"/>
      <c r="EH923" s="71"/>
      <c r="EI923" s="74"/>
      <c r="EJ923" s="74"/>
      <c r="EK923" s="74"/>
      <c r="EL923" s="74"/>
      <c r="EM923" s="74"/>
      <c r="EN923" s="74"/>
      <c r="EO923" s="74"/>
      <c r="EP923" s="74"/>
      <c r="EQ923" s="74"/>
      <c r="ER923" s="74"/>
      <c r="ES923" s="74"/>
      <c r="ET923" s="74"/>
      <c r="EU923" s="74"/>
      <c r="EV923" s="74"/>
      <c r="EW923" s="74"/>
      <c r="EX923" s="74"/>
      <c r="EY923" s="74"/>
      <c r="EZ923" s="74"/>
      <c r="FA923" s="74"/>
      <c r="FB923" s="74"/>
    </row>
    <row r="924" spans="2:158" s="78" customFormat="1" ht="36">
      <c r="B924" s="137" t="s">
        <v>538</v>
      </c>
      <c r="C924" s="91" t="s">
        <v>539</v>
      </c>
      <c r="D924" s="79"/>
      <c r="E924" s="79"/>
      <c r="F924" s="79"/>
      <c r="G924" s="79"/>
      <c r="H924" s="79"/>
      <c r="I924" s="79"/>
      <c r="J924" s="79"/>
      <c r="K924" s="79"/>
      <c r="L924" s="79"/>
      <c r="M924" s="79"/>
      <c r="N924" s="79"/>
      <c r="O924" s="80"/>
      <c r="P924" s="79"/>
      <c r="Q924" s="79"/>
      <c r="R924" s="79"/>
      <c r="S924" s="79"/>
      <c r="T924" s="79"/>
      <c r="U924" s="79"/>
      <c r="V924" s="79"/>
      <c r="W924" s="79"/>
      <c r="X924" s="79"/>
      <c r="Y924" s="81"/>
      <c r="Z924" s="81"/>
      <c r="AA924" s="81"/>
      <c r="AB924" s="81"/>
      <c r="AC924" s="81"/>
      <c r="AD924" s="81"/>
      <c r="AE924" s="81"/>
      <c r="AF924" s="447">
        <f t="shared" si="531"/>
        <v>0</v>
      </c>
      <c r="AG924" s="79"/>
      <c r="AH924" s="79"/>
      <c r="AI924" s="79"/>
      <c r="AJ924" s="79"/>
      <c r="AK924" s="79"/>
      <c r="AL924" s="79"/>
      <c r="AM924" s="79"/>
      <c r="AN924" s="79"/>
      <c r="AO924" s="79"/>
      <c r="AP924" s="79"/>
      <c r="AQ924" s="79"/>
      <c r="AR924" s="79"/>
      <c r="AS924" s="447">
        <f t="shared" si="524"/>
        <v>0</v>
      </c>
      <c r="AT924" s="455"/>
      <c r="AU924" s="450">
        <f t="shared" si="537"/>
        <v>0</v>
      </c>
      <c r="AV924" s="79"/>
      <c r="AW924" s="79"/>
      <c r="AX924" s="79"/>
      <c r="AY924" s="455"/>
      <c r="AZ924" s="79"/>
      <c r="BA924" s="455"/>
      <c r="BB924" s="447">
        <f t="shared" si="461"/>
        <v>0</v>
      </c>
      <c r="BC924" s="79"/>
      <c r="BD924" s="79"/>
      <c r="BE924" s="79"/>
      <c r="BF924" s="79"/>
      <c r="BG924" s="455"/>
      <c r="BH924" s="455"/>
      <c r="BI924" s="455"/>
      <c r="BJ924" s="455"/>
      <c r="BK924" s="455"/>
      <c r="BL924" s="450">
        <f>SUM(BM924:BP924)</f>
        <v>0</v>
      </c>
      <c r="BM924" s="79"/>
      <c r="BN924" s="79"/>
      <c r="BO924" s="79"/>
      <c r="BP924" s="79"/>
      <c r="BQ924" s="455"/>
      <c r="BR924" s="79"/>
      <c r="BS924" s="79"/>
      <c r="BT924" s="79"/>
      <c r="BU924" s="79"/>
      <c r="BV924" s="79"/>
      <c r="BW924" s="79"/>
      <c r="BX924" s="79"/>
      <c r="BY924" s="79"/>
      <c r="BZ924" s="79"/>
      <c r="CA924" s="79"/>
      <c r="CB924" s="79"/>
      <c r="CC924" s="79"/>
      <c r="CD924" s="79"/>
      <c r="CE924" s="79"/>
      <c r="CF924" s="79"/>
      <c r="CG924" s="79"/>
      <c r="CH924" s="79"/>
      <c r="CI924" s="79"/>
      <c r="CJ924" s="79"/>
      <c r="CK924" s="79"/>
      <c r="CL924" s="79"/>
      <c r="CM924" s="79"/>
      <c r="CN924" s="79"/>
      <c r="CO924" s="79"/>
      <c r="CP924" s="188">
        <f t="shared" si="530"/>
        <v>0</v>
      </c>
      <c r="CQ924" s="79"/>
      <c r="CR924" s="79"/>
      <c r="CS924" s="79"/>
      <c r="CT924" s="79"/>
      <c r="CU924" s="79"/>
      <c r="CV924" s="79"/>
      <c r="CW924" s="79"/>
      <c r="CX924" s="79"/>
      <c r="CY924" s="79"/>
      <c r="CZ924" s="79"/>
      <c r="DA924" s="79"/>
      <c r="DB924" s="188">
        <f t="shared" si="532"/>
        <v>0</v>
      </c>
      <c r="DC924" s="38">
        <f t="shared" si="527"/>
        <v>0</v>
      </c>
      <c r="DD924" s="79"/>
      <c r="DE924" s="79"/>
      <c r="DF924" s="79"/>
      <c r="DG924" s="188">
        <f t="shared" si="528"/>
        <v>0</v>
      </c>
      <c r="DH924" s="38">
        <f t="shared" si="529"/>
        <v>0</v>
      </c>
      <c r="DI924" s="79"/>
      <c r="DJ924" s="79"/>
      <c r="DK924" s="79"/>
      <c r="DL924" s="79"/>
      <c r="DM924" s="79"/>
      <c r="DN924" s="79"/>
      <c r="DO924" s="79"/>
      <c r="DP924" s="79"/>
      <c r="DQ924" s="79"/>
      <c r="DR924" s="79"/>
      <c r="DS924" s="79"/>
      <c r="DT924" s="79"/>
      <c r="DU924" s="79"/>
      <c r="DV924" s="79"/>
      <c r="DW924" s="79"/>
      <c r="DX924" s="79"/>
      <c r="DY924" s="79"/>
      <c r="DZ924" s="79"/>
      <c r="EA924" s="79"/>
      <c r="EB924" s="79"/>
      <c r="EC924" s="79"/>
      <c r="ED924" s="79"/>
      <c r="EE924" s="79"/>
      <c r="EF924" s="79"/>
      <c r="EG924" s="79"/>
      <c r="EH924" s="79"/>
      <c r="EI924" s="82"/>
      <c r="EJ924" s="82"/>
      <c r="EK924" s="82"/>
      <c r="EL924" s="82"/>
      <c r="EM924" s="82"/>
      <c r="EN924" s="82"/>
      <c r="EO924" s="82"/>
      <c r="EP924" s="82"/>
      <c r="EQ924" s="82"/>
      <c r="ER924" s="82"/>
      <c r="ES924" s="82"/>
      <c r="ET924" s="82"/>
      <c r="EU924" s="82"/>
      <c r="EV924" s="82"/>
      <c r="EW924" s="82"/>
      <c r="EX924" s="82"/>
      <c r="EY924" s="82"/>
      <c r="EZ924" s="82"/>
      <c r="FA924" s="82"/>
      <c r="FB924" s="82"/>
    </row>
    <row r="925" spans="2:158" s="29" customFormat="1" ht="24" customHeight="1">
      <c r="B925" s="719">
        <v>5</v>
      </c>
      <c r="C925" s="780" t="s">
        <v>540</v>
      </c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65"/>
      <c r="P925" s="35"/>
      <c r="Q925" s="35"/>
      <c r="R925" s="35"/>
      <c r="S925" s="35"/>
      <c r="T925" s="35"/>
      <c r="U925" s="35"/>
      <c r="V925" s="35"/>
      <c r="W925" s="35"/>
      <c r="X925" s="35"/>
      <c r="Y925" s="36">
        <f>SUM(Y927:Y940)</f>
        <v>12</v>
      </c>
      <c r="Z925" s="36"/>
      <c r="AA925" s="36"/>
      <c r="AB925" s="36"/>
      <c r="AC925" s="36"/>
      <c r="AD925" s="36"/>
      <c r="AE925" s="36"/>
      <c r="AF925" s="447">
        <f>SUM(AS925:AU925,AY925,BA925:BB925,BG925:BL925)</f>
        <v>545.19999999999993</v>
      </c>
      <c r="AG925" s="36">
        <v>5</v>
      </c>
      <c r="AH925" s="36"/>
      <c r="AI925" s="36"/>
      <c r="AJ925" s="36"/>
      <c r="AK925" s="36">
        <v>1.7</v>
      </c>
      <c r="AL925" s="36">
        <v>0.4</v>
      </c>
      <c r="AM925" s="36"/>
      <c r="AN925" s="36"/>
      <c r="AO925" s="36">
        <v>46.8</v>
      </c>
      <c r="AP925" s="36">
        <v>2</v>
      </c>
      <c r="AQ925" s="36">
        <v>26.2</v>
      </c>
      <c r="AR925" s="36"/>
      <c r="AS925" s="481">
        <f>SUM(AG925,AH925,AK925,AL925,AO925)</f>
        <v>53.9</v>
      </c>
      <c r="AT925" s="450">
        <f>SUM(AT927:AT940)</f>
        <v>0</v>
      </c>
      <c r="AU925" s="450">
        <f t="shared" si="537"/>
        <v>484</v>
      </c>
      <c r="AV925" s="36">
        <v>439.4</v>
      </c>
      <c r="AW925" s="36">
        <v>40.6</v>
      </c>
      <c r="AX925" s="36">
        <v>4</v>
      </c>
      <c r="AY925" s="450">
        <v>0.1</v>
      </c>
      <c r="AZ925" s="36">
        <f>SUM(AZ927:AZ940)</f>
        <v>0</v>
      </c>
      <c r="BA925" s="450">
        <v>3.8</v>
      </c>
      <c r="BB925" s="447">
        <f t="shared" si="461"/>
        <v>0.3</v>
      </c>
      <c r="BC925" s="36"/>
      <c r="BD925" s="36">
        <v>0.3</v>
      </c>
      <c r="BE925" s="36"/>
      <c r="BF925" s="36"/>
      <c r="BG925" s="450"/>
      <c r="BH925" s="450">
        <v>1.5</v>
      </c>
      <c r="BI925" s="450">
        <v>0.1</v>
      </c>
      <c r="BJ925" s="450">
        <v>0.1</v>
      </c>
      <c r="BK925" s="450">
        <v>0.1</v>
      </c>
      <c r="BL925" s="450">
        <f>SUM(BM925:BP925)</f>
        <v>1.3</v>
      </c>
      <c r="BM925" s="36"/>
      <c r="BN925" s="36"/>
      <c r="BO925" s="36"/>
      <c r="BP925" s="36">
        <v>1.3</v>
      </c>
      <c r="BQ925" s="455">
        <f t="shared" ref="BQ925:BQ939" si="538">SUM(AF925-AS925)</f>
        <v>491.29999999999995</v>
      </c>
      <c r="BR925" s="35">
        <v>0.1</v>
      </c>
      <c r="BS925" s="35"/>
      <c r="BT925" s="35">
        <v>0.1</v>
      </c>
      <c r="BU925" s="35"/>
      <c r="BV925" s="35"/>
      <c r="BW925" s="35"/>
      <c r="BX925" s="35"/>
      <c r="BY925" s="35"/>
      <c r="BZ925" s="35"/>
      <c r="CA925" s="35"/>
      <c r="CB925" s="35"/>
      <c r="CC925" s="35"/>
      <c r="CD925" s="35"/>
      <c r="CE925" s="35"/>
      <c r="CF925" s="35"/>
      <c r="CG925" s="35"/>
      <c r="CH925" s="35">
        <v>0.1</v>
      </c>
      <c r="CI925" s="35"/>
      <c r="CJ925" s="35"/>
      <c r="CK925" s="35"/>
      <c r="CL925" s="35"/>
      <c r="CM925" s="35"/>
      <c r="CN925" s="35"/>
      <c r="CO925" s="35"/>
      <c r="CP925" s="188">
        <f t="shared" si="530"/>
        <v>0</v>
      </c>
      <c r="CQ925" s="35"/>
      <c r="CR925" s="35"/>
      <c r="CS925" s="35"/>
      <c r="CT925" s="35"/>
      <c r="CU925" s="35"/>
      <c r="CV925" s="35"/>
      <c r="CW925" s="35"/>
      <c r="CX925" s="35"/>
      <c r="CY925" s="35"/>
      <c r="CZ925" s="35"/>
      <c r="DA925" s="35"/>
      <c r="DB925" s="188">
        <f t="shared" si="532"/>
        <v>0</v>
      </c>
      <c r="DC925" s="38">
        <f t="shared" si="527"/>
        <v>0</v>
      </c>
      <c r="DD925" s="35"/>
      <c r="DE925" s="35"/>
      <c r="DF925" s="35"/>
      <c r="DG925" s="188">
        <f t="shared" si="528"/>
        <v>0</v>
      </c>
      <c r="DH925" s="38">
        <f t="shared" si="529"/>
        <v>0</v>
      </c>
      <c r="DI925" s="35"/>
      <c r="DJ925" s="35"/>
      <c r="DK925" s="35"/>
      <c r="DL925" s="35"/>
      <c r="DM925" s="35"/>
      <c r="DN925" s="35"/>
      <c r="DO925" s="35"/>
      <c r="DP925" s="35"/>
      <c r="DQ925" s="35"/>
      <c r="DR925" s="35"/>
      <c r="DS925" s="35"/>
      <c r="DT925" s="35"/>
      <c r="DU925" s="35"/>
      <c r="DV925" s="35"/>
      <c r="DW925" s="35"/>
      <c r="DX925" s="35"/>
      <c r="DY925" s="35"/>
      <c r="DZ925" s="35"/>
      <c r="EA925" s="35"/>
      <c r="EB925" s="35"/>
      <c r="EC925" s="35"/>
      <c r="ED925" s="35"/>
      <c r="EE925" s="35"/>
      <c r="EF925" s="35"/>
      <c r="EG925" s="35"/>
      <c r="EH925" s="35"/>
      <c r="EI925" s="30"/>
      <c r="EJ925" s="30"/>
      <c r="EK925" s="30"/>
      <c r="EL925" s="30"/>
      <c r="EM925" s="30"/>
      <c r="EN925" s="30"/>
      <c r="EO925" s="30"/>
      <c r="EP925" s="30"/>
      <c r="EQ925" s="30"/>
      <c r="ER925" s="30"/>
      <c r="ES925" s="30"/>
      <c r="ET925" s="30"/>
      <c r="EU925" s="30"/>
      <c r="EV925" s="30"/>
      <c r="EW925" s="30"/>
      <c r="EX925" s="30"/>
      <c r="EY925" s="30"/>
      <c r="EZ925" s="30"/>
      <c r="FA925" s="30"/>
      <c r="FB925" s="30"/>
    </row>
    <row r="926" spans="2:158" s="29" customFormat="1">
      <c r="B926" s="720"/>
      <c r="C926" s="722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65"/>
      <c r="P926" s="35"/>
      <c r="Q926" s="35"/>
      <c r="R926" s="35"/>
      <c r="S926" s="35"/>
      <c r="T926" s="35"/>
      <c r="U926" s="35"/>
      <c r="V926" s="35"/>
      <c r="W926" s="35"/>
      <c r="X926" s="35"/>
      <c r="Y926" s="36">
        <f>SUM(Y927:Y940)</f>
        <v>12</v>
      </c>
      <c r="Z926" s="36"/>
      <c r="AA926" s="36"/>
      <c r="AB926" s="36"/>
      <c r="AC926" s="36"/>
      <c r="AD926" s="36"/>
      <c r="AE926" s="36"/>
      <c r="AF926" s="447">
        <f t="shared" si="531"/>
        <v>545173</v>
      </c>
      <c r="AG926" s="36">
        <f t="shared" ref="AG926:AR926" si="539">SUM(AG927:AG940)</f>
        <v>5041</v>
      </c>
      <c r="AH926" s="36">
        <f t="shared" si="539"/>
        <v>22</v>
      </c>
      <c r="AI926" s="36">
        <f t="shared" si="539"/>
        <v>15</v>
      </c>
      <c r="AJ926" s="36">
        <f t="shared" si="539"/>
        <v>0</v>
      </c>
      <c r="AK926" s="36">
        <f t="shared" si="539"/>
        <v>1696</v>
      </c>
      <c r="AL926" s="36">
        <f t="shared" si="539"/>
        <v>403</v>
      </c>
      <c r="AM926" s="36">
        <f t="shared" si="539"/>
        <v>0</v>
      </c>
      <c r="AN926" s="36">
        <f t="shared" si="539"/>
        <v>0</v>
      </c>
      <c r="AO926" s="36">
        <f t="shared" si="539"/>
        <v>46804</v>
      </c>
      <c r="AP926" s="36">
        <f t="shared" si="539"/>
        <v>2017</v>
      </c>
      <c r="AQ926" s="36">
        <f t="shared" si="539"/>
        <v>26169</v>
      </c>
      <c r="AR926" s="36">
        <f t="shared" si="539"/>
        <v>0</v>
      </c>
      <c r="AS926" s="447">
        <f t="shared" ref="AS926:AS989" si="540">SUM(AG926,AH926,AK926,AL926,AO926)</f>
        <v>53966</v>
      </c>
      <c r="AT926" s="450"/>
      <c r="AU926" s="450">
        <f t="shared" si="537"/>
        <v>483978</v>
      </c>
      <c r="AV926" s="36">
        <f t="shared" ref="AV926:BA926" si="541">SUM(AV927:AV940)</f>
        <v>439406</v>
      </c>
      <c r="AW926" s="36">
        <f t="shared" si="541"/>
        <v>40631</v>
      </c>
      <c r="AX926" s="36">
        <f t="shared" si="541"/>
        <v>3941</v>
      </c>
      <c r="AY926" s="450">
        <f t="shared" si="541"/>
        <v>56</v>
      </c>
      <c r="AZ926" s="36">
        <f t="shared" si="541"/>
        <v>0</v>
      </c>
      <c r="BA926" s="450">
        <f t="shared" si="541"/>
        <v>3757</v>
      </c>
      <c r="BB926" s="447">
        <f t="shared" si="461"/>
        <v>259</v>
      </c>
      <c r="BC926" s="36">
        <f t="shared" ref="BC926:BK926" si="542">SUM(BC927:BC940)</f>
        <v>5</v>
      </c>
      <c r="BD926" s="36">
        <f t="shared" si="542"/>
        <v>229</v>
      </c>
      <c r="BE926" s="36">
        <f t="shared" si="542"/>
        <v>11</v>
      </c>
      <c r="BF926" s="36">
        <f t="shared" si="542"/>
        <v>25</v>
      </c>
      <c r="BG926" s="450">
        <f t="shared" si="542"/>
        <v>0</v>
      </c>
      <c r="BH926" s="450">
        <f t="shared" si="542"/>
        <v>1538</v>
      </c>
      <c r="BI926" s="450">
        <f t="shared" si="542"/>
        <v>111</v>
      </c>
      <c r="BJ926" s="450">
        <f t="shared" si="542"/>
        <v>108</v>
      </c>
      <c r="BK926" s="450">
        <f t="shared" si="542"/>
        <v>52</v>
      </c>
      <c r="BL926" s="450">
        <f>SUM(BM926:BP926)</f>
        <v>1348</v>
      </c>
      <c r="BM926" s="36">
        <f t="shared" ref="BM926:BR926" si="543">SUM(BM927:BM940)</f>
        <v>0</v>
      </c>
      <c r="BN926" s="36">
        <f t="shared" si="543"/>
        <v>0</v>
      </c>
      <c r="BO926" s="36">
        <f t="shared" si="543"/>
        <v>0</v>
      </c>
      <c r="BP926" s="36">
        <f t="shared" si="543"/>
        <v>1348</v>
      </c>
      <c r="BQ926" s="450">
        <f t="shared" si="543"/>
        <v>491207</v>
      </c>
      <c r="BR926" s="35">
        <f t="shared" si="543"/>
        <v>122</v>
      </c>
      <c r="BS926" s="35">
        <f t="shared" ref="BS926:CK926" si="544">SUM(BS927:BS940)</f>
        <v>0</v>
      </c>
      <c r="BT926" s="35">
        <f t="shared" si="544"/>
        <v>50</v>
      </c>
      <c r="BU926" s="35">
        <f t="shared" si="544"/>
        <v>0</v>
      </c>
      <c r="BV926" s="35">
        <f t="shared" si="544"/>
        <v>0</v>
      </c>
      <c r="BW926" s="35">
        <f t="shared" si="544"/>
        <v>0</v>
      </c>
      <c r="BX926" s="35">
        <f t="shared" si="544"/>
        <v>0</v>
      </c>
      <c r="BY926" s="35">
        <f t="shared" si="544"/>
        <v>0</v>
      </c>
      <c r="BZ926" s="35">
        <f t="shared" si="544"/>
        <v>0</v>
      </c>
      <c r="CA926" s="35">
        <f t="shared" si="544"/>
        <v>0</v>
      </c>
      <c r="CB926" s="35">
        <f t="shared" si="544"/>
        <v>0</v>
      </c>
      <c r="CC926" s="35">
        <f t="shared" si="544"/>
        <v>0</v>
      </c>
      <c r="CD926" s="35">
        <f t="shared" si="544"/>
        <v>0</v>
      </c>
      <c r="CE926" s="35">
        <f t="shared" si="544"/>
        <v>0</v>
      </c>
      <c r="CF926" s="35">
        <f t="shared" si="544"/>
        <v>0</v>
      </c>
      <c r="CG926" s="35">
        <f t="shared" si="544"/>
        <v>0</v>
      </c>
      <c r="CH926" s="35">
        <f t="shared" si="544"/>
        <v>50</v>
      </c>
      <c r="CI926" s="35">
        <f t="shared" si="544"/>
        <v>0</v>
      </c>
      <c r="CJ926" s="35">
        <f t="shared" si="544"/>
        <v>72</v>
      </c>
      <c r="CK926" s="35">
        <f t="shared" si="544"/>
        <v>0</v>
      </c>
      <c r="CL926" s="35"/>
      <c r="CM926" s="35"/>
      <c r="CN926" s="35"/>
      <c r="CO926" s="35"/>
      <c r="CP926" s="188">
        <f t="shared" si="530"/>
        <v>0</v>
      </c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188">
        <f t="shared" si="532"/>
        <v>0</v>
      </c>
      <c r="DC926" s="38">
        <f t="shared" si="527"/>
        <v>0</v>
      </c>
      <c r="DD926" s="35"/>
      <c r="DE926" s="35"/>
      <c r="DF926" s="35"/>
      <c r="DG926" s="188">
        <f t="shared" si="528"/>
        <v>0</v>
      </c>
      <c r="DH926" s="38">
        <f t="shared" si="529"/>
        <v>0</v>
      </c>
      <c r="DI926" s="35"/>
      <c r="DJ926" s="35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35"/>
      <c r="EG926" s="35"/>
      <c r="EH926" s="35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</row>
    <row r="927" spans="2:158" s="74" customFormat="1">
      <c r="B927" s="116"/>
      <c r="C927" s="77" t="s">
        <v>385</v>
      </c>
      <c r="D927" s="71"/>
      <c r="E927" s="71"/>
      <c r="F927" s="71"/>
      <c r="G927" s="71"/>
      <c r="H927" s="71"/>
      <c r="I927" s="71"/>
      <c r="J927" s="71"/>
      <c r="K927" s="71"/>
      <c r="L927" s="71"/>
      <c r="M927" s="71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3">
        <v>2</v>
      </c>
      <c r="Z927" s="73"/>
      <c r="AA927" s="73"/>
      <c r="AB927" s="73"/>
      <c r="AC927" s="73"/>
      <c r="AD927" s="73"/>
      <c r="AE927" s="73"/>
      <c r="AF927" s="447">
        <f t="shared" si="531"/>
        <v>59536</v>
      </c>
      <c r="AG927" s="71">
        <v>480</v>
      </c>
      <c r="AH927" s="71"/>
      <c r="AI927" s="71"/>
      <c r="AJ927" s="71"/>
      <c r="AK927" s="71">
        <v>1044</v>
      </c>
      <c r="AL927" s="71"/>
      <c r="AM927" s="71"/>
      <c r="AN927" s="71"/>
      <c r="AO927" s="71">
        <v>8598</v>
      </c>
      <c r="AP927" s="71">
        <v>948</v>
      </c>
      <c r="AQ927" s="71">
        <v>1128</v>
      </c>
      <c r="AR927" s="71"/>
      <c r="AS927" s="447">
        <f t="shared" si="540"/>
        <v>10122</v>
      </c>
      <c r="AT927" s="455"/>
      <c r="AU927" s="450">
        <f t="shared" si="537"/>
        <v>46539</v>
      </c>
      <c r="AV927" s="71">
        <v>39919</v>
      </c>
      <c r="AW927" s="71">
        <v>6092</v>
      </c>
      <c r="AX927" s="71">
        <v>528</v>
      </c>
      <c r="AY927" s="71"/>
      <c r="AZ927" s="71"/>
      <c r="BA927" s="71">
        <v>1421</v>
      </c>
      <c r="BB927" s="75">
        <f t="shared" si="461"/>
        <v>42</v>
      </c>
      <c r="BC927" s="71">
        <v>3</v>
      </c>
      <c r="BD927" s="71">
        <v>24</v>
      </c>
      <c r="BE927" s="71"/>
      <c r="BF927" s="71">
        <v>15</v>
      </c>
      <c r="BG927" s="71"/>
      <c r="BH927" s="71">
        <v>407</v>
      </c>
      <c r="BI927" s="71"/>
      <c r="BJ927" s="71">
        <v>27</v>
      </c>
      <c r="BK927" s="71">
        <v>52</v>
      </c>
      <c r="BL927" s="73">
        <f t="shared" si="492"/>
        <v>926</v>
      </c>
      <c r="BM927" s="71"/>
      <c r="BN927" s="71"/>
      <c r="BO927" s="71"/>
      <c r="BP927" s="71">
        <v>926</v>
      </c>
      <c r="BQ927" s="71">
        <f t="shared" si="538"/>
        <v>49414</v>
      </c>
      <c r="BR927" s="71">
        <v>87</v>
      </c>
      <c r="BS927" s="71"/>
      <c r="BT927" s="71">
        <v>50</v>
      </c>
      <c r="BU927" s="71"/>
      <c r="BV927" s="71"/>
      <c r="BW927" s="71"/>
      <c r="BX927" s="71"/>
      <c r="BY927" s="71"/>
      <c r="BZ927" s="71"/>
      <c r="CA927" s="71"/>
      <c r="CB927" s="71"/>
      <c r="CC927" s="71"/>
      <c r="CD927" s="71"/>
      <c r="CE927" s="71"/>
      <c r="CF927" s="71"/>
      <c r="CG927" s="71"/>
      <c r="CH927" s="71">
        <v>50</v>
      </c>
      <c r="CI927" s="71"/>
      <c r="CJ927" s="71">
        <v>37</v>
      </c>
      <c r="CK927" s="71"/>
      <c r="CL927" s="71"/>
      <c r="CM927" s="71"/>
      <c r="CN927" s="71"/>
      <c r="CO927" s="71"/>
      <c r="CP927" s="190">
        <f t="shared" si="530"/>
        <v>0</v>
      </c>
      <c r="CQ927" s="71"/>
      <c r="CR927" s="71"/>
      <c r="CS927" s="71"/>
      <c r="CT927" s="71"/>
      <c r="CU927" s="71"/>
      <c r="CV927" s="71"/>
      <c r="CW927" s="71"/>
      <c r="CX927" s="71"/>
      <c r="CY927" s="71"/>
      <c r="CZ927" s="71"/>
      <c r="DA927" s="71"/>
      <c r="DB927" s="190">
        <f t="shared" si="532"/>
        <v>0</v>
      </c>
      <c r="DC927" s="71">
        <f t="shared" si="527"/>
        <v>0</v>
      </c>
      <c r="DD927" s="71"/>
      <c r="DE927" s="71"/>
      <c r="DF927" s="71"/>
      <c r="DG927" s="190">
        <f t="shared" si="528"/>
        <v>0</v>
      </c>
      <c r="DH927" s="71">
        <f t="shared" si="529"/>
        <v>0</v>
      </c>
      <c r="DI927" s="71"/>
      <c r="DJ927" s="71"/>
      <c r="DK927" s="71"/>
      <c r="DL927" s="71"/>
      <c r="DM927" s="71"/>
      <c r="DN927" s="71"/>
      <c r="DO927" s="71"/>
      <c r="DP927" s="71"/>
      <c r="DQ927" s="71"/>
      <c r="DR927" s="71"/>
      <c r="DS927" s="71"/>
      <c r="DT927" s="71"/>
      <c r="DU927" s="71"/>
      <c r="DV927" s="71"/>
      <c r="DW927" s="71"/>
      <c r="DX927" s="71"/>
      <c r="DY927" s="71"/>
      <c r="DZ927" s="71"/>
      <c r="EA927" s="71"/>
      <c r="EB927" s="71"/>
      <c r="EC927" s="71"/>
      <c r="ED927" s="71"/>
      <c r="EE927" s="71"/>
      <c r="EF927" s="71"/>
      <c r="EG927" s="71"/>
      <c r="EH927" s="71"/>
    </row>
    <row r="928" spans="2:158" s="69" customFormat="1">
      <c r="B928" s="116"/>
      <c r="C928" s="77" t="s">
        <v>386</v>
      </c>
      <c r="D928" s="71"/>
      <c r="E928" s="71"/>
      <c r="F928" s="71"/>
      <c r="G928" s="71"/>
      <c r="H928" s="71"/>
      <c r="I928" s="71"/>
      <c r="J928" s="71"/>
      <c r="K928" s="71"/>
      <c r="L928" s="71"/>
      <c r="M928" s="71"/>
      <c r="N928" s="71"/>
      <c r="O928" s="72"/>
      <c r="P928" s="71"/>
      <c r="Q928" s="71"/>
      <c r="R928" s="71"/>
      <c r="S928" s="71"/>
      <c r="T928" s="71"/>
      <c r="U928" s="71"/>
      <c r="V928" s="71"/>
      <c r="W928" s="71"/>
      <c r="X928" s="71"/>
      <c r="Y928" s="73"/>
      <c r="Z928" s="73"/>
      <c r="AA928" s="73"/>
      <c r="AB928" s="73"/>
      <c r="AC928" s="73"/>
      <c r="AD928" s="73"/>
      <c r="AE928" s="73"/>
      <c r="AF928" s="447">
        <f t="shared" si="531"/>
        <v>3586</v>
      </c>
      <c r="AG928" s="71"/>
      <c r="AH928" s="71"/>
      <c r="AI928" s="71"/>
      <c r="AJ928" s="71"/>
      <c r="AK928" s="71">
        <v>96</v>
      </c>
      <c r="AL928" s="71">
        <v>370</v>
      </c>
      <c r="AM928" s="71"/>
      <c r="AN928" s="71"/>
      <c r="AO928" s="71"/>
      <c r="AP928" s="71"/>
      <c r="AQ928" s="71"/>
      <c r="AR928" s="71"/>
      <c r="AS928" s="447">
        <f t="shared" si="540"/>
        <v>466</v>
      </c>
      <c r="AT928" s="455"/>
      <c r="AU928" s="450">
        <f t="shared" si="537"/>
        <v>3071</v>
      </c>
      <c r="AV928" s="71">
        <v>2264</v>
      </c>
      <c r="AW928" s="71">
        <v>638</v>
      </c>
      <c r="AX928" s="71">
        <v>169</v>
      </c>
      <c r="AY928" s="455"/>
      <c r="AZ928" s="71"/>
      <c r="BA928" s="455">
        <v>38</v>
      </c>
      <c r="BB928" s="447">
        <f t="shared" si="461"/>
        <v>0</v>
      </c>
      <c r="BC928" s="71"/>
      <c r="BD928" s="71"/>
      <c r="BE928" s="71"/>
      <c r="BF928" s="71"/>
      <c r="BG928" s="455"/>
      <c r="BH928" s="455">
        <v>11</v>
      </c>
      <c r="BI928" s="455"/>
      <c r="BJ928" s="455"/>
      <c r="BK928" s="455"/>
      <c r="BL928" s="450">
        <f t="shared" si="492"/>
        <v>0</v>
      </c>
      <c r="BM928" s="71"/>
      <c r="BN928" s="71"/>
      <c r="BO928" s="71"/>
      <c r="BP928" s="71"/>
      <c r="BQ928" s="455">
        <f t="shared" si="538"/>
        <v>3120</v>
      </c>
      <c r="BR928" s="71"/>
      <c r="BS928" s="71"/>
      <c r="BT928" s="71"/>
      <c r="BU928" s="71"/>
      <c r="BV928" s="71"/>
      <c r="BW928" s="71"/>
      <c r="BX928" s="71"/>
      <c r="BY928" s="71"/>
      <c r="BZ928" s="71"/>
      <c r="CA928" s="71"/>
      <c r="CB928" s="71"/>
      <c r="CC928" s="71"/>
      <c r="CD928" s="71"/>
      <c r="CE928" s="71"/>
      <c r="CF928" s="71"/>
      <c r="CG928" s="71"/>
      <c r="CH928" s="71"/>
      <c r="CI928" s="71"/>
      <c r="CJ928" s="71"/>
      <c r="CK928" s="71"/>
      <c r="CL928" s="71"/>
      <c r="CM928" s="71"/>
      <c r="CN928" s="71"/>
      <c r="CO928" s="71"/>
      <c r="CP928" s="190">
        <f t="shared" si="530"/>
        <v>0</v>
      </c>
      <c r="CQ928" s="71"/>
      <c r="CR928" s="71"/>
      <c r="CS928" s="71"/>
      <c r="CT928" s="71"/>
      <c r="CU928" s="71"/>
      <c r="CV928" s="71"/>
      <c r="CW928" s="71"/>
      <c r="CX928" s="71"/>
      <c r="CY928" s="71"/>
      <c r="CZ928" s="71"/>
      <c r="DA928" s="71"/>
      <c r="DB928" s="190">
        <f t="shared" si="532"/>
        <v>0</v>
      </c>
      <c r="DC928" s="71">
        <f t="shared" si="527"/>
        <v>0</v>
      </c>
      <c r="DD928" s="71"/>
      <c r="DE928" s="71"/>
      <c r="DF928" s="71"/>
      <c r="DG928" s="190">
        <f t="shared" si="528"/>
        <v>0</v>
      </c>
      <c r="DH928" s="71">
        <f t="shared" si="529"/>
        <v>0</v>
      </c>
      <c r="DI928" s="71"/>
      <c r="DJ928" s="71"/>
      <c r="DK928" s="71"/>
      <c r="DL928" s="71"/>
      <c r="DM928" s="71"/>
      <c r="DN928" s="71"/>
      <c r="DO928" s="71"/>
      <c r="DP928" s="71"/>
      <c r="DQ928" s="71"/>
      <c r="DR928" s="71"/>
      <c r="DS928" s="71"/>
      <c r="DT928" s="71"/>
      <c r="DU928" s="71"/>
      <c r="DV928" s="71"/>
      <c r="DW928" s="71"/>
      <c r="DX928" s="71"/>
      <c r="DY928" s="71"/>
      <c r="DZ928" s="71"/>
      <c r="EA928" s="71"/>
      <c r="EB928" s="71"/>
      <c r="EC928" s="71"/>
      <c r="ED928" s="71"/>
      <c r="EE928" s="71"/>
      <c r="EF928" s="71"/>
      <c r="EG928" s="71"/>
      <c r="EH928" s="71"/>
      <c r="EI928" s="74"/>
      <c r="EJ928" s="74"/>
      <c r="EK928" s="74"/>
      <c r="EL928" s="74"/>
      <c r="EM928" s="74"/>
      <c r="EN928" s="74"/>
      <c r="EO928" s="74"/>
      <c r="EP928" s="74"/>
      <c r="EQ928" s="74"/>
      <c r="ER928" s="74"/>
      <c r="ES928" s="74"/>
      <c r="ET928" s="74"/>
      <c r="EU928" s="74"/>
      <c r="EV928" s="74"/>
      <c r="EW928" s="74"/>
      <c r="EX928" s="74"/>
      <c r="EY928" s="74"/>
      <c r="EZ928" s="74"/>
      <c r="FA928" s="74"/>
      <c r="FB928" s="74"/>
    </row>
    <row r="929" spans="2:158" s="69" customFormat="1">
      <c r="B929" s="116"/>
      <c r="C929" s="77" t="s">
        <v>387</v>
      </c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2"/>
      <c r="P929" s="71"/>
      <c r="Q929" s="71"/>
      <c r="R929" s="71"/>
      <c r="S929" s="71"/>
      <c r="T929" s="71"/>
      <c r="U929" s="71"/>
      <c r="V929" s="71"/>
      <c r="W929" s="71"/>
      <c r="X929" s="71"/>
      <c r="Y929" s="73">
        <v>1</v>
      </c>
      <c r="Z929" s="73"/>
      <c r="AA929" s="73"/>
      <c r="AB929" s="73"/>
      <c r="AC929" s="73"/>
      <c r="AD929" s="73"/>
      <c r="AE929" s="73"/>
      <c r="AF929" s="447">
        <f t="shared" si="531"/>
        <v>49072</v>
      </c>
      <c r="AG929" s="71">
        <v>871</v>
      </c>
      <c r="AH929" s="71"/>
      <c r="AI929" s="71"/>
      <c r="AJ929" s="71"/>
      <c r="AK929" s="71"/>
      <c r="AL929" s="71"/>
      <c r="AM929" s="71"/>
      <c r="AN929" s="71"/>
      <c r="AO929" s="71">
        <v>5859</v>
      </c>
      <c r="AP929" s="71"/>
      <c r="AQ929" s="71">
        <v>5859</v>
      </c>
      <c r="AR929" s="71"/>
      <c r="AS929" s="447">
        <f t="shared" si="540"/>
        <v>6730</v>
      </c>
      <c r="AT929" s="455"/>
      <c r="AU929" s="450">
        <f t="shared" si="537"/>
        <v>41994</v>
      </c>
      <c r="AV929" s="71">
        <v>37543</v>
      </c>
      <c r="AW929" s="71">
        <v>4021</v>
      </c>
      <c r="AX929" s="71">
        <v>430</v>
      </c>
      <c r="AY929" s="455"/>
      <c r="AZ929" s="71"/>
      <c r="BA929" s="455">
        <v>18</v>
      </c>
      <c r="BB929" s="447">
        <f t="shared" si="461"/>
        <v>75</v>
      </c>
      <c r="BC929" s="71"/>
      <c r="BD929" s="71">
        <v>75</v>
      </c>
      <c r="BE929" s="71"/>
      <c r="BF929" s="71"/>
      <c r="BG929" s="455"/>
      <c r="BH929" s="455">
        <v>213</v>
      </c>
      <c r="BI929" s="455"/>
      <c r="BJ929" s="455">
        <v>22</v>
      </c>
      <c r="BK929" s="455"/>
      <c r="BL929" s="450">
        <f t="shared" si="492"/>
        <v>20</v>
      </c>
      <c r="BM929" s="71"/>
      <c r="BN929" s="71"/>
      <c r="BO929" s="71"/>
      <c r="BP929" s="71">
        <v>20</v>
      </c>
      <c r="BQ929" s="455">
        <f t="shared" si="538"/>
        <v>42342</v>
      </c>
      <c r="BR929" s="71">
        <v>35</v>
      </c>
      <c r="BS929" s="71"/>
      <c r="BT929" s="71"/>
      <c r="BU929" s="71"/>
      <c r="BV929" s="71"/>
      <c r="BW929" s="71"/>
      <c r="BX929" s="71"/>
      <c r="BY929" s="71"/>
      <c r="BZ929" s="71"/>
      <c r="CA929" s="71"/>
      <c r="CB929" s="71"/>
      <c r="CC929" s="71"/>
      <c r="CD929" s="71"/>
      <c r="CE929" s="71"/>
      <c r="CF929" s="71"/>
      <c r="CG929" s="71"/>
      <c r="CH929" s="71"/>
      <c r="CI929" s="71"/>
      <c r="CJ929" s="71">
        <v>35</v>
      </c>
      <c r="CK929" s="71"/>
      <c r="CL929" s="71"/>
      <c r="CM929" s="71"/>
      <c r="CN929" s="71"/>
      <c r="CO929" s="71"/>
      <c r="CP929" s="190">
        <f t="shared" si="530"/>
        <v>0</v>
      </c>
      <c r="CQ929" s="71"/>
      <c r="CR929" s="71"/>
      <c r="CS929" s="71"/>
      <c r="CT929" s="71"/>
      <c r="CU929" s="71"/>
      <c r="CV929" s="71"/>
      <c r="CW929" s="71"/>
      <c r="CX929" s="71"/>
      <c r="CY929" s="71"/>
      <c r="CZ929" s="71"/>
      <c r="DA929" s="71"/>
      <c r="DB929" s="190">
        <f t="shared" si="532"/>
        <v>0</v>
      </c>
      <c r="DC929" s="71">
        <f t="shared" si="527"/>
        <v>0</v>
      </c>
      <c r="DD929" s="71"/>
      <c r="DE929" s="71"/>
      <c r="DF929" s="71"/>
      <c r="DG929" s="190">
        <f t="shared" si="528"/>
        <v>0</v>
      </c>
      <c r="DH929" s="71">
        <f t="shared" si="529"/>
        <v>0</v>
      </c>
      <c r="DI929" s="71"/>
      <c r="DJ929" s="71"/>
      <c r="DK929" s="71"/>
      <c r="DL929" s="71"/>
      <c r="DM929" s="71"/>
      <c r="DN929" s="71"/>
      <c r="DO929" s="71"/>
      <c r="DP929" s="71"/>
      <c r="DQ929" s="71"/>
      <c r="DR929" s="71"/>
      <c r="DS929" s="71"/>
      <c r="DT929" s="71"/>
      <c r="DU929" s="71"/>
      <c r="DV929" s="71"/>
      <c r="DW929" s="71"/>
      <c r="DX929" s="71"/>
      <c r="DY929" s="71"/>
      <c r="DZ929" s="71"/>
      <c r="EA929" s="71"/>
      <c r="EB929" s="71"/>
      <c r="EC929" s="71"/>
      <c r="ED929" s="71"/>
      <c r="EE929" s="71"/>
      <c r="EF929" s="71"/>
      <c r="EG929" s="71"/>
      <c r="EH929" s="71"/>
      <c r="EI929" s="74"/>
      <c r="EJ929" s="74"/>
      <c r="EK929" s="74"/>
      <c r="EL929" s="74"/>
      <c r="EM929" s="74"/>
      <c r="EN929" s="74"/>
      <c r="EO929" s="74"/>
      <c r="EP929" s="74"/>
      <c r="EQ929" s="74"/>
      <c r="ER929" s="74"/>
      <c r="ES929" s="74"/>
      <c r="ET929" s="74"/>
      <c r="EU929" s="74"/>
      <c r="EV929" s="74"/>
      <c r="EW929" s="74"/>
      <c r="EX929" s="74"/>
      <c r="EY929" s="74"/>
      <c r="EZ929" s="74"/>
      <c r="FA929" s="74"/>
      <c r="FB929" s="74"/>
    </row>
    <row r="930" spans="2:158" s="69" customFormat="1">
      <c r="B930" s="116"/>
      <c r="C930" s="77" t="s">
        <v>388</v>
      </c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2"/>
      <c r="P930" s="71"/>
      <c r="Q930" s="71"/>
      <c r="R930" s="71"/>
      <c r="S930" s="71"/>
      <c r="T930" s="71"/>
      <c r="U930" s="71"/>
      <c r="V930" s="71"/>
      <c r="W930" s="71"/>
      <c r="X930" s="71"/>
      <c r="Y930" s="73">
        <v>1</v>
      </c>
      <c r="Z930" s="73"/>
      <c r="AA930" s="73"/>
      <c r="AB930" s="73"/>
      <c r="AC930" s="73"/>
      <c r="AD930" s="73"/>
      <c r="AE930" s="73"/>
      <c r="AF930" s="447">
        <f t="shared" si="531"/>
        <v>18986</v>
      </c>
      <c r="AG930" s="71"/>
      <c r="AH930" s="71"/>
      <c r="AI930" s="71"/>
      <c r="AJ930" s="71"/>
      <c r="AK930" s="71">
        <v>78</v>
      </c>
      <c r="AL930" s="71"/>
      <c r="AM930" s="71"/>
      <c r="AN930" s="71"/>
      <c r="AO930" s="71">
        <v>1251</v>
      </c>
      <c r="AP930" s="71"/>
      <c r="AQ930" s="71"/>
      <c r="AR930" s="71"/>
      <c r="AS930" s="447">
        <f t="shared" si="540"/>
        <v>1329</v>
      </c>
      <c r="AT930" s="455"/>
      <c r="AU930" s="450">
        <f t="shared" si="537"/>
        <v>17231</v>
      </c>
      <c r="AV930" s="71">
        <v>15586</v>
      </c>
      <c r="AW930" s="71">
        <v>1387</v>
      </c>
      <c r="AX930" s="71">
        <v>258</v>
      </c>
      <c r="AY930" s="455"/>
      <c r="AZ930" s="71"/>
      <c r="BA930" s="455">
        <v>266</v>
      </c>
      <c r="BB930" s="447">
        <f t="shared" si="461"/>
        <v>1</v>
      </c>
      <c r="BC930" s="71">
        <v>1</v>
      </c>
      <c r="BD930" s="71"/>
      <c r="BE930" s="71"/>
      <c r="BF930" s="71"/>
      <c r="BG930" s="455"/>
      <c r="BH930" s="455">
        <v>73</v>
      </c>
      <c r="BI930" s="455"/>
      <c r="BJ930" s="455"/>
      <c r="BK930" s="455"/>
      <c r="BL930" s="450">
        <f t="shared" si="492"/>
        <v>86</v>
      </c>
      <c r="BM930" s="71"/>
      <c r="BN930" s="71"/>
      <c r="BO930" s="71"/>
      <c r="BP930" s="71">
        <v>86</v>
      </c>
      <c r="BQ930" s="455">
        <f t="shared" si="538"/>
        <v>17657</v>
      </c>
      <c r="BR930" s="71"/>
      <c r="BS930" s="71"/>
      <c r="BT930" s="71"/>
      <c r="BU930" s="71"/>
      <c r="BV930" s="71"/>
      <c r="BW930" s="71"/>
      <c r="BX930" s="71"/>
      <c r="BY930" s="71"/>
      <c r="BZ930" s="71"/>
      <c r="CA930" s="71"/>
      <c r="CB930" s="71"/>
      <c r="CC930" s="71"/>
      <c r="CD930" s="71"/>
      <c r="CE930" s="71"/>
      <c r="CF930" s="71"/>
      <c r="CG930" s="71"/>
      <c r="CH930" s="71"/>
      <c r="CI930" s="71"/>
      <c r="CJ930" s="71"/>
      <c r="CK930" s="71"/>
      <c r="CL930" s="71"/>
      <c r="CM930" s="71"/>
      <c r="CN930" s="71"/>
      <c r="CO930" s="71"/>
      <c r="CP930" s="190">
        <f t="shared" si="530"/>
        <v>0</v>
      </c>
      <c r="CQ930" s="71"/>
      <c r="CR930" s="71"/>
      <c r="CS930" s="71"/>
      <c r="CT930" s="71"/>
      <c r="CU930" s="71"/>
      <c r="CV930" s="71"/>
      <c r="CW930" s="71"/>
      <c r="CX930" s="71"/>
      <c r="CY930" s="71"/>
      <c r="CZ930" s="71"/>
      <c r="DA930" s="71"/>
      <c r="DB930" s="190">
        <f t="shared" si="532"/>
        <v>0</v>
      </c>
      <c r="DC930" s="71">
        <f t="shared" si="527"/>
        <v>0</v>
      </c>
      <c r="DD930" s="71"/>
      <c r="DE930" s="71"/>
      <c r="DF930" s="71"/>
      <c r="DG930" s="190">
        <f t="shared" si="528"/>
        <v>0</v>
      </c>
      <c r="DH930" s="71">
        <f t="shared" si="529"/>
        <v>0</v>
      </c>
      <c r="DI930" s="71"/>
      <c r="DJ930" s="71"/>
      <c r="DK930" s="71"/>
      <c r="DL930" s="71"/>
      <c r="DM930" s="71"/>
      <c r="DN930" s="71"/>
      <c r="DO930" s="71"/>
      <c r="DP930" s="71"/>
      <c r="DQ930" s="71"/>
      <c r="DR930" s="71"/>
      <c r="DS930" s="71"/>
      <c r="DT930" s="71"/>
      <c r="DU930" s="71"/>
      <c r="DV930" s="71"/>
      <c r="DW930" s="71"/>
      <c r="DX930" s="71"/>
      <c r="DY930" s="71"/>
      <c r="DZ930" s="71"/>
      <c r="EA930" s="71"/>
      <c r="EB930" s="71"/>
      <c r="EC930" s="71"/>
      <c r="ED930" s="71"/>
      <c r="EE930" s="71"/>
      <c r="EF930" s="71"/>
      <c r="EG930" s="71"/>
      <c r="EH930" s="71"/>
      <c r="EI930" s="74"/>
      <c r="EJ930" s="74"/>
      <c r="EK930" s="74"/>
      <c r="EL930" s="74"/>
      <c r="EM930" s="74"/>
      <c r="EN930" s="74"/>
      <c r="EO930" s="74"/>
      <c r="EP930" s="74"/>
      <c r="EQ930" s="74"/>
      <c r="ER930" s="74"/>
      <c r="ES930" s="74"/>
      <c r="ET930" s="74"/>
      <c r="EU930" s="74"/>
      <c r="EV930" s="74"/>
      <c r="EW930" s="74"/>
      <c r="EX930" s="74"/>
      <c r="EY930" s="74"/>
      <c r="EZ930" s="74"/>
      <c r="FA930" s="74"/>
      <c r="FB930" s="74"/>
    </row>
    <row r="931" spans="2:158" s="74" customFormat="1">
      <c r="B931" s="116"/>
      <c r="C931" s="77" t="s">
        <v>389</v>
      </c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3">
        <v>1</v>
      </c>
      <c r="Z931" s="73"/>
      <c r="AA931" s="73"/>
      <c r="AB931" s="73"/>
      <c r="AC931" s="73"/>
      <c r="AD931" s="73"/>
      <c r="AE931" s="73"/>
      <c r="AF931" s="447">
        <f t="shared" si="531"/>
        <v>32742</v>
      </c>
      <c r="AG931" s="71">
        <v>228</v>
      </c>
      <c r="AH931" s="71">
        <v>22</v>
      </c>
      <c r="AI931" s="71">
        <v>15</v>
      </c>
      <c r="AJ931" s="71"/>
      <c r="AK931" s="71"/>
      <c r="AL931" s="71"/>
      <c r="AM931" s="71"/>
      <c r="AN931" s="71"/>
      <c r="AO931" s="71">
        <v>1831</v>
      </c>
      <c r="AP931" s="71">
        <v>257</v>
      </c>
      <c r="AQ931" s="71">
        <v>131</v>
      </c>
      <c r="AR931" s="71"/>
      <c r="AS931" s="447">
        <f t="shared" si="540"/>
        <v>2081</v>
      </c>
      <c r="AT931" s="455"/>
      <c r="AU931" s="450">
        <f t="shared" si="537"/>
        <v>30434</v>
      </c>
      <c r="AV931" s="71">
        <v>29713</v>
      </c>
      <c r="AW931" s="71">
        <v>477</v>
      </c>
      <c r="AX931" s="71">
        <v>244</v>
      </c>
      <c r="AY931" s="455">
        <v>56</v>
      </c>
      <c r="AZ931" s="71"/>
      <c r="BA931" s="455">
        <v>20</v>
      </c>
      <c r="BB931" s="447">
        <f t="shared" si="461"/>
        <v>2</v>
      </c>
      <c r="BC931" s="71">
        <v>1</v>
      </c>
      <c r="BD931" s="71"/>
      <c r="BE931" s="71"/>
      <c r="BF931" s="71">
        <v>1</v>
      </c>
      <c r="BG931" s="455"/>
      <c r="BH931" s="455">
        <v>63</v>
      </c>
      <c r="BI931" s="455"/>
      <c r="BJ931" s="455">
        <v>35</v>
      </c>
      <c r="BK931" s="455"/>
      <c r="BL931" s="450">
        <f t="shared" si="492"/>
        <v>51</v>
      </c>
      <c r="BM931" s="71"/>
      <c r="BN931" s="71"/>
      <c r="BO931" s="71"/>
      <c r="BP931" s="71">
        <v>51</v>
      </c>
      <c r="BQ931" s="455">
        <f t="shared" si="538"/>
        <v>30661</v>
      </c>
      <c r="BR931" s="71"/>
      <c r="BS931" s="71"/>
      <c r="BT931" s="71"/>
      <c r="BU931" s="71"/>
      <c r="BV931" s="71"/>
      <c r="BW931" s="71"/>
      <c r="BX931" s="71"/>
      <c r="BY931" s="71"/>
      <c r="BZ931" s="71"/>
      <c r="CA931" s="71"/>
      <c r="CB931" s="71"/>
      <c r="CC931" s="71"/>
      <c r="CD931" s="71"/>
      <c r="CE931" s="71"/>
      <c r="CF931" s="71"/>
      <c r="CG931" s="71"/>
      <c r="CH931" s="71"/>
      <c r="CI931" s="71"/>
      <c r="CJ931" s="71"/>
      <c r="CK931" s="71"/>
      <c r="CL931" s="71"/>
      <c r="CM931" s="71"/>
      <c r="CN931" s="71"/>
      <c r="CO931" s="71"/>
      <c r="CP931" s="190">
        <f t="shared" si="530"/>
        <v>0</v>
      </c>
      <c r="CQ931" s="71"/>
      <c r="CR931" s="71"/>
      <c r="CS931" s="71"/>
      <c r="CT931" s="71"/>
      <c r="CU931" s="71"/>
      <c r="CV931" s="71"/>
      <c r="CW931" s="71"/>
      <c r="CX931" s="71"/>
      <c r="CY931" s="71"/>
      <c r="CZ931" s="71"/>
      <c r="DA931" s="71"/>
      <c r="DB931" s="190">
        <f t="shared" si="532"/>
        <v>0</v>
      </c>
      <c r="DC931" s="71">
        <f t="shared" si="527"/>
        <v>0</v>
      </c>
      <c r="DD931" s="71"/>
      <c r="DE931" s="71"/>
      <c r="DF931" s="71"/>
      <c r="DG931" s="190">
        <f t="shared" si="528"/>
        <v>0</v>
      </c>
      <c r="DH931" s="71">
        <f t="shared" si="529"/>
        <v>0</v>
      </c>
      <c r="DI931" s="71"/>
      <c r="DJ931" s="71"/>
      <c r="DK931" s="71"/>
      <c r="DL931" s="71"/>
      <c r="DM931" s="71"/>
      <c r="DN931" s="71"/>
      <c r="DO931" s="71"/>
      <c r="DP931" s="71"/>
      <c r="DQ931" s="71"/>
      <c r="DR931" s="71"/>
      <c r="DS931" s="71"/>
      <c r="DT931" s="71"/>
      <c r="DU931" s="71"/>
      <c r="DV931" s="71"/>
      <c r="DW931" s="71"/>
      <c r="DX931" s="71"/>
      <c r="DY931" s="71"/>
      <c r="DZ931" s="71"/>
      <c r="EA931" s="71"/>
      <c r="EB931" s="71"/>
      <c r="EC931" s="71"/>
      <c r="ED931" s="71"/>
      <c r="EE931" s="71"/>
      <c r="EF931" s="71"/>
      <c r="EG931" s="71"/>
      <c r="EH931" s="71"/>
    </row>
    <row r="932" spans="2:158" s="74" customFormat="1">
      <c r="B932" s="116"/>
      <c r="C932" s="77" t="s">
        <v>390</v>
      </c>
      <c r="D932" s="71"/>
      <c r="E932" s="71"/>
      <c r="F932" s="71"/>
      <c r="G932" s="71"/>
      <c r="H932" s="71"/>
      <c r="I932" s="71"/>
      <c r="J932" s="71"/>
      <c r="K932" s="71"/>
      <c r="L932" s="71"/>
      <c r="M932" s="71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3">
        <v>2</v>
      </c>
      <c r="Z932" s="73"/>
      <c r="AA932" s="73"/>
      <c r="AB932" s="73"/>
      <c r="AC932" s="73"/>
      <c r="AD932" s="73"/>
      <c r="AE932" s="73"/>
      <c r="AF932" s="447">
        <f t="shared" si="531"/>
        <v>59489</v>
      </c>
      <c r="AG932" s="71"/>
      <c r="AH932" s="71"/>
      <c r="AI932" s="71"/>
      <c r="AJ932" s="71"/>
      <c r="AK932" s="71">
        <v>444</v>
      </c>
      <c r="AL932" s="71"/>
      <c r="AM932" s="71"/>
      <c r="AN932" s="71"/>
      <c r="AO932" s="71">
        <v>4387</v>
      </c>
      <c r="AP932" s="71">
        <v>549</v>
      </c>
      <c r="AQ932" s="71"/>
      <c r="AR932" s="71"/>
      <c r="AS932" s="447">
        <f t="shared" si="540"/>
        <v>4831</v>
      </c>
      <c r="AT932" s="455"/>
      <c r="AU932" s="450">
        <f t="shared" si="537"/>
        <v>54510</v>
      </c>
      <c r="AV932" s="71">
        <v>49712</v>
      </c>
      <c r="AW932" s="71">
        <v>4424</v>
      </c>
      <c r="AX932" s="71">
        <v>374</v>
      </c>
      <c r="AY932" s="455"/>
      <c r="AZ932" s="71"/>
      <c r="BA932" s="455">
        <v>16</v>
      </c>
      <c r="BB932" s="447">
        <f t="shared" si="461"/>
        <v>113</v>
      </c>
      <c r="BC932" s="71"/>
      <c r="BD932" s="71">
        <v>113</v>
      </c>
      <c r="BE932" s="71">
        <v>4</v>
      </c>
      <c r="BF932" s="71"/>
      <c r="BG932" s="455"/>
      <c r="BH932" s="455"/>
      <c r="BI932" s="455"/>
      <c r="BJ932" s="455">
        <v>19</v>
      </c>
      <c r="BK932" s="455"/>
      <c r="BL932" s="450">
        <f t="shared" si="492"/>
        <v>0</v>
      </c>
      <c r="BM932" s="71"/>
      <c r="BN932" s="71"/>
      <c r="BO932" s="71"/>
      <c r="BP932" s="71"/>
      <c r="BQ932" s="455">
        <f t="shared" si="538"/>
        <v>54658</v>
      </c>
      <c r="BR932" s="71"/>
      <c r="BS932" s="71"/>
      <c r="BT932" s="71"/>
      <c r="BU932" s="71"/>
      <c r="BV932" s="71"/>
      <c r="BW932" s="71"/>
      <c r="BX932" s="71"/>
      <c r="BY932" s="71"/>
      <c r="BZ932" s="71"/>
      <c r="CA932" s="71"/>
      <c r="CB932" s="71"/>
      <c r="CC932" s="71"/>
      <c r="CD932" s="71"/>
      <c r="CE932" s="71"/>
      <c r="CF932" s="71"/>
      <c r="CG932" s="71"/>
      <c r="CH932" s="71"/>
      <c r="CI932" s="71"/>
      <c r="CJ932" s="71"/>
      <c r="CK932" s="71"/>
      <c r="CL932" s="71"/>
      <c r="CM932" s="71"/>
      <c r="CN932" s="71"/>
      <c r="CO932" s="71"/>
      <c r="CP932" s="190">
        <f t="shared" si="530"/>
        <v>0</v>
      </c>
      <c r="CQ932" s="71"/>
      <c r="CR932" s="71"/>
      <c r="CS932" s="71"/>
      <c r="CT932" s="71"/>
      <c r="CU932" s="71"/>
      <c r="CV932" s="71"/>
      <c r="CW932" s="71"/>
      <c r="CX932" s="71"/>
      <c r="CY932" s="71"/>
      <c r="CZ932" s="71"/>
      <c r="DA932" s="71"/>
      <c r="DB932" s="190">
        <f t="shared" si="532"/>
        <v>0</v>
      </c>
      <c r="DC932" s="71">
        <f t="shared" si="527"/>
        <v>0</v>
      </c>
      <c r="DD932" s="71"/>
      <c r="DE932" s="71"/>
      <c r="DF932" s="71"/>
      <c r="DG932" s="190">
        <f t="shared" si="528"/>
        <v>0</v>
      </c>
      <c r="DH932" s="71">
        <f t="shared" si="529"/>
        <v>0</v>
      </c>
      <c r="DI932" s="71"/>
      <c r="DJ932" s="71"/>
      <c r="DK932" s="71"/>
      <c r="DL932" s="71"/>
      <c r="DM932" s="71"/>
      <c r="DN932" s="71"/>
      <c r="DO932" s="71"/>
      <c r="DP932" s="71"/>
      <c r="DQ932" s="71"/>
      <c r="DR932" s="71"/>
      <c r="DS932" s="71"/>
      <c r="DT932" s="71"/>
      <c r="DU932" s="71"/>
      <c r="DV932" s="71"/>
      <c r="DW932" s="71"/>
      <c r="DX932" s="71"/>
      <c r="DY932" s="71"/>
      <c r="DZ932" s="71"/>
      <c r="EA932" s="71"/>
      <c r="EB932" s="71"/>
      <c r="EC932" s="71"/>
      <c r="ED932" s="71"/>
      <c r="EE932" s="71"/>
      <c r="EF932" s="71"/>
      <c r="EG932" s="71"/>
      <c r="EH932" s="71"/>
    </row>
    <row r="933" spans="2:158" s="74" customFormat="1">
      <c r="B933" s="116"/>
      <c r="C933" s="77" t="s">
        <v>391</v>
      </c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3">
        <v>2</v>
      </c>
      <c r="Z933" s="73"/>
      <c r="AA933" s="73"/>
      <c r="AB933" s="73"/>
      <c r="AC933" s="73"/>
      <c r="AD933" s="73"/>
      <c r="AE933" s="73"/>
      <c r="AF933" s="447">
        <f t="shared" si="531"/>
        <v>141715</v>
      </c>
      <c r="AG933" s="71">
        <v>2307</v>
      </c>
      <c r="AH933" s="71"/>
      <c r="AI933" s="71"/>
      <c r="AJ933" s="71"/>
      <c r="AK933" s="71"/>
      <c r="AL933" s="71">
        <v>33</v>
      </c>
      <c r="AM933" s="71"/>
      <c r="AN933" s="71"/>
      <c r="AO933" s="71">
        <v>20946</v>
      </c>
      <c r="AP933" s="71"/>
      <c r="AQ933" s="71">
        <v>19051</v>
      </c>
      <c r="AR933" s="71"/>
      <c r="AS933" s="447">
        <f t="shared" si="540"/>
        <v>23286</v>
      </c>
      <c r="AT933" s="455"/>
      <c r="AU933" s="450">
        <f t="shared" si="537"/>
        <v>116309</v>
      </c>
      <c r="AV933" s="71">
        <v>106495</v>
      </c>
      <c r="AW933" s="71">
        <v>9170</v>
      </c>
      <c r="AX933" s="71">
        <v>644</v>
      </c>
      <c r="AY933" s="455"/>
      <c r="AZ933" s="71"/>
      <c r="BA933" s="455">
        <v>1416</v>
      </c>
      <c r="BB933" s="447">
        <f t="shared" si="461"/>
        <v>15</v>
      </c>
      <c r="BC933" s="71"/>
      <c r="BD933" s="71">
        <v>15</v>
      </c>
      <c r="BE933" s="71">
        <v>5</v>
      </c>
      <c r="BF933" s="71"/>
      <c r="BG933" s="455"/>
      <c r="BH933" s="455">
        <v>552</v>
      </c>
      <c r="BI933" s="455"/>
      <c r="BJ933" s="455">
        <v>5</v>
      </c>
      <c r="BK933" s="455"/>
      <c r="BL933" s="450">
        <f t="shared" si="492"/>
        <v>132</v>
      </c>
      <c r="BM933" s="71"/>
      <c r="BN933" s="71"/>
      <c r="BO933" s="71"/>
      <c r="BP933" s="71">
        <v>132</v>
      </c>
      <c r="BQ933" s="455">
        <f t="shared" si="538"/>
        <v>118429</v>
      </c>
      <c r="BR933" s="71"/>
      <c r="BS933" s="71"/>
      <c r="BT933" s="71"/>
      <c r="BU933" s="71"/>
      <c r="BV933" s="71"/>
      <c r="BW933" s="71"/>
      <c r="BX933" s="71"/>
      <c r="BY933" s="71"/>
      <c r="BZ933" s="71"/>
      <c r="CA933" s="71"/>
      <c r="CB933" s="71"/>
      <c r="CC933" s="71"/>
      <c r="CD933" s="71"/>
      <c r="CE933" s="71"/>
      <c r="CF933" s="71"/>
      <c r="CG933" s="71"/>
      <c r="CH933" s="71"/>
      <c r="CI933" s="71"/>
      <c r="CJ933" s="71"/>
      <c r="CK933" s="71"/>
      <c r="CL933" s="71"/>
      <c r="CM933" s="71"/>
      <c r="CN933" s="71"/>
      <c r="CO933" s="71"/>
      <c r="CP933" s="190">
        <f t="shared" si="530"/>
        <v>0</v>
      </c>
      <c r="CQ933" s="71"/>
      <c r="CR933" s="71"/>
      <c r="CS933" s="71"/>
      <c r="CT933" s="71"/>
      <c r="CU933" s="71"/>
      <c r="CV933" s="71"/>
      <c r="CW933" s="71"/>
      <c r="CX933" s="71"/>
      <c r="CY933" s="71"/>
      <c r="CZ933" s="71"/>
      <c r="DA933" s="71"/>
      <c r="DB933" s="190">
        <f t="shared" si="532"/>
        <v>0</v>
      </c>
      <c r="DC933" s="71">
        <f t="shared" si="527"/>
        <v>0</v>
      </c>
      <c r="DD933" s="71"/>
      <c r="DE933" s="71"/>
      <c r="DF933" s="71"/>
      <c r="DG933" s="190">
        <f t="shared" si="528"/>
        <v>0</v>
      </c>
      <c r="DH933" s="71">
        <f t="shared" si="529"/>
        <v>0</v>
      </c>
      <c r="DI933" s="71"/>
      <c r="DJ933" s="71"/>
      <c r="DK933" s="71"/>
      <c r="DL933" s="71"/>
      <c r="DM933" s="71"/>
      <c r="DN933" s="71"/>
      <c r="DO933" s="71"/>
      <c r="DP933" s="71"/>
      <c r="DQ933" s="71"/>
      <c r="DR933" s="71"/>
      <c r="DS933" s="71"/>
      <c r="DT933" s="71"/>
      <c r="DU933" s="71"/>
      <c r="DV933" s="71"/>
      <c r="DW933" s="71"/>
      <c r="DX933" s="71"/>
      <c r="DY933" s="71"/>
      <c r="DZ933" s="71"/>
      <c r="EA933" s="71"/>
      <c r="EB933" s="71"/>
      <c r="EC933" s="71"/>
      <c r="ED933" s="71"/>
      <c r="EE933" s="71"/>
      <c r="EF933" s="71"/>
      <c r="EG933" s="71"/>
      <c r="EH933" s="71"/>
    </row>
    <row r="934" spans="2:158" s="74" customFormat="1">
      <c r="B934" s="116"/>
      <c r="C934" s="77" t="s">
        <v>392</v>
      </c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3">
        <v>1</v>
      </c>
      <c r="Z934" s="73"/>
      <c r="AA934" s="73"/>
      <c r="AB934" s="73"/>
      <c r="AC934" s="73"/>
      <c r="AD934" s="73"/>
      <c r="AE934" s="73"/>
      <c r="AF934" s="447">
        <f t="shared" si="531"/>
        <v>88497</v>
      </c>
      <c r="AG934" s="71">
        <v>883</v>
      </c>
      <c r="AH934" s="71"/>
      <c r="AI934" s="71"/>
      <c r="AJ934" s="71"/>
      <c r="AK934" s="71"/>
      <c r="AL934" s="71"/>
      <c r="AM934" s="71"/>
      <c r="AN934" s="71"/>
      <c r="AO934" s="71">
        <v>1185</v>
      </c>
      <c r="AP934" s="71"/>
      <c r="AQ934" s="71"/>
      <c r="AR934" s="71"/>
      <c r="AS934" s="447">
        <f t="shared" si="540"/>
        <v>2068</v>
      </c>
      <c r="AT934" s="455"/>
      <c r="AU934" s="450">
        <f t="shared" si="537"/>
        <v>86235</v>
      </c>
      <c r="AV934" s="71">
        <v>79463</v>
      </c>
      <c r="AW934" s="71">
        <v>6344</v>
      </c>
      <c r="AX934" s="71">
        <v>428</v>
      </c>
      <c r="AY934" s="455"/>
      <c r="AZ934" s="71"/>
      <c r="BA934" s="455">
        <v>6</v>
      </c>
      <c r="BB934" s="447">
        <f t="shared" si="461"/>
        <v>5</v>
      </c>
      <c r="BC934" s="71"/>
      <c r="BD934" s="71"/>
      <c r="BE934" s="71"/>
      <c r="BF934" s="71">
        <v>5</v>
      </c>
      <c r="BG934" s="455"/>
      <c r="BH934" s="455">
        <v>109</v>
      </c>
      <c r="BI934" s="455">
        <v>69</v>
      </c>
      <c r="BJ934" s="455"/>
      <c r="BK934" s="455"/>
      <c r="BL934" s="450">
        <f t="shared" si="492"/>
        <v>5</v>
      </c>
      <c r="BM934" s="71"/>
      <c r="BN934" s="71"/>
      <c r="BO934" s="71"/>
      <c r="BP934" s="71">
        <v>5</v>
      </c>
      <c r="BQ934" s="455">
        <f t="shared" si="538"/>
        <v>86429</v>
      </c>
      <c r="BR934" s="71"/>
      <c r="BS934" s="71"/>
      <c r="BT934" s="71"/>
      <c r="BU934" s="71"/>
      <c r="BV934" s="71"/>
      <c r="BW934" s="71"/>
      <c r="BX934" s="71"/>
      <c r="BY934" s="71"/>
      <c r="BZ934" s="71"/>
      <c r="CA934" s="71"/>
      <c r="CB934" s="71"/>
      <c r="CC934" s="71"/>
      <c r="CD934" s="71"/>
      <c r="CE934" s="71"/>
      <c r="CF934" s="71"/>
      <c r="CG934" s="71"/>
      <c r="CH934" s="71"/>
      <c r="CI934" s="71"/>
      <c r="CJ934" s="71"/>
      <c r="CK934" s="71"/>
      <c r="CL934" s="71"/>
      <c r="CM934" s="71"/>
      <c r="CN934" s="71"/>
      <c r="CO934" s="71"/>
      <c r="CP934" s="190">
        <f t="shared" si="530"/>
        <v>0</v>
      </c>
      <c r="CQ934" s="71"/>
      <c r="CR934" s="71"/>
      <c r="CS934" s="71"/>
      <c r="CT934" s="71"/>
      <c r="CU934" s="71"/>
      <c r="CV934" s="71"/>
      <c r="CW934" s="71"/>
      <c r="CX934" s="71"/>
      <c r="CY934" s="71"/>
      <c r="CZ934" s="71"/>
      <c r="DA934" s="71"/>
      <c r="DB934" s="190">
        <f t="shared" si="532"/>
        <v>0</v>
      </c>
      <c r="DC934" s="71">
        <f t="shared" si="527"/>
        <v>0</v>
      </c>
      <c r="DD934" s="71"/>
      <c r="DE934" s="71"/>
      <c r="DF934" s="71"/>
      <c r="DG934" s="190">
        <f t="shared" si="528"/>
        <v>0</v>
      </c>
      <c r="DH934" s="71">
        <f t="shared" si="529"/>
        <v>0</v>
      </c>
      <c r="DI934" s="71"/>
      <c r="DJ934" s="71"/>
      <c r="DK934" s="71"/>
      <c r="DL934" s="71"/>
      <c r="DM934" s="71"/>
      <c r="DN934" s="71"/>
      <c r="DO934" s="71"/>
      <c r="DP934" s="71"/>
      <c r="DQ934" s="71"/>
      <c r="DR934" s="71"/>
      <c r="DS934" s="71"/>
      <c r="DT934" s="71"/>
      <c r="DU934" s="71"/>
      <c r="DV934" s="71"/>
      <c r="DW934" s="71"/>
      <c r="DX934" s="71"/>
      <c r="DY934" s="71"/>
      <c r="DZ934" s="71"/>
      <c r="EA934" s="71"/>
      <c r="EB934" s="71"/>
      <c r="EC934" s="71"/>
      <c r="ED934" s="71"/>
      <c r="EE934" s="71"/>
      <c r="EF934" s="71"/>
      <c r="EG934" s="71"/>
      <c r="EH934" s="71"/>
    </row>
    <row r="935" spans="2:158" s="74" customFormat="1">
      <c r="B935" s="116"/>
      <c r="C935" s="77" t="s">
        <v>393</v>
      </c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3">
        <v>1</v>
      </c>
      <c r="Z935" s="73"/>
      <c r="AA935" s="73"/>
      <c r="AB935" s="73"/>
      <c r="AC935" s="73"/>
      <c r="AD935" s="73"/>
      <c r="AE935" s="73"/>
      <c r="AF935" s="447">
        <f t="shared" si="531"/>
        <v>40259</v>
      </c>
      <c r="AG935" s="71"/>
      <c r="AH935" s="71"/>
      <c r="AI935" s="71"/>
      <c r="AJ935" s="71"/>
      <c r="AK935" s="71"/>
      <c r="AL935" s="71"/>
      <c r="AM935" s="71"/>
      <c r="AN935" s="71"/>
      <c r="AO935" s="71">
        <v>250</v>
      </c>
      <c r="AP935" s="71">
        <v>18</v>
      </c>
      <c r="AQ935" s="71"/>
      <c r="AR935" s="71"/>
      <c r="AS935" s="447">
        <f t="shared" si="540"/>
        <v>250</v>
      </c>
      <c r="AT935" s="455"/>
      <c r="AU935" s="450">
        <f t="shared" si="537"/>
        <v>39960</v>
      </c>
      <c r="AV935" s="71">
        <v>37466</v>
      </c>
      <c r="AW935" s="71">
        <v>2302</v>
      </c>
      <c r="AX935" s="71">
        <v>192</v>
      </c>
      <c r="AY935" s="455"/>
      <c r="AZ935" s="71"/>
      <c r="BA935" s="455"/>
      <c r="BB935" s="447">
        <f t="shared" si="461"/>
        <v>2</v>
      </c>
      <c r="BC935" s="71"/>
      <c r="BD935" s="71">
        <v>2</v>
      </c>
      <c r="BE935" s="71">
        <v>2</v>
      </c>
      <c r="BF935" s="71"/>
      <c r="BG935" s="455"/>
      <c r="BH935" s="455">
        <v>9</v>
      </c>
      <c r="BI935" s="455"/>
      <c r="BJ935" s="455"/>
      <c r="BK935" s="455"/>
      <c r="BL935" s="450">
        <f t="shared" si="492"/>
        <v>38</v>
      </c>
      <c r="BM935" s="71"/>
      <c r="BN935" s="71"/>
      <c r="BO935" s="71"/>
      <c r="BP935" s="71">
        <v>38</v>
      </c>
      <c r="BQ935" s="455">
        <f t="shared" si="538"/>
        <v>40009</v>
      </c>
      <c r="BR935" s="71"/>
      <c r="BS935" s="71"/>
      <c r="BT935" s="71"/>
      <c r="BU935" s="71"/>
      <c r="BV935" s="71"/>
      <c r="BW935" s="71"/>
      <c r="BX935" s="71"/>
      <c r="BY935" s="71"/>
      <c r="BZ935" s="71"/>
      <c r="CA935" s="71"/>
      <c r="CB935" s="71"/>
      <c r="CC935" s="71"/>
      <c r="CD935" s="71"/>
      <c r="CE935" s="71"/>
      <c r="CF935" s="71"/>
      <c r="CG935" s="71"/>
      <c r="CH935" s="71"/>
      <c r="CI935" s="71"/>
      <c r="CJ935" s="71"/>
      <c r="CK935" s="71"/>
      <c r="CL935" s="71"/>
      <c r="CM935" s="71"/>
      <c r="CN935" s="71"/>
      <c r="CO935" s="71"/>
      <c r="CP935" s="190">
        <f t="shared" si="530"/>
        <v>0</v>
      </c>
      <c r="CQ935" s="71"/>
      <c r="CR935" s="71"/>
      <c r="CS935" s="71"/>
      <c r="CT935" s="71"/>
      <c r="CU935" s="71"/>
      <c r="CV935" s="71"/>
      <c r="CW935" s="71"/>
      <c r="CX935" s="71"/>
      <c r="CY935" s="71"/>
      <c r="CZ935" s="71"/>
      <c r="DA935" s="71"/>
      <c r="DB935" s="190">
        <f t="shared" si="532"/>
        <v>0</v>
      </c>
      <c r="DC935" s="71">
        <f t="shared" si="527"/>
        <v>0</v>
      </c>
      <c r="DD935" s="71"/>
      <c r="DE935" s="71"/>
      <c r="DF935" s="71"/>
      <c r="DG935" s="190">
        <f t="shared" si="528"/>
        <v>0</v>
      </c>
      <c r="DH935" s="71">
        <f t="shared" si="529"/>
        <v>0</v>
      </c>
      <c r="DI935" s="71"/>
      <c r="DJ935" s="71"/>
      <c r="DK935" s="71"/>
      <c r="DL935" s="71"/>
      <c r="DM935" s="71"/>
      <c r="DN935" s="71"/>
      <c r="DO935" s="71"/>
      <c r="DP935" s="71"/>
      <c r="DQ935" s="71"/>
      <c r="DR935" s="71"/>
      <c r="DS935" s="71"/>
      <c r="DT935" s="71"/>
      <c r="DU935" s="71"/>
      <c r="DV935" s="71"/>
      <c r="DW935" s="71"/>
      <c r="DX935" s="71"/>
      <c r="DY935" s="71"/>
      <c r="DZ935" s="71"/>
      <c r="EA935" s="71"/>
      <c r="EB935" s="71"/>
      <c r="EC935" s="71"/>
      <c r="ED935" s="71"/>
      <c r="EE935" s="71"/>
      <c r="EF935" s="71"/>
      <c r="EG935" s="71"/>
      <c r="EH935" s="71"/>
    </row>
    <row r="936" spans="2:158" s="69" customFormat="1">
      <c r="B936" s="116"/>
      <c r="C936" s="77" t="s">
        <v>394</v>
      </c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2"/>
      <c r="P936" s="71"/>
      <c r="Q936" s="71"/>
      <c r="R936" s="71"/>
      <c r="S936" s="71"/>
      <c r="T936" s="71"/>
      <c r="U936" s="71"/>
      <c r="V936" s="71"/>
      <c r="W936" s="71"/>
      <c r="X936" s="71"/>
      <c r="Y936" s="73"/>
      <c r="Z936" s="73"/>
      <c r="AA936" s="73"/>
      <c r="AB936" s="73"/>
      <c r="AC936" s="73"/>
      <c r="AD936" s="73"/>
      <c r="AE936" s="73"/>
      <c r="AF936" s="447">
        <f t="shared" si="531"/>
        <v>5915</v>
      </c>
      <c r="AG936" s="71"/>
      <c r="AH936" s="71"/>
      <c r="AI936" s="71"/>
      <c r="AJ936" s="71"/>
      <c r="AK936" s="71">
        <v>34</v>
      </c>
      <c r="AL936" s="71"/>
      <c r="AM936" s="71"/>
      <c r="AN936" s="71"/>
      <c r="AO936" s="71"/>
      <c r="AP936" s="71"/>
      <c r="AQ936" s="71"/>
      <c r="AR936" s="71"/>
      <c r="AS936" s="447">
        <f t="shared" si="540"/>
        <v>34</v>
      </c>
      <c r="AT936" s="455"/>
      <c r="AU936" s="450">
        <f t="shared" si="537"/>
        <v>5409</v>
      </c>
      <c r="AV936" s="71">
        <v>4416</v>
      </c>
      <c r="AW936" s="71">
        <v>822</v>
      </c>
      <c r="AX936" s="71">
        <v>171</v>
      </c>
      <c r="AY936" s="455"/>
      <c r="AZ936" s="71"/>
      <c r="BA936" s="455">
        <v>383</v>
      </c>
      <c r="BB936" s="447">
        <f t="shared" si="461"/>
        <v>2</v>
      </c>
      <c r="BC936" s="71"/>
      <c r="BD936" s="71"/>
      <c r="BE936" s="71"/>
      <c r="BF936" s="71">
        <v>2</v>
      </c>
      <c r="BG936" s="455"/>
      <c r="BH936" s="455">
        <v>2</v>
      </c>
      <c r="BI936" s="455"/>
      <c r="BJ936" s="455"/>
      <c r="BK936" s="455"/>
      <c r="BL936" s="450">
        <f t="shared" si="492"/>
        <v>85</v>
      </c>
      <c r="BM936" s="71"/>
      <c r="BN936" s="71"/>
      <c r="BO936" s="71"/>
      <c r="BP936" s="71">
        <v>85</v>
      </c>
      <c r="BQ936" s="455">
        <f t="shared" si="538"/>
        <v>5881</v>
      </c>
      <c r="BR936" s="71"/>
      <c r="BS936" s="71"/>
      <c r="BT936" s="71"/>
      <c r="BU936" s="71"/>
      <c r="BV936" s="71"/>
      <c r="BW936" s="71"/>
      <c r="BX936" s="71"/>
      <c r="BY936" s="71"/>
      <c r="BZ936" s="71"/>
      <c r="CA936" s="71"/>
      <c r="CB936" s="71"/>
      <c r="CC936" s="71"/>
      <c r="CD936" s="71"/>
      <c r="CE936" s="71"/>
      <c r="CF936" s="71"/>
      <c r="CG936" s="71"/>
      <c r="CH936" s="71"/>
      <c r="CI936" s="71"/>
      <c r="CJ936" s="71"/>
      <c r="CK936" s="71"/>
      <c r="CL936" s="71"/>
      <c r="CM936" s="71"/>
      <c r="CN936" s="71"/>
      <c r="CO936" s="71"/>
      <c r="CP936" s="190">
        <f t="shared" si="530"/>
        <v>0</v>
      </c>
      <c r="CQ936" s="71"/>
      <c r="CR936" s="71"/>
      <c r="CS936" s="71"/>
      <c r="CT936" s="71"/>
      <c r="CU936" s="71"/>
      <c r="CV936" s="71"/>
      <c r="CW936" s="71"/>
      <c r="CX936" s="71"/>
      <c r="CY936" s="71"/>
      <c r="CZ936" s="71"/>
      <c r="DA936" s="71"/>
      <c r="DB936" s="190">
        <f t="shared" si="532"/>
        <v>0</v>
      </c>
      <c r="DC936" s="71">
        <f t="shared" si="527"/>
        <v>0</v>
      </c>
      <c r="DD936" s="71"/>
      <c r="DE936" s="71"/>
      <c r="DF936" s="71"/>
      <c r="DG936" s="190">
        <f t="shared" si="528"/>
        <v>0</v>
      </c>
      <c r="DH936" s="71">
        <f t="shared" si="529"/>
        <v>0</v>
      </c>
      <c r="DI936" s="71"/>
      <c r="DJ936" s="71"/>
      <c r="DK936" s="71"/>
      <c r="DL936" s="71"/>
      <c r="DM936" s="71"/>
      <c r="DN936" s="71"/>
      <c r="DO936" s="71"/>
      <c r="DP936" s="71"/>
      <c r="DQ936" s="71"/>
      <c r="DR936" s="71"/>
      <c r="DS936" s="71"/>
      <c r="DT936" s="71"/>
      <c r="DU936" s="71"/>
      <c r="DV936" s="71"/>
      <c r="DW936" s="71"/>
      <c r="DX936" s="71"/>
      <c r="DY936" s="71"/>
      <c r="DZ936" s="71"/>
      <c r="EA936" s="71"/>
      <c r="EB936" s="71"/>
      <c r="EC936" s="71"/>
      <c r="ED936" s="71"/>
      <c r="EE936" s="71"/>
      <c r="EF936" s="71"/>
      <c r="EG936" s="71"/>
      <c r="EH936" s="71"/>
      <c r="EI936" s="74"/>
      <c r="EJ936" s="74"/>
      <c r="EK936" s="74"/>
      <c r="EL936" s="74"/>
      <c r="EM936" s="74"/>
      <c r="EN936" s="74"/>
      <c r="EO936" s="74"/>
      <c r="EP936" s="74"/>
      <c r="EQ936" s="74"/>
      <c r="ER936" s="74"/>
      <c r="ES936" s="74"/>
      <c r="ET936" s="74"/>
      <c r="EU936" s="74"/>
      <c r="EV936" s="74"/>
      <c r="EW936" s="74"/>
      <c r="EX936" s="74"/>
      <c r="EY936" s="74"/>
      <c r="EZ936" s="74"/>
      <c r="FA936" s="74"/>
      <c r="FB936" s="74"/>
    </row>
    <row r="937" spans="2:158" s="69" customFormat="1">
      <c r="B937" s="116"/>
      <c r="C937" s="77" t="s">
        <v>395</v>
      </c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2"/>
      <c r="P937" s="71"/>
      <c r="Q937" s="71"/>
      <c r="R937" s="71"/>
      <c r="S937" s="71"/>
      <c r="T937" s="71"/>
      <c r="U937" s="71"/>
      <c r="V937" s="71"/>
      <c r="W937" s="71"/>
      <c r="X937" s="71"/>
      <c r="Y937" s="73"/>
      <c r="Z937" s="73"/>
      <c r="AA937" s="73"/>
      <c r="AB937" s="73"/>
      <c r="AC937" s="73"/>
      <c r="AD937" s="73"/>
      <c r="AE937" s="73"/>
      <c r="AF937" s="447">
        <f t="shared" si="531"/>
        <v>1912</v>
      </c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447">
        <f t="shared" si="540"/>
        <v>0</v>
      </c>
      <c r="AT937" s="455"/>
      <c r="AU937" s="450">
        <f t="shared" si="537"/>
        <v>1912</v>
      </c>
      <c r="AV937" s="71">
        <v>1702</v>
      </c>
      <c r="AW937" s="71">
        <v>206</v>
      </c>
      <c r="AX937" s="71">
        <v>4</v>
      </c>
      <c r="AY937" s="455"/>
      <c r="AZ937" s="71"/>
      <c r="BA937" s="455"/>
      <c r="BB937" s="447">
        <f t="shared" si="461"/>
        <v>0</v>
      </c>
      <c r="BC937" s="71"/>
      <c r="BD937" s="71"/>
      <c r="BE937" s="71"/>
      <c r="BF937" s="71"/>
      <c r="BG937" s="455"/>
      <c r="BH937" s="455"/>
      <c r="BI937" s="455"/>
      <c r="BJ937" s="455"/>
      <c r="BK937" s="455"/>
      <c r="BL937" s="450">
        <f t="shared" si="492"/>
        <v>0</v>
      </c>
      <c r="BM937" s="71"/>
      <c r="BN937" s="71"/>
      <c r="BO937" s="71"/>
      <c r="BP937" s="71"/>
      <c r="BQ937" s="455">
        <f t="shared" si="538"/>
        <v>1912</v>
      </c>
      <c r="BR937" s="71"/>
      <c r="BS937" s="71"/>
      <c r="BT937" s="71"/>
      <c r="BU937" s="71"/>
      <c r="BV937" s="71"/>
      <c r="BW937" s="71"/>
      <c r="BX937" s="71"/>
      <c r="BY937" s="71"/>
      <c r="BZ937" s="71"/>
      <c r="CA937" s="71"/>
      <c r="CB937" s="71"/>
      <c r="CC937" s="71"/>
      <c r="CD937" s="71"/>
      <c r="CE937" s="71"/>
      <c r="CF937" s="71"/>
      <c r="CG937" s="71"/>
      <c r="CH937" s="71"/>
      <c r="CI937" s="71"/>
      <c r="CJ937" s="71"/>
      <c r="CK937" s="71"/>
      <c r="CL937" s="71"/>
      <c r="CM937" s="71"/>
      <c r="CN937" s="71"/>
      <c r="CO937" s="71"/>
      <c r="CP937" s="190">
        <f t="shared" si="530"/>
        <v>0</v>
      </c>
      <c r="CQ937" s="71"/>
      <c r="CR937" s="71"/>
      <c r="CS937" s="71"/>
      <c r="CT937" s="71"/>
      <c r="CU937" s="71"/>
      <c r="CV937" s="71"/>
      <c r="CW937" s="71"/>
      <c r="CX937" s="71"/>
      <c r="CY937" s="71"/>
      <c r="CZ937" s="71"/>
      <c r="DA937" s="71"/>
      <c r="DB937" s="190">
        <f t="shared" si="532"/>
        <v>0</v>
      </c>
      <c r="DC937" s="71">
        <f t="shared" si="527"/>
        <v>0</v>
      </c>
      <c r="DD937" s="71"/>
      <c r="DE937" s="71"/>
      <c r="DF937" s="71"/>
      <c r="DG937" s="190">
        <f t="shared" si="528"/>
        <v>0</v>
      </c>
      <c r="DH937" s="71">
        <f t="shared" si="529"/>
        <v>0</v>
      </c>
      <c r="DI937" s="71"/>
      <c r="DJ937" s="71"/>
      <c r="DK937" s="71"/>
      <c r="DL937" s="71"/>
      <c r="DM937" s="71"/>
      <c r="DN937" s="71"/>
      <c r="DO937" s="71"/>
      <c r="DP937" s="71"/>
      <c r="DQ937" s="71"/>
      <c r="DR937" s="71"/>
      <c r="DS937" s="71"/>
      <c r="DT937" s="71"/>
      <c r="DU937" s="71"/>
      <c r="DV937" s="71"/>
      <c r="DW937" s="71"/>
      <c r="DX937" s="71"/>
      <c r="DY937" s="71"/>
      <c r="DZ937" s="71"/>
      <c r="EA937" s="71"/>
      <c r="EB937" s="71"/>
      <c r="EC937" s="71"/>
      <c r="ED937" s="71"/>
      <c r="EE937" s="71"/>
      <c r="EF937" s="71"/>
      <c r="EG937" s="71"/>
      <c r="EH937" s="71"/>
      <c r="EI937" s="74"/>
      <c r="EJ937" s="74"/>
      <c r="EK937" s="74"/>
      <c r="EL937" s="74"/>
      <c r="EM937" s="74"/>
      <c r="EN937" s="74"/>
      <c r="EO937" s="74"/>
      <c r="EP937" s="74"/>
      <c r="EQ937" s="74"/>
      <c r="ER937" s="74"/>
      <c r="ES937" s="74"/>
      <c r="ET937" s="74"/>
      <c r="EU937" s="74"/>
      <c r="EV937" s="74"/>
      <c r="EW937" s="74"/>
      <c r="EX937" s="74"/>
      <c r="EY937" s="74"/>
      <c r="EZ937" s="74"/>
      <c r="FA937" s="74"/>
      <c r="FB937" s="74"/>
    </row>
    <row r="938" spans="2:158" s="69" customFormat="1">
      <c r="B938" s="116"/>
      <c r="C938" s="77" t="s">
        <v>396</v>
      </c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2"/>
      <c r="P938" s="71"/>
      <c r="Q938" s="71"/>
      <c r="R938" s="71"/>
      <c r="S938" s="71"/>
      <c r="T938" s="71"/>
      <c r="U938" s="71"/>
      <c r="V938" s="71"/>
      <c r="W938" s="71"/>
      <c r="X938" s="71"/>
      <c r="Y938" s="73"/>
      <c r="Z938" s="73"/>
      <c r="AA938" s="73"/>
      <c r="AB938" s="73"/>
      <c r="AC938" s="73"/>
      <c r="AD938" s="73"/>
      <c r="AE938" s="73"/>
      <c r="AF938" s="447">
        <f t="shared" si="531"/>
        <v>3995</v>
      </c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447">
        <f t="shared" si="540"/>
        <v>0</v>
      </c>
      <c r="AT938" s="455"/>
      <c r="AU938" s="450">
        <f t="shared" si="537"/>
        <v>3992</v>
      </c>
      <c r="AV938" s="71">
        <v>3424</v>
      </c>
      <c r="AW938" s="71">
        <v>568</v>
      </c>
      <c r="AX938" s="71"/>
      <c r="AY938" s="455"/>
      <c r="AZ938" s="71"/>
      <c r="BA938" s="455">
        <v>3</v>
      </c>
      <c r="BB938" s="447">
        <f t="shared" si="461"/>
        <v>0</v>
      </c>
      <c r="BC938" s="71"/>
      <c r="BD938" s="71"/>
      <c r="BE938" s="71"/>
      <c r="BF938" s="71"/>
      <c r="BG938" s="455"/>
      <c r="BH938" s="455"/>
      <c r="BI938" s="455"/>
      <c r="BJ938" s="455"/>
      <c r="BK938" s="455"/>
      <c r="BL938" s="450">
        <f t="shared" si="492"/>
        <v>0</v>
      </c>
      <c r="BM938" s="71"/>
      <c r="BN938" s="71"/>
      <c r="BO938" s="71"/>
      <c r="BP938" s="71"/>
      <c r="BQ938" s="455">
        <f t="shared" si="538"/>
        <v>3995</v>
      </c>
      <c r="BR938" s="71"/>
      <c r="BS938" s="71"/>
      <c r="BT938" s="71"/>
      <c r="BU938" s="71"/>
      <c r="BV938" s="71"/>
      <c r="BW938" s="71"/>
      <c r="BX938" s="71"/>
      <c r="BY938" s="71"/>
      <c r="BZ938" s="71"/>
      <c r="CA938" s="71"/>
      <c r="CB938" s="71"/>
      <c r="CC938" s="71"/>
      <c r="CD938" s="71"/>
      <c r="CE938" s="71"/>
      <c r="CF938" s="71"/>
      <c r="CG938" s="71"/>
      <c r="CH938" s="71"/>
      <c r="CI938" s="71"/>
      <c r="CJ938" s="71"/>
      <c r="CK938" s="71"/>
      <c r="CL938" s="71"/>
      <c r="CM938" s="71"/>
      <c r="CN938" s="71"/>
      <c r="CO938" s="71"/>
      <c r="CP938" s="190">
        <f t="shared" si="530"/>
        <v>0</v>
      </c>
      <c r="CQ938" s="71"/>
      <c r="CR938" s="71"/>
      <c r="CS938" s="71"/>
      <c r="CT938" s="71"/>
      <c r="CU938" s="71"/>
      <c r="CV938" s="71"/>
      <c r="CW938" s="71"/>
      <c r="CX938" s="71"/>
      <c r="CY938" s="71"/>
      <c r="CZ938" s="71"/>
      <c r="DA938" s="71"/>
      <c r="DB938" s="190">
        <f t="shared" si="532"/>
        <v>0</v>
      </c>
      <c r="DC938" s="71">
        <f t="shared" si="527"/>
        <v>0</v>
      </c>
      <c r="DD938" s="71"/>
      <c r="DE938" s="71"/>
      <c r="DF938" s="71"/>
      <c r="DG938" s="190">
        <f t="shared" si="528"/>
        <v>0</v>
      </c>
      <c r="DH938" s="71">
        <f t="shared" si="529"/>
        <v>0</v>
      </c>
      <c r="DI938" s="71"/>
      <c r="DJ938" s="71"/>
      <c r="DK938" s="71"/>
      <c r="DL938" s="71"/>
      <c r="DM938" s="71"/>
      <c r="DN938" s="71"/>
      <c r="DO938" s="71"/>
      <c r="DP938" s="71"/>
      <c r="DQ938" s="71"/>
      <c r="DR938" s="71"/>
      <c r="DS938" s="71"/>
      <c r="DT938" s="71"/>
      <c r="DU938" s="71"/>
      <c r="DV938" s="71"/>
      <c r="DW938" s="71"/>
      <c r="DX938" s="71"/>
      <c r="DY938" s="71"/>
      <c r="DZ938" s="71"/>
      <c r="EA938" s="71"/>
      <c r="EB938" s="71"/>
      <c r="EC938" s="71"/>
      <c r="ED938" s="71"/>
      <c r="EE938" s="71"/>
      <c r="EF938" s="71"/>
      <c r="EG938" s="71"/>
      <c r="EH938" s="71"/>
      <c r="EI938" s="74"/>
      <c r="EJ938" s="74"/>
      <c r="EK938" s="74"/>
      <c r="EL938" s="74"/>
      <c r="EM938" s="74"/>
      <c r="EN938" s="74"/>
      <c r="EO938" s="74"/>
      <c r="EP938" s="74"/>
      <c r="EQ938" s="74"/>
      <c r="ER938" s="74"/>
      <c r="ES938" s="74"/>
      <c r="ET938" s="74"/>
      <c r="EU938" s="74"/>
      <c r="EV938" s="74"/>
      <c r="EW938" s="74"/>
      <c r="EX938" s="74"/>
      <c r="EY938" s="74"/>
      <c r="EZ938" s="74"/>
      <c r="FA938" s="74"/>
      <c r="FB938" s="74"/>
    </row>
    <row r="939" spans="2:158" s="69" customFormat="1">
      <c r="B939" s="116"/>
      <c r="C939" s="77" t="s">
        <v>397</v>
      </c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2"/>
      <c r="P939" s="71"/>
      <c r="Q939" s="71"/>
      <c r="R939" s="71"/>
      <c r="S939" s="71"/>
      <c r="T939" s="71"/>
      <c r="U939" s="71"/>
      <c r="V939" s="71"/>
      <c r="W939" s="71"/>
      <c r="X939" s="71"/>
      <c r="Y939" s="73">
        <v>1</v>
      </c>
      <c r="Z939" s="73"/>
      <c r="AA939" s="73"/>
      <c r="AB939" s="73"/>
      <c r="AC939" s="73"/>
      <c r="AD939" s="73"/>
      <c r="AE939" s="73"/>
      <c r="AF939" s="447">
        <f t="shared" si="531"/>
        <v>39469</v>
      </c>
      <c r="AG939" s="71">
        <v>272</v>
      </c>
      <c r="AH939" s="71"/>
      <c r="AI939" s="71"/>
      <c r="AJ939" s="71"/>
      <c r="AK939" s="71"/>
      <c r="AL939" s="71"/>
      <c r="AM939" s="71"/>
      <c r="AN939" s="71"/>
      <c r="AO939" s="71">
        <v>2497</v>
      </c>
      <c r="AP939" s="71">
        <v>245</v>
      </c>
      <c r="AQ939" s="71"/>
      <c r="AR939" s="71"/>
      <c r="AS939" s="447">
        <f t="shared" si="540"/>
        <v>2769</v>
      </c>
      <c r="AT939" s="455"/>
      <c r="AU939" s="450">
        <f t="shared" si="537"/>
        <v>36382</v>
      </c>
      <c r="AV939" s="71">
        <v>31703</v>
      </c>
      <c r="AW939" s="71">
        <v>4180</v>
      </c>
      <c r="AX939" s="71">
        <v>499</v>
      </c>
      <c r="AY939" s="455"/>
      <c r="AZ939" s="71"/>
      <c r="BA939" s="455">
        <v>170</v>
      </c>
      <c r="BB939" s="447">
        <f t="shared" si="461"/>
        <v>2</v>
      </c>
      <c r="BC939" s="71"/>
      <c r="BD939" s="71"/>
      <c r="BE939" s="71"/>
      <c r="BF939" s="71">
        <v>2</v>
      </c>
      <c r="BG939" s="455"/>
      <c r="BH939" s="455">
        <v>99</v>
      </c>
      <c r="BI939" s="455">
        <v>42</v>
      </c>
      <c r="BJ939" s="455"/>
      <c r="BK939" s="455"/>
      <c r="BL939" s="450">
        <f t="shared" si="492"/>
        <v>5</v>
      </c>
      <c r="BM939" s="71"/>
      <c r="BN939" s="71"/>
      <c r="BO939" s="71"/>
      <c r="BP939" s="71">
        <v>5</v>
      </c>
      <c r="BQ939" s="455">
        <f t="shared" si="538"/>
        <v>36700</v>
      </c>
      <c r="BR939" s="71"/>
      <c r="BS939" s="71"/>
      <c r="BT939" s="71"/>
      <c r="BU939" s="71"/>
      <c r="BV939" s="71"/>
      <c r="BW939" s="71"/>
      <c r="BX939" s="71"/>
      <c r="BY939" s="71"/>
      <c r="BZ939" s="71"/>
      <c r="CA939" s="71"/>
      <c r="CB939" s="71"/>
      <c r="CC939" s="71"/>
      <c r="CD939" s="71"/>
      <c r="CE939" s="71"/>
      <c r="CF939" s="71"/>
      <c r="CG939" s="71"/>
      <c r="CH939" s="71"/>
      <c r="CI939" s="71"/>
      <c r="CJ939" s="71"/>
      <c r="CK939" s="71"/>
      <c r="CL939" s="71"/>
      <c r="CM939" s="71"/>
      <c r="CN939" s="71"/>
      <c r="CO939" s="71"/>
      <c r="CP939" s="190">
        <f t="shared" si="530"/>
        <v>0</v>
      </c>
      <c r="CQ939" s="71"/>
      <c r="CR939" s="71"/>
      <c r="CS939" s="71"/>
      <c r="CT939" s="71"/>
      <c r="CU939" s="71"/>
      <c r="CV939" s="71"/>
      <c r="CW939" s="71"/>
      <c r="CX939" s="71"/>
      <c r="CY939" s="71"/>
      <c r="CZ939" s="71"/>
      <c r="DA939" s="71"/>
      <c r="DB939" s="190">
        <f t="shared" si="532"/>
        <v>0</v>
      </c>
      <c r="DC939" s="71">
        <f t="shared" si="527"/>
        <v>0</v>
      </c>
      <c r="DD939" s="71"/>
      <c r="DE939" s="71"/>
      <c r="DF939" s="71"/>
      <c r="DG939" s="190">
        <f t="shared" si="528"/>
        <v>0</v>
      </c>
      <c r="DH939" s="71">
        <f t="shared" si="529"/>
        <v>0</v>
      </c>
      <c r="DI939" s="71"/>
      <c r="DJ939" s="71"/>
      <c r="DK939" s="71"/>
      <c r="DL939" s="71"/>
      <c r="DM939" s="71"/>
      <c r="DN939" s="71"/>
      <c r="DO939" s="71"/>
      <c r="DP939" s="71"/>
      <c r="DQ939" s="71"/>
      <c r="DR939" s="71"/>
      <c r="DS939" s="71"/>
      <c r="DT939" s="71"/>
      <c r="DU939" s="71"/>
      <c r="DV939" s="71"/>
      <c r="DW939" s="71"/>
      <c r="DX939" s="71"/>
      <c r="DY939" s="71"/>
      <c r="DZ939" s="71"/>
      <c r="EA939" s="71"/>
      <c r="EB939" s="71"/>
      <c r="EC939" s="71"/>
      <c r="ED939" s="71"/>
      <c r="EE939" s="71"/>
      <c r="EF939" s="71"/>
      <c r="EG939" s="71"/>
      <c r="EH939" s="71"/>
      <c r="EI939" s="74"/>
      <c r="EJ939" s="74"/>
      <c r="EK939" s="74"/>
      <c r="EL939" s="74"/>
      <c r="EM939" s="74"/>
      <c r="EN939" s="74"/>
      <c r="EO939" s="74"/>
      <c r="EP939" s="74"/>
      <c r="EQ939" s="74"/>
      <c r="ER939" s="74"/>
      <c r="ES939" s="74"/>
      <c r="ET939" s="74"/>
      <c r="EU939" s="74"/>
      <c r="EV939" s="74"/>
      <c r="EW939" s="74"/>
      <c r="EX939" s="74"/>
      <c r="EY939" s="74"/>
      <c r="EZ939" s="74"/>
      <c r="FA939" s="74"/>
      <c r="FB939" s="74"/>
    </row>
    <row r="940" spans="2:158" s="69" customFormat="1">
      <c r="B940" s="116"/>
      <c r="C940" s="77" t="s">
        <v>398</v>
      </c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2"/>
      <c r="P940" s="71"/>
      <c r="Q940" s="71"/>
      <c r="R940" s="71"/>
      <c r="S940" s="71"/>
      <c r="T940" s="71"/>
      <c r="U940" s="71"/>
      <c r="V940" s="71"/>
      <c r="W940" s="71"/>
      <c r="X940" s="71"/>
      <c r="Y940" s="73"/>
      <c r="Z940" s="73"/>
      <c r="AA940" s="73"/>
      <c r="AB940" s="73"/>
      <c r="AC940" s="73"/>
      <c r="AD940" s="73"/>
      <c r="AE940" s="73"/>
      <c r="AF940" s="447">
        <f t="shared" si="531"/>
        <v>0</v>
      </c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447">
        <f t="shared" si="540"/>
        <v>0</v>
      </c>
      <c r="AT940" s="455"/>
      <c r="AU940" s="450">
        <f t="shared" si="537"/>
        <v>0</v>
      </c>
      <c r="AV940" s="71"/>
      <c r="AW940" s="71"/>
      <c r="AX940" s="71"/>
      <c r="AY940" s="455"/>
      <c r="AZ940" s="71"/>
      <c r="BA940" s="455"/>
      <c r="BB940" s="447">
        <f t="shared" si="461"/>
        <v>0</v>
      </c>
      <c r="BC940" s="71"/>
      <c r="BD940" s="71"/>
      <c r="BE940" s="71"/>
      <c r="BF940" s="71"/>
      <c r="BG940" s="455"/>
      <c r="BH940" s="455"/>
      <c r="BI940" s="455"/>
      <c r="BJ940" s="455"/>
      <c r="BK940" s="455"/>
      <c r="BL940" s="450"/>
      <c r="BM940" s="71"/>
      <c r="BN940" s="71"/>
      <c r="BO940" s="71"/>
      <c r="BP940" s="71"/>
      <c r="BQ940" s="455"/>
      <c r="BR940" s="71"/>
      <c r="BS940" s="71"/>
      <c r="BT940" s="71"/>
      <c r="BU940" s="71"/>
      <c r="BV940" s="71"/>
      <c r="BW940" s="71"/>
      <c r="BX940" s="71"/>
      <c r="BY940" s="71"/>
      <c r="BZ940" s="71"/>
      <c r="CA940" s="71"/>
      <c r="CB940" s="71"/>
      <c r="CC940" s="71"/>
      <c r="CD940" s="71"/>
      <c r="CE940" s="71"/>
      <c r="CF940" s="71"/>
      <c r="CG940" s="71"/>
      <c r="CH940" s="71"/>
      <c r="CI940" s="71"/>
      <c r="CJ940" s="71"/>
      <c r="CK940" s="71"/>
      <c r="CL940" s="71"/>
      <c r="CM940" s="71"/>
      <c r="CN940" s="71"/>
      <c r="CO940" s="71"/>
      <c r="CP940" s="190">
        <f t="shared" si="530"/>
        <v>0</v>
      </c>
      <c r="CQ940" s="71"/>
      <c r="CR940" s="71"/>
      <c r="CS940" s="71"/>
      <c r="CT940" s="71"/>
      <c r="CU940" s="71"/>
      <c r="CV940" s="71"/>
      <c r="CW940" s="71"/>
      <c r="CX940" s="71"/>
      <c r="CY940" s="71"/>
      <c r="CZ940" s="71"/>
      <c r="DA940" s="71"/>
      <c r="DB940" s="190">
        <f t="shared" si="532"/>
        <v>0</v>
      </c>
      <c r="DC940" s="71">
        <f t="shared" si="527"/>
        <v>0</v>
      </c>
      <c r="DD940" s="71"/>
      <c r="DE940" s="71"/>
      <c r="DF940" s="71"/>
      <c r="DG940" s="190">
        <f t="shared" si="528"/>
        <v>0</v>
      </c>
      <c r="DH940" s="71">
        <f t="shared" si="529"/>
        <v>0</v>
      </c>
      <c r="DI940" s="71"/>
      <c r="DJ940" s="71"/>
      <c r="DK940" s="71"/>
      <c r="DL940" s="71"/>
      <c r="DM940" s="71"/>
      <c r="DN940" s="71"/>
      <c r="DO940" s="71"/>
      <c r="DP940" s="71"/>
      <c r="DQ940" s="71"/>
      <c r="DR940" s="71"/>
      <c r="DS940" s="71"/>
      <c r="DT940" s="71"/>
      <c r="DU940" s="71"/>
      <c r="DV940" s="71"/>
      <c r="DW940" s="71"/>
      <c r="DX940" s="71"/>
      <c r="DY940" s="71"/>
      <c r="DZ940" s="71"/>
      <c r="EA940" s="71"/>
      <c r="EB940" s="71"/>
      <c r="EC940" s="71"/>
      <c r="ED940" s="71"/>
      <c r="EE940" s="71"/>
      <c r="EF940" s="71"/>
      <c r="EG940" s="71"/>
      <c r="EH940" s="71"/>
      <c r="EI940" s="74"/>
      <c r="EJ940" s="74"/>
      <c r="EK940" s="74"/>
      <c r="EL940" s="74"/>
      <c r="EM940" s="74"/>
      <c r="EN940" s="74"/>
      <c r="EO940" s="74"/>
      <c r="EP940" s="74"/>
      <c r="EQ940" s="74"/>
      <c r="ER940" s="74"/>
      <c r="ES940" s="74"/>
      <c r="ET940" s="74"/>
      <c r="EU940" s="74"/>
      <c r="EV940" s="74"/>
      <c r="EW940" s="74"/>
      <c r="EX940" s="74"/>
      <c r="EY940" s="74"/>
      <c r="EZ940" s="74"/>
      <c r="FA940" s="74"/>
      <c r="FB940" s="74"/>
    </row>
    <row r="941" spans="2:158" s="69" customFormat="1" ht="72">
      <c r="B941" s="76" t="s">
        <v>541</v>
      </c>
      <c r="C941" s="234" t="s">
        <v>542</v>
      </c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2"/>
      <c r="P941" s="71"/>
      <c r="Q941" s="71"/>
      <c r="R941" s="71"/>
      <c r="S941" s="71"/>
      <c r="T941" s="71"/>
      <c r="U941" s="71"/>
      <c r="V941" s="71"/>
      <c r="W941" s="71"/>
      <c r="X941" s="71"/>
      <c r="Y941" s="73"/>
      <c r="Z941" s="73"/>
      <c r="AA941" s="73"/>
      <c r="AB941" s="73"/>
      <c r="AC941" s="73"/>
      <c r="AD941" s="73"/>
      <c r="AE941" s="73"/>
      <c r="AF941" s="447">
        <f t="shared" si="531"/>
        <v>0</v>
      </c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447">
        <f t="shared" si="540"/>
        <v>0</v>
      </c>
      <c r="AT941" s="455"/>
      <c r="AU941" s="450">
        <f t="shared" si="537"/>
        <v>0</v>
      </c>
      <c r="AV941" s="71"/>
      <c r="AW941" s="71"/>
      <c r="AX941" s="71"/>
      <c r="AY941" s="455"/>
      <c r="AZ941" s="71"/>
      <c r="BA941" s="455"/>
      <c r="BB941" s="447">
        <f t="shared" si="461"/>
        <v>0</v>
      </c>
      <c r="BC941" s="71"/>
      <c r="BD941" s="71"/>
      <c r="BE941" s="71"/>
      <c r="BF941" s="71"/>
      <c r="BG941" s="455"/>
      <c r="BH941" s="455"/>
      <c r="BI941" s="455"/>
      <c r="BJ941" s="455"/>
      <c r="BK941" s="455"/>
      <c r="BL941" s="450">
        <f t="shared" si="492"/>
        <v>0</v>
      </c>
      <c r="BM941" s="71"/>
      <c r="BN941" s="71"/>
      <c r="BO941" s="71"/>
      <c r="BP941" s="71"/>
      <c r="BQ941" s="455">
        <f t="shared" ref="BQ941:BQ946" si="545">SUM(AT941,AU941,AY941,BA941,BB941,BG941,BH941,BI941,BJ941,BK941,BL941)</f>
        <v>0</v>
      </c>
      <c r="BR941" s="71"/>
      <c r="BS941" s="71"/>
      <c r="BT941" s="71"/>
      <c r="BU941" s="71"/>
      <c r="BV941" s="71"/>
      <c r="BW941" s="71"/>
      <c r="BX941" s="71"/>
      <c r="BY941" s="71"/>
      <c r="BZ941" s="71"/>
      <c r="CA941" s="71"/>
      <c r="CB941" s="71"/>
      <c r="CC941" s="71"/>
      <c r="CD941" s="71"/>
      <c r="CE941" s="71"/>
      <c r="CF941" s="71"/>
      <c r="CG941" s="71"/>
      <c r="CH941" s="71"/>
      <c r="CI941" s="71"/>
      <c r="CJ941" s="71"/>
      <c r="CK941" s="71"/>
      <c r="CL941" s="71"/>
      <c r="CM941" s="71"/>
      <c r="CN941" s="71"/>
      <c r="CO941" s="71"/>
      <c r="CP941" s="190">
        <f t="shared" si="530"/>
        <v>0</v>
      </c>
      <c r="CQ941" s="71"/>
      <c r="CR941" s="71"/>
      <c r="CS941" s="71"/>
      <c r="CT941" s="71"/>
      <c r="CU941" s="71"/>
      <c r="CV941" s="71"/>
      <c r="CW941" s="71"/>
      <c r="CX941" s="71"/>
      <c r="CY941" s="71"/>
      <c r="CZ941" s="71"/>
      <c r="DA941" s="71"/>
      <c r="DB941" s="190">
        <f t="shared" si="532"/>
        <v>0</v>
      </c>
      <c r="DC941" s="71">
        <f t="shared" si="527"/>
        <v>0</v>
      </c>
      <c r="DD941" s="71"/>
      <c r="DE941" s="71"/>
      <c r="DF941" s="71"/>
      <c r="DG941" s="190">
        <f t="shared" si="528"/>
        <v>0</v>
      </c>
      <c r="DH941" s="71">
        <f t="shared" si="529"/>
        <v>0</v>
      </c>
      <c r="DI941" s="71"/>
      <c r="DJ941" s="71"/>
      <c r="DK941" s="71"/>
      <c r="DL941" s="71"/>
      <c r="DM941" s="71"/>
      <c r="DN941" s="71"/>
      <c r="DO941" s="71"/>
      <c r="DP941" s="71"/>
      <c r="DQ941" s="71"/>
      <c r="DR941" s="71"/>
      <c r="DS941" s="71"/>
      <c r="DT941" s="71"/>
      <c r="DU941" s="71"/>
      <c r="DV941" s="71"/>
      <c r="DW941" s="71"/>
      <c r="DX941" s="71"/>
      <c r="DY941" s="71"/>
      <c r="DZ941" s="71"/>
      <c r="EA941" s="71"/>
      <c r="EB941" s="71"/>
      <c r="EC941" s="71"/>
      <c r="ED941" s="71"/>
      <c r="EE941" s="71"/>
      <c r="EF941" s="71"/>
      <c r="EG941" s="71"/>
      <c r="EH941" s="71"/>
      <c r="EI941" s="74"/>
      <c r="EJ941" s="74"/>
      <c r="EK941" s="74"/>
      <c r="EL941" s="74"/>
      <c r="EM941" s="74"/>
      <c r="EN941" s="74"/>
      <c r="EO941" s="74"/>
      <c r="EP941" s="74"/>
      <c r="EQ941" s="74"/>
      <c r="ER941" s="74"/>
      <c r="ES941" s="74"/>
      <c r="ET941" s="74"/>
      <c r="EU941" s="74"/>
      <c r="EV941" s="74"/>
      <c r="EW941" s="74"/>
      <c r="EX941" s="74"/>
      <c r="EY941" s="74"/>
      <c r="EZ941" s="74"/>
      <c r="FA941" s="74"/>
      <c r="FB941" s="74"/>
    </row>
    <row r="942" spans="2:158" s="69" customFormat="1">
      <c r="B942" s="116"/>
      <c r="C942" s="77" t="s">
        <v>385</v>
      </c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2"/>
      <c r="P942" s="71"/>
      <c r="Q942" s="71"/>
      <c r="R942" s="71"/>
      <c r="S942" s="71"/>
      <c r="T942" s="71"/>
      <c r="U942" s="71"/>
      <c r="V942" s="71"/>
      <c r="W942" s="71"/>
      <c r="X942" s="71"/>
      <c r="Y942" s="73"/>
      <c r="Z942" s="73"/>
      <c r="AA942" s="73"/>
      <c r="AB942" s="73"/>
      <c r="AC942" s="73"/>
      <c r="AD942" s="73"/>
      <c r="AE942" s="73"/>
      <c r="AF942" s="447">
        <f t="shared" si="531"/>
        <v>0</v>
      </c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447">
        <f t="shared" si="540"/>
        <v>0</v>
      </c>
      <c r="AT942" s="455"/>
      <c r="AU942" s="450">
        <f t="shared" ref="AU942:AU955" si="546">SUM(AV942:AX942)</f>
        <v>0</v>
      </c>
      <c r="AV942" s="71"/>
      <c r="AW942" s="71"/>
      <c r="AX942" s="71"/>
      <c r="AY942" s="455"/>
      <c r="AZ942" s="71"/>
      <c r="BA942" s="455"/>
      <c r="BB942" s="447">
        <f t="shared" si="461"/>
        <v>0</v>
      </c>
      <c r="BC942" s="71"/>
      <c r="BD942" s="71"/>
      <c r="BE942" s="71"/>
      <c r="BF942" s="71"/>
      <c r="BG942" s="455"/>
      <c r="BH942" s="455"/>
      <c r="BI942" s="455"/>
      <c r="BJ942" s="455"/>
      <c r="BK942" s="455"/>
      <c r="BL942" s="450">
        <f t="shared" si="492"/>
        <v>0</v>
      </c>
      <c r="BM942" s="71"/>
      <c r="BN942" s="71"/>
      <c r="BO942" s="71"/>
      <c r="BP942" s="71"/>
      <c r="BQ942" s="455">
        <f t="shared" si="545"/>
        <v>0</v>
      </c>
      <c r="BR942" s="71"/>
      <c r="BS942" s="71"/>
      <c r="BT942" s="71"/>
      <c r="BU942" s="71"/>
      <c r="BV942" s="71"/>
      <c r="BW942" s="71"/>
      <c r="BX942" s="71"/>
      <c r="BY942" s="71"/>
      <c r="BZ942" s="71"/>
      <c r="CA942" s="71"/>
      <c r="CB942" s="71"/>
      <c r="CC942" s="71"/>
      <c r="CD942" s="71"/>
      <c r="CE942" s="71"/>
      <c r="CF942" s="71"/>
      <c r="CG942" s="71"/>
      <c r="CH942" s="71"/>
      <c r="CI942" s="71"/>
      <c r="CJ942" s="71"/>
      <c r="CK942" s="71"/>
      <c r="CL942" s="71"/>
      <c r="CM942" s="71"/>
      <c r="CN942" s="71"/>
      <c r="CO942" s="71"/>
      <c r="CP942" s="190">
        <f t="shared" si="530"/>
        <v>0</v>
      </c>
      <c r="CQ942" s="71"/>
      <c r="CR942" s="71"/>
      <c r="CS942" s="71"/>
      <c r="CT942" s="71"/>
      <c r="CU942" s="71"/>
      <c r="CV942" s="71"/>
      <c r="CW942" s="71"/>
      <c r="CX942" s="71"/>
      <c r="CY942" s="71"/>
      <c r="CZ942" s="71"/>
      <c r="DA942" s="71"/>
      <c r="DB942" s="190">
        <f t="shared" si="532"/>
        <v>0</v>
      </c>
      <c r="DC942" s="71">
        <f t="shared" si="527"/>
        <v>0</v>
      </c>
      <c r="DD942" s="71"/>
      <c r="DE942" s="71"/>
      <c r="DF942" s="71"/>
      <c r="DG942" s="190">
        <f t="shared" si="528"/>
        <v>0</v>
      </c>
      <c r="DH942" s="71">
        <f t="shared" si="529"/>
        <v>0</v>
      </c>
      <c r="DI942" s="71"/>
      <c r="DJ942" s="71"/>
      <c r="DK942" s="71"/>
      <c r="DL942" s="71"/>
      <c r="DM942" s="71"/>
      <c r="DN942" s="71"/>
      <c r="DO942" s="71"/>
      <c r="DP942" s="71"/>
      <c r="DQ942" s="71"/>
      <c r="DR942" s="71"/>
      <c r="DS942" s="71"/>
      <c r="DT942" s="71"/>
      <c r="DU942" s="71"/>
      <c r="DV942" s="71"/>
      <c r="DW942" s="71"/>
      <c r="DX942" s="71"/>
      <c r="DY942" s="71"/>
      <c r="DZ942" s="71"/>
      <c r="EA942" s="71"/>
      <c r="EB942" s="71"/>
      <c r="EC942" s="71"/>
      <c r="ED942" s="71"/>
      <c r="EE942" s="71"/>
      <c r="EF942" s="71"/>
      <c r="EG942" s="71"/>
      <c r="EH942" s="71"/>
      <c r="EI942" s="74"/>
      <c r="EJ942" s="74"/>
      <c r="EK942" s="74"/>
      <c r="EL942" s="74"/>
      <c r="EM942" s="74"/>
      <c r="EN942" s="74"/>
      <c r="EO942" s="74"/>
      <c r="EP942" s="74"/>
      <c r="EQ942" s="74"/>
      <c r="ER942" s="74"/>
      <c r="ES942" s="74"/>
      <c r="ET942" s="74"/>
      <c r="EU942" s="74"/>
      <c r="EV942" s="74"/>
      <c r="EW942" s="74"/>
      <c r="EX942" s="74"/>
      <c r="EY942" s="74"/>
      <c r="EZ942" s="74"/>
      <c r="FA942" s="74"/>
      <c r="FB942" s="74"/>
    </row>
    <row r="943" spans="2:158" s="69" customFormat="1">
      <c r="B943" s="116"/>
      <c r="C943" s="77" t="s">
        <v>386</v>
      </c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2"/>
      <c r="P943" s="71"/>
      <c r="Q943" s="71"/>
      <c r="R943" s="71"/>
      <c r="S943" s="71"/>
      <c r="T943" s="71"/>
      <c r="U943" s="71"/>
      <c r="V943" s="71"/>
      <c r="W943" s="71"/>
      <c r="X943" s="71"/>
      <c r="Y943" s="73"/>
      <c r="Z943" s="73"/>
      <c r="AA943" s="73"/>
      <c r="AB943" s="73"/>
      <c r="AC943" s="73"/>
      <c r="AD943" s="73"/>
      <c r="AE943" s="73"/>
      <c r="AF943" s="447">
        <f t="shared" si="531"/>
        <v>0</v>
      </c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447">
        <f t="shared" si="540"/>
        <v>0</v>
      </c>
      <c r="AT943" s="455"/>
      <c r="AU943" s="450">
        <f t="shared" si="546"/>
        <v>0</v>
      </c>
      <c r="AV943" s="71"/>
      <c r="AW943" s="71"/>
      <c r="AX943" s="71"/>
      <c r="AY943" s="455"/>
      <c r="AZ943" s="71"/>
      <c r="BA943" s="455"/>
      <c r="BB943" s="447">
        <f t="shared" si="461"/>
        <v>0</v>
      </c>
      <c r="BC943" s="71"/>
      <c r="BD943" s="71"/>
      <c r="BE943" s="71"/>
      <c r="BF943" s="71"/>
      <c r="BG943" s="455"/>
      <c r="BH943" s="455"/>
      <c r="BI943" s="455"/>
      <c r="BJ943" s="455"/>
      <c r="BK943" s="455"/>
      <c r="BL943" s="450">
        <f t="shared" si="492"/>
        <v>0</v>
      </c>
      <c r="BM943" s="71"/>
      <c r="BN943" s="71"/>
      <c r="BO943" s="71"/>
      <c r="BP943" s="71"/>
      <c r="BQ943" s="455">
        <f t="shared" si="545"/>
        <v>0</v>
      </c>
      <c r="BR943" s="71"/>
      <c r="BS943" s="71"/>
      <c r="BT943" s="71"/>
      <c r="BU943" s="71"/>
      <c r="BV943" s="71"/>
      <c r="BW943" s="71"/>
      <c r="BX943" s="71"/>
      <c r="BY943" s="71"/>
      <c r="BZ943" s="71"/>
      <c r="CA943" s="71"/>
      <c r="CB943" s="71"/>
      <c r="CC943" s="71"/>
      <c r="CD943" s="71"/>
      <c r="CE943" s="71"/>
      <c r="CF943" s="71"/>
      <c r="CG943" s="71"/>
      <c r="CH943" s="71"/>
      <c r="CI943" s="71"/>
      <c r="CJ943" s="71"/>
      <c r="CK943" s="71"/>
      <c r="CL943" s="71"/>
      <c r="CM943" s="71"/>
      <c r="CN943" s="71"/>
      <c r="CO943" s="71"/>
      <c r="CP943" s="190">
        <f t="shared" si="530"/>
        <v>0</v>
      </c>
      <c r="CQ943" s="71"/>
      <c r="CR943" s="71"/>
      <c r="CS943" s="71"/>
      <c r="CT943" s="71"/>
      <c r="CU943" s="71"/>
      <c r="CV943" s="71"/>
      <c r="CW943" s="71"/>
      <c r="CX943" s="71"/>
      <c r="CY943" s="71"/>
      <c r="CZ943" s="71"/>
      <c r="DA943" s="71"/>
      <c r="DB943" s="190">
        <f t="shared" si="532"/>
        <v>0</v>
      </c>
      <c r="DC943" s="71">
        <f t="shared" si="527"/>
        <v>0</v>
      </c>
      <c r="DD943" s="71"/>
      <c r="DE943" s="71"/>
      <c r="DF943" s="71"/>
      <c r="DG943" s="190">
        <f t="shared" si="528"/>
        <v>0</v>
      </c>
      <c r="DH943" s="71">
        <f t="shared" si="529"/>
        <v>0</v>
      </c>
      <c r="DI943" s="71"/>
      <c r="DJ943" s="71"/>
      <c r="DK943" s="71"/>
      <c r="DL943" s="71"/>
      <c r="DM943" s="71"/>
      <c r="DN943" s="71"/>
      <c r="DO943" s="71"/>
      <c r="DP943" s="71"/>
      <c r="DQ943" s="71"/>
      <c r="DR943" s="71"/>
      <c r="DS943" s="71"/>
      <c r="DT943" s="71"/>
      <c r="DU943" s="71"/>
      <c r="DV943" s="71"/>
      <c r="DW943" s="71"/>
      <c r="DX943" s="71"/>
      <c r="DY943" s="71"/>
      <c r="DZ943" s="71"/>
      <c r="EA943" s="71"/>
      <c r="EB943" s="71"/>
      <c r="EC943" s="71"/>
      <c r="ED943" s="71"/>
      <c r="EE943" s="71"/>
      <c r="EF943" s="71"/>
      <c r="EG943" s="71"/>
      <c r="EH943" s="71"/>
      <c r="EI943" s="74"/>
      <c r="EJ943" s="74"/>
      <c r="EK943" s="74"/>
      <c r="EL943" s="74"/>
      <c r="EM943" s="74"/>
      <c r="EN943" s="74"/>
      <c r="EO943" s="74"/>
      <c r="EP943" s="74"/>
      <c r="EQ943" s="74"/>
      <c r="ER943" s="74"/>
      <c r="ES943" s="74"/>
      <c r="ET943" s="74"/>
      <c r="EU943" s="74"/>
      <c r="EV943" s="74"/>
      <c r="EW943" s="74"/>
      <c r="EX943" s="74"/>
      <c r="EY943" s="74"/>
      <c r="EZ943" s="74"/>
      <c r="FA943" s="74"/>
      <c r="FB943" s="74"/>
    </row>
    <row r="944" spans="2:158" s="69" customFormat="1">
      <c r="B944" s="116"/>
      <c r="C944" s="77" t="s">
        <v>387</v>
      </c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2"/>
      <c r="P944" s="71"/>
      <c r="Q944" s="71"/>
      <c r="R944" s="71"/>
      <c r="S944" s="71"/>
      <c r="T944" s="71"/>
      <c r="U944" s="71"/>
      <c r="V944" s="71"/>
      <c r="W944" s="71"/>
      <c r="X944" s="71"/>
      <c r="Y944" s="73"/>
      <c r="Z944" s="73"/>
      <c r="AA944" s="73"/>
      <c r="AB944" s="73"/>
      <c r="AC944" s="73"/>
      <c r="AD944" s="73"/>
      <c r="AE944" s="73"/>
      <c r="AF944" s="447">
        <f t="shared" si="531"/>
        <v>0</v>
      </c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447">
        <f t="shared" si="540"/>
        <v>0</v>
      </c>
      <c r="AT944" s="455"/>
      <c r="AU944" s="450">
        <f t="shared" si="546"/>
        <v>0</v>
      </c>
      <c r="AV944" s="71"/>
      <c r="AW944" s="71"/>
      <c r="AX944" s="71"/>
      <c r="AY944" s="455"/>
      <c r="AZ944" s="71"/>
      <c r="BA944" s="455"/>
      <c r="BB944" s="447">
        <f t="shared" si="461"/>
        <v>0</v>
      </c>
      <c r="BC944" s="71"/>
      <c r="BD944" s="71"/>
      <c r="BE944" s="71"/>
      <c r="BF944" s="71"/>
      <c r="BG944" s="455"/>
      <c r="BH944" s="455"/>
      <c r="BI944" s="455"/>
      <c r="BJ944" s="455"/>
      <c r="BK944" s="455"/>
      <c r="BL944" s="450">
        <f t="shared" si="492"/>
        <v>0</v>
      </c>
      <c r="BM944" s="71"/>
      <c r="BN944" s="71"/>
      <c r="BO944" s="71"/>
      <c r="BP944" s="71"/>
      <c r="BQ944" s="455">
        <f t="shared" si="545"/>
        <v>0</v>
      </c>
      <c r="BR944" s="71"/>
      <c r="BS944" s="71"/>
      <c r="BT944" s="71"/>
      <c r="BU944" s="71"/>
      <c r="BV944" s="71"/>
      <c r="BW944" s="71"/>
      <c r="BX944" s="71"/>
      <c r="BY944" s="71"/>
      <c r="BZ944" s="71"/>
      <c r="CA944" s="71"/>
      <c r="CB944" s="71"/>
      <c r="CC944" s="71"/>
      <c r="CD944" s="71"/>
      <c r="CE944" s="71"/>
      <c r="CF944" s="71"/>
      <c r="CG944" s="71"/>
      <c r="CH944" s="71"/>
      <c r="CI944" s="71"/>
      <c r="CJ944" s="71"/>
      <c r="CK944" s="71"/>
      <c r="CL944" s="71"/>
      <c r="CM944" s="71"/>
      <c r="CN944" s="71"/>
      <c r="CO944" s="71"/>
      <c r="CP944" s="190">
        <f t="shared" si="530"/>
        <v>0</v>
      </c>
      <c r="CQ944" s="71"/>
      <c r="CR944" s="71"/>
      <c r="CS944" s="71"/>
      <c r="CT944" s="71"/>
      <c r="CU944" s="71"/>
      <c r="CV944" s="71"/>
      <c r="CW944" s="71"/>
      <c r="CX944" s="71"/>
      <c r="CY944" s="71"/>
      <c r="CZ944" s="71"/>
      <c r="DA944" s="71"/>
      <c r="DB944" s="190">
        <f t="shared" si="532"/>
        <v>0</v>
      </c>
      <c r="DC944" s="71">
        <f t="shared" si="527"/>
        <v>0</v>
      </c>
      <c r="DD944" s="71"/>
      <c r="DE944" s="71"/>
      <c r="DF944" s="71"/>
      <c r="DG944" s="190">
        <f t="shared" si="528"/>
        <v>0</v>
      </c>
      <c r="DH944" s="71">
        <f t="shared" si="529"/>
        <v>0</v>
      </c>
      <c r="DI944" s="71"/>
      <c r="DJ944" s="71"/>
      <c r="DK944" s="71"/>
      <c r="DL944" s="71"/>
      <c r="DM944" s="71"/>
      <c r="DN944" s="71"/>
      <c r="DO944" s="71"/>
      <c r="DP944" s="71"/>
      <c r="DQ944" s="71"/>
      <c r="DR944" s="71"/>
      <c r="DS944" s="71"/>
      <c r="DT944" s="71"/>
      <c r="DU944" s="71"/>
      <c r="DV944" s="71"/>
      <c r="DW944" s="71"/>
      <c r="DX944" s="71"/>
      <c r="DY944" s="71"/>
      <c r="DZ944" s="71"/>
      <c r="EA944" s="71"/>
      <c r="EB944" s="71"/>
      <c r="EC944" s="71"/>
      <c r="ED944" s="71"/>
      <c r="EE944" s="71"/>
      <c r="EF944" s="71"/>
      <c r="EG944" s="71"/>
      <c r="EH944" s="71"/>
      <c r="EI944" s="74"/>
      <c r="EJ944" s="74"/>
      <c r="EK944" s="74"/>
      <c r="EL944" s="74"/>
      <c r="EM944" s="74"/>
      <c r="EN944" s="74"/>
      <c r="EO944" s="74"/>
      <c r="EP944" s="74"/>
      <c r="EQ944" s="74"/>
      <c r="ER944" s="74"/>
      <c r="ES944" s="74"/>
      <c r="ET944" s="74"/>
      <c r="EU944" s="74"/>
      <c r="EV944" s="74"/>
      <c r="EW944" s="74"/>
      <c r="EX944" s="74"/>
      <c r="EY944" s="74"/>
      <c r="EZ944" s="74"/>
      <c r="FA944" s="74"/>
      <c r="FB944" s="74"/>
    </row>
    <row r="945" spans="2:158" s="69" customFormat="1">
      <c r="B945" s="116"/>
      <c r="C945" s="77" t="s">
        <v>388</v>
      </c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2"/>
      <c r="P945" s="71"/>
      <c r="Q945" s="71"/>
      <c r="R945" s="71"/>
      <c r="S945" s="71"/>
      <c r="T945" s="71"/>
      <c r="U945" s="71"/>
      <c r="V945" s="71"/>
      <c r="W945" s="71"/>
      <c r="X945" s="71"/>
      <c r="Y945" s="73"/>
      <c r="Z945" s="73"/>
      <c r="AA945" s="73"/>
      <c r="AB945" s="73"/>
      <c r="AC945" s="73"/>
      <c r="AD945" s="73"/>
      <c r="AE945" s="73"/>
      <c r="AF945" s="447">
        <f t="shared" si="531"/>
        <v>0</v>
      </c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447">
        <f t="shared" si="540"/>
        <v>0</v>
      </c>
      <c r="AT945" s="455"/>
      <c r="AU945" s="450">
        <f t="shared" si="546"/>
        <v>0</v>
      </c>
      <c r="AV945" s="71"/>
      <c r="AW945" s="71"/>
      <c r="AX945" s="71"/>
      <c r="AY945" s="455"/>
      <c r="AZ945" s="71"/>
      <c r="BA945" s="455"/>
      <c r="BB945" s="447">
        <f t="shared" si="461"/>
        <v>0</v>
      </c>
      <c r="BC945" s="71"/>
      <c r="BD945" s="71"/>
      <c r="BE945" s="71"/>
      <c r="BF945" s="71"/>
      <c r="BG945" s="455"/>
      <c r="BH945" s="455"/>
      <c r="BI945" s="455"/>
      <c r="BJ945" s="455"/>
      <c r="BK945" s="455"/>
      <c r="BL945" s="450">
        <f t="shared" si="492"/>
        <v>0</v>
      </c>
      <c r="BM945" s="71"/>
      <c r="BN945" s="71"/>
      <c r="BO945" s="71"/>
      <c r="BP945" s="71"/>
      <c r="BQ945" s="455">
        <f t="shared" si="545"/>
        <v>0</v>
      </c>
      <c r="BR945" s="71"/>
      <c r="BS945" s="71"/>
      <c r="BT945" s="71"/>
      <c r="BU945" s="71"/>
      <c r="BV945" s="71"/>
      <c r="BW945" s="71"/>
      <c r="BX945" s="71"/>
      <c r="BY945" s="71"/>
      <c r="BZ945" s="71"/>
      <c r="CA945" s="71"/>
      <c r="CB945" s="71"/>
      <c r="CC945" s="71"/>
      <c r="CD945" s="71"/>
      <c r="CE945" s="71"/>
      <c r="CF945" s="71"/>
      <c r="CG945" s="71"/>
      <c r="CH945" s="71"/>
      <c r="CI945" s="71"/>
      <c r="CJ945" s="71"/>
      <c r="CK945" s="71"/>
      <c r="CL945" s="71"/>
      <c r="CM945" s="71"/>
      <c r="CN945" s="71"/>
      <c r="CO945" s="71"/>
      <c r="CP945" s="190">
        <f t="shared" si="530"/>
        <v>0</v>
      </c>
      <c r="CQ945" s="71"/>
      <c r="CR945" s="71"/>
      <c r="CS945" s="71"/>
      <c r="CT945" s="71"/>
      <c r="CU945" s="71"/>
      <c r="CV945" s="71"/>
      <c r="CW945" s="71"/>
      <c r="CX945" s="71"/>
      <c r="CY945" s="71"/>
      <c r="CZ945" s="71"/>
      <c r="DA945" s="71"/>
      <c r="DB945" s="190">
        <f t="shared" si="532"/>
        <v>0</v>
      </c>
      <c r="DC945" s="71">
        <f t="shared" si="527"/>
        <v>0</v>
      </c>
      <c r="DD945" s="71"/>
      <c r="DE945" s="71"/>
      <c r="DF945" s="71"/>
      <c r="DG945" s="190">
        <f t="shared" si="528"/>
        <v>0</v>
      </c>
      <c r="DH945" s="71">
        <f t="shared" si="529"/>
        <v>0</v>
      </c>
      <c r="DI945" s="71"/>
      <c r="DJ945" s="71"/>
      <c r="DK945" s="71"/>
      <c r="DL945" s="71"/>
      <c r="DM945" s="71"/>
      <c r="DN945" s="71"/>
      <c r="DO945" s="71"/>
      <c r="DP945" s="71"/>
      <c r="DQ945" s="71"/>
      <c r="DR945" s="71"/>
      <c r="DS945" s="71"/>
      <c r="DT945" s="71"/>
      <c r="DU945" s="71"/>
      <c r="DV945" s="71"/>
      <c r="DW945" s="71"/>
      <c r="DX945" s="71"/>
      <c r="DY945" s="71"/>
      <c r="DZ945" s="71"/>
      <c r="EA945" s="71"/>
      <c r="EB945" s="71"/>
      <c r="EC945" s="71"/>
      <c r="ED945" s="71"/>
      <c r="EE945" s="71"/>
      <c r="EF945" s="71"/>
      <c r="EG945" s="71"/>
      <c r="EH945" s="71"/>
      <c r="EI945" s="74"/>
      <c r="EJ945" s="74"/>
      <c r="EK945" s="74"/>
      <c r="EL945" s="74"/>
      <c r="EM945" s="74"/>
      <c r="EN945" s="74"/>
      <c r="EO945" s="74"/>
      <c r="EP945" s="74"/>
      <c r="EQ945" s="74"/>
      <c r="ER945" s="74"/>
      <c r="ES945" s="74"/>
      <c r="ET945" s="74"/>
      <c r="EU945" s="74"/>
      <c r="EV945" s="74"/>
      <c r="EW945" s="74"/>
      <c r="EX945" s="74"/>
      <c r="EY945" s="74"/>
      <c r="EZ945" s="74"/>
      <c r="FA945" s="74"/>
      <c r="FB945" s="74"/>
    </row>
    <row r="946" spans="2:158" s="69" customFormat="1">
      <c r="B946" s="116"/>
      <c r="C946" s="77" t="s">
        <v>389</v>
      </c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2"/>
      <c r="P946" s="71"/>
      <c r="Q946" s="71"/>
      <c r="R946" s="71"/>
      <c r="S946" s="71"/>
      <c r="T946" s="71"/>
      <c r="U946" s="71"/>
      <c r="V946" s="71"/>
      <c r="W946" s="71"/>
      <c r="X946" s="71"/>
      <c r="Y946" s="73"/>
      <c r="Z946" s="73"/>
      <c r="AA946" s="73"/>
      <c r="AB946" s="73"/>
      <c r="AC946" s="73"/>
      <c r="AD946" s="73"/>
      <c r="AE946" s="73"/>
      <c r="AF946" s="447">
        <f t="shared" si="531"/>
        <v>19289</v>
      </c>
      <c r="AG946" s="71">
        <v>9380</v>
      </c>
      <c r="AH946" s="71">
        <v>11</v>
      </c>
      <c r="AI946" s="71"/>
      <c r="AJ946" s="71"/>
      <c r="AK946" s="71">
        <v>8</v>
      </c>
      <c r="AL946" s="71"/>
      <c r="AM946" s="71"/>
      <c r="AN946" s="71"/>
      <c r="AO946" s="71">
        <v>6760</v>
      </c>
      <c r="AP946" s="71">
        <v>886</v>
      </c>
      <c r="AQ946" s="71"/>
      <c r="AR946" s="71"/>
      <c r="AS946" s="447">
        <f t="shared" si="540"/>
        <v>16159</v>
      </c>
      <c r="AT946" s="455"/>
      <c r="AU946" s="450">
        <f t="shared" si="546"/>
        <v>1662</v>
      </c>
      <c r="AV946" s="71">
        <v>554</v>
      </c>
      <c r="AW946" s="71">
        <v>554</v>
      </c>
      <c r="AX946" s="71">
        <v>554</v>
      </c>
      <c r="AY946" s="455">
        <v>49</v>
      </c>
      <c r="AZ946" s="71"/>
      <c r="BA946" s="455">
        <v>83</v>
      </c>
      <c r="BB946" s="447">
        <f t="shared" si="461"/>
        <v>962</v>
      </c>
      <c r="BC946" s="71">
        <v>664</v>
      </c>
      <c r="BD946" s="71">
        <v>298</v>
      </c>
      <c r="BE946" s="71">
        <v>298</v>
      </c>
      <c r="BF946" s="71"/>
      <c r="BG946" s="455"/>
      <c r="BH946" s="455">
        <v>189</v>
      </c>
      <c r="BI946" s="455"/>
      <c r="BJ946" s="455">
        <v>153</v>
      </c>
      <c r="BK946" s="455"/>
      <c r="BL946" s="450">
        <f t="shared" si="492"/>
        <v>32</v>
      </c>
      <c r="BM946" s="71"/>
      <c r="BN946" s="71"/>
      <c r="BO946" s="71"/>
      <c r="BP946" s="71">
        <v>32</v>
      </c>
      <c r="BQ946" s="455">
        <f t="shared" si="545"/>
        <v>3130</v>
      </c>
      <c r="BR946" s="71"/>
      <c r="BS946" s="71"/>
      <c r="BT946" s="71"/>
      <c r="BU946" s="71"/>
      <c r="BV946" s="71"/>
      <c r="BW946" s="71"/>
      <c r="BX946" s="71"/>
      <c r="BY946" s="71"/>
      <c r="BZ946" s="71"/>
      <c r="CA946" s="71"/>
      <c r="CB946" s="71"/>
      <c r="CC946" s="71"/>
      <c r="CD946" s="71"/>
      <c r="CE946" s="71"/>
      <c r="CF946" s="71"/>
      <c r="CG946" s="71"/>
      <c r="CH946" s="71"/>
      <c r="CI946" s="71"/>
      <c r="CJ946" s="71"/>
      <c r="CK946" s="71"/>
      <c r="CL946" s="71"/>
      <c r="CM946" s="71"/>
      <c r="CN946" s="71"/>
      <c r="CO946" s="71"/>
      <c r="CP946" s="190">
        <f t="shared" si="530"/>
        <v>0</v>
      </c>
      <c r="CQ946" s="71"/>
      <c r="CR946" s="71"/>
      <c r="CS946" s="71"/>
      <c r="CT946" s="71"/>
      <c r="CU946" s="71"/>
      <c r="CV946" s="71"/>
      <c r="CW946" s="71"/>
      <c r="CX946" s="71"/>
      <c r="CY946" s="71"/>
      <c r="CZ946" s="71"/>
      <c r="DA946" s="71"/>
      <c r="DB946" s="190">
        <f t="shared" si="532"/>
        <v>0</v>
      </c>
      <c r="DC946" s="71">
        <f t="shared" si="527"/>
        <v>0</v>
      </c>
      <c r="DD946" s="71"/>
      <c r="DE946" s="71"/>
      <c r="DF946" s="71"/>
      <c r="DG946" s="190">
        <f t="shared" si="528"/>
        <v>0</v>
      </c>
      <c r="DH946" s="71">
        <f t="shared" si="529"/>
        <v>0</v>
      </c>
      <c r="DI946" s="71"/>
      <c r="DJ946" s="71"/>
      <c r="DK946" s="71"/>
      <c r="DL946" s="71"/>
      <c r="DM946" s="71"/>
      <c r="DN946" s="71"/>
      <c r="DO946" s="71"/>
      <c r="DP946" s="71"/>
      <c r="DQ946" s="71"/>
      <c r="DR946" s="71"/>
      <c r="DS946" s="71"/>
      <c r="DT946" s="71"/>
      <c r="DU946" s="71"/>
      <c r="DV946" s="71"/>
      <c r="DW946" s="71"/>
      <c r="DX946" s="71"/>
      <c r="DY946" s="71"/>
      <c r="DZ946" s="71"/>
      <c r="EA946" s="71"/>
      <c r="EB946" s="71"/>
      <c r="EC946" s="71"/>
      <c r="ED946" s="71"/>
      <c r="EE946" s="71"/>
      <c r="EF946" s="71"/>
      <c r="EG946" s="71"/>
      <c r="EH946" s="71"/>
      <c r="EI946" s="74"/>
      <c r="EJ946" s="74"/>
      <c r="EK946" s="74"/>
      <c r="EL946" s="74"/>
      <c r="EM946" s="74"/>
      <c r="EN946" s="74"/>
      <c r="EO946" s="74"/>
      <c r="EP946" s="74"/>
      <c r="EQ946" s="74"/>
      <c r="ER946" s="74"/>
      <c r="ES946" s="74"/>
      <c r="ET946" s="74"/>
      <c r="EU946" s="74"/>
      <c r="EV946" s="74"/>
      <c r="EW946" s="74"/>
      <c r="EX946" s="74"/>
      <c r="EY946" s="74"/>
      <c r="EZ946" s="74"/>
      <c r="FA946" s="74"/>
      <c r="FB946" s="74"/>
    </row>
    <row r="947" spans="2:158" s="69" customFormat="1">
      <c r="B947" s="116"/>
      <c r="C947" s="77" t="s">
        <v>390</v>
      </c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2"/>
      <c r="P947" s="71"/>
      <c r="Q947" s="71"/>
      <c r="R947" s="71"/>
      <c r="S947" s="71"/>
      <c r="T947" s="71"/>
      <c r="U947" s="71"/>
      <c r="V947" s="71"/>
      <c r="W947" s="71"/>
      <c r="X947" s="71"/>
      <c r="Y947" s="73"/>
      <c r="Z947" s="73"/>
      <c r="AA947" s="73"/>
      <c r="AB947" s="73"/>
      <c r="AC947" s="73"/>
      <c r="AD947" s="73"/>
      <c r="AE947" s="73"/>
      <c r="AF947" s="447">
        <f t="shared" si="531"/>
        <v>0</v>
      </c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447">
        <f t="shared" si="540"/>
        <v>0</v>
      </c>
      <c r="AT947" s="455"/>
      <c r="AU947" s="450">
        <f t="shared" si="546"/>
        <v>0</v>
      </c>
      <c r="AV947" s="71"/>
      <c r="AW947" s="71"/>
      <c r="AX947" s="71"/>
      <c r="AY947" s="455"/>
      <c r="AZ947" s="71"/>
      <c r="BA947" s="455"/>
      <c r="BB947" s="447">
        <f t="shared" si="461"/>
        <v>0</v>
      </c>
      <c r="BC947" s="71"/>
      <c r="BD947" s="71"/>
      <c r="BE947" s="71"/>
      <c r="BF947" s="71"/>
      <c r="BG947" s="455"/>
      <c r="BH947" s="455"/>
      <c r="BI947" s="455"/>
      <c r="BJ947" s="455"/>
      <c r="BK947" s="455"/>
      <c r="BL947" s="450">
        <f t="shared" si="492"/>
        <v>0</v>
      </c>
      <c r="BM947" s="71"/>
      <c r="BN947" s="71"/>
      <c r="BO947" s="71"/>
      <c r="BP947" s="71"/>
      <c r="BQ947" s="455">
        <f t="shared" ref="BQ947:BQ952" si="547">SUM(AT947,AU947,AY947,BA947,BB947,BG947,BH947,BI947,BJ947,BK947,BL947)</f>
        <v>0</v>
      </c>
      <c r="BR947" s="71"/>
      <c r="BS947" s="71"/>
      <c r="BT947" s="71"/>
      <c r="BU947" s="71"/>
      <c r="BV947" s="71"/>
      <c r="BW947" s="71"/>
      <c r="BX947" s="71"/>
      <c r="BY947" s="71"/>
      <c r="BZ947" s="71"/>
      <c r="CA947" s="71"/>
      <c r="CB947" s="71"/>
      <c r="CC947" s="71"/>
      <c r="CD947" s="71"/>
      <c r="CE947" s="71"/>
      <c r="CF947" s="71"/>
      <c r="CG947" s="71"/>
      <c r="CH947" s="71"/>
      <c r="CI947" s="71"/>
      <c r="CJ947" s="71"/>
      <c r="CK947" s="71"/>
      <c r="CL947" s="71"/>
      <c r="CM947" s="71"/>
      <c r="CN947" s="71"/>
      <c r="CO947" s="71"/>
      <c r="CP947" s="190">
        <f t="shared" si="530"/>
        <v>0</v>
      </c>
      <c r="CQ947" s="71"/>
      <c r="CR947" s="71"/>
      <c r="CS947" s="71"/>
      <c r="CT947" s="71"/>
      <c r="CU947" s="71"/>
      <c r="CV947" s="71"/>
      <c r="CW947" s="71"/>
      <c r="CX947" s="71"/>
      <c r="CY947" s="71"/>
      <c r="CZ947" s="71"/>
      <c r="DA947" s="71"/>
      <c r="DB947" s="190">
        <f t="shared" si="532"/>
        <v>0</v>
      </c>
      <c r="DC947" s="71">
        <f t="shared" si="527"/>
        <v>0</v>
      </c>
      <c r="DD947" s="71"/>
      <c r="DE947" s="71"/>
      <c r="DF947" s="71"/>
      <c r="DG947" s="190">
        <f t="shared" si="528"/>
        <v>0</v>
      </c>
      <c r="DH947" s="71">
        <f t="shared" si="529"/>
        <v>0</v>
      </c>
      <c r="DI947" s="71"/>
      <c r="DJ947" s="71"/>
      <c r="DK947" s="71"/>
      <c r="DL947" s="71"/>
      <c r="DM947" s="71"/>
      <c r="DN947" s="71"/>
      <c r="DO947" s="71"/>
      <c r="DP947" s="71"/>
      <c r="DQ947" s="71"/>
      <c r="DR947" s="71"/>
      <c r="DS947" s="71"/>
      <c r="DT947" s="71"/>
      <c r="DU947" s="71"/>
      <c r="DV947" s="71"/>
      <c r="DW947" s="71"/>
      <c r="DX947" s="71"/>
      <c r="DY947" s="71"/>
      <c r="DZ947" s="71"/>
      <c r="EA947" s="71"/>
      <c r="EB947" s="71"/>
      <c r="EC947" s="71"/>
      <c r="ED947" s="71"/>
      <c r="EE947" s="71"/>
      <c r="EF947" s="71"/>
      <c r="EG947" s="71"/>
      <c r="EH947" s="71"/>
      <c r="EI947" s="74"/>
      <c r="EJ947" s="74"/>
      <c r="EK947" s="74"/>
      <c r="EL947" s="74"/>
      <c r="EM947" s="74"/>
      <c r="EN947" s="74"/>
      <c r="EO947" s="74"/>
      <c r="EP947" s="74"/>
      <c r="EQ947" s="74"/>
      <c r="ER947" s="74"/>
      <c r="ES947" s="74"/>
      <c r="ET947" s="74"/>
      <c r="EU947" s="74"/>
      <c r="EV947" s="74"/>
      <c r="EW947" s="74"/>
      <c r="EX947" s="74"/>
      <c r="EY947" s="74"/>
      <c r="EZ947" s="74"/>
      <c r="FA947" s="74"/>
      <c r="FB947" s="74"/>
    </row>
    <row r="948" spans="2:158" s="69" customFormat="1">
      <c r="B948" s="116"/>
      <c r="C948" s="77" t="s">
        <v>391</v>
      </c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2"/>
      <c r="P948" s="71"/>
      <c r="Q948" s="71"/>
      <c r="R948" s="71"/>
      <c r="S948" s="71"/>
      <c r="T948" s="71"/>
      <c r="U948" s="71"/>
      <c r="V948" s="71"/>
      <c r="W948" s="71"/>
      <c r="X948" s="71"/>
      <c r="Y948" s="73"/>
      <c r="Z948" s="73"/>
      <c r="AA948" s="73"/>
      <c r="AB948" s="73"/>
      <c r="AC948" s="73"/>
      <c r="AD948" s="73"/>
      <c r="AE948" s="73"/>
      <c r="AF948" s="447">
        <f t="shared" si="531"/>
        <v>0</v>
      </c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447">
        <f t="shared" si="540"/>
        <v>0</v>
      </c>
      <c r="AT948" s="455"/>
      <c r="AU948" s="450">
        <f t="shared" si="546"/>
        <v>0</v>
      </c>
      <c r="AV948" s="71"/>
      <c r="AW948" s="71"/>
      <c r="AX948" s="71"/>
      <c r="AY948" s="455"/>
      <c r="AZ948" s="71"/>
      <c r="BA948" s="455"/>
      <c r="BB948" s="447">
        <f t="shared" si="461"/>
        <v>0</v>
      </c>
      <c r="BC948" s="71"/>
      <c r="BD948" s="71"/>
      <c r="BE948" s="71"/>
      <c r="BF948" s="71"/>
      <c r="BG948" s="455"/>
      <c r="BH948" s="455"/>
      <c r="BI948" s="455"/>
      <c r="BJ948" s="455"/>
      <c r="BK948" s="455"/>
      <c r="BL948" s="450">
        <f t="shared" si="492"/>
        <v>0</v>
      </c>
      <c r="BM948" s="71"/>
      <c r="BN948" s="71"/>
      <c r="BO948" s="71"/>
      <c r="BP948" s="71"/>
      <c r="BQ948" s="455">
        <f t="shared" si="547"/>
        <v>0</v>
      </c>
      <c r="BR948" s="71"/>
      <c r="BS948" s="71"/>
      <c r="BT948" s="71"/>
      <c r="BU948" s="71"/>
      <c r="BV948" s="71"/>
      <c r="BW948" s="71"/>
      <c r="BX948" s="71"/>
      <c r="BY948" s="71"/>
      <c r="BZ948" s="71"/>
      <c r="CA948" s="71"/>
      <c r="CB948" s="71"/>
      <c r="CC948" s="71"/>
      <c r="CD948" s="71"/>
      <c r="CE948" s="71"/>
      <c r="CF948" s="71"/>
      <c r="CG948" s="71"/>
      <c r="CH948" s="71"/>
      <c r="CI948" s="71"/>
      <c r="CJ948" s="71"/>
      <c r="CK948" s="71"/>
      <c r="CL948" s="71"/>
      <c r="CM948" s="71"/>
      <c r="CN948" s="71"/>
      <c r="CO948" s="71"/>
      <c r="CP948" s="190">
        <f t="shared" si="530"/>
        <v>0</v>
      </c>
      <c r="CQ948" s="71"/>
      <c r="CR948" s="71"/>
      <c r="CS948" s="71"/>
      <c r="CT948" s="71"/>
      <c r="CU948" s="71"/>
      <c r="CV948" s="71"/>
      <c r="CW948" s="71"/>
      <c r="CX948" s="71"/>
      <c r="CY948" s="71"/>
      <c r="CZ948" s="71"/>
      <c r="DA948" s="71"/>
      <c r="DB948" s="190">
        <f t="shared" si="532"/>
        <v>0</v>
      </c>
      <c r="DC948" s="71">
        <f t="shared" si="527"/>
        <v>0</v>
      </c>
      <c r="DD948" s="71"/>
      <c r="DE948" s="71"/>
      <c r="DF948" s="71"/>
      <c r="DG948" s="190">
        <f t="shared" si="528"/>
        <v>0</v>
      </c>
      <c r="DH948" s="71">
        <f t="shared" si="529"/>
        <v>0</v>
      </c>
      <c r="DI948" s="71"/>
      <c r="DJ948" s="71"/>
      <c r="DK948" s="71"/>
      <c r="DL948" s="71"/>
      <c r="DM948" s="71"/>
      <c r="DN948" s="71"/>
      <c r="DO948" s="71"/>
      <c r="DP948" s="71"/>
      <c r="DQ948" s="71"/>
      <c r="DR948" s="71"/>
      <c r="DS948" s="71"/>
      <c r="DT948" s="71"/>
      <c r="DU948" s="71"/>
      <c r="DV948" s="71"/>
      <c r="DW948" s="71"/>
      <c r="DX948" s="71"/>
      <c r="DY948" s="71"/>
      <c r="DZ948" s="71"/>
      <c r="EA948" s="71"/>
      <c r="EB948" s="71"/>
      <c r="EC948" s="71"/>
      <c r="ED948" s="71"/>
      <c r="EE948" s="71"/>
      <c r="EF948" s="71"/>
      <c r="EG948" s="71"/>
      <c r="EH948" s="71"/>
      <c r="EI948" s="74"/>
      <c r="EJ948" s="74"/>
      <c r="EK948" s="74"/>
      <c r="EL948" s="74"/>
      <c r="EM948" s="74"/>
      <c r="EN948" s="74"/>
      <c r="EO948" s="74"/>
      <c r="EP948" s="74"/>
      <c r="EQ948" s="74"/>
      <c r="ER948" s="74"/>
      <c r="ES948" s="74"/>
      <c r="ET948" s="74"/>
      <c r="EU948" s="74"/>
      <c r="EV948" s="74"/>
      <c r="EW948" s="74"/>
      <c r="EX948" s="74"/>
      <c r="EY948" s="74"/>
      <c r="EZ948" s="74"/>
      <c r="FA948" s="74"/>
      <c r="FB948" s="74"/>
    </row>
    <row r="949" spans="2:158" s="69" customFormat="1">
      <c r="B949" s="116"/>
      <c r="C949" s="77" t="s">
        <v>392</v>
      </c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2"/>
      <c r="P949" s="71"/>
      <c r="Q949" s="71"/>
      <c r="R949" s="71"/>
      <c r="S949" s="71"/>
      <c r="T949" s="71"/>
      <c r="U949" s="71"/>
      <c r="V949" s="71"/>
      <c r="W949" s="71"/>
      <c r="X949" s="71"/>
      <c r="Y949" s="73"/>
      <c r="Z949" s="73"/>
      <c r="AA949" s="73"/>
      <c r="AB949" s="73"/>
      <c r="AC949" s="73"/>
      <c r="AD949" s="73"/>
      <c r="AE949" s="73"/>
      <c r="AF949" s="447">
        <f t="shared" si="531"/>
        <v>3995</v>
      </c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447">
        <f t="shared" si="540"/>
        <v>0</v>
      </c>
      <c r="AT949" s="455"/>
      <c r="AU949" s="450">
        <f t="shared" si="546"/>
        <v>3992</v>
      </c>
      <c r="AV949" s="71">
        <v>2340</v>
      </c>
      <c r="AW949" s="71">
        <v>1652</v>
      </c>
      <c r="AX949" s="71"/>
      <c r="AY949" s="455">
        <v>3</v>
      </c>
      <c r="AZ949" s="71"/>
      <c r="BA949" s="455"/>
      <c r="BB949" s="447">
        <f t="shared" si="461"/>
        <v>0</v>
      </c>
      <c r="BC949" s="71"/>
      <c r="BD949" s="71"/>
      <c r="BE949" s="71"/>
      <c r="BF949" s="71"/>
      <c r="BG949" s="455"/>
      <c r="BH949" s="455"/>
      <c r="BI949" s="455"/>
      <c r="BJ949" s="455"/>
      <c r="BK949" s="455"/>
      <c r="BL949" s="450">
        <f t="shared" si="492"/>
        <v>0</v>
      </c>
      <c r="BM949" s="71"/>
      <c r="BN949" s="71"/>
      <c r="BO949" s="71"/>
      <c r="BP949" s="71"/>
      <c r="BQ949" s="455">
        <f t="shared" si="547"/>
        <v>3995</v>
      </c>
      <c r="BR949" s="71"/>
      <c r="BS949" s="71"/>
      <c r="BT949" s="71"/>
      <c r="BU949" s="71"/>
      <c r="BV949" s="71"/>
      <c r="BW949" s="71"/>
      <c r="BX949" s="71"/>
      <c r="BY949" s="71"/>
      <c r="BZ949" s="71"/>
      <c r="CA949" s="71"/>
      <c r="CB949" s="71"/>
      <c r="CC949" s="71"/>
      <c r="CD949" s="71"/>
      <c r="CE949" s="71"/>
      <c r="CF949" s="71"/>
      <c r="CG949" s="71"/>
      <c r="CH949" s="71"/>
      <c r="CI949" s="71"/>
      <c r="CJ949" s="71"/>
      <c r="CK949" s="71"/>
      <c r="CL949" s="71"/>
      <c r="CM949" s="71"/>
      <c r="CN949" s="71"/>
      <c r="CO949" s="71"/>
      <c r="CP949" s="190">
        <f t="shared" si="530"/>
        <v>0</v>
      </c>
      <c r="CQ949" s="71"/>
      <c r="CR949" s="71"/>
      <c r="CS949" s="71"/>
      <c r="CT949" s="71"/>
      <c r="CU949" s="71"/>
      <c r="CV949" s="71"/>
      <c r="CW949" s="71"/>
      <c r="CX949" s="71"/>
      <c r="CY949" s="71"/>
      <c r="CZ949" s="71"/>
      <c r="DA949" s="71"/>
      <c r="DB949" s="190">
        <f t="shared" si="532"/>
        <v>0</v>
      </c>
      <c r="DC949" s="71">
        <f t="shared" si="527"/>
        <v>0</v>
      </c>
      <c r="DD949" s="71"/>
      <c r="DE949" s="71"/>
      <c r="DF949" s="71"/>
      <c r="DG949" s="190">
        <f t="shared" si="528"/>
        <v>0</v>
      </c>
      <c r="DH949" s="71">
        <f t="shared" si="529"/>
        <v>0</v>
      </c>
      <c r="DI949" s="71"/>
      <c r="DJ949" s="71"/>
      <c r="DK949" s="71"/>
      <c r="DL949" s="71"/>
      <c r="DM949" s="71"/>
      <c r="DN949" s="71"/>
      <c r="DO949" s="71"/>
      <c r="DP949" s="71"/>
      <c r="DQ949" s="71"/>
      <c r="DR949" s="71"/>
      <c r="DS949" s="71"/>
      <c r="DT949" s="71"/>
      <c r="DU949" s="71"/>
      <c r="DV949" s="71"/>
      <c r="DW949" s="71"/>
      <c r="DX949" s="71"/>
      <c r="DY949" s="71"/>
      <c r="DZ949" s="71"/>
      <c r="EA949" s="71"/>
      <c r="EB949" s="71"/>
      <c r="EC949" s="71"/>
      <c r="ED949" s="71"/>
      <c r="EE949" s="71"/>
      <c r="EF949" s="71"/>
      <c r="EG949" s="71"/>
      <c r="EH949" s="71"/>
      <c r="EI949" s="74"/>
      <c r="EJ949" s="74"/>
      <c r="EK949" s="74"/>
      <c r="EL949" s="74"/>
      <c r="EM949" s="74"/>
      <c r="EN949" s="74"/>
      <c r="EO949" s="74"/>
      <c r="EP949" s="74"/>
      <c r="EQ949" s="74"/>
      <c r="ER949" s="74"/>
      <c r="ES949" s="74"/>
      <c r="ET949" s="74"/>
      <c r="EU949" s="74"/>
      <c r="EV949" s="74"/>
      <c r="EW949" s="74"/>
      <c r="EX949" s="74"/>
      <c r="EY949" s="74"/>
      <c r="EZ949" s="74"/>
      <c r="FA949" s="74"/>
      <c r="FB949" s="74"/>
    </row>
    <row r="950" spans="2:158" s="69" customFormat="1">
      <c r="B950" s="116"/>
      <c r="C950" s="77" t="s">
        <v>393</v>
      </c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2"/>
      <c r="P950" s="71"/>
      <c r="Q950" s="71"/>
      <c r="R950" s="71"/>
      <c r="S950" s="71"/>
      <c r="T950" s="71"/>
      <c r="U950" s="71"/>
      <c r="V950" s="71"/>
      <c r="W950" s="71"/>
      <c r="X950" s="71"/>
      <c r="Y950" s="73"/>
      <c r="Z950" s="73"/>
      <c r="AA950" s="73"/>
      <c r="AB950" s="73"/>
      <c r="AC950" s="73"/>
      <c r="AD950" s="73"/>
      <c r="AE950" s="73"/>
      <c r="AF950" s="447">
        <f t="shared" si="531"/>
        <v>0</v>
      </c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447">
        <f t="shared" si="540"/>
        <v>0</v>
      </c>
      <c r="AT950" s="455"/>
      <c r="AU950" s="450">
        <f t="shared" si="546"/>
        <v>0</v>
      </c>
      <c r="AV950" s="71"/>
      <c r="AW950" s="71"/>
      <c r="AX950" s="71"/>
      <c r="AY950" s="455"/>
      <c r="AZ950" s="71"/>
      <c r="BA950" s="455"/>
      <c r="BB950" s="447">
        <f t="shared" si="461"/>
        <v>0</v>
      </c>
      <c r="BC950" s="71"/>
      <c r="BD950" s="71"/>
      <c r="BE950" s="71"/>
      <c r="BF950" s="71"/>
      <c r="BG950" s="455"/>
      <c r="BH950" s="455"/>
      <c r="BI950" s="455"/>
      <c r="BJ950" s="455"/>
      <c r="BK950" s="455"/>
      <c r="BL950" s="450">
        <f t="shared" si="492"/>
        <v>0</v>
      </c>
      <c r="BM950" s="71"/>
      <c r="BN950" s="71"/>
      <c r="BO950" s="71"/>
      <c r="BP950" s="71"/>
      <c r="BQ950" s="455">
        <f t="shared" si="547"/>
        <v>0</v>
      </c>
      <c r="BR950" s="71"/>
      <c r="BS950" s="71"/>
      <c r="BT950" s="71"/>
      <c r="BU950" s="71"/>
      <c r="BV950" s="71"/>
      <c r="BW950" s="71"/>
      <c r="BX950" s="71"/>
      <c r="BY950" s="71"/>
      <c r="BZ950" s="71"/>
      <c r="CA950" s="71"/>
      <c r="CB950" s="71"/>
      <c r="CC950" s="71"/>
      <c r="CD950" s="71"/>
      <c r="CE950" s="71"/>
      <c r="CF950" s="71"/>
      <c r="CG950" s="71"/>
      <c r="CH950" s="71"/>
      <c r="CI950" s="71"/>
      <c r="CJ950" s="71"/>
      <c r="CK950" s="71"/>
      <c r="CL950" s="71"/>
      <c r="CM950" s="71"/>
      <c r="CN950" s="71"/>
      <c r="CO950" s="71"/>
      <c r="CP950" s="190">
        <f t="shared" si="530"/>
        <v>0</v>
      </c>
      <c r="CQ950" s="71"/>
      <c r="CR950" s="71"/>
      <c r="CS950" s="71"/>
      <c r="CT950" s="71"/>
      <c r="CU950" s="71"/>
      <c r="CV950" s="71"/>
      <c r="CW950" s="71"/>
      <c r="CX950" s="71"/>
      <c r="CY950" s="71"/>
      <c r="CZ950" s="71"/>
      <c r="DA950" s="71"/>
      <c r="DB950" s="190">
        <f t="shared" si="532"/>
        <v>0</v>
      </c>
      <c r="DC950" s="71">
        <f t="shared" si="527"/>
        <v>0</v>
      </c>
      <c r="DD950" s="71"/>
      <c r="DE950" s="71"/>
      <c r="DF950" s="71"/>
      <c r="DG950" s="190">
        <f t="shared" si="528"/>
        <v>0</v>
      </c>
      <c r="DH950" s="71">
        <f t="shared" si="529"/>
        <v>0</v>
      </c>
      <c r="DI950" s="71"/>
      <c r="DJ950" s="71"/>
      <c r="DK950" s="71"/>
      <c r="DL950" s="71"/>
      <c r="DM950" s="71"/>
      <c r="DN950" s="71"/>
      <c r="DO950" s="71"/>
      <c r="DP950" s="71"/>
      <c r="DQ950" s="71"/>
      <c r="DR950" s="71"/>
      <c r="DS950" s="71"/>
      <c r="DT950" s="71"/>
      <c r="DU950" s="71"/>
      <c r="DV950" s="71"/>
      <c r="DW950" s="71"/>
      <c r="DX950" s="71"/>
      <c r="DY950" s="71"/>
      <c r="DZ950" s="71"/>
      <c r="EA950" s="71"/>
      <c r="EB950" s="71"/>
      <c r="EC950" s="71"/>
      <c r="ED950" s="71"/>
      <c r="EE950" s="71"/>
      <c r="EF950" s="71"/>
      <c r="EG950" s="71"/>
      <c r="EH950" s="71"/>
      <c r="EI950" s="74"/>
      <c r="EJ950" s="74"/>
      <c r="EK950" s="74"/>
      <c r="EL950" s="74"/>
      <c r="EM950" s="74"/>
      <c r="EN950" s="74"/>
      <c r="EO950" s="74"/>
      <c r="EP950" s="74"/>
      <c r="EQ950" s="74"/>
      <c r="ER950" s="74"/>
      <c r="ES950" s="74"/>
      <c r="ET950" s="74"/>
      <c r="EU950" s="74"/>
      <c r="EV950" s="74"/>
      <c r="EW950" s="74"/>
      <c r="EX950" s="74"/>
      <c r="EY950" s="74"/>
      <c r="EZ950" s="74"/>
      <c r="FA950" s="74"/>
      <c r="FB950" s="74"/>
    </row>
    <row r="951" spans="2:158" s="69" customFormat="1">
      <c r="B951" s="116"/>
      <c r="C951" s="77" t="s">
        <v>394</v>
      </c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2"/>
      <c r="P951" s="71"/>
      <c r="Q951" s="71"/>
      <c r="R951" s="71"/>
      <c r="S951" s="71"/>
      <c r="T951" s="71"/>
      <c r="U951" s="71"/>
      <c r="V951" s="71"/>
      <c r="W951" s="71"/>
      <c r="X951" s="71"/>
      <c r="Y951" s="73"/>
      <c r="Z951" s="73"/>
      <c r="AA951" s="73"/>
      <c r="AB951" s="73"/>
      <c r="AC951" s="73"/>
      <c r="AD951" s="73"/>
      <c r="AE951" s="73"/>
      <c r="AF951" s="447">
        <f t="shared" si="531"/>
        <v>0</v>
      </c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447">
        <f t="shared" si="540"/>
        <v>0</v>
      </c>
      <c r="AT951" s="455"/>
      <c r="AU951" s="450">
        <f t="shared" si="546"/>
        <v>0</v>
      </c>
      <c r="AV951" s="71"/>
      <c r="AW951" s="71"/>
      <c r="AX951" s="71"/>
      <c r="AY951" s="455"/>
      <c r="AZ951" s="71"/>
      <c r="BA951" s="455"/>
      <c r="BB951" s="447">
        <f t="shared" si="461"/>
        <v>0</v>
      </c>
      <c r="BC951" s="71"/>
      <c r="BD951" s="71"/>
      <c r="BE951" s="71"/>
      <c r="BF951" s="71"/>
      <c r="BG951" s="455"/>
      <c r="BH951" s="455"/>
      <c r="BI951" s="455"/>
      <c r="BJ951" s="455"/>
      <c r="BK951" s="455"/>
      <c r="BL951" s="450">
        <f t="shared" si="492"/>
        <v>0</v>
      </c>
      <c r="BM951" s="71"/>
      <c r="BN951" s="71"/>
      <c r="BO951" s="71"/>
      <c r="BP951" s="71"/>
      <c r="BQ951" s="455">
        <f t="shared" si="547"/>
        <v>0</v>
      </c>
      <c r="BR951" s="71"/>
      <c r="BS951" s="71"/>
      <c r="BT951" s="71"/>
      <c r="BU951" s="71"/>
      <c r="BV951" s="71"/>
      <c r="BW951" s="71"/>
      <c r="BX951" s="71"/>
      <c r="BY951" s="71"/>
      <c r="BZ951" s="71"/>
      <c r="CA951" s="71"/>
      <c r="CB951" s="71"/>
      <c r="CC951" s="71"/>
      <c r="CD951" s="71"/>
      <c r="CE951" s="71"/>
      <c r="CF951" s="71"/>
      <c r="CG951" s="71"/>
      <c r="CH951" s="71"/>
      <c r="CI951" s="71"/>
      <c r="CJ951" s="71"/>
      <c r="CK951" s="71"/>
      <c r="CL951" s="71"/>
      <c r="CM951" s="71"/>
      <c r="CN951" s="71"/>
      <c r="CO951" s="71"/>
      <c r="CP951" s="190">
        <f t="shared" si="530"/>
        <v>0</v>
      </c>
      <c r="CQ951" s="71"/>
      <c r="CR951" s="71"/>
      <c r="CS951" s="71"/>
      <c r="CT951" s="71"/>
      <c r="CU951" s="71"/>
      <c r="CV951" s="71"/>
      <c r="CW951" s="71"/>
      <c r="CX951" s="71"/>
      <c r="CY951" s="71"/>
      <c r="CZ951" s="71"/>
      <c r="DA951" s="71"/>
      <c r="DB951" s="190">
        <f t="shared" si="532"/>
        <v>0</v>
      </c>
      <c r="DC951" s="71">
        <f t="shared" si="527"/>
        <v>0</v>
      </c>
      <c r="DD951" s="71"/>
      <c r="DE951" s="71"/>
      <c r="DF951" s="71"/>
      <c r="DG951" s="190">
        <f t="shared" si="528"/>
        <v>0</v>
      </c>
      <c r="DH951" s="71">
        <f t="shared" si="529"/>
        <v>0</v>
      </c>
      <c r="DI951" s="71"/>
      <c r="DJ951" s="71"/>
      <c r="DK951" s="71"/>
      <c r="DL951" s="71"/>
      <c r="DM951" s="71"/>
      <c r="DN951" s="71"/>
      <c r="DO951" s="71"/>
      <c r="DP951" s="71"/>
      <c r="DQ951" s="71"/>
      <c r="DR951" s="71"/>
      <c r="DS951" s="71"/>
      <c r="DT951" s="71"/>
      <c r="DU951" s="71"/>
      <c r="DV951" s="71"/>
      <c r="DW951" s="71"/>
      <c r="DX951" s="71"/>
      <c r="DY951" s="71"/>
      <c r="DZ951" s="71"/>
      <c r="EA951" s="71"/>
      <c r="EB951" s="71"/>
      <c r="EC951" s="71"/>
      <c r="ED951" s="71"/>
      <c r="EE951" s="71"/>
      <c r="EF951" s="71"/>
      <c r="EG951" s="71"/>
      <c r="EH951" s="71"/>
      <c r="EI951" s="74"/>
      <c r="EJ951" s="74"/>
      <c r="EK951" s="74"/>
      <c r="EL951" s="74"/>
      <c r="EM951" s="74"/>
      <c r="EN951" s="74"/>
      <c r="EO951" s="74"/>
      <c r="EP951" s="74"/>
      <c r="EQ951" s="74"/>
      <c r="ER951" s="74"/>
      <c r="ES951" s="74"/>
      <c r="ET951" s="74"/>
      <c r="EU951" s="74"/>
      <c r="EV951" s="74"/>
      <c r="EW951" s="74"/>
      <c r="EX951" s="74"/>
      <c r="EY951" s="74"/>
      <c r="EZ951" s="74"/>
      <c r="FA951" s="74"/>
      <c r="FB951" s="74"/>
    </row>
    <row r="952" spans="2:158" s="69" customFormat="1">
      <c r="B952" s="116"/>
      <c r="C952" s="77" t="s">
        <v>395</v>
      </c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2"/>
      <c r="P952" s="71"/>
      <c r="Q952" s="71"/>
      <c r="R952" s="71"/>
      <c r="S952" s="71"/>
      <c r="T952" s="71"/>
      <c r="U952" s="71"/>
      <c r="V952" s="71"/>
      <c r="W952" s="71"/>
      <c r="X952" s="71"/>
      <c r="Y952" s="73"/>
      <c r="Z952" s="73"/>
      <c r="AA952" s="73"/>
      <c r="AB952" s="73"/>
      <c r="AC952" s="73"/>
      <c r="AD952" s="73"/>
      <c r="AE952" s="73"/>
      <c r="AF952" s="447">
        <f t="shared" si="531"/>
        <v>0</v>
      </c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447">
        <f t="shared" si="540"/>
        <v>0</v>
      </c>
      <c r="AT952" s="455"/>
      <c r="AU952" s="450">
        <f t="shared" si="546"/>
        <v>0</v>
      </c>
      <c r="AV952" s="71"/>
      <c r="AW952" s="71"/>
      <c r="AX952" s="71"/>
      <c r="AY952" s="455"/>
      <c r="AZ952" s="71"/>
      <c r="BA952" s="455"/>
      <c r="BB952" s="447">
        <f t="shared" si="461"/>
        <v>0</v>
      </c>
      <c r="BC952" s="71"/>
      <c r="BD952" s="71"/>
      <c r="BE952" s="71"/>
      <c r="BF952" s="71"/>
      <c r="BG952" s="455"/>
      <c r="BH952" s="455"/>
      <c r="BI952" s="455"/>
      <c r="BJ952" s="455"/>
      <c r="BK952" s="455"/>
      <c r="BL952" s="450">
        <f t="shared" si="492"/>
        <v>0</v>
      </c>
      <c r="BM952" s="71"/>
      <c r="BN952" s="71"/>
      <c r="BO952" s="71"/>
      <c r="BP952" s="71"/>
      <c r="BQ952" s="455">
        <f t="shared" si="547"/>
        <v>0</v>
      </c>
      <c r="BR952" s="71"/>
      <c r="BS952" s="71"/>
      <c r="BT952" s="71"/>
      <c r="BU952" s="71"/>
      <c r="BV952" s="71"/>
      <c r="BW952" s="71"/>
      <c r="BX952" s="71"/>
      <c r="BY952" s="71"/>
      <c r="BZ952" s="71"/>
      <c r="CA952" s="71"/>
      <c r="CB952" s="71"/>
      <c r="CC952" s="71"/>
      <c r="CD952" s="71"/>
      <c r="CE952" s="71"/>
      <c r="CF952" s="71"/>
      <c r="CG952" s="71"/>
      <c r="CH952" s="71"/>
      <c r="CI952" s="71"/>
      <c r="CJ952" s="71"/>
      <c r="CK952" s="71"/>
      <c r="CL952" s="71"/>
      <c r="CM952" s="71"/>
      <c r="CN952" s="71"/>
      <c r="CO952" s="71"/>
      <c r="CP952" s="190">
        <f t="shared" si="530"/>
        <v>0</v>
      </c>
      <c r="CQ952" s="71"/>
      <c r="CR952" s="71"/>
      <c r="CS952" s="71"/>
      <c r="CT952" s="71"/>
      <c r="CU952" s="71"/>
      <c r="CV952" s="71"/>
      <c r="CW952" s="71"/>
      <c r="CX952" s="71"/>
      <c r="CY952" s="71"/>
      <c r="CZ952" s="71"/>
      <c r="DA952" s="71"/>
      <c r="DB952" s="190">
        <f t="shared" si="532"/>
        <v>0</v>
      </c>
      <c r="DC952" s="71">
        <f t="shared" si="527"/>
        <v>0</v>
      </c>
      <c r="DD952" s="71"/>
      <c r="DE952" s="71"/>
      <c r="DF952" s="71"/>
      <c r="DG952" s="190">
        <f t="shared" si="528"/>
        <v>0</v>
      </c>
      <c r="DH952" s="71">
        <f t="shared" si="529"/>
        <v>0</v>
      </c>
      <c r="DI952" s="71"/>
      <c r="DJ952" s="71"/>
      <c r="DK952" s="71"/>
      <c r="DL952" s="71"/>
      <c r="DM952" s="71"/>
      <c r="DN952" s="71"/>
      <c r="DO952" s="71"/>
      <c r="DP952" s="71"/>
      <c r="DQ952" s="71"/>
      <c r="DR952" s="71"/>
      <c r="DS952" s="71"/>
      <c r="DT952" s="71"/>
      <c r="DU952" s="71"/>
      <c r="DV952" s="71"/>
      <c r="DW952" s="71"/>
      <c r="DX952" s="71"/>
      <c r="DY952" s="71"/>
      <c r="DZ952" s="71"/>
      <c r="EA952" s="71"/>
      <c r="EB952" s="71"/>
      <c r="EC952" s="71"/>
      <c r="ED952" s="71"/>
      <c r="EE952" s="71"/>
      <c r="EF952" s="71"/>
      <c r="EG952" s="71"/>
      <c r="EH952" s="71"/>
      <c r="EI952" s="74"/>
      <c r="EJ952" s="74"/>
      <c r="EK952" s="74"/>
      <c r="EL952" s="74"/>
      <c r="EM952" s="74"/>
      <c r="EN952" s="74"/>
      <c r="EO952" s="74"/>
      <c r="EP952" s="74"/>
      <c r="EQ952" s="74"/>
      <c r="ER952" s="74"/>
      <c r="ES952" s="74"/>
      <c r="ET952" s="74"/>
      <c r="EU952" s="74"/>
      <c r="EV952" s="74"/>
      <c r="EW952" s="74"/>
      <c r="EX952" s="74"/>
      <c r="EY952" s="74"/>
      <c r="EZ952" s="74"/>
      <c r="FA952" s="74"/>
      <c r="FB952" s="74"/>
    </row>
    <row r="953" spans="2:158" s="69" customFormat="1">
      <c r="B953" s="116"/>
      <c r="C953" s="77" t="s">
        <v>396</v>
      </c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2"/>
      <c r="P953" s="71"/>
      <c r="Q953" s="71"/>
      <c r="R953" s="71"/>
      <c r="S953" s="71"/>
      <c r="T953" s="71"/>
      <c r="U953" s="71"/>
      <c r="V953" s="71"/>
      <c r="W953" s="71"/>
      <c r="X953" s="71"/>
      <c r="Y953" s="73"/>
      <c r="Z953" s="73"/>
      <c r="AA953" s="73"/>
      <c r="AB953" s="73"/>
      <c r="AC953" s="73"/>
      <c r="AD953" s="73"/>
      <c r="AE953" s="73"/>
      <c r="AF953" s="447">
        <f t="shared" si="531"/>
        <v>0</v>
      </c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447">
        <f t="shared" si="540"/>
        <v>0</v>
      </c>
      <c r="AT953" s="455"/>
      <c r="AU953" s="450">
        <f t="shared" si="546"/>
        <v>0</v>
      </c>
      <c r="AV953" s="71"/>
      <c r="AW953" s="71"/>
      <c r="AX953" s="71"/>
      <c r="AY953" s="455"/>
      <c r="AZ953" s="71"/>
      <c r="BA953" s="455"/>
      <c r="BB953" s="447">
        <f t="shared" si="461"/>
        <v>0</v>
      </c>
      <c r="BC953" s="71"/>
      <c r="BD953" s="71"/>
      <c r="BE953" s="71"/>
      <c r="BF953" s="71"/>
      <c r="BG953" s="455"/>
      <c r="BH953" s="455"/>
      <c r="BI953" s="455"/>
      <c r="BJ953" s="455"/>
      <c r="BK953" s="455"/>
      <c r="BL953" s="450">
        <f t="shared" si="492"/>
        <v>0</v>
      </c>
      <c r="BM953" s="71"/>
      <c r="BN953" s="71"/>
      <c r="BO953" s="71"/>
      <c r="BP953" s="71"/>
      <c r="BQ953" s="455"/>
      <c r="BR953" s="71"/>
      <c r="BS953" s="71"/>
      <c r="BT953" s="71"/>
      <c r="BU953" s="71"/>
      <c r="BV953" s="71"/>
      <c r="BW953" s="71"/>
      <c r="BX953" s="71"/>
      <c r="BY953" s="71"/>
      <c r="BZ953" s="71"/>
      <c r="CA953" s="71"/>
      <c r="CB953" s="71"/>
      <c r="CC953" s="71"/>
      <c r="CD953" s="71"/>
      <c r="CE953" s="71"/>
      <c r="CF953" s="71"/>
      <c r="CG953" s="71"/>
      <c r="CH953" s="71"/>
      <c r="CI953" s="71"/>
      <c r="CJ953" s="71"/>
      <c r="CK953" s="71"/>
      <c r="CL953" s="71"/>
      <c r="CM953" s="71"/>
      <c r="CN953" s="71"/>
      <c r="CO953" s="71"/>
      <c r="CP953" s="190">
        <f t="shared" si="530"/>
        <v>0</v>
      </c>
      <c r="CQ953" s="71"/>
      <c r="CR953" s="71"/>
      <c r="CS953" s="71"/>
      <c r="CT953" s="71"/>
      <c r="CU953" s="71"/>
      <c r="CV953" s="71"/>
      <c r="CW953" s="71"/>
      <c r="CX953" s="71"/>
      <c r="CY953" s="71"/>
      <c r="CZ953" s="71"/>
      <c r="DA953" s="71"/>
      <c r="DB953" s="190">
        <f t="shared" si="532"/>
        <v>0</v>
      </c>
      <c r="DC953" s="71">
        <f t="shared" si="527"/>
        <v>0</v>
      </c>
      <c r="DD953" s="71"/>
      <c r="DE953" s="71"/>
      <c r="DF953" s="71"/>
      <c r="DG953" s="190">
        <f t="shared" si="528"/>
        <v>0</v>
      </c>
      <c r="DH953" s="71">
        <f t="shared" si="529"/>
        <v>0</v>
      </c>
      <c r="DI953" s="71"/>
      <c r="DJ953" s="71"/>
      <c r="DK953" s="71"/>
      <c r="DL953" s="71"/>
      <c r="DM953" s="71"/>
      <c r="DN953" s="71"/>
      <c r="DO953" s="71"/>
      <c r="DP953" s="71"/>
      <c r="DQ953" s="71"/>
      <c r="DR953" s="71"/>
      <c r="DS953" s="71"/>
      <c r="DT953" s="71"/>
      <c r="DU953" s="71"/>
      <c r="DV953" s="71"/>
      <c r="DW953" s="71"/>
      <c r="DX953" s="71"/>
      <c r="DY953" s="71"/>
      <c r="DZ953" s="71"/>
      <c r="EA953" s="71"/>
      <c r="EB953" s="71"/>
      <c r="EC953" s="71"/>
      <c r="ED953" s="71"/>
      <c r="EE953" s="71"/>
      <c r="EF953" s="71"/>
      <c r="EG953" s="71"/>
      <c r="EH953" s="71"/>
      <c r="EI953" s="74"/>
      <c r="EJ953" s="74"/>
      <c r="EK953" s="74"/>
      <c r="EL953" s="74"/>
      <c r="EM953" s="74"/>
      <c r="EN953" s="74"/>
      <c r="EO953" s="74"/>
      <c r="EP953" s="74"/>
      <c r="EQ953" s="74"/>
      <c r="ER953" s="74"/>
      <c r="ES953" s="74"/>
      <c r="ET953" s="74"/>
      <c r="EU953" s="74"/>
      <c r="EV953" s="74"/>
      <c r="EW953" s="74"/>
      <c r="EX953" s="74"/>
      <c r="EY953" s="74"/>
      <c r="EZ953" s="74"/>
      <c r="FA953" s="74"/>
      <c r="FB953" s="74"/>
    </row>
    <row r="954" spans="2:158" s="69" customFormat="1">
      <c r="B954" s="116"/>
      <c r="C954" s="77" t="s">
        <v>397</v>
      </c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2"/>
      <c r="P954" s="71"/>
      <c r="Q954" s="71"/>
      <c r="R954" s="71"/>
      <c r="S954" s="71"/>
      <c r="T954" s="71"/>
      <c r="U954" s="71"/>
      <c r="V954" s="71"/>
      <c r="W954" s="71"/>
      <c r="X954" s="71"/>
      <c r="Y954" s="73"/>
      <c r="Z954" s="73"/>
      <c r="AA954" s="73"/>
      <c r="AB954" s="73"/>
      <c r="AC954" s="73"/>
      <c r="AD954" s="73"/>
      <c r="AE954" s="73"/>
      <c r="AF954" s="447">
        <f t="shared" si="531"/>
        <v>0</v>
      </c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447">
        <f t="shared" si="540"/>
        <v>0</v>
      </c>
      <c r="AT954" s="455"/>
      <c r="AU954" s="450">
        <f t="shared" si="546"/>
        <v>0</v>
      </c>
      <c r="AV954" s="71"/>
      <c r="AW954" s="71"/>
      <c r="AX954" s="71"/>
      <c r="AY954" s="455"/>
      <c r="AZ954" s="71"/>
      <c r="BA954" s="455"/>
      <c r="BB954" s="447">
        <f t="shared" si="461"/>
        <v>0</v>
      </c>
      <c r="BC954" s="71"/>
      <c r="BD954" s="71"/>
      <c r="BE954" s="71"/>
      <c r="BF954" s="71"/>
      <c r="BG954" s="455"/>
      <c r="BH954" s="455"/>
      <c r="BI954" s="455"/>
      <c r="BJ954" s="455"/>
      <c r="BK954" s="455"/>
      <c r="BL954" s="450">
        <f t="shared" si="492"/>
        <v>0</v>
      </c>
      <c r="BM954" s="71"/>
      <c r="BN954" s="71"/>
      <c r="BO954" s="71"/>
      <c r="BP954" s="71"/>
      <c r="BQ954" s="455"/>
      <c r="BR954" s="71"/>
      <c r="BS954" s="71"/>
      <c r="BT954" s="71"/>
      <c r="BU954" s="71"/>
      <c r="BV954" s="71"/>
      <c r="BW954" s="71"/>
      <c r="BX954" s="71"/>
      <c r="BY954" s="71"/>
      <c r="BZ954" s="71"/>
      <c r="CA954" s="71"/>
      <c r="CB954" s="71"/>
      <c r="CC954" s="71"/>
      <c r="CD954" s="71"/>
      <c r="CE954" s="71"/>
      <c r="CF954" s="71"/>
      <c r="CG954" s="71"/>
      <c r="CH954" s="71"/>
      <c r="CI954" s="71"/>
      <c r="CJ954" s="71"/>
      <c r="CK954" s="71"/>
      <c r="CL954" s="71"/>
      <c r="CM954" s="71"/>
      <c r="CN954" s="71"/>
      <c r="CO954" s="71"/>
      <c r="CP954" s="190">
        <f t="shared" si="530"/>
        <v>0</v>
      </c>
      <c r="CQ954" s="71"/>
      <c r="CR954" s="71"/>
      <c r="CS954" s="71"/>
      <c r="CT954" s="71"/>
      <c r="CU954" s="71"/>
      <c r="CV954" s="71"/>
      <c r="CW954" s="71"/>
      <c r="CX954" s="71"/>
      <c r="CY954" s="71"/>
      <c r="CZ954" s="71"/>
      <c r="DA954" s="71"/>
      <c r="DB954" s="190">
        <f t="shared" si="532"/>
        <v>0</v>
      </c>
      <c r="DC954" s="71">
        <f t="shared" si="527"/>
        <v>0</v>
      </c>
      <c r="DD954" s="71"/>
      <c r="DE954" s="71"/>
      <c r="DF954" s="71"/>
      <c r="DG954" s="190">
        <f t="shared" si="528"/>
        <v>0</v>
      </c>
      <c r="DH954" s="71">
        <f t="shared" si="529"/>
        <v>0</v>
      </c>
      <c r="DI954" s="71"/>
      <c r="DJ954" s="71"/>
      <c r="DK954" s="71"/>
      <c r="DL954" s="71"/>
      <c r="DM954" s="71"/>
      <c r="DN954" s="71"/>
      <c r="DO954" s="71"/>
      <c r="DP954" s="71"/>
      <c r="DQ954" s="71"/>
      <c r="DR954" s="71"/>
      <c r="DS954" s="71"/>
      <c r="DT954" s="71"/>
      <c r="DU954" s="71"/>
      <c r="DV954" s="71"/>
      <c r="DW954" s="71"/>
      <c r="DX954" s="71"/>
      <c r="DY954" s="71"/>
      <c r="DZ954" s="71"/>
      <c r="EA954" s="71"/>
      <c r="EB954" s="71"/>
      <c r="EC954" s="71"/>
      <c r="ED954" s="71"/>
      <c r="EE954" s="71"/>
      <c r="EF954" s="71"/>
      <c r="EG954" s="71"/>
      <c r="EH954" s="71"/>
      <c r="EI954" s="74"/>
      <c r="EJ954" s="74"/>
      <c r="EK954" s="74"/>
      <c r="EL954" s="74"/>
      <c r="EM954" s="74"/>
      <c r="EN954" s="74"/>
      <c r="EO954" s="74"/>
      <c r="EP954" s="74"/>
      <c r="EQ954" s="74"/>
      <c r="ER954" s="74"/>
      <c r="ES954" s="74"/>
      <c r="ET954" s="74"/>
      <c r="EU954" s="74"/>
      <c r="EV954" s="74"/>
      <c r="EW954" s="74"/>
      <c r="EX954" s="74"/>
      <c r="EY954" s="74"/>
      <c r="EZ954" s="74"/>
      <c r="FA954" s="74"/>
      <c r="FB954" s="74"/>
    </row>
    <row r="955" spans="2:158" s="69" customFormat="1">
      <c r="B955" s="147"/>
      <c r="C955" s="182" t="s">
        <v>398</v>
      </c>
      <c r="D955" s="252"/>
      <c r="E955" s="252"/>
      <c r="F955" s="252"/>
      <c r="G955" s="252"/>
      <c r="H955" s="252"/>
      <c r="I955" s="252"/>
      <c r="J955" s="252"/>
      <c r="K955" s="252"/>
      <c r="L955" s="252"/>
      <c r="M955" s="252"/>
      <c r="N955" s="252"/>
      <c r="O955" s="253"/>
      <c r="P955" s="252"/>
      <c r="Q955" s="252"/>
      <c r="R955" s="252"/>
      <c r="S955" s="252"/>
      <c r="T955" s="252"/>
      <c r="U955" s="252"/>
      <c r="V955" s="252"/>
      <c r="W955" s="252"/>
      <c r="X955" s="252"/>
      <c r="Y955" s="254"/>
      <c r="Z955" s="254"/>
      <c r="AA955" s="254"/>
      <c r="AB955" s="254"/>
      <c r="AC955" s="254"/>
      <c r="AD955" s="254"/>
      <c r="AE955" s="254"/>
      <c r="AF955" s="452">
        <f t="shared" si="531"/>
        <v>0</v>
      </c>
      <c r="AG955" s="252"/>
      <c r="AH955" s="252"/>
      <c r="AI955" s="252"/>
      <c r="AJ955" s="252"/>
      <c r="AK955" s="252"/>
      <c r="AL955" s="252"/>
      <c r="AM955" s="252"/>
      <c r="AN955" s="252"/>
      <c r="AO955" s="252"/>
      <c r="AP955" s="252"/>
      <c r="AQ955" s="252"/>
      <c r="AR955" s="252"/>
      <c r="AS955" s="452">
        <f t="shared" si="540"/>
        <v>0</v>
      </c>
      <c r="AT955" s="466"/>
      <c r="AU955" s="467">
        <f t="shared" si="546"/>
        <v>0</v>
      </c>
      <c r="AV955" s="252"/>
      <c r="AW955" s="252"/>
      <c r="AX955" s="252"/>
      <c r="AY955" s="466"/>
      <c r="AZ955" s="252"/>
      <c r="BA955" s="466"/>
      <c r="BB955" s="452">
        <f t="shared" si="461"/>
        <v>0</v>
      </c>
      <c r="BC955" s="252"/>
      <c r="BD955" s="252"/>
      <c r="BE955" s="252"/>
      <c r="BF955" s="252"/>
      <c r="BG955" s="466"/>
      <c r="BH955" s="466"/>
      <c r="BI955" s="466"/>
      <c r="BJ955" s="466"/>
      <c r="BK955" s="466"/>
      <c r="BL955" s="467">
        <f t="shared" si="492"/>
        <v>0</v>
      </c>
      <c r="BM955" s="252"/>
      <c r="BN955" s="252"/>
      <c r="BO955" s="252"/>
      <c r="BP955" s="252"/>
      <c r="BQ955" s="466"/>
      <c r="BR955" s="252"/>
      <c r="BS955" s="252"/>
      <c r="BT955" s="252"/>
      <c r="BU955" s="252"/>
      <c r="BV955" s="252"/>
      <c r="BW955" s="252"/>
      <c r="BX955" s="252"/>
      <c r="BY955" s="252"/>
      <c r="BZ955" s="252"/>
      <c r="CA955" s="252"/>
      <c r="CB955" s="252"/>
      <c r="CC955" s="252"/>
      <c r="CD955" s="252"/>
      <c r="CE955" s="252"/>
      <c r="CF955" s="252"/>
      <c r="CG955" s="252"/>
      <c r="CH955" s="252"/>
      <c r="CI955" s="252"/>
      <c r="CJ955" s="252"/>
      <c r="CK955" s="252"/>
      <c r="CL955" s="252"/>
      <c r="CM955" s="252"/>
      <c r="CN955" s="252"/>
      <c r="CO955" s="252"/>
      <c r="CP955" s="257">
        <f t="shared" si="530"/>
        <v>0</v>
      </c>
      <c r="CQ955" s="252"/>
      <c r="CR955" s="252"/>
      <c r="CS955" s="252"/>
      <c r="CT955" s="252"/>
      <c r="CU955" s="252"/>
      <c r="CV955" s="252"/>
      <c r="CW955" s="252"/>
      <c r="CX955" s="252"/>
      <c r="CY955" s="252"/>
      <c r="CZ955" s="252"/>
      <c r="DA955" s="252"/>
      <c r="DB955" s="257">
        <f t="shared" si="532"/>
        <v>0</v>
      </c>
      <c r="DC955" s="252">
        <f t="shared" ref="DC955:DC1031" si="548">SUM(CO955,CN955)</f>
        <v>0</v>
      </c>
      <c r="DD955" s="252"/>
      <c r="DE955" s="252"/>
      <c r="DF955" s="252"/>
      <c r="DG955" s="257">
        <f t="shared" ref="DG955:DG1031" si="549">SUM(DB955,DF955)</f>
        <v>0</v>
      </c>
      <c r="DH955" s="252">
        <f t="shared" ref="DH955:DH1031" si="550">SUM(DC955)</f>
        <v>0</v>
      </c>
      <c r="DI955" s="252"/>
      <c r="DJ955" s="252"/>
      <c r="DK955" s="252"/>
      <c r="DL955" s="252"/>
      <c r="DM955" s="252"/>
      <c r="DN955" s="252"/>
      <c r="DO955" s="252"/>
      <c r="DP955" s="252"/>
      <c r="DQ955" s="252"/>
      <c r="DR955" s="252"/>
      <c r="DS955" s="252"/>
      <c r="DT955" s="252"/>
      <c r="DU955" s="252"/>
      <c r="DV955" s="252"/>
      <c r="DW955" s="252"/>
      <c r="DX955" s="252"/>
      <c r="DY955" s="252"/>
      <c r="DZ955" s="252"/>
      <c r="EA955" s="252"/>
      <c r="EB955" s="252"/>
      <c r="EC955" s="252"/>
      <c r="ED955" s="252"/>
      <c r="EE955" s="252"/>
      <c r="EF955" s="252"/>
      <c r="EG955" s="252"/>
      <c r="EH955" s="252"/>
      <c r="EI955" s="74"/>
      <c r="EJ955" s="74"/>
      <c r="EK955" s="74"/>
      <c r="EL955" s="74"/>
      <c r="EM955" s="74"/>
      <c r="EN955" s="74"/>
      <c r="EO955" s="74"/>
      <c r="EP955" s="74"/>
      <c r="EQ955" s="74"/>
      <c r="ER955" s="74"/>
      <c r="ES955" s="74"/>
      <c r="ET955" s="74"/>
      <c r="EU955" s="74"/>
      <c r="EV955" s="74"/>
      <c r="EW955" s="74"/>
      <c r="EX955" s="74"/>
      <c r="EY955" s="74"/>
      <c r="EZ955" s="74"/>
      <c r="FA955" s="74"/>
      <c r="FB955" s="74"/>
    </row>
    <row r="956" spans="2:158" ht="72">
      <c r="B956" s="39" t="s">
        <v>543</v>
      </c>
      <c r="C956" s="233" t="s">
        <v>544</v>
      </c>
      <c r="D956" s="38"/>
      <c r="E956" s="38"/>
      <c r="F956" s="38"/>
      <c r="G956" s="38"/>
      <c r="H956" s="38"/>
      <c r="I956" s="38"/>
      <c r="J956" s="38"/>
      <c r="K956" s="38"/>
      <c r="L956" s="38"/>
      <c r="M956" s="38"/>
      <c r="N956" s="38"/>
      <c r="O956" s="61"/>
      <c r="P956" s="38"/>
      <c r="Q956" s="38"/>
      <c r="R956" s="38"/>
      <c r="S956" s="38"/>
      <c r="T956" s="38"/>
      <c r="U956" s="38"/>
      <c r="V956" s="38"/>
      <c r="W956" s="38"/>
      <c r="X956" s="38"/>
      <c r="Y956" s="33"/>
      <c r="Z956" s="33"/>
      <c r="AA956" s="33"/>
      <c r="AB956" s="33"/>
      <c r="AC956" s="33"/>
      <c r="AD956" s="33"/>
      <c r="AE956" s="33"/>
      <c r="AF956" s="447">
        <f t="shared" ref="AF956:AF1054" si="551">SUM(AS956:AU956,AY956,BA956:BB956,BG956:BL956)</f>
        <v>0</v>
      </c>
      <c r="AG956" s="38"/>
      <c r="AH956" s="38"/>
      <c r="AI956" s="38"/>
      <c r="AJ956" s="38"/>
      <c r="AK956" s="38"/>
      <c r="AL956" s="38"/>
      <c r="AM956" s="38"/>
      <c r="AN956" s="38"/>
      <c r="AO956" s="38"/>
      <c r="AP956" s="38"/>
      <c r="AQ956" s="38"/>
      <c r="AR956" s="38"/>
      <c r="AS956" s="447">
        <f t="shared" si="540"/>
        <v>0</v>
      </c>
      <c r="AT956" s="455"/>
      <c r="AU956" s="450">
        <f>SUM(AV956:AX956)</f>
        <v>0</v>
      </c>
      <c r="AV956" s="38"/>
      <c r="AW956" s="38"/>
      <c r="AX956" s="38"/>
      <c r="AY956" s="455"/>
      <c r="AZ956" s="38"/>
      <c r="BA956" s="455"/>
      <c r="BB956" s="447">
        <f t="shared" si="461"/>
        <v>0</v>
      </c>
      <c r="BC956" s="38"/>
      <c r="BD956" s="38"/>
      <c r="BE956" s="38"/>
      <c r="BF956" s="38"/>
      <c r="BG956" s="455"/>
      <c r="BH956" s="455"/>
      <c r="BI956" s="455"/>
      <c r="BJ956" s="455"/>
      <c r="BK956" s="455"/>
      <c r="BL956" s="450">
        <f t="shared" si="492"/>
        <v>0</v>
      </c>
      <c r="BM956" s="38"/>
      <c r="BN956" s="38"/>
      <c r="BO956" s="38"/>
      <c r="BP956" s="38"/>
      <c r="BQ956" s="455"/>
      <c r="BR956" s="38"/>
      <c r="BS956" s="38"/>
      <c r="BT956" s="38"/>
      <c r="BU956" s="38"/>
      <c r="BV956" s="38"/>
      <c r="BW956" s="38"/>
      <c r="BX956" s="38"/>
      <c r="BY956" s="38"/>
      <c r="BZ956" s="38"/>
      <c r="CA956" s="38"/>
      <c r="CB956" s="38"/>
      <c r="CC956" s="38"/>
      <c r="CD956" s="38"/>
      <c r="CE956" s="38"/>
      <c r="CF956" s="38"/>
      <c r="CG956" s="38"/>
      <c r="CH956" s="38"/>
      <c r="CI956" s="38"/>
      <c r="CJ956" s="38"/>
      <c r="CK956" s="38"/>
      <c r="CL956" s="38"/>
      <c r="CM956" s="38"/>
      <c r="CN956" s="38"/>
      <c r="CO956" s="38"/>
      <c r="CP956" s="188">
        <f t="shared" ref="CP956:CP1032" si="552">SUM(CM956,CK956,CO956)</f>
        <v>0</v>
      </c>
      <c r="CQ956" s="38"/>
      <c r="CR956" s="38"/>
      <c r="CS956" s="38"/>
      <c r="CT956" s="38"/>
      <c r="CU956" s="38"/>
      <c r="CV956" s="38"/>
      <c r="CW956" s="38"/>
      <c r="CX956" s="38"/>
      <c r="CY956" s="38"/>
      <c r="CZ956" s="38"/>
      <c r="DA956" s="38"/>
      <c r="DB956" s="188">
        <f t="shared" si="532"/>
        <v>0</v>
      </c>
      <c r="DC956" s="38">
        <f t="shared" si="548"/>
        <v>0</v>
      </c>
      <c r="DD956" s="38"/>
      <c r="DE956" s="38"/>
      <c r="DF956" s="38"/>
      <c r="DG956" s="188">
        <f t="shared" si="549"/>
        <v>0</v>
      </c>
      <c r="DH956" s="38">
        <f t="shared" si="550"/>
        <v>0</v>
      </c>
      <c r="DI956" s="38"/>
      <c r="DJ956" s="38"/>
      <c r="DK956" s="38"/>
      <c r="DL956" s="38"/>
      <c r="DM956" s="38"/>
      <c r="DN956" s="38"/>
      <c r="DO956" s="38"/>
      <c r="DP956" s="38"/>
      <c r="DQ956" s="38"/>
      <c r="DR956" s="38"/>
      <c r="DS956" s="38"/>
      <c r="DT956" s="38"/>
      <c r="DU956" s="38"/>
      <c r="DV956" s="38"/>
      <c r="DW956" s="38"/>
      <c r="DX956" s="38"/>
      <c r="DY956" s="38"/>
      <c r="DZ956" s="38"/>
      <c r="EA956" s="38"/>
      <c r="EB956" s="38"/>
      <c r="EC956" s="38"/>
      <c r="ED956" s="38"/>
      <c r="EE956" s="38"/>
      <c r="EF956" s="38"/>
      <c r="EG956" s="38"/>
      <c r="EH956" s="38"/>
      <c r="EI956" s="38"/>
      <c r="EJ956" s="38"/>
      <c r="EK956" s="38"/>
      <c r="EL956" s="38"/>
      <c r="EM956" s="38"/>
      <c r="EN956" s="38"/>
      <c r="EO956" s="38"/>
      <c r="EP956" s="38"/>
      <c r="EQ956" s="38"/>
      <c r="ER956" s="38"/>
      <c r="ES956" s="38"/>
      <c r="ET956" s="38"/>
    </row>
    <row r="957" spans="2:158">
      <c r="B957" s="245"/>
      <c r="C957" s="246"/>
      <c r="AF957" s="453"/>
      <c r="AS957" s="453"/>
      <c r="AU957" s="468"/>
      <c r="BB957" s="453"/>
      <c r="BL957" s="468"/>
      <c r="CP957" s="251"/>
      <c r="DB957" s="251"/>
      <c r="DG957" s="251"/>
    </row>
    <row r="958" spans="2:158">
      <c r="B958" s="245"/>
      <c r="C958" s="246"/>
      <c r="AF958" s="453"/>
      <c r="AS958" s="453"/>
      <c r="AU958" s="468"/>
      <c r="BB958" s="453"/>
      <c r="BL958" s="468"/>
      <c r="CP958" s="251"/>
      <c r="DB958" s="251"/>
      <c r="DG958" s="251"/>
    </row>
    <row r="959" spans="2:158">
      <c r="B959" s="245"/>
      <c r="C959" s="246"/>
      <c r="AF959" s="453"/>
      <c r="AS959" s="453"/>
      <c r="AU959" s="468"/>
      <c r="BB959" s="453"/>
      <c r="BL959" s="468"/>
      <c r="CP959" s="251"/>
      <c r="DB959" s="251"/>
      <c r="DG959" s="251"/>
    </row>
    <row r="960" spans="2:158">
      <c r="B960" s="245"/>
      <c r="C960" s="246"/>
      <c r="AF960" s="453"/>
      <c r="AS960" s="453"/>
      <c r="AU960" s="468"/>
      <c r="BB960" s="453"/>
      <c r="BL960" s="468"/>
      <c r="CP960" s="251"/>
      <c r="DB960" s="251"/>
      <c r="DG960" s="251"/>
    </row>
    <row r="961" spans="2:158">
      <c r="B961" s="245"/>
      <c r="C961" s="246"/>
      <c r="AF961" s="453"/>
      <c r="AS961" s="453"/>
      <c r="AU961" s="468"/>
      <c r="BB961" s="453"/>
      <c r="BL961" s="468"/>
      <c r="CP961" s="251"/>
      <c r="DB961" s="251"/>
      <c r="DG961" s="251"/>
    </row>
    <row r="962" spans="2:158">
      <c r="B962" s="245"/>
      <c r="C962" s="246"/>
      <c r="AF962" s="453"/>
      <c r="AS962" s="453"/>
      <c r="AU962" s="468"/>
      <c r="BB962" s="453"/>
      <c r="BL962" s="468"/>
      <c r="CP962" s="251"/>
      <c r="DB962" s="251"/>
      <c r="DG962" s="251"/>
    </row>
    <row r="963" spans="2:158">
      <c r="B963" s="245"/>
      <c r="C963" s="246"/>
      <c r="AF963" s="453"/>
      <c r="AS963" s="453"/>
      <c r="AU963" s="468"/>
      <c r="BB963" s="453"/>
      <c r="BL963" s="468"/>
      <c r="CP963" s="251"/>
      <c r="DB963" s="251"/>
      <c r="DG963" s="251"/>
    </row>
    <row r="964" spans="2:158">
      <c r="B964" s="245"/>
      <c r="C964" s="246"/>
      <c r="AF964" s="453"/>
      <c r="AS964" s="453"/>
      <c r="AU964" s="468"/>
      <c r="BB964" s="453"/>
      <c r="BL964" s="468"/>
      <c r="CP964" s="251"/>
      <c r="DB964" s="251"/>
      <c r="DG964" s="251"/>
    </row>
    <row r="965" spans="2:158">
      <c r="B965" s="245"/>
      <c r="C965" s="246"/>
      <c r="AF965" s="453"/>
      <c r="AS965" s="453"/>
      <c r="AU965" s="468"/>
      <c r="BB965" s="453"/>
      <c r="BL965" s="468"/>
      <c r="CP965" s="251"/>
      <c r="DB965" s="251"/>
      <c r="DG965" s="251"/>
    </row>
    <row r="966" spans="2:158">
      <c r="B966" s="245"/>
      <c r="C966" s="246"/>
      <c r="AF966" s="453"/>
      <c r="AS966" s="453"/>
      <c r="AU966" s="468"/>
      <c r="BB966" s="453"/>
      <c r="BL966" s="468"/>
      <c r="CP966" s="251"/>
      <c r="DB966" s="251"/>
      <c r="DG966" s="251"/>
    </row>
    <row r="967" spans="2:158" s="29" customFormat="1" ht="24" customHeight="1">
      <c r="B967" s="719">
        <v>6</v>
      </c>
      <c r="C967" s="780" t="s">
        <v>545</v>
      </c>
      <c r="D967" s="235"/>
      <c r="E967" s="235"/>
      <c r="F967" s="235"/>
      <c r="G967" s="235"/>
      <c r="H967" s="235"/>
      <c r="I967" s="235"/>
      <c r="J967" s="235"/>
      <c r="K967" s="235"/>
      <c r="L967" s="235"/>
      <c r="M967" s="235"/>
      <c r="N967" s="235"/>
      <c r="O967" s="236"/>
      <c r="P967" s="235"/>
      <c r="Q967" s="235"/>
      <c r="R967" s="235"/>
      <c r="S967" s="235"/>
      <c r="T967" s="235"/>
      <c r="U967" s="235"/>
      <c r="V967" s="235"/>
      <c r="W967" s="235"/>
      <c r="X967" s="235"/>
      <c r="Y967" s="237">
        <v>17</v>
      </c>
      <c r="Z967" s="237"/>
      <c r="AA967" s="237"/>
      <c r="AB967" s="237"/>
      <c r="AC967" s="237"/>
      <c r="AD967" s="237"/>
      <c r="AE967" s="237"/>
      <c r="AF967" s="454">
        <f t="shared" si="551"/>
        <v>142.4</v>
      </c>
      <c r="AG967" s="235"/>
      <c r="AH967" s="235"/>
      <c r="AI967" s="235"/>
      <c r="AJ967" s="235"/>
      <c r="AK967" s="235"/>
      <c r="AL967" s="235"/>
      <c r="AM967" s="235"/>
      <c r="AN967" s="235"/>
      <c r="AO967" s="235">
        <v>1.5</v>
      </c>
      <c r="AP967" s="235"/>
      <c r="AQ967" s="235">
        <v>0.7</v>
      </c>
      <c r="AR967" s="235">
        <f>SUM(AR969:AR982)</f>
        <v>0</v>
      </c>
      <c r="AS967" s="454">
        <f>SUM(AG967,AH967,AK967,AL967,AO967)</f>
        <v>1.5</v>
      </c>
      <c r="AT967" s="469"/>
      <c r="AU967" s="470"/>
      <c r="AV967" s="235"/>
      <c r="AW967" s="235"/>
      <c r="AX967" s="235"/>
      <c r="AY967" s="469"/>
      <c r="AZ967" s="235"/>
      <c r="BA967" s="469">
        <v>0.1</v>
      </c>
      <c r="BB967" s="454">
        <f t="shared" si="461"/>
        <v>140</v>
      </c>
      <c r="BC967" s="235">
        <v>2.1</v>
      </c>
      <c r="BD967" s="235">
        <v>128</v>
      </c>
      <c r="BE967" s="235">
        <v>8.6</v>
      </c>
      <c r="BF967" s="235">
        <v>9.9</v>
      </c>
      <c r="BG967" s="469"/>
      <c r="BH967" s="469"/>
      <c r="BI967" s="469"/>
      <c r="BJ967" s="469"/>
      <c r="BK967" s="469"/>
      <c r="BL967" s="470">
        <f t="shared" si="492"/>
        <v>0.8</v>
      </c>
      <c r="BM967" s="235"/>
      <c r="BN967" s="235"/>
      <c r="BO967" s="235"/>
      <c r="BP967" s="235">
        <v>0.8</v>
      </c>
      <c r="BQ967" s="469"/>
      <c r="BR967" s="235"/>
      <c r="BS967" s="235"/>
      <c r="BT967" s="235"/>
      <c r="BU967" s="235"/>
      <c r="BV967" s="235"/>
      <c r="BW967" s="235"/>
      <c r="BX967" s="235"/>
      <c r="BY967" s="235"/>
      <c r="BZ967" s="235"/>
      <c r="CA967" s="235"/>
      <c r="CB967" s="235"/>
      <c r="CC967" s="235"/>
      <c r="CD967" s="235"/>
      <c r="CE967" s="235"/>
      <c r="CF967" s="235"/>
      <c r="CG967" s="235"/>
      <c r="CH967" s="235"/>
      <c r="CI967" s="235"/>
      <c r="CJ967" s="235"/>
      <c r="CK967" s="235"/>
      <c r="CL967" s="235"/>
      <c r="CM967" s="235"/>
      <c r="CN967" s="235"/>
      <c r="CO967" s="235"/>
      <c r="CP967" s="296">
        <f t="shared" si="552"/>
        <v>0</v>
      </c>
      <c r="CQ967" s="235"/>
      <c r="CR967" s="235"/>
      <c r="CS967" s="235"/>
      <c r="CT967" s="235"/>
      <c r="CU967" s="235"/>
      <c r="CV967" s="235"/>
      <c r="CW967" s="235"/>
      <c r="CX967" s="235"/>
      <c r="CY967" s="235"/>
      <c r="CZ967" s="235"/>
      <c r="DA967" s="235"/>
      <c r="DB967" s="296">
        <f t="shared" ref="DB967:DB1043" si="553">SUM(CP967,CQ967)</f>
        <v>0</v>
      </c>
      <c r="DC967" s="235">
        <f t="shared" si="548"/>
        <v>0</v>
      </c>
      <c r="DD967" s="235"/>
      <c r="DE967" s="235"/>
      <c r="DF967" s="235"/>
      <c r="DG967" s="296">
        <f t="shared" si="549"/>
        <v>0</v>
      </c>
      <c r="DH967" s="235">
        <f t="shared" si="550"/>
        <v>0</v>
      </c>
      <c r="DI967" s="235"/>
      <c r="DJ967" s="235"/>
      <c r="DK967" s="235"/>
      <c r="DL967" s="235"/>
      <c r="DM967" s="235"/>
      <c r="DN967" s="235"/>
      <c r="DO967" s="235"/>
      <c r="DP967" s="235"/>
      <c r="DQ967" s="235"/>
      <c r="DR967" s="235"/>
      <c r="DS967" s="235"/>
      <c r="DT967" s="235"/>
      <c r="DU967" s="235"/>
      <c r="DV967" s="235"/>
      <c r="DW967" s="235"/>
      <c r="DX967" s="235"/>
      <c r="DY967" s="235"/>
      <c r="DZ967" s="235"/>
      <c r="EA967" s="235"/>
      <c r="EB967" s="235"/>
      <c r="EC967" s="235"/>
      <c r="ED967" s="235"/>
      <c r="EE967" s="235"/>
      <c r="EF967" s="235"/>
      <c r="EG967" s="235"/>
      <c r="EH967" s="235"/>
      <c r="EI967" s="30"/>
      <c r="EJ967" s="30"/>
      <c r="EK967" s="30"/>
      <c r="EL967" s="30"/>
      <c r="EM967" s="30"/>
      <c r="EN967" s="30"/>
      <c r="EO967" s="30"/>
      <c r="EP967" s="30"/>
      <c r="EQ967" s="30"/>
      <c r="ER967" s="30"/>
      <c r="ES967" s="30"/>
      <c r="ET967" s="30"/>
      <c r="EU967" s="30"/>
      <c r="EV967" s="30"/>
      <c r="EW967" s="30"/>
      <c r="EX967" s="30"/>
      <c r="EY967" s="30"/>
      <c r="EZ967" s="30"/>
      <c r="FA967" s="30"/>
      <c r="FB967" s="30"/>
    </row>
    <row r="968" spans="2:158" s="29" customFormat="1">
      <c r="B968" s="720"/>
      <c r="C968" s="722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65"/>
      <c r="P968" s="35"/>
      <c r="Q968" s="35"/>
      <c r="R968" s="35"/>
      <c r="S968" s="35"/>
      <c r="T968" s="35"/>
      <c r="U968" s="35"/>
      <c r="V968" s="35"/>
      <c r="W968" s="35"/>
      <c r="X968" s="35"/>
      <c r="Y968" s="36">
        <f>SUM(Y969:Y982)</f>
        <v>17</v>
      </c>
      <c r="Z968" s="36"/>
      <c r="AA968" s="36"/>
      <c r="AB968" s="36"/>
      <c r="AC968" s="36"/>
      <c r="AD968" s="36"/>
      <c r="AE968" s="36"/>
      <c r="AF968" s="447">
        <f t="shared" si="551"/>
        <v>142450</v>
      </c>
      <c r="AG968" s="36">
        <f t="shared" ref="AG968:AR968" si="554">SUM(AG969:AG982)</f>
        <v>0</v>
      </c>
      <c r="AH968" s="36">
        <f t="shared" si="554"/>
        <v>0</v>
      </c>
      <c r="AI968" s="36">
        <f t="shared" si="554"/>
        <v>0</v>
      </c>
      <c r="AJ968" s="36">
        <f t="shared" si="554"/>
        <v>0</v>
      </c>
      <c r="AK968" s="36">
        <f t="shared" si="554"/>
        <v>0</v>
      </c>
      <c r="AL968" s="36">
        <f t="shared" si="554"/>
        <v>0</v>
      </c>
      <c r="AM968" s="36">
        <f t="shared" si="554"/>
        <v>0</v>
      </c>
      <c r="AN968" s="36">
        <f t="shared" si="554"/>
        <v>0</v>
      </c>
      <c r="AO968" s="36">
        <f t="shared" si="554"/>
        <v>1449</v>
      </c>
      <c r="AP968" s="36">
        <f t="shared" si="554"/>
        <v>0</v>
      </c>
      <c r="AQ968" s="36">
        <f t="shared" si="554"/>
        <v>723</v>
      </c>
      <c r="AR968" s="36">
        <f t="shared" si="554"/>
        <v>0</v>
      </c>
      <c r="AS968" s="447">
        <f>SUM(AG968,AH968,AK968,AL968,AO968)</f>
        <v>1449</v>
      </c>
      <c r="AT968" s="450">
        <f t="shared" ref="AT968:BA968" si="555">SUM(AT969:AT982)</f>
        <v>0</v>
      </c>
      <c r="AU968" s="450">
        <f t="shared" si="555"/>
        <v>0</v>
      </c>
      <c r="AV968" s="36">
        <f t="shared" si="555"/>
        <v>0</v>
      </c>
      <c r="AW968" s="36">
        <f t="shared" si="555"/>
        <v>0</v>
      </c>
      <c r="AX968" s="36">
        <f t="shared" si="555"/>
        <v>0</v>
      </c>
      <c r="AY968" s="450">
        <f t="shared" si="555"/>
        <v>4</v>
      </c>
      <c r="AZ968" s="36">
        <f t="shared" si="555"/>
        <v>0</v>
      </c>
      <c r="BA968" s="450">
        <f t="shared" si="555"/>
        <v>165</v>
      </c>
      <c r="BB968" s="447">
        <f t="shared" si="461"/>
        <v>139960</v>
      </c>
      <c r="BC968" s="36">
        <f t="shared" ref="BC968:BP968" si="556">SUM(BC969:BC982)</f>
        <v>2046</v>
      </c>
      <c r="BD968" s="36">
        <f t="shared" si="556"/>
        <v>128048</v>
      </c>
      <c r="BE968" s="36">
        <f t="shared" si="556"/>
        <v>8546</v>
      </c>
      <c r="BF968" s="36">
        <f t="shared" si="556"/>
        <v>9866</v>
      </c>
      <c r="BG968" s="450">
        <f t="shared" si="556"/>
        <v>0</v>
      </c>
      <c r="BH968" s="450">
        <f t="shared" si="556"/>
        <v>13</v>
      </c>
      <c r="BI968" s="450">
        <f t="shared" si="556"/>
        <v>0</v>
      </c>
      <c r="BJ968" s="450">
        <f t="shared" si="556"/>
        <v>8</v>
      </c>
      <c r="BK968" s="450">
        <f t="shared" si="556"/>
        <v>4</v>
      </c>
      <c r="BL968" s="450">
        <f t="shared" si="556"/>
        <v>847</v>
      </c>
      <c r="BM968" s="36">
        <f t="shared" si="556"/>
        <v>0</v>
      </c>
      <c r="BN968" s="36">
        <f t="shared" si="556"/>
        <v>0</v>
      </c>
      <c r="BO968" s="36">
        <f t="shared" si="556"/>
        <v>0</v>
      </c>
      <c r="BP968" s="36">
        <f t="shared" si="556"/>
        <v>847</v>
      </c>
      <c r="BQ968" s="455">
        <f>SUM(AT968,AU968,AY968,BA968,BB968,BG968,BH968,BI968,BJ968,BK968,BL968)</f>
        <v>141001</v>
      </c>
      <c r="BR968" s="35"/>
      <c r="BS968" s="35"/>
      <c r="BT968" s="35"/>
      <c r="BU968" s="35"/>
      <c r="BV968" s="35"/>
      <c r="BW968" s="35"/>
      <c r="BX968" s="35"/>
      <c r="BY968" s="35"/>
      <c r="BZ968" s="35"/>
      <c r="CA968" s="35"/>
      <c r="CB968" s="35"/>
      <c r="CC968" s="35"/>
      <c r="CD968" s="35"/>
      <c r="CE968" s="35"/>
      <c r="CF968" s="35"/>
      <c r="CG968" s="35"/>
      <c r="CH968" s="35"/>
      <c r="CI968" s="35"/>
      <c r="CJ968" s="35"/>
      <c r="CK968" s="35"/>
      <c r="CL968" s="35"/>
      <c r="CM968" s="35"/>
      <c r="CN968" s="35"/>
      <c r="CO968" s="35"/>
      <c r="CP968" s="295">
        <f t="shared" si="552"/>
        <v>0</v>
      </c>
      <c r="CQ968" s="35"/>
      <c r="CR968" s="35"/>
      <c r="CS968" s="35"/>
      <c r="CT968" s="35"/>
      <c r="CU968" s="35"/>
      <c r="CV968" s="35"/>
      <c r="CW968" s="35"/>
      <c r="CX968" s="35"/>
      <c r="CY968" s="35"/>
      <c r="CZ968" s="35"/>
      <c r="DA968" s="35"/>
      <c r="DB968" s="295">
        <f t="shared" si="553"/>
        <v>0</v>
      </c>
      <c r="DC968" s="35">
        <f t="shared" si="548"/>
        <v>0</v>
      </c>
      <c r="DD968" s="35"/>
      <c r="DE968" s="35"/>
      <c r="DF968" s="35"/>
      <c r="DG968" s="295">
        <f t="shared" si="549"/>
        <v>0</v>
      </c>
      <c r="DH968" s="35">
        <f t="shared" si="550"/>
        <v>0</v>
      </c>
      <c r="DI968" s="35"/>
      <c r="DJ968" s="35"/>
      <c r="DK968" s="35"/>
      <c r="DL968" s="35"/>
      <c r="DM968" s="35"/>
      <c r="DN968" s="35"/>
      <c r="DO968" s="35"/>
      <c r="DP968" s="35"/>
      <c r="DQ968" s="35"/>
      <c r="DR968" s="35"/>
      <c r="DS968" s="35"/>
      <c r="DT968" s="35"/>
      <c r="DU968" s="35"/>
      <c r="DV968" s="35"/>
      <c r="DW968" s="35"/>
      <c r="DX968" s="35"/>
      <c r="DY968" s="35"/>
      <c r="DZ968" s="35"/>
      <c r="EA968" s="35"/>
      <c r="EB968" s="35"/>
      <c r="EC968" s="35"/>
      <c r="ED968" s="35"/>
      <c r="EE968" s="35"/>
      <c r="EF968" s="35"/>
      <c r="EG968" s="35"/>
      <c r="EH968" s="35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</row>
    <row r="969" spans="2:158" s="69" customFormat="1">
      <c r="B969" s="116"/>
      <c r="C969" s="77" t="s">
        <v>385</v>
      </c>
      <c r="D969" s="71"/>
      <c r="E969" s="71"/>
      <c r="F969" s="71"/>
      <c r="G969" s="71"/>
      <c r="H969" s="71"/>
      <c r="I969" s="71"/>
      <c r="J969" s="71"/>
      <c r="K969" s="71"/>
      <c r="L969" s="71"/>
      <c r="M969" s="71"/>
      <c r="N969" s="71"/>
      <c r="O969" s="72"/>
      <c r="P969" s="71"/>
      <c r="Q969" s="71"/>
      <c r="R969" s="71"/>
      <c r="S969" s="71"/>
      <c r="T969" s="71"/>
      <c r="U969" s="71"/>
      <c r="V969" s="71"/>
      <c r="W969" s="71"/>
      <c r="X969" s="71"/>
      <c r="Y969" s="73">
        <v>2</v>
      </c>
      <c r="Z969" s="73"/>
      <c r="AA969" s="73"/>
      <c r="AB969" s="73"/>
      <c r="AC969" s="73"/>
      <c r="AD969" s="73"/>
      <c r="AE969" s="73"/>
      <c r="AF969" s="447">
        <f t="shared" si="551"/>
        <v>6651</v>
      </c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447">
        <f t="shared" si="540"/>
        <v>0</v>
      </c>
      <c r="AT969" s="455"/>
      <c r="AU969" s="450">
        <f t="shared" ref="AU969:AU998" si="557">SUM(AV969:AX969)</f>
        <v>0</v>
      </c>
      <c r="AV969" s="71"/>
      <c r="AW969" s="71"/>
      <c r="AX969" s="71"/>
      <c r="AY969" s="455"/>
      <c r="AZ969" s="71"/>
      <c r="BA969" s="455"/>
      <c r="BB969" s="447">
        <f t="shared" si="461"/>
        <v>6651</v>
      </c>
      <c r="BC969" s="71"/>
      <c r="BD969" s="71">
        <v>6651</v>
      </c>
      <c r="BE969" s="71">
        <v>4274</v>
      </c>
      <c r="BF969" s="71"/>
      <c r="BG969" s="455"/>
      <c r="BH969" s="455"/>
      <c r="BI969" s="455"/>
      <c r="BJ969" s="455"/>
      <c r="BK969" s="455"/>
      <c r="BL969" s="450">
        <f t="shared" si="492"/>
        <v>0</v>
      </c>
      <c r="BM969" s="71"/>
      <c r="BN969" s="71"/>
      <c r="BO969" s="71"/>
      <c r="BP969" s="71"/>
      <c r="BQ969" s="455">
        <f>SUM(AT969,AU969,AY969,BA969,BB969,BG969,BH969,BI969,BJ969,BK969,BL969)</f>
        <v>6651</v>
      </c>
      <c r="BR969" s="71"/>
      <c r="BS969" s="71"/>
      <c r="BT969" s="71"/>
      <c r="BU969" s="71"/>
      <c r="BV969" s="71"/>
      <c r="BW969" s="71"/>
      <c r="BX969" s="71"/>
      <c r="BY969" s="71"/>
      <c r="BZ969" s="71"/>
      <c r="CA969" s="71"/>
      <c r="CB969" s="71"/>
      <c r="CC969" s="71"/>
      <c r="CD969" s="71"/>
      <c r="CE969" s="71"/>
      <c r="CF969" s="71"/>
      <c r="CG969" s="71"/>
      <c r="CH969" s="71"/>
      <c r="CI969" s="71"/>
      <c r="CJ969" s="71"/>
      <c r="CK969" s="71"/>
      <c r="CL969" s="71"/>
      <c r="CM969" s="71"/>
      <c r="CN969" s="71"/>
      <c r="CO969" s="71"/>
      <c r="CP969" s="190">
        <f t="shared" si="552"/>
        <v>0</v>
      </c>
      <c r="CQ969" s="71"/>
      <c r="CR969" s="71"/>
      <c r="CS969" s="71"/>
      <c r="CT969" s="71"/>
      <c r="CU969" s="71"/>
      <c r="CV969" s="71"/>
      <c r="CW969" s="71"/>
      <c r="CX969" s="71"/>
      <c r="CY969" s="71"/>
      <c r="CZ969" s="71"/>
      <c r="DA969" s="71"/>
      <c r="DB969" s="190">
        <f t="shared" si="553"/>
        <v>0</v>
      </c>
      <c r="DC969" s="71">
        <f t="shared" si="548"/>
        <v>0</v>
      </c>
      <c r="DD969" s="71"/>
      <c r="DE969" s="71"/>
      <c r="DF969" s="71"/>
      <c r="DG969" s="190">
        <f t="shared" si="549"/>
        <v>0</v>
      </c>
      <c r="DH969" s="71">
        <f t="shared" si="550"/>
        <v>0</v>
      </c>
      <c r="DI969" s="71"/>
      <c r="DJ969" s="71"/>
      <c r="DK969" s="71"/>
      <c r="DL969" s="71"/>
      <c r="DM969" s="71"/>
      <c r="DN969" s="71"/>
      <c r="DO969" s="71"/>
      <c r="DP969" s="71"/>
      <c r="DQ969" s="71"/>
      <c r="DR969" s="71"/>
      <c r="DS969" s="71"/>
      <c r="DT969" s="71"/>
      <c r="DU969" s="71"/>
      <c r="DV969" s="71"/>
      <c r="DW969" s="71"/>
      <c r="DX969" s="71"/>
      <c r="DY969" s="71"/>
      <c r="DZ969" s="71"/>
      <c r="EA969" s="71"/>
      <c r="EB969" s="71"/>
      <c r="EC969" s="71"/>
      <c r="ED969" s="71"/>
      <c r="EE969" s="71"/>
      <c r="EF969" s="71"/>
      <c r="EG969" s="71"/>
      <c r="EH969" s="71"/>
      <c r="EI969" s="74"/>
      <c r="EJ969" s="74"/>
      <c r="EK969" s="74"/>
      <c r="EL969" s="74"/>
      <c r="EM969" s="74"/>
      <c r="EN969" s="74"/>
      <c r="EO969" s="74"/>
      <c r="EP969" s="74"/>
      <c r="EQ969" s="74"/>
      <c r="ER969" s="74"/>
      <c r="ES969" s="74"/>
      <c r="ET969" s="74"/>
      <c r="EU969" s="74"/>
      <c r="EV969" s="74"/>
      <c r="EW969" s="74"/>
      <c r="EX969" s="74"/>
      <c r="EY969" s="74"/>
      <c r="EZ969" s="74"/>
      <c r="FA969" s="74"/>
      <c r="FB969" s="74"/>
    </row>
    <row r="970" spans="2:158" s="69" customFormat="1">
      <c r="B970" s="116"/>
      <c r="C970" s="77" t="s">
        <v>386</v>
      </c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2"/>
      <c r="P970" s="71"/>
      <c r="Q970" s="71"/>
      <c r="R970" s="71"/>
      <c r="S970" s="71"/>
      <c r="T970" s="71"/>
      <c r="U970" s="71"/>
      <c r="V970" s="71"/>
      <c r="W970" s="71"/>
      <c r="X970" s="71"/>
      <c r="Y970" s="73">
        <v>1</v>
      </c>
      <c r="Z970" s="73"/>
      <c r="AA970" s="73"/>
      <c r="AB970" s="73"/>
      <c r="AC970" s="73"/>
      <c r="AD970" s="73"/>
      <c r="AE970" s="73"/>
      <c r="AF970" s="447">
        <f>SUM(AS970:AU970,AY970,BA970:BB970,BG970:BL970)</f>
        <v>10114</v>
      </c>
      <c r="AG970" s="71"/>
      <c r="AH970" s="71"/>
      <c r="AI970" s="71"/>
      <c r="AJ970" s="71"/>
      <c r="AK970" s="71"/>
      <c r="AL970" s="71"/>
      <c r="AM970" s="71"/>
      <c r="AN970" s="71"/>
      <c r="AO970" s="71">
        <v>66</v>
      </c>
      <c r="AP970" s="71"/>
      <c r="AQ970" s="71">
        <v>66</v>
      </c>
      <c r="AR970" s="71"/>
      <c r="AS970" s="447">
        <f t="shared" si="540"/>
        <v>66</v>
      </c>
      <c r="AT970" s="455"/>
      <c r="AU970" s="450">
        <f t="shared" si="557"/>
        <v>0</v>
      </c>
      <c r="AV970" s="71"/>
      <c r="AW970" s="71"/>
      <c r="AX970" s="71"/>
      <c r="AY970" s="455"/>
      <c r="AZ970" s="71"/>
      <c r="BA970" s="455"/>
      <c r="BB970" s="447">
        <f t="shared" si="461"/>
        <v>10048</v>
      </c>
      <c r="BC970" s="71"/>
      <c r="BD970" s="71">
        <v>10048</v>
      </c>
      <c r="BE970" s="71"/>
      <c r="BF970" s="71"/>
      <c r="BG970" s="455"/>
      <c r="BH970" s="455"/>
      <c r="BI970" s="455"/>
      <c r="BJ970" s="455"/>
      <c r="BK970" s="455"/>
      <c r="BL970" s="450">
        <f t="shared" si="492"/>
        <v>0</v>
      </c>
      <c r="BM970" s="71"/>
      <c r="BN970" s="71"/>
      <c r="BO970" s="71"/>
      <c r="BP970" s="71"/>
      <c r="BQ970" s="455">
        <f t="shared" ref="BQ970:BQ983" si="558">SUM(AT970,AU970,AY970,BA970,BB970,BG970,BH970,BI970,BJ970,BK970,BL970)</f>
        <v>10048</v>
      </c>
      <c r="BR970" s="71"/>
      <c r="BS970" s="71"/>
      <c r="BT970" s="71"/>
      <c r="BU970" s="71"/>
      <c r="BV970" s="71"/>
      <c r="BW970" s="71"/>
      <c r="BX970" s="71"/>
      <c r="BY970" s="71"/>
      <c r="BZ970" s="71"/>
      <c r="CA970" s="71"/>
      <c r="CB970" s="71"/>
      <c r="CC970" s="71"/>
      <c r="CD970" s="71"/>
      <c r="CE970" s="71"/>
      <c r="CF970" s="71"/>
      <c r="CG970" s="71"/>
      <c r="CH970" s="71"/>
      <c r="CI970" s="71"/>
      <c r="CJ970" s="71"/>
      <c r="CK970" s="71"/>
      <c r="CL970" s="71"/>
      <c r="CM970" s="71"/>
      <c r="CN970" s="71"/>
      <c r="CO970" s="71"/>
      <c r="CP970" s="190">
        <f t="shared" si="552"/>
        <v>0</v>
      </c>
      <c r="CQ970" s="71"/>
      <c r="CR970" s="71"/>
      <c r="CS970" s="71"/>
      <c r="CT970" s="71"/>
      <c r="CU970" s="71"/>
      <c r="CV970" s="71"/>
      <c r="CW970" s="71"/>
      <c r="CX970" s="71"/>
      <c r="CY970" s="71"/>
      <c r="CZ970" s="71"/>
      <c r="DA970" s="71"/>
      <c r="DB970" s="190">
        <f t="shared" si="553"/>
        <v>0</v>
      </c>
      <c r="DC970" s="71">
        <f t="shared" si="548"/>
        <v>0</v>
      </c>
      <c r="DD970" s="71"/>
      <c r="DE970" s="71"/>
      <c r="DF970" s="71"/>
      <c r="DG970" s="190">
        <f t="shared" si="549"/>
        <v>0</v>
      </c>
      <c r="DH970" s="71">
        <f t="shared" si="550"/>
        <v>0</v>
      </c>
      <c r="DI970" s="71"/>
      <c r="DJ970" s="71"/>
      <c r="DK970" s="71"/>
      <c r="DL970" s="71"/>
      <c r="DM970" s="71"/>
      <c r="DN970" s="71"/>
      <c r="DO970" s="71"/>
      <c r="DP970" s="71"/>
      <c r="DQ970" s="71"/>
      <c r="DR970" s="71"/>
      <c r="DS970" s="71"/>
      <c r="DT970" s="71"/>
      <c r="DU970" s="71"/>
      <c r="DV970" s="71"/>
      <c r="DW970" s="71"/>
      <c r="DX970" s="71"/>
      <c r="DY970" s="71"/>
      <c r="DZ970" s="71"/>
      <c r="EA970" s="71"/>
      <c r="EB970" s="71"/>
      <c r="EC970" s="71"/>
      <c r="ED970" s="71"/>
      <c r="EE970" s="71"/>
      <c r="EF970" s="71"/>
      <c r="EG970" s="71"/>
      <c r="EH970" s="71"/>
      <c r="EI970" s="74"/>
      <c r="EJ970" s="74"/>
      <c r="EK970" s="74"/>
      <c r="EL970" s="74"/>
      <c r="EM970" s="74"/>
      <c r="EN970" s="74"/>
      <c r="EO970" s="74"/>
      <c r="EP970" s="74"/>
      <c r="EQ970" s="74"/>
      <c r="ER970" s="74"/>
      <c r="ES970" s="74"/>
      <c r="ET970" s="74"/>
      <c r="EU970" s="74"/>
      <c r="EV970" s="74"/>
      <c r="EW970" s="74"/>
      <c r="EX970" s="74"/>
      <c r="EY970" s="74"/>
      <c r="EZ970" s="74"/>
      <c r="FA970" s="74"/>
      <c r="FB970" s="74"/>
    </row>
    <row r="971" spans="2:158" s="69" customFormat="1">
      <c r="B971" s="116"/>
      <c r="C971" s="77" t="s">
        <v>387</v>
      </c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2"/>
      <c r="P971" s="71"/>
      <c r="Q971" s="71"/>
      <c r="R971" s="71"/>
      <c r="S971" s="71"/>
      <c r="T971" s="71"/>
      <c r="U971" s="71"/>
      <c r="V971" s="71"/>
      <c r="W971" s="71"/>
      <c r="X971" s="71"/>
      <c r="Y971" s="73"/>
      <c r="Z971" s="73"/>
      <c r="AA971" s="73"/>
      <c r="AB971" s="73"/>
      <c r="AC971" s="73"/>
      <c r="AD971" s="73"/>
      <c r="AE971" s="73"/>
      <c r="AF971" s="447">
        <f t="shared" si="551"/>
        <v>0</v>
      </c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447">
        <f t="shared" si="540"/>
        <v>0</v>
      </c>
      <c r="AT971" s="455"/>
      <c r="AU971" s="450">
        <f t="shared" si="557"/>
        <v>0</v>
      </c>
      <c r="AV971" s="71"/>
      <c r="AW971" s="71"/>
      <c r="AX971" s="71"/>
      <c r="AY971" s="455"/>
      <c r="AZ971" s="71"/>
      <c r="BA971" s="455"/>
      <c r="BB971" s="447">
        <f t="shared" si="461"/>
        <v>0</v>
      </c>
      <c r="BC971" s="71"/>
      <c r="BD971" s="71"/>
      <c r="BE971" s="71"/>
      <c r="BF971" s="71"/>
      <c r="BG971" s="455"/>
      <c r="BH971" s="455"/>
      <c r="BI971" s="455"/>
      <c r="BJ971" s="455"/>
      <c r="BK971" s="455"/>
      <c r="BL971" s="450">
        <f t="shared" si="492"/>
        <v>0</v>
      </c>
      <c r="BM971" s="71"/>
      <c r="BN971" s="71"/>
      <c r="BO971" s="71"/>
      <c r="BP971" s="71"/>
      <c r="BQ971" s="455">
        <f t="shared" si="558"/>
        <v>0</v>
      </c>
      <c r="BR971" s="71"/>
      <c r="BS971" s="71"/>
      <c r="BT971" s="71"/>
      <c r="BU971" s="71"/>
      <c r="BV971" s="71"/>
      <c r="BW971" s="71"/>
      <c r="BX971" s="71"/>
      <c r="BY971" s="71"/>
      <c r="BZ971" s="71"/>
      <c r="CA971" s="71"/>
      <c r="CB971" s="71"/>
      <c r="CC971" s="71"/>
      <c r="CD971" s="71"/>
      <c r="CE971" s="71"/>
      <c r="CF971" s="71"/>
      <c r="CG971" s="71"/>
      <c r="CH971" s="71"/>
      <c r="CI971" s="71"/>
      <c r="CJ971" s="71"/>
      <c r="CK971" s="71"/>
      <c r="CL971" s="71"/>
      <c r="CM971" s="71"/>
      <c r="CN971" s="71"/>
      <c r="CO971" s="71"/>
      <c r="CP971" s="190">
        <f t="shared" si="552"/>
        <v>0</v>
      </c>
      <c r="CQ971" s="71"/>
      <c r="CR971" s="71"/>
      <c r="CS971" s="71"/>
      <c r="CT971" s="71"/>
      <c r="CU971" s="71"/>
      <c r="CV971" s="71"/>
      <c r="CW971" s="71"/>
      <c r="CX971" s="71"/>
      <c r="CY971" s="71"/>
      <c r="CZ971" s="71"/>
      <c r="DA971" s="71"/>
      <c r="DB971" s="190">
        <f t="shared" si="553"/>
        <v>0</v>
      </c>
      <c r="DC971" s="71">
        <f t="shared" si="548"/>
        <v>0</v>
      </c>
      <c r="DD971" s="71"/>
      <c r="DE971" s="71"/>
      <c r="DF971" s="71"/>
      <c r="DG971" s="190">
        <f t="shared" si="549"/>
        <v>0</v>
      </c>
      <c r="DH971" s="71">
        <f t="shared" si="550"/>
        <v>0</v>
      </c>
      <c r="DI971" s="71"/>
      <c r="DJ971" s="71"/>
      <c r="DK971" s="71"/>
      <c r="DL971" s="71"/>
      <c r="DM971" s="71"/>
      <c r="DN971" s="71"/>
      <c r="DO971" s="71"/>
      <c r="DP971" s="71"/>
      <c r="DQ971" s="71"/>
      <c r="DR971" s="71"/>
      <c r="DS971" s="71"/>
      <c r="DT971" s="71"/>
      <c r="DU971" s="71"/>
      <c r="DV971" s="71"/>
      <c r="DW971" s="71"/>
      <c r="DX971" s="71"/>
      <c r="DY971" s="71"/>
      <c r="DZ971" s="71"/>
      <c r="EA971" s="71"/>
      <c r="EB971" s="71"/>
      <c r="EC971" s="71"/>
      <c r="ED971" s="71"/>
      <c r="EE971" s="71"/>
      <c r="EF971" s="71"/>
      <c r="EG971" s="71"/>
      <c r="EH971" s="71"/>
      <c r="EI971" s="74"/>
      <c r="EJ971" s="74"/>
      <c r="EK971" s="74"/>
      <c r="EL971" s="74"/>
      <c r="EM971" s="74"/>
      <c r="EN971" s="74"/>
      <c r="EO971" s="74"/>
      <c r="EP971" s="74"/>
      <c r="EQ971" s="74"/>
      <c r="ER971" s="74"/>
      <c r="ES971" s="74"/>
      <c r="ET971" s="74"/>
      <c r="EU971" s="74"/>
      <c r="EV971" s="74"/>
      <c r="EW971" s="74"/>
      <c r="EX971" s="74"/>
      <c r="EY971" s="74"/>
      <c r="EZ971" s="74"/>
      <c r="FA971" s="74"/>
      <c r="FB971" s="74"/>
    </row>
    <row r="972" spans="2:158" s="69" customFormat="1">
      <c r="B972" s="116"/>
      <c r="C972" s="77" t="s">
        <v>388</v>
      </c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2"/>
      <c r="P972" s="71"/>
      <c r="Q972" s="71"/>
      <c r="R972" s="71"/>
      <c r="S972" s="71"/>
      <c r="T972" s="71"/>
      <c r="U972" s="71"/>
      <c r="V972" s="71"/>
      <c r="W972" s="71"/>
      <c r="X972" s="71"/>
      <c r="Y972" s="73">
        <v>6</v>
      </c>
      <c r="Z972" s="73"/>
      <c r="AA972" s="73"/>
      <c r="AB972" s="73"/>
      <c r="AC972" s="73"/>
      <c r="AD972" s="73"/>
      <c r="AE972" s="73"/>
      <c r="AF972" s="447">
        <f t="shared" si="551"/>
        <v>3928</v>
      </c>
      <c r="AG972" s="71"/>
      <c r="AH972" s="71"/>
      <c r="AI972" s="71"/>
      <c r="AJ972" s="71"/>
      <c r="AK972" s="71"/>
      <c r="AL972" s="71"/>
      <c r="AM972" s="71"/>
      <c r="AN972" s="71"/>
      <c r="AO972" s="71">
        <v>233</v>
      </c>
      <c r="AP972" s="71"/>
      <c r="AQ972" s="71">
        <v>7</v>
      </c>
      <c r="AR972" s="71"/>
      <c r="AS972" s="447">
        <f t="shared" si="540"/>
        <v>233</v>
      </c>
      <c r="AT972" s="455"/>
      <c r="AU972" s="450">
        <f t="shared" si="557"/>
        <v>0</v>
      </c>
      <c r="AV972" s="71"/>
      <c r="AW972" s="71"/>
      <c r="AX972" s="71"/>
      <c r="AY972" s="455"/>
      <c r="AZ972" s="71"/>
      <c r="BA972" s="455"/>
      <c r="BB972" s="447">
        <f t="shared" si="461"/>
        <v>3655</v>
      </c>
      <c r="BC972" s="71">
        <v>2014</v>
      </c>
      <c r="BD972" s="71">
        <v>1641</v>
      </c>
      <c r="BE972" s="71"/>
      <c r="BF972" s="71"/>
      <c r="BG972" s="455"/>
      <c r="BH972" s="455"/>
      <c r="BI972" s="455"/>
      <c r="BJ972" s="455"/>
      <c r="BK972" s="455">
        <v>4</v>
      </c>
      <c r="BL972" s="450">
        <f t="shared" si="492"/>
        <v>36</v>
      </c>
      <c r="BM972" s="71"/>
      <c r="BN972" s="71"/>
      <c r="BO972" s="71"/>
      <c r="BP972" s="71">
        <v>36</v>
      </c>
      <c r="BQ972" s="455">
        <f t="shared" si="558"/>
        <v>3695</v>
      </c>
      <c r="BR972" s="71"/>
      <c r="BS972" s="71"/>
      <c r="BT972" s="71"/>
      <c r="BU972" s="71"/>
      <c r="BV972" s="71"/>
      <c r="BW972" s="71"/>
      <c r="BX972" s="71"/>
      <c r="BY972" s="71"/>
      <c r="BZ972" s="71"/>
      <c r="CA972" s="71"/>
      <c r="CB972" s="71"/>
      <c r="CC972" s="71"/>
      <c r="CD972" s="71"/>
      <c r="CE972" s="71"/>
      <c r="CF972" s="71"/>
      <c r="CG972" s="71"/>
      <c r="CH972" s="71"/>
      <c r="CI972" s="71"/>
      <c r="CJ972" s="71"/>
      <c r="CK972" s="71"/>
      <c r="CL972" s="71"/>
      <c r="CM972" s="71"/>
      <c r="CN972" s="71"/>
      <c r="CO972" s="71"/>
      <c r="CP972" s="190">
        <f t="shared" si="552"/>
        <v>0</v>
      </c>
      <c r="CQ972" s="71"/>
      <c r="CR972" s="71"/>
      <c r="CS972" s="71"/>
      <c r="CT972" s="71"/>
      <c r="CU972" s="71"/>
      <c r="CV972" s="71"/>
      <c r="CW972" s="71"/>
      <c r="CX972" s="71"/>
      <c r="CY972" s="71"/>
      <c r="CZ972" s="71"/>
      <c r="DA972" s="71"/>
      <c r="DB972" s="190">
        <f t="shared" si="553"/>
        <v>0</v>
      </c>
      <c r="DC972" s="71">
        <f t="shared" si="548"/>
        <v>0</v>
      </c>
      <c r="DD972" s="71"/>
      <c r="DE972" s="71"/>
      <c r="DF972" s="71"/>
      <c r="DG972" s="190">
        <f t="shared" si="549"/>
        <v>0</v>
      </c>
      <c r="DH972" s="71">
        <f t="shared" si="550"/>
        <v>0</v>
      </c>
      <c r="DI972" s="71"/>
      <c r="DJ972" s="71"/>
      <c r="DK972" s="71"/>
      <c r="DL972" s="71"/>
      <c r="DM972" s="71"/>
      <c r="DN972" s="71"/>
      <c r="DO972" s="71"/>
      <c r="DP972" s="71"/>
      <c r="DQ972" s="71"/>
      <c r="DR972" s="71"/>
      <c r="DS972" s="71"/>
      <c r="DT972" s="71"/>
      <c r="DU972" s="71"/>
      <c r="DV972" s="71"/>
      <c r="DW972" s="71"/>
      <c r="DX972" s="71"/>
      <c r="DY972" s="71"/>
      <c r="DZ972" s="71"/>
      <c r="EA972" s="71"/>
      <c r="EB972" s="71"/>
      <c r="EC972" s="71"/>
      <c r="ED972" s="71"/>
      <c r="EE972" s="71"/>
      <c r="EF972" s="71"/>
      <c r="EG972" s="71"/>
      <c r="EH972" s="71"/>
      <c r="EI972" s="74"/>
      <c r="EJ972" s="74"/>
      <c r="EK972" s="74"/>
      <c r="EL972" s="74"/>
      <c r="EM972" s="74"/>
      <c r="EN972" s="74"/>
      <c r="EO972" s="74"/>
      <c r="EP972" s="74"/>
      <c r="EQ972" s="74"/>
      <c r="ER972" s="74"/>
      <c r="ES972" s="74"/>
      <c r="ET972" s="74"/>
      <c r="EU972" s="74"/>
      <c r="EV972" s="74"/>
      <c r="EW972" s="74"/>
      <c r="EX972" s="74"/>
      <c r="EY972" s="74"/>
      <c r="EZ972" s="74"/>
      <c r="FA972" s="74"/>
      <c r="FB972" s="74"/>
    </row>
    <row r="973" spans="2:158" s="69" customFormat="1">
      <c r="B973" s="116"/>
      <c r="C973" s="77" t="s">
        <v>389</v>
      </c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2"/>
      <c r="P973" s="71"/>
      <c r="Q973" s="71"/>
      <c r="R973" s="71"/>
      <c r="S973" s="71"/>
      <c r="T973" s="71"/>
      <c r="U973" s="71"/>
      <c r="V973" s="71"/>
      <c r="W973" s="71"/>
      <c r="X973" s="71"/>
      <c r="Y973" s="73">
        <v>1</v>
      </c>
      <c r="Z973" s="73"/>
      <c r="AA973" s="73"/>
      <c r="AB973" s="73"/>
      <c r="AC973" s="73"/>
      <c r="AD973" s="73"/>
      <c r="AE973" s="73"/>
      <c r="AF973" s="447">
        <f t="shared" si="551"/>
        <v>3609</v>
      </c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447">
        <f t="shared" si="540"/>
        <v>0</v>
      </c>
      <c r="AT973" s="455"/>
      <c r="AU973" s="450">
        <f t="shared" si="557"/>
        <v>0</v>
      </c>
      <c r="AV973" s="71"/>
      <c r="AW973" s="71"/>
      <c r="AX973" s="71"/>
      <c r="AY973" s="455"/>
      <c r="AZ973" s="71"/>
      <c r="BA973" s="455"/>
      <c r="BB973" s="447">
        <f t="shared" si="461"/>
        <v>3609</v>
      </c>
      <c r="BC973" s="71"/>
      <c r="BD973" s="71">
        <v>3609</v>
      </c>
      <c r="BE973" s="71">
        <v>3609</v>
      </c>
      <c r="BF973" s="71"/>
      <c r="BG973" s="455"/>
      <c r="BH973" s="455"/>
      <c r="BI973" s="455"/>
      <c r="BJ973" s="455"/>
      <c r="BK973" s="455"/>
      <c r="BL973" s="450">
        <f t="shared" si="492"/>
        <v>0</v>
      </c>
      <c r="BM973" s="71"/>
      <c r="BN973" s="71"/>
      <c r="BO973" s="71"/>
      <c r="BP973" s="71"/>
      <c r="BQ973" s="455">
        <f t="shared" si="558"/>
        <v>3609</v>
      </c>
      <c r="BR973" s="71"/>
      <c r="BS973" s="71"/>
      <c r="BT973" s="71"/>
      <c r="BU973" s="71"/>
      <c r="BV973" s="71"/>
      <c r="BW973" s="71"/>
      <c r="BX973" s="71"/>
      <c r="BY973" s="71"/>
      <c r="BZ973" s="71"/>
      <c r="CA973" s="71"/>
      <c r="CB973" s="71"/>
      <c r="CC973" s="71"/>
      <c r="CD973" s="71"/>
      <c r="CE973" s="71"/>
      <c r="CF973" s="71"/>
      <c r="CG973" s="71"/>
      <c r="CH973" s="71"/>
      <c r="CI973" s="71"/>
      <c r="CJ973" s="71"/>
      <c r="CK973" s="71"/>
      <c r="CL973" s="71"/>
      <c r="CM973" s="71"/>
      <c r="CN973" s="71"/>
      <c r="CO973" s="71"/>
      <c r="CP973" s="190">
        <f t="shared" si="552"/>
        <v>0</v>
      </c>
      <c r="CQ973" s="71"/>
      <c r="CR973" s="71"/>
      <c r="CS973" s="71"/>
      <c r="CT973" s="71"/>
      <c r="CU973" s="71"/>
      <c r="CV973" s="71"/>
      <c r="CW973" s="71"/>
      <c r="CX973" s="71"/>
      <c r="CY973" s="71"/>
      <c r="CZ973" s="71"/>
      <c r="DA973" s="71"/>
      <c r="DB973" s="190">
        <f t="shared" si="553"/>
        <v>0</v>
      </c>
      <c r="DC973" s="71">
        <f t="shared" si="548"/>
        <v>0</v>
      </c>
      <c r="DD973" s="71"/>
      <c r="DE973" s="71"/>
      <c r="DF973" s="71"/>
      <c r="DG973" s="190">
        <f t="shared" si="549"/>
        <v>0</v>
      </c>
      <c r="DH973" s="71">
        <f t="shared" si="550"/>
        <v>0</v>
      </c>
      <c r="DI973" s="71"/>
      <c r="DJ973" s="71"/>
      <c r="DK973" s="71"/>
      <c r="DL973" s="71"/>
      <c r="DM973" s="71"/>
      <c r="DN973" s="71"/>
      <c r="DO973" s="71"/>
      <c r="DP973" s="71"/>
      <c r="DQ973" s="71"/>
      <c r="DR973" s="71"/>
      <c r="DS973" s="71"/>
      <c r="DT973" s="71"/>
      <c r="DU973" s="71"/>
      <c r="DV973" s="71"/>
      <c r="DW973" s="71"/>
      <c r="DX973" s="71"/>
      <c r="DY973" s="71"/>
      <c r="DZ973" s="71"/>
      <c r="EA973" s="71"/>
      <c r="EB973" s="71"/>
      <c r="EC973" s="71"/>
      <c r="ED973" s="71"/>
      <c r="EE973" s="71"/>
      <c r="EF973" s="71"/>
      <c r="EG973" s="71"/>
      <c r="EH973" s="71"/>
      <c r="EI973" s="74"/>
      <c r="EJ973" s="74"/>
      <c r="EK973" s="74"/>
      <c r="EL973" s="74"/>
      <c r="EM973" s="74"/>
      <c r="EN973" s="74"/>
      <c r="EO973" s="74"/>
      <c r="EP973" s="74"/>
      <c r="EQ973" s="74"/>
      <c r="ER973" s="74"/>
      <c r="ES973" s="74"/>
      <c r="ET973" s="74"/>
      <c r="EU973" s="74"/>
      <c r="EV973" s="74"/>
      <c r="EW973" s="74"/>
      <c r="EX973" s="74"/>
      <c r="EY973" s="74"/>
      <c r="EZ973" s="74"/>
      <c r="FA973" s="74"/>
      <c r="FB973" s="74"/>
    </row>
    <row r="974" spans="2:158" s="69" customFormat="1">
      <c r="B974" s="116"/>
      <c r="C974" s="77" t="s">
        <v>390</v>
      </c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2"/>
      <c r="P974" s="71"/>
      <c r="Q974" s="71"/>
      <c r="R974" s="71"/>
      <c r="S974" s="71"/>
      <c r="T974" s="71"/>
      <c r="U974" s="71"/>
      <c r="V974" s="71"/>
      <c r="W974" s="71"/>
      <c r="X974" s="71"/>
      <c r="Y974" s="73"/>
      <c r="Z974" s="73"/>
      <c r="AA974" s="73"/>
      <c r="AB974" s="73"/>
      <c r="AC974" s="73"/>
      <c r="AD974" s="73"/>
      <c r="AE974" s="73"/>
      <c r="AF974" s="447">
        <f t="shared" si="551"/>
        <v>0</v>
      </c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447">
        <f t="shared" si="540"/>
        <v>0</v>
      </c>
      <c r="AT974" s="455"/>
      <c r="AU974" s="450">
        <f t="shared" si="557"/>
        <v>0</v>
      </c>
      <c r="AV974" s="71"/>
      <c r="AW974" s="71"/>
      <c r="AX974" s="71"/>
      <c r="AY974" s="455"/>
      <c r="AZ974" s="71"/>
      <c r="BA974" s="455"/>
      <c r="BB974" s="447">
        <f t="shared" si="461"/>
        <v>0</v>
      </c>
      <c r="BC974" s="71"/>
      <c r="BD974" s="71"/>
      <c r="BE974" s="71"/>
      <c r="BF974" s="71"/>
      <c r="BG974" s="455"/>
      <c r="BH974" s="455"/>
      <c r="BI974" s="455"/>
      <c r="BJ974" s="455"/>
      <c r="BK974" s="455"/>
      <c r="BL974" s="450">
        <f t="shared" si="492"/>
        <v>0</v>
      </c>
      <c r="BM974" s="71"/>
      <c r="BN974" s="71"/>
      <c r="BO974" s="71"/>
      <c r="BP974" s="71"/>
      <c r="BQ974" s="455">
        <f t="shared" si="558"/>
        <v>0</v>
      </c>
      <c r="BR974" s="71"/>
      <c r="BS974" s="71"/>
      <c r="BT974" s="71"/>
      <c r="BU974" s="71"/>
      <c r="BV974" s="71"/>
      <c r="BW974" s="71"/>
      <c r="BX974" s="71"/>
      <c r="BY974" s="71"/>
      <c r="BZ974" s="71"/>
      <c r="CA974" s="71"/>
      <c r="CB974" s="71"/>
      <c r="CC974" s="71"/>
      <c r="CD974" s="71"/>
      <c r="CE974" s="71"/>
      <c r="CF974" s="71"/>
      <c r="CG974" s="71"/>
      <c r="CH974" s="71"/>
      <c r="CI974" s="71"/>
      <c r="CJ974" s="71"/>
      <c r="CK974" s="71"/>
      <c r="CL974" s="71"/>
      <c r="CM974" s="71"/>
      <c r="CN974" s="71"/>
      <c r="CO974" s="71"/>
      <c r="CP974" s="190">
        <f t="shared" si="552"/>
        <v>0</v>
      </c>
      <c r="CQ974" s="71"/>
      <c r="CR974" s="71"/>
      <c r="CS974" s="71"/>
      <c r="CT974" s="71"/>
      <c r="CU974" s="71"/>
      <c r="CV974" s="71"/>
      <c r="CW974" s="71"/>
      <c r="CX974" s="71"/>
      <c r="CY974" s="71"/>
      <c r="CZ974" s="71"/>
      <c r="DA974" s="71"/>
      <c r="DB974" s="190">
        <f t="shared" si="553"/>
        <v>0</v>
      </c>
      <c r="DC974" s="71">
        <f t="shared" si="548"/>
        <v>0</v>
      </c>
      <c r="DD974" s="71"/>
      <c r="DE974" s="71"/>
      <c r="DF974" s="71"/>
      <c r="DG974" s="190">
        <f t="shared" si="549"/>
        <v>0</v>
      </c>
      <c r="DH974" s="71">
        <f t="shared" si="550"/>
        <v>0</v>
      </c>
      <c r="DI974" s="71"/>
      <c r="DJ974" s="71"/>
      <c r="DK974" s="71"/>
      <c r="DL974" s="71"/>
      <c r="DM974" s="71"/>
      <c r="DN974" s="71"/>
      <c r="DO974" s="71"/>
      <c r="DP974" s="71"/>
      <c r="DQ974" s="71"/>
      <c r="DR974" s="71"/>
      <c r="DS974" s="71"/>
      <c r="DT974" s="71"/>
      <c r="DU974" s="71"/>
      <c r="DV974" s="71"/>
      <c r="DW974" s="71"/>
      <c r="DX974" s="71"/>
      <c r="DY974" s="71"/>
      <c r="DZ974" s="71"/>
      <c r="EA974" s="71"/>
      <c r="EB974" s="71"/>
      <c r="EC974" s="71"/>
      <c r="ED974" s="71"/>
      <c r="EE974" s="71"/>
      <c r="EF974" s="71"/>
      <c r="EG974" s="71"/>
      <c r="EH974" s="71"/>
      <c r="EI974" s="74"/>
      <c r="EJ974" s="74"/>
      <c r="EK974" s="74"/>
      <c r="EL974" s="74"/>
      <c r="EM974" s="74"/>
      <c r="EN974" s="74"/>
      <c r="EO974" s="74"/>
      <c r="EP974" s="74"/>
      <c r="EQ974" s="74"/>
      <c r="ER974" s="74"/>
      <c r="ES974" s="74"/>
      <c r="ET974" s="74"/>
      <c r="EU974" s="74"/>
      <c r="EV974" s="74"/>
      <c r="EW974" s="74"/>
      <c r="EX974" s="74"/>
      <c r="EY974" s="74"/>
      <c r="EZ974" s="74"/>
      <c r="FA974" s="74"/>
      <c r="FB974" s="74"/>
    </row>
    <row r="975" spans="2:158" s="69" customFormat="1">
      <c r="B975" s="116"/>
      <c r="C975" s="77" t="s">
        <v>391</v>
      </c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2"/>
      <c r="P975" s="71"/>
      <c r="Q975" s="71"/>
      <c r="R975" s="71"/>
      <c r="S975" s="71"/>
      <c r="T975" s="71"/>
      <c r="U975" s="71"/>
      <c r="V975" s="71"/>
      <c r="W975" s="71"/>
      <c r="X975" s="71"/>
      <c r="Y975" s="73">
        <v>1</v>
      </c>
      <c r="Z975" s="73"/>
      <c r="AA975" s="73"/>
      <c r="AB975" s="73"/>
      <c r="AC975" s="73"/>
      <c r="AD975" s="73"/>
      <c r="AE975" s="73"/>
      <c r="AF975" s="447">
        <f t="shared" si="551"/>
        <v>663</v>
      </c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447">
        <f t="shared" si="540"/>
        <v>0</v>
      </c>
      <c r="AT975" s="455"/>
      <c r="AU975" s="450">
        <f t="shared" si="557"/>
        <v>0</v>
      </c>
      <c r="AV975" s="71"/>
      <c r="AW975" s="71"/>
      <c r="AX975" s="71"/>
      <c r="AY975" s="455"/>
      <c r="AZ975" s="71"/>
      <c r="BA975" s="455"/>
      <c r="BB975" s="447">
        <f t="shared" si="461"/>
        <v>663</v>
      </c>
      <c r="BC975" s="71"/>
      <c r="BD975" s="71">
        <v>663</v>
      </c>
      <c r="BE975" s="71">
        <v>663</v>
      </c>
      <c r="BF975" s="71"/>
      <c r="BG975" s="455"/>
      <c r="BH975" s="455"/>
      <c r="BI975" s="455"/>
      <c r="BJ975" s="455"/>
      <c r="BK975" s="455"/>
      <c r="BL975" s="450">
        <f t="shared" si="492"/>
        <v>0</v>
      </c>
      <c r="BM975" s="71"/>
      <c r="BN975" s="71"/>
      <c r="BO975" s="71"/>
      <c r="BP975" s="71"/>
      <c r="BQ975" s="455">
        <f t="shared" si="558"/>
        <v>663</v>
      </c>
      <c r="BR975" s="71"/>
      <c r="BS975" s="71"/>
      <c r="BT975" s="71"/>
      <c r="BU975" s="71"/>
      <c r="BV975" s="71"/>
      <c r="BW975" s="71"/>
      <c r="BX975" s="71"/>
      <c r="BY975" s="71"/>
      <c r="BZ975" s="71"/>
      <c r="CA975" s="71"/>
      <c r="CB975" s="71"/>
      <c r="CC975" s="71"/>
      <c r="CD975" s="71"/>
      <c r="CE975" s="71"/>
      <c r="CF975" s="71"/>
      <c r="CG975" s="71"/>
      <c r="CH975" s="71"/>
      <c r="CI975" s="71"/>
      <c r="CJ975" s="71"/>
      <c r="CK975" s="71"/>
      <c r="CL975" s="71"/>
      <c r="CM975" s="71"/>
      <c r="CN975" s="71"/>
      <c r="CO975" s="71"/>
      <c r="CP975" s="190">
        <f t="shared" si="552"/>
        <v>0</v>
      </c>
      <c r="CQ975" s="71"/>
      <c r="CR975" s="71"/>
      <c r="CS975" s="71"/>
      <c r="CT975" s="71"/>
      <c r="CU975" s="71"/>
      <c r="CV975" s="71"/>
      <c r="CW975" s="71"/>
      <c r="CX975" s="71"/>
      <c r="CY975" s="71"/>
      <c r="CZ975" s="71"/>
      <c r="DA975" s="71"/>
      <c r="DB975" s="190">
        <f t="shared" si="553"/>
        <v>0</v>
      </c>
      <c r="DC975" s="71">
        <f t="shared" si="548"/>
        <v>0</v>
      </c>
      <c r="DD975" s="71"/>
      <c r="DE975" s="71"/>
      <c r="DF975" s="71"/>
      <c r="DG975" s="190">
        <f t="shared" si="549"/>
        <v>0</v>
      </c>
      <c r="DH975" s="71">
        <f t="shared" si="550"/>
        <v>0</v>
      </c>
      <c r="DI975" s="71"/>
      <c r="DJ975" s="71"/>
      <c r="DK975" s="71"/>
      <c r="DL975" s="71"/>
      <c r="DM975" s="71"/>
      <c r="DN975" s="71"/>
      <c r="DO975" s="71"/>
      <c r="DP975" s="71"/>
      <c r="DQ975" s="71"/>
      <c r="DR975" s="71"/>
      <c r="DS975" s="71"/>
      <c r="DT975" s="71"/>
      <c r="DU975" s="71"/>
      <c r="DV975" s="71"/>
      <c r="DW975" s="71"/>
      <c r="DX975" s="71"/>
      <c r="DY975" s="71"/>
      <c r="DZ975" s="71"/>
      <c r="EA975" s="71"/>
      <c r="EB975" s="71"/>
      <c r="EC975" s="71"/>
      <c r="ED975" s="71"/>
      <c r="EE975" s="71"/>
      <c r="EF975" s="71"/>
      <c r="EG975" s="71"/>
      <c r="EH975" s="71"/>
      <c r="EI975" s="74"/>
      <c r="EJ975" s="74"/>
      <c r="EK975" s="74"/>
      <c r="EL975" s="74"/>
      <c r="EM975" s="74"/>
      <c r="EN975" s="74"/>
      <c r="EO975" s="74"/>
      <c r="EP975" s="74"/>
      <c r="EQ975" s="74"/>
      <c r="ER975" s="74"/>
      <c r="ES975" s="74"/>
      <c r="ET975" s="74"/>
      <c r="EU975" s="74"/>
      <c r="EV975" s="74"/>
      <c r="EW975" s="74"/>
      <c r="EX975" s="74"/>
      <c r="EY975" s="74"/>
      <c r="EZ975" s="74"/>
      <c r="FA975" s="74"/>
      <c r="FB975" s="74"/>
    </row>
    <row r="976" spans="2:158" s="69" customFormat="1">
      <c r="B976" s="116"/>
      <c r="C976" s="77" t="s">
        <v>392</v>
      </c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2"/>
      <c r="P976" s="71"/>
      <c r="Q976" s="71"/>
      <c r="R976" s="71"/>
      <c r="S976" s="71"/>
      <c r="T976" s="71"/>
      <c r="U976" s="71"/>
      <c r="V976" s="71"/>
      <c r="W976" s="71"/>
      <c r="X976" s="71"/>
      <c r="Y976" s="73"/>
      <c r="Z976" s="73"/>
      <c r="AA976" s="73"/>
      <c r="AB976" s="73"/>
      <c r="AC976" s="73"/>
      <c r="AD976" s="73"/>
      <c r="AE976" s="73"/>
      <c r="AF976" s="447">
        <f t="shared" si="551"/>
        <v>0</v>
      </c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447">
        <f t="shared" si="540"/>
        <v>0</v>
      </c>
      <c r="AT976" s="455"/>
      <c r="AU976" s="450">
        <f t="shared" si="557"/>
        <v>0</v>
      </c>
      <c r="AV976" s="71"/>
      <c r="AW976" s="71"/>
      <c r="AX976" s="71"/>
      <c r="AY976" s="455"/>
      <c r="AZ976" s="71"/>
      <c r="BA976" s="455"/>
      <c r="BB976" s="447">
        <f t="shared" si="461"/>
        <v>0</v>
      </c>
      <c r="BC976" s="71"/>
      <c r="BD976" s="71"/>
      <c r="BE976" s="71"/>
      <c r="BF976" s="71"/>
      <c r="BG976" s="455"/>
      <c r="BH976" s="455"/>
      <c r="BI976" s="455"/>
      <c r="BJ976" s="455"/>
      <c r="BK976" s="455"/>
      <c r="BL976" s="450">
        <f t="shared" si="492"/>
        <v>0</v>
      </c>
      <c r="BM976" s="71"/>
      <c r="BN976" s="71"/>
      <c r="BO976" s="71"/>
      <c r="BP976" s="71"/>
      <c r="BQ976" s="455">
        <f t="shared" si="558"/>
        <v>0</v>
      </c>
      <c r="BR976" s="71"/>
      <c r="BS976" s="71"/>
      <c r="BT976" s="71"/>
      <c r="BU976" s="71"/>
      <c r="BV976" s="71"/>
      <c r="BW976" s="71"/>
      <c r="BX976" s="71"/>
      <c r="BY976" s="71"/>
      <c r="BZ976" s="71"/>
      <c r="CA976" s="71"/>
      <c r="CB976" s="71"/>
      <c r="CC976" s="71"/>
      <c r="CD976" s="71"/>
      <c r="CE976" s="71"/>
      <c r="CF976" s="71"/>
      <c r="CG976" s="71"/>
      <c r="CH976" s="71"/>
      <c r="CI976" s="71"/>
      <c r="CJ976" s="71"/>
      <c r="CK976" s="71"/>
      <c r="CL976" s="71"/>
      <c r="CM976" s="71"/>
      <c r="CN976" s="71"/>
      <c r="CO976" s="71"/>
      <c r="CP976" s="190">
        <f t="shared" si="552"/>
        <v>0</v>
      </c>
      <c r="CQ976" s="71"/>
      <c r="CR976" s="71"/>
      <c r="CS976" s="71"/>
      <c r="CT976" s="71"/>
      <c r="CU976" s="71"/>
      <c r="CV976" s="71"/>
      <c r="CW976" s="71"/>
      <c r="CX976" s="71"/>
      <c r="CY976" s="71"/>
      <c r="CZ976" s="71"/>
      <c r="DA976" s="71"/>
      <c r="DB976" s="190">
        <f t="shared" si="553"/>
        <v>0</v>
      </c>
      <c r="DC976" s="71">
        <f t="shared" si="548"/>
        <v>0</v>
      </c>
      <c r="DD976" s="71"/>
      <c r="DE976" s="71"/>
      <c r="DF976" s="71"/>
      <c r="DG976" s="190">
        <f t="shared" si="549"/>
        <v>0</v>
      </c>
      <c r="DH976" s="71">
        <f t="shared" si="550"/>
        <v>0</v>
      </c>
      <c r="DI976" s="71"/>
      <c r="DJ976" s="71"/>
      <c r="DK976" s="71"/>
      <c r="DL976" s="71"/>
      <c r="DM976" s="71"/>
      <c r="DN976" s="71"/>
      <c r="DO976" s="71"/>
      <c r="DP976" s="71"/>
      <c r="DQ976" s="71"/>
      <c r="DR976" s="71"/>
      <c r="DS976" s="71"/>
      <c r="DT976" s="71"/>
      <c r="DU976" s="71"/>
      <c r="DV976" s="71"/>
      <c r="DW976" s="71"/>
      <c r="DX976" s="71"/>
      <c r="DY976" s="71"/>
      <c r="DZ976" s="71"/>
      <c r="EA976" s="71"/>
      <c r="EB976" s="71"/>
      <c r="EC976" s="71"/>
      <c r="ED976" s="71"/>
      <c r="EE976" s="71"/>
      <c r="EF976" s="71"/>
      <c r="EG976" s="71"/>
      <c r="EH976" s="71"/>
      <c r="EI976" s="74"/>
      <c r="EJ976" s="74"/>
      <c r="EK976" s="74"/>
      <c r="EL976" s="74"/>
      <c r="EM976" s="74"/>
      <c r="EN976" s="74"/>
      <c r="EO976" s="74"/>
      <c r="EP976" s="74"/>
      <c r="EQ976" s="74"/>
      <c r="ER976" s="74"/>
      <c r="ES976" s="74"/>
      <c r="ET976" s="74"/>
      <c r="EU976" s="74"/>
      <c r="EV976" s="74"/>
      <c r="EW976" s="74"/>
      <c r="EX976" s="74"/>
      <c r="EY976" s="74"/>
      <c r="EZ976" s="74"/>
      <c r="FA976" s="74"/>
      <c r="FB976" s="74"/>
    </row>
    <row r="977" spans="2:158" s="69" customFormat="1">
      <c r="B977" s="116"/>
      <c r="C977" s="77" t="s">
        <v>393</v>
      </c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2"/>
      <c r="P977" s="71"/>
      <c r="Q977" s="71"/>
      <c r="R977" s="71"/>
      <c r="S977" s="71"/>
      <c r="T977" s="71"/>
      <c r="U977" s="71"/>
      <c r="V977" s="71"/>
      <c r="W977" s="71"/>
      <c r="X977" s="71"/>
      <c r="Y977" s="73"/>
      <c r="Z977" s="73"/>
      <c r="AA977" s="73"/>
      <c r="AB977" s="73"/>
      <c r="AC977" s="73"/>
      <c r="AD977" s="73"/>
      <c r="AE977" s="73"/>
      <c r="AF977" s="447">
        <f t="shared" si="551"/>
        <v>0</v>
      </c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447">
        <f t="shared" si="540"/>
        <v>0</v>
      </c>
      <c r="AT977" s="455"/>
      <c r="AU977" s="450">
        <f t="shared" si="557"/>
        <v>0</v>
      </c>
      <c r="AV977" s="71"/>
      <c r="AW977" s="71"/>
      <c r="AX977" s="71"/>
      <c r="AY977" s="455"/>
      <c r="AZ977" s="71"/>
      <c r="BA977" s="455"/>
      <c r="BB977" s="447">
        <f t="shared" si="461"/>
        <v>0</v>
      </c>
      <c r="BC977" s="71"/>
      <c r="BD977" s="71"/>
      <c r="BE977" s="71"/>
      <c r="BF977" s="71"/>
      <c r="BG977" s="455"/>
      <c r="BH977" s="455"/>
      <c r="BI977" s="455"/>
      <c r="BJ977" s="455"/>
      <c r="BK977" s="455"/>
      <c r="BL977" s="450">
        <f t="shared" si="492"/>
        <v>0</v>
      </c>
      <c r="BM977" s="71"/>
      <c r="BN977" s="71"/>
      <c r="BO977" s="71"/>
      <c r="BP977" s="71"/>
      <c r="BQ977" s="455">
        <f t="shared" si="558"/>
        <v>0</v>
      </c>
      <c r="BR977" s="71"/>
      <c r="BS977" s="71"/>
      <c r="BT977" s="71"/>
      <c r="BU977" s="71"/>
      <c r="BV977" s="71"/>
      <c r="BW977" s="71"/>
      <c r="BX977" s="71"/>
      <c r="BY977" s="71"/>
      <c r="BZ977" s="71"/>
      <c r="CA977" s="71"/>
      <c r="CB977" s="71"/>
      <c r="CC977" s="71"/>
      <c r="CD977" s="71"/>
      <c r="CE977" s="71"/>
      <c r="CF977" s="71"/>
      <c r="CG977" s="71"/>
      <c r="CH977" s="71"/>
      <c r="CI977" s="71"/>
      <c r="CJ977" s="71"/>
      <c r="CK977" s="71"/>
      <c r="CL977" s="71"/>
      <c r="CM977" s="71"/>
      <c r="CN977" s="71"/>
      <c r="CO977" s="71"/>
      <c r="CP977" s="190">
        <f t="shared" si="552"/>
        <v>0</v>
      </c>
      <c r="CQ977" s="71"/>
      <c r="CR977" s="71"/>
      <c r="CS977" s="71"/>
      <c r="CT977" s="71"/>
      <c r="CU977" s="71"/>
      <c r="CV977" s="71"/>
      <c r="CW977" s="71"/>
      <c r="CX977" s="71"/>
      <c r="CY977" s="71"/>
      <c r="CZ977" s="71"/>
      <c r="DA977" s="71"/>
      <c r="DB977" s="190">
        <f t="shared" si="553"/>
        <v>0</v>
      </c>
      <c r="DC977" s="71">
        <f t="shared" si="548"/>
        <v>0</v>
      </c>
      <c r="DD977" s="71"/>
      <c r="DE977" s="71"/>
      <c r="DF977" s="71"/>
      <c r="DG977" s="190">
        <f t="shared" si="549"/>
        <v>0</v>
      </c>
      <c r="DH977" s="71">
        <f t="shared" si="550"/>
        <v>0</v>
      </c>
      <c r="DI977" s="71"/>
      <c r="DJ977" s="71"/>
      <c r="DK977" s="71"/>
      <c r="DL977" s="71"/>
      <c r="DM977" s="71"/>
      <c r="DN977" s="71"/>
      <c r="DO977" s="71"/>
      <c r="DP977" s="71"/>
      <c r="DQ977" s="71"/>
      <c r="DR977" s="71"/>
      <c r="DS977" s="71"/>
      <c r="DT977" s="71"/>
      <c r="DU977" s="71"/>
      <c r="DV977" s="71"/>
      <c r="DW977" s="71"/>
      <c r="DX977" s="71"/>
      <c r="DY977" s="71"/>
      <c r="DZ977" s="71"/>
      <c r="EA977" s="71"/>
      <c r="EB977" s="71"/>
      <c r="EC977" s="71"/>
      <c r="ED977" s="71"/>
      <c r="EE977" s="71"/>
      <c r="EF977" s="71"/>
      <c r="EG977" s="71"/>
      <c r="EH977" s="71"/>
      <c r="EI977" s="74"/>
      <c r="EJ977" s="74"/>
      <c r="EK977" s="74"/>
      <c r="EL977" s="74"/>
      <c r="EM977" s="74"/>
      <c r="EN977" s="74"/>
      <c r="EO977" s="74"/>
      <c r="EP977" s="74"/>
      <c r="EQ977" s="74"/>
      <c r="ER977" s="74"/>
      <c r="ES977" s="74"/>
      <c r="ET977" s="74"/>
      <c r="EU977" s="74"/>
      <c r="EV977" s="74"/>
      <c r="EW977" s="74"/>
      <c r="EX977" s="74"/>
      <c r="EY977" s="74"/>
      <c r="EZ977" s="74"/>
      <c r="FA977" s="74"/>
      <c r="FB977" s="74"/>
    </row>
    <row r="978" spans="2:158" s="69" customFormat="1">
      <c r="B978" s="116"/>
      <c r="C978" s="77" t="s">
        <v>394</v>
      </c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2"/>
      <c r="P978" s="71"/>
      <c r="Q978" s="71"/>
      <c r="R978" s="71"/>
      <c r="S978" s="71"/>
      <c r="T978" s="71"/>
      <c r="U978" s="71"/>
      <c r="V978" s="71"/>
      <c r="W978" s="71"/>
      <c r="X978" s="71"/>
      <c r="Y978" s="73">
        <v>2</v>
      </c>
      <c r="Z978" s="73"/>
      <c r="AA978" s="73"/>
      <c r="AB978" s="73"/>
      <c r="AC978" s="73"/>
      <c r="AD978" s="73"/>
      <c r="AE978" s="73"/>
      <c r="AF978" s="447">
        <f t="shared" si="551"/>
        <v>12569</v>
      </c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447">
        <f t="shared" si="540"/>
        <v>0</v>
      </c>
      <c r="AT978" s="455"/>
      <c r="AU978" s="450">
        <f t="shared" si="557"/>
        <v>0</v>
      </c>
      <c r="AV978" s="71"/>
      <c r="AW978" s="71"/>
      <c r="AX978" s="71"/>
      <c r="AY978" s="455"/>
      <c r="AZ978" s="71"/>
      <c r="BA978" s="455"/>
      <c r="BB978" s="447">
        <f t="shared" si="461"/>
        <v>11787</v>
      </c>
      <c r="BC978" s="71">
        <v>2</v>
      </c>
      <c r="BD978" s="71">
        <v>11785</v>
      </c>
      <c r="BE978" s="71"/>
      <c r="BF978" s="71"/>
      <c r="BG978" s="455"/>
      <c r="BH978" s="455"/>
      <c r="BI978" s="455"/>
      <c r="BJ978" s="455"/>
      <c r="BK978" s="455"/>
      <c r="BL978" s="450">
        <f t="shared" si="492"/>
        <v>782</v>
      </c>
      <c r="BM978" s="71"/>
      <c r="BN978" s="71"/>
      <c r="BO978" s="71"/>
      <c r="BP978" s="71">
        <v>782</v>
      </c>
      <c r="BQ978" s="455">
        <f t="shared" si="558"/>
        <v>12569</v>
      </c>
      <c r="BR978" s="71"/>
      <c r="BS978" s="71"/>
      <c r="BT978" s="71"/>
      <c r="BU978" s="71"/>
      <c r="BV978" s="71"/>
      <c r="BW978" s="71"/>
      <c r="BX978" s="71"/>
      <c r="BY978" s="71"/>
      <c r="BZ978" s="71"/>
      <c r="CA978" s="71"/>
      <c r="CB978" s="71"/>
      <c r="CC978" s="71"/>
      <c r="CD978" s="71"/>
      <c r="CE978" s="71"/>
      <c r="CF978" s="71"/>
      <c r="CG978" s="71"/>
      <c r="CH978" s="71"/>
      <c r="CI978" s="71"/>
      <c r="CJ978" s="71"/>
      <c r="CK978" s="71"/>
      <c r="CL978" s="71"/>
      <c r="CM978" s="71"/>
      <c r="CN978" s="71"/>
      <c r="CO978" s="71"/>
      <c r="CP978" s="190">
        <f t="shared" si="552"/>
        <v>0</v>
      </c>
      <c r="CQ978" s="71"/>
      <c r="CR978" s="71"/>
      <c r="CS978" s="71"/>
      <c r="CT978" s="71"/>
      <c r="CU978" s="71"/>
      <c r="CV978" s="71"/>
      <c r="CW978" s="71"/>
      <c r="CX978" s="71"/>
      <c r="CY978" s="71"/>
      <c r="CZ978" s="71"/>
      <c r="DA978" s="71"/>
      <c r="DB978" s="190">
        <f t="shared" si="553"/>
        <v>0</v>
      </c>
      <c r="DC978" s="71">
        <f t="shared" si="548"/>
        <v>0</v>
      </c>
      <c r="DD978" s="71"/>
      <c r="DE978" s="71"/>
      <c r="DF978" s="71"/>
      <c r="DG978" s="190">
        <f t="shared" si="549"/>
        <v>0</v>
      </c>
      <c r="DH978" s="71">
        <f t="shared" si="550"/>
        <v>0</v>
      </c>
      <c r="DI978" s="71"/>
      <c r="DJ978" s="71"/>
      <c r="DK978" s="71"/>
      <c r="DL978" s="71"/>
      <c r="DM978" s="71"/>
      <c r="DN978" s="71"/>
      <c r="DO978" s="71"/>
      <c r="DP978" s="71"/>
      <c r="DQ978" s="71"/>
      <c r="DR978" s="71"/>
      <c r="DS978" s="71"/>
      <c r="DT978" s="71"/>
      <c r="DU978" s="71"/>
      <c r="DV978" s="71"/>
      <c r="DW978" s="71"/>
      <c r="DX978" s="71"/>
      <c r="DY978" s="71"/>
      <c r="DZ978" s="71"/>
      <c r="EA978" s="71"/>
      <c r="EB978" s="71"/>
      <c r="EC978" s="71"/>
      <c r="ED978" s="71"/>
      <c r="EE978" s="71"/>
      <c r="EF978" s="71"/>
      <c r="EG978" s="71"/>
      <c r="EH978" s="71"/>
      <c r="EI978" s="74"/>
      <c r="EJ978" s="74"/>
      <c r="EK978" s="74"/>
      <c r="EL978" s="74"/>
      <c r="EM978" s="74"/>
      <c r="EN978" s="74"/>
      <c r="EO978" s="74"/>
      <c r="EP978" s="74"/>
      <c r="EQ978" s="74"/>
      <c r="ER978" s="74"/>
      <c r="ES978" s="74"/>
      <c r="ET978" s="74"/>
      <c r="EU978" s="74"/>
      <c r="EV978" s="74"/>
      <c r="EW978" s="74"/>
      <c r="EX978" s="74"/>
      <c r="EY978" s="74"/>
      <c r="EZ978" s="74"/>
      <c r="FA978" s="74"/>
      <c r="FB978" s="74"/>
    </row>
    <row r="979" spans="2:158" s="69" customFormat="1">
      <c r="B979" s="116"/>
      <c r="C979" s="77" t="s">
        <v>395</v>
      </c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2"/>
      <c r="P979" s="71"/>
      <c r="Q979" s="71"/>
      <c r="R979" s="71"/>
      <c r="S979" s="71"/>
      <c r="T979" s="71"/>
      <c r="U979" s="71"/>
      <c r="V979" s="71"/>
      <c r="W979" s="71"/>
      <c r="X979" s="71"/>
      <c r="Y979" s="73"/>
      <c r="Z979" s="73"/>
      <c r="AA979" s="73"/>
      <c r="AB979" s="73"/>
      <c r="AC979" s="73"/>
      <c r="AD979" s="73"/>
      <c r="AE979" s="73"/>
      <c r="AF979" s="447">
        <f t="shared" si="551"/>
        <v>0</v>
      </c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447">
        <f t="shared" si="540"/>
        <v>0</v>
      </c>
      <c r="AT979" s="455"/>
      <c r="AU979" s="450">
        <f t="shared" si="557"/>
        <v>0</v>
      </c>
      <c r="AV979" s="71"/>
      <c r="AW979" s="71"/>
      <c r="AX979" s="71"/>
      <c r="AY979" s="455"/>
      <c r="AZ979" s="71"/>
      <c r="BA979" s="455"/>
      <c r="BB979" s="447">
        <f t="shared" si="461"/>
        <v>0</v>
      </c>
      <c r="BC979" s="71"/>
      <c r="BD979" s="71"/>
      <c r="BE979" s="71"/>
      <c r="BF979" s="71"/>
      <c r="BG979" s="455"/>
      <c r="BH979" s="455"/>
      <c r="BI979" s="455"/>
      <c r="BJ979" s="455"/>
      <c r="BK979" s="455"/>
      <c r="BL979" s="450">
        <f t="shared" si="492"/>
        <v>0</v>
      </c>
      <c r="BM979" s="71"/>
      <c r="BN979" s="71"/>
      <c r="BO979" s="71"/>
      <c r="BP979" s="71"/>
      <c r="BQ979" s="455">
        <f t="shared" si="558"/>
        <v>0</v>
      </c>
      <c r="BR979" s="71"/>
      <c r="BS979" s="71"/>
      <c r="BT979" s="71"/>
      <c r="BU979" s="71"/>
      <c r="BV979" s="71"/>
      <c r="BW979" s="71"/>
      <c r="BX979" s="71"/>
      <c r="BY979" s="71"/>
      <c r="BZ979" s="71"/>
      <c r="CA979" s="71"/>
      <c r="CB979" s="71"/>
      <c r="CC979" s="71"/>
      <c r="CD979" s="71"/>
      <c r="CE979" s="71"/>
      <c r="CF979" s="71"/>
      <c r="CG979" s="71"/>
      <c r="CH979" s="71"/>
      <c r="CI979" s="71"/>
      <c r="CJ979" s="71"/>
      <c r="CK979" s="71"/>
      <c r="CL979" s="71"/>
      <c r="CM979" s="71"/>
      <c r="CN979" s="71"/>
      <c r="CO979" s="71"/>
      <c r="CP979" s="190">
        <f t="shared" si="552"/>
        <v>0</v>
      </c>
      <c r="CQ979" s="71"/>
      <c r="CR979" s="71"/>
      <c r="CS979" s="71"/>
      <c r="CT979" s="71"/>
      <c r="CU979" s="71"/>
      <c r="CV979" s="71"/>
      <c r="CW979" s="71"/>
      <c r="CX979" s="71"/>
      <c r="CY979" s="71"/>
      <c r="CZ979" s="71"/>
      <c r="DA979" s="71"/>
      <c r="DB979" s="190">
        <f t="shared" si="553"/>
        <v>0</v>
      </c>
      <c r="DC979" s="71">
        <f t="shared" si="548"/>
        <v>0</v>
      </c>
      <c r="DD979" s="71"/>
      <c r="DE979" s="71"/>
      <c r="DF979" s="71"/>
      <c r="DG979" s="190">
        <f t="shared" si="549"/>
        <v>0</v>
      </c>
      <c r="DH979" s="71">
        <f t="shared" si="550"/>
        <v>0</v>
      </c>
      <c r="DI979" s="71"/>
      <c r="DJ979" s="71"/>
      <c r="DK979" s="71"/>
      <c r="DL979" s="71"/>
      <c r="DM979" s="71"/>
      <c r="DN979" s="71"/>
      <c r="DO979" s="71"/>
      <c r="DP979" s="71"/>
      <c r="DQ979" s="71"/>
      <c r="DR979" s="71"/>
      <c r="DS979" s="71"/>
      <c r="DT979" s="71"/>
      <c r="DU979" s="71"/>
      <c r="DV979" s="71"/>
      <c r="DW979" s="71"/>
      <c r="DX979" s="71"/>
      <c r="DY979" s="71"/>
      <c r="DZ979" s="71"/>
      <c r="EA979" s="71"/>
      <c r="EB979" s="71"/>
      <c r="EC979" s="71"/>
      <c r="ED979" s="71"/>
      <c r="EE979" s="71"/>
      <c r="EF979" s="71"/>
      <c r="EG979" s="71"/>
      <c r="EH979" s="71"/>
      <c r="EI979" s="74"/>
      <c r="EJ979" s="74"/>
      <c r="EK979" s="74"/>
      <c r="EL979" s="74"/>
      <c r="EM979" s="74"/>
      <c r="EN979" s="74"/>
      <c r="EO979" s="74"/>
      <c r="EP979" s="74"/>
      <c r="EQ979" s="74"/>
      <c r="ER979" s="74"/>
      <c r="ES979" s="74"/>
      <c r="ET979" s="74"/>
      <c r="EU979" s="74"/>
      <c r="EV979" s="74"/>
      <c r="EW979" s="74"/>
      <c r="EX979" s="74"/>
      <c r="EY979" s="74"/>
      <c r="EZ979" s="74"/>
      <c r="FA979" s="74"/>
      <c r="FB979" s="74"/>
    </row>
    <row r="980" spans="2:158" s="69" customFormat="1">
      <c r="B980" s="116"/>
      <c r="C980" s="77" t="s">
        <v>396</v>
      </c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2"/>
      <c r="P980" s="71"/>
      <c r="Q980" s="71"/>
      <c r="R980" s="71"/>
      <c r="S980" s="71"/>
      <c r="T980" s="71"/>
      <c r="U980" s="71"/>
      <c r="V980" s="71"/>
      <c r="W980" s="71"/>
      <c r="X980" s="71"/>
      <c r="Y980" s="73">
        <v>2</v>
      </c>
      <c r="Z980" s="73"/>
      <c r="AA980" s="73"/>
      <c r="AB980" s="73"/>
      <c r="AC980" s="73"/>
      <c r="AD980" s="73"/>
      <c r="AE980" s="73"/>
      <c r="AF980" s="447">
        <f t="shared" si="551"/>
        <v>91282</v>
      </c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447">
        <f t="shared" si="540"/>
        <v>0</v>
      </c>
      <c r="AT980" s="455"/>
      <c r="AU980" s="450">
        <f t="shared" si="557"/>
        <v>0</v>
      </c>
      <c r="AV980" s="71"/>
      <c r="AW980" s="71"/>
      <c r="AX980" s="71"/>
      <c r="AY980" s="455"/>
      <c r="AZ980" s="71"/>
      <c r="BA980" s="455"/>
      <c r="BB980" s="447">
        <f t="shared" si="461"/>
        <v>91282</v>
      </c>
      <c r="BC980" s="71"/>
      <c r="BD980" s="71">
        <v>91282</v>
      </c>
      <c r="BE980" s="71"/>
      <c r="BF980" s="71"/>
      <c r="BG980" s="455"/>
      <c r="BH980" s="455"/>
      <c r="BI980" s="455"/>
      <c r="BJ980" s="455"/>
      <c r="BK980" s="455"/>
      <c r="BL980" s="450">
        <f t="shared" si="492"/>
        <v>0</v>
      </c>
      <c r="BM980" s="71"/>
      <c r="BN980" s="71"/>
      <c r="BO980" s="71"/>
      <c r="BP980" s="71"/>
      <c r="BQ980" s="455">
        <f t="shared" si="558"/>
        <v>91282</v>
      </c>
      <c r="BR980" s="71"/>
      <c r="BS980" s="71"/>
      <c r="BT980" s="71"/>
      <c r="BU980" s="71"/>
      <c r="BV980" s="71"/>
      <c r="BW980" s="71"/>
      <c r="BX980" s="71"/>
      <c r="BY980" s="71"/>
      <c r="BZ980" s="71"/>
      <c r="CA980" s="71"/>
      <c r="CB980" s="71"/>
      <c r="CC980" s="71"/>
      <c r="CD980" s="71"/>
      <c r="CE980" s="71"/>
      <c r="CF980" s="71"/>
      <c r="CG980" s="71"/>
      <c r="CH980" s="71"/>
      <c r="CI980" s="71"/>
      <c r="CJ980" s="71"/>
      <c r="CK980" s="71"/>
      <c r="CL980" s="71"/>
      <c r="CM980" s="71"/>
      <c r="CN980" s="71"/>
      <c r="CO980" s="71"/>
      <c r="CP980" s="190">
        <f t="shared" si="552"/>
        <v>0</v>
      </c>
      <c r="CQ980" s="71"/>
      <c r="CR980" s="71"/>
      <c r="CS980" s="71"/>
      <c r="CT980" s="71"/>
      <c r="CU980" s="71"/>
      <c r="CV980" s="71"/>
      <c r="CW980" s="71"/>
      <c r="CX980" s="71"/>
      <c r="CY980" s="71"/>
      <c r="CZ980" s="71"/>
      <c r="DA980" s="71"/>
      <c r="DB980" s="190">
        <f t="shared" si="553"/>
        <v>0</v>
      </c>
      <c r="DC980" s="71">
        <f t="shared" si="548"/>
        <v>0</v>
      </c>
      <c r="DD980" s="71"/>
      <c r="DE980" s="71"/>
      <c r="DF980" s="71"/>
      <c r="DG980" s="190">
        <f t="shared" si="549"/>
        <v>0</v>
      </c>
      <c r="DH980" s="71">
        <f t="shared" si="550"/>
        <v>0</v>
      </c>
      <c r="DI980" s="71"/>
      <c r="DJ980" s="71"/>
      <c r="DK980" s="71"/>
      <c r="DL980" s="71"/>
      <c r="DM980" s="71"/>
      <c r="DN980" s="71"/>
      <c r="DO980" s="71"/>
      <c r="DP980" s="71"/>
      <c r="DQ980" s="71"/>
      <c r="DR980" s="71"/>
      <c r="DS980" s="71"/>
      <c r="DT980" s="71"/>
      <c r="DU980" s="71"/>
      <c r="DV980" s="71"/>
      <c r="DW980" s="71"/>
      <c r="DX980" s="71"/>
      <c r="DY980" s="71"/>
      <c r="DZ980" s="71"/>
      <c r="EA980" s="71"/>
      <c r="EB980" s="71"/>
      <c r="EC980" s="71"/>
      <c r="ED980" s="71"/>
      <c r="EE980" s="71"/>
      <c r="EF980" s="71"/>
      <c r="EG980" s="71"/>
      <c r="EH980" s="71"/>
      <c r="EI980" s="74"/>
      <c r="EJ980" s="74"/>
      <c r="EK980" s="74"/>
      <c r="EL980" s="74"/>
      <c r="EM980" s="74"/>
      <c r="EN980" s="74"/>
      <c r="EO980" s="74"/>
      <c r="EP980" s="74"/>
      <c r="EQ980" s="74"/>
      <c r="ER980" s="74"/>
      <c r="ES980" s="74"/>
      <c r="ET980" s="74"/>
      <c r="EU980" s="74"/>
      <c r="EV980" s="74"/>
      <c r="EW980" s="74"/>
      <c r="EX980" s="74"/>
      <c r="EY980" s="74"/>
      <c r="EZ980" s="74"/>
      <c r="FA980" s="74"/>
      <c r="FB980" s="74"/>
    </row>
    <row r="981" spans="2:158" s="69" customFormat="1">
      <c r="B981" s="116"/>
      <c r="C981" s="77" t="s">
        <v>397</v>
      </c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2"/>
      <c r="P981" s="71"/>
      <c r="Q981" s="71"/>
      <c r="R981" s="71"/>
      <c r="S981" s="71"/>
      <c r="T981" s="71"/>
      <c r="U981" s="71"/>
      <c r="V981" s="71"/>
      <c r="W981" s="71"/>
      <c r="X981" s="71"/>
      <c r="Y981" s="73">
        <v>2</v>
      </c>
      <c r="Z981" s="73"/>
      <c r="AA981" s="73"/>
      <c r="AB981" s="73"/>
      <c r="AC981" s="73"/>
      <c r="AD981" s="73"/>
      <c r="AE981" s="73"/>
      <c r="AF981" s="447">
        <f t="shared" si="551"/>
        <v>13634</v>
      </c>
      <c r="AG981" s="71"/>
      <c r="AH981" s="71"/>
      <c r="AI981" s="71"/>
      <c r="AJ981" s="71"/>
      <c r="AK981" s="71"/>
      <c r="AL981" s="71"/>
      <c r="AM981" s="71"/>
      <c r="AN981" s="71"/>
      <c r="AO981" s="71">
        <v>1150</v>
      </c>
      <c r="AP981" s="71"/>
      <c r="AQ981" s="71">
        <v>650</v>
      </c>
      <c r="AR981" s="71"/>
      <c r="AS981" s="447">
        <f t="shared" si="540"/>
        <v>1150</v>
      </c>
      <c r="AT981" s="455"/>
      <c r="AU981" s="450">
        <f t="shared" si="557"/>
        <v>0</v>
      </c>
      <c r="AV981" s="71"/>
      <c r="AW981" s="71"/>
      <c r="AX981" s="71"/>
      <c r="AY981" s="455">
        <v>4</v>
      </c>
      <c r="AZ981" s="71"/>
      <c r="BA981" s="455">
        <v>165</v>
      </c>
      <c r="BB981" s="447">
        <f t="shared" si="461"/>
        <v>12265</v>
      </c>
      <c r="BC981" s="71">
        <v>30</v>
      </c>
      <c r="BD981" s="71">
        <v>2369</v>
      </c>
      <c r="BE981" s="71"/>
      <c r="BF981" s="71">
        <v>9866</v>
      </c>
      <c r="BG981" s="455"/>
      <c r="BH981" s="455">
        <v>13</v>
      </c>
      <c r="BI981" s="455"/>
      <c r="BJ981" s="455">
        <v>8</v>
      </c>
      <c r="BK981" s="455"/>
      <c r="BL981" s="450">
        <f t="shared" si="492"/>
        <v>29</v>
      </c>
      <c r="BM981" s="71"/>
      <c r="BN981" s="71"/>
      <c r="BO981" s="71"/>
      <c r="BP981" s="71">
        <v>29</v>
      </c>
      <c r="BQ981" s="455">
        <f t="shared" si="558"/>
        <v>12484</v>
      </c>
      <c r="BR981" s="71"/>
      <c r="BS981" s="71"/>
      <c r="BT981" s="71"/>
      <c r="BU981" s="71"/>
      <c r="BV981" s="71"/>
      <c r="BW981" s="71"/>
      <c r="BX981" s="71"/>
      <c r="BY981" s="71"/>
      <c r="BZ981" s="71"/>
      <c r="CA981" s="71"/>
      <c r="CB981" s="71"/>
      <c r="CC981" s="71"/>
      <c r="CD981" s="71"/>
      <c r="CE981" s="71"/>
      <c r="CF981" s="71"/>
      <c r="CG981" s="71"/>
      <c r="CH981" s="71"/>
      <c r="CI981" s="71"/>
      <c r="CJ981" s="71"/>
      <c r="CK981" s="71"/>
      <c r="CL981" s="71"/>
      <c r="CM981" s="71"/>
      <c r="CN981" s="71"/>
      <c r="CO981" s="71"/>
      <c r="CP981" s="190">
        <f t="shared" si="552"/>
        <v>0</v>
      </c>
      <c r="CQ981" s="71"/>
      <c r="CR981" s="71"/>
      <c r="CS981" s="71"/>
      <c r="CT981" s="71"/>
      <c r="CU981" s="71"/>
      <c r="CV981" s="71"/>
      <c r="CW981" s="71"/>
      <c r="CX981" s="71"/>
      <c r="CY981" s="71"/>
      <c r="CZ981" s="71"/>
      <c r="DA981" s="71"/>
      <c r="DB981" s="190">
        <f t="shared" si="553"/>
        <v>0</v>
      </c>
      <c r="DC981" s="71">
        <f t="shared" si="548"/>
        <v>0</v>
      </c>
      <c r="DD981" s="71"/>
      <c r="DE981" s="71"/>
      <c r="DF981" s="71"/>
      <c r="DG981" s="190">
        <f t="shared" si="549"/>
        <v>0</v>
      </c>
      <c r="DH981" s="71">
        <f t="shared" si="550"/>
        <v>0</v>
      </c>
      <c r="DI981" s="71"/>
      <c r="DJ981" s="71"/>
      <c r="DK981" s="71"/>
      <c r="DL981" s="71"/>
      <c r="DM981" s="71"/>
      <c r="DN981" s="71"/>
      <c r="DO981" s="71"/>
      <c r="DP981" s="71"/>
      <c r="DQ981" s="71"/>
      <c r="DR981" s="71"/>
      <c r="DS981" s="71"/>
      <c r="DT981" s="71"/>
      <c r="DU981" s="71"/>
      <c r="DV981" s="71"/>
      <c r="DW981" s="71"/>
      <c r="DX981" s="71"/>
      <c r="DY981" s="71"/>
      <c r="DZ981" s="71"/>
      <c r="EA981" s="71"/>
      <c r="EB981" s="71"/>
      <c r="EC981" s="71"/>
      <c r="ED981" s="71"/>
      <c r="EE981" s="71"/>
      <c r="EF981" s="71"/>
      <c r="EG981" s="71"/>
      <c r="EH981" s="71"/>
      <c r="EI981" s="74"/>
      <c r="EJ981" s="74"/>
      <c r="EK981" s="74"/>
      <c r="EL981" s="74"/>
      <c r="EM981" s="74"/>
      <c r="EN981" s="74"/>
      <c r="EO981" s="74"/>
      <c r="EP981" s="74"/>
      <c r="EQ981" s="74"/>
      <c r="ER981" s="74"/>
      <c r="ES981" s="74"/>
      <c r="ET981" s="74"/>
      <c r="EU981" s="74"/>
      <c r="EV981" s="74"/>
      <c r="EW981" s="74"/>
      <c r="EX981" s="74"/>
      <c r="EY981" s="74"/>
      <c r="EZ981" s="74"/>
      <c r="FA981" s="74"/>
      <c r="FB981" s="74"/>
    </row>
    <row r="982" spans="2:158" s="69" customFormat="1">
      <c r="B982" s="116"/>
      <c r="C982" s="77" t="s">
        <v>398</v>
      </c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2"/>
      <c r="P982" s="71"/>
      <c r="Q982" s="71"/>
      <c r="R982" s="71"/>
      <c r="S982" s="71"/>
      <c r="T982" s="71"/>
      <c r="U982" s="71"/>
      <c r="V982" s="71"/>
      <c r="W982" s="71"/>
      <c r="X982" s="71"/>
      <c r="Y982" s="73"/>
      <c r="Z982" s="73"/>
      <c r="AA982" s="73"/>
      <c r="AB982" s="73"/>
      <c r="AC982" s="73"/>
      <c r="AD982" s="73"/>
      <c r="AE982" s="73"/>
      <c r="AF982" s="447">
        <f t="shared" si="551"/>
        <v>0</v>
      </c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447">
        <f t="shared" si="540"/>
        <v>0</v>
      </c>
      <c r="AT982" s="455"/>
      <c r="AU982" s="450">
        <f t="shared" si="557"/>
        <v>0</v>
      </c>
      <c r="AV982" s="71"/>
      <c r="AW982" s="71"/>
      <c r="AX982" s="71"/>
      <c r="AY982" s="455"/>
      <c r="AZ982" s="71"/>
      <c r="BA982" s="455"/>
      <c r="BB982" s="447">
        <f t="shared" si="461"/>
        <v>0</v>
      </c>
      <c r="BC982" s="71"/>
      <c r="BD982" s="71"/>
      <c r="BE982" s="71"/>
      <c r="BF982" s="71"/>
      <c r="BG982" s="455"/>
      <c r="BH982" s="455"/>
      <c r="BI982" s="455"/>
      <c r="BJ982" s="455"/>
      <c r="BK982" s="455"/>
      <c r="BL982" s="450">
        <f t="shared" si="492"/>
        <v>0</v>
      </c>
      <c r="BM982" s="71"/>
      <c r="BN982" s="71"/>
      <c r="BO982" s="71"/>
      <c r="BP982" s="71"/>
      <c r="BQ982" s="455">
        <f t="shared" si="558"/>
        <v>0</v>
      </c>
      <c r="BR982" s="71"/>
      <c r="BS982" s="71"/>
      <c r="BT982" s="71"/>
      <c r="BU982" s="71"/>
      <c r="BV982" s="71"/>
      <c r="BW982" s="71"/>
      <c r="BX982" s="71"/>
      <c r="BY982" s="71"/>
      <c r="BZ982" s="71"/>
      <c r="CA982" s="71"/>
      <c r="CB982" s="71"/>
      <c r="CC982" s="71"/>
      <c r="CD982" s="71"/>
      <c r="CE982" s="71"/>
      <c r="CF982" s="71"/>
      <c r="CG982" s="71"/>
      <c r="CH982" s="71"/>
      <c r="CI982" s="71"/>
      <c r="CJ982" s="71"/>
      <c r="CK982" s="71"/>
      <c r="CL982" s="71"/>
      <c r="CM982" s="71"/>
      <c r="CN982" s="71"/>
      <c r="CO982" s="71"/>
      <c r="CP982" s="190">
        <f t="shared" si="552"/>
        <v>0</v>
      </c>
      <c r="CQ982" s="71"/>
      <c r="CR982" s="71"/>
      <c r="CS982" s="71"/>
      <c r="CT982" s="71"/>
      <c r="CU982" s="71"/>
      <c r="CV982" s="71"/>
      <c r="CW982" s="71"/>
      <c r="CX982" s="71"/>
      <c r="CY982" s="71"/>
      <c r="CZ982" s="71"/>
      <c r="DA982" s="71"/>
      <c r="DB982" s="190">
        <f t="shared" si="553"/>
        <v>0</v>
      </c>
      <c r="DC982" s="71">
        <f t="shared" si="548"/>
        <v>0</v>
      </c>
      <c r="DD982" s="71"/>
      <c r="DE982" s="71"/>
      <c r="DF982" s="71"/>
      <c r="DG982" s="190">
        <f t="shared" si="549"/>
        <v>0</v>
      </c>
      <c r="DH982" s="71">
        <f t="shared" si="550"/>
        <v>0</v>
      </c>
      <c r="DI982" s="71"/>
      <c r="DJ982" s="71"/>
      <c r="DK982" s="71"/>
      <c r="DL982" s="71"/>
      <c r="DM982" s="71"/>
      <c r="DN982" s="71"/>
      <c r="DO982" s="71"/>
      <c r="DP982" s="71"/>
      <c r="DQ982" s="71"/>
      <c r="DR982" s="71"/>
      <c r="DS982" s="71"/>
      <c r="DT982" s="71"/>
      <c r="DU982" s="71"/>
      <c r="DV982" s="71"/>
      <c r="DW982" s="71"/>
      <c r="DX982" s="71"/>
      <c r="DY982" s="71"/>
      <c r="DZ982" s="71"/>
      <c r="EA982" s="71"/>
      <c r="EB982" s="71"/>
      <c r="EC982" s="71"/>
      <c r="ED982" s="71"/>
      <c r="EE982" s="71"/>
      <c r="EF982" s="71"/>
      <c r="EG982" s="71"/>
      <c r="EH982" s="71"/>
      <c r="EI982" s="74"/>
      <c r="EJ982" s="74"/>
      <c r="EK982" s="74"/>
      <c r="EL982" s="74"/>
      <c r="EM982" s="74"/>
      <c r="EN982" s="74"/>
      <c r="EO982" s="74"/>
      <c r="EP982" s="74"/>
      <c r="EQ982" s="74"/>
      <c r="ER982" s="74"/>
      <c r="ES982" s="74"/>
      <c r="ET982" s="74"/>
      <c r="EU982" s="74"/>
      <c r="EV982" s="74"/>
      <c r="EW982" s="74"/>
      <c r="EX982" s="74"/>
      <c r="EY982" s="74"/>
      <c r="EZ982" s="74"/>
      <c r="FA982" s="74"/>
      <c r="FB982" s="74"/>
    </row>
    <row r="983" spans="2:158" s="29" customFormat="1" ht="15.75" customHeight="1">
      <c r="B983" s="719">
        <v>7</v>
      </c>
      <c r="C983" s="780" t="s">
        <v>546</v>
      </c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65"/>
      <c r="P983" s="35"/>
      <c r="Q983" s="35"/>
      <c r="R983" s="35"/>
      <c r="S983" s="35"/>
      <c r="T983" s="35"/>
      <c r="U983" s="35"/>
      <c r="V983" s="35"/>
      <c r="W983" s="35"/>
      <c r="X983" s="35"/>
      <c r="Y983" s="36"/>
      <c r="Z983" s="36"/>
      <c r="AA983" s="36"/>
      <c r="AB983" s="36"/>
      <c r="AC983" s="36"/>
      <c r="AD983" s="36"/>
      <c r="AE983" s="36"/>
      <c r="AF983" s="447">
        <f t="shared" si="551"/>
        <v>602.50000000000011</v>
      </c>
      <c r="AG983" s="35">
        <v>13</v>
      </c>
      <c r="AH983" s="35">
        <v>1.4</v>
      </c>
      <c r="AI983" s="35">
        <v>0.9</v>
      </c>
      <c r="AJ983" s="35">
        <v>0.2</v>
      </c>
      <c r="AK983" s="35">
        <v>33.9</v>
      </c>
      <c r="AL983" s="35">
        <v>9.6999999999999993</v>
      </c>
      <c r="AM983" s="35">
        <v>3.6</v>
      </c>
      <c r="AN983" s="35"/>
      <c r="AO983" s="35">
        <v>364.4</v>
      </c>
      <c r="AP983" s="35">
        <v>50.8</v>
      </c>
      <c r="AQ983" s="35">
        <v>261.89999999999998</v>
      </c>
      <c r="AR983" s="35"/>
      <c r="AS983" s="447">
        <f t="shared" si="540"/>
        <v>422.4</v>
      </c>
      <c r="AT983" s="455">
        <v>0.1</v>
      </c>
      <c r="AU983" s="450">
        <f t="shared" si="557"/>
        <v>0.1</v>
      </c>
      <c r="AV983" s="35">
        <v>0.1</v>
      </c>
      <c r="AW983" s="35"/>
      <c r="AX983" s="35"/>
      <c r="AY983" s="455">
        <v>19.2</v>
      </c>
      <c r="AZ983" s="35">
        <v>2.1</v>
      </c>
      <c r="BA983" s="455">
        <v>21.5</v>
      </c>
      <c r="BB983" s="447">
        <f t="shared" si="461"/>
        <v>93.399999999999991</v>
      </c>
      <c r="BC983" s="35">
        <v>4.3</v>
      </c>
      <c r="BD983" s="35">
        <v>87.3</v>
      </c>
      <c r="BE983" s="35">
        <v>27.7</v>
      </c>
      <c r="BF983" s="35">
        <v>1.8</v>
      </c>
      <c r="BG983" s="455">
        <v>0.3</v>
      </c>
      <c r="BH983" s="455">
        <v>10.6</v>
      </c>
      <c r="BI983" s="455">
        <v>0.2</v>
      </c>
      <c r="BJ983" s="455">
        <v>7.8</v>
      </c>
      <c r="BK983" s="455">
        <v>1.2</v>
      </c>
      <c r="BL983" s="450">
        <f t="shared" si="492"/>
        <v>25.7</v>
      </c>
      <c r="BM983" s="35">
        <v>0.3</v>
      </c>
      <c r="BN983" s="35">
        <v>0.1</v>
      </c>
      <c r="BO983" s="35"/>
      <c r="BP983" s="35">
        <v>25.3</v>
      </c>
      <c r="BQ983" s="455">
        <f t="shared" si="558"/>
        <v>180.09999999999997</v>
      </c>
      <c r="BR983" s="35">
        <v>1.9</v>
      </c>
      <c r="BS983" s="35"/>
      <c r="BT983" s="35"/>
      <c r="BU983" s="35"/>
      <c r="BV983" s="35"/>
      <c r="BW983" s="35"/>
      <c r="BX983" s="35"/>
      <c r="BY983" s="35"/>
      <c r="BZ983" s="35">
        <v>0.7</v>
      </c>
      <c r="CA983" s="35"/>
      <c r="CB983" s="35">
        <v>0.1</v>
      </c>
      <c r="CC983" s="35"/>
      <c r="CD983" s="35">
        <v>0.1</v>
      </c>
      <c r="CE983" s="35">
        <v>1.1000000000000001</v>
      </c>
      <c r="CF983" s="35"/>
      <c r="CG983" s="35">
        <v>1.1000000000000001</v>
      </c>
      <c r="CH983" s="35">
        <f>SUM(CE983,CB983,BZ983)</f>
        <v>1.9000000000000001</v>
      </c>
      <c r="CI983" s="35"/>
      <c r="CJ983" s="35"/>
      <c r="CK983" s="35"/>
      <c r="CL983" s="35"/>
      <c r="CM983" s="35"/>
      <c r="CN983" s="35"/>
      <c r="CO983" s="35"/>
      <c r="CP983" s="295">
        <f t="shared" si="552"/>
        <v>0</v>
      </c>
      <c r="CQ983" s="35"/>
      <c r="CR983" s="35"/>
      <c r="CS983" s="35"/>
      <c r="CT983" s="35"/>
      <c r="CU983" s="35"/>
      <c r="CV983" s="35"/>
      <c r="CW983" s="35"/>
      <c r="CX983" s="35"/>
      <c r="CY983" s="35"/>
      <c r="CZ983" s="35"/>
      <c r="DA983" s="35"/>
      <c r="DB983" s="295">
        <f t="shared" si="553"/>
        <v>0</v>
      </c>
      <c r="DC983" s="35">
        <f t="shared" si="548"/>
        <v>0</v>
      </c>
      <c r="DD983" s="35"/>
      <c r="DE983" s="35"/>
      <c r="DF983" s="35"/>
      <c r="DG983" s="295">
        <f t="shared" si="549"/>
        <v>0</v>
      </c>
      <c r="DH983" s="35">
        <f t="shared" si="550"/>
        <v>0</v>
      </c>
      <c r="DI983" s="35"/>
      <c r="DJ983" s="35"/>
      <c r="DK983" s="35"/>
      <c r="DL983" s="35"/>
      <c r="DM983" s="35"/>
      <c r="DN983" s="35"/>
      <c r="DO983" s="35"/>
      <c r="DP983" s="35"/>
      <c r="DQ983" s="35"/>
      <c r="DR983" s="35"/>
      <c r="DS983" s="35"/>
      <c r="DT983" s="35"/>
      <c r="DU983" s="35"/>
      <c r="DV983" s="35"/>
      <c r="DW983" s="35"/>
      <c r="DX983" s="35"/>
      <c r="DY983" s="35"/>
      <c r="DZ983" s="35"/>
      <c r="EA983" s="35"/>
      <c r="EB983" s="35"/>
      <c r="EC983" s="35"/>
      <c r="ED983" s="35"/>
      <c r="EE983" s="35"/>
      <c r="EF983" s="35"/>
      <c r="EG983" s="35"/>
      <c r="EH983" s="35"/>
      <c r="EI983" s="30"/>
      <c r="EJ983" s="30"/>
      <c r="EK983" s="30"/>
      <c r="EL983" s="30"/>
      <c r="EM983" s="30"/>
      <c r="EN983" s="30"/>
      <c r="EO983" s="30"/>
      <c r="EP983" s="30"/>
      <c r="EQ983" s="30"/>
      <c r="ER983" s="30"/>
      <c r="ES983" s="30"/>
      <c r="ET983" s="30"/>
      <c r="EU983" s="30"/>
      <c r="EV983" s="30"/>
      <c r="EW983" s="30"/>
      <c r="EX983" s="30"/>
      <c r="EY983" s="30"/>
      <c r="EZ983" s="30"/>
      <c r="FA983" s="30"/>
      <c r="FB983" s="30"/>
    </row>
    <row r="984" spans="2:158" s="29" customFormat="1">
      <c r="B984" s="720"/>
      <c r="C984" s="722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65"/>
      <c r="P984" s="35"/>
      <c r="Q984" s="35"/>
      <c r="R984" s="35"/>
      <c r="S984" s="35"/>
      <c r="T984" s="35"/>
      <c r="U984" s="35"/>
      <c r="V984" s="35"/>
      <c r="W984" s="35"/>
      <c r="X984" s="35"/>
      <c r="Y984" s="36"/>
      <c r="Z984" s="36"/>
      <c r="AA984" s="36"/>
      <c r="AB984" s="36"/>
      <c r="AC984" s="36"/>
      <c r="AD984" s="36"/>
      <c r="AE984" s="36"/>
      <c r="AF984" s="447">
        <f t="shared" si="551"/>
        <v>602498</v>
      </c>
      <c r="AG984" s="35">
        <f>SUM(AG985:AG998)</f>
        <v>12978</v>
      </c>
      <c r="AH984" s="35">
        <f t="shared" ref="AH984:AR984" si="559">SUM(AH985:AH998)</f>
        <v>1368</v>
      </c>
      <c r="AI984" s="35">
        <f t="shared" si="559"/>
        <v>860</v>
      </c>
      <c r="AJ984" s="35">
        <f t="shared" si="559"/>
        <v>212</v>
      </c>
      <c r="AK984" s="35">
        <f t="shared" si="559"/>
        <v>34011</v>
      </c>
      <c r="AL984" s="35">
        <f t="shared" si="559"/>
        <v>9689</v>
      </c>
      <c r="AM984" s="35">
        <f t="shared" si="559"/>
        <v>3574</v>
      </c>
      <c r="AN984" s="35">
        <f t="shared" si="559"/>
        <v>0</v>
      </c>
      <c r="AO984" s="35">
        <f t="shared" si="559"/>
        <v>364372</v>
      </c>
      <c r="AP984" s="35">
        <f t="shared" si="559"/>
        <v>50795</v>
      </c>
      <c r="AQ984" s="35">
        <f t="shared" si="559"/>
        <v>261958</v>
      </c>
      <c r="AR984" s="35">
        <f t="shared" si="559"/>
        <v>0</v>
      </c>
      <c r="AS984" s="447">
        <f t="shared" si="540"/>
        <v>422418</v>
      </c>
      <c r="AT984" s="455">
        <f>SUM(AT985:AT998)</f>
        <v>110</v>
      </c>
      <c r="AU984" s="450">
        <f t="shared" si="557"/>
        <v>83</v>
      </c>
      <c r="AV984" s="35">
        <f t="shared" ref="AV984:BA984" si="560">SUM(AV985:AV998)</f>
        <v>45</v>
      </c>
      <c r="AW984" s="35">
        <f t="shared" si="560"/>
        <v>1</v>
      </c>
      <c r="AX984" s="35">
        <f t="shared" si="560"/>
        <v>37</v>
      </c>
      <c r="AY984" s="455">
        <f t="shared" si="560"/>
        <v>19243</v>
      </c>
      <c r="AZ984" s="35">
        <f t="shared" si="560"/>
        <v>2141</v>
      </c>
      <c r="BA984" s="455">
        <f t="shared" si="560"/>
        <v>21558</v>
      </c>
      <c r="BB984" s="447">
        <f t="shared" si="461"/>
        <v>93382</v>
      </c>
      <c r="BC984" s="35">
        <f t="shared" ref="BC984:BK984" si="561">SUM(BC985:BC998)</f>
        <v>4317</v>
      </c>
      <c r="BD984" s="35">
        <f t="shared" si="561"/>
        <v>87227</v>
      </c>
      <c r="BE984" s="35">
        <f t="shared" si="561"/>
        <v>27728</v>
      </c>
      <c r="BF984" s="35">
        <f t="shared" si="561"/>
        <v>1838</v>
      </c>
      <c r="BG984" s="455">
        <f t="shared" si="561"/>
        <v>291</v>
      </c>
      <c r="BH984" s="455">
        <f t="shared" si="561"/>
        <v>10643</v>
      </c>
      <c r="BI984" s="455">
        <f t="shared" si="561"/>
        <v>167</v>
      </c>
      <c r="BJ984" s="455">
        <f t="shared" si="561"/>
        <v>7718</v>
      </c>
      <c r="BK984" s="455">
        <f t="shared" si="561"/>
        <v>1159</v>
      </c>
      <c r="BL984" s="450">
        <f t="shared" si="492"/>
        <v>25726</v>
      </c>
      <c r="BM984" s="35">
        <f>SUM(BM985:BM998)</f>
        <v>269</v>
      </c>
      <c r="BN984" s="35">
        <f>SUM(BN985:BN998)</f>
        <v>145</v>
      </c>
      <c r="BO984" s="35">
        <f>SUM(BO985:BO998)</f>
        <v>0</v>
      </c>
      <c r="BP984" s="35">
        <f>SUM(BP985:BP998)</f>
        <v>25312</v>
      </c>
      <c r="BQ984" s="455">
        <f>SUM(AT984,AU984,AY984,BA984,BB984,BG984,BH984,BI984,BJ984,BK984,BL984)</f>
        <v>180080</v>
      </c>
      <c r="BR984" s="35">
        <f>SUM(BR985:BR997)</f>
        <v>1910</v>
      </c>
      <c r="BS984" s="35">
        <f t="shared" ref="BS984:CH984" si="562">SUM(BS985:BS997)</f>
        <v>0</v>
      </c>
      <c r="BT984" s="35">
        <f t="shared" si="562"/>
        <v>0</v>
      </c>
      <c r="BU984" s="35">
        <f t="shared" si="562"/>
        <v>0</v>
      </c>
      <c r="BV984" s="35">
        <f t="shared" si="562"/>
        <v>0</v>
      </c>
      <c r="BW984" s="35">
        <f t="shared" si="562"/>
        <v>0</v>
      </c>
      <c r="BX984" s="35">
        <f t="shared" si="562"/>
        <v>0</v>
      </c>
      <c r="BY984" s="35">
        <f t="shared" si="562"/>
        <v>0</v>
      </c>
      <c r="BZ984" s="35">
        <f t="shared" si="562"/>
        <v>694</v>
      </c>
      <c r="CA984" s="35">
        <f t="shared" si="562"/>
        <v>0</v>
      </c>
      <c r="CB984" s="35">
        <f t="shared" si="562"/>
        <v>83</v>
      </c>
      <c r="CC984" s="35">
        <f t="shared" si="562"/>
        <v>0</v>
      </c>
      <c r="CD984" s="35">
        <f t="shared" si="562"/>
        <v>83</v>
      </c>
      <c r="CE984" s="35">
        <f t="shared" si="562"/>
        <v>1130</v>
      </c>
      <c r="CF984" s="35">
        <f t="shared" si="562"/>
        <v>0</v>
      </c>
      <c r="CG984" s="35">
        <f t="shared" si="562"/>
        <v>1130</v>
      </c>
      <c r="CH984" s="35">
        <f t="shared" si="562"/>
        <v>1907</v>
      </c>
      <c r="CI984" s="35">
        <f>SUM(CI985:CI997)</f>
        <v>0</v>
      </c>
      <c r="CJ984" s="35">
        <f>SUM(CJ985:CJ997)</f>
        <v>3</v>
      </c>
      <c r="CK984" s="35"/>
      <c r="CL984" s="35"/>
      <c r="CM984" s="35"/>
      <c r="CN984" s="35"/>
      <c r="CO984" s="35"/>
      <c r="CP984" s="295">
        <f t="shared" si="552"/>
        <v>0</v>
      </c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295">
        <f t="shared" si="553"/>
        <v>0</v>
      </c>
      <c r="DC984" s="35">
        <f t="shared" si="548"/>
        <v>0</v>
      </c>
      <c r="DD984" s="35"/>
      <c r="DE984" s="35"/>
      <c r="DF984" s="35"/>
      <c r="DG984" s="295">
        <f t="shared" si="549"/>
        <v>0</v>
      </c>
      <c r="DH984" s="35">
        <f t="shared" si="550"/>
        <v>0</v>
      </c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</row>
    <row r="985" spans="2:158" s="69" customFormat="1">
      <c r="B985" s="116"/>
      <c r="C985" s="77" t="s">
        <v>385</v>
      </c>
      <c r="D985" s="71"/>
      <c r="E985" s="71"/>
      <c r="F985" s="71"/>
      <c r="G985" s="71"/>
      <c r="H985" s="71"/>
      <c r="I985" s="71"/>
      <c r="J985" s="71"/>
      <c r="K985" s="71"/>
      <c r="L985" s="71"/>
      <c r="M985" s="71"/>
      <c r="N985" s="71"/>
      <c r="O985" s="72"/>
      <c r="P985" s="71"/>
      <c r="Q985" s="71"/>
      <c r="R985" s="71"/>
      <c r="S985" s="71"/>
      <c r="T985" s="71"/>
      <c r="U985" s="71"/>
      <c r="V985" s="71"/>
      <c r="W985" s="71"/>
      <c r="X985" s="71"/>
      <c r="Y985" s="73"/>
      <c r="Z985" s="73"/>
      <c r="AA985" s="73"/>
      <c r="AB985" s="73"/>
      <c r="AC985" s="73"/>
      <c r="AD985" s="73"/>
      <c r="AE985" s="73"/>
      <c r="AF985" s="447">
        <f t="shared" si="551"/>
        <v>33457</v>
      </c>
      <c r="AG985" s="71"/>
      <c r="AH985" s="71">
        <v>320</v>
      </c>
      <c r="AI985" s="71">
        <v>229</v>
      </c>
      <c r="AJ985" s="71"/>
      <c r="AK985" s="71">
        <v>2778</v>
      </c>
      <c r="AL985" s="71">
        <v>2224</v>
      </c>
      <c r="AM985" s="71"/>
      <c r="AN985" s="71"/>
      <c r="AO985" s="71">
        <v>15855</v>
      </c>
      <c r="AP985" s="71">
        <v>6890</v>
      </c>
      <c r="AQ985" s="71">
        <v>30484</v>
      </c>
      <c r="AR985" s="71"/>
      <c r="AS985" s="447">
        <f t="shared" si="540"/>
        <v>21177</v>
      </c>
      <c r="AT985" s="455"/>
      <c r="AU985" s="450">
        <f t="shared" si="557"/>
        <v>18</v>
      </c>
      <c r="AV985" s="71">
        <v>17</v>
      </c>
      <c r="AW985" s="71">
        <v>1</v>
      </c>
      <c r="AX985" s="71"/>
      <c r="AY985" s="455">
        <v>4221</v>
      </c>
      <c r="AZ985" s="71">
        <v>234</v>
      </c>
      <c r="BA985" s="455">
        <v>607</v>
      </c>
      <c r="BB985" s="447">
        <f t="shared" si="461"/>
        <v>5108</v>
      </c>
      <c r="BC985" s="71">
        <v>44</v>
      </c>
      <c r="BD985" s="71">
        <v>4668</v>
      </c>
      <c r="BE985" s="71">
        <v>1129</v>
      </c>
      <c r="BF985" s="71">
        <v>396</v>
      </c>
      <c r="BG985" s="455"/>
      <c r="BH985" s="455">
        <v>217</v>
      </c>
      <c r="BI985" s="455">
        <v>40</v>
      </c>
      <c r="BJ985" s="455">
        <v>1079</v>
      </c>
      <c r="BK985" s="455">
        <v>243</v>
      </c>
      <c r="BL985" s="450">
        <f t="shared" si="492"/>
        <v>747</v>
      </c>
      <c r="BM985" s="71">
        <v>177</v>
      </c>
      <c r="BN985" s="71">
        <v>145</v>
      </c>
      <c r="BO985" s="71"/>
      <c r="BP985" s="71">
        <v>425</v>
      </c>
      <c r="BQ985" s="455">
        <f>SUM(AT985,AU985,AY985,BA985,BB985,BG985,BH985,BI985,BJ985,BK985,BL985)</f>
        <v>12280</v>
      </c>
      <c r="BR985" s="71">
        <v>29</v>
      </c>
      <c r="BS985" s="71"/>
      <c r="BT985" s="71"/>
      <c r="BU985" s="71"/>
      <c r="BV985" s="71"/>
      <c r="BW985" s="71"/>
      <c r="BX985" s="71"/>
      <c r="BY985" s="71"/>
      <c r="BZ985" s="71">
        <v>29</v>
      </c>
      <c r="CA985" s="71"/>
      <c r="CB985" s="71"/>
      <c r="CC985" s="71"/>
      <c r="CD985" s="71"/>
      <c r="CE985" s="71"/>
      <c r="CF985" s="71"/>
      <c r="CG985" s="71"/>
      <c r="CH985" s="71">
        <v>29</v>
      </c>
      <c r="CI985" s="71"/>
      <c r="CJ985" s="71"/>
      <c r="CK985" s="71"/>
      <c r="CL985" s="71"/>
      <c r="CM985" s="71"/>
      <c r="CN985" s="71"/>
      <c r="CO985" s="71"/>
      <c r="CP985" s="190">
        <f t="shared" si="552"/>
        <v>0</v>
      </c>
      <c r="CQ985" s="71"/>
      <c r="CR985" s="71"/>
      <c r="CS985" s="71"/>
      <c r="CT985" s="71"/>
      <c r="CU985" s="71"/>
      <c r="CV985" s="71"/>
      <c r="CW985" s="71"/>
      <c r="CX985" s="71"/>
      <c r="CY985" s="71"/>
      <c r="CZ985" s="71"/>
      <c r="DA985" s="71"/>
      <c r="DB985" s="190">
        <f t="shared" si="553"/>
        <v>0</v>
      </c>
      <c r="DC985" s="71">
        <f t="shared" si="548"/>
        <v>0</v>
      </c>
      <c r="DD985" s="71"/>
      <c r="DE985" s="71"/>
      <c r="DF985" s="71"/>
      <c r="DG985" s="190">
        <f t="shared" si="549"/>
        <v>0</v>
      </c>
      <c r="DH985" s="71">
        <f t="shared" si="550"/>
        <v>0</v>
      </c>
      <c r="DI985" s="71"/>
      <c r="DJ985" s="71"/>
      <c r="DK985" s="71"/>
      <c r="DL985" s="71"/>
      <c r="DM985" s="71"/>
      <c r="DN985" s="71"/>
      <c r="DO985" s="71"/>
      <c r="DP985" s="71"/>
      <c r="DQ985" s="71"/>
      <c r="DR985" s="71"/>
      <c r="DS985" s="71"/>
      <c r="DT985" s="71"/>
      <c r="DU985" s="71"/>
      <c r="DV985" s="71"/>
      <c r="DW985" s="71"/>
      <c r="DX985" s="71"/>
      <c r="DY985" s="71"/>
      <c r="DZ985" s="71"/>
      <c r="EA985" s="71"/>
      <c r="EB985" s="71"/>
      <c r="EC985" s="71"/>
      <c r="ED985" s="71"/>
      <c r="EE985" s="71"/>
      <c r="EF985" s="71"/>
      <c r="EG985" s="71"/>
      <c r="EH985" s="71"/>
      <c r="EI985" s="74"/>
      <c r="EJ985" s="74"/>
      <c r="EK985" s="74"/>
      <c r="EL985" s="74"/>
      <c r="EM985" s="74"/>
      <c r="EN985" s="74"/>
      <c r="EO985" s="74"/>
      <c r="EP985" s="74"/>
      <c r="EQ985" s="74"/>
      <c r="ER985" s="74"/>
      <c r="ES985" s="74"/>
      <c r="ET985" s="74"/>
      <c r="EU985" s="74"/>
      <c r="EV985" s="74"/>
      <c r="EW985" s="74"/>
      <c r="EX985" s="74"/>
      <c r="EY985" s="74"/>
      <c r="EZ985" s="74"/>
      <c r="FA985" s="74"/>
      <c r="FB985" s="74"/>
    </row>
    <row r="986" spans="2:158" s="69" customFormat="1">
      <c r="B986" s="116"/>
      <c r="C986" s="77" t="s">
        <v>386</v>
      </c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2"/>
      <c r="P986" s="71"/>
      <c r="Q986" s="71"/>
      <c r="R986" s="71"/>
      <c r="S986" s="71"/>
      <c r="T986" s="71"/>
      <c r="U986" s="71"/>
      <c r="V986" s="71"/>
      <c r="W986" s="71"/>
      <c r="X986" s="71"/>
      <c r="Y986" s="73"/>
      <c r="Z986" s="73"/>
      <c r="AA986" s="73"/>
      <c r="AB986" s="73"/>
      <c r="AC986" s="73"/>
      <c r="AD986" s="73"/>
      <c r="AE986" s="73"/>
      <c r="AF986" s="447">
        <f t="shared" si="551"/>
        <v>170702</v>
      </c>
      <c r="AG986" s="71"/>
      <c r="AH986" s="71">
        <v>248</v>
      </c>
      <c r="AI986" s="71">
        <v>135</v>
      </c>
      <c r="AJ986" s="71">
        <v>113</v>
      </c>
      <c r="AK986" s="71">
        <v>10754</v>
      </c>
      <c r="AL986" s="71">
        <v>2650</v>
      </c>
      <c r="AM986" s="71">
        <v>2171</v>
      </c>
      <c r="AN986" s="71"/>
      <c r="AO986" s="71">
        <v>119230</v>
      </c>
      <c r="AP986" s="71">
        <v>21671</v>
      </c>
      <c r="AQ986" s="71">
        <v>55189</v>
      </c>
      <c r="AR986" s="71"/>
      <c r="AS986" s="447">
        <f t="shared" si="540"/>
        <v>132882</v>
      </c>
      <c r="AT986" s="455"/>
      <c r="AU986" s="450">
        <f t="shared" si="557"/>
        <v>0</v>
      </c>
      <c r="AV986" s="71"/>
      <c r="AW986" s="71"/>
      <c r="AX986" s="71"/>
      <c r="AY986" s="455">
        <v>444</v>
      </c>
      <c r="AZ986" s="71">
        <v>161</v>
      </c>
      <c r="BA986" s="455">
        <v>855</v>
      </c>
      <c r="BB986" s="447">
        <f t="shared" si="461"/>
        <v>31664</v>
      </c>
      <c r="BC986" s="71">
        <v>327</v>
      </c>
      <c r="BD986" s="71">
        <v>31014</v>
      </c>
      <c r="BE986" s="71"/>
      <c r="BF986" s="71">
        <v>323</v>
      </c>
      <c r="BG986" s="455"/>
      <c r="BH986" s="455">
        <v>939</v>
      </c>
      <c r="BI986" s="455"/>
      <c r="BJ986" s="455">
        <v>595</v>
      </c>
      <c r="BK986" s="455"/>
      <c r="BL986" s="450">
        <f t="shared" si="492"/>
        <v>3323</v>
      </c>
      <c r="BM986" s="71"/>
      <c r="BN986" s="71"/>
      <c r="BO986" s="71"/>
      <c r="BP986" s="71">
        <v>3323</v>
      </c>
      <c r="BQ986" s="455">
        <f t="shared" ref="BQ986:BQ998" si="563">SUM(AT986,AU986,AY986,BA986,BB986,BG986,BH986,BI986,BJ986,BK986,BL986)</f>
        <v>37820</v>
      </c>
      <c r="BR986" s="71">
        <v>1717</v>
      </c>
      <c r="BS986" s="71"/>
      <c r="BT986" s="71"/>
      <c r="BU986" s="71"/>
      <c r="BV986" s="71"/>
      <c r="BW986" s="71"/>
      <c r="BX986" s="71"/>
      <c r="BY986" s="71"/>
      <c r="BZ986" s="71">
        <v>661</v>
      </c>
      <c r="CA986" s="71"/>
      <c r="CB986" s="71"/>
      <c r="CC986" s="71"/>
      <c r="CD986" s="71"/>
      <c r="CE986" s="71">
        <v>1056</v>
      </c>
      <c r="CF986" s="71"/>
      <c r="CG986" s="71">
        <v>1056</v>
      </c>
      <c r="CH986" s="71">
        <v>1717</v>
      </c>
      <c r="CI986" s="71"/>
      <c r="CJ986" s="71"/>
      <c r="CK986" s="71"/>
      <c r="CL986" s="71"/>
      <c r="CM986" s="71"/>
      <c r="CN986" s="71"/>
      <c r="CO986" s="71"/>
      <c r="CP986" s="190">
        <f t="shared" si="552"/>
        <v>0</v>
      </c>
      <c r="CQ986" s="71"/>
      <c r="CR986" s="71"/>
      <c r="CS986" s="71"/>
      <c r="CT986" s="71"/>
      <c r="CU986" s="71"/>
      <c r="CV986" s="71"/>
      <c r="CW986" s="71"/>
      <c r="CX986" s="71"/>
      <c r="CY986" s="71"/>
      <c r="CZ986" s="71"/>
      <c r="DA986" s="71"/>
      <c r="DB986" s="190">
        <f t="shared" si="553"/>
        <v>0</v>
      </c>
      <c r="DC986" s="71">
        <f t="shared" si="548"/>
        <v>0</v>
      </c>
      <c r="DD986" s="71"/>
      <c r="DE986" s="71"/>
      <c r="DF986" s="71"/>
      <c r="DG986" s="190">
        <f t="shared" si="549"/>
        <v>0</v>
      </c>
      <c r="DH986" s="71">
        <f t="shared" si="550"/>
        <v>0</v>
      </c>
      <c r="DI986" s="71"/>
      <c r="DJ986" s="71"/>
      <c r="DK986" s="71"/>
      <c r="DL986" s="71"/>
      <c r="DM986" s="71"/>
      <c r="DN986" s="71"/>
      <c r="DO986" s="71"/>
      <c r="DP986" s="71"/>
      <c r="DQ986" s="71"/>
      <c r="DR986" s="71"/>
      <c r="DS986" s="71"/>
      <c r="DT986" s="71"/>
      <c r="DU986" s="71"/>
      <c r="DV986" s="71"/>
      <c r="DW986" s="71"/>
      <c r="DX986" s="71"/>
      <c r="DY986" s="71"/>
      <c r="DZ986" s="71"/>
      <c r="EA986" s="71"/>
      <c r="EB986" s="71"/>
      <c r="EC986" s="71"/>
      <c r="ED986" s="71"/>
      <c r="EE986" s="71"/>
      <c r="EF986" s="71"/>
      <c r="EG986" s="71"/>
      <c r="EH986" s="71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</row>
    <row r="987" spans="2:158" s="69" customFormat="1">
      <c r="B987" s="116"/>
      <c r="C987" s="77" t="s">
        <v>387</v>
      </c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2"/>
      <c r="P987" s="71"/>
      <c r="Q987" s="71"/>
      <c r="R987" s="71"/>
      <c r="S987" s="71"/>
      <c r="T987" s="71"/>
      <c r="U987" s="71"/>
      <c r="V987" s="71"/>
      <c r="W987" s="71"/>
      <c r="X987" s="71"/>
      <c r="Y987" s="73"/>
      <c r="Z987" s="73"/>
      <c r="AA987" s="73"/>
      <c r="AB987" s="73"/>
      <c r="AC987" s="73"/>
      <c r="AD987" s="73"/>
      <c r="AE987" s="73"/>
      <c r="AF987" s="447">
        <f>SUM(AS987:AU987,AY987,BA987:BB987,BG987:BL987)</f>
        <v>17515</v>
      </c>
      <c r="AG987" s="71">
        <v>263</v>
      </c>
      <c r="AH987" s="71">
        <v>137</v>
      </c>
      <c r="AI987" s="71">
        <v>115</v>
      </c>
      <c r="AJ987" s="71"/>
      <c r="AK987" s="71">
        <v>603</v>
      </c>
      <c r="AL987" s="71"/>
      <c r="AM987" s="71"/>
      <c r="AN987" s="71"/>
      <c r="AO987" s="71">
        <v>7379</v>
      </c>
      <c r="AP987" s="71">
        <v>489</v>
      </c>
      <c r="AQ987" s="71">
        <v>2488</v>
      </c>
      <c r="AR987" s="71"/>
      <c r="AS987" s="447">
        <f t="shared" si="540"/>
        <v>8382</v>
      </c>
      <c r="AT987" s="455"/>
      <c r="AU987" s="450">
        <f t="shared" si="557"/>
        <v>0</v>
      </c>
      <c r="AV987" s="71"/>
      <c r="AW987" s="71"/>
      <c r="AX987" s="71"/>
      <c r="AY987" s="455">
        <v>530</v>
      </c>
      <c r="AZ987" s="71">
        <v>27</v>
      </c>
      <c r="BA987" s="455">
        <v>5867</v>
      </c>
      <c r="BB987" s="447">
        <f t="shared" si="461"/>
        <v>2256</v>
      </c>
      <c r="BC987" s="71"/>
      <c r="BD987" s="71">
        <v>2245</v>
      </c>
      <c r="BE987" s="71">
        <v>1513</v>
      </c>
      <c r="BF987" s="71">
        <v>11</v>
      </c>
      <c r="BG987" s="455">
        <v>11</v>
      </c>
      <c r="BH987" s="455">
        <v>229</v>
      </c>
      <c r="BI987" s="455">
        <v>7</v>
      </c>
      <c r="BJ987" s="455">
        <v>205</v>
      </c>
      <c r="BK987" s="455"/>
      <c r="BL987" s="450">
        <f t="shared" si="492"/>
        <v>28</v>
      </c>
      <c r="BM987" s="71"/>
      <c r="BN987" s="71"/>
      <c r="BO987" s="71"/>
      <c r="BP987" s="71">
        <v>28</v>
      </c>
      <c r="BQ987" s="455">
        <f>SUM(AF987-AS987)</f>
        <v>9133</v>
      </c>
      <c r="BR987" s="71"/>
      <c r="BS987" s="71"/>
      <c r="BT987" s="71"/>
      <c r="BU987" s="71"/>
      <c r="BV987" s="71"/>
      <c r="BW987" s="71"/>
      <c r="BX987" s="71"/>
      <c r="BY987" s="71"/>
      <c r="BZ987" s="71"/>
      <c r="CA987" s="71"/>
      <c r="CB987" s="71"/>
      <c r="CC987" s="71"/>
      <c r="CD987" s="71"/>
      <c r="CE987" s="71"/>
      <c r="CF987" s="71"/>
      <c r="CG987" s="71"/>
      <c r="CH987" s="71"/>
      <c r="CI987" s="71"/>
      <c r="CJ987" s="71"/>
      <c r="CK987" s="71"/>
      <c r="CL987" s="71"/>
      <c r="CM987" s="71"/>
      <c r="CN987" s="71"/>
      <c r="CO987" s="71"/>
      <c r="CP987" s="190">
        <f t="shared" si="552"/>
        <v>0</v>
      </c>
      <c r="CQ987" s="71"/>
      <c r="CR987" s="71"/>
      <c r="CS987" s="71"/>
      <c r="CT987" s="71"/>
      <c r="CU987" s="71"/>
      <c r="CV987" s="71"/>
      <c r="CW987" s="71"/>
      <c r="CX987" s="71"/>
      <c r="CY987" s="71"/>
      <c r="CZ987" s="71"/>
      <c r="DA987" s="71"/>
      <c r="DB987" s="190">
        <f t="shared" si="553"/>
        <v>0</v>
      </c>
      <c r="DC987" s="71">
        <f t="shared" si="548"/>
        <v>0</v>
      </c>
      <c r="DD987" s="71"/>
      <c r="DE987" s="71"/>
      <c r="DF987" s="71"/>
      <c r="DG987" s="190">
        <f t="shared" si="549"/>
        <v>0</v>
      </c>
      <c r="DH987" s="71">
        <f t="shared" si="550"/>
        <v>0</v>
      </c>
      <c r="DI987" s="71"/>
      <c r="DJ987" s="71"/>
      <c r="DK987" s="71"/>
      <c r="DL987" s="71"/>
      <c r="DM987" s="71"/>
      <c r="DN987" s="71"/>
      <c r="DO987" s="71"/>
      <c r="DP987" s="71"/>
      <c r="DQ987" s="71"/>
      <c r="DR987" s="71"/>
      <c r="DS987" s="71"/>
      <c r="DT987" s="71"/>
      <c r="DU987" s="71"/>
      <c r="DV987" s="71"/>
      <c r="DW987" s="71"/>
      <c r="DX987" s="71"/>
      <c r="DY987" s="71"/>
      <c r="DZ987" s="71"/>
      <c r="EA987" s="71"/>
      <c r="EB987" s="71"/>
      <c r="EC987" s="71"/>
      <c r="ED987" s="71"/>
      <c r="EE987" s="71"/>
      <c r="EF987" s="71"/>
      <c r="EG987" s="71"/>
      <c r="EH987" s="71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</row>
    <row r="988" spans="2:158" s="69" customFormat="1">
      <c r="B988" s="116"/>
      <c r="C988" s="77" t="s">
        <v>388</v>
      </c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2"/>
      <c r="P988" s="71"/>
      <c r="Q988" s="71"/>
      <c r="R988" s="71"/>
      <c r="S988" s="71"/>
      <c r="T988" s="71"/>
      <c r="U988" s="71"/>
      <c r="V988" s="71"/>
      <c r="W988" s="71"/>
      <c r="X988" s="71"/>
      <c r="Y988" s="73"/>
      <c r="Z988" s="73"/>
      <c r="AA988" s="73"/>
      <c r="AB988" s="73"/>
      <c r="AC988" s="73"/>
      <c r="AD988" s="73"/>
      <c r="AE988" s="73"/>
      <c r="AF988" s="447">
        <f t="shared" si="551"/>
        <v>20785</v>
      </c>
      <c r="AG988" s="71"/>
      <c r="AH988" s="71">
        <v>40</v>
      </c>
      <c r="AI988" s="71">
        <v>40</v>
      </c>
      <c r="AJ988" s="71"/>
      <c r="AK988" s="71">
        <v>1029</v>
      </c>
      <c r="AL988" s="71"/>
      <c r="AM988" s="71"/>
      <c r="AN988" s="71"/>
      <c r="AO988" s="71">
        <v>11582</v>
      </c>
      <c r="AP988" s="71">
        <v>763</v>
      </c>
      <c r="AQ988" s="71">
        <v>14963</v>
      </c>
      <c r="AR988" s="71"/>
      <c r="AS988" s="447">
        <f t="shared" si="540"/>
        <v>12651</v>
      </c>
      <c r="AT988" s="455"/>
      <c r="AU988" s="450">
        <f t="shared" si="557"/>
        <v>0</v>
      </c>
      <c r="AV988" s="71"/>
      <c r="AW988" s="71"/>
      <c r="AX988" s="71"/>
      <c r="AY988" s="455">
        <v>244</v>
      </c>
      <c r="AZ988" s="71">
        <v>35</v>
      </c>
      <c r="BA988" s="455">
        <v>626</v>
      </c>
      <c r="BB988" s="447">
        <f t="shared" si="461"/>
        <v>5788</v>
      </c>
      <c r="BC988" s="71">
        <v>2311</v>
      </c>
      <c r="BD988" s="71">
        <v>3335</v>
      </c>
      <c r="BE988" s="71"/>
      <c r="BF988" s="71">
        <v>142</v>
      </c>
      <c r="BG988" s="455"/>
      <c r="BH988" s="455">
        <v>421</v>
      </c>
      <c r="BI988" s="455"/>
      <c r="BJ988" s="455">
        <v>513</v>
      </c>
      <c r="BK988" s="455">
        <v>366</v>
      </c>
      <c r="BL988" s="450">
        <f t="shared" si="492"/>
        <v>176</v>
      </c>
      <c r="BM988" s="71"/>
      <c r="BN988" s="71"/>
      <c r="BO988" s="71"/>
      <c r="BP988" s="71">
        <v>176</v>
      </c>
      <c r="BQ988" s="455">
        <f t="shared" si="563"/>
        <v>8134</v>
      </c>
      <c r="BR988" s="71">
        <v>4</v>
      </c>
      <c r="BS988" s="71"/>
      <c r="BT988" s="71"/>
      <c r="BU988" s="71"/>
      <c r="BV988" s="71"/>
      <c r="BW988" s="71"/>
      <c r="BX988" s="71"/>
      <c r="BY988" s="71"/>
      <c r="BZ988" s="71">
        <v>4</v>
      </c>
      <c r="CA988" s="71"/>
      <c r="CB988" s="71"/>
      <c r="CC988" s="71"/>
      <c r="CD988" s="71"/>
      <c r="CE988" s="71"/>
      <c r="CF988" s="71"/>
      <c r="CG988" s="71"/>
      <c r="CH988" s="71">
        <v>4</v>
      </c>
      <c r="CI988" s="71"/>
      <c r="CJ988" s="71"/>
      <c r="CK988" s="71"/>
      <c r="CL988" s="71"/>
      <c r="CM988" s="71"/>
      <c r="CN988" s="71"/>
      <c r="CO988" s="71"/>
      <c r="CP988" s="190">
        <f t="shared" si="552"/>
        <v>0</v>
      </c>
      <c r="CQ988" s="71"/>
      <c r="CR988" s="71"/>
      <c r="CS988" s="71"/>
      <c r="CT988" s="71"/>
      <c r="CU988" s="71"/>
      <c r="CV988" s="71"/>
      <c r="CW988" s="71"/>
      <c r="CX988" s="71"/>
      <c r="CY988" s="71"/>
      <c r="CZ988" s="71"/>
      <c r="DA988" s="71"/>
      <c r="DB988" s="190">
        <f t="shared" si="553"/>
        <v>0</v>
      </c>
      <c r="DC988" s="71">
        <f t="shared" si="548"/>
        <v>0</v>
      </c>
      <c r="DD988" s="71"/>
      <c r="DE988" s="71"/>
      <c r="DF988" s="71"/>
      <c r="DG988" s="190">
        <f t="shared" si="549"/>
        <v>0</v>
      </c>
      <c r="DH988" s="71">
        <f t="shared" si="550"/>
        <v>0</v>
      </c>
      <c r="DI988" s="71"/>
      <c r="DJ988" s="71"/>
      <c r="DK988" s="71"/>
      <c r="DL988" s="71"/>
      <c r="DM988" s="71"/>
      <c r="DN988" s="71"/>
      <c r="DO988" s="71"/>
      <c r="DP988" s="71"/>
      <c r="DQ988" s="71"/>
      <c r="DR988" s="71"/>
      <c r="DS988" s="71"/>
      <c r="DT988" s="71"/>
      <c r="DU988" s="71"/>
      <c r="DV988" s="71"/>
      <c r="DW988" s="71"/>
      <c r="DX988" s="71"/>
      <c r="DY988" s="71"/>
      <c r="DZ988" s="71"/>
      <c r="EA988" s="71"/>
      <c r="EB988" s="71"/>
      <c r="EC988" s="71"/>
      <c r="ED988" s="71"/>
      <c r="EE988" s="71"/>
      <c r="EF988" s="71"/>
      <c r="EG988" s="71"/>
      <c r="EH988" s="71"/>
      <c r="EI988" s="74"/>
      <c r="EJ988" s="74"/>
      <c r="EK988" s="74"/>
      <c r="EL988" s="74"/>
      <c r="EM988" s="74"/>
      <c r="EN988" s="74"/>
      <c r="EO988" s="74"/>
      <c r="EP988" s="74"/>
      <c r="EQ988" s="74"/>
      <c r="ER988" s="74"/>
      <c r="ES988" s="74"/>
      <c r="ET988" s="74"/>
      <c r="EU988" s="74"/>
      <c r="EV988" s="74"/>
      <c r="EW988" s="74"/>
      <c r="EX988" s="74"/>
      <c r="EY988" s="74"/>
      <c r="EZ988" s="74"/>
      <c r="FA988" s="74"/>
      <c r="FB988" s="74"/>
    </row>
    <row r="989" spans="2:158" s="69" customFormat="1">
      <c r="B989" s="116"/>
      <c r="C989" s="77" t="s">
        <v>389</v>
      </c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2"/>
      <c r="P989" s="71"/>
      <c r="Q989" s="71"/>
      <c r="R989" s="71"/>
      <c r="S989" s="71"/>
      <c r="T989" s="71"/>
      <c r="U989" s="71"/>
      <c r="V989" s="71"/>
      <c r="W989" s="71"/>
      <c r="X989" s="71"/>
      <c r="Y989" s="73"/>
      <c r="Z989" s="73"/>
      <c r="AA989" s="73"/>
      <c r="AB989" s="73"/>
      <c r="AC989" s="73"/>
      <c r="AD989" s="73"/>
      <c r="AE989" s="73"/>
      <c r="AF989" s="447">
        <f t="shared" si="551"/>
        <v>13322</v>
      </c>
      <c r="AG989" s="71"/>
      <c r="AH989" s="71">
        <v>56</v>
      </c>
      <c r="AI989" s="71">
        <v>18</v>
      </c>
      <c r="AJ989" s="71"/>
      <c r="AK989" s="71">
        <v>1158</v>
      </c>
      <c r="AL989" s="71">
        <v>600</v>
      </c>
      <c r="AM989" s="71">
        <v>517</v>
      </c>
      <c r="AN989" s="71"/>
      <c r="AO989" s="71">
        <v>5891</v>
      </c>
      <c r="AP989" s="71">
        <v>1134</v>
      </c>
      <c r="AQ989" s="71">
        <v>5343</v>
      </c>
      <c r="AR989" s="71"/>
      <c r="AS989" s="447">
        <f t="shared" si="540"/>
        <v>7705</v>
      </c>
      <c r="AT989" s="455"/>
      <c r="AU989" s="450">
        <f t="shared" si="557"/>
        <v>0</v>
      </c>
      <c r="AV989" s="71"/>
      <c r="AW989" s="71"/>
      <c r="AX989" s="71"/>
      <c r="AY989" s="455">
        <v>1597</v>
      </c>
      <c r="AZ989" s="71">
        <v>116</v>
      </c>
      <c r="BA989" s="455">
        <v>596</v>
      </c>
      <c r="BB989" s="447">
        <f t="shared" si="461"/>
        <v>2314</v>
      </c>
      <c r="BC989" s="71">
        <v>155</v>
      </c>
      <c r="BD989" s="71">
        <v>2116</v>
      </c>
      <c r="BE989" s="71">
        <v>2116</v>
      </c>
      <c r="BF989" s="71">
        <v>43</v>
      </c>
      <c r="BG989" s="455">
        <v>74</v>
      </c>
      <c r="BH989" s="455">
        <v>569</v>
      </c>
      <c r="BI989" s="455">
        <v>13</v>
      </c>
      <c r="BJ989" s="455">
        <v>299</v>
      </c>
      <c r="BK989" s="455">
        <v>64</v>
      </c>
      <c r="BL989" s="450">
        <f t="shared" si="492"/>
        <v>91</v>
      </c>
      <c r="BM989" s="71"/>
      <c r="BN989" s="71"/>
      <c r="BO989" s="71"/>
      <c r="BP989" s="71">
        <v>91</v>
      </c>
      <c r="BQ989" s="455">
        <f t="shared" si="563"/>
        <v>5617</v>
      </c>
      <c r="BR989" s="71"/>
      <c r="BS989" s="71"/>
      <c r="BT989" s="71"/>
      <c r="BU989" s="71"/>
      <c r="BV989" s="71"/>
      <c r="BW989" s="71"/>
      <c r="BX989" s="71"/>
      <c r="BY989" s="71"/>
      <c r="BZ989" s="71"/>
      <c r="CA989" s="71"/>
      <c r="CB989" s="71"/>
      <c r="CC989" s="71"/>
      <c r="CD989" s="71"/>
      <c r="CE989" s="71"/>
      <c r="CF989" s="71"/>
      <c r="CG989" s="71"/>
      <c r="CH989" s="71"/>
      <c r="CI989" s="71"/>
      <c r="CJ989" s="71"/>
      <c r="CK989" s="71"/>
      <c r="CL989" s="71"/>
      <c r="CM989" s="71"/>
      <c r="CN989" s="71"/>
      <c r="CO989" s="71"/>
      <c r="CP989" s="190">
        <f t="shared" si="552"/>
        <v>0</v>
      </c>
      <c r="CQ989" s="71"/>
      <c r="CR989" s="71"/>
      <c r="CS989" s="71"/>
      <c r="CT989" s="71"/>
      <c r="CU989" s="71"/>
      <c r="CV989" s="71"/>
      <c r="CW989" s="71"/>
      <c r="CX989" s="71"/>
      <c r="CY989" s="71"/>
      <c r="CZ989" s="71"/>
      <c r="DA989" s="71"/>
      <c r="DB989" s="190">
        <f t="shared" si="553"/>
        <v>0</v>
      </c>
      <c r="DC989" s="71">
        <f t="shared" si="548"/>
        <v>0</v>
      </c>
      <c r="DD989" s="71"/>
      <c r="DE989" s="71"/>
      <c r="DF989" s="71"/>
      <c r="DG989" s="190">
        <f t="shared" si="549"/>
        <v>0</v>
      </c>
      <c r="DH989" s="71">
        <f t="shared" si="550"/>
        <v>0</v>
      </c>
      <c r="DI989" s="71"/>
      <c r="DJ989" s="71"/>
      <c r="DK989" s="71"/>
      <c r="DL989" s="71"/>
      <c r="DM989" s="71"/>
      <c r="DN989" s="71"/>
      <c r="DO989" s="71"/>
      <c r="DP989" s="71"/>
      <c r="DQ989" s="71"/>
      <c r="DR989" s="71"/>
      <c r="DS989" s="71"/>
      <c r="DT989" s="71"/>
      <c r="DU989" s="71"/>
      <c r="DV989" s="71"/>
      <c r="DW989" s="71"/>
      <c r="DX989" s="71"/>
      <c r="DY989" s="71"/>
      <c r="DZ989" s="71"/>
      <c r="EA989" s="71"/>
      <c r="EB989" s="71"/>
      <c r="EC989" s="71"/>
      <c r="ED989" s="71"/>
      <c r="EE989" s="71"/>
      <c r="EF989" s="71"/>
      <c r="EG989" s="71"/>
      <c r="EH989" s="71"/>
      <c r="EI989" s="74"/>
      <c r="EJ989" s="74"/>
      <c r="EK989" s="74"/>
      <c r="EL989" s="74"/>
      <c r="EM989" s="74"/>
      <c r="EN989" s="74"/>
      <c r="EO989" s="74"/>
      <c r="EP989" s="74"/>
      <c r="EQ989" s="74"/>
      <c r="ER989" s="74"/>
      <c r="ES989" s="74"/>
      <c r="ET989" s="74"/>
      <c r="EU989" s="74"/>
      <c r="EV989" s="74"/>
      <c r="EW989" s="74"/>
      <c r="EX989" s="74"/>
      <c r="EY989" s="74"/>
      <c r="EZ989" s="74"/>
      <c r="FA989" s="74"/>
      <c r="FB989" s="74"/>
    </row>
    <row r="990" spans="2:158" s="69" customFormat="1">
      <c r="B990" s="116"/>
      <c r="C990" s="77" t="s">
        <v>390</v>
      </c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2"/>
      <c r="P990" s="71"/>
      <c r="Q990" s="71"/>
      <c r="R990" s="71"/>
      <c r="S990" s="71"/>
      <c r="T990" s="71"/>
      <c r="U990" s="71"/>
      <c r="V990" s="71"/>
      <c r="W990" s="71"/>
      <c r="X990" s="71"/>
      <c r="Y990" s="73"/>
      <c r="Z990" s="73"/>
      <c r="AA990" s="73"/>
      <c r="AB990" s="73"/>
      <c r="AC990" s="73"/>
      <c r="AD990" s="73"/>
      <c r="AE990" s="73"/>
      <c r="AF990" s="447">
        <f t="shared" si="551"/>
        <v>46162</v>
      </c>
      <c r="AG990" s="71">
        <v>3213</v>
      </c>
      <c r="AH990" s="71">
        <v>85</v>
      </c>
      <c r="AI990" s="71">
        <v>54</v>
      </c>
      <c r="AJ990" s="71"/>
      <c r="AK990" s="71">
        <v>3608</v>
      </c>
      <c r="AL990" s="71"/>
      <c r="AM990" s="71"/>
      <c r="AN990" s="71"/>
      <c r="AO990" s="71">
        <v>25421</v>
      </c>
      <c r="AP990" s="71">
        <v>792</v>
      </c>
      <c r="AQ990" s="71">
        <v>14669</v>
      </c>
      <c r="AR990" s="71"/>
      <c r="AS990" s="447">
        <f t="shared" ref="AS990:AS1053" si="564">SUM(AG990,AH990,AK990,AL990,AO990)</f>
        <v>32327</v>
      </c>
      <c r="AT990" s="455">
        <v>24</v>
      </c>
      <c r="AU990" s="450">
        <f t="shared" si="557"/>
        <v>0</v>
      </c>
      <c r="AV990" s="71"/>
      <c r="AW990" s="71"/>
      <c r="AX990" s="71"/>
      <c r="AY990" s="455">
        <v>1766</v>
      </c>
      <c r="AZ990" s="71">
        <v>59</v>
      </c>
      <c r="BA990" s="455">
        <v>1830</v>
      </c>
      <c r="BB990" s="447">
        <f t="shared" si="461"/>
        <v>7713</v>
      </c>
      <c r="BC990" s="71">
        <v>1</v>
      </c>
      <c r="BD990" s="71">
        <v>7686</v>
      </c>
      <c r="BE990" s="71">
        <v>5214</v>
      </c>
      <c r="BF990" s="71">
        <v>26</v>
      </c>
      <c r="BG990" s="455"/>
      <c r="BH990" s="455">
        <v>901</v>
      </c>
      <c r="BI990" s="455">
        <v>4</v>
      </c>
      <c r="BJ990" s="455">
        <v>994</v>
      </c>
      <c r="BK990" s="455"/>
      <c r="BL990" s="450">
        <f t="shared" si="492"/>
        <v>603</v>
      </c>
      <c r="BM990" s="71"/>
      <c r="BN990" s="71"/>
      <c r="BO990" s="71"/>
      <c r="BP990" s="71">
        <v>603</v>
      </c>
      <c r="BQ990" s="455">
        <f t="shared" si="563"/>
        <v>13835</v>
      </c>
      <c r="BR990" s="71"/>
      <c r="BS990" s="71"/>
      <c r="BT990" s="71"/>
      <c r="BU990" s="71"/>
      <c r="BV990" s="71"/>
      <c r="BW990" s="71"/>
      <c r="BX990" s="71"/>
      <c r="BY990" s="71"/>
      <c r="BZ990" s="71"/>
      <c r="CA990" s="71"/>
      <c r="CB990" s="71"/>
      <c r="CC990" s="71"/>
      <c r="CD990" s="71"/>
      <c r="CE990" s="71"/>
      <c r="CF990" s="71"/>
      <c r="CG990" s="71"/>
      <c r="CH990" s="71"/>
      <c r="CI990" s="71"/>
      <c r="CJ990" s="71"/>
      <c r="CK990" s="71"/>
      <c r="CL990" s="71"/>
      <c r="CM990" s="71"/>
      <c r="CN990" s="71"/>
      <c r="CO990" s="71"/>
      <c r="CP990" s="190">
        <f t="shared" si="552"/>
        <v>0</v>
      </c>
      <c r="CQ990" s="71"/>
      <c r="CR990" s="71"/>
      <c r="CS990" s="71"/>
      <c r="CT990" s="71"/>
      <c r="CU990" s="71"/>
      <c r="CV990" s="71"/>
      <c r="CW990" s="71"/>
      <c r="CX990" s="71"/>
      <c r="CY990" s="71"/>
      <c r="CZ990" s="71"/>
      <c r="DA990" s="71"/>
      <c r="DB990" s="190">
        <f t="shared" si="553"/>
        <v>0</v>
      </c>
      <c r="DC990" s="71">
        <f t="shared" si="548"/>
        <v>0</v>
      </c>
      <c r="DD990" s="71"/>
      <c r="DE990" s="71"/>
      <c r="DF990" s="71"/>
      <c r="DG990" s="190">
        <f t="shared" si="549"/>
        <v>0</v>
      </c>
      <c r="DH990" s="71">
        <f t="shared" si="550"/>
        <v>0</v>
      </c>
      <c r="DI990" s="71"/>
      <c r="DJ990" s="71"/>
      <c r="DK990" s="71"/>
      <c r="DL990" s="71"/>
      <c r="DM990" s="71"/>
      <c r="DN990" s="71"/>
      <c r="DO990" s="71"/>
      <c r="DP990" s="71"/>
      <c r="DQ990" s="71"/>
      <c r="DR990" s="71"/>
      <c r="DS990" s="71"/>
      <c r="DT990" s="71"/>
      <c r="DU990" s="71"/>
      <c r="DV990" s="71"/>
      <c r="DW990" s="71"/>
      <c r="DX990" s="71"/>
      <c r="DY990" s="71"/>
      <c r="DZ990" s="71"/>
      <c r="EA990" s="71"/>
      <c r="EB990" s="71"/>
      <c r="EC990" s="71"/>
      <c r="ED990" s="71"/>
      <c r="EE990" s="71"/>
      <c r="EF990" s="71"/>
      <c r="EG990" s="71"/>
      <c r="EH990" s="71"/>
      <c r="EI990" s="74"/>
      <c r="EJ990" s="74"/>
      <c r="EK990" s="74"/>
      <c r="EL990" s="74"/>
      <c r="EM990" s="74"/>
      <c r="EN990" s="74"/>
      <c r="EO990" s="74"/>
      <c r="EP990" s="74"/>
      <c r="EQ990" s="74"/>
      <c r="ER990" s="74"/>
      <c r="ES990" s="74"/>
      <c r="ET990" s="74"/>
      <c r="EU990" s="74"/>
      <c r="EV990" s="74"/>
      <c r="EW990" s="74"/>
      <c r="EX990" s="74"/>
      <c r="EY990" s="74"/>
      <c r="EZ990" s="74"/>
      <c r="FA990" s="74"/>
      <c r="FB990" s="74"/>
    </row>
    <row r="991" spans="2:158" s="69" customFormat="1">
      <c r="B991" s="116"/>
      <c r="C991" s="77" t="s">
        <v>391</v>
      </c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2"/>
      <c r="P991" s="71"/>
      <c r="Q991" s="71"/>
      <c r="R991" s="71"/>
      <c r="S991" s="71"/>
      <c r="T991" s="71"/>
      <c r="U991" s="71"/>
      <c r="V991" s="71"/>
      <c r="W991" s="71"/>
      <c r="X991" s="71"/>
      <c r="Y991" s="73"/>
      <c r="Z991" s="73"/>
      <c r="AA991" s="73"/>
      <c r="AB991" s="73"/>
      <c r="AC991" s="73"/>
      <c r="AD991" s="73"/>
      <c r="AE991" s="73"/>
      <c r="AF991" s="447">
        <f t="shared" si="551"/>
        <v>42453</v>
      </c>
      <c r="AG991" s="71">
        <v>339</v>
      </c>
      <c r="AH991" s="71">
        <v>129</v>
      </c>
      <c r="AI991" s="71">
        <v>30</v>
      </c>
      <c r="AJ991" s="71">
        <v>99</v>
      </c>
      <c r="AK991" s="71">
        <v>5985</v>
      </c>
      <c r="AL991" s="71">
        <v>4149</v>
      </c>
      <c r="AM991" s="71">
        <v>820</v>
      </c>
      <c r="AN991" s="71"/>
      <c r="AO991" s="71">
        <v>21607</v>
      </c>
      <c r="AP991" s="71">
        <v>136</v>
      </c>
      <c r="AQ991" s="71">
        <v>12792</v>
      </c>
      <c r="AR991" s="71"/>
      <c r="AS991" s="448">
        <f t="shared" si="564"/>
        <v>32209</v>
      </c>
      <c r="AT991" s="455"/>
      <c r="AU991" s="450">
        <f t="shared" si="557"/>
        <v>56</v>
      </c>
      <c r="AV991" s="71">
        <v>19</v>
      </c>
      <c r="AW991" s="71"/>
      <c r="AX991" s="71">
        <v>37</v>
      </c>
      <c r="AY991" s="455">
        <v>2588</v>
      </c>
      <c r="AZ991" s="71">
        <v>183</v>
      </c>
      <c r="BA991" s="455">
        <v>2290</v>
      </c>
      <c r="BB991" s="447">
        <f t="shared" si="461"/>
        <v>3353</v>
      </c>
      <c r="BC991" s="71">
        <v>501</v>
      </c>
      <c r="BD991" s="71">
        <v>2512</v>
      </c>
      <c r="BE991" s="71">
        <v>2534</v>
      </c>
      <c r="BF991" s="71">
        <v>340</v>
      </c>
      <c r="BG991" s="455">
        <v>197</v>
      </c>
      <c r="BH991" s="455">
        <v>656</v>
      </c>
      <c r="BI991" s="455">
        <v>14</v>
      </c>
      <c r="BJ991" s="455">
        <v>381</v>
      </c>
      <c r="BK991" s="455"/>
      <c r="BL991" s="450">
        <f t="shared" si="492"/>
        <v>709</v>
      </c>
      <c r="BM991" s="71"/>
      <c r="BN991" s="71"/>
      <c r="BO991" s="71"/>
      <c r="BP991" s="71">
        <v>709</v>
      </c>
      <c r="BQ991" s="455">
        <f t="shared" si="563"/>
        <v>10244</v>
      </c>
      <c r="BR991" s="71">
        <v>112</v>
      </c>
      <c r="BS991" s="71"/>
      <c r="BT991" s="71"/>
      <c r="BU991" s="71"/>
      <c r="BV991" s="71"/>
      <c r="BW991" s="71"/>
      <c r="BX991" s="71"/>
      <c r="BY991" s="71"/>
      <c r="BZ991" s="71"/>
      <c r="CA991" s="71"/>
      <c r="CB991" s="71">
        <v>38</v>
      </c>
      <c r="CC991" s="71"/>
      <c r="CD991" s="71">
        <v>38</v>
      </c>
      <c r="CE991" s="71">
        <v>74</v>
      </c>
      <c r="CF991" s="71"/>
      <c r="CG991" s="71">
        <v>74</v>
      </c>
      <c r="CH991" s="71">
        <v>112</v>
      </c>
      <c r="CI991" s="71"/>
      <c r="CJ991" s="71"/>
      <c r="CK991" s="71"/>
      <c r="CL991" s="71"/>
      <c r="CM991" s="71"/>
      <c r="CN991" s="71"/>
      <c r="CO991" s="71"/>
      <c r="CP991" s="190">
        <f t="shared" si="552"/>
        <v>0</v>
      </c>
      <c r="CQ991" s="71"/>
      <c r="CR991" s="71"/>
      <c r="CS991" s="71"/>
      <c r="CT991" s="71"/>
      <c r="CU991" s="71"/>
      <c r="CV991" s="71"/>
      <c r="CW991" s="71"/>
      <c r="CX991" s="71"/>
      <c r="CY991" s="71"/>
      <c r="CZ991" s="71"/>
      <c r="DA991" s="71"/>
      <c r="DB991" s="190">
        <f t="shared" si="553"/>
        <v>0</v>
      </c>
      <c r="DC991" s="71">
        <f t="shared" si="548"/>
        <v>0</v>
      </c>
      <c r="DD991" s="71"/>
      <c r="DE991" s="71"/>
      <c r="DF991" s="71"/>
      <c r="DG991" s="190">
        <f t="shared" si="549"/>
        <v>0</v>
      </c>
      <c r="DH991" s="71">
        <f t="shared" si="550"/>
        <v>0</v>
      </c>
      <c r="DI991" s="71"/>
      <c r="DJ991" s="71"/>
      <c r="DK991" s="71"/>
      <c r="DL991" s="71"/>
      <c r="DM991" s="71"/>
      <c r="DN991" s="71"/>
      <c r="DO991" s="71"/>
      <c r="DP991" s="71"/>
      <c r="DQ991" s="71"/>
      <c r="DR991" s="71"/>
      <c r="DS991" s="71"/>
      <c r="DT991" s="71"/>
      <c r="DU991" s="71"/>
      <c r="DV991" s="71"/>
      <c r="DW991" s="71"/>
      <c r="DX991" s="71"/>
      <c r="DY991" s="71"/>
      <c r="DZ991" s="71"/>
      <c r="EA991" s="71"/>
      <c r="EB991" s="71"/>
      <c r="EC991" s="71"/>
      <c r="ED991" s="71"/>
      <c r="EE991" s="71"/>
      <c r="EF991" s="71"/>
      <c r="EG991" s="71"/>
      <c r="EH991" s="71"/>
      <c r="EI991" s="74"/>
      <c r="EJ991" s="74"/>
      <c r="EK991" s="74"/>
      <c r="EL991" s="74"/>
      <c r="EM991" s="74"/>
      <c r="EN991" s="74"/>
      <c r="EO991" s="74"/>
      <c r="EP991" s="74"/>
      <c r="EQ991" s="74"/>
      <c r="ER991" s="74"/>
      <c r="ES991" s="74"/>
      <c r="ET991" s="74"/>
      <c r="EU991" s="74"/>
      <c r="EV991" s="74"/>
      <c r="EW991" s="74"/>
      <c r="EX991" s="74"/>
      <c r="EY991" s="74"/>
      <c r="EZ991" s="74"/>
      <c r="FA991" s="74"/>
      <c r="FB991" s="74"/>
    </row>
    <row r="992" spans="2:158" s="69" customFormat="1">
      <c r="B992" s="116"/>
      <c r="C992" s="258" t="s">
        <v>392</v>
      </c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2"/>
      <c r="P992" s="71"/>
      <c r="Q992" s="71"/>
      <c r="R992" s="71"/>
      <c r="S992" s="71"/>
      <c r="T992" s="71"/>
      <c r="U992" s="71"/>
      <c r="V992" s="71"/>
      <c r="W992" s="71"/>
      <c r="X992" s="71"/>
      <c r="Y992" s="73"/>
      <c r="Z992" s="73"/>
      <c r="AA992" s="73"/>
      <c r="AB992" s="73"/>
      <c r="AC992" s="73"/>
      <c r="AD992" s="73"/>
      <c r="AE992" s="73"/>
      <c r="AF992" s="447">
        <f t="shared" si="551"/>
        <v>21172</v>
      </c>
      <c r="AG992" s="71">
        <v>3254</v>
      </c>
      <c r="AH992" s="71">
        <v>53</v>
      </c>
      <c r="AI992" s="71">
        <v>22</v>
      </c>
      <c r="AJ992" s="71"/>
      <c r="AK992" s="71">
        <v>1482</v>
      </c>
      <c r="AL992" s="71"/>
      <c r="AM992" s="71"/>
      <c r="AN992" s="71"/>
      <c r="AO992" s="71">
        <v>5851</v>
      </c>
      <c r="AP992" s="71">
        <v>1268</v>
      </c>
      <c r="AQ992" s="71">
        <v>11073</v>
      </c>
      <c r="AR992" s="71"/>
      <c r="AS992" s="447">
        <f t="shared" si="564"/>
        <v>10640</v>
      </c>
      <c r="AT992" s="455">
        <v>34</v>
      </c>
      <c r="AU992" s="450">
        <f t="shared" si="557"/>
        <v>0</v>
      </c>
      <c r="AV992" s="71"/>
      <c r="AW992" s="71"/>
      <c r="AX992" s="71"/>
      <c r="AY992" s="455">
        <v>892</v>
      </c>
      <c r="AZ992" s="71">
        <v>77</v>
      </c>
      <c r="BA992" s="455">
        <v>1678</v>
      </c>
      <c r="BB992" s="447">
        <f t="shared" si="461"/>
        <v>5538</v>
      </c>
      <c r="BC992" s="71">
        <v>2</v>
      </c>
      <c r="BD992" s="71">
        <v>5484</v>
      </c>
      <c r="BE992" s="71">
        <v>1650</v>
      </c>
      <c r="BF992" s="71">
        <v>52</v>
      </c>
      <c r="BG992" s="455"/>
      <c r="BH992" s="455">
        <v>864</v>
      </c>
      <c r="BI992" s="455">
        <v>15</v>
      </c>
      <c r="BJ992" s="455">
        <v>432</v>
      </c>
      <c r="BK992" s="455"/>
      <c r="BL992" s="450">
        <f t="shared" si="492"/>
        <v>1079</v>
      </c>
      <c r="BM992" s="71"/>
      <c r="BN992" s="71"/>
      <c r="BO992" s="71"/>
      <c r="BP992" s="71">
        <v>1079</v>
      </c>
      <c r="BQ992" s="455">
        <f t="shared" si="563"/>
        <v>10532</v>
      </c>
      <c r="BR992" s="71"/>
      <c r="BS992" s="71"/>
      <c r="BT992" s="71"/>
      <c r="BU992" s="71"/>
      <c r="BV992" s="71"/>
      <c r="BW992" s="71"/>
      <c r="BX992" s="71"/>
      <c r="BY992" s="71"/>
      <c r="BZ992" s="71"/>
      <c r="CA992" s="71"/>
      <c r="CB992" s="71"/>
      <c r="CC992" s="71"/>
      <c r="CD992" s="71"/>
      <c r="CE992" s="71"/>
      <c r="CF992" s="71"/>
      <c r="CG992" s="71"/>
      <c r="CH992" s="71"/>
      <c r="CI992" s="71"/>
      <c r="CJ992" s="71"/>
      <c r="CK992" s="71"/>
      <c r="CL992" s="71"/>
      <c r="CM992" s="71"/>
      <c r="CN992" s="71"/>
      <c r="CO992" s="71"/>
      <c r="CP992" s="190">
        <f t="shared" si="552"/>
        <v>0</v>
      </c>
      <c r="CQ992" s="71"/>
      <c r="CR992" s="71"/>
      <c r="CS992" s="71"/>
      <c r="CT992" s="71"/>
      <c r="CU992" s="71"/>
      <c r="CV992" s="71"/>
      <c r="CW992" s="71"/>
      <c r="CX992" s="71"/>
      <c r="CY992" s="71"/>
      <c r="CZ992" s="71"/>
      <c r="DA992" s="71"/>
      <c r="DB992" s="190">
        <f t="shared" si="553"/>
        <v>0</v>
      </c>
      <c r="DC992" s="71">
        <f t="shared" si="548"/>
        <v>0</v>
      </c>
      <c r="DD992" s="71"/>
      <c r="DE992" s="71"/>
      <c r="DF992" s="71"/>
      <c r="DG992" s="190">
        <f t="shared" si="549"/>
        <v>0</v>
      </c>
      <c r="DH992" s="71">
        <f t="shared" si="550"/>
        <v>0</v>
      </c>
      <c r="DI992" s="71"/>
      <c r="DJ992" s="71"/>
      <c r="DK992" s="71"/>
      <c r="DL992" s="71"/>
      <c r="DM992" s="71"/>
      <c r="DN992" s="71"/>
      <c r="DO992" s="71"/>
      <c r="DP992" s="71"/>
      <c r="DQ992" s="71"/>
      <c r="DR992" s="71"/>
      <c r="DS992" s="71"/>
      <c r="DT992" s="71"/>
      <c r="DU992" s="71"/>
      <c r="DV992" s="71"/>
      <c r="DW992" s="71"/>
      <c r="DX992" s="71"/>
      <c r="DY992" s="71"/>
      <c r="DZ992" s="71"/>
      <c r="EA992" s="71"/>
      <c r="EB992" s="71"/>
      <c r="EC992" s="71"/>
      <c r="ED992" s="71"/>
      <c r="EE992" s="71"/>
      <c r="EF992" s="71"/>
      <c r="EG992" s="71"/>
      <c r="EH992" s="71"/>
      <c r="EI992" s="74"/>
      <c r="EJ992" s="74"/>
      <c r="EK992" s="74"/>
      <c r="EL992" s="74"/>
      <c r="EM992" s="74"/>
      <c r="EN992" s="74"/>
      <c r="EO992" s="74"/>
      <c r="EP992" s="74"/>
      <c r="EQ992" s="74"/>
      <c r="ER992" s="74"/>
      <c r="ES992" s="74"/>
      <c r="ET992" s="74"/>
      <c r="EU992" s="74"/>
      <c r="EV992" s="74"/>
      <c r="EW992" s="74"/>
      <c r="EX992" s="74"/>
      <c r="EY992" s="74"/>
      <c r="EZ992" s="74"/>
      <c r="FA992" s="74"/>
      <c r="FB992" s="74"/>
    </row>
    <row r="993" spans="2:158" s="69" customFormat="1">
      <c r="B993" s="116"/>
      <c r="C993" s="77" t="s">
        <v>393</v>
      </c>
      <c r="D993" s="71"/>
      <c r="E993" s="71"/>
      <c r="F993" s="71"/>
      <c r="G993" s="71"/>
      <c r="H993" s="71"/>
      <c r="I993" s="71"/>
      <c r="J993" s="71"/>
      <c r="K993" s="71"/>
      <c r="L993" s="71"/>
      <c r="M993" s="71"/>
      <c r="N993" s="71"/>
      <c r="O993" s="72"/>
      <c r="P993" s="71"/>
      <c r="Q993" s="71"/>
      <c r="R993" s="71"/>
      <c r="S993" s="71"/>
      <c r="T993" s="71"/>
      <c r="U993" s="71"/>
      <c r="V993" s="71"/>
      <c r="W993" s="71"/>
      <c r="X993" s="71"/>
      <c r="Y993" s="73"/>
      <c r="Z993" s="73"/>
      <c r="AA993" s="73"/>
      <c r="AB993" s="73"/>
      <c r="AC993" s="73"/>
      <c r="AD993" s="73"/>
      <c r="AE993" s="73"/>
      <c r="AF993" s="447">
        <f t="shared" si="551"/>
        <v>23540</v>
      </c>
      <c r="AG993" s="71">
        <v>154</v>
      </c>
      <c r="AH993" s="71">
        <v>18</v>
      </c>
      <c r="AI993" s="71">
        <v>5</v>
      </c>
      <c r="AJ993" s="71"/>
      <c r="AK993" s="71">
        <v>90</v>
      </c>
      <c r="AL993" s="71"/>
      <c r="AM993" s="71"/>
      <c r="AN993" s="71"/>
      <c r="AO993" s="71">
        <v>10155</v>
      </c>
      <c r="AP993" s="71">
        <v>2877</v>
      </c>
      <c r="AQ993" s="71">
        <v>6719</v>
      </c>
      <c r="AR993" s="71"/>
      <c r="AS993" s="447">
        <f t="shared" si="564"/>
        <v>10417</v>
      </c>
      <c r="AT993" s="455"/>
      <c r="AU993" s="450">
        <f t="shared" si="557"/>
        <v>0</v>
      </c>
      <c r="AV993" s="71"/>
      <c r="AW993" s="71"/>
      <c r="AX993" s="71"/>
      <c r="AY993" s="455">
        <v>2759</v>
      </c>
      <c r="AZ993" s="71">
        <v>106</v>
      </c>
      <c r="BA993" s="455">
        <v>1173</v>
      </c>
      <c r="BB993" s="447">
        <f t="shared" si="461"/>
        <v>6978</v>
      </c>
      <c r="BC993" s="71">
        <v>3</v>
      </c>
      <c r="BD993" s="71">
        <v>6946</v>
      </c>
      <c r="BE993" s="71">
        <v>2582</v>
      </c>
      <c r="BF993" s="71">
        <v>29</v>
      </c>
      <c r="BG993" s="455">
        <v>7</v>
      </c>
      <c r="BH993" s="455">
        <v>1369</v>
      </c>
      <c r="BI993" s="455">
        <v>44</v>
      </c>
      <c r="BJ993" s="455">
        <v>113</v>
      </c>
      <c r="BK993" s="455"/>
      <c r="BL993" s="450">
        <f t="shared" si="492"/>
        <v>680</v>
      </c>
      <c r="BM993" s="71">
        <v>92</v>
      </c>
      <c r="BN993" s="71"/>
      <c r="BO993" s="71"/>
      <c r="BP993" s="71">
        <v>588</v>
      </c>
      <c r="BQ993" s="455">
        <f t="shared" si="563"/>
        <v>13123</v>
      </c>
      <c r="BR993" s="71">
        <v>3</v>
      </c>
      <c r="BS993" s="71"/>
      <c r="BT993" s="71"/>
      <c r="BU993" s="71"/>
      <c r="BV993" s="71"/>
      <c r="BW993" s="71"/>
      <c r="BX993" s="71"/>
      <c r="BY993" s="71"/>
      <c r="BZ993" s="71"/>
      <c r="CA993" s="71"/>
      <c r="CB993" s="71"/>
      <c r="CC993" s="71"/>
      <c r="CD993" s="71"/>
      <c r="CE993" s="71"/>
      <c r="CF993" s="71"/>
      <c r="CG993" s="71"/>
      <c r="CH993" s="71"/>
      <c r="CI993" s="71"/>
      <c r="CJ993" s="71">
        <v>3</v>
      </c>
      <c r="CK993" s="71"/>
      <c r="CL993" s="71"/>
      <c r="CM993" s="71"/>
      <c r="CN993" s="71"/>
      <c r="CO993" s="71"/>
      <c r="CP993" s="190">
        <f t="shared" si="552"/>
        <v>0</v>
      </c>
      <c r="CQ993" s="71"/>
      <c r="CR993" s="71"/>
      <c r="CS993" s="71"/>
      <c r="CT993" s="71"/>
      <c r="CU993" s="71"/>
      <c r="CV993" s="71"/>
      <c r="CW993" s="71"/>
      <c r="CX993" s="71"/>
      <c r="CY993" s="71"/>
      <c r="CZ993" s="71"/>
      <c r="DA993" s="71"/>
      <c r="DB993" s="190">
        <f t="shared" si="553"/>
        <v>0</v>
      </c>
      <c r="DC993" s="71">
        <f t="shared" si="548"/>
        <v>0</v>
      </c>
      <c r="DD993" s="71"/>
      <c r="DE993" s="71"/>
      <c r="DF993" s="71"/>
      <c r="DG993" s="190">
        <f t="shared" si="549"/>
        <v>0</v>
      </c>
      <c r="DH993" s="71">
        <f t="shared" si="550"/>
        <v>0</v>
      </c>
      <c r="DI993" s="71"/>
      <c r="DJ993" s="71"/>
      <c r="DK993" s="71"/>
      <c r="DL993" s="71"/>
      <c r="DM993" s="71"/>
      <c r="DN993" s="71"/>
      <c r="DO993" s="71"/>
      <c r="DP993" s="71"/>
      <c r="DQ993" s="71"/>
      <c r="DR993" s="71"/>
      <c r="DS993" s="71"/>
      <c r="DT993" s="71"/>
      <c r="DU993" s="71"/>
      <c r="DV993" s="71"/>
      <c r="DW993" s="71"/>
      <c r="DX993" s="71"/>
      <c r="DY993" s="71"/>
      <c r="DZ993" s="71"/>
      <c r="EA993" s="71"/>
      <c r="EB993" s="71"/>
      <c r="EC993" s="71"/>
      <c r="ED993" s="71"/>
      <c r="EE993" s="71"/>
      <c r="EF993" s="71"/>
      <c r="EG993" s="71"/>
      <c r="EH993" s="71"/>
      <c r="EI993" s="74"/>
      <c r="EJ993" s="74"/>
      <c r="EK993" s="74"/>
      <c r="EL993" s="74"/>
      <c r="EM993" s="74"/>
      <c r="EN993" s="74"/>
      <c r="EO993" s="74"/>
      <c r="EP993" s="74"/>
      <c r="EQ993" s="74"/>
      <c r="ER993" s="74"/>
      <c r="ES993" s="74"/>
      <c r="ET993" s="74"/>
      <c r="EU993" s="74"/>
      <c r="EV993" s="74"/>
      <c r="EW993" s="74"/>
      <c r="EX993" s="74"/>
      <c r="EY993" s="74"/>
      <c r="EZ993" s="74"/>
      <c r="FA993" s="74"/>
      <c r="FB993" s="74"/>
    </row>
    <row r="994" spans="2:158" s="69" customFormat="1" ht="12.75" customHeight="1">
      <c r="B994" s="116"/>
      <c r="C994" s="77" t="s">
        <v>394</v>
      </c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2"/>
      <c r="P994" s="71"/>
      <c r="Q994" s="71"/>
      <c r="R994" s="71"/>
      <c r="S994" s="71"/>
      <c r="T994" s="71"/>
      <c r="U994" s="71"/>
      <c r="V994" s="71"/>
      <c r="W994" s="71"/>
      <c r="X994" s="71"/>
      <c r="Y994" s="73"/>
      <c r="Z994" s="73"/>
      <c r="AA994" s="73"/>
      <c r="AB994" s="73"/>
      <c r="AC994" s="73"/>
      <c r="AD994" s="73"/>
      <c r="AE994" s="73"/>
      <c r="AF994" s="447">
        <f t="shared" si="551"/>
        <v>53251</v>
      </c>
      <c r="AG994" s="71"/>
      <c r="AH994" s="71">
        <v>167</v>
      </c>
      <c r="AI994" s="71">
        <v>162</v>
      </c>
      <c r="AJ994" s="71"/>
      <c r="AK994" s="71">
        <v>1836</v>
      </c>
      <c r="AL994" s="71"/>
      <c r="AM994" s="71"/>
      <c r="AN994" s="71"/>
      <c r="AO994" s="71">
        <v>32709</v>
      </c>
      <c r="AP994" s="71">
        <v>7253</v>
      </c>
      <c r="AQ994" s="71">
        <v>25552</v>
      </c>
      <c r="AR994" s="71"/>
      <c r="AS994" s="447">
        <f t="shared" si="564"/>
        <v>34712</v>
      </c>
      <c r="AT994" s="455"/>
      <c r="AU994" s="450">
        <f t="shared" si="557"/>
        <v>0</v>
      </c>
      <c r="AV994" s="71"/>
      <c r="AW994" s="71"/>
      <c r="AX994" s="71"/>
      <c r="AY994" s="455">
        <v>704</v>
      </c>
      <c r="AZ994" s="71">
        <v>263</v>
      </c>
      <c r="BA994" s="455">
        <v>3173</v>
      </c>
      <c r="BB994" s="447">
        <f t="shared" si="461"/>
        <v>4537</v>
      </c>
      <c r="BC994" s="71">
        <v>134</v>
      </c>
      <c r="BD994" s="71">
        <v>4363</v>
      </c>
      <c r="BE994" s="71">
        <v>49</v>
      </c>
      <c r="BF994" s="71">
        <v>40</v>
      </c>
      <c r="BG994" s="455"/>
      <c r="BH994" s="455">
        <v>1012</v>
      </c>
      <c r="BI994" s="455">
        <v>6</v>
      </c>
      <c r="BJ994" s="455">
        <v>2086</v>
      </c>
      <c r="BK994" s="455">
        <v>470</v>
      </c>
      <c r="BL994" s="450">
        <f t="shared" si="492"/>
        <v>6551</v>
      </c>
      <c r="BM994" s="71"/>
      <c r="BN994" s="71"/>
      <c r="BO994" s="71"/>
      <c r="BP994" s="71">
        <v>6551</v>
      </c>
      <c r="BQ994" s="455">
        <f t="shared" si="563"/>
        <v>18539</v>
      </c>
      <c r="BR994" s="71"/>
      <c r="BS994" s="71"/>
      <c r="BT994" s="71"/>
      <c r="BU994" s="71"/>
      <c r="BV994" s="71"/>
      <c r="BW994" s="71"/>
      <c r="BX994" s="71"/>
      <c r="BY994" s="71"/>
      <c r="BZ994" s="71"/>
      <c r="CA994" s="71"/>
      <c r="CB994" s="71"/>
      <c r="CC994" s="71"/>
      <c r="CD994" s="71"/>
      <c r="CE994" s="71"/>
      <c r="CF994" s="71"/>
      <c r="CG994" s="71"/>
      <c r="CH994" s="71"/>
      <c r="CI994" s="71"/>
      <c r="CJ994" s="71"/>
      <c r="CK994" s="71"/>
      <c r="CL994" s="71"/>
      <c r="CM994" s="71"/>
      <c r="CN994" s="71"/>
      <c r="CO994" s="71"/>
      <c r="CP994" s="190">
        <f t="shared" si="552"/>
        <v>0</v>
      </c>
      <c r="CQ994" s="71"/>
      <c r="CR994" s="71"/>
      <c r="CS994" s="71"/>
      <c r="CT994" s="71"/>
      <c r="CU994" s="71"/>
      <c r="CV994" s="71"/>
      <c r="CW994" s="71"/>
      <c r="CX994" s="71"/>
      <c r="CY994" s="71"/>
      <c r="CZ994" s="71"/>
      <c r="DA994" s="71"/>
      <c r="DB994" s="190">
        <f t="shared" si="553"/>
        <v>0</v>
      </c>
      <c r="DC994" s="71">
        <f t="shared" si="548"/>
        <v>0</v>
      </c>
      <c r="DD994" s="71"/>
      <c r="DE994" s="71"/>
      <c r="DF994" s="71"/>
      <c r="DG994" s="190">
        <f t="shared" si="549"/>
        <v>0</v>
      </c>
      <c r="DH994" s="71">
        <f t="shared" si="550"/>
        <v>0</v>
      </c>
      <c r="DI994" s="71"/>
      <c r="DJ994" s="71"/>
      <c r="DK994" s="71"/>
      <c r="DL994" s="71"/>
      <c r="DM994" s="71"/>
      <c r="DN994" s="71"/>
      <c r="DO994" s="71"/>
      <c r="DP994" s="71"/>
      <c r="DQ994" s="71"/>
      <c r="DR994" s="71"/>
      <c r="DS994" s="71"/>
      <c r="DT994" s="71"/>
      <c r="DU994" s="71"/>
      <c r="DV994" s="71"/>
      <c r="DW994" s="71"/>
      <c r="DX994" s="71"/>
      <c r="DY994" s="71"/>
      <c r="DZ994" s="71"/>
      <c r="EA994" s="71"/>
      <c r="EB994" s="71"/>
      <c r="EC994" s="71"/>
      <c r="ED994" s="71"/>
      <c r="EE994" s="71"/>
      <c r="EF994" s="71"/>
      <c r="EG994" s="71"/>
      <c r="EH994" s="71"/>
      <c r="EI994" s="74"/>
      <c r="EJ994" s="74"/>
      <c r="EK994" s="74"/>
      <c r="EL994" s="74"/>
      <c r="EM994" s="74"/>
      <c r="EN994" s="74"/>
      <c r="EO994" s="74"/>
      <c r="EP994" s="74"/>
      <c r="EQ994" s="74"/>
      <c r="ER994" s="74"/>
      <c r="ES994" s="74"/>
      <c r="ET994" s="74"/>
      <c r="EU994" s="74"/>
      <c r="EV994" s="74"/>
      <c r="EW994" s="74"/>
      <c r="EX994" s="74"/>
      <c r="EY994" s="74"/>
      <c r="EZ994" s="74"/>
      <c r="FA994" s="74"/>
      <c r="FB994" s="74"/>
    </row>
    <row r="995" spans="2:158" s="69" customFormat="1">
      <c r="B995" s="116"/>
      <c r="C995" s="77" t="s">
        <v>395</v>
      </c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2"/>
      <c r="P995" s="71"/>
      <c r="Q995" s="71"/>
      <c r="R995" s="71"/>
      <c r="S995" s="71"/>
      <c r="T995" s="71"/>
      <c r="U995" s="71"/>
      <c r="V995" s="71"/>
      <c r="W995" s="71"/>
      <c r="X995" s="71"/>
      <c r="Y995" s="73"/>
      <c r="Z995" s="73"/>
      <c r="AA995" s="73"/>
      <c r="AB995" s="73"/>
      <c r="AC995" s="73"/>
      <c r="AD995" s="73"/>
      <c r="AE995" s="73"/>
      <c r="AF995" s="447">
        <f t="shared" si="551"/>
        <v>44521</v>
      </c>
      <c r="AG995" s="71">
        <v>194</v>
      </c>
      <c r="AH995" s="71">
        <v>65</v>
      </c>
      <c r="AI995" s="71">
        <v>34</v>
      </c>
      <c r="AJ995" s="71"/>
      <c r="AK995" s="71">
        <v>2924</v>
      </c>
      <c r="AL995" s="71"/>
      <c r="AM995" s="71"/>
      <c r="AN995" s="71"/>
      <c r="AO995" s="71">
        <v>24316</v>
      </c>
      <c r="AP995" s="71"/>
      <c r="AQ995" s="71">
        <v>17182</v>
      </c>
      <c r="AR995" s="71"/>
      <c r="AS995" s="447">
        <f t="shared" si="564"/>
        <v>27499</v>
      </c>
      <c r="AT995" s="455">
        <v>52</v>
      </c>
      <c r="AU995" s="450">
        <f t="shared" si="557"/>
        <v>9</v>
      </c>
      <c r="AV995" s="71">
        <v>9</v>
      </c>
      <c r="AW995" s="71"/>
      <c r="AX995" s="71"/>
      <c r="AY995" s="455">
        <v>1269</v>
      </c>
      <c r="AZ995" s="71">
        <v>259</v>
      </c>
      <c r="BA995" s="455">
        <v>1636</v>
      </c>
      <c r="BB995" s="447">
        <f t="shared" si="461"/>
        <v>9940</v>
      </c>
      <c r="BC995" s="71">
        <v>9</v>
      </c>
      <c r="BD995" s="71">
        <v>9837</v>
      </c>
      <c r="BE995" s="71">
        <v>9877</v>
      </c>
      <c r="BF995" s="71">
        <v>94</v>
      </c>
      <c r="BG995" s="455">
        <v>2</v>
      </c>
      <c r="BH995" s="455">
        <v>1159</v>
      </c>
      <c r="BI995" s="455">
        <v>24</v>
      </c>
      <c r="BJ995" s="455">
        <v>366</v>
      </c>
      <c r="BK995" s="455"/>
      <c r="BL995" s="450">
        <f t="shared" si="492"/>
        <v>2565</v>
      </c>
      <c r="BM995" s="71"/>
      <c r="BN995" s="71"/>
      <c r="BO995" s="71"/>
      <c r="BP995" s="71">
        <v>2565</v>
      </c>
      <c r="BQ995" s="455">
        <f t="shared" si="563"/>
        <v>17022</v>
      </c>
      <c r="BR995" s="71"/>
      <c r="BS995" s="71"/>
      <c r="BT995" s="71"/>
      <c r="BU995" s="71"/>
      <c r="BV995" s="71"/>
      <c r="BW995" s="71"/>
      <c r="BX995" s="71"/>
      <c r="BY995" s="71"/>
      <c r="BZ995" s="71"/>
      <c r="CA995" s="71"/>
      <c r="CB995" s="71"/>
      <c r="CC995" s="71"/>
      <c r="CD995" s="71"/>
      <c r="CE995" s="71"/>
      <c r="CF995" s="71"/>
      <c r="CG995" s="71"/>
      <c r="CH995" s="71"/>
      <c r="CI995" s="71"/>
      <c r="CJ995" s="71"/>
      <c r="CK995" s="71"/>
      <c r="CL995" s="71"/>
      <c r="CM995" s="71"/>
      <c r="CN995" s="71"/>
      <c r="CO995" s="71"/>
      <c r="CP995" s="190">
        <f t="shared" si="552"/>
        <v>0</v>
      </c>
      <c r="CQ995" s="71"/>
      <c r="CR995" s="71"/>
      <c r="CS995" s="71"/>
      <c r="CT995" s="71"/>
      <c r="CU995" s="71"/>
      <c r="CV995" s="71"/>
      <c r="CW995" s="71"/>
      <c r="CX995" s="71"/>
      <c r="CY995" s="71"/>
      <c r="CZ995" s="71"/>
      <c r="DA995" s="71"/>
      <c r="DB995" s="190">
        <f t="shared" si="553"/>
        <v>0</v>
      </c>
      <c r="DC995" s="71">
        <f t="shared" si="548"/>
        <v>0</v>
      </c>
      <c r="DD995" s="71"/>
      <c r="DE995" s="71"/>
      <c r="DF995" s="71"/>
      <c r="DG995" s="190">
        <f t="shared" si="549"/>
        <v>0</v>
      </c>
      <c r="DH995" s="71">
        <f t="shared" si="550"/>
        <v>0</v>
      </c>
      <c r="DI995" s="71"/>
      <c r="DJ995" s="71"/>
      <c r="DK995" s="71"/>
      <c r="DL995" s="71"/>
      <c r="DM995" s="71"/>
      <c r="DN995" s="71"/>
      <c r="DO995" s="71"/>
      <c r="DP995" s="71"/>
      <c r="DQ995" s="71"/>
      <c r="DR995" s="71"/>
      <c r="DS995" s="71"/>
      <c r="DT995" s="71"/>
      <c r="DU995" s="71"/>
      <c r="DV995" s="71"/>
      <c r="DW995" s="71"/>
      <c r="DX995" s="71"/>
      <c r="DY995" s="71"/>
      <c r="DZ995" s="71"/>
      <c r="EA995" s="71"/>
      <c r="EB995" s="71"/>
      <c r="EC995" s="71"/>
      <c r="ED995" s="71"/>
      <c r="EE995" s="71"/>
      <c r="EF995" s="71"/>
      <c r="EG995" s="71"/>
      <c r="EH995" s="71"/>
      <c r="EI995" s="74"/>
      <c r="EJ995" s="74"/>
      <c r="EK995" s="74"/>
      <c r="EL995" s="74"/>
      <c r="EM995" s="74"/>
      <c r="EN995" s="74"/>
      <c r="EO995" s="74"/>
      <c r="EP995" s="74"/>
      <c r="EQ995" s="74"/>
      <c r="ER995" s="74"/>
      <c r="ES995" s="74"/>
      <c r="ET995" s="74"/>
      <c r="EU995" s="74"/>
      <c r="EV995" s="74"/>
      <c r="EW995" s="74"/>
      <c r="EX995" s="74"/>
      <c r="EY995" s="74"/>
      <c r="EZ995" s="74"/>
      <c r="FA995" s="74"/>
      <c r="FB995" s="74"/>
    </row>
    <row r="996" spans="2:158" s="69" customFormat="1">
      <c r="B996" s="116"/>
      <c r="C996" s="77" t="s">
        <v>396</v>
      </c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2"/>
      <c r="P996" s="71"/>
      <c r="Q996" s="71"/>
      <c r="R996" s="71"/>
      <c r="S996" s="71"/>
      <c r="T996" s="71"/>
      <c r="U996" s="71"/>
      <c r="V996" s="71"/>
      <c r="W996" s="71"/>
      <c r="X996" s="71"/>
      <c r="Y996" s="73"/>
      <c r="Z996" s="73"/>
      <c r="AA996" s="73"/>
      <c r="AB996" s="73"/>
      <c r="AC996" s="73"/>
      <c r="AD996" s="73"/>
      <c r="AE996" s="73"/>
      <c r="AF996" s="447">
        <f t="shared" si="551"/>
        <v>85309</v>
      </c>
      <c r="AG996" s="71">
        <v>2031</v>
      </c>
      <c r="AH996" s="71">
        <v>1</v>
      </c>
      <c r="AI996" s="71"/>
      <c r="AJ996" s="71"/>
      <c r="AK996" s="71">
        <v>96</v>
      </c>
      <c r="AL996" s="71"/>
      <c r="AM996" s="71"/>
      <c r="AN996" s="71"/>
      <c r="AO996" s="71">
        <v>64645</v>
      </c>
      <c r="AP996" s="71">
        <v>4946</v>
      </c>
      <c r="AQ996" s="71">
        <v>59497</v>
      </c>
      <c r="AR996" s="71"/>
      <c r="AS996" s="447">
        <f t="shared" si="564"/>
        <v>66773</v>
      </c>
      <c r="AT996" s="455"/>
      <c r="AU996" s="450">
        <f t="shared" si="557"/>
        <v>0</v>
      </c>
      <c r="AV996" s="71"/>
      <c r="AW996" s="71"/>
      <c r="AX996" s="71"/>
      <c r="AY996" s="455">
        <v>770</v>
      </c>
      <c r="AZ996" s="71">
        <v>510</v>
      </c>
      <c r="BA996" s="455">
        <v>484</v>
      </c>
      <c r="BB996" s="447">
        <f t="shared" si="461"/>
        <v>6612</v>
      </c>
      <c r="BC996" s="71">
        <v>783</v>
      </c>
      <c r="BD996" s="71">
        <v>5559</v>
      </c>
      <c r="BE996" s="71">
        <v>9</v>
      </c>
      <c r="BF996" s="71">
        <v>270</v>
      </c>
      <c r="BG996" s="455"/>
      <c r="BH996" s="455">
        <v>1635</v>
      </c>
      <c r="BI996" s="455"/>
      <c r="BJ996" s="455">
        <v>5</v>
      </c>
      <c r="BK996" s="455"/>
      <c r="BL996" s="450">
        <f t="shared" si="492"/>
        <v>9030</v>
      </c>
      <c r="BM996" s="71"/>
      <c r="BN996" s="71"/>
      <c r="BO996" s="71"/>
      <c r="BP996" s="71">
        <v>9030</v>
      </c>
      <c r="BQ996" s="455">
        <f t="shared" si="563"/>
        <v>18536</v>
      </c>
      <c r="BR996" s="71"/>
      <c r="BS996" s="71"/>
      <c r="BT996" s="71"/>
      <c r="BU996" s="71"/>
      <c r="BV996" s="71"/>
      <c r="BW996" s="71"/>
      <c r="BX996" s="71"/>
      <c r="BY996" s="71"/>
      <c r="BZ996" s="71"/>
      <c r="CA996" s="71"/>
      <c r="CB996" s="71"/>
      <c r="CC996" s="71"/>
      <c r="CD996" s="71"/>
      <c r="CE996" s="71"/>
      <c r="CF996" s="71"/>
      <c r="CG996" s="71"/>
      <c r="CH996" s="71"/>
      <c r="CI996" s="71"/>
      <c r="CJ996" s="71"/>
      <c r="CK996" s="71"/>
      <c r="CL996" s="71"/>
      <c r="CM996" s="71"/>
      <c r="CN996" s="71"/>
      <c r="CO996" s="71"/>
      <c r="CP996" s="190">
        <f t="shared" si="552"/>
        <v>0</v>
      </c>
      <c r="CQ996" s="71"/>
      <c r="CR996" s="71"/>
      <c r="CS996" s="71"/>
      <c r="CT996" s="71"/>
      <c r="CU996" s="71"/>
      <c r="CV996" s="71"/>
      <c r="CW996" s="71"/>
      <c r="CX996" s="71"/>
      <c r="CY996" s="71"/>
      <c r="CZ996" s="71"/>
      <c r="DA996" s="71"/>
      <c r="DB996" s="190">
        <f t="shared" si="553"/>
        <v>0</v>
      </c>
      <c r="DC996" s="71">
        <f t="shared" si="548"/>
        <v>0</v>
      </c>
      <c r="DD996" s="71"/>
      <c r="DE996" s="71"/>
      <c r="DF996" s="71"/>
      <c r="DG996" s="190">
        <f t="shared" si="549"/>
        <v>0</v>
      </c>
      <c r="DH996" s="71">
        <f t="shared" si="550"/>
        <v>0</v>
      </c>
      <c r="DI996" s="71"/>
      <c r="DJ996" s="71"/>
      <c r="DK996" s="71"/>
      <c r="DL996" s="71"/>
      <c r="DM996" s="71"/>
      <c r="DN996" s="71"/>
      <c r="DO996" s="71"/>
      <c r="DP996" s="71"/>
      <c r="DQ996" s="71"/>
      <c r="DR996" s="71"/>
      <c r="DS996" s="71"/>
      <c r="DT996" s="71"/>
      <c r="DU996" s="71"/>
      <c r="DV996" s="71"/>
      <c r="DW996" s="71"/>
      <c r="DX996" s="71"/>
      <c r="DY996" s="71"/>
      <c r="DZ996" s="71"/>
      <c r="EA996" s="71"/>
      <c r="EB996" s="71"/>
      <c r="EC996" s="71"/>
      <c r="ED996" s="71"/>
      <c r="EE996" s="71"/>
      <c r="EF996" s="71"/>
      <c r="EG996" s="71"/>
      <c r="EH996" s="71"/>
      <c r="EI996" s="74"/>
      <c r="EJ996" s="74"/>
      <c r="EK996" s="74"/>
      <c r="EL996" s="74"/>
      <c r="EM996" s="74"/>
      <c r="EN996" s="74"/>
      <c r="EO996" s="74"/>
      <c r="EP996" s="74"/>
      <c r="EQ996" s="74"/>
      <c r="ER996" s="74"/>
      <c r="ES996" s="74"/>
      <c r="ET996" s="74"/>
      <c r="EU996" s="74"/>
      <c r="EV996" s="74"/>
      <c r="EW996" s="74"/>
      <c r="EX996" s="74"/>
      <c r="EY996" s="74"/>
      <c r="EZ996" s="74"/>
      <c r="FA996" s="74"/>
      <c r="FB996" s="74"/>
    </row>
    <row r="997" spans="2:158" s="69" customFormat="1">
      <c r="B997" s="116"/>
      <c r="C997" s="77" t="s">
        <v>397</v>
      </c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2"/>
      <c r="P997" s="71"/>
      <c r="Q997" s="71"/>
      <c r="R997" s="71"/>
      <c r="S997" s="71"/>
      <c r="T997" s="71"/>
      <c r="U997" s="71"/>
      <c r="V997" s="71"/>
      <c r="W997" s="71"/>
      <c r="X997" s="71"/>
      <c r="Y997" s="73"/>
      <c r="Z997" s="73"/>
      <c r="AA997" s="73"/>
      <c r="AB997" s="73"/>
      <c r="AC997" s="73"/>
      <c r="AD997" s="73"/>
      <c r="AE997" s="73"/>
      <c r="AF997" s="447">
        <f t="shared" si="551"/>
        <v>30309</v>
      </c>
      <c r="AG997" s="71">
        <v>3530</v>
      </c>
      <c r="AH997" s="71">
        <v>49</v>
      </c>
      <c r="AI997" s="71">
        <v>16</v>
      </c>
      <c r="AJ997" s="71"/>
      <c r="AK997" s="71">
        <v>1668</v>
      </c>
      <c r="AL997" s="71">
        <v>66</v>
      </c>
      <c r="AM997" s="71">
        <v>66</v>
      </c>
      <c r="AN997" s="71"/>
      <c r="AO997" s="71">
        <v>19731</v>
      </c>
      <c r="AP997" s="71">
        <v>2576</v>
      </c>
      <c r="AQ997" s="71">
        <v>6007</v>
      </c>
      <c r="AR997" s="71"/>
      <c r="AS997" s="447">
        <f t="shared" si="564"/>
        <v>25044</v>
      </c>
      <c r="AT997" s="455"/>
      <c r="AU997" s="450">
        <f t="shared" si="557"/>
        <v>0</v>
      </c>
      <c r="AV997" s="71"/>
      <c r="AW997" s="71"/>
      <c r="AX997" s="71"/>
      <c r="AY997" s="455">
        <v>1459</v>
      </c>
      <c r="AZ997" s="71">
        <v>111</v>
      </c>
      <c r="BA997" s="455">
        <v>743</v>
      </c>
      <c r="BB997" s="447">
        <f t="shared" si="461"/>
        <v>1581</v>
      </c>
      <c r="BC997" s="71">
        <v>47</v>
      </c>
      <c r="BD997" s="71">
        <v>1462</v>
      </c>
      <c r="BE997" s="71">
        <v>1055</v>
      </c>
      <c r="BF997" s="71">
        <v>72</v>
      </c>
      <c r="BG997" s="455"/>
      <c r="BH997" s="455">
        <v>672</v>
      </c>
      <c r="BI997" s="455"/>
      <c r="BJ997" s="455">
        <v>650</v>
      </c>
      <c r="BK997" s="455">
        <v>16</v>
      </c>
      <c r="BL997" s="450">
        <f t="shared" si="492"/>
        <v>144</v>
      </c>
      <c r="BM997" s="71"/>
      <c r="BN997" s="71"/>
      <c r="BO997" s="71"/>
      <c r="BP997" s="71">
        <v>144</v>
      </c>
      <c r="BQ997" s="455">
        <f t="shared" si="563"/>
        <v>5265</v>
      </c>
      <c r="BR997" s="71">
        <v>45</v>
      </c>
      <c r="BS997" s="71"/>
      <c r="BT997" s="71"/>
      <c r="BU997" s="71"/>
      <c r="BV997" s="71"/>
      <c r="BW997" s="71"/>
      <c r="BX997" s="71"/>
      <c r="BY997" s="71"/>
      <c r="BZ997" s="71"/>
      <c r="CA997" s="71"/>
      <c r="CB997" s="71">
        <v>45</v>
      </c>
      <c r="CC997" s="71"/>
      <c r="CD997" s="71">
        <v>45</v>
      </c>
      <c r="CE997" s="71"/>
      <c r="CF997" s="71"/>
      <c r="CG997" s="71"/>
      <c r="CH997" s="71">
        <v>45</v>
      </c>
      <c r="CI997" s="71"/>
      <c r="CJ997" s="71"/>
      <c r="CK997" s="71"/>
      <c r="CL997" s="71"/>
      <c r="CM997" s="71"/>
      <c r="CN997" s="71"/>
      <c r="CO997" s="71"/>
      <c r="CP997" s="190">
        <f t="shared" si="552"/>
        <v>0</v>
      </c>
      <c r="CQ997" s="71"/>
      <c r="CR997" s="71"/>
      <c r="CS997" s="71"/>
      <c r="CT997" s="71"/>
      <c r="CU997" s="71"/>
      <c r="CV997" s="71"/>
      <c r="CW997" s="71"/>
      <c r="CX997" s="71"/>
      <c r="CY997" s="71"/>
      <c r="CZ997" s="71"/>
      <c r="DA997" s="71"/>
      <c r="DB997" s="190">
        <f t="shared" si="553"/>
        <v>0</v>
      </c>
      <c r="DC997" s="71">
        <f t="shared" si="548"/>
        <v>0</v>
      </c>
      <c r="DD997" s="71"/>
      <c r="DE997" s="71"/>
      <c r="DF997" s="71"/>
      <c r="DG997" s="190">
        <f t="shared" si="549"/>
        <v>0</v>
      </c>
      <c r="DH997" s="71">
        <f t="shared" si="550"/>
        <v>0</v>
      </c>
      <c r="DI997" s="71"/>
      <c r="DJ997" s="71"/>
      <c r="DK997" s="71"/>
      <c r="DL997" s="71"/>
      <c r="DM997" s="71"/>
      <c r="DN997" s="71"/>
      <c r="DO997" s="71"/>
      <c r="DP997" s="71"/>
      <c r="DQ997" s="71"/>
      <c r="DR997" s="71"/>
      <c r="DS997" s="71"/>
      <c r="DT997" s="71"/>
      <c r="DU997" s="71"/>
      <c r="DV997" s="71"/>
      <c r="DW997" s="71"/>
      <c r="DX997" s="71"/>
      <c r="DY997" s="71"/>
      <c r="DZ997" s="71"/>
      <c r="EA997" s="71"/>
      <c r="EB997" s="71"/>
      <c r="EC997" s="71"/>
      <c r="ED997" s="71"/>
      <c r="EE997" s="71"/>
      <c r="EF997" s="71"/>
      <c r="EG997" s="71"/>
      <c r="EH997" s="71"/>
      <c r="EI997" s="74"/>
      <c r="EJ997" s="74"/>
      <c r="EK997" s="74"/>
      <c r="EL997" s="74"/>
      <c r="EM997" s="74"/>
      <c r="EN997" s="74"/>
      <c r="EO997" s="74"/>
      <c r="EP997" s="74"/>
      <c r="EQ997" s="74"/>
      <c r="ER997" s="74"/>
      <c r="ES997" s="74"/>
      <c r="ET997" s="74"/>
      <c r="EU997" s="74"/>
      <c r="EV997" s="74"/>
      <c r="EW997" s="74"/>
      <c r="EX997" s="74"/>
      <c r="EY997" s="74"/>
      <c r="EZ997" s="74"/>
      <c r="FA997" s="74"/>
      <c r="FB997" s="74"/>
    </row>
    <row r="998" spans="2:158" s="69" customFormat="1">
      <c r="B998" s="116"/>
      <c r="C998" s="77" t="s">
        <v>398</v>
      </c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2"/>
      <c r="P998" s="71"/>
      <c r="Q998" s="71"/>
      <c r="R998" s="71"/>
      <c r="S998" s="71"/>
      <c r="T998" s="71"/>
      <c r="U998" s="71"/>
      <c r="V998" s="71"/>
      <c r="W998" s="71"/>
      <c r="X998" s="71"/>
      <c r="Y998" s="73"/>
      <c r="Z998" s="73"/>
      <c r="AA998" s="73"/>
      <c r="AB998" s="73"/>
      <c r="AC998" s="73"/>
      <c r="AD998" s="73"/>
      <c r="AE998" s="73"/>
      <c r="AF998" s="447">
        <f t="shared" si="551"/>
        <v>0</v>
      </c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447">
        <f t="shared" si="564"/>
        <v>0</v>
      </c>
      <c r="AT998" s="455"/>
      <c r="AU998" s="450">
        <f t="shared" si="557"/>
        <v>0</v>
      </c>
      <c r="AV998" s="71"/>
      <c r="AW998" s="71"/>
      <c r="AX998" s="71"/>
      <c r="AY998" s="455"/>
      <c r="AZ998" s="71"/>
      <c r="BA998" s="455"/>
      <c r="BB998" s="447">
        <f t="shared" si="461"/>
        <v>0</v>
      </c>
      <c r="BC998" s="71"/>
      <c r="BD998" s="71"/>
      <c r="BE998" s="71"/>
      <c r="BF998" s="71"/>
      <c r="BG998" s="455"/>
      <c r="BH998" s="455"/>
      <c r="BI998" s="455"/>
      <c r="BJ998" s="455"/>
      <c r="BK998" s="455"/>
      <c r="BL998" s="450">
        <f t="shared" si="492"/>
        <v>0</v>
      </c>
      <c r="BM998" s="71"/>
      <c r="BN998" s="71"/>
      <c r="BO998" s="71"/>
      <c r="BP998" s="71"/>
      <c r="BQ998" s="455">
        <f t="shared" si="563"/>
        <v>0</v>
      </c>
      <c r="BR998" s="71"/>
      <c r="BS998" s="71"/>
      <c r="BT998" s="71"/>
      <c r="BU998" s="71"/>
      <c r="BV998" s="71"/>
      <c r="BW998" s="71"/>
      <c r="BX998" s="71"/>
      <c r="BY998" s="71"/>
      <c r="BZ998" s="71"/>
      <c r="CA998" s="71"/>
      <c r="CB998" s="71"/>
      <c r="CC998" s="71"/>
      <c r="CD998" s="71"/>
      <c r="CE998" s="71"/>
      <c r="CF998" s="71"/>
      <c r="CG998" s="71"/>
      <c r="CH998" s="71"/>
      <c r="CI998" s="71"/>
      <c r="CJ998" s="71"/>
      <c r="CK998" s="71"/>
      <c r="CL998" s="71"/>
      <c r="CM998" s="71"/>
      <c r="CN998" s="71"/>
      <c r="CO998" s="71"/>
      <c r="CP998" s="190">
        <f t="shared" si="552"/>
        <v>0</v>
      </c>
      <c r="CQ998" s="71"/>
      <c r="CR998" s="71"/>
      <c r="CS998" s="71"/>
      <c r="CT998" s="71"/>
      <c r="CU998" s="71"/>
      <c r="CV998" s="71"/>
      <c r="CW998" s="71"/>
      <c r="CX998" s="71"/>
      <c r="CY998" s="71"/>
      <c r="CZ998" s="71"/>
      <c r="DA998" s="71"/>
      <c r="DB998" s="190">
        <f t="shared" si="553"/>
        <v>0</v>
      </c>
      <c r="DC998" s="71">
        <f t="shared" si="548"/>
        <v>0</v>
      </c>
      <c r="DD998" s="71"/>
      <c r="DE998" s="71"/>
      <c r="DF998" s="71"/>
      <c r="DG998" s="190">
        <f t="shared" si="549"/>
        <v>0</v>
      </c>
      <c r="DH998" s="71">
        <f t="shared" si="550"/>
        <v>0</v>
      </c>
      <c r="DI998" s="71"/>
      <c r="DJ998" s="71"/>
      <c r="DK998" s="71"/>
      <c r="DL998" s="71"/>
      <c r="DM998" s="71"/>
      <c r="DN998" s="71"/>
      <c r="DO998" s="71"/>
      <c r="DP998" s="71"/>
      <c r="DQ998" s="71"/>
      <c r="DR998" s="71"/>
      <c r="DS998" s="71"/>
      <c r="DT998" s="71"/>
      <c r="DU998" s="71"/>
      <c r="DV998" s="71"/>
      <c r="DW998" s="71"/>
      <c r="DX998" s="71"/>
      <c r="DY998" s="71"/>
      <c r="DZ998" s="71"/>
      <c r="EA998" s="71"/>
      <c r="EB998" s="71"/>
      <c r="EC998" s="71"/>
      <c r="ED998" s="71"/>
      <c r="EE998" s="71"/>
      <c r="EF998" s="71"/>
      <c r="EG998" s="71"/>
      <c r="EH998" s="71"/>
      <c r="EI998" s="74"/>
      <c r="EJ998" s="74"/>
      <c r="EK998" s="74"/>
      <c r="EL998" s="74"/>
      <c r="EM998" s="74"/>
      <c r="EN998" s="74"/>
      <c r="EO998" s="74"/>
      <c r="EP998" s="74"/>
      <c r="EQ998" s="74"/>
      <c r="ER998" s="74"/>
      <c r="ES998" s="74"/>
      <c r="ET998" s="74"/>
      <c r="EU998" s="74"/>
      <c r="EV998" s="74"/>
      <c r="EW998" s="74"/>
      <c r="EX998" s="74"/>
      <c r="EY998" s="74"/>
      <c r="EZ998" s="74"/>
      <c r="FA998" s="74"/>
      <c r="FB998" s="74"/>
    </row>
    <row r="999" spans="2:158" s="69" customFormat="1">
      <c r="B999" s="116"/>
      <c r="C999" s="77"/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2"/>
      <c r="P999" s="71"/>
      <c r="Q999" s="71"/>
      <c r="R999" s="71"/>
      <c r="S999" s="71"/>
      <c r="T999" s="71"/>
      <c r="U999" s="71"/>
      <c r="V999" s="71"/>
      <c r="W999" s="71"/>
      <c r="X999" s="71"/>
      <c r="Y999" s="73"/>
      <c r="Z999" s="73"/>
      <c r="AA999" s="73"/>
      <c r="AB999" s="73"/>
      <c r="AC999" s="73"/>
      <c r="AD999" s="73"/>
      <c r="AE999" s="73"/>
      <c r="AF999" s="447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447"/>
      <c r="AT999" s="455"/>
      <c r="AU999" s="450"/>
      <c r="AV999" s="71"/>
      <c r="AW999" s="71"/>
      <c r="AX999" s="71"/>
      <c r="AY999" s="455"/>
      <c r="AZ999" s="71"/>
      <c r="BA999" s="455"/>
      <c r="BB999" s="447"/>
      <c r="BC999" s="71"/>
      <c r="BD999" s="71"/>
      <c r="BE999" s="71"/>
      <c r="BF999" s="71"/>
      <c r="BG999" s="455"/>
      <c r="BH999" s="455"/>
      <c r="BI999" s="455"/>
      <c r="BJ999" s="455"/>
      <c r="BK999" s="455"/>
      <c r="BL999" s="450"/>
      <c r="BM999" s="71"/>
      <c r="BN999" s="71"/>
      <c r="BO999" s="71"/>
      <c r="BP999" s="71"/>
      <c r="BQ999" s="455"/>
      <c r="BR999" s="71"/>
      <c r="BS999" s="71"/>
      <c r="BT999" s="71"/>
      <c r="BU999" s="71"/>
      <c r="BV999" s="71"/>
      <c r="BW999" s="71"/>
      <c r="BX999" s="71"/>
      <c r="BY999" s="71"/>
      <c r="BZ999" s="71"/>
      <c r="CA999" s="71"/>
      <c r="CB999" s="71"/>
      <c r="CC999" s="71"/>
      <c r="CD999" s="71"/>
      <c r="CE999" s="71"/>
      <c r="CF999" s="71"/>
      <c r="CG999" s="71"/>
      <c r="CH999" s="71"/>
      <c r="CI999" s="71"/>
      <c r="CJ999" s="71"/>
      <c r="CK999" s="71"/>
      <c r="CL999" s="71"/>
      <c r="CM999" s="71"/>
      <c r="CN999" s="71"/>
      <c r="CO999" s="71"/>
      <c r="CP999" s="190"/>
      <c r="CQ999" s="71"/>
      <c r="CR999" s="71"/>
      <c r="CS999" s="71"/>
      <c r="CT999" s="71"/>
      <c r="CU999" s="71"/>
      <c r="CV999" s="71"/>
      <c r="CW999" s="71"/>
      <c r="CX999" s="71"/>
      <c r="CY999" s="71"/>
      <c r="CZ999" s="71"/>
      <c r="DA999" s="71"/>
      <c r="DB999" s="190"/>
      <c r="DC999" s="71"/>
      <c r="DD999" s="71"/>
      <c r="DE999" s="71"/>
      <c r="DF999" s="71"/>
      <c r="DG999" s="190"/>
      <c r="DH999" s="71"/>
      <c r="DI999" s="71"/>
      <c r="DJ999" s="71"/>
      <c r="DK999" s="71"/>
      <c r="DL999" s="71"/>
      <c r="DM999" s="71"/>
      <c r="DN999" s="71"/>
      <c r="DO999" s="71"/>
      <c r="DP999" s="71"/>
      <c r="DQ999" s="71"/>
      <c r="DR999" s="71"/>
      <c r="DS999" s="71"/>
      <c r="DT999" s="71"/>
      <c r="DU999" s="71"/>
      <c r="DV999" s="71"/>
      <c r="DW999" s="71"/>
      <c r="DX999" s="71"/>
      <c r="DY999" s="71"/>
      <c r="DZ999" s="71"/>
      <c r="EA999" s="71"/>
      <c r="EB999" s="71"/>
      <c r="EC999" s="71"/>
      <c r="ED999" s="71"/>
      <c r="EE999" s="71"/>
      <c r="EF999" s="71"/>
      <c r="EG999" s="71"/>
      <c r="EH999" s="71"/>
      <c r="EI999" s="74"/>
      <c r="EJ999" s="74"/>
      <c r="EK999" s="74"/>
      <c r="EL999" s="74"/>
      <c r="EM999" s="74"/>
      <c r="EN999" s="74"/>
      <c r="EO999" s="74"/>
      <c r="EP999" s="74"/>
      <c r="EQ999" s="74"/>
      <c r="ER999" s="74"/>
      <c r="ES999" s="74"/>
      <c r="ET999" s="74"/>
      <c r="EU999" s="74"/>
      <c r="EV999" s="74"/>
      <c r="EW999" s="74"/>
      <c r="EX999" s="74"/>
      <c r="EY999" s="74"/>
      <c r="EZ999" s="74"/>
      <c r="FA999" s="74"/>
      <c r="FB999" s="74"/>
    </row>
    <row r="1000" spans="2:158" s="69" customFormat="1">
      <c r="B1000" s="116"/>
      <c r="C1000" s="77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2"/>
      <c r="P1000" s="71"/>
      <c r="Q1000" s="71"/>
      <c r="R1000" s="71"/>
      <c r="S1000" s="71"/>
      <c r="T1000" s="71"/>
      <c r="U1000" s="71"/>
      <c r="V1000" s="71"/>
      <c r="W1000" s="71"/>
      <c r="X1000" s="71"/>
      <c r="Y1000" s="73"/>
      <c r="Z1000" s="73"/>
      <c r="AA1000" s="73"/>
      <c r="AB1000" s="73"/>
      <c r="AC1000" s="73"/>
      <c r="AD1000" s="73"/>
      <c r="AE1000" s="73"/>
      <c r="AF1000" s="447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447"/>
      <c r="AT1000" s="455"/>
      <c r="AU1000" s="450"/>
      <c r="AV1000" s="71"/>
      <c r="AW1000" s="71"/>
      <c r="AX1000" s="71"/>
      <c r="AY1000" s="455"/>
      <c r="AZ1000" s="71"/>
      <c r="BA1000" s="455"/>
      <c r="BB1000" s="447"/>
      <c r="BC1000" s="71"/>
      <c r="BD1000" s="71"/>
      <c r="BE1000" s="71"/>
      <c r="BF1000" s="71"/>
      <c r="BG1000" s="455"/>
      <c r="BH1000" s="455"/>
      <c r="BI1000" s="455"/>
      <c r="BJ1000" s="455"/>
      <c r="BK1000" s="455"/>
      <c r="BL1000" s="450"/>
      <c r="BM1000" s="71"/>
      <c r="BN1000" s="71"/>
      <c r="BO1000" s="71"/>
      <c r="BP1000" s="71"/>
      <c r="BQ1000" s="455"/>
      <c r="BR1000" s="71"/>
      <c r="BS1000" s="71"/>
      <c r="BT1000" s="71"/>
      <c r="BU1000" s="71"/>
      <c r="BV1000" s="71"/>
      <c r="BW1000" s="71"/>
      <c r="BX1000" s="71"/>
      <c r="BY1000" s="71"/>
      <c r="BZ1000" s="71"/>
      <c r="CA1000" s="71"/>
      <c r="CB1000" s="71"/>
      <c r="CC1000" s="71"/>
      <c r="CD1000" s="71"/>
      <c r="CE1000" s="71"/>
      <c r="CF1000" s="71"/>
      <c r="CG1000" s="71"/>
      <c r="CH1000" s="71"/>
      <c r="CI1000" s="71"/>
      <c r="CJ1000" s="71"/>
      <c r="CK1000" s="71"/>
      <c r="CL1000" s="71"/>
      <c r="CM1000" s="71"/>
      <c r="CN1000" s="71"/>
      <c r="CO1000" s="71"/>
      <c r="CP1000" s="190"/>
      <c r="CQ1000" s="71"/>
      <c r="CR1000" s="71"/>
      <c r="CS1000" s="71"/>
      <c r="CT1000" s="71"/>
      <c r="CU1000" s="71"/>
      <c r="CV1000" s="71"/>
      <c r="CW1000" s="71"/>
      <c r="CX1000" s="71"/>
      <c r="CY1000" s="71"/>
      <c r="CZ1000" s="71"/>
      <c r="DA1000" s="71"/>
      <c r="DB1000" s="190"/>
      <c r="DC1000" s="71"/>
      <c r="DD1000" s="71"/>
      <c r="DE1000" s="71"/>
      <c r="DF1000" s="71"/>
      <c r="DG1000" s="190"/>
      <c r="DH1000" s="71"/>
      <c r="DI1000" s="71"/>
      <c r="DJ1000" s="71"/>
      <c r="DK1000" s="71"/>
      <c r="DL1000" s="71"/>
      <c r="DM1000" s="71"/>
      <c r="DN1000" s="71"/>
      <c r="DO1000" s="71"/>
      <c r="DP1000" s="71"/>
      <c r="DQ1000" s="71"/>
      <c r="DR1000" s="71"/>
      <c r="DS1000" s="71"/>
      <c r="DT1000" s="71"/>
      <c r="DU1000" s="71"/>
      <c r="DV1000" s="71"/>
      <c r="DW1000" s="71"/>
      <c r="DX1000" s="71"/>
      <c r="DY1000" s="71"/>
      <c r="DZ1000" s="71"/>
      <c r="EA1000" s="71"/>
      <c r="EB1000" s="71"/>
      <c r="EC1000" s="71"/>
      <c r="ED1000" s="71"/>
      <c r="EE1000" s="71"/>
      <c r="EF1000" s="71"/>
      <c r="EG1000" s="71"/>
      <c r="EH1000" s="71"/>
      <c r="EI1000" s="74"/>
      <c r="EJ1000" s="74"/>
      <c r="EK1000" s="74"/>
      <c r="EL1000" s="74"/>
      <c r="EM1000" s="74"/>
      <c r="EN1000" s="74"/>
      <c r="EO1000" s="74"/>
      <c r="EP1000" s="74"/>
      <c r="EQ1000" s="74"/>
      <c r="ER1000" s="74"/>
      <c r="ES1000" s="74"/>
      <c r="ET1000" s="74"/>
      <c r="EU1000" s="74"/>
      <c r="EV1000" s="74"/>
      <c r="EW1000" s="74"/>
      <c r="EX1000" s="74"/>
      <c r="EY1000" s="74"/>
      <c r="EZ1000" s="74"/>
      <c r="FA1000" s="74"/>
      <c r="FB1000" s="74"/>
    </row>
    <row r="1001" spans="2:158" s="69" customFormat="1" ht="30" customHeight="1">
      <c r="B1001" s="70" t="s">
        <v>547</v>
      </c>
      <c r="C1001" s="259" t="s">
        <v>548</v>
      </c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2"/>
      <c r="P1001" s="71"/>
      <c r="Q1001" s="71"/>
      <c r="R1001" s="71"/>
      <c r="S1001" s="71"/>
      <c r="T1001" s="71"/>
      <c r="U1001" s="71"/>
      <c r="V1001" s="71"/>
      <c r="W1001" s="71"/>
      <c r="X1001" s="71"/>
      <c r="Y1001" s="73"/>
      <c r="Z1001" s="73"/>
      <c r="AA1001" s="73"/>
      <c r="AB1001" s="73"/>
      <c r="AC1001" s="73"/>
      <c r="AD1001" s="73"/>
      <c r="AE1001" s="73"/>
      <c r="AF1001" s="447">
        <f t="shared" si="551"/>
        <v>0</v>
      </c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447">
        <f t="shared" si="564"/>
        <v>0</v>
      </c>
      <c r="AT1001" s="455"/>
      <c r="AU1001" s="450">
        <f>SUM(AV1001:AX1001)</f>
        <v>0</v>
      </c>
      <c r="AV1001" s="71"/>
      <c r="AW1001" s="71"/>
      <c r="AX1001" s="71"/>
      <c r="AY1001" s="455"/>
      <c r="AZ1001" s="71"/>
      <c r="BA1001" s="455"/>
      <c r="BB1001" s="447">
        <f t="shared" si="461"/>
        <v>0</v>
      </c>
      <c r="BC1001" s="71"/>
      <c r="BD1001" s="71"/>
      <c r="BE1001" s="71"/>
      <c r="BF1001" s="71"/>
      <c r="BG1001" s="455"/>
      <c r="BH1001" s="455"/>
      <c r="BI1001" s="455"/>
      <c r="BJ1001" s="455"/>
      <c r="BK1001" s="455"/>
      <c r="BL1001" s="450">
        <f t="shared" si="492"/>
        <v>0</v>
      </c>
      <c r="BM1001" s="71"/>
      <c r="BN1001" s="71"/>
      <c r="BO1001" s="71"/>
      <c r="BP1001" s="71"/>
      <c r="BQ1001" s="455"/>
      <c r="BR1001" s="71"/>
      <c r="BS1001" s="71"/>
      <c r="BT1001" s="71"/>
      <c r="BU1001" s="71"/>
      <c r="BV1001" s="71"/>
      <c r="BW1001" s="71"/>
      <c r="BX1001" s="71"/>
      <c r="BY1001" s="71"/>
      <c r="BZ1001" s="71"/>
      <c r="CA1001" s="71"/>
      <c r="CB1001" s="71"/>
      <c r="CC1001" s="71"/>
      <c r="CD1001" s="71"/>
      <c r="CE1001" s="71"/>
      <c r="CF1001" s="71"/>
      <c r="CG1001" s="71"/>
      <c r="CH1001" s="71"/>
      <c r="CI1001" s="71"/>
      <c r="CJ1001" s="71"/>
      <c r="CK1001" s="71"/>
      <c r="CL1001" s="71"/>
      <c r="CM1001" s="71"/>
      <c r="CN1001" s="71"/>
      <c r="CO1001" s="71"/>
      <c r="CP1001" s="190">
        <f t="shared" si="552"/>
        <v>0</v>
      </c>
      <c r="CQ1001" s="71"/>
      <c r="CR1001" s="71"/>
      <c r="CS1001" s="71"/>
      <c r="CT1001" s="71"/>
      <c r="CU1001" s="71"/>
      <c r="CV1001" s="71"/>
      <c r="CW1001" s="71"/>
      <c r="CX1001" s="71"/>
      <c r="CY1001" s="71"/>
      <c r="CZ1001" s="71"/>
      <c r="DA1001" s="71"/>
      <c r="DB1001" s="190">
        <f t="shared" si="553"/>
        <v>0</v>
      </c>
      <c r="DC1001" s="71">
        <f t="shared" si="548"/>
        <v>0</v>
      </c>
      <c r="DD1001" s="71"/>
      <c r="DE1001" s="71"/>
      <c r="DF1001" s="71"/>
      <c r="DG1001" s="190">
        <f t="shared" si="549"/>
        <v>0</v>
      </c>
      <c r="DH1001" s="71">
        <f t="shared" si="550"/>
        <v>0</v>
      </c>
      <c r="DI1001" s="71"/>
      <c r="DJ1001" s="71"/>
      <c r="DK1001" s="71"/>
      <c r="DL1001" s="71"/>
      <c r="DM1001" s="71"/>
      <c r="DN1001" s="71"/>
      <c r="DO1001" s="71"/>
      <c r="DP1001" s="71"/>
      <c r="DQ1001" s="71"/>
      <c r="DR1001" s="71"/>
      <c r="DS1001" s="71"/>
      <c r="DT1001" s="71"/>
      <c r="DU1001" s="71"/>
      <c r="DV1001" s="71"/>
      <c r="DW1001" s="71"/>
      <c r="DX1001" s="71"/>
      <c r="DY1001" s="71"/>
      <c r="DZ1001" s="71"/>
      <c r="EA1001" s="71"/>
      <c r="EB1001" s="71"/>
      <c r="EC1001" s="71"/>
      <c r="ED1001" s="71"/>
      <c r="EE1001" s="71"/>
      <c r="EF1001" s="71"/>
      <c r="EG1001" s="71"/>
      <c r="EH1001" s="71"/>
      <c r="EI1001" s="74"/>
      <c r="EJ1001" s="74"/>
      <c r="EK1001" s="74"/>
      <c r="EL1001" s="74"/>
      <c r="EM1001" s="74"/>
      <c r="EN1001" s="74"/>
      <c r="EO1001" s="74"/>
      <c r="EP1001" s="74"/>
      <c r="EQ1001" s="74"/>
      <c r="ER1001" s="74"/>
      <c r="ES1001" s="74"/>
      <c r="ET1001" s="74"/>
      <c r="EU1001" s="74"/>
      <c r="EV1001" s="74"/>
      <c r="EW1001" s="74"/>
      <c r="EX1001" s="74"/>
      <c r="EY1001" s="74"/>
      <c r="EZ1001" s="74"/>
      <c r="FA1001" s="74"/>
      <c r="FB1001" s="74"/>
    </row>
    <row r="1002" spans="2:158" s="69" customFormat="1">
      <c r="B1002" s="116"/>
      <c r="C1002" s="77" t="s">
        <v>385</v>
      </c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2"/>
      <c r="P1002" s="71"/>
      <c r="Q1002" s="71"/>
      <c r="R1002" s="71"/>
      <c r="S1002" s="71"/>
      <c r="T1002" s="71"/>
      <c r="U1002" s="71"/>
      <c r="V1002" s="71"/>
      <c r="W1002" s="71"/>
      <c r="X1002" s="71"/>
      <c r="Y1002" s="73"/>
      <c r="Z1002" s="73"/>
      <c r="AA1002" s="73"/>
      <c r="AB1002" s="73"/>
      <c r="AC1002" s="73"/>
      <c r="AD1002" s="73"/>
      <c r="AE1002" s="73"/>
      <c r="AF1002" s="447">
        <f t="shared" si="551"/>
        <v>0</v>
      </c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447">
        <f t="shared" si="564"/>
        <v>0</v>
      </c>
      <c r="AT1002" s="455"/>
      <c r="AU1002" s="450">
        <f>SUM(AV1002:AX1002)</f>
        <v>0</v>
      </c>
      <c r="AV1002" s="71"/>
      <c r="AW1002" s="71"/>
      <c r="AX1002" s="71"/>
      <c r="AY1002" s="455"/>
      <c r="AZ1002" s="71"/>
      <c r="BA1002" s="455"/>
      <c r="BB1002" s="447">
        <f t="shared" si="461"/>
        <v>0</v>
      </c>
      <c r="BC1002" s="71"/>
      <c r="BD1002" s="71"/>
      <c r="BE1002" s="71"/>
      <c r="BF1002" s="71"/>
      <c r="BG1002" s="455"/>
      <c r="BH1002" s="455"/>
      <c r="BI1002" s="455"/>
      <c r="BJ1002" s="455"/>
      <c r="BK1002" s="455"/>
      <c r="BL1002" s="450">
        <f t="shared" si="492"/>
        <v>0</v>
      </c>
      <c r="BM1002" s="71"/>
      <c r="BN1002" s="71"/>
      <c r="BO1002" s="71"/>
      <c r="BP1002" s="71"/>
      <c r="BQ1002" s="455"/>
      <c r="BR1002" s="71"/>
      <c r="BS1002" s="71"/>
      <c r="BT1002" s="71"/>
      <c r="BU1002" s="71"/>
      <c r="BV1002" s="71"/>
      <c r="BW1002" s="71"/>
      <c r="BX1002" s="71"/>
      <c r="BY1002" s="71"/>
      <c r="BZ1002" s="71"/>
      <c r="CA1002" s="71"/>
      <c r="CB1002" s="71"/>
      <c r="CC1002" s="71"/>
      <c r="CD1002" s="71"/>
      <c r="CE1002" s="71"/>
      <c r="CF1002" s="71"/>
      <c r="CG1002" s="71"/>
      <c r="CH1002" s="71"/>
      <c r="CI1002" s="71"/>
      <c r="CJ1002" s="71"/>
      <c r="CK1002" s="71"/>
      <c r="CL1002" s="71"/>
      <c r="CM1002" s="71"/>
      <c r="CN1002" s="71"/>
      <c r="CO1002" s="71"/>
      <c r="CP1002" s="188">
        <f t="shared" si="552"/>
        <v>0</v>
      </c>
      <c r="CQ1002" s="71"/>
      <c r="CR1002" s="71"/>
      <c r="CS1002" s="71"/>
      <c r="CT1002" s="71"/>
      <c r="CU1002" s="71"/>
      <c r="CV1002" s="71"/>
      <c r="CW1002" s="71"/>
      <c r="CX1002" s="71"/>
      <c r="CY1002" s="71"/>
      <c r="CZ1002" s="71"/>
      <c r="DA1002" s="71"/>
      <c r="DB1002" s="188">
        <f t="shared" si="553"/>
        <v>0</v>
      </c>
      <c r="DC1002" s="38">
        <f t="shared" si="548"/>
        <v>0</v>
      </c>
      <c r="DD1002" s="71"/>
      <c r="DE1002" s="71"/>
      <c r="DF1002" s="71"/>
      <c r="DG1002" s="188">
        <f t="shared" si="549"/>
        <v>0</v>
      </c>
      <c r="DH1002" s="38">
        <f t="shared" si="550"/>
        <v>0</v>
      </c>
      <c r="DI1002" s="71"/>
      <c r="DJ1002" s="71"/>
      <c r="DK1002" s="71"/>
      <c r="DL1002" s="71"/>
      <c r="DM1002" s="71"/>
      <c r="DN1002" s="71"/>
      <c r="DO1002" s="71"/>
      <c r="DP1002" s="71"/>
      <c r="DQ1002" s="71"/>
      <c r="DR1002" s="71"/>
      <c r="DS1002" s="71"/>
      <c r="DT1002" s="71"/>
      <c r="DU1002" s="71"/>
      <c r="DV1002" s="71"/>
      <c r="DW1002" s="71"/>
      <c r="DX1002" s="71"/>
      <c r="DY1002" s="71"/>
      <c r="DZ1002" s="71"/>
      <c r="EA1002" s="71"/>
      <c r="EB1002" s="71"/>
      <c r="EC1002" s="71"/>
      <c r="ED1002" s="71"/>
      <c r="EE1002" s="71"/>
      <c r="EF1002" s="71"/>
      <c r="EG1002" s="71"/>
      <c r="EH1002" s="71"/>
      <c r="EI1002" s="74"/>
      <c r="EJ1002" s="74"/>
      <c r="EK1002" s="74"/>
      <c r="EL1002" s="74"/>
      <c r="EM1002" s="74"/>
      <c r="EN1002" s="74"/>
      <c r="EO1002" s="74"/>
      <c r="EP1002" s="74"/>
      <c r="EQ1002" s="74"/>
      <c r="ER1002" s="74"/>
      <c r="ES1002" s="74"/>
      <c r="ET1002" s="74"/>
      <c r="EU1002" s="74"/>
      <c r="EV1002" s="74"/>
      <c r="EW1002" s="74"/>
      <c r="EX1002" s="74"/>
      <c r="EY1002" s="74"/>
      <c r="EZ1002" s="74"/>
      <c r="FA1002" s="74"/>
      <c r="FB1002" s="74"/>
    </row>
    <row r="1003" spans="2:158" s="69" customFormat="1">
      <c r="B1003" s="116"/>
      <c r="C1003" s="77" t="s">
        <v>386</v>
      </c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2"/>
      <c r="P1003" s="71"/>
      <c r="Q1003" s="71"/>
      <c r="R1003" s="71"/>
      <c r="S1003" s="71"/>
      <c r="T1003" s="71"/>
      <c r="U1003" s="71"/>
      <c r="V1003" s="71"/>
      <c r="W1003" s="71"/>
      <c r="X1003" s="71"/>
      <c r="Y1003" s="73"/>
      <c r="Z1003" s="73"/>
      <c r="AA1003" s="73"/>
      <c r="AB1003" s="73"/>
      <c r="AC1003" s="73"/>
      <c r="AD1003" s="73"/>
      <c r="AE1003" s="73"/>
      <c r="AF1003" s="447">
        <f t="shared" si="551"/>
        <v>0</v>
      </c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447">
        <f t="shared" si="564"/>
        <v>0</v>
      </c>
      <c r="AT1003" s="455"/>
      <c r="AU1003" s="450">
        <f>SUM(AV1003:AX1003)</f>
        <v>0</v>
      </c>
      <c r="AV1003" s="71"/>
      <c r="AW1003" s="71"/>
      <c r="AX1003" s="71"/>
      <c r="AY1003" s="455"/>
      <c r="AZ1003" s="71"/>
      <c r="BA1003" s="455"/>
      <c r="BB1003" s="447">
        <f t="shared" si="461"/>
        <v>0</v>
      </c>
      <c r="BC1003" s="71"/>
      <c r="BD1003" s="71"/>
      <c r="BE1003" s="71"/>
      <c r="BF1003" s="71"/>
      <c r="BG1003" s="455"/>
      <c r="BH1003" s="455"/>
      <c r="BI1003" s="455"/>
      <c r="BJ1003" s="455"/>
      <c r="BK1003" s="455"/>
      <c r="BL1003" s="450">
        <f t="shared" si="492"/>
        <v>0</v>
      </c>
      <c r="BM1003" s="71"/>
      <c r="BN1003" s="71"/>
      <c r="BO1003" s="71"/>
      <c r="BP1003" s="71"/>
      <c r="BQ1003" s="455"/>
      <c r="BR1003" s="71"/>
      <c r="BS1003" s="71"/>
      <c r="BT1003" s="71"/>
      <c r="BU1003" s="71"/>
      <c r="BV1003" s="71"/>
      <c r="BW1003" s="71"/>
      <c r="BX1003" s="71"/>
      <c r="BY1003" s="71"/>
      <c r="BZ1003" s="71"/>
      <c r="CA1003" s="71"/>
      <c r="CB1003" s="71"/>
      <c r="CC1003" s="71"/>
      <c r="CD1003" s="71"/>
      <c r="CE1003" s="71"/>
      <c r="CF1003" s="71"/>
      <c r="CG1003" s="71"/>
      <c r="CH1003" s="71"/>
      <c r="CI1003" s="71"/>
      <c r="CJ1003" s="71"/>
      <c r="CK1003" s="71"/>
      <c r="CL1003" s="71"/>
      <c r="CM1003" s="71"/>
      <c r="CN1003" s="71"/>
      <c r="CO1003" s="71"/>
      <c r="CP1003" s="188">
        <f t="shared" si="552"/>
        <v>0</v>
      </c>
      <c r="CQ1003" s="71"/>
      <c r="CR1003" s="71"/>
      <c r="CS1003" s="71"/>
      <c r="CT1003" s="71"/>
      <c r="CU1003" s="71"/>
      <c r="CV1003" s="71"/>
      <c r="CW1003" s="71"/>
      <c r="CX1003" s="71"/>
      <c r="CY1003" s="71"/>
      <c r="CZ1003" s="71"/>
      <c r="DA1003" s="71"/>
      <c r="DB1003" s="188">
        <f t="shared" si="553"/>
        <v>0</v>
      </c>
      <c r="DC1003" s="38">
        <f t="shared" si="548"/>
        <v>0</v>
      </c>
      <c r="DD1003" s="71"/>
      <c r="DE1003" s="71"/>
      <c r="DF1003" s="71"/>
      <c r="DG1003" s="188">
        <f t="shared" si="549"/>
        <v>0</v>
      </c>
      <c r="DH1003" s="38">
        <f t="shared" si="550"/>
        <v>0</v>
      </c>
      <c r="DI1003" s="71"/>
      <c r="DJ1003" s="71"/>
      <c r="DK1003" s="71"/>
      <c r="DL1003" s="71"/>
      <c r="DM1003" s="71"/>
      <c r="DN1003" s="71"/>
      <c r="DO1003" s="71"/>
      <c r="DP1003" s="71"/>
      <c r="DQ1003" s="71"/>
      <c r="DR1003" s="71"/>
      <c r="DS1003" s="71"/>
      <c r="DT1003" s="71"/>
      <c r="DU1003" s="71"/>
      <c r="DV1003" s="71"/>
      <c r="DW1003" s="71"/>
      <c r="DX1003" s="71"/>
      <c r="DY1003" s="71"/>
      <c r="DZ1003" s="71"/>
      <c r="EA1003" s="71"/>
      <c r="EB1003" s="71"/>
      <c r="EC1003" s="71"/>
      <c r="ED1003" s="71"/>
      <c r="EE1003" s="71"/>
      <c r="EF1003" s="71"/>
      <c r="EG1003" s="71"/>
      <c r="EH1003" s="71"/>
      <c r="EI1003" s="74"/>
      <c r="EJ1003" s="74"/>
      <c r="EK1003" s="74"/>
      <c r="EL1003" s="74"/>
      <c r="EM1003" s="74"/>
      <c r="EN1003" s="74"/>
      <c r="EO1003" s="74"/>
      <c r="EP1003" s="74"/>
      <c r="EQ1003" s="74"/>
      <c r="ER1003" s="74"/>
      <c r="ES1003" s="74"/>
      <c r="ET1003" s="74"/>
      <c r="EU1003" s="74"/>
      <c r="EV1003" s="74"/>
      <c r="EW1003" s="74"/>
      <c r="EX1003" s="74"/>
      <c r="EY1003" s="74"/>
      <c r="EZ1003" s="74"/>
      <c r="FA1003" s="74"/>
      <c r="FB1003" s="74"/>
    </row>
    <row r="1004" spans="2:158" s="69" customFormat="1">
      <c r="B1004" s="116"/>
      <c r="C1004" s="77" t="s">
        <v>387</v>
      </c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2"/>
      <c r="P1004" s="71"/>
      <c r="Q1004" s="71"/>
      <c r="R1004" s="71"/>
      <c r="S1004" s="71"/>
      <c r="T1004" s="71"/>
      <c r="U1004" s="71"/>
      <c r="V1004" s="71"/>
      <c r="W1004" s="71"/>
      <c r="X1004" s="71"/>
      <c r="Y1004" s="73"/>
      <c r="Z1004" s="73"/>
      <c r="AA1004" s="73"/>
      <c r="AB1004" s="73"/>
      <c r="AC1004" s="73"/>
      <c r="AD1004" s="73"/>
      <c r="AE1004" s="73"/>
      <c r="AF1004" s="447">
        <f t="shared" si="551"/>
        <v>8657</v>
      </c>
      <c r="AG1004" s="128">
        <v>282</v>
      </c>
      <c r="AH1004" s="128">
        <v>137</v>
      </c>
      <c r="AI1004" s="128">
        <v>115</v>
      </c>
      <c r="AJ1004" s="128">
        <v>0</v>
      </c>
      <c r="AK1004" s="128">
        <v>914</v>
      </c>
      <c r="AL1004" s="128">
        <v>0</v>
      </c>
      <c r="AM1004" s="128">
        <v>0</v>
      </c>
      <c r="AN1004" s="128">
        <v>0</v>
      </c>
      <c r="AO1004" s="128">
        <v>3974</v>
      </c>
      <c r="AP1004" s="128">
        <v>1297</v>
      </c>
      <c r="AQ1004" s="128">
        <v>3211</v>
      </c>
      <c r="AR1004" s="128">
        <v>0</v>
      </c>
      <c r="AS1004" s="447">
        <f t="shared" si="564"/>
        <v>5307</v>
      </c>
      <c r="AT1004" s="455"/>
      <c r="AU1004" s="471"/>
      <c r="AV1004" s="128"/>
      <c r="AW1004" s="128"/>
      <c r="AX1004" s="128"/>
      <c r="AY1004" s="472">
        <v>219</v>
      </c>
      <c r="AZ1004" s="128">
        <v>6</v>
      </c>
      <c r="BA1004" s="472">
        <v>647</v>
      </c>
      <c r="BB1004" s="447">
        <f t="shared" si="461"/>
        <v>2279</v>
      </c>
      <c r="BC1004" s="128"/>
      <c r="BD1004" s="128">
        <v>2276</v>
      </c>
      <c r="BE1004" s="71">
        <v>1833</v>
      </c>
      <c r="BF1004" s="71">
        <v>3</v>
      </c>
      <c r="BG1004" s="455">
        <v>11</v>
      </c>
      <c r="BH1004" s="455">
        <v>66</v>
      </c>
      <c r="BI1004" s="455">
        <v>3</v>
      </c>
      <c r="BJ1004" s="455">
        <v>109</v>
      </c>
      <c r="BK1004" s="455"/>
      <c r="BL1004" s="450">
        <f t="shared" si="492"/>
        <v>16</v>
      </c>
      <c r="BM1004" s="71"/>
      <c r="BN1004" s="71"/>
      <c r="BO1004" s="71"/>
      <c r="BP1004" s="71">
        <v>16</v>
      </c>
      <c r="BQ1004" s="455">
        <f>SUM(AF1004-AS1004)</f>
        <v>3350</v>
      </c>
      <c r="BR1004" s="71"/>
      <c r="BS1004" s="71"/>
      <c r="BT1004" s="71"/>
      <c r="BU1004" s="71"/>
      <c r="BV1004" s="71"/>
      <c r="BW1004" s="71"/>
      <c r="BX1004" s="71"/>
      <c r="BY1004" s="71"/>
      <c r="BZ1004" s="71"/>
      <c r="CA1004" s="71"/>
      <c r="CB1004" s="71"/>
      <c r="CC1004" s="71"/>
      <c r="CD1004" s="71"/>
      <c r="CE1004" s="71"/>
      <c r="CF1004" s="71"/>
      <c r="CG1004" s="71"/>
      <c r="CH1004" s="71"/>
      <c r="CI1004" s="71"/>
      <c r="CJ1004" s="71"/>
      <c r="CK1004" s="71"/>
      <c r="CL1004" s="71"/>
      <c r="CM1004" s="71"/>
      <c r="CN1004" s="71"/>
      <c r="CO1004" s="71"/>
      <c r="CP1004" s="188">
        <f t="shared" si="552"/>
        <v>0</v>
      </c>
      <c r="CQ1004" s="71"/>
      <c r="CR1004" s="71"/>
      <c r="CS1004" s="71"/>
      <c r="CT1004" s="71"/>
      <c r="CU1004" s="71"/>
      <c r="CV1004" s="71"/>
      <c r="CW1004" s="71"/>
      <c r="CX1004" s="71"/>
      <c r="CY1004" s="71"/>
      <c r="CZ1004" s="71"/>
      <c r="DA1004" s="71"/>
      <c r="DB1004" s="188">
        <f t="shared" si="553"/>
        <v>0</v>
      </c>
      <c r="DC1004" s="38">
        <f t="shared" si="548"/>
        <v>0</v>
      </c>
      <c r="DD1004" s="71"/>
      <c r="DE1004" s="71"/>
      <c r="DF1004" s="71"/>
      <c r="DG1004" s="188">
        <f t="shared" si="549"/>
        <v>0</v>
      </c>
      <c r="DH1004" s="38">
        <f t="shared" si="550"/>
        <v>0</v>
      </c>
      <c r="DI1004" s="71"/>
      <c r="DJ1004" s="71"/>
      <c r="DK1004" s="71"/>
      <c r="DL1004" s="71"/>
      <c r="DM1004" s="71"/>
      <c r="DN1004" s="71"/>
      <c r="DO1004" s="71"/>
      <c r="DP1004" s="71"/>
      <c r="DQ1004" s="71"/>
      <c r="DR1004" s="71"/>
      <c r="DS1004" s="71"/>
      <c r="DT1004" s="71"/>
      <c r="DU1004" s="71"/>
      <c r="DV1004" s="71"/>
      <c r="DW1004" s="71"/>
      <c r="DX1004" s="71"/>
      <c r="DY1004" s="71"/>
      <c r="DZ1004" s="71"/>
      <c r="EA1004" s="71"/>
      <c r="EB1004" s="71"/>
      <c r="EC1004" s="71"/>
      <c r="ED1004" s="71"/>
      <c r="EE1004" s="71"/>
      <c r="EF1004" s="71"/>
      <c r="EG1004" s="71"/>
      <c r="EH1004" s="71"/>
      <c r="EI1004" s="74"/>
      <c r="EJ1004" s="74"/>
      <c r="EK1004" s="74"/>
      <c r="EL1004" s="74"/>
      <c r="EM1004" s="74"/>
      <c r="EN1004" s="74"/>
      <c r="EO1004" s="74"/>
      <c r="EP1004" s="74"/>
      <c r="EQ1004" s="74"/>
      <c r="ER1004" s="74"/>
      <c r="ES1004" s="74"/>
      <c r="ET1004" s="74"/>
      <c r="EU1004" s="74"/>
      <c r="EV1004" s="74"/>
      <c r="EW1004" s="74"/>
      <c r="EX1004" s="74"/>
      <c r="EY1004" s="74"/>
      <c r="EZ1004" s="74"/>
      <c r="FA1004" s="74"/>
      <c r="FB1004" s="74"/>
    </row>
    <row r="1005" spans="2:158" s="69" customFormat="1">
      <c r="B1005" s="116"/>
      <c r="C1005" s="77" t="s">
        <v>388</v>
      </c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2"/>
      <c r="P1005" s="71"/>
      <c r="Q1005" s="71"/>
      <c r="R1005" s="71"/>
      <c r="S1005" s="71"/>
      <c r="T1005" s="71"/>
      <c r="U1005" s="71"/>
      <c r="V1005" s="71"/>
      <c r="W1005" s="71"/>
      <c r="X1005" s="71"/>
      <c r="Y1005" s="73"/>
      <c r="Z1005" s="73"/>
      <c r="AA1005" s="73"/>
      <c r="AB1005" s="73"/>
      <c r="AC1005" s="73"/>
      <c r="AD1005" s="73"/>
      <c r="AE1005" s="73"/>
      <c r="AF1005" s="447">
        <f t="shared" si="551"/>
        <v>0</v>
      </c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447">
        <f t="shared" si="564"/>
        <v>0</v>
      </c>
      <c r="AT1005" s="455"/>
      <c r="AU1005" s="450">
        <f t="shared" ref="AU1005:AU1012" si="565">SUM(AV1005:AX1005)</f>
        <v>0</v>
      </c>
      <c r="AV1005" s="71"/>
      <c r="AW1005" s="71"/>
      <c r="AX1005" s="71"/>
      <c r="AY1005" s="455"/>
      <c r="AZ1005" s="71"/>
      <c r="BA1005" s="455"/>
      <c r="BB1005" s="447">
        <f t="shared" si="461"/>
        <v>0</v>
      </c>
      <c r="BC1005" s="71"/>
      <c r="BD1005" s="71"/>
      <c r="BE1005" s="71"/>
      <c r="BF1005" s="71"/>
      <c r="BG1005" s="455"/>
      <c r="BH1005" s="455"/>
      <c r="BI1005" s="455"/>
      <c r="BJ1005" s="455"/>
      <c r="BK1005" s="455"/>
      <c r="BL1005" s="450">
        <f t="shared" si="492"/>
        <v>0</v>
      </c>
      <c r="BM1005" s="71"/>
      <c r="BN1005" s="71"/>
      <c r="BO1005" s="71"/>
      <c r="BP1005" s="71"/>
      <c r="BQ1005" s="455"/>
      <c r="BR1005" s="71"/>
      <c r="BS1005" s="71"/>
      <c r="BT1005" s="71"/>
      <c r="BU1005" s="71"/>
      <c r="BV1005" s="71"/>
      <c r="BW1005" s="71"/>
      <c r="BX1005" s="71"/>
      <c r="BY1005" s="71"/>
      <c r="BZ1005" s="71"/>
      <c r="CA1005" s="71"/>
      <c r="CB1005" s="71"/>
      <c r="CC1005" s="71"/>
      <c r="CD1005" s="71"/>
      <c r="CE1005" s="71"/>
      <c r="CF1005" s="71"/>
      <c r="CG1005" s="71"/>
      <c r="CH1005" s="71"/>
      <c r="CI1005" s="71"/>
      <c r="CJ1005" s="71"/>
      <c r="CK1005" s="71"/>
      <c r="CL1005" s="71"/>
      <c r="CM1005" s="71"/>
      <c r="CN1005" s="71"/>
      <c r="CO1005" s="71"/>
      <c r="CP1005" s="188">
        <f t="shared" si="552"/>
        <v>0</v>
      </c>
      <c r="CQ1005" s="71"/>
      <c r="CR1005" s="71"/>
      <c r="CS1005" s="71"/>
      <c r="CT1005" s="71"/>
      <c r="CU1005" s="71"/>
      <c r="CV1005" s="71"/>
      <c r="CW1005" s="71"/>
      <c r="CX1005" s="71"/>
      <c r="CY1005" s="71"/>
      <c r="CZ1005" s="71"/>
      <c r="DA1005" s="71"/>
      <c r="DB1005" s="188">
        <f t="shared" si="553"/>
        <v>0</v>
      </c>
      <c r="DC1005" s="38">
        <f t="shared" si="548"/>
        <v>0</v>
      </c>
      <c r="DD1005" s="71"/>
      <c r="DE1005" s="71"/>
      <c r="DF1005" s="71"/>
      <c r="DG1005" s="188">
        <f t="shared" si="549"/>
        <v>0</v>
      </c>
      <c r="DH1005" s="38">
        <f t="shared" si="550"/>
        <v>0</v>
      </c>
      <c r="DI1005" s="71"/>
      <c r="DJ1005" s="71"/>
      <c r="DK1005" s="71"/>
      <c r="DL1005" s="71"/>
      <c r="DM1005" s="71"/>
      <c r="DN1005" s="71"/>
      <c r="DO1005" s="71"/>
      <c r="DP1005" s="71"/>
      <c r="DQ1005" s="71"/>
      <c r="DR1005" s="71"/>
      <c r="DS1005" s="71"/>
      <c r="DT1005" s="71"/>
      <c r="DU1005" s="71"/>
      <c r="DV1005" s="71"/>
      <c r="DW1005" s="71"/>
      <c r="DX1005" s="71"/>
      <c r="DY1005" s="71"/>
      <c r="DZ1005" s="71"/>
      <c r="EA1005" s="71"/>
      <c r="EB1005" s="71"/>
      <c r="EC1005" s="71"/>
      <c r="ED1005" s="71"/>
      <c r="EE1005" s="71"/>
      <c r="EF1005" s="71"/>
      <c r="EG1005" s="71"/>
      <c r="EH1005" s="71"/>
      <c r="EI1005" s="74"/>
      <c r="EJ1005" s="74"/>
      <c r="EK1005" s="74"/>
      <c r="EL1005" s="74"/>
      <c r="EM1005" s="74"/>
      <c r="EN1005" s="74"/>
      <c r="EO1005" s="74"/>
      <c r="EP1005" s="74"/>
      <c r="EQ1005" s="74"/>
      <c r="ER1005" s="74"/>
      <c r="ES1005" s="74"/>
      <c r="ET1005" s="74"/>
      <c r="EU1005" s="74"/>
      <c r="EV1005" s="74"/>
      <c r="EW1005" s="74"/>
      <c r="EX1005" s="74"/>
      <c r="EY1005" s="74"/>
      <c r="EZ1005" s="74"/>
      <c r="FA1005" s="74"/>
      <c r="FB1005" s="74"/>
    </row>
    <row r="1006" spans="2:158" s="69" customFormat="1">
      <c r="B1006" s="116"/>
      <c r="C1006" s="77" t="s">
        <v>389</v>
      </c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2"/>
      <c r="P1006" s="71"/>
      <c r="Q1006" s="71"/>
      <c r="R1006" s="71"/>
      <c r="S1006" s="71"/>
      <c r="T1006" s="71"/>
      <c r="U1006" s="71"/>
      <c r="V1006" s="71"/>
      <c r="W1006" s="71"/>
      <c r="X1006" s="71"/>
      <c r="Y1006" s="73"/>
      <c r="Z1006" s="73"/>
      <c r="AA1006" s="73"/>
      <c r="AB1006" s="73"/>
      <c r="AC1006" s="73"/>
      <c r="AD1006" s="73"/>
      <c r="AE1006" s="73"/>
      <c r="AF1006" s="447">
        <f t="shared" si="551"/>
        <v>1669</v>
      </c>
      <c r="AG1006" s="71"/>
      <c r="AH1006" s="71"/>
      <c r="AI1006" s="71"/>
      <c r="AJ1006" s="71"/>
      <c r="AK1006" s="71">
        <v>293</v>
      </c>
      <c r="AL1006" s="71"/>
      <c r="AM1006" s="71"/>
      <c r="AN1006" s="71"/>
      <c r="AO1006" s="71">
        <v>845</v>
      </c>
      <c r="AP1006" s="71">
        <v>236</v>
      </c>
      <c r="AQ1006" s="71">
        <v>547</v>
      </c>
      <c r="AR1006" s="71"/>
      <c r="AS1006" s="447">
        <f t="shared" si="564"/>
        <v>1138</v>
      </c>
      <c r="AT1006" s="455"/>
      <c r="AU1006" s="450">
        <f t="shared" si="565"/>
        <v>0</v>
      </c>
      <c r="AV1006" s="71"/>
      <c r="AW1006" s="71"/>
      <c r="AX1006" s="71"/>
      <c r="AY1006" s="455">
        <v>100</v>
      </c>
      <c r="AZ1006" s="71"/>
      <c r="BA1006" s="455"/>
      <c r="BB1006" s="447">
        <f t="shared" si="461"/>
        <v>321</v>
      </c>
      <c r="BC1006" s="71"/>
      <c r="BD1006" s="71">
        <v>321</v>
      </c>
      <c r="BE1006" s="71">
        <v>321</v>
      </c>
      <c r="BF1006" s="71"/>
      <c r="BG1006" s="455"/>
      <c r="BH1006" s="455">
        <v>110</v>
      </c>
      <c r="BI1006" s="455"/>
      <c r="BJ1006" s="455"/>
      <c r="BK1006" s="455"/>
      <c r="BL1006" s="450">
        <f t="shared" si="492"/>
        <v>0</v>
      </c>
      <c r="BM1006" s="71"/>
      <c r="BN1006" s="71"/>
      <c r="BO1006" s="71"/>
      <c r="BP1006" s="71"/>
      <c r="BQ1006" s="455">
        <f>SUM(AT1006,AU1006,AY1006,BA1006,BB1006,BG1006,BH1006,BI1006,BJ1006,BK1006,BL1006)</f>
        <v>531</v>
      </c>
      <c r="BR1006" s="71"/>
      <c r="BS1006" s="71"/>
      <c r="BT1006" s="71"/>
      <c r="BU1006" s="71"/>
      <c r="BV1006" s="71"/>
      <c r="BW1006" s="71"/>
      <c r="BX1006" s="71"/>
      <c r="BY1006" s="71"/>
      <c r="BZ1006" s="71"/>
      <c r="CA1006" s="71"/>
      <c r="CB1006" s="71"/>
      <c r="CC1006" s="71"/>
      <c r="CD1006" s="71"/>
      <c r="CE1006" s="71"/>
      <c r="CF1006" s="71"/>
      <c r="CG1006" s="71"/>
      <c r="CH1006" s="71"/>
      <c r="CI1006" s="71"/>
      <c r="CJ1006" s="71"/>
      <c r="CK1006" s="71"/>
      <c r="CL1006" s="71"/>
      <c r="CM1006" s="71"/>
      <c r="CN1006" s="71"/>
      <c r="CO1006" s="71"/>
      <c r="CP1006" s="188">
        <f t="shared" si="552"/>
        <v>0</v>
      </c>
      <c r="CQ1006" s="71"/>
      <c r="CR1006" s="71"/>
      <c r="CS1006" s="71"/>
      <c r="CT1006" s="71"/>
      <c r="CU1006" s="71"/>
      <c r="CV1006" s="71"/>
      <c r="CW1006" s="71"/>
      <c r="CX1006" s="71"/>
      <c r="CY1006" s="71"/>
      <c r="CZ1006" s="71"/>
      <c r="DA1006" s="71"/>
      <c r="DB1006" s="188">
        <f t="shared" si="553"/>
        <v>0</v>
      </c>
      <c r="DC1006" s="38">
        <f t="shared" si="548"/>
        <v>0</v>
      </c>
      <c r="DD1006" s="71"/>
      <c r="DE1006" s="71"/>
      <c r="DF1006" s="71"/>
      <c r="DG1006" s="188">
        <f t="shared" si="549"/>
        <v>0</v>
      </c>
      <c r="DH1006" s="38">
        <f t="shared" si="550"/>
        <v>0</v>
      </c>
      <c r="DI1006" s="71"/>
      <c r="DJ1006" s="71"/>
      <c r="DK1006" s="71"/>
      <c r="DL1006" s="71"/>
      <c r="DM1006" s="71"/>
      <c r="DN1006" s="71"/>
      <c r="DO1006" s="71"/>
      <c r="DP1006" s="71"/>
      <c r="DQ1006" s="71"/>
      <c r="DR1006" s="71"/>
      <c r="DS1006" s="71"/>
      <c r="DT1006" s="71"/>
      <c r="DU1006" s="71"/>
      <c r="DV1006" s="71"/>
      <c r="DW1006" s="71"/>
      <c r="DX1006" s="71"/>
      <c r="DY1006" s="71"/>
      <c r="DZ1006" s="71"/>
      <c r="EA1006" s="71"/>
      <c r="EB1006" s="71"/>
      <c r="EC1006" s="71"/>
      <c r="ED1006" s="71"/>
      <c r="EE1006" s="71"/>
      <c r="EF1006" s="71"/>
      <c r="EG1006" s="71"/>
      <c r="EH1006" s="71"/>
      <c r="EI1006" s="74"/>
      <c r="EJ1006" s="74"/>
      <c r="EK1006" s="74"/>
      <c r="EL1006" s="74"/>
      <c r="EM1006" s="74"/>
      <c r="EN1006" s="74"/>
      <c r="EO1006" s="74"/>
      <c r="EP1006" s="74"/>
      <c r="EQ1006" s="74"/>
      <c r="ER1006" s="74"/>
      <c r="ES1006" s="74"/>
      <c r="ET1006" s="74"/>
      <c r="EU1006" s="74"/>
      <c r="EV1006" s="74"/>
      <c r="EW1006" s="74"/>
      <c r="EX1006" s="74"/>
      <c r="EY1006" s="74"/>
      <c r="EZ1006" s="74"/>
      <c r="FA1006" s="74"/>
      <c r="FB1006" s="74"/>
    </row>
    <row r="1007" spans="2:158" s="69" customFormat="1">
      <c r="B1007" s="116"/>
      <c r="C1007" s="77" t="s">
        <v>390</v>
      </c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2"/>
      <c r="P1007" s="71"/>
      <c r="Q1007" s="71"/>
      <c r="R1007" s="71"/>
      <c r="S1007" s="71"/>
      <c r="T1007" s="71"/>
      <c r="U1007" s="71"/>
      <c r="V1007" s="71"/>
      <c r="W1007" s="71"/>
      <c r="X1007" s="71"/>
      <c r="Y1007" s="73"/>
      <c r="Z1007" s="73"/>
      <c r="AA1007" s="73"/>
      <c r="AB1007" s="73"/>
      <c r="AC1007" s="73"/>
      <c r="AD1007" s="73"/>
      <c r="AE1007" s="73"/>
      <c r="AF1007" s="447">
        <f t="shared" si="551"/>
        <v>0</v>
      </c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447">
        <f t="shared" si="564"/>
        <v>0</v>
      </c>
      <c r="AT1007" s="455"/>
      <c r="AU1007" s="450">
        <f t="shared" si="565"/>
        <v>0</v>
      </c>
      <c r="AV1007" s="71"/>
      <c r="AW1007" s="71"/>
      <c r="AX1007" s="71"/>
      <c r="AY1007" s="455"/>
      <c r="AZ1007" s="71"/>
      <c r="BA1007" s="455"/>
      <c r="BB1007" s="447">
        <f t="shared" si="461"/>
        <v>0</v>
      </c>
      <c r="BC1007" s="71"/>
      <c r="BD1007" s="71"/>
      <c r="BE1007" s="71"/>
      <c r="BF1007" s="71"/>
      <c r="BG1007" s="455"/>
      <c r="BH1007" s="455"/>
      <c r="BI1007" s="455"/>
      <c r="BJ1007" s="455"/>
      <c r="BK1007" s="455"/>
      <c r="BL1007" s="450">
        <f t="shared" si="492"/>
        <v>0</v>
      </c>
      <c r="BM1007" s="71"/>
      <c r="BN1007" s="71"/>
      <c r="BO1007" s="71"/>
      <c r="BP1007" s="71"/>
      <c r="BQ1007" s="455"/>
      <c r="BR1007" s="71"/>
      <c r="BS1007" s="71"/>
      <c r="BT1007" s="71"/>
      <c r="BU1007" s="71"/>
      <c r="BV1007" s="71"/>
      <c r="BW1007" s="71"/>
      <c r="BX1007" s="71"/>
      <c r="BY1007" s="71"/>
      <c r="BZ1007" s="71"/>
      <c r="CA1007" s="71"/>
      <c r="CB1007" s="71"/>
      <c r="CC1007" s="71"/>
      <c r="CD1007" s="71"/>
      <c r="CE1007" s="71"/>
      <c r="CF1007" s="71"/>
      <c r="CG1007" s="71"/>
      <c r="CH1007" s="71"/>
      <c r="CI1007" s="71"/>
      <c r="CJ1007" s="71"/>
      <c r="CK1007" s="71"/>
      <c r="CL1007" s="71"/>
      <c r="CM1007" s="71"/>
      <c r="CN1007" s="71"/>
      <c r="CO1007" s="71"/>
      <c r="CP1007" s="188">
        <f t="shared" si="552"/>
        <v>0</v>
      </c>
      <c r="CQ1007" s="71"/>
      <c r="CR1007" s="71"/>
      <c r="CS1007" s="71"/>
      <c r="CT1007" s="71"/>
      <c r="CU1007" s="71"/>
      <c r="CV1007" s="71"/>
      <c r="CW1007" s="71"/>
      <c r="CX1007" s="71"/>
      <c r="CY1007" s="71"/>
      <c r="CZ1007" s="71"/>
      <c r="DA1007" s="71"/>
      <c r="DB1007" s="188">
        <f t="shared" si="553"/>
        <v>0</v>
      </c>
      <c r="DC1007" s="38">
        <f t="shared" si="548"/>
        <v>0</v>
      </c>
      <c r="DD1007" s="71"/>
      <c r="DE1007" s="71"/>
      <c r="DF1007" s="71"/>
      <c r="DG1007" s="188">
        <f t="shared" si="549"/>
        <v>0</v>
      </c>
      <c r="DH1007" s="38">
        <f t="shared" si="550"/>
        <v>0</v>
      </c>
      <c r="DI1007" s="71"/>
      <c r="DJ1007" s="71"/>
      <c r="DK1007" s="71"/>
      <c r="DL1007" s="71"/>
      <c r="DM1007" s="71"/>
      <c r="DN1007" s="71"/>
      <c r="DO1007" s="71"/>
      <c r="DP1007" s="71"/>
      <c r="DQ1007" s="71"/>
      <c r="DR1007" s="71"/>
      <c r="DS1007" s="71"/>
      <c r="DT1007" s="71"/>
      <c r="DU1007" s="71"/>
      <c r="DV1007" s="71"/>
      <c r="DW1007" s="71"/>
      <c r="DX1007" s="71"/>
      <c r="DY1007" s="71"/>
      <c r="DZ1007" s="71"/>
      <c r="EA1007" s="71"/>
      <c r="EB1007" s="71"/>
      <c r="EC1007" s="71"/>
      <c r="ED1007" s="71"/>
      <c r="EE1007" s="71"/>
      <c r="EF1007" s="71"/>
      <c r="EG1007" s="71"/>
      <c r="EH1007" s="71"/>
      <c r="EI1007" s="74"/>
      <c r="EJ1007" s="74"/>
      <c r="EK1007" s="74"/>
      <c r="EL1007" s="74"/>
      <c r="EM1007" s="74"/>
      <c r="EN1007" s="74"/>
      <c r="EO1007" s="74"/>
      <c r="EP1007" s="74"/>
      <c r="EQ1007" s="74"/>
      <c r="ER1007" s="74"/>
      <c r="ES1007" s="74"/>
      <c r="ET1007" s="74"/>
      <c r="EU1007" s="74"/>
      <c r="EV1007" s="74"/>
      <c r="EW1007" s="74"/>
      <c r="EX1007" s="74"/>
      <c r="EY1007" s="74"/>
      <c r="EZ1007" s="74"/>
      <c r="FA1007" s="74"/>
      <c r="FB1007" s="74"/>
    </row>
    <row r="1008" spans="2:158" s="69" customFormat="1">
      <c r="B1008" s="116"/>
      <c r="C1008" s="77" t="s">
        <v>391</v>
      </c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2"/>
      <c r="P1008" s="71"/>
      <c r="Q1008" s="71"/>
      <c r="R1008" s="71"/>
      <c r="S1008" s="71"/>
      <c r="T1008" s="71"/>
      <c r="U1008" s="71"/>
      <c r="V1008" s="71"/>
      <c r="W1008" s="71"/>
      <c r="X1008" s="71"/>
      <c r="Y1008" s="73"/>
      <c r="Z1008" s="73"/>
      <c r="AA1008" s="73"/>
      <c r="AB1008" s="73"/>
      <c r="AC1008" s="73"/>
      <c r="AD1008" s="73"/>
      <c r="AE1008" s="73"/>
      <c r="AF1008" s="447">
        <f t="shared" si="551"/>
        <v>0</v>
      </c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447">
        <f t="shared" si="564"/>
        <v>0</v>
      </c>
      <c r="AT1008" s="455"/>
      <c r="AU1008" s="450">
        <f t="shared" si="565"/>
        <v>0</v>
      </c>
      <c r="AV1008" s="71"/>
      <c r="AW1008" s="71"/>
      <c r="AX1008" s="71"/>
      <c r="AY1008" s="455"/>
      <c r="AZ1008" s="71"/>
      <c r="BA1008" s="455"/>
      <c r="BB1008" s="447">
        <f t="shared" si="461"/>
        <v>0</v>
      </c>
      <c r="BC1008" s="71"/>
      <c r="BD1008" s="71"/>
      <c r="BE1008" s="71"/>
      <c r="BF1008" s="71"/>
      <c r="BG1008" s="455"/>
      <c r="BH1008" s="455"/>
      <c r="BI1008" s="455"/>
      <c r="BJ1008" s="455"/>
      <c r="BK1008" s="455"/>
      <c r="BL1008" s="450">
        <f t="shared" si="492"/>
        <v>0</v>
      </c>
      <c r="BM1008" s="71"/>
      <c r="BN1008" s="71"/>
      <c r="BO1008" s="71"/>
      <c r="BP1008" s="71"/>
      <c r="BQ1008" s="455"/>
      <c r="BR1008" s="71"/>
      <c r="BS1008" s="71"/>
      <c r="BT1008" s="71"/>
      <c r="BU1008" s="71"/>
      <c r="BV1008" s="71"/>
      <c r="BW1008" s="71"/>
      <c r="BX1008" s="71"/>
      <c r="BY1008" s="71"/>
      <c r="BZ1008" s="71"/>
      <c r="CA1008" s="71"/>
      <c r="CB1008" s="71"/>
      <c r="CC1008" s="71"/>
      <c r="CD1008" s="71"/>
      <c r="CE1008" s="71"/>
      <c r="CF1008" s="71"/>
      <c r="CG1008" s="71"/>
      <c r="CH1008" s="71"/>
      <c r="CI1008" s="71"/>
      <c r="CJ1008" s="71"/>
      <c r="CK1008" s="71"/>
      <c r="CL1008" s="71"/>
      <c r="CM1008" s="71"/>
      <c r="CN1008" s="71"/>
      <c r="CO1008" s="71"/>
      <c r="CP1008" s="188">
        <f t="shared" si="552"/>
        <v>0</v>
      </c>
      <c r="CQ1008" s="71"/>
      <c r="CR1008" s="71"/>
      <c r="CS1008" s="71"/>
      <c r="CT1008" s="71"/>
      <c r="CU1008" s="71"/>
      <c r="CV1008" s="71"/>
      <c r="CW1008" s="71"/>
      <c r="CX1008" s="71"/>
      <c r="CY1008" s="71"/>
      <c r="CZ1008" s="71"/>
      <c r="DA1008" s="71"/>
      <c r="DB1008" s="188">
        <f t="shared" si="553"/>
        <v>0</v>
      </c>
      <c r="DC1008" s="38">
        <f t="shared" si="548"/>
        <v>0</v>
      </c>
      <c r="DD1008" s="71"/>
      <c r="DE1008" s="71"/>
      <c r="DF1008" s="71"/>
      <c r="DG1008" s="188">
        <f t="shared" si="549"/>
        <v>0</v>
      </c>
      <c r="DH1008" s="38">
        <f t="shared" si="550"/>
        <v>0</v>
      </c>
      <c r="DI1008" s="71"/>
      <c r="DJ1008" s="71"/>
      <c r="DK1008" s="71"/>
      <c r="DL1008" s="71"/>
      <c r="DM1008" s="71"/>
      <c r="DN1008" s="71"/>
      <c r="DO1008" s="71"/>
      <c r="DP1008" s="71"/>
      <c r="DQ1008" s="71"/>
      <c r="DR1008" s="71"/>
      <c r="DS1008" s="71"/>
      <c r="DT1008" s="71"/>
      <c r="DU1008" s="71"/>
      <c r="DV1008" s="71"/>
      <c r="DW1008" s="71"/>
      <c r="DX1008" s="71"/>
      <c r="DY1008" s="71"/>
      <c r="DZ1008" s="71"/>
      <c r="EA1008" s="71"/>
      <c r="EB1008" s="71"/>
      <c r="EC1008" s="71"/>
      <c r="ED1008" s="71"/>
      <c r="EE1008" s="71"/>
      <c r="EF1008" s="71"/>
      <c r="EG1008" s="71"/>
      <c r="EH1008" s="71"/>
      <c r="EI1008" s="74"/>
      <c r="EJ1008" s="74"/>
      <c r="EK1008" s="74"/>
      <c r="EL1008" s="74"/>
      <c r="EM1008" s="74"/>
      <c r="EN1008" s="74"/>
      <c r="EO1008" s="74"/>
      <c r="EP1008" s="74"/>
      <c r="EQ1008" s="74"/>
      <c r="ER1008" s="74"/>
      <c r="ES1008" s="74"/>
      <c r="ET1008" s="74"/>
      <c r="EU1008" s="74"/>
      <c r="EV1008" s="74"/>
      <c r="EW1008" s="74"/>
      <c r="EX1008" s="74"/>
      <c r="EY1008" s="74"/>
      <c r="EZ1008" s="74"/>
      <c r="FA1008" s="74"/>
      <c r="FB1008" s="74"/>
    </row>
    <row r="1009" spans="2:158" s="69" customFormat="1">
      <c r="B1009" s="116"/>
      <c r="C1009" s="77" t="s">
        <v>392</v>
      </c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2"/>
      <c r="P1009" s="71"/>
      <c r="Q1009" s="71"/>
      <c r="R1009" s="71"/>
      <c r="S1009" s="71"/>
      <c r="T1009" s="71"/>
      <c r="U1009" s="71"/>
      <c r="V1009" s="71"/>
      <c r="W1009" s="71"/>
      <c r="X1009" s="71"/>
      <c r="Y1009" s="73"/>
      <c r="Z1009" s="73"/>
      <c r="AA1009" s="73"/>
      <c r="AB1009" s="73"/>
      <c r="AC1009" s="73"/>
      <c r="AD1009" s="73"/>
      <c r="AE1009" s="73"/>
      <c r="AF1009" s="447">
        <f t="shared" si="551"/>
        <v>0</v>
      </c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447">
        <f t="shared" si="564"/>
        <v>0</v>
      </c>
      <c r="AT1009" s="455"/>
      <c r="AU1009" s="450">
        <f t="shared" si="565"/>
        <v>0</v>
      </c>
      <c r="AV1009" s="71"/>
      <c r="AW1009" s="71"/>
      <c r="AX1009" s="71"/>
      <c r="AY1009" s="455"/>
      <c r="AZ1009" s="71"/>
      <c r="BA1009" s="455"/>
      <c r="BB1009" s="447">
        <f t="shared" si="461"/>
        <v>0</v>
      </c>
      <c r="BC1009" s="71"/>
      <c r="BD1009" s="71"/>
      <c r="BE1009" s="71"/>
      <c r="BF1009" s="71"/>
      <c r="BG1009" s="455"/>
      <c r="BH1009" s="455"/>
      <c r="BI1009" s="455"/>
      <c r="BJ1009" s="455"/>
      <c r="BK1009" s="455"/>
      <c r="BL1009" s="450">
        <f t="shared" si="492"/>
        <v>0</v>
      </c>
      <c r="BM1009" s="71"/>
      <c r="BN1009" s="71"/>
      <c r="BO1009" s="71"/>
      <c r="BP1009" s="71"/>
      <c r="BQ1009" s="455"/>
      <c r="BR1009" s="71"/>
      <c r="BS1009" s="71"/>
      <c r="BT1009" s="71"/>
      <c r="BU1009" s="71"/>
      <c r="BV1009" s="71"/>
      <c r="BW1009" s="71"/>
      <c r="BX1009" s="71"/>
      <c r="BY1009" s="71"/>
      <c r="BZ1009" s="71"/>
      <c r="CA1009" s="71"/>
      <c r="CB1009" s="71"/>
      <c r="CC1009" s="71"/>
      <c r="CD1009" s="71"/>
      <c r="CE1009" s="71"/>
      <c r="CF1009" s="71"/>
      <c r="CG1009" s="71"/>
      <c r="CH1009" s="71"/>
      <c r="CI1009" s="71"/>
      <c r="CJ1009" s="71"/>
      <c r="CK1009" s="71"/>
      <c r="CL1009" s="71"/>
      <c r="CM1009" s="71"/>
      <c r="CN1009" s="71"/>
      <c r="CO1009" s="71"/>
      <c r="CP1009" s="188">
        <f t="shared" si="552"/>
        <v>0</v>
      </c>
      <c r="CQ1009" s="71"/>
      <c r="CR1009" s="71"/>
      <c r="CS1009" s="71"/>
      <c r="CT1009" s="71"/>
      <c r="CU1009" s="71"/>
      <c r="CV1009" s="71"/>
      <c r="CW1009" s="71"/>
      <c r="CX1009" s="71"/>
      <c r="CY1009" s="71"/>
      <c r="CZ1009" s="71"/>
      <c r="DA1009" s="71"/>
      <c r="DB1009" s="188">
        <f t="shared" si="553"/>
        <v>0</v>
      </c>
      <c r="DC1009" s="38">
        <f t="shared" si="548"/>
        <v>0</v>
      </c>
      <c r="DD1009" s="71"/>
      <c r="DE1009" s="71"/>
      <c r="DF1009" s="71"/>
      <c r="DG1009" s="188">
        <f t="shared" si="549"/>
        <v>0</v>
      </c>
      <c r="DH1009" s="38">
        <f t="shared" si="550"/>
        <v>0</v>
      </c>
      <c r="DI1009" s="71"/>
      <c r="DJ1009" s="71"/>
      <c r="DK1009" s="71"/>
      <c r="DL1009" s="71"/>
      <c r="DM1009" s="71"/>
      <c r="DN1009" s="71"/>
      <c r="DO1009" s="71"/>
      <c r="DP1009" s="71"/>
      <c r="DQ1009" s="71"/>
      <c r="DR1009" s="71"/>
      <c r="DS1009" s="71"/>
      <c r="DT1009" s="71"/>
      <c r="DU1009" s="71"/>
      <c r="DV1009" s="71"/>
      <c r="DW1009" s="71"/>
      <c r="DX1009" s="71"/>
      <c r="DY1009" s="71"/>
      <c r="DZ1009" s="71"/>
      <c r="EA1009" s="71"/>
      <c r="EB1009" s="71"/>
      <c r="EC1009" s="71"/>
      <c r="ED1009" s="71"/>
      <c r="EE1009" s="71"/>
      <c r="EF1009" s="71"/>
      <c r="EG1009" s="71"/>
      <c r="EH1009" s="71"/>
      <c r="EI1009" s="74"/>
      <c r="EJ1009" s="74"/>
      <c r="EK1009" s="74"/>
      <c r="EL1009" s="74"/>
      <c r="EM1009" s="74"/>
      <c r="EN1009" s="74"/>
      <c r="EO1009" s="74"/>
      <c r="EP1009" s="74"/>
      <c r="EQ1009" s="74"/>
      <c r="ER1009" s="74"/>
      <c r="ES1009" s="74"/>
      <c r="ET1009" s="74"/>
      <c r="EU1009" s="74"/>
      <c r="EV1009" s="74"/>
      <c r="EW1009" s="74"/>
      <c r="EX1009" s="74"/>
      <c r="EY1009" s="74"/>
      <c r="EZ1009" s="74"/>
      <c r="FA1009" s="74"/>
      <c r="FB1009" s="74"/>
    </row>
    <row r="1010" spans="2:158" s="69" customFormat="1">
      <c r="B1010" s="116"/>
      <c r="C1010" s="77" t="s">
        <v>393</v>
      </c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2"/>
      <c r="P1010" s="71"/>
      <c r="Q1010" s="71"/>
      <c r="R1010" s="71"/>
      <c r="S1010" s="71"/>
      <c r="T1010" s="71"/>
      <c r="U1010" s="71"/>
      <c r="V1010" s="71"/>
      <c r="W1010" s="71"/>
      <c r="X1010" s="71"/>
      <c r="Y1010" s="73"/>
      <c r="Z1010" s="73"/>
      <c r="AA1010" s="73"/>
      <c r="AB1010" s="73"/>
      <c r="AC1010" s="73"/>
      <c r="AD1010" s="73"/>
      <c r="AE1010" s="73"/>
      <c r="AF1010" s="447">
        <f t="shared" si="551"/>
        <v>0</v>
      </c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447">
        <f t="shared" si="564"/>
        <v>0</v>
      </c>
      <c r="AT1010" s="455"/>
      <c r="AU1010" s="450">
        <f t="shared" si="565"/>
        <v>0</v>
      </c>
      <c r="AV1010" s="71"/>
      <c r="AW1010" s="71"/>
      <c r="AX1010" s="71"/>
      <c r="AY1010" s="455"/>
      <c r="AZ1010" s="71"/>
      <c r="BA1010" s="455"/>
      <c r="BB1010" s="447">
        <f t="shared" si="461"/>
        <v>0</v>
      </c>
      <c r="BC1010" s="71"/>
      <c r="BD1010" s="71"/>
      <c r="BE1010" s="71"/>
      <c r="BF1010" s="71"/>
      <c r="BG1010" s="455"/>
      <c r="BH1010" s="455"/>
      <c r="BI1010" s="455"/>
      <c r="BJ1010" s="455"/>
      <c r="BK1010" s="455"/>
      <c r="BL1010" s="450">
        <f t="shared" si="492"/>
        <v>0</v>
      </c>
      <c r="BM1010" s="71"/>
      <c r="BN1010" s="71"/>
      <c r="BO1010" s="71"/>
      <c r="BP1010" s="71"/>
      <c r="BQ1010" s="455"/>
      <c r="BR1010" s="71"/>
      <c r="BS1010" s="71"/>
      <c r="BT1010" s="71"/>
      <c r="BU1010" s="71"/>
      <c r="BV1010" s="71"/>
      <c r="BW1010" s="71"/>
      <c r="BX1010" s="71"/>
      <c r="BY1010" s="71"/>
      <c r="BZ1010" s="71"/>
      <c r="CA1010" s="71"/>
      <c r="CB1010" s="71"/>
      <c r="CC1010" s="71"/>
      <c r="CD1010" s="71"/>
      <c r="CE1010" s="71"/>
      <c r="CF1010" s="71"/>
      <c r="CG1010" s="71"/>
      <c r="CH1010" s="71"/>
      <c r="CI1010" s="71"/>
      <c r="CJ1010" s="71"/>
      <c r="CK1010" s="71"/>
      <c r="CL1010" s="71"/>
      <c r="CM1010" s="71"/>
      <c r="CN1010" s="71"/>
      <c r="CO1010" s="71"/>
      <c r="CP1010" s="188">
        <f t="shared" si="552"/>
        <v>0</v>
      </c>
      <c r="CQ1010" s="71"/>
      <c r="CR1010" s="71"/>
      <c r="CS1010" s="71"/>
      <c r="CT1010" s="71"/>
      <c r="CU1010" s="71"/>
      <c r="CV1010" s="71"/>
      <c r="CW1010" s="71"/>
      <c r="CX1010" s="71"/>
      <c r="CY1010" s="71"/>
      <c r="CZ1010" s="71"/>
      <c r="DA1010" s="71"/>
      <c r="DB1010" s="188">
        <f t="shared" si="553"/>
        <v>0</v>
      </c>
      <c r="DC1010" s="38">
        <f t="shared" si="548"/>
        <v>0</v>
      </c>
      <c r="DD1010" s="71"/>
      <c r="DE1010" s="71"/>
      <c r="DF1010" s="71"/>
      <c r="DG1010" s="188">
        <f t="shared" si="549"/>
        <v>0</v>
      </c>
      <c r="DH1010" s="38">
        <f t="shared" si="550"/>
        <v>0</v>
      </c>
      <c r="DI1010" s="71"/>
      <c r="DJ1010" s="71"/>
      <c r="DK1010" s="71"/>
      <c r="DL1010" s="71"/>
      <c r="DM1010" s="71"/>
      <c r="DN1010" s="71"/>
      <c r="DO1010" s="71"/>
      <c r="DP1010" s="71"/>
      <c r="DQ1010" s="71"/>
      <c r="DR1010" s="71"/>
      <c r="DS1010" s="71"/>
      <c r="DT1010" s="71"/>
      <c r="DU1010" s="71"/>
      <c r="DV1010" s="71"/>
      <c r="DW1010" s="71"/>
      <c r="DX1010" s="71"/>
      <c r="DY1010" s="71"/>
      <c r="DZ1010" s="71"/>
      <c r="EA1010" s="71"/>
      <c r="EB1010" s="71"/>
      <c r="EC1010" s="71"/>
      <c r="ED1010" s="71"/>
      <c r="EE1010" s="71"/>
      <c r="EF1010" s="71"/>
      <c r="EG1010" s="71"/>
      <c r="EH1010" s="71"/>
      <c r="EI1010" s="74"/>
      <c r="EJ1010" s="74"/>
      <c r="EK1010" s="74"/>
      <c r="EL1010" s="74"/>
      <c r="EM1010" s="74"/>
      <c r="EN1010" s="74"/>
      <c r="EO1010" s="74"/>
      <c r="EP1010" s="74"/>
      <c r="EQ1010" s="74"/>
      <c r="ER1010" s="74"/>
      <c r="ES1010" s="74"/>
      <c r="ET1010" s="74"/>
      <c r="EU1010" s="74"/>
      <c r="EV1010" s="74"/>
      <c r="EW1010" s="74"/>
      <c r="EX1010" s="74"/>
      <c r="EY1010" s="74"/>
      <c r="EZ1010" s="74"/>
      <c r="FA1010" s="74"/>
      <c r="FB1010" s="74"/>
    </row>
    <row r="1011" spans="2:158" s="69" customFormat="1">
      <c r="B1011" s="116"/>
      <c r="C1011" s="77" t="s">
        <v>394</v>
      </c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2"/>
      <c r="P1011" s="71"/>
      <c r="Q1011" s="71"/>
      <c r="R1011" s="71"/>
      <c r="S1011" s="71"/>
      <c r="T1011" s="71"/>
      <c r="U1011" s="71"/>
      <c r="V1011" s="71"/>
      <c r="W1011" s="71"/>
      <c r="X1011" s="71"/>
      <c r="Y1011" s="73"/>
      <c r="Z1011" s="73"/>
      <c r="AA1011" s="73"/>
      <c r="AB1011" s="73"/>
      <c r="AC1011" s="73"/>
      <c r="AD1011" s="73"/>
      <c r="AE1011" s="73"/>
      <c r="AF1011" s="447">
        <f t="shared" si="551"/>
        <v>0</v>
      </c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447">
        <f t="shared" si="564"/>
        <v>0</v>
      </c>
      <c r="AT1011" s="455"/>
      <c r="AU1011" s="450">
        <f t="shared" si="565"/>
        <v>0</v>
      </c>
      <c r="AV1011" s="71"/>
      <c r="AW1011" s="71"/>
      <c r="AX1011" s="71"/>
      <c r="AY1011" s="455"/>
      <c r="AZ1011" s="71"/>
      <c r="BA1011" s="455"/>
      <c r="BB1011" s="447">
        <f t="shared" si="461"/>
        <v>0</v>
      </c>
      <c r="BC1011" s="71"/>
      <c r="BD1011" s="71"/>
      <c r="BE1011" s="71"/>
      <c r="BF1011" s="71"/>
      <c r="BG1011" s="455"/>
      <c r="BH1011" s="455"/>
      <c r="BI1011" s="455"/>
      <c r="BJ1011" s="455"/>
      <c r="BK1011" s="455"/>
      <c r="BL1011" s="450">
        <f t="shared" si="492"/>
        <v>0</v>
      </c>
      <c r="BM1011" s="71"/>
      <c r="BN1011" s="71"/>
      <c r="BO1011" s="71"/>
      <c r="BP1011" s="71"/>
      <c r="BQ1011" s="455"/>
      <c r="BR1011" s="71"/>
      <c r="BS1011" s="71"/>
      <c r="BT1011" s="71"/>
      <c r="BU1011" s="71"/>
      <c r="BV1011" s="71"/>
      <c r="BW1011" s="71"/>
      <c r="BX1011" s="71"/>
      <c r="BY1011" s="71"/>
      <c r="BZ1011" s="71"/>
      <c r="CA1011" s="71"/>
      <c r="CB1011" s="71"/>
      <c r="CC1011" s="71"/>
      <c r="CD1011" s="71"/>
      <c r="CE1011" s="71"/>
      <c r="CF1011" s="71"/>
      <c r="CG1011" s="71"/>
      <c r="CH1011" s="71"/>
      <c r="CI1011" s="71"/>
      <c r="CJ1011" s="71"/>
      <c r="CK1011" s="71"/>
      <c r="CL1011" s="71"/>
      <c r="CM1011" s="71"/>
      <c r="CN1011" s="71"/>
      <c r="CO1011" s="71"/>
      <c r="CP1011" s="188">
        <f t="shared" si="552"/>
        <v>0</v>
      </c>
      <c r="CQ1011" s="71"/>
      <c r="CR1011" s="71"/>
      <c r="CS1011" s="71"/>
      <c r="CT1011" s="71"/>
      <c r="CU1011" s="71"/>
      <c r="CV1011" s="71"/>
      <c r="CW1011" s="71"/>
      <c r="CX1011" s="71"/>
      <c r="CY1011" s="71"/>
      <c r="CZ1011" s="71"/>
      <c r="DA1011" s="71"/>
      <c r="DB1011" s="188">
        <f t="shared" si="553"/>
        <v>0</v>
      </c>
      <c r="DC1011" s="38">
        <f t="shared" si="548"/>
        <v>0</v>
      </c>
      <c r="DD1011" s="71"/>
      <c r="DE1011" s="71"/>
      <c r="DF1011" s="71"/>
      <c r="DG1011" s="188">
        <f t="shared" si="549"/>
        <v>0</v>
      </c>
      <c r="DH1011" s="38">
        <f t="shared" si="550"/>
        <v>0</v>
      </c>
      <c r="DI1011" s="71"/>
      <c r="DJ1011" s="71"/>
      <c r="DK1011" s="71"/>
      <c r="DL1011" s="71"/>
      <c r="DM1011" s="71"/>
      <c r="DN1011" s="71"/>
      <c r="DO1011" s="71"/>
      <c r="DP1011" s="71"/>
      <c r="DQ1011" s="71"/>
      <c r="DR1011" s="71"/>
      <c r="DS1011" s="71"/>
      <c r="DT1011" s="71"/>
      <c r="DU1011" s="71"/>
      <c r="DV1011" s="71"/>
      <c r="DW1011" s="71"/>
      <c r="DX1011" s="71"/>
      <c r="DY1011" s="71"/>
      <c r="DZ1011" s="71"/>
      <c r="EA1011" s="71"/>
      <c r="EB1011" s="71"/>
      <c r="EC1011" s="71"/>
      <c r="ED1011" s="71"/>
      <c r="EE1011" s="71"/>
      <c r="EF1011" s="71"/>
      <c r="EG1011" s="71"/>
      <c r="EH1011" s="71"/>
      <c r="EI1011" s="74"/>
      <c r="EJ1011" s="74"/>
      <c r="EK1011" s="74"/>
      <c r="EL1011" s="74"/>
      <c r="EM1011" s="74"/>
      <c r="EN1011" s="74"/>
      <c r="EO1011" s="74"/>
      <c r="EP1011" s="74"/>
      <c r="EQ1011" s="74"/>
      <c r="ER1011" s="74"/>
      <c r="ES1011" s="74"/>
      <c r="ET1011" s="74"/>
      <c r="EU1011" s="74"/>
      <c r="EV1011" s="74"/>
      <c r="EW1011" s="74"/>
      <c r="EX1011" s="74"/>
      <c r="EY1011" s="74"/>
      <c r="EZ1011" s="74"/>
      <c r="FA1011" s="74"/>
      <c r="FB1011" s="74"/>
    </row>
    <row r="1012" spans="2:158" s="69" customFormat="1">
      <c r="B1012" s="116"/>
      <c r="C1012" s="77" t="s">
        <v>395</v>
      </c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2"/>
      <c r="P1012" s="71"/>
      <c r="Q1012" s="71"/>
      <c r="R1012" s="71"/>
      <c r="S1012" s="71"/>
      <c r="T1012" s="71"/>
      <c r="U1012" s="71"/>
      <c r="V1012" s="71"/>
      <c r="W1012" s="71"/>
      <c r="X1012" s="71"/>
      <c r="Y1012" s="73"/>
      <c r="Z1012" s="73"/>
      <c r="AA1012" s="73"/>
      <c r="AB1012" s="73"/>
      <c r="AC1012" s="73"/>
      <c r="AD1012" s="73"/>
      <c r="AE1012" s="73"/>
      <c r="AF1012" s="447">
        <f t="shared" si="551"/>
        <v>0</v>
      </c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447">
        <f t="shared" si="564"/>
        <v>0</v>
      </c>
      <c r="AT1012" s="455"/>
      <c r="AU1012" s="450">
        <f t="shared" si="565"/>
        <v>0</v>
      </c>
      <c r="AV1012" s="71"/>
      <c r="AW1012" s="71"/>
      <c r="AX1012" s="71"/>
      <c r="AY1012" s="455"/>
      <c r="AZ1012" s="71"/>
      <c r="BA1012" s="455"/>
      <c r="BB1012" s="447">
        <f t="shared" si="461"/>
        <v>0</v>
      </c>
      <c r="BC1012" s="71"/>
      <c r="BD1012" s="71"/>
      <c r="BE1012" s="71"/>
      <c r="BF1012" s="71"/>
      <c r="BG1012" s="455"/>
      <c r="BH1012" s="455"/>
      <c r="BI1012" s="455"/>
      <c r="BJ1012" s="455"/>
      <c r="BK1012" s="455"/>
      <c r="BL1012" s="450">
        <f t="shared" si="492"/>
        <v>0</v>
      </c>
      <c r="BM1012" s="71"/>
      <c r="BN1012" s="71"/>
      <c r="BO1012" s="71"/>
      <c r="BP1012" s="71"/>
      <c r="BQ1012" s="455"/>
      <c r="BR1012" s="71"/>
      <c r="BS1012" s="71"/>
      <c r="BT1012" s="71"/>
      <c r="BU1012" s="71"/>
      <c r="BV1012" s="71"/>
      <c r="BW1012" s="71"/>
      <c r="BX1012" s="71"/>
      <c r="BY1012" s="71"/>
      <c r="BZ1012" s="71"/>
      <c r="CA1012" s="71"/>
      <c r="CB1012" s="71"/>
      <c r="CC1012" s="71"/>
      <c r="CD1012" s="71"/>
      <c r="CE1012" s="71"/>
      <c r="CF1012" s="71"/>
      <c r="CG1012" s="71"/>
      <c r="CH1012" s="71"/>
      <c r="CI1012" s="71"/>
      <c r="CJ1012" s="71"/>
      <c r="CK1012" s="71"/>
      <c r="CL1012" s="71"/>
      <c r="CM1012" s="71"/>
      <c r="CN1012" s="71"/>
      <c r="CO1012" s="71"/>
      <c r="CP1012" s="188">
        <f t="shared" si="552"/>
        <v>0</v>
      </c>
      <c r="CQ1012" s="71"/>
      <c r="CR1012" s="71"/>
      <c r="CS1012" s="71"/>
      <c r="CT1012" s="71"/>
      <c r="CU1012" s="71"/>
      <c r="CV1012" s="71"/>
      <c r="CW1012" s="71"/>
      <c r="CX1012" s="71"/>
      <c r="CY1012" s="71"/>
      <c r="CZ1012" s="71"/>
      <c r="DA1012" s="71"/>
      <c r="DB1012" s="188">
        <f t="shared" si="553"/>
        <v>0</v>
      </c>
      <c r="DC1012" s="38">
        <f t="shared" si="548"/>
        <v>0</v>
      </c>
      <c r="DD1012" s="71"/>
      <c r="DE1012" s="71"/>
      <c r="DF1012" s="71"/>
      <c r="DG1012" s="188">
        <f t="shared" si="549"/>
        <v>0</v>
      </c>
      <c r="DH1012" s="38">
        <f t="shared" si="550"/>
        <v>0</v>
      </c>
      <c r="DI1012" s="71"/>
      <c r="DJ1012" s="71"/>
      <c r="DK1012" s="71"/>
      <c r="DL1012" s="71"/>
      <c r="DM1012" s="71"/>
      <c r="DN1012" s="71"/>
      <c r="DO1012" s="71"/>
      <c r="DP1012" s="71"/>
      <c r="DQ1012" s="71"/>
      <c r="DR1012" s="71"/>
      <c r="DS1012" s="71"/>
      <c r="DT1012" s="71"/>
      <c r="DU1012" s="71"/>
      <c r="DV1012" s="71"/>
      <c r="DW1012" s="71"/>
      <c r="DX1012" s="71"/>
      <c r="DY1012" s="71"/>
      <c r="DZ1012" s="71"/>
      <c r="EA1012" s="71"/>
      <c r="EB1012" s="71"/>
      <c r="EC1012" s="71"/>
      <c r="ED1012" s="71"/>
      <c r="EE1012" s="71"/>
      <c r="EF1012" s="71"/>
      <c r="EG1012" s="71"/>
      <c r="EH1012" s="71"/>
      <c r="EI1012" s="74"/>
      <c r="EJ1012" s="74"/>
      <c r="EK1012" s="74"/>
      <c r="EL1012" s="74"/>
      <c r="EM1012" s="74"/>
      <c r="EN1012" s="74"/>
      <c r="EO1012" s="74"/>
      <c r="EP1012" s="74"/>
      <c r="EQ1012" s="74"/>
      <c r="ER1012" s="74"/>
      <c r="ES1012" s="74"/>
      <c r="ET1012" s="74"/>
      <c r="EU1012" s="74"/>
      <c r="EV1012" s="74"/>
      <c r="EW1012" s="74"/>
      <c r="EX1012" s="74"/>
      <c r="EY1012" s="74"/>
      <c r="EZ1012" s="74"/>
      <c r="FA1012" s="74"/>
      <c r="FB1012" s="74"/>
    </row>
    <row r="1013" spans="2:158" s="69" customFormat="1">
      <c r="B1013" s="116"/>
      <c r="C1013" s="77" t="s">
        <v>396</v>
      </c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2"/>
      <c r="P1013" s="71"/>
      <c r="Q1013" s="71"/>
      <c r="R1013" s="71"/>
      <c r="S1013" s="71"/>
      <c r="T1013" s="71"/>
      <c r="U1013" s="71"/>
      <c r="V1013" s="71"/>
      <c r="W1013" s="71"/>
      <c r="X1013" s="71"/>
      <c r="Y1013" s="73"/>
      <c r="Z1013" s="73"/>
      <c r="AA1013" s="73"/>
      <c r="AB1013" s="73"/>
      <c r="AC1013" s="73"/>
      <c r="AD1013" s="73"/>
      <c r="AE1013" s="73"/>
      <c r="AF1013" s="447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447"/>
      <c r="AT1013" s="455"/>
      <c r="AU1013" s="450"/>
      <c r="AV1013" s="119"/>
      <c r="AW1013" s="119"/>
      <c r="AX1013" s="71"/>
      <c r="AY1013" s="455"/>
      <c r="AZ1013" s="71"/>
      <c r="BA1013" s="455"/>
      <c r="BB1013" s="447"/>
      <c r="BC1013" s="71"/>
      <c r="BD1013" s="71"/>
      <c r="BE1013" s="71"/>
      <c r="BF1013" s="71"/>
      <c r="BG1013" s="455"/>
      <c r="BH1013" s="455"/>
      <c r="BI1013" s="455"/>
      <c r="BJ1013" s="455"/>
      <c r="BK1013" s="455"/>
      <c r="BL1013" s="451"/>
      <c r="BM1013" s="119"/>
      <c r="BN1013" s="119"/>
      <c r="BO1013" s="119"/>
      <c r="BP1013" s="119"/>
      <c r="BQ1013" s="463"/>
      <c r="BR1013" s="72"/>
      <c r="BS1013" s="71"/>
      <c r="BT1013" s="71"/>
      <c r="BU1013" s="71"/>
      <c r="BV1013" s="71"/>
      <c r="BW1013" s="71"/>
      <c r="BX1013" s="71"/>
      <c r="BY1013" s="71"/>
      <c r="BZ1013" s="71"/>
      <c r="CA1013" s="71"/>
      <c r="CB1013" s="71"/>
      <c r="CC1013" s="71"/>
      <c r="CD1013" s="71"/>
      <c r="CE1013" s="71"/>
      <c r="CF1013" s="71"/>
      <c r="CG1013" s="71"/>
      <c r="CH1013" s="71"/>
      <c r="CI1013" s="71"/>
      <c r="CJ1013" s="71"/>
      <c r="CK1013" s="71"/>
      <c r="CL1013" s="71"/>
      <c r="CM1013" s="71"/>
      <c r="CN1013" s="71"/>
      <c r="CO1013" s="71"/>
      <c r="CP1013" s="188">
        <f t="shared" si="552"/>
        <v>0</v>
      </c>
      <c r="CQ1013" s="71"/>
      <c r="CR1013" s="71"/>
      <c r="CS1013" s="71"/>
      <c r="CT1013" s="71"/>
      <c r="CU1013" s="71"/>
      <c r="CV1013" s="71"/>
      <c r="CW1013" s="71"/>
      <c r="CX1013" s="71"/>
      <c r="CY1013" s="71"/>
      <c r="CZ1013" s="71"/>
      <c r="DA1013" s="71"/>
      <c r="DB1013" s="188">
        <f t="shared" si="553"/>
        <v>0</v>
      </c>
      <c r="DC1013" s="38">
        <f t="shared" si="548"/>
        <v>0</v>
      </c>
      <c r="DD1013" s="71"/>
      <c r="DE1013" s="71"/>
      <c r="DF1013" s="71"/>
      <c r="DG1013" s="188">
        <f t="shared" si="549"/>
        <v>0</v>
      </c>
      <c r="DH1013" s="38">
        <f t="shared" si="550"/>
        <v>0</v>
      </c>
      <c r="DI1013" s="71"/>
      <c r="DJ1013" s="71"/>
      <c r="DK1013" s="71"/>
      <c r="DL1013" s="71"/>
      <c r="DM1013" s="71"/>
      <c r="DN1013" s="71"/>
      <c r="DO1013" s="71"/>
      <c r="DP1013" s="71"/>
      <c r="DQ1013" s="71"/>
      <c r="DR1013" s="71"/>
      <c r="DS1013" s="71"/>
      <c r="DT1013" s="71"/>
      <c r="DU1013" s="71"/>
      <c r="DV1013" s="71"/>
      <c r="DW1013" s="71"/>
      <c r="DX1013" s="71"/>
      <c r="DY1013" s="71"/>
      <c r="DZ1013" s="71"/>
      <c r="EA1013" s="71"/>
      <c r="EB1013" s="71"/>
      <c r="EC1013" s="71"/>
      <c r="ED1013" s="71"/>
      <c r="EE1013" s="71"/>
      <c r="EF1013" s="71"/>
      <c r="EG1013" s="71"/>
      <c r="EH1013" s="71"/>
      <c r="EI1013" s="74"/>
      <c r="EJ1013" s="74"/>
      <c r="EK1013" s="74"/>
      <c r="EL1013" s="74"/>
      <c r="EM1013" s="74"/>
      <c r="EN1013" s="74"/>
      <c r="EO1013" s="74"/>
      <c r="EP1013" s="74"/>
      <c r="EQ1013" s="74"/>
      <c r="ER1013" s="74"/>
      <c r="ES1013" s="74"/>
      <c r="ET1013" s="74"/>
      <c r="EU1013" s="74"/>
      <c r="EV1013" s="74"/>
      <c r="EW1013" s="74"/>
      <c r="EX1013" s="74"/>
      <c r="EY1013" s="74"/>
      <c r="EZ1013" s="74"/>
      <c r="FA1013" s="74"/>
      <c r="FB1013" s="74"/>
    </row>
    <row r="1014" spans="2:158" s="69" customFormat="1">
      <c r="B1014" s="116"/>
      <c r="C1014" s="77" t="s">
        <v>397</v>
      </c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2"/>
      <c r="P1014" s="71"/>
      <c r="Q1014" s="71"/>
      <c r="R1014" s="71"/>
      <c r="S1014" s="71"/>
      <c r="T1014" s="71"/>
      <c r="U1014" s="71"/>
      <c r="V1014" s="71"/>
      <c r="W1014" s="71"/>
      <c r="X1014" s="71"/>
      <c r="Y1014" s="73"/>
      <c r="Z1014" s="73"/>
      <c r="AA1014" s="73"/>
      <c r="AB1014" s="73"/>
      <c r="AC1014" s="73"/>
      <c r="AD1014" s="73"/>
      <c r="AE1014" s="73"/>
      <c r="AF1014" s="447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447">
        <f t="shared" si="564"/>
        <v>0</v>
      </c>
      <c r="AT1014" s="455"/>
      <c r="AU1014" s="450">
        <f>SUM(AV1014:AX1014)</f>
        <v>0</v>
      </c>
      <c r="AV1014" s="71"/>
      <c r="AW1014" s="71"/>
      <c r="AX1014" s="71"/>
      <c r="AY1014" s="455"/>
      <c r="AZ1014" s="71"/>
      <c r="BA1014" s="455"/>
      <c r="BB1014" s="447">
        <f t="shared" si="461"/>
        <v>0</v>
      </c>
      <c r="BC1014" s="71"/>
      <c r="BD1014" s="71"/>
      <c r="BE1014" s="71"/>
      <c r="BF1014" s="71"/>
      <c r="BG1014" s="455"/>
      <c r="BH1014" s="455"/>
      <c r="BI1014" s="455"/>
      <c r="BJ1014" s="455"/>
      <c r="BK1014" s="455"/>
      <c r="BL1014" s="450">
        <f t="shared" si="492"/>
        <v>0</v>
      </c>
      <c r="BM1014" s="71"/>
      <c r="BN1014" s="71"/>
      <c r="BO1014" s="71"/>
      <c r="BP1014" s="71"/>
      <c r="BQ1014" s="455"/>
      <c r="BR1014" s="71"/>
      <c r="BS1014" s="71"/>
      <c r="BT1014" s="71"/>
      <c r="BU1014" s="71"/>
      <c r="BV1014" s="71"/>
      <c r="BW1014" s="71"/>
      <c r="BX1014" s="71"/>
      <c r="BY1014" s="71"/>
      <c r="BZ1014" s="71"/>
      <c r="CA1014" s="71"/>
      <c r="CB1014" s="71"/>
      <c r="CC1014" s="71"/>
      <c r="CD1014" s="71"/>
      <c r="CE1014" s="71"/>
      <c r="CF1014" s="71"/>
      <c r="CG1014" s="71"/>
      <c r="CH1014" s="71"/>
      <c r="CI1014" s="71"/>
      <c r="CJ1014" s="71"/>
      <c r="CK1014" s="71"/>
      <c r="CL1014" s="71"/>
      <c r="CM1014" s="71"/>
      <c r="CN1014" s="71"/>
      <c r="CO1014" s="71"/>
      <c r="CP1014" s="188">
        <f t="shared" si="552"/>
        <v>0</v>
      </c>
      <c r="CQ1014" s="71"/>
      <c r="CR1014" s="71"/>
      <c r="CS1014" s="71"/>
      <c r="CT1014" s="71"/>
      <c r="CU1014" s="71"/>
      <c r="CV1014" s="71"/>
      <c r="CW1014" s="71"/>
      <c r="CX1014" s="71"/>
      <c r="CY1014" s="71"/>
      <c r="CZ1014" s="71"/>
      <c r="DA1014" s="71"/>
      <c r="DB1014" s="188">
        <f t="shared" si="553"/>
        <v>0</v>
      </c>
      <c r="DC1014" s="38">
        <f t="shared" si="548"/>
        <v>0</v>
      </c>
      <c r="DD1014" s="71"/>
      <c r="DE1014" s="71"/>
      <c r="DF1014" s="71"/>
      <c r="DG1014" s="188">
        <f t="shared" si="549"/>
        <v>0</v>
      </c>
      <c r="DH1014" s="38">
        <f t="shared" si="550"/>
        <v>0</v>
      </c>
      <c r="DI1014" s="71"/>
      <c r="DJ1014" s="71"/>
      <c r="DK1014" s="71"/>
      <c r="DL1014" s="71"/>
      <c r="DM1014" s="71"/>
      <c r="DN1014" s="71"/>
      <c r="DO1014" s="71"/>
      <c r="DP1014" s="71"/>
      <c r="DQ1014" s="71"/>
      <c r="DR1014" s="71"/>
      <c r="DS1014" s="71"/>
      <c r="DT1014" s="71"/>
      <c r="DU1014" s="71"/>
      <c r="DV1014" s="71"/>
      <c r="DW1014" s="71"/>
      <c r="DX1014" s="71"/>
      <c r="DY1014" s="71"/>
      <c r="DZ1014" s="71"/>
      <c r="EA1014" s="71"/>
      <c r="EB1014" s="71"/>
      <c r="EC1014" s="71"/>
      <c r="ED1014" s="71"/>
      <c r="EE1014" s="71"/>
      <c r="EF1014" s="71"/>
      <c r="EG1014" s="71"/>
      <c r="EH1014" s="71"/>
      <c r="EI1014" s="74"/>
      <c r="EJ1014" s="74"/>
      <c r="EK1014" s="74"/>
      <c r="EL1014" s="74"/>
      <c r="EM1014" s="74"/>
      <c r="EN1014" s="74"/>
      <c r="EO1014" s="74"/>
      <c r="EP1014" s="74"/>
      <c r="EQ1014" s="74"/>
      <c r="ER1014" s="74"/>
      <c r="ES1014" s="74"/>
      <c r="ET1014" s="74"/>
      <c r="EU1014" s="74"/>
      <c r="EV1014" s="74"/>
      <c r="EW1014" s="74"/>
      <c r="EX1014" s="74"/>
      <c r="EY1014" s="74"/>
      <c r="EZ1014" s="74"/>
      <c r="FA1014" s="74"/>
      <c r="FB1014" s="74"/>
    </row>
    <row r="1015" spans="2:158" s="69" customFormat="1">
      <c r="B1015" s="116"/>
      <c r="C1015" s="77" t="s">
        <v>398</v>
      </c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2"/>
      <c r="P1015" s="71"/>
      <c r="Q1015" s="71"/>
      <c r="R1015" s="71"/>
      <c r="S1015" s="71"/>
      <c r="T1015" s="71"/>
      <c r="U1015" s="71"/>
      <c r="V1015" s="71"/>
      <c r="W1015" s="71"/>
      <c r="X1015" s="71"/>
      <c r="Y1015" s="73"/>
      <c r="Z1015" s="73"/>
      <c r="AA1015" s="73"/>
      <c r="AB1015" s="73"/>
      <c r="AC1015" s="73"/>
      <c r="AD1015" s="73"/>
      <c r="AE1015" s="73"/>
      <c r="AF1015" s="447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447"/>
      <c r="AT1015" s="455"/>
      <c r="AU1015" s="450"/>
      <c r="AV1015" s="71"/>
      <c r="AW1015" s="71"/>
      <c r="AX1015" s="71"/>
      <c r="AY1015" s="455"/>
      <c r="AZ1015" s="71"/>
      <c r="BA1015" s="455"/>
      <c r="BB1015" s="447"/>
      <c r="BC1015" s="71"/>
      <c r="BD1015" s="71"/>
      <c r="BE1015" s="71"/>
      <c r="BF1015" s="71"/>
      <c r="BG1015" s="455"/>
      <c r="BH1015" s="455"/>
      <c r="BI1015" s="455"/>
      <c r="BJ1015" s="455"/>
      <c r="BK1015" s="455"/>
      <c r="BL1015" s="450"/>
      <c r="BM1015" s="71"/>
      <c r="BN1015" s="71"/>
      <c r="BO1015" s="71"/>
      <c r="BP1015" s="71"/>
      <c r="BQ1015" s="455"/>
      <c r="BR1015" s="71"/>
      <c r="BS1015" s="71"/>
      <c r="BT1015" s="71"/>
      <c r="BU1015" s="71"/>
      <c r="BV1015" s="71"/>
      <c r="BW1015" s="71"/>
      <c r="BX1015" s="71"/>
      <c r="BY1015" s="71"/>
      <c r="BZ1015" s="71"/>
      <c r="CA1015" s="71"/>
      <c r="CB1015" s="71"/>
      <c r="CC1015" s="71"/>
      <c r="CD1015" s="71"/>
      <c r="CE1015" s="71"/>
      <c r="CF1015" s="71"/>
      <c r="CG1015" s="71"/>
      <c r="CH1015" s="71"/>
      <c r="CI1015" s="71"/>
      <c r="CJ1015" s="71"/>
      <c r="CK1015" s="71"/>
      <c r="CL1015" s="71"/>
      <c r="CM1015" s="71"/>
      <c r="CN1015" s="71"/>
      <c r="CO1015" s="71"/>
      <c r="CP1015" s="188">
        <f t="shared" si="552"/>
        <v>0</v>
      </c>
      <c r="CQ1015" s="71"/>
      <c r="CR1015" s="71"/>
      <c r="CS1015" s="71"/>
      <c r="CT1015" s="71"/>
      <c r="CU1015" s="71"/>
      <c r="CV1015" s="71"/>
      <c r="CW1015" s="71"/>
      <c r="CX1015" s="71"/>
      <c r="CY1015" s="71"/>
      <c r="CZ1015" s="71"/>
      <c r="DA1015" s="71"/>
      <c r="DB1015" s="188">
        <f t="shared" si="553"/>
        <v>0</v>
      </c>
      <c r="DC1015" s="38">
        <f t="shared" si="548"/>
        <v>0</v>
      </c>
      <c r="DD1015" s="71"/>
      <c r="DE1015" s="71"/>
      <c r="DF1015" s="71"/>
      <c r="DG1015" s="188">
        <f t="shared" si="549"/>
        <v>0</v>
      </c>
      <c r="DH1015" s="38">
        <f t="shared" si="550"/>
        <v>0</v>
      </c>
      <c r="DI1015" s="71"/>
      <c r="DJ1015" s="71"/>
      <c r="DK1015" s="71"/>
      <c r="DL1015" s="71"/>
      <c r="DM1015" s="71"/>
      <c r="DN1015" s="71"/>
      <c r="DO1015" s="71"/>
      <c r="DP1015" s="71"/>
      <c r="DQ1015" s="71"/>
      <c r="DR1015" s="71"/>
      <c r="DS1015" s="71"/>
      <c r="DT1015" s="71"/>
      <c r="DU1015" s="71"/>
      <c r="DV1015" s="71"/>
      <c r="DW1015" s="71"/>
      <c r="DX1015" s="71"/>
      <c r="DY1015" s="71"/>
      <c r="DZ1015" s="71"/>
      <c r="EA1015" s="71"/>
      <c r="EB1015" s="71"/>
      <c r="EC1015" s="71"/>
      <c r="ED1015" s="71"/>
      <c r="EE1015" s="71"/>
      <c r="EF1015" s="71"/>
      <c r="EG1015" s="71"/>
      <c r="EH1015" s="71"/>
      <c r="EI1015" s="74"/>
      <c r="EJ1015" s="74"/>
      <c r="EK1015" s="74"/>
      <c r="EL1015" s="74"/>
      <c r="EM1015" s="74"/>
      <c r="EN1015" s="74"/>
      <c r="EO1015" s="74"/>
      <c r="EP1015" s="74"/>
      <c r="EQ1015" s="74"/>
      <c r="ER1015" s="74"/>
      <c r="ES1015" s="74"/>
      <c r="ET1015" s="74"/>
      <c r="EU1015" s="74"/>
      <c r="EV1015" s="74"/>
      <c r="EW1015" s="74"/>
      <c r="EX1015" s="74"/>
      <c r="EY1015" s="74"/>
      <c r="EZ1015" s="74"/>
      <c r="FA1015" s="74"/>
      <c r="FB1015" s="74"/>
    </row>
    <row r="1016" spans="2:158" s="69" customFormat="1" ht="2.25" customHeight="1">
      <c r="B1016" s="147"/>
      <c r="C1016" s="182"/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2"/>
      <c r="P1016" s="71"/>
      <c r="Q1016" s="71"/>
      <c r="R1016" s="71"/>
      <c r="S1016" s="71"/>
      <c r="T1016" s="71"/>
      <c r="U1016" s="71"/>
      <c r="V1016" s="71"/>
      <c r="W1016" s="71"/>
      <c r="X1016" s="71"/>
      <c r="Y1016" s="73"/>
      <c r="Z1016" s="73"/>
      <c r="AA1016" s="73"/>
      <c r="AB1016" s="73"/>
      <c r="AC1016" s="73"/>
      <c r="AD1016" s="73"/>
      <c r="AE1016" s="73"/>
      <c r="AF1016" s="447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447">
        <v>0</v>
      </c>
      <c r="AT1016" s="455">
        <v>0</v>
      </c>
      <c r="AU1016" s="450">
        <v>0</v>
      </c>
      <c r="AV1016" s="71">
        <v>0</v>
      </c>
      <c r="AW1016" s="71">
        <v>0</v>
      </c>
      <c r="AX1016" s="71">
        <v>0</v>
      </c>
      <c r="AY1016" s="455"/>
      <c r="AZ1016" s="71"/>
      <c r="BA1016" s="455"/>
      <c r="BB1016" s="447"/>
      <c r="BC1016" s="71"/>
      <c r="BD1016" s="71"/>
      <c r="BE1016" s="71"/>
      <c r="BF1016" s="71">
        <v>0</v>
      </c>
      <c r="BG1016" s="455">
        <v>0</v>
      </c>
      <c r="BH1016" s="455">
        <v>0</v>
      </c>
      <c r="BI1016" s="455"/>
      <c r="BJ1016" s="455"/>
      <c r="BK1016" s="455"/>
      <c r="BL1016" s="450"/>
      <c r="BM1016" s="71"/>
      <c r="BN1016" s="71"/>
      <c r="BO1016" s="71"/>
      <c r="BP1016" s="71"/>
      <c r="BQ1016" s="455"/>
      <c r="BR1016" s="71"/>
      <c r="BS1016" s="71"/>
      <c r="BT1016" s="71"/>
      <c r="BU1016" s="71"/>
      <c r="BV1016" s="71"/>
      <c r="BW1016" s="71"/>
      <c r="BX1016" s="71"/>
      <c r="BY1016" s="71"/>
      <c r="BZ1016" s="71"/>
      <c r="CA1016" s="71"/>
      <c r="CB1016" s="71"/>
      <c r="CC1016" s="71"/>
      <c r="CD1016" s="71"/>
      <c r="CE1016" s="71"/>
      <c r="CF1016" s="71"/>
      <c r="CG1016" s="71"/>
      <c r="CH1016" s="71"/>
      <c r="CI1016" s="71"/>
      <c r="CJ1016" s="71"/>
      <c r="CK1016" s="71"/>
      <c r="CL1016" s="71"/>
      <c r="CM1016" s="71"/>
      <c r="CN1016" s="71"/>
      <c r="CO1016" s="71"/>
      <c r="CP1016" s="188"/>
      <c r="CQ1016" s="71"/>
      <c r="CR1016" s="71"/>
      <c r="CS1016" s="71"/>
      <c r="CT1016" s="71"/>
      <c r="CU1016" s="71"/>
      <c r="CV1016" s="71"/>
      <c r="CW1016" s="71"/>
      <c r="CX1016" s="71"/>
      <c r="CY1016" s="71"/>
      <c r="CZ1016" s="71"/>
      <c r="DA1016" s="71"/>
      <c r="DB1016" s="188"/>
      <c r="DC1016" s="38"/>
      <c r="DD1016" s="71"/>
      <c r="DE1016" s="71"/>
      <c r="DF1016" s="71"/>
      <c r="DG1016" s="188"/>
      <c r="DH1016" s="38"/>
      <c r="DI1016" s="71"/>
      <c r="DJ1016" s="71"/>
      <c r="DK1016" s="71"/>
      <c r="DL1016" s="71"/>
      <c r="DM1016" s="71"/>
      <c r="DN1016" s="71"/>
      <c r="DO1016" s="71"/>
      <c r="DP1016" s="71"/>
      <c r="DQ1016" s="71"/>
      <c r="DR1016" s="71"/>
      <c r="DS1016" s="71"/>
      <c r="DT1016" s="71"/>
      <c r="DU1016" s="71"/>
      <c r="DV1016" s="71"/>
      <c r="DW1016" s="71"/>
      <c r="DX1016" s="71"/>
      <c r="DY1016" s="71"/>
      <c r="DZ1016" s="71"/>
      <c r="EA1016" s="71"/>
      <c r="EB1016" s="71"/>
      <c r="EC1016" s="71"/>
      <c r="ED1016" s="71"/>
      <c r="EE1016" s="71"/>
      <c r="EF1016" s="71"/>
      <c r="EG1016" s="71"/>
      <c r="EH1016" s="71"/>
      <c r="EI1016" s="74"/>
      <c r="EJ1016" s="74"/>
      <c r="EK1016" s="74"/>
      <c r="EL1016" s="74"/>
      <c r="EM1016" s="74"/>
      <c r="EN1016" s="74"/>
      <c r="EO1016" s="74"/>
      <c r="EP1016" s="74"/>
      <c r="EQ1016" s="74"/>
      <c r="ER1016" s="74"/>
      <c r="ES1016" s="74"/>
      <c r="ET1016" s="74"/>
      <c r="EU1016" s="74"/>
      <c r="EV1016" s="74"/>
      <c r="EW1016" s="74"/>
      <c r="EX1016" s="74"/>
      <c r="EY1016" s="74"/>
      <c r="EZ1016" s="74"/>
      <c r="FA1016" s="74"/>
      <c r="FB1016" s="74"/>
    </row>
    <row r="1017" spans="2:158" s="154" customFormat="1">
      <c r="B1017" s="149"/>
      <c r="C1017" s="781" t="s">
        <v>549</v>
      </c>
      <c r="D1017" s="150"/>
      <c r="E1017" s="150"/>
      <c r="F1017" s="150"/>
      <c r="G1017" s="150"/>
      <c r="H1017" s="150"/>
      <c r="I1017" s="150"/>
      <c r="J1017" s="150"/>
      <c r="K1017" s="150"/>
      <c r="L1017" s="150"/>
      <c r="M1017" s="150"/>
      <c r="N1017" s="150"/>
      <c r="O1017" s="151"/>
      <c r="P1017" s="150"/>
      <c r="Q1017" s="150"/>
      <c r="R1017" s="150"/>
      <c r="S1017" s="150"/>
      <c r="T1017" s="150"/>
      <c r="U1017" s="150"/>
      <c r="V1017" s="150"/>
      <c r="W1017" s="150"/>
      <c r="X1017" s="150"/>
      <c r="Y1017" s="152"/>
      <c r="Z1017" s="152"/>
      <c r="AA1017" s="152"/>
      <c r="AB1017" s="152"/>
      <c r="AC1017" s="152"/>
      <c r="AD1017" s="152"/>
      <c r="AE1017" s="152"/>
      <c r="AF1017" s="455">
        <f>SUM(AF1021-AF1020)</f>
        <v>-3.637978807091713E-12</v>
      </c>
      <c r="AG1017" s="150">
        <f t="shared" ref="AG1017:BQ1017" si="566">SUM(AG1021-AG1020)</f>
        <v>7.8000000000001819</v>
      </c>
      <c r="AH1017" s="150">
        <f t="shared" si="566"/>
        <v>0</v>
      </c>
      <c r="AI1017" s="150">
        <f t="shared" si="566"/>
        <v>0</v>
      </c>
      <c r="AJ1017" s="150">
        <f t="shared" si="566"/>
        <v>5.5511151231257827E-17</v>
      </c>
      <c r="AK1017" s="150">
        <f t="shared" si="566"/>
        <v>5.2000000000000028</v>
      </c>
      <c r="AL1017" s="150">
        <f t="shared" si="566"/>
        <v>-0.20000000000000284</v>
      </c>
      <c r="AM1017" s="150">
        <f>SUM(AM1021-AM1020)</f>
        <v>-0.19999999999999929</v>
      </c>
      <c r="AN1017" s="150">
        <f t="shared" si="566"/>
        <v>0</v>
      </c>
      <c r="AO1017" s="150">
        <f t="shared" si="566"/>
        <v>-12.799999999999272</v>
      </c>
      <c r="AP1017" s="150">
        <f t="shared" si="566"/>
        <v>-4.2000000000001592</v>
      </c>
      <c r="AQ1017" s="150">
        <f t="shared" si="566"/>
        <v>-4.9000000000000909</v>
      </c>
      <c r="AR1017" s="150">
        <f t="shared" si="566"/>
        <v>0</v>
      </c>
      <c r="AS1017" s="462">
        <f t="shared" si="566"/>
        <v>0</v>
      </c>
      <c r="AT1017" s="455">
        <f t="shared" si="566"/>
        <v>0</v>
      </c>
      <c r="AU1017" s="455">
        <f t="shared" si="566"/>
        <v>0.29999999999995453</v>
      </c>
      <c r="AV1017" s="150">
        <f t="shared" si="566"/>
        <v>6.2999999999999545</v>
      </c>
      <c r="AW1017" s="150">
        <f t="shared" si="566"/>
        <v>-5.5</v>
      </c>
      <c r="AX1017" s="150">
        <f t="shared" si="566"/>
        <v>-0.49999999999999911</v>
      </c>
      <c r="AY1017" s="455">
        <f t="shared" si="566"/>
        <v>-0.20000000000000284</v>
      </c>
      <c r="AZ1017" s="150"/>
      <c r="BA1017" s="472">
        <f t="shared" si="566"/>
        <v>-1.4210854715202004E-14</v>
      </c>
      <c r="BB1017" s="455">
        <f t="shared" si="566"/>
        <v>0.50000000000005684</v>
      </c>
      <c r="BC1017" s="442">
        <f t="shared" si="566"/>
        <v>-9.9999999999999645E-2</v>
      </c>
      <c r="BD1017" s="442">
        <f t="shared" si="566"/>
        <v>0.60000000000002274</v>
      </c>
      <c r="BE1017" s="150">
        <f t="shared" si="566"/>
        <v>-9.9999999999994316E-2</v>
      </c>
      <c r="BF1017" s="150"/>
      <c r="BG1017" s="455">
        <f t="shared" si="566"/>
        <v>0</v>
      </c>
      <c r="BH1017" s="455"/>
      <c r="BI1017" s="455">
        <f t="shared" si="566"/>
        <v>-9.9999999999999645E-2</v>
      </c>
      <c r="BJ1017" s="455">
        <f t="shared" si="566"/>
        <v>-0.19999999999998863</v>
      </c>
      <c r="BK1017" s="455">
        <f t="shared" si="566"/>
        <v>0</v>
      </c>
      <c r="BL1017" s="455">
        <f t="shared" si="566"/>
        <v>-0.10000000000000853</v>
      </c>
      <c r="BM1017" s="150">
        <f t="shared" si="566"/>
        <v>0</v>
      </c>
      <c r="BN1017" s="150">
        <f t="shared" si="566"/>
        <v>0</v>
      </c>
      <c r="BO1017" s="150">
        <f t="shared" si="566"/>
        <v>0</v>
      </c>
      <c r="BP1017" s="150">
        <f t="shared" si="566"/>
        <v>-9.9999999999994316E-2</v>
      </c>
      <c r="BQ1017" s="455">
        <f t="shared" si="566"/>
        <v>-2.2737367544323206E-13</v>
      </c>
      <c r="BR1017" s="150"/>
      <c r="BS1017" s="150"/>
      <c r="BT1017" s="150"/>
      <c r="BU1017" s="150"/>
      <c r="BV1017" s="150"/>
      <c r="BW1017" s="150"/>
      <c r="BX1017" s="150"/>
      <c r="BY1017" s="150"/>
      <c r="BZ1017" s="150"/>
      <c r="CA1017" s="150"/>
      <c r="CB1017" s="150"/>
      <c r="CC1017" s="150"/>
      <c r="CD1017" s="150"/>
      <c r="CE1017" s="150"/>
      <c r="CF1017" s="150"/>
      <c r="CG1017" s="150"/>
      <c r="CH1017" s="150"/>
      <c r="CI1017" s="150"/>
      <c r="CJ1017" s="150"/>
      <c r="CK1017" s="150"/>
      <c r="CL1017" s="150"/>
      <c r="CM1017" s="150"/>
      <c r="CN1017" s="150"/>
      <c r="CO1017" s="150"/>
      <c r="CP1017" s="188">
        <f t="shared" si="552"/>
        <v>0</v>
      </c>
      <c r="CQ1017" s="150"/>
      <c r="CR1017" s="150"/>
      <c r="CS1017" s="150"/>
      <c r="CT1017" s="150"/>
      <c r="CU1017" s="150"/>
      <c r="CV1017" s="150"/>
      <c r="CW1017" s="150"/>
      <c r="CX1017" s="150"/>
      <c r="CY1017" s="150"/>
      <c r="CZ1017" s="150"/>
      <c r="DA1017" s="150"/>
      <c r="DB1017" s="188">
        <f t="shared" si="553"/>
        <v>0</v>
      </c>
      <c r="DC1017" s="38">
        <f t="shared" si="548"/>
        <v>0</v>
      </c>
      <c r="DD1017" s="150"/>
      <c r="DE1017" s="150"/>
      <c r="DF1017" s="150"/>
      <c r="DG1017" s="188">
        <f t="shared" si="549"/>
        <v>0</v>
      </c>
      <c r="DH1017" s="38">
        <f t="shared" si="550"/>
        <v>0</v>
      </c>
      <c r="DI1017" s="150"/>
      <c r="DJ1017" s="150"/>
      <c r="DK1017" s="150"/>
      <c r="DL1017" s="150"/>
      <c r="DM1017" s="150"/>
      <c r="DN1017" s="150"/>
      <c r="DO1017" s="150"/>
      <c r="DP1017" s="150"/>
      <c r="DQ1017" s="150"/>
      <c r="DR1017" s="150"/>
      <c r="DS1017" s="150"/>
      <c r="DT1017" s="150"/>
      <c r="DU1017" s="150"/>
      <c r="DV1017" s="150"/>
      <c r="DW1017" s="150"/>
      <c r="DX1017" s="150"/>
      <c r="DY1017" s="150"/>
      <c r="DZ1017" s="150"/>
      <c r="EA1017" s="150"/>
      <c r="EB1017" s="150"/>
      <c r="EC1017" s="150"/>
      <c r="ED1017" s="150"/>
      <c r="EE1017" s="150"/>
      <c r="EF1017" s="150"/>
      <c r="EG1017" s="150"/>
      <c r="EH1017" s="150"/>
      <c r="EI1017" s="153"/>
      <c r="EJ1017" s="153"/>
      <c r="EK1017" s="153"/>
      <c r="EL1017" s="153"/>
      <c r="EM1017" s="153"/>
      <c r="EN1017" s="153"/>
      <c r="EO1017" s="153"/>
      <c r="EP1017" s="153"/>
      <c r="EQ1017" s="153"/>
      <c r="ER1017" s="153"/>
      <c r="ES1017" s="153"/>
      <c r="ET1017" s="153"/>
      <c r="EU1017" s="153"/>
      <c r="EV1017" s="153"/>
      <c r="EW1017" s="153"/>
      <c r="EX1017" s="153"/>
      <c r="EY1017" s="153"/>
      <c r="EZ1017" s="153"/>
      <c r="FA1017" s="153"/>
      <c r="FB1017" s="153"/>
    </row>
    <row r="1018" spans="2:158" s="69" customFormat="1">
      <c r="B1018" s="147"/>
      <c r="C1018" s="782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2"/>
      <c r="P1018" s="71"/>
      <c r="Q1018" s="71"/>
      <c r="R1018" s="71"/>
      <c r="S1018" s="71"/>
      <c r="T1018" s="71"/>
      <c r="U1018" s="71"/>
      <c r="V1018" s="71"/>
      <c r="W1018" s="71"/>
      <c r="X1018" s="71"/>
      <c r="Y1018" s="73"/>
      <c r="Z1018" s="73"/>
      <c r="AA1018" s="73"/>
      <c r="AB1018" s="73"/>
      <c r="AC1018" s="73"/>
      <c r="AD1018" s="73"/>
      <c r="AE1018" s="73"/>
      <c r="AF1018" s="447">
        <f>SUM(AS1018:AU1018,AY1018,BA1018:BB1018,BG1018:BL1018)</f>
        <v>0</v>
      </c>
      <c r="AG1018" s="71">
        <f>SUM(AG1022-AG1019)</f>
        <v>7948</v>
      </c>
      <c r="AH1018" s="71">
        <f t="shared" ref="AH1018:BP1018" si="567">SUM(AH1022-AH1019)</f>
        <v>5</v>
      </c>
      <c r="AI1018" s="71">
        <f t="shared" si="567"/>
        <v>0</v>
      </c>
      <c r="AJ1018" s="71">
        <f t="shared" si="567"/>
        <v>0</v>
      </c>
      <c r="AK1018" s="71">
        <f t="shared" si="567"/>
        <v>5209</v>
      </c>
      <c r="AL1018" s="71">
        <f t="shared" si="567"/>
        <v>-234</v>
      </c>
      <c r="AM1018" s="71">
        <f t="shared" si="567"/>
        <v>-215</v>
      </c>
      <c r="AN1018" s="71">
        <f t="shared" si="567"/>
        <v>0</v>
      </c>
      <c r="AO1018" s="71">
        <f t="shared" si="567"/>
        <v>-12850</v>
      </c>
      <c r="AP1018" s="71">
        <f t="shared" si="567"/>
        <v>-4224</v>
      </c>
      <c r="AQ1018" s="71">
        <f t="shared" si="567"/>
        <v>-4896</v>
      </c>
      <c r="AR1018" s="71">
        <f t="shared" si="567"/>
        <v>0</v>
      </c>
      <c r="AS1018" s="462">
        <f>SUM(AS1022-AS1019)</f>
        <v>78</v>
      </c>
      <c r="AT1018" s="455">
        <f t="shared" si="567"/>
        <v>0</v>
      </c>
      <c r="AU1018" s="455">
        <f t="shared" si="567"/>
        <v>296</v>
      </c>
      <c r="AV1018" s="71">
        <f t="shared" si="567"/>
        <v>6293</v>
      </c>
      <c r="AW1018" s="71">
        <f t="shared" si="567"/>
        <v>-5500</v>
      </c>
      <c r="AX1018" s="71">
        <f t="shared" si="567"/>
        <v>-497</v>
      </c>
      <c r="AY1018" s="455">
        <f t="shared" si="567"/>
        <v>-286</v>
      </c>
      <c r="AZ1018" s="71">
        <f t="shared" si="567"/>
        <v>-11</v>
      </c>
      <c r="BA1018" s="455">
        <f t="shared" si="567"/>
        <v>-172</v>
      </c>
      <c r="BB1018" s="455">
        <f t="shared" si="567"/>
        <v>524</v>
      </c>
      <c r="BC1018" s="71">
        <f t="shared" si="567"/>
        <v>15</v>
      </c>
      <c r="BD1018" s="71">
        <f t="shared" si="567"/>
        <v>494</v>
      </c>
      <c r="BE1018" s="71">
        <f t="shared" si="567"/>
        <v>-21</v>
      </c>
      <c r="BF1018" s="71">
        <f t="shared" si="567"/>
        <v>15</v>
      </c>
      <c r="BG1018" s="455">
        <f t="shared" si="567"/>
        <v>0</v>
      </c>
      <c r="BH1018" s="455">
        <f t="shared" si="567"/>
        <v>-90</v>
      </c>
      <c r="BI1018" s="455">
        <f t="shared" si="567"/>
        <v>-3</v>
      </c>
      <c r="BJ1018" s="455">
        <f t="shared" si="567"/>
        <v>-235</v>
      </c>
      <c r="BK1018" s="455">
        <f t="shared" si="567"/>
        <v>0</v>
      </c>
      <c r="BL1018" s="455">
        <f t="shared" si="567"/>
        <v>-112</v>
      </c>
      <c r="BM1018" s="71">
        <f t="shared" si="567"/>
        <v>0</v>
      </c>
      <c r="BN1018" s="71">
        <f t="shared" si="567"/>
        <v>0</v>
      </c>
      <c r="BO1018" s="71">
        <f t="shared" si="567"/>
        <v>0</v>
      </c>
      <c r="BP1018" s="71">
        <f t="shared" si="567"/>
        <v>-112</v>
      </c>
      <c r="BQ1018" s="455">
        <f t="shared" ref="BQ1018:BQ1024" si="568">SUM(AT1018,AU1018,AY1018,BA1018,BB1018,BG1018,BH1018,BI1018,BJ1018,BK1018,BL1018)</f>
        <v>-78</v>
      </c>
      <c r="BR1018" s="71"/>
      <c r="BS1018" s="71"/>
      <c r="BT1018" s="71"/>
      <c r="BU1018" s="71"/>
      <c r="BV1018" s="71"/>
      <c r="BW1018" s="71"/>
      <c r="BX1018" s="71"/>
      <c r="BY1018" s="71"/>
      <c r="BZ1018" s="71"/>
      <c r="CA1018" s="71"/>
      <c r="CB1018" s="71"/>
      <c r="CC1018" s="71"/>
      <c r="CD1018" s="71"/>
      <c r="CE1018" s="71"/>
      <c r="CF1018" s="71"/>
      <c r="CG1018" s="71"/>
      <c r="CH1018" s="71"/>
      <c r="CI1018" s="71"/>
      <c r="CJ1018" s="71"/>
      <c r="CK1018" s="71"/>
      <c r="CL1018" s="71"/>
      <c r="CM1018" s="71"/>
      <c r="CN1018" s="71"/>
      <c r="CO1018" s="71"/>
      <c r="CP1018" s="188">
        <f t="shared" si="552"/>
        <v>0</v>
      </c>
      <c r="CQ1018" s="71"/>
      <c r="CR1018" s="71"/>
      <c r="CS1018" s="71"/>
      <c r="CT1018" s="71"/>
      <c r="CU1018" s="71"/>
      <c r="CV1018" s="71"/>
      <c r="CW1018" s="71"/>
      <c r="CX1018" s="71"/>
      <c r="CY1018" s="71"/>
      <c r="CZ1018" s="71"/>
      <c r="DA1018" s="71"/>
      <c r="DB1018" s="188">
        <f t="shared" si="553"/>
        <v>0</v>
      </c>
      <c r="DC1018" s="38">
        <f t="shared" si="548"/>
        <v>0</v>
      </c>
      <c r="DD1018" s="71"/>
      <c r="DE1018" s="71"/>
      <c r="DF1018" s="71"/>
      <c r="DG1018" s="188">
        <f t="shared" si="549"/>
        <v>0</v>
      </c>
      <c r="DH1018" s="38">
        <f t="shared" si="550"/>
        <v>0</v>
      </c>
      <c r="DI1018" s="71"/>
      <c r="DJ1018" s="71"/>
      <c r="DK1018" s="71"/>
      <c r="DL1018" s="71"/>
      <c r="DM1018" s="71"/>
      <c r="DN1018" s="71"/>
      <c r="DO1018" s="71"/>
      <c r="DP1018" s="71"/>
      <c r="DQ1018" s="71"/>
      <c r="DR1018" s="71"/>
      <c r="DS1018" s="71"/>
      <c r="DT1018" s="71"/>
      <c r="DU1018" s="71"/>
      <c r="DV1018" s="71"/>
      <c r="DW1018" s="71"/>
      <c r="DX1018" s="71"/>
      <c r="DY1018" s="71"/>
      <c r="DZ1018" s="71"/>
      <c r="EA1018" s="71"/>
      <c r="EB1018" s="71"/>
      <c r="EC1018" s="71"/>
      <c r="ED1018" s="71"/>
      <c r="EE1018" s="71"/>
      <c r="EF1018" s="71"/>
      <c r="EG1018" s="71"/>
      <c r="EH1018" s="71"/>
      <c r="EI1018" s="74"/>
      <c r="EJ1018" s="74"/>
      <c r="EK1018" s="74"/>
      <c r="EL1018" s="74"/>
      <c r="EM1018" s="74"/>
      <c r="EN1018" s="74"/>
      <c r="EO1018" s="74"/>
      <c r="EP1018" s="74"/>
      <c r="EQ1018" s="74"/>
      <c r="ER1018" s="74"/>
      <c r="ES1018" s="74"/>
      <c r="ET1018" s="74"/>
      <c r="EU1018" s="74"/>
      <c r="EV1018" s="74"/>
      <c r="EW1018" s="74"/>
      <c r="EX1018" s="74"/>
      <c r="EY1018" s="74"/>
      <c r="EZ1018" s="74"/>
      <c r="FA1018" s="74"/>
      <c r="FB1018" s="74"/>
    </row>
    <row r="1019" spans="2:158" s="69" customFormat="1">
      <c r="B1019" s="147"/>
      <c r="C1019" s="781" t="s">
        <v>979</v>
      </c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2"/>
      <c r="P1019" s="71"/>
      <c r="Q1019" s="71"/>
      <c r="R1019" s="71"/>
      <c r="S1019" s="71"/>
      <c r="T1019" s="71"/>
      <c r="U1019" s="71"/>
      <c r="V1019" s="71"/>
      <c r="W1019" s="71"/>
      <c r="X1019" s="71"/>
      <c r="Y1019" s="73"/>
      <c r="Z1019" s="73"/>
      <c r="AA1019" s="73"/>
      <c r="AB1019" s="73"/>
      <c r="AC1019" s="73"/>
      <c r="AD1019" s="73"/>
      <c r="AE1019" s="73"/>
      <c r="AF1019" s="447">
        <f t="shared" si="551"/>
        <v>9804316</v>
      </c>
      <c r="AG1019" s="71">
        <v>5004011</v>
      </c>
      <c r="AH1019" s="71">
        <v>5568</v>
      </c>
      <c r="AI1019" s="71">
        <v>4324</v>
      </c>
      <c r="AJ1019" s="71">
        <v>328</v>
      </c>
      <c r="AK1019" s="71">
        <v>94069</v>
      </c>
      <c r="AL1019" s="71">
        <v>33596</v>
      </c>
      <c r="AM1019" s="71">
        <v>10147</v>
      </c>
      <c r="AN1019" s="71"/>
      <c r="AO1019" s="71">
        <v>3262137</v>
      </c>
      <c r="AP1019" s="71">
        <v>596690</v>
      </c>
      <c r="AQ1019" s="71">
        <v>1569462</v>
      </c>
      <c r="AR1019" s="71"/>
      <c r="AS1019" s="447">
        <f>SUM(AG1019,AH1019,AK1019,AL1019,AO1019,AR1019)</f>
        <v>8399381</v>
      </c>
      <c r="AT1019" s="455">
        <v>110</v>
      </c>
      <c r="AU1019" s="450">
        <v>597139</v>
      </c>
      <c r="AV1019" s="71">
        <v>534588</v>
      </c>
      <c r="AW1019" s="71">
        <v>57519</v>
      </c>
      <c r="AX1019" s="71">
        <v>5032</v>
      </c>
      <c r="AY1019" s="455">
        <v>81810</v>
      </c>
      <c r="AZ1019" s="71">
        <v>13794</v>
      </c>
      <c r="BA1019" s="455">
        <v>91356</v>
      </c>
      <c r="BB1019" s="447">
        <v>363751</v>
      </c>
      <c r="BC1019" s="71">
        <v>14088</v>
      </c>
      <c r="BD1019" s="71">
        <v>332777</v>
      </c>
      <c r="BE1019" s="71">
        <v>96655</v>
      </c>
      <c r="BF1019" s="71">
        <v>16886</v>
      </c>
      <c r="BG1019" s="455">
        <v>469</v>
      </c>
      <c r="BH1019" s="455">
        <v>83661</v>
      </c>
      <c r="BI1019" s="455">
        <v>2681</v>
      </c>
      <c r="BJ1019" s="455">
        <v>78601</v>
      </c>
      <c r="BK1019" s="455">
        <v>3933</v>
      </c>
      <c r="BL1019" s="450">
        <v>101424</v>
      </c>
      <c r="BM1019" s="71">
        <v>479</v>
      </c>
      <c r="BN1019" s="71">
        <v>353</v>
      </c>
      <c r="BO1019" s="71"/>
      <c r="BP1019" s="71">
        <v>100592</v>
      </c>
      <c r="BQ1019" s="455">
        <f t="shared" si="568"/>
        <v>1404935</v>
      </c>
      <c r="BR1019" s="71"/>
      <c r="BS1019" s="71"/>
      <c r="BT1019" s="71"/>
      <c r="BU1019" s="71"/>
      <c r="BV1019" s="71"/>
      <c r="BW1019" s="71"/>
      <c r="BX1019" s="71"/>
      <c r="BY1019" s="71"/>
      <c r="BZ1019" s="71"/>
      <c r="CA1019" s="71"/>
      <c r="CB1019" s="71"/>
      <c r="CC1019" s="71"/>
      <c r="CD1019" s="71"/>
      <c r="CE1019" s="71"/>
      <c r="CF1019" s="71"/>
      <c r="CG1019" s="71"/>
      <c r="CH1019" s="71"/>
      <c r="CI1019" s="71"/>
      <c r="CJ1019" s="71"/>
      <c r="CK1019" s="71"/>
      <c r="CL1019" s="71"/>
      <c r="CM1019" s="71"/>
      <c r="CN1019" s="71"/>
      <c r="CO1019" s="71"/>
      <c r="CP1019" s="188">
        <f t="shared" si="552"/>
        <v>0</v>
      </c>
      <c r="CQ1019" s="71"/>
      <c r="CR1019" s="71"/>
      <c r="CS1019" s="71"/>
      <c r="CT1019" s="71"/>
      <c r="CU1019" s="71"/>
      <c r="CV1019" s="71"/>
      <c r="CW1019" s="71"/>
      <c r="CX1019" s="71"/>
      <c r="CY1019" s="71"/>
      <c r="CZ1019" s="71"/>
      <c r="DA1019" s="71"/>
      <c r="DB1019" s="188">
        <f t="shared" si="553"/>
        <v>0</v>
      </c>
      <c r="DC1019" s="38">
        <f t="shared" si="548"/>
        <v>0</v>
      </c>
      <c r="DD1019" s="71"/>
      <c r="DE1019" s="71"/>
      <c r="DF1019" s="71"/>
      <c r="DG1019" s="188">
        <f t="shared" si="549"/>
        <v>0</v>
      </c>
      <c r="DH1019" s="38">
        <f t="shared" si="550"/>
        <v>0</v>
      </c>
      <c r="DI1019" s="71"/>
      <c r="DJ1019" s="71"/>
      <c r="DK1019" s="71"/>
      <c r="DL1019" s="71"/>
      <c r="DM1019" s="71"/>
      <c r="DN1019" s="71"/>
      <c r="DO1019" s="71"/>
      <c r="DP1019" s="71"/>
      <c r="DQ1019" s="71"/>
      <c r="DR1019" s="71"/>
      <c r="DS1019" s="71"/>
      <c r="DT1019" s="71"/>
      <c r="DU1019" s="71"/>
      <c r="DV1019" s="71"/>
      <c r="DW1019" s="71"/>
      <c r="DX1019" s="71"/>
      <c r="DY1019" s="71"/>
      <c r="DZ1019" s="71"/>
      <c r="EA1019" s="71"/>
      <c r="EB1019" s="71"/>
      <c r="EC1019" s="71"/>
      <c r="ED1019" s="71"/>
      <c r="EE1019" s="71"/>
      <c r="EF1019" s="71"/>
      <c r="EG1019" s="71"/>
      <c r="EH1019" s="71"/>
      <c r="EI1019" s="74"/>
      <c r="EJ1019" s="74"/>
      <c r="EK1019" s="74"/>
      <c r="EL1019" s="74"/>
      <c r="EM1019" s="74"/>
      <c r="EN1019" s="74"/>
      <c r="EO1019" s="74"/>
      <c r="EP1019" s="74"/>
      <c r="EQ1019" s="74"/>
      <c r="ER1019" s="74"/>
      <c r="ES1019" s="74"/>
      <c r="ET1019" s="74"/>
      <c r="EU1019" s="74"/>
      <c r="EV1019" s="74"/>
      <c r="EW1019" s="74"/>
      <c r="EX1019" s="74"/>
      <c r="EY1019" s="74"/>
      <c r="EZ1019" s="74"/>
      <c r="FA1019" s="74"/>
      <c r="FB1019" s="74"/>
    </row>
    <row r="1020" spans="2:158" s="69" customFormat="1">
      <c r="B1020" s="147"/>
      <c r="C1020" s="782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2"/>
      <c r="P1020" s="71"/>
      <c r="Q1020" s="71"/>
      <c r="R1020" s="71"/>
      <c r="S1020" s="71"/>
      <c r="T1020" s="71"/>
      <c r="U1020" s="71"/>
      <c r="V1020" s="71"/>
      <c r="W1020" s="71"/>
      <c r="X1020" s="71"/>
      <c r="Y1020" s="73"/>
      <c r="Z1020" s="73"/>
      <c r="AA1020" s="73"/>
      <c r="AB1020" s="73"/>
      <c r="AC1020" s="73"/>
      <c r="AD1020" s="73"/>
      <c r="AE1020" s="73"/>
      <c r="AF1020" s="447">
        <f t="shared" si="551"/>
        <v>9804.3000000000011</v>
      </c>
      <c r="AG1020" s="71">
        <v>5004</v>
      </c>
      <c r="AH1020" s="442">
        <v>5.5</v>
      </c>
      <c r="AI1020" s="442">
        <v>4.3</v>
      </c>
      <c r="AJ1020" s="442">
        <v>0.3</v>
      </c>
      <c r="AK1020" s="71">
        <v>94</v>
      </c>
      <c r="AL1020" s="71">
        <v>33.6</v>
      </c>
      <c r="AM1020" s="71">
        <v>10.1</v>
      </c>
      <c r="AN1020" s="71"/>
      <c r="AO1020" s="71">
        <v>3262.2</v>
      </c>
      <c r="AP1020" s="71">
        <v>596.70000000000005</v>
      </c>
      <c r="AQ1020" s="71">
        <v>1569.5</v>
      </c>
      <c r="AR1020" s="71"/>
      <c r="AS1020" s="447">
        <f>SUM(AG1020,AH1020,AK1020,AL1020,AO1020,AR1020)</f>
        <v>8399.2999999999993</v>
      </c>
      <c r="AT1020" s="455">
        <v>0.1</v>
      </c>
      <c r="AU1020" s="450">
        <v>597.20000000000005</v>
      </c>
      <c r="AV1020" s="71">
        <v>534.6</v>
      </c>
      <c r="AW1020" s="71">
        <v>57.5</v>
      </c>
      <c r="AX1020" s="71">
        <v>5.0999999999999996</v>
      </c>
      <c r="AY1020" s="455">
        <v>81.7</v>
      </c>
      <c r="AZ1020" s="442">
        <v>13.7</v>
      </c>
      <c r="BA1020" s="455">
        <v>91.4</v>
      </c>
      <c r="BB1020" s="447">
        <f>SUM(BC1020,BD1020,BF1020)</f>
        <v>363.79999999999995</v>
      </c>
      <c r="BC1020" s="71">
        <v>14.2</v>
      </c>
      <c r="BD1020" s="71">
        <v>332.7</v>
      </c>
      <c r="BE1020" s="71">
        <v>96.6</v>
      </c>
      <c r="BF1020" s="71">
        <v>16.899999999999999</v>
      </c>
      <c r="BG1020" s="455">
        <v>0.4</v>
      </c>
      <c r="BH1020" s="455">
        <v>83.7</v>
      </c>
      <c r="BI1020" s="455">
        <v>2.7</v>
      </c>
      <c r="BJ1020" s="455">
        <v>78.599999999999994</v>
      </c>
      <c r="BK1020" s="455">
        <v>4</v>
      </c>
      <c r="BL1020" s="450">
        <v>101.4</v>
      </c>
      <c r="BM1020" s="71">
        <v>0.4</v>
      </c>
      <c r="BN1020" s="71">
        <v>0.4</v>
      </c>
      <c r="BO1020" s="71"/>
      <c r="BP1020" s="71">
        <v>100.6</v>
      </c>
      <c r="BQ1020" s="455">
        <f t="shared" si="568"/>
        <v>1405.0000000000002</v>
      </c>
      <c r="BR1020" s="71"/>
      <c r="BS1020" s="71"/>
      <c r="BT1020" s="71"/>
      <c r="BU1020" s="71"/>
      <c r="BV1020" s="71"/>
      <c r="BW1020" s="71"/>
      <c r="BX1020" s="71"/>
      <c r="BY1020" s="71"/>
      <c r="BZ1020" s="71"/>
      <c r="CA1020" s="71"/>
      <c r="CB1020" s="71"/>
      <c r="CC1020" s="71"/>
      <c r="CD1020" s="71"/>
      <c r="CE1020" s="71"/>
      <c r="CF1020" s="71"/>
      <c r="CG1020" s="71"/>
      <c r="CH1020" s="71"/>
      <c r="CI1020" s="71"/>
      <c r="CJ1020" s="71"/>
      <c r="CK1020" s="71"/>
      <c r="CL1020" s="71"/>
      <c r="CM1020" s="71"/>
      <c r="CN1020" s="71"/>
      <c r="CO1020" s="71"/>
      <c r="CP1020" s="188">
        <f t="shared" si="552"/>
        <v>0</v>
      </c>
      <c r="CQ1020" s="71"/>
      <c r="CR1020" s="71"/>
      <c r="CS1020" s="71"/>
      <c r="CT1020" s="71"/>
      <c r="CU1020" s="71"/>
      <c r="CV1020" s="71"/>
      <c r="CW1020" s="71"/>
      <c r="CX1020" s="71"/>
      <c r="CY1020" s="71"/>
      <c r="CZ1020" s="71"/>
      <c r="DA1020" s="71"/>
      <c r="DB1020" s="188">
        <f t="shared" si="553"/>
        <v>0</v>
      </c>
      <c r="DC1020" s="38">
        <f t="shared" si="548"/>
        <v>0</v>
      </c>
      <c r="DD1020" s="71"/>
      <c r="DE1020" s="71"/>
      <c r="DF1020" s="71"/>
      <c r="DG1020" s="188">
        <f t="shared" si="549"/>
        <v>0</v>
      </c>
      <c r="DH1020" s="38">
        <f t="shared" si="550"/>
        <v>0</v>
      </c>
      <c r="DI1020" s="71"/>
      <c r="DJ1020" s="71"/>
      <c r="DK1020" s="71"/>
      <c r="DL1020" s="71"/>
      <c r="DM1020" s="71"/>
      <c r="DN1020" s="71"/>
      <c r="DO1020" s="71"/>
      <c r="DP1020" s="71"/>
      <c r="DQ1020" s="71"/>
      <c r="DR1020" s="71"/>
      <c r="DS1020" s="71"/>
      <c r="DT1020" s="71"/>
      <c r="DU1020" s="71"/>
      <c r="DV1020" s="71"/>
      <c r="DW1020" s="71"/>
      <c r="DX1020" s="71"/>
      <c r="DY1020" s="71"/>
      <c r="DZ1020" s="71"/>
      <c r="EA1020" s="71"/>
      <c r="EB1020" s="71"/>
      <c r="EC1020" s="71"/>
      <c r="ED1020" s="71"/>
      <c r="EE1020" s="71"/>
      <c r="EF1020" s="71"/>
      <c r="EG1020" s="71"/>
      <c r="EH1020" s="71"/>
      <c r="EI1020" s="74"/>
      <c r="EJ1020" s="74"/>
      <c r="EK1020" s="74"/>
      <c r="EL1020" s="74"/>
      <c r="EM1020" s="74"/>
      <c r="EN1020" s="74"/>
      <c r="EO1020" s="74"/>
      <c r="EP1020" s="74"/>
      <c r="EQ1020" s="74"/>
      <c r="ER1020" s="74"/>
      <c r="ES1020" s="74"/>
      <c r="ET1020" s="74"/>
      <c r="EU1020" s="74"/>
      <c r="EV1020" s="74"/>
      <c r="EW1020" s="74"/>
      <c r="EX1020" s="74"/>
      <c r="EY1020" s="74"/>
      <c r="EZ1020" s="74"/>
      <c r="FA1020" s="74"/>
      <c r="FB1020" s="74"/>
    </row>
    <row r="1021" spans="2:158" s="69" customFormat="1" ht="12" customHeight="1">
      <c r="B1021" s="719">
        <v>8</v>
      </c>
      <c r="C1021" s="780" t="s">
        <v>551</v>
      </c>
      <c r="D1021" s="71"/>
      <c r="E1021" s="71"/>
      <c r="F1021" s="71"/>
      <c r="G1021" s="71"/>
      <c r="H1021" s="71"/>
      <c r="I1021" s="71"/>
      <c r="J1021" s="71"/>
      <c r="K1021" s="71"/>
      <c r="L1021" s="71"/>
      <c r="M1021" s="71"/>
      <c r="N1021" s="71"/>
      <c r="O1021" s="72"/>
      <c r="P1021" s="71"/>
      <c r="Q1021" s="71"/>
      <c r="R1021" s="71"/>
      <c r="S1021" s="71"/>
      <c r="T1021" s="71"/>
      <c r="U1021" s="71"/>
      <c r="V1021" s="71"/>
      <c r="W1021" s="71"/>
      <c r="X1021" s="71"/>
      <c r="Y1021" s="73"/>
      <c r="Z1021" s="73"/>
      <c r="AA1021" s="73"/>
      <c r="AB1021" s="73"/>
      <c r="AC1021" s="73"/>
      <c r="AD1021" s="73"/>
      <c r="AE1021" s="73"/>
      <c r="AF1021" s="447">
        <f t="shared" si="551"/>
        <v>9804.2999999999975</v>
      </c>
      <c r="AG1021" s="71">
        <f t="shared" ref="AG1021:AR1021" si="569">AG16+AG317+AG712+AG925+AG967+AG983+AG860</f>
        <v>5011.8</v>
      </c>
      <c r="AH1021" s="442">
        <f t="shared" si="569"/>
        <v>5.5</v>
      </c>
      <c r="AI1021" s="442">
        <f t="shared" si="569"/>
        <v>4.3</v>
      </c>
      <c r="AJ1021" s="442">
        <f t="shared" si="569"/>
        <v>0.30000000000000004</v>
      </c>
      <c r="AK1021" s="71">
        <f t="shared" si="569"/>
        <v>99.2</v>
      </c>
      <c r="AL1021" s="71">
        <f t="shared" si="569"/>
        <v>33.4</v>
      </c>
      <c r="AM1021" s="71">
        <f t="shared" si="569"/>
        <v>9.9</v>
      </c>
      <c r="AN1021" s="71">
        <f t="shared" si="569"/>
        <v>0</v>
      </c>
      <c r="AO1021" s="71">
        <f t="shared" si="569"/>
        <v>3249.4000000000005</v>
      </c>
      <c r="AP1021" s="71">
        <f t="shared" si="569"/>
        <v>592.49999999999989</v>
      </c>
      <c r="AQ1021" s="71">
        <f t="shared" si="569"/>
        <v>1564.6</v>
      </c>
      <c r="AR1021" s="71">
        <f t="shared" si="569"/>
        <v>0</v>
      </c>
      <c r="AS1021" s="447">
        <f t="shared" ref="AS1021:AS1036" si="570">SUM(AG1021,AH1021,AK1021,AL1021,AO1021)</f>
        <v>8399.2999999999993</v>
      </c>
      <c r="AT1021" s="455">
        <f>AT16+AT317+AT712+AT925+AT967+AT983+AT860</f>
        <v>0.1</v>
      </c>
      <c r="AU1021" s="450">
        <f t="shared" ref="AU1021:AU1035" si="571">SUM(AV1021:AX1021)</f>
        <v>597.5</v>
      </c>
      <c r="AV1021" s="71">
        <f t="shared" ref="AV1021:BA1021" si="572">AV16+AV317+AV712+AV925+AV967+AV983+AV860</f>
        <v>540.9</v>
      </c>
      <c r="AW1021" s="71">
        <f t="shared" si="572"/>
        <v>52</v>
      </c>
      <c r="AX1021" s="71">
        <f t="shared" si="572"/>
        <v>4.6000000000000005</v>
      </c>
      <c r="AY1021" s="455">
        <f t="shared" si="572"/>
        <v>81.5</v>
      </c>
      <c r="AZ1021" s="442">
        <f t="shared" si="572"/>
        <v>13.700000000000001</v>
      </c>
      <c r="BA1021" s="455">
        <f t="shared" si="572"/>
        <v>91.399999999999991</v>
      </c>
      <c r="BB1021" s="447">
        <f>SUM(BC1021,BD1021,BF1021)</f>
        <v>364.3</v>
      </c>
      <c r="BC1021" s="71">
        <f t="shared" ref="BC1021:BK1021" si="573">BC16+BC317+BC712+BC925+BC967+BC983+BC860</f>
        <v>14.1</v>
      </c>
      <c r="BD1021" s="71">
        <f t="shared" si="573"/>
        <v>333.3</v>
      </c>
      <c r="BE1021" s="71">
        <f t="shared" si="573"/>
        <v>96.5</v>
      </c>
      <c r="BF1021" s="71">
        <f t="shared" si="573"/>
        <v>16.900000000000002</v>
      </c>
      <c r="BG1021" s="455">
        <f t="shared" si="573"/>
        <v>0.4</v>
      </c>
      <c r="BH1021" s="455">
        <f t="shared" si="573"/>
        <v>83.499999999999986</v>
      </c>
      <c r="BI1021" s="455">
        <f t="shared" si="573"/>
        <v>2.6000000000000005</v>
      </c>
      <c r="BJ1021" s="455">
        <f t="shared" si="573"/>
        <v>78.400000000000006</v>
      </c>
      <c r="BK1021" s="455">
        <f t="shared" si="573"/>
        <v>4</v>
      </c>
      <c r="BL1021" s="450">
        <f t="shared" ref="BL1021:BL1036" si="574">SUM(BM1021:BP1021)</f>
        <v>101.3</v>
      </c>
      <c r="BM1021" s="71">
        <f>BM16+BM317+BM712+BM925+BM967+BM983+BM860</f>
        <v>0.4</v>
      </c>
      <c r="BN1021" s="71">
        <f>BN16+BN317+BN712+BN925+BN967+BN983+BN860</f>
        <v>0.4</v>
      </c>
      <c r="BO1021" s="71">
        <f>BO16+BO317+BO712+BO925+BO967+BO983+BO860</f>
        <v>0</v>
      </c>
      <c r="BP1021" s="71">
        <f>BP16+BP317+BP712+BP925+BP967+BP983+BP860</f>
        <v>100.5</v>
      </c>
      <c r="BQ1021" s="455">
        <f t="shared" si="568"/>
        <v>1405</v>
      </c>
      <c r="BR1021" s="71">
        <f t="shared" ref="BR1021:CJ1021" si="575">BR17+BR317+BR712+BR925+BR967+BR983+BR860</f>
        <v>19.099999999999998</v>
      </c>
      <c r="BS1021" s="71">
        <f t="shared" si="575"/>
        <v>0</v>
      </c>
      <c r="BT1021" s="71">
        <f t="shared" si="575"/>
        <v>13.6</v>
      </c>
      <c r="BU1021" s="71">
        <f t="shared" si="575"/>
        <v>0</v>
      </c>
      <c r="BV1021" s="71">
        <f t="shared" si="575"/>
        <v>0</v>
      </c>
      <c r="BW1021" s="71">
        <f t="shared" si="575"/>
        <v>0</v>
      </c>
      <c r="BX1021" s="71">
        <f t="shared" si="575"/>
        <v>0</v>
      </c>
      <c r="BY1021" s="71">
        <f t="shared" si="575"/>
        <v>0</v>
      </c>
      <c r="BZ1021" s="71">
        <f t="shared" si="575"/>
        <v>0.7</v>
      </c>
      <c r="CA1021" s="71">
        <f t="shared" si="575"/>
        <v>0</v>
      </c>
      <c r="CB1021" s="71">
        <f t="shared" si="575"/>
        <v>0.70000000000000007</v>
      </c>
      <c r="CC1021" s="71">
        <f t="shared" si="575"/>
        <v>0</v>
      </c>
      <c r="CD1021" s="71">
        <f t="shared" si="575"/>
        <v>0.70000000000000007</v>
      </c>
      <c r="CE1021" s="71">
        <f t="shared" si="575"/>
        <v>4.0999999999999996</v>
      </c>
      <c r="CF1021" s="71">
        <f t="shared" si="575"/>
        <v>0</v>
      </c>
      <c r="CG1021" s="71">
        <f t="shared" si="575"/>
        <v>2.9000000000000004</v>
      </c>
      <c r="CH1021" s="71">
        <f t="shared" si="575"/>
        <v>19.099999999999998</v>
      </c>
      <c r="CI1021" s="71">
        <f t="shared" si="575"/>
        <v>0</v>
      </c>
      <c r="CJ1021" s="71">
        <f t="shared" si="575"/>
        <v>0</v>
      </c>
      <c r="CK1021" s="71"/>
      <c r="CL1021" s="71"/>
      <c r="CM1021" s="71"/>
      <c r="CN1021" s="71"/>
      <c r="CO1021" s="71"/>
      <c r="CP1021" s="190">
        <f t="shared" si="552"/>
        <v>0</v>
      </c>
      <c r="CQ1021" s="71"/>
      <c r="CR1021" s="71"/>
      <c r="CS1021" s="71"/>
      <c r="CT1021" s="71"/>
      <c r="CU1021" s="71"/>
      <c r="CV1021" s="71"/>
      <c r="CW1021" s="71"/>
      <c r="CX1021" s="71"/>
      <c r="CY1021" s="71"/>
      <c r="CZ1021" s="71"/>
      <c r="DA1021" s="71"/>
      <c r="DB1021" s="190">
        <f t="shared" si="553"/>
        <v>0</v>
      </c>
      <c r="DC1021" s="71">
        <f t="shared" si="548"/>
        <v>0</v>
      </c>
      <c r="DD1021" s="71"/>
      <c r="DE1021" s="71"/>
      <c r="DF1021" s="71"/>
      <c r="DG1021" s="190">
        <f t="shared" si="549"/>
        <v>0</v>
      </c>
      <c r="DH1021" s="71">
        <f t="shared" si="550"/>
        <v>0</v>
      </c>
      <c r="DI1021" s="71"/>
      <c r="DJ1021" s="71"/>
      <c r="DK1021" s="71"/>
      <c r="DL1021" s="71"/>
      <c r="DM1021" s="71"/>
      <c r="DN1021" s="71"/>
      <c r="DO1021" s="71"/>
      <c r="DP1021" s="71"/>
      <c r="DQ1021" s="71"/>
      <c r="DR1021" s="71"/>
      <c r="DS1021" s="71"/>
      <c r="DT1021" s="71"/>
      <c r="DU1021" s="71"/>
      <c r="DV1021" s="71"/>
      <c r="DW1021" s="71"/>
      <c r="DX1021" s="71"/>
      <c r="DY1021" s="71"/>
      <c r="DZ1021" s="71"/>
      <c r="EA1021" s="71"/>
      <c r="EB1021" s="71"/>
      <c r="EC1021" s="71"/>
      <c r="ED1021" s="71"/>
      <c r="EE1021" s="71"/>
      <c r="EF1021" s="71"/>
      <c r="EG1021" s="71"/>
      <c r="EH1021" s="71"/>
      <c r="EI1021" s="74"/>
      <c r="EJ1021" s="74"/>
      <c r="EK1021" s="74"/>
      <c r="EL1021" s="74"/>
      <c r="EM1021" s="74"/>
      <c r="EN1021" s="74"/>
      <c r="EO1021" s="74"/>
      <c r="EP1021" s="74"/>
      <c r="EQ1021" s="74"/>
      <c r="ER1021" s="74"/>
      <c r="ES1021" s="74"/>
      <c r="ET1021" s="74"/>
      <c r="EU1021" s="74"/>
      <c r="EV1021" s="74"/>
      <c r="EW1021" s="74"/>
      <c r="EX1021" s="74"/>
      <c r="EY1021" s="74"/>
      <c r="EZ1021" s="74"/>
      <c r="FA1021" s="74"/>
      <c r="FB1021" s="74"/>
    </row>
    <row r="1022" spans="2:158" s="29" customFormat="1">
      <c r="B1022" s="720"/>
      <c r="C1022" s="722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6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6"/>
      <c r="Z1022" s="36"/>
      <c r="AA1022" s="36"/>
      <c r="AB1022" s="36"/>
      <c r="AC1022" s="36"/>
      <c r="AD1022" s="36"/>
      <c r="AE1022" s="36"/>
      <c r="AF1022" s="447">
        <f t="shared" si="551"/>
        <v>9804316</v>
      </c>
      <c r="AG1022" s="35">
        <f>SUM(AG1023:AG1036)</f>
        <v>5011959</v>
      </c>
      <c r="AH1022" s="35">
        <f t="shared" ref="AH1022:AR1022" si="576">SUM(AH1023:AH1036)</f>
        <v>5573</v>
      </c>
      <c r="AI1022" s="35">
        <f t="shared" si="576"/>
        <v>4324</v>
      </c>
      <c r="AJ1022" s="35">
        <f t="shared" si="576"/>
        <v>328</v>
      </c>
      <c r="AK1022" s="35">
        <f t="shared" si="576"/>
        <v>99278</v>
      </c>
      <c r="AL1022" s="35">
        <f t="shared" si="576"/>
        <v>33362</v>
      </c>
      <c r="AM1022" s="35">
        <f t="shared" si="576"/>
        <v>9932</v>
      </c>
      <c r="AN1022" s="35">
        <f t="shared" si="576"/>
        <v>0</v>
      </c>
      <c r="AO1022" s="35">
        <f t="shared" si="576"/>
        <v>3249287</v>
      </c>
      <c r="AP1022" s="35">
        <f t="shared" si="576"/>
        <v>592466</v>
      </c>
      <c r="AQ1022" s="35">
        <f t="shared" si="576"/>
        <v>1564566</v>
      </c>
      <c r="AR1022" s="35">
        <f t="shared" si="576"/>
        <v>0</v>
      </c>
      <c r="AS1022" s="447">
        <f t="shared" si="570"/>
        <v>8399459</v>
      </c>
      <c r="AT1022" s="455">
        <f>SUM(AT1023:AT1036)</f>
        <v>110</v>
      </c>
      <c r="AU1022" s="450">
        <f t="shared" si="571"/>
        <v>597435</v>
      </c>
      <c r="AV1022" s="35">
        <f t="shared" ref="AV1022:BA1022" si="577">SUM(AV1023:AV1036)</f>
        <v>540881</v>
      </c>
      <c r="AW1022" s="35">
        <f t="shared" si="577"/>
        <v>52019</v>
      </c>
      <c r="AX1022" s="35">
        <f t="shared" si="577"/>
        <v>4535</v>
      </c>
      <c r="AY1022" s="455">
        <f t="shared" si="577"/>
        <v>81524</v>
      </c>
      <c r="AZ1022" s="35">
        <f t="shared" si="577"/>
        <v>13783</v>
      </c>
      <c r="BA1022" s="455">
        <f t="shared" si="577"/>
        <v>91184</v>
      </c>
      <c r="BB1022" s="447">
        <f t="shared" ref="BB1022:BB1036" si="578">SUM(BC1022,BD1022,BF1022)</f>
        <v>364275</v>
      </c>
      <c r="BC1022" s="35">
        <f t="shared" ref="BC1022:BK1022" si="579">SUM(BC1023:BC1036)</f>
        <v>14103</v>
      </c>
      <c r="BD1022" s="35">
        <f t="shared" si="579"/>
        <v>333271</v>
      </c>
      <c r="BE1022" s="35">
        <f t="shared" si="579"/>
        <v>96634</v>
      </c>
      <c r="BF1022" s="35">
        <f t="shared" si="579"/>
        <v>16901</v>
      </c>
      <c r="BG1022" s="455">
        <f t="shared" si="579"/>
        <v>469</v>
      </c>
      <c r="BH1022" s="455">
        <f t="shared" si="579"/>
        <v>83571</v>
      </c>
      <c r="BI1022" s="455">
        <f t="shared" si="579"/>
        <v>2678</v>
      </c>
      <c r="BJ1022" s="455">
        <f t="shared" si="579"/>
        <v>78366</v>
      </c>
      <c r="BK1022" s="455">
        <f t="shared" si="579"/>
        <v>3933</v>
      </c>
      <c r="BL1022" s="450">
        <f t="shared" si="574"/>
        <v>101312</v>
      </c>
      <c r="BM1022" s="35">
        <f>SUM(BM1023:BM1036)</f>
        <v>479</v>
      </c>
      <c r="BN1022" s="35">
        <f>SUM(BN1023:BN1036)</f>
        <v>353</v>
      </c>
      <c r="BO1022" s="35">
        <f>SUM(BO1023:BO1036)</f>
        <v>0</v>
      </c>
      <c r="BP1022" s="35">
        <f>SUM(BP1023:BP1036)</f>
        <v>100480</v>
      </c>
      <c r="BQ1022" s="455">
        <f t="shared" si="568"/>
        <v>1404857</v>
      </c>
      <c r="BR1022" s="35">
        <f>SUM(BR1023:BR1036)</f>
        <v>19068</v>
      </c>
      <c r="BS1022" s="35">
        <f t="shared" ref="BS1022:CJ1022" si="580">SUM(BS1023:BS1036)</f>
        <v>0</v>
      </c>
      <c r="BT1022" s="35">
        <f t="shared" si="580"/>
        <v>13491</v>
      </c>
      <c r="BU1022" s="35">
        <f t="shared" si="580"/>
        <v>0</v>
      </c>
      <c r="BV1022" s="35">
        <f t="shared" si="580"/>
        <v>5</v>
      </c>
      <c r="BW1022" s="35">
        <f t="shared" si="580"/>
        <v>0</v>
      </c>
      <c r="BX1022" s="35">
        <f t="shared" si="580"/>
        <v>0</v>
      </c>
      <c r="BY1022" s="35">
        <f t="shared" si="580"/>
        <v>0</v>
      </c>
      <c r="BZ1022" s="35">
        <f t="shared" si="580"/>
        <v>730</v>
      </c>
      <c r="CA1022" s="35">
        <f t="shared" si="580"/>
        <v>0</v>
      </c>
      <c r="CB1022" s="35">
        <f t="shared" si="580"/>
        <v>706</v>
      </c>
      <c r="CC1022" s="35">
        <f t="shared" si="580"/>
        <v>0</v>
      </c>
      <c r="CD1022" s="35">
        <f t="shared" si="580"/>
        <v>705</v>
      </c>
      <c r="CE1022" s="35">
        <f t="shared" si="580"/>
        <v>4059</v>
      </c>
      <c r="CF1022" s="35">
        <f t="shared" si="580"/>
        <v>0</v>
      </c>
      <c r="CG1022" s="35">
        <f t="shared" si="580"/>
        <v>2949</v>
      </c>
      <c r="CH1022" s="35">
        <f t="shared" si="580"/>
        <v>18991</v>
      </c>
      <c r="CI1022" s="35">
        <f t="shared" si="580"/>
        <v>0</v>
      </c>
      <c r="CJ1022" s="35">
        <f t="shared" si="580"/>
        <v>77</v>
      </c>
      <c r="CK1022" s="35"/>
      <c r="CL1022" s="35"/>
      <c r="CM1022" s="35"/>
      <c r="CN1022" s="35"/>
      <c r="CO1022" s="35"/>
      <c r="CP1022" s="188">
        <f t="shared" si="552"/>
        <v>0</v>
      </c>
      <c r="CQ1022" s="35"/>
      <c r="CR1022" s="35"/>
      <c r="CS1022" s="35"/>
      <c r="CT1022" s="35"/>
      <c r="CU1022" s="35"/>
      <c r="CV1022" s="35"/>
      <c r="CW1022" s="35"/>
      <c r="CX1022" s="35"/>
      <c r="CY1022" s="35"/>
      <c r="CZ1022" s="35"/>
      <c r="DA1022" s="35"/>
      <c r="DB1022" s="188">
        <f t="shared" si="553"/>
        <v>0</v>
      </c>
      <c r="DC1022" s="38">
        <f t="shared" si="548"/>
        <v>0</v>
      </c>
      <c r="DD1022" s="35"/>
      <c r="DE1022" s="35"/>
      <c r="DF1022" s="35"/>
      <c r="DG1022" s="188">
        <f t="shared" si="549"/>
        <v>0</v>
      </c>
      <c r="DH1022" s="38">
        <f t="shared" si="550"/>
        <v>0</v>
      </c>
      <c r="DI1022" s="35"/>
      <c r="DJ1022" s="35"/>
      <c r="DK1022" s="35"/>
      <c r="DL1022" s="35"/>
      <c r="DM1022" s="35"/>
      <c r="DN1022" s="35"/>
      <c r="DO1022" s="35"/>
      <c r="DP1022" s="35"/>
      <c r="DQ1022" s="35"/>
      <c r="DR1022" s="35"/>
      <c r="DS1022" s="35"/>
      <c r="DT1022" s="35"/>
      <c r="DU1022" s="35"/>
      <c r="DV1022" s="35"/>
      <c r="DW1022" s="35"/>
      <c r="DX1022" s="35"/>
      <c r="DY1022" s="35"/>
      <c r="DZ1022" s="35"/>
      <c r="EA1022" s="35"/>
      <c r="EB1022" s="35"/>
      <c r="EC1022" s="35"/>
      <c r="ED1022" s="35"/>
      <c r="EE1022" s="35"/>
      <c r="EF1022" s="35"/>
      <c r="EG1022" s="35"/>
      <c r="EH1022" s="35"/>
      <c r="EI1022" s="30"/>
      <c r="EJ1022" s="30"/>
      <c r="EK1022" s="30"/>
      <c r="EL1022" s="30"/>
      <c r="EM1022" s="30"/>
      <c r="EN1022" s="30"/>
      <c r="EO1022" s="30"/>
      <c r="EP1022" s="30"/>
      <c r="EQ1022" s="30"/>
      <c r="ER1022" s="30"/>
      <c r="ES1022" s="30"/>
      <c r="ET1022" s="30"/>
      <c r="EU1022" s="30"/>
      <c r="EV1022" s="30"/>
      <c r="EW1022" s="30"/>
      <c r="EX1022" s="30"/>
      <c r="EY1022" s="30"/>
      <c r="EZ1022" s="30"/>
      <c r="FA1022" s="30"/>
      <c r="FB1022" s="30"/>
    </row>
    <row r="1023" spans="2:158" s="69" customFormat="1">
      <c r="B1023" s="116"/>
      <c r="C1023" s="77" t="s">
        <v>385</v>
      </c>
      <c r="D1023" s="71"/>
      <c r="E1023" s="71"/>
      <c r="F1023" s="71"/>
      <c r="G1023" s="71"/>
      <c r="H1023" s="71"/>
      <c r="I1023" s="71"/>
      <c r="J1023" s="71"/>
      <c r="K1023" s="71"/>
      <c r="L1023" s="71"/>
      <c r="M1023" s="71"/>
      <c r="N1023" s="71"/>
      <c r="O1023" s="72"/>
      <c r="P1023" s="71"/>
      <c r="Q1023" s="71"/>
      <c r="R1023" s="71"/>
      <c r="S1023" s="71"/>
      <c r="T1023" s="71"/>
      <c r="U1023" s="71"/>
      <c r="V1023" s="71"/>
      <c r="W1023" s="71"/>
      <c r="X1023" s="71"/>
      <c r="Y1023" s="73"/>
      <c r="Z1023" s="73"/>
      <c r="AA1023" s="73"/>
      <c r="AB1023" s="73"/>
      <c r="AC1023" s="73"/>
      <c r="AD1023" s="73"/>
      <c r="AE1023" s="73"/>
      <c r="AF1023" s="447">
        <f t="shared" si="551"/>
        <v>960382</v>
      </c>
      <c r="AG1023" s="71">
        <f t="shared" ref="AG1023:AR1023" si="581">AG19+AG319+AG714+AG927+AG969+AG985+AG862</f>
        <v>430454</v>
      </c>
      <c r="AH1023" s="71">
        <f t="shared" si="581"/>
        <v>673</v>
      </c>
      <c r="AI1023" s="71">
        <f t="shared" si="581"/>
        <v>437</v>
      </c>
      <c r="AJ1023" s="71">
        <f t="shared" si="581"/>
        <v>0</v>
      </c>
      <c r="AK1023" s="71">
        <f t="shared" si="581"/>
        <v>4912</v>
      </c>
      <c r="AL1023" s="71">
        <f t="shared" si="581"/>
        <v>7094</v>
      </c>
      <c r="AM1023" s="71">
        <f t="shared" si="581"/>
        <v>39</v>
      </c>
      <c r="AN1023" s="71">
        <f t="shared" si="581"/>
        <v>0</v>
      </c>
      <c r="AO1023" s="71">
        <f t="shared" si="581"/>
        <v>290341</v>
      </c>
      <c r="AP1023" s="71">
        <f t="shared" si="581"/>
        <v>64898</v>
      </c>
      <c r="AQ1023" s="71">
        <f t="shared" si="581"/>
        <v>115136</v>
      </c>
      <c r="AR1023" s="71">
        <f t="shared" si="581"/>
        <v>0</v>
      </c>
      <c r="AS1023" s="447">
        <f t="shared" si="570"/>
        <v>733474</v>
      </c>
      <c r="AT1023" s="455">
        <f>AT19+AT319+AT714+AT927+AT969+AT985+AT862</f>
        <v>0</v>
      </c>
      <c r="AU1023" s="450">
        <f t="shared" si="571"/>
        <v>155717</v>
      </c>
      <c r="AV1023" s="71">
        <f t="shared" ref="AV1023:BA1036" si="582">AV19+AV319+AV714+AV927+AV969+AV985+AV862</f>
        <v>138057</v>
      </c>
      <c r="AW1023" s="71">
        <f t="shared" si="582"/>
        <v>16788</v>
      </c>
      <c r="AX1023" s="71">
        <f t="shared" si="582"/>
        <v>872</v>
      </c>
      <c r="AY1023" s="455">
        <f t="shared" si="582"/>
        <v>8589</v>
      </c>
      <c r="AZ1023" s="71">
        <f t="shared" si="582"/>
        <v>1998</v>
      </c>
      <c r="BA1023" s="455">
        <f t="shared" si="582"/>
        <v>8475</v>
      </c>
      <c r="BB1023" s="447">
        <f t="shared" si="578"/>
        <v>30106</v>
      </c>
      <c r="BC1023" s="71">
        <f t="shared" ref="BC1023:BJ1023" si="583">BC19+BC319+BC714+BC927+BC969+BC985+BC862</f>
        <v>742</v>
      </c>
      <c r="BD1023" s="71">
        <f t="shared" si="583"/>
        <v>28400</v>
      </c>
      <c r="BE1023" s="71">
        <f t="shared" si="583"/>
        <v>5834</v>
      </c>
      <c r="BF1023" s="71">
        <f t="shared" si="583"/>
        <v>964</v>
      </c>
      <c r="BG1023" s="455">
        <f t="shared" si="583"/>
        <v>0</v>
      </c>
      <c r="BH1023" s="463">
        <f t="shared" si="583"/>
        <v>7601</v>
      </c>
      <c r="BI1023" s="455">
        <f t="shared" si="583"/>
        <v>729</v>
      </c>
      <c r="BJ1023" s="463">
        <f t="shared" si="583"/>
        <v>9556</v>
      </c>
      <c r="BK1023" s="455">
        <f>BK19+BK319+BK714+BK927+BK969+BK985+BK862</f>
        <v>1087</v>
      </c>
      <c r="BL1023" s="450">
        <f t="shared" si="574"/>
        <v>5048</v>
      </c>
      <c r="BM1023" s="71">
        <f t="shared" ref="BM1023:BP1036" si="584">BM19+BM319+BM714+BM927+BM969+BM985+BM862</f>
        <v>344</v>
      </c>
      <c r="BN1023" s="71">
        <f t="shared" si="584"/>
        <v>353</v>
      </c>
      <c r="BO1023" s="71">
        <f t="shared" si="584"/>
        <v>0</v>
      </c>
      <c r="BP1023" s="71">
        <f t="shared" si="584"/>
        <v>4351</v>
      </c>
      <c r="BQ1023" s="455">
        <f t="shared" si="568"/>
        <v>226908</v>
      </c>
      <c r="BR1023" s="71">
        <f t="shared" ref="BR1023:CJ1023" si="585">BR19+BR319+BR714+BR927+BR969+BR985+BR862</f>
        <v>166</v>
      </c>
      <c r="BS1023" s="71">
        <f t="shared" si="585"/>
        <v>0</v>
      </c>
      <c r="BT1023" s="71">
        <f t="shared" si="585"/>
        <v>100</v>
      </c>
      <c r="BU1023" s="71">
        <f t="shared" si="585"/>
        <v>0</v>
      </c>
      <c r="BV1023" s="71">
        <f t="shared" si="585"/>
        <v>0</v>
      </c>
      <c r="BW1023" s="71">
        <f t="shared" si="585"/>
        <v>0</v>
      </c>
      <c r="BX1023" s="71">
        <f t="shared" si="585"/>
        <v>0</v>
      </c>
      <c r="BY1023" s="71">
        <f t="shared" si="585"/>
        <v>0</v>
      </c>
      <c r="BZ1023" s="71">
        <f t="shared" si="585"/>
        <v>29</v>
      </c>
      <c r="CA1023" s="71">
        <f t="shared" si="585"/>
        <v>0</v>
      </c>
      <c r="CB1023" s="71">
        <f t="shared" si="585"/>
        <v>0</v>
      </c>
      <c r="CC1023" s="71">
        <f t="shared" si="585"/>
        <v>0</v>
      </c>
      <c r="CD1023" s="71">
        <f t="shared" si="585"/>
        <v>0</v>
      </c>
      <c r="CE1023" s="71">
        <f t="shared" si="585"/>
        <v>0</v>
      </c>
      <c r="CF1023" s="71">
        <f t="shared" si="585"/>
        <v>0</v>
      </c>
      <c r="CG1023" s="71">
        <f t="shared" si="585"/>
        <v>0</v>
      </c>
      <c r="CH1023" s="71">
        <f t="shared" si="585"/>
        <v>129</v>
      </c>
      <c r="CI1023" s="71">
        <f t="shared" si="585"/>
        <v>0</v>
      </c>
      <c r="CJ1023" s="71">
        <f t="shared" si="585"/>
        <v>37</v>
      </c>
      <c r="CK1023" s="71"/>
      <c r="CL1023" s="71"/>
      <c r="CM1023" s="71"/>
      <c r="CN1023" s="71"/>
      <c r="CO1023" s="71"/>
      <c r="CP1023" s="190">
        <f t="shared" si="552"/>
        <v>0</v>
      </c>
      <c r="CQ1023" s="71"/>
      <c r="CR1023" s="71"/>
      <c r="CS1023" s="71"/>
      <c r="CT1023" s="71"/>
      <c r="CU1023" s="71"/>
      <c r="CV1023" s="71"/>
      <c r="CW1023" s="71"/>
      <c r="CX1023" s="71"/>
      <c r="CY1023" s="71"/>
      <c r="CZ1023" s="71"/>
      <c r="DA1023" s="71"/>
      <c r="DB1023" s="190">
        <f t="shared" si="553"/>
        <v>0</v>
      </c>
      <c r="DC1023" s="71">
        <f t="shared" si="548"/>
        <v>0</v>
      </c>
      <c r="DD1023" s="71"/>
      <c r="DE1023" s="71"/>
      <c r="DF1023" s="71"/>
      <c r="DG1023" s="190">
        <f t="shared" si="549"/>
        <v>0</v>
      </c>
      <c r="DH1023" s="71">
        <f t="shared" si="550"/>
        <v>0</v>
      </c>
      <c r="DI1023" s="71"/>
      <c r="DJ1023" s="71"/>
      <c r="DK1023" s="71"/>
      <c r="DL1023" s="71"/>
      <c r="DM1023" s="71"/>
      <c r="DN1023" s="71"/>
      <c r="DO1023" s="71"/>
      <c r="DP1023" s="71"/>
      <c r="DQ1023" s="71"/>
      <c r="DR1023" s="71"/>
      <c r="DS1023" s="71"/>
      <c r="DT1023" s="71"/>
      <c r="DU1023" s="71"/>
      <c r="DV1023" s="71"/>
      <c r="DW1023" s="71"/>
      <c r="DX1023" s="71"/>
      <c r="DY1023" s="71"/>
      <c r="DZ1023" s="71"/>
      <c r="EA1023" s="71"/>
      <c r="EB1023" s="71"/>
      <c r="EC1023" s="71"/>
      <c r="ED1023" s="71"/>
      <c r="EE1023" s="71"/>
      <c r="EF1023" s="71"/>
      <c r="EG1023" s="71"/>
      <c r="EH1023" s="71"/>
      <c r="EI1023" s="74"/>
      <c r="EJ1023" s="74"/>
      <c r="EK1023" s="74"/>
      <c r="EL1023" s="74"/>
      <c r="EM1023" s="74"/>
      <c r="EN1023" s="74"/>
      <c r="EO1023" s="74"/>
      <c r="EP1023" s="74"/>
      <c r="EQ1023" s="74"/>
      <c r="ER1023" s="74"/>
      <c r="ES1023" s="74"/>
      <c r="ET1023" s="74"/>
      <c r="EU1023" s="74"/>
      <c r="EV1023" s="74"/>
      <c r="EW1023" s="74"/>
      <c r="EX1023" s="74"/>
      <c r="EY1023" s="74"/>
      <c r="EZ1023" s="74"/>
      <c r="FA1023" s="74"/>
      <c r="FB1023" s="74"/>
    </row>
    <row r="1024" spans="2:158" s="69" customFormat="1">
      <c r="B1024" s="116"/>
      <c r="C1024" s="77" t="s">
        <v>386</v>
      </c>
      <c r="D1024" s="71"/>
      <c r="E1024" s="71"/>
      <c r="F1024" s="71"/>
      <c r="G1024" s="71"/>
      <c r="H1024" s="71"/>
      <c r="I1024" s="71"/>
      <c r="J1024" s="71"/>
      <c r="K1024" s="71"/>
      <c r="L1024" s="71"/>
      <c r="M1024" s="71"/>
      <c r="N1024" s="71"/>
      <c r="O1024" s="72"/>
      <c r="P1024" s="71"/>
      <c r="Q1024" s="71"/>
      <c r="R1024" s="71"/>
      <c r="S1024" s="71"/>
      <c r="T1024" s="71"/>
      <c r="U1024" s="71"/>
      <c r="V1024" s="71"/>
      <c r="W1024" s="71"/>
      <c r="X1024" s="71"/>
      <c r="Y1024" s="73"/>
      <c r="Z1024" s="73"/>
      <c r="AA1024" s="73"/>
      <c r="AB1024" s="73"/>
      <c r="AC1024" s="73"/>
      <c r="AD1024" s="73"/>
      <c r="AE1024" s="73"/>
      <c r="AF1024" s="447">
        <f t="shared" si="551"/>
        <v>804317</v>
      </c>
      <c r="AG1024" s="71">
        <f t="shared" ref="AG1024:AQ1024" si="586">AG20+AG320+AG715+AG928+AG970+AG986+AG863</f>
        <v>347023</v>
      </c>
      <c r="AH1024" s="71">
        <f t="shared" si="586"/>
        <v>254</v>
      </c>
      <c r="AI1024" s="71">
        <f t="shared" si="586"/>
        <v>138</v>
      </c>
      <c r="AJ1024" s="71">
        <f t="shared" si="586"/>
        <v>116</v>
      </c>
      <c r="AK1024" s="71">
        <f t="shared" si="586"/>
        <v>12817</v>
      </c>
      <c r="AL1024" s="71">
        <f t="shared" si="586"/>
        <v>3996</v>
      </c>
      <c r="AM1024" s="71">
        <f t="shared" si="586"/>
        <v>3078</v>
      </c>
      <c r="AN1024" s="71">
        <f t="shared" si="586"/>
        <v>0</v>
      </c>
      <c r="AO1024" s="71">
        <f t="shared" si="586"/>
        <v>371786</v>
      </c>
      <c r="AP1024" s="71">
        <f t="shared" si="586"/>
        <v>109809</v>
      </c>
      <c r="AQ1024" s="71">
        <f t="shared" si="586"/>
        <v>149946</v>
      </c>
      <c r="AR1024" s="71"/>
      <c r="AS1024" s="447">
        <f t="shared" si="570"/>
        <v>735876</v>
      </c>
      <c r="AT1024" s="455"/>
      <c r="AU1024" s="450">
        <f>SUM(AV1024:AX1024)</f>
        <v>3071</v>
      </c>
      <c r="AV1024" s="71">
        <f t="shared" si="582"/>
        <v>2264</v>
      </c>
      <c r="AW1024" s="71">
        <f t="shared" si="582"/>
        <v>638</v>
      </c>
      <c r="AX1024" s="71">
        <f t="shared" si="582"/>
        <v>169</v>
      </c>
      <c r="AY1024" s="455">
        <f t="shared" si="582"/>
        <v>2853</v>
      </c>
      <c r="AZ1024" s="71">
        <f t="shared" si="582"/>
        <v>1987</v>
      </c>
      <c r="BA1024" s="455">
        <f t="shared" si="582"/>
        <v>1937</v>
      </c>
      <c r="BB1024" s="447">
        <f t="shared" si="578"/>
        <v>44645</v>
      </c>
      <c r="BC1024" s="71">
        <f t="shared" ref="BC1024:BK1024" si="587">BC20+BC320+BC715+BC928+BC970+BC986+BC863</f>
        <v>723</v>
      </c>
      <c r="BD1024" s="71">
        <f t="shared" si="587"/>
        <v>42531</v>
      </c>
      <c r="BE1024" s="71">
        <f t="shared" si="587"/>
        <v>0</v>
      </c>
      <c r="BF1024" s="71">
        <f t="shared" si="587"/>
        <v>1391</v>
      </c>
      <c r="BG1024" s="455">
        <f t="shared" si="587"/>
        <v>0</v>
      </c>
      <c r="BH1024" s="463">
        <f t="shared" si="587"/>
        <v>5764</v>
      </c>
      <c r="BI1024" s="455">
        <f t="shared" si="587"/>
        <v>36</v>
      </c>
      <c r="BJ1024" s="463">
        <f t="shared" si="587"/>
        <v>4134</v>
      </c>
      <c r="BK1024" s="455">
        <f t="shared" si="587"/>
        <v>0</v>
      </c>
      <c r="BL1024" s="450">
        <f t="shared" si="574"/>
        <v>6001</v>
      </c>
      <c r="BM1024" s="71">
        <f t="shared" si="584"/>
        <v>0</v>
      </c>
      <c r="BN1024" s="71">
        <f t="shared" si="584"/>
        <v>0</v>
      </c>
      <c r="BO1024" s="71">
        <f t="shared" si="584"/>
        <v>0</v>
      </c>
      <c r="BP1024" s="71">
        <f t="shared" si="584"/>
        <v>6001</v>
      </c>
      <c r="BQ1024" s="455">
        <f t="shared" si="568"/>
        <v>68441</v>
      </c>
      <c r="BR1024" s="71">
        <f t="shared" ref="BR1024:CJ1024" si="588">BR20+BR320+BR715+BR928+BR970+BR986+BR863</f>
        <v>1717</v>
      </c>
      <c r="BS1024" s="71">
        <f t="shared" si="588"/>
        <v>0</v>
      </c>
      <c r="BT1024" s="71">
        <f t="shared" si="588"/>
        <v>0</v>
      </c>
      <c r="BU1024" s="71">
        <f t="shared" si="588"/>
        <v>0</v>
      </c>
      <c r="BV1024" s="71">
        <f t="shared" si="588"/>
        <v>0</v>
      </c>
      <c r="BW1024" s="71">
        <f t="shared" si="588"/>
        <v>0</v>
      </c>
      <c r="BX1024" s="71">
        <f t="shared" si="588"/>
        <v>0</v>
      </c>
      <c r="BY1024" s="71">
        <f t="shared" si="588"/>
        <v>0</v>
      </c>
      <c r="BZ1024" s="71">
        <f t="shared" si="588"/>
        <v>661</v>
      </c>
      <c r="CA1024" s="71">
        <f t="shared" si="588"/>
        <v>0</v>
      </c>
      <c r="CB1024" s="71">
        <f t="shared" si="588"/>
        <v>0</v>
      </c>
      <c r="CC1024" s="71">
        <f t="shared" si="588"/>
        <v>0</v>
      </c>
      <c r="CD1024" s="71">
        <f t="shared" si="588"/>
        <v>0</v>
      </c>
      <c r="CE1024" s="71">
        <f t="shared" si="588"/>
        <v>1056</v>
      </c>
      <c r="CF1024" s="71">
        <f t="shared" si="588"/>
        <v>0</v>
      </c>
      <c r="CG1024" s="71">
        <f t="shared" si="588"/>
        <v>1056</v>
      </c>
      <c r="CH1024" s="71">
        <f t="shared" si="588"/>
        <v>1717</v>
      </c>
      <c r="CI1024" s="71">
        <f t="shared" si="588"/>
        <v>0</v>
      </c>
      <c r="CJ1024" s="71">
        <f t="shared" si="588"/>
        <v>0</v>
      </c>
      <c r="CK1024" s="71"/>
      <c r="CL1024" s="71"/>
      <c r="CM1024" s="71"/>
      <c r="CN1024" s="71"/>
      <c r="CO1024" s="71"/>
      <c r="CP1024" s="190">
        <f t="shared" si="552"/>
        <v>0</v>
      </c>
      <c r="CQ1024" s="71"/>
      <c r="CR1024" s="71"/>
      <c r="CS1024" s="71"/>
      <c r="CT1024" s="71"/>
      <c r="CU1024" s="71"/>
      <c r="CV1024" s="71"/>
      <c r="CW1024" s="71"/>
      <c r="CX1024" s="71"/>
      <c r="CY1024" s="71"/>
      <c r="CZ1024" s="71"/>
      <c r="DA1024" s="71"/>
      <c r="DB1024" s="190">
        <f t="shared" si="553"/>
        <v>0</v>
      </c>
      <c r="DC1024" s="71">
        <f t="shared" si="548"/>
        <v>0</v>
      </c>
      <c r="DD1024" s="71"/>
      <c r="DE1024" s="71"/>
      <c r="DF1024" s="71"/>
      <c r="DG1024" s="190">
        <f t="shared" si="549"/>
        <v>0</v>
      </c>
      <c r="DH1024" s="71">
        <f t="shared" si="550"/>
        <v>0</v>
      </c>
      <c r="DI1024" s="71"/>
      <c r="DJ1024" s="71"/>
      <c r="DK1024" s="71"/>
      <c r="DL1024" s="71"/>
      <c r="DM1024" s="71"/>
      <c r="DN1024" s="71"/>
      <c r="DO1024" s="71"/>
      <c r="DP1024" s="71"/>
      <c r="DQ1024" s="71"/>
      <c r="DR1024" s="71"/>
      <c r="DS1024" s="71"/>
      <c r="DT1024" s="71"/>
      <c r="DU1024" s="71"/>
      <c r="DV1024" s="71"/>
      <c r="DW1024" s="71"/>
      <c r="DX1024" s="71"/>
      <c r="DY1024" s="71"/>
      <c r="DZ1024" s="71"/>
      <c r="EA1024" s="71"/>
      <c r="EB1024" s="71"/>
      <c r="EC1024" s="71"/>
      <c r="ED1024" s="71"/>
      <c r="EE1024" s="71"/>
      <c r="EF1024" s="71"/>
      <c r="EG1024" s="71"/>
      <c r="EH1024" s="71"/>
      <c r="EI1024" s="74"/>
      <c r="EJ1024" s="74"/>
      <c r="EK1024" s="74"/>
      <c r="EL1024" s="74"/>
      <c r="EM1024" s="74"/>
      <c r="EN1024" s="74"/>
      <c r="EO1024" s="74"/>
      <c r="EP1024" s="74"/>
      <c r="EQ1024" s="74"/>
      <c r="ER1024" s="74"/>
      <c r="ES1024" s="74"/>
      <c r="ET1024" s="74"/>
      <c r="EU1024" s="74"/>
      <c r="EV1024" s="74"/>
      <c r="EW1024" s="74"/>
      <c r="EX1024" s="74"/>
      <c r="EY1024" s="74"/>
      <c r="EZ1024" s="74"/>
      <c r="FA1024" s="74"/>
      <c r="FB1024" s="74"/>
    </row>
    <row r="1025" spans="2:158" s="69" customFormat="1">
      <c r="B1025" s="116"/>
      <c r="C1025" s="77" t="s">
        <v>387</v>
      </c>
      <c r="D1025" s="71"/>
      <c r="E1025" s="71"/>
      <c r="F1025" s="71"/>
      <c r="G1025" s="71"/>
      <c r="H1025" s="71"/>
      <c r="I1025" s="71"/>
      <c r="J1025" s="71"/>
      <c r="K1025" s="71"/>
      <c r="L1025" s="71"/>
      <c r="M1025" s="71"/>
      <c r="N1025" s="71"/>
      <c r="O1025" s="72"/>
      <c r="P1025" s="71"/>
      <c r="Q1025" s="71"/>
      <c r="R1025" s="71"/>
      <c r="S1025" s="71"/>
      <c r="T1025" s="71"/>
      <c r="U1025" s="71"/>
      <c r="V1025" s="71"/>
      <c r="W1025" s="71"/>
      <c r="X1025" s="71"/>
      <c r="Y1025" s="73"/>
      <c r="Z1025" s="73"/>
      <c r="AA1025" s="73"/>
      <c r="AB1025" s="73"/>
      <c r="AC1025" s="73"/>
      <c r="AD1025" s="73"/>
      <c r="AE1025" s="73"/>
      <c r="AF1025" s="447">
        <f t="shared" si="551"/>
        <v>470708</v>
      </c>
      <c r="AG1025" s="71">
        <f t="shared" ref="AG1025:AQ1025" si="589">AG21+AG321+AG716+AG929+AG971+AG987+AG864</f>
        <v>245674</v>
      </c>
      <c r="AH1025" s="71">
        <f t="shared" si="589"/>
        <v>390</v>
      </c>
      <c r="AI1025" s="71">
        <f t="shared" si="589"/>
        <v>266</v>
      </c>
      <c r="AJ1025" s="71">
        <f t="shared" si="589"/>
        <v>2</v>
      </c>
      <c r="AK1025" s="71">
        <f t="shared" si="589"/>
        <v>917</v>
      </c>
      <c r="AL1025" s="71">
        <f t="shared" si="589"/>
        <v>0</v>
      </c>
      <c r="AM1025" s="71">
        <f t="shared" si="589"/>
        <v>0</v>
      </c>
      <c r="AN1025" s="71">
        <f t="shared" si="589"/>
        <v>0</v>
      </c>
      <c r="AO1025" s="71">
        <f t="shared" si="589"/>
        <v>145104</v>
      </c>
      <c r="AP1025" s="71">
        <f t="shared" si="589"/>
        <v>24680</v>
      </c>
      <c r="AQ1025" s="71">
        <f t="shared" si="589"/>
        <v>78350</v>
      </c>
      <c r="AR1025" s="71"/>
      <c r="AS1025" s="447">
        <f t="shared" si="570"/>
        <v>392085</v>
      </c>
      <c r="AT1025" s="455">
        <f>AT21+AT321+AT716+AT929+AT971+AT987+AT864</f>
        <v>0</v>
      </c>
      <c r="AU1025" s="450">
        <f t="shared" si="571"/>
        <v>41994</v>
      </c>
      <c r="AV1025" s="71">
        <f t="shared" si="582"/>
        <v>37543</v>
      </c>
      <c r="AW1025" s="71">
        <f t="shared" si="582"/>
        <v>4021</v>
      </c>
      <c r="AX1025" s="71">
        <f t="shared" si="582"/>
        <v>430</v>
      </c>
      <c r="AY1025" s="455">
        <f t="shared" si="582"/>
        <v>7046</v>
      </c>
      <c r="AZ1025" s="71">
        <f t="shared" si="582"/>
        <v>512</v>
      </c>
      <c r="BA1025" s="455">
        <f t="shared" si="582"/>
        <v>11202</v>
      </c>
      <c r="BB1025" s="447">
        <f t="shared" si="578"/>
        <v>8535</v>
      </c>
      <c r="BC1025" s="71">
        <f t="shared" ref="BC1025:BK1025" si="590">BC21+BC321+BC716+BC929+BC971+BC987+BC864</f>
        <v>0</v>
      </c>
      <c r="BD1025" s="71">
        <f t="shared" si="590"/>
        <v>8417</v>
      </c>
      <c r="BE1025" s="71">
        <f t="shared" si="590"/>
        <v>3625</v>
      </c>
      <c r="BF1025" s="71">
        <f t="shared" si="590"/>
        <v>118</v>
      </c>
      <c r="BG1025" s="455">
        <f t="shared" si="590"/>
        <v>34</v>
      </c>
      <c r="BH1025" s="455">
        <f t="shared" si="590"/>
        <v>4055</v>
      </c>
      <c r="BI1025" s="455">
        <f t="shared" si="590"/>
        <v>136</v>
      </c>
      <c r="BJ1025" s="455">
        <f t="shared" si="590"/>
        <v>3513</v>
      </c>
      <c r="BK1025" s="455">
        <f t="shared" si="590"/>
        <v>0</v>
      </c>
      <c r="BL1025" s="450">
        <f t="shared" si="574"/>
        <v>2108</v>
      </c>
      <c r="BM1025" s="71">
        <f t="shared" si="584"/>
        <v>0</v>
      </c>
      <c r="BN1025" s="71">
        <f t="shared" si="584"/>
        <v>0</v>
      </c>
      <c r="BO1025" s="71">
        <f t="shared" si="584"/>
        <v>0</v>
      </c>
      <c r="BP1025" s="71">
        <f t="shared" si="584"/>
        <v>2108</v>
      </c>
      <c r="BQ1025" s="455">
        <f t="shared" ref="BQ1025:BQ1033" si="591">SUM(AF1025-AS1025)</f>
        <v>78623</v>
      </c>
      <c r="BR1025" s="71">
        <f t="shared" ref="BR1025:CJ1025" si="592">BR21+BR321+BR716+BR929+BR971+BR987+BR864</f>
        <v>35</v>
      </c>
      <c r="BS1025" s="71">
        <f t="shared" si="592"/>
        <v>0</v>
      </c>
      <c r="BT1025" s="71">
        <f t="shared" si="592"/>
        <v>0</v>
      </c>
      <c r="BU1025" s="71">
        <f t="shared" si="592"/>
        <v>0</v>
      </c>
      <c r="BV1025" s="71">
        <f t="shared" si="592"/>
        <v>0</v>
      </c>
      <c r="BW1025" s="71">
        <f t="shared" si="592"/>
        <v>0</v>
      </c>
      <c r="BX1025" s="71">
        <f t="shared" si="592"/>
        <v>0</v>
      </c>
      <c r="BY1025" s="71">
        <f t="shared" si="592"/>
        <v>0</v>
      </c>
      <c r="BZ1025" s="71">
        <f t="shared" si="592"/>
        <v>0</v>
      </c>
      <c r="CA1025" s="71">
        <f t="shared" si="592"/>
        <v>0</v>
      </c>
      <c r="CB1025" s="71">
        <f t="shared" si="592"/>
        <v>0</v>
      </c>
      <c r="CC1025" s="71">
        <f t="shared" si="592"/>
        <v>0</v>
      </c>
      <c r="CD1025" s="71">
        <f t="shared" si="592"/>
        <v>0</v>
      </c>
      <c r="CE1025" s="71">
        <f t="shared" si="592"/>
        <v>0</v>
      </c>
      <c r="CF1025" s="71">
        <f t="shared" si="592"/>
        <v>0</v>
      </c>
      <c r="CG1025" s="71">
        <f t="shared" si="592"/>
        <v>0</v>
      </c>
      <c r="CH1025" s="71">
        <f t="shared" si="592"/>
        <v>0</v>
      </c>
      <c r="CI1025" s="71">
        <f t="shared" si="592"/>
        <v>0</v>
      </c>
      <c r="CJ1025" s="71">
        <f t="shared" si="592"/>
        <v>35</v>
      </c>
      <c r="CK1025" s="71"/>
      <c r="CL1025" s="71"/>
      <c r="CM1025" s="71"/>
      <c r="CN1025" s="71"/>
      <c r="CO1025" s="71"/>
      <c r="CP1025" s="190">
        <f t="shared" si="552"/>
        <v>0</v>
      </c>
      <c r="CQ1025" s="71"/>
      <c r="CR1025" s="71"/>
      <c r="CS1025" s="71"/>
      <c r="CT1025" s="71"/>
      <c r="CU1025" s="71"/>
      <c r="CV1025" s="71"/>
      <c r="CW1025" s="71"/>
      <c r="CX1025" s="71"/>
      <c r="CY1025" s="71"/>
      <c r="CZ1025" s="71"/>
      <c r="DA1025" s="71"/>
      <c r="DB1025" s="190">
        <f t="shared" si="553"/>
        <v>0</v>
      </c>
      <c r="DC1025" s="71">
        <f t="shared" si="548"/>
        <v>0</v>
      </c>
      <c r="DD1025" s="71"/>
      <c r="DE1025" s="71"/>
      <c r="DF1025" s="71"/>
      <c r="DG1025" s="190">
        <f t="shared" si="549"/>
        <v>0</v>
      </c>
      <c r="DH1025" s="71">
        <f t="shared" si="550"/>
        <v>0</v>
      </c>
      <c r="DI1025" s="71"/>
      <c r="DJ1025" s="71"/>
      <c r="DK1025" s="71"/>
      <c r="DL1025" s="71"/>
      <c r="DM1025" s="71"/>
      <c r="DN1025" s="71"/>
      <c r="DO1025" s="71"/>
      <c r="DP1025" s="71"/>
      <c r="DQ1025" s="71"/>
      <c r="DR1025" s="71"/>
      <c r="DS1025" s="71"/>
      <c r="DT1025" s="71"/>
      <c r="DU1025" s="71"/>
      <c r="DV1025" s="71"/>
      <c r="DW1025" s="71"/>
      <c r="DX1025" s="71"/>
      <c r="DY1025" s="71"/>
      <c r="DZ1025" s="71"/>
      <c r="EA1025" s="71"/>
      <c r="EB1025" s="71"/>
      <c r="EC1025" s="71"/>
      <c r="ED1025" s="71"/>
      <c r="EE1025" s="71"/>
      <c r="EF1025" s="71"/>
      <c r="EG1025" s="71"/>
      <c r="EH1025" s="71"/>
      <c r="EI1025" s="74"/>
      <c r="EJ1025" s="74"/>
      <c r="EK1025" s="74"/>
      <c r="EL1025" s="74"/>
      <c r="EM1025" s="74"/>
      <c r="EN1025" s="74"/>
      <c r="EO1025" s="74"/>
      <c r="EP1025" s="74"/>
      <c r="EQ1025" s="74"/>
      <c r="ER1025" s="74"/>
      <c r="ES1025" s="74"/>
      <c r="ET1025" s="74"/>
      <c r="EU1025" s="74"/>
      <c r="EV1025" s="74"/>
      <c r="EW1025" s="74"/>
      <c r="EX1025" s="74"/>
      <c r="EY1025" s="74"/>
      <c r="EZ1025" s="74"/>
      <c r="FA1025" s="74"/>
      <c r="FB1025" s="74"/>
    </row>
    <row r="1026" spans="2:158" s="69" customFormat="1">
      <c r="B1026" s="116"/>
      <c r="C1026" s="77" t="s">
        <v>388</v>
      </c>
      <c r="D1026" s="71"/>
      <c r="E1026" s="71"/>
      <c r="F1026" s="71"/>
      <c r="G1026" s="71"/>
      <c r="H1026" s="71"/>
      <c r="I1026" s="71"/>
      <c r="J1026" s="71"/>
      <c r="K1026" s="71"/>
      <c r="L1026" s="71"/>
      <c r="M1026" s="71"/>
      <c r="N1026" s="71"/>
      <c r="O1026" s="72"/>
      <c r="P1026" s="71"/>
      <c r="Q1026" s="71"/>
      <c r="R1026" s="71"/>
      <c r="S1026" s="71"/>
      <c r="T1026" s="71"/>
      <c r="U1026" s="71"/>
      <c r="V1026" s="71"/>
      <c r="W1026" s="71"/>
      <c r="X1026" s="71"/>
      <c r="Y1026" s="73"/>
      <c r="Z1026" s="73"/>
      <c r="AA1026" s="73"/>
      <c r="AB1026" s="73"/>
      <c r="AC1026" s="73"/>
      <c r="AD1026" s="73"/>
      <c r="AE1026" s="73"/>
      <c r="AF1026" s="447">
        <f>SUM(AS1026:AU1026,AY1026,BA1026:BB1026,BG1026:BL1026)</f>
        <v>1108678</v>
      </c>
      <c r="AG1026" s="71">
        <f t="shared" ref="AG1026:AQ1026" si="593">AG22+AG322+AG717+AG930+AG972+AG988+AG865</f>
        <v>789145</v>
      </c>
      <c r="AH1026" s="71">
        <f t="shared" si="593"/>
        <v>192</v>
      </c>
      <c r="AI1026" s="71">
        <f t="shared" si="593"/>
        <v>133</v>
      </c>
      <c r="AJ1026" s="71">
        <f t="shared" si="593"/>
        <v>59</v>
      </c>
      <c r="AK1026" s="71">
        <f t="shared" si="593"/>
        <v>1737</v>
      </c>
      <c r="AL1026" s="71">
        <f t="shared" si="593"/>
        <v>0</v>
      </c>
      <c r="AM1026" s="71">
        <f t="shared" si="593"/>
        <v>0</v>
      </c>
      <c r="AN1026" s="71">
        <f t="shared" si="593"/>
        <v>0</v>
      </c>
      <c r="AO1026" s="71">
        <f t="shared" si="593"/>
        <v>253499</v>
      </c>
      <c r="AP1026" s="71">
        <f t="shared" si="593"/>
        <v>68195</v>
      </c>
      <c r="AQ1026" s="71">
        <f t="shared" si="593"/>
        <v>142687</v>
      </c>
      <c r="AR1026" s="71"/>
      <c r="AS1026" s="447">
        <f t="shared" si="570"/>
        <v>1044573</v>
      </c>
      <c r="AT1026" s="455">
        <f>AT22+AT322+AT717+AT930+AT972+AT988+AT865</f>
        <v>0</v>
      </c>
      <c r="AU1026" s="450">
        <f t="shared" si="571"/>
        <v>17231</v>
      </c>
      <c r="AV1026" s="71">
        <f t="shared" si="582"/>
        <v>15586</v>
      </c>
      <c r="AW1026" s="71">
        <f t="shared" si="582"/>
        <v>1387</v>
      </c>
      <c r="AX1026" s="71">
        <f t="shared" si="582"/>
        <v>258</v>
      </c>
      <c r="AY1026" s="455">
        <f t="shared" si="582"/>
        <v>5089</v>
      </c>
      <c r="AZ1026" s="71">
        <f t="shared" si="582"/>
        <v>247</v>
      </c>
      <c r="BA1026" s="455">
        <f t="shared" si="582"/>
        <v>4111</v>
      </c>
      <c r="BB1026" s="447">
        <f t="shared" si="578"/>
        <v>13747</v>
      </c>
      <c r="BC1026" s="71">
        <f t="shared" ref="BC1026:BK1026" si="594">BC22+BC322+BC717+BC930+BC972+BC988+BC865</f>
        <v>6848</v>
      </c>
      <c r="BD1026" s="71">
        <f t="shared" si="594"/>
        <v>6205</v>
      </c>
      <c r="BE1026" s="71">
        <f t="shared" si="594"/>
        <v>0</v>
      </c>
      <c r="BF1026" s="71">
        <f t="shared" si="594"/>
        <v>694</v>
      </c>
      <c r="BG1026" s="455">
        <f t="shared" si="594"/>
        <v>0</v>
      </c>
      <c r="BH1026" s="455">
        <f t="shared" si="594"/>
        <v>9700</v>
      </c>
      <c r="BI1026" s="455">
        <f t="shared" si="594"/>
        <v>1</v>
      </c>
      <c r="BJ1026" s="455">
        <f t="shared" si="594"/>
        <v>8433</v>
      </c>
      <c r="BK1026" s="455">
        <f t="shared" si="594"/>
        <v>1681</v>
      </c>
      <c r="BL1026" s="450">
        <f t="shared" si="574"/>
        <v>4112</v>
      </c>
      <c r="BM1026" s="71">
        <f t="shared" si="584"/>
        <v>21</v>
      </c>
      <c r="BN1026" s="71">
        <f t="shared" si="584"/>
        <v>0</v>
      </c>
      <c r="BO1026" s="71">
        <f t="shared" si="584"/>
        <v>0</v>
      </c>
      <c r="BP1026" s="71">
        <f t="shared" si="584"/>
        <v>4091</v>
      </c>
      <c r="BQ1026" s="455">
        <f t="shared" si="591"/>
        <v>64105</v>
      </c>
      <c r="BR1026" s="71">
        <f t="shared" ref="BR1026:CJ1026" si="595">BR22+BR322+BR717+BR930+BR972+BR988+BR865</f>
        <v>6182</v>
      </c>
      <c r="BS1026" s="71">
        <f t="shared" si="595"/>
        <v>0</v>
      </c>
      <c r="BT1026" s="71">
        <f t="shared" si="595"/>
        <v>3443</v>
      </c>
      <c r="BU1026" s="71">
        <f t="shared" si="595"/>
        <v>0</v>
      </c>
      <c r="BV1026" s="71">
        <f t="shared" si="595"/>
        <v>0</v>
      </c>
      <c r="BW1026" s="71">
        <f t="shared" si="595"/>
        <v>0</v>
      </c>
      <c r="BX1026" s="71">
        <f t="shared" si="595"/>
        <v>0</v>
      </c>
      <c r="BY1026" s="71">
        <f t="shared" si="595"/>
        <v>0</v>
      </c>
      <c r="BZ1026" s="71">
        <f t="shared" si="595"/>
        <v>40</v>
      </c>
      <c r="CA1026" s="71">
        <f t="shared" si="595"/>
        <v>0</v>
      </c>
      <c r="CB1026" s="71">
        <f t="shared" si="595"/>
        <v>0</v>
      </c>
      <c r="CC1026" s="71">
        <f t="shared" si="595"/>
        <v>0</v>
      </c>
      <c r="CD1026" s="71">
        <f t="shared" si="595"/>
        <v>0</v>
      </c>
      <c r="CE1026" s="71">
        <f t="shared" si="595"/>
        <v>2699</v>
      </c>
      <c r="CF1026" s="71">
        <f t="shared" si="595"/>
        <v>0</v>
      </c>
      <c r="CG1026" s="71">
        <f t="shared" si="595"/>
        <v>1707</v>
      </c>
      <c r="CH1026" s="71">
        <f t="shared" si="595"/>
        <v>6182</v>
      </c>
      <c r="CI1026" s="71">
        <f t="shared" si="595"/>
        <v>0</v>
      </c>
      <c r="CJ1026" s="71">
        <f t="shared" si="595"/>
        <v>0</v>
      </c>
      <c r="CK1026" s="71"/>
      <c r="CL1026" s="71"/>
      <c r="CM1026" s="71"/>
      <c r="CN1026" s="71"/>
      <c r="CO1026" s="71"/>
      <c r="CP1026" s="190">
        <f t="shared" si="552"/>
        <v>0</v>
      </c>
      <c r="CQ1026" s="71"/>
      <c r="CR1026" s="71"/>
      <c r="CS1026" s="71"/>
      <c r="CT1026" s="71"/>
      <c r="CU1026" s="71"/>
      <c r="CV1026" s="71"/>
      <c r="CW1026" s="71"/>
      <c r="CX1026" s="71"/>
      <c r="CY1026" s="71"/>
      <c r="CZ1026" s="71"/>
      <c r="DA1026" s="71"/>
      <c r="DB1026" s="190">
        <f t="shared" si="553"/>
        <v>0</v>
      </c>
      <c r="DC1026" s="71">
        <f t="shared" si="548"/>
        <v>0</v>
      </c>
      <c r="DD1026" s="71"/>
      <c r="DE1026" s="71"/>
      <c r="DF1026" s="71"/>
      <c r="DG1026" s="190">
        <f t="shared" si="549"/>
        <v>0</v>
      </c>
      <c r="DH1026" s="71">
        <f t="shared" si="550"/>
        <v>0</v>
      </c>
      <c r="DI1026" s="71"/>
      <c r="DJ1026" s="71"/>
      <c r="DK1026" s="71"/>
      <c r="DL1026" s="71"/>
      <c r="DM1026" s="71"/>
      <c r="DN1026" s="71"/>
      <c r="DO1026" s="71"/>
      <c r="DP1026" s="71"/>
      <c r="DQ1026" s="71"/>
      <c r="DR1026" s="71"/>
      <c r="DS1026" s="71"/>
      <c r="DT1026" s="71"/>
      <c r="DU1026" s="71"/>
      <c r="DV1026" s="71"/>
      <c r="DW1026" s="71"/>
      <c r="DX1026" s="71"/>
      <c r="DY1026" s="71"/>
      <c r="DZ1026" s="71"/>
      <c r="EA1026" s="71"/>
      <c r="EB1026" s="71"/>
      <c r="EC1026" s="71"/>
      <c r="ED1026" s="71"/>
      <c r="EE1026" s="71"/>
      <c r="EF1026" s="71"/>
      <c r="EG1026" s="71"/>
      <c r="EH1026" s="71"/>
      <c r="EI1026" s="74"/>
      <c r="EJ1026" s="74"/>
      <c r="EK1026" s="74"/>
      <c r="EL1026" s="74"/>
      <c r="EM1026" s="74"/>
      <c r="EN1026" s="74"/>
      <c r="EO1026" s="74"/>
      <c r="EP1026" s="74"/>
      <c r="EQ1026" s="74"/>
      <c r="ER1026" s="74"/>
      <c r="ES1026" s="74"/>
      <c r="ET1026" s="74"/>
      <c r="EU1026" s="74"/>
      <c r="EV1026" s="74"/>
      <c r="EW1026" s="74"/>
      <c r="EX1026" s="74"/>
      <c r="EY1026" s="74"/>
      <c r="EZ1026" s="74"/>
      <c r="FA1026" s="74"/>
      <c r="FB1026" s="74"/>
    </row>
    <row r="1027" spans="2:158" s="69" customFormat="1">
      <c r="B1027" s="116"/>
      <c r="C1027" s="77" t="s">
        <v>389</v>
      </c>
      <c r="D1027" s="71"/>
      <c r="E1027" s="71"/>
      <c r="F1027" s="71"/>
      <c r="G1027" s="71"/>
      <c r="H1027" s="71"/>
      <c r="I1027" s="71"/>
      <c r="J1027" s="71"/>
      <c r="K1027" s="71"/>
      <c r="L1027" s="71"/>
      <c r="M1027" s="71"/>
      <c r="N1027" s="71"/>
      <c r="O1027" s="72"/>
      <c r="P1027" s="71"/>
      <c r="Q1027" s="71"/>
      <c r="R1027" s="71"/>
      <c r="S1027" s="71"/>
      <c r="T1027" s="71"/>
      <c r="U1027" s="71"/>
      <c r="V1027" s="71"/>
      <c r="W1027" s="71"/>
      <c r="X1027" s="71"/>
      <c r="Y1027" s="73"/>
      <c r="Z1027" s="73"/>
      <c r="AA1027" s="73"/>
      <c r="AB1027" s="73"/>
      <c r="AC1027" s="73"/>
      <c r="AD1027" s="73"/>
      <c r="AE1027" s="73"/>
      <c r="AF1027" s="447">
        <f t="shared" si="551"/>
        <v>514144</v>
      </c>
      <c r="AG1027" s="71">
        <f t="shared" ref="AG1027:AQ1027" si="596">AG23+AG323+AG718+AG931+AG973+AG989+AG866</f>
        <v>322922</v>
      </c>
      <c r="AH1027" s="71">
        <f t="shared" si="596"/>
        <v>227</v>
      </c>
      <c r="AI1027" s="71">
        <f t="shared" si="596"/>
        <v>146</v>
      </c>
      <c r="AJ1027" s="71">
        <f t="shared" si="596"/>
        <v>0</v>
      </c>
      <c r="AK1027" s="71">
        <f t="shared" si="596"/>
        <v>1338</v>
      </c>
      <c r="AL1027" s="71">
        <f t="shared" si="596"/>
        <v>6756</v>
      </c>
      <c r="AM1027" s="71">
        <f t="shared" si="596"/>
        <v>4326</v>
      </c>
      <c r="AN1027" s="71">
        <f t="shared" si="596"/>
        <v>0</v>
      </c>
      <c r="AO1027" s="71">
        <f t="shared" si="596"/>
        <v>117642</v>
      </c>
      <c r="AP1027" s="71">
        <f t="shared" si="596"/>
        <v>27874</v>
      </c>
      <c r="AQ1027" s="71">
        <f t="shared" si="596"/>
        <v>77207</v>
      </c>
      <c r="AR1027" s="71">
        <f>AR23+AR323+AR718+AR931+AR973+AR989+AR866</f>
        <v>0</v>
      </c>
      <c r="AS1027" s="462">
        <f>AS23+AS323+AS718+AS931+AS973+AS989+AS866</f>
        <v>448885</v>
      </c>
      <c r="AT1027" s="455">
        <f>AT23+AT323+AT718+AT931+AT973+AT989+AT866</f>
        <v>0</v>
      </c>
      <c r="AU1027" s="450">
        <f t="shared" si="571"/>
        <v>30443</v>
      </c>
      <c r="AV1027" s="71">
        <f t="shared" si="582"/>
        <v>29713</v>
      </c>
      <c r="AW1027" s="71">
        <f t="shared" si="582"/>
        <v>477</v>
      </c>
      <c r="AX1027" s="71">
        <f t="shared" si="582"/>
        <v>253</v>
      </c>
      <c r="AY1027" s="455">
        <f t="shared" si="582"/>
        <v>5559</v>
      </c>
      <c r="AZ1027" s="71">
        <f t="shared" si="582"/>
        <v>772</v>
      </c>
      <c r="BA1027" s="455">
        <f t="shared" si="582"/>
        <v>4675</v>
      </c>
      <c r="BB1027" s="447">
        <f t="shared" si="578"/>
        <v>11634</v>
      </c>
      <c r="BC1027" s="71">
        <f t="shared" ref="BC1027:BK1027" si="597">BC23+BC323+BC718+BC931+BC973+BC989+BC866</f>
        <v>1000</v>
      </c>
      <c r="BD1027" s="71">
        <f t="shared" si="597"/>
        <v>10462</v>
      </c>
      <c r="BE1027" s="71">
        <f t="shared" si="597"/>
        <v>10067</v>
      </c>
      <c r="BF1027" s="71">
        <f t="shared" si="597"/>
        <v>172</v>
      </c>
      <c r="BG1027" s="455">
        <f t="shared" si="597"/>
        <v>144</v>
      </c>
      <c r="BH1027" s="455">
        <f t="shared" si="597"/>
        <v>5141</v>
      </c>
      <c r="BI1027" s="455">
        <f t="shared" si="597"/>
        <v>236</v>
      </c>
      <c r="BJ1027" s="455">
        <f t="shared" si="597"/>
        <v>5526</v>
      </c>
      <c r="BK1027" s="455">
        <f t="shared" si="597"/>
        <v>105</v>
      </c>
      <c r="BL1027" s="450">
        <f t="shared" si="574"/>
        <v>1796</v>
      </c>
      <c r="BM1027" s="71">
        <f t="shared" si="584"/>
        <v>10</v>
      </c>
      <c r="BN1027" s="71">
        <f t="shared" si="584"/>
        <v>0</v>
      </c>
      <c r="BO1027" s="71">
        <f t="shared" si="584"/>
        <v>0</v>
      </c>
      <c r="BP1027" s="71">
        <f t="shared" si="584"/>
        <v>1786</v>
      </c>
      <c r="BQ1027" s="455">
        <f t="shared" si="591"/>
        <v>65259</v>
      </c>
      <c r="BR1027" s="71">
        <f t="shared" ref="BR1027:CJ1027" si="598">BR23+BR323+BR718+BR931+BR973+BR989+BR866</f>
        <v>436</v>
      </c>
      <c r="BS1027" s="71">
        <f t="shared" si="598"/>
        <v>0</v>
      </c>
      <c r="BT1027" s="71">
        <f t="shared" si="598"/>
        <v>436</v>
      </c>
      <c r="BU1027" s="71">
        <f t="shared" si="598"/>
        <v>0</v>
      </c>
      <c r="BV1027" s="71">
        <f t="shared" si="598"/>
        <v>0</v>
      </c>
      <c r="BW1027" s="71">
        <f t="shared" si="598"/>
        <v>0</v>
      </c>
      <c r="BX1027" s="71">
        <f t="shared" si="598"/>
        <v>0</v>
      </c>
      <c r="BY1027" s="71">
        <f t="shared" si="598"/>
        <v>0</v>
      </c>
      <c r="BZ1027" s="71">
        <f t="shared" si="598"/>
        <v>0</v>
      </c>
      <c r="CA1027" s="71">
        <f t="shared" si="598"/>
        <v>0</v>
      </c>
      <c r="CB1027" s="71">
        <f t="shared" si="598"/>
        <v>0</v>
      </c>
      <c r="CC1027" s="71">
        <f t="shared" si="598"/>
        <v>0</v>
      </c>
      <c r="CD1027" s="71">
        <f t="shared" si="598"/>
        <v>0</v>
      </c>
      <c r="CE1027" s="71">
        <f t="shared" si="598"/>
        <v>0</v>
      </c>
      <c r="CF1027" s="71">
        <f t="shared" si="598"/>
        <v>0</v>
      </c>
      <c r="CG1027" s="71">
        <f t="shared" si="598"/>
        <v>0</v>
      </c>
      <c r="CH1027" s="71">
        <f t="shared" si="598"/>
        <v>436</v>
      </c>
      <c r="CI1027" s="71">
        <f t="shared" si="598"/>
        <v>0</v>
      </c>
      <c r="CJ1027" s="71">
        <f t="shared" si="598"/>
        <v>0</v>
      </c>
      <c r="CK1027" s="71"/>
      <c r="CL1027" s="71"/>
      <c r="CM1027" s="71"/>
      <c r="CN1027" s="71"/>
      <c r="CO1027" s="71"/>
      <c r="CP1027" s="190">
        <f t="shared" si="552"/>
        <v>0</v>
      </c>
      <c r="CQ1027" s="71"/>
      <c r="CR1027" s="71"/>
      <c r="CS1027" s="71"/>
      <c r="CT1027" s="71"/>
      <c r="CU1027" s="71"/>
      <c r="CV1027" s="71"/>
      <c r="CW1027" s="71"/>
      <c r="CX1027" s="71"/>
      <c r="CY1027" s="71"/>
      <c r="CZ1027" s="71"/>
      <c r="DA1027" s="71"/>
      <c r="DB1027" s="190">
        <f t="shared" si="553"/>
        <v>0</v>
      </c>
      <c r="DC1027" s="71">
        <f t="shared" si="548"/>
        <v>0</v>
      </c>
      <c r="DD1027" s="71"/>
      <c r="DE1027" s="71"/>
      <c r="DF1027" s="71"/>
      <c r="DG1027" s="190">
        <f t="shared" si="549"/>
        <v>0</v>
      </c>
      <c r="DH1027" s="71">
        <f t="shared" si="550"/>
        <v>0</v>
      </c>
      <c r="DI1027" s="71"/>
      <c r="DJ1027" s="71"/>
      <c r="DK1027" s="71"/>
      <c r="DL1027" s="71"/>
      <c r="DM1027" s="71"/>
      <c r="DN1027" s="71"/>
      <c r="DO1027" s="71"/>
      <c r="DP1027" s="71"/>
      <c r="DQ1027" s="71"/>
      <c r="DR1027" s="71"/>
      <c r="DS1027" s="71"/>
      <c r="DT1027" s="71"/>
      <c r="DU1027" s="71"/>
      <c r="DV1027" s="71"/>
      <c r="DW1027" s="71"/>
      <c r="DX1027" s="71"/>
      <c r="DY1027" s="71"/>
      <c r="DZ1027" s="71"/>
      <c r="EA1027" s="71"/>
      <c r="EB1027" s="71"/>
      <c r="EC1027" s="71"/>
      <c r="ED1027" s="71"/>
      <c r="EE1027" s="71"/>
      <c r="EF1027" s="71"/>
      <c r="EG1027" s="71"/>
      <c r="EH1027" s="71"/>
      <c r="EI1027" s="74"/>
      <c r="EJ1027" s="74"/>
      <c r="EK1027" s="74"/>
      <c r="EL1027" s="74"/>
      <c r="EM1027" s="74"/>
      <c r="EN1027" s="74"/>
      <c r="EO1027" s="74"/>
      <c r="EP1027" s="74"/>
      <c r="EQ1027" s="74"/>
      <c r="ER1027" s="74"/>
      <c r="ES1027" s="74"/>
      <c r="ET1027" s="74"/>
      <c r="EU1027" s="74"/>
      <c r="EV1027" s="74"/>
      <c r="EW1027" s="74"/>
      <c r="EX1027" s="74"/>
      <c r="EY1027" s="74"/>
      <c r="EZ1027" s="74"/>
      <c r="FA1027" s="74"/>
      <c r="FB1027" s="74"/>
    </row>
    <row r="1028" spans="2:158" s="69" customFormat="1">
      <c r="B1028" s="116"/>
      <c r="C1028" s="77" t="s">
        <v>390</v>
      </c>
      <c r="D1028" s="71"/>
      <c r="E1028" s="71"/>
      <c r="F1028" s="71"/>
      <c r="G1028" s="71"/>
      <c r="H1028" s="71"/>
      <c r="I1028" s="71"/>
      <c r="J1028" s="71"/>
      <c r="K1028" s="71"/>
      <c r="L1028" s="71"/>
      <c r="M1028" s="71"/>
      <c r="N1028" s="71"/>
      <c r="O1028" s="72"/>
      <c r="P1028" s="71"/>
      <c r="Q1028" s="71"/>
      <c r="R1028" s="71"/>
      <c r="S1028" s="71"/>
      <c r="T1028" s="71"/>
      <c r="U1028" s="71"/>
      <c r="V1028" s="71"/>
      <c r="W1028" s="71"/>
      <c r="X1028" s="71"/>
      <c r="Y1028" s="73"/>
      <c r="Z1028" s="73"/>
      <c r="AA1028" s="73"/>
      <c r="AB1028" s="73"/>
      <c r="AC1028" s="73"/>
      <c r="AD1028" s="73"/>
      <c r="AE1028" s="73"/>
      <c r="AF1028" s="447">
        <f t="shared" si="551"/>
        <v>746520</v>
      </c>
      <c r="AG1028" s="71">
        <f t="shared" ref="AG1028:AQ1028" si="599">AG24+AG324+AG719+AG932+AG974+AG990+AG867</f>
        <v>351504</v>
      </c>
      <c r="AH1028" s="71">
        <f t="shared" si="599"/>
        <v>188</v>
      </c>
      <c r="AI1028" s="71">
        <f t="shared" si="599"/>
        <v>148</v>
      </c>
      <c r="AJ1028" s="71">
        <f t="shared" si="599"/>
        <v>0</v>
      </c>
      <c r="AK1028" s="71">
        <f t="shared" si="599"/>
        <v>4533</v>
      </c>
      <c r="AL1028" s="71">
        <f t="shared" si="599"/>
        <v>0</v>
      </c>
      <c r="AM1028" s="71">
        <f t="shared" si="599"/>
        <v>0</v>
      </c>
      <c r="AN1028" s="71">
        <f t="shared" si="599"/>
        <v>0</v>
      </c>
      <c r="AO1028" s="71">
        <f t="shared" si="599"/>
        <v>259882</v>
      </c>
      <c r="AP1028" s="71">
        <f t="shared" si="599"/>
        <v>16597</v>
      </c>
      <c r="AQ1028" s="71">
        <f t="shared" si="599"/>
        <v>201938</v>
      </c>
      <c r="AR1028" s="71">
        <f t="shared" ref="AR1028:AR1036" si="600">AR24+AR324+AR719+AR932+AR974+AR990+AR867</f>
        <v>0</v>
      </c>
      <c r="AS1028" s="447">
        <f t="shared" si="570"/>
        <v>616107</v>
      </c>
      <c r="AT1028" s="463">
        <f>AT24+AT324+AT719+AT932+AT974+AT990+AT867</f>
        <v>24</v>
      </c>
      <c r="AU1028" s="450">
        <f t="shared" si="571"/>
        <v>54510</v>
      </c>
      <c r="AV1028" s="71">
        <f t="shared" si="582"/>
        <v>49712</v>
      </c>
      <c r="AW1028" s="71">
        <f t="shared" si="582"/>
        <v>4424</v>
      </c>
      <c r="AX1028" s="71">
        <f t="shared" si="582"/>
        <v>374</v>
      </c>
      <c r="AY1028" s="455">
        <f t="shared" si="582"/>
        <v>7026</v>
      </c>
      <c r="AZ1028" s="71">
        <f t="shared" si="582"/>
        <v>348</v>
      </c>
      <c r="BA1028" s="455">
        <f t="shared" si="582"/>
        <v>11411</v>
      </c>
      <c r="BB1028" s="447">
        <f t="shared" si="578"/>
        <v>41236</v>
      </c>
      <c r="BC1028" s="71">
        <f t="shared" ref="BC1028:BK1028" si="601">BC24+BC324+BC719+BC932+BC974+BC990+BC867</f>
        <v>2</v>
      </c>
      <c r="BD1028" s="71">
        <f t="shared" si="601"/>
        <v>41142</v>
      </c>
      <c r="BE1028" s="71">
        <f t="shared" si="601"/>
        <v>29683</v>
      </c>
      <c r="BF1028" s="71">
        <f t="shared" si="601"/>
        <v>92</v>
      </c>
      <c r="BG1028" s="455">
        <f t="shared" si="601"/>
        <v>0</v>
      </c>
      <c r="BH1028" s="455">
        <f t="shared" si="601"/>
        <v>6985</v>
      </c>
      <c r="BI1028" s="455">
        <f t="shared" si="601"/>
        <v>227</v>
      </c>
      <c r="BJ1028" s="455">
        <f t="shared" si="601"/>
        <v>4946</v>
      </c>
      <c r="BK1028" s="455">
        <f t="shared" si="601"/>
        <v>0</v>
      </c>
      <c r="BL1028" s="450">
        <f t="shared" si="574"/>
        <v>4048</v>
      </c>
      <c r="BM1028" s="71">
        <f t="shared" si="584"/>
        <v>0</v>
      </c>
      <c r="BN1028" s="71">
        <f t="shared" si="584"/>
        <v>0</v>
      </c>
      <c r="BO1028" s="71">
        <f t="shared" si="584"/>
        <v>0</v>
      </c>
      <c r="BP1028" s="71">
        <f t="shared" si="584"/>
        <v>4048</v>
      </c>
      <c r="BQ1028" s="455">
        <f t="shared" si="591"/>
        <v>130413</v>
      </c>
      <c r="BR1028" s="71">
        <f t="shared" ref="BR1028:CJ1028" si="602">BR24+BR324+BR719+BR932+BR974+BR990+BR867</f>
        <v>0</v>
      </c>
      <c r="BS1028" s="71">
        <f t="shared" si="602"/>
        <v>0</v>
      </c>
      <c r="BT1028" s="71">
        <f t="shared" si="602"/>
        <v>0</v>
      </c>
      <c r="BU1028" s="71">
        <f t="shared" si="602"/>
        <v>0</v>
      </c>
      <c r="BV1028" s="71">
        <f t="shared" si="602"/>
        <v>0</v>
      </c>
      <c r="BW1028" s="71">
        <f t="shared" si="602"/>
        <v>0</v>
      </c>
      <c r="BX1028" s="71">
        <f t="shared" si="602"/>
        <v>0</v>
      </c>
      <c r="BY1028" s="71">
        <f t="shared" si="602"/>
        <v>0</v>
      </c>
      <c r="BZ1028" s="71">
        <f t="shared" si="602"/>
        <v>0</v>
      </c>
      <c r="CA1028" s="71">
        <f t="shared" si="602"/>
        <v>0</v>
      </c>
      <c r="CB1028" s="71">
        <f t="shared" si="602"/>
        <v>0</v>
      </c>
      <c r="CC1028" s="71">
        <f t="shared" si="602"/>
        <v>0</v>
      </c>
      <c r="CD1028" s="71">
        <f t="shared" si="602"/>
        <v>0</v>
      </c>
      <c r="CE1028" s="71">
        <f t="shared" si="602"/>
        <v>0</v>
      </c>
      <c r="CF1028" s="71">
        <f t="shared" si="602"/>
        <v>0</v>
      </c>
      <c r="CG1028" s="71">
        <f t="shared" si="602"/>
        <v>0</v>
      </c>
      <c r="CH1028" s="71">
        <f t="shared" si="602"/>
        <v>0</v>
      </c>
      <c r="CI1028" s="71">
        <f t="shared" si="602"/>
        <v>0</v>
      </c>
      <c r="CJ1028" s="71">
        <f t="shared" si="602"/>
        <v>0</v>
      </c>
      <c r="CK1028" s="71"/>
      <c r="CL1028" s="71"/>
      <c r="CM1028" s="71"/>
      <c r="CN1028" s="71"/>
      <c r="CO1028" s="71"/>
      <c r="CP1028" s="190">
        <f t="shared" si="552"/>
        <v>0</v>
      </c>
      <c r="CQ1028" s="71"/>
      <c r="CR1028" s="71"/>
      <c r="CS1028" s="71"/>
      <c r="CT1028" s="71"/>
      <c r="CU1028" s="71"/>
      <c r="CV1028" s="71"/>
      <c r="CW1028" s="71"/>
      <c r="CX1028" s="71"/>
      <c r="CY1028" s="71"/>
      <c r="CZ1028" s="71"/>
      <c r="DA1028" s="71"/>
      <c r="DB1028" s="190">
        <f t="shared" si="553"/>
        <v>0</v>
      </c>
      <c r="DC1028" s="71">
        <f t="shared" si="548"/>
        <v>0</v>
      </c>
      <c r="DD1028" s="71"/>
      <c r="DE1028" s="71"/>
      <c r="DF1028" s="71"/>
      <c r="DG1028" s="190">
        <f t="shared" si="549"/>
        <v>0</v>
      </c>
      <c r="DH1028" s="71">
        <f t="shared" si="550"/>
        <v>0</v>
      </c>
      <c r="DI1028" s="71"/>
      <c r="DJ1028" s="71"/>
      <c r="DK1028" s="71"/>
      <c r="DL1028" s="71"/>
      <c r="DM1028" s="71"/>
      <c r="DN1028" s="71"/>
      <c r="DO1028" s="71"/>
      <c r="DP1028" s="71"/>
      <c r="DQ1028" s="71"/>
      <c r="DR1028" s="71"/>
      <c r="DS1028" s="71"/>
      <c r="DT1028" s="71"/>
      <c r="DU1028" s="71"/>
      <c r="DV1028" s="71"/>
      <c r="DW1028" s="71"/>
      <c r="DX1028" s="71"/>
      <c r="DY1028" s="71"/>
      <c r="DZ1028" s="71"/>
      <c r="EA1028" s="71"/>
      <c r="EB1028" s="71"/>
      <c r="EC1028" s="71"/>
      <c r="ED1028" s="71"/>
      <c r="EE1028" s="71"/>
      <c r="EF1028" s="71"/>
      <c r="EG1028" s="71"/>
      <c r="EH1028" s="71"/>
      <c r="EI1028" s="74"/>
      <c r="EJ1028" s="74"/>
      <c r="EK1028" s="74"/>
      <c r="EL1028" s="74"/>
      <c r="EM1028" s="74"/>
      <c r="EN1028" s="74"/>
      <c r="EO1028" s="74"/>
      <c r="EP1028" s="74"/>
      <c r="EQ1028" s="74"/>
      <c r="ER1028" s="74"/>
      <c r="ES1028" s="74"/>
      <c r="ET1028" s="74"/>
      <c r="EU1028" s="74"/>
      <c r="EV1028" s="74"/>
      <c r="EW1028" s="74"/>
      <c r="EX1028" s="74"/>
      <c r="EY1028" s="74"/>
      <c r="EZ1028" s="74"/>
      <c r="FA1028" s="74"/>
      <c r="FB1028" s="74"/>
    </row>
    <row r="1029" spans="2:158" s="69" customFormat="1">
      <c r="B1029" s="116"/>
      <c r="C1029" s="77" t="s">
        <v>391</v>
      </c>
      <c r="D1029" s="71"/>
      <c r="E1029" s="71"/>
      <c r="F1029" s="71"/>
      <c r="G1029" s="71"/>
      <c r="H1029" s="71"/>
      <c r="I1029" s="71"/>
      <c r="J1029" s="71"/>
      <c r="K1029" s="71"/>
      <c r="L1029" s="71"/>
      <c r="M1029" s="71"/>
      <c r="N1029" s="71"/>
      <c r="O1029" s="72"/>
      <c r="P1029" s="71"/>
      <c r="Q1029" s="71"/>
      <c r="R1029" s="71"/>
      <c r="S1029" s="71"/>
      <c r="T1029" s="71"/>
      <c r="U1029" s="71"/>
      <c r="V1029" s="71"/>
      <c r="W1029" s="71"/>
      <c r="X1029" s="71"/>
      <c r="Y1029" s="73"/>
      <c r="Z1029" s="73"/>
      <c r="AA1029" s="73"/>
      <c r="AB1029" s="73"/>
      <c r="AC1029" s="73"/>
      <c r="AD1029" s="73"/>
      <c r="AE1029" s="73"/>
      <c r="AF1029" s="447">
        <f t="shared" si="551"/>
        <v>614990</v>
      </c>
      <c r="AG1029" s="71">
        <f t="shared" ref="AG1029:AQ1029" si="603">AG25+AG325+AG720+AG933+AG975+AG991+AG868</f>
        <v>224611</v>
      </c>
      <c r="AH1029" s="71">
        <f t="shared" si="603"/>
        <v>219</v>
      </c>
      <c r="AI1029" s="71">
        <f t="shared" si="603"/>
        <v>68</v>
      </c>
      <c r="AJ1029" s="71">
        <f t="shared" si="603"/>
        <v>151</v>
      </c>
      <c r="AK1029" s="71">
        <f t="shared" si="603"/>
        <v>5985</v>
      </c>
      <c r="AL1029" s="71">
        <f t="shared" si="603"/>
        <v>13332</v>
      </c>
      <c r="AM1029" s="71">
        <f t="shared" si="603"/>
        <v>1596</v>
      </c>
      <c r="AN1029" s="71">
        <f t="shared" si="603"/>
        <v>0</v>
      </c>
      <c r="AO1029" s="71">
        <f t="shared" si="603"/>
        <v>198826</v>
      </c>
      <c r="AP1029" s="71">
        <f t="shared" si="603"/>
        <v>2118</v>
      </c>
      <c r="AQ1029" s="119">
        <f t="shared" si="603"/>
        <v>127232</v>
      </c>
      <c r="AR1029" s="71">
        <f t="shared" si="600"/>
        <v>0</v>
      </c>
      <c r="AS1029" s="447">
        <f t="shared" si="570"/>
        <v>442973</v>
      </c>
      <c r="AT1029" s="455"/>
      <c r="AU1029" s="450">
        <f t="shared" si="571"/>
        <v>116679</v>
      </c>
      <c r="AV1029" s="71">
        <f t="shared" si="582"/>
        <v>106653</v>
      </c>
      <c r="AW1029" s="71">
        <f t="shared" si="582"/>
        <v>9170</v>
      </c>
      <c r="AX1029" s="71">
        <f t="shared" si="582"/>
        <v>856</v>
      </c>
      <c r="AY1029" s="455">
        <f t="shared" si="582"/>
        <v>7009</v>
      </c>
      <c r="AZ1029" s="71">
        <f t="shared" si="582"/>
        <v>957</v>
      </c>
      <c r="BA1029" s="455">
        <f t="shared" si="582"/>
        <v>13028</v>
      </c>
      <c r="BB1029" s="447">
        <f t="shared" si="578"/>
        <v>18399</v>
      </c>
      <c r="BC1029" s="71">
        <f t="shared" ref="BC1029:BK1029" si="604">BC25+BC325+BC720+BC933+BC975+BC991+BC868</f>
        <v>1484</v>
      </c>
      <c r="BD1029" s="71">
        <f t="shared" si="604"/>
        <v>16080</v>
      </c>
      <c r="BE1029" s="71">
        <f t="shared" si="604"/>
        <v>14896</v>
      </c>
      <c r="BF1029" s="71">
        <f t="shared" si="604"/>
        <v>835</v>
      </c>
      <c r="BG1029" s="455">
        <f t="shared" si="604"/>
        <v>262</v>
      </c>
      <c r="BH1029" s="455">
        <f t="shared" si="604"/>
        <v>6913</v>
      </c>
      <c r="BI1029" s="455">
        <f t="shared" si="604"/>
        <v>270</v>
      </c>
      <c r="BJ1029" s="455">
        <f t="shared" si="604"/>
        <v>5837</v>
      </c>
      <c r="BK1029" s="455">
        <f t="shared" si="604"/>
        <v>0</v>
      </c>
      <c r="BL1029" s="450">
        <f t="shared" si="574"/>
        <v>3620</v>
      </c>
      <c r="BM1029" s="71">
        <f t="shared" si="584"/>
        <v>0</v>
      </c>
      <c r="BN1029" s="71">
        <f t="shared" si="584"/>
        <v>0</v>
      </c>
      <c r="BO1029" s="71">
        <f t="shared" si="584"/>
        <v>0</v>
      </c>
      <c r="BP1029" s="71">
        <f t="shared" si="584"/>
        <v>3620</v>
      </c>
      <c r="BQ1029" s="455">
        <f t="shared" si="591"/>
        <v>172017</v>
      </c>
      <c r="BR1029" s="71">
        <f t="shared" ref="BR1029:CJ1029" si="605">BR25+BR325+BR720+BR933+BR975+BR991+BR868</f>
        <v>1135</v>
      </c>
      <c r="BS1029" s="71">
        <f t="shared" si="605"/>
        <v>0</v>
      </c>
      <c r="BT1029" s="71">
        <f t="shared" si="605"/>
        <v>827</v>
      </c>
      <c r="BU1029" s="71">
        <f t="shared" si="605"/>
        <v>0</v>
      </c>
      <c r="BV1029" s="71">
        <f t="shared" si="605"/>
        <v>0</v>
      </c>
      <c r="BW1029" s="71">
        <f t="shared" si="605"/>
        <v>0</v>
      </c>
      <c r="BX1029" s="71">
        <f t="shared" si="605"/>
        <v>0</v>
      </c>
      <c r="BY1029" s="71">
        <f t="shared" si="605"/>
        <v>0</v>
      </c>
      <c r="BZ1029" s="71">
        <f t="shared" si="605"/>
        <v>0</v>
      </c>
      <c r="CA1029" s="71">
        <f t="shared" si="605"/>
        <v>0</v>
      </c>
      <c r="CB1029" s="71">
        <f t="shared" si="605"/>
        <v>122</v>
      </c>
      <c r="CC1029" s="71">
        <f t="shared" si="605"/>
        <v>0</v>
      </c>
      <c r="CD1029" s="71">
        <f t="shared" si="605"/>
        <v>121</v>
      </c>
      <c r="CE1029" s="71">
        <f t="shared" si="605"/>
        <v>186</v>
      </c>
      <c r="CF1029" s="71">
        <f t="shared" si="605"/>
        <v>0</v>
      </c>
      <c r="CG1029" s="71">
        <f t="shared" si="605"/>
        <v>186</v>
      </c>
      <c r="CH1029" s="71">
        <f t="shared" si="605"/>
        <v>1135</v>
      </c>
      <c r="CI1029" s="71">
        <f t="shared" si="605"/>
        <v>0</v>
      </c>
      <c r="CJ1029" s="71">
        <f t="shared" si="605"/>
        <v>0</v>
      </c>
      <c r="CK1029" s="71"/>
      <c r="CL1029" s="71"/>
      <c r="CM1029" s="71"/>
      <c r="CN1029" s="71"/>
      <c r="CO1029" s="71"/>
      <c r="CP1029" s="190">
        <f t="shared" si="552"/>
        <v>0</v>
      </c>
      <c r="CQ1029" s="71"/>
      <c r="CR1029" s="71"/>
      <c r="CS1029" s="71"/>
      <c r="CT1029" s="71"/>
      <c r="CU1029" s="71"/>
      <c r="CV1029" s="71"/>
      <c r="CW1029" s="71"/>
      <c r="CX1029" s="71"/>
      <c r="CY1029" s="71"/>
      <c r="CZ1029" s="71"/>
      <c r="DA1029" s="71"/>
      <c r="DB1029" s="190">
        <f t="shared" si="553"/>
        <v>0</v>
      </c>
      <c r="DC1029" s="71">
        <f t="shared" si="548"/>
        <v>0</v>
      </c>
      <c r="DD1029" s="71"/>
      <c r="DE1029" s="71"/>
      <c r="DF1029" s="71"/>
      <c r="DG1029" s="190">
        <f t="shared" si="549"/>
        <v>0</v>
      </c>
      <c r="DH1029" s="71">
        <f t="shared" si="550"/>
        <v>0</v>
      </c>
      <c r="DI1029" s="71"/>
      <c r="DJ1029" s="71"/>
      <c r="DK1029" s="71"/>
      <c r="DL1029" s="71"/>
      <c r="DM1029" s="71"/>
      <c r="DN1029" s="71"/>
      <c r="DO1029" s="71"/>
      <c r="DP1029" s="71"/>
      <c r="DQ1029" s="71"/>
      <c r="DR1029" s="71"/>
      <c r="DS1029" s="71"/>
      <c r="DT1029" s="71"/>
      <c r="DU1029" s="71"/>
      <c r="DV1029" s="71"/>
      <c r="DW1029" s="71"/>
      <c r="DX1029" s="71"/>
      <c r="DY1029" s="71"/>
      <c r="DZ1029" s="71"/>
      <c r="EA1029" s="71"/>
      <c r="EB1029" s="71"/>
      <c r="EC1029" s="71"/>
      <c r="ED1029" s="71"/>
      <c r="EE1029" s="71"/>
      <c r="EF1029" s="71"/>
      <c r="EG1029" s="71"/>
      <c r="EH1029" s="71"/>
      <c r="EI1029" s="74"/>
      <c r="EJ1029" s="74"/>
      <c r="EK1029" s="74"/>
      <c r="EL1029" s="74"/>
      <c r="EM1029" s="74"/>
      <c r="EN1029" s="74"/>
      <c r="EO1029" s="74"/>
      <c r="EP1029" s="74"/>
      <c r="EQ1029" s="74"/>
      <c r="ER1029" s="74"/>
      <c r="ES1029" s="74"/>
      <c r="ET1029" s="74"/>
      <c r="EU1029" s="74"/>
      <c r="EV1029" s="74"/>
      <c r="EW1029" s="74"/>
      <c r="EX1029" s="74"/>
      <c r="EY1029" s="74"/>
      <c r="EZ1029" s="74"/>
      <c r="FA1029" s="74"/>
      <c r="FB1029" s="74"/>
    </row>
    <row r="1030" spans="2:158" s="69" customFormat="1">
      <c r="B1030" s="116"/>
      <c r="C1030" s="77" t="s">
        <v>392</v>
      </c>
      <c r="D1030" s="71"/>
      <c r="E1030" s="71"/>
      <c r="F1030" s="71"/>
      <c r="G1030" s="71"/>
      <c r="H1030" s="71"/>
      <c r="I1030" s="71"/>
      <c r="J1030" s="71"/>
      <c r="K1030" s="71"/>
      <c r="L1030" s="71"/>
      <c r="M1030" s="71"/>
      <c r="N1030" s="71"/>
      <c r="O1030" s="72"/>
      <c r="P1030" s="71"/>
      <c r="Q1030" s="71"/>
      <c r="R1030" s="71"/>
      <c r="S1030" s="71"/>
      <c r="T1030" s="71"/>
      <c r="U1030" s="71"/>
      <c r="V1030" s="71"/>
      <c r="W1030" s="71"/>
      <c r="X1030" s="71"/>
      <c r="Y1030" s="73"/>
      <c r="Z1030" s="73"/>
      <c r="AA1030" s="73"/>
      <c r="AB1030" s="73"/>
      <c r="AC1030" s="73"/>
      <c r="AD1030" s="73"/>
      <c r="AE1030" s="73"/>
      <c r="AF1030" s="447">
        <f t="shared" si="551"/>
        <v>780698</v>
      </c>
      <c r="AG1030" s="71">
        <f t="shared" ref="AG1030:AQ1030" si="606">AG26+AG326+AG721+AG934+AG976+AG992+AG869</f>
        <v>474739</v>
      </c>
      <c r="AH1030" s="71">
        <f t="shared" si="606"/>
        <v>293</v>
      </c>
      <c r="AI1030" s="71">
        <f t="shared" si="606"/>
        <v>199</v>
      </c>
      <c r="AJ1030" s="71">
        <f t="shared" si="606"/>
        <v>0</v>
      </c>
      <c r="AK1030" s="71">
        <f t="shared" si="606"/>
        <v>1482</v>
      </c>
      <c r="AL1030" s="71">
        <f t="shared" si="606"/>
        <v>0</v>
      </c>
      <c r="AM1030" s="71">
        <f t="shared" si="606"/>
        <v>0</v>
      </c>
      <c r="AN1030" s="71">
        <f t="shared" si="606"/>
        <v>0</v>
      </c>
      <c r="AO1030" s="71">
        <f t="shared" si="606"/>
        <v>162470</v>
      </c>
      <c r="AP1030" s="71">
        <f t="shared" si="606"/>
        <v>37701</v>
      </c>
      <c r="AQ1030" s="119">
        <f t="shared" si="606"/>
        <v>69697</v>
      </c>
      <c r="AR1030" s="71">
        <f t="shared" si="600"/>
        <v>0</v>
      </c>
      <c r="AS1030" s="447">
        <f t="shared" si="570"/>
        <v>638984</v>
      </c>
      <c r="AT1030" s="463">
        <f t="shared" ref="AT1030:AT1035" si="607">AT26+AT326+AT721+AT934+AT976+AT992+AT869</f>
        <v>34</v>
      </c>
      <c r="AU1030" s="450">
        <f>SUM(AV1030:AX1030)</f>
        <v>86596</v>
      </c>
      <c r="AV1030" s="119">
        <f t="shared" si="582"/>
        <v>79824</v>
      </c>
      <c r="AW1030" s="119">
        <f t="shared" si="582"/>
        <v>6344</v>
      </c>
      <c r="AX1030" s="119">
        <f t="shared" si="582"/>
        <v>428</v>
      </c>
      <c r="AY1030" s="463">
        <f t="shared" si="582"/>
        <v>12633</v>
      </c>
      <c r="AZ1030" s="119">
        <f t="shared" si="582"/>
        <v>1897</v>
      </c>
      <c r="BA1030" s="463">
        <f t="shared" si="582"/>
        <v>7610</v>
      </c>
      <c r="BB1030" s="447">
        <f t="shared" si="578"/>
        <v>14176</v>
      </c>
      <c r="BC1030" s="119">
        <f t="shared" ref="BC1030:BK1030" si="608">BC26+BC326+BC721+BC934+BC976+BC992+BC869</f>
        <v>5</v>
      </c>
      <c r="BD1030" s="119">
        <f t="shared" si="608"/>
        <v>13748</v>
      </c>
      <c r="BE1030" s="119">
        <f t="shared" si="608"/>
        <v>3321</v>
      </c>
      <c r="BF1030" s="119">
        <f t="shared" si="608"/>
        <v>423</v>
      </c>
      <c r="BG1030" s="463">
        <f t="shared" si="608"/>
        <v>0</v>
      </c>
      <c r="BH1030" s="463">
        <f t="shared" si="608"/>
        <v>6936</v>
      </c>
      <c r="BI1030" s="463">
        <f t="shared" si="608"/>
        <v>169</v>
      </c>
      <c r="BJ1030" s="463">
        <f t="shared" si="608"/>
        <v>7804</v>
      </c>
      <c r="BK1030" s="463">
        <f t="shared" si="608"/>
        <v>0</v>
      </c>
      <c r="BL1030" s="450">
        <f t="shared" si="574"/>
        <v>5756</v>
      </c>
      <c r="BM1030" s="119">
        <f t="shared" si="584"/>
        <v>0</v>
      </c>
      <c r="BN1030" s="119">
        <f t="shared" si="584"/>
        <v>0</v>
      </c>
      <c r="BO1030" s="119">
        <f t="shared" si="584"/>
        <v>0</v>
      </c>
      <c r="BP1030" s="119">
        <f t="shared" si="584"/>
        <v>5756</v>
      </c>
      <c r="BQ1030" s="455">
        <f t="shared" si="591"/>
        <v>141714</v>
      </c>
      <c r="BR1030" s="119">
        <f t="shared" ref="BR1030:CJ1030" si="609">BR26+BR326+BR721+BR934+BR976+BR992+BR869</f>
        <v>0</v>
      </c>
      <c r="BS1030" s="119">
        <f t="shared" si="609"/>
        <v>0</v>
      </c>
      <c r="BT1030" s="119">
        <f t="shared" si="609"/>
        <v>0</v>
      </c>
      <c r="BU1030" s="119">
        <f t="shared" si="609"/>
        <v>0</v>
      </c>
      <c r="BV1030" s="119">
        <f t="shared" si="609"/>
        <v>0</v>
      </c>
      <c r="BW1030" s="119">
        <f t="shared" si="609"/>
        <v>0</v>
      </c>
      <c r="BX1030" s="119">
        <f t="shared" si="609"/>
        <v>0</v>
      </c>
      <c r="BY1030" s="119">
        <f t="shared" si="609"/>
        <v>0</v>
      </c>
      <c r="BZ1030" s="119">
        <f t="shared" si="609"/>
        <v>0</v>
      </c>
      <c r="CA1030" s="119">
        <f t="shared" si="609"/>
        <v>0</v>
      </c>
      <c r="CB1030" s="119">
        <f t="shared" si="609"/>
        <v>0</v>
      </c>
      <c r="CC1030" s="119">
        <f t="shared" si="609"/>
        <v>0</v>
      </c>
      <c r="CD1030" s="119">
        <f t="shared" si="609"/>
        <v>0</v>
      </c>
      <c r="CE1030" s="119">
        <f t="shared" si="609"/>
        <v>0</v>
      </c>
      <c r="CF1030" s="119">
        <f t="shared" si="609"/>
        <v>0</v>
      </c>
      <c r="CG1030" s="119">
        <f t="shared" si="609"/>
        <v>0</v>
      </c>
      <c r="CH1030" s="119">
        <f t="shared" si="609"/>
        <v>0</v>
      </c>
      <c r="CI1030" s="119">
        <f t="shared" si="609"/>
        <v>0</v>
      </c>
      <c r="CJ1030" s="119">
        <f t="shared" si="609"/>
        <v>0</v>
      </c>
      <c r="CK1030" s="71"/>
      <c r="CL1030" s="71"/>
      <c r="CM1030" s="71"/>
      <c r="CN1030" s="71"/>
      <c r="CO1030" s="71"/>
      <c r="CP1030" s="190">
        <f t="shared" si="552"/>
        <v>0</v>
      </c>
      <c r="CQ1030" s="71"/>
      <c r="CR1030" s="71"/>
      <c r="CS1030" s="71"/>
      <c r="CT1030" s="71"/>
      <c r="CU1030" s="71"/>
      <c r="CV1030" s="71"/>
      <c r="CW1030" s="71"/>
      <c r="CX1030" s="71"/>
      <c r="CY1030" s="71"/>
      <c r="CZ1030" s="71"/>
      <c r="DA1030" s="71"/>
      <c r="DB1030" s="190">
        <f t="shared" si="553"/>
        <v>0</v>
      </c>
      <c r="DC1030" s="71">
        <f t="shared" si="548"/>
        <v>0</v>
      </c>
      <c r="DD1030" s="71"/>
      <c r="DE1030" s="71"/>
      <c r="DF1030" s="71"/>
      <c r="DG1030" s="190">
        <f t="shared" si="549"/>
        <v>0</v>
      </c>
      <c r="DH1030" s="71">
        <f t="shared" si="550"/>
        <v>0</v>
      </c>
      <c r="DI1030" s="71"/>
      <c r="DJ1030" s="71"/>
      <c r="DK1030" s="71"/>
      <c r="DL1030" s="71"/>
      <c r="DM1030" s="71"/>
      <c r="DN1030" s="71"/>
      <c r="DO1030" s="71"/>
      <c r="DP1030" s="71"/>
      <c r="DQ1030" s="71"/>
      <c r="DR1030" s="71"/>
      <c r="DS1030" s="71"/>
      <c r="DT1030" s="71"/>
      <c r="DU1030" s="71"/>
      <c r="DV1030" s="71"/>
      <c r="DW1030" s="71"/>
      <c r="DX1030" s="71"/>
      <c r="DY1030" s="71"/>
      <c r="DZ1030" s="71"/>
      <c r="EA1030" s="71"/>
      <c r="EB1030" s="71"/>
      <c r="EC1030" s="71"/>
      <c r="ED1030" s="71"/>
      <c r="EE1030" s="71"/>
      <c r="EF1030" s="71"/>
      <c r="EG1030" s="71"/>
      <c r="EH1030" s="71"/>
      <c r="EI1030" s="74"/>
      <c r="EJ1030" s="74"/>
      <c r="EK1030" s="74"/>
      <c r="EL1030" s="74"/>
      <c r="EM1030" s="74"/>
      <c r="EN1030" s="74"/>
      <c r="EO1030" s="74"/>
      <c r="EP1030" s="74"/>
      <c r="EQ1030" s="74"/>
      <c r="ER1030" s="74"/>
      <c r="ES1030" s="74"/>
      <c r="ET1030" s="74"/>
      <c r="EU1030" s="74"/>
      <c r="EV1030" s="74"/>
      <c r="EW1030" s="74"/>
      <c r="EX1030" s="74"/>
      <c r="EY1030" s="74"/>
      <c r="EZ1030" s="74"/>
      <c r="FA1030" s="74"/>
      <c r="FB1030" s="74"/>
    </row>
    <row r="1031" spans="2:158" s="69" customFormat="1">
      <c r="B1031" s="116"/>
      <c r="C1031" s="77" t="s">
        <v>393</v>
      </c>
      <c r="D1031" s="71"/>
      <c r="E1031" s="71"/>
      <c r="F1031" s="71"/>
      <c r="G1031" s="71"/>
      <c r="H1031" s="71"/>
      <c r="I1031" s="71"/>
      <c r="J1031" s="71"/>
      <c r="K1031" s="71"/>
      <c r="L1031" s="71"/>
      <c r="M1031" s="71"/>
      <c r="N1031" s="71"/>
      <c r="O1031" s="72"/>
      <c r="P1031" s="71"/>
      <c r="Q1031" s="71"/>
      <c r="R1031" s="71"/>
      <c r="S1031" s="71"/>
      <c r="T1031" s="71"/>
      <c r="U1031" s="71"/>
      <c r="V1031" s="71"/>
      <c r="W1031" s="71"/>
      <c r="X1031" s="71"/>
      <c r="Y1031" s="73"/>
      <c r="Z1031" s="73"/>
      <c r="AA1031" s="73"/>
      <c r="AB1031" s="73"/>
      <c r="AC1031" s="73"/>
      <c r="AD1031" s="73"/>
      <c r="AE1031" s="73"/>
      <c r="AF1031" s="447">
        <f t="shared" si="551"/>
        <v>410001</v>
      </c>
      <c r="AG1031" s="71">
        <f t="shared" ref="AG1031:AQ1031" si="610">AG27+AG327+AG722+AG935+AG977+AG993+AG870</f>
        <v>200457</v>
      </c>
      <c r="AH1031" s="71">
        <f t="shared" si="610"/>
        <v>101</v>
      </c>
      <c r="AI1031" s="71">
        <f t="shared" si="610"/>
        <v>32</v>
      </c>
      <c r="AJ1031" s="71">
        <f t="shared" si="610"/>
        <v>0</v>
      </c>
      <c r="AK1031" s="71">
        <f t="shared" si="610"/>
        <v>182</v>
      </c>
      <c r="AL1031" s="71">
        <f t="shared" si="610"/>
        <v>0</v>
      </c>
      <c r="AM1031" s="71">
        <f t="shared" si="610"/>
        <v>0</v>
      </c>
      <c r="AN1031" s="71">
        <f t="shared" si="610"/>
        <v>0</v>
      </c>
      <c r="AO1031" s="71">
        <f t="shared" si="610"/>
        <v>123487</v>
      </c>
      <c r="AP1031" s="71">
        <f t="shared" si="610"/>
        <v>21516</v>
      </c>
      <c r="AQ1031" s="71">
        <f t="shared" si="610"/>
        <v>61259</v>
      </c>
      <c r="AR1031" s="71">
        <f t="shared" si="600"/>
        <v>0</v>
      </c>
      <c r="AS1031" s="447">
        <f>SUM(AG1031,AH1031,AK1031,AL1031,AO1031)</f>
        <v>324227</v>
      </c>
      <c r="AT1031" s="463">
        <f t="shared" si="607"/>
        <v>0</v>
      </c>
      <c r="AU1031" s="450">
        <f t="shared" si="571"/>
        <v>39960</v>
      </c>
      <c r="AV1031" s="119">
        <f t="shared" si="582"/>
        <v>37466</v>
      </c>
      <c r="AW1031" s="119">
        <f t="shared" si="582"/>
        <v>2302</v>
      </c>
      <c r="AX1031" s="71">
        <f t="shared" si="582"/>
        <v>192</v>
      </c>
      <c r="AY1031" s="455">
        <f t="shared" si="582"/>
        <v>5397</v>
      </c>
      <c r="AZ1031" s="71">
        <f t="shared" si="582"/>
        <v>597</v>
      </c>
      <c r="BA1031" s="455">
        <f t="shared" si="582"/>
        <v>10402</v>
      </c>
      <c r="BB1031" s="447">
        <f t="shared" si="578"/>
        <v>20085</v>
      </c>
      <c r="BC1031" s="71">
        <f t="shared" ref="BC1031:BK1031" si="611">BC27+BC327+BC722+BC935+BC977+BC993+BC870</f>
        <v>3</v>
      </c>
      <c r="BD1031" s="71">
        <f t="shared" si="611"/>
        <v>19898</v>
      </c>
      <c r="BE1031" s="119">
        <f t="shared" si="611"/>
        <v>13642</v>
      </c>
      <c r="BF1031" s="71">
        <f t="shared" si="611"/>
        <v>184</v>
      </c>
      <c r="BG1031" s="455">
        <f t="shared" si="611"/>
        <v>7</v>
      </c>
      <c r="BH1031" s="455">
        <f t="shared" si="611"/>
        <v>4586</v>
      </c>
      <c r="BI1031" s="455">
        <f t="shared" si="611"/>
        <v>411</v>
      </c>
      <c r="BJ1031" s="455">
        <f t="shared" si="611"/>
        <v>3006</v>
      </c>
      <c r="BK1031" s="455">
        <f t="shared" si="611"/>
        <v>0</v>
      </c>
      <c r="BL1031" s="450">
        <f t="shared" si="574"/>
        <v>1920</v>
      </c>
      <c r="BM1031" s="71">
        <f t="shared" si="584"/>
        <v>104</v>
      </c>
      <c r="BN1031" s="71">
        <f t="shared" si="584"/>
        <v>0</v>
      </c>
      <c r="BO1031" s="71">
        <f t="shared" si="584"/>
        <v>0</v>
      </c>
      <c r="BP1031" s="71">
        <f t="shared" si="584"/>
        <v>1816</v>
      </c>
      <c r="BQ1031" s="455">
        <f t="shared" si="591"/>
        <v>85774</v>
      </c>
      <c r="BR1031" s="71">
        <f t="shared" ref="BR1031:CJ1031" si="612">BR27+BR327+BR722+BR935+BR977+BR993+BR870</f>
        <v>65</v>
      </c>
      <c r="BS1031" s="71">
        <f t="shared" si="612"/>
        <v>0</v>
      </c>
      <c r="BT1031" s="71">
        <f t="shared" si="612"/>
        <v>40</v>
      </c>
      <c r="BU1031" s="71">
        <f t="shared" si="612"/>
        <v>0</v>
      </c>
      <c r="BV1031" s="71">
        <f t="shared" si="612"/>
        <v>5</v>
      </c>
      <c r="BW1031" s="71">
        <f t="shared" si="612"/>
        <v>0</v>
      </c>
      <c r="BX1031" s="71">
        <f t="shared" si="612"/>
        <v>0</v>
      </c>
      <c r="BY1031" s="71">
        <f t="shared" si="612"/>
        <v>0</v>
      </c>
      <c r="BZ1031" s="71">
        <f t="shared" si="612"/>
        <v>0</v>
      </c>
      <c r="CA1031" s="71">
        <f t="shared" si="612"/>
        <v>0</v>
      </c>
      <c r="CB1031" s="71">
        <f t="shared" si="612"/>
        <v>0</v>
      </c>
      <c r="CC1031" s="71">
        <f t="shared" si="612"/>
        <v>0</v>
      </c>
      <c r="CD1031" s="71">
        <f t="shared" si="612"/>
        <v>0</v>
      </c>
      <c r="CE1031" s="71">
        <f t="shared" si="612"/>
        <v>15</v>
      </c>
      <c r="CF1031" s="71">
        <f t="shared" si="612"/>
        <v>0</v>
      </c>
      <c r="CG1031" s="71">
        <f t="shared" si="612"/>
        <v>0</v>
      </c>
      <c r="CH1031" s="71">
        <f t="shared" si="612"/>
        <v>60</v>
      </c>
      <c r="CI1031" s="71">
        <f t="shared" si="612"/>
        <v>0</v>
      </c>
      <c r="CJ1031" s="71">
        <f t="shared" si="612"/>
        <v>5</v>
      </c>
      <c r="CK1031" s="71"/>
      <c r="CL1031" s="71"/>
      <c r="CM1031" s="71"/>
      <c r="CN1031" s="71"/>
      <c r="CO1031" s="71"/>
      <c r="CP1031" s="190">
        <f t="shared" si="552"/>
        <v>0</v>
      </c>
      <c r="CQ1031" s="71"/>
      <c r="CR1031" s="71"/>
      <c r="CS1031" s="71"/>
      <c r="CT1031" s="71"/>
      <c r="CU1031" s="71"/>
      <c r="CV1031" s="71"/>
      <c r="CW1031" s="71"/>
      <c r="CX1031" s="71"/>
      <c r="CY1031" s="71"/>
      <c r="CZ1031" s="71"/>
      <c r="DA1031" s="71"/>
      <c r="DB1031" s="190">
        <f t="shared" si="553"/>
        <v>0</v>
      </c>
      <c r="DC1031" s="71">
        <f t="shared" si="548"/>
        <v>0</v>
      </c>
      <c r="DD1031" s="71"/>
      <c r="DE1031" s="71"/>
      <c r="DF1031" s="71"/>
      <c r="DG1031" s="190">
        <f t="shared" si="549"/>
        <v>0</v>
      </c>
      <c r="DH1031" s="71">
        <f t="shared" si="550"/>
        <v>0</v>
      </c>
      <c r="DI1031" s="71"/>
      <c r="DJ1031" s="71"/>
      <c r="DK1031" s="71"/>
      <c r="DL1031" s="71"/>
      <c r="DM1031" s="71"/>
      <c r="DN1031" s="71"/>
      <c r="DO1031" s="71"/>
      <c r="DP1031" s="71"/>
      <c r="DQ1031" s="71"/>
      <c r="DR1031" s="71"/>
      <c r="DS1031" s="71"/>
      <c r="DT1031" s="71"/>
      <c r="DU1031" s="71"/>
      <c r="DV1031" s="71"/>
      <c r="DW1031" s="71"/>
      <c r="DX1031" s="71"/>
      <c r="DY1031" s="71"/>
      <c r="DZ1031" s="71"/>
      <c r="EA1031" s="71"/>
      <c r="EB1031" s="71"/>
      <c r="EC1031" s="71"/>
      <c r="ED1031" s="71"/>
      <c r="EE1031" s="71"/>
      <c r="EF1031" s="71"/>
      <c r="EG1031" s="71"/>
      <c r="EH1031" s="71"/>
      <c r="EI1031" s="74"/>
      <c r="EJ1031" s="74"/>
      <c r="EK1031" s="74"/>
      <c r="EL1031" s="74"/>
      <c r="EM1031" s="74"/>
      <c r="EN1031" s="74"/>
      <c r="EO1031" s="74"/>
      <c r="EP1031" s="74"/>
      <c r="EQ1031" s="74"/>
      <c r="ER1031" s="74"/>
      <c r="ES1031" s="74"/>
      <c r="ET1031" s="74"/>
      <c r="EU1031" s="74"/>
      <c r="EV1031" s="74"/>
      <c r="EW1031" s="74"/>
      <c r="EX1031" s="74"/>
      <c r="EY1031" s="74"/>
      <c r="EZ1031" s="74"/>
      <c r="FA1031" s="74"/>
      <c r="FB1031" s="74"/>
    </row>
    <row r="1032" spans="2:158" s="69" customFormat="1">
      <c r="B1032" s="116"/>
      <c r="C1032" s="77" t="s">
        <v>394</v>
      </c>
      <c r="D1032" s="71"/>
      <c r="E1032" s="71"/>
      <c r="F1032" s="71"/>
      <c r="G1032" s="71"/>
      <c r="H1032" s="71"/>
      <c r="I1032" s="71"/>
      <c r="J1032" s="71"/>
      <c r="K1032" s="71"/>
      <c r="L1032" s="71"/>
      <c r="M1032" s="71"/>
      <c r="N1032" s="71"/>
      <c r="O1032" s="72"/>
      <c r="P1032" s="71"/>
      <c r="Q1032" s="71"/>
      <c r="R1032" s="71"/>
      <c r="S1032" s="71"/>
      <c r="T1032" s="71"/>
      <c r="U1032" s="71"/>
      <c r="V1032" s="71"/>
      <c r="W1032" s="71"/>
      <c r="X1032" s="71"/>
      <c r="Y1032" s="73"/>
      <c r="Z1032" s="73"/>
      <c r="AA1032" s="73"/>
      <c r="AB1032" s="73"/>
      <c r="AC1032" s="73"/>
      <c r="AD1032" s="73"/>
      <c r="AE1032" s="73"/>
      <c r="AF1032" s="447">
        <f t="shared" si="551"/>
        <v>1143404</v>
      </c>
      <c r="AG1032" s="71">
        <f t="shared" ref="AG1032:AQ1032" si="613">AG28+AG328+AG723+AG936+AG978+AG994+AG871</f>
        <v>721612</v>
      </c>
      <c r="AH1032" s="71">
        <f t="shared" si="613"/>
        <v>355</v>
      </c>
      <c r="AI1032" s="71">
        <f t="shared" si="613"/>
        <v>245</v>
      </c>
      <c r="AJ1032" s="71">
        <f t="shared" si="613"/>
        <v>0</v>
      </c>
      <c r="AK1032" s="71">
        <f t="shared" si="613"/>
        <v>2214</v>
      </c>
      <c r="AL1032" s="71">
        <f t="shared" si="613"/>
        <v>181</v>
      </c>
      <c r="AM1032" s="71">
        <f t="shared" si="613"/>
        <v>131</v>
      </c>
      <c r="AN1032" s="71">
        <f t="shared" si="613"/>
        <v>0</v>
      </c>
      <c r="AO1032" s="71">
        <f t="shared" si="613"/>
        <v>341639</v>
      </c>
      <c r="AP1032" s="119">
        <f t="shared" si="613"/>
        <v>94408</v>
      </c>
      <c r="AQ1032" s="119">
        <f t="shared" si="613"/>
        <v>134144</v>
      </c>
      <c r="AR1032" s="71">
        <f t="shared" si="600"/>
        <v>0</v>
      </c>
      <c r="AS1032" s="447">
        <f t="shared" si="570"/>
        <v>1066001</v>
      </c>
      <c r="AT1032" s="463">
        <f t="shared" si="607"/>
        <v>0</v>
      </c>
      <c r="AU1032" s="450">
        <f t="shared" si="571"/>
        <v>5416</v>
      </c>
      <c r="AV1032" s="119">
        <f t="shared" si="582"/>
        <v>4423</v>
      </c>
      <c r="AW1032" s="119">
        <f t="shared" si="582"/>
        <v>822</v>
      </c>
      <c r="AX1032" s="119">
        <f t="shared" si="582"/>
        <v>171</v>
      </c>
      <c r="AY1032" s="463">
        <f t="shared" si="582"/>
        <v>5318</v>
      </c>
      <c r="AZ1032" s="119">
        <f t="shared" si="582"/>
        <v>2075</v>
      </c>
      <c r="BA1032" s="463">
        <f t="shared" si="582"/>
        <v>6574</v>
      </c>
      <c r="BB1032" s="447">
        <f t="shared" si="578"/>
        <v>24967</v>
      </c>
      <c r="BC1032" s="119">
        <f t="shared" ref="BC1032:BK1032" si="614">BC28+BC328+BC723+BC936+BC978+BC994+BC871</f>
        <v>495</v>
      </c>
      <c r="BD1032" s="119">
        <f t="shared" si="614"/>
        <v>23838</v>
      </c>
      <c r="BE1032" s="119">
        <f t="shared" si="614"/>
        <v>49</v>
      </c>
      <c r="BF1032" s="119">
        <f t="shared" si="614"/>
        <v>634</v>
      </c>
      <c r="BG1032" s="463">
        <f t="shared" si="614"/>
        <v>2</v>
      </c>
      <c r="BH1032" s="463">
        <f t="shared" si="614"/>
        <v>9351</v>
      </c>
      <c r="BI1032" s="463">
        <f t="shared" si="614"/>
        <v>26</v>
      </c>
      <c r="BJ1032" s="463">
        <f t="shared" si="614"/>
        <v>10181</v>
      </c>
      <c r="BK1032" s="463">
        <f t="shared" si="614"/>
        <v>510</v>
      </c>
      <c r="BL1032" s="450">
        <f t="shared" si="574"/>
        <v>15058</v>
      </c>
      <c r="BM1032" s="72">
        <f t="shared" si="584"/>
        <v>0</v>
      </c>
      <c r="BN1032" s="72">
        <f t="shared" si="584"/>
        <v>0</v>
      </c>
      <c r="BO1032" s="72">
        <f t="shared" si="584"/>
        <v>0</v>
      </c>
      <c r="BP1032" s="119">
        <f t="shared" si="584"/>
        <v>15058</v>
      </c>
      <c r="BQ1032" s="455">
        <f t="shared" si="591"/>
        <v>77403</v>
      </c>
      <c r="BR1032" s="119">
        <f t="shared" ref="BR1032:CJ1032" si="615">BR28+BR328+BR723+BR936+BR978+BR994+BR871</f>
        <v>2111</v>
      </c>
      <c r="BS1032" s="119">
        <f t="shared" si="615"/>
        <v>0</v>
      </c>
      <c r="BT1032" s="119">
        <f t="shared" si="615"/>
        <v>2008</v>
      </c>
      <c r="BU1032" s="119">
        <f t="shared" si="615"/>
        <v>0</v>
      </c>
      <c r="BV1032" s="119">
        <f t="shared" si="615"/>
        <v>0</v>
      </c>
      <c r="BW1032" s="119">
        <f t="shared" si="615"/>
        <v>0</v>
      </c>
      <c r="BX1032" s="119">
        <f t="shared" si="615"/>
        <v>0</v>
      </c>
      <c r="BY1032" s="119">
        <f t="shared" si="615"/>
        <v>0</v>
      </c>
      <c r="BZ1032" s="119">
        <f t="shared" si="615"/>
        <v>0</v>
      </c>
      <c r="CA1032" s="119">
        <f t="shared" si="615"/>
        <v>0</v>
      </c>
      <c r="CB1032" s="119">
        <f t="shared" si="615"/>
        <v>0</v>
      </c>
      <c r="CC1032" s="119">
        <f t="shared" si="615"/>
        <v>0</v>
      </c>
      <c r="CD1032" s="119">
        <f t="shared" si="615"/>
        <v>0</v>
      </c>
      <c r="CE1032" s="119">
        <f t="shared" si="615"/>
        <v>103</v>
      </c>
      <c r="CF1032" s="119">
        <f t="shared" si="615"/>
        <v>0</v>
      </c>
      <c r="CG1032" s="119">
        <f t="shared" si="615"/>
        <v>0</v>
      </c>
      <c r="CH1032" s="119">
        <f t="shared" si="615"/>
        <v>2111</v>
      </c>
      <c r="CI1032" s="119">
        <f t="shared" si="615"/>
        <v>0</v>
      </c>
      <c r="CJ1032" s="119">
        <f t="shared" si="615"/>
        <v>0</v>
      </c>
      <c r="CK1032" s="71"/>
      <c r="CL1032" s="71"/>
      <c r="CM1032" s="71"/>
      <c r="CN1032" s="71"/>
      <c r="CO1032" s="71"/>
      <c r="CP1032" s="190">
        <f t="shared" si="552"/>
        <v>0</v>
      </c>
      <c r="CQ1032" s="71"/>
      <c r="CR1032" s="71"/>
      <c r="CS1032" s="71"/>
      <c r="CT1032" s="71"/>
      <c r="CU1032" s="71"/>
      <c r="CV1032" s="71"/>
      <c r="CW1032" s="71"/>
      <c r="CX1032" s="71"/>
      <c r="CY1032" s="71"/>
      <c r="CZ1032" s="71"/>
      <c r="DA1032" s="71"/>
      <c r="DB1032" s="190">
        <f t="shared" si="553"/>
        <v>0</v>
      </c>
      <c r="DC1032" s="71">
        <f t="shared" ref="DC1032:DC1053" si="616">SUM(CO1032,CN1032)</f>
        <v>0</v>
      </c>
      <c r="DD1032" s="71"/>
      <c r="DE1032" s="71"/>
      <c r="DF1032" s="71"/>
      <c r="DG1032" s="190">
        <f t="shared" ref="DG1032:DG1052" si="617">SUM(DB1032,DF1032)</f>
        <v>0</v>
      </c>
      <c r="DH1032" s="71">
        <f t="shared" ref="DH1032:DH1052" si="618">SUM(DC1032)</f>
        <v>0</v>
      </c>
      <c r="DI1032" s="71"/>
      <c r="DJ1032" s="71"/>
      <c r="DK1032" s="71"/>
      <c r="DL1032" s="71"/>
      <c r="DM1032" s="71"/>
      <c r="DN1032" s="71"/>
      <c r="DO1032" s="71"/>
      <c r="DP1032" s="71"/>
      <c r="DQ1032" s="71"/>
      <c r="DR1032" s="71"/>
      <c r="DS1032" s="71"/>
      <c r="DT1032" s="71"/>
      <c r="DU1032" s="71"/>
      <c r="DV1032" s="71"/>
      <c r="DW1032" s="71"/>
      <c r="DX1032" s="71"/>
      <c r="DY1032" s="71"/>
      <c r="DZ1032" s="71"/>
      <c r="EA1032" s="71"/>
      <c r="EB1032" s="71"/>
      <c r="EC1032" s="71"/>
      <c r="ED1032" s="71"/>
      <c r="EE1032" s="71"/>
      <c r="EF1032" s="71"/>
      <c r="EG1032" s="71"/>
      <c r="EH1032" s="71"/>
      <c r="EI1032" s="74"/>
      <c r="EJ1032" s="74"/>
      <c r="EK1032" s="74"/>
      <c r="EL1032" s="74"/>
      <c r="EM1032" s="74"/>
      <c r="EN1032" s="74"/>
      <c r="EO1032" s="74"/>
      <c r="EP1032" s="74"/>
      <c r="EQ1032" s="74"/>
      <c r="ER1032" s="74"/>
      <c r="ES1032" s="74"/>
      <c r="ET1032" s="74"/>
      <c r="EU1032" s="74"/>
      <c r="EV1032" s="74"/>
      <c r="EW1032" s="74"/>
      <c r="EX1032" s="74"/>
      <c r="EY1032" s="74"/>
      <c r="EZ1032" s="74"/>
      <c r="FA1032" s="74"/>
      <c r="FB1032" s="74"/>
    </row>
    <row r="1033" spans="2:158" s="69" customFormat="1">
      <c r="B1033" s="116"/>
      <c r="C1033" s="77" t="s">
        <v>395</v>
      </c>
      <c r="D1033" s="71"/>
      <c r="E1033" s="71"/>
      <c r="F1033" s="71"/>
      <c r="G1033" s="71"/>
      <c r="H1033" s="71"/>
      <c r="I1033" s="71"/>
      <c r="J1033" s="71"/>
      <c r="K1033" s="71"/>
      <c r="L1033" s="71"/>
      <c r="M1033" s="71"/>
      <c r="N1033" s="71"/>
      <c r="O1033" s="72"/>
      <c r="P1033" s="71"/>
      <c r="Q1033" s="71"/>
      <c r="R1033" s="71"/>
      <c r="S1033" s="71"/>
      <c r="T1033" s="71"/>
      <c r="U1033" s="71"/>
      <c r="V1033" s="71"/>
      <c r="W1033" s="71"/>
      <c r="X1033" s="71"/>
      <c r="Y1033" s="73"/>
      <c r="Z1033" s="73"/>
      <c r="AA1033" s="73"/>
      <c r="AB1033" s="73"/>
      <c r="AC1033" s="73"/>
      <c r="AD1033" s="73"/>
      <c r="AE1033" s="73"/>
      <c r="AF1033" s="447">
        <f>SUM(AS1033:AU1033,AY1033,BA1033:BB1033,BG1033:BL1033)</f>
        <v>451167</v>
      </c>
      <c r="AG1033" s="71">
        <f t="shared" ref="AG1033:AQ1033" si="619">AG29+AG329+AG724+AG937+AG979+AG995+AG872</f>
        <v>302170</v>
      </c>
      <c r="AH1033" s="71">
        <f t="shared" si="619"/>
        <v>94</v>
      </c>
      <c r="AI1033" s="71">
        <f t="shared" si="619"/>
        <v>61</v>
      </c>
      <c r="AJ1033" s="71">
        <f t="shared" si="619"/>
        <v>0</v>
      </c>
      <c r="AK1033" s="71">
        <f t="shared" si="619"/>
        <v>2924</v>
      </c>
      <c r="AL1033" s="71">
        <f t="shared" si="619"/>
        <v>0</v>
      </c>
      <c r="AM1033" s="71">
        <f t="shared" si="619"/>
        <v>0</v>
      </c>
      <c r="AN1033" s="71">
        <f t="shared" si="619"/>
        <v>0</v>
      </c>
      <c r="AO1033" s="71">
        <f t="shared" si="619"/>
        <v>108790</v>
      </c>
      <c r="AP1033" s="71">
        <f t="shared" si="619"/>
        <v>0</v>
      </c>
      <c r="AQ1033" s="71">
        <f t="shared" si="619"/>
        <v>80669</v>
      </c>
      <c r="AR1033" s="71">
        <f t="shared" si="600"/>
        <v>0</v>
      </c>
      <c r="AS1033" s="447">
        <f t="shared" si="570"/>
        <v>413978</v>
      </c>
      <c r="AT1033" s="463">
        <f t="shared" si="607"/>
        <v>52</v>
      </c>
      <c r="AU1033" s="450">
        <f t="shared" si="571"/>
        <v>1921</v>
      </c>
      <c r="AV1033" s="71">
        <f t="shared" si="582"/>
        <v>1711</v>
      </c>
      <c r="AW1033" s="71">
        <f t="shared" si="582"/>
        <v>206</v>
      </c>
      <c r="AX1033" s="71">
        <f t="shared" si="582"/>
        <v>4</v>
      </c>
      <c r="AY1033" s="455">
        <f t="shared" si="582"/>
        <v>7481</v>
      </c>
      <c r="AZ1033" s="71">
        <f t="shared" si="582"/>
        <v>944</v>
      </c>
      <c r="BA1033" s="455">
        <f t="shared" si="582"/>
        <v>3794</v>
      </c>
      <c r="BB1033" s="447">
        <f t="shared" si="578"/>
        <v>13254</v>
      </c>
      <c r="BC1033" s="71">
        <f t="shared" ref="BC1033:BK1033" si="620">BC29+BC329+BC724+BC937+BC979+BC995+BC872</f>
        <v>23</v>
      </c>
      <c r="BD1033" s="71">
        <f t="shared" si="620"/>
        <v>13030</v>
      </c>
      <c r="BE1033" s="71">
        <f t="shared" si="620"/>
        <v>12949</v>
      </c>
      <c r="BF1033" s="71">
        <f t="shared" si="620"/>
        <v>201</v>
      </c>
      <c r="BG1033" s="455">
        <f t="shared" si="620"/>
        <v>2</v>
      </c>
      <c r="BH1033" s="455">
        <f t="shared" si="620"/>
        <v>3941</v>
      </c>
      <c r="BI1033" s="455">
        <f t="shared" si="620"/>
        <v>139</v>
      </c>
      <c r="BJ1033" s="455">
        <f t="shared" si="620"/>
        <v>3210</v>
      </c>
      <c r="BK1033" s="455">
        <f t="shared" si="620"/>
        <v>0</v>
      </c>
      <c r="BL1033" s="450">
        <f t="shared" si="574"/>
        <v>3395</v>
      </c>
      <c r="BM1033" s="71">
        <f t="shared" si="584"/>
        <v>0</v>
      </c>
      <c r="BN1033" s="71">
        <f t="shared" si="584"/>
        <v>0</v>
      </c>
      <c r="BO1033" s="71">
        <f t="shared" si="584"/>
        <v>0</v>
      </c>
      <c r="BP1033" s="71">
        <f t="shared" si="584"/>
        <v>3395</v>
      </c>
      <c r="BQ1033" s="455">
        <f t="shared" si="591"/>
        <v>37189</v>
      </c>
      <c r="BR1033" s="71">
        <f t="shared" ref="BR1033:CJ1033" si="621">BR29+BR329+BR724+BR937+BR979+BR995+BR872</f>
        <v>0</v>
      </c>
      <c r="BS1033" s="71">
        <f t="shared" si="621"/>
        <v>0</v>
      </c>
      <c r="BT1033" s="71">
        <f t="shared" si="621"/>
        <v>0</v>
      </c>
      <c r="BU1033" s="71">
        <f t="shared" si="621"/>
        <v>0</v>
      </c>
      <c r="BV1033" s="71">
        <f t="shared" si="621"/>
        <v>0</v>
      </c>
      <c r="BW1033" s="71">
        <f t="shared" si="621"/>
        <v>0</v>
      </c>
      <c r="BX1033" s="71">
        <f t="shared" si="621"/>
        <v>0</v>
      </c>
      <c r="BY1033" s="71">
        <f t="shared" si="621"/>
        <v>0</v>
      </c>
      <c r="BZ1033" s="71">
        <f t="shared" si="621"/>
        <v>0</v>
      </c>
      <c r="CA1033" s="71">
        <f t="shared" si="621"/>
        <v>0</v>
      </c>
      <c r="CB1033" s="71">
        <f t="shared" si="621"/>
        <v>0</v>
      </c>
      <c r="CC1033" s="71">
        <f t="shared" si="621"/>
        <v>0</v>
      </c>
      <c r="CD1033" s="71">
        <f t="shared" si="621"/>
        <v>0</v>
      </c>
      <c r="CE1033" s="71">
        <f t="shared" si="621"/>
        <v>0</v>
      </c>
      <c r="CF1033" s="71">
        <f t="shared" si="621"/>
        <v>0</v>
      </c>
      <c r="CG1033" s="71">
        <f t="shared" si="621"/>
        <v>0</v>
      </c>
      <c r="CH1033" s="71">
        <f t="shared" si="621"/>
        <v>0</v>
      </c>
      <c r="CI1033" s="71">
        <f t="shared" si="621"/>
        <v>0</v>
      </c>
      <c r="CJ1033" s="71">
        <f t="shared" si="621"/>
        <v>0</v>
      </c>
      <c r="CK1033" s="71"/>
      <c r="CL1033" s="71"/>
      <c r="CM1033" s="71"/>
      <c r="CN1033" s="71"/>
      <c r="CO1033" s="71"/>
      <c r="CP1033" s="190">
        <f t="shared" ref="CP1033:CP1053" si="622">SUM(CM1033,CK1033,CO1033)</f>
        <v>0</v>
      </c>
      <c r="CQ1033" s="71"/>
      <c r="CR1033" s="71"/>
      <c r="CS1033" s="71"/>
      <c r="CT1033" s="71"/>
      <c r="CU1033" s="71"/>
      <c r="CV1033" s="71"/>
      <c r="CW1033" s="71"/>
      <c r="CX1033" s="71"/>
      <c r="CY1033" s="71"/>
      <c r="CZ1033" s="71"/>
      <c r="DA1033" s="71"/>
      <c r="DB1033" s="190">
        <f t="shared" si="553"/>
        <v>0</v>
      </c>
      <c r="DC1033" s="71">
        <f t="shared" si="616"/>
        <v>0</v>
      </c>
      <c r="DD1033" s="71"/>
      <c r="DE1033" s="71"/>
      <c r="DF1033" s="71"/>
      <c r="DG1033" s="190">
        <f t="shared" si="617"/>
        <v>0</v>
      </c>
      <c r="DH1033" s="71">
        <f t="shared" si="618"/>
        <v>0</v>
      </c>
      <c r="DI1033" s="71"/>
      <c r="DJ1033" s="71"/>
      <c r="DK1033" s="71"/>
      <c r="DL1033" s="71"/>
      <c r="DM1033" s="71"/>
      <c r="DN1033" s="71"/>
      <c r="DO1033" s="71"/>
      <c r="DP1033" s="71"/>
      <c r="DQ1033" s="71"/>
      <c r="DR1033" s="71"/>
      <c r="DS1033" s="71"/>
      <c r="DT1033" s="71"/>
      <c r="DU1033" s="71"/>
      <c r="DV1033" s="71"/>
      <c r="DW1033" s="71"/>
      <c r="DX1033" s="71"/>
      <c r="DY1033" s="71"/>
      <c r="DZ1033" s="71"/>
      <c r="EA1033" s="71"/>
      <c r="EB1033" s="71"/>
      <c r="EC1033" s="71"/>
      <c r="ED1033" s="71"/>
      <c r="EE1033" s="71"/>
      <c r="EF1033" s="71"/>
      <c r="EG1033" s="71"/>
      <c r="EH1033" s="71"/>
      <c r="EI1033" s="74"/>
      <c r="EJ1033" s="74"/>
      <c r="EK1033" s="74"/>
      <c r="EL1033" s="74"/>
      <c r="EM1033" s="74"/>
      <c r="EN1033" s="74"/>
      <c r="EO1033" s="74"/>
      <c r="EP1033" s="74"/>
      <c r="EQ1033" s="74"/>
      <c r="ER1033" s="74"/>
      <c r="ES1033" s="74"/>
      <c r="ET1033" s="74"/>
      <c r="EU1033" s="74"/>
      <c r="EV1033" s="74"/>
      <c r="EW1033" s="74"/>
      <c r="EX1033" s="74"/>
      <c r="EY1033" s="74"/>
      <c r="EZ1033" s="74"/>
      <c r="FA1033" s="74"/>
      <c r="FB1033" s="74"/>
    </row>
    <row r="1034" spans="2:158" s="69" customFormat="1">
      <c r="B1034" s="116"/>
      <c r="C1034" s="77" t="s">
        <v>396</v>
      </c>
      <c r="D1034" s="71"/>
      <c r="E1034" s="71"/>
      <c r="F1034" s="71"/>
      <c r="G1034" s="71"/>
      <c r="H1034" s="71"/>
      <c r="I1034" s="71"/>
      <c r="J1034" s="71"/>
      <c r="K1034" s="71"/>
      <c r="L1034" s="71"/>
      <c r="M1034" s="71"/>
      <c r="N1034" s="71"/>
      <c r="O1034" s="72"/>
      <c r="P1034" s="71"/>
      <c r="Q1034" s="71"/>
      <c r="R1034" s="71"/>
      <c r="S1034" s="71"/>
      <c r="T1034" s="71"/>
      <c r="U1034" s="71"/>
      <c r="V1034" s="71"/>
      <c r="W1034" s="71"/>
      <c r="X1034" s="71"/>
      <c r="Y1034" s="73"/>
      <c r="Z1034" s="73"/>
      <c r="AA1034" s="73"/>
      <c r="AB1034" s="73"/>
      <c r="AC1034" s="73"/>
      <c r="AD1034" s="73"/>
      <c r="AE1034" s="73"/>
      <c r="AF1034" s="447">
        <f t="shared" si="551"/>
        <v>1292709</v>
      </c>
      <c r="AG1034" s="71">
        <f t="shared" ref="AG1034:AQ1034" si="623">AG30+AG330+AG725+AG938+AG980+AG996+AG873</f>
        <v>328601</v>
      </c>
      <c r="AH1034" s="71">
        <f t="shared" si="623"/>
        <v>128</v>
      </c>
      <c r="AI1034" s="71">
        <f t="shared" si="623"/>
        <v>68</v>
      </c>
      <c r="AJ1034" s="71">
        <f t="shared" si="623"/>
        <v>0</v>
      </c>
      <c r="AK1034" s="71">
        <f t="shared" si="623"/>
        <v>57638</v>
      </c>
      <c r="AL1034" s="71">
        <f t="shared" si="623"/>
        <v>1004</v>
      </c>
      <c r="AM1034" s="71">
        <f t="shared" si="623"/>
        <v>0</v>
      </c>
      <c r="AN1034" s="71">
        <f t="shared" si="623"/>
        <v>0</v>
      </c>
      <c r="AO1034" s="71">
        <f t="shared" si="623"/>
        <v>731592</v>
      </c>
      <c r="AP1034" s="71">
        <f t="shared" si="623"/>
        <v>102338</v>
      </c>
      <c r="AQ1034" s="71">
        <f t="shared" si="623"/>
        <v>259217</v>
      </c>
      <c r="AR1034" s="71">
        <f t="shared" si="600"/>
        <v>0</v>
      </c>
      <c r="AS1034" s="447">
        <f t="shared" si="570"/>
        <v>1118963</v>
      </c>
      <c r="AT1034" s="463">
        <f t="shared" si="607"/>
        <v>0</v>
      </c>
      <c r="AU1034" s="450">
        <f t="shared" si="571"/>
        <v>3992</v>
      </c>
      <c r="AV1034" s="119">
        <f t="shared" si="582"/>
        <v>3424</v>
      </c>
      <c r="AW1034" s="119">
        <f t="shared" si="582"/>
        <v>568</v>
      </c>
      <c r="AX1034" s="71">
        <f t="shared" si="582"/>
        <v>0</v>
      </c>
      <c r="AY1034" s="455">
        <f t="shared" si="582"/>
        <v>3605</v>
      </c>
      <c r="AZ1034" s="71">
        <f t="shared" si="582"/>
        <v>981</v>
      </c>
      <c r="BA1034" s="455">
        <f t="shared" si="582"/>
        <v>4376</v>
      </c>
      <c r="BB1034" s="447">
        <f t="shared" si="578"/>
        <v>106093</v>
      </c>
      <c r="BC1034" s="71">
        <f t="shared" ref="BC1034:BK1034" si="624">BC30+BC330+BC725+BC938+BC980+BC996+BC873</f>
        <v>1950</v>
      </c>
      <c r="BD1034" s="71">
        <f t="shared" si="624"/>
        <v>103249</v>
      </c>
      <c r="BE1034" s="71">
        <f t="shared" si="624"/>
        <v>9</v>
      </c>
      <c r="BF1034" s="71">
        <f t="shared" si="624"/>
        <v>894</v>
      </c>
      <c r="BG1034" s="455">
        <f t="shared" si="624"/>
        <v>0</v>
      </c>
      <c r="BH1034" s="455">
        <f t="shared" si="624"/>
        <v>6970</v>
      </c>
      <c r="BI1034" s="455">
        <f t="shared" si="624"/>
        <v>8</v>
      </c>
      <c r="BJ1034" s="455">
        <f t="shared" si="624"/>
        <v>3021</v>
      </c>
      <c r="BK1034" s="455">
        <f t="shared" si="624"/>
        <v>0</v>
      </c>
      <c r="BL1034" s="451">
        <f t="shared" si="574"/>
        <v>45681</v>
      </c>
      <c r="BM1034" s="119">
        <f t="shared" si="584"/>
        <v>0</v>
      </c>
      <c r="BN1034" s="119">
        <f t="shared" si="584"/>
        <v>0</v>
      </c>
      <c r="BO1034" s="119">
        <f t="shared" si="584"/>
        <v>0</v>
      </c>
      <c r="BP1034" s="119">
        <f t="shared" si="584"/>
        <v>45681</v>
      </c>
      <c r="BQ1034" s="463">
        <f>SUM(AT1034,AU1034,AY1034,BA1034,BB1034,BG1034,BH1034,BI1034,BJ1034,BK1034,BL1034)</f>
        <v>173746</v>
      </c>
      <c r="BR1034" s="119">
        <f t="shared" ref="BR1034:CJ1034" si="625">BR30+BR330+BR725+BR938+BR980+BR996+BR873</f>
        <v>0</v>
      </c>
      <c r="BS1034" s="119">
        <f t="shared" si="625"/>
        <v>0</v>
      </c>
      <c r="BT1034" s="119">
        <f t="shared" si="625"/>
        <v>0</v>
      </c>
      <c r="BU1034" s="119">
        <f t="shared" si="625"/>
        <v>0</v>
      </c>
      <c r="BV1034" s="119">
        <f t="shared" si="625"/>
        <v>0</v>
      </c>
      <c r="BW1034" s="119">
        <f t="shared" si="625"/>
        <v>0</v>
      </c>
      <c r="BX1034" s="119">
        <f t="shared" si="625"/>
        <v>0</v>
      </c>
      <c r="BY1034" s="119">
        <f t="shared" si="625"/>
        <v>0</v>
      </c>
      <c r="BZ1034" s="119">
        <f t="shared" si="625"/>
        <v>0</v>
      </c>
      <c r="CA1034" s="119">
        <f t="shared" si="625"/>
        <v>0</v>
      </c>
      <c r="CB1034" s="119">
        <f t="shared" si="625"/>
        <v>0</v>
      </c>
      <c r="CC1034" s="119">
        <f t="shared" si="625"/>
        <v>0</v>
      </c>
      <c r="CD1034" s="119">
        <f t="shared" si="625"/>
        <v>0</v>
      </c>
      <c r="CE1034" s="119">
        <f t="shared" si="625"/>
        <v>0</v>
      </c>
      <c r="CF1034" s="119">
        <f t="shared" si="625"/>
        <v>0</v>
      </c>
      <c r="CG1034" s="119">
        <f t="shared" si="625"/>
        <v>0</v>
      </c>
      <c r="CH1034" s="119">
        <f t="shared" si="625"/>
        <v>0</v>
      </c>
      <c r="CI1034" s="119">
        <f t="shared" si="625"/>
        <v>0</v>
      </c>
      <c r="CJ1034" s="119">
        <f t="shared" si="625"/>
        <v>0</v>
      </c>
      <c r="CK1034" s="71"/>
      <c r="CL1034" s="71"/>
      <c r="CM1034" s="71"/>
      <c r="CN1034" s="71"/>
      <c r="CO1034" s="71"/>
      <c r="CP1034" s="190">
        <f t="shared" si="622"/>
        <v>0</v>
      </c>
      <c r="CQ1034" s="71"/>
      <c r="CR1034" s="71"/>
      <c r="CS1034" s="71"/>
      <c r="CT1034" s="71"/>
      <c r="CU1034" s="71"/>
      <c r="CV1034" s="71"/>
      <c r="CW1034" s="71"/>
      <c r="CX1034" s="71"/>
      <c r="CY1034" s="71"/>
      <c r="CZ1034" s="71"/>
      <c r="DA1034" s="71"/>
      <c r="DB1034" s="190">
        <f t="shared" si="553"/>
        <v>0</v>
      </c>
      <c r="DC1034" s="71">
        <f t="shared" si="616"/>
        <v>0</v>
      </c>
      <c r="DD1034" s="71"/>
      <c r="DE1034" s="71"/>
      <c r="DF1034" s="71"/>
      <c r="DG1034" s="190">
        <f t="shared" si="617"/>
        <v>0</v>
      </c>
      <c r="DH1034" s="71">
        <f t="shared" si="618"/>
        <v>0</v>
      </c>
      <c r="DI1034" s="71"/>
      <c r="DJ1034" s="71"/>
      <c r="DK1034" s="71"/>
      <c r="DL1034" s="71"/>
      <c r="DM1034" s="71"/>
      <c r="DN1034" s="71"/>
      <c r="DO1034" s="71"/>
      <c r="DP1034" s="71"/>
      <c r="DQ1034" s="71"/>
      <c r="DR1034" s="71"/>
      <c r="DS1034" s="71"/>
      <c r="DT1034" s="71"/>
      <c r="DU1034" s="71"/>
      <c r="DV1034" s="71"/>
      <c r="DW1034" s="71"/>
      <c r="DX1034" s="71"/>
      <c r="DY1034" s="71"/>
      <c r="DZ1034" s="71"/>
      <c r="EA1034" s="71"/>
      <c r="EB1034" s="71"/>
      <c r="EC1034" s="71"/>
      <c r="ED1034" s="71"/>
      <c r="EE1034" s="71"/>
      <c r="EF1034" s="71"/>
      <c r="EG1034" s="71"/>
      <c r="EH1034" s="71"/>
      <c r="EI1034" s="74"/>
      <c r="EJ1034" s="74"/>
      <c r="EK1034" s="74"/>
      <c r="EL1034" s="74"/>
      <c r="EM1034" s="74"/>
      <c r="EN1034" s="74"/>
      <c r="EO1034" s="74"/>
      <c r="EP1034" s="74"/>
      <c r="EQ1034" s="74"/>
      <c r="ER1034" s="74"/>
      <c r="ES1034" s="74"/>
      <c r="ET1034" s="74"/>
      <c r="EU1034" s="74"/>
      <c r="EV1034" s="74"/>
      <c r="EW1034" s="74"/>
      <c r="EX1034" s="74"/>
      <c r="EY1034" s="74"/>
      <c r="EZ1034" s="74"/>
      <c r="FA1034" s="74"/>
      <c r="FB1034" s="74"/>
    </row>
    <row r="1035" spans="2:158" s="69" customFormat="1">
      <c r="B1035" s="116"/>
      <c r="C1035" s="77" t="s">
        <v>397</v>
      </c>
      <c r="D1035" s="71"/>
      <c r="E1035" s="71"/>
      <c r="F1035" s="71"/>
      <c r="G1035" s="71"/>
      <c r="H1035" s="71"/>
      <c r="I1035" s="71"/>
      <c r="J1035" s="71"/>
      <c r="K1035" s="71"/>
      <c r="L1035" s="71"/>
      <c r="M1035" s="71"/>
      <c r="N1035" s="71"/>
      <c r="O1035" s="72"/>
      <c r="P1035" s="71"/>
      <c r="Q1035" s="71"/>
      <c r="R1035" s="71"/>
      <c r="S1035" s="71"/>
      <c r="T1035" s="71"/>
      <c r="U1035" s="71"/>
      <c r="V1035" s="71"/>
      <c r="W1035" s="71"/>
      <c r="X1035" s="71"/>
      <c r="Y1035" s="73"/>
      <c r="Z1035" s="73"/>
      <c r="AA1035" s="73"/>
      <c r="AB1035" s="73"/>
      <c r="AC1035" s="73"/>
      <c r="AD1035" s="73"/>
      <c r="AE1035" s="73"/>
      <c r="AF1035" s="447">
        <f t="shared" si="551"/>
        <v>484107</v>
      </c>
      <c r="AG1035" s="71">
        <f t="shared" ref="AG1035:AQ1035" si="626">AG31+AG331+AG726+AG939+AG981+AG997+AG874</f>
        <v>271950</v>
      </c>
      <c r="AH1035" s="71">
        <f t="shared" si="626"/>
        <v>136</v>
      </c>
      <c r="AI1035" s="71">
        <f t="shared" si="626"/>
        <v>60</v>
      </c>
      <c r="AJ1035" s="71">
        <f t="shared" si="626"/>
        <v>0</v>
      </c>
      <c r="AK1035" s="71">
        <f t="shared" si="626"/>
        <v>2109</v>
      </c>
      <c r="AL1035" s="71">
        <f t="shared" si="626"/>
        <v>963</v>
      </c>
      <c r="AM1035" s="71">
        <f t="shared" si="626"/>
        <v>762</v>
      </c>
      <c r="AN1035" s="71">
        <f t="shared" si="626"/>
        <v>0</v>
      </c>
      <c r="AO1035" s="71">
        <f t="shared" si="626"/>
        <v>138887</v>
      </c>
      <c r="AP1035" s="71">
        <f t="shared" si="626"/>
        <v>22260</v>
      </c>
      <c r="AQ1035" s="71">
        <f t="shared" si="626"/>
        <v>65522</v>
      </c>
      <c r="AR1035" s="71">
        <f t="shared" si="600"/>
        <v>0</v>
      </c>
      <c r="AS1035" s="447">
        <f t="shared" si="570"/>
        <v>414045</v>
      </c>
      <c r="AT1035" s="463">
        <f t="shared" si="607"/>
        <v>0</v>
      </c>
      <c r="AU1035" s="450">
        <f t="shared" si="571"/>
        <v>36382</v>
      </c>
      <c r="AV1035" s="71">
        <f t="shared" si="582"/>
        <v>31703</v>
      </c>
      <c r="AW1035" s="71">
        <f t="shared" si="582"/>
        <v>4180</v>
      </c>
      <c r="AX1035" s="71">
        <f t="shared" si="582"/>
        <v>499</v>
      </c>
      <c r="AY1035" s="455">
        <f t="shared" si="582"/>
        <v>3835</v>
      </c>
      <c r="AZ1035" s="71">
        <f t="shared" si="582"/>
        <v>384</v>
      </c>
      <c r="BA1035" s="455">
        <f t="shared" si="582"/>
        <v>2935</v>
      </c>
      <c r="BB1035" s="447">
        <f t="shared" si="578"/>
        <v>15922</v>
      </c>
      <c r="BC1035" s="71">
        <f t="shared" ref="BC1035:BK1035" si="627">BC31+BC331+BC726+BC939+BC981+BC997+BC874</f>
        <v>647</v>
      </c>
      <c r="BD1035" s="71">
        <f t="shared" si="627"/>
        <v>5273</v>
      </c>
      <c r="BE1035" s="71">
        <f t="shared" si="627"/>
        <v>1601</v>
      </c>
      <c r="BF1035" s="71">
        <f t="shared" si="627"/>
        <v>10002</v>
      </c>
      <c r="BG1035" s="455">
        <f t="shared" si="627"/>
        <v>0</v>
      </c>
      <c r="BH1035" s="455">
        <f t="shared" si="627"/>
        <v>4701</v>
      </c>
      <c r="BI1035" s="455">
        <f t="shared" si="627"/>
        <v>172</v>
      </c>
      <c r="BJ1035" s="455">
        <f t="shared" si="627"/>
        <v>4315</v>
      </c>
      <c r="BK1035" s="455">
        <f t="shared" si="627"/>
        <v>72</v>
      </c>
      <c r="BL1035" s="450">
        <f t="shared" si="574"/>
        <v>1728</v>
      </c>
      <c r="BM1035" s="71">
        <f t="shared" si="584"/>
        <v>0</v>
      </c>
      <c r="BN1035" s="71">
        <f t="shared" si="584"/>
        <v>0</v>
      </c>
      <c r="BO1035" s="71">
        <f t="shared" si="584"/>
        <v>0</v>
      </c>
      <c r="BP1035" s="71">
        <f t="shared" si="584"/>
        <v>1728</v>
      </c>
      <c r="BQ1035" s="463">
        <f>SUM(AT1035,AU1035,AY1035,BA1035,BB1035,BG1035,BH1035,BI1035,BJ1035,BK1035,BL1035)</f>
        <v>70062</v>
      </c>
      <c r="BR1035" s="71">
        <f t="shared" ref="BR1035:CJ1035" si="628">BR31+BR331+BR726+BR939+BR981+BR997+BR874</f>
        <v>7221</v>
      </c>
      <c r="BS1035" s="71">
        <f t="shared" si="628"/>
        <v>0</v>
      </c>
      <c r="BT1035" s="71">
        <f t="shared" si="628"/>
        <v>6637</v>
      </c>
      <c r="BU1035" s="71">
        <f t="shared" si="628"/>
        <v>0</v>
      </c>
      <c r="BV1035" s="71">
        <f t="shared" si="628"/>
        <v>0</v>
      </c>
      <c r="BW1035" s="71">
        <f t="shared" si="628"/>
        <v>0</v>
      </c>
      <c r="BX1035" s="71">
        <f t="shared" si="628"/>
        <v>0</v>
      </c>
      <c r="BY1035" s="71">
        <f t="shared" si="628"/>
        <v>0</v>
      </c>
      <c r="BZ1035" s="71">
        <f t="shared" si="628"/>
        <v>0</v>
      </c>
      <c r="CA1035" s="71">
        <f t="shared" si="628"/>
        <v>0</v>
      </c>
      <c r="CB1035" s="71">
        <f t="shared" si="628"/>
        <v>584</v>
      </c>
      <c r="CC1035" s="71">
        <f t="shared" si="628"/>
        <v>0</v>
      </c>
      <c r="CD1035" s="71">
        <f t="shared" si="628"/>
        <v>584</v>
      </c>
      <c r="CE1035" s="71">
        <f t="shared" si="628"/>
        <v>0</v>
      </c>
      <c r="CF1035" s="71">
        <f t="shared" si="628"/>
        <v>0</v>
      </c>
      <c r="CG1035" s="71">
        <f t="shared" si="628"/>
        <v>0</v>
      </c>
      <c r="CH1035" s="71">
        <f t="shared" si="628"/>
        <v>7221</v>
      </c>
      <c r="CI1035" s="71">
        <f t="shared" si="628"/>
        <v>0</v>
      </c>
      <c r="CJ1035" s="71">
        <f t="shared" si="628"/>
        <v>0</v>
      </c>
      <c r="CK1035" s="71"/>
      <c r="CL1035" s="71"/>
      <c r="CM1035" s="71"/>
      <c r="CN1035" s="71"/>
      <c r="CO1035" s="71"/>
      <c r="CP1035" s="190">
        <f t="shared" si="622"/>
        <v>0</v>
      </c>
      <c r="CQ1035" s="71"/>
      <c r="CR1035" s="71"/>
      <c r="CS1035" s="71"/>
      <c r="CT1035" s="71"/>
      <c r="CU1035" s="71"/>
      <c r="CV1035" s="71"/>
      <c r="CW1035" s="71"/>
      <c r="CX1035" s="71"/>
      <c r="CY1035" s="71"/>
      <c r="CZ1035" s="71"/>
      <c r="DA1035" s="71"/>
      <c r="DB1035" s="190">
        <f t="shared" si="553"/>
        <v>0</v>
      </c>
      <c r="DC1035" s="71">
        <f t="shared" si="616"/>
        <v>0</v>
      </c>
      <c r="DD1035" s="71"/>
      <c r="DE1035" s="71"/>
      <c r="DF1035" s="71"/>
      <c r="DG1035" s="190">
        <f t="shared" si="617"/>
        <v>0</v>
      </c>
      <c r="DH1035" s="71">
        <f t="shared" si="618"/>
        <v>0</v>
      </c>
      <c r="DI1035" s="71"/>
      <c r="DJ1035" s="71"/>
      <c r="DK1035" s="71"/>
      <c r="DL1035" s="71"/>
      <c r="DM1035" s="71"/>
      <c r="DN1035" s="71"/>
      <c r="DO1035" s="71"/>
      <c r="DP1035" s="71"/>
      <c r="DQ1035" s="71"/>
      <c r="DR1035" s="71"/>
      <c r="DS1035" s="71"/>
      <c r="DT1035" s="71"/>
      <c r="DU1035" s="71"/>
      <c r="DV1035" s="71"/>
      <c r="DW1035" s="71"/>
      <c r="DX1035" s="71"/>
      <c r="DY1035" s="71"/>
      <c r="DZ1035" s="71"/>
      <c r="EA1035" s="71"/>
      <c r="EB1035" s="71"/>
      <c r="EC1035" s="71"/>
      <c r="ED1035" s="71"/>
      <c r="EE1035" s="71"/>
      <c r="EF1035" s="71"/>
      <c r="EG1035" s="71"/>
      <c r="EH1035" s="71"/>
      <c r="EI1035" s="74"/>
      <c r="EJ1035" s="74"/>
      <c r="EK1035" s="74"/>
      <c r="EL1035" s="74"/>
      <c r="EM1035" s="74"/>
      <c r="EN1035" s="74"/>
      <c r="EO1035" s="74"/>
      <c r="EP1035" s="74"/>
      <c r="EQ1035" s="74"/>
      <c r="ER1035" s="74"/>
      <c r="ES1035" s="74"/>
      <c r="ET1035" s="74"/>
      <c r="EU1035" s="74"/>
      <c r="EV1035" s="74"/>
      <c r="EW1035" s="74"/>
      <c r="EX1035" s="74"/>
      <c r="EY1035" s="74"/>
      <c r="EZ1035" s="74"/>
      <c r="FA1035" s="74"/>
      <c r="FB1035" s="74"/>
    </row>
    <row r="1036" spans="2:158" s="69" customFormat="1">
      <c r="B1036" s="116"/>
      <c r="C1036" s="77" t="s">
        <v>398</v>
      </c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2"/>
      <c r="P1036" s="71"/>
      <c r="Q1036" s="71"/>
      <c r="R1036" s="71"/>
      <c r="S1036" s="71"/>
      <c r="T1036" s="71"/>
      <c r="U1036" s="71"/>
      <c r="V1036" s="71"/>
      <c r="W1036" s="71"/>
      <c r="X1036" s="71"/>
      <c r="Y1036" s="73"/>
      <c r="Z1036" s="73"/>
      <c r="AA1036" s="73"/>
      <c r="AB1036" s="73"/>
      <c r="AC1036" s="73"/>
      <c r="AD1036" s="73"/>
      <c r="AE1036" s="73"/>
      <c r="AF1036" s="447">
        <f t="shared" si="551"/>
        <v>22491</v>
      </c>
      <c r="AG1036" s="71">
        <f t="shared" ref="AG1036:AQ1036" si="629">AG32+AG332+AG727+AG940+AG982+AG998+AG875</f>
        <v>1097</v>
      </c>
      <c r="AH1036" s="71">
        <f t="shared" si="629"/>
        <v>2323</v>
      </c>
      <c r="AI1036" s="71">
        <f t="shared" si="629"/>
        <v>2323</v>
      </c>
      <c r="AJ1036" s="71">
        <f t="shared" si="629"/>
        <v>0</v>
      </c>
      <c r="AK1036" s="71">
        <f t="shared" si="629"/>
        <v>490</v>
      </c>
      <c r="AL1036" s="71">
        <f t="shared" si="629"/>
        <v>36</v>
      </c>
      <c r="AM1036" s="71">
        <f t="shared" si="629"/>
        <v>0</v>
      </c>
      <c r="AN1036" s="71">
        <f t="shared" si="629"/>
        <v>0</v>
      </c>
      <c r="AO1036" s="71">
        <f t="shared" si="629"/>
        <v>5342</v>
      </c>
      <c r="AP1036" s="71">
        <f t="shared" si="629"/>
        <v>72</v>
      </c>
      <c r="AQ1036" s="71">
        <f t="shared" si="629"/>
        <v>1562</v>
      </c>
      <c r="AR1036" s="71">
        <f t="shared" si="600"/>
        <v>0</v>
      </c>
      <c r="AS1036" s="447">
        <f t="shared" si="570"/>
        <v>9288</v>
      </c>
      <c r="AT1036" s="455"/>
      <c r="AU1036" s="450">
        <f>SUM(AV1036:AX1036)</f>
        <v>3523</v>
      </c>
      <c r="AV1036" s="71">
        <f t="shared" si="582"/>
        <v>2802</v>
      </c>
      <c r="AW1036" s="71">
        <f t="shared" si="582"/>
        <v>692</v>
      </c>
      <c r="AX1036" s="71">
        <f t="shared" si="582"/>
        <v>29</v>
      </c>
      <c r="AY1036" s="455">
        <f t="shared" si="582"/>
        <v>84</v>
      </c>
      <c r="AZ1036" s="71">
        <f t="shared" si="582"/>
        <v>84</v>
      </c>
      <c r="BA1036" s="455">
        <f t="shared" si="582"/>
        <v>654</v>
      </c>
      <c r="BB1036" s="447">
        <f t="shared" si="578"/>
        <v>1476</v>
      </c>
      <c r="BC1036" s="71">
        <f t="shared" ref="BC1036:BK1036" si="630">BC32+BC332+BC727+BC940+BC982+BC998+BC875</f>
        <v>181</v>
      </c>
      <c r="BD1036" s="71">
        <f t="shared" si="630"/>
        <v>998</v>
      </c>
      <c r="BE1036" s="71">
        <f t="shared" si="630"/>
        <v>958</v>
      </c>
      <c r="BF1036" s="71">
        <f t="shared" si="630"/>
        <v>297</v>
      </c>
      <c r="BG1036" s="455">
        <f t="shared" si="630"/>
        <v>18</v>
      </c>
      <c r="BH1036" s="455">
        <f t="shared" si="630"/>
        <v>927</v>
      </c>
      <c r="BI1036" s="455">
        <f t="shared" si="630"/>
        <v>118</v>
      </c>
      <c r="BJ1036" s="455">
        <f t="shared" si="630"/>
        <v>4884</v>
      </c>
      <c r="BK1036" s="455">
        <f t="shared" si="630"/>
        <v>478</v>
      </c>
      <c r="BL1036" s="450">
        <f t="shared" si="574"/>
        <v>1041</v>
      </c>
      <c r="BM1036" s="71">
        <f t="shared" si="584"/>
        <v>0</v>
      </c>
      <c r="BN1036" s="71">
        <f t="shared" si="584"/>
        <v>0</v>
      </c>
      <c r="BO1036" s="71">
        <f t="shared" si="584"/>
        <v>0</v>
      </c>
      <c r="BP1036" s="71">
        <f t="shared" si="584"/>
        <v>1041</v>
      </c>
      <c r="BQ1036" s="463">
        <f>SUM(AT1036,AU1036,AY1036,BA1036,BB1036,BG1036,BH1036,BI1036,BJ1036,BK1036,BL1036)</f>
        <v>13203</v>
      </c>
      <c r="BR1036" s="71">
        <f t="shared" ref="BR1036:CJ1036" si="631">BR32+BR332+BR727+BR940+BR982+BR998+BR875</f>
        <v>0</v>
      </c>
      <c r="BS1036" s="71">
        <f t="shared" si="631"/>
        <v>0</v>
      </c>
      <c r="BT1036" s="71">
        <f t="shared" si="631"/>
        <v>0</v>
      </c>
      <c r="BU1036" s="71">
        <f t="shared" si="631"/>
        <v>0</v>
      </c>
      <c r="BV1036" s="71">
        <f t="shared" si="631"/>
        <v>0</v>
      </c>
      <c r="BW1036" s="71">
        <f t="shared" si="631"/>
        <v>0</v>
      </c>
      <c r="BX1036" s="71">
        <f t="shared" si="631"/>
        <v>0</v>
      </c>
      <c r="BY1036" s="71">
        <f t="shared" si="631"/>
        <v>0</v>
      </c>
      <c r="BZ1036" s="71">
        <f t="shared" si="631"/>
        <v>0</v>
      </c>
      <c r="CA1036" s="71">
        <f t="shared" si="631"/>
        <v>0</v>
      </c>
      <c r="CB1036" s="71">
        <f t="shared" si="631"/>
        <v>0</v>
      </c>
      <c r="CC1036" s="71">
        <f t="shared" si="631"/>
        <v>0</v>
      </c>
      <c r="CD1036" s="71">
        <f t="shared" si="631"/>
        <v>0</v>
      </c>
      <c r="CE1036" s="71">
        <f t="shared" si="631"/>
        <v>0</v>
      </c>
      <c r="CF1036" s="71">
        <f t="shared" si="631"/>
        <v>0</v>
      </c>
      <c r="CG1036" s="71">
        <f t="shared" si="631"/>
        <v>0</v>
      </c>
      <c r="CH1036" s="71">
        <f t="shared" si="631"/>
        <v>0</v>
      </c>
      <c r="CI1036" s="71">
        <f t="shared" si="631"/>
        <v>0</v>
      </c>
      <c r="CJ1036" s="71">
        <f t="shared" si="631"/>
        <v>0</v>
      </c>
      <c r="CK1036" s="71"/>
      <c r="CL1036" s="71"/>
      <c r="CM1036" s="71"/>
      <c r="CN1036" s="71"/>
      <c r="CO1036" s="71"/>
      <c r="CP1036" s="190">
        <f t="shared" si="622"/>
        <v>0</v>
      </c>
      <c r="CQ1036" s="71"/>
      <c r="CR1036" s="71"/>
      <c r="CS1036" s="71"/>
      <c r="CT1036" s="71"/>
      <c r="CU1036" s="71"/>
      <c r="CV1036" s="71"/>
      <c r="CW1036" s="71"/>
      <c r="CX1036" s="71"/>
      <c r="CY1036" s="71"/>
      <c r="CZ1036" s="71"/>
      <c r="DA1036" s="71"/>
      <c r="DB1036" s="190">
        <f t="shared" si="553"/>
        <v>0</v>
      </c>
      <c r="DC1036" s="71">
        <f t="shared" si="616"/>
        <v>0</v>
      </c>
      <c r="DD1036" s="71"/>
      <c r="DE1036" s="71"/>
      <c r="DF1036" s="71"/>
      <c r="DG1036" s="190">
        <f t="shared" si="617"/>
        <v>0</v>
      </c>
      <c r="DH1036" s="71">
        <f t="shared" si="618"/>
        <v>0</v>
      </c>
      <c r="DI1036" s="71"/>
      <c r="DJ1036" s="71"/>
      <c r="DK1036" s="71"/>
      <c r="DL1036" s="71"/>
      <c r="DM1036" s="71"/>
      <c r="DN1036" s="71"/>
      <c r="DO1036" s="71"/>
      <c r="DP1036" s="71"/>
      <c r="DQ1036" s="71"/>
      <c r="DR1036" s="71"/>
      <c r="DS1036" s="71"/>
      <c r="DT1036" s="71"/>
      <c r="DU1036" s="71"/>
      <c r="DV1036" s="71"/>
      <c r="DW1036" s="71"/>
      <c r="DX1036" s="71"/>
      <c r="DY1036" s="71"/>
      <c r="DZ1036" s="71"/>
      <c r="EA1036" s="71"/>
      <c r="EB1036" s="71"/>
      <c r="EC1036" s="71"/>
      <c r="ED1036" s="71"/>
      <c r="EE1036" s="71"/>
      <c r="EF1036" s="71"/>
      <c r="EG1036" s="71"/>
      <c r="EH1036" s="71"/>
      <c r="EI1036" s="74"/>
      <c r="EJ1036" s="74"/>
      <c r="EK1036" s="74"/>
      <c r="EL1036" s="74"/>
      <c r="EM1036" s="74"/>
      <c r="EN1036" s="74"/>
      <c r="EO1036" s="74"/>
      <c r="EP1036" s="74"/>
      <c r="EQ1036" s="74"/>
      <c r="ER1036" s="74"/>
      <c r="ES1036" s="74"/>
      <c r="ET1036" s="74"/>
      <c r="EU1036" s="74"/>
      <c r="EV1036" s="74"/>
      <c r="EW1036" s="74"/>
      <c r="EX1036" s="74"/>
      <c r="EY1036" s="74"/>
      <c r="EZ1036" s="74"/>
      <c r="FA1036" s="74"/>
      <c r="FB1036" s="74"/>
    </row>
    <row r="1037" spans="2:158" s="69" customFormat="1" ht="60">
      <c r="B1037" s="76" t="s">
        <v>552</v>
      </c>
      <c r="C1037" s="77" t="s">
        <v>553</v>
      </c>
      <c r="D1037" s="71"/>
      <c r="E1037" s="71"/>
      <c r="F1037" s="71"/>
      <c r="G1037" s="71"/>
      <c r="H1037" s="71"/>
      <c r="I1037" s="71"/>
      <c r="J1037" s="71"/>
      <c r="K1037" s="71"/>
      <c r="L1037" s="71"/>
      <c r="M1037" s="71"/>
      <c r="N1037" s="71"/>
      <c r="O1037" s="72"/>
      <c r="P1037" s="71"/>
      <c r="Q1037" s="71"/>
      <c r="R1037" s="71"/>
      <c r="S1037" s="71"/>
      <c r="T1037" s="71"/>
      <c r="U1037" s="71"/>
      <c r="V1037" s="71"/>
      <c r="W1037" s="71"/>
      <c r="X1037" s="71"/>
      <c r="Y1037" s="73"/>
      <c r="Z1037" s="73"/>
      <c r="AA1037" s="73"/>
      <c r="AB1037" s="73"/>
      <c r="AC1037" s="73"/>
      <c r="AD1037" s="73"/>
      <c r="AE1037" s="73"/>
      <c r="AF1037" s="447">
        <f t="shared" si="551"/>
        <v>5047</v>
      </c>
      <c r="AG1037" s="71"/>
      <c r="AH1037" s="71"/>
      <c r="AI1037" s="71"/>
      <c r="AJ1037" s="71"/>
      <c r="AK1037" s="71">
        <v>3460</v>
      </c>
      <c r="AL1037" s="71"/>
      <c r="AM1037" s="71"/>
      <c r="AN1037" s="71"/>
      <c r="AO1037" s="71">
        <v>1577</v>
      </c>
      <c r="AP1037" s="71"/>
      <c r="AQ1037" s="71"/>
      <c r="AR1037" s="71"/>
      <c r="AS1037" s="447">
        <f t="shared" si="564"/>
        <v>5037</v>
      </c>
      <c r="AT1037" s="455"/>
      <c r="AU1037" s="450">
        <f>SUM(AV1037:AX1037)</f>
        <v>0</v>
      </c>
      <c r="AV1037" s="71"/>
      <c r="AW1037" s="71"/>
      <c r="AX1037" s="71"/>
      <c r="AY1037" s="455"/>
      <c r="AZ1037" s="71"/>
      <c r="BA1037" s="455"/>
      <c r="BB1037" s="447">
        <f t="shared" si="461"/>
        <v>10</v>
      </c>
      <c r="BC1037" s="71"/>
      <c r="BD1037" s="71">
        <v>10</v>
      </c>
      <c r="BE1037" s="71"/>
      <c r="BF1037" s="71"/>
      <c r="BG1037" s="455"/>
      <c r="BH1037" s="455"/>
      <c r="BI1037" s="455"/>
      <c r="BJ1037" s="455"/>
      <c r="BK1037" s="455"/>
      <c r="BL1037" s="450">
        <f t="shared" si="492"/>
        <v>0</v>
      </c>
      <c r="BM1037" s="71"/>
      <c r="BN1037" s="71"/>
      <c r="BO1037" s="71"/>
      <c r="BP1037" s="71"/>
      <c r="BQ1037" s="463">
        <f>SUM(AT1037,AU1037,AY1037,BA1037,BB1037,BG1037,BH1037,BI1037,BJ1037,BK1037,BL1037)</f>
        <v>10</v>
      </c>
      <c r="BR1037" s="71"/>
      <c r="BS1037" s="71"/>
      <c r="BT1037" s="71"/>
      <c r="BU1037" s="71"/>
      <c r="BV1037" s="71"/>
      <c r="BW1037" s="71"/>
      <c r="BX1037" s="71"/>
      <c r="BY1037" s="71"/>
      <c r="BZ1037" s="71"/>
      <c r="CA1037" s="71"/>
      <c r="CB1037" s="71"/>
      <c r="CC1037" s="71"/>
      <c r="CD1037" s="71"/>
      <c r="CE1037" s="71"/>
      <c r="CF1037" s="71"/>
      <c r="CG1037" s="71"/>
      <c r="CH1037" s="71"/>
      <c r="CI1037" s="71"/>
      <c r="CJ1037" s="71"/>
      <c r="CK1037" s="71"/>
      <c r="CL1037" s="71"/>
      <c r="CM1037" s="71"/>
      <c r="CN1037" s="71"/>
      <c r="CO1037" s="71"/>
      <c r="CP1037" s="190">
        <f t="shared" si="622"/>
        <v>0</v>
      </c>
      <c r="CQ1037" s="71"/>
      <c r="CR1037" s="71"/>
      <c r="CS1037" s="71"/>
      <c r="CT1037" s="71"/>
      <c r="CU1037" s="71"/>
      <c r="CV1037" s="71"/>
      <c r="CW1037" s="71"/>
      <c r="CX1037" s="71"/>
      <c r="CY1037" s="71"/>
      <c r="CZ1037" s="71"/>
      <c r="DA1037" s="71"/>
      <c r="DB1037" s="190">
        <f t="shared" si="553"/>
        <v>0</v>
      </c>
      <c r="DC1037" s="71">
        <f t="shared" si="616"/>
        <v>0</v>
      </c>
      <c r="DD1037" s="71"/>
      <c r="DE1037" s="71"/>
      <c r="DF1037" s="71"/>
      <c r="DG1037" s="190">
        <f t="shared" si="617"/>
        <v>0</v>
      </c>
      <c r="DH1037" s="71">
        <f t="shared" si="618"/>
        <v>0</v>
      </c>
      <c r="DI1037" s="71"/>
      <c r="DJ1037" s="71"/>
      <c r="DK1037" s="71"/>
      <c r="DL1037" s="71"/>
      <c r="DM1037" s="71"/>
      <c r="DN1037" s="71"/>
      <c r="DO1037" s="71"/>
      <c r="DP1037" s="71"/>
      <c r="DQ1037" s="71"/>
      <c r="DR1037" s="71"/>
      <c r="DS1037" s="71"/>
      <c r="DT1037" s="71"/>
      <c r="DU1037" s="71"/>
      <c r="DV1037" s="71"/>
      <c r="DW1037" s="71"/>
      <c r="DX1037" s="71"/>
      <c r="DY1037" s="71"/>
      <c r="DZ1037" s="71"/>
      <c r="EA1037" s="71"/>
      <c r="EB1037" s="71"/>
      <c r="EC1037" s="71"/>
      <c r="ED1037" s="71"/>
      <c r="EE1037" s="71"/>
      <c r="EF1037" s="71"/>
      <c r="EG1037" s="71"/>
      <c r="EH1037" s="71"/>
      <c r="EI1037" s="74"/>
      <c r="EJ1037" s="74"/>
      <c r="EK1037" s="74"/>
      <c r="EL1037" s="74"/>
      <c r="EM1037" s="74"/>
      <c r="EN1037" s="74"/>
      <c r="EO1037" s="74"/>
      <c r="EP1037" s="74"/>
      <c r="EQ1037" s="74"/>
      <c r="ER1037" s="74"/>
      <c r="ES1037" s="74"/>
      <c r="ET1037" s="74"/>
      <c r="EU1037" s="74"/>
      <c r="EV1037" s="74"/>
      <c r="EW1037" s="74"/>
      <c r="EX1037" s="74"/>
      <c r="EY1037" s="74"/>
      <c r="EZ1037" s="74"/>
      <c r="FA1037" s="74"/>
      <c r="FB1037" s="74"/>
    </row>
    <row r="1038" spans="2:158" ht="48">
      <c r="B1038" s="39">
        <v>9</v>
      </c>
      <c r="C1038" s="46" t="s">
        <v>554</v>
      </c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61"/>
      <c r="P1038" s="38"/>
      <c r="Q1038" s="38"/>
      <c r="R1038" s="38"/>
      <c r="S1038" s="38"/>
      <c r="T1038" s="38"/>
      <c r="U1038" s="38"/>
      <c r="V1038" s="38"/>
      <c r="W1038" s="38"/>
      <c r="X1038" s="38"/>
      <c r="Y1038" s="33"/>
      <c r="Z1038" s="33"/>
      <c r="AA1038" s="33"/>
      <c r="AB1038" s="33"/>
      <c r="AC1038" s="33"/>
      <c r="AD1038" s="33"/>
      <c r="AE1038" s="33"/>
      <c r="AF1038" s="447">
        <f t="shared" si="551"/>
        <v>0</v>
      </c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447">
        <f t="shared" si="564"/>
        <v>0</v>
      </c>
      <c r="AT1038" s="455"/>
      <c r="AU1038" s="450">
        <f>SUM(AV1038:AX1038)</f>
        <v>0</v>
      </c>
      <c r="AV1038" s="38"/>
      <c r="AW1038" s="38"/>
      <c r="AX1038" s="38"/>
      <c r="AY1038" s="455"/>
      <c r="AZ1038" s="38"/>
      <c r="BA1038" s="455"/>
      <c r="BB1038" s="447">
        <f t="shared" si="461"/>
        <v>0</v>
      </c>
      <c r="BC1038" s="38"/>
      <c r="BD1038" s="38"/>
      <c r="BE1038" s="38"/>
      <c r="BF1038" s="38"/>
      <c r="BG1038" s="455"/>
      <c r="BH1038" s="455"/>
      <c r="BI1038" s="455"/>
      <c r="BJ1038" s="455"/>
      <c r="BK1038" s="455"/>
      <c r="BL1038" s="450">
        <f t="shared" si="492"/>
        <v>0</v>
      </c>
      <c r="BM1038" s="38"/>
      <c r="BN1038" s="38"/>
      <c r="BO1038" s="38"/>
      <c r="BP1038" s="38"/>
      <c r="BQ1038" s="455"/>
      <c r="BR1038" s="38"/>
      <c r="BS1038" s="38"/>
      <c r="BT1038" s="38"/>
      <c r="BU1038" s="38"/>
      <c r="BV1038" s="38"/>
      <c r="BW1038" s="38"/>
      <c r="BX1038" s="38"/>
      <c r="BY1038" s="38"/>
      <c r="BZ1038" s="38"/>
      <c r="CA1038" s="38"/>
      <c r="CB1038" s="38"/>
      <c r="CC1038" s="38"/>
      <c r="CD1038" s="38"/>
      <c r="CE1038" s="38"/>
      <c r="CF1038" s="38"/>
      <c r="CG1038" s="38"/>
      <c r="CH1038" s="38"/>
      <c r="CI1038" s="38"/>
      <c r="CJ1038" s="38"/>
      <c r="CK1038" s="38"/>
      <c r="CL1038" s="38"/>
      <c r="CM1038" s="38"/>
      <c r="CN1038" s="38"/>
      <c r="CO1038" s="38"/>
      <c r="CP1038" s="188">
        <f t="shared" si="622"/>
        <v>0</v>
      </c>
      <c r="CQ1038" s="38"/>
      <c r="CR1038" s="38"/>
      <c r="CS1038" s="38"/>
      <c r="CT1038" s="38"/>
      <c r="CU1038" s="38"/>
      <c r="CV1038" s="38"/>
      <c r="CW1038" s="38"/>
      <c r="CX1038" s="38"/>
      <c r="CY1038" s="38"/>
      <c r="CZ1038" s="38"/>
      <c r="DA1038" s="38"/>
      <c r="DB1038" s="188">
        <f t="shared" si="553"/>
        <v>0</v>
      </c>
      <c r="DC1038" s="38">
        <f t="shared" si="616"/>
        <v>0</v>
      </c>
      <c r="DD1038" s="38"/>
      <c r="DE1038" s="38"/>
      <c r="DF1038" s="38"/>
      <c r="DG1038" s="188">
        <f t="shared" si="617"/>
        <v>0</v>
      </c>
      <c r="DH1038" s="38">
        <f t="shared" si="618"/>
        <v>0</v>
      </c>
      <c r="DI1038" s="38"/>
      <c r="DJ1038" s="38"/>
      <c r="DK1038" s="38"/>
      <c r="DL1038" s="38"/>
      <c r="DM1038" s="38"/>
      <c r="DN1038" s="38"/>
      <c r="DO1038" s="38"/>
      <c r="DP1038" s="38"/>
      <c r="DQ1038" s="38"/>
      <c r="DR1038" s="38"/>
      <c r="DS1038" s="38"/>
      <c r="DT1038" s="38"/>
      <c r="DU1038" s="38"/>
      <c r="DV1038" s="38"/>
      <c r="DW1038" s="38"/>
      <c r="DX1038" s="38"/>
      <c r="DY1038" s="38"/>
      <c r="DZ1038" s="38"/>
      <c r="EA1038" s="38"/>
      <c r="EB1038" s="38"/>
      <c r="EC1038" s="38"/>
      <c r="ED1038" s="38"/>
      <c r="EE1038" s="38"/>
      <c r="EF1038" s="38"/>
      <c r="EG1038" s="38"/>
      <c r="EH1038" s="38"/>
    </row>
    <row r="1039" spans="2:158" s="29" customFormat="1" ht="36">
      <c r="B1039" s="34" t="s">
        <v>327</v>
      </c>
      <c r="C1039" s="44" t="s">
        <v>555</v>
      </c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6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6"/>
      <c r="Z1039" s="36"/>
      <c r="AA1039" s="36"/>
      <c r="AB1039" s="36"/>
      <c r="AC1039" s="36"/>
      <c r="AD1039" s="36"/>
      <c r="AE1039" s="36"/>
      <c r="AF1039" s="447">
        <f t="shared" si="551"/>
        <v>0</v>
      </c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447">
        <f t="shared" si="564"/>
        <v>0</v>
      </c>
      <c r="AT1039" s="455"/>
      <c r="AU1039" s="450">
        <f>SUM(AV1039:AX1039)</f>
        <v>0</v>
      </c>
      <c r="AV1039" s="35"/>
      <c r="AW1039" s="35"/>
      <c r="AX1039" s="35"/>
      <c r="AY1039" s="455"/>
      <c r="AZ1039" s="35"/>
      <c r="BA1039" s="455"/>
      <c r="BB1039" s="447">
        <f t="shared" si="461"/>
        <v>0</v>
      </c>
      <c r="BC1039" s="35"/>
      <c r="BD1039" s="35"/>
      <c r="BE1039" s="35"/>
      <c r="BF1039" s="35"/>
      <c r="BG1039" s="455"/>
      <c r="BH1039" s="455"/>
      <c r="BI1039" s="455"/>
      <c r="BJ1039" s="455"/>
      <c r="BK1039" s="455"/>
      <c r="BL1039" s="450">
        <f t="shared" si="492"/>
        <v>0</v>
      </c>
      <c r="BM1039" s="35"/>
      <c r="BN1039" s="35"/>
      <c r="BO1039" s="35"/>
      <c r="BP1039" s="35"/>
      <c r="BQ1039" s="455"/>
      <c r="BR1039" s="35"/>
      <c r="BS1039" s="35"/>
      <c r="BT1039" s="35"/>
      <c r="BU1039" s="35"/>
      <c r="BV1039" s="35"/>
      <c r="BW1039" s="35"/>
      <c r="BX1039" s="35"/>
      <c r="BY1039" s="35"/>
      <c r="BZ1039" s="35"/>
      <c r="CA1039" s="35"/>
      <c r="CB1039" s="35"/>
      <c r="CC1039" s="35"/>
      <c r="CD1039" s="35"/>
      <c r="CE1039" s="35"/>
      <c r="CF1039" s="35"/>
      <c r="CG1039" s="35"/>
      <c r="CH1039" s="35"/>
      <c r="CI1039" s="35"/>
      <c r="CJ1039" s="35"/>
      <c r="CK1039" s="35"/>
      <c r="CL1039" s="35"/>
      <c r="CM1039" s="35"/>
      <c r="CN1039" s="35"/>
      <c r="CO1039" s="35"/>
      <c r="CP1039" s="188">
        <f t="shared" si="622"/>
        <v>0</v>
      </c>
      <c r="CQ1039" s="35"/>
      <c r="CR1039" s="35"/>
      <c r="CS1039" s="35"/>
      <c r="CT1039" s="35"/>
      <c r="CU1039" s="35"/>
      <c r="CV1039" s="35"/>
      <c r="CW1039" s="35"/>
      <c r="CX1039" s="35"/>
      <c r="CY1039" s="35"/>
      <c r="CZ1039" s="35"/>
      <c r="DA1039" s="35"/>
      <c r="DB1039" s="188">
        <f t="shared" si="553"/>
        <v>0</v>
      </c>
      <c r="DC1039" s="38">
        <f t="shared" si="616"/>
        <v>0</v>
      </c>
      <c r="DD1039" s="35"/>
      <c r="DE1039" s="35"/>
      <c r="DF1039" s="35"/>
      <c r="DG1039" s="188">
        <f t="shared" si="617"/>
        <v>0</v>
      </c>
      <c r="DH1039" s="38">
        <f t="shared" si="618"/>
        <v>0</v>
      </c>
      <c r="DI1039" s="35"/>
      <c r="DJ1039" s="35"/>
      <c r="DK1039" s="35"/>
      <c r="DL1039" s="35"/>
      <c r="DM1039" s="35"/>
      <c r="DN1039" s="35"/>
      <c r="DO1039" s="35"/>
      <c r="DP1039" s="35"/>
      <c r="DQ1039" s="35"/>
      <c r="DR1039" s="35"/>
      <c r="DS1039" s="35"/>
      <c r="DT1039" s="35"/>
      <c r="DU1039" s="35"/>
      <c r="DV1039" s="35"/>
      <c r="DW1039" s="35"/>
      <c r="DX1039" s="35"/>
      <c r="DY1039" s="35"/>
      <c r="DZ1039" s="35"/>
      <c r="EA1039" s="35"/>
      <c r="EB1039" s="35"/>
      <c r="EC1039" s="35"/>
      <c r="ED1039" s="35"/>
      <c r="EE1039" s="35"/>
      <c r="EF1039" s="35"/>
      <c r="EG1039" s="35"/>
      <c r="EH1039" s="35"/>
      <c r="EI1039" s="30"/>
      <c r="EJ1039" s="30"/>
      <c r="EK1039" s="30"/>
      <c r="EL1039" s="30"/>
      <c r="EM1039" s="30"/>
      <c r="EN1039" s="30"/>
      <c r="EO1039" s="30"/>
      <c r="EP1039" s="30"/>
      <c r="EQ1039" s="30"/>
      <c r="ER1039" s="30"/>
      <c r="ES1039" s="30"/>
      <c r="ET1039" s="30"/>
      <c r="EU1039" s="30"/>
      <c r="EV1039" s="30"/>
      <c r="EW1039" s="30"/>
      <c r="EX1039" s="30"/>
      <c r="EY1039" s="30"/>
      <c r="EZ1039" s="30"/>
      <c r="FA1039" s="30"/>
      <c r="FB1039" s="30"/>
    </row>
    <row r="1040" spans="2:158" s="69" customFormat="1">
      <c r="B1040" s="116"/>
      <c r="C1040" s="77" t="s">
        <v>385</v>
      </c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2"/>
      <c r="P1040" s="71"/>
      <c r="Q1040" s="71"/>
      <c r="R1040" s="71"/>
      <c r="S1040" s="71"/>
      <c r="T1040" s="71"/>
      <c r="U1040" s="71"/>
      <c r="V1040" s="71"/>
      <c r="W1040" s="71"/>
      <c r="X1040" s="71"/>
      <c r="Y1040" s="73"/>
      <c r="Z1040" s="73"/>
      <c r="AA1040" s="73"/>
      <c r="AB1040" s="73"/>
      <c r="AC1040" s="73"/>
      <c r="AD1040" s="73"/>
      <c r="AE1040" s="73"/>
      <c r="AF1040" s="447">
        <f t="shared" si="551"/>
        <v>0</v>
      </c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447">
        <f t="shared" si="564"/>
        <v>0</v>
      </c>
      <c r="AT1040" s="455"/>
      <c r="AU1040" s="450">
        <f t="shared" ref="AU1040:AU1053" si="632">SUM(AV1040:AX1040)</f>
        <v>0</v>
      </c>
      <c r="AV1040" s="71"/>
      <c r="AW1040" s="71"/>
      <c r="AX1040" s="71"/>
      <c r="AY1040" s="455"/>
      <c r="AZ1040" s="71"/>
      <c r="BA1040" s="455"/>
      <c r="BB1040" s="447">
        <f t="shared" ref="BB1040:BB1053" si="633">SUM(BC1040,BD1040,BF1040)</f>
        <v>0</v>
      </c>
      <c r="BC1040" s="71"/>
      <c r="BD1040" s="71"/>
      <c r="BE1040" s="71"/>
      <c r="BF1040" s="71"/>
      <c r="BG1040" s="455"/>
      <c r="BH1040" s="455"/>
      <c r="BI1040" s="455"/>
      <c r="BJ1040" s="455"/>
      <c r="BK1040" s="455"/>
      <c r="BL1040" s="450">
        <f t="shared" si="492"/>
        <v>0</v>
      </c>
      <c r="BM1040" s="71"/>
      <c r="BN1040" s="71"/>
      <c r="BO1040" s="71"/>
      <c r="BP1040" s="71"/>
      <c r="BQ1040" s="455"/>
      <c r="BR1040" s="71"/>
      <c r="BS1040" s="71"/>
      <c r="BT1040" s="71"/>
      <c r="BU1040" s="71"/>
      <c r="BV1040" s="71"/>
      <c r="BW1040" s="71"/>
      <c r="BX1040" s="71"/>
      <c r="BY1040" s="71"/>
      <c r="BZ1040" s="71"/>
      <c r="CA1040" s="71"/>
      <c r="CB1040" s="71"/>
      <c r="CC1040" s="71"/>
      <c r="CD1040" s="71"/>
      <c r="CE1040" s="71"/>
      <c r="CF1040" s="71"/>
      <c r="CG1040" s="71"/>
      <c r="CH1040" s="71"/>
      <c r="CI1040" s="71"/>
      <c r="CJ1040" s="71"/>
      <c r="CK1040" s="71"/>
      <c r="CL1040" s="71"/>
      <c r="CM1040" s="71"/>
      <c r="CN1040" s="71"/>
      <c r="CO1040" s="71"/>
      <c r="CP1040" s="188">
        <f t="shared" si="622"/>
        <v>0</v>
      </c>
      <c r="CQ1040" s="71"/>
      <c r="CR1040" s="71"/>
      <c r="CS1040" s="71"/>
      <c r="CT1040" s="71"/>
      <c r="CU1040" s="71"/>
      <c r="CV1040" s="71"/>
      <c r="CW1040" s="71"/>
      <c r="CX1040" s="71"/>
      <c r="CY1040" s="71"/>
      <c r="CZ1040" s="71"/>
      <c r="DA1040" s="71"/>
      <c r="DB1040" s="188">
        <f t="shared" si="553"/>
        <v>0</v>
      </c>
      <c r="DC1040" s="38">
        <f t="shared" si="616"/>
        <v>0</v>
      </c>
      <c r="DD1040" s="71"/>
      <c r="DE1040" s="71"/>
      <c r="DF1040" s="71"/>
      <c r="DG1040" s="188">
        <f t="shared" si="617"/>
        <v>0</v>
      </c>
      <c r="DH1040" s="38">
        <f t="shared" si="618"/>
        <v>0</v>
      </c>
      <c r="DI1040" s="71"/>
      <c r="DJ1040" s="71"/>
      <c r="DK1040" s="71"/>
      <c r="DL1040" s="71"/>
      <c r="DM1040" s="71"/>
      <c r="DN1040" s="71"/>
      <c r="DO1040" s="71"/>
      <c r="DP1040" s="71"/>
      <c r="DQ1040" s="71"/>
      <c r="DR1040" s="71"/>
      <c r="DS1040" s="71"/>
      <c r="DT1040" s="71"/>
      <c r="DU1040" s="71"/>
      <c r="DV1040" s="71"/>
      <c r="DW1040" s="71"/>
      <c r="DX1040" s="71"/>
      <c r="DY1040" s="71"/>
      <c r="DZ1040" s="71"/>
      <c r="EA1040" s="71"/>
      <c r="EB1040" s="71"/>
      <c r="EC1040" s="71"/>
      <c r="ED1040" s="71"/>
      <c r="EE1040" s="71"/>
      <c r="EF1040" s="71"/>
      <c r="EG1040" s="71"/>
      <c r="EH1040" s="71"/>
      <c r="EI1040" s="74"/>
      <c r="EJ1040" s="74"/>
      <c r="EK1040" s="74"/>
      <c r="EL1040" s="74"/>
      <c r="EM1040" s="74"/>
      <c r="EN1040" s="74"/>
      <c r="EO1040" s="74"/>
      <c r="EP1040" s="74"/>
      <c r="EQ1040" s="74"/>
      <c r="ER1040" s="74"/>
      <c r="ES1040" s="74"/>
      <c r="ET1040" s="74"/>
      <c r="EU1040" s="74"/>
      <c r="EV1040" s="74"/>
      <c r="EW1040" s="74"/>
      <c r="EX1040" s="74"/>
      <c r="EY1040" s="74"/>
      <c r="EZ1040" s="74"/>
      <c r="FA1040" s="74"/>
      <c r="FB1040" s="74"/>
    </row>
    <row r="1041" spans="2:158" s="69" customFormat="1">
      <c r="B1041" s="116"/>
      <c r="C1041" s="77" t="s">
        <v>386</v>
      </c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2"/>
      <c r="P1041" s="71"/>
      <c r="Q1041" s="71"/>
      <c r="R1041" s="71"/>
      <c r="S1041" s="71"/>
      <c r="T1041" s="71"/>
      <c r="U1041" s="71"/>
      <c r="V1041" s="71"/>
      <c r="W1041" s="71"/>
      <c r="X1041" s="71"/>
      <c r="Y1041" s="73"/>
      <c r="Z1041" s="73"/>
      <c r="AA1041" s="73"/>
      <c r="AB1041" s="73"/>
      <c r="AC1041" s="73"/>
      <c r="AD1041" s="73"/>
      <c r="AE1041" s="73"/>
      <c r="AF1041" s="447">
        <f t="shared" si="551"/>
        <v>0</v>
      </c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447">
        <f t="shared" si="564"/>
        <v>0</v>
      </c>
      <c r="AT1041" s="455"/>
      <c r="AU1041" s="450">
        <f t="shared" si="632"/>
        <v>0</v>
      </c>
      <c r="AV1041" s="71"/>
      <c r="AW1041" s="71"/>
      <c r="AX1041" s="71"/>
      <c r="AY1041" s="455"/>
      <c r="AZ1041" s="71"/>
      <c r="BA1041" s="455"/>
      <c r="BB1041" s="447">
        <f t="shared" si="633"/>
        <v>0</v>
      </c>
      <c r="BC1041" s="71"/>
      <c r="BD1041" s="71"/>
      <c r="BE1041" s="71"/>
      <c r="BF1041" s="71"/>
      <c r="BG1041" s="455"/>
      <c r="BH1041" s="455"/>
      <c r="BI1041" s="455"/>
      <c r="BJ1041" s="455"/>
      <c r="BK1041" s="455"/>
      <c r="BL1041" s="450">
        <f t="shared" si="492"/>
        <v>0</v>
      </c>
      <c r="BM1041" s="71"/>
      <c r="BN1041" s="71"/>
      <c r="BO1041" s="71"/>
      <c r="BP1041" s="71"/>
      <c r="BQ1041" s="455"/>
      <c r="BR1041" s="71"/>
      <c r="BS1041" s="71"/>
      <c r="BT1041" s="71"/>
      <c r="BU1041" s="71"/>
      <c r="BV1041" s="71"/>
      <c r="BW1041" s="71"/>
      <c r="BX1041" s="71"/>
      <c r="BY1041" s="71"/>
      <c r="BZ1041" s="71"/>
      <c r="CA1041" s="71"/>
      <c r="CB1041" s="71"/>
      <c r="CC1041" s="71"/>
      <c r="CD1041" s="71"/>
      <c r="CE1041" s="71"/>
      <c r="CF1041" s="71"/>
      <c r="CG1041" s="71"/>
      <c r="CH1041" s="71"/>
      <c r="CI1041" s="71"/>
      <c r="CJ1041" s="71"/>
      <c r="CK1041" s="71"/>
      <c r="CL1041" s="71"/>
      <c r="CM1041" s="71"/>
      <c r="CN1041" s="71"/>
      <c r="CO1041" s="71"/>
      <c r="CP1041" s="188">
        <f t="shared" si="622"/>
        <v>0</v>
      </c>
      <c r="CQ1041" s="71"/>
      <c r="CR1041" s="71"/>
      <c r="CS1041" s="71"/>
      <c r="CT1041" s="71"/>
      <c r="CU1041" s="71"/>
      <c r="CV1041" s="71"/>
      <c r="CW1041" s="71"/>
      <c r="CX1041" s="71"/>
      <c r="CY1041" s="71"/>
      <c r="CZ1041" s="71"/>
      <c r="DA1041" s="71"/>
      <c r="DB1041" s="188">
        <f t="shared" si="553"/>
        <v>0</v>
      </c>
      <c r="DC1041" s="38">
        <f t="shared" si="616"/>
        <v>0</v>
      </c>
      <c r="DD1041" s="71"/>
      <c r="DE1041" s="71"/>
      <c r="DF1041" s="71"/>
      <c r="DG1041" s="188">
        <f t="shared" si="617"/>
        <v>0</v>
      </c>
      <c r="DH1041" s="38">
        <f t="shared" si="618"/>
        <v>0</v>
      </c>
      <c r="DI1041" s="71"/>
      <c r="DJ1041" s="71"/>
      <c r="DK1041" s="71"/>
      <c r="DL1041" s="71"/>
      <c r="DM1041" s="71"/>
      <c r="DN1041" s="71"/>
      <c r="DO1041" s="71"/>
      <c r="DP1041" s="71"/>
      <c r="DQ1041" s="71"/>
      <c r="DR1041" s="71"/>
      <c r="DS1041" s="71"/>
      <c r="DT1041" s="71"/>
      <c r="DU1041" s="71"/>
      <c r="DV1041" s="71"/>
      <c r="DW1041" s="71"/>
      <c r="DX1041" s="71"/>
      <c r="DY1041" s="71"/>
      <c r="DZ1041" s="71"/>
      <c r="EA1041" s="71"/>
      <c r="EB1041" s="71"/>
      <c r="EC1041" s="71"/>
      <c r="ED1041" s="71"/>
      <c r="EE1041" s="71"/>
      <c r="EF1041" s="71"/>
      <c r="EG1041" s="71"/>
      <c r="EH1041" s="71"/>
      <c r="EI1041" s="74"/>
      <c r="EJ1041" s="74"/>
      <c r="EK1041" s="74"/>
      <c r="EL1041" s="74"/>
      <c r="EM1041" s="74"/>
      <c r="EN1041" s="74"/>
      <c r="EO1041" s="74"/>
      <c r="EP1041" s="74"/>
      <c r="EQ1041" s="74"/>
      <c r="ER1041" s="74"/>
      <c r="ES1041" s="74"/>
      <c r="ET1041" s="74"/>
      <c r="EU1041" s="74"/>
      <c r="EV1041" s="74"/>
      <c r="EW1041" s="74"/>
      <c r="EX1041" s="74"/>
      <c r="EY1041" s="74"/>
      <c r="EZ1041" s="74"/>
      <c r="FA1041" s="74"/>
      <c r="FB1041" s="74"/>
    </row>
    <row r="1042" spans="2:158" s="69" customFormat="1">
      <c r="B1042" s="116"/>
      <c r="C1042" s="77" t="s">
        <v>387</v>
      </c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2"/>
      <c r="P1042" s="71"/>
      <c r="Q1042" s="71"/>
      <c r="R1042" s="71"/>
      <c r="S1042" s="71"/>
      <c r="T1042" s="71"/>
      <c r="U1042" s="71"/>
      <c r="V1042" s="71"/>
      <c r="W1042" s="71"/>
      <c r="X1042" s="71"/>
      <c r="Y1042" s="73"/>
      <c r="Z1042" s="73"/>
      <c r="AA1042" s="73"/>
      <c r="AB1042" s="73"/>
      <c r="AC1042" s="73"/>
      <c r="AD1042" s="73"/>
      <c r="AE1042" s="73"/>
      <c r="AF1042" s="447">
        <f t="shared" si="551"/>
        <v>0</v>
      </c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447">
        <f t="shared" si="564"/>
        <v>0</v>
      </c>
      <c r="AT1042" s="455"/>
      <c r="AU1042" s="450">
        <f t="shared" si="632"/>
        <v>0</v>
      </c>
      <c r="AV1042" s="71"/>
      <c r="AW1042" s="71"/>
      <c r="AX1042" s="71"/>
      <c r="AY1042" s="455"/>
      <c r="AZ1042" s="71"/>
      <c r="BA1042" s="455"/>
      <c r="BB1042" s="447">
        <f t="shared" si="633"/>
        <v>0</v>
      </c>
      <c r="BC1042" s="71"/>
      <c r="BD1042" s="71"/>
      <c r="BE1042" s="71"/>
      <c r="BF1042" s="71"/>
      <c r="BG1042" s="455"/>
      <c r="BH1042" s="455"/>
      <c r="BI1042" s="455"/>
      <c r="BJ1042" s="455"/>
      <c r="BK1042" s="455"/>
      <c r="BL1042" s="450">
        <f t="shared" si="492"/>
        <v>0</v>
      </c>
      <c r="BM1042" s="71"/>
      <c r="BN1042" s="71"/>
      <c r="BO1042" s="71"/>
      <c r="BP1042" s="71"/>
      <c r="BQ1042" s="455"/>
      <c r="BR1042" s="71"/>
      <c r="BS1042" s="71"/>
      <c r="BT1042" s="71"/>
      <c r="BU1042" s="71"/>
      <c r="BV1042" s="71"/>
      <c r="BW1042" s="71"/>
      <c r="BX1042" s="71"/>
      <c r="BY1042" s="71"/>
      <c r="BZ1042" s="71"/>
      <c r="CA1042" s="71"/>
      <c r="CB1042" s="71"/>
      <c r="CC1042" s="71"/>
      <c r="CD1042" s="71"/>
      <c r="CE1042" s="71"/>
      <c r="CF1042" s="71"/>
      <c r="CG1042" s="71"/>
      <c r="CH1042" s="71"/>
      <c r="CI1042" s="71"/>
      <c r="CJ1042" s="71"/>
      <c r="CK1042" s="71"/>
      <c r="CL1042" s="71"/>
      <c r="CM1042" s="71"/>
      <c r="CN1042" s="71"/>
      <c r="CO1042" s="71"/>
      <c r="CP1042" s="188">
        <f t="shared" si="622"/>
        <v>0</v>
      </c>
      <c r="CQ1042" s="71"/>
      <c r="CR1042" s="71"/>
      <c r="CS1042" s="71"/>
      <c r="CT1042" s="71"/>
      <c r="CU1042" s="71"/>
      <c r="CV1042" s="71"/>
      <c r="CW1042" s="71"/>
      <c r="CX1042" s="71"/>
      <c r="CY1042" s="71"/>
      <c r="CZ1042" s="71"/>
      <c r="DA1042" s="71"/>
      <c r="DB1042" s="188">
        <f t="shared" si="553"/>
        <v>0</v>
      </c>
      <c r="DC1042" s="38">
        <f t="shared" si="616"/>
        <v>0</v>
      </c>
      <c r="DD1042" s="71"/>
      <c r="DE1042" s="71"/>
      <c r="DF1042" s="71"/>
      <c r="DG1042" s="188">
        <f t="shared" si="617"/>
        <v>0</v>
      </c>
      <c r="DH1042" s="38">
        <f t="shared" si="618"/>
        <v>0</v>
      </c>
      <c r="DI1042" s="71"/>
      <c r="DJ1042" s="71"/>
      <c r="DK1042" s="71"/>
      <c r="DL1042" s="71"/>
      <c r="DM1042" s="71"/>
      <c r="DN1042" s="71"/>
      <c r="DO1042" s="71"/>
      <c r="DP1042" s="71"/>
      <c r="DQ1042" s="71"/>
      <c r="DR1042" s="71"/>
      <c r="DS1042" s="71"/>
      <c r="DT1042" s="71"/>
      <c r="DU1042" s="71"/>
      <c r="DV1042" s="71"/>
      <c r="DW1042" s="71"/>
      <c r="DX1042" s="71"/>
      <c r="DY1042" s="71"/>
      <c r="DZ1042" s="71"/>
      <c r="EA1042" s="71"/>
      <c r="EB1042" s="71"/>
      <c r="EC1042" s="71"/>
      <c r="ED1042" s="71"/>
      <c r="EE1042" s="71"/>
      <c r="EF1042" s="71"/>
      <c r="EG1042" s="71"/>
      <c r="EH1042" s="71"/>
      <c r="EI1042" s="74"/>
      <c r="EJ1042" s="74"/>
      <c r="EK1042" s="74"/>
      <c r="EL1042" s="74"/>
      <c r="EM1042" s="74"/>
      <c r="EN1042" s="74"/>
      <c r="EO1042" s="74"/>
      <c r="EP1042" s="74"/>
      <c r="EQ1042" s="74"/>
      <c r="ER1042" s="74"/>
      <c r="ES1042" s="74"/>
      <c r="ET1042" s="74"/>
      <c r="EU1042" s="74"/>
      <c r="EV1042" s="74"/>
      <c r="EW1042" s="74"/>
      <c r="EX1042" s="74"/>
      <c r="EY1042" s="74"/>
      <c r="EZ1042" s="74"/>
      <c r="FA1042" s="74"/>
      <c r="FB1042" s="74"/>
    </row>
    <row r="1043" spans="2:158" s="69" customFormat="1">
      <c r="B1043" s="116"/>
      <c r="C1043" s="77" t="s">
        <v>388</v>
      </c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2"/>
      <c r="P1043" s="71"/>
      <c r="Q1043" s="71"/>
      <c r="R1043" s="71"/>
      <c r="S1043" s="71"/>
      <c r="T1043" s="71"/>
      <c r="U1043" s="71"/>
      <c r="V1043" s="71"/>
      <c r="W1043" s="71"/>
      <c r="X1043" s="71"/>
      <c r="Y1043" s="73"/>
      <c r="Z1043" s="73"/>
      <c r="AA1043" s="73"/>
      <c r="AB1043" s="73"/>
      <c r="AC1043" s="73"/>
      <c r="AD1043" s="73"/>
      <c r="AE1043" s="73"/>
      <c r="AF1043" s="447">
        <f t="shared" si="551"/>
        <v>0</v>
      </c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447">
        <f t="shared" si="564"/>
        <v>0</v>
      </c>
      <c r="AT1043" s="455"/>
      <c r="AU1043" s="450">
        <f t="shared" si="632"/>
        <v>0</v>
      </c>
      <c r="AV1043" s="71"/>
      <c r="AW1043" s="71"/>
      <c r="AX1043" s="71"/>
      <c r="AY1043" s="455"/>
      <c r="AZ1043" s="71"/>
      <c r="BA1043" s="455"/>
      <c r="BB1043" s="447">
        <f t="shared" si="633"/>
        <v>0</v>
      </c>
      <c r="BC1043" s="71"/>
      <c r="BD1043" s="71"/>
      <c r="BE1043" s="71"/>
      <c r="BF1043" s="71"/>
      <c r="BG1043" s="455"/>
      <c r="BH1043" s="455"/>
      <c r="BI1043" s="455"/>
      <c r="BJ1043" s="455"/>
      <c r="BK1043" s="455"/>
      <c r="BL1043" s="450">
        <f t="shared" si="492"/>
        <v>0</v>
      </c>
      <c r="BM1043" s="71"/>
      <c r="BN1043" s="71"/>
      <c r="BO1043" s="71"/>
      <c r="BP1043" s="71"/>
      <c r="BQ1043" s="455"/>
      <c r="BR1043" s="71"/>
      <c r="BS1043" s="71"/>
      <c r="BT1043" s="71"/>
      <c r="BU1043" s="71"/>
      <c r="BV1043" s="71"/>
      <c r="BW1043" s="71"/>
      <c r="BX1043" s="71"/>
      <c r="BY1043" s="71"/>
      <c r="BZ1043" s="71"/>
      <c r="CA1043" s="71"/>
      <c r="CB1043" s="71"/>
      <c r="CC1043" s="71"/>
      <c r="CD1043" s="71"/>
      <c r="CE1043" s="71"/>
      <c r="CF1043" s="71"/>
      <c r="CG1043" s="71"/>
      <c r="CH1043" s="71"/>
      <c r="CI1043" s="71"/>
      <c r="CJ1043" s="71"/>
      <c r="CK1043" s="71"/>
      <c r="CL1043" s="71"/>
      <c r="CM1043" s="71"/>
      <c r="CN1043" s="71"/>
      <c r="CO1043" s="71"/>
      <c r="CP1043" s="188">
        <f t="shared" si="622"/>
        <v>0</v>
      </c>
      <c r="CQ1043" s="71"/>
      <c r="CR1043" s="71"/>
      <c r="CS1043" s="71"/>
      <c r="CT1043" s="71"/>
      <c r="CU1043" s="71"/>
      <c r="CV1043" s="71"/>
      <c r="CW1043" s="71"/>
      <c r="CX1043" s="71"/>
      <c r="CY1043" s="71"/>
      <c r="CZ1043" s="71"/>
      <c r="DA1043" s="71"/>
      <c r="DB1043" s="188">
        <f t="shared" si="553"/>
        <v>0</v>
      </c>
      <c r="DC1043" s="38">
        <f t="shared" si="616"/>
        <v>0</v>
      </c>
      <c r="DD1043" s="71"/>
      <c r="DE1043" s="71"/>
      <c r="DF1043" s="71"/>
      <c r="DG1043" s="188">
        <f t="shared" si="617"/>
        <v>0</v>
      </c>
      <c r="DH1043" s="38">
        <f t="shared" si="618"/>
        <v>0</v>
      </c>
      <c r="DI1043" s="71"/>
      <c r="DJ1043" s="71"/>
      <c r="DK1043" s="71"/>
      <c r="DL1043" s="71"/>
      <c r="DM1043" s="71"/>
      <c r="DN1043" s="71"/>
      <c r="DO1043" s="71"/>
      <c r="DP1043" s="71"/>
      <c r="DQ1043" s="71"/>
      <c r="DR1043" s="71"/>
      <c r="DS1043" s="71"/>
      <c r="DT1043" s="71"/>
      <c r="DU1043" s="71"/>
      <c r="DV1043" s="71"/>
      <c r="DW1043" s="71"/>
      <c r="DX1043" s="71"/>
      <c r="DY1043" s="71"/>
      <c r="DZ1043" s="71"/>
      <c r="EA1043" s="71"/>
      <c r="EB1043" s="71"/>
      <c r="EC1043" s="71"/>
      <c r="ED1043" s="71"/>
      <c r="EE1043" s="71"/>
      <c r="EF1043" s="71"/>
      <c r="EG1043" s="71"/>
      <c r="EH1043" s="71"/>
      <c r="EI1043" s="74"/>
      <c r="EJ1043" s="74"/>
      <c r="EK1043" s="74"/>
      <c r="EL1043" s="74"/>
      <c r="EM1043" s="74"/>
      <c r="EN1043" s="74"/>
      <c r="EO1043" s="74"/>
      <c r="EP1043" s="74"/>
      <c r="EQ1043" s="74"/>
      <c r="ER1043" s="74"/>
      <c r="ES1043" s="74"/>
      <c r="ET1043" s="74"/>
      <c r="EU1043" s="74"/>
      <c r="EV1043" s="74"/>
      <c r="EW1043" s="74"/>
      <c r="EX1043" s="74"/>
      <c r="EY1043" s="74"/>
      <c r="EZ1043" s="74"/>
      <c r="FA1043" s="74"/>
      <c r="FB1043" s="74"/>
    </row>
    <row r="1044" spans="2:158" s="69" customFormat="1">
      <c r="B1044" s="116"/>
      <c r="C1044" s="77" t="s">
        <v>389</v>
      </c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2"/>
      <c r="P1044" s="71"/>
      <c r="Q1044" s="71"/>
      <c r="R1044" s="71"/>
      <c r="S1044" s="71"/>
      <c r="T1044" s="71"/>
      <c r="U1044" s="71"/>
      <c r="V1044" s="71"/>
      <c r="W1044" s="71"/>
      <c r="X1044" s="71"/>
      <c r="Y1044" s="73"/>
      <c r="Z1044" s="73"/>
      <c r="AA1044" s="73"/>
      <c r="AB1044" s="73"/>
      <c r="AC1044" s="73"/>
      <c r="AD1044" s="73"/>
      <c r="AE1044" s="73"/>
      <c r="AF1044" s="447">
        <f t="shared" si="551"/>
        <v>514144</v>
      </c>
      <c r="AG1044" s="71">
        <f t="shared" ref="AG1044:AR1044" si="634">SUM(AG23,AG323,AG718,AG866,AG931,AG973,AG989)</f>
        <v>322922</v>
      </c>
      <c r="AH1044" s="71">
        <f t="shared" si="634"/>
        <v>227</v>
      </c>
      <c r="AI1044" s="71">
        <f t="shared" si="634"/>
        <v>146</v>
      </c>
      <c r="AJ1044" s="71">
        <f t="shared" si="634"/>
        <v>0</v>
      </c>
      <c r="AK1044" s="71">
        <f t="shared" si="634"/>
        <v>1338</v>
      </c>
      <c r="AL1044" s="71">
        <f t="shared" si="634"/>
        <v>6756</v>
      </c>
      <c r="AM1044" s="71">
        <f t="shared" si="634"/>
        <v>4326</v>
      </c>
      <c r="AN1044" s="71">
        <f t="shared" si="634"/>
        <v>0</v>
      </c>
      <c r="AO1044" s="71">
        <f t="shared" si="634"/>
        <v>117642</v>
      </c>
      <c r="AP1044" s="71">
        <f t="shared" si="634"/>
        <v>27874</v>
      </c>
      <c r="AQ1044" s="71">
        <f t="shared" si="634"/>
        <v>77207</v>
      </c>
      <c r="AR1044" s="71">
        <f t="shared" si="634"/>
        <v>0</v>
      </c>
      <c r="AS1044" s="447">
        <f t="shared" si="564"/>
        <v>448885</v>
      </c>
      <c r="AT1044" s="455"/>
      <c r="AU1044" s="450">
        <f t="shared" si="632"/>
        <v>30443</v>
      </c>
      <c r="AV1044" s="71">
        <f t="shared" ref="AV1044:BA1044" si="635">SUM(AV23,AV323,AV718,AV866,AV931,AV973,AV989)</f>
        <v>29713</v>
      </c>
      <c r="AW1044" s="71">
        <f t="shared" si="635"/>
        <v>477</v>
      </c>
      <c r="AX1044" s="71">
        <f t="shared" si="635"/>
        <v>253</v>
      </c>
      <c r="AY1044" s="455">
        <f t="shared" si="635"/>
        <v>5559</v>
      </c>
      <c r="AZ1044" s="71">
        <f t="shared" si="635"/>
        <v>772</v>
      </c>
      <c r="BA1044" s="455">
        <f t="shared" si="635"/>
        <v>4675</v>
      </c>
      <c r="BB1044" s="447">
        <f t="shared" si="633"/>
        <v>11634</v>
      </c>
      <c r="BC1044" s="71">
        <f t="shared" ref="BC1044:BK1044" si="636">SUM(BC23,BC323,BC718,BC866,BC931,BC973,BC989)</f>
        <v>1000</v>
      </c>
      <c r="BD1044" s="71">
        <f t="shared" si="636"/>
        <v>10462</v>
      </c>
      <c r="BE1044" s="71">
        <f t="shared" si="636"/>
        <v>10067</v>
      </c>
      <c r="BF1044" s="71">
        <f t="shared" si="636"/>
        <v>172</v>
      </c>
      <c r="BG1044" s="455">
        <f t="shared" si="636"/>
        <v>144</v>
      </c>
      <c r="BH1044" s="455">
        <f t="shared" si="636"/>
        <v>5141</v>
      </c>
      <c r="BI1044" s="455">
        <f t="shared" si="636"/>
        <v>236</v>
      </c>
      <c r="BJ1044" s="455">
        <f t="shared" si="636"/>
        <v>5526</v>
      </c>
      <c r="BK1044" s="455">
        <f t="shared" si="636"/>
        <v>105</v>
      </c>
      <c r="BL1044" s="450">
        <f t="shared" si="492"/>
        <v>1796</v>
      </c>
      <c r="BM1044" s="71">
        <f>SUM(BM23,BM323,BM718,BM866,BM931,BM973,BM989)</f>
        <v>10</v>
      </c>
      <c r="BN1044" s="71">
        <f>SUM(BN23,BN323,BN718,BN866,BN931,BN973,BN989)</f>
        <v>0</v>
      </c>
      <c r="BO1044" s="71">
        <f>SUM(BO23,BO323,BO718,BO866,BO931,BO973,BO989)</f>
        <v>0</v>
      </c>
      <c r="BP1044" s="71">
        <f>SUM(BP23,BP323,BP718,BP866,BP931,BP973,BP989)</f>
        <v>1786</v>
      </c>
      <c r="BQ1044" s="455">
        <f>SUM(AT1044,AU1044,AY1044,BA1044,BB1044,BG1044,BH1044,BI1044,BJ1044,BK1044,BL1044)</f>
        <v>65259</v>
      </c>
      <c r="BR1044" s="71"/>
      <c r="BS1044" s="71"/>
      <c r="BT1044" s="71"/>
      <c r="BU1044" s="71"/>
      <c r="BV1044" s="71"/>
      <c r="BW1044" s="71"/>
      <c r="BX1044" s="71"/>
      <c r="BY1044" s="71"/>
      <c r="BZ1044" s="71"/>
      <c r="CA1044" s="71"/>
      <c r="CB1044" s="71"/>
      <c r="CC1044" s="71"/>
      <c r="CD1044" s="71"/>
      <c r="CE1044" s="71"/>
      <c r="CF1044" s="71"/>
      <c r="CG1044" s="71"/>
      <c r="CH1044" s="71"/>
      <c r="CI1044" s="71"/>
      <c r="CJ1044" s="71"/>
      <c r="CK1044" s="71"/>
      <c r="CL1044" s="71"/>
      <c r="CM1044" s="71"/>
      <c r="CN1044" s="71"/>
      <c r="CO1044" s="71"/>
      <c r="CP1044" s="188">
        <f t="shared" si="622"/>
        <v>0</v>
      </c>
      <c r="CQ1044" s="71"/>
      <c r="CR1044" s="71"/>
      <c r="CS1044" s="71"/>
      <c r="CT1044" s="71"/>
      <c r="CU1044" s="71"/>
      <c r="CV1044" s="71"/>
      <c r="CW1044" s="71"/>
      <c r="CX1044" s="71"/>
      <c r="CY1044" s="71"/>
      <c r="CZ1044" s="71"/>
      <c r="DA1044" s="71"/>
      <c r="DB1044" s="188">
        <f t="shared" ref="DB1044:DB1053" si="637">SUM(CP1044,CQ1044)</f>
        <v>0</v>
      </c>
      <c r="DC1044" s="38">
        <f t="shared" si="616"/>
        <v>0</v>
      </c>
      <c r="DD1044" s="71"/>
      <c r="DE1044" s="71"/>
      <c r="DF1044" s="71"/>
      <c r="DG1044" s="188">
        <f t="shared" si="617"/>
        <v>0</v>
      </c>
      <c r="DH1044" s="38">
        <f t="shared" si="618"/>
        <v>0</v>
      </c>
      <c r="DI1044" s="71"/>
      <c r="DJ1044" s="71"/>
      <c r="DK1044" s="71"/>
      <c r="DL1044" s="71"/>
      <c r="DM1044" s="71"/>
      <c r="DN1044" s="71"/>
      <c r="DO1044" s="71"/>
      <c r="DP1044" s="71"/>
      <c r="DQ1044" s="71"/>
      <c r="DR1044" s="71"/>
      <c r="DS1044" s="71"/>
      <c r="DT1044" s="71"/>
      <c r="DU1044" s="71"/>
      <c r="DV1044" s="71"/>
      <c r="DW1044" s="71"/>
      <c r="DX1044" s="71"/>
      <c r="DY1044" s="71"/>
      <c r="DZ1044" s="71"/>
      <c r="EA1044" s="71"/>
      <c r="EB1044" s="71"/>
      <c r="EC1044" s="71"/>
      <c r="ED1044" s="71"/>
      <c r="EE1044" s="71"/>
      <c r="EF1044" s="71"/>
      <c r="EG1044" s="71"/>
      <c r="EH1044" s="71"/>
      <c r="EI1044" s="74"/>
      <c r="EJ1044" s="74"/>
      <c r="EK1044" s="74"/>
      <c r="EL1044" s="74"/>
      <c r="EM1044" s="74"/>
      <c r="EN1044" s="74"/>
      <c r="EO1044" s="74"/>
      <c r="EP1044" s="74"/>
      <c r="EQ1044" s="74"/>
      <c r="ER1044" s="74"/>
      <c r="ES1044" s="74"/>
      <c r="ET1044" s="74"/>
      <c r="EU1044" s="74"/>
      <c r="EV1044" s="74"/>
      <c r="EW1044" s="74"/>
      <c r="EX1044" s="74"/>
      <c r="EY1044" s="74"/>
      <c r="EZ1044" s="74"/>
      <c r="FA1044" s="74"/>
      <c r="FB1044" s="74"/>
    </row>
    <row r="1045" spans="2:158" s="69" customFormat="1">
      <c r="B1045" s="116"/>
      <c r="C1045" s="77" t="s">
        <v>390</v>
      </c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2"/>
      <c r="P1045" s="71"/>
      <c r="Q1045" s="71"/>
      <c r="R1045" s="71"/>
      <c r="S1045" s="71"/>
      <c r="T1045" s="71"/>
      <c r="U1045" s="71"/>
      <c r="V1045" s="71"/>
      <c r="W1045" s="71"/>
      <c r="X1045" s="71"/>
      <c r="Y1045" s="73"/>
      <c r="Z1045" s="73"/>
      <c r="AA1045" s="73"/>
      <c r="AB1045" s="73"/>
      <c r="AC1045" s="73"/>
      <c r="AD1045" s="73"/>
      <c r="AE1045" s="73"/>
      <c r="AF1045" s="447">
        <f t="shared" si="551"/>
        <v>0</v>
      </c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447">
        <f t="shared" si="564"/>
        <v>0</v>
      </c>
      <c r="AT1045" s="455"/>
      <c r="AU1045" s="450">
        <f t="shared" si="632"/>
        <v>0</v>
      </c>
      <c r="AV1045" s="71"/>
      <c r="AW1045" s="71"/>
      <c r="AX1045" s="71"/>
      <c r="AY1045" s="455"/>
      <c r="AZ1045" s="71"/>
      <c r="BA1045" s="455"/>
      <c r="BB1045" s="447">
        <f t="shared" si="633"/>
        <v>0</v>
      </c>
      <c r="BC1045" s="71"/>
      <c r="BD1045" s="71"/>
      <c r="BE1045" s="71"/>
      <c r="BF1045" s="71"/>
      <c r="BG1045" s="455"/>
      <c r="BH1045" s="455"/>
      <c r="BI1045" s="455"/>
      <c r="BJ1045" s="455"/>
      <c r="BK1045" s="455"/>
      <c r="BL1045" s="450">
        <f t="shared" si="492"/>
        <v>0</v>
      </c>
      <c r="BM1045" s="71"/>
      <c r="BN1045" s="71"/>
      <c r="BO1045" s="71"/>
      <c r="BP1045" s="71"/>
      <c r="BQ1045" s="455"/>
      <c r="BR1045" s="71"/>
      <c r="BS1045" s="71"/>
      <c r="BT1045" s="71"/>
      <c r="BU1045" s="71"/>
      <c r="BV1045" s="71"/>
      <c r="BW1045" s="71"/>
      <c r="BX1045" s="71"/>
      <c r="BY1045" s="71"/>
      <c r="BZ1045" s="71"/>
      <c r="CA1045" s="71"/>
      <c r="CB1045" s="71"/>
      <c r="CC1045" s="71"/>
      <c r="CD1045" s="71"/>
      <c r="CE1045" s="71"/>
      <c r="CF1045" s="71"/>
      <c r="CG1045" s="71"/>
      <c r="CH1045" s="71"/>
      <c r="CI1045" s="71"/>
      <c r="CJ1045" s="71"/>
      <c r="CK1045" s="71"/>
      <c r="CL1045" s="71"/>
      <c r="CM1045" s="71"/>
      <c r="CN1045" s="71"/>
      <c r="CO1045" s="71"/>
      <c r="CP1045" s="188">
        <f t="shared" si="622"/>
        <v>0</v>
      </c>
      <c r="CQ1045" s="71"/>
      <c r="CR1045" s="71"/>
      <c r="CS1045" s="71"/>
      <c r="CT1045" s="71"/>
      <c r="CU1045" s="71"/>
      <c r="CV1045" s="71"/>
      <c r="CW1045" s="71"/>
      <c r="CX1045" s="71"/>
      <c r="CY1045" s="71"/>
      <c r="CZ1045" s="71"/>
      <c r="DA1045" s="71"/>
      <c r="DB1045" s="188">
        <f t="shared" si="637"/>
        <v>0</v>
      </c>
      <c r="DC1045" s="38">
        <f t="shared" si="616"/>
        <v>0</v>
      </c>
      <c r="DD1045" s="71"/>
      <c r="DE1045" s="71"/>
      <c r="DF1045" s="71"/>
      <c r="DG1045" s="188">
        <f t="shared" si="617"/>
        <v>0</v>
      </c>
      <c r="DH1045" s="38">
        <f t="shared" si="618"/>
        <v>0</v>
      </c>
      <c r="DI1045" s="71"/>
      <c r="DJ1045" s="71"/>
      <c r="DK1045" s="71"/>
      <c r="DL1045" s="71"/>
      <c r="DM1045" s="71"/>
      <c r="DN1045" s="71"/>
      <c r="DO1045" s="71"/>
      <c r="DP1045" s="71"/>
      <c r="DQ1045" s="71"/>
      <c r="DR1045" s="71"/>
      <c r="DS1045" s="71"/>
      <c r="DT1045" s="71"/>
      <c r="DU1045" s="71"/>
      <c r="DV1045" s="71"/>
      <c r="DW1045" s="71"/>
      <c r="DX1045" s="71"/>
      <c r="DY1045" s="71"/>
      <c r="DZ1045" s="71"/>
      <c r="EA1045" s="71"/>
      <c r="EB1045" s="71"/>
      <c r="EC1045" s="71"/>
      <c r="ED1045" s="71"/>
      <c r="EE1045" s="71"/>
      <c r="EF1045" s="71"/>
      <c r="EG1045" s="71"/>
      <c r="EH1045" s="71"/>
      <c r="EI1045" s="74"/>
      <c r="EJ1045" s="74"/>
      <c r="EK1045" s="74"/>
      <c r="EL1045" s="74"/>
      <c r="EM1045" s="74"/>
      <c r="EN1045" s="74"/>
      <c r="EO1045" s="74"/>
      <c r="EP1045" s="74"/>
      <c r="EQ1045" s="74"/>
      <c r="ER1045" s="74"/>
      <c r="ES1045" s="74"/>
      <c r="ET1045" s="74"/>
      <c r="EU1045" s="74"/>
      <c r="EV1045" s="74"/>
      <c r="EW1045" s="74"/>
      <c r="EX1045" s="74"/>
      <c r="EY1045" s="74"/>
      <c r="EZ1045" s="74"/>
      <c r="FA1045" s="74"/>
      <c r="FB1045" s="74"/>
    </row>
    <row r="1046" spans="2:158" s="69" customFormat="1">
      <c r="B1046" s="116"/>
      <c r="C1046" s="77" t="s">
        <v>391</v>
      </c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2"/>
      <c r="P1046" s="71"/>
      <c r="Q1046" s="71"/>
      <c r="R1046" s="71"/>
      <c r="S1046" s="71"/>
      <c r="T1046" s="71"/>
      <c r="U1046" s="71"/>
      <c r="V1046" s="71"/>
      <c r="W1046" s="71"/>
      <c r="X1046" s="71"/>
      <c r="Y1046" s="73"/>
      <c r="Z1046" s="73"/>
      <c r="AA1046" s="73"/>
      <c r="AB1046" s="73"/>
      <c r="AC1046" s="73"/>
      <c r="AD1046" s="73"/>
      <c r="AE1046" s="73"/>
      <c r="AF1046" s="447">
        <f t="shared" si="551"/>
        <v>0</v>
      </c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447">
        <f t="shared" si="564"/>
        <v>0</v>
      </c>
      <c r="AT1046" s="455"/>
      <c r="AU1046" s="450">
        <f t="shared" si="632"/>
        <v>0</v>
      </c>
      <c r="AV1046" s="71"/>
      <c r="AW1046" s="71"/>
      <c r="AX1046" s="71"/>
      <c r="AY1046" s="455"/>
      <c r="AZ1046" s="71"/>
      <c r="BA1046" s="455"/>
      <c r="BB1046" s="447">
        <f t="shared" si="633"/>
        <v>0</v>
      </c>
      <c r="BC1046" s="71"/>
      <c r="BD1046" s="71"/>
      <c r="BE1046" s="71"/>
      <c r="BF1046" s="71"/>
      <c r="BG1046" s="455"/>
      <c r="BH1046" s="455"/>
      <c r="BI1046" s="455"/>
      <c r="BJ1046" s="455"/>
      <c r="BK1046" s="455"/>
      <c r="BL1046" s="450">
        <f t="shared" si="492"/>
        <v>0</v>
      </c>
      <c r="BM1046" s="71"/>
      <c r="BN1046" s="71"/>
      <c r="BO1046" s="71"/>
      <c r="BP1046" s="71"/>
      <c r="BQ1046" s="455"/>
      <c r="BR1046" s="71"/>
      <c r="BS1046" s="71"/>
      <c r="BT1046" s="71"/>
      <c r="BU1046" s="71"/>
      <c r="BV1046" s="71"/>
      <c r="BW1046" s="71"/>
      <c r="BX1046" s="71"/>
      <c r="BY1046" s="71"/>
      <c r="BZ1046" s="71"/>
      <c r="CA1046" s="71"/>
      <c r="CB1046" s="71"/>
      <c r="CC1046" s="71"/>
      <c r="CD1046" s="71"/>
      <c r="CE1046" s="71"/>
      <c r="CF1046" s="71"/>
      <c r="CG1046" s="71"/>
      <c r="CH1046" s="71"/>
      <c r="CI1046" s="71"/>
      <c r="CJ1046" s="71"/>
      <c r="CK1046" s="71"/>
      <c r="CL1046" s="71"/>
      <c r="CM1046" s="71"/>
      <c r="CN1046" s="71"/>
      <c r="CO1046" s="71"/>
      <c r="CP1046" s="188">
        <f t="shared" si="622"/>
        <v>0</v>
      </c>
      <c r="CQ1046" s="71"/>
      <c r="CR1046" s="71"/>
      <c r="CS1046" s="71"/>
      <c r="CT1046" s="71"/>
      <c r="CU1046" s="71"/>
      <c r="CV1046" s="71"/>
      <c r="CW1046" s="71"/>
      <c r="CX1046" s="71"/>
      <c r="CY1046" s="71"/>
      <c r="CZ1046" s="71"/>
      <c r="DA1046" s="71"/>
      <c r="DB1046" s="188">
        <f t="shared" si="637"/>
        <v>0</v>
      </c>
      <c r="DC1046" s="38">
        <f t="shared" si="616"/>
        <v>0</v>
      </c>
      <c r="DD1046" s="71"/>
      <c r="DE1046" s="71"/>
      <c r="DF1046" s="71"/>
      <c r="DG1046" s="188">
        <f t="shared" si="617"/>
        <v>0</v>
      </c>
      <c r="DH1046" s="38">
        <f t="shared" si="618"/>
        <v>0</v>
      </c>
      <c r="DI1046" s="71"/>
      <c r="DJ1046" s="71"/>
      <c r="DK1046" s="71"/>
      <c r="DL1046" s="71"/>
      <c r="DM1046" s="71"/>
      <c r="DN1046" s="71"/>
      <c r="DO1046" s="71"/>
      <c r="DP1046" s="71"/>
      <c r="DQ1046" s="71"/>
      <c r="DR1046" s="71"/>
      <c r="DS1046" s="71"/>
      <c r="DT1046" s="71"/>
      <c r="DU1046" s="71"/>
      <c r="DV1046" s="71"/>
      <c r="DW1046" s="71"/>
      <c r="DX1046" s="71"/>
      <c r="DY1046" s="71"/>
      <c r="DZ1046" s="71"/>
      <c r="EA1046" s="71"/>
      <c r="EB1046" s="71"/>
      <c r="EC1046" s="71"/>
      <c r="ED1046" s="71"/>
      <c r="EE1046" s="71"/>
      <c r="EF1046" s="71"/>
      <c r="EG1046" s="71"/>
      <c r="EH1046" s="71"/>
      <c r="EI1046" s="74"/>
      <c r="EJ1046" s="74"/>
      <c r="EK1046" s="74"/>
      <c r="EL1046" s="74"/>
      <c r="EM1046" s="74"/>
      <c r="EN1046" s="74"/>
      <c r="EO1046" s="74"/>
      <c r="EP1046" s="74"/>
      <c r="EQ1046" s="74"/>
      <c r="ER1046" s="74"/>
      <c r="ES1046" s="74"/>
      <c r="ET1046" s="74"/>
      <c r="EU1046" s="74"/>
      <c r="EV1046" s="74"/>
      <c r="EW1046" s="74"/>
      <c r="EX1046" s="74"/>
      <c r="EY1046" s="74"/>
      <c r="EZ1046" s="74"/>
      <c r="FA1046" s="74"/>
      <c r="FB1046" s="74"/>
    </row>
    <row r="1047" spans="2:158" s="69" customFormat="1">
      <c r="B1047" s="116"/>
      <c r="C1047" s="77" t="s">
        <v>392</v>
      </c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2"/>
      <c r="P1047" s="71"/>
      <c r="Q1047" s="71"/>
      <c r="R1047" s="71"/>
      <c r="S1047" s="71"/>
      <c r="T1047" s="71"/>
      <c r="U1047" s="71"/>
      <c r="V1047" s="71"/>
      <c r="W1047" s="71"/>
      <c r="X1047" s="71"/>
      <c r="Y1047" s="73"/>
      <c r="Z1047" s="73"/>
      <c r="AA1047" s="73"/>
      <c r="AB1047" s="73"/>
      <c r="AC1047" s="73"/>
      <c r="AD1047" s="73"/>
      <c r="AE1047" s="73"/>
      <c r="AF1047" s="447">
        <f t="shared" si="551"/>
        <v>0</v>
      </c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447">
        <f t="shared" si="564"/>
        <v>0</v>
      </c>
      <c r="AT1047" s="455"/>
      <c r="AU1047" s="450">
        <f t="shared" si="632"/>
        <v>0</v>
      </c>
      <c r="AV1047" s="71"/>
      <c r="AW1047" s="71"/>
      <c r="AX1047" s="71"/>
      <c r="AY1047" s="455"/>
      <c r="AZ1047" s="71"/>
      <c r="BA1047" s="455"/>
      <c r="BB1047" s="447">
        <f t="shared" si="633"/>
        <v>0</v>
      </c>
      <c r="BC1047" s="71"/>
      <c r="BD1047" s="71"/>
      <c r="BE1047" s="71"/>
      <c r="BF1047" s="71"/>
      <c r="BG1047" s="455"/>
      <c r="BH1047" s="455"/>
      <c r="BI1047" s="455"/>
      <c r="BJ1047" s="455"/>
      <c r="BK1047" s="455"/>
      <c r="BL1047" s="450">
        <f t="shared" si="492"/>
        <v>0</v>
      </c>
      <c r="BM1047" s="71"/>
      <c r="BN1047" s="71"/>
      <c r="BO1047" s="71"/>
      <c r="BP1047" s="71"/>
      <c r="BQ1047" s="455"/>
      <c r="BR1047" s="71"/>
      <c r="BS1047" s="71"/>
      <c r="BT1047" s="71"/>
      <c r="BU1047" s="71"/>
      <c r="BV1047" s="71"/>
      <c r="BW1047" s="71"/>
      <c r="BX1047" s="71"/>
      <c r="BY1047" s="71"/>
      <c r="BZ1047" s="71"/>
      <c r="CA1047" s="71"/>
      <c r="CB1047" s="71"/>
      <c r="CC1047" s="71"/>
      <c r="CD1047" s="71"/>
      <c r="CE1047" s="71"/>
      <c r="CF1047" s="71"/>
      <c r="CG1047" s="71"/>
      <c r="CH1047" s="71"/>
      <c r="CI1047" s="71"/>
      <c r="CJ1047" s="71"/>
      <c r="CK1047" s="71"/>
      <c r="CL1047" s="71"/>
      <c r="CM1047" s="71"/>
      <c r="CN1047" s="71"/>
      <c r="CO1047" s="71"/>
      <c r="CP1047" s="188">
        <f t="shared" si="622"/>
        <v>0</v>
      </c>
      <c r="CQ1047" s="71"/>
      <c r="CR1047" s="71"/>
      <c r="CS1047" s="71"/>
      <c r="CT1047" s="71"/>
      <c r="CU1047" s="71"/>
      <c r="CV1047" s="71"/>
      <c r="CW1047" s="71"/>
      <c r="CX1047" s="71"/>
      <c r="CY1047" s="71"/>
      <c r="CZ1047" s="71"/>
      <c r="DA1047" s="71"/>
      <c r="DB1047" s="188">
        <f t="shared" si="637"/>
        <v>0</v>
      </c>
      <c r="DC1047" s="38">
        <f t="shared" si="616"/>
        <v>0</v>
      </c>
      <c r="DD1047" s="71"/>
      <c r="DE1047" s="71"/>
      <c r="DF1047" s="71"/>
      <c r="DG1047" s="188">
        <f t="shared" si="617"/>
        <v>0</v>
      </c>
      <c r="DH1047" s="38">
        <f t="shared" si="618"/>
        <v>0</v>
      </c>
      <c r="DI1047" s="71"/>
      <c r="DJ1047" s="71"/>
      <c r="DK1047" s="71"/>
      <c r="DL1047" s="71"/>
      <c r="DM1047" s="71"/>
      <c r="DN1047" s="71"/>
      <c r="DO1047" s="71"/>
      <c r="DP1047" s="71"/>
      <c r="DQ1047" s="71"/>
      <c r="DR1047" s="71"/>
      <c r="DS1047" s="71"/>
      <c r="DT1047" s="71"/>
      <c r="DU1047" s="71"/>
      <c r="DV1047" s="71"/>
      <c r="DW1047" s="71"/>
      <c r="DX1047" s="71"/>
      <c r="DY1047" s="71"/>
      <c r="DZ1047" s="71"/>
      <c r="EA1047" s="71"/>
      <c r="EB1047" s="71"/>
      <c r="EC1047" s="71"/>
      <c r="ED1047" s="71"/>
      <c r="EE1047" s="71"/>
      <c r="EF1047" s="71"/>
      <c r="EG1047" s="71"/>
      <c r="EH1047" s="71"/>
      <c r="EI1047" s="74"/>
      <c r="EJ1047" s="74"/>
      <c r="EK1047" s="74"/>
      <c r="EL1047" s="74"/>
      <c r="EM1047" s="74"/>
      <c r="EN1047" s="74"/>
      <c r="EO1047" s="74"/>
      <c r="EP1047" s="74"/>
      <c r="EQ1047" s="74"/>
      <c r="ER1047" s="74"/>
      <c r="ES1047" s="74"/>
      <c r="ET1047" s="74"/>
      <c r="EU1047" s="74"/>
      <c r="EV1047" s="74"/>
      <c r="EW1047" s="74"/>
      <c r="EX1047" s="74"/>
      <c r="EY1047" s="74"/>
      <c r="EZ1047" s="74"/>
      <c r="FA1047" s="74"/>
      <c r="FB1047" s="74"/>
    </row>
    <row r="1048" spans="2:158" s="69" customFormat="1">
      <c r="B1048" s="116"/>
      <c r="C1048" s="77" t="s">
        <v>393</v>
      </c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2"/>
      <c r="P1048" s="71"/>
      <c r="Q1048" s="71"/>
      <c r="R1048" s="71"/>
      <c r="S1048" s="71"/>
      <c r="T1048" s="71"/>
      <c r="U1048" s="71"/>
      <c r="V1048" s="71"/>
      <c r="W1048" s="71"/>
      <c r="X1048" s="71"/>
      <c r="Y1048" s="73"/>
      <c r="Z1048" s="73"/>
      <c r="AA1048" s="73"/>
      <c r="AB1048" s="73"/>
      <c r="AC1048" s="73"/>
      <c r="AD1048" s="73"/>
      <c r="AE1048" s="73"/>
      <c r="AF1048" s="447">
        <f t="shared" si="551"/>
        <v>0</v>
      </c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447">
        <f t="shared" si="564"/>
        <v>0</v>
      </c>
      <c r="AT1048" s="455"/>
      <c r="AU1048" s="450">
        <f t="shared" si="632"/>
        <v>0</v>
      </c>
      <c r="AV1048" s="71"/>
      <c r="AW1048" s="71"/>
      <c r="AX1048" s="71"/>
      <c r="AY1048" s="455"/>
      <c r="AZ1048" s="71"/>
      <c r="BA1048" s="455"/>
      <c r="BB1048" s="447">
        <f t="shared" si="633"/>
        <v>0</v>
      </c>
      <c r="BC1048" s="71"/>
      <c r="BD1048" s="71"/>
      <c r="BE1048" s="71"/>
      <c r="BF1048" s="71"/>
      <c r="BG1048" s="455"/>
      <c r="BH1048" s="455"/>
      <c r="BI1048" s="455"/>
      <c r="BJ1048" s="455"/>
      <c r="BK1048" s="455"/>
      <c r="BL1048" s="450">
        <f t="shared" si="492"/>
        <v>0</v>
      </c>
      <c r="BM1048" s="71"/>
      <c r="BN1048" s="71"/>
      <c r="BO1048" s="71"/>
      <c r="BP1048" s="71"/>
      <c r="BQ1048" s="455"/>
      <c r="BR1048" s="71"/>
      <c r="BS1048" s="71"/>
      <c r="BT1048" s="71"/>
      <c r="BU1048" s="71"/>
      <c r="BV1048" s="71"/>
      <c r="BW1048" s="71"/>
      <c r="BX1048" s="71"/>
      <c r="BY1048" s="71"/>
      <c r="BZ1048" s="71"/>
      <c r="CA1048" s="71"/>
      <c r="CB1048" s="71"/>
      <c r="CC1048" s="71"/>
      <c r="CD1048" s="71"/>
      <c r="CE1048" s="71"/>
      <c r="CF1048" s="71"/>
      <c r="CG1048" s="71"/>
      <c r="CH1048" s="71"/>
      <c r="CI1048" s="71"/>
      <c r="CJ1048" s="71"/>
      <c r="CK1048" s="71"/>
      <c r="CL1048" s="71"/>
      <c r="CM1048" s="71"/>
      <c r="CN1048" s="71"/>
      <c r="CO1048" s="71"/>
      <c r="CP1048" s="188">
        <f t="shared" si="622"/>
        <v>0</v>
      </c>
      <c r="CQ1048" s="71"/>
      <c r="CR1048" s="71"/>
      <c r="CS1048" s="71"/>
      <c r="CT1048" s="71"/>
      <c r="CU1048" s="71"/>
      <c r="CV1048" s="71"/>
      <c r="CW1048" s="71"/>
      <c r="CX1048" s="71"/>
      <c r="CY1048" s="71"/>
      <c r="CZ1048" s="71"/>
      <c r="DA1048" s="71"/>
      <c r="DB1048" s="188">
        <f t="shared" si="637"/>
        <v>0</v>
      </c>
      <c r="DC1048" s="38">
        <f t="shared" si="616"/>
        <v>0</v>
      </c>
      <c r="DD1048" s="71"/>
      <c r="DE1048" s="71"/>
      <c r="DF1048" s="71"/>
      <c r="DG1048" s="188">
        <f t="shared" si="617"/>
        <v>0</v>
      </c>
      <c r="DH1048" s="38">
        <f t="shared" si="618"/>
        <v>0</v>
      </c>
      <c r="DI1048" s="71"/>
      <c r="DJ1048" s="71"/>
      <c r="DK1048" s="71"/>
      <c r="DL1048" s="71"/>
      <c r="DM1048" s="71"/>
      <c r="DN1048" s="71"/>
      <c r="DO1048" s="71"/>
      <c r="DP1048" s="71"/>
      <c r="DQ1048" s="71"/>
      <c r="DR1048" s="71"/>
      <c r="DS1048" s="71"/>
      <c r="DT1048" s="71"/>
      <c r="DU1048" s="71"/>
      <c r="DV1048" s="71"/>
      <c r="DW1048" s="71"/>
      <c r="DX1048" s="71"/>
      <c r="DY1048" s="71"/>
      <c r="DZ1048" s="71"/>
      <c r="EA1048" s="71"/>
      <c r="EB1048" s="71"/>
      <c r="EC1048" s="71"/>
      <c r="ED1048" s="71"/>
      <c r="EE1048" s="71"/>
      <c r="EF1048" s="71"/>
      <c r="EG1048" s="71"/>
      <c r="EH1048" s="71"/>
      <c r="EI1048" s="74"/>
      <c r="EJ1048" s="74"/>
      <c r="EK1048" s="74"/>
      <c r="EL1048" s="74"/>
      <c r="EM1048" s="74"/>
      <c r="EN1048" s="74"/>
      <c r="EO1048" s="74"/>
      <c r="EP1048" s="74"/>
      <c r="EQ1048" s="74"/>
      <c r="ER1048" s="74"/>
      <c r="ES1048" s="74"/>
      <c r="ET1048" s="74"/>
      <c r="EU1048" s="74"/>
      <c r="EV1048" s="74"/>
      <c r="EW1048" s="74"/>
      <c r="EX1048" s="74"/>
      <c r="EY1048" s="74"/>
      <c r="EZ1048" s="74"/>
      <c r="FA1048" s="74"/>
      <c r="FB1048" s="74"/>
    </row>
    <row r="1049" spans="2:158" s="69" customFormat="1">
      <c r="B1049" s="116"/>
      <c r="C1049" s="77" t="s">
        <v>394</v>
      </c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2"/>
      <c r="P1049" s="71"/>
      <c r="Q1049" s="71"/>
      <c r="R1049" s="71"/>
      <c r="S1049" s="71"/>
      <c r="T1049" s="71"/>
      <c r="U1049" s="71"/>
      <c r="V1049" s="71"/>
      <c r="W1049" s="71"/>
      <c r="X1049" s="71"/>
      <c r="Y1049" s="73"/>
      <c r="Z1049" s="73"/>
      <c r="AA1049" s="73"/>
      <c r="AB1049" s="73"/>
      <c r="AC1049" s="73"/>
      <c r="AD1049" s="73"/>
      <c r="AE1049" s="73"/>
      <c r="AF1049" s="447">
        <f t="shared" si="551"/>
        <v>0</v>
      </c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447">
        <f t="shared" si="564"/>
        <v>0</v>
      </c>
      <c r="AT1049" s="455"/>
      <c r="AU1049" s="450">
        <f t="shared" si="632"/>
        <v>0</v>
      </c>
      <c r="AV1049" s="71"/>
      <c r="AW1049" s="71"/>
      <c r="AX1049" s="71"/>
      <c r="AY1049" s="455"/>
      <c r="AZ1049" s="71"/>
      <c r="BA1049" s="455"/>
      <c r="BB1049" s="447">
        <f t="shared" si="633"/>
        <v>0</v>
      </c>
      <c r="BC1049" s="71"/>
      <c r="BD1049" s="71"/>
      <c r="BE1049" s="71"/>
      <c r="BF1049" s="71"/>
      <c r="BG1049" s="455"/>
      <c r="BH1049" s="455"/>
      <c r="BI1049" s="455"/>
      <c r="BJ1049" s="455"/>
      <c r="BK1049" s="455"/>
      <c r="BL1049" s="450">
        <f t="shared" si="492"/>
        <v>0</v>
      </c>
      <c r="BM1049" s="71"/>
      <c r="BN1049" s="71"/>
      <c r="BO1049" s="71"/>
      <c r="BP1049" s="71"/>
      <c r="BQ1049" s="455"/>
      <c r="BR1049" s="71"/>
      <c r="BS1049" s="71"/>
      <c r="BT1049" s="71"/>
      <c r="BU1049" s="71"/>
      <c r="BV1049" s="71"/>
      <c r="BW1049" s="71"/>
      <c r="BX1049" s="71"/>
      <c r="BY1049" s="71"/>
      <c r="BZ1049" s="71"/>
      <c r="CA1049" s="71"/>
      <c r="CB1049" s="71"/>
      <c r="CC1049" s="71"/>
      <c r="CD1049" s="71"/>
      <c r="CE1049" s="71"/>
      <c r="CF1049" s="71"/>
      <c r="CG1049" s="71"/>
      <c r="CH1049" s="71"/>
      <c r="CI1049" s="71"/>
      <c r="CJ1049" s="71"/>
      <c r="CK1049" s="71"/>
      <c r="CL1049" s="71"/>
      <c r="CM1049" s="71"/>
      <c r="CN1049" s="71"/>
      <c r="CO1049" s="71"/>
      <c r="CP1049" s="188">
        <f t="shared" si="622"/>
        <v>0</v>
      </c>
      <c r="CQ1049" s="71"/>
      <c r="CR1049" s="71"/>
      <c r="CS1049" s="71"/>
      <c r="CT1049" s="71"/>
      <c r="CU1049" s="71"/>
      <c r="CV1049" s="71"/>
      <c r="CW1049" s="71"/>
      <c r="CX1049" s="71"/>
      <c r="CY1049" s="71"/>
      <c r="CZ1049" s="71"/>
      <c r="DA1049" s="71"/>
      <c r="DB1049" s="188">
        <f t="shared" si="637"/>
        <v>0</v>
      </c>
      <c r="DC1049" s="38">
        <f t="shared" si="616"/>
        <v>0</v>
      </c>
      <c r="DD1049" s="71"/>
      <c r="DE1049" s="71"/>
      <c r="DF1049" s="71"/>
      <c r="DG1049" s="188">
        <f t="shared" si="617"/>
        <v>0</v>
      </c>
      <c r="DH1049" s="38">
        <f t="shared" si="618"/>
        <v>0</v>
      </c>
      <c r="DI1049" s="71"/>
      <c r="DJ1049" s="71"/>
      <c r="DK1049" s="71"/>
      <c r="DL1049" s="71"/>
      <c r="DM1049" s="71"/>
      <c r="DN1049" s="71"/>
      <c r="DO1049" s="71"/>
      <c r="DP1049" s="71"/>
      <c r="DQ1049" s="71"/>
      <c r="DR1049" s="71"/>
      <c r="DS1049" s="71"/>
      <c r="DT1049" s="71"/>
      <c r="DU1049" s="71"/>
      <c r="DV1049" s="71"/>
      <c r="DW1049" s="71"/>
      <c r="DX1049" s="71"/>
      <c r="DY1049" s="71"/>
      <c r="DZ1049" s="71"/>
      <c r="EA1049" s="71"/>
      <c r="EB1049" s="71"/>
      <c r="EC1049" s="71"/>
      <c r="ED1049" s="71"/>
      <c r="EE1049" s="71"/>
      <c r="EF1049" s="71"/>
      <c r="EG1049" s="71"/>
      <c r="EH1049" s="71"/>
      <c r="EI1049" s="74"/>
      <c r="EJ1049" s="74"/>
      <c r="EK1049" s="74"/>
      <c r="EL1049" s="74"/>
      <c r="EM1049" s="74"/>
      <c r="EN1049" s="74"/>
      <c r="EO1049" s="74"/>
      <c r="EP1049" s="74"/>
      <c r="EQ1049" s="74"/>
      <c r="ER1049" s="74"/>
      <c r="ES1049" s="74"/>
      <c r="ET1049" s="74"/>
      <c r="EU1049" s="74"/>
      <c r="EV1049" s="74"/>
      <c r="EW1049" s="74"/>
      <c r="EX1049" s="74"/>
      <c r="EY1049" s="74"/>
      <c r="EZ1049" s="74"/>
      <c r="FA1049" s="74"/>
      <c r="FB1049" s="74"/>
    </row>
    <row r="1050" spans="2:158" s="69" customFormat="1">
      <c r="B1050" s="116"/>
      <c r="C1050" s="77" t="s">
        <v>395</v>
      </c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2"/>
      <c r="P1050" s="71"/>
      <c r="Q1050" s="71"/>
      <c r="R1050" s="71"/>
      <c r="S1050" s="71"/>
      <c r="T1050" s="71"/>
      <c r="U1050" s="71"/>
      <c r="V1050" s="71"/>
      <c r="W1050" s="71"/>
      <c r="X1050" s="71"/>
      <c r="Y1050" s="73"/>
      <c r="Z1050" s="73"/>
      <c r="AA1050" s="73"/>
      <c r="AB1050" s="73"/>
      <c r="AC1050" s="73"/>
      <c r="AD1050" s="73"/>
      <c r="AE1050" s="73"/>
      <c r="AF1050" s="447">
        <f t="shared" si="551"/>
        <v>0</v>
      </c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447">
        <f t="shared" si="564"/>
        <v>0</v>
      </c>
      <c r="AT1050" s="455"/>
      <c r="AU1050" s="450">
        <f t="shared" si="632"/>
        <v>0</v>
      </c>
      <c r="AV1050" s="71"/>
      <c r="AW1050" s="71"/>
      <c r="AX1050" s="71"/>
      <c r="AY1050" s="455"/>
      <c r="AZ1050" s="71"/>
      <c r="BA1050" s="455"/>
      <c r="BB1050" s="447">
        <f t="shared" si="633"/>
        <v>0</v>
      </c>
      <c r="BC1050" s="71"/>
      <c r="BD1050" s="71"/>
      <c r="BE1050" s="71"/>
      <c r="BF1050" s="71"/>
      <c r="BG1050" s="455"/>
      <c r="BH1050" s="455"/>
      <c r="BI1050" s="455"/>
      <c r="BJ1050" s="455"/>
      <c r="BK1050" s="455"/>
      <c r="BL1050" s="450">
        <f t="shared" si="492"/>
        <v>0</v>
      </c>
      <c r="BM1050" s="71"/>
      <c r="BN1050" s="71"/>
      <c r="BO1050" s="71"/>
      <c r="BP1050" s="71"/>
      <c r="BQ1050" s="455"/>
      <c r="BR1050" s="71"/>
      <c r="BS1050" s="71"/>
      <c r="BT1050" s="71"/>
      <c r="BU1050" s="71"/>
      <c r="BV1050" s="71"/>
      <c r="BW1050" s="71"/>
      <c r="BX1050" s="71"/>
      <c r="BY1050" s="71"/>
      <c r="BZ1050" s="71"/>
      <c r="CA1050" s="71"/>
      <c r="CB1050" s="71"/>
      <c r="CC1050" s="71"/>
      <c r="CD1050" s="71"/>
      <c r="CE1050" s="71"/>
      <c r="CF1050" s="71"/>
      <c r="CG1050" s="71"/>
      <c r="CH1050" s="71"/>
      <c r="CI1050" s="71"/>
      <c r="CJ1050" s="71"/>
      <c r="CK1050" s="71"/>
      <c r="CL1050" s="71"/>
      <c r="CM1050" s="71"/>
      <c r="CN1050" s="71"/>
      <c r="CO1050" s="71"/>
      <c r="CP1050" s="188">
        <f t="shared" si="622"/>
        <v>0</v>
      </c>
      <c r="CQ1050" s="71"/>
      <c r="CR1050" s="71"/>
      <c r="CS1050" s="71"/>
      <c r="CT1050" s="71"/>
      <c r="CU1050" s="71"/>
      <c r="CV1050" s="71"/>
      <c r="CW1050" s="71"/>
      <c r="CX1050" s="71"/>
      <c r="CY1050" s="71"/>
      <c r="CZ1050" s="71"/>
      <c r="DA1050" s="71"/>
      <c r="DB1050" s="188">
        <f t="shared" si="637"/>
        <v>0</v>
      </c>
      <c r="DC1050" s="38">
        <f t="shared" si="616"/>
        <v>0</v>
      </c>
      <c r="DD1050" s="71"/>
      <c r="DE1050" s="71"/>
      <c r="DF1050" s="71"/>
      <c r="DG1050" s="188">
        <f t="shared" si="617"/>
        <v>0</v>
      </c>
      <c r="DH1050" s="38">
        <f t="shared" si="618"/>
        <v>0</v>
      </c>
      <c r="DI1050" s="71"/>
      <c r="DJ1050" s="71"/>
      <c r="DK1050" s="71"/>
      <c r="DL1050" s="71"/>
      <c r="DM1050" s="71"/>
      <c r="DN1050" s="71"/>
      <c r="DO1050" s="71"/>
      <c r="DP1050" s="71"/>
      <c r="DQ1050" s="71"/>
      <c r="DR1050" s="71"/>
      <c r="DS1050" s="71"/>
      <c r="DT1050" s="71"/>
      <c r="DU1050" s="71"/>
      <c r="DV1050" s="71"/>
      <c r="DW1050" s="71"/>
      <c r="DX1050" s="71"/>
      <c r="DY1050" s="71"/>
      <c r="DZ1050" s="71"/>
      <c r="EA1050" s="71"/>
      <c r="EB1050" s="71"/>
      <c r="EC1050" s="71"/>
      <c r="ED1050" s="71"/>
      <c r="EE1050" s="71"/>
      <c r="EF1050" s="71"/>
      <c r="EG1050" s="71"/>
      <c r="EH1050" s="71"/>
      <c r="EI1050" s="74"/>
      <c r="EJ1050" s="74"/>
      <c r="EK1050" s="74"/>
      <c r="EL1050" s="74"/>
      <c r="EM1050" s="74"/>
      <c r="EN1050" s="74"/>
      <c r="EO1050" s="74"/>
      <c r="EP1050" s="74"/>
      <c r="EQ1050" s="74"/>
      <c r="ER1050" s="74"/>
      <c r="ES1050" s="74"/>
      <c r="ET1050" s="74"/>
      <c r="EU1050" s="74"/>
      <c r="EV1050" s="74"/>
      <c r="EW1050" s="74"/>
      <c r="EX1050" s="74"/>
      <c r="EY1050" s="74"/>
      <c r="EZ1050" s="74"/>
      <c r="FA1050" s="74"/>
      <c r="FB1050" s="74"/>
    </row>
    <row r="1051" spans="2:158" s="69" customFormat="1">
      <c r="B1051" s="116"/>
      <c r="C1051" s="77" t="s">
        <v>396</v>
      </c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2"/>
      <c r="P1051" s="71"/>
      <c r="Q1051" s="71"/>
      <c r="R1051" s="71"/>
      <c r="S1051" s="71"/>
      <c r="T1051" s="71"/>
      <c r="U1051" s="71"/>
      <c r="V1051" s="71"/>
      <c r="W1051" s="71"/>
      <c r="X1051" s="71"/>
      <c r="Y1051" s="73"/>
      <c r="Z1051" s="73"/>
      <c r="AA1051" s="73"/>
      <c r="AB1051" s="73"/>
      <c r="AC1051" s="73"/>
      <c r="AD1051" s="73"/>
      <c r="AE1051" s="73"/>
      <c r="AF1051" s="447">
        <f t="shared" si="551"/>
        <v>1287662</v>
      </c>
      <c r="AG1051" s="71">
        <f>AG1034-AG1037</f>
        <v>328601</v>
      </c>
      <c r="AH1051" s="71">
        <f t="shared" ref="AH1051:AR1051" si="638">AH1034-AH1037</f>
        <v>128</v>
      </c>
      <c r="AI1051" s="71">
        <f t="shared" si="638"/>
        <v>68</v>
      </c>
      <c r="AJ1051" s="71">
        <f t="shared" si="638"/>
        <v>0</v>
      </c>
      <c r="AK1051" s="71">
        <f t="shared" si="638"/>
        <v>54178</v>
      </c>
      <c r="AL1051" s="71">
        <f t="shared" si="638"/>
        <v>1004</v>
      </c>
      <c r="AM1051" s="71">
        <f t="shared" si="638"/>
        <v>0</v>
      </c>
      <c r="AN1051" s="71">
        <f t="shared" si="638"/>
        <v>0</v>
      </c>
      <c r="AO1051" s="71">
        <f t="shared" si="638"/>
        <v>730015</v>
      </c>
      <c r="AP1051" s="71">
        <f t="shared" si="638"/>
        <v>102338</v>
      </c>
      <c r="AQ1051" s="71">
        <f t="shared" si="638"/>
        <v>259217</v>
      </c>
      <c r="AR1051" s="71">
        <f t="shared" si="638"/>
        <v>0</v>
      </c>
      <c r="AS1051" s="447">
        <f t="shared" si="564"/>
        <v>1113926</v>
      </c>
      <c r="AT1051" s="455">
        <f>SUM(AT1034,AT1037,AT1037)</f>
        <v>0</v>
      </c>
      <c r="AU1051" s="450">
        <f t="shared" si="632"/>
        <v>3992</v>
      </c>
      <c r="AV1051" s="71">
        <f>AV1034-AV1037</f>
        <v>3424</v>
      </c>
      <c r="AW1051" s="71">
        <f t="shared" ref="AW1051:BP1051" si="639">AW1034-AW1037</f>
        <v>568</v>
      </c>
      <c r="AX1051" s="71">
        <f t="shared" si="639"/>
        <v>0</v>
      </c>
      <c r="AY1051" s="455">
        <f t="shared" si="639"/>
        <v>3605</v>
      </c>
      <c r="AZ1051" s="71">
        <f t="shared" si="639"/>
        <v>981</v>
      </c>
      <c r="BA1051" s="455">
        <f t="shared" si="639"/>
        <v>4376</v>
      </c>
      <c r="BB1051" s="447">
        <f t="shared" si="633"/>
        <v>106083</v>
      </c>
      <c r="BC1051" s="71">
        <f t="shared" si="639"/>
        <v>1950</v>
      </c>
      <c r="BD1051" s="71">
        <f t="shared" si="639"/>
        <v>103239</v>
      </c>
      <c r="BE1051" s="71">
        <f t="shared" si="639"/>
        <v>9</v>
      </c>
      <c r="BF1051" s="71">
        <f t="shared" si="639"/>
        <v>894</v>
      </c>
      <c r="BG1051" s="455">
        <f t="shared" si="639"/>
        <v>0</v>
      </c>
      <c r="BH1051" s="455">
        <f t="shared" si="639"/>
        <v>6970</v>
      </c>
      <c r="BI1051" s="455">
        <f t="shared" si="639"/>
        <v>8</v>
      </c>
      <c r="BJ1051" s="455">
        <f t="shared" si="639"/>
        <v>3021</v>
      </c>
      <c r="BK1051" s="455">
        <f t="shared" si="639"/>
        <v>0</v>
      </c>
      <c r="BL1051" s="451">
        <f t="shared" si="492"/>
        <v>45681</v>
      </c>
      <c r="BM1051" s="71">
        <f t="shared" si="639"/>
        <v>0</v>
      </c>
      <c r="BN1051" s="71">
        <f t="shared" si="639"/>
        <v>0</v>
      </c>
      <c r="BO1051" s="71">
        <f t="shared" si="639"/>
        <v>0</v>
      </c>
      <c r="BP1051" s="71">
        <f t="shared" si="639"/>
        <v>45681</v>
      </c>
      <c r="BQ1051" s="463">
        <f>SUM(AT1051,AU1051,AY1051,BA1051,BB1051,BG1051,BH1051,BI1051,BJ1051,BK1051,BL1051)</f>
        <v>173736</v>
      </c>
      <c r="BR1051" s="72"/>
      <c r="BS1051" s="71"/>
      <c r="BT1051" s="71"/>
      <c r="BU1051" s="71"/>
      <c r="BV1051" s="71"/>
      <c r="BW1051" s="71"/>
      <c r="BX1051" s="71"/>
      <c r="BY1051" s="71"/>
      <c r="BZ1051" s="71"/>
      <c r="CA1051" s="71"/>
      <c r="CB1051" s="71"/>
      <c r="CC1051" s="71"/>
      <c r="CD1051" s="71"/>
      <c r="CE1051" s="71"/>
      <c r="CF1051" s="71"/>
      <c r="CG1051" s="71"/>
      <c r="CH1051" s="71"/>
      <c r="CI1051" s="71"/>
      <c r="CJ1051" s="71"/>
      <c r="CK1051" s="71"/>
      <c r="CL1051" s="71"/>
      <c r="CM1051" s="71"/>
      <c r="CN1051" s="71"/>
      <c r="CO1051" s="71"/>
      <c r="CP1051" s="188">
        <f t="shared" si="622"/>
        <v>0</v>
      </c>
      <c r="CQ1051" s="71"/>
      <c r="CR1051" s="71"/>
      <c r="CS1051" s="71"/>
      <c r="CT1051" s="71"/>
      <c r="CU1051" s="71"/>
      <c r="CV1051" s="71"/>
      <c r="CW1051" s="71"/>
      <c r="CX1051" s="71"/>
      <c r="CY1051" s="71"/>
      <c r="CZ1051" s="71"/>
      <c r="DA1051" s="71"/>
      <c r="DB1051" s="188">
        <f t="shared" si="637"/>
        <v>0</v>
      </c>
      <c r="DC1051" s="38">
        <f t="shared" si="616"/>
        <v>0</v>
      </c>
      <c r="DD1051" s="71"/>
      <c r="DE1051" s="71"/>
      <c r="DF1051" s="71"/>
      <c r="DG1051" s="188">
        <f t="shared" si="617"/>
        <v>0</v>
      </c>
      <c r="DH1051" s="38">
        <f t="shared" si="618"/>
        <v>0</v>
      </c>
      <c r="DI1051" s="71"/>
      <c r="DJ1051" s="71"/>
      <c r="DK1051" s="71"/>
      <c r="DL1051" s="71"/>
      <c r="DM1051" s="71"/>
      <c r="DN1051" s="71"/>
      <c r="DO1051" s="71"/>
      <c r="DP1051" s="71"/>
      <c r="DQ1051" s="71"/>
      <c r="DR1051" s="71"/>
      <c r="DS1051" s="71"/>
      <c r="DT1051" s="71"/>
      <c r="DU1051" s="71"/>
      <c r="DV1051" s="71"/>
      <c r="DW1051" s="71"/>
      <c r="DX1051" s="71"/>
      <c r="DY1051" s="71"/>
      <c r="DZ1051" s="71"/>
      <c r="EA1051" s="71"/>
      <c r="EB1051" s="71"/>
      <c r="EC1051" s="71"/>
      <c r="ED1051" s="71"/>
      <c r="EE1051" s="71"/>
      <c r="EF1051" s="71"/>
      <c r="EG1051" s="71"/>
      <c r="EH1051" s="71"/>
      <c r="EI1051" s="74"/>
      <c r="EJ1051" s="74"/>
      <c r="EK1051" s="74"/>
      <c r="EL1051" s="74"/>
      <c r="EM1051" s="74"/>
      <c r="EN1051" s="74"/>
      <c r="EO1051" s="74"/>
      <c r="EP1051" s="74"/>
      <c r="EQ1051" s="74"/>
      <c r="ER1051" s="74"/>
      <c r="ES1051" s="74"/>
      <c r="ET1051" s="74"/>
      <c r="EU1051" s="74"/>
      <c r="EV1051" s="74"/>
      <c r="EW1051" s="74"/>
      <c r="EX1051" s="74"/>
      <c r="EY1051" s="74"/>
      <c r="EZ1051" s="74"/>
      <c r="FA1051" s="74"/>
      <c r="FB1051" s="74"/>
    </row>
    <row r="1052" spans="2:158" s="69" customFormat="1">
      <c r="B1052" s="116"/>
      <c r="C1052" s="77" t="s">
        <v>397</v>
      </c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2"/>
      <c r="P1052" s="71"/>
      <c r="Q1052" s="71"/>
      <c r="R1052" s="71"/>
      <c r="S1052" s="71"/>
      <c r="T1052" s="71"/>
      <c r="U1052" s="71"/>
      <c r="V1052" s="71"/>
      <c r="W1052" s="71"/>
      <c r="X1052" s="71"/>
      <c r="Y1052" s="73"/>
      <c r="Z1052" s="73"/>
      <c r="AA1052" s="73"/>
      <c r="AB1052" s="73"/>
      <c r="AC1052" s="73"/>
      <c r="AD1052" s="73"/>
      <c r="AE1052" s="73"/>
      <c r="AF1052" s="447">
        <f t="shared" si="551"/>
        <v>0</v>
      </c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447">
        <f t="shared" si="564"/>
        <v>0</v>
      </c>
      <c r="AT1052" s="455"/>
      <c r="AU1052" s="450">
        <f t="shared" si="632"/>
        <v>0</v>
      </c>
      <c r="AV1052" s="71"/>
      <c r="AW1052" s="71"/>
      <c r="AX1052" s="71"/>
      <c r="AY1052" s="455"/>
      <c r="AZ1052" s="71"/>
      <c r="BA1052" s="455"/>
      <c r="BB1052" s="447">
        <f t="shared" si="633"/>
        <v>0</v>
      </c>
      <c r="BC1052" s="71"/>
      <c r="BD1052" s="71"/>
      <c r="BE1052" s="71"/>
      <c r="BF1052" s="71"/>
      <c r="BG1052" s="455"/>
      <c r="BH1052" s="455"/>
      <c r="BI1052" s="455"/>
      <c r="BJ1052" s="455"/>
      <c r="BK1052" s="455"/>
      <c r="BL1052" s="450">
        <f t="shared" si="492"/>
        <v>0</v>
      </c>
      <c r="BM1052" s="71"/>
      <c r="BN1052" s="71"/>
      <c r="BO1052" s="71"/>
      <c r="BP1052" s="71"/>
      <c r="BQ1052" s="455"/>
      <c r="BR1052" s="71"/>
      <c r="BS1052" s="71"/>
      <c r="BT1052" s="71"/>
      <c r="BU1052" s="71"/>
      <c r="BV1052" s="71"/>
      <c r="BW1052" s="71"/>
      <c r="BX1052" s="71"/>
      <c r="BY1052" s="71"/>
      <c r="BZ1052" s="71"/>
      <c r="CA1052" s="71"/>
      <c r="CB1052" s="71"/>
      <c r="CC1052" s="71"/>
      <c r="CD1052" s="71"/>
      <c r="CE1052" s="71"/>
      <c r="CF1052" s="71"/>
      <c r="CG1052" s="71"/>
      <c r="CH1052" s="71"/>
      <c r="CI1052" s="71"/>
      <c r="CJ1052" s="71"/>
      <c r="CK1052" s="71"/>
      <c r="CL1052" s="71"/>
      <c r="CM1052" s="71"/>
      <c r="CN1052" s="71"/>
      <c r="CO1052" s="71"/>
      <c r="CP1052" s="188">
        <f t="shared" si="622"/>
        <v>0</v>
      </c>
      <c r="CQ1052" s="71"/>
      <c r="CR1052" s="71"/>
      <c r="CS1052" s="71"/>
      <c r="CT1052" s="71"/>
      <c r="CU1052" s="71"/>
      <c r="CV1052" s="71"/>
      <c r="CW1052" s="71"/>
      <c r="CX1052" s="71"/>
      <c r="CY1052" s="71"/>
      <c r="CZ1052" s="71"/>
      <c r="DA1052" s="71"/>
      <c r="DB1052" s="188">
        <f t="shared" si="637"/>
        <v>0</v>
      </c>
      <c r="DC1052" s="38">
        <f t="shared" si="616"/>
        <v>0</v>
      </c>
      <c r="DD1052" s="71"/>
      <c r="DE1052" s="71"/>
      <c r="DF1052" s="71"/>
      <c r="DG1052" s="188">
        <f t="shared" si="617"/>
        <v>0</v>
      </c>
      <c r="DH1052" s="38">
        <f t="shared" si="618"/>
        <v>0</v>
      </c>
      <c r="DI1052" s="71"/>
      <c r="DJ1052" s="71"/>
      <c r="DK1052" s="71"/>
      <c r="DL1052" s="71"/>
      <c r="DM1052" s="71"/>
      <c r="DN1052" s="71"/>
      <c r="DO1052" s="71"/>
      <c r="DP1052" s="71"/>
      <c r="DQ1052" s="71"/>
      <c r="DR1052" s="71"/>
      <c r="DS1052" s="71"/>
      <c r="DT1052" s="71"/>
      <c r="DU1052" s="71"/>
      <c r="DV1052" s="71"/>
      <c r="DW1052" s="71"/>
      <c r="DX1052" s="71"/>
      <c r="DY1052" s="71"/>
      <c r="DZ1052" s="71"/>
      <c r="EA1052" s="71"/>
      <c r="EB1052" s="71"/>
      <c r="EC1052" s="71"/>
      <c r="ED1052" s="71"/>
      <c r="EE1052" s="71"/>
      <c r="EF1052" s="71"/>
      <c r="EG1052" s="71"/>
      <c r="EH1052" s="71"/>
      <c r="EI1052" s="74"/>
      <c r="EJ1052" s="74"/>
      <c r="EK1052" s="74"/>
      <c r="EL1052" s="74"/>
      <c r="EM1052" s="74"/>
      <c r="EN1052" s="74"/>
      <c r="EO1052" s="74"/>
      <c r="EP1052" s="74"/>
      <c r="EQ1052" s="74"/>
      <c r="ER1052" s="74"/>
      <c r="ES1052" s="74"/>
      <c r="ET1052" s="74"/>
      <c r="EU1052" s="74"/>
      <c r="EV1052" s="74"/>
      <c r="EW1052" s="74"/>
      <c r="EX1052" s="74"/>
      <c r="EY1052" s="74"/>
      <c r="EZ1052" s="74"/>
      <c r="FA1052" s="74"/>
      <c r="FB1052" s="74"/>
    </row>
    <row r="1053" spans="2:158" s="69" customFormat="1">
      <c r="B1053" s="116"/>
      <c r="C1053" s="77" t="s">
        <v>398</v>
      </c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2"/>
      <c r="P1053" s="71"/>
      <c r="Q1053" s="71"/>
      <c r="R1053" s="71"/>
      <c r="S1053" s="71"/>
      <c r="T1053" s="71"/>
      <c r="U1053" s="71"/>
      <c r="V1053" s="71"/>
      <c r="W1053" s="71"/>
      <c r="X1053" s="71"/>
      <c r="Y1053" s="73"/>
      <c r="Z1053" s="73"/>
      <c r="AA1053" s="73"/>
      <c r="AB1053" s="73"/>
      <c r="AC1053" s="73"/>
      <c r="AD1053" s="73"/>
      <c r="AE1053" s="73"/>
      <c r="AF1053" s="447">
        <f t="shared" si="551"/>
        <v>0</v>
      </c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447">
        <f t="shared" si="564"/>
        <v>0</v>
      </c>
      <c r="AT1053" s="455"/>
      <c r="AU1053" s="450">
        <f t="shared" si="632"/>
        <v>0</v>
      </c>
      <c r="AV1053" s="71"/>
      <c r="AW1053" s="71"/>
      <c r="AX1053" s="71"/>
      <c r="AY1053" s="455"/>
      <c r="AZ1053" s="71"/>
      <c r="BA1053" s="455"/>
      <c r="BB1053" s="447">
        <f t="shared" si="633"/>
        <v>0</v>
      </c>
      <c r="BC1053" s="71"/>
      <c r="BD1053" s="71"/>
      <c r="BE1053" s="71"/>
      <c r="BF1053" s="71"/>
      <c r="BG1053" s="455"/>
      <c r="BH1053" s="455"/>
      <c r="BI1053" s="455"/>
      <c r="BJ1053" s="455"/>
      <c r="BK1053" s="455"/>
      <c r="BL1053" s="450">
        <f t="shared" si="492"/>
        <v>0</v>
      </c>
      <c r="BM1053" s="71"/>
      <c r="BN1053" s="71"/>
      <c r="BO1053" s="71"/>
      <c r="BP1053" s="71"/>
      <c r="BQ1053" s="455"/>
      <c r="BR1053" s="71"/>
      <c r="BS1053" s="71"/>
      <c r="BT1053" s="71"/>
      <c r="BU1053" s="71"/>
      <c r="BV1053" s="71"/>
      <c r="BW1053" s="71"/>
      <c r="BX1053" s="71"/>
      <c r="BY1053" s="71"/>
      <c r="BZ1053" s="71"/>
      <c r="CA1053" s="71"/>
      <c r="CB1053" s="71"/>
      <c r="CC1053" s="71"/>
      <c r="CD1053" s="71"/>
      <c r="CE1053" s="71"/>
      <c r="CF1053" s="71"/>
      <c r="CG1053" s="71"/>
      <c r="CH1053" s="71"/>
      <c r="CI1053" s="71"/>
      <c r="CJ1053" s="71"/>
      <c r="CK1053" s="71"/>
      <c r="CL1053" s="71"/>
      <c r="CM1053" s="71"/>
      <c r="CN1053" s="71"/>
      <c r="CO1053" s="71"/>
      <c r="CP1053" s="188">
        <f t="shared" si="622"/>
        <v>0</v>
      </c>
      <c r="CQ1053" s="71"/>
      <c r="CR1053" s="71"/>
      <c r="CS1053" s="71"/>
      <c r="CT1053" s="71"/>
      <c r="CU1053" s="71"/>
      <c r="CV1053" s="71"/>
      <c r="CW1053" s="71"/>
      <c r="CX1053" s="71"/>
      <c r="CY1053" s="71"/>
      <c r="CZ1053" s="71"/>
      <c r="DA1053" s="71"/>
      <c r="DB1053" s="188">
        <f t="shared" si="637"/>
        <v>0</v>
      </c>
      <c r="DC1053" s="38">
        <f t="shared" si="616"/>
        <v>0</v>
      </c>
      <c r="DD1053" s="71"/>
      <c r="DE1053" s="71"/>
      <c r="DF1053" s="71"/>
      <c r="DG1053" s="71"/>
      <c r="DH1053" s="71"/>
      <c r="DI1053" s="71"/>
      <c r="DJ1053" s="71"/>
      <c r="DK1053" s="71"/>
      <c r="DL1053" s="71"/>
      <c r="DM1053" s="71"/>
      <c r="DN1053" s="71"/>
      <c r="DO1053" s="71"/>
      <c r="DP1053" s="71"/>
      <c r="DQ1053" s="71"/>
      <c r="DR1053" s="71"/>
      <c r="DS1053" s="71"/>
      <c r="DT1053" s="71"/>
      <c r="DU1053" s="71"/>
      <c r="DV1053" s="71"/>
      <c r="DW1053" s="71"/>
      <c r="DX1053" s="71"/>
      <c r="DY1053" s="71"/>
      <c r="DZ1053" s="71"/>
      <c r="EA1053" s="71"/>
      <c r="EB1053" s="71"/>
      <c r="EC1053" s="71"/>
      <c r="ED1053" s="71"/>
      <c r="EE1053" s="71"/>
      <c r="EF1053" s="71"/>
      <c r="EG1053" s="71"/>
      <c r="EH1053" s="71"/>
      <c r="EI1053" s="74"/>
      <c r="EJ1053" s="74"/>
      <c r="EK1053" s="74"/>
      <c r="EL1053" s="74"/>
      <c r="EM1053" s="74"/>
      <c r="EN1053" s="74"/>
      <c r="EO1053" s="74"/>
      <c r="EP1053" s="74"/>
      <c r="EQ1053" s="74"/>
      <c r="ER1053" s="74"/>
      <c r="ES1053" s="74"/>
      <c r="ET1053" s="74"/>
      <c r="EU1053" s="74"/>
      <c r="EV1053" s="74"/>
      <c r="EW1053" s="74"/>
      <c r="EX1053" s="74"/>
      <c r="EY1053" s="74"/>
      <c r="EZ1053" s="74"/>
      <c r="FA1053" s="74"/>
      <c r="FB1053" s="74"/>
    </row>
    <row r="1054" spans="2:158" ht="15" customHeight="1">
      <c r="AF1054" s="447">
        <f t="shared" si="551"/>
        <v>0</v>
      </c>
    </row>
    <row r="1055" spans="2:158" ht="15" customHeight="1"/>
    <row r="1056" spans="2:158" ht="15" customHeight="1">
      <c r="BB1056" s="473" t="s">
        <v>556</v>
      </c>
      <c r="BC1056" s="266"/>
      <c r="BD1056" s="266"/>
      <c r="BE1056" s="266"/>
      <c r="BF1056" s="266"/>
      <c r="BG1056" s="473"/>
      <c r="BH1056" s="473"/>
      <c r="BI1056" s="473"/>
      <c r="BJ1056" s="473"/>
      <c r="BK1056" s="473"/>
      <c r="BL1056" s="473" t="s">
        <v>557</v>
      </c>
    </row>
    <row r="1057" ht="15" customHeight="1"/>
  </sheetData>
  <mergeCells count="296">
    <mergeCell ref="B925:B926"/>
    <mergeCell ref="C925:C926"/>
    <mergeCell ref="B967:B968"/>
    <mergeCell ref="C967:C968"/>
    <mergeCell ref="B983:B984"/>
    <mergeCell ref="C983:C984"/>
    <mergeCell ref="C1017:C1018"/>
    <mergeCell ref="C1019:C1020"/>
    <mergeCell ref="B1021:B1022"/>
    <mergeCell ref="C1021:C1022"/>
    <mergeCell ref="B860:B861"/>
    <mergeCell ref="C860:C861"/>
    <mergeCell ref="B876:B877"/>
    <mergeCell ref="C876:C877"/>
    <mergeCell ref="B892:B893"/>
    <mergeCell ref="C892:C893"/>
    <mergeCell ref="B810:B811"/>
    <mergeCell ref="C810:C811"/>
    <mergeCell ref="B827:B828"/>
    <mergeCell ref="C827:C828"/>
    <mergeCell ref="B844:B845"/>
    <mergeCell ref="C844:C845"/>
    <mergeCell ref="B760:B761"/>
    <mergeCell ref="C760:C761"/>
    <mergeCell ref="B776:B777"/>
    <mergeCell ref="C776:C777"/>
    <mergeCell ref="B794:B795"/>
    <mergeCell ref="C794:C795"/>
    <mergeCell ref="B711:B713"/>
    <mergeCell ref="C711:C713"/>
    <mergeCell ref="B728:B729"/>
    <mergeCell ref="C728:C729"/>
    <mergeCell ref="B744:B745"/>
    <mergeCell ref="C744:C745"/>
    <mergeCell ref="C662:C663"/>
    <mergeCell ref="C671:C672"/>
    <mergeCell ref="C675:C676"/>
    <mergeCell ref="B678:B679"/>
    <mergeCell ref="C678:C679"/>
    <mergeCell ref="B694:B695"/>
    <mergeCell ref="C694:C695"/>
    <mergeCell ref="C609:C610"/>
    <mergeCell ref="B613:B614"/>
    <mergeCell ref="C613:C614"/>
    <mergeCell ref="B629:B630"/>
    <mergeCell ref="C629:C630"/>
    <mergeCell ref="B646:B647"/>
    <mergeCell ref="C646:C647"/>
    <mergeCell ref="C545:C546"/>
    <mergeCell ref="B561:B562"/>
    <mergeCell ref="C561:C562"/>
    <mergeCell ref="B577:B578"/>
    <mergeCell ref="C577:C578"/>
    <mergeCell ref="B593:B594"/>
    <mergeCell ref="C593:C594"/>
    <mergeCell ref="B495:B496"/>
    <mergeCell ref="C495:C496"/>
    <mergeCell ref="B511:B512"/>
    <mergeCell ref="C511:C512"/>
    <mergeCell ref="B529:B530"/>
    <mergeCell ref="C529:C530"/>
    <mergeCell ref="B447:B448"/>
    <mergeCell ref="C447:C448"/>
    <mergeCell ref="B463:B464"/>
    <mergeCell ref="C463:C464"/>
    <mergeCell ref="B479:B480"/>
    <mergeCell ref="C479:C480"/>
    <mergeCell ref="B399:B400"/>
    <mergeCell ref="C399:C400"/>
    <mergeCell ref="B415:B416"/>
    <mergeCell ref="C415:C416"/>
    <mergeCell ref="B431:B432"/>
    <mergeCell ref="C431:C432"/>
    <mergeCell ref="B349:B350"/>
    <mergeCell ref="C349:C350"/>
    <mergeCell ref="B366:B367"/>
    <mergeCell ref="C366:C367"/>
    <mergeCell ref="B382:B383"/>
    <mergeCell ref="C382:C383"/>
    <mergeCell ref="B301:B302"/>
    <mergeCell ref="C301:C302"/>
    <mergeCell ref="B317:B318"/>
    <mergeCell ref="C317:C318"/>
    <mergeCell ref="B333:B334"/>
    <mergeCell ref="C333:C334"/>
    <mergeCell ref="B253:B254"/>
    <mergeCell ref="C253:C254"/>
    <mergeCell ref="B269:B270"/>
    <mergeCell ref="C269:C270"/>
    <mergeCell ref="B285:B286"/>
    <mergeCell ref="C285:C286"/>
    <mergeCell ref="B205:B206"/>
    <mergeCell ref="C205:C206"/>
    <mergeCell ref="B221:B222"/>
    <mergeCell ref="C221:C222"/>
    <mergeCell ref="B237:B238"/>
    <mergeCell ref="C237:C238"/>
    <mergeCell ref="B96:B97"/>
    <mergeCell ref="C96:C97"/>
    <mergeCell ref="B112:B113"/>
    <mergeCell ref="C112:C113"/>
    <mergeCell ref="B159:B160"/>
    <mergeCell ref="C159:C160"/>
    <mergeCell ref="C16:C18"/>
    <mergeCell ref="B33:B34"/>
    <mergeCell ref="C33:C34"/>
    <mergeCell ref="B49:B50"/>
    <mergeCell ref="C49:C50"/>
    <mergeCell ref="B65:B66"/>
    <mergeCell ref="C65:C66"/>
    <mergeCell ref="EA13:EA14"/>
    <mergeCell ref="EB13:EB14"/>
    <mergeCell ref="BM13:BM14"/>
    <mergeCell ref="BN13:BN14"/>
    <mergeCell ref="BO13:BO14"/>
    <mergeCell ref="BP13:BP14"/>
    <mergeCell ref="CC13:CC14"/>
    <mergeCell ref="CD13:CD14"/>
    <mergeCell ref="DI12:DI14"/>
    <mergeCell ref="DJ12:DJ14"/>
    <mergeCell ref="DK12:DK14"/>
    <mergeCell ref="DL12:DL14"/>
    <mergeCell ref="DM12:DM14"/>
    <mergeCell ref="DN12:DN14"/>
    <mergeCell ref="CM12:CM14"/>
    <mergeCell ref="CN12:CN14"/>
    <mergeCell ref="CR12:CR14"/>
    <mergeCell ref="CS12:CV12"/>
    <mergeCell ref="CW12:CW14"/>
    <mergeCell ref="CX12:DA12"/>
    <mergeCell ref="DO11:DO14"/>
    <mergeCell ref="DP11:DP14"/>
    <mergeCell ref="DD12:DE12"/>
    <mergeCell ref="DF12:DF14"/>
    <mergeCell ref="BE13:BE14"/>
    <mergeCell ref="BF13:BF14"/>
    <mergeCell ref="EG12:EG14"/>
    <mergeCell ref="EH12:EH14"/>
    <mergeCell ref="AI13:AI14"/>
    <mergeCell ref="AJ13:AJ14"/>
    <mergeCell ref="AM13:AM14"/>
    <mergeCell ref="AN13:AN14"/>
    <mergeCell ref="AP13:AP14"/>
    <mergeCell ref="AQ13:AQ14"/>
    <mergeCell ref="AR13:AR14"/>
    <mergeCell ref="AV13:AV14"/>
    <mergeCell ref="DV12:DV14"/>
    <mergeCell ref="DW12:DW14"/>
    <mergeCell ref="DX12:DX14"/>
    <mergeCell ref="DY12:DY14"/>
    <mergeCell ref="DZ12:DZ14"/>
    <mergeCell ref="EA12:ED12"/>
    <mergeCell ref="EC13:EC14"/>
    <mergeCell ref="ED13:ED14"/>
    <mergeCell ref="DD13:DD14"/>
    <mergeCell ref="DE13:DE14"/>
    <mergeCell ref="DR13:DR14"/>
    <mergeCell ref="DS13:DS14"/>
    <mergeCell ref="EG11:EH11"/>
    <mergeCell ref="L12:L14"/>
    <mergeCell ref="M12:M14"/>
    <mergeCell ref="N12:N14"/>
    <mergeCell ref="O12:O14"/>
    <mergeCell ref="R12:R14"/>
    <mergeCell ref="S12:S14"/>
    <mergeCell ref="T12:T14"/>
    <mergeCell ref="U12:U14"/>
    <mergeCell ref="V12:V14"/>
    <mergeCell ref="DQ11:DS11"/>
    <mergeCell ref="DT11:DU11"/>
    <mergeCell ref="DV11:DY11"/>
    <mergeCell ref="DZ11:ED11"/>
    <mergeCell ref="EE11:EE14"/>
    <mergeCell ref="EF11:EF14"/>
    <mergeCell ref="DQ12:DQ14"/>
    <mergeCell ref="DR12:DS12"/>
    <mergeCell ref="DT12:DT14"/>
    <mergeCell ref="DU12:DU14"/>
    <mergeCell ref="DD11:DF11"/>
    <mergeCell ref="DG11:DH11"/>
    <mergeCell ref="DI11:DK11"/>
    <mergeCell ref="DL11:DN11"/>
    <mergeCell ref="DG12:DG14"/>
    <mergeCell ref="DH12:DH14"/>
    <mergeCell ref="CO11:CO14"/>
    <mergeCell ref="CP11:CP14"/>
    <mergeCell ref="CQ11:CQ14"/>
    <mergeCell ref="CR11:CV11"/>
    <mergeCell ref="CW11:DA11"/>
    <mergeCell ref="DB11:DC11"/>
    <mergeCell ref="DB12:DB14"/>
    <mergeCell ref="DC12:DC14"/>
    <mergeCell ref="CZ13:CZ14"/>
    <mergeCell ref="DA13:DA14"/>
    <mergeCell ref="CS13:CS14"/>
    <mergeCell ref="CT13:CV13"/>
    <mergeCell ref="CX13:CX14"/>
    <mergeCell ref="CY13:CY14"/>
    <mergeCell ref="CB11:CD11"/>
    <mergeCell ref="CE11:CG11"/>
    <mergeCell ref="CH11:CI11"/>
    <mergeCell ref="CJ11:CJ14"/>
    <mergeCell ref="CK11:CL11"/>
    <mergeCell ref="CM11:CN11"/>
    <mergeCell ref="CH12:CH14"/>
    <mergeCell ref="CI12:CI14"/>
    <mergeCell ref="CK12:CK14"/>
    <mergeCell ref="CL12:CL14"/>
    <mergeCell ref="CB12:CB14"/>
    <mergeCell ref="CC12:CD12"/>
    <mergeCell ref="CE12:CE14"/>
    <mergeCell ref="CF12:CG12"/>
    <mergeCell ref="CF13:CF14"/>
    <mergeCell ref="CG13:CG14"/>
    <mergeCell ref="BL11:BP11"/>
    <mergeCell ref="BQ11:BQ14"/>
    <mergeCell ref="BR11:BS11"/>
    <mergeCell ref="BT11:BU11"/>
    <mergeCell ref="BV11:BY11"/>
    <mergeCell ref="BZ11:CA11"/>
    <mergeCell ref="BL12:BL14"/>
    <mergeCell ref="BM12:BP12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BB11:BF11"/>
    <mergeCell ref="BG11:BG14"/>
    <mergeCell ref="BH11:BH14"/>
    <mergeCell ref="BI11:BI14"/>
    <mergeCell ref="BJ11:BJ14"/>
    <mergeCell ref="BK11:BK14"/>
    <mergeCell ref="BB12:BB14"/>
    <mergeCell ref="BC12:BF12"/>
    <mergeCell ref="AO11:AR11"/>
    <mergeCell ref="AS11:AS14"/>
    <mergeCell ref="AT11:AT14"/>
    <mergeCell ref="AU11:AX11"/>
    <mergeCell ref="AY11:AZ11"/>
    <mergeCell ref="BA11:BA14"/>
    <mergeCell ref="AU12:AU14"/>
    <mergeCell ref="AV12:AX12"/>
    <mergeCell ref="AY12:AY14"/>
    <mergeCell ref="AZ12:AZ14"/>
    <mergeCell ref="AO12:AO14"/>
    <mergeCell ref="AP12:AR12"/>
    <mergeCell ref="AW13:AW14"/>
    <mergeCell ref="AX13:AX14"/>
    <mergeCell ref="BC13:BC14"/>
    <mergeCell ref="BD13:BD14"/>
    <mergeCell ref="Z12:Z14"/>
    <mergeCell ref="AA12:AA14"/>
    <mergeCell ref="AB11:AE11"/>
    <mergeCell ref="AF11:AF14"/>
    <mergeCell ref="AG11:AG14"/>
    <mergeCell ref="AH11:AJ11"/>
    <mergeCell ref="AK11:AK14"/>
    <mergeCell ref="AL11:AN11"/>
    <mergeCell ref="AB12:AB14"/>
    <mergeCell ref="AC12:AC14"/>
    <mergeCell ref="AD12:AD14"/>
    <mergeCell ref="AE12:AE14"/>
    <mergeCell ref="AH12:AH14"/>
    <mergeCell ref="AI12:AJ12"/>
    <mergeCell ref="AL12:AL14"/>
    <mergeCell ref="AM12:AN12"/>
    <mergeCell ref="CK10:CO10"/>
    <mergeCell ref="DI10:DS10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  <mergeCell ref="L11:O11"/>
    <mergeCell ref="D10:G10"/>
    <mergeCell ref="AF10:AN10"/>
    <mergeCell ref="BR10:BX10"/>
    <mergeCell ref="P11:P14"/>
    <mergeCell ref="Q11:Q14"/>
    <mergeCell ref="R11:T11"/>
    <mergeCell ref="U11:X11"/>
    <mergeCell ref="Y11:Y14"/>
    <mergeCell ref="Z11:AA11"/>
    <mergeCell ref="W12:W14"/>
    <mergeCell ref="X12:X1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FB1058"/>
  <sheetViews>
    <sheetView topLeftCell="B10" zoomScale="130" zoomScaleNormal="130" workbookViewId="0">
      <pane xSplit="30" ySplit="5" topLeftCell="AF1018" activePane="bottomRight" state="frozen"/>
      <selection pane="bottomRight" activeCell="AP1030" sqref="AP1030"/>
      <selection pane="bottomLeft" activeCell="B15" sqref="B15"/>
      <selection pane="topRight" activeCell="AF10" sqref="AF10"/>
    </sheetView>
  </sheetViews>
  <sheetFormatPr defaultRowHeight="12"/>
  <cols>
    <col min="1" max="1" width="13.42578125" style="20" hidden="1" customWidth="1"/>
    <col min="2" max="2" width="6" style="21" customWidth="1"/>
    <col min="3" max="3" width="20" style="42" customWidth="1"/>
    <col min="4" max="4" width="11.5703125" style="23" hidden="1" customWidth="1"/>
    <col min="5" max="5" width="6.42578125" style="23" hidden="1" customWidth="1"/>
    <col min="6" max="6" width="4.42578125" style="23" hidden="1" customWidth="1"/>
    <col min="7" max="7" width="8.140625" style="23" hidden="1" customWidth="1"/>
    <col min="8" max="8" width="6.42578125" style="23" hidden="1" customWidth="1"/>
    <col min="9" max="9" width="7.140625" style="23" hidden="1" customWidth="1"/>
    <col min="10" max="10" width="3.5703125" style="23" hidden="1" customWidth="1"/>
    <col min="11" max="11" width="4.85546875" style="23" hidden="1" customWidth="1"/>
    <col min="12" max="12" width="5" style="23" hidden="1" customWidth="1"/>
    <col min="13" max="13" width="5.28515625" style="23" hidden="1" customWidth="1"/>
    <col min="14" max="14" width="4.85546875" style="23" hidden="1" customWidth="1"/>
    <col min="15" max="15" width="4.85546875" style="60" hidden="1" customWidth="1"/>
    <col min="16" max="16" width="4.5703125" style="23" hidden="1" customWidth="1"/>
    <col min="17" max="17" width="5.28515625" style="23" hidden="1" customWidth="1"/>
    <col min="18" max="19" width="5.42578125" style="23" hidden="1" customWidth="1"/>
    <col min="20" max="20" width="5.140625" style="23" hidden="1" customWidth="1"/>
    <col min="21" max="21" width="4.28515625" style="23" hidden="1" customWidth="1"/>
    <col min="22" max="22" width="4.85546875" style="23" hidden="1" customWidth="1"/>
    <col min="23" max="23" width="5.28515625" style="23" hidden="1" customWidth="1"/>
    <col min="24" max="24" width="0.85546875" style="23" hidden="1" customWidth="1"/>
    <col min="25" max="25" width="6" style="24" customWidth="1"/>
    <col min="26" max="26" width="5.28515625" style="24" hidden="1" customWidth="1"/>
    <col min="27" max="27" width="5.7109375" style="24" hidden="1" customWidth="1"/>
    <col min="28" max="28" width="6.42578125" style="24" hidden="1" customWidth="1"/>
    <col min="29" max="29" width="5.5703125" style="24" hidden="1" customWidth="1"/>
    <col min="30" max="30" width="5.28515625" style="24" hidden="1" customWidth="1"/>
    <col min="31" max="31" width="4.7109375" style="24" hidden="1" customWidth="1"/>
    <col min="32" max="32" width="9.5703125" style="99" customWidth="1"/>
    <col min="33" max="33" width="7" style="23" customWidth="1"/>
    <col min="34" max="34" width="5.42578125" style="23" customWidth="1"/>
    <col min="35" max="35" width="4.85546875" style="23" customWidth="1"/>
    <col min="36" max="36" width="4.7109375" style="23" customWidth="1"/>
    <col min="37" max="37" width="6.28515625" style="23" customWidth="1"/>
    <col min="38" max="38" width="5.5703125" style="23" customWidth="1"/>
    <col min="39" max="39" width="6" style="23" customWidth="1"/>
    <col min="40" max="40" width="4.85546875" style="23" customWidth="1"/>
    <col min="41" max="41" width="7.28515625" style="23" customWidth="1"/>
    <col min="42" max="42" width="6.42578125" style="23" customWidth="1"/>
    <col min="43" max="43" width="7.140625" style="23" customWidth="1"/>
    <col min="44" max="44" width="5.85546875" style="23" customWidth="1"/>
    <col min="45" max="45" width="7.28515625" style="99" customWidth="1"/>
    <col min="46" max="46" width="6" style="93" customWidth="1"/>
    <col min="47" max="47" width="7.28515625" style="93" customWidth="1"/>
    <col min="48" max="48" width="6.28515625" style="23" customWidth="1"/>
    <col min="49" max="49" width="5.5703125" style="23" customWidth="1"/>
    <col min="50" max="50" width="6.42578125" style="23" customWidth="1"/>
    <col min="51" max="51" width="6.7109375" style="93" customWidth="1"/>
    <col min="52" max="52" width="6.28515625" style="23" customWidth="1"/>
    <col min="53" max="53" width="5.85546875" style="93" customWidth="1"/>
    <col min="54" max="54" width="8.5703125" style="93" customWidth="1"/>
    <col min="55" max="55" width="6.42578125" style="23" customWidth="1"/>
    <col min="56" max="57" width="6" style="23" customWidth="1"/>
    <col min="58" max="58" width="5.42578125" style="23" customWidth="1"/>
    <col min="59" max="59" width="5.7109375" style="93" customWidth="1"/>
    <col min="60" max="60" width="6" style="93" customWidth="1"/>
    <col min="61" max="61" width="6.42578125" style="93" customWidth="1"/>
    <col min="62" max="63" width="5.7109375" style="93" customWidth="1"/>
    <col min="64" max="64" width="6.7109375" style="93" customWidth="1"/>
    <col min="65" max="65" width="5.5703125" style="23" customWidth="1"/>
    <col min="66" max="66" width="5.7109375" style="23" customWidth="1"/>
    <col min="67" max="67" width="5.85546875" style="23" customWidth="1"/>
    <col min="68" max="68" width="6.7109375" style="23" customWidth="1"/>
    <col min="69" max="69" width="6.85546875" style="68" customWidth="1"/>
    <col min="70" max="70" width="5.28515625" style="23" customWidth="1"/>
    <col min="71" max="71" width="6.42578125" style="23" customWidth="1"/>
    <col min="72" max="72" width="5.28515625" style="23" customWidth="1"/>
    <col min="73" max="73" width="5.5703125" style="23" customWidth="1"/>
    <col min="74" max="74" width="5.28515625" style="23" customWidth="1"/>
    <col min="75" max="75" width="6.42578125" style="23" customWidth="1"/>
    <col min="76" max="77" width="5.140625" style="23" customWidth="1"/>
    <col min="78" max="78" width="5" style="23" customWidth="1"/>
    <col min="79" max="79" width="6.42578125" style="23" customWidth="1"/>
    <col min="80" max="80" width="4.7109375" style="23" customWidth="1"/>
    <col min="81" max="81" width="6.42578125" style="23" customWidth="1"/>
    <col min="82" max="82" width="5.7109375" style="23" customWidth="1"/>
    <col min="83" max="85" width="6.42578125" style="23" customWidth="1"/>
    <col min="86" max="86" width="5.140625" style="23" customWidth="1"/>
    <col min="87" max="88" width="6.42578125" style="23" customWidth="1"/>
    <col min="89" max="89" width="8.42578125" style="23" customWidth="1"/>
    <col min="90" max="90" width="6.140625" style="23" customWidth="1"/>
    <col min="91" max="91" width="9.42578125" style="23" customWidth="1"/>
    <col min="92" max="92" width="7.7109375" style="23" customWidth="1"/>
    <col min="93" max="93" width="6.42578125" style="23" customWidth="1"/>
    <col min="94" max="94" width="8.42578125" style="23" customWidth="1"/>
    <col min="95" max="95" width="8" style="23" customWidth="1"/>
    <col min="96" max="97" width="5.42578125" style="23" customWidth="1"/>
    <col min="98" max="98" width="5" style="23" customWidth="1"/>
    <col min="99" max="99" width="6.42578125" style="23" customWidth="1"/>
    <col min="100" max="100" width="7.140625" style="23" customWidth="1"/>
    <col min="101" max="101" width="6.7109375" style="23" customWidth="1"/>
    <col min="102" max="102" width="6.42578125" style="23" customWidth="1"/>
    <col min="103" max="103" width="5.42578125" style="23" customWidth="1"/>
    <col min="104" max="104" width="6.42578125" style="23" customWidth="1"/>
    <col min="105" max="105" width="5.7109375" style="23" customWidth="1"/>
    <col min="106" max="106" width="8.5703125" style="23" customWidth="1"/>
    <col min="107" max="107" width="6.42578125" style="23" customWidth="1"/>
    <col min="108" max="108" width="7.5703125" style="23" customWidth="1"/>
    <col min="109" max="109" width="5.7109375" style="23" customWidth="1"/>
    <col min="110" max="110" width="5.5703125" style="23" customWidth="1"/>
    <col min="111" max="111" width="8" style="23" customWidth="1"/>
    <col min="112" max="112" width="6.140625" style="23" customWidth="1"/>
    <col min="113" max="113" width="5.7109375" style="23" customWidth="1"/>
    <col min="114" max="114" width="5.85546875" style="23" customWidth="1"/>
    <col min="115" max="115" width="6" style="23" customWidth="1"/>
    <col min="116" max="116" width="5.85546875" style="23" customWidth="1"/>
    <col min="117" max="117" width="6" style="23" customWidth="1"/>
    <col min="118" max="118" width="5.85546875" style="23" customWidth="1"/>
    <col min="119" max="119" width="5.7109375" style="23" customWidth="1"/>
    <col min="120" max="120" width="5.85546875" style="23" customWidth="1"/>
    <col min="121" max="121" width="5.7109375" style="23" customWidth="1"/>
    <col min="122" max="122" width="5.85546875" style="23" customWidth="1"/>
    <col min="123" max="124" width="5.7109375" style="23" customWidth="1"/>
    <col min="125" max="125" width="5.5703125" style="23" customWidth="1"/>
    <col min="126" max="126" width="5.85546875" style="23" customWidth="1"/>
    <col min="127" max="127" width="5.42578125" style="23" customWidth="1"/>
    <col min="128" max="128" width="5.85546875" style="23" customWidth="1"/>
    <col min="129" max="129" width="6.42578125" style="23" customWidth="1"/>
    <col min="130" max="130" width="5.28515625" style="23" customWidth="1"/>
    <col min="131" max="131" width="6.42578125" style="23" customWidth="1"/>
    <col min="132" max="132" width="7.42578125" style="23" customWidth="1"/>
    <col min="133" max="133" width="7.5703125" style="23" customWidth="1"/>
    <col min="134" max="135" width="5.42578125" style="23" customWidth="1"/>
    <col min="136" max="137" width="5.5703125" style="23" customWidth="1"/>
    <col min="138" max="138" width="5.7109375" style="23" customWidth="1"/>
    <col min="139" max="158" width="9.140625" style="23" customWidth="1"/>
    <col min="159" max="161" width="9.140625" style="20" customWidth="1"/>
    <col min="162" max="16384" width="9.140625" style="20"/>
  </cols>
  <sheetData>
    <row r="1" spans="1:158" hidden="1">
      <c r="A1" s="20" t="s">
        <v>0</v>
      </c>
      <c r="B1" s="21" t="s">
        <v>1</v>
      </c>
      <c r="D1" s="23" t="s">
        <v>2</v>
      </c>
      <c r="E1" s="23" t="s">
        <v>3</v>
      </c>
      <c r="F1" s="23" t="s">
        <v>4</v>
      </c>
      <c r="G1" s="23" t="s">
        <v>5</v>
      </c>
      <c r="H1" s="23" t="s">
        <v>6</v>
      </c>
      <c r="I1" s="23" t="s">
        <v>7</v>
      </c>
      <c r="J1" s="23" t="s">
        <v>8</v>
      </c>
      <c r="K1" s="23" t="s">
        <v>9</v>
      </c>
      <c r="L1" s="23" t="s">
        <v>10</v>
      </c>
      <c r="M1" s="23" t="s">
        <v>11</v>
      </c>
      <c r="N1" s="23" t="s">
        <v>12</v>
      </c>
      <c r="P1" s="23" t="s">
        <v>13</v>
      </c>
      <c r="Q1" s="23" t="s">
        <v>14</v>
      </c>
      <c r="R1" s="23" t="s">
        <v>15</v>
      </c>
      <c r="S1" s="23" t="s">
        <v>16</v>
      </c>
      <c r="T1" s="23" t="s">
        <v>17</v>
      </c>
      <c r="U1" s="23" t="s">
        <v>18</v>
      </c>
      <c r="V1" s="23" t="s">
        <v>19</v>
      </c>
      <c r="W1" s="23" t="s">
        <v>20</v>
      </c>
      <c r="X1" s="23" t="s">
        <v>21</v>
      </c>
      <c r="Y1" s="24" t="s">
        <v>22</v>
      </c>
      <c r="AF1" s="99" t="s">
        <v>23</v>
      </c>
      <c r="AG1" s="23" t="s">
        <v>24</v>
      </c>
      <c r="AH1" s="23" t="s">
        <v>25</v>
      </c>
      <c r="AI1" s="23" t="s">
        <v>26</v>
      </c>
      <c r="AJ1" s="23" t="s">
        <v>27</v>
      </c>
      <c r="AK1" s="23" t="s">
        <v>28</v>
      </c>
      <c r="AL1" s="23" t="s">
        <v>29</v>
      </c>
      <c r="AM1" s="23" t="s">
        <v>30</v>
      </c>
      <c r="AN1" s="23" t="s">
        <v>31</v>
      </c>
      <c r="AO1" s="23" t="s">
        <v>32</v>
      </c>
      <c r="AP1" s="23" t="s">
        <v>33</v>
      </c>
      <c r="AQ1" s="23" t="s">
        <v>34</v>
      </c>
      <c r="AR1" s="23" t="s">
        <v>35</v>
      </c>
      <c r="AS1" s="99" t="s">
        <v>36</v>
      </c>
      <c r="AT1" s="93" t="s">
        <v>37</v>
      </c>
      <c r="AU1" s="93" t="s">
        <v>38</v>
      </c>
      <c r="AV1" s="23" t="s">
        <v>39</v>
      </c>
      <c r="AW1" s="23" t="s">
        <v>40</v>
      </c>
      <c r="AX1" s="23" t="s">
        <v>41</v>
      </c>
      <c r="AY1" s="93" t="s">
        <v>42</v>
      </c>
      <c r="AZ1" s="23" t="s">
        <v>43</v>
      </c>
      <c r="BA1" s="93" t="s">
        <v>44</v>
      </c>
      <c r="BB1" s="93" t="s">
        <v>45</v>
      </c>
      <c r="BC1" s="23" t="s">
        <v>46</v>
      </c>
      <c r="BD1" s="23" t="s">
        <v>47</v>
      </c>
      <c r="BE1" s="23" t="s">
        <v>48</v>
      </c>
      <c r="BF1" s="23" t="s">
        <v>49</v>
      </c>
      <c r="BG1" s="93" t="s">
        <v>50</v>
      </c>
      <c r="BH1" s="93" t="s">
        <v>51</v>
      </c>
      <c r="BI1" s="93" t="s">
        <v>52</v>
      </c>
      <c r="BJ1" s="93" t="s">
        <v>53</v>
      </c>
      <c r="BK1" s="93" t="s">
        <v>54</v>
      </c>
      <c r="BL1" s="93" t="s">
        <v>55</v>
      </c>
      <c r="BM1" s="23" t="s">
        <v>56</v>
      </c>
      <c r="BN1" s="23" t="s">
        <v>57</v>
      </c>
      <c r="BO1" s="23" t="s">
        <v>58</v>
      </c>
      <c r="BP1" s="23" t="s">
        <v>59</v>
      </c>
      <c r="BQ1" s="68" t="s">
        <v>60</v>
      </c>
      <c r="BR1" s="23" t="s">
        <v>61</v>
      </c>
      <c r="BS1" s="23" t="s">
        <v>62</v>
      </c>
      <c r="BT1" s="23" t="s">
        <v>63</v>
      </c>
      <c r="BU1" s="23" t="s">
        <v>64</v>
      </c>
      <c r="BV1" s="23" t="s">
        <v>65</v>
      </c>
      <c r="BW1" s="23" t="s">
        <v>66</v>
      </c>
      <c r="BX1" s="23" t="s">
        <v>67</v>
      </c>
      <c r="BY1" s="23" t="s">
        <v>68</v>
      </c>
      <c r="BZ1" s="23" t="s">
        <v>69</v>
      </c>
      <c r="CA1" s="23" t="s">
        <v>70</v>
      </c>
      <c r="CB1" s="23" t="s">
        <v>71</v>
      </c>
      <c r="CC1" s="23" t="s">
        <v>72</v>
      </c>
      <c r="CD1" s="23" t="s">
        <v>73</v>
      </c>
      <c r="CE1" s="23" t="s">
        <v>74</v>
      </c>
      <c r="CF1" s="23" t="s">
        <v>75</v>
      </c>
      <c r="CG1" s="23" t="s">
        <v>76</v>
      </c>
      <c r="CH1" s="23" t="s">
        <v>77</v>
      </c>
      <c r="CI1" s="23" t="s">
        <v>78</v>
      </c>
      <c r="CJ1" s="23" t="s">
        <v>79</v>
      </c>
      <c r="CK1" s="23" t="s">
        <v>80</v>
      </c>
      <c r="CL1" s="23" t="s">
        <v>81</v>
      </c>
      <c r="CM1" s="23" t="s">
        <v>82</v>
      </c>
      <c r="CN1" s="23" t="s">
        <v>83</v>
      </c>
      <c r="CO1" s="23" t="s">
        <v>84</v>
      </c>
      <c r="CP1" s="23" t="s">
        <v>85</v>
      </c>
      <c r="CQ1" s="23" t="s">
        <v>86</v>
      </c>
      <c r="CR1" s="23" t="s">
        <v>87</v>
      </c>
      <c r="CS1" s="23" t="s">
        <v>88</v>
      </c>
      <c r="CT1" s="23" t="s">
        <v>89</v>
      </c>
      <c r="CU1" s="23" t="s">
        <v>90</v>
      </c>
      <c r="CV1" s="23" t="s">
        <v>91</v>
      </c>
      <c r="CW1" s="23" t="s">
        <v>92</v>
      </c>
      <c r="CX1" s="23" t="s">
        <v>93</v>
      </c>
      <c r="CY1" s="23" t="s">
        <v>94</v>
      </c>
      <c r="CZ1" s="23" t="s">
        <v>95</v>
      </c>
      <c r="DA1" s="23" t="s">
        <v>96</v>
      </c>
      <c r="DB1" s="23" t="s">
        <v>97</v>
      </c>
      <c r="DC1" s="23" t="s">
        <v>98</v>
      </c>
      <c r="DD1" s="23" t="s">
        <v>99</v>
      </c>
      <c r="DE1" s="23" t="s">
        <v>100</v>
      </c>
      <c r="DF1" s="23" t="s">
        <v>101</v>
      </c>
      <c r="DG1" s="23" t="s">
        <v>102</v>
      </c>
      <c r="DH1" s="23" t="s">
        <v>103</v>
      </c>
    </row>
    <row r="2" spans="1:158" hidden="1">
      <c r="A2" s="20" t="s">
        <v>104</v>
      </c>
      <c r="B2" s="21" t="s">
        <v>105</v>
      </c>
      <c r="D2" s="23" t="s">
        <v>106</v>
      </c>
      <c r="E2" s="23" t="s">
        <v>107</v>
      </c>
      <c r="F2" s="23" t="s">
        <v>108</v>
      </c>
      <c r="G2" s="23" t="s">
        <v>108</v>
      </c>
      <c r="H2" s="23" t="s">
        <v>108</v>
      </c>
      <c r="I2" s="23" t="s">
        <v>108</v>
      </c>
      <c r="J2" s="23" t="s">
        <v>108</v>
      </c>
      <c r="K2" s="23" t="s">
        <v>109</v>
      </c>
      <c r="L2" s="23" t="s">
        <v>108</v>
      </c>
      <c r="M2" s="23" t="s">
        <v>108</v>
      </c>
      <c r="N2" s="23" t="s">
        <v>108</v>
      </c>
      <c r="P2" s="23" t="s">
        <v>108</v>
      </c>
      <c r="Q2" s="23" t="s">
        <v>108</v>
      </c>
      <c r="R2" s="23" t="s">
        <v>107</v>
      </c>
      <c r="S2" s="23" t="s">
        <v>107</v>
      </c>
      <c r="T2" s="23" t="s">
        <v>107</v>
      </c>
      <c r="U2" s="23" t="s">
        <v>107</v>
      </c>
      <c r="V2" s="23" t="s">
        <v>107</v>
      </c>
      <c r="W2" s="23" t="s">
        <v>107</v>
      </c>
      <c r="X2" s="23" t="s">
        <v>110</v>
      </c>
      <c r="Y2" s="24" t="s">
        <v>111</v>
      </c>
      <c r="AF2" s="99" t="s">
        <v>112</v>
      </c>
      <c r="AG2" s="23" t="s">
        <v>112</v>
      </c>
      <c r="AH2" s="23" t="s">
        <v>112</v>
      </c>
      <c r="AI2" s="23" t="s">
        <v>112</v>
      </c>
      <c r="AJ2" s="23" t="s">
        <v>112</v>
      </c>
      <c r="AK2" s="23" t="s">
        <v>112</v>
      </c>
      <c r="AL2" s="23" t="s">
        <v>112</v>
      </c>
      <c r="AM2" s="23" t="s">
        <v>112</v>
      </c>
      <c r="AN2" s="23" t="s">
        <v>112</v>
      </c>
      <c r="AO2" s="23" t="s">
        <v>112</v>
      </c>
      <c r="AP2" s="23" t="s">
        <v>112</v>
      </c>
      <c r="AQ2" s="23" t="s">
        <v>112</v>
      </c>
      <c r="AR2" s="23" t="s">
        <v>112</v>
      </c>
      <c r="AS2" s="99" t="s">
        <v>112</v>
      </c>
      <c r="AT2" s="93" t="s">
        <v>112</v>
      </c>
      <c r="AU2" s="93" t="s">
        <v>112</v>
      </c>
      <c r="AV2" s="23" t="s">
        <v>112</v>
      </c>
      <c r="AW2" s="23" t="s">
        <v>112</v>
      </c>
      <c r="AX2" s="23" t="s">
        <v>112</v>
      </c>
      <c r="AY2" s="93" t="s">
        <v>112</v>
      </c>
      <c r="AZ2" s="23" t="s">
        <v>112</v>
      </c>
      <c r="BA2" s="93" t="s">
        <v>112</v>
      </c>
      <c r="BB2" s="93" t="s">
        <v>112</v>
      </c>
      <c r="BC2" s="23" t="s">
        <v>112</v>
      </c>
      <c r="BD2" s="23" t="s">
        <v>112</v>
      </c>
      <c r="BE2" s="23" t="s">
        <v>112</v>
      </c>
      <c r="BF2" s="23" t="s">
        <v>112</v>
      </c>
      <c r="BG2" s="93" t="s">
        <v>112</v>
      </c>
      <c r="BH2" s="93" t="s">
        <v>112</v>
      </c>
      <c r="BI2" s="93" t="s">
        <v>112</v>
      </c>
      <c r="BJ2" s="93" t="s">
        <v>112</v>
      </c>
      <c r="BK2" s="93" t="s">
        <v>112</v>
      </c>
      <c r="BL2" s="93" t="s">
        <v>112</v>
      </c>
      <c r="BM2" s="23" t="s">
        <v>112</v>
      </c>
      <c r="BN2" s="23" t="s">
        <v>112</v>
      </c>
      <c r="BO2" s="23" t="s">
        <v>112</v>
      </c>
      <c r="BP2" s="23" t="s">
        <v>112</v>
      </c>
      <c r="BQ2" s="68" t="s">
        <v>112</v>
      </c>
      <c r="BR2" s="23" t="s">
        <v>112</v>
      </c>
      <c r="BS2" s="23" t="s">
        <v>112</v>
      </c>
      <c r="BT2" s="23" t="s">
        <v>112</v>
      </c>
      <c r="BU2" s="23" t="s">
        <v>112</v>
      </c>
      <c r="BV2" s="23" t="s">
        <v>112</v>
      </c>
      <c r="BW2" s="23" t="s">
        <v>112</v>
      </c>
      <c r="BX2" s="23" t="s">
        <v>112</v>
      </c>
      <c r="BY2" s="23" t="s">
        <v>112</v>
      </c>
      <c r="BZ2" s="23" t="s">
        <v>112</v>
      </c>
      <c r="CA2" s="23" t="s">
        <v>112</v>
      </c>
      <c r="CB2" s="23" t="s">
        <v>112</v>
      </c>
      <c r="CC2" s="23" t="s">
        <v>112</v>
      </c>
      <c r="CD2" s="23" t="s">
        <v>112</v>
      </c>
      <c r="CE2" s="23" t="s">
        <v>112</v>
      </c>
      <c r="CF2" s="23" t="s">
        <v>112</v>
      </c>
      <c r="CG2" s="23" t="s">
        <v>112</v>
      </c>
      <c r="CH2" s="23" t="s">
        <v>112</v>
      </c>
      <c r="CI2" s="23" t="s">
        <v>112</v>
      </c>
      <c r="CJ2" s="23" t="s">
        <v>112</v>
      </c>
      <c r="CK2" s="23" t="s">
        <v>112</v>
      </c>
      <c r="CL2" s="23" t="s">
        <v>112</v>
      </c>
      <c r="CM2" s="23" t="s">
        <v>112</v>
      </c>
      <c r="CN2" s="23" t="s">
        <v>112</v>
      </c>
      <c r="CO2" s="23" t="s">
        <v>112</v>
      </c>
      <c r="CP2" s="23" t="s">
        <v>112</v>
      </c>
      <c r="CQ2" s="23" t="s">
        <v>112</v>
      </c>
      <c r="CR2" s="23" t="s">
        <v>112</v>
      </c>
      <c r="CS2" s="23" t="s">
        <v>112</v>
      </c>
      <c r="CT2" s="23" t="s">
        <v>112</v>
      </c>
      <c r="CU2" s="23" t="s">
        <v>112</v>
      </c>
      <c r="CV2" s="23" t="s">
        <v>112</v>
      </c>
      <c r="CW2" s="23" t="s">
        <v>112</v>
      </c>
      <c r="CX2" s="23" t="s">
        <v>112</v>
      </c>
      <c r="CY2" s="23" t="s">
        <v>112</v>
      </c>
      <c r="CZ2" s="23" t="s">
        <v>112</v>
      </c>
      <c r="DA2" s="23" t="s">
        <v>112</v>
      </c>
      <c r="DB2" s="23" t="s">
        <v>112</v>
      </c>
      <c r="DC2" s="23" t="s">
        <v>112</v>
      </c>
      <c r="DD2" s="23" t="s">
        <v>112</v>
      </c>
      <c r="DE2" s="23" t="s">
        <v>112</v>
      </c>
      <c r="DF2" s="23" t="s">
        <v>112</v>
      </c>
      <c r="DG2" s="23" t="s">
        <v>112</v>
      </c>
      <c r="DH2" s="23" t="s">
        <v>112</v>
      </c>
    </row>
    <row r="3" spans="1:158" hidden="1">
      <c r="A3" s="20" t="s">
        <v>113</v>
      </c>
      <c r="F3" s="23" t="s">
        <v>114</v>
      </c>
      <c r="G3" s="23" t="s">
        <v>115</v>
      </c>
      <c r="H3" s="23" t="s">
        <v>116</v>
      </c>
      <c r="I3" s="23" t="s">
        <v>117</v>
      </c>
      <c r="J3" s="23" t="s">
        <v>118</v>
      </c>
      <c r="L3" s="23" t="s">
        <v>119</v>
      </c>
      <c r="M3" s="23" t="s">
        <v>119</v>
      </c>
      <c r="N3" s="23" t="s">
        <v>120</v>
      </c>
      <c r="P3" s="23" t="s">
        <v>121</v>
      </c>
      <c r="Q3" s="23" t="s">
        <v>122</v>
      </c>
      <c r="R3" s="23" t="s">
        <v>123</v>
      </c>
      <c r="S3" s="23" t="s">
        <v>123</v>
      </c>
      <c r="T3" s="23" t="s">
        <v>123</v>
      </c>
      <c r="U3" s="23" t="s">
        <v>124</v>
      </c>
      <c r="V3" s="23" t="s">
        <v>124</v>
      </c>
      <c r="W3" s="23" t="s">
        <v>124</v>
      </c>
    </row>
    <row r="4" spans="1:158" hidden="1">
      <c r="A4" s="20" t="s">
        <v>125</v>
      </c>
      <c r="D4" s="25"/>
      <c r="E4" s="25"/>
      <c r="F4" s="25"/>
      <c r="G4" s="25"/>
      <c r="H4" s="25"/>
      <c r="I4" s="25"/>
      <c r="J4" s="25"/>
      <c r="K4" s="25"/>
      <c r="L4" s="26" t="s">
        <v>126</v>
      </c>
      <c r="M4" s="26" t="s">
        <v>127</v>
      </c>
      <c r="N4" s="25"/>
      <c r="O4" s="62"/>
      <c r="P4" s="25"/>
      <c r="Q4" s="25"/>
      <c r="R4" s="26" t="s">
        <v>126</v>
      </c>
      <c r="S4" s="26" t="s">
        <v>127</v>
      </c>
      <c r="T4" s="26" t="s">
        <v>128</v>
      </c>
      <c r="U4" s="26" t="s">
        <v>126</v>
      </c>
      <c r="V4" s="26" t="s">
        <v>127</v>
      </c>
      <c r="W4" s="26" t="s">
        <v>128</v>
      </c>
      <c r="X4" s="25"/>
      <c r="Y4" s="22"/>
      <c r="Z4" s="22"/>
      <c r="AA4" s="22"/>
      <c r="AB4" s="22"/>
      <c r="AC4" s="22"/>
      <c r="AD4" s="22"/>
      <c r="AE4" s="22"/>
      <c r="AF4" s="100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100"/>
      <c r="AT4" s="94"/>
      <c r="AU4" s="94"/>
      <c r="AV4" s="25"/>
      <c r="AW4" s="25"/>
      <c r="AX4" s="25"/>
      <c r="AY4" s="94"/>
      <c r="AZ4" s="25"/>
      <c r="BA4" s="94"/>
      <c r="BB4" s="94"/>
      <c r="BC4" s="25"/>
      <c r="BD4" s="25"/>
      <c r="BE4" s="25"/>
      <c r="BF4" s="25"/>
      <c r="BG4" s="94"/>
      <c r="BH4" s="94"/>
      <c r="BI4" s="94"/>
      <c r="BJ4" s="94"/>
      <c r="BK4" s="94"/>
      <c r="BL4" s="94"/>
      <c r="BM4" s="25"/>
      <c r="BN4" s="25"/>
      <c r="BO4" s="25"/>
      <c r="BP4" s="25"/>
      <c r="BQ4" s="104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</row>
    <row r="5" spans="1:158" hidden="1">
      <c r="A5" s="20" t="s">
        <v>129</v>
      </c>
      <c r="E5" s="23" t="s">
        <v>130</v>
      </c>
      <c r="K5" s="23" t="s">
        <v>131</v>
      </c>
    </row>
    <row r="6" spans="1:158" hidden="1">
      <c r="A6" s="20" t="s">
        <v>132</v>
      </c>
      <c r="D6" s="23">
        <v>1</v>
      </c>
      <c r="F6" s="26" t="s">
        <v>127</v>
      </c>
      <c r="G6" s="26" t="s">
        <v>127</v>
      </c>
      <c r="H6" s="26" t="s">
        <v>127</v>
      </c>
      <c r="I6" s="26" t="s">
        <v>127</v>
      </c>
      <c r="J6" s="26" t="s">
        <v>127</v>
      </c>
      <c r="L6" s="23">
        <v>1</v>
      </c>
      <c r="M6" s="23">
        <v>1</v>
      </c>
      <c r="N6" s="23">
        <v>1</v>
      </c>
      <c r="P6" s="23">
        <v>1</v>
      </c>
      <c r="Q6" s="23">
        <v>1</v>
      </c>
      <c r="R6" s="23">
        <v>1</v>
      </c>
      <c r="S6" s="23">
        <v>1</v>
      </c>
      <c r="T6" s="23">
        <v>1</v>
      </c>
      <c r="U6" s="23">
        <v>1</v>
      </c>
      <c r="V6" s="23">
        <v>1</v>
      </c>
      <c r="W6" s="23">
        <v>1</v>
      </c>
      <c r="Y6" s="24">
        <v>1</v>
      </c>
    </row>
    <row r="7" spans="1:158" hidden="1">
      <c r="A7" s="20" t="s">
        <v>133</v>
      </c>
      <c r="Y7" s="24" t="s">
        <v>134</v>
      </c>
      <c r="AL7" s="23" t="s">
        <v>135</v>
      </c>
      <c r="AO7" s="23" t="s">
        <v>135</v>
      </c>
      <c r="BD7" s="23" t="s">
        <v>135</v>
      </c>
      <c r="BT7" s="23" t="s">
        <v>135</v>
      </c>
      <c r="BV7" s="23" t="s">
        <v>135</v>
      </c>
      <c r="BZ7" s="23" t="s">
        <v>135</v>
      </c>
      <c r="CB7" s="23" t="s">
        <v>135</v>
      </c>
      <c r="CE7" s="23" t="s">
        <v>135</v>
      </c>
      <c r="CK7" s="23" t="s">
        <v>135</v>
      </c>
      <c r="CM7" s="23" t="s">
        <v>135</v>
      </c>
      <c r="CR7" s="23" t="s">
        <v>135</v>
      </c>
      <c r="DB7" s="23" t="s">
        <v>135</v>
      </c>
      <c r="DG7" s="23" t="s">
        <v>135</v>
      </c>
    </row>
    <row r="8" spans="1:158" hidden="1">
      <c r="A8" s="20" t="s">
        <v>136</v>
      </c>
      <c r="Y8" s="24" t="e">
        <f>#REF!&gt;=1</f>
        <v>#REF!</v>
      </c>
      <c r="AL8" s="23" t="e">
        <f>#REF!&gt;=#REF!+#REF!</f>
        <v>#REF!</v>
      </c>
      <c r="AO8" s="23" t="e">
        <f>#REF!&gt;=#REF!+#REF!+#REF!</f>
        <v>#REF!</v>
      </c>
      <c r="BD8" s="23" t="e">
        <f>#REF!&gt;=#REF!</f>
        <v>#REF!</v>
      </c>
      <c r="BT8" s="23" t="e">
        <f>#REF!&gt;=#REF!</f>
        <v>#REF!</v>
      </c>
      <c r="BV8" s="23" t="e">
        <f>AND(#REF!&gt;=#REF!,#REF!&gt;=#REF!+#REF!)</f>
        <v>#REF!</v>
      </c>
      <c r="BZ8" s="23" t="e">
        <f>#REF!&gt;=#REF!</f>
        <v>#REF!</v>
      </c>
      <c r="CB8" s="23" t="e">
        <f>AND(#REF!&gt;=#REF!,#REF!&gt;=#REF!)</f>
        <v>#REF!</v>
      </c>
      <c r="CE8" s="23" t="e">
        <f>AND(#REF!&gt;=#REF!,#REF!&gt;=#REF!)</f>
        <v>#REF!</v>
      </c>
      <c r="CK8" s="23" t="e">
        <f>#REF!&gt;=#REF!</f>
        <v>#REF!</v>
      </c>
      <c r="CM8" s="23" t="e">
        <f>#REF!&gt;=#REF!</f>
        <v>#REF!</v>
      </c>
      <c r="CR8" s="23" t="e">
        <f>#REF!&gt;=#REF!</f>
        <v>#REF!</v>
      </c>
      <c r="DB8" s="23" t="e">
        <f>#REF!&gt;=#REF!</f>
        <v>#REF!</v>
      </c>
      <c r="DG8" s="23" t="e">
        <f>#REF!&gt;=#REF!</f>
        <v>#REF!</v>
      </c>
    </row>
    <row r="9" spans="1:158" hidden="1">
      <c r="A9" s="20" t="s">
        <v>137</v>
      </c>
      <c r="D9" s="23">
        <v>1</v>
      </c>
    </row>
    <row r="10" spans="1:158" ht="23.25" customHeight="1">
      <c r="A10" s="20" t="s">
        <v>138</v>
      </c>
      <c r="B10" s="56"/>
      <c r="C10" s="57"/>
      <c r="D10" s="694" t="s">
        <v>139</v>
      </c>
      <c r="E10" s="695"/>
      <c r="F10" s="695"/>
      <c r="G10" s="695"/>
      <c r="H10" s="40"/>
      <c r="I10" s="40"/>
      <c r="J10" s="40"/>
      <c r="K10" s="40"/>
      <c r="L10" s="53"/>
      <c r="M10" s="53"/>
      <c r="N10" s="53"/>
      <c r="O10" s="63"/>
      <c r="P10" s="40"/>
      <c r="Q10" s="40"/>
      <c r="R10" s="40"/>
      <c r="S10" s="40"/>
      <c r="T10" s="40"/>
      <c r="U10" s="40"/>
      <c r="V10" s="40"/>
      <c r="W10" s="40"/>
      <c r="X10" s="40"/>
      <c r="Y10" s="175"/>
      <c r="Z10" s="40"/>
      <c r="AA10" s="40"/>
      <c r="AB10" s="40"/>
      <c r="AC10" s="40"/>
      <c r="AD10" s="40"/>
      <c r="AE10" s="40"/>
      <c r="AF10" s="840" t="s">
        <v>140</v>
      </c>
      <c r="AG10" s="840"/>
      <c r="AH10" s="840"/>
      <c r="AI10" s="840"/>
      <c r="AJ10" s="840"/>
      <c r="AK10" s="840"/>
      <c r="AL10" s="840"/>
      <c r="AM10" s="840"/>
      <c r="AN10" s="840"/>
      <c r="AO10" s="47"/>
      <c r="AP10" s="47"/>
      <c r="AQ10" s="47"/>
      <c r="AR10" s="47"/>
      <c r="AS10" s="40"/>
      <c r="AT10" s="95"/>
      <c r="AU10" s="95"/>
      <c r="AV10" s="47"/>
      <c r="AW10" s="47"/>
      <c r="AX10" s="47"/>
      <c r="AY10" s="95"/>
      <c r="AZ10" s="47"/>
      <c r="BA10" s="95"/>
      <c r="BB10" s="95"/>
      <c r="BC10" s="47"/>
      <c r="BD10" s="47"/>
      <c r="BE10" s="47"/>
      <c r="BF10" s="47"/>
      <c r="BG10" s="95"/>
      <c r="BH10" s="95"/>
      <c r="BI10" s="95"/>
      <c r="BJ10" s="95"/>
      <c r="BK10" s="95"/>
      <c r="BL10" s="95"/>
      <c r="BM10" s="47"/>
      <c r="BN10" s="47"/>
      <c r="BO10" s="47"/>
      <c r="BP10" s="47"/>
      <c r="BQ10" s="105"/>
      <c r="BR10" s="841" t="s">
        <v>141</v>
      </c>
      <c r="BS10" s="842"/>
      <c r="BT10" s="842"/>
      <c r="BU10" s="842"/>
      <c r="BV10" s="842"/>
      <c r="BW10" s="842"/>
      <c r="BX10" s="842"/>
      <c r="BY10" s="48"/>
      <c r="BZ10" s="48"/>
      <c r="CA10" s="48"/>
      <c r="CB10" s="48"/>
      <c r="CC10" s="48"/>
      <c r="CD10" s="48"/>
      <c r="CE10" s="48"/>
      <c r="CF10" s="48"/>
      <c r="CG10" s="48"/>
      <c r="CH10" s="48"/>
      <c r="CI10" s="48"/>
      <c r="CJ10" s="49"/>
      <c r="CK10" s="838" t="s">
        <v>142</v>
      </c>
      <c r="CL10" s="839"/>
      <c r="CM10" s="839"/>
      <c r="CN10" s="839"/>
      <c r="CO10" s="839"/>
      <c r="CP10" s="50"/>
      <c r="CQ10" s="50"/>
      <c r="CR10" s="50"/>
      <c r="CS10" s="50"/>
      <c r="CT10" s="50"/>
      <c r="CU10" s="50"/>
      <c r="CV10" s="50"/>
      <c r="CW10" s="50"/>
      <c r="CX10" s="50"/>
      <c r="CY10" s="50"/>
      <c r="CZ10" s="50"/>
      <c r="DA10" s="50"/>
      <c r="DB10" s="50"/>
      <c r="DC10" s="50"/>
      <c r="DD10" s="50"/>
      <c r="DE10" s="50"/>
      <c r="DF10" s="54"/>
      <c r="DG10" s="54"/>
      <c r="DH10" s="55"/>
      <c r="DI10" s="658" t="s">
        <v>143</v>
      </c>
      <c r="DJ10" s="659"/>
      <c r="DK10" s="659"/>
      <c r="DL10" s="659"/>
      <c r="DM10" s="659"/>
      <c r="DN10" s="659"/>
      <c r="DO10" s="659"/>
      <c r="DP10" s="659"/>
      <c r="DQ10" s="659"/>
      <c r="DR10" s="659"/>
      <c r="DS10" s="659"/>
      <c r="DT10" s="51"/>
      <c r="DU10" s="51"/>
      <c r="DV10" s="51"/>
      <c r="DW10" s="51"/>
      <c r="DY10" s="51"/>
      <c r="DZ10" s="51"/>
      <c r="EA10" s="51"/>
      <c r="EB10" s="51"/>
      <c r="EC10" s="51"/>
      <c r="ED10" s="51"/>
      <c r="EE10" s="51"/>
      <c r="EF10" s="51"/>
      <c r="EG10" s="51"/>
      <c r="EH10" s="52"/>
    </row>
    <row r="11" spans="1:158" ht="75.75" customHeight="1">
      <c r="B11" s="676" t="s">
        <v>144</v>
      </c>
      <c r="C11" s="678" t="s">
        <v>145</v>
      </c>
      <c r="D11" s="677" t="s">
        <v>146</v>
      </c>
      <c r="E11" s="677" t="s">
        <v>147</v>
      </c>
      <c r="F11" s="677" t="s">
        <v>148</v>
      </c>
      <c r="G11" s="677" t="s">
        <v>149</v>
      </c>
      <c r="H11" s="677" t="s">
        <v>150</v>
      </c>
      <c r="I11" s="677" t="s">
        <v>151</v>
      </c>
      <c r="J11" s="677" t="s">
        <v>152</v>
      </c>
      <c r="K11" s="681" t="s">
        <v>153</v>
      </c>
      <c r="L11" s="681" t="s">
        <v>154</v>
      </c>
      <c r="M11" s="682"/>
      <c r="N11" s="682"/>
      <c r="O11" s="683"/>
      <c r="P11" s="677" t="s">
        <v>155</v>
      </c>
      <c r="Q11" s="677" t="s">
        <v>156</v>
      </c>
      <c r="R11" s="677" t="s">
        <v>157</v>
      </c>
      <c r="S11" s="677"/>
      <c r="T11" s="677"/>
      <c r="U11" s="681" t="s">
        <v>158</v>
      </c>
      <c r="V11" s="682"/>
      <c r="W11" s="682"/>
      <c r="X11" s="683"/>
      <c r="Y11" s="677" t="s">
        <v>159</v>
      </c>
      <c r="Z11" s="681" t="s">
        <v>160</v>
      </c>
      <c r="AA11" s="683"/>
      <c r="AB11" s="681" t="s">
        <v>161</v>
      </c>
      <c r="AC11" s="682"/>
      <c r="AD11" s="682"/>
      <c r="AE11" s="683"/>
      <c r="AF11" s="851" t="s">
        <v>162</v>
      </c>
      <c r="AG11" s="670" t="s">
        <v>163</v>
      </c>
      <c r="AH11" s="660" t="s">
        <v>164</v>
      </c>
      <c r="AI11" s="661"/>
      <c r="AJ11" s="662"/>
      <c r="AK11" s="670" t="s">
        <v>165</v>
      </c>
      <c r="AL11" s="670" t="s">
        <v>166</v>
      </c>
      <c r="AM11" s="670"/>
      <c r="AN11" s="670"/>
      <c r="AO11" s="660" t="s">
        <v>167</v>
      </c>
      <c r="AP11" s="661"/>
      <c r="AQ11" s="661"/>
      <c r="AR11" s="662"/>
      <c r="AS11" s="853" t="s">
        <v>168</v>
      </c>
      <c r="AT11" s="852" t="s">
        <v>169</v>
      </c>
      <c r="AU11" s="660" t="s">
        <v>170</v>
      </c>
      <c r="AV11" s="661"/>
      <c r="AW11" s="661"/>
      <c r="AX11" s="662"/>
      <c r="AY11" s="670" t="s">
        <v>171</v>
      </c>
      <c r="AZ11" s="670"/>
      <c r="BA11" s="852" t="s">
        <v>172</v>
      </c>
      <c r="BB11" s="660" t="s">
        <v>173</v>
      </c>
      <c r="BC11" s="661"/>
      <c r="BD11" s="661"/>
      <c r="BE11" s="661"/>
      <c r="BF11" s="662"/>
      <c r="BG11" s="852" t="s">
        <v>174</v>
      </c>
      <c r="BH11" s="852" t="s">
        <v>175</v>
      </c>
      <c r="BI11" s="852" t="s">
        <v>176</v>
      </c>
      <c r="BJ11" s="852" t="s">
        <v>177</v>
      </c>
      <c r="BK11" s="852" t="s">
        <v>178</v>
      </c>
      <c r="BL11" s="660" t="s">
        <v>179</v>
      </c>
      <c r="BM11" s="661"/>
      <c r="BN11" s="661"/>
      <c r="BO11" s="661"/>
      <c r="BP11" s="662"/>
      <c r="BQ11" s="854" t="s">
        <v>180</v>
      </c>
      <c r="BR11" s="667" t="s">
        <v>181</v>
      </c>
      <c r="BS11" s="668"/>
      <c r="BT11" s="664" t="s">
        <v>182</v>
      </c>
      <c r="BU11" s="666"/>
      <c r="BV11" s="664" t="s">
        <v>183</v>
      </c>
      <c r="BW11" s="665"/>
      <c r="BX11" s="665"/>
      <c r="BY11" s="666"/>
      <c r="BZ11" s="664" t="s">
        <v>184</v>
      </c>
      <c r="CA11" s="666"/>
      <c r="CB11" s="664" t="s">
        <v>185</v>
      </c>
      <c r="CC11" s="665"/>
      <c r="CD11" s="666"/>
      <c r="CE11" s="664" t="s">
        <v>186</v>
      </c>
      <c r="CF11" s="665"/>
      <c r="CG11" s="666"/>
      <c r="CH11" s="667" t="s">
        <v>187</v>
      </c>
      <c r="CI11" s="668"/>
      <c r="CJ11" s="663" t="s">
        <v>188</v>
      </c>
      <c r="CK11" s="657" t="s">
        <v>189</v>
      </c>
      <c r="CL11" s="657"/>
      <c r="CM11" s="657" t="s">
        <v>190</v>
      </c>
      <c r="CN11" s="657"/>
      <c r="CO11" s="657" t="s">
        <v>191</v>
      </c>
      <c r="CP11" s="657" t="s">
        <v>192</v>
      </c>
      <c r="CQ11" s="657" t="s">
        <v>193</v>
      </c>
      <c r="CR11" s="654" t="s">
        <v>194</v>
      </c>
      <c r="CS11" s="655"/>
      <c r="CT11" s="655"/>
      <c r="CU11" s="655"/>
      <c r="CV11" s="656"/>
      <c r="CW11" s="657" t="s">
        <v>195</v>
      </c>
      <c r="CX11" s="657"/>
      <c r="CY11" s="657"/>
      <c r="CZ11" s="657"/>
      <c r="DA11" s="657"/>
      <c r="DB11" s="657" t="s">
        <v>196</v>
      </c>
      <c r="DC11" s="657"/>
      <c r="DD11" s="657" t="s">
        <v>197</v>
      </c>
      <c r="DE11" s="657"/>
      <c r="DF11" s="657"/>
      <c r="DG11" s="655" t="s">
        <v>198</v>
      </c>
      <c r="DH11" s="656"/>
      <c r="DI11" s="690" t="s">
        <v>199</v>
      </c>
      <c r="DJ11" s="687"/>
      <c r="DK11" s="687"/>
      <c r="DL11" s="691" t="s">
        <v>200</v>
      </c>
      <c r="DM11" s="692"/>
      <c r="DN11" s="693"/>
      <c r="DO11" s="687" t="s">
        <v>201</v>
      </c>
      <c r="DP11" s="687" t="s">
        <v>202</v>
      </c>
      <c r="DQ11" s="687" t="s">
        <v>203</v>
      </c>
      <c r="DR11" s="687"/>
      <c r="DS11" s="687"/>
      <c r="DT11" s="687" t="s">
        <v>204</v>
      </c>
      <c r="DU11" s="687"/>
      <c r="DV11" s="688" t="s">
        <v>205</v>
      </c>
      <c r="DW11" s="689"/>
      <c r="DX11" s="689"/>
      <c r="DY11" s="690"/>
      <c r="DZ11" s="688" t="s">
        <v>206</v>
      </c>
      <c r="EA11" s="689"/>
      <c r="EB11" s="689"/>
      <c r="EC11" s="689"/>
      <c r="ED11" s="690"/>
      <c r="EE11" s="687" t="s">
        <v>207</v>
      </c>
      <c r="EF11" s="687" t="s">
        <v>208</v>
      </c>
      <c r="EG11" s="688" t="s">
        <v>209</v>
      </c>
      <c r="EH11" s="690"/>
    </row>
    <row r="12" spans="1:158" ht="32.25" customHeight="1">
      <c r="B12" s="676"/>
      <c r="C12" s="679"/>
      <c r="D12" s="677"/>
      <c r="E12" s="677"/>
      <c r="F12" s="677"/>
      <c r="G12" s="677"/>
      <c r="H12" s="677"/>
      <c r="I12" s="677"/>
      <c r="J12" s="677"/>
      <c r="K12" s="677"/>
      <c r="L12" s="675" t="s">
        <v>210</v>
      </c>
      <c r="M12" s="675" t="s">
        <v>211</v>
      </c>
      <c r="N12" s="675" t="s">
        <v>212</v>
      </c>
      <c r="O12" s="684" t="s">
        <v>213</v>
      </c>
      <c r="P12" s="677"/>
      <c r="Q12" s="677"/>
      <c r="R12" s="677" t="s">
        <v>214</v>
      </c>
      <c r="S12" s="677" t="s">
        <v>215</v>
      </c>
      <c r="T12" s="677" t="s">
        <v>216</v>
      </c>
      <c r="U12" s="677" t="s">
        <v>217</v>
      </c>
      <c r="V12" s="677" t="s">
        <v>215</v>
      </c>
      <c r="W12" s="677" t="s">
        <v>216</v>
      </c>
      <c r="X12" s="677" t="s">
        <v>218</v>
      </c>
      <c r="Y12" s="677"/>
      <c r="Z12" s="677" t="s">
        <v>219</v>
      </c>
      <c r="AA12" s="677" t="s">
        <v>220</v>
      </c>
      <c r="AB12" s="673" t="s">
        <v>221</v>
      </c>
      <c r="AC12" s="673" t="s">
        <v>222</v>
      </c>
      <c r="AD12" s="673" t="s">
        <v>223</v>
      </c>
      <c r="AE12" s="673" t="s">
        <v>224</v>
      </c>
      <c r="AF12" s="851"/>
      <c r="AG12" s="670"/>
      <c r="AH12" s="670" t="s">
        <v>225</v>
      </c>
      <c r="AI12" s="660" t="s">
        <v>226</v>
      </c>
      <c r="AJ12" s="662"/>
      <c r="AK12" s="670"/>
      <c r="AL12" s="670" t="s">
        <v>227</v>
      </c>
      <c r="AM12" s="660" t="s">
        <v>226</v>
      </c>
      <c r="AN12" s="662"/>
      <c r="AO12" s="670" t="s">
        <v>228</v>
      </c>
      <c r="AP12" s="660" t="s">
        <v>229</v>
      </c>
      <c r="AQ12" s="661"/>
      <c r="AR12" s="662"/>
      <c r="AS12" s="853"/>
      <c r="AT12" s="852"/>
      <c r="AU12" s="852" t="s">
        <v>230</v>
      </c>
      <c r="AV12" s="660" t="s">
        <v>231</v>
      </c>
      <c r="AW12" s="661"/>
      <c r="AX12" s="662"/>
      <c r="AY12" s="852" t="s">
        <v>232</v>
      </c>
      <c r="AZ12" s="670" t="s">
        <v>233</v>
      </c>
      <c r="BA12" s="852"/>
      <c r="BB12" s="852" t="s">
        <v>234</v>
      </c>
      <c r="BC12" s="660" t="s">
        <v>235</v>
      </c>
      <c r="BD12" s="661"/>
      <c r="BE12" s="661"/>
      <c r="BF12" s="662"/>
      <c r="BG12" s="852"/>
      <c r="BH12" s="852"/>
      <c r="BI12" s="852"/>
      <c r="BJ12" s="852"/>
      <c r="BK12" s="852"/>
      <c r="BL12" s="852" t="s">
        <v>236</v>
      </c>
      <c r="BM12" s="660" t="s">
        <v>237</v>
      </c>
      <c r="BN12" s="661"/>
      <c r="BO12" s="661"/>
      <c r="BP12" s="662"/>
      <c r="BQ12" s="854"/>
      <c r="BR12" s="663" t="s">
        <v>238</v>
      </c>
      <c r="BS12" s="663" t="s">
        <v>239</v>
      </c>
      <c r="BT12" s="663" t="s">
        <v>240</v>
      </c>
      <c r="BU12" s="663" t="s">
        <v>241</v>
      </c>
      <c r="BV12" s="663" t="s">
        <v>242</v>
      </c>
      <c r="BW12" s="663" t="s">
        <v>243</v>
      </c>
      <c r="BX12" s="663" t="s">
        <v>244</v>
      </c>
      <c r="BY12" s="663" t="s">
        <v>245</v>
      </c>
      <c r="BZ12" s="663" t="s">
        <v>246</v>
      </c>
      <c r="CA12" s="663" t="s">
        <v>247</v>
      </c>
      <c r="CB12" s="663" t="s">
        <v>246</v>
      </c>
      <c r="CC12" s="667" t="s">
        <v>248</v>
      </c>
      <c r="CD12" s="668"/>
      <c r="CE12" s="663" t="s">
        <v>249</v>
      </c>
      <c r="CF12" s="667" t="s">
        <v>250</v>
      </c>
      <c r="CG12" s="668"/>
      <c r="CH12" s="663" t="s">
        <v>251</v>
      </c>
      <c r="CI12" s="663" t="s">
        <v>252</v>
      </c>
      <c r="CJ12" s="663"/>
      <c r="CK12" s="657" t="s">
        <v>253</v>
      </c>
      <c r="CL12" s="657" t="s">
        <v>254</v>
      </c>
      <c r="CM12" s="657" t="s">
        <v>255</v>
      </c>
      <c r="CN12" s="657" t="s">
        <v>256</v>
      </c>
      <c r="CO12" s="657"/>
      <c r="CP12" s="657"/>
      <c r="CQ12" s="657"/>
      <c r="CR12" s="657" t="s">
        <v>257</v>
      </c>
      <c r="CS12" s="654" t="s">
        <v>258</v>
      </c>
      <c r="CT12" s="655"/>
      <c r="CU12" s="655"/>
      <c r="CV12" s="656"/>
      <c r="CW12" s="657" t="s">
        <v>240</v>
      </c>
      <c r="CX12" s="657" t="s">
        <v>259</v>
      </c>
      <c r="CY12" s="657"/>
      <c r="CZ12" s="657"/>
      <c r="DA12" s="657"/>
      <c r="DB12" s="657" t="s">
        <v>260</v>
      </c>
      <c r="DC12" s="657" t="s">
        <v>261</v>
      </c>
      <c r="DD12" s="657" t="s">
        <v>262</v>
      </c>
      <c r="DE12" s="657"/>
      <c r="DF12" s="672" t="s">
        <v>263</v>
      </c>
      <c r="DG12" s="672" t="s">
        <v>264</v>
      </c>
      <c r="DH12" s="672" t="s">
        <v>265</v>
      </c>
      <c r="DI12" s="687" t="s">
        <v>266</v>
      </c>
      <c r="DJ12" s="687" t="s">
        <v>267</v>
      </c>
      <c r="DK12" s="687" t="s">
        <v>268</v>
      </c>
      <c r="DL12" s="687" t="s">
        <v>269</v>
      </c>
      <c r="DM12" s="687" t="s">
        <v>267</v>
      </c>
      <c r="DN12" s="687" t="s">
        <v>268</v>
      </c>
      <c r="DO12" s="687"/>
      <c r="DP12" s="687"/>
      <c r="DQ12" s="687" t="s">
        <v>225</v>
      </c>
      <c r="DR12" s="687" t="s">
        <v>270</v>
      </c>
      <c r="DS12" s="687"/>
      <c r="DT12" s="687" t="s">
        <v>266</v>
      </c>
      <c r="DU12" s="687" t="s">
        <v>271</v>
      </c>
      <c r="DV12" s="687" t="s">
        <v>268</v>
      </c>
      <c r="DW12" s="687" t="s">
        <v>272</v>
      </c>
      <c r="DX12" s="687" t="s">
        <v>273</v>
      </c>
      <c r="DY12" s="687" t="s">
        <v>274</v>
      </c>
      <c r="DZ12" s="687" t="s">
        <v>275</v>
      </c>
      <c r="EA12" s="688" t="s">
        <v>276</v>
      </c>
      <c r="EB12" s="689"/>
      <c r="EC12" s="689"/>
      <c r="ED12" s="690"/>
      <c r="EE12" s="687"/>
      <c r="EF12" s="687"/>
      <c r="EG12" s="687" t="s">
        <v>277</v>
      </c>
      <c r="EH12" s="687" t="s">
        <v>278</v>
      </c>
    </row>
    <row r="13" spans="1:158" ht="21.75" customHeight="1">
      <c r="B13" s="676"/>
      <c r="C13" s="679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677"/>
      <c r="O13" s="685"/>
      <c r="P13" s="677"/>
      <c r="Q13" s="677"/>
      <c r="R13" s="677"/>
      <c r="S13" s="677"/>
      <c r="T13" s="677"/>
      <c r="U13" s="677"/>
      <c r="V13" s="677"/>
      <c r="W13" s="677"/>
      <c r="X13" s="677"/>
      <c r="Y13" s="677"/>
      <c r="Z13" s="677"/>
      <c r="AA13" s="677"/>
      <c r="AB13" s="674"/>
      <c r="AC13" s="674"/>
      <c r="AD13" s="674"/>
      <c r="AE13" s="674"/>
      <c r="AF13" s="851"/>
      <c r="AG13" s="670"/>
      <c r="AH13" s="670"/>
      <c r="AI13" s="670" t="s">
        <v>279</v>
      </c>
      <c r="AJ13" s="670" t="s">
        <v>245</v>
      </c>
      <c r="AK13" s="670"/>
      <c r="AL13" s="670"/>
      <c r="AM13" s="670" t="s">
        <v>280</v>
      </c>
      <c r="AN13" s="670" t="s">
        <v>281</v>
      </c>
      <c r="AO13" s="670"/>
      <c r="AP13" s="699" t="s">
        <v>282</v>
      </c>
      <c r="AQ13" s="670" t="s">
        <v>283</v>
      </c>
      <c r="AR13" s="670" t="s">
        <v>284</v>
      </c>
      <c r="AS13" s="853"/>
      <c r="AT13" s="852"/>
      <c r="AU13" s="852"/>
      <c r="AV13" s="670" t="s">
        <v>285</v>
      </c>
      <c r="AW13" s="670" t="s">
        <v>286</v>
      </c>
      <c r="AX13" s="670" t="s">
        <v>287</v>
      </c>
      <c r="AY13" s="852"/>
      <c r="AZ13" s="670"/>
      <c r="BA13" s="852"/>
      <c r="BB13" s="852"/>
      <c r="BC13" s="670" t="s">
        <v>288</v>
      </c>
      <c r="BD13" s="670" t="s">
        <v>289</v>
      </c>
      <c r="BE13" s="670" t="s">
        <v>290</v>
      </c>
      <c r="BF13" s="670" t="s">
        <v>291</v>
      </c>
      <c r="BG13" s="852"/>
      <c r="BH13" s="852"/>
      <c r="BI13" s="852"/>
      <c r="BJ13" s="852"/>
      <c r="BK13" s="852"/>
      <c r="BL13" s="852"/>
      <c r="BM13" s="670" t="s">
        <v>292</v>
      </c>
      <c r="BN13" s="670" t="s">
        <v>293</v>
      </c>
      <c r="BO13" s="670" t="s">
        <v>294</v>
      </c>
      <c r="BP13" s="670" t="s">
        <v>295</v>
      </c>
      <c r="BQ13" s="854"/>
      <c r="BR13" s="663"/>
      <c r="BS13" s="663"/>
      <c r="BT13" s="663"/>
      <c r="BU13" s="663"/>
      <c r="BV13" s="663"/>
      <c r="BW13" s="663"/>
      <c r="BX13" s="663"/>
      <c r="BY13" s="663"/>
      <c r="BZ13" s="663"/>
      <c r="CA13" s="663"/>
      <c r="CB13" s="663"/>
      <c r="CC13" s="663" t="s">
        <v>296</v>
      </c>
      <c r="CD13" s="663" t="s">
        <v>297</v>
      </c>
      <c r="CE13" s="663"/>
      <c r="CF13" s="663" t="s">
        <v>298</v>
      </c>
      <c r="CG13" s="663" t="s">
        <v>297</v>
      </c>
      <c r="CH13" s="663"/>
      <c r="CI13" s="663"/>
      <c r="CJ13" s="663"/>
      <c r="CK13" s="657"/>
      <c r="CL13" s="657"/>
      <c r="CM13" s="657"/>
      <c r="CN13" s="657"/>
      <c r="CO13" s="657"/>
      <c r="CP13" s="657"/>
      <c r="CQ13" s="657"/>
      <c r="CR13" s="657"/>
      <c r="CS13" s="657" t="s">
        <v>299</v>
      </c>
      <c r="CT13" s="657" t="s">
        <v>300</v>
      </c>
      <c r="CU13" s="657"/>
      <c r="CV13" s="657"/>
      <c r="CW13" s="657"/>
      <c r="CX13" s="657" t="s">
        <v>301</v>
      </c>
      <c r="CY13" s="657" t="s">
        <v>302</v>
      </c>
      <c r="CZ13" s="657" t="s">
        <v>303</v>
      </c>
      <c r="DA13" s="657" t="s">
        <v>304</v>
      </c>
      <c r="DB13" s="657"/>
      <c r="DC13" s="657"/>
      <c r="DD13" s="657" t="s">
        <v>305</v>
      </c>
      <c r="DE13" s="657" t="s">
        <v>306</v>
      </c>
      <c r="DF13" s="657"/>
      <c r="DG13" s="657"/>
      <c r="DH13" s="657"/>
      <c r="DI13" s="687"/>
      <c r="DJ13" s="687"/>
      <c r="DK13" s="687"/>
      <c r="DL13" s="687"/>
      <c r="DM13" s="687"/>
      <c r="DN13" s="687"/>
      <c r="DO13" s="687"/>
      <c r="DP13" s="687"/>
      <c r="DQ13" s="687"/>
      <c r="DR13" s="687" t="s">
        <v>307</v>
      </c>
      <c r="DS13" s="687" t="s">
        <v>308</v>
      </c>
      <c r="DT13" s="687"/>
      <c r="DU13" s="687"/>
      <c r="DV13" s="687"/>
      <c r="DW13" s="687"/>
      <c r="DX13" s="687"/>
      <c r="DY13" s="687"/>
      <c r="DZ13" s="687"/>
      <c r="EA13" s="687" t="s">
        <v>309</v>
      </c>
      <c r="EB13" s="687" t="s">
        <v>310</v>
      </c>
      <c r="EC13" s="687" t="s">
        <v>311</v>
      </c>
      <c r="ED13" s="687" t="s">
        <v>312</v>
      </c>
      <c r="EE13" s="687"/>
      <c r="EF13" s="687"/>
      <c r="EG13" s="687"/>
      <c r="EH13" s="687"/>
    </row>
    <row r="14" spans="1:158" ht="38.25" customHeight="1">
      <c r="A14" s="20" t="s">
        <v>313</v>
      </c>
      <c r="B14" s="676"/>
      <c r="C14" s="680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677"/>
      <c r="O14" s="686"/>
      <c r="P14" s="677"/>
      <c r="Q14" s="677"/>
      <c r="R14" s="677"/>
      <c r="S14" s="677"/>
      <c r="T14" s="677"/>
      <c r="U14" s="677"/>
      <c r="V14" s="677"/>
      <c r="W14" s="677"/>
      <c r="X14" s="677"/>
      <c r="Y14" s="677"/>
      <c r="Z14" s="677"/>
      <c r="AA14" s="677"/>
      <c r="AB14" s="675"/>
      <c r="AC14" s="675"/>
      <c r="AD14" s="675"/>
      <c r="AE14" s="675"/>
      <c r="AF14" s="851"/>
      <c r="AG14" s="670"/>
      <c r="AH14" s="670"/>
      <c r="AI14" s="670"/>
      <c r="AJ14" s="670"/>
      <c r="AK14" s="670"/>
      <c r="AL14" s="670"/>
      <c r="AM14" s="670"/>
      <c r="AN14" s="670"/>
      <c r="AO14" s="670"/>
      <c r="AP14" s="700"/>
      <c r="AQ14" s="670"/>
      <c r="AR14" s="670"/>
      <c r="AS14" s="853"/>
      <c r="AT14" s="852"/>
      <c r="AU14" s="852"/>
      <c r="AV14" s="670"/>
      <c r="AW14" s="670"/>
      <c r="AX14" s="670"/>
      <c r="AY14" s="852"/>
      <c r="AZ14" s="670"/>
      <c r="BA14" s="852"/>
      <c r="BB14" s="852"/>
      <c r="BC14" s="670"/>
      <c r="BD14" s="670"/>
      <c r="BE14" s="670"/>
      <c r="BF14" s="670"/>
      <c r="BG14" s="852"/>
      <c r="BH14" s="852"/>
      <c r="BI14" s="852"/>
      <c r="BJ14" s="852"/>
      <c r="BK14" s="852"/>
      <c r="BL14" s="852"/>
      <c r="BM14" s="670"/>
      <c r="BN14" s="670"/>
      <c r="BO14" s="670"/>
      <c r="BP14" s="670"/>
      <c r="BQ14" s="854"/>
      <c r="BR14" s="663"/>
      <c r="BS14" s="663"/>
      <c r="BT14" s="663"/>
      <c r="BU14" s="663"/>
      <c r="BV14" s="663"/>
      <c r="BW14" s="663"/>
      <c r="BX14" s="663"/>
      <c r="BY14" s="663"/>
      <c r="BZ14" s="663"/>
      <c r="CA14" s="663"/>
      <c r="CB14" s="663"/>
      <c r="CC14" s="663"/>
      <c r="CD14" s="663"/>
      <c r="CE14" s="663"/>
      <c r="CF14" s="663"/>
      <c r="CG14" s="663"/>
      <c r="CH14" s="663"/>
      <c r="CI14" s="663"/>
      <c r="CJ14" s="663"/>
      <c r="CK14" s="657"/>
      <c r="CL14" s="657"/>
      <c r="CM14" s="657"/>
      <c r="CN14" s="657"/>
      <c r="CO14" s="657"/>
      <c r="CP14" s="657"/>
      <c r="CQ14" s="657"/>
      <c r="CR14" s="657"/>
      <c r="CS14" s="657"/>
      <c r="CT14" s="267" t="s">
        <v>314</v>
      </c>
      <c r="CU14" s="267" t="s">
        <v>315</v>
      </c>
      <c r="CV14" s="267" t="s">
        <v>316</v>
      </c>
      <c r="CW14" s="657"/>
      <c r="CX14" s="657"/>
      <c r="CY14" s="657"/>
      <c r="CZ14" s="657"/>
      <c r="DA14" s="657"/>
      <c r="DB14" s="657"/>
      <c r="DC14" s="657"/>
      <c r="DD14" s="657"/>
      <c r="DE14" s="657"/>
      <c r="DF14" s="657"/>
      <c r="DG14" s="657"/>
      <c r="DH14" s="657"/>
      <c r="DI14" s="687"/>
      <c r="DJ14" s="687"/>
      <c r="DK14" s="687"/>
      <c r="DL14" s="687"/>
      <c r="DM14" s="687"/>
      <c r="DN14" s="687"/>
      <c r="DO14" s="687"/>
      <c r="DP14" s="687"/>
      <c r="DQ14" s="687"/>
      <c r="DR14" s="687"/>
      <c r="DS14" s="687"/>
      <c r="DT14" s="687"/>
      <c r="DU14" s="687"/>
      <c r="DV14" s="687"/>
      <c r="DW14" s="687"/>
      <c r="DX14" s="687"/>
      <c r="DY14" s="687"/>
      <c r="DZ14" s="687"/>
      <c r="EA14" s="687"/>
      <c r="EB14" s="687"/>
      <c r="EC14" s="687"/>
      <c r="ED14" s="687"/>
      <c r="EE14" s="687"/>
      <c r="EF14" s="687"/>
      <c r="EG14" s="687"/>
      <c r="EH14" s="687"/>
    </row>
    <row r="15" spans="1:158" ht="24">
      <c r="A15" s="20" t="s">
        <v>317</v>
      </c>
      <c r="B15" s="27" t="s">
        <v>318</v>
      </c>
      <c r="C15" s="43" t="s">
        <v>319</v>
      </c>
      <c r="D15" s="27" t="s">
        <v>127</v>
      </c>
      <c r="E15" s="27" t="s">
        <v>128</v>
      </c>
      <c r="F15" s="27" t="s">
        <v>320</v>
      </c>
      <c r="G15" s="27" t="s">
        <v>321</v>
      </c>
      <c r="H15" s="27" t="s">
        <v>322</v>
      </c>
      <c r="I15" s="27" t="s">
        <v>323</v>
      </c>
      <c r="J15" s="27" t="s">
        <v>324</v>
      </c>
      <c r="K15" s="27" t="s">
        <v>325</v>
      </c>
      <c r="L15" s="27" t="s">
        <v>326</v>
      </c>
      <c r="M15" s="27" t="s">
        <v>327</v>
      </c>
      <c r="N15" s="27" t="s">
        <v>328</v>
      </c>
      <c r="O15" s="64" t="s">
        <v>328</v>
      </c>
      <c r="P15" s="27" t="s">
        <v>329</v>
      </c>
      <c r="Q15" s="27" t="s">
        <v>330</v>
      </c>
      <c r="R15" s="27" t="s">
        <v>331</v>
      </c>
      <c r="S15" s="27" t="s">
        <v>332</v>
      </c>
      <c r="T15" s="27" t="s">
        <v>333</v>
      </c>
      <c r="U15" s="27" t="s">
        <v>334</v>
      </c>
      <c r="V15" s="27" t="s">
        <v>335</v>
      </c>
      <c r="W15" s="27" t="s">
        <v>336</v>
      </c>
      <c r="X15" s="27" t="s">
        <v>337</v>
      </c>
      <c r="Y15" s="27" t="s">
        <v>338</v>
      </c>
      <c r="Z15" s="27" t="s">
        <v>339</v>
      </c>
      <c r="AA15" s="27" t="s">
        <v>340</v>
      </c>
      <c r="AB15" s="27" t="s">
        <v>341</v>
      </c>
      <c r="AC15" s="27" t="s">
        <v>342</v>
      </c>
      <c r="AD15" s="27" t="s">
        <v>343</v>
      </c>
      <c r="AE15" s="27" t="s">
        <v>344</v>
      </c>
      <c r="AF15" s="101" t="s">
        <v>345</v>
      </c>
      <c r="AG15" s="27" t="s">
        <v>346</v>
      </c>
      <c r="AH15" s="27" t="s">
        <v>347</v>
      </c>
      <c r="AI15" s="27" t="s">
        <v>348</v>
      </c>
      <c r="AJ15" s="27" t="s">
        <v>349</v>
      </c>
      <c r="AK15" s="27" t="s">
        <v>350</v>
      </c>
      <c r="AL15" s="27" t="s">
        <v>351</v>
      </c>
      <c r="AM15" s="27" t="s">
        <v>352</v>
      </c>
      <c r="AN15" s="27" t="s">
        <v>353</v>
      </c>
      <c r="AO15" s="27" t="s">
        <v>354</v>
      </c>
      <c r="AP15" s="27" t="s">
        <v>355</v>
      </c>
      <c r="AQ15" s="27" t="s">
        <v>356</v>
      </c>
      <c r="AR15" s="27" t="s">
        <v>357</v>
      </c>
      <c r="AS15" s="101" t="s">
        <v>358</v>
      </c>
      <c r="AT15" s="96" t="s">
        <v>359</v>
      </c>
      <c r="AU15" s="96" t="s">
        <v>360</v>
      </c>
      <c r="AV15" s="27" t="s">
        <v>361</v>
      </c>
      <c r="AW15" s="27" t="s">
        <v>362</v>
      </c>
      <c r="AX15" s="27" t="s">
        <v>363</v>
      </c>
      <c r="AY15" s="96" t="s">
        <v>364</v>
      </c>
      <c r="AZ15" s="27" t="s">
        <v>365</v>
      </c>
      <c r="BA15" s="96" t="s">
        <v>366</v>
      </c>
      <c r="BB15" s="96" t="s">
        <v>367</v>
      </c>
      <c r="BC15" s="27" t="s">
        <v>368</v>
      </c>
      <c r="BD15" s="27" t="s">
        <v>369</v>
      </c>
      <c r="BE15" s="27" t="s">
        <v>370</v>
      </c>
      <c r="BF15" s="27" t="s">
        <v>371</v>
      </c>
      <c r="BG15" s="96" t="s">
        <v>372</v>
      </c>
      <c r="BH15" s="96" t="s">
        <v>373</v>
      </c>
      <c r="BI15" s="96" t="s">
        <v>374</v>
      </c>
      <c r="BJ15" s="96" t="s">
        <v>375</v>
      </c>
      <c r="BK15" s="96" t="s">
        <v>376</v>
      </c>
      <c r="BL15" s="96" t="s">
        <v>377</v>
      </c>
      <c r="BM15" s="27" t="s">
        <v>378</v>
      </c>
      <c r="BN15" s="27" t="s">
        <v>379</v>
      </c>
      <c r="BO15" s="27" t="s">
        <v>380</v>
      </c>
      <c r="BP15" s="27" t="s">
        <v>381</v>
      </c>
      <c r="BQ15" s="106" t="s">
        <v>382</v>
      </c>
      <c r="BR15" s="27" t="s">
        <v>345</v>
      </c>
      <c r="BS15" s="27" t="s">
        <v>346</v>
      </c>
      <c r="BT15" s="27" t="s">
        <v>347</v>
      </c>
      <c r="BU15" s="27" t="s">
        <v>348</v>
      </c>
      <c r="BV15" s="27" t="s">
        <v>349</v>
      </c>
      <c r="BW15" s="27" t="s">
        <v>350</v>
      </c>
      <c r="BX15" s="27" t="s">
        <v>351</v>
      </c>
      <c r="BY15" s="27" t="s">
        <v>352</v>
      </c>
      <c r="BZ15" s="27" t="s">
        <v>353</v>
      </c>
      <c r="CA15" s="27" t="s">
        <v>354</v>
      </c>
      <c r="CB15" s="27" t="s">
        <v>355</v>
      </c>
      <c r="CC15" s="27" t="s">
        <v>356</v>
      </c>
      <c r="CD15" s="27" t="s">
        <v>357</v>
      </c>
      <c r="CE15" s="27" t="s">
        <v>358</v>
      </c>
      <c r="CF15" s="27" t="s">
        <v>359</v>
      </c>
      <c r="CG15" s="27" t="s">
        <v>360</v>
      </c>
      <c r="CH15" s="27" t="s">
        <v>361</v>
      </c>
      <c r="CI15" s="27" t="s">
        <v>362</v>
      </c>
      <c r="CJ15" s="27" t="s">
        <v>363</v>
      </c>
      <c r="CK15" s="28">
        <v>1</v>
      </c>
      <c r="CL15" s="28">
        <v>2</v>
      </c>
      <c r="CM15" s="28">
        <v>3</v>
      </c>
      <c r="CN15" s="28">
        <v>4</v>
      </c>
      <c r="CO15" s="28">
        <v>5</v>
      </c>
      <c r="CP15" s="28">
        <v>6</v>
      </c>
      <c r="CQ15" s="28">
        <v>7</v>
      </c>
      <c r="CR15" s="28">
        <v>8</v>
      </c>
      <c r="CS15" s="28">
        <v>9</v>
      </c>
      <c r="CT15" s="28">
        <v>10</v>
      </c>
      <c r="CU15" s="28">
        <v>11</v>
      </c>
      <c r="CV15" s="28">
        <v>12</v>
      </c>
      <c r="CW15" s="28">
        <v>13</v>
      </c>
      <c r="CX15" s="28">
        <v>14</v>
      </c>
      <c r="CY15" s="28">
        <v>15</v>
      </c>
      <c r="CZ15" s="28">
        <v>16</v>
      </c>
      <c r="DA15" s="28">
        <v>17</v>
      </c>
      <c r="DB15" s="28">
        <v>18</v>
      </c>
      <c r="DC15" s="28">
        <v>19</v>
      </c>
      <c r="DD15" s="28">
        <v>20</v>
      </c>
      <c r="DE15" s="28">
        <v>21</v>
      </c>
      <c r="DF15" s="28">
        <v>22</v>
      </c>
      <c r="DG15" s="28">
        <v>23</v>
      </c>
      <c r="DH15" s="28">
        <v>24</v>
      </c>
      <c r="DI15" s="33">
        <v>1</v>
      </c>
      <c r="DJ15" s="33">
        <v>2</v>
      </c>
      <c r="DK15" s="33">
        <v>3</v>
      </c>
      <c r="DL15" s="33">
        <v>4</v>
      </c>
      <c r="DM15" s="33">
        <v>5</v>
      </c>
      <c r="DN15" s="33">
        <v>6</v>
      </c>
      <c r="DO15" s="33">
        <v>7</v>
      </c>
      <c r="DP15" s="33">
        <v>8</v>
      </c>
      <c r="DQ15" s="33">
        <v>9</v>
      </c>
      <c r="DR15" s="33">
        <v>10</v>
      </c>
      <c r="DS15" s="33">
        <v>11</v>
      </c>
      <c r="DT15" s="33">
        <v>12</v>
      </c>
      <c r="DU15" s="33">
        <v>13</v>
      </c>
      <c r="DV15" s="33">
        <v>14</v>
      </c>
      <c r="DW15" s="33">
        <v>15</v>
      </c>
      <c r="DX15" s="33">
        <v>16</v>
      </c>
      <c r="DY15" s="33">
        <v>17</v>
      </c>
      <c r="DZ15" s="33">
        <v>18</v>
      </c>
      <c r="EA15" s="33">
        <v>19</v>
      </c>
      <c r="EB15" s="33">
        <v>20</v>
      </c>
      <c r="EC15" s="33">
        <v>21</v>
      </c>
      <c r="ED15" s="33">
        <v>22</v>
      </c>
      <c r="EE15" s="33">
        <v>23</v>
      </c>
      <c r="EF15" s="33">
        <v>24</v>
      </c>
      <c r="EG15" s="33">
        <v>25</v>
      </c>
      <c r="EH15" s="33">
        <v>26</v>
      </c>
    </row>
    <row r="16" spans="1:158" s="111" customFormat="1" ht="21.75" customHeight="1">
      <c r="B16" s="34" t="s">
        <v>383</v>
      </c>
      <c r="C16" s="710" t="s">
        <v>384</v>
      </c>
      <c r="D16" s="112"/>
      <c r="E16" s="112"/>
      <c r="F16" s="112"/>
      <c r="G16" s="112"/>
      <c r="H16" s="112"/>
      <c r="I16" s="112"/>
      <c r="J16" s="112"/>
      <c r="K16" s="112"/>
      <c r="L16" s="112"/>
      <c r="M16" s="112"/>
      <c r="N16" s="112"/>
      <c r="O16" s="113"/>
      <c r="P16" s="112"/>
      <c r="Q16" s="112"/>
      <c r="R16" s="112"/>
      <c r="S16" s="112"/>
      <c r="T16" s="112"/>
      <c r="U16" s="112"/>
      <c r="V16" s="112"/>
      <c r="W16" s="112"/>
      <c r="X16" s="112"/>
      <c r="Y16" s="109"/>
      <c r="Z16" s="109"/>
      <c r="AA16" s="109"/>
      <c r="AB16" s="109"/>
      <c r="AC16" s="109"/>
      <c r="AD16" s="109"/>
      <c r="AE16" s="109"/>
      <c r="AF16" s="102">
        <f t="shared" ref="AF16:AF85" si="0">SUM(AS16:AU16,AY16,BA16:BB16,BG16:BL16)</f>
        <v>0</v>
      </c>
      <c r="AG16" s="109"/>
      <c r="AH16" s="109"/>
      <c r="AI16" s="109"/>
      <c r="AJ16" s="109"/>
      <c r="AK16" s="109"/>
      <c r="AL16" s="109"/>
      <c r="AM16" s="109"/>
      <c r="AN16" s="109"/>
      <c r="AO16" s="109"/>
      <c r="AP16" s="109"/>
      <c r="AQ16" s="109"/>
      <c r="AR16" s="109"/>
      <c r="AS16" s="115">
        <f t="shared" ref="AS16:AS84" si="1">SUM(AG16,AH16,AK16,AL16,AO16)</f>
        <v>0</v>
      </c>
      <c r="AT16" s="103"/>
      <c r="AU16" s="98"/>
      <c r="AV16" s="109"/>
      <c r="AW16" s="109"/>
      <c r="AX16" s="109"/>
      <c r="AY16" s="109"/>
      <c r="AZ16" s="109"/>
      <c r="BA16" s="103"/>
      <c r="BB16" s="103">
        <f t="shared" ref="BB16:BB85" si="2">SUM(BC16,BD16,BF16)</f>
        <v>0</v>
      </c>
      <c r="BC16" s="109"/>
      <c r="BD16" s="109"/>
      <c r="BE16" s="109"/>
      <c r="BF16" s="109"/>
      <c r="BG16" s="103"/>
      <c r="BH16" s="103"/>
      <c r="BI16" s="103"/>
      <c r="BJ16" s="103"/>
      <c r="BK16" s="103"/>
      <c r="BL16" s="98">
        <f t="shared" ref="BL16:BL85" si="3">SUM(BM16:BP16)</f>
        <v>0</v>
      </c>
      <c r="BM16" s="109"/>
      <c r="BN16" s="109"/>
      <c r="BO16" s="109"/>
      <c r="BP16" s="109"/>
      <c r="BQ16" s="67">
        <f>SUM(AF16-AS16)</f>
        <v>0</v>
      </c>
      <c r="BR16" s="112"/>
      <c r="BS16" s="112"/>
      <c r="BT16" s="112"/>
      <c r="BU16" s="112"/>
      <c r="BV16" s="112"/>
      <c r="BW16" s="112"/>
      <c r="BX16" s="112"/>
      <c r="BY16" s="112"/>
      <c r="BZ16" s="112"/>
      <c r="CA16" s="112"/>
      <c r="CB16" s="112"/>
      <c r="CC16" s="112"/>
      <c r="CD16" s="112"/>
      <c r="CE16" s="112"/>
      <c r="CF16" s="112"/>
      <c r="CG16" s="112"/>
      <c r="CH16" s="112"/>
      <c r="CI16" s="112"/>
      <c r="CJ16" s="112"/>
      <c r="CK16" s="112"/>
      <c r="CL16" s="112"/>
      <c r="CM16" s="112"/>
      <c r="CN16" s="112"/>
      <c r="CO16" s="112"/>
      <c r="CP16" s="112"/>
      <c r="CQ16" s="112"/>
      <c r="CR16" s="112"/>
      <c r="CS16" s="112"/>
      <c r="CT16" s="112"/>
      <c r="CU16" s="112"/>
      <c r="CV16" s="112"/>
      <c r="CW16" s="112"/>
      <c r="CX16" s="112"/>
      <c r="CY16" s="112"/>
      <c r="CZ16" s="112"/>
      <c r="DA16" s="112"/>
      <c r="DB16" s="112"/>
      <c r="DC16" s="112"/>
      <c r="DD16" s="112"/>
      <c r="DE16" s="112"/>
      <c r="DF16" s="112"/>
      <c r="DG16" s="112"/>
      <c r="DH16" s="112"/>
      <c r="DI16" s="112"/>
      <c r="DJ16" s="112"/>
      <c r="DK16" s="112"/>
      <c r="DL16" s="112"/>
      <c r="DM16" s="112"/>
      <c r="DN16" s="112"/>
      <c r="DO16" s="112"/>
      <c r="DP16" s="112"/>
      <c r="DQ16" s="112"/>
      <c r="DR16" s="112"/>
      <c r="DS16" s="112"/>
      <c r="DT16" s="112"/>
      <c r="DU16" s="112"/>
      <c r="DV16" s="112"/>
      <c r="DW16" s="112"/>
      <c r="DX16" s="112"/>
      <c r="DY16" s="112"/>
      <c r="DZ16" s="112"/>
      <c r="EA16" s="112"/>
      <c r="EB16" s="112"/>
      <c r="EC16" s="112"/>
      <c r="ED16" s="112"/>
      <c r="EE16" s="112"/>
      <c r="EF16" s="112"/>
      <c r="EG16" s="112"/>
      <c r="EH16" s="112"/>
      <c r="EI16" s="114"/>
      <c r="EJ16" s="114"/>
      <c r="EK16" s="114"/>
      <c r="EL16" s="114"/>
      <c r="EM16" s="114"/>
      <c r="EN16" s="114"/>
      <c r="EO16" s="114"/>
      <c r="EP16" s="114"/>
      <c r="EQ16" s="114"/>
      <c r="ER16" s="114"/>
      <c r="ES16" s="114"/>
      <c r="ET16" s="114"/>
      <c r="EU16" s="114"/>
      <c r="EV16" s="114"/>
      <c r="EW16" s="114"/>
      <c r="EX16" s="114"/>
      <c r="EY16" s="114"/>
      <c r="EZ16" s="114"/>
      <c r="FA16" s="114"/>
      <c r="FB16" s="114"/>
    </row>
    <row r="17" spans="2:158" s="158" customFormat="1" ht="12" customHeight="1">
      <c r="B17" s="70"/>
      <c r="C17" s="711"/>
      <c r="D17" s="155"/>
      <c r="E17" s="155"/>
      <c r="F17" s="155"/>
      <c r="G17" s="155"/>
      <c r="H17" s="155"/>
      <c r="I17" s="155"/>
      <c r="J17" s="155"/>
      <c r="K17" s="155"/>
      <c r="L17" s="155"/>
      <c r="M17" s="155"/>
      <c r="N17" s="155"/>
      <c r="O17" s="156"/>
      <c r="P17" s="155"/>
      <c r="Q17" s="155"/>
      <c r="R17" s="155"/>
      <c r="S17" s="155"/>
      <c r="T17" s="155"/>
      <c r="U17" s="155"/>
      <c r="V17" s="155"/>
      <c r="W17" s="155"/>
      <c r="X17" s="155"/>
      <c r="Y17" s="75">
        <f>SUM(Y33+Y205)</f>
        <v>4</v>
      </c>
      <c r="Z17" s="75"/>
      <c r="AA17" s="75"/>
      <c r="AB17" s="75"/>
      <c r="AC17" s="75"/>
      <c r="AD17" s="75"/>
      <c r="AE17" s="75"/>
      <c r="AF17" s="75">
        <f t="shared" si="0"/>
        <v>-38.700000000000081</v>
      </c>
      <c r="AG17" s="75">
        <f>SUM(AG33+AG205)</f>
        <v>27.999999999999858</v>
      </c>
      <c r="AH17" s="75">
        <f t="shared" ref="AH17:AR17" si="4">SUM(AH33+AH205)</f>
        <v>0</v>
      </c>
      <c r="AI17" s="75">
        <f t="shared" si="4"/>
        <v>0</v>
      </c>
      <c r="AJ17" s="75">
        <f t="shared" si="4"/>
        <v>0</v>
      </c>
      <c r="AK17" s="75">
        <f t="shared" si="4"/>
        <v>-16.5</v>
      </c>
      <c r="AL17" s="75">
        <f t="shared" si="4"/>
        <v>1.099999999999999</v>
      </c>
      <c r="AM17" s="75">
        <f t="shared" si="4"/>
        <v>0.80000000000000016</v>
      </c>
      <c r="AN17" s="75">
        <f t="shared" si="4"/>
        <v>0</v>
      </c>
      <c r="AO17" s="75">
        <f t="shared" si="4"/>
        <v>-47.399999999999935</v>
      </c>
      <c r="AP17" s="75">
        <f t="shared" si="4"/>
        <v>-10.200000000000014</v>
      </c>
      <c r="AQ17" s="75">
        <f t="shared" si="4"/>
        <v>9.3999999999999844</v>
      </c>
      <c r="AR17" s="75">
        <f t="shared" si="4"/>
        <v>0</v>
      </c>
      <c r="AS17" s="117">
        <f t="shared" si="1"/>
        <v>-34.800000000000075</v>
      </c>
      <c r="AT17" s="75">
        <f t="shared" ref="AT17:BA17" si="5">SUM(AT33+AT205)</f>
        <v>0</v>
      </c>
      <c r="AU17" s="75">
        <f t="shared" si="5"/>
        <v>0</v>
      </c>
      <c r="AV17" s="75">
        <f t="shared" si="5"/>
        <v>0</v>
      </c>
      <c r="AW17" s="75">
        <f t="shared" si="5"/>
        <v>0</v>
      </c>
      <c r="AX17" s="75">
        <f t="shared" si="5"/>
        <v>0</v>
      </c>
      <c r="AY17" s="523">
        <f t="shared" si="5"/>
        <v>-1.0269562977782698E-15</v>
      </c>
      <c r="AZ17" s="523">
        <f t="shared" si="5"/>
        <v>2.7755575615628914E-16</v>
      </c>
      <c r="BA17" s="523">
        <f t="shared" si="5"/>
        <v>3.3306690738754696E-16</v>
      </c>
      <c r="BB17" s="75">
        <f t="shared" si="2"/>
        <v>-0.70000000000000362</v>
      </c>
      <c r="BC17" s="75">
        <f t="shared" ref="BC17:BK17" si="6">SUM(BC33+BC205)</f>
        <v>0.1</v>
      </c>
      <c r="BD17" s="75">
        <f t="shared" si="6"/>
        <v>-0.90000000000000357</v>
      </c>
      <c r="BE17" s="75">
        <f t="shared" si="6"/>
        <v>-0.70000000000000195</v>
      </c>
      <c r="BF17" s="75">
        <f t="shared" si="6"/>
        <v>0.1</v>
      </c>
      <c r="BG17" s="75">
        <f t="shared" si="6"/>
        <v>0</v>
      </c>
      <c r="BH17" s="75">
        <f t="shared" si="6"/>
        <v>-0.20000000000000334</v>
      </c>
      <c r="BI17" s="75">
        <f t="shared" si="6"/>
        <v>0</v>
      </c>
      <c r="BJ17" s="75">
        <f t="shared" si="6"/>
        <v>-0.1</v>
      </c>
      <c r="BK17" s="75">
        <f t="shared" si="6"/>
        <v>0</v>
      </c>
      <c r="BL17" s="73">
        <f t="shared" si="3"/>
        <v>-2.8999999999999972</v>
      </c>
      <c r="BM17" s="75">
        <f>SUM(BM33+BM205)</f>
        <v>0</v>
      </c>
      <c r="BN17" s="75">
        <f>SUM(BN33+BN205)</f>
        <v>0</v>
      </c>
      <c r="BO17" s="75">
        <f>SUM(BO33+BO205)</f>
        <v>0</v>
      </c>
      <c r="BP17" s="75">
        <f>SUM(BP33+BP205)</f>
        <v>-2.8999999999999972</v>
      </c>
      <c r="BQ17" s="73">
        <f>SUM(AF17-AS17)</f>
        <v>-3.9000000000000057</v>
      </c>
      <c r="BR17" s="75">
        <f>SUM(BR33+BR205)</f>
        <v>3.9000000000000012</v>
      </c>
      <c r="BS17" s="75">
        <f t="shared" ref="BS17:CJ17" si="7">SUM(BS33+BS205)</f>
        <v>0</v>
      </c>
      <c r="BT17" s="75">
        <f t="shared" si="7"/>
        <v>3.899999999999999</v>
      </c>
      <c r="BU17" s="75">
        <f t="shared" si="7"/>
        <v>0</v>
      </c>
      <c r="BV17" s="75">
        <f t="shared" si="7"/>
        <v>0</v>
      </c>
      <c r="BW17" s="75">
        <f t="shared" si="7"/>
        <v>0</v>
      </c>
      <c r="BX17" s="75">
        <f t="shared" si="7"/>
        <v>0</v>
      </c>
      <c r="BY17" s="75">
        <f t="shared" si="7"/>
        <v>0</v>
      </c>
      <c r="BZ17" s="75">
        <f t="shared" si="7"/>
        <v>0</v>
      </c>
      <c r="CA17" s="75">
        <f t="shared" si="7"/>
        <v>0</v>
      </c>
      <c r="CB17" s="75">
        <f t="shared" si="7"/>
        <v>0</v>
      </c>
      <c r="CC17" s="75">
        <f t="shared" si="7"/>
        <v>0</v>
      </c>
      <c r="CD17" s="75">
        <f t="shared" si="7"/>
        <v>0</v>
      </c>
      <c r="CE17" s="75">
        <f t="shared" si="7"/>
        <v>0</v>
      </c>
      <c r="CF17" s="75">
        <f t="shared" si="7"/>
        <v>0</v>
      </c>
      <c r="CG17" s="523">
        <f t="shared" si="7"/>
        <v>2.7755575615628914E-17</v>
      </c>
      <c r="CH17" s="75">
        <f t="shared" si="7"/>
        <v>3.8999999999999977</v>
      </c>
      <c r="CI17" s="75">
        <f t="shared" si="7"/>
        <v>0</v>
      </c>
      <c r="CJ17" s="75">
        <f t="shared" si="7"/>
        <v>0</v>
      </c>
      <c r="CK17" s="155">
        <f>SUM(CK33,CK205)</f>
        <v>0</v>
      </c>
      <c r="CL17" s="155">
        <f t="shared" ref="CL17:DA17" si="8">SUM(CL33,CL205)</f>
        <v>0</v>
      </c>
      <c r="CM17" s="155">
        <f t="shared" si="8"/>
        <v>11</v>
      </c>
      <c r="CN17" s="155">
        <f t="shared" si="8"/>
        <v>0</v>
      </c>
      <c r="CO17" s="155">
        <f t="shared" si="8"/>
        <v>0.2</v>
      </c>
      <c r="CP17" s="190">
        <f t="shared" ref="CP17:CP54" si="9">SUM(CM17,CK17,CO17)</f>
        <v>11.2</v>
      </c>
      <c r="CQ17" s="155">
        <f t="shared" si="8"/>
        <v>1.8</v>
      </c>
      <c r="CR17" s="155">
        <f t="shared" si="8"/>
        <v>0</v>
      </c>
      <c r="CS17" s="155">
        <f t="shared" si="8"/>
        <v>0</v>
      </c>
      <c r="CT17" s="155">
        <f t="shared" si="8"/>
        <v>0</v>
      </c>
      <c r="CU17" s="155">
        <f t="shared" si="8"/>
        <v>0</v>
      </c>
      <c r="CV17" s="155">
        <f t="shared" si="8"/>
        <v>0</v>
      </c>
      <c r="CW17" s="155">
        <f t="shared" si="8"/>
        <v>0</v>
      </c>
      <c r="CX17" s="155">
        <f t="shared" si="8"/>
        <v>0</v>
      </c>
      <c r="CY17" s="155">
        <f t="shared" si="8"/>
        <v>0</v>
      </c>
      <c r="CZ17" s="155">
        <f t="shared" si="8"/>
        <v>0</v>
      </c>
      <c r="DA17" s="155">
        <f t="shared" si="8"/>
        <v>0</v>
      </c>
      <c r="DB17" s="190">
        <f t="shared" ref="DB17:DB29" si="10">SUM(CP17,CQ17,DA17)</f>
        <v>13</v>
      </c>
      <c r="DC17" s="71">
        <f t="shared" ref="DC17:DC54" si="11">SUM(CO17,CN17)</f>
        <v>0.2</v>
      </c>
      <c r="DD17" s="155"/>
      <c r="DE17" s="155">
        <f>SUM(DE33,DE205)</f>
        <v>0</v>
      </c>
      <c r="DF17" s="155">
        <f>SUM(DF33,DF205)</f>
        <v>0</v>
      </c>
      <c r="DG17" s="190">
        <f t="shared" ref="DG17:DG54" si="12">SUM(DB17,DF17)</f>
        <v>13</v>
      </c>
      <c r="DH17" s="71">
        <f t="shared" ref="DH17:DH54" si="13">SUM(DC17)</f>
        <v>0.2</v>
      </c>
      <c r="DI17" s="155">
        <f>SUM(DI34,DI206)</f>
        <v>0</v>
      </c>
      <c r="DJ17" s="155">
        <f>SUM(DJ34,DJ206)</f>
        <v>0</v>
      </c>
      <c r="DK17" s="155"/>
      <c r="DL17" s="155"/>
      <c r="DM17" s="155"/>
      <c r="DN17" s="155"/>
      <c r="DO17" s="155"/>
      <c r="DP17" s="155"/>
      <c r="DQ17" s="155"/>
      <c r="DR17" s="155"/>
      <c r="DS17" s="155"/>
      <c r="DT17" s="155"/>
      <c r="DU17" s="155"/>
      <c r="DV17" s="155"/>
      <c r="DW17" s="155"/>
      <c r="DX17" s="155"/>
      <c r="DY17" s="155"/>
      <c r="DZ17" s="155"/>
      <c r="EA17" s="155"/>
      <c r="EB17" s="155"/>
      <c r="EC17" s="155"/>
      <c r="ED17" s="155"/>
      <c r="EE17" s="155"/>
      <c r="EF17" s="155"/>
      <c r="EG17" s="155"/>
      <c r="EH17" s="155"/>
      <c r="EI17" s="157"/>
      <c r="EJ17" s="157"/>
      <c r="EK17" s="157"/>
      <c r="EL17" s="157"/>
      <c r="EM17" s="157"/>
      <c r="EN17" s="157"/>
      <c r="EO17" s="157"/>
      <c r="EP17" s="157"/>
      <c r="EQ17" s="157"/>
      <c r="ER17" s="157"/>
      <c r="ES17" s="157"/>
      <c r="ET17" s="157"/>
      <c r="EU17" s="157"/>
      <c r="EV17" s="157"/>
      <c r="EW17" s="157"/>
      <c r="EX17" s="157"/>
      <c r="EY17" s="157"/>
      <c r="EZ17" s="157"/>
      <c r="FA17" s="157"/>
      <c r="FB17" s="157"/>
    </row>
    <row r="18" spans="2:158" s="111" customFormat="1" ht="19.5" customHeight="1">
      <c r="B18" s="34"/>
      <c r="C18" s="7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3"/>
      <c r="P18" s="112"/>
      <c r="Q18" s="112"/>
      <c r="R18" s="112"/>
      <c r="S18" s="112"/>
      <c r="T18" s="112"/>
      <c r="U18" s="112"/>
      <c r="V18" s="112"/>
      <c r="W18" s="112"/>
      <c r="X18" s="112"/>
      <c r="Y18" s="109">
        <f>SUM(Y19:Y32)</f>
        <v>4</v>
      </c>
      <c r="Z18" s="109"/>
      <c r="AA18" s="109"/>
      <c r="AB18" s="109"/>
      <c r="AC18" s="109"/>
      <c r="AD18" s="109"/>
      <c r="AE18" s="109"/>
      <c r="AF18" s="102">
        <f t="shared" si="0"/>
        <v>-38689.199999999997</v>
      </c>
      <c r="AG18" s="109">
        <f t="shared" ref="AG18:AR18" si="14">SUM(AG19:AG32)</f>
        <v>28022.699999999997</v>
      </c>
      <c r="AH18" s="109">
        <f t="shared" si="14"/>
        <v>-2</v>
      </c>
      <c r="AI18" s="109">
        <f t="shared" si="14"/>
        <v>0</v>
      </c>
      <c r="AJ18" s="109">
        <f t="shared" si="14"/>
        <v>0</v>
      </c>
      <c r="AK18" s="109">
        <f t="shared" si="14"/>
        <v>-16514</v>
      </c>
      <c r="AL18" s="109">
        <f t="shared" si="14"/>
        <v>1013</v>
      </c>
      <c r="AM18" s="109">
        <f t="shared" si="14"/>
        <v>723</v>
      </c>
      <c r="AN18" s="109">
        <f t="shared" si="14"/>
        <v>0</v>
      </c>
      <c r="AO18" s="109">
        <f t="shared" si="14"/>
        <v>-47396.299999999996</v>
      </c>
      <c r="AP18" s="109">
        <f t="shared" si="14"/>
        <v>-10177</v>
      </c>
      <c r="AQ18" s="109">
        <f t="shared" si="14"/>
        <v>9398</v>
      </c>
      <c r="AR18" s="109">
        <f t="shared" si="14"/>
        <v>0</v>
      </c>
      <c r="AS18" s="115">
        <f t="shared" si="1"/>
        <v>-34876.6</v>
      </c>
      <c r="AT18" s="109">
        <f t="shared" ref="AT18:CJ18" si="15">SUM(AT19:AT32)</f>
        <v>0</v>
      </c>
      <c r="AU18" s="109">
        <f t="shared" si="15"/>
        <v>0</v>
      </c>
      <c r="AV18" s="109">
        <f t="shared" si="15"/>
        <v>0</v>
      </c>
      <c r="AW18" s="109">
        <f t="shared" si="15"/>
        <v>0</v>
      </c>
      <c r="AX18" s="109">
        <f t="shared" si="15"/>
        <v>0</v>
      </c>
      <c r="AY18" s="109">
        <f t="shared" si="15"/>
        <v>-51.599999999999909</v>
      </c>
      <c r="AZ18" s="109">
        <f t="shared" si="15"/>
        <v>22</v>
      </c>
      <c r="BA18" s="109">
        <f t="shared" si="15"/>
        <v>-90.399999999999636</v>
      </c>
      <c r="BB18" s="103">
        <f t="shared" si="2"/>
        <v>-689.90000000000009</v>
      </c>
      <c r="BC18" s="109">
        <f t="shared" si="15"/>
        <v>94</v>
      </c>
      <c r="BD18" s="109">
        <f t="shared" si="15"/>
        <v>-837.90000000000009</v>
      </c>
      <c r="BE18" s="109">
        <f t="shared" si="15"/>
        <v>-640</v>
      </c>
      <c r="BF18" s="109">
        <f t="shared" si="15"/>
        <v>54</v>
      </c>
      <c r="BG18" s="109">
        <f t="shared" si="15"/>
        <v>-2</v>
      </c>
      <c r="BH18" s="109">
        <f t="shared" si="15"/>
        <v>-158.7000000000001</v>
      </c>
      <c r="BI18" s="109">
        <f t="shared" si="15"/>
        <v>2</v>
      </c>
      <c r="BJ18" s="109">
        <f t="shared" si="15"/>
        <v>17</v>
      </c>
      <c r="BK18" s="109">
        <f t="shared" si="15"/>
        <v>8</v>
      </c>
      <c r="BL18" s="98">
        <f t="shared" si="3"/>
        <v>-2847</v>
      </c>
      <c r="BM18" s="109">
        <f t="shared" si="15"/>
        <v>0</v>
      </c>
      <c r="BN18" s="109">
        <f t="shared" si="15"/>
        <v>0</v>
      </c>
      <c r="BO18" s="109">
        <f t="shared" si="15"/>
        <v>0</v>
      </c>
      <c r="BP18" s="109">
        <f t="shared" si="15"/>
        <v>-2847</v>
      </c>
      <c r="BQ18" s="67">
        <f>SUM(AF18-AS18)</f>
        <v>-3812.5999999999985</v>
      </c>
      <c r="BR18" s="109">
        <f t="shared" si="15"/>
        <v>3965</v>
      </c>
      <c r="BS18" s="109">
        <f t="shared" si="15"/>
        <v>0</v>
      </c>
      <c r="BT18" s="109">
        <f t="shared" si="15"/>
        <v>3965</v>
      </c>
      <c r="BU18" s="109">
        <f t="shared" si="15"/>
        <v>0</v>
      </c>
      <c r="BV18" s="109">
        <f t="shared" si="15"/>
        <v>0</v>
      </c>
      <c r="BW18" s="109">
        <f t="shared" si="15"/>
        <v>0</v>
      </c>
      <c r="BX18" s="109">
        <f t="shared" si="15"/>
        <v>0</v>
      </c>
      <c r="BY18" s="109">
        <f t="shared" si="15"/>
        <v>0</v>
      </c>
      <c r="BZ18" s="109">
        <f t="shared" si="15"/>
        <v>0</v>
      </c>
      <c r="CA18" s="109">
        <f t="shared" si="15"/>
        <v>0</v>
      </c>
      <c r="CB18" s="109">
        <f t="shared" si="15"/>
        <v>0</v>
      </c>
      <c r="CC18" s="109">
        <f t="shared" si="15"/>
        <v>0</v>
      </c>
      <c r="CD18" s="109">
        <f t="shared" si="15"/>
        <v>0</v>
      </c>
      <c r="CE18" s="109">
        <f t="shared" si="15"/>
        <v>0</v>
      </c>
      <c r="CF18" s="109">
        <f t="shared" si="15"/>
        <v>0</v>
      </c>
      <c r="CG18" s="109">
        <f t="shared" si="15"/>
        <v>0</v>
      </c>
      <c r="CH18" s="109">
        <f t="shared" si="15"/>
        <v>3965</v>
      </c>
      <c r="CI18" s="109">
        <f t="shared" si="15"/>
        <v>0</v>
      </c>
      <c r="CJ18" s="109">
        <f t="shared" si="15"/>
        <v>0</v>
      </c>
      <c r="CK18" s="112">
        <f>SUM(CK19:CK31)</f>
        <v>0</v>
      </c>
      <c r="CL18" s="112">
        <f t="shared" ref="CL18:DF18" si="16">SUM(CL19:CL31)</f>
        <v>0</v>
      </c>
      <c r="CM18" s="112">
        <f>SUM(CM19:CM31)</f>
        <v>0</v>
      </c>
      <c r="CN18" s="112">
        <f t="shared" si="16"/>
        <v>0</v>
      </c>
      <c r="CO18" s="112">
        <f t="shared" si="16"/>
        <v>0</v>
      </c>
      <c r="CP18" s="188">
        <f t="shared" si="9"/>
        <v>0</v>
      </c>
      <c r="CQ18" s="112">
        <f t="shared" si="16"/>
        <v>0</v>
      </c>
      <c r="CR18" s="112">
        <f t="shared" si="16"/>
        <v>0</v>
      </c>
      <c r="CS18" s="112">
        <f t="shared" si="16"/>
        <v>0</v>
      </c>
      <c r="CT18" s="112">
        <f t="shared" si="16"/>
        <v>0</v>
      </c>
      <c r="CU18" s="112">
        <f t="shared" si="16"/>
        <v>0</v>
      </c>
      <c r="CV18" s="112">
        <f t="shared" si="16"/>
        <v>0</v>
      </c>
      <c r="CW18" s="112">
        <f t="shared" si="16"/>
        <v>0</v>
      </c>
      <c r="CX18" s="112">
        <f t="shared" si="16"/>
        <v>0</v>
      </c>
      <c r="CY18" s="112">
        <f t="shared" si="16"/>
        <v>0</v>
      </c>
      <c r="CZ18" s="112">
        <f t="shared" si="16"/>
        <v>0</v>
      </c>
      <c r="DA18" s="112">
        <f t="shared" si="16"/>
        <v>0</v>
      </c>
      <c r="DB18" s="188">
        <f t="shared" si="10"/>
        <v>0</v>
      </c>
      <c r="DC18" s="38">
        <f t="shared" si="11"/>
        <v>0</v>
      </c>
      <c r="DD18" s="112">
        <f t="shared" si="16"/>
        <v>0</v>
      </c>
      <c r="DE18" s="112">
        <f t="shared" si="16"/>
        <v>0</v>
      </c>
      <c r="DF18" s="112">
        <f t="shared" si="16"/>
        <v>0</v>
      </c>
      <c r="DG18" s="188">
        <f t="shared" si="12"/>
        <v>0</v>
      </c>
      <c r="DH18" s="38">
        <f t="shared" si="13"/>
        <v>0</v>
      </c>
      <c r="DI18" s="112"/>
      <c r="DJ18" s="112"/>
      <c r="DK18" s="112"/>
      <c r="DL18" s="112"/>
      <c r="DM18" s="112"/>
      <c r="DN18" s="112"/>
      <c r="DO18" s="112"/>
      <c r="DP18" s="112"/>
      <c r="DQ18" s="112"/>
      <c r="DR18" s="112"/>
      <c r="DS18" s="112"/>
      <c r="DT18" s="112"/>
      <c r="DU18" s="112"/>
      <c r="DV18" s="112"/>
      <c r="DW18" s="112"/>
      <c r="DX18" s="112"/>
      <c r="DY18" s="112"/>
      <c r="DZ18" s="112"/>
      <c r="EA18" s="112"/>
      <c r="EB18" s="112"/>
      <c r="EC18" s="112"/>
      <c r="ED18" s="112"/>
      <c r="EE18" s="112"/>
      <c r="EF18" s="112"/>
      <c r="EG18" s="112"/>
      <c r="EH18" s="112"/>
      <c r="EI18" s="114"/>
      <c r="EJ18" s="114"/>
      <c r="EK18" s="114"/>
      <c r="EL18" s="114"/>
      <c r="EM18" s="114"/>
      <c r="EN18" s="114"/>
      <c r="EO18" s="114"/>
      <c r="EP18" s="114"/>
      <c r="EQ18" s="114"/>
      <c r="ER18" s="114"/>
      <c r="ES18" s="114"/>
      <c r="ET18" s="114"/>
      <c r="EU18" s="114"/>
      <c r="EV18" s="114"/>
      <c r="EW18" s="114"/>
      <c r="EX18" s="114"/>
      <c r="EY18" s="114"/>
      <c r="EZ18" s="114"/>
      <c r="FA18" s="114"/>
      <c r="FB18" s="114"/>
    </row>
    <row r="19" spans="2:158" s="69" customFormat="1">
      <c r="B19" s="76"/>
      <c r="C19" s="77" t="s">
        <v>385</v>
      </c>
      <c r="D19" s="71"/>
      <c r="E19" s="71"/>
      <c r="F19" s="71"/>
      <c r="G19" s="71"/>
      <c r="H19" s="71"/>
      <c r="I19" s="71"/>
      <c r="J19" s="71"/>
      <c r="K19" s="71"/>
      <c r="L19" s="71"/>
      <c r="M19" s="71"/>
      <c r="N19" s="71"/>
      <c r="O19" s="72"/>
      <c r="P19" s="71"/>
      <c r="Q19" s="71"/>
      <c r="R19" s="71"/>
      <c r="S19" s="71"/>
      <c r="T19" s="71"/>
      <c r="U19" s="71"/>
      <c r="V19" s="71"/>
      <c r="W19" s="71"/>
      <c r="X19" s="71"/>
      <c r="Y19" s="73">
        <f t="shared" ref="Y19:Y32" si="17">SUM(Y35,Y207)</f>
        <v>24</v>
      </c>
      <c r="Z19" s="73"/>
      <c r="AA19" s="73"/>
      <c r="AB19" s="73"/>
      <c r="AC19" s="73"/>
      <c r="AD19" s="73"/>
      <c r="AE19" s="73"/>
      <c r="AF19" s="102">
        <f t="shared" si="0"/>
        <v>-8343</v>
      </c>
      <c r="AG19" s="73">
        <f t="shared" ref="AG19:AR32" si="18">SUM(AG35,AG207)</f>
        <v>5529</v>
      </c>
      <c r="AH19" s="73">
        <f t="shared" si="18"/>
        <v>0</v>
      </c>
      <c r="AI19" s="73">
        <f t="shared" si="18"/>
        <v>0</v>
      </c>
      <c r="AJ19" s="73">
        <f t="shared" si="18"/>
        <v>0</v>
      </c>
      <c r="AK19" s="73">
        <f t="shared" si="18"/>
        <v>0</v>
      </c>
      <c r="AL19" s="73">
        <f t="shared" si="18"/>
        <v>0</v>
      </c>
      <c r="AM19" s="73">
        <f t="shared" si="18"/>
        <v>0</v>
      </c>
      <c r="AN19" s="73">
        <f t="shared" si="18"/>
        <v>0</v>
      </c>
      <c r="AO19" s="73">
        <f t="shared" si="18"/>
        <v>-13380</v>
      </c>
      <c r="AP19" s="73">
        <f t="shared" si="18"/>
        <v>-3488</v>
      </c>
      <c r="AQ19" s="73">
        <f t="shared" si="18"/>
        <v>-3722</v>
      </c>
      <c r="AR19" s="73">
        <f t="shared" si="18"/>
        <v>0</v>
      </c>
      <c r="AS19" s="115">
        <f t="shared" si="1"/>
        <v>-7851</v>
      </c>
      <c r="AT19" s="98">
        <f t="shared" ref="AT19:AT32" si="19">SUM(AT35,AT207)</f>
        <v>0</v>
      </c>
      <c r="AU19" s="98">
        <f t="shared" ref="AU19:AU85" si="20">SUM(AV19:AX19)</f>
        <v>0</v>
      </c>
      <c r="AV19" s="73">
        <f t="shared" ref="AV19:BA32" si="21">SUM(AV35,AV207)</f>
        <v>0</v>
      </c>
      <c r="AW19" s="73">
        <f t="shared" si="21"/>
        <v>0</v>
      </c>
      <c r="AX19" s="73">
        <f t="shared" si="21"/>
        <v>0</v>
      </c>
      <c r="AY19" s="98">
        <f t="shared" si="21"/>
        <v>-41</v>
      </c>
      <c r="AZ19" s="73">
        <f t="shared" si="21"/>
        <v>-46</v>
      </c>
      <c r="BA19" s="98">
        <f t="shared" si="21"/>
        <v>-68</v>
      </c>
      <c r="BB19" s="103">
        <f t="shared" si="2"/>
        <v>-264</v>
      </c>
      <c r="BC19" s="73">
        <f t="shared" ref="BC19:BK32" si="22">SUM(BC35,BC207)</f>
        <v>-6</v>
      </c>
      <c r="BD19" s="73">
        <f t="shared" si="22"/>
        <v>-260</v>
      </c>
      <c r="BE19" s="73">
        <f t="shared" si="22"/>
        <v>0</v>
      </c>
      <c r="BF19" s="73">
        <f t="shared" si="22"/>
        <v>2</v>
      </c>
      <c r="BG19" s="98">
        <f t="shared" si="22"/>
        <v>0</v>
      </c>
      <c r="BH19" s="98">
        <f t="shared" si="22"/>
        <v>-137</v>
      </c>
      <c r="BI19" s="98">
        <f t="shared" si="22"/>
        <v>2</v>
      </c>
      <c r="BJ19" s="98">
        <f t="shared" si="22"/>
        <v>0</v>
      </c>
      <c r="BK19" s="98">
        <f t="shared" si="22"/>
        <v>0</v>
      </c>
      <c r="BL19" s="98">
        <f t="shared" si="3"/>
        <v>16</v>
      </c>
      <c r="BM19" s="73">
        <f t="shared" ref="BM19:BP32" si="23">SUM(BM35,BM207)</f>
        <v>0</v>
      </c>
      <c r="BN19" s="73">
        <f t="shared" si="23"/>
        <v>0</v>
      </c>
      <c r="BO19" s="73">
        <f t="shared" si="23"/>
        <v>0</v>
      </c>
      <c r="BP19" s="73">
        <f t="shared" si="23"/>
        <v>16</v>
      </c>
      <c r="BQ19" s="67">
        <f>SUM(AF19-AS19)</f>
        <v>-492</v>
      </c>
      <c r="BR19" s="73">
        <f t="shared" ref="BR19:CH32" si="24">SUM(BR35,BR207)</f>
        <v>420</v>
      </c>
      <c r="BS19" s="73">
        <f t="shared" si="24"/>
        <v>0</v>
      </c>
      <c r="BT19" s="73">
        <f t="shared" si="24"/>
        <v>420</v>
      </c>
      <c r="BU19" s="73">
        <f t="shared" si="24"/>
        <v>0</v>
      </c>
      <c r="BV19" s="73">
        <f t="shared" si="24"/>
        <v>0</v>
      </c>
      <c r="BW19" s="73">
        <f t="shared" si="24"/>
        <v>0</v>
      </c>
      <c r="BX19" s="73">
        <f t="shared" si="24"/>
        <v>0</v>
      </c>
      <c r="BY19" s="73">
        <f t="shared" si="24"/>
        <v>0</v>
      </c>
      <c r="BZ19" s="73">
        <f t="shared" si="24"/>
        <v>0</v>
      </c>
      <c r="CA19" s="73">
        <f t="shared" si="24"/>
        <v>0</v>
      </c>
      <c r="CB19" s="73">
        <f t="shared" si="24"/>
        <v>0</v>
      </c>
      <c r="CC19" s="73">
        <f t="shared" si="24"/>
        <v>0</v>
      </c>
      <c r="CD19" s="73">
        <f t="shared" si="24"/>
        <v>0</v>
      </c>
      <c r="CE19" s="73">
        <f t="shared" si="24"/>
        <v>0</v>
      </c>
      <c r="CF19" s="73">
        <f t="shared" si="24"/>
        <v>0</v>
      </c>
      <c r="CG19" s="73">
        <f t="shared" si="24"/>
        <v>0</v>
      </c>
      <c r="CH19" s="73">
        <f t="shared" si="24"/>
        <v>420</v>
      </c>
      <c r="CI19" s="73">
        <f t="shared" ref="CI19:EH27" si="25">SUM(CI35,CI51)</f>
        <v>0</v>
      </c>
      <c r="CJ19" s="73">
        <f t="shared" si="25"/>
        <v>0</v>
      </c>
      <c r="CK19" s="73">
        <f t="shared" ref="CK19:CO32" si="26">SUM(CK35,CK207)</f>
        <v>0</v>
      </c>
      <c r="CL19" s="73">
        <f t="shared" si="26"/>
        <v>0</v>
      </c>
      <c r="CM19" s="73">
        <f t="shared" si="26"/>
        <v>0</v>
      </c>
      <c r="CN19" s="73">
        <f t="shared" si="26"/>
        <v>0</v>
      </c>
      <c r="CO19" s="73">
        <f t="shared" si="26"/>
        <v>0</v>
      </c>
      <c r="CP19" s="188">
        <f t="shared" si="9"/>
        <v>0</v>
      </c>
      <c r="CQ19" s="73">
        <f>SUM(CQ35,CQ207)</f>
        <v>0</v>
      </c>
      <c r="CR19" s="73">
        <f t="shared" si="25"/>
        <v>0</v>
      </c>
      <c r="CS19" s="73">
        <f t="shared" si="25"/>
        <v>0</v>
      </c>
      <c r="CT19" s="73">
        <f t="shared" si="25"/>
        <v>0</v>
      </c>
      <c r="CU19" s="73">
        <f t="shared" si="25"/>
        <v>0</v>
      </c>
      <c r="CV19" s="73">
        <f t="shared" si="25"/>
        <v>0</v>
      </c>
      <c r="CW19" s="73">
        <f t="shared" si="25"/>
        <v>0</v>
      </c>
      <c r="CX19" s="73">
        <f t="shared" si="25"/>
        <v>0</v>
      </c>
      <c r="CY19" s="73">
        <f t="shared" si="25"/>
        <v>0</v>
      </c>
      <c r="CZ19" s="73">
        <f t="shared" si="25"/>
        <v>0</v>
      </c>
      <c r="DA19" s="73">
        <f t="shared" si="25"/>
        <v>0</v>
      </c>
      <c r="DB19" s="188">
        <f t="shared" si="10"/>
        <v>0</v>
      </c>
      <c r="DC19" s="38">
        <f t="shared" si="11"/>
        <v>0</v>
      </c>
      <c r="DD19" s="73">
        <f t="shared" ref="DD19:DD32" si="27">SUM(DD35,DD207)</f>
        <v>0</v>
      </c>
      <c r="DE19" s="73">
        <f t="shared" si="25"/>
        <v>0</v>
      </c>
      <c r="DF19" s="73">
        <f t="shared" si="25"/>
        <v>0</v>
      </c>
      <c r="DG19" s="188">
        <f t="shared" si="12"/>
        <v>0</v>
      </c>
      <c r="DH19" s="38">
        <f t="shared" si="13"/>
        <v>0</v>
      </c>
      <c r="DI19" s="73">
        <f t="shared" si="25"/>
        <v>0</v>
      </c>
      <c r="DJ19" s="73">
        <f t="shared" si="25"/>
        <v>0</v>
      </c>
      <c r="DK19" s="73">
        <f t="shared" si="25"/>
        <v>0</v>
      </c>
      <c r="DL19" s="73">
        <f t="shared" si="25"/>
        <v>0</v>
      </c>
      <c r="DM19" s="73">
        <f t="shared" si="25"/>
        <v>0</v>
      </c>
      <c r="DN19" s="73">
        <f t="shared" si="25"/>
        <v>0</v>
      </c>
      <c r="DO19" s="73">
        <f t="shared" si="25"/>
        <v>0</v>
      </c>
      <c r="DP19" s="73">
        <f t="shared" si="25"/>
        <v>0</v>
      </c>
      <c r="DQ19" s="73">
        <f t="shared" si="25"/>
        <v>0</v>
      </c>
      <c r="DR19" s="73">
        <f t="shared" si="25"/>
        <v>0</v>
      </c>
      <c r="DS19" s="73">
        <f t="shared" si="25"/>
        <v>0</v>
      </c>
      <c r="DT19" s="73">
        <f t="shared" si="25"/>
        <v>0</v>
      </c>
      <c r="DU19" s="73">
        <f t="shared" si="25"/>
        <v>0</v>
      </c>
      <c r="DV19" s="73">
        <f t="shared" si="25"/>
        <v>0</v>
      </c>
      <c r="DW19" s="73">
        <f t="shared" si="25"/>
        <v>0</v>
      </c>
      <c r="DX19" s="73">
        <f t="shared" si="25"/>
        <v>0</v>
      </c>
      <c r="DY19" s="73">
        <f t="shared" si="25"/>
        <v>0</v>
      </c>
      <c r="DZ19" s="73">
        <f t="shared" si="25"/>
        <v>0</v>
      </c>
      <c r="EA19" s="73">
        <f t="shared" si="25"/>
        <v>0</v>
      </c>
      <c r="EB19" s="73">
        <f t="shared" si="25"/>
        <v>0</v>
      </c>
      <c r="EC19" s="73">
        <f t="shared" si="25"/>
        <v>0</v>
      </c>
      <c r="ED19" s="73">
        <f t="shared" si="25"/>
        <v>0</v>
      </c>
      <c r="EE19" s="73">
        <f t="shared" si="25"/>
        <v>0</v>
      </c>
      <c r="EF19" s="73">
        <f t="shared" si="25"/>
        <v>0</v>
      </c>
      <c r="EG19" s="73">
        <f t="shared" si="25"/>
        <v>0</v>
      </c>
      <c r="EH19" s="73">
        <f t="shared" si="25"/>
        <v>0</v>
      </c>
      <c r="EI19" s="74"/>
      <c r="EJ19" s="74"/>
      <c r="EK19" s="74"/>
      <c r="EL19" s="74"/>
      <c r="EM19" s="74"/>
      <c r="EN19" s="74"/>
      <c r="EO19" s="74"/>
      <c r="EP19" s="74"/>
      <c r="EQ19" s="74"/>
      <c r="ER19" s="74"/>
      <c r="ES19" s="74"/>
      <c r="ET19" s="74"/>
      <c r="EU19" s="74"/>
      <c r="EV19" s="74"/>
      <c r="EW19" s="74"/>
      <c r="EX19" s="74"/>
      <c r="EY19" s="74"/>
      <c r="EZ19" s="74"/>
      <c r="FA19" s="74"/>
      <c r="FB19" s="74"/>
    </row>
    <row r="20" spans="2:158" s="69" customFormat="1">
      <c r="B20" s="76"/>
      <c r="C20" s="77" t="s">
        <v>386</v>
      </c>
      <c r="D20" s="71"/>
      <c r="E20" s="71"/>
      <c r="F20" s="71"/>
      <c r="G20" s="71"/>
      <c r="H20" s="71"/>
      <c r="I20" s="71"/>
      <c r="J20" s="71"/>
      <c r="K20" s="71"/>
      <c r="L20" s="71"/>
      <c r="M20" s="71"/>
      <c r="N20" s="71"/>
      <c r="O20" s="72"/>
      <c r="P20" s="71"/>
      <c r="Q20" s="71"/>
      <c r="R20" s="71"/>
      <c r="S20" s="71"/>
      <c r="T20" s="71"/>
      <c r="U20" s="71"/>
      <c r="V20" s="71"/>
      <c r="W20" s="71"/>
      <c r="X20" s="71"/>
      <c r="Y20" s="73">
        <f t="shared" si="17"/>
        <v>5</v>
      </c>
      <c r="Z20" s="73"/>
      <c r="AA20" s="73"/>
      <c r="AB20" s="73"/>
      <c r="AC20" s="73"/>
      <c r="AD20" s="73"/>
      <c r="AE20" s="73"/>
      <c r="AF20" s="102">
        <f t="shared" si="0"/>
        <v>19143</v>
      </c>
      <c r="AG20" s="73">
        <f t="shared" si="18"/>
        <v>-391</v>
      </c>
      <c r="AH20" s="73">
        <f t="shared" si="18"/>
        <v>0</v>
      </c>
      <c r="AI20" s="73">
        <f t="shared" si="18"/>
        <v>0</v>
      </c>
      <c r="AJ20" s="73">
        <f t="shared" si="18"/>
        <v>0</v>
      </c>
      <c r="AK20" s="73">
        <f t="shared" si="18"/>
        <v>0</v>
      </c>
      <c r="AL20" s="73">
        <f t="shared" si="18"/>
        <v>820</v>
      </c>
      <c r="AM20" s="73">
        <f t="shared" si="18"/>
        <v>820</v>
      </c>
      <c r="AN20" s="73">
        <f t="shared" si="18"/>
        <v>0</v>
      </c>
      <c r="AO20" s="73">
        <f t="shared" si="18"/>
        <v>17791</v>
      </c>
      <c r="AP20" s="73">
        <f t="shared" si="18"/>
        <v>171</v>
      </c>
      <c r="AQ20" s="73">
        <f t="shared" si="18"/>
        <v>11080</v>
      </c>
      <c r="AR20" s="73">
        <f t="shared" si="18"/>
        <v>0</v>
      </c>
      <c r="AS20" s="115">
        <f t="shared" si="1"/>
        <v>18220</v>
      </c>
      <c r="AT20" s="98">
        <f t="shared" si="19"/>
        <v>0</v>
      </c>
      <c r="AU20" s="98">
        <f t="shared" si="20"/>
        <v>0</v>
      </c>
      <c r="AV20" s="73">
        <f t="shared" si="21"/>
        <v>0</v>
      </c>
      <c r="AW20" s="73">
        <f t="shared" si="21"/>
        <v>0</v>
      </c>
      <c r="AX20" s="73">
        <f t="shared" si="21"/>
        <v>0</v>
      </c>
      <c r="AY20" s="98">
        <f t="shared" si="21"/>
        <v>90</v>
      </c>
      <c r="AZ20" s="73">
        <f t="shared" si="21"/>
        <v>80</v>
      </c>
      <c r="BA20" s="98">
        <f t="shared" si="21"/>
        <v>1</v>
      </c>
      <c r="BB20" s="103">
        <f t="shared" si="2"/>
        <v>497</v>
      </c>
      <c r="BC20" s="73">
        <f t="shared" si="22"/>
        <v>77</v>
      </c>
      <c r="BD20" s="73">
        <f t="shared" si="22"/>
        <v>404</v>
      </c>
      <c r="BE20" s="73">
        <f t="shared" si="22"/>
        <v>0</v>
      </c>
      <c r="BF20" s="73">
        <f t="shared" si="22"/>
        <v>16</v>
      </c>
      <c r="BG20" s="98">
        <f t="shared" si="22"/>
        <v>0</v>
      </c>
      <c r="BH20" s="98">
        <f t="shared" si="22"/>
        <v>132</v>
      </c>
      <c r="BI20" s="98">
        <f t="shared" si="22"/>
        <v>0</v>
      </c>
      <c r="BJ20" s="98">
        <f t="shared" si="22"/>
        <v>1</v>
      </c>
      <c r="BK20" s="98">
        <f t="shared" si="22"/>
        <v>0</v>
      </c>
      <c r="BL20" s="98">
        <f t="shared" si="3"/>
        <v>202</v>
      </c>
      <c r="BM20" s="73">
        <f t="shared" si="23"/>
        <v>0</v>
      </c>
      <c r="BN20" s="73">
        <f t="shared" si="23"/>
        <v>0</v>
      </c>
      <c r="BO20" s="73">
        <f t="shared" si="23"/>
        <v>0</v>
      </c>
      <c r="BP20" s="73">
        <f t="shared" si="23"/>
        <v>202</v>
      </c>
      <c r="BQ20" s="67">
        <f t="shared" ref="BQ20:BQ32" si="28">SUM(AF20-AS20)</f>
        <v>923</v>
      </c>
      <c r="BR20" s="73">
        <f t="shared" si="24"/>
        <v>0</v>
      </c>
      <c r="BS20" s="73">
        <f t="shared" si="24"/>
        <v>0</v>
      </c>
      <c r="BT20" s="73">
        <f t="shared" si="24"/>
        <v>0</v>
      </c>
      <c r="BU20" s="73">
        <f t="shared" si="24"/>
        <v>0</v>
      </c>
      <c r="BV20" s="73">
        <f t="shared" si="24"/>
        <v>0</v>
      </c>
      <c r="BW20" s="73">
        <f t="shared" si="24"/>
        <v>0</v>
      </c>
      <c r="BX20" s="73">
        <f t="shared" si="24"/>
        <v>0</v>
      </c>
      <c r="BY20" s="73">
        <f t="shared" si="24"/>
        <v>0</v>
      </c>
      <c r="BZ20" s="73">
        <f t="shared" si="24"/>
        <v>0</v>
      </c>
      <c r="CA20" s="73">
        <f t="shared" si="24"/>
        <v>0</v>
      </c>
      <c r="CB20" s="73">
        <f t="shared" si="24"/>
        <v>0</v>
      </c>
      <c r="CC20" s="73">
        <f t="shared" si="24"/>
        <v>0</v>
      </c>
      <c r="CD20" s="73">
        <f t="shared" si="24"/>
        <v>0</v>
      </c>
      <c r="CE20" s="73">
        <f t="shared" si="24"/>
        <v>0</v>
      </c>
      <c r="CF20" s="73">
        <f t="shared" si="24"/>
        <v>0</v>
      </c>
      <c r="CG20" s="73">
        <f t="shared" si="24"/>
        <v>0</v>
      </c>
      <c r="CH20" s="73">
        <f t="shared" si="24"/>
        <v>0</v>
      </c>
      <c r="CI20" s="73">
        <f t="shared" ref="CI20:CJ31" si="29">SUM(CI36,CI208)</f>
        <v>0</v>
      </c>
      <c r="CJ20" s="73">
        <f t="shared" si="29"/>
        <v>0</v>
      </c>
      <c r="CK20" s="73">
        <f t="shared" si="26"/>
        <v>0</v>
      </c>
      <c r="CL20" s="73">
        <f t="shared" si="26"/>
        <v>0</v>
      </c>
      <c r="CM20" s="73">
        <f t="shared" si="26"/>
        <v>0</v>
      </c>
      <c r="CN20" s="73">
        <f t="shared" si="26"/>
        <v>0</v>
      </c>
      <c r="CO20" s="73">
        <f t="shared" si="26"/>
        <v>0</v>
      </c>
      <c r="CP20" s="188">
        <f>SUM(CM20,CK20,CO20)</f>
        <v>0</v>
      </c>
      <c r="CQ20" s="73">
        <f t="shared" ref="CQ20:CV32" si="30">SUM(CQ36,CQ208)</f>
        <v>0</v>
      </c>
      <c r="CR20" s="73">
        <f t="shared" si="25"/>
        <v>0</v>
      </c>
      <c r="CS20" s="73">
        <f t="shared" si="25"/>
        <v>0</v>
      </c>
      <c r="CT20" s="73">
        <f t="shared" si="25"/>
        <v>0</v>
      </c>
      <c r="CU20" s="73">
        <f t="shared" si="25"/>
        <v>0</v>
      </c>
      <c r="CV20" s="73">
        <f t="shared" si="25"/>
        <v>0</v>
      </c>
      <c r="CW20" s="73">
        <f t="shared" ref="CW20:DA32" si="31">SUM(CW36,CW208)</f>
        <v>0</v>
      </c>
      <c r="CX20" s="73">
        <f t="shared" si="31"/>
        <v>0</v>
      </c>
      <c r="CY20" s="73">
        <f t="shared" si="31"/>
        <v>0</v>
      </c>
      <c r="CZ20" s="73">
        <f t="shared" si="31"/>
        <v>0</v>
      </c>
      <c r="DA20" s="73">
        <f t="shared" si="31"/>
        <v>0</v>
      </c>
      <c r="DB20" s="188">
        <f t="shared" si="10"/>
        <v>0</v>
      </c>
      <c r="DC20" s="38">
        <f t="shared" si="11"/>
        <v>0</v>
      </c>
      <c r="DD20" s="73">
        <f t="shared" si="27"/>
        <v>0</v>
      </c>
      <c r="DE20" s="73">
        <f t="shared" si="25"/>
        <v>0</v>
      </c>
      <c r="DF20" s="73">
        <f t="shared" si="25"/>
        <v>0</v>
      </c>
      <c r="DG20" s="188">
        <f t="shared" si="12"/>
        <v>0</v>
      </c>
      <c r="DH20" s="38">
        <f t="shared" si="13"/>
        <v>0</v>
      </c>
      <c r="DI20" s="73">
        <f t="shared" si="25"/>
        <v>0</v>
      </c>
      <c r="DJ20" s="73">
        <f t="shared" si="25"/>
        <v>0</v>
      </c>
      <c r="DK20" s="73">
        <f t="shared" si="25"/>
        <v>0</v>
      </c>
      <c r="DL20" s="73">
        <f t="shared" si="25"/>
        <v>0</v>
      </c>
      <c r="DM20" s="73">
        <f t="shared" si="25"/>
        <v>0</v>
      </c>
      <c r="DN20" s="73">
        <f t="shared" si="25"/>
        <v>0</v>
      </c>
      <c r="DO20" s="73">
        <f t="shared" si="25"/>
        <v>0</v>
      </c>
      <c r="DP20" s="73">
        <f t="shared" si="25"/>
        <v>0</v>
      </c>
      <c r="DQ20" s="73">
        <f t="shared" si="25"/>
        <v>0</v>
      </c>
      <c r="DR20" s="73">
        <f t="shared" si="25"/>
        <v>0</v>
      </c>
      <c r="DS20" s="73">
        <f t="shared" si="25"/>
        <v>0</v>
      </c>
      <c r="DT20" s="73">
        <f t="shared" si="25"/>
        <v>0</v>
      </c>
      <c r="DU20" s="73">
        <f t="shared" si="25"/>
        <v>0</v>
      </c>
      <c r="DV20" s="73">
        <f t="shared" si="25"/>
        <v>0</v>
      </c>
      <c r="DW20" s="73">
        <f t="shared" si="25"/>
        <v>0</v>
      </c>
      <c r="DX20" s="73">
        <f t="shared" si="25"/>
        <v>0</v>
      </c>
      <c r="DY20" s="73">
        <f t="shared" si="25"/>
        <v>0</v>
      </c>
      <c r="DZ20" s="73">
        <f t="shared" si="25"/>
        <v>0</v>
      </c>
      <c r="EA20" s="73">
        <f t="shared" si="25"/>
        <v>0</v>
      </c>
      <c r="EB20" s="73">
        <f t="shared" si="25"/>
        <v>0</v>
      </c>
      <c r="EC20" s="73">
        <f t="shared" si="25"/>
        <v>0</v>
      </c>
      <c r="ED20" s="73">
        <f t="shared" si="25"/>
        <v>0</v>
      </c>
      <c r="EE20" s="73">
        <f t="shared" si="25"/>
        <v>0</v>
      </c>
      <c r="EF20" s="73">
        <f t="shared" si="25"/>
        <v>0</v>
      </c>
      <c r="EG20" s="73">
        <f t="shared" si="25"/>
        <v>0</v>
      </c>
      <c r="EH20" s="73">
        <f t="shared" si="25"/>
        <v>0</v>
      </c>
      <c r="EI20" s="74"/>
      <c r="EJ20" s="74"/>
      <c r="EK20" s="74"/>
      <c r="EL20" s="74"/>
      <c r="EM20" s="74"/>
      <c r="EN20" s="74"/>
      <c r="EO20" s="74"/>
      <c r="EP20" s="74"/>
      <c r="EQ20" s="74"/>
      <c r="ER20" s="74"/>
      <c r="ES20" s="74"/>
      <c r="ET20" s="74"/>
      <c r="EU20" s="74"/>
      <c r="EV20" s="74"/>
      <c r="EW20" s="74"/>
      <c r="EX20" s="74"/>
      <c r="EY20" s="74"/>
      <c r="EZ20" s="74"/>
      <c r="FA20" s="74"/>
      <c r="FB20" s="74"/>
    </row>
    <row r="21" spans="2:158" s="69" customFormat="1">
      <c r="B21" s="76"/>
      <c r="C21" s="77" t="s">
        <v>387</v>
      </c>
      <c r="D21" s="71"/>
      <c r="E21" s="71"/>
      <c r="F21" s="71"/>
      <c r="G21" s="71"/>
      <c r="H21" s="71"/>
      <c r="I21" s="71"/>
      <c r="J21" s="71"/>
      <c r="K21" s="71"/>
      <c r="L21" s="71"/>
      <c r="M21" s="71"/>
      <c r="N21" s="71"/>
      <c r="O21" s="72"/>
      <c r="P21" s="71"/>
      <c r="Q21" s="71"/>
      <c r="R21" s="71"/>
      <c r="S21" s="71"/>
      <c r="T21" s="71"/>
      <c r="U21" s="71"/>
      <c r="V21" s="71"/>
      <c r="W21" s="71"/>
      <c r="X21" s="71"/>
      <c r="Y21" s="73">
        <f t="shared" si="17"/>
        <v>-7</v>
      </c>
      <c r="Z21" s="73"/>
      <c r="AA21" s="73"/>
      <c r="AB21" s="73"/>
      <c r="AC21" s="73"/>
      <c r="AD21" s="73"/>
      <c r="AE21" s="73"/>
      <c r="AF21" s="102">
        <f t="shared" si="0"/>
        <v>-911</v>
      </c>
      <c r="AG21" s="73">
        <f t="shared" si="18"/>
        <v>-497</v>
      </c>
      <c r="AH21" s="73">
        <f t="shared" si="18"/>
        <v>0</v>
      </c>
      <c r="AI21" s="73">
        <f t="shared" si="18"/>
        <v>0</v>
      </c>
      <c r="AJ21" s="73">
        <f t="shared" si="18"/>
        <v>0</v>
      </c>
      <c r="AK21" s="73">
        <f t="shared" si="18"/>
        <v>0</v>
      </c>
      <c r="AL21" s="73">
        <f t="shared" si="18"/>
        <v>0</v>
      </c>
      <c r="AM21" s="73">
        <f t="shared" si="18"/>
        <v>0</v>
      </c>
      <c r="AN21" s="73">
        <f t="shared" si="18"/>
        <v>0</v>
      </c>
      <c r="AO21" s="73">
        <f t="shared" si="18"/>
        <v>-19</v>
      </c>
      <c r="AP21" s="73">
        <f t="shared" si="18"/>
        <v>39</v>
      </c>
      <c r="AQ21" s="73">
        <f t="shared" si="18"/>
        <v>180</v>
      </c>
      <c r="AR21" s="73">
        <f t="shared" si="18"/>
        <v>0</v>
      </c>
      <c r="AS21" s="115">
        <f t="shared" si="1"/>
        <v>-516</v>
      </c>
      <c r="AT21" s="98">
        <f t="shared" si="19"/>
        <v>0</v>
      </c>
      <c r="AU21" s="98">
        <f t="shared" si="20"/>
        <v>0</v>
      </c>
      <c r="AV21" s="73">
        <f t="shared" si="21"/>
        <v>0</v>
      </c>
      <c r="AW21" s="73">
        <f t="shared" si="21"/>
        <v>0</v>
      </c>
      <c r="AX21" s="73">
        <f t="shared" si="21"/>
        <v>0</v>
      </c>
      <c r="AY21" s="98">
        <f t="shared" si="21"/>
        <v>-7</v>
      </c>
      <c r="AZ21" s="73">
        <f t="shared" si="21"/>
        <v>-1</v>
      </c>
      <c r="BA21" s="98">
        <f t="shared" si="21"/>
        <v>-444</v>
      </c>
      <c r="BB21" s="103">
        <f t="shared" si="2"/>
        <v>4</v>
      </c>
      <c r="BC21" s="73">
        <f t="shared" si="22"/>
        <v>0</v>
      </c>
      <c r="BD21" s="73">
        <f t="shared" si="22"/>
        <v>0</v>
      </c>
      <c r="BE21" s="73">
        <f t="shared" si="22"/>
        <v>0</v>
      </c>
      <c r="BF21" s="73">
        <f t="shared" si="22"/>
        <v>4</v>
      </c>
      <c r="BG21" s="98">
        <f t="shared" si="22"/>
        <v>0</v>
      </c>
      <c r="BH21" s="98">
        <f t="shared" si="22"/>
        <v>16</v>
      </c>
      <c r="BI21" s="98">
        <f t="shared" si="22"/>
        <v>0</v>
      </c>
      <c r="BJ21" s="98">
        <f t="shared" si="22"/>
        <v>0</v>
      </c>
      <c r="BK21" s="98">
        <f t="shared" si="22"/>
        <v>8</v>
      </c>
      <c r="BL21" s="98">
        <f t="shared" si="3"/>
        <v>28</v>
      </c>
      <c r="BM21" s="73">
        <f t="shared" si="23"/>
        <v>0</v>
      </c>
      <c r="BN21" s="73">
        <f t="shared" si="23"/>
        <v>0</v>
      </c>
      <c r="BO21" s="73">
        <f t="shared" si="23"/>
        <v>0</v>
      </c>
      <c r="BP21" s="73">
        <f t="shared" si="23"/>
        <v>28</v>
      </c>
      <c r="BQ21" s="67">
        <f t="shared" si="28"/>
        <v>-395</v>
      </c>
      <c r="BR21" s="73">
        <f t="shared" si="24"/>
        <v>0</v>
      </c>
      <c r="BS21" s="73">
        <f t="shared" si="24"/>
        <v>0</v>
      </c>
      <c r="BT21" s="73">
        <f t="shared" si="24"/>
        <v>0</v>
      </c>
      <c r="BU21" s="73">
        <f t="shared" si="24"/>
        <v>0</v>
      </c>
      <c r="BV21" s="73">
        <f t="shared" si="24"/>
        <v>0</v>
      </c>
      <c r="BW21" s="73">
        <f t="shared" si="24"/>
        <v>0</v>
      </c>
      <c r="BX21" s="73">
        <f t="shared" si="24"/>
        <v>0</v>
      </c>
      <c r="BY21" s="73">
        <f t="shared" si="24"/>
        <v>0</v>
      </c>
      <c r="BZ21" s="73">
        <f t="shared" si="24"/>
        <v>0</v>
      </c>
      <c r="CA21" s="73">
        <f t="shared" si="24"/>
        <v>0</v>
      </c>
      <c r="CB21" s="73">
        <f t="shared" si="24"/>
        <v>0</v>
      </c>
      <c r="CC21" s="73">
        <f t="shared" si="24"/>
        <v>0</v>
      </c>
      <c r="CD21" s="73">
        <f t="shared" si="24"/>
        <v>0</v>
      </c>
      <c r="CE21" s="73">
        <f t="shared" si="24"/>
        <v>0</v>
      </c>
      <c r="CF21" s="73">
        <f t="shared" si="24"/>
        <v>0</v>
      </c>
      <c r="CG21" s="73">
        <f t="shared" si="24"/>
        <v>0</v>
      </c>
      <c r="CH21" s="73">
        <f t="shared" si="24"/>
        <v>0</v>
      </c>
      <c r="CI21" s="73">
        <f t="shared" si="29"/>
        <v>0</v>
      </c>
      <c r="CJ21" s="73">
        <f t="shared" si="29"/>
        <v>0</v>
      </c>
      <c r="CK21" s="73">
        <f t="shared" si="26"/>
        <v>0</v>
      </c>
      <c r="CL21" s="73">
        <f t="shared" si="26"/>
        <v>0</v>
      </c>
      <c r="CM21" s="73">
        <f t="shared" si="26"/>
        <v>0</v>
      </c>
      <c r="CN21" s="73">
        <f t="shared" si="26"/>
        <v>0</v>
      </c>
      <c r="CO21" s="73">
        <f t="shared" si="26"/>
        <v>0</v>
      </c>
      <c r="CP21" s="188">
        <f t="shared" si="9"/>
        <v>0</v>
      </c>
      <c r="CQ21" s="73">
        <f t="shared" si="30"/>
        <v>0</v>
      </c>
      <c r="CR21" s="73">
        <f t="shared" si="30"/>
        <v>0</v>
      </c>
      <c r="CS21" s="73">
        <f t="shared" si="30"/>
        <v>0</v>
      </c>
      <c r="CT21" s="73">
        <f t="shared" si="30"/>
        <v>0</v>
      </c>
      <c r="CU21" s="73">
        <f t="shared" si="30"/>
        <v>0</v>
      </c>
      <c r="CV21" s="73">
        <f t="shared" si="30"/>
        <v>0</v>
      </c>
      <c r="CW21" s="73">
        <f t="shared" si="31"/>
        <v>0</v>
      </c>
      <c r="CX21" s="73">
        <f t="shared" si="31"/>
        <v>0</v>
      </c>
      <c r="CY21" s="73">
        <f t="shared" si="31"/>
        <v>0</v>
      </c>
      <c r="CZ21" s="73">
        <f t="shared" si="31"/>
        <v>0</v>
      </c>
      <c r="DA21" s="73">
        <f t="shared" si="31"/>
        <v>0</v>
      </c>
      <c r="DB21" s="188">
        <f t="shared" si="10"/>
        <v>0</v>
      </c>
      <c r="DC21" s="38">
        <f t="shared" si="11"/>
        <v>0</v>
      </c>
      <c r="DD21" s="73">
        <f t="shared" si="27"/>
        <v>0</v>
      </c>
      <c r="DE21" s="73">
        <f t="shared" si="25"/>
        <v>0</v>
      </c>
      <c r="DF21" s="73">
        <f t="shared" si="25"/>
        <v>0</v>
      </c>
      <c r="DG21" s="188">
        <f t="shared" si="12"/>
        <v>0</v>
      </c>
      <c r="DH21" s="38">
        <f t="shared" si="13"/>
        <v>0</v>
      </c>
      <c r="DI21" s="73">
        <f t="shared" si="25"/>
        <v>0</v>
      </c>
      <c r="DJ21" s="73">
        <f t="shared" si="25"/>
        <v>0</v>
      </c>
      <c r="DK21" s="73">
        <f t="shared" si="25"/>
        <v>0</v>
      </c>
      <c r="DL21" s="73">
        <f t="shared" si="25"/>
        <v>0</v>
      </c>
      <c r="DM21" s="73">
        <f t="shared" si="25"/>
        <v>0</v>
      </c>
      <c r="DN21" s="73">
        <f t="shared" si="25"/>
        <v>0</v>
      </c>
      <c r="DO21" s="73">
        <f t="shared" si="25"/>
        <v>0</v>
      </c>
      <c r="DP21" s="73">
        <f t="shared" si="25"/>
        <v>0</v>
      </c>
      <c r="DQ21" s="73">
        <f t="shared" si="25"/>
        <v>0</v>
      </c>
      <c r="DR21" s="73">
        <f t="shared" si="25"/>
        <v>0</v>
      </c>
      <c r="DS21" s="73">
        <f t="shared" si="25"/>
        <v>0</v>
      </c>
      <c r="DT21" s="73">
        <f t="shared" si="25"/>
        <v>0</v>
      </c>
      <c r="DU21" s="73">
        <f t="shared" si="25"/>
        <v>0</v>
      </c>
      <c r="DV21" s="73">
        <f t="shared" si="25"/>
        <v>0</v>
      </c>
      <c r="DW21" s="73">
        <f t="shared" si="25"/>
        <v>0</v>
      </c>
      <c r="DX21" s="73">
        <f t="shared" si="25"/>
        <v>0</v>
      </c>
      <c r="DY21" s="73">
        <f t="shared" si="25"/>
        <v>0</v>
      </c>
      <c r="DZ21" s="73">
        <f t="shared" si="25"/>
        <v>0</v>
      </c>
      <c r="EA21" s="73">
        <f t="shared" si="25"/>
        <v>0</v>
      </c>
      <c r="EB21" s="73">
        <f t="shared" si="25"/>
        <v>0</v>
      </c>
      <c r="EC21" s="73">
        <f t="shared" si="25"/>
        <v>0</v>
      </c>
      <c r="ED21" s="73">
        <f t="shared" si="25"/>
        <v>0</v>
      </c>
      <c r="EE21" s="73">
        <f t="shared" si="25"/>
        <v>0</v>
      </c>
      <c r="EF21" s="73">
        <f t="shared" si="25"/>
        <v>0</v>
      </c>
      <c r="EG21" s="73">
        <f t="shared" si="25"/>
        <v>0</v>
      </c>
      <c r="EH21" s="73">
        <f t="shared" si="25"/>
        <v>0</v>
      </c>
      <c r="EI21" s="74"/>
      <c r="EJ21" s="74"/>
      <c r="EK21" s="74"/>
      <c r="EL21" s="74"/>
      <c r="EM21" s="74"/>
      <c r="EN21" s="74"/>
      <c r="EO21" s="74"/>
      <c r="EP21" s="74"/>
      <c r="EQ21" s="74"/>
      <c r="ER21" s="74"/>
      <c r="ES21" s="74"/>
      <c r="ET21" s="74"/>
      <c r="EU21" s="74"/>
      <c r="EV21" s="74"/>
      <c r="EW21" s="74"/>
      <c r="EX21" s="74"/>
      <c r="EY21" s="74"/>
      <c r="EZ21" s="74"/>
      <c r="FA21" s="74"/>
      <c r="FB21" s="74"/>
    </row>
    <row r="22" spans="2:158" s="69" customFormat="1">
      <c r="B22" s="76"/>
      <c r="C22" s="77" t="s">
        <v>388</v>
      </c>
      <c r="D22" s="71"/>
      <c r="E22" s="71"/>
      <c r="F22" s="71"/>
      <c r="G22" s="71"/>
      <c r="H22" s="71"/>
      <c r="I22" s="71"/>
      <c r="J22" s="71"/>
      <c r="K22" s="71"/>
      <c r="L22" s="71"/>
      <c r="M22" s="71"/>
      <c r="N22" s="71"/>
      <c r="O22" s="72"/>
      <c r="P22" s="71"/>
      <c r="Q22" s="71"/>
      <c r="R22" s="71"/>
      <c r="S22" s="71"/>
      <c r="T22" s="71"/>
      <c r="U22" s="71"/>
      <c r="V22" s="71"/>
      <c r="W22" s="71"/>
      <c r="X22" s="71"/>
      <c r="Y22" s="73">
        <f t="shared" si="17"/>
        <v>-7</v>
      </c>
      <c r="Z22" s="73"/>
      <c r="AA22" s="73"/>
      <c r="AB22" s="73"/>
      <c r="AC22" s="73"/>
      <c r="AD22" s="73"/>
      <c r="AE22" s="73"/>
      <c r="AF22" s="102">
        <f t="shared" si="0"/>
        <v>-5191</v>
      </c>
      <c r="AG22" s="73">
        <f t="shared" si="18"/>
        <v>2465</v>
      </c>
      <c r="AH22" s="73">
        <f t="shared" si="18"/>
        <v>0</v>
      </c>
      <c r="AI22" s="73">
        <f t="shared" si="18"/>
        <v>0</v>
      </c>
      <c r="AJ22" s="73">
        <f t="shared" si="18"/>
        <v>0</v>
      </c>
      <c r="AK22" s="73">
        <f t="shared" si="18"/>
        <v>0</v>
      </c>
      <c r="AL22" s="73">
        <f t="shared" si="18"/>
        <v>0</v>
      </c>
      <c r="AM22" s="73">
        <f t="shared" si="18"/>
        <v>0</v>
      </c>
      <c r="AN22" s="73">
        <f t="shared" si="18"/>
        <v>0</v>
      </c>
      <c r="AO22" s="73">
        <f t="shared" si="18"/>
        <v>-7596</v>
      </c>
      <c r="AP22" s="73">
        <f t="shared" si="18"/>
        <v>-3593</v>
      </c>
      <c r="AQ22" s="73">
        <f t="shared" si="18"/>
        <v>-4708</v>
      </c>
      <c r="AR22" s="73">
        <f t="shared" si="18"/>
        <v>0</v>
      </c>
      <c r="AS22" s="115">
        <f>SUM(AG22,AH22,AK22,AL22,AO22)</f>
        <v>-5131</v>
      </c>
      <c r="AT22" s="98">
        <f t="shared" si="19"/>
        <v>0</v>
      </c>
      <c r="AU22" s="98">
        <f t="shared" si="20"/>
        <v>0</v>
      </c>
      <c r="AV22" s="73">
        <f t="shared" si="21"/>
        <v>0</v>
      </c>
      <c r="AW22" s="73">
        <f t="shared" si="21"/>
        <v>0</v>
      </c>
      <c r="AX22" s="73">
        <f t="shared" si="21"/>
        <v>0</v>
      </c>
      <c r="AY22" s="98">
        <f t="shared" si="21"/>
        <v>16</v>
      </c>
      <c r="AZ22" s="73">
        <f t="shared" si="21"/>
        <v>0</v>
      </c>
      <c r="BA22" s="98">
        <f t="shared" si="21"/>
        <v>-25</v>
      </c>
      <c r="BB22" s="103">
        <f t="shared" si="2"/>
        <v>26</v>
      </c>
      <c r="BC22" s="73">
        <f t="shared" si="22"/>
        <v>32</v>
      </c>
      <c r="BD22" s="73">
        <f t="shared" si="22"/>
        <v>0</v>
      </c>
      <c r="BE22" s="73">
        <f t="shared" si="22"/>
        <v>0</v>
      </c>
      <c r="BF22" s="73">
        <f t="shared" si="22"/>
        <v>-6</v>
      </c>
      <c r="BG22" s="98">
        <f t="shared" si="22"/>
        <v>0</v>
      </c>
      <c r="BH22" s="98">
        <f t="shared" si="22"/>
        <v>-19</v>
      </c>
      <c r="BI22" s="98">
        <f t="shared" si="22"/>
        <v>0</v>
      </c>
      <c r="BJ22" s="98">
        <f t="shared" si="22"/>
        <v>0</v>
      </c>
      <c r="BK22" s="98">
        <f t="shared" si="22"/>
        <v>0</v>
      </c>
      <c r="BL22" s="98">
        <f t="shared" si="3"/>
        <v>-58</v>
      </c>
      <c r="BM22" s="73">
        <f t="shared" si="23"/>
        <v>0</v>
      </c>
      <c r="BN22" s="73">
        <f t="shared" si="23"/>
        <v>0</v>
      </c>
      <c r="BO22" s="73">
        <f t="shared" si="23"/>
        <v>0</v>
      </c>
      <c r="BP22" s="73">
        <f t="shared" si="23"/>
        <v>-58</v>
      </c>
      <c r="BQ22" s="67">
        <f t="shared" si="28"/>
        <v>-60</v>
      </c>
      <c r="BR22" s="73">
        <f t="shared" si="24"/>
        <v>3389</v>
      </c>
      <c r="BS22" s="73">
        <f t="shared" si="24"/>
        <v>0</v>
      </c>
      <c r="BT22" s="73">
        <f t="shared" si="24"/>
        <v>3389</v>
      </c>
      <c r="BU22" s="73">
        <f t="shared" si="24"/>
        <v>0</v>
      </c>
      <c r="BV22" s="73">
        <f t="shared" si="24"/>
        <v>0</v>
      </c>
      <c r="BW22" s="73">
        <f t="shared" si="24"/>
        <v>0</v>
      </c>
      <c r="BX22" s="73">
        <f t="shared" si="24"/>
        <v>0</v>
      </c>
      <c r="BY22" s="73">
        <f t="shared" si="24"/>
        <v>0</v>
      </c>
      <c r="BZ22" s="73">
        <f t="shared" si="24"/>
        <v>0</v>
      </c>
      <c r="CA22" s="73">
        <f t="shared" si="24"/>
        <v>0</v>
      </c>
      <c r="CB22" s="73">
        <f t="shared" si="24"/>
        <v>0</v>
      </c>
      <c r="CC22" s="73">
        <f t="shared" si="24"/>
        <v>0</v>
      </c>
      <c r="CD22" s="73">
        <f t="shared" si="24"/>
        <v>0</v>
      </c>
      <c r="CE22" s="73">
        <f t="shared" si="24"/>
        <v>0</v>
      </c>
      <c r="CF22" s="73">
        <f t="shared" si="24"/>
        <v>0</v>
      </c>
      <c r="CG22" s="73">
        <f t="shared" si="24"/>
        <v>0</v>
      </c>
      <c r="CH22" s="73">
        <f t="shared" si="24"/>
        <v>3389</v>
      </c>
      <c r="CI22" s="73">
        <f t="shared" si="29"/>
        <v>0</v>
      </c>
      <c r="CJ22" s="73">
        <f t="shared" si="29"/>
        <v>0</v>
      </c>
      <c r="CK22" s="73">
        <f t="shared" si="26"/>
        <v>0</v>
      </c>
      <c r="CL22" s="73">
        <f t="shared" si="26"/>
        <v>0</v>
      </c>
      <c r="CM22" s="73">
        <f t="shared" si="26"/>
        <v>0</v>
      </c>
      <c r="CN22" s="73">
        <f t="shared" si="26"/>
        <v>0</v>
      </c>
      <c r="CO22" s="73">
        <f t="shared" si="26"/>
        <v>0</v>
      </c>
      <c r="CP22" s="188">
        <f t="shared" si="9"/>
        <v>0</v>
      </c>
      <c r="CQ22" s="73">
        <f t="shared" si="30"/>
        <v>0</v>
      </c>
      <c r="CR22" s="73">
        <f t="shared" si="30"/>
        <v>0</v>
      </c>
      <c r="CS22" s="73">
        <f t="shared" si="30"/>
        <v>0</v>
      </c>
      <c r="CT22" s="73">
        <f t="shared" si="30"/>
        <v>0</v>
      </c>
      <c r="CU22" s="73">
        <f t="shared" si="30"/>
        <v>0</v>
      </c>
      <c r="CV22" s="73">
        <f t="shared" si="30"/>
        <v>0</v>
      </c>
      <c r="CW22" s="73">
        <f t="shared" si="31"/>
        <v>0</v>
      </c>
      <c r="CX22" s="73">
        <f t="shared" si="31"/>
        <v>0</v>
      </c>
      <c r="CY22" s="73">
        <f t="shared" si="31"/>
        <v>0</v>
      </c>
      <c r="CZ22" s="73">
        <f t="shared" si="31"/>
        <v>0</v>
      </c>
      <c r="DA22" s="73">
        <f t="shared" si="31"/>
        <v>0</v>
      </c>
      <c r="DB22" s="188">
        <f t="shared" si="10"/>
        <v>0</v>
      </c>
      <c r="DC22" s="38">
        <f t="shared" si="11"/>
        <v>0</v>
      </c>
      <c r="DD22" s="73">
        <f t="shared" si="27"/>
        <v>0</v>
      </c>
      <c r="DE22" s="73">
        <f t="shared" si="25"/>
        <v>0</v>
      </c>
      <c r="DF22" s="73">
        <f t="shared" si="25"/>
        <v>0</v>
      </c>
      <c r="DG22" s="188">
        <f t="shared" si="12"/>
        <v>0</v>
      </c>
      <c r="DH22" s="38">
        <f t="shared" si="13"/>
        <v>0</v>
      </c>
      <c r="DI22" s="73">
        <f t="shared" si="25"/>
        <v>0</v>
      </c>
      <c r="DJ22" s="73">
        <f t="shared" si="25"/>
        <v>0</v>
      </c>
      <c r="DK22" s="73">
        <f t="shared" si="25"/>
        <v>0</v>
      </c>
      <c r="DL22" s="73">
        <f t="shared" si="25"/>
        <v>0</v>
      </c>
      <c r="DM22" s="73">
        <f t="shared" si="25"/>
        <v>0</v>
      </c>
      <c r="DN22" s="73">
        <f t="shared" si="25"/>
        <v>0</v>
      </c>
      <c r="DO22" s="73">
        <f t="shared" si="25"/>
        <v>0</v>
      </c>
      <c r="DP22" s="73">
        <f t="shared" si="25"/>
        <v>0</v>
      </c>
      <c r="DQ22" s="73">
        <f t="shared" si="25"/>
        <v>0</v>
      </c>
      <c r="DR22" s="73">
        <f t="shared" si="25"/>
        <v>0</v>
      </c>
      <c r="DS22" s="73">
        <f t="shared" si="25"/>
        <v>0</v>
      </c>
      <c r="DT22" s="73">
        <f t="shared" si="25"/>
        <v>0</v>
      </c>
      <c r="DU22" s="73">
        <f t="shared" si="25"/>
        <v>0</v>
      </c>
      <c r="DV22" s="73">
        <f t="shared" si="25"/>
        <v>0</v>
      </c>
      <c r="DW22" s="73">
        <f t="shared" si="25"/>
        <v>0</v>
      </c>
      <c r="DX22" s="73">
        <f t="shared" si="25"/>
        <v>0</v>
      </c>
      <c r="DY22" s="73">
        <f t="shared" si="25"/>
        <v>0</v>
      </c>
      <c r="DZ22" s="73">
        <f t="shared" si="25"/>
        <v>0</v>
      </c>
      <c r="EA22" s="73">
        <f t="shared" si="25"/>
        <v>0</v>
      </c>
      <c r="EB22" s="73">
        <f t="shared" si="25"/>
        <v>0</v>
      </c>
      <c r="EC22" s="73">
        <f t="shared" si="25"/>
        <v>0</v>
      </c>
      <c r="ED22" s="73">
        <f t="shared" si="25"/>
        <v>0</v>
      </c>
      <c r="EE22" s="73">
        <f t="shared" si="25"/>
        <v>0</v>
      </c>
      <c r="EF22" s="73">
        <f t="shared" si="25"/>
        <v>0</v>
      </c>
      <c r="EG22" s="73">
        <f t="shared" si="25"/>
        <v>0</v>
      </c>
      <c r="EH22" s="73">
        <f t="shared" si="25"/>
        <v>0</v>
      </c>
      <c r="EI22" s="74"/>
      <c r="EJ22" s="74"/>
      <c r="EK22" s="74"/>
      <c r="EL22" s="74"/>
      <c r="EM22" s="74"/>
      <c r="EN22" s="74"/>
      <c r="EO22" s="74"/>
      <c r="EP22" s="74"/>
      <c r="EQ22" s="74"/>
      <c r="ER22" s="74"/>
      <c r="ES22" s="74"/>
      <c r="ET22" s="74"/>
      <c r="EU22" s="74"/>
      <c r="EV22" s="74"/>
      <c r="EW22" s="74"/>
      <c r="EX22" s="74"/>
      <c r="EY22" s="74"/>
      <c r="EZ22" s="74"/>
      <c r="FA22" s="74"/>
      <c r="FB22" s="74"/>
    </row>
    <row r="23" spans="2:158" s="69" customFormat="1">
      <c r="B23" s="76"/>
      <c r="C23" s="77" t="s">
        <v>389</v>
      </c>
      <c r="D23" s="71"/>
      <c r="E23" s="71"/>
      <c r="F23" s="71"/>
      <c r="G23" s="71"/>
      <c r="H23" s="71"/>
      <c r="I23" s="71"/>
      <c r="J23" s="71"/>
      <c r="K23" s="71"/>
      <c r="L23" s="71"/>
      <c r="M23" s="71"/>
      <c r="N23" s="71"/>
      <c r="O23" s="72"/>
      <c r="P23" s="71"/>
      <c r="Q23" s="71"/>
      <c r="R23" s="71"/>
      <c r="S23" s="71"/>
      <c r="T23" s="71"/>
      <c r="U23" s="71"/>
      <c r="V23" s="71"/>
      <c r="W23" s="71"/>
      <c r="X23" s="71"/>
      <c r="Y23" s="73">
        <f t="shared" si="17"/>
        <v>9</v>
      </c>
      <c r="Z23" s="73"/>
      <c r="AA23" s="73"/>
      <c r="AB23" s="73"/>
      <c r="AC23" s="73"/>
      <c r="AD23" s="73"/>
      <c r="AE23" s="73"/>
      <c r="AF23" s="102">
        <f t="shared" si="0"/>
        <v>-75</v>
      </c>
      <c r="AG23" s="73">
        <f t="shared" si="18"/>
        <v>661</v>
      </c>
      <c r="AH23" s="73">
        <f t="shared" si="18"/>
        <v>0</v>
      </c>
      <c r="AI23" s="73">
        <f t="shared" si="18"/>
        <v>0</v>
      </c>
      <c r="AJ23" s="73">
        <f t="shared" si="18"/>
        <v>0</v>
      </c>
      <c r="AK23" s="73">
        <f t="shared" si="18"/>
        <v>0</v>
      </c>
      <c r="AL23" s="73">
        <f t="shared" si="18"/>
        <v>-102</v>
      </c>
      <c r="AM23" s="73">
        <f t="shared" si="18"/>
        <v>-115</v>
      </c>
      <c r="AN23" s="73">
        <f t="shared" si="18"/>
        <v>0</v>
      </c>
      <c r="AO23" s="73">
        <f t="shared" si="18"/>
        <v>-363</v>
      </c>
      <c r="AP23" s="73">
        <f t="shared" si="18"/>
        <v>-92</v>
      </c>
      <c r="AQ23" s="73">
        <f t="shared" si="18"/>
        <v>-576</v>
      </c>
      <c r="AR23" s="73">
        <f t="shared" si="18"/>
        <v>0</v>
      </c>
      <c r="AS23" s="115">
        <f t="shared" si="1"/>
        <v>196</v>
      </c>
      <c r="AT23" s="98">
        <f t="shared" si="19"/>
        <v>0</v>
      </c>
      <c r="AU23" s="98">
        <f t="shared" si="20"/>
        <v>0</v>
      </c>
      <c r="AV23" s="73">
        <f t="shared" si="21"/>
        <v>0</v>
      </c>
      <c r="AW23" s="73">
        <f t="shared" si="21"/>
        <v>0</v>
      </c>
      <c r="AX23" s="73">
        <f t="shared" si="21"/>
        <v>0</v>
      </c>
      <c r="AY23" s="98">
        <f t="shared" si="21"/>
        <v>16</v>
      </c>
      <c r="AZ23" s="73">
        <f t="shared" si="21"/>
        <v>0</v>
      </c>
      <c r="BA23" s="98">
        <f t="shared" si="21"/>
        <v>-43</v>
      </c>
      <c r="BB23" s="103">
        <f t="shared" si="2"/>
        <v>-240</v>
      </c>
      <c r="BC23" s="73">
        <f t="shared" si="22"/>
        <v>20</v>
      </c>
      <c r="BD23" s="73">
        <f t="shared" si="22"/>
        <v>-263</v>
      </c>
      <c r="BE23" s="73">
        <f t="shared" si="22"/>
        <v>-263</v>
      </c>
      <c r="BF23" s="73">
        <f t="shared" si="22"/>
        <v>3</v>
      </c>
      <c r="BG23" s="98">
        <f t="shared" si="22"/>
        <v>-2</v>
      </c>
      <c r="BH23" s="98">
        <f t="shared" si="22"/>
        <v>-6</v>
      </c>
      <c r="BI23" s="98">
        <f t="shared" si="22"/>
        <v>0</v>
      </c>
      <c r="BJ23" s="98">
        <f t="shared" si="22"/>
        <v>0</v>
      </c>
      <c r="BK23" s="98">
        <f t="shared" si="22"/>
        <v>0</v>
      </c>
      <c r="BL23" s="98">
        <f t="shared" si="3"/>
        <v>4</v>
      </c>
      <c r="BM23" s="73">
        <f t="shared" si="23"/>
        <v>0</v>
      </c>
      <c r="BN23" s="73">
        <f t="shared" si="23"/>
        <v>0</v>
      </c>
      <c r="BO23" s="73">
        <f t="shared" si="23"/>
        <v>0</v>
      </c>
      <c r="BP23" s="73">
        <f t="shared" si="23"/>
        <v>4</v>
      </c>
      <c r="BQ23" s="67">
        <f t="shared" si="28"/>
        <v>-271</v>
      </c>
      <c r="BR23" s="73">
        <f t="shared" si="24"/>
        <v>0</v>
      </c>
      <c r="BS23" s="73">
        <f t="shared" si="24"/>
        <v>0</v>
      </c>
      <c r="BT23" s="73">
        <f t="shared" si="24"/>
        <v>0</v>
      </c>
      <c r="BU23" s="73">
        <f t="shared" si="24"/>
        <v>0</v>
      </c>
      <c r="BV23" s="73">
        <f t="shared" si="24"/>
        <v>0</v>
      </c>
      <c r="BW23" s="73">
        <f t="shared" si="24"/>
        <v>0</v>
      </c>
      <c r="BX23" s="73">
        <f t="shared" si="24"/>
        <v>0</v>
      </c>
      <c r="BY23" s="73">
        <f t="shared" si="24"/>
        <v>0</v>
      </c>
      <c r="BZ23" s="73">
        <f t="shared" si="24"/>
        <v>0</v>
      </c>
      <c r="CA23" s="73">
        <f t="shared" si="24"/>
        <v>0</v>
      </c>
      <c r="CB23" s="73">
        <f t="shared" si="24"/>
        <v>0</v>
      </c>
      <c r="CC23" s="73">
        <f t="shared" si="24"/>
        <v>0</v>
      </c>
      <c r="CD23" s="73">
        <f t="shared" si="24"/>
        <v>0</v>
      </c>
      <c r="CE23" s="73">
        <f t="shared" si="24"/>
        <v>0</v>
      </c>
      <c r="CF23" s="73">
        <f t="shared" si="24"/>
        <v>0</v>
      </c>
      <c r="CG23" s="73">
        <f t="shared" si="24"/>
        <v>0</v>
      </c>
      <c r="CH23" s="73">
        <f t="shared" si="24"/>
        <v>0</v>
      </c>
      <c r="CI23" s="73">
        <f t="shared" si="29"/>
        <v>0</v>
      </c>
      <c r="CJ23" s="73">
        <f t="shared" si="29"/>
        <v>0</v>
      </c>
      <c r="CK23" s="73">
        <f t="shared" si="26"/>
        <v>0</v>
      </c>
      <c r="CL23" s="73">
        <f t="shared" si="26"/>
        <v>0</v>
      </c>
      <c r="CM23" s="73">
        <f t="shared" si="26"/>
        <v>0</v>
      </c>
      <c r="CN23" s="73">
        <f t="shared" si="26"/>
        <v>0</v>
      </c>
      <c r="CO23" s="73">
        <f t="shared" si="26"/>
        <v>0</v>
      </c>
      <c r="CP23" s="188">
        <f>SUM(CM23,CK23,CO23)</f>
        <v>0</v>
      </c>
      <c r="CQ23" s="73">
        <f t="shared" si="30"/>
        <v>0</v>
      </c>
      <c r="CR23" s="73">
        <f t="shared" si="30"/>
        <v>0</v>
      </c>
      <c r="CS23" s="73">
        <f t="shared" si="30"/>
        <v>0</v>
      </c>
      <c r="CT23" s="73">
        <f t="shared" si="30"/>
        <v>0</v>
      </c>
      <c r="CU23" s="73">
        <f t="shared" si="30"/>
        <v>0</v>
      </c>
      <c r="CV23" s="73">
        <f t="shared" si="30"/>
        <v>0</v>
      </c>
      <c r="CW23" s="73">
        <f t="shared" si="31"/>
        <v>0</v>
      </c>
      <c r="CX23" s="73">
        <f t="shared" si="31"/>
        <v>0</v>
      </c>
      <c r="CY23" s="73">
        <f t="shared" si="31"/>
        <v>0</v>
      </c>
      <c r="CZ23" s="73">
        <f t="shared" si="31"/>
        <v>0</v>
      </c>
      <c r="DA23" s="73">
        <f t="shared" si="31"/>
        <v>0</v>
      </c>
      <c r="DB23" s="188">
        <f t="shared" si="10"/>
        <v>0</v>
      </c>
      <c r="DC23" s="38">
        <f t="shared" si="11"/>
        <v>0</v>
      </c>
      <c r="DD23" s="73">
        <f t="shared" si="27"/>
        <v>0</v>
      </c>
      <c r="DE23" s="73">
        <f t="shared" si="25"/>
        <v>0</v>
      </c>
      <c r="DF23" s="73">
        <f t="shared" si="25"/>
        <v>0</v>
      </c>
      <c r="DG23" s="188">
        <f t="shared" si="12"/>
        <v>0</v>
      </c>
      <c r="DH23" s="38">
        <f t="shared" si="13"/>
        <v>0</v>
      </c>
      <c r="DI23" s="73">
        <f t="shared" si="25"/>
        <v>0</v>
      </c>
      <c r="DJ23" s="73">
        <f t="shared" si="25"/>
        <v>0</v>
      </c>
      <c r="DK23" s="73">
        <f t="shared" si="25"/>
        <v>0</v>
      </c>
      <c r="DL23" s="73">
        <f t="shared" si="25"/>
        <v>0</v>
      </c>
      <c r="DM23" s="73">
        <f t="shared" si="25"/>
        <v>0</v>
      </c>
      <c r="DN23" s="73">
        <f t="shared" si="25"/>
        <v>0</v>
      </c>
      <c r="DO23" s="73">
        <f t="shared" si="25"/>
        <v>0</v>
      </c>
      <c r="DP23" s="73">
        <f t="shared" si="25"/>
        <v>0</v>
      </c>
      <c r="DQ23" s="73">
        <f t="shared" si="25"/>
        <v>0</v>
      </c>
      <c r="DR23" s="73">
        <f t="shared" si="25"/>
        <v>0</v>
      </c>
      <c r="DS23" s="73">
        <f t="shared" si="25"/>
        <v>0</v>
      </c>
      <c r="DT23" s="73">
        <f t="shared" si="25"/>
        <v>0</v>
      </c>
      <c r="DU23" s="73">
        <f t="shared" si="25"/>
        <v>0</v>
      </c>
      <c r="DV23" s="73">
        <f t="shared" si="25"/>
        <v>0</v>
      </c>
      <c r="DW23" s="73">
        <f t="shared" si="25"/>
        <v>0</v>
      </c>
      <c r="DX23" s="73">
        <f t="shared" si="25"/>
        <v>0</v>
      </c>
      <c r="DY23" s="73">
        <f t="shared" si="25"/>
        <v>0</v>
      </c>
      <c r="DZ23" s="73">
        <f t="shared" si="25"/>
        <v>0</v>
      </c>
      <c r="EA23" s="73">
        <f t="shared" si="25"/>
        <v>0</v>
      </c>
      <c r="EB23" s="73">
        <f t="shared" si="25"/>
        <v>0</v>
      </c>
      <c r="EC23" s="73">
        <f t="shared" si="25"/>
        <v>0</v>
      </c>
      <c r="ED23" s="73">
        <f t="shared" si="25"/>
        <v>0</v>
      </c>
      <c r="EE23" s="73">
        <f t="shared" si="25"/>
        <v>0</v>
      </c>
      <c r="EF23" s="73">
        <f t="shared" si="25"/>
        <v>0</v>
      </c>
      <c r="EG23" s="73">
        <f t="shared" si="25"/>
        <v>0</v>
      </c>
      <c r="EH23" s="73">
        <f t="shared" si="25"/>
        <v>0</v>
      </c>
      <c r="EI23" s="74"/>
      <c r="EJ23" s="74"/>
      <c r="EK23" s="74"/>
      <c r="EL23" s="74"/>
      <c r="EM23" s="74"/>
      <c r="EN23" s="74"/>
      <c r="EO23" s="74"/>
      <c r="EP23" s="74"/>
      <c r="EQ23" s="74"/>
      <c r="ER23" s="74"/>
      <c r="ES23" s="74"/>
      <c r="ET23" s="74"/>
      <c r="EU23" s="74"/>
      <c r="EV23" s="74"/>
      <c r="EW23" s="74"/>
      <c r="EX23" s="74"/>
      <c r="EY23" s="74"/>
      <c r="EZ23" s="74"/>
      <c r="FA23" s="74"/>
      <c r="FB23" s="74"/>
    </row>
    <row r="24" spans="2:158" s="69" customFormat="1">
      <c r="B24" s="76"/>
      <c r="C24" s="77" t="s">
        <v>390</v>
      </c>
      <c r="D24" s="71"/>
      <c r="E24" s="71"/>
      <c r="F24" s="71"/>
      <c r="G24" s="71"/>
      <c r="H24" s="71"/>
      <c r="I24" s="71"/>
      <c r="J24" s="71"/>
      <c r="K24" s="71"/>
      <c r="L24" s="71"/>
      <c r="M24" s="71"/>
      <c r="N24" s="71"/>
      <c r="O24" s="72"/>
      <c r="P24" s="71"/>
      <c r="Q24" s="71"/>
      <c r="R24" s="71"/>
      <c r="S24" s="71"/>
      <c r="T24" s="71"/>
      <c r="U24" s="71"/>
      <c r="V24" s="71"/>
      <c r="W24" s="71"/>
      <c r="X24" s="71"/>
      <c r="Y24" s="73">
        <f t="shared" si="17"/>
        <v>5</v>
      </c>
      <c r="Z24" s="73"/>
      <c r="AA24" s="73"/>
      <c r="AB24" s="73"/>
      <c r="AC24" s="73"/>
      <c r="AD24" s="73"/>
      <c r="AE24" s="73"/>
      <c r="AF24" s="102">
        <f t="shared" si="0"/>
        <v>-9027</v>
      </c>
      <c r="AG24" s="73">
        <f t="shared" si="18"/>
        <v>2029</v>
      </c>
      <c r="AH24" s="73">
        <f t="shared" si="18"/>
        <v>0</v>
      </c>
      <c r="AI24" s="73">
        <f t="shared" si="18"/>
        <v>0</v>
      </c>
      <c r="AJ24" s="73">
        <f t="shared" si="18"/>
        <v>0</v>
      </c>
      <c r="AK24" s="73">
        <f t="shared" si="18"/>
        <v>0</v>
      </c>
      <c r="AL24" s="73">
        <f t="shared" si="18"/>
        <v>0</v>
      </c>
      <c r="AM24" s="73">
        <f t="shared" si="18"/>
        <v>0</v>
      </c>
      <c r="AN24" s="73">
        <f t="shared" si="18"/>
        <v>0</v>
      </c>
      <c r="AO24" s="73">
        <f t="shared" si="18"/>
        <v>-10729</v>
      </c>
      <c r="AP24" s="73">
        <f t="shared" si="18"/>
        <v>-985</v>
      </c>
      <c r="AQ24" s="73">
        <f t="shared" si="18"/>
        <v>-9549</v>
      </c>
      <c r="AR24" s="73">
        <f t="shared" si="18"/>
        <v>0</v>
      </c>
      <c r="AS24" s="115">
        <f t="shared" si="1"/>
        <v>-8700</v>
      </c>
      <c r="AT24" s="98">
        <f t="shared" si="19"/>
        <v>0</v>
      </c>
      <c r="AU24" s="98">
        <f t="shared" si="20"/>
        <v>0</v>
      </c>
      <c r="AV24" s="73">
        <f t="shared" si="21"/>
        <v>0</v>
      </c>
      <c r="AW24" s="73">
        <f t="shared" si="21"/>
        <v>0</v>
      </c>
      <c r="AX24" s="73">
        <f t="shared" si="21"/>
        <v>0</v>
      </c>
      <c r="AY24" s="98">
        <f t="shared" si="21"/>
        <v>-35</v>
      </c>
      <c r="AZ24" s="73">
        <f t="shared" si="21"/>
        <v>-1</v>
      </c>
      <c r="BA24" s="98">
        <f t="shared" si="21"/>
        <v>53</v>
      </c>
      <c r="BB24" s="103">
        <f t="shared" si="2"/>
        <v>-285</v>
      </c>
      <c r="BC24" s="73">
        <f t="shared" si="22"/>
        <v>0</v>
      </c>
      <c r="BD24" s="73">
        <f t="shared" si="22"/>
        <v>-284</v>
      </c>
      <c r="BE24" s="73">
        <f t="shared" si="22"/>
        <v>-348</v>
      </c>
      <c r="BF24" s="73">
        <f t="shared" si="22"/>
        <v>-1</v>
      </c>
      <c r="BG24" s="98">
        <f t="shared" si="22"/>
        <v>0</v>
      </c>
      <c r="BH24" s="98">
        <f t="shared" si="22"/>
        <v>-57</v>
      </c>
      <c r="BI24" s="98">
        <f t="shared" si="22"/>
        <v>0</v>
      </c>
      <c r="BJ24" s="98">
        <f t="shared" si="22"/>
        <v>0</v>
      </c>
      <c r="BK24" s="98">
        <f t="shared" si="22"/>
        <v>0</v>
      </c>
      <c r="BL24" s="98">
        <f t="shared" si="3"/>
        <v>-3</v>
      </c>
      <c r="BM24" s="73">
        <f t="shared" si="23"/>
        <v>0</v>
      </c>
      <c r="BN24" s="73">
        <f t="shared" si="23"/>
        <v>0</v>
      </c>
      <c r="BO24" s="73">
        <f t="shared" si="23"/>
        <v>0</v>
      </c>
      <c r="BP24" s="73">
        <f t="shared" si="23"/>
        <v>-3</v>
      </c>
      <c r="BQ24" s="67">
        <f t="shared" si="28"/>
        <v>-327</v>
      </c>
      <c r="BR24" s="73">
        <f t="shared" si="24"/>
        <v>0</v>
      </c>
      <c r="BS24" s="73">
        <f t="shared" si="24"/>
        <v>0</v>
      </c>
      <c r="BT24" s="73">
        <f t="shared" si="24"/>
        <v>0</v>
      </c>
      <c r="BU24" s="73">
        <f t="shared" si="24"/>
        <v>0</v>
      </c>
      <c r="BV24" s="73">
        <f t="shared" si="24"/>
        <v>0</v>
      </c>
      <c r="BW24" s="73">
        <f t="shared" si="24"/>
        <v>0</v>
      </c>
      <c r="BX24" s="73">
        <f t="shared" si="24"/>
        <v>0</v>
      </c>
      <c r="BY24" s="73">
        <f t="shared" si="24"/>
        <v>0</v>
      </c>
      <c r="BZ24" s="73">
        <f t="shared" si="24"/>
        <v>0</v>
      </c>
      <c r="CA24" s="73">
        <f t="shared" si="24"/>
        <v>0</v>
      </c>
      <c r="CB24" s="73">
        <f t="shared" si="24"/>
        <v>0</v>
      </c>
      <c r="CC24" s="73">
        <f t="shared" si="24"/>
        <v>0</v>
      </c>
      <c r="CD24" s="73">
        <f t="shared" si="24"/>
        <v>0</v>
      </c>
      <c r="CE24" s="73">
        <f t="shared" si="24"/>
        <v>0</v>
      </c>
      <c r="CF24" s="73">
        <f t="shared" si="24"/>
        <v>0</v>
      </c>
      <c r="CG24" s="73">
        <f t="shared" si="24"/>
        <v>0</v>
      </c>
      <c r="CH24" s="73">
        <f t="shared" si="24"/>
        <v>0</v>
      </c>
      <c r="CI24" s="73">
        <f t="shared" si="29"/>
        <v>0</v>
      </c>
      <c r="CJ24" s="73">
        <f t="shared" si="29"/>
        <v>0</v>
      </c>
      <c r="CK24" s="73">
        <f t="shared" si="26"/>
        <v>0</v>
      </c>
      <c r="CL24" s="73">
        <f t="shared" si="26"/>
        <v>0</v>
      </c>
      <c r="CM24" s="73">
        <f t="shared" si="26"/>
        <v>0</v>
      </c>
      <c r="CN24" s="73">
        <f t="shared" si="26"/>
        <v>0</v>
      </c>
      <c r="CO24" s="73">
        <f t="shared" si="26"/>
        <v>0</v>
      </c>
      <c r="CP24" s="188">
        <f t="shared" si="9"/>
        <v>0</v>
      </c>
      <c r="CQ24" s="73">
        <f t="shared" si="30"/>
        <v>0</v>
      </c>
      <c r="CR24" s="73">
        <f t="shared" si="30"/>
        <v>0</v>
      </c>
      <c r="CS24" s="73">
        <f t="shared" si="30"/>
        <v>0</v>
      </c>
      <c r="CT24" s="73">
        <f t="shared" si="30"/>
        <v>0</v>
      </c>
      <c r="CU24" s="73">
        <f t="shared" si="30"/>
        <v>0</v>
      </c>
      <c r="CV24" s="73">
        <f t="shared" si="30"/>
        <v>0</v>
      </c>
      <c r="CW24" s="73">
        <f t="shared" si="31"/>
        <v>0</v>
      </c>
      <c r="CX24" s="73">
        <f t="shared" si="31"/>
        <v>0</v>
      </c>
      <c r="CY24" s="73">
        <f t="shared" si="31"/>
        <v>0</v>
      </c>
      <c r="CZ24" s="73">
        <f t="shared" si="31"/>
        <v>0</v>
      </c>
      <c r="DA24" s="73">
        <f t="shared" si="31"/>
        <v>0</v>
      </c>
      <c r="DB24" s="188">
        <f t="shared" si="10"/>
        <v>0</v>
      </c>
      <c r="DC24" s="38">
        <f t="shared" si="11"/>
        <v>0</v>
      </c>
      <c r="DD24" s="73">
        <f t="shared" si="27"/>
        <v>0</v>
      </c>
      <c r="DE24" s="73">
        <f t="shared" si="25"/>
        <v>0</v>
      </c>
      <c r="DF24" s="73">
        <f t="shared" si="25"/>
        <v>0</v>
      </c>
      <c r="DG24" s="188">
        <f t="shared" si="12"/>
        <v>0</v>
      </c>
      <c r="DH24" s="38">
        <f t="shared" si="13"/>
        <v>0</v>
      </c>
      <c r="DI24" s="73">
        <f t="shared" si="25"/>
        <v>0</v>
      </c>
      <c r="DJ24" s="73">
        <f t="shared" si="25"/>
        <v>0</v>
      </c>
      <c r="DK24" s="73">
        <f t="shared" si="25"/>
        <v>0</v>
      </c>
      <c r="DL24" s="73">
        <f t="shared" si="25"/>
        <v>0</v>
      </c>
      <c r="DM24" s="73">
        <f t="shared" si="25"/>
        <v>0</v>
      </c>
      <c r="DN24" s="73">
        <f t="shared" si="25"/>
        <v>0</v>
      </c>
      <c r="DO24" s="73">
        <f t="shared" si="25"/>
        <v>0</v>
      </c>
      <c r="DP24" s="73">
        <f t="shared" si="25"/>
        <v>0</v>
      </c>
      <c r="DQ24" s="73">
        <f t="shared" si="25"/>
        <v>0</v>
      </c>
      <c r="DR24" s="73">
        <f t="shared" si="25"/>
        <v>0</v>
      </c>
      <c r="DS24" s="73">
        <f t="shared" si="25"/>
        <v>0</v>
      </c>
      <c r="DT24" s="73">
        <f t="shared" si="25"/>
        <v>0</v>
      </c>
      <c r="DU24" s="73">
        <f t="shared" si="25"/>
        <v>0</v>
      </c>
      <c r="DV24" s="73">
        <f t="shared" si="25"/>
        <v>0</v>
      </c>
      <c r="DW24" s="73">
        <f t="shared" si="25"/>
        <v>0</v>
      </c>
      <c r="DX24" s="73">
        <f t="shared" si="25"/>
        <v>0</v>
      </c>
      <c r="DY24" s="73">
        <f t="shared" si="25"/>
        <v>0</v>
      </c>
      <c r="DZ24" s="73">
        <f t="shared" si="25"/>
        <v>0</v>
      </c>
      <c r="EA24" s="73">
        <f t="shared" si="25"/>
        <v>0</v>
      </c>
      <c r="EB24" s="73">
        <f t="shared" si="25"/>
        <v>0</v>
      </c>
      <c r="EC24" s="73">
        <f t="shared" si="25"/>
        <v>0</v>
      </c>
      <c r="ED24" s="73">
        <f t="shared" si="25"/>
        <v>0</v>
      </c>
      <c r="EE24" s="73">
        <f t="shared" si="25"/>
        <v>0</v>
      </c>
      <c r="EF24" s="73">
        <f t="shared" si="25"/>
        <v>0</v>
      </c>
      <c r="EG24" s="73">
        <f t="shared" si="25"/>
        <v>0</v>
      </c>
      <c r="EH24" s="73">
        <f t="shared" si="25"/>
        <v>0</v>
      </c>
      <c r="EI24" s="74"/>
      <c r="EJ24" s="74"/>
      <c r="EK24" s="74"/>
      <c r="EL24" s="74"/>
      <c r="EM24" s="74"/>
      <c r="EN24" s="74"/>
      <c r="EO24" s="74"/>
      <c r="EP24" s="74"/>
      <c r="EQ24" s="74"/>
      <c r="ER24" s="74"/>
      <c r="ES24" s="74"/>
      <c r="ET24" s="74"/>
      <c r="EU24" s="74"/>
      <c r="EV24" s="74"/>
      <c r="EW24" s="74"/>
      <c r="EX24" s="74"/>
      <c r="EY24" s="74"/>
      <c r="EZ24" s="74"/>
      <c r="FA24" s="74"/>
      <c r="FB24" s="74"/>
    </row>
    <row r="25" spans="2:158" s="69" customFormat="1">
      <c r="B25" s="76"/>
      <c r="C25" s="77" t="s">
        <v>391</v>
      </c>
      <c r="D25" s="71"/>
      <c r="E25" s="71"/>
      <c r="F25" s="71"/>
      <c r="G25" s="71"/>
      <c r="H25" s="71"/>
      <c r="I25" s="71"/>
      <c r="J25" s="71"/>
      <c r="K25" s="71"/>
      <c r="L25" s="71"/>
      <c r="M25" s="71"/>
      <c r="N25" s="71"/>
      <c r="O25" s="72"/>
      <c r="P25" s="71"/>
      <c r="Q25" s="71"/>
      <c r="R25" s="71"/>
      <c r="S25" s="71"/>
      <c r="T25" s="71"/>
      <c r="U25" s="71"/>
      <c r="V25" s="71"/>
      <c r="W25" s="71"/>
      <c r="X25" s="71"/>
      <c r="Y25" s="73">
        <f t="shared" si="17"/>
        <v>-10</v>
      </c>
      <c r="Z25" s="73"/>
      <c r="AA25" s="73"/>
      <c r="AB25" s="73"/>
      <c r="AC25" s="73"/>
      <c r="AD25" s="73"/>
      <c r="AE25" s="73"/>
      <c r="AF25" s="102">
        <f t="shared" si="0"/>
        <v>4495</v>
      </c>
      <c r="AG25" s="73">
        <f t="shared" si="18"/>
        <v>2525</v>
      </c>
      <c r="AH25" s="73">
        <f t="shared" si="18"/>
        <v>0</v>
      </c>
      <c r="AI25" s="73">
        <f t="shared" si="18"/>
        <v>0</v>
      </c>
      <c r="AJ25" s="73">
        <f t="shared" si="18"/>
        <v>0</v>
      </c>
      <c r="AK25" s="73">
        <f t="shared" si="18"/>
        <v>0</v>
      </c>
      <c r="AL25" s="73">
        <f t="shared" si="18"/>
        <v>188</v>
      </c>
      <c r="AM25" s="73">
        <f t="shared" si="18"/>
        <v>18</v>
      </c>
      <c r="AN25" s="73">
        <f t="shared" si="18"/>
        <v>0</v>
      </c>
      <c r="AO25" s="73">
        <f t="shared" si="18"/>
        <v>1554</v>
      </c>
      <c r="AP25" s="73">
        <f t="shared" si="18"/>
        <v>0</v>
      </c>
      <c r="AQ25" s="73">
        <f t="shared" si="18"/>
        <v>-311</v>
      </c>
      <c r="AR25" s="73">
        <f t="shared" si="18"/>
        <v>0</v>
      </c>
      <c r="AS25" s="115">
        <f t="shared" si="1"/>
        <v>4267</v>
      </c>
      <c r="AT25" s="98">
        <f t="shared" si="19"/>
        <v>0</v>
      </c>
      <c r="AU25" s="98">
        <f t="shared" si="20"/>
        <v>0</v>
      </c>
      <c r="AV25" s="73">
        <f t="shared" si="21"/>
        <v>0</v>
      </c>
      <c r="AW25" s="73">
        <f t="shared" si="21"/>
        <v>0</v>
      </c>
      <c r="AX25" s="73">
        <f t="shared" si="21"/>
        <v>0</v>
      </c>
      <c r="AY25" s="98">
        <f t="shared" si="21"/>
        <v>17</v>
      </c>
      <c r="AZ25" s="73">
        <f t="shared" si="21"/>
        <v>-4</v>
      </c>
      <c r="BA25" s="98">
        <f t="shared" si="21"/>
        <v>156</v>
      </c>
      <c r="BB25" s="103">
        <f t="shared" si="2"/>
        <v>7</v>
      </c>
      <c r="BC25" s="73">
        <f t="shared" si="22"/>
        <v>-3</v>
      </c>
      <c r="BD25" s="73">
        <f t="shared" si="22"/>
        <v>4</v>
      </c>
      <c r="BE25" s="73">
        <f t="shared" si="22"/>
        <v>5</v>
      </c>
      <c r="BF25" s="73">
        <f t="shared" si="22"/>
        <v>6</v>
      </c>
      <c r="BG25" s="98">
        <f t="shared" si="22"/>
        <v>0</v>
      </c>
      <c r="BH25" s="98">
        <f t="shared" si="22"/>
        <v>27</v>
      </c>
      <c r="BI25" s="98">
        <f t="shared" si="22"/>
        <v>0</v>
      </c>
      <c r="BJ25" s="98">
        <f t="shared" si="22"/>
        <v>0</v>
      </c>
      <c r="BK25" s="98">
        <f t="shared" si="22"/>
        <v>0</v>
      </c>
      <c r="BL25" s="98">
        <f t="shared" si="3"/>
        <v>21</v>
      </c>
      <c r="BM25" s="73">
        <f t="shared" si="23"/>
        <v>0</v>
      </c>
      <c r="BN25" s="73">
        <f t="shared" si="23"/>
        <v>0</v>
      </c>
      <c r="BO25" s="73">
        <f t="shared" si="23"/>
        <v>0</v>
      </c>
      <c r="BP25" s="73">
        <f t="shared" si="23"/>
        <v>21</v>
      </c>
      <c r="BQ25" s="67">
        <f t="shared" si="28"/>
        <v>228</v>
      </c>
      <c r="BR25" s="73">
        <f t="shared" si="24"/>
        <v>0</v>
      </c>
      <c r="BS25" s="73">
        <f t="shared" si="24"/>
        <v>0</v>
      </c>
      <c r="BT25" s="73">
        <f t="shared" si="24"/>
        <v>0</v>
      </c>
      <c r="BU25" s="73">
        <f t="shared" si="24"/>
        <v>0</v>
      </c>
      <c r="BV25" s="73">
        <f t="shared" si="24"/>
        <v>0</v>
      </c>
      <c r="BW25" s="73">
        <f t="shared" si="24"/>
        <v>0</v>
      </c>
      <c r="BX25" s="73">
        <f t="shared" si="24"/>
        <v>0</v>
      </c>
      <c r="BY25" s="73">
        <f t="shared" si="24"/>
        <v>0</v>
      </c>
      <c r="BZ25" s="73">
        <f t="shared" si="24"/>
        <v>0</v>
      </c>
      <c r="CA25" s="73">
        <f t="shared" si="24"/>
        <v>0</v>
      </c>
      <c r="CB25" s="73">
        <f t="shared" si="24"/>
        <v>0</v>
      </c>
      <c r="CC25" s="73">
        <f t="shared" si="24"/>
        <v>0</v>
      </c>
      <c r="CD25" s="73">
        <f t="shared" si="24"/>
        <v>0</v>
      </c>
      <c r="CE25" s="73">
        <f t="shared" si="24"/>
        <v>0</v>
      </c>
      <c r="CF25" s="73">
        <f t="shared" si="24"/>
        <v>0</v>
      </c>
      <c r="CG25" s="73">
        <f t="shared" si="24"/>
        <v>0</v>
      </c>
      <c r="CH25" s="73">
        <f>SUM(CH41,CH213)</f>
        <v>0</v>
      </c>
      <c r="CI25" s="73">
        <f t="shared" si="29"/>
        <v>0</v>
      </c>
      <c r="CJ25" s="73">
        <f t="shared" si="29"/>
        <v>0</v>
      </c>
      <c r="CK25" s="73">
        <f t="shared" si="26"/>
        <v>0</v>
      </c>
      <c r="CL25" s="73">
        <f t="shared" si="26"/>
        <v>0</v>
      </c>
      <c r="CM25" s="73">
        <f t="shared" si="26"/>
        <v>0</v>
      </c>
      <c r="CN25" s="73">
        <f t="shared" si="26"/>
        <v>0</v>
      </c>
      <c r="CO25" s="73">
        <f t="shared" si="26"/>
        <v>0</v>
      </c>
      <c r="CP25" s="188">
        <f t="shared" si="9"/>
        <v>0</v>
      </c>
      <c r="CQ25" s="73">
        <f t="shared" si="30"/>
        <v>0</v>
      </c>
      <c r="CR25" s="73">
        <f t="shared" si="30"/>
        <v>0</v>
      </c>
      <c r="CS25" s="73">
        <f t="shared" si="30"/>
        <v>0</v>
      </c>
      <c r="CT25" s="73">
        <f t="shared" si="30"/>
        <v>0</v>
      </c>
      <c r="CU25" s="73">
        <f t="shared" si="30"/>
        <v>0</v>
      </c>
      <c r="CV25" s="73">
        <f t="shared" si="30"/>
        <v>0</v>
      </c>
      <c r="CW25" s="73">
        <f t="shared" si="31"/>
        <v>0</v>
      </c>
      <c r="CX25" s="73">
        <f t="shared" si="31"/>
        <v>0</v>
      </c>
      <c r="CY25" s="73">
        <f t="shared" si="31"/>
        <v>0</v>
      </c>
      <c r="CZ25" s="73">
        <f t="shared" si="31"/>
        <v>0</v>
      </c>
      <c r="DA25" s="73">
        <f t="shared" si="31"/>
        <v>0</v>
      </c>
      <c r="DB25" s="188">
        <f t="shared" si="10"/>
        <v>0</v>
      </c>
      <c r="DC25" s="38">
        <f t="shared" si="11"/>
        <v>0</v>
      </c>
      <c r="DD25" s="73">
        <f t="shared" si="27"/>
        <v>0</v>
      </c>
      <c r="DE25" s="73">
        <f t="shared" si="25"/>
        <v>0</v>
      </c>
      <c r="DF25" s="73">
        <f t="shared" si="25"/>
        <v>0</v>
      </c>
      <c r="DG25" s="188">
        <f t="shared" si="12"/>
        <v>0</v>
      </c>
      <c r="DH25" s="38">
        <f t="shared" si="13"/>
        <v>0</v>
      </c>
      <c r="DI25" s="73">
        <f t="shared" si="25"/>
        <v>0</v>
      </c>
      <c r="DJ25" s="73">
        <f t="shared" si="25"/>
        <v>0</v>
      </c>
      <c r="DK25" s="73">
        <f t="shared" si="25"/>
        <v>0</v>
      </c>
      <c r="DL25" s="73">
        <f t="shared" si="25"/>
        <v>0</v>
      </c>
      <c r="DM25" s="73">
        <f t="shared" si="25"/>
        <v>0</v>
      </c>
      <c r="DN25" s="73">
        <f t="shared" si="25"/>
        <v>0</v>
      </c>
      <c r="DO25" s="73">
        <f t="shared" si="25"/>
        <v>0</v>
      </c>
      <c r="DP25" s="73">
        <f t="shared" si="25"/>
        <v>0</v>
      </c>
      <c r="DQ25" s="73">
        <f t="shared" si="25"/>
        <v>0</v>
      </c>
      <c r="DR25" s="73">
        <f t="shared" si="25"/>
        <v>0</v>
      </c>
      <c r="DS25" s="73">
        <f t="shared" si="25"/>
        <v>0</v>
      </c>
      <c r="DT25" s="73">
        <f t="shared" si="25"/>
        <v>0</v>
      </c>
      <c r="DU25" s="73">
        <f t="shared" si="25"/>
        <v>0</v>
      </c>
      <c r="DV25" s="73">
        <f t="shared" si="25"/>
        <v>0</v>
      </c>
      <c r="DW25" s="73">
        <f t="shared" si="25"/>
        <v>0</v>
      </c>
      <c r="DX25" s="73">
        <f t="shared" si="25"/>
        <v>0</v>
      </c>
      <c r="DY25" s="73">
        <f t="shared" si="25"/>
        <v>0</v>
      </c>
      <c r="DZ25" s="73">
        <f t="shared" si="25"/>
        <v>0</v>
      </c>
      <c r="EA25" s="73">
        <f t="shared" si="25"/>
        <v>0</v>
      </c>
      <c r="EB25" s="73">
        <f t="shared" si="25"/>
        <v>0</v>
      </c>
      <c r="EC25" s="73">
        <f t="shared" si="25"/>
        <v>0</v>
      </c>
      <c r="ED25" s="73">
        <f t="shared" si="25"/>
        <v>0</v>
      </c>
      <c r="EE25" s="73">
        <f t="shared" si="25"/>
        <v>0</v>
      </c>
      <c r="EF25" s="73">
        <f t="shared" si="25"/>
        <v>0</v>
      </c>
      <c r="EG25" s="73">
        <f t="shared" si="25"/>
        <v>0</v>
      </c>
      <c r="EH25" s="73">
        <f t="shared" si="25"/>
        <v>0</v>
      </c>
      <c r="EI25" s="74"/>
      <c r="EJ25" s="74"/>
      <c r="EK25" s="74"/>
      <c r="EL25" s="74"/>
      <c r="EM25" s="74"/>
      <c r="EN25" s="74"/>
      <c r="EO25" s="74"/>
      <c r="EP25" s="74"/>
      <c r="EQ25" s="74"/>
      <c r="ER25" s="74"/>
      <c r="ES25" s="74"/>
      <c r="ET25" s="74"/>
      <c r="EU25" s="74"/>
      <c r="EV25" s="74"/>
      <c r="EW25" s="74"/>
      <c r="EX25" s="74"/>
      <c r="EY25" s="74"/>
      <c r="EZ25" s="74"/>
      <c r="FA25" s="74"/>
      <c r="FB25" s="74"/>
    </row>
    <row r="26" spans="2:158" s="292" customFormat="1">
      <c r="B26" s="283"/>
      <c r="C26" s="284" t="s">
        <v>392</v>
      </c>
      <c r="D26" s="285"/>
      <c r="E26" s="285"/>
      <c r="F26" s="285"/>
      <c r="G26" s="285"/>
      <c r="H26" s="285"/>
      <c r="I26" s="285"/>
      <c r="J26" s="285"/>
      <c r="K26" s="285"/>
      <c r="L26" s="285"/>
      <c r="M26" s="285"/>
      <c r="N26" s="285"/>
      <c r="O26" s="286"/>
      <c r="P26" s="285"/>
      <c r="Q26" s="285"/>
      <c r="R26" s="285"/>
      <c r="S26" s="285"/>
      <c r="T26" s="285"/>
      <c r="U26" s="285"/>
      <c r="V26" s="285"/>
      <c r="W26" s="285"/>
      <c r="X26" s="285"/>
      <c r="Y26" s="287">
        <f t="shared" si="17"/>
        <v>3</v>
      </c>
      <c r="Z26" s="287"/>
      <c r="AA26" s="287"/>
      <c r="AB26" s="287"/>
      <c r="AC26" s="287"/>
      <c r="AD26" s="287"/>
      <c r="AE26" s="287"/>
      <c r="AF26" s="288">
        <f t="shared" si="0"/>
        <v>-7535</v>
      </c>
      <c r="AG26" s="287">
        <f t="shared" si="18"/>
        <v>584</v>
      </c>
      <c r="AH26" s="287">
        <f t="shared" si="18"/>
        <v>0</v>
      </c>
      <c r="AI26" s="287">
        <f t="shared" si="18"/>
        <v>0</v>
      </c>
      <c r="AJ26" s="287">
        <f t="shared" si="18"/>
        <v>0</v>
      </c>
      <c r="AK26" s="287">
        <f t="shared" si="18"/>
        <v>0</v>
      </c>
      <c r="AL26" s="287">
        <f t="shared" si="18"/>
        <v>0</v>
      </c>
      <c r="AM26" s="287">
        <f t="shared" si="18"/>
        <v>0</v>
      </c>
      <c r="AN26" s="287">
        <f t="shared" si="18"/>
        <v>0</v>
      </c>
      <c r="AO26" s="287">
        <f t="shared" si="18"/>
        <v>-8326</v>
      </c>
      <c r="AP26" s="287">
        <f t="shared" si="18"/>
        <v>-1560</v>
      </c>
      <c r="AQ26" s="287">
        <f t="shared" si="18"/>
        <v>-214</v>
      </c>
      <c r="AR26" s="287">
        <f t="shared" si="18"/>
        <v>0</v>
      </c>
      <c r="AS26" s="289">
        <f t="shared" si="1"/>
        <v>-7742</v>
      </c>
      <c r="AT26" s="287">
        <f t="shared" si="19"/>
        <v>0</v>
      </c>
      <c r="AU26" s="287">
        <f t="shared" si="20"/>
        <v>0</v>
      </c>
      <c r="AV26" s="287">
        <f t="shared" si="21"/>
        <v>0</v>
      </c>
      <c r="AW26" s="287">
        <f t="shared" si="21"/>
        <v>0</v>
      </c>
      <c r="AX26" s="287">
        <f t="shared" si="21"/>
        <v>0</v>
      </c>
      <c r="AY26" s="287">
        <f t="shared" si="21"/>
        <v>-1</v>
      </c>
      <c r="AZ26" s="287">
        <f t="shared" si="21"/>
        <v>-6</v>
      </c>
      <c r="BA26" s="287">
        <f t="shared" si="21"/>
        <v>187</v>
      </c>
      <c r="BB26" s="288">
        <f t="shared" si="2"/>
        <v>47</v>
      </c>
      <c r="BC26" s="287">
        <f t="shared" si="22"/>
        <v>0</v>
      </c>
      <c r="BD26" s="287">
        <f t="shared" si="22"/>
        <v>50</v>
      </c>
      <c r="BE26" s="287">
        <f t="shared" si="22"/>
        <v>0</v>
      </c>
      <c r="BF26" s="287">
        <f t="shared" si="22"/>
        <v>-3</v>
      </c>
      <c r="BG26" s="287">
        <f t="shared" si="22"/>
        <v>0</v>
      </c>
      <c r="BH26" s="287">
        <f t="shared" si="22"/>
        <v>-12</v>
      </c>
      <c r="BI26" s="287">
        <f t="shared" si="22"/>
        <v>0</v>
      </c>
      <c r="BJ26" s="287">
        <f t="shared" si="22"/>
        <v>0</v>
      </c>
      <c r="BK26" s="287">
        <f t="shared" si="22"/>
        <v>0</v>
      </c>
      <c r="BL26" s="287">
        <f t="shared" si="3"/>
        <v>-14</v>
      </c>
      <c r="BM26" s="287">
        <f t="shared" si="23"/>
        <v>0</v>
      </c>
      <c r="BN26" s="287">
        <f t="shared" si="23"/>
        <v>0</v>
      </c>
      <c r="BO26" s="287">
        <f t="shared" si="23"/>
        <v>0</v>
      </c>
      <c r="BP26" s="287">
        <f t="shared" si="23"/>
        <v>-14</v>
      </c>
      <c r="BQ26" s="287">
        <f t="shared" si="28"/>
        <v>207</v>
      </c>
      <c r="BR26" s="287">
        <f t="shared" si="24"/>
        <v>0</v>
      </c>
      <c r="BS26" s="287">
        <f t="shared" si="24"/>
        <v>0</v>
      </c>
      <c r="BT26" s="287">
        <f t="shared" si="24"/>
        <v>0</v>
      </c>
      <c r="BU26" s="287">
        <f t="shared" si="24"/>
        <v>0</v>
      </c>
      <c r="BV26" s="287">
        <f t="shared" si="24"/>
        <v>0</v>
      </c>
      <c r="BW26" s="287">
        <f t="shared" si="24"/>
        <v>0</v>
      </c>
      <c r="BX26" s="287">
        <f t="shared" si="24"/>
        <v>0</v>
      </c>
      <c r="BY26" s="287">
        <f t="shared" si="24"/>
        <v>0</v>
      </c>
      <c r="BZ26" s="287">
        <f t="shared" si="24"/>
        <v>0</v>
      </c>
      <c r="CA26" s="287">
        <f t="shared" si="24"/>
        <v>0</v>
      </c>
      <c r="CB26" s="287">
        <f t="shared" si="24"/>
        <v>0</v>
      </c>
      <c r="CC26" s="287">
        <f t="shared" si="24"/>
        <v>0</v>
      </c>
      <c r="CD26" s="287">
        <f t="shared" si="24"/>
        <v>0</v>
      </c>
      <c r="CE26" s="287">
        <f t="shared" si="24"/>
        <v>0</v>
      </c>
      <c r="CF26" s="287">
        <f t="shared" si="24"/>
        <v>0</v>
      </c>
      <c r="CG26" s="287">
        <f t="shared" si="24"/>
        <v>0</v>
      </c>
      <c r="CH26" s="287">
        <f t="shared" si="24"/>
        <v>0</v>
      </c>
      <c r="CI26" s="287">
        <f t="shared" si="29"/>
        <v>0</v>
      </c>
      <c r="CJ26" s="287">
        <f t="shared" si="29"/>
        <v>0</v>
      </c>
      <c r="CK26" s="287">
        <f t="shared" si="26"/>
        <v>0</v>
      </c>
      <c r="CL26" s="287">
        <f t="shared" si="26"/>
        <v>0</v>
      </c>
      <c r="CM26" s="287">
        <f t="shared" si="26"/>
        <v>0</v>
      </c>
      <c r="CN26" s="287">
        <f t="shared" si="26"/>
        <v>0</v>
      </c>
      <c r="CO26" s="287">
        <f t="shared" si="26"/>
        <v>0</v>
      </c>
      <c r="CP26" s="290">
        <f t="shared" si="9"/>
        <v>0</v>
      </c>
      <c r="CQ26" s="287">
        <f t="shared" si="30"/>
        <v>0</v>
      </c>
      <c r="CR26" s="287">
        <f>SUM(CR42,CR214)</f>
        <v>0</v>
      </c>
      <c r="CS26" s="287">
        <f t="shared" si="30"/>
        <v>0</v>
      </c>
      <c r="CT26" s="287">
        <f t="shared" si="30"/>
        <v>0</v>
      </c>
      <c r="CU26" s="287">
        <f t="shared" si="30"/>
        <v>0</v>
      </c>
      <c r="CV26" s="287">
        <f t="shared" si="30"/>
        <v>0</v>
      </c>
      <c r="CW26" s="287">
        <f t="shared" si="31"/>
        <v>0</v>
      </c>
      <c r="CX26" s="287">
        <f t="shared" si="31"/>
        <v>0</v>
      </c>
      <c r="CY26" s="287">
        <f t="shared" si="31"/>
        <v>0</v>
      </c>
      <c r="CZ26" s="287">
        <f t="shared" si="31"/>
        <v>0</v>
      </c>
      <c r="DA26" s="287">
        <f t="shared" si="31"/>
        <v>0</v>
      </c>
      <c r="DB26" s="290">
        <f t="shared" si="10"/>
        <v>0</v>
      </c>
      <c r="DC26" s="285">
        <f t="shared" si="11"/>
        <v>0</v>
      </c>
      <c r="DD26" s="287">
        <f t="shared" si="27"/>
        <v>0</v>
      </c>
      <c r="DE26" s="287">
        <f t="shared" si="25"/>
        <v>0</v>
      </c>
      <c r="DF26" s="287">
        <f t="shared" si="25"/>
        <v>0</v>
      </c>
      <c r="DG26" s="290">
        <f t="shared" si="12"/>
        <v>0</v>
      </c>
      <c r="DH26" s="285">
        <f t="shared" si="13"/>
        <v>0</v>
      </c>
      <c r="DI26" s="287">
        <f t="shared" si="25"/>
        <v>0</v>
      </c>
      <c r="DJ26" s="287">
        <f t="shared" si="25"/>
        <v>0</v>
      </c>
      <c r="DK26" s="287">
        <f t="shared" si="25"/>
        <v>0</v>
      </c>
      <c r="DL26" s="287">
        <f t="shared" si="25"/>
        <v>0</v>
      </c>
      <c r="DM26" s="287">
        <f t="shared" si="25"/>
        <v>0</v>
      </c>
      <c r="DN26" s="287">
        <f t="shared" si="25"/>
        <v>0</v>
      </c>
      <c r="DO26" s="287">
        <f t="shared" si="25"/>
        <v>0</v>
      </c>
      <c r="DP26" s="287">
        <f t="shared" si="25"/>
        <v>0</v>
      </c>
      <c r="DQ26" s="287">
        <f t="shared" si="25"/>
        <v>0</v>
      </c>
      <c r="DR26" s="287">
        <f t="shared" si="25"/>
        <v>0</v>
      </c>
      <c r="DS26" s="287">
        <f t="shared" si="25"/>
        <v>0</v>
      </c>
      <c r="DT26" s="287">
        <f t="shared" si="25"/>
        <v>0</v>
      </c>
      <c r="DU26" s="287">
        <f t="shared" si="25"/>
        <v>0</v>
      </c>
      <c r="DV26" s="287">
        <f t="shared" si="25"/>
        <v>0</v>
      </c>
      <c r="DW26" s="287">
        <f t="shared" si="25"/>
        <v>0</v>
      </c>
      <c r="DX26" s="287">
        <f t="shared" si="25"/>
        <v>0</v>
      </c>
      <c r="DY26" s="287">
        <f t="shared" si="25"/>
        <v>0</v>
      </c>
      <c r="DZ26" s="287">
        <f t="shared" si="25"/>
        <v>0</v>
      </c>
      <c r="EA26" s="287">
        <f t="shared" si="25"/>
        <v>0</v>
      </c>
      <c r="EB26" s="287">
        <f t="shared" si="25"/>
        <v>0</v>
      </c>
      <c r="EC26" s="287">
        <f t="shared" si="25"/>
        <v>0</v>
      </c>
      <c r="ED26" s="287">
        <f t="shared" si="25"/>
        <v>0</v>
      </c>
      <c r="EE26" s="287">
        <f t="shared" si="25"/>
        <v>0</v>
      </c>
      <c r="EF26" s="287">
        <f t="shared" si="25"/>
        <v>0</v>
      </c>
      <c r="EG26" s="287">
        <f t="shared" si="25"/>
        <v>0</v>
      </c>
      <c r="EH26" s="287">
        <f t="shared" si="25"/>
        <v>0</v>
      </c>
      <c r="EI26" s="291"/>
      <c r="EJ26" s="291"/>
      <c r="EK26" s="291"/>
      <c r="EL26" s="291"/>
      <c r="EM26" s="291"/>
      <c r="EN26" s="291"/>
      <c r="EO26" s="291"/>
      <c r="EP26" s="291"/>
      <c r="EQ26" s="291"/>
      <c r="ER26" s="291"/>
      <c r="ES26" s="291"/>
      <c r="ET26" s="291"/>
      <c r="EU26" s="291"/>
      <c r="EV26" s="291"/>
      <c r="EW26" s="291"/>
      <c r="EX26" s="291"/>
      <c r="EY26" s="291"/>
      <c r="EZ26" s="291"/>
      <c r="FA26" s="291"/>
      <c r="FB26" s="291"/>
    </row>
    <row r="27" spans="2:158" s="69" customFormat="1">
      <c r="B27" s="76"/>
      <c r="C27" s="77" t="s">
        <v>393</v>
      </c>
      <c r="D27" s="71"/>
      <c r="E27" s="71"/>
      <c r="F27" s="71"/>
      <c r="G27" s="71"/>
      <c r="H27" s="71"/>
      <c r="I27" s="71"/>
      <c r="J27" s="71"/>
      <c r="K27" s="71"/>
      <c r="L27" s="71"/>
      <c r="M27" s="71"/>
      <c r="N27" s="71"/>
      <c r="O27" s="72"/>
      <c r="P27" s="71"/>
      <c r="Q27" s="71"/>
      <c r="R27" s="71"/>
      <c r="S27" s="71"/>
      <c r="T27" s="71"/>
      <c r="U27" s="71"/>
      <c r="V27" s="71"/>
      <c r="W27" s="71"/>
      <c r="X27" s="71"/>
      <c r="Y27" s="73">
        <f t="shared" si="17"/>
        <v>5</v>
      </c>
      <c r="Z27" s="73"/>
      <c r="AA27" s="73"/>
      <c r="AB27" s="73"/>
      <c r="AC27" s="73"/>
      <c r="AD27" s="73"/>
      <c r="AE27" s="73"/>
      <c r="AF27" s="102">
        <f t="shared" si="0"/>
        <v>-641.19999999999823</v>
      </c>
      <c r="AG27" s="73">
        <f t="shared" si="18"/>
        <v>272.69999999999709</v>
      </c>
      <c r="AH27" s="73">
        <f t="shared" si="18"/>
        <v>0</v>
      </c>
      <c r="AI27" s="73">
        <f t="shared" si="18"/>
        <v>0</v>
      </c>
      <c r="AJ27" s="73">
        <f t="shared" si="18"/>
        <v>0</v>
      </c>
      <c r="AK27" s="73">
        <f t="shared" si="18"/>
        <v>0</v>
      </c>
      <c r="AL27" s="73">
        <f t="shared" si="18"/>
        <v>107</v>
      </c>
      <c r="AM27" s="73">
        <f t="shared" si="18"/>
        <v>0</v>
      </c>
      <c r="AN27" s="73">
        <f t="shared" si="18"/>
        <v>0</v>
      </c>
      <c r="AO27" s="73">
        <f t="shared" si="18"/>
        <v>-879.29999999999563</v>
      </c>
      <c r="AP27" s="73">
        <f t="shared" si="18"/>
        <v>-63</v>
      </c>
      <c r="AQ27" s="73">
        <f t="shared" si="18"/>
        <v>-310</v>
      </c>
      <c r="AR27" s="73">
        <f t="shared" si="18"/>
        <v>0</v>
      </c>
      <c r="AS27" s="115">
        <f t="shared" si="1"/>
        <v>-499.59999999999854</v>
      </c>
      <c r="AT27" s="98">
        <f t="shared" si="19"/>
        <v>0</v>
      </c>
      <c r="AU27" s="98">
        <f t="shared" si="20"/>
        <v>0</v>
      </c>
      <c r="AV27" s="73">
        <f t="shared" si="21"/>
        <v>0</v>
      </c>
      <c r="AW27" s="73">
        <f t="shared" si="21"/>
        <v>0</v>
      </c>
      <c r="AX27" s="73">
        <f t="shared" si="21"/>
        <v>0</v>
      </c>
      <c r="AY27" s="98">
        <f t="shared" si="21"/>
        <v>-12.599999999999909</v>
      </c>
      <c r="AZ27" s="73">
        <f t="shared" si="21"/>
        <v>-1</v>
      </c>
      <c r="BA27" s="98">
        <f t="shared" si="21"/>
        <v>-10.399999999999636</v>
      </c>
      <c r="BB27" s="103">
        <f t="shared" si="2"/>
        <v>-122.90000000000005</v>
      </c>
      <c r="BC27" s="73">
        <f t="shared" si="22"/>
        <v>0</v>
      </c>
      <c r="BD27" s="73">
        <f t="shared" si="22"/>
        <v>-121.90000000000005</v>
      </c>
      <c r="BE27" s="73">
        <f t="shared" si="22"/>
        <v>-34</v>
      </c>
      <c r="BF27" s="73">
        <f t="shared" si="22"/>
        <v>-1</v>
      </c>
      <c r="BG27" s="98">
        <f t="shared" si="22"/>
        <v>0</v>
      </c>
      <c r="BH27" s="98">
        <f t="shared" si="22"/>
        <v>7.2999999999999083</v>
      </c>
      <c r="BI27" s="98">
        <f t="shared" si="22"/>
        <v>0</v>
      </c>
      <c r="BJ27" s="98">
        <f t="shared" si="22"/>
        <v>0</v>
      </c>
      <c r="BK27" s="98">
        <f t="shared" si="22"/>
        <v>0</v>
      </c>
      <c r="BL27" s="98">
        <f t="shared" si="3"/>
        <v>-3</v>
      </c>
      <c r="BM27" s="73">
        <f t="shared" si="23"/>
        <v>0</v>
      </c>
      <c r="BN27" s="73">
        <f t="shared" si="23"/>
        <v>0</v>
      </c>
      <c r="BO27" s="73">
        <f t="shared" si="23"/>
        <v>0</v>
      </c>
      <c r="BP27" s="73">
        <f t="shared" si="23"/>
        <v>-3</v>
      </c>
      <c r="BQ27" s="67">
        <f t="shared" si="28"/>
        <v>-141.59999999999968</v>
      </c>
      <c r="BR27" s="73">
        <f t="shared" si="24"/>
        <v>0</v>
      </c>
      <c r="BS27" s="73">
        <f t="shared" si="24"/>
        <v>0</v>
      </c>
      <c r="BT27" s="73">
        <f t="shared" si="24"/>
        <v>0</v>
      </c>
      <c r="BU27" s="73">
        <f t="shared" si="24"/>
        <v>0</v>
      </c>
      <c r="BV27" s="73">
        <f t="shared" si="24"/>
        <v>0</v>
      </c>
      <c r="BW27" s="73">
        <f t="shared" si="24"/>
        <v>0</v>
      </c>
      <c r="BX27" s="73">
        <f t="shared" si="24"/>
        <v>0</v>
      </c>
      <c r="BY27" s="73">
        <f t="shared" si="24"/>
        <v>0</v>
      </c>
      <c r="BZ27" s="73">
        <f t="shared" si="24"/>
        <v>0</v>
      </c>
      <c r="CA27" s="73">
        <f t="shared" si="24"/>
        <v>0</v>
      </c>
      <c r="CB27" s="73">
        <f t="shared" si="24"/>
        <v>0</v>
      </c>
      <c r="CC27" s="73">
        <f t="shared" si="24"/>
        <v>0</v>
      </c>
      <c r="CD27" s="73">
        <f t="shared" si="24"/>
        <v>0</v>
      </c>
      <c r="CE27" s="73">
        <f t="shared" si="24"/>
        <v>0</v>
      </c>
      <c r="CF27" s="73">
        <f t="shared" si="24"/>
        <v>0</v>
      </c>
      <c r="CG27" s="73">
        <f t="shared" si="24"/>
        <v>0</v>
      </c>
      <c r="CH27" s="73">
        <f t="shared" si="24"/>
        <v>0</v>
      </c>
      <c r="CI27" s="73">
        <f t="shared" si="29"/>
        <v>0</v>
      </c>
      <c r="CJ27" s="73">
        <f t="shared" si="29"/>
        <v>0</v>
      </c>
      <c r="CK27" s="73">
        <f t="shared" si="26"/>
        <v>0</v>
      </c>
      <c r="CL27" s="73">
        <f t="shared" si="26"/>
        <v>0</v>
      </c>
      <c r="CM27" s="73">
        <f t="shared" si="26"/>
        <v>0</v>
      </c>
      <c r="CN27" s="73">
        <f t="shared" si="26"/>
        <v>0</v>
      </c>
      <c r="CO27" s="73">
        <f t="shared" si="26"/>
        <v>0</v>
      </c>
      <c r="CP27" s="188">
        <f t="shared" si="9"/>
        <v>0</v>
      </c>
      <c r="CQ27" s="73">
        <f t="shared" si="30"/>
        <v>0</v>
      </c>
      <c r="CR27" s="73">
        <f t="shared" si="30"/>
        <v>0</v>
      </c>
      <c r="CS27" s="73">
        <f t="shared" si="30"/>
        <v>0</v>
      </c>
      <c r="CT27" s="73">
        <f t="shared" si="30"/>
        <v>0</v>
      </c>
      <c r="CU27" s="73">
        <f t="shared" si="30"/>
        <v>0</v>
      </c>
      <c r="CV27" s="73">
        <f t="shared" si="30"/>
        <v>0</v>
      </c>
      <c r="CW27" s="73">
        <f t="shared" si="31"/>
        <v>0</v>
      </c>
      <c r="CX27" s="73">
        <f t="shared" si="31"/>
        <v>0</v>
      </c>
      <c r="CY27" s="73">
        <f t="shared" si="31"/>
        <v>0</v>
      </c>
      <c r="CZ27" s="73">
        <f t="shared" si="31"/>
        <v>0</v>
      </c>
      <c r="DA27" s="73">
        <f t="shared" si="31"/>
        <v>0</v>
      </c>
      <c r="DB27" s="188">
        <f t="shared" si="10"/>
        <v>0</v>
      </c>
      <c r="DC27" s="38">
        <f t="shared" si="11"/>
        <v>0</v>
      </c>
      <c r="DD27" s="73">
        <f t="shared" si="27"/>
        <v>0</v>
      </c>
      <c r="DE27" s="73">
        <f t="shared" si="25"/>
        <v>0</v>
      </c>
      <c r="DF27" s="73">
        <f t="shared" si="25"/>
        <v>0</v>
      </c>
      <c r="DG27" s="188">
        <f t="shared" si="12"/>
        <v>0</v>
      </c>
      <c r="DH27" s="38">
        <f t="shared" si="13"/>
        <v>0</v>
      </c>
      <c r="DI27" s="73">
        <f t="shared" si="25"/>
        <v>0</v>
      </c>
      <c r="DJ27" s="73">
        <f t="shared" si="25"/>
        <v>0</v>
      </c>
      <c r="DK27" s="73">
        <f t="shared" si="25"/>
        <v>0</v>
      </c>
      <c r="DL27" s="73">
        <f t="shared" si="25"/>
        <v>0</v>
      </c>
      <c r="DM27" s="73">
        <f t="shared" si="25"/>
        <v>0</v>
      </c>
      <c r="DN27" s="73">
        <f t="shared" si="25"/>
        <v>0</v>
      </c>
      <c r="DO27" s="73">
        <f t="shared" si="25"/>
        <v>0</v>
      </c>
      <c r="DP27" s="73">
        <f t="shared" si="25"/>
        <v>0</v>
      </c>
      <c r="DQ27" s="73">
        <f t="shared" si="25"/>
        <v>0</v>
      </c>
      <c r="DR27" s="73">
        <f t="shared" si="25"/>
        <v>0</v>
      </c>
      <c r="DS27" s="73">
        <f t="shared" si="25"/>
        <v>0</v>
      </c>
      <c r="DT27" s="73">
        <f t="shared" si="25"/>
        <v>0</v>
      </c>
      <c r="DU27" s="73">
        <f t="shared" ref="DU27:EH27" si="32">SUM(DU43,DU59)</f>
        <v>0</v>
      </c>
      <c r="DV27" s="73">
        <f t="shared" si="32"/>
        <v>0</v>
      </c>
      <c r="DW27" s="73">
        <f t="shared" si="32"/>
        <v>0</v>
      </c>
      <c r="DX27" s="73">
        <f t="shared" si="32"/>
        <v>0</v>
      </c>
      <c r="DY27" s="73">
        <f t="shared" si="32"/>
        <v>0</v>
      </c>
      <c r="DZ27" s="73">
        <f t="shared" si="32"/>
        <v>0</v>
      </c>
      <c r="EA27" s="73">
        <f t="shared" si="32"/>
        <v>0</v>
      </c>
      <c r="EB27" s="73">
        <f t="shared" si="32"/>
        <v>0</v>
      </c>
      <c r="EC27" s="73">
        <f t="shared" si="32"/>
        <v>0</v>
      </c>
      <c r="ED27" s="73">
        <f t="shared" si="32"/>
        <v>0</v>
      </c>
      <c r="EE27" s="73">
        <f t="shared" si="32"/>
        <v>0</v>
      </c>
      <c r="EF27" s="73">
        <f t="shared" si="32"/>
        <v>0</v>
      </c>
      <c r="EG27" s="73">
        <f t="shared" si="32"/>
        <v>0</v>
      </c>
      <c r="EH27" s="73">
        <f t="shared" si="32"/>
        <v>0</v>
      </c>
      <c r="EI27" s="74"/>
      <c r="EJ27" s="74"/>
      <c r="EK27" s="74"/>
      <c r="EL27" s="74"/>
      <c r="EM27" s="74"/>
      <c r="EN27" s="74"/>
      <c r="EO27" s="74"/>
      <c r="EP27" s="74"/>
      <c r="EQ27" s="74"/>
      <c r="ER27" s="74"/>
      <c r="ES27" s="74"/>
      <c r="ET27" s="74"/>
      <c r="EU27" s="74"/>
      <c r="EV27" s="74"/>
      <c r="EW27" s="74"/>
      <c r="EX27" s="74"/>
      <c r="EY27" s="74"/>
      <c r="EZ27" s="74"/>
      <c r="FA27" s="74"/>
      <c r="FB27" s="74"/>
    </row>
    <row r="28" spans="2:158" s="69" customFormat="1">
      <c r="B28" s="76"/>
      <c r="C28" s="77" t="s">
        <v>394</v>
      </c>
      <c r="D28" s="71"/>
      <c r="E28" s="71"/>
      <c r="F28" s="71"/>
      <c r="G28" s="71"/>
      <c r="H28" s="71"/>
      <c r="I28" s="71"/>
      <c r="J28" s="71"/>
      <c r="K28" s="71"/>
      <c r="L28" s="71"/>
      <c r="M28" s="71"/>
      <c r="N28" s="71"/>
      <c r="O28" s="72"/>
      <c r="P28" s="71"/>
      <c r="Q28" s="71"/>
      <c r="R28" s="71"/>
      <c r="S28" s="71"/>
      <c r="T28" s="71"/>
      <c r="U28" s="71"/>
      <c r="V28" s="71"/>
      <c r="W28" s="71"/>
      <c r="X28" s="71"/>
      <c r="Y28" s="73">
        <f t="shared" si="17"/>
        <v>1</v>
      </c>
      <c r="Z28" s="73"/>
      <c r="AA28" s="73"/>
      <c r="AB28" s="73"/>
      <c r="AC28" s="73"/>
      <c r="AD28" s="73"/>
      <c r="AE28" s="73"/>
      <c r="AF28" s="102">
        <f t="shared" si="0"/>
        <v>-2837</v>
      </c>
      <c r="AG28" s="73">
        <f t="shared" si="18"/>
        <v>-1752</v>
      </c>
      <c r="AH28" s="73">
        <f t="shared" si="18"/>
        <v>-2</v>
      </c>
      <c r="AI28" s="73">
        <f t="shared" si="18"/>
        <v>0</v>
      </c>
      <c r="AJ28" s="73">
        <f t="shared" si="18"/>
        <v>0</v>
      </c>
      <c r="AK28" s="73">
        <f t="shared" si="18"/>
        <v>0</v>
      </c>
      <c r="AL28" s="73">
        <f t="shared" si="18"/>
        <v>0</v>
      </c>
      <c r="AM28" s="73">
        <f t="shared" si="18"/>
        <v>0</v>
      </c>
      <c r="AN28" s="73">
        <f t="shared" si="18"/>
        <v>0</v>
      </c>
      <c r="AO28" s="73">
        <f t="shared" si="18"/>
        <v>-937</v>
      </c>
      <c r="AP28" s="73">
        <f t="shared" si="18"/>
        <v>1223</v>
      </c>
      <c r="AQ28" s="73">
        <f t="shared" si="18"/>
        <v>2100</v>
      </c>
      <c r="AR28" s="73">
        <f t="shared" si="18"/>
        <v>0</v>
      </c>
      <c r="AS28" s="115">
        <f t="shared" si="1"/>
        <v>-2691</v>
      </c>
      <c r="AT28" s="98">
        <f t="shared" si="19"/>
        <v>0</v>
      </c>
      <c r="AU28" s="98">
        <f t="shared" si="20"/>
        <v>0</v>
      </c>
      <c r="AV28" s="73">
        <f t="shared" si="21"/>
        <v>0</v>
      </c>
      <c r="AW28" s="73">
        <f t="shared" si="21"/>
        <v>0</v>
      </c>
      <c r="AX28" s="73">
        <f t="shared" si="21"/>
        <v>0</v>
      </c>
      <c r="AY28" s="98">
        <f t="shared" si="21"/>
        <v>59</v>
      </c>
      <c r="AZ28" s="73">
        <f t="shared" si="21"/>
        <v>3</v>
      </c>
      <c r="BA28" s="98">
        <f t="shared" si="21"/>
        <v>134</v>
      </c>
      <c r="BB28" s="103">
        <f t="shared" si="2"/>
        <v>-152</v>
      </c>
      <c r="BC28" s="73">
        <f t="shared" si="22"/>
        <v>-28</v>
      </c>
      <c r="BD28" s="73">
        <f t="shared" si="22"/>
        <v>-158</v>
      </c>
      <c r="BE28" s="73">
        <f t="shared" si="22"/>
        <v>0</v>
      </c>
      <c r="BF28" s="73">
        <f t="shared" si="22"/>
        <v>34</v>
      </c>
      <c r="BG28" s="98">
        <f t="shared" si="22"/>
        <v>0</v>
      </c>
      <c r="BH28" s="98">
        <f t="shared" si="22"/>
        <v>-39</v>
      </c>
      <c r="BI28" s="98">
        <f t="shared" si="22"/>
        <v>0</v>
      </c>
      <c r="BJ28" s="98">
        <f t="shared" si="22"/>
        <v>16</v>
      </c>
      <c r="BK28" s="98">
        <f t="shared" si="22"/>
        <v>0</v>
      </c>
      <c r="BL28" s="98">
        <f t="shared" si="3"/>
        <v>-164</v>
      </c>
      <c r="BM28" s="73">
        <f t="shared" si="23"/>
        <v>0</v>
      </c>
      <c r="BN28" s="73">
        <f t="shared" si="23"/>
        <v>0</v>
      </c>
      <c r="BO28" s="73">
        <f t="shared" si="23"/>
        <v>0</v>
      </c>
      <c r="BP28" s="73">
        <f t="shared" si="23"/>
        <v>-164</v>
      </c>
      <c r="BQ28" s="67">
        <f t="shared" si="28"/>
        <v>-146</v>
      </c>
      <c r="BR28" s="73">
        <f t="shared" si="24"/>
        <v>156</v>
      </c>
      <c r="BS28" s="73">
        <f t="shared" si="24"/>
        <v>0</v>
      </c>
      <c r="BT28" s="73">
        <f t="shared" si="24"/>
        <v>156</v>
      </c>
      <c r="BU28" s="73">
        <f t="shared" si="24"/>
        <v>0</v>
      </c>
      <c r="BV28" s="73">
        <f t="shared" si="24"/>
        <v>0</v>
      </c>
      <c r="BW28" s="73">
        <f t="shared" si="24"/>
        <v>0</v>
      </c>
      <c r="BX28" s="73">
        <f t="shared" si="24"/>
        <v>0</v>
      </c>
      <c r="BY28" s="73">
        <f t="shared" si="24"/>
        <v>0</v>
      </c>
      <c r="BZ28" s="73">
        <f t="shared" si="24"/>
        <v>0</v>
      </c>
      <c r="CA28" s="73">
        <f t="shared" si="24"/>
        <v>0</v>
      </c>
      <c r="CB28" s="73">
        <f t="shared" si="24"/>
        <v>0</v>
      </c>
      <c r="CC28" s="73">
        <f t="shared" si="24"/>
        <v>0</v>
      </c>
      <c r="CD28" s="73">
        <f t="shared" si="24"/>
        <v>0</v>
      </c>
      <c r="CE28" s="73">
        <f t="shared" si="24"/>
        <v>0</v>
      </c>
      <c r="CF28" s="73">
        <f t="shared" si="24"/>
        <v>0</v>
      </c>
      <c r="CG28" s="73">
        <f t="shared" si="24"/>
        <v>0</v>
      </c>
      <c r="CH28" s="73">
        <f t="shared" si="24"/>
        <v>156</v>
      </c>
      <c r="CI28" s="73">
        <f t="shared" si="29"/>
        <v>0</v>
      </c>
      <c r="CJ28" s="73">
        <f t="shared" si="29"/>
        <v>0</v>
      </c>
      <c r="CK28" s="73">
        <f t="shared" si="26"/>
        <v>0</v>
      </c>
      <c r="CL28" s="73">
        <f t="shared" si="26"/>
        <v>0</v>
      </c>
      <c r="CM28" s="73">
        <f t="shared" si="26"/>
        <v>0</v>
      </c>
      <c r="CN28" s="73">
        <f t="shared" si="26"/>
        <v>0</v>
      </c>
      <c r="CO28" s="73">
        <f t="shared" si="26"/>
        <v>0</v>
      </c>
      <c r="CP28" s="188">
        <f t="shared" si="9"/>
        <v>0</v>
      </c>
      <c r="CQ28" s="73">
        <f t="shared" si="30"/>
        <v>0</v>
      </c>
      <c r="CR28" s="73">
        <f t="shared" si="30"/>
        <v>0</v>
      </c>
      <c r="CS28" s="73">
        <f t="shared" si="30"/>
        <v>0</v>
      </c>
      <c r="CT28" s="73">
        <f t="shared" si="30"/>
        <v>0</v>
      </c>
      <c r="CU28" s="73">
        <f t="shared" si="30"/>
        <v>0</v>
      </c>
      <c r="CV28" s="73">
        <f t="shared" si="30"/>
        <v>0</v>
      </c>
      <c r="CW28" s="73">
        <f t="shared" si="31"/>
        <v>0</v>
      </c>
      <c r="CX28" s="73">
        <f t="shared" si="31"/>
        <v>0</v>
      </c>
      <c r="CY28" s="73">
        <f t="shared" si="31"/>
        <v>0</v>
      </c>
      <c r="CZ28" s="73">
        <f t="shared" si="31"/>
        <v>0</v>
      </c>
      <c r="DA28" s="73">
        <f t="shared" si="31"/>
        <v>0</v>
      </c>
      <c r="DB28" s="188">
        <f t="shared" si="10"/>
        <v>0</v>
      </c>
      <c r="DC28" s="38">
        <f t="shared" si="11"/>
        <v>0</v>
      </c>
      <c r="DD28" s="73">
        <f t="shared" si="27"/>
        <v>0</v>
      </c>
      <c r="DE28" s="73">
        <f t="shared" ref="DE28:EH32" si="33">SUM(DE44,DE60)</f>
        <v>0</v>
      </c>
      <c r="DF28" s="73">
        <f t="shared" si="33"/>
        <v>0</v>
      </c>
      <c r="DG28" s="188">
        <f t="shared" si="12"/>
        <v>0</v>
      </c>
      <c r="DH28" s="38">
        <f t="shared" si="13"/>
        <v>0</v>
      </c>
      <c r="DI28" s="73">
        <f t="shared" si="33"/>
        <v>0</v>
      </c>
      <c r="DJ28" s="73">
        <f t="shared" si="33"/>
        <v>0</v>
      </c>
      <c r="DK28" s="73">
        <f t="shared" si="33"/>
        <v>0</v>
      </c>
      <c r="DL28" s="73">
        <f t="shared" si="33"/>
        <v>0</v>
      </c>
      <c r="DM28" s="73">
        <f t="shared" si="33"/>
        <v>0</v>
      </c>
      <c r="DN28" s="73">
        <f t="shared" si="33"/>
        <v>0</v>
      </c>
      <c r="DO28" s="73">
        <f t="shared" si="33"/>
        <v>0</v>
      </c>
      <c r="DP28" s="73">
        <f t="shared" si="33"/>
        <v>0</v>
      </c>
      <c r="DQ28" s="73">
        <f t="shared" si="33"/>
        <v>0</v>
      </c>
      <c r="DR28" s="73">
        <f t="shared" si="33"/>
        <v>0</v>
      </c>
      <c r="DS28" s="73">
        <f t="shared" si="33"/>
        <v>0</v>
      </c>
      <c r="DT28" s="73">
        <f t="shared" si="33"/>
        <v>0</v>
      </c>
      <c r="DU28" s="73">
        <f t="shared" si="33"/>
        <v>0</v>
      </c>
      <c r="DV28" s="73">
        <f t="shared" si="33"/>
        <v>0</v>
      </c>
      <c r="DW28" s="73">
        <f t="shared" si="33"/>
        <v>0</v>
      </c>
      <c r="DX28" s="73">
        <f t="shared" si="33"/>
        <v>0</v>
      </c>
      <c r="DY28" s="73">
        <f t="shared" si="33"/>
        <v>0</v>
      </c>
      <c r="DZ28" s="73">
        <f t="shared" si="33"/>
        <v>0</v>
      </c>
      <c r="EA28" s="73">
        <f t="shared" si="33"/>
        <v>0</v>
      </c>
      <c r="EB28" s="73">
        <f t="shared" si="33"/>
        <v>0</v>
      </c>
      <c r="EC28" s="73">
        <f t="shared" si="33"/>
        <v>0</v>
      </c>
      <c r="ED28" s="73">
        <f t="shared" si="33"/>
        <v>0</v>
      </c>
      <c r="EE28" s="73">
        <f t="shared" si="33"/>
        <v>0</v>
      </c>
      <c r="EF28" s="73">
        <f t="shared" si="33"/>
        <v>0</v>
      </c>
      <c r="EG28" s="73">
        <f t="shared" si="33"/>
        <v>0</v>
      </c>
      <c r="EH28" s="73">
        <f t="shared" si="33"/>
        <v>0</v>
      </c>
      <c r="EI28" s="74"/>
      <c r="EJ28" s="74"/>
      <c r="EK28" s="74"/>
      <c r="EL28" s="74"/>
      <c r="EM28" s="74"/>
      <c r="EN28" s="74"/>
      <c r="EO28" s="74"/>
      <c r="EP28" s="74"/>
      <c r="EQ28" s="74"/>
      <c r="ER28" s="74"/>
      <c r="ES28" s="74"/>
      <c r="ET28" s="74"/>
      <c r="EU28" s="74"/>
      <c r="EV28" s="74"/>
      <c r="EW28" s="74"/>
      <c r="EX28" s="74"/>
      <c r="EY28" s="74"/>
      <c r="EZ28" s="74"/>
      <c r="FA28" s="74"/>
      <c r="FB28" s="74"/>
    </row>
    <row r="29" spans="2:158" s="69" customFormat="1">
      <c r="B29" s="76"/>
      <c r="C29" s="77" t="s">
        <v>395</v>
      </c>
      <c r="D29" s="71"/>
      <c r="E29" s="71"/>
      <c r="F29" s="71"/>
      <c r="G29" s="71"/>
      <c r="H29" s="71"/>
      <c r="I29" s="71"/>
      <c r="J29" s="71"/>
      <c r="K29" s="71"/>
      <c r="L29" s="71"/>
      <c r="M29" s="71"/>
      <c r="N29" s="71"/>
      <c r="O29" s="72"/>
      <c r="P29" s="71"/>
      <c r="Q29" s="71"/>
      <c r="R29" s="71"/>
      <c r="S29" s="71"/>
      <c r="T29" s="71"/>
      <c r="U29" s="71"/>
      <c r="V29" s="71"/>
      <c r="W29" s="71"/>
      <c r="X29" s="71"/>
      <c r="Y29" s="73">
        <f t="shared" si="17"/>
        <v>-7</v>
      </c>
      <c r="Z29" s="73"/>
      <c r="AA29" s="73"/>
      <c r="AB29" s="73"/>
      <c r="AC29" s="73"/>
      <c r="AD29" s="73"/>
      <c r="AE29" s="73"/>
      <c r="AF29" s="102">
        <f t="shared" si="0"/>
        <v>-923</v>
      </c>
      <c r="AG29" s="73">
        <f t="shared" si="18"/>
        <v>415</v>
      </c>
      <c r="AH29" s="73">
        <f t="shared" si="18"/>
        <v>0</v>
      </c>
      <c r="AI29" s="73">
        <f t="shared" si="18"/>
        <v>0</v>
      </c>
      <c r="AJ29" s="73">
        <f t="shared" si="18"/>
        <v>0</v>
      </c>
      <c r="AK29" s="73">
        <f t="shared" si="18"/>
        <v>0</v>
      </c>
      <c r="AL29" s="73">
        <f t="shared" si="18"/>
        <v>0</v>
      </c>
      <c r="AM29" s="73">
        <f t="shared" si="18"/>
        <v>0</v>
      </c>
      <c r="AN29" s="73">
        <f t="shared" si="18"/>
        <v>0</v>
      </c>
      <c r="AO29" s="73">
        <f t="shared" si="18"/>
        <v>-1151</v>
      </c>
      <c r="AP29" s="73">
        <f t="shared" si="18"/>
        <v>0</v>
      </c>
      <c r="AQ29" s="73">
        <f t="shared" si="18"/>
        <v>-441</v>
      </c>
      <c r="AR29" s="73">
        <f t="shared" si="18"/>
        <v>0</v>
      </c>
      <c r="AS29" s="115">
        <f t="shared" si="1"/>
        <v>-736</v>
      </c>
      <c r="AT29" s="98">
        <f t="shared" si="19"/>
        <v>0</v>
      </c>
      <c r="AU29" s="98">
        <f t="shared" si="20"/>
        <v>0</v>
      </c>
      <c r="AV29" s="73">
        <f t="shared" si="21"/>
        <v>0</v>
      </c>
      <c r="AW29" s="73">
        <f t="shared" si="21"/>
        <v>0</v>
      </c>
      <c r="AX29" s="73">
        <f t="shared" si="21"/>
        <v>0</v>
      </c>
      <c r="AY29" s="98">
        <f t="shared" si="21"/>
        <v>-151</v>
      </c>
      <c r="AZ29" s="73">
        <f t="shared" si="21"/>
        <v>-2</v>
      </c>
      <c r="BA29" s="98">
        <f t="shared" si="21"/>
        <v>-17</v>
      </c>
      <c r="BB29" s="103">
        <f t="shared" si="2"/>
        <v>0</v>
      </c>
      <c r="BC29" s="73">
        <f t="shared" si="22"/>
        <v>0</v>
      </c>
      <c r="BD29" s="73">
        <f t="shared" si="22"/>
        <v>0</v>
      </c>
      <c r="BE29" s="73">
        <f t="shared" si="22"/>
        <v>0</v>
      </c>
      <c r="BF29" s="73">
        <f t="shared" si="22"/>
        <v>0</v>
      </c>
      <c r="BG29" s="98">
        <f t="shared" si="22"/>
        <v>0</v>
      </c>
      <c r="BH29" s="98">
        <f t="shared" si="22"/>
        <v>-17</v>
      </c>
      <c r="BI29" s="98">
        <f t="shared" si="22"/>
        <v>0</v>
      </c>
      <c r="BJ29" s="98">
        <f t="shared" si="22"/>
        <v>0</v>
      </c>
      <c r="BK29" s="98">
        <f t="shared" si="22"/>
        <v>0</v>
      </c>
      <c r="BL29" s="98">
        <f t="shared" si="3"/>
        <v>-2</v>
      </c>
      <c r="BM29" s="73">
        <f t="shared" si="23"/>
        <v>0</v>
      </c>
      <c r="BN29" s="73">
        <f t="shared" si="23"/>
        <v>0</v>
      </c>
      <c r="BO29" s="73">
        <f t="shared" si="23"/>
        <v>0</v>
      </c>
      <c r="BP29" s="73">
        <f t="shared" si="23"/>
        <v>-2</v>
      </c>
      <c r="BQ29" s="67">
        <f t="shared" si="28"/>
        <v>-187</v>
      </c>
      <c r="BR29" s="73">
        <f t="shared" si="24"/>
        <v>0</v>
      </c>
      <c r="BS29" s="73">
        <f t="shared" si="24"/>
        <v>0</v>
      </c>
      <c r="BT29" s="73">
        <f t="shared" si="24"/>
        <v>0</v>
      </c>
      <c r="BU29" s="73">
        <f t="shared" si="24"/>
        <v>0</v>
      </c>
      <c r="BV29" s="73">
        <f t="shared" si="24"/>
        <v>0</v>
      </c>
      <c r="BW29" s="73">
        <f t="shared" si="24"/>
        <v>0</v>
      </c>
      <c r="BX29" s="73">
        <f t="shared" si="24"/>
        <v>0</v>
      </c>
      <c r="BY29" s="73">
        <f t="shared" si="24"/>
        <v>0</v>
      </c>
      <c r="BZ29" s="73">
        <f t="shared" si="24"/>
        <v>0</v>
      </c>
      <c r="CA29" s="73">
        <f t="shared" si="24"/>
        <v>0</v>
      </c>
      <c r="CB29" s="73">
        <f t="shared" si="24"/>
        <v>0</v>
      </c>
      <c r="CC29" s="73">
        <f t="shared" si="24"/>
        <v>0</v>
      </c>
      <c r="CD29" s="73">
        <f t="shared" si="24"/>
        <v>0</v>
      </c>
      <c r="CE29" s="73">
        <f t="shared" si="24"/>
        <v>0</v>
      </c>
      <c r="CF29" s="73">
        <f t="shared" si="24"/>
        <v>0</v>
      </c>
      <c r="CG29" s="73">
        <f t="shared" si="24"/>
        <v>0</v>
      </c>
      <c r="CH29" s="73">
        <f t="shared" si="24"/>
        <v>0</v>
      </c>
      <c r="CI29" s="73">
        <f t="shared" si="29"/>
        <v>0</v>
      </c>
      <c r="CJ29" s="73">
        <f t="shared" si="29"/>
        <v>0</v>
      </c>
      <c r="CK29" s="73">
        <f t="shared" si="26"/>
        <v>0</v>
      </c>
      <c r="CL29" s="73">
        <f t="shared" si="26"/>
        <v>0</v>
      </c>
      <c r="CM29" s="73">
        <f t="shared" si="26"/>
        <v>0</v>
      </c>
      <c r="CN29" s="73">
        <f t="shared" si="26"/>
        <v>0</v>
      </c>
      <c r="CO29" s="73">
        <f t="shared" si="26"/>
        <v>0</v>
      </c>
      <c r="CP29" s="188">
        <f t="shared" si="9"/>
        <v>0</v>
      </c>
      <c r="CQ29" s="73">
        <f t="shared" si="30"/>
        <v>0</v>
      </c>
      <c r="CR29" s="73">
        <f t="shared" si="30"/>
        <v>0</v>
      </c>
      <c r="CS29" s="73">
        <f t="shared" si="30"/>
        <v>0</v>
      </c>
      <c r="CT29" s="73">
        <f t="shared" si="30"/>
        <v>0</v>
      </c>
      <c r="CU29" s="73">
        <f t="shared" si="30"/>
        <v>0</v>
      </c>
      <c r="CV29" s="73">
        <f t="shared" si="30"/>
        <v>0</v>
      </c>
      <c r="CW29" s="73">
        <f t="shared" si="31"/>
        <v>0</v>
      </c>
      <c r="CX29" s="73">
        <f t="shared" si="31"/>
        <v>0</v>
      </c>
      <c r="CY29" s="73">
        <f t="shared" si="31"/>
        <v>0</v>
      </c>
      <c r="CZ29" s="73">
        <f t="shared" si="31"/>
        <v>0</v>
      </c>
      <c r="DA29" s="73">
        <f t="shared" si="31"/>
        <v>0</v>
      </c>
      <c r="DB29" s="188">
        <f t="shared" si="10"/>
        <v>0</v>
      </c>
      <c r="DC29" s="38">
        <f t="shared" si="11"/>
        <v>0</v>
      </c>
      <c r="DD29" s="73">
        <f t="shared" si="27"/>
        <v>0</v>
      </c>
      <c r="DE29" s="73">
        <f t="shared" si="33"/>
        <v>0</v>
      </c>
      <c r="DF29" s="73">
        <f t="shared" si="33"/>
        <v>0</v>
      </c>
      <c r="DG29" s="188">
        <f t="shared" si="12"/>
        <v>0</v>
      </c>
      <c r="DH29" s="38">
        <f t="shared" si="13"/>
        <v>0</v>
      </c>
      <c r="DI29" s="73">
        <f t="shared" si="33"/>
        <v>0</v>
      </c>
      <c r="DJ29" s="73">
        <f t="shared" si="33"/>
        <v>0</v>
      </c>
      <c r="DK29" s="73">
        <f t="shared" si="33"/>
        <v>0</v>
      </c>
      <c r="DL29" s="73">
        <f t="shared" si="33"/>
        <v>0</v>
      </c>
      <c r="DM29" s="73">
        <f t="shared" si="33"/>
        <v>0</v>
      </c>
      <c r="DN29" s="73">
        <f t="shared" si="33"/>
        <v>0</v>
      </c>
      <c r="DO29" s="73">
        <f t="shared" si="33"/>
        <v>0</v>
      </c>
      <c r="DP29" s="73">
        <f t="shared" si="33"/>
        <v>0</v>
      </c>
      <c r="DQ29" s="73">
        <f t="shared" si="33"/>
        <v>0</v>
      </c>
      <c r="DR29" s="73">
        <f t="shared" si="33"/>
        <v>0</v>
      </c>
      <c r="DS29" s="73">
        <f t="shared" si="33"/>
        <v>0</v>
      </c>
      <c r="DT29" s="73">
        <f t="shared" si="33"/>
        <v>0</v>
      </c>
      <c r="DU29" s="73">
        <f t="shared" si="33"/>
        <v>0</v>
      </c>
      <c r="DV29" s="73">
        <f t="shared" si="33"/>
        <v>0</v>
      </c>
      <c r="DW29" s="73">
        <f t="shared" si="33"/>
        <v>0</v>
      </c>
      <c r="DX29" s="73">
        <f t="shared" si="33"/>
        <v>0</v>
      </c>
      <c r="DY29" s="73">
        <f t="shared" si="33"/>
        <v>0</v>
      </c>
      <c r="DZ29" s="73">
        <f t="shared" si="33"/>
        <v>0</v>
      </c>
      <c r="EA29" s="73">
        <f t="shared" si="33"/>
        <v>0</v>
      </c>
      <c r="EB29" s="73">
        <f t="shared" si="33"/>
        <v>0</v>
      </c>
      <c r="EC29" s="73">
        <f t="shared" si="33"/>
        <v>0</v>
      </c>
      <c r="ED29" s="73">
        <f t="shared" si="33"/>
        <v>0</v>
      </c>
      <c r="EE29" s="73">
        <f t="shared" si="33"/>
        <v>0</v>
      </c>
      <c r="EF29" s="73">
        <f t="shared" si="33"/>
        <v>0</v>
      </c>
      <c r="EG29" s="73">
        <f t="shared" si="33"/>
        <v>0</v>
      </c>
      <c r="EH29" s="73">
        <f t="shared" si="33"/>
        <v>0</v>
      </c>
      <c r="EI29" s="74"/>
      <c r="EJ29" s="74"/>
      <c r="EK29" s="74"/>
      <c r="EL29" s="74"/>
      <c r="EM29" s="74"/>
      <c r="EN29" s="74"/>
      <c r="EO29" s="74"/>
      <c r="EP29" s="74"/>
      <c r="EQ29" s="74"/>
      <c r="ER29" s="74"/>
      <c r="ES29" s="74"/>
      <c r="ET29" s="74"/>
      <c r="EU29" s="74"/>
      <c r="EV29" s="74"/>
      <c r="EW29" s="74"/>
      <c r="EX29" s="74"/>
      <c r="EY29" s="74"/>
      <c r="EZ29" s="74"/>
      <c r="FA29" s="74"/>
      <c r="FB29" s="74"/>
    </row>
    <row r="30" spans="2:158" s="69" customFormat="1">
      <c r="B30" s="76"/>
      <c r="C30" s="77" t="s">
        <v>396</v>
      </c>
      <c r="D30" s="71"/>
      <c r="E30" s="71"/>
      <c r="F30" s="71"/>
      <c r="G30" s="71"/>
      <c r="H30" s="71"/>
      <c r="I30" s="71"/>
      <c r="J30" s="71"/>
      <c r="K30" s="71"/>
      <c r="L30" s="71"/>
      <c r="M30" s="71"/>
      <c r="N30" s="71"/>
      <c r="O30" s="72"/>
      <c r="P30" s="71"/>
      <c r="Q30" s="71"/>
      <c r="R30" s="71"/>
      <c r="S30" s="71"/>
      <c r="T30" s="71"/>
      <c r="U30" s="71"/>
      <c r="V30" s="71"/>
      <c r="W30" s="71"/>
      <c r="X30" s="71"/>
      <c r="Y30" s="73">
        <f t="shared" si="17"/>
        <v>-7</v>
      </c>
      <c r="Z30" s="73"/>
      <c r="AA30" s="73"/>
      <c r="AB30" s="73"/>
      <c r="AC30" s="73"/>
      <c r="AD30" s="73"/>
      <c r="AE30" s="73"/>
      <c r="AF30" s="102">
        <f>SUM(AS30:AU30,AY30,BA30:BB30,BG30:BL30)</f>
        <v>-24668</v>
      </c>
      <c r="AG30" s="73">
        <f t="shared" si="18"/>
        <v>16472</v>
      </c>
      <c r="AH30" s="73">
        <f t="shared" si="18"/>
        <v>0</v>
      </c>
      <c r="AI30" s="73">
        <f t="shared" si="18"/>
        <v>0</v>
      </c>
      <c r="AJ30" s="73">
        <f t="shared" si="18"/>
        <v>0</v>
      </c>
      <c r="AK30" s="73">
        <f t="shared" si="18"/>
        <v>-16514</v>
      </c>
      <c r="AL30" s="73">
        <f t="shared" si="18"/>
        <v>0</v>
      </c>
      <c r="AM30" s="73">
        <f t="shared" si="18"/>
        <v>0</v>
      </c>
      <c r="AN30" s="73">
        <f t="shared" si="18"/>
        <v>0</v>
      </c>
      <c r="AO30" s="73">
        <f t="shared" si="18"/>
        <v>-21528</v>
      </c>
      <c r="AP30" s="73">
        <f t="shared" si="18"/>
        <v>-1436</v>
      </c>
      <c r="AQ30" s="73">
        <f t="shared" si="18"/>
        <v>16063</v>
      </c>
      <c r="AR30" s="73">
        <f t="shared" si="18"/>
        <v>0</v>
      </c>
      <c r="AS30" s="115">
        <f t="shared" si="1"/>
        <v>-21570</v>
      </c>
      <c r="AT30" s="98">
        <f t="shared" si="19"/>
        <v>0</v>
      </c>
      <c r="AU30" s="98">
        <f t="shared" si="20"/>
        <v>0</v>
      </c>
      <c r="AV30" s="73">
        <f t="shared" si="21"/>
        <v>0</v>
      </c>
      <c r="AW30" s="73">
        <f t="shared" si="21"/>
        <v>0</v>
      </c>
      <c r="AX30" s="73">
        <f t="shared" si="21"/>
        <v>0</v>
      </c>
      <c r="AY30" s="98">
        <f t="shared" si="21"/>
        <v>-1</v>
      </c>
      <c r="AZ30" s="73">
        <f t="shared" si="21"/>
        <v>0</v>
      </c>
      <c r="BA30" s="98">
        <f t="shared" si="21"/>
        <v>0</v>
      </c>
      <c r="BB30" s="103">
        <f t="shared" si="2"/>
        <v>-179</v>
      </c>
      <c r="BC30" s="73">
        <f t="shared" si="22"/>
        <v>2</v>
      </c>
      <c r="BD30" s="73">
        <f t="shared" si="22"/>
        <v>-181</v>
      </c>
      <c r="BE30" s="73">
        <f t="shared" si="22"/>
        <v>0</v>
      </c>
      <c r="BF30" s="73">
        <f t="shared" si="22"/>
        <v>0</v>
      </c>
      <c r="BG30" s="98">
        <f t="shared" si="22"/>
        <v>0</v>
      </c>
      <c r="BH30" s="98">
        <f t="shared" si="22"/>
        <v>-45</v>
      </c>
      <c r="BI30" s="98">
        <f t="shared" si="22"/>
        <v>0</v>
      </c>
      <c r="BJ30" s="98">
        <f t="shared" si="22"/>
        <v>0</v>
      </c>
      <c r="BK30" s="98">
        <f t="shared" si="22"/>
        <v>0</v>
      </c>
      <c r="BL30" s="98">
        <f t="shared" si="3"/>
        <v>-2873</v>
      </c>
      <c r="BM30" s="73">
        <f t="shared" si="23"/>
        <v>0</v>
      </c>
      <c r="BN30" s="73">
        <f t="shared" si="23"/>
        <v>0</v>
      </c>
      <c r="BO30" s="73">
        <f t="shared" si="23"/>
        <v>0</v>
      </c>
      <c r="BP30" s="73">
        <f t="shared" si="23"/>
        <v>-2873</v>
      </c>
      <c r="BQ30" s="67">
        <f t="shared" si="28"/>
        <v>-3098</v>
      </c>
      <c r="BR30" s="73">
        <f t="shared" si="24"/>
        <v>0</v>
      </c>
      <c r="BS30" s="73">
        <f t="shared" si="24"/>
        <v>0</v>
      </c>
      <c r="BT30" s="73">
        <f t="shared" si="24"/>
        <v>0</v>
      </c>
      <c r="BU30" s="73">
        <f t="shared" si="24"/>
        <v>0</v>
      </c>
      <c r="BV30" s="73">
        <f t="shared" si="24"/>
        <v>0</v>
      </c>
      <c r="BW30" s="73">
        <f t="shared" si="24"/>
        <v>0</v>
      </c>
      <c r="BX30" s="73">
        <f t="shared" si="24"/>
        <v>0</v>
      </c>
      <c r="BY30" s="73">
        <f t="shared" si="24"/>
        <v>0</v>
      </c>
      <c r="BZ30" s="73">
        <f t="shared" si="24"/>
        <v>0</v>
      </c>
      <c r="CA30" s="73">
        <f t="shared" si="24"/>
        <v>0</v>
      </c>
      <c r="CB30" s="73">
        <f t="shared" si="24"/>
        <v>0</v>
      </c>
      <c r="CC30" s="73">
        <f t="shared" si="24"/>
        <v>0</v>
      </c>
      <c r="CD30" s="73">
        <f t="shared" si="24"/>
        <v>0</v>
      </c>
      <c r="CE30" s="73">
        <f t="shared" si="24"/>
        <v>0</v>
      </c>
      <c r="CF30" s="73">
        <f t="shared" si="24"/>
        <v>0</v>
      </c>
      <c r="CG30" s="73">
        <f t="shared" si="24"/>
        <v>0</v>
      </c>
      <c r="CH30" s="73">
        <f t="shared" si="24"/>
        <v>0</v>
      </c>
      <c r="CI30" s="73">
        <f t="shared" si="29"/>
        <v>0</v>
      </c>
      <c r="CJ30" s="73">
        <f t="shared" si="29"/>
        <v>0</v>
      </c>
      <c r="CK30" s="73">
        <f t="shared" si="26"/>
        <v>0</v>
      </c>
      <c r="CL30" s="73">
        <f t="shared" si="26"/>
        <v>0</v>
      </c>
      <c r="CM30" s="73">
        <f t="shared" si="26"/>
        <v>0</v>
      </c>
      <c r="CN30" s="73">
        <f t="shared" si="26"/>
        <v>0</v>
      </c>
      <c r="CO30" s="73">
        <f t="shared" si="26"/>
        <v>0</v>
      </c>
      <c r="CP30" s="188">
        <f t="shared" si="9"/>
        <v>0</v>
      </c>
      <c r="CQ30" s="73">
        <f t="shared" si="30"/>
        <v>0</v>
      </c>
      <c r="CR30" s="73">
        <f t="shared" si="30"/>
        <v>0</v>
      </c>
      <c r="CS30" s="73">
        <f t="shared" si="30"/>
        <v>0</v>
      </c>
      <c r="CT30" s="73">
        <f t="shared" si="30"/>
        <v>0</v>
      </c>
      <c r="CU30" s="73">
        <f t="shared" si="30"/>
        <v>0</v>
      </c>
      <c r="CV30" s="73">
        <f t="shared" si="30"/>
        <v>0</v>
      </c>
      <c r="CW30" s="73">
        <f t="shared" si="31"/>
        <v>0</v>
      </c>
      <c r="CX30" s="73">
        <f t="shared" si="31"/>
        <v>0</v>
      </c>
      <c r="CY30" s="73">
        <f t="shared" si="31"/>
        <v>0</v>
      </c>
      <c r="CZ30" s="73">
        <f t="shared" si="31"/>
        <v>0</v>
      </c>
      <c r="DA30" s="73">
        <f t="shared" si="31"/>
        <v>0</v>
      </c>
      <c r="DB30" s="188">
        <f>SUM(CP30,CQ30,DA30)</f>
        <v>0</v>
      </c>
      <c r="DC30" s="38">
        <f t="shared" si="11"/>
        <v>0</v>
      </c>
      <c r="DD30" s="73">
        <f t="shared" si="27"/>
        <v>0</v>
      </c>
      <c r="DE30" s="73">
        <f t="shared" si="33"/>
        <v>0</v>
      </c>
      <c r="DF30" s="73">
        <f t="shared" si="33"/>
        <v>0</v>
      </c>
      <c r="DG30" s="188">
        <f t="shared" si="12"/>
        <v>0</v>
      </c>
      <c r="DH30" s="38">
        <f t="shared" si="13"/>
        <v>0</v>
      </c>
      <c r="DI30" s="73">
        <f t="shared" si="33"/>
        <v>0</v>
      </c>
      <c r="DJ30" s="73">
        <f t="shared" si="33"/>
        <v>0</v>
      </c>
      <c r="DK30" s="73">
        <f t="shared" si="33"/>
        <v>0</v>
      </c>
      <c r="DL30" s="73">
        <f t="shared" si="33"/>
        <v>0</v>
      </c>
      <c r="DM30" s="73">
        <f t="shared" si="33"/>
        <v>0</v>
      </c>
      <c r="DN30" s="73">
        <f t="shared" si="33"/>
        <v>0</v>
      </c>
      <c r="DO30" s="73">
        <f t="shared" si="33"/>
        <v>0</v>
      </c>
      <c r="DP30" s="73">
        <f t="shared" si="33"/>
        <v>0</v>
      </c>
      <c r="DQ30" s="73">
        <f t="shared" si="33"/>
        <v>0</v>
      </c>
      <c r="DR30" s="73">
        <f t="shared" si="33"/>
        <v>0</v>
      </c>
      <c r="DS30" s="73">
        <f t="shared" si="33"/>
        <v>0</v>
      </c>
      <c r="DT30" s="73">
        <f t="shared" si="33"/>
        <v>0</v>
      </c>
      <c r="DU30" s="73">
        <f t="shared" si="33"/>
        <v>0</v>
      </c>
      <c r="DV30" s="73">
        <f t="shared" si="33"/>
        <v>0</v>
      </c>
      <c r="DW30" s="73">
        <f t="shared" si="33"/>
        <v>0</v>
      </c>
      <c r="DX30" s="73">
        <f t="shared" si="33"/>
        <v>0</v>
      </c>
      <c r="DY30" s="73">
        <f t="shared" si="33"/>
        <v>0</v>
      </c>
      <c r="DZ30" s="73">
        <f t="shared" si="33"/>
        <v>0</v>
      </c>
      <c r="EA30" s="73">
        <f t="shared" si="33"/>
        <v>0</v>
      </c>
      <c r="EB30" s="73">
        <f t="shared" si="33"/>
        <v>0</v>
      </c>
      <c r="EC30" s="73">
        <f t="shared" si="33"/>
        <v>0</v>
      </c>
      <c r="ED30" s="73">
        <f t="shared" si="33"/>
        <v>0</v>
      </c>
      <c r="EE30" s="73">
        <f t="shared" si="33"/>
        <v>0</v>
      </c>
      <c r="EF30" s="73">
        <f t="shared" si="33"/>
        <v>0</v>
      </c>
      <c r="EG30" s="73">
        <f t="shared" si="33"/>
        <v>0</v>
      </c>
      <c r="EH30" s="73">
        <f t="shared" si="33"/>
        <v>0</v>
      </c>
      <c r="EI30" s="74"/>
      <c r="EJ30" s="74"/>
      <c r="EK30" s="74"/>
      <c r="EL30" s="74"/>
      <c r="EM30" s="74"/>
      <c r="EN30" s="74"/>
      <c r="EO30" s="74"/>
      <c r="EP30" s="74"/>
      <c r="EQ30" s="74"/>
      <c r="ER30" s="74"/>
      <c r="ES30" s="74"/>
      <c r="ET30" s="74"/>
      <c r="EU30" s="74"/>
      <c r="EV30" s="74"/>
      <c r="EW30" s="74"/>
      <c r="EX30" s="74"/>
      <c r="EY30" s="74"/>
      <c r="EZ30" s="74"/>
      <c r="FA30" s="74"/>
      <c r="FB30" s="74"/>
    </row>
    <row r="31" spans="2:158" s="69" customFormat="1">
      <c r="B31" s="76"/>
      <c r="C31" s="77" t="s">
        <v>397</v>
      </c>
      <c r="D31" s="71"/>
      <c r="E31" s="71"/>
      <c r="F31" s="71"/>
      <c r="G31" s="71"/>
      <c r="H31" s="71"/>
      <c r="I31" s="71"/>
      <c r="J31" s="71"/>
      <c r="K31" s="71"/>
      <c r="L31" s="71"/>
      <c r="M31" s="71"/>
      <c r="N31" s="71"/>
      <c r="O31" s="72"/>
      <c r="P31" s="71"/>
      <c r="Q31" s="71"/>
      <c r="R31" s="71"/>
      <c r="S31" s="71"/>
      <c r="T31" s="71"/>
      <c r="U31" s="71"/>
      <c r="V31" s="71"/>
      <c r="W31" s="71"/>
      <c r="X31" s="71"/>
      <c r="Y31" s="73">
        <f t="shared" si="17"/>
        <v>-10</v>
      </c>
      <c r="Z31" s="73"/>
      <c r="AA31" s="73"/>
      <c r="AB31" s="73"/>
      <c r="AC31" s="73"/>
      <c r="AD31" s="73"/>
      <c r="AE31" s="73"/>
      <c r="AF31" s="102">
        <f t="shared" si="0"/>
        <v>-2176</v>
      </c>
      <c r="AG31" s="73">
        <f t="shared" si="18"/>
        <v>-290</v>
      </c>
      <c r="AH31" s="73">
        <f t="shared" si="18"/>
        <v>0</v>
      </c>
      <c r="AI31" s="73">
        <f t="shared" si="18"/>
        <v>0</v>
      </c>
      <c r="AJ31" s="73">
        <f t="shared" si="18"/>
        <v>0</v>
      </c>
      <c r="AK31" s="73">
        <f t="shared" si="18"/>
        <v>0</v>
      </c>
      <c r="AL31" s="73">
        <f t="shared" si="18"/>
        <v>0</v>
      </c>
      <c r="AM31" s="73">
        <f t="shared" si="18"/>
        <v>0</v>
      </c>
      <c r="AN31" s="73">
        <f t="shared" si="18"/>
        <v>0</v>
      </c>
      <c r="AO31" s="73">
        <f t="shared" si="18"/>
        <v>-1833</v>
      </c>
      <c r="AP31" s="73">
        <f t="shared" si="18"/>
        <v>-393</v>
      </c>
      <c r="AQ31" s="73">
        <f t="shared" si="18"/>
        <v>-194</v>
      </c>
      <c r="AR31" s="73">
        <f t="shared" si="18"/>
        <v>0</v>
      </c>
      <c r="AS31" s="115">
        <f t="shared" si="1"/>
        <v>-2123</v>
      </c>
      <c r="AT31" s="98">
        <f t="shared" si="19"/>
        <v>0</v>
      </c>
      <c r="AU31" s="98">
        <f t="shared" si="20"/>
        <v>0</v>
      </c>
      <c r="AV31" s="73">
        <f t="shared" si="21"/>
        <v>0</v>
      </c>
      <c r="AW31" s="73">
        <f t="shared" si="21"/>
        <v>0</v>
      </c>
      <c r="AX31" s="73">
        <f t="shared" si="21"/>
        <v>0</v>
      </c>
      <c r="AY31" s="98">
        <f t="shared" si="21"/>
        <v>-1</v>
      </c>
      <c r="AZ31" s="73">
        <f t="shared" si="21"/>
        <v>0</v>
      </c>
      <c r="BA31" s="98">
        <f t="shared" si="21"/>
        <v>-14</v>
      </c>
      <c r="BB31" s="103">
        <f t="shared" si="2"/>
        <v>-28</v>
      </c>
      <c r="BC31" s="73">
        <f t="shared" si="22"/>
        <v>0</v>
      </c>
      <c r="BD31" s="73">
        <f t="shared" si="22"/>
        <v>-28</v>
      </c>
      <c r="BE31" s="73">
        <f t="shared" si="22"/>
        <v>0</v>
      </c>
      <c r="BF31" s="73">
        <f t="shared" si="22"/>
        <v>0</v>
      </c>
      <c r="BG31" s="98">
        <f t="shared" si="22"/>
        <v>0</v>
      </c>
      <c r="BH31" s="98">
        <f t="shared" si="22"/>
        <v>-9</v>
      </c>
      <c r="BI31" s="98">
        <f t="shared" si="22"/>
        <v>0</v>
      </c>
      <c r="BJ31" s="98">
        <f t="shared" si="22"/>
        <v>0</v>
      </c>
      <c r="BK31" s="98">
        <f t="shared" si="22"/>
        <v>0</v>
      </c>
      <c r="BL31" s="98">
        <f t="shared" si="3"/>
        <v>-1</v>
      </c>
      <c r="BM31" s="73">
        <f t="shared" si="23"/>
        <v>0</v>
      </c>
      <c r="BN31" s="73">
        <f t="shared" si="23"/>
        <v>0</v>
      </c>
      <c r="BO31" s="73">
        <f t="shared" si="23"/>
        <v>0</v>
      </c>
      <c r="BP31" s="73">
        <f t="shared" si="23"/>
        <v>-1</v>
      </c>
      <c r="BQ31" s="67">
        <f t="shared" si="28"/>
        <v>-53</v>
      </c>
      <c r="BR31" s="73">
        <f t="shared" si="24"/>
        <v>0</v>
      </c>
      <c r="BS31" s="73">
        <f t="shared" si="24"/>
        <v>0</v>
      </c>
      <c r="BT31" s="73">
        <f t="shared" si="24"/>
        <v>0</v>
      </c>
      <c r="BU31" s="73">
        <f t="shared" si="24"/>
        <v>0</v>
      </c>
      <c r="BV31" s="73">
        <f t="shared" si="24"/>
        <v>0</v>
      </c>
      <c r="BW31" s="73">
        <f t="shared" si="24"/>
        <v>0</v>
      </c>
      <c r="BX31" s="73">
        <f t="shared" si="24"/>
        <v>0</v>
      </c>
      <c r="BY31" s="73">
        <f t="shared" si="24"/>
        <v>0</v>
      </c>
      <c r="BZ31" s="73">
        <f t="shared" si="24"/>
        <v>0</v>
      </c>
      <c r="CA31" s="73">
        <f t="shared" si="24"/>
        <v>0</v>
      </c>
      <c r="CB31" s="73">
        <f t="shared" si="24"/>
        <v>0</v>
      </c>
      <c r="CC31" s="73">
        <f t="shared" si="24"/>
        <v>0</v>
      </c>
      <c r="CD31" s="73">
        <f t="shared" si="24"/>
        <v>0</v>
      </c>
      <c r="CE31" s="73">
        <f t="shared" si="24"/>
        <v>0</v>
      </c>
      <c r="CF31" s="73">
        <f t="shared" si="24"/>
        <v>0</v>
      </c>
      <c r="CG31" s="73">
        <f t="shared" si="24"/>
        <v>0</v>
      </c>
      <c r="CH31" s="73">
        <f t="shared" si="24"/>
        <v>0</v>
      </c>
      <c r="CI31" s="73">
        <f t="shared" si="29"/>
        <v>0</v>
      </c>
      <c r="CJ31" s="73">
        <f t="shared" si="29"/>
        <v>0</v>
      </c>
      <c r="CK31" s="73">
        <f t="shared" si="26"/>
        <v>0</v>
      </c>
      <c r="CL31" s="73">
        <f t="shared" si="26"/>
        <v>0</v>
      </c>
      <c r="CM31" s="73">
        <f t="shared" si="26"/>
        <v>0</v>
      </c>
      <c r="CN31" s="73">
        <f t="shared" si="26"/>
        <v>0</v>
      </c>
      <c r="CO31" s="73">
        <f t="shared" si="26"/>
        <v>0</v>
      </c>
      <c r="CP31" s="188">
        <f t="shared" si="9"/>
        <v>0</v>
      </c>
      <c r="CQ31" s="73">
        <f t="shared" si="30"/>
        <v>0</v>
      </c>
      <c r="CR31" s="73">
        <f t="shared" si="30"/>
        <v>0</v>
      </c>
      <c r="CS31" s="73">
        <f t="shared" si="30"/>
        <v>0</v>
      </c>
      <c r="CT31" s="73">
        <f t="shared" si="30"/>
        <v>0</v>
      </c>
      <c r="CU31" s="73">
        <f t="shared" si="30"/>
        <v>0</v>
      </c>
      <c r="CV31" s="73">
        <f t="shared" si="30"/>
        <v>0</v>
      </c>
      <c r="CW31" s="73">
        <f t="shared" si="31"/>
        <v>0</v>
      </c>
      <c r="CX31" s="73">
        <f t="shared" si="31"/>
        <v>0</v>
      </c>
      <c r="CY31" s="73">
        <f t="shared" si="31"/>
        <v>0</v>
      </c>
      <c r="CZ31" s="73">
        <f t="shared" si="31"/>
        <v>0</v>
      </c>
      <c r="DA31" s="73">
        <f t="shared" si="31"/>
        <v>0</v>
      </c>
      <c r="DB31" s="188">
        <f t="shared" ref="DB31:DB54" si="34">SUM(CP31,CQ31)</f>
        <v>0</v>
      </c>
      <c r="DC31" s="38">
        <f t="shared" si="11"/>
        <v>0</v>
      </c>
      <c r="DD31" s="73">
        <f t="shared" si="27"/>
        <v>0</v>
      </c>
      <c r="DE31" s="73">
        <f t="shared" si="33"/>
        <v>0</v>
      </c>
      <c r="DF31" s="73">
        <f t="shared" si="33"/>
        <v>0</v>
      </c>
      <c r="DG31" s="188">
        <f t="shared" si="12"/>
        <v>0</v>
      </c>
      <c r="DH31" s="38">
        <f t="shared" si="13"/>
        <v>0</v>
      </c>
      <c r="DI31" s="73">
        <f t="shared" si="33"/>
        <v>0</v>
      </c>
      <c r="DJ31" s="73">
        <f t="shared" si="33"/>
        <v>0</v>
      </c>
      <c r="DK31" s="73">
        <f t="shared" si="33"/>
        <v>0</v>
      </c>
      <c r="DL31" s="73">
        <f t="shared" si="33"/>
        <v>0</v>
      </c>
      <c r="DM31" s="73">
        <f t="shared" si="33"/>
        <v>0</v>
      </c>
      <c r="DN31" s="73">
        <f t="shared" si="33"/>
        <v>0</v>
      </c>
      <c r="DO31" s="73">
        <f t="shared" si="33"/>
        <v>0</v>
      </c>
      <c r="DP31" s="73">
        <f t="shared" si="33"/>
        <v>0</v>
      </c>
      <c r="DQ31" s="73">
        <f t="shared" si="33"/>
        <v>0</v>
      </c>
      <c r="DR31" s="73">
        <f t="shared" si="33"/>
        <v>0</v>
      </c>
      <c r="DS31" s="73">
        <f t="shared" si="33"/>
        <v>0</v>
      </c>
      <c r="DT31" s="73">
        <f t="shared" si="33"/>
        <v>0</v>
      </c>
      <c r="DU31" s="73">
        <f t="shared" si="33"/>
        <v>0</v>
      </c>
      <c r="DV31" s="73">
        <f t="shared" si="33"/>
        <v>0</v>
      </c>
      <c r="DW31" s="73">
        <f t="shared" si="33"/>
        <v>0</v>
      </c>
      <c r="DX31" s="73">
        <f t="shared" si="33"/>
        <v>0</v>
      </c>
      <c r="DY31" s="73">
        <f t="shared" si="33"/>
        <v>0</v>
      </c>
      <c r="DZ31" s="73">
        <f t="shared" si="33"/>
        <v>0</v>
      </c>
      <c r="EA31" s="73">
        <f t="shared" si="33"/>
        <v>0</v>
      </c>
      <c r="EB31" s="73">
        <f t="shared" si="33"/>
        <v>0</v>
      </c>
      <c r="EC31" s="73">
        <f t="shared" si="33"/>
        <v>0</v>
      </c>
      <c r="ED31" s="73">
        <f t="shared" si="33"/>
        <v>0</v>
      </c>
      <c r="EE31" s="73">
        <f t="shared" si="33"/>
        <v>0</v>
      </c>
      <c r="EF31" s="73">
        <f t="shared" si="33"/>
        <v>0</v>
      </c>
      <c r="EG31" s="73">
        <f t="shared" si="33"/>
        <v>0</v>
      </c>
      <c r="EH31" s="73">
        <f t="shared" si="33"/>
        <v>0</v>
      </c>
      <c r="EI31" s="74"/>
      <c r="EJ31" s="74"/>
      <c r="EK31" s="74"/>
      <c r="EL31" s="74"/>
      <c r="EM31" s="74"/>
      <c r="EN31" s="74"/>
      <c r="EO31" s="74"/>
      <c r="EP31" s="74"/>
      <c r="EQ31" s="74"/>
      <c r="ER31" s="74"/>
      <c r="ES31" s="74"/>
      <c r="ET31" s="74"/>
      <c r="EU31" s="74"/>
      <c r="EV31" s="74"/>
      <c r="EW31" s="74"/>
      <c r="EX31" s="74"/>
      <c r="EY31" s="74"/>
      <c r="EZ31" s="74"/>
      <c r="FA31" s="74"/>
      <c r="FB31" s="74"/>
    </row>
    <row r="32" spans="2:158" s="69" customFormat="1">
      <c r="B32" s="76"/>
      <c r="C32" s="77" t="s">
        <v>398</v>
      </c>
      <c r="D32" s="71"/>
      <c r="E32" s="71"/>
      <c r="F32" s="71"/>
      <c r="G32" s="71"/>
      <c r="H32" s="71"/>
      <c r="I32" s="71"/>
      <c r="J32" s="71"/>
      <c r="K32" s="71"/>
      <c r="L32" s="71"/>
      <c r="M32" s="71"/>
      <c r="N32" s="71"/>
      <c r="O32" s="72"/>
      <c r="P32" s="71"/>
      <c r="Q32" s="71"/>
      <c r="R32" s="71"/>
      <c r="S32" s="71"/>
      <c r="T32" s="71"/>
      <c r="U32" s="71"/>
      <c r="V32" s="71"/>
      <c r="W32" s="71"/>
      <c r="X32" s="71"/>
      <c r="Y32" s="73">
        <f t="shared" si="17"/>
        <v>0</v>
      </c>
      <c r="Z32" s="73"/>
      <c r="AA32" s="73"/>
      <c r="AB32" s="73"/>
      <c r="AC32" s="73"/>
      <c r="AD32" s="73"/>
      <c r="AE32" s="73"/>
      <c r="AF32" s="102">
        <f t="shared" si="0"/>
        <v>0</v>
      </c>
      <c r="AG32" s="73">
        <f t="shared" si="18"/>
        <v>0</v>
      </c>
      <c r="AH32" s="73">
        <f t="shared" si="18"/>
        <v>0</v>
      </c>
      <c r="AI32" s="73">
        <f t="shared" si="18"/>
        <v>0</v>
      </c>
      <c r="AJ32" s="73">
        <f t="shared" si="18"/>
        <v>0</v>
      </c>
      <c r="AK32" s="73">
        <f t="shared" si="18"/>
        <v>0</v>
      </c>
      <c r="AL32" s="73">
        <f t="shared" si="18"/>
        <v>0</v>
      </c>
      <c r="AM32" s="73">
        <f t="shared" si="18"/>
        <v>0</v>
      </c>
      <c r="AN32" s="73">
        <f t="shared" si="18"/>
        <v>0</v>
      </c>
      <c r="AO32" s="73">
        <f t="shared" si="18"/>
        <v>0</v>
      </c>
      <c r="AP32" s="73">
        <f t="shared" si="18"/>
        <v>0</v>
      </c>
      <c r="AQ32" s="73">
        <f t="shared" si="18"/>
        <v>0</v>
      </c>
      <c r="AR32" s="73">
        <f t="shared" si="18"/>
        <v>0</v>
      </c>
      <c r="AS32" s="115">
        <f t="shared" si="1"/>
        <v>0</v>
      </c>
      <c r="AT32" s="98">
        <f t="shared" si="19"/>
        <v>0</v>
      </c>
      <c r="AU32" s="98">
        <f t="shared" si="20"/>
        <v>0</v>
      </c>
      <c r="AV32" s="73">
        <f t="shared" si="21"/>
        <v>0</v>
      </c>
      <c r="AW32" s="73">
        <f t="shared" si="21"/>
        <v>0</v>
      </c>
      <c r="AX32" s="73">
        <f t="shared" si="21"/>
        <v>0</v>
      </c>
      <c r="AY32" s="98">
        <f t="shared" si="21"/>
        <v>0</v>
      </c>
      <c r="AZ32" s="73">
        <f t="shared" si="21"/>
        <v>0</v>
      </c>
      <c r="BA32" s="98">
        <f t="shared" si="21"/>
        <v>0</v>
      </c>
      <c r="BB32" s="103">
        <f t="shared" si="2"/>
        <v>0</v>
      </c>
      <c r="BC32" s="73">
        <f t="shared" si="22"/>
        <v>0</v>
      </c>
      <c r="BD32" s="73">
        <f t="shared" si="22"/>
        <v>0</v>
      </c>
      <c r="BE32" s="73">
        <f t="shared" si="22"/>
        <v>0</v>
      </c>
      <c r="BF32" s="73">
        <f t="shared" si="22"/>
        <v>0</v>
      </c>
      <c r="BG32" s="98">
        <f t="shared" si="22"/>
        <v>0</v>
      </c>
      <c r="BH32" s="98">
        <f t="shared" si="22"/>
        <v>0</v>
      </c>
      <c r="BI32" s="98">
        <f t="shared" si="22"/>
        <v>0</v>
      </c>
      <c r="BJ32" s="98">
        <f t="shared" si="22"/>
        <v>0</v>
      </c>
      <c r="BK32" s="98">
        <f t="shared" si="22"/>
        <v>0</v>
      </c>
      <c r="BL32" s="98">
        <f t="shared" si="3"/>
        <v>0</v>
      </c>
      <c r="BM32" s="73">
        <f t="shared" si="23"/>
        <v>0</v>
      </c>
      <c r="BN32" s="73">
        <f t="shared" si="23"/>
        <v>0</v>
      </c>
      <c r="BO32" s="73">
        <f t="shared" si="23"/>
        <v>0</v>
      </c>
      <c r="BP32" s="73">
        <f t="shared" si="23"/>
        <v>0</v>
      </c>
      <c r="BQ32" s="67">
        <f t="shared" si="28"/>
        <v>0</v>
      </c>
      <c r="BR32" s="73">
        <f t="shared" si="24"/>
        <v>0</v>
      </c>
      <c r="BS32" s="73">
        <f t="shared" si="24"/>
        <v>0</v>
      </c>
      <c r="BT32" s="73">
        <f t="shared" si="24"/>
        <v>0</v>
      </c>
      <c r="BU32" s="73">
        <f t="shared" si="24"/>
        <v>0</v>
      </c>
      <c r="BV32" s="73">
        <f t="shared" si="24"/>
        <v>0</v>
      </c>
      <c r="BW32" s="73">
        <f t="shared" si="24"/>
        <v>0</v>
      </c>
      <c r="BX32" s="73">
        <f t="shared" si="24"/>
        <v>0</v>
      </c>
      <c r="BY32" s="73">
        <f t="shared" si="24"/>
        <v>0</v>
      </c>
      <c r="BZ32" s="73">
        <f t="shared" si="24"/>
        <v>0</v>
      </c>
      <c r="CA32" s="73">
        <f t="shared" si="24"/>
        <v>0</v>
      </c>
      <c r="CB32" s="73">
        <f t="shared" si="24"/>
        <v>0</v>
      </c>
      <c r="CC32" s="73">
        <f t="shared" si="24"/>
        <v>0</v>
      </c>
      <c r="CD32" s="73">
        <f t="shared" si="24"/>
        <v>0</v>
      </c>
      <c r="CE32" s="73">
        <f t="shared" si="24"/>
        <v>0</v>
      </c>
      <c r="CF32" s="73">
        <f t="shared" si="24"/>
        <v>0</v>
      </c>
      <c r="CG32" s="73">
        <f t="shared" si="24"/>
        <v>0</v>
      </c>
      <c r="CH32" s="73">
        <f t="shared" si="24"/>
        <v>0</v>
      </c>
      <c r="CI32" s="73">
        <f>SUM(CI48,CI64)</f>
        <v>0</v>
      </c>
      <c r="CJ32" s="73">
        <f>SUM(CJ48,CJ64)</f>
        <v>0</v>
      </c>
      <c r="CK32" s="73">
        <f t="shared" si="26"/>
        <v>0</v>
      </c>
      <c r="CL32" s="73">
        <f t="shared" si="26"/>
        <v>0</v>
      </c>
      <c r="CM32" s="73">
        <f t="shared" si="26"/>
        <v>0</v>
      </c>
      <c r="CN32" s="73">
        <f t="shared" si="26"/>
        <v>0</v>
      </c>
      <c r="CO32" s="73">
        <f t="shared" si="26"/>
        <v>0</v>
      </c>
      <c r="CP32" s="188">
        <f t="shared" si="9"/>
        <v>0</v>
      </c>
      <c r="CQ32" s="73">
        <f t="shared" si="30"/>
        <v>0</v>
      </c>
      <c r="CR32" s="73">
        <f t="shared" si="30"/>
        <v>0</v>
      </c>
      <c r="CS32" s="73">
        <f t="shared" si="30"/>
        <v>0</v>
      </c>
      <c r="CT32" s="73">
        <f t="shared" si="30"/>
        <v>0</v>
      </c>
      <c r="CU32" s="73">
        <f t="shared" si="30"/>
        <v>0</v>
      </c>
      <c r="CV32" s="73">
        <f t="shared" si="30"/>
        <v>0</v>
      </c>
      <c r="CW32" s="73">
        <f t="shared" si="31"/>
        <v>0</v>
      </c>
      <c r="CX32" s="73">
        <f t="shared" si="31"/>
        <v>0</v>
      </c>
      <c r="CY32" s="73">
        <f t="shared" si="31"/>
        <v>0</v>
      </c>
      <c r="CZ32" s="73">
        <f t="shared" si="31"/>
        <v>0</v>
      </c>
      <c r="DA32" s="73">
        <f t="shared" si="31"/>
        <v>0</v>
      </c>
      <c r="DB32" s="188">
        <f t="shared" si="34"/>
        <v>0</v>
      </c>
      <c r="DC32" s="38">
        <f t="shared" si="11"/>
        <v>0</v>
      </c>
      <c r="DD32" s="73">
        <f t="shared" si="27"/>
        <v>0</v>
      </c>
      <c r="DE32" s="73">
        <f t="shared" si="33"/>
        <v>0</v>
      </c>
      <c r="DF32" s="73">
        <f t="shared" si="33"/>
        <v>0</v>
      </c>
      <c r="DG32" s="188">
        <f t="shared" si="12"/>
        <v>0</v>
      </c>
      <c r="DH32" s="38">
        <f t="shared" si="13"/>
        <v>0</v>
      </c>
      <c r="DI32" s="73">
        <f t="shared" si="33"/>
        <v>0</v>
      </c>
      <c r="DJ32" s="73">
        <f t="shared" si="33"/>
        <v>0</v>
      </c>
      <c r="DK32" s="73">
        <f t="shared" si="33"/>
        <v>0</v>
      </c>
      <c r="DL32" s="73">
        <f t="shared" si="33"/>
        <v>0</v>
      </c>
      <c r="DM32" s="73">
        <f t="shared" si="33"/>
        <v>0</v>
      </c>
      <c r="DN32" s="73">
        <f t="shared" si="33"/>
        <v>0</v>
      </c>
      <c r="DO32" s="73">
        <f t="shared" si="33"/>
        <v>0</v>
      </c>
      <c r="DP32" s="73">
        <f t="shared" si="33"/>
        <v>0</v>
      </c>
      <c r="DQ32" s="73">
        <f t="shared" si="33"/>
        <v>0</v>
      </c>
      <c r="DR32" s="73">
        <f t="shared" si="33"/>
        <v>0</v>
      </c>
      <c r="DS32" s="73">
        <f t="shared" si="33"/>
        <v>0</v>
      </c>
      <c r="DT32" s="73">
        <f t="shared" si="33"/>
        <v>0</v>
      </c>
      <c r="DU32" s="73">
        <f t="shared" si="33"/>
        <v>0</v>
      </c>
      <c r="DV32" s="73">
        <f t="shared" si="33"/>
        <v>0</v>
      </c>
      <c r="DW32" s="73">
        <f t="shared" si="33"/>
        <v>0</v>
      </c>
      <c r="DX32" s="73">
        <f t="shared" si="33"/>
        <v>0</v>
      </c>
      <c r="DY32" s="73">
        <f t="shared" si="33"/>
        <v>0</v>
      </c>
      <c r="DZ32" s="73">
        <f t="shared" si="33"/>
        <v>0</v>
      </c>
      <c r="EA32" s="73">
        <f t="shared" si="33"/>
        <v>0</v>
      </c>
      <c r="EB32" s="73">
        <f t="shared" si="33"/>
        <v>0</v>
      </c>
      <c r="EC32" s="73">
        <f t="shared" si="33"/>
        <v>0</v>
      </c>
      <c r="ED32" s="73">
        <f t="shared" si="33"/>
        <v>0</v>
      </c>
      <c r="EE32" s="73">
        <f t="shared" si="33"/>
        <v>0</v>
      </c>
      <c r="EF32" s="73">
        <f t="shared" si="33"/>
        <v>0</v>
      </c>
      <c r="EG32" s="73">
        <f t="shared" si="33"/>
        <v>0</v>
      </c>
      <c r="EH32" s="73">
        <f t="shared" si="33"/>
        <v>0</v>
      </c>
      <c r="EI32" s="74"/>
      <c r="EJ32" s="74"/>
      <c r="EK32" s="74"/>
      <c r="EL32" s="74"/>
      <c r="EM32" s="74"/>
      <c r="EN32" s="74"/>
      <c r="EO32" s="74"/>
      <c r="EP32" s="74"/>
      <c r="EQ32" s="74"/>
      <c r="ER32" s="74"/>
      <c r="ES32" s="74"/>
      <c r="ET32" s="74"/>
      <c r="EU32" s="74"/>
      <c r="EV32" s="74"/>
      <c r="EW32" s="74"/>
      <c r="EX32" s="74"/>
      <c r="EY32" s="74"/>
      <c r="EZ32" s="74"/>
      <c r="FA32" s="74"/>
      <c r="FB32" s="74"/>
    </row>
    <row r="33" spans="2:158" s="78" customFormat="1" ht="13.5" customHeight="1">
      <c r="B33" s="715" t="s">
        <v>399</v>
      </c>
      <c r="C33" s="713" t="s">
        <v>400</v>
      </c>
      <c r="D33" s="79"/>
      <c r="E33" s="79"/>
      <c r="F33" s="79"/>
      <c r="G33" s="79"/>
      <c r="H33" s="79"/>
      <c r="I33" s="79"/>
      <c r="J33" s="79"/>
      <c r="K33" s="79"/>
      <c r="L33" s="79"/>
      <c r="M33" s="79"/>
      <c r="N33" s="79"/>
      <c r="O33" s="80"/>
      <c r="P33" s="79"/>
      <c r="Q33" s="79"/>
      <c r="R33" s="79"/>
      <c r="S33" s="79"/>
      <c r="T33" s="79"/>
      <c r="U33" s="79"/>
      <c r="V33" s="79"/>
      <c r="W33" s="79"/>
      <c r="X33" s="79"/>
      <c r="Y33" s="81">
        <f>SUM(Y49,Y65,Y80,Y96,Y112,Y127,Y142,Y159)</f>
        <v>-54</v>
      </c>
      <c r="Z33" s="110"/>
      <c r="AA33" s="110"/>
      <c r="AB33" s="110"/>
      <c r="AC33" s="110"/>
      <c r="AD33" s="110"/>
      <c r="AE33" s="110"/>
      <c r="AF33" s="110">
        <f t="shared" si="0"/>
        <v>-40.799999999999883</v>
      </c>
      <c r="AG33" s="81">
        <f>SUM(AG49,AG65,AG80,AG96,AG112,AG127,AG142,AG159)</f>
        <v>-15.099999999999953</v>
      </c>
      <c r="AH33" s="81">
        <f t="shared" ref="AH33:AQ33" si="35">SUM(AH49,AH65,AH80,AH96,AH112,AH127,AH142,AH159)</f>
        <v>0</v>
      </c>
      <c r="AI33" s="81">
        <f t="shared" si="35"/>
        <v>0</v>
      </c>
      <c r="AJ33" s="81">
        <f t="shared" si="35"/>
        <v>0</v>
      </c>
      <c r="AK33" s="81">
        <f t="shared" si="35"/>
        <v>0</v>
      </c>
      <c r="AL33" s="81">
        <f t="shared" si="35"/>
        <v>-0.10000000000000053</v>
      </c>
      <c r="AM33" s="81">
        <f t="shared" si="35"/>
        <v>-9.9999999999999867E-2</v>
      </c>
      <c r="AN33" s="81">
        <f t="shared" si="35"/>
        <v>0</v>
      </c>
      <c r="AO33" s="81">
        <f t="shared" si="35"/>
        <v>-23.099999999999934</v>
      </c>
      <c r="AP33" s="81">
        <f t="shared" si="35"/>
        <v>-2.800000000000006</v>
      </c>
      <c r="AQ33" s="81">
        <f t="shared" si="35"/>
        <v>14.000000000000007</v>
      </c>
      <c r="AR33" s="81">
        <f>SUM(AR49,AR65,AR112,AR159)</f>
        <v>0</v>
      </c>
      <c r="AS33" s="136">
        <f t="shared" si="1"/>
        <v>-38.299999999999883</v>
      </c>
      <c r="AT33" s="81">
        <f t="shared" ref="AT33:BA33" si="36">SUM(AT49,AT65,AT112,AT159)</f>
        <v>0</v>
      </c>
      <c r="AU33" s="81">
        <f t="shared" si="36"/>
        <v>0</v>
      </c>
      <c r="AV33" s="81">
        <f t="shared" si="36"/>
        <v>0</v>
      </c>
      <c r="AW33" s="81">
        <f t="shared" si="36"/>
        <v>0</v>
      </c>
      <c r="AX33" s="81">
        <f t="shared" si="36"/>
        <v>0</v>
      </c>
      <c r="AY33" s="81">
        <f t="shared" si="36"/>
        <v>-0.20000000000000107</v>
      </c>
      <c r="AZ33" s="81">
        <f t="shared" si="36"/>
        <v>-0.10000000000000009</v>
      </c>
      <c r="BA33" s="81">
        <f t="shared" si="36"/>
        <v>0.60000000000000042</v>
      </c>
      <c r="BB33" s="110">
        <f t="shared" si="2"/>
        <v>-0.79999999999999927</v>
      </c>
      <c r="BC33" s="81">
        <f t="shared" ref="BC33:BK33" si="37">SUM(BC49,BC65,BC112,BC159)</f>
        <v>0</v>
      </c>
      <c r="BD33" s="81">
        <f t="shared" si="37"/>
        <v>-0.79999999999999927</v>
      </c>
      <c r="BE33" s="81">
        <f t="shared" si="37"/>
        <v>-0.29999999999999982</v>
      </c>
      <c r="BF33" s="81">
        <f t="shared" si="37"/>
        <v>0</v>
      </c>
      <c r="BG33" s="81">
        <f t="shared" si="37"/>
        <v>0</v>
      </c>
      <c r="BH33" s="81">
        <f t="shared" si="37"/>
        <v>-0.10000000000000053</v>
      </c>
      <c r="BI33" s="81">
        <f t="shared" si="37"/>
        <v>0</v>
      </c>
      <c r="BJ33" s="81">
        <f t="shared" si="37"/>
        <v>-0.1</v>
      </c>
      <c r="BK33" s="81">
        <f t="shared" si="37"/>
        <v>0</v>
      </c>
      <c r="BL33" s="81">
        <f t="shared" si="3"/>
        <v>-1.9000000000000004</v>
      </c>
      <c r="BM33" s="81">
        <f>SUM(BM49,BM65,BM112,BM159)</f>
        <v>0</v>
      </c>
      <c r="BN33" s="81">
        <f>SUM(BN49,BN65,BN112,BN159)</f>
        <v>0</v>
      </c>
      <c r="BO33" s="81">
        <f>SUM(BO49,BO65,BO112,BO159)</f>
        <v>0</v>
      </c>
      <c r="BP33" s="81">
        <f>SUM(BP49,BP65,BP112,BP159)</f>
        <v>-1.9000000000000004</v>
      </c>
      <c r="BQ33" s="81">
        <f>SUM(AU33,AY33,BA33,BB33,BG33,BH33,BI33,BJ33,BK33,BL33)</f>
        <v>-2.5000000000000009</v>
      </c>
      <c r="BR33" s="81">
        <f t="shared" ref="BR33:CH33" si="38">SUM(BR49,BR65,BR112,BR159)</f>
        <v>0.30000000000000004</v>
      </c>
      <c r="BS33" s="81">
        <f t="shared" si="38"/>
        <v>0</v>
      </c>
      <c r="BT33" s="81">
        <f t="shared" si="38"/>
        <v>0.10000000000000009</v>
      </c>
      <c r="BU33" s="81">
        <f t="shared" si="38"/>
        <v>0</v>
      </c>
      <c r="BV33" s="81">
        <f t="shared" si="38"/>
        <v>0</v>
      </c>
      <c r="BW33" s="81">
        <f t="shared" si="38"/>
        <v>0</v>
      </c>
      <c r="BX33" s="81">
        <f t="shared" si="38"/>
        <v>0</v>
      </c>
      <c r="BY33" s="81">
        <f t="shared" si="38"/>
        <v>0</v>
      </c>
      <c r="BZ33" s="81">
        <f t="shared" si="38"/>
        <v>0</v>
      </c>
      <c r="CA33" s="81">
        <f t="shared" si="38"/>
        <v>0</v>
      </c>
      <c r="CB33" s="81">
        <f t="shared" si="38"/>
        <v>0</v>
      </c>
      <c r="CC33" s="81">
        <f t="shared" si="38"/>
        <v>0</v>
      </c>
      <c r="CD33" s="81">
        <f t="shared" si="38"/>
        <v>0</v>
      </c>
      <c r="CE33" s="81">
        <f t="shared" si="38"/>
        <v>0.19999999999999996</v>
      </c>
      <c r="CF33" s="81">
        <f t="shared" si="38"/>
        <v>0</v>
      </c>
      <c r="CG33" s="81">
        <f t="shared" si="38"/>
        <v>0.19999999999999998</v>
      </c>
      <c r="CH33" s="81">
        <f t="shared" si="38"/>
        <v>0.30000000000000004</v>
      </c>
      <c r="CI33" s="107"/>
      <c r="CJ33" s="107"/>
      <c r="CK33" s="81">
        <f>SUM(CK49,CK65,CK112,CK159,CK96)</f>
        <v>0</v>
      </c>
      <c r="CL33" s="81">
        <f>SUM(CL49,CL65,CL112,CL159,CL96)</f>
        <v>0</v>
      </c>
      <c r="CM33" s="81">
        <f>SUM(CM49,CM65,CM112,CM159,CM96)</f>
        <v>11</v>
      </c>
      <c r="CN33" s="81">
        <f t="shared" ref="CN33:DA39" si="39">SUM(CN49,CN65,CN112,CN159,CN96)</f>
        <v>0</v>
      </c>
      <c r="CO33" s="81">
        <f t="shared" si="39"/>
        <v>0.2</v>
      </c>
      <c r="CP33" s="189">
        <f t="shared" si="9"/>
        <v>11.2</v>
      </c>
      <c r="CQ33" s="81">
        <f t="shared" si="39"/>
        <v>1.8</v>
      </c>
      <c r="CR33" s="81">
        <f t="shared" si="39"/>
        <v>0</v>
      </c>
      <c r="CS33" s="81">
        <f t="shared" si="39"/>
        <v>0</v>
      </c>
      <c r="CT33" s="81">
        <f t="shared" si="39"/>
        <v>0</v>
      </c>
      <c r="CU33" s="81">
        <f t="shared" si="39"/>
        <v>0</v>
      </c>
      <c r="CV33" s="81">
        <f t="shared" si="39"/>
        <v>0</v>
      </c>
      <c r="CW33" s="81">
        <f t="shared" si="39"/>
        <v>0</v>
      </c>
      <c r="CX33" s="81">
        <f t="shared" si="39"/>
        <v>0</v>
      </c>
      <c r="CY33" s="81">
        <f t="shared" si="39"/>
        <v>0</v>
      </c>
      <c r="CZ33" s="81">
        <f t="shared" si="39"/>
        <v>0</v>
      </c>
      <c r="DA33" s="81">
        <f t="shared" si="39"/>
        <v>0</v>
      </c>
      <c r="DB33" s="189">
        <f t="shared" si="34"/>
        <v>13</v>
      </c>
      <c r="DC33" s="79">
        <f t="shared" si="11"/>
        <v>0.2</v>
      </c>
      <c r="DD33" s="81">
        <f t="shared" ref="DD33:DF34" si="40">SUM(DD49,DD65,DD112,DD159,DD96)</f>
        <v>0</v>
      </c>
      <c r="DE33" s="81">
        <f t="shared" si="40"/>
        <v>0</v>
      </c>
      <c r="DF33" s="81">
        <f t="shared" si="40"/>
        <v>0</v>
      </c>
      <c r="DG33" s="189">
        <f t="shared" si="12"/>
        <v>13</v>
      </c>
      <c r="DH33" s="79">
        <f t="shared" si="13"/>
        <v>0.2</v>
      </c>
      <c r="DI33" s="107"/>
      <c r="DJ33" s="107"/>
      <c r="DK33" s="107"/>
      <c r="DL33" s="107"/>
      <c r="DM33" s="107"/>
      <c r="DN33" s="107"/>
      <c r="DO33" s="107"/>
      <c r="DP33" s="107"/>
      <c r="DQ33" s="107"/>
      <c r="DR33" s="107"/>
      <c r="DS33" s="107"/>
      <c r="DT33" s="107"/>
      <c r="DU33" s="107"/>
      <c r="DV33" s="107"/>
      <c r="DW33" s="79"/>
      <c r="DX33" s="79"/>
      <c r="DY33" s="79"/>
      <c r="DZ33" s="79"/>
      <c r="EA33" s="79"/>
      <c r="EB33" s="79"/>
      <c r="EC33" s="79"/>
      <c r="ED33" s="79"/>
      <c r="EE33" s="79"/>
      <c r="EF33" s="79"/>
      <c r="EG33" s="79"/>
      <c r="EH33" s="79"/>
      <c r="EI33" s="82"/>
      <c r="EJ33" s="82"/>
      <c r="EK33" s="82"/>
      <c r="EL33" s="82"/>
      <c r="EM33" s="82"/>
      <c r="EN33" s="82"/>
      <c r="EO33" s="82"/>
      <c r="EP33" s="82"/>
      <c r="EQ33" s="82"/>
      <c r="ER33" s="82"/>
      <c r="ES33" s="82"/>
      <c r="ET33" s="82"/>
      <c r="EU33" s="82"/>
      <c r="EV33" s="82"/>
      <c r="EW33" s="82"/>
      <c r="EX33" s="82"/>
      <c r="EY33" s="82"/>
      <c r="EZ33" s="82"/>
      <c r="FA33" s="82"/>
      <c r="FB33" s="82"/>
    </row>
    <row r="34" spans="2:158" s="78" customFormat="1" ht="13.5" customHeight="1">
      <c r="B34" s="716"/>
      <c r="C34" s="714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80"/>
      <c r="P34" s="79"/>
      <c r="Q34" s="79"/>
      <c r="R34" s="79"/>
      <c r="S34" s="79"/>
      <c r="T34" s="79"/>
      <c r="U34" s="79"/>
      <c r="V34" s="79"/>
      <c r="W34" s="79"/>
      <c r="X34" s="79"/>
      <c r="Y34" s="81">
        <f t="shared" ref="Y34:Y48" si="41">SUM(Y50,Y66,Y81,Y97,Y113,Y128,Y144,Y160)</f>
        <v>-54</v>
      </c>
      <c r="Z34" s="110"/>
      <c r="AA34" s="110"/>
      <c r="AB34" s="110"/>
      <c r="AC34" s="110"/>
      <c r="AD34" s="110"/>
      <c r="AE34" s="110"/>
      <c r="AF34" s="110">
        <f t="shared" si="0"/>
        <v>-40737.5</v>
      </c>
      <c r="AG34" s="110">
        <f t="shared" ref="AG34:AR34" si="42">SUM(AG35:AG48)</f>
        <v>-15065.699999999997</v>
      </c>
      <c r="AH34" s="110">
        <f t="shared" si="42"/>
        <v>-6</v>
      </c>
      <c r="AI34" s="110">
        <f t="shared" si="42"/>
        <v>0</v>
      </c>
      <c r="AJ34" s="110">
        <f t="shared" si="42"/>
        <v>0</v>
      </c>
      <c r="AK34" s="110">
        <f t="shared" si="42"/>
        <v>0</v>
      </c>
      <c r="AL34" s="110">
        <f t="shared" si="42"/>
        <v>-153</v>
      </c>
      <c r="AM34" s="110">
        <f t="shared" si="42"/>
        <v>-124</v>
      </c>
      <c r="AN34" s="110">
        <f t="shared" si="42"/>
        <v>0</v>
      </c>
      <c r="AO34" s="110">
        <f t="shared" si="42"/>
        <v>-23118.6</v>
      </c>
      <c r="AP34" s="110">
        <f t="shared" si="42"/>
        <v>-2721</v>
      </c>
      <c r="AQ34" s="110">
        <f t="shared" si="42"/>
        <v>14034</v>
      </c>
      <c r="AR34" s="110">
        <f t="shared" si="42"/>
        <v>0</v>
      </c>
      <c r="AS34" s="136">
        <f t="shared" si="1"/>
        <v>-38343.299999999996</v>
      </c>
      <c r="AT34" s="110">
        <f t="shared" ref="AT34:CJ34" si="43">SUM(AT35:AT48)</f>
        <v>0</v>
      </c>
      <c r="AU34" s="110">
        <f t="shared" si="43"/>
        <v>0</v>
      </c>
      <c r="AV34" s="110">
        <f t="shared" si="43"/>
        <v>0</v>
      </c>
      <c r="AW34" s="110">
        <f t="shared" si="43"/>
        <v>0</v>
      </c>
      <c r="AX34" s="110">
        <f t="shared" si="43"/>
        <v>0</v>
      </c>
      <c r="AY34" s="110">
        <f t="shared" si="43"/>
        <v>-254</v>
      </c>
      <c r="AZ34" s="110">
        <f t="shared" si="43"/>
        <v>-42</v>
      </c>
      <c r="BA34" s="110">
        <f t="shared" si="43"/>
        <v>572</v>
      </c>
      <c r="BB34" s="110">
        <f t="shared" si="2"/>
        <v>-713.90000000000009</v>
      </c>
      <c r="BC34" s="110">
        <f t="shared" si="43"/>
        <v>-46</v>
      </c>
      <c r="BD34" s="110">
        <f t="shared" si="43"/>
        <v>-680.90000000000009</v>
      </c>
      <c r="BE34" s="110">
        <f t="shared" si="43"/>
        <v>-288</v>
      </c>
      <c r="BF34" s="110">
        <f t="shared" si="43"/>
        <v>13</v>
      </c>
      <c r="BG34" s="110">
        <f t="shared" si="43"/>
        <v>0</v>
      </c>
      <c r="BH34" s="110">
        <f t="shared" si="43"/>
        <v>-157.30000000000001</v>
      </c>
      <c r="BI34" s="110">
        <f t="shared" si="43"/>
        <v>2</v>
      </c>
      <c r="BJ34" s="110">
        <f t="shared" si="43"/>
        <v>1</v>
      </c>
      <c r="BK34" s="110">
        <f t="shared" si="43"/>
        <v>0</v>
      </c>
      <c r="BL34" s="81">
        <f t="shared" si="3"/>
        <v>-1844</v>
      </c>
      <c r="BM34" s="110">
        <f t="shared" si="43"/>
        <v>0</v>
      </c>
      <c r="BN34" s="110">
        <f t="shared" si="43"/>
        <v>0</v>
      </c>
      <c r="BO34" s="110">
        <f t="shared" si="43"/>
        <v>0</v>
      </c>
      <c r="BP34" s="110">
        <f t="shared" si="43"/>
        <v>-1844</v>
      </c>
      <c r="BQ34" s="81">
        <f>SUM(AU34,AY34,BA34,BB34,BG34,BH34,BI34,BJ34,BK34,BL34)</f>
        <v>-2394.1999999999998</v>
      </c>
      <c r="BR34" s="110">
        <f t="shared" si="43"/>
        <v>357</v>
      </c>
      <c r="BS34" s="110">
        <f>SUM(BS35:BS48)</f>
        <v>0</v>
      </c>
      <c r="BT34" s="110">
        <f t="shared" si="43"/>
        <v>157</v>
      </c>
      <c r="BU34" s="110">
        <f t="shared" si="43"/>
        <v>0</v>
      </c>
      <c r="BV34" s="110">
        <f t="shared" si="43"/>
        <v>0</v>
      </c>
      <c r="BW34" s="110">
        <f t="shared" si="43"/>
        <v>0</v>
      </c>
      <c r="BX34" s="110">
        <f t="shared" si="43"/>
        <v>0</v>
      </c>
      <c r="BY34" s="110">
        <f t="shared" si="43"/>
        <v>0</v>
      </c>
      <c r="BZ34" s="110">
        <f t="shared" si="43"/>
        <v>0</v>
      </c>
      <c r="CA34" s="110">
        <f t="shared" si="43"/>
        <v>0</v>
      </c>
      <c r="CB34" s="110">
        <f t="shared" si="43"/>
        <v>0</v>
      </c>
      <c r="CC34" s="110">
        <f t="shared" si="43"/>
        <v>0</v>
      </c>
      <c r="CD34" s="110">
        <f t="shared" si="43"/>
        <v>0</v>
      </c>
      <c r="CE34" s="110">
        <f t="shared" si="43"/>
        <v>200</v>
      </c>
      <c r="CF34" s="110">
        <f t="shared" si="43"/>
        <v>0</v>
      </c>
      <c r="CG34" s="110">
        <f t="shared" si="43"/>
        <v>200</v>
      </c>
      <c r="CH34" s="110">
        <f t="shared" si="43"/>
        <v>357</v>
      </c>
      <c r="CI34" s="110">
        <f t="shared" si="43"/>
        <v>0</v>
      </c>
      <c r="CJ34" s="110">
        <f t="shared" si="43"/>
        <v>0</v>
      </c>
      <c r="CK34" s="81">
        <f t="shared" ref="CK34:CO47" si="44">SUM(CK50,CK66,CK113,CK160,CK97)</f>
        <v>0</v>
      </c>
      <c r="CL34" s="81">
        <f t="shared" si="44"/>
        <v>0</v>
      </c>
      <c r="CM34" s="81">
        <f>SUM(CM50,CM66,CM113,CM160,CM97)</f>
        <v>0</v>
      </c>
      <c r="CN34" s="81">
        <f t="shared" si="39"/>
        <v>0</v>
      </c>
      <c r="CO34" s="81">
        <f t="shared" si="39"/>
        <v>0</v>
      </c>
      <c r="CP34" s="189">
        <f t="shared" si="9"/>
        <v>0</v>
      </c>
      <c r="CQ34" s="81">
        <f t="shared" si="39"/>
        <v>0</v>
      </c>
      <c r="CR34" s="81">
        <f>SUM(CR50,CR66,CR113,CR160,CR97)</f>
        <v>0</v>
      </c>
      <c r="CS34" s="81">
        <f t="shared" si="39"/>
        <v>0</v>
      </c>
      <c r="CT34" s="81">
        <f t="shared" si="39"/>
        <v>0</v>
      </c>
      <c r="CU34" s="81">
        <f t="shared" si="39"/>
        <v>0</v>
      </c>
      <c r="CV34" s="81">
        <f t="shared" si="39"/>
        <v>0</v>
      </c>
      <c r="CW34" s="81">
        <f t="shared" si="39"/>
        <v>0</v>
      </c>
      <c r="CX34" s="81">
        <f t="shared" si="39"/>
        <v>0</v>
      </c>
      <c r="CY34" s="81">
        <f t="shared" si="39"/>
        <v>0</v>
      </c>
      <c r="CZ34" s="81">
        <f t="shared" si="39"/>
        <v>0</v>
      </c>
      <c r="DA34" s="81">
        <f t="shared" si="39"/>
        <v>0</v>
      </c>
      <c r="DB34" s="189">
        <f t="shared" si="34"/>
        <v>0</v>
      </c>
      <c r="DC34" s="79">
        <f t="shared" si="11"/>
        <v>0</v>
      </c>
      <c r="DD34" s="81">
        <f t="shared" si="40"/>
        <v>0</v>
      </c>
      <c r="DE34" s="81">
        <f t="shared" si="40"/>
        <v>0</v>
      </c>
      <c r="DF34" s="81">
        <f t="shared" si="40"/>
        <v>0</v>
      </c>
      <c r="DG34" s="189">
        <f t="shared" si="12"/>
        <v>0</v>
      </c>
      <c r="DH34" s="79">
        <f t="shared" si="13"/>
        <v>0</v>
      </c>
      <c r="DI34" s="107"/>
      <c r="DJ34" s="107"/>
      <c r="DK34" s="107"/>
      <c r="DL34" s="107"/>
      <c r="DM34" s="107"/>
      <c r="DN34" s="107"/>
      <c r="DO34" s="107"/>
      <c r="DP34" s="107"/>
      <c r="DQ34" s="107"/>
      <c r="DR34" s="107"/>
      <c r="DS34" s="107"/>
      <c r="DT34" s="107"/>
      <c r="DU34" s="107"/>
      <c r="DV34" s="107"/>
      <c r="DW34" s="79"/>
      <c r="DX34" s="79"/>
      <c r="DY34" s="79"/>
      <c r="DZ34" s="79"/>
      <c r="EA34" s="79"/>
      <c r="EB34" s="79"/>
      <c r="EC34" s="79"/>
      <c r="ED34" s="79"/>
      <c r="EE34" s="79"/>
      <c r="EF34" s="79"/>
      <c r="EG34" s="79"/>
      <c r="EH34" s="79"/>
      <c r="EI34" s="82"/>
      <c r="EJ34" s="82"/>
      <c r="EK34" s="82"/>
      <c r="EL34" s="82"/>
      <c r="EM34" s="82"/>
      <c r="EN34" s="82"/>
      <c r="EO34" s="82"/>
      <c r="EP34" s="82"/>
      <c r="EQ34" s="82"/>
      <c r="ER34" s="82"/>
      <c r="ES34" s="82"/>
      <c r="ET34" s="82"/>
      <c r="EU34" s="82"/>
      <c r="EV34" s="82"/>
      <c r="EW34" s="82"/>
      <c r="EX34" s="82"/>
      <c r="EY34" s="82"/>
      <c r="EZ34" s="82"/>
      <c r="FA34" s="82"/>
      <c r="FB34" s="82"/>
    </row>
    <row r="35" spans="2:158">
      <c r="B35" s="37"/>
      <c r="C35" s="77" t="s">
        <v>385</v>
      </c>
      <c r="D35" s="38"/>
      <c r="E35" s="38"/>
      <c r="F35" s="38"/>
      <c r="G35" s="38"/>
      <c r="H35" s="38"/>
      <c r="I35" s="38"/>
      <c r="J35" s="38"/>
      <c r="K35" s="38"/>
      <c r="L35" s="38"/>
      <c r="M35" s="38"/>
      <c r="N35" s="38"/>
      <c r="O35" s="61"/>
      <c r="P35" s="38"/>
      <c r="Q35" s="38"/>
      <c r="R35" s="38"/>
      <c r="S35" s="38"/>
      <c r="T35" s="38"/>
      <c r="U35" s="38"/>
      <c r="V35" s="38"/>
      <c r="W35" s="38"/>
      <c r="X35" s="38"/>
      <c r="Y35" s="33">
        <f t="shared" si="41"/>
        <v>11</v>
      </c>
      <c r="Z35" s="33"/>
      <c r="AA35" s="33"/>
      <c r="AB35" s="33"/>
      <c r="AC35" s="33"/>
      <c r="AD35" s="33"/>
      <c r="AE35" s="33"/>
      <c r="AF35" s="102">
        <f t="shared" si="0"/>
        <v>-26</v>
      </c>
      <c r="AG35" s="73">
        <f t="shared" ref="AG35:AQ47" si="45">SUM(AG51,AG67,AG114,AG161,AG98)</f>
        <v>451</v>
      </c>
      <c r="AH35" s="73">
        <f t="shared" si="45"/>
        <v>0</v>
      </c>
      <c r="AI35" s="73">
        <f t="shared" si="45"/>
        <v>0</v>
      </c>
      <c r="AJ35" s="73">
        <f t="shared" si="45"/>
        <v>0</v>
      </c>
      <c r="AK35" s="73">
        <f t="shared" si="45"/>
        <v>0</v>
      </c>
      <c r="AL35" s="73">
        <f t="shared" si="45"/>
        <v>0</v>
      </c>
      <c r="AM35" s="73">
        <f t="shared" si="45"/>
        <v>0</v>
      </c>
      <c r="AN35" s="73">
        <f t="shared" si="45"/>
        <v>0</v>
      </c>
      <c r="AO35" s="73">
        <f t="shared" si="45"/>
        <v>-370</v>
      </c>
      <c r="AP35" s="73">
        <f t="shared" si="45"/>
        <v>-155</v>
      </c>
      <c r="AQ35" s="73">
        <f t="shared" si="45"/>
        <v>-1572</v>
      </c>
      <c r="AR35" s="73">
        <f>SUM(AR51,AR67,AR114,AR161)</f>
        <v>0</v>
      </c>
      <c r="AS35" s="115">
        <f t="shared" si="1"/>
        <v>81</v>
      </c>
      <c r="AT35" s="73">
        <f t="shared" ref="AT35:BA47" si="46">SUM(AT51,AT67,AT114,AT161,AT98)</f>
        <v>0</v>
      </c>
      <c r="AU35" s="73">
        <f t="shared" si="46"/>
        <v>0</v>
      </c>
      <c r="AV35" s="73">
        <f t="shared" si="46"/>
        <v>0</v>
      </c>
      <c r="AW35" s="73">
        <f t="shared" si="46"/>
        <v>0</v>
      </c>
      <c r="AX35" s="73">
        <f t="shared" si="46"/>
        <v>0</v>
      </c>
      <c r="AY35" s="73">
        <f t="shared" si="46"/>
        <v>9</v>
      </c>
      <c r="AZ35" s="73">
        <f t="shared" si="46"/>
        <v>6</v>
      </c>
      <c r="BA35" s="73">
        <f t="shared" si="46"/>
        <v>27</v>
      </c>
      <c r="BB35" s="103">
        <f t="shared" si="2"/>
        <v>-136</v>
      </c>
      <c r="BC35" s="73">
        <f t="shared" ref="BC35:BK47" si="47">SUM(BC51,BC67,BC114,BC161,BC98)</f>
        <v>-22</v>
      </c>
      <c r="BD35" s="73">
        <f t="shared" si="47"/>
        <v>-139</v>
      </c>
      <c r="BE35" s="73">
        <f t="shared" si="47"/>
        <v>-23</v>
      </c>
      <c r="BF35" s="73">
        <f t="shared" si="47"/>
        <v>25</v>
      </c>
      <c r="BG35" s="73">
        <f t="shared" si="47"/>
        <v>0</v>
      </c>
      <c r="BH35" s="73">
        <f t="shared" si="47"/>
        <v>-3</v>
      </c>
      <c r="BI35" s="73">
        <f t="shared" si="47"/>
        <v>2</v>
      </c>
      <c r="BJ35" s="73">
        <f t="shared" si="47"/>
        <v>0</v>
      </c>
      <c r="BK35" s="73">
        <f t="shared" si="47"/>
        <v>0</v>
      </c>
      <c r="BL35" s="98">
        <f t="shared" si="3"/>
        <v>-6</v>
      </c>
      <c r="BM35" s="73">
        <f>SUM(BM51,BM67,BM114,BM161,BM98)</f>
        <v>0</v>
      </c>
      <c r="BN35" s="73">
        <f>SUM(BN51,BN67,BN114,BN161,BN98)</f>
        <v>0</v>
      </c>
      <c r="BO35" s="73">
        <f>SUM(BO51,BO67,BO114,BO161,BO98)</f>
        <v>0</v>
      </c>
      <c r="BP35" s="73">
        <f>SUM(BP51,BP67,BP114,BP161,BP98)</f>
        <v>-6</v>
      </c>
      <c r="BQ35" s="73">
        <f>SUM(AU35,AY35,BA35,BB35,BG35,BH35,BI35,BJ35,BK35,BL35)</f>
        <v>-107</v>
      </c>
      <c r="BR35" s="73">
        <f t="shared" ref="BR35:CJ47" si="48">SUM(BR51,BR67,BR114,BR161,BR98)</f>
        <v>0</v>
      </c>
      <c r="BS35" s="73">
        <f t="shared" si="48"/>
        <v>0</v>
      </c>
      <c r="BT35" s="73">
        <f t="shared" si="48"/>
        <v>0</v>
      </c>
      <c r="BU35" s="73">
        <f t="shared" si="48"/>
        <v>0</v>
      </c>
      <c r="BV35" s="73">
        <f t="shared" si="48"/>
        <v>0</v>
      </c>
      <c r="BW35" s="73">
        <f t="shared" si="48"/>
        <v>0</v>
      </c>
      <c r="BX35" s="73">
        <f t="shared" si="48"/>
        <v>0</v>
      </c>
      <c r="BY35" s="73">
        <f t="shared" si="48"/>
        <v>0</v>
      </c>
      <c r="BZ35" s="73">
        <f t="shared" si="48"/>
        <v>0</v>
      </c>
      <c r="CA35" s="73">
        <f t="shared" si="48"/>
        <v>0</v>
      </c>
      <c r="CB35" s="73">
        <f t="shared" si="48"/>
        <v>0</v>
      </c>
      <c r="CC35" s="73">
        <f t="shared" si="48"/>
        <v>0</v>
      </c>
      <c r="CD35" s="73">
        <f t="shared" si="48"/>
        <v>0</v>
      </c>
      <c r="CE35" s="73">
        <f t="shared" si="48"/>
        <v>0</v>
      </c>
      <c r="CF35" s="73">
        <f t="shared" si="48"/>
        <v>0</v>
      </c>
      <c r="CG35" s="73">
        <f t="shared" si="48"/>
        <v>0</v>
      </c>
      <c r="CH35" s="73">
        <f t="shared" si="48"/>
        <v>0</v>
      </c>
      <c r="CI35" s="73">
        <f t="shared" si="48"/>
        <v>0</v>
      </c>
      <c r="CJ35" s="73">
        <f t="shared" si="48"/>
        <v>0</v>
      </c>
      <c r="CK35" s="73">
        <f t="shared" si="44"/>
        <v>0</v>
      </c>
      <c r="CL35" s="73">
        <f t="shared" si="44"/>
        <v>0</v>
      </c>
      <c r="CM35" s="73">
        <f>SUM(CM51,CM67,CM114,CM161,CM98)</f>
        <v>0</v>
      </c>
      <c r="CN35" s="73">
        <f t="shared" si="44"/>
        <v>0</v>
      </c>
      <c r="CO35" s="73">
        <f t="shared" si="44"/>
        <v>0</v>
      </c>
      <c r="CP35" s="188">
        <f t="shared" si="9"/>
        <v>0</v>
      </c>
      <c r="CQ35" s="73">
        <f t="shared" si="39"/>
        <v>0</v>
      </c>
      <c r="CR35" s="73">
        <f t="shared" si="39"/>
        <v>0</v>
      </c>
      <c r="CS35" s="73">
        <f t="shared" si="39"/>
        <v>0</v>
      </c>
      <c r="CT35" s="73">
        <f t="shared" si="39"/>
        <v>0</v>
      </c>
      <c r="CU35" s="73">
        <f t="shared" si="39"/>
        <v>0</v>
      </c>
      <c r="CV35" s="73">
        <f t="shared" si="39"/>
        <v>0</v>
      </c>
      <c r="CW35" s="73">
        <f t="shared" si="39"/>
        <v>0</v>
      </c>
      <c r="CX35" s="73">
        <f t="shared" si="39"/>
        <v>0</v>
      </c>
      <c r="CY35" s="73">
        <f t="shared" si="39"/>
        <v>0</v>
      </c>
      <c r="CZ35" s="73">
        <f t="shared" si="39"/>
        <v>0</v>
      </c>
      <c r="DA35" s="73">
        <f t="shared" si="39"/>
        <v>0</v>
      </c>
      <c r="DB35" s="188">
        <f t="shared" si="34"/>
        <v>0</v>
      </c>
      <c r="DC35" s="38">
        <f t="shared" si="11"/>
        <v>0</v>
      </c>
      <c r="DD35" s="38"/>
      <c r="DE35" s="38"/>
      <c r="DF35" s="38"/>
      <c r="DG35" s="188">
        <f t="shared" si="12"/>
        <v>0</v>
      </c>
      <c r="DH35" s="38">
        <f t="shared" si="13"/>
        <v>0</v>
      </c>
      <c r="DI35" s="38"/>
      <c r="DJ35" s="38"/>
      <c r="DK35" s="38"/>
      <c r="DL35" s="38"/>
      <c r="DM35" s="38"/>
      <c r="DN35" s="38"/>
      <c r="DO35" s="38"/>
      <c r="DP35" s="38"/>
      <c r="DQ35" s="38"/>
      <c r="DR35" s="38"/>
      <c r="DS35" s="38"/>
      <c r="DT35" s="38"/>
      <c r="DU35" s="38"/>
      <c r="DV35" s="38"/>
      <c r="DW35" s="38"/>
      <c r="DX35" s="38"/>
      <c r="DY35" s="38"/>
      <c r="DZ35" s="38"/>
      <c r="EA35" s="38"/>
      <c r="EB35" s="38"/>
      <c r="EC35" s="38"/>
      <c r="ED35" s="38"/>
      <c r="EE35" s="38"/>
      <c r="EF35" s="38"/>
      <c r="EG35" s="38"/>
      <c r="EH35" s="38"/>
    </row>
    <row r="36" spans="2:158">
      <c r="B36" s="37"/>
      <c r="C36" s="77" t="s">
        <v>386</v>
      </c>
      <c r="D36" s="38"/>
      <c r="E36" s="38"/>
      <c r="F36" s="38"/>
      <c r="G36" s="38"/>
      <c r="H36" s="38"/>
      <c r="I36" s="38"/>
      <c r="J36" s="38"/>
      <c r="K36" s="38"/>
      <c r="L36" s="38"/>
      <c r="M36" s="38"/>
      <c r="N36" s="38"/>
      <c r="O36" s="61"/>
      <c r="P36" s="38"/>
      <c r="Q36" s="38"/>
      <c r="R36" s="38"/>
      <c r="S36" s="38"/>
      <c r="T36" s="38"/>
      <c r="U36" s="38"/>
      <c r="V36" s="38"/>
      <c r="W36" s="38"/>
      <c r="X36" s="38"/>
      <c r="Y36" s="33">
        <f t="shared" si="41"/>
        <v>2</v>
      </c>
      <c r="Z36" s="33"/>
      <c r="AA36" s="33"/>
      <c r="AB36" s="33"/>
      <c r="AC36" s="33"/>
      <c r="AD36" s="33"/>
      <c r="AE36" s="33"/>
      <c r="AF36" s="102">
        <f t="shared" si="0"/>
        <v>2282</v>
      </c>
      <c r="AG36" s="73">
        <f t="shared" si="45"/>
        <v>-2304</v>
      </c>
      <c r="AH36" s="73">
        <f t="shared" si="45"/>
        <v>0</v>
      </c>
      <c r="AI36" s="73">
        <f t="shared" si="45"/>
        <v>0</v>
      </c>
      <c r="AJ36" s="73">
        <f t="shared" si="45"/>
        <v>0</v>
      </c>
      <c r="AK36" s="73">
        <f t="shared" si="45"/>
        <v>0</v>
      </c>
      <c r="AL36" s="73">
        <f t="shared" si="45"/>
        <v>0</v>
      </c>
      <c r="AM36" s="73">
        <f t="shared" si="45"/>
        <v>0</v>
      </c>
      <c r="AN36" s="73">
        <f t="shared" si="45"/>
        <v>0</v>
      </c>
      <c r="AO36" s="73">
        <f t="shared" si="45"/>
        <v>4604</v>
      </c>
      <c r="AP36" s="73">
        <f t="shared" si="45"/>
        <v>171</v>
      </c>
      <c r="AQ36" s="73">
        <f t="shared" si="45"/>
        <v>1441</v>
      </c>
      <c r="AR36" s="33">
        <f t="shared" ref="AR36:AR47" si="49">SUM(AR52,AR68,AR83,AR99,AR115,AR130,AR146,AR162)</f>
        <v>0</v>
      </c>
      <c r="AS36" s="115">
        <f t="shared" si="1"/>
        <v>2300</v>
      </c>
      <c r="AT36" s="73">
        <f t="shared" si="46"/>
        <v>0</v>
      </c>
      <c r="AU36" s="73">
        <f t="shared" si="46"/>
        <v>0</v>
      </c>
      <c r="AV36" s="73">
        <f t="shared" si="46"/>
        <v>0</v>
      </c>
      <c r="AW36" s="73">
        <f t="shared" si="46"/>
        <v>0</v>
      </c>
      <c r="AX36" s="73">
        <f t="shared" si="46"/>
        <v>0</v>
      </c>
      <c r="AY36" s="73">
        <f t="shared" si="46"/>
        <v>1</v>
      </c>
      <c r="AZ36" s="73">
        <f t="shared" si="46"/>
        <v>0</v>
      </c>
      <c r="BA36" s="73">
        <f t="shared" si="46"/>
        <v>-22</v>
      </c>
      <c r="BB36" s="103">
        <f t="shared" si="2"/>
        <v>-48</v>
      </c>
      <c r="BC36" s="73">
        <f t="shared" si="47"/>
        <v>2</v>
      </c>
      <c r="BD36" s="73">
        <f t="shared" si="47"/>
        <v>-50</v>
      </c>
      <c r="BE36" s="73">
        <f t="shared" si="47"/>
        <v>0</v>
      </c>
      <c r="BF36" s="73">
        <f t="shared" si="47"/>
        <v>0</v>
      </c>
      <c r="BG36" s="73">
        <f t="shared" si="47"/>
        <v>0</v>
      </c>
      <c r="BH36" s="73">
        <f t="shared" si="47"/>
        <v>5</v>
      </c>
      <c r="BI36" s="73">
        <f t="shared" si="47"/>
        <v>0</v>
      </c>
      <c r="BJ36" s="73">
        <f t="shared" si="47"/>
        <v>1</v>
      </c>
      <c r="BK36" s="73">
        <f t="shared" si="47"/>
        <v>0</v>
      </c>
      <c r="BL36" s="98">
        <f t="shared" si="3"/>
        <v>45</v>
      </c>
      <c r="BM36" s="73">
        <f t="shared" ref="BM36:BP47" si="50">SUM(BM52,BM68,BM115,BM162,BM99)</f>
        <v>0</v>
      </c>
      <c r="BN36" s="73">
        <f t="shared" si="50"/>
        <v>0</v>
      </c>
      <c r="BO36" s="73">
        <f t="shared" si="50"/>
        <v>0</v>
      </c>
      <c r="BP36" s="73">
        <f t="shared" si="50"/>
        <v>45</v>
      </c>
      <c r="BQ36" s="73">
        <f t="shared" ref="BQ36:BQ47" si="51">SUM(AU36,AY36,BA36,BB36,BG36,BH36,BI36,BJ36,BK36,BL36)</f>
        <v>-18</v>
      </c>
      <c r="BR36" s="73">
        <f t="shared" si="48"/>
        <v>0</v>
      </c>
      <c r="BS36" s="73">
        <f t="shared" si="48"/>
        <v>0</v>
      </c>
      <c r="BT36" s="73">
        <f t="shared" si="48"/>
        <v>0</v>
      </c>
      <c r="BU36" s="73">
        <f t="shared" si="48"/>
        <v>0</v>
      </c>
      <c r="BV36" s="73">
        <f t="shared" si="48"/>
        <v>0</v>
      </c>
      <c r="BW36" s="73">
        <f t="shared" si="48"/>
        <v>0</v>
      </c>
      <c r="BX36" s="73">
        <f t="shared" si="48"/>
        <v>0</v>
      </c>
      <c r="BY36" s="73">
        <f t="shared" si="48"/>
        <v>0</v>
      </c>
      <c r="BZ36" s="73">
        <f t="shared" si="48"/>
        <v>0</v>
      </c>
      <c r="CA36" s="73">
        <f t="shared" si="48"/>
        <v>0</v>
      </c>
      <c r="CB36" s="73">
        <f t="shared" si="48"/>
        <v>0</v>
      </c>
      <c r="CC36" s="73">
        <f t="shared" si="48"/>
        <v>0</v>
      </c>
      <c r="CD36" s="73">
        <f t="shared" si="48"/>
        <v>0</v>
      </c>
      <c r="CE36" s="73">
        <f t="shared" si="48"/>
        <v>0</v>
      </c>
      <c r="CF36" s="73">
        <f t="shared" si="48"/>
        <v>0</v>
      </c>
      <c r="CG36" s="73">
        <f t="shared" si="48"/>
        <v>0</v>
      </c>
      <c r="CH36" s="73">
        <f t="shared" si="48"/>
        <v>0</v>
      </c>
      <c r="CI36" s="73">
        <f t="shared" si="48"/>
        <v>0</v>
      </c>
      <c r="CJ36" s="73">
        <f t="shared" si="48"/>
        <v>0</v>
      </c>
      <c r="CK36" s="73">
        <f t="shared" si="44"/>
        <v>0</v>
      </c>
      <c r="CL36" s="73">
        <f t="shared" si="44"/>
        <v>0</v>
      </c>
      <c r="CM36" s="73">
        <f t="shared" si="44"/>
        <v>0</v>
      </c>
      <c r="CN36" s="73">
        <f t="shared" si="44"/>
        <v>0</v>
      </c>
      <c r="CO36" s="73">
        <f t="shared" si="44"/>
        <v>0</v>
      </c>
      <c r="CP36" s="188">
        <f t="shared" si="9"/>
        <v>0</v>
      </c>
      <c r="CQ36" s="73">
        <f t="shared" si="39"/>
        <v>0</v>
      </c>
      <c r="CR36" s="73">
        <f t="shared" si="39"/>
        <v>0</v>
      </c>
      <c r="CS36" s="73">
        <f t="shared" si="39"/>
        <v>0</v>
      </c>
      <c r="CT36" s="73">
        <f t="shared" si="39"/>
        <v>0</v>
      </c>
      <c r="CU36" s="73">
        <f t="shared" si="39"/>
        <v>0</v>
      </c>
      <c r="CV36" s="73">
        <f t="shared" si="39"/>
        <v>0</v>
      </c>
      <c r="CW36" s="73">
        <f t="shared" si="39"/>
        <v>0</v>
      </c>
      <c r="CX36" s="73">
        <f t="shared" si="39"/>
        <v>0</v>
      </c>
      <c r="CY36" s="73">
        <f t="shared" si="39"/>
        <v>0</v>
      </c>
      <c r="CZ36" s="73">
        <f t="shared" si="39"/>
        <v>0</v>
      </c>
      <c r="DA36" s="73">
        <f t="shared" si="39"/>
        <v>0</v>
      </c>
      <c r="DB36" s="188">
        <f t="shared" si="34"/>
        <v>0</v>
      </c>
      <c r="DC36" s="38">
        <f t="shared" si="11"/>
        <v>0</v>
      </c>
      <c r="DD36" s="38"/>
      <c r="DE36" s="38"/>
      <c r="DF36" s="38"/>
      <c r="DG36" s="188">
        <f t="shared" si="12"/>
        <v>0</v>
      </c>
      <c r="DH36" s="38">
        <f t="shared" si="13"/>
        <v>0</v>
      </c>
      <c r="DI36" s="38"/>
      <c r="DJ36" s="38"/>
      <c r="DK36" s="38"/>
      <c r="DL36" s="38"/>
      <c r="DM36" s="38"/>
      <c r="DN36" s="38"/>
      <c r="DO36" s="38"/>
      <c r="DP36" s="38"/>
      <c r="DQ36" s="38"/>
      <c r="DR36" s="38"/>
      <c r="DS36" s="38"/>
      <c r="DT36" s="38"/>
      <c r="DU36" s="38"/>
      <c r="DV36" s="38"/>
      <c r="DW36" s="38"/>
      <c r="DX36" s="38"/>
      <c r="DY36" s="38"/>
      <c r="DZ36" s="38"/>
      <c r="EA36" s="38"/>
      <c r="EB36" s="38"/>
      <c r="EC36" s="38"/>
      <c r="ED36" s="38"/>
      <c r="EE36" s="38"/>
      <c r="EF36" s="38"/>
      <c r="EG36" s="38"/>
      <c r="EH36" s="38"/>
    </row>
    <row r="37" spans="2:158">
      <c r="B37" s="37"/>
      <c r="C37" s="77" t="s">
        <v>387</v>
      </c>
      <c r="D37" s="38"/>
      <c r="E37" s="38"/>
      <c r="F37" s="38"/>
      <c r="G37" s="38"/>
      <c r="H37" s="38"/>
      <c r="I37" s="38"/>
      <c r="J37" s="38"/>
      <c r="K37" s="38"/>
      <c r="L37" s="38"/>
      <c r="M37" s="38"/>
      <c r="N37" s="38"/>
      <c r="O37" s="61"/>
      <c r="P37" s="38"/>
      <c r="Q37" s="38"/>
      <c r="R37" s="38"/>
      <c r="S37" s="38"/>
      <c r="T37" s="38"/>
      <c r="U37" s="38"/>
      <c r="V37" s="38"/>
      <c r="W37" s="38"/>
      <c r="X37" s="38"/>
      <c r="Y37" s="33">
        <f t="shared" si="41"/>
        <v>-9</v>
      </c>
      <c r="Z37" s="33"/>
      <c r="AA37" s="33"/>
      <c r="AB37" s="33"/>
      <c r="AC37" s="33"/>
      <c r="AD37" s="33"/>
      <c r="AE37" s="33"/>
      <c r="AF37" s="102">
        <f t="shared" si="0"/>
        <v>-1325</v>
      </c>
      <c r="AG37" s="73">
        <f t="shared" si="45"/>
        <v>-1220</v>
      </c>
      <c r="AH37" s="73">
        <f t="shared" si="45"/>
        <v>0</v>
      </c>
      <c r="AI37" s="73">
        <f t="shared" si="45"/>
        <v>0</v>
      </c>
      <c r="AJ37" s="73">
        <f t="shared" si="45"/>
        <v>0</v>
      </c>
      <c r="AK37" s="73">
        <f t="shared" si="45"/>
        <v>0</v>
      </c>
      <c r="AL37" s="73">
        <f t="shared" si="45"/>
        <v>0</v>
      </c>
      <c r="AM37" s="73">
        <f t="shared" si="45"/>
        <v>0</v>
      </c>
      <c r="AN37" s="73">
        <f t="shared" si="45"/>
        <v>0</v>
      </c>
      <c r="AO37" s="73">
        <f t="shared" si="45"/>
        <v>-85</v>
      </c>
      <c r="AP37" s="73">
        <f t="shared" si="45"/>
        <v>-48</v>
      </c>
      <c r="AQ37" s="73">
        <f t="shared" si="45"/>
        <v>-53</v>
      </c>
      <c r="AR37" s="33">
        <f t="shared" si="49"/>
        <v>0</v>
      </c>
      <c r="AS37" s="115">
        <f t="shared" si="1"/>
        <v>-1305</v>
      </c>
      <c r="AT37" s="73">
        <f t="shared" si="46"/>
        <v>0</v>
      </c>
      <c r="AU37" s="73">
        <f t="shared" si="46"/>
        <v>0</v>
      </c>
      <c r="AV37" s="73">
        <f t="shared" si="46"/>
        <v>0</v>
      </c>
      <c r="AW37" s="73">
        <f t="shared" si="46"/>
        <v>0</v>
      </c>
      <c r="AX37" s="73">
        <f t="shared" si="46"/>
        <v>0</v>
      </c>
      <c r="AY37" s="73">
        <f t="shared" si="46"/>
        <v>-14</v>
      </c>
      <c r="AZ37" s="73">
        <f t="shared" si="46"/>
        <v>-1</v>
      </c>
      <c r="BA37" s="73">
        <f t="shared" si="46"/>
        <v>0</v>
      </c>
      <c r="BB37" s="103">
        <f t="shared" si="2"/>
        <v>-2</v>
      </c>
      <c r="BC37" s="73">
        <f t="shared" si="47"/>
        <v>0</v>
      </c>
      <c r="BD37" s="73">
        <f t="shared" si="47"/>
        <v>-2</v>
      </c>
      <c r="BE37" s="73">
        <f t="shared" si="47"/>
        <v>-2</v>
      </c>
      <c r="BF37" s="73">
        <f t="shared" si="47"/>
        <v>0</v>
      </c>
      <c r="BG37" s="73">
        <f t="shared" si="47"/>
        <v>0</v>
      </c>
      <c r="BH37" s="73">
        <f t="shared" si="47"/>
        <v>-3</v>
      </c>
      <c r="BI37" s="73">
        <f t="shared" si="47"/>
        <v>0</v>
      </c>
      <c r="BJ37" s="73">
        <f t="shared" si="47"/>
        <v>0</v>
      </c>
      <c r="BK37" s="73">
        <f t="shared" si="47"/>
        <v>0</v>
      </c>
      <c r="BL37" s="98">
        <f t="shared" si="3"/>
        <v>-1</v>
      </c>
      <c r="BM37" s="73">
        <f t="shared" si="50"/>
        <v>0</v>
      </c>
      <c r="BN37" s="73">
        <f t="shared" si="50"/>
        <v>0</v>
      </c>
      <c r="BO37" s="73">
        <f t="shared" si="50"/>
        <v>0</v>
      </c>
      <c r="BP37" s="73">
        <f t="shared" si="50"/>
        <v>-1</v>
      </c>
      <c r="BQ37" s="73">
        <f t="shared" si="51"/>
        <v>-20</v>
      </c>
      <c r="BR37" s="73">
        <f t="shared" si="48"/>
        <v>0</v>
      </c>
      <c r="BS37" s="73">
        <f t="shared" si="48"/>
        <v>0</v>
      </c>
      <c r="BT37" s="73">
        <f t="shared" si="48"/>
        <v>0</v>
      </c>
      <c r="BU37" s="73">
        <f t="shared" si="48"/>
        <v>0</v>
      </c>
      <c r="BV37" s="73">
        <f t="shared" si="48"/>
        <v>0</v>
      </c>
      <c r="BW37" s="73">
        <f t="shared" si="48"/>
        <v>0</v>
      </c>
      <c r="BX37" s="73">
        <f t="shared" si="48"/>
        <v>0</v>
      </c>
      <c r="BY37" s="73">
        <f t="shared" si="48"/>
        <v>0</v>
      </c>
      <c r="BZ37" s="73">
        <f t="shared" si="48"/>
        <v>0</v>
      </c>
      <c r="CA37" s="73">
        <f t="shared" si="48"/>
        <v>0</v>
      </c>
      <c r="CB37" s="73">
        <f t="shared" si="48"/>
        <v>0</v>
      </c>
      <c r="CC37" s="73">
        <f t="shared" si="48"/>
        <v>0</v>
      </c>
      <c r="CD37" s="73">
        <f t="shared" si="48"/>
        <v>0</v>
      </c>
      <c r="CE37" s="73">
        <f t="shared" si="48"/>
        <v>0</v>
      </c>
      <c r="CF37" s="73">
        <f t="shared" si="48"/>
        <v>0</v>
      </c>
      <c r="CG37" s="73">
        <f t="shared" si="48"/>
        <v>0</v>
      </c>
      <c r="CH37" s="73">
        <f t="shared" si="48"/>
        <v>0</v>
      </c>
      <c r="CI37" s="73">
        <f t="shared" si="48"/>
        <v>0</v>
      </c>
      <c r="CJ37" s="73">
        <f t="shared" si="48"/>
        <v>0</v>
      </c>
      <c r="CK37" s="73">
        <f t="shared" si="44"/>
        <v>0</v>
      </c>
      <c r="CL37" s="73">
        <f t="shared" si="44"/>
        <v>0</v>
      </c>
      <c r="CM37" s="73">
        <f t="shared" si="44"/>
        <v>0</v>
      </c>
      <c r="CN37" s="73">
        <f t="shared" si="44"/>
        <v>0</v>
      </c>
      <c r="CO37" s="73">
        <f t="shared" si="44"/>
        <v>0</v>
      </c>
      <c r="CP37" s="188">
        <f t="shared" si="9"/>
        <v>0</v>
      </c>
      <c r="CQ37" s="73">
        <f t="shared" si="39"/>
        <v>0</v>
      </c>
      <c r="CR37" s="73">
        <f t="shared" si="39"/>
        <v>0</v>
      </c>
      <c r="CS37" s="73">
        <f t="shared" si="39"/>
        <v>0</v>
      </c>
      <c r="CT37" s="73">
        <f t="shared" si="39"/>
        <v>0</v>
      </c>
      <c r="CU37" s="73">
        <f t="shared" si="39"/>
        <v>0</v>
      </c>
      <c r="CV37" s="73">
        <f t="shared" si="39"/>
        <v>0</v>
      </c>
      <c r="CW37" s="73">
        <f t="shared" si="39"/>
        <v>0</v>
      </c>
      <c r="CX37" s="73">
        <f t="shared" si="39"/>
        <v>0</v>
      </c>
      <c r="CY37" s="73">
        <f t="shared" si="39"/>
        <v>0</v>
      </c>
      <c r="CZ37" s="73">
        <f t="shared" si="39"/>
        <v>0</v>
      </c>
      <c r="DA37" s="73">
        <f t="shared" si="39"/>
        <v>0</v>
      </c>
      <c r="DB37" s="188">
        <f t="shared" si="34"/>
        <v>0</v>
      </c>
      <c r="DC37" s="38">
        <f t="shared" si="11"/>
        <v>0</v>
      </c>
      <c r="DD37" s="38"/>
      <c r="DE37" s="38"/>
      <c r="DF37" s="38"/>
      <c r="DG37" s="188">
        <f t="shared" si="12"/>
        <v>0</v>
      </c>
      <c r="DH37" s="38">
        <f t="shared" si="13"/>
        <v>0</v>
      </c>
      <c r="DI37" s="38"/>
      <c r="DJ37" s="38"/>
      <c r="DK37" s="38"/>
      <c r="DL37" s="38"/>
      <c r="DM37" s="38"/>
      <c r="DN37" s="38"/>
      <c r="DO37" s="38"/>
      <c r="DP37" s="38"/>
      <c r="DQ37" s="38"/>
      <c r="DR37" s="38"/>
      <c r="DS37" s="38"/>
      <c r="DT37" s="38"/>
      <c r="DU37" s="38"/>
      <c r="DV37" s="38"/>
      <c r="DW37" s="38"/>
      <c r="DX37" s="38"/>
      <c r="DY37" s="38"/>
      <c r="DZ37" s="38"/>
      <c r="EA37" s="38"/>
      <c r="EB37" s="38"/>
      <c r="EC37" s="38"/>
      <c r="ED37" s="38"/>
      <c r="EE37" s="38"/>
      <c r="EF37" s="38"/>
      <c r="EG37" s="38"/>
      <c r="EH37" s="38"/>
    </row>
    <row r="38" spans="2:158">
      <c r="B38" s="37"/>
      <c r="C38" s="77" t="s">
        <v>388</v>
      </c>
      <c r="D38" s="38"/>
      <c r="E38" s="38"/>
      <c r="F38" s="38"/>
      <c r="G38" s="38"/>
      <c r="H38" s="38"/>
      <c r="I38" s="38"/>
      <c r="J38" s="38"/>
      <c r="K38" s="38"/>
      <c r="L38" s="38"/>
      <c r="M38" s="38"/>
      <c r="N38" s="38"/>
      <c r="O38" s="61"/>
      <c r="P38" s="38"/>
      <c r="Q38" s="38"/>
      <c r="R38" s="38"/>
      <c r="S38" s="38"/>
      <c r="T38" s="38"/>
      <c r="U38" s="38"/>
      <c r="V38" s="38"/>
      <c r="W38" s="38"/>
      <c r="X38" s="38"/>
      <c r="Y38" s="33">
        <f t="shared" si="41"/>
        <v>-9</v>
      </c>
      <c r="Z38" s="33"/>
      <c r="AA38" s="33"/>
      <c r="AB38" s="33"/>
      <c r="AC38" s="33"/>
      <c r="AD38" s="33"/>
      <c r="AE38" s="33"/>
      <c r="AF38" s="102">
        <f t="shared" si="0"/>
        <v>-3612</v>
      </c>
      <c r="AG38" s="73">
        <f t="shared" si="45"/>
        <v>-3338</v>
      </c>
      <c r="AH38" s="73">
        <f t="shared" si="45"/>
        <v>0</v>
      </c>
      <c r="AI38" s="73">
        <f t="shared" si="45"/>
        <v>0</v>
      </c>
      <c r="AJ38" s="73">
        <f t="shared" si="45"/>
        <v>0</v>
      </c>
      <c r="AK38" s="73">
        <f t="shared" si="45"/>
        <v>0</v>
      </c>
      <c r="AL38" s="73">
        <f t="shared" si="45"/>
        <v>0</v>
      </c>
      <c r="AM38" s="73">
        <f t="shared" si="45"/>
        <v>0</v>
      </c>
      <c r="AN38" s="73">
        <f t="shared" si="45"/>
        <v>0</v>
      </c>
      <c r="AO38" s="73">
        <f t="shared" si="45"/>
        <v>-244</v>
      </c>
      <c r="AP38" s="73">
        <f t="shared" si="45"/>
        <v>-182</v>
      </c>
      <c r="AQ38" s="73">
        <f t="shared" si="45"/>
        <v>24</v>
      </c>
      <c r="AR38" s="33">
        <f t="shared" si="49"/>
        <v>0</v>
      </c>
      <c r="AS38" s="115">
        <f t="shared" si="1"/>
        <v>-3582</v>
      </c>
      <c r="AT38" s="73">
        <f t="shared" si="46"/>
        <v>0</v>
      </c>
      <c r="AU38" s="73">
        <f t="shared" si="46"/>
        <v>0</v>
      </c>
      <c r="AV38" s="73">
        <f t="shared" si="46"/>
        <v>0</v>
      </c>
      <c r="AW38" s="73">
        <f t="shared" si="46"/>
        <v>0</v>
      </c>
      <c r="AX38" s="73">
        <f t="shared" si="46"/>
        <v>0</v>
      </c>
      <c r="AY38" s="73">
        <f t="shared" si="46"/>
        <v>-14</v>
      </c>
      <c r="AZ38" s="73">
        <f t="shared" si="46"/>
        <v>0</v>
      </c>
      <c r="BA38" s="73">
        <f t="shared" si="46"/>
        <v>-4</v>
      </c>
      <c r="BB38" s="103">
        <f t="shared" si="2"/>
        <v>0</v>
      </c>
      <c r="BC38" s="73">
        <f t="shared" si="47"/>
        <v>0</v>
      </c>
      <c r="BD38" s="73">
        <f t="shared" si="47"/>
        <v>0</v>
      </c>
      <c r="BE38" s="73">
        <f t="shared" si="47"/>
        <v>0</v>
      </c>
      <c r="BF38" s="73">
        <f t="shared" si="47"/>
        <v>0</v>
      </c>
      <c r="BG38" s="73">
        <f t="shared" si="47"/>
        <v>0</v>
      </c>
      <c r="BH38" s="73">
        <f t="shared" si="47"/>
        <v>-8</v>
      </c>
      <c r="BI38" s="73">
        <f t="shared" si="47"/>
        <v>0</v>
      </c>
      <c r="BJ38" s="73">
        <f t="shared" si="47"/>
        <v>0</v>
      </c>
      <c r="BK38" s="73">
        <f t="shared" si="47"/>
        <v>0</v>
      </c>
      <c r="BL38" s="98">
        <f t="shared" si="3"/>
        <v>-4</v>
      </c>
      <c r="BM38" s="73">
        <f t="shared" si="50"/>
        <v>0</v>
      </c>
      <c r="BN38" s="73">
        <f t="shared" si="50"/>
        <v>0</v>
      </c>
      <c r="BO38" s="73">
        <f t="shared" si="50"/>
        <v>0</v>
      </c>
      <c r="BP38" s="73">
        <f t="shared" si="50"/>
        <v>-4</v>
      </c>
      <c r="BQ38" s="73">
        <f t="shared" si="51"/>
        <v>-30</v>
      </c>
      <c r="BR38" s="73">
        <f t="shared" si="48"/>
        <v>201</v>
      </c>
      <c r="BS38" s="73">
        <f t="shared" si="48"/>
        <v>0</v>
      </c>
      <c r="BT38" s="73">
        <f>SUM(BT54,BT70,BT117,BT164,BT101)</f>
        <v>1</v>
      </c>
      <c r="BU38" s="73">
        <f t="shared" si="48"/>
        <v>0</v>
      </c>
      <c r="BV38" s="73">
        <f t="shared" si="48"/>
        <v>0</v>
      </c>
      <c r="BW38" s="73">
        <f t="shared" si="48"/>
        <v>0</v>
      </c>
      <c r="BX38" s="73">
        <f t="shared" si="48"/>
        <v>0</v>
      </c>
      <c r="BY38" s="73">
        <f t="shared" si="48"/>
        <v>0</v>
      </c>
      <c r="BZ38" s="73">
        <f t="shared" si="48"/>
        <v>0</v>
      </c>
      <c r="CA38" s="73">
        <f t="shared" si="48"/>
        <v>0</v>
      </c>
      <c r="CB38" s="73">
        <f t="shared" si="48"/>
        <v>0</v>
      </c>
      <c r="CC38" s="73">
        <f t="shared" si="48"/>
        <v>0</v>
      </c>
      <c r="CD38" s="73">
        <f t="shared" si="48"/>
        <v>0</v>
      </c>
      <c r="CE38" s="73">
        <f t="shared" si="48"/>
        <v>200</v>
      </c>
      <c r="CF38" s="73">
        <f t="shared" si="48"/>
        <v>0</v>
      </c>
      <c r="CG38" s="73">
        <f t="shared" si="48"/>
        <v>200</v>
      </c>
      <c r="CH38" s="73">
        <f t="shared" si="48"/>
        <v>201</v>
      </c>
      <c r="CI38" s="73">
        <f t="shared" si="48"/>
        <v>0</v>
      </c>
      <c r="CJ38" s="73">
        <f t="shared" si="48"/>
        <v>0</v>
      </c>
      <c r="CK38" s="73">
        <f t="shared" si="44"/>
        <v>0</v>
      </c>
      <c r="CL38" s="73">
        <f t="shared" si="44"/>
        <v>0</v>
      </c>
      <c r="CM38" s="73">
        <f t="shared" si="44"/>
        <v>0</v>
      </c>
      <c r="CN38" s="73">
        <f t="shared" si="44"/>
        <v>0</v>
      </c>
      <c r="CO38" s="73">
        <f t="shared" si="44"/>
        <v>0</v>
      </c>
      <c r="CP38" s="188">
        <f t="shared" si="9"/>
        <v>0</v>
      </c>
      <c r="CQ38" s="73">
        <f t="shared" si="39"/>
        <v>0</v>
      </c>
      <c r="CR38" s="73">
        <f t="shared" si="39"/>
        <v>0</v>
      </c>
      <c r="CS38" s="73">
        <f t="shared" si="39"/>
        <v>0</v>
      </c>
      <c r="CT38" s="73">
        <f t="shared" si="39"/>
        <v>0</v>
      </c>
      <c r="CU38" s="73">
        <f t="shared" si="39"/>
        <v>0</v>
      </c>
      <c r="CV38" s="73">
        <f t="shared" si="39"/>
        <v>0</v>
      </c>
      <c r="CW38" s="73">
        <f t="shared" si="39"/>
        <v>0</v>
      </c>
      <c r="CX38" s="73">
        <f t="shared" si="39"/>
        <v>0</v>
      </c>
      <c r="CY38" s="73">
        <f t="shared" si="39"/>
        <v>0</v>
      </c>
      <c r="CZ38" s="73">
        <f t="shared" si="39"/>
        <v>0</v>
      </c>
      <c r="DA38" s="73">
        <f t="shared" si="39"/>
        <v>0</v>
      </c>
      <c r="DB38" s="188">
        <f t="shared" si="34"/>
        <v>0</v>
      </c>
      <c r="DC38" s="38">
        <f t="shared" si="11"/>
        <v>0</v>
      </c>
      <c r="DD38" s="38"/>
      <c r="DE38" s="38"/>
      <c r="DF38" s="38"/>
      <c r="DG38" s="188">
        <f t="shared" si="12"/>
        <v>0</v>
      </c>
      <c r="DH38" s="38">
        <f t="shared" si="13"/>
        <v>0</v>
      </c>
      <c r="DI38" s="38"/>
      <c r="DJ38" s="38"/>
      <c r="DK38" s="38"/>
      <c r="DL38" s="38"/>
      <c r="DM38" s="38"/>
      <c r="DN38" s="38"/>
      <c r="DO38" s="38"/>
      <c r="DP38" s="38"/>
      <c r="DQ38" s="38"/>
      <c r="DR38" s="38"/>
      <c r="DS38" s="38"/>
      <c r="DT38" s="38"/>
      <c r="DU38" s="38"/>
      <c r="DV38" s="38"/>
      <c r="DW38" s="38"/>
      <c r="DX38" s="38"/>
      <c r="DY38" s="38"/>
      <c r="DZ38" s="38"/>
      <c r="EA38" s="38"/>
      <c r="EB38" s="38"/>
      <c r="EC38" s="38"/>
      <c r="ED38" s="38"/>
      <c r="EE38" s="38"/>
      <c r="EF38" s="38"/>
      <c r="EG38" s="38"/>
      <c r="EH38" s="38"/>
    </row>
    <row r="39" spans="2:158">
      <c r="B39" s="37"/>
      <c r="C39" s="118" t="s">
        <v>389</v>
      </c>
      <c r="D39" s="38"/>
      <c r="E39" s="38"/>
      <c r="F39" s="38"/>
      <c r="G39" s="38"/>
      <c r="H39" s="38"/>
      <c r="I39" s="38"/>
      <c r="J39" s="38"/>
      <c r="K39" s="38"/>
      <c r="L39" s="38"/>
      <c r="M39" s="38"/>
      <c r="N39" s="38"/>
      <c r="O39" s="61"/>
      <c r="P39" s="38"/>
      <c r="Q39" s="38"/>
      <c r="R39" s="38"/>
      <c r="S39" s="38"/>
      <c r="T39" s="38"/>
      <c r="U39" s="38"/>
      <c r="V39" s="38"/>
      <c r="W39" s="38"/>
      <c r="X39" s="38"/>
      <c r="Y39" s="33">
        <f t="shared" si="41"/>
        <v>3</v>
      </c>
      <c r="Z39" s="33"/>
      <c r="AA39" s="33"/>
      <c r="AB39" s="33"/>
      <c r="AC39" s="33"/>
      <c r="AD39" s="33"/>
      <c r="AE39" s="33"/>
      <c r="AF39" s="102">
        <f t="shared" si="0"/>
        <v>-768</v>
      </c>
      <c r="AG39" s="73">
        <f t="shared" si="45"/>
        <v>-513</v>
      </c>
      <c r="AH39" s="73">
        <f t="shared" si="45"/>
        <v>0</v>
      </c>
      <c r="AI39" s="73">
        <f t="shared" si="45"/>
        <v>0</v>
      </c>
      <c r="AJ39" s="73">
        <f t="shared" si="45"/>
        <v>0</v>
      </c>
      <c r="AK39" s="73">
        <f t="shared" si="45"/>
        <v>0</v>
      </c>
      <c r="AL39" s="73">
        <f t="shared" si="45"/>
        <v>-129</v>
      </c>
      <c r="AM39" s="73">
        <f t="shared" si="45"/>
        <v>-129</v>
      </c>
      <c r="AN39" s="73">
        <f t="shared" si="45"/>
        <v>0</v>
      </c>
      <c r="AO39" s="73">
        <f t="shared" si="45"/>
        <v>-103</v>
      </c>
      <c r="AP39" s="73">
        <f t="shared" si="45"/>
        <v>-84</v>
      </c>
      <c r="AQ39" s="73">
        <f t="shared" si="45"/>
        <v>29</v>
      </c>
      <c r="AR39" s="33">
        <f t="shared" si="49"/>
        <v>0</v>
      </c>
      <c r="AS39" s="115">
        <f t="shared" si="1"/>
        <v>-745</v>
      </c>
      <c r="AT39" s="73">
        <f t="shared" si="46"/>
        <v>0</v>
      </c>
      <c r="AU39" s="73">
        <f t="shared" si="46"/>
        <v>0</v>
      </c>
      <c r="AV39" s="73">
        <f t="shared" si="46"/>
        <v>0</v>
      </c>
      <c r="AW39" s="73">
        <f t="shared" si="46"/>
        <v>0</v>
      </c>
      <c r="AX39" s="73">
        <f t="shared" si="46"/>
        <v>0</v>
      </c>
      <c r="AY39" s="73">
        <f t="shared" si="46"/>
        <v>-7</v>
      </c>
      <c r="AZ39" s="73">
        <f t="shared" si="46"/>
        <v>0</v>
      </c>
      <c r="BA39" s="73">
        <f t="shared" si="46"/>
        <v>0</v>
      </c>
      <c r="BB39" s="103">
        <f t="shared" si="2"/>
        <v>-13</v>
      </c>
      <c r="BC39" s="73">
        <f t="shared" si="47"/>
        <v>0</v>
      </c>
      <c r="BD39" s="73">
        <f t="shared" si="47"/>
        <v>-13</v>
      </c>
      <c r="BE39" s="73">
        <f t="shared" si="47"/>
        <v>-13</v>
      </c>
      <c r="BF39" s="73">
        <f t="shared" si="47"/>
        <v>0</v>
      </c>
      <c r="BG39" s="73">
        <f t="shared" si="47"/>
        <v>0</v>
      </c>
      <c r="BH39" s="73">
        <f t="shared" si="47"/>
        <v>-3</v>
      </c>
      <c r="BI39" s="73">
        <f t="shared" si="47"/>
        <v>0</v>
      </c>
      <c r="BJ39" s="73">
        <f t="shared" si="47"/>
        <v>0</v>
      </c>
      <c r="BK39" s="73">
        <f t="shared" si="47"/>
        <v>0</v>
      </c>
      <c r="BL39" s="98">
        <f t="shared" si="3"/>
        <v>0</v>
      </c>
      <c r="BM39" s="73">
        <f t="shared" si="50"/>
        <v>0</v>
      </c>
      <c r="BN39" s="73">
        <f t="shared" si="50"/>
        <v>0</v>
      </c>
      <c r="BO39" s="73">
        <f t="shared" si="50"/>
        <v>0</v>
      </c>
      <c r="BP39" s="73">
        <f t="shared" si="50"/>
        <v>0</v>
      </c>
      <c r="BQ39" s="73">
        <f t="shared" si="51"/>
        <v>-23</v>
      </c>
      <c r="BR39" s="73">
        <f t="shared" si="48"/>
        <v>0</v>
      </c>
      <c r="BS39" s="73">
        <f t="shared" si="48"/>
        <v>0</v>
      </c>
      <c r="BT39" s="73">
        <f t="shared" si="48"/>
        <v>0</v>
      </c>
      <c r="BU39" s="73">
        <f t="shared" si="48"/>
        <v>0</v>
      </c>
      <c r="BV39" s="73">
        <f t="shared" si="48"/>
        <v>0</v>
      </c>
      <c r="BW39" s="73">
        <f t="shared" si="48"/>
        <v>0</v>
      </c>
      <c r="BX39" s="73">
        <f t="shared" si="48"/>
        <v>0</v>
      </c>
      <c r="BY39" s="73">
        <f t="shared" si="48"/>
        <v>0</v>
      </c>
      <c r="BZ39" s="73">
        <f t="shared" si="48"/>
        <v>0</v>
      </c>
      <c r="CA39" s="73">
        <f t="shared" si="48"/>
        <v>0</v>
      </c>
      <c r="CB39" s="73">
        <f t="shared" si="48"/>
        <v>0</v>
      </c>
      <c r="CC39" s="73">
        <f t="shared" si="48"/>
        <v>0</v>
      </c>
      <c r="CD39" s="73">
        <f t="shared" si="48"/>
        <v>0</v>
      </c>
      <c r="CE39" s="73">
        <f t="shared" si="48"/>
        <v>0</v>
      </c>
      <c r="CF39" s="73">
        <f t="shared" si="48"/>
        <v>0</v>
      </c>
      <c r="CG39" s="73">
        <f t="shared" si="48"/>
        <v>0</v>
      </c>
      <c r="CH39" s="73">
        <f t="shared" si="48"/>
        <v>0</v>
      </c>
      <c r="CI39" s="73">
        <f t="shared" si="48"/>
        <v>0</v>
      </c>
      <c r="CJ39" s="73">
        <f t="shared" si="48"/>
        <v>0</v>
      </c>
      <c r="CK39" s="73">
        <f t="shared" si="44"/>
        <v>0</v>
      </c>
      <c r="CL39" s="73">
        <f t="shared" si="44"/>
        <v>0</v>
      </c>
      <c r="CM39" s="73">
        <f t="shared" si="44"/>
        <v>0</v>
      </c>
      <c r="CN39" s="73">
        <f t="shared" si="44"/>
        <v>0</v>
      </c>
      <c r="CO39" s="73">
        <f t="shared" si="44"/>
        <v>0</v>
      </c>
      <c r="CP39" s="188">
        <f t="shared" si="9"/>
        <v>0</v>
      </c>
      <c r="CQ39" s="73">
        <f>SUM(CQ55,CQ71,CQ118,CQ165,CQ102)</f>
        <v>0</v>
      </c>
      <c r="CR39" s="73">
        <f t="shared" si="39"/>
        <v>0</v>
      </c>
      <c r="CS39" s="73">
        <f t="shared" si="39"/>
        <v>0</v>
      </c>
      <c r="CT39" s="73">
        <f t="shared" si="39"/>
        <v>0</v>
      </c>
      <c r="CU39" s="73">
        <f t="shared" si="39"/>
        <v>0</v>
      </c>
      <c r="CV39" s="73">
        <f t="shared" si="39"/>
        <v>0</v>
      </c>
      <c r="CW39" s="73">
        <f t="shared" si="39"/>
        <v>0</v>
      </c>
      <c r="CX39" s="73">
        <f t="shared" si="39"/>
        <v>0</v>
      </c>
      <c r="CY39" s="73">
        <f t="shared" si="39"/>
        <v>0</v>
      </c>
      <c r="CZ39" s="73">
        <f t="shared" si="39"/>
        <v>0</v>
      </c>
      <c r="DA39" s="73">
        <f t="shared" si="39"/>
        <v>0</v>
      </c>
      <c r="DB39" s="188">
        <f t="shared" si="34"/>
        <v>0</v>
      </c>
      <c r="DC39" s="38">
        <f t="shared" si="11"/>
        <v>0</v>
      </c>
      <c r="DD39" s="38"/>
      <c r="DE39" s="38"/>
      <c r="DF39" s="38"/>
      <c r="DG39" s="188">
        <f t="shared" si="12"/>
        <v>0</v>
      </c>
      <c r="DH39" s="38">
        <f t="shared" si="13"/>
        <v>0</v>
      </c>
      <c r="DI39" s="38"/>
      <c r="DJ39" s="38"/>
      <c r="DK39" s="38"/>
      <c r="DL39" s="38"/>
      <c r="DM39" s="38"/>
      <c r="DN39" s="38"/>
      <c r="DO39" s="38"/>
      <c r="DP39" s="38"/>
      <c r="DQ39" s="38"/>
      <c r="DR39" s="38"/>
      <c r="DS39" s="38"/>
      <c r="DT39" s="38"/>
      <c r="DU39" s="38"/>
      <c r="DV39" s="38"/>
      <c r="DW39" s="38"/>
      <c r="DX39" s="38"/>
      <c r="DY39" s="38"/>
      <c r="DZ39" s="38"/>
      <c r="EA39" s="38"/>
      <c r="EB39" s="38"/>
      <c r="EC39" s="38"/>
      <c r="ED39" s="38"/>
      <c r="EE39" s="38"/>
      <c r="EF39" s="38"/>
      <c r="EG39" s="38"/>
      <c r="EH39" s="38"/>
    </row>
    <row r="40" spans="2:158">
      <c r="B40" s="37"/>
      <c r="C40" s="77" t="s">
        <v>390</v>
      </c>
      <c r="D40" s="38"/>
      <c r="E40" s="38"/>
      <c r="F40" s="38"/>
      <c r="G40" s="38"/>
      <c r="H40" s="38"/>
      <c r="I40" s="38"/>
      <c r="J40" s="38"/>
      <c r="K40" s="38"/>
      <c r="L40" s="38"/>
      <c r="M40" s="38"/>
      <c r="N40" s="38"/>
      <c r="O40" s="61"/>
      <c r="P40" s="38"/>
      <c r="Q40" s="38"/>
      <c r="R40" s="38"/>
      <c r="S40" s="38"/>
      <c r="T40" s="38"/>
      <c r="U40" s="38"/>
      <c r="V40" s="38"/>
      <c r="W40" s="38"/>
      <c r="X40" s="38"/>
      <c r="Y40" s="33">
        <f t="shared" si="41"/>
        <v>-5</v>
      </c>
      <c r="Z40" s="33"/>
      <c r="AA40" s="33"/>
      <c r="AB40" s="33"/>
      <c r="AC40" s="33"/>
      <c r="AD40" s="33"/>
      <c r="AE40" s="33"/>
      <c r="AF40" s="102">
        <f t="shared" si="0"/>
        <v>-4801</v>
      </c>
      <c r="AG40" s="73">
        <f t="shared" si="45"/>
        <v>-1746</v>
      </c>
      <c r="AH40" s="73">
        <f t="shared" si="45"/>
        <v>0</v>
      </c>
      <c r="AI40" s="73">
        <f t="shared" si="45"/>
        <v>0</v>
      </c>
      <c r="AJ40" s="73">
        <f t="shared" si="45"/>
        <v>0</v>
      </c>
      <c r="AK40" s="73">
        <f t="shared" si="45"/>
        <v>0</v>
      </c>
      <c r="AL40" s="73">
        <f t="shared" si="45"/>
        <v>0</v>
      </c>
      <c r="AM40" s="73">
        <f t="shared" si="45"/>
        <v>0</v>
      </c>
      <c r="AN40" s="73">
        <f t="shared" si="45"/>
        <v>0</v>
      </c>
      <c r="AO40" s="73">
        <f t="shared" si="45"/>
        <v>-3521</v>
      </c>
      <c r="AP40" s="73">
        <f t="shared" si="45"/>
        <v>-28</v>
      </c>
      <c r="AQ40" s="73">
        <f t="shared" si="45"/>
        <v>-50</v>
      </c>
      <c r="AR40" s="33">
        <f t="shared" si="49"/>
        <v>0</v>
      </c>
      <c r="AS40" s="115">
        <f t="shared" si="1"/>
        <v>-5267</v>
      </c>
      <c r="AT40" s="73">
        <f t="shared" si="46"/>
        <v>0</v>
      </c>
      <c r="AU40" s="73">
        <f t="shared" si="46"/>
        <v>0</v>
      </c>
      <c r="AV40" s="73">
        <f t="shared" si="46"/>
        <v>0</v>
      </c>
      <c r="AW40" s="73">
        <f t="shared" si="46"/>
        <v>0</v>
      </c>
      <c r="AX40" s="73">
        <f t="shared" si="46"/>
        <v>0</v>
      </c>
      <c r="AY40" s="73">
        <f t="shared" si="46"/>
        <v>-31</v>
      </c>
      <c r="AZ40" s="73">
        <f t="shared" si="46"/>
        <v>0</v>
      </c>
      <c r="BA40" s="73">
        <f t="shared" si="46"/>
        <v>506</v>
      </c>
      <c r="BB40" s="103">
        <f t="shared" si="2"/>
        <v>47</v>
      </c>
      <c r="BC40" s="73">
        <f t="shared" si="47"/>
        <v>0</v>
      </c>
      <c r="BD40" s="73">
        <f t="shared" si="47"/>
        <v>47</v>
      </c>
      <c r="BE40" s="73">
        <f t="shared" si="47"/>
        <v>-32</v>
      </c>
      <c r="BF40" s="73">
        <f t="shared" si="47"/>
        <v>0</v>
      </c>
      <c r="BG40" s="73">
        <f t="shared" si="47"/>
        <v>0</v>
      </c>
      <c r="BH40" s="73">
        <f t="shared" si="47"/>
        <v>-25</v>
      </c>
      <c r="BI40" s="73">
        <f t="shared" si="47"/>
        <v>0</v>
      </c>
      <c r="BJ40" s="73">
        <f t="shared" si="47"/>
        <v>0</v>
      </c>
      <c r="BK40" s="73">
        <f t="shared" si="47"/>
        <v>0</v>
      </c>
      <c r="BL40" s="98">
        <f t="shared" si="3"/>
        <v>-31</v>
      </c>
      <c r="BM40" s="73">
        <f t="shared" si="50"/>
        <v>0</v>
      </c>
      <c r="BN40" s="73">
        <f t="shared" si="50"/>
        <v>0</v>
      </c>
      <c r="BO40" s="73">
        <f t="shared" si="50"/>
        <v>0</v>
      </c>
      <c r="BP40" s="73">
        <f t="shared" si="50"/>
        <v>-31</v>
      </c>
      <c r="BQ40" s="73">
        <f t="shared" si="51"/>
        <v>466</v>
      </c>
      <c r="BR40" s="73">
        <f t="shared" si="48"/>
        <v>0</v>
      </c>
      <c r="BS40" s="73">
        <f t="shared" si="48"/>
        <v>0</v>
      </c>
      <c r="BT40" s="73">
        <f t="shared" si="48"/>
        <v>0</v>
      </c>
      <c r="BU40" s="73">
        <f t="shared" si="48"/>
        <v>0</v>
      </c>
      <c r="BV40" s="73">
        <f t="shared" si="48"/>
        <v>0</v>
      </c>
      <c r="BW40" s="73">
        <f t="shared" si="48"/>
        <v>0</v>
      </c>
      <c r="BX40" s="73">
        <f t="shared" si="48"/>
        <v>0</v>
      </c>
      <c r="BY40" s="73">
        <f t="shared" si="48"/>
        <v>0</v>
      </c>
      <c r="BZ40" s="73">
        <f t="shared" si="48"/>
        <v>0</v>
      </c>
      <c r="CA40" s="73">
        <f t="shared" si="48"/>
        <v>0</v>
      </c>
      <c r="CB40" s="73">
        <f t="shared" si="48"/>
        <v>0</v>
      </c>
      <c r="CC40" s="73">
        <f t="shared" si="48"/>
        <v>0</v>
      </c>
      <c r="CD40" s="73">
        <f t="shared" si="48"/>
        <v>0</v>
      </c>
      <c r="CE40" s="73">
        <f t="shared" si="48"/>
        <v>0</v>
      </c>
      <c r="CF40" s="73">
        <f t="shared" si="48"/>
        <v>0</v>
      </c>
      <c r="CG40" s="73">
        <f t="shared" si="48"/>
        <v>0</v>
      </c>
      <c r="CH40" s="73">
        <f t="shared" si="48"/>
        <v>0</v>
      </c>
      <c r="CI40" s="73">
        <f t="shared" si="48"/>
        <v>0</v>
      </c>
      <c r="CJ40" s="73">
        <f t="shared" si="48"/>
        <v>0</v>
      </c>
      <c r="CK40" s="73">
        <f t="shared" si="44"/>
        <v>0</v>
      </c>
      <c r="CL40" s="73">
        <f t="shared" si="44"/>
        <v>0</v>
      </c>
      <c r="CM40" s="73">
        <f t="shared" si="44"/>
        <v>0</v>
      </c>
      <c r="CN40" s="73">
        <f t="shared" si="44"/>
        <v>0</v>
      </c>
      <c r="CO40" s="73">
        <f t="shared" si="44"/>
        <v>0</v>
      </c>
      <c r="CP40" s="188">
        <f t="shared" si="9"/>
        <v>0</v>
      </c>
      <c r="CQ40" s="73">
        <f t="shared" ref="CQ40:DA47" si="52">SUM(CQ56,CQ72,CQ119,CQ166,CQ103)</f>
        <v>0</v>
      </c>
      <c r="CR40" s="73">
        <f t="shared" si="52"/>
        <v>0</v>
      </c>
      <c r="CS40" s="73">
        <f t="shared" si="52"/>
        <v>0</v>
      </c>
      <c r="CT40" s="73">
        <f t="shared" si="52"/>
        <v>0</v>
      </c>
      <c r="CU40" s="73">
        <f t="shared" si="52"/>
        <v>0</v>
      </c>
      <c r="CV40" s="73">
        <f t="shared" si="52"/>
        <v>0</v>
      </c>
      <c r="CW40" s="73">
        <f t="shared" si="52"/>
        <v>0</v>
      </c>
      <c r="CX40" s="73">
        <f t="shared" si="52"/>
        <v>0</v>
      </c>
      <c r="CY40" s="73">
        <f t="shared" si="52"/>
        <v>0</v>
      </c>
      <c r="CZ40" s="73">
        <f t="shared" si="52"/>
        <v>0</v>
      </c>
      <c r="DA40" s="73">
        <f t="shared" si="52"/>
        <v>0</v>
      </c>
      <c r="DB40" s="188">
        <f t="shared" si="34"/>
        <v>0</v>
      </c>
      <c r="DC40" s="38">
        <f t="shared" si="11"/>
        <v>0</v>
      </c>
      <c r="DD40" s="38"/>
      <c r="DE40" s="38"/>
      <c r="DF40" s="38"/>
      <c r="DG40" s="188">
        <f t="shared" si="12"/>
        <v>0</v>
      </c>
      <c r="DH40" s="38">
        <f t="shared" si="13"/>
        <v>0</v>
      </c>
      <c r="DI40" s="38"/>
      <c r="DJ40" s="38"/>
      <c r="DK40" s="38"/>
      <c r="DL40" s="38"/>
      <c r="DM40" s="38"/>
      <c r="DN40" s="38"/>
      <c r="DO40" s="38"/>
      <c r="DP40" s="38"/>
      <c r="DQ40" s="38"/>
      <c r="DR40" s="38"/>
      <c r="DS40" s="38"/>
      <c r="DT40" s="38"/>
      <c r="DU40" s="38"/>
      <c r="DV40" s="38"/>
      <c r="DW40" s="38"/>
      <c r="DX40" s="38"/>
      <c r="DY40" s="38"/>
      <c r="DZ40" s="38"/>
      <c r="EA40" s="38"/>
      <c r="EB40" s="38"/>
      <c r="EC40" s="38"/>
      <c r="ED40" s="38"/>
      <c r="EE40" s="38"/>
      <c r="EF40" s="38"/>
      <c r="EG40" s="38"/>
      <c r="EH40" s="38"/>
    </row>
    <row r="41" spans="2:158">
      <c r="B41" s="37"/>
      <c r="C41" s="77" t="s">
        <v>391</v>
      </c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61"/>
      <c r="P41" s="38"/>
      <c r="Q41" s="38"/>
      <c r="R41" s="38"/>
      <c r="S41" s="38"/>
      <c r="T41" s="38"/>
      <c r="U41" s="38"/>
      <c r="V41" s="38"/>
      <c r="W41" s="38"/>
      <c r="X41" s="38"/>
      <c r="Y41" s="33">
        <f t="shared" si="41"/>
        <v>-18</v>
      </c>
      <c r="Z41" s="33"/>
      <c r="AA41" s="33"/>
      <c r="AB41" s="33"/>
      <c r="AC41" s="33"/>
      <c r="AD41" s="33"/>
      <c r="AE41" s="33"/>
      <c r="AF41" s="102">
        <f t="shared" si="0"/>
        <v>-1373</v>
      </c>
      <c r="AG41" s="73">
        <f t="shared" si="45"/>
        <v>-254</v>
      </c>
      <c r="AH41" s="73">
        <f t="shared" si="45"/>
        <v>0</v>
      </c>
      <c r="AI41" s="73">
        <f t="shared" si="45"/>
        <v>0</v>
      </c>
      <c r="AJ41" s="73">
        <f t="shared" si="45"/>
        <v>0</v>
      </c>
      <c r="AK41" s="73">
        <f t="shared" si="45"/>
        <v>0</v>
      </c>
      <c r="AL41" s="73">
        <f t="shared" si="45"/>
        <v>-24</v>
      </c>
      <c r="AM41" s="73">
        <f t="shared" si="45"/>
        <v>5</v>
      </c>
      <c r="AN41" s="73">
        <f t="shared" si="45"/>
        <v>0</v>
      </c>
      <c r="AO41" s="73">
        <f t="shared" si="45"/>
        <v>-952</v>
      </c>
      <c r="AP41" s="73">
        <f t="shared" si="45"/>
        <v>0</v>
      </c>
      <c r="AQ41" s="73">
        <f t="shared" si="45"/>
        <v>-1036</v>
      </c>
      <c r="AR41" s="33">
        <f t="shared" si="49"/>
        <v>0</v>
      </c>
      <c r="AS41" s="115">
        <f t="shared" si="1"/>
        <v>-1230</v>
      </c>
      <c r="AT41" s="73">
        <f t="shared" si="46"/>
        <v>0</v>
      </c>
      <c r="AU41" s="73">
        <f t="shared" si="46"/>
        <v>0</v>
      </c>
      <c r="AV41" s="73">
        <f t="shared" si="46"/>
        <v>0</v>
      </c>
      <c r="AW41" s="73">
        <f t="shared" si="46"/>
        <v>0</v>
      </c>
      <c r="AX41" s="73">
        <f t="shared" si="46"/>
        <v>0</v>
      </c>
      <c r="AY41" s="73">
        <f t="shared" si="46"/>
        <v>-31</v>
      </c>
      <c r="AZ41" s="73">
        <f t="shared" si="46"/>
        <v>-2</v>
      </c>
      <c r="BA41" s="73">
        <f t="shared" si="46"/>
        <v>-15</v>
      </c>
      <c r="BB41" s="103">
        <f t="shared" si="2"/>
        <v>-93</v>
      </c>
      <c r="BC41" s="73">
        <f t="shared" si="47"/>
        <v>-4</v>
      </c>
      <c r="BD41" s="73">
        <f t="shared" si="47"/>
        <v>-89</v>
      </c>
      <c r="BE41" s="73">
        <f t="shared" si="47"/>
        <v>-88</v>
      </c>
      <c r="BF41" s="73">
        <f t="shared" si="47"/>
        <v>0</v>
      </c>
      <c r="BG41" s="73">
        <f t="shared" si="47"/>
        <v>0</v>
      </c>
      <c r="BH41" s="73">
        <f t="shared" si="47"/>
        <v>-1</v>
      </c>
      <c r="BI41" s="73">
        <f t="shared" si="47"/>
        <v>0</v>
      </c>
      <c r="BJ41" s="73">
        <f t="shared" si="47"/>
        <v>0</v>
      </c>
      <c r="BK41" s="73">
        <f t="shared" si="47"/>
        <v>0</v>
      </c>
      <c r="BL41" s="98">
        <f t="shared" si="3"/>
        <v>-3</v>
      </c>
      <c r="BM41" s="73">
        <f t="shared" si="50"/>
        <v>0</v>
      </c>
      <c r="BN41" s="73">
        <f t="shared" si="50"/>
        <v>0</v>
      </c>
      <c r="BO41" s="73">
        <f t="shared" si="50"/>
        <v>0</v>
      </c>
      <c r="BP41" s="73">
        <f t="shared" si="50"/>
        <v>-3</v>
      </c>
      <c r="BQ41" s="73">
        <f t="shared" si="51"/>
        <v>-143</v>
      </c>
      <c r="BR41" s="73">
        <f t="shared" si="48"/>
        <v>0</v>
      </c>
      <c r="BS41" s="73">
        <f t="shared" si="48"/>
        <v>0</v>
      </c>
      <c r="BT41" s="73">
        <f t="shared" si="48"/>
        <v>0</v>
      </c>
      <c r="BU41" s="73">
        <f t="shared" si="48"/>
        <v>0</v>
      </c>
      <c r="BV41" s="73">
        <f t="shared" si="48"/>
        <v>0</v>
      </c>
      <c r="BW41" s="73">
        <f t="shared" si="48"/>
        <v>0</v>
      </c>
      <c r="BX41" s="73">
        <f t="shared" si="48"/>
        <v>0</v>
      </c>
      <c r="BY41" s="73">
        <f t="shared" si="48"/>
        <v>0</v>
      </c>
      <c r="BZ41" s="73">
        <f t="shared" si="48"/>
        <v>0</v>
      </c>
      <c r="CA41" s="73">
        <f t="shared" si="48"/>
        <v>0</v>
      </c>
      <c r="CB41" s="73">
        <f t="shared" si="48"/>
        <v>0</v>
      </c>
      <c r="CC41" s="73">
        <f t="shared" si="48"/>
        <v>0</v>
      </c>
      <c r="CD41" s="73">
        <f t="shared" si="48"/>
        <v>0</v>
      </c>
      <c r="CE41" s="73">
        <f t="shared" si="48"/>
        <v>0</v>
      </c>
      <c r="CF41" s="73">
        <f t="shared" si="48"/>
        <v>0</v>
      </c>
      <c r="CG41" s="73">
        <f t="shared" si="48"/>
        <v>0</v>
      </c>
      <c r="CH41" s="73">
        <f t="shared" si="48"/>
        <v>0</v>
      </c>
      <c r="CI41" s="73">
        <f t="shared" si="48"/>
        <v>0</v>
      </c>
      <c r="CJ41" s="73">
        <f t="shared" si="48"/>
        <v>0</v>
      </c>
      <c r="CK41" s="73">
        <f t="shared" si="44"/>
        <v>0</v>
      </c>
      <c r="CL41" s="73">
        <f t="shared" si="44"/>
        <v>0</v>
      </c>
      <c r="CM41" s="73">
        <f t="shared" si="44"/>
        <v>0</v>
      </c>
      <c r="CN41" s="73">
        <f t="shared" si="44"/>
        <v>0</v>
      </c>
      <c r="CO41" s="73">
        <f t="shared" si="44"/>
        <v>0</v>
      </c>
      <c r="CP41" s="188">
        <f t="shared" si="9"/>
        <v>0</v>
      </c>
      <c r="CQ41" s="73">
        <f t="shared" si="52"/>
        <v>0</v>
      </c>
      <c r="CR41" s="73">
        <f t="shared" si="52"/>
        <v>0</v>
      </c>
      <c r="CS41" s="73">
        <f t="shared" si="52"/>
        <v>0</v>
      </c>
      <c r="CT41" s="73">
        <f t="shared" si="52"/>
        <v>0</v>
      </c>
      <c r="CU41" s="73">
        <f t="shared" si="52"/>
        <v>0</v>
      </c>
      <c r="CV41" s="73">
        <f t="shared" si="52"/>
        <v>0</v>
      </c>
      <c r="CW41" s="73">
        <f t="shared" si="52"/>
        <v>0</v>
      </c>
      <c r="CX41" s="73">
        <f t="shared" si="52"/>
        <v>0</v>
      </c>
      <c r="CY41" s="73">
        <f t="shared" si="52"/>
        <v>0</v>
      </c>
      <c r="CZ41" s="73">
        <f t="shared" si="52"/>
        <v>0</v>
      </c>
      <c r="DA41" s="73">
        <f t="shared" si="52"/>
        <v>0</v>
      </c>
      <c r="DB41" s="188">
        <f t="shared" si="34"/>
        <v>0</v>
      </c>
      <c r="DC41" s="38">
        <f t="shared" si="11"/>
        <v>0</v>
      </c>
      <c r="DD41" s="38"/>
      <c r="DE41" s="38"/>
      <c r="DF41" s="38"/>
      <c r="DG41" s="188">
        <f t="shared" si="12"/>
        <v>0</v>
      </c>
      <c r="DH41" s="38">
        <f t="shared" si="13"/>
        <v>0</v>
      </c>
      <c r="DI41" s="38"/>
      <c r="DJ41" s="38"/>
      <c r="DK41" s="38"/>
      <c r="DL41" s="38"/>
      <c r="DM41" s="38"/>
      <c r="DN41" s="38"/>
      <c r="DO41" s="38"/>
      <c r="DP41" s="38"/>
      <c r="DQ41" s="38"/>
      <c r="DR41" s="38"/>
      <c r="DS41" s="38"/>
      <c r="DT41" s="38"/>
      <c r="DU41" s="38"/>
      <c r="DV41" s="38"/>
      <c r="DW41" s="38"/>
      <c r="DX41" s="38"/>
      <c r="DY41" s="38"/>
      <c r="DZ41" s="38"/>
      <c r="EA41" s="38"/>
      <c r="EB41" s="38"/>
      <c r="EC41" s="38"/>
      <c r="ED41" s="38"/>
      <c r="EE41" s="38"/>
      <c r="EF41" s="38"/>
      <c r="EG41" s="38"/>
      <c r="EH41" s="38"/>
    </row>
    <row r="42" spans="2:158">
      <c r="B42" s="37"/>
      <c r="C42" s="77" t="s">
        <v>392</v>
      </c>
      <c r="D42" s="38"/>
      <c r="E42" s="38"/>
      <c r="F42" s="38"/>
      <c r="G42" s="38"/>
      <c r="H42" s="38"/>
      <c r="I42" s="38"/>
      <c r="J42" s="38"/>
      <c r="K42" s="38"/>
      <c r="L42" s="38"/>
      <c r="M42" s="38"/>
      <c r="N42" s="38"/>
      <c r="O42" s="61"/>
      <c r="P42" s="38"/>
      <c r="Q42" s="38"/>
      <c r="R42" s="38"/>
      <c r="S42" s="38"/>
      <c r="T42" s="38"/>
      <c r="U42" s="38"/>
      <c r="V42" s="38"/>
      <c r="W42" s="38"/>
      <c r="X42" s="38"/>
      <c r="Y42" s="33">
        <f t="shared" si="41"/>
        <v>-1</v>
      </c>
      <c r="Z42" s="33"/>
      <c r="AA42" s="33"/>
      <c r="AB42" s="33"/>
      <c r="AC42" s="33"/>
      <c r="AD42" s="33"/>
      <c r="AE42" s="33"/>
      <c r="AF42" s="102">
        <f t="shared" si="0"/>
        <v>-1972</v>
      </c>
      <c r="AG42" s="73">
        <f t="shared" si="45"/>
        <v>-1743</v>
      </c>
      <c r="AH42" s="73">
        <f t="shared" si="45"/>
        <v>0</v>
      </c>
      <c r="AI42" s="73">
        <f t="shared" si="45"/>
        <v>0</v>
      </c>
      <c r="AJ42" s="73">
        <f t="shared" si="45"/>
        <v>0</v>
      </c>
      <c r="AK42" s="73">
        <f t="shared" si="45"/>
        <v>0</v>
      </c>
      <c r="AL42" s="73">
        <f t="shared" si="45"/>
        <v>0</v>
      </c>
      <c r="AM42" s="73">
        <f t="shared" si="45"/>
        <v>0</v>
      </c>
      <c r="AN42" s="73">
        <f t="shared" si="45"/>
        <v>0</v>
      </c>
      <c r="AO42" s="73">
        <f t="shared" si="45"/>
        <v>-412</v>
      </c>
      <c r="AP42" s="73">
        <f t="shared" si="45"/>
        <v>-186</v>
      </c>
      <c r="AQ42" s="73">
        <f t="shared" si="45"/>
        <v>-214</v>
      </c>
      <c r="AR42" s="33">
        <f t="shared" si="49"/>
        <v>0</v>
      </c>
      <c r="AS42" s="115">
        <f t="shared" si="1"/>
        <v>-2155</v>
      </c>
      <c r="AT42" s="73">
        <f t="shared" si="46"/>
        <v>0</v>
      </c>
      <c r="AU42" s="73">
        <f t="shared" si="46"/>
        <v>0</v>
      </c>
      <c r="AV42" s="73">
        <f t="shared" si="46"/>
        <v>0</v>
      </c>
      <c r="AW42" s="73">
        <f t="shared" si="46"/>
        <v>0</v>
      </c>
      <c r="AX42" s="73">
        <f t="shared" si="46"/>
        <v>0</v>
      </c>
      <c r="AY42" s="73">
        <f t="shared" si="46"/>
        <v>-10</v>
      </c>
      <c r="AZ42" s="73">
        <f t="shared" si="46"/>
        <v>-13</v>
      </c>
      <c r="BA42" s="73">
        <f t="shared" si="46"/>
        <v>187</v>
      </c>
      <c r="BB42" s="103">
        <f t="shared" si="2"/>
        <v>46</v>
      </c>
      <c r="BC42" s="73">
        <f t="shared" si="47"/>
        <v>0</v>
      </c>
      <c r="BD42" s="73">
        <f t="shared" si="47"/>
        <v>50</v>
      </c>
      <c r="BE42" s="73">
        <f t="shared" si="47"/>
        <v>0</v>
      </c>
      <c r="BF42" s="73">
        <f t="shared" si="47"/>
        <v>-4</v>
      </c>
      <c r="BG42" s="73">
        <f t="shared" si="47"/>
        <v>0</v>
      </c>
      <c r="BH42" s="73">
        <f t="shared" si="47"/>
        <v>-24</v>
      </c>
      <c r="BI42" s="73">
        <f t="shared" si="47"/>
        <v>0</v>
      </c>
      <c r="BJ42" s="73">
        <f t="shared" si="47"/>
        <v>0</v>
      </c>
      <c r="BK42" s="73">
        <f t="shared" si="47"/>
        <v>0</v>
      </c>
      <c r="BL42" s="98">
        <f t="shared" si="3"/>
        <v>-16</v>
      </c>
      <c r="BM42" s="73">
        <f t="shared" si="50"/>
        <v>0</v>
      </c>
      <c r="BN42" s="73">
        <f t="shared" si="50"/>
        <v>0</v>
      </c>
      <c r="BO42" s="73">
        <f t="shared" si="50"/>
        <v>0</v>
      </c>
      <c r="BP42" s="73">
        <f t="shared" si="50"/>
        <v>-16</v>
      </c>
      <c r="BQ42" s="73">
        <f t="shared" si="51"/>
        <v>183</v>
      </c>
      <c r="BR42" s="73">
        <f t="shared" si="48"/>
        <v>0</v>
      </c>
      <c r="BS42" s="73">
        <f t="shared" si="48"/>
        <v>0</v>
      </c>
      <c r="BT42" s="73">
        <f t="shared" si="48"/>
        <v>0</v>
      </c>
      <c r="BU42" s="73">
        <f t="shared" si="48"/>
        <v>0</v>
      </c>
      <c r="BV42" s="73">
        <f t="shared" si="48"/>
        <v>0</v>
      </c>
      <c r="BW42" s="73">
        <f t="shared" si="48"/>
        <v>0</v>
      </c>
      <c r="BX42" s="73">
        <f t="shared" si="48"/>
        <v>0</v>
      </c>
      <c r="BY42" s="73">
        <f t="shared" si="48"/>
        <v>0</v>
      </c>
      <c r="BZ42" s="73">
        <f t="shared" si="48"/>
        <v>0</v>
      </c>
      <c r="CA42" s="73">
        <f t="shared" si="48"/>
        <v>0</v>
      </c>
      <c r="CB42" s="73">
        <f t="shared" si="48"/>
        <v>0</v>
      </c>
      <c r="CC42" s="73">
        <f t="shared" si="48"/>
        <v>0</v>
      </c>
      <c r="CD42" s="73">
        <f t="shared" si="48"/>
        <v>0</v>
      </c>
      <c r="CE42" s="73">
        <f t="shared" si="48"/>
        <v>0</v>
      </c>
      <c r="CF42" s="73">
        <f t="shared" si="48"/>
        <v>0</v>
      </c>
      <c r="CG42" s="73">
        <f t="shared" si="48"/>
        <v>0</v>
      </c>
      <c r="CH42" s="73">
        <f t="shared" si="48"/>
        <v>0</v>
      </c>
      <c r="CI42" s="73">
        <f t="shared" si="48"/>
        <v>0</v>
      </c>
      <c r="CJ42" s="73">
        <f t="shared" si="48"/>
        <v>0</v>
      </c>
      <c r="CK42" s="73">
        <f t="shared" si="44"/>
        <v>0</v>
      </c>
      <c r="CL42" s="73">
        <f t="shared" si="44"/>
        <v>0</v>
      </c>
      <c r="CM42" s="73">
        <f t="shared" si="44"/>
        <v>0</v>
      </c>
      <c r="CN42" s="73">
        <f t="shared" si="44"/>
        <v>0</v>
      </c>
      <c r="CO42" s="73">
        <f t="shared" si="44"/>
        <v>0</v>
      </c>
      <c r="CP42" s="188">
        <f t="shared" si="9"/>
        <v>0</v>
      </c>
      <c r="CQ42" s="73">
        <f t="shared" si="52"/>
        <v>0</v>
      </c>
      <c r="CR42" s="73">
        <f t="shared" si="52"/>
        <v>0</v>
      </c>
      <c r="CS42" s="73">
        <f t="shared" si="52"/>
        <v>0</v>
      </c>
      <c r="CT42" s="73">
        <f t="shared" si="52"/>
        <v>0</v>
      </c>
      <c r="CU42" s="73">
        <f t="shared" si="52"/>
        <v>0</v>
      </c>
      <c r="CV42" s="73">
        <f t="shared" si="52"/>
        <v>0</v>
      </c>
      <c r="CW42" s="73">
        <f t="shared" si="52"/>
        <v>0</v>
      </c>
      <c r="CX42" s="73">
        <f t="shared" si="52"/>
        <v>0</v>
      </c>
      <c r="CY42" s="73">
        <f t="shared" si="52"/>
        <v>0</v>
      </c>
      <c r="CZ42" s="73">
        <f t="shared" si="52"/>
        <v>0</v>
      </c>
      <c r="DA42" s="73">
        <f t="shared" si="52"/>
        <v>0</v>
      </c>
      <c r="DB42" s="188">
        <f t="shared" si="34"/>
        <v>0</v>
      </c>
      <c r="DC42" s="38">
        <f t="shared" si="11"/>
        <v>0</v>
      </c>
      <c r="DD42" s="38"/>
      <c r="DE42" s="38"/>
      <c r="DF42" s="38"/>
      <c r="DG42" s="188">
        <f t="shared" si="12"/>
        <v>0</v>
      </c>
      <c r="DH42" s="38">
        <f t="shared" si="13"/>
        <v>0</v>
      </c>
      <c r="DI42" s="38"/>
      <c r="DJ42" s="38"/>
      <c r="DK42" s="38"/>
      <c r="DL42" s="38"/>
      <c r="DM42" s="38"/>
      <c r="DN42" s="38"/>
      <c r="DO42" s="38"/>
      <c r="DP42" s="38"/>
      <c r="DQ42" s="38"/>
      <c r="DR42" s="38"/>
      <c r="DS42" s="38"/>
      <c r="DT42" s="38"/>
      <c r="DU42" s="38"/>
      <c r="DV42" s="38"/>
      <c r="DW42" s="38"/>
      <c r="DX42" s="38"/>
      <c r="DY42" s="38"/>
      <c r="DZ42" s="38"/>
      <c r="EA42" s="38"/>
      <c r="EB42" s="38"/>
      <c r="EC42" s="38"/>
      <c r="ED42" s="38"/>
      <c r="EE42" s="38"/>
      <c r="EF42" s="38"/>
      <c r="EG42" s="38"/>
      <c r="EH42" s="38"/>
    </row>
    <row r="43" spans="2:158">
      <c r="B43" s="37"/>
      <c r="C43" s="77" t="s">
        <v>393</v>
      </c>
      <c r="D43" s="38"/>
      <c r="E43" s="38"/>
      <c r="F43" s="38"/>
      <c r="G43" s="38"/>
      <c r="H43" s="38"/>
      <c r="I43" s="38"/>
      <c r="J43" s="38"/>
      <c r="K43" s="38"/>
      <c r="L43" s="38"/>
      <c r="M43" s="38"/>
      <c r="N43" s="38"/>
      <c r="O43" s="61"/>
      <c r="P43" s="38"/>
      <c r="Q43" s="38"/>
      <c r="R43" s="38"/>
      <c r="S43" s="38"/>
      <c r="T43" s="38"/>
      <c r="U43" s="38"/>
      <c r="V43" s="38"/>
      <c r="W43" s="38"/>
      <c r="X43" s="38"/>
      <c r="Y43" s="33">
        <f t="shared" si="41"/>
        <v>2</v>
      </c>
      <c r="Z43" s="33"/>
      <c r="AA43" s="33"/>
      <c r="AB43" s="33"/>
      <c r="AC43" s="33"/>
      <c r="AD43" s="33"/>
      <c r="AE43" s="33"/>
      <c r="AF43" s="102">
        <f t="shared" si="0"/>
        <v>-1358.4999999999957</v>
      </c>
      <c r="AG43" s="73">
        <f t="shared" si="45"/>
        <v>-140.69999999999709</v>
      </c>
      <c r="AH43" s="73">
        <f t="shared" si="45"/>
        <v>0</v>
      </c>
      <c r="AI43" s="73">
        <f t="shared" si="45"/>
        <v>0</v>
      </c>
      <c r="AJ43" s="73">
        <f t="shared" si="45"/>
        <v>0</v>
      </c>
      <c r="AK43" s="73">
        <f t="shared" si="45"/>
        <v>0</v>
      </c>
      <c r="AL43" s="73">
        <f t="shared" si="45"/>
        <v>0</v>
      </c>
      <c r="AM43" s="73">
        <f t="shared" si="45"/>
        <v>0</v>
      </c>
      <c r="AN43" s="73">
        <f t="shared" si="45"/>
        <v>0</v>
      </c>
      <c r="AO43" s="73">
        <f t="shared" si="45"/>
        <v>-1040.5999999999985</v>
      </c>
      <c r="AP43" s="73">
        <f t="shared" si="45"/>
        <v>-174</v>
      </c>
      <c r="AQ43" s="73">
        <f t="shared" si="45"/>
        <v>-588</v>
      </c>
      <c r="AR43" s="33">
        <f t="shared" si="49"/>
        <v>0</v>
      </c>
      <c r="AS43" s="115">
        <f t="shared" si="1"/>
        <v>-1181.2999999999956</v>
      </c>
      <c r="AT43" s="73">
        <f t="shared" si="46"/>
        <v>0</v>
      </c>
      <c r="AU43" s="73">
        <f t="shared" si="46"/>
        <v>0</v>
      </c>
      <c r="AV43" s="73">
        <f t="shared" si="46"/>
        <v>0</v>
      </c>
      <c r="AW43" s="73">
        <f t="shared" si="46"/>
        <v>0</v>
      </c>
      <c r="AX43" s="73">
        <f t="shared" si="46"/>
        <v>0</v>
      </c>
      <c r="AY43" s="73">
        <f t="shared" si="46"/>
        <v>-57</v>
      </c>
      <c r="AZ43" s="73">
        <f t="shared" si="46"/>
        <v>-1</v>
      </c>
      <c r="BA43" s="73">
        <f t="shared" si="46"/>
        <v>-24</v>
      </c>
      <c r="BB43" s="103">
        <f t="shared" si="2"/>
        <v>-79.900000000000048</v>
      </c>
      <c r="BC43" s="73">
        <f t="shared" si="47"/>
        <v>0</v>
      </c>
      <c r="BD43" s="73">
        <f t="shared" si="47"/>
        <v>-78.900000000000048</v>
      </c>
      <c r="BE43" s="73">
        <f t="shared" si="47"/>
        <v>-130</v>
      </c>
      <c r="BF43" s="73">
        <f t="shared" si="47"/>
        <v>-1</v>
      </c>
      <c r="BG43" s="73">
        <f t="shared" si="47"/>
        <v>0</v>
      </c>
      <c r="BH43" s="73">
        <f t="shared" si="47"/>
        <v>-14.3</v>
      </c>
      <c r="BI43" s="73">
        <f t="shared" si="47"/>
        <v>0</v>
      </c>
      <c r="BJ43" s="73">
        <f t="shared" si="47"/>
        <v>0</v>
      </c>
      <c r="BK43" s="73">
        <f t="shared" si="47"/>
        <v>0</v>
      </c>
      <c r="BL43" s="98">
        <f t="shared" si="3"/>
        <v>-2</v>
      </c>
      <c r="BM43" s="73">
        <f t="shared" si="50"/>
        <v>0</v>
      </c>
      <c r="BN43" s="73">
        <f t="shared" si="50"/>
        <v>0</v>
      </c>
      <c r="BO43" s="73">
        <f t="shared" si="50"/>
        <v>0</v>
      </c>
      <c r="BP43" s="73">
        <f t="shared" si="50"/>
        <v>-2</v>
      </c>
      <c r="BQ43" s="73">
        <f t="shared" si="51"/>
        <v>-177.20000000000005</v>
      </c>
      <c r="BR43" s="73">
        <f t="shared" si="48"/>
        <v>0</v>
      </c>
      <c r="BS43" s="73">
        <f t="shared" si="48"/>
        <v>0</v>
      </c>
      <c r="BT43" s="73">
        <f t="shared" si="48"/>
        <v>0</v>
      </c>
      <c r="BU43" s="73">
        <f t="shared" si="48"/>
        <v>0</v>
      </c>
      <c r="BV43" s="73">
        <f t="shared" si="48"/>
        <v>0</v>
      </c>
      <c r="BW43" s="73">
        <f t="shared" si="48"/>
        <v>0</v>
      </c>
      <c r="BX43" s="73">
        <f t="shared" si="48"/>
        <v>0</v>
      </c>
      <c r="BY43" s="73">
        <f t="shared" si="48"/>
        <v>0</v>
      </c>
      <c r="BZ43" s="73">
        <f t="shared" si="48"/>
        <v>0</v>
      </c>
      <c r="CA43" s="73">
        <f t="shared" si="48"/>
        <v>0</v>
      </c>
      <c r="CB43" s="73">
        <f t="shared" si="48"/>
        <v>0</v>
      </c>
      <c r="CC43" s="73">
        <f t="shared" si="48"/>
        <v>0</v>
      </c>
      <c r="CD43" s="73">
        <f t="shared" si="48"/>
        <v>0</v>
      </c>
      <c r="CE43" s="73">
        <f t="shared" si="48"/>
        <v>0</v>
      </c>
      <c r="CF43" s="73">
        <f t="shared" si="48"/>
        <v>0</v>
      </c>
      <c r="CG43" s="73">
        <f t="shared" si="48"/>
        <v>0</v>
      </c>
      <c r="CH43" s="73">
        <f t="shared" si="48"/>
        <v>0</v>
      </c>
      <c r="CI43" s="73">
        <f t="shared" si="48"/>
        <v>0</v>
      </c>
      <c r="CJ43" s="73">
        <f t="shared" si="48"/>
        <v>0</v>
      </c>
      <c r="CK43" s="73">
        <f t="shared" si="44"/>
        <v>0</v>
      </c>
      <c r="CL43" s="73">
        <f t="shared" si="44"/>
        <v>0</v>
      </c>
      <c r="CM43" s="73">
        <f t="shared" si="44"/>
        <v>0</v>
      </c>
      <c r="CN43" s="73">
        <f t="shared" si="44"/>
        <v>0</v>
      </c>
      <c r="CO43" s="73">
        <f t="shared" si="44"/>
        <v>0</v>
      </c>
      <c r="CP43" s="188">
        <f t="shared" si="9"/>
        <v>0</v>
      </c>
      <c r="CQ43" s="73">
        <f t="shared" si="52"/>
        <v>0</v>
      </c>
      <c r="CR43" s="73">
        <f t="shared" si="52"/>
        <v>0</v>
      </c>
      <c r="CS43" s="73">
        <f t="shared" si="52"/>
        <v>0</v>
      </c>
      <c r="CT43" s="73">
        <f t="shared" si="52"/>
        <v>0</v>
      </c>
      <c r="CU43" s="73">
        <f t="shared" si="52"/>
        <v>0</v>
      </c>
      <c r="CV43" s="73">
        <f t="shared" si="52"/>
        <v>0</v>
      </c>
      <c r="CW43" s="73">
        <f t="shared" si="52"/>
        <v>0</v>
      </c>
      <c r="CX43" s="73">
        <f t="shared" si="52"/>
        <v>0</v>
      </c>
      <c r="CY43" s="73">
        <f t="shared" si="52"/>
        <v>0</v>
      </c>
      <c r="CZ43" s="73">
        <f t="shared" si="52"/>
        <v>0</v>
      </c>
      <c r="DA43" s="73">
        <f t="shared" si="52"/>
        <v>0</v>
      </c>
      <c r="DB43" s="188">
        <f t="shared" si="34"/>
        <v>0</v>
      </c>
      <c r="DC43" s="38">
        <f t="shared" si="11"/>
        <v>0</v>
      </c>
      <c r="DD43" s="38"/>
      <c r="DE43" s="38"/>
      <c r="DF43" s="38"/>
      <c r="DG43" s="188">
        <f t="shared" si="12"/>
        <v>0</v>
      </c>
      <c r="DH43" s="38">
        <f t="shared" si="13"/>
        <v>0</v>
      </c>
      <c r="DI43" s="38"/>
      <c r="DJ43" s="38"/>
      <c r="DK43" s="38"/>
      <c r="DL43" s="38"/>
      <c r="DM43" s="38"/>
      <c r="DN43" s="38"/>
      <c r="DO43" s="38"/>
      <c r="DP43" s="38"/>
      <c r="DQ43" s="38"/>
      <c r="DR43" s="38"/>
      <c r="DS43" s="38"/>
      <c r="DT43" s="38"/>
      <c r="DU43" s="38"/>
      <c r="DV43" s="38"/>
      <c r="DW43" s="38"/>
      <c r="DX43" s="38"/>
      <c r="DY43" s="38"/>
      <c r="DZ43" s="38"/>
      <c r="EA43" s="38"/>
      <c r="EB43" s="38"/>
      <c r="EC43" s="38"/>
      <c r="ED43" s="38"/>
      <c r="EE43" s="38"/>
      <c r="EF43" s="38"/>
      <c r="EG43" s="38"/>
      <c r="EH43" s="38"/>
    </row>
    <row r="44" spans="2:158">
      <c r="B44" s="37"/>
      <c r="C44" s="77" t="s">
        <v>394</v>
      </c>
      <c r="D44" s="38"/>
      <c r="E44" s="38"/>
      <c r="F44" s="38"/>
      <c r="G44" s="38"/>
      <c r="H44" s="38"/>
      <c r="I44" s="38"/>
      <c r="J44" s="38"/>
      <c r="K44" s="38"/>
      <c r="L44" s="38"/>
      <c r="M44" s="38"/>
      <c r="N44" s="38"/>
      <c r="O44" s="61"/>
      <c r="P44" s="38"/>
      <c r="Q44" s="38"/>
      <c r="R44" s="38"/>
      <c r="S44" s="38"/>
      <c r="T44" s="38"/>
      <c r="U44" s="38"/>
      <c r="V44" s="38"/>
      <c r="W44" s="38"/>
      <c r="X44" s="38"/>
      <c r="Y44" s="33">
        <f t="shared" si="41"/>
        <v>-4</v>
      </c>
      <c r="Z44" s="33"/>
      <c r="AA44" s="33"/>
      <c r="AB44" s="33"/>
      <c r="AC44" s="33"/>
      <c r="AD44" s="33"/>
      <c r="AE44" s="33"/>
      <c r="AF44" s="102">
        <f t="shared" si="0"/>
        <v>-8005</v>
      </c>
      <c r="AG44" s="73">
        <f t="shared" si="45"/>
        <v>-2753</v>
      </c>
      <c r="AH44" s="73">
        <f t="shared" si="45"/>
        <v>-6</v>
      </c>
      <c r="AI44" s="73">
        <f t="shared" si="45"/>
        <v>0</v>
      </c>
      <c r="AJ44" s="73">
        <f t="shared" si="45"/>
        <v>0</v>
      </c>
      <c r="AK44" s="73">
        <f t="shared" si="45"/>
        <v>0</v>
      </c>
      <c r="AL44" s="73">
        <f t="shared" si="45"/>
        <v>0</v>
      </c>
      <c r="AM44" s="73">
        <f t="shared" si="45"/>
        <v>0</v>
      </c>
      <c r="AN44" s="73">
        <f t="shared" si="45"/>
        <v>0</v>
      </c>
      <c r="AO44" s="73">
        <f t="shared" si="45"/>
        <v>-4498</v>
      </c>
      <c r="AP44" s="73">
        <f t="shared" si="45"/>
        <v>-340</v>
      </c>
      <c r="AQ44" s="73">
        <f t="shared" si="45"/>
        <v>-87</v>
      </c>
      <c r="AR44" s="33">
        <f t="shared" si="49"/>
        <v>0</v>
      </c>
      <c r="AS44" s="115">
        <f t="shared" si="1"/>
        <v>-7257</v>
      </c>
      <c r="AT44" s="73">
        <f t="shared" si="46"/>
        <v>0</v>
      </c>
      <c r="AU44" s="73">
        <f t="shared" si="46"/>
        <v>0</v>
      </c>
      <c r="AV44" s="73">
        <f t="shared" si="46"/>
        <v>0</v>
      </c>
      <c r="AW44" s="73">
        <f t="shared" si="46"/>
        <v>0</v>
      </c>
      <c r="AX44" s="73">
        <f t="shared" si="46"/>
        <v>0</v>
      </c>
      <c r="AY44" s="73">
        <f t="shared" si="46"/>
        <v>-32</v>
      </c>
      <c r="AZ44" s="73">
        <f t="shared" si="46"/>
        <v>-17</v>
      </c>
      <c r="BA44" s="73">
        <f t="shared" si="46"/>
        <v>-21</v>
      </c>
      <c r="BB44" s="103">
        <f t="shared" si="2"/>
        <v>-379</v>
      </c>
      <c r="BC44" s="73">
        <f t="shared" si="47"/>
        <v>-2</v>
      </c>
      <c r="BD44" s="73">
        <f t="shared" si="47"/>
        <v>-376</v>
      </c>
      <c r="BE44" s="73">
        <f t="shared" si="47"/>
        <v>0</v>
      </c>
      <c r="BF44" s="73">
        <f t="shared" si="47"/>
        <v>-1</v>
      </c>
      <c r="BG44" s="73">
        <f t="shared" si="47"/>
        <v>0</v>
      </c>
      <c r="BH44" s="73">
        <f t="shared" si="47"/>
        <v>-27</v>
      </c>
      <c r="BI44" s="73">
        <f t="shared" si="47"/>
        <v>0</v>
      </c>
      <c r="BJ44" s="73">
        <f t="shared" si="47"/>
        <v>0</v>
      </c>
      <c r="BK44" s="73">
        <f t="shared" si="47"/>
        <v>0</v>
      </c>
      <c r="BL44" s="98">
        <f t="shared" si="3"/>
        <v>-289</v>
      </c>
      <c r="BM44" s="73">
        <f t="shared" si="50"/>
        <v>0</v>
      </c>
      <c r="BN44" s="73">
        <f t="shared" si="50"/>
        <v>0</v>
      </c>
      <c r="BO44" s="73">
        <f t="shared" si="50"/>
        <v>0</v>
      </c>
      <c r="BP44" s="73">
        <f t="shared" si="50"/>
        <v>-289</v>
      </c>
      <c r="BQ44" s="73">
        <f t="shared" si="51"/>
        <v>-748</v>
      </c>
      <c r="BR44" s="73">
        <f t="shared" si="48"/>
        <v>156</v>
      </c>
      <c r="BS44" s="73">
        <f t="shared" si="48"/>
        <v>0</v>
      </c>
      <c r="BT44" s="73">
        <f t="shared" si="48"/>
        <v>156</v>
      </c>
      <c r="BU44" s="73">
        <f t="shared" si="48"/>
        <v>0</v>
      </c>
      <c r="BV44" s="73">
        <f t="shared" si="48"/>
        <v>0</v>
      </c>
      <c r="BW44" s="73">
        <f t="shared" si="48"/>
        <v>0</v>
      </c>
      <c r="BX44" s="73">
        <f t="shared" si="48"/>
        <v>0</v>
      </c>
      <c r="BY44" s="73">
        <f t="shared" si="48"/>
        <v>0</v>
      </c>
      <c r="BZ44" s="73">
        <f t="shared" si="48"/>
        <v>0</v>
      </c>
      <c r="CA44" s="73">
        <f t="shared" si="48"/>
        <v>0</v>
      </c>
      <c r="CB44" s="73">
        <f t="shared" si="48"/>
        <v>0</v>
      </c>
      <c r="CC44" s="73">
        <f t="shared" si="48"/>
        <v>0</v>
      </c>
      <c r="CD44" s="73">
        <f t="shared" si="48"/>
        <v>0</v>
      </c>
      <c r="CE44" s="73">
        <f t="shared" si="48"/>
        <v>0</v>
      </c>
      <c r="CF44" s="73">
        <f t="shared" si="48"/>
        <v>0</v>
      </c>
      <c r="CG44" s="73">
        <f t="shared" si="48"/>
        <v>0</v>
      </c>
      <c r="CH44" s="73">
        <f t="shared" si="48"/>
        <v>156</v>
      </c>
      <c r="CI44" s="73">
        <f t="shared" si="48"/>
        <v>0</v>
      </c>
      <c r="CJ44" s="73">
        <f t="shared" si="48"/>
        <v>0</v>
      </c>
      <c r="CK44" s="73">
        <f t="shared" si="44"/>
        <v>0</v>
      </c>
      <c r="CL44" s="73">
        <f t="shared" si="44"/>
        <v>0</v>
      </c>
      <c r="CM44" s="73">
        <f t="shared" si="44"/>
        <v>0</v>
      </c>
      <c r="CN44" s="73">
        <f t="shared" si="44"/>
        <v>0</v>
      </c>
      <c r="CO44" s="73">
        <f t="shared" si="44"/>
        <v>0</v>
      </c>
      <c r="CP44" s="188">
        <f t="shared" si="9"/>
        <v>0</v>
      </c>
      <c r="CQ44" s="73">
        <f t="shared" si="52"/>
        <v>0</v>
      </c>
      <c r="CR44" s="73">
        <f t="shared" si="52"/>
        <v>0</v>
      </c>
      <c r="CS44" s="73">
        <f t="shared" si="52"/>
        <v>0</v>
      </c>
      <c r="CT44" s="73">
        <f t="shared" si="52"/>
        <v>0</v>
      </c>
      <c r="CU44" s="73">
        <f t="shared" si="52"/>
        <v>0</v>
      </c>
      <c r="CV44" s="73">
        <f t="shared" si="52"/>
        <v>0</v>
      </c>
      <c r="CW44" s="73">
        <f t="shared" si="52"/>
        <v>0</v>
      </c>
      <c r="CX44" s="73">
        <f t="shared" si="52"/>
        <v>0</v>
      </c>
      <c r="CY44" s="73">
        <f t="shared" si="52"/>
        <v>0</v>
      </c>
      <c r="CZ44" s="73">
        <f t="shared" si="52"/>
        <v>0</v>
      </c>
      <c r="DA44" s="73">
        <f t="shared" si="52"/>
        <v>0</v>
      </c>
      <c r="DB44" s="188">
        <f t="shared" si="34"/>
        <v>0</v>
      </c>
      <c r="DC44" s="38">
        <f t="shared" si="11"/>
        <v>0</v>
      </c>
      <c r="DD44" s="38"/>
      <c r="DE44" s="38"/>
      <c r="DF44" s="38"/>
      <c r="DG44" s="188">
        <f t="shared" si="12"/>
        <v>0</v>
      </c>
      <c r="DH44" s="38">
        <f t="shared" si="13"/>
        <v>0</v>
      </c>
      <c r="DI44" s="38"/>
      <c r="DJ44" s="38"/>
      <c r="DK44" s="38"/>
      <c r="DL44" s="38"/>
      <c r="DM44" s="38"/>
      <c r="DN44" s="38"/>
      <c r="DO44" s="38"/>
      <c r="DP44" s="38"/>
      <c r="DQ44" s="38"/>
      <c r="DR44" s="38"/>
      <c r="DS44" s="38"/>
      <c r="DT44" s="38"/>
      <c r="DU44" s="38"/>
      <c r="DV44" s="38"/>
      <c r="DW44" s="38"/>
      <c r="DX44" s="38"/>
      <c r="DY44" s="38"/>
      <c r="DZ44" s="38"/>
      <c r="EA44" s="38"/>
      <c r="EB44" s="38"/>
      <c r="EC44" s="38"/>
      <c r="ED44" s="38"/>
      <c r="EE44" s="38"/>
      <c r="EF44" s="38"/>
      <c r="EG44" s="38"/>
      <c r="EH44" s="38"/>
    </row>
    <row r="45" spans="2:158">
      <c r="B45" s="37"/>
      <c r="C45" s="77" t="s">
        <v>395</v>
      </c>
      <c r="D45" s="38"/>
      <c r="E45" s="38"/>
      <c r="F45" s="38"/>
      <c r="G45" s="38"/>
      <c r="H45" s="38"/>
      <c r="I45" s="38"/>
      <c r="J45" s="38"/>
      <c r="K45" s="38"/>
      <c r="L45" s="38"/>
      <c r="M45" s="38"/>
      <c r="N45" s="38"/>
      <c r="O45" s="61"/>
      <c r="P45" s="38"/>
      <c r="Q45" s="38"/>
      <c r="R45" s="38"/>
      <c r="S45" s="38"/>
      <c r="T45" s="38"/>
      <c r="U45" s="38"/>
      <c r="V45" s="38"/>
      <c r="W45" s="38"/>
      <c r="X45" s="38"/>
      <c r="Y45" s="33">
        <f t="shared" si="41"/>
        <v>-9</v>
      </c>
      <c r="Z45" s="33"/>
      <c r="AA45" s="33"/>
      <c r="AB45" s="33"/>
      <c r="AC45" s="33"/>
      <c r="AD45" s="33"/>
      <c r="AE45" s="33"/>
      <c r="AF45" s="102">
        <f t="shared" si="0"/>
        <v>-2339</v>
      </c>
      <c r="AG45" s="73">
        <f t="shared" si="45"/>
        <v>-1131</v>
      </c>
      <c r="AH45" s="73">
        <f t="shared" si="45"/>
        <v>0</v>
      </c>
      <c r="AI45" s="73">
        <f t="shared" si="45"/>
        <v>0</v>
      </c>
      <c r="AJ45" s="73">
        <f t="shared" si="45"/>
        <v>0</v>
      </c>
      <c r="AK45" s="73">
        <f t="shared" si="45"/>
        <v>0</v>
      </c>
      <c r="AL45" s="73">
        <f t="shared" si="45"/>
        <v>0</v>
      </c>
      <c r="AM45" s="73">
        <f t="shared" si="45"/>
        <v>0</v>
      </c>
      <c r="AN45" s="73">
        <f t="shared" si="45"/>
        <v>0</v>
      </c>
      <c r="AO45" s="73">
        <f t="shared" si="45"/>
        <v>-1128</v>
      </c>
      <c r="AP45" s="73">
        <f t="shared" si="45"/>
        <v>0</v>
      </c>
      <c r="AQ45" s="73">
        <f t="shared" si="45"/>
        <v>-478</v>
      </c>
      <c r="AR45" s="33">
        <f t="shared" si="49"/>
        <v>0</v>
      </c>
      <c r="AS45" s="115">
        <f t="shared" si="1"/>
        <v>-2259</v>
      </c>
      <c r="AT45" s="73">
        <f t="shared" si="46"/>
        <v>0</v>
      </c>
      <c r="AU45" s="73">
        <f t="shared" si="46"/>
        <v>0</v>
      </c>
      <c r="AV45" s="73">
        <f t="shared" si="46"/>
        <v>0</v>
      </c>
      <c r="AW45" s="73">
        <f t="shared" si="46"/>
        <v>0</v>
      </c>
      <c r="AX45" s="73">
        <f t="shared" si="46"/>
        <v>0</v>
      </c>
      <c r="AY45" s="73">
        <f t="shared" si="46"/>
        <v>-29</v>
      </c>
      <c r="AZ45" s="73">
        <f t="shared" si="46"/>
        <v>-4</v>
      </c>
      <c r="BA45" s="73">
        <f t="shared" si="46"/>
        <v>-44</v>
      </c>
      <c r="BB45" s="103">
        <f t="shared" si="2"/>
        <v>-1</v>
      </c>
      <c r="BC45" s="73">
        <f t="shared" si="47"/>
        <v>0</v>
      </c>
      <c r="BD45" s="73">
        <f t="shared" si="47"/>
        <v>0</v>
      </c>
      <c r="BE45" s="73">
        <f t="shared" si="47"/>
        <v>0</v>
      </c>
      <c r="BF45" s="73">
        <f t="shared" si="47"/>
        <v>-1</v>
      </c>
      <c r="BG45" s="73">
        <f t="shared" si="47"/>
        <v>0</v>
      </c>
      <c r="BH45" s="73">
        <f t="shared" si="47"/>
        <v>-5</v>
      </c>
      <c r="BI45" s="73">
        <f t="shared" si="47"/>
        <v>0</v>
      </c>
      <c r="BJ45" s="73">
        <f t="shared" si="47"/>
        <v>0</v>
      </c>
      <c r="BK45" s="73">
        <f t="shared" si="47"/>
        <v>0</v>
      </c>
      <c r="BL45" s="98">
        <f t="shared" si="3"/>
        <v>-1</v>
      </c>
      <c r="BM45" s="73">
        <f t="shared" si="50"/>
        <v>0</v>
      </c>
      <c r="BN45" s="73">
        <f t="shared" si="50"/>
        <v>0</v>
      </c>
      <c r="BO45" s="73">
        <f t="shared" si="50"/>
        <v>0</v>
      </c>
      <c r="BP45" s="73">
        <f t="shared" si="50"/>
        <v>-1</v>
      </c>
      <c r="BQ45" s="73">
        <f t="shared" si="51"/>
        <v>-80</v>
      </c>
      <c r="BR45" s="73">
        <f t="shared" si="48"/>
        <v>0</v>
      </c>
      <c r="BS45" s="73">
        <f t="shared" si="48"/>
        <v>0</v>
      </c>
      <c r="BT45" s="73">
        <f t="shared" si="48"/>
        <v>0</v>
      </c>
      <c r="BU45" s="73">
        <f t="shared" si="48"/>
        <v>0</v>
      </c>
      <c r="BV45" s="73">
        <f t="shared" si="48"/>
        <v>0</v>
      </c>
      <c r="BW45" s="73">
        <f t="shared" si="48"/>
        <v>0</v>
      </c>
      <c r="BX45" s="73">
        <f t="shared" si="48"/>
        <v>0</v>
      </c>
      <c r="BY45" s="73">
        <f t="shared" si="48"/>
        <v>0</v>
      </c>
      <c r="BZ45" s="73">
        <f t="shared" si="48"/>
        <v>0</v>
      </c>
      <c r="CA45" s="73">
        <f t="shared" si="48"/>
        <v>0</v>
      </c>
      <c r="CB45" s="73">
        <f t="shared" si="48"/>
        <v>0</v>
      </c>
      <c r="CC45" s="73">
        <f t="shared" si="48"/>
        <v>0</v>
      </c>
      <c r="CD45" s="73">
        <f t="shared" si="48"/>
        <v>0</v>
      </c>
      <c r="CE45" s="73">
        <f t="shared" si="48"/>
        <v>0</v>
      </c>
      <c r="CF45" s="73">
        <f t="shared" si="48"/>
        <v>0</v>
      </c>
      <c r="CG45" s="73">
        <f t="shared" si="48"/>
        <v>0</v>
      </c>
      <c r="CH45" s="73">
        <f t="shared" si="48"/>
        <v>0</v>
      </c>
      <c r="CI45" s="73">
        <f t="shared" si="48"/>
        <v>0</v>
      </c>
      <c r="CJ45" s="73">
        <f t="shared" si="48"/>
        <v>0</v>
      </c>
      <c r="CK45" s="73">
        <f t="shared" si="44"/>
        <v>0</v>
      </c>
      <c r="CL45" s="73">
        <f t="shared" si="44"/>
        <v>0</v>
      </c>
      <c r="CM45" s="73">
        <f t="shared" si="44"/>
        <v>0</v>
      </c>
      <c r="CN45" s="73">
        <f t="shared" si="44"/>
        <v>0</v>
      </c>
      <c r="CO45" s="73">
        <f t="shared" si="44"/>
        <v>0</v>
      </c>
      <c r="CP45" s="188">
        <f t="shared" si="9"/>
        <v>0</v>
      </c>
      <c r="CQ45" s="73">
        <f t="shared" si="52"/>
        <v>0</v>
      </c>
      <c r="CR45" s="73">
        <f t="shared" si="52"/>
        <v>0</v>
      </c>
      <c r="CS45" s="73">
        <f t="shared" si="52"/>
        <v>0</v>
      </c>
      <c r="CT45" s="73">
        <f t="shared" si="52"/>
        <v>0</v>
      </c>
      <c r="CU45" s="73">
        <f t="shared" si="52"/>
        <v>0</v>
      </c>
      <c r="CV45" s="73">
        <f t="shared" si="52"/>
        <v>0</v>
      </c>
      <c r="CW45" s="73">
        <f t="shared" si="52"/>
        <v>0</v>
      </c>
      <c r="CX45" s="73">
        <f t="shared" si="52"/>
        <v>0</v>
      </c>
      <c r="CY45" s="73">
        <f t="shared" si="52"/>
        <v>0</v>
      </c>
      <c r="CZ45" s="73">
        <f t="shared" si="52"/>
        <v>0</v>
      </c>
      <c r="DA45" s="73">
        <f t="shared" si="52"/>
        <v>0</v>
      </c>
      <c r="DB45" s="188">
        <f t="shared" si="34"/>
        <v>0</v>
      </c>
      <c r="DC45" s="38">
        <f t="shared" si="11"/>
        <v>0</v>
      </c>
      <c r="DD45" s="38"/>
      <c r="DE45" s="38"/>
      <c r="DF45" s="38"/>
      <c r="DG45" s="188">
        <f t="shared" si="12"/>
        <v>0</v>
      </c>
      <c r="DH45" s="38">
        <f t="shared" si="13"/>
        <v>0</v>
      </c>
      <c r="DI45" s="38"/>
      <c r="DJ45" s="38"/>
      <c r="DK45" s="38"/>
      <c r="DL45" s="38"/>
      <c r="DM45" s="38"/>
      <c r="DN45" s="38"/>
      <c r="DO45" s="38"/>
      <c r="DP45" s="38"/>
      <c r="DQ45" s="38"/>
      <c r="DR45" s="38"/>
      <c r="DS45" s="38"/>
      <c r="DT45" s="38"/>
      <c r="DU45" s="38"/>
      <c r="DV45" s="38"/>
      <c r="DW45" s="38"/>
      <c r="DX45" s="38"/>
      <c r="DY45" s="38"/>
      <c r="DZ45" s="38"/>
      <c r="EA45" s="38"/>
      <c r="EB45" s="38"/>
      <c r="EC45" s="38"/>
      <c r="ED45" s="38"/>
      <c r="EE45" s="38"/>
      <c r="EF45" s="38"/>
      <c r="EG45" s="38"/>
      <c r="EH45" s="38"/>
    </row>
    <row r="46" spans="2:158">
      <c r="B46" s="37"/>
      <c r="C46" s="77" t="s">
        <v>396</v>
      </c>
      <c r="D46" s="38"/>
      <c r="E46" s="38"/>
      <c r="F46" s="38"/>
      <c r="G46" s="38"/>
      <c r="H46" s="38"/>
      <c r="I46" s="38"/>
      <c r="J46" s="38"/>
      <c r="K46" s="38"/>
      <c r="L46" s="38"/>
      <c r="M46" s="38"/>
      <c r="N46" s="38"/>
      <c r="O46" s="61"/>
      <c r="P46" s="38"/>
      <c r="Q46" s="38"/>
      <c r="R46" s="38"/>
      <c r="S46" s="38"/>
      <c r="T46" s="38"/>
      <c r="U46" s="38"/>
      <c r="V46" s="38"/>
      <c r="W46" s="38"/>
      <c r="X46" s="38"/>
      <c r="Y46" s="33">
        <f t="shared" si="41"/>
        <v>-7</v>
      </c>
      <c r="Z46" s="33"/>
      <c r="AA46" s="33"/>
      <c r="AB46" s="33"/>
      <c r="AC46" s="33"/>
      <c r="AD46" s="33"/>
      <c r="AE46" s="33"/>
      <c r="AF46" s="102">
        <f t="shared" si="0"/>
        <v>-12372</v>
      </c>
      <c r="AG46" s="73">
        <f t="shared" si="45"/>
        <v>2961</v>
      </c>
      <c r="AH46" s="73">
        <f t="shared" si="45"/>
        <v>0</v>
      </c>
      <c r="AI46" s="73">
        <f t="shared" si="45"/>
        <v>0</v>
      </c>
      <c r="AJ46" s="73">
        <f t="shared" si="45"/>
        <v>0</v>
      </c>
      <c r="AK46" s="73">
        <f t="shared" si="45"/>
        <v>0</v>
      </c>
      <c r="AL46" s="73">
        <f t="shared" si="45"/>
        <v>0</v>
      </c>
      <c r="AM46" s="73">
        <f t="shared" si="45"/>
        <v>0</v>
      </c>
      <c r="AN46" s="73">
        <f t="shared" si="45"/>
        <v>0</v>
      </c>
      <c r="AO46" s="73">
        <f t="shared" si="45"/>
        <v>-13748</v>
      </c>
      <c r="AP46" s="73">
        <f t="shared" si="45"/>
        <v>-1522</v>
      </c>
      <c r="AQ46" s="73">
        <f t="shared" si="45"/>
        <v>16800</v>
      </c>
      <c r="AR46" s="33">
        <f t="shared" si="49"/>
        <v>0</v>
      </c>
      <c r="AS46" s="115">
        <f t="shared" si="1"/>
        <v>-10787</v>
      </c>
      <c r="AT46" s="73">
        <f t="shared" si="46"/>
        <v>0</v>
      </c>
      <c r="AU46" s="73">
        <f t="shared" si="46"/>
        <v>0</v>
      </c>
      <c r="AV46" s="73">
        <f t="shared" si="46"/>
        <v>0</v>
      </c>
      <c r="AW46" s="73">
        <f t="shared" si="46"/>
        <v>0</v>
      </c>
      <c r="AX46" s="73">
        <f t="shared" si="46"/>
        <v>0</v>
      </c>
      <c r="AY46" s="73">
        <f t="shared" si="46"/>
        <v>-14</v>
      </c>
      <c r="AZ46" s="73">
        <f t="shared" si="46"/>
        <v>-9</v>
      </c>
      <c r="BA46" s="73">
        <f t="shared" si="46"/>
        <v>0</v>
      </c>
      <c r="BB46" s="103">
        <f t="shared" si="2"/>
        <v>-22</v>
      </c>
      <c r="BC46" s="73">
        <f t="shared" si="47"/>
        <v>-20</v>
      </c>
      <c r="BD46" s="73">
        <f t="shared" si="47"/>
        <v>-2</v>
      </c>
      <c r="BE46" s="73">
        <f t="shared" si="47"/>
        <v>0</v>
      </c>
      <c r="BF46" s="73">
        <f t="shared" si="47"/>
        <v>0</v>
      </c>
      <c r="BG46" s="73">
        <f t="shared" si="47"/>
        <v>0</v>
      </c>
      <c r="BH46" s="73">
        <f t="shared" si="47"/>
        <v>-18</v>
      </c>
      <c r="BI46" s="73">
        <f t="shared" si="47"/>
        <v>0</v>
      </c>
      <c r="BJ46" s="73">
        <f t="shared" si="47"/>
        <v>0</v>
      </c>
      <c r="BK46" s="73">
        <f t="shared" si="47"/>
        <v>0</v>
      </c>
      <c r="BL46" s="98">
        <f t="shared" si="3"/>
        <v>-1531</v>
      </c>
      <c r="BM46" s="73">
        <f t="shared" si="50"/>
        <v>0</v>
      </c>
      <c r="BN46" s="73">
        <f t="shared" si="50"/>
        <v>0</v>
      </c>
      <c r="BO46" s="73">
        <f t="shared" si="50"/>
        <v>0</v>
      </c>
      <c r="BP46" s="73">
        <f t="shared" si="50"/>
        <v>-1531</v>
      </c>
      <c r="BQ46" s="73">
        <f t="shared" si="51"/>
        <v>-1585</v>
      </c>
      <c r="BR46" s="73">
        <f t="shared" si="48"/>
        <v>0</v>
      </c>
      <c r="BS46" s="73">
        <f t="shared" si="48"/>
        <v>0</v>
      </c>
      <c r="BT46" s="73">
        <f t="shared" si="48"/>
        <v>0</v>
      </c>
      <c r="BU46" s="73">
        <f t="shared" si="48"/>
        <v>0</v>
      </c>
      <c r="BV46" s="73">
        <f t="shared" si="48"/>
        <v>0</v>
      </c>
      <c r="BW46" s="73">
        <f t="shared" si="48"/>
        <v>0</v>
      </c>
      <c r="BX46" s="73">
        <f t="shared" si="48"/>
        <v>0</v>
      </c>
      <c r="BY46" s="73">
        <f t="shared" si="48"/>
        <v>0</v>
      </c>
      <c r="BZ46" s="73">
        <f t="shared" si="48"/>
        <v>0</v>
      </c>
      <c r="CA46" s="73">
        <f t="shared" si="48"/>
        <v>0</v>
      </c>
      <c r="CB46" s="73">
        <f t="shared" si="48"/>
        <v>0</v>
      </c>
      <c r="CC46" s="73">
        <f t="shared" si="48"/>
        <v>0</v>
      </c>
      <c r="CD46" s="73">
        <f t="shared" si="48"/>
        <v>0</v>
      </c>
      <c r="CE46" s="73">
        <f t="shared" si="48"/>
        <v>0</v>
      </c>
      <c r="CF46" s="73">
        <f t="shared" si="48"/>
        <v>0</v>
      </c>
      <c r="CG46" s="73">
        <f t="shared" si="48"/>
        <v>0</v>
      </c>
      <c r="CH46" s="73">
        <f t="shared" si="48"/>
        <v>0</v>
      </c>
      <c r="CI46" s="73">
        <f t="shared" si="48"/>
        <v>0</v>
      </c>
      <c r="CJ46" s="73">
        <f t="shared" si="48"/>
        <v>0</v>
      </c>
      <c r="CK46" s="73">
        <f t="shared" si="44"/>
        <v>0</v>
      </c>
      <c r="CL46" s="73">
        <f t="shared" si="44"/>
        <v>0</v>
      </c>
      <c r="CM46" s="73">
        <f t="shared" si="44"/>
        <v>0</v>
      </c>
      <c r="CN46" s="73">
        <f t="shared" si="44"/>
        <v>0</v>
      </c>
      <c r="CO46" s="73">
        <f t="shared" si="44"/>
        <v>0</v>
      </c>
      <c r="CP46" s="188">
        <f t="shared" si="9"/>
        <v>0</v>
      </c>
      <c r="CQ46" s="73">
        <f t="shared" si="52"/>
        <v>0</v>
      </c>
      <c r="CR46" s="73">
        <f t="shared" si="52"/>
        <v>0</v>
      </c>
      <c r="CS46" s="73">
        <f t="shared" si="52"/>
        <v>0</v>
      </c>
      <c r="CT46" s="73">
        <f t="shared" si="52"/>
        <v>0</v>
      </c>
      <c r="CU46" s="73">
        <f t="shared" si="52"/>
        <v>0</v>
      </c>
      <c r="CV46" s="73">
        <f t="shared" si="52"/>
        <v>0</v>
      </c>
      <c r="CW46" s="73">
        <f t="shared" si="52"/>
        <v>0</v>
      </c>
      <c r="CX46" s="73">
        <f t="shared" si="52"/>
        <v>0</v>
      </c>
      <c r="CY46" s="73">
        <f t="shared" si="52"/>
        <v>0</v>
      </c>
      <c r="CZ46" s="73">
        <f t="shared" si="52"/>
        <v>0</v>
      </c>
      <c r="DA46" s="73">
        <f t="shared" si="52"/>
        <v>0</v>
      </c>
      <c r="DB46" s="188">
        <f t="shared" si="34"/>
        <v>0</v>
      </c>
      <c r="DC46" s="38">
        <f t="shared" si="11"/>
        <v>0</v>
      </c>
      <c r="DD46" s="38"/>
      <c r="DE46" s="38"/>
      <c r="DF46" s="38"/>
      <c r="DG46" s="188">
        <f t="shared" si="12"/>
        <v>0</v>
      </c>
      <c r="DH46" s="38">
        <f t="shared" si="13"/>
        <v>0</v>
      </c>
      <c r="DI46" s="38"/>
      <c r="DJ46" s="38"/>
      <c r="DK46" s="38"/>
      <c r="DL46" s="38"/>
      <c r="DM46" s="38"/>
      <c r="DN46" s="38"/>
      <c r="DO46" s="38"/>
      <c r="DP46" s="38"/>
      <c r="DQ46" s="38"/>
      <c r="DR46" s="38"/>
      <c r="DS46" s="38"/>
      <c r="DT46" s="38"/>
      <c r="DU46" s="38"/>
      <c r="DV46" s="38"/>
      <c r="DW46" s="38"/>
      <c r="DX46" s="38"/>
      <c r="DY46" s="38"/>
      <c r="DZ46" s="38"/>
      <c r="EA46" s="38"/>
      <c r="EB46" s="38"/>
      <c r="EC46" s="38"/>
      <c r="ED46" s="38"/>
      <c r="EE46" s="38"/>
      <c r="EF46" s="38"/>
      <c r="EG46" s="38"/>
      <c r="EH46" s="38"/>
    </row>
    <row r="47" spans="2:158">
      <c r="B47" s="37"/>
      <c r="C47" s="77" t="s">
        <v>397</v>
      </c>
      <c r="D47" s="38"/>
      <c r="E47" s="38"/>
      <c r="F47" s="38"/>
      <c r="G47" s="38"/>
      <c r="H47" s="38"/>
      <c r="I47" s="38"/>
      <c r="J47" s="38"/>
      <c r="K47" s="38"/>
      <c r="L47" s="38"/>
      <c r="M47" s="38"/>
      <c r="N47" s="38"/>
      <c r="O47" s="61"/>
      <c r="P47" s="38"/>
      <c r="Q47" s="38"/>
      <c r="R47" s="38"/>
      <c r="S47" s="38"/>
      <c r="T47" s="38"/>
      <c r="U47" s="38"/>
      <c r="V47" s="38"/>
      <c r="W47" s="38"/>
      <c r="X47" s="38"/>
      <c r="Y47" s="33">
        <f t="shared" si="41"/>
        <v>-10</v>
      </c>
      <c r="Z47" s="33"/>
      <c r="AA47" s="33"/>
      <c r="AB47" s="33"/>
      <c r="AC47" s="33"/>
      <c r="AD47" s="33"/>
      <c r="AE47" s="33"/>
      <c r="AF47" s="102">
        <f t="shared" si="0"/>
        <v>-5068</v>
      </c>
      <c r="AG47" s="73">
        <f t="shared" si="45"/>
        <v>-3335</v>
      </c>
      <c r="AH47" s="73">
        <f t="shared" si="45"/>
        <v>0</v>
      </c>
      <c r="AI47" s="73">
        <f t="shared" si="45"/>
        <v>0</v>
      </c>
      <c r="AJ47" s="73">
        <f t="shared" si="45"/>
        <v>0</v>
      </c>
      <c r="AK47" s="73">
        <f t="shared" si="45"/>
        <v>0</v>
      </c>
      <c r="AL47" s="73">
        <f t="shared" si="45"/>
        <v>0</v>
      </c>
      <c r="AM47" s="73">
        <f t="shared" si="45"/>
        <v>0</v>
      </c>
      <c r="AN47" s="73">
        <f t="shared" si="45"/>
        <v>0</v>
      </c>
      <c r="AO47" s="73">
        <f t="shared" si="45"/>
        <v>-1621</v>
      </c>
      <c r="AP47" s="73">
        <f t="shared" si="45"/>
        <v>-173</v>
      </c>
      <c r="AQ47" s="73">
        <f t="shared" si="45"/>
        <v>-182</v>
      </c>
      <c r="AR47" s="33">
        <f t="shared" si="49"/>
        <v>0</v>
      </c>
      <c r="AS47" s="115">
        <f t="shared" si="1"/>
        <v>-4956</v>
      </c>
      <c r="AT47" s="73">
        <f t="shared" si="46"/>
        <v>0</v>
      </c>
      <c r="AU47" s="73">
        <f t="shared" si="46"/>
        <v>0</v>
      </c>
      <c r="AV47" s="73">
        <f t="shared" si="46"/>
        <v>0</v>
      </c>
      <c r="AW47" s="73">
        <f t="shared" si="46"/>
        <v>0</v>
      </c>
      <c r="AX47" s="73">
        <f t="shared" si="46"/>
        <v>0</v>
      </c>
      <c r="AY47" s="73">
        <f t="shared" si="46"/>
        <v>-25</v>
      </c>
      <c r="AZ47" s="73">
        <f t="shared" si="46"/>
        <v>-1</v>
      </c>
      <c r="BA47" s="73">
        <f t="shared" si="46"/>
        <v>-18</v>
      </c>
      <c r="BB47" s="103">
        <f t="shared" si="2"/>
        <v>-33</v>
      </c>
      <c r="BC47" s="73">
        <f t="shared" si="47"/>
        <v>0</v>
      </c>
      <c r="BD47" s="73">
        <f t="shared" si="47"/>
        <v>-28</v>
      </c>
      <c r="BE47" s="73">
        <f t="shared" si="47"/>
        <v>0</v>
      </c>
      <c r="BF47" s="73">
        <f t="shared" si="47"/>
        <v>-5</v>
      </c>
      <c r="BG47" s="73">
        <f t="shared" si="47"/>
        <v>0</v>
      </c>
      <c r="BH47" s="73">
        <f t="shared" si="47"/>
        <v>-31</v>
      </c>
      <c r="BI47" s="73">
        <f t="shared" si="47"/>
        <v>0</v>
      </c>
      <c r="BJ47" s="73">
        <f t="shared" si="47"/>
        <v>0</v>
      </c>
      <c r="BK47" s="73">
        <f t="shared" si="47"/>
        <v>0</v>
      </c>
      <c r="BL47" s="98">
        <f t="shared" si="3"/>
        <v>-5</v>
      </c>
      <c r="BM47" s="73">
        <f t="shared" si="50"/>
        <v>0</v>
      </c>
      <c r="BN47" s="73">
        <f t="shared" si="50"/>
        <v>0</v>
      </c>
      <c r="BO47" s="73">
        <f t="shared" si="50"/>
        <v>0</v>
      </c>
      <c r="BP47" s="73">
        <f t="shared" si="50"/>
        <v>-5</v>
      </c>
      <c r="BQ47" s="73">
        <f t="shared" si="51"/>
        <v>-112</v>
      </c>
      <c r="BR47" s="73">
        <f t="shared" si="48"/>
        <v>0</v>
      </c>
      <c r="BS47" s="73">
        <f t="shared" si="48"/>
        <v>0</v>
      </c>
      <c r="BT47" s="73">
        <f t="shared" si="48"/>
        <v>0</v>
      </c>
      <c r="BU47" s="73">
        <f t="shared" si="48"/>
        <v>0</v>
      </c>
      <c r="BV47" s="73">
        <f t="shared" si="48"/>
        <v>0</v>
      </c>
      <c r="BW47" s="73">
        <f t="shared" si="48"/>
        <v>0</v>
      </c>
      <c r="BX47" s="73">
        <f t="shared" si="48"/>
        <v>0</v>
      </c>
      <c r="BY47" s="73">
        <f t="shared" si="48"/>
        <v>0</v>
      </c>
      <c r="BZ47" s="73">
        <f t="shared" si="48"/>
        <v>0</v>
      </c>
      <c r="CA47" s="73">
        <f t="shared" si="48"/>
        <v>0</v>
      </c>
      <c r="CB47" s="73">
        <f t="shared" si="48"/>
        <v>0</v>
      </c>
      <c r="CC47" s="73">
        <f t="shared" si="48"/>
        <v>0</v>
      </c>
      <c r="CD47" s="73">
        <f t="shared" si="48"/>
        <v>0</v>
      </c>
      <c r="CE47" s="73">
        <f t="shared" si="48"/>
        <v>0</v>
      </c>
      <c r="CF47" s="73">
        <f t="shared" si="48"/>
        <v>0</v>
      </c>
      <c r="CG47" s="73">
        <f t="shared" si="48"/>
        <v>0</v>
      </c>
      <c r="CH47" s="73">
        <f t="shared" si="48"/>
        <v>0</v>
      </c>
      <c r="CI47" s="73">
        <f t="shared" si="48"/>
        <v>0</v>
      </c>
      <c r="CJ47" s="73">
        <f t="shared" si="48"/>
        <v>0</v>
      </c>
      <c r="CK47" s="73">
        <f t="shared" si="44"/>
        <v>0</v>
      </c>
      <c r="CL47" s="73">
        <f t="shared" si="44"/>
        <v>0</v>
      </c>
      <c r="CM47" s="73">
        <f t="shared" si="44"/>
        <v>0</v>
      </c>
      <c r="CN47" s="73">
        <f t="shared" si="44"/>
        <v>0</v>
      </c>
      <c r="CO47" s="73">
        <f t="shared" si="44"/>
        <v>0</v>
      </c>
      <c r="CP47" s="188">
        <f t="shared" si="9"/>
        <v>0</v>
      </c>
      <c r="CQ47" s="73">
        <f t="shared" si="52"/>
        <v>0</v>
      </c>
      <c r="CR47" s="73">
        <f t="shared" si="52"/>
        <v>0</v>
      </c>
      <c r="CS47" s="73">
        <f t="shared" si="52"/>
        <v>0</v>
      </c>
      <c r="CT47" s="73">
        <f t="shared" si="52"/>
        <v>0</v>
      </c>
      <c r="CU47" s="73">
        <f t="shared" si="52"/>
        <v>0</v>
      </c>
      <c r="CV47" s="73">
        <f t="shared" si="52"/>
        <v>0</v>
      </c>
      <c r="CW47" s="73">
        <f t="shared" si="52"/>
        <v>0</v>
      </c>
      <c r="CX47" s="73">
        <f t="shared" si="52"/>
        <v>0</v>
      </c>
      <c r="CY47" s="73">
        <f t="shared" si="52"/>
        <v>0</v>
      </c>
      <c r="CZ47" s="73">
        <f t="shared" si="52"/>
        <v>0</v>
      </c>
      <c r="DA47" s="73">
        <f t="shared" si="52"/>
        <v>0</v>
      </c>
      <c r="DB47" s="188">
        <f t="shared" si="34"/>
        <v>0</v>
      </c>
      <c r="DC47" s="38">
        <f t="shared" si="11"/>
        <v>0</v>
      </c>
      <c r="DD47" s="38"/>
      <c r="DE47" s="38"/>
      <c r="DF47" s="38"/>
      <c r="DG47" s="188">
        <f t="shared" si="12"/>
        <v>0</v>
      </c>
      <c r="DH47" s="38">
        <f t="shared" si="13"/>
        <v>0</v>
      </c>
      <c r="DI47" s="38"/>
      <c r="DJ47" s="38"/>
      <c r="DK47" s="38"/>
      <c r="DL47" s="38"/>
      <c r="DM47" s="38"/>
      <c r="DN47" s="38"/>
      <c r="DO47" s="38"/>
      <c r="DP47" s="38"/>
      <c r="DQ47" s="38"/>
      <c r="DR47" s="38"/>
      <c r="DS47" s="38"/>
      <c r="DT47" s="38"/>
      <c r="DU47" s="38"/>
      <c r="DV47" s="38"/>
      <c r="DW47" s="38"/>
      <c r="DX47" s="38"/>
      <c r="DY47" s="38"/>
      <c r="DZ47" s="38"/>
      <c r="EA47" s="38"/>
      <c r="EB47" s="38"/>
      <c r="EC47" s="38"/>
      <c r="ED47" s="38"/>
      <c r="EE47" s="38"/>
      <c r="EF47" s="38"/>
      <c r="EG47" s="38"/>
      <c r="EH47" s="38"/>
    </row>
    <row r="48" spans="2:158">
      <c r="B48" s="37"/>
      <c r="C48" s="77" t="s">
        <v>398</v>
      </c>
      <c r="D48" s="38"/>
      <c r="E48" s="38"/>
      <c r="F48" s="38"/>
      <c r="G48" s="38"/>
      <c r="H48" s="38"/>
      <c r="I48" s="38"/>
      <c r="J48" s="38"/>
      <c r="K48" s="38"/>
      <c r="L48" s="38"/>
      <c r="M48" s="38"/>
      <c r="N48" s="38"/>
      <c r="O48" s="61"/>
      <c r="P48" s="38"/>
      <c r="Q48" s="38"/>
      <c r="R48" s="38"/>
      <c r="S48" s="38"/>
      <c r="T48" s="38"/>
      <c r="U48" s="38"/>
      <c r="V48" s="38"/>
      <c r="W48" s="38"/>
      <c r="X48" s="38"/>
      <c r="Y48" s="33">
        <f t="shared" si="41"/>
        <v>0</v>
      </c>
      <c r="Z48" s="33"/>
      <c r="AA48" s="33"/>
      <c r="AB48" s="33"/>
      <c r="AC48" s="33"/>
      <c r="AD48" s="33"/>
      <c r="AE48" s="33"/>
      <c r="AF48" s="102">
        <f t="shared" si="0"/>
        <v>0</v>
      </c>
      <c r="AG48" s="33">
        <f t="shared" ref="AG48:AR48" si="53">SUM(AG64,AG80,AG95,AG111,AG127,AG142,AG158,AG174)</f>
        <v>0</v>
      </c>
      <c r="AH48" s="33">
        <f t="shared" si="53"/>
        <v>0</v>
      </c>
      <c r="AI48" s="33">
        <f t="shared" si="53"/>
        <v>0</v>
      </c>
      <c r="AJ48" s="33">
        <f t="shared" si="53"/>
        <v>0</v>
      </c>
      <c r="AK48" s="33">
        <f t="shared" si="53"/>
        <v>0</v>
      </c>
      <c r="AL48" s="33">
        <f t="shared" si="53"/>
        <v>0</v>
      </c>
      <c r="AM48" s="33">
        <f t="shared" si="53"/>
        <v>0</v>
      </c>
      <c r="AN48" s="33">
        <f t="shared" si="53"/>
        <v>0</v>
      </c>
      <c r="AO48" s="33">
        <f t="shared" si="53"/>
        <v>0</v>
      </c>
      <c r="AP48" s="33">
        <f t="shared" si="53"/>
        <v>0</v>
      </c>
      <c r="AQ48" s="33">
        <f t="shared" si="53"/>
        <v>0</v>
      </c>
      <c r="AR48" s="33">
        <f t="shared" si="53"/>
        <v>0</v>
      </c>
      <c r="AS48" s="115">
        <f t="shared" si="1"/>
        <v>0</v>
      </c>
      <c r="AT48" s="98">
        <f>SUM(AT64,AT80,AT95,AT111,AT127,AT142,AT158,AT174)</f>
        <v>0</v>
      </c>
      <c r="AU48" s="98">
        <f t="shared" si="20"/>
        <v>0</v>
      </c>
      <c r="AV48" s="33">
        <f t="shared" ref="AV48:BA48" si="54">SUM(AV64,AV80,AV95,AV111,AV127,AV142,AV158,AV174)</f>
        <v>0</v>
      </c>
      <c r="AW48" s="33">
        <f t="shared" si="54"/>
        <v>0</v>
      </c>
      <c r="AX48" s="33">
        <f t="shared" si="54"/>
        <v>0</v>
      </c>
      <c r="AY48" s="98">
        <f t="shared" si="54"/>
        <v>0</v>
      </c>
      <c r="AZ48" s="33">
        <f t="shared" si="54"/>
        <v>0</v>
      </c>
      <c r="BA48" s="98">
        <f t="shared" si="54"/>
        <v>0</v>
      </c>
      <c r="BB48" s="103">
        <f t="shared" si="2"/>
        <v>0</v>
      </c>
      <c r="BC48" s="33">
        <f t="shared" ref="BC48:BK48" si="55">SUM(BC64,BC80,BC95,BC111,BC127,BC142,BC158,BC174)</f>
        <v>0</v>
      </c>
      <c r="BD48" s="33">
        <f t="shared" si="55"/>
        <v>0</v>
      </c>
      <c r="BE48" s="33">
        <f t="shared" si="55"/>
        <v>0</v>
      </c>
      <c r="BF48" s="33">
        <f t="shared" si="55"/>
        <v>0</v>
      </c>
      <c r="BG48" s="98">
        <f t="shared" si="55"/>
        <v>0</v>
      </c>
      <c r="BH48" s="98">
        <f t="shared" si="55"/>
        <v>0</v>
      </c>
      <c r="BI48" s="98">
        <f t="shared" si="55"/>
        <v>0</v>
      </c>
      <c r="BJ48" s="98">
        <f t="shared" si="55"/>
        <v>0</v>
      </c>
      <c r="BK48" s="98">
        <f t="shared" si="55"/>
        <v>0</v>
      </c>
      <c r="BL48" s="98">
        <f t="shared" si="3"/>
        <v>0</v>
      </c>
      <c r="BM48" s="33">
        <f>SUM(BM64,BM80,BM95,BM111,BM127,BM142,BM158,BM174)</f>
        <v>0</v>
      </c>
      <c r="BN48" s="33">
        <f>SUM(BN64,BN80,BN95,BN111,BN127,BN142,BN158,BN174)</f>
        <v>0</v>
      </c>
      <c r="BO48" s="33">
        <f>SUM(BO64,BO80,BO95,BO111,BO127,BO142,BO158,BO174)</f>
        <v>0</v>
      </c>
      <c r="BP48" s="33">
        <f>SUM(BP64,BP80,BP95,BP111,BP127,BP142,BP158,BP174)</f>
        <v>0</v>
      </c>
      <c r="BQ48" s="66"/>
      <c r="BR48" s="33">
        <f t="shared" ref="BR48:CO48" si="56">SUM(BR64,BR80,BR95,BR111,BR127,BR142,BR158,BR174)</f>
        <v>0</v>
      </c>
      <c r="BS48" s="33">
        <f t="shared" si="56"/>
        <v>0</v>
      </c>
      <c r="BT48" s="33">
        <f t="shared" si="56"/>
        <v>0</v>
      </c>
      <c r="BU48" s="33">
        <f t="shared" si="56"/>
        <v>0</v>
      </c>
      <c r="BV48" s="33">
        <f t="shared" si="56"/>
        <v>0</v>
      </c>
      <c r="BW48" s="33">
        <f t="shared" si="56"/>
        <v>0</v>
      </c>
      <c r="BX48" s="33">
        <f t="shared" si="56"/>
        <v>0</v>
      </c>
      <c r="BY48" s="33">
        <f t="shared" si="56"/>
        <v>0</v>
      </c>
      <c r="BZ48" s="33">
        <f t="shared" si="56"/>
        <v>0</v>
      </c>
      <c r="CA48" s="33">
        <f t="shared" si="56"/>
        <v>0</v>
      </c>
      <c r="CB48" s="33">
        <f t="shared" si="56"/>
        <v>0</v>
      </c>
      <c r="CC48" s="33">
        <f t="shared" si="56"/>
        <v>0</v>
      </c>
      <c r="CD48" s="33">
        <f t="shared" si="56"/>
        <v>0</v>
      </c>
      <c r="CE48" s="33">
        <f t="shared" si="56"/>
        <v>0</v>
      </c>
      <c r="CF48" s="33">
        <f t="shared" si="56"/>
        <v>0</v>
      </c>
      <c r="CG48" s="33">
        <f t="shared" si="56"/>
        <v>0</v>
      </c>
      <c r="CH48" s="33">
        <f t="shared" si="56"/>
        <v>0</v>
      </c>
      <c r="CI48" s="33">
        <f t="shared" si="56"/>
        <v>0</v>
      </c>
      <c r="CJ48" s="33">
        <f t="shared" si="56"/>
        <v>0</v>
      </c>
      <c r="CK48" s="33">
        <f t="shared" si="56"/>
        <v>0</v>
      </c>
      <c r="CL48" s="33">
        <f t="shared" si="56"/>
        <v>0</v>
      </c>
      <c r="CM48" s="33">
        <f t="shared" si="56"/>
        <v>0</v>
      </c>
      <c r="CN48" s="33">
        <f t="shared" si="56"/>
        <v>0</v>
      </c>
      <c r="CO48" s="33">
        <f t="shared" si="56"/>
        <v>0</v>
      </c>
      <c r="CP48" s="188">
        <f t="shared" si="9"/>
        <v>0</v>
      </c>
      <c r="CQ48" s="33">
        <f t="shared" ref="CQ48:DA48" si="57">SUM(CQ64,CQ80,CQ95,CQ111,CQ127,CQ142,CQ158,CQ174)</f>
        <v>0</v>
      </c>
      <c r="CR48" s="33">
        <f t="shared" si="57"/>
        <v>0</v>
      </c>
      <c r="CS48" s="33">
        <f t="shared" si="57"/>
        <v>0</v>
      </c>
      <c r="CT48" s="33">
        <f t="shared" si="57"/>
        <v>0</v>
      </c>
      <c r="CU48" s="33">
        <f t="shared" si="57"/>
        <v>0</v>
      </c>
      <c r="CV48" s="33">
        <f t="shared" si="57"/>
        <v>0</v>
      </c>
      <c r="CW48" s="33">
        <f t="shared" si="57"/>
        <v>0</v>
      </c>
      <c r="CX48" s="33">
        <f t="shared" si="57"/>
        <v>0</v>
      </c>
      <c r="CY48" s="33">
        <f t="shared" si="57"/>
        <v>0</v>
      </c>
      <c r="CZ48" s="33">
        <f t="shared" si="57"/>
        <v>0</v>
      </c>
      <c r="DA48" s="33">
        <f t="shared" si="57"/>
        <v>0</v>
      </c>
      <c r="DB48" s="188">
        <f t="shared" si="34"/>
        <v>0</v>
      </c>
      <c r="DC48" s="38">
        <f t="shared" si="11"/>
        <v>0</v>
      </c>
      <c r="DD48" s="38"/>
      <c r="DE48" s="38"/>
      <c r="DF48" s="38"/>
      <c r="DG48" s="188">
        <f t="shared" si="12"/>
        <v>0</v>
      </c>
      <c r="DH48" s="38">
        <f t="shared" si="13"/>
        <v>0</v>
      </c>
      <c r="DI48" s="38"/>
      <c r="DJ48" s="38"/>
      <c r="DK48" s="38"/>
      <c r="DL48" s="38"/>
      <c r="DM48" s="38"/>
      <c r="DN48" s="38"/>
      <c r="DO48" s="38"/>
      <c r="DP48" s="38"/>
      <c r="DQ48" s="38"/>
      <c r="DR48" s="38"/>
      <c r="DS48" s="38"/>
      <c r="DT48" s="38"/>
      <c r="DU48" s="38"/>
      <c r="DV48" s="38"/>
      <c r="DW48" s="38"/>
      <c r="DX48" s="38"/>
      <c r="DY48" s="38"/>
      <c r="DZ48" s="38"/>
      <c r="EA48" s="38"/>
      <c r="EB48" s="38"/>
      <c r="EC48" s="38"/>
      <c r="ED48" s="38"/>
      <c r="EE48" s="38"/>
      <c r="EF48" s="38"/>
      <c r="EG48" s="38"/>
      <c r="EH48" s="38"/>
    </row>
    <row r="49" spans="2:158" s="187" customFormat="1" ht="24.75" customHeight="1">
      <c r="B49" s="702" t="s">
        <v>401</v>
      </c>
      <c r="C49" s="704" t="s">
        <v>402</v>
      </c>
      <c r="D49" s="88"/>
      <c r="E49" s="88"/>
      <c r="F49" s="88"/>
      <c r="G49" s="88"/>
      <c r="H49" s="88"/>
      <c r="I49" s="88"/>
      <c r="J49" s="88"/>
      <c r="K49" s="88"/>
      <c r="L49" s="88"/>
      <c r="M49" s="88"/>
      <c r="N49" s="88"/>
      <c r="O49" s="185"/>
      <c r="P49" s="88"/>
      <c r="Q49" s="88"/>
      <c r="R49" s="88"/>
      <c r="S49" s="88"/>
      <c r="T49" s="88"/>
      <c r="U49" s="88"/>
      <c r="V49" s="88"/>
      <c r="W49" s="88"/>
      <c r="X49" s="88"/>
      <c r="Y49" s="88">
        <f t="shared" ref="Y49:AE49" si="58">SUM(Y51:Y64)</f>
        <v>-39</v>
      </c>
      <c r="Z49" s="88">
        <f t="shared" si="58"/>
        <v>0</v>
      </c>
      <c r="AA49" s="88">
        <f t="shared" si="58"/>
        <v>0</v>
      </c>
      <c r="AB49" s="88">
        <f t="shared" si="58"/>
        <v>0</v>
      </c>
      <c r="AC49" s="88">
        <f t="shared" si="58"/>
        <v>0</v>
      </c>
      <c r="AD49" s="88">
        <f t="shared" si="58"/>
        <v>0</v>
      </c>
      <c r="AE49" s="88">
        <f t="shared" si="58"/>
        <v>0</v>
      </c>
      <c r="AF49" s="125">
        <f t="shared" si="0"/>
        <v>-38.599999999999895</v>
      </c>
      <c r="AG49" s="38">
        <f>SUM('рабочая 2023 г'!AG49-'2022 г.'!AG49)</f>
        <v>-11.799999999999955</v>
      </c>
      <c r="AH49" s="38">
        <f>SUM('рабочая 2023 г'!AH49-'2022 г.'!AH49)</f>
        <v>0</v>
      </c>
      <c r="AI49" s="38">
        <f>SUM('рабочая 2023 г'!AI49-'2022 г.'!AI49)</f>
        <v>0</v>
      </c>
      <c r="AJ49" s="38">
        <f>SUM('рабочая 2023 г'!AJ49-'2022 г.'!AJ49)</f>
        <v>0</v>
      </c>
      <c r="AK49" s="38">
        <f>SUM('рабочая 2023 г'!AK49-'2022 г.'!AK49)</f>
        <v>0</v>
      </c>
      <c r="AL49" s="38">
        <f>SUM('рабочая 2023 г'!AL49-'2022 г.'!AL49)</f>
        <v>-0.10000000000000053</v>
      </c>
      <c r="AM49" s="38">
        <f>SUM('рабочая 2023 г'!AM49-'2022 г.'!AM49)</f>
        <v>-9.9999999999999867E-2</v>
      </c>
      <c r="AN49" s="38">
        <f>SUM('рабочая 2023 г'!AN49-'2022 г.'!AN49)</f>
        <v>0</v>
      </c>
      <c r="AO49" s="38">
        <f>SUM('рабочая 2023 г'!AO49-'2022 г.'!AO49)</f>
        <v>-24.199999999999932</v>
      </c>
      <c r="AP49" s="38">
        <f>SUM('рабочая 2023 г'!AP49-'2022 г.'!AP49)</f>
        <v>-2.9000000000000057</v>
      </c>
      <c r="AQ49" s="38">
        <f>SUM('рабочая 2023 г'!AQ49-'2022 г.'!AQ49)</f>
        <v>15.900000000000006</v>
      </c>
      <c r="AR49" s="88">
        <f>SUM(AR51:AR64)</f>
        <v>0</v>
      </c>
      <c r="AS49" s="125">
        <f t="shared" si="1"/>
        <v>-36.099999999999888</v>
      </c>
      <c r="AT49" s="88">
        <f>SUM(AT51:AT64)</f>
        <v>0</v>
      </c>
      <c r="AU49" s="38">
        <f>SUM('рабочая 2023 г'!AU49-'2022 г.'!AU49)</f>
        <v>0</v>
      </c>
      <c r="AV49" s="38">
        <f>SUM('рабочая 2023 г'!AV49-'2022 г.'!AV49)</f>
        <v>0</v>
      </c>
      <c r="AW49" s="38">
        <f>SUM('рабочая 2023 г'!AW49-'2022 г.'!AW49)</f>
        <v>0</v>
      </c>
      <c r="AX49" s="38">
        <f>SUM('рабочая 2023 г'!AX49-'2022 г.'!AX49)</f>
        <v>0</v>
      </c>
      <c r="AY49" s="38">
        <f>SUM('рабочая 2023 г'!AY49-'2022 г.'!AY49)</f>
        <v>-0.20000000000000107</v>
      </c>
      <c r="AZ49" s="38">
        <f>SUM('рабочая 2023 г'!AZ49-'2022 г.'!AZ49)</f>
        <v>-0.10000000000000009</v>
      </c>
      <c r="BA49" s="38">
        <f>SUM('рабочая 2023 г'!BA49-'2022 г.'!BA49)</f>
        <v>0.40000000000000036</v>
      </c>
      <c r="BB49" s="125">
        <f t="shared" si="2"/>
        <v>-0.69999999999999929</v>
      </c>
      <c r="BC49" s="38">
        <f>SUM('рабочая 2023 г'!BC49-'2022 г.'!BC49)</f>
        <v>0</v>
      </c>
      <c r="BD49" s="38">
        <f>SUM('рабочая 2023 г'!BD49-'2022 г.'!BD49)</f>
        <v>-0.69999999999999929</v>
      </c>
      <c r="BE49" s="38">
        <f>SUM('рабочая 2023 г'!BE49-'2022 г.'!BE49)</f>
        <v>-0.29999999999999982</v>
      </c>
      <c r="BF49" s="38">
        <f>SUM('рабочая 2023 г'!BF49-'2022 г.'!BF49)</f>
        <v>0</v>
      </c>
      <c r="BG49" s="38">
        <f>SUM('рабочая 2023 г'!BG49-'2022 г.'!BG49)</f>
        <v>0</v>
      </c>
      <c r="BH49" s="38">
        <f>SUM('рабочая 2023 г'!BH49-'2022 г.'!BH49)</f>
        <v>-0.10000000000000053</v>
      </c>
      <c r="BI49" s="38">
        <f>SUM('рабочая 2023 г'!BI49-'2022 г.'!BI49)</f>
        <v>0</v>
      </c>
      <c r="BJ49" s="38">
        <f>SUM('рабочая 2023 г'!BJ49-'2022 г.'!BJ49)</f>
        <v>0</v>
      </c>
      <c r="BK49" s="38">
        <f>SUM('рабочая 2023 г'!BK49-'2022 г.'!BK49)</f>
        <v>0</v>
      </c>
      <c r="BL49" s="88">
        <f t="shared" si="3"/>
        <v>-1.9000000000000004</v>
      </c>
      <c r="BM49" s="38">
        <f>SUM('рабочая 2023 г'!BM49-'2022 г.'!BM49)</f>
        <v>0</v>
      </c>
      <c r="BN49" s="38">
        <f>SUM('рабочая 2023 г'!BN49-'2022 г.'!BN49)</f>
        <v>0</v>
      </c>
      <c r="BO49" s="38">
        <f>SUM('рабочая 2023 г'!BO49-'2022 г.'!BO49)</f>
        <v>0</v>
      </c>
      <c r="BP49" s="38">
        <f>SUM('рабочая 2023 г'!BP49-'2022 г.'!BP49)</f>
        <v>-1.9000000000000004</v>
      </c>
      <c r="BQ49" s="88">
        <f>SUM(AF49-AS49)</f>
        <v>-2.5000000000000071</v>
      </c>
      <c r="BR49" s="88">
        <f>SUM(CH49,CJ49)</f>
        <v>0.30000000000000004</v>
      </c>
      <c r="BS49" s="38">
        <f>SUM('рабочая 2023 г'!BS49-'2022 г.'!BS49)</f>
        <v>0</v>
      </c>
      <c r="BT49" s="38">
        <f>SUM('рабочая 2023 г'!BT49-'2022 г.'!BT49)</f>
        <v>0.10000000000000009</v>
      </c>
      <c r="BU49" s="38">
        <f>SUM('рабочая 2023 г'!BU49-'2022 г.'!BU49)</f>
        <v>0</v>
      </c>
      <c r="BV49" s="38">
        <f>SUM('рабочая 2023 г'!BV49-'2022 г.'!BV49)</f>
        <v>0</v>
      </c>
      <c r="BW49" s="38">
        <f>SUM('рабочая 2023 г'!BW49-'2022 г.'!BW49)</f>
        <v>0</v>
      </c>
      <c r="BX49" s="38">
        <f>SUM('рабочая 2023 г'!BX49-'2022 г.'!BX49)</f>
        <v>0</v>
      </c>
      <c r="BY49" s="38">
        <f>SUM('рабочая 2023 г'!BY49-'2022 г.'!BY49)</f>
        <v>0</v>
      </c>
      <c r="BZ49" s="38">
        <f>SUM('рабочая 2023 г'!BZ49-'2022 г.'!BZ49)</f>
        <v>0</v>
      </c>
      <c r="CA49" s="38">
        <f>SUM('рабочая 2023 г'!CA49-'2022 г.'!CA49)</f>
        <v>0</v>
      </c>
      <c r="CB49" s="38">
        <f>SUM('рабочая 2023 г'!CB49-'2022 г.'!CB49)</f>
        <v>0</v>
      </c>
      <c r="CC49" s="38">
        <f>SUM('рабочая 2023 г'!CC49-'2022 г.'!CC49)</f>
        <v>0</v>
      </c>
      <c r="CD49" s="38">
        <f>SUM('рабочая 2023 г'!CD49-'2022 г.'!CD49)</f>
        <v>0</v>
      </c>
      <c r="CE49" s="38">
        <f>SUM('рабочая 2023 г'!CE49-'2022 г.'!CE49)</f>
        <v>0.19999999999999996</v>
      </c>
      <c r="CF49" s="38">
        <f>SUM('рабочая 2023 г'!CF49-'2022 г.'!CF49)</f>
        <v>0</v>
      </c>
      <c r="CG49" s="38">
        <f>SUM('рабочая 2023 г'!CG49-'2022 г.'!CG49)</f>
        <v>0.19999999999999998</v>
      </c>
      <c r="CH49" s="88">
        <f>SUM(CE49,CB49,BZ49,BV49,BT49)</f>
        <v>0.30000000000000004</v>
      </c>
      <c r="CI49" s="88">
        <f>SUM(CI51:CI64)</f>
        <v>0</v>
      </c>
      <c r="CJ49" s="88"/>
      <c r="CK49" s="88"/>
      <c r="CL49" s="88"/>
      <c r="CM49" s="88"/>
      <c r="CN49" s="88"/>
      <c r="CO49" s="88"/>
      <c r="CP49" s="278">
        <f t="shared" si="9"/>
        <v>0</v>
      </c>
      <c r="CQ49" s="88"/>
      <c r="CR49" s="88"/>
      <c r="CS49" s="88"/>
      <c r="CT49" s="88"/>
      <c r="CU49" s="88"/>
      <c r="CV49" s="88"/>
      <c r="CW49" s="88"/>
      <c r="CX49" s="88"/>
      <c r="CY49" s="88"/>
      <c r="CZ49" s="88"/>
      <c r="DA49" s="88"/>
      <c r="DB49" s="278">
        <f>SUM(CP49,CQ49)</f>
        <v>0</v>
      </c>
      <c r="DC49" s="86">
        <f>SUM(CO49,CN49)</f>
        <v>0</v>
      </c>
      <c r="DD49" s="88"/>
      <c r="DE49" s="88"/>
      <c r="DF49" s="88"/>
      <c r="DG49" s="278">
        <f t="shared" si="12"/>
        <v>0</v>
      </c>
      <c r="DH49" s="86">
        <f t="shared" si="13"/>
        <v>0</v>
      </c>
      <c r="DI49" s="88">
        <f t="shared" ref="DI49:EH49" si="59">SUM(DI51:DI64)</f>
        <v>0</v>
      </c>
      <c r="DJ49" s="88">
        <f t="shared" si="59"/>
        <v>0</v>
      </c>
      <c r="DK49" s="88">
        <f t="shared" si="59"/>
        <v>0</v>
      </c>
      <c r="DL49" s="88">
        <f t="shared" si="59"/>
        <v>0</v>
      </c>
      <c r="DM49" s="88">
        <f t="shared" si="59"/>
        <v>0</v>
      </c>
      <c r="DN49" s="88">
        <f t="shared" si="59"/>
        <v>0</v>
      </c>
      <c r="DO49" s="88">
        <f t="shared" si="59"/>
        <v>0</v>
      </c>
      <c r="DP49" s="88">
        <f t="shared" si="59"/>
        <v>0</v>
      </c>
      <c r="DQ49" s="88">
        <f t="shared" si="59"/>
        <v>0</v>
      </c>
      <c r="DR49" s="88">
        <f t="shared" si="59"/>
        <v>0</v>
      </c>
      <c r="DS49" s="88">
        <f t="shared" si="59"/>
        <v>0</v>
      </c>
      <c r="DT49" s="88">
        <f t="shared" si="59"/>
        <v>0</v>
      </c>
      <c r="DU49" s="88">
        <f t="shared" si="59"/>
        <v>0</v>
      </c>
      <c r="DV49" s="88">
        <f t="shared" si="59"/>
        <v>0</v>
      </c>
      <c r="DW49" s="88">
        <f t="shared" si="59"/>
        <v>0</v>
      </c>
      <c r="DX49" s="88">
        <f t="shared" si="59"/>
        <v>0</v>
      </c>
      <c r="DY49" s="88">
        <f t="shared" si="59"/>
        <v>0</v>
      </c>
      <c r="DZ49" s="88">
        <f t="shared" si="59"/>
        <v>0</v>
      </c>
      <c r="EA49" s="88">
        <f t="shared" si="59"/>
        <v>0</v>
      </c>
      <c r="EB49" s="88">
        <f t="shared" si="59"/>
        <v>0</v>
      </c>
      <c r="EC49" s="88">
        <f t="shared" si="59"/>
        <v>0</v>
      </c>
      <c r="ED49" s="88">
        <f t="shared" si="59"/>
        <v>0</v>
      </c>
      <c r="EE49" s="88">
        <f t="shared" si="59"/>
        <v>0</v>
      </c>
      <c r="EF49" s="88">
        <f t="shared" si="59"/>
        <v>0</v>
      </c>
      <c r="EG49" s="88">
        <f t="shared" si="59"/>
        <v>0</v>
      </c>
      <c r="EH49" s="88">
        <f t="shared" si="59"/>
        <v>0</v>
      </c>
      <c r="EI49" s="186"/>
      <c r="EJ49" s="186"/>
      <c r="EK49" s="186"/>
      <c r="EL49" s="186"/>
      <c r="EM49" s="186"/>
      <c r="EN49" s="186"/>
      <c r="EO49" s="186"/>
      <c r="EP49" s="186"/>
      <c r="EQ49" s="186"/>
      <c r="ER49" s="186"/>
      <c r="ES49" s="186"/>
      <c r="ET49" s="186"/>
      <c r="EU49" s="186"/>
      <c r="EV49" s="186"/>
      <c r="EW49" s="186"/>
      <c r="EX49" s="186"/>
      <c r="EY49" s="186"/>
      <c r="EZ49" s="186"/>
      <c r="FA49" s="186"/>
      <c r="FB49" s="186"/>
    </row>
    <row r="50" spans="2:158" s="83" customFormat="1" ht="24.75" customHeight="1">
      <c r="B50" s="703"/>
      <c r="C50" s="705"/>
      <c r="D50" s="86"/>
      <c r="E50" s="86"/>
      <c r="F50" s="86"/>
      <c r="G50" s="86"/>
      <c r="H50" s="86"/>
      <c r="I50" s="86"/>
      <c r="J50" s="86"/>
      <c r="K50" s="86"/>
      <c r="L50" s="86"/>
      <c r="M50" s="86"/>
      <c r="N50" s="86"/>
      <c r="O50" s="87"/>
      <c r="P50" s="86"/>
      <c r="Q50" s="86"/>
      <c r="R50" s="86"/>
      <c r="S50" s="86"/>
      <c r="T50" s="86"/>
      <c r="U50" s="86"/>
      <c r="V50" s="86"/>
      <c r="W50" s="86"/>
      <c r="X50" s="86"/>
      <c r="Y50" s="88">
        <f>SUM(Y51:Y64)</f>
        <v>-39</v>
      </c>
      <c r="Z50" s="88"/>
      <c r="AA50" s="88"/>
      <c r="AB50" s="88"/>
      <c r="AC50" s="88"/>
      <c r="AD50" s="88"/>
      <c r="AE50" s="88"/>
      <c r="AF50" s="125">
        <f t="shared" si="0"/>
        <v>-38608.999999999993</v>
      </c>
      <c r="AG50" s="88">
        <f>SUM(AG51:AG64)</f>
        <v>-11793.699999999997</v>
      </c>
      <c r="AH50" s="88">
        <f t="shared" ref="AH50:AR50" si="60">SUM(AH51:AH64)</f>
        <v>0</v>
      </c>
      <c r="AI50" s="88">
        <f t="shared" si="60"/>
        <v>0</v>
      </c>
      <c r="AJ50" s="88">
        <f t="shared" si="60"/>
        <v>0</v>
      </c>
      <c r="AK50" s="88">
        <f t="shared" si="60"/>
        <v>0</v>
      </c>
      <c r="AL50" s="88">
        <f t="shared" si="60"/>
        <v>-138</v>
      </c>
      <c r="AM50" s="88">
        <f t="shared" si="60"/>
        <v>-124</v>
      </c>
      <c r="AN50" s="88">
        <f t="shared" si="60"/>
        <v>0</v>
      </c>
      <c r="AO50" s="88">
        <f t="shared" si="60"/>
        <v>-24149.599999999999</v>
      </c>
      <c r="AP50" s="88">
        <f t="shared" si="60"/>
        <v>-2895</v>
      </c>
      <c r="AQ50" s="88">
        <f t="shared" si="60"/>
        <v>15838</v>
      </c>
      <c r="AR50" s="88">
        <f t="shared" si="60"/>
        <v>0</v>
      </c>
      <c r="AS50" s="126">
        <f t="shared" si="1"/>
        <v>-36081.299999999996</v>
      </c>
      <c r="AT50" s="88">
        <f>SUM(AT51:AT64)</f>
        <v>0</v>
      </c>
      <c r="AU50" s="88">
        <f>SUM(AU51:AU64)</f>
        <v>0</v>
      </c>
      <c r="AV50" s="88">
        <f t="shared" ref="AV50:BA50" si="61">SUM(AV51:AV64)</f>
        <v>0</v>
      </c>
      <c r="AW50" s="88">
        <f t="shared" si="61"/>
        <v>0</v>
      </c>
      <c r="AX50" s="88">
        <f t="shared" si="61"/>
        <v>0</v>
      </c>
      <c r="AY50" s="88">
        <f t="shared" si="61"/>
        <v>-285</v>
      </c>
      <c r="AZ50" s="88">
        <f t="shared" si="61"/>
        <v>-42</v>
      </c>
      <c r="BA50" s="88">
        <f t="shared" si="61"/>
        <v>402</v>
      </c>
      <c r="BB50" s="125">
        <f t="shared" si="2"/>
        <v>-668.2</v>
      </c>
      <c r="BC50" s="88">
        <f t="shared" ref="BC50:BK50" si="62">SUM(BC51:BC64)</f>
        <v>-13</v>
      </c>
      <c r="BD50" s="88">
        <f t="shared" si="62"/>
        <v>-643.20000000000005</v>
      </c>
      <c r="BE50" s="88">
        <f t="shared" si="62"/>
        <v>-242</v>
      </c>
      <c r="BF50" s="88">
        <f t="shared" si="62"/>
        <v>-12</v>
      </c>
      <c r="BG50" s="88">
        <f t="shared" si="62"/>
        <v>0</v>
      </c>
      <c r="BH50" s="88">
        <f t="shared" si="62"/>
        <v>-142.5</v>
      </c>
      <c r="BI50" s="88">
        <f t="shared" si="62"/>
        <v>0</v>
      </c>
      <c r="BJ50" s="88">
        <f t="shared" si="62"/>
        <v>0</v>
      </c>
      <c r="BK50" s="88">
        <f t="shared" si="62"/>
        <v>0</v>
      </c>
      <c r="BL50" s="88">
        <f t="shared" si="3"/>
        <v>-1834</v>
      </c>
      <c r="BM50" s="88">
        <f>SUM(BM51:BM64)</f>
        <v>1</v>
      </c>
      <c r="BN50" s="88">
        <f>SUM(BN51:BN64)</f>
        <v>0</v>
      </c>
      <c r="BO50" s="88">
        <f>SUM(BO51:BO64)</f>
        <v>0</v>
      </c>
      <c r="BP50" s="88">
        <f>SUM(BP51:BP64)</f>
        <v>-1835</v>
      </c>
      <c r="BQ50" s="88">
        <f>SUM(AF50-AS50)</f>
        <v>-2527.6999999999971</v>
      </c>
      <c r="BR50" s="86">
        <f>SUM(CH50,CJ50)</f>
        <v>357</v>
      </c>
      <c r="BS50" s="88">
        <f t="shared" ref="BS50:CJ50" si="63">SUM(BS51:BS64)</f>
        <v>0</v>
      </c>
      <c r="BT50" s="88">
        <f>SUM(BT51:BT64)</f>
        <v>157</v>
      </c>
      <c r="BU50" s="88">
        <f t="shared" si="63"/>
        <v>0</v>
      </c>
      <c r="BV50" s="88">
        <f t="shared" si="63"/>
        <v>0</v>
      </c>
      <c r="BW50" s="88">
        <f t="shared" si="63"/>
        <v>0</v>
      </c>
      <c r="BX50" s="88">
        <f t="shared" si="63"/>
        <v>0</v>
      </c>
      <c r="BY50" s="88">
        <f t="shared" si="63"/>
        <v>0</v>
      </c>
      <c r="BZ50" s="88">
        <f t="shared" si="63"/>
        <v>0</v>
      </c>
      <c r="CA50" s="88">
        <f t="shared" si="63"/>
        <v>0</v>
      </c>
      <c r="CB50" s="88">
        <f t="shared" si="63"/>
        <v>0</v>
      </c>
      <c r="CC50" s="88">
        <f t="shared" si="63"/>
        <v>0</v>
      </c>
      <c r="CD50" s="88">
        <f t="shared" si="63"/>
        <v>0</v>
      </c>
      <c r="CE50" s="88">
        <f t="shared" si="63"/>
        <v>200</v>
      </c>
      <c r="CF50" s="88">
        <f t="shared" si="63"/>
        <v>0</v>
      </c>
      <c r="CG50" s="88">
        <f t="shared" si="63"/>
        <v>200</v>
      </c>
      <c r="CH50" s="88">
        <f t="shared" si="63"/>
        <v>357</v>
      </c>
      <c r="CI50" s="88">
        <f t="shared" si="63"/>
        <v>0</v>
      </c>
      <c r="CJ50" s="88">
        <f t="shared" si="63"/>
        <v>0</v>
      </c>
      <c r="CK50" s="88">
        <f>SUM(CK51:CK63)</f>
        <v>0</v>
      </c>
      <c r="CL50" s="88">
        <f t="shared" ref="CL50:DA50" si="64">SUM(CL51:CL63)</f>
        <v>0</v>
      </c>
      <c r="CM50" s="88">
        <f t="shared" si="64"/>
        <v>0</v>
      </c>
      <c r="CN50" s="88">
        <f t="shared" si="64"/>
        <v>0</v>
      </c>
      <c r="CO50" s="88">
        <f t="shared" si="64"/>
        <v>0</v>
      </c>
      <c r="CP50" s="278">
        <f t="shared" si="9"/>
        <v>0</v>
      </c>
      <c r="CQ50" s="88">
        <f t="shared" si="64"/>
        <v>0</v>
      </c>
      <c r="CR50" s="88">
        <f t="shared" si="64"/>
        <v>0</v>
      </c>
      <c r="CS50" s="88">
        <f t="shared" si="64"/>
        <v>0</v>
      </c>
      <c r="CT50" s="88">
        <f t="shared" si="64"/>
        <v>0</v>
      </c>
      <c r="CU50" s="88">
        <f t="shared" si="64"/>
        <v>0</v>
      </c>
      <c r="CV50" s="88">
        <f t="shared" si="64"/>
        <v>0</v>
      </c>
      <c r="CW50" s="88">
        <f t="shared" si="64"/>
        <v>0</v>
      </c>
      <c r="CX50" s="88">
        <f t="shared" si="64"/>
        <v>0</v>
      </c>
      <c r="CY50" s="88">
        <f t="shared" si="64"/>
        <v>0</v>
      </c>
      <c r="CZ50" s="88">
        <f t="shared" si="64"/>
        <v>0</v>
      </c>
      <c r="DA50" s="88">
        <f t="shared" si="64"/>
        <v>0</v>
      </c>
      <c r="DB50" s="278">
        <f>SUM(CP50,CQ50)</f>
        <v>0</v>
      </c>
      <c r="DC50" s="86">
        <f t="shared" si="11"/>
        <v>0</v>
      </c>
      <c r="DD50" s="88">
        <f>SUM(DD51:DD63)</f>
        <v>0</v>
      </c>
      <c r="DE50" s="88">
        <f>SUM(DE51:DE63)</f>
        <v>0</v>
      </c>
      <c r="DF50" s="88">
        <f>SUM(DF51:DF63)</f>
        <v>0</v>
      </c>
      <c r="DG50" s="278">
        <f t="shared" si="12"/>
        <v>0</v>
      </c>
      <c r="DH50" s="86">
        <f t="shared" si="13"/>
        <v>0</v>
      </c>
      <c r="DI50" s="88"/>
      <c r="DJ50" s="88"/>
      <c r="DK50" s="88"/>
      <c r="DL50" s="88"/>
      <c r="DM50" s="88"/>
      <c r="DN50" s="88"/>
      <c r="DO50" s="88"/>
      <c r="DP50" s="88"/>
      <c r="DQ50" s="88"/>
      <c r="DR50" s="88"/>
      <c r="DS50" s="88"/>
      <c r="DT50" s="88"/>
      <c r="DU50" s="88"/>
      <c r="DV50" s="88"/>
      <c r="DW50" s="88"/>
      <c r="DX50" s="88"/>
      <c r="DY50" s="88"/>
      <c r="DZ50" s="88"/>
      <c r="EA50" s="88"/>
      <c r="EB50" s="88"/>
      <c r="EC50" s="88"/>
      <c r="ED50" s="88"/>
      <c r="EE50" s="88"/>
      <c r="EF50" s="88"/>
      <c r="EG50" s="88"/>
      <c r="EH50" s="88"/>
      <c r="EI50" s="89"/>
      <c r="EJ50" s="89"/>
      <c r="EK50" s="89"/>
      <c r="EL50" s="89"/>
      <c r="EM50" s="89"/>
      <c r="EN50" s="89"/>
      <c r="EO50" s="89"/>
      <c r="EP50" s="89"/>
      <c r="EQ50" s="89"/>
      <c r="ER50" s="89"/>
      <c r="ES50" s="89"/>
      <c r="ET50" s="89"/>
      <c r="EU50" s="89"/>
      <c r="EV50" s="89"/>
      <c r="EW50" s="89"/>
      <c r="EX50" s="89"/>
      <c r="EY50" s="89"/>
      <c r="EZ50" s="89"/>
      <c r="FA50" s="89"/>
      <c r="FB50" s="89"/>
    </row>
    <row r="51" spans="2:158">
      <c r="B51" s="39"/>
      <c r="C51" s="118" t="s">
        <v>385</v>
      </c>
      <c r="D51" s="38"/>
      <c r="E51" s="38"/>
      <c r="F51" s="38"/>
      <c r="G51" s="38"/>
      <c r="H51" s="38"/>
      <c r="I51" s="38"/>
      <c r="J51" s="38"/>
      <c r="K51" s="38"/>
      <c r="L51" s="38"/>
      <c r="M51" s="38"/>
      <c r="N51" s="38"/>
      <c r="O51" s="61"/>
      <c r="P51" s="38"/>
      <c r="Q51" s="38"/>
      <c r="R51" s="38"/>
      <c r="S51" s="38"/>
      <c r="T51" s="38"/>
      <c r="U51" s="38"/>
      <c r="V51" s="38"/>
      <c r="W51" s="38"/>
      <c r="X51" s="38"/>
      <c r="Y51" s="38">
        <f>SUM('рабочая 2023 г'!Y51-'2022 г.'!Y51)</f>
        <v>9</v>
      </c>
      <c r="Z51" s="33"/>
      <c r="AA51" s="33"/>
      <c r="AB51" s="33"/>
      <c r="AC51" s="33"/>
      <c r="AD51" s="33"/>
      <c r="AE51" s="33"/>
      <c r="AF51" s="102">
        <f t="shared" si="0"/>
        <v>953</v>
      </c>
      <c r="AG51" s="38">
        <f>SUM('рабочая 2023 г'!AG51-'2022 г.'!AG51)</f>
        <v>1611</v>
      </c>
      <c r="AH51" s="38">
        <f>SUM('рабочая 2023 г'!AH51-'2022 г.'!AH51)</f>
        <v>0</v>
      </c>
      <c r="AI51" s="38">
        <f>SUM('рабочая 2023 г'!AI51-'2022 г.'!AI51)</f>
        <v>0</v>
      </c>
      <c r="AJ51" s="38">
        <f>SUM('рабочая 2023 г'!AJ51-'2022 г.'!AJ51)</f>
        <v>0</v>
      </c>
      <c r="AK51" s="38">
        <f>SUM('рабочая 2023 г'!AK51-'2022 г.'!AK51)</f>
        <v>0</v>
      </c>
      <c r="AL51" s="38">
        <f>SUM('рабочая 2023 г'!AL51-'2022 г.'!AL51)</f>
        <v>0</v>
      </c>
      <c r="AM51" s="38">
        <f>SUM('рабочая 2023 г'!AM51-'2022 г.'!AM51)</f>
        <v>0</v>
      </c>
      <c r="AN51" s="38">
        <f>SUM('рабочая 2023 г'!AN51-'2022 г.'!AN51)</f>
        <v>0</v>
      </c>
      <c r="AO51" s="38">
        <f>SUM('рабочая 2023 г'!AO51-'2022 г.'!AO51)</f>
        <v>-530</v>
      </c>
      <c r="AP51" s="38">
        <f>SUM('рабочая 2023 г'!AP51-'2022 г.'!AP51)</f>
        <v>-250</v>
      </c>
      <c r="AQ51" s="38">
        <f>SUM('рабочая 2023 г'!AQ51-'2022 г.'!AQ51)</f>
        <v>-330</v>
      </c>
      <c r="AR51" s="38">
        <f>SUM('рабочая 2023 г'!AR51-'2022 г.'!AR51)</f>
        <v>0</v>
      </c>
      <c r="AS51" s="115">
        <f t="shared" si="1"/>
        <v>1081</v>
      </c>
      <c r="AT51" s="38">
        <f>SUM('рабочая 2023 г'!AT51-'2022 г.'!AT51)</f>
        <v>0</v>
      </c>
      <c r="AU51" s="98">
        <f t="shared" si="20"/>
        <v>0</v>
      </c>
      <c r="AV51" s="38">
        <f>SUM('рабочая 2023 г'!AV51-'2022 г.'!AV51)</f>
        <v>0</v>
      </c>
      <c r="AW51" s="38">
        <f>SUM('рабочая 2023 г'!AW51-'2022 г.'!AW51)</f>
        <v>0</v>
      </c>
      <c r="AX51" s="38">
        <f>SUM('рабочая 2023 г'!AX51-'2022 г.'!AX51)</f>
        <v>0</v>
      </c>
      <c r="AY51" s="38">
        <f>SUM('рабочая 2023 г'!AY51-'2022 г.'!AY51)</f>
        <v>10</v>
      </c>
      <c r="AZ51" s="38">
        <f>SUM('рабочая 2023 г'!AZ51-'2022 г.'!AZ51)</f>
        <v>6</v>
      </c>
      <c r="BA51" s="38">
        <f>SUM('рабочая 2023 г'!BA51-'2022 г.'!BA51)</f>
        <v>12</v>
      </c>
      <c r="BB51" s="103">
        <f t="shared" si="2"/>
        <v>-152</v>
      </c>
      <c r="BC51" s="38">
        <f>SUM('рабочая 2023 г'!BC51-'2022 г.'!BC51)</f>
        <v>0</v>
      </c>
      <c r="BD51" s="38">
        <f>SUM('рабочая 2023 г'!BD51-'2022 г.'!BD51)</f>
        <v>-152</v>
      </c>
      <c r="BE51" s="38">
        <f>SUM('рабочая 2023 г'!BE51-'2022 г.'!BE51)</f>
        <v>-23</v>
      </c>
      <c r="BF51" s="38">
        <f>SUM('рабочая 2023 г'!BF51-'2022 г.'!BF51)</f>
        <v>0</v>
      </c>
      <c r="BG51" s="38">
        <f>SUM('рабочая 2023 г'!BG51-'2022 г.'!BG51)</f>
        <v>0</v>
      </c>
      <c r="BH51" s="38">
        <f>SUM('рабочая 2023 г'!BH51-'2022 г.'!BH51)</f>
        <v>7</v>
      </c>
      <c r="BI51" s="38">
        <f>SUM('рабочая 2023 г'!BI51-'2022 г.'!BI51)</f>
        <v>0</v>
      </c>
      <c r="BJ51" s="38">
        <f>SUM('рабочая 2023 г'!BJ51-'2022 г.'!BJ51)</f>
        <v>0</v>
      </c>
      <c r="BK51" s="38">
        <f>SUM('рабочая 2023 г'!BK51-'2022 г.'!BK51)</f>
        <v>0</v>
      </c>
      <c r="BL51" s="98">
        <f t="shared" si="3"/>
        <v>-5</v>
      </c>
      <c r="BM51" s="38">
        <f>SUM('рабочая 2023 г'!BM51-'2022 г.'!BM51)</f>
        <v>1</v>
      </c>
      <c r="BN51" s="38">
        <f>SUM('рабочая 2023 г'!BN51-'2022 г.'!BN51)</f>
        <v>0</v>
      </c>
      <c r="BO51" s="38">
        <f>SUM('рабочая 2023 г'!BO51-'2022 г.'!BO51)</f>
        <v>0</v>
      </c>
      <c r="BP51" s="38">
        <f>SUM('рабочая 2023 г'!BP51-'2022 г.'!BP51)</f>
        <v>-6</v>
      </c>
      <c r="BQ51" s="67">
        <f>SUM(AF51-AS51)</f>
        <v>-128</v>
      </c>
      <c r="BR51" s="38">
        <f t="shared" ref="BR51:BR56" si="65">SUM(CH51,CI51)</f>
        <v>0</v>
      </c>
      <c r="BS51" s="38">
        <f>SUM('рабочая 2023 г'!BS51-'2022 г.'!BS51)</f>
        <v>0</v>
      </c>
      <c r="BT51" s="38">
        <f>SUM('рабочая 2023 г'!BT51-'2022 г.'!BT51)</f>
        <v>0</v>
      </c>
      <c r="BU51" s="38">
        <f>SUM('рабочая 2023 г'!BU51-'2022 г.'!BU51)</f>
        <v>0</v>
      </c>
      <c r="BV51" s="38">
        <f>SUM('рабочая 2023 г'!BV51-'2022 г.'!BV51)</f>
        <v>0</v>
      </c>
      <c r="BW51" s="38">
        <f>SUM('рабочая 2023 г'!BW51-'2022 г.'!BW51)</f>
        <v>0</v>
      </c>
      <c r="BX51" s="38">
        <f>SUM('рабочая 2023 г'!BX51-'2022 г.'!BX51)</f>
        <v>0</v>
      </c>
      <c r="BY51" s="38">
        <f>SUM('рабочая 2023 г'!BY51-'2022 г.'!BY51)</f>
        <v>0</v>
      </c>
      <c r="BZ51" s="38">
        <f>SUM('рабочая 2023 г'!BZ51-'2022 г.'!BZ51)</f>
        <v>0</v>
      </c>
      <c r="CA51" s="38">
        <f>SUM('рабочая 2023 г'!CA51-'2022 г.'!CA51)</f>
        <v>0</v>
      </c>
      <c r="CB51" s="38">
        <f>SUM('рабочая 2023 г'!CB51-'2022 г.'!CB51)</f>
        <v>0</v>
      </c>
      <c r="CC51" s="38">
        <f>SUM('рабочая 2023 г'!CC51-'2022 г.'!CC51)</f>
        <v>0</v>
      </c>
      <c r="CD51" s="38">
        <f>SUM('рабочая 2023 г'!CD51-'2022 г.'!CD51)</f>
        <v>0</v>
      </c>
      <c r="CE51" s="38">
        <f>SUM('рабочая 2023 г'!CE51-'2022 г.'!CE51)</f>
        <v>0</v>
      </c>
      <c r="CF51" s="38">
        <f>SUM('рабочая 2023 г'!CF51-'2022 г.'!CF51)</f>
        <v>0</v>
      </c>
      <c r="CG51" s="38">
        <f>SUM('рабочая 2023 г'!CG51-'2022 г.'!CG51)</f>
        <v>0</v>
      </c>
      <c r="CH51" s="38">
        <f t="shared" ref="CH51:CH57" si="66">SUM(CE51,CB51,BZ51,BV51,BT51)</f>
        <v>0</v>
      </c>
      <c r="CI51" s="38">
        <f>SUM('рабочая 2023 г'!CI51-'2022 г.'!CI51)</f>
        <v>0</v>
      </c>
      <c r="CJ51" s="38">
        <f>SUM('рабочая 2023 г'!CJ51-'2022 г.'!CJ51)</f>
        <v>0</v>
      </c>
      <c r="CK51" s="38">
        <f>SUM('рабочая 2023 г'!CK51-'2022 г.'!CK51)</f>
        <v>0</v>
      </c>
      <c r="CL51" s="38">
        <f>SUM('рабочая 2023 г'!CL51-'2022 г.'!CL51)</f>
        <v>0</v>
      </c>
      <c r="CM51" s="38">
        <f>SUM('рабочая 2023 г'!CM51-'2022 г.'!CM51)</f>
        <v>0</v>
      </c>
      <c r="CN51" s="38">
        <f>SUM('рабочая 2023 г'!CN51-'2022 г.'!CN51)</f>
        <v>0</v>
      </c>
      <c r="CO51" s="38">
        <f>SUM('рабочая 2023 г'!CO51-'2022 г.'!CO51)</f>
        <v>0</v>
      </c>
      <c r="CP51" s="188">
        <f t="shared" si="9"/>
        <v>0</v>
      </c>
      <c r="CQ51" s="38"/>
      <c r="CR51" s="38"/>
      <c r="CS51" s="38"/>
      <c r="CT51" s="38"/>
      <c r="CU51" s="38"/>
      <c r="CV51" s="38"/>
      <c r="CW51" s="38"/>
      <c r="CX51" s="38"/>
      <c r="CY51" s="38"/>
      <c r="CZ51" s="38"/>
      <c r="DA51" s="38"/>
      <c r="DB51" s="188">
        <f t="shared" si="34"/>
        <v>0</v>
      </c>
      <c r="DC51" s="38">
        <f t="shared" si="11"/>
        <v>0</v>
      </c>
      <c r="DD51" s="38"/>
      <c r="DE51" s="38"/>
      <c r="DF51" s="38"/>
      <c r="DG51" s="188">
        <f t="shared" si="12"/>
        <v>0</v>
      </c>
      <c r="DH51" s="38">
        <f t="shared" si="13"/>
        <v>0</v>
      </c>
      <c r="DI51" s="38"/>
      <c r="DJ51" s="38"/>
      <c r="DK51" s="38"/>
      <c r="DL51" s="38"/>
      <c r="DM51" s="38"/>
      <c r="DN51" s="38"/>
      <c r="DO51" s="38"/>
      <c r="DP51" s="38"/>
      <c r="DQ51" s="38"/>
      <c r="DR51" s="38"/>
      <c r="DS51" s="38"/>
      <c r="DT51" s="38"/>
      <c r="DU51" s="38"/>
      <c r="DV51" s="38"/>
      <c r="DW51" s="38"/>
      <c r="DX51" s="38"/>
      <c r="DY51" s="38"/>
      <c r="DZ51" s="38"/>
      <c r="EA51" s="38"/>
      <c r="EB51" s="38"/>
      <c r="EC51" s="38"/>
      <c r="ED51" s="38"/>
      <c r="EE51" s="38"/>
      <c r="EF51" s="38"/>
      <c r="EG51" s="38"/>
      <c r="EH51" s="38"/>
    </row>
    <row r="52" spans="2:158">
      <c r="B52" s="39"/>
      <c r="C52" s="118" t="s">
        <v>386</v>
      </c>
      <c r="D52" s="38"/>
      <c r="E52" s="38"/>
      <c r="F52" s="38"/>
      <c r="G52" s="38"/>
      <c r="H52" s="38"/>
      <c r="I52" s="38"/>
      <c r="J52" s="38"/>
      <c r="K52" s="38"/>
      <c r="L52" s="38"/>
      <c r="M52" s="38"/>
      <c r="N52" s="38"/>
      <c r="O52" s="61"/>
      <c r="P52" s="38"/>
      <c r="Q52" s="38"/>
      <c r="R52" s="38"/>
      <c r="S52" s="38"/>
      <c r="T52" s="38"/>
      <c r="U52" s="38"/>
      <c r="V52" s="38"/>
      <c r="W52" s="38"/>
      <c r="X52" s="38"/>
      <c r="Y52" s="38">
        <f>SUM('рабочая 2023 г'!Y52-'2022 г.'!Y52)</f>
        <v>-1</v>
      </c>
      <c r="Z52" s="33"/>
      <c r="AA52" s="33"/>
      <c r="AB52" s="33"/>
      <c r="AC52" s="33"/>
      <c r="AD52" s="33"/>
      <c r="AE52" s="33"/>
      <c r="AF52" s="102">
        <f t="shared" si="0"/>
        <v>994</v>
      </c>
      <c r="AG52" s="38">
        <f>SUM('рабочая 2023 г'!AG52-'2022 г.'!AG52)</f>
        <v>-2304</v>
      </c>
      <c r="AH52" s="38">
        <f>SUM('рабочая 2023 г'!AH52-'2022 г.'!AH52)</f>
        <v>0</v>
      </c>
      <c r="AI52" s="38">
        <f>SUM('рабочая 2023 г'!AI52-'2022 г.'!AI52)</f>
        <v>0</v>
      </c>
      <c r="AJ52" s="38">
        <f>SUM('рабочая 2023 г'!AJ52-'2022 г.'!AJ52)</f>
        <v>0</v>
      </c>
      <c r="AK52" s="38">
        <f>SUM('рабочая 2023 г'!AK52-'2022 г.'!AK52)</f>
        <v>0</v>
      </c>
      <c r="AL52" s="38">
        <f>SUM('рабочая 2023 г'!AL52-'2022 г.'!AL52)</f>
        <v>0</v>
      </c>
      <c r="AM52" s="38">
        <f>SUM('рабочая 2023 г'!AM52-'2022 г.'!AM52)</f>
        <v>0</v>
      </c>
      <c r="AN52" s="38">
        <f>SUM('рабочая 2023 г'!AN52-'2022 г.'!AN52)</f>
        <v>0</v>
      </c>
      <c r="AO52" s="38">
        <f>SUM('рабочая 2023 г'!AO52-'2022 г.'!AO52)</f>
        <v>3323</v>
      </c>
      <c r="AP52" s="38">
        <f>SUM('рабочая 2023 г'!AP52-'2022 г.'!AP52)</f>
        <v>-78</v>
      </c>
      <c r="AQ52" s="38">
        <f>SUM('рабочая 2023 г'!AQ52-'2022 г.'!AQ52)</f>
        <v>1192</v>
      </c>
      <c r="AR52" s="38">
        <f>SUM('рабочая 2023 г'!AR52-'2022 г.'!AR52)</f>
        <v>0</v>
      </c>
      <c r="AS52" s="115">
        <f t="shared" si="1"/>
        <v>1019</v>
      </c>
      <c r="AT52" s="38">
        <f>SUM('рабочая 2023 г'!AT52-'2022 г.'!AT52)</f>
        <v>0</v>
      </c>
      <c r="AU52" s="98">
        <f t="shared" si="20"/>
        <v>0</v>
      </c>
      <c r="AV52" s="38">
        <f>SUM('рабочая 2023 г'!AV52-'2022 г.'!AV52)</f>
        <v>0</v>
      </c>
      <c r="AW52" s="38">
        <f>SUM('рабочая 2023 г'!AW52-'2022 г.'!AW52)</f>
        <v>0</v>
      </c>
      <c r="AX52" s="38">
        <f>SUM('рабочая 2023 г'!AX52-'2022 г.'!AX52)</f>
        <v>0</v>
      </c>
      <c r="AY52" s="38">
        <f>SUM('рабочая 2023 г'!AY52-'2022 г.'!AY52)</f>
        <v>0</v>
      </c>
      <c r="AZ52" s="38">
        <f>SUM('рабочая 2023 г'!AZ52-'2022 г.'!AZ52)</f>
        <v>0</v>
      </c>
      <c r="BA52" s="38">
        <f>SUM('рабочая 2023 г'!BA52-'2022 г.'!BA52)</f>
        <v>-22</v>
      </c>
      <c r="BB52" s="103">
        <f t="shared" si="2"/>
        <v>-50</v>
      </c>
      <c r="BC52" s="38">
        <f>SUM('рабочая 2023 г'!BC52-'2022 г.'!BC52)</f>
        <v>0</v>
      </c>
      <c r="BD52" s="38">
        <f>SUM('рабочая 2023 г'!BD52-'2022 г.'!BD52)</f>
        <v>-50</v>
      </c>
      <c r="BE52" s="38">
        <f>SUM('рабочая 2023 г'!BE52-'2022 г.'!BE52)</f>
        <v>0</v>
      </c>
      <c r="BF52" s="38">
        <f>SUM('рабочая 2023 г'!BF52-'2022 г.'!BF52)</f>
        <v>0</v>
      </c>
      <c r="BG52" s="38">
        <f>SUM('рабочая 2023 г'!BG52-'2022 г.'!BG52)</f>
        <v>0</v>
      </c>
      <c r="BH52" s="38">
        <f>SUM('рабочая 2023 г'!BH52-'2022 г.'!BH52)</f>
        <v>2</v>
      </c>
      <c r="BI52" s="38">
        <f>SUM('рабочая 2023 г'!BI52-'2022 г.'!BI52)</f>
        <v>0</v>
      </c>
      <c r="BJ52" s="38">
        <f>SUM('рабочая 2023 г'!BJ52-'2022 г.'!BJ52)</f>
        <v>0</v>
      </c>
      <c r="BK52" s="38">
        <f>SUM('рабочая 2023 г'!BK52-'2022 г.'!BK52)</f>
        <v>0</v>
      </c>
      <c r="BL52" s="98">
        <f t="shared" si="3"/>
        <v>45</v>
      </c>
      <c r="BM52" s="38">
        <f>SUM('рабочая 2023 г'!BM52-'2022 г.'!BM52)</f>
        <v>0</v>
      </c>
      <c r="BN52" s="38">
        <f>SUM('рабочая 2023 г'!BN52-'2022 г.'!BN52)</f>
        <v>0</v>
      </c>
      <c r="BO52" s="38">
        <f>SUM('рабочая 2023 г'!BO52-'2022 г.'!BO52)</f>
        <v>0</v>
      </c>
      <c r="BP52" s="38">
        <f>SUM('рабочая 2023 г'!BP52-'2022 г.'!BP52)</f>
        <v>45</v>
      </c>
      <c r="BQ52" s="67">
        <f>SUM(AF52-AS52)</f>
        <v>-25</v>
      </c>
      <c r="BR52" s="38">
        <f t="shared" si="65"/>
        <v>0</v>
      </c>
      <c r="BS52" s="38">
        <f>SUM('рабочая 2023 г'!BS52-'2022 г.'!BS52)</f>
        <v>0</v>
      </c>
      <c r="BT52" s="38">
        <f>SUM('рабочая 2023 г'!BT52-'2022 г.'!BT52)</f>
        <v>0</v>
      </c>
      <c r="BU52" s="38">
        <f>SUM('рабочая 2023 г'!BU52-'2022 г.'!BU52)</f>
        <v>0</v>
      </c>
      <c r="BV52" s="38">
        <f>SUM('рабочая 2023 г'!BV52-'2022 г.'!BV52)</f>
        <v>0</v>
      </c>
      <c r="BW52" s="38">
        <f>SUM('рабочая 2023 г'!BW52-'2022 г.'!BW52)</f>
        <v>0</v>
      </c>
      <c r="BX52" s="38">
        <f>SUM('рабочая 2023 г'!BX52-'2022 г.'!BX52)</f>
        <v>0</v>
      </c>
      <c r="BY52" s="38">
        <f>SUM('рабочая 2023 г'!BY52-'2022 г.'!BY52)</f>
        <v>0</v>
      </c>
      <c r="BZ52" s="38">
        <f>SUM('рабочая 2023 г'!BZ52-'2022 г.'!BZ52)</f>
        <v>0</v>
      </c>
      <c r="CA52" s="38">
        <f>SUM('рабочая 2023 г'!CA52-'2022 г.'!CA52)</f>
        <v>0</v>
      </c>
      <c r="CB52" s="38">
        <f>SUM('рабочая 2023 г'!CB52-'2022 г.'!CB52)</f>
        <v>0</v>
      </c>
      <c r="CC52" s="38">
        <f>SUM('рабочая 2023 г'!CC52-'2022 г.'!CC52)</f>
        <v>0</v>
      </c>
      <c r="CD52" s="38">
        <f>SUM('рабочая 2023 г'!CD52-'2022 г.'!CD52)</f>
        <v>0</v>
      </c>
      <c r="CE52" s="38">
        <f>SUM('рабочая 2023 г'!CE52-'2022 г.'!CE52)</f>
        <v>0</v>
      </c>
      <c r="CF52" s="38">
        <f>SUM('рабочая 2023 г'!CF52-'2022 г.'!CF52)</f>
        <v>0</v>
      </c>
      <c r="CG52" s="38">
        <f>SUM('рабочая 2023 г'!CG52-'2022 г.'!CG52)</f>
        <v>0</v>
      </c>
      <c r="CH52" s="38">
        <f t="shared" si="66"/>
        <v>0</v>
      </c>
      <c r="CI52" s="38">
        <f>SUM('рабочая 2023 г'!CI52-'2022 г.'!CI52)</f>
        <v>0</v>
      </c>
      <c r="CJ52" s="38">
        <f>SUM('рабочая 2023 г'!CJ52-'2022 г.'!CJ52)</f>
        <v>0</v>
      </c>
      <c r="CK52" s="38">
        <f>SUM('рабочая 2023 г'!CK52-'2022 г.'!CK52)</f>
        <v>0</v>
      </c>
      <c r="CL52" s="38">
        <f>SUM('рабочая 2023 г'!CL52-'2022 г.'!CL52)</f>
        <v>0</v>
      </c>
      <c r="CM52" s="38">
        <f>SUM('рабочая 2023 г'!CM52-'2022 г.'!CM52)</f>
        <v>0</v>
      </c>
      <c r="CN52" s="38">
        <f>SUM('рабочая 2023 г'!CN52-'2022 г.'!CN52)</f>
        <v>0</v>
      </c>
      <c r="CO52" s="38">
        <f>SUM('рабочая 2023 г'!CO52-'2022 г.'!CO52)</f>
        <v>0</v>
      </c>
      <c r="CP52" s="188">
        <f>SUM(CM52,CK52,CO52)</f>
        <v>0</v>
      </c>
      <c r="CQ52" s="38"/>
      <c r="CR52" s="38"/>
      <c r="CS52" s="38"/>
      <c r="CT52" s="38"/>
      <c r="CU52" s="38"/>
      <c r="CV52" s="38"/>
      <c r="CW52" s="38"/>
      <c r="CX52" s="38"/>
      <c r="CY52" s="38"/>
      <c r="CZ52" s="38"/>
      <c r="DA52" s="38"/>
      <c r="DB52" s="188">
        <f>SUM(CP52,CQ52)</f>
        <v>0</v>
      </c>
      <c r="DC52" s="38">
        <f t="shared" si="11"/>
        <v>0</v>
      </c>
      <c r="DD52" s="38"/>
      <c r="DE52" s="38"/>
      <c r="DF52" s="38"/>
      <c r="DG52" s="188">
        <f t="shared" si="12"/>
        <v>0</v>
      </c>
      <c r="DH52" s="38">
        <f t="shared" si="13"/>
        <v>0</v>
      </c>
      <c r="DI52" s="38"/>
      <c r="DJ52" s="38"/>
      <c r="DK52" s="38"/>
      <c r="DL52" s="38"/>
      <c r="DM52" s="38"/>
      <c r="DN52" s="38"/>
      <c r="DO52" s="38"/>
      <c r="DP52" s="38"/>
      <c r="DQ52" s="38"/>
      <c r="DR52" s="38"/>
      <c r="DS52" s="38"/>
      <c r="DT52" s="38"/>
      <c r="DU52" s="38"/>
      <c r="DV52" s="38"/>
      <c r="DW52" s="38"/>
      <c r="DX52" s="38"/>
      <c r="DY52" s="38"/>
      <c r="DZ52" s="38"/>
      <c r="EA52" s="38"/>
      <c r="EB52" s="38"/>
      <c r="EC52" s="38"/>
      <c r="ED52" s="38"/>
      <c r="EE52" s="38"/>
      <c r="EF52" s="38"/>
      <c r="EG52" s="38"/>
      <c r="EH52" s="38"/>
    </row>
    <row r="53" spans="2:158">
      <c r="B53" s="39"/>
      <c r="C53" s="118" t="s">
        <v>387</v>
      </c>
      <c r="D53" s="38"/>
      <c r="E53" s="38"/>
      <c r="F53" s="38"/>
      <c r="G53" s="38"/>
      <c r="H53" s="38"/>
      <c r="I53" s="38"/>
      <c r="J53" s="38"/>
      <c r="K53" s="38"/>
      <c r="L53" s="38"/>
      <c r="M53" s="38"/>
      <c r="N53" s="38"/>
      <c r="O53" s="61"/>
      <c r="P53" s="38"/>
      <c r="Q53" s="38"/>
      <c r="R53" s="38"/>
      <c r="S53" s="38"/>
      <c r="T53" s="38"/>
      <c r="U53" s="38"/>
      <c r="V53" s="38"/>
      <c r="W53" s="38"/>
      <c r="X53" s="38"/>
      <c r="Y53" s="38">
        <f>SUM('рабочая 2023 г'!Y53-'2022 г.'!Y53)</f>
        <v>-9</v>
      </c>
      <c r="Z53" s="33"/>
      <c r="AA53" s="33"/>
      <c r="AB53" s="33"/>
      <c r="AC53" s="33"/>
      <c r="AD53" s="33"/>
      <c r="AE53" s="33"/>
      <c r="AF53" s="102">
        <f t="shared" si="0"/>
        <v>-1325</v>
      </c>
      <c r="AG53" s="38">
        <f>SUM('рабочая 2023 г'!AG53-'2022 г.'!AG53)</f>
        <v>-1220</v>
      </c>
      <c r="AH53" s="38">
        <f>SUM('рабочая 2023 г'!AH53-'2022 г.'!AH53)</f>
        <v>0</v>
      </c>
      <c r="AI53" s="38">
        <f>SUM('рабочая 2023 г'!AI53-'2022 г.'!AI53)</f>
        <v>0</v>
      </c>
      <c r="AJ53" s="38">
        <f>SUM('рабочая 2023 г'!AJ53-'2022 г.'!AJ53)</f>
        <v>0</v>
      </c>
      <c r="AK53" s="38">
        <f>SUM('рабочая 2023 г'!AK53-'2022 г.'!AK53)</f>
        <v>0</v>
      </c>
      <c r="AL53" s="38">
        <f>SUM('рабочая 2023 г'!AL53-'2022 г.'!AL53)</f>
        <v>0</v>
      </c>
      <c r="AM53" s="38">
        <f>SUM('рабочая 2023 г'!AM53-'2022 г.'!AM53)</f>
        <v>0</v>
      </c>
      <c r="AN53" s="38">
        <f>SUM('рабочая 2023 г'!AN53-'2022 г.'!AN53)</f>
        <v>0</v>
      </c>
      <c r="AO53" s="38">
        <f>SUM('рабочая 2023 г'!AO53-'2022 г.'!AO53)</f>
        <v>-85</v>
      </c>
      <c r="AP53" s="38">
        <f>SUM('рабочая 2023 г'!AP53-'2022 г.'!AP53)</f>
        <v>-48</v>
      </c>
      <c r="AQ53" s="38">
        <f>SUM('рабочая 2023 г'!AQ53-'2022 г.'!AQ53)</f>
        <v>-53</v>
      </c>
      <c r="AR53" s="38">
        <f>SUM('рабочая 2023 г'!AR53-'2022 г.'!AR53)</f>
        <v>0</v>
      </c>
      <c r="AS53" s="115">
        <f t="shared" si="1"/>
        <v>-1305</v>
      </c>
      <c r="AT53" s="38">
        <f>SUM('рабочая 2023 г'!AT53-'2022 г.'!AT53)</f>
        <v>0</v>
      </c>
      <c r="AU53" s="98">
        <f t="shared" si="20"/>
        <v>0</v>
      </c>
      <c r="AV53" s="38">
        <f>SUM('рабочая 2023 г'!AV53-'2022 г.'!AV53)</f>
        <v>0</v>
      </c>
      <c r="AW53" s="38">
        <f>SUM('рабочая 2023 г'!AW53-'2022 г.'!AW53)</f>
        <v>0</v>
      </c>
      <c r="AX53" s="38">
        <f>SUM('рабочая 2023 г'!AX53-'2022 г.'!AX53)</f>
        <v>0</v>
      </c>
      <c r="AY53" s="38">
        <f>SUM('рабочая 2023 г'!AY53-'2022 г.'!AY53)</f>
        <v>-14</v>
      </c>
      <c r="AZ53" s="38">
        <f>SUM('рабочая 2023 г'!AZ53-'2022 г.'!AZ53)</f>
        <v>-1</v>
      </c>
      <c r="BA53" s="38">
        <f>SUM('рабочая 2023 г'!BA53-'2022 г.'!BA53)</f>
        <v>0</v>
      </c>
      <c r="BB53" s="103">
        <f t="shared" si="2"/>
        <v>-2</v>
      </c>
      <c r="BC53" s="38">
        <f>SUM('рабочая 2023 г'!BC53-'2022 г.'!BC53)</f>
        <v>0</v>
      </c>
      <c r="BD53" s="38">
        <f>SUM('рабочая 2023 г'!BD53-'2022 г.'!BD53)</f>
        <v>-2</v>
      </c>
      <c r="BE53" s="38">
        <f>SUM('рабочая 2023 г'!BE53-'2022 г.'!BE53)</f>
        <v>-2</v>
      </c>
      <c r="BF53" s="38">
        <f>SUM('рабочая 2023 г'!BF53-'2022 г.'!BF53)</f>
        <v>0</v>
      </c>
      <c r="BG53" s="38">
        <f>SUM('рабочая 2023 г'!BG53-'2022 г.'!BG53)</f>
        <v>0</v>
      </c>
      <c r="BH53" s="38">
        <f>SUM('рабочая 2023 г'!BH53-'2022 г.'!BH53)</f>
        <v>-3</v>
      </c>
      <c r="BI53" s="38">
        <f>SUM('рабочая 2023 г'!BI53-'2022 г.'!BI53)</f>
        <v>0</v>
      </c>
      <c r="BJ53" s="38">
        <f>SUM('рабочая 2023 г'!BJ53-'2022 г.'!BJ53)</f>
        <v>0</v>
      </c>
      <c r="BK53" s="38">
        <f>SUM('рабочая 2023 г'!BK53-'2022 г.'!BK53)</f>
        <v>0</v>
      </c>
      <c r="BL53" s="98">
        <f t="shared" si="3"/>
        <v>-1</v>
      </c>
      <c r="BM53" s="38">
        <f>SUM('рабочая 2023 г'!BM53-'2022 г.'!BM53)</f>
        <v>0</v>
      </c>
      <c r="BN53" s="38">
        <f>SUM('рабочая 2023 г'!BN53-'2022 г.'!BN53)</f>
        <v>0</v>
      </c>
      <c r="BO53" s="38">
        <f>SUM('рабочая 2023 г'!BO53-'2022 г.'!BO53)</f>
        <v>0</v>
      </c>
      <c r="BP53" s="38">
        <f>SUM('рабочая 2023 г'!BP53-'2022 г.'!BP53)</f>
        <v>-1</v>
      </c>
      <c r="BQ53" s="67">
        <f t="shared" ref="BQ53:BQ58" si="67">SUM(AF53-AS53)</f>
        <v>-20</v>
      </c>
      <c r="BR53" s="38">
        <f t="shared" si="65"/>
        <v>0</v>
      </c>
      <c r="BS53" s="38">
        <f>SUM('рабочая 2023 г'!BS53-'2022 г.'!BS53)</f>
        <v>0</v>
      </c>
      <c r="BT53" s="38">
        <f>SUM('рабочая 2023 г'!BT53-'2022 г.'!BT53)</f>
        <v>0</v>
      </c>
      <c r="BU53" s="38">
        <f>SUM('рабочая 2023 г'!BU53-'2022 г.'!BU53)</f>
        <v>0</v>
      </c>
      <c r="BV53" s="38">
        <f>SUM('рабочая 2023 г'!BV53-'2022 г.'!BV53)</f>
        <v>0</v>
      </c>
      <c r="BW53" s="38">
        <f>SUM('рабочая 2023 г'!BW53-'2022 г.'!BW53)</f>
        <v>0</v>
      </c>
      <c r="BX53" s="38">
        <f>SUM('рабочая 2023 г'!BX53-'2022 г.'!BX53)</f>
        <v>0</v>
      </c>
      <c r="BY53" s="38">
        <f>SUM('рабочая 2023 г'!BY53-'2022 г.'!BY53)</f>
        <v>0</v>
      </c>
      <c r="BZ53" s="38">
        <f>SUM('рабочая 2023 г'!BZ53-'2022 г.'!BZ53)</f>
        <v>0</v>
      </c>
      <c r="CA53" s="38">
        <f>SUM('рабочая 2023 г'!CA53-'2022 г.'!CA53)</f>
        <v>0</v>
      </c>
      <c r="CB53" s="38">
        <f>SUM('рабочая 2023 г'!CB53-'2022 г.'!CB53)</f>
        <v>0</v>
      </c>
      <c r="CC53" s="38">
        <f>SUM('рабочая 2023 г'!CC53-'2022 г.'!CC53)</f>
        <v>0</v>
      </c>
      <c r="CD53" s="38">
        <f>SUM('рабочая 2023 г'!CD53-'2022 г.'!CD53)</f>
        <v>0</v>
      </c>
      <c r="CE53" s="38">
        <f>SUM('рабочая 2023 г'!CE53-'2022 г.'!CE53)</f>
        <v>0</v>
      </c>
      <c r="CF53" s="38">
        <f>SUM('рабочая 2023 г'!CF53-'2022 г.'!CF53)</f>
        <v>0</v>
      </c>
      <c r="CG53" s="38">
        <f>SUM('рабочая 2023 г'!CG53-'2022 г.'!CG53)</f>
        <v>0</v>
      </c>
      <c r="CH53" s="38">
        <f t="shared" si="66"/>
        <v>0</v>
      </c>
      <c r="CI53" s="38">
        <f>SUM('рабочая 2023 г'!CI53-'2022 г.'!CI53)</f>
        <v>0</v>
      </c>
      <c r="CJ53" s="38">
        <f>SUM('рабочая 2023 г'!CJ53-'2022 г.'!CJ53)</f>
        <v>0</v>
      </c>
      <c r="CK53" s="38">
        <f>SUM('рабочая 2023 г'!CK53-'2022 г.'!CK53)</f>
        <v>0</v>
      </c>
      <c r="CL53" s="38">
        <f>SUM('рабочая 2023 г'!CL53-'2022 г.'!CL53)</f>
        <v>0</v>
      </c>
      <c r="CM53" s="38">
        <f>SUM('рабочая 2023 г'!CM53-'2022 г.'!CM53)</f>
        <v>0</v>
      </c>
      <c r="CN53" s="38">
        <f>SUM('рабочая 2023 г'!CN53-'2022 г.'!CN53)</f>
        <v>0</v>
      </c>
      <c r="CO53" s="38">
        <f>SUM('рабочая 2023 г'!CO53-'2022 г.'!CO53)</f>
        <v>0</v>
      </c>
      <c r="CP53" s="188">
        <f t="shared" si="9"/>
        <v>0</v>
      </c>
      <c r="CQ53" s="38"/>
      <c r="CR53" s="38"/>
      <c r="CS53" s="38"/>
      <c r="CT53" s="38"/>
      <c r="CU53" s="38"/>
      <c r="CV53" s="38"/>
      <c r="CW53" s="38"/>
      <c r="CX53" s="38"/>
      <c r="CY53" s="38"/>
      <c r="CZ53" s="38"/>
      <c r="DA53" s="38"/>
      <c r="DB53" s="188">
        <f t="shared" si="34"/>
        <v>0</v>
      </c>
      <c r="DC53" s="38">
        <f t="shared" si="11"/>
        <v>0</v>
      </c>
      <c r="DD53" s="38"/>
      <c r="DE53" s="38"/>
      <c r="DF53" s="38"/>
      <c r="DG53" s="188">
        <f t="shared" si="12"/>
        <v>0</v>
      </c>
      <c r="DH53" s="38">
        <f t="shared" si="13"/>
        <v>0</v>
      </c>
      <c r="DI53" s="38"/>
      <c r="DJ53" s="38"/>
      <c r="DK53" s="38"/>
      <c r="DL53" s="38"/>
      <c r="DM53" s="38"/>
      <c r="DN53" s="38"/>
      <c r="DO53" s="38"/>
      <c r="DP53" s="38"/>
      <c r="DQ53" s="38"/>
      <c r="DR53" s="38"/>
      <c r="DS53" s="38"/>
      <c r="DT53" s="38"/>
      <c r="DU53" s="38"/>
      <c r="DV53" s="38"/>
      <c r="DW53" s="38"/>
      <c r="DX53" s="38"/>
      <c r="DY53" s="38"/>
      <c r="DZ53" s="38"/>
      <c r="EA53" s="38"/>
      <c r="EB53" s="38"/>
      <c r="EC53" s="38"/>
      <c r="ED53" s="38"/>
      <c r="EE53" s="38"/>
      <c r="EF53" s="38"/>
      <c r="EG53" s="38"/>
      <c r="EH53" s="38"/>
    </row>
    <row r="54" spans="2:158">
      <c r="B54" s="39"/>
      <c r="C54" s="77" t="s">
        <v>388</v>
      </c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61"/>
      <c r="P54" s="38"/>
      <c r="Q54" s="38"/>
      <c r="R54" s="38"/>
      <c r="S54" s="38"/>
      <c r="T54" s="38"/>
      <c r="U54" s="38"/>
      <c r="V54" s="38"/>
      <c r="W54" s="38"/>
      <c r="X54" s="38"/>
      <c r="Y54" s="38">
        <f>SUM('рабочая 2023 г'!Y54-'2022 г.'!Y54)</f>
        <v>-8</v>
      </c>
      <c r="Z54" s="33"/>
      <c r="AA54" s="33"/>
      <c r="AB54" s="33"/>
      <c r="AC54" s="33"/>
      <c r="AD54" s="33"/>
      <c r="AE54" s="33"/>
      <c r="AF54" s="102">
        <f t="shared" si="0"/>
        <v>-3612</v>
      </c>
      <c r="AG54" s="38">
        <f>SUM('рабочая 2023 г'!AG54-'2022 г.'!AG54)</f>
        <v>-3338</v>
      </c>
      <c r="AH54" s="38">
        <f>SUM('рабочая 2023 г'!AH54-'2022 г.'!AH54)</f>
        <v>0</v>
      </c>
      <c r="AI54" s="38">
        <f>SUM('рабочая 2023 г'!AI54-'2022 г.'!AI54)</f>
        <v>0</v>
      </c>
      <c r="AJ54" s="38">
        <f>SUM('рабочая 2023 г'!AJ54-'2022 г.'!AJ54)</f>
        <v>0</v>
      </c>
      <c r="AK54" s="38">
        <f>SUM('рабочая 2023 г'!AK54-'2022 г.'!AK54)</f>
        <v>0</v>
      </c>
      <c r="AL54" s="38">
        <f>SUM('рабочая 2023 г'!AL54-'2022 г.'!AL54)</f>
        <v>0</v>
      </c>
      <c r="AM54" s="38">
        <f>SUM('рабочая 2023 г'!AM54-'2022 г.'!AM54)</f>
        <v>0</v>
      </c>
      <c r="AN54" s="38">
        <f>SUM('рабочая 2023 г'!AN54-'2022 г.'!AN54)</f>
        <v>0</v>
      </c>
      <c r="AO54" s="38">
        <f>SUM('рабочая 2023 г'!AO54-'2022 г.'!AO54)</f>
        <v>-244</v>
      </c>
      <c r="AP54" s="38">
        <f>SUM('рабочая 2023 г'!AP54-'2022 г.'!AP54)</f>
        <v>-182</v>
      </c>
      <c r="AQ54" s="38">
        <f>SUM('рабочая 2023 г'!AQ54-'2022 г.'!AQ54)</f>
        <v>24</v>
      </c>
      <c r="AR54" s="38">
        <f>SUM('рабочая 2023 г'!AR54-'2022 г.'!AR54)</f>
        <v>0</v>
      </c>
      <c r="AS54" s="115">
        <f t="shared" si="1"/>
        <v>-3582</v>
      </c>
      <c r="AT54" s="38">
        <f>SUM('рабочая 2023 г'!AT54-'2022 г.'!AT54)</f>
        <v>0</v>
      </c>
      <c r="AU54" s="98">
        <f t="shared" si="20"/>
        <v>0</v>
      </c>
      <c r="AV54" s="38">
        <f>SUM('рабочая 2023 г'!AV54-'2022 г.'!AV54)</f>
        <v>0</v>
      </c>
      <c r="AW54" s="38">
        <f>SUM('рабочая 2023 г'!AW54-'2022 г.'!AW54)</f>
        <v>0</v>
      </c>
      <c r="AX54" s="38">
        <f>SUM('рабочая 2023 г'!AX54-'2022 г.'!AX54)</f>
        <v>0</v>
      </c>
      <c r="AY54" s="38">
        <f>SUM('рабочая 2023 г'!AY54-'2022 г.'!AY54)</f>
        <v>-14</v>
      </c>
      <c r="AZ54" s="38">
        <f>SUM('рабочая 2023 г'!AZ54-'2022 г.'!AZ54)</f>
        <v>0</v>
      </c>
      <c r="BA54" s="38">
        <f>SUM('рабочая 2023 г'!BA54-'2022 г.'!BA54)</f>
        <v>-4</v>
      </c>
      <c r="BB54" s="103">
        <f t="shared" si="2"/>
        <v>0</v>
      </c>
      <c r="BC54" s="38">
        <f>SUM('рабочая 2023 г'!BC54-'2022 г.'!BC54)</f>
        <v>0</v>
      </c>
      <c r="BD54" s="38">
        <f>SUM('рабочая 2023 г'!BD54-'2022 г.'!BD54)</f>
        <v>0</v>
      </c>
      <c r="BE54" s="38">
        <f>SUM('рабочая 2023 г'!BE54-'2022 г.'!BE54)</f>
        <v>0</v>
      </c>
      <c r="BF54" s="38">
        <f>SUM('рабочая 2023 г'!BF54-'2022 г.'!BF54)</f>
        <v>0</v>
      </c>
      <c r="BG54" s="38">
        <f>SUM('рабочая 2023 г'!BG54-'2022 г.'!BG54)</f>
        <v>0</v>
      </c>
      <c r="BH54" s="38">
        <f>SUM('рабочая 2023 г'!BH54-'2022 г.'!BH54)</f>
        <v>-8</v>
      </c>
      <c r="BI54" s="38">
        <f>SUM('рабочая 2023 г'!BI54-'2022 г.'!BI54)</f>
        <v>0</v>
      </c>
      <c r="BJ54" s="38">
        <f>SUM('рабочая 2023 г'!BJ54-'2022 г.'!BJ54)</f>
        <v>0</v>
      </c>
      <c r="BK54" s="38">
        <f>SUM('рабочая 2023 г'!BK54-'2022 г.'!BK54)</f>
        <v>0</v>
      </c>
      <c r="BL54" s="98">
        <f t="shared" si="3"/>
        <v>-4</v>
      </c>
      <c r="BM54" s="38">
        <f>SUM('рабочая 2023 г'!BM54-'2022 г.'!BM54)</f>
        <v>0</v>
      </c>
      <c r="BN54" s="38">
        <f>SUM('рабочая 2023 г'!BN54-'2022 г.'!BN54)</f>
        <v>0</v>
      </c>
      <c r="BO54" s="38">
        <f>SUM('рабочая 2023 г'!BO54-'2022 г.'!BO54)</f>
        <v>0</v>
      </c>
      <c r="BP54" s="38">
        <f>SUM('рабочая 2023 г'!BP54-'2022 г.'!BP54)</f>
        <v>-4</v>
      </c>
      <c r="BQ54" s="67">
        <f t="shared" si="67"/>
        <v>-30</v>
      </c>
      <c r="BR54" s="38">
        <f t="shared" si="65"/>
        <v>201</v>
      </c>
      <c r="BS54" s="38">
        <f>SUM('рабочая 2023 г'!BS54-'2022 г.'!BS54)</f>
        <v>0</v>
      </c>
      <c r="BT54" s="38">
        <f>SUM('рабочая 2023 г'!BT54-'2022 г.'!BT54)</f>
        <v>1</v>
      </c>
      <c r="BU54" s="38">
        <f>SUM('рабочая 2023 г'!BU54-'2022 г.'!BU54)</f>
        <v>0</v>
      </c>
      <c r="BV54" s="38">
        <f>SUM('рабочая 2023 г'!BV54-'2022 г.'!BV54)</f>
        <v>0</v>
      </c>
      <c r="BW54" s="38">
        <f>SUM('рабочая 2023 г'!BW54-'2022 г.'!BW54)</f>
        <v>0</v>
      </c>
      <c r="BX54" s="38">
        <f>SUM('рабочая 2023 г'!BX54-'2022 г.'!BX54)</f>
        <v>0</v>
      </c>
      <c r="BY54" s="38">
        <f>SUM('рабочая 2023 г'!BY54-'2022 г.'!BY54)</f>
        <v>0</v>
      </c>
      <c r="BZ54" s="38">
        <f>SUM('рабочая 2023 г'!BZ54-'2022 г.'!BZ54)</f>
        <v>0</v>
      </c>
      <c r="CA54" s="38">
        <f>SUM('рабочая 2023 г'!CA54-'2022 г.'!CA54)</f>
        <v>0</v>
      </c>
      <c r="CB54" s="38">
        <f>SUM('рабочая 2023 г'!CB54-'2022 г.'!CB54)</f>
        <v>0</v>
      </c>
      <c r="CC54" s="38">
        <f>SUM('рабочая 2023 г'!CC54-'2022 г.'!CC54)</f>
        <v>0</v>
      </c>
      <c r="CD54" s="38">
        <f>SUM('рабочая 2023 г'!CD54-'2022 г.'!CD54)</f>
        <v>0</v>
      </c>
      <c r="CE54" s="38">
        <f>SUM('рабочая 2023 г'!CE54-'2022 г.'!CE54)</f>
        <v>200</v>
      </c>
      <c r="CF54" s="38">
        <f>SUM('рабочая 2023 г'!CF54-'2022 г.'!CF54)</f>
        <v>0</v>
      </c>
      <c r="CG54" s="38">
        <f>SUM('рабочая 2023 г'!CG54-'2022 г.'!CG54)</f>
        <v>200</v>
      </c>
      <c r="CH54" s="38">
        <f t="shared" si="66"/>
        <v>201</v>
      </c>
      <c r="CI54" s="38">
        <f>SUM('рабочая 2023 г'!CI54-'2022 г.'!CI54)</f>
        <v>0</v>
      </c>
      <c r="CJ54" s="38">
        <f>SUM('рабочая 2023 г'!CJ54-'2022 г.'!CJ54)</f>
        <v>0</v>
      </c>
      <c r="CK54" s="38">
        <f>SUM('рабочая 2023 г'!CK54-'2022 г.'!CK54)</f>
        <v>0</v>
      </c>
      <c r="CL54" s="38">
        <f>SUM('рабочая 2023 г'!CL54-'2022 г.'!CL54)</f>
        <v>0</v>
      </c>
      <c r="CM54" s="38">
        <f>SUM('рабочая 2023 г'!CM54-'2022 г.'!CM54)</f>
        <v>0</v>
      </c>
      <c r="CN54" s="38">
        <f>SUM('рабочая 2023 г'!CN54-'2022 г.'!CN54)</f>
        <v>0</v>
      </c>
      <c r="CO54" s="38">
        <f>SUM('рабочая 2023 г'!CO54-'2022 г.'!CO54)</f>
        <v>0</v>
      </c>
      <c r="CP54" s="188">
        <f t="shared" si="9"/>
        <v>0</v>
      </c>
      <c r="CQ54" s="38"/>
      <c r="CR54" s="38"/>
      <c r="CS54" s="38"/>
      <c r="CT54" s="38"/>
      <c r="CU54" s="38"/>
      <c r="CV54" s="38"/>
      <c r="CW54" s="38"/>
      <c r="CX54" s="38"/>
      <c r="CY54" s="38"/>
      <c r="CZ54" s="38"/>
      <c r="DA54" s="38"/>
      <c r="DB54" s="188">
        <f t="shared" si="34"/>
        <v>0</v>
      </c>
      <c r="DC54" s="38">
        <f t="shared" si="11"/>
        <v>0</v>
      </c>
      <c r="DD54" s="38"/>
      <c r="DE54" s="38"/>
      <c r="DF54" s="38"/>
      <c r="DG54" s="188">
        <f t="shared" si="12"/>
        <v>0</v>
      </c>
      <c r="DH54" s="38">
        <f t="shared" si="13"/>
        <v>0</v>
      </c>
      <c r="DI54" s="38"/>
      <c r="DJ54" s="38"/>
      <c r="DK54" s="38"/>
      <c r="DL54" s="38"/>
      <c r="DM54" s="38"/>
      <c r="DN54" s="38"/>
      <c r="DO54" s="38"/>
      <c r="DP54" s="38"/>
      <c r="DQ54" s="38"/>
      <c r="DR54" s="38"/>
      <c r="DS54" s="38"/>
      <c r="DT54" s="38"/>
      <c r="DU54" s="38"/>
      <c r="DV54" s="38"/>
      <c r="DW54" s="38"/>
      <c r="DX54" s="38"/>
      <c r="DY54" s="38"/>
      <c r="DZ54" s="38"/>
      <c r="EA54" s="38"/>
      <c r="EB54" s="38"/>
      <c r="EC54" s="38"/>
      <c r="ED54" s="38"/>
      <c r="EE54" s="38"/>
      <c r="EF54" s="38"/>
      <c r="EG54" s="38"/>
      <c r="EH54" s="38"/>
    </row>
    <row r="55" spans="2:158">
      <c r="B55" s="39"/>
      <c r="C55" s="118" t="s">
        <v>389</v>
      </c>
      <c r="D55" s="38"/>
      <c r="E55" s="38"/>
      <c r="F55" s="38"/>
      <c r="G55" s="38"/>
      <c r="H55" s="38"/>
      <c r="I55" s="38"/>
      <c r="J55" s="38"/>
      <c r="K55" s="38"/>
      <c r="L55" s="38"/>
      <c r="M55" s="38"/>
      <c r="N55" s="38"/>
      <c r="O55" s="61"/>
      <c r="P55" s="38"/>
      <c r="Q55" s="38"/>
      <c r="R55" s="38"/>
      <c r="S55" s="38"/>
      <c r="T55" s="38"/>
      <c r="U55" s="38"/>
      <c r="V55" s="38"/>
      <c r="W55" s="38"/>
      <c r="X55" s="38"/>
      <c r="Y55" s="38">
        <f>SUM('рабочая 2023 г'!Y55-'2022 г.'!Y55)</f>
        <v>2</v>
      </c>
      <c r="Z55" s="33"/>
      <c r="AA55" s="33"/>
      <c r="AB55" s="33"/>
      <c r="AC55" s="33"/>
      <c r="AD55" s="33"/>
      <c r="AE55" s="33"/>
      <c r="AF55" s="102">
        <f t="shared" si="0"/>
        <v>-813</v>
      </c>
      <c r="AG55" s="38">
        <f>SUM('рабочая 2023 г'!AG55-'2022 г.'!AG55)</f>
        <v>-513</v>
      </c>
      <c r="AH55" s="38">
        <f>SUM('рабочая 2023 г'!AH55-'2022 г.'!AH55)</f>
        <v>0</v>
      </c>
      <c r="AI55" s="38">
        <f>SUM('рабочая 2023 г'!AI55-'2022 г.'!AI55)</f>
        <v>0</v>
      </c>
      <c r="AJ55" s="38">
        <f>SUM('рабочая 2023 г'!AJ55-'2022 г.'!AJ55)</f>
        <v>0</v>
      </c>
      <c r="AK55" s="38">
        <f>SUM('рабочая 2023 г'!AK55-'2022 г.'!AK55)</f>
        <v>0</v>
      </c>
      <c r="AL55" s="38">
        <f>SUM('рабочая 2023 г'!AL55-'2022 г.'!AL55)</f>
        <v>-129</v>
      </c>
      <c r="AM55" s="38">
        <f>SUM('рабочая 2023 г'!AM55-'2022 г.'!AM55)</f>
        <v>-129</v>
      </c>
      <c r="AN55" s="38">
        <f>SUM('рабочая 2023 г'!AN55-'2022 г.'!AN55)</f>
        <v>0</v>
      </c>
      <c r="AO55" s="38">
        <f>SUM('рабочая 2023 г'!AO55-'2022 г.'!AO55)</f>
        <v>-132</v>
      </c>
      <c r="AP55" s="38">
        <f>SUM('рабочая 2023 г'!AP55-'2022 г.'!AP55)</f>
        <v>-84</v>
      </c>
      <c r="AQ55" s="38">
        <f>SUM('рабочая 2023 г'!AQ55-'2022 г.'!AQ55)</f>
        <v>0</v>
      </c>
      <c r="AR55" s="38">
        <f>SUM('рабочая 2023 г'!AR55-'2022 г.'!AR55)</f>
        <v>0</v>
      </c>
      <c r="AS55" s="115">
        <f t="shared" si="1"/>
        <v>-774</v>
      </c>
      <c r="AT55" s="38">
        <f>SUM('рабочая 2023 г'!AT55-'2022 г.'!AT55)</f>
        <v>0</v>
      </c>
      <c r="AU55" s="98">
        <f t="shared" si="20"/>
        <v>0</v>
      </c>
      <c r="AV55" s="38">
        <f>SUM('рабочая 2023 г'!AV55-'2022 г.'!AV55)</f>
        <v>0</v>
      </c>
      <c r="AW55" s="38">
        <f>SUM('рабочая 2023 г'!AW55-'2022 г.'!AW55)</f>
        <v>0</v>
      </c>
      <c r="AX55" s="38">
        <f>SUM('рабочая 2023 г'!AX55-'2022 г.'!AX55)</f>
        <v>0</v>
      </c>
      <c r="AY55" s="38">
        <f>SUM('рабочая 2023 г'!AY55-'2022 г.'!AY55)</f>
        <v>-21</v>
      </c>
      <c r="AZ55" s="38">
        <f>SUM('рабочая 2023 г'!AZ55-'2022 г.'!AZ55)</f>
        <v>0</v>
      </c>
      <c r="BA55" s="38">
        <f>SUM('рабочая 2023 г'!BA55-'2022 г.'!BA55)</f>
        <v>0</v>
      </c>
      <c r="BB55" s="103">
        <f t="shared" si="2"/>
        <v>-15</v>
      </c>
      <c r="BC55" s="38">
        <f>SUM('рабочая 2023 г'!BC55-'2022 г.'!BC55)</f>
        <v>0</v>
      </c>
      <c r="BD55" s="38">
        <f>SUM('рабочая 2023 г'!BD55-'2022 г.'!BD55)</f>
        <v>-15</v>
      </c>
      <c r="BE55" s="38">
        <f>SUM('рабочая 2023 г'!BE55-'2022 г.'!BE55)</f>
        <v>-15</v>
      </c>
      <c r="BF55" s="38">
        <f>SUM('рабочая 2023 г'!BF55-'2022 г.'!BF55)</f>
        <v>0</v>
      </c>
      <c r="BG55" s="38">
        <f>SUM('рабочая 2023 г'!BG55-'2022 г.'!BG55)</f>
        <v>0</v>
      </c>
      <c r="BH55" s="38">
        <f>SUM('рабочая 2023 г'!BH55-'2022 г.'!BH55)</f>
        <v>-3</v>
      </c>
      <c r="BI55" s="38">
        <f>SUM('рабочая 2023 г'!BI55-'2022 г.'!BI55)</f>
        <v>0</v>
      </c>
      <c r="BJ55" s="38">
        <f>SUM('рабочая 2023 г'!BJ55-'2022 г.'!BJ55)</f>
        <v>0</v>
      </c>
      <c r="BK55" s="38">
        <f>SUM('рабочая 2023 г'!BK55-'2022 г.'!BK55)</f>
        <v>0</v>
      </c>
      <c r="BL55" s="98">
        <f t="shared" si="3"/>
        <v>0</v>
      </c>
      <c r="BM55" s="38">
        <f>SUM('рабочая 2023 г'!BM55-'2022 г.'!BM55)</f>
        <v>0</v>
      </c>
      <c r="BN55" s="38">
        <f>SUM('рабочая 2023 г'!BN55-'2022 г.'!BN55)</f>
        <v>0</v>
      </c>
      <c r="BO55" s="38">
        <f>SUM('рабочая 2023 г'!BO55-'2022 г.'!BO55)</f>
        <v>0</v>
      </c>
      <c r="BP55" s="38">
        <f>SUM('рабочая 2023 г'!BP55-'2022 г.'!BP55)</f>
        <v>0</v>
      </c>
      <c r="BQ55" s="67">
        <f t="shared" si="67"/>
        <v>-39</v>
      </c>
      <c r="BR55" s="38">
        <f t="shared" si="65"/>
        <v>0</v>
      </c>
      <c r="BS55" s="38">
        <f>SUM('рабочая 2023 г'!BS55-'2022 г.'!BS55)</f>
        <v>0</v>
      </c>
      <c r="BT55" s="38">
        <f>SUM('рабочая 2023 г'!BT55-'2022 г.'!BT55)</f>
        <v>0</v>
      </c>
      <c r="BU55" s="38">
        <f>SUM('рабочая 2023 г'!BU55-'2022 г.'!BU55)</f>
        <v>0</v>
      </c>
      <c r="BV55" s="38">
        <f>SUM('рабочая 2023 г'!BV55-'2022 г.'!BV55)</f>
        <v>0</v>
      </c>
      <c r="BW55" s="38">
        <f>SUM('рабочая 2023 г'!BW55-'2022 г.'!BW55)</f>
        <v>0</v>
      </c>
      <c r="BX55" s="38">
        <f>SUM('рабочая 2023 г'!BX55-'2022 г.'!BX55)</f>
        <v>0</v>
      </c>
      <c r="BY55" s="38">
        <f>SUM('рабочая 2023 г'!BY55-'2022 г.'!BY55)</f>
        <v>0</v>
      </c>
      <c r="BZ55" s="38">
        <f>SUM('рабочая 2023 г'!BZ55-'2022 г.'!BZ55)</f>
        <v>0</v>
      </c>
      <c r="CA55" s="38">
        <f>SUM('рабочая 2023 г'!CA55-'2022 г.'!CA55)</f>
        <v>0</v>
      </c>
      <c r="CB55" s="38">
        <f>SUM('рабочая 2023 г'!CB55-'2022 г.'!CB55)</f>
        <v>0</v>
      </c>
      <c r="CC55" s="38">
        <f>SUM('рабочая 2023 г'!CC55-'2022 г.'!CC55)</f>
        <v>0</v>
      </c>
      <c r="CD55" s="38">
        <f>SUM('рабочая 2023 г'!CD55-'2022 г.'!CD55)</f>
        <v>0</v>
      </c>
      <c r="CE55" s="38">
        <f>SUM('рабочая 2023 г'!CE55-'2022 г.'!CE55)</f>
        <v>0</v>
      </c>
      <c r="CF55" s="38">
        <f>SUM('рабочая 2023 г'!CF55-'2022 г.'!CF55)</f>
        <v>0</v>
      </c>
      <c r="CG55" s="38">
        <f>SUM('рабочая 2023 г'!CG55-'2022 г.'!CG55)</f>
        <v>0</v>
      </c>
      <c r="CH55" s="38">
        <f t="shared" si="66"/>
        <v>0</v>
      </c>
      <c r="CI55" s="38">
        <f>SUM('рабочая 2023 г'!CI55-'2022 г.'!CI55)</f>
        <v>0</v>
      </c>
      <c r="CJ55" s="38">
        <f>SUM('рабочая 2023 г'!CJ55-'2022 г.'!CJ55)</f>
        <v>0</v>
      </c>
      <c r="CK55" s="38">
        <f>SUM('рабочая 2023 г'!CK55-'2022 г.'!CK55)</f>
        <v>0</v>
      </c>
      <c r="CL55" s="38">
        <f>SUM('рабочая 2023 г'!CL55-'2022 г.'!CL55)</f>
        <v>0</v>
      </c>
      <c r="CM55" s="38">
        <f>SUM('рабочая 2023 г'!CM55-'2022 г.'!CM55)</f>
        <v>0</v>
      </c>
      <c r="CN55" s="38">
        <f>SUM('рабочая 2023 г'!CN55-'2022 г.'!CN55)</f>
        <v>0</v>
      </c>
      <c r="CO55" s="38">
        <f>SUM('рабочая 2023 г'!CO55-'2022 г.'!CO55)</f>
        <v>0</v>
      </c>
      <c r="CP55" s="188">
        <f>SUM(CM55,CK55,CO55)</f>
        <v>0</v>
      </c>
      <c r="CQ55" s="38"/>
      <c r="CR55" s="38"/>
      <c r="CS55" s="38"/>
      <c r="CT55" s="38"/>
      <c r="CU55" s="38"/>
      <c r="CV55" s="38"/>
      <c r="CW55" s="38"/>
      <c r="CX55" s="38"/>
      <c r="CY55" s="38"/>
      <c r="CZ55" s="38"/>
      <c r="DA55" s="38"/>
      <c r="DB55" s="188">
        <f>SUM(CP55,CQ55)</f>
        <v>0</v>
      </c>
      <c r="DC55" s="38">
        <f>SUM(CO55,CN55)</f>
        <v>0</v>
      </c>
      <c r="DD55" s="38"/>
      <c r="DE55" s="38"/>
      <c r="DF55" s="38"/>
      <c r="DG55" s="188">
        <f>SUM(DB55,DF55)</f>
        <v>0</v>
      </c>
      <c r="DH55" s="38">
        <f>SUM(DC55)</f>
        <v>0</v>
      </c>
      <c r="DI55" s="38"/>
      <c r="DJ55" s="38"/>
      <c r="DK55" s="38"/>
      <c r="DL55" s="38"/>
      <c r="DM55" s="38"/>
      <c r="DN55" s="38"/>
      <c r="DO55" s="38"/>
      <c r="DP55" s="38"/>
      <c r="DQ55" s="38"/>
      <c r="DR55" s="38"/>
      <c r="DS55" s="38"/>
      <c r="DT55" s="38"/>
      <c r="DU55" s="38"/>
      <c r="DV55" s="38"/>
      <c r="DW55" s="38"/>
      <c r="DX55" s="38"/>
      <c r="DY55" s="38"/>
      <c r="DZ55" s="38"/>
      <c r="EA55" s="38"/>
      <c r="EB55" s="38"/>
      <c r="EC55" s="38"/>
      <c r="ED55" s="38"/>
      <c r="EE55" s="38"/>
      <c r="EF55" s="38"/>
      <c r="EG55" s="38"/>
      <c r="EH55" s="38"/>
    </row>
    <row r="56" spans="2:158">
      <c r="B56" s="39"/>
      <c r="C56" s="118" t="s">
        <v>390</v>
      </c>
      <c r="D56" s="38"/>
      <c r="E56" s="38"/>
      <c r="F56" s="38"/>
      <c r="G56" s="38"/>
      <c r="H56" s="38"/>
      <c r="I56" s="38"/>
      <c r="J56" s="38"/>
      <c r="K56" s="38"/>
      <c r="L56" s="38"/>
      <c r="M56" s="38"/>
      <c r="N56" s="38"/>
      <c r="O56" s="61"/>
      <c r="P56" s="38"/>
      <c r="Q56" s="38"/>
      <c r="R56" s="38"/>
      <c r="S56" s="38"/>
      <c r="T56" s="38"/>
      <c r="U56" s="38"/>
      <c r="V56" s="38"/>
      <c r="W56" s="38"/>
      <c r="X56" s="38"/>
      <c r="Y56" s="38">
        <f>SUM('рабочая 2023 г'!Y56-'2022 г.'!Y56)</f>
        <v>-6</v>
      </c>
      <c r="Z56" s="33"/>
      <c r="AA56" s="33"/>
      <c r="AB56" s="33"/>
      <c r="AC56" s="33"/>
      <c r="AD56" s="33"/>
      <c r="AE56" s="33"/>
      <c r="AF56" s="102">
        <f t="shared" si="0"/>
        <v>-5950</v>
      </c>
      <c r="AG56" s="38">
        <f>SUM('рабочая 2023 г'!AG56-'2022 г.'!AG56)</f>
        <v>-1746</v>
      </c>
      <c r="AH56" s="38">
        <f>SUM('рабочая 2023 г'!AH56-'2022 г.'!AH56)</f>
        <v>0</v>
      </c>
      <c r="AI56" s="38">
        <f>SUM('рабочая 2023 г'!AI56-'2022 г.'!AI56)</f>
        <v>0</v>
      </c>
      <c r="AJ56" s="38">
        <f>SUM('рабочая 2023 г'!AJ56-'2022 г.'!AJ56)</f>
        <v>0</v>
      </c>
      <c r="AK56" s="38">
        <f>SUM('рабочая 2023 г'!AK56-'2022 г.'!AK56)</f>
        <v>0</v>
      </c>
      <c r="AL56" s="38">
        <f>SUM('рабочая 2023 г'!AL56-'2022 г.'!AL56)</f>
        <v>0</v>
      </c>
      <c r="AM56" s="38">
        <f>SUM('рабочая 2023 г'!AM56-'2022 г.'!AM56)</f>
        <v>0</v>
      </c>
      <c r="AN56" s="38">
        <f>SUM('рабочая 2023 г'!AN56-'2022 г.'!AN56)</f>
        <v>0</v>
      </c>
      <c r="AO56" s="38">
        <f>SUM('рабочая 2023 г'!AO56-'2022 г.'!AO56)</f>
        <v>-4462</v>
      </c>
      <c r="AP56" s="38">
        <f>SUM('рабочая 2023 г'!AP56-'2022 г.'!AP56)</f>
        <v>-28</v>
      </c>
      <c r="AQ56" s="38">
        <f>SUM('рабочая 2023 г'!AQ56-'2022 г.'!AQ56)</f>
        <v>-50</v>
      </c>
      <c r="AR56" s="38">
        <f>SUM('рабочая 2023 г'!AR56-'2022 г.'!AR56)</f>
        <v>0</v>
      </c>
      <c r="AS56" s="115">
        <f t="shared" si="1"/>
        <v>-6208</v>
      </c>
      <c r="AT56" s="38">
        <f>SUM('рабочая 2023 г'!AT56-'2022 г.'!AT56)</f>
        <v>0</v>
      </c>
      <c r="AU56" s="98">
        <f t="shared" si="20"/>
        <v>0</v>
      </c>
      <c r="AV56" s="38">
        <f>SUM('рабочая 2023 г'!AV56-'2022 г.'!AV56)</f>
        <v>0</v>
      </c>
      <c r="AW56" s="38">
        <f>SUM('рабочая 2023 г'!AW56-'2022 г.'!AW56)</f>
        <v>0</v>
      </c>
      <c r="AX56" s="38">
        <f>SUM('рабочая 2023 г'!AX56-'2022 г.'!AX56)</f>
        <v>0</v>
      </c>
      <c r="AY56" s="38">
        <f>SUM('рабочая 2023 г'!AY56-'2022 г.'!AY56)</f>
        <v>-52</v>
      </c>
      <c r="AZ56" s="38">
        <f>SUM('рабочая 2023 г'!AZ56-'2022 г.'!AZ56)</f>
        <v>0</v>
      </c>
      <c r="BA56" s="38">
        <f>SUM('рабочая 2023 г'!BA56-'2022 г.'!BA56)</f>
        <v>329</v>
      </c>
      <c r="BB56" s="103">
        <f t="shared" si="2"/>
        <v>44</v>
      </c>
      <c r="BC56" s="38">
        <f>SUM('рабочая 2023 г'!BC56-'2022 г.'!BC56)</f>
        <v>0</v>
      </c>
      <c r="BD56" s="38">
        <f>SUM('рабочая 2023 г'!BD56-'2022 г.'!BD56)</f>
        <v>44</v>
      </c>
      <c r="BE56" s="38">
        <f>SUM('рабочая 2023 г'!BE56-'2022 г.'!BE56)</f>
        <v>-32</v>
      </c>
      <c r="BF56" s="38">
        <f>SUM('рабочая 2023 г'!BF56-'2022 г.'!BF56)</f>
        <v>0</v>
      </c>
      <c r="BG56" s="38">
        <f>SUM('рабочая 2023 г'!BG56-'2022 г.'!BG56)</f>
        <v>0</v>
      </c>
      <c r="BH56" s="38">
        <f>SUM('рабочая 2023 г'!BH56-'2022 г.'!BH56)</f>
        <v>-32</v>
      </c>
      <c r="BI56" s="38">
        <f>SUM('рабочая 2023 г'!BI56-'2022 г.'!BI56)</f>
        <v>0</v>
      </c>
      <c r="BJ56" s="38">
        <f>SUM('рабочая 2023 г'!BJ56-'2022 г.'!BJ56)</f>
        <v>0</v>
      </c>
      <c r="BK56" s="38">
        <f>SUM('рабочая 2023 г'!BK56-'2022 г.'!BK56)</f>
        <v>0</v>
      </c>
      <c r="BL56" s="98">
        <f t="shared" si="3"/>
        <v>-31</v>
      </c>
      <c r="BM56" s="38">
        <f>SUM('рабочая 2023 г'!BM56-'2022 г.'!BM56)</f>
        <v>0</v>
      </c>
      <c r="BN56" s="38">
        <f>SUM('рабочая 2023 г'!BN56-'2022 г.'!BN56)</f>
        <v>0</v>
      </c>
      <c r="BO56" s="38">
        <f>SUM('рабочая 2023 г'!BO56-'2022 г.'!BO56)</f>
        <v>0</v>
      </c>
      <c r="BP56" s="38">
        <f>SUM('рабочая 2023 г'!BP56-'2022 г.'!BP56)</f>
        <v>-31</v>
      </c>
      <c r="BQ56" s="67">
        <f t="shared" si="67"/>
        <v>258</v>
      </c>
      <c r="BR56" s="38">
        <f t="shared" si="65"/>
        <v>0</v>
      </c>
      <c r="BS56" s="38">
        <f>SUM('рабочая 2023 г'!BS56-'2022 г.'!BS56)</f>
        <v>0</v>
      </c>
      <c r="BT56" s="38">
        <f>SUM('рабочая 2023 г'!BT56-'2022 г.'!BT56)</f>
        <v>0</v>
      </c>
      <c r="BU56" s="38">
        <f>SUM('рабочая 2023 г'!BU56-'2022 г.'!BU56)</f>
        <v>0</v>
      </c>
      <c r="BV56" s="38">
        <f>SUM('рабочая 2023 г'!BV56-'2022 г.'!BV56)</f>
        <v>0</v>
      </c>
      <c r="BW56" s="38">
        <f>SUM('рабочая 2023 г'!BW56-'2022 г.'!BW56)</f>
        <v>0</v>
      </c>
      <c r="BX56" s="38">
        <f>SUM('рабочая 2023 г'!BX56-'2022 г.'!BX56)</f>
        <v>0</v>
      </c>
      <c r="BY56" s="38">
        <f>SUM('рабочая 2023 г'!BY56-'2022 г.'!BY56)</f>
        <v>0</v>
      </c>
      <c r="BZ56" s="38">
        <f>SUM('рабочая 2023 г'!BZ56-'2022 г.'!BZ56)</f>
        <v>0</v>
      </c>
      <c r="CA56" s="38">
        <f>SUM('рабочая 2023 г'!CA56-'2022 г.'!CA56)</f>
        <v>0</v>
      </c>
      <c r="CB56" s="38">
        <f>SUM('рабочая 2023 г'!CB56-'2022 г.'!CB56)</f>
        <v>0</v>
      </c>
      <c r="CC56" s="38">
        <f>SUM('рабочая 2023 г'!CC56-'2022 г.'!CC56)</f>
        <v>0</v>
      </c>
      <c r="CD56" s="38">
        <f>SUM('рабочая 2023 г'!CD56-'2022 г.'!CD56)</f>
        <v>0</v>
      </c>
      <c r="CE56" s="38">
        <f>SUM('рабочая 2023 г'!CE56-'2022 г.'!CE56)</f>
        <v>0</v>
      </c>
      <c r="CF56" s="38">
        <f>SUM('рабочая 2023 г'!CF56-'2022 г.'!CF56)</f>
        <v>0</v>
      </c>
      <c r="CG56" s="38">
        <f>SUM('рабочая 2023 г'!CG56-'2022 г.'!CG56)</f>
        <v>0</v>
      </c>
      <c r="CH56" s="38">
        <f t="shared" si="66"/>
        <v>0</v>
      </c>
      <c r="CI56" s="38">
        <f>SUM('рабочая 2023 г'!CI56-'2022 г.'!CI56)</f>
        <v>0</v>
      </c>
      <c r="CJ56" s="38">
        <f>SUM('рабочая 2023 г'!CJ56-'2022 г.'!CJ56)</f>
        <v>0</v>
      </c>
      <c r="CK56" s="38">
        <f>SUM('рабочая 2023 г'!CK56-'2022 г.'!CK56)</f>
        <v>0</v>
      </c>
      <c r="CL56" s="38">
        <f>SUM('рабочая 2023 г'!CL56-'2022 г.'!CL56)</f>
        <v>0</v>
      </c>
      <c r="CM56" s="38">
        <f>SUM('рабочая 2023 г'!CM56-'2022 г.'!CM56)</f>
        <v>0</v>
      </c>
      <c r="CN56" s="38">
        <f>SUM('рабочая 2023 г'!CN56-'2022 г.'!CN56)</f>
        <v>0</v>
      </c>
      <c r="CO56" s="38">
        <f>SUM('рабочая 2023 г'!CO56-'2022 г.'!CO56)</f>
        <v>0</v>
      </c>
      <c r="CP56" s="188">
        <f t="shared" ref="CP56:CP119" si="68">SUM(CM56,CK56,CO56)</f>
        <v>0</v>
      </c>
      <c r="CQ56" s="38"/>
      <c r="CR56" s="38"/>
      <c r="CS56" s="38"/>
      <c r="CT56" s="38"/>
      <c r="CU56" s="38"/>
      <c r="CV56" s="38"/>
      <c r="CW56" s="38"/>
      <c r="CX56" s="38"/>
      <c r="CY56" s="38"/>
      <c r="CZ56" s="38"/>
      <c r="DA56" s="38"/>
      <c r="DB56" s="188">
        <f t="shared" ref="DB56:DB119" si="69">SUM(CP56,CQ56)</f>
        <v>0</v>
      </c>
      <c r="DC56" s="38">
        <f t="shared" ref="DC56:DC119" si="70">SUM(CO56,CN56)</f>
        <v>0</v>
      </c>
      <c r="DD56" s="38"/>
      <c r="DE56" s="38"/>
      <c r="DF56" s="38"/>
      <c r="DG56" s="188">
        <f t="shared" ref="DG56:DG119" si="71">SUM(DB56,DF56)</f>
        <v>0</v>
      </c>
      <c r="DH56" s="38">
        <f t="shared" ref="DH56:DH119" si="72">SUM(DC56)</f>
        <v>0</v>
      </c>
      <c r="DI56" s="38"/>
      <c r="DJ56" s="38"/>
      <c r="DK56" s="38"/>
      <c r="DL56" s="38"/>
      <c r="DM56" s="38"/>
      <c r="DN56" s="38"/>
      <c r="DO56" s="38"/>
      <c r="DP56" s="38"/>
      <c r="DQ56" s="38"/>
      <c r="DR56" s="38"/>
      <c r="DS56" s="38"/>
      <c r="DT56" s="38"/>
      <c r="DU56" s="38"/>
      <c r="DV56" s="38"/>
      <c r="DW56" s="38"/>
      <c r="DX56" s="38"/>
      <c r="DY56" s="38"/>
      <c r="DZ56" s="38"/>
      <c r="EA56" s="38"/>
      <c r="EB56" s="38"/>
      <c r="EC56" s="38"/>
      <c r="ED56" s="38"/>
      <c r="EE56" s="38"/>
      <c r="EF56" s="38"/>
      <c r="EG56" s="38"/>
      <c r="EH56" s="38"/>
    </row>
    <row r="57" spans="2:158">
      <c r="B57" s="39"/>
      <c r="C57" s="118" t="s">
        <v>391</v>
      </c>
      <c r="D57" s="38"/>
      <c r="E57" s="38"/>
      <c r="F57" s="38"/>
      <c r="G57" s="38"/>
      <c r="H57" s="38"/>
      <c r="I57" s="38"/>
      <c r="J57" s="38"/>
      <c r="K57" s="38"/>
      <c r="L57" s="38"/>
      <c r="M57" s="38"/>
      <c r="N57" s="38"/>
      <c r="O57" s="61"/>
      <c r="P57" s="38"/>
      <c r="Q57" s="38"/>
      <c r="R57" s="38"/>
      <c r="S57" s="38"/>
      <c r="T57" s="38"/>
      <c r="U57" s="38"/>
      <c r="V57" s="38"/>
      <c r="W57" s="38"/>
      <c r="X57" s="38"/>
      <c r="Y57" s="38">
        <f>SUM('рабочая 2023 г'!Y57-'2022 г.'!Y57)</f>
        <v>-4</v>
      </c>
      <c r="Z57" s="33"/>
      <c r="AA57" s="33"/>
      <c r="AB57" s="33"/>
      <c r="AC57" s="33"/>
      <c r="AD57" s="33"/>
      <c r="AE57" s="33"/>
      <c r="AF57" s="102">
        <f t="shared" si="0"/>
        <v>-266</v>
      </c>
      <c r="AG57" s="38">
        <f>SUM('рабочая 2023 г'!AG57-'2022 г.'!AG57)</f>
        <v>-33</v>
      </c>
      <c r="AH57" s="38">
        <f>SUM('рабочая 2023 г'!AH57-'2022 г.'!AH57)</f>
        <v>0</v>
      </c>
      <c r="AI57" s="38">
        <f>SUM('рабочая 2023 г'!AI57-'2022 г.'!AI57)</f>
        <v>0</v>
      </c>
      <c r="AJ57" s="38">
        <f>SUM('рабочая 2023 г'!AJ57-'2022 г.'!AJ57)</f>
        <v>0</v>
      </c>
      <c r="AK57" s="38">
        <f>SUM('рабочая 2023 г'!AK57-'2022 г.'!AK57)</f>
        <v>0</v>
      </c>
      <c r="AL57" s="38">
        <f>SUM('рабочая 2023 г'!AL57-'2022 г.'!AL57)</f>
        <v>-9</v>
      </c>
      <c r="AM57" s="38">
        <f>SUM('рабочая 2023 г'!AM57-'2022 г.'!AM57)</f>
        <v>5</v>
      </c>
      <c r="AN57" s="38">
        <f>SUM('рабочая 2023 г'!AN57-'2022 г.'!AN57)</f>
        <v>0</v>
      </c>
      <c r="AO57" s="38">
        <f>SUM('рабочая 2023 г'!AO57-'2022 г.'!AO57)</f>
        <v>-168</v>
      </c>
      <c r="AP57" s="38">
        <f>SUM('рабочая 2023 г'!AP57-'2022 г.'!AP57)</f>
        <v>0</v>
      </c>
      <c r="AQ57" s="38">
        <f>SUM('рабочая 2023 г'!AQ57-'2022 г.'!AQ57)</f>
        <v>-211</v>
      </c>
      <c r="AR57" s="38">
        <f>SUM('рабочая 2023 г'!AR57-'2022 г.'!AR57)</f>
        <v>0</v>
      </c>
      <c r="AS57" s="115">
        <f t="shared" si="1"/>
        <v>-210</v>
      </c>
      <c r="AT57" s="38">
        <f>SUM('рабочая 2023 г'!AT57-'2022 г.'!AT57)</f>
        <v>0</v>
      </c>
      <c r="AU57" s="98">
        <f t="shared" si="20"/>
        <v>0</v>
      </c>
      <c r="AV57" s="38">
        <f>SUM('рабочая 2023 г'!AV57-'2022 г.'!AV57)</f>
        <v>0</v>
      </c>
      <c r="AW57" s="38">
        <f>SUM('рабочая 2023 г'!AW57-'2022 г.'!AW57)</f>
        <v>0</v>
      </c>
      <c r="AX57" s="38">
        <f>SUM('рабочая 2023 г'!AX57-'2022 г.'!AX57)</f>
        <v>0</v>
      </c>
      <c r="AY57" s="38">
        <f>SUM('рабочая 2023 г'!AY57-'2022 г.'!AY57)</f>
        <v>-27</v>
      </c>
      <c r="AZ57" s="38">
        <f>SUM('рабочая 2023 г'!AZ57-'2022 г.'!AZ57)</f>
        <v>-2</v>
      </c>
      <c r="BA57" s="38">
        <f>SUM('рабочая 2023 г'!BA57-'2022 г.'!BA57)</f>
        <v>0</v>
      </c>
      <c r="BB57" s="103">
        <f t="shared" si="2"/>
        <v>-34</v>
      </c>
      <c r="BC57" s="38">
        <f>SUM('рабочая 2023 г'!BC57-'2022 г.'!BC57)</f>
        <v>7</v>
      </c>
      <c r="BD57" s="38">
        <f>SUM('рабочая 2023 г'!BD57-'2022 г.'!BD57)</f>
        <v>-41</v>
      </c>
      <c r="BE57" s="38">
        <f>SUM('рабочая 2023 г'!BE57-'2022 г.'!BE57)</f>
        <v>-40</v>
      </c>
      <c r="BF57" s="38">
        <f>SUM('рабочая 2023 г'!BF57-'2022 г.'!BF57)</f>
        <v>0</v>
      </c>
      <c r="BG57" s="38">
        <f>SUM('рабочая 2023 г'!BG57-'2022 г.'!BG57)</f>
        <v>0</v>
      </c>
      <c r="BH57" s="38">
        <f>SUM('рабочая 2023 г'!BH57-'2022 г.'!BH57)</f>
        <v>4</v>
      </c>
      <c r="BI57" s="38">
        <f>SUM('рабочая 2023 г'!BI57-'2022 г.'!BI57)</f>
        <v>0</v>
      </c>
      <c r="BJ57" s="38">
        <f>SUM('рабочая 2023 г'!BJ57-'2022 г.'!BJ57)</f>
        <v>0</v>
      </c>
      <c r="BK57" s="38">
        <f>SUM('рабочая 2023 г'!BK57-'2022 г.'!BK57)</f>
        <v>0</v>
      </c>
      <c r="BL57" s="98">
        <f t="shared" si="3"/>
        <v>1</v>
      </c>
      <c r="BM57" s="38">
        <f>SUM('рабочая 2023 г'!BM57-'2022 г.'!BM57)</f>
        <v>0</v>
      </c>
      <c r="BN57" s="38">
        <f>SUM('рабочая 2023 г'!BN57-'2022 г.'!BN57)</f>
        <v>0</v>
      </c>
      <c r="BO57" s="38">
        <f>SUM('рабочая 2023 г'!BO57-'2022 г.'!BO57)</f>
        <v>0</v>
      </c>
      <c r="BP57" s="38">
        <f>SUM('рабочая 2023 г'!BP57-'2022 г.'!BP57)</f>
        <v>1</v>
      </c>
      <c r="BQ57" s="67">
        <f t="shared" si="67"/>
        <v>-56</v>
      </c>
      <c r="BR57" s="38">
        <f>SUM(CH57,CJ57)</f>
        <v>0</v>
      </c>
      <c r="BS57" s="38">
        <f>SUM('рабочая 2023 г'!BS57-'2022 г.'!BS57)</f>
        <v>0</v>
      </c>
      <c r="BT57" s="38">
        <f>SUM('рабочая 2023 г'!BT57-'2022 г.'!BT57)</f>
        <v>0</v>
      </c>
      <c r="BU57" s="38">
        <f>SUM('рабочая 2023 г'!BU57-'2022 г.'!BU57)</f>
        <v>0</v>
      </c>
      <c r="BV57" s="38">
        <f>SUM('рабочая 2023 г'!BV57-'2022 г.'!BV57)</f>
        <v>0</v>
      </c>
      <c r="BW57" s="38">
        <f>SUM('рабочая 2023 г'!BW57-'2022 г.'!BW57)</f>
        <v>0</v>
      </c>
      <c r="BX57" s="38">
        <f>SUM('рабочая 2023 г'!BX57-'2022 г.'!BX57)</f>
        <v>0</v>
      </c>
      <c r="BY57" s="38">
        <f>SUM('рабочая 2023 г'!BY57-'2022 г.'!BY57)</f>
        <v>0</v>
      </c>
      <c r="BZ57" s="38">
        <f>SUM('рабочая 2023 г'!BZ57-'2022 г.'!BZ57)</f>
        <v>0</v>
      </c>
      <c r="CA57" s="38">
        <f>SUM('рабочая 2023 г'!CA57-'2022 г.'!CA57)</f>
        <v>0</v>
      </c>
      <c r="CB57" s="38">
        <f>SUM('рабочая 2023 г'!CB57-'2022 г.'!CB57)</f>
        <v>0</v>
      </c>
      <c r="CC57" s="38">
        <f>SUM('рабочая 2023 г'!CC57-'2022 г.'!CC57)</f>
        <v>0</v>
      </c>
      <c r="CD57" s="38">
        <f>SUM('рабочая 2023 г'!CD57-'2022 г.'!CD57)</f>
        <v>0</v>
      </c>
      <c r="CE57" s="38">
        <f>SUM('рабочая 2023 г'!CE57-'2022 г.'!CE57)</f>
        <v>0</v>
      </c>
      <c r="CF57" s="38">
        <f>SUM('рабочая 2023 г'!CF57-'2022 г.'!CF57)</f>
        <v>0</v>
      </c>
      <c r="CG57" s="38">
        <f>SUM('рабочая 2023 г'!CG57-'2022 г.'!CG57)</f>
        <v>0</v>
      </c>
      <c r="CH57" s="38">
        <f t="shared" si="66"/>
        <v>0</v>
      </c>
      <c r="CI57" s="38">
        <f>SUM('рабочая 2023 г'!CI57-'2022 г.'!CI57)</f>
        <v>0</v>
      </c>
      <c r="CJ57" s="38">
        <f>SUM('рабочая 2023 г'!CJ57-'2022 г.'!CJ57)</f>
        <v>0</v>
      </c>
      <c r="CK57" s="38">
        <f>SUM('рабочая 2023 г'!CK57-'2022 г.'!CK57)</f>
        <v>0</v>
      </c>
      <c r="CL57" s="38">
        <f>SUM('рабочая 2023 г'!CL57-'2022 г.'!CL57)</f>
        <v>0</v>
      </c>
      <c r="CM57" s="38">
        <f>SUM('рабочая 2023 г'!CM57-'2022 г.'!CM57)</f>
        <v>0</v>
      </c>
      <c r="CN57" s="38">
        <f>SUM('рабочая 2023 г'!CN57-'2022 г.'!CN57)</f>
        <v>0</v>
      </c>
      <c r="CO57" s="38">
        <f>SUM('рабочая 2023 г'!CO57-'2022 г.'!CO57)</f>
        <v>0</v>
      </c>
      <c r="CP57" s="188">
        <f t="shared" si="68"/>
        <v>0</v>
      </c>
      <c r="CQ57" s="38"/>
      <c r="CR57" s="38"/>
      <c r="CS57" s="38"/>
      <c r="CT57" s="38"/>
      <c r="CU57" s="38"/>
      <c r="CV57" s="38"/>
      <c r="CW57" s="38"/>
      <c r="CX57" s="38"/>
      <c r="CY57" s="38"/>
      <c r="CZ57" s="38"/>
      <c r="DA57" s="38"/>
      <c r="DB57" s="188">
        <f t="shared" si="69"/>
        <v>0</v>
      </c>
      <c r="DC57" s="38">
        <f t="shared" si="70"/>
        <v>0</v>
      </c>
      <c r="DD57" s="38"/>
      <c r="DE57" s="38"/>
      <c r="DF57" s="38"/>
      <c r="DG57" s="188">
        <f t="shared" si="71"/>
        <v>0</v>
      </c>
      <c r="DH57" s="38">
        <f t="shared" si="72"/>
        <v>0</v>
      </c>
      <c r="DI57" s="38"/>
      <c r="DJ57" s="38"/>
      <c r="DK57" s="38"/>
      <c r="DL57" s="38"/>
      <c r="DM57" s="38"/>
      <c r="DN57" s="38"/>
      <c r="DO57" s="38"/>
      <c r="DP57" s="38"/>
      <c r="DQ57" s="38"/>
      <c r="DR57" s="38"/>
      <c r="DS57" s="38"/>
      <c r="DT57" s="38"/>
      <c r="DU57" s="38"/>
      <c r="DV57" s="38"/>
      <c r="DW57" s="38"/>
      <c r="DX57" s="38"/>
      <c r="DY57" s="38"/>
      <c r="DZ57" s="38"/>
      <c r="EA57" s="38"/>
      <c r="EB57" s="38"/>
      <c r="EC57" s="38"/>
      <c r="ED57" s="38"/>
      <c r="EE57" s="38"/>
      <c r="EF57" s="38"/>
      <c r="EG57" s="38"/>
      <c r="EH57" s="38"/>
    </row>
    <row r="58" spans="2:158">
      <c r="B58" s="39"/>
      <c r="C58" s="118" t="s">
        <v>392</v>
      </c>
      <c r="D58" s="38"/>
      <c r="E58" s="38"/>
      <c r="F58" s="38"/>
      <c r="G58" s="38"/>
      <c r="H58" s="38"/>
      <c r="I58" s="38"/>
      <c r="J58" s="38"/>
      <c r="K58" s="38"/>
      <c r="L58" s="38"/>
      <c r="M58" s="38"/>
      <c r="N58" s="38"/>
      <c r="O58" s="61"/>
      <c r="P58" s="38"/>
      <c r="Q58" s="38"/>
      <c r="R58" s="38"/>
      <c r="S58" s="38"/>
      <c r="T58" s="38"/>
      <c r="U58" s="38"/>
      <c r="V58" s="38"/>
      <c r="W58" s="38"/>
      <c r="X58" s="38"/>
      <c r="Y58" s="38">
        <f>SUM('рабочая 2023 г'!Y58-'2022 г.'!Y58)</f>
        <v>-1</v>
      </c>
      <c r="Z58" s="33"/>
      <c r="AA58" s="33"/>
      <c r="AB58" s="33"/>
      <c r="AC58" s="33"/>
      <c r="AD58" s="33"/>
      <c r="AE58" s="33"/>
      <c r="AF58" s="102">
        <f t="shared" si="0"/>
        <v>-1972</v>
      </c>
      <c r="AG58" s="38">
        <f>SUM('рабочая 2023 г'!AG58-'2022 г.'!AG58)</f>
        <v>-1743</v>
      </c>
      <c r="AH58" s="38">
        <f>SUM('рабочая 2023 г'!AH58-'2022 г.'!AH58)</f>
        <v>0</v>
      </c>
      <c r="AI58" s="38">
        <f>SUM('рабочая 2023 г'!AI58-'2022 г.'!AI58)</f>
        <v>0</v>
      </c>
      <c r="AJ58" s="38">
        <f>SUM('рабочая 2023 г'!AJ58-'2022 г.'!AJ58)</f>
        <v>0</v>
      </c>
      <c r="AK58" s="38">
        <f>SUM('рабочая 2023 г'!AK58-'2022 г.'!AK58)</f>
        <v>0</v>
      </c>
      <c r="AL58" s="38">
        <f>SUM('рабочая 2023 г'!AL58-'2022 г.'!AL58)</f>
        <v>0</v>
      </c>
      <c r="AM58" s="38">
        <f>SUM('рабочая 2023 г'!AM58-'2022 г.'!AM58)</f>
        <v>0</v>
      </c>
      <c r="AN58" s="38">
        <f>SUM('рабочая 2023 г'!AN58-'2022 г.'!AN58)</f>
        <v>0</v>
      </c>
      <c r="AO58" s="38">
        <f>SUM('рабочая 2023 г'!AO58-'2022 г.'!AO58)</f>
        <v>-412</v>
      </c>
      <c r="AP58" s="38">
        <f>SUM('рабочая 2023 г'!AP58-'2022 г.'!AP58)</f>
        <v>-186</v>
      </c>
      <c r="AQ58" s="38">
        <f>SUM('рабочая 2023 г'!AQ58-'2022 г.'!AQ58)</f>
        <v>-214</v>
      </c>
      <c r="AR58" s="38">
        <f>SUM('рабочая 2023 г'!AR58-'2022 г.'!AR58)</f>
        <v>0</v>
      </c>
      <c r="AS58" s="115">
        <f t="shared" si="1"/>
        <v>-2155</v>
      </c>
      <c r="AT58" s="38">
        <f>SUM('рабочая 2023 г'!AT58-'2022 г.'!AT58)</f>
        <v>0</v>
      </c>
      <c r="AU58" s="98">
        <f t="shared" si="20"/>
        <v>0</v>
      </c>
      <c r="AV58" s="38">
        <f>SUM('рабочая 2023 г'!AV58-'2022 г.'!AV58)</f>
        <v>0</v>
      </c>
      <c r="AW58" s="38">
        <f>SUM('рабочая 2023 г'!AW58-'2022 г.'!AW58)</f>
        <v>0</v>
      </c>
      <c r="AX58" s="38">
        <f>SUM('рабочая 2023 г'!AX58-'2022 г.'!AX58)</f>
        <v>0</v>
      </c>
      <c r="AY58" s="38">
        <f>SUM('рабочая 2023 г'!AY58-'2022 г.'!AY58)</f>
        <v>-10</v>
      </c>
      <c r="AZ58" s="38">
        <f>SUM('рабочая 2023 г'!AZ58-'2022 г.'!AZ58)</f>
        <v>-13</v>
      </c>
      <c r="BA58" s="38">
        <f>SUM('рабочая 2023 г'!BA58-'2022 г.'!BA58)</f>
        <v>187</v>
      </c>
      <c r="BB58" s="103">
        <f t="shared" si="2"/>
        <v>46</v>
      </c>
      <c r="BC58" s="38">
        <f>SUM('рабочая 2023 г'!BC58-'2022 г.'!BC58)</f>
        <v>0</v>
      </c>
      <c r="BD58" s="38">
        <f>SUM('рабочая 2023 г'!BD58-'2022 г.'!BD58)</f>
        <v>50</v>
      </c>
      <c r="BE58" s="38">
        <f>SUM('рабочая 2023 г'!BE58-'2022 г.'!BE58)</f>
        <v>0</v>
      </c>
      <c r="BF58" s="38">
        <f>SUM('рабочая 2023 г'!BF58-'2022 г.'!BF58)</f>
        <v>-4</v>
      </c>
      <c r="BG58" s="38">
        <f>SUM('рабочая 2023 г'!BG58-'2022 г.'!BG58)</f>
        <v>0</v>
      </c>
      <c r="BH58" s="38">
        <f>SUM('рабочая 2023 г'!BH58-'2022 г.'!BH58)</f>
        <v>-24</v>
      </c>
      <c r="BI58" s="38">
        <f>SUM('рабочая 2023 г'!BI58-'2022 г.'!BI58)</f>
        <v>0</v>
      </c>
      <c r="BJ58" s="38">
        <f>SUM('рабочая 2023 г'!BJ58-'2022 г.'!BJ58)</f>
        <v>0</v>
      </c>
      <c r="BK58" s="38">
        <f>SUM('рабочая 2023 г'!BK58-'2022 г.'!BK58)</f>
        <v>0</v>
      </c>
      <c r="BL58" s="98">
        <f t="shared" si="3"/>
        <v>-16</v>
      </c>
      <c r="BM58" s="38">
        <f>SUM('рабочая 2023 г'!BM58-'2022 г.'!BM58)</f>
        <v>0</v>
      </c>
      <c r="BN58" s="38">
        <f>SUM('рабочая 2023 г'!BN58-'2022 г.'!BN58)</f>
        <v>0</v>
      </c>
      <c r="BO58" s="38">
        <f>SUM('рабочая 2023 г'!BO58-'2022 г.'!BO58)</f>
        <v>0</v>
      </c>
      <c r="BP58" s="38">
        <f>SUM('рабочая 2023 г'!BP58-'2022 г.'!BP58)</f>
        <v>-16</v>
      </c>
      <c r="BQ58" s="67">
        <f t="shared" si="67"/>
        <v>183</v>
      </c>
      <c r="BR58" s="38">
        <f t="shared" ref="BR58:BR63" si="73">SUM(CH58,CJ58)</f>
        <v>0</v>
      </c>
      <c r="BS58" s="38">
        <f>SUM('рабочая 2023 г'!BS58-'2022 г.'!BS58)</f>
        <v>0</v>
      </c>
      <c r="BT58" s="38">
        <f>SUM('рабочая 2023 г'!BT58-'2022 г.'!BT58)</f>
        <v>0</v>
      </c>
      <c r="BU58" s="38">
        <f>SUM('рабочая 2023 г'!BU58-'2022 г.'!BU58)</f>
        <v>0</v>
      </c>
      <c r="BV58" s="38">
        <f>SUM('рабочая 2023 г'!BV58-'2022 г.'!BV58)</f>
        <v>0</v>
      </c>
      <c r="BW58" s="38">
        <f>SUM('рабочая 2023 г'!BW58-'2022 г.'!BW58)</f>
        <v>0</v>
      </c>
      <c r="BX58" s="38">
        <f>SUM('рабочая 2023 г'!BX58-'2022 г.'!BX58)</f>
        <v>0</v>
      </c>
      <c r="BY58" s="38">
        <f>SUM('рабочая 2023 г'!BY58-'2022 г.'!BY58)</f>
        <v>0</v>
      </c>
      <c r="BZ58" s="38">
        <f>SUM('рабочая 2023 г'!BZ58-'2022 г.'!BZ58)</f>
        <v>0</v>
      </c>
      <c r="CA58" s="38">
        <f>SUM('рабочая 2023 г'!CA58-'2022 г.'!CA58)</f>
        <v>0</v>
      </c>
      <c r="CB58" s="38">
        <f>SUM('рабочая 2023 г'!CB58-'2022 г.'!CB58)</f>
        <v>0</v>
      </c>
      <c r="CC58" s="38">
        <f>SUM('рабочая 2023 г'!CC58-'2022 г.'!CC58)</f>
        <v>0</v>
      </c>
      <c r="CD58" s="38">
        <f>SUM('рабочая 2023 г'!CD58-'2022 г.'!CD58)</f>
        <v>0</v>
      </c>
      <c r="CE58" s="38">
        <f>SUM('рабочая 2023 г'!CE58-'2022 г.'!CE58)</f>
        <v>0</v>
      </c>
      <c r="CF58" s="38">
        <f>SUM('рабочая 2023 г'!CF58-'2022 г.'!CF58)</f>
        <v>0</v>
      </c>
      <c r="CG58" s="38">
        <f>SUM('рабочая 2023 г'!CG58-'2022 г.'!CG58)</f>
        <v>0</v>
      </c>
      <c r="CH58" s="38">
        <f t="shared" ref="CH58:CH64" si="74">SUM(CE58,CB58,BZ58,BV58,BT58)</f>
        <v>0</v>
      </c>
      <c r="CI58" s="38">
        <f>SUM('рабочая 2023 г'!CI58-'2022 г.'!CI58)</f>
        <v>0</v>
      </c>
      <c r="CJ58" s="38">
        <f>SUM('рабочая 2023 г'!CJ58-'2022 г.'!CJ58)</f>
        <v>0</v>
      </c>
      <c r="CK58" s="38">
        <f>SUM('рабочая 2023 г'!CK58-'2022 г.'!CK58)</f>
        <v>0</v>
      </c>
      <c r="CL58" s="38">
        <f>SUM('рабочая 2023 г'!CL58-'2022 г.'!CL58)</f>
        <v>0</v>
      </c>
      <c r="CM58" s="38">
        <f>SUM('рабочая 2023 г'!CM58-'2022 г.'!CM58)</f>
        <v>0</v>
      </c>
      <c r="CN58" s="38">
        <f>SUM('рабочая 2023 г'!CN58-'2022 г.'!CN58)</f>
        <v>0</v>
      </c>
      <c r="CO58" s="38">
        <f>SUM('рабочая 2023 г'!CO58-'2022 г.'!CO58)</f>
        <v>0</v>
      </c>
      <c r="CP58" s="188">
        <f t="shared" si="68"/>
        <v>0</v>
      </c>
      <c r="CQ58" s="38"/>
      <c r="CR58" s="38"/>
      <c r="CS58" s="38"/>
      <c r="CT58" s="38"/>
      <c r="CU58" s="38"/>
      <c r="CV58" s="38"/>
      <c r="CW58" s="38"/>
      <c r="CX58" s="38"/>
      <c r="CY58" s="38"/>
      <c r="CZ58" s="38"/>
      <c r="DA58" s="38"/>
      <c r="DB58" s="188">
        <f t="shared" si="69"/>
        <v>0</v>
      </c>
      <c r="DC58" s="38">
        <f t="shared" si="70"/>
        <v>0</v>
      </c>
      <c r="DD58" s="38"/>
      <c r="DE58" s="38"/>
      <c r="DF58" s="38"/>
      <c r="DG58" s="188">
        <f t="shared" si="71"/>
        <v>0</v>
      </c>
      <c r="DH58" s="38">
        <f t="shared" si="72"/>
        <v>0</v>
      </c>
      <c r="DI58" s="38"/>
      <c r="DJ58" s="38"/>
      <c r="DK58" s="38"/>
      <c r="DL58" s="38"/>
      <c r="DM58" s="38"/>
      <c r="DN58" s="38"/>
      <c r="DO58" s="38"/>
      <c r="DP58" s="38"/>
      <c r="DQ58" s="38"/>
      <c r="DR58" s="38"/>
      <c r="DS58" s="38"/>
      <c r="DT58" s="38"/>
      <c r="DU58" s="38"/>
      <c r="DV58" s="38"/>
      <c r="DW58" s="38"/>
      <c r="DX58" s="38"/>
      <c r="DY58" s="38"/>
      <c r="DZ58" s="38"/>
      <c r="EA58" s="38"/>
      <c r="EB58" s="38"/>
      <c r="EC58" s="38"/>
      <c r="ED58" s="38"/>
      <c r="EE58" s="38"/>
      <c r="EF58" s="38"/>
      <c r="EG58" s="38"/>
      <c r="EH58" s="38"/>
    </row>
    <row r="59" spans="2:158">
      <c r="B59" s="39"/>
      <c r="C59" s="118" t="s">
        <v>393</v>
      </c>
      <c r="D59" s="38"/>
      <c r="E59" s="38"/>
      <c r="F59" s="38"/>
      <c r="G59" s="38"/>
      <c r="H59" s="38"/>
      <c r="I59" s="38"/>
      <c r="J59" s="38"/>
      <c r="K59" s="38"/>
      <c r="L59" s="38"/>
      <c r="M59" s="38"/>
      <c r="N59" s="38"/>
      <c r="O59" s="61"/>
      <c r="P59" s="38"/>
      <c r="Q59" s="38"/>
      <c r="R59" s="38"/>
      <c r="S59" s="38"/>
      <c r="T59" s="38"/>
      <c r="U59" s="38"/>
      <c r="V59" s="38"/>
      <c r="W59" s="38"/>
      <c r="X59" s="38"/>
      <c r="Y59" s="38">
        <f>SUM('рабочая 2023 г'!Y59-'2022 г.'!Y59)</f>
        <v>1</v>
      </c>
      <c r="Z59" s="33"/>
      <c r="AA59" s="33"/>
      <c r="AB59" s="33"/>
      <c r="AC59" s="33"/>
      <c r="AD59" s="33"/>
      <c r="AE59" s="33"/>
      <c r="AF59" s="102">
        <f t="shared" si="0"/>
        <v>-1460.9999999999957</v>
      </c>
      <c r="AG59" s="38">
        <f>SUM('рабочая 2023 г'!AG59-'2022 г.'!AG59)</f>
        <v>-140.69999999999709</v>
      </c>
      <c r="AH59" s="38">
        <f>SUM('рабочая 2023 г'!AH59-'2022 г.'!AH59)</f>
        <v>0</v>
      </c>
      <c r="AI59" s="38">
        <f>SUM('рабочая 2023 г'!AI59-'2022 г.'!AI59)</f>
        <v>0</v>
      </c>
      <c r="AJ59" s="38">
        <f>SUM('рабочая 2023 г'!AJ59-'2022 г.'!AJ59)</f>
        <v>0</v>
      </c>
      <c r="AK59" s="38">
        <f>SUM('рабочая 2023 г'!AK59-'2022 г.'!AK59)</f>
        <v>0</v>
      </c>
      <c r="AL59" s="38">
        <f>SUM('рабочая 2023 г'!AL59-'2022 г.'!AL59)</f>
        <v>0</v>
      </c>
      <c r="AM59" s="38">
        <f>SUM('рабочая 2023 г'!AM59-'2022 г.'!AM59)</f>
        <v>0</v>
      </c>
      <c r="AN59" s="38">
        <f>SUM('рабочая 2023 г'!AN59-'2022 г.'!AN59)</f>
        <v>0</v>
      </c>
      <c r="AO59" s="38">
        <f>SUM('рабочая 2023 г'!AO59-'2022 г.'!AO59)</f>
        <v>-1122.5999999999985</v>
      </c>
      <c r="AP59" s="38">
        <f>SUM('рабочая 2023 г'!AP59-'2022 г.'!AP59)</f>
        <v>-174</v>
      </c>
      <c r="AQ59" s="38">
        <f>SUM('рабочая 2023 г'!AQ59-'2022 г.'!AQ59)</f>
        <v>-588</v>
      </c>
      <c r="AR59" s="38">
        <f>SUM('рабочая 2023 г'!AR59-'2022 г.'!AR59)</f>
        <v>0</v>
      </c>
      <c r="AS59" s="115">
        <f t="shared" si="1"/>
        <v>-1263.2999999999956</v>
      </c>
      <c r="AT59" s="38">
        <f>SUM('рабочая 2023 г'!AT59-'2022 г.'!AT59)</f>
        <v>0</v>
      </c>
      <c r="AU59" s="98">
        <f t="shared" si="20"/>
        <v>0</v>
      </c>
      <c r="AV59" s="38">
        <f>SUM('рабочая 2023 г'!AV59-'2022 г.'!AV59)</f>
        <v>0</v>
      </c>
      <c r="AW59" s="38">
        <f>SUM('рабочая 2023 г'!AW59-'2022 г.'!AW59)</f>
        <v>0</v>
      </c>
      <c r="AX59" s="38">
        <f>SUM('рабочая 2023 г'!AX59-'2022 г.'!AX59)</f>
        <v>0</v>
      </c>
      <c r="AY59" s="38">
        <f>SUM('рабочая 2023 г'!AY59-'2022 г.'!AY59)</f>
        <v>-57</v>
      </c>
      <c r="AZ59" s="38">
        <f>SUM('рабочая 2023 г'!AZ59-'2022 г.'!AZ59)</f>
        <v>-1</v>
      </c>
      <c r="BA59" s="38">
        <f>SUM('рабочая 2023 г'!BA59-'2022 г.'!BA59)</f>
        <v>-24</v>
      </c>
      <c r="BB59" s="103">
        <f t="shared" si="2"/>
        <v>-100.20000000000005</v>
      </c>
      <c r="BC59" s="38">
        <f>SUM('рабочая 2023 г'!BC59-'2022 г.'!BC59)</f>
        <v>0</v>
      </c>
      <c r="BD59" s="38">
        <f>SUM('рабочая 2023 г'!BD59-'2022 г.'!BD59)</f>
        <v>-99.200000000000045</v>
      </c>
      <c r="BE59" s="38">
        <f>SUM('рабочая 2023 г'!BE59-'2022 г.'!BE59)</f>
        <v>-130</v>
      </c>
      <c r="BF59" s="38">
        <f>SUM('рабочая 2023 г'!BF59-'2022 г.'!BF59)</f>
        <v>-1</v>
      </c>
      <c r="BG59" s="38">
        <f>SUM('рабочая 2023 г'!BG59-'2022 г.'!BG59)</f>
        <v>0</v>
      </c>
      <c r="BH59" s="38">
        <f>SUM('рабочая 2023 г'!BH59-'2022 г.'!BH59)</f>
        <v>-14.5</v>
      </c>
      <c r="BI59" s="38">
        <f>SUM('рабочая 2023 г'!BI59-'2022 г.'!BI59)</f>
        <v>0</v>
      </c>
      <c r="BJ59" s="38">
        <f>SUM('рабочая 2023 г'!BJ59-'2022 г.'!BJ59)</f>
        <v>0</v>
      </c>
      <c r="BK59" s="38">
        <f>SUM('рабочая 2023 г'!BK59-'2022 г.'!BK59)</f>
        <v>0</v>
      </c>
      <c r="BL59" s="98">
        <f t="shared" si="3"/>
        <v>-2</v>
      </c>
      <c r="BM59" s="38">
        <f>SUM('рабочая 2023 г'!BM59-'2022 г.'!BM59)</f>
        <v>0</v>
      </c>
      <c r="BN59" s="38">
        <f>SUM('рабочая 2023 г'!BN59-'2022 г.'!BN59)</f>
        <v>0</v>
      </c>
      <c r="BO59" s="38">
        <f>SUM('рабочая 2023 г'!BO59-'2022 г.'!BO59)</f>
        <v>0</v>
      </c>
      <c r="BP59" s="38">
        <f>SUM('рабочая 2023 г'!BP59-'2022 г.'!BP59)</f>
        <v>-2</v>
      </c>
      <c r="BQ59" s="67">
        <f>SUM(AF59-AS59)</f>
        <v>-197.70000000000005</v>
      </c>
      <c r="BR59" s="38">
        <f t="shared" si="73"/>
        <v>0</v>
      </c>
      <c r="BS59" s="38">
        <f>SUM('рабочая 2023 г'!BS59-'2022 г.'!BS59)</f>
        <v>0</v>
      </c>
      <c r="BT59" s="38">
        <f>SUM('рабочая 2023 г'!BT59-'2022 г.'!BT59)</f>
        <v>0</v>
      </c>
      <c r="BU59" s="38">
        <f>SUM('рабочая 2023 г'!BU59-'2022 г.'!BU59)</f>
        <v>0</v>
      </c>
      <c r="BV59" s="38">
        <f>SUM('рабочая 2023 г'!BV59-'2022 г.'!BV59)</f>
        <v>0</v>
      </c>
      <c r="BW59" s="38">
        <f>SUM('рабочая 2023 г'!BW59-'2022 г.'!BW59)</f>
        <v>0</v>
      </c>
      <c r="BX59" s="38">
        <f>SUM('рабочая 2023 г'!BX59-'2022 г.'!BX59)</f>
        <v>0</v>
      </c>
      <c r="BY59" s="38">
        <f>SUM('рабочая 2023 г'!BY59-'2022 г.'!BY59)</f>
        <v>0</v>
      </c>
      <c r="BZ59" s="38">
        <f>SUM('рабочая 2023 г'!BZ59-'2022 г.'!BZ59)</f>
        <v>0</v>
      </c>
      <c r="CA59" s="38">
        <f>SUM('рабочая 2023 г'!CA59-'2022 г.'!CA59)</f>
        <v>0</v>
      </c>
      <c r="CB59" s="38">
        <f>SUM('рабочая 2023 г'!CB59-'2022 г.'!CB59)</f>
        <v>0</v>
      </c>
      <c r="CC59" s="38">
        <f>SUM('рабочая 2023 г'!CC59-'2022 г.'!CC59)</f>
        <v>0</v>
      </c>
      <c r="CD59" s="38">
        <f>SUM('рабочая 2023 г'!CD59-'2022 г.'!CD59)</f>
        <v>0</v>
      </c>
      <c r="CE59" s="38">
        <f>SUM('рабочая 2023 г'!CE59-'2022 г.'!CE59)</f>
        <v>0</v>
      </c>
      <c r="CF59" s="38">
        <f>SUM('рабочая 2023 г'!CF59-'2022 г.'!CF59)</f>
        <v>0</v>
      </c>
      <c r="CG59" s="38">
        <f>SUM('рабочая 2023 г'!CG59-'2022 г.'!CG59)</f>
        <v>0</v>
      </c>
      <c r="CH59" s="38">
        <f>SUM(CE59,CB59,BZ59,BV59,BT59)</f>
        <v>0</v>
      </c>
      <c r="CI59" s="38">
        <f>SUM('рабочая 2023 г'!CI59-'2022 г.'!CI59)</f>
        <v>0</v>
      </c>
      <c r="CJ59" s="38">
        <f>SUM('рабочая 2023 г'!CJ59-'2022 г.'!CJ59)</f>
        <v>0</v>
      </c>
      <c r="CK59" s="38">
        <f>SUM('рабочая 2023 г'!CK59-'2022 г.'!CK59)</f>
        <v>0</v>
      </c>
      <c r="CL59" s="38">
        <f>SUM('рабочая 2023 г'!CL59-'2022 г.'!CL59)</f>
        <v>0</v>
      </c>
      <c r="CM59" s="38">
        <f>SUM('рабочая 2023 г'!CM59-'2022 г.'!CM59)</f>
        <v>0</v>
      </c>
      <c r="CN59" s="38">
        <f>SUM('рабочая 2023 г'!CN59-'2022 г.'!CN59)</f>
        <v>0</v>
      </c>
      <c r="CO59" s="38">
        <f>SUM('рабочая 2023 г'!CO59-'2022 г.'!CO59)</f>
        <v>0</v>
      </c>
      <c r="CP59" s="188">
        <f t="shared" si="68"/>
        <v>0</v>
      </c>
      <c r="CQ59" s="38"/>
      <c r="CR59" s="38"/>
      <c r="CS59" s="38"/>
      <c r="CT59" s="38"/>
      <c r="CU59" s="38"/>
      <c r="CV59" s="38"/>
      <c r="CW59" s="38"/>
      <c r="CX59" s="38"/>
      <c r="CY59" s="38"/>
      <c r="CZ59" s="38"/>
      <c r="DA59" s="38"/>
      <c r="DB59" s="188">
        <f t="shared" si="69"/>
        <v>0</v>
      </c>
      <c r="DC59" s="38">
        <f t="shared" si="70"/>
        <v>0</v>
      </c>
      <c r="DD59" s="38"/>
      <c r="DE59" s="38"/>
      <c r="DF59" s="38"/>
      <c r="DG59" s="188">
        <f>SUM(DB59,DF59)</f>
        <v>0</v>
      </c>
      <c r="DH59" s="38">
        <f t="shared" si="72"/>
        <v>0</v>
      </c>
      <c r="DI59" s="38"/>
      <c r="DJ59" s="38"/>
      <c r="DK59" s="38"/>
      <c r="DL59" s="38"/>
      <c r="DM59" s="38"/>
      <c r="DN59" s="38"/>
      <c r="DO59" s="38"/>
      <c r="DP59" s="38"/>
      <c r="DQ59" s="38"/>
      <c r="DR59" s="38"/>
      <c r="DS59" s="38"/>
      <c r="DT59" s="38"/>
      <c r="DU59" s="38"/>
      <c r="DV59" s="38"/>
      <c r="DW59" s="38"/>
      <c r="DX59" s="38"/>
      <c r="DY59" s="38"/>
      <c r="DZ59" s="38"/>
      <c r="EA59" s="38"/>
      <c r="EB59" s="38"/>
      <c r="EC59" s="38"/>
      <c r="ED59" s="38"/>
      <c r="EE59" s="38"/>
      <c r="EF59" s="38"/>
      <c r="EG59" s="38"/>
      <c r="EH59" s="38"/>
    </row>
    <row r="60" spans="2:158">
      <c r="B60" s="39"/>
      <c r="C60" s="118" t="s">
        <v>394</v>
      </c>
      <c r="D60" s="38"/>
      <c r="E60" s="38"/>
      <c r="F60" s="38"/>
      <c r="G60" s="38"/>
      <c r="H60" s="38"/>
      <c r="I60" s="38"/>
      <c r="J60" s="38"/>
      <c r="K60" s="38"/>
      <c r="L60" s="38"/>
      <c r="M60" s="38"/>
      <c r="N60" s="38"/>
      <c r="O60" s="61"/>
      <c r="P60" s="38"/>
      <c r="Q60" s="38"/>
      <c r="R60" s="38"/>
      <c r="S60" s="38"/>
      <c r="T60" s="38"/>
      <c r="U60" s="38"/>
      <c r="V60" s="38"/>
      <c r="W60" s="38"/>
      <c r="X60" s="38"/>
      <c r="Y60" s="38">
        <f>SUM('рабочая 2023 г'!Y60-'2022 г.'!Y60)</f>
        <v>-1</v>
      </c>
      <c r="Z60" s="33"/>
      <c r="AA60" s="33"/>
      <c r="AB60" s="33"/>
      <c r="AC60" s="33"/>
      <c r="AD60" s="33"/>
      <c r="AE60" s="33"/>
      <c r="AF60" s="102">
        <f t="shared" si="0"/>
        <v>-6576</v>
      </c>
      <c r="AG60" s="38">
        <f>SUM('рабочая 2023 г'!AG60-'2022 г.'!AG60)</f>
        <v>-1167</v>
      </c>
      <c r="AH60" s="38">
        <f>SUM('рабочая 2023 г'!AH60-'2022 г.'!AH60)</f>
        <v>0</v>
      </c>
      <c r="AI60" s="38">
        <f>SUM('рабочая 2023 г'!AI60-'2022 г.'!AI60)</f>
        <v>0</v>
      </c>
      <c r="AJ60" s="38">
        <f>SUM('рабочая 2023 г'!AJ60-'2022 г.'!AJ60)</f>
        <v>0</v>
      </c>
      <c r="AK60" s="38">
        <f>SUM('рабочая 2023 г'!AK60-'2022 г.'!AK60)</f>
        <v>0</v>
      </c>
      <c r="AL60" s="38">
        <f>SUM('рабочая 2023 г'!AL60-'2022 г.'!AL60)</f>
        <v>0</v>
      </c>
      <c r="AM60" s="38">
        <f>SUM('рабочая 2023 г'!AM60-'2022 г.'!AM60)</f>
        <v>0</v>
      </c>
      <c r="AN60" s="38">
        <f>SUM('рабочая 2023 г'!AN60-'2022 г.'!AN60)</f>
        <v>0</v>
      </c>
      <c r="AO60" s="38">
        <f>SUM('рабочая 2023 г'!AO60-'2022 г.'!AO60)</f>
        <v>-4669</v>
      </c>
      <c r="AP60" s="38">
        <f>SUM('рабочая 2023 г'!AP60-'2022 г.'!AP60)</f>
        <v>-170</v>
      </c>
      <c r="AQ60" s="38">
        <f>SUM('рабочая 2023 г'!AQ60-'2022 г.'!AQ60)</f>
        <v>-86</v>
      </c>
      <c r="AR60" s="38">
        <f>SUM('рабочая 2023 г'!AR60-'2022 г.'!AR60)</f>
        <v>0</v>
      </c>
      <c r="AS60" s="115">
        <f t="shared" si="1"/>
        <v>-5836</v>
      </c>
      <c r="AT60" s="38">
        <f>SUM('рабочая 2023 г'!AT60-'2022 г.'!AT60)</f>
        <v>0</v>
      </c>
      <c r="AU60" s="98">
        <f t="shared" si="20"/>
        <v>0</v>
      </c>
      <c r="AV60" s="38">
        <f>SUM('рабочая 2023 г'!AV60-'2022 г.'!AV60)</f>
        <v>0</v>
      </c>
      <c r="AW60" s="38">
        <f>SUM('рабочая 2023 г'!AW60-'2022 г.'!AW60)</f>
        <v>0</v>
      </c>
      <c r="AX60" s="38">
        <f>SUM('рабочая 2023 г'!AX60-'2022 г.'!AX60)</f>
        <v>0</v>
      </c>
      <c r="AY60" s="38">
        <f>SUM('рабочая 2023 г'!AY60-'2022 г.'!AY60)</f>
        <v>-32</v>
      </c>
      <c r="AZ60" s="38">
        <f>SUM('рабочая 2023 г'!AZ60-'2022 г.'!AZ60)</f>
        <v>-17</v>
      </c>
      <c r="BA60" s="38">
        <f>SUM('рабочая 2023 г'!BA60-'2022 г.'!BA60)</f>
        <v>-21</v>
      </c>
      <c r="BB60" s="103">
        <f t="shared" si="2"/>
        <v>-377</v>
      </c>
      <c r="BC60" s="38">
        <f>SUM('рабочая 2023 г'!BC60-'2022 г.'!BC60)</f>
        <v>0</v>
      </c>
      <c r="BD60" s="38">
        <f>SUM('рабочая 2023 г'!BD60-'2022 г.'!BD60)</f>
        <v>-376</v>
      </c>
      <c r="BE60" s="38">
        <f>SUM('рабочая 2023 г'!BE60-'2022 г.'!BE60)</f>
        <v>0</v>
      </c>
      <c r="BF60" s="38">
        <f>SUM('рабочая 2023 г'!BF60-'2022 г.'!BF60)</f>
        <v>-1</v>
      </c>
      <c r="BG60" s="38">
        <f>SUM('рабочая 2023 г'!BG60-'2022 г.'!BG60)</f>
        <v>0</v>
      </c>
      <c r="BH60" s="38">
        <f>SUM('рабочая 2023 г'!BH60-'2022 г.'!BH60)</f>
        <v>-25</v>
      </c>
      <c r="BI60" s="38">
        <f>SUM('рабочая 2023 г'!BI60-'2022 г.'!BI60)</f>
        <v>0</v>
      </c>
      <c r="BJ60" s="38">
        <f>SUM('рабочая 2023 г'!BJ60-'2022 г.'!BJ60)</f>
        <v>0</v>
      </c>
      <c r="BK60" s="38">
        <f>SUM('рабочая 2023 г'!BK60-'2022 г.'!BK60)</f>
        <v>0</v>
      </c>
      <c r="BL60" s="98">
        <f t="shared" si="3"/>
        <v>-285</v>
      </c>
      <c r="BM60" s="38">
        <f>SUM('рабочая 2023 г'!BM60-'2022 г.'!BM60)</f>
        <v>0</v>
      </c>
      <c r="BN60" s="38">
        <f>SUM('рабочая 2023 г'!BN60-'2022 г.'!BN60)</f>
        <v>0</v>
      </c>
      <c r="BO60" s="38">
        <f>SUM('рабочая 2023 г'!BO60-'2022 г.'!BO60)</f>
        <v>0</v>
      </c>
      <c r="BP60" s="38">
        <f>SUM('рабочая 2023 г'!BP60-'2022 г.'!BP60)</f>
        <v>-285</v>
      </c>
      <c r="BQ60" s="67">
        <f>SUM(AF60-AS60)</f>
        <v>-740</v>
      </c>
      <c r="BR60" s="38">
        <f t="shared" si="73"/>
        <v>156</v>
      </c>
      <c r="BS60" s="38">
        <f>SUM('рабочая 2023 г'!BS60-'2022 г.'!BS60)</f>
        <v>0</v>
      </c>
      <c r="BT60" s="38">
        <f>SUM('рабочая 2023 г'!BT60-'2022 г.'!BT60)</f>
        <v>156</v>
      </c>
      <c r="BU60" s="38">
        <f>SUM('рабочая 2023 г'!BU60-'2022 г.'!BU60)</f>
        <v>0</v>
      </c>
      <c r="BV60" s="38">
        <f>SUM('рабочая 2023 г'!BV60-'2022 г.'!BV60)</f>
        <v>0</v>
      </c>
      <c r="BW60" s="38">
        <f>SUM('рабочая 2023 г'!BW60-'2022 г.'!BW60)</f>
        <v>0</v>
      </c>
      <c r="BX60" s="38">
        <f>SUM('рабочая 2023 г'!BX60-'2022 г.'!BX60)</f>
        <v>0</v>
      </c>
      <c r="BY60" s="38">
        <f>SUM('рабочая 2023 г'!BY60-'2022 г.'!BY60)</f>
        <v>0</v>
      </c>
      <c r="BZ60" s="38">
        <f>SUM('рабочая 2023 г'!BZ60-'2022 г.'!BZ60)</f>
        <v>0</v>
      </c>
      <c r="CA60" s="38">
        <f>SUM('рабочая 2023 г'!CA60-'2022 г.'!CA60)</f>
        <v>0</v>
      </c>
      <c r="CB60" s="38">
        <f>SUM('рабочая 2023 г'!CB60-'2022 г.'!CB60)</f>
        <v>0</v>
      </c>
      <c r="CC60" s="38">
        <f>SUM('рабочая 2023 г'!CC60-'2022 г.'!CC60)</f>
        <v>0</v>
      </c>
      <c r="CD60" s="38">
        <f>SUM('рабочая 2023 г'!CD60-'2022 г.'!CD60)</f>
        <v>0</v>
      </c>
      <c r="CE60" s="38">
        <f>SUM('рабочая 2023 г'!CE60-'2022 г.'!CE60)</f>
        <v>0</v>
      </c>
      <c r="CF60" s="38">
        <f>SUM('рабочая 2023 г'!CF60-'2022 г.'!CF60)</f>
        <v>0</v>
      </c>
      <c r="CG60" s="38">
        <f>SUM('рабочая 2023 г'!CG60-'2022 г.'!CG60)</f>
        <v>0</v>
      </c>
      <c r="CH60" s="38">
        <f t="shared" si="74"/>
        <v>156</v>
      </c>
      <c r="CI60" s="38">
        <f>SUM('рабочая 2023 г'!CI60-'2022 г.'!CI60)</f>
        <v>0</v>
      </c>
      <c r="CJ60" s="38">
        <f>SUM('рабочая 2023 г'!CJ60-'2022 г.'!CJ60)</f>
        <v>0</v>
      </c>
      <c r="CK60" s="38">
        <f>SUM('рабочая 2023 г'!CK60-'2022 г.'!CK60)</f>
        <v>0</v>
      </c>
      <c r="CL60" s="38">
        <f>SUM('рабочая 2023 г'!CL60-'2022 г.'!CL60)</f>
        <v>0</v>
      </c>
      <c r="CM60" s="38">
        <f>SUM('рабочая 2023 г'!CM60-'2022 г.'!CM60)</f>
        <v>0</v>
      </c>
      <c r="CN60" s="38">
        <f>SUM('рабочая 2023 г'!CN60-'2022 г.'!CN60)</f>
        <v>0</v>
      </c>
      <c r="CO60" s="38">
        <f>SUM('рабочая 2023 г'!CO60-'2022 г.'!CO60)</f>
        <v>0</v>
      </c>
      <c r="CP60" s="188">
        <f t="shared" si="68"/>
        <v>0</v>
      </c>
      <c r="CQ60" s="38"/>
      <c r="CR60" s="38"/>
      <c r="CS60" s="38"/>
      <c r="CT60" s="38"/>
      <c r="CU60" s="38"/>
      <c r="CV60" s="38"/>
      <c r="CW60" s="38"/>
      <c r="CX60" s="38"/>
      <c r="CY60" s="38"/>
      <c r="CZ60" s="38"/>
      <c r="DA60" s="38"/>
      <c r="DB60" s="188">
        <f t="shared" si="69"/>
        <v>0</v>
      </c>
      <c r="DC60" s="38">
        <f t="shared" si="70"/>
        <v>0</v>
      </c>
      <c r="DD60" s="38"/>
      <c r="DE60" s="38"/>
      <c r="DF60" s="38"/>
      <c r="DG60" s="188">
        <f t="shared" si="71"/>
        <v>0</v>
      </c>
      <c r="DH60" s="38">
        <f t="shared" si="72"/>
        <v>0</v>
      </c>
      <c r="DI60" s="38"/>
      <c r="DJ60" s="38"/>
      <c r="DK60" s="38"/>
      <c r="DL60" s="38"/>
      <c r="DM60" s="38"/>
      <c r="DN60" s="38"/>
      <c r="DO60" s="38"/>
      <c r="DP60" s="38"/>
      <c r="DQ60" s="38"/>
      <c r="DR60" s="38"/>
      <c r="DS60" s="38"/>
      <c r="DT60" s="38"/>
      <c r="DU60" s="38"/>
      <c r="DV60" s="38"/>
      <c r="DW60" s="38"/>
      <c r="DX60" s="38"/>
      <c r="DY60" s="38"/>
      <c r="DZ60" s="38"/>
      <c r="EA60" s="38"/>
      <c r="EB60" s="38"/>
      <c r="EC60" s="38"/>
      <c r="ED60" s="38"/>
      <c r="EE60" s="38"/>
      <c r="EF60" s="38"/>
      <c r="EG60" s="38"/>
      <c r="EH60" s="38"/>
    </row>
    <row r="61" spans="2:158">
      <c r="B61" s="39"/>
      <c r="C61" s="77" t="s">
        <v>395</v>
      </c>
      <c r="D61" s="38"/>
      <c r="E61" s="38"/>
      <c r="F61" s="38"/>
      <c r="G61" s="38"/>
      <c r="H61" s="38"/>
      <c r="I61" s="38"/>
      <c r="J61" s="38"/>
      <c r="K61" s="38"/>
      <c r="L61" s="38"/>
      <c r="M61" s="38"/>
      <c r="N61" s="38"/>
      <c r="O61" s="61"/>
      <c r="P61" s="38"/>
      <c r="Q61" s="38"/>
      <c r="R61" s="38"/>
      <c r="S61" s="38"/>
      <c r="T61" s="38"/>
      <c r="U61" s="38"/>
      <c r="V61" s="38"/>
      <c r="W61" s="38"/>
      <c r="X61" s="38"/>
      <c r="Y61" s="38">
        <f>SUM('рабочая 2023 г'!Y61-'2022 г.'!Y61)</f>
        <v>-9</v>
      </c>
      <c r="Z61" s="33"/>
      <c r="AA61" s="33"/>
      <c r="AB61" s="33"/>
      <c r="AC61" s="33"/>
      <c r="AD61" s="33"/>
      <c r="AE61" s="33"/>
      <c r="AF61" s="102">
        <f t="shared" si="0"/>
        <v>-2339</v>
      </c>
      <c r="AG61" s="38">
        <f>SUM('рабочая 2023 г'!AG61-'2022 г.'!AG61)</f>
        <v>-1131</v>
      </c>
      <c r="AH61" s="38">
        <f>SUM('рабочая 2023 г'!AH61-'2022 г.'!AH61)</f>
        <v>0</v>
      </c>
      <c r="AI61" s="38">
        <f>SUM('рабочая 2023 г'!AI61-'2022 г.'!AI61)</f>
        <v>0</v>
      </c>
      <c r="AJ61" s="38">
        <f>SUM('рабочая 2023 г'!AJ61-'2022 г.'!AJ61)</f>
        <v>0</v>
      </c>
      <c r="AK61" s="38">
        <f>SUM('рабочая 2023 г'!AK61-'2022 г.'!AK61)</f>
        <v>0</v>
      </c>
      <c r="AL61" s="38">
        <f>SUM('рабочая 2023 г'!AL61-'2022 г.'!AL61)</f>
        <v>0</v>
      </c>
      <c r="AM61" s="38">
        <f>SUM('рабочая 2023 г'!AM61-'2022 г.'!AM61)</f>
        <v>0</v>
      </c>
      <c r="AN61" s="38">
        <f>SUM('рабочая 2023 г'!AN61-'2022 г.'!AN61)</f>
        <v>0</v>
      </c>
      <c r="AO61" s="38">
        <f>SUM('рабочая 2023 г'!AO61-'2022 г.'!AO61)</f>
        <v>-1128</v>
      </c>
      <c r="AP61" s="38">
        <f>SUM('рабочая 2023 г'!AP61-'2022 г.'!AP61)</f>
        <v>0</v>
      </c>
      <c r="AQ61" s="38">
        <f>SUM('рабочая 2023 г'!AQ61-'2022 г.'!AQ61)</f>
        <v>-478</v>
      </c>
      <c r="AR61" s="38">
        <f>SUM('рабочая 2023 г'!AR61-'2022 г.'!AR61)</f>
        <v>0</v>
      </c>
      <c r="AS61" s="115">
        <f t="shared" si="1"/>
        <v>-2259</v>
      </c>
      <c r="AT61" s="38">
        <f>SUM('рабочая 2023 г'!AT61-'2022 г.'!AT61)</f>
        <v>0</v>
      </c>
      <c r="AU61" s="98">
        <f t="shared" si="20"/>
        <v>0</v>
      </c>
      <c r="AV61" s="38">
        <f>SUM('рабочая 2023 г'!AV61-'2022 г.'!AV61)</f>
        <v>0</v>
      </c>
      <c r="AW61" s="38">
        <f>SUM('рабочая 2023 г'!AW61-'2022 г.'!AW61)</f>
        <v>0</v>
      </c>
      <c r="AX61" s="38">
        <f>SUM('рабочая 2023 г'!AX61-'2022 г.'!AX61)</f>
        <v>0</v>
      </c>
      <c r="AY61" s="38">
        <f>SUM('рабочая 2023 г'!AY61-'2022 г.'!AY61)</f>
        <v>-29</v>
      </c>
      <c r="AZ61" s="38">
        <f>SUM('рабочая 2023 г'!AZ61-'2022 г.'!AZ61)</f>
        <v>-4</v>
      </c>
      <c r="BA61" s="38">
        <f>SUM('рабочая 2023 г'!BA61-'2022 г.'!BA61)</f>
        <v>-44</v>
      </c>
      <c r="BB61" s="103">
        <f t="shared" si="2"/>
        <v>-1</v>
      </c>
      <c r="BC61" s="38">
        <f>SUM('рабочая 2023 г'!BC61-'2022 г.'!BC61)</f>
        <v>0</v>
      </c>
      <c r="BD61" s="38">
        <f>SUM('рабочая 2023 г'!BD61-'2022 г.'!BD61)</f>
        <v>0</v>
      </c>
      <c r="BE61" s="38">
        <f>SUM('рабочая 2023 г'!BE61-'2022 г.'!BE61)</f>
        <v>0</v>
      </c>
      <c r="BF61" s="38">
        <f>SUM('рабочая 2023 г'!BF61-'2022 г.'!BF61)</f>
        <v>-1</v>
      </c>
      <c r="BG61" s="38">
        <f>SUM('рабочая 2023 г'!BG61-'2022 г.'!BG61)</f>
        <v>0</v>
      </c>
      <c r="BH61" s="38">
        <f>SUM('рабочая 2023 г'!BH61-'2022 г.'!BH61)</f>
        <v>-5</v>
      </c>
      <c r="BI61" s="38">
        <f>SUM('рабочая 2023 г'!BI61-'2022 г.'!BI61)</f>
        <v>0</v>
      </c>
      <c r="BJ61" s="38">
        <f>SUM('рабочая 2023 г'!BJ61-'2022 г.'!BJ61)</f>
        <v>0</v>
      </c>
      <c r="BK61" s="38">
        <f>SUM('рабочая 2023 г'!BK61-'2022 г.'!BK61)</f>
        <v>0</v>
      </c>
      <c r="BL61" s="98">
        <f t="shared" si="3"/>
        <v>-1</v>
      </c>
      <c r="BM61" s="38">
        <f>SUM('рабочая 2023 г'!BM61-'2022 г.'!BM61)</f>
        <v>0</v>
      </c>
      <c r="BN61" s="38">
        <f>SUM('рабочая 2023 г'!BN61-'2022 г.'!BN61)</f>
        <v>0</v>
      </c>
      <c r="BO61" s="38">
        <f>SUM('рабочая 2023 г'!BO61-'2022 г.'!BO61)</f>
        <v>0</v>
      </c>
      <c r="BP61" s="38">
        <f>SUM('рабочая 2023 г'!BP61-'2022 г.'!BP61)</f>
        <v>-1</v>
      </c>
      <c r="BQ61" s="67">
        <f>SUM(AF61-AS61)</f>
        <v>-80</v>
      </c>
      <c r="BR61" s="38">
        <f t="shared" si="73"/>
        <v>0</v>
      </c>
      <c r="BS61" s="38">
        <f>SUM('рабочая 2023 г'!BS61-'2022 г.'!BS61)</f>
        <v>0</v>
      </c>
      <c r="BT61" s="38">
        <f>SUM('рабочая 2023 г'!BT61-'2022 г.'!BT61)</f>
        <v>0</v>
      </c>
      <c r="BU61" s="38">
        <f>SUM('рабочая 2023 г'!BU61-'2022 г.'!BU61)</f>
        <v>0</v>
      </c>
      <c r="BV61" s="38">
        <f>SUM('рабочая 2023 г'!BV61-'2022 г.'!BV61)</f>
        <v>0</v>
      </c>
      <c r="BW61" s="38">
        <f>SUM('рабочая 2023 г'!BW61-'2022 г.'!BW61)</f>
        <v>0</v>
      </c>
      <c r="BX61" s="38">
        <f>SUM('рабочая 2023 г'!BX61-'2022 г.'!BX61)</f>
        <v>0</v>
      </c>
      <c r="BY61" s="38">
        <f>SUM('рабочая 2023 г'!BY61-'2022 г.'!BY61)</f>
        <v>0</v>
      </c>
      <c r="BZ61" s="38">
        <f>SUM('рабочая 2023 г'!BZ61-'2022 г.'!BZ61)</f>
        <v>0</v>
      </c>
      <c r="CA61" s="38">
        <f>SUM('рабочая 2023 г'!CA61-'2022 г.'!CA61)</f>
        <v>0</v>
      </c>
      <c r="CB61" s="38">
        <f>SUM('рабочая 2023 г'!CB61-'2022 г.'!CB61)</f>
        <v>0</v>
      </c>
      <c r="CC61" s="38">
        <f>SUM('рабочая 2023 г'!CC61-'2022 г.'!CC61)</f>
        <v>0</v>
      </c>
      <c r="CD61" s="38">
        <f>SUM('рабочая 2023 г'!CD61-'2022 г.'!CD61)</f>
        <v>0</v>
      </c>
      <c r="CE61" s="38">
        <f>SUM('рабочая 2023 г'!CE61-'2022 г.'!CE61)</f>
        <v>0</v>
      </c>
      <c r="CF61" s="38">
        <f>SUM('рабочая 2023 г'!CF61-'2022 г.'!CF61)</f>
        <v>0</v>
      </c>
      <c r="CG61" s="38">
        <f>SUM('рабочая 2023 г'!CG61-'2022 г.'!CG61)</f>
        <v>0</v>
      </c>
      <c r="CH61" s="38">
        <f t="shared" si="74"/>
        <v>0</v>
      </c>
      <c r="CI61" s="38">
        <f>SUM('рабочая 2023 г'!CI61-'2022 г.'!CI61)</f>
        <v>0</v>
      </c>
      <c r="CJ61" s="38">
        <f>SUM('рабочая 2023 г'!CJ61-'2022 г.'!CJ61)</f>
        <v>0</v>
      </c>
      <c r="CK61" s="38">
        <f>SUM('рабочая 2023 г'!CK61-'2022 г.'!CK61)</f>
        <v>0</v>
      </c>
      <c r="CL61" s="38">
        <f>SUM('рабочая 2023 г'!CL61-'2022 г.'!CL61)</f>
        <v>0</v>
      </c>
      <c r="CM61" s="38">
        <f>SUM('рабочая 2023 г'!CM61-'2022 г.'!CM61)</f>
        <v>0</v>
      </c>
      <c r="CN61" s="38">
        <f>SUM('рабочая 2023 г'!CN61-'2022 г.'!CN61)</f>
        <v>0</v>
      </c>
      <c r="CO61" s="38">
        <f>SUM('рабочая 2023 г'!CO61-'2022 г.'!CO61)</f>
        <v>0</v>
      </c>
      <c r="CP61" s="188">
        <f t="shared" si="68"/>
        <v>0</v>
      </c>
      <c r="CQ61" s="38"/>
      <c r="CR61" s="38"/>
      <c r="CS61" s="38"/>
      <c r="CT61" s="38"/>
      <c r="CU61" s="38"/>
      <c r="CV61" s="38"/>
      <c r="CW61" s="38"/>
      <c r="CX61" s="38"/>
      <c r="CY61" s="38"/>
      <c r="CZ61" s="38"/>
      <c r="DA61" s="38"/>
      <c r="DB61" s="188">
        <f t="shared" si="69"/>
        <v>0</v>
      </c>
      <c r="DC61" s="38">
        <f t="shared" si="70"/>
        <v>0</v>
      </c>
      <c r="DD61" s="38"/>
      <c r="DE61" s="38"/>
      <c r="DF61" s="38"/>
      <c r="DG61" s="188">
        <f t="shared" si="71"/>
        <v>0</v>
      </c>
      <c r="DH61" s="38">
        <f t="shared" si="72"/>
        <v>0</v>
      </c>
      <c r="DI61" s="38"/>
      <c r="DJ61" s="38"/>
      <c r="DK61" s="38"/>
      <c r="DL61" s="38"/>
      <c r="DM61" s="38"/>
      <c r="DN61" s="38"/>
      <c r="DO61" s="38"/>
      <c r="DP61" s="38"/>
      <c r="DQ61" s="38"/>
      <c r="DR61" s="38"/>
      <c r="DS61" s="38"/>
      <c r="DT61" s="38"/>
      <c r="DU61" s="38"/>
      <c r="DV61" s="38"/>
      <c r="DW61" s="38"/>
      <c r="DX61" s="38"/>
      <c r="DY61" s="38"/>
      <c r="DZ61" s="38"/>
      <c r="EA61" s="38"/>
      <c r="EB61" s="38"/>
      <c r="EC61" s="38"/>
      <c r="ED61" s="38"/>
      <c r="EE61" s="38"/>
      <c r="EF61" s="38"/>
      <c r="EG61" s="38"/>
      <c r="EH61" s="38"/>
    </row>
    <row r="62" spans="2:158">
      <c r="B62" s="39"/>
      <c r="C62" s="118" t="s">
        <v>396</v>
      </c>
      <c r="D62" s="38"/>
      <c r="E62" s="38"/>
      <c r="F62" s="38"/>
      <c r="G62" s="38"/>
      <c r="H62" s="38"/>
      <c r="I62" s="38"/>
      <c r="J62" s="38"/>
      <c r="K62" s="38"/>
      <c r="L62" s="38"/>
      <c r="M62" s="38"/>
      <c r="N62" s="38"/>
      <c r="O62" s="61"/>
      <c r="P62" s="38"/>
      <c r="Q62" s="38"/>
      <c r="R62" s="38"/>
      <c r="S62" s="38"/>
      <c r="T62" s="38"/>
      <c r="U62" s="38"/>
      <c r="V62" s="38"/>
      <c r="W62" s="38"/>
      <c r="X62" s="38"/>
      <c r="Y62" s="38">
        <f>SUM('рабочая 2023 г'!Y62-'2022 г.'!Y62)</f>
        <v>-7</v>
      </c>
      <c r="Z62" s="33"/>
      <c r="AA62" s="33"/>
      <c r="AB62" s="33"/>
      <c r="AC62" s="33"/>
      <c r="AD62" s="33"/>
      <c r="AE62" s="33"/>
      <c r="AF62" s="102">
        <f t="shared" si="0"/>
        <v>-12372</v>
      </c>
      <c r="AG62" s="38">
        <f>SUM('рабочая 2023 г'!AG62-'2022 г.'!AG62)</f>
        <v>2961</v>
      </c>
      <c r="AH62" s="38">
        <f>SUM('рабочая 2023 г'!AH62-'2022 г.'!AH62)</f>
        <v>0</v>
      </c>
      <c r="AI62" s="38">
        <f>SUM('рабочая 2023 г'!AI62-'2022 г.'!AI62)</f>
        <v>0</v>
      </c>
      <c r="AJ62" s="38">
        <f>SUM('рабочая 2023 г'!AJ62-'2022 г.'!AJ62)</f>
        <v>0</v>
      </c>
      <c r="AK62" s="38">
        <f>SUM('рабочая 2023 г'!AK62-'2022 г.'!AK62)</f>
        <v>0</v>
      </c>
      <c r="AL62" s="38">
        <f>SUM('рабочая 2023 г'!AL62-'2022 г.'!AL62)</f>
        <v>0</v>
      </c>
      <c r="AM62" s="38">
        <f>SUM('рабочая 2023 г'!AM62-'2022 г.'!AM62)</f>
        <v>0</v>
      </c>
      <c r="AN62" s="38">
        <f>SUM('рабочая 2023 г'!AN62-'2022 г.'!AN62)</f>
        <v>0</v>
      </c>
      <c r="AO62" s="38">
        <f>SUM('рабочая 2023 г'!AO62-'2022 г.'!AO62)</f>
        <v>-13748</v>
      </c>
      <c r="AP62" s="38">
        <f>SUM('рабочая 2023 г'!AP62-'2022 г.'!AP62)</f>
        <v>-1522</v>
      </c>
      <c r="AQ62" s="38">
        <f>SUM('рабочая 2023 г'!AQ62-'2022 г.'!AQ62)</f>
        <v>16800</v>
      </c>
      <c r="AR62" s="38">
        <f>SUM('рабочая 2023 г'!AR62-'2022 г.'!AR62)</f>
        <v>0</v>
      </c>
      <c r="AS62" s="115">
        <f t="shared" si="1"/>
        <v>-10787</v>
      </c>
      <c r="AT62" s="38">
        <f>SUM('рабочая 2023 г'!AT62-'2022 г.'!AT62)</f>
        <v>0</v>
      </c>
      <c r="AU62" s="98">
        <f t="shared" si="20"/>
        <v>0</v>
      </c>
      <c r="AV62" s="38">
        <f>SUM('рабочая 2023 г'!AV62-'2022 г.'!AV62)</f>
        <v>0</v>
      </c>
      <c r="AW62" s="38">
        <f>SUM('рабочая 2023 г'!AW62-'2022 г.'!AW62)</f>
        <v>0</v>
      </c>
      <c r="AX62" s="38">
        <f>SUM('рабочая 2023 г'!AX62-'2022 г.'!AX62)</f>
        <v>0</v>
      </c>
      <c r="AY62" s="38">
        <f>SUM('рабочая 2023 г'!AY62-'2022 г.'!AY62)</f>
        <v>-14</v>
      </c>
      <c r="AZ62" s="38">
        <f>SUM('рабочая 2023 г'!AZ62-'2022 г.'!AZ62)</f>
        <v>-9</v>
      </c>
      <c r="BA62" s="38">
        <f>SUM('рабочая 2023 г'!BA62-'2022 г.'!BA62)</f>
        <v>0</v>
      </c>
      <c r="BB62" s="103">
        <f t="shared" si="2"/>
        <v>-22</v>
      </c>
      <c r="BC62" s="38">
        <f>SUM('рабочая 2023 г'!BC62-'2022 г.'!BC62)</f>
        <v>-20</v>
      </c>
      <c r="BD62" s="38">
        <f>SUM('рабочая 2023 г'!BD62-'2022 г.'!BD62)</f>
        <v>-2</v>
      </c>
      <c r="BE62" s="38">
        <f>SUM('рабочая 2023 г'!BE62-'2022 г.'!BE62)</f>
        <v>0</v>
      </c>
      <c r="BF62" s="38">
        <f>SUM('рабочая 2023 г'!BF62-'2022 г.'!BF62)</f>
        <v>0</v>
      </c>
      <c r="BG62" s="38">
        <f>SUM('рабочая 2023 г'!BG62-'2022 г.'!BG62)</f>
        <v>0</v>
      </c>
      <c r="BH62" s="38">
        <f>SUM('рабочая 2023 г'!BH62-'2022 г.'!BH62)</f>
        <v>-18</v>
      </c>
      <c r="BI62" s="38">
        <f>SUM('рабочая 2023 г'!BI62-'2022 г.'!BI62)</f>
        <v>0</v>
      </c>
      <c r="BJ62" s="38">
        <f>SUM('рабочая 2023 г'!BJ62-'2022 г.'!BJ62)</f>
        <v>0</v>
      </c>
      <c r="BK62" s="38">
        <f>SUM('рабочая 2023 г'!BK62-'2022 г.'!BK62)</f>
        <v>0</v>
      </c>
      <c r="BL62" s="98">
        <f t="shared" si="3"/>
        <v>-1531</v>
      </c>
      <c r="BM62" s="38">
        <f>SUM('рабочая 2023 г'!BM62-'2022 г.'!BM62)</f>
        <v>0</v>
      </c>
      <c r="BN62" s="38">
        <f>SUM('рабочая 2023 г'!BN62-'2022 г.'!BN62)</f>
        <v>0</v>
      </c>
      <c r="BO62" s="38">
        <f>SUM('рабочая 2023 г'!BO62-'2022 г.'!BO62)</f>
        <v>0</v>
      </c>
      <c r="BP62" s="38">
        <f>SUM('рабочая 2023 г'!BP62-'2022 г.'!BP62)</f>
        <v>-1531</v>
      </c>
      <c r="BQ62" s="67">
        <f>SUM(AF62-AS62)</f>
        <v>-1585</v>
      </c>
      <c r="BR62" s="38">
        <f t="shared" si="73"/>
        <v>0</v>
      </c>
      <c r="BS62" s="38">
        <f>SUM('рабочая 2023 г'!BS62-'2022 г.'!BS62)</f>
        <v>0</v>
      </c>
      <c r="BT62" s="38">
        <f>SUM('рабочая 2023 г'!BT62-'2022 г.'!BT62)</f>
        <v>0</v>
      </c>
      <c r="BU62" s="38">
        <f>SUM('рабочая 2023 г'!BU62-'2022 г.'!BU62)</f>
        <v>0</v>
      </c>
      <c r="BV62" s="38">
        <f>SUM('рабочая 2023 г'!BV62-'2022 г.'!BV62)</f>
        <v>0</v>
      </c>
      <c r="BW62" s="38">
        <f>SUM('рабочая 2023 г'!BW62-'2022 г.'!BW62)</f>
        <v>0</v>
      </c>
      <c r="BX62" s="38">
        <f>SUM('рабочая 2023 г'!BX62-'2022 г.'!BX62)</f>
        <v>0</v>
      </c>
      <c r="BY62" s="38">
        <f>SUM('рабочая 2023 г'!BY62-'2022 г.'!BY62)</f>
        <v>0</v>
      </c>
      <c r="BZ62" s="38">
        <f>SUM('рабочая 2023 г'!BZ62-'2022 г.'!BZ62)</f>
        <v>0</v>
      </c>
      <c r="CA62" s="38">
        <f>SUM('рабочая 2023 г'!CA62-'2022 г.'!CA62)</f>
        <v>0</v>
      </c>
      <c r="CB62" s="38">
        <f>SUM('рабочая 2023 г'!CB62-'2022 г.'!CB62)</f>
        <v>0</v>
      </c>
      <c r="CC62" s="38">
        <f>SUM('рабочая 2023 г'!CC62-'2022 г.'!CC62)</f>
        <v>0</v>
      </c>
      <c r="CD62" s="38">
        <f>SUM('рабочая 2023 г'!CD62-'2022 г.'!CD62)</f>
        <v>0</v>
      </c>
      <c r="CE62" s="38">
        <f>SUM('рабочая 2023 г'!CE62-'2022 г.'!CE62)</f>
        <v>0</v>
      </c>
      <c r="CF62" s="38">
        <f>SUM('рабочая 2023 г'!CF62-'2022 г.'!CF62)</f>
        <v>0</v>
      </c>
      <c r="CG62" s="38">
        <f>SUM('рабочая 2023 г'!CG62-'2022 г.'!CG62)</f>
        <v>0</v>
      </c>
      <c r="CH62" s="38">
        <f t="shared" si="74"/>
        <v>0</v>
      </c>
      <c r="CI62" s="38">
        <f>SUM('рабочая 2023 г'!CI62-'2022 г.'!CI62)</f>
        <v>0</v>
      </c>
      <c r="CJ62" s="38">
        <f>SUM('рабочая 2023 г'!CJ62-'2022 г.'!CJ62)</f>
        <v>0</v>
      </c>
      <c r="CK62" s="38">
        <f>SUM('рабочая 2023 г'!CK62-'2022 г.'!CK62)</f>
        <v>0</v>
      </c>
      <c r="CL62" s="38">
        <f>SUM('рабочая 2023 г'!CL62-'2022 г.'!CL62)</f>
        <v>0</v>
      </c>
      <c r="CM62" s="38">
        <f>SUM('рабочая 2023 г'!CM62-'2022 г.'!CM62)</f>
        <v>0</v>
      </c>
      <c r="CN62" s="38">
        <f>SUM('рабочая 2023 г'!CN62-'2022 г.'!CN62)</f>
        <v>0</v>
      </c>
      <c r="CO62" s="38">
        <f>SUM('рабочая 2023 г'!CO62-'2022 г.'!CO62)</f>
        <v>0</v>
      </c>
      <c r="CP62" s="188">
        <f t="shared" si="68"/>
        <v>0</v>
      </c>
      <c r="CQ62" s="38"/>
      <c r="CR62" s="38"/>
      <c r="CS62" s="38"/>
      <c r="CT62" s="38"/>
      <c r="CU62" s="38"/>
      <c r="CV62" s="38"/>
      <c r="CW62" s="38"/>
      <c r="CX62" s="38"/>
      <c r="CY62" s="38"/>
      <c r="CZ62" s="38"/>
      <c r="DA62" s="38"/>
      <c r="DB62" s="188">
        <f t="shared" si="69"/>
        <v>0</v>
      </c>
      <c r="DC62" s="38">
        <f t="shared" si="70"/>
        <v>0</v>
      </c>
      <c r="DD62" s="38"/>
      <c r="DE62" s="38"/>
      <c r="DF62" s="38"/>
      <c r="DG62" s="188">
        <f t="shared" si="71"/>
        <v>0</v>
      </c>
      <c r="DH62" s="38">
        <f t="shared" si="72"/>
        <v>0</v>
      </c>
      <c r="DI62" s="38"/>
      <c r="DJ62" s="38"/>
      <c r="DK62" s="38"/>
      <c r="DL62" s="38"/>
      <c r="DM62" s="38"/>
      <c r="DN62" s="38"/>
      <c r="DO62" s="38"/>
      <c r="DP62" s="38"/>
      <c r="DQ62" s="38"/>
      <c r="DR62" s="38"/>
      <c r="DS62" s="38"/>
      <c r="DT62" s="38"/>
      <c r="DU62" s="38"/>
      <c r="DV62" s="38"/>
      <c r="DW62" s="38"/>
      <c r="DX62" s="38"/>
      <c r="DY62" s="38"/>
      <c r="DZ62" s="38"/>
      <c r="EA62" s="38"/>
      <c r="EB62" s="38"/>
      <c r="EC62" s="38"/>
      <c r="ED62" s="38"/>
      <c r="EE62" s="38"/>
      <c r="EF62" s="38"/>
      <c r="EG62" s="38"/>
      <c r="EH62" s="38"/>
    </row>
    <row r="63" spans="2:158">
      <c r="B63" s="39"/>
      <c r="C63" s="77" t="s">
        <v>397</v>
      </c>
      <c r="D63" s="38"/>
      <c r="E63" s="38"/>
      <c r="F63" s="38"/>
      <c r="G63" s="38"/>
      <c r="H63" s="38"/>
      <c r="I63" s="38"/>
      <c r="J63" s="38"/>
      <c r="K63" s="38"/>
      <c r="L63" s="38"/>
      <c r="M63" s="38"/>
      <c r="N63" s="38"/>
      <c r="O63" s="61"/>
      <c r="P63" s="38"/>
      <c r="Q63" s="38"/>
      <c r="R63" s="38"/>
      <c r="S63" s="38"/>
      <c r="T63" s="38"/>
      <c r="U63" s="38"/>
      <c r="V63" s="38"/>
      <c r="W63" s="38"/>
      <c r="X63" s="38"/>
      <c r="Y63" s="38">
        <f>SUM('рабочая 2023 г'!Y63-'2022 г.'!Y63)</f>
        <v>-5</v>
      </c>
      <c r="Z63" s="33"/>
      <c r="AA63" s="33"/>
      <c r="AB63" s="33"/>
      <c r="AC63" s="33"/>
      <c r="AD63" s="33"/>
      <c r="AE63" s="33"/>
      <c r="AF63" s="102">
        <f t="shared" si="0"/>
        <v>-3870</v>
      </c>
      <c r="AG63" s="38">
        <f>SUM('рабочая 2023 г'!AG63-'2022 г.'!AG63)</f>
        <v>-3030</v>
      </c>
      <c r="AH63" s="38">
        <f>SUM('рабочая 2023 г'!AH63-'2022 г.'!AH63)</f>
        <v>0</v>
      </c>
      <c r="AI63" s="38">
        <f>SUM('рабочая 2023 г'!AI63-'2022 г.'!AI63)</f>
        <v>0</v>
      </c>
      <c r="AJ63" s="38">
        <f>SUM('рабочая 2023 г'!AJ63-'2022 г.'!AJ63)</f>
        <v>0</v>
      </c>
      <c r="AK63" s="38">
        <f>SUM('рабочая 2023 г'!AK63-'2022 г.'!AK63)</f>
        <v>0</v>
      </c>
      <c r="AL63" s="38">
        <f>SUM('рабочая 2023 г'!AL63-'2022 г.'!AL63)</f>
        <v>0</v>
      </c>
      <c r="AM63" s="38">
        <f>SUM('рабочая 2023 г'!AM63-'2022 г.'!AM63)</f>
        <v>0</v>
      </c>
      <c r="AN63" s="38">
        <f>SUM('рабочая 2023 г'!AN63-'2022 г.'!AN63)</f>
        <v>0</v>
      </c>
      <c r="AO63" s="38">
        <f>SUM('рабочая 2023 г'!AO63-'2022 г.'!AO63)</f>
        <v>-772</v>
      </c>
      <c r="AP63" s="38">
        <f>SUM('рабочая 2023 г'!AP63-'2022 г.'!AP63)</f>
        <v>-173</v>
      </c>
      <c r="AQ63" s="38">
        <f>SUM('рабочая 2023 г'!AQ63-'2022 г.'!AQ63)</f>
        <v>-168</v>
      </c>
      <c r="AR63" s="38">
        <f>SUM('рабочая 2023 г'!AR63-'2022 г.'!AR63)</f>
        <v>0</v>
      </c>
      <c r="AS63" s="115">
        <f t="shared" si="1"/>
        <v>-3802</v>
      </c>
      <c r="AT63" s="38">
        <f>SUM('рабочая 2023 г'!AT63-'2022 г.'!AT63)</f>
        <v>0</v>
      </c>
      <c r="AU63" s="98">
        <f t="shared" si="20"/>
        <v>0</v>
      </c>
      <c r="AV63" s="38">
        <f>SUM('рабочая 2023 г'!AV63-'2022 г.'!AV63)</f>
        <v>0</v>
      </c>
      <c r="AW63" s="38">
        <f>SUM('рабочая 2023 г'!AW63-'2022 г.'!AW63)</f>
        <v>0</v>
      </c>
      <c r="AX63" s="38">
        <f>SUM('рабочая 2023 г'!AX63-'2022 г.'!AX63)</f>
        <v>0</v>
      </c>
      <c r="AY63" s="38">
        <f>SUM('рабочая 2023 г'!AY63-'2022 г.'!AY63)</f>
        <v>-25</v>
      </c>
      <c r="AZ63" s="38">
        <f>SUM('рабочая 2023 г'!AZ63-'2022 г.'!AZ63)</f>
        <v>-1</v>
      </c>
      <c r="BA63" s="38">
        <f>SUM('рабочая 2023 г'!BA63-'2022 г.'!BA63)</f>
        <v>-11</v>
      </c>
      <c r="BB63" s="103">
        <f t="shared" si="2"/>
        <v>-5</v>
      </c>
      <c r="BC63" s="38">
        <f>SUM('рабочая 2023 г'!BC63-'2022 г.'!BC63)</f>
        <v>0</v>
      </c>
      <c r="BD63" s="38">
        <f>SUM('рабочая 2023 г'!BD63-'2022 г.'!BD63)</f>
        <v>0</v>
      </c>
      <c r="BE63" s="38">
        <f>SUM('рабочая 2023 г'!BE63-'2022 г.'!BE63)</f>
        <v>0</v>
      </c>
      <c r="BF63" s="38">
        <f>SUM('рабочая 2023 г'!BF63-'2022 г.'!BF63)</f>
        <v>-5</v>
      </c>
      <c r="BG63" s="38">
        <f>SUM('рабочая 2023 г'!BG63-'2022 г.'!BG63)</f>
        <v>0</v>
      </c>
      <c r="BH63" s="38">
        <f>SUM('рабочая 2023 г'!BH63-'2022 г.'!BH63)</f>
        <v>-23</v>
      </c>
      <c r="BI63" s="38">
        <f>SUM('рабочая 2023 г'!BI63-'2022 г.'!BI63)</f>
        <v>0</v>
      </c>
      <c r="BJ63" s="38">
        <f>SUM('рабочая 2023 г'!BJ63-'2022 г.'!BJ63)</f>
        <v>0</v>
      </c>
      <c r="BK63" s="38">
        <f>SUM('рабочая 2023 г'!BK63-'2022 г.'!BK63)</f>
        <v>0</v>
      </c>
      <c r="BL63" s="98">
        <f t="shared" si="3"/>
        <v>-4</v>
      </c>
      <c r="BM63" s="38">
        <f>SUM('рабочая 2023 г'!BM63-'2022 г.'!BM63)</f>
        <v>0</v>
      </c>
      <c r="BN63" s="38">
        <f>SUM('рабочая 2023 г'!BN63-'2022 г.'!BN63)</f>
        <v>0</v>
      </c>
      <c r="BO63" s="38">
        <f>SUM('рабочая 2023 г'!BO63-'2022 г.'!BO63)</f>
        <v>0</v>
      </c>
      <c r="BP63" s="38">
        <f>SUM('рабочая 2023 г'!BP63-'2022 г.'!BP63)</f>
        <v>-4</v>
      </c>
      <c r="BQ63" s="67">
        <f>SUM(AF63-AS63)</f>
        <v>-68</v>
      </c>
      <c r="BR63" s="38">
        <f t="shared" si="73"/>
        <v>0</v>
      </c>
      <c r="BS63" s="38">
        <f>SUM('рабочая 2023 г'!BS63-'2022 г.'!BS63)</f>
        <v>0</v>
      </c>
      <c r="BT63" s="38">
        <f>SUM('рабочая 2023 г'!BT63-'2022 г.'!BT63)</f>
        <v>0</v>
      </c>
      <c r="BU63" s="38">
        <f>SUM('рабочая 2023 г'!BU63-'2022 г.'!BU63)</f>
        <v>0</v>
      </c>
      <c r="BV63" s="38">
        <f>SUM('рабочая 2023 г'!BV63-'2022 г.'!BV63)</f>
        <v>0</v>
      </c>
      <c r="BW63" s="38">
        <f>SUM('рабочая 2023 г'!BW63-'2022 г.'!BW63)</f>
        <v>0</v>
      </c>
      <c r="BX63" s="38">
        <f>SUM('рабочая 2023 г'!BX63-'2022 г.'!BX63)</f>
        <v>0</v>
      </c>
      <c r="BY63" s="38">
        <f>SUM('рабочая 2023 г'!BY63-'2022 г.'!BY63)</f>
        <v>0</v>
      </c>
      <c r="BZ63" s="38">
        <f>SUM('рабочая 2023 г'!BZ63-'2022 г.'!BZ63)</f>
        <v>0</v>
      </c>
      <c r="CA63" s="38">
        <f>SUM('рабочая 2023 г'!CA63-'2022 г.'!CA63)</f>
        <v>0</v>
      </c>
      <c r="CB63" s="38">
        <f>SUM('рабочая 2023 г'!CB63-'2022 г.'!CB63)</f>
        <v>0</v>
      </c>
      <c r="CC63" s="38">
        <f>SUM('рабочая 2023 г'!CC63-'2022 г.'!CC63)</f>
        <v>0</v>
      </c>
      <c r="CD63" s="38">
        <f>SUM('рабочая 2023 г'!CD63-'2022 г.'!CD63)</f>
        <v>0</v>
      </c>
      <c r="CE63" s="38">
        <f>SUM('рабочая 2023 г'!CE63-'2022 г.'!CE63)</f>
        <v>0</v>
      </c>
      <c r="CF63" s="38">
        <f>SUM('рабочая 2023 г'!CF63-'2022 г.'!CF63)</f>
        <v>0</v>
      </c>
      <c r="CG63" s="38">
        <f>SUM('рабочая 2023 г'!CG63-'2022 г.'!CG63)</f>
        <v>0</v>
      </c>
      <c r="CH63" s="38">
        <f t="shared" si="74"/>
        <v>0</v>
      </c>
      <c r="CI63" s="38">
        <f>SUM('рабочая 2023 г'!CI63-'2022 г.'!CI63)</f>
        <v>0</v>
      </c>
      <c r="CJ63" s="38">
        <f>SUM('рабочая 2023 г'!CJ63-'2022 г.'!CJ63)</f>
        <v>0</v>
      </c>
      <c r="CK63" s="38">
        <f>SUM('рабочая 2023 г'!CK63-'2022 г.'!CK63)</f>
        <v>0</v>
      </c>
      <c r="CL63" s="38">
        <f>SUM('рабочая 2023 г'!CL63-'2022 г.'!CL63)</f>
        <v>0</v>
      </c>
      <c r="CM63" s="38">
        <f>SUM('рабочая 2023 г'!CM63-'2022 г.'!CM63)</f>
        <v>0</v>
      </c>
      <c r="CN63" s="38">
        <f>SUM('рабочая 2023 г'!CN63-'2022 г.'!CN63)</f>
        <v>0</v>
      </c>
      <c r="CO63" s="38">
        <f>SUM('рабочая 2023 г'!CO63-'2022 г.'!CO63)</f>
        <v>0</v>
      </c>
      <c r="CP63" s="188">
        <f t="shared" si="68"/>
        <v>0</v>
      </c>
      <c r="CQ63" s="38"/>
      <c r="CR63" s="38"/>
      <c r="CS63" s="38"/>
      <c r="CT63" s="38"/>
      <c r="CU63" s="38"/>
      <c r="CV63" s="38"/>
      <c r="CW63" s="38"/>
      <c r="CX63" s="38"/>
      <c r="CY63" s="38"/>
      <c r="CZ63" s="38"/>
      <c r="DA63" s="38"/>
      <c r="DB63" s="188">
        <f t="shared" si="69"/>
        <v>0</v>
      </c>
      <c r="DC63" s="38">
        <f t="shared" si="70"/>
        <v>0</v>
      </c>
      <c r="DD63" s="38"/>
      <c r="DE63" s="38"/>
      <c r="DF63" s="38"/>
      <c r="DG63" s="188">
        <f t="shared" si="71"/>
        <v>0</v>
      </c>
      <c r="DH63" s="38">
        <f t="shared" si="72"/>
        <v>0</v>
      </c>
      <c r="DI63" s="38"/>
      <c r="DJ63" s="38"/>
      <c r="DK63" s="38"/>
      <c r="DL63" s="38"/>
      <c r="DM63" s="38"/>
      <c r="DN63" s="38"/>
      <c r="DO63" s="38"/>
      <c r="DP63" s="38"/>
      <c r="DQ63" s="38"/>
      <c r="DR63" s="38"/>
      <c r="DS63" s="38"/>
      <c r="DT63" s="38"/>
      <c r="DU63" s="38"/>
      <c r="DV63" s="38"/>
      <c r="DW63" s="38"/>
      <c r="DX63" s="38"/>
      <c r="DY63" s="38"/>
      <c r="DZ63" s="38"/>
      <c r="EA63" s="38"/>
      <c r="EB63" s="38"/>
      <c r="EC63" s="38"/>
      <c r="ED63" s="38"/>
      <c r="EE63" s="38"/>
      <c r="EF63" s="38"/>
      <c r="EG63" s="38"/>
      <c r="EH63" s="38"/>
    </row>
    <row r="64" spans="2:158">
      <c r="B64" s="39"/>
      <c r="C64" s="77" t="s">
        <v>398</v>
      </c>
      <c r="D64" s="38"/>
      <c r="E64" s="38"/>
      <c r="F64" s="38"/>
      <c r="G64" s="38"/>
      <c r="H64" s="38"/>
      <c r="I64" s="38"/>
      <c r="J64" s="38"/>
      <c r="K64" s="38"/>
      <c r="L64" s="38"/>
      <c r="M64" s="38"/>
      <c r="N64" s="38"/>
      <c r="O64" s="61"/>
      <c r="P64" s="38"/>
      <c r="Q64" s="38"/>
      <c r="R64" s="38"/>
      <c r="S64" s="38"/>
      <c r="T64" s="38"/>
      <c r="U64" s="38"/>
      <c r="V64" s="38"/>
      <c r="W64" s="38"/>
      <c r="X64" s="38"/>
      <c r="Y64" s="38">
        <f>SUM('рабочая 2023 г'!Y64-'2022 г.'!Y64)</f>
        <v>0</v>
      </c>
      <c r="Z64" s="33"/>
      <c r="AA64" s="33"/>
      <c r="AB64" s="33"/>
      <c r="AC64" s="33"/>
      <c r="AD64" s="33"/>
      <c r="AE64" s="33"/>
      <c r="AF64" s="102">
        <f t="shared" si="0"/>
        <v>0</v>
      </c>
      <c r="AG64" s="38">
        <f>SUM('рабочая 2023 г'!AG64-'2022 г.'!AG64)</f>
        <v>0</v>
      </c>
      <c r="AH64" s="38">
        <f>SUM('рабочая 2023 г'!AH64-'2022 г.'!AH64)</f>
        <v>0</v>
      </c>
      <c r="AI64" s="38">
        <f>SUM('рабочая 2023 г'!AI64-'2022 г.'!AI64)</f>
        <v>0</v>
      </c>
      <c r="AJ64" s="38">
        <f>SUM('рабочая 2023 г'!AJ64-'2022 г.'!AJ64)</f>
        <v>0</v>
      </c>
      <c r="AK64" s="38">
        <f>SUM('рабочая 2023 г'!AK64-'2022 г.'!AK64)</f>
        <v>0</v>
      </c>
      <c r="AL64" s="38">
        <f>SUM('рабочая 2023 г'!AL64-'2022 г.'!AL64)</f>
        <v>0</v>
      </c>
      <c r="AM64" s="38">
        <f>SUM('рабочая 2023 г'!AM64-'2022 г.'!AM64)</f>
        <v>0</v>
      </c>
      <c r="AN64" s="38">
        <f>SUM('рабочая 2023 г'!AN64-'2022 г.'!AN64)</f>
        <v>0</v>
      </c>
      <c r="AO64" s="38">
        <f>SUM('рабочая 2023 г'!AO64-'2022 г.'!AO64)</f>
        <v>0</v>
      </c>
      <c r="AP64" s="38">
        <f>SUM('рабочая 2023 г'!AP64-'2022 г.'!AP64)</f>
        <v>0</v>
      </c>
      <c r="AQ64" s="38">
        <f>SUM('рабочая 2023 г'!AQ64-'2022 г.'!AQ64)</f>
        <v>0</v>
      </c>
      <c r="AR64" s="38">
        <f>SUM('рабочая 2023 г'!AR64-'2022 г.'!AR64)</f>
        <v>0</v>
      </c>
      <c r="AS64" s="115">
        <f t="shared" si="1"/>
        <v>0</v>
      </c>
      <c r="AT64" s="38">
        <f>SUM('рабочая 2023 г'!AT64-'2022 г.'!AT64)</f>
        <v>0</v>
      </c>
      <c r="AU64" s="98">
        <f t="shared" si="20"/>
        <v>0</v>
      </c>
      <c r="AV64" s="38">
        <f>SUM('рабочая 2023 г'!AV64-'2022 г.'!AV64)</f>
        <v>0</v>
      </c>
      <c r="AW64" s="38">
        <f>SUM('рабочая 2023 г'!AW64-'2022 г.'!AW64)</f>
        <v>0</v>
      </c>
      <c r="AX64" s="38">
        <f>SUM('рабочая 2023 г'!AX64-'2022 г.'!AX64)</f>
        <v>0</v>
      </c>
      <c r="AY64" s="38">
        <f>SUM('рабочая 2023 г'!AY64-'2022 г.'!AY64)</f>
        <v>0</v>
      </c>
      <c r="AZ64" s="38">
        <f>SUM('рабочая 2023 г'!AZ64-'2022 г.'!AZ64)</f>
        <v>0</v>
      </c>
      <c r="BA64" s="38">
        <f>SUM('рабочая 2023 г'!BA64-'2022 г.'!BA64)</f>
        <v>0</v>
      </c>
      <c r="BB64" s="103">
        <f t="shared" si="2"/>
        <v>0</v>
      </c>
      <c r="BC64" s="38">
        <f>SUM('рабочая 2023 г'!BC64-'2022 г.'!BC64)</f>
        <v>0</v>
      </c>
      <c r="BD64" s="38">
        <f>SUM('рабочая 2023 г'!BD64-'2022 г.'!BD64)</f>
        <v>0</v>
      </c>
      <c r="BE64" s="38">
        <f>SUM('рабочая 2023 г'!BE64-'2022 г.'!BE64)</f>
        <v>0</v>
      </c>
      <c r="BF64" s="38">
        <f>SUM('рабочая 2023 г'!BF64-'2022 г.'!BF64)</f>
        <v>0</v>
      </c>
      <c r="BG64" s="38">
        <f>SUM('рабочая 2023 г'!BG64-'2022 г.'!BG64)</f>
        <v>0</v>
      </c>
      <c r="BH64" s="38">
        <f>SUM('рабочая 2023 г'!BH64-'2022 г.'!BH64)</f>
        <v>0</v>
      </c>
      <c r="BI64" s="38">
        <f>SUM('рабочая 2023 г'!BI64-'2022 г.'!BI64)</f>
        <v>0</v>
      </c>
      <c r="BJ64" s="38">
        <f>SUM('рабочая 2023 г'!BJ64-'2022 г.'!BJ64)</f>
        <v>0</v>
      </c>
      <c r="BK64" s="38">
        <f>SUM('рабочая 2023 г'!BK64-'2022 г.'!BK64)</f>
        <v>0</v>
      </c>
      <c r="BL64" s="98">
        <f t="shared" si="3"/>
        <v>0</v>
      </c>
      <c r="BM64" s="38">
        <f>SUM('рабочая 2023 г'!BM64-'2022 г.'!BM64)</f>
        <v>0</v>
      </c>
      <c r="BN64" s="38">
        <f>SUM('рабочая 2023 г'!BN64-'2022 г.'!BN64)</f>
        <v>0</v>
      </c>
      <c r="BO64" s="38">
        <f>SUM('рабочая 2023 г'!BO64-'2022 г.'!BO64)</f>
        <v>0</v>
      </c>
      <c r="BP64" s="38">
        <f>SUM('рабочая 2023 г'!BP64-'2022 г.'!BP64)</f>
        <v>0</v>
      </c>
      <c r="BQ64" s="66"/>
      <c r="BR64" s="38"/>
      <c r="BS64" s="38">
        <f>SUM('рабочая 2023 г'!BS64-'2022 г.'!BS64)</f>
        <v>0</v>
      </c>
      <c r="BT64" s="38">
        <f>SUM('рабочая 2023 г'!BT64-'2022 г.'!BT64)</f>
        <v>0</v>
      </c>
      <c r="BU64" s="38">
        <f>SUM('рабочая 2023 г'!BU64-'2022 г.'!BU64)</f>
        <v>0</v>
      </c>
      <c r="BV64" s="38">
        <f>SUM('рабочая 2023 г'!BV64-'2022 г.'!BV64)</f>
        <v>0</v>
      </c>
      <c r="BW64" s="38">
        <f>SUM('рабочая 2023 г'!BW64-'2022 г.'!BW64)</f>
        <v>0</v>
      </c>
      <c r="BX64" s="38">
        <f>SUM('рабочая 2023 г'!BX64-'2022 г.'!BX64)</f>
        <v>0</v>
      </c>
      <c r="BY64" s="38">
        <f>SUM('рабочая 2023 г'!BY64-'2022 г.'!BY64)</f>
        <v>0</v>
      </c>
      <c r="BZ64" s="38">
        <f>SUM('рабочая 2023 г'!BZ64-'2022 г.'!BZ64)</f>
        <v>0</v>
      </c>
      <c r="CA64" s="38">
        <f>SUM('рабочая 2023 г'!CA64-'2022 г.'!CA64)</f>
        <v>0</v>
      </c>
      <c r="CB64" s="38">
        <f>SUM('рабочая 2023 г'!CB64-'2022 г.'!CB64)</f>
        <v>0</v>
      </c>
      <c r="CC64" s="38">
        <f>SUM('рабочая 2023 г'!CC64-'2022 г.'!CC64)</f>
        <v>0</v>
      </c>
      <c r="CD64" s="38">
        <f>SUM('рабочая 2023 г'!CD64-'2022 г.'!CD64)</f>
        <v>0</v>
      </c>
      <c r="CE64" s="38">
        <f>SUM('рабочая 2023 г'!CE64-'2022 г.'!CE64)</f>
        <v>0</v>
      </c>
      <c r="CF64" s="38">
        <f>SUM('рабочая 2023 г'!CF64-'2022 г.'!CF64)</f>
        <v>0</v>
      </c>
      <c r="CG64" s="38">
        <f>SUM('рабочая 2023 г'!CG64-'2022 г.'!CG64)</f>
        <v>0</v>
      </c>
      <c r="CH64" s="38">
        <f t="shared" si="74"/>
        <v>0</v>
      </c>
      <c r="CI64" s="38">
        <f>SUM('рабочая 2023 г'!CI64-'2022 г.'!CI64)</f>
        <v>0</v>
      </c>
      <c r="CJ64" s="38">
        <f>SUM('рабочая 2023 г'!CJ64-'2022 г.'!CJ64)</f>
        <v>0</v>
      </c>
      <c r="CK64" s="38">
        <f>SUM('рабочая 2023 г'!CK64-'2022 г.'!CK64)</f>
        <v>0</v>
      </c>
      <c r="CL64" s="38">
        <f>SUM('рабочая 2023 г'!CL64-'2022 г.'!CL64)</f>
        <v>0</v>
      </c>
      <c r="CM64" s="38">
        <f>SUM('рабочая 2023 г'!CM64-'2022 г.'!CM64)</f>
        <v>0</v>
      </c>
      <c r="CN64" s="38">
        <f>SUM('рабочая 2023 г'!CN64-'2022 г.'!CN64)</f>
        <v>0</v>
      </c>
      <c r="CO64" s="38">
        <f>SUM('рабочая 2023 г'!CO64-'2022 г.'!CO64)</f>
        <v>0</v>
      </c>
      <c r="CP64" s="188">
        <f t="shared" si="68"/>
        <v>0</v>
      </c>
      <c r="CQ64" s="38"/>
      <c r="CR64" s="38"/>
      <c r="CS64" s="38"/>
      <c r="CT64" s="38"/>
      <c r="CU64" s="38"/>
      <c r="CV64" s="38"/>
      <c r="CW64" s="38"/>
      <c r="CX64" s="38"/>
      <c r="CY64" s="38"/>
      <c r="CZ64" s="38"/>
      <c r="DA64" s="38"/>
      <c r="DB64" s="188">
        <f t="shared" si="69"/>
        <v>0</v>
      </c>
      <c r="DC64" s="38">
        <f t="shared" si="70"/>
        <v>0</v>
      </c>
      <c r="DD64" s="38"/>
      <c r="DE64" s="38"/>
      <c r="DF64" s="38"/>
      <c r="DG64" s="188">
        <f t="shared" si="71"/>
        <v>0</v>
      </c>
      <c r="DH64" s="38">
        <f t="shared" si="72"/>
        <v>0</v>
      </c>
      <c r="DI64" s="38"/>
      <c r="DJ64" s="38"/>
      <c r="DK64" s="38"/>
      <c r="DL64" s="38"/>
      <c r="DM64" s="38"/>
      <c r="DN64" s="38"/>
      <c r="DO64" s="38"/>
      <c r="DP64" s="38"/>
      <c r="DQ64" s="38"/>
      <c r="DR64" s="38"/>
      <c r="DS64" s="38"/>
      <c r="DT64" s="38"/>
      <c r="DU64" s="38"/>
      <c r="DV64" s="38"/>
      <c r="DW64" s="38"/>
      <c r="DX64" s="38"/>
      <c r="DY64" s="38"/>
      <c r="DZ64" s="38"/>
      <c r="EA64" s="38"/>
      <c r="EB64" s="38"/>
      <c r="EC64" s="38"/>
      <c r="ED64" s="38"/>
      <c r="EE64" s="38"/>
      <c r="EF64" s="38"/>
      <c r="EG64" s="38"/>
      <c r="EH64" s="38"/>
    </row>
    <row r="65" spans="2:158" s="83" customFormat="1" ht="26.25" customHeight="1">
      <c r="B65" s="702" t="s">
        <v>403</v>
      </c>
      <c r="C65" s="704" t="s">
        <v>404</v>
      </c>
      <c r="D65" s="86"/>
      <c r="E65" s="86"/>
      <c r="F65" s="86"/>
      <c r="G65" s="86"/>
      <c r="H65" s="86"/>
      <c r="I65" s="86"/>
      <c r="J65" s="86"/>
      <c r="K65" s="86"/>
      <c r="L65" s="86"/>
      <c r="M65" s="86"/>
      <c r="N65" s="86"/>
      <c r="O65" s="87"/>
      <c r="P65" s="86"/>
      <c r="Q65" s="86"/>
      <c r="R65" s="86"/>
      <c r="S65" s="86"/>
      <c r="T65" s="86"/>
      <c r="U65" s="86"/>
      <c r="V65" s="86"/>
      <c r="W65" s="86"/>
      <c r="X65" s="86"/>
      <c r="Y65" s="88">
        <f t="shared" ref="Y65:AE65" si="75">SUM(Y67:Y80)</f>
        <v>-8</v>
      </c>
      <c r="Z65" s="88">
        <f t="shared" si="75"/>
        <v>0</v>
      </c>
      <c r="AA65" s="88">
        <f t="shared" si="75"/>
        <v>0</v>
      </c>
      <c r="AB65" s="88">
        <f t="shared" si="75"/>
        <v>0</v>
      </c>
      <c r="AC65" s="88">
        <f t="shared" si="75"/>
        <v>0</v>
      </c>
      <c r="AD65" s="88">
        <f t="shared" si="75"/>
        <v>0</v>
      </c>
      <c r="AE65" s="88">
        <f t="shared" si="75"/>
        <v>0</v>
      </c>
      <c r="AF65" s="125">
        <f>SUM(AS65:AU65,AY65,BA65:BB65,BG65:BL65)</f>
        <v>-2.8000000000000012</v>
      </c>
      <c r="AG65" s="38">
        <f>SUM('рабочая 2023 г'!AG65-'2022 г.'!AG65)</f>
        <v>-1.9000000000000004</v>
      </c>
      <c r="AH65" s="38">
        <f>SUM('рабочая 2023 г'!AH65-'2022 г.'!AH65)</f>
        <v>0</v>
      </c>
      <c r="AI65" s="38">
        <f>SUM('рабочая 2023 г'!AI65-'2022 г.'!AI65)</f>
        <v>0</v>
      </c>
      <c r="AJ65" s="38">
        <f>SUM('рабочая 2023 г'!AJ65-'2022 г.'!AJ65)</f>
        <v>0</v>
      </c>
      <c r="AK65" s="38">
        <f>SUM('рабочая 2023 г'!AK65-'2022 г.'!AK65)</f>
        <v>0</v>
      </c>
      <c r="AL65" s="38">
        <f>SUM('рабочая 2023 г'!AL65-'2022 г.'!AL65)</f>
        <v>0</v>
      </c>
      <c r="AM65" s="38">
        <f>SUM('рабочая 2023 г'!AM65-'2022 г.'!AM65)</f>
        <v>0</v>
      </c>
      <c r="AN65" s="38">
        <f>SUM('рабочая 2023 г'!AN65-'2022 г.'!AN65)</f>
        <v>0</v>
      </c>
      <c r="AO65" s="38">
        <f>SUM('рабочая 2023 г'!AO65-'2022 г.'!AO65)</f>
        <v>-0.80000000000000071</v>
      </c>
      <c r="AP65" s="38">
        <f>SUM('рабочая 2023 г'!AP65-'2022 г.'!AP65)</f>
        <v>-0.19999999999999996</v>
      </c>
      <c r="AQ65" s="38">
        <f>SUM('рабочая 2023 г'!AQ65-'2022 г.'!AQ65)</f>
        <v>-0.2</v>
      </c>
      <c r="AR65" s="38">
        <f>SUM('рабочая 2023 г'!AR65-'2022 г.'!AR65)</f>
        <v>0</v>
      </c>
      <c r="AS65" s="126">
        <f t="shared" si="1"/>
        <v>-2.7000000000000011</v>
      </c>
      <c r="AT65" s="38">
        <f>SUM('рабочая 2023 г'!AT65-'2022 г.'!AT65)</f>
        <v>0</v>
      </c>
      <c r="AU65" s="38">
        <f>SUM('рабочая 2023 г'!AU65-'2022 г.'!AU65)</f>
        <v>0</v>
      </c>
      <c r="AV65" s="38">
        <f>SUM('рабочая 2023 г'!AV65-'2022 г.'!AV65)</f>
        <v>0</v>
      </c>
      <c r="AW65" s="38">
        <f>SUM('рабочая 2023 г'!AW65-'2022 г.'!AW65)</f>
        <v>0</v>
      </c>
      <c r="AX65" s="38">
        <f>SUM('рабочая 2023 г'!AX65-'2022 г.'!AX65)</f>
        <v>0</v>
      </c>
      <c r="AY65" s="38">
        <f>SUM('рабочая 2023 г'!AY65-'2022 г.'!AY65)</f>
        <v>0</v>
      </c>
      <c r="AZ65" s="38">
        <f>SUM('рабочая 2023 г'!AZ65-'2022 г.'!AZ65)</f>
        <v>0</v>
      </c>
      <c r="BA65" s="38">
        <f>SUM('рабочая 2023 г'!BA65-'2022 г.'!BA65)</f>
        <v>0</v>
      </c>
      <c r="BB65" s="125">
        <f t="shared" si="2"/>
        <v>-0.1</v>
      </c>
      <c r="BC65" s="38">
        <f>SUM('рабочая 2023 г'!BC65-'2022 г.'!BC65)</f>
        <v>0</v>
      </c>
      <c r="BD65" s="38">
        <f>SUM('рабочая 2023 г'!BD65-'2022 г.'!BD65)</f>
        <v>0</v>
      </c>
      <c r="BE65" s="38">
        <f>SUM('рабочая 2023 г'!BE65-'2022 г.'!BE65)</f>
        <v>0.1</v>
      </c>
      <c r="BF65" s="38">
        <f>SUM('рабочая 2023 г'!BF65-'2022 г.'!BF65)</f>
        <v>-0.1</v>
      </c>
      <c r="BG65" s="38">
        <f>SUM('рабочая 2023 г'!BG65-'2022 г.'!BG65)</f>
        <v>0</v>
      </c>
      <c r="BH65" s="38">
        <f>SUM('рабочая 2023 г'!BH65-'2022 г.'!BH65)</f>
        <v>0</v>
      </c>
      <c r="BI65" s="38">
        <f>SUM('рабочая 2023 г'!BI65-'2022 г.'!BI65)</f>
        <v>0</v>
      </c>
      <c r="BJ65" s="38">
        <f>SUM('рабочая 2023 г'!BJ65-'2022 г.'!BJ65)</f>
        <v>0</v>
      </c>
      <c r="BK65" s="38">
        <f>SUM('рабочая 2023 г'!BK65-'2022 г.'!BK65)</f>
        <v>0</v>
      </c>
      <c r="BL65" s="38">
        <f>SUM('рабочая 2023 г'!BL65-'2022 г.'!BL65)</f>
        <v>0</v>
      </c>
      <c r="BM65" s="38">
        <f>SUM('рабочая 2023 г'!BM65-'2022 г.'!BM65)</f>
        <v>0</v>
      </c>
      <c r="BN65" s="38">
        <f>SUM('рабочая 2023 г'!BN65-'2022 г.'!BN65)</f>
        <v>0</v>
      </c>
      <c r="BO65" s="38">
        <f>SUM('рабочая 2023 г'!BO65-'2022 г.'!BO65)</f>
        <v>0</v>
      </c>
      <c r="BP65" s="38">
        <f>SUM('рабочая 2023 г'!BP65-'2022 г.'!BP65)</f>
        <v>0</v>
      </c>
      <c r="BQ65" s="86">
        <f>SUM(AT65,AU65,AY65,BA65,BB65,BG65,BH65,BI65,BJ65,BK65,BL65)</f>
        <v>-0.1</v>
      </c>
      <c r="BR65" s="88">
        <f t="shared" ref="BR65:CL65" si="76">SUM(BR67:BR80)</f>
        <v>0</v>
      </c>
      <c r="BS65" s="88">
        <f t="shared" si="76"/>
        <v>0</v>
      </c>
      <c r="BT65" s="88">
        <f t="shared" si="76"/>
        <v>0</v>
      </c>
      <c r="BU65" s="88">
        <f t="shared" si="76"/>
        <v>0</v>
      </c>
      <c r="BV65" s="88">
        <f t="shared" si="76"/>
        <v>0</v>
      </c>
      <c r="BW65" s="88">
        <f t="shared" si="76"/>
        <v>0</v>
      </c>
      <c r="BX65" s="88">
        <f t="shared" si="76"/>
        <v>0</v>
      </c>
      <c r="BY65" s="88">
        <f t="shared" si="76"/>
        <v>0</v>
      </c>
      <c r="BZ65" s="88">
        <f t="shared" si="76"/>
        <v>0</v>
      </c>
      <c r="CA65" s="88">
        <f t="shared" si="76"/>
        <v>0</v>
      </c>
      <c r="CB65" s="88">
        <f t="shared" si="76"/>
        <v>0</v>
      </c>
      <c r="CC65" s="88">
        <f t="shared" si="76"/>
        <v>0</v>
      </c>
      <c r="CD65" s="88">
        <f t="shared" si="76"/>
        <v>0</v>
      </c>
      <c r="CE65" s="88">
        <f t="shared" si="76"/>
        <v>0</v>
      </c>
      <c r="CF65" s="88">
        <f t="shared" si="76"/>
        <v>0</v>
      </c>
      <c r="CG65" s="88">
        <f t="shared" si="76"/>
        <v>0</v>
      </c>
      <c r="CH65" s="88">
        <f t="shared" si="76"/>
        <v>0</v>
      </c>
      <c r="CI65" s="88">
        <f t="shared" si="76"/>
        <v>0</v>
      </c>
      <c r="CJ65" s="88">
        <f t="shared" si="76"/>
        <v>0</v>
      </c>
      <c r="CK65" s="88">
        <f t="shared" si="76"/>
        <v>0</v>
      </c>
      <c r="CL65" s="88">
        <f t="shared" si="76"/>
        <v>0</v>
      </c>
      <c r="CM65" s="88">
        <v>11</v>
      </c>
      <c r="CN65" s="88"/>
      <c r="CO65" s="88">
        <v>0.2</v>
      </c>
      <c r="CP65" s="278">
        <f t="shared" si="68"/>
        <v>11.2</v>
      </c>
      <c r="CQ65" s="88">
        <v>1.8</v>
      </c>
      <c r="CR65" s="88"/>
      <c r="CS65" s="88"/>
      <c r="CT65" s="88"/>
      <c r="CU65" s="88"/>
      <c r="CV65" s="88"/>
      <c r="CW65" s="88"/>
      <c r="CX65" s="88"/>
      <c r="CY65" s="88"/>
      <c r="CZ65" s="88"/>
      <c r="DA65" s="88"/>
      <c r="DB65" s="278">
        <f t="shared" si="69"/>
        <v>13</v>
      </c>
      <c r="DC65" s="86">
        <f t="shared" si="70"/>
        <v>0.2</v>
      </c>
      <c r="DD65" s="88"/>
      <c r="DE65" s="88"/>
      <c r="DF65" s="88"/>
      <c r="DG65" s="278">
        <f t="shared" si="71"/>
        <v>13</v>
      </c>
      <c r="DH65" s="86">
        <f t="shared" si="72"/>
        <v>0.2</v>
      </c>
      <c r="DI65" s="88"/>
      <c r="DJ65" s="88"/>
      <c r="DK65" s="88"/>
      <c r="DL65" s="88"/>
      <c r="DM65" s="88">
        <f t="shared" ref="DM65:EH65" si="77">SUM(DM67:DM80)</f>
        <v>0</v>
      </c>
      <c r="DN65" s="88">
        <f t="shared" si="77"/>
        <v>0</v>
      </c>
      <c r="DO65" s="88">
        <f t="shared" si="77"/>
        <v>0</v>
      </c>
      <c r="DP65" s="88">
        <f t="shared" si="77"/>
        <v>0</v>
      </c>
      <c r="DQ65" s="88">
        <f t="shared" si="77"/>
        <v>0</v>
      </c>
      <c r="DR65" s="88">
        <f t="shared" si="77"/>
        <v>0</v>
      </c>
      <c r="DS65" s="88">
        <f t="shared" si="77"/>
        <v>0</v>
      </c>
      <c r="DT65" s="88">
        <f t="shared" si="77"/>
        <v>0</v>
      </c>
      <c r="DU65" s="88">
        <f t="shared" si="77"/>
        <v>0</v>
      </c>
      <c r="DV65" s="88">
        <f t="shared" si="77"/>
        <v>0</v>
      </c>
      <c r="DW65" s="88">
        <f t="shared" si="77"/>
        <v>0</v>
      </c>
      <c r="DX65" s="88">
        <f t="shared" si="77"/>
        <v>0</v>
      </c>
      <c r="DY65" s="88">
        <f t="shared" si="77"/>
        <v>0</v>
      </c>
      <c r="DZ65" s="88">
        <f t="shared" si="77"/>
        <v>0</v>
      </c>
      <c r="EA65" s="88">
        <f t="shared" si="77"/>
        <v>0</v>
      </c>
      <c r="EB65" s="88">
        <f t="shared" si="77"/>
        <v>0</v>
      </c>
      <c r="EC65" s="88">
        <f t="shared" si="77"/>
        <v>0</v>
      </c>
      <c r="ED65" s="88">
        <f t="shared" si="77"/>
        <v>0</v>
      </c>
      <c r="EE65" s="88">
        <f t="shared" si="77"/>
        <v>0</v>
      </c>
      <c r="EF65" s="88">
        <f t="shared" si="77"/>
        <v>0</v>
      </c>
      <c r="EG65" s="88">
        <f t="shared" si="77"/>
        <v>0</v>
      </c>
      <c r="EH65" s="88">
        <f t="shared" si="77"/>
        <v>0</v>
      </c>
      <c r="EI65" s="89"/>
      <c r="EJ65" s="89"/>
      <c r="EK65" s="89"/>
      <c r="EL65" s="89"/>
      <c r="EM65" s="89"/>
      <c r="EN65" s="89"/>
      <c r="EO65" s="89"/>
      <c r="EP65" s="89"/>
      <c r="EQ65" s="89"/>
      <c r="ER65" s="89"/>
      <c r="ES65" s="89"/>
      <c r="ET65" s="89"/>
      <c r="EU65" s="89"/>
      <c r="EV65" s="89"/>
      <c r="EW65" s="89"/>
      <c r="EX65" s="89"/>
      <c r="EY65" s="89"/>
      <c r="EZ65" s="89"/>
      <c r="FA65" s="89"/>
      <c r="FB65" s="89"/>
    </row>
    <row r="66" spans="2:158" s="83" customFormat="1" ht="26.25" customHeight="1">
      <c r="B66" s="703"/>
      <c r="C66" s="705"/>
      <c r="D66" s="86"/>
      <c r="E66" s="86"/>
      <c r="F66" s="86"/>
      <c r="G66" s="86"/>
      <c r="H66" s="86"/>
      <c r="I66" s="86"/>
      <c r="J66" s="86"/>
      <c r="K66" s="86"/>
      <c r="L66" s="86"/>
      <c r="M66" s="86"/>
      <c r="N66" s="86"/>
      <c r="O66" s="87"/>
      <c r="P66" s="86"/>
      <c r="Q66" s="86"/>
      <c r="R66" s="86"/>
      <c r="S66" s="86"/>
      <c r="T66" s="86"/>
      <c r="U66" s="86"/>
      <c r="V66" s="86"/>
      <c r="W66" s="86"/>
      <c r="X66" s="86"/>
      <c r="Y66" s="88">
        <f>SUM(Y67:Y80)</f>
        <v>-8</v>
      </c>
      <c r="Z66" s="88"/>
      <c r="AA66" s="88"/>
      <c r="AB66" s="88"/>
      <c r="AC66" s="88"/>
      <c r="AD66" s="88"/>
      <c r="AE66" s="88"/>
      <c r="AF66" s="125">
        <f t="shared" si="0"/>
        <v>-2821</v>
      </c>
      <c r="AG66" s="88">
        <f t="shared" ref="AG66:AR66" si="78">SUM(AG67:AG80)</f>
        <v>-1891</v>
      </c>
      <c r="AH66" s="88">
        <f t="shared" si="78"/>
        <v>-6</v>
      </c>
      <c r="AI66" s="88">
        <f t="shared" si="78"/>
        <v>0</v>
      </c>
      <c r="AJ66" s="88">
        <f t="shared" si="78"/>
        <v>0</v>
      </c>
      <c r="AK66" s="88">
        <f t="shared" si="78"/>
        <v>0</v>
      </c>
      <c r="AL66" s="88">
        <f t="shared" si="78"/>
        <v>0</v>
      </c>
      <c r="AM66" s="88">
        <f t="shared" si="78"/>
        <v>0</v>
      </c>
      <c r="AN66" s="88">
        <f t="shared" si="78"/>
        <v>0</v>
      </c>
      <c r="AO66" s="88">
        <f t="shared" si="78"/>
        <v>-860</v>
      </c>
      <c r="AP66" s="88">
        <f t="shared" si="78"/>
        <v>-170</v>
      </c>
      <c r="AQ66" s="88">
        <f t="shared" si="78"/>
        <v>-197</v>
      </c>
      <c r="AR66" s="88">
        <f t="shared" si="78"/>
        <v>0</v>
      </c>
      <c r="AS66" s="126">
        <f t="shared" si="1"/>
        <v>-2757</v>
      </c>
      <c r="AT66" s="88">
        <f t="shared" ref="AT66:BP66" si="79">SUM(AT67:AT80)</f>
        <v>0</v>
      </c>
      <c r="AU66" s="88">
        <f t="shared" si="79"/>
        <v>0</v>
      </c>
      <c r="AV66" s="88">
        <f t="shared" si="79"/>
        <v>0</v>
      </c>
      <c r="AW66" s="88">
        <f t="shared" si="79"/>
        <v>0</v>
      </c>
      <c r="AX66" s="88">
        <f t="shared" si="79"/>
        <v>0</v>
      </c>
      <c r="AY66" s="88">
        <f t="shared" si="79"/>
        <v>-1</v>
      </c>
      <c r="AZ66" s="88">
        <f t="shared" si="79"/>
        <v>0</v>
      </c>
      <c r="BA66" s="88">
        <f t="shared" si="79"/>
        <v>-7</v>
      </c>
      <c r="BB66" s="125">
        <f t="shared" si="2"/>
        <v>-39</v>
      </c>
      <c r="BC66" s="88">
        <f t="shared" si="79"/>
        <v>-11</v>
      </c>
      <c r="BD66" s="88">
        <f t="shared" si="79"/>
        <v>-28</v>
      </c>
      <c r="BE66" s="88">
        <f t="shared" si="79"/>
        <v>0</v>
      </c>
      <c r="BF66" s="88">
        <f t="shared" si="79"/>
        <v>0</v>
      </c>
      <c r="BG66" s="88">
        <f t="shared" si="79"/>
        <v>0</v>
      </c>
      <c r="BH66" s="88">
        <f t="shared" si="79"/>
        <v>-11</v>
      </c>
      <c r="BI66" s="88">
        <f t="shared" si="79"/>
        <v>0</v>
      </c>
      <c r="BJ66" s="88">
        <f t="shared" si="79"/>
        <v>0</v>
      </c>
      <c r="BK66" s="88">
        <f t="shared" si="79"/>
        <v>0</v>
      </c>
      <c r="BL66" s="88">
        <f t="shared" si="3"/>
        <v>-6</v>
      </c>
      <c r="BM66" s="88">
        <f t="shared" si="79"/>
        <v>0</v>
      </c>
      <c r="BN66" s="88">
        <f t="shared" si="79"/>
        <v>0</v>
      </c>
      <c r="BO66" s="88">
        <f t="shared" si="79"/>
        <v>0</v>
      </c>
      <c r="BP66" s="88">
        <f t="shared" si="79"/>
        <v>-6</v>
      </c>
      <c r="BQ66" s="86">
        <f>SUM(AT66,AU66,AY66,BA66,BB66,BG66,BH66,BI66,BJ66,BK66,BL66)</f>
        <v>-64</v>
      </c>
      <c r="BR66" s="88"/>
      <c r="BS66" s="88"/>
      <c r="BT66" s="88"/>
      <c r="BU66" s="88"/>
      <c r="BV66" s="88"/>
      <c r="BW66" s="88"/>
      <c r="BX66" s="88"/>
      <c r="BY66" s="88"/>
      <c r="BZ66" s="88"/>
      <c r="CA66" s="88"/>
      <c r="CB66" s="88"/>
      <c r="CC66" s="88"/>
      <c r="CD66" s="88"/>
      <c r="CE66" s="88"/>
      <c r="CF66" s="88"/>
      <c r="CG66" s="88"/>
      <c r="CH66" s="88"/>
      <c r="CI66" s="88"/>
      <c r="CJ66" s="88"/>
      <c r="CK66" s="88"/>
      <c r="CL66" s="88"/>
      <c r="CM66" s="88">
        <f>SUM(CM67:CM80)</f>
        <v>0</v>
      </c>
      <c r="CN66" s="88"/>
      <c r="CO66" s="88">
        <f>SUM(CO67:CO80)</f>
        <v>0</v>
      </c>
      <c r="CP66" s="278">
        <f t="shared" si="68"/>
        <v>0</v>
      </c>
      <c r="CQ66" s="88">
        <f t="shared" ref="CQ66:DA66" si="80">SUM(CQ67:CQ80)</f>
        <v>0</v>
      </c>
      <c r="CR66" s="88">
        <f t="shared" si="80"/>
        <v>0</v>
      </c>
      <c r="CS66" s="88">
        <f t="shared" si="80"/>
        <v>0</v>
      </c>
      <c r="CT66" s="88">
        <f t="shared" si="80"/>
        <v>0</v>
      </c>
      <c r="CU66" s="88">
        <f t="shared" si="80"/>
        <v>0</v>
      </c>
      <c r="CV66" s="88">
        <f t="shared" si="80"/>
        <v>0</v>
      </c>
      <c r="CW66" s="88">
        <f t="shared" si="80"/>
        <v>0</v>
      </c>
      <c r="CX66" s="88">
        <f t="shared" si="80"/>
        <v>0</v>
      </c>
      <c r="CY66" s="88">
        <f t="shared" si="80"/>
        <v>0</v>
      </c>
      <c r="CZ66" s="88">
        <f t="shared" si="80"/>
        <v>0</v>
      </c>
      <c r="DA66" s="88">
        <f t="shared" si="80"/>
        <v>0</v>
      </c>
      <c r="DB66" s="278">
        <f t="shared" si="69"/>
        <v>0</v>
      </c>
      <c r="DC66" s="86">
        <f t="shared" si="70"/>
        <v>0</v>
      </c>
      <c r="DD66" s="88"/>
      <c r="DE66" s="88"/>
      <c r="DF66" s="88"/>
      <c r="DG66" s="278">
        <f t="shared" si="71"/>
        <v>0</v>
      </c>
      <c r="DH66" s="86">
        <f t="shared" si="72"/>
        <v>0</v>
      </c>
      <c r="DI66" s="88"/>
      <c r="DJ66" s="88"/>
      <c r="DK66" s="88"/>
      <c r="DL66" s="88"/>
      <c r="DM66" s="88"/>
      <c r="DN66" s="88"/>
      <c r="DO66" s="88"/>
      <c r="DP66" s="88"/>
      <c r="DQ66" s="88"/>
      <c r="DR66" s="88"/>
      <c r="DS66" s="88"/>
      <c r="DT66" s="88"/>
      <c r="DU66" s="88"/>
      <c r="DV66" s="88"/>
      <c r="DW66" s="88"/>
      <c r="DX66" s="88"/>
      <c r="DY66" s="88"/>
      <c r="DZ66" s="88"/>
      <c r="EA66" s="88"/>
      <c r="EB66" s="88"/>
      <c r="EC66" s="88"/>
      <c r="ED66" s="88"/>
      <c r="EE66" s="88"/>
      <c r="EF66" s="88"/>
      <c r="EG66" s="88"/>
      <c r="EH66" s="88"/>
      <c r="EI66" s="89"/>
      <c r="EJ66" s="89"/>
      <c r="EK66" s="89"/>
      <c r="EL66" s="89"/>
      <c r="EM66" s="89"/>
      <c r="EN66" s="89"/>
      <c r="EO66" s="89"/>
      <c r="EP66" s="89"/>
      <c r="EQ66" s="89"/>
      <c r="ER66" s="89"/>
      <c r="ES66" s="89"/>
      <c r="ET66" s="89"/>
      <c r="EU66" s="89"/>
      <c r="EV66" s="89"/>
      <c r="EW66" s="89"/>
      <c r="EX66" s="89"/>
      <c r="EY66" s="89"/>
      <c r="EZ66" s="89"/>
      <c r="FA66" s="89"/>
      <c r="FB66" s="89"/>
    </row>
    <row r="67" spans="2:158" ht="12" customHeight="1">
      <c r="B67" s="39"/>
      <c r="C67" s="77" t="s">
        <v>385</v>
      </c>
      <c r="D67" s="38"/>
      <c r="E67" s="38"/>
      <c r="F67" s="38"/>
      <c r="G67" s="38"/>
      <c r="H67" s="38"/>
      <c r="I67" s="38"/>
      <c r="J67" s="38"/>
      <c r="K67" s="38"/>
      <c r="L67" s="38"/>
      <c r="M67" s="38"/>
      <c r="N67" s="38"/>
      <c r="O67" s="61"/>
      <c r="P67" s="38"/>
      <c r="Q67" s="38"/>
      <c r="R67" s="38"/>
      <c r="S67" s="38"/>
      <c r="T67" s="38"/>
      <c r="U67" s="38"/>
      <c r="V67" s="38"/>
      <c r="W67" s="38"/>
      <c r="X67" s="38"/>
      <c r="Y67" s="38">
        <f>SUM('рабочая 2023 г'!Y67-'2022 г.'!Y67)</f>
        <v>0</v>
      </c>
      <c r="Z67" s="33"/>
      <c r="AA67" s="33"/>
      <c r="AB67" s="33"/>
      <c r="AC67" s="33"/>
      <c r="AD67" s="33"/>
      <c r="AE67" s="33"/>
      <c r="AF67" s="102">
        <f t="shared" si="0"/>
        <v>0</v>
      </c>
      <c r="AG67" s="38">
        <f>SUM('рабочая 2023 г'!AG67-'2022 г.'!AG67)</f>
        <v>0</v>
      </c>
      <c r="AH67" s="38">
        <f>SUM('рабочая 2023 г'!AH67-'2022 г.'!AH67)</f>
        <v>0</v>
      </c>
      <c r="AI67" s="38">
        <f>SUM('рабочая 2023 г'!AI67-'2022 г.'!AI67)</f>
        <v>0</v>
      </c>
      <c r="AJ67" s="38">
        <f>SUM('рабочая 2023 г'!AJ67-'2022 г.'!AJ67)</f>
        <v>0</v>
      </c>
      <c r="AK67" s="38">
        <f>SUM('рабочая 2023 г'!AK67-'2022 г.'!AK67)</f>
        <v>0</v>
      </c>
      <c r="AL67" s="38">
        <f>SUM('рабочая 2023 г'!AL67-'2022 г.'!AL67)</f>
        <v>0</v>
      </c>
      <c r="AM67" s="38">
        <f>SUM('рабочая 2023 г'!AM67-'2022 г.'!AM67)</f>
        <v>0</v>
      </c>
      <c r="AN67" s="38">
        <f>SUM('рабочая 2023 г'!AN67-'2022 г.'!AN67)</f>
        <v>0</v>
      </c>
      <c r="AO67" s="38">
        <f>SUM('рабочая 2023 г'!AO67-'2022 г.'!AO67)</f>
        <v>0</v>
      </c>
      <c r="AP67" s="38">
        <f>SUM('рабочая 2023 г'!AP67-'2022 г.'!AP67)</f>
        <v>0</v>
      </c>
      <c r="AQ67" s="38">
        <f>SUM('рабочая 2023 г'!AQ67-'2022 г.'!AQ67)</f>
        <v>0</v>
      </c>
      <c r="AR67" s="38">
        <f>SUM('рабочая 2023 г'!AR67-'2022 г.'!AR67)</f>
        <v>0</v>
      </c>
      <c r="AS67" s="115">
        <f t="shared" si="1"/>
        <v>0</v>
      </c>
      <c r="AT67" s="38">
        <f>SUM('рабочая 2023 г'!AT67-'2022 г.'!AT67)</f>
        <v>0</v>
      </c>
      <c r="AU67" s="98">
        <f t="shared" si="20"/>
        <v>0</v>
      </c>
      <c r="AV67" s="38">
        <f>SUM('рабочая 2023 г'!AV67-'2022 г.'!AV67)</f>
        <v>0</v>
      </c>
      <c r="AW67" s="38">
        <f>SUM('рабочая 2023 г'!AW67-'2022 г.'!AW67)</f>
        <v>0</v>
      </c>
      <c r="AX67" s="38">
        <f>SUM('рабочая 2023 г'!AX67-'2022 г.'!AX67)</f>
        <v>0</v>
      </c>
      <c r="AY67" s="38">
        <f>SUM('рабочая 2023 г'!AY67-'2022 г.'!AY67)</f>
        <v>0</v>
      </c>
      <c r="AZ67" s="38">
        <f>SUM('рабочая 2023 г'!AZ67-'2022 г.'!AZ67)</f>
        <v>0</v>
      </c>
      <c r="BA67" s="38">
        <f>SUM('рабочая 2023 г'!BA67-'2022 г.'!BA67)</f>
        <v>0</v>
      </c>
      <c r="BB67" s="103">
        <f t="shared" si="2"/>
        <v>0</v>
      </c>
      <c r="BC67" s="38">
        <f>SUM('рабочая 2023 г'!BC67-'2022 г.'!BC67)</f>
        <v>0</v>
      </c>
      <c r="BD67" s="38">
        <f>SUM('рабочая 2023 г'!BD67-'2022 г.'!BD67)</f>
        <v>0</v>
      </c>
      <c r="BE67" s="38">
        <f>SUM('рабочая 2023 г'!BE67-'2022 г.'!BE67)</f>
        <v>0</v>
      </c>
      <c r="BF67" s="38">
        <f>SUM('рабочая 2023 г'!BF67-'2022 г.'!BF67)</f>
        <v>0</v>
      </c>
      <c r="BG67" s="38">
        <f>SUM('рабочая 2023 г'!BG67-'2022 г.'!BG67)</f>
        <v>0</v>
      </c>
      <c r="BH67" s="38">
        <f>SUM('рабочая 2023 г'!BH67-'2022 г.'!BH67)</f>
        <v>0</v>
      </c>
      <c r="BI67" s="38">
        <f>SUM('рабочая 2023 г'!BI67-'2022 г.'!BI67)</f>
        <v>0</v>
      </c>
      <c r="BJ67" s="38">
        <f>SUM('рабочая 2023 г'!BJ67-'2022 г.'!BJ67)</f>
        <v>0</v>
      </c>
      <c r="BK67" s="38">
        <f>SUM('рабочая 2023 г'!BK67-'2022 г.'!BK67)</f>
        <v>0</v>
      </c>
      <c r="BL67" s="98">
        <f t="shared" si="3"/>
        <v>0</v>
      </c>
      <c r="BM67" s="38">
        <f>SUM('рабочая 2023 г'!BM67-'2022 г.'!BM67)</f>
        <v>0</v>
      </c>
      <c r="BN67" s="38">
        <f>SUM('рабочая 2023 г'!BN67-'2022 г.'!BN67)</f>
        <v>0</v>
      </c>
      <c r="BO67" s="38">
        <f>SUM('рабочая 2023 г'!BO67-'2022 г.'!BO67)</f>
        <v>0</v>
      </c>
      <c r="BP67" s="38">
        <f>SUM('рабочая 2023 г'!BP67-'2022 г.'!BP67)</f>
        <v>0</v>
      </c>
      <c r="BQ67" s="66">
        <f>SUM(AT67,AU67,AY67,BA67,BB67,BG67,BH67,BI67,BJ67,BK67,BL67)</f>
        <v>0</v>
      </c>
      <c r="BR67" s="38"/>
      <c r="BS67" s="38"/>
      <c r="BT67" s="38"/>
      <c r="BU67" s="38"/>
      <c r="BV67" s="38"/>
      <c r="BW67" s="38"/>
      <c r="BX67" s="38"/>
      <c r="BY67" s="38"/>
      <c r="BZ67" s="38"/>
      <c r="CA67" s="38"/>
      <c r="CB67" s="38"/>
      <c r="CC67" s="38"/>
      <c r="CD67" s="38"/>
      <c r="CE67" s="38"/>
      <c r="CF67" s="38"/>
      <c r="CG67" s="38"/>
      <c r="CH67" s="38"/>
      <c r="CI67" s="38"/>
      <c r="CJ67" s="38"/>
      <c r="CK67" s="38"/>
      <c r="CL67" s="38"/>
      <c r="CM67" s="38"/>
      <c r="CN67" s="38"/>
      <c r="CO67" s="38"/>
      <c r="CP67" s="188">
        <f t="shared" si="68"/>
        <v>0</v>
      </c>
      <c r="CQ67" s="38"/>
      <c r="CR67" s="38"/>
      <c r="CS67" s="38"/>
      <c r="CT67" s="38"/>
      <c r="CU67" s="38"/>
      <c r="CV67" s="38"/>
      <c r="CW67" s="38"/>
      <c r="CX67" s="38"/>
      <c r="CY67" s="38"/>
      <c r="CZ67" s="38"/>
      <c r="DA67" s="38"/>
      <c r="DB67" s="188">
        <f t="shared" si="69"/>
        <v>0</v>
      </c>
      <c r="DC67" s="38">
        <f t="shared" si="70"/>
        <v>0</v>
      </c>
      <c r="DD67" s="38"/>
      <c r="DE67" s="38"/>
      <c r="DF67" s="38"/>
      <c r="DG67" s="188">
        <f t="shared" si="71"/>
        <v>0</v>
      </c>
      <c r="DH67" s="38">
        <f t="shared" si="72"/>
        <v>0</v>
      </c>
      <c r="DI67" s="38"/>
      <c r="DJ67" s="38"/>
      <c r="DK67" s="38"/>
      <c r="DL67" s="38"/>
      <c r="DM67" s="38"/>
      <c r="DN67" s="38"/>
      <c r="DO67" s="38"/>
      <c r="DP67" s="38"/>
      <c r="DQ67" s="38"/>
      <c r="DR67" s="38"/>
      <c r="DS67" s="38"/>
      <c r="DT67" s="38"/>
      <c r="DU67" s="38"/>
      <c r="DV67" s="38"/>
      <c r="DW67" s="38"/>
      <c r="DX67" s="38"/>
      <c r="DY67" s="38"/>
      <c r="DZ67" s="38"/>
      <c r="EA67" s="38"/>
      <c r="EB67" s="38"/>
      <c r="EC67" s="38"/>
      <c r="ED67" s="38"/>
      <c r="EE67" s="38"/>
      <c r="EF67" s="38"/>
      <c r="EG67" s="38"/>
      <c r="EH67" s="38"/>
    </row>
    <row r="68" spans="2:158" ht="12" customHeight="1">
      <c r="B68" s="39"/>
      <c r="C68" s="77" t="s">
        <v>386</v>
      </c>
      <c r="D68" s="38"/>
      <c r="E68" s="38"/>
      <c r="F68" s="38"/>
      <c r="G68" s="38"/>
      <c r="H68" s="38"/>
      <c r="I68" s="38"/>
      <c r="J68" s="38"/>
      <c r="K68" s="38"/>
      <c r="L68" s="38"/>
      <c r="M68" s="38"/>
      <c r="N68" s="38"/>
      <c r="O68" s="61"/>
      <c r="P68" s="38"/>
      <c r="Q68" s="38"/>
      <c r="R68" s="38"/>
      <c r="S68" s="38"/>
      <c r="T68" s="38"/>
      <c r="U68" s="38"/>
      <c r="V68" s="38"/>
      <c r="W68" s="38"/>
      <c r="X68" s="38"/>
      <c r="Y68" s="38">
        <f>SUM('рабочая 2023 г'!Y68-'2022 г.'!Y68)</f>
        <v>0</v>
      </c>
      <c r="Z68" s="33"/>
      <c r="AA68" s="33"/>
      <c r="AB68" s="33"/>
      <c r="AC68" s="33"/>
      <c r="AD68" s="33"/>
      <c r="AE68" s="33"/>
      <c r="AF68" s="102">
        <f t="shared" si="0"/>
        <v>0</v>
      </c>
      <c r="AG68" s="38">
        <f>SUM('рабочая 2023 г'!AG68-'2022 г.'!AG68)</f>
        <v>0</v>
      </c>
      <c r="AH68" s="38">
        <f>SUM('рабочая 2023 г'!AH68-'2022 г.'!AH68)</f>
        <v>0</v>
      </c>
      <c r="AI68" s="38">
        <f>SUM('рабочая 2023 г'!AI68-'2022 г.'!AI68)</f>
        <v>0</v>
      </c>
      <c r="AJ68" s="38">
        <f>SUM('рабочая 2023 г'!AJ68-'2022 г.'!AJ68)</f>
        <v>0</v>
      </c>
      <c r="AK68" s="38">
        <f>SUM('рабочая 2023 г'!AK68-'2022 г.'!AK68)</f>
        <v>0</v>
      </c>
      <c r="AL68" s="38">
        <f>SUM('рабочая 2023 г'!AL68-'2022 г.'!AL68)</f>
        <v>0</v>
      </c>
      <c r="AM68" s="38">
        <f>SUM('рабочая 2023 г'!AM68-'2022 г.'!AM68)</f>
        <v>0</v>
      </c>
      <c r="AN68" s="38">
        <f>SUM('рабочая 2023 г'!AN68-'2022 г.'!AN68)</f>
        <v>0</v>
      </c>
      <c r="AO68" s="38">
        <f>SUM('рабочая 2023 г'!AO68-'2022 г.'!AO68)</f>
        <v>0</v>
      </c>
      <c r="AP68" s="38">
        <f>SUM('рабочая 2023 г'!AP68-'2022 г.'!AP68)</f>
        <v>0</v>
      </c>
      <c r="AQ68" s="38">
        <f>SUM('рабочая 2023 г'!AQ68-'2022 г.'!AQ68)</f>
        <v>0</v>
      </c>
      <c r="AR68" s="38">
        <f>SUM('рабочая 2023 г'!AR68-'2022 г.'!AR68)</f>
        <v>0</v>
      </c>
      <c r="AS68" s="115">
        <f t="shared" si="1"/>
        <v>0</v>
      </c>
      <c r="AT68" s="38">
        <f>SUM('рабочая 2023 г'!AT68-'2022 г.'!AT68)</f>
        <v>0</v>
      </c>
      <c r="AU68" s="98">
        <f t="shared" si="20"/>
        <v>0</v>
      </c>
      <c r="AV68" s="38">
        <f>SUM('рабочая 2023 г'!AV68-'2022 г.'!AV68)</f>
        <v>0</v>
      </c>
      <c r="AW68" s="38">
        <f>SUM('рабочая 2023 г'!AW68-'2022 г.'!AW68)</f>
        <v>0</v>
      </c>
      <c r="AX68" s="38">
        <f>SUM('рабочая 2023 г'!AX68-'2022 г.'!AX68)</f>
        <v>0</v>
      </c>
      <c r="AY68" s="38">
        <f>SUM('рабочая 2023 г'!AY68-'2022 г.'!AY68)</f>
        <v>0</v>
      </c>
      <c r="AZ68" s="38">
        <f>SUM('рабочая 2023 г'!AZ68-'2022 г.'!AZ68)</f>
        <v>0</v>
      </c>
      <c r="BA68" s="38">
        <f>SUM('рабочая 2023 г'!BA68-'2022 г.'!BA68)</f>
        <v>0</v>
      </c>
      <c r="BB68" s="103">
        <f t="shared" si="2"/>
        <v>0</v>
      </c>
      <c r="BC68" s="38">
        <f>SUM('рабочая 2023 г'!BC68-'2022 г.'!BC68)</f>
        <v>0</v>
      </c>
      <c r="BD68" s="38">
        <f>SUM('рабочая 2023 г'!BD68-'2022 г.'!BD68)</f>
        <v>0</v>
      </c>
      <c r="BE68" s="38">
        <f>SUM('рабочая 2023 г'!BE68-'2022 г.'!BE68)</f>
        <v>0</v>
      </c>
      <c r="BF68" s="38">
        <f>SUM('рабочая 2023 г'!BF68-'2022 г.'!BF68)</f>
        <v>0</v>
      </c>
      <c r="BG68" s="38">
        <f>SUM('рабочая 2023 г'!BG68-'2022 г.'!BG68)</f>
        <v>0</v>
      </c>
      <c r="BH68" s="38">
        <f>SUM('рабочая 2023 г'!BH68-'2022 г.'!BH68)</f>
        <v>0</v>
      </c>
      <c r="BI68" s="38">
        <f>SUM('рабочая 2023 г'!BI68-'2022 г.'!BI68)</f>
        <v>0</v>
      </c>
      <c r="BJ68" s="38">
        <f>SUM('рабочая 2023 г'!BJ68-'2022 г.'!BJ68)</f>
        <v>0</v>
      </c>
      <c r="BK68" s="38">
        <f>SUM('рабочая 2023 г'!BK68-'2022 г.'!BK68)</f>
        <v>0</v>
      </c>
      <c r="BL68" s="98">
        <f t="shared" si="3"/>
        <v>0</v>
      </c>
      <c r="BM68" s="38">
        <f>SUM('рабочая 2023 г'!BM68-'2022 г.'!BM68)</f>
        <v>0</v>
      </c>
      <c r="BN68" s="38">
        <f>SUM('рабочая 2023 г'!BN68-'2022 г.'!BN68)</f>
        <v>0</v>
      </c>
      <c r="BO68" s="38">
        <f>SUM('рабочая 2023 г'!BO68-'2022 г.'!BO68)</f>
        <v>0</v>
      </c>
      <c r="BP68" s="38">
        <f>SUM('рабочая 2023 г'!BP68-'2022 г.'!BP68)</f>
        <v>0</v>
      </c>
      <c r="BQ68" s="66">
        <f>SUM(AT68,AU68,AY68,BA68,BB68,BG68,BH68,BI68,BJ68,BK68,BL68)</f>
        <v>0</v>
      </c>
      <c r="BR68" s="38"/>
      <c r="BS68" s="38"/>
      <c r="BT68" s="38"/>
      <c r="BU68" s="38"/>
      <c r="BV68" s="38"/>
      <c r="BW68" s="38"/>
      <c r="BX68" s="38"/>
      <c r="BY68" s="38"/>
      <c r="BZ68" s="38"/>
      <c r="CA68" s="38"/>
      <c r="CB68" s="38"/>
      <c r="CC68" s="38"/>
      <c r="CD68" s="38"/>
      <c r="CE68" s="38"/>
      <c r="CF68" s="38"/>
      <c r="CG68" s="38"/>
      <c r="CH68" s="38"/>
      <c r="CI68" s="38"/>
      <c r="CJ68" s="38"/>
      <c r="CK68" s="38"/>
      <c r="CL68" s="38"/>
      <c r="CM68" s="38"/>
      <c r="CN68" s="38"/>
      <c r="CO68" s="38"/>
      <c r="CP68" s="188">
        <f t="shared" si="68"/>
        <v>0</v>
      </c>
      <c r="CQ68" s="38"/>
      <c r="CR68" s="38"/>
      <c r="CS68" s="38"/>
      <c r="CT68" s="38"/>
      <c r="CU68" s="38"/>
      <c r="CV68" s="38"/>
      <c r="CW68" s="38"/>
      <c r="CX68" s="38"/>
      <c r="CY68" s="38"/>
      <c r="CZ68" s="38"/>
      <c r="DA68" s="38"/>
      <c r="DB68" s="188">
        <f t="shared" si="69"/>
        <v>0</v>
      </c>
      <c r="DC68" s="38">
        <f t="shared" si="70"/>
        <v>0</v>
      </c>
      <c r="DD68" s="38"/>
      <c r="DE68" s="38"/>
      <c r="DF68" s="38"/>
      <c r="DG68" s="188">
        <f t="shared" si="71"/>
        <v>0</v>
      </c>
      <c r="DH68" s="38">
        <f t="shared" si="72"/>
        <v>0</v>
      </c>
      <c r="DI68" s="38"/>
      <c r="DJ68" s="38"/>
      <c r="DK68" s="38"/>
      <c r="DL68" s="38"/>
      <c r="DM68" s="38"/>
      <c r="DN68" s="38"/>
      <c r="DO68" s="38"/>
      <c r="DP68" s="38"/>
      <c r="DQ68" s="38"/>
      <c r="DR68" s="38"/>
      <c r="DS68" s="38"/>
      <c r="DT68" s="38"/>
      <c r="DU68" s="38"/>
      <c r="DV68" s="38"/>
      <c r="DW68" s="38"/>
      <c r="DX68" s="38"/>
      <c r="DY68" s="38"/>
      <c r="DZ68" s="38"/>
      <c r="EA68" s="38"/>
      <c r="EB68" s="38"/>
      <c r="EC68" s="38"/>
      <c r="ED68" s="38"/>
      <c r="EE68" s="38"/>
      <c r="EF68" s="38"/>
      <c r="EG68" s="38"/>
      <c r="EH68" s="38"/>
    </row>
    <row r="69" spans="2:158" ht="12" customHeight="1">
      <c r="B69" s="39"/>
      <c r="C69" s="77" t="s">
        <v>387</v>
      </c>
      <c r="D69" s="38"/>
      <c r="E69" s="38"/>
      <c r="F69" s="38"/>
      <c r="G69" s="38"/>
      <c r="H69" s="38"/>
      <c r="I69" s="38"/>
      <c r="J69" s="38"/>
      <c r="K69" s="38"/>
      <c r="L69" s="38"/>
      <c r="M69" s="38"/>
      <c r="N69" s="38"/>
      <c r="O69" s="61"/>
      <c r="P69" s="38"/>
      <c r="Q69" s="38"/>
      <c r="R69" s="38"/>
      <c r="S69" s="38"/>
      <c r="T69" s="38"/>
      <c r="U69" s="38"/>
      <c r="V69" s="38"/>
      <c r="W69" s="38"/>
      <c r="X69" s="38"/>
      <c r="Y69" s="38">
        <f>SUM('рабочая 2023 г'!Y69-'2022 г.'!Y69)</f>
        <v>0</v>
      </c>
      <c r="Z69" s="33"/>
      <c r="AA69" s="33"/>
      <c r="AB69" s="33"/>
      <c r="AC69" s="33"/>
      <c r="AD69" s="33"/>
      <c r="AE69" s="33"/>
      <c r="AF69" s="102">
        <f t="shared" si="0"/>
        <v>0</v>
      </c>
      <c r="AG69" s="38">
        <f>SUM('рабочая 2023 г'!AG69-'2022 г.'!AG69)</f>
        <v>0</v>
      </c>
      <c r="AH69" s="38">
        <f>SUM('рабочая 2023 г'!AH69-'2022 г.'!AH69)</f>
        <v>0</v>
      </c>
      <c r="AI69" s="38">
        <f>SUM('рабочая 2023 г'!AI69-'2022 г.'!AI69)</f>
        <v>0</v>
      </c>
      <c r="AJ69" s="38">
        <f>SUM('рабочая 2023 г'!AJ69-'2022 г.'!AJ69)</f>
        <v>0</v>
      </c>
      <c r="AK69" s="38">
        <f>SUM('рабочая 2023 г'!AK69-'2022 г.'!AK69)</f>
        <v>0</v>
      </c>
      <c r="AL69" s="38">
        <f>SUM('рабочая 2023 г'!AL69-'2022 г.'!AL69)</f>
        <v>0</v>
      </c>
      <c r="AM69" s="38">
        <f>SUM('рабочая 2023 г'!AM69-'2022 г.'!AM69)</f>
        <v>0</v>
      </c>
      <c r="AN69" s="38">
        <f>SUM('рабочая 2023 г'!AN69-'2022 г.'!AN69)</f>
        <v>0</v>
      </c>
      <c r="AO69" s="38">
        <f>SUM('рабочая 2023 г'!AO69-'2022 г.'!AO69)</f>
        <v>0</v>
      </c>
      <c r="AP69" s="38">
        <f>SUM('рабочая 2023 г'!AP69-'2022 г.'!AP69)</f>
        <v>0</v>
      </c>
      <c r="AQ69" s="38">
        <f>SUM('рабочая 2023 г'!AQ69-'2022 г.'!AQ69)</f>
        <v>0</v>
      </c>
      <c r="AR69" s="38">
        <f>SUM('рабочая 2023 г'!AR69-'2022 г.'!AR69)</f>
        <v>0</v>
      </c>
      <c r="AS69" s="115">
        <f t="shared" si="1"/>
        <v>0</v>
      </c>
      <c r="AT69" s="38">
        <f>SUM('рабочая 2023 г'!AT69-'2022 г.'!AT69)</f>
        <v>0</v>
      </c>
      <c r="AU69" s="98">
        <f t="shared" si="20"/>
        <v>0</v>
      </c>
      <c r="AV69" s="38">
        <f>SUM('рабочая 2023 г'!AV69-'2022 г.'!AV69)</f>
        <v>0</v>
      </c>
      <c r="AW69" s="38">
        <f>SUM('рабочая 2023 г'!AW69-'2022 г.'!AW69)</f>
        <v>0</v>
      </c>
      <c r="AX69" s="38">
        <f>SUM('рабочая 2023 г'!AX69-'2022 г.'!AX69)</f>
        <v>0</v>
      </c>
      <c r="AY69" s="38">
        <f>SUM('рабочая 2023 г'!AY69-'2022 г.'!AY69)</f>
        <v>0</v>
      </c>
      <c r="AZ69" s="38">
        <f>SUM('рабочая 2023 г'!AZ69-'2022 г.'!AZ69)</f>
        <v>0</v>
      </c>
      <c r="BA69" s="38">
        <f>SUM('рабочая 2023 г'!BA69-'2022 г.'!BA69)</f>
        <v>0</v>
      </c>
      <c r="BB69" s="103">
        <f t="shared" si="2"/>
        <v>0</v>
      </c>
      <c r="BC69" s="38">
        <f>SUM('рабочая 2023 г'!BC69-'2022 г.'!BC69)</f>
        <v>0</v>
      </c>
      <c r="BD69" s="38">
        <f>SUM('рабочая 2023 г'!BD69-'2022 г.'!BD69)</f>
        <v>0</v>
      </c>
      <c r="BE69" s="38">
        <f>SUM('рабочая 2023 г'!BE69-'2022 г.'!BE69)</f>
        <v>0</v>
      </c>
      <c r="BF69" s="38">
        <f>SUM('рабочая 2023 г'!BF69-'2022 г.'!BF69)</f>
        <v>0</v>
      </c>
      <c r="BG69" s="38">
        <f>SUM('рабочая 2023 г'!BG69-'2022 г.'!BG69)</f>
        <v>0</v>
      </c>
      <c r="BH69" s="38">
        <f>SUM('рабочая 2023 г'!BH69-'2022 г.'!BH69)</f>
        <v>0</v>
      </c>
      <c r="BI69" s="38">
        <f>SUM('рабочая 2023 г'!BI69-'2022 г.'!BI69)</f>
        <v>0</v>
      </c>
      <c r="BJ69" s="38">
        <f>SUM('рабочая 2023 г'!BJ69-'2022 г.'!BJ69)</f>
        <v>0</v>
      </c>
      <c r="BK69" s="38">
        <f>SUM('рабочая 2023 г'!BK69-'2022 г.'!BK69)</f>
        <v>0</v>
      </c>
      <c r="BL69" s="98">
        <f t="shared" si="3"/>
        <v>0</v>
      </c>
      <c r="BM69" s="38">
        <f>SUM('рабочая 2023 г'!BM69-'2022 г.'!BM69)</f>
        <v>0</v>
      </c>
      <c r="BN69" s="38">
        <f>SUM('рабочая 2023 г'!BN69-'2022 г.'!BN69)</f>
        <v>0</v>
      </c>
      <c r="BO69" s="38">
        <f>SUM('рабочая 2023 г'!BO69-'2022 г.'!BO69)</f>
        <v>0</v>
      </c>
      <c r="BP69" s="38">
        <f>SUM('рабочая 2023 г'!BP69-'2022 г.'!BP69)</f>
        <v>0</v>
      </c>
      <c r="BQ69" s="66">
        <f>SUM(AT69,AU69,AY69,BA69,BB69,BG69,BH69,BI69,BJ69,BK69,BL69)</f>
        <v>0</v>
      </c>
      <c r="BR69" s="38"/>
      <c r="BS69" s="38"/>
      <c r="BT69" s="38"/>
      <c r="BU69" s="38"/>
      <c r="BV69" s="38"/>
      <c r="BW69" s="38"/>
      <c r="BX69" s="38"/>
      <c r="BY69" s="38"/>
      <c r="BZ69" s="38"/>
      <c r="CA69" s="38"/>
      <c r="CB69" s="38"/>
      <c r="CC69" s="38"/>
      <c r="CD69" s="38"/>
      <c r="CE69" s="38"/>
      <c r="CF69" s="38"/>
      <c r="CG69" s="38"/>
      <c r="CH69" s="38"/>
      <c r="CI69" s="38"/>
      <c r="CJ69" s="38"/>
      <c r="CK69" s="38"/>
      <c r="CL69" s="38"/>
      <c r="CM69" s="38"/>
      <c r="CN69" s="38"/>
      <c r="CO69" s="38"/>
      <c r="CP69" s="188">
        <f t="shared" si="68"/>
        <v>0</v>
      </c>
      <c r="CQ69" s="38"/>
      <c r="CR69" s="38"/>
      <c r="CS69" s="38"/>
      <c r="CT69" s="38"/>
      <c r="CU69" s="38"/>
      <c r="CV69" s="38"/>
      <c r="CW69" s="38"/>
      <c r="CX69" s="38"/>
      <c r="CY69" s="38"/>
      <c r="CZ69" s="38"/>
      <c r="DA69" s="38"/>
      <c r="DB69" s="188">
        <f t="shared" si="69"/>
        <v>0</v>
      </c>
      <c r="DC69" s="38">
        <f t="shared" si="70"/>
        <v>0</v>
      </c>
      <c r="DD69" s="38"/>
      <c r="DE69" s="38"/>
      <c r="DF69" s="38"/>
      <c r="DG69" s="188">
        <f t="shared" si="71"/>
        <v>0</v>
      </c>
      <c r="DH69" s="38">
        <f t="shared" si="72"/>
        <v>0</v>
      </c>
      <c r="DI69" s="38"/>
      <c r="DJ69" s="38"/>
      <c r="DK69" s="38"/>
      <c r="DL69" s="38"/>
      <c r="DM69" s="38"/>
      <c r="DN69" s="38"/>
      <c r="DO69" s="38"/>
      <c r="DP69" s="38"/>
      <c r="DQ69" s="38"/>
      <c r="DR69" s="38"/>
      <c r="DS69" s="38"/>
      <c r="DT69" s="38"/>
      <c r="DU69" s="38"/>
      <c r="DV69" s="38"/>
      <c r="DW69" s="38"/>
      <c r="DX69" s="38"/>
      <c r="DY69" s="38"/>
      <c r="DZ69" s="38"/>
      <c r="EA69" s="38"/>
      <c r="EB69" s="38"/>
      <c r="EC69" s="38"/>
      <c r="ED69" s="38"/>
      <c r="EE69" s="38"/>
      <c r="EF69" s="38"/>
      <c r="EG69" s="38"/>
      <c r="EH69" s="38"/>
    </row>
    <row r="70" spans="2:158" ht="12" customHeight="1">
      <c r="B70" s="39"/>
      <c r="C70" s="77" t="s">
        <v>388</v>
      </c>
      <c r="D70" s="38"/>
      <c r="E70" s="38"/>
      <c r="F70" s="38"/>
      <c r="G70" s="38"/>
      <c r="H70" s="38"/>
      <c r="I70" s="38"/>
      <c r="J70" s="38"/>
      <c r="K70" s="38"/>
      <c r="L70" s="38"/>
      <c r="M70" s="38"/>
      <c r="N70" s="38"/>
      <c r="O70" s="61"/>
      <c r="P70" s="38"/>
      <c r="Q70" s="38"/>
      <c r="R70" s="38"/>
      <c r="S70" s="38"/>
      <c r="T70" s="38"/>
      <c r="U70" s="38"/>
      <c r="V70" s="38"/>
      <c r="W70" s="38"/>
      <c r="X70" s="38"/>
      <c r="Y70" s="38">
        <f>SUM('рабочая 2023 г'!Y70-'2022 г.'!Y70)</f>
        <v>0</v>
      </c>
      <c r="Z70" s="33"/>
      <c r="AA70" s="33"/>
      <c r="AB70" s="33"/>
      <c r="AC70" s="33"/>
      <c r="AD70" s="33"/>
      <c r="AE70" s="33"/>
      <c r="AF70" s="102">
        <f t="shared" si="0"/>
        <v>0</v>
      </c>
      <c r="AG70" s="38">
        <f>SUM('рабочая 2023 г'!AG70-'2022 г.'!AG70)</f>
        <v>0</v>
      </c>
      <c r="AH70" s="38">
        <f>SUM('рабочая 2023 г'!AH70-'2022 г.'!AH70)</f>
        <v>0</v>
      </c>
      <c r="AI70" s="38">
        <f>SUM('рабочая 2023 г'!AI70-'2022 г.'!AI70)</f>
        <v>0</v>
      </c>
      <c r="AJ70" s="38">
        <f>SUM('рабочая 2023 г'!AJ70-'2022 г.'!AJ70)</f>
        <v>0</v>
      </c>
      <c r="AK70" s="38">
        <f>SUM('рабочая 2023 г'!AK70-'2022 г.'!AK70)</f>
        <v>0</v>
      </c>
      <c r="AL70" s="38">
        <f>SUM('рабочая 2023 г'!AL70-'2022 г.'!AL70)</f>
        <v>0</v>
      </c>
      <c r="AM70" s="38">
        <f>SUM('рабочая 2023 г'!AM70-'2022 г.'!AM70)</f>
        <v>0</v>
      </c>
      <c r="AN70" s="38">
        <f>SUM('рабочая 2023 г'!AN70-'2022 г.'!AN70)</f>
        <v>0</v>
      </c>
      <c r="AO70" s="38">
        <f>SUM('рабочая 2023 г'!AO70-'2022 г.'!AO70)</f>
        <v>0</v>
      </c>
      <c r="AP70" s="38">
        <f>SUM('рабочая 2023 г'!AP70-'2022 г.'!AP70)</f>
        <v>0</v>
      </c>
      <c r="AQ70" s="38">
        <f>SUM('рабочая 2023 г'!AQ70-'2022 г.'!AQ70)</f>
        <v>0</v>
      </c>
      <c r="AR70" s="38">
        <f>SUM('рабочая 2023 г'!AR70-'2022 г.'!AR70)</f>
        <v>0</v>
      </c>
      <c r="AS70" s="115">
        <f t="shared" si="1"/>
        <v>0</v>
      </c>
      <c r="AT70" s="38">
        <f>SUM('рабочая 2023 г'!AT70-'2022 г.'!AT70)</f>
        <v>0</v>
      </c>
      <c r="AU70" s="98">
        <f>SUM(AV70:AX70)</f>
        <v>0</v>
      </c>
      <c r="AV70" s="38">
        <f>SUM('рабочая 2023 г'!AV70-'2022 г.'!AV70)</f>
        <v>0</v>
      </c>
      <c r="AW70" s="38">
        <f>SUM('рабочая 2023 г'!AW70-'2022 г.'!AW70)</f>
        <v>0</v>
      </c>
      <c r="AX70" s="38">
        <f>SUM('рабочая 2023 г'!AX70-'2022 г.'!AX70)</f>
        <v>0</v>
      </c>
      <c r="AY70" s="38">
        <f>SUM('рабочая 2023 г'!AY70-'2022 г.'!AY70)</f>
        <v>0</v>
      </c>
      <c r="AZ70" s="38">
        <f>SUM('рабочая 2023 г'!AZ70-'2022 г.'!AZ70)</f>
        <v>0</v>
      </c>
      <c r="BA70" s="38">
        <f>SUM('рабочая 2023 г'!BA70-'2022 г.'!BA70)</f>
        <v>0</v>
      </c>
      <c r="BB70" s="103">
        <f t="shared" si="2"/>
        <v>0</v>
      </c>
      <c r="BC70" s="38">
        <f>SUM('рабочая 2023 г'!BC70-'2022 г.'!BC70)</f>
        <v>0</v>
      </c>
      <c r="BD70" s="38">
        <f>SUM('рабочая 2023 г'!BD70-'2022 г.'!BD70)</f>
        <v>0</v>
      </c>
      <c r="BE70" s="38">
        <f>SUM('рабочая 2023 г'!BE70-'2022 г.'!BE70)</f>
        <v>0</v>
      </c>
      <c r="BF70" s="38">
        <f>SUM('рабочая 2023 г'!BF70-'2022 г.'!BF70)</f>
        <v>0</v>
      </c>
      <c r="BG70" s="38">
        <f>SUM('рабочая 2023 г'!BG70-'2022 г.'!BG70)</f>
        <v>0</v>
      </c>
      <c r="BH70" s="38">
        <f>SUM('рабочая 2023 г'!BH70-'2022 г.'!BH70)</f>
        <v>0</v>
      </c>
      <c r="BI70" s="38">
        <f>SUM('рабочая 2023 г'!BI70-'2022 г.'!BI70)</f>
        <v>0</v>
      </c>
      <c r="BJ70" s="38">
        <f>SUM('рабочая 2023 г'!BJ70-'2022 г.'!BJ70)</f>
        <v>0</v>
      </c>
      <c r="BK70" s="38">
        <f>SUM('рабочая 2023 г'!BK70-'2022 г.'!BK70)</f>
        <v>0</v>
      </c>
      <c r="BL70" s="98"/>
      <c r="BM70" s="38">
        <f>SUM('рабочая 2023 г'!BM70-'2022 г.'!BM70)</f>
        <v>0</v>
      </c>
      <c r="BN70" s="38">
        <f>SUM('рабочая 2023 г'!BN70-'2022 г.'!BN70)</f>
        <v>0</v>
      </c>
      <c r="BO70" s="38">
        <f>SUM('рабочая 2023 г'!BO70-'2022 г.'!BO70)</f>
        <v>0</v>
      </c>
      <c r="BP70" s="38">
        <f>SUM('рабочая 2023 г'!BP70-'2022 г.'!BP70)</f>
        <v>0</v>
      </c>
      <c r="BQ70" s="67">
        <f>SUM(AF70-AS70)</f>
        <v>0</v>
      </c>
      <c r="BR70" s="38"/>
      <c r="BS70" s="38"/>
      <c r="BT70" s="38"/>
      <c r="BU70" s="38"/>
      <c r="BV70" s="38"/>
      <c r="BW70" s="38"/>
      <c r="BX70" s="38"/>
      <c r="BY70" s="38"/>
      <c r="BZ70" s="38"/>
      <c r="CA70" s="38"/>
      <c r="CB70" s="38"/>
      <c r="CC70" s="38"/>
      <c r="CD70" s="38"/>
      <c r="CE70" s="38"/>
      <c r="CF70" s="38"/>
      <c r="CG70" s="38"/>
      <c r="CH70" s="38"/>
      <c r="CI70" s="38"/>
      <c r="CJ70" s="38"/>
      <c r="CK70" s="38"/>
      <c r="CL70" s="38"/>
      <c r="CM70" s="38"/>
      <c r="CN70" s="38"/>
      <c r="CO70" s="38"/>
      <c r="CP70" s="188">
        <f t="shared" si="68"/>
        <v>0</v>
      </c>
      <c r="CQ70" s="38"/>
      <c r="CR70" s="38"/>
      <c r="CS70" s="38"/>
      <c r="CT70" s="38"/>
      <c r="CU70" s="38"/>
      <c r="CV70" s="38"/>
      <c r="CW70" s="38"/>
      <c r="CX70" s="38"/>
      <c r="CY70" s="38"/>
      <c r="CZ70" s="38"/>
      <c r="DA70" s="38"/>
      <c r="DB70" s="188">
        <f t="shared" si="69"/>
        <v>0</v>
      </c>
      <c r="DC70" s="38">
        <f t="shared" si="70"/>
        <v>0</v>
      </c>
      <c r="DD70" s="38"/>
      <c r="DE70" s="38"/>
      <c r="DF70" s="38"/>
      <c r="DG70" s="188">
        <f t="shared" si="71"/>
        <v>0</v>
      </c>
      <c r="DH70" s="38">
        <f t="shared" si="72"/>
        <v>0</v>
      </c>
      <c r="DI70" s="38"/>
      <c r="DJ70" s="38"/>
      <c r="DK70" s="38"/>
      <c r="DL70" s="38"/>
      <c r="DM70" s="38"/>
      <c r="DN70" s="38"/>
      <c r="DO70" s="38"/>
      <c r="DP70" s="38"/>
      <c r="DQ70" s="38"/>
      <c r="DR70" s="38"/>
      <c r="DS70" s="38"/>
      <c r="DT70" s="38"/>
      <c r="DU70" s="38"/>
      <c r="DV70" s="38"/>
      <c r="DW70" s="38"/>
      <c r="DX70" s="38"/>
      <c r="DY70" s="38"/>
      <c r="DZ70" s="38"/>
      <c r="EA70" s="38"/>
      <c r="EB70" s="38"/>
      <c r="EC70" s="38"/>
      <c r="ED70" s="38"/>
      <c r="EE70" s="38"/>
      <c r="EF70" s="38"/>
      <c r="EG70" s="38"/>
      <c r="EH70" s="38"/>
    </row>
    <row r="71" spans="2:158" ht="12" customHeight="1">
      <c r="B71" s="39"/>
      <c r="C71" s="77" t="s">
        <v>389</v>
      </c>
      <c r="D71" s="38"/>
      <c r="E71" s="38"/>
      <c r="F71" s="38"/>
      <c r="G71" s="38"/>
      <c r="H71" s="38"/>
      <c r="I71" s="38"/>
      <c r="J71" s="38"/>
      <c r="K71" s="38"/>
      <c r="L71" s="38"/>
      <c r="M71" s="38"/>
      <c r="N71" s="38"/>
      <c r="O71" s="61"/>
      <c r="P71" s="38"/>
      <c r="Q71" s="38"/>
      <c r="R71" s="38"/>
      <c r="S71" s="38"/>
      <c r="T71" s="38"/>
      <c r="U71" s="38"/>
      <c r="V71" s="38"/>
      <c r="W71" s="38"/>
      <c r="X71" s="38"/>
      <c r="Y71" s="38">
        <f>SUM('рабочая 2023 г'!Y71-'2022 г.'!Y71)</f>
        <v>0</v>
      </c>
      <c r="Z71" s="33"/>
      <c r="AA71" s="33"/>
      <c r="AB71" s="33"/>
      <c r="AC71" s="33"/>
      <c r="AD71" s="33"/>
      <c r="AE71" s="33"/>
      <c r="AF71" s="102">
        <f t="shared" si="0"/>
        <v>0</v>
      </c>
      <c r="AG71" s="38">
        <f>SUM('рабочая 2023 г'!AG71-'2022 г.'!AG71)</f>
        <v>0</v>
      </c>
      <c r="AH71" s="38">
        <f>SUM('рабочая 2023 г'!AH71-'2022 г.'!AH71)</f>
        <v>0</v>
      </c>
      <c r="AI71" s="38">
        <f>SUM('рабочая 2023 г'!AI71-'2022 г.'!AI71)</f>
        <v>0</v>
      </c>
      <c r="AJ71" s="38">
        <f>SUM('рабочая 2023 г'!AJ71-'2022 г.'!AJ71)</f>
        <v>0</v>
      </c>
      <c r="AK71" s="38">
        <f>SUM('рабочая 2023 г'!AK71-'2022 г.'!AK71)</f>
        <v>0</v>
      </c>
      <c r="AL71" s="38">
        <f>SUM('рабочая 2023 г'!AL71-'2022 г.'!AL71)</f>
        <v>0</v>
      </c>
      <c r="AM71" s="38">
        <f>SUM('рабочая 2023 г'!AM71-'2022 г.'!AM71)</f>
        <v>0</v>
      </c>
      <c r="AN71" s="38">
        <f>SUM('рабочая 2023 г'!AN71-'2022 г.'!AN71)</f>
        <v>0</v>
      </c>
      <c r="AO71" s="38">
        <f>SUM('рабочая 2023 г'!AO71-'2022 г.'!AO71)</f>
        <v>0</v>
      </c>
      <c r="AP71" s="38">
        <f>SUM('рабочая 2023 г'!AP71-'2022 г.'!AP71)</f>
        <v>0</v>
      </c>
      <c r="AQ71" s="38">
        <f>SUM('рабочая 2023 г'!AQ71-'2022 г.'!AQ71)</f>
        <v>0</v>
      </c>
      <c r="AR71" s="38">
        <f>SUM('рабочая 2023 г'!AR71-'2022 г.'!AR71)</f>
        <v>0</v>
      </c>
      <c r="AS71" s="115">
        <f t="shared" si="1"/>
        <v>0</v>
      </c>
      <c r="AT71" s="38">
        <f>SUM('рабочая 2023 г'!AT71-'2022 г.'!AT71)</f>
        <v>0</v>
      </c>
      <c r="AU71" s="98">
        <f t="shared" si="20"/>
        <v>0</v>
      </c>
      <c r="AV71" s="38">
        <f>SUM('рабочая 2023 г'!AV71-'2022 г.'!AV71)</f>
        <v>0</v>
      </c>
      <c r="AW71" s="38">
        <f>SUM('рабочая 2023 г'!AW71-'2022 г.'!AW71)</f>
        <v>0</v>
      </c>
      <c r="AX71" s="38">
        <f>SUM('рабочая 2023 г'!AX71-'2022 г.'!AX71)</f>
        <v>0</v>
      </c>
      <c r="AY71" s="38">
        <f>SUM('рабочая 2023 г'!AY71-'2022 г.'!AY71)</f>
        <v>0</v>
      </c>
      <c r="AZ71" s="38">
        <f>SUM('рабочая 2023 г'!AZ71-'2022 г.'!AZ71)</f>
        <v>0</v>
      </c>
      <c r="BA71" s="38">
        <f>SUM('рабочая 2023 г'!BA71-'2022 г.'!BA71)</f>
        <v>0</v>
      </c>
      <c r="BB71" s="103">
        <f t="shared" si="2"/>
        <v>0</v>
      </c>
      <c r="BC71" s="38">
        <f>SUM('рабочая 2023 г'!BC71-'2022 г.'!BC71)</f>
        <v>0</v>
      </c>
      <c r="BD71" s="38">
        <f>SUM('рабочая 2023 г'!BD71-'2022 г.'!BD71)</f>
        <v>0</v>
      </c>
      <c r="BE71" s="38">
        <f>SUM('рабочая 2023 г'!BE71-'2022 г.'!BE71)</f>
        <v>0</v>
      </c>
      <c r="BF71" s="38">
        <f>SUM('рабочая 2023 г'!BF71-'2022 г.'!BF71)</f>
        <v>0</v>
      </c>
      <c r="BG71" s="38">
        <f>SUM('рабочая 2023 г'!BG71-'2022 г.'!BG71)</f>
        <v>0</v>
      </c>
      <c r="BH71" s="38">
        <f>SUM('рабочая 2023 г'!BH71-'2022 г.'!BH71)</f>
        <v>0</v>
      </c>
      <c r="BI71" s="38">
        <f>SUM('рабочая 2023 г'!BI71-'2022 г.'!BI71)</f>
        <v>0</v>
      </c>
      <c r="BJ71" s="38">
        <f>SUM('рабочая 2023 г'!BJ71-'2022 г.'!BJ71)</f>
        <v>0</v>
      </c>
      <c r="BK71" s="38">
        <f>SUM('рабочая 2023 г'!BK71-'2022 г.'!BK71)</f>
        <v>0</v>
      </c>
      <c r="BL71" s="98">
        <f t="shared" si="3"/>
        <v>0</v>
      </c>
      <c r="BM71" s="38">
        <f>SUM('рабочая 2023 г'!BM71-'2022 г.'!BM71)</f>
        <v>0</v>
      </c>
      <c r="BN71" s="38">
        <f>SUM('рабочая 2023 г'!BN71-'2022 г.'!BN71)</f>
        <v>0</v>
      </c>
      <c r="BO71" s="38">
        <f>SUM('рабочая 2023 г'!BO71-'2022 г.'!BO71)</f>
        <v>0</v>
      </c>
      <c r="BP71" s="38">
        <f>SUM('рабочая 2023 г'!BP71-'2022 г.'!BP71)</f>
        <v>0</v>
      </c>
      <c r="BQ71" s="66">
        <f>SUM(AT71,AU71,AY71,BA71,BB71,BG71,BH71,BI71,BJ71,BK71,BL71)</f>
        <v>0</v>
      </c>
      <c r="BR71" s="38"/>
      <c r="BS71" s="38"/>
      <c r="BT71" s="38"/>
      <c r="BU71" s="38"/>
      <c r="BV71" s="38"/>
      <c r="BW71" s="38"/>
      <c r="BX71" s="38"/>
      <c r="BY71" s="38"/>
      <c r="BZ71" s="38"/>
      <c r="CA71" s="38"/>
      <c r="CB71" s="38"/>
      <c r="CC71" s="38"/>
      <c r="CD71" s="38"/>
      <c r="CE71" s="38"/>
      <c r="CF71" s="38"/>
      <c r="CG71" s="38"/>
      <c r="CH71" s="38"/>
      <c r="CI71" s="38"/>
      <c r="CJ71" s="38"/>
      <c r="CK71" s="38"/>
      <c r="CL71" s="38"/>
      <c r="CM71" s="38"/>
      <c r="CN71" s="38"/>
      <c r="CO71" s="38"/>
      <c r="CP71" s="188">
        <f t="shared" si="68"/>
        <v>0</v>
      </c>
      <c r="CQ71" s="38"/>
      <c r="CR71" s="38"/>
      <c r="CS71" s="38"/>
      <c r="CT71" s="38"/>
      <c r="CU71" s="38"/>
      <c r="CV71" s="38"/>
      <c r="CW71" s="38"/>
      <c r="CX71" s="38"/>
      <c r="CY71" s="38"/>
      <c r="CZ71" s="38"/>
      <c r="DA71" s="38"/>
      <c r="DB71" s="188">
        <f t="shared" si="69"/>
        <v>0</v>
      </c>
      <c r="DC71" s="38">
        <f t="shared" si="70"/>
        <v>0</v>
      </c>
      <c r="DD71" s="38"/>
      <c r="DE71" s="38"/>
      <c r="DF71" s="38"/>
      <c r="DG71" s="188">
        <f t="shared" si="71"/>
        <v>0</v>
      </c>
      <c r="DH71" s="38">
        <f t="shared" si="72"/>
        <v>0</v>
      </c>
      <c r="DI71" s="38"/>
      <c r="DJ71" s="38"/>
      <c r="DK71" s="38"/>
      <c r="DL71" s="38"/>
      <c r="DM71" s="38"/>
      <c r="DN71" s="38"/>
      <c r="DO71" s="38"/>
      <c r="DP71" s="38"/>
      <c r="DQ71" s="38"/>
      <c r="DR71" s="38"/>
      <c r="DS71" s="38"/>
      <c r="DT71" s="38"/>
      <c r="DU71" s="38"/>
      <c r="DV71" s="38"/>
      <c r="DW71" s="38"/>
      <c r="DX71" s="38"/>
      <c r="DY71" s="38"/>
      <c r="DZ71" s="38"/>
      <c r="EA71" s="38"/>
      <c r="EB71" s="38"/>
      <c r="EC71" s="38"/>
      <c r="ED71" s="38"/>
      <c r="EE71" s="38"/>
      <c r="EF71" s="38"/>
      <c r="EG71" s="38"/>
      <c r="EH71" s="38"/>
    </row>
    <row r="72" spans="2:158" ht="12" customHeight="1">
      <c r="B72" s="39"/>
      <c r="C72" s="77" t="s">
        <v>390</v>
      </c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38"/>
      <c r="O72" s="61"/>
      <c r="P72" s="38"/>
      <c r="Q72" s="38"/>
      <c r="R72" s="38"/>
      <c r="S72" s="38"/>
      <c r="T72" s="38"/>
      <c r="U72" s="38"/>
      <c r="V72" s="38"/>
      <c r="W72" s="38"/>
      <c r="X72" s="38"/>
      <c r="Y72" s="38">
        <f>SUM('рабочая 2023 г'!Y72-'2022 г.'!Y72)</f>
        <v>0</v>
      </c>
      <c r="Z72" s="33"/>
      <c r="AA72" s="33"/>
      <c r="AB72" s="33"/>
      <c r="AC72" s="33"/>
      <c r="AD72" s="33"/>
      <c r="AE72" s="33"/>
      <c r="AF72" s="102">
        <f t="shared" si="0"/>
        <v>0</v>
      </c>
      <c r="AG72" s="38">
        <f>SUM('рабочая 2023 г'!AG72-'2022 г.'!AG72)</f>
        <v>0</v>
      </c>
      <c r="AH72" s="38">
        <f>SUM('рабочая 2023 г'!AH72-'2022 г.'!AH72)</f>
        <v>0</v>
      </c>
      <c r="AI72" s="38">
        <f>SUM('рабочая 2023 г'!AI72-'2022 г.'!AI72)</f>
        <v>0</v>
      </c>
      <c r="AJ72" s="38">
        <f>SUM('рабочая 2023 г'!AJ72-'2022 г.'!AJ72)</f>
        <v>0</v>
      </c>
      <c r="AK72" s="38">
        <f>SUM('рабочая 2023 г'!AK72-'2022 г.'!AK72)</f>
        <v>0</v>
      </c>
      <c r="AL72" s="38">
        <f>SUM('рабочая 2023 г'!AL72-'2022 г.'!AL72)</f>
        <v>0</v>
      </c>
      <c r="AM72" s="38">
        <f>SUM('рабочая 2023 г'!AM72-'2022 г.'!AM72)</f>
        <v>0</v>
      </c>
      <c r="AN72" s="38">
        <f>SUM('рабочая 2023 г'!AN72-'2022 г.'!AN72)</f>
        <v>0</v>
      </c>
      <c r="AO72" s="38">
        <f>SUM('рабочая 2023 г'!AO72-'2022 г.'!AO72)</f>
        <v>0</v>
      </c>
      <c r="AP72" s="38">
        <f>SUM('рабочая 2023 г'!AP72-'2022 г.'!AP72)</f>
        <v>0</v>
      </c>
      <c r="AQ72" s="38">
        <f>SUM('рабочая 2023 г'!AQ72-'2022 г.'!AQ72)</f>
        <v>0</v>
      </c>
      <c r="AR72" s="38">
        <f>SUM('рабочая 2023 г'!AR72-'2022 г.'!AR72)</f>
        <v>0</v>
      </c>
      <c r="AS72" s="115">
        <f t="shared" si="1"/>
        <v>0</v>
      </c>
      <c r="AT72" s="38">
        <f>SUM('рабочая 2023 г'!AT72-'2022 г.'!AT72)</f>
        <v>0</v>
      </c>
      <c r="AU72" s="98">
        <f t="shared" si="20"/>
        <v>0</v>
      </c>
      <c r="AV72" s="38">
        <f>SUM('рабочая 2023 г'!AV72-'2022 г.'!AV72)</f>
        <v>0</v>
      </c>
      <c r="AW72" s="38">
        <f>SUM('рабочая 2023 г'!AW72-'2022 г.'!AW72)</f>
        <v>0</v>
      </c>
      <c r="AX72" s="38">
        <f>SUM('рабочая 2023 г'!AX72-'2022 г.'!AX72)</f>
        <v>0</v>
      </c>
      <c r="AY72" s="38">
        <f>SUM('рабочая 2023 г'!AY72-'2022 г.'!AY72)</f>
        <v>0</v>
      </c>
      <c r="AZ72" s="38">
        <f>SUM('рабочая 2023 г'!AZ72-'2022 г.'!AZ72)</f>
        <v>0</v>
      </c>
      <c r="BA72" s="38">
        <f>SUM('рабочая 2023 г'!BA72-'2022 г.'!BA72)</f>
        <v>0</v>
      </c>
      <c r="BB72" s="103">
        <f t="shared" si="2"/>
        <v>0</v>
      </c>
      <c r="BC72" s="38">
        <f>SUM('рабочая 2023 г'!BC72-'2022 г.'!BC72)</f>
        <v>0</v>
      </c>
      <c r="BD72" s="38">
        <f>SUM('рабочая 2023 г'!BD72-'2022 г.'!BD72)</f>
        <v>0</v>
      </c>
      <c r="BE72" s="38">
        <f>SUM('рабочая 2023 г'!BE72-'2022 г.'!BE72)</f>
        <v>0</v>
      </c>
      <c r="BF72" s="38">
        <f>SUM('рабочая 2023 г'!BF72-'2022 г.'!BF72)</f>
        <v>0</v>
      </c>
      <c r="BG72" s="38">
        <f>SUM('рабочая 2023 г'!BG72-'2022 г.'!BG72)</f>
        <v>0</v>
      </c>
      <c r="BH72" s="38">
        <f>SUM('рабочая 2023 г'!BH72-'2022 г.'!BH72)</f>
        <v>0</v>
      </c>
      <c r="BI72" s="38">
        <f>SUM('рабочая 2023 г'!BI72-'2022 г.'!BI72)</f>
        <v>0</v>
      </c>
      <c r="BJ72" s="38">
        <f>SUM('рабочая 2023 г'!BJ72-'2022 г.'!BJ72)</f>
        <v>0</v>
      </c>
      <c r="BK72" s="38">
        <f>SUM('рабочая 2023 г'!BK72-'2022 г.'!BK72)</f>
        <v>0</v>
      </c>
      <c r="BL72" s="98">
        <f t="shared" si="3"/>
        <v>0</v>
      </c>
      <c r="BM72" s="38">
        <f>SUM('рабочая 2023 г'!BM72-'2022 г.'!BM72)</f>
        <v>0</v>
      </c>
      <c r="BN72" s="38">
        <f>SUM('рабочая 2023 г'!BN72-'2022 г.'!BN72)</f>
        <v>0</v>
      </c>
      <c r="BO72" s="38">
        <f>SUM('рабочая 2023 г'!BO72-'2022 г.'!BO72)</f>
        <v>0</v>
      </c>
      <c r="BP72" s="38">
        <f>SUM('рабочая 2023 г'!BP72-'2022 г.'!BP72)</f>
        <v>0</v>
      </c>
      <c r="BQ72" s="66"/>
      <c r="BR72" s="38"/>
      <c r="BS72" s="38"/>
      <c r="BT72" s="38"/>
      <c r="BU72" s="38"/>
      <c r="BV72" s="38"/>
      <c r="BW72" s="38"/>
      <c r="BX72" s="38"/>
      <c r="BY72" s="38"/>
      <c r="BZ72" s="38"/>
      <c r="CA72" s="38"/>
      <c r="CB72" s="38"/>
      <c r="CC72" s="38"/>
      <c r="CD72" s="38"/>
      <c r="CE72" s="38"/>
      <c r="CF72" s="38"/>
      <c r="CG72" s="38"/>
      <c r="CH72" s="38"/>
      <c r="CI72" s="38"/>
      <c r="CJ72" s="38"/>
      <c r="CK72" s="38"/>
      <c r="CL72" s="38"/>
      <c r="CM72" s="38"/>
      <c r="CN72" s="38"/>
      <c r="CO72" s="38"/>
      <c r="CP72" s="188">
        <f t="shared" si="68"/>
        <v>0</v>
      </c>
      <c r="CQ72" s="38"/>
      <c r="CR72" s="38"/>
      <c r="CS72" s="38"/>
      <c r="CT72" s="38"/>
      <c r="CU72" s="38"/>
      <c r="CV72" s="38"/>
      <c r="CW72" s="38"/>
      <c r="CX72" s="38"/>
      <c r="CY72" s="38"/>
      <c r="CZ72" s="38"/>
      <c r="DA72" s="38"/>
      <c r="DB72" s="188">
        <f t="shared" si="69"/>
        <v>0</v>
      </c>
      <c r="DC72" s="38">
        <f t="shared" si="70"/>
        <v>0</v>
      </c>
      <c r="DD72" s="38"/>
      <c r="DE72" s="38"/>
      <c r="DF72" s="38"/>
      <c r="DG72" s="188">
        <f t="shared" si="71"/>
        <v>0</v>
      </c>
      <c r="DH72" s="38">
        <f t="shared" si="72"/>
        <v>0</v>
      </c>
      <c r="DI72" s="38"/>
      <c r="DJ72" s="38"/>
      <c r="DK72" s="38"/>
      <c r="DL72" s="38"/>
      <c r="DM72" s="38"/>
      <c r="DN72" s="38"/>
      <c r="DO72" s="38"/>
      <c r="DP72" s="38"/>
      <c r="DQ72" s="38"/>
      <c r="DR72" s="38"/>
      <c r="DS72" s="38"/>
      <c r="DT72" s="38"/>
      <c r="DU72" s="38"/>
      <c r="DV72" s="38"/>
      <c r="DW72" s="38"/>
      <c r="DX72" s="38"/>
      <c r="DY72" s="38"/>
      <c r="DZ72" s="38"/>
      <c r="EA72" s="38"/>
      <c r="EB72" s="38"/>
      <c r="EC72" s="38"/>
      <c r="ED72" s="38"/>
      <c r="EE72" s="38"/>
      <c r="EF72" s="38"/>
      <c r="EG72" s="38"/>
      <c r="EH72" s="38"/>
    </row>
    <row r="73" spans="2:158" ht="12" customHeight="1">
      <c r="B73" s="39"/>
      <c r="C73" s="77" t="s">
        <v>391</v>
      </c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38"/>
      <c r="O73" s="61"/>
      <c r="P73" s="38"/>
      <c r="Q73" s="38"/>
      <c r="R73" s="38"/>
      <c r="S73" s="38"/>
      <c r="T73" s="38"/>
      <c r="U73" s="38"/>
      <c r="V73" s="38"/>
      <c r="W73" s="38"/>
      <c r="X73" s="38"/>
      <c r="Y73" s="38">
        <f>SUM('рабочая 2023 г'!Y73-'2022 г.'!Y73)</f>
        <v>0</v>
      </c>
      <c r="Z73" s="33"/>
      <c r="AA73" s="33"/>
      <c r="AB73" s="33"/>
      <c r="AC73" s="33"/>
      <c r="AD73" s="33"/>
      <c r="AE73" s="33"/>
      <c r="AF73" s="102">
        <f t="shared" si="0"/>
        <v>-194</v>
      </c>
      <c r="AG73" s="38">
        <f>SUM('рабочая 2023 г'!AG73-'2022 г.'!AG73)</f>
        <v>0</v>
      </c>
      <c r="AH73" s="38">
        <f>SUM('рабочая 2023 г'!AH73-'2022 г.'!AH73)</f>
        <v>0</v>
      </c>
      <c r="AI73" s="38">
        <f>SUM('рабочая 2023 г'!AI73-'2022 г.'!AI73)</f>
        <v>0</v>
      </c>
      <c r="AJ73" s="38">
        <f>SUM('рабочая 2023 г'!AJ73-'2022 г.'!AJ73)</f>
        <v>0</v>
      </c>
      <c r="AK73" s="38">
        <f>SUM('рабочая 2023 г'!AK73-'2022 г.'!AK73)</f>
        <v>0</v>
      </c>
      <c r="AL73" s="38">
        <f>SUM('рабочая 2023 г'!AL73-'2022 г.'!AL73)</f>
        <v>0</v>
      </c>
      <c r="AM73" s="38">
        <f>SUM('рабочая 2023 г'!AM73-'2022 г.'!AM73)</f>
        <v>0</v>
      </c>
      <c r="AN73" s="38">
        <f>SUM('рабочая 2023 г'!AN73-'2022 г.'!AN73)</f>
        <v>0</v>
      </c>
      <c r="AO73" s="38">
        <f>SUM('рабочая 2023 г'!AO73-'2022 г.'!AO73)</f>
        <v>-182</v>
      </c>
      <c r="AP73" s="38">
        <f>SUM('рабочая 2023 г'!AP73-'2022 г.'!AP73)</f>
        <v>0</v>
      </c>
      <c r="AQ73" s="38">
        <f>SUM('рабочая 2023 г'!AQ73-'2022 г.'!AQ73)</f>
        <v>-182</v>
      </c>
      <c r="AR73" s="38">
        <f>SUM('рабочая 2023 г'!AR73-'2022 г.'!AR73)</f>
        <v>0</v>
      </c>
      <c r="AS73" s="115">
        <f t="shared" si="1"/>
        <v>-182</v>
      </c>
      <c r="AT73" s="38">
        <f>SUM('рабочая 2023 г'!AT73-'2022 г.'!AT73)</f>
        <v>0</v>
      </c>
      <c r="AU73" s="98">
        <f t="shared" si="20"/>
        <v>0</v>
      </c>
      <c r="AV73" s="38">
        <f>SUM('рабочая 2023 г'!AV73-'2022 г.'!AV73)</f>
        <v>0</v>
      </c>
      <c r="AW73" s="38">
        <f>SUM('рабочая 2023 г'!AW73-'2022 г.'!AW73)</f>
        <v>0</v>
      </c>
      <c r="AX73" s="38">
        <f>SUM('рабочая 2023 г'!AX73-'2022 г.'!AX73)</f>
        <v>0</v>
      </c>
      <c r="AY73" s="38">
        <f>SUM('рабочая 2023 г'!AY73-'2022 г.'!AY73)</f>
        <v>-1</v>
      </c>
      <c r="AZ73" s="38">
        <f>SUM('рабочая 2023 г'!AZ73-'2022 г.'!AZ73)</f>
        <v>0</v>
      </c>
      <c r="BA73" s="38">
        <f>SUM('рабочая 2023 г'!BA73-'2022 г.'!BA73)</f>
        <v>0</v>
      </c>
      <c r="BB73" s="103">
        <f t="shared" si="2"/>
        <v>-9</v>
      </c>
      <c r="BC73" s="38">
        <f>SUM('рабочая 2023 г'!BC73-'2022 г.'!BC73)</f>
        <v>-9</v>
      </c>
      <c r="BD73" s="38">
        <f>SUM('рабочая 2023 г'!BD73-'2022 г.'!BD73)</f>
        <v>0</v>
      </c>
      <c r="BE73" s="38">
        <f>SUM('рабочая 2023 г'!BE73-'2022 г.'!BE73)</f>
        <v>0</v>
      </c>
      <c r="BF73" s="38">
        <f>SUM('рабочая 2023 г'!BF73-'2022 г.'!BF73)</f>
        <v>0</v>
      </c>
      <c r="BG73" s="38">
        <f>SUM('рабочая 2023 г'!BG73-'2022 г.'!BG73)</f>
        <v>0</v>
      </c>
      <c r="BH73" s="38">
        <f>SUM('рабочая 2023 г'!BH73-'2022 г.'!BH73)</f>
        <v>-1</v>
      </c>
      <c r="BI73" s="38">
        <f>SUM('рабочая 2023 г'!BI73-'2022 г.'!BI73)</f>
        <v>0</v>
      </c>
      <c r="BJ73" s="38">
        <f>SUM('рабочая 2023 г'!BJ73-'2022 г.'!BJ73)</f>
        <v>0</v>
      </c>
      <c r="BK73" s="38">
        <f>SUM('рабочая 2023 г'!BK73-'2022 г.'!BK73)</f>
        <v>0</v>
      </c>
      <c r="BL73" s="98">
        <f t="shared" si="3"/>
        <v>-1</v>
      </c>
      <c r="BM73" s="38">
        <f>SUM('рабочая 2023 г'!BM73-'2022 г.'!BM73)</f>
        <v>0</v>
      </c>
      <c r="BN73" s="38">
        <f>SUM('рабочая 2023 г'!BN73-'2022 г.'!BN73)</f>
        <v>0</v>
      </c>
      <c r="BO73" s="38">
        <f>SUM('рабочая 2023 г'!BO73-'2022 г.'!BO73)</f>
        <v>0</v>
      </c>
      <c r="BP73" s="38">
        <f>SUM('рабочая 2023 г'!BP73-'2022 г.'!BP73)</f>
        <v>-1</v>
      </c>
      <c r="BQ73" s="66">
        <f>SUM(AT73,AU73,AY73,BA73,BB73,BG73,BH73,BI73,BJ73,BK73,BL73)</f>
        <v>-12</v>
      </c>
      <c r="BR73" s="38"/>
      <c r="BS73" s="38"/>
      <c r="BT73" s="38"/>
      <c r="BU73" s="38"/>
      <c r="BV73" s="38"/>
      <c r="BW73" s="38"/>
      <c r="BX73" s="38"/>
      <c r="BY73" s="38"/>
      <c r="BZ73" s="38"/>
      <c r="CA73" s="38"/>
      <c r="CB73" s="38"/>
      <c r="CC73" s="38"/>
      <c r="CD73" s="38"/>
      <c r="CE73" s="38"/>
      <c r="CF73" s="38"/>
      <c r="CG73" s="38"/>
      <c r="CH73" s="38"/>
      <c r="CI73" s="38"/>
      <c r="CJ73" s="38"/>
      <c r="CK73" s="38"/>
      <c r="CL73" s="38"/>
      <c r="CM73" s="38"/>
      <c r="CN73" s="38"/>
      <c r="CO73" s="38"/>
      <c r="CP73" s="188">
        <f t="shared" si="68"/>
        <v>0</v>
      </c>
      <c r="CQ73" s="38"/>
      <c r="CR73" s="38"/>
      <c r="CS73" s="38"/>
      <c r="CT73" s="38"/>
      <c r="CU73" s="38"/>
      <c r="CV73" s="38"/>
      <c r="CW73" s="38"/>
      <c r="CX73" s="38"/>
      <c r="CY73" s="38"/>
      <c r="CZ73" s="38"/>
      <c r="DA73" s="38"/>
      <c r="DB73" s="188">
        <f t="shared" si="69"/>
        <v>0</v>
      </c>
      <c r="DC73" s="38">
        <f t="shared" si="70"/>
        <v>0</v>
      </c>
      <c r="DD73" s="38"/>
      <c r="DE73" s="38"/>
      <c r="DF73" s="38"/>
      <c r="DG73" s="188">
        <f t="shared" si="71"/>
        <v>0</v>
      </c>
      <c r="DH73" s="38">
        <f t="shared" si="72"/>
        <v>0</v>
      </c>
      <c r="DI73" s="38"/>
      <c r="DJ73" s="38"/>
      <c r="DK73" s="38"/>
      <c r="DL73" s="38"/>
      <c r="DM73" s="38"/>
      <c r="DN73" s="38"/>
      <c r="DO73" s="38"/>
      <c r="DP73" s="38"/>
      <c r="DQ73" s="38"/>
      <c r="DR73" s="38"/>
      <c r="DS73" s="38"/>
      <c r="DT73" s="38"/>
      <c r="DU73" s="38"/>
      <c r="DV73" s="38"/>
      <c r="DW73" s="38"/>
      <c r="DX73" s="38"/>
      <c r="DY73" s="38"/>
      <c r="DZ73" s="38"/>
      <c r="EA73" s="38"/>
      <c r="EB73" s="38"/>
      <c r="EC73" s="38"/>
      <c r="ED73" s="38"/>
      <c r="EE73" s="38"/>
      <c r="EF73" s="38"/>
      <c r="EG73" s="38"/>
      <c r="EH73" s="38"/>
    </row>
    <row r="74" spans="2:158" ht="12" customHeight="1">
      <c r="B74" s="39"/>
      <c r="C74" s="77" t="s">
        <v>392</v>
      </c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38"/>
      <c r="O74" s="61"/>
      <c r="P74" s="38"/>
      <c r="Q74" s="38"/>
      <c r="R74" s="38"/>
      <c r="S74" s="38"/>
      <c r="T74" s="38"/>
      <c r="U74" s="38"/>
      <c r="V74" s="38"/>
      <c r="W74" s="38"/>
      <c r="X74" s="38"/>
      <c r="Y74" s="38">
        <f>SUM('рабочая 2023 г'!Y74-'2022 г.'!Y74)</f>
        <v>0</v>
      </c>
      <c r="Z74" s="33"/>
      <c r="AA74" s="33"/>
      <c r="AB74" s="33"/>
      <c r="AC74" s="33"/>
      <c r="AD74" s="33"/>
      <c r="AE74" s="33"/>
      <c r="AF74" s="102">
        <f t="shared" si="0"/>
        <v>0</v>
      </c>
      <c r="AG74" s="38">
        <f>SUM('рабочая 2023 г'!AG74-'2022 г.'!AG74)</f>
        <v>0</v>
      </c>
      <c r="AH74" s="38">
        <f>SUM('рабочая 2023 г'!AH74-'2022 г.'!AH74)</f>
        <v>0</v>
      </c>
      <c r="AI74" s="38">
        <f>SUM('рабочая 2023 г'!AI74-'2022 г.'!AI74)</f>
        <v>0</v>
      </c>
      <c r="AJ74" s="38">
        <f>SUM('рабочая 2023 г'!AJ74-'2022 г.'!AJ74)</f>
        <v>0</v>
      </c>
      <c r="AK74" s="38">
        <f>SUM('рабочая 2023 г'!AK74-'2022 г.'!AK74)</f>
        <v>0</v>
      </c>
      <c r="AL74" s="38">
        <f>SUM('рабочая 2023 г'!AL74-'2022 г.'!AL74)</f>
        <v>0</v>
      </c>
      <c r="AM74" s="38">
        <f>SUM('рабочая 2023 г'!AM74-'2022 г.'!AM74)</f>
        <v>0</v>
      </c>
      <c r="AN74" s="38">
        <f>SUM('рабочая 2023 г'!AN74-'2022 г.'!AN74)</f>
        <v>0</v>
      </c>
      <c r="AO74" s="38">
        <f>SUM('рабочая 2023 г'!AO74-'2022 г.'!AO74)</f>
        <v>0</v>
      </c>
      <c r="AP74" s="38">
        <f>SUM('рабочая 2023 г'!AP74-'2022 г.'!AP74)</f>
        <v>0</v>
      </c>
      <c r="AQ74" s="38">
        <f>SUM('рабочая 2023 г'!AQ74-'2022 г.'!AQ74)</f>
        <v>0</v>
      </c>
      <c r="AR74" s="38">
        <f>SUM('рабочая 2023 г'!AR74-'2022 г.'!AR74)</f>
        <v>0</v>
      </c>
      <c r="AS74" s="115">
        <f>SUM(AG74,AH74,AK74,AL74,AO74)</f>
        <v>0</v>
      </c>
      <c r="AT74" s="38">
        <f>SUM('рабочая 2023 г'!AT74-'2022 г.'!AT74)</f>
        <v>0</v>
      </c>
      <c r="AU74" s="98">
        <f t="shared" si="20"/>
        <v>0</v>
      </c>
      <c r="AV74" s="38">
        <f>SUM('рабочая 2023 г'!AV74-'2022 г.'!AV74)</f>
        <v>0</v>
      </c>
      <c r="AW74" s="38">
        <f>SUM('рабочая 2023 г'!AW74-'2022 г.'!AW74)</f>
        <v>0</v>
      </c>
      <c r="AX74" s="38">
        <f>SUM('рабочая 2023 г'!AX74-'2022 г.'!AX74)</f>
        <v>0</v>
      </c>
      <c r="AY74" s="38">
        <f>SUM('рабочая 2023 г'!AY74-'2022 г.'!AY74)</f>
        <v>0</v>
      </c>
      <c r="AZ74" s="38">
        <f>SUM('рабочая 2023 г'!AZ74-'2022 г.'!AZ74)</f>
        <v>0</v>
      </c>
      <c r="BA74" s="38">
        <f>SUM('рабочая 2023 г'!BA74-'2022 г.'!BA74)</f>
        <v>0</v>
      </c>
      <c r="BB74" s="103">
        <f t="shared" si="2"/>
        <v>0</v>
      </c>
      <c r="BC74" s="38">
        <f>SUM('рабочая 2023 г'!BC74-'2022 г.'!BC74)</f>
        <v>0</v>
      </c>
      <c r="BD74" s="38">
        <f>SUM('рабочая 2023 г'!BD74-'2022 г.'!BD74)</f>
        <v>0</v>
      </c>
      <c r="BE74" s="38">
        <f>SUM('рабочая 2023 г'!BE74-'2022 г.'!BE74)</f>
        <v>0</v>
      </c>
      <c r="BF74" s="38">
        <f>SUM('рабочая 2023 г'!BF74-'2022 г.'!BF74)</f>
        <v>0</v>
      </c>
      <c r="BG74" s="38">
        <f>SUM('рабочая 2023 г'!BG74-'2022 г.'!BG74)</f>
        <v>0</v>
      </c>
      <c r="BH74" s="38">
        <f>SUM('рабочая 2023 г'!BH74-'2022 г.'!BH74)</f>
        <v>0</v>
      </c>
      <c r="BI74" s="38">
        <f>SUM('рабочая 2023 г'!BI74-'2022 г.'!BI74)</f>
        <v>0</v>
      </c>
      <c r="BJ74" s="38">
        <f>SUM('рабочая 2023 г'!BJ74-'2022 г.'!BJ74)</f>
        <v>0</v>
      </c>
      <c r="BK74" s="38">
        <f>SUM('рабочая 2023 г'!BK74-'2022 г.'!BK74)</f>
        <v>0</v>
      </c>
      <c r="BL74" s="98">
        <f t="shared" si="3"/>
        <v>0</v>
      </c>
      <c r="BM74" s="38">
        <f>SUM('рабочая 2023 г'!BM74-'2022 г.'!BM74)</f>
        <v>0</v>
      </c>
      <c r="BN74" s="38">
        <f>SUM('рабочая 2023 г'!BN74-'2022 г.'!BN74)</f>
        <v>0</v>
      </c>
      <c r="BO74" s="38">
        <f>SUM('рабочая 2023 г'!BO74-'2022 г.'!BO74)</f>
        <v>0</v>
      </c>
      <c r="BP74" s="38">
        <f>SUM('рабочая 2023 г'!BP74-'2022 г.'!BP74)</f>
        <v>0</v>
      </c>
      <c r="BQ74" s="66">
        <f t="shared" ref="BQ74:BQ80" si="81">SUM(AT74,AU74,AY74,BA74,BB74,BG74,BH74,BI74,BJ74,BK74,BL74)</f>
        <v>0</v>
      </c>
      <c r="BR74" s="38"/>
      <c r="BS74" s="38"/>
      <c r="BT74" s="38"/>
      <c r="BU74" s="38"/>
      <c r="BV74" s="38"/>
      <c r="BW74" s="38"/>
      <c r="BX74" s="38"/>
      <c r="BY74" s="38"/>
      <c r="BZ74" s="38"/>
      <c r="CA74" s="38"/>
      <c r="CB74" s="38"/>
      <c r="CC74" s="38"/>
      <c r="CD74" s="38"/>
      <c r="CE74" s="38"/>
      <c r="CF74" s="38"/>
      <c r="CG74" s="38"/>
      <c r="CH74" s="38"/>
      <c r="CI74" s="38"/>
      <c r="CJ74" s="38"/>
      <c r="CK74" s="38"/>
      <c r="CL74" s="38"/>
      <c r="CM74" s="38"/>
      <c r="CN74" s="38"/>
      <c r="CO74" s="38"/>
      <c r="CP74" s="188">
        <f t="shared" si="68"/>
        <v>0</v>
      </c>
      <c r="CQ74" s="38"/>
      <c r="CR74" s="38"/>
      <c r="CS74" s="38"/>
      <c r="CT74" s="38"/>
      <c r="CU74" s="38"/>
      <c r="CV74" s="38"/>
      <c r="CW74" s="38"/>
      <c r="CX74" s="38"/>
      <c r="CY74" s="38"/>
      <c r="CZ74" s="38"/>
      <c r="DA74" s="38"/>
      <c r="DB74" s="188">
        <f t="shared" si="69"/>
        <v>0</v>
      </c>
      <c r="DC74" s="38">
        <f t="shared" si="70"/>
        <v>0</v>
      </c>
      <c r="DD74" s="38"/>
      <c r="DE74" s="38"/>
      <c r="DF74" s="38"/>
      <c r="DG74" s="188">
        <f t="shared" si="71"/>
        <v>0</v>
      </c>
      <c r="DH74" s="38">
        <f t="shared" si="72"/>
        <v>0</v>
      </c>
      <c r="DI74" s="38"/>
      <c r="DJ74" s="38"/>
      <c r="DK74" s="38"/>
      <c r="DL74" s="38"/>
      <c r="DM74" s="38"/>
      <c r="DN74" s="38"/>
      <c r="DO74" s="38"/>
      <c r="DP74" s="38"/>
      <c r="DQ74" s="38"/>
      <c r="DR74" s="38"/>
      <c r="DS74" s="38"/>
      <c r="DT74" s="38"/>
      <c r="DU74" s="38"/>
      <c r="DV74" s="38"/>
      <c r="DW74" s="38"/>
      <c r="DX74" s="38"/>
      <c r="DY74" s="38"/>
      <c r="DZ74" s="38"/>
      <c r="EA74" s="38"/>
      <c r="EB74" s="38"/>
      <c r="EC74" s="38"/>
      <c r="ED74" s="38"/>
      <c r="EE74" s="38"/>
      <c r="EF74" s="38"/>
      <c r="EG74" s="38"/>
      <c r="EH74" s="38"/>
    </row>
    <row r="75" spans="2:158" ht="12" customHeight="1">
      <c r="B75" s="39"/>
      <c r="C75" s="77" t="s">
        <v>393</v>
      </c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38"/>
      <c r="O75" s="61"/>
      <c r="P75" s="38"/>
      <c r="Q75" s="38"/>
      <c r="R75" s="38"/>
      <c r="S75" s="38"/>
      <c r="T75" s="38"/>
      <c r="U75" s="38"/>
      <c r="V75" s="38"/>
      <c r="W75" s="38"/>
      <c r="X75" s="38"/>
      <c r="Y75" s="38">
        <f>SUM('рабочая 2023 г'!Y75-'2022 г.'!Y75)</f>
        <v>0</v>
      </c>
      <c r="Z75" s="33"/>
      <c r="AA75" s="33"/>
      <c r="AB75" s="33"/>
      <c r="AC75" s="33"/>
      <c r="AD75" s="33"/>
      <c r="AE75" s="33"/>
      <c r="AF75" s="102">
        <f t="shared" si="0"/>
        <v>0</v>
      </c>
      <c r="AG75" s="38">
        <f>SUM('рабочая 2023 г'!AG75-'2022 г.'!AG75)</f>
        <v>0</v>
      </c>
      <c r="AH75" s="38">
        <f>SUM('рабочая 2023 г'!AH75-'2022 г.'!AH75)</f>
        <v>0</v>
      </c>
      <c r="AI75" s="38">
        <f>SUM('рабочая 2023 г'!AI75-'2022 г.'!AI75)</f>
        <v>0</v>
      </c>
      <c r="AJ75" s="38">
        <f>SUM('рабочая 2023 г'!AJ75-'2022 г.'!AJ75)</f>
        <v>0</v>
      </c>
      <c r="AK75" s="38">
        <f>SUM('рабочая 2023 г'!AK75-'2022 г.'!AK75)</f>
        <v>0</v>
      </c>
      <c r="AL75" s="38">
        <f>SUM('рабочая 2023 г'!AL75-'2022 г.'!AL75)</f>
        <v>0</v>
      </c>
      <c r="AM75" s="38">
        <f>SUM('рабочая 2023 г'!AM75-'2022 г.'!AM75)</f>
        <v>0</v>
      </c>
      <c r="AN75" s="38">
        <f>SUM('рабочая 2023 г'!AN75-'2022 г.'!AN75)</f>
        <v>0</v>
      </c>
      <c r="AO75" s="38">
        <f>SUM('рабочая 2023 г'!AO75-'2022 г.'!AO75)</f>
        <v>0</v>
      </c>
      <c r="AP75" s="38">
        <f>SUM('рабочая 2023 г'!AP75-'2022 г.'!AP75)</f>
        <v>0</v>
      </c>
      <c r="AQ75" s="38">
        <f>SUM('рабочая 2023 г'!AQ75-'2022 г.'!AQ75)</f>
        <v>0</v>
      </c>
      <c r="AR75" s="38">
        <f>SUM('рабочая 2023 г'!AR75-'2022 г.'!AR75)</f>
        <v>0</v>
      </c>
      <c r="AS75" s="115">
        <f t="shared" si="1"/>
        <v>0</v>
      </c>
      <c r="AT75" s="38">
        <f>SUM('рабочая 2023 г'!AT75-'2022 г.'!AT75)</f>
        <v>0</v>
      </c>
      <c r="AU75" s="98">
        <f t="shared" si="20"/>
        <v>0</v>
      </c>
      <c r="AV75" s="38">
        <f>SUM('рабочая 2023 г'!AV75-'2022 г.'!AV75)</f>
        <v>0</v>
      </c>
      <c r="AW75" s="38">
        <f>SUM('рабочая 2023 г'!AW75-'2022 г.'!AW75)</f>
        <v>0</v>
      </c>
      <c r="AX75" s="38">
        <f>SUM('рабочая 2023 г'!AX75-'2022 г.'!AX75)</f>
        <v>0</v>
      </c>
      <c r="AY75" s="38">
        <f>SUM('рабочая 2023 г'!AY75-'2022 г.'!AY75)</f>
        <v>0</v>
      </c>
      <c r="AZ75" s="38">
        <f>SUM('рабочая 2023 г'!AZ75-'2022 г.'!AZ75)</f>
        <v>0</v>
      </c>
      <c r="BA75" s="38">
        <f>SUM('рабочая 2023 г'!BA75-'2022 г.'!BA75)</f>
        <v>0</v>
      </c>
      <c r="BB75" s="103">
        <f t="shared" si="2"/>
        <v>0</v>
      </c>
      <c r="BC75" s="38">
        <f>SUM('рабочая 2023 г'!BC75-'2022 г.'!BC75)</f>
        <v>0</v>
      </c>
      <c r="BD75" s="38">
        <f>SUM('рабочая 2023 г'!BD75-'2022 г.'!BD75)</f>
        <v>0</v>
      </c>
      <c r="BE75" s="38">
        <f>SUM('рабочая 2023 г'!BE75-'2022 г.'!BE75)</f>
        <v>0</v>
      </c>
      <c r="BF75" s="38">
        <f>SUM('рабочая 2023 г'!BF75-'2022 г.'!BF75)</f>
        <v>0</v>
      </c>
      <c r="BG75" s="38">
        <f>SUM('рабочая 2023 г'!BG75-'2022 г.'!BG75)</f>
        <v>0</v>
      </c>
      <c r="BH75" s="38">
        <f>SUM('рабочая 2023 г'!BH75-'2022 г.'!BH75)</f>
        <v>0</v>
      </c>
      <c r="BI75" s="38">
        <f>SUM('рабочая 2023 г'!BI75-'2022 г.'!BI75)</f>
        <v>0</v>
      </c>
      <c r="BJ75" s="38">
        <f>SUM('рабочая 2023 г'!BJ75-'2022 г.'!BJ75)</f>
        <v>0</v>
      </c>
      <c r="BK75" s="38">
        <f>SUM('рабочая 2023 г'!BK75-'2022 г.'!BK75)</f>
        <v>0</v>
      </c>
      <c r="BL75" s="98">
        <f t="shared" si="3"/>
        <v>0</v>
      </c>
      <c r="BM75" s="38">
        <f>SUM('рабочая 2023 г'!BM75-'2022 г.'!BM75)</f>
        <v>0</v>
      </c>
      <c r="BN75" s="38">
        <f>SUM('рабочая 2023 г'!BN75-'2022 г.'!BN75)</f>
        <v>0</v>
      </c>
      <c r="BO75" s="38">
        <f>SUM('рабочая 2023 г'!BO75-'2022 г.'!BO75)</f>
        <v>0</v>
      </c>
      <c r="BP75" s="38">
        <f>SUM('рабочая 2023 г'!BP75-'2022 г.'!BP75)</f>
        <v>0</v>
      </c>
      <c r="BQ75" s="66">
        <f t="shared" si="81"/>
        <v>0</v>
      </c>
      <c r="BR75" s="38"/>
      <c r="BS75" s="38"/>
      <c r="BT75" s="38"/>
      <c r="BU75" s="38"/>
      <c r="BV75" s="38"/>
      <c r="BW75" s="38"/>
      <c r="BX75" s="38"/>
      <c r="BY75" s="38"/>
      <c r="BZ75" s="38"/>
      <c r="CA75" s="38"/>
      <c r="CB75" s="38"/>
      <c r="CC75" s="38"/>
      <c r="CD75" s="38"/>
      <c r="CE75" s="38"/>
      <c r="CF75" s="38"/>
      <c r="CG75" s="38"/>
      <c r="CH75" s="38"/>
      <c r="CI75" s="38"/>
      <c r="CJ75" s="38"/>
      <c r="CK75" s="38"/>
      <c r="CL75" s="38"/>
      <c r="CM75" s="38"/>
      <c r="CN75" s="38"/>
      <c r="CO75" s="38"/>
      <c r="CP75" s="188">
        <f t="shared" si="68"/>
        <v>0</v>
      </c>
      <c r="CQ75" s="38"/>
      <c r="CR75" s="38"/>
      <c r="CS75" s="38"/>
      <c r="CT75" s="38"/>
      <c r="CU75" s="38"/>
      <c r="CV75" s="38"/>
      <c r="CW75" s="38"/>
      <c r="CX75" s="38"/>
      <c r="CY75" s="38"/>
      <c r="CZ75" s="38"/>
      <c r="DA75" s="38"/>
      <c r="DB75" s="188">
        <f t="shared" si="69"/>
        <v>0</v>
      </c>
      <c r="DC75" s="38">
        <f t="shared" si="70"/>
        <v>0</v>
      </c>
      <c r="DD75" s="38"/>
      <c r="DE75" s="38"/>
      <c r="DF75" s="38"/>
      <c r="DG75" s="188">
        <f t="shared" si="71"/>
        <v>0</v>
      </c>
      <c r="DH75" s="38">
        <f t="shared" si="72"/>
        <v>0</v>
      </c>
      <c r="DI75" s="38"/>
      <c r="DJ75" s="38"/>
      <c r="DK75" s="38"/>
      <c r="DL75" s="38"/>
      <c r="DM75" s="38"/>
      <c r="DN75" s="38"/>
      <c r="DO75" s="38"/>
      <c r="DP75" s="38"/>
      <c r="DQ75" s="38"/>
      <c r="DR75" s="38"/>
      <c r="DS75" s="38"/>
      <c r="DT75" s="38"/>
      <c r="DU75" s="38"/>
      <c r="DV75" s="38"/>
      <c r="DW75" s="38"/>
      <c r="DX75" s="38"/>
      <c r="DY75" s="38"/>
      <c r="DZ75" s="38"/>
      <c r="EA75" s="38"/>
      <c r="EB75" s="38"/>
      <c r="EC75" s="38"/>
      <c r="ED75" s="38"/>
      <c r="EE75" s="38"/>
      <c r="EF75" s="38"/>
      <c r="EG75" s="38"/>
      <c r="EH75" s="38"/>
    </row>
    <row r="76" spans="2:158" ht="12" customHeight="1">
      <c r="B76" s="39"/>
      <c r="C76" s="77" t="s">
        <v>394</v>
      </c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38"/>
      <c r="O76" s="61"/>
      <c r="P76" s="38"/>
      <c r="Q76" s="38"/>
      <c r="R76" s="38"/>
      <c r="S76" s="38"/>
      <c r="T76" s="38"/>
      <c r="U76" s="38"/>
      <c r="V76" s="38"/>
      <c r="W76" s="38"/>
      <c r="X76" s="38"/>
      <c r="Y76" s="38">
        <f>SUM('рабочая 2023 г'!Y76-'2022 г.'!Y76)</f>
        <v>-3</v>
      </c>
      <c r="Z76" s="33"/>
      <c r="AA76" s="33"/>
      <c r="AB76" s="33"/>
      <c r="AC76" s="33"/>
      <c r="AD76" s="33"/>
      <c r="AE76" s="33"/>
      <c r="AF76" s="102">
        <f t="shared" si="0"/>
        <v>-1429</v>
      </c>
      <c r="AG76" s="38">
        <f>SUM('рабочая 2023 г'!AG76-'2022 г.'!AG76)</f>
        <v>-1586</v>
      </c>
      <c r="AH76" s="38">
        <f>SUM('рабочая 2023 г'!AH76-'2022 г.'!AH76)</f>
        <v>-6</v>
      </c>
      <c r="AI76" s="38">
        <f>SUM('рабочая 2023 г'!AI76-'2022 г.'!AI76)</f>
        <v>0</v>
      </c>
      <c r="AJ76" s="38">
        <f>SUM('рабочая 2023 г'!AJ76-'2022 г.'!AJ76)</f>
        <v>0</v>
      </c>
      <c r="AK76" s="38">
        <f>SUM('рабочая 2023 г'!AK76-'2022 г.'!AK76)</f>
        <v>0</v>
      </c>
      <c r="AL76" s="38">
        <f>SUM('рабочая 2023 г'!AL76-'2022 г.'!AL76)</f>
        <v>0</v>
      </c>
      <c r="AM76" s="38">
        <f>SUM('рабочая 2023 г'!AM76-'2022 г.'!AM76)</f>
        <v>0</v>
      </c>
      <c r="AN76" s="38">
        <f>SUM('рабочая 2023 г'!AN76-'2022 г.'!AN76)</f>
        <v>0</v>
      </c>
      <c r="AO76" s="38">
        <f>SUM('рабочая 2023 г'!AO76-'2022 г.'!AO76)</f>
        <v>171</v>
      </c>
      <c r="AP76" s="38">
        <f>SUM('рабочая 2023 г'!AP76-'2022 г.'!AP76)</f>
        <v>-170</v>
      </c>
      <c r="AQ76" s="38">
        <f>SUM('рабочая 2023 г'!AQ76-'2022 г.'!AQ76)</f>
        <v>-1</v>
      </c>
      <c r="AR76" s="38">
        <f>SUM('рабочая 2023 г'!AR76-'2022 г.'!AR76)</f>
        <v>0</v>
      </c>
      <c r="AS76" s="115">
        <f t="shared" si="1"/>
        <v>-1421</v>
      </c>
      <c r="AT76" s="38">
        <f>SUM('рабочая 2023 г'!AT76-'2022 г.'!AT76)</f>
        <v>0</v>
      </c>
      <c r="AU76" s="98">
        <f t="shared" si="20"/>
        <v>0</v>
      </c>
      <c r="AV76" s="38">
        <f>SUM('рабочая 2023 г'!AV76-'2022 г.'!AV76)</f>
        <v>0</v>
      </c>
      <c r="AW76" s="38">
        <f>SUM('рабочая 2023 г'!AW76-'2022 г.'!AW76)</f>
        <v>0</v>
      </c>
      <c r="AX76" s="38">
        <f>SUM('рабочая 2023 г'!AX76-'2022 г.'!AX76)</f>
        <v>0</v>
      </c>
      <c r="AY76" s="38">
        <f>SUM('рабочая 2023 г'!AY76-'2022 г.'!AY76)</f>
        <v>0</v>
      </c>
      <c r="AZ76" s="38">
        <f>SUM('рабочая 2023 г'!AZ76-'2022 г.'!AZ76)</f>
        <v>0</v>
      </c>
      <c r="BA76" s="38">
        <f>SUM('рабочая 2023 г'!BA76-'2022 г.'!BA76)</f>
        <v>0</v>
      </c>
      <c r="BB76" s="103">
        <f t="shared" si="2"/>
        <v>-2</v>
      </c>
      <c r="BC76" s="38">
        <f>SUM('рабочая 2023 г'!BC76-'2022 г.'!BC76)</f>
        <v>-2</v>
      </c>
      <c r="BD76" s="38">
        <f>SUM('рабочая 2023 г'!BD76-'2022 г.'!BD76)</f>
        <v>0</v>
      </c>
      <c r="BE76" s="38">
        <f>SUM('рабочая 2023 г'!BE76-'2022 г.'!BE76)</f>
        <v>0</v>
      </c>
      <c r="BF76" s="38">
        <f>SUM('рабочая 2023 г'!BF76-'2022 г.'!BF76)</f>
        <v>0</v>
      </c>
      <c r="BG76" s="38">
        <f>SUM('рабочая 2023 г'!BG76-'2022 г.'!BG76)</f>
        <v>0</v>
      </c>
      <c r="BH76" s="38">
        <f>SUM('рабочая 2023 г'!BH76-'2022 г.'!BH76)</f>
        <v>-2</v>
      </c>
      <c r="BI76" s="38">
        <f>SUM('рабочая 2023 г'!BI76-'2022 г.'!BI76)</f>
        <v>0</v>
      </c>
      <c r="BJ76" s="38">
        <f>SUM('рабочая 2023 г'!BJ76-'2022 г.'!BJ76)</f>
        <v>0</v>
      </c>
      <c r="BK76" s="38">
        <f>SUM('рабочая 2023 г'!BK76-'2022 г.'!BK76)</f>
        <v>0</v>
      </c>
      <c r="BL76" s="98">
        <f t="shared" si="3"/>
        <v>-4</v>
      </c>
      <c r="BM76" s="38">
        <f>SUM('рабочая 2023 г'!BM76-'2022 г.'!BM76)</f>
        <v>0</v>
      </c>
      <c r="BN76" s="38">
        <f>SUM('рабочая 2023 г'!BN76-'2022 г.'!BN76)</f>
        <v>0</v>
      </c>
      <c r="BO76" s="38">
        <f>SUM('рабочая 2023 г'!BO76-'2022 г.'!BO76)</f>
        <v>0</v>
      </c>
      <c r="BP76" s="38">
        <f>SUM('рабочая 2023 г'!BP76-'2022 г.'!BP76)</f>
        <v>-4</v>
      </c>
      <c r="BQ76" s="66">
        <f t="shared" si="81"/>
        <v>-8</v>
      </c>
      <c r="BR76" s="38"/>
      <c r="BS76" s="38"/>
      <c r="BT76" s="38"/>
      <c r="BU76" s="38"/>
      <c r="BV76" s="38"/>
      <c r="BW76" s="38"/>
      <c r="BX76" s="38"/>
      <c r="BY76" s="38"/>
      <c r="BZ76" s="38"/>
      <c r="CA76" s="38"/>
      <c r="CB76" s="38"/>
      <c r="CC76" s="38"/>
      <c r="CD76" s="38"/>
      <c r="CE76" s="38"/>
      <c r="CF76" s="38"/>
      <c r="CG76" s="38"/>
      <c r="CH76" s="38"/>
      <c r="CI76" s="38"/>
      <c r="CJ76" s="38"/>
      <c r="CK76" s="38"/>
      <c r="CL76" s="38"/>
      <c r="CM76" s="38"/>
      <c r="CN76" s="38"/>
      <c r="CO76" s="38"/>
      <c r="CP76" s="188">
        <f t="shared" si="68"/>
        <v>0</v>
      </c>
      <c r="CQ76" s="38"/>
      <c r="CR76" s="38"/>
      <c r="CS76" s="38"/>
      <c r="CT76" s="38"/>
      <c r="CU76" s="38"/>
      <c r="CV76" s="38"/>
      <c r="CW76" s="38"/>
      <c r="CX76" s="38"/>
      <c r="CY76" s="38"/>
      <c r="CZ76" s="38"/>
      <c r="DA76" s="38"/>
      <c r="DB76" s="188">
        <f t="shared" si="69"/>
        <v>0</v>
      </c>
      <c r="DC76" s="38">
        <f t="shared" si="70"/>
        <v>0</v>
      </c>
      <c r="DD76" s="38"/>
      <c r="DE76" s="38"/>
      <c r="DF76" s="38"/>
      <c r="DG76" s="188">
        <f t="shared" si="71"/>
        <v>0</v>
      </c>
      <c r="DH76" s="38">
        <f t="shared" si="72"/>
        <v>0</v>
      </c>
      <c r="DI76" s="38"/>
      <c r="DJ76" s="38"/>
      <c r="DK76" s="38"/>
      <c r="DL76" s="38"/>
      <c r="DM76" s="38"/>
      <c r="DN76" s="38"/>
      <c r="DO76" s="38"/>
      <c r="DP76" s="38"/>
      <c r="DQ76" s="38"/>
      <c r="DR76" s="38"/>
      <c r="DS76" s="38"/>
      <c r="DT76" s="38"/>
      <c r="DU76" s="38"/>
      <c r="DV76" s="38"/>
      <c r="DW76" s="38"/>
      <c r="DX76" s="38"/>
      <c r="DY76" s="38"/>
      <c r="DZ76" s="38"/>
      <c r="EA76" s="38"/>
      <c r="EB76" s="38"/>
      <c r="EC76" s="38"/>
      <c r="ED76" s="38"/>
      <c r="EE76" s="38"/>
      <c r="EF76" s="38"/>
      <c r="EG76" s="38"/>
      <c r="EH76" s="38"/>
    </row>
    <row r="77" spans="2:158" ht="12" customHeight="1">
      <c r="B77" s="39"/>
      <c r="C77" s="77" t="s">
        <v>395</v>
      </c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61"/>
      <c r="P77" s="38"/>
      <c r="Q77" s="38"/>
      <c r="R77" s="38"/>
      <c r="S77" s="38"/>
      <c r="T77" s="38"/>
      <c r="U77" s="38"/>
      <c r="V77" s="38"/>
      <c r="W77" s="38"/>
      <c r="X77" s="38"/>
      <c r="Y77" s="38">
        <f>SUM('рабочая 2023 г'!Y77-'2022 г.'!Y77)</f>
        <v>0</v>
      </c>
      <c r="Z77" s="33"/>
      <c r="AA77" s="33"/>
      <c r="AB77" s="33"/>
      <c r="AC77" s="33"/>
      <c r="AD77" s="33"/>
      <c r="AE77" s="33"/>
      <c r="AF77" s="102">
        <f t="shared" si="0"/>
        <v>0</v>
      </c>
      <c r="AG77" s="38">
        <f>SUM('рабочая 2023 г'!AG77-'2022 г.'!AG77)</f>
        <v>0</v>
      </c>
      <c r="AH77" s="38">
        <f>SUM('рабочая 2023 г'!AH77-'2022 г.'!AH77)</f>
        <v>0</v>
      </c>
      <c r="AI77" s="38">
        <f>SUM('рабочая 2023 г'!AI77-'2022 г.'!AI77)</f>
        <v>0</v>
      </c>
      <c r="AJ77" s="38">
        <f>SUM('рабочая 2023 г'!AJ77-'2022 г.'!AJ77)</f>
        <v>0</v>
      </c>
      <c r="AK77" s="38">
        <f>SUM('рабочая 2023 г'!AK77-'2022 г.'!AK77)</f>
        <v>0</v>
      </c>
      <c r="AL77" s="38">
        <f>SUM('рабочая 2023 г'!AL77-'2022 г.'!AL77)</f>
        <v>0</v>
      </c>
      <c r="AM77" s="38">
        <f>SUM('рабочая 2023 г'!AM77-'2022 г.'!AM77)</f>
        <v>0</v>
      </c>
      <c r="AN77" s="38">
        <f>SUM('рабочая 2023 г'!AN77-'2022 г.'!AN77)</f>
        <v>0</v>
      </c>
      <c r="AO77" s="38">
        <f>SUM('рабочая 2023 г'!AO77-'2022 г.'!AO77)</f>
        <v>0</v>
      </c>
      <c r="AP77" s="38">
        <f>SUM('рабочая 2023 г'!AP77-'2022 г.'!AP77)</f>
        <v>0</v>
      </c>
      <c r="AQ77" s="38">
        <f>SUM('рабочая 2023 г'!AQ77-'2022 г.'!AQ77)</f>
        <v>0</v>
      </c>
      <c r="AR77" s="38">
        <f>SUM('рабочая 2023 г'!AR77-'2022 г.'!AR77)</f>
        <v>0</v>
      </c>
      <c r="AS77" s="115">
        <f t="shared" si="1"/>
        <v>0</v>
      </c>
      <c r="AT77" s="38">
        <f>SUM('рабочая 2023 г'!AT77-'2022 г.'!AT77)</f>
        <v>0</v>
      </c>
      <c r="AU77" s="98">
        <f t="shared" si="20"/>
        <v>0</v>
      </c>
      <c r="AV77" s="38">
        <f>SUM('рабочая 2023 г'!AV77-'2022 г.'!AV77)</f>
        <v>0</v>
      </c>
      <c r="AW77" s="38">
        <f>SUM('рабочая 2023 г'!AW77-'2022 г.'!AW77)</f>
        <v>0</v>
      </c>
      <c r="AX77" s="38">
        <f>SUM('рабочая 2023 г'!AX77-'2022 г.'!AX77)</f>
        <v>0</v>
      </c>
      <c r="AY77" s="38">
        <f>SUM('рабочая 2023 г'!AY77-'2022 г.'!AY77)</f>
        <v>0</v>
      </c>
      <c r="AZ77" s="38">
        <f>SUM('рабочая 2023 г'!AZ77-'2022 г.'!AZ77)</f>
        <v>0</v>
      </c>
      <c r="BA77" s="38">
        <f>SUM('рабочая 2023 г'!BA77-'2022 г.'!BA77)</f>
        <v>0</v>
      </c>
      <c r="BB77" s="103">
        <f t="shared" si="2"/>
        <v>0</v>
      </c>
      <c r="BC77" s="38">
        <f>SUM('рабочая 2023 г'!BC77-'2022 г.'!BC77)</f>
        <v>0</v>
      </c>
      <c r="BD77" s="38">
        <f>SUM('рабочая 2023 г'!BD77-'2022 г.'!BD77)</f>
        <v>0</v>
      </c>
      <c r="BE77" s="38">
        <f>SUM('рабочая 2023 г'!BE77-'2022 г.'!BE77)</f>
        <v>0</v>
      </c>
      <c r="BF77" s="38">
        <f>SUM('рабочая 2023 г'!BF77-'2022 г.'!BF77)</f>
        <v>0</v>
      </c>
      <c r="BG77" s="38">
        <f>SUM('рабочая 2023 г'!BG77-'2022 г.'!BG77)</f>
        <v>0</v>
      </c>
      <c r="BH77" s="38">
        <f>SUM('рабочая 2023 г'!BH77-'2022 г.'!BH77)</f>
        <v>0</v>
      </c>
      <c r="BI77" s="38">
        <f>SUM('рабочая 2023 г'!BI77-'2022 г.'!BI77)</f>
        <v>0</v>
      </c>
      <c r="BJ77" s="38">
        <f>SUM('рабочая 2023 г'!BJ77-'2022 г.'!BJ77)</f>
        <v>0</v>
      </c>
      <c r="BK77" s="38">
        <f>SUM('рабочая 2023 г'!BK77-'2022 г.'!BK77)</f>
        <v>0</v>
      </c>
      <c r="BL77" s="98">
        <f t="shared" si="3"/>
        <v>0</v>
      </c>
      <c r="BM77" s="38">
        <f>SUM('рабочая 2023 г'!BM77-'2022 г.'!BM77)</f>
        <v>0</v>
      </c>
      <c r="BN77" s="38">
        <f>SUM('рабочая 2023 г'!BN77-'2022 г.'!BN77)</f>
        <v>0</v>
      </c>
      <c r="BO77" s="38">
        <f>SUM('рабочая 2023 г'!BO77-'2022 г.'!BO77)</f>
        <v>0</v>
      </c>
      <c r="BP77" s="38">
        <f>SUM('рабочая 2023 г'!BP77-'2022 г.'!BP77)</f>
        <v>0</v>
      </c>
      <c r="BQ77" s="66">
        <f t="shared" si="81"/>
        <v>0</v>
      </c>
      <c r="BR77" s="38"/>
      <c r="BS77" s="38"/>
      <c r="BT77" s="38"/>
      <c r="BU77" s="38"/>
      <c r="BV77" s="38"/>
      <c r="BW77" s="38"/>
      <c r="BX77" s="38"/>
      <c r="BY77" s="38"/>
      <c r="BZ77" s="38"/>
      <c r="CA77" s="38"/>
      <c r="CB77" s="38"/>
      <c r="CC77" s="38"/>
      <c r="CD77" s="38"/>
      <c r="CE77" s="38"/>
      <c r="CF77" s="38"/>
      <c r="CG77" s="38"/>
      <c r="CH77" s="38"/>
      <c r="CI77" s="38"/>
      <c r="CJ77" s="38"/>
      <c r="CK77" s="38"/>
      <c r="CL77" s="38"/>
      <c r="CM77" s="38"/>
      <c r="CN77" s="38"/>
      <c r="CO77" s="38"/>
      <c r="CP77" s="188">
        <f t="shared" si="68"/>
        <v>0</v>
      </c>
      <c r="CQ77" s="38"/>
      <c r="CR77" s="38"/>
      <c r="CS77" s="38"/>
      <c r="CT77" s="38"/>
      <c r="CU77" s="38"/>
      <c r="CV77" s="38"/>
      <c r="CW77" s="38"/>
      <c r="CX77" s="38"/>
      <c r="CY77" s="38"/>
      <c r="CZ77" s="38"/>
      <c r="DA77" s="38"/>
      <c r="DB77" s="188">
        <f t="shared" si="69"/>
        <v>0</v>
      </c>
      <c r="DC77" s="38">
        <f t="shared" si="70"/>
        <v>0</v>
      </c>
      <c r="DD77" s="38"/>
      <c r="DE77" s="38"/>
      <c r="DF77" s="38"/>
      <c r="DG77" s="188">
        <f t="shared" si="71"/>
        <v>0</v>
      </c>
      <c r="DH77" s="38">
        <f t="shared" si="72"/>
        <v>0</v>
      </c>
      <c r="DI77" s="38"/>
      <c r="DJ77" s="38"/>
      <c r="DK77" s="38"/>
      <c r="DL77" s="38"/>
      <c r="DM77" s="38"/>
      <c r="DN77" s="38"/>
      <c r="DO77" s="38"/>
      <c r="DP77" s="38"/>
      <c r="DQ77" s="38"/>
      <c r="DR77" s="38"/>
      <c r="DS77" s="38"/>
      <c r="DT77" s="38"/>
      <c r="DU77" s="38"/>
      <c r="DV77" s="38"/>
      <c r="DW77" s="38"/>
      <c r="DX77" s="38"/>
      <c r="DY77" s="38"/>
      <c r="DZ77" s="38"/>
      <c r="EA77" s="38"/>
      <c r="EB77" s="38"/>
      <c r="EC77" s="38"/>
      <c r="ED77" s="38"/>
      <c r="EE77" s="38"/>
      <c r="EF77" s="38"/>
      <c r="EG77" s="38"/>
      <c r="EH77" s="38"/>
    </row>
    <row r="78" spans="2:158" ht="12" customHeight="1">
      <c r="B78" s="39"/>
      <c r="C78" s="77" t="s">
        <v>396</v>
      </c>
      <c r="D78" s="38"/>
      <c r="E78" s="38"/>
      <c r="F78" s="38"/>
      <c r="G78" s="38"/>
      <c r="H78" s="38"/>
      <c r="I78" s="38"/>
      <c r="J78" s="38"/>
      <c r="K78" s="38"/>
      <c r="L78" s="38"/>
      <c r="M78" s="38"/>
      <c r="N78" s="38"/>
      <c r="O78" s="61"/>
      <c r="P78" s="38"/>
      <c r="Q78" s="38"/>
      <c r="R78" s="38"/>
      <c r="S78" s="38"/>
      <c r="T78" s="38"/>
      <c r="U78" s="38"/>
      <c r="V78" s="38"/>
      <c r="W78" s="38"/>
      <c r="X78" s="38"/>
      <c r="Y78" s="38">
        <f>SUM('рабочая 2023 г'!Y78-'2022 г.'!Y78)</f>
        <v>0</v>
      </c>
      <c r="Z78" s="33"/>
      <c r="AA78" s="33"/>
      <c r="AB78" s="33"/>
      <c r="AC78" s="33"/>
      <c r="AD78" s="33"/>
      <c r="AE78" s="33"/>
      <c r="AF78" s="102">
        <f t="shared" si="0"/>
        <v>0</v>
      </c>
      <c r="AG78" s="38">
        <f>SUM('рабочая 2023 г'!AG78-'2022 г.'!AG78)</f>
        <v>0</v>
      </c>
      <c r="AH78" s="38">
        <f>SUM('рабочая 2023 г'!AH78-'2022 г.'!AH78)</f>
        <v>0</v>
      </c>
      <c r="AI78" s="38">
        <f>SUM('рабочая 2023 г'!AI78-'2022 г.'!AI78)</f>
        <v>0</v>
      </c>
      <c r="AJ78" s="38">
        <f>SUM('рабочая 2023 г'!AJ78-'2022 г.'!AJ78)</f>
        <v>0</v>
      </c>
      <c r="AK78" s="38">
        <f>SUM('рабочая 2023 г'!AK78-'2022 г.'!AK78)</f>
        <v>0</v>
      </c>
      <c r="AL78" s="38">
        <f>SUM('рабочая 2023 г'!AL78-'2022 г.'!AL78)</f>
        <v>0</v>
      </c>
      <c r="AM78" s="38">
        <f>SUM('рабочая 2023 г'!AM78-'2022 г.'!AM78)</f>
        <v>0</v>
      </c>
      <c r="AN78" s="38">
        <f>SUM('рабочая 2023 г'!AN78-'2022 г.'!AN78)</f>
        <v>0</v>
      </c>
      <c r="AO78" s="38">
        <f>SUM('рабочая 2023 г'!AO78-'2022 г.'!AO78)</f>
        <v>0</v>
      </c>
      <c r="AP78" s="38">
        <f>SUM('рабочая 2023 г'!AP78-'2022 г.'!AP78)</f>
        <v>0</v>
      </c>
      <c r="AQ78" s="38">
        <f>SUM('рабочая 2023 г'!AQ78-'2022 г.'!AQ78)</f>
        <v>0</v>
      </c>
      <c r="AR78" s="38">
        <f>SUM('рабочая 2023 г'!AR78-'2022 г.'!AR78)</f>
        <v>0</v>
      </c>
      <c r="AS78" s="115">
        <f t="shared" si="1"/>
        <v>0</v>
      </c>
      <c r="AT78" s="38">
        <f>SUM('рабочая 2023 г'!AT78-'2022 г.'!AT78)</f>
        <v>0</v>
      </c>
      <c r="AU78" s="98">
        <f t="shared" si="20"/>
        <v>0</v>
      </c>
      <c r="AV78" s="38">
        <f>SUM('рабочая 2023 г'!AV78-'2022 г.'!AV78)</f>
        <v>0</v>
      </c>
      <c r="AW78" s="38">
        <f>SUM('рабочая 2023 г'!AW78-'2022 г.'!AW78)</f>
        <v>0</v>
      </c>
      <c r="AX78" s="38">
        <f>SUM('рабочая 2023 г'!AX78-'2022 г.'!AX78)</f>
        <v>0</v>
      </c>
      <c r="AY78" s="38">
        <f>SUM('рабочая 2023 г'!AY78-'2022 г.'!AY78)</f>
        <v>0</v>
      </c>
      <c r="AZ78" s="38">
        <f>SUM('рабочая 2023 г'!AZ78-'2022 г.'!AZ78)</f>
        <v>0</v>
      </c>
      <c r="BA78" s="38">
        <f>SUM('рабочая 2023 г'!BA78-'2022 г.'!BA78)</f>
        <v>0</v>
      </c>
      <c r="BB78" s="103">
        <f t="shared" si="2"/>
        <v>0</v>
      </c>
      <c r="BC78" s="38">
        <f>SUM('рабочая 2023 г'!BC78-'2022 г.'!BC78)</f>
        <v>0</v>
      </c>
      <c r="BD78" s="38">
        <f>SUM('рабочая 2023 г'!BD78-'2022 г.'!BD78)</f>
        <v>0</v>
      </c>
      <c r="BE78" s="38">
        <f>SUM('рабочая 2023 г'!BE78-'2022 г.'!BE78)</f>
        <v>0</v>
      </c>
      <c r="BF78" s="38">
        <f>SUM('рабочая 2023 г'!BF78-'2022 г.'!BF78)</f>
        <v>0</v>
      </c>
      <c r="BG78" s="38">
        <f>SUM('рабочая 2023 г'!BG78-'2022 г.'!BG78)</f>
        <v>0</v>
      </c>
      <c r="BH78" s="38">
        <f>SUM('рабочая 2023 г'!BH78-'2022 г.'!BH78)</f>
        <v>0</v>
      </c>
      <c r="BI78" s="38">
        <f>SUM('рабочая 2023 г'!BI78-'2022 г.'!BI78)</f>
        <v>0</v>
      </c>
      <c r="BJ78" s="38">
        <f>SUM('рабочая 2023 г'!BJ78-'2022 г.'!BJ78)</f>
        <v>0</v>
      </c>
      <c r="BK78" s="38">
        <f>SUM('рабочая 2023 г'!BK78-'2022 г.'!BK78)</f>
        <v>0</v>
      </c>
      <c r="BL78" s="98">
        <f t="shared" si="3"/>
        <v>0</v>
      </c>
      <c r="BM78" s="38">
        <f>SUM('рабочая 2023 г'!BM78-'2022 г.'!BM78)</f>
        <v>0</v>
      </c>
      <c r="BN78" s="38">
        <f>SUM('рабочая 2023 г'!BN78-'2022 г.'!BN78)</f>
        <v>0</v>
      </c>
      <c r="BO78" s="38">
        <f>SUM('рабочая 2023 г'!BO78-'2022 г.'!BO78)</f>
        <v>0</v>
      </c>
      <c r="BP78" s="38">
        <f>SUM('рабочая 2023 г'!BP78-'2022 г.'!BP78)</f>
        <v>0</v>
      </c>
      <c r="BQ78" s="66">
        <f t="shared" si="81"/>
        <v>0</v>
      </c>
      <c r="BR78" s="38"/>
      <c r="BS78" s="38"/>
      <c r="BT78" s="38"/>
      <c r="BU78" s="38"/>
      <c r="BV78" s="38"/>
      <c r="BW78" s="38"/>
      <c r="BX78" s="38"/>
      <c r="BY78" s="38"/>
      <c r="BZ78" s="38"/>
      <c r="CA78" s="38"/>
      <c r="CB78" s="38"/>
      <c r="CC78" s="38"/>
      <c r="CD78" s="38"/>
      <c r="CE78" s="38"/>
      <c r="CF78" s="38"/>
      <c r="CG78" s="38"/>
      <c r="CH78" s="38"/>
      <c r="CI78" s="38"/>
      <c r="CJ78" s="38"/>
      <c r="CK78" s="38"/>
      <c r="CL78" s="38"/>
      <c r="CM78" s="38"/>
      <c r="CN78" s="38"/>
      <c r="CO78" s="38"/>
      <c r="CP78" s="188">
        <f t="shared" si="68"/>
        <v>0</v>
      </c>
      <c r="CQ78" s="38"/>
      <c r="CR78" s="38"/>
      <c r="CS78" s="38"/>
      <c r="CT78" s="38"/>
      <c r="CU78" s="38"/>
      <c r="CV78" s="38"/>
      <c r="CW78" s="38"/>
      <c r="CX78" s="38"/>
      <c r="CY78" s="38"/>
      <c r="CZ78" s="38"/>
      <c r="DA78" s="38"/>
      <c r="DB78" s="188">
        <f t="shared" si="69"/>
        <v>0</v>
      </c>
      <c r="DC78" s="38">
        <f t="shared" si="70"/>
        <v>0</v>
      </c>
      <c r="DD78" s="38"/>
      <c r="DE78" s="38"/>
      <c r="DF78" s="38"/>
      <c r="DG78" s="188">
        <f t="shared" si="71"/>
        <v>0</v>
      </c>
      <c r="DH78" s="38">
        <f t="shared" si="72"/>
        <v>0</v>
      </c>
      <c r="DI78" s="38"/>
      <c r="DJ78" s="38"/>
      <c r="DK78" s="38"/>
      <c r="DL78" s="38"/>
      <c r="DM78" s="38"/>
      <c r="DN78" s="38"/>
      <c r="DO78" s="38"/>
      <c r="DP78" s="38"/>
      <c r="DQ78" s="38"/>
      <c r="DR78" s="38"/>
      <c r="DS78" s="38"/>
      <c r="DT78" s="38"/>
      <c r="DU78" s="38"/>
      <c r="DV78" s="38"/>
      <c r="DW78" s="38"/>
      <c r="DX78" s="38"/>
      <c r="DY78" s="38"/>
      <c r="DZ78" s="38"/>
      <c r="EA78" s="38"/>
      <c r="EB78" s="38"/>
      <c r="EC78" s="38"/>
      <c r="ED78" s="38"/>
      <c r="EE78" s="38"/>
      <c r="EF78" s="38"/>
      <c r="EG78" s="38"/>
      <c r="EH78" s="38"/>
    </row>
    <row r="79" spans="2:158" ht="12" customHeight="1">
      <c r="B79" s="39"/>
      <c r="C79" s="77" t="s">
        <v>397</v>
      </c>
      <c r="D79" s="38"/>
      <c r="E79" s="38"/>
      <c r="F79" s="38"/>
      <c r="G79" s="38"/>
      <c r="H79" s="38"/>
      <c r="I79" s="38"/>
      <c r="J79" s="38"/>
      <c r="K79" s="38"/>
      <c r="L79" s="38"/>
      <c r="M79" s="38"/>
      <c r="N79" s="38"/>
      <c r="O79" s="61"/>
      <c r="P79" s="38"/>
      <c r="Q79" s="38"/>
      <c r="R79" s="38"/>
      <c r="S79" s="38"/>
      <c r="T79" s="38"/>
      <c r="U79" s="38"/>
      <c r="V79" s="38"/>
      <c r="W79" s="38"/>
      <c r="X79" s="38"/>
      <c r="Y79" s="38">
        <f>SUM('рабочая 2023 г'!Y79-'2022 г.'!Y79)</f>
        <v>-5</v>
      </c>
      <c r="Z79" s="33"/>
      <c r="AA79" s="33"/>
      <c r="AB79" s="33"/>
      <c r="AC79" s="33"/>
      <c r="AD79" s="33"/>
      <c r="AE79" s="33"/>
      <c r="AF79" s="102">
        <f t="shared" si="0"/>
        <v>-1198</v>
      </c>
      <c r="AG79" s="38">
        <f>SUM('рабочая 2023 г'!AG79-'2022 г.'!AG79)</f>
        <v>-305</v>
      </c>
      <c r="AH79" s="38">
        <f>SUM('рабочая 2023 г'!AH79-'2022 г.'!AH79)</f>
        <v>0</v>
      </c>
      <c r="AI79" s="38">
        <f>SUM('рабочая 2023 г'!AI79-'2022 г.'!AI79)</f>
        <v>0</v>
      </c>
      <c r="AJ79" s="38">
        <f>SUM('рабочая 2023 г'!AJ79-'2022 г.'!AJ79)</f>
        <v>0</v>
      </c>
      <c r="AK79" s="38">
        <f>SUM('рабочая 2023 г'!AK79-'2022 г.'!AK79)</f>
        <v>0</v>
      </c>
      <c r="AL79" s="38">
        <f>SUM('рабочая 2023 г'!AL79-'2022 г.'!AL79)</f>
        <v>0</v>
      </c>
      <c r="AM79" s="38">
        <f>SUM('рабочая 2023 г'!AM79-'2022 г.'!AM79)</f>
        <v>0</v>
      </c>
      <c r="AN79" s="38">
        <f>SUM('рабочая 2023 г'!AN79-'2022 г.'!AN79)</f>
        <v>0</v>
      </c>
      <c r="AO79" s="38">
        <f>SUM('рабочая 2023 г'!AO79-'2022 г.'!AO79)</f>
        <v>-849</v>
      </c>
      <c r="AP79" s="38">
        <f>SUM('рабочая 2023 г'!AP79-'2022 г.'!AP79)</f>
        <v>0</v>
      </c>
      <c r="AQ79" s="38">
        <f>SUM('рабочая 2023 г'!AQ79-'2022 г.'!AQ79)</f>
        <v>-14</v>
      </c>
      <c r="AR79" s="38">
        <f>SUM('рабочая 2023 г'!AR79-'2022 г.'!AR79)</f>
        <v>0</v>
      </c>
      <c r="AS79" s="115">
        <f t="shared" si="1"/>
        <v>-1154</v>
      </c>
      <c r="AT79" s="38">
        <f>SUM('рабочая 2023 г'!AT79-'2022 г.'!AT79)</f>
        <v>0</v>
      </c>
      <c r="AU79" s="98">
        <f t="shared" si="20"/>
        <v>0</v>
      </c>
      <c r="AV79" s="38">
        <f>SUM('рабочая 2023 г'!AV79-'2022 г.'!AV79)</f>
        <v>0</v>
      </c>
      <c r="AW79" s="38">
        <f>SUM('рабочая 2023 г'!AW79-'2022 г.'!AW79)</f>
        <v>0</v>
      </c>
      <c r="AX79" s="38">
        <f>SUM('рабочая 2023 г'!AX79-'2022 г.'!AX79)</f>
        <v>0</v>
      </c>
      <c r="AY79" s="38">
        <f>SUM('рабочая 2023 г'!AY79-'2022 г.'!AY79)</f>
        <v>0</v>
      </c>
      <c r="AZ79" s="38">
        <f>SUM('рабочая 2023 г'!AZ79-'2022 г.'!AZ79)</f>
        <v>0</v>
      </c>
      <c r="BA79" s="38">
        <f>SUM('рабочая 2023 г'!BA79-'2022 г.'!BA79)</f>
        <v>-7</v>
      </c>
      <c r="BB79" s="103">
        <f t="shared" si="2"/>
        <v>-28</v>
      </c>
      <c r="BC79" s="38">
        <f>SUM('рабочая 2023 г'!BC79-'2022 г.'!BC79)</f>
        <v>0</v>
      </c>
      <c r="BD79" s="38">
        <f>SUM('рабочая 2023 г'!BD79-'2022 г.'!BD79)</f>
        <v>-28</v>
      </c>
      <c r="BE79" s="38">
        <f>SUM('рабочая 2023 г'!BE79-'2022 г.'!BE79)</f>
        <v>0</v>
      </c>
      <c r="BF79" s="38">
        <f>SUM('рабочая 2023 г'!BF79-'2022 г.'!BF79)</f>
        <v>0</v>
      </c>
      <c r="BG79" s="38">
        <f>SUM('рабочая 2023 г'!BG79-'2022 г.'!BG79)</f>
        <v>0</v>
      </c>
      <c r="BH79" s="38">
        <f>SUM('рабочая 2023 г'!BH79-'2022 г.'!BH79)</f>
        <v>-8</v>
      </c>
      <c r="BI79" s="38">
        <f>SUM('рабочая 2023 г'!BI79-'2022 г.'!BI79)</f>
        <v>0</v>
      </c>
      <c r="BJ79" s="38">
        <f>SUM('рабочая 2023 г'!BJ79-'2022 г.'!BJ79)</f>
        <v>0</v>
      </c>
      <c r="BK79" s="38">
        <f>SUM('рабочая 2023 г'!BK79-'2022 г.'!BK79)</f>
        <v>0</v>
      </c>
      <c r="BL79" s="98">
        <f t="shared" si="3"/>
        <v>-1</v>
      </c>
      <c r="BM79" s="38">
        <f>SUM('рабочая 2023 г'!BM79-'2022 г.'!BM79)</f>
        <v>0</v>
      </c>
      <c r="BN79" s="38">
        <f>SUM('рабочая 2023 г'!BN79-'2022 г.'!BN79)</f>
        <v>0</v>
      </c>
      <c r="BO79" s="38">
        <f>SUM('рабочая 2023 г'!BO79-'2022 г.'!BO79)</f>
        <v>0</v>
      </c>
      <c r="BP79" s="38">
        <f>SUM('рабочая 2023 г'!BP79-'2022 г.'!BP79)</f>
        <v>-1</v>
      </c>
      <c r="BQ79" s="66">
        <f t="shared" si="81"/>
        <v>-44</v>
      </c>
      <c r="BR79" s="38"/>
      <c r="BS79" s="38"/>
      <c r="BT79" s="38"/>
      <c r="BU79" s="38"/>
      <c r="BV79" s="38"/>
      <c r="BW79" s="38"/>
      <c r="BX79" s="38"/>
      <c r="BY79" s="38"/>
      <c r="BZ79" s="38"/>
      <c r="CA79" s="38"/>
      <c r="CB79" s="38"/>
      <c r="CC79" s="38"/>
      <c r="CD79" s="38"/>
      <c r="CE79" s="38"/>
      <c r="CF79" s="38"/>
      <c r="CG79" s="38"/>
      <c r="CH79" s="38"/>
      <c r="CI79" s="38"/>
      <c r="CJ79" s="38"/>
      <c r="CK79" s="38"/>
      <c r="CL79" s="38"/>
      <c r="CM79" s="38"/>
      <c r="CN79" s="38"/>
      <c r="CO79" s="38"/>
      <c r="CP79" s="188">
        <f t="shared" si="68"/>
        <v>0</v>
      </c>
      <c r="CQ79" s="38"/>
      <c r="CR79" s="38"/>
      <c r="CS79" s="38"/>
      <c r="CT79" s="38"/>
      <c r="CU79" s="38"/>
      <c r="CV79" s="38"/>
      <c r="CW79" s="38"/>
      <c r="CX79" s="38"/>
      <c r="CY79" s="38"/>
      <c r="CZ79" s="38"/>
      <c r="DA79" s="38"/>
      <c r="DB79" s="188">
        <f t="shared" si="69"/>
        <v>0</v>
      </c>
      <c r="DC79" s="38">
        <f t="shared" si="70"/>
        <v>0</v>
      </c>
      <c r="DD79" s="38"/>
      <c r="DE79" s="38"/>
      <c r="DF79" s="38"/>
      <c r="DG79" s="188">
        <f t="shared" si="71"/>
        <v>0</v>
      </c>
      <c r="DH79" s="38">
        <f t="shared" si="72"/>
        <v>0</v>
      </c>
      <c r="DI79" s="38"/>
      <c r="DJ79" s="38"/>
      <c r="DK79" s="38"/>
      <c r="DL79" s="38"/>
      <c r="DM79" s="38"/>
      <c r="DN79" s="38"/>
      <c r="DO79" s="38"/>
      <c r="DP79" s="38"/>
      <c r="DQ79" s="38"/>
      <c r="DR79" s="38"/>
      <c r="DS79" s="38"/>
      <c r="DT79" s="38"/>
      <c r="DU79" s="38"/>
      <c r="DV79" s="38"/>
      <c r="DW79" s="38"/>
      <c r="DX79" s="38"/>
      <c r="DY79" s="38"/>
      <c r="DZ79" s="38"/>
      <c r="EA79" s="38"/>
      <c r="EB79" s="38"/>
      <c r="EC79" s="38"/>
      <c r="ED79" s="38"/>
      <c r="EE79" s="38"/>
      <c r="EF79" s="38"/>
      <c r="EG79" s="38"/>
      <c r="EH79" s="38"/>
    </row>
    <row r="80" spans="2:158" ht="12" customHeight="1">
      <c r="B80" s="39"/>
      <c r="C80" s="77" t="s">
        <v>398</v>
      </c>
      <c r="D80" s="38"/>
      <c r="E80" s="38"/>
      <c r="F80" s="38"/>
      <c r="G80" s="38"/>
      <c r="H80" s="38"/>
      <c r="I80" s="38"/>
      <c r="J80" s="38"/>
      <c r="K80" s="38"/>
      <c r="L80" s="38"/>
      <c r="M80" s="38"/>
      <c r="N80" s="38"/>
      <c r="O80" s="61"/>
      <c r="P80" s="38"/>
      <c r="Q80" s="38"/>
      <c r="R80" s="38"/>
      <c r="S80" s="38"/>
      <c r="T80" s="38"/>
      <c r="U80" s="38"/>
      <c r="V80" s="38"/>
      <c r="W80" s="38"/>
      <c r="X80" s="38"/>
      <c r="Y80" s="38">
        <f>SUM('рабочая 2023 г'!Y80-'2022 г.'!Y80)</f>
        <v>0</v>
      </c>
      <c r="Z80" s="33"/>
      <c r="AA80" s="33"/>
      <c r="AB80" s="33"/>
      <c r="AC80" s="33"/>
      <c r="AD80" s="33"/>
      <c r="AE80" s="33"/>
      <c r="AF80" s="102">
        <f t="shared" si="0"/>
        <v>0</v>
      </c>
      <c r="AG80" s="38">
        <f>SUM('рабочая 2023 г'!AG80-'2022 г.'!AG80)</f>
        <v>0</v>
      </c>
      <c r="AH80" s="38">
        <f>SUM('рабочая 2023 г'!AH80-'2022 г.'!AH80)</f>
        <v>0</v>
      </c>
      <c r="AI80" s="38">
        <f>SUM('рабочая 2023 г'!AI80-'2022 г.'!AI80)</f>
        <v>0</v>
      </c>
      <c r="AJ80" s="38">
        <f>SUM('рабочая 2023 г'!AJ80-'2022 г.'!AJ80)</f>
        <v>0</v>
      </c>
      <c r="AK80" s="38">
        <f>SUM('рабочая 2023 г'!AK80-'2022 г.'!AK80)</f>
        <v>0</v>
      </c>
      <c r="AL80" s="38">
        <f>SUM('рабочая 2023 г'!AL80-'2022 г.'!AL80)</f>
        <v>0</v>
      </c>
      <c r="AM80" s="38">
        <f>SUM('рабочая 2023 г'!AM80-'2022 г.'!AM80)</f>
        <v>0</v>
      </c>
      <c r="AN80" s="38">
        <f>SUM('рабочая 2023 г'!AN80-'2022 г.'!AN80)</f>
        <v>0</v>
      </c>
      <c r="AO80" s="38">
        <f>SUM('рабочая 2023 г'!AO80-'2022 г.'!AO80)</f>
        <v>0</v>
      </c>
      <c r="AP80" s="38">
        <f>SUM('рабочая 2023 г'!AP80-'2022 г.'!AP80)</f>
        <v>0</v>
      </c>
      <c r="AQ80" s="38">
        <f>SUM('рабочая 2023 г'!AQ80-'2022 г.'!AQ80)</f>
        <v>0</v>
      </c>
      <c r="AR80" s="38">
        <f>SUM('рабочая 2023 г'!AR80-'2022 г.'!AR80)</f>
        <v>0</v>
      </c>
      <c r="AS80" s="115">
        <f t="shared" si="1"/>
        <v>0</v>
      </c>
      <c r="AT80" s="38">
        <f>SUM('рабочая 2023 г'!AT80-'2022 г.'!AT80)</f>
        <v>0</v>
      </c>
      <c r="AU80" s="98">
        <f t="shared" si="20"/>
        <v>0</v>
      </c>
      <c r="AV80" s="38">
        <f>SUM('рабочая 2023 г'!AV80-'2022 г.'!AV80)</f>
        <v>0</v>
      </c>
      <c r="AW80" s="38">
        <f>SUM('рабочая 2023 г'!AW80-'2022 г.'!AW80)</f>
        <v>0</v>
      </c>
      <c r="AX80" s="38">
        <f>SUM('рабочая 2023 г'!AX80-'2022 г.'!AX80)</f>
        <v>0</v>
      </c>
      <c r="AY80" s="38">
        <f>SUM('рабочая 2023 г'!AY80-'2022 г.'!AY80)</f>
        <v>0</v>
      </c>
      <c r="AZ80" s="38">
        <f>SUM('рабочая 2023 г'!AZ80-'2022 г.'!AZ80)</f>
        <v>0</v>
      </c>
      <c r="BA80" s="38">
        <f>SUM('рабочая 2023 г'!BA80-'2022 г.'!BA80)</f>
        <v>0</v>
      </c>
      <c r="BB80" s="103">
        <f t="shared" si="2"/>
        <v>0</v>
      </c>
      <c r="BC80" s="38">
        <f>SUM('рабочая 2023 г'!BC80-'2022 г.'!BC80)</f>
        <v>0</v>
      </c>
      <c r="BD80" s="38">
        <f>SUM('рабочая 2023 г'!BD80-'2022 г.'!BD80)</f>
        <v>0</v>
      </c>
      <c r="BE80" s="38">
        <f>SUM('рабочая 2023 г'!BE80-'2022 г.'!BE80)</f>
        <v>0</v>
      </c>
      <c r="BF80" s="38">
        <f>SUM('рабочая 2023 г'!BF80-'2022 г.'!BF80)</f>
        <v>0</v>
      </c>
      <c r="BG80" s="38">
        <f>SUM('рабочая 2023 г'!BG80-'2022 г.'!BG80)</f>
        <v>0</v>
      </c>
      <c r="BH80" s="38">
        <f>SUM('рабочая 2023 г'!BH80-'2022 г.'!BH80)</f>
        <v>0</v>
      </c>
      <c r="BI80" s="38">
        <f>SUM('рабочая 2023 г'!BI80-'2022 г.'!BI80)</f>
        <v>0</v>
      </c>
      <c r="BJ80" s="38">
        <f>SUM('рабочая 2023 г'!BJ80-'2022 г.'!BJ80)</f>
        <v>0</v>
      </c>
      <c r="BK80" s="38">
        <f>SUM('рабочая 2023 г'!BK80-'2022 г.'!BK80)</f>
        <v>0</v>
      </c>
      <c r="BL80" s="98">
        <f t="shared" si="3"/>
        <v>0</v>
      </c>
      <c r="BM80" s="38">
        <f>SUM('рабочая 2023 г'!BM80-'2022 г.'!BM80)</f>
        <v>0</v>
      </c>
      <c r="BN80" s="38">
        <f>SUM('рабочая 2023 г'!BN80-'2022 г.'!BN80)</f>
        <v>0</v>
      </c>
      <c r="BO80" s="38">
        <f>SUM('рабочая 2023 г'!BO80-'2022 г.'!BO80)</f>
        <v>0</v>
      </c>
      <c r="BP80" s="38">
        <f>SUM('рабочая 2023 г'!BP80-'2022 г.'!BP80)</f>
        <v>0</v>
      </c>
      <c r="BQ80" s="66">
        <f t="shared" si="81"/>
        <v>0</v>
      </c>
      <c r="BR80" s="38"/>
      <c r="BS80" s="38"/>
      <c r="BT80" s="38"/>
      <c r="BU80" s="38"/>
      <c r="BV80" s="38"/>
      <c r="BW80" s="38"/>
      <c r="BX80" s="38"/>
      <c r="BY80" s="38"/>
      <c r="BZ80" s="38"/>
      <c r="CA80" s="38"/>
      <c r="CB80" s="38"/>
      <c r="CC80" s="38"/>
      <c r="CD80" s="38"/>
      <c r="CE80" s="38"/>
      <c r="CF80" s="38"/>
      <c r="CG80" s="38"/>
      <c r="CH80" s="38"/>
      <c r="CI80" s="38"/>
      <c r="CJ80" s="38"/>
      <c r="CK80" s="38"/>
      <c r="CL80" s="38"/>
      <c r="CM80" s="38"/>
      <c r="CN80" s="38"/>
      <c r="CO80" s="38"/>
      <c r="CP80" s="188">
        <f t="shared" si="68"/>
        <v>0</v>
      </c>
      <c r="CQ80" s="38"/>
      <c r="CR80" s="38"/>
      <c r="CS80" s="38"/>
      <c r="CT80" s="38"/>
      <c r="CU80" s="38"/>
      <c r="CV80" s="38"/>
      <c r="CW80" s="38"/>
      <c r="CX80" s="38"/>
      <c r="CY80" s="38"/>
      <c r="CZ80" s="38"/>
      <c r="DA80" s="38"/>
      <c r="DB80" s="188">
        <f t="shared" si="69"/>
        <v>0</v>
      </c>
      <c r="DC80" s="38">
        <f t="shared" si="70"/>
        <v>0</v>
      </c>
      <c r="DD80" s="38"/>
      <c r="DE80" s="38"/>
      <c r="DF80" s="38"/>
      <c r="DG80" s="188">
        <f t="shared" si="71"/>
        <v>0</v>
      </c>
      <c r="DH80" s="38">
        <f t="shared" si="72"/>
        <v>0</v>
      </c>
      <c r="DI80" s="38"/>
      <c r="DJ80" s="38"/>
      <c r="DK80" s="38"/>
      <c r="DL80" s="38"/>
      <c r="DM80" s="38"/>
      <c r="DN80" s="38"/>
      <c r="DO80" s="38"/>
      <c r="DP80" s="38"/>
      <c r="DQ80" s="38"/>
      <c r="DR80" s="38"/>
      <c r="DS80" s="38"/>
      <c r="DT80" s="38"/>
      <c r="DU80" s="38"/>
      <c r="DV80" s="38"/>
      <c r="DW80" s="38"/>
      <c r="DX80" s="38"/>
      <c r="DY80" s="38"/>
      <c r="DZ80" s="38"/>
      <c r="EA80" s="38"/>
      <c r="EB80" s="38"/>
      <c r="EC80" s="38"/>
      <c r="ED80" s="38"/>
      <c r="EE80" s="38"/>
      <c r="EF80" s="38"/>
      <c r="EG80" s="38"/>
      <c r="EH80" s="38"/>
    </row>
    <row r="81" spans="2:158" s="83" customFormat="1" ht="48" customHeight="1">
      <c r="B81" s="84" t="s">
        <v>405</v>
      </c>
      <c r="C81" s="85" t="s">
        <v>406</v>
      </c>
      <c r="D81" s="86"/>
      <c r="E81" s="86"/>
      <c r="F81" s="86"/>
      <c r="G81" s="86"/>
      <c r="H81" s="86"/>
      <c r="I81" s="86"/>
      <c r="J81" s="86"/>
      <c r="K81" s="86"/>
      <c r="L81" s="86"/>
      <c r="M81" s="86"/>
      <c r="N81" s="86"/>
      <c r="O81" s="87"/>
      <c r="P81" s="86"/>
      <c r="Q81" s="86"/>
      <c r="R81" s="86"/>
      <c r="S81" s="86"/>
      <c r="T81" s="86"/>
      <c r="U81" s="86"/>
      <c r="V81" s="86"/>
      <c r="W81" s="86"/>
      <c r="X81" s="86"/>
      <c r="Y81" s="88">
        <f>SUM(Y82:Y95)</f>
        <v>0</v>
      </c>
      <c r="Z81" s="88">
        <f t="shared" ref="Z81:CK81" si="82">SUM(Z82:Z95)</f>
        <v>0</v>
      </c>
      <c r="AA81" s="88">
        <f t="shared" si="82"/>
        <v>0</v>
      </c>
      <c r="AB81" s="88">
        <f t="shared" si="82"/>
        <v>0</v>
      </c>
      <c r="AC81" s="88">
        <f t="shared" si="82"/>
        <v>0</v>
      </c>
      <c r="AD81" s="88">
        <f t="shared" si="82"/>
        <v>0</v>
      </c>
      <c r="AE81" s="88">
        <f t="shared" si="82"/>
        <v>0</v>
      </c>
      <c r="AF81" s="102">
        <f t="shared" si="0"/>
        <v>0</v>
      </c>
      <c r="AG81" s="88">
        <f t="shared" si="82"/>
        <v>0</v>
      </c>
      <c r="AH81" s="88">
        <f t="shared" si="82"/>
        <v>0</v>
      </c>
      <c r="AI81" s="88">
        <f t="shared" si="82"/>
        <v>0</v>
      </c>
      <c r="AJ81" s="88">
        <f t="shared" si="82"/>
        <v>0</v>
      </c>
      <c r="AK81" s="88">
        <f t="shared" si="82"/>
        <v>0</v>
      </c>
      <c r="AL81" s="88">
        <f t="shared" si="82"/>
        <v>0</v>
      </c>
      <c r="AM81" s="88">
        <f t="shared" si="82"/>
        <v>0</v>
      </c>
      <c r="AN81" s="88">
        <f t="shared" si="82"/>
        <v>0</v>
      </c>
      <c r="AO81" s="88">
        <f t="shared" si="82"/>
        <v>0</v>
      </c>
      <c r="AP81" s="88">
        <f t="shared" si="82"/>
        <v>0</v>
      </c>
      <c r="AQ81" s="88">
        <f t="shared" si="82"/>
        <v>0</v>
      </c>
      <c r="AR81" s="88">
        <f t="shared" si="82"/>
        <v>0</v>
      </c>
      <c r="AS81" s="115">
        <f t="shared" si="1"/>
        <v>0</v>
      </c>
      <c r="AT81" s="98">
        <f t="shared" si="82"/>
        <v>0</v>
      </c>
      <c r="AU81" s="98">
        <f t="shared" si="20"/>
        <v>0</v>
      </c>
      <c r="AV81" s="88">
        <f t="shared" si="82"/>
        <v>0</v>
      </c>
      <c r="AW81" s="88">
        <f t="shared" si="82"/>
        <v>0</v>
      </c>
      <c r="AX81" s="88">
        <f t="shared" si="82"/>
        <v>0</v>
      </c>
      <c r="AY81" s="98">
        <f t="shared" si="82"/>
        <v>0</v>
      </c>
      <c r="AZ81" s="88">
        <f t="shared" si="82"/>
        <v>0</v>
      </c>
      <c r="BA81" s="98">
        <f t="shared" si="82"/>
        <v>0</v>
      </c>
      <c r="BB81" s="103">
        <f t="shared" si="2"/>
        <v>0</v>
      </c>
      <c r="BC81" s="88">
        <f t="shared" si="82"/>
        <v>0</v>
      </c>
      <c r="BD81" s="88">
        <f t="shared" si="82"/>
        <v>0</v>
      </c>
      <c r="BE81" s="88">
        <f t="shared" si="82"/>
        <v>0</v>
      </c>
      <c r="BF81" s="88">
        <f t="shared" si="82"/>
        <v>0</v>
      </c>
      <c r="BG81" s="98">
        <f t="shared" si="82"/>
        <v>0</v>
      </c>
      <c r="BH81" s="98">
        <f t="shared" si="82"/>
        <v>0</v>
      </c>
      <c r="BI81" s="98">
        <f t="shared" si="82"/>
        <v>0</v>
      </c>
      <c r="BJ81" s="98">
        <f t="shared" si="82"/>
        <v>0</v>
      </c>
      <c r="BK81" s="98">
        <f t="shared" si="82"/>
        <v>0</v>
      </c>
      <c r="BL81" s="98">
        <f t="shared" si="3"/>
        <v>0</v>
      </c>
      <c r="BM81" s="88">
        <f t="shared" si="82"/>
        <v>0</v>
      </c>
      <c r="BN81" s="88">
        <f t="shared" si="82"/>
        <v>0</v>
      </c>
      <c r="BO81" s="88">
        <f t="shared" si="82"/>
        <v>0</v>
      </c>
      <c r="BP81" s="88">
        <f t="shared" si="82"/>
        <v>0</v>
      </c>
      <c r="BQ81" s="67">
        <f t="shared" si="82"/>
        <v>0</v>
      </c>
      <c r="BR81" s="88">
        <f t="shared" si="82"/>
        <v>0</v>
      </c>
      <c r="BS81" s="88">
        <f t="shared" si="82"/>
        <v>0</v>
      </c>
      <c r="BT81" s="88">
        <f t="shared" si="82"/>
        <v>0</v>
      </c>
      <c r="BU81" s="88">
        <f t="shared" si="82"/>
        <v>0</v>
      </c>
      <c r="BV81" s="88">
        <f t="shared" si="82"/>
        <v>0</v>
      </c>
      <c r="BW81" s="88">
        <f t="shared" si="82"/>
        <v>0</v>
      </c>
      <c r="BX81" s="88">
        <f t="shared" si="82"/>
        <v>0</v>
      </c>
      <c r="BY81" s="88">
        <f t="shared" si="82"/>
        <v>0</v>
      </c>
      <c r="BZ81" s="88">
        <f t="shared" si="82"/>
        <v>0</v>
      </c>
      <c r="CA81" s="88">
        <f t="shared" si="82"/>
        <v>0</v>
      </c>
      <c r="CB81" s="88">
        <f t="shared" si="82"/>
        <v>0</v>
      </c>
      <c r="CC81" s="88">
        <f t="shared" si="82"/>
        <v>0</v>
      </c>
      <c r="CD81" s="88">
        <f t="shared" si="82"/>
        <v>0</v>
      </c>
      <c r="CE81" s="88">
        <f t="shared" si="82"/>
        <v>0</v>
      </c>
      <c r="CF81" s="88">
        <f t="shared" si="82"/>
        <v>0</v>
      </c>
      <c r="CG81" s="88">
        <f t="shared" si="82"/>
        <v>0</v>
      </c>
      <c r="CH81" s="88">
        <f t="shared" si="82"/>
        <v>0</v>
      </c>
      <c r="CI81" s="88">
        <f t="shared" si="82"/>
        <v>0</v>
      </c>
      <c r="CJ81" s="88">
        <f t="shared" si="82"/>
        <v>0</v>
      </c>
      <c r="CK81" s="88">
        <f t="shared" si="82"/>
        <v>0</v>
      </c>
      <c r="CL81" s="88">
        <f t="shared" ref="CL81:EH81" si="83">SUM(CL82:CL95)</f>
        <v>0</v>
      </c>
      <c r="CM81" s="88">
        <f t="shared" si="83"/>
        <v>0</v>
      </c>
      <c r="CN81" s="88">
        <f t="shared" si="83"/>
        <v>0</v>
      </c>
      <c r="CO81" s="88">
        <f t="shared" si="83"/>
        <v>0</v>
      </c>
      <c r="CP81" s="188">
        <f t="shared" si="68"/>
        <v>0</v>
      </c>
      <c r="CQ81" s="88">
        <f t="shared" si="83"/>
        <v>0</v>
      </c>
      <c r="CR81" s="88">
        <f t="shared" si="83"/>
        <v>0</v>
      </c>
      <c r="CS81" s="88">
        <f t="shared" si="83"/>
        <v>0</v>
      </c>
      <c r="CT81" s="88">
        <f t="shared" si="83"/>
        <v>0</v>
      </c>
      <c r="CU81" s="88">
        <f t="shared" si="83"/>
        <v>0</v>
      </c>
      <c r="CV81" s="88">
        <f t="shared" si="83"/>
        <v>0</v>
      </c>
      <c r="CW81" s="88">
        <f t="shared" si="83"/>
        <v>0</v>
      </c>
      <c r="CX81" s="88">
        <f t="shared" si="83"/>
        <v>0</v>
      </c>
      <c r="CY81" s="88">
        <f t="shared" si="83"/>
        <v>0</v>
      </c>
      <c r="CZ81" s="88">
        <f t="shared" si="83"/>
        <v>0</v>
      </c>
      <c r="DA81" s="88">
        <f t="shared" si="83"/>
        <v>0</v>
      </c>
      <c r="DB81" s="188">
        <f t="shared" si="69"/>
        <v>0</v>
      </c>
      <c r="DC81" s="38">
        <f t="shared" si="70"/>
        <v>0</v>
      </c>
      <c r="DD81" s="88">
        <f t="shared" si="83"/>
        <v>0</v>
      </c>
      <c r="DE81" s="88">
        <f t="shared" si="83"/>
        <v>0</v>
      </c>
      <c r="DF81" s="88">
        <f t="shared" si="83"/>
        <v>0</v>
      </c>
      <c r="DG81" s="188">
        <f t="shared" si="71"/>
        <v>0</v>
      </c>
      <c r="DH81" s="38">
        <f t="shared" si="72"/>
        <v>0</v>
      </c>
      <c r="DI81" s="88">
        <f t="shared" si="83"/>
        <v>0</v>
      </c>
      <c r="DJ81" s="88">
        <f t="shared" si="83"/>
        <v>0</v>
      </c>
      <c r="DK81" s="88">
        <f t="shared" si="83"/>
        <v>0</v>
      </c>
      <c r="DL81" s="88">
        <f t="shared" si="83"/>
        <v>0</v>
      </c>
      <c r="DM81" s="88">
        <f t="shared" si="83"/>
        <v>0</v>
      </c>
      <c r="DN81" s="88">
        <f t="shared" si="83"/>
        <v>0</v>
      </c>
      <c r="DO81" s="88">
        <f t="shared" si="83"/>
        <v>0</v>
      </c>
      <c r="DP81" s="88">
        <f t="shared" si="83"/>
        <v>0</v>
      </c>
      <c r="DQ81" s="88">
        <f t="shared" si="83"/>
        <v>0</v>
      </c>
      <c r="DR81" s="88">
        <f t="shared" si="83"/>
        <v>0</v>
      </c>
      <c r="DS81" s="88">
        <f t="shared" si="83"/>
        <v>0</v>
      </c>
      <c r="DT81" s="88">
        <f t="shared" si="83"/>
        <v>0</v>
      </c>
      <c r="DU81" s="88">
        <f t="shared" si="83"/>
        <v>0</v>
      </c>
      <c r="DV81" s="88">
        <f t="shared" si="83"/>
        <v>0</v>
      </c>
      <c r="DW81" s="88">
        <f t="shared" si="83"/>
        <v>0</v>
      </c>
      <c r="DX81" s="88">
        <f t="shared" si="83"/>
        <v>0</v>
      </c>
      <c r="DY81" s="88">
        <f t="shared" si="83"/>
        <v>0</v>
      </c>
      <c r="DZ81" s="88">
        <f t="shared" si="83"/>
        <v>0</v>
      </c>
      <c r="EA81" s="88">
        <f t="shared" si="83"/>
        <v>0</v>
      </c>
      <c r="EB81" s="88">
        <f t="shared" si="83"/>
        <v>0</v>
      </c>
      <c r="EC81" s="88">
        <f t="shared" si="83"/>
        <v>0</v>
      </c>
      <c r="ED81" s="88">
        <f t="shared" si="83"/>
        <v>0</v>
      </c>
      <c r="EE81" s="88">
        <f t="shared" si="83"/>
        <v>0</v>
      </c>
      <c r="EF81" s="88">
        <f t="shared" si="83"/>
        <v>0</v>
      </c>
      <c r="EG81" s="88">
        <f t="shared" si="83"/>
        <v>0</v>
      </c>
      <c r="EH81" s="88">
        <f t="shared" si="83"/>
        <v>0</v>
      </c>
      <c r="EI81" s="89"/>
      <c r="EJ81" s="89"/>
      <c r="EK81" s="89"/>
      <c r="EL81" s="89"/>
      <c r="EM81" s="89"/>
      <c r="EN81" s="89"/>
      <c r="EO81" s="89"/>
      <c r="EP81" s="89"/>
      <c r="EQ81" s="89"/>
      <c r="ER81" s="89"/>
      <c r="ES81" s="89"/>
      <c r="ET81" s="89"/>
      <c r="EU81" s="89"/>
      <c r="EV81" s="89"/>
      <c r="EW81" s="89"/>
      <c r="EX81" s="89"/>
      <c r="EY81" s="89"/>
      <c r="EZ81" s="89"/>
      <c r="FA81" s="89"/>
      <c r="FB81" s="89"/>
    </row>
    <row r="82" spans="2:158" s="69" customFormat="1">
      <c r="B82" s="76"/>
      <c r="C82" s="77" t="s">
        <v>385</v>
      </c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2"/>
      <c r="P82" s="71"/>
      <c r="Q82" s="71"/>
      <c r="R82" s="71"/>
      <c r="S82" s="71"/>
      <c r="T82" s="71"/>
      <c r="U82" s="71"/>
      <c r="V82" s="71"/>
      <c r="W82" s="71"/>
      <c r="X82" s="71"/>
      <c r="Y82" s="73"/>
      <c r="Z82" s="73"/>
      <c r="AA82" s="73"/>
      <c r="AB82" s="73"/>
      <c r="AC82" s="73"/>
      <c r="AD82" s="73"/>
      <c r="AE82" s="73"/>
      <c r="AF82" s="102">
        <f t="shared" si="0"/>
        <v>0</v>
      </c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115">
        <f t="shared" si="1"/>
        <v>0</v>
      </c>
      <c r="AT82" s="97"/>
      <c r="AU82" s="98">
        <f t="shared" si="20"/>
        <v>0</v>
      </c>
      <c r="AV82" s="71"/>
      <c r="AW82" s="71"/>
      <c r="AX82" s="71"/>
      <c r="AY82" s="97"/>
      <c r="AZ82" s="71"/>
      <c r="BA82" s="97"/>
      <c r="BB82" s="103">
        <f t="shared" si="2"/>
        <v>0</v>
      </c>
      <c r="BC82" s="71"/>
      <c r="BD82" s="71"/>
      <c r="BE82" s="71"/>
      <c r="BF82" s="71"/>
      <c r="BG82" s="97"/>
      <c r="BH82" s="97"/>
      <c r="BI82" s="97"/>
      <c r="BJ82" s="97"/>
      <c r="BK82" s="97"/>
      <c r="BL82" s="98">
        <f t="shared" si="3"/>
        <v>0</v>
      </c>
      <c r="BM82" s="71"/>
      <c r="BN82" s="71"/>
      <c r="BO82" s="71"/>
      <c r="BP82" s="71"/>
      <c r="BQ82" s="66"/>
      <c r="BR82" s="71"/>
      <c r="BS82" s="71"/>
      <c r="BT82" s="71"/>
      <c r="BU82" s="71"/>
      <c r="BV82" s="71"/>
      <c r="BW82" s="71"/>
      <c r="BX82" s="71"/>
      <c r="BY82" s="71"/>
      <c r="BZ82" s="71"/>
      <c r="CA82" s="71"/>
      <c r="CB82" s="71"/>
      <c r="CC82" s="71"/>
      <c r="CD82" s="71"/>
      <c r="CE82" s="71"/>
      <c r="CF82" s="71"/>
      <c r="CG82" s="71"/>
      <c r="CH82" s="71"/>
      <c r="CI82" s="71"/>
      <c r="CJ82" s="71"/>
      <c r="CK82" s="71"/>
      <c r="CL82" s="71"/>
      <c r="CM82" s="71"/>
      <c r="CN82" s="71"/>
      <c r="CO82" s="71"/>
      <c r="CP82" s="188">
        <f t="shared" si="68"/>
        <v>0</v>
      </c>
      <c r="CQ82" s="71"/>
      <c r="CR82" s="71"/>
      <c r="CS82" s="71"/>
      <c r="CT82" s="71"/>
      <c r="CU82" s="71"/>
      <c r="CV82" s="71"/>
      <c r="CW82" s="71"/>
      <c r="CX82" s="71"/>
      <c r="CY82" s="71"/>
      <c r="CZ82" s="71"/>
      <c r="DA82" s="71"/>
      <c r="DB82" s="188">
        <f t="shared" si="69"/>
        <v>0</v>
      </c>
      <c r="DC82" s="38">
        <f t="shared" si="70"/>
        <v>0</v>
      </c>
      <c r="DD82" s="71"/>
      <c r="DE82" s="71"/>
      <c r="DF82" s="71"/>
      <c r="DG82" s="188">
        <f t="shared" si="71"/>
        <v>0</v>
      </c>
      <c r="DH82" s="38">
        <f t="shared" si="72"/>
        <v>0</v>
      </c>
      <c r="DI82" s="71"/>
      <c r="DJ82" s="71"/>
      <c r="DK82" s="71"/>
      <c r="DL82" s="71"/>
      <c r="DM82" s="71"/>
      <c r="DN82" s="71"/>
      <c r="DO82" s="71"/>
      <c r="DP82" s="71"/>
      <c r="DQ82" s="71"/>
      <c r="DR82" s="71"/>
      <c r="DS82" s="71"/>
      <c r="DT82" s="71"/>
      <c r="DU82" s="71"/>
      <c r="DV82" s="71"/>
      <c r="DW82" s="71"/>
      <c r="DX82" s="71"/>
      <c r="DY82" s="71"/>
      <c r="DZ82" s="71"/>
      <c r="EA82" s="71"/>
      <c r="EB82" s="71"/>
      <c r="EC82" s="71"/>
      <c r="ED82" s="71"/>
      <c r="EE82" s="71"/>
      <c r="EF82" s="71"/>
      <c r="EG82" s="71"/>
      <c r="EH82" s="71"/>
      <c r="EI82" s="74"/>
      <c r="EJ82" s="74"/>
      <c r="EK82" s="74"/>
      <c r="EL82" s="74"/>
      <c r="EM82" s="74"/>
      <c r="EN82" s="74"/>
      <c r="EO82" s="74"/>
      <c r="EP82" s="74"/>
      <c r="EQ82" s="74"/>
      <c r="ER82" s="74"/>
      <c r="ES82" s="74"/>
      <c r="ET82" s="74"/>
      <c r="EU82" s="74"/>
      <c r="EV82" s="74"/>
      <c r="EW82" s="74"/>
      <c r="EX82" s="74"/>
      <c r="EY82" s="74"/>
      <c r="EZ82" s="74"/>
      <c r="FA82" s="74"/>
      <c r="FB82" s="74"/>
    </row>
    <row r="83" spans="2:158" s="69" customFormat="1">
      <c r="B83" s="76"/>
      <c r="C83" s="77" t="s">
        <v>386</v>
      </c>
      <c r="D83" s="71"/>
      <c r="E83" s="71"/>
      <c r="F83" s="71"/>
      <c r="G83" s="71"/>
      <c r="H83" s="71"/>
      <c r="I83" s="71"/>
      <c r="J83" s="71"/>
      <c r="K83" s="71"/>
      <c r="L83" s="71"/>
      <c r="M83" s="71"/>
      <c r="N83" s="71"/>
      <c r="O83" s="72"/>
      <c r="P83" s="71"/>
      <c r="Q83" s="71"/>
      <c r="R83" s="71"/>
      <c r="S83" s="71"/>
      <c r="T83" s="71"/>
      <c r="U83" s="71"/>
      <c r="V83" s="71"/>
      <c r="W83" s="71"/>
      <c r="X83" s="71"/>
      <c r="Y83" s="73"/>
      <c r="Z83" s="73"/>
      <c r="AA83" s="73"/>
      <c r="AB83" s="73"/>
      <c r="AC83" s="73"/>
      <c r="AD83" s="73"/>
      <c r="AE83" s="73"/>
      <c r="AF83" s="102">
        <f t="shared" si="0"/>
        <v>0</v>
      </c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115">
        <f t="shared" si="1"/>
        <v>0</v>
      </c>
      <c r="AT83" s="97"/>
      <c r="AU83" s="98">
        <f t="shared" si="20"/>
        <v>0</v>
      </c>
      <c r="AV83" s="71"/>
      <c r="AW83" s="71"/>
      <c r="AX83" s="71"/>
      <c r="AY83" s="97"/>
      <c r="AZ83" s="71"/>
      <c r="BA83" s="97"/>
      <c r="BB83" s="103">
        <f t="shared" si="2"/>
        <v>0</v>
      </c>
      <c r="BC83" s="71"/>
      <c r="BD83" s="71"/>
      <c r="BE83" s="71"/>
      <c r="BF83" s="71"/>
      <c r="BG83" s="97"/>
      <c r="BH83" s="97"/>
      <c r="BI83" s="97"/>
      <c r="BJ83" s="97"/>
      <c r="BK83" s="97"/>
      <c r="BL83" s="98">
        <f t="shared" si="3"/>
        <v>0</v>
      </c>
      <c r="BM83" s="71"/>
      <c r="BN83" s="71"/>
      <c r="BO83" s="71"/>
      <c r="BP83" s="71"/>
      <c r="BQ83" s="66"/>
      <c r="BR83" s="71"/>
      <c r="BS83" s="71"/>
      <c r="BT83" s="71"/>
      <c r="BU83" s="71"/>
      <c r="BV83" s="71"/>
      <c r="BW83" s="71"/>
      <c r="BX83" s="71"/>
      <c r="BY83" s="71"/>
      <c r="BZ83" s="71"/>
      <c r="CA83" s="71"/>
      <c r="CB83" s="71"/>
      <c r="CC83" s="71"/>
      <c r="CD83" s="71"/>
      <c r="CE83" s="71"/>
      <c r="CF83" s="71"/>
      <c r="CG83" s="71"/>
      <c r="CH83" s="71"/>
      <c r="CI83" s="71"/>
      <c r="CJ83" s="71"/>
      <c r="CK83" s="71"/>
      <c r="CL83" s="71"/>
      <c r="CM83" s="71"/>
      <c r="CN83" s="71"/>
      <c r="CO83" s="71"/>
      <c r="CP83" s="188">
        <f t="shared" si="68"/>
        <v>0</v>
      </c>
      <c r="CQ83" s="71"/>
      <c r="CR83" s="71"/>
      <c r="CS83" s="71"/>
      <c r="CT83" s="71"/>
      <c r="CU83" s="71"/>
      <c r="CV83" s="71"/>
      <c r="CW83" s="71"/>
      <c r="CX83" s="71"/>
      <c r="CY83" s="71"/>
      <c r="CZ83" s="71"/>
      <c r="DA83" s="71"/>
      <c r="DB83" s="188">
        <f t="shared" si="69"/>
        <v>0</v>
      </c>
      <c r="DC83" s="38">
        <f t="shared" si="70"/>
        <v>0</v>
      </c>
      <c r="DD83" s="71"/>
      <c r="DE83" s="71"/>
      <c r="DF83" s="71"/>
      <c r="DG83" s="188">
        <f t="shared" si="71"/>
        <v>0</v>
      </c>
      <c r="DH83" s="38">
        <f t="shared" si="72"/>
        <v>0</v>
      </c>
      <c r="DI83" s="71"/>
      <c r="DJ83" s="71"/>
      <c r="DK83" s="71"/>
      <c r="DL83" s="71"/>
      <c r="DM83" s="71"/>
      <c r="DN83" s="71"/>
      <c r="DO83" s="71"/>
      <c r="DP83" s="71"/>
      <c r="DQ83" s="71"/>
      <c r="DR83" s="71"/>
      <c r="DS83" s="71"/>
      <c r="DT83" s="71"/>
      <c r="DU83" s="71"/>
      <c r="DV83" s="71"/>
      <c r="DW83" s="71"/>
      <c r="DX83" s="71"/>
      <c r="DY83" s="71"/>
      <c r="DZ83" s="71"/>
      <c r="EA83" s="71"/>
      <c r="EB83" s="71"/>
      <c r="EC83" s="71"/>
      <c r="ED83" s="71"/>
      <c r="EE83" s="71"/>
      <c r="EF83" s="71"/>
      <c r="EG83" s="71"/>
      <c r="EH83" s="71"/>
      <c r="EI83" s="74"/>
      <c r="EJ83" s="74"/>
      <c r="EK83" s="74"/>
      <c r="EL83" s="74"/>
      <c r="EM83" s="74"/>
      <c r="EN83" s="74"/>
      <c r="EO83" s="74"/>
      <c r="EP83" s="74"/>
      <c r="EQ83" s="74"/>
      <c r="ER83" s="74"/>
      <c r="ES83" s="74"/>
      <c r="ET83" s="74"/>
      <c r="EU83" s="74"/>
      <c r="EV83" s="74"/>
      <c r="EW83" s="74"/>
      <c r="EX83" s="74"/>
      <c r="EY83" s="74"/>
      <c r="EZ83" s="74"/>
      <c r="FA83" s="74"/>
      <c r="FB83" s="74"/>
    </row>
    <row r="84" spans="2:158" s="69" customFormat="1">
      <c r="B84" s="76"/>
      <c r="C84" s="77" t="s">
        <v>387</v>
      </c>
      <c r="D84" s="71"/>
      <c r="E84" s="71"/>
      <c r="F84" s="71"/>
      <c r="G84" s="71"/>
      <c r="H84" s="71"/>
      <c r="I84" s="71"/>
      <c r="J84" s="71"/>
      <c r="K84" s="71"/>
      <c r="L84" s="71"/>
      <c r="M84" s="71"/>
      <c r="N84" s="71"/>
      <c r="O84" s="72"/>
      <c r="P84" s="71"/>
      <c r="Q84" s="71"/>
      <c r="R84" s="71"/>
      <c r="S84" s="71"/>
      <c r="T84" s="71"/>
      <c r="U84" s="71"/>
      <c r="V84" s="71"/>
      <c r="W84" s="71"/>
      <c r="X84" s="71"/>
      <c r="Y84" s="73"/>
      <c r="Z84" s="73"/>
      <c r="AA84" s="73"/>
      <c r="AB84" s="73"/>
      <c r="AC84" s="73"/>
      <c r="AD84" s="73"/>
      <c r="AE84" s="73"/>
      <c r="AF84" s="102">
        <f t="shared" si="0"/>
        <v>0</v>
      </c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115">
        <f t="shared" si="1"/>
        <v>0</v>
      </c>
      <c r="AT84" s="97"/>
      <c r="AU84" s="98">
        <f t="shared" si="20"/>
        <v>0</v>
      </c>
      <c r="AV84" s="71"/>
      <c r="AW84" s="71"/>
      <c r="AX84" s="71"/>
      <c r="AY84" s="97"/>
      <c r="AZ84" s="71"/>
      <c r="BA84" s="97"/>
      <c r="BB84" s="103">
        <f t="shared" si="2"/>
        <v>0</v>
      </c>
      <c r="BC84" s="71"/>
      <c r="BD84" s="71"/>
      <c r="BE84" s="71"/>
      <c r="BF84" s="71"/>
      <c r="BG84" s="97"/>
      <c r="BH84" s="97"/>
      <c r="BI84" s="97"/>
      <c r="BJ84" s="97"/>
      <c r="BK84" s="97"/>
      <c r="BL84" s="98">
        <f t="shared" si="3"/>
        <v>0</v>
      </c>
      <c r="BM84" s="71"/>
      <c r="BN84" s="71"/>
      <c r="BO84" s="71"/>
      <c r="BP84" s="71"/>
      <c r="BQ84" s="66"/>
      <c r="BR84" s="71"/>
      <c r="BS84" s="71"/>
      <c r="BT84" s="71"/>
      <c r="BU84" s="71"/>
      <c r="BV84" s="71"/>
      <c r="BW84" s="71"/>
      <c r="BX84" s="71"/>
      <c r="BY84" s="71"/>
      <c r="BZ84" s="71"/>
      <c r="CA84" s="71"/>
      <c r="CB84" s="71"/>
      <c r="CC84" s="71"/>
      <c r="CD84" s="71"/>
      <c r="CE84" s="71"/>
      <c r="CF84" s="71"/>
      <c r="CG84" s="71"/>
      <c r="CH84" s="71"/>
      <c r="CI84" s="71"/>
      <c r="CJ84" s="71"/>
      <c r="CK84" s="71"/>
      <c r="CL84" s="71"/>
      <c r="CM84" s="71"/>
      <c r="CN84" s="71"/>
      <c r="CO84" s="71"/>
      <c r="CP84" s="188">
        <f t="shared" si="68"/>
        <v>0</v>
      </c>
      <c r="CQ84" s="71"/>
      <c r="CR84" s="71"/>
      <c r="CS84" s="71"/>
      <c r="CT84" s="71"/>
      <c r="CU84" s="71"/>
      <c r="CV84" s="71"/>
      <c r="CW84" s="71"/>
      <c r="CX84" s="71"/>
      <c r="CY84" s="71"/>
      <c r="CZ84" s="71"/>
      <c r="DA84" s="71"/>
      <c r="DB84" s="188">
        <f t="shared" si="69"/>
        <v>0</v>
      </c>
      <c r="DC84" s="38">
        <f t="shared" si="70"/>
        <v>0</v>
      </c>
      <c r="DD84" s="71"/>
      <c r="DE84" s="71"/>
      <c r="DF84" s="71"/>
      <c r="DG84" s="188">
        <f t="shared" si="71"/>
        <v>0</v>
      </c>
      <c r="DH84" s="38">
        <f t="shared" si="72"/>
        <v>0</v>
      </c>
      <c r="DI84" s="71"/>
      <c r="DJ84" s="71"/>
      <c r="DK84" s="71"/>
      <c r="DL84" s="71"/>
      <c r="DM84" s="71"/>
      <c r="DN84" s="71"/>
      <c r="DO84" s="71"/>
      <c r="DP84" s="71"/>
      <c r="DQ84" s="71"/>
      <c r="DR84" s="71"/>
      <c r="DS84" s="71"/>
      <c r="DT84" s="71"/>
      <c r="DU84" s="71"/>
      <c r="DV84" s="71"/>
      <c r="DW84" s="71"/>
      <c r="DX84" s="71"/>
      <c r="DY84" s="71"/>
      <c r="DZ84" s="71"/>
      <c r="EA84" s="71"/>
      <c r="EB84" s="71"/>
      <c r="EC84" s="71"/>
      <c r="ED84" s="71"/>
      <c r="EE84" s="71"/>
      <c r="EF84" s="71"/>
      <c r="EG84" s="71"/>
      <c r="EH84" s="71"/>
      <c r="EI84" s="74"/>
      <c r="EJ84" s="74"/>
      <c r="EK84" s="74"/>
      <c r="EL84" s="74"/>
      <c r="EM84" s="74"/>
      <c r="EN84" s="74"/>
      <c r="EO84" s="74"/>
      <c r="EP84" s="74"/>
      <c r="EQ84" s="74"/>
      <c r="ER84" s="74"/>
      <c r="ES84" s="74"/>
      <c r="ET84" s="74"/>
      <c r="EU84" s="74"/>
      <c r="EV84" s="74"/>
      <c r="EW84" s="74"/>
      <c r="EX84" s="74"/>
      <c r="EY84" s="74"/>
      <c r="EZ84" s="74"/>
      <c r="FA84" s="74"/>
      <c r="FB84" s="74"/>
    </row>
    <row r="85" spans="2:158" s="69" customFormat="1">
      <c r="B85" s="76"/>
      <c r="C85" s="77" t="s">
        <v>388</v>
      </c>
      <c r="D85" s="71"/>
      <c r="E85" s="71"/>
      <c r="F85" s="71"/>
      <c r="G85" s="71"/>
      <c r="H85" s="71"/>
      <c r="I85" s="71"/>
      <c r="J85" s="71"/>
      <c r="K85" s="71"/>
      <c r="L85" s="71"/>
      <c r="M85" s="71"/>
      <c r="N85" s="71"/>
      <c r="O85" s="72"/>
      <c r="P85" s="71"/>
      <c r="Q85" s="71"/>
      <c r="R85" s="71"/>
      <c r="S85" s="71"/>
      <c r="T85" s="71"/>
      <c r="U85" s="71"/>
      <c r="V85" s="71"/>
      <c r="W85" s="71"/>
      <c r="X85" s="71"/>
      <c r="Y85" s="73"/>
      <c r="Z85" s="73"/>
      <c r="AA85" s="73"/>
      <c r="AB85" s="73"/>
      <c r="AC85" s="73"/>
      <c r="AD85" s="73"/>
      <c r="AE85" s="73"/>
      <c r="AF85" s="102">
        <f t="shared" si="0"/>
        <v>0</v>
      </c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115">
        <f t="shared" ref="AS85:AS151" si="84">SUM(AG85,AH85,AK85,AL85,AO85)</f>
        <v>0</v>
      </c>
      <c r="AT85" s="97"/>
      <c r="AU85" s="98">
        <f t="shared" si="20"/>
        <v>0</v>
      </c>
      <c r="AV85" s="71"/>
      <c r="AW85" s="71"/>
      <c r="AX85" s="71"/>
      <c r="AY85" s="97"/>
      <c r="AZ85" s="71"/>
      <c r="BA85" s="97"/>
      <c r="BB85" s="103">
        <f t="shared" si="2"/>
        <v>0</v>
      </c>
      <c r="BC85" s="71"/>
      <c r="BD85" s="71"/>
      <c r="BE85" s="71"/>
      <c r="BF85" s="71"/>
      <c r="BG85" s="97"/>
      <c r="BH85" s="97"/>
      <c r="BI85" s="97"/>
      <c r="BJ85" s="97"/>
      <c r="BK85" s="97"/>
      <c r="BL85" s="98">
        <f t="shared" si="3"/>
        <v>0</v>
      </c>
      <c r="BM85" s="71"/>
      <c r="BN85" s="71"/>
      <c r="BO85" s="71"/>
      <c r="BP85" s="71"/>
      <c r="BQ85" s="66"/>
      <c r="BR85" s="71"/>
      <c r="BS85" s="71"/>
      <c r="BT85" s="71"/>
      <c r="BU85" s="71"/>
      <c r="BV85" s="71"/>
      <c r="BW85" s="71"/>
      <c r="BX85" s="71"/>
      <c r="BY85" s="71"/>
      <c r="BZ85" s="71"/>
      <c r="CA85" s="71"/>
      <c r="CB85" s="71"/>
      <c r="CC85" s="71"/>
      <c r="CD85" s="71"/>
      <c r="CE85" s="71"/>
      <c r="CF85" s="71"/>
      <c r="CG85" s="71"/>
      <c r="CH85" s="71"/>
      <c r="CI85" s="71"/>
      <c r="CJ85" s="71"/>
      <c r="CK85" s="71"/>
      <c r="CL85" s="71"/>
      <c r="CM85" s="71"/>
      <c r="CN85" s="71"/>
      <c r="CO85" s="71"/>
      <c r="CP85" s="188">
        <f t="shared" si="68"/>
        <v>0</v>
      </c>
      <c r="CQ85" s="71"/>
      <c r="CR85" s="71"/>
      <c r="CS85" s="71"/>
      <c r="CT85" s="71"/>
      <c r="CU85" s="71"/>
      <c r="CV85" s="71"/>
      <c r="CW85" s="71"/>
      <c r="CX85" s="71"/>
      <c r="CY85" s="71"/>
      <c r="CZ85" s="71"/>
      <c r="DA85" s="71"/>
      <c r="DB85" s="188">
        <f t="shared" si="69"/>
        <v>0</v>
      </c>
      <c r="DC85" s="38">
        <f t="shared" si="70"/>
        <v>0</v>
      </c>
      <c r="DD85" s="71"/>
      <c r="DE85" s="71"/>
      <c r="DF85" s="71"/>
      <c r="DG85" s="188">
        <f t="shared" si="71"/>
        <v>0</v>
      </c>
      <c r="DH85" s="38">
        <f t="shared" si="72"/>
        <v>0</v>
      </c>
      <c r="DI85" s="71"/>
      <c r="DJ85" s="71"/>
      <c r="DK85" s="71"/>
      <c r="DL85" s="71"/>
      <c r="DM85" s="71"/>
      <c r="DN85" s="71"/>
      <c r="DO85" s="71"/>
      <c r="DP85" s="71"/>
      <c r="DQ85" s="71"/>
      <c r="DR85" s="71"/>
      <c r="DS85" s="71"/>
      <c r="DT85" s="71"/>
      <c r="DU85" s="71"/>
      <c r="DV85" s="71"/>
      <c r="DW85" s="71"/>
      <c r="DX85" s="71"/>
      <c r="DY85" s="71"/>
      <c r="DZ85" s="71"/>
      <c r="EA85" s="71"/>
      <c r="EB85" s="71"/>
      <c r="EC85" s="71"/>
      <c r="ED85" s="71"/>
      <c r="EE85" s="71"/>
      <c r="EF85" s="71"/>
      <c r="EG85" s="71"/>
      <c r="EH85" s="71"/>
      <c r="EI85" s="74"/>
      <c r="EJ85" s="74"/>
      <c r="EK85" s="74"/>
      <c r="EL85" s="74"/>
      <c r="EM85" s="74"/>
      <c r="EN85" s="74"/>
      <c r="EO85" s="74"/>
      <c r="EP85" s="74"/>
      <c r="EQ85" s="74"/>
      <c r="ER85" s="74"/>
      <c r="ES85" s="74"/>
      <c r="ET85" s="74"/>
      <c r="EU85" s="74"/>
      <c r="EV85" s="74"/>
      <c r="EW85" s="74"/>
      <c r="EX85" s="74"/>
      <c r="EY85" s="74"/>
      <c r="EZ85" s="74"/>
      <c r="FA85" s="74"/>
      <c r="FB85" s="74"/>
    </row>
    <row r="86" spans="2:158" s="69" customFormat="1">
      <c r="B86" s="76"/>
      <c r="C86" s="77" t="s">
        <v>389</v>
      </c>
      <c r="D86" s="71"/>
      <c r="E86" s="71"/>
      <c r="F86" s="71"/>
      <c r="G86" s="71"/>
      <c r="H86" s="71"/>
      <c r="I86" s="71"/>
      <c r="J86" s="71"/>
      <c r="K86" s="71"/>
      <c r="L86" s="71"/>
      <c r="M86" s="71"/>
      <c r="N86" s="71"/>
      <c r="O86" s="72"/>
      <c r="P86" s="71"/>
      <c r="Q86" s="71"/>
      <c r="R86" s="71"/>
      <c r="S86" s="71"/>
      <c r="T86" s="71"/>
      <c r="U86" s="71"/>
      <c r="V86" s="71"/>
      <c r="W86" s="71"/>
      <c r="X86" s="71"/>
      <c r="Y86" s="73"/>
      <c r="Z86" s="73"/>
      <c r="AA86" s="73"/>
      <c r="AB86" s="73"/>
      <c r="AC86" s="73"/>
      <c r="AD86" s="73"/>
      <c r="AE86" s="73"/>
      <c r="AF86" s="102">
        <f t="shared" ref="AF86:AF152" si="85">SUM(AS86:AU86,AY86,BA86:BB86,BG86:BL86)</f>
        <v>0</v>
      </c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115">
        <f t="shared" si="84"/>
        <v>0</v>
      </c>
      <c r="AT86" s="97"/>
      <c r="AU86" s="98">
        <f t="shared" ref="AU86:AU152" si="86">SUM(AV86:AX86)</f>
        <v>0</v>
      </c>
      <c r="AV86" s="71"/>
      <c r="AW86" s="71"/>
      <c r="AX86" s="71"/>
      <c r="AY86" s="97"/>
      <c r="AZ86" s="71"/>
      <c r="BA86" s="97"/>
      <c r="BB86" s="103">
        <f t="shared" ref="BB86:BB152" si="87">SUM(BC86,BD86,BF86)</f>
        <v>0</v>
      </c>
      <c r="BC86" s="71"/>
      <c r="BD86" s="71"/>
      <c r="BE86" s="71"/>
      <c r="BF86" s="71"/>
      <c r="BG86" s="97"/>
      <c r="BH86" s="97"/>
      <c r="BI86" s="97"/>
      <c r="BJ86" s="97"/>
      <c r="BK86" s="97"/>
      <c r="BL86" s="98">
        <f t="shared" ref="BL86:BL152" si="88">SUM(BM86:BP86)</f>
        <v>0</v>
      </c>
      <c r="BM86" s="71"/>
      <c r="BN86" s="71"/>
      <c r="BO86" s="71"/>
      <c r="BP86" s="71"/>
      <c r="BQ86" s="66"/>
      <c r="BR86" s="71"/>
      <c r="BS86" s="71"/>
      <c r="BT86" s="71"/>
      <c r="BU86" s="71"/>
      <c r="BV86" s="71"/>
      <c r="BW86" s="71"/>
      <c r="BX86" s="71"/>
      <c r="BY86" s="71"/>
      <c r="BZ86" s="71"/>
      <c r="CA86" s="71"/>
      <c r="CB86" s="71"/>
      <c r="CC86" s="71"/>
      <c r="CD86" s="71"/>
      <c r="CE86" s="71"/>
      <c r="CF86" s="71"/>
      <c r="CG86" s="71"/>
      <c r="CH86" s="71"/>
      <c r="CI86" s="71"/>
      <c r="CJ86" s="71"/>
      <c r="CK86" s="71"/>
      <c r="CL86" s="71"/>
      <c r="CM86" s="71"/>
      <c r="CN86" s="71"/>
      <c r="CO86" s="71"/>
      <c r="CP86" s="188">
        <f t="shared" si="68"/>
        <v>0</v>
      </c>
      <c r="CQ86" s="71"/>
      <c r="CR86" s="71"/>
      <c r="CS86" s="71"/>
      <c r="CT86" s="71"/>
      <c r="CU86" s="71"/>
      <c r="CV86" s="71"/>
      <c r="CW86" s="71"/>
      <c r="CX86" s="71"/>
      <c r="CY86" s="71"/>
      <c r="CZ86" s="71"/>
      <c r="DA86" s="71"/>
      <c r="DB86" s="188">
        <f t="shared" si="69"/>
        <v>0</v>
      </c>
      <c r="DC86" s="38">
        <f t="shared" si="70"/>
        <v>0</v>
      </c>
      <c r="DD86" s="71"/>
      <c r="DE86" s="71"/>
      <c r="DF86" s="71"/>
      <c r="DG86" s="188">
        <f t="shared" si="71"/>
        <v>0</v>
      </c>
      <c r="DH86" s="38">
        <f t="shared" si="72"/>
        <v>0</v>
      </c>
      <c r="DI86" s="71"/>
      <c r="DJ86" s="71"/>
      <c r="DK86" s="71"/>
      <c r="DL86" s="71"/>
      <c r="DM86" s="71"/>
      <c r="DN86" s="71"/>
      <c r="DO86" s="71"/>
      <c r="DP86" s="71"/>
      <c r="DQ86" s="71"/>
      <c r="DR86" s="71"/>
      <c r="DS86" s="71"/>
      <c r="DT86" s="71"/>
      <c r="DU86" s="71"/>
      <c r="DV86" s="71"/>
      <c r="DW86" s="71"/>
      <c r="DX86" s="71"/>
      <c r="DY86" s="71"/>
      <c r="DZ86" s="71"/>
      <c r="EA86" s="71"/>
      <c r="EB86" s="71"/>
      <c r="EC86" s="71"/>
      <c r="ED86" s="71"/>
      <c r="EE86" s="71"/>
      <c r="EF86" s="71"/>
      <c r="EG86" s="71"/>
      <c r="EH86" s="71"/>
      <c r="EI86" s="74"/>
      <c r="EJ86" s="74"/>
      <c r="EK86" s="74"/>
      <c r="EL86" s="74"/>
      <c r="EM86" s="74"/>
      <c r="EN86" s="74"/>
      <c r="EO86" s="74"/>
      <c r="EP86" s="74"/>
      <c r="EQ86" s="74"/>
      <c r="ER86" s="74"/>
      <c r="ES86" s="74"/>
      <c r="ET86" s="74"/>
      <c r="EU86" s="74"/>
      <c r="EV86" s="74"/>
      <c r="EW86" s="74"/>
      <c r="EX86" s="74"/>
      <c r="EY86" s="74"/>
      <c r="EZ86" s="74"/>
      <c r="FA86" s="74"/>
      <c r="FB86" s="74"/>
    </row>
    <row r="87" spans="2:158" s="69" customFormat="1">
      <c r="B87" s="76"/>
      <c r="C87" s="77" t="s">
        <v>390</v>
      </c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2"/>
      <c r="P87" s="71"/>
      <c r="Q87" s="71"/>
      <c r="R87" s="71"/>
      <c r="S87" s="71"/>
      <c r="T87" s="71"/>
      <c r="U87" s="71"/>
      <c r="V87" s="71"/>
      <c r="W87" s="71"/>
      <c r="X87" s="71"/>
      <c r="Y87" s="73"/>
      <c r="Z87" s="73"/>
      <c r="AA87" s="73"/>
      <c r="AB87" s="73"/>
      <c r="AC87" s="73"/>
      <c r="AD87" s="73"/>
      <c r="AE87" s="73"/>
      <c r="AF87" s="102">
        <f t="shared" si="85"/>
        <v>0</v>
      </c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115">
        <f t="shared" si="84"/>
        <v>0</v>
      </c>
      <c r="AT87" s="97"/>
      <c r="AU87" s="98">
        <f t="shared" si="86"/>
        <v>0</v>
      </c>
      <c r="AV87" s="71"/>
      <c r="AW87" s="71"/>
      <c r="AX87" s="71"/>
      <c r="AY87" s="97"/>
      <c r="AZ87" s="71"/>
      <c r="BA87" s="97"/>
      <c r="BB87" s="103">
        <f t="shared" si="87"/>
        <v>0</v>
      </c>
      <c r="BC87" s="71"/>
      <c r="BD87" s="71"/>
      <c r="BE87" s="71"/>
      <c r="BF87" s="71"/>
      <c r="BG87" s="97"/>
      <c r="BH87" s="97"/>
      <c r="BI87" s="97"/>
      <c r="BJ87" s="97"/>
      <c r="BK87" s="97"/>
      <c r="BL87" s="98">
        <f t="shared" si="88"/>
        <v>0</v>
      </c>
      <c r="BM87" s="71"/>
      <c r="BN87" s="71"/>
      <c r="BO87" s="71"/>
      <c r="BP87" s="71"/>
      <c r="BQ87" s="66"/>
      <c r="BR87" s="71"/>
      <c r="BS87" s="71"/>
      <c r="BT87" s="71"/>
      <c r="BU87" s="71"/>
      <c r="BV87" s="71"/>
      <c r="BW87" s="71"/>
      <c r="BX87" s="71"/>
      <c r="BY87" s="71"/>
      <c r="BZ87" s="71"/>
      <c r="CA87" s="71"/>
      <c r="CB87" s="71"/>
      <c r="CC87" s="71"/>
      <c r="CD87" s="71"/>
      <c r="CE87" s="71"/>
      <c r="CF87" s="71"/>
      <c r="CG87" s="71"/>
      <c r="CH87" s="71"/>
      <c r="CI87" s="71"/>
      <c r="CJ87" s="71"/>
      <c r="CK87" s="71"/>
      <c r="CL87" s="71"/>
      <c r="CM87" s="71"/>
      <c r="CN87" s="71"/>
      <c r="CO87" s="71"/>
      <c r="CP87" s="188">
        <f t="shared" si="68"/>
        <v>0</v>
      </c>
      <c r="CQ87" s="71"/>
      <c r="CR87" s="71"/>
      <c r="CS87" s="71"/>
      <c r="CT87" s="71"/>
      <c r="CU87" s="71"/>
      <c r="CV87" s="71"/>
      <c r="CW87" s="71"/>
      <c r="CX87" s="71"/>
      <c r="CY87" s="71"/>
      <c r="CZ87" s="71"/>
      <c r="DA87" s="71"/>
      <c r="DB87" s="188">
        <f t="shared" si="69"/>
        <v>0</v>
      </c>
      <c r="DC87" s="38">
        <f t="shared" si="70"/>
        <v>0</v>
      </c>
      <c r="DD87" s="71"/>
      <c r="DE87" s="71"/>
      <c r="DF87" s="71"/>
      <c r="DG87" s="188">
        <f t="shared" si="71"/>
        <v>0</v>
      </c>
      <c r="DH87" s="38">
        <f t="shared" si="72"/>
        <v>0</v>
      </c>
      <c r="DI87" s="71"/>
      <c r="DJ87" s="71"/>
      <c r="DK87" s="71"/>
      <c r="DL87" s="71"/>
      <c r="DM87" s="71"/>
      <c r="DN87" s="71"/>
      <c r="DO87" s="71"/>
      <c r="DP87" s="71"/>
      <c r="DQ87" s="71"/>
      <c r="DR87" s="71"/>
      <c r="DS87" s="71"/>
      <c r="DT87" s="71"/>
      <c r="DU87" s="71"/>
      <c r="DV87" s="71"/>
      <c r="DW87" s="71"/>
      <c r="DX87" s="71"/>
      <c r="DY87" s="71"/>
      <c r="DZ87" s="71"/>
      <c r="EA87" s="71"/>
      <c r="EB87" s="71"/>
      <c r="EC87" s="71"/>
      <c r="ED87" s="71"/>
      <c r="EE87" s="71"/>
      <c r="EF87" s="71"/>
      <c r="EG87" s="71"/>
      <c r="EH87" s="71"/>
      <c r="EI87" s="74"/>
      <c r="EJ87" s="74"/>
      <c r="EK87" s="74"/>
      <c r="EL87" s="74"/>
      <c r="EM87" s="74"/>
      <c r="EN87" s="74"/>
      <c r="EO87" s="74"/>
      <c r="EP87" s="74"/>
      <c r="EQ87" s="74"/>
      <c r="ER87" s="74"/>
      <c r="ES87" s="74"/>
      <c r="ET87" s="74"/>
      <c r="EU87" s="74"/>
      <c r="EV87" s="74"/>
      <c r="EW87" s="74"/>
      <c r="EX87" s="74"/>
      <c r="EY87" s="74"/>
      <c r="EZ87" s="74"/>
      <c r="FA87" s="74"/>
      <c r="FB87" s="74"/>
    </row>
    <row r="88" spans="2:158" s="69" customFormat="1">
      <c r="B88" s="76"/>
      <c r="C88" s="77" t="s">
        <v>391</v>
      </c>
      <c r="D88" s="71"/>
      <c r="E88" s="71"/>
      <c r="F88" s="71"/>
      <c r="G88" s="71"/>
      <c r="H88" s="71"/>
      <c r="I88" s="71"/>
      <c r="J88" s="71"/>
      <c r="K88" s="71"/>
      <c r="L88" s="71"/>
      <c r="M88" s="71"/>
      <c r="N88" s="71"/>
      <c r="O88" s="72"/>
      <c r="P88" s="71"/>
      <c r="Q88" s="71"/>
      <c r="R88" s="71"/>
      <c r="S88" s="71"/>
      <c r="T88" s="71"/>
      <c r="U88" s="71"/>
      <c r="V88" s="71"/>
      <c r="W88" s="71"/>
      <c r="X88" s="71"/>
      <c r="Y88" s="73"/>
      <c r="Z88" s="73"/>
      <c r="AA88" s="73"/>
      <c r="AB88" s="73"/>
      <c r="AC88" s="73"/>
      <c r="AD88" s="73"/>
      <c r="AE88" s="73"/>
      <c r="AF88" s="102">
        <f t="shared" si="85"/>
        <v>0</v>
      </c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115">
        <f t="shared" si="84"/>
        <v>0</v>
      </c>
      <c r="AT88" s="97"/>
      <c r="AU88" s="98">
        <f t="shared" si="86"/>
        <v>0</v>
      </c>
      <c r="AV88" s="71"/>
      <c r="AW88" s="71"/>
      <c r="AX88" s="71"/>
      <c r="AY88" s="97"/>
      <c r="AZ88" s="71"/>
      <c r="BA88" s="97"/>
      <c r="BB88" s="103">
        <f t="shared" si="87"/>
        <v>0</v>
      </c>
      <c r="BC88" s="71"/>
      <c r="BD88" s="71"/>
      <c r="BE88" s="71"/>
      <c r="BF88" s="71"/>
      <c r="BG88" s="97"/>
      <c r="BH88" s="97"/>
      <c r="BI88" s="97"/>
      <c r="BJ88" s="97"/>
      <c r="BK88" s="97"/>
      <c r="BL88" s="98">
        <f t="shared" si="88"/>
        <v>0</v>
      </c>
      <c r="BM88" s="71"/>
      <c r="BN88" s="71"/>
      <c r="BO88" s="71"/>
      <c r="BP88" s="71"/>
      <c r="BQ88" s="66"/>
      <c r="BR88" s="71"/>
      <c r="BS88" s="71"/>
      <c r="BT88" s="71"/>
      <c r="BU88" s="71"/>
      <c r="BV88" s="71"/>
      <c r="BW88" s="71"/>
      <c r="BX88" s="71"/>
      <c r="BY88" s="71"/>
      <c r="BZ88" s="71"/>
      <c r="CA88" s="71"/>
      <c r="CB88" s="71"/>
      <c r="CC88" s="71"/>
      <c r="CD88" s="71"/>
      <c r="CE88" s="71"/>
      <c r="CF88" s="71"/>
      <c r="CG88" s="71"/>
      <c r="CH88" s="71"/>
      <c r="CI88" s="71"/>
      <c r="CJ88" s="71"/>
      <c r="CK88" s="71"/>
      <c r="CL88" s="71"/>
      <c r="CM88" s="71"/>
      <c r="CN88" s="71"/>
      <c r="CO88" s="71"/>
      <c r="CP88" s="188">
        <f t="shared" si="68"/>
        <v>0</v>
      </c>
      <c r="CQ88" s="71"/>
      <c r="CR88" s="71"/>
      <c r="CS88" s="71"/>
      <c r="CT88" s="71"/>
      <c r="CU88" s="71"/>
      <c r="CV88" s="71"/>
      <c r="CW88" s="71"/>
      <c r="CX88" s="71"/>
      <c r="CY88" s="71"/>
      <c r="CZ88" s="71"/>
      <c r="DA88" s="71"/>
      <c r="DB88" s="188">
        <f t="shared" si="69"/>
        <v>0</v>
      </c>
      <c r="DC88" s="38">
        <f t="shared" si="70"/>
        <v>0</v>
      </c>
      <c r="DD88" s="71"/>
      <c r="DE88" s="71"/>
      <c r="DF88" s="71"/>
      <c r="DG88" s="188">
        <f t="shared" si="71"/>
        <v>0</v>
      </c>
      <c r="DH88" s="38">
        <f t="shared" si="72"/>
        <v>0</v>
      </c>
      <c r="DI88" s="71"/>
      <c r="DJ88" s="71"/>
      <c r="DK88" s="71"/>
      <c r="DL88" s="71"/>
      <c r="DM88" s="71"/>
      <c r="DN88" s="71"/>
      <c r="DO88" s="71"/>
      <c r="DP88" s="71"/>
      <c r="DQ88" s="71"/>
      <c r="DR88" s="71"/>
      <c r="DS88" s="71"/>
      <c r="DT88" s="71"/>
      <c r="DU88" s="71"/>
      <c r="DV88" s="71"/>
      <c r="DW88" s="71"/>
      <c r="DX88" s="71"/>
      <c r="DY88" s="71"/>
      <c r="DZ88" s="71"/>
      <c r="EA88" s="71"/>
      <c r="EB88" s="71"/>
      <c r="EC88" s="71"/>
      <c r="ED88" s="71"/>
      <c r="EE88" s="71"/>
      <c r="EF88" s="71"/>
      <c r="EG88" s="71"/>
      <c r="EH88" s="71"/>
      <c r="EI88" s="74"/>
      <c r="EJ88" s="74"/>
      <c r="EK88" s="74"/>
      <c r="EL88" s="74"/>
      <c r="EM88" s="74"/>
      <c r="EN88" s="74"/>
      <c r="EO88" s="74"/>
      <c r="EP88" s="74"/>
      <c r="EQ88" s="74"/>
      <c r="ER88" s="74"/>
      <c r="ES88" s="74"/>
      <c r="ET88" s="74"/>
      <c r="EU88" s="74"/>
      <c r="EV88" s="74"/>
      <c r="EW88" s="74"/>
      <c r="EX88" s="74"/>
      <c r="EY88" s="74"/>
      <c r="EZ88" s="74"/>
      <c r="FA88" s="74"/>
      <c r="FB88" s="74"/>
    </row>
    <row r="89" spans="2:158" s="69" customFormat="1">
      <c r="B89" s="76"/>
      <c r="C89" s="77" t="s">
        <v>392</v>
      </c>
      <c r="D89" s="71"/>
      <c r="E89" s="71"/>
      <c r="F89" s="71"/>
      <c r="G89" s="71"/>
      <c r="H89" s="71"/>
      <c r="I89" s="71"/>
      <c r="J89" s="71"/>
      <c r="K89" s="71"/>
      <c r="L89" s="71"/>
      <c r="M89" s="71"/>
      <c r="N89" s="71"/>
      <c r="O89" s="72"/>
      <c r="P89" s="71"/>
      <c r="Q89" s="71"/>
      <c r="R89" s="71"/>
      <c r="S89" s="71"/>
      <c r="T89" s="71"/>
      <c r="U89" s="71"/>
      <c r="V89" s="71"/>
      <c r="W89" s="71"/>
      <c r="X89" s="71"/>
      <c r="Y89" s="73"/>
      <c r="Z89" s="73"/>
      <c r="AA89" s="73"/>
      <c r="AB89" s="73"/>
      <c r="AC89" s="73"/>
      <c r="AD89" s="73"/>
      <c r="AE89" s="73"/>
      <c r="AF89" s="102">
        <f t="shared" si="85"/>
        <v>0</v>
      </c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115">
        <f t="shared" si="84"/>
        <v>0</v>
      </c>
      <c r="AT89" s="97"/>
      <c r="AU89" s="98">
        <f t="shared" si="86"/>
        <v>0</v>
      </c>
      <c r="AV89" s="71"/>
      <c r="AW89" s="71"/>
      <c r="AX89" s="71"/>
      <c r="AY89" s="97"/>
      <c r="AZ89" s="71"/>
      <c r="BA89" s="97"/>
      <c r="BB89" s="103">
        <f t="shared" si="87"/>
        <v>0</v>
      </c>
      <c r="BC89" s="71"/>
      <c r="BD89" s="71"/>
      <c r="BE89" s="71"/>
      <c r="BF89" s="71"/>
      <c r="BG89" s="97"/>
      <c r="BH89" s="97"/>
      <c r="BI89" s="97"/>
      <c r="BJ89" s="97"/>
      <c r="BK89" s="97"/>
      <c r="BL89" s="98">
        <f t="shared" si="88"/>
        <v>0</v>
      </c>
      <c r="BM89" s="71"/>
      <c r="BN89" s="71"/>
      <c r="BO89" s="71"/>
      <c r="BP89" s="71"/>
      <c r="BQ89" s="66"/>
      <c r="BR89" s="71"/>
      <c r="BS89" s="71"/>
      <c r="BT89" s="71"/>
      <c r="BU89" s="71"/>
      <c r="BV89" s="71"/>
      <c r="BW89" s="71"/>
      <c r="BX89" s="71"/>
      <c r="BY89" s="71"/>
      <c r="BZ89" s="71"/>
      <c r="CA89" s="71"/>
      <c r="CB89" s="71"/>
      <c r="CC89" s="71"/>
      <c r="CD89" s="71"/>
      <c r="CE89" s="71"/>
      <c r="CF89" s="71"/>
      <c r="CG89" s="71"/>
      <c r="CH89" s="71"/>
      <c r="CI89" s="71"/>
      <c r="CJ89" s="71"/>
      <c r="CK89" s="71"/>
      <c r="CL89" s="71"/>
      <c r="CM89" s="71"/>
      <c r="CN89" s="71"/>
      <c r="CO89" s="71"/>
      <c r="CP89" s="188">
        <f t="shared" si="68"/>
        <v>0</v>
      </c>
      <c r="CQ89" s="71"/>
      <c r="CR89" s="71"/>
      <c r="CS89" s="71"/>
      <c r="CT89" s="71"/>
      <c r="CU89" s="71"/>
      <c r="CV89" s="71"/>
      <c r="CW89" s="71"/>
      <c r="CX89" s="71"/>
      <c r="CY89" s="71"/>
      <c r="CZ89" s="71"/>
      <c r="DA89" s="71"/>
      <c r="DB89" s="188">
        <f t="shared" si="69"/>
        <v>0</v>
      </c>
      <c r="DC89" s="38">
        <f t="shared" si="70"/>
        <v>0</v>
      </c>
      <c r="DD89" s="71"/>
      <c r="DE89" s="71"/>
      <c r="DF89" s="71"/>
      <c r="DG89" s="188">
        <f t="shared" si="71"/>
        <v>0</v>
      </c>
      <c r="DH89" s="38">
        <f t="shared" si="72"/>
        <v>0</v>
      </c>
      <c r="DI89" s="71"/>
      <c r="DJ89" s="71"/>
      <c r="DK89" s="71"/>
      <c r="DL89" s="71"/>
      <c r="DM89" s="71"/>
      <c r="DN89" s="71"/>
      <c r="DO89" s="71"/>
      <c r="DP89" s="71"/>
      <c r="DQ89" s="71"/>
      <c r="DR89" s="71"/>
      <c r="DS89" s="71"/>
      <c r="DT89" s="71"/>
      <c r="DU89" s="71"/>
      <c r="DV89" s="71"/>
      <c r="DW89" s="71"/>
      <c r="DX89" s="71"/>
      <c r="DY89" s="71"/>
      <c r="DZ89" s="71"/>
      <c r="EA89" s="71"/>
      <c r="EB89" s="71"/>
      <c r="EC89" s="71"/>
      <c r="ED89" s="71"/>
      <c r="EE89" s="71"/>
      <c r="EF89" s="71"/>
      <c r="EG89" s="71"/>
      <c r="EH89" s="71"/>
      <c r="EI89" s="74"/>
      <c r="EJ89" s="74"/>
      <c r="EK89" s="74"/>
      <c r="EL89" s="74"/>
      <c r="EM89" s="74"/>
      <c r="EN89" s="74"/>
      <c r="EO89" s="74"/>
      <c r="EP89" s="74"/>
      <c r="EQ89" s="74"/>
      <c r="ER89" s="74"/>
      <c r="ES89" s="74"/>
      <c r="ET89" s="74"/>
      <c r="EU89" s="74"/>
      <c r="EV89" s="74"/>
      <c r="EW89" s="74"/>
      <c r="EX89" s="74"/>
      <c r="EY89" s="74"/>
      <c r="EZ89" s="74"/>
      <c r="FA89" s="74"/>
      <c r="FB89" s="74"/>
    </row>
    <row r="90" spans="2:158" s="69" customFormat="1">
      <c r="B90" s="76"/>
      <c r="C90" s="77" t="s">
        <v>393</v>
      </c>
      <c r="D90" s="71"/>
      <c r="E90" s="71"/>
      <c r="F90" s="71"/>
      <c r="G90" s="71"/>
      <c r="H90" s="71"/>
      <c r="I90" s="71"/>
      <c r="J90" s="71"/>
      <c r="K90" s="71"/>
      <c r="L90" s="71"/>
      <c r="M90" s="71"/>
      <c r="N90" s="71"/>
      <c r="O90" s="72"/>
      <c r="P90" s="71"/>
      <c r="Q90" s="71"/>
      <c r="R90" s="71"/>
      <c r="S90" s="71"/>
      <c r="T90" s="71"/>
      <c r="U90" s="71"/>
      <c r="V90" s="71"/>
      <c r="W90" s="71"/>
      <c r="X90" s="71"/>
      <c r="Y90" s="73"/>
      <c r="Z90" s="73"/>
      <c r="AA90" s="73"/>
      <c r="AB90" s="73"/>
      <c r="AC90" s="73"/>
      <c r="AD90" s="73"/>
      <c r="AE90" s="73"/>
      <c r="AF90" s="102">
        <f t="shared" si="85"/>
        <v>0</v>
      </c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115">
        <f t="shared" si="84"/>
        <v>0</v>
      </c>
      <c r="AT90" s="97"/>
      <c r="AU90" s="98">
        <f t="shared" si="86"/>
        <v>0</v>
      </c>
      <c r="AV90" s="71"/>
      <c r="AW90" s="71"/>
      <c r="AX90" s="71"/>
      <c r="AY90" s="97"/>
      <c r="AZ90" s="71"/>
      <c r="BA90" s="97"/>
      <c r="BB90" s="103">
        <f t="shared" si="87"/>
        <v>0</v>
      </c>
      <c r="BC90" s="71"/>
      <c r="BD90" s="71"/>
      <c r="BE90" s="71"/>
      <c r="BF90" s="71"/>
      <c r="BG90" s="97"/>
      <c r="BH90" s="97"/>
      <c r="BI90" s="97"/>
      <c r="BJ90" s="97"/>
      <c r="BK90" s="97"/>
      <c r="BL90" s="98">
        <f t="shared" si="88"/>
        <v>0</v>
      </c>
      <c r="BM90" s="71"/>
      <c r="BN90" s="71"/>
      <c r="BO90" s="71"/>
      <c r="BP90" s="71"/>
      <c r="BQ90" s="66"/>
      <c r="BR90" s="71"/>
      <c r="BS90" s="71"/>
      <c r="BT90" s="71"/>
      <c r="BU90" s="71"/>
      <c r="BV90" s="71"/>
      <c r="BW90" s="71"/>
      <c r="BX90" s="71"/>
      <c r="BY90" s="71"/>
      <c r="BZ90" s="71"/>
      <c r="CA90" s="71"/>
      <c r="CB90" s="71"/>
      <c r="CC90" s="71"/>
      <c r="CD90" s="71"/>
      <c r="CE90" s="71"/>
      <c r="CF90" s="71"/>
      <c r="CG90" s="71"/>
      <c r="CH90" s="71"/>
      <c r="CI90" s="71"/>
      <c r="CJ90" s="71"/>
      <c r="CK90" s="71"/>
      <c r="CL90" s="71"/>
      <c r="CM90" s="71"/>
      <c r="CN90" s="71"/>
      <c r="CO90" s="71"/>
      <c r="CP90" s="188">
        <f t="shared" si="68"/>
        <v>0</v>
      </c>
      <c r="CQ90" s="71"/>
      <c r="CR90" s="71"/>
      <c r="CS90" s="71"/>
      <c r="CT90" s="71"/>
      <c r="CU90" s="71"/>
      <c r="CV90" s="71"/>
      <c r="CW90" s="71"/>
      <c r="CX90" s="71"/>
      <c r="CY90" s="71"/>
      <c r="CZ90" s="71"/>
      <c r="DA90" s="71"/>
      <c r="DB90" s="188">
        <f t="shared" si="69"/>
        <v>0</v>
      </c>
      <c r="DC90" s="38">
        <f t="shared" si="70"/>
        <v>0</v>
      </c>
      <c r="DD90" s="71"/>
      <c r="DE90" s="71"/>
      <c r="DF90" s="71"/>
      <c r="DG90" s="188">
        <f t="shared" si="71"/>
        <v>0</v>
      </c>
      <c r="DH90" s="38">
        <f t="shared" si="72"/>
        <v>0</v>
      </c>
      <c r="DI90" s="71"/>
      <c r="DJ90" s="71"/>
      <c r="DK90" s="71"/>
      <c r="DL90" s="71"/>
      <c r="DM90" s="71"/>
      <c r="DN90" s="71"/>
      <c r="DO90" s="71"/>
      <c r="DP90" s="71"/>
      <c r="DQ90" s="71"/>
      <c r="DR90" s="71"/>
      <c r="DS90" s="71"/>
      <c r="DT90" s="71"/>
      <c r="DU90" s="71"/>
      <c r="DV90" s="71"/>
      <c r="DW90" s="71"/>
      <c r="DX90" s="71"/>
      <c r="DY90" s="71"/>
      <c r="DZ90" s="71"/>
      <c r="EA90" s="71"/>
      <c r="EB90" s="71"/>
      <c r="EC90" s="71"/>
      <c r="ED90" s="71"/>
      <c r="EE90" s="71"/>
      <c r="EF90" s="71"/>
      <c r="EG90" s="71"/>
      <c r="EH90" s="71"/>
      <c r="EI90" s="74"/>
      <c r="EJ90" s="74"/>
      <c r="EK90" s="74"/>
      <c r="EL90" s="74"/>
      <c r="EM90" s="74"/>
      <c r="EN90" s="74"/>
      <c r="EO90" s="74"/>
      <c r="EP90" s="74"/>
      <c r="EQ90" s="74"/>
      <c r="ER90" s="74"/>
      <c r="ES90" s="74"/>
      <c r="ET90" s="74"/>
      <c r="EU90" s="74"/>
      <c r="EV90" s="74"/>
      <c r="EW90" s="74"/>
      <c r="EX90" s="74"/>
      <c r="EY90" s="74"/>
      <c r="EZ90" s="74"/>
      <c r="FA90" s="74"/>
      <c r="FB90" s="74"/>
    </row>
    <row r="91" spans="2:158" s="69" customFormat="1">
      <c r="B91" s="76"/>
      <c r="C91" s="77" t="s">
        <v>394</v>
      </c>
      <c r="D91" s="71"/>
      <c r="E91" s="71"/>
      <c r="F91" s="71"/>
      <c r="G91" s="71"/>
      <c r="H91" s="71"/>
      <c r="I91" s="71"/>
      <c r="J91" s="71"/>
      <c r="K91" s="71"/>
      <c r="L91" s="71"/>
      <c r="M91" s="71"/>
      <c r="N91" s="71"/>
      <c r="O91" s="72"/>
      <c r="P91" s="71"/>
      <c r="Q91" s="71"/>
      <c r="R91" s="71"/>
      <c r="S91" s="71"/>
      <c r="T91" s="71"/>
      <c r="U91" s="71"/>
      <c r="V91" s="71"/>
      <c r="W91" s="71"/>
      <c r="X91" s="71"/>
      <c r="Y91" s="73"/>
      <c r="Z91" s="73"/>
      <c r="AA91" s="73"/>
      <c r="AB91" s="73"/>
      <c r="AC91" s="73"/>
      <c r="AD91" s="73"/>
      <c r="AE91" s="73"/>
      <c r="AF91" s="102">
        <f t="shared" si="85"/>
        <v>0</v>
      </c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115">
        <f t="shared" si="84"/>
        <v>0</v>
      </c>
      <c r="AT91" s="97"/>
      <c r="AU91" s="98">
        <f t="shared" si="86"/>
        <v>0</v>
      </c>
      <c r="AV91" s="71"/>
      <c r="AW91" s="71"/>
      <c r="AX91" s="71"/>
      <c r="AY91" s="97"/>
      <c r="AZ91" s="71"/>
      <c r="BA91" s="97"/>
      <c r="BB91" s="103">
        <f t="shared" si="87"/>
        <v>0</v>
      </c>
      <c r="BC91" s="71"/>
      <c r="BD91" s="71"/>
      <c r="BE91" s="71"/>
      <c r="BF91" s="71"/>
      <c r="BG91" s="97"/>
      <c r="BH91" s="97"/>
      <c r="BI91" s="97"/>
      <c r="BJ91" s="97"/>
      <c r="BK91" s="97"/>
      <c r="BL91" s="98">
        <f t="shared" si="88"/>
        <v>0</v>
      </c>
      <c r="BM91" s="71"/>
      <c r="BN91" s="71"/>
      <c r="BO91" s="71"/>
      <c r="BP91" s="71"/>
      <c r="BQ91" s="66"/>
      <c r="BR91" s="71"/>
      <c r="BS91" s="71"/>
      <c r="BT91" s="71"/>
      <c r="BU91" s="71"/>
      <c r="BV91" s="71"/>
      <c r="BW91" s="71"/>
      <c r="BX91" s="71"/>
      <c r="BY91" s="71"/>
      <c r="BZ91" s="71"/>
      <c r="CA91" s="71"/>
      <c r="CB91" s="71"/>
      <c r="CC91" s="71"/>
      <c r="CD91" s="71"/>
      <c r="CE91" s="71"/>
      <c r="CF91" s="71"/>
      <c r="CG91" s="71"/>
      <c r="CH91" s="71"/>
      <c r="CI91" s="71"/>
      <c r="CJ91" s="71"/>
      <c r="CK91" s="71"/>
      <c r="CL91" s="71"/>
      <c r="CM91" s="71"/>
      <c r="CN91" s="71"/>
      <c r="CO91" s="71"/>
      <c r="CP91" s="188">
        <f t="shared" si="68"/>
        <v>0</v>
      </c>
      <c r="CQ91" s="71"/>
      <c r="CR91" s="71"/>
      <c r="CS91" s="71"/>
      <c r="CT91" s="71"/>
      <c r="CU91" s="71"/>
      <c r="CV91" s="71"/>
      <c r="CW91" s="71"/>
      <c r="CX91" s="71"/>
      <c r="CY91" s="71"/>
      <c r="CZ91" s="71"/>
      <c r="DA91" s="71"/>
      <c r="DB91" s="188">
        <f t="shared" si="69"/>
        <v>0</v>
      </c>
      <c r="DC91" s="38">
        <f t="shared" si="70"/>
        <v>0</v>
      </c>
      <c r="DD91" s="71"/>
      <c r="DE91" s="71"/>
      <c r="DF91" s="71"/>
      <c r="DG91" s="188">
        <f t="shared" si="71"/>
        <v>0</v>
      </c>
      <c r="DH91" s="38">
        <f t="shared" si="72"/>
        <v>0</v>
      </c>
      <c r="DI91" s="71"/>
      <c r="DJ91" s="71"/>
      <c r="DK91" s="71"/>
      <c r="DL91" s="71"/>
      <c r="DM91" s="71"/>
      <c r="DN91" s="71"/>
      <c r="DO91" s="71"/>
      <c r="DP91" s="71"/>
      <c r="DQ91" s="71"/>
      <c r="DR91" s="71"/>
      <c r="DS91" s="71"/>
      <c r="DT91" s="71"/>
      <c r="DU91" s="71"/>
      <c r="DV91" s="71"/>
      <c r="DW91" s="71"/>
      <c r="DX91" s="71"/>
      <c r="DY91" s="71"/>
      <c r="DZ91" s="71"/>
      <c r="EA91" s="71"/>
      <c r="EB91" s="71"/>
      <c r="EC91" s="71"/>
      <c r="ED91" s="71"/>
      <c r="EE91" s="71"/>
      <c r="EF91" s="71"/>
      <c r="EG91" s="71"/>
      <c r="EH91" s="71"/>
      <c r="EI91" s="74"/>
      <c r="EJ91" s="74"/>
      <c r="EK91" s="74"/>
      <c r="EL91" s="74"/>
      <c r="EM91" s="74"/>
      <c r="EN91" s="74"/>
      <c r="EO91" s="74"/>
      <c r="EP91" s="74"/>
      <c r="EQ91" s="74"/>
      <c r="ER91" s="74"/>
      <c r="ES91" s="74"/>
      <c r="ET91" s="74"/>
      <c r="EU91" s="74"/>
      <c r="EV91" s="74"/>
      <c r="EW91" s="74"/>
      <c r="EX91" s="74"/>
      <c r="EY91" s="74"/>
      <c r="EZ91" s="74"/>
      <c r="FA91" s="74"/>
      <c r="FB91" s="74"/>
    </row>
    <row r="92" spans="2:158" s="69" customFormat="1">
      <c r="B92" s="76"/>
      <c r="C92" s="77" t="s">
        <v>395</v>
      </c>
      <c r="D92" s="71"/>
      <c r="E92" s="71"/>
      <c r="F92" s="71"/>
      <c r="G92" s="71"/>
      <c r="H92" s="71"/>
      <c r="I92" s="71"/>
      <c r="J92" s="71"/>
      <c r="K92" s="71"/>
      <c r="L92" s="71"/>
      <c r="M92" s="71"/>
      <c r="N92" s="71"/>
      <c r="O92" s="72"/>
      <c r="P92" s="71"/>
      <c r="Q92" s="71"/>
      <c r="R92" s="71"/>
      <c r="S92" s="71"/>
      <c r="T92" s="71"/>
      <c r="U92" s="71"/>
      <c r="V92" s="71"/>
      <c r="W92" s="71"/>
      <c r="X92" s="71"/>
      <c r="Y92" s="73"/>
      <c r="Z92" s="73"/>
      <c r="AA92" s="73"/>
      <c r="AB92" s="73"/>
      <c r="AC92" s="73"/>
      <c r="AD92" s="73"/>
      <c r="AE92" s="73"/>
      <c r="AF92" s="102">
        <f t="shared" si="85"/>
        <v>0</v>
      </c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115">
        <f t="shared" si="84"/>
        <v>0</v>
      </c>
      <c r="AT92" s="97"/>
      <c r="AU92" s="98">
        <f t="shared" si="86"/>
        <v>0</v>
      </c>
      <c r="AV92" s="71"/>
      <c r="AW92" s="71"/>
      <c r="AX92" s="71"/>
      <c r="AY92" s="97"/>
      <c r="AZ92" s="71"/>
      <c r="BA92" s="97"/>
      <c r="BB92" s="103">
        <f t="shared" si="87"/>
        <v>0</v>
      </c>
      <c r="BC92" s="71"/>
      <c r="BD92" s="71"/>
      <c r="BE92" s="71"/>
      <c r="BF92" s="71"/>
      <c r="BG92" s="97"/>
      <c r="BH92" s="97"/>
      <c r="BI92" s="97"/>
      <c r="BJ92" s="97"/>
      <c r="BK92" s="97"/>
      <c r="BL92" s="98">
        <f t="shared" si="88"/>
        <v>0</v>
      </c>
      <c r="BM92" s="71"/>
      <c r="BN92" s="71"/>
      <c r="BO92" s="71"/>
      <c r="BP92" s="71"/>
      <c r="BQ92" s="66"/>
      <c r="BR92" s="71"/>
      <c r="BS92" s="71"/>
      <c r="BT92" s="71"/>
      <c r="BU92" s="71"/>
      <c r="BV92" s="71"/>
      <c r="BW92" s="71"/>
      <c r="BX92" s="71"/>
      <c r="BY92" s="71"/>
      <c r="BZ92" s="71"/>
      <c r="CA92" s="71"/>
      <c r="CB92" s="71"/>
      <c r="CC92" s="71"/>
      <c r="CD92" s="71"/>
      <c r="CE92" s="71"/>
      <c r="CF92" s="71"/>
      <c r="CG92" s="71"/>
      <c r="CH92" s="71"/>
      <c r="CI92" s="71"/>
      <c r="CJ92" s="71"/>
      <c r="CK92" s="71"/>
      <c r="CL92" s="71"/>
      <c r="CM92" s="71"/>
      <c r="CN92" s="71"/>
      <c r="CO92" s="71"/>
      <c r="CP92" s="188">
        <f t="shared" si="68"/>
        <v>0</v>
      </c>
      <c r="CQ92" s="71"/>
      <c r="CR92" s="71"/>
      <c r="CS92" s="71"/>
      <c r="CT92" s="71"/>
      <c r="CU92" s="71"/>
      <c r="CV92" s="71"/>
      <c r="CW92" s="71"/>
      <c r="CX92" s="71"/>
      <c r="CY92" s="71"/>
      <c r="CZ92" s="71"/>
      <c r="DA92" s="71"/>
      <c r="DB92" s="188">
        <f t="shared" si="69"/>
        <v>0</v>
      </c>
      <c r="DC92" s="38">
        <f t="shared" si="70"/>
        <v>0</v>
      </c>
      <c r="DD92" s="71"/>
      <c r="DE92" s="71"/>
      <c r="DF92" s="71"/>
      <c r="DG92" s="188">
        <f t="shared" si="71"/>
        <v>0</v>
      </c>
      <c r="DH92" s="38">
        <f t="shared" si="72"/>
        <v>0</v>
      </c>
      <c r="DI92" s="71"/>
      <c r="DJ92" s="71"/>
      <c r="DK92" s="71"/>
      <c r="DL92" s="71"/>
      <c r="DM92" s="71"/>
      <c r="DN92" s="71"/>
      <c r="DO92" s="71"/>
      <c r="DP92" s="71"/>
      <c r="DQ92" s="71"/>
      <c r="DR92" s="71"/>
      <c r="DS92" s="71"/>
      <c r="DT92" s="71"/>
      <c r="DU92" s="71"/>
      <c r="DV92" s="71"/>
      <c r="DW92" s="71"/>
      <c r="DX92" s="71"/>
      <c r="DY92" s="71"/>
      <c r="DZ92" s="71"/>
      <c r="EA92" s="71"/>
      <c r="EB92" s="71"/>
      <c r="EC92" s="71"/>
      <c r="ED92" s="71"/>
      <c r="EE92" s="71"/>
      <c r="EF92" s="71"/>
      <c r="EG92" s="71"/>
      <c r="EH92" s="71"/>
      <c r="EI92" s="74"/>
      <c r="EJ92" s="74"/>
      <c r="EK92" s="74"/>
      <c r="EL92" s="74"/>
      <c r="EM92" s="74"/>
      <c r="EN92" s="74"/>
      <c r="EO92" s="74"/>
      <c r="EP92" s="74"/>
      <c r="EQ92" s="74"/>
      <c r="ER92" s="74"/>
      <c r="ES92" s="74"/>
      <c r="ET92" s="74"/>
      <c r="EU92" s="74"/>
      <c r="EV92" s="74"/>
      <c r="EW92" s="74"/>
      <c r="EX92" s="74"/>
      <c r="EY92" s="74"/>
      <c r="EZ92" s="74"/>
      <c r="FA92" s="74"/>
      <c r="FB92" s="74"/>
    </row>
    <row r="93" spans="2:158" s="69" customFormat="1">
      <c r="B93" s="76"/>
      <c r="C93" s="77" t="s">
        <v>396</v>
      </c>
      <c r="D93" s="71"/>
      <c r="E93" s="71"/>
      <c r="F93" s="71"/>
      <c r="G93" s="71"/>
      <c r="H93" s="71"/>
      <c r="I93" s="71"/>
      <c r="J93" s="71"/>
      <c r="K93" s="71"/>
      <c r="L93" s="71"/>
      <c r="M93" s="71"/>
      <c r="N93" s="71"/>
      <c r="O93" s="72"/>
      <c r="P93" s="71"/>
      <c r="Q93" s="71"/>
      <c r="R93" s="71"/>
      <c r="S93" s="71"/>
      <c r="T93" s="71"/>
      <c r="U93" s="71"/>
      <c r="V93" s="71"/>
      <c r="W93" s="71"/>
      <c r="X93" s="71"/>
      <c r="Y93" s="73"/>
      <c r="Z93" s="73"/>
      <c r="AA93" s="73"/>
      <c r="AB93" s="73"/>
      <c r="AC93" s="73"/>
      <c r="AD93" s="73"/>
      <c r="AE93" s="73"/>
      <c r="AF93" s="102">
        <f t="shared" si="85"/>
        <v>0</v>
      </c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115">
        <f t="shared" si="84"/>
        <v>0</v>
      </c>
      <c r="AT93" s="97"/>
      <c r="AU93" s="98">
        <f t="shared" si="86"/>
        <v>0</v>
      </c>
      <c r="AV93" s="71"/>
      <c r="AW93" s="71"/>
      <c r="AX93" s="71"/>
      <c r="AY93" s="97"/>
      <c r="AZ93" s="71"/>
      <c r="BA93" s="97"/>
      <c r="BB93" s="103">
        <f t="shared" si="87"/>
        <v>0</v>
      </c>
      <c r="BC93" s="71"/>
      <c r="BD93" s="71"/>
      <c r="BE93" s="71"/>
      <c r="BF93" s="71"/>
      <c r="BG93" s="97"/>
      <c r="BH93" s="97"/>
      <c r="BI93" s="97"/>
      <c r="BJ93" s="97"/>
      <c r="BK93" s="97"/>
      <c r="BL93" s="98">
        <f t="shared" si="88"/>
        <v>0</v>
      </c>
      <c r="BM93" s="71"/>
      <c r="BN93" s="71"/>
      <c r="BO93" s="71"/>
      <c r="BP93" s="71"/>
      <c r="BQ93" s="66"/>
      <c r="BR93" s="71"/>
      <c r="BS93" s="71"/>
      <c r="BT93" s="71"/>
      <c r="BU93" s="71"/>
      <c r="BV93" s="71"/>
      <c r="BW93" s="71"/>
      <c r="BX93" s="71"/>
      <c r="BY93" s="71"/>
      <c r="BZ93" s="71"/>
      <c r="CA93" s="71"/>
      <c r="CB93" s="71"/>
      <c r="CC93" s="71"/>
      <c r="CD93" s="71"/>
      <c r="CE93" s="71"/>
      <c r="CF93" s="71"/>
      <c r="CG93" s="71"/>
      <c r="CH93" s="71"/>
      <c r="CI93" s="71"/>
      <c r="CJ93" s="71"/>
      <c r="CK93" s="71"/>
      <c r="CL93" s="71"/>
      <c r="CM93" s="71"/>
      <c r="CN93" s="71"/>
      <c r="CO93" s="71"/>
      <c r="CP93" s="188">
        <f t="shared" si="68"/>
        <v>0</v>
      </c>
      <c r="CQ93" s="71"/>
      <c r="CR93" s="71"/>
      <c r="CS93" s="71"/>
      <c r="CT93" s="71"/>
      <c r="CU93" s="71"/>
      <c r="CV93" s="71"/>
      <c r="CW93" s="71"/>
      <c r="CX93" s="71"/>
      <c r="CY93" s="71"/>
      <c r="CZ93" s="71"/>
      <c r="DA93" s="71"/>
      <c r="DB93" s="188">
        <f t="shared" si="69"/>
        <v>0</v>
      </c>
      <c r="DC93" s="38">
        <f t="shared" si="70"/>
        <v>0</v>
      </c>
      <c r="DD93" s="71"/>
      <c r="DE93" s="71"/>
      <c r="DF93" s="71"/>
      <c r="DG93" s="188">
        <f t="shared" si="71"/>
        <v>0</v>
      </c>
      <c r="DH93" s="38">
        <f t="shared" si="72"/>
        <v>0</v>
      </c>
      <c r="DI93" s="71"/>
      <c r="DJ93" s="71"/>
      <c r="DK93" s="71"/>
      <c r="DL93" s="71"/>
      <c r="DM93" s="71"/>
      <c r="DN93" s="71"/>
      <c r="DO93" s="71"/>
      <c r="DP93" s="71"/>
      <c r="DQ93" s="71"/>
      <c r="DR93" s="71"/>
      <c r="DS93" s="71"/>
      <c r="DT93" s="71"/>
      <c r="DU93" s="71"/>
      <c r="DV93" s="71"/>
      <c r="DW93" s="71"/>
      <c r="DX93" s="71"/>
      <c r="DY93" s="71"/>
      <c r="DZ93" s="71"/>
      <c r="EA93" s="71"/>
      <c r="EB93" s="71"/>
      <c r="EC93" s="71"/>
      <c r="ED93" s="71"/>
      <c r="EE93" s="71"/>
      <c r="EF93" s="71"/>
      <c r="EG93" s="71"/>
      <c r="EH93" s="71"/>
      <c r="EI93" s="74"/>
      <c r="EJ93" s="74"/>
      <c r="EK93" s="74"/>
      <c r="EL93" s="74"/>
      <c r="EM93" s="74"/>
      <c r="EN93" s="74"/>
      <c r="EO93" s="74"/>
      <c r="EP93" s="74"/>
      <c r="EQ93" s="74"/>
      <c r="ER93" s="74"/>
      <c r="ES93" s="74"/>
      <c r="ET93" s="74"/>
      <c r="EU93" s="74"/>
      <c r="EV93" s="74"/>
      <c r="EW93" s="74"/>
      <c r="EX93" s="74"/>
      <c r="EY93" s="74"/>
      <c r="EZ93" s="74"/>
      <c r="FA93" s="74"/>
      <c r="FB93" s="74"/>
    </row>
    <row r="94" spans="2:158" s="69" customFormat="1">
      <c r="B94" s="76"/>
      <c r="C94" s="77" t="s">
        <v>397</v>
      </c>
      <c r="D94" s="71"/>
      <c r="E94" s="71"/>
      <c r="F94" s="71"/>
      <c r="G94" s="71"/>
      <c r="H94" s="71"/>
      <c r="I94" s="71"/>
      <c r="J94" s="71"/>
      <c r="K94" s="71"/>
      <c r="L94" s="71"/>
      <c r="M94" s="71"/>
      <c r="N94" s="71"/>
      <c r="O94" s="72"/>
      <c r="P94" s="71"/>
      <c r="Q94" s="71"/>
      <c r="R94" s="71"/>
      <c r="S94" s="71"/>
      <c r="T94" s="71"/>
      <c r="U94" s="71"/>
      <c r="V94" s="71"/>
      <c r="W94" s="71"/>
      <c r="X94" s="71"/>
      <c r="Y94" s="73"/>
      <c r="Z94" s="73"/>
      <c r="AA94" s="73"/>
      <c r="AB94" s="73"/>
      <c r="AC94" s="73"/>
      <c r="AD94" s="73"/>
      <c r="AE94" s="73"/>
      <c r="AF94" s="102">
        <f t="shared" si="85"/>
        <v>0</v>
      </c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115">
        <f t="shared" si="84"/>
        <v>0</v>
      </c>
      <c r="AT94" s="97"/>
      <c r="AU94" s="98">
        <f t="shared" si="86"/>
        <v>0</v>
      </c>
      <c r="AV94" s="71"/>
      <c r="AW94" s="71"/>
      <c r="AX94" s="71"/>
      <c r="AY94" s="97"/>
      <c r="AZ94" s="71"/>
      <c r="BA94" s="97"/>
      <c r="BB94" s="103">
        <f t="shared" si="87"/>
        <v>0</v>
      </c>
      <c r="BC94" s="71"/>
      <c r="BD94" s="71"/>
      <c r="BE94" s="71"/>
      <c r="BF94" s="71"/>
      <c r="BG94" s="97"/>
      <c r="BH94" s="97"/>
      <c r="BI94" s="97"/>
      <c r="BJ94" s="97"/>
      <c r="BK94" s="97"/>
      <c r="BL94" s="98">
        <f t="shared" si="88"/>
        <v>0</v>
      </c>
      <c r="BM94" s="71"/>
      <c r="BN94" s="71"/>
      <c r="BO94" s="71"/>
      <c r="BP94" s="71"/>
      <c r="BQ94" s="66"/>
      <c r="BR94" s="71"/>
      <c r="BS94" s="71"/>
      <c r="BT94" s="71"/>
      <c r="BU94" s="71"/>
      <c r="BV94" s="71"/>
      <c r="BW94" s="71"/>
      <c r="BX94" s="71"/>
      <c r="BY94" s="71"/>
      <c r="BZ94" s="71"/>
      <c r="CA94" s="71"/>
      <c r="CB94" s="71"/>
      <c r="CC94" s="71"/>
      <c r="CD94" s="71"/>
      <c r="CE94" s="71"/>
      <c r="CF94" s="71"/>
      <c r="CG94" s="71"/>
      <c r="CH94" s="71"/>
      <c r="CI94" s="71"/>
      <c r="CJ94" s="71"/>
      <c r="CK94" s="71"/>
      <c r="CL94" s="71"/>
      <c r="CM94" s="71"/>
      <c r="CN94" s="71"/>
      <c r="CO94" s="71"/>
      <c r="CP94" s="188">
        <f t="shared" si="68"/>
        <v>0</v>
      </c>
      <c r="CQ94" s="71"/>
      <c r="CR94" s="71"/>
      <c r="CS94" s="71"/>
      <c r="CT94" s="71"/>
      <c r="CU94" s="71"/>
      <c r="CV94" s="71"/>
      <c r="CW94" s="71"/>
      <c r="CX94" s="71"/>
      <c r="CY94" s="71"/>
      <c r="CZ94" s="71"/>
      <c r="DA94" s="71"/>
      <c r="DB94" s="188">
        <f t="shared" si="69"/>
        <v>0</v>
      </c>
      <c r="DC94" s="38">
        <f t="shared" si="70"/>
        <v>0</v>
      </c>
      <c r="DD94" s="71"/>
      <c r="DE94" s="71"/>
      <c r="DF94" s="71"/>
      <c r="DG94" s="188">
        <f t="shared" si="71"/>
        <v>0</v>
      </c>
      <c r="DH94" s="38">
        <f t="shared" si="72"/>
        <v>0</v>
      </c>
      <c r="DI94" s="71"/>
      <c r="DJ94" s="71"/>
      <c r="DK94" s="71"/>
      <c r="DL94" s="71"/>
      <c r="DM94" s="71"/>
      <c r="DN94" s="71"/>
      <c r="DO94" s="71"/>
      <c r="DP94" s="71"/>
      <c r="DQ94" s="71"/>
      <c r="DR94" s="71"/>
      <c r="DS94" s="71"/>
      <c r="DT94" s="71"/>
      <c r="DU94" s="71"/>
      <c r="DV94" s="71"/>
      <c r="DW94" s="71"/>
      <c r="DX94" s="71"/>
      <c r="DY94" s="71"/>
      <c r="DZ94" s="71"/>
      <c r="EA94" s="71"/>
      <c r="EB94" s="71"/>
      <c r="EC94" s="71"/>
      <c r="ED94" s="71"/>
      <c r="EE94" s="71"/>
      <c r="EF94" s="71"/>
      <c r="EG94" s="71"/>
      <c r="EH94" s="71"/>
      <c r="EI94" s="74"/>
      <c r="EJ94" s="74"/>
      <c r="EK94" s="74"/>
      <c r="EL94" s="74"/>
      <c r="EM94" s="74"/>
      <c r="EN94" s="74"/>
      <c r="EO94" s="74"/>
      <c r="EP94" s="74"/>
      <c r="EQ94" s="74"/>
      <c r="ER94" s="74"/>
      <c r="ES94" s="74"/>
      <c r="ET94" s="74"/>
      <c r="EU94" s="74"/>
      <c r="EV94" s="74"/>
      <c r="EW94" s="74"/>
      <c r="EX94" s="74"/>
      <c r="EY94" s="74"/>
      <c r="EZ94" s="74"/>
      <c r="FA94" s="74"/>
      <c r="FB94" s="74"/>
    </row>
    <row r="95" spans="2:158" s="69" customFormat="1">
      <c r="B95" s="76"/>
      <c r="C95" s="77" t="s">
        <v>398</v>
      </c>
      <c r="D95" s="71"/>
      <c r="E95" s="71"/>
      <c r="F95" s="71"/>
      <c r="G95" s="71"/>
      <c r="H95" s="71"/>
      <c r="I95" s="71"/>
      <c r="J95" s="71"/>
      <c r="K95" s="71"/>
      <c r="L95" s="71"/>
      <c r="M95" s="71"/>
      <c r="N95" s="71"/>
      <c r="O95" s="72"/>
      <c r="P95" s="71"/>
      <c r="Q95" s="71"/>
      <c r="R95" s="71"/>
      <c r="S95" s="71"/>
      <c r="T95" s="71"/>
      <c r="U95" s="71"/>
      <c r="V95" s="71"/>
      <c r="W95" s="71"/>
      <c r="X95" s="71"/>
      <c r="Y95" s="73"/>
      <c r="Z95" s="73"/>
      <c r="AA95" s="73"/>
      <c r="AB95" s="73"/>
      <c r="AC95" s="73"/>
      <c r="AD95" s="73"/>
      <c r="AE95" s="73"/>
      <c r="AF95" s="102">
        <f t="shared" si="85"/>
        <v>0</v>
      </c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115">
        <f t="shared" si="84"/>
        <v>0</v>
      </c>
      <c r="AT95" s="97"/>
      <c r="AU95" s="98">
        <f t="shared" si="86"/>
        <v>0</v>
      </c>
      <c r="AV95" s="71"/>
      <c r="AW95" s="71"/>
      <c r="AX95" s="71"/>
      <c r="AY95" s="97"/>
      <c r="AZ95" s="71"/>
      <c r="BA95" s="97"/>
      <c r="BB95" s="103">
        <f t="shared" si="87"/>
        <v>0</v>
      </c>
      <c r="BC95" s="71"/>
      <c r="BD95" s="71"/>
      <c r="BE95" s="71"/>
      <c r="BF95" s="71"/>
      <c r="BG95" s="97"/>
      <c r="BH95" s="97"/>
      <c r="BI95" s="97"/>
      <c r="BJ95" s="97"/>
      <c r="BK95" s="97"/>
      <c r="BL95" s="98">
        <f t="shared" si="88"/>
        <v>0</v>
      </c>
      <c r="BM95" s="71"/>
      <c r="BN95" s="71"/>
      <c r="BO95" s="71"/>
      <c r="BP95" s="71"/>
      <c r="BQ95" s="66"/>
      <c r="BR95" s="71"/>
      <c r="BS95" s="71"/>
      <c r="BT95" s="71"/>
      <c r="BU95" s="71"/>
      <c r="BV95" s="71"/>
      <c r="BW95" s="71"/>
      <c r="BX95" s="71"/>
      <c r="BY95" s="71"/>
      <c r="BZ95" s="71"/>
      <c r="CA95" s="71"/>
      <c r="CB95" s="71"/>
      <c r="CC95" s="71"/>
      <c r="CD95" s="71"/>
      <c r="CE95" s="71"/>
      <c r="CF95" s="71"/>
      <c r="CG95" s="71"/>
      <c r="CH95" s="71"/>
      <c r="CI95" s="71"/>
      <c r="CJ95" s="71"/>
      <c r="CK95" s="71"/>
      <c r="CL95" s="71"/>
      <c r="CM95" s="71"/>
      <c r="CN95" s="71"/>
      <c r="CO95" s="71"/>
      <c r="CP95" s="188">
        <f t="shared" si="68"/>
        <v>0</v>
      </c>
      <c r="CQ95" s="71"/>
      <c r="CR95" s="71"/>
      <c r="CS95" s="71"/>
      <c r="CT95" s="71"/>
      <c r="CU95" s="71"/>
      <c r="CV95" s="71"/>
      <c r="CW95" s="71"/>
      <c r="CX95" s="71"/>
      <c r="CY95" s="71"/>
      <c r="CZ95" s="71"/>
      <c r="DA95" s="71"/>
      <c r="DB95" s="188">
        <f t="shared" si="69"/>
        <v>0</v>
      </c>
      <c r="DC95" s="38">
        <f t="shared" si="70"/>
        <v>0</v>
      </c>
      <c r="DD95" s="71"/>
      <c r="DE95" s="71"/>
      <c r="DF95" s="71"/>
      <c r="DG95" s="188">
        <f t="shared" si="71"/>
        <v>0</v>
      </c>
      <c r="DH95" s="38">
        <f t="shared" si="72"/>
        <v>0</v>
      </c>
      <c r="DI95" s="71"/>
      <c r="DJ95" s="71"/>
      <c r="DK95" s="71"/>
      <c r="DL95" s="71"/>
      <c r="DM95" s="71"/>
      <c r="DN95" s="71"/>
      <c r="DO95" s="71"/>
      <c r="DP95" s="71"/>
      <c r="DQ95" s="71"/>
      <c r="DR95" s="71"/>
      <c r="DS95" s="71"/>
      <c r="DT95" s="71"/>
      <c r="DU95" s="71"/>
      <c r="DV95" s="71"/>
      <c r="DW95" s="71"/>
      <c r="DX95" s="71"/>
      <c r="DY95" s="71"/>
      <c r="DZ95" s="71"/>
      <c r="EA95" s="71"/>
      <c r="EB95" s="71"/>
      <c r="EC95" s="71"/>
      <c r="ED95" s="71"/>
      <c r="EE95" s="71"/>
      <c r="EF95" s="71"/>
      <c r="EG95" s="71"/>
      <c r="EH95" s="71"/>
      <c r="EI95" s="74"/>
      <c r="EJ95" s="74"/>
      <c r="EK95" s="74"/>
      <c r="EL95" s="74"/>
      <c r="EM95" s="74"/>
      <c r="EN95" s="74"/>
      <c r="EO95" s="74"/>
      <c r="EP95" s="74"/>
      <c r="EQ95" s="74"/>
      <c r="ER95" s="74"/>
      <c r="ES95" s="74"/>
      <c r="ET95" s="74"/>
      <c r="EU95" s="74"/>
      <c r="EV95" s="74"/>
      <c r="EW95" s="74"/>
      <c r="EX95" s="74"/>
      <c r="EY95" s="74"/>
      <c r="EZ95" s="74"/>
      <c r="FA95" s="74"/>
      <c r="FB95" s="74"/>
    </row>
    <row r="96" spans="2:158" s="83" customFormat="1" ht="42" customHeight="1">
      <c r="B96" s="702" t="s">
        <v>407</v>
      </c>
      <c r="C96" s="704" t="s">
        <v>408</v>
      </c>
      <c r="D96" s="86"/>
      <c r="E96" s="86"/>
      <c r="F96" s="86"/>
      <c r="G96" s="86"/>
      <c r="H96" s="86"/>
      <c r="I96" s="86"/>
      <c r="J96" s="86"/>
      <c r="K96" s="86"/>
      <c r="L96" s="86"/>
      <c r="M96" s="86"/>
      <c r="N96" s="86"/>
      <c r="O96" s="87"/>
      <c r="P96" s="86"/>
      <c r="Q96" s="86"/>
      <c r="R96" s="86"/>
      <c r="S96" s="86"/>
      <c r="T96" s="86"/>
      <c r="U96" s="86"/>
      <c r="V96" s="86"/>
      <c r="W96" s="86"/>
      <c r="X96" s="86"/>
      <c r="Y96" s="88">
        <f>SUM(Y98:Y111)</f>
        <v>0</v>
      </c>
      <c r="Z96" s="88">
        <f t="shared" ref="Z96:CK96" si="89">SUM(Z98:Z111)</f>
        <v>0</v>
      </c>
      <c r="AA96" s="88">
        <f t="shared" si="89"/>
        <v>0</v>
      </c>
      <c r="AB96" s="88">
        <f t="shared" si="89"/>
        <v>0</v>
      </c>
      <c r="AC96" s="88">
        <f t="shared" si="89"/>
        <v>0</v>
      </c>
      <c r="AD96" s="88">
        <f t="shared" si="89"/>
        <v>0</v>
      </c>
      <c r="AE96" s="88">
        <f t="shared" si="89"/>
        <v>0</v>
      </c>
      <c r="AF96" s="102">
        <f t="shared" si="85"/>
        <v>0</v>
      </c>
      <c r="AG96" s="88"/>
      <c r="AH96" s="88"/>
      <c r="AI96" s="88"/>
      <c r="AJ96" s="88"/>
      <c r="AK96" s="88"/>
      <c r="AL96" s="88"/>
      <c r="AM96" s="88"/>
      <c r="AN96" s="88"/>
      <c r="AO96" s="88"/>
      <c r="AP96" s="88"/>
      <c r="AQ96" s="88"/>
      <c r="AR96" s="88"/>
      <c r="AS96" s="115">
        <f t="shared" si="84"/>
        <v>0</v>
      </c>
      <c r="AT96" s="98">
        <f t="shared" si="89"/>
        <v>0</v>
      </c>
      <c r="AU96" s="98">
        <f t="shared" si="86"/>
        <v>0</v>
      </c>
      <c r="AV96" s="88">
        <f t="shared" si="89"/>
        <v>0</v>
      </c>
      <c r="AW96" s="88">
        <f t="shared" si="89"/>
        <v>0</v>
      </c>
      <c r="AX96" s="88">
        <f t="shared" si="89"/>
        <v>0</v>
      </c>
      <c r="AY96" s="98">
        <f t="shared" si="89"/>
        <v>0</v>
      </c>
      <c r="AZ96" s="88">
        <f t="shared" si="89"/>
        <v>0</v>
      </c>
      <c r="BA96" s="98">
        <f t="shared" si="89"/>
        <v>0</v>
      </c>
      <c r="BB96" s="103">
        <f t="shared" si="87"/>
        <v>0</v>
      </c>
      <c r="BC96" s="88">
        <f t="shared" si="89"/>
        <v>0</v>
      </c>
      <c r="BD96" s="88">
        <f t="shared" si="89"/>
        <v>0</v>
      </c>
      <c r="BE96" s="88">
        <f t="shared" si="89"/>
        <v>0</v>
      </c>
      <c r="BF96" s="88">
        <f t="shared" si="89"/>
        <v>0</v>
      </c>
      <c r="BG96" s="98">
        <f t="shared" si="89"/>
        <v>0</v>
      </c>
      <c r="BH96" s="98">
        <f t="shared" si="89"/>
        <v>0</v>
      </c>
      <c r="BI96" s="98">
        <f t="shared" si="89"/>
        <v>0</v>
      </c>
      <c r="BJ96" s="98">
        <f t="shared" si="89"/>
        <v>0</v>
      </c>
      <c r="BK96" s="98">
        <f t="shared" si="89"/>
        <v>0</v>
      </c>
      <c r="BL96" s="98">
        <f t="shared" si="88"/>
        <v>0</v>
      </c>
      <c r="BM96" s="88">
        <f t="shared" si="89"/>
        <v>0</v>
      </c>
      <c r="BN96" s="88">
        <f t="shared" si="89"/>
        <v>0</v>
      </c>
      <c r="BO96" s="88">
        <f t="shared" si="89"/>
        <v>0</v>
      </c>
      <c r="BP96" s="88">
        <f t="shared" si="89"/>
        <v>0</v>
      </c>
      <c r="BQ96" s="67">
        <f t="shared" si="89"/>
        <v>0</v>
      </c>
      <c r="BR96" s="88">
        <f t="shared" si="89"/>
        <v>0</v>
      </c>
      <c r="BS96" s="88">
        <f t="shared" si="89"/>
        <v>0</v>
      </c>
      <c r="BT96" s="88">
        <f t="shared" si="89"/>
        <v>0</v>
      </c>
      <c r="BU96" s="88">
        <f t="shared" si="89"/>
        <v>0</v>
      </c>
      <c r="BV96" s="88">
        <f t="shared" si="89"/>
        <v>0</v>
      </c>
      <c r="BW96" s="88">
        <f t="shared" si="89"/>
        <v>0</v>
      </c>
      <c r="BX96" s="88">
        <f t="shared" si="89"/>
        <v>0</v>
      </c>
      <c r="BY96" s="88">
        <f t="shared" si="89"/>
        <v>0</v>
      </c>
      <c r="BZ96" s="88">
        <f t="shared" si="89"/>
        <v>0</v>
      </c>
      <c r="CA96" s="88">
        <f t="shared" si="89"/>
        <v>0</v>
      </c>
      <c r="CB96" s="88">
        <f t="shared" si="89"/>
        <v>0</v>
      </c>
      <c r="CC96" s="88">
        <f t="shared" si="89"/>
        <v>0</v>
      </c>
      <c r="CD96" s="88">
        <f t="shared" si="89"/>
        <v>0</v>
      </c>
      <c r="CE96" s="88">
        <f t="shared" si="89"/>
        <v>0</v>
      </c>
      <c r="CF96" s="88">
        <f t="shared" si="89"/>
        <v>0</v>
      </c>
      <c r="CG96" s="88">
        <f t="shared" si="89"/>
        <v>0</v>
      </c>
      <c r="CH96" s="88">
        <f t="shared" si="89"/>
        <v>0</v>
      </c>
      <c r="CI96" s="88">
        <f t="shared" si="89"/>
        <v>0</v>
      </c>
      <c r="CJ96" s="88">
        <f t="shared" si="89"/>
        <v>0</v>
      </c>
      <c r="CK96" s="88">
        <f t="shared" si="89"/>
        <v>0</v>
      </c>
      <c r="CL96" s="88">
        <f t="shared" ref="CL96:EH96" si="90">SUM(CL98:CL111)</f>
        <v>0</v>
      </c>
      <c r="CM96" s="88">
        <f t="shared" si="90"/>
        <v>0</v>
      </c>
      <c r="CN96" s="88">
        <f t="shared" si="90"/>
        <v>0</v>
      </c>
      <c r="CO96" s="88">
        <f t="shared" si="90"/>
        <v>0</v>
      </c>
      <c r="CP96" s="188">
        <f t="shared" si="68"/>
        <v>0</v>
      </c>
      <c r="CQ96" s="88">
        <f t="shared" si="90"/>
        <v>0</v>
      </c>
      <c r="CR96" s="88">
        <f t="shared" si="90"/>
        <v>0</v>
      </c>
      <c r="CS96" s="88">
        <f t="shared" si="90"/>
        <v>0</v>
      </c>
      <c r="CT96" s="88">
        <f t="shared" si="90"/>
        <v>0</v>
      </c>
      <c r="CU96" s="88">
        <f t="shared" si="90"/>
        <v>0</v>
      </c>
      <c r="CV96" s="88">
        <f t="shared" si="90"/>
        <v>0</v>
      </c>
      <c r="CW96" s="88">
        <f t="shared" si="90"/>
        <v>0</v>
      </c>
      <c r="CX96" s="88">
        <f t="shared" si="90"/>
        <v>0</v>
      </c>
      <c r="CY96" s="88">
        <f t="shared" si="90"/>
        <v>0</v>
      </c>
      <c r="CZ96" s="88">
        <f t="shared" si="90"/>
        <v>0</v>
      </c>
      <c r="DA96" s="88">
        <f t="shared" si="90"/>
        <v>0</v>
      </c>
      <c r="DB96" s="188">
        <f t="shared" si="69"/>
        <v>0</v>
      </c>
      <c r="DC96" s="38">
        <f t="shared" si="70"/>
        <v>0</v>
      </c>
      <c r="DD96" s="88">
        <f t="shared" si="90"/>
        <v>0</v>
      </c>
      <c r="DE96" s="88">
        <f t="shared" si="90"/>
        <v>0</v>
      </c>
      <c r="DF96" s="88">
        <f t="shared" si="90"/>
        <v>0</v>
      </c>
      <c r="DG96" s="188">
        <f t="shared" si="71"/>
        <v>0</v>
      </c>
      <c r="DH96" s="38">
        <f t="shared" si="72"/>
        <v>0</v>
      </c>
      <c r="DI96" s="88">
        <f t="shared" si="90"/>
        <v>0</v>
      </c>
      <c r="DJ96" s="88">
        <f t="shared" si="90"/>
        <v>0</v>
      </c>
      <c r="DK96" s="88">
        <f t="shared" si="90"/>
        <v>0</v>
      </c>
      <c r="DL96" s="88">
        <f t="shared" si="90"/>
        <v>0</v>
      </c>
      <c r="DM96" s="88">
        <f t="shared" si="90"/>
        <v>0</v>
      </c>
      <c r="DN96" s="88">
        <f t="shared" si="90"/>
        <v>0</v>
      </c>
      <c r="DO96" s="88">
        <f t="shared" si="90"/>
        <v>0</v>
      </c>
      <c r="DP96" s="88">
        <f t="shared" si="90"/>
        <v>0</v>
      </c>
      <c r="DQ96" s="88">
        <f t="shared" si="90"/>
        <v>0</v>
      </c>
      <c r="DR96" s="88">
        <f t="shared" si="90"/>
        <v>0</v>
      </c>
      <c r="DS96" s="88">
        <f t="shared" si="90"/>
        <v>0</v>
      </c>
      <c r="DT96" s="88">
        <f t="shared" si="90"/>
        <v>0</v>
      </c>
      <c r="DU96" s="88">
        <f t="shared" si="90"/>
        <v>0</v>
      </c>
      <c r="DV96" s="88">
        <f t="shared" si="90"/>
        <v>0</v>
      </c>
      <c r="DW96" s="88">
        <f t="shared" si="90"/>
        <v>0</v>
      </c>
      <c r="DX96" s="88">
        <f t="shared" si="90"/>
        <v>0</v>
      </c>
      <c r="DY96" s="88">
        <f t="shared" si="90"/>
        <v>0</v>
      </c>
      <c r="DZ96" s="88">
        <f t="shared" si="90"/>
        <v>0</v>
      </c>
      <c r="EA96" s="88">
        <f t="shared" si="90"/>
        <v>0</v>
      </c>
      <c r="EB96" s="88">
        <f t="shared" si="90"/>
        <v>0</v>
      </c>
      <c r="EC96" s="88">
        <f t="shared" si="90"/>
        <v>0</v>
      </c>
      <c r="ED96" s="88">
        <f t="shared" si="90"/>
        <v>0</v>
      </c>
      <c r="EE96" s="88">
        <f t="shared" si="90"/>
        <v>0</v>
      </c>
      <c r="EF96" s="88">
        <f t="shared" si="90"/>
        <v>0</v>
      </c>
      <c r="EG96" s="88">
        <f t="shared" si="90"/>
        <v>0</v>
      </c>
      <c r="EH96" s="88">
        <f t="shared" si="90"/>
        <v>0</v>
      </c>
      <c r="EI96" s="89"/>
      <c r="EJ96" s="89"/>
      <c r="EK96" s="89"/>
      <c r="EL96" s="89"/>
      <c r="EM96" s="89"/>
      <c r="EN96" s="89"/>
      <c r="EO96" s="89"/>
      <c r="EP96" s="89"/>
      <c r="EQ96" s="89"/>
      <c r="ER96" s="89"/>
      <c r="ES96" s="89"/>
      <c r="ET96" s="89"/>
      <c r="EU96" s="89"/>
      <c r="EV96" s="89"/>
      <c r="EW96" s="89"/>
      <c r="EX96" s="89"/>
      <c r="EY96" s="89"/>
      <c r="EZ96" s="89"/>
      <c r="FA96" s="89"/>
      <c r="FB96" s="89"/>
    </row>
    <row r="97" spans="2:158" s="83" customFormat="1">
      <c r="B97" s="703"/>
      <c r="C97" s="705"/>
      <c r="D97" s="86"/>
      <c r="E97" s="86"/>
      <c r="F97" s="86"/>
      <c r="G97" s="86"/>
      <c r="H97" s="86"/>
      <c r="I97" s="86"/>
      <c r="J97" s="86"/>
      <c r="K97" s="86"/>
      <c r="L97" s="86"/>
      <c r="M97" s="86"/>
      <c r="N97" s="86"/>
      <c r="O97" s="87"/>
      <c r="P97" s="86"/>
      <c r="Q97" s="86"/>
      <c r="R97" s="86"/>
      <c r="S97" s="86"/>
      <c r="T97" s="86"/>
      <c r="U97" s="86"/>
      <c r="V97" s="86"/>
      <c r="W97" s="86"/>
      <c r="X97" s="86"/>
      <c r="Y97" s="88">
        <f>SUM(Y98:Y111)</f>
        <v>0</v>
      </c>
      <c r="Z97" s="88"/>
      <c r="AA97" s="88"/>
      <c r="AB97" s="88"/>
      <c r="AC97" s="88"/>
      <c r="AD97" s="88"/>
      <c r="AE97" s="88"/>
      <c r="AF97" s="102">
        <f t="shared" si="85"/>
        <v>0</v>
      </c>
      <c r="AG97" s="88">
        <f t="shared" ref="AG97:AR97" si="91">SUM(AG98:AG111)</f>
        <v>0</v>
      </c>
      <c r="AH97" s="88">
        <f t="shared" si="91"/>
        <v>0</v>
      </c>
      <c r="AI97" s="88">
        <f t="shared" si="91"/>
        <v>0</v>
      </c>
      <c r="AJ97" s="88">
        <f t="shared" si="91"/>
        <v>0</v>
      </c>
      <c r="AK97" s="88">
        <f t="shared" si="91"/>
        <v>0</v>
      </c>
      <c r="AL97" s="88">
        <f t="shared" si="91"/>
        <v>0</v>
      </c>
      <c r="AM97" s="88">
        <f t="shared" si="91"/>
        <v>0</v>
      </c>
      <c r="AN97" s="88">
        <f t="shared" si="91"/>
        <v>0</v>
      </c>
      <c r="AO97" s="88">
        <f t="shared" si="91"/>
        <v>0</v>
      </c>
      <c r="AP97" s="88">
        <f t="shared" si="91"/>
        <v>0</v>
      </c>
      <c r="AQ97" s="88">
        <f t="shared" si="91"/>
        <v>0</v>
      </c>
      <c r="AR97" s="88">
        <f t="shared" si="91"/>
        <v>0</v>
      </c>
      <c r="AS97" s="115">
        <f t="shared" si="84"/>
        <v>0</v>
      </c>
      <c r="AT97" s="88">
        <f t="shared" ref="AT97:BR97" si="92">SUM(AT98:AT111)</f>
        <v>0</v>
      </c>
      <c r="AU97" s="88">
        <f t="shared" si="92"/>
        <v>0</v>
      </c>
      <c r="AV97" s="88">
        <f t="shared" si="92"/>
        <v>0</v>
      </c>
      <c r="AW97" s="88">
        <f t="shared" si="92"/>
        <v>0</v>
      </c>
      <c r="AX97" s="88">
        <f t="shared" si="92"/>
        <v>0</v>
      </c>
      <c r="AY97" s="88">
        <f t="shared" si="92"/>
        <v>0</v>
      </c>
      <c r="AZ97" s="88">
        <f t="shared" si="92"/>
        <v>0</v>
      </c>
      <c r="BA97" s="88">
        <f t="shared" si="92"/>
        <v>0</v>
      </c>
      <c r="BB97" s="88">
        <f t="shared" si="92"/>
        <v>0</v>
      </c>
      <c r="BC97" s="88">
        <f t="shared" si="92"/>
        <v>0</v>
      </c>
      <c r="BD97" s="88">
        <f t="shared" si="92"/>
        <v>0</v>
      </c>
      <c r="BE97" s="88">
        <f t="shared" si="92"/>
        <v>0</v>
      </c>
      <c r="BF97" s="88">
        <f t="shared" si="92"/>
        <v>0</v>
      </c>
      <c r="BG97" s="88">
        <f t="shared" si="92"/>
        <v>0</v>
      </c>
      <c r="BH97" s="88">
        <f t="shared" si="92"/>
        <v>0</v>
      </c>
      <c r="BI97" s="88">
        <f t="shared" si="92"/>
        <v>0</v>
      </c>
      <c r="BJ97" s="88">
        <f t="shared" si="92"/>
        <v>0</v>
      </c>
      <c r="BK97" s="88">
        <f t="shared" si="92"/>
        <v>0</v>
      </c>
      <c r="BL97" s="88">
        <f t="shared" si="92"/>
        <v>0</v>
      </c>
      <c r="BM97" s="88">
        <f t="shared" si="92"/>
        <v>0</v>
      </c>
      <c r="BN97" s="88">
        <f t="shared" si="92"/>
        <v>0</v>
      </c>
      <c r="BO97" s="88">
        <f t="shared" si="92"/>
        <v>0</v>
      </c>
      <c r="BP97" s="88">
        <f t="shared" si="92"/>
        <v>0</v>
      </c>
      <c r="BQ97" s="88">
        <f t="shared" si="92"/>
        <v>0</v>
      </c>
      <c r="BR97" s="88">
        <f t="shared" si="92"/>
        <v>0</v>
      </c>
      <c r="BS97" s="88"/>
      <c r="BT97" s="88"/>
      <c r="BU97" s="88"/>
      <c r="BV97" s="88"/>
      <c r="BW97" s="88"/>
      <c r="BX97" s="88"/>
      <c r="BY97" s="88"/>
      <c r="BZ97" s="88"/>
      <c r="CA97" s="88"/>
      <c r="CB97" s="88"/>
      <c r="CC97" s="88"/>
      <c r="CD97" s="88"/>
      <c r="CE97" s="88"/>
      <c r="CF97" s="88"/>
      <c r="CG97" s="88"/>
      <c r="CH97" s="88"/>
      <c r="CI97" s="88"/>
      <c r="CJ97" s="88"/>
      <c r="CK97" s="88"/>
      <c r="CL97" s="88"/>
      <c r="CM97" s="88"/>
      <c r="CN97" s="88"/>
      <c r="CO97" s="88"/>
      <c r="CP97" s="188">
        <f t="shared" si="68"/>
        <v>0</v>
      </c>
      <c r="CQ97" s="88"/>
      <c r="CR97" s="88"/>
      <c r="CS97" s="88"/>
      <c r="CT97" s="88"/>
      <c r="CU97" s="88"/>
      <c r="CV97" s="88"/>
      <c r="CW97" s="88"/>
      <c r="CX97" s="88"/>
      <c r="CY97" s="88"/>
      <c r="CZ97" s="88"/>
      <c r="DA97" s="88"/>
      <c r="DB97" s="188">
        <f t="shared" si="69"/>
        <v>0</v>
      </c>
      <c r="DC97" s="38">
        <f t="shared" si="70"/>
        <v>0</v>
      </c>
      <c r="DD97" s="88"/>
      <c r="DE97" s="88"/>
      <c r="DF97" s="88"/>
      <c r="DG97" s="188">
        <f t="shared" si="71"/>
        <v>0</v>
      </c>
      <c r="DH97" s="38">
        <f t="shared" si="72"/>
        <v>0</v>
      </c>
      <c r="DI97" s="88"/>
      <c r="DJ97" s="88"/>
      <c r="DK97" s="88"/>
      <c r="DL97" s="88"/>
      <c r="DM97" s="88"/>
      <c r="DN97" s="88"/>
      <c r="DO97" s="88"/>
      <c r="DP97" s="88"/>
      <c r="DQ97" s="88"/>
      <c r="DR97" s="88"/>
      <c r="DS97" s="88"/>
      <c r="DT97" s="88"/>
      <c r="DU97" s="88"/>
      <c r="DV97" s="88"/>
      <c r="DW97" s="88"/>
      <c r="DX97" s="88"/>
      <c r="DY97" s="88"/>
      <c r="DZ97" s="88"/>
      <c r="EA97" s="88"/>
      <c r="EB97" s="88"/>
      <c r="EC97" s="88"/>
      <c r="ED97" s="88"/>
      <c r="EE97" s="88"/>
      <c r="EF97" s="88"/>
      <c r="EG97" s="88"/>
      <c r="EH97" s="88"/>
      <c r="EI97" s="89"/>
      <c r="EJ97" s="89"/>
      <c r="EK97" s="89"/>
      <c r="EL97" s="89"/>
      <c r="EM97" s="89"/>
      <c r="EN97" s="89"/>
      <c r="EO97" s="89"/>
      <c r="EP97" s="89"/>
      <c r="EQ97" s="89"/>
      <c r="ER97" s="89"/>
      <c r="ES97" s="89"/>
      <c r="ET97" s="89"/>
      <c r="EU97" s="89"/>
      <c r="EV97" s="89"/>
      <c r="EW97" s="89"/>
      <c r="EX97" s="89"/>
      <c r="EY97" s="89"/>
      <c r="EZ97" s="89"/>
      <c r="FA97" s="89"/>
      <c r="FB97" s="89"/>
    </row>
    <row r="98" spans="2:158">
      <c r="B98" s="39"/>
      <c r="C98" s="77" t="s">
        <v>385</v>
      </c>
      <c r="D98" s="38"/>
      <c r="E98" s="38"/>
      <c r="F98" s="38"/>
      <c r="G98" s="38"/>
      <c r="H98" s="38"/>
      <c r="I98" s="38"/>
      <c r="J98" s="38"/>
      <c r="K98" s="38"/>
      <c r="L98" s="38"/>
      <c r="M98" s="38"/>
      <c r="N98" s="38"/>
      <c r="O98" s="61"/>
      <c r="P98" s="38"/>
      <c r="Q98" s="38"/>
      <c r="R98" s="38"/>
      <c r="S98" s="38"/>
      <c r="T98" s="38"/>
      <c r="U98" s="38"/>
      <c r="V98" s="38"/>
      <c r="W98" s="38"/>
      <c r="X98" s="38"/>
      <c r="Y98" s="33"/>
      <c r="Z98" s="33"/>
      <c r="AA98" s="33"/>
      <c r="AB98" s="33"/>
      <c r="AC98" s="33"/>
      <c r="AD98" s="33"/>
      <c r="AE98" s="33"/>
      <c r="AF98" s="102">
        <f t="shared" si="85"/>
        <v>0</v>
      </c>
      <c r="AG98" s="38"/>
      <c r="AH98" s="38"/>
      <c r="AI98" s="38"/>
      <c r="AJ98" s="38"/>
      <c r="AK98" s="38"/>
      <c r="AL98" s="38"/>
      <c r="AM98" s="38"/>
      <c r="AN98" s="38"/>
      <c r="AO98" s="38"/>
      <c r="AP98" s="38"/>
      <c r="AQ98" s="38"/>
      <c r="AR98" s="38"/>
      <c r="AS98" s="115">
        <f t="shared" si="84"/>
        <v>0</v>
      </c>
      <c r="AT98" s="97"/>
      <c r="AU98" s="98">
        <f t="shared" si="86"/>
        <v>0</v>
      </c>
      <c r="AV98" s="38"/>
      <c r="AW98" s="38"/>
      <c r="AX98" s="38"/>
      <c r="AY98" s="97"/>
      <c r="AZ98" s="38"/>
      <c r="BA98" s="97"/>
      <c r="BB98" s="103">
        <f t="shared" si="87"/>
        <v>0</v>
      </c>
      <c r="BC98" s="38"/>
      <c r="BD98" s="38"/>
      <c r="BE98" s="38"/>
      <c r="BF98" s="38"/>
      <c r="BG98" s="97"/>
      <c r="BH98" s="97"/>
      <c r="BI98" s="97"/>
      <c r="BJ98" s="97"/>
      <c r="BK98" s="97"/>
      <c r="BL98" s="98">
        <f t="shared" si="88"/>
        <v>0</v>
      </c>
      <c r="BM98" s="38"/>
      <c r="BN98" s="38"/>
      <c r="BO98" s="38"/>
      <c r="BP98" s="38"/>
      <c r="BQ98" s="66"/>
      <c r="BR98" s="38"/>
      <c r="BS98" s="38"/>
      <c r="BT98" s="38"/>
      <c r="BU98" s="38"/>
      <c r="BV98" s="38"/>
      <c r="BW98" s="38"/>
      <c r="BX98" s="38"/>
      <c r="BY98" s="38"/>
      <c r="BZ98" s="38"/>
      <c r="CA98" s="38"/>
      <c r="CB98" s="38"/>
      <c r="CC98" s="38"/>
      <c r="CD98" s="38"/>
      <c r="CE98" s="38"/>
      <c r="CF98" s="38"/>
      <c r="CG98" s="38"/>
      <c r="CH98" s="38"/>
      <c r="CI98" s="38"/>
      <c r="CJ98" s="38"/>
      <c r="CK98" s="38"/>
      <c r="CL98" s="38"/>
      <c r="CM98" s="38"/>
      <c r="CN98" s="38"/>
      <c r="CO98" s="38"/>
      <c r="CP98" s="188">
        <f t="shared" si="68"/>
        <v>0</v>
      </c>
      <c r="CQ98" s="38"/>
      <c r="CR98" s="38"/>
      <c r="CS98" s="38"/>
      <c r="CT98" s="38"/>
      <c r="CU98" s="38"/>
      <c r="CV98" s="38"/>
      <c r="CW98" s="38"/>
      <c r="CX98" s="38"/>
      <c r="CY98" s="38"/>
      <c r="CZ98" s="38"/>
      <c r="DA98" s="38"/>
      <c r="DB98" s="188">
        <f t="shared" si="69"/>
        <v>0</v>
      </c>
      <c r="DC98" s="38">
        <f t="shared" si="70"/>
        <v>0</v>
      </c>
      <c r="DD98" s="38"/>
      <c r="DE98" s="38"/>
      <c r="DF98" s="38"/>
      <c r="DG98" s="188">
        <f t="shared" si="71"/>
        <v>0</v>
      </c>
      <c r="DH98" s="38">
        <f t="shared" si="72"/>
        <v>0</v>
      </c>
      <c r="DI98" s="38"/>
      <c r="DJ98" s="38"/>
      <c r="DK98" s="38"/>
      <c r="DL98" s="38"/>
      <c r="DM98" s="38"/>
      <c r="DN98" s="38"/>
      <c r="DO98" s="38"/>
      <c r="DP98" s="38"/>
      <c r="DQ98" s="38"/>
      <c r="DR98" s="38"/>
      <c r="DS98" s="38"/>
      <c r="DT98" s="38"/>
      <c r="DU98" s="38"/>
      <c r="DV98" s="38"/>
      <c r="DW98" s="38"/>
      <c r="DX98" s="38"/>
      <c r="DY98" s="38"/>
      <c r="DZ98" s="38"/>
      <c r="EA98" s="38"/>
      <c r="EB98" s="38"/>
      <c r="EC98" s="38"/>
      <c r="ED98" s="38"/>
      <c r="EE98" s="38"/>
      <c r="EF98" s="38"/>
      <c r="EG98" s="38"/>
      <c r="EH98" s="38"/>
    </row>
    <row r="99" spans="2:158">
      <c r="B99" s="39"/>
      <c r="C99" s="77" t="s">
        <v>386</v>
      </c>
      <c r="D99" s="38"/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61"/>
      <c r="P99" s="38"/>
      <c r="Q99" s="38"/>
      <c r="R99" s="38"/>
      <c r="S99" s="38"/>
      <c r="T99" s="38"/>
      <c r="U99" s="38"/>
      <c r="V99" s="38"/>
      <c r="W99" s="38"/>
      <c r="X99" s="38"/>
      <c r="Y99" s="33"/>
      <c r="Z99" s="33"/>
      <c r="AA99" s="33"/>
      <c r="AB99" s="33"/>
      <c r="AC99" s="33"/>
      <c r="AD99" s="33"/>
      <c r="AE99" s="33"/>
      <c r="AF99" s="102">
        <f t="shared" si="85"/>
        <v>0</v>
      </c>
      <c r="AG99" s="38"/>
      <c r="AH99" s="38"/>
      <c r="AI99" s="38"/>
      <c r="AJ99" s="38"/>
      <c r="AK99" s="38"/>
      <c r="AL99" s="38"/>
      <c r="AM99" s="38"/>
      <c r="AN99" s="38"/>
      <c r="AO99" s="38"/>
      <c r="AP99" s="38"/>
      <c r="AQ99" s="38"/>
      <c r="AR99" s="38"/>
      <c r="AS99" s="115">
        <f t="shared" si="84"/>
        <v>0</v>
      </c>
      <c r="AT99" s="97"/>
      <c r="AU99" s="98">
        <f t="shared" si="86"/>
        <v>0</v>
      </c>
      <c r="AV99" s="38"/>
      <c r="AW99" s="38"/>
      <c r="AX99" s="38"/>
      <c r="AY99" s="97"/>
      <c r="AZ99" s="38"/>
      <c r="BA99" s="97"/>
      <c r="BB99" s="103">
        <f t="shared" si="87"/>
        <v>0</v>
      </c>
      <c r="BC99" s="38"/>
      <c r="BD99" s="38"/>
      <c r="BE99" s="38"/>
      <c r="BF99" s="38"/>
      <c r="BG99" s="97"/>
      <c r="BH99" s="97"/>
      <c r="BI99" s="97"/>
      <c r="BJ99" s="97"/>
      <c r="BK99" s="97"/>
      <c r="BL99" s="98">
        <f t="shared" si="88"/>
        <v>0</v>
      </c>
      <c r="BM99" s="38"/>
      <c r="BN99" s="38"/>
      <c r="BO99" s="38"/>
      <c r="BP99" s="38"/>
      <c r="BQ99" s="66"/>
      <c r="BR99" s="38"/>
      <c r="BS99" s="38"/>
      <c r="BT99" s="38"/>
      <c r="BU99" s="38"/>
      <c r="BV99" s="38"/>
      <c r="BW99" s="38"/>
      <c r="BX99" s="38"/>
      <c r="BY99" s="38"/>
      <c r="BZ99" s="38"/>
      <c r="CA99" s="38"/>
      <c r="CB99" s="38"/>
      <c r="CC99" s="38"/>
      <c r="CD99" s="38"/>
      <c r="CE99" s="38"/>
      <c r="CF99" s="38"/>
      <c r="CG99" s="38"/>
      <c r="CH99" s="38"/>
      <c r="CI99" s="38"/>
      <c r="CJ99" s="38"/>
      <c r="CK99" s="38"/>
      <c r="CL99" s="38"/>
      <c r="CM99" s="38"/>
      <c r="CN99" s="38"/>
      <c r="CO99" s="38"/>
      <c r="CP99" s="188">
        <f t="shared" si="68"/>
        <v>0</v>
      </c>
      <c r="CQ99" s="38"/>
      <c r="CR99" s="38"/>
      <c r="CS99" s="38"/>
      <c r="CT99" s="38"/>
      <c r="CU99" s="38"/>
      <c r="CV99" s="38"/>
      <c r="CW99" s="38"/>
      <c r="CX99" s="38"/>
      <c r="CY99" s="38"/>
      <c r="CZ99" s="38"/>
      <c r="DA99" s="38"/>
      <c r="DB99" s="188">
        <f t="shared" si="69"/>
        <v>0</v>
      </c>
      <c r="DC99" s="38">
        <f t="shared" si="70"/>
        <v>0</v>
      </c>
      <c r="DD99" s="38"/>
      <c r="DE99" s="38"/>
      <c r="DF99" s="38"/>
      <c r="DG99" s="188">
        <f t="shared" si="71"/>
        <v>0</v>
      </c>
      <c r="DH99" s="38">
        <f t="shared" si="72"/>
        <v>0</v>
      </c>
      <c r="DI99" s="38"/>
      <c r="DJ99" s="38"/>
      <c r="DK99" s="38"/>
      <c r="DL99" s="38"/>
      <c r="DM99" s="38"/>
      <c r="DN99" s="38"/>
      <c r="DO99" s="38"/>
      <c r="DP99" s="38"/>
      <c r="DQ99" s="38"/>
      <c r="DR99" s="38"/>
      <c r="DS99" s="38"/>
      <c r="DT99" s="38"/>
      <c r="DU99" s="38"/>
      <c r="DV99" s="38"/>
      <c r="DW99" s="38"/>
      <c r="DX99" s="38"/>
      <c r="DY99" s="38"/>
      <c r="DZ99" s="38"/>
      <c r="EA99" s="38"/>
      <c r="EB99" s="38"/>
      <c r="EC99" s="38"/>
      <c r="ED99" s="38"/>
      <c r="EE99" s="38"/>
      <c r="EF99" s="38"/>
      <c r="EG99" s="38"/>
      <c r="EH99" s="38"/>
    </row>
    <row r="100" spans="2:158">
      <c r="B100" s="39"/>
      <c r="C100" s="77" t="s">
        <v>387</v>
      </c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61"/>
      <c r="P100" s="38"/>
      <c r="Q100" s="38"/>
      <c r="R100" s="38"/>
      <c r="S100" s="38"/>
      <c r="T100" s="38"/>
      <c r="U100" s="38"/>
      <c r="V100" s="38"/>
      <c r="W100" s="38"/>
      <c r="X100" s="38"/>
      <c r="Y100" s="33"/>
      <c r="Z100" s="33"/>
      <c r="AA100" s="33"/>
      <c r="AB100" s="33"/>
      <c r="AC100" s="33"/>
      <c r="AD100" s="33"/>
      <c r="AE100" s="33"/>
      <c r="AF100" s="102">
        <f t="shared" si="85"/>
        <v>0</v>
      </c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115">
        <f t="shared" si="84"/>
        <v>0</v>
      </c>
      <c r="AT100" s="97"/>
      <c r="AU100" s="98">
        <f t="shared" si="86"/>
        <v>0</v>
      </c>
      <c r="AV100" s="38"/>
      <c r="AW100" s="38"/>
      <c r="AX100" s="38"/>
      <c r="AY100" s="97"/>
      <c r="AZ100" s="38"/>
      <c r="BA100" s="97"/>
      <c r="BB100" s="103">
        <f t="shared" si="87"/>
        <v>0</v>
      </c>
      <c r="BC100" s="38"/>
      <c r="BD100" s="38"/>
      <c r="BE100" s="38"/>
      <c r="BF100" s="38"/>
      <c r="BG100" s="97"/>
      <c r="BH100" s="97"/>
      <c r="BI100" s="97"/>
      <c r="BJ100" s="97"/>
      <c r="BK100" s="97"/>
      <c r="BL100" s="98">
        <f t="shared" si="88"/>
        <v>0</v>
      </c>
      <c r="BM100" s="38"/>
      <c r="BN100" s="38"/>
      <c r="BO100" s="38"/>
      <c r="BP100" s="38"/>
      <c r="BQ100" s="66"/>
      <c r="BR100" s="38"/>
      <c r="BS100" s="38"/>
      <c r="BT100" s="38"/>
      <c r="BU100" s="38"/>
      <c r="BV100" s="38"/>
      <c r="BW100" s="38"/>
      <c r="BX100" s="38"/>
      <c r="BY100" s="38"/>
      <c r="BZ100" s="38"/>
      <c r="CA100" s="38"/>
      <c r="CB100" s="38"/>
      <c r="CC100" s="38"/>
      <c r="CD100" s="38"/>
      <c r="CE100" s="38"/>
      <c r="CF100" s="38"/>
      <c r="CG100" s="38"/>
      <c r="CH100" s="38"/>
      <c r="CI100" s="38"/>
      <c r="CJ100" s="38"/>
      <c r="CK100" s="38"/>
      <c r="CL100" s="38"/>
      <c r="CM100" s="38"/>
      <c r="CN100" s="38"/>
      <c r="CO100" s="38"/>
      <c r="CP100" s="188">
        <f t="shared" si="68"/>
        <v>0</v>
      </c>
      <c r="CQ100" s="38"/>
      <c r="CR100" s="38"/>
      <c r="CS100" s="38"/>
      <c r="CT100" s="38"/>
      <c r="CU100" s="38"/>
      <c r="CV100" s="38"/>
      <c r="CW100" s="38"/>
      <c r="CX100" s="38"/>
      <c r="CY100" s="38"/>
      <c r="CZ100" s="38"/>
      <c r="DA100" s="38"/>
      <c r="DB100" s="188">
        <f t="shared" si="69"/>
        <v>0</v>
      </c>
      <c r="DC100" s="38">
        <f t="shared" si="70"/>
        <v>0</v>
      </c>
      <c r="DD100" s="38"/>
      <c r="DE100" s="38"/>
      <c r="DF100" s="38"/>
      <c r="DG100" s="188">
        <f t="shared" si="71"/>
        <v>0</v>
      </c>
      <c r="DH100" s="38">
        <f t="shared" si="72"/>
        <v>0</v>
      </c>
      <c r="DI100" s="38"/>
      <c r="DJ100" s="38"/>
      <c r="DK100" s="38"/>
      <c r="DL100" s="38"/>
      <c r="DM100" s="38"/>
      <c r="DN100" s="38"/>
      <c r="DO100" s="38"/>
      <c r="DP100" s="38"/>
      <c r="DQ100" s="38"/>
      <c r="DR100" s="38"/>
      <c r="DS100" s="38"/>
      <c r="DT100" s="38"/>
      <c r="DU100" s="38"/>
      <c r="DV100" s="38"/>
      <c r="DW100" s="38"/>
      <c r="DX100" s="38"/>
      <c r="DY100" s="38"/>
      <c r="DZ100" s="38"/>
      <c r="EA100" s="38"/>
      <c r="EB100" s="38"/>
      <c r="EC100" s="38"/>
      <c r="ED100" s="38"/>
      <c r="EE100" s="38"/>
      <c r="EF100" s="38"/>
      <c r="EG100" s="38"/>
      <c r="EH100" s="38"/>
    </row>
    <row r="101" spans="2:158">
      <c r="B101" s="39"/>
      <c r="C101" s="77" t="s">
        <v>388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61"/>
      <c r="P101" s="38"/>
      <c r="Q101" s="38"/>
      <c r="R101" s="38"/>
      <c r="S101" s="38"/>
      <c r="T101" s="38"/>
      <c r="U101" s="38"/>
      <c r="V101" s="38"/>
      <c r="W101" s="38"/>
      <c r="X101" s="38"/>
      <c r="Y101" s="33"/>
      <c r="Z101" s="33"/>
      <c r="AA101" s="33"/>
      <c r="AB101" s="33"/>
      <c r="AC101" s="33"/>
      <c r="AD101" s="33"/>
      <c r="AE101" s="33"/>
      <c r="AF101" s="102">
        <f t="shared" si="85"/>
        <v>0</v>
      </c>
      <c r="AG101" s="38"/>
      <c r="AH101" s="38"/>
      <c r="AI101" s="38"/>
      <c r="AJ101" s="38"/>
      <c r="AK101" s="38"/>
      <c r="AL101" s="38"/>
      <c r="AM101" s="38"/>
      <c r="AN101" s="38"/>
      <c r="AO101" s="38"/>
      <c r="AP101" s="38"/>
      <c r="AQ101" s="38"/>
      <c r="AR101" s="38"/>
      <c r="AS101" s="115">
        <f t="shared" si="84"/>
        <v>0</v>
      </c>
      <c r="AT101" s="97"/>
      <c r="AU101" s="98">
        <f t="shared" si="86"/>
        <v>0</v>
      </c>
      <c r="AV101" s="38"/>
      <c r="AW101" s="38"/>
      <c r="AX101" s="38"/>
      <c r="AY101" s="97"/>
      <c r="AZ101" s="38"/>
      <c r="BA101" s="97"/>
      <c r="BB101" s="103">
        <f t="shared" si="87"/>
        <v>0</v>
      </c>
      <c r="BC101" s="38"/>
      <c r="BD101" s="38"/>
      <c r="BE101" s="38"/>
      <c r="BF101" s="38"/>
      <c r="BG101" s="97"/>
      <c r="BH101" s="97"/>
      <c r="BI101" s="97"/>
      <c r="BJ101" s="97"/>
      <c r="BK101" s="97"/>
      <c r="BL101" s="98">
        <f t="shared" si="88"/>
        <v>0</v>
      </c>
      <c r="BM101" s="38"/>
      <c r="BN101" s="38"/>
      <c r="BO101" s="38"/>
      <c r="BP101" s="38"/>
      <c r="BQ101" s="66"/>
      <c r="BR101" s="38"/>
      <c r="BS101" s="38"/>
      <c r="BT101" s="38"/>
      <c r="BU101" s="38"/>
      <c r="BV101" s="38"/>
      <c r="BW101" s="38"/>
      <c r="BX101" s="38"/>
      <c r="BY101" s="38"/>
      <c r="BZ101" s="38"/>
      <c r="CA101" s="38"/>
      <c r="CB101" s="38"/>
      <c r="CC101" s="38"/>
      <c r="CD101" s="38"/>
      <c r="CE101" s="38"/>
      <c r="CF101" s="38"/>
      <c r="CG101" s="38"/>
      <c r="CH101" s="38"/>
      <c r="CI101" s="38"/>
      <c r="CJ101" s="38"/>
      <c r="CK101" s="38"/>
      <c r="CL101" s="38"/>
      <c r="CM101" s="38"/>
      <c r="CN101" s="38"/>
      <c r="CO101" s="38"/>
      <c r="CP101" s="188">
        <f t="shared" si="68"/>
        <v>0</v>
      </c>
      <c r="CQ101" s="38"/>
      <c r="CR101" s="38"/>
      <c r="CS101" s="38"/>
      <c r="CT101" s="38"/>
      <c r="CU101" s="38"/>
      <c r="CV101" s="38"/>
      <c r="CW101" s="38"/>
      <c r="CX101" s="38"/>
      <c r="CY101" s="38"/>
      <c r="CZ101" s="38"/>
      <c r="DA101" s="38"/>
      <c r="DB101" s="188">
        <f t="shared" si="69"/>
        <v>0</v>
      </c>
      <c r="DC101" s="38">
        <f t="shared" si="70"/>
        <v>0</v>
      </c>
      <c r="DD101" s="38"/>
      <c r="DE101" s="38"/>
      <c r="DF101" s="38"/>
      <c r="DG101" s="188">
        <f t="shared" si="71"/>
        <v>0</v>
      </c>
      <c r="DH101" s="38">
        <f t="shared" si="72"/>
        <v>0</v>
      </c>
      <c r="DI101" s="38"/>
      <c r="DJ101" s="38"/>
      <c r="DK101" s="38"/>
      <c r="DL101" s="38"/>
      <c r="DM101" s="38"/>
      <c r="DN101" s="38"/>
      <c r="DO101" s="38"/>
      <c r="DP101" s="38"/>
      <c r="DQ101" s="38"/>
      <c r="DR101" s="38"/>
      <c r="DS101" s="38"/>
      <c r="DT101" s="38"/>
      <c r="DU101" s="38"/>
      <c r="DV101" s="38"/>
      <c r="DW101" s="38"/>
      <c r="DX101" s="38"/>
      <c r="DY101" s="38"/>
      <c r="DZ101" s="38"/>
      <c r="EA101" s="38"/>
      <c r="EB101" s="38"/>
      <c r="EC101" s="38"/>
      <c r="ED101" s="38"/>
      <c r="EE101" s="38"/>
      <c r="EF101" s="38"/>
      <c r="EG101" s="38"/>
      <c r="EH101" s="38"/>
    </row>
    <row r="102" spans="2:158">
      <c r="B102" s="39"/>
      <c r="C102" s="77" t="s">
        <v>389</v>
      </c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61"/>
      <c r="P102" s="38"/>
      <c r="Q102" s="38"/>
      <c r="R102" s="38"/>
      <c r="S102" s="38"/>
      <c r="T102" s="38"/>
      <c r="U102" s="38"/>
      <c r="V102" s="38"/>
      <c r="W102" s="38"/>
      <c r="X102" s="38"/>
      <c r="Y102" s="33"/>
      <c r="Z102" s="33"/>
      <c r="AA102" s="33"/>
      <c r="AB102" s="33"/>
      <c r="AC102" s="33"/>
      <c r="AD102" s="33"/>
      <c r="AE102" s="33"/>
      <c r="AF102" s="102">
        <f t="shared" si="85"/>
        <v>0</v>
      </c>
      <c r="AG102" s="38"/>
      <c r="AH102" s="38"/>
      <c r="AI102" s="38"/>
      <c r="AJ102" s="38"/>
      <c r="AK102" s="38"/>
      <c r="AL102" s="38"/>
      <c r="AM102" s="38"/>
      <c r="AN102" s="38"/>
      <c r="AO102" s="38"/>
      <c r="AP102" s="38"/>
      <c r="AQ102" s="38"/>
      <c r="AR102" s="38"/>
      <c r="AS102" s="115">
        <f t="shared" si="84"/>
        <v>0</v>
      </c>
      <c r="AT102" s="97"/>
      <c r="AU102" s="98">
        <f t="shared" si="86"/>
        <v>0</v>
      </c>
      <c r="AV102" s="38"/>
      <c r="AW102" s="38"/>
      <c r="AX102" s="38"/>
      <c r="AY102" s="97"/>
      <c r="AZ102" s="38"/>
      <c r="BA102" s="97"/>
      <c r="BB102" s="103">
        <f t="shared" si="87"/>
        <v>0</v>
      </c>
      <c r="BC102" s="38"/>
      <c r="BD102" s="38"/>
      <c r="BE102" s="38"/>
      <c r="BF102" s="38"/>
      <c r="BG102" s="97"/>
      <c r="BH102" s="97"/>
      <c r="BI102" s="97"/>
      <c r="BJ102" s="97"/>
      <c r="BK102" s="97"/>
      <c r="BL102" s="98">
        <f t="shared" si="88"/>
        <v>0</v>
      </c>
      <c r="BM102" s="38"/>
      <c r="BN102" s="38"/>
      <c r="BO102" s="38"/>
      <c r="BP102" s="38"/>
      <c r="BQ102" s="66"/>
      <c r="BR102" s="38"/>
      <c r="BS102" s="38"/>
      <c r="BT102" s="38"/>
      <c r="BU102" s="38"/>
      <c r="BV102" s="38"/>
      <c r="BW102" s="38"/>
      <c r="BX102" s="38"/>
      <c r="BY102" s="38"/>
      <c r="BZ102" s="38"/>
      <c r="CA102" s="38"/>
      <c r="CB102" s="38"/>
      <c r="CC102" s="38"/>
      <c r="CD102" s="38"/>
      <c r="CE102" s="38"/>
      <c r="CF102" s="38"/>
      <c r="CG102" s="38"/>
      <c r="CH102" s="38"/>
      <c r="CI102" s="38"/>
      <c r="CJ102" s="38"/>
      <c r="CK102" s="38"/>
      <c r="CL102" s="38"/>
      <c r="CM102" s="38"/>
      <c r="CN102" s="38"/>
      <c r="CO102" s="38"/>
      <c r="CP102" s="188">
        <f t="shared" si="68"/>
        <v>0</v>
      </c>
      <c r="CQ102" s="38"/>
      <c r="CR102" s="38"/>
      <c r="CS102" s="38"/>
      <c r="CT102" s="38"/>
      <c r="CU102" s="38"/>
      <c r="CV102" s="38"/>
      <c r="CW102" s="38"/>
      <c r="CX102" s="38"/>
      <c r="CY102" s="38"/>
      <c r="CZ102" s="38"/>
      <c r="DA102" s="38"/>
      <c r="DB102" s="188">
        <f t="shared" si="69"/>
        <v>0</v>
      </c>
      <c r="DC102" s="38">
        <f t="shared" si="70"/>
        <v>0</v>
      </c>
      <c r="DD102" s="38"/>
      <c r="DE102" s="38"/>
      <c r="DF102" s="38"/>
      <c r="DG102" s="188">
        <f t="shared" si="71"/>
        <v>0</v>
      </c>
      <c r="DH102" s="38">
        <f t="shared" si="72"/>
        <v>0</v>
      </c>
      <c r="DI102" s="38"/>
      <c r="DJ102" s="38"/>
      <c r="DK102" s="38"/>
      <c r="DL102" s="38"/>
      <c r="DM102" s="38"/>
      <c r="DN102" s="38"/>
      <c r="DO102" s="38"/>
      <c r="DP102" s="38"/>
      <c r="DQ102" s="38"/>
      <c r="DR102" s="38"/>
      <c r="DS102" s="38"/>
      <c r="DT102" s="38"/>
      <c r="DU102" s="38"/>
      <c r="DV102" s="38"/>
      <c r="DW102" s="38"/>
      <c r="DX102" s="38"/>
      <c r="DY102" s="38"/>
      <c r="DZ102" s="38"/>
      <c r="EA102" s="38"/>
      <c r="EB102" s="38"/>
      <c r="EC102" s="38"/>
      <c r="ED102" s="38"/>
      <c r="EE102" s="38"/>
      <c r="EF102" s="38"/>
      <c r="EG102" s="38"/>
      <c r="EH102" s="38"/>
    </row>
    <row r="103" spans="2:158">
      <c r="B103" s="39"/>
      <c r="C103" s="77" t="s">
        <v>390</v>
      </c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61"/>
      <c r="P103" s="38"/>
      <c r="Q103" s="38"/>
      <c r="R103" s="38"/>
      <c r="S103" s="38"/>
      <c r="T103" s="38"/>
      <c r="U103" s="38"/>
      <c r="V103" s="38"/>
      <c r="W103" s="38"/>
      <c r="X103" s="38"/>
      <c r="Y103" s="33"/>
      <c r="Z103" s="33"/>
      <c r="AA103" s="33"/>
      <c r="AB103" s="33"/>
      <c r="AC103" s="33"/>
      <c r="AD103" s="33"/>
      <c r="AE103" s="33"/>
      <c r="AF103" s="102">
        <f t="shared" si="85"/>
        <v>0</v>
      </c>
      <c r="AG103" s="38"/>
      <c r="AH103" s="38"/>
      <c r="AI103" s="38"/>
      <c r="AJ103" s="38"/>
      <c r="AK103" s="38"/>
      <c r="AL103" s="38"/>
      <c r="AM103" s="38"/>
      <c r="AN103" s="38"/>
      <c r="AO103" s="38"/>
      <c r="AP103" s="38"/>
      <c r="AQ103" s="38"/>
      <c r="AR103" s="38"/>
      <c r="AS103" s="115">
        <f t="shared" si="84"/>
        <v>0</v>
      </c>
      <c r="AT103" s="97"/>
      <c r="AU103" s="98">
        <f t="shared" si="86"/>
        <v>0</v>
      </c>
      <c r="AV103" s="38"/>
      <c r="AW103" s="38"/>
      <c r="AX103" s="38"/>
      <c r="AY103" s="97"/>
      <c r="AZ103" s="38"/>
      <c r="BA103" s="97"/>
      <c r="BB103" s="103">
        <f t="shared" si="87"/>
        <v>0</v>
      </c>
      <c r="BC103" s="38"/>
      <c r="BD103" s="38"/>
      <c r="BE103" s="38"/>
      <c r="BF103" s="38"/>
      <c r="BG103" s="97"/>
      <c r="BH103" s="97"/>
      <c r="BI103" s="97"/>
      <c r="BJ103" s="97"/>
      <c r="BK103" s="97"/>
      <c r="BL103" s="98">
        <f t="shared" si="88"/>
        <v>0</v>
      </c>
      <c r="BM103" s="38"/>
      <c r="BN103" s="38"/>
      <c r="BO103" s="38"/>
      <c r="BP103" s="38"/>
      <c r="BQ103" s="66"/>
      <c r="BR103" s="38"/>
      <c r="BS103" s="38"/>
      <c r="BT103" s="38"/>
      <c r="BU103" s="38"/>
      <c r="BV103" s="38"/>
      <c r="BW103" s="38"/>
      <c r="BX103" s="38"/>
      <c r="BY103" s="38"/>
      <c r="BZ103" s="38"/>
      <c r="CA103" s="38"/>
      <c r="CB103" s="38"/>
      <c r="CC103" s="38"/>
      <c r="CD103" s="38"/>
      <c r="CE103" s="38"/>
      <c r="CF103" s="38"/>
      <c r="CG103" s="38"/>
      <c r="CH103" s="38"/>
      <c r="CI103" s="38"/>
      <c r="CJ103" s="38"/>
      <c r="CK103" s="38"/>
      <c r="CL103" s="38"/>
      <c r="CM103" s="38"/>
      <c r="CN103" s="38"/>
      <c r="CO103" s="38"/>
      <c r="CP103" s="188">
        <f t="shared" si="68"/>
        <v>0</v>
      </c>
      <c r="CQ103" s="38"/>
      <c r="CR103" s="38"/>
      <c r="CS103" s="38"/>
      <c r="CT103" s="38"/>
      <c r="CU103" s="38"/>
      <c r="CV103" s="38"/>
      <c r="CW103" s="38"/>
      <c r="CX103" s="38"/>
      <c r="CY103" s="38"/>
      <c r="CZ103" s="38"/>
      <c r="DA103" s="38"/>
      <c r="DB103" s="188">
        <f t="shared" si="69"/>
        <v>0</v>
      </c>
      <c r="DC103" s="38">
        <f t="shared" si="70"/>
        <v>0</v>
      </c>
      <c r="DD103" s="38"/>
      <c r="DE103" s="38"/>
      <c r="DF103" s="38"/>
      <c r="DG103" s="188">
        <f t="shared" si="71"/>
        <v>0</v>
      </c>
      <c r="DH103" s="38">
        <f t="shared" si="72"/>
        <v>0</v>
      </c>
      <c r="DI103" s="38"/>
      <c r="DJ103" s="38"/>
      <c r="DK103" s="38"/>
      <c r="DL103" s="38"/>
      <c r="DM103" s="38"/>
      <c r="DN103" s="38"/>
      <c r="DO103" s="38"/>
      <c r="DP103" s="38"/>
      <c r="DQ103" s="38"/>
      <c r="DR103" s="38"/>
      <c r="DS103" s="38"/>
      <c r="DT103" s="38"/>
      <c r="DU103" s="38"/>
      <c r="DV103" s="38"/>
      <c r="DW103" s="38"/>
      <c r="DX103" s="38"/>
      <c r="DY103" s="38"/>
      <c r="DZ103" s="38"/>
      <c r="EA103" s="38"/>
      <c r="EB103" s="38"/>
      <c r="EC103" s="38"/>
      <c r="ED103" s="38"/>
      <c r="EE103" s="38"/>
      <c r="EF103" s="38"/>
      <c r="EG103" s="38"/>
      <c r="EH103" s="38"/>
    </row>
    <row r="104" spans="2:158">
      <c r="B104" s="39"/>
      <c r="C104" s="77" t="s">
        <v>391</v>
      </c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61"/>
      <c r="P104" s="38"/>
      <c r="Q104" s="38"/>
      <c r="R104" s="38"/>
      <c r="S104" s="38"/>
      <c r="T104" s="38"/>
      <c r="U104" s="38"/>
      <c r="V104" s="38"/>
      <c r="W104" s="38"/>
      <c r="X104" s="38"/>
      <c r="Y104" s="33"/>
      <c r="Z104" s="33"/>
      <c r="AA104" s="33"/>
      <c r="AB104" s="33"/>
      <c r="AC104" s="33"/>
      <c r="AD104" s="33"/>
      <c r="AE104" s="33"/>
      <c r="AF104" s="102">
        <f t="shared" si="85"/>
        <v>0</v>
      </c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115">
        <f t="shared" si="84"/>
        <v>0</v>
      </c>
      <c r="AT104" s="97"/>
      <c r="AU104" s="98">
        <f t="shared" si="86"/>
        <v>0</v>
      </c>
      <c r="AV104" s="38"/>
      <c r="AW104" s="38"/>
      <c r="AX104" s="38"/>
      <c r="AY104" s="97"/>
      <c r="AZ104" s="38"/>
      <c r="BA104" s="97"/>
      <c r="BB104" s="103">
        <f t="shared" si="87"/>
        <v>0</v>
      </c>
      <c r="BC104" s="38"/>
      <c r="BD104" s="38"/>
      <c r="BE104" s="38"/>
      <c r="BF104" s="38"/>
      <c r="BG104" s="97"/>
      <c r="BH104" s="97"/>
      <c r="BI104" s="97"/>
      <c r="BJ104" s="97"/>
      <c r="BK104" s="97"/>
      <c r="BL104" s="98">
        <f t="shared" si="88"/>
        <v>0</v>
      </c>
      <c r="BM104" s="38"/>
      <c r="BN104" s="38"/>
      <c r="BO104" s="38"/>
      <c r="BP104" s="38"/>
      <c r="BQ104" s="66"/>
      <c r="BR104" s="38"/>
      <c r="BS104" s="38"/>
      <c r="BT104" s="38"/>
      <c r="BU104" s="38"/>
      <c r="BV104" s="38"/>
      <c r="BW104" s="38"/>
      <c r="BX104" s="38"/>
      <c r="BY104" s="38"/>
      <c r="BZ104" s="38"/>
      <c r="CA104" s="38"/>
      <c r="CB104" s="38"/>
      <c r="CC104" s="38"/>
      <c r="CD104" s="38"/>
      <c r="CE104" s="38"/>
      <c r="CF104" s="38"/>
      <c r="CG104" s="38"/>
      <c r="CH104" s="38"/>
      <c r="CI104" s="38"/>
      <c r="CJ104" s="38"/>
      <c r="CK104" s="38"/>
      <c r="CL104" s="38"/>
      <c r="CM104" s="38"/>
      <c r="CN104" s="38"/>
      <c r="CO104" s="38"/>
      <c r="CP104" s="188">
        <f t="shared" si="68"/>
        <v>0</v>
      </c>
      <c r="CQ104" s="38"/>
      <c r="CR104" s="38"/>
      <c r="CS104" s="38"/>
      <c r="CT104" s="38"/>
      <c r="CU104" s="38"/>
      <c r="CV104" s="38"/>
      <c r="CW104" s="38"/>
      <c r="CX104" s="38"/>
      <c r="CY104" s="38"/>
      <c r="CZ104" s="38"/>
      <c r="DA104" s="38"/>
      <c r="DB104" s="188">
        <f t="shared" si="69"/>
        <v>0</v>
      </c>
      <c r="DC104" s="38">
        <f t="shared" si="70"/>
        <v>0</v>
      </c>
      <c r="DD104" s="38"/>
      <c r="DE104" s="38"/>
      <c r="DF104" s="38"/>
      <c r="DG104" s="188">
        <f t="shared" si="71"/>
        <v>0</v>
      </c>
      <c r="DH104" s="38">
        <f t="shared" si="72"/>
        <v>0</v>
      </c>
      <c r="DI104" s="38"/>
      <c r="DJ104" s="38"/>
      <c r="DK104" s="38"/>
      <c r="DL104" s="38"/>
      <c r="DM104" s="38"/>
      <c r="DN104" s="38"/>
      <c r="DO104" s="38"/>
      <c r="DP104" s="38"/>
      <c r="DQ104" s="38"/>
      <c r="DR104" s="38"/>
      <c r="DS104" s="38"/>
      <c r="DT104" s="38"/>
      <c r="DU104" s="38"/>
      <c r="DV104" s="38"/>
      <c r="DW104" s="38"/>
      <c r="DX104" s="38"/>
      <c r="DY104" s="38"/>
      <c r="DZ104" s="38"/>
      <c r="EA104" s="38"/>
      <c r="EB104" s="38"/>
      <c r="EC104" s="38"/>
      <c r="ED104" s="38"/>
      <c r="EE104" s="38"/>
      <c r="EF104" s="38"/>
      <c r="EG104" s="38"/>
      <c r="EH104" s="38"/>
    </row>
    <row r="105" spans="2:158">
      <c r="B105" s="39"/>
      <c r="C105" s="77" t="s">
        <v>392</v>
      </c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61"/>
      <c r="P105" s="38"/>
      <c r="Q105" s="38"/>
      <c r="R105" s="38"/>
      <c r="S105" s="38"/>
      <c r="T105" s="38"/>
      <c r="U105" s="38"/>
      <c r="V105" s="38"/>
      <c r="W105" s="38"/>
      <c r="X105" s="38"/>
      <c r="Y105" s="33"/>
      <c r="Z105" s="33"/>
      <c r="AA105" s="33"/>
      <c r="AB105" s="33"/>
      <c r="AC105" s="33"/>
      <c r="AD105" s="33"/>
      <c r="AE105" s="33"/>
      <c r="AF105" s="102">
        <f t="shared" si="85"/>
        <v>0</v>
      </c>
      <c r="AG105" s="38"/>
      <c r="AH105" s="38"/>
      <c r="AI105" s="38"/>
      <c r="AJ105" s="38"/>
      <c r="AK105" s="38"/>
      <c r="AL105" s="38"/>
      <c r="AM105" s="38"/>
      <c r="AN105" s="38"/>
      <c r="AO105" s="38"/>
      <c r="AP105" s="38"/>
      <c r="AQ105" s="38"/>
      <c r="AR105" s="38"/>
      <c r="AS105" s="115">
        <f t="shared" si="84"/>
        <v>0</v>
      </c>
      <c r="AT105" s="97"/>
      <c r="AU105" s="98">
        <f t="shared" si="86"/>
        <v>0</v>
      </c>
      <c r="AV105" s="38"/>
      <c r="AW105" s="38"/>
      <c r="AX105" s="38"/>
      <c r="AY105" s="97"/>
      <c r="AZ105" s="38"/>
      <c r="BA105" s="97"/>
      <c r="BB105" s="103">
        <f t="shared" si="87"/>
        <v>0</v>
      </c>
      <c r="BC105" s="38"/>
      <c r="BD105" s="38"/>
      <c r="BE105" s="38"/>
      <c r="BF105" s="38"/>
      <c r="BG105" s="97"/>
      <c r="BH105" s="97"/>
      <c r="BI105" s="97"/>
      <c r="BJ105" s="97"/>
      <c r="BK105" s="97"/>
      <c r="BL105" s="98">
        <f t="shared" si="88"/>
        <v>0</v>
      </c>
      <c r="BM105" s="38"/>
      <c r="BN105" s="38"/>
      <c r="BO105" s="38"/>
      <c r="BP105" s="38"/>
      <c r="BQ105" s="66"/>
      <c r="BR105" s="38"/>
      <c r="BS105" s="38"/>
      <c r="BT105" s="38"/>
      <c r="BU105" s="38"/>
      <c r="BV105" s="38"/>
      <c r="BW105" s="38"/>
      <c r="BX105" s="38"/>
      <c r="BY105" s="38"/>
      <c r="BZ105" s="38"/>
      <c r="CA105" s="38"/>
      <c r="CB105" s="38"/>
      <c r="CC105" s="38"/>
      <c r="CD105" s="38"/>
      <c r="CE105" s="38"/>
      <c r="CF105" s="38"/>
      <c r="CG105" s="38"/>
      <c r="CH105" s="38"/>
      <c r="CI105" s="38"/>
      <c r="CJ105" s="38"/>
      <c r="CK105" s="38"/>
      <c r="CL105" s="38"/>
      <c r="CM105" s="38"/>
      <c r="CN105" s="38"/>
      <c r="CO105" s="38"/>
      <c r="CP105" s="188">
        <f t="shared" si="68"/>
        <v>0</v>
      </c>
      <c r="CQ105" s="38"/>
      <c r="CR105" s="38"/>
      <c r="CS105" s="38"/>
      <c r="CT105" s="38"/>
      <c r="CU105" s="38"/>
      <c r="CV105" s="38"/>
      <c r="CW105" s="38"/>
      <c r="CX105" s="38"/>
      <c r="CY105" s="38"/>
      <c r="CZ105" s="38"/>
      <c r="DA105" s="38"/>
      <c r="DB105" s="188">
        <f t="shared" si="69"/>
        <v>0</v>
      </c>
      <c r="DC105" s="38">
        <f t="shared" si="70"/>
        <v>0</v>
      </c>
      <c r="DD105" s="38"/>
      <c r="DE105" s="38"/>
      <c r="DF105" s="38"/>
      <c r="DG105" s="188">
        <f t="shared" si="71"/>
        <v>0</v>
      </c>
      <c r="DH105" s="38">
        <f t="shared" si="72"/>
        <v>0</v>
      </c>
      <c r="DI105" s="38"/>
      <c r="DJ105" s="38"/>
      <c r="DK105" s="38"/>
      <c r="DL105" s="38"/>
      <c r="DM105" s="38"/>
      <c r="DN105" s="38"/>
      <c r="DO105" s="38"/>
      <c r="DP105" s="38"/>
      <c r="DQ105" s="38"/>
      <c r="DR105" s="38"/>
      <c r="DS105" s="38"/>
      <c r="DT105" s="38"/>
      <c r="DU105" s="38"/>
      <c r="DV105" s="38"/>
      <c r="DW105" s="38"/>
      <c r="DX105" s="38"/>
      <c r="DY105" s="38"/>
      <c r="DZ105" s="38"/>
      <c r="EA105" s="38"/>
      <c r="EB105" s="38"/>
      <c r="EC105" s="38"/>
      <c r="ED105" s="38"/>
      <c r="EE105" s="38"/>
      <c r="EF105" s="38"/>
      <c r="EG105" s="38"/>
      <c r="EH105" s="38"/>
    </row>
    <row r="106" spans="2:158">
      <c r="B106" s="39"/>
      <c r="C106" s="77" t="s">
        <v>393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61"/>
      <c r="P106" s="38"/>
      <c r="Q106" s="38"/>
      <c r="R106" s="38"/>
      <c r="S106" s="38"/>
      <c r="T106" s="38"/>
      <c r="U106" s="38"/>
      <c r="V106" s="38"/>
      <c r="W106" s="38"/>
      <c r="X106" s="38"/>
      <c r="Y106" s="33"/>
      <c r="Z106" s="33"/>
      <c r="AA106" s="33"/>
      <c r="AB106" s="33"/>
      <c r="AC106" s="33"/>
      <c r="AD106" s="33"/>
      <c r="AE106" s="33"/>
      <c r="AF106" s="102">
        <f t="shared" si="85"/>
        <v>0</v>
      </c>
      <c r="AG106" s="38"/>
      <c r="AH106" s="38"/>
      <c r="AI106" s="38"/>
      <c r="AJ106" s="38"/>
      <c r="AK106" s="38"/>
      <c r="AL106" s="38"/>
      <c r="AM106" s="38"/>
      <c r="AN106" s="38"/>
      <c r="AO106" s="38"/>
      <c r="AP106" s="38"/>
      <c r="AQ106" s="38"/>
      <c r="AR106" s="38"/>
      <c r="AS106" s="115">
        <f t="shared" si="84"/>
        <v>0</v>
      </c>
      <c r="AT106" s="97"/>
      <c r="AU106" s="98">
        <f t="shared" si="86"/>
        <v>0</v>
      </c>
      <c r="AV106" s="38"/>
      <c r="AW106" s="38"/>
      <c r="AX106" s="38"/>
      <c r="AY106" s="97"/>
      <c r="AZ106" s="38"/>
      <c r="BA106" s="97"/>
      <c r="BB106" s="103">
        <f t="shared" si="87"/>
        <v>0</v>
      </c>
      <c r="BC106" s="38"/>
      <c r="BD106" s="38"/>
      <c r="BE106" s="38"/>
      <c r="BF106" s="38"/>
      <c r="BG106" s="97"/>
      <c r="BH106" s="97"/>
      <c r="BI106" s="97"/>
      <c r="BJ106" s="97"/>
      <c r="BK106" s="97"/>
      <c r="BL106" s="98">
        <f t="shared" si="88"/>
        <v>0</v>
      </c>
      <c r="BM106" s="38"/>
      <c r="BN106" s="38"/>
      <c r="BO106" s="38"/>
      <c r="BP106" s="38"/>
      <c r="BQ106" s="66"/>
      <c r="BR106" s="38"/>
      <c r="BS106" s="38"/>
      <c r="BT106" s="38"/>
      <c r="BU106" s="38"/>
      <c r="BV106" s="38"/>
      <c r="BW106" s="38"/>
      <c r="BX106" s="38"/>
      <c r="BY106" s="38"/>
      <c r="BZ106" s="38"/>
      <c r="CA106" s="38"/>
      <c r="CB106" s="38"/>
      <c r="CC106" s="38"/>
      <c r="CD106" s="38"/>
      <c r="CE106" s="38"/>
      <c r="CF106" s="38"/>
      <c r="CG106" s="38"/>
      <c r="CH106" s="38"/>
      <c r="CI106" s="38"/>
      <c r="CJ106" s="38"/>
      <c r="CK106" s="38"/>
      <c r="CL106" s="38"/>
      <c r="CM106" s="38"/>
      <c r="CN106" s="38"/>
      <c r="CO106" s="38"/>
      <c r="CP106" s="188">
        <f t="shared" si="68"/>
        <v>0</v>
      </c>
      <c r="CQ106" s="38"/>
      <c r="CR106" s="38"/>
      <c r="CS106" s="38"/>
      <c r="CT106" s="38"/>
      <c r="CU106" s="38"/>
      <c r="CV106" s="38"/>
      <c r="CW106" s="38"/>
      <c r="CX106" s="38"/>
      <c r="CY106" s="38"/>
      <c r="CZ106" s="38"/>
      <c r="DA106" s="38"/>
      <c r="DB106" s="188">
        <f t="shared" si="69"/>
        <v>0</v>
      </c>
      <c r="DC106" s="38">
        <f t="shared" si="70"/>
        <v>0</v>
      </c>
      <c r="DD106" s="38"/>
      <c r="DE106" s="38"/>
      <c r="DF106" s="38"/>
      <c r="DG106" s="188">
        <f t="shared" si="71"/>
        <v>0</v>
      </c>
      <c r="DH106" s="38">
        <f t="shared" si="72"/>
        <v>0</v>
      </c>
      <c r="DI106" s="38"/>
      <c r="DJ106" s="38"/>
      <c r="DK106" s="38"/>
      <c r="DL106" s="38"/>
      <c r="DM106" s="38"/>
      <c r="DN106" s="38"/>
      <c r="DO106" s="38"/>
      <c r="DP106" s="38"/>
      <c r="DQ106" s="38"/>
      <c r="DR106" s="38"/>
      <c r="DS106" s="38"/>
      <c r="DT106" s="38"/>
      <c r="DU106" s="38"/>
      <c r="DV106" s="38"/>
      <c r="DW106" s="38"/>
      <c r="DX106" s="38"/>
      <c r="DY106" s="38"/>
      <c r="DZ106" s="38"/>
      <c r="EA106" s="38"/>
      <c r="EB106" s="38"/>
      <c r="EC106" s="38"/>
      <c r="ED106" s="38"/>
      <c r="EE106" s="38"/>
      <c r="EF106" s="38"/>
      <c r="EG106" s="38"/>
      <c r="EH106" s="38"/>
    </row>
    <row r="107" spans="2:158">
      <c r="B107" s="39"/>
      <c r="C107" s="77" t="s">
        <v>394</v>
      </c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61"/>
      <c r="P107" s="38"/>
      <c r="Q107" s="38"/>
      <c r="R107" s="38"/>
      <c r="S107" s="38"/>
      <c r="T107" s="38"/>
      <c r="U107" s="38"/>
      <c r="V107" s="38"/>
      <c r="W107" s="38"/>
      <c r="X107" s="38"/>
      <c r="Y107" s="33"/>
      <c r="Z107" s="33"/>
      <c r="AA107" s="33"/>
      <c r="AB107" s="33"/>
      <c r="AC107" s="33"/>
      <c r="AD107" s="33"/>
      <c r="AE107" s="33"/>
      <c r="AF107" s="102">
        <f t="shared" si="85"/>
        <v>0</v>
      </c>
      <c r="AG107" s="38"/>
      <c r="AH107" s="38"/>
      <c r="AI107" s="38"/>
      <c r="AJ107" s="38"/>
      <c r="AK107" s="38"/>
      <c r="AL107" s="38"/>
      <c r="AM107" s="38"/>
      <c r="AN107" s="38"/>
      <c r="AO107" s="38"/>
      <c r="AP107" s="38"/>
      <c r="AQ107" s="38"/>
      <c r="AR107" s="38"/>
      <c r="AS107" s="115">
        <f t="shared" si="84"/>
        <v>0</v>
      </c>
      <c r="AT107" s="97"/>
      <c r="AU107" s="98">
        <f t="shared" si="86"/>
        <v>0</v>
      </c>
      <c r="AV107" s="38"/>
      <c r="AW107" s="38"/>
      <c r="AX107" s="38"/>
      <c r="AY107" s="97"/>
      <c r="AZ107" s="38"/>
      <c r="BA107" s="97"/>
      <c r="BB107" s="103">
        <f t="shared" si="87"/>
        <v>0</v>
      </c>
      <c r="BC107" s="38"/>
      <c r="BD107" s="38"/>
      <c r="BE107" s="38"/>
      <c r="BF107" s="38"/>
      <c r="BG107" s="97"/>
      <c r="BH107" s="97"/>
      <c r="BI107" s="97"/>
      <c r="BJ107" s="97"/>
      <c r="BK107" s="97"/>
      <c r="BL107" s="98">
        <f t="shared" si="88"/>
        <v>0</v>
      </c>
      <c r="BM107" s="38"/>
      <c r="BN107" s="38"/>
      <c r="BO107" s="38"/>
      <c r="BP107" s="38"/>
      <c r="BQ107" s="66"/>
      <c r="BR107" s="38"/>
      <c r="BS107" s="38"/>
      <c r="BT107" s="38"/>
      <c r="BU107" s="38"/>
      <c r="BV107" s="38"/>
      <c r="BW107" s="38"/>
      <c r="BX107" s="38"/>
      <c r="BY107" s="38"/>
      <c r="BZ107" s="38"/>
      <c r="CA107" s="38"/>
      <c r="CB107" s="38"/>
      <c r="CC107" s="38"/>
      <c r="CD107" s="38"/>
      <c r="CE107" s="38"/>
      <c r="CF107" s="38"/>
      <c r="CG107" s="38"/>
      <c r="CH107" s="38"/>
      <c r="CI107" s="38"/>
      <c r="CJ107" s="38"/>
      <c r="CK107" s="38"/>
      <c r="CL107" s="38"/>
      <c r="CM107" s="38"/>
      <c r="CN107" s="38"/>
      <c r="CO107" s="38"/>
      <c r="CP107" s="188">
        <f t="shared" si="68"/>
        <v>0</v>
      </c>
      <c r="CQ107" s="38"/>
      <c r="CR107" s="38"/>
      <c r="CS107" s="38"/>
      <c r="CT107" s="38"/>
      <c r="CU107" s="38"/>
      <c r="CV107" s="38"/>
      <c r="CW107" s="38"/>
      <c r="CX107" s="38"/>
      <c r="CY107" s="38"/>
      <c r="CZ107" s="38"/>
      <c r="DA107" s="38"/>
      <c r="DB107" s="188">
        <f t="shared" si="69"/>
        <v>0</v>
      </c>
      <c r="DC107" s="38">
        <f t="shared" si="70"/>
        <v>0</v>
      </c>
      <c r="DD107" s="38"/>
      <c r="DE107" s="38"/>
      <c r="DF107" s="38"/>
      <c r="DG107" s="188">
        <f t="shared" si="71"/>
        <v>0</v>
      </c>
      <c r="DH107" s="38">
        <f t="shared" si="72"/>
        <v>0</v>
      </c>
      <c r="DI107" s="38"/>
      <c r="DJ107" s="38"/>
      <c r="DK107" s="38"/>
      <c r="DL107" s="38"/>
      <c r="DM107" s="38"/>
      <c r="DN107" s="38"/>
      <c r="DO107" s="38"/>
      <c r="DP107" s="38"/>
      <c r="DQ107" s="38"/>
      <c r="DR107" s="38"/>
      <c r="DS107" s="38"/>
      <c r="DT107" s="38"/>
      <c r="DU107" s="38"/>
      <c r="DV107" s="38"/>
      <c r="DW107" s="38"/>
      <c r="DX107" s="38"/>
      <c r="DY107" s="38"/>
      <c r="DZ107" s="38"/>
      <c r="EA107" s="38"/>
      <c r="EB107" s="38"/>
      <c r="EC107" s="38"/>
      <c r="ED107" s="38"/>
      <c r="EE107" s="38"/>
      <c r="EF107" s="38"/>
      <c r="EG107" s="38"/>
      <c r="EH107" s="38"/>
    </row>
    <row r="108" spans="2:158">
      <c r="B108" s="39"/>
      <c r="C108" s="77" t="s">
        <v>395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61"/>
      <c r="P108" s="38"/>
      <c r="Q108" s="38"/>
      <c r="R108" s="38"/>
      <c r="S108" s="38"/>
      <c r="T108" s="38"/>
      <c r="U108" s="38"/>
      <c r="V108" s="38"/>
      <c r="W108" s="38"/>
      <c r="X108" s="38"/>
      <c r="Y108" s="33"/>
      <c r="Z108" s="33"/>
      <c r="AA108" s="33"/>
      <c r="AB108" s="33"/>
      <c r="AC108" s="33"/>
      <c r="AD108" s="33"/>
      <c r="AE108" s="33"/>
      <c r="AF108" s="102">
        <f t="shared" si="85"/>
        <v>0</v>
      </c>
      <c r="AG108" s="38"/>
      <c r="AH108" s="38"/>
      <c r="AI108" s="38"/>
      <c r="AJ108" s="38"/>
      <c r="AK108" s="38"/>
      <c r="AL108" s="38"/>
      <c r="AM108" s="38"/>
      <c r="AN108" s="38"/>
      <c r="AO108" s="38"/>
      <c r="AP108" s="38"/>
      <c r="AQ108" s="38"/>
      <c r="AR108" s="38"/>
      <c r="AS108" s="115">
        <f t="shared" si="84"/>
        <v>0</v>
      </c>
      <c r="AT108" s="97"/>
      <c r="AU108" s="98">
        <f t="shared" si="86"/>
        <v>0</v>
      </c>
      <c r="AV108" s="38"/>
      <c r="AW108" s="38"/>
      <c r="AX108" s="38"/>
      <c r="AY108" s="97"/>
      <c r="AZ108" s="38"/>
      <c r="BA108" s="97"/>
      <c r="BB108" s="103">
        <f t="shared" si="87"/>
        <v>0</v>
      </c>
      <c r="BC108" s="38"/>
      <c r="BD108" s="38"/>
      <c r="BE108" s="38"/>
      <c r="BF108" s="38"/>
      <c r="BG108" s="97"/>
      <c r="BH108" s="97"/>
      <c r="BI108" s="97"/>
      <c r="BJ108" s="97"/>
      <c r="BK108" s="97"/>
      <c r="BL108" s="98">
        <f t="shared" si="88"/>
        <v>0</v>
      </c>
      <c r="BM108" s="38"/>
      <c r="BN108" s="38"/>
      <c r="BO108" s="38"/>
      <c r="BP108" s="38"/>
      <c r="BQ108" s="66"/>
      <c r="BR108" s="38"/>
      <c r="BS108" s="38"/>
      <c r="BT108" s="38"/>
      <c r="BU108" s="38"/>
      <c r="BV108" s="38"/>
      <c r="BW108" s="38"/>
      <c r="BX108" s="38"/>
      <c r="BY108" s="38"/>
      <c r="BZ108" s="38"/>
      <c r="CA108" s="38"/>
      <c r="CB108" s="38"/>
      <c r="CC108" s="38"/>
      <c r="CD108" s="38"/>
      <c r="CE108" s="38"/>
      <c r="CF108" s="38"/>
      <c r="CG108" s="38"/>
      <c r="CH108" s="38"/>
      <c r="CI108" s="38"/>
      <c r="CJ108" s="38"/>
      <c r="CK108" s="38"/>
      <c r="CL108" s="38"/>
      <c r="CM108" s="38"/>
      <c r="CN108" s="38"/>
      <c r="CO108" s="38"/>
      <c r="CP108" s="188">
        <f t="shared" si="68"/>
        <v>0</v>
      </c>
      <c r="CQ108" s="38"/>
      <c r="CR108" s="38"/>
      <c r="CS108" s="38"/>
      <c r="CT108" s="38"/>
      <c r="CU108" s="38"/>
      <c r="CV108" s="38"/>
      <c r="CW108" s="38"/>
      <c r="CX108" s="38"/>
      <c r="CY108" s="38"/>
      <c r="CZ108" s="38"/>
      <c r="DA108" s="38"/>
      <c r="DB108" s="188">
        <f t="shared" si="69"/>
        <v>0</v>
      </c>
      <c r="DC108" s="38">
        <f t="shared" si="70"/>
        <v>0</v>
      </c>
      <c r="DD108" s="38"/>
      <c r="DE108" s="38"/>
      <c r="DF108" s="38"/>
      <c r="DG108" s="188">
        <f t="shared" si="71"/>
        <v>0</v>
      </c>
      <c r="DH108" s="38">
        <f t="shared" si="72"/>
        <v>0</v>
      </c>
      <c r="DI108" s="38"/>
      <c r="DJ108" s="38"/>
      <c r="DK108" s="38"/>
      <c r="DL108" s="38"/>
      <c r="DM108" s="38"/>
      <c r="DN108" s="38"/>
      <c r="DO108" s="38"/>
      <c r="DP108" s="38"/>
      <c r="DQ108" s="38"/>
      <c r="DR108" s="38"/>
      <c r="DS108" s="38"/>
      <c r="DT108" s="38"/>
      <c r="DU108" s="38"/>
      <c r="DV108" s="38"/>
      <c r="DW108" s="38"/>
      <c r="DX108" s="38"/>
      <c r="DY108" s="38"/>
      <c r="DZ108" s="38"/>
      <c r="EA108" s="38"/>
      <c r="EB108" s="38"/>
      <c r="EC108" s="38"/>
      <c r="ED108" s="38"/>
      <c r="EE108" s="38"/>
      <c r="EF108" s="38"/>
      <c r="EG108" s="38"/>
      <c r="EH108" s="38"/>
    </row>
    <row r="109" spans="2:158">
      <c r="B109" s="39"/>
      <c r="C109" s="77" t="s">
        <v>396</v>
      </c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61"/>
      <c r="P109" s="38"/>
      <c r="Q109" s="38"/>
      <c r="R109" s="38"/>
      <c r="S109" s="38"/>
      <c r="T109" s="38"/>
      <c r="U109" s="38"/>
      <c r="V109" s="38"/>
      <c r="W109" s="38"/>
      <c r="X109" s="38"/>
      <c r="Y109" s="33"/>
      <c r="Z109" s="33"/>
      <c r="AA109" s="33"/>
      <c r="AB109" s="33"/>
      <c r="AC109" s="33"/>
      <c r="AD109" s="33"/>
      <c r="AE109" s="33"/>
      <c r="AF109" s="102">
        <f t="shared" si="85"/>
        <v>0</v>
      </c>
      <c r="AG109" s="38"/>
      <c r="AH109" s="38"/>
      <c r="AI109" s="38"/>
      <c r="AJ109" s="38"/>
      <c r="AK109" s="38"/>
      <c r="AL109" s="38"/>
      <c r="AM109" s="38"/>
      <c r="AN109" s="38"/>
      <c r="AO109" s="38"/>
      <c r="AP109" s="38"/>
      <c r="AQ109" s="38"/>
      <c r="AR109" s="38"/>
      <c r="AS109" s="115">
        <f t="shared" si="84"/>
        <v>0</v>
      </c>
      <c r="AT109" s="97"/>
      <c r="AU109" s="98">
        <f t="shared" si="86"/>
        <v>0</v>
      </c>
      <c r="AV109" s="38"/>
      <c r="AW109" s="38"/>
      <c r="AX109" s="38"/>
      <c r="AY109" s="97"/>
      <c r="AZ109" s="38"/>
      <c r="BA109" s="97"/>
      <c r="BB109" s="103">
        <f t="shared" si="87"/>
        <v>0</v>
      </c>
      <c r="BC109" s="38"/>
      <c r="BD109" s="38"/>
      <c r="BE109" s="38"/>
      <c r="BF109" s="38"/>
      <c r="BG109" s="97"/>
      <c r="BH109" s="97"/>
      <c r="BI109" s="97"/>
      <c r="BJ109" s="97"/>
      <c r="BK109" s="97"/>
      <c r="BL109" s="98">
        <f t="shared" si="88"/>
        <v>0</v>
      </c>
      <c r="BM109" s="38"/>
      <c r="BN109" s="38"/>
      <c r="BO109" s="38"/>
      <c r="BP109" s="38"/>
      <c r="BQ109" s="66"/>
      <c r="BR109" s="38"/>
      <c r="BS109" s="38"/>
      <c r="BT109" s="38"/>
      <c r="BU109" s="38"/>
      <c r="BV109" s="38"/>
      <c r="BW109" s="38"/>
      <c r="BX109" s="38"/>
      <c r="BY109" s="38"/>
      <c r="BZ109" s="38"/>
      <c r="CA109" s="38"/>
      <c r="CB109" s="38"/>
      <c r="CC109" s="38"/>
      <c r="CD109" s="38"/>
      <c r="CE109" s="38"/>
      <c r="CF109" s="38"/>
      <c r="CG109" s="38"/>
      <c r="CH109" s="38"/>
      <c r="CI109" s="38"/>
      <c r="CJ109" s="38"/>
      <c r="CK109" s="38"/>
      <c r="CL109" s="38"/>
      <c r="CM109" s="38"/>
      <c r="CN109" s="38"/>
      <c r="CO109" s="38"/>
      <c r="CP109" s="188">
        <f t="shared" si="68"/>
        <v>0</v>
      </c>
      <c r="CQ109" s="38"/>
      <c r="CR109" s="38"/>
      <c r="CS109" s="38"/>
      <c r="CT109" s="38"/>
      <c r="CU109" s="38"/>
      <c r="CV109" s="38"/>
      <c r="CW109" s="38"/>
      <c r="CX109" s="38"/>
      <c r="CY109" s="38"/>
      <c r="CZ109" s="38"/>
      <c r="DA109" s="38"/>
      <c r="DB109" s="188">
        <f t="shared" si="69"/>
        <v>0</v>
      </c>
      <c r="DC109" s="38">
        <f t="shared" si="70"/>
        <v>0</v>
      </c>
      <c r="DD109" s="38"/>
      <c r="DE109" s="38"/>
      <c r="DF109" s="38"/>
      <c r="DG109" s="188">
        <f t="shared" si="71"/>
        <v>0</v>
      </c>
      <c r="DH109" s="38">
        <f t="shared" si="72"/>
        <v>0</v>
      </c>
      <c r="DI109" s="38"/>
      <c r="DJ109" s="38"/>
      <c r="DK109" s="38"/>
      <c r="DL109" s="38"/>
      <c r="DM109" s="38"/>
      <c r="DN109" s="38"/>
      <c r="DO109" s="38"/>
      <c r="DP109" s="38"/>
      <c r="DQ109" s="38"/>
      <c r="DR109" s="38"/>
      <c r="DS109" s="38"/>
      <c r="DT109" s="38"/>
      <c r="DU109" s="38"/>
      <c r="DV109" s="38"/>
      <c r="DW109" s="38"/>
      <c r="DX109" s="38"/>
      <c r="DY109" s="38"/>
      <c r="DZ109" s="38"/>
      <c r="EA109" s="38"/>
      <c r="EB109" s="38"/>
      <c r="EC109" s="38"/>
      <c r="ED109" s="38"/>
      <c r="EE109" s="38"/>
      <c r="EF109" s="38"/>
      <c r="EG109" s="38"/>
      <c r="EH109" s="38"/>
    </row>
    <row r="110" spans="2:158">
      <c r="B110" s="39"/>
      <c r="C110" s="77" t="s">
        <v>397</v>
      </c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61"/>
      <c r="P110" s="38"/>
      <c r="Q110" s="38"/>
      <c r="R110" s="38"/>
      <c r="S110" s="38"/>
      <c r="T110" s="38"/>
      <c r="U110" s="38"/>
      <c r="V110" s="38"/>
      <c r="W110" s="38"/>
      <c r="X110" s="38"/>
      <c r="Y110" s="33"/>
      <c r="Z110" s="33"/>
      <c r="AA110" s="33"/>
      <c r="AB110" s="33"/>
      <c r="AC110" s="33"/>
      <c r="AD110" s="33"/>
      <c r="AE110" s="33"/>
      <c r="AF110" s="102">
        <f t="shared" si="85"/>
        <v>0</v>
      </c>
      <c r="AG110" s="38"/>
      <c r="AH110" s="38"/>
      <c r="AI110" s="38"/>
      <c r="AJ110" s="38"/>
      <c r="AK110" s="38"/>
      <c r="AL110" s="38"/>
      <c r="AM110" s="38"/>
      <c r="AN110" s="38"/>
      <c r="AO110" s="38"/>
      <c r="AP110" s="38"/>
      <c r="AQ110" s="38"/>
      <c r="AR110" s="38"/>
      <c r="AS110" s="115">
        <f t="shared" si="84"/>
        <v>0</v>
      </c>
      <c r="AT110" s="97"/>
      <c r="AU110" s="98">
        <f t="shared" si="86"/>
        <v>0</v>
      </c>
      <c r="AV110" s="38"/>
      <c r="AW110" s="38"/>
      <c r="AX110" s="38"/>
      <c r="AY110" s="97"/>
      <c r="AZ110" s="38"/>
      <c r="BA110" s="97"/>
      <c r="BB110" s="103">
        <f t="shared" si="87"/>
        <v>0</v>
      </c>
      <c r="BC110" s="38"/>
      <c r="BD110" s="38"/>
      <c r="BE110" s="38"/>
      <c r="BF110" s="38"/>
      <c r="BG110" s="97"/>
      <c r="BH110" s="97"/>
      <c r="BI110" s="97"/>
      <c r="BJ110" s="97"/>
      <c r="BK110" s="97"/>
      <c r="BL110" s="98">
        <f t="shared" si="88"/>
        <v>0</v>
      </c>
      <c r="BM110" s="38"/>
      <c r="BN110" s="38"/>
      <c r="BO110" s="38"/>
      <c r="BP110" s="38"/>
      <c r="BQ110" s="66"/>
      <c r="BR110" s="38"/>
      <c r="BS110" s="38"/>
      <c r="BT110" s="38"/>
      <c r="BU110" s="38"/>
      <c r="BV110" s="38"/>
      <c r="BW110" s="38"/>
      <c r="BX110" s="38"/>
      <c r="BY110" s="38"/>
      <c r="BZ110" s="38"/>
      <c r="CA110" s="38"/>
      <c r="CB110" s="38"/>
      <c r="CC110" s="38"/>
      <c r="CD110" s="38"/>
      <c r="CE110" s="38"/>
      <c r="CF110" s="38"/>
      <c r="CG110" s="38"/>
      <c r="CH110" s="38"/>
      <c r="CI110" s="38"/>
      <c r="CJ110" s="38"/>
      <c r="CK110" s="38"/>
      <c r="CL110" s="38"/>
      <c r="CM110" s="38"/>
      <c r="CN110" s="38"/>
      <c r="CO110" s="38"/>
      <c r="CP110" s="188">
        <f t="shared" si="68"/>
        <v>0</v>
      </c>
      <c r="CQ110" s="38"/>
      <c r="CR110" s="38"/>
      <c r="CS110" s="38"/>
      <c r="CT110" s="38"/>
      <c r="CU110" s="38"/>
      <c r="CV110" s="38"/>
      <c r="CW110" s="38"/>
      <c r="CX110" s="38"/>
      <c r="CY110" s="38"/>
      <c r="CZ110" s="38"/>
      <c r="DA110" s="38"/>
      <c r="DB110" s="188">
        <f t="shared" si="69"/>
        <v>0</v>
      </c>
      <c r="DC110" s="38">
        <f t="shared" si="70"/>
        <v>0</v>
      </c>
      <c r="DD110" s="38"/>
      <c r="DE110" s="38"/>
      <c r="DF110" s="38"/>
      <c r="DG110" s="188">
        <f t="shared" si="71"/>
        <v>0</v>
      </c>
      <c r="DH110" s="38">
        <f t="shared" si="72"/>
        <v>0</v>
      </c>
      <c r="DI110" s="38"/>
      <c r="DJ110" s="38"/>
      <c r="DK110" s="38"/>
      <c r="DL110" s="38"/>
      <c r="DM110" s="38"/>
      <c r="DN110" s="38"/>
      <c r="DO110" s="38"/>
      <c r="DP110" s="38"/>
      <c r="DQ110" s="38"/>
      <c r="DR110" s="38"/>
      <c r="DS110" s="38"/>
      <c r="DT110" s="38"/>
      <c r="DU110" s="38"/>
      <c r="DV110" s="38"/>
      <c r="DW110" s="38"/>
      <c r="DX110" s="38"/>
      <c r="DY110" s="38"/>
      <c r="DZ110" s="38"/>
      <c r="EA110" s="38"/>
      <c r="EB110" s="38"/>
      <c r="EC110" s="38"/>
      <c r="ED110" s="38"/>
      <c r="EE110" s="38"/>
      <c r="EF110" s="38"/>
      <c r="EG110" s="38"/>
      <c r="EH110" s="38"/>
    </row>
    <row r="111" spans="2:158">
      <c r="B111" s="39"/>
      <c r="C111" s="77" t="s">
        <v>398</v>
      </c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61"/>
      <c r="P111" s="38"/>
      <c r="Q111" s="38"/>
      <c r="R111" s="38"/>
      <c r="S111" s="38"/>
      <c r="T111" s="38"/>
      <c r="U111" s="38"/>
      <c r="V111" s="38"/>
      <c r="W111" s="38"/>
      <c r="X111" s="38"/>
      <c r="Y111" s="33"/>
      <c r="Z111" s="33"/>
      <c r="AA111" s="33"/>
      <c r="AB111" s="33"/>
      <c r="AC111" s="33"/>
      <c r="AD111" s="33"/>
      <c r="AE111" s="33"/>
      <c r="AF111" s="102">
        <f t="shared" si="85"/>
        <v>0</v>
      </c>
      <c r="AG111" s="38"/>
      <c r="AH111" s="38"/>
      <c r="AI111" s="38"/>
      <c r="AJ111" s="38"/>
      <c r="AK111" s="38"/>
      <c r="AL111" s="38"/>
      <c r="AM111" s="38"/>
      <c r="AN111" s="38"/>
      <c r="AO111" s="38"/>
      <c r="AP111" s="38"/>
      <c r="AQ111" s="38"/>
      <c r="AR111" s="38"/>
      <c r="AS111" s="115">
        <f t="shared" si="84"/>
        <v>0</v>
      </c>
      <c r="AT111" s="97"/>
      <c r="AU111" s="98">
        <f t="shared" si="86"/>
        <v>0</v>
      </c>
      <c r="AV111" s="38"/>
      <c r="AW111" s="38"/>
      <c r="AX111" s="38"/>
      <c r="AY111" s="97"/>
      <c r="AZ111" s="38"/>
      <c r="BA111" s="97"/>
      <c r="BB111" s="103">
        <f t="shared" si="87"/>
        <v>0</v>
      </c>
      <c r="BC111" s="38"/>
      <c r="BD111" s="38"/>
      <c r="BE111" s="38"/>
      <c r="BF111" s="38"/>
      <c r="BG111" s="97"/>
      <c r="BH111" s="97"/>
      <c r="BI111" s="97"/>
      <c r="BJ111" s="97"/>
      <c r="BK111" s="97"/>
      <c r="BL111" s="98">
        <f t="shared" si="88"/>
        <v>0</v>
      </c>
      <c r="BM111" s="38"/>
      <c r="BN111" s="38"/>
      <c r="BO111" s="38"/>
      <c r="BP111" s="38"/>
      <c r="BQ111" s="66"/>
      <c r="BR111" s="38"/>
      <c r="BS111" s="38"/>
      <c r="BT111" s="38"/>
      <c r="BU111" s="38"/>
      <c r="BV111" s="38"/>
      <c r="BW111" s="38"/>
      <c r="BX111" s="38"/>
      <c r="BY111" s="38"/>
      <c r="BZ111" s="38"/>
      <c r="CA111" s="38"/>
      <c r="CB111" s="38"/>
      <c r="CC111" s="38"/>
      <c r="CD111" s="38"/>
      <c r="CE111" s="38"/>
      <c r="CF111" s="38"/>
      <c r="CG111" s="38"/>
      <c r="CH111" s="38"/>
      <c r="CI111" s="38"/>
      <c r="CJ111" s="38"/>
      <c r="CK111" s="38"/>
      <c r="CL111" s="38"/>
      <c r="CM111" s="38"/>
      <c r="CN111" s="38"/>
      <c r="CO111" s="38"/>
      <c r="CP111" s="188">
        <f t="shared" si="68"/>
        <v>0</v>
      </c>
      <c r="CQ111" s="38"/>
      <c r="CR111" s="38"/>
      <c r="CS111" s="38"/>
      <c r="CT111" s="38"/>
      <c r="CU111" s="38"/>
      <c r="CV111" s="38"/>
      <c r="CW111" s="38"/>
      <c r="CX111" s="38"/>
      <c r="CY111" s="38"/>
      <c r="CZ111" s="38"/>
      <c r="DA111" s="38"/>
      <c r="DB111" s="188">
        <f t="shared" si="69"/>
        <v>0</v>
      </c>
      <c r="DC111" s="38">
        <f t="shared" si="70"/>
        <v>0</v>
      </c>
      <c r="DD111" s="38"/>
      <c r="DE111" s="38"/>
      <c r="DF111" s="38"/>
      <c r="DG111" s="188">
        <f t="shared" si="71"/>
        <v>0</v>
      </c>
      <c r="DH111" s="38">
        <f t="shared" si="72"/>
        <v>0</v>
      </c>
      <c r="DI111" s="38"/>
      <c r="DJ111" s="38"/>
      <c r="DK111" s="38"/>
      <c r="DL111" s="38"/>
      <c r="DM111" s="38"/>
      <c r="DN111" s="38"/>
      <c r="DO111" s="38"/>
      <c r="DP111" s="38"/>
      <c r="DQ111" s="38"/>
      <c r="DR111" s="38"/>
      <c r="DS111" s="38"/>
      <c r="DT111" s="38"/>
      <c r="DU111" s="38"/>
      <c r="DV111" s="38"/>
      <c r="DW111" s="38"/>
      <c r="DX111" s="38"/>
      <c r="DY111" s="38"/>
      <c r="DZ111" s="38"/>
      <c r="EA111" s="38"/>
      <c r="EB111" s="38"/>
      <c r="EC111" s="38"/>
      <c r="ED111" s="38"/>
      <c r="EE111" s="38"/>
      <c r="EF111" s="38"/>
      <c r="EG111" s="38"/>
      <c r="EH111" s="38"/>
    </row>
    <row r="112" spans="2:158" s="83" customFormat="1" ht="14.25" customHeight="1">
      <c r="B112" s="702" t="s">
        <v>409</v>
      </c>
      <c r="C112" s="704" t="s">
        <v>410</v>
      </c>
      <c r="D112" s="86"/>
      <c r="E112" s="86"/>
      <c r="F112" s="86"/>
      <c r="G112" s="86"/>
      <c r="H112" s="86"/>
      <c r="I112" s="86"/>
      <c r="J112" s="86"/>
      <c r="K112" s="86"/>
      <c r="L112" s="86"/>
      <c r="M112" s="86"/>
      <c r="N112" s="86"/>
      <c r="O112" s="87"/>
      <c r="P112" s="86"/>
      <c r="Q112" s="86"/>
      <c r="R112" s="86"/>
      <c r="S112" s="86"/>
      <c r="T112" s="86"/>
      <c r="U112" s="86"/>
      <c r="V112" s="86"/>
      <c r="W112" s="86"/>
      <c r="X112" s="86"/>
      <c r="Y112" s="38">
        <f>SUM('рабочая 2023 г'!Y112-'2022 г.'!Y112)</f>
        <v>-9</v>
      </c>
      <c r="Z112" s="88"/>
      <c r="AA112" s="88"/>
      <c r="AB112" s="88"/>
      <c r="AC112" s="88"/>
      <c r="AD112" s="88"/>
      <c r="AE112" s="88"/>
      <c r="AF112" s="102">
        <f t="shared" si="85"/>
        <v>-0.19999999999999996</v>
      </c>
      <c r="AG112" s="38">
        <f>SUM('рабочая 2023 г'!AG112-'2022 г.'!AG112)</f>
        <v>-0.19999999999999996</v>
      </c>
      <c r="AH112" s="38">
        <f>SUM('рабочая 2023 г'!AH112-'2022 г.'!AH112)</f>
        <v>0</v>
      </c>
      <c r="AI112" s="38">
        <f>SUM('рабочая 2023 г'!AI112-'2022 г.'!AI112)</f>
        <v>0</v>
      </c>
      <c r="AJ112" s="38">
        <f>SUM('рабочая 2023 г'!AJ112-'2022 г.'!AJ112)</f>
        <v>0</v>
      </c>
      <c r="AK112" s="38">
        <f>SUM('рабочая 2023 г'!AK112-'2022 г.'!AK112)</f>
        <v>0</v>
      </c>
      <c r="AL112" s="38">
        <f>SUM('рабочая 2023 г'!AL112-'2022 г.'!AL112)</f>
        <v>0</v>
      </c>
      <c r="AM112" s="38">
        <f>SUM('рабочая 2023 г'!AM112-'2022 г.'!AM112)</f>
        <v>0</v>
      </c>
      <c r="AN112" s="38">
        <f>SUM('рабочая 2023 г'!AN112-'2022 г.'!AN112)</f>
        <v>0</v>
      </c>
      <c r="AO112" s="38">
        <f>SUM('рабочая 2023 г'!AO112-'2022 г.'!AO112)</f>
        <v>0</v>
      </c>
      <c r="AP112" s="38">
        <f>SUM('рабочая 2023 г'!AP112-'2022 г.'!AP112)</f>
        <v>0</v>
      </c>
      <c r="AQ112" s="38">
        <f>SUM('рабочая 2023 г'!AQ112-'2022 г.'!AQ112)</f>
        <v>-9.9999999999999978E-2</v>
      </c>
      <c r="AR112" s="38">
        <f>SUM('рабочая 2023 г'!AR112-'2022 г.'!AR112)</f>
        <v>0</v>
      </c>
      <c r="AS112" s="115">
        <f t="shared" si="84"/>
        <v>-0.19999999999999996</v>
      </c>
      <c r="AT112" s="97"/>
      <c r="AU112" s="98">
        <f t="shared" si="86"/>
        <v>0</v>
      </c>
      <c r="AV112" s="38">
        <f>SUM('рабочая 2023 г'!AV112-'2022 г.'!AV112)</f>
        <v>0</v>
      </c>
      <c r="AW112" s="38">
        <f>SUM('рабочая 2023 г'!AW112-'2022 г.'!AW112)</f>
        <v>0</v>
      </c>
      <c r="AX112" s="38">
        <f>SUM('рабочая 2023 г'!AX112-'2022 г.'!AX112)</f>
        <v>0</v>
      </c>
      <c r="AY112" s="38">
        <f>SUM('рабочая 2023 г'!AY112-'2022 г.'!AY112)</f>
        <v>0</v>
      </c>
      <c r="AZ112" s="38">
        <f>SUM('рабочая 2023 г'!AZ112-'2022 г.'!AZ112)</f>
        <v>0</v>
      </c>
      <c r="BA112" s="38">
        <f>SUM('рабочая 2023 г'!BA112-'2022 г.'!BA112)</f>
        <v>0</v>
      </c>
      <c r="BB112" s="103">
        <f t="shared" si="87"/>
        <v>0</v>
      </c>
      <c r="BC112" s="38">
        <f>SUM('рабочая 2023 г'!BC112-'2022 г.'!BC112)</f>
        <v>0</v>
      </c>
      <c r="BD112" s="38">
        <f>SUM('рабочая 2023 г'!BD112-'2022 г.'!BD112)</f>
        <v>0</v>
      </c>
      <c r="BE112" s="38">
        <f>SUM('рабочая 2023 г'!BE112-'2022 г.'!BE112)</f>
        <v>0</v>
      </c>
      <c r="BF112" s="38">
        <f>SUM('рабочая 2023 г'!BF112-'2022 г.'!BF112)</f>
        <v>0</v>
      </c>
      <c r="BG112" s="38">
        <f>SUM('рабочая 2023 г'!BG112-'2022 г.'!BG112)</f>
        <v>0</v>
      </c>
      <c r="BH112" s="38">
        <f>SUM('рабочая 2023 г'!BH112-'2022 г.'!BH112)</f>
        <v>0</v>
      </c>
      <c r="BI112" s="38">
        <f>SUM('рабочая 2023 г'!BI112-'2022 г.'!BI112)</f>
        <v>0</v>
      </c>
      <c r="BJ112" s="38">
        <f>SUM('рабочая 2023 г'!BJ112-'2022 г.'!BJ112)</f>
        <v>0</v>
      </c>
      <c r="BK112" s="38">
        <f>SUM('рабочая 2023 г'!BK112-'2022 г.'!BK112)</f>
        <v>0</v>
      </c>
      <c r="BL112" s="98">
        <f t="shared" si="88"/>
        <v>0</v>
      </c>
      <c r="BM112" s="38">
        <f>SUM('рабочая 2023 г'!BM112-'2022 г.'!BM112)</f>
        <v>0</v>
      </c>
      <c r="BN112" s="38">
        <f>SUM('рабочая 2023 г'!BN112-'2022 г.'!BN112)</f>
        <v>0</v>
      </c>
      <c r="BO112" s="38">
        <f>SUM('рабочая 2023 г'!BO112-'2022 г.'!BO112)</f>
        <v>0</v>
      </c>
      <c r="BP112" s="38">
        <f>SUM('рабочая 2023 г'!BP112-'2022 г.'!BP112)</f>
        <v>0</v>
      </c>
      <c r="BQ112" s="66">
        <f t="shared" ref="BQ112:BQ120" si="93">AT112+AU112+AY112+BA112+BB112+BG112+BH112+BI112+BJ112+BK112+BL112</f>
        <v>0</v>
      </c>
      <c r="BR112" s="86"/>
      <c r="BS112" s="86"/>
      <c r="BT112" s="86"/>
      <c r="BU112" s="86"/>
      <c r="BV112" s="86"/>
      <c r="BW112" s="86"/>
      <c r="BX112" s="86"/>
      <c r="BY112" s="86"/>
      <c r="BZ112" s="86"/>
      <c r="CA112" s="86"/>
      <c r="CB112" s="86"/>
      <c r="CC112" s="86"/>
      <c r="CD112" s="86"/>
      <c r="CE112" s="86"/>
      <c r="CF112" s="86"/>
      <c r="CG112" s="86"/>
      <c r="CH112" s="86"/>
      <c r="CI112" s="86"/>
      <c r="CJ112" s="86"/>
      <c r="CK112" s="86"/>
      <c r="CL112" s="86"/>
      <c r="CM112" s="86"/>
      <c r="CN112" s="86"/>
      <c r="CO112" s="86"/>
      <c r="CP112" s="188">
        <f t="shared" si="68"/>
        <v>0</v>
      </c>
      <c r="CQ112" s="86"/>
      <c r="CR112" s="86"/>
      <c r="CS112" s="86"/>
      <c r="CT112" s="86"/>
      <c r="CU112" s="86"/>
      <c r="CV112" s="86"/>
      <c r="CW112" s="86"/>
      <c r="CX112" s="86"/>
      <c r="CY112" s="86"/>
      <c r="CZ112" s="86"/>
      <c r="DA112" s="86"/>
      <c r="DB112" s="188">
        <f t="shared" si="69"/>
        <v>0</v>
      </c>
      <c r="DC112" s="38">
        <f t="shared" si="70"/>
        <v>0</v>
      </c>
      <c r="DD112" s="86"/>
      <c r="DE112" s="86"/>
      <c r="DF112" s="86"/>
      <c r="DG112" s="188">
        <f t="shared" si="71"/>
        <v>0</v>
      </c>
      <c r="DH112" s="38">
        <f t="shared" si="72"/>
        <v>0</v>
      </c>
      <c r="DI112" s="86"/>
      <c r="DJ112" s="86"/>
      <c r="DK112" s="86"/>
      <c r="DL112" s="86"/>
      <c r="DM112" s="86"/>
      <c r="DN112" s="86"/>
      <c r="DO112" s="86"/>
      <c r="DP112" s="86"/>
      <c r="DQ112" s="86"/>
      <c r="DR112" s="86"/>
      <c r="DS112" s="86"/>
      <c r="DT112" s="86"/>
      <c r="DU112" s="86"/>
      <c r="DV112" s="86"/>
      <c r="DW112" s="86"/>
      <c r="DX112" s="86"/>
      <c r="DY112" s="86"/>
      <c r="DZ112" s="86"/>
      <c r="EA112" s="86"/>
      <c r="EB112" s="86"/>
      <c r="EC112" s="86"/>
      <c r="ED112" s="86"/>
      <c r="EE112" s="86"/>
      <c r="EF112" s="86"/>
      <c r="EG112" s="86"/>
      <c r="EH112" s="86"/>
      <c r="EI112" s="89"/>
      <c r="EJ112" s="89"/>
      <c r="EK112" s="89"/>
      <c r="EL112" s="89"/>
      <c r="EM112" s="89"/>
      <c r="EN112" s="89"/>
      <c r="EO112" s="89"/>
      <c r="EP112" s="89"/>
      <c r="EQ112" s="89"/>
      <c r="ER112" s="89"/>
      <c r="ES112" s="89"/>
      <c r="ET112" s="89"/>
      <c r="EU112" s="89"/>
      <c r="EV112" s="89"/>
      <c r="EW112" s="89"/>
      <c r="EX112" s="89"/>
      <c r="EY112" s="89"/>
      <c r="EZ112" s="89"/>
      <c r="FA112" s="89"/>
      <c r="FB112" s="89"/>
    </row>
    <row r="113" spans="2:158" s="83" customFormat="1" ht="14.25" customHeight="1">
      <c r="B113" s="703"/>
      <c r="C113" s="705"/>
      <c r="D113" s="86"/>
      <c r="E113" s="86"/>
      <c r="F113" s="86"/>
      <c r="G113" s="86"/>
      <c r="H113" s="86"/>
      <c r="I113" s="86"/>
      <c r="J113" s="86"/>
      <c r="K113" s="86"/>
      <c r="L113" s="86"/>
      <c r="M113" s="86"/>
      <c r="N113" s="86"/>
      <c r="O113" s="87"/>
      <c r="P113" s="86"/>
      <c r="Q113" s="86"/>
      <c r="R113" s="86"/>
      <c r="S113" s="86"/>
      <c r="T113" s="86"/>
      <c r="U113" s="86"/>
      <c r="V113" s="86"/>
      <c r="W113" s="86"/>
      <c r="X113" s="86"/>
      <c r="Y113" s="88">
        <f>SUM(Y114:Y127)</f>
        <v>-9</v>
      </c>
      <c r="Z113" s="88"/>
      <c r="AA113" s="88"/>
      <c r="AB113" s="88"/>
      <c r="AC113" s="88"/>
      <c r="AD113" s="88"/>
      <c r="AE113" s="88"/>
      <c r="AF113" s="102">
        <f t="shared" si="85"/>
        <v>-168</v>
      </c>
      <c r="AG113" s="88">
        <f t="shared" ref="AG113:AR113" si="94">SUM(AG114:AG127)</f>
        <v>-150</v>
      </c>
      <c r="AH113" s="88">
        <f t="shared" si="94"/>
        <v>0</v>
      </c>
      <c r="AI113" s="88">
        <f t="shared" si="94"/>
        <v>0</v>
      </c>
      <c r="AJ113" s="88">
        <f t="shared" si="94"/>
        <v>0</v>
      </c>
      <c r="AK113" s="88">
        <f t="shared" si="94"/>
        <v>0</v>
      </c>
      <c r="AL113" s="88">
        <f t="shared" si="94"/>
        <v>0</v>
      </c>
      <c r="AM113" s="88">
        <f t="shared" si="94"/>
        <v>0</v>
      </c>
      <c r="AN113" s="88">
        <f t="shared" si="94"/>
        <v>0</v>
      </c>
      <c r="AO113" s="88">
        <f t="shared" si="94"/>
        <v>-18</v>
      </c>
      <c r="AP113" s="88">
        <f t="shared" si="94"/>
        <v>0</v>
      </c>
      <c r="AQ113" s="88">
        <f t="shared" si="94"/>
        <v>-16</v>
      </c>
      <c r="AR113" s="88">
        <f t="shared" si="94"/>
        <v>0</v>
      </c>
      <c r="AS113" s="115">
        <f t="shared" si="84"/>
        <v>-168</v>
      </c>
      <c r="AT113" s="88">
        <f t="shared" ref="AT113:BP113" si="95">SUM(AT114:AT127)</f>
        <v>0</v>
      </c>
      <c r="AU113" s="88">
        <f t="shared" si="95"/>
        <v>0</v>
      </c>
      <c r="AV113" s="88">
        <f t="shared" si="95"/>
        <v>0</v>
      </c>
      <c r="AW113" s="88">
        <f t="shared" si="95"/>
        <v>0</v>
      </c>
      <c r="AX113" s="88">
        <f t="shared" si="95"/>
        <v>0</v>
      </c>
      <c r="AY113" s="88">
        <f t="shared" si="95"/>
        <v>1</v>
      </c>
      <c r="AZ113" s="88">
        <f t="shared" si="95"/>
        <v>0</v>
      </c>
      <c r="BA113" s="88">
        <f t="shared" si="95"/>
        <v>0</v>
      </c>
      <c r="BB113" s="103">
        <f t="shared" si="87"/>
        <v>0</v>
      </c>
      <c r="BC113" s="88">
        <f t="shared" si="95"/>
        <v>0</v>
      </c>
      <c r="BD113" s="88">
        <f t="shared" si="95"/>
        <v>0</v>
      </c>
      <c r="BE113" s="88">
        <f t="shared" si="95"/>
        <v>0</v>
      </c>
      <c r="BF113" s="88">
        <f t="shared" si="95"/>
        <v>0</v>
      </c>
      <c r="BG113" s="88">
        <f t="shared" si="95"/>
        <v>0</v>
      </c>
      <c r="BH113" s="88">
        <f t="shared" si="95"/>
        <v>-1</v>
      </c>
      <c r="BI113" s="88">
        <f t="shared" si="95"/>
        <v>0</v>
      </c>
      <c r="BJ113" s="88">
        <f t="shared" si="95"/>
        <v>0</v>
      </c>
      <c r="BK113" s="88">
        <f t="shared" si="95"/>
        <v>0</v>
      </c>
      <c r="BL113" s="98">
        <f t="shared" si="88"/>
        <v>0</v>
      </c>
      <c r="BM113" s="88">
        <f t="shared" si="95"/>
        <v>0</v>
      </c>
      <c r="BN113" s="88">
        <f t="shared" si="95"/>
        <v>0</v>
      </c>
      <c r="BO113" s="88">
        <f t="shared" si="95"/>
        <v>0</v>
      </c>
      <c r="BP113" s="88">
        <f t="shared" si="95"/>
        <v>0</v>
      </c>
      <c r="BQ113" s="66">
        <f t="shared" si="93"/>
        <v>0</v>
      </c>
      <c r="BR113" s="86"/>
      <c r="BS113" s="86"/>
      <c r="BT113" s="86"/>
      <c r="BU113" s="86"/>
      <c r="BV113" s="86"/>
      <c r="BW113" s="86"/>
      <c r="BX113" s="86"/>
      <c r="BY113" s="86"/>
      <c r="BZ113" s="86"/>
      <c r="CA113" s="86"/>
      <c r="CB113" s="86"/>
      <c r="CC113" s="86"/>
      <c r="CD113" s="86"/>
      <c r="CE113" s="86"/>
      <c r="CF113" s="86"/>
      <c r="CG113" s="86"/>
      <c r="CH113" s="86"/>
      <c r="CI113" s="86"/>
      <c r="CJ113" s="86"/>
      <c r="CK113" s="86"/>
      <c r="CL113" s="86"/>
      <c r="CM113" s="86">
        <f>SUM(CM114:CM126)</f>
        <v>0</v>
      </c>
      <c r="CN113" s="86">
        <f>SUM(CN114:CN126)</f>
        <v>0</v>
      </c>
      <c r="CO113" s="86">
        <f>SUM(CO114:CO126)</f>
        <v>0</v>
      </c>
      <c r="CP113" s="188">
        <f t="shared" si="68"/>
        <v>0</v>
      </c>
      <c r="CQ113" s="86">
        <f t="shared" ref="CQ113:DA113" si="96">SUM(CQ114:CQ126)</f>
        <v>0</v>
      </c>
      <c r="CR113" s="86">
        <f t="shared" si="96"/>
        <v>0</v>
      </c>
      <c r="CS113" s="86">
        <f t="shared" si="96"/>
        <v>0</v>
      </c>
      <c r="CT113" s="86">
        <f t="shared" si="96"/>
        <v>0</v>
      </c>
      <c r="CU113" s="86">
        <f t="shared" si="96"/>
        <v>0</v>
      </c>
      <c r="CV113" s="86">
        <f t="shared" si="96"/>
        <v>0</v>
      </c>
      <c r="CW113" s="86">
        <f t="shared" si="96"/>
        <v>0</v>
      </c>
      <c r="CX113" s="86">
        <f t="shared" si="96"/>
        <v>0</v>
      </c>
      <c r="CY113" s="86">
        <f t="shared" si="96"/>
        <v>0</v>
      </c>
      <c r="CZ113" s="86">
        <f t="shared" si="96"/>
        <v>0</v>
      </c>
      <c r="DA113" s="86">
        <f t="shared" si="96"/>
        <v>0</v>
      </c>
      <c r="DB113" s="188">
        <f t="shared" si="69"/>
        <v>0</v>
      </c>
      <c r="DC113" s="38">
        <f t="shared" si="70"/>
        <v>0</v>
      </c>
      <c r="DD113" s="86"/>
      <c r="DE113" s="86"/>
      <c r="DF113" s="86"/>
      <c r="DG113" s="188">
        <f t="shared" si="71"/>
        <v>0</v>
      </c>
      <c r="DH113" s="38">
        <f t="shared" si="72"/>
        <v>0</v>
      </c>
      <c r="DI113" s="86"/>
      <c r="DJ113" s="86"/>
      <c r="DK113" s="86"/>
      <c r="DL113" s="86"/>
      <c r="DM113" s="86"/>
      <c r="DN113" s="86"/>
      <c r="DO113" s="86"/>
      <c r="DP113" s="86"/>
      <c r="DQ113" s="86"/>
      <c r="DR113" s="86"/>
      <c r="DS113" s="86"/>
      <c r="DT113" s="86"/>
      <c r="DU113" s="86"/>
      <c r="DV113" s="86"/>
      <c r="DW113" s="86"/>
      <c r="DX113" s="86"/>
      <c r="DY113" s="86"/>
      <c r="DZ113" s="86"/>
      <c r="EA113" s="86"/>
      <c r="EB113" s="86"/>
      <c r="EC113" s="86"/>
      <c r="ED113" s="86"/>
      <c r="EE113" s="86"/>
      <c r="EF113" s="86"/>
      <c r="EG113" s="86"/>
      <c r="EH113" s="86"/>
      <c r="EI113" s="89"/>
      <c r="EJ113" s="89"/>
      <c r="EK113" s="89"/>
      <c r="EL113" s="89"/>
      <c r="EM113" s="89"/>
      <c r="EN113" s="89"/>
      <c r="EO113" s="89"/>
      <c r="EP113" s="89"/>
      <c r="EQ113" s="89"/>
      <c r="ER113" s="89"/>
      <c r="ES113" s="89"/>
      <c r="ET113" s="89"/>
      <c r="EU113" s="89"/>
      <c r="EV113" s="89"/>
      <c r="EW113" s="89"/>
      <c r="EX113" s="89"/>
      <c r="EY113" s="89"/>
      <c r="EZ113" s="89"/>
      <c r="FA113" s="89"/>
      <c r="FB113" s="89"/>
    </row>
    <row r="114" spans="2:158">
      <c r="B114" s="39"/>
      <c r="C114" s="77" t="s">
        <v>385</v>
      </c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61"/>
      <c r="P114" s="38"/>
      <c r="Q114" s="38"/>
      <c r="R114" s="38"/>
      <c r="S114" s="38"/>
      <c r="T114" s="38"/>
      <c r="U114" s="38"/>
      <c r="V114" s="38"/>
      <c r="W114" s="38"/>
      <c r="X114" s="38"/>
      <c r="Y114" s="38">
        <f>SUM('рабочая 2023 г'!Y114-'2022 г.'!Y114)</f>
        <v>0</v>
      </c>
      <c r="Z114" s="33"/>
      <c r="AA114" s="33"/>
      <c r="AB114" s="33"/>
      <c r="AC114" s="33"/>
      <c r="AD114" s="33"/>
      <c r="AE114" s="33"/>
      <c r="AF114" s="102">
        <f t="shared" si="85"/>
        <v>0</v>
      </c>
      <c r="AG114" s="38">
        <f>SUM('рабочая 2023 г'!AG114-'2022 г.'!AG114)</f>
        <v>0</v>
      </c>
      <c r="AH114" s="38">
        <f>SUM('рабочая 2023 г'!AH114-'2022 г.'!AH114)</f>
        <v>0</v>
      </c>
      <c r="AI114" s="38">
        <f>SUM('рабочая 2023 г'!AI114-'2022 г.'!AI114)</f>
        <v>0</v>
      </c>
      <c r="AJ114" s="38">
        <f>SUM('рабочая 2023 г'!AJ114-'2022 г.'!AJ114)</f>
        <v>0</v>
      </c>
      <c r="AK114" s="38">
        <f>SUM('рабочая 2023 г'!AK114-'2022 г.'!AK114)</f>
        <v>0</v>
      </c>
      <c r="AL114" s="38">
        <f>SUM('рабочая 2023 г'!AL114-'2022 г.'!AL114)</f>
        <v>0</v>
      </c>
      <c r="AM114" s="38">
        <f>SUM('рабочая 2023 г'!AM114-'2022 г.'!AM114)</f>
        <v>0</v>
      </c>
      <c r="AN114" s="38">
        <f>SUM('рабочая 2023 г'!AN114-'2022 г.'!AN114)</f>
        <v>0</v>
      </c>
      <c r="AO114" s="38">
        <f>SUM('рабочая 2023 г'!AO114-'2022 г.'!AO114)</f>
        <v>0</v>
      </c>
      <c r="AP114" s="38">
        <f>SUM('рабочая 2023 г'!AP114-'2022 г.'!AP114)</f>
        <v>0</v>
      </c>
      <c r="AQ114" s="38">
        <f>SUM('рабочая 2023 г'!AQ114-'2022 г.'!AQ114)</f>
        <v>0</v>
      </c>
      <c r="AR114" s="38">
        <f>SUM('рабочая 2023 г'!AR114-'2022 г.'!AR114)</f>
        <v>0</v>
      </c>
      <c r="AS114" s="115">
        <f t="shared" si="84"/>
        <v>0</v>
      </c>
      <c r="AT114" s="38">
        <f>SUM('рабочая 2023 г'!AT114-'2022 г.'!AT114)</f>
        <v>0</v>
      </c>
      <c r="AU114" s="98">
        <f t="shared" si="86"/>
        <v>0</v>
      </c>
      <c r="AV114" s="38">
        <f>SUM('рабочая 2023 г'!AV114-'2022 г.'!AV114)</f>
        <v>0</v>
      </c>
      <c r="AW114" s="38">
        <f>SUM('рабочая 2023 г'!AW114-'2022 г.'!AW114)</f>
        <v>0</v>
      </c>
      <c r="AX114" s="38">
        <f>SUM('рабочая 2023 г'!AX114-'2022 г.'!AX114)</f>
        <v>0</v>
      </c>
      <c r="AY114" s="38">
        <f>SUM('рабочая 2023 г'!AY114-'2022 г.'!AY114)</f>
        <v>0</v>
      </c>
      <c r="AZ114" s="38">
        <f>SUM('рабочая 2023 г'!AZ114-'2022 г.'!AZ114)</f>
        <v>0</v>
      </c>
      <c r="BA114" s="38">
        <f>SUM('рабочая 2023 г'!BA114-'2022 г.'!BA114)</f>
        <v>0</v>
      </c>
      <c r="BB114" s="103">
        <f t="shared" si="87"/>
        <v>0</v>
      </c>
      <c r="BC114" s="38">
        <f>SUM('рабочая 2023 г'!BC114-'2022 г.'!BC114)</f>
        <v>0</v>
      </c>
      <c r="BD114" s="38">
        <f>SUM('рабочая 2023 г'!BD114-'2022 г.'!BD114)</f>
        <v>0</v>
      </c>
      <c r="BE114" s="38">
        <f>SUM('рабочая 2023 г'!BE114-'2022 г.'!BE114)</f>
        <v>0</v>
      </c>
      <c r="BF114" s="38">
        <f>SUM('рабочая 2023 г'!BF114-'2022 г.'!BF114)</f>
        <v>0</v>
      </c>
      <c r="BG114" s="38">
        <f>SUM('рабочая 2023 г'!BG114-'2022 г.'!BG114)</f>
        <v>0</v>
      </c>
      <c r="BH114" s="38">
        <f>SUM('рабочая 2023 г'!BH114-'2022 г.'!BH114)</f>
        <v>0</v>
      </c>
      <c r="BI114" s="38">
        <f>SUM('рабочая 2023 г'!BI114-'2022 г.'!BI114)</f>
        <v>0</v>
      </c>
      <c r="BJ114" s="38">
        <f>SUM('рабочая 2023 г'!BJ114-'2022 г.'!BJ114)</f>
        <v>0</v>
      </c>
      <c r="BK114" s="38">
        <f>SUM('рабочая 2023 г'!BK114-'2022 г.'!BK114)</f>
        <v>0</v>
      </c>
      <c r="BL114" s="98">
        <f t="shared" si="88"/>
        <v>0</v>
      </c>
      <c r="BM114" s="38">
        <f>SUM('рабочая 2023 г'!BM114-'2022 г.'!BM114)</f>
        <v>0</v>
      </c>
      <c r="BN114" s="38">
        <f>SUM('рабочая 2023 г'!BN114-'2022 г.'!BN114)</f>
        <v>0</v>
      </c>
      <c r="BO114" s="38">
        <f>SUM('рабочая 2023 г'!BO114-'2022 г.'!BO114)</f>
        <v>0</v>
      </c>
      <c r="BP114" s="38">
        <f>SUM('рабочая 2023 г'!BP114-'2022 г.'!BP114)</f>
        <v>0</v>
      </c>
      <c r="BQ114" s="66">
        <f t="shared" si="93"/>
        <v>0</v>
      </c>
      <c r="BR114" s="38"/>
      <c r="BS114" s="38"/>
      <c r="BT114" s="38"/>
      <c r="BU114" s="38"/>
      <c r="BV114" s="38"/>
      <c r="BW114" s="38"/>
      <c r="BX114" s="38"/>
      <c r="BY114" s="38"/>
      <c r="BZ114" s="38"/>
      <c r="CA114" s="38"/>
      <c r="CB114" s="38"/>
      <c r="CC114" s="38"/>
      <c r="CD114" s="38"/>
      <c r="CE114" s="38"/>
      <c r="CF114" s="38"/>
      <c r="CG114" s="38"/>
      <c r="CH114" s="38"/>
      <c r="CI114" s="38"/>
      <c r="CJ114" s="38"/>
      <c r="CK114" s="38"/>
      <c r="CL114" s="38"/>
      <c r="CM114" s="38"/>
      <c r="CN114" s="38"/>
      <c r="CO114" s="38"/>
      <c r="CP114" s="188">
        <f t="shared" si="68"/>
        <v>0</v>
      </c>
      <c r="CQ114" s="38"/>
      <c r="CR114" s="38"/>
      <c r="CS114" s="38"/>
      <c r="CT114" s="38"/>
      <c r="CU114" s="38"/>
      <c r="CV114" s="38"/>
      <c r="CW114" s="38"/>
      <c r="CX114" s="38"/>
      <c r="CY114" s="38"/>
      <c r="CZ114" s="38"/>
      <c r="DA114" s="38"/>
      <c r="DB114" s="188">
        <f t="shared" si="69"/>
        <v>0</v>
      </c>
      <c r="DC114" s="38">
        <f t="shared" si="70"/>
        <v>0</v>
      </c>
      <c r="DD114" s="38"/>
      <c r="DE114" s="38"/>
      <c r="DF114" s="38"/>
      <c r="DG114" s="188">
        <f t="shared" si="71"/>
        <v>0</v>
      </c>
      <c r="DH114" s="38">
        <f t="shared" si="72"/>
        <v>0</v>
      </c>
      <c r="DI114" s="38"/>
      <c r="DJ114" s="38"/>
      <c r="DK114" s="38"/>
      <c r="DL114" s="38"/>
      <c r="DM114" s="38"/>
      <c r="DN114" s="38"/>
      <c r="DO114" s="38"/>
      <c r="DP114" s="38"/>
      <c r="DQ114" s="38"/>
      <c r="DR114" s="38"/>
      <c r="DS114" s="38"/>
      <c r="DT114" s="38"/>
      <c r="DU114" s="38"/>
      <c r="DV114" s="38"/>
      <c r="DW114" s="38"/>
      <c r="DX114" s="38"/>
      <c r="DY114" s="38"/>
      <c r="DZ114" s="38"/>
      <c r="EA114" s="38"/>
      <c r="EB114" s="38"/>
      <c r="EC114" s="38"/>
      <c r="ED114" s="38"/>
      <c r="EE114" s="38"/>
      <c r="EF114" s="38"/>
      <c r="EG114" s="38"/>
      <c r="EH114" s="38"/>
    </row>
    <row r="115" spans="2:158">
      <c r="B115" s="39"/>
      <c r="C115" s="77" t="s">
        <v>386</v>
      </c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61"/>
      <c r="P115" s="38"/>
      <c r="Q115" s="38"/>
      <c r="R115" s="38"/>
      <c r="S115" s="38"/>
      <c r="T115" s="38"/>
      <c r="U115" s="38"/>
      <c r="V115" s="38"/>
      <c r="W115" s="38"/>
      <c r="X115" s="38"/>
      <c r="Y115" s="38">
        <f>SUM('рабочая 2023 г'!Y115-'2022 г.'!Y115)</f>
        <v>0</v>
      </c>
      <c r="Z115" s="33"/>
      <c r="AA115" s="33"/>
      <c r="AB115" s="33"/>
      <c r="AC115" s="33"/>
      <c r="AD115" s="33"/>
      <c r="AE115" s="33"/>
      <c r="AF115" s="102">
        <f t="shared" si="85"/>
        <v>0</v>
      </c>
      <c r="AG115" s="38">
        <f>SUM('рабочая 2023 г'!AG115-'2022 г.'!AG115)</f>
        <v>0</v>
      </c>
      <c r="AH115" s="38">
        <f>SUM('рабочая 2023 г'!AH115-'2022 г.'!AH115)</f>
        <v>0</v>
      </c>
      <c r="AI115" s="38">
        <f>SUM('рабочая 2023 г'!AI115-'2022 г.'!AI115)</f>
        <v>0</v>
      </c>
      <c r="AJ115" s="38">
        <f>SUM('рабочая 2023 г'!AJ115-'2022 г.'!AJ115)</f>
        <v>0</v>
      </c>
      <c r="AK115" s="38">
        <f>SUM('рабочая 2023 г'!AK115-'2022 г.'!AK115)</f>
        <v>0</v>
      </c>
      <c r="AL115" s="38">
        <f>SUM('рабочая 2023 г'!AL115-'2022 г.'!AL115)</f>
        <v>0</v>
      </c>
      <c r="AM115" s="38">
        <f>SUM('рабочая 2023 г'!AM115-'2022 г.'!AM115)</f>
        <v>0</v>
      </c>
      <c r="AN115" s="38">
        <f>SUM('рабочая 2023 г'!AN115-'2022 г.'!AN115)</f>
        <v>0</v>
      </c>
      <c r="AO115" s="38">
        <f>SUM('рабочая 2023 г'!AO115-'2022 г.'!AO115)</f>
        <v>0</v>
      </c>
      <c r="AP115" s="38">
        <f>SUM('рабочая 2023 г'!AP115-'2022 г.'!AP115)</f>
        <v>0</v>
      </c>
      <c r="AQ115" s="38">
        <f>SUM('рабочая 2023 г'!AQ115-'2022 г.'!AQ115)</f>
        <v>0</v>
      </c>
      <c r="AR115" s="38">
        <f>SUM('рабочая 2023 г'!AR115-'2022 г.'!AR115)</f>
        <v>0</v>
      </c>
      <c r="AS115" s="115">
        <f t="shared" si="84"/>
        <v>0</v>
      </c>
      <c r="AT115" s="38">
        <f>SUM('рабочая 2023 г'!AT115-'2022 г.'!AT115)</f>
        <v>0</v>
      </c>
      <c r="AU115" s="98">
        <f t="shared" si="86"/>
        <v>0</v>
      </c>
      <c r="AV115" s="38">
        <f>SUM('рабочая 2023 г'!AV115-'2022 г.'!AV115)</f>
        <v>0</v>
      </c>
      <c r="AW115" s="38">
        <f>SUM('рабочая 2023 г'!AW115-'2022 г.'!AW115)</f>
        <v>0</v>
      </c>
      <c r="AX115" s="38">
        <f>SUM('рабочая 2023 г'!AX115-'2022 г.'!AX115)</f>
        <v>0</v>
      </c>
      <c r="AY115" s="38">
        <f>SUM('рабочая 2023 г'!AY115-'2022 г.'!AY115)</f>
        <v>1</v>
      </c>
      <c r="AZ115" s="38">
        <f>SUM('рабочая 2023 г'!AZ115-'2022 г.'!AZ115)</f>
        <v>0</v>
      </c>
      <c r="BA115" s="38">
        <f>SUM('рабочая 2023 г'!BA115-'2022 г.'!BA115)</f>
        <v>0</v>
      </c>
      <c r="BB115" s="103">
        <f t="shared" si="87"/>
        <v>0</v>
      </c>
      <c r="BC115" s="38">
        <f>SUM('рабочая 2023 г'!BC115-'2022 г.'!BC115)</f>
        <v>0</v>
      </c>
      <c r="BD115" s="38">
        <f>SUM('рабочая 2023 г'!BD115-'2022 г.'!BD115)</f>
        <v>0</v>
      </c>
      <c r="BE115" s="38">
        <f>SUM('рабочая 2023 г'!BE115-'2022 г.'!BE115)</f>
        <v>0</v>
      </c>
      <c r="BF115" s="38">
        <f>SUM('рабочая 2023 г'!BF115-'2022 г.'!BF115)</f>
        <v>0</v>
      </c>
      <c r="BG115" s="38">
        <f>SUM('рабочая 2023 г'!BG115-'2022 г.'!BG115)</f>
        <v>0</v>
      </c>
      <c r="BH115" s="38">
        <f>SUM('рабочая 2023 г'!BH115-'2022 г.'!BH115)</f>
        <v>-1</v>
      </c>
      <c r="BI115" s="38">
        <f>SUM('рабочая 2023 г'!BI115-'2022 г.'!BI115)</f>
        <v>0</v>
      </c>
      <c r="BJ115" s="38">
        <f>SUM('рабочая 2023 г'!BJ115-'2022 г.'!BJ115)</f>
        <v>0</v>
      </c>
      <c r="BK115" s="38">
        <f>SUM('рабочая 2023 г'!BK115-'2022 г.'!BK115)</f>
        <v>0</v>
      </c>
      <c r="BL115" s="98">
        <f t="shared" si="88"/>
        <v>0</v>
      </c>
      <c r="BM115" s="38">
        <f>SUM('рабочая 2023 г'!BM115-'2022 г.'!BM115)</f>
        <v>0</v>
      </c>
      <c r="BN115" s="38">
        <f>SUM('рабочая 2023 г'!BN115-'2022 г.'!BN115)</f>
        <v>0</v>
      </c>
      <c r="BO115" s="38">
        <f>SUM('рабочая 2023 г'!BO115-'2022 г.'!BO115)</f>
        <v>0</v>
      </c>
      <c r="BP115" s="38">
        <f>SUM('рабочая 2023 г'!BP115-'2022 г.'!BP115)</f>
        <v>0</v>
      </c>
      <c r="BQ115" s="66">
        <f t="shared" si="93"/>
        <v>0</v>
      </c>
      <c r="BR115" s="38"/>
      <c r="BS115" s="38"/>
      <c r="BT115" s="38"/>
      <c r="BU115" s="38"/>
      <c r="BV115" s="38"/>
      <c r="BW115" s="38"/>
      <c r="BX115" s="38"/>
      <c r="BY115" s="38"/>
      <c r="BZ115" s="38"/>
      <c r="CA115" s="38"/>
      <c r="CB115" s="38"/>
      <c r="CC115" s="38"/>
      <c r="CD115" s="38"/>
      <c r="CE115" s="38"/>
      <c r="CF115" s="38"/>
      <c r="CG115" s="38"/>
      <c r="CH115" s="38"/>
      <c r="CI115" s="38"/>
      <c r="CJ115" s="38"/>
      <c r="CK115" s="38"/>
      <c r="CL115" s="38"/>
      <c r="CM115" s="38"/>
      <c r="CN115" s="38"/>
      <c r="CO115" s="38"/>
      <c r="CP115" s="188">
        <f t="shared" si="68"/>
        <v>0</v>
      </c>
      <c r="CQ115" s="38"/>
      <c r="CR115" s="38"/>
      <c r="CS115" s="38"/>
      <c r="CT115" s="38"/>
      <c r="CU115" s="38"/>
      <c r="CV115" s="38"/>
      <c r="CW115" s="38"/>
      <c r="CX115" s="38"/>
      <c r="CY115" s="38"/>
      <c r="CZ115" s="38"/>
      <c r="DA115" s="38"/>
      <c r="DB115" s="188">
        <f t="shared" si="69"/>
        <v>0</v>
      </c>
      <c r="DC115" s="38">
        <f t="shared" si="70"/>
        <v>0</v>
      </c>
      <c r="DD115" s="38"/>
      <c r="DE115" s="38"/>
      <c r="DF115" s="38"/>
      <c r="DG115" s="188">
        <f t="shared" si="71"/>
        <v>0</v>
      </c>
      <c r="DH115" s="38">
        <f t="shared" si="72"/>
        <v>0</v>
      </c>
      <c r="DI115" s="38"/>
      <c r="DJ115" s="38"/>
      <c r="DK115" s="38"/>
      <c r="DL115" s="38"/>
      <c r="DM115" s="38"/>
      <c r="DN115" s="38"/>
      <c r="DO115" s="38"/>
      <c r="DP115" s="38"/>
      <c r="DQ115" s="38"/>
      <c r="DR115" s="38"/>
      <c r="DS115" s="38"/>
      <c r="DT115" s="38"/>
      <c r="DU115" s="38"/>
      <c r="DV115" s="38"/>
      <c r="DW115" s="38"/>
      <c r="DX115" s="38"/>
      <c r="DY115" s="38"/>
      <c r="DZ115" s="38"/>
      <c r="EA115" s="38"/>
      <c r="EB115" s="38"/>
      <c r="EC115" s="38"/>
      <c r="ED115" s="38"/>
      <c r="EE115" s="38"/>
      <c r="EF115" s="38"/>
      <c r="EG115" s="38"/>
      <c r="EH115" s="38"/>
    </row>
    <row r="116" spans="2:158">
      <c r="B116" s="39"/>
      <c r="C116" s="77" t="s">
        <v>387</v>
      </c>
      <c r="D116" s="38"/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61"/>
      <c r="P116" s="38"/>
      <c r="Q116" s="38"/>
      <c r="R116" s="38"/>
      <c r="S116" s="38"/>
      <c r="T116" s="38"/>
      <c r="U116" s="38"/>
      <c r="V116" s="38"/>
      <c r="W116" s="38"/>
      <c r="X116" s="38"/>
      <c r="Y116" s="38">
        <f>SUM('рабочая 2023 г'!Y116-'2022 г.'!Y116)</f>
        <v>0</v>
      </c>
      <c r="Z116" s="33"/>
      <c r="AA116" s="33"/>
      <c r="AB116" s="33"/>
      <c r="AC116" s="33"/>
      <c r="AD116" s="33"/>
      <c r="AE116" s="33"/>
      <c r="AF116" s="102">
        <f t="shared" si="85"/>
        <v>0</v>
      </c>
      <c r="AG116" s="38">
        <f>SUM('рабочая 2023 г'!AG116-'2022 г.'!AG116)</f>
        <v>0</v>
      </c>
      <c r="AH116" s="38">
        <f>SUM('рабочая 2023 г'!AH116-'2022 г.'!AH116)</f>
        <v>0</v>
      </c>
      <c r="AI116" s="38">
        <f>SUM('рабочая 2023 г'!AI116-'2022 г.'!AI116)</f>
        <v>0</v>
      </c>
      <c r="AJ116" s="38">
        <f>SUM('рабочая 2023 г'!AJ116-'2022 г.'!AJ116)</f>
        <v>0</v>
      </c>
      <c r="AK116" s="38">
        <f>SUM('рабочая 2023 г'!AK116-'2022 г.'!AK116)</f>
        <v>0</v>
      </c>
      <c r="AL116" s="38">
        <f>SUM('рабочая 2023 г'!AL116-'2022 г.'!AL116)</f>
        <v>0</v>
      </c>
      <c r="AM116" s="38">
        <f>SUM('рабочая 2023 г'!AM116-'2022 г.'!AM116)</f>
        <v>0</v>
      </c>
      <c r="AN116" s="38">
        <f>SUM('рабочая 2023 г'!AN116-'2022 г.'!AN116)</f>
        <v>0</v>
      </c>
      <c r="AO116" s="38">
        <f>SUM('рабочая 2023 г'!AO116-'2022 г.'!AO116)</f>
        <v>0</v>
      </c>
      <c r="AP116" s="38">
        <f>SUM('рабочая 2023 г'!AP116-'2022 г.'!AP116)</f>
        <v>0</v>
      </c>
      <c r="AQ116" s="38">
        <f>SUM('рабочая 2023 г'!AQ116-'2022 г.'!AQ116)</f>
        <v>0</v>
      </c>
      <c r="AR116" s="38">
        <f>SUM('рабочая 2023 г'!AR116-'2022 г.'!AR116)</f>
        <v>0</v>
      </c>
      <c r="AS116" s="115">
        <f t="shared" si="84"/>
        <v>0</v>
      </c>
      <c r="AT116" s="38">
        <f>SUM('рабочая 2023 г'!AT116-'2022 г.'!AT116)</f>
        <v>0</v>
      </c>
      <c r="AU116" s="98">
        <f t="shared" si="86"/>
        <v>0</v>
      </c>
      <c r="AV116" s="38">
        <f>SUM('рабочая 2023 г'!AV116-'2022 г.'!AV116)</f>
        <v>0</v>
      </c>
      <c r="AW116" s="38">
        <f>SUM('рабочая 2023 г'!AW116-'2022 г.'!AW116)</f>
        <v>0</v>
      </c>
      <c r="AX116" s="38">
        <f>SUM('рабочая 2023 г'!AX116-'2022 г.'!AX116)</f>
        <v>0</v>
      </c>
      <c r="AY116" s="38">
        <f>SUM('рабочая 2023 г'!AY116-'2022 г.'!AY116)</f>
        <v>0</v>
      </c>
      <c r="AZ116" s="38">
        <f>SUM('рабочая 2023 г'!AZ116-'2022 г.'!AZ116)</f>
        <v>0</v>
      </c>
      <c r="BA116" s="38">
        <f>SUM('рабочая 2023 г'!BA116-'2022 г.'!BA116)</f>
        <v>0</v>
      </c>
      <c r="BB116" s="103">
        <f t="shared" si="87"/>
        <v>0</v>
      </c>
      <c r="BC116" s="38">
        <f>SUM('рабочая 2023 г'!BC116-'2022 г.'!BC116)</f>
        <v>0</v>
      </c>
      <c r="BD116" s="38">
        <f>SUM('рабочая 2023 г'!BD116-'2022 г.'!BD116)</f>
        <v>0</v>
      </c>
      <c r="BE116" s="38">
        <f>SUM('рабочая 2023 г'!BE116-'2022 г.'!BE116)</f>
        <v>0</v>
      </c>
      <c r="BF116" s="38">
        <f>SUM('рабочая 2023 г'!BF116-'2022 г.'!BF116)</f>
        <v>0</v>
      </c>
      <c r="BG116" s="38">
        <f>SUM('рабочая 2023 г'!BG116-'2022 г.'!BG116)</f>
        <v>0</v>
      </c>
      <c r="BH116" s="38">
        <f>SUM('рабочая 2023 г'!BH116-'2022 г.'!BH116)</f>
        <v>0</v>
      </c>
      <c r="BI116" s="38">
        <f>SUM('рабочая 2023 г'!BI116-'2022 г.'!BI116)</f>
        <v>0</v>
      </c>
      <c r="BJ116" s="38">
        <f>SUM('рабочая 2023 г'!BJ116-'2022 г.'!BJ116)</f>
        <v>0</v>
      </c>
      <c r="BK116" s="38">
        <f>SUM('рабочая 2023 г'!BK116-'2022 г.'!BK116)</f>
        <v>0</v>
      </c>
      <c r="BL116" s="98">
        <f t="shared" si="88"/>
        <v>0</v>
      </c>
      <c r="BM116" s="38">
        <f>SUM('рабочая 2023 г'!BM116-'2022 г.'!BM116)</f>
        <v>0</v>
      </c>
      <c r="BN116" s="38">
        <f>SUM('рабочая 2023 г'!BN116-'2022 г.'!BN116)</f>
        <v>0</v>
      </c>
      <c r="BO116" s="38">
        <f>SUM('рабочая 2023 г'!BO116-'2022 г.'!BO116)</f>
        <v>0</v>
      </c>
      <c r="BP116" s="38">
        <f>SUM('рабочая 2023 г'!BP116-'2022 г.'!BP116)</f>
        <v>0</v>
      </c>
      <c r="BQ116" s="66">
        <f t="shared" si="93"/>
        <v>0</v>
      </c>
      <c r="BR116" s="38"/>
      <c r="BS116" s="38"/>
      <c r="BT116" s="38"/>
      <c r="BU116" s="38"/>
      <c r="BV116" s="38"/>
      <c r="BW116" s="38"/>
      <c r="BX116" s="38"/>
      <c r="BY116" s="38"/>
      <c r="BZ116" s="38"/>
      <c r="CA116" s="38"/>
      <c r="CB116" s="38"/>
      <c r="CC116" s="38"/>
      <c r="CD116" s="38"/>
      <c r="CE116" s="38"/>
      <c r="CF116" s="38"/>
      <c r="CG116" s="38"/>
      <c r="CH116" s="38"/>
      <c r="CI116" s="38"/>
      <c r="CJ116" s="38"/>
      <c r="CK116" s="38"/>
      <c r="CL116" s="38"/>
      <c r="CM116" s="38"/>
      <c r="CN116" s="38"/>
      <c r="CO116" s="38"/>
      <c r="CP116" s="188">
        <f t="shared" si="68"/>
        <v>0</v>
      </c>
      <c r="CQ116" s="38"/>
      <c r="CR116" s="38"/>
      <c r="CS116" s="38"/>
      <c r="CT116" s="38"/>
      <c r="CU116" s="38"/>
      <c r="CV116" s="38"/>
      <c r="CW116" s="38"/>
      <c r="CX116" s="38"/>
      <c r="CY116" s="38"/>
      <c r="CZ116" s="38"/>
      <c r="DA116" s="38"/>
      <c r="DB116" s="188">
        <f t="shared" si="69"/>
        <v>0</v>
      </c>
      <c r="DC116" s="38">
        <f t="shared" si="70"/>
        <v>0</v>
      </c>
      <c r="DD116" s="38"/>
      <c r="DE116" s="38"/>
      <c r="DF116" s="38"/>
      <c r="DG116" s="188">
        <f t="shared" si="71"/>
        <v>0</v>
      </c>
      <c r="DH116" s="38">
        <f t="shared" si="72"/>
        <v>0</v>
      </c>
      <c r="DI116" s="38"/>
      <c r="DJ116" s="38"/>
      <c r="DK116" s="38"/>
      <c r="DL116" s="38"/>
      <c r="DM116" s="38"/>
      <c r="DN116" s="38"/>
      <c r="DO116" s="38"/>
      <c r="DP116" s="38"/>
      <c r="DQ116" s="38"/>
      <c r="DR116" s="38"/>
      <c r="DS116" s="38"/>
      <c r="DT116" s="38"/>
      <c r="DU116" s="38"/>
      <c r="DV116" s="38"/>
      <c r="DW116" s="38"/>
      <c r="DX116" s="38"/>
      <c r="DY116" s="38"/>
      <c r="DZ116" s="38"/>
      <c r="EA116" s="38"/>
      <c r="EB116" s="38"/>
      <c r="EC116" s="38"/>
      <c r="ED116" s="38"/>
      <c r="EE116" s="38"/>
      <c r="EF116" s="38"/>
      <c r="EG116" s="38"/>
      <c r="EH116" s="38"/>
    </row>
    <row r="117" spans="2:158">
      <c r="B117" s="39"/>
      <c r="C117" s="77" t="s">
        <v>388</v>
      </c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61"/>
      <c r="P117" s="38"/>
      <c r="Q117" s="38"/>
      <c r="R117" s="38"/>
      <c r="S117" s="38"/>
      <c r="T117" s="38"/>
      <c r="U117" s="38"/>
      <c r="V117" s="38"/>
      <c r="W117" s="38"/>
      <c r="X117" s="38"/>
      <c r="Y117" s="38">
        <f>SUM('рабочая 2023 г'!Y117-'2022 г.'!Y117)</f>
        <v>0</v>
      </c>
      <c r="Z117" s="33"/>
      <c r="AA117" s="33"/>
      <c r="AB117" s="33"/>
      <c r="AC117" s="33"/>
      <c r="AD117" s="33"/>
      <c r="AE117" s="33"/>
      <c r="AF117" s="102">
        <f t="shared" si="85"/>
        <v>0</v>
      </c>
      <c r="AG117" s="38">
        <f>SUM('рабочая 2023 г'!AG117-'2022 г.'!AG117)</f>
        <v>0</v>
      </c>
      <c r="AH117" s="38">
        <f>SUM('рабочая 2023 г'!AH117-'2022 г.'!AH117)</f>
        <v>0</v>
      </c>
      <c r="AI117" s="38">
        <f>SUM('рабочая 2023 г'!AI117-'2022 г.'!AI117)</f>
        <v>0</v>
      </c>
      <c r="AJ117" s="38">
        <f>SUM('рабочая 2023 г'!AJ117-'2022 г.'!AJ117)</f>
        <v>0</v>
      </c>
      <c r="AK117" s="38">
        <f>SUM('рабочая 2023 г'!AK117-'2022 г.'!AK117)</f>
        <v>0</v>
      </c>
      <c r="AL117" s="38">
        <f>SUM('рабочая 2023 г'!AL117-'2022 г.'!AL117)</f>
        <v>0</v>
      </c>
      <c r="AM117" s="38">
        <f>SUM('рабочая 2023 г'!AM117-'2022 г.'!AM117)</f>
        <v>0</v>
      </c>
      <c r="AN117" s="38">
        <f>SUM('рабочая 2023 г'!AN117-'2022 г.'!AN117)</f>
        <v>0</v>
      </c>
      <c r="AO117" s="38">
        <f>SUM('рабочая 2023 г'!AO117-'2022 г.'!AO117)</f>
        <v>0</v>
      </c>
      <c r="AP117" s="38">
        <f>SUM('рабочая 2023 г'!AP117-'2022 г.'!AP117)</f>
        <v>0</v>
      </c>
      <c r="AQ117" s="38">
        <f>SUM('рабочая 2023 г'!AQ117-'2022 г.'!AQ117)</f>
        <v>0</v>
      </c>
      <c r="AR117" s="38">
        <f>SUM('рабочая 2023 г'!AR117-'2022 г.'!AR117)</f>
        <v>0</v>
      </c>
      <c r="AS117" s="115">
        <f t="shared" si="84"/>
        <v>0</v>
      </c>
      <c r="AT117" s="38">
        <f>SUM('рабочая 2023 г'!AT117-'2022 г.'!AT117)</f>
        <v>0</v>
      </c>
      <c r="AU117" s="98">
        <f t="shared" si="86"/>
        <v>0</v>
      </c>
      <c r="AV117" s="38">
        <f>SUM('рабочая 2023 г'!AV117-'2022 г.'!AV117)</f>
        <v>0</v>
      </c>
      <c r="AW117" s="38">
        <f>SUM('рабочая 2023 г'!AW117-'2022 г.'!AW117)</f>
        <v>0</v>
      </c>
      <c r="AX117" s="38">
        <f>SUM('рабочая 2023 г'!AX117-'2022 г.'!AX117)</f>
        <v>0</v>
      </c>
      <c r="AY117" s="38">
        <f>SUM('рабочая 2023 г'!AY117-'2022 г.'!AY117)</f>
        <v>0</v>
      </c>
      <c r="AZ117" s="38">
        <f>SUM('рабочая 2023 г'!AZ117-'2022 г.'!AZ117)</f>
        <v>0</v>
      </c>
      <c r="BA117" s="38">
        <f>SUM('рабочая 2023 г'!BA117-'2022 г.'!BA117)</f>
        <v>0</v>
      </c>
      <c r="BB117" s="103">
        <f t="shared" si="87"/>
        <v>0</v>
      </c>
      <c r="BC117" s="38">
        <f>SUM('рабочая 2023 г'!BC117-'2022 г.'!BC117)</f>
        <v>0</v>
      </c>
      <c r="BD117" s="38">
        <f>SUM('рабочая 2023 г'!BD117-'2022 г.'!BD117)</f>
        <v>0</v>
      </c>
      <c r="BE117" s="38">
        <f>SUM('рабочая 2023 г'!BE117-'2022 г.'!BE117)</f>
        <v>0</v>
      </c>
      <c r="BF117" s="38">
        <f>SUM('рабочая 2023 г'!BF117-'2022 г.'!BF117)</f>
        <v>0</v>
      </c>
      <c r="BG117" s="38">
        <f>SUM('рабочая 2023 г'!BG117-'2022 г.'!BG117)</f>
        <v>0</v>
      </c>
      <c r="BH117" s="38">
        <f>SUM('рабочая 2023 г'!BH117-'2022 г.'!BH117)</f>
        <v>0</v>
      </c>
      <c r="BI117" s="38">
        <f>SUM('рабочая 2023 г'!BI117-'2022 г.'!BI117)</f>
        <v>0</v>
      </c>
      <c r="BJ117" s="38">
        <f>SUM('рабочая 2023 г'!BJ117-'2022 г.'!BJ117)</f>
        <v>0</v>
      </c>
      <c r="BK117" s="38">
        <f>SUM('рабочая 2023 г'!BK117-'2022 г.'!BK117)</f>
        <v>0</v>
      </c>
      <c r="BL117" s="98">
        <f t="shared" si="88"/>
        <v>0</v>
      </c>
      <c r="BM117" s="38">
        <f>SUM('рабочая 2023 г'!BM117-'2022 г.'!BM117)</f>
        <v>0</v>
      </c>
      <c r="BN117" s="38">
        <f>SUM('рабочая 2023 г'!BN117-'2022 г.'!BN117)</f>
        <v>0</v>
      </c>
      <c r="BO117" s="38">
        <f>SUM('рабочая 2023 г'!BO117-'2022 г.'!BO117)</f>
        <v>0</v>
      </c>
      <c r="BP117" s="38">
        <f>SUM('рабочая 2023 г'!BP117-'2022 г.'!BP117)</f>
        <v>0</v>
      </c>
      <c r="BQ117" s="66">
        <f t="shared" si="93"/>
        <v>0</v>
      </c>
      <c r="BR117" s="38"/>
      <c r="BS117" s="38"/>
      <c r="BT117" s="38"/>
      <c r="BU117" s="38"/>
      <c r="BV117" s="38"/>
      <c r="BW117" s="38"/>
      <c r="BX117" s="38"/>
      <c r="BY117" s="38"/>
      <c r="BZ117" s="38"/>
      <c r="CA117" s="38"/>
      <c r="CB117" s="38"/>
      <c r="CC117" s="38"/>
      <c r="CD117" s="38"/>
      <c r="CE117" s="38"/>
      <c r="CF117" s="38"/>
      <c r="CG117" s="38"/>
      <c r="CH117" s="38"/>
      <c r="CI117" s="38"/>
      <c r="CJ117" s="38"/>
      <c r="CK117" s="38"/>
      <c r="CL117" s="38"/>
      <c r="CM117" s="38"/>
      <c r="CN117" s="38"/>
      <c r="CO117" s="38"/>
      <c r="CP117" s="188">
        <f t="shared" si="68"/>
        <v>0</v>
      </c>
      <c r="CQ117" s="38"/>
      <c r="CR117" s="38"/>
      <c r="CS117" s="38"/>
      <c r="CT117" s="38"/>
      <c r="CU117" s="38"/>
      <c r="CV117" s="38"/>
      <c r="CW117" s="38"/>
      <c r="CX117" s="38"/>
      <c r="CY117" s="38"/>
      <c r="CZ117" s="38"/>
      <c r="DA117" s="38"/>
      <c r="DB117" s="188">
        <f t="shared" si="69"/>
        <v>0</v>
      </c>
      <c r="DC117" s="38">
        <f t="shared" si="70"/>
        <v>0</v>
      </c>
      <c r="DD117" s="38"/>
      <c r="DE117" s="38"/>
      <c r="DF117" s="38"/>
      <c r="DG117" s="188">
        <f t="shared" si="71"/>
        <v>0</v>
      </c>
      <c r="DH117" s="38">
        <f t="shared" si="72"/>
        <v>0</v>
      </c>
      <c r="DI117" s="38"/>
      <c r="DJ117" s="38"/>
      <c r="DK117" s="38"/>
      <c r="DL117" s="38"/>
      <c r="DM117" s="38"/>
      <c r="DN117" s="38"/>
      <c r="DO117" s="38"/>
      <c r="DP117" s="38"/>
      <c r="DQ117" s="38"/>
      <c r="DR117" s="38"/>
      <c r="DS117" s="38"/>
      <c r="DT117" s="38"/>
      <c r="DU117" s="38"/>
      <c r="DV117" s="38"/>
      <c r="DW117" s="38"/>
      <c r="DX117" s="38"/>
      <c r="DY117" s="38"/>
      <c r="DZ117" s="38"/>
      <c r="EA117" s="38"/>
      <c r="EB117" s="38"/>
      <c r="EC117" s="38"/>
      <c r="ED117" s="38"/>
      <c r="EE117" s="38"/>
      <c r="EF117" s="38"/>
      <c r="EG117" s="38"/>
      <c r="EH117" s="38"/>
    </row>
    <row r="118" spans="2:158">
      <c r="B118" s="39"/>
      <c r="C118" s="77" t="s">
        <v>389</v>
      </c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61"/>
      <c r="P118" s="38"/>
      <c r="Q118" s="38"/>
      <c r="R118" s="38"/>
      <c r="S118" s="38"/>
      <c r="T118" s="38"/>
      <c r="U118" s="38"/>
      <c r="V118" s="38"/>
      <c r="W118" s="38"/>
      <c r="X118" s="38"/>
      <c r="Y118" s="38">
        <f>SUM('рабочая 2023 г'!Y118-'2022 г.'!Y118)</f>
        <v>0</v>
      </c>
      <c r="Z118" s="33"/>
      <c r="AA118" s="33"/>
      <c r="AB118" s="33"/>
      <c r="AC118" s="33"/>
      <c r="AD118" s="33"/>
      <c r="AE118" s="33"/>
      <c r="AF118" s="102">
        <f t="shared" si="85"/>
        <v>0</v>
      </c>
      <c r="AG118" s="38">
        <f>SUM('рабочая 2023 г'!AG118-'2022 г.'!AG118)</f>
        <v>0</v>
      </c>
      <c r="AH118" s="38">
        <f>SUM('рабочая 2023 г'!AH118-'2022 г.'!AH118)</f>
        <v>0</v>
      </c>
      <c r="AI118" s="38">
        <f>SUM('рабочая 2023 г'!AI118-'2022 г.'!AI118)</f>
        <v>0</v>
      </c>
      <c r="AJ118" s="38">
        <f>SUM('рабочая 2023 г'!AJ118-'2022 г.'!AJ118)</f>
        <v>0</v>
      </c>
      <c r="AK118" s="38">
        <f>SUM('рабочая 2023 г'!AK118-'2022 г.'!AK118)</f>
        <v>0</v>
      </c>
      <c r="AL118" s="38">
        <f>SUM('рабочая 2023 г'!AL118-'2022 г.'!AL118)</f>
        <v>0</v>
      </c>
      <c r="AM118" s="38">
        <f>SUM('рабочая 2023 г'!AM118-'2022 г.'!AM118)</f>
        <v>0</v>
      </c>
      <c r="AN118" s="38">
        <f>SUM('рабочая 2023 г'!AN118-'2022 г.'!AN118)</f>
        <v>0</v>
      </c>
      <c r="AO118" s="38">
        <f>SUM('рабочая 2023 г'!AO118-'2022 г.'!AO118)</f>
        <v>0</v>
      </c>
      <c r="AP118" s="38">
        <f>SUM('рабочая 2023 г'!AP118-'2022 г.'!AP118)</f>
        <v>0</v>
      </c>
      <c r="AQ118" s="38">
        <f>SUM('рабочая 2023 г'!AQ118-'2022 г.'!AQ118)</f>
        <v>0</v>
      </c>
      <c r="AR118" s="38">
        <f>SUM('рабочая 2023 г'!AR118-'2022 г.'!AR118)</f>
        <v>0</v>
      </c>
      <c r="AS118" s="115">
        <f t="shared" si="84"/>
        <v>0</v>
      </c>
      <c r="AT118" s="38">
        <f>SUM('рабочая 2023 г'!AT118-'2022 г.'!AT118)</f>
        <v>0</v>
      </c>
      <c r="AU118" s="98">
        <f t="shared" si="86"/>
        <v>0</v>
      </c>
      <c r="AV118" s="38">
        <f>SUM('рабочая 2023 г'!AV118-'2022 г.'!AV118)</f>
        <v>0</v>
      </c>
      <c r="AW118" s="38">
        <f>SUM('рабочая 2023 г'!AW118-'2022 г.'!AW118)</f>
        <v>0</v>
      </c>
      <c r="AX118" s="38">
        <f>SUM('рабочая 2023 г'!AX118-'2022 г.'!AX118)</f>
        <v>0</v>
      </c>
      <c r="AY118" s="38">
        <f>SUM('рабочая 2023 г'!AY118-'2022 г.'!AY118)</f>
        <v>0</v>
      </c>
      <c r="AZ118" s="38">
        <f>SUM('рабочая 2023 г'!AZ118-'2022 г.'!AZ118)</f>
        <v>0</v>
      </c>
      <c r="BA118" s="38">
        <f>SUM('рабочая 2023 г'!BA118-'2022 г.'!BA118)</f>
        <v>0</v>
      </c>
      <c r="BB118" s="103">
        <f t="shared" si="87"/>
        <v>0</v>
      </c>
      <c r="BC118" s="38">
        <f>SUM('рабочая 2023 г'!BC118-'2022 г.'!BC118)</f>
        <v>0</v>
      </c>
      <c r="BD118" s="38">
        <f>SUM('рабочая 2023 г'!BD118-'2022 г.'!BD118)</f>
        <v>0</v>
      </c>
      <c r="BE118" s="38">
        <f>SUM('рабочая 2023 г'!BE118-'2022 г.'!BE118)</f>
        <v>0</v>
      </c>
      <c r="BF118" s="38">
        <f>SUM('рабочая 2023 г'!BF118-'2022 г.'!BF118)</f>
        <v>0</v>
      </c>
      <c r="BG118" s="38">
        <f>SUM('рабочая 2023 г'!BG118-'2022 г.'!BG118)</f>
        <v>0</v>
      </c>
      <c r="BH118" s="38">
        <f>SUM('рабочая 2023 г'!BH118-'2022 г.'!BH118)</f>
        <v>0</v>
      </c>
      <c r="BI118" s="38">
        <f>SUM('рабочая 2023 г'!BI118-'2022 г.'!BI118)</f>
        <v>0</v>
      </c>
      <c r="BJ118" s="38">
        <f>SUM('рабочая 2023 г'!BJ118-'2022 г.'!BJ118)</f>
        <v>0</v>
      </c>
      <c r="BK118" s="38">
        <f>SUM('рабочая 2023 г'!BK118-'2022 г.'!BK118)</f>
        <v>0</v>
      </c>
      <c r="BL118" s="98">
        <f t="shared" si="88"/>
        <v>0</v>
      </c>
      <c r="BM118" s="38">
        <f>SUM('рабочая 2023 г'!BM118-'2022 г.'!BM118)</f>
        <v>0</v>
      </c>
      <c r="BN118" s="38">
        <f>SUM('рабочая 2023 г'!BN118-'2022 г.'!BN118)</f>
        <v>0</v>
      </c>
      <c r="BO118" s="38">
        <f>SUM('рабочая 2023 г'!BO118-'2022 г.'!BO118)</f>
        <v>0</v>
      </c>
      <c r="BP118" s="38">
        <f>SUM('рабочая 2023 г'!BP118-'2022 г.'!BP118)</f>
        <v>0</v>
      </c>
      <c r="BQ118" s="66">
        <f t="shared" si="93"/>
        <v>0</v>
      </c>
      <c r="BR118" s="38"/>
      <c r="BS118" s="38"/>
      <c r="BT118" s="38"/>
      <c r="BU118" s="38"/>
      <c r="BV118" s="38"/>
      <c r="BW118" s="38"/>
      <c r="BX118" s="38"/>
      <c r="BY118" s="38"/>
      <c r="BZ118" s="38"/>
      <c r="CA118" s="38"/>
      <c r="CB118" s="38"/>
      <c r="CC118" s="38"/>
      <c r="CD118" s="38"/>
      <c r="CE118" s="38"/>
      <c r="CF118" s="38"/>
      <c r="CG118" s="38"/>
      <c r="CH118" s="38"/>
      <c r="CI118" s="38"/>
      <c r="CJ118" s="38"/>
      <c r="CK118" s="38"/>
      <c r="CL118" s="38"/>
      <c r="CM118" s="38"/>
      <c r="CN118" s="38"/>
      <c r="CO118" s="38"/>
      <c r="CP118" s="188">
        <f t="shared" si="68"/>
        <v>0</v>
      </c>
      <c r="CQ118" s="38"/>
      <c r="CR118" s="38"/>
      <c r="CS118" s="38"/>
      <c r="CT118" s="38"/>
      <c r="CU118" s="38"/>
      <c r="CV118" s="38"/>
      <c r="CW118" s="38"/>
      <c r="CX118" s="38"/>
      <c r="CY118" s="38"/>
      <c r="CZ118" s="38"/>
      <c r="DA118" s="38"/>
      <c r="DB118" s="188">
        <f t="shared" si="69"/>
        <v>0</v>
      </c>
      <c r="DC118" s="38">
        <f t="shared" si="70"/>
        <v>0</v>
      </c>
      <c r="DD118" s="38"/>
      <c r="DE118" s="38"/>
      <c r="DF118" s="38"/>
      <c r="DG118" s="188">
        <f t="shared" si="71"/>
        <v>0</v>
      </c>
      <c r="DH118" s="38">
        <f t="shared" si="72"/>
        <v>0</v>
      </c>
      <c r="DI118" s="38"/>
      <c r="DJ118" s="38"/>
      <c r="DK118" s="38"/>
      <c r="DL118" s="38"/>
      <c r="DM118" s="38"/>
      <c r="DN118" s="38"/>
      <c r="DO118" s="38"/>
      <c r="DP118" s="38"/>
      <c r="DQ118" s="38"/>
      <c r="DR118" s="38"/>
      <c r="DS118" s="38"/>
      <c r="DT118" s="38"/>
      <c r="DU118" s="38"/>
      <c r="DV118" s="38"/>
      <c r="DW118" s="38"/>
      <c r="DX118" s="38"/>
      <c r="DY118" s="38"/>
      <c r="DZ118" s="38"/>
      <c r="EA118" s="38"/>
      <c r="EB118" s="38"/>
      <c r="EC118" s="38"/>
      <c r="ED118" s="38"/>
      <c r="EE118" s="38"/>
      <c r="EF118" s="38"/>
      <c r="EG118" s="38"/>
      <c r="EH118" s="38"/>
    </row>
    <row r="119" spans="2:158">
      <c r="B119" s="39"/>
      <c r="C119" s="77" t="s">
        <v>390</v>
      </c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61"/>
      <c r="P119" s="38"/>
      <c r="Q119" s="38"/>
      <c r="R119" s="38"/>
      <c r="S119" s="38"/>
      <c r="T119" s="38"/>
      <c r="U119" s="38"/>
      <c r="V119" s="38"/>
      <c r="W119" s="38"/>
      <c r="X119" s="38"/>
      <c r="Y119" s="38">
        <f>SUM('рабочая 2023 г'!Y119-'2022 г.'!Y119)</f>
        <v>0</v>
      </c>
      <c r="Z119" s="33"/>
      <c r="AA119" s="33"/>
      <c r="AB119" s="33"/>
      <c r="AC119" s="33"/>
      <c r="AD119" s="33"/>
      <c r="AE119" s="33"/>
      <c r="AF119" s="102">
        <f t="shared" si="85"/>
        <v>0</v>
      </c>
      <c r="AG119" s="38">
        <f>SUM('рабочая 2023 г'!AG119-'2022 г.'!AG119)</f>
        <v>0</v>
      </c>
      <c r="AH119" s="38">
        <f>SUM('рабочая 2023 г'!AH119-'2022 г.'!AH119)</f>
        <v>0</v>
      </c>
      <c r="AI119" s="38">
        <f>SUM('рабочая 2023 г'!AI119-'2022 г.'!AI119)</f>
        <v>0</v>
      </c>
      <c r="AJ119" s="38">
        <f>SUM('рабочая 2023 г'!AJ119-'2022 г.'!AJ119)</f>
        <v>0</v>
      </c>
      <c r="AK119" s="38">
        <f>SUM('рабочая 2023 г'!AK119-'2022 г.'!AK119)</f>
        <v>0</v>
      </c>
      <c r="AL119" s="38">
        <f>SUM('рабочая 2023 г'!AL119-'2022 г.'!AL119)</f>
        <v>0</v>
      </c>
      <c r="AM119" s="38">
        <f>SUM('рабочая 2023 г'!AM119-'2022 г.'!AM119)</f>
        <v>0</v>
      </c>
      <c r="AN119" s="38">
        <f>SUM('рабочая 2023 г'!AN119-'2022 г.'!AN119)</f>
        <v>0</v>
      </c>
      <c r="AO119" s="38">
        <f>SUM('рабочая 2023 г'!AO119-'2022 г.'!AO119)</f>
        <v>0</v>
      </c>
      <c r="AP119" s="38">
        <f>SUM('рабочая 2023 г'!AP119-'2022 г.'!AP119)</f>
        <v>0</v>
      </c>
      <c r="AQ119" s="38">
        <f>SUM('рабочая 2023 г'!AQ119-'2022 г.'!AQ119)</f>
        <v>0</v>
      </c>
      <c r="AR119" s="38">
        <f>SUM('рабочая 2023 г'!AR119-'2022 г.'!AR119)</f>
        <v>0</v>
      </c>
      <c r="AS119" s="115">
        <f t="shared" si="84"/>
        <v>0</v>
      </c>
      <c r="AT119" s="38">
        <f>SUM('рабочая 2023 г'!AT119-'2022 г.'!AT119)</f>
        <v>0</v>
      </c>
      <c r="AU119" s="98">
        <f t="shared" si="86"/>
        <v>0</v>
      </c>
      <c r="AV119" s="38">
        <f>SUM('рабочая 2023 г'!AV119-'2022 г.'!AV119)</f>
        <v>0</v>
      </c>
      <c r="AW119" s="38">
        <f>SUM('рабочая 2023 г'!AW119-'2022 г.'!AW119)</f>
        <v>0</v>
      </c>
      <c r="AX119" s="38">
        <f>SUM('рабочая 2023 г'!AX119-'2022 г.'!AX119)</f>
        <v>0</v>
      </c>
      <c r="AY119" s="38">
        <f>SUM('рабочая 2023 г'!AY119-'2022 г.'!AY119)</f>
        <v>0</v>
      </c>
      <c r="AZ119" s="38">
        <f>SUM('рабочая 2023 г'!AZ119-'2022 г.'!AZ119)</f>
        <v>0</v>
      </c>
      <c r="BA119" s="38">
        <f>SUM('рабочая 2023 г'!BA119-'2022 г.'!BA119)</f>
        <v>0</v>
      </c>
      <c r="BB119" s="103">
        <f t="shared" si="87"/>
        <v>0</v>
      </c>
      <c r="BC119" s="38">
        <f>SUM('рабочая 2023 г'!BC119-'2022 г.'!BC119)</f>
        <v>0</v>
      </c>
      <c r="BD119" s="38">
        <f>SUM('рабочая 2023 г'!BD119-'2022 г.'!BD119)</f>
        <v>0</v>
      </c>
      <c r="BE119" s="38">
        <f>SUM('рабочая 2023 г'!BE119-'2022 г.'!BE119)</f>
        <v>0</v>
      </c>
      <c r="BF119" s="38">
        <f>SUM('рабочая 2023 г'!BF119-'2022 г.'!BF119)</f>
        <v>0</v>
      </c>
      <c r="BG119" s="38">
        <f>SUM('рабочая 2023 г'!BG119-'2022 г.'!BG119)</f>
        <v>0</v>
      </c>
      <c r="BH119" s="38">
        <f>SUM('рабочая 2023 г'!BH119-'2022 г.'!BH119)</f>
        <v>0</v>
      </c>
      <c r="BI119" s="38">
        <f>SUM('рабочая 2023 г'!BI119-'2022 г.'!BI119)</f>
        <v>0</v>
      </c>
      <c r="BJ119" s="38">
        <f>SUM('рабочая 2023 г'!BJ119-'2022 г.'!BJ119)</f>
        <v>0</v>
      </c>
      <c r="BK119" s="38">
        <f>SUM('рабочая 2023 г'!BK119-'2022 г.'!BK119)</f>
        <v>0</v>
      </c>
      <c r="BL119" s="98">
        <f t="shared" si="88"/>
        <v>0</v>
      </c>
      <c r="BM119" s="38">
        <f>SUM('рабочая 2023 г'!BM119-'2022 г.'!BM119)</f>
        <v>0</v>
      </c>
      <c r="BN119" s="38">
        <f>SUM('рабочая 2023 г'!BN119-'2022 г.'!BN119)</f>
        <v>0</v>
      </c>
      <c r="BO119" s="38">
        <f>SUM('рабочая 2023 г'!BO119-'2022 г.'!BO119)</f>
        <v>0</v>
      </c>
      <c r="BP119" s="38">
        <f>SUM('рабочая 2023 г'!BP119-'2022 г.'!BP119)</f>
        <v>0</v>
      </c>
      <c r="BQ119" s="66">
        <f t="shared" si="93"/>
        <v>0</v>
      </c>
      <c r="BR119" s="38"/>
      <c r="BS119" s="38"/>
      <c r="BT119" s="38"/>
      <c r="BU119" s="38"/>
      <c r="BV119" s="38"/>
      <c r="BW119" s="38"/>
      <c r="BX119" s="38"/>
      <c r="BY119" s="38"/>
      <c r="BZ119" s="38"/>
      <c r="CA119" s="38"/>
      <c r="CB119" s="38"/>
      <c r="CC119" s="38"/>
      <c r="CD119" s="38"/>
      <c r="CE119" s="38"/>
      <c r="CF119" s="38"/>
      <c r="CG119" s="38"/>
      <c r="CH119" s="38"/>
      <c r="CI119" s="38"/>
      <c r="CJ119" s="38"/>
      <c r="CK119" s="38"/>
      <c r="CL119" s="38"/>
      <c r="CM119" s="38"/>
      <c r="CN119" s="38"/>
      <c r="CO119" s="38"/>
      <c r="CP119" s="188">
        <f t="shared" si="68"/>
        <v>0</v>
      </c>
      <c r="CQ119" s="38"/>
      <c r="CR119" s="38"/>
      <c r="CS119" s="38"/>
      <c r="CT119" s="38"/>
      <c r="CU119" s="38"/>
      <c r="CV119" s="38"/>
      <c r="CW119" s="38"/>
      <c r="CX119" s="38"/>
      <c r="CY119" s="38"/>
      <c r="CZ119" s="38"/>
      <c r="DA119" s="38"/>
      <c r="DB119" s="188">
        <f t="shared" si="69"/>
        <v>0</v>
      </c>
      <c r="DC119" s="38">
        <f t="shared" si="70"/>
        <v>0</v>
      </c>
      <c r="DD119" s="38"/>
      <c r="DE119" s="38"/>
      <c r="DF119" s="38"/>
      <c r="DG119" s="188">
        <f t="shared" si="71"/>
        <v>0</v>
      </c>
      <c r="DH119" s="38">
        <f t="shared" si="72"/>
        <v>0</v>
      </c>
      <c r="DI119" s="38"/>
      <c r="DJ119" s="38"/>
      <c r="DK119" s="38"/>
      <c r="DL119" s="38"/>
      <c r="DM119" s="38"/>
      <c r="DN119" s="38"/>
      <c r="DO119" s="38"/>
      <c r="DP119" s="38"/>
      <c r="DQ119" s="38"/>
      <c r="DR119" s="38"/>
      <c r="DS119" s="38"/>
      <c r="DT119" s="38"/>
      <c r="DU119" s="38"/>
      <c r="DV119" s="38"/>
      <c r="DW119" s="38"/>
      <c r="DX119" s="38"/>
      <c r="DY119" s="38"/>
      <c r="DZ119" s="38"/>
      <c r="EA119" s="38"/>
      <c r="EB119" s="38"/>
      <c r="EC119" s="38"/>
      <c r="ED119" s="38"/>
      <c r="EE119" s="38"/>
      <c r="EF119" s="38"/>
      <c r="EG119" s="38"/>
      <c r="EH119" s="38"/>
    </row>
    <row r="120" spans="2:158">
      <c r="B120" s="39"/>
      <c r="C120" s="77" t="s">
        <v>391</v>
      </c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61"/>
      <c r="P120" s="38"/>
      <c r="Q120" s="38"/>
      <c r="R120" s="38"/>
      <c r="S120" s="38"/>
      <c r="T120" s="38"/>
      <c r="U120" s="38"/>
      <c r="V120" s="38"/>
      <c r="W120" s="38"/>
      <c r="X120" s="38"/>
      <c r="Y120" s="38">
        <f>SUM('рабочая 2023 г'!Y120-'2022 г.'!Y120)</f>
        <v>-9</v>
      </c>
      <c r="Z120" s="33"/>
      <c r="AA120" s="33"/>
      <c r="AB120" s="33"/>
      <c r="AC120" s="33"/>
      <c r="AD120" s="33"/>
      <c r="AE120" s="33"/>
      <c r="AF120" s="102">
        <f t="shared" si="85"/>
        <v>-168</v>
      </c>
      <c r="AG120" s="38">
        <f>SUM('рабочая 2023 г'!AG120-'2022 г.'!AG120)</f>
        <v>-150</v>
      </c>
      <c r="AH120" s="38">
        <f>SUM('рабочая 2023 г'!AH120-'2022 г.'!AH120)</f>
        <v>0</v>
      </c>
      <c r="AI120" s="38">
        <f>SUM('рабочая 2023 г'!AI120-'2022 г.'!AI120)</f>
        <v>0</v>
      </c>
      <c r="AJ120" s="38">
        <f>SUM('рабочая 2023 г'!AJ120-'2022 г.'!AJ120)</f>
        <v>0</v>
      </c>
      <c r="AK120" s="38">
        <f>SUM('рабочая 2023 г'!AK120-'2022 г.'!AK120)</f>
        <v>0</v>
      </c>
      <c r="AL120" s="38">
        <f>SUM('рабочая 2023 г'!AL120-'2022 г.'!AL120)</f>
        <v>0</v>
      </c>
      <c r="AM120" s="38">
        <f>SUM('рабочая 2023 г'!AM120-'2022 г.'!AM120)</f>
        <v>0</v>
      </c>
      <c r="AN120" s="38">
        <f>SUM('рабочая 2023 г'!AN120-'2022 г.'!AN120)</f>
        <v>0</v>
      </c>
      <c r="AO120" s="38">
        <f>SUM('рабочая 2023 г'!AO120-'2022 г.'!AO120)</f>
        <v>-18</v>
      </c>
      <c r="AP120" s="38">
        <f>SUM('рабочая 2023 г'!AP120-'2022 г.'!AP120)</f>
        <v>0</v>
      </c>
      <c r="AQ120" s="38">
        <f>SUM('рабочая 2023 г'!AQ120-'2022 г.'!AQ120)</f>
        <v>-16</v>
      </c>
      <c r="AR120" s="38">
        <f>SUM('рабочая 2023 г'!AR120-'2022 г.'!AR120)</f>
        <v>0</v>
      </c>
      <c r="AS120" s="115">
        <f t="shared" si="84"/>
        <v>-168</v>
      </c>
      <c r="AT120" s="38">
        <f>SUM('рабочая 2023 г'!AT120-'2022 г.'!AT120)</f>
        <v>0</v>
      </c>
      <c r="AU120" s="98">
        <f t="shared" si="86"/>
        <v>0</v>
      </c>
      <c r="AV120" s="38">
        <f>SUM('рабочая 2023 г'!AV120-'2022 г.'!AV120)</f>
        <v>0</v>
      </c>
      <c r="AW120" s="38">
        <f>SUM('рабочая 2023 г'!AW120-'2022 г.'!AW120)</f>
        <v>0</v>
      </c>
      <c r="AX120" s="38">
        <f>SUM('рабочая 2023 г'!AX120-'2022 г.'!AX120)</f>
        <v>0</v>
      </c>
      <c r="AY120" s="38">
        <f>SUM('рабочая 2023 г'!AY120-'2022 г.'!AY120)</f>
        <v>0</v>
      </c>
      <c r="AZ120" s="38">
        <f>SUM('рабочая 2023 г'!AZ120-'2022 г.'!AZ120)</f>
        <v>0</v>
      </c>
      <c r="BA120" s="38">
        <f>SUM('рабочая 2023 г'!BA120-'2022 г.'!BA120)</f>
        <v>0</v>
      </c>
      <c r="BB120" s="103">
        <f t="shared" si="87"/>
        <v>0</v>
      </c>
      <c r="BC120" s="38">
        <f>SUM('рабочая 2023 г'!BC120-'2022 г.'!BC120)</f>
        <v>0</v>
      </c>
      <c r="BD120" s="38">
        <f>SUM('рабочая 2023 г'!BD120-'2022 г.'!BD120)</f>
        <v>0</v>
      </c>
      <c r="BE120" s="38">
        <f>SUM('рабочая 2023 г'!BE120-'2022 г.'!BE120)</f>
        <v>0</v>
      </c>
      <c r="BF120" s="38">
        <f>SUM('рабочая 2023 г'!BF120-'2022 г.'!BF120)</f>
        <v>0</v>
      </c>
      <c r="BG120" s="38">
        <f>SUM('рабочая 2023 г'!BG120-'2022 г.'!BG120)</f>
        <v>0</v>
      </c>
      <c r="BH120" s="38">
        <f>SUM('рабочая 2023 г'!BH120-'2022 г.'!BH120)</f>
        <v>0</v>
      </c>
      <c r="BI120" s="38">
        <f>SUM('рабочая 2023 г'!BI120-'2022 г.'!BI120)</f>
        <v>0</v>
      </c>
      <c r="BJ120" s="38">
        <f>SUM('рабочая 2023 г'!BJ120-'2022 г.'!BJ120)</f>
        <v>0</v>
      </c>
      <c r="BK120" s="38">
        <f>SUM('рабочая 2023 г'!BK120-'2022 г.'!BK120)</f>
        <v>0</v>
      </c>
      <c r="BL120" s="98">
        <f t="shared" si="88"/>
        <v>0</v>
      </c>
      <c r="BM120" s="38">
        <f>SUM('рабочая 2023 г'!BM120-'2022 г.'!BM120)</f>
        <v>0</v>
      </c>
      <c r="BN120" s="38">
        <f>SUM('рабочая 2023 г'!BN120-'2022 г.'!BN120)</f>
        <v>0</v>
      </c>
      <c r="BO120" s="38">
        <f>SUM('рабочая 2023 г'!BO120-'2022 г.'!BO120)</f>
        <v>0</v>
      </c>
      <c r="BP120" s="38">
        <f>SUM('рабочая 2023 г'!BP120-'2022 г.'!BP120)</f>
        <v>0</v>
      </c>
      <c r="BQ120" s="66">
        <f t="shared" si="93"/>
        <v>0</v>
      </c>
      <c r="BR120" s="38"/>
      <c r="BS120" s="38"/>
      <c r="BT120" s="38"/>
      <c r="BU120" s="38"/>
      <c r="BV120" s="38"/>
      <c r="BW120" s="38"/>
      <c r="BX120" s="38"/>
      <c r="BY120" s="38"/>
      <c r="BZ120" s="38"/>
      <c r="CA120" s="38"/>
      <c r="CB120" s="38"/>
      <c r="CC120" s="38"/>
      <c r="CD120" s="38"/>
      <c r="CE120" s="38"/>
      <c r="CF120" s="38"/>
      <c r="CG120" s="38"/>
      <c r="CH120" s="38"/>
      <c r="CI120" s="38"/>
      <c r="CJ120" s="38"/>
      <c r="CK120" s="38"/>
      <c r="CL120" s="38"/>
      <c r="CM120" s="38"/>
      <c r="CN120" s="38"/>
      <c r="CO120" s="38"/>
      <c r="CP120" s="188">
        <f t="shared" ref="CP120:CP184" si="97">SUM(CM120,CK120,CO120)</f>
        <v>0</v>
      </c>
      <c r="CQ120" s="38"/>
      <c r="CR120" s="38"/>
      <c r="CS120" s="38"/>
      <c r="CT120" s="38"/>
      <c r="CU120" s="38"/>
      <c r="CV120" s="38"/>
      <c r="CW120" s="38"/>
      <c r="CX120" s="38"/>
      <c r="CY120" s="38"/>
      <c r="CZ120" s="38"/>
      <c r="DA120" s="38"/>
      <c r="DB120" s="188">
        <f t="shared" ref="DB120:DB184" si="98">SUM(CP120,CQ120)</f>
        <v>0</v>
      </c>
      <c r="DC120" s="38">
        <f t="shared" ref="DC120:DC184" si="99">SUM(CO120,CN120)</f>
        <v>0</v>
      </c>
      <c r="DD120" s="38"/>
      <c r="DE120" s="38"/>
      <c r="DF120" s="38"/>
      <c r="DG120" s="188">
        <f t="shared" ref="DG120:DG184" si="100">SUM(DB120,DF120)</f>
        <v>0</v>
      </c>
      <c r="DH120" s="38">
        <f t="shared" ref="DH120:DH184" si="101">SUM(DC120)</f>
        <v>0</v>
      </c>
      <c r="DI120" s="38"/>
      <c r="DJ120" s="38"/>
      <c r="DK120" s="38"/>
      <c r="DL120" s="38"/>
      <c r="DM120" s="38"/>
      <c r="DN120" s="38"/>
      <c r="DO120" s="38"/>
      <c r="DP120" s="38"/>
      <c r="DQ120" s="38"/>
      <c r="DR120" s="38"/>
      <c r="DS120" s="38"/>
      <c r="DT120" s="38"/>
      <c r="DU120" s="38"/>
      <c r="DV120" s="38"/>
      <c r="DW120" s="38"/>
      <c r="DX120" s="38"/>
      <c r="DY120" s="38"/>
      <c r="DZ120" s="38"/>
      <c r="EA120" s="38"/>
      <c r="EB120" s="38"/>
      <c r="EC120" s="38"/>
      <c r="ED120" s="38"/>
      <c r="EE120" s="38"/>
      <c r="EF120" s="38"/>
      <c r="EG120" s="38"/>
      <c r="EH120" s="38"/>
    </row>
    <row r="121" spans="2:158">
      <c r="B121" s="39"/>
      <c r="C121" s="77" t="s">
        <v>392</v>
      </c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61"/>
      <c r="P121" s="38"/>
      <c r="Q121" s="38"/>
      <c r="R121" s="38"/>
      <c r="S121" s="38"/>
      <c r="T121" s="38"/>
      <c r="U121" s="38"/>
      <c r="V121" s="38"/>
      <c r="W121" s="38"/>
      <c r="X121" s="38"/>
      <c r="Y121" s="38">
        <f>SUM('рабочая 2023 г'!Y121-'2022 г.'!Y121)</f>
        <v>0</v>
      </c>
      <c r="Z121" s="33"/>
      <c r="AA121" s="33"/>
      <c r="AB121" s="33"/>
      <c r="AC121" s="33"/>
      <c r="AD121" s="33"/>
      <c r="AE121" s="33"/>
      <c r="AF121" s="102">
        <f t="shared" si="85"/>
        <v>0</v>
      </c>
      <c r="AG121" s="38">
        <f>SUM('рабочая 2023 г'!AG121-'2022 г.'!AG121)</f>
        <v>0</v>
      </c>
      <c r="AH121" s="38">
        <f>SUM('рабочая 2023 г'!AH121-'2022 г.'!AH121)</f>
        <v>0</v>
      </c>
      <c r="AI121" s="38">
        <f>SUM('рабочая 2023 г'!AI121-'2022 г.'!AI121)</f>
        <v>0</v>
      </c>
      <c r="AJ121" s="38">
        <f>SUM('рабочая 2023 г'!AJ121-'2022 г.'!AJ121)</f>
        <v>0</v>
      </c>
      <c r="AK121" s="38">
        <f>SUM('рабочая 2023 г'!AK121-'2022 г.'!AK121)</f>
        <v>0</v>
      </c>
      <c r="AL121" s="38">
        <f>SUM('рабочая 2023 г'!AL121-'2022 г.'!AL121)</f>
        <v>0</v>
      </c>
      <c r="AM121" s="38">
        <f>SUM('рабочая 2023 г'!AM121-'2022 г.'!AM121)</f>
        <v>0</v>
      </c>
      <c r="AN121" s="38">
        <f>SUM('рабочая 2023 г'!AN121-'2022 г.'!AN121)</f>
        <v>0</v>
      </c>
      <c r="AO121" s="38">
        <f>SUM('рабочая 2023 г'!AO121-'2022 г.'!AO121)</f>
        <v>0</v>
      </c>
      <c r="AP121" s="38">
        <f>SUM('рабочая 2023 г'!AP121-'2022 г.'!AP121)</f>
        <v>0</v>
      </c>
      <c r="AQ121" s="38">
        <f>SUM('рабочая 2023 г'!AQ121-'2022 г.'!AQ121)</f>
        <v>0</v>
      </c>
      <c r="AR121" s="38">
        <f>SUM('рабочая 2023 г'!AR121-'2022 г.'!AR121)</f>
        <v>0</v>
      </c>
      <c r="AS121" s="115">
        <f t="shared" si="84"/>
        <v>0</v>
      </c>
      <c r="AT121" s="38">
        <f>SUM('рабочая 2023 г'!AT121-'2022 г.'!AT121)</f>
        <v>0</v>
      </c>
      <c r="AU121" s="98">
        <f t="shared" si="86"/>
        <v>0</v>
      </c>
      <c r="AV121" s="38">
        <f>SUM('рабочая 2023 г'!AV121-'2022 г.'!AV121)</f>
        <v>0</v>
      </c>
      <c r="AW121" s="38">
        <f>SUM('рабочая 2023 г'!AW121-'2022 г.'!AW121)</f>
        <v>0</v>
      </c>
      <c r="AX121" s="38">
        <f>SUM('рабочая 2023 г'!AX121-'2022 г.'!AX121)</f>
        <v>0</v>
      </c>
      <c r="AY121" s="38">
        <f>SUM('рабочая 2023 г'!AY121-'2022 г.'!AY121)</f>
        <v>0</v>
      </c>
      <c r="AZ121" s="38">
        <f>SUM('рабочая 2023 г'!AZ121-'2022 г.'!AZ121)</f>
        <v>0</v>
      </c>
      <c r="BA121" s="38">
        <f>SUM('рабочая 2023 г'!BA121-'2022 г.'!BA121)</f>
        <v>0</v>
      </c>
      <c r="BB121" s="103">
        <f t="shared" si="87"/>
        <v>0</v>
      </c>
      <c r="BC121" s="38">
        <f>SUM('рабочая 2023 г'!BC121-'2022 г.'!BC121)</f>
        <v>0</v>
      </c>
      <c r="BD121" s="38">
        <f>SUM('рабочая 2023 г'!BD121-'2022 г.'!BD121)</f>
        <v>0</v>
      </c>
      <c r="BE121" s="38">
        <f>SUM('рабочая 2023 г'!BE121-'2022 г.'!BE121)</f>
        <v>0</v>
      </c>
      <c r="BF121" s="38">
        <f>SUM('рабочая 2023 г'!BF121-'2022 г.'!BF121)</f>
        <v>0</v>
      </c>
      <c r="BG121" s="38">
        <f>SUM('рабочая 2023 г'!BG121-'2022 г.'!BG121)</f>
        <v>0</v>
      </c>
      <c r="BH121" s="38">
        <f>SUM('рабочая 2023 г'!BH121-'2022 г.'!BH121)</f>
        <v>0</v>
      </c>
      <c r="BI121" s="38">
        <f>SUM('рабочая 2023 г'!BI121-'2022 г.'!BI121)</f>
        <v>0</v>
      </c>
      <c r="BJ121" s="38">
        <f>SUM('рабочая 2023 г'!BJ121-'2022 г.'!BJ121)</f>
        <v>0</v>
      </c>
      <c r="BK121" s="38">
        <f>SUM('рабочая 2023 г'!BK121-'2022 г.'!BK121)</f>
        <v>0</v>
      </c>
      <c r="BL121" s="98">
        <f t="shared" si="88"/>
        <v>0</v>
      </c>
      <c r="BM121" s="38">
        <f>SUM('рабочая 2023 г'!BM121-'2022 г.'!BM121)</f>
        <v>0</v>
      </c>
      <c r="BN121" s="38">
        <f>SUM('рабочая 2023 г'!BN121-'2022 г.'!BN121)</f>
        <v>0</v>
      </c>
      <c r="BO121" s="38">
        <f>SUM('рабочая 2023 г'!BO121-'2022 г.'!BO121)</f>
        <v>0</v>
      </c>
      <c r="BP121" s="38">
        <f>SUM('рабочая 2023 г'!BP121-'2022 г.'!BP121)</f>
        <v>0</v>
      </c>
      <c r="BQ121" s="66">
        <f>AT121+AU121+AY121+BA121+BB121+BG121+BH121+BI121+BJ121+BK121+BL121</f>
        <v>0</v>
      </c>
      <c r="BR121" s="38"/>
      <c r="BS121" s="38"/>
      <c r="BT121" s="38"/>
      <c r="BU121" s="38"/>
      <c r="BV121" s="38"/>
      <c r="BW121" s="38"/>
      <c r="BX121" s="38"/>
      <c r="BY121" s="38"/>
      <c r="BZ121" s="38"/>
      <c r="CA121" s="38"/>
      <c r="CB121" s="38"/>
      <c r="CC121" s="38"/>
      <c r="CD121" s="38"/>
      <c r="CE121" s="38"/>
      <c r="CF121" s="38"/>
      <c r="CG121" s="38"/>
      <c r="CH121" s="38"/>
      <c r="CI121" s="38"/>
      <c r="CJ121" s="38"/>
      <c r="CK121" s="38"/>
      <c r="CL121" s="38"/>
      <c r="CM121" s="38"/>
      <c r="CN121" s="38"/>
      <c r="CO121" s="38"/>
      <c r="CP121" s="188">
        <f t="shared" si="97"/>
        <v>0</v>
      </c>
      <c r="CQ121" s="38"/>
      <c r="CR121" s="38"/>
      <c r="CS121" s="38"/>
      <c r="CT121" s="38"/>
      <c r="CU121" s="38"/>
      <c r="CV121" s="38"/>
      <c r="CW121" s="38"/>
      <c r="CX121" s="38"/>
      <c r="CY121" s="38"/>
      <c r="CZ121" s="38"/>
      <c r="DA121" s="38"/>
      <c r="DB121" s="188">
        <f t="shared" si="98"/>
        <v>0</v>
      </c>
      <c r="DC121" s="38">
        <f t="shared" si="99"/>
        <v>0</v>
      </c>
      <c r="DD121" s="38"/>
      <c r="DE121" s="38"/>
      <c r="DF121" s="38"/>
      <c r="DG121" s="188">
        <f t="shared" si="100"/>
        <v>0</v>
      </c>
      <c r="DH121" s="38">
        <f t="shared" si="101"/>
        <v>0</v>
      </c>
      <c r="DI121" s="38"/>
      <c r="DJ121" s="38"/>
      <c r="DK121" s="38"/>
      <c r="DL121" s="38"/>
      <c r="DM121" s="38"/>
      <c r="DN121" s="38"/>
      <c r="DO121" s="38"/>
      <c r="DP121" s="38"/>
      <c r="DQ121" s="38"/>
      <c r="DR121" s="38"/>
      <c r="DS121" s="38"/>
      <c r="DT121" s="38"/>
      <c r="DU121" s="38"/>
      <c r="DV121" s="38"/>
      <c r="DW121" s="38"/>
      <c r="DX121" s="38"/>
      <c r="DY121" s="38"/>
      <c r="DZ121" s="38"/>
      <c r="EA121" s="38"/>
      <c r="EB121" s="38"/>
      <c r="EC121" s="38"/>
      <c r="ED121" s="38"/>
      <c r="EE121" s="38"/>
      <c r="EF121" s="38"/>
      <c r="EG121" s="38"/>
      <c r="EH121" s="38"/>
    </row>
    <row r="122" spans="2:158">
      <c r="B122" s="39"/>
      <c r="C122" s="77" t="s">
        <v>393</v>
      </c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61"/>
      <c r="P122" s="38"/>
      <c r="Q122" s="38"/>
      <c r="R122" s="38"/>
      <c r="S122" s="38"/>
      <c r="T122" s="38"/>
      <c r="U122" s="38"/>
      <c r="V122" s="38"/>
      <c r="W122" s="38"/>
      <c r="X122" s="38"/>
      <c r="Y122" s="38">
        <f>SUM('рабочая 2023 г'!Y122-'2022 г.'!Y122)</f>
        <v>0</v>
      </c>
      <c r="Z122" s="33"/>
      <c r="AA122" s="33"/>
      <c r="AB122" s="33"/>
      <c r="AC122" s="33"/>
      <c r="AD122" s="33"/>
      <c r="AE122" s="33"/>
      <c r="AF122" s="102">
        <f t="shared" si="85"/>
        <v>0</v>
      </c>
      <c r="AG122" s="38">
        <f>SUM('рабочая 2023 г'!AG122-'2022 г.'!AG122)</f>
        <v>0</v>
      </c>
      <c r="AH122" s="38">
        <f>SUM('рабочая 2023 г'!AH122-'2022 г.'!AH122)</f>
        <v>0</v>
      </c>
      <c r="AI122" s="38">
        <f>SUM('рабочая 2023 г'!AI122-'2022 г.'!AI122)</f>
        <v>0</v>
      </c>
      <c r="AJ122" s="38">
        <f>SUM('рабочая 2023 г'!AJ122-'2022 г.'!AJ122)</f>
        <v>0</v>
      </c>
      <c r="AK122" s="38">
        <f>SUM('рабочая 2023 г'!AK122-'2022 г.'!AK122)</f>
        <v>0</v>
      </c>
      <c r="AL122" s="38">
        <f>SUM('рабочая 2023 г'!AL122-'2022 г.'!AL122)</f>
        <v>0</v>
      </c>
      <c r="AM122" s="38">
        <f>SUM('рабочая 2023 г'!AM122-'2022 г.'!AM122)</f>
        <v>0</v>
      </c>
      <c r="AN122" s="38">
        <f>SUM('рабочая 2023 г'!AN122-'2022 г.'!AN122)</f>
        <v>0</v>
      </c>
      <c r="AO122" s="38">
        <f>SUM('рабочая 2023 г'!AO122-'2022 г.'!AO122)</f>
        <v>0</v>
      </c>
      <c r="AP122" s="38">
        <f>SUM('рабочая 2023 г'!AP122-'2022 г.'!AP122)</f>
        <v>0</v>
      </c>
      <c r="AQ122" s="38">
        <f>SUM('рабочая 2023 г'!AQ122-'2022 г.'!AQ122)</f>
        <v>0</v>
      </c>
      <c r="AR122" s="38">
        <f>SUM('рабочая 2023 г'!AR122-'2022 г.'!AR122)</f>
        <v>0</v>
      </c>
      <c r="AS122" s="115">
        <f t="shared" si="84"/>
        <v>0</v>
      </c>
      <c r="AT122" s="38">
        <f>SUM('рабочая 2023 г'!AT122-'2022 г.'!AT122)</f>
        <v>0</v>
      </c>
      <c r="AU122" s="98">
        <f t="shared" si="86"/>
        <v>0</v>
      </c>
      <c r="AV122" s="38">
        <f>SUM('рабочая 2023 г'!AV122-'2022 г.'!AV122)</f>
        <v>0</v>
      </c>
      <c r="AW122" s="38">
        <f>SUM('рабочая 2023 г'!AW122-'2022 г.'!AW122)</f>
        <v>0</v>
      </c>
      <c r="AX122" s="38">
        <f>SUM('рабочая 2023 г'!AX122-'2022 г.'!AX122)</f>
        <v>0</v>
      </c>
      <c r="AY122" s="38">
        <f>SUM('рабочая 2023 г'!AY122-'2022 г.'!AY122)</f>
        <v>0</v>
      </c>
      <c r="AZ122" s="38">
        <f>SUM('рабочая 2023 г'!AZ122-'2022 г.'!AZ122)</f>
        <v>0</v>
      </c>
      <c r="BA122" s="38">
        <f>SUM('рабочая 2023 г'!BA122-'2022 г.'!BA122)</f>
        <v>0</v>
      </c>
      <c r="BB122" s="103">
        <f t="shared" si="87"/>
        <v>0</v>
      </c>
      <c r="BC122" s="38">
        <f>SUM('рабочая 2023 г'!BC122-'2022 г.'!BC122)</f>
        <v>0</v>
      </c>
      <c r="BD122" s="38">
        <f>SUM('рабочая 2023 г'!BD122-'2022 г.'!BD122)</f>
        <v>0</v>
      </c>
      <c r="BE122" s="38">
        <f>SUM('рабочая 2023 г'!BE122-'2022 г.'!BE122)</f>
        <v>0</v>
      </c>
      <c r="BF122" s="38">
        <f>SUM('рабочая 2023 г'!BF122-'2022 г.'!BF122)</f>
        <v>0</v>
      </c>
      <c r="BG122" s="38">
        <f>SUM('рабочая 2023 г'!BG122-'2022 г.'!BG122)</f>
        <v>0</v>
      </c>
      <c r="BH122" s="38">
        <f>SUM('рабочая 2023 г'!BH122-'2022 г.'!BH122)</f>
        <v>0</v>
      </c>
      <c r="BI122" s="38">
        <f>SUM('рабочая 2023 г'!BI122-'2022 г.'!BI122)</f>
        <v>0</v>
      </c>
      <c r="BJ122" s="38">
        <f>SUM('рабочая 2023 г'!BJ122-'2022 г.'!BJ122)</f>
        <v>0</v>
      </c>
      <c r="BK122" s="38">
        <f>SUM('рабочая 2023 г'!BK122-'2022 г.'!BK122)</f>
        <v>0</v>
      </c>
      <c r="BL122" s="98">
        <f t="shared" si="88"/>
        <v>0</v>
      </c>
      <c r="BM122" s="38">
        <f>SUM('рабочая 2023 г'!BM122-'2022 г.'!BM122)</f>
        <v>0</v>
      </c>
      <c r="BN122" s="38">
        <f>SUM('рабочая 2023 г'!BN122-'2022 г.'!BN122)</f>
        <v>0</v>
      </c>
      <c r="BO122" s="38">
        <f>SUM('рабочая 2023 г'!BO122-'2022 г.'!BO122)</f>
        <v>0</v>
      </c>
      <c r="BP122" s="38">
        <f>SUM('рабочая 2023 г'!BP122-'2022 г.'!BP122)</f>
        <v>0</v>
      </c>
      <c r="BQ122" s="66"/>
      <c r="BR122" s="38"/>
      <c r="BS122" s="38"/>
      <c r="BT122" s="38"/>
      <c r="BU122" s="38"/>
      <c r="BV122" s="38"/>
      <c r="BW122" s="38"/>
      <c r="BX122" s="38"/>
      <c r="BY122" s="38"/>
      <c r="BZ122" s="38"/>
      <c r="CA122" s="38"/>
      <c r="CB122" s="38"/>
      <c r="CC122" s="38"/>
      <c r="CD122" s="38"/>
      <c r="CE122" s="38"/>
      <c r="CF122" s="38"/>
      <c r="CG122" s="38"/>
      <c r="CH122" s="38"/>
      <c r="CI122" s="38"/>
      <c r="CJ122" s="38"/>
      <c r="CK122" s="38"/>
      <c r="CL122" s="38"/>
      <c r="CM122" s="38"/>
      <c r="CN122" s="38"/>
      <c r="CO122" s="38"/>
      <c r="CP122" s="188">
        <f t="shared" si="97"/>
        <v>0</v>
      </c>
      <c r="CQ122" s="38"/>
      <c r="CR122" s="38"/>
      <c r="CS122" s="38"/>
      <c r="CT122" s="38"/>
      <c r="CU122" s="38"/>
      <c r="CV122" s="38"/>
      <c r="CW122" s="38"/>
      <c r="CX122" s="38"/>
      <c r="CY122" s="38"/>
      <c r="CZ122" s="38"/>
      <c r="DA122" s="38"/>
      <c r="DB122" s="188">
        <f t="shared" si="98"/>
        <v>0</v>
      </c>
      <c r="DC122" s="38">
        <f t="shared" si="99"/>
        <v>0</v>
      </c>
      <c r="DD122" s="38"/>
      <c r="DE122" s="38"/>
      <c r="DF122" s="38"/>
      <c r="DG122" s="188">
        <f t="shared" si="100"/>
        <v>0</v>
      </c>
      <c r="DH122" s="38">
        <f t="shared" si="101"/>
        <v>0</v>
      </c>
      <c r="DI122" s="38"/>
      <c r="DJ122" s="38"/>
      <c r="DK122" s="38"/>
      <c r="DL122" s="38"/>
      <c r="DM122" s="38"/>
      <c r="DN122" s="38"/>
      <c r="DO122" s="38"/>
      <c r="DP122" s="38"/>
      <c r="DQ122" s="38"/>
      <c r="DR122" s="38"/>
      <c r="DS122" s="38"/>
      <c r="DT122" s="38"/>
      <c r="DU122" s="38"/>
      <c r="DV122" s="38"/>
      <c r="DW122" s="38"/>
      <c r="DX122" s="38"/>
      <c r="DY122" s="38"/>
      <c r="DZ122" s="38"/>
      <c r="EA122" s="38"/>
      <c r="EB122" s="38"/>
      <c r="EC122" s="38"/>
      <c r="ED122" s="38"/>
      <c r="EE122" s="38"/>
      <c r="EF122" s="38"/>
      <c r="EG122" s="38"/>
      <c r="EH122" s="38"/>
    </row>
    <row r="123" spans="2:158">
      <c r="B123" s="39"/>
      <c r="C123" s="77" t="s">
        <v>394</v>
      </c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61"/>
      <c r="P123" s="38"/>
      <c r="Q123" s="38"/>
      <c r="R123" s="38"/>
      <c r="S123" s="38"/>
      <c r="T123" s="38"/>
      <c r="U123" s="38"/>
      <c r="V123" s="38"/>
      <c r="W123" s="38"/>
      <c r="X123" s="38"/>
      <c r="Y123" s="38">
        <f>SUM('рабочая 2023 г'!Y123-'2022 г.'!Y123)</f>
        <v>0</v>
      </c>
      <c r="Z123" s="33"/>
      <c r="AA123" s="33"/>
      <c r="AB123" s="33"/>
      <c r="AC123" s="33"/>
      <c r="AD123" s="33"/>
      <c r="AE123" s="33"/>
      <c r="AF123" s="102">
        <f t="shared" si="85"/>
        <v>0</v>
      </c>
      <c r="AG123" s="38">
        <f>SUM('рабочая 2023 г'!AG123-'2022 г.'!AG123)</f>
        <v>0</v>
      </c>
      <c r="AH123" s="38">
        <f>SUM('рабочая 2023 г'!AH123-'2022 г.'!AH123)</f>
        <v>0</v>
      </c>
      <c r="AI123" s="38">
        <f>SUM('рабочая 2023 г'!AI123-'2022 г.'!AI123)</f>
        <v>0</v>
      </c>
      <c r="AJ123" s="38">
        <f>SUM('рабочая 2023 г'!AJ123-'2022 г.'!AJ123)</f>
        <v>0</v>
      </c>
      <c r="AK123" s="38">
        <f>SUM('рабочая 2023 г'!AK123-'2022 г.'!AK123)</f>
        <v>0</v>
      </c>
      <c r="AL123" s="38">
        <f>SUM('рабочая 2023 г'!AL123-'2022 г.'!AL123)</f>
        <v>0</v>
      </c>
      <c r="AM123" s="38">
        <f>SUM('рабочая 2023 г'!AM123-'2022 г.'!AM123)</f>
        <v>0</v>
      </c>
      <c r="AN123" s="38">
        <f>SUM('рабочая 2023 г'!AN123-'2022 г.'!AN123)</f>
        <v>0</v>
      </c>
      <c r="AO123" s="38">
        <f>SUM('рабочая 2023 г'!AO123-'2022 г.'!AO123)</f>
        <v>0</v>
      </c>
      <c r="AP123" s="38">
        <f>SUM('рабочая 2023 г'!AP123-'2022 г.'!AP123)</f>
        <v>0</v>
      </c>
      <c r="AQ123" s="38">
        <f>SUM('рабочая 2023 г'!AQ123-'2022 г.'!AQ123)</f>
        <v>0</v>
      </c>
      <c r="AR123" s="38">
        <f>SUM('рабочая 2023 г'!AR123-'2022 г.'!AR123)</f>
        <v>0</v>
      </c>
      <c r="AS123" s="115">
        <f t="shared" si="84"/>
        <v>0</v>
      </c>
      <c r="AT123" s="38">
        <f>SUM('рабочая 2023 г'!AT123-'2022 г.'!AT123)</f>
        <v>0</v>
      </c>
      <c r="AU123" s="98">
        <f t="shared" si="86"/>
        <v>0</v>
      </c>
      <c r="AV123" s="38">
        <f>SUM('рабочая 2023 г'!AV123-'2022 г.'!AV123)</f>
        <v>0</v>
      </c>
      <c r="AW123" s="38">
        <f>SUM('рабочая 2023 г'!AW123-'2022 г.'!AW123)</f>
        <v>0</v>
      </c>
      <c r="AX123" s="38">
        <f>SUM('рабочая 2023 г'!AX123-'2022 г.'!AX123)</f>
        <v>0</v>
      </c>
      <c r="AY123" s="38">
        <f>SUM('рабочая 2023 г'!AY123-'2022 г.'!AY123)</f>
        <v>0</v>
      </c>
      <c r="AZ123" s="38">
        <f>SUM('рабочая 2023 г'!AZ123-'2022 г.'!AZ123)</f>
        <v>0</v>
      </c>
      <c r="BA123" s="38">
        <f>SUM('рабочая 2023 г'!BA123-'2022 г.'!BA123)</f>
        <v>0</v>
      </c>
      <c r="BB123" s="103">
        <f t="shared" si="87"/>
        <v>0</v>
      </c>
      <c r="BC123" s="38">
        <f>SUM('рабочая 2023 г'!BC123-'2022 г.'!BC123)</f>
        <v>0</v>
      </c>
      <c r="BD123" s="38">
        <f>SUM('рабочая 2023 г'!BD123-'2022 г.'!BD123)</f>
        <v>0</v>
      </c>
      <c r="BE123" s="38">
        <f>SUM('рабочая 2023 г'!BE123-'2022 г.'!BE123)</f>
        <v>0</v>
      </c>
      <c r="BF123" s="38">
        <f>SUM('рабочая 2023 г'!BF123-'2022 г.'!BF123)</f>
        <v>0</v>
      </c>
      <c r="BG123" s="38">
        <f>SUM('рабочая 2023 г'!BG123-'2022 г.'!BG123)</f>
        <v>0</v>
      </c>
      <c r="BH123" s="38">
        <f>SUM('рабочая 2023 г'!BH123-'2022 г.'!BH123)</f>
        <v>0</v>
      </c>
      <c r="BI123" s="38">
        <f>SUM('рабочая 2023 г'!BI123-'2022 г.'!BI123)</f>
        <v>0</v>
      </c>
      <c r="BJ123" s="38">
        <f>SUM('рабочая 2023 г'!BJ123-'2022 г.'!BJ123)</f>
        <v>0</v>
      </c>
      <c r="BK123" s="38">
        <f>SUM('рабочая 2023 г'!BK123-'2022 г.'!BK123)</f>
        <v>0</v>
      </c>
      <c r="BL123" s="98">
        <f t="shared" si="88"/>
        <v>0</v>
      </c>
      <c r="BM123" s="38">
        <f>SUM('рабочая 2023 г'!BM123-'2022 г.'!BM123)</f>
        <v>0</v>
      </c>
      <c r="BN123" s="38">
        <f>SUM('рабочая 2023 г'!BN123-'2022 г.'!BN123)</f>
        <v>0</v>
      </c>
      <c r="BO123" s="38">
        <f>SUM('рабочая 2023 г'!BO123-'2022 г.'!BO123)</f>
        <v>0</v>
      </c>
      <c r="BP123" s="38">
        <f>SUM('рабочая 2023 г'!BP123-'2022 г.'!BP123)</f>
        <v>0</v>
      </c>
      <c r="BQ123" s="66"/>
      <c r="BR123" s="38"/>
      <c r="BS123" s="38"/>
      <c r="BT123" s="38"/>
      <c r="BU123" s="38"/>
      <c r="BV123" s="38"/>
      <c r="BW123" s="38"/>
      <c r="BX123" s="38"/>
      <c r="BY123" s="38"/>
      <c r="BZ123" s="38"/>
      <c r="CA123" s="38"/>
      <c r="CB123" s="38"/>
      <c r="CC123" s="38"/>
      <c r="CD123" s="38"/>
      <c r="CE123" s="38"/>
      <c r="CF123" s="38"/>
      <c r="CG123" s="38"/>
      <c r="CH123" s="38"/>
      <c r="CI123" s="38"/>
      <c r="CJ123" s="38"/>
      <c r="CK123" s="38"/>
      <c r="CL123" s="38"/>
      <c r="CM123" s="38"/>
      <c r="CN123" s="38"/>
      <c r="CO123" s="38"/>
      <c r="CP123" s="188">
        <f t="shared" si="97"/>
        <v>0</v>
      </c>
      <c r="CQ123" s="38"/>
      <c r="CR123" s="38"/>
      <c r="CS123" s="38"/>
      <c r="CT123" s="38"/>
      <c r="CU123" s="38"/>
      <c r="CV123" s="38"/>
      <c r="CW123" s="38"/>
      <c r="CX123" s="38"/>
      <c r="CY123" s="38"/>
      <c r="CZ123" s="38"/>
      <c r="DA123" s="38"/>
      <c r="DB123" s="188">
        <f t="shared" si="98"/>
        <v>0</v>
      </c>
      <c r="DC123" s="38">
        <f t="shared" si="99"/>
        <v>0</v>
      </c>
      <c r="DD123" s="38"/>
      <c r="DE123" s="38"/>
      <c r="DF123" s="38"/>
      <c r="DG123" s="188">
        <f t="shared" si="100"/>
        <v>0</v>
      </c>
      <c r="DH123" s="38">
        <f t="shared" si="101"/>
        <v>0</v>
      </c>
      <c r="DI123" s="38"/>
      <c r="DJ123" s="38"/>
      <c r="DK123" s="38"/>
      <c r="DL123" s="38"/>
      <c r="DM123" s="38"/>
      <c r="DN123" s="38"/>
      <c r="DO123" s="38"/>
      <c r="DP123" s="38"/>
      <c r="DQ123" s="38"/>
      <c r="DR123" s="38"/>
      <c r="DS123" s="38"/>
      <c r="DT123" s="38"/>
      <c r="DU123" s="38"/>
      <c r="DV123" s="38"/>
      <c r="DW123" s="38"/>
      <c r="DX123" s="38"/>
      <c r="DY123" s="38"/>
      <c r="DZ123" s="38"/>
      <c r="EA123" s="38"/>
      <c r="EB123" s="38"/>
      <c r="EC123" s="38"/>
      <c r="ED123" s="38"/>
      <c r="EE123" s="38"/>
      <c r="EF123" s="38"/>
      <c r="EG123" s="38"/>
      <c r="EH123" s="38"/>
    </row>
    <row r="124" spans="2:158">
      <c r="B124" s="39"/>
      <c r="C124" s="77" t="s">
        <v>395</v>
      </c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61"/>
      <c r="P124" s="38"/>
      <c r="Q124" s="38"/>
      <c r="R124" s="38"/>
      <c r="S124" s="38"/>
      <c r="T124" s="38"/>
      <c r="U124" s="38"/>
      <c r="V124" s="38"/>
      <c r="W124" s="38"/>
      <c r="X124" s="38"/>
      <c r="Y124" s="38">
        <f>SUM('рабочая 2023 г'!Y124-'2022 г.'!Y124)</f>
        <v>0</v>
      </c>
      <c r="Z124" s="33"/>
      <c r="AA124" s="33"/>
      <c r="AB124" s="33"/>
      <c r="AC124" s="33"/>
      <c r="AD124" s="33"/>
      <c r="AE124" s="33"/>
      <c r="AF124" s="102">
        <f t="shared" si="85"/>
        <v>0</v>
      </c>
      <c r="AG124" s="38">
        <f>SUM('рабочая 2023 г'!AG124-'2022 г.'!AG124)</f>
        <v>0</v>
      </c>
      <c r="AH124" s="38">
        <f>SUM('рабочая 2023 г'!AH124-'2022 г.'!AH124)</f>
        <v>0</v>
      </c>
      <c r="AI124" s="38">
        <f>SUM('рабочая 2023 г'!AI124-'2022 г.'!AI124)</f>
        <v>0</v>
      </c>
      <c r="AJ124" s="38">
        <f>SUM('рабочая 2023 г'!AJ124-'2022 г.'!AJ124)</f>
        <v>0</v>
      </c>
      <c r="AK124" s="38">
        <f>SUM('рабочая 2023 г'!AK124-'2022 г.'!AK124)</f>
        <v>0</v>
      </c>
      <c r="AL124" s="38">
        <f>SUM('рабочая 2023 г'!AL124-'2022 г.'!AL124)</f>
        <v>0</v>
      </c>
      <c r="AM124" s="38">
        <f>SUM('рабочая 2023 г'!AM124-'2022 г.'!AM124)</f>
        <v>0</v>
      </c>
      <c r="AN124" s="38">
        <f>SUM('рабочая 2023 г'!AN124-'2022 г.'!AN124)</f>
        <v>0</v>
      </c>
      <c r="AO124" s="38">
        <f>SUM('рабочая 2023 г'!AO124-'2022 г.'!AO124)</f>
        <v>0</v>
      </c>
      <c r="AP124" s="38">
        <f>SUM('рабочая 2023 г'!AP124-'2022 г.'!AP124)</f>
        <v>0</v>
      </c>
      <c r="AQ124" s="38">
        <f>SUM('рабочая 2023 г'!AQ124-'2022 г.'!AQ124)</f>
        <v>0</v>
      </c>
      <c r="AR124" s="38">
        <f>SUM('рабочая 2023 г'!AR124-'2022 г.'!AR124)</f>
        <v>0</v>
      </c>
      <c r="AS124" s="115">
        <f t="shared" si="84"/>
        <v>0</v>
      </c>
      <c r="AT124" s="38">
        <f>SUM('рабочая 2023 г'!AT124-'2022 г.'!AT124)</f>
        <v>0</v>
      </c>
      <c r="AU124" s="98">
        <f t="shared" si="86"/>
        <v>0</v>
      </c>
      <c r="AV124" s="38">
        <f>SUM('рабочая 2023 г'!AV124-'2022 г.'!AV124)</f>
        <v>0</v>
      </c>
      <c r="AW124" s="38">
        <f>SUM('рабочая 2023 г'!AW124-'2022 г.'!AW124)</f>
        <v>0</v>
      </c>
      <c r="AX124" s="38">
        <f>SUM('рабочая 2023 г'!AX124-'2022 г.'!AX124)</f>
        <v>0</v>
      </c>
      <c r="AY124" s="38">
        <f>SUM('рабочая 2023 г'!AY124-'2022 г.'!AY124)</f>
        <v>0</v>
      </c>
      <c r="AZ124" s="38">
        <f>SUM('рабочая 2023 г'!AZ124-'2022 г.'!AZ124)</f>
        <v>0</v>
      </c>
      <c r="BA124" s="38">
        <f>SUM('рабочая 2023 г'!BA124-'2022 г.'!BA124)</f>
        <v>0</v>
      </c>
      <c r="BB124" s="103">
        <f t="shared" si="87"/>
        <v>0</v>
      </c>
      <c r="BC124" s="38">
        <f>SUM('рабочая 2023 г'!BC124-'2022 г.'!BC124)</f>
        <v>0</v>
      </c>
      <c r="BD124" s="38">
        <f>SUM('рабочая 2023 г'!BD124-'2022 г.'!BD124)</f>
        <v>0</v>
      </c>
      <c r="BE124" s="38">
        <f>SUM('рабочая 2023 г'!BE124-'2022 г.'!BE124)</f>
        <v>0</v>
      </c>
      <c r="BF124" s="38">
        <f>SUM('рабочая 2023 г'!BF124-'2022 г.'!BF124)</f>
        <v>0</v>
      </c>
      <c r="BG124" s="38">
        <f>SUM('рабочая 2023 г'!BG124-'2022 г.'!BG124)</f>
        <v>0</v>
      </c>
      <c r="BH124" s="38">
        <f>SUM('рабочая 2023 г'!BH124-'2022 г.'!BH124)</f>
        <v>0</v>
      </c>
      <c r="BI124" s="38">
        <f>SUM('рабочая 2023 г'!BI124-'2022 г.'!BI124)</f>
        <v>0</v>
      </c>
      <c r="BJ124" s="38">
        <f>SUM('рабочая 2023 г'!BJ124-'2022 г.'!BJ124)</f>
        <v>0</v>
      </c>
      <c r="BK124" s="38">
        <f>SUM('рабочая 2023 г'!BK124-'2022 г.'!BK124)</f>
        <v>0</v>
      </c>
      <c r="BL124" s="98">
        <f t="shared" si="88"/>
        <v>0</v>
      </c>
      <c r="BM124" s="38">
        <f>SUM('рабочая 2023 г'!BM124-'2022 г.'!BM124)</f>
        <v>0</v>
      </c>
      <c r="BN124" s="38">
        <f>SUM('рабочая 2023 г'!BN124-'2022 г.'!BN124)</f>
        <v>0</v>
      </c>
      <c r="BO124" s="38">
        <f>SUM('рабочая 2023 г'!BO124-'2022 г.'!BO124)</f>
        <v>0</v>
      </c>
      <c r="BP124" s="38">
        <f>SUM('рабочая 2023 г'!BP124-'2022 г.'!BP124)</f>
        <v>0</v>
      </c>
      <c r="BQ124" s="66"/>
      <c r="BR124" s="38"/>
      <c r="BS124" s="38"/>
      <c r="BT124" s="38"/>
      <c r="BU124" s="38"/>
      <c r="BV124" s="38"/>
      <c r="BW124" s="38"/>
      <c r="BX124" s="38"/>
      <c r="BY124" s="38"/>
      <c r="BZ124" s="38"/>
      <c r="CA124" s="38"/>
      <c r="CB124" s="38"/>
      <c r="CC124" s="38"/>
      <c r="CD124" s="38"/>
      <c r="CE124" s="38"/>
      <c r="CF124" s="38"/>
      <c r="CG124" s="38"/>
      <c r="CH124" s="38"/>
      <c r="CI124" s="38"/>
      <c r="CJ124" s="38"/>
      <c r="CK124" s="38"/>
      <c r="CL124" s="38"/>
      <c r="CM124" s="38"/>
      <c r="CN124" s="38"/>
      <c r="CO124" s="38"/>
      <c r="CP124" s="188">
        <f t="shared" si="97"/>
        <v>0</v>
      </c>
      <c r="CQ124" s="38"/>
      <c r="CR124" s="38"/>
      <c r="CS124" s="38"/>
      <c r="CT124" s="38"/>
      <c r="CU124" s="38"/>
      <c r="CV124" s="38"/>
      <c r="CW124" s="38"/>
      <c r="CX124" s="38"/>
      <c r="CY124" s="38"/>
      <c r="CZ124" s="38"/>
      <c r="DA124" s="38"/>
      <c r="DB124" s="188">
        <f t="shared" si="98"/>
        <v>0</v>
      </c>
      <c r="DC124" s="38">
        <f t="shared" si="99"/>
        <v>0</v>
      </c>
      <c r="DD124" s="38"/>
      <c r="DE124" s="38"/>
      <c r="DF124" s="38"/>
      <c r="DG124" s="188">
        <f t="shared" si="100"/>
        <v>0</v>
      </c>
      <c r="DH124" s="38">
        <f t="shared" si="101"/>
        <v>0</v>
      </c>
      <c r="DI124" s="38"/>
      <c r="DJ124" s="38"/>
      <c r="DK124" s="38"/>
      <c r="DL124" s="38"/>
      <c r="DM124" s="38"/>
      <c r="DN124" s="38"/>
      <c r="DO124" s="38"/>
      <c r="DP124" s="38"/>
      <c r="DQ124" s="38"/>
      <c r="DR124" s="38"/>
      <c r="DS124" s="38"/>
      <c r="DT124" s="38"/>
      <c r="DU124" s="38"/>
      <c r="DV124" s="38"/>
      <c r="DW124" s="38"/>
      <c r="DX124" s="38"/>
      <c r="DY124" s="38"/>
      <c r="DZ124" s="38"/>
      <c r="EA124" s="38"/>
      <c r="EB124" s="38"/>
      <c r="EC124" s="38"/>
      <c r="ED124" s="38"/>
      <c r="EE124" s="38"/>
      <c r="EF124" s="38"/>
      <c r="EG124" s="38"/>
      <c r="EH124" s="38"/>
    </row>
    <row r="125" spans="2:158">
      <c r="B125" s="39"/>
      <c r="C125" s="77" t="s">
        <v>396</v>
      </c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61"/>
      <c r="P125" s="38"/>
      <c r="Q125" s="38"/>
      <c r="R125" s="38"/>
      <c r="S125" s="38"/>
      <c r="T125" s="38"/>
      <c r="U125" s="38"/>
      <c r="V125" s="38"/>
      <c r="W125" s="38"/>
      <c r="X125" s="38"/>
      <c r="Y125" s="38">
        <f>SUM('рабочая 2023 г'!Y125-'2022 г.'!Y125)</f>
        <v>0</v>
      </c>
      <c r="Z125" s="33"/>
      <c r="AA125" s="33"/>
      <c r="AB125" s="33"/>
      <c r="AC125" s="33"/>
      <c r="AD125" s="33"/>
      <c r="AE125" s="33"/>
      <c r="AF125" s="102">
        <f t="shared" si="85"/>
        <v>0</v>
      </c>
      <c r="AG125" s="38">
        <f>SUM('рабочая 2023 г'!AG125-'2022 г.'!AG125)</f>
        <v>0</v>
      </c>
      <c r="AH125" s="38">
        <f>SUM('рабочая 2023 г'!AH125-'2022 г.'!AH125)</f>
        <v>0</v>
      </c>
      <c r="AI125" s="38">
        <f>SUM('рабочая 2023 г'!AI125-'2022 г.'!AI125)</f>
        <v>0</v>
      </c>
      <c r="AJ125" s="38">
        <f>SUM('рабочая 2023 г'!AJ125-'2022 г.'!AJ125)</f>
        <v>0</v>
      </c>
      <c r="AK125" s="38">
        <f>SUM('рабочая 2023 г'!AK125-'2022 г.'!AK125)</f>
        <v>0</v>
      </c>
      <c r="AL125" s="38">
        <f>SUM('рабочая 2023 г'!AL125-'2022 г.'!AL125)</f>
        <v>0</v>
      </c>
      <c r="AM125" s="38">
        <f>SUM('рабочая 2023 г'!AM125-'2022 г.'!AM125)</f>
        <v>0</v>
      </c>
      <c r="AN125" s="38">
        <f>SUM('рабочая 2023 г'!AN125-'2022 г.'!AN125)</f>
        <v>0</v>
      </c>
      <c r="AO125" s="38">
        <f>SUM('рабочая 2023 г'!AO125-'2022 г.'!AO125)</f>
        <v>0</v>
      </c>
      <c r="AP125" s="38">
        <f>SUM('рабочая 2023 г'!AP125-'2022 г.'!AP125)</f>
        <v>0</v>
      </c>
      <c r="AQ125" s="38">
        <f>SUM('рабочая 2023 г'!AQ125-'2022 г.'!AQ125)</f>
        <v>0</v>
      </c>
      <c r="AR125" s="38">
        <f>SUM('рабочая 2023 г'!AR125-'2022 г.'!AR125)</f>
        <v>0</v>
      </c>
      <c r="AS125" s="115">
        <f t="shared" si="84"/>
        <v>0</v>
      </c>
      <c r="AT125" s="38">
        <f>SUM('рабочая 2023 г'!AT125-'2022 г.'!AT125)</f>
        <v>0</v>
      </c>
      <c r="AU125" s="98">
        <f t="shared" si="86"/>
        <v>0</v>
      </c>
      <c r="AV125" s="38">
        <f>SUM('рабочая 2023 г'!AV125-'2022 г.'!AV125)</f>
        <v>0</v>
      </c>
      <c r="AW125" s="38">
        <f>SUM('рабочая 2023 г'!AW125-'2022 г.'!AW125)</f>
        <v>0</v>
      </c>
      <c r="AX125" s="38">
        <f>SUM('рабочая 2023 г'!AX125-'2022 г.'!AX125)</f>
        <v>0</v>
      </c>
      <c r="AY125" s="38">
        <f>SUM('рабочая 2023 г'!AY125-'2022 г.'!AY125)</f>
        <v>0</v>
      </c>
      <c r="AZ125" s="38">
        <f>SUM('рабочая 2023 г'!AZ125-'2022 г.'!AZ125)</f>
        <v>0</v>
      </c>
      <c r="BA125" s="38">
        <f>SUM('рабочая 2023 г'!BA125-'2022 г.'!BA125)</f>
        <v>0</v>
      </c>
      <c r="BB125" s="103">
        <f t="shared" si="87"/>
        <v>0</v>
      </c>
      <c r="BC125" s="38">
        <f>SUM('рабочая 2023 г'!BC125-'2022 г.'!BC125)</f>
        <v>0</v>
      </c>
      <c r="BD125" s="38">
        <f>SUM('рабочая 2023 г'!BD125-'2022 г.'!BD125)</f>
        <v>0</v>
      </c>
      <c r="BE125" s="38">
        <f>SUM('рабочая 2023 г'!BE125-'2022 г.'!BE125)</f>
        <v>0</v>
      </c>
      <c r="BF125" s="38">
        <f>SUM('рабочая 2023 г'!BF125-'2022 г.'!BF125)</f>
        <v>0</v>
      </c>
      <c r="BG125" s="38">
        <f>SUM('рабочая 2023 г'!BG125-'2022 г.'!BG125)</f>
        <v>0</v>
      </c>
      <c r="BH125" s="38">
        <f>SUM('рабочая 2023 г'!BH125-'2022 г.'!BH125)</f>
        <v>0</v>
      </c>
      <c r="BI125" s="38">
        <f>SUM('рабочая 2023 г'!BI125-'2022 г.'!BI125)</f>
        <v>0</v>
      </c>
      <c r="BJ125" s="38">
        <f>SUM('рабочая 2023 г'!BJ125-'2022 г.'!BJ125)</f>
        <v>0</v>
      </c>
      <c r="BK125" s="38">
        <f>SUM('рабочая 2023 г'!BK125-'2022 г.'!BK125)</f>
        <v>0</v>
      </c>
      <c r="BL125" s="98">
        <f t="shared" si="88"/>
        <v>0</v>
      </c>
      <c r="BM125" s="38">
        <f>SUM('рабочая 2023 г'!BM125-'2022 г.'!BM125)</f>
        <v>0</v>
      </c>
      <c r="BN125" s="38">
        <f>SUM('рабочая 2023 г'!BN125-'2022 г.'!BN125)</f>
        <v>0</v>
      </c>
      <c r="BO125" s="38">
        <f>SUM('рабочая 2023 г'!BO125-'2022 г.'!BO125)</f>
        <v>0</v>
      </c>
      <c r="BP125" s="38">
        <f>SUM('рабочая 2023 г'!BP125-'2022 г.'!BP125)</f>
        <v>0</v>
      </c>
      <c r="BQ125" s="66"/>
      <c r="BR125" s="38"/>
      <c r="BS125" s="38"/>
      <c r="BT125" s="38"/>
      <c r="BU125" s="38"/>
      <c r="BV125" s="38"/>
      <c r="BW125" s="38"/>
      <c r="BX125" s="38"/>
      <c r="BY125" s="38"/>
      <c r="BZ125" s="38"/>
      <c r="CA125" s="38"/>
      <c r="CB125" s="38"/>
      <c r="CC125" s="38"/>
      <c r="CD125" s="38"/>
      <c r="CE125" s="38"/>
      <c r="CF125" s="38"/>
      <c r="CG125" s="38"/>
      <c r="CH125" s="38"/>
      <c r="CI125" s="38"/>
      <c r="CJ125" s="38"/>
      <c r="CK125" s="38"/>
      <c r="CL125" s="38"/>
      <c r="CM125" s="38"/>
      <c r="CN125" s="38"/>
      <c r="CO125" s="38"/>
      <c r="CP125" s="188">
        <f t="shared" si="97"/>
        <v>0</v>
      </c>
      <c r="CQ125" s="38"/>
      <c r="CR125" s="38"/>
      <c r="CS125" s="38"/>
      <c r="CT125" s="38"/>
      <c r="CU125" s="38"/>
      <c r="CV125" s="38"/>
      <c r="CW125" s="38"/>
      <c r="CX125" s="38"/>
      <c r="CY125" s="38"/>
      <c r="CZ125" s="38"/>
      <c r="DA125" s="38"/>
      <c r="DB125" s="188">
        <f t="shared" si="98"/>
        <v>0</v>
      </c>
      <c r="DC125" s="38">
        <f t="shared" si="99"/>
        <v>0</v>
      </c>
      <c r="DD125" s="38"/>
      <c r="DE125" s="38"/>
      <c r="DF125" s="38"/>
      <c r="DG125" s="188">
        <f t="shared" si="100"/>
        <v>0</v>
      </c>
      <c r="DH125" s="38">
        <f t="shared" si="101"/>
        <v>0</v>
      </c>
      <c r="DI125" s="38"/>
      <c r="DJ125" s="38"/>
      <c r="DK125" s="38"/>
      <c r="DL125" s="38"/>
      <c r="DM125" s="38"/>
      <c r="DN125" s="38"/>
      <c r="DO125" s="38"/>
      <c r="DP125" s="38"/>
      <c r="DQ125" s="38"/>
      <c r="DR125" s="38"/>
      <c r="DS125" s="38"/>
      <c r="DT125" s="38"/>
      <c r="DU125" s="38"/>
      <c r="DV125" s="38"/>
      <c r="DW125" s="38"/>
      <c r="DX125" s="38"/>
      <c r="DY125" s="38"/>
      <c r="DZ125" s="38"/>
      <c r="EA125" s="38"/>
      <c r="EB125" s="38"/>
      <c r="EC125" s="38"/>
      <c r="ED125" s="38"/>
      <c r="EE125" s="38"/>
      <c r="EF125" s="38"/>
      <c r="EG125" s="38"/>
      <c r="EH125" s="38"/>
    </row>
    <row r="126" spans="2:158">
      <c r="B126" s="39"/>
      <c r="C126" s="77" t="s">
        <v>397</v>
      </c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61"/>
      <c r="P126" s="38"/>
      <c r="Q126" s="38"/>
      <c r="R126" s="38"/>
      <c r="S126" s="38"/>
      <c r="T126" s="38"/>
      <c r="U126" s="38"/>
      <c r="V126" s="38"/>
      <c r="W126" s="38"/>
      <c r="X126" s="38"/>
      <c r="Y126" s="38">
        <f>SUM('рабочая 2023 г'!Y126-'2022 г.'!Y126)</f>
        <v>0</v>
      </c>
      <c r="Z126" s="33"/>
      <c r="AA126" s="33"/>
      <c r="AB126" s="33"/>
      <c r="AC126" s="33"/>
      <c r="AD126" s="33"/>
      <c r="AE126" s="33"/>
      <c r="AF126" s="102">
        <f t="shared" si="85"/>
        <v>0</v>
      </c>
      <c r="AG126" s="38">
        <f>SUM('рабочая 2023 г'!AG126-'2022 г.'!AG126)</f>
        <v>0</v>
      </c>
      <c r="AH126" s="38">
        <f>SUM('рабочая 2023 г'!AH126-'2022 г.'!AH126)</f>
        <v>0</v>
      </c>
      <c r="AI126" s="38">
        <f>SUM('рабочая 2023 г'!AI126-'2022 г.'!AI126)</f>
        <v>0</v>
      </c>
      <c r="AJ126" s="38">
        <f>SUM('рабочая 2023 г'!AJ126-'2022 г.'!AJ126)</f>
        <v>0</v>
      </c>
      <c r="AK126" s="38">
        <f>SUM('рабочая 2023 г'!AK126-'2022 г.'!AK126)</f>
        <v>0</v>
      </c>
      <c r="AL126" s="38">
        <f>SUM('рабочая 2023 г'!AL126-'2022 г.'!AL126)</f>
        <v>0</v>
      </c>
      <c r="AM126" s="38">
        <f>SUM('рабочая 2023 г'!AM126-'2022 г.'!AM126)</f>
        <v>0</v>
      </c>
      <c r="AN126" s="38">
        <f>SUM('рабочая 2023 г'!AN126-'2022 г.'!AN126)</f>
        <v>0</v>
      </c>
      <c r="AO126" s="38">
        <f>SUM('рабочая 2023 г'!AO126-'2022 г.'!AO126)</f>
        <v>0</v>
      </c>
      <c r="AP126" s="38">
        <f>SUM('рабочая 2023 г'!AP126-'2022 г.'!AP126)</f>
        <v>0</v>
      </c>
      <c r="AQ126" s="38">
        <f>SUM('рабочая 2023 г'!AQ126-'2022 г.'!AQ126)</f>
        <v>0</v>
      </c>
      <c r="AR126" s="38">
        <f>SUM('рабочая 2023 г'!AR126-'2022 г.'!AR126)</f>
        <v>0</v>
      </c>
      <c r="AS126" s="115">
        <f t="shared" si="84"/>
        <v>0</v>
      </c>
      <c r="AT126" s="38">
        <f>SUM('рабочая 2023 г'!AT126-'2022 г.'!AT126)</f>
        <v>0</v>
      </c>
      <c r="AU126" s="98">
        <f t="shared" si="86"/>
        <v>0</v>
      </c>
      <c r="AV126" s="38">
        <f>SUM('рабочая 2023 г'!AV126-'2022 г.'!AV126)</f>
        <v>0</v>
      </c>
      <c r="AW126" s="38">
        <f>SUM('рабочая 2023 г'!AW126-'2022 г.'!AW126)</f>
        <v>0</v>
      </c>
      <c r="AX126" s="38">
        <f>SUM('рабочая 2023 г'!AX126-'2022 г.'!AX126)</f>
        <v>0</v>
      </c>
      <c r="AY126" s="38">
        <f>SUM('рабочая 2023 г'!AY126-'2022 г.'!AY126)</f>
        <v>0</v>
      </c>
      <c r="AZ126" s="38">
        <f>SUM('рабочая 2023 г'!AZ126-'2022 г.'!AZ126)</f>
        <v>0</v>
      </c>
      <c r="BA126" s="38">
        <f>SUM('рабочая 2023 г'!BA126-'2022 г.'!BA126)</f>
        <v>0</v>
      </c>
      <c r="BB126" s="103">
        <f t="shared" si="87"/>
        <v>0</v>
      </c>
      <c r="BC126" s="38">
        <f>SUM('рабочая 2023 г'!BC126-'2022 г.'!BC126)</f>
        <v>0</v>
      </c>
      <c r="BD126" s="38">
        <f>SUM('рабочая 2023 г'!BD126-'2022 г.'!BD126)</f>
        <v>0</v>
      </c>
      <c r="BE126" s="38">
        <f>SUM('рабочая 2023 г'!BE126-'2022 г.'!BE126)</f>
        <v>0</v>
      </c>
      <c r="BF126" s="38">
        <f>SUM('рабочая 2023 г'!BF126-'2022 г.'!BF126)</f>
        <v>0</v>
      </c>
      <c r="BG126" s="38">
        <f>SUM('рабочая 2023 г'!BG126-'2022 г.'!BG126)</f>
        <v>0</v>
      </c>
      <c r="BH126" s="38">
        <f>SUM('рабочая 2023 г'!BH126-'2022 г.'!BH126)</f>
        <v>0</v>
      </c>
      <c r="BI126" s="38">
        <f>SUM('рабочая 2023 г'!BI126-'2022 г.'!BI126)</f>
        <v>0</v>
      </c>
      <c r="BJ126" s="38">
        <f>SUM('рабочая 2023 г'!BJ126-'2022 г.'!BJ126)</f>
        <v>0</v>
      </c>
      <c r="BK126" s="38">
        <f>SUM('рабочая 2023 г'!BK126-'2022 г.'!BK126)</f>
        <v>0</v>
      </c>
      <c r="BL126" s="98">
        <f t="shared" si="88"/>
        <v>0</v>
      </c>
      <c r="BM126" s="38">
        <f>SUM('рабочая 2023 г'!BM126-'2022 г.'!BM126)</f>
        <v>0</v>
      </c>
      <c r="BN126" s="38">
        <f>SUM('рабочая 2023 г'!BN126-'2022 г.'!BN126)</f>
        <v>0</v>
      </c>
      <c r="BO126" s="38">
        <f>SUM('рабочая 2023 г'!BO126-'2022 г.'!BO126)</f>
        <v>0</v>
      </c>
      <c r="BP126" s="38">
        <f>SUM('рабочая 2023 г'!BP126-'2022 г.'!BP126)</f>
        <v>0</v>
      </c>
      <c r="BQ126" s="66"/>
      <c r="BR126" s="38"/>
      <c r="BS126" s="38"/>
      <c r="BT126" s="38"/>
      <c r="BU126" s="38"/>
      <c r="BV126" s="38"/>
      <c r="BW126" s="38"/>
      <c r="BX126" s="38"/>
      <c r="BY126" s="38"/>
      <c r="BZ126" s="38"/>
      <c r="CA126" s="38"/>
      <c r="CB126" s="38"/>
      <c r="CC126" s="38"/>
      <c r="CD126" s="38"/>
      <c r="CE126" s="38"/>
      <c r="CF126" s="38"/>
      <c r="CG126" s="38"/>
      <c r="CH126" s="38"/>
      <c r="CI126" s="38"/>
      <c r="CJ126" s="38"/>
      <c r="CK126" s="38"/>
      <c r="CL126" s="38"/>
      <c r="CM126" s="38"/>
      <c r="CN126" s="38"/>
      <c r="CO126" s="38"/>
      <c r="CP126" s="188">
        <f t="shared" si="97"/>
        <v>0</v>
      </c>
      <c r="CQ126" s="38"/>
      <c r="CR126" s="38"/>
      <c r="CS126" s="38"/>
      <c r="CT126" s="38"/>
      <c r="CU126" s="38"/>
      <c r="CV126" s="38"/>
      <c r="CW126" s="38"/>
      <c r="CX126" s="38"/>
      <c r="CY126" s="38"/>
      <c r="CZ126" s="38"/>
      <c r="DA126" s="38"/>
      <c r="DB126" s="188">
        <f t="shared" si="98"/>
        <v>0</v>
      </c>
      <c r="DC126" s="38">
        <f t="shared" si="99"/>
        <v>0</v>
      </c>
      <c r="DD126" s="38"/>
      <c r="DE126" s="38"/>
      <c r="DF126" s="38"/>
      <c r="DG126" s="188">
        <f t="shared" si="100"/>
        <v>0</v>
      </c>
      <c r="DH126" s="38">
        <f t="shared" si="101"/>
        <v>0</v>
      </c>
      <c r="DI126" s="38"/>
      <c r="DJ126" s="38"/>
      <c r="DK126" s="38"/>
      <c r="DL126" s="38"/>
      <c r="DM126" s="38"/>
      <c r="DN126" s="38"/>
      <c r="DO126" s="38"/>
      <c r="DP126" s="38"/>
      <c r="DQ126" s="38"/>
      <c r="DR126" s="38"/>
      <c r="DS126" s="38"/>
      <c r="DT126" s="38"/>
      <c r="DU126" s="38"/>
      <c r="DV126" s="38"/>
      <c r="DW126" s="38"/>
      <c r="DX126" s="38"/>
      <c r="DY126" s="38"/>
      <c r="DZ126" s="38"/>
      <c r="EA126" s="38"/>
      <c r="EB126" s="38"/>
      <c r="EC126" s="38"/>
      <c r="ED126" s="38"/>
      <c r="EE126" s="38"/>
      <c r="EF126" s="38"/>
      <c r="EG126" s="38"/>
      <c r="EH126" s="38"/>
    </row>
    <row r="127" spans="2:158">
      <c r="B127" s="39"/>
      <c r="C127" s="77" t="s">
        <v>398</v>
      </c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61"/>
      <c r="P127" s="38"/>
      <c r="Q127" s="38"/>
      <c r="R127" s="38"/>
      <c r="S127" s="38"/>
      <c r="T127" s="38"/>
      <c r="U127" s="38"/>
      <c r="V127" s="38"/>
      <c r="W127" s="38"/>
      <c r="X127" s="38"/>
      <c r="Y127" s="38">
        <f>SUM('рабочая 2023 г'!Y127-'2022 г.'!Y127)</f>
        <v>0</v>
      </c>
      <c r="Z127" s="33"/>
      <c r="AA127" s="33"/>
      <c r="AB127" s="33"/>
      <c r="AC127" s="33"/>
      <c r="AD127" s="33"/>
      <c r="AE127" s="33"/>
      <c r="AF127" s="102">
        <f t="shared" si="85"/>
        <v>0</v>
      </c>
      <c r="AG127" s="38">
        <f>SUM('рабочая 2023 г'!AG127-'2022 г.'!AG127)</f>
        <v>0</v>
      </c>
      <c r="AH127" s="38">
        <f>SUM('рабочая 2023 г'!AH127-'2022 г.'!AH127)</f>
        <v>0</v>
      </c>
      <c r="AI127" s="38">
        <f>SUM('рабочая 2023 г'!AI127-'2022 г.'!AI127)</f>
        <v>0</v>
      </c>
      <c r="AJ127" s="38">
        <f>SUM('рабочая 2023 г'!AJ127-'2022 г.'!AJ127)</f>
        <v>0</v>
      </c>
      <c r="AK127" s="38">
        <f>SUM('рабочая 2023 г'!AK127-'2022 г.'!AK127)</f>
        <v>0</v>
      </c>
      <c r="AL127" s="38">
        <f>SUM('рабочая 2023 г'!AL127-'2022 г.'!AL127)</f>
        <v>0</v>
      </c>
      <c r="AM127" s="38">
        <f>SUM('рабочая 2023 г'!AM127-'2022 г.'!AM127)</f>
        <v>0</v>
      </c>
      <c r="AN127" s="38">
        <f>SUM('рабочая 2023 г'!AN127-'2022 г.'!AN127)</f>
        <v>0</v>
      </c>
      <c r="AO127" s="38">
        <f>SUM('рабочая 2023 г'!AO127-'2022 г.'!AO127)</f>
        <v>0</v>
      </c>
      <c r="AP127" s="38">
        <f>SUM('рабочая 2023 г'!AP127-'2022 г.'!AP127)</f>
        <v>0</v>
      </c>
      <c r="AQ127" s="38">
        <f>SUM('рабочая 2023 г'!AQ127-'2022 г.'!AQ127)</f>
        <v>0</v>
      </c>
      <c r="AR127" s="38">
        <f>SUM('рабочая 2023 г'!AR127-'2022 г.'!AR127)</f>
        <v>0</v>
      </c>
      <c r="AS127" s="115">
        <f t="shared" si="84"/>
        <v>0</v>
      </c>
      <c r="AT127" s="38">
        <f>SUM('рабочая 2023 г'!AT127-'2022 г.'!AT127)</f>
        <v>0</v>
      </c>
      <c r="AU127" s="98">
        <f t="shared" si="86"/>
        <v>0</v>
      </c>
      <c r="AV127" s="38">
        <f>SUM('рабочая 2023 г'!AV127-'2022 г.'!AV127)</f>
        <v>0</v>
      </c>
      <c r="AW127" s="38">
        <f>SUM('рабочая 2023 г'!AW127-'2022 г.'!AW127)</f>
        <v>0</v>
      </c>
      <c r="AX127" s="38">
        <f>SUM('рабочая 2023 г'!AX127-'2022 г.'!AX127)</f>
        <v>0</v>
      </c>
      <c r="AY127" s="38">
        <f>SUM('рабочая 2023 г'!AY127-'2022 г.'!AY127)</f>
        <v>0</v>
      </c>
      <c r="AZ127" s="38">
        <f>SUM('рабочая 2023 г'!AZ127-'2022 г.'!AZ127)</f>
        <v>0</v>
      </c>
      <c r="BA127" s="38">
        <f>SUM('рабочая 2023 г'!BA127-'2022 г.'!BA127)</f>
        <v>0</v>
      </c>
      <c r="BB127" s="103">
        <f t="shared" si="87"/>
        <v>0</v>
      </c>
      <c r="BC127" s="38">
        <f>SUM('рабочая 2023 г'!BC127-'2022 г.'!BC127)</f>
        <v>0</v>
      </c>
      <c r="BD127" s="38">
        <f>SUM('рабочая 2023 г'!BD127-'2022 г.'!BD127)</f>
        <v>0</v>
      </c>
      <c r="BE127" s="38">
        <f>SUM('рабочая 2023 г'!BE127-'2022 г.'!BE127)</f>
        <v>0</v>
      </c>
      <c r="BF127" s="38">
        <f>SUM('рабочая 2023 г'!BF127-'2022 г.'!BF127)</f>
        <v>0</v>
      </c>
      <c r="BG127" s="38">
        <f>SUM('рабочая 2023 г'!BG127-'2022 г.'!BG127)</f>
        <v>0</v>
      </c>
      <c r="BH127" s="38">
        <f>SUM('рабочая 2023 г'!BH127-'2022 г.'!BH127)</f>
        <v>0</v>
      </c>
      <c r="BI127" s="38">
        <f>SUM('рабочая 2023 г'!BI127-'2022 г.'!BI127)</f>
        <v>0</v>
      </c>
      <c r="BJ127" s="38">
        <f>SUM('рабочая 2023 г'!BJ127-'2022 г.'!BJ127)</f>
        <v>0</v>
      </c>
      <c r="BK127" s="38">
        <f>SUM('рабочая 2023 г'!BK127-'2022 г.'!BK127)</f>
        <v>0</v>
      </c>
      <c r="BL127" s="98">
        <f t="shared" si="88"/>
        <v>0</v>
      </c>
      <c r="BM127" s="38">
        <f>SUM('рабочая 2023 г'!BM127-'2022 г.'!BM127)</f>
        <v>0</v>
      </c>
      <c r="BN127" s="38">
        <f>SUM('рабочая 2023 г'!BN127-'2022 г.'!BN127)</f>
        <v>0</v>
      </c>
      <c r="BO127" s="38">
        <f>SUM('рабочая 2023 г'!BO127-'2022 г.'!BO127)</f>
        <v>0</v>
      </c>
      <c r="BP127" s="38">
        <f>SUM('рабочая 2023 г'!BP127-'2022 г.'!BP127)</f>
        <v>0</v>
      </c>
      <c r="BQ127" s="66"/>
      <c r="BR127" s="38"/>
      <c r="BS127" s="38"/>
      <c r="BT127" s="38"/>
      <c r="BU127" s="38"/>
      <c r="BV127" s="38"/>
      <c r="BW127" s="38"/>
      <c r="BX127" s="38"/>
      <c r="BY127" s="38"/>
      <c r="BZ127" s="38"/>
      <c r="CA127" s="38"/>
      <c r="CB127" s="38"/>
      <c r="CC127" s="38"/>
      <c r="CD127" s="38"/>
      <c r="CE127" s="38"/>
      <c r="CF127" s="38"/>
      <c r="CG127" s="38"/>
      <c r="CH127" s="38"/>
      <c r="CI127" s="38"/>
      <c r="CJ127" s="38"/>
      <c r="CK127" s="38"/>
      <c r="CL127" s="38"/>
      <c r="CM127" s="38"/>
      <c r="CN127" s="38"/>
      <c r="CO127" s="38"/>
      <c r="CP127" s="188">
        <f t="shared" si="97"/>
        <v>0</v>
      </c>
      <c r="CQ127" s="38"/>
      <c r="CR127" s="38"/>
      <c r="CS127" s="38"/>
      <c r="CT127" s="38"/>
      <c r="CU127" s="38"/>
      <c r="CV127" s="38"/>
      <c r="CW127" s="38"/>
      <c r="CX127" s="38"/>
      <c r="CY127" s="38"/>
      <c r="CZ127" s="38"/>
      <c r="DA127" s="38"/>
      <c r="DB127" s="188">
        <f t="shared" si="98"/>
        <v>0</v>
      </c>
      <c r="DC127" s="38">
        <f t="shared" si="99"/>
        <v>0</v>
      </c>
      <c r="DD127" s="38"/>
      <c r="DE127" s="38"/>
      <c r="DF127" s="38"/>
      <c r="DG127" s="188">
        <f t="shared" si="100"/>
        <v>0</v>
      </c>
      <c r="DH127" s="38">
        <f t="shared" si="101"/>
        <v>0</v>
      </c>
      <c r="DI127" s="38"/>
      <c r="DJ127" s="38"/>
      <c r="DK127" s="38"/>
      <c r="DL127" s="38"/>
      <c r="DM127" s="38"/>
      <c r="DN127" s="38"/>
      <c r="DO127" s="38"/>
      <c r="DP127" s="38"/>
      <c r="DQ127" s="38"/>
      <c r="DR127" s="38"/>
      <c r="DS127" s="38"/>
      <c r="DT127" s="38"/>
      <c r="DU127" s="38"/>
      <c r="DV127" s="38"/>
      <c r="DW127" s="38"/>
      <c r="DX127" s="38"/>
      <c r="DY127" s="38"/>
      <c r="DZ127" s="38"/>
      <c r="EA127" s="38"/>
      <c r="EB127" s="38"/>
      <c r="EC127" s="38"/>
      <c r="ED127" s="38"/>
      <c r="EE127" s="38"/>
      <c r="EF127" s="38"/>
      <c r="EG127" s="38"/>
      <c r="EH127" s="38"/>
    </row>
    <row r="128" spans="2:158" s="83" customFormat="1" ht="50.25" customHeight="1">
      <c r="B128" s="132" t="s">
        <v>411</v>
      </c>
      <c r="C128" s="133" t="s">
        <v>412</v>
      </c>
      <c r="D128" s="86"/>
      <c r="E128" s="86"/>
      <c r="F128" s="86"/>
      <c r="G128" s="86"/>
      <c r="H128" s="86"/>
      <c r="I128" s="86"/>
      <c r="J128" s="86"/>
      <c r="K128" s="86"/>
      <c r="L128" s="86"/>
      <c r="M128" s="86"/>
      <c r="N128" s="86"/>
      <c r="O128" s="87"/>
      <c r="P128" s="86"/>
      <c r="Q128" s="86"/>
      <c r="R128" s="86"/>
      <c r="S128" s="86"/>
      <c r="T128" s="86"/>
      <c r="U128" s="86"/>
      <c r="V128" s="86"/>
      <c r="W128" s="86"/>
      <c r="X128" s="86"/>
      <c r="Y128" s="88"/>
      <c r="Z128" s="88"/>
      <c r="AA128" s="88"/>
      <c r="AB128" s="88"/>
      <c r="AC128" s="88"/>
      <c r="AD128" s="88"/>
      <c r="AE128" s="88"/>
      <c r="AF128" s="102">
        <f t="shared" si="85"/>
        <v>0</v>
      </c>
      <c r="AG128" s="86"/>
      <c r="AH128" s="86"/>
      <c r="AI128" s="86"/>
      <c r="AJ128" s="86"/>
      <c r="AK128" s="86"/>
      <c r="AL128" s="86"/>
      <c r="AM128" s="86"/>
      <c r="AN128" s="86"/>
      <c r="AO128" s="86"/>
      <c r="AP128" s="86"/>
      <c r="AQ128" s="86"/>
      <c r="AR128" s="86"/>
      <c r="AS128" s="115">
        <f t="shared" si="84"/>
        <v>0</v>
      </c>
      <c r="AT128" s="97"/>
      <c r="AU128" s="98">
        <f t="shared" si="86"/>
        <v>0</v>
      </c>
      <c r="AV128" s="86"/>
      <c r="AW128" s="86"/>
      <c r="AX128" s="86"/>
      <c r="AY128" s="97"/>
      <c r="AZ128" s="86"/>
      <c r="BA128" s="97"/>
      <c r="BB128" s="103">
        <f t="shared" si="87"/>
        <v>0</v>
      </c>
      <c r="BC128" s="86"/>
      <c r="BD128" s="86"/>
      <c r="BE128" s="86"/>
      <c r="BF128" s="86"/>
      <c r="BG128" s="97"/>
      <c r="BH128" s="97"/>
      <c r="BI128" s="97"/>
      <c r="BJ128" s="97"/>
      <c r="BK128" s="97"/>
      <c r="BL128" s="98">
        <f t="shared" si="88"/>
        <v>0</v>
      </c>
      <c r="BM128" s="86"/>
      <c r="BN128" s="86"/>
      <c r="BO128" s="86"/>
      <c r="BP128" s="86"/>
      <c r="BQ128" s="66"/>
      <c r="BR128" s="86"/>
      <c r="BS128" s="86"/>
      <c r="BT128" s="86"/>
      <c r="BU128" s="86"/>
      <c r="BV128" s="86"/>
      <c r="BW128" s="86"/>
      <c r="BX128" s="86"/>
      <c r="BY128" s="86"/>
      <c r="BZ128" s="86"/>
      <c r="CA128" s="86"/>
      <c r="CB128" s="86"/>
      <c r="CC128" s="86"/>
      <c r="CD128" s="86"/>
      <c r="CE128" s="86"/>
      <c r="CF128" s="86"/>
      <c r="CG128" s="86"/>
      <c r="CH128" s="86"/>
      <c r="CI128" s="86"/>
      <c r="CJ128" s="86"/>
      <c r="CK128" s="86"/>
      <c r="CL128" s="86"/>
      <c r="CM128" s="86"/>
      <c r="CN128" s="86"/>
      <c r="CO128" s="86"/>
      <c r="CP128" s="188">
        <f t="shared" si="97"/>
        <v>0</v>
      </c>
      <c r="CQ128" s="86"/>
      <c r="CR128" s="86"/>
      <c r="CS128" s="86"/>
      <c r="CT128" s="86"/>
      <c r="CU128" s="86"/>
      <c r="CV128" s="86"/>
      <c r="CW128" s="86"/>
      <c r="CX128" s="86"/>
      <c r="CY128" s="86"/>
      <c r="CZ128" s="86"/>
      <c r="DA128" s="86"/>
      <c r="DB128" s="188">
        <f t="shared" si="98"/>
        <v>0</v>
      </c>
      <c r="DC128" s="38">
        <f t="shared" si="99"/>
        <v>0</v>
      </c>
      <c r="DD128" s="86"/>
      <c r="DE128" s="86"/>
      <c r="DF128" s="86"/>
      <c r="DG128" s="188">
        <f t="shared" si="100"/>
        <v>0</v>
      </c>
      <c r="DH128" s="38">
        <f t="shared" si="101"/>
        <v>0</v>
      </c>
      <c r="DI128" s="86"/>
      <c r="DJ128" s="86"/>
      <c r="DK128" s="86"/>
      <c r="DL128" s="86"/>
      <c r="DM128" s="86"/>
      <c r="DN128" s="86"/>
      <c r="DO128" s="86"/>
      <c r="DP128" s="86"/>
      <c r="DQ128" s="86"/>
      <c r="DR128" s="86"/>
      <c r="DS128" s="86"/>
      <c r="DT128" s="86"/>
      <c r="DU128" s="86"/>
      <c r="DV128" s="86"/>
      <c r="DW128" s="86"/>
      <c r="DX128" s="86"/>
      <c r="DY128" s="86"/>
      <c r="DZ128" s="86"/>
      <c r="EA128" s="86"/>
      <c r="EB128" s="86"/>
      <c r="EC128" s="86"/>
      <c r="ED128" s="86"/>
      <c r="EE128" s="86"/>
      <c r="EF128" s="86"/>
      <c r="EG128" s="86"/>
      <c r="EH128" s="86"/>
      <c r="EI128" s="89"/>
      <c r="EJ128" s="89"/>
      <c r="EK128" s="89"/>
      <c r="EL128" s="89"/>
      <c r="EM128" s="89"/>
      <c r="EN128" s="89"/>
      <c r="EO128" s="89"/>
      <c r="EP128" s="89"/>
      <c r="EQ128" s="89"/>
      <c r="ER128" s="89"/>
      <c r="ES128" s="89"/>
      <c r="ET128" s="89"/>
      <c r="EU128" s="89"/>
      <c r="EV128" s="89"/>
      <c r="EW128" s="89"/>
      <c r="EX128" s="89"/>
      <c r="EY128" s="89"/>
      <c r="EZ128" s="89"/>
      <c r="FA128" s="89"/>
      <c r="FB128" s="89"/>
    </row>
    <row r="129" spans="2:158">
      <c r="B129" s="39"/>
      <c r="C129" s="77" t="s">
        <v>385</v>
      </c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61"/>
      <c r="P129" s="38"/>
      <c r="Q129" s="38"/>
      <c r="R129" s="38"/>
      <c r="S129" s="38"/>
      <c r="T129" s="38"/>
      <c r="U129" s="38"/>
      <c r="V129" s="38"/>
      <c r="W129" s="38"/>
      <c r="X129" s="38"/>
      <c r="Y129" s="33"/>
      <c r="Z129" s="33"/>
      <c r="AA129" s="33"/>
      <c r="AB129" s="33"/>
      <c r="AC129" s="33"/>
      <c r="AD129" s="33"/>
      <c r="AE129" s="33"/>
      <c r="AF129" s="102">
        <f t="shared" si="85"/>
        <v>0</v>
      </c>
      <c r="AG129" s="38"/>
      <c r="AH129" s="38"/>
      <c r="AI129" s="38"/>
      <c r="AJ129" s="38"/>
      <c r="AK129" s="38"/>
      <c r="AL129" s="38"/>
      <c r="AM129" s="38"/>
      <c r="AN129" s="38"/>
      <c r="AO129" s="38"/>
      <c r="AP129" s="38"/>
      <c r="AQ129" s="38"/>
      <c r="AR129" s="38"/>
      <c r="AS129" s="115">
        <f t="shared" si="84"/>
        <v>0</v>
      </c>
      <c r="AT129" s="97"/>
      <c r="AU129" s="98">
        <f t="shared" si="86"/>
        <v>0</v>
      </c>
      <c r="AV129" s="38"/>
      <c r="AW129" s="38"/>
      <c r="AX129" s="38"/>
      <c r="AY129" s="97"/>
      <c r="AZ129" s="38"/>
      <c r="BA129" s="97"/>
      <c r="BB129" s="103">
        <f t="shared" si="87"/>
        <v>0</v>
      </c>
      <c r="BC129" s="38"/>
      <c r="BD129" s="38"/>
      <c r="BE129" s="38"/>
      <c r="BF129" s="38"/>
      <c r="BG129" s="97"/>
      <c r="BH129" s="97"/>
      <c r="BI129" s="97"/>
      <c r="BJ129" s="97"/>
      <c r="BK129" s="97"/>
      <c r="BL129" s="98">
        <f t="shared" si="88"/>
        <v>0</v>
      </c>
      <c r="BM129" s="38"/>
      <c r="BN129" s="38"/>
      <c r="BO129" s="38"/>
      <c r="BP129" s="38"/>
      <c r="BQ129" s="66"/>
      <c r="BR129" s="38"/>
      <c r="BS129" s="38"/>
      <c r="BT129" s="38"/>
      <c r="BU129" s="38"/>
      <c r="BV129" s="38"/>
      <c r="BW129" s="38"/>
      <c r="BX129" s="38"/>
      <c r="BY129" s="38"/>
      <c r="BZ129" s="38"/>
      <c r="CA129" s="38"/>
      <c r="CB129" s="38"/>
      <c r="CC129" s="38"/>
      <c r="CD129" s="38"/>
      <c r="CE129" s="38"/>
      <c r="CF129" s="38"/>
      <c r="CG129" s="38"/>
      <c r="CH129" s="38"/>
      <c r="CI129" s="38"/>
      <c r="CJ129" s="38"/>
      <c r="CK129" s="38"/>
      <c r="CL129" s="38"/>
      <c r="CM129" s="38"/>
      <c r="CN129" s="38"/>
      <c r="CO129" s="38"/>
      <c r="CP129" s="188">
        <f t="shared" si="97"/>
        <v>0</v>
      </c>
      <c r="CQ129" s="38"/>
      <c r="CR129" s="38"/>
      <c r="CS129" s="38"/>
      <c r="CT129" s="38"/>
      <c r="CU129" s="38"/>
      <c r="CV129" s="38"/>
      <c r="CW129" s="38"/>
      <c r="CX129" s="38"/>
      <c r="CY129" s="38"/>
      <c r="CZ129" s="38"/>
      <c r="DA129" s="38"/>
      <c r="DB129" s="188">
        <f t="shared" si="98"/>
        <v>0</v>
      </c>
      <c r="DC129" s="38">
        <f t="shared" si="99"/>
        <v>0</v>
      </c>
      <c r="DD129" s="38"/>
      <c r="DE129" s="38"/>
      <c r="DF129" s="38"/>
      <c r="DG129" s="188">
        <f t="shared" si="100"/>
        <v>0</v>
      </c>
      <c r="DH129" s="38">
        <f t="shared" si="101"/>
        <v>0</v>
      </c>
      <c r="DI129" s="38"/>
      <c r="DJ129" s="38"/>
      <c r="DK129" s="38"/>
      <c r="DL129" s="38"/>
      <c r="DM129" s="38"/>
      <c r="DN129" s="38"/>
      <c r="DO129" s="38"/>
      <c r="DP129" s="38"/>
      <c r="DQ129" s="38"/>
      <c r="DR129" s="38"/>
      <c r="DS129" s="38"/>
      <c r="DT129" s="38"/>
      <c r="DU129" s="38"/>
      <c r="DV129" s="38"/>
      <c r="DW129" s="38"/>
      <c r="DX129" s="38"/>
      <c r="DY129" s="38"/>
      <c r="DZ129" s="38"/>
      <c r="EA129" s="38"/>
      <c r="EB129" s="38"/>
      <c r="EC129" s="38"/>
      <c r="ED129" s="38"/>
      <c r="EE129" s="38"/>
      <c r="EF129" s="38"/>
      <c r="EG129" s="38"/>
      <c r="EH129" s="38"/>
    </row>
    <row r="130" spans="2:158">
      <c r="B130" s="39"/>
      <c r="C130" s="77" t="s">
        <v>386</v>
      </c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61"/>
      <c r="P130" s="38"/>
      <c r="Q130" s="38"/>
      <c r="R130" s="38"/>
      <c r="S130" s="38"/>
      <c r="T130" s="38"/>
      <c r="U130" s="38"/>
      <c r="V130" s="38"/>
      <c r="W130" s="38"/>
      <c r="X130" s="38"/>
      <c r="Y130" s="33"/>
      <c r="Z130" s="33"/>
      <c r="AA130" s="33"/>
      <c r="AB130" s="33"/>
      <c r="AC130" s="33"/>
      <c r="AD130" s="33"/>
      <c r="AE130" s="33"/>
      <c r="AF130" s="102">
        <f t="shared" si="85"/>
        <v>0</v>
      </c>
      <c r="AG130" s="38"/>
      <c r="AH130" s="38"/>
      <c r="AI130" s="38"/>
      <c r="AJ130" s="38"/>
      <c r="AK130" s="38"/>
      <c r="AL130" s="38"/>
      <c r="AM130" s="38"/>
      <c r="AN130" s="38"/>
      <c r="AO130" s="38"/>
      <c r="AP130" s="38"/>
      <c r="AQ130" s="38"/>
      <c r="AR130" s="38"/>
      <c r="AS130" s="115">
        <f t="shared" si="84"/>
        <v>0</v>
      </c>
      <c r="AT130" s="97"/>
      <c r="AU130" s="98">
        <f t="shared" si="86"/>
        <v>0</v>
      </c>
      <c r="AV130" s="38"/>
      <c r="AW130" s="38"/>
      <c r="AX130" s="38"/>
      <c r="AY130" s="97"/>
      <c r="AZ130" s="38"/>
      <c r="BA130" s="97"/>
      <c r="BB130" s="103">
        <f t="shared" si="87"/>
        <v>0</v>
      </c>
      <c r="BC130" s="38"/>
      <c r="BD130" s="38"/>
      <c r="BE130" s="38"/>
      <c r="BF130" s="38"/>
      <c r="BG130" s="97"/>
      <c r="BH130" s="97"/>
      <c r="BI130" s="97"/>
      <c r="BJ130" s="97"/>
      <c r="BK130" s="97"/>
      <c r="BL130" s="98">
        <f t="shared" si="88"/>
        <v>0</v>
      </c>
      <c r="BM130" s="38"/>
      <c r="BN130" s="38"/>
      <c r="BO130" s="38"/>
      <c r="BP130" s="38"/>
      <c r="BQ130" s="66"/>
      <c r="BR130" s="38"/>
      <c r="BS130" s="38"/>
      <c r="BT130" s="38"/>
      <c r="BU130" s="38"/>
      <c r="BV130" s="38"/>
      <c r="BW130" s="38"/>
      <c r="BX130" s="38"/>
      <c r="BY130" s="38"/>
      <c r="BZ130" s="38"/>
      <c r="CA130" s="38"/>
      <c r="CB130" s="38"/>
      <c r="CC130" s="38"/>
      <c r="CD130" s="38"/>
      <c r="CE130" s="38"/>
      <c r="CF130" s="38"/>
      <c r="CG130" s="38"/>
      <c r="CH130" s="38"/>
      <c r="CI130" s="38"/>
      <c r="CJ130" s="38"/>
      <c r="CK130" s="38"/>
      <c r="CL130" s="38"/>
      <c r="CM130" s="38"/>
      <c r="CN130" s="38"/>
      <c r="CO130" s="38"/>
      <c r="CP130" s="188">
        <f t="shared" si="97"/>
        <v>0</v>
      </c>
      <c r="CQ130" s="38"/>
      <c r="CR130" s="38"/>
      <c r="CS130" s="38"/>
      <c r="CT130" s="38"/>
      <c r="CU130" s="38"/>
      <c r="CV130" s="38"/>
      <c r="CW130" s="38"/>
      <c r="CX130" s="38"/>
      <c r="CY130" s="38"/>
      <c r="CZ130" s="38"/>
      <c r="DA130" s="38"/>
      <c r="DB130" s="188">
        <f t="shared" si="98"/>
        <v>0</v>
      </c>
      <c r="DC130" s="38">
        <f t="shared" si="99"/>
        <v>0</v>
      </c>
      <c r="DD130" s="38"/>
      <c r="DE130" s="38"/>
      <c r="DF130" s="38"/>
      <c r="DG130" s="188">
        <f t="shared" si="100"/>
        <v>0</v>
      </c>
      <c r="DH130" s="38">
        <f t="shared" si="101"/>
        <v>0</v>
      </c>
      <c r="DI130" s="38"/>
      <c r="DJ130" s="38"/>
      <c r="DK130" s="38"/>
      <c r="DL130" s="38"/>
      <c r="DM130" s="38"/>
      <c r="DN130" s="38"/>
      <c r="DO130" s="38"/>
      <c r="DP130" s="38"/>
      <c r="DQ130" s="38"/>
      <c r="DR130" s="38"/>
      <c r="DS130" s="38"/>
      <c r="DT130" s="38"/>
      <c r="DU130" s="38"/>
      <c r="DV130" s="38"/>
      <c r="DW130" s="38"/>
      <c r="DX130" s="38"/>
      <c r="DY130" s="38"/>
      <c r="DZ130" s="38"/>
      <c r="EA130" s="38"/>
      <c r="EB130" s="38"/>
      <c r="EC130" s="38"/>
      <c r="ED130" s="38"/>
      <c r="EE130" s="38"/>
      <c r="EF130" s="38"/>
      <c r="EG130" s="38"/>
      <c r="EH130" s="38"/>
    </row>
    <row r="131" spans="2:158">
      <c r="B131" s="39"/>
      <c r="C131" s="77" t="s">
        <v>387</v>
      </c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61"/>
      <c r="P131" s="38"/>
      <c r="Q131" s="38"/>
      <c r="R131" s="38"/>
      <c r="S131" s="38"/>
      <c r="T131" s="38"/>
      <c r="U131" s="38"/>
      <c r="V131" s="38"/>
      <c r="W131" s="38"/>
      <c r="X131" s="38"/>
      <c r="Y131" s="33"/>
      <c r="Z131" s="33"/>
      <c r="AA131" s="33"/>
      <c r="AB131" s="33"/>
      <c r="AC131" s="33"/>
      <c r="AD131" s="33"/>
      <c r="AE131" s="33"/>
      <c r="AF131" s="102">
        <f t="shared" si="85"/>
        <v>0</v>
      </c>
      <c r="AG131" s="38"/>
      <c r="AH131" s="38"/>
      <c r="AI131" s="38"/>
      <c r="AJ131" s="38"/>
      <c r="AK131" s="38"/>
      <c r="AL131" s="38"/>
      <c r="AM131" s="38"/>
      <c r="AN131" s="38"/>
      <c r="AO131" s="38"/>
      <c r="AP131" s="38"/>
      <c r="AQ131" s="38"/>
      <c r="AR131" s="38"/>
      <c r="AS131" s="115">
        <f t="shared" si="84"/>
        <v>0</v>
      </c>
      <c r="AT131" s="97"/>
      <c r="AU131" s="98">
        <f t="shared" si="86"/>
        <v>0</v>
      </c>
      <c r="AV131" s="38"/>
      <c r="AW131" s="38"/>
      <c r="AX131" s="38"/>
      <c r="AY131" s="97"/>
      <c r="AZ131" s="38"/>
      <c r="BA131" s="97"/>
      <c r="BB131" s="103">
        <f t="shared" si="87"/>
        <v>0</v>
      </c>
      <c r="BC131" s="38"/>
      <c r="BD131" s="38"/>
      <c r="BE131" s="38"/>
      <c r="BF131" s="38"/>
      <c r="BG131" s="97"/>
      <c r="BH131" s="97"/>
      <c r="BI131" s="97"/>
      <c r="BJ131" s="97"/>
      <c r="BK131" s="97"/>
      <c r="BL131" s="98">
        <f t="shared" si="88"/>
        <v>0</v>
      </c>
      <c r="BM131" s="38"/>
      <c r="BN131" s="38"/>
      <c r="BO131" s="38"/>
      <c r="BP131" s="38"/>
      <c r="BQ131" s="66"/>
      <c r="BR131" s="38"/>
      <c r="BS131" s="38"/>
      <c r="BT131" s="38"/>
      <c r="BU131" s="38"/>
      <c r="BV131" s="38"/>
      <c r="BW131" s="38"/>
      <c r="BX131" s="38"/>
      <c r="BY131" s="38"/>
      <c r="BZ131" s="38"/>
      <c r="CA131" s="38"/>
      <c r="CB131" s="38"/>
      <c r="CC131" s="38"/>
      <c r="CD131" s="38"/>
      <c r="CE131" s="38"/>
      <c r="CF131" s="38"/>
      <c r="CG131" s="38"/>
      <c r="CH131" s="38"/>
      <c r="CI131" s="38"/>
      <c r="CJ131" s="38"/>
      <c r="CK131" s="38"/>
      <c r="CL131" s="38"/>
      <c r="CM131" s="38"/>
      <c r="CN131" s="38"/>
      <c r="CO131" s="38"/>
      <c r="CP131" s="188">
        <f t="shared" si="97"/>
        <v>0</v>
      </c>
      <c r="CQ131" s="38"/>
      <c r="CR131" s="38"/>
      <c r="CS131" s="38"/>
      <c r="CT131" s="38"/>
      <c r="CU131" s="38"/>
      <c r="CV131" s="38"/>
      <c r="CW131" s="38"/>
      <c r="CX131" s="38"/>
      <c r="CY131" s="38"/>
      <c r="CZ131" s="38"/>
      <c r="DA131" s="38"/>
      <c r="DB131" s="188">
        <f t="shared" si="98"/>
        <v>0</v>
      </c>
      <c r="DC131" s="38">
        <f t="shared" si="99"/>
        <v>0</v>
      </c>
      <c r="DD131" s="38"/>
      <c r="DE131" s="38"/>
      <c r="DF131" s="38"/>
      <c r="DG131" s="188">
        <f t="shared" si="100"/>
        <v>0</v>
      </c>
      <c r="DH131" s="38">
        <f t="shared" si="101"/>
        <v>0</v>
      </c>
      <c r="DI131" s="38"/>
      <c r="DJ131" s="38"/>
      <c r="DK131" s="38"/>
      <c r="DL131" s="38"/>
      <c r="DM131" s="38"/>
      <c r="DN131" s="38"/>
      <c r="DO131" s="38"/>
      <c r="DP131" s="38"/>
      <c r="DQ131" s="38"/>
      <c r="DR131" s="38"/>
      <c r="DS131" s="38"/>
      <c r="DT131" s="38"/>
      <c r="DU131" s="38"/>
      <c r="DV131" s="38"/>
      <c r="DW131" s="38"/>
      <c r="DX131" s="38"/>
      <c r="DY131" s="38"/>
      <c r="DZ131" s="38"/>
      <c r="EA131" s="38"/>
      <c r="EB131" s="38"/>
      <c r="EC131" s="38"/>
      <c r="ED131" s="38"/>
      <c r="EE131" s="38"/>
      <c r="EF131" s="38"/>
      <c r="EG131" s="38"/>
      <c r="EH131" s="38"/>
    </row>
    <row r="132" spans="2:158">
      <c r="B132" s="39"/>
      <c r="C132" s="77" t="s">
        <v>388</v>
      </c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61"/>
      <c r="P132" s="38"/>
      <c r="Q132" s="38"/>
      <c r="R132" s="38"/>
      <c r="S132" s="38"/>
      <c r="T132" s="38"/>
      <c r="U132" s="38"/>
      <c r="V132" s="38"/>
      <c r="W132" s="38"/>
      <c r="X132" s="38"/>
      <c r="Y132" s="33"/>
      <c r="Z132" s="33"/>
      <c r="AA132" s="33"/>
      <c r="AB132" s="33"/>
      <c r="AC132" s="33"/>
      <c r="AD132" s="33"/>
      <c r="AE132" s="33"/>
      <c r="AF132" s="102"/>
      <c r="AG132" s="38"/>
      <c r="AH132" s="38"/>
      <c r="AI132" s="38"/>
      <c r="AJ132" s="38"/>
      <c r="AK132" s="38"/>
      <c r="AL132" s="38"/>
      <c r="AM132" s="38"/>
      <c r="AN132" s="38"/>
      <c r="AO132" s="38"/>
      <c r="AP132" s="38"/>
      <c r="AQ132" s="38"/>
      <c r="AR132" s="38"/>
      <c r="AS132" s="115">
        <f t="shared" si="84"/>
        <v>0</v>
      </c>
      <c r="AT132" s="97"/>
      <c r="AU132" s="98">
        <f t="shared" si="86"/>
        <v>0</v>
      </c>
      <c r="AV132" s="38"/>
      <c r="AW132" s="38"/>
      <c r="AX132" s="38"/>
      <c r="AY132" s="97"/>
      <c r="AZ132" s="38"/>
      <c r="BA132" s="97"/>
      <c r="BB132" s="103">
        <f t="shared" si="87"/>
        <v>0</v>
      </c>
      <c r="BC132" s="38"/>
      <c r="BD132" s="38"/>
      <c r="BE132" s="38"/>
      <c r="BF132" s="38"/>
      <c r="BG132" s="97"/>
      <c r="BH132" s="97"/>
      <c r="BI132" s="97"/>
      <c r="BJ132" s="97"/>
      <c r="BK132" s="97"/>
      <c r="BL132" s="98">
        <f t="shared" si="88"/>
        <v>0</v>
      </c>
      <c r="BM132" s="38"/>
      <c r="BN132" s="38"/>
      <c r="BO132" s="38"/>
      <c r="BP132" s="38"/>
      <c r="BQ132" s="66"/>
      <c r="BR132" s="38"/>
      <c r="BS132" s="38"/>
      <c r="BT132" s="38"/>
      <c r="BU132" s="38"/>
      <c r="BV132" s="38"/>
      <c r="BW132" s="38"/>
      <c r="BX132" s="38"/>
      <c r="BY132" s="38"/>
      <c r="BZ132" s="38"/>
      <c r="CA132" s="38"/>
      <c r="CB132" s="38"/>
      <c r="CC132" s="38"/>
      <c r="CD132" s="38"/>
      <c r="CE132" s="38"/>
      <c r="CF132" s="38"/>
      <c r="CG132" s="38"/>
      <c r="CH132" s="38"/>
      <c r="CI132" s="38"/>
      <c r="CJ132" s="38"/>
      <c r="CK132" s="38"/>
      <c r="CL132" s="38"/>
      <c r="CM132" s="38"/>
      <c r="CN132" s="38"/>
      <c r="CO132" s="38"/>
      <c r="CP132" s="188">
        <f t="shared" si="97"/>
        <v>0</v>
      </c>
      <c r="CQ132" s="38"/>
      <c r="CR132" s="38"/>
      <c r="CS132" s="38"/>
      <c r="CT132" s="38"/>
      <c r="CU132" s="38"/>
      <c r="CV132" s="38"/>
      <c r="CW132" s="38"/>
      <c r="CX132" s="38"/>
      <c r="CY132" s="38"/>
      <c r="CZ132" s="38"/>
      <c r="DA132" s="38"/>
      <c r="DB132" s="188">
        <f t="shared" si="98"/>
        <v>0</v>
      </c>
      <c r="DC132" s="38">
        <f t="shared" si="99"/>
        <v>0</v>
      </c>
      <c r="DD132" s="38"/>
      <c r="DE132" s="38"/>
      <c r="DF132" s="38"/>
      <c r="DG132" s="188">
        <f t="shared" si="100"/>
        <v>0</v>
      </c>
      <c r="DH132" s="38">
        <f t="shared" si="101"/>
        <v>0</v>
      </c>
      <c r="DI132" s="38"/>
      <c r="DJ132" s="38"/>
      <c r="DK132" s="38"/>
      <c r="DL132" s="38"/>
      <c r="DM132" s="38"/>
      <c r="DN132" s="38"/>
      <c r="DO132" s="38"/>
      <c r="DP132" s="38"/>
      <c r="DQ132" s="38"/>
      <c r="DR132" s="38"/>
      <c r="DS132" s="38"/>
      <c r="DT132" s="38"/>
      <c r="DU132" s="38"/>
      <c r="DV132" s="38"/>
      <c r="DW132" s="38"/>
      <c r="DX132" s="38"/>
      <c r="DY132" s="38"/>
      <c r="DZ132" s="38"/>
      <c r="EA132" s="38"/>
      <c r="EB132" s="38"/>
      <c r="EC132" s="38"/>
      <c r="ED132" s="38"/>
      <c r="EE132" s="38"/>
      <c r="EF132" s="38"/>
      <c r="EG132" s="38"/>
      <c r="EH132" s="38"/>
    </row>
    <row r="133" spans="2:158">
      <c r="B133" s="39"/>
      <c r="C133" s="77" t="s">
        <v>389</v>
      </c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61"/>
      <c r="P133" s="38"/>
      <c r="Q133" s="38"/>
      <c r="R133" s="38"/>
      <c r="S133" s="38"/>
      <c r="T133" s="38"/>
      <c r="U133" s="38"/>
      <c r="V133" s="38"/>
      <c r="W133" s="38"/>
      <c r="X133" s="38"/>
      <c r="Y133" s="33"/>
      <c r="Z133" s="33"/>
      <c r="AA133" s="33"/>
      <c r="AB133" s="33"/>
      <c r="AC133" s="33"/>
      <c r="AD133" s="33"/>
      <c r="AE133" s="33"/>
      <c r="AF133" s="102">
        <f t="shared" si="85"/>
        <v>0</v>
      </c>
      <c r="AG133" s="38"/>
      <c r="AH133" s="38"/>
      <c r="AI133" s="38"/>
      <c r="AJ133" s="38"/>
      <c r="AK133" s="38"/>
      <c r="AL133" s="38"/>
      <c r="AM133" s="38"/>
      <c r="AN133" s="38"/>
      <c r="AO133" s="38"/>
      <c r="AP133" s="38"/>
      <c r="AQ133" s="38"/>
      <c r="AR133" s="38"/>
      <c r="AS133" s="115">
        <f t="shared" si="84"/>
        <v>0</v>
      </c>
      <c r="AT133" s="97"/>
      <c r="AU133" s="98">
        <f t="shared" si="86"/>
        <v>0</v>
      </c>
      <c r="AV133" s="38"/>
      <c r="AW133" s="38"/>
      <c r="AX133" s="38"/>
      <c r="AY133" s="97"/>
      <c r="AZ133" s="38"/>
      <c r="BA133" s="97"/>
      <c r="BB133" s="103">
        <f t="shared" si="87"/>
        <v>0</v>
      </c>
      <c r="BC133" s="38"/>
      <c r="BD133" s="38"/>
      <c r="BE133" s="38"/>
      <c r="BF133" s="38"/>
      <c r="BG133" s="97"/>
      <c r="BH133" s="97"/>
      <c r="BI133" s="97"/>
      <c r="BJ133" s="97"/>
      <c r="BK133" s="97"/>
      <c r="BL133" s="98">
        <f t="shared" si="88"/>
        <v>0</v>
      </c>
      <c r="BM133" s="38"/>
      <c r="BN133" s="38"/>
      <c r="BO133" s="38"/>
      <c r="BP133" s="38"/>
      <c r="BQ133" s="66"/>
      <c r="BR133" s="38"/>
      <c r="BS133" s="38"/>
      <c r="BT133" s="38"/>
      <c r="BU133" s="38"/>
      <c r="BV133" s="38"/>
      <c r="BW133" s="38"/>
      <c r="BX133" s="38"/>
      <c r="BY133" s="38"/>
      <c r="BZ133" s="38"/>
      <c r="CA133" s="38"/>
      <c r="CB133" s="38"/>
      <c r="CC133" s="38"/>
      <c r="CD133" s="38"/>
      <c r="CE133" s="38"/>
      <c r="CF133" s="38"/>
      <c r="CG133" s="38"/>
      <c r="CH133" s="38"/>
      <c r="CI133" s="38"/>
      <c r="CJ133" s="38"/>
      <c r="CK133" s="38"/>
      <c r="CL133" s="38"/>
      <c r="CM133" s="38"/>
      <c r="CN133" s="38"/>
      <c r="CO133" s="38"/>
      <c r="CP133" s="188">
        <f t="shared" si="97"/>
        <v>0</v>
      </c>
      <c r="CQ133" s="38"/>
      <c r="CR133" s="38"/>
      <c r="CS133" s="38"/>
      <c r="CT133" s="38"/>
      <c r="CU133" s="38"/>
      <c r="CV133" s="38"/>
      <c r="CW133" s="38"/>
      <c r="CX133" s="38"/>
      <c r="CY133" s="38"/>
      <c r="CZ133" s="38"/>
      <c r="DA133" s="38"/>
      <c r="DB133" s="188">
        <f t="shared" si="98"/>
        <v>0</v>
      </c>
      <c r="DC133" s="38">
        <f t="shared" si="99"/>
        <v>0</v>
      </c>
      <c r="DD133" s="38"/>
      <c r="DE133" s="38"/>
      <c r="DF133" s="38"/>
      <c r="DG133" s="188">
        <f t="shared" si="100"/>
        <v>0</v>
      </c>
      <c r="DH133" s="38">
        <f t="shared" si="101"/>
        <v>0</v>
      </c>
      <c r="DI133" s="38"/>
      <c r="DJ133" s="38"/>
      <c r="DK133" s="38"/>
      <c r="DL133" s="38"/>
      <c r="DM133" s="38"/>
      <c r="DN133" s="38"/>
      <c r="DO133" s="38"/>
      <c r="DP133" s="38"/>
      <c r="DQ133" s="38"/>
      <c r="DR133" s="38"/>
      <c r="DS133" s="38"/>
      <c r="DT133" s="38"/>
      <c r="DU133" s="38"/>
      <c r="DV133" s="38"/>
      <c r="DW133" s="38"/>
      <c r="DX133" s="38"/>
      <c r="DY133" s="38"/>
      <c r="DZ133" s="38"/>
      <c r="EA133" s="38"/>
      <c r="EB133" s="38"/>
      <c r="EC133" s="38"/>
      <c r="ED133" s="38"/>
      <c r="EE133" s="38"/>
      <c r="EF133" s="38"/>
      <c r="EG133" s="38"/>
      <c r="EH133" s="38"/>
    </row>
    <row r="134" spans="2:158">
      <c r="B134" s="39"/>
      <c r="C134" s="77" t="s">
        <v>390</v>
      </c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61"/>
      <c r="P134" s="38"/>
      <c r="Q134" s="38"/>
      <c r="R134" s="38"/>
      <c r="S134" s="38"/>
      <c r="T134" s="38"/>
      <c r="U134" s="38"/>
      <c r="V134" s="38"/>
      <c r="W134" s="38"/>
      <c r="X134" s="38"/>
      <c r="Y134" s="33"/>
      <c r="Z134" s="33"/>
      <c r="AA134" s="33"/>
      <c r="AB134" s="33"/>
      <c r="AC134" s="33"/>
      <c r="AD134" s="33"/>
      <c r="AE134" s="33"/>
      <c r="AF134" s="102">
        <f t="shared" si="85"/>
        <v>0</v>
      </c>
      <c r="AG134" s="38"/>
      <c r="AH134" s="38"/>
      <c r="AI134" s="38"/>
      <c r="AJ134" s="38"/>
      <c r="AK134" s="38"/>
      <c r="AL134" s="38"/>
      <c r="AM134" s="38"/>
      <c r="AN134" s="38"/>
      <c r="AO134" s="38"/>
      <c r="AP134" s="38"/>
      <c r="AQ134" s="38"/>
      <c r="AR134" s="38"/>
      <c r="AS134" s="115">
        <f t="shared" si="84"/>
        <v>0</v>
      </c>
      <c r="AT134" s="97"/>
      <c r="AU134" s="98">
        <f t="shared" si="86"/>
        <v>0</v>
      </c>
      <c r="AV134" s="38"/>
      <c r="AW134" s="38"/>
      <c r="AX134" s="38"/>
      <c r="AY134" s="97"/>
      <c r="AZ134" s="38"/>
      <c r="BA134" s="97"/>
      <c r="BB134" s="103">
        <f t="shared" si="87"/>
        <v>0</v>
      </c>
      <c r="BC134" s="38"/>
      <c r="BD134" s="38"/>
      <c r="BE134" s="38"/>
      <c r="BF134" s="38"/>
      <c r="BG134" s="97"/>
      <c r="BH134" s="97"/>
      <c r="BI134" s="97"/>
      <c r="BJ134" s="97"/>
      <c r="BK134" s="97"/>
      <c r="BL134" s="98">
        <f t="shared" si="88"/>
        <v>0</v>
      </c>
      <c r="BM134" s="38"/>
      <c r="BN134" s="38"/>
      <c r="BO134" s="38"/>
      <c r="BP134" s="38"/>
      <c r="BQ134" s="66"/>
      <c r="BR134" s="38"/>
      <c r="BS134" s="38"/>
      <c r="BT134" s="38"/>
      <c r="BU134" s="38"/>
      <c r="BV134" s="38"/>
      <c r="BW134" s="38"/>
      <c r="BX134" s="38"/>
      <c r="BY134" s="38"/>
      <c r="BZ134" s="38"/>
      <c r="CA134" s="38"/>
      <c r="CB134" s="38"/>
      <c r="CC134" s="38"/>
      <c r="CD134" s="38"/>
      <c r="CE134" s="38"/>
      <c r="CF134" s="38"/>
      <c r="CG134" s="38"/>
      <c r="CH134" s="38"/>
      <c r="CI134" s="38"/>
      <c r="CJ134" s="38"/>
      <c r="CK134" s="38"/>
      <c r="CL134" s="38"/>
      <c r="CM134" s="38"/>
      <c r="CN134" s="38"/>
      <c r="CO134" s="38"/>
      <c r="CP134" s="188">
        <f t="shared" si="97"/>
        <v>0</v>
      </c>
      <c r="CQ134" s="38"/>
      <c r="CR134" s="38"/>
      <c r="CS134" s="38"/>
      <c r="CT134" s="38"/>
      <c r="CU134" s="38"/>
      <c r="CV134" s="38"/>
      <c r="CW134" s="38"/>
      <c r="CX134" s="38"/>
      <c r="CY134" s="38"/>
      <c r="CZ134" s="38"/>
      <c r="DA134" s="38"/>
      <c r="DB134" s="188">
        <f t="shared" si="98"/>
        <v>0</v>
      </c>
      <c r="DC134" s="38">
        <f t="shared" si="99"/>
        <v>0</v>
      </c>
      <c r="DD134" s="38"/>
      <c r="DE134" s="38"/>
      <c r="DF134" s="38"/>
      <c r="DG134" s="188">
        <f t="shared" si="100"/>
        <v>0</v>
      </c>
      <c r="DH134" s="38">
        <f t="shared" si="101"/>
        <v>0</v>
      </c>
      <c r="DI134" s="38"/>
      <c r="DJ134" s="38"/>
      <c r="DK134" s="38"/>
      <c r="DL134" s="38"/>
      <c r="DM134" s="38"/>
      <c r="DN134" s="38"/>
      <c r="DO134" s="38"/>
      <c r="DP134" s="38"/>
      <c r="DQ134" s="38"/>
      <c r="DR134" s="38"/>
      <c r="DS134" s="38"/>
      <c r="DT134" s="38"/>
      <c r="DU134" s="38"/>
      <c r="DV134" s="38"/>
      <c r="DW134" s="38"/>
      <c r="DX134" s="38"/>
      <c r="DY134" s="38"/>
      <c r="DZ134" s="38"/>
      <c r="EA134" s="38"/>
      <c r="EB134" s="38"/>
      <c r="EC134" s="38"/>
      <c r="ED134" s="38"/>
      <c r="EE134" s="38"/>
      <c r="EF134" s="38"/>
      <c r="EG134" s="38"/>
      <c r="EH134" s="38"/>
    </row>
    <row r="135" spans="2:158">
      <c r="B135" s="39"/>
      <c r="C135" s="77" t="s">
        <v>391</v>
      </c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61"/>
      <c r="P135" s="38"/>
      <c r="Q135" s="38"/>
      <c r="R135" s="38"/>
      <c r="S135" s="38"/>
      <c r="T135" s="38"/>
      <c r="U135" s="38"/>
      <c r="V135" s="38"/>
      <c r="W135" s="38"/>
      <c r="X135" s="38"/>
      <c r="Y135" s="33"/>
      <c r="Z135" s="33"/>
      <c r="AA135" s="33"/>
      <c r="AB135" s="33"/>
      <c r="AC135" s="33"/>
      <c r="AD135" s="33"/>
      <c r="AE135" s="33"/>
      <c r="AF135" s="102">
        <f t="shared" si="85"/>
        <v>0</v>
      </c>
      <c r="AG135" s="38"/>
      <c r="AH135" s="38"/>
      <c r="AI135" s="38"/>
      <c r="AJ135" s="38"/>
      <c r="AK135" s="38"/>
      <c r="AL135" s="38"/>
      <c r="AM135" s="38"/>
      <c r="AN135" s="38"/>
      <c r="AO135" s="38"/>
      <c r="AP135" s="38"/>
      <c r="AQ135" s="38"/>
      <c r="AR135" s="38"/>
      <c r="AS135" s="115">
        <f t="shared" si="84"/>
        <v>0</v>
      </c>
      <c r="AT135" s="97"/>
      <c r="AU135" s="98">
        <f t="shared" si="86"/>
        <v>0</v>
      </c>
      <c r="AV135" s="38"/>
      <c r="AW135" s="38"/>
      <c r="AX135" s="38"/>
      <c r="AY135" s="97"/>
      <c r="AZ135" s="38"/>
      <c r="BA135" s="97"/>
      <c r="BB135" s="103">
        <f t="shared" si="87"/>
        <v>0</v>
      </c>
      <c r="BC135" s="38"/>
      <c r="BD135" s="38"/>
      <c r="BE135" s="38"/>
      <c r="BF135" s="38"/>
      <c r="BG135" s="97"/>
      <c r="BH135" s="97"/>
      <c r="BI135" s="97"/>
      <c r="BJ135" s="97"/>
      <c r="BK135" s="97"/>
      <c r="BL135" s="98">
        <f t="shared" si="88"/>
        <v>0</v>
      </c>
      <c r="BM135" s="38"/>
      <c r="BN135" s="38"/>
      <c r="BO135" s="38"/>
      <c r="BP135" s="38"/>
      <c r="BQ135" s="66"/>
      <c r="BR135" s="38"/>
      <c r="BS135" s="38"/>
      <c r="BT135" s="38"/>
      <c r="BU135" s="38"/>
      <c r="BV135" s="38"/>
      <c r="BW135" s="38"/>
      <c r="BX135" s="38"/>
      <c r="BY135" s="38"/>
      <c r="BZ135" s="38"/>
      <c r="CA135" s="38"/>
      <c r="CB135" s="38"/>
      <c r="CC135" s="38"/>
      <c r="CD135" s="38"/>
      <c r="CE135" s="38"/>
      <c r="CF135" s="38"/>
      <c r="CG135" s="38"/>
      <c r="CH135" s="38"/>
      <c r="CI135" s="38"/>
      <c r="CJ135" s="38"/>
      <c r="CK135" s="38"/>
      <c r="CL135" s="38"/>
      <c r="CM135" s="38"/>
      <c r="CN135" s="38"/>
      <c r="CO135" s="38"/>
      <c r="CP135" s="188">
        <f t="shared" si="97"/>
        <v>0</v>
      </c>
      <c r="CQ135" s="38"/>
      <c r="CR135" s="38"/>
      <c r="CS135" s="38"/>
      <c r="CT135" s="38"/>
      <c r="CU135" s="38"/>
      <c r="CV135" s="38"/>
      <c r="CW135" s="38"/>
      <c r="CX135" s="38"/>
      <c r="CY135" s="38"/>
      <c r="CZ135" s="38"/>
      <c r="DA135" s="38"/>
      <c r="DB135" s="188">
        <f t="shared" si="98"/>
        <v>0</v>
      </c>
      <c r="DC135" s="38">
        <f t="shared" si="99"/>
        <v>0</v>
      </c>
      <c r="DD135" s="38"/>
      <c r="DE135" s="38"/>
      <c r="DF135" s="38"/>
      <c r="DG135" s="188">
        <f t="shared" si="100"/>
        <v>0</v>
      </c>
      <c r="DH135" s="38">
        <f t="shared" si="101"/>
        <v>0</v>
      </c>
      <c r="DI135" s="38"/>
      <c r="DJ135" s="38"/>
      <c r="DK135" s="38"/>
      <c r="DL135" s="38"/>
      <c r="DM135" s="38"/>
      <c r="DN135" s="38"/>
      <c r="DO135" s="38"/>
      <c r="DP135" s="38"/>
      <c r="DQ135" s="38"/>
      <c r="DR135" s="38"/>
      <c r="DS135" s="38"/>
      <c r="DT135" s="38"/>
      <c r="DU135" s="38"/>
      <c r="DV135" s="38"/>
      <c r="DW135" s="38"/>
      <c r="DX135" s="38"/>
      <c r="DY135" s="38"/>
      <c r="DZ135" s="38"/>
      <c r="EA135" s="38"/>
      <c r="EB135" s="38"/>
      <c r="EC135" s="38"/>
      <c r="ED135" s="38"/>
      <c r="EE135" s="38"/>
      <c r="EF135" s="38"/>
      <c r="EG135" s="38"/>
      <c r="EH135" s="38"/>
    </row>
    <row r="136" spans="2:158">
      <c r="B136" s="39"/>
      <c r="C136" s="77" t="s">
        <v>392</v>
      </c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61"/>
      <c r="P136" s="38"/>
      <c r="Q136" s="38"/>
      <c r="R136" s="38"/>
      <c r="S136" s="38"/>
      <c r="T136" s="38"/>
      <c r="U136" s="38"/>
      <c r="V136" s="38"/>
      <c r="W136" s="38"/>
      <c r="X136" s="38"/>
      <c r="Y136" s="33"/>
      <c r="Z136" s="33"/>
      <c r="AA136" s="33"/>
      <c r="AB136" s="33"/>
      <c r="AC136" s="33"/>
      <c r="AD136" s="33"/>
      <c r="AE136" s="33"/>
      <c r="AF136" s="102">
        <f t="shared" si="85"/>
        <v>0</v>
      </c>
      <c r="AG136" s="38"/>
      <c r="AH136" s="38"/>
      <c r="AI136" s="38"/>
      <c r="AJ136" s="38"/>
      <c r="AK136" s="38"/>
      <c r="AL136" s="38"/>
      <c r="AM136" s="38"/>
      <c r="AN136" s="38"/>
      <c r="AO136" s="38"/>
      <c r="AP136" s="38"/>
      <c r="AQ136" s="38"/>
      <c r="AR136" s="38"/>
      <c r="AS136" s="115">
        <f t="shared" si="84"/>
        <v>0</v>
      </c>
      <c r="AT136" s="97"/>
      <c r="AU136" s="98">
        <f t="shared" si="86"/>
        <v>0</v>
      </c>
      <c r="AV136" s="38"/>
      <c r="AW136" s="38"/>
      <c r="AX136" s="38"/>
      <c r="AY136" s="97"/>
      <c r="AZ136" s="38"/>
      <c r="BA136" s="97"/>
      <c r="BB136" s="103">
        <f t="shared" si="87"/>
        <v>0</v>
      </c>
      <c r="BC136" s="38"/>
      <c r="BD136" s="38"/>
      <c r="BE136" s="38"/>
      <c r="BF136" s="38"/>
      <c r="BG136" s="97"/>
      <c r="BH136" s="97"/>
      <c r="BI136" s="97"/>
      <c r="BJ136" s="97"/>
      <c r="BK136" s="97"/>
      <c r="BL136" s="98">
        <f t="shared" si="88"/>
        <v>0</v>
      </c>
      <c r="BM136" s="38"/>
      <c r="BN136" s="38"/>
      <c r="BO136" s="38"/>
      <c r="BP136" s="38"/>
      <c r="BQ136" s="66"/>
      <c r="BR136" s="38"/>
      <c r="BS136" s="38"/>
      <c r="BT136" s="38"/>
      <c r="BU136" s="38"/>
      <c r="BV136" s="38"/>
      <c r="BW136" s="38"/>
      <c r="BX136" s="38"/>
      <c r="BY136" s="38"/>
      <c r="BZ136" s="38"/>
      <c r="CA136" s="38"/>
      <c r="CB136" s="38"/>
      <c r="CC136" s="38"/>
      <c r="CD136" s="38"/>
      <c r="CE136" s="38"/>
      <c r="CF136" s="38"/>
      <c r="CG136" s="38"/>
      <c r="CH136" s="38"/>
      <c r="CI136" s="38"/>
      <c r="CJ136" s="38"/>
      <c r="CK136" s="38"/>
      <c r="CL136" s="38"/>
      <c r="CM136" s="38"/>
      <c r="CN136" s="38"/>
      <c r="CO136" s="38"/>
      <c r="CP136" s="188">
        <f t="shared" si="97"/>
        <v>0</v>
      </c>
      <c r="CQ136" s="38"/>
      <c r="CR136" s="38"/>
      <c r="CS136" s="38"/>
      <c r="CT136" s="38"/>
      <c r="CU136" s="38"/>
      <c r="CV136" s="38"/>
      <c r="CW136" s="38"/>
      <c r="CX136" s="38"/>
      <c r="CY136" s="38"/>
      <c r="CZ136" s="38"/>
      <c r="DA136" s="38"/>
      <c r="DB136" s="188">
        <f t="shared" si="98"/>
        <v>0</v>
      </c>
      <c r="DC136" s="38">
        <f t="shared" si="99"/>
        <v>0</v>
      </c>
      <c r="DD136" s="38"/>
      <c r="DE136" s="38"/>
      <c r="DF136" s="38"/>
      <c r="DG136" s="188">
        <f t="shared" si="100"/>
        <v>0</v>
      </c>
      <c r="DH136" s="38">
        <f t="shared" si="101"/>
        <v>0</v>
      </c>
      <c r="DI136" s="38"/>
      <c r="DJ136" s="38"/>
      <c r="DK136" s="38"/>
      <c r="DL136" s="38"/>
      <c r="DM136" s="38"/>
      <c r="DN136" s="38"/>
      <c r="DO136" s="38"/>
      <c r="DP136" s="38"/>
      <c r="DQ136" s="38"/>
      <c r="DR136" s="38"/>
      <c r="DS136" s="38"/>
      <c r="DT136" s="38"/>
      <c r="DU136" s="38"/>
      <c r="DV136" s="38"/>
      <c r="DW136" s="38"/>
      <c r="DX136" s="38"/>
      <c r="DY136" s="38"/>
      <c r="DZ136" s="38"/>
      <c r="EA136" s="38"/>
      <c r="EB136" s="38"/>
      <c r="EC136" s="38"/>
      <c r="ED136" s="38"/>
      <c r="EE136" s="38"/>
      <c r="EF136" s="38"/>
      <c r="EG136" s="38"/>
      <c r="EH136" s="38"/>
    </row>
    <row r="137" spans="2:158">
      <c r="B137" s="39"/>
      <c r="C137" s="77" t="s">
        <v>393</v>
      </c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61"/>
      <c r="P137" s="38"/>
      <c r="Q137" s="38"/>
      <c r="R137" s="38"/>
      <c r="S137" s="38"/>
      <c r="T137" s="38"/>
      <c r="U137" s="38"/>
      <c r="V137" s="38"/>
      <c r="W137" s="38"/>
      <c r="X137" s="38"/>
      <c r="Y137" s="33"/>
      <c r="Z137" s="33"/>
      <c r="AA137" s="33"/>
      <c r="AB137" s="33"/>
      <c r="AC137" s="33"/>
      <c r="AD137" s="33"/>
      <c r="AE137" s="33"/>
      <c r="AF137" s="102">
        <f t="shared" si="85"/>
        <v>0</v>
      </c>
      <c r="AG137" s="38"/>
      <c r="AH137" s="38"/>
      <c r="AI137" s="38"/>
      <c r="AJ137" s="38"/>
      <c r="AK137" s="38"/>
      <c r="AL137" s="38"/>
      <c r="AM137" s="38"/>
      <c r="AN137" s="38"/>
      <c r="AO137" s="38"/>
      <c r="AP137" s="38"/>
      <c r="AQ137" s="38"/>
      <c r="AR137" s="38"/>
      <c r="AS137" s="115">
        <f t="shared" si="84"/>
        <v>0</v>
      </c>
      <c r="AT137" s="97"/>
      <c r="AU137" s="98">
        <f t="shared" si="86"/>
        <v>0</v>
      </c>
      <c r="AV137" s="38"/>
      <c r="AW137" s="38"/>
      <c r="AX137" s="38"/>
      <c r="AY137" s="97"/>
      <c r="AZ137" s="38"/>
      <c r="BA137" s="97"/>
      <c r="BB137" s="103">
        <f t="shared" si="87"/>
        <v>0</v>
      </c>
      <c r="BC137" s="38"/>
      <c r="BD137" s="38"/>
      <c r="BE137" s="38"/>
      <c r="BF137" s="38"/>
      <c r="BG137" s="97"/>
      <c r="BH137" s="97"/>
      <c r="BI137" s="97"/>
      <c r="BJ137" s="97"/>
      <c r="BK137" s="97"/>
      <c r="BL137" s="98">
        <f t="shared" si="88"/>
        <v>0</v>
      </c>
      <c r="BM137" s="38"/>
      <c r="BN137" s="38"/>
      <c r="BO137" s="38"/>
      <c r="BP137" s="38"/>
      <c r="BQ137" s="66"/>
      <c r="BR137" s="38"/>
      <c r="BS137" s="38"/>
      <c r="BT137" s="38"/>
      <c r="BU137" s="38"/>
      <c r="BV137" s="38"/>
      <c r="BW137" s="38"/>
      <c r="BX137" s="38"/>
      <c r="BY137" s="38"/>
      <c r="BZ137" s="38"/>
      <c r="CA137" s="38"/>
      <c r="CB137" s="38"/>
      <c r="CC137" s="38"/>
      <c r="CD137" s="38"/>
      <c r="CE137" s="38"/>
      <c r="CF137" s="38"/>
      <c r="CG137" s="38"/>
      <c r="CH137" s="38"/>
      <c r="CI137" s="38"/>
      <c r="CJ137" s="38"/>
      <c r="CK137" s="38"/>
      <c r="CL137" s="38"/>
      <c r="CM137" s="38"/>
      <c r="CN137" s="38"/>
      <c r="CO137" s="38"/>
      <c r="CP137" s="188">
        <f t="shared" si="97"/>
        <v>0</v>
      </c>
      <c r="CQ137" s="38"/>
      <c r="CR137" s="38"/>
      <c r="CS137" s="38"/>
      <c r="CT137" s="38"/>
      <c r="CU137" s="38"/>
      <c r="CV137" s="38"/>
      <c r="CW137" s="38"/>
      <c r="CX137" s="38"/>
      <c r="CY137" s="38"/>
      <c r="CZ137" s="38"/>
      <c r="DA137" s="38"/>
      <c r="DB137" s="188">
        <f t="shared" si="98"/>
        <v>0</v>
      </c>
      <c r="DC137" s="38">
        <f t="shared" si="99"/>
        <v>0</v>
      </c>
      <c r="DD137" s="38"/>
      <c r="DE137" s="38"/>
      <c r="DF137" s="38"/>
      <c r="DG137" s="188">
        <f t="shared" si="100"/>
        <v>0</v>
      </c>
      <c r="DH137" s="38">
        <f t="shared" si="101"/>
        <v>0</v>
      </c>
      <c r="DI137" s="38"/>
      <c r="DJ137" s="38"/>
      <c r="DK137" s="38"/>
      <c r="DL137" s="38"/>
      <c r="DM137" s="38"/>
      <c r="DN137" s="38"/>
      <c r="DO137" s="38"/>
      <c r="DP137" s="38"/>
      <c r="DQ137" s="38"/>
      <c r="DR137" s="38"/>
      <c r="DS137" s="38"/>
      <c r="DT137" s="38"/>
      <c r="DU137" s="38"/>
      <c r="DV137" s="38"/>
      <c r="DW137" s="38"/>
      <c r="DX137" s="38"/>
      <c r="DY137" s="38"/>
      <c r="DZ137" s="38"/>
      <c r="EA137" s="38"/>
      <c r="EB137" s="38"/>
      <c r="EC137" s="38"/>
      <c r="ED137" s="38"/>
      <c r="EE137" s="38"/>
      <c r="EF137" s="38"/>
      <c r="EG137" s="38"/>
      <c r="EH137" s="38"/>
    </row>
    <row r="138" spans="2:158">
      <c r="B138" s="39"/>
      <c r="C138" s="77" t="s">
        <v>394</v>
      </c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61"/>
      <c r="P138" s="38"/>
      <c r="Q138" s="38"/>
      <c r="R138" s="38"/>
      <c r="S138" s="38"/>
      <c r="T138" s="38"/>
      <c r="U138" s="38"/>
      <c r="V138" s="38"/>
      <c r="W138" s="38"/>
      <c r="X138" s="38"/>
      <c r="Y138" s="33"/>
      <c r="Z138" s="33"/>
      <c r="AA138" s="33"/>
      <c r="AB138" s="33"/>
      <c r="AC138" s="33"/>
      <c r="AD138" s="33"/>
      <c r="AE138" s="33"/>
      <c r="AF138" s="102">
        <f t="shared" si="85"/>
        <v>0</v>
      </c>
      <c r="AG138" s="38"/>
      <c r="AH138" s="38"/>
      <c r="AI138" s="38"/>
      <c r="AJ138" s="38"/>
      <c r="AK138" s="38"/>
      <c r="AL138" s="38"/>
      <c r="AM138" s="38"/>
      <c r="AN138" s="38"/>
      <c r="AO138" s="38"/>
      <c r="AP138" s="38"/>
      <c r="AQ138" s="38"/>
      <c r="AR138" s="38"/>
      <c r="AS138" s="115">
        <f t="shared" si="84"/>
        <v>0</v>
      </c>
      <c r="AT138" s="97"/>
      <c r="AU138" s="98">
        <f t="shared" si="86"/>
        <v>0</v>
      </c>
      <c r="AV138" s="38"/>
      <c r="AW138" s="38"/>
      <c r="AX138" s="38"/>
      <c r="AY138" s="97"/>
      <c r="AZ138" s="38"/>
      <c r="BA138" s="97"/>
      <c r="BB138" s="103">
        <f t="shared" si="87"/>
        <v>0</v>
      </c>
      <c r="BC138" s="38"/>
      <c r="BD138" s="38"/>
      <c r="BE138" s="38"/>
      <c r="BF138" s="38"/>
      <c r="BG138" s="97"/>
      <c r="BH138" s="97"/>
      <c r="BI138" s="97"/>
      <c r="BJ138" s="97"/>
      <c r="BK138" s="97"/>
      <c r="BL138" s="98">
        <f t="shared" si="88"/>
        <v>0</v>
      </c>
      <c r="BM138" s="38"/>
      <c r="BN138" s="38"/>
      <c r="BO138" s="38"/>
      <c r="BP138" s="38"/>
      <c r="BQ138" s="66"/>
      <c r="BR138" s="38"/>
      <c r="BS138" s="38"/>
      <c r="BT138" s="38"/>
      <c r="BU138" s="38"/>
      <c r="BV138" s="38"/>
      <c r="BW138" s="38"/>
      <c r="BX138" s="38"/>
      <c r="BY138" s="38"/>
      <c r="BZ138" s="38"/>
      <c r="CA138" s="38"/>
      <c r="CB138" s="38"/>
      <c r="CC138" s="38"/>
      <c r="CD138" s="38"/>
      <c r="CE138" s="38"/>
      <c r="CF138" s="38"/>
      <c r="CG138" s="38"/>
      <c r="CH138" s="38"/>
      <c r="CI138" s="38"/>
      <c r="CJ138" s="38"/>
      <c r="CK138" s="38"/>
      <c r="CL138" s="38"/>
      <c r="CM138" s="38"/>
      <c r="CN138" s="38"/>
      <c r="CO138" s="38"/>
      <c r="CP138" s="188">
        <f t="shared" si="97"/>
        <v>0</v>
      </c>
      <c r="CQ138" s="38"/>
      <c r="CR138" s="38"/>
      <c r="CS138" s="38"/>
      <c r="CT138" s="38"/>
      <c r="CU138" s="38"/>
      <c r="CV138" s="38"/>
      <c r="CW138" s="38"/>
      <c r="CX138" s="38"/>
      <c r="CY138" s="38"/>
      <c r="CZ138" s="38"/>
      <c r="DA138" s="38"/>
      <c r="DB138" s="188">
        <f t="shared" si="98"/>
        <v>0</v>
      </c>
      <c r="DC138" s="38">
        <f t="shared" si="99"/>
        <v>0</v>
      </c>
      <c r="DD138" s="38"/>
      <c r="DE138" s="38"/>
      <c r="DF138" s="38"/>
      <c r="DG138" s="188">
        <f t="shared" si="100"/>
        <v>0</v>
      </c>
      <c r="DH138" s="38">
        <f t="shared" si="101"/>
        <v>0</v>
      </c>
      <c r="DI138" s="38"/>
      <c r="DJ138" s="38"/>
      <c r="DK138" s="38"/>
      <c r="DL138" s="38"/>
      <c r="DM138" s="38"/>
      <c r="DN138" s="38"/>
      <c r="DO138" s="38"/>
      <c r="DP138" s="38"/>
      <c r="DQ138" s="38"/>
      <c r="DR138" s="38"/>
      <c r="DS138" s="38"/>
      <c r="DT138" s="38"/>
      <c r="DU138" s="38"/>
      <c r="DV138" s="38"/>
      <c r="DW138" s="38"/>
      <c r="DX138" s="38"/>
      <c r="DY138" s="38"/>
      <c r="DZ138" s="38"/>
      <c r="EA138" s="38"/>
      <c r="EB138" s="38"/>
      <c r="EC138" s="38"/>
      <c r="ED138" s="38"/>
      <c r="EE138" s="38"/>
      <c r="EF138" s="38"/>
      <c r="EG138" s="38"/>
      <c r="EH138" s="38"/>
    </row>
    <row r="139" spans="2:158">
      <c r="B139" s="39"/>
      <c r="C139" s="77" t="s">
        <v>395</v>
      </c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61"/>
      <c r="P139" s="38"/>
      <c r="Q139" s="38"/>
      <c r="R139" s="38"/>
      <c r="S139" s="38"/>
      <c r="T139" s="38"/>
      <c r="U139" s="38"/>
      <c r="V139" s="38"/>
      <c r="W139" s="38"/>
      <c r="X139" s="38"/>
      <c r="Y139" s="33"/>
      <c r="Z139" s="33"/>
      <c r="AA139" s="33"/>
      <c r="AB139" s="33"/>
      <c r="AC139" s="33"/>
      <c r="AD139" s="33"/>
      <c r="AE139" s="33"/>
      <c r="AF139" s="102">
        <f t="shared" si="85"/>
        <v>0</v>
      </c>
      <c r="AG139" s="38"/>
      <c r="AH139" s="38"/>
      <c r="AI139" s="38"/>
      <c r="AJ139" s="38"/>
      <c r="AK139" s="38"/>
      <c r="AL139" s="38"/>
      <c r="AM139" s="38"/>
      <c r="AN139" s="38"/>
      <c r="AO139" s="38"/>
      <c r="AP139" s="38"/>
      <c r="AQ139" s="38"/>
      <c r="AR139" s="38"/>
      <c r="AS139" s="115">
        <f t="shared" si="84"/>
        <v>0</v>
      </c>
      <c r="AT139" s="97"/>
      <c r="AU139" s="98">
        <f t="shared" si="86"/>
        <v>0</v>
      </c>
      <c r="AV139" s="38"/>
      <c r="AW139" s="38"/>
      <c r="AX139" s="38"/>
      <c r="AY139" s="97"/>
      <c r="AZ139" s="38"/>
      <c r="BA139" s="97"/>
      <c r="BB139" s="103">
        <f t="shared" si="87"/>
        <v>0</v>
      </c>
      <c r="BC139" s="38"/>
      <c r="BD139" s="38"/>
      <c r="BE139" s="38"/>
      <c r="BF139" s="38"/>
      <c r="BG139" s="97"/>
      <c r="BH139" s="97"/>
      <c r="BI139" s="97"/>
      <c r="BJ139" s="97"/>
      <c r="BK139" s="97"/>
      <c r="BL139" s="98">
        <f t="shared" si="88"/>
        <v>0</v>
      </c>
      <c r="BM139" s="38"/>
      <c r="BN139" s="38"/>
      <c r="BO139" s="38"/>
      <c r="BP139" s="38"/>
      <c r="BQ139" s="66"/>
      <c r="BR139" s="38"/>
      <c r="BS139" s="38"/>
      <c r="BT139" s="38"/>
      <c r="BU139" s="38"/>
      <c r="BV139" s="38"/>
      <c r="BW139" s="38"/>
      <c r="BX139" s="38"/>
      <c r="BY139" s="38"/>
      <c r="BZ139" s="38"/>
      <c r="CA139" s="38"/>
      <c r="CB139" s="38"/>
      <c r="CC139" s="38"/>
      <c r="CD139" s="38"/>
      <c r="CE139" s="38"/>
      <c r="CF139" s="38"/>
      <c r="CG139" s="38"/>
      <c r="CH139" s="38"/>
      <c r="CI139" s="38"/>
      <c r="CJ139" s="38"/>
      <c r="CK139" s="38"/>
      <c r="CL139" s="38"/>
      <c r="CM139" s="38"/>
      <c r="CN139" s="38"/>
      <c r="CO139" s="38"/>
      <c r="CP139" s="188">
        <f t="shared" si="97"/>
        <v>0</v>
      </c>
      <c r="CQ139" s="38"/>
      <c r="CR139" s="38"/>
      <c r="CS139" s="38"/>
      <c r="CT139" s="38"/>
      <c r="CU139" s="38"/>
      <c r="CV139" s="38"/>
      <c r="CW139" s="38"/>
      <c r="CX139" s="38"/>
      <c r="CY139" s="38"/>
      <c r="CZ139" s="38"/>
      <c r="DA139" s="38"/>
      <c r="DB139" s="188">
        <f t="shared" si="98"/>
        <v>0</v>
      </c>
      <c r="DC139" s="38">
        <f t="shared" si="99"/>
        <v>0</v>
      </c>
      <c r="DD139" s="38"/>
      <c r="DE139" s="38"/>
      <c r="DF139" s="38"/>
      <c r="DG139" s="188">
        <f t="shared" si="100"/>
        <v>0</v>
      </c>
      <c r="DH139" s="38">
        <f t="shared" si="101"/>
        <v>0</v>
      </c>
      <c r="DI139" s="38"/>
      <c r="DJ139" s="38"/>
      <c r="DK139" s="38"/>
      <c r="DL139" s="38"/>
      <c r="DM139" s="38"/>
      <c r="DN139" s="38"/>
      <c r="DO139" s="38"/>
      <c r="DP139" s="38"/>
      <c r="DQ139" s="38"/>
      <c r="DR139" s="38"/>
      <c r="DS139" s="38"/>
      <c r="DT139" s="38"/>
      <c r="DU139" s="38"/>
      <c r="DV139" s="38"/>
      <c r="DW139" s="38"/>
      <c r="DX139" s="38"/>
      <c r="DY139" s="38"/>
      <c r="DZ139" s="38"/>
      <c r="EA139" s="38"/>
      <c r="EB139" s="38"/>
      <c r="EC139" s="38"/>
      <c r="ED139" s="38"/>
      <c r="EE139" s="38"/>
      <c r="EF139" s="38"/>
      <c r="EG139" s="38"/>
      <c r="EH139" s="38"/>
    </row>
    <row r="140" spans="2:158">
      <c r="B140" s="39"/>
      <c r="C140" s="77" t="s">
        <v>396</v>
      </c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61"/>
      <c r="P140" s="38"/>
      <c r="Q140" s="38"/>
      <c r="R140" s="38"/>
      <c r="S140" s="38"/>
      <c r="T140" s="38"/>
      <c r="U140" s="38"/>
      <c r="V140" s="38"/>
      <c r="W140" s="38"/>
      <c r="X140" s="38"/>
      <c r="Y140" s="33"/>
      <c r="Z140" s="33"/>
      <c r="AA140" s="33"/>
      <c r="AB140" s="33"/>
      <c r="AC140" s="33"/>
      <c r="AD140" s="33"/>
      <c r="AE140" s="33"/>
      <c r="AF140" s="102">
        <f t="shared" si="85"/>
        <v>0</v>
      </c>
      <c r="AG140" s="38"/>
      <c r="AH140" s="38"/>
      <c r="AI140" s="38"/>
      <c r="AJ140" s="38"/>
      <c r="AK140" s="38"/>
      <c r="AL140" s="38"/>
      <c r="AM140" s="38"/>
      <c r="AN140" s="38"/>
      <c r="AO140" s="38"/>
      <c r="AP140" s="38"/>
      <c r="AQ140" s="38"/>
      <c r="AR140" s="38"/>
      <c r="AS140" s="115">
        <f t="shared" si="84"/>
        <v>0</v>
      </c>
      <c r="AT140" s="97"/>
      <c r="AU140" s="98">
        <f t="shared" si="86"/>
        <v>0</v>
      </c>
      <c r="AV140" s="38"/>
      <c r="AW140" s="38"/>
      <c r="AX140" s="38"/>
      <c r="AY140" s="97"/>
      <c r="AZ140" s="38"/>
      <c r="BA140" s="97"/>
      <c r="BB140" s="103">
        <f t="shared" si="87"/>
        <v>0</v>
      </c>
      <c r="BC140" s="38"/>
      <c r="BD140" s="38"/>
      <c r="BE140" s="38"/>
      <c r="BF140" s="38"/>
      <c r="BG140" s="97"/>
      <c r="BH140" s="97"/>
      <c r="BI140" s="97"/>
      <c r="BJ140" s="97"/>
      <c r="BK140" s="97"/>
      <c r="BL140" s="98">
        <f t="shared" si="88"/>
        <v>0</v>
      </c>
      <c r="BM140" s="38"/>
      <c r="BN140" s="38"/>
      <c r="BO140" s="38"/>
      <c r="BP140" s="38"/>
      <c r="BQ140" s="66"/>
      <c r="BR140" s="38"/>
      <c r="BS140" s="38"/>
      <c r="BT140" s="38"/>
      <c r="BU140" s="38"/>
      <c r="BV140" s="38"/>
      <c r="BW140" s="38"/>
      <c r="BX140" s="38"/>
      <c r="BY140" s="38"/>
      <c r="BZ140" s="38"/>
      <c r="CA140" s="38"/>
      <c r="CB140" s="38"/>
      <c r="CC140" s="38"/>
      <c r="CD140" s="38"/>
      <c r="CE140" s="38"/>
      <c r="CF140" s="38"/>
      <c r="CG140" s="38"/>
      <c r="CH140" s="38"/>
      <c r="CI140" s="38"/>
      <c r="CJ140" s="38"/>
      <c r="CK140" s="38"/>
      <c r="CL140" s="38"/>
      <c r="CM140" s="38"/>
      <c r="CN140" s="38"/>
      <c r="CO140" s="38"/>
      <c r="CP140" s="188">
        <f t="shared" si="97"/>
        <v>0</v>
      </c>
      <c r="CQ140" s="38"/>
      <c r="CR140" s="38"/>
      <c r="CS140" s="38"/>
      <c r="CT140" s="38"/>
      <c r="CU140" s="38"/>
      <c r="CV140" s="38"/>
      <c r="CW140" s="38"/>
      <c r="CX140" s="38"/>
      <c r="CY140" s="38"/>
      <c r="CZ140" s="38"/>
      <c r="DA140" s="38"/>
      <c r="DB140" s="188">
        <f t="shared" si="98"/>
        <v>0</v>
      </c>
      <c r="DC140" s="38">
        <f t="shared" si="99"/>
        <v>0</v>
      </c>
      <c r="DD140" s="38"/>
      <c r="DE140" s="38"/>
      <c r="DF140" s="38"/>
      <c r="DG140" s="188">
        <f t="shared" si="100"/>
        <v>0</v>
      </c>
      <c r="DH140" s="38">
        <f t="shared" si="101"/>
        <v>0</v>
      </c>
      <c r="DI140" s="38"/>
      <c r="DJ140" s="38"/>
      <c r="DK140" s="38"/>
      <c r="DL140" s="38"/>
      <c r="DM140" s="38"/>
      <c r="DN140" s="38"/>
      <c r="DO140" s="38"/>
      <c r="DP140" s="38"/>
      <c r="DQ140" s="38"/>
      <c r="DR140" s="38"/>
      <c r="DS140" s="38"/>
      <c r="DT140" s="38"/>
      <c r="DU140" s="38"/>
      <c r="DV140" s="38"/>
      <c r="DW140" s="38"/>
      <c r="DX140" s="38"/>
      <c r="DY140" s="38"/>
      <c r="DZ140" s="38"/>
      <c r="EA140" s="38"/>
      <c r="EB140" s="38"/>
      <c r="EC140" s="38"/>
      <c r="ED140" s="38"/>
      <c r="EE140" s="38"/>
      <c r="EF140" s="38"/>
      <c r="EG140" s="38"/>
      <c r="EH140" s="38"/>
    </row>
    <row r="141" spans="2:158">
      <c r="B141" s="39"/>
      <c r="C141" s="77" t="s">
        <v>397</v>
      </c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61"/>
      <c r="P141" s="38"/>
      <c r="Q141" s="38"/>
      <c r="R141" s="38"/>
      <c r="S141" s="38"/>
      <c r="T141" s="38"/>
      <c r="U141" s="38"/>
      <c r="V141" s="38"/>
      <c r="W141" s="38"/>
      <c r="X141" s="38"/>
      <c r="Y141" s="33"/>
      <c r="Z141" s="33"/>
      <c r="AA141" s="33"/>
      <c r="AB141" s="33"/>
      <c r="AC141" s="33"/>
      <c r="AD141" s="33"/>
      <c r="AE141" s="33"/>
      <c r="AF141" s="102">
        <f t="shared" si="85"/>
        <v>0</v>
      </c>
      <c r="AG141" s="38"/>
      <c r="AH141" s="38"/>
      <c r="AI141" s="38"/>
      <c r="AJ141" s="38"/>
      <c r="AK141" s="38"/>
      <c r="AL141" s="38"/>
      <c r="AM141" s="38"/>
      <c r="AN141" s="38"/>
      <c r="AO141" s="38"/>
      <c r="AP141" s="38"/>
      <c r="AQ141" s="38"/>
      <c r="AR141" s="38"/>
      <c r="AS141" s="115">
        <f t="shared" si="84"/>
        <v>0</v>
      </c>
      <c r="AT141" s="97"/>
      <c r="AU141" s="98">
        <f t="shared" si="86"/>
        <v>0</v>
      </c>
      <c r="AV141" s="38"/>
      <c r="AW141" s="38"/>
      <c r="AX141" s="38"/>
      <c r="AY141" s="97"/>
      <c r="AZ141" s="38"/>
      <c r="BA141" s="97"/>
      <c r="BB141" s="103">
        <f t="shared" si="87"/>
        <v>0</v>
      </c>
      <c r="BC141" s="38"/>
      <c r="BD141" s="38"/>
      <c r="BE141" s="38"/>
      <c r="BF141" s="38"/>
      <c r="BG141" s="97"/>
      <c r="BH141" s="97"/>
      <c r="BI141" s="97"/>
      <c r="BJ141" s="97"/>
      <c r="BK141" s="97"/>
      <c r="BL141" s="98">
        <f t="shared" si="88"/>
        <v>0</v>
      </c>
      <c r="BM141" s="38"/>
      <c r="BN141" s="38"/>
      <c r="BO141" s="38"/>
      <c r="BP141" s="38"/>
      <c r="BQ141" s="66"/>
      <c r="BR141" s="38"/>
      <c r="BS141" s="38"/>
      <c r="BT141" s="38"/>
      <c r="BU141" s="38"/>
      <c r="BV141" s="38"/>
      <c r="BW141" s="38"/>
      <c r="BX141" s="38"/>
      <c r="BY141" s="38"/>
      <c r="BZ141" s="38"/>
      <c r="CA141" s="38"/>
      <c r="CB141" s="38"/>
      <c r="CC141" s="38"/>
      <c r="CD141" s="38"/>
      <c r="CE141" s="38"/>
      <c r="CF141" s="38"/>
      <c r="CG141" s="38"/>
      <c r="CH141" s="38"/>
      <c r="CI141" s="38"/>
      <c r="CJ141" s="38"/>
      <c r="CK141" s="38"/>
      <c r="CL141" s="38"/>
      <c r="CM141" s="38"/>
      <c r="CN141" s="38"/>
      <c r="CO141" s="38"/>
      <c r="CP141" s="188">
        <f t="shared" si="97"/>
        <v>0</v>
      </c>
      <c r="CQ141" s="38"/>
      <c r="CR141" s="38"/>
      <c r="CS141" s="38"/>
      <c r="CT141" s="38"/>
      <c r="CU141" s="38"/>
      <c r="CV141" s="38"/>
      <c r="CW141" s="38"/>
      <c r="CX141" s="38"/>
      <c r="CY141" s="38"/>
      <c r="CZ141" s="38"/>
      <c r="DA141" s="38"/>
      <c r="DB141" s="188">
        <f t="shared" si="98"/>
        <v>0</v>
      </c>
      <c r="DC141" s="38">
        <f t="shared" si="99"/>
        <v>0</v>
      </c>
      <c r="DD141" s="38"/>
      <c r="DE141" s="38"/>
      <c r="DF141" s="38"/>
      <c r="DG141" s="188">
        <f t="shared" si="100"/>
        <v>0</v>
      </c>
      <c r="DH141" s="38">
        <f t="shared" si="101"/>
        <v>0</v>
      </c>
      <c r="DI141" s="38"/>
      <c r="DJ141" s="38"/>
      <c r="DK141" s="38"/>
      <c r="DL141" s="38"/>
      <c r="DM141" s="38"/>
      <c r="DN141" s="38"/>
      <c r="DO141" s="38"/>
      <c r="DP141" s="38"/>
      <c r="DQ141" s="38"/>
      <c r="DR141" s="38"/>
      <c r="DS141" s="38"/>
      <c r="DT141" s="38"/>
      <c r="DU141" s="38"/>
      <c r="DV141" s="38"/>
      <c r="DW141" s="38"/>
      <c r="DX141" s="38"/>
      <c r="DY141" s="38"/>
      <c r="DZ141" s="38"/>
      <c r="EA141" s="38"/>
      <c r="EB141" s="38"/>
      <c r="EC141" s="38"/>
      <c r="ED141" s="38"/>
      <c r="EE141" s="38"/>
      <c r="EF141" s="38"/>
      <c r="EG141" s="38"/>
      <c r="EH141" s="38"/>
    </row>
    <row r="142" spans="2:158">
      <c r="B142" s="39"/>
      <c r="C142" s="77" t="s">
        <v>398</v>
      </c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61"/>
      <c r="P142" s="38"/>
      <c r="Q142" s="38"/>
      <c r="R142" s="38"/>
      <c r="S142" s="38"/>
      <c r="T142" s="38"/>
      <c r="U142" s="38"/>
      <c r="V142" s="38"/>
      <c r="W142" s="38"/>
      <c r="X142" s="38"/>
      <c r="Y142" s="33"/>
      <c r="Z142" s="33"/>
      <c r="AA142" s="33"/>
      <c r="AB142" s="33"/>
      <c r="AC142" s="33"/>
      <c r="AD142" s="33"/>
      <c r="AE142" s="33"/>
      <c r="AF142" s="102">
        <f t="shared" si="85"/>
        <v>0</v>
      </c>
      <c r="AG142" s="38"/>
      <c r="AH142" s="38"/>
      <c r="AI142" s="38"/>
      <c r="AJ142" s="38"/>
      <c r="AK142" s="38"/>
      <c r="AL142" s="38"/>
      <c r="AM142" s="38"/>
      <c r="AN142" s="38"/>
      <c r="AO142" s="38"/>
      <c r="AP142" s="38"/>
      <c r="AQ142" s="38"/>
      <c r="AR142" s="38"/>
      <c r="AS142" s="115">
        <f t="shared" si="84"/>
        <v>0</v>
      </c>
      <c r="AT142" s="97"/>
      <c r="AU142" s="98">
        <f t="shared" si="86"/>
        <v>0</v>
      </c>
      <c r="AV142" s="38"/>
      <c r="AW142" s="38"/>
      <c r="AX142" s="38"/>
      <c r="AY142" s="97"/>
      <c r="AZ142" s="38"/>
      <c r="BA142" s="97"/>
      <c r="BB142" s="103">
        <f t="shared" si="87"/>
        <v>0</v>
      </c>
      <c r="BC142" s="38"/>
      <c r="BD142" s="38"/>
      <c r="BE142" s="38"/>
      <c r="BF142" s="38"/>
      <c r="BG142" s="97"/>
      <c r="BH142" s="97"/>
      <c r="BI142" s="97"/>
      <c r="BJ142" s="97"/>
      <c r="BK142" s="97"/>
      <c r="BL142" s="98">
        <f t="shared" si="88"/>
        <v>0</v>
      </c>
      <c r="BM142" s="38"/>
      <c r="BN142" s="38"/>
      <c r="BO142" s="38"/>
      <c r="BP142" s="38"/>
      <c r="BQ142" s="66"/>
      <c r="BR142" s="38"/>
      <c r="BS142" s="38"/>
      <c r="BT142" s="38"/>
      <c r="BU142" s="38"/>
      <c r="BV142" s="38"/>
      <c r="BW142" s="38"/>
      <c r="BX142" s="38"/>
      <c r="BY142" s="38"/>
      <c r="BZ142" s="38"/>
      <c r="CA142" s="38"/>
      <c r="CB142" s="38"/>
      <c r="CC142" s="38"/>
      <c r="CD142" s="38"/>
      <c r="CE142" s="38"/>
      <c r="CF142" s="38"/>
      <c r="CG142" s="38"/>
      <c r="CH142" s="38"/>
      <c r="CI142" s="38"/>
      <c r="CJ142" s="38"/>
      <c r="CK142" s="38"/>
      <c r="CL142" s="38"/>
      <c r="CM142" s="38"/>
      <c r="CN142" s="38"/>
      <c r="CO142" s="38"/>
      <c r="CP142" s="188">
        <f t="shared" si="97"/>
        <v>0</v>
      </c>
      <c r="CQ142" s="38"/>
      <c r="CR142" s="38"/>
      <c r="CS142" s="38"/>
      <c r="CT142" s="38"/>
      <c r="CU142" s="38"/>
      <c r="CV142" s="38"/>
      <c r="CW142" s="38"/>
      <c r="CX142" s="38"/>
      <c r="CY142" s="38"/>
      <c r="CZ142" s="38"/>
      <c r="DA142" s="38"/>
      <c r="DB142" s="188">
        <f t="shared" si="98"/>
        <v>0</v>
      </c>
      <c r="DC142" s="38">
        <f t="shared" si="99"/>
        <v>0</v>
      </c>
      <c r="DD142" s="38"/>
      <c r="DE142" s="38"/>
      <c r="DF142" s="38"/>
      <c r="DG142" s="188">
        <f t="shared" si="100"/>
        <v>0</v>
      </c>
      <c r="DH142" s="38">
        <f t="shared" si="101"/>
        <v>0</v>
      </c>
      <c r="DI142" s="38"/>
      <c r="DJ142" s="38"/>
      <c r="DK142" s="38"/>
      <c r="DL142" s="38"/>
      <c r="DM142" s="38"/>
      <c r="DN142" s="38"/>
      <c r="DO142" s="38"/>
      <c r="DP142" s="38"/>
      <c r="DQ142" s="38"/>
      <c r="DR142" s="38"/>
      <c r="DS142" s="38"/>
      <c r="DT142" s="38"/>
      <c r="DU142" s="38"/>
      <c r="DV142" s="38"/>
      <c r="DW142" s="38"/>
      <c r="DX142" s="38"/>
      <c r="DY142" s="38"/>
      <c r="DZ142" s="38"/>
      <c r="EA142" s="38"/>
      <c r="EB142" s="38"/>
      <c r="EC142" s="38"/>
      <c r="ED142" s="38"/>
      <c r="EE142" s="38"/>
      <c r="EF142" s="38"/>
      <c r="EG142" s="38"/>
      <c r="EH142" s="38"/>
    </row>
    <row r="143" spans="2:158">
      <c r="B143" s="39"/>
      <c r="C143" s="77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61"/>
      <c r="P143" s="38"/>
      <c r="Q143" s="38"/>
      <c r="R143" s="38"/>
      <c r="S143" s="38"/>
      <c r="T143" s="38"/>
      <c r="U143" s="38"/>
      <c r="V143" s="38"/>
      <c r="W143" s="38"/>
      <c r="X143" s="38"/>
      <c r="Y143" s="33"/>
      <c r="Z143" s="33"/>
      <c r="AA143" s="33"/>
      <c r="AB143" s="33"/>
      <c r="AC143" s="33"/>
      <c r="AD143" s="33"/>
      <c r="AE143" s="33"/>
      <c r="AF143" s="102"/>
      <c r="AG143" s="38"/>
      <c r="AH143" s="38"/>
      <c r="AI143" s="38"/>
      <c r="AJ143" s="38"/>
      <c r="AK143" s="38"/>
      <c r="AL143" s="38"/>
      <c r="AM143" s="38"/>
      <c r="AN143" s="38"/>
      <c r="AO143" s="38"/>
      <c r="AP143" s="38"/>
      <c r="AQ143" s="38"/>
      <c r="AR143" s="38"/>
      <c r="AS143" s="115"/>
      <c r="AT143" s="97"/>
      <c r="AU143" s="98"/>
      <c r="AV143" s="38"/>
      <c r="AW143" s="38"/>
      <c r="AX143" s="38"/>
      <c r="AY143" s="97"/>
      <c r="AZ143" s="38"/>
      <c r="BA143" s="97"/>
      <c r="BB143" s="103"/>
      <c r="BC143" s="38"/>
      <c r="BD143" s="38"/>
      <c r="BE143" s="38"/>
      <c r="BF143" s="38"/>
      <c r="BG143" s="97"/>
      <c r="BH143" s="97"/>
      <c r="BI143" s="97"/>
      <c r="BJ143" s="97"/>
      <c r="BK143" s="97"/>
      <c r="BL143" s="98"/>
      <c r="BM143" s="38"/>
      <c r="BN143" s="38"/>
      <c r="BO143" s="38"/>
      <c r="BP143" s="38"/>
      <c r="BQ143" s="66"/>
      <c r="BR143" s="38"/>
      <c r="BS143" s="38"/>
      <c r="BT143" s="38"/>
      <c r="BU143" s="38"/>
      <c r="BV143" s="38"/>
      <c r="BW143" s="38"/>
      <c r="BX143" s="38"/>
      <c r="BY143" s="38"/>
      <c r="BZ143" s="38"/>
      <c r="CA143" s="38"/>
      <c r="CB143" s="38"/>
      <c r="CC143" s="38"/>
      <c r="CD143" s="38"/>
      <c r="CE143" s="38"/>
      <c r="CF143" s="38"/>
      <c r="CG143" s="38"/>
      <c r="CH143" s="38"/>
      <c r="CI143" s="38"/>
      <c r="CJ143" s="38"/>
      <c r="CK143" s="38"/>
      <c r="CL143" s="38"/>
      <c r="CM143" s="38"/>
      <c r="CN143" s="38"/>
      <c r="CO143" s="38"/>
      <c r="CP143" s="188"/>
      <c r="CQ143" s="38"/>
      <c r="CR143" s="38"/>
      <c r="CS143" s="38"/>
      <c r="CT143" s="38"/>
      <c r="CU143" s="38"/>
      <c r="CV143" s="38"/>
      <c r="CW143" s="38"/>
      <c r="CX143" s="38"/>
      <c r="CY143" s="38"/>
      <c r="CZ143" s="38"/>
      <c r="DA143" s="38"/>
      <c r="DB143" s="188"/>
      <c r="DC143" s="38"/>
      <c r="DD143" s="38"/>
      <c r="DE143" s="38"/>
      <c r="DF143" s="38"/>
      <c r="DG143" s="188"/>
      <c r="DH143" s="38"/>
      <c r="DI143" s="38"/>
      <c r="DJ143" s="38"/>
      <c r="DK143" s="38"/>
      <c r="DL143" s="38"/>
      <c r="DM143" s="38"/>
      <c r="DN143" s="38"/>
      <c r="DO143" s="38"/>
      <c r="DP143" s="38"/>
      <c r="DQ143" s="38"/>
      <c r="DR143" s="38"/>
      <c r="DS143" s="38"/>
      <c r="DT143" s="38"/>
      <c r="DU143" s="38"/>
      <c r="DV143" s="38"/>
      <c r="DW143" s="38"/>
      <c r="DX143" s="38"/>
      <c r="DY143" s="38"/>
      <c r="DZ143" s="38"/>
      <c r="EA143" s="38"/>
      <c r="EB143" s="38"/>
      <c r="EC143" s="38"/>
      <c r="ED143" s="38"/>
      <c r="EE143" s="38"/>
      <c r="EF143" s="38"/>
      <c r="EG143" s="38"/>
      <c r="EH143" s="38"/>
    </row>
    <row r="144" spans="2:158" s="83" customFormat="1" ht="36">
      <c r="B144" s="84" t="s">
        <v>413</v>
      </c>
      <c r="C144" s="85" t="s">
        <v>414</v>
      </c>
      <c r="D144" s="86"/>
      <c r="E144" s="86"/>
      <c r="F144" s="86"/>
      <c r="G144" s="86"/>
      <c r="H144" s="86"/>
      <c r="I144" s="86"/>
      <c r="J144" s="86"/>
      <c r="K144" s="86"/>
      <c r="L144" s="86"/>
      <c r="M144" s="86"/>
      <c r="N144" s="86"/>
      <c r="O144" s="87"/>
      <c r="P144" s="86"/>
      <c r="Q144" s="86"/>
      <c r="R144" s="86"/>
      <c r="S144" s="86"/>
      <c r="T144" s="86"/>
      <c r="U144" s="86"/>
      <c r="V144" s="86"/>
      <c r="W144" s="86"/>
      <c r="X144" s="86"/>
      <c r="Y144" s="88"/>
      <c r="Z144" s="88"/>
      <c r="AA144" s="88"/>
      <c r="AB144" s="88"/>
      <c r="AC144" s="88"/>
      <c r="AD144" s="88"/>
      <c r="AE144" s="88"/>
      <c r="AF144" s="102">
        <f t="shared" si="85"/>
        <v>0</v>
      </c>
      <c r="AG144" s="86"/>
      <c r="AH144" s="86"/>
      <c r="AI144" s="86"/>
      <c r="AJ144" s="86"/>
      <c r="AK144" s="86"/>
      <c r="AL144" s="86"/>
      <c r="AM144" s="86"/>
      <c r="AN144" s="86"/>
      <c r="AO144" s="86"/>
      <c r="AP144" s="86"/>
      <c r="AQ144" s="86"/>
      <c r="AR144" s="86"/>
      <c r="AS144" s="115">
        <f t="shared" si="84"/>
        <v>0</v>
      </c>
      <c r="AT144" s="97"/>
      <c r="AU144" s="98">
        <f t="shared" si="86"/>
        <v>0</v>
      </c>
      <c r="AV144" s="86"/>
      <c r="AW144" s="86"/>
      <c r="AX144" s="86"/>
      <c r="AY144" s="97"/>
      <c r="AZ144" s="86"/>
      <c r="BA144" s="97"/>
      <c r="BB144" s="103">
        <f t="shared" si="87"/>
        <v>0</v>
      </c>
      <c r="BC144" s="86"/>
      <c r="BD144" s="86"/>
      <c r="BE144" s="86"/>
      <c r="BF144" s="86"/>
      <c r="BG144" s="97"/>
      <c r="BH144" s="97"/>
      <c r="BI144" s="97"/>
      <c r="BJ144" s="97"/>
      <c r="BK144" s="97"/>
      <c r="BL144" s="98">
        <f t="shared" si="88"/>
        <v>0</v>
      </c>
      <c r="BM144" s="86"/>
      <c r="BN144" s="86"/>
      <c r="BO144" s="86"/>
      <c r="BP144" s="86"/>
      <c r="BQ144" s="66"/>
      <c r="BR144" s="86"/>
      <c r="BS144" s="86"/>
      <c r="BT144" s="86"/>
      <c r="BU144" s="86"/>
      <c r="BV144" s="86"/>
      <c r="BW144" s="86"/>
      <c r="BX144" s="86"/>
      <c r="BY144" s="86"/>
      <c r="BZ144" s="86"/>
      <c r="CA144" s="86"/>
      <c r="CB144" s="86"/>
      <c r="CC144" s="86"/>
      <c r="CD144" s="86"/>
      <c r="CE144" s="86"/>
      <c r="CF144" s="86"/>
      <c r="CG144" s="86"/>
      <c r="CH144" s="86"/>
      <c r="CI144" s="86"/>
      <c r="CJ144" s="86"/>
      <c r="CK144" s="86"/>
      <c r="CL144" s="86"/>
      <c r="CM144" s="86"/>
      <c r="CN144" s="86"/>
      <c r="CO144" s="86"/>
      <c r="CP144" s="188">
        <f t="shared" si="97"/>
        <v>0</v>
      </c>
      <c r="CQ144" s="86"/>
      <c r="CR144" s="86"/>
      <c r="CS144" s="86"/>
      <c r="CT144" s="86"/>
      <c r="CU144" s="86"/>
      <c r="CV144" s="86"/>
      <c r="CW144" s="86"/>
      <c r="CX144" s="86"/>
      <c r="CY144" s="86"/>
      <c r="CZ144" s="86"/>
      <c r="DA144" s="86"/>
      <c r="DB144" s="188">
        <f t="shared" si="98"/>
        <v>0</v>
      </c>
      <c r="DC144" s="38">
        <f t="shared" si="99"/>
        <v>0</v>
      </c>
      <c r="DD144" s="86"/>
      <c r="DE144" s="86"/>
      <c r="DF144" s="86"/>
      <c r="DG144" s="188">
        <f t="shared" si="100"/>
        <v>0</v>
      </c>
      <c r="DH144" s="38">
        <f t="shared" si="101"/>
        <v>0</v>
      </c>
      <c r="DI144" s="86"/>
      <c r="DJ144" s="86"/>
      <c r="DK144" s="86"/>
      <c r="DL144" s="86"/>
      <c r="DM144" s="86"/>
      <c r="DN144" s="86"/>
      <c r="DO144" s="86"/>
      <c r="DP144" s="86"/>
      <c r="DQ144" s="86"/>
      <c r="DR144" s="86"/>
      <c r="DS144" s="86"/>
      <c r="DT144" s="86"/>
      <c r="DU144" s="86"/>
      <c r="DV144" s="86"/>
      <c r="DW144" s="86"/>
      <c r="DX144" s="86"/>
      <c r="DY144" s="86"/>
      <c r="DZ144" s="86"/>
      <c r="EA144" s="86"/>
      <c r="EB144" s="86"/>
      <c r="EC144" s="86"/>
      <c r="ED144" s="86"/>
      <c r="EE144" s="86"/>
      <c r="EF144" s="86"/>
      <c r="EG144" s="86"/>
      <c r="EH144" s="86"/>
      <c r="EI144" s="89"/>
      <c r="EJ144" s="89"/>
      <c r="EK144" s="89"/>
      <c r="EL144" s="89"/>
      <c r="EM144" s="89"/>
      <c r="EN144" s="89"/>
      <c r="EO144" s="89"/>
      <c r="EP144" s="89"/>
      <c r="EQ144" s="89"/>
      <c r="ER144" s="89"/>
      <c r="ES144" s="89"/>
      <c r="ET144" s="89"/>
      <c r="EU144" s="89"/>
      <c r="EV144" s="89"/>
      <c r="EW144" s="89"/>
      <c r="EX144" s="89"/>
      <c r="EY144" s="89"/>
      <c r="EZ144" s="89"/>
      <c r="FA144" s="89"/>
      <c r="FB144" s="89"/>
    </row>
    <row r="145" spans="2:158">
      <c r="B145" s="39"/>
      <c r="C145" s="118" t="s">
        <v>385</v>
      </c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61"/>
      <c r="P145" s="38"/>
      <c r="Q145" s="38"/>
      <c r="R145" s="38"/>
      <c r="S145" s="38"/>
      <c r="T145" s="38"/>
      <c r="U145" s="38"/>
      <c r="V145" s="38"/>
      <c r="W145" s="38"/>
      <c r="X145" s="38"/>
      <c r="Y145" s="33"/>
      <c r="Z145" s="33"/>
      <c r="AA145" s="33"/>
      <c r="AB145" s="33"/>
      <c r="AC145" s="33"/>
      <c r="AD145" s="33"/>
      <c r="AE145" s="33"/>
      <c r="AF145" s="102">
        <f t="shared" si="85"/>
        <v>0</v>
      </c>
      <c r="AG145" s="38"/>
      <c r="AH145" s="38"/>
      <c r="AI145" s="38"/>
      <c r="AJ145" s="38"/>
      <c r="AK145" s="38"/>
      <c r="AL145" s="38"/>
      <c r="AM145" s="38"/>
      <c r="AN145" s="38"/>
      <c r="AO145" s="38"/>
      <c r="AP145" s="38"/>
      <c r="AQ145" s="38"/>
      <c r="AR145" s="38"/>
      <c r="AS145" s="115">
        <f t="shared" si="84"/>
        <v>0</v>
      </c>
      <c r="AT145" s="97"/>
      <c r="AU145" s="98">
        <f t="shared" si="86"/>
        <v>0</v>
      </c>
      <c r="AV145" s="38"/>
      <c r="AW145" s="38"/>
      <c r="AX145" s="38"/>
      <c r="AY145" s="97"/>
      <c r="AZ145" s="38"/>
      <c r="BA145" s="97"/>
      <c r="BB145" s="103">
        <f t="shared" si="87"/>
        <v>0</v>
      </c>
      <c r="BC145" s="38"/>
      <c r="BD145" s="38"/>
      <c r="BE145" s="38"/>
      <c r="BF145" s="38"/>
      <c r="BG145" s="97"/>
      <c r="BH145" s="97"/>
      <c r="BI145" s="97"/>
      <c r="BJ145" s="97"/>
      <c r="BK145" s="97"/>
      <c r="BL145" s="98">
        <f t="shared" si="88"/>
        <v>0</v>
      </c>
      <c r="BM145" s="38"/>
      <c r="BN145" s="38"/>
      <c r="BO145" s="38"/>
      <c r="BP145" s="38"/>
      <c r="BQ145" s="66"/>
      <c r="BR145" s="38"/>
      <c r="BS145" s="38"/>
      <c r="BT145" s="38"/>
      <c r="BU145" s="38"/>
      <c r="BV145" s="38"/>
      <c r="BW145" s="38"/>
      <c r="BX145" s="38"/>
      <c r="BY145" s="38"/>
      <c r="BZ145" s="38"/>
      <c r="CA145" s="38"/>
      <c r="CB145" s="38"/>
      <c r="CC145" s="38"/>
      <c r="CD145" s="38"/>
      <c r="CE145" s="38"/>
      <c r="CF145" s="38"/>
      <c r="CG145" s="38"/>
      <c r="CH145" s="38"/>
      <c r="CI145" s="38"/>
      <c r="CJ145" s="38"/>
      <c r="CK145" s="38"/>
      <c r="CL145" s="38"/>
      <c r="CM145" s="38"/>
      <c r="CN145" s="38"/>
      <c r="CO145" s="38"/>
      <c r="CP145" s="188">
        <f t="shared" si="97"/>
        <v>0</v>
      </c>
      <c r="CQ145" s="38"/>
      <c r="CR145" s="38"/>
      <c r="CS145" s="38"/>
      <c r="CT145" s="38"/>
      <c r="CU145" s="38"/>
      <c r="CV145" s="38"/>
      <c r="CW145" s="38"/>
      <c r="CX145" s="38"/>
      <c r="CY145" s="38"/>
      <c r="CZ145" s="38"/>
      <c r="DA145" s="38"/>
      <c r="DB145" s="188">
        <f t="shared" si="98"/>
        <v>0</v>
      </c>
      <c r="DC145" s="38">
        <f t="shared" si="99"/>
        <v>0</v>
      </c>
      <c r="DD145" s="38"/>
      <c r="DE145" s="38"/>
      <c r="DF145" s="38"/>
      <c r="DG145" s="188">
        <f t="shared" si="100"/>
        <v>0</v>
      </c>
      <c r="DH145" s="38">
        <f t="shared" si="101"/>
        <v>0</v>
      </c>
      <c r="DI145" s="38"/>
      <c r="DJ145" s="38"/>
      <c r="DK145" s="38"/>
      <c r="DL145" s="38"/>
      <c r="DM145" s="38"/>
      <c r="DN145" s="38"/>
      <c r="DO145" s="38"/>
      <c r="DP145" s="38"/>
      <c r="DQ145" s="38"/>
      <c r="DR145" s="38"/>
      <c r="DS145" s="38"/>
      <c r="DT145" s="38"/>
      <c r="DU145" s="38"/>
      <c r="DV145" s="38"/>
      <c r="DW145" s="38"/>
      <c r="DX145" s="38"/>
      <c r="DY145" s="38"/>
      <c r="DZ145" s="38"/>
      <c r="EA145" s="38"/>
      <c r="EB145" s="38"/>
      <c r="EC145" s="38"/>
      <c r="ED145" s="38"/>
      <c r="EE145" s="38"/>
      <c r="EF145" s="38"/>
      <c r="EG145" s="38"/>
      <c r="EH145" s="38"/>
    </row>
    <row r="146" spans="2:158">
      <c r="B146" s="39"/>
      <c r="C146" s="77" t="s">
        <v>386</v>
      </c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61"/>
      <c r="P146" s="38"/>
      <c r="Q146" s="38"/>
      <c r="R146" s="38"/>
      <c r="S146" s="38"/>
      <c r="T146" s="38"/>
      <c r="U146" s="38"/>
      <c r="V146" s="38"/>
      <c r="W146" s="38"/>
      <c r="X146" s="38"/>
      <c r="Y146" s="33"/>
      <c r="Z146" s="33"/>
      <c r="AA146" s="33"/>
      <c r="AB146" s="33"/>
      <c r="AC146" s="33"/>
      <c r="AD146" s="33"/>
      <c r="AE146" s="33"/>
      <c r="AF146" s="102">
        <f t="shared" si="85"/>
        <v>0</v>
      </c>
      <c r="AG146" s="38"/>
      <c r="AH146" s="38"/>
      <c r="AI146" s="38"/>
      <c r="AJ146" s="38"/>
      <c r="AK146" s="38"/>
      <c r="AL146" s="38"/>
      <c r="AM146" s="38"/>
      <c r="AN146" s="38"/>
      <c r="AO146" s="38"/>
      <c r="AP146" s="38"/>
      <c r="AQ146" s="38"/>
      <c r="AR146" s="38"/>
      <c r="AS146" s="115">
        <f t="shared" si="84"/>
        <v>0</v>
      </c>
      <c r="AT146" s="97"/>
      <c r="AU146" s="98">
        <f t="shared" si="86"/>
        <v>0</v>
      </c>
      <c r="AV146" s="38"/>
      <c r="AW146" s="38"/>
      <c r="AX146" s="38"/>
      <c r="AY146" s="97"/>
      <c r="AZ146" s="38"/>
      <c r="BA146" s="97"/>
      <c r="BB146" s="103">
        <f t="shared" si="87"/>
        <v>0</v>
      </c>
      <c r="BC146" s="38"/>
      <c r="BD146" s="38"/>
      <c r="BE146" s="38"/>
      <c r="BF146" s="38"/>
      <c r="BG146" s="97"/>
      <c r="BH146" s="97"/>
      <c r="BI146" s="97"/>
      <c r="BJ146" s="97"/>
      <c r="BK146" s="97"/>
      <c r="BL146" s="98">
        <f t="shared" si="88"/>
        <v>0</v>
      </c>
      <c r="BM146" s="38"/>
      <c r="BN146" s="38"/>
      <c r="BO146" s="38"/>
      <c r="BP146" s="38"/>
      <c r="BQ146" s="66"/>
      <c r="BR146" s="38"/>
      <c r="BS146" s="38"/>
      <c r="BT146" s="38"/>
      <c r="BU146" s="38"/>
      <c r="BV146" s="38"/>
      <c r="BW146" s="38"/>
      <c r="BX146" s="38"/>
      <c r="BY146" s="38"/>
      <c r="BZ146" s="38"/>
      <c r="CA146" s="38"/>
      <c r="CB146" s="38"/>
      <c r="CC146" s="38"/>
      <c r="CD146" s="38"/>
      <c r="CE146" s="38"/>
      <c r="CF146" s="38"/>
      <c r="CG146" s="38"/>
      <c r="CH146" s="38"/>
      <c r="CI146" s="38"/>
      <c r="CJ146" s="38"/>
      <c r="CK146" s="38"/>
      <c r="CL146" s="38"/>
      <c r="CM146" s="38"/>
      <c r="CN146" s="38"/>
      <c r="CO146" s="38"/>
      <c r="CP146" s="188">
        <f t="shared" si="97"/>
        <v>0</v>
      </c>
      <c r="CQ146" s="38"/>
      <c r="CR146" s="38"/>
      <c r="CS146" s="38"/>
      <c r="CT146" s="38"/>
      <c r="CU146" s="38"/>
      <c r="CV146" s="38"/>
      <c r="CW146" s="38"/>
      <c r="CX146" s="38"/>
      <c r="CY146" s="38"/>
      <c r="CZ146" s="38"/>
      <c r="DA146" s="38"/>
      <c r="DB146" s="188">
        <f t="shared" si="98"/>
        <v>0</v>
      </c>
      <c r="DC146" s="38">
        <f t="shared" si="99"/>
        <v>0</v>
      </c>
      <c r="DD146" s="38"/>
      <c r="DE146" s="38"/>
      <c r="DF146" s="38"/>
      <c r="DG146" s="188">
        <f t="shared" si="100"/>
        <v>0</v>
      </c>
      <c r="DH146" s="38">
        <f t="shared" si="101"/>
        <v>0</v>
      </c>
      <c r="DI146" s="38"/>
      <c r="DJ146" s="38"/>
      <c r="DK146" s="38"/>
      <c r="DL146" s="38"/>
      <c r="DM146" s="38"/>
      <c r="DN146" s="38"/>
      <c r="DO146" s="38"/>
      <c r="DP146" s="38"/>
      <c r="DQ146" s="38"/>
      <c r="DR146" s="38"/>
      <c r="DS146" s="38"/>
      <c r="DT146" s="38"/>
      <c r="DU146" s="38"/>
      <c r="DV146" s="38"/>
      <c r="DW146" s="38"/>
      <c r="DX146" s="38"/>
      <c r="DY146" s="38"/>
      <c r="DZ146" s="38"/>
      <c r="EA146" s="38"/>
      <c r="EB146" s="38"/>
      <c r="EC146" s="38"/>
      <c r="ED146" s="38"/>
      <c r="EE146" s="38"/>
      <c r="EF146" s="38"/>
      <c r="EG146" s="38"/>
      <c r="EH146" s="38"/>
    </row>
    <row r="147" spans="2:158">
      <c r="B147" s="39"/>
      <c r="C147" s="77" t="s">
        <v>387</v>
      </c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61"/>
      <c r="P147" s="38"/>
      <c r="Q147" s="38"/>
      <c r="R147" s="38"/>
      <c r="S147" s="38"/>
      <c r="T147" s="38"/>
      <c r="U147" s="38"/>
      <c r="V147" s="38"/>
      <c r="W147" s="38"/>
      <c r="X147" s="38"/>
      <c r="Y147" s="33"/>
      <c r="Z147" s="33"/>
      <c r="AA147" s="33"/>
      <c r="AB147" s="33"/>
      <c r="AC147" s="33"/>
      <c r="AD147" s="33"/>
      <c r="AE147" s="33"/>
      <c r="AF147" s="102">
        <f t="shared" si="85"/>
        <v>0</v>
      </c>
      <c r="AG147" s="38"/>
      <c r="AH147" s="38"/>
      <c r="AI147" s="38"/>
      <c r="AJ147" s="38"/>
      <c r="AK147" s="38"/>
      <c r="AL147" s="38"/>
      <c r="AM147" s="38"/>
      <c r="AN147" s="38"/>
      <c r="AO147" s="38"/>
      <c r="AP147" s="38"/>
      <c r="AQ147" s="38"/>
      <c r="AR147" s="38"/>
      <c r="AS147" s="115">
        <f t="shared" si="84"/>
        <v>0</v>
      </c>
      <c r="AT147" s="97"/>
      <c r="AU147" s="98">
        <f t="shared" si="86"/>
        <v>0</v>
      </c>
      <c r="AV147" s="38"/>
      <c r="AW147" s="38"/>
      <c r="AX147" s="38"/>
      <c r="AY147" s="97"/>
      <c r="AZ147" s="38"/>
      <c r="BA147" s="97"/>
      <c r="BB147" s="103">
        <f t="shared" si="87"/>
        <v>0</v>
      </c>
      <c r="BC147" s="38"/>
      <c r="BD147" s="38"/>
      <c r="BE147" s="38"/>
      <c r="BF147" s="38"/>
      <c r="BG147" s="97"/>
      <c r="BH147" s="97"/>
      <c r="BI147" s="97"/>
      <c r="BJ147" s="97"/>
      <c r="BK147" s="97"/>
      <c r="BL147" s="98">
        <f t="shared" si="88"/>
        <v>0</v>
      </c>
      <c r="BM147" s="38"/>
      <c r="BN147" s="38"/>
      <c r="BO147" s="38"/>
      <c r="BP147" s="38"/>
      <c r="BQ147" s="66"/>
      <c r="BR147" s="38"/>
      <c r="BS147" s="38"/>
      <c r="BT147" s="38"/>
      <c r="BU147" s="38"/>
      <c r="BV147" s="38"/>
      <c r="BW147" s="38"/>
      <c r="BX147" s="38"/>
      <c r="BY147" s="38"/>
      <c r="BZ147" s="38"/>
      <c r="CA147" s="38"/>
      <c r="CB147" s="38"/>
      <c r="CC147" s="38"/>
      <c r="CD147" s="38"/>
      <c r="CE147" s="38"/>
      <c r="CF147" s="38"/>
      <c r="CG147" s="38"/>
      <c r="CH147" s="38"/>
      <c r="CI147" s="38"/>
      <c r="CJ147" s="38"/>
      <c r="CK147" s="38"/>
      <c r="CL147" s="38"/>
      <c r="CM147" s="38"/>
      <c r="CN147" s="38"/>
      <c r="CO147" s="38"/>
      <c r="CP147" s="188">
        <f t="shared" si="97"/>
        <v>0</v>
      </c>
      <c r="CQ147" s="38"/>
      <c r="CR147" s="38"/>
      <c r="CS147" s="38"/>
      <c r="CT147" s="38"/>
      <c r="CU147" s="38"/>
      <c r="CV147" s="38"/>
      <c r="CW147" s="38"/>
      <c r="CX147" s="38"/>
      <c r="CY147" s="38"/>
      <c r="CZ147" s="38"/>
      <c r="DA147" s="38"/>
      <c r="DB147" s="188">
        <f t="shared" si="98"/>
        <v>0</v>
      </c>
      <c r="DC147" s="38">
        <f t="shared" si="99"/>
        <v>0</v>
      </c>
      <c r="DD147" s="38"/>
      <c r="DE147" s="38"/>
      <c r="DF147" s="38"/>
      <c r="DG147" s="188">
        <f t="shared" si="100"/>
        <v>0</v>
      </c>
      <c r="DH147" s="38">
        <f t="shared" si="101"/>
        <v>0</v>
      </c>
      <c r="DI147" s="38"/>
      <c r="DJ147" s="38"/>
      <c r="DK147" s="38"/>
      <c r="DL147" s="38"/>
      <c r="DM147" s="38"/>
      <c r="DN147" s="38"/>
      <c r="DO147" s="38"/>
      <c r="DP147" s="38"/>
      <c r="DQ147" s="38"/>
      <c r="DR147" s="38"/>
      <c r="DS147" s="38"/>
      <c r="DT147" s="38"/>
      <c r="DU147" s="38"/>
      <c r="DV147" s="38"/>
      <c r="DW147" s="38"/>
      <c r="DX147" s="38"/>
      <c r="DY147" s="38"/>
      <c r="DZ147" s="38"/>
      <c r="EA147" s="38"/>
      <c r="EB147" s="38"/>
      <c r="EC147" s="38"/>
      <c r="ED147" s="38"/>
      <c r="EE147" s="38"/>
      <c r="EF147" s="38"/>
      <c r="EG147" s="38"/>
      <c r="EH147" s="38"/>
    </row>
    <row r="148" spans="2:158">
      <c r="B148" s="39"/>
      <c r="C148" s="77" t="s">
        <v>388</v>
      </c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61"/>
      <c r="P148" s="38"/>
      <c r="Q148" s="38"/>
      <c r="R148" s="38"/>
      <c r="S148" s="38"/>
      <c r="T148" s="38"/>
      <c r="U148" s="38"/>
      <c r="V148" s="38"/>
      <c r="W148" s="38"/>
      <c r="X148" s="38"/>
      <c r="Y148" s="33"/>
      <c r="Z148" s="33"/>
      <c r="AA148" s="33"/>
      <c r="AB148" s="33"/>
      <c r="AC148" s="33"/>
      <c r="AD148" s="33"/>
      <c r="AE148" s="33"/>
      <c r="AF148" s="102">
        <f t="shared" si="85"/>
        <v>0</v>
      </c>
      <c r="AG148" s="38"/>
      <c r="AH148" s="38"/>
      <c r="AI148" s="38"/>
      <c r="AJ148" s="38"/>
      <c r="AK148" s="38"/>
      <c r="AL148" s="38"/>
      <c r="AM148" s="38"/>
      <c r="AN148" s="38"/>
      <c r="AO148" s="38"/>
      <c r="AP148" s="38"/>
      <c r="AQ148" s="38"/>
      <c r="AR148" s="38"/>
      <c r="AS148" s="115">
        <f t="shared" si="84"/>
        <v>0</v>
      </c>
      <c r="AT148" s="97"/>
      <c r="AU148" s="98">
        <f t="shared" si="86"/>
        <v>0</v>
      </c>
      <c r="AV148" s="38"/>
      <c r="AW148" s="38"/>
      <c r="AX148" s="38"/>
      <c r="AY148" s="97"/>
      <c r="AZ148" s="38"/>
      <c r="BA148" s="97"/>
      <c r="BB148" s="103">
        <f t="shared" si="87"/>
        <v>0</v>
      </c>
      <c r="BC148" s="38"/>
      <c r="BD148" s="38"/>
      <c r="BE148" s="38"/>
      <c r="BF148" s="38"/>
      <c r="BG148" s="97"/>
      <c r="BH148" s="97"/>
      <c r="BI148" s="97"/>
      <c r="BJ148" s="97"/>
      <c r="BK148" s="97"/>
      <c r="BL148" s="98">
        <f t="shared" si="88"/>
        <v>0</v>
      </c>
      <c r="BM148" s="38"/>
      <c r="BN148" s="38"/>
      <c r="BO148" s="38"/>
      <c r="BP148" s="38"/>
      <c r="BQ148" s="66"/>
      <c r="BR148" s="38"/>
      <c r="BS148" s="38"/>
      <c r="BT148" s="38"/>
      <c r="BU148" s="38"/>
      <c r="BV148" s="38"/>
      <c r="BW148" s="38"/>
      <c r="BX148" s="38"/>
      <c r="BY148" s="38"/>
      <c r="BZ148" s="38"/>
      <c r="CA148" s="38"/>
      <c r="CB148" s="38"/>
      <c r="CC148" s="38"/>
      <c r="CD148" s="38"/>
      <c r="CE148" s="38"/>
      <c r="CF148" s="38"/>
      <c r="CG148" s="38"/>
      <c r="CH148" s="38"/>
      <c r="CI148" s="38"/>
      <c r="CJ148" s="38"/>
      <c r="CK148" s="38"/>
      <c r="CL148" s="38"/>
      <c r="CM148" s="38"/>
      <c r="CN148" s="38"/>
      <c r="CO148" s="38"/>
      <c r="CP148" s="188">
        <f t="shared" si="97"/>
        <v>0</v>
      </c>
      <c r="CQ148" s="38"/>
      <c r="CR148" s="38"/>
      <c r="CS148" s="38"/>
      <c r="CT148" s="38"/>
      <c r="CU148" s="38"/>
      <c r="CV148" s="38"/>
      <c r="CW148" s="38"/>
      <c r="CX148" s="38"/>
      <c r="CY148" s="38"/>
      <c r="CZ148" s="38"/>
      <c r="DA148" s="38"/>
      <c r="DB148" s="188">
        <f t="shared" si="98"/>
        <v>0</v>
      </c>
      <c r="DC148" s="38">
        <f t="shared" si="99"/>
        <v>0</v>
      </c>
      <c r="DD148" s="38"/>
      <c r="DE148" s="38"/>
      <c r="DF148" s="38"/>
      <c r="DG148" s="188">
        <f t="shared" si="100"/>
        <v>0</v>
      </c>
      <c r="DH148" s="38">
        <f t="shared" si="101"/>
        <v>0</v>
      </c>
      <c r="DI148" s="38"/>
      <c r="DJ148" s="38"/>
      <c r="DK148" s="38"/>
      <c r="DL148" s="38"/>
      <c r="DM148" s="38"/>
      <c r="DN148" s="38"/>
      <c r="DO148" s="38"/>
      <c r="DP148" s="38"/>
      <c r="DQ148" s="38"/>
      <c r="DR148" s="38"/>
      <c r="DS148" s="38"/>
      <c r="DT148" s="38"/>
      <c r="DU148" s="38"/>
      <c r="DV148" s="38"/>
      <c r="DW148" s="38"/>
      <c r="DX148" s="38"/>
      <c r="DY148" s="38"/>
      <c r="DZ148" s="38"/>
      <c r="EA148" s="38"/>
      <c r="EB148" s="38"/>
      <c r="EC148" s="38"/>
      <c r="ED148" s="38"/>
      <c r="EE148" s="38"/>
      <c r="EF148" s="38"/>
      <c r="EG148" s="38"/>
      <c r="EH148" s="38"/>
    </row>
    <row r="149" spans="2:158">
      <c r="B149" s="39"/>
      <c r="C149" s="77" t="s">
        <v>389</v>
      </c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61"/>
      <c r="P149" s="38"/>
      <c r="Q149" s="38"/>
      <c r="R149" s="38"/>
      <c r="S149" s="38"/>
      <c r="T149" s="38"/>
      <c r="U149" s="38"/>
      <c r="V149" s="38"/>
      <c r="W149" s="38"/>
      <c r="X149" s="38"/>
      <c r="Y149" s="33"/>
      <c r="Z149" s="33"/>
      <c r="AA149" s="33"/>
      <c r="AB149" s="33"/>
      <c r="AC149" s="33"/>
      <c r="AD149" s="33"/>
      <c r="AE149" s="33"/>
      <c r="AF149" s="102">
        <f t="shared" si="85"/>
        <v>0</v>
      </c>
      <c r="AG149" s="38"/>
      <c r="AH149" s="38"/>
      <c r="AI149" s="38"/>
      <c r="AJ149" s="38"/>
      <c r="AK149" s="38"/>
      <c r="AL149" s="38"/>
      <c r="AM149" s="38"/>
      <c r="AN149" s="38"/>
      <c r="AO149" s="38"/>
      <c r="AP149" s="38"/>
      <c r="AQ149" s="38"/>
      <c r="AR149" s="38"/>
      <c r="AS149" s="115">
        <f t="shared" si="84"/>
        <v>0</v>
      </c>
      <c r="AT149" s="97"/>
      <c r="AU149" s="98">
        <f t="shared" si="86"/>
        <v>0</v>
      </c>
      <c r="AV149" s="38"/>
      <c r="AW149" s="38"/>
      <c r="AX149" s="38"/>
      <c r="AY149" s="97"/>
      <c r="AZ149" s="38"/>
      <c r="BA149" s="97"/>
      <c r="BB149" s="103">
        <f t="shared" si="87"/>
        <v>0</v>
      </c>
      <c r="BC149" s="38"/>
      <c r="BD149" s="38"/>
      <c r="BE149" s="38"/>
      <c r="BF149" s="38"/>
      <c r="BG149" s="97"/>
      <c r="BH149" s="97"/>
      <c r="BI149" s="97"/>
      <c r="BJ149" s="97"/>
      <c r="BK149" s="97"/>
      <c r="BL149" s="98">
        <f t="shared" si="88"/>
        <v>0</v>
      </c>
      <c r="BM149" s="38"/>
      <c r="BN149" s="38"/>
      <c r="BO149" s="38"/>
      <c r="BP149" s="38"/>
      <c r="BQ149" s="66"/>
      <c r="BR149" s="38"/>
      <c r="BS149" s="38"/>
      <c r="BT149" s="38"/>
      <c r="BU149" s="38"/>
      <c r="BV149" s="38"/>
      <c r="BW149" s="38"/>
      <c r="BX149" s="38"/>
      <c r="BY149" s="38"/>
      <c r="BZ149" s="38"/>
      <c r="CA149" s="38"/>
      <c r="CB149" s="38"/>
      <c r="CC149" s="38"/>
      <c r="CD149" s="38"/>
      <c r="CE149" s="38"/>
      <c r="CF149" s="38"/>
      <c r="CG149" s="38"/>
      <c r="CH149" s="38"/>
      <c r="CI149" s="38"/>
      <c r="CJ149" s="38"/>
      <c r="CK149" s="38"/>
      <c r="CL149" s="38"/>
      <c r="CM149" s="38"/>
      <c r="CN149" s="38"/>
      <c r="CO149" s="38"/>
      <c r="CP149" s="188">
        <f t="shared" si="97"/>
        <v>0</v>
      </c>
      <c r="CQ149" s="38"/>
      <c r="CR149" s="38"/>
      <c r="CS149" s="38"/>
      <c r="CT149" s="38"/>
      <c r="CU149" s="38"/>
      <c r="CV149" s="38"/>
      <c r="CW149" s="38"/>
      <c r="CX149" s="38"/>
      <c r="CY149" s="38"/>
      <c r="CZ149" s="38"/>
      <c r="DA149" s="38"/>
      <c r="DB149" s="188">
        <f t="shared" si="98"/>
        <v>0</v>
      </c>
      <c r="DC149" s="38">
        <f t="shared" si="99"/>
        <v>0</v>
      </c>
      <c r="DD149" s="38"/>
      <c r="DE149" s="38"/>
      <c r="DF149" s="38"/>
      <c r="DG149" s="188">
        <f t="shared" si="100"/>
        <v>0</v>
      </c>
      <c r="DH149" s="38">
        <f t="shared" si="101"/>
        <v>0</v>
      </c>
      <c r="DI149" s="38"/>
      <c r="DJ149" s="38"/>
      <c r="DK149" s="38"/>
      <c r="DL149" s="38"/>
      <c r="DM149" s="38"/>
      <c r="DN149" s="38"/>
      <c r="DO149" s="38"/>
      <c r="DP149" s="38"/>
      <c r="DQ149" s="38"/>
      <c r="DR149" s="38"/>
      <c r="DS149" s="38"/>
      <c r="DT149" s="38"/>
      <c r="DU149" s="38"/>
      <c r="DV149" s="38"/>
      <c r="DW149" s="38"/>
      <c r="DX149" s="38"/>
      <c r="DY149" s="38"/>
      <c r="DZ149" s="38"/>
      <c r="EA149" s="38"/>
      <c r="EB149" s="38"/>
      <c r="EC149" s="38"/>
      <c r="ED149" s="38"/>
      <c r="EE149" s="38"/>
      <c r="EF149" s="38"/>
      <c r="EG149" s="38"/>
      <c r="EH149" s="38"/>
    </row>
    <row r="150" spans="2:158">
      <c r="B150" s="39"/>
      <c r="C150" s="77" t="s">
        <v>390</v>
      </c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61"/>
      <c r="P150" s="38"/>
      <c r="Q150" s="38"/>
      <c r="R150" s="38"/>
      <c r="S150" s="38"/>
      <c r="T150" s="38"/>
      <c r="U150" s="38"/>
      <c r="V150" s="38"/>
      <c r="W150" s="38"/>
      <c r="X150" s="38"/>
      <c r="Y150" s="33"/>
      <c r="Z150" s="33"/>
      <c r="AA150" s="33"/>
      <c r="AB150" s="33"/>
      <c r="AC150" s="33"/>
      <c r="AD150" s="33"/>
      <c r="AE150" s="33"/>
      <c r="AF150" s="102">
        <f t="shared" si="85"/>
        <v>0</v>
      </c>
      <c r="AG150" s="38"/>
      <c r="AH150" s="38"/>
      <c r="AI150" s="38"/>
      <c r="AJ150" s="38"/>
      <c r="AK150" s="38"/>
      <c r="AL150" s="38"/>
      <c r="AM150" s="38"/>
      <c r="AN150" s="38"/>
      <c r="AO150" s="38"/>
      <c r="AP150" s="38"/>
      <c r="AQ150" s="38"/>
      <c r="AR150" s="38"/>
      <c r="AS150" s="115">
        <f t="shared" si="84"/>
        <v>0</v>
      </c>
      <c r="AT150" s="97"/>
      <c r="AU150" s="98">
        <f t="shared" si="86"/>
        <v>0</v>
      </c>
      <c r="AV150" s="38"/>
      <c r="AW150" s="38"/>
      <c r="AX150" s="38"/>
      <c r="AY150" s="97"/>
      <c r="AZ150" s="38"/>
      <c r="BA150" s="97"/>
      <c r="BB150" s="103">
        <f t="shared" si="87"/>
        <v>0</v>
      </c>
      <c r="BC150" s="38"/>
      <c r="BD150" s="38"/>
      <c r="BE150" s="38"/>
      <c r="BF150" s="38"/>
      <c r="BG150" s="97"/>
      <c r="BH150" s="97"/>
      <c r="BI150" s="97"/>
      <c r="BJ150" s="97"/>
      <c r="BK150" s="97"/>
      <c r="BL150" s="98">
        <f t="shared" si="88"/>
        <v>0</v>
      </c>
      <c r="BM150" s="38"/>
      <c r="BN150" s="38"/>
      <c r="BO150" s="38"/>
      <c r="BP150" s="38"/>
      <c r="BQ150" s="66"/>
      <c r="BR150" s="38"/>
      <c r="BS150" s="38"/>
      <c r="BT150" s="38"/>
      <c r="BU150" s="38"/>
      <c r="BV150" s="38"/>
      <c r="BW150" s="38"/>
      <c r="BX150" s="38"/>
      <c r="BY150" s="38"/>
      <c r="BZ150" s="38"/>
      <c r="CA150" s="38"/>
      <c r="CB150" s="38"/>
      <c r="CC150" s="38"/>
      <c r="CD150" s="38"/>
      <c r="CE150" s="38"/>
      <c r="CF150" s="38"/>
      <c r="CG150" s="38"/>
      <c r="CH150" s="38"/>
      <c r="CI150" s="38"/>
      <c r="CJ150" s="38"/>
      <c r="CK150" s="38"/>
      <c r="CL150" s="38"/>
      <c r="CM150" s="38"/>
      <c r="CN150" s="38"/>
      <c r="CO150" s="38"/>
      <c r="CP150" s="188">
        <f t="shared" si="97"/>
        <v>0</v>
      </c>
      <c r="CQ150" s="38"/>
      <c r="CR150" s="38"/>
      <c r="CS150" s="38"/>
      <c r="CT150" s="38"/>
      <c r="CU150" s="38"/>
      <c r="CV150" s="38"/>
      <c r="CW150" s="38"/>
      <c r="CX150" s="38"/>
      <c r="CY150" s="38"/>
      <c r="CZ150" s="38"/>
      <c r="DA150" s="38"/>
      <c r="DB150" s="188">
        <f t="shared" si="98"/>
        <v>0</v>
      </c>
      <c r="DC150" s="38">
        <f t="shared" si="99"/>
        <v>0</v>
      </c>
      <c r="DD150" s="38"/>
      <c r="DE150" s="38"/>
      <c r="DF150" s="38"/>
      <c r="DG150" s="188">
        <f t="shared" si="100"/>
        <v>0</v>
      </c>
      <c r="DH150" s="38">
        <f t="shared" si="101"/>
        <v>0</v>
      </c>
      <c r="DI150" s="38"/>
      <c r="DJ150" s="38"/>
      <c r="DK150" s="38"/>
      <c r="DL150" s="38"/>
      <c r="DM150" s="38"/>
      <c r="DN150" s="38"/>
      <c r="DO150" s="38"/>
      <c r="DP150" s="38"/>
      <c r="DQ150" s="38"/>
      <c r="DR150" s="38"/>
      <c r="DS150" s="38"/>
      <c r="DT150" s="38"/>
      <c r="DU150" s="38"/>
      <c r="DV150" s="38"/>
      <c r="DW150" s="38"/>
      <c r="DX150" s="38"/>
      <c r="DY150" s="38"/>
      <c r="DZ150" s="38"/>
      <c r="EA150" s="38"/>
      <c r="EB150" s="38"/>
      <c r="EC150" s="38"/>
      <c r="ED150" s="38"/>
      <c r="EE150" s="38"/>
      <c r="EF150" s="38"/>
      <c r="EG150" s="38"/>
      <c r="EH150" s="38"/>
    </row>
    <row r="151" spans="2:158">
      <c r="B151" s="39"/>
      <c r="C151" s="77" t="s">
        <v>391</v>
      </c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61"/>
      <c r="P151" s="38"/>
      <c r="Q151" s="38"/>
      <c r="R151" s="38"/>
      <c r="S151" s="38"/>
      <c r="T151" s="38"/>
      <c r="U151" s="38"/>
      <c r="V151" s="38"/>
      <c r="W151" s="38"/>
      <c r="X151" s="38"/>
      <c r="Y151" s="33"/>
      <c r="Z151" s="33"/>
      <c r="AA151" s="33"/>
      <c r="AB151" s="33"/>
      <c r="AC151" s="33"/>
      <c r="AD151" s="33"/>
      <c r="AE151" s="33"/>
      <c r="AF151" s="102">
        <f t="shared" si="85"/>
        <v>0</v>
      </c>
      <c r="AG151" s="38"/>
      <c r="AH151" s="38"/>
      <c r="AI151" s="38"/>
      <c r="AJ151" s="38"/>
      <c r="AK151" s="38"/>
      <c r="AL151" s="38"/>
      <c r="AM151" s="38"/>
      <c r="AN151" s="38"/>
      <c r="AO151" s="38"/>
      <c r="AP151" s="38"/>
      <c r="AQ151" s="38"/>
      <c r="AR151" s="38"/>
      <c r="AS151" s="115">
        <f t="shared" si="84"/>
        <v>0</v>
      </c>
      <c r="AT151" s="97"/>
      <c r="AU151" s="98">
        <f t="shared" si="86"/>
        <v>0</v>
      </c>
      <c r="AV151" s="38"/>
      <c r="AW151" s="38"/>
      <c r="AX151" s="38"/>
      <c r="AY151" s="97"/>
      <c r="AZ151" s="38"/>
      <c r="BA151" s="97"/>
      <c r="BB151" s="103">
        <f t="shared" si="87"/>
        <v>0</v>
      </c>
      <c r="BC151" s="38"/>
      <c r="BD151" s="38"/>
      <c r="BE151" s="38"/>
      <c r="BF151" s="38"/>
      <c r="BG151" s="97"/>
      <c r="BH151" s="97"/>
      <c r="BI151" s="97"/>
      <c r="BJ151" s="97"/>
      <c r="BK151" s="97"/>
      <c r="BL151" s="98">
        <f t="shared" si="88"/>
        <v>0</v>
      </c>
      <c r="BM151" s="38"/>
      <c r="BN151" s="38"/>
      <c r="BO151" s="38"/>
      <c r="BP151" s="38"/>
      <c r="BQ151" s="66"/>
      <c r="BR151" s="38"/>
      <c r="BS151" s="38"/>
      <c r="BT151" s="38"/>
      <c r="BU151" s="38"/>
      <c r="BV151" s="38"/>
      <c r="BW151" s="38"/>
      <c r="BX151" s="38"/>
      <c r="BY151" s="38"/>
      <c r="BZ151" s="38"/>
      <c r="CA151" s="38"/>
      <c r="CB151" s="38"/>
      <c r="CC151" s="38"/>
      <c r="CD151" s="38"/>
      <c r="CE151" s="38"/>
      <c r="CF151" s="38"/>
      <c r="CG151" s="38"/>
      <c r="CH151" s="38"/>
      <c r="CI151" s="38"/>
      <c r="CJ151" s="38"/>
      <c r="CK151" s="38"/>
      <c r="CL151" s="38"/>
      <c r="CM151" s="38"/>
      <c r="CN151" s="38"/>
      <c r="CO151" s="38"/>
      <c r="CP151" s="188">
        <f t="shared" si="97"/>
        <v>0</v>
      </c>
      <c r="CQ151" s="38"/>
      <c r="CR151" s="38"/>
      <c r="CS151" s="38"/>
      <c r="CT151" s="38"/>
      <c r="CU151" s="38"/>
      <c r="CV151" s="38"/>
      <c r="CW151" s="38"/>
      <c r="CX151" s="38"/>
      <c r="CY151" s="38"/>
      <c r="CZ151" s="38"/>
      <c r="DA151" s="38"/>
      <c r="DB151" s="188">
        <f t="shared" si="98"/>
        <v>0</v>
      </c>
      <c r="DC151" s="38">
        <f t="shared" si="99"/>
        <v>0</v>
      </c>
      <c r="DD151" s="38"/>
      <c r="DE151" s="38"/>
      <c r="DF151" s="38"/>
      <c r="DG151" s="188">
        <f t="shared" si="100"/>
        <v>0</v>
      </c>
      <c r="DH151" s="38">
        <f t="shared" si="101"/>
        <v>0</v>
      </c>
      <c r="DI151" s="38"/>
      <c r="DJ151" s="38"/>
      <c r="DK151" s="38"/>
      <c r="DL151" s="38"/>
      <c r="DM151" s="38"/>
      <c r="DN151" s="38"/>
      <c r="DO151" s="38"/>
      <c r="DP151" s="38"/>
      <c r="DQ151" s="38"/>
      <c r="DR151" s="38"/>
      <c r="DS151" s="38"/>
      <c r="DT151" s="38"/>
      <c r="DU151" s="38"/>
      <c r="DV151" s="38"/>
      <c r="DW151" s="38"/>
      <c r="DX151" s="38"/>
      <c r="DY151" s="38"/>
      <c r="DZ151" s="38"/>
      <c r="EA151" s="38"/>
      <c r="EB151" s="38"/>
      <c r="EC151" s="38"/>
      <c r="ED151" s="38"/>
      <c r="EE151" s="38"/>
      <c r="EF151" s="38"/>
      <c r="EG151" s="38"/>
      <c r="EH151" s="38"/>
    </row>
    <row r="152" spans="2:158">
      <c r="B152" s="39"/>
      <c r="C152" s="77" t="s">
        <v>392</v>
      </c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61"/>
      <c r="P152" s="38"/>
      <c r="Q152" s="38"/>
      <c r="R152" s="38"/>
      <c r="S152" s="38"/>
      <c r="T152" s="38"/>
      <c r="U152" s="38"/>
      <c r="V152" s="38"/>
      <c r="W152" s="38"/>
      <c r="X152" s="38"/>
      <c r="Y152" s="33"/>
      <c r="Z152" s="33"/>
      <c r="AA152" s="33"/>
      <c r="AB152" s="33"/>
      <c r="AC152" s="33"/>
      <c r="AD152" s="33"/>
      <c r="AE152" s="33"/>
      <c r="AF152" s="102">
        <f t="shared" si="85"/>
        <v>0</v>
      </c>
      <c r="AG152" s="38"/>
      <c r="AH152" s="38"/>
      <c r="AI152" s="38"/>
      <c r="AJ152" s="38"/>
      <c r="AK152" s="38"/>
      <c r="AL152" s="38"/>
      <c r="AM152" s="38"/>
      <c r="AN152" s="38"/>
      <c r="AO152" s="38"/>
      <c r="AP152" s="38"/>
      <c r="AQ152" s="38"/>
      <c r="AR152" s="38"/>
      <c r="AS152" s="115">
        <f t="shared" ref="AS152:AS217" si="102">SUM(AG152,AH152,AK152,AL152,AO152)</f>
        <v>0</v>
      </c>
      <c r="AT152" s="97"/>
      <c r="AU152" s="98">
        <f t="shared" si="86"/>
        <v>0</v>
      </c>
      <c r="AV152" s="38"/>
      <c r="AW152" s="38"/>
      <c r="AX152" s="38"/>
      <c r="AY152" s="97"/>
      <c r="AZ152" s="38"/>
      <c r="BA152" s="97"/>
      <c r="BB152" s="103">
        <f t="shared" si="87"/>
        <v>0</v>
      </c>
      <c r="BC152" s="38"/>
      <c r="BD152" s="38"/>
      <c r="BE152" s="38"/>
      <c r="BF152" s="38"/>
      <c r="BG152" s="97"/>
      <c r="BH152" s="97"/>
      <c r="BI152" s="97"/>
      <c r="BJ152" s="97"/>
      <c r="BK152" s="97"/>
      <c r="BL152" s="98">
        <f t="shared" si="88"/>
        <v>0</v>
      </c>
      <c r="BM152" s="38"/>
      <c r="BN152" s="38"/>
      <c r="BO152" s="38"/>
      <c r="BP152" s="38"/>
      <c r="BQ152" s="66"/>
      <c r="BR152" s="38"/>
      <c r="BS152" s="38"/>
      <c r="BT152" s="38"/>
      <c r="BU152" s="38"/>
      <c r="BV152" s="38"/>
      <c r="BW152" s="38"/>
      <c r="BX152" s="38"/>
      <c r="BY152" s="38"/>
      <c r="BZ152" s="38"/>
      <c r="CA152" s="38"/>
      <c r="CB152" s="38"/>
      <c r="CC152" s="38"/>
      <c r="CD152" s="38"/>
      <c r="CE152" s="38"/>
      <c r="CF152" s="38"/>
      <c r="CG152" s="38"/>
      <c r="CH152" s="38"/>
      <c r="CI152" s="38"/>
      <c r="CJ152" s="38"/>
      <c r="CK152" s="38"/>
      <c r="CL152" s="38"/>
      <c r="CM152" s="38"/>
      <c r="CN152" s="38"/>
      <c r="CO152" s="38"/>
      <c r="CP152" s="188">
        <f t="shared" si="97"/>
        <v>0</v>
      </c>
      <c r="CQ152" s="38"/>
      <c r="CR152" s="38"/>
      <c r="CS152" s="38"/>
      <c r="CT152" s="38"/>
      <c r="CU152" s="38"/>
      <c r="CV152" s="38"/>
      <c r="CW152" s="38"/>
      <c r="CX152" s="38"/>
      <c r="CY152" s="38"/>
      <c r="CZ152" s="38"/>
      <c r="DA152" s="38"/>
      <c r="DB152" s="188">
        <f t="shared" si="98"/>
        <v>0</v>
      </c>
      <c r="DC152" s="38">
        <f t="shared" si="99"/>
        <v>0</v>
      </c>
      <c r="DD152" s="38"/>
      <c r="DE152" s="38"/>
      <c r="DF152" s="38"/>
      <c r="DG152" s="188">
        <f t="shared" si="100"/>
        <v>0</v>
      </c>
      <c r="DH152" s="38">
        <f t="shared" si="101"/>
        <v>0</v>
      </c>
      <c r="DI152" s="38"/>
      <c r="DJ152" s="38"/>
      <c r="DK152" s="38"/>
      <c r="DL152" s="38"/>
      <c r="DM152" s="38"/>
      <c r="DN152" s="38"/>
      <c r="DO152" s="38"/>
      <c r="DP152" s="38"/>
      <c r="DQ152" s="38"/>
      <c r="DR152" s="38"/>
      <c r="DS152" s="38"/>
      <c r="DT152" s="38"/>
      <c r="DU152" s="38"/>
      <c r="DV152" s="38"/>
      <c r="DW152" s="38"/>
      <c r="DX152" s="38"/>
      <c r="DY152" s="38"/>
      <c r="DZ152" s="38"/>
      <c r="EA152" s="38"/>
      <c r="EB152" s="38"/>
      <c r="EC152" s="38"/>
      <c r="ED152" s="38"/>
      <c r="EE152" s="38"/>
      <c r="EF152" s="38"/>
      <c r="EG152" s="38"/>
      <c r="EH152" s="38"/>
    </row>
    <row r="153" spans="2:158">
      <c r="B153" s="39"/>
      <c r="C153" s="77" t="s">
        <v>393</v>
      </c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61"/>
      <c r="P153" s="38"/>
      <c r="Q153" s="38"/>
      <c r="R153" s="38"/>
      <c r="S153" s="38"/>
      <c r="T153" s="38"/>
      <c r="U153" s="38"/>
      <c r="V153" s="38"/>
      <c r="W153" s="38"/>
      <c r="X153" s="38"/>
      <c r="Y153" s="33"/>
      <c r="Z153" s="33"/>
      <c r="AA153" s="33"/>
      <c r="AB153" s="33"/>
      <c r="AC153" s="33"/>
      <c r="AD153" s="33"/>
      <c r="AE153" s="33"/>
      <c r="AF153" s="102">
        <f t="shared" ref="AF153:AF218" si="103">SUM(AS153:AU153,AY153,BA153:BB153,BG153:BL153)</f>
        <v>0</v>
      </c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115">
        <f t="shared" si="102"/>
        <v>0</v>
      </c>
      <c r="AT153" s="97"/>
      <c r="AU153" s="98">
        <f t="shared" ref="AU153:AU206" si="104">SUM(AV153:AX153)</f>
        <v>0</v>
      </c>
      <c r="AV153" s="38"/>
      <c r="AW153" s="38"/>
      <c r="AX153" s="38"/>
      <c r="AY153" s="97"/>
      <c r="AZ153" s="38"/>
      <c r="BA153" s="97"/>
      <c r="BB153" s="103">
        <f t="shared" ref="BB153:BB218" si="105">SUM(BC153,BD153,BF153)</f>
        <v>0</v>
      </c>
      <c r="BC153" s="38"/>
      <c r="BD153" s="38"/>
      <c r="BE153" s="38"/>
      <c r="BF153" s="38"/>
      <c r="BG153" s="97"/>
      <c r="BH153" s="97"/>
      <c r="BI153" s="97"/>
      <c r="BJ153" s="97"/>
      <c r="BK153" s="97"/>
      <c r="BL153" s="98">
        <f t="shared" ref="BL153:BL206" si="106">SUM(BM153:BP153)</f>
        <v>0</v>
      </c>
      <c r="BM153" s="38"/>
      <c r="BN153" s="38"/>
      <c r="BO153" s="38"/>
      <c r="BP153" s="38"/>
      <c r="BQ153" s="66"/>
      <c r="BR153" s="38"/>
      <c r="BS153" s="38"/>
      <c r="BT153" s="38"/>
      <c r="BU153" s="38"/>
      <c r="BV153" s="38"/>
      <c r="BW153" s="38"/>
      <c r="BX153" s="38"/>
      <c r="BY153" s="38"/>
      <c r="BZ153" s="38"/>
      <c r="CA153" s="38"/>
      <c r="CB153" s="38"/>
      <c r="CC153" s="38"/>
      <c r="CD153" s="38"/>
      <c r="CE153" s="38"/>
      <c r="CF153" s="38"/>
      <c r="CG153" s="38"/>
      <c r="CH153" s="38"/>
      <c r="CI153" s="38"/>
      <c r="CJ153" s="38"/>
      <c r="CK153" s="38"/>
      <c r="CL153" s="38"/>
      <c r="CM153" s="38"/>
      <c r="CN153" s="38"/>
      <c r="CO153" s="38"/>
      <c r="CP153" s="188">
        <f t="shared" si="97"/>
        <v>0</v>
      </c>
      <c r="CQ153" s="38"/>
      <c r="CR153" s="38"/>
      <c r="CS153" s="38"/>
      <c r="CT153" s="38"/>
      <c r="CU153" s="38"/>
      <c r="CV153" s="38"/>
      <c r="CW153" s="38"/>
      <c r="CX153" s="38"/>
      <c r="CY153" s="38"/>
      <c r="CZ153" s="38"/>
      <c r="DA153" s="38"/>
      <c r="DB153" s="188">
        <f t="shared" si="98"/>
        <v>0</v>
      </c>
      <c r="DC153" s="38">
        <f t="shared" si="99"/>
        <v>0</v>
      </c>
      <c r="DD153" s="38"/>
      <c r="DE153" s="38"/>
      <c r="DF153" s="38"/>
      <c r="DG153" s="188">
        <f t="shared" si="100"/>
        <v>0</v>
      </c>
      <c r="DH153" s="38">
        <f t="shared" si="101"/>
        <v>0</v>
      </c>
      <c r="DI153" s="38"/>
      <c r="DJ153" s="38"/>
      <c r="DK153" s="38"/>
      <c r="DL153" s="38"/>
      <c r="DM153" s="38"/>
      <c r="DN153" s="38"/>
      <c r="DO153" s="38"/>
      <c r="DP153" s="38"/>
      <c r="DQ153" s="38"/>
      <c r="DR153" s="38"/>
      <c r="DS153" s="38"/>
      <c r="DT153" s="38"/>
      <c r="DU153" s="38"/>
      <c r="DV153" s="38"/>
      <c r="DW153" s="38"/>
      <c r="DX153" s="38"/>
      <c r="DY153" s="38"/>
      <c r="DZ153" s="38"/>
      <c r="EA153" s="38"/>
      <c r="EB153" s="38"/>
      <c r="EC153" s="38"/>
      <c r="ED153" s="38"/>
      <c r="EE153" s="38"/>
      <c r="EF153" s="38"/>
      <c r="EG153" s="38"/>
      <c r="EH153" s="38"/>
    </row>
    <row r="154" spans="2:158">
      <c r="B154" s="39"/>
      <c r="C154" s="77" t="s">
        <v>394</v>
      </c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61"/>
      <c r="P154" s="38"/>
      <c r="Q154" s="38"/>
      <c r="R154" s="38"/>
      <c r="S154" s="38"/>
      <c r="T154" s="38"/>
      <c r="U154" s="38"/>
      <c r="V154" s="38"/>
      <c r="W154" s="38"/>
      <c r="X154" s="38"/>
      <c r="Y154" s="33"/>
      <c r="Z154" s="33"/>
      <c r="AA154" s="33"/>
      <c r="AB154" s="33"/>
      <c r="AC154" s="33"/>
      <c r="AD154" s="33"/>
      <c r="AE154" s="33"/>
      <c r="AF154" s="102">
        <f t="shared" si="103"/>
        <v>0</v>
      </c>
      <c r="AG154" s="38"/>
      <c r="AH154" s="38"/>
      <c r="AI154" s="38"/>
      <c r="AJ154" s="38"/>
      <c r="AK154" s="38"/>
      <c r="AL154" s="38"/>
      <c r="AM154" s="38"/>
      <c r="AN154" s="38"/>
      <c r="AO154" s="38"/>
      <c r="AP154" s="38"/>
      <c r="AQ154" s="38"/>
      <c r="AR154" s="38"/>
      <c r="AS154" s="115">
        <f t="shared" si="102"/>
        <v>0</v>
      </c>
      <c r="AT154" s="97"/>
      <c r="AU154" s="98">
        <f t="shared" si="104"/>
        <v>0</v>
      </c>
      <c r="AV154" s="38"/>
      <c r="AW154" s="38"/>
      <c r="AX154" s="38"/>
      <c r="AY154" s="97"/>
      <c r="AZ154" s="38"/>
      <c r="BA154" s="97"/>
      <c r="BB154" s="103">
        <f t="shared" si="105"/>
        <v>0</v>
      </c>
      <c r="BC154" s="38"/>
      <c r="BD154" s="38"/>
      <c r="BE154" s="38"/>
      <c r="BF154" s="38"/>
      <c r="BG154" s="97"/>
      <c r="BH154" s="97"/>
      <c r="BI154" s="97"/>
      <c r="BJ154" s="97"/>
      <c r="BK154" s="97"/>
      <c r="BL154" s="98">
        <f t="shared" si="106"/>
        <v>0</v>
      </c>
      <c r="BM154" s="38"/>
      <c r="BN154" s="38"/>
      <c r="BO154" s="38"/>
      <c r="BP154" s="38"/>
      <c r="BQ154" s="66"/>
      <c r="BR154" s="38"/>
      <c r="BS154" s="38"/>
      <c r="BT154" s="38"/>
      <c r="BU154" s="38"/>
      <c r="BV154" s="38"/>
      <c r="BW154" s="38"/>
      <c r="BX154" s="38"/>
      <c r="BY154" s="38"/>
      <c r="BZ154" s="38"/>
      <c r="CA154" s="38"/>
      <c r="CB154" s="38"/>
      <c r="CC154" s="38"/>
      <c r="CD154" s="38"/>
      <c r="CE154" s="38"/>
      <c r="CF154" s="38"/>
      <c r="CG154" s="38"/>
      <c r="CH154" s="38"/>
      <c r="CI154" s="38"/>
      <c r="CJ154" s="38"/>
      <c r="CK154" s="38"/>
      <c r="CL154" s="38"/>
      <c r="CM154" s="38"/>
      <c r="CN154" s="38"/>
      <c r="CO154" s="38"/>
      <c r="CP154" s="188">
        <f t="shared" si="97"/>
        <v>0</v>
      </c>
      <c r="CQ154" s="38"/>
      <c r="CR154" s="38"/>
      <c r="CS154" s="38"/>
      <c r="CT154" s="38"/>
      <c r="CU154" s="38"/>
      <c r="CV154" s="38"/>
      <c r="CW154" s="38"/>
      <c r="CX154" s="38"/>
      <c r="CY154" s="38"/>
      <c r="CZ154" s="38"/>
      <c r="DA154" s="38"/>
      <c r="DB154" s="188">
        <f t="shared" si="98"/>
        <v>0</v>
      </c>
      <c r="DC154" s="38">
        <f t="shared" si="99"/>
        <v>0</v>
      </c>
      <c r="DD154" s="38"/>
      <c r="DE154" s="38"/>
      <c r="DF154" s="38"/>
      <c r="DG154" s="188">
        <f t="shared" si="100"/>
        <v>0</v>
      </c>
      <c r="DH154" s="38">
        <f t="shared" si="101"/>
        <v>0</v>
      </c>
      <c r="DI154" s="38"/>
      <c r="DJ154" s="38"/>
      <c r="DK154" s="38"/>
      <c r="DL154" s="38"/>
      <c r="DM154" s="38"/>
      <c r="DN154" s="38"/>
      <c r="DO154" s="38"/>
      <c r="DP154" s="38"/>
      <c r="DQ154" s="38"/>
      <c r="DR154" s="38"/>
      <c r="DS154" s="38"/>
      <c r="DT154" s="38"/>
      <c r="DU154" s="38"/>
      <c r="DV154" s="38"/>
      <c r="DW154" s="38"/>
      <c r="DX154" s="38"/>
      <c r="DY154" s="38"/>
      <c r="DZ154" s="38"/>
      <c r="EA154" s="38"/>
      <c r="EB154" s="38"/>
      <c r="EC154" s="38"/>
      <c r="ED154" s="38"/>
      <c r="EE154" s="38"/>
      <c r="EF154" s="38"/>
      <c r="EG154" s="38"/>
      <c r="EH154" s="38"/>
    </row>
    <row r="155" spans="2:158">
      <c r="B155" s="39"/>
      <c r="C155" s="77" t="s">
        <v>395</v>
      </c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61"/>
      <c r="P155" s="38"/>
      <c r="Q155" s="38"/>
      <c r="R155" s="38"/>
      <c r="S155" s="38"/>
      <c r="T155" s="38"/>
      <c r="U155" s="38"/>
      <c r="V155" s="38"/>
      <c r="W155" s="38"/>
      <c r="X155" s="38"/>
      <c r="Y155" s="33"/>
      <c r="Z155" s="33"/>
      <c r="AA155" s="33"/>
      <c r="AB155" s="33"/>
      <c r="AC155" s="33"/>
      <c r="AD155" s="33"/>
      <c r="AE155" s="33"/>
      <c r="AF155" s="102">
        <f t="shared" si="103"/>
        <v>0</v>
      </c>
      <c r="AG155" s="38"/>
      <c r="AH155" s="38"/>
      <c r="AI155" s="38"/>
      <c r="AJ155" s="38"/>
      <c r="AK155" s="38"/>
      <c r="AL155" s="38"/>
      <c r="AM155" s="38"/>
      <c r="AN155" s="38"/>
      <c r="AO155" s="38"/>
      <c r="AP155" s="38"/>
      <c r="AQ155" s="38"/>
      <c r="AR155" s="38"/>
      <c r="AS155" s="115">
        <f t="shared" si="102"/>
        <v>0</v>
      </c>
      <c r="AT155" s="97"/>
      <c r="AU155" s="98">
        <f t="shared" si="104"/>
        <v>0</v>
      </c>
      <c r="AV155" s="38"/>
      <c r="AW155" s="38"/>
      <c r="AX155" s="38"/>
      <c r="AY155" s="97"/>
      <c r="AZ155" s="38"/>
      <c r="BA155" s="97"/>
      <c r="BB155" s="103">
        <f t="shared" si="105"/>
        <v>0</v>
      </c>
      <c r="BC155" s="38"/>
      <c r="BD155" s="38"/>
      <c r="BE155" s="38"/>
      <c r="BF155" s="38"/>
      <c r="BG155" s="97"/>
      <c r="BH155" s="97"/>
      <c r="BI155" s="97"/>
      <c r="BJ155" s="97"/>
      <c r="BK155" s="97"/>
      <c r="BL155" s="98">
        <f t="shared" si="106"/>
        <v>0</v>
      </c>
      <c r="BM155" s="38"/>
      <c r="BN155" s="38"/>
      <c r="BO155" s="38"/>
      <c r="BP155" s="38"/>
      <c r="BQ155" s="66"/>
      <c r="BR155" s="38"/>
      <c r="BS155" s="38"/>
      <c r="BT155" s="38"/>
      <c r="BU155" s="38"/>
      <c r="BV155" s="38"/>
      <c r="BW155" s="38"/>
      <c r="BX155" s="38"/>
      <c r="BY155" s="38"/>
      <c r="BZ155" s="38"/>
      <c r="CA155" s="38"/>
      <c r="CB155" s="38"/>
      <c r="CC155" s="38"/>
      <c r="CD155" s="38"/>
      <c r="CE155" s="38"/>
      <c r="CF155" s="38"/>
      <c r="CG155" s="38"/>
      <c r="CH155" s="38"/>
      <c r="CI155" s="38"/>
      <c r="CJ155" s="38"/>
      <c r="CK155" s="38"/>
      <c r="CL155" s="38"/>
      <c r="CM155" s="38"/>
      <c r="CN155" s="38"/>
      <c r="CO155" s="38"/>
      <c r="CP155" s="188">
        <f t="shared" si="97"/>
        <v>0</v>
      </c>
      <c r="CQ155" s="38"/>
      <c r="CR155" s="38"/>
      <c r="CS155" s="38"/>
      <c r="CT155" s="38"/>
      <c r="CU155" s="38"/>
      <c r="CV155" s="38"/>
      <c r="CW155" s="38"/>
      <c r="CX155" s="38"/>
      <c r="CY155" s="38"/>
      <c r="CZ155" s="38"/>
      <c r="DA155" s="38"/>
      <c r="DB155" s="188">
        <f t="shared" si="98"/>
        <v>0</v>
      </c>
      <c r="DC155" s="38">
        <f t="shared" si="99"/>
        <v>0</v>
      </c>
      <c r="DD155" s="38"/>
      <c r="DE155" s="38"/>
      <c r="DF155" s="38"/>
      <c r="DG155" s="188">
        <f t="shared" si="100"/>
        <v>0</v>
      </c>
      <c r="DH155" s="38">
        <f t="shared" si="101"/>
        <v>0</v>
      </c>
      <c r="DI155" s="38"/>
      <c r="DJ155" s="38"/>
      <c r="DK155" s="38"/>
      <c r="DL155" s="38"/>
      <c r="DM155" s="38"/>
      <c r="DN155" s="38"/>
      <c r="DO155" s="38"/>
      <c r="DP155" s="38"/>
      <c r="DQ155" s="38"/>
      <c r="DR155" s="38"/>
      <c r="DS155" s="38"/>
      <c r="DT155" s="38"/>
      <c r="DU155" s="38"/>
      <c r="DV155" s="38"/>
      <c r="DW155" s="38"/>
      <c r="DX155" s="38"/>
      <c r="DY155" s="38"/>
      <c r="DZ155" s="38"/>
      <c r="EA155" s="38"/>
      <c r="EB155" s="38"/>
      <c r="EC155" s="38"/>
      <c r="ED155" s="38"/>
      <c r="EE155" s="38"/>
      <c r="EF155" s="38"/>
      <c r="EG155" s="38"/>
      <c r="EH155" s="38"/>
    </row>
    <row r="156" spans="2:158">
      <c r="B156" s="39"/>
      <c r="C156" s="77" t="s">
        <v>396</v>
      </c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61"/>
      <c r="P156" s="38"/>
      <c r="Q156" s="38"/>
      <c r="R156" s="38"/>
      <c r="S156" s="38"/>
      <c r="T156" s="38"/>
      <c r="U156" s="38"/>
      <c r="V156" s="38"/>
      <c r="W156" s="38"/>
      <c r="X156" s="38"/>
      <c r="Y156" s="33"/>
      <c r="Z156" s="33"/>
      <c r="AA156" s="33"/>
      <c r="AB156" s="33"/>
      <c r="AC156" s="33"/>
      <c r="AD156" s="33"/>
      <c r="AE156" s="33"/>
      <c r="AF156" s="102">
        <f t="shared" si="103"/>
        <v>0</v>
      </c>
      <c r="AG156" s="38"/>
      <c r="AH156" s="38"/>
      <c r="AI156" s="38"/>
      <c r="AJ156" s="38"/>
      <c r="AK156" s="38"/>
      <c r="AL156" s="38"/>
      <c r="AM156" s="38"/>
      <c r="AN156" s="38"/>
      <c r="AO156" s="38"/>
      <c r="AP156" s="38"/>
      <c r="AQ156" s="38"/>
      <c r="AR156" s="38"/>
      <c r="AS156" s="115">
        <f t="shared" si="102"/>
        <v>0</v>
      </c>
      <c r="AT156" s="97"/>
      <c r="AU156" s="98">
        <f t="shared" si="104"/>
        <v>0</v>
      </c>
      <c r="AV156" s="38"/>
      <c r="AW156" s="38"/>
      <c r="AX156" s="38"/>
      <c r="AY156" s="97"/>
      <c r="AZ156" s="38"/>
      <c r="BA156" s="97"/>
      <c r="BB156" s="103">
        <f t="shared" si="105"/>
        <v>0</v>
      </c>
      <c r="BC156" s="38"/>
      <c r="BD156" s="38"/>
      <c r="BE156" s="38"/>
      <c r="BF156" s="38"/>
      <c r="BG156" s="97"/>
      <c r="BH156" s="97"/>
      <c r="BI156" s="97"/>
      <c r="BJ156" s="97"/>
      <c r="BK156" s="97"/>
      <c r="BL156" s="98">
        <f t="shared" si="106"/>
        <v>0</v>
      </c>
      <c r="BM156" s="38"/>
      <c r="BN156" s="38"/>
      <c r="BO156" s="38"/>
      <c r="BP156" s="38"/>
      <c r="BQ156" s="66"/>
      <c r="BR156" s="38"/>
      <c r="BS156" s="38"/>
      <c r="BT156" s="38"/>
      <c r="BU156" s="38"/>
      <c r="BV156" s="38"/>
      <c r="BW156" s="38"/>
      <c r="BX156" s="38"/>
      <c r="BY156" s="38"/>
      <c r="BZ156" s="38"/>
      <c r="CA156" s="38"/>
      <c r="CB156" s="38"/>
      <c r="CC156" s="38"/>
      <c r="CD156" s="38"/>
      <c r="CE156" s="38"/>
      <c r="CF156" s="38"/>
      <c r="CG156" s="38"/>
      <c r="CH156" s="38"/>
      <c r="CI156" s="38"/>
      <c r="CJ156" s="38"/>
      <c r="CK156" s="38"/>
      <c r="CL156" s="38"/>
      <c r="CM156" s="38"/>
      <c r="CN156" s="38"/>
      <c r="CO156" s="38"/>
      <c r="CP156" s="188">
        <f t="shared" si="97"/>
        <v>0</v>
      </c>
      <c r="CQ156" s="38"/>
      <c r="CR156" s="38"/>
      <c r="CS156" s="38"/>
      <c r="CT156" s="38"/>
      <c r="CU156" s="38"/>
      <c r="CV156" s="38"/>
      <c r="CW156" s="38"/>
      <c r="CX156" s="38"/>
      <c r="CY156" s="38"/>
      <c r="CZ156" s="38"/>
      <c r="DA156" s="38"/>
      <c r="DB156" s="188">
        <f t="shared" si="98"/>
        <v>0</v>
      </c>
      <c r="DC156" s="38">
        <f t="shared" si="99"/>
        <v>0</v>
      </c>
      <c r="DD156" s="38"/>
      <c r="DE156" s="38"/>
      <c r="DF156" s="38"/>
      <c r="DG156" s="188">
        <f t="shared" si="100"/>
        <v>0</v>
      </c>
      <c r="DH156" s="38">
        <f t="shared" si="101"/>
        <v>0</v>
      </c>
      <c r="DI156" s="38"/>
      <c r="DJ156" s="38"/>
      <c r="DK156" s="38"/>
      <c r="DL156" s="38"/>
      <c r="DM156" s="38"/>
      <c r="DN156" s="38"/>
      <c r="DO156" s="38"/>
      <c r="DP156" s="38"/>
      <c r="DQ156" s="38"/>
      <c r="DR156" s="38"/>
      <c r="DS156" s="38"/>
      <c r="DT156" s="38"/>
      <c r="DU156" s="38"/>
      <c r="DV156" s="38"/>
      <c r="DW156" s="38"/>
      <c r="DX156" s="38"/>
      <c r="DY156" s="38"/>
      <c r="DZ156" s="38"/>
      <c r="EA156" s="38"/>
      <c r="EB156" s="38"/>
      <c r="EC156" s="38"/>
      <c r="ED156" s="38"/>
      <c r="EE156" s="38"/>
      <c r="EF156" s="38"/>
      <c r="EG156" s="38"/>
      <c r="EH156" s="38"/>
    </row>
    <row r="157" spans="2:158">
      <c r="B157" s="39"/>
      <c r="C157" s="77" t="s">
        <v>397</v>
      </c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61"/>
      <c r="P157" s="38"/>
      <c r="Q157" s="38"/>
      <c r="R157" s="38"/>
      <c r="S157" s="38"/>
      <c r="T157" s="38"/>
      <c r="U157" s="38"/>
      <c r="V157" s="38"/>
      <c r="W157" s="38"/>
      <c r="X157" s="38"/>
      <c r="Y157" s="33"/>
      <c r="Z157" s="33"/>
      <c r="AA157" s="33"/>
      <c r="AB157" s="33"/>
      <c r="AC157" s="33"/>
      <c r="AD157" s="33"/>
      <c r="AE157" s="33"/>
      <c r="AF157" s="102">
        <f t="shared" si="103"/>
        <v>0</v>
      </c>
      <c r="AG157" s="38"/>
      <c r="AH157" s="38"/>
      <c r="AI157" s="38"/>
      <c r="AJ157" s="38"/>
      <c r="AK157" s="38"/>
      <c r="AL157" s="38"/>
      <c r="AM157" s="38"/>
      <c r="AN157" s="38"/>
      <c r="AO157" s="38"/>
      <c r="AP157" s="38"/>
      <c r="AQ157" s="38"/>
      <c r="AR157" s="38"/>
      <c r="AS157" s="115">
        <f t="shared" si="102"/>
        <v>0</v>
      </c>
      <c r="AT157" s="97"/>
      <c r="AU157" s="98">
        <f t="shared" si="104"/>
        <v>0</v>
      </c>
      <c r="AV157" s="38"/>
      <c r="AW157" s="38"/>
      <c r="AX157" s="38"/>
      <c r="AY157" s="97"/>
      <c r="AZ157" s="38"/>
      <c r="BA157" s="97"/>
      <c r="BB157" s="103">
        <f t="shared" si="105"/>
        <v>0</v>
      </c>
      <c r="BC157" s="38"/>
      <c r="BD157" s="38"/>
      <c r="BE157" s="38"/>
      <c r="BF157" s="38"/>
      <c r="BG157" s="97"/>
      <c r="BH157" s="97"/>
      <c r="BI157" s="97"/>
      <c r="BJ157" s="97"/>
      <c r="BK157" s="97"/>
      <c r="BL157" s="98">
        <f t="shared" si="106"/>
        <v>0</v>
      </c>
      <c r="BM157" s="38"/>
      <c r="BN157" s="38"/>
      <c r="BO157" s="38"/>
      <c r="BP157" s="38"/>
      <c r="BQ157" s="66"/>
      <c r="BR157" s="38"/>
      <c r="BS157" s="38"/>
      <c r="BT157" s="38"/>
      <c r="BU157" s="38"/>
      <c r="BV157" s="38"/>
      <c r="BW157" s="38"/>
      <c r="BX157" s="38"/>
      <c r="BY157" s="38"/>
      <c r="BZ157" s="38"/>
      <c r="CA157" s="38"/>
      <c r="CB157" s="38"/>
      <c r="CC157" s="38"/>
      <c r="CD157" s="38"/>
      <c r="CE157" s="38"/>
      <c r="CF157" s="38"/>
      <c r="CG157" s="38"/>
      <c r="CH157" s="38"/>
      <c r="CI157" s="38"/>
      <c r="CJ157" s="38"/>
      <c r="CK157" s="38"/>
      <c r="CL157" s="38"/>
      <c r="CM157" s="38"/>
      <c r="CN157" s="38"/>
      <c r="CO157" s="38"/>
      <c r="CP157" s="188">
        <f t="shared" si="97"/>
        <v>0</v>
      </c>
      <c r="CQ157" s="38"/>
      <c r="CR157" s="38"/>
      <c r="CS157" s="38"/>
      <c r="CT157" s="38"/>
      <c r="CU157" s="38"/>
      <c r="CV157" s="38"/>
      <c r="CW157" s="38"/>
      <c r="CX157" s="38"/>
      <c r="CY157" s="38"/>
      <c r="CZ157" s="38"/>
      <c r="DA157" s="38"/>
      <c r="DB157" s="188">
        <f t="shared" si="98"/>
        <v>0</v>
      </c>
      <c r="DC157" s="38">
        <f t="shared" si="99"/>
        <v>0</v>
      </c>
      <c r="DD157" s="38"/>
      <c r="DE157" s="38"/>
      <c r="DF157" s="38"/>
      <c r="DG157" s="188">
        <f t="shared" si="100"/>
        <v>0</v>
      </c>
      <c r="DH157" s="38">
        <f t="shared" si="101"/>
        <v>0</v>
      </c>
      <c r="DI157" s="38"/>
      <c r="DJ157" s="38"/>
      <c r="DK157" s="38"/>
      <c r="DL157" s="38"/>
      <c r="DM157" s="38"/>
      <c r="DN157" s="38"/>
      <c r="DO157" s="38"/>
      <c r="DP157" s="38"/>
      <c r="DQ157" s="38"/>
      <c r="DR157" s="38"/>
      <c r="DS157" s="38"/>
      <c r="DT157" s="38"/>
      <c r="DU157" s="38"/>
      <c r="DV157" s="38"/>
      <c r="DW157" s="38"/>
      <c r="DX157" s="38"/>
      <c r="DY157" s="38"/>
      <c r="DZ157" s="38"/>
      <c r="EA157" s="38"/>
      <c r="EB157" s="38"/>
      <c r="EC157" s="38"/>
      <c r="ED157" s="38"/>
      <c r="EE157" s="38"/>
      <c r="EF157" s="38"/>
      <c r="EG157" s="38"/>
      <c r="EH157" s="38"/>
    </row>
    <row r="158" spans="2:158">
      <c r="B158" s="39"/>
      <c r="C158" s="77" t="s">
        <v>398</v>
      </c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61"/>
      <c r="P158" s="38"/>
      <c r="Q158" s="38"/>
      <c r="R158" s="38"/>
      <c r="S158" s="38"/>
      <c r="T158" s="38"/>
      <c r="U158" s="38"/>
      <c r="V158" s="38"/>
      <c r="W158" s="38"/>
      <c r="X158" s="38"/>
      <c r="Y158" s="33"/>
      <c r="Z158" s="33"/>
      <c r="AA158" s="33"/>
      <c r="AB158" s="33"/>
      <c r="AC158" s="33"/>
      <c r="AD158" s="33"/>
      <c r="AE158" s="33"/>
      <c r="AF158" s="102">
        <f t="shared" si="103"/>
        <v>0</v>
      </c>
      <c r="AG158" s="38"/>
      <c r="AH158" s="38"/>
      <c r="AI158" s="38"/>
      <c r="AJ158" s="38"/>
      <c r="AK158" s="38"/>
      <c r="AL158" s="38"/>
      <c r="AM158" s="38"/>
      <c r="AN158" s="38"/>
      <c r="AO158" s="38"/>
      <c r="AP158" s="38"/>
      <c r="AQ158" s="38"/>
      <c r="AR158" s="38"/>
      <c r="AS158" s="115">
        <f t="shared" si="102"/>
        <v>0</v>
      </c>
      <c r="AT158" s="97"/>
      <c r="AU158" s="98">
        <f t="shared" si="104"/>
        <v>0</v>
      </c>
      <c r="AV158" s="38"/>
      <c r="AW158" s="38"/>
      <c r="AX158" s="38"/>
      <c r="AY158" s="97"/>
      <c r="AZ158" s="38"/>
      <c r="BA158" s="97"/>
      <c r="BB158" s="103">
        <f t="shared" si="105"/>
        <v>0</v>
      </c>
      <c r="BC158" s="38"/>
      <c r="BD158" s="38"/>
      <c r="BE158" s="38"/>
      <c r="BF158" s="38"/>
      <c r="BG158" s="97"/>
      <c r="BH158" s="97"/>
      <c r="BI158" s="97"/>
      <c r="BJ158" s="97"/>
      <c r="BK158" s="97"/>
      <c r="BL158" s="98">
        <f t="shared" si="106"/>
        <v>0</v>
      </c>
      <c r="BM158" s="38"/>
      <c r="BN158" s="38"/>
      <c r="BO158" s="38"/>
      <c r="BP158" s="38"/>
      <c r="BQ158" s="66"/>
      <c r="BR158" s="38"/>
      <c r="BS158" s="38"/>
      <c r="BT158" s="38"/>
      <c r="BU158" s="38"/>
      <c r="BV158" s="38"/>
      <c r="BW158" s="38"/>
      <c r="BX158" s="38"/>
      <c r="BY158" s="38"/>
      <c r="BZ158" s="38"/>
      <c r="CA158" s="38"/>
      <c r="CB158" s="38"/>
      <c r="CC158" s="38"/>
      <c r="CD158" s="38"/>
      <c r="CE158" s="38"/>
      <c r="CF158" s="38"/>
      <c r="CG158" s="38"/>
      <c r="CH158" s="38"/>
      <c r="CI158" s="38"/>
      <c r="CJ158" s="38"/>
      <c r="CK158" s="38"/>
      <c r="CL158" s="38"/>
      <c r="CM158" s="38"/>
      <c r="CN158" s="38"/>
      <c r="CO158" s="38"/>
      <c r="CP158" s="188">
        <f t="shared" si="97"/>
        <v>0</v>
      </c>
      <c r="CQ158" s="38"/>
      <c r="CR158" s="38"/>
      <c r="CS158" s="38"/>
      <c r="CT158" s="38"/>
      <c r="CU158" s="38"/>
      <c r="CV158" s="38"/>
      <c r="CW158" s="38"/>
      <c r="CX158" s="38"/>
      <c r="CY158" s="38"/>
      <c r="CZ158" s="38"/>
      <c r="DA158" s="38"/>
      <c r="DB158" s="188">
        <f t="shared" si="98"/>
        <v>0</v>
      </c>
      <c r="DC158" s="38">
        <f t="shared" si="99"/>
        <v>0</v>
      </c>
      <c r="DD158" s="38"/>
      <c r="DE158" s="38"/>
      <c r="DF158" s="38"/>
      <c r="DG158" s="188">
        <f t="shared" si="100"/>
        <v>0</v>
      </c>
      <c r="DH158" s="38">
        <f t="shared" si="101"/>
        <v>0</v>
      </c>
      <c r="DI158" s="38"/>
      <c r="DJ158" s="38"/>
      <c r="DK158" s="38"/>
      <c r="DL158" s="38"/>
      <c r="DM158" s="38"/>
      <c r="DN158" s="38"/>
      <c r="DO158" s="38"/>
      <c r="DP158" s="38"/>
      <c r="DQ158" s="38"/>
      <c r="DR158" s="38"/>
      <c r="DS158" s="38"/>
      <c r="DT158" s="38"/>
      <c r="DU158" s="38"/>
      <c r="DV158" s="38"/>
      <c r="DW158" s="38"/>
      <c r="DX158" s="38"/>
      <c r="DY158" s="38"/>
      <c r="DZ158" s="38"/>
      <c r="EA158" s="38"/>
      <c r="EB158" s="38"/>
      <c r="EC158" s="38"/>
      <c r="ED158" s="38"/>
      <c r="EE158" s="38"/>
      <c r="EF158" s="38"/>
      <c r="EG158" s="38"/>
      <c r="EH158" s="38"/>
    </row>
    <row r="159" spans="2:158" s="83" customFormat="1" ht="24.75" customHeight="1">
      <c r="B159" s="702" t="s">
        <v>415</v>
      </c>
      <c r="C159" s="704" t="s">
        <v>416</v>
      </c>
      <c r="D159" s="86"/>
      <c r="E159" s="86"/>
      <c r="F159" s="86"/>
      <c r="G159" s="86"/>
      <c r="H159" s="86"/>
      <c r="I159" s="86"/>
      <c r="J159" s="86"/>
      <c r="K159" s="86"/>
      <c r="L159" s="86"/>
      <c r="M159" s="86"/>
      <c r="N159" s="86"/>
      <c r="O159" s="87"/>
      <c r="P159" s="86"/>
      <c r="Q159" s="86"/>
      <c r="R159" s="86"/>
      <c r="S159" s="86"/>
      <c r="T159" s="86"/>
      <c r="U159" s="86"/>
      <c r="V159" s="86"/>
      <c r="W159" s="86"/>
      <c r="X159" s="86"/>
      <c r="Y159" s="88">
        <f t="shared" ref="Y159:AE159" si="107">SUM(Y161:Y174)</f>
        <v>2</v>
      </c>
      <c r="Z159" s="88">
        <f t="shared" si="107"/>
        <v>0</v>
      </c>
      <c r="AA159" s="88">
        <f t="shared" si="107"/>
        <v>0</v>
      </c>
      <c r="AB159" s="88">
        <f t="shared" si="107"/>
        <v>0</v>
      </c>
      <c r="AC159" s="88">
        <f t="shared" si="107"/>
        <v>0</v>
      </c>
      <c r="AD159" s="88">
        <f t="shared" si="107"/>
        <v>0</v>
      </c>
      <c r="AE159" s="88">
        <f t="shared" si="107"/>
        <v>0</v>
      </c>
      <c r="AF159" s="102">
        <f t="shared" si="103"/>
        <v>0.79999999999999871</v>
      </c>
      <c r="AG159" s="38">
        <f>SUM('рабочая 2023 г'!AG159-'2022 г.'!AG159)</f>
        <v>-1.2</v>
      </c>
      <c r="AH159" s="38">
        <f>SUM('рабочая 2023 г'!AH159-'2022 г.'!AH159)</f>
        <v>0</v>
      </c>
      <c r="AI159" s="38">
        <f>SUM('рабочая 2023 г'!AI159-'2022 г.'!AI159)</f>
        <v>0</v>
      </c>
      <c r="AJ159" s="38">
        <f>SUM('рабочая 2023 г'!AJ159-'2022 г.'!AJ159)</f>
        <v>0</v>
      </c>
      <c r="AK159" s="38">
        <f>SUM('рабочая 2023 г'!AK159-'2022 г.'!AK159)</f>
        <v>0</v>
      </c>
      <c r="AL159" s="38">
        <f>SUM('рабочая 2023 г'!AL159-'2022 г.'!AL159)</f>
        <v>0</v>
      </c>
      <c r="AM159" s="38">
        <f>SUM('рабочая 2023 г'!AM159-'2022 г.'!AM159)</f>
        <v>0</v>
      </c>
      <c r="AN159" s="38">
        <f>SUM('рабочая 2023 г'!AN159-'2022 г.'!AN159)</f>
        <v>0</v>
      </c>
      <c r="AO159" s="38">
        <f>SUM('рабочая 2023 г'!AO159-'2022 г.'!AO159)</f>
        <v>1.8999999999999986</v>
      </c>
      <c r="AP159" s="38">
        <f>SUM('рабочая 2023 г'!AP159-'2022 г.'!AP159)</f>
        <v>0.30000000000000004</v>
      </c>
      <c r="AQ159" s="38">
        <f>SUM('рабочая 2023 г'!AQ159-'2022 г.'!AQ159)</f>
        <v>-1.6</v>
      </c>
      <c r="AR159" s="38">
        <f>SUM('рабочая 2023 г'!AR159-'2022 г.'!AR159)</f>
        <v>0</v>
      </c>
      <c r="AS159" s="115">
        <f t="shared" si="102"/>
        <v>0.69999999999999862</v>
      </c>
      <c r="AT159" s="98">
        <f>SUM(AT161:AT174)</f>
        <v>0</v>
      </c>
      <c r="AU159" s="98">
        <f t="shared" si="104"/>
        <v>0</v>
      </c>
      <c r="AV159" s="38">
        <f>SUM('рабочая 2023 г'!AV159-'2022 г.'!AV159)</f>
        <v>0</v>
      </c>
      <c r="AW159" s="38">
        <f>SUM('рабочая 2023 г'!AW159-'2022 г.'!AW159)</f>
        <v>0</v>
      </c>
      <c r="AX159" s="38">
        <f>SUM('рабочая 2023 г'!AX159-'2022 г.'!AX159)</f>
        <v>0</v>
      </c>
      <c r="AY159" s="38">
        <f>SUM('рабочая 2023 г'!AY159-'2022 г.'!AY159)</f>
        <v>0</v>
      </c>
      <c r="AZ159" s="38">
        <f>SUM('рабочая 2023 г'!AZ159-'2022 г.'!AZ159)</f>
        <v>0</v>
      </c>
      <c r="BA159" s="38">
        <f>SUM('рабочая 2023 г'!BA159-'2022 г.'!BA159)</f>
        <v>0.20000000000000007</v>
      </c>
      <c r="BB159" s="103">
        <f t="shared" si="105"/>
        <v>0</v>
      </c>
      <c r="BC159" s="38">
        <f>SUM('рабочая 2023 г'!BC159-'2022 г.'!BC159)</f>
        <v>0</v>
      </c>
      <c r="BD159" s="38">
        <f>SUM('рабочая 2023 г'!BD159-'2022 г.'!BD159)</f>
        <v>-9.9999999999999978E-2</v>
      </c>
      <c r="BE159" s="38">
        <f>SUM('рабочая 2023 г'!BE159-'2022 г.'!BE159)</f>
        <v>-0.1</v>
      </c>
      <c r="BF159" s="38">
        <f>SUM('рабочая 2023 г'!BF159-'2022 г.'!BF159)</f>
        <v>0.1</v>
      </c>
      <c r="BG159" s="38">
        <f>SUM('рабочая 2023 г'!BG159-'2022 г.'!BG159)</f>
        <v>0</v>
      </c>
      <c r="BH159" s="38">
        <f>SUM('рабочая 2023 г'!BH159-'2022 г.'!BH159)</f>
        <v>0</v>
      </c>
      <c r="BI159" s="38">
        <f>SUM('рабочая 2023 г'!BI159-'2022 г.'!BI159)</f>
        <v>0</v>
      </c>
      <c r="BJ159" s="38">
        <f>SUM('рабочая 2023 г'!BJ159-'2022 г.'!BJ159)</f>
        <v>-0.1</v>
      </c>
      <c r="BK159" s="38">
        <f>SUM('рабочая 2023 г'!BK159-'2022 г.'!BK159)</f>
        <v>0</v>
      </c>
      <c r="BL159" s="98">
        <f t="shared" si="106"/>
        <v>0</v>
      </c>
      <c r="BM159" s="38">
        <f>SUM('рабочая 2023 г'!BM159-'2022 г.'!BM159)</f>
        <v>0</v>
      </c>
      <c r="BN159" s="38">
        <f>SUM('рабочая 2023 г'!BN159-'2022 г.'!BN159)</f>
        <v>0</v>
      </c>
      <c r="BO159" s="38">
        <f>SUM('рабочая 2023 г'!BO159-'2022 г.'!BO159)</f>
        <v>0</v>
      </c>
      <c r="BP159" s="38">
        <f>SUM('рабочая 2023 г'!BP159-'2022 г.'!BP159)</f>
        <v>0</v>
      </c>
      <c r="BQ159" s="66">
        <f t="shared" ref="BQ159:BQ164" si="108">SUM(AT159,AU159,AY159,BA159,BB159,BG159,BH159,BI159,BJ159,BK159,BL159)</f>
        <v>0.10000000000000006</v>
      </c>
      <c r="BR159" s="88">
        <f t="shared" ref="BR159:CK159" si="109">SUM(BR161:BR174)</f>
        <v>0</v>
      </c>
      <c r="BS159" s="88">
        <f t="shared" si="109"/>
        <v>0</v>
      </c>
      <c r="BT159" s="88">
        <f t="shared" si="109"/>
        <v>0</v>
      </c>
      <c r="BU159" s="88">
        <f t="shared" si="109"/>
        <v>0</v>
      </c>
      <c r="BV159" s="88">
        <f t="shared" si="109"/>
        <v>0</v>
      </c>
      <c r="BW159" s="88">
        <f t="shared" si="109"/>
        <v>0</v>
      </c>
      <c r="BX159" s="88">
        <f t="shared" si="109"/>
        <v>0</v>
      </c>
      <c r="BY159" s="88">
        <f t="shared" si="109"/>
        <v>0</v>
      </c>
      <c r="BZ159" s="88">
        <f t="shared" si="109"/>
        <v>0</v>
      </c>
      <c r="CA159" s="88">
        <f t="shared" si="109"/>
        <v>0</v>
      </c>
      <c r="CB159" s="88">
        <f t="shared" si="109"/>
        <v>0</v>
      </c>
      <c r="CC159" s="88">
        <f t="shared" si="109"/>
        <v>0</v>
      </c>
      <c r="CD159" s="88">
        <f t="shared" si="109"/>
        <v>0</v>
      </c>
      <c r="CE159" s="88">
        <f t="shared" si="109"/>
        <v>0</v>
      </c>
      <c r="CF159" s="88">
        <f t="shared" si="109"/>
        <v>0</v>
      </c>
      <c r="CG159" s="88">
        <f t="shared" si="109"/>
        <v>0</v>
      </c>
      <c r="CH159" s="88">
        <f t="shared" si="109"/>
        <v>0</v>
      </c>
      <c r="CI159" s="88">
        <f t="shared" si="109"/>
        <v>0</v>
      </c>
      <c r="CJ159" s="88">
        <f t="shared" si="109"/>
        <v>0</v>
      </c>
      <c r="CK159" s="88">
        <f t="shared" si="109"/>
        <v>0</v>
      </c>
      <c r="CL159" s="88">
        <f t="shared" ref="CL159:EH159" si="110">SUM(CL161:CL174)</f>
        <v>0</v>
      </c>
      <c r="CM159" s="88">
        <f t="shared" si="110"/>
        <v>0</v>
      </c>
      <c r="CN159" s="88">
        <f t="shared" si="110"/>
        <v>0</v>
      </c>
      <c r="CO159" s="88">
        <f t="shared" si="110"/>
        <v>0</v>
      </c>
      <c r="CP159" s="188">
        <f t="shared" si="97"/>
        <v>0</v>
      </c>
      <c r="CQ159" s="88">
        <f t="shared" si="110"/>
        <v>0</v>
      </c>
      <c r="CR159" s="88">
        <f t="shared" si="110"/>
        <v>0</v>
      </c>
      <c r="CS159" s="88">
        <f t="shared" si="110"/>
        <v>0</v>
      </c>
      <c r="CT159" s="88">
        <f t="shared" si="110"/>
        <v>0</v>
      </c>
      <c r="CU159" s="88">
        <f t="shared" si="110"/>
        <v>0</v>
      </c>
      <c r="CV159" s="88">
        <f t="shared" si="110"/>
        <v>0</v>
      </c>
      <c r="CW159" s="88">
        <f t="shared" si="110"/>
        <v>0</v>
      </c>
      <c r="CX159" s="88">
        <f t="shared" si="110"/>
        <v>0</v>
      </c>
      <c r="CY159" s="88">
        <f t="shared" si="110"/>
        <v>0</v>
      </c>
      <c r="CZ159" s="88">
        <f t="shared" si="110"/>
        <v>0</v>
      </c>
      <c r="DA159" s="88">
        <f t="shared" si="110"/>
        <v>0</v>
      </c>
      <c r="DB159" s="188">
        <f t="shared" si="98"/>
        <v>0</v>
      </c>
      <c r="DC159" s="38">
        <f t="shared" si="99"/>
        <v>0</v>
      </c>
      <c r="DD159" s="88">
        <f t="shared" si="110"/>
        <v>0</v>
      </c>
      <c r="DE159" s="88">
        <f t="shared" si="110"/>
        <v>0</v>
      </c>
      <c r="DF159" s="88">
        <f t="shared" si="110"/>
        <v>0</v>
      </c>
      <c r="DG159" s="188">
        <f t="shared" si="100"/>
        <v>0</v>
      </c>
      <c r="DH159" s="38">
        <f t="shared" si="101"/>
        <v>0</v>
      </c>
      <c r="DI159" s="88">
        <f t="shared" si="110"/>
        <v>0</v>
      </c>
      <c r="DJ159" s="88">
        <f t="shared" si="110"/>
        <v>0</v>
      </c>
      <c r="DK159" s="88">
        <f t="shared" si="110"/>
        <v>0</v>
      </c>
      <c r="DL159" s="88">
        <f t="shared" si="110"/>
        <v>0</v>
      </c>
      <c r="DM159" s="88">
        <f t="shared" si="110"/>
        <v>0</v>
      </c>
      <c r="DN159" s="88">
        <f t="shared" si="110"/>
        <v>0</v>
      </c>
      <c r="DO159" s="88">
        <f t="shared" si="110"/>
        <v>0</v>
      </c>
      <c r="DP159" s="88">
        <f t="shared" si="110"/>
        <v>0</v>
      </c>
      <c r="DQ159" s="88">
        <f t="shared" si="110"/>
        <v>0</v>
      </c>
      <c r="DR159" s="88">
        <f t="shared" si="110"/>
        <v>0</v>
      </c>
      <c r="DS159" s="88">
        <f t="shared" si="110"/>
        <v>0</v>
      </c>
      <c r="DT159" s="88">
        <f t="shared" si="110"/>
        <v>0</v>
      </c>
      <c r="DU159" s="88">
        <f t="shared" si="110"/>
        <v>0</v>
      </c>
      <c r="DV159" s="88">
        <f t="shared" si="110"/>
        <v>0</v>
      </c>
      <c r="DW159" s="88">
        <f t="shared" si="110"/>
        <v>0</v>
      </c>
      <c r="DX159" s="88">
        <f t="shared" si="110"/>
        <v>0</v>
      </c>
      <c r="DY159" s="88">
        <f t="shared" si="110"/>
        <v>0</v>
      </c>
      <c r="DZ159" s="88">
        <f t="shared" si="110"/>
        <v>0</v>
      </c>
      <c r="EA159" s="88">
        <f t="shared" si="110"/>
        <v>0</v>
      </c>
      <c r="EB159" s="88">
        <f t="shared" si="110"/>
        <v>0</v>
      </c>
      <c r="EC159" s="88">
        <f t="shared" si="110"/>
        <v>0</v>
      </c>
      <c r="ED159" s="88">
        <f t="shared" si="110"/>
        <v>0</v>
      </c>
      <c r="EE159" s="88">
        <f t="shared" si="110"/>
        <v>0</v>
      </c>
      <c r="EF159" s="88">
        <f t="shared" si="110"/>
        <v>0</v>
      </c>
      <c r="EG159" s="88">
        <f t="shared" si="110"/>
        <v>0</v>
      </c>
      <c r="EH159" s="88">
        <f t="shared" si="110"/>
        <v>0</v>
      </c>
      <c r="EI159" s="89"/>
      <c r="EJ159" s="89"/>
      <c r="EK159" s="89"/>
      <c r="EL159" s="89"/>
      <c r="EM159" s="89"/>
      <c r="EN159" s="89"/>
      <c r="EO159" s="89"/>
      <c r="EP159" s="89"/>
      <c r="EQ159" s="89"/>
      <c r="ER159" s="89"/>
      <c r="ES159" s="89"/>
      <c r="ET159" s="89"/>
      <c r="EU159" s="89"/>
      <c r="EV159" s="89"/>
      <c r="EW159" s="89"/>
      <c r="EX159" s="89"/>
      <c r="EY159" s="89"/>
      <c r="EZ159" s="89"/>
      <c r="FA159" s="89"/>
      <c r="FB159" s="89"/>
    </row>
    <row r="160" spans="2:158" s="83" customFormat="1">
      <c r="B160" s="703"/>
      <c r="C160" s="705"/>
      <c r="D160" s="86"/>
      <c r="E160" s="86"/>
      <c r="F160" s="86"/>
      <c r="G160" s="86"/>
      <c r="H160" s="86"/>
      <c r="I160" s="86"/>
      <c r="J160" s="86"/>
      <c r="K160" s="86"/>
      <c r="L160" s="86"/>
      <c r="M160" s="86"/>
      <c r="N160" s="86"/>
      <c r="O160" s="87"/>
      <c r="P160" s="86"/>
      <c r="Q160" s="86"/>
      <c r="R160" s="86"/>
      <c r="S160" s="86"/>
      <c r="T160" s="86"/>
      <c r="U160" s="86"/>
      <c r="V160" s="86"/>
      <c r="W160" s="86"/>
      <c r="X160" s="86"/>
      <c r="Y160" s="88">
        <f>SUM(Y161:Y174)</f>
        <v>2</v>
      </c>
      <c r="Z160" s="88"/>
      <c r="AA160" s="88"/>
      <c r="AB160" s="88"/>
      <c r="AC160" s="88"/>
      <c r="AD160" s="88"/>
      <c r="AE160" s="88"/>
      <c r="AF160" s="102">
        <f t="shared" si="103"/>
        <v>860.5</v>
      </c>
      <c r="AG160" s="88">
        <f t="shared" ref="AG160:AR160" si="111">SUM(AG161:AG174)</f>
        <v>-1231</v>
      </c>
      <c r="AH160" s="88">
        <f t="shared" si="111"/>
        <v>0</v>
      </c>
      <c r="AI160" s="88">
        <f t="shared" si="111"/>
        <v>0</v>
      </c>
      <c r="AJ160" s="88">
        <f t="shared" si="111"/>
        <v>0</v>
      </c>
      <c r="AK160" s="88">
        <f t="shared" si="111"/>
        <v>0</v>
      </c>
      <c r="AL160" s="88">
        <f t="shared" si="111"/>
        <v>-15</v>
      </c>
      <c r="AM160" s="88">
        <f t="shared" si="111"/>
        <v>0</v>
      </c>
      <c r="AN160" s="88">
        <f t="shared" si="111"/>
        <v>0</v>
      </c>
      <c r="AO160" s="88">
        <f t="shared" si="111"/>
        <v>1909</v>
      </c>
      <c r="AP160" s="88">
        <f t="shared" si="111"/>
        <v>344</v>
      </c>
      <c r="AQ160" s="88">
        <f t="shared" si="111"/>
        <v>-1591</v>
      </c>
      <c r="AR160" s="88">
        <f t="shared" si="111"/>
        <v>0</v>
      </c>
      <c r="AS160" s="115">
        <f t="shared" si="102"/>
        <v>663</v>
      </c>
      <c r="AT160" s="88">
        <f t="shared" ref="AT160:BA160" si="112">SUM(AT161:AT174)</f>
        <v>0</v>
      </c>
      <c r="AU160" s="88">
        <f t="shared" si="112"/>
        <v>0</v>
      </c>
      <c r="AV160" s="88">
        <f t="shared" si="112"/>
        <v>0</v>
      </c>
      <c r="AW160" s="88">
        <f t="shared" si="112"/>
        <v>0</v>
      </c>
      <c r="AX160" s="88">
        <f t="shared" si="112"/>
        <v>0</v>
      </c>
      <c r="AY160" s="88">
        <f t="shared" si="112"/>
        <v>31</v>
      </c>
      <c r="AZ160" s="88">
        <f t="shared" si="112"/>
        <v>0</v>
      </c>
      <c r="BA160" s="88">
        <f t="shared" si="112"/>
        <v>177</v>
      </c>
      <c r="BB160" s="103">
        <f t="shared" si="105"/>
        <v>-6.7000000000000028</v>
      </c>
      <c r="BC160" s="88">
        <f t="shared" ref="BC160:BK160" si="113">SUM(BC161:BC174)</f>
        <v>-22</v>
      </c>
      <c r="BD160" s="88">
        <f t="shared" si="113"/>
        <v>-9.7000000000000028</v>
      </c>
      <c r="BE160" s="88">
        <f t="shared" si="113"/>
        <v>-46</v>
      </c>
      <c r="BF160" s="88">
        <f t="shared" si="113"/>
        <v>25</v>
      </c>
      <c r="BG160" s="88">
        <f t="shared" si="113"/>
        <v>0</v>
      </c>
      <c r="BH160" s="88">
        <f t="shared" si="113"/>
        <v>-2.8</v>
      </c>
      <c r="BI160" s="88">
        <f t="shared" si="113"/>
        <v>2</v>
      </c>
      <c r="BJ160" s="88">
        <f t="shared" si="113"/>
        <v>1</v>
      </c>
      <c r="BK160" s="88">
        <f t="shared" si="113"/>
        <v>0</v>
      </c>
      <c r="BL160" s="98">
        <f t="shared" si="106"/>
        <v>-4</v>
      </c>
      <c r="BM160" s="88">
        <f>SUM(BM161:BM174)</f>
        <v>-1</v>
      </c>
      <c r="BN160" s="88">
        <f>SUM(BN161:BN174)</f>
        <v>0</v>
      </c>
      <c r="BO160" s="88">
        <f>SUM(BO161:BO174)</f>
        <v>0</v>
      </c>
      <c r="BP160" s="88">
        <f>SUM(BP161:BP174)</f>
        <v>-3</v>
      </c>
      <c r="BQ160" s="66">
        <f t="shared" si="108"/>
        <v>197.5</v>
      </c>
      <c r="BR160" s="88"/>
      <c r="BS160" s="88"/>
      <c r="BT160" s="88"/>
      <c r="BU160" s="88"/>
      <c r="BV160" s="88"/>
      <c r="BW160" s="88"/>
      <c r="BX160" s="88"/>
      <c r="BY160" s="88"/>
      <c r="BZ160" s="88"/>
      <c r="CA160" s="88"/>
      <c r="CB160" s="88"/>
      <c r="CC160" s="88"/>
      <c r="CD160" s="88"/>
      <c r="CE160" s="88"/>
      <c r="CF160" s="88"/>
      <c r="CG160" s="88"/>
      <c r="CH160" s="88"/>
      <c r="CI160" s="88"/>
      <c r="CJ160" s="88"/>
      <c r="CK160" s="88"/>
      <c r="CL160" s="88"/>
      <c r="CM160" s="88">
        <f>SUM(CM161:CM174)</f>
        <v>0</v>
      </c>
      <c r="CN160" s="88">
        <f>SUM(CN161:CN174)</f>
        <v>0</v>
      </c>
      <c r="CO160" s="88">
        <f>SUM(CO161:CO174)</f>
        <v>0</v>
      </c>
      <c r="CP160" s="188">
        <f t="shared" si="97"/>
        <v>0</v>
      </c>
      <c r="CQ160" s="88">
        <f>SUM(CQ161:CQ174)</f>
        <v>0</v>
      </c>
      <c r="CR160" s="88"/>
      <c r="CS160" s="88"/>
      <c r="CT160" s="88"/>
      <c r="CU160" s="88"/>
      <c r="CV160" s="88"/>
      <c r="CW160" s="88"/>
      <c r="CX160" s="88"/>
      <c r="CY160" s="88"/>
      <c r="CZ160" s="88"/>
      <c r="DA160" s="88"/>
      <c r="DB160" s="188">
        <f t="shared" si="98"/>
        <v>0</v>
      </c>
      <c r="DC160" s="38">
        <f t="shared" si="99"/>
        <v>0</v>
      </c>
      <c r="DD160" s="88"/>
      <c r="DE160" s="88"/>
      <c r="DF160" s="88"/>
      <c r="DG160" s="188">
        <f t="shared" si="100"/>
        <v>0</v>
      </c>
      <c r="DH160" s="38">
        <f t="shared" si="101"/>
        <v>0</v>
      </c>
      <c r="DI160" s="88"/>
      <c r="DJ160" s="88"/>
      <c r="DK160" s="88"/>
      <c r="DL160" s="88"/>
      <c r="DM160" s="88"/>
      <c r="DN160" s="88"/>
      <c r="DO160" s="88"/>
      <c r="DP160" s="88"/>
      <c r="DQ160" s="88"/>
      <c r="DR160" s="88"/>
      <c r="DS160" s="88"/>
      <c r="DT160" s="88"/>
      <c r="DU160" s="88"/>
      <c r="DV160" s="88"/>
      <c r="DW160" s="88"/>
      <c r="DX160" s="88"/>
      <c r="DY160" s="88"/>
      <c r="DZ160" s="88"/>
      <c r="EA160" s="88"/>
      <c r="EB160" s="88"/>
      <c r="EC160" s="88"/>
      <c r="ED160" s="88"/>
      <c r="EE160" s="88"/>
      <c r="EF160" s="88"/>
      <c r="EG160" s="88"/>
      <c r="EH160" s="88"/>
      <c r="EI160" s="89"/>
      <c r="EJ160" s="89"/>
      <c r="EK160" s="89"/>
      <c r="EL160" s="89"/>
      <c r="EM160" s="89"/>
      <c r="EN160" s="89"/>
      <c r="EO160" s="89"/>
      <c r="EP160" s="89"/>
      <c r="EQ160" s="89"/>
      <c r="ER160" s="89"/>
      <c r="ES160" s="89"/>
      <c r="ET160" s="89"/>
      <c r="EU160" s="89"/>
      <c r="EV160" s="89"/>
      <c r="EW160" s="89"/>
      <c r="EX160" s="89"/>
      <c r="EY160" s="89"/>
      <c r="EZ160" s="89"/>
      <c r="FA160" s="89"/>
      <c r="FB160" s="89"/>
    </row>
    <row r="161" spans="2:158">
      <c r="B161" s="39"/>
      <c r="C161" s="118" t="s">
        <v>385</v>
      </c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61"/>
      <c r="P161" s="38"/>
      <c r="Q161" s="38"/>
      <c r="R161" s="38"/>
      <c r="S161" s="38"/>
      <c r="T161" s="38"/>
      <c r="U161" s="38"/>
      <c r="V161" s="38"/>
      <c r="W161" s="38"/>
      <c r="X161" s="38"/>
      <c r="Y161" s="38">
        <f>SUM('рабочая 2023 г'!Y161-'2022 г.'!Y161)</f>
        <v>2</v>
      </c>
      <c r="Z161" s="33"/>
      <c r="AA161" s="33"/>
      <c r="AB161" s="33"/>
      <c r="AC161" s="33"/>
      <c r="AD161" s="33"/>
      <c r="AE161" s="33"/>
      <c r="AF161" s="102">
        <f t="shared" si="103"/>
        <v>-979</v>
      </c>
      <c r="AG161" s="38">
        <f>SUM('рабочая 2023 г'!AG161-'2022 г.'!AG161)</f>
        <v>-1160</v>
      </c>
      <c r="AH161" s="38">
        <f>SUM('рабочая 2023 г'!AH161-'2022 г.'!AH161)</f>
        <v>0</v>
      </c>
      <c r="AI161" s="38">
        <f>SUM('рабочая 2023 г'!AI161-'2022 г.'!AI161)</f>
        <v>0</v>
      </c>
      <c r="AJ161" s="38">
        <f>SUM('рабочая 2023 г'!AJ161-'2022 г.'!AJ161)</f>
        <v>0</v>
      </c>
      <c r="AK161" s="38">
        <f>SUM('рабочая 2023 г'!AK161-'2022 г.'!AK161)</f>
        <v>0</v>
      </c>
      <c r="AL161" s="38">
        <f>SUM('рабочая 2023 г'!AL161-'2022 г.'!AL161)</f>
        <v>0</v>
      </c>
      <c r="AM161" s="38">
        <f>SUM('рабочая 2023 г'!AM161-'2022 г.'!AM161)</f>
        <v>0</v>
      </c>
      <c r="AN161" s="38">
        <f>SUM('рабочая 2023 г'!AN161-'2022 г.'!AN161)</f>
        <v>0</v>
      </c>
      <c r="AO161" s="38">
        <f>SUM('рабочая 2023 г'!AO161-'2022 г.'!AO161)</f>
        <v>160</v>
      </c>
      <c r="AP161" s="38">
        <f>SUM('рабочая 2023 г'!AP161-'2022 г.'!AP161)</f>
        <v>95</v>
      </c>
      <c r="AQ161" s="38">
        <f>SUM('рабочая 2023 г'!AQ161-'2022 г.'!AQ161)</f>
        <v>-1242</v>
      </c>
      <c r="AR161" s="38">
        <f>SUM('рабочая 2023 г'!AR161-'2022 г.'!AR161)</f>
        <v>0</v>
      </c>
      <c r="AS161" s="115">
        <f t="shared" si="102"/>
        <v>-1000</v>
      </c>
      <c r="AT161" s="97"/>
      <c r="AU161" s="98">
        <f t="shared" si="104"/>
        <v>0</v>
      </c>
      <c r="AV161" s="38">
        <f>SUM('рабочая 2023 г'!AV161-'2022 г.'!AV161)</f>
        <v>0</v>
      </c>
      <c r="AW161" s="38">
        <f>SUM('рабочая 2023 г'!AW161-'2022 г.'!AW161)</f>
        <v>0</v>
      </c>
      <c r="AX161" s="38">
        <f>SUM('рабочая 2023 г'!AX161-'2022 г.'!AX161)</f>
        <v>0</v>
      </c>
      <c r="AY161" s="38">
        <f>SUM('рабочая 2023 г'!AY161-'2022 г.'!AY161)</f>
        <v>-1</v>
      </c>
      <c r="AZ161" s="38">
        <f>SUM('рабочая 2023 г'!AZ161-'2022 г.'!AZ161)</f>
        <v>0</v>
      </c>
      <c r="BA161" s="38">
        <f>SUM('рабочая 2023 г'!BA161-'2022 г.'!BA161)</f>
        <v>15</v>
      </c>
      <c r="BB161" s="103">
        <f t="shared" si="105"/>
        <v>16</v>
      </c>
      <c r="BC161" s="38">
        <f>SUM('рабочая 2023 г'!BC161-'2022 г.'!BC161)</f>
        <v>-22</v>
      </c>
      <c r="BD161" s="38">
        <f>SUM('рабочая 2023 г'!BD161-'2022 г.'!BD161)</f>
        <v>13</v>
      </c>
      <c r="BE161" s="38">
        <f>SUM('рабочая 2023 г'!BE161-'2022 г.'!BE161)</f>
        <v>0</v>
      </c>
      <c r="BF161" s="38">
        <f>SUM('рабочая 2023 г'!BF161-'2022 г.'!BF161)</f>
        <v>25</v>
      </c>
      <c r="BG161" s="38">
        <f>SUM('рабочая 2023 г'!BG161-'2022 г.'!BG161)</f>
        <v>0</v>
      </c>
      <c r="BH161" s="38">
        <f>SUM('рабочая 2023 г'!BH161-'2022 г.'!BH161)</f>
        <v>-10</v>
      </c>
      <c r="BI161" s="38">
        <f>SUM('рабочая 2023 г'!BI161-'2022 г.'!BI161)</f>
        <v>2</v>
      </c>
      <c r="BJ161" s="38">
        <f>SUM('рабочая 2023 г'!BJ161-'2022 г.'!BJ161)</f>
        <v>0</v>
      </c>
      <c r="BK161" s="38">
        <f>SUM('рабочая 2023 г'!BK161-'2022 г.'!BK161)</f>
        <v>0</v>
      </c>
      <c r="BL161" s="98">
        <f t="shared" si="106"/>
        <v>-1</v>
      </c>
      <c r="BM161" s="38">
        <f>SUM('рабочая 2023 г'!BM161-'2022 г.'!BM161)</f>
        <v>-1</v>
      </c>
      <c r="BN161" s="38">
        <f>SUM('рабочая 2023 г'!BN161-'2022 г.'!BN161)</f>
        <v>0</v>
      </c>
      <c r="BO161" s="38">
        <f>SUM('рабочая 2023 г'!BO161-'2022 г.'!BO161)</f>
        <v>0</v>
      </c>
      <c r="BP161" s="38">
        <f>SUM('рабочая 2023 г'!BP161-'2022 г.'!BP161)</f>
        <v>0</v>
      </c>
      <c r="BQ161" s="66">
        <f t="shared" si="108"/>
        <v>21</v>
      </c>
      <c r="BR161" s="38"/>
      <c r="BS161" s="38"/>
      <c r="BT161" s="38"/>
      <c r="BU161" s="38"/>
      <c r="BV161" s="38"/>
      <c r="BW161" s="38"/>
      <c r="BX161" s="38"/>
      <c r="BY161" s="38"/>
      <c r="BZ161" s="38"/>
      <c r="CA161" s="38"/>
      <c r="CB161" s="38"/>
      <c r="CC161" s="38"/>
      <c r="CD161" s="38"/>
      <c r="CE161" s="38"/>
      <c r="CF161" s="38"/>
      <c r="CG161" s="38"/>
      <c r="CH161" s="38"/>
      <c r="CI161" s="38"/>
      <c r="CJ161" s="38"/>
      <c r="CK161" s="38"/>
      <c r="CL161" s="38"/>
      <c r="CM161" s="38"/>
      <c r="CN161" s="38"/>
      <c r="CO161" s="38"/>
      <c r="CP161" s="188">
        <f t="shared" si="97"/>
        <v>0</v>
      </c>
      <c r="CQ161" s="38"/>
      <c r="CR161" s="38"/>
      <c r="CS161" s="38"/>
      <c r="CT161" s="38"/>
      <c r="CU161" s="38"/>
      <c r="CV161" s="38"/>
      <c r="CW161" s="38"/>
      <c r="CX161" s="38"/>
      <c r="CY161" s="38"/>
      <c r="CZ161" s="38"/>
      <c r="DA161" s="38"/>
      <c r="DB161" s="188">
        <f t="shared" si="98"/>
        <v>0</v>
      </c>
      <c r="DC161" s="38">
        <f t="shared" si="99"/>
        <v>0</v>
      </c>
      <c r="DD161" s="38"/>
      <c r="DE161" s="38"/>
      <c r="DF161" s="38"/>
      <c r="DG161" s="188">
        <f t="shared" si="100"/>
        <v>0</v>
      </c>
      <c r="DH161" s="38">
        <f t="shared" si="101"/>
        <v>0</v>
      </c>
      <c r="DI161" s="38"/>
      <c r="DJ161" s="38"/>
      <c r="DK161" s="38"/>
      <c r="DL161" s="38"/>
      <c r="DM161" s="38"/>
      <c r="DN161" s="38"/>
      <c r="DO161" s="38"/>
      <c r="DP161" s="38"/>
      <c r="DQ161" s="38"/>
      <c r="DR161" s="38"/>
      <c r="DS161" s="38"/>
      <c r="DT161" s="38"/>
      <c r="DU161" s="38"/>
      <c r="DV161" s="38"/>
      <c r="DW161" s="38"/>
      <c r="DX161" s="38"/>
      <c r="DY161" s="38"/>
      <c r="DZ161" s="38"/>
      <c r="EA161" s="38"/>
      <c r="EB161" s="38"/>
      <c r="EC161" s="38"/>
      <c r="ED161" s="38"/>
      <c r="EE161" s="38"/>
      <c r="EF161" s="38"/>
      <c r="EG161" s="38"/>
      <c r="EH161" s="38"/>
    </row>
    <row r="162" spans="2:158">
      <c r="B162" s="39"/>
      <c r="C162" s="77" t="s">
        <v>386</v>
      </c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38"/>
      <c r="O162" s="61"/>
      <c r="P162" s="38"/>
      <c r="Q162" s="38"/>
      <c r="R162" s="38"/>
      <c r="S162" s="38"/>
      <c r="T162" s="38"/>
      <c r="U162" s="38"/>
      <c r="V162" s="38"/>
      <c r="W162" s="38"/>
      <c r="X162" s="38"/>
      <c r="Y162" s="38">
        <f>SUM('рабочая 2023 г'!Y162-'2022 г.'!Y162)</f>
        <v>3</v>
      </c>
      <c r="Z162" s="33"/>
      <c r="AA162" s="33"/>
      <c r="AB162" s="33"/>
      <c r="AC162" s="33"/>
      <c r="AD162" s="33"/>
      <c r="AE162" s="33"/>
      <c r="AF162" s="102">
        <f t="shared" si="103"/>
        <v>1288</v>
      </c>
      <c r="AG162" s="38">
        <f>SUM('рабочая 2023 г'!AG162-'2022 г.'!AG162)</f>
        <v>0</v>
      </c>
      <c r="AH162" s="38">
        <f>SUM('рабочая 2023 г'!AH162-'2022 г.'!AH162)</f>
        <v>0</v>
      </c>
      <c r="AI162" s="38">
        <f>SUM('рабочая 2023 г'!AI162-'2022 г.'!AI162)</f>
        <v>0</v>
      </c>
      <c r="AJ162" s="38">
        <f>SUM('рабочая 2023 г'!AJ162-'2022 г.'!AJ162)</f>
        <v>0</v>
      </c>
      <c r="AK162" s="38">
        <f>SUM('рабочая 2023 г'!AK162-'2022 г.'!AK162)</f>
        <v>0</v>
      </c>
      <c r="AL162" s="38">
        <f>SUM('рабочая 2023 г'!AL162-'2022 г.'!AL162)</f>
        <v>0</v>
      </c>
      <c r="AM162" s="38">
        <f>SUM('рабочая 2023 г'!AM162-'2022 г.'!AM162)</f>
        <v>0</v>
      </c>
      <c r="AN162" s="38">
        <f>SUM('рабочая 2023 г'!AN162-'2022 г.'!AN162)</f>
        <v>0</v>
      </c>
      <c r="AO162" s="38">
        <f>SUM('рабочая 2023 г'!AO162-'2022 г.'!AO162)</f>
        <v>1281</v>
      </c>
      <c r="AP162" s="38">
        <f>SUM('рабочая 2023 г'!AP162-'2022 г.'!AP162)</f>
        <v>249</v>
      </c>
      <c r="AQ162" s="38">
        <f>SUM('рабочая 2023 г'!AQ162-'2022 г.'!AQ162)</f>
        <v>249</v>
      </c>
      <c r="AR162" s="38">
        <f>SUM('рабочая 2023 г'!AR162-'2022 г.'!AR162)</f>
        <v>0</v>
      </c>
      <c r="AS162" s="115">
        <f t="shared" si="102"/>
        <v>1281</v>
      </c>
      <c r="AT162" s="97"/>
      <c r="AU162" s="98">
        <f t="shared" si="104"/>
        <v>0</v>
      </c>
      <c r="AV162" s="38">
        <f>SUM('рабочая 2023 г'!AV162-'2022 г.'!AV162)</f>
        <v>0</v>
      </c>
      <c r="AW162" s="38">
        <f>SUM('рабочая 2023 г'!AW162-'2022 г.'!AW162)</f>
        <v>0</v>
      </c>
      <c r="AX162" s="38">
        <f>SUM('рабочая 2023 г'!AX162-'2022 г.'!AX162)</f>
        <v>0</v>
      </c>
      <c r="AY162" s="38">
        <f>SUM('рабочая 2023 г'!AY162-'2022 г.'!AY162)</f>
        <v>0</v>
      </c>
      <c r="AZ162" s="38">
        <f>SUM('рабочая 2023 г'!AZ162-'2022 г.'!AZ162)</f>
        <v>0</v>
      </c>
      <c r="BA162" s="38">
        <f>SUM('рабочая 2023 г'!BA162-'2022 г.'!BA162)</f>
        <v>0</v>
      </c>
      <c r="BB162" s="103">
        <f t="shared" si="105"/>
        <v>2</v>
      </c>
      <c r="BC162" s="38">
        <f>SUM('рабочая 2023 г'!BC162-'2022 г.'!BC162)</f>
        <v>2</v>
      </c>
      <c r="BD162" s="38">
        <f>SUM('рабочая 2023 г'!BD162-'2022 г.'!BD162)</f>
        <v>0</v>
      </c>
      <c r="BE162" s="38">
        <f>SUM('рабочая 2023 г'!BE162-'2022 г.'!BE162)</f>
        <v>0</v>
      </c>
      <c r="BF162" s="38">
        <f>SUM('рабочая 2023 г'!BF162-'2022 г.'!BF162)</f>
        <v>0</v>
      </c>
      <c r="BG162" s="38">
        <f>SUM('рабочая 2023 г'!BG162-'2022 г.'!BG162)</f>
        <v>0</v>
      </c>
      <c r="BH162" s="38">
        <f>SUM('рабочая 2023 г'!BH162-'2022 г.'!BH162)</f>
        <v>4</v>
      </c>
      <c r="BI162" s="38">
        <f>SUM('рабочая 2023 г'!BI162-'2022 г.'!BI162)</f>
        <v>0</v>
      </c>
      <c r="BJ162" s="38">
        <f>SUM('рабочая 2023 г'!BJ162-'2022 г.'!BJ162)</f>
        <v>1</v>
      </c>
      <c r="BK162" s="38">
        <f>SUM('рабочая 2023 г'!BK162-'2022 г.'!BK162)</f>
        <v>0</v>
      </c>
      <c r="BL162" s="98">
        <f t="shared" si="106"/>
        <v>0</v>
      </c>
      <c r="BM162" s="38">
        <f>SUM('рабочая 2023 г'!BM162-'2022 г.'!BM162)</f>
        <v>0</v>
      </c>
      <c r="BN162" s="38">
        <f>SUM('рабочая 2023 г'!BN162-'2022 г.'!BN162)</f>
        <v>0</v>
      </c>
      <c r="BO162" s="38">
        <f>SUM('рабочая 2023 г'!BO162-'2022 г.'!BO162)</f>
        <v>0</v>
      </c>
      <c r="BP162" s="38">
        <f>SUM('рабочая 2023 г'!BP162-'2022 г.'!BP162)</f>
        <v>0</v>
      </c>
      <c r="BQ162" s="66">
        <f t="shared" si="108"/>
        <v>7</v>
      </c>
      <c r="BR162" s="38"/>
      <c r="BS162" s="38"/>
      <c r="BT162" s="38"/>
      <c r="BU162" s="38"/>
      <c r="BV162" s="38"/>
      <c r="BW162" s="38"/>
      <c r="BX162" s="38"/>
      <c r="BY162" s="38"/>
      <c r="BZ162" s="38"/>
      <c r="CA162" s="38"/>
      <c r="CB162" s="38"/>
      <c r="CC162" s="38"/>
      <c r="CD162" s="38"/>
      <c r="CE162" s="38"/>
      <c r="CF162" s="38"/>
      <c r="CG162" s="38"/>
      <c r="CH162" s="38"/>
      <c r="CI162" s="38"/>
      <c r="CJ162" s="38"/>
      <c r="CK162" s="38"/>
      <c r="CL162" s="38"/>
      <c r="CM162" s="38"/>
      <c r="CN162" s="38"/>
      <c r="CO162" s="38"/>
      <c r="CP162" s="188">
        <f t="shared" si="97"/>
        <v>0</v>
      </c>
      <c r="CQ162" s="38"/>
      <c r="CR162" s="38"/>
      <c r="CS162" s="38"/>
      <c r="CT162" s="38"/>
      <c r="CU162" s="38"/>
      <c r="CV162" s="38"/>
      <c r="CW162" s="38"/>
      <c r="CX162" s="38"/>
      <c r="CY162" s="38"/>
      <c r="CZ162" s="38"/>
      <c r="DA162" s="38"/>
      <c r="DB162" s="188">
        <f t="shared" si="98"/>
        <v>0</v>
      </c>
      <c r="DC162" s="38">
        <f t="shared" si="99"/>
        <v>0</v>
      </c>
      <c r="DD162" s="38"/>
      <c r="DE162" s="38"/>
      <c r="DF162" s="38"/>
      <c r="DG162" s="188">
        <f t="shared" si="100"/>
        <v>0</v>
      </c>
      <c r="DH162" s="38">
        <f t="shared" si="101"/>
        <v>0</v>
      </c>
      <c r="DI162" s="38"/>
      <c r="DJ162" s="38"/>
      <c r="DK162" s="38"/>
      <c r="DL162" s="38"/>
      <c r="DM162" s="38"/>
      <c r="DN162" s="38"/>
      <c r="DO162" s="38"/>
      <c r="DP162" s="38"/>
      <c r="DQ162" s="38"/>
      <c r="DR162" s="38"/>
      <c r="DS162" s="38"/>
      <c r="DT162" s="38"/>
      <c r="DU162" s="38"/>
      <c r="DV162" s="38"/>
      <c r="DW162" s="38"/>
      <c r="DX162" s="38"/>
      <c r="DY162" s="38"/>
      <c r="DZ162" s="38"/>
      <c r="EA162" s="38"/>
      <c r="EB162" s="38"/>
      <c r="EC162" s="38"/>
      <c r="ED162" s="38"/>
      <c r="EE162" s="38"/>
      <c r="EF162" s="38"/>
      <c r="EG162" s="38"/>
      <c r="EH162" s="38"/>
    </row>
    <row r="163" spans="2:158">
      <c r="B163" s="39"/>
      <c r="C163" s="77" t="s">
        <v>387</v>
      </c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61"/>
      <c r="P163" s="38"/>
      <c r="Q163" s="38"/>
      <c r="R163" s="38"/>
      <c r="S163" s="38"/>
      <c r="T163" s="38"/>
      <c r="U163" s="38"/>
      <c r="V163" s="38"/>
      <c r="W163" s="38"/>
      <c r="X163" s="38"/>
      <c r="Y163" s="38">
        <f>SUM('рабочая 2023 г'!Y163-'2022 г.'!Y163)</f>
        <v>0</v>
      </c>
      <c r="Z163" s="33"/>
      <c r="AA163" s="33"/>
      <c r="AB163" s="33"/>
      <c r="AC163" s="33"/>
      <c r="AD163" s="33"/>
      <c r="AE163" s="33"/>
      <c r="AF163" s="102">
        <f t="shared" si="103"/>
        <v>0</v>
      </c>
      <c r="AG163" s="38">
        <f>SUM('рабочая 2023 г'!AG163-'2022 г.'!AG163)</f>
        <v>0</v>
      </c>
      <c r="AH163" s="38">
        <f>SUM('рабочая 2023 г'!AH163-'2022 г.'!AH163)</f>
        <v>0</v>
      </c>
      <c r="AI163" s="38">
        <f>SUM('рабочая 2023 г'!AI163-'2022 г.'!AI163)</f>
        <v>0</v>
      </c>
      <c r="AJ163" s="38">
        <f>SUM('рабочая 2023 г'!AJ163-'2022 г.'!AJ163)</f>
        <v>0</v>
      </c>
      <c r="AK163" s="38">
        <f>SUM('рабочая 2023 г'!AK163-'2022 г.'!AK163)</f>
        <v>0</v>
      </c>
      <c r="AL163" s="38">
        <f>SUM('рабочая 2023 г'!AL163-'2022 г.'!AL163)</f>
        <v>0</v>
      </c>
      <c r="AM163" s="38">
        <f>SUM('рабочая 2023 г'!AM163-'2022 г.'!AM163)</f>
        <v>0</v>
      </c>
      <c r="AN163" s="38">
        <f>SUM('рабочая 2023 г'!AN163-'2022 г.'!AN163)</f>
        <v>0</v>
      </c>
      <c r="AO163" s="38">
        <f>SUM('рабочая 2023 г'!AO163-'2022 г.'!AO163)</f>
        <v>0</v>
      </c>
      <c r="AP163" s="38">
        <f>SUM('рабочая 2023 г'!AP163-'2022 г.'!AP163)</f>
        <v>0</v>
      </c>
      <c r="AQ163" s="38">
        <f>SUM('рабочая 2023 г'!AQ163-'2022 г.'!AQ163)</f>
        <v>0</v>
      </c>
      <c r="AR163" s="38">
        <f>SUM('рабочая 2023 г'!AR163-'2022 г.'!AR163)</f>
        <v>0</v>
      </c>
      <c r="AS163" s="115">
        <f t="shared" si="102"/>
        <v>0</v>
      </c>
      <c r="AT163" s="97"/>
      <c r="AU163" s="98">
        <f t="shared" si="104"/>
        <v>0</v>
      </c>
      <c r="AV163" s="38">
        <f>SUM('рабочая 2023 г'!AV163-'2022 г.'!AV163)</f>
        <v>0</v>
      </c>
      <c r="AW163" s="38">
        <f>SUM('рабочая 2023 г'!AW163-'2022 г.'!AW163)</f>
        <v>0</v>
      </c>
      <c r="AX163" s="38">
        <f>SUM('рабочая 2023 г'!AX163-'2022 г.'!AX163)</f>
        <v>0</v>
      </c>
      <c r="AY163" s="38">
        <f>SUM('рабочая 2023 г'!AY163-'2022 г.'!AY163)</f>
        <v>0</v>
      </c>
      <c r="AZ163" s="38">
        <f>SUM('рабочая 2023 г'!AZ163-'2022 г.'!AZ163)</f>
        <v>0</v>
      </c>
      <c r="BA163" s="38">
        <f>SUM('рабочая 2023 г'!BA163-'2022 г.'!BA163)</f>
        <v>0</v>
      </c>
      <c r="BB163" s="103">
        <f t="shared" si="105"/>
        <v>0</v>
      </c>
      <c r="BC163" s="38">
        <f>SUM('рабочая 2023 г'!BC163-'2022 г.'!BC163)</f>
        <v>0</v>
      </c>
      <c r="BD163" s="38">
        <f>SUM('рабочая 2023 г'!BD163-'2022 г.'!BD163)</f>
        <v>0</v>
      </c>
      <c r="BE163" s="38">
        <f>SUM('рабочая 2023 г'!BE163-'2022 г.'!BE163)</f>
        <v>0</v>
      </c>
      <c r="BF163" s="38">
        <f>SUM('рабочая 2023 г'!BF163-'2022 г.'!BF163)</f>
        <v>0</v>
      </c>
      <c r="BG163" s="38">
        <f>SUM('рабочая 2023 г'!BG163-'2022 г.'!BG163)</f>
        <v>0</v>
      </c>
      <c r="BH163" s="38">
        <f>SUM('рабочая 2023 г'!BH163-'2022 г.'!BH163)</f>
        <v>0</v>
      </c>
      <c r="BI163" s="38">
        <f>SUM('рабочая 2023 г'!BI163-'2022 г.'!BI163)</f>
        <v>0</v>
      </c>
      <c r="BJ163" s="38">
        <f>SUM('рабочая 2023 г'!BJ163-'2022 г.'!BJ163)</f>
        <v>0</v>
      </c>
      <c r="BK163" s="38">
        <f>SUM('рабочая 2023 г'!BK163-'2022 г.'!BK163)</f>
        <v>0</v>
      </c>
      <c r="BL163" s="98">
        <f t="shared" si="106"/>
        <v>0</v>
      </c>
      <c r="BM163" s="38">
        <f>SUM('рабочая 2023 г'!BM163-'2022 г.'!BM163)</f>
        <v>0</v>
      </c>
      <c r="BN163" s="38">
        <f>SUM('рабочая 2023 г'!BN163-'2022 г.'!BN163)</f>
        <v>0</v>
      </c>
      <c r="BO163" s="38">
        <f>SUM('рабочая 2023 г'!BO163-'2022 г.'!BO163)</f>
        <v>0</v>
      </c>
      <c r="BP163" s="38">
        <f>SUM('рабочая 2023 г'!BP163-'2022 г.'!BP163)</f>
        <v>0</v>
      </c>
      <c r="BQ163" s="66">
        <f t="shared" si="108"/>
        <v>0</v>
      </c>
      <c r="BR163" s="38"/>
      <c r="BS163" s="38"/>
      <c r="BT163" s="38"/>
      <c r="BU163" s="38"/>
      <c r="BV163" s="38"/>
      <c r="BW163" s="38"/>
      <c r="BX163" s="38"/>
      <c r="BY163" s="38"/>
      <c r="BZ163" s="38"/>
      <c r="CA163" s="38"/>
      <c r="CB163" s="38"/>
      <c r="CC163" s="38"/>
      <c r="CD163" s="38"/>
      <c r="CE163" s="38"/>
      <c r="CF163" s="38"/>
      <c r="CG163" s="38"/>
      <c r="CH163" s="38"/>
      <c r="CI163" s="38"/>
      <c r="CJ163" s="38"/>
      <c r="CK163" s="38"/>
      <c r="CL163" s="38"/>
      <c r="CM163" s="38"/>
      <c r="CN163" s="38"/>
      <c r="CO163" s="38"/>
      <c r="CP163" s="188">
        <f t="shared" si="97"/>
        <v>0</v>
      </c>
      <c r="CQ163" s="38"/>
      <c r="CR163" s="38"/>
      <c r="CS163" s="38"/>
      <c r="CT163" s="38"/>
      <c r="CU163" s="38"/>
      <c r="CV163" s="38"/>
      <c r="CW163" s="38"/>
      <c r="CX163" s="38"/>
      <c r="CY163" s="38"/>
      <c r="CZ163" s="38"/>
      <c r="DA163" s="38"/>
      <c r="DB163" s="188">
        <f t="shared" si="98"/>
        <v>0</v>
      </c>
      <c r="DC163" s="38">
        <f t="shared" si="99"/>
        <v>0</v>
      </c>
      <c r="DD163" s="38"/>
      <c r="DE163" s="38"/>
      <c r="DF163" s="38"/>
      <c r="DG163" s="188">
        <f t="shared" si="100"/>
        <v>0</v>
      </c>
      <c r="DH163" s="38">
        <f t="shared" si="101"/>
        <v>0</v>
      </c>
      <c r="DI163" s="38"/>
      <c r="DJ163" s="38"/>
      <c r="DK163" s="38"/>
      <c r="DL163" s="38"/>
      <c r="DM163" s="38"/>
      <c r="DN163" s="38"/>
      <c r="DO163" s="38"/>
      <c r="DP163" s="38"/>
      <c r="DQ163" s="38"/>
      <c r="DR163" s="38"/>
      <c r="DS163" s="38"/>
      <c r="DT163" s="38"/>
      <c r="DU163" s="38"/>
      <c r="DV163" s="38"/>
      <c r="DW163" s="38"/>
      <c r="DX163" s="38"/>
      <c r="DY163" s="38"/>
      <c r="DZ163" s="38"/>
      <c r="EA163" s="38"/>
      <c r="EB163" s="38"/>
      <c r="EC163" s="38"/>
      <c r="ED163" s="38"/>
      <c r="EE163" s="38"/>
      <c r="EF163" s="38"/>
      <c r="EG163" s="38"/>
      <c r="EH163" s="38"/>
    </row>
    <row r="164" spans="2:158">
      <c r="B164" s="39"/>
      <c r="C164" s="77" t="s">
        <v>388</v>
      </c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61"/>
      <c r="P164" s="38"/>
      <c r="Q164" s="38"/>
      <c r="R164" s="38"/>
      <c r="S164" s="38"/>
      <c r="T164" s="38"/>
      <c r="U164" s="38"/>
      <c r="V164" s="38"/>
      <c r="W164" s="38"/>
      <c r="X164" s="38"/>
      <c r="Y164" s="38">
        <f>SUM('рабочая 2023 г'!Y164-'2022 г.'!Y164)</f>
        <v>-1</v>
      </c>
      <c r="Z164" s="33"/>
      <c r="AA164" s="33"/>
      <c r="AB164" s="33"/>
      <c r="AC164" s="33"/>
      <c r="AD164" s="33"/>
      <c r="AE164" s="33"/>
      <c r="AF164" s="102">
        <f t="shared" si="103"/>
        <v>0</v>
      </c>
      <c r="AG164" s="38">
        <f>SUM('рабочая 2023 г'!AG164-'2022 г.'!AG164)</f>
        <v>0</v>
      </c>
      <c r="AH164" s="38">
        <f>SUM('рабочая 2023 г'!AH164-'2022 г.'!AH164)</f>
        <v>0</v>
      </c>
      <c r="AI164" s="38">
        <f>SUM('рабочая 2023 г'!AI164-'2022 г.'!AI164)</f>
        <v>0</v>
      </c>
      <c r="AJ164" s="38">
        <f>SUM('рабочая 2023 г'!AJ164-'2022 г.'!AJ164)</f>
        <v>0</v>
      </c>
      <c r="AK164" s="38">
        <f>SUM('рабочая 2023 г'!AK164-'2022 г.'!AK164)</f>
        <v>0</v>
      </c>
      <c r="AL164" s="38">
        <f>SUM('рабочая 2023 г'!AL164-'2022 г.'!AL164)</f>
        <v>0</v>
      </c>
      <c r="AM164" s="38">
        <f>SUM('рабочая 2023 г'!AM164-'2022 г.'!AM164)</f>
        <v>0</v>
      </c>
      <c r="AN164" s="38">
        <f>SUM('рабочая 2023 г'!AN164-'2022 г.'!AN164)</f>
        <v>0</v>
      </c>
      <c r="AO164" s="38">
        <f>SUM('рабочая 2023 г'!AO164-'2022 г.'!AO164)</f>
        <v>0</v>
      </c>
      <c r="AP164" s="38">
        <f>SUM('рабочая 2023 г'!AP164-'2022 г.'!AP164)</f>
        <v>0</v>
      </c>
      <c r="AQ164" s="38">
        <f>SUM('рабочая 2023 г'!AQ164-'2022 г.'!AQ164)</f>
        <v>0</v>
      </c>
      <c r="AR164" s="38">
        <f>SUM('рабочая 2023 г'!AR164-'2022 г.'!AR164)</f>
        <v>0</v>
      </c>
      <c r="AS164" s="115">
        <f t="shared" si="102"/>
        <v>0</v>
      </c>
      <c r="AT164" s="97"/>
      <c r="AU164" s="98">
        <f t="shared" si="104"/>
        <v>0</v>
      </c>
      <c r="AV164" s="38">
        <f>SUM('рабочая 2023 г'!AV164-'2022 г.'!AV164)</f>
        <v>0</v>
      </c>
      <c r="AW164" s="38">
        <f>SUM('рабочая 2023 г'!AW164-'2022 г.'!AW164)</f>
        <v>0</v>
      </c>
      <c r="AX164" s="38">
        <f>SUM('рабочая 2023 г'!AX164-'2022 г.'!AX164)</f>
        <v>0</v>
      </c>
      <c r="AY164" s="38">
        <f>SUM('рабочая 2023 г'!AY164-'2022 г.'!AY164)</f>
        <v>0</v>
      </c>
      <c r="AZ164" s="38">
        <f>SUM('рабочая 2023 г'!AZ164-'2022 г.'!AZ164)</f>
        <v>0</v>
      </c>
      <c r="BA164" s="38">
        <f>SUM('рабочая 2023 г'!BA164-'2022 г.'!BA164)</f>
        <v>0</v>
      </c>
      <c r="BB164" s="103">
        <f t="shared" si="105"/>
        <v>0</v>
      </c>
      <c r="BC164" s="38">
        <f>SUM('рабочая 2023 г'!BC164-'2022 г.'!BC164)</f>
        <v>0</v>
      </c>
      <c r="BD164" s="38">
        <f>SUM('рабочая 2023 г'!BD164-'2022 г.'!BD164)</f>
        <v>0</v>
      </c>
      <c r="BE164" s="38">
        <f>SUM('рабочая 2023 г'!BE164-'2022 г.'!BE164)</f>
        <v>0</v>
      </c>
      <c r="BF164" s="38">
        <f>SUM('рабочая 2023 г'!BF164-'2022 г.'!BF164)</f>
        <v>0</v>
      </c>
      <c r="BG164" s="38">
        <f>SUM('рабочая 2023 г'!BG164-'2022 г.'!BG164)</f>
        <v>0</v>
      </c>
      <c r="BH164" s="38">
        <f>SUM('рабочая 2023 г'!BH164-'2022 г.'!BH164)</f>
        <v>0</v>
      </c>
      <c r="BI164" s="38">
        <f>SUM('рабочая 2023 г'!BI164-'2022 г.'!BI164)</f>
        <v>0</v>
      </c>
      <c r="BJ164" s="38">
        <f>SUM('рабочая 2023 г'!BJ164-'2022 г.'!BJ164)</f>
        <v>0</v>
      </c>
      <c r="BK164" s="38">
        <f>SUM('рабочая 2023 г'!BK164-'2022 г.'!BK164)</f>
        <v>0</v>
      </c>
      <c r="BL164" s="98">
        <f t="shared" si="106"/>
        <v>0</v>
      </c>
      <c r="BM164" s="38">
        <f>SUM('рабочая 2023 г'!BM164-'2022 г.'!BM164)</f>
        <v>0</v>
      </c>
      <c r="BN164" s="38">
        <f>SUM('рабочая 2023 г'!BN164-'2022 г.'!BN164)</f>
        <v>0</v>
      </c>
      <c r="BO164" s="38">
        <f>SUM('рабочая 2023 г'!BO164-'2022 г.'!BO164)</f>
        <v>0</v>
      </c>
      <c r="BP164" s="38">
        <f>SUM('рабочая 2023 г'!BP164-'2022 г.'!BP164)</f>
        <v>0</v>
      </c>
      <c r="BQ164" s="66">
        <f t="shared" si="108"/>
        <v>0</v>
      </c>
      <c r="BR164" s="38"/>
      <c r="BS164" s="38"/>
      <c r="BT164" s="38"/>
      <c r="BU164" s="38"/>
      <c r="BV164" s="38"/>
      <c r="BW164" s="38"/>
      <c r="BX164" s="38"/>
      <c r="BY164" s="38"/>
      <c r="BZ164" s="38"/>
      <c r="CA164" s="38"/>
      <c r="CB164" s="38"/>
      <c r="CC164" s="38"/>
      <c r="CD164" s="38"/>
      <c r="CE164" s="38"/>
      <c r="CF164" s="38"/>
      <c r="CG164" s="38"/>
      <c r="CH164" s="38"/>
      <c r="CI164" s="38"/>
      <c r="CJ164" s="38"/>
      <c r="CK164" s="38"/>
      <c r="CL164" s="38"/>
      <c r="CM164" s="38"/>
      <c r="CN164" s="38"/>
      <c r="CO164" s="38"/>
      <c r="CP164" s="188">
        <f t="shared" si="97"/>
        <v>0</v>
      </c>
      <c r="CQ164" s="38"/>
      <c r="CR164" s="38"/>
      <c r="CS164" s="38"/>
      <c r="CT164" s="38"/>
      <c r="CU164" s="38"/>
      <c r="CV164" s="38"/>
      <c r="CW164" s="38"/>
      <c r="CX164" s="38"/>
      <c r="CY164" s="38"/>
      <c r="CZ164" s="38"/>
      <c r="DA164" s="38"/>
      <c r="DB164" s="188">
        <f t="shared" si="98"/>
        <v>0</v>
      </c>
      <c r="DC164" s="38">
        <f t="shared" si="99"/>
        <v>0</v>
      </c>
      <c r="DD164" s="38"/>
      <c r="DE164" s="38"/>
      <c r="DF164" s="38"/>
      <c r="DG164" s="188">
        <f t="shared" si="100"/>
        <v>0</v>
      </c>
      <c r="DH164" s="38">
        <f t="shared" si="101"/>
        <v>0</v>
      </c>
      <c r="DI164" s="38"/>
      <c r="DJ164" s="38"/>
      <c r="DK164" s="38"/>
      <c r="DL164" s="38"/>
      <c r="DM164" s="38"/>
      <c r="DN164" s="38"/>
      <c r="DO164" s="38"/>
      <c r="DP164" s="38"/>
      <c r="DQ164" s="38"/>
      <c r="DR164" s="38"/>
      <c r="DS164" s="38"/>
      <c r="DT164" s="38"/>
      <c r="DU164" s="38"/>
      <c r="DV164" s="38"/>
      <c r="DW164" s="38"/>
      <c r="DX164" s="38"/>
      <c r="DY164" s="38"/>
      <c r="DZ164" s="38"/>
      <c r="EA164" s="38"/>
      <c r="EB164" s="38"/>
      <c r="EC164" s="38"/>
      <c r="ED164" s="38"/>
      <c r="EE164" s="38"/>
      <c r="EF164" s="38"/>
      <c r="EG164" s="38"/>
      <c r="EH164" s="38"/>
    </row>
    <row r="165" spans="2:158">
      <c r="B165" s="39"/>
      <c r="C165" s="118" t="s">
        <v>389</v>
      </c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61"/>
      <c r="P165" s="38"/>
      <c r="Q165" s="38"/>
      <c r="R165" s="38"/>
      <c r="S165" s="38"/>
      <c r="T165" s="38"/>
      <c r="U165" s="38"/>
      <c r="V165" s="38"/>
      <c r="W165" s="38"/>
      <c r="X165" s="38"/>
      <c r="Y165" s="38">
        <f>SUM('рабочая 2023 г'!Y165-'2022 г.'!Y165)</f>
        <v>1</v>
      </c>
      <c r="Z165" s="33"/>
      <c r="AA165" s="33"/>
      <c r="AB165" s="33"/>
      <c r="AC165" s="33"/>
      <c r="AD165" s="33"/>
      <c r="AE165" s="33"/>
      <c r="AF165" s="102">
        <f t="shared" si="103"/>
        <v>45</v>
      </c>
      <c r="AG165" s="38">
        <f>SUM('рабочая 2023 г'!AG165-'2022 г.'!AG165)</f>
        <v>0</v>
      </c>
      <c r="AH165" s="38">
        <f>SUM('рабочая 2023 г'!AH165-'2022 г.'!AH165)</f>
        <v>0</v>
      </c>
      <c r="AI165" s="38">
        <f>SUM('рабочая 2023 г'!AI165-'2022 г.'!AI165)</f>
        <v>0</v>
      </c>
      <c r="AJ165" s="38">
        <f>SUM('рабочая 2023 г'!AJ165-'2022 г.'!AJ165)</f>
        <v>0</v>
      </c>
      <c r="AK165" s="38">
        <f>SUM('рабочая 2023 г'!AK165-'2022 г.'!AK165)</f>
        <v>0</v>
      </c>
      <c r="AL165" s="38">
        <f>SUM('рабочая 2023 г'!AL165-'2022 г.'!AL165)</f>
        <v>0</v>
      </c>
      <c r="AM165" s="38">
        <f>SUM('рабочая 2023 г'!AM165-'2022 г.'!AM165)</f>
        <v>0</v>
      </c>
      <c r="AN165" s="38">
        <f>SUM('рабочая 2023 г'!AN165-'2022 г.'!AN165)</f>
        <v>0</v>
      </c>
      <c r="AO165" s="38">
        <f>SUM('рабочая 2023 г'!AO165-'2022 г.'!AO165)</f>
        <v>29</v>
      </c>
      <c r="AP165" s="38">
        <f>SUM('рабочая 2023 г'!AP165-'2022 г.'!AP165)</f>
        <v>0</v>
      </c>
      <c r="AQ165" s="38">
        <f>SUM('рабочая 2023 г'!AQ165-'2022 г.'!AQ165)</f>
        <v>29</v>
      </c>
      <c r="AR165" s="38">
        <f>SUM('рабочая 2023 г'!AR165-'2022 г.'!AR165)</f>
        <v>0</v>
      </c>
      <c r="AS165" s="115">
        <f>SUM(AG165,AH165,AK165,AL165,AO165)</f>
        <v>29</v>
      </c>
      <c r="AT165" s="97"/>
      <c r="AU165" s="98">
        <f t="shared" si="104"/>
        <v>0</v>
      </c>
      <c r="AV165" s="38">
        <f>SUM('рабочая 2023 г'!AV165-'2022 г.'!AV165)</f>
        <v>0</v>
      </c>
      <c r="AW165" s="38">
        <f>SUM('рабочая 2023 г'!AW165-'2022 г.'!AW165)</f>
        <v>0</v>
      </c>
      <c r="AX165" s="38">
        <f>SUM('рабочая 2023 г'!AX165-'2022 г.'!AX165)</f>
        <v>0</v>
      </c>
      <c r="AY165" s="38">
        <f>SUM('рабочая 2023 г'!AY165-'2022 г.'!AY165)</f>
        <v>14</v>
      </c>
      <c r="AZ165" s="38">
        <f>SUM('рабочая 2023 г'!AZ165-'2022 г.'!AZ165)</f>
        <v>0</v>
      </c>
      <c r="BA165" s="38">
        <f>SUM('рабочая 2023 г'!BA165-'2022 г.'!BA165)</f>
        <v>0</v>
      </c>
      <c r="BB165" s="103">
        <f t="shared" si="105"/>
        <v>2</v>
      </c>
      <c r="BC165" s="38">
        <f>SUM('рабочая 2023 г'!BC165-'2022 г.'!BC165)</f>
        <v>0</v>
      </c>
      <c r="BD165" s="38">
        <f>SUM('рабочая 2023 г'!BD165-'2022 г.'!BD165)</f>
        <v>2</v>
      </c>
      <c r="BE165" s="38">
        <f>SUM('рабочая 2023 г'!BE165-'2022 г.'!BE165)</f>
        <v>2</v>
      </c>
      <c r="BF165" s="38">
        <f>SUM('рабочая 2023 г'!BF165-'2022 г.'!BF165)</f>
        <v>0</v>
      </c>
      <c r="BG165" s="38">
        <f>SUM('рабочая 2023 г'!BG165-'2022 г.'!BG165)</f>
        <v>0</v>
      </c>
      <c r="BH165" s="38">
        <f>SUM('рабочая 2023 г'!BH165-'2022 г.'!BH165)</f>
        <v>0</v>
      </c>
      <c r="BI165" s="38">
        <f>SUM('рабочая 2023 г'!BI165-'2022 г.'!BI165)</f>
        <v>0</v>
      </c>
      <c r="BJ165" s="38">
        <f>SUM('рабочая 2023 г'!BJ165-'2022 г.'!BJ165)</f>
        <v>0</v>
      </c>
      <c r="BK165" s="38">
        <f>SUM('рабочая 2023 г'!BK165-'2022 г.'!BK165)</f>
        <v>0</v>
      </c>
      <c r="BL165" s="98">
        <f t="shared" si="106"/>
        <v>0</v>
      </c>
      <c r="BM165" s="38">
        <f>SUM('рабочая 2023 г'!BM165-'2022 г.'!BM165)</f>
        <v>0</v>
      </c>
      <c r="BN165" s="38">
        <f>SUM('рабочая 2023 г'!BN165-'2022 г.'!BN165)</f>
        <v>0</v>
      </c>
      <c r="BO165" s="38">
        <f>SUM('рабочая 2023 г'!BO165-'2022 г.'!BO165)</f>
        <v>0</v>
      </c>
      <c r="BP165" s="38">
        <f>SUM('рабочая 2023 г'!BP165-'2022 г.'!BP165)</f>
        <v>0</v>
      </c>
      <c r="BQ165" s="66">
        <f>SUM(AT165,AU165,AY165,BA165,BB165,BG165,BH165,BI165,BJ165,BK165,BL165)</f>
        <v>16</v>
      </c>
      <c r="BR165" s="38"/>
      <c r="BS165" s="38"/>
      <c r="BT165" s="38"/>
      <c r="BU165" s="38"/>
      <c r="BV165" s="38"/>
      <c r="BW165" s="38"/>
      <c r="BX165" s="38"/>
      <c r="BY165" s="38"/>
      <c r="BZ165" s="38"/>
      <c r="CA165" s="38"/>
      <c r="CB165" s="38"/>
      <c r="CC165" s="38"/>
      <c r="CD165" s="38"/>
      <c r="CE165" s="38"/>
      <c r="CF165" s="38"/>
      <c r="CG165" s="38"/>
      <c r="CH165" s="38"/>
      <c r="CI165" s="38"/>
      <c r="CJ165" s="38"/>
      <c r="CK165" s="38"/>
      <c r="CL165" s="38"/>
      <c r="CM165" s="38"/>
      <c r="CN165" s="38"/>
      <c r="CO165" s="38"/>
      <c r="CP165" s="188">
        <f t="shared" si="97"/>
        <v>0</v>
      </c>
      <c r="CQ165" s="38"/>
      <c r="CR165" s="38"/>
      <c r="CS165" s="38"/>
      <c r="CT165" s="38"/>
      <c r="CU165" s="38"/>
      <c r="CV165" s="38"/>
      <c r="CW165" s="38"/>
      <c r="CX165" s="38"/>
      <c r="CY165" s="38"/>
      <c r="CZ165" s="38"/>
      <c r="DA165" s="38"/>
      <c r="DB165" s="188">
        <f t="shared" si="98"/>
        <v>0</v>
      </c>
      <c r="DC165" s="38">
        <f t="shared" si="99"/>
        <v>0</v>
      </c>
      <c r="DD165" s="38"/>
      <c r="DE165" s="38"/>
      <c r="DF165" s="38"/>
      <c r="DG165" s="188">
        <f t="shared" si="100"/>
        <v>0</v>
      </c>
      <c r="DH165" s="38">
        <f t="shared" si="101"/>
        <v>0</v>
      </c>
      <c r="DI165" s="38"/>
      <c r="DJ165" s="38"/>
      <c r="DK165" s="38"/>
      <c r="DL165" s="38"/>
      <c r="DM165" s="38"/>
      <c r="DN165" s="38"/>
      <c r="DO165" s="38"/>
      <c r="DP165" s="38"/>
      <c r="DQ165" s="38"/>
      <c r="DR165" s="38"/>
      <c r="DS165" s="38"/>
      <c r="DT165" s="38"/>
      <c r="DU165" s="38"/>
      <c r="DV165" s="38"/>
      <c r="DW165" s="38"/>
      <c r="DX165" s="38"/>
      <c r="DY165" s="38"/>
      <c r="DZ165" s="38"/>
      <c r="EA165" s="38"/>
      <c r="EB165" s="38"/>
      <c r="EC165" s="38"/>
      <c r="ED165" s="38"/>
      <c r="EE165" s="38"/>
      <c r="EF165" s="38"/>
      <c r="EG165" s="38"/>
      <c r="EH165" s="38"/>
    </row>
    <row r="166" spans="2:158">
      <c r="B166" s="39"/>
      <c r="C166" s="77" t="s">
        <v>390</v>
      </c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61"/>
      <c r="P166" s="38"/>
      <c r="Q166" s="38"/>
      <c r="R166" s="38"/>
      <c r="S166" s="38"/>
      <c r="T166" s="38"/>
      <c r="U166" s="38"/>
      <c r="V166" s="38"/>
      <c r="W166" s="38"/>
      <c r="X166" s="38"/>
      <c r="Y166" s="38">
        <f>SUM('рабочая 2023 г'!Y166-'2022 г.'!Y166)</f>
        <v>1</v>
      </c>
      <c r="Z166" s="33"/>
      <c r="AA166" s="33"/>
      <c r="AB166" s="33"/>
      <c r="AC166" s="33"/>
      <c r="AD166" s="33"/>
      <c r="AE166" s="33"/>
      <c r="AF166" s="102">
        <f t="shared" si="103"/>
        <v>1149</v>
      </c>
      <c r="AG166" s="38">
        <f>SUM('рабочая 2023 г'!AG166-'2022 г.'!AG166)</f>
        <v>0</v>
      </c>
      <c r="AH166" s="38">
        <f>SUM('рабочая 2023 г'!AH166-'2022 г.'!AH166)</f>
        <v>0</v>
      </c>
      <c r="AI166" s="38">
        <f>SUM('рабочая 2023 г'!AI166-'2022 г.'!AI166)</f>
        <v>0</v>
      </c>
      <c r="AJ166" s="38">
        <f>SUM('рабочая 2023 г'!AJ166-'2022 г.'!AJ166)</f>
        <v>0</v>
      </c>
      <c r="AK166" s="38">
        <f>SUM('рабочая 2023 г'!AK166-'2022 г.'!AK166)</f>
        <v>0</v>
      </c>
      <c r="AL166" s="38">
        <f>SUM('рабочая 2023 г'!AL166-'2022 г.'!AL166)</f>
        <v>0</v>
      </c>
      <c r="AM166" s="38">
        <f>SUM('рабочая 2023 г'!AM166-'2022 г.'!AM166)</f>
        <v>0</v>
      </c>
      <c r="AN166" s="38">
        <f>SUM('рабочая 2023 г'!AN166-'2022 г.'!AN166)</f>
        <v>0</v>
      </c>
      <c r="AO166" s="38">
        <f>SUM('рабочая 2023 г'!AO166-'2022 г.'!AO166)</f>
        <v>941</v>
      </c>
      <c r="AP166" s="38">
        <f>SUM('рабочая 2023 г'!AP166-'2022 г.'!AP166)</f>
        <v>0</v>
      </c>
      <c r="AQ166" s="38">
        <f>SUM('рабочая 2023 г'!AQ166-'2022 г.'!AQ166)</f>
        <v>0</v>
      </c>
      <c r="AR166" s="38">
        <f>SUM('рабочая 2023 г'!AR166-'2022 г.'!AR166)</f>
        <v>0</v>
      </c>
      <c r="AS166" s="115">
        <f t="shared" si="102"/>
        <v>941</v>
      </c>
      <c r="AT166" s="97"/>
      <c r="AU166" s="98">
        <f t="shared" si="104"/>
        <v>0</v>
      </c>
      <c r="AV166" s="38">
        <f>SUM('рабочая 2023 г'!AV166-'2022 г.'!AV166)</f>
        <v>0</v>
      </c>
      <c r="AW166" s="38">
        <f>SUM('рабочая 2023 г'!AW166-'2022 г.'!AW166)</f>
        <v>0</v>
      </c>
      <c r="AX166" s="38">
        <f>SUM('рабочая 2023 г'!AX166-'2022 г.'!AX166)</f>
        <v>0</v>
      </c>
      <c r="AY166" s="38">
        <f>SUM('рабочая 2023 г'!AY166-'2022 г.'!AY166)</f>
        <v>21</v>
      </c>
      <c r="AZ166" s="38">
        <f>SUM('рабочая 2023 г'!AZ166-'2022 г.'!AZ166)</f>
        <v>0</v>
      </c>
      <c r="BA166" s="38">
        <f>SUM('рабочая 2023 г'!BA166-'2022 г.'!BA166)</f>
        <v>177</v>
      </c>
      <c r="BB166" s="103">
        <f t="shared" si="105"/>
        <v>3</v>
      </c>
      <c r="BC166" s="38">
        <f>SUM('рабочая 2023 г'!BC166-'2022 г.'!BC166)</f>
        <v>0</v>
      </c>
      <c r="BD166" s="38">
        <f>SUM('рабочая 2023 г'!BD166-'2022 г.'!BD166)</f>
        <v>3</v>
      </c>
      <c r="BE166" s="38">
        <f>SUM('рабочая 2023 г'!BE166-'2022 г.'!BE166)</f>
        <v>0</v>
      </c>
      <c r="BF166" s="38">
        <f>SUM('рабочая 2023 г'!BF166-'2022 г.'!BF166)</f>
        <v>0</v>
      </c>
      <c r="BG166" s="38">
        <f>SUM('рабочая 2023 г'!BG166-'2022 г.'!BG166)</f>
        <v>0</v>
      </c>
      <c r="BH166" s="38">
        <f>SUM('рабочая 2023 г'!BH166-'2022 г.'!BH166)</f>
        <v>7</v>
      </c>
      <c r="BI166" s="38">
        <f>SUM('рабочая 2023 г'!BI166-'2022 г.'!BI166)</f>
        <v>0</v>
      </c>
      <c r="BJ166" s="38">
        <f>SUM('рабочая 2023 г'!BJ166-'2022 г.'!BJ166)</f>
        <v>0</v>
      </c>
      <c r="BK166" s="38">
        <f>SUM('рабочая 2023 г'!BK166-'2022 г.'!BK166)</f>
        <v>0</v>
      </c>
      <c r="BL166" s="98">
        <f t="shared" si="106"/>
        <v>0</v>
      </c>
      <c r="BM166" s="38">
        <f>SUM('рабочая 2023 г'!BM166-'2022 г.'!BM166)</f>
        <v>0</v>
      </c>
      <c r="BN166" s="38">
        <f>SUM('рабочая 2023 г'!BN166-'2022 г.'!BN166)</f>
        <v>0</v>
      </c>
      <c r="BO166" s="38">
        <f>SUM('рабочая 2023 г'!BO166-'2022 г.'!BO166)</f>
        <v>0</v>
      </c>
      <c r="BP166" s="38">
        <f>SUM('рабочая 2023 г'!BP166-'2022 г.'!BP166)</f>
        <v>0</v>
      </c>
      <c r="BQ166" s="66">
        <f t="shared" ref="BQ166:BQ174" si="114">SUM(AT166,AU166,AY166,BA166,BB166,BG166,BH166,BI166,BJ166,BK166,BL166)</f>
        <v>208</v>
      </c>
      <c r="BR166" s="38"/>
      <c r="BS166" s="38"/>
      <c r="BT166" s="38"/>
      <c r="BU166" s="38"/>
      <c r="BV166" s="38"/>
      <c r="BW166" s="38"/>
      <c r="BX166" s="38"/>
      <c r="BY166" s="38"/>
      <c r="BZ166" s="38"/>
      <c r="CA166" s="38"/>
      <c r="CB166" s="38"/>
      <c r="CC166" s="38"/>
      <c r="CD166" s="38"/>
      <c r="CE166" s="38"/>
      <c r="CF166" s="38"/>
      <c r="CG166" s="38"/>
      <c r="CH166" s="38"/>
      <c r="CI166" s="38"/>
      <c r="CJ166" s="38"/>
      <c r="CK166" s="38"/>
      <c r="CL166" s="38"/>
      <c r="CM166" s="38"/>
      <c r="CN166" s="38"/>
      <c r="CO166" s="38"/>
      <c r="CP166" s="188">
        <f t="shared" si="97"/>
        <v>0</v>
      </c>
      <c r="CQ166" s="38"/>
      <c r="CR166" s="38"/>
      <c r="CS166" s="38"/>
      <c r="CT166" s="38"/>
      <c r="CU166" s="38"/>
      <c r="CV166" s="38"/>
      <c r="CW166" s="38"/>
      <c r="CX166" s="38"/>
      <c r="CY166" s="38"/>
      <c r="CZ166" s="38"/>
      <c r="DA166" s="38"/>
      <c r="DB166" s="188">
        <f t="shared" si="98"/>
        <v>0</v>
      </c>
      <c r="DC166" s="38">
        <f t="shared" si="99"/>
        <v>0</v>
      </c>
      <c r="DD166" s="38"/>
      <c r="DE166" s="38"/>
      <c r="DF166" s="38"/>
      <c r="DG166" s="188">
        <f t="shared" si="100"/>
        <v>0</v>
      </c>
      <c r="DH166" s="38">
        <f t="shared" si="101"/>
        <v>0</v>
      </c>
      <c r="DI166" s="38"/>
      <c r="DJ166" s="38"/>
      <c r="DK166" s="38"/>
      <c r="DL166" s="38"/>
      <c r="DM166" s="38"/>
      <c r="DN166" s="38"/>
      <c r="DO166" s="38"/>
      <c r="DP166" s="38"/>
      <c r="DQ166" s="38"/>
      <c r="DR166" s="38"/>
      <c r="DS166" s="38"/>
      <c r="DT166" s="38"/>
      <c r="DU166" s="38"/>
      <c r="DV166" s="38"/>
      <c r="DW166" s="38"/>
      <c r="DX166" s="38"/>
      <c r="DY166" s="38"/>
      <c r="DZ166" s="38"/>
      <c r="EA166" s="38"/>
      <c r="EB166" s="38"/>
      <c r="EC166" s="38"/>
      <c r="ED166" s="38"/>
      <c r="EE166" s="38"/>
      <c r="EF166" s="38"/>
      <c r="EG166" s="38"/>
      <c r="EH166" s="38"/>
    </row>
    <row r="167" spans="2:158">
      <c r="B167" s="39"/>
      <c r="C167" s="118" t="s">
        <v>391</v>
      </c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61"/>
      <c r="P167" s="38"/>
      <c r="Q167" s="38"/>
      <c r="R167" s="38"/>
      <c r="S167" s="38"/>
      <c r="T167" s="38"/>
      <c r="U167" s="38"/>
      <c r="V167" s="38"/>
      <c r="W167" s="38"/>
      <c r="X167" s="38"/>
      <c r="Y167" s="38">
        <f>SUM('рабочая 2023 г'!Y167-'2022 г.'!Y167)</f>
        <v>-5</v>
      </c>
      <c r="Z167" s="33"/>
      <c r="AA167" s="33"/>
      <c r="AB167" s="33"/>
      <c r="AC167" s="33"/>
      <c r="AD167" s="33"/>
      <c r="AE167" s="33"/>
      <c r="AF167" s="102">
        <f t="shared" si="103"/>
        <v>-745</v>
      </c>
      <c r="AG167" s="38">
        <f>SUM('рабочая 2023 г'!AG167-'2022 г.'!AG167)</f>
        <v>-71</v>
      </c>
      <c r="AH167" s="38">
        <f>SUM('рабочая 2023 г'!AH167-'2022 г.'!AH167)</f>
        <v>0</v>
      </c>
      <c r="AI167" s="38">
        <f>SUM('рабочая 2023 г'!AI167-'2022 г.'!AI167)</f>
        <v>0</v>
      </c>
      <c r="AJ167" s="38">
        <f>SUM('рабочая 2023 г'!AJ167-'2022 г.'!AJ167)</f>
        <v>0</v>
      </c>
      <c r="AK167" s="38">
        <f>SUM('рабочая 2023 г'!AK167-'2022 г.'!AK167)</f>
        <v>0</v>
      </c>
      <c r="AL167" s="38">
        <f>SUM('рабочая 2023 г'!AL167-'2022 г.'!AL167)</f>
        <v>-15</v>
      </c>
      <c r="AM167" s="38">
        <f>SUM('рабочая 2023 г'!AM167-'2022 г.'!AM167)</f>
        <v>0</v>
      </c>
      <c r="AN167" s="38">
        <f>SUM('рабочая 2023 г'!AN167-'2022 г.'!AN167)</f>
        <v>0</v>
      </c>
      <c r="AO167" s="38">
        <f>SUM('рабочая 2023 г'!AO167-'2022 г.'!AO167)</f>
        <v>-584</v>
      </c>
      <c r="AP167" s="38">
        <f>SUM('рабочая 2023 г'!AP167-'2022 г.'!AP167)</f>
        <v>0</v>
      </c>
      <c r="AQ167" s="38">
        <f>SUM('рабочая 2023 г'!AQ167-'2022 г.'!AQ167)</f>
        <v>-627</v>
      </c>
      <c r="AR167" s="38">
        <f>SUM('рабочая 2023 г'!AR167-'2022 г.'!AR167)</f>
        <v>0</v>
      </c>
      <c r="AS167" s="115">
        <f t="shared" si="102"/>
        <v>-670</v>
      </c>
      <c r="AT167" s="97"/>
      <c r="AU167" s="98">
        <f t="shared" si="104"/>
        <v>0</v>
      </c>
      <c r="AV167" s="38">
        <f>SUM('рабочая 2023 г'!AV167-'2022 г.'!AV167)</f>
        <v>0</v>
      </c>
      <c r="AW167" s="38">
        <f>SUM('рабочая 2023 г'!AW167-'2022 г.'!AW167)</f>
        <v>0</v>
      </c>
      <c r="AX167" s="38">
        <f>SUM('рабочая 2023 г'!AX167-'2022 г.'!AX167)</f>
        <v>0</v>
      </c>
      <c r="AY167" s="38">
        <f>SUM('рабочая 2023 г'!AY167-'2022 г.'!AY167)</f>
        <v>-3</v>
      </c>
      <c r="AZ167" s="38">
        <f>SUM('рабочая 2023 г'!AZ167-'2022 г.'!AZ167)</f>
        <v>0</v>
      </c>
      <c r="BA167" s="38">
        <f>SUM('рабочая 2023 г'!BA167-'2022 г.'!BA167)</f>
        <v>-15</v>
      </c>
      <c r="BB167" s="103">
        <f t="shared" si="105"/>
        <v>-50</v>
      </c>
      <c r="BC167" s="38">
        <f>SUM('рабочая 2023 г'!BC167-'2022 г.'!BC167)</f>
        <v>-2</v>
      </c>
      <c r="BD167" s="38">
        <f>SUM('рабочая 2023 г'!BD167-'2022 г.'!BD167)</f>
        <v>-48</v>
      </c>
      <c r="BE167" s="38">
        <f>SUM('рабочая 2023 г'!BE167-'2022 г.'!BE167)</f>
        <v>-48</v>
      </c>
      <c r="BF167" s="38">
        <f>SUM('рабочая 2023 г'!BF167-'2022 г.'!BF167)</f>
        <v>0</v>
      </c>
      <c r="BG167" s="38">
        <f>SUM('рабочая 2023 г'!BG167-'2022 г.'!BG167)</f>
        <v>0</v>
      </c>
      <c r="BH167" s="38">
        <f>SUM('рабочая 2023 г'!BH167-'2022 г.'!BH167)</f>
        <v>-4</v>
      </c>
      <c r="BI167" s="38">
        <f>SUM('рабочая 2023 г'!BI167-'2022 г.'!BI167)</f>
        <v>0</v>
      </c>
      <c r="BJ167" s="38">
        <f>SUM('рабочая 2023 г'!BJ167-'2022 г.'!BJ167)</f>
        <v>0</v>
      </c>
      <c r="BK167" s="38">
        <f>SUM('рабочая 2023 г'!BK167-'2022 г.'!BK167)</f>
        <v>0</v>
      </c>
      <c r="BL167" s="98">
        <f t="shared" si="106"/>
        <v>-3</v>
      </c>
      <c r="BM167" s="38">
        <f>SUM('рабочая 2023 г'!BM167-'2022 г.'!BM167)</f>
        <v>0</v>
      </c>
      <c r="BN167" s="38">
        <f>SUM('рабочая 2023 г'!BN167-'2022 г.'!BN167)</f>
        <v>0</v>
      </c>
      <c r="BO167" s="38">
        <f>SUM('рабочая 2023 г'!BO167-'2022 г.'!BO167)</f>
        <v>0</v>
      </c>
      <c r="BP167" s="38">
        <f>SUM('рабочая 2023 г'!BP167-'2022 г.'!BP167)</f>
        <v>-3</v>
      </c>
      <c r="BQ167" s="66">
        <f t="shared" si="114"/>
        <v>-75</v>
      </c>
      <c r="BR167" s="38"/>
      <c r="BS167" s="38"/>
      <c r="BT167" s="38"/>
      <c r="BU167" s="38"/>
      <c r="BV167" s="38"/>
      <c r="BW167" s="38"/>
      <c r="BX167" s="38"/>
      <c r="BY167" s="38"/>
      <c r="BZ167" s="38"/>
      <c r="CA167" s="38"/>
      <c r="CB167" s="38"/>
      <c r="CC167" s="38"/>
      <c r="CD167" s="38"/>
      <c r="CE167" s="38"/>
      <c r="CF167" s="38"/>
      <c r="CG167" s="38"/>
      <c r="CH167" s="38"/>
      <c r="CI167" s="38"/>
      <c r="CJ167" s="38"/>
      <c r="CK167" s="38"/>
      <c r="CL167" s="38"/>
      <c r="CM167" s="38"/>
      <c r="CN167" s="38"/>
      <c r="CO167" s="38"/>
      <c r="CP167" s="188">
        <f t="shared" si="97"/>
        <v>0</v>
      </c>
      <c r="CQ167" s="38"/>
      <c r="CR167" s="38"/>
      <c r="CS167" s="38"/>
      <c r="CT167" s="38"/>
      <c r="CU167" s="38"/>
      <c r="CV167" s="38"/>
      <c r="CW167" s="38"/>
      <c r="CX167" s="38"/>
      <c r="CY167" s="38"/>
      <c r="CZ167" s="38"/>
      <c r="DA167" s="38"/>
      <c r="DB167" s="188">
        <f t="shared" si="98"/>
        <v>0</v>
      </c>
      <c r="DC167" s="38">
        <f t="shared" si="99"/>
        <v>0</v>
      </c>
      <c r="DD167" s="38"/>
      <c r="DE167" s="38"/>
      <c r="DF167" s="38"/>
      <c r="DG167" s="188">
        <f t="shared" si="100"/>
        <v>0</v>
      </c>
      <c r="DH167" s="38">
        <f t="shared" si="101"/>
        <v>0</v>
      </c>
      <c r="DI167" s="38"/>
      <c r="DJ167" s="38"/>
      <c r="DK167" s="38"/>
      <c r="DL167" s="38"/>
      <c r="DM167" s="38"/>
      <c r="DN167" s="38"/>
      <c r="DO167" s="38"/>
      <c r="DP167" s="38"/>
      <c r="DQ167" s="38"/>
      <c r="DR167" s="38"/>
      <c r="DS167" s="38"/>
      <c r="DT167" s="38"/>
      <c r="DU167" s="38"/>
      <c r="DV167" s="38"/>
      <c r="DW167" s="38"/>
      <c r="DX167" s="38"/>
      <c r="DY167" s="38"/>
      <c r="DZ167" s="38"/>
      <c r="EA167" s="38"/>
      <c r="EB167" s="38"/>
      <c r="EC167" s="38"/>
      <c r="ED167" s="38"/>
      <c r="EE167" s="38"/>
      <c r="EF167" s="38"/>
      <c r="EG167" s="38"/>
      <c r="EH167" s="38"/>
    </row>
    <row r="168" spans="2:158">
      <c r="B168" s="39"/>
      <c r="C168" s="77" t="s">
        <v>392</v>
      </c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61"/>
      <c r="P168" s="38"/>
      <c r="Q168" s="38"/>
      <c r="R168" s="38"/>
      <c r="S168" s="38"/>
      <c r="T168" s="38"/>
      <c r="U168" s="38"/>
      <c r="V168" s="38"/>
      <c r="W168" s="38"/>
      <c r="X168" s="38"/>
      <c r="Y168" s="38">
        <f>SUM('рабочая 2023 г'!Y168-'2022 г.'!Y168)</f>
        <v>0</v>
      </c>
      <c r="Z168" s="33"/>
      <c r="AA168" s="33"/>
      <c r="AB168" s="33"/>
      <c r="AC168" s="33"/>
      <c r="AD168" s="33"/>
      <c r="AE168" s="33"/>
      <c r="AF168" s="102">
        <f t="shared" si="103"/>
        <v>0</v>
      </c>
      <c r="AG168" s="38">
        <f>SUM('рабочая 2023 г'!AG168-'2022 г.'!AG168)</f>
        <v>0</v>
      </c>
      <c r="AH168" s="38">
        <f>SUM('рабочая 2023 г'!AH168-'2022 г.'!AH168)</f>
        <v>0</v>
      </c>
      <c r="AI168" s="38">
        <f>SUM('рабочая 2023 г'!AI168-'2022 г.'!AI168)</f>
        <v>0</v>
      </c>
      <c r="AJ168" s="38">
        <f>SUM('рабочая 2023 г'!AJ168-'2022 г.'!AJ168)</f>
        <v>0</v>
      </c>
      <c r="AK168" s="38">
        <f>SUM('рабочая 2023 г'!AK168-'2022 г.'!AK168)</f>
        <v>0</v>
      </c>
      <c r="AL168" s="38">
        <f>SUM('рабочая 2023 г'!AL168-'2022 г.'!AL168)</f>
        <v>0</v>
      </c>
      <c r="AM168" s="38">
        <f>SUM('рабочая 2023 г'!AM168-'2022 г.'!AM168)</f>
        <v>0</v>
      </c>
      <c r="AN168" s="38">
        <f>SUM('рабочая 2023 г'!AN168-'2022 г.'!AN168)</f>
        <v>0</v>
      </c>
      <c r="AO168" s="38">
        <f>SUM('рабочая 2023 г'!AO168-'2022 г.'!AO168)</f>
        <v>0</v>
      </c>
      <c r="AP168" s="38">
        <f>SUM('рабочая 2023 г'!AP168-'2022 г.'!AP168)</f>
        <v>0</v>
      </c>
      <c r="AQ168" s="38">
        <f>SUM('рабочая 2023 г'!AQ168-'2022 г.'!AQ168)</f>
        <v>0</v>
      </c>
      <c r="AR168" s="38">
        <f>SUM('рабочая 2023 г'!AR168-'2022 г.'!AR168)</f>
        <v>0</v>
      </c>
      <c r="AS168" s="115">
        <f t="shared" si="102"/>
        <v>0</v>
      </c>
      <c r="AT168" s="97"/>
      <c r="AU168" s="98">
        <f t="shared" si="104"/>
        <v>0</v>
      </c>
      <c r="AV168" s="38">
        <f>SUM('рабочая 2023 г'!AV168-'2022 г.'!AV168)</f>
        <v>0</v>
      </c>
      <c r="AW168" s="38">
        <f>SUM('рабочая 2023 г'!AW168-'2022 г.'!AW168)</f>
        <v>0</v>
      </c>
      <c r="AX168" s="38">
        <f>SUM('рабочая 2023 г'!AX168-'2022 г.'!AX168)</f>
        <v>0</v>
      </c>
      <c r="AY168" s="38">
        <f>SUM('рабочая 2023 г'!AY168-'2022 г.'!AY168)</f>
        <v>0</v>
      </c>
      <c r="AZ168" s="38">
        <f>SUM('рабочая 2023 г'!AZ168-'2022 г.'!AZ168)</f>
        <v>0</v>
      </c>
      <c r="BA168" s="38">
        <f>SUM('рабочая 2023 г'!BA168-'2022 г.'!BA168)</f>
        <v>0</v>
      </c>
      <c r="BB168" s="103">
        <f t="shared" si="105"/>
        <v>0</v>
      </c>
      <c r="BC168" s="38">
        <f>SUM('рабочая 2023 г'!BC168-'2022 г.'!BC168)</f>
        <v>0</v>
      </c>
      <c r="BD168" s="38">
        <f>SUM('рабочая 2023 г'!BD168-'2022 г.'!BD168)</f>
        <v>0</v>
      </c>
      <c r="BE168" s="38">
        <f>SUM('рабочая 2023 г'!BE168-'2022 г.'!BE168)</f>
        <v>0</v>
      </c>
      <c r="BF168" s="38">
        <f>SUM('рабочая 2023 г'!BF168-'2022 г.'!BF168)</f>
        <v>0</v>
      </c>
      <c r="BG168" s="38">
        <f>SUM('рабочая 2023 г'!BG168-'2022 г.'!BG168)</f>
        <v>0</v>
      </c>
      <c r="BH168" s="38">
        <f>SUM('рабочая 2023 г'!BH168-'2022 г.'!BH168)</f>
        <v>0</v>
      </c>
      <c r="BI168" s="38">
        <f>SUM('рабочая 2023 г'!BI168-'2022 г.'!BI168)</f>
        <v>0</v>
      </c>
      <c r="BJ168" s="38">
        <f>SUM('рабочая 2023 г'!BJ168-'2022 г.'!BJ168)</f>
        <v>0</v>
      </c>
      <c r="BK168" s="38">
        <f>SUM('рабочая 2023 г'!BK168-'2022 г.'!BK168)</f>
        <v>0</v>
      </c>
      <c r="BL168" s="98">
        <f t="shared" si="106"/>
        <v>0</v>
      </c>
      <c r="BM168" s="38">
        <f>SUM('рабочая 2023 г'!BM168-'2022 г.'!BM168)</f>
        <v>0</v>
      </c>
      <c r="BN168" s="38">
        <f>SUM('рабочая 2023 г'!BN168-'2022 г.'!BN168)</f>
        <v>0</v>
      </c>
      <c r="BO168" s="38">
        <f>SUM('рабочая 2023 г'!BO168-'2022 г.'!BO168)</f>
        <v>0</v>
      </c>
      <c r="BP168" s="38">
        <f>SUM('рабочая 2023 г'!BP168-'2022 г.'!BP168)</f>
        <v>0</v>
      </c>
      <c r="BQ168" s="66">
        <f t="shared" si="114"/>
        <v>0</v>
      </c>
      <c r="BR168" s="38"/>
      <c r="BS168" s="38"/>
      <c r="BT168" s="38"/>
      <c r="BU168" s="38"/>
      <c r="BV168" s="38"/>
      <c r="BW168" s="38"/>
      <c r="BX168" s="38"/>
      <c r="BY168" s="38"/>
      <c r="BZ168" s="38"/>
      <c r="CA168" s="38"/>
      <c r="CB168" s="38"/>
      <c r="CC168" s="38"/>
      <c r="CD168" s="38"/>
      <c r="CE168" s="38"/>
      <c r="CF168" s="38"/>
      <c r="CG168" s="38"/>
      <c r="CH168" s="38"/>
      <c r="CI168" s="38"/>
      <c r="CJ168" s="38"/>
      <c r="CK168" s="38"/>
      <c r="CL168" s="38"/>
      <c r="CM168" s="38"/>
      <c r="CN168" s="38"/>
      <c r="CO168" s="38"/>
      <c r="CP168" s="188">
        <f t="shared" si="97"/>
        <v>0</v>
      </c>
      <c r="CQ168" s="38"/>
      <c r="CR168" s="38"/>
      <c r="CS168" s="38"/>
      <c r="CT168" s="38"/>
      <c r="CU168" s="38"/>
      <c r="CV168" s="38"/>
      <c r="CW168" s="38"/>
      <c r="CX168" s="38"/>
      <c r="CY168" s="38"/>
      <c r="CZ168" s="38"/>
      <c r="DA168" s="38"/>
      <c r="DB168" s="188">
        <f t="shared" si="98"/>
        <v>0</v>
      </c>
      <c r="DC168" s="38">
        <f t="shared" si="99"/>
        <v>0</v>
      </c>
      <c r="DD168" s="38"/>
      <c r="DE168" s="38"/>
      <c r="DF168" s="38"/>
      <c r="DG168" s="188">
        <f t="shared" si="100"/>
        <v>0</v>
      </c>
      <c r="DH168" s="38">
        <f t="shared" si="101"/>
        <v>0</v>
      </c>
      <c r="DI168" s="38"/>
      <c r="DJ168" s="38"/>
      <c r="DK168" s="38"/>
      <c r="DL168" s="38"/>
      <c r="DM168" s="38"/>
      <c r="DN168" s="38"/>
      <c r="DO168" s="38"/>
      <c r="DP168" s="38"/>
      <c r="DQ168" s="38"/>
      <c r="DR168" s="38"/>
      <c r="DS168" s="38"/>
      <c r="DT168" s="38"/>
      <c r="DU168" s="38"/>
      <c r="DV168" s="38"/>
      <c r="DW168" s="38"/>
      <c r="DX168" s="38"/>
      <c r="DY168" s="38"/>
      <c r="DZ168" s="38"/>
      <c r="EA168" s="38"/>
      <c r="EB168" s="38"/>
      <c r="EC168" s="38"/>
      <c r="ED168" s="38"/>
      <c r="EE168" s="38"/>
      <c r="EF168" s="38"/>
      <c r="EG168" s="38"/>
      <c r="EH168" s="38"/>
    </row>
    <row r="169" spans="2:158">
      <c r="B169" s="39"/>
      <c r="C169" s="77" t="s">
        <v>393</v>
      </c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61"/>
      <c r="P169" s="38"/>
      <c r="Q169" s="38"/>
      <c r="R169" s="38"/>
      <c r="S169" s="38"/>
      <c r="T169" s="38"/>
      <c r="U169" s="38"/>
      <c r="V169" s="38"/>
      <c r="W169" s="38"/>
      <c r="X169" s="38"/>
      <c r="Y169" s="38">
        <f>SUM('рабочая 2023 г'!Y169-'2022 г.'!Y169)</f>
        <v>1</v>
      </c>
      <c r="Z169" s="33"/>
      <c r="AA169" s="33"/>
      <c r="AB169" s="33"/>
      <c r="AC169" s="33"/>
      <c r="AD169" s="33"/>
      <c r="AE169" s="33"/>
      <c r="AF169" s="102">
        <f t="shared" si="103"/>
        <v>102.5</v>
      </c>
      <c r="AG169" s="38">
        <f>SUM('рабочая 2023 г'!AG169-'2022 г.'!AG169)</f>
        <v>0</v>
      </c>
      <c r="AH169" s="38">
        <f>SUM('рабочая 2023 г'!AH169-'2022 г.'!AH169)</f>
        <v>0</v>
      </c>
      <c r="AI169" s="38">
        <f>SUM('рабочая 2023 г'!AI169-'2022 г.'!AI169)</f>
        <v>0</v>
      </c>
      <c r="AJ169" s="38">
        <f>SUM('рабочая 2023 г'!AJ169-'2022 г.'!AJ169)</f>
        <v>0</v>
      </c>
      <c r="AK169" s="38">
        <f>SUM('рабочая 2023 г'!AK169-'2022 г.'!AK169)</f>
        <v>0</v>
      </c>
      <c r="AL169" s="38">
        <f>SUM('рабочая 2023 г'!AL169-'2022 г.'!AL169)</f>
        <v>0</v>
      </c>
      <c r="AM169" s="38">
        <f>SUM('рабочая 2023 г'!AM169-'2022 г.'!AM169)</f>
        <v>0</v>
      </c>
      <c r="AN169" s="38">
        <f>SUM('рабочая 2023 г'!AN169-'2022 г.'!AN169)</f>
        <v>0</v>
      </c>
      <c r="AO169" s="38">
        <f>SUM('рабочая 2023 г'!AO169-'2022 г.'!AO169)</f>
        <v>82</v>
      </c>
      <c r="AP169" s="38">
        <f>SUM('рабочая 2023 г'!AP169-'2022 г.'!AP169)</f>
        <v>0</v>
      </c>
      <c r="AQ169" s="38">
        <f>SUM('рабочая 2023 г'!AQ169-'2022 г.'!AQ169)</f>
        <v>0</v>
      </c>
      <c r="AR169" s="38">
        <f>SUM('рабочая 2023 г'!AR169-'2022 г.'!AR169)</f>
        <v>0</v>
      </c>
      <c r="AS169" s="115">
        <f t="shared" si="102"/>
        <v>82</v>
      </c>
      <c r="AT169" s="97"/>
      <c r="AU169" s="98">
        <f t="shared" si="104"/>
        <v>0</v>
      </c>
      <c r="AV169" s="38">
        <f>SUM('рабочая 2023 г'!AV169-'2022 г.'!AV169)</f>
        <v>0</v>
      </c>
      <c r="AW169" s="38">
        <f>SUM('рабочая 2023 г'!AW169-'2022 г.'!AW169)</f>
        <v>0</v>
      </c>
      <c r="AX169" s="38">
        <f>SUM('рабочая 2023 г'!AX169-'2022 г.'!AX169)</f>
        <v>0</v>
      </c>
      <c r="AY169" s="38">
        <f>SUM('рабочая 2023 г'!AY169-'2022 г.'!AY169)</f>
        <v>0</v>
      </c>
      <c r="AZ169" s="38">
        <f>SUM('рабочая 2023 г'!AZ169-'2022 г.'!AZ169)</f>
        <v>0</v>
      </c>
      <c r="BA169" s="38">
        <f>SUM('рабочая 2023 г'!BA169-'2022 г.'!BA169)</f>
        <v>0</v>
      </c>
      <c r="BB169" s="103">
        <f t="shared" si="105"/>
        <v>20.299999999999997</v>
      </c>
      <c r="BC169" s="38">
        <f>SUM('рабочая 2023 г'!BC169-'2022 г.'!BC169)</f>
        <v>0</v>
      </c>
      <c r="BD169" s="38">
        <f>SUM('рабочая 2023 г'!BD169-'2022 г.'!BD169)</f>
        <v>20.299999999999997</v>
      </c>
      <c r="BE169" s="38">
        <f>SUM('рабочая 2023 г'!BE169-'2022 г.'!BE169)</f>
        <v>0</v>
      </c>
      <c r="BF169" s="38">
        <f>SUM('рабочая 2023 г'!BF169-'2022 г.'!BF169)</f>
        <v>0</v>
      </c>
      <c r="BG169" s="38">
        <f>SUM('рабочая 2023 г'!BG169-'2022 г.'!BG169)</f>
        <v>0</v>
      </c>
      <c r="BH169" s="38">
        <f>SUM('рабочая 2023 г'!BH169-'2022 г.'!BH169)</f>
        <v>0.2</v>
      </c>
      <c r="BI169" s="38">
        <f>SUM('рабочая 2023 г'!BI169-'2022 г.'!BI169)</f>
        <v>0</v>
      </c>
      <c r="BJ169" s="38">
        <f>SUM('рабочая 2023 г'!BJ169-'2022 г.'!BJ169)</f>
        <v>0</v>
      </c>
      <c r="BK169" s="38">
        <f>SUM('рабочая 2023 г'!BK169-'2022 г.'!BK169)</f>
        <v>0</v>
      </c>
      <c r="BL169" s="98">
        <f t="shared" si="106"/>
        <v>0</v>
      </c>
      <c r="BM169" s="38">
        <f>SUM('рабочая 2023 г'!BM169-'2022 г.'!BM169)</f>
        <v>0</v>
      </c>
      <c r="BN169" s="38">
        <f>SUM('рабочая 2023 г'!BN169-'2022 г.'!BN169)</f>
        <v>0</v>
      </c>
      <c r="BO169" s="38">
        <f>SUM('рабочая 2023 г'!BO169-'2022 г.'!BO169)</f>
        <v>0</v>
      </c>
      <c r="BP169" s="38">
        <f>SUM('рабочая 2023 г'!BP169-'2022 г.'!BP169)</f>
        <v>0</v>
      </c>
      <c r="BQ169" s="66">
        <f t="shared" si="114"/>
        <v>20.499999999999996</v>
      </c>
      <c r="BR169" s="38"/>
      <c r="BS169" s="38"/>
      <c r="BT169" s="38"/>
      <c r="BU169" s="38"/>
      <c r="BV169" s="38"/>
      <c r="BW169" s="38"/>
      <c r="BX169" s="38"/>
      <c r="BY169" s="38"/>
      <c r="BZ169" s="38"/>
      <c r="CA169" s="38"/>
      <c r="CB169" s="38"/>
      <c r="CC169" s="38"/>
      <c r="CD169" s="38"/>
      <c r="CE169" s="38"/>
      <c r="CF169" s="38"/>
      <c r="CG169" s="38"/>
      <c r="CH169" s="38"/>
      <c r="CI169" s="38"/>
      <c r="CJ169" s="38"/>
      <c r="CK169" s="38"/>
      <c r="CL169" s="38"/>
      <c r="CM169" s="38"/>
      <c r="CN169" s="38"/>
      <c r="CO169" s="38"/>
      <c r="CP169" s="188">
        <f t="shared" si="97"/>
        <v>0</v>
      </c>
      <c r="CQ169" s="38"/>
      <c r="CR169" s="38"/>
      <c r="CS169" s="38"/>
      <c r="CT169" s="38"/>
      <c r="CU169" s="38"/>
      <c r="CV169" s="38"/>
      <c r="CW169" s="38"/>
      <c r="CX169" s="38"/>
      <c r="CY169" s="38"/>
      <c r="CZ169" s="38"/>
      <c r="DA169" s="38"/>
      <c r="DB169" s="188">
        <f t="shared" si="98"/>
        <v>0</v>
      </c>
      <c r="DC169" s="38">
        <f t="shared" si="99"/>
        <v>0</v>
      </c>
      <c r="DD169" s="38"/>
      <c r="DE169" s="38"/>
      <c r="DF169" s="38"/>
      <c r="DG169" s="188">
        <f t="shared" si="100"/>
        <v>0</v>
      </c>
      <c r="DH169" s="38">
        <f t="shared" si="101"/>
        <v>0</v>
      </c>
      <c r="DI169" s="38"/>
      <c r="DJ169" s="38"/>
      <c r="DK169" s="38"/>
      <c r="DL169" s="38"/>
      <c r="DM169" s="38"/>
      <c r="DN169" s="38"/>
      <c r="DO169" s="38"/>
      <c r="DP169" s="38"/>
      <c r="DQ169" s="38"/>
      <c r="DR169" s="38"/>
      <c r="DS169" s="38"/>
      <c r="DT169" s="38"/>
      <c r="DU169" s="38"/>
      <c r="DV169" s="38"/>
      <c r="DW169" s="38"/>
      <c r="DX169" s="38"/>
      <c r="DY169" s="38"/>
      <c r="DZ169" s="38"/>
      <c r="EA169" s="38"/>
      <c r="EB169" s="38"/>
      <c r="EC169" s="38"/>
      <c r="ED169" s="38"/>
      <c r="EE169" s="38"/>
      <c r="EF169" s="38"/>
      <c r="EG169" s="38"/>
      <c r="EH169" s="38"/>
    </row>
    <row r="170" spans="2:158">
      <c r="B170" s="39"/>
      <c r="C170" s="77" t="s">
        <v>394</v>
      </c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61"/>
      <c r="P170" s="38"/>
      <c r="Q170" s="38"/>
      <c r="R170" s="38"/>
      <c r="S170" s="38"/>
      <c r="T170" s="38"/>
      <c r="U170" s="38"/>
      <c r="V170" s="38"/>
      <c r="W170" s="38"/>
      <c r="X170" s="38"/>
      <c r="Y170" s="38">
        <f>SUM('рабочая 2023 г'!Y170-'2022 г.'!Y170)</f>
        <v>0</v>
      </c>
      <c r="Z170" s="33"/>
      <c r="AA170" s="33"/>
      <c r="AB170" s="33"/>
      <c r="AC170" s="33"/>
      <c r="AD170" s="33"/>
      <c r="AE170" s="33"/>
      <c r="AF170" s="102">
        <f t="shared" si="103"/>
        <v>0</v>
      </c>
      <c r="AG170" s="38">
        <f>SUM('рабочая 2023 г'!AG170-'2022 г.'!AG170)</f>
        <v>0</v>
      </c>
      <c r="AH170" s="38">
        <f>SUM('рабочая 2023 г'!AH170-'2022 г.'!AH170)</f>
        <v>0</v>
      </c>
      <c r="AI170" s="38">
        <f>SUM('рабочая 2023 г'!AI170-'2022 г.'!AI170)</f>
        <v>0</v>
      </c>
      <c r="AJ170" s="38">
        <f>SUM('рабочая 2023 г'!AJ170-'2022 г.'!AJ170)</f>
        <v>0</v>
      </c>
      <c r="AK170" s="38">
        <f>SUM('рабочая 2023 г'!AK170-'2022 г.'!AK170)</f>
        <v>0</v>
      </c>
      <c r="AL170" s="38">
        <f>SUM('рабочая 2023 г'!AL170-'2022 г.'!AL170)</f>
        <v>0</v>
      </c>
      <c r="AM170" s="38">
        <f>SUM('рабочая 2023 г'!AM170-'2022 г.'!AM170)</f>
        <v>0</v>
      </c>
      <c r="AN170" s="38">
        <f>SUM('рабочая 2023 г'!AN170-'2022 г.'!AN170)</f>
        <v>0</v>
      </c>
      <c r="AO170" s="38">
        <f>SUM('рабочая 2023 г'!AO170-'2022 г.'!AO170)</f>
        <v>0</v>
      </c>
      <c r="AP170" s="38">
        <f>SUM('рабочая 2023 г'!AP170-'2022 г.'!AP170)</f>
        <v>0</v>
      </c>
      <c r="AQ170" s="38">
        <f>SUM('рабочая 2023 г'!AQ170-'2022 г.'!AQ170)</f>
        <v>0</v>
      </c>
      <c r="AR170" s="38">
        <f>SUM('рабочая 2023 г'!AR170-'2022 г.'!AR170)</f>
        <v>0</v>
      </c>
      <c r="AS170" s="115">
        <f t="shared" si="102"/>
        <v>0</v>
      </c>
      <c r="AT170" s="97"/>
      <c r="AU170" s="98">
        <f t="shared" si="104"/>
        <v>0</v>
      </c>
      <c r="AV170" s="38">
        <f>SUM('рабочая 2023 г'!AV170-'2022 г.'!AV170)</f>
        <v>0</v>
      </c>
      <c r="AW170" s="38">
        <f>SUM('рабочая 2023 г'!AW170-'2022 г.'!AW170)</f>
        <v>0</v>
      </c>
      <c r="AX170" s="38">
        <f>SUM('рабочая 2023 г'!AX170-'2022 г.'!AX170)</f>
        <v>0</v>
      </c>
      <c r="AY170" s="38">
        <f>SUM('рабочая 2023 г'!AY170-'2022 г.'!AY170)</f>
        <v>0</v>
      </c>
      <c r="AZ170" s="38">
        <f>SUM('рабочая 2023 г'!AZ170-'2022 г.'!AZ170)</f>
        <v>0</v>
      </c>
      <c r="BA170" s="38">
        <f>SUM('рабочая 2023 г'!BA170-'2022 г.'!BA170)</f>
        <v>0</v>
      </c>
      <c r="BB170" s="103">
        <f t="shared" si="105"/>
        <v>0</v>
      </c>
      <c r="BC170" s="38">
        <f>SUM('рабочая 2023 г'!BC170-'2022 г.'!BC170)</f>
        <v>0</v>
      </c>
      <c r="BD170" s="38">
        <f>SUM('рабочая 2023 г'!BD170-'2022 г.'!BD170)</f>
        <v>0</v>
      </c>
      <c r="BE170" s="38">
        <f>SUM('рабочая 2023 г'!BE170-'2022 г.'!BE170)</f>
        <v>0</v>
      </c>
      <c r="BF170" s="38">
        <f>SUM('рабочая 2023 г'!BF170-'2022 г.'!BF170)</f>
        <v>0</v>
      </c>
      <c r="BG170" s="38">
        <f>SUM('рабочая 2023 г'!BG170-'2022 г.'!BG170)</f>
        <v>0</v>
      </c>
      <c r="BH170" s="38">
        <f>SUM('рабочая 2023 г'!BH170-'2022 г.'!BH170)</f>
        <v>0</v>
      </c>
      <c r="BI170" s="38">
        <f>SUM('рабочая 2023 г'!BI170-'2022 г.'!BI170)</f>
        <v>0</v>
      </c>
      <c r="BJ170" s="38">
        <f>SUM('рабочая 2023 г'!BJ170-'2022 г.'!BJ170)</f>
        <v>0</v>
      </c>
      <c r="BK170" s="38">
        <f>SUM('рабочая 2023 г'!BK170-'2022 г.'!BK170)</f>
        <v>0</v>
      </c>
      <c r="BL170" s="98">
        <f t="shared" si="106"/>
        <v>0</v>
      </c>
      <c r="BM170" s="38">
        <f>SUM('рабочая 2023 г'!BM170-'2022 г.'!BM170)</f>
        <v>0</v>
      </c>
      <c r="BN170" s="38">
        <f>SUM('рабочая 2023 г'!BN170-'2022 г.'!BN170)</f>
        <v>0</v>
      </c>
      <c r="BO170" s="38">
        <f>SUM('рабочая 2023 г'!BO170-'2022 г.'!BO170)</f>
        <v>0</v>
      </c>
      <c r="BP170" s="38">
        <f>SUM('рабочая 2023 г'!BP170-'2022 г.'!BP170)</f>
        <v>0</v>
      </c>
      <c r="BQ170" s="66">
        <f t="shared" si="114"/>
        <v>0</v>
      </c>
      <c r="BR170" s="38"/>
      <c r="BS170" s="38"/>
      <c r="BT170" s="38"/>
      <c r="BU170" s="38"/>
      <c r="BV170" s="38"/>
      <c r="BW170" s="38"/>
      <c r="BX170" s="38"/>
      <c r="BY170" s="38"/>
      <c r="BZ170" s="38"/>
      <c r="CA170" s="38"/>
      <c r="CB170" s="38"/>
      <c r="CC170" s="38"/>
      <c r="CD170" s="38"/>
      <c r="CE170" s="38"/>
      <c r="CF170" s="38"/>
      <c r="CG170" s="38"/>
      <c r="CH170" s="38"/>
      <c r="CI170" s="38"/>
      <c r="CJ170" s="38"/>
      <c r="CK170" s="38"/>
      <c r="CL170" s="38"/>
      <c r="CM170" s="38"/>
      <c r="CN170" s="38"/>
      <c r="CO170" s="38"/>
      <c r="CP170" s="188">
        <f t="shared" si="97"/>
        <v>0</v>
      </c>
      <c r="CQ170" s="38"/>
      <c r="CR170" s="38"/>
      <c r="CS170" s="38"/>
      <c r="CT170" s="38"/>
      <c r="CU170" s="38"/>
      <c r="CV170" s="38"/>
      <c r="CW170" s="38"/>
      <c r="CX170" s="38"/>
      <c r="CY170" s="38"/>
      <c r="CZ170" s="38"/>
      <c r="DA170" s="38"/>
      <c r="DB170" s="188">
        <f t="shared" si="98"/>
        <v>0</v>
      </c>
      <c r="DC170" s="38">
        <f t="shared" si="99"/>
        <v>0</v>
      </c>
      <c r="DD170" s="38"/>
      <c r="DE170" s="38"/>
      <c r="DF170" s="38"/>
      <c r="DG170" s="188">
        <f t="shared" si="100"/>
        <v>0</v>
      </c>
      <c r="DH170" s="38">
        <f t="shared" si="101"/>
        <v>0</v>
      </c>
      <c r="DI170" s="38"/>
      <c r="DJ170" s="38"/>
      <c r="DK170" s="38"/>
      <c r="DL170" s="38"/>
      <c r="DM170" s="38"/>
      <c r="DN170" s="38"/>
      <c r="DO170" s="38"/>
      <c r="DP170" s="38"/>
      <c r="DQ170" s="38"/>
      <c r="DR170" s="38"/>
      <c r="DS170" s="38"/>
      <c r="DT170" s="38"/>
      <c r="DU170" s="38"/>
      <c r="DV170" s="38"/>
      <c r="DW170" s="38"/>
      <c r="DX170" s="38"/>
      <c r="DY170" s="38"/>
      <c r="DZ170" s="38"/>
      <c r="EA170" s="38"/>
      <c r="EB170" s="38"/>
      <c r="EC170" s="38"/>
      <c r="ED170" s="38"/>
      <c r="EE170" s="38"/>
      <c r="EF170" s="38"/>
      <c r="EG170" s="38"/>
      <c r="EH170" s="38"/>
    </row>
    <row r="171" spans="2:158">
      <c r="B171" s="39"/>
      <c r="C171" s="77" t="s">
        <v>395</v>
      </c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61"/>
      <c r="P171" s="38"/>
      <c r="Q171" s="38"/>
      <c r="R171" s="38"/>
      <c r="S171" s="38"/>
      <c r="T171" s="38"/>
      <c r="U171" s="38"/>
      <c r="V171" s="38"/>
      <c r="W171" s="38"/>
      <c r="X171" s="38"/>
      <c r="Y171" s="38">
        <f>SUM('рабочая 2023 г'!Y171-'2022 г.'!Y171)</f>
        <v>0</v>
      </c>
      <c r="Z171" s="33"/>
      <c r="AA171" s="33"/>
      <c r="AB171" s="33"/>
      <c r="AC171" s="33"/>
      <c r="AD171" s="33"/>
      <c r="AE171" s="33"/>
      <c r="AF171" s="102">
        <f t="shared" si="103"/>
        <v>0</v>
      </c>
      <c r="AG171" s="38">
        <f>SUM('рабочая 2023 г'!AG171-'2022 г.'!AG171)</f>
        <v>0</v>
      </c>
      <c r="AH171" s="38">
        <f>SUM('рабочая 2023 г'!AH171-'2022 г.'!AH171)</f>
        <v>0</v>
      </c>
      <c r="AI171" s="38">
        <f>SUM('рабочая 2023 г'!AI171-'2022 г.'!AI171)</f>
        <v>0</v>
      </c>
      <c r="AJ171" s="38">
        <f>SUM('рабочая 2023 г'!AJ171-'2022 г.'!AJ171)</f>
        <v>0</v>
      </c>
      <c r="AK171" s="38">
        <f>SUM('рабочая 2023 г'!AK171-'2022 г.'!AK171)</f>
        <v>0</v>
      </c>
      <c r="AL171" s="38">
        <f>SUM('рабочая 2023 г'!AL171-'2022 г.'!AL171)</f>
        <v>0</v>
      </c>
      <c r="AM171" s="38">
        <f>SUM('рабочая 2023 г'!AM171-'2022 г.'!AM171)</f>
        <v>0</v>
      </c>
      <c r="AN171" s="38">
        <f>SUM('рабочая 2023 г'!AN171-'2022 г.'!AN171)</f>
        <v>0</v>
      </c>
      <c r="AO171" s="38">
        <f>SUM('рабочая 2023 г'!AO171-'2022 г.'!AO171)</f>
        <v>0</v>
      </c>
      <c r="AP171" s="38">
        <f>SUM('рабочая 2023 г'!AP171-'2022 г.'!AP171)</f>
        <v>0</v>
      </c>
      <c r="AQ171" s="38">
        <f>SUM('рабочая 2023 г'!AQ171-'2022 г.'!AQ171)</f>
        <v>0</v>
      </c>
      <c r="AR171" s="38">
        <f>SUM('рабочая 2023 г'!AR171-'2022 г.'!AR171)</f>
        <v>0</v>
      </c>
      <c r="AS171" s="115">
        <f t="shared" si="102"/>
        <v>0</v>
      </c>
      <c r="AT171" s="97"/>
      <c r="AU171" s="98">
        <f t="shared" si="104"/>
        <v>0</v>
      </c>
      <c r="AV171" s="38">
        <f>SUM('рабочая 2023 г'!AV171-'2022 г.'!AV171)</f>
        <v>0</v>
      </c>
      <c r="AW171" s="38">
        <f>SUM('рабочая 2023 г'!AW171-'2022 г.'!AW171)</f>
        <v>0</v>
      </c>
      <c r="AX171" s="38">
        <f>SUM('рабочая 2023 г'!AX171-'2022 г.'!AX171)</f>
        <v>0</v>
      </c>
      <c r="AY171" s="38">
        <f>SUM('рабочая 2023 г'!AY171-'2022 г.'!AY171)</f>
        <v>0</v>
      </c>
      <c r="AZ171" s="38">
        <f>SUM('рабочая 2023 г'!AZ171-'2022 г.'!AZ171)</f>
        <v>0</v>
      </c>
      <c r="BA171" s="38">
        <f>SUM('рабочая 2023 г'!BA171-'2022 г.'!BA171)</f>
        <v>0</v>
      </c>
      <c r="BB171" s="103">
        <f t="shared" si="105"/>
        <v>0</v>
      </c>
      <c r="BC171" s="38">
        <f>SUM('рабочая 2023 г'!BC171-'2022 г.'!BC171)</f>
        <v>0</v>
      </c>
      <c r="BD171" s="38">
        <f>SUM('рабочая 2023 г'!BD171-'2022 г.'!BD171)</f>
        <v>0</v>
      </c>
      <c r="BE171" s="38">
        <f>SUM('рабочая 2023 г'!BE171-'2022 г.'!BE171)</f>
        <v>0</v>
      </c>
      <c r="BF171" s="38">
        <f>SUM('рабочая 2023 г'!BF171-'2022 г.'!BF171)</f>
        <v>0</v>
      </c>
      <c r="BG171" s="38">
        <f>SUM('рабочая 2023 г'!BG171-'2022 г.'!BG171)</f>
        <v>0</v>
      </c>
      <c r="BH171" s="38">
        <f>SUM('рабочая 2023 г'!BH171-'2022 г.'!BH171)</f>
        <v>0</v>
      </c>
      <c r="BI171" s="38">
        <f>SUM('рабочая 2023 г'!BI171-'2022 г.'!BI171)</f>
        <v>0</v>
      </c>
      <c r="BJ171" s="38">
        <f>SUM('рабочая 2023 г'!BJ171-'2022 г.'!BJ171)</f>
        <v>0</v>
      </c>
      <c r="BK171" s="38">
        <f>SUM('рабочая 2023 г'!BK171-'2022 г.'!BK171)</f>
        <v>0</v>
      </c>
      <c r="BL171" s="98">
        <f t="shared" si="106"/>
        <v>0</v>
      </c>
      <c r="BM171" s="38">
        <f>SUM('рабочая 2023 г'!BM171-'2022 г.'!BM171)</f>
        <v>0</v>
      </c>
      <c r="BN171" s="38">
        <f>SUM('рабочая 2023 г'!BN171-'2022 г.'!BN171)</f>
        <v>0</v>
      </c>
      <c r="BO171" s="38">
        <f>SUM('рабочая 2023 г'!BO171-'2022 г.'!BO171)</f>
        <v>0</v>
      </c>
      <c r="BP171" s="38">
        <f>SUM('рабочая 2023 г'!BP171-'2022 г.'!BP171)</f>
        <v>0</v>
      </c>
      <c r="BQ171" s="66">
        <f t="shared" si="114"/>
        <v>0</v>
      </c>
      <c r="BR171" s="38"/>
      <c r="BS171" s="38"/>
      <c r="BT171" s="38"/>
      <c r="BU171" s="38"/>
      <c r="BV171" s="38"/>
      <c r="BW171" s="38"/>
      <c r="BX171" s="38"/>
      <c r="BY171" s="38"/>
      <c r="BZ171" s="38"/>
      <c r="CA171" s="38"/>
      <c r="CB171" s="38"/>
      <c r="CC171" s="38"/>
      <c r="CD171" s="38"/>
      <c r="CE171" s="38"/>
      <c r="CF171" s="38"/>
      <c r="CG171" s="38"/>
      <c r="CH171" s="38"/>
      <c r="CI171" s="38"/>
      <c r="CJ171" s="38"/>
      <c r="CK171" s="38"/>
      <c r="CL171" s="38"/>
      <c r="CM171" s="38"/>
      <c r="CN171" s="38"/>
      <c r="CO171" s="38"/>
      <c r="CP171" s="188">
        <f t="shared" si="97"/>
        <v>0</v>
      </c>
      <c r="CQ171" s="38"/>
      <c r="CR171" s="38"/>
      <c r="CS171" s="38"/>
      <c r="CT171" s="38"/>
      <c r="CU171" s="38"/>
      <c r="CV171" s="38"/>
      <c r="CW171" s="38"/>
      <c r="CX171" s="38"/>
      <c r="CY171" s="38"/>
      <c r="CZ171" s="38"/>
      <c r="DA171" s="38"/>
      <c r="DB171" s="188">
        <f t="shared" si="98"/>
        <v>0</v>
      </c>
      <c r="DC171" s="38">
        <f t="shared" si="99"/>
        <v>0</v>
      </c>
      <c r="DD171" s="38"/>
      <c r="DE171" s="38"/>
      <c r="DF171" s="38"/>
      <c r="DG171" s="188">
        <f t="shared" si="100"/>
        <v>0</v>
      </c>
      <c r="DH171" s="38">
        <f t="shared" si="101"/>
        <v>0</v>
      </c>
      <c r="DI171" s="38"/>
      <c r="DJ171" s="38"/>
      <c r="DK171" s="38"/>
      <c r="DL171" s="38"/>
      <c r="DM171" s="38"/>
      <c r="DN171" s="38"/>
      <c r="DO171" s="38"/>
      <c r="DP171" s="38"/>
      <c r="DQ171" s="38"/>
      <c r="DR171" s="38"/>
      <c r="DS171" s="38"/>
      <c r="DT171" s="38"/>
      <c r="DU171" s="38"/>
      <c r="DV171" s="38"/>
      <c r="DW171" s="38"/>
      <c r="DX171" s="38"/>
      <c r="DY171" s="38"/>
      <c r="DZ171" s="38"/>
      <c r="EA171" s="38"/>
      <c r="EB171" s="38"/>
      <c r="EC171" s="38"/>
      <c r="ED171" s="38"/>
      <c r="EE171" s="38"/>
      <c r="EF171" s="38"/>
      <c r="EG171" s="38"/>
      <c r="EH171" s="38"/>
    </row>
    <row r="172" spans="2:158">
      <c r="B172" s="39"/>
      <c r="C172" s="77" t="s">
        <v>396</v>
      </c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61"/>
      <c r="P172" s="38"/>
      <c r="Q172" s="38"/>
      <c r="R172" s="38"/>
      <c r="S172" s="38"/>
      <c r="T172" s="38"/>
      <c r="U172" s="38"/>
      <c r="V172" s="38"/>
      <c r="W172" s="38"/>
      <c r="X172" s="38"/>
      <c r="Y172" s="38">
        <f>SUM('рабочая 2023 г'!Y172-'2022 г.'!Y172)</f>
        <v>0</v>
      </c>
      <c r="Z172" s="33"/>
      <c r="AA172" s="33"/>
      <c r="AB172" s="33"/>
      <c r="AC172" s="33"/>
      <c r="AD172" s="33"/>
      <c r="AE172" s="33"/>
      <c r="AF172" s="102">
        <f t="shared" si="103"/>
        <v>0</v>
      </c>
      <c r="AG172" s="38">
        <f>SUM('рабочая 2023 г'!AG172-'2022 г.'!AG172)</f>
        <v>0</v>
      </c>
      <c r="AH172" s="38">
        <f>SUM('рабочая 2023 г'!AH172-'2022 г.'!AH172)</f>
        <v>0</v>
      </c>
      <c r="AI172" s="38">
        <f>SUM('рабочая 2023 г'!AI172-'2022 г.'!AI172)</f>
        <v>0</v>
      </c>
      <c r="AJ172" s="38">
        <f>SUM('рабочая 2023 г'!AJ172-'2022 г.'!AJ172)</f>
        <v>0</v>
      </c>
      <c r="AK172" s="38">
        <f>SUM('рабочая 2023 г'!AK172-'2022 г.'!AK172)</f>
        <v>0</v>
      </c>
      <c r="AL172" s="38">
        <f>SUM('рабочая 2023 г'!AL172-'2022 г.'!AL172)</f>
        <v>0</v>
      </c>
      <c r="AM172" s="38">
        <f>SUM('рабочая 2023 г'!AM172-'2022 г.'!AM172)</f>
        <v>0</v>
      </c>
      <c r="AN172" s="38">
        <f>SUM('рабочая 2023 г'!AN172-'2022 г.'!AN172)</f>
        <v>0</v>
      </c>
      <c r="AO172" s="38">
        <f>SUM('рабочая 2023 г'!AO172-'2022 г.'!AO172)</f>
        <v>0</v>
      </c>
      <c r="AP172" s="38">
        <f>SUM('рабочая 2023 г'!AP172-'2022 г.'!AP172)</f>
        <v>0</v>
      </c>
      <c r="AQ172" s="38">
        <f>SUM('рабочая 2023 г'!AQ172-'2022 г.'!AQ172)</f>
        <v>0</v>
      </c>
      <c r="AR172" s="38">
        <f>SUM('рабочая 2023 г'!AR172-'2022 г.'!AR172)</f>
        <v>0</v>
      </c>
      <c r="AS172" s="115">
        <f t="shared" si="102"/>
        <v>0</v>
      </c>
      <c r="AT172" s="97"/>
      <c r="AU172" s="98">
        <f t="shared" si="104"/>
        <v>0</v>
      </c>
      <c r="AV172" s="38">
        <f>SUM('рабочая 2023 г'!AV172-'2022 г.'!AV172)</f>
        <v>0</v>
      </c>
      <c r="AW172" s="38">
        <f>SUM('рабочая 2023 г'!AW172-'2022 г.'!AW172)</f>
        <v>0</v>
      </c>
      <c r="AX172" s="38">
        <f>SUM('рабочая 2023 г'!AX172-'2022 г.'!AX172)</f>
        <v>0</v>
      </c>
      <c r="AY172" s="38">
        <f>SUM('рабочая 2023 г'!AY172-'2022 г.'!AY172)</f>
        <v>0</v>
      </c>
      <c r="AZ172" s="38">
        <f>SUM('рабочая 2023 г'!AZ172-'2022 г.'!AZ172)</f>
        <v>0</v>
      </c>
      <c r="BA172" s="38">
        <f>SUM('рабочая 2023 г'!BA172-'2022 г.'!BA172)</f>
        <v>0</v>
      </c>
      <c r="BB172" s="103">
        <f t="shared" si="105"/>
        <v>0</v>
      </c>
      <c r="BC172" s="38">
        <f>SUM('рабочая 2023 г'!BC172-'2022 г.'!BC172)</f>
        <v>0</v>
      </c>
      <c r="BD172" s="38">
        <f>SUM('рабочая 2023 г'!BD172-'2022 г.'!BD172)</f>
        <v>0</v>
      </c>
      <c r="BE172" s="38">
        <f>SUM('рабочая 2023 г'!BE172-'2022 г.'!BE172)</f>
        <v>0</v>
      </c>
      <c r="BF172" s="38">
        <f>SUM('рабочая 2023 г'!BF172-'2022 г.'!BF172)</f>
        <v>0</v>
      </c>
      <c r="BG172" s="38">
        <f>SUM('рабочая 2023 г'!BG172-'2022 г.'!BG172)</f>
        <v>0</v>
      </c>
      <c r="BH172" s="38">
        <f>SUM('рабочая 2023 г'!BH172-'2022 г.'!BH172)</f>
        <v>0</v>
      </c>
      <c r="BI172" s="38">
        <f>SUM('рабочая 2023 г'!BI172-'2022 г.'!BI172)</f>
        <v>0</v>
      </c>
      <c r="BJ172" s="38">
        <f>SUM('рабочая 2023 г'!BJ172-'2022 г.'!BJ172)</f>
        <v>0</v>
      </c>
      <c r="BK172" s="38">
        <f>SUM('рабочая 2023 г'!BK172-'2022 г.'!BK172)</f>
        <v>0</v>
      </c>
      <c r="BL172" s="98">
        <f t="shared" si="106"/>
        <v>0</v>
      </c>
      <c r="BM172" s="38">
        <f>SUM('рабочая 2023 г'!BM172-'2022 г.'!BM172)</f>
        <v>0</v>
      </c>
      <c r="BN172" s="38">
        <f>SUM('рабочая 2023 г'!BN172-'2022 г.'!BN172)</f>
        <v>0</v>
      </c>
      <c r="BO172" s="38">
        <f>SUM('рабочая 2023 г'!BO172-'2022 г.'!BO172)</f>
        <v>0</v>
      </c>
      <c r="BP172" s="38">
        <f>SUM('рабочая 2023 г'!BP172-'2022 г.'!BP172)</f>
        <v>0</v>
      </c>
      <c r="BQ172" s="66">
        <f t="shared" si="114"/>
        <v>0</v>
      </c>
      <c r="BR172" s="38"/>
      <c r="BS172" s="38"/>
      <c r="BT172" s="38"/>
      <c r="BU172" s="38"/>
      <c r="BV172" s="38"/>
      <c r="BW172" s="38"/>
      <c r="BX172" s="38"/>
      <c r="BY172" s="38"/>
      <c r="BZ172" s="38"/>
      <c r="CA172" s="38"/>
      <c r="CB172" s="38"/>
      <c r="CC172" s="38"/>
      <c r="CD172" s="38"/>
      <c r="CE172" s="38"/>
      <c r="CF172" s="38"/>
      <c r="CG172" s="38"/>
      <c r="CH172" s="38"/>
      <c r="CI172" s="38"/>
      <c r="CJ172" s="38"/>
      <c r="CK172" s="38"/>
      <c r="CL172" s="38"/>
      <c r="CM172" s="38"/>
      <c r="CN172" s="38"/>
      <c r="CO172" s="38"/>
      <c r="CP172" s="188">
        <f t="shared" si="97"/>
        <v>0</v>
      </c>
      <c r="CQ172" s="38"/>
      <c r="CR172" s="38"/>
      <c r="CS172" s="38"/>
      <c r="CT172" s="38"/>
      <c r="CU172" s="38"/>
      <c r="CV172" s="38"/>
      <c r="CW172" s="38"/>
      <c r="CX172" s="38"/>
      <c r="CY172" s="38"/>
      <c r="CZ172" s="38"/>
      <c r="DA172" s="38"/>
      <c r="DB172" s="188">
        <f t="shared" si="98"/>
        <v>0</v>
      </c>
      <c r="DC172" s="38">
        <f t="shared" si="99"/>
        <v>0</v>
      </c>
      <c r="DD172" s="38"/>
      <c r="DE172" s="38"/>
      <c r="DF172" s="38"/>
      <c r="DG172" s="188">
        <f t="shared" si="100"/>
        <v>0</v>
      </c>
      <c r="DH172" s="38">
        <f t="shared" si="101"/>
        <v>0</v>
      </c>
      <c r="DI172" s="38"/>
      <c r="DJ172" s="38"/>
      <c r="DK172" s="38"/>
      <c r="DL172" s="38"/>
      <c r="DM172" s="38"/>
      <c r="DN172" s="38"/>
      <c r="DO172" s="38"/>
      <c r="DP172" s="38"/>
      <c r="DQ172" s="38"/>
      <c r="DR172" s="38"/>
      <c r="DS172" s="38"/>
      <c r="DT172" s="38"/>
      <c r="DU172" s="38"/>
      <c r="DV172" s="38"/>
      <c r="DW172" s="38"/>
      <c r="DX172" s="38"/>
      <c r="DY172" s="38"/>
      <c r="DZ172" s="38"/>
      <c r="EA172" s="38"/>
      <c r="EB172" s="38"/>
      <c r="EC172" s="38"/>
      <c r="ED172" s="38"/>
      <c r="EE172" s="38"/>
      <c r="EF172" s="38"/>
      <c r="EG172" s="38"/>
      <c r="EH172" s="38"/>
    </row>
    <row r="173" spans="2:158">
      <c r="B173" s="39"/>
      <c r="C173" s="77" t="s">
        <v>397</v>
      </c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61"/>
      <c r="P173" s="38"/>
      <c r="Q173" s="38"/>
      <c r="R173" s="38"/>
      <c r="S173" s="38"/>
      <c r="T173" s="38"/>
      <c r="U173" s="38"/>
      <c r="V173" s="38"/>
      <c r="W173" s="38"/>
      <c r="X173" s="38"/>
      <c r="Y173" s="38">
        <f>SUM('рабочая 2023 г'!Y173-'2022 г.'!Y173)</f>
        <v>0</v>
      </c>
      <c r="Z173" s="33"/>
      <c r="AA173" s="33"/>
      <c r="AB173" s="33"/>
      <c r="AC173" s="33"/>
      <c r="AD173" s="33"/>
      <c r="AE173" s="33"/>
      <c r="AF173" s="102">
        <f t="shared" si="103"/>
        <v>0</v>
      </c>
      <c r="AG173" s="38">
        <f>SUM('рабочая 2023 г'!AG173-'2022 г.'!AG173)</f>
        <v>0</v>
      </c>
      <c r="AH173" s="38">
        <f>SUM('рабочая 2023 г'!AH173-'2022 г.'!AH173)</f>
        <v>0</v>
      </c>
      <c r="AI173" s="38">
        <f>SUM('рабочая 2023 г'!AI173-'2022 г.'!AI173)</f>
        <v>0</v>
      </c>
      <c r="AJ173" s="38">
        <f>SUM('рабочая 2023 г'!AJ173-'2022 г.'!AJ173)</f>
        <v>0</v>
      </c>
      <c r="AK173" s="38">
        <f>SUM('рабочая 2023 г'!AK173-'2022 г.'!AK173)</f>
        <v>0</v>
      </c>
      <c r="AL173" s="38">
        <f>SUM('рабочая 2023 г'!AL173-'2022 г.'!AL173)</f>
        <v>0</v>
      </c>
      <c r="AM173" s="38">
        <f>SUM('рабочая 2023 г'!AM173-'2022 г.'!AM173)</f>
        <v>0</v>
      </c>
      <c r="AN173" s="38">
        <f>SUM('рабочая 2023 г'!AN173-'2022 г.'!AN173)</f>
        <v>0</v>
      </c>
      <c r="AO173" s="38">
        <f>SUM('рабочая 2023 г'!AO173-'2022 г.'!AO173)</f>
        <v>0</v>
      </c>
      <c r="AP173" s="38">
        <f>SUM('рабочая 2023 г'!AP173-'2022 г.'!AP173)</f>
        <v>0</v>
      </c>
      <c r="AQ173" s="38">
        <f>SUM('рабочая 2023 г'!AQ173-'2022 г.'!AQ173)</f>
        <v>0</v>
      </c>
      <c r="AR173" s="38">
        <f>SUM('рабочая 2023 г'!AR173-'2022 г.'!AR173)</f>
        <v>0</v>
      </c>
      <c r="AS173" s="115">
        <f t="shared" si="102"/>
        <v>0</v>
      </c>
      <c r="AT173" s="97"/>
      <c r="AU173" s="98">
        <f t="shared" si="104"/>
        <v>0</v>
      </c>
      <c r="AV173" s="38">
        <f>SUM('рабочая 2023 г'!AV173-'2022 г.'!AV173)</f>
        <v>0</v>
      </c>
      <c r="AW173" s="38">
        <f>SUM('рабочая 2023 г'!AW173-'2022 г.'!AW173)</f>
        <v>0</v>
      </c>
      <c r="AX173" s="38">
        <f>SUM('рабочая 2023 г'!AX173-'2022 г.'!AX173)</f>
        <v>0</v>
      </c>
      <c r="AY173" s="38">
        <f>SUM('рабочая 2023 г'!AY173-'2022 г.'!AY173)</f>
        <v>0</v>
      </c>
      <c r="AZ173" s="38">
        <f>SUM('рабочая 2023 г'!AZ173-'2022 г.'!AZ173)</f>
        <v>0</v>
      </c>
      <c r="BA173" s="38">
        <f>SUM('рабочая 2023 г'!BA173-'2022 г.'!BA173)</f>
        <v>0</v>
      </c>
      <c r="BB173" s="103">
        <f t="shared" si="105"/>
        <v>0</v>
      </c>
      <c r="BC173" s="38">
        <f>SUM('рабочая 2023 г'!BC173-'2022 г.'!BC173)</f>
        <v>0</v>
      </c>
      <c r="BD173" s="38">
        <f>SUM('рабочая 2023 г'!BD173-'2022 г.'!BD173)</f>
        <v>0</v>
      </c>
      <c r="BE173" s="38">
        <f>SUM('рабочая 2023 г'!BE173-'2022 г.'!BE173)</f>
        <v>0</v>
      </c>
      <c r="BF173" s="38">
        <f>SUM('рабочая 2023 г'!BF173-'2022 г.'!BF173)</f>
        <v>0</v>
      </c>
      <c r="BG173" s="38">
        <f>SUM('рабочая 2023 г'!BG173-'2022 г.'!BG173)</f>
        <v>0</v>
      </c>
      <c r="BH173" s="38">
        <f>SUM('рабочая 2023 г'!BH173-'2022 г.'!BH173)</f>
        <v>0</v>
      </c>
      <c r="BI173" s="38">
        <f>SUM('рабочая 2023 г'!BI173-'2022 г.'!BI173)</f>
        <v>0</v>
      </c>
      <c r="BJ173" s="38">
        <f>SUM('рабочая 2023 г'!BJ173-'2022 г.'!BJ173)</f>
        <v>0</v>
      </c>
      <c r="BK173" s="38">
        <f>SUM('рабочая 2023 г'!BK173-'2022 г.'!BK173)</f>
        <v>0</v>
      </c>
      <c r="BL173" s="98">
        <f t="shared" si="106"/>
        <v>0</v>
      </c>
      <c r="BM173" s="38">
        <f>SUM('рабочая 2023 г'!BM173-'2022 г.'!BM173)</f>
        <v>0</v>
      </c>
      <c r="BN173" s="38">
        <f>SUM('рабочая 2023 г'!BN173-'2022 г.'!BN173)</f>
        <v>0</v>
      </c>
      <c r="BO173" s="38">
        <f>SUM('рабочая 2023 г'!BO173-'2022 г.'!BO173)</f>
        <v>0</v>
      </c>
      <c r="BP173" s="38">
        <f>SUM('рабочая 2023 г'!BP173-'2022 г.'!BP173)</f>
        <v>0</v>
      </c>
      <c r="BQ173" s="66">
        <f t="shared" si="114"/>
        <v>0</v>
      </c>
      <c r="BR173" s="38"/>
      <c r="BS173" s="38"/>
      <c r="BT173" s="38"/>
      <c r="BU173" s="38"/>
      <c r="BV173" s="38"/>
      <c r="BW173" s="38"/>
      <c r="BX173" s="38"/>
      <c r="BY173" s="38"/>
      <c r="BZ173" s="38"/>
      <c r="CA173" s="38"/>
      <c r="CB173" s="38"/>
      <c r="CC173" s="38"/>
      <c r="CD173" s="38"/>
      <c r="CE173" s="38"/>
      <c r="CF173" s="38"/>
      <c r="CG173" s="38"/>
      <c r="CH173" s="38"/>
      <c r="CI173" s="38"/>
      <c r="CJ173" s="38"/>
      <c r="CK173" s="38"/>
      <c r="CL173" s="38"/>
      <c r="CM173" s="38"/>
      <c r="CN173" s="38"/>
      <c r="CO173" s="38"/>
      <c r="CP173" s="188">
        <f t="shared" si="97"/>
        <v>0</v>
      </c>
      <c r="CQ173" s="38"/>
      <c r="CR173" s="38"/>
      <c r="CS173" s="38"/>
      <c r="CT173" s="38"/>
      <c r="CU173" s="38"/>
      <c r="CV173" s="38"/>
      <c r="CW173" s="38"/>
      <c r="CX173" s="38"/>
      <c r="CY173" s="38"/>
      <c r="CZ173" s="38"/>
      <c r="DA173" s="38"/>
      <c r="DB173" s="188">
        <f t="shared" si="98"/>
        <v>0</v>
      </c>
      <c r="DC173" s="38">
        <f t="shared" si="99"/>
        <v>0</v>
      </c>
      <c r="DD173" s="38"/>
      <c r="DE173" s="38"/>
      <c r="DF173" s="38"/>
      <c r="DG173" s="188">
        <f t="shared" si="100"/>
        <v>0</v>
      </c>
      <c r="DH173" s="38">
        <f t="shared" si="101"/>
        <v>0</v>
      </c>
      <c r="DI173" s="38"/>
      <c r="DJ173" s="38"/>
      <c r="DK173" s="38"/>
      <c r="DL173" s="38"/>
      <c r="DM173" s="38"/>
      <c r="DN173" s="38"/>
      <c r="DO173" s="38"/>
      <c r="DP173" s="38"/>
      <c r="DQ173" s="38"/>
      <c r="DR173" s="38"/>
      <c r="DS173" s="38"/>
      <c r="DT173" s="38"/>
      <c r="DU173" s="38"/>
      <c r="DV173" s="38"/>
      <c r="DW173" s="38"/>
      <c r="DX173" s="38"/>
      <c r="DY173" s="38"/>
      <c r="DZ173" s="38"/>
      <c r="EA173" s="38"/>
      <c r="EB173" s="38"/>
      <c r="EC173" s="38"/>
      <c r="ED173" s="38"/>
      <c r="EE173" s="38"/>
      <c r="EF173" s="38"/>
      <c r="EG173" s="38"/>
      <c r="EH173" s="38"/>
    </row>
    <row r="174" spans="2:158">
      <c r="B174" s="39"/>
      <c r="C174" s="77" t="s">
        <v>398</v>
      </c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61"/>
      <c r="P174" s="38"/>
      <c r="Q174" s="38"/>
      <c r="R174" s="38"/>
      <c r="S174" s="38"/>
      <c r="T174" s="38"/>
      <c r="U174" s="38"/>
      <c r="V174" s="38"/>
      <c r="W174" s="38"/>
      <c r="X174" s="38"/>
      <c r="Y174" s="38">
        <f>SUM('рабочая 2023 г'!Y174-'2022 г.'!Y174)</f>
        <v>0</v>
      </c>
      <c r="Z174" s="33"/>
      <c r="AA174" s="33"/>
      <c r="AB174" s="33"/>
      <c r="AC174" s="33"/>
      <c r="AD174" s="33"/>
      <c r="AE174" s="33"/>
      <c r="AF174" s="102">
        <f t="shared" si="103"/>
        <v>0</v>
      </c>
      <c r="AG174" s="38">
        <f>SUM('рабочая 2023 г'!AG174-'2022 г.'!AG174)</f>
        <v>0</v>
      </c>
      <c r="AH174" s="38">
        <f>SUM('рабочая 2023 г'!AH174-'2022 г.'!AH174)</f>
        <v>0</v>
      </c>
      <c r="AI174" s="38">
        <f>SUM('рабочая 2023 г'!AI174-'2022 г.'!AI174)</f>
        <v>0</v>
      </c>
      <c r="AJ174" s="38">
        <f>SUM('рабочая 2023 г'!AJ174-'2022 г.'!AJ174)</f>
        <v>0</v>
      </c>
      <c r="AK174" s="38">
        <f>SUM('рабочая 2023 г'!AK174-'2022 г.'!AK174)</f>
        <v>0</v>
      </c>
      <c r="AL174" s="38">
        <f>SUM('рабочая 2023 г'!AL174-'2022 г.'!AL174)</f>
        <v>0</v>
      </c>
      <c r="AM174" s="38">
        <f>SUM('рабочая 2023 г'!AM174-'2022 г.'!AM174)</f>
        <v>0</v>
      </c>
      <c r="AN174" s="38">
        <f>SUM('рабочая 2023 г'!AN174-'2022 г.'!AN174)</f>
        <v>0</v>
      </c>
      <c r="AO174" s="38">
        <f>SUM('рабочая 2023 г'!AO174-'2022 г.'!AO174)</f>
        <v>0</v>
      </c>
      <c r="AP174" s="38">
        <f>SUM('рабочая 2023 г'!AP174-'2022 г.'!AP174)</f>
        <v>0</v>
      </c>
      <c r="AQ174" s="38">
        <f>SUM('рабочая 2023 г'!AQ174-'2022 г.'!AQ174)</f>
        <v>0</v>
      </c>
      <c r="AR174" s="38">
        <f>SUM('рабочая 2023 г'!AR174-'2022 г.'!AR174)</f>
        <v>0</v>
      </c>
      <c r="AS174" s="115">
        <f t="shared" si="102"/>
        <v>0</v>
      </c>
      <c r="AT174" s="97"/>
      <c r="AU174" s="98">
        <f t="shared" si="104"/>
        <v>0</v>
      </c>
      <c r="AV174" s="38">
        <f>SUM('рабочая 2023 г'!AV174-'2022 г.'!AV174)</f>
        <v>0</v>
      </c>
      <c r="AW174" s="38">
        <f>SUM('рабочая 2023 г'!AW174-'2022 г.'!AW174)</f>
        <v>0</v>
      </c>
      <c r="AX174" s="38">
        <f>SUM('рабочая 2023 г'!AX174-'2022 г.'!AX174)</f>
        <v>0</v>
      </c>
      <c r="AY174" s="38">
        <f>SUM('рабочая 2023 г'!AY174-'2022 г.'!AY174)</f>
        <v>0</v>
      </c>
      <c r="AZ174" s="38">
        <f>SUM('рабочая 2023 г'!AZ174-'2022 г.'!AZ174)</f>
        <v>0</v>
      </c>
      <c r="BA174" s="38">
        <f>SUM('рабочая 2023 г'!BA174-'2022 г.'!BA174)</f>
        <v>0</v>
      </c>
      <c r="BB174" s="103">
        <f t="shared" si="105"/>
        <v>0</v>
      </c>
      <c r="BC174" s="38">
        <f>SUM('рабочая 2023 г'!BC174-'2022 г.'!BC174)</f>
        <v>0</v>
      </c>
      <c r="BD174" s="38">
        <f>SUM('рабочая 2023 г'!BD174-'2022 г.'!BD174)</f>
        <v>0</v>
      </c>
      <c r="BE174" s="38">
        <f>SUM('рабочая 2023 г'!BE174-'2022 г.'!BE174)</f>
        <v>0</v>
      </c>
      <c r="BF174" s="38">
        <f>SUM('рабочая 2023 г'!BF174-'2022 г.'!BF174)</f>
        <v>0</v>
      </c>
      <c r="BG174" s="38">
        <f>SUM('рабочая 2023 г'!BG174-'2022 г.'!BG174)</f>
        <v>0</v>
      </c>
      <c r="BH174" s="38">
        <f>SUM('рабочая 2023 г'!BH174-'2022 г.'!BH174)</f>
        <v>0</v>
      </c>
      <c r="BI174" s="38">
        <f>SUM('рабочая 2023 г'!BI174-'2022 г.'!BI174)</f>
        <v>0</v>
      </c>
      <c r="BJ174" s="38">
        <f>SUM('рабочая 2023 г'!BJ174-'2022 г.'!BJ174)</f>
        <v>0</v>
      </c>
      <c r="BK174" s="38">
        <f>SUM('рабочая 2023 г'!BK174-'2022 г.'!BK174)</f>
        <v>0</v>
      </c>
      <c r="BL174" s="98">
        <f t="shared" si="106"/>
        <v>0</v>
      </c>
      <c r="BM174" s="38">
        <f>SUM('рабочая 2023 г'!BM174-'2022 г.'!BM174)</f>
        <v>0</v>
      </c>
      <c r="BN174" s="38">
        <f>SUM('рабочая 2023 г'!BN174-'2022 г.'!BN174)</f>
        <v>0</v>
      </c>
      <c r="BO174" s="38">
        <f>SUM('рабочая 2023 г'!BO174-'2022 г.'!BO174)</f>
        <v>0</v>
      </c>
      <c r="BP174" s="38">
        <f>SUM('рабочая 2023 г'!BP174-'2022 г.'!BP174)</f>
        <v>0</v>
      </c>
      <c r="BQ174" s="66">
        <f t="shared" si="114"/>
        <v>0</v>
      </c>
      <c r="BR174" s="38"/>
      <c r="BS174" s="38"/>
      <c r="BT174" s="38"/>
      <c r="BU174" s="38"/>
      <c r="BV174" s="38"/>
      <c r="BW174" s="38"/>
      <c r="BX174" s="38"/>
      <c r="BY174" s="38"/>
      <c r="BZ174" s="38"/>
      <c r="CA174" s="38"/>
      <c r="CB174" s="38"/>
      <c r="CC174" s="38"/>
      <c r="CD174" s="38"/>
      <c r="CE174" s="38"/>
      <c r="CF174" s="38"/>
      <c r="CG174" s="38"/>
      <c r="CH174" s="38"/>
      <c r="CI174" s="38"/>
      <c r="CJ174" s="38"/>
      <c r="CK174" s="38"/>
      <c r="CL174" s="38"/>
      <c r="CM174" s="38"/>
      <c r="CN174" s="38"/>
      <c r="CO174" s="38"/>
      <c r="CP174" s="188">
        <f t="shared" si="97"/>
        <v>0</v>
      </c>
      <c r="CQ174" s="38"/>
      <c r="CR174" s="38"/>
      <c r="CS174" s="38"/>
      <c r="CT174" s="38"/>
      <c r="CU174" s="38"/>
      <c r="CV174" s="38"/>
      <c r="CW174" s="38"/>
      <c r="CX174" s="38"/>
      <c r="CY174" s="38"/>
      <c r="CZ174" s="38"/>
      <c r="DA174" s="38"/>
      <c r="DB174" s="188">
        <f t="shared" si="98"/>
        <v>0</v>
      </c>
      <c r="DC174" s="38">
        <f t="shared" si="99"/>
        <v>0</v>
      </c>
      <c r="DD174" s="38"/>
      <c r="DE174" s="38"/>
      <c r="DF174" s="38"/>
      <c r="DG174" s="188">
        <f t="shared" si="100"/>
        <v>0</v>
      </c>
      <c r="DH174" s="38">
        <f t="shared" si="101"/>
        <v>0</v>
      </c>
      <c r="DI174" s="38"/>
      <c r="DJ174" s="38"/>
      <c r="DK174" s="38"/>
      <c r="DL174" s="38"/>
      <c r="DM174" s="38"/>
      <c r="DN174" s="38"/>
      <c r="DO174" s="38"/>
      <c r="DP174" s="38"/>
      <c r="DQ174" s="38"/>
      <c r="DR174" s="38"/>
      <c r="DS174" s="38"/>
      <c r="DT174" s="38"/>
      <c r="DU174" s="38"/>
      <c r="DV174" s="38"/>
      <c r="DW174" s="38"/>
      <c r="DX174" s="38"/>
      <c r="DY174" s="38"/>
      <c r="DZ174" s="38"/>
      <c r="EA174" s="38"/>
      <c r="EB174" s="38"/>
      <c r="EC174" s="38"/>
      <c r="ED174" s="38"/>
      <c r="EE174" s="38"/>
      <c r="EF174" s="38"/>
      <c r="EG174" s="38"/>
      <c r="EH174" s="38"/>
    </row>
    <row r="175" spans="2:158" s="83" customFormat="1" ht="48">
      <c r="B175" s="84" t="s">
        <v>417</v>
      </c>
      <c r="C175" s="85" t="s">
        <v>418</v>
      </c>
      <c r="D175" s="86"/>
      <c r="E175" s="86"/>
      <c r="F175" s="86"/>
      <c r="G175" s="86"/>
      <c r="H175" s="86"/>
      <c r="I175" s="86"/>
      <c r="J175" s="86"/>
      <c r="K175" s="86"/>
      <c r="L175" s="86"/>
      <c r="M175" s="86"/>
      <c r="N175" s="86"/>
      <c r="O175" s="87"/>
      <c r="P175" s="86"/>
      <c r="Q175" s="86"/>
      <c r="R175" s="86"/>
      <c r="S175" s="86"/>
      <c r="T175" s="86"/>
      <c r="U175" s="86"/>
      <c r="V175" s="86"/>
      <c r="W175" s="86"/>
      <c r="X175" s="86"/>
      <c r="Y175" s="88"/>
      <c r="Z175" s="88"/>
      <c r="AA175" s="88"/>
      <c r="AB175" s="88"/>
      <c r="AC175" s="88"/>
      <c r="AD175" s="88"/>
      <c r="AE175" s="88"/>
      <c r="AF175" s="125">
        <f t="shared" si="103"/>
        <v>0</v>
      </c>
      <c r="AG175" s="86"/>
      <c r="AH175" s="86"/>
      <c r="AI175" s="86"/>
      <c r="AJ175" s="86"/>
      <c r="AK175" s="86"/>
      <c r="AL175" s="86"/>
      <c r="AM175" s="86"/>
      <c r="AN175" s="86"/>
      <c r="AO175" s="86"/>
      <c r="AP175" s="86"/>
      <c r="AQ175" s="86"/>
      <c r="AR175" s="86"/>
      <c r="AS175" s="126">
        <f t="shared" si="102"/>
        <v>0</v>
      </c>
      <c r="AT175" s="86"/>
      <c r="AU175" s="88">
        <f t="shared" si="104"/>
        <v>0</v>
      </c>
      <c r="AV175" s="86"/>
      <c r="AW175" s="86"/>
      <c r="AX175" s="86"/>
      <c r="AY175" s="86"/>
      <c r="AZ175" s="86"/>
      <c r="BA175" s="86"/>
      <c r="BB175" s="125">
        <f t="shared" si="105"/>
        <v>0</v>
      </c>
      <c r="BC175" s="86"/>
      <c r="BD175" s="86"/>
      <c r="BE175" s="86"/>
      <c r="BF175" s="86"/>
      <c r="BG175" s="86"/>
      <c r="BH175" s="86"/>
      <c r="BI175" s="86"/>
      <c r="BJ175" s="86"/>
      <c r="BK175" s="86"/>
      <c r="BL175" s="88">
        <f t="shared" si="106"/>
        <v>0</v>
      </c>
      <c r="BM175" s="86"/>
      <c r="BN175" s="86"/>
      <c r="BO175" s="86"/>
      <c r="BP175" s="86"/>
      <c r="BQ175" s="86"/>
      <c r="BR175" s="86"/>
      <c r="BS175" s="86"/>
      <c r="BT175" s="86"/>
      <c r="BU175" s="86"/>
      <c r="BV175" s="86"/>
      <c r="BW175" s="86"/>
      <c r="BX175" s="86"/>
      <c r="BY175" s="86"/>
      <c r="BZ175" s="86"/>
      <c r="CA175" s="86"/>
      <c r="CB175" s="86"/>
      <c r="CC175" s="86"/>
      <c r="CD175" s="86"/>
      <c r="CE175" s="86"/>
      <c r="CF175" s="86"/>
      <c r="CG175" s="86"/>
      <c r="CH175" s="86"/>
      <c r="CI175" s="86"/>
      <c r="CJ175" s="86"/>
      <c r="CK175" s="86"/>
      <c r="CL175" s="86"/>
      <c r="CM175" s="86"/>
      <c r="CN175" s="86"/>
      <c r="CO175" s="86"/>
      <c r="CP175" s="278">
        <f t="shared" si="97"/>
        <v>0</v>
      </c>
      <c r="CQ175" s="86"/>
      <c r="CR175" s="86"/>
      <c r="CS175" s="86"/>
      <c r="CT175" s="86"/>
      <c r="CU175" s="86"/>
      <c r="CV175" s="86"/>
      <c r="CW175" s="86"/>
      <c r="CX175" s="86"/>
      <c r="CY175" s="86"/>
      <c r="CZ175" s="86"/>
      <c r="DA175" s="86"/>
      <c r="DB175" s="278">
        <f t="shared" si="98"/>
        <v>0</v>
      </c>
      <c r="DC175" s="86">
        <f t="shared" si="99"/>
        <v>0</v>
      </c>
      <c r="DD175" s="86"/>
      <c r="DE175" s="86"/>
      <c r="DF175" s="86"/>
      <c r="DG175" s="278">
        <f t="shared" si="100"/>
        <v>0</v>
      </c>
      <c r="DH175" s="86">
        <f t="shared" si="101"/>
        <v>0</v>
      </c>
      <c r="DI175" s="86"/>
      <c r="DJ175" s="86"/>
      <c r="DK175" s="86"/>
      <c r="DL175" s="86"/>
      <c r="DM175" s="86"/>
      <c r="DN175" s="86"/>
      <c r="DO175" s="86"/>
      <c r="DP175" s="86"/>
      <c r="DQ175" s="86"/>
      <c r="DR175" s="86"/>
      <c r="DS175" s="86"/>
      <c r="DT175" s="86"/>
      <c r="DU175" s="86"/>
      <c r="DV175" s="86"/>
      <c r="DW175" s="86"/>
      <c r="DX175" s="86"/>
      <c r="DY175" s="86"/>
      <c r="DZ175" s="86"/>
      <c r="EA175" s="86"/>
      <c r="EB175" s="86"/>
      <c r="EC175" s="86"/>
      <c r="ED175" s="86"/>
      <c r="EE175" s="86"/>
      <c r="EF175" s="86"/>
      <c r="EG175" s="86"/>
      <c r="EH175" s="86"/>
      <c r="EI175" s="89"/>
      <c r="EJ175" s="89"/>
      <c r="EK175" s="89"/>
      <c r="EL175" s="89"/>
      <c r="EM175" s="89"/>
      <c r="EN175" s="89"/>
      <c r="EO175" s="89"/>
      <c r="EP175" s="89"/>
      <c r="EQ175" s="89"/>
      <c r="ER175" s="89"/>
      <c r="ES175" s="89"/>
      <c r="ET175" s="89"/>
      <c r="EU175" s="89"/>
      <c r="EV175" s="89"/>
      <c r="EW175" s="89"/>
      <c r="EX175" s="89"/>
      <c r="EY175" s="89"/>
      <c r="EZ175" s="89"/>
      <c r="FA175" s="89"/>
      <c r="FB175" s="89"/>
    </row>
    <row r="176" spans="2:158">
      <c r="B176" s="39"/>
      <c r="C176" s="77" t="s">
        <v>385</v>
      </c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61"/>
      <c r="P176" s="38"/>
      <c r="Q176" s="38"/>
      <c r="R176" s="38"/>
      <c r="S176" s="38"/>
      <c r="T176" s="38"/>
      <c r="U176" s="38"/>
      <c r="V176" s="38"/>
      <c r="W176" s="38"/>
      <c r="X176" s="38"/>
      <c r="Y176" s="33"/>
      <c r="Z176" s="33"/>
      <c r="AA176" s="33"/>
      <c r="AB176" s="33"/>
      <c r="AC176" s="33"/>
      <c r="AD176" s="33"/>
      <c r="AE176" s="33"/>
      <c r="AF176" s="102">
        <f t="shared" si="103"/>
        <v>0</v>
      </c>
      <c r="AG176" s="38"/>
      <c r="AH176" s="38"/>
      <c r="AI176" s="38"/>
      <c r="AJ176" s="38"/>
      <c r="AK176" s="38"/>
      <c r="AL176" s="38"/>
      <c r="AM176" s="38"/>
      <c r="AN176" s="38"/>
      <c r="AO176" s="38"/>
      <c r="AP176" s="38"/>
      <c r="AQ176" s="38"/>
      <c r="AR176" s="38"/>
      <c r="AS176" s="115">
        <f t="shared" si="102"/>
        <v>0</v>
      </c>
      <c r="AT176" s="97"/>
      <c r="AU176" s="98">
        <f t="shared" si="104"/>
        <v>0</v>
      </c>
      <c r="AV176" s="38"/>
      <c r="AW176" s="38"/>
      <c r="AX176" s="38"/>
      <c r="AY176" s="97"/>
      <c r="AZ176" s="38"/>
      <c r="BA176" s="97"/>
      <c r="BB176" s="103">
        <f t="shared" si="105"/>
        <v>0</v>
      </c>
      <c r="BC176" s="38"/>
      <c r="BD176" s="38"/>
      <c r="BE176" s="38"/>
      <c r="BF176" s="38"/>
      <c r="BG176" s="97"/>
      <c r="BH176" s="97"/>
      <c r="BI176" s="97"/>
      <c r="BJ176" s="97"/>
      <c r="BK176" s="97"/>
      <c r="BL176" s="98">
        <f t="shared" si="106"/>
        <v>0</v>
      </c>
      <c r="BM176" s="38"/>
      <c r="BN176" s="38"/>
      <c r="BO176" s="38"/>
      <c r="BP176" s="38"/>
      <c r="BQ176" s="66"/>
      <c r="BR176" s="38"/>
      <c r="BS176" s="38"/>
      <c r="BT176" s="38"/>
      <c r="BU176" s="38"/>
      <c r="BV176" s="38"/>
      <c r="BW176" s="38"/>
      <c r="BX176" s="38"/>
      <c r="BY176" s="38"/>
      <c r="BZ176" s="38"/>
      <c r="CA176" s="38"/>
      <c r="CB176" s="38"/>
      <c r="CC176" s="38"/>
      <c r="CD176" s="38"/>
      <c r="CE176" s="38"/>
      <c r="CF176" s="38"/>
      <c r="CG176" s="38"/>
      <c r="CH176" s="38"/>
      <c r="CI176" s="38"/>
      <c r="CJ176" s="38"/>
      <c r="CK176" s="38"/>
      <c r="CL176" s="38"/>
      <c r="CM176" s="38"/>
      <c r="CN176" s="38"/>
      <c r="CO176" s="38"/>
      <c r="CP176" s="188">
        <f t="shared" si="97"/>
        <v>0</v>
      </c>
      <c r="CQ176" s="38"/>
      <c r="CR176" s="38"/>
      <c r="CS176" s="38"/>
      <c r="CT176" s="38"/>
      <c r="CU176" s="38"/>
      <c r="CV176" s="38"/>
      <c r="CW176" s="38"/>
      <c r="CX176" s="38"/>
      <c r="CY176" s="38"/>
      <c r="CZ176" s="38"/>
      <c r="DA176" s="38"/>
      <c r="DB176" s="188">
        <f t="shared" si="98"/>
        <v>0</v>
      </c>
      <c r="DC176" s="38">
        <f t="shared" si="99"/>
        <v>0</v>
      </c>
      <c r="DD176" s="38"/>
      <c r="DE176" s="38"/>
      <c r="DF176" s="38"/>
      <c r="DG176" s="188">
        <f t="shared" si="100"/>
        <v>0</v>
      </c>
      <c r="DH176" s="38">
        <f t="shared" si="101"/>
        <v>0</v>
      </c>
      <c r="DI176" s="38"/>
      <c r="DJ176" s="38"/>
      <c r="DK176" s="38"/>
      <c r="DL176" s="38"/>
      <c r="DM176" s="38"/>
      <c r="DN176" s="38"/>
      <c r="DO176" s="38"/>
      <c r="DP176" s="38"/>
      <c r="DQ176" s="38"/>
      <c r="DR176" s="38"/>
      <c r="DS176" s="38"/>
      <c r="DT176" s="38"/>
      <c r="DU176" s="38"/>
      <c r="DV176" s="38"/>
      <c r="DW176" s="38"/>
      <c r="DX176" s="38"/>
      <c r="DY176" s="38"/>
      <c r="DZ176" s="38"/>
      <c r="EA176" s="38"/>
      <c r="EB176" s="38"/>
      <c r="EC176" s="38"/>
      <c r="ED176" s="38"/>
      <c r="EE176" s="38"/>
      <c r="EF176" s="38"/>
      <c r="EG176" s="38"/>
      <c r="EH176" s="38"/>
    </row>
    <row r="177" spans="2:138">
      <c r="B177" s="39"/>
      <c r="C177" s="77" t="s">
        <v>386</v>
      </c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61"/>
      <c r="P177" s="38"/>
      <c r="Q177" s="38"/>
      <c r="R177" s="38"/>
      <c r="S177" s="38"/>
      <c r="T177" s="38"/>
      <c r="U177" s="38"/>
      <c r="V177" s="38"/>
      <c r="W177" s="38"/>
      <c r="X177" s="38"/>
      <c r="Y177" s="33"/>
      <c r="Z177" s="33"/>
      <c r="AA177" s="33"/>
      <c r="AB177" s="33"/>
      <c r="AC177" s="33"/>
      <c r="AD177" s="33"/>
      <c r="AE177" s="33"/>
      <c r="AF177" s="102">
        <f t="shared" si="103"/>
        <v>0</v>
      </c>
      <c r="AG177" s="38"/>
      <c r="AH177" s="38"/>
      <c r="AI177" s="38"/>
      <c r="AJ177" s="38"/>
      <c r="AK177" s="38"/>
      <c r="AL177" s="38"/>
      <c r="AM177" s="38"/>
      <c r="AN177" s="38"/>
      <c r="AO177" s="38"/>
      <c r="AP177" s="38"/>
      <c r="AQ177" s="38"/>
      <c r="AR177" s="38"/>
      <c r="AS177" s="115">
        <f t="shared" si="102"/>
        <v>0</v>
      </c>
      <c r="AT177" s="97"/>
      <c r="AU177" s="98">
        <f t="shared" si="104"/>
        <v>0</v>
      </c>
      <c r="AV177" s="38"/>
      <c r="AW177" s="38"/>
      <c r="AX177" s="38"/>
      <c r="AY177" s="97"/>
      <c r="AZ177" s="38"/>
      <c r="BA177" s="97"/>
      <c r="BB177" s="103">
        <f t="shared" si="105"/>
        <v>0</v>
      </c>
      <c r="BC177" s="38"/>
      <c r="BD177" s="38"/>
      <c r="BE177" s="38"/>
      <c r="BF177" s="38"/>
      <c r="BG177" s="97"/>
      <c r="BH177" s="97"/>
      <c r="BI177" s="97"/>
      <c r="BJ177" s="97"/>
      <c r="BK177" s="97"/>
      <c r="BL177" s="98">
        <f t="shared" si="106"/>
        <v>0</v>
      </c>
      <c r="BM177" s="38"/>
      <c r="BN177" s="38"/>
      <c r="BO177" s="38"/>
      <c r="BP177" s="38"/>
      <c r="BQ177" s="66"/>
      <c r="BR177" s="38"/>
      <c r="BS177" s="38"/>
      <c r="BT177" s="38"/>
      <c r="BU177" s="38"/>
      <c r="BV177" s="38"/>
      <c r="BW177" s="38"/>
      <c r="BX177" s="38"/>
      <c r="BY177" s="38"/>
      <c r="BZ177" s="38"/>
      <c r="CA177" s="38"/>
      <c r="CB177" s="38"/>
      <c r="CC177" s="38"/>
      <c r="CD177" s="38"/>
      <c r="CE177" s="38"/>
      <c r="CF177" s="38"/>
      <c r="CG177" s="38"/>
      <c r="CH177" s="38"/>
      <c r="CI177" s="38"/>
      <c r="CJ177" s="38"/>
      <c r="CK177" s="38"/>
      <c r="CL177" s="38"/>
      <c r="CM177" s="38"/>
      <c r="CN177" s="38"/>
      <c r="CO177" s="38"/>
      <c r="CP177" s="188">
        <f t="shared" si="97"/>
        <v>0</v>
      </c>
      <c r="CQ177" s="38"/>
      <c r="CR177" s="38"/>
      <c r="CS177" s="38"/>
      <c r="CT177" s="38"/>
      <c r="CU177" s="38"/>
      <c r="CV177" s="38"/>
      <c r="CW177" s="38"/>
      <c r="CX177" s="38"/>
      <c r="CY177" s="38"/>
      <c r="CZ177" s="38"/>
      <c r="DA177" s="38"/>
      <c r="DB177" s="188">
        <f t="shared" si="98"/>
        <v>0</v>
      </c>
      <c r="DC177" s="38">
        <f t="shared" si="99"/>
        <v>0</v>
      </c>
      <c r="DD177" s="38"/>
      <c r="DE177" s="38"/>
      <c r="DF177" s="38"/>
      <c r="DG177" s="188">
        <f t="shared" si="100"/>
        <v>0</v>
      </c>
      <c r="DH177" s="38">
        <f t="shared" si="101"/>
        <v>0</v>
      </c>
      <c r="DI177" s="38"/>
      <c r="DJ177" s="38"/>
      <c r="DK177" s="38"/>
      <c r="DL177" s="38"/>
      <c r="DM177" s="38"/>
      <c r="DN177" s="38"/>
      <c r="DO177" s="38"/>
      <c r="DP177" s="38"/>
      <c r="DQ177" s="38"/>
      <c r="DR177" s="38"/>
      <c r="DS177" s="38"/>
      <c r="DT177" s="38"/>
      <c r="DU177" s="38"/>
      <c r="DV177" s="38"/>
      <c r="DW177" s="38"/>
      <c r="DX177" s="38"/>
      <c r="DY177" s="38"/>
      <c r="DZ177" s="38"/>
      <c r="EA177" s="38"/>
      <c r="EB177" s="38"/>
      <c r="EC177" s="38"/>
      <c r="ED177" s="38"/>
      <c r="EE177" s="38"/>
      <c r="EF177" s="38"/>
      <c r="EG177" s="38"/>
      <c r="EH177" s="38"/>
    </row>
    <row r="178" spans="2:138">
      <c r="B178" s="39"/>
      <c r="C178" s="77" t="s">
        <v>387</v>
      </c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61"/>
      <c r="P178" s="38"/>
      <c r="Q178" s="38"/>
      <c r="R178" s="38"/>
      <c r="S178" s="38"/>
      <c r="T178" s="38"/>
      <c r="U178" s="38"/>
      <c r="V178" s="38"/>
      <c r="W178" s="38"/>
      <c r="X178" s="38"/>
      <c r="Y178" s="33"/>
      <c r="Z178" s="33"/>
      <c r="AA178" s="33"/>
      <c r="AB178" s="33"/>
      <c r="AC178" s="33"/>
      <c r="AD178" s="33"/>
      <c r="AE178" s="33"/>
      <c r="AF178" s="102">
        <f t="shared" si="103"/>
        <v>0</v>
      </c>
      <c r="AG178" s="38"/>
      <c r="AH178" s="38"/>
      <c r="AI178" s="38"/>
      <c r="AJ178" s="38"/>
      <c r="AK178" s="38"/>
      <c r="AL178" s="38"/>
      <c r="AM178" s="38"/>
      <c r="AN178" s="38"/>
      <c r="AO178" s="38"/>
      <c r="AP178" s="38"/>
      <c r="AQ178" s="38"/>
      <c r="AR178" s="38"/>
      <c r="AS178" s="115">
        <f t="shared" si="102"/>
        <v>0</v>
      </c>
      <c r="AT178" s="97"/>
      <c r="AU178" s="98">
        <f t="shared" si="104"/>
        <v>0</v>
      </c>
      <c r="AV178" s="38"/>
      <c r="AW178" s="38"/>
      <c r="AX178" s="38"/>
      <c r="AY178" s="97"/>
      <c r="AZ178" s="38"/>
      <c r="BA178" s="97"/>
      <c r="BB178" s="103">
        <f t="shared" si="105"/>
        <v>0</v>
      </c>
      <c r="BC178" s="38"/>
      <c r="BD178" s="38"/>
      <c r="BE178" s="38"/>
      <c r="BF178" s="38"/>
      <c r="BG178" s="97"/>
      <c r="BH178" s="97"/>
      <c r="BI178" s="97"/>
      <c r="BJ178" s="97"/>
      <c r="BK178" s="97"/>
      <c r="BL178" s="98">
        <f t="shared" si="106"/>
        <v>0</v>
      </c>
      <c r="BM178" s="38"/>
      <c r="BN178" s="38"/>
      <c r="BO178" s="38"/>
      <c r="BP178" s="38"/>
      <c r="BQ178" s="66"/>
      <c r="BR178" s="38"/>
      <c r="BS178" s="38"/>
      <c r="BT178" s="38"/>
      <c r="BU178" s="38"/>
      <c r="BV178" s="38"/>
      <c r="BW178" s="38"/>
      <c r="BX178" s="38"/>
      <c r="BY178" s="38"/>
      <c r="BZ178" s="38"/>
      <c r="CA178" s="38"/>
      <c r="CB178" s="38"/>
      <c r="CC178" s="38"/>
      <c r="CD178" s="38"/>
      <c r="CE178" s="38"/>
      <c r="CF178" s="38"/>
      <c r="CG178" s="38"/>
      <c r="CH178" s="38"/>
      <c r="CI178" s="38"/>
      <c r="CJ178" s="38"/>
      <c r="CK178" s="38"/>
      <c r="CL178" s="38"/>
      <c r="CM178" s="38"/>
      <c r="CN178" s="38"/>
      <c r="CO178" s="38"/>
      <c r="CP178" s="188">
        <f t="shared" si="97"/>
        <v>0</v>
      </c>
      <c r="CQ178" s="38"/>
      <c r="CR178" s="38"/>
      <c r="CS178" s="38"/>
      <c r="CT178" s="38"/>
      <c r="CU178" s="38"/>
      <c r="CV178" s="38"/>
      <c r="CW178" s="38"/>
      <c r="CX178" s="38"/>
      <c r="CY178" s="38"/>
      <c r="CZ178" s="38"/>
      <c r="DA178" s="38"/>
      <c r="DB178" s="188">
        <f t="shared" si="98"/>
        <v>0</v>
      </c>
      <c r="DC178" s="38">
        <f t="shared" si="99"/>
        <v>0</v>
      </c>
      <c r="DD178" s="38"/>
      <c r="DE178" s="38"/>
      <c r="DF178" s="38"/>
      <c r="DG178" s="188">
        <f t="shared" si="100"/>
        <v>0</v>
      </c>
      <c r="DH178" s="38">
        <f t="shared" si="101"/>
        <v>0</v>
      </c>
      <c r="DI178" s="38"/>
      <c r="DJ178" s="38"/>
      <c r="DK178" s="38"/>
      <c r="DL178" s="38"/>
      <c r="DM178" s="38"/>
      <c r="DN178" s="38"/>
      <c r="DO178" s="38"/>
      <c r="DP178" s="38"/>
      <c r="DQ178" s="38"/>
      <c r="DR178" s="38"/>
      <c r="DS178" s="38"/>
      <c r="DT178" s="38"/>
      <c r="DU178" s="38"/>
      <c r="DV178" s="38"/>
      <c r="DW178" s="38"/>
      <c r="DX178" s="38"/>
      <c r="DY178" s="38"/>
      <c r="DZ178" s="38"/>
      <c r="EA178" s="38"/>
      <c r="EB178" s="38"/>
      <c r="EC178" s="38"/>
      <c r="ED178" s="38"/>
      <c r="EE178" s="38"/>
      <c r="EF178" s="38"/>
      <c r="EG178" s="38"/>
      <c r="EH178" s="38"/>
    </row>
    <row r="179" spans="2:138">
      <c r="B179" s="39"/>
      <c r="C179" s="77" t="s">
        <v>388</v>
      </c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61"/>
      <c r="P179" s="38"/>
      <c r="Q179" s="38"/>
      <c r="R179" s="38"/>
      <c r="S179" s="38"/>
      <c r="T179" s="38"/>
      <c r="U179" s="38"/>
      <c r="V179" s="38"/>
      <c r="W179" s="38"/>
      <c r="X179" s="38"/>
      <c r="Y179" s="33"/>
      <c r="Z179" s="33"/>
      <c r="AA179" s="33"/>
      <c r="AB179" s="33"/>
      <c r="AC179" s="33"/>
      <c r="AD179" s="33"/>
      <c r="AE179" s="33"/>
      <c r="AF179" s="102">
        <f t="shared" si="103"/>
        <v>0</v>
      </c>
      <c r="AG179" s="38"/>
      <c r="AH179" s="38"/>
      <c r="AI179" s="38"/>
      <c r="AJ179" s="38"/>
      <c r="AK179" s="38"/>
      <c r="AL179" s="38"/>
      <c r="AM179" s="38"/>
      <c r="AN179" s="38"/>
      <c r="AO179" s="38"/>
      <c r="AP179" s="38"/>
      <c r="AQ179" s="38"/>
      <c r="AR179" s="38"/>
      <c r="AS179" s="115">
        <f t="shared" si="102"/>
        <v>0</v>
      </c>
      <c r="AT179" s="97"/>
      <c r="AU179" s="98">
        <f t="shared" si="104"/>
        <v>0</v>
      </c>
      <c r="AV179" s="38"/>
      <c r="AW179" s="38"/>
      <c r="AX179" s="38"/>
      <c r="AY179" s="97"/>
      <c r="AZ179" s="38"/>
      <c r="BA179" s="97"/>
      <c r="BB179" s="103">
        <f t="shared" si="105"/>
        <v>0</v>
      </c>
      <c r="BC179" s="38"/>
      <c r="BD179" s="38"/>
      <c r="BE179" s="38"/>
      <c r="BF179" s="38"/>
      <c r="BG179" s="97"/>
      <c r="BH179" s="97"/>
      <c r="BI179" s="97"/>
      <c r="BJ179" s="97"/>
      <c r="BK179" s="97"/>
      <c r="BL179" s="98">
        <f t="shared" si="106"/>
        <v>0</v>
      </c>
      <c r="BM179" s="38"/>
      <c r="BN179" s="38"/>
      <c r="BO179" s="38"/>
      <c r="BP179" s="38"/>
      <c r="BQ179" s="66"/>
      <c r="BR179" s="38"/>
      <c r="BS179" s="38"/>
      <c r="BT179" s="38"/>
      <c r="BU179" s="38"/>
      <c r="BV179" s="38"/>
      <c r="BW179" s="38"/>
      <c r="BX179" s="38"/>
      <c r="BY179" s="38"/>
      <c r="BZ179" s="38"/>
      <c r="CA179" s="38"/>
      <c r="CB179" s="38"/>
      <c r="CC179" s="38"/>
      <c r="CD179" s="38"/>
      <c r="CE179" s="38"/>
      <c r="CF179" s="38"/>
      <c r="CG179" s="38"/>
      <c r="CH179" s="38"/>
      <c r="CI179" s="38"/>
      <c r="CJ179" s="38"/>
      <c r="CK179" s="38"/>
      <c r="CL179" s="38"/>
      <c r="CM179" s="38"/>
      <c r="CN179" s="38"/>
      <c r="CO179" s="38"/>
      <c r="CP179" s="188">
        <f t="shared" si="97"/>
        <v>0</v>
      </c>
      <c r="CQ179" s="38"/>
      <c r="CR179" s="38"/>
      <c r="CS179" s="38"/>
      <c r="CT179" s="38"/>
      <c r="CU179" s="38"/>
      <c r="CV179" s="38"/>
      <c r="CW179" s="38"/>
      <c r="CX179" s="38"/>
      <c r="CY179" s="38"/>
      <c r="CZ179" s="38"/>
      <c r="DA179" s="38"/>
      <c r="DB179" s="188">
        <f t="shared" si="98"/>
        <v>0</v>
      </c>
      <c r="DC179" s="38">
        <f t="shared" si="99"/>
        <v>0</v>
      </c>
      <c r="DD179" s="38"/>
      <c r="DE179" s="38"/>
      <c r="DF179" s="38"/>
      <c r="DG179" s="188">
        <f t="shared" si="100"/>
        <v>0</v>
      </c>
      <c r="DH179" s="38">
        <f t="shared" si="101"/>
        <v>0</v>
      </c>
      <c r="DI179" s="38"/>
      <c r="DJ179" s="38"/>
      <c r="DK179" s="38"/>
      <c r="DL179" s="38"/>
      <c r="DM179" s="38"/>
      <c r="DN179" s="38"/>
      <c r="DO179" s="38"/>
      <c r="DP179" s="38"/>
      <c r="DQ179" s="38"/>
      <c r="DR179" s="38"/>
      <c r="DS179" s="38"/>
      <c r="DT179" s="38"/>
      <c r="DU179" s="38"/>
      <c r="DV179" s="38"/>
      <c r="DW179" s="38"/>
      <c r="DX179" s="38"/>
      <c r="DY179" s="38"/>
      <c r="DZ179" s="38"/>
      <c r="EA179" s="38"/>
      <c r="EB179" s="38"/>
      <c r="EC179" s="38"/>
      <c r="ED179" s="38"/>
      <c r="EE179" s="38"/>
      <c r="EF179" s="38"/>
      <c r="EG179" s="38"/>
      <c r="EH179" s="38"/>
    </row>
    <row r="180" spans="2:138">
      <c r="B180" s="39"/>
      <c r="C180" s="77" t="s">
        <v>389</v>
      </c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61"/>
      <c r="P180" s="38"/>
      <c r="Q180" s="38"/>
      <c r="R180" s="38"/>
      <c r="S180" s="38"/>
      <c r="T180" s="38"/>
      <c r="U180" s="38"/>
      <c r="V180" s="38"/>
      <c r="W180" s="38"/>
      <c r="X180" s="38"/>
      <c r="Y180" s="33"/>
      <c r="Z180" s="33"/>
      <c r="AA180" s="33"/>
      <c r="AB180" s="33"/>
      <c r="AC180" s="33"/>
      <c r="AD180" s="33"/>
      <c r="AE180" s="33"/>
      <c r="AF180" s="102">
        <f t="shared" si="103"/>
        <v>0</v>
      </c>
      <c r="AG180" s="38"/>
      <c r="AH180" s="38"/>
      <c r="AI180" s="38"/>
      <c r="AJ180" s="38"/>
      <c r="AK180" s="38"/>
      <c r="AL180" s="38"/>
      <c r="AM180" s="38"/>
      <c r="AN180" s="38"/>
      <c r="AO180" s="38"/>
      <c r="AP180" s="38"/>
      <c r="AQ180" s="38"/>
      <c r="AR180" s="38"/>
      <c r="AS180" s="115">
        <f t="shared" si="102"/>
        <v>0</v>
      </c>
      <c r="AT180" s="97"/>
      <c r="AU180" s="98">
        <f t="shared" si="104"/>
        <v>0</v>
      </c>
      <c r="AV180" s="38"/>
      <c r="AW180" s="38"/>
      <c r="AX180" s="38"/>
      <c r="AY180" s="97"/>
      <c r="AZ180" s="38"/>
      <c r="BA180" s="97"/>
      <c r="BB180" s="103">
        <f t="shared" si="105"/>
        <v>0</v>
      </c>
      <c r="BC180" s="38"/>
      <c r="BD180" s="38"/>
      <c r="BE180" s="38"/>
      <c r="BF180" s="38"/>
      <c r="BG180" s="97"/>
      <c r="BH180" s="97"/>
      <c r="BI180" s="97"/>
      <c r="BJ180" s="97"/>
      <c r="BK180" s="97"/>
      <c r="BL180" s="98">
        <f t="shared" si="106"/>
        <v>0</v>
      </c>
      <c r="BM180" s="38"/>
      <c r="BN180" s="38"/>
      <c r="BO180" s="38"/>
      <c r="BP180" s="38"/>
      <c r="BQ180" s="66"/>
      <c r="BR180" s="38"/>
      <c r="BS180" s="38"/>
      <c r="BT180" s="38"/>
      <c r="BU180" s="38"/>
      <c r="BV180" s="38"/>
      <c r="BW180" s="38"/>
      <c r="BX180" s="38"/>
      <c r="BY180" s="38"/>
      <c r="BZ180" s="38"/>
      <c r="CA180" s="38"/>
      <c r="CB180" s="38"/>
      <c r="CC180" s="38"/>
      <c r="CD180" s="38"/>
      <c r="CE180" s="38"/>
      <c r="CF180" s="38"/>
      <c r="CG180" s="38"/>
      <c r="CH180" s="38"/>
      <c r="CI180" s="38"/>
      <c r="CJ180" s="38"/>
      <c r="CK180" s="38"/>
      <c r="CL180" s="38"/>
      <c r="CM180" s="38"/>
      <c r="CN180" s="38"/>
      <c r="CO180" s="38"/>
      <c r="CP180" s="188">
        <f t="shared" si="97"/>
        <v>0</v>
      </c>
      <c r="CQ180" s="38"/>
      <c r="CR180" s="38"/>
      <c r="CS180" s="38"/>
      <c r="CT180" s="38"/>
      <c r="CU180" s="38"/>
      <c r="CV180" s="38"/>
      <c r="CW180" s="38"/>
      <c r="CX180" s="38"/>
      <c r="CY180" s="38"/>
      <c r="CZ180" s="38"/>
      <c r="DA180" s="38"/>
      <c r="DB180" s="188">
        <f t="shared" si="98"/>
        <v>0</v>
      </c>
      <c r="DC180" s="38">
        <f t="shared" si="99"/>
        <v>0</v>
      </c>
      <c r="DD180" s="38"/>
      <c r="DE180" s="38"/>
      <c r="DF180" s="38"/>
      <c r="DG180" s="188">
        <f t="shared" si="100"/>
        <v>0</v>
      </c>
      <c r="DH180" s="38">
        <f t="shared" si="101"/>
        <v>0</v>
      </c>
      <c r="DI180" s="38"/>
      <c r="DJ180" s="38"/>
      <c r="DK180" s="38"/>
      <c r="DL180" s="38"/>
      <c r="DM180" s="38"/>
      <c r="DN180" s="38"/>
      <c r="DO180" s="38"/>
      <c r="DP180" s="38"/>
      <c r="DQ180" s="38"/>
      <c r="DR180" s="38"/>
      <c r="DS180" s="38"/>
      <c r="DT180" s="38"/>
      <c r="DU180" s="38"/>
      <c r="DV180" s="38"/>
      <c r="DW180" s="38"/>
      <c r="DX180" s="38"/>
      <c r="DY180" s="38"/>
      <c r="DZ180" s="38"/>
      <c r="EA180" s="38"/>
      <c r="EB180" s="38"/>
      <c r="EC180" s="38"/>
      <c r="ED180" s="38"/>
      <c r="EE180" s="38"/>
      <c r="EF180" s="38"/>
      <c r="EG180" s="38"/>
      <c r="EH180" s="38"/>
    </row>
    <row r="181" spans="2:138">
      <c r="B181" s="39"/>
      <c r="C181" s="77" t="s">
        <v>390</v>
      </c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61"/>
      <c r="P181" s="38"/>
      <c r="Q181" s="38"/>
      <c r="R181" s="38"/>
      <c r="S181" s="38"/>
      <c r="T181" s="38"/>
      <c r="U181" s="38"/>
      <c r="V181" s="38"/>
      <c r="W181" s="38"/>
      <c r="X181" s="38"/>
      <c r="Y181" s="33"/>
      <c r="Z181" s="33"/>
      <c r="AA181" s="33"/>
      <c r="AB181" s="33"/>
      <c r="AC181" s="33"/>
      <c r="AD181" s="33"/>
      <c r="AE181" s="33"/>
      <c r="AF181" s="102">
        <f t="shared" si="103"/>
        <v>0</v>
      </c>
      <c r="AG181" s="38"/>
      <c r="AH181" s="38"/>
      <c r="AI181" s="38"/>
      <c r="AJ181" s="38"/>
      <c r="AK181" s="38"/>
      <c r="AL181" s="38"/>
      <c r="AM181" s="38"/>
      <c r="AN181" s="38"/>
      <c r="AO181" s="38"/>
      <c r="AP181" s="38"/>
      <c r="AQ181" s="38"/>
      <c r="AR181" s="38"/>
      <c r="AS181" s="115">
        <f t="shared" si="102"/>
        <v>0</v>
      </c>
      <c r="AT181" s="97"/>
      <c r="AU181" s="98">
        <f t="shared" si="104"/>
        <v>0</v>
      </c>
      <c r="AV181" s="38"/>
      <c r="AW181" s="38"/>
      <c r="AX181" s="38"/>
      <c r="AY181" s="97"/>
      <c r="AZ181" s="38"/>
      <c r="BA181" s="97"/>
      <c r="BB181" s="103">
        <f t="shared" si="105"/>
        <v>0</v>
      </c>
      <c r="BC181" s="38"/>
      <c r="BD181" s="38"/>
      <c r="BE181" s="38"/>
      <c r="BF181" s="38"/>
      <c r="BG181" s="97"/>
      <c r="BH181" s="97"/>
      <c r="BI181" s="97"/>
      <c r="BJ181" s="97"/>
      <c r="BK181" s="97"/>
      <c r="BL181" s="98">
        <f t="shared" si="106"/>
        <v>0</v>
      </c>
      <c r="BM181" s="38"/>
      <c r="BN181" s="38"/>
      <c r="BO181" s="38"/>
      <c r="BP181" s="38"/>
      <c r="BQ181" s="66"/>
      <c r="BR181" s="38"/>
      <c r="BS181" s="38"/>
      <c r="BT181" s="38"/>
      <c r="BU181" s="38"/>
      <c r="BV181" s="38"/>
      <c r="BW181" s="38"/>
      <c r="BX181" s="38"/>
      <c r="BY181" s="38"/>
      <c r="BZ181" s="38"/>
      <c r="CA181" s="38"/>
      <c r="CB181" s="38"/>
      <c r="CC181" s="38"/>
      <c r="CD181" s="38"/>
      <c r="CE181" s="38"/>
      <c r="CF181" s="38"/>
      <c r="CG181" s="38"/>
      <c r="CH181" s="38"/>
      <c r="CI181" s="38"/>
      <c r="CJ181" s="38"/>
      <c r="CK181" s="38"/>
      <c r="CL181" s="38"/>
      <c r="CM181" s="38"/>
      <c r="CN181" s="38"/>
      <c r="CO181" s="38"/>
      <c r="CP181" s="188">
        <f t="shared" si="97"/>
        <v>0</v>
      </c>
      <c r="CQ181" s="38"/>
      <c r="CR181" s="38"/>
      <c r="CS181" s="38"/>
      <c r="CT181" s="38"/>
      <c r="CU181" s="38"/>
      <c r="CV181" s="38"/>
      <c r="CW181" s="38"/>
      <c r="CX181" s="38"/>
      <c r="CY181" s="38"/>
      <c r="CZ181" s="38"/>
      <c r="DA181" s="38"/>
      <c r="DB181" s="188">
        <f t="shared" si="98"/>
        <v>0</v>
      </c>
      <c r="DC181" s="38">
        <f t="shared" si="99"/>
        <v>0</v>
      </c>
      <c r="DD181" s="38"/>
      <c r="DE181" s="38"/>
      <c r="DF181" s="38"/>
      <c r="DG181" s="188">
        <f t="shared" si="100"/>
        <v>0</v>
      </c>
      <c r="DH181" s="38">
        <f t="shared" si="101"/>
        <v>0</v>
      </c>
      <c r="DI181" s="38"/>
      <c r="DJ181" s="38"/>
      <c r="DK181" s="38"/>
      <c r="DL181" s="38"/>
      <c r="DM181" s="38"/>
      <c r="DN181" s="38"/>
      <c r="DO181" s="38"/>
      <c r="DP181" s="38"/>
      <c r="DQ181" s="38"/>
      <c r="DR181" s="38"/>
      <c r="DS181" s="38"/>
      <c r="DT181" s="38"/>
      <c r="DU181" s="38"/>
      <c r="DV181" s="38"/>
      <c r="DW181" s="38"/>
      <c r="DX181" s="38"/>
      <c r="DY181" s="38"/>
      <c r="DZ181" s="38"/>
      <c r="EA181" s="38"/>
      <c r="EB181" s="38"/>
      <c r="EC181" s="38"/>
      <c r="ED181" s="38"/>
      <c r="EE181" s="38"/>
      <c r="EF181" s="38"/>
      <c r="EG181" s="38"/>
      <c r="EH181" s="38"/>
    </row>
    <row r="182" spans="2:138">
      <c r="B182" s="39"/>
      <c r="C182" s="77" t="s">
        <v>391</v>
      </c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61"/>
      <c r="P182" s="38"/>
      <c r="Q182" s="38"/>
      <c r="R182" s="38"/>
      <c r="S182" s="38"/>
      <c r="T182" s="38"/>
      <c r="U182" s="38"/>
      <c r="V182" s="38"/>
      <c r="W182" s="38"/>
      <c r="X182" s="38"/>
      <c r="Y182" s="33"/>
      <c r="Z182" s="33"/>
      <c r="AA182" s="33"/>
      <c r="AB182" s="33"/>
      <c r="AC182" s="33"/>
      <c r="AD182" s="33"/>
      <c r="AE182" s="33"/>
      <c r="AF182" s="102">
        <f t="shared" si="103"/>
        <v>0</v>
      </c>
      <c r="AG182" s="38"/>
      <c r="AH182" s="38"/>
      <c r="AI182" s="38"/>
      <c r="AJ182" s="38"/>
      <c r="AK182" s="38"/>
      <c r="AL182" s="38"/>
      <c r="AM182" s="38"/>
      <c r="AN182" s="38"/>
      <c r="AO182" s="38"/>
      <c r="AP182" s="38"/>
      <c r="AQ182" s="38"/>
      <c r="AR182" s="38"/>
      <c r="AS182" s="115">
        <f t="shared" si="102"/>
        <v>0</v>
      </c>
      <c r="AT182" s="97"/>
      <c r="AU182" s="98">
        <f t="shared" si="104"/>
        <v>0</v>
      </c>
      <c r="AV182" s="38"/>
      <c r="AW182" s="38"/>
      <c r="AX182" s="38"/>
      <c r="AY182" s="97"/>
      <c r="AZ182" s="38"/>
      <c r="BA182" s="97"/>
      <c r="BB182" s="103">
        <f t="shared" si="105"/>
        <v>0</v>
      </c>
      <c r="BC182" s="38"/>
      <c r="BD182" s="38"/>
      <c r="BE182" s="38"/>
      <c r="BF182" s="38"/>
      <c r="BG182" s="97"/>
      <c r="BH182" s="97"/>
      <c r="BI182" s="97"/>
      <c r="BJ182" s="97"/>
      <c r="BK182" s="97"/>
      <c r="BL182" s="98">
        <f t="shared" si="106"/>
        <v>0</v>
      </c>
      <c r="BM182" s="38"/>
      <c r="BN182" s="38"/>
      <c r="BO182" s="38"/>
      <c r="BP182" s="38"/>
      <c r="BQ182" s="66"/>
      <c r="BR182" s="38"/>
      <c r="BS182" s="38"/>
      <c r="BT182" s="38"/>
      <c r="BU182" s="38"/>
      <c r="BV182" s="38"/>
      <c r="BW182" s="38"/>
      <c r="BX182" s="38"/>
      <c r="BY182" s="38"/>
      <c r="BZ182" s="38"/>
      <c r="CA182" s="38"/>
      <c r="CB182" s="38"/>
      <c r="CC182" s="38"/>
      <c r="CD182" s="38"/>
      <c r="CE182" s="38"/>
      <c r="CF182" s="38"/>
      <c r="CG182" s="38"/>
      <c r="CH182" s="38"/>
      <c r="CI182" s="38"/>
      <c r="CJ182" s="38"/>
      <c r="CK182" s="38"/>
      <c r="CL182" s="38"/>
      <c r="CM182" s="38"/>
      <c r="CN182" s="38"/>
      <c r="CO182" s="38"/>
      <c r="CP182" s="188">
        <f t="shared" si="97"/>
        <v>0</v>
      </c>
      <c r="CQ182" s="38"/>
      <c r="CR182" s="38"/>
      <c r="CS182" s="38"/>
      <c r="CT182" s="38"/>
      <c r="CU182" s="38"/>
      <c r="CV182" s="38"/>
      <c r="CW182" s="38"/>
      <c r="CX182" s="38"/>
      <c r="CY182" s="38"/>
      <c r="CZ182" s="38"/>
      <c r="DA182" s="38"/>
      <c r="DB182" s="188">
        <f t="shared" si="98"/>
        <v>0</v>
      </c>
      <c r="DC182" s="38">
        <f t="shared" si="99"/>
        <v>0</v>
      </c>
      <c r="DD182" s="38"/>
      <c r="DE182" s="38"/>
      <c r="DF182" s="38"/>
      <c r="DG182" s="188">
        <f t="shared" si="100"/>
        <v>0</v>
      </c>
      <c r="DH182" s="38">
        <f t="shared" si="101"/>
        <v>0</v>
      </c>
      <c r="DI182" s="38"/>
      <c r="DJ182" s="38"/>
      <c r="DK182" s="38"/>
      <c r="DL182" s="38"/>
      <c r="DM182" s="38"/>
      <c r="DN182" s="38"/>
      <c r="DO182" s="38"/>
      <c r="DP182" s="38"/>
      <c r="DQ182" s="38"/>
      <c r="DR182" s="38"/>
      <c r="DS182" s="38"/>
      <c r="DT182" s="38"/>
      <c r="DU182" s="38"/>
      <c r="DV182" s="38"/>
      <c r="DW182" s="38"/>
      <c r="DX182" s="38"/>
      <c r="DY182" s="38"/>
      <c r="DZ182" s="38"/>
      <c r="EA182" s="38"/>
      <c r="EB182" s="38"/>
      <c r="EC182" s="38"/>
      <c r="ED182" s="38"/>
      <c r="EE182" s="38"/>
      <c r="EF182" s="38"/>
      <c r="EG182" s="38"/>
      <c r="EH182" s="38"/>
    </row>
    <row r="183" spans="2:138">
      <c r="B183" s="39"/>
      <c r="C183" s="77" t="s">
        <v>392</v>
      </c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38"/>
      <c r="O183" s="61"/>
      <c r="P183" s="38"/>
      <c r="Q183" s="38"/>
      <c r="R183" s="38"/>
      <c r="S183" s="38"/>
      <c r="T183" s="38"/>
      <c r="U183" s="38"/>
      <c r="V183" s="38"/>
      <c r="W183" s="38"/>
      <c r="X183" s="38"/>
      <c r="Y183" s="33"/>
      <c r="Z183" s="33"/>
      <c r="AA183" s="33"/>
      <c r="AB183" s="33"/>
      <c r="AC183" s="33"/>
      <c r="AD183" s="33"/>
      <c r="AE183" s="33"/>
      <c r="AF183" s="102">
        <f t="shared" si="103"/>
        <v>0</v>
      </c>
      <c r="AG183" s="38"/>
      <c r="AH183" s="38"/>
      <c r="AI183" s="38"/>
      <c r="AJ183" s="38"/>
      <c r="AK183" s="38"/>
      <c r="AL183" s="38"/>
      <c r="AM183" s="38"/>
      <c r="AN183" s="38"/>
      <c r="AO183" s="38"/>
      <c r="AP183" s="38"/>
      <c r="AQ183" s="38"/>
      <c r="AR183" s="38"/>
      <c r="AS183" s="115">
        <f t="shared" si="102"/>
        <v>0</v>
      </c>
      <c r="AT183" s="97"/>
      <c r="AU183" s="98">
        <f t="shared" si="104"/>
        <v>0</v>
      </c>
      <c r="AV183" s="38"/>
      <c r="AW183" s="38"/>
      <c r="AX183" s="38"/>
      <c r="AY183" s="97"/>
      <c r="AZ183" s="38"/>
      <c r="BA183" s="97"/>
      <c r="BB183" s="103">
        <f t="shared" si="105"/>
        <v>0</v>
      </c>
      <c r="BC183" s="38"/>
      <c r="BD183" s="38"/>
      <c r="BE183" s="38"/>
      <c r="BF183" s="38"/>
      <c r="BG183" s="97"/>
      <c r="BH183" s="97"/>
      <c r="BI183" s="97"/>
      <c r="BJ183" s="97"/>
      <c r="BK183" s="97"/>
      <c r="BL183" s="98">
        <f t="shared" si="106"/>
        <v>0</v>
      </c>
      <c r="BM183" s="38"/>
      <c r="BN183" s="38"/>
      <c r="BO183" s="38"/>
      <c r="BP183" s="38"/>
      <c r="BQ183" s="66"/>
      <c r="BR183" s="38"/>
      <c r="BS183" s="38"/>
      <c r="BT183" s="38"/>
      <c r="BU183" s="38"/>
      <c r="BV183" s="38"/>
      <c r="BW183" s="38"/>
      <c r="BX183" s="38"/>
      <c r="BY183" s="38"/>
      <c r="BZ183" s="38"/>
      <c r="CA183" s="38"/>
      <c r="CB183" s="38"/>
      <c r="CC183" s="38"/>
      <c r="CD183" s="38"/>
      <c r="CE183" s="38"/>
      <c r="CF183" s="38"/>
      <c r="CG183" s="38"/>
      <c r="CH183" s="38"/>
      <c r="CI183" s="38"/>
      <c r="CJ183" s="38"/>
      <c r="CK183" s="38"/>
      <c r="CL183" s="38"/>
      <c r="CM183" s="38"/>
      <c r="CN183" s="38"/>
      <c r="CO183" s="38"/>
      <c r="CP183" s="188">
        <f t="shared" si="97"/>
        <v>0</v>
      </c>
      <c r="CQ183" s="38"/>
      <c r="CR183" s="38"/>
      <c r="CS183" s="38"/>
      <c r="CT183" s="38"/>
      <c r="CU183" s="38"/>
      <c r="CV183" s="38"/>
      <c r="CW183" s="38"/>
      <c r="CX183" s="38"/>
      <c r="CY183" s="38"/>
      <c r="CZ183" s="38"/>
      <c r="DA183" s="38"/>
      <c r="DB183" s="188">
        <f t="shared" si="98"/>
        <v>0</v>
      </c>
      <c r="DC183" s="38">
        <f t="shared" si="99"/>
        <v>0</v>
      </c>
      <c r="DD183" s="38"/>
      <c r="DE183" s="38"/>
      <c r="DF183" s="38"/>
      <c r="DG183" s="188">
        <f t="shared" si="100"/>
        <v>0</v>
      </c>
      <c r="DH183" s="38">
        <f t="shared" si="101"/>
        <v>0</v>
      </c>
      <c r="DI183" s="38"/>
      <c r="DJ183" s="38"/>
      <c r="DK183" s="38"/>
      <c r="DL183" s="38"/>
      <c r="DM183" s="38"/>
      <c r="DN183" s="38"/>
      <c r="DO183" s="38"/>
      <c r="DP183" s="38"/>
      <c r="DQ183" s="38"/>
      <c r="DR183" s="38"/>
      <c r="DS183" s="38"/>
      <c r="DT183" s="38"/>
      <c r="DU183" s="38"/>
      <c r="DV183" s="38"/>
      <c r="DW183" s="38"/>
      <c r="DX183" s="38"/>
      <c r="DY183" s="38"/>
      <c r="DZ183" s="38"/>
      <c r="EA183" s="38"/>
      <c r="EB183" s="38"/>
      <c r="EC183" s="38"/>
      <c r="ED183" s="38"/>
      <c r="EE183" s="38"/>
      <c r="EF183" s="38"/>
      <c r="EG183" s="38"/>
      <c r="EH183" s="38"/>
    </row>
    <row r="184" spans="2:138">
      <c r="B184" s="39"/>
      <c r="C184" s="77" t="s">
        <v>393</v>
      </c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61"/>
      <c r="P184" s="38"/>
      <c r="Q184" s="38"/>
      <c r="R184" s="38"/>
      <c r="S184" s="38"/>
      <c r="T184" s="38"/>
      <c r="U184" s="38"/>
      <c r="V184" s="38"/>
      <c r="W184" s="38"/>
      <c r="X184" s="38"/>
      <c r="Y184" s="33"/>
      <c r="Z184" s="33"/>
      <c r="AA184" s="33"/>
      <c r="AB184" s="33"/>
      <c r="AC184" s="33"/>
      <c r="AD184" s="33"/>
      <c r="AE184" s="33"/>
      <c r="AF184" s="102">
        <f t="shared" si="103"/>
        <v>0</v>
      </c>
      <c r="AG184" s="38"/>
      <c r="AH184" s="38"/>
      <c r="AI184" s="38"/>
      <c r="AJ184" s="38"/>
      <c r="AK184" s="38"/>
      <c r="AL184" s="38"/>
      <c r="AM184" s="38"/>
      <c r="AN184" s="38"/>
      <c r="AO184" s="38"/>
      <c r="AP184" s="38"/>
      <c r="AQ184" s="38"/>
      <c r="AR184" s="38"/>
      <c r="AS184" s="115">
        <f t="shared" si="102"/>
        <v>0</v>
      </c>
      <c r="AT184" s="97"/>
      <c r="AU184" s="98">
        <f t="shared" si="104"/>
        <v>0</v>
      </c>
      <c r="AV184" s="38"/>
      <c r="AW184" s="38"/>
      <c r="AX184" s="38"/>
      <c r="AY184" s="97"/>
      <c r="AZ184" s="38"/>
      <c r="BA184" s="97"/>
      <c r="BB184" s="103">
        <f t="shared" si="105"/>
        <v>0</v>
      </c>
      <c r="BC184" s="38"/>
      <c r="BD184" s="38"/>
      <c r="BE184" s="38"/>
      <c r="BF184" s="38"/>
      <c r="BG184" s="97"/>
      <c r="BH184" s="97"/>
      <c r="BI184" s="97"/>
      <c r="BJ184" s="97"/>
      <c r="BK184" s="97"/>
      <c r="BL184" s="98">
        <f t="shared" si="106"/>
        <v>0</v>
      </c>
      <c r="BM184" s="38"/>
      <c r="BN184" s="38"/>
      <c r="BO184" s="38"/>
      <c r="BP184" s="38"/>
      <c r="BQ184" s="66"/>
      <c r="BR184" s="38"/>
      <c r="BS184" s="38"/>
      <c r="BT184" s="38"/>
      <c r="BU184" s="38"/>
      <c r="BV184" s="38"/>
      <c r="BW184" s="38"/>
      <c r="BX184" s="38"/>
      <c r="BY184" s="38"/>
      <c r="BZ184" s="38"/>
      <c r="CA184" s="38"/>
      <c r="CB184" s="38"/>
      <c r="CC184" s="38"/>
      <c r="CD184" s="38"/>
      <c r="CE184" s="38"/>
      <c r="CF184" s="38"/>
      <c r="CG184" s="38"/>
      <c r="CH184" s="38"/>
      <c r="CI184" s="38"/>
      <c r="CJ184" s="38"/>
      <c r="CK184" s="38"/>
      <c r="CL184" s="38"/>
      <c r="CM184" s="38"/>
      <c r="CN184" s="38"/>
      <c r="CO184" s="38"/>
      <c r="CP184" s="188">
        <f t="shared" si="97"/>
        <v>0</v>
      </c>
      <c r="CQ184" s="38"/>
      <c r="CR184" s="38"/>
      <c r="CS184" s="38"/>
      <c r="CT184" s="38"/>
      <c r="CU184" s="38"/>
      <c r="CV184" s="38"/>
      <c r="CW184" s="38"/>
      <c r="CX184" s="38"/>
      <c r="CY184" s="38"/>
      <c r="CZ184" s="38"/>
      <c r="DA184" s="38"/>
      <c r="DB184" s="188">
        <f t="shared" si="98"/>
        <v>0</v>
      </c>
      <c r="DC184" s="38">
        <f t="shared" si="99"/>
        <v>0</v>
      </c>
      <c r="DD184" s="38"/>
      <c r="DE184" s="38"/>
      <c r="DF184" s="38"/>
      <c r="DG184" s="188">
        <f t="shared" si="100"/>
        <v>0</v>
      </c>
      <c r="DH184" s="38">
        <f t="shared" si="101"/>
        <v>0</v>
      </c>
      <c r="DI184" s="38"/>
      <c r="DJ184" s="38"/>
      <c r="DK184" s="38"/>
      <c r="DL184" s="38"/>
      <c r="DM184" s="38"/>
      <c r="DN184" s="38"/>
      <c r="DO184" s="38"/>
      <c r="DP184" s="38"/>
      <c r="DQ184" s="38"/>
      <c r="DR184" s="38"/>
      <c r="DS184" s="38"/>
      <c r="DT184" s="38"/>
      <c r="DU184" s="38"/>
      <c r="DV184" s="38"/>
      <c r="DW184" s="38"/>
      <c r="DX184" s="38"/>
      <c r="DY184" s="38"/>
      <c r="DZ184" s="38"/>
      <c r="EA184" s="38"/>
      <c r="EB184" s="38"/>
      <c r="EC184" s="38"/>
      <c r="ED184" s="38"/>
      <c r="EE184" s="38"/>
      <c r="EF184" s="38"/>
      <c r="EG184" s="38"/>
      <c r="EH184" s="38"/>
    </row>
    <row r="185" spans="2:138">
      <c r="B185" s="39"/>
      <c r="C185" s="77" t="s">
        <v>394</v>
      </c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61"/>
      <c r="P185" s="38"/>
      <c r="Q185" s="38"/>
      <c r="R185" s="38"/>
      <c r="S185" s="38"/>
      <c r="T185" s="38"/>
      <c r="U185" s="38"/>
      <c r="V185" s="38"/>
      <c r="W185" s="38"/>
      <c r="X185" s="38"/>
      <c r="Y185" s="33"/>
      <c r="Z185" s="33"/>
      <c r="AA185" s="33"/>
      <c r="AB185" s="33"/>
      <c r="AC185" s="33"/>
      <c r="AD185" s="33"/>
      <c r="AE185" s="33"/>
      <c r="AF185" s="102">
        <f t="shared" si="103"/>
        <v>0</v>
      </c>
      <c r="AG185" s="38"/>
      <c r="AH185" s="38"/>
      <c r="AI185" s="38"/>
      <c r="AJ185" s="38"/>
      <c r="AK185" s="38"/>
      <c r="AL185" s="38"/>
      <c r="AM185" s="38"/>
      <c r="AN185" s="38"/>
      <c r="AO185" s="38"/>
      <c r="AP185" s="38"/>
      <c r="AQ185" s="38"/>
      <c r="AR185" s="38"/>
      <c r="AS185" s="115">
        <f t="shared" si="102"/>
        <v>0</v>
      </c>
      <c r="AT185" s="97"/>
      <c r="AU185" s="98">
        <f t="shared" si="104"/>
        <v>0</v>
      </c>
      <c r="AV185" s="38"/>
      <c r="AW185" s="38"/>
      <c r="AX185" s="38"/>
      <c r="AY185" s="97"/>
      <c r="AZ185" s="38"/>
      <c r="BA185" s="97"/>
      <c r="BB185" s="103">
        <f t="shared" si="105"/>
        <v>0</v>
      </c>
      <c r="BC185" s="38"/>
      <c r="BD185" s="38"/>
      <c r="BE185" s="38"/>
      <c r="BF185" s="38"/>
      <c r="BG185" s="97"/>
      <c r="BH185" s="97"/>
      <c r="BI185" s="97"/>
      <c r="BJ185" s="97"/>
      <c r="BK185" s="97"/>
      <c r="BL185" s="98">
        <f t="shared" si="106"/>
        <v>0</v>
      </c>
      <c r="BM185" s="38"/>
      <c r="BN185" s="38"/>
      <c r="BO185" s="38"/>
      <c r="BP185" s="38"/>
      <c r="BQ185" s="66"/>
      <c r="BR185" s="38"/>
      <c r="BS185" s="38"/>
      <c r="BT185" s="38"/>
      <c r="BU185" s="38"/>
      <c r="BV185" s="38"/>
      <c r="BW185" s="38"/>
      <c r="BX185" s="38"/>
      <c r="BY185" s="38"/>
      <c r="BZ185" s="38"/>
      <c r="CA185" s="38"/>
      <c r="CB185" s="38"/>
      <c r="CC185" s="38"/>
      <c r="CD185" s="38"/>
      <c r="CE185" s="38"/>
      <c r="CF185" s="38"/>
      <c r="CG185" s="38"/>
      <c r="CH185" s="38"/>
      <c r="CI185" s="38"/>
      <c r="CJ185" s="38"/>
      <c r="CK185" s="38"/>
      <c r="CL185" s="38"/>
      <c r="CM185" s="38"/>
      <c r="CN185" s="38"/>
      <c r="CO185" s="38"/>
      <c r="CP185" s="188">
        <f t="shared" ref="CP185:CP248" si="115">SUM(CM185,CK185,CO185)</f>
        <v>0</v>
      </c>
      <c r="CQ185" s="38"/>
      <c r="CR185" s="38"/>
      <c r="CS185" s="38"/>
      <c r="CT185" s="38"/>
      <c r="CU185" s="38"/>
      <c r="CV185" s="38"/>
      <c r="CW185" s="38"/>
      <c r="CX185" s="38"/>
      <c r="CY185" s="38"/>
      <c r="CZ185" s="38"/>
      <c r="DA185" s="38"/>
      <c r="DB185" s="188">
        <f t="shared" ref="DB185:DB248" si="116">SUM(CP185,CQ185)</f>
        <v>0</v>
      </c>
      <c r="DC185" s="38">
        <f t="shared" ref="DC185:DC248" si="117">SUM(CO185,CN185)</f>
        <v>0</v>
      </c>
      <c r="DD185" s="38"/>
      <c r="DE185" s="38"/>
      <c r="DF185" s="38"/>
      <c r="DG185" s="188">
        <f t="shared" ref="DG185:DG248" si="118">SUM(DB185,DF185)</f>
        <v>0</v>
      </c>
      <c r="DH185" s="38">
        <f t="shared" ref="DH185:DH248" si="119">SUM(DC185)</f>
        <v>0</v>
      </c>
      <c r="DI185" s="38"/>
      <c r="DJ185" s="38"/>
      <c r="DK185" s="38"/>
      <c r="DL185" s="38"/>
      <c r="DM185" s="38"/>
      <c r="DN185" s="38"/>
      <c r="DO185" s="38"/>
      <c r="DP185" s="38"/>
      <c r="DQ185" s="38"/>
      <c r="DR185" s="38"/>
      <c r="DS185" s="38"/>
      <c r="DT185" s="38"/>
      <c r="DU185" s="38"/>
      <c r="DV185" s="38"/>
      <c r="DW185" s="38"/>
      <c r="DX185" s="38"/>
      <c r="DY185" s="38"/>
      <c r="DZ185" s="38"/>
      <c r="EA185" s="38"/>
      <c r="EB185" s="38"/>
      <c r="EC185" s="38"/>
      <c r="ED185" s="38"/>
      <c r="EE185" s="38"/>
      <c r="EF185" s="38"/>
      <c r="EG185" s="38"/>
      <c r="EH185" s="38"/>
    </row>
    <row r="186" spans="2:138">
      <c r="B186" s="39"/>
      <c r="C186" s="77" t="s">
        <v>395</v>
      </c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61"/>
      <c r="P186" s="38"/>
      <c r="Q186" s="38"/>
      <c r="R186" s="38"/>
      <c r="S186" s="38"/>
      <c r="T186" s="38"/>
      <c r="U186" s="38"/>
      <c r="V186" s="38"/>
      <c r="W186" s="38"/>
      <c r="X186" s="38"/>
      <c r="Y186" s="33"/>
      <c r="Z186" s="33"/>
      <c r="AA186" s="33"/>
      <c r="AB186" s="33"/>
      <c r="AC186" s="33"/>
      <c r="AD186" s="33"/>
      <c r="AE186" s="33"/>
      <c r="AF186" s="102">
        <f t="shared" si="103"/>
        <v>0</v>
      </c>
      <c r="AG186" s="38"/>
      <c r="AH186" s="38"/>
      <c r="AI186" s="38"/>
      <c r="AJ186" s="38"/>
      <c r="AK186" s="38"/>
      <c r="AL186" s="38"/>
      <c r="AM186" s="38"/>
      <c r="AN186" s="38"/>
      <c r="AO186" s="38"/>
      <c r="AP186" s="38"/>
      <c r="AQ186" s="38"/>
      <c r="AR186" s="38"/>
      <c r="AS186" s="115">
        <f t="shared" si="102"/>
        <v>0</v>
      </c>
      <c r="AT186" s="97"/>
      <c r="AU186" s="98">
        <f t="shared" si="104"/>
        <v>0</v>
      </c>
      <c r="AV186" s="38"/>
      <c r="AW186" s="38"/>
      <c r="AX186" s="38"/>
      <c r="AY186" s="97"/>
      <c r="AZ186" s="38"/>
      <c r="BA186" s="97"/>
      <c r="BB186" s="103">
        <f t="shared" si="105"/>
        <v>0</v>
      </c>
      <c r="BC186" s="38"/>
      <c r="BD186" s="38"/>
      <c r="BE186" s="38"/>
      <c r="BF186" s="38"/>
      <c r="BG186" s="97"/>
      <c r="BH186" s="97"/>
      <c r="BI186" s="97"/>
      <c r="BJ186" s="97"/>
      <c r="BK186" s="97"/>
      <c r="BL186" s="98">
        <f t="shared" si="106"/>
        <v>0</v>
      </c>
      <c r="BM186" s="38"/>
      <c r="BN186" s="38"/>
      <c r="BO186" s="38"/>
      <c r="BP186" s="38"/>
      <c r="BQ186" s="66"/>
      <c r="BR186" s="38"/>
      <c r="BS186" s="38"/>
      <c r="BT186" s="38"/>
      <c r="BU186" s="38"/>
      <c r="BV186" s="38"/>
      <c r="BW186" s="38"/>
      <c r="BX186" s="38"/>
      <c r="BY186" s="38"/>
      <c r="BZ186" s="38"/>
      <c r="CA186" s="38"/>
      <c r="CB186" s="38"/>
      <c r="CC186" s="38"/>
      <c r="CD186" s="38"/>
      <c r="CE186" s="38"/>
      <c r="CF186" s="38"/>
      <c r="CG186" s="38"/>
      <c r="CH186" s="38"/>
      <c r="CI186" s="38"/>
      <c r="CJ186" s="38"/>
      <c r="CK186" s="38"/>
      <c r="CL186" s="38"/>
      <c r="CM186" s="38"/>
      <c r="CN186" s="38"/>
      <c r="CO186" s="38"/>
      <c r="CP186" s="188">
        <f t="shared" si="115"/>
        <v>0</v>
      </c>
      <c r="CQ186" s="38"/>
      <c r="CR186" s="38"/>
      <c r="CS186" s="38"/>
      <c r="CT186" s="38"/>
      <c r="CU186" s="38"/>
      <c r="CV186" s="38"/>
      <c r="CW186" s="38"/>
      <c r="CX186" s="38"/>
      <c r="CY186" s="38"/>
      <c r="CZ186" s="38"/>
      <c r="DA186" s="38"/>
      <c r="DB186" s="188">
        <f t="shared" si="116"/>
        <v>0</v>
      </c>
      <c r="DC186" s="38">
        <f t="shared" si="117"/>
        <v>0</v>
      </c>
      <c r="DD186" s="38"/>
      <c r="DE186" s="38"/>
      <c r="DF186" s="38"/>
      <c r="DG186" s="188">
        <f t="shared" si="118"/>
        <v>0</v>
      </c>
      <c r="DH186" s="38">
        <f t="shared" si="119"/>
        <v>0</v>
      </c>
      <c r="DI186" s="38"/>
      <c r="DJ186" s="38"/>
      <c r="DK186" s="38"/>
      <c r="DL186" s="38"/>
      <c r="DM186" s="38"/>
      <c r="DN186" s="38"/>
      <c r="DO186" s="38"/>
      <c r="DP186" s="38"/>
      <c r="DQ186" s="38"/>
      <c r="DR186" s="38"/>
      <c r="DS186" s="38"/>
      <c r="DT186" s="38"/>
      <c r="DU186" s="38"/>
      <c r="DV186" s="38"/>
      <c r="DW186" s="38"/>
      <c r="DX186" s="38"/>
      <c r="DY186" s="38"/>
      <c r="DZ186" s="38"/>
      <c r="EA186" s="38"/>
      <c r="EB186" s="38"/>
      <c r="EC186" s="38"/>
      <c r="ED186" s="38"/>
      <c r="EE186" s="38"/>
      <c r="EF186" s="38"/>
      <c r="EG186" s="38"/>
      <c r="EH186" s="38"/>
    </row>
    <row r="187" spans="2:138">
      <c r="B187" s="39"/>
      <c r="C187" s="77" t="s">
        <v>396</v>
      </c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61"/>
      <c r="P187" s="38"/>
      <c r="Q187" s="38"/>
      <c r="R187" s="38"/>
      <c r="S187" s="38"/>
      <c r="T187" s="38"/>
      <c r="U187" s="38"/>
      <c r="V187" s="38"/>
      <c r="W187" s="38"/>
      <c r="X187" s="38"/>
      <c r="Y187" s="33"/>
      <c r="Z187" s="33"/>
      <c r="AA187" s="33"/>
      <c r="AB187" s="33"/>
      <c r="AC187" s="33"/>
      <c r="AD187" s="33"/>
      <c r="AE187" s="33"/>
      <c r="AF187" s="102">
        <f t="shared" si="103"/>
        <v>0</v>
      </c>
      <c r="AG187" s="38"/>
      <c r="AH187" s="38"/>
      <c r="AI187" s="38"/>
      <c r="AJ187" s="38"/>
      <c r="AK187" s="38"/>
      <c r="AL187" s="38"/>
      <c r="AM187" s="38"/>
      <c r="AN187" s="38"/>
      <c r="AO187" s="38"/>
      <c r="AP187" s="38"/>
      <c r="AQ187" s="38"/>
      <c r="AR187" s="38"/>
      <c r="AS187" s="115">
        <f t="shared" si="102"/>
        <v>0</v>
      </c>
      <c r="AT187" s="97"/>
      <c r="AU187" s="98">
        <f t="shared" si="104"/>
        <v>0</v>
      </c>
      <c r="AV187" s="38"/>
      <c r="AW187" s="38"/>
      <c r="AX187" s="38"/>
      <c r="AY187" s="97"/>
      <c r="AZ187" s="38"/>
      <c r="BA187" s="97"/>
      <c r="BB187" s="103">
        <f t="shared" si="105"/>
        <v>0</v>
      </c>
      <c r="BC187" s="38"/>
      <c r="BD187" s="38"/>
      <c r="BE187" s="38"/>
      <c r="BF187" s="38"/>
      <c r="BG187" s="97"/>
      <c r="BH187" s="97"/>
      <c r="BI187" s="97"/>
      <c r="BJ187" s="97"/>
      <c r="BK187" s="97"/>
      <c r="BL187" s="98">
        <f t="shared" si="106"/>
        <v>0</v>
      </c>
      <c r="BM187" s="38"/>
      <c r="BN187" s="38"/>
      <c r="BO187" s="38"/>
      <c r="BP187" s="38"/>
      <c r="BQ187" s="66"/>
      <c r="BR187" s="38"/>
      <c r="BS187" s="38"/>
      <c r="BT187" s="38"/>
      <c r="BU187" s="38"/>
      <c r="BV187" s="38"/>
      <c r="BW187" s="38"/>
      <c r="BX187" s="38"/>
      <c r="BY187" s="38"/>
      <c r="BZ187" s="38"/>
      <c r="CA187" s="38"/>
      <c r="CB187" s="38"/>
      <c r="CC187" s="38"/>
      <c r="CD187" s="38"/>
      <c r="CE187" s="38"/>
      <c r="CF187" s="38"/>
      <c r="CG187" s="38"/>
      <c r="CH187" s="38"/>
      <c r="CI187" s="38"/>
      <c r="CJ187" s="38"/>
      <c r="CK187" s="38"/>
      <c r="CL187" s="38"/>
      <c r="CM187" s="38"/>
      <c r="CN187" s="38"/>
      <c r="CO187" s="38"/>
      <c r="CP187" s="188">
        <f t="shared" si="115"/>
        <v>0</v>
      </c>
      <c r="CQ187" s="38"/>
      <c r="CR187" s="38"/>
      <c r="CS187" s="38"/>
      <c r="CT187" s="38"/>
      <c r="CU187" s="38"/>
      <c r="CV187" s="38"/>
      <c r="CW187" s="38"/>
      <c r="CX187" s="38"/>
      <c r="CY187" s="38"/>
      <c r="CZ187" s="38"/>
      <c r="DA187" s="38"/>
      <c r="DB187" s="188">
        <f t="shared" si="116"/>
        <v>0</v>
      </c>
      <c r="DC187" s="38">
        <f t="shared" si="117"/>
        <v>0</v>
      </c>
      <c r="DD187" s="38"/>
      <c r="DE187" s="38"/>
      <c r="DF187" s="38"/>
      <c r="DG187" s="188">
        <f t="shared" si="118"/>
        <v>0</v>
      </c>
      <c r="DH187" s="38">
        <f t="shared" si="119"/>
        <v>0</v>
      </c>
      <c r="DI187" s="38"/>
      <c r="DJ187" s="38"/>
      <c r="DK187" s="38"/>
      <c r="DL187" s="38"/>
      <c r="DM187" s="38"/>
      <c r="DN187" s="38"/>
      <c r="DO187" s="38"/>
      <c r="DP187" s="38"/>
      <c r="DQ187" s="38"/>
      <c r="DR187" s="38"/>
      <c r="DS187" s="38"/>
      <c r="DT187" s="38"/>
      <c r="DU187" s="38"/>
      <c r="DV187" s="38"/>
      <c r="DW187" s="38"/>
      <c r="DX187" s="38"/>
      <c r="DY187" s="38"/>
      <c r="DZ187" s="38"/>
      <c r="EA187" s="38"/>
      <c r="EB187" s="38"/>
      <c r="EC187" s="38"/>
      <c r="ED187" s="38"/>
      <c r="EE187" s="38"/>
      <c r="EF187" s="38"/>
      <c r="EG187" s="38"/>
      <c r="EH187" s="38"/>
    </row>
    <row r="188" spans="2:138">
      <c r="B188" s="39"/>
      <c r="C188" s="77" t="s">
        <v>397</v>
      </c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61"/>
      <c r="P188" s="38"/>
      <c r="Q188" s="38"/>
      <c r="R188" s="38"/>
      <c r="S188" s="38"/>
      <c r="T188" s="38"/>
      <c r="U188" s="38"/>
      <c r="V188" s="38"/>
      <c r="W188" s="38"/>
      <c r="X188" s="38"/>
      <c r="Y188" s="33"/>
      <c r="Z188" s="33"/>
      <c r="AA188" s="33"/>
      <c r="AB188" s="33"/>
      <c r="AC188" s="33"/>
      <c r="AD188" s="33"/>
      <c r="AE188" s="33"/>
      <c r="AF188" s="102">
        <f t="shared" si="103"/>
        <v>0</v>
      </c>
      <c r="AG188" s="38"/>
      <c r="AH188" s="38"/>
      <c r="AI188" s="38"/>
      <c r="AJ188" s="38"/>
      <c r="AK188" s="38"/>
      <c r="AL188" s="38"/>
      <c r="AM188" s="38"/>
      <c r="AN188" s="38"/>
      <c r="AO188" s="38"/>
      <c r="AP188" s="38"/>
      <c r="AQ188" s="38"/>
      <c r="AR188" s="38"/>
      <c r="AS188" s="115">
        <f t="shared" si="102"/>
        <v>0</v>
      </c>
      <c r="AT188" s="97"/>
      <c r="AU188" s="98">
        <f t="shared" si="104"/>
        <v>0</v>
      </c>
      <c r="AV188" s="38"/>
      <c r="AW188" s="38"/>
      <c r="AX188" s="38"/>
      <c r="AY188" s="97"/>
      <c r="AZ188" s="38"/>
      <c r="BA188" s="97"/>
      <c r="BB188" s="103">
        <f t="shared" si="105"/>
        <v>0</v>
      </c>
      <c r="BC188" s="38"/>
      <c r="BD188" s="38"/>
      <c r="BE188" s="38"/>
      <c r="BF188" s="38"/>
      <c r="BG188" s="97"/>
      <c r="BH188" s="97"/>
      <c r="BI188" s="97"/>
      <c r="BJ188" s="97"/>
      <c r="BK188" s="97"/>
      <c r="BL188" s="98">
        <f t="shared" si="106"/>
        <v>0</v>
      </c>
      <c r="BM188" s="38"/>
      <c r="BN188" s="38"/>
      <c r="BO188" s="38"/>
      <c r="BP188" s="38"/>
      <c r="BQ188" s="66"/>
      <c r="BR188" s="38"/>
      <c r="BS188" s="38"/>
      <c r="BT188" s="38"/>
      <c r="BU188" s="38"/>
      <c r="BV188" s="38"/>
      <c r="BW188" s="38"/>
      <c r="BX188" s="38"/>
      <c r="BY188" s="38"/>
      <c r="BZ188" s="38"/>
      <c r="CA188" s="38"/>
      <c r="CB188" s="38"/>
      <c r="CC188" s="38"/>
      <c r="CD188" s="38"/>
      <c r="CE188" s="38"/>
      <c r="CF188" s="38"/>
      <c r="CG188" s="38"/>
      <c r="CH188" s="38"/>
      <c r="CI188" s="38"/>
      <c r="CJ188" s="38"/>
      <c r="CK188" s="38"/>
      <c r="CL188" s="38"/>
      <c r="CM188" s="38"/>
      <c r="CN188" s="38"/>
      <c r="CO188" s="38"/>
      <c r="CP188" s="188">
        <f t="shared" si="115"/>
        <v>0</v>
      </c>
      <c r="CQ188" s="38"/>
      <c r="CR188" s="38"/>
      <c r="CS188" s="38"/>
      <c r="CT188" s="38"/>
      <c r="CU188" s="38"/>
      <c r="CV188" s="38"/>
      <c r="CW188" s="38"/>
      <c r="CX188" s="38"/>
      <c r="CY188" s="38"/>
      <c r="CZ188" s="38"/>
      <c r="DA188" s="38"/>
      <c r="DB188" s="188">
        <f t="shared" si="116"/>
        <v>0</v>
      </c>
      <c r="DC188" s="38">
        <f t="shared" si="117"/>
        <v>0</v>
      </c>
      <c r="DD188" s="38"/>
      <c r="DE188" s="38"/>
      <c r="DF188" s="38"/>
      <c r="DG188" s="188">
        <f t="shared" si="118"/>
        <v>0</v>
      </c>
      <c r="DH188" s="38">
        <f t="shared" si="119"/>
        <v>0</v>
      </c>
      <c r="DI188" s="38"/>
      <c r="DJ188" s="38"/>
      <c r="DK188" s="38"/>
      <c r="DL188" s="38"/>
      <c r="DM188" s="38"/>
      <c r="DN188" s="38"/>
      <c r="DO188" s="38"/>
      <c r="DP188" s="38"/>
      <c r="DQ188" s="38"/>
      <c r="DR188" s="38"/>
      <c r="DS188" s="38"/>
      <c r="DT188" s="38"/>
      <c r="DU188" s="38"/>
      <c r="DV188" s="38"/>
      <c r="DW188" s="38"/>
      <c r="DX188" s="38"/>
      <c r="DY188" s="38"/>
      <c r="DZ188" s="38"/>
      <c r="EA188" s="38"/>
      <c r="EB188" s="38"/>
      <c r="EC188" s="38"/>
      <c r="ED188" s="38"/>
      <c r="EE188" s="38"/>
      <c r="EF188" s="38"/>
      <c r="EG188" s="38"/>
      <c r="EH188" s="38"/>
    </row>
    <row r="189" spans="2:138">
      <c r="B189" s="39"/>
      <c r="C189" s="77" t="s">
        <v>398</v>
      </c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61"/>
      <c r="P189" s="38"/>
      <c r="Q189" s="38"/>
      <c r="R189" s="38"/>
      <c r="S189" s="38"/>
      <c r="T189" s="38"/>
      <c r="U189" s="38"/>
      <c r="V189" s="38"/>
      <c r="W189" s="38"/>
      <c r="X189" s="38"/>
      <c r="Y189" s="33"/>
      <c r="Z189" s="33"/>
      <c r="AA189" s="33"/>
      <c r="AB189" s="33"/>
      <c r="AC189" s="33"/>
      <c r="AD189" s="33"/>
      <c r="AE189" s="33"/>
      <c r="AF189" s="102">
        <f t="shared" si="103"/>
        <v>0</v>
      </c>
      <c r="AG189" s="38"/>
      <c r="AH189" s="38"/>
      <c r="AI189" s="38"/>
      <c r="AJ189" s="38"/>
      <c r="AK189" s="38"/>
      <c r="AL189" s="38"/>
      <c r="AM189" s="38"/>
      <c r="AN189" s="38"/>
      <c r="AO189" s="38"/>
      <c r="AP189" s="38"/>
      <c r="AQ189" s="38"/>
      <c r="AR189" s="38"/>
      <c r="AS189" s="115">
        <f t="shared" si="102"/>
        <v>0</v>
      </c>
      <c r="AT189" s="97"/>
      <c r="AU189" s="98">
        <f t="shared" si="104"/>
        <v>0</v>
      </c>
      <c r="AV189" s="38"/>
      <c r="AW189" s="38"/>
      <c r="AX189" s="38"/>
      <c r="AY189" s="97"/>
      <c r="AZ189" s="38"/>
      <c r="BA189" s="97"/>
      <c r="BB189" s="103">
        <f t="shared" si="105"/>
        <v>0</v>
      </c>
      <c r="BC189" s="38"/>
      <c r="BD189" s="38"/>
      <c r="BE189" s="38"/>
      <c r="BF189" s="38"/>
      <c r="BG189" s="97"/>
      <c r="BH189" s="97"/>
      <c r="BI189" s="97"/>
      <c r="BJ189" s="97"/>
      <c r="BK189" s="97"/>
      <c r="BL189" s="98">
        <f t="shared" si="106"/>
        <v>0</v>
      </c>
      <c r="BM189" s="38"/>
      <c r="BN189" s="38"/>
      <c r="BO189" s="38"/>
      <c r="BP189" s="38"/>
      <c r="BQ189" s="66"/>
      <c r="BR189" s="38"/>
      <c r="BS189" s="38"/>
      <c r="BT189" s="38"/>
      <c r="BU189" s="38"/>
      <c r="BV189" s="38"/>
      <c r="BW189" s="38"/>
      <c r="BX189" s="38"/>
      <c r="BY189" s="38"/>
      <c r="BZ189" s="38"/>
      <c r="CA189" s="38"/>
      <c r="CB189" s="38"/>
      <c r="CC189" s="38"/>
      <c r="CD189" s="38"/>
      <c r="CE189" s="38"/>
      <c r="CF189" s="38"/>
      <c r="CG189" s="38"/>
      <c r="CH189" s="38"/>
      <c r="CI189" s="38"/>
      <c r="CJ189" s="38"/>
      <c r="CK189" s="38"/>
      <c r="CL189" s="38"/>
      <c r="CM189" s="38"/>
      <c r="CN189" s="38"/>
      <c r="CO189" s="38"/>
      <c r="CP189" s="188">
        <f t="shared" si="115"/>
        <v>0</v>
      </c>
      <c r="CQ189" s="38"/>
      <c r="CR189" s="38"/>
      <c r="CS189" s="38"/>
      <c r="CT189" s="38"/>
      <c r="CU189" s="38"/>
      <c r="CV189" s="38"/>
      <c r="CW189" s="38"/>
      <c r="CX189" s="38"/>
      <c r="CY189" s="38"/>
      <c r="CZ189" s="38"/>
      <c r="DA189" s="38"/>
      <c r="DB189" s="188">
        <f t="shared" si="116"/>
        <v>0</v>
      </c>
      <c r="DC189" s="38">
        <f t="shared" si="117"/>
        <v>0</v>
      </c>
      <c r="DD189" s="38"/>
      <c r="DE189" s="38"/>
      <c r="DF189" s="38"/>
      <c r="DG189" s="188">
        <f t="shared" si="118"/>
        <v>0</v>
      </c>
      <c r="DH189" s="38">
        <f t="shared" si="119"/>
        <v>0</v>
      </c>
      <c r="DI189" s="38"/>
      <c r="DJ189" s="38"/>
      <c r="DK189" s="38"/>
      <c r="DL189" s="38"/>
      <c r="DM189" s="38"/>
      <c r="DN189" s="38"/>
      <c r="DO189" s="38"/>
      <c r="DP189" s="38"/>
      <c r="DQ189" s="38"/>
      <c r="DR189" s="38"/>
      <c r="DS189" s="38"/>
      <c r="DT189" s="38"/>
      <c r="DU189" s="38"/>
      <c r="DV189" s="38"/>
      <c r="DW189" s="38"/>
      <c r="DX189" s="38"/>
      <c r="DY189" s="38"/>
      <c r="DZ189" s="38"/>
      <c r="EA189" s="38"/>
      <c r="EB189" s="38"/>
      <c r="EC189" s="38"/>
      <c r="ED189" s="38"/>
      <c r="EE189" s="38"/>
      <c r="EF189" s="38"/>
      <c r="EG189" s="38"/>
      <c r="EH189" s="38"/>
    </row>
    <row r="190" spans="2:138" ht="48">
      <c r="B190" s="39" t="s">
        <v>419</v>
      </c>
      <c r="C190" s="41" t="s">
        <v>420</v>
      </c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61"/>
      <c r="P190" s="38"/>
      <c r="Q190" s="38"/>
      <c r="R190" s="38"/>
      <c r="S190" s="38"/>
      <c r="T190" s="38"/>
      <c r="U190" s="38"/>
      <c r="V190" s="38"/>
      <c r="W190" s="38"/>
      <c r="X190" s="38"/>
      <c r="Y190" s="33"/>
      <c r="Z190" s="33"/>
      <c r="AA190" s="33"/>
      <c r="AB190" s="33"/>
      <c r="AC190" s="33"/>
      <c r="AD190" s="33"/>
      <c r="AE190" s="33"/>
      <c r="AF190" s="102">
        <f t="shared" si="103"/>
        <v>0</v>
      </c>
      <c r="AG190" s="38"/>
      <c r="AH190" s="38"/>
      <c r="AI190" s="38"/>
      <c r="AJ190" s="38"/>
      <c r="AK190" s="38"/>
      <c r="AL190" s="38"/>
      <c r="AM190" s="38"/>
      <c r="AN190" s="38"/>
      <c r="AO190" s="38"/>
      <c r="AP190" s="38"/>
      <c r="AQ190" s="38"/>
      <c r="AR190" s="38"/>
      <c r="AS190" s="115">
        <f t="shared" si="102"/>
        <v>0</v>
      </c>
      <c r="AT190" s="97"/>
      <c r="AU190" s="98">
        <f t="shared" si="104"/>
        <v>0</v>
      </c>
      <c r="AV190" s="38"/>
      <c r="AW190" s="38"/>
      <c r="AX190" s="38"/>
      <c r="AY190" s="97"/>
      <c r="AZ190" s="38"/>
      <c r="BA190" s="97"/>
      <c r="BB190" s="103">
        <f t="shared" si="105"/>
        <v>0</v>
      </c>
      <c r="BC190" s="38"/>
      <c r="BD190" s="38"/>
      <c r="BE190" s="38"/>
      <c r="BF190" s="38"/>
      <c r="BG190" s="97"/>
      <c r="BH190" s="97"/>
      <c r="BI190" s="97"/>
      <c r="BJ190" s="97"/>
      <c r="BK190" s="97"/>
      <c r="BL190" s="98">
        <f t="shared" si="106"/>
        <v>0</v>
      </c>
      <c r="BM190" s="38"/>
      <c r="BN190" s="38"/>
      <c r="BO190" s="38"/>
      <c r="BP190" s="38"/>
      <c r="BQ190" s="67">
        <f t="shared" ref="BQ190:BQ223" si="120">SUM(AF190-AS190)</f>
        <v>0</v>
      </c>
      <c r="BR190" s="38"/>
      <c r="BS190" s="38"/>
      <c r="BT190" s="38"/>
      <c r="BU190" s="38"/>
      <c r="BV190" s="38"/>
      <c r="BW190" s="38"/>
      <c r="BX190" s="38"/>
      <c r="BY190" s="38"/>
      <c r="BZ190" s="38"/>
      <c r="CA190" s="38"/>
      <c r="CB190" s="38"/>
      <c r="CC190" s="38"/>
      <c r="CD190" s="38"/>
      <c r="CE190" s="38"/>
      <c r="CF190" s="38"/>
      <c r="CG190" s="38"/>
      <c r="CH190" s="38"/>
      <c r="CI190" s="38"/>
      <c r="CJ190" s="38"/>
      <c r="CK190" s="38"/>
      <c r="CL190" s="38"/>
      <c r="CM190" s="38"/>
      <c r="CN190" s="38"/>
      <c r="CO190" s="38"/>
      <c r="CP190" s="188">
        <f t="shared" si="115"/>
        <v>0</v>
      </c>
      <c r="CQ190" s="38"/>
      <c r="CR190" s="38"/>
      <c r="CS190" s="38"/>
      <c r="CT190" s="38"/>
      <c r="CU190" s="38"/>
      <c r="CV190" s="38"/>
      <c r="CW190" s="38"/>
      <c r="CX190" s="38"/>
      <c r="CY190" s="38"/>
      <c r="CZ190" s="38"/>
      <c r="DA190" s="38"/>
      <c r="DB190" s="188">
        <f t="shared" si="116"/>
        <v>0</v>
      </c>
      <c r="DC190" s="38">
        <f t="shared" si="117"/>
        <v>0</v>
      </c>
      <c r="DD190" s="38"/>
      <c r="DE190" s="38"/>
      <c r="DF190" s="38"/>
      <c r="DG190" s="188">
        <f t="shared" si="118"/>
        <v>0</v>
      </c>
      <c r="DH190" s="38">
        <f t="shared" si="119"/>
        <v>0</v>
      </c>
      <c r="DI190" s="38"/>
      <c r="DJ190" s="38"/>
      <c r="DK190" s="38"/>
      <c r="DL190" s="38"/>
      <c r="DM190" s="38"/>
      <c r="DN190" s="38"/>
      <c r="DO190" s="38"/>
      <c r="DP190" s="38"/>
      <c r="DQ190" s="38"/>
      <c r="DR190" s="38"/>
      <c r="DS190" s="38"/>
      <c r="DT190" s="38"/>
      <c r="DU190" s="38"/>
      <c r="DV190" s="38"/>
      <c r="DW190" s="38"/>
      <c r="DX190" s="38"/>
      <c r="DY190" s="38"/>
      <c r="DZ190" s="38"/>
      <c r="EA190" s="38"/>
      <c r="EB190" s="38"/>
      <c r="EC190" s="38"/>
      <c r="ED190" s="38"/>
      <c r="EE190" s="38"/>
      <c r="EF190" s="38"/>
      <c r="EG190" s="38"/>
      <c r="EH190" s="38"/>
    </row>
    <row r="191" spans="2:138">
      <c r="B191" s="39"/>
      <c r="C191" s="77" t="s">
        <v>385</v>
      </c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61"/>
      <c r="P191" s="38"/>
      <c r="Q191" s="38"/>
      <c r="R191" s="38"/>
      <c r="S191" s="38"/>
      <c r="T191" s="38"/>
      <c r="U191" s="38"/>
      <c r="V191" s="38"/>
      <c r="W191" s="38"/>
      <c r="X191" s="38"/>
      <c r="Y191" s="33"/>
      <c r="Z191" s="33"/>
      <c r="AA191" s="33"/>
      <c r="AB191" s="33"/>
      <c r="AC191" s="33"/>
      <c r="AD191" s="33"/>
      <c r="AE191" s="33"/>
      <c r="AF191" s="102">
        <f t="shared" si="103"/>
        <v>0</v>
      </c>
      <c r="AG191" s="38"/>
      <c r="AH191" s="38"/>
      <c r="AI191" s="38"/>
      <c r="AJ191" s="38"/>
      <c r="AK191" s="38"/>
      <c r="AL191" s="38"/>
      <c r="AM191" s="38"/>
      <c r="AN191" s="38"/>
      <c r="AO191" s="38"/>
      <c r="AP191" s="38"/>
      <c r="AQ191" s="38"/>
      <c r="AR191" s="38"/>
      <c r="AS191" s="115">
        <f t="shared" si="102"/>
        <v>0</v>
      </c>
      <c r="AT191" s="97"/>
      <c r="AU191" s="98">
        <f t="shared" si="104"/>
        <v>0</v>
      </c>
      <c r="AV191" s="38"/>
      <c r="AW191" s="38"/>
      <c r="AX191" s="38"/>
      <c r="AY191" s="97"/>
      <c r="AZ191" s="38"/>
      <c r="BA191" s="97"/>
      <c r="BB191" s="103">
        <f t="shared" si="105"/>
        <v>0</v>
      </c>
      <c r="BC191" s="38"/>
      <c r="BD191" s="38"/>
      <c r="BE191" s="38"/>
      <c r="BF191" s="38"/>
      <c r="BG191" s="97"/>
      <c r="BH191" s="97"/>
      <c r="BI191" s="97"/>
      <c r="BJ191" s="97"/>
      <c r="BK191" s="97"/>
      <c r="BL191" s="98">
        <f t="shared" si="106"/>
        <v>0</v>
      </c>
      <c r="BM191" s="38"/>
      <c r="BN191" s="38"/>
      <c r="BO191" s="38"/>
      <c r="BP191" s="38"/>
      <c r="BQ191" s="67">
        <f t="shared" si="120"/>
        <v>0</v>
      </c>
      <c r="BR191" s="38"/>
      <c r="BS191" s="38"/>
      <c r="BT191" s="38"/>
      <c r="BU191" s="38"/>
      <c r="BV191" s="38"/>
      <c r="BW191" s="38"/>
      <c r="BX191" s="38"/>
      <c r="BY191" s="38"/>
      <c r="BZ191" s="38"/>
      <c r="CA191" s="38"/>
      <c r="CB191" s="38"/>
      <c r="CC191" s="38"/>
      <c r="CD191" s="38"/>
      <c r="CE191" s="38"/>
      <c r="CF191" s="38"/>
      <c r="CG191" s="38"/>
      <c r="CH191" s="38"/>
      <c r="CI191" s="38"/>
      <c r="CJ191" s="38"/>
      <c r="CK191" s="38"/>
      <c r="CL191" s="38"/>
      <c r="CM191" s="38"/>
      <c r="CN191" s="38"/>
      <c r="CO191" s="38"/>
      <c r="CP191" s="188">
        <f t="shared" si="115"/>
        <v>0</v>
      </c>
      <c r="CQ191" s="38"/>
      <c r="CR191" s="38"/>
      <c r="CS191" s="38"/>
      <c r="CT191" s="38"/>
      <c r="CU191" s="38"/>
      <c r="CV191" s="38"/>
      <c r="CW191" s="38"/>
      <c r="CX191" s="38"/>
      <c r="CY191" s="38"/>
      <c r="CZ191" s="38"/>
      <c r="DA191" s="38"/>
      <c r="DB191" s="188">
        <f t="shared" si="116"/>
        <v>0</v>
      </c>
      <c r="DC191" s="38">
        <f t="shared" si="117"/>
        <v>0</v>
      </c>
      <c r="DD191" s="38"/>
      <c r="DE191" s="38"/>
      <c r="DF191" s="38"/>
      <c r="DG191" s="188">
        <f t="shared" si="118"/>
        <v>0</v>
      </c>
      <c r="DH191" s="38">
        <f t="shared" si="119"/>
        <v>0</v>
      </c>
      <c r="DI191" s="38"/>
      <c r="DJ191" s="38"/>
      <c r="DK191" s="38"/>
      <c r="DL191" s="38"/>
      <c r="DM191" s="38"/>
      <c r="DN191" s="38"/>
      <c r="DO191" s="38"/>
      <c r="DP191" s="38"/>
      <c r="DQ191" s="38"/>
      <c r="DR191" s="38"/>
      <c r="DS191" s="38"/>
      <c r="DT191" s="38"/>
      <c r="DU191" s="38"/>
      <c r="DV191" s="38"/>
      <c r="DW191" s="38"/>
      <c r="DX191" s="38"/>
      <c r="DY191" s="38"/>
      <c r="DZ191" s="38"/>
      <c r="EA191" s="38"/>
      <c r="EB191" s="38"/>
      <c r="EC191" s="38"/>
      <c r="ED191" s="38"/>
      <c r="EE191" s="38"/>
      <c r="EF191" s="38"/>
      <c r="EG191" s="38"/>
      <c r="EH191" s="38"/>
    </row>
    <row r="192" spans="2:138">
      <c r="B192" s="39"/>
      <c r="C192" s="77" t="s">
        <v>386</v>
      </c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61"/>
      <c r="P192" s="38"/>
      <c r="Q192" s="38"/>
      <c r="R192" s="38"/>
      <c r="S192" s="38"/>
      <c r="T192" s="38"/>
      <c r="U192" s="38"/>
      <c r="V192" s="38"/>
      <c r="W192" s="38"/>
      <c r="X192" s="38"/>
      <c r="Y192" s="33"/>
      <c r="Z192" s="33"/>
      <c r="AA192" s="33"/>
      <c r="AB192" s="33"/>
      <c r="AC192" s="33"/>
      <c r="AD192" s="33"/>
      <c r="AE192" s="33"/>
      <c r="AF192" s="102">
        <f t="shared" si="103"/>
        <v>0</v>
      </c>
      <c r="AG192" s="38"/>
      <c r="AH192" s="38"/>
      <c r="AI192" s="38"/>
      <c r="AJ192" s="38"/>
      <c r="AK192" s="38"/>
      <c r="AL192" s="38"/>
      <c r="AM192" s="38"/>
      <c r="AN192" s="38"/>
      <c r="AO192" s="38"/>
      <c r="AP192" s="38"/>
      <c r="AQ192" s="38"/>
      <c r="AR192" s="38"/>
      <c r="AS192" s="115">
        <f t="shared" si="102"/>
        <v>0</v>
      </c>
      <c r="AT192" s="97"/>
      <c r="AU192" s="98">
        <f t="shared" si="104"/>
        <v>0</v>
      </c>
      <c r="AV192" s="38"/>
      <c r="AW192" s="38"/>
      <c r="AX192" s="38"/>
      <c r="AY192" s="97"/>
      <c r="AZ192" s="38"/>
      <c r="BA192" s="97"/>
      <c r="BB192" s="103">
        <f t="shared" si="105"/>
        <v>0</v>
      </c>
      <c r="BC192" s="38"/>
      <c r="BD192" s="38"/>
      <c r="BE192" s="38"/>
      <c r="BF192" s="38"/>
      <c r="BG192" s="97"/>
      <c r="BH192" s="97"/>
      <c r="BI192" s="97"/>
      <c r="BJ192" s="97"/>
      <c r="BK192" s="97"/>
      <c r="BL192" s="98">
        <f t="shared" si="106"/>
        <v>0</v>
      </c>
      <c r="BM192" s="38"/>
      <c r="BN192" s="38"/>
      <c r="BO192" s="38"/>
      <c r="BP192" s="38"/>
      <c r="BQ192" s="67">
        <f t="shared" si="120"/>
        <v>0</v>
      </c>
      <c r="BR192" s="38"/>
      <c r="BS192" s="38"/>
      <c r="BT192" s="38"/>
      <c r="BU192" s="38"/>
      <c r="BV192" s="38"/>
      <c r="BW192" s="38"/>
      <c r="BX192" s="38"/>
      <c r="BY192" s="38"/>
      <c r="BZ192" s="38"/>
      <c r="CA192" s="38"/>
      <c r="CB192" s="38"/>
      <c r="CC192" s="38"/>
      <c r="CD192" s="38"/>
      <c r="CE192" s="38"/>
      <c r="CF192" s="38"/>
      <c r="CG192" s="38"/>
      <c r="CH192" s="38"/>
      <c r="CI192" s="38"/>
      <c r="CJ192" s="38"/>
      <c r="CK192" s="38"/>
      <c r="CL192" s="38"/>
      <c r="CM192" s="38"/>
      <c r="CN192" s="38"/>
      <c r="CO192" s="38"/>
      <c r="CP192" s="188">
        <f t="shared" si="115"/>
        <v>0</v>
      </c>
      <c r="CQ192" s="38"/>
      <c r="CR192" s="38"/>
      <c r="CS192" s="38"/>
      <c r="CT192" s="38"/>
      <c r="CU192" s="38"/>
      <c r="CV192" s="38"/>
      <c r="CW192" s="38"/>
      <c r="CX192" s="38"/>
      <c r="CY192" s="38"/>
      <c r="CZ192" s="38"/>
      <c r="DA192" s="38"/>
      <c r="DB192" s="188">
        <f t="shared" si="116"/>
        <v>0</v>
      </c>
      <c r="DC192" s="38">
        <f t="shared" si="117"/>
        <v>0</v>
      </c>
      <c r="DD192" s="38"/>
      <c r="DE192" s="38"/>
      <c r="DF192" s="38"/>
      <c r="DG192" s="188">
        <f t="shared" si="118"/>
        <v>0</v>
      </c>
      <c r="DH192" s="38">
        <f t="shared" si="119"/>
        <v>0</v>
      </c>
      <c r="DI192" s="38"/>
      <c r="DJ192" s="38"/>
      <c r="DK192" s="38"/>
      <c r="DL192" s="38"/>
      <c r="DM192" s="38"/>
      <c r="DN192" s="38"/>
      <c r="DO192" s="38"/>
      <c r="DP192" s="38"/>
      <c r="DQ192" s="38"/>
      <c r="DR192" s="38"/>
      <c r="DS192" s="38"/>
      <c r="DT192" s="38"/>
      <c r="DU192" s="38"/>
      <c r="DV192" s="38"/>
      <c r="DW192" s="38"/>
      <c r="DX192" s="38"/>
      <c r="DY192" s="38"/>
      <c r="DZ192" s="38"/>
      <c r="EA192" s="38"/>
      <c r="EB192" s="38"/>
      <c r="EC192" s="38"/>
      <c r="ED192" s="38"/>
      <c r="EE192" s="38"/>
      <c r="EF192" s="38"/>
      <c r="EG192" s="38"/>
      <c r="EH192" s="38"/>
    </row>
    <row r="193" spans="2:158">
      <c r="B193" s="39"/>
      <c r="C193" s="77" t="s">
        <v>387</v>
      </c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61"/>
      <c r="P193" s="38"/>
      <c r="Q193" s="38"/>
      <c r="R193" s="38"/>
      <c r="S193" s="38"/>
      <c r="T193" s="38"/>
      <c r="U193" s="38"/>
      <c r="V193" s="38"/>
      <c r="W193" s="38"/>
      <c r="X193" s="38"/>
      <c r="Y193" s="33"/>
      <c r="Z193" s="33"/>
      <c r="AA193" s="33"/>
      <c r="AB193" s="33"/>
      <c r="AC193" s="33"/>
      <c r="AD193" s="33"/>
      <c r="AE193" s="33"/>
      <c r="AF193" s="102">
        <f t="shared" si="103"/>
        <v>0</v>
      </c>
      <c r="AG193" s="38"/>
      <c r="AH193" s="38"/>
      <c r="AI193" s="38"/>
      <c r="AJ193" s="38"/>
      <c r="AK193" s="38"/>
      <c r="AL193" s="38"/>
      <c r="AM193" s="38"/>
      <c r="AN193" s="38"/>
      <c r="AO193" s="38"/>
      <c r="AP193" s="38"/>
      <c r="AQ193" s="38"/>
      <c r="AR193" s="38"/>
      <c r="AS193" s="115">
        <f t="shared" si="102"/>
        <v>0</v>
      </c>
      <c r="AT193" s="97"/>
      <c r="AU193" s="98">
        <f t="shared" si="104"/>
        <v>0</v>
      </c>
      <c r="AV193" s="38"/>
      <c r="AW193" s="38"/>
      <c r="AX193" s="38"/>
      <c r="AY193" s="97"/>
      <c r="AZ193" s="38"/>
      <c r="BA193" s="97"/>
      <c r="BB193" s="103">
        <f t="shared" si="105"/>
        <v>0</v>
      </c>
      <c r="BC193" s="38"/>
      <c r="BD193" s="38"/>
      <c r="BE193" s="38"/>
      <c r="BF193" s="38"/>
      <c r="BG193" s="97"/>
      <c r="BH193" s="97"/>
      <c r="BI193" s="97"/>
      <c r="BJ193" s="97"/>
      <c r="BK193" s="97"/>
      <c r="BL193" s="98">
        <f t="shared" si="106"/>
        <v>0</v>
      </c>
      <c r="BM193" s="38"/>
      <c r="BN193" s="38"/>
      <c r="BO193" s="38"/>
      <c r="BP193" s="38"/>
      <c r="BQ193" s="67">
        <f t="shared" si="120"/>
        <v>0</v>
      </c>
      <c r="BR193" s="38"/>
      <c r="BS193" s="38"/>
      <c r="BT193" s="38"/>
      <c r="BU193" s="38"/>
      <c r="BV193" s="38"/>
      <c r="BW193" s="38"/>
      <c r="BX193" s="38"/>
      <c r="BY193" s="38"/>
      <c r="BZ193" s="38"/>
      <c r="CA193" s="38"/>
      <c r="CB193" s="38"/>
      <c r="CC193" s="38"/>
      <c r="CD193" s="38"/>
      <c r="CE193" s="38"/>
      <c r="CF193" s="38"/>
      <c r="CG193" s="38"/>
      <c r="CH193" s="38"/>
      <c r="CI193" s="38"/>
      <c r="CJ193" s="38"/>
      <c r="CK193" s="38"/>
      <c r="CL193" s="38"/>
      <c r="CM193" s="38"/>
      <c r="CN193" s="38"/>
      <c r="CO193" s="38"/>
      <c r="CP193" s="188">
        <f t="shared" si="115"/>
        <v>0</v>
      </c>
      <c r="CQ193" s="38"/>
      <c r="CR193" s="38"/>
      <c r="CS193" s="38"/>
      <c r="CT193" s="38"/>
      <c r="CU193" s="38"/>
      <c r="CV193" s="38"/>
      <c r="CW193" s="38"/>
      <c r="CX193" s="38"/>
      <c r="CY193" s="38"/>
      <c r="CZ193" s="38"/>
      <c r="DA193" s="38"/>
      <c r="DB193" s="188">
        <f t="shared" si="116"/>
        <v>0</v>
      </c>
      <c r="DC193" s="38">
        <f t="shared" si="117"/>
        <v>0</v>
      </c>
      <c r="DD193" s="38"/>
      <c r="DE193" s="38"/>
      <c r="DF193" s="38"/>
      <c r="DG193" s="188">
        <f t="shared" si="118"/>
        <v>0</v>
      </c>
      <c r="DH193" s="38">
        <f t="shared" si="119"/>
        <v>0</v>
      </c>
      <c r="DI193" s="38"/>
      <c r="DJ193" s="38"/>
      <c r="DK193" s="38"/>
      <c r="DL193" s="38"/>
      <c r="DM193" s="38"/>
      <c r="DN193" s="38"/>
      <c r="DO193" s="38"/>
      <c r="DP193" s="38"/>
      <c r="DQ193" s="38"/>
      <c r="DR193" s="38"/>
      <c r="DS193" s="38"/>
      <c r="DT193" s="38"/>
      <c r="DU193" s="38"/>
      <c r="DV193" s="38"/>
      <c r="DW193" s="38"/>
      <c r="DX193" s="38"/>
      <c r="DY193" s="38"/>
      <c r="DZ193" s="38"/>
      <c r="EA193" s="38"/>
      <c r="EB193" s="38"/>
      <c r="EC193" s="38"/>
      <c r="ED193" s="38"/>
      <c r="EE193" s="38"/>
      <c r="EF193" s="38"/>
      <c r="EG193" s="38"/>
      <c r="EH193" s="38"/>
    </row>
    <row r="194" spans="2:158">
      <c r="B194" s="39"/>
      <c r="C194" s="77" t="s">
        <v>388</v>
      </c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61"/>
      <c r="P194" s="38"/>
      <c r="Q194" s="38"/>
      <c r="R194" s="38"/>
      <c r="S194" s="38"/>
      <c r="T194" s="38"/>
      <c r="U194" s="38"/>
      <c r="V194" s="38"/>
      <c r="W194" s="38"/>
      <c r="X194" s="38"/>
      <c r="Y194" s="33"/>
      <c r="Z194" s="33"/>
      <c r="AA194" s="33"/>
      <c r="AB194" s="33"/>
      <c r="AC194" s="33"/>
      <c r="AD194" s="33"/>
      <c r="AE194" s="33"/>
      <c r="AF194" s="102">
        <f t="shared" si="103"/>
        <v>0</v>
      </c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115">
        <f t="shared" si="102"/>
        <v>0</v>
      </c>
      <c r="AT194" s="97"/>
      <c r="AU194" s="98">
        <f t="shared" si="104"/>
        <v>0</v>
      </c>
      <c r="AV194" s="38"/>
      <c r="AW194" s="38"/>
      <c r="AX194" s="38"/>
      <c r="AY194" s="97"/>
      <c r="AZ194" s="38"/>
      <c r="BA194" s="97"/>
      <c r="BB194" s="103">
        <f t="shared" si="105"/>
        <v>0</v>
      </c>
      <c r="BC194" s="38"/>
      <c r="BD194" s="38"/>
      <c r="BE194" s="38"/>
      <c r="BF194" s="38"/>
      <c r="BG194" s="97"/>
      <c r="BH194" s="97"/>
      <c r="BI194" s="97"/>
      <c r="BJ194" s="97"/>
      <c r="BK194" s="97"/>
      <c r="BL194" s="98">
        <f t="shared" si="106"/>
        <v>0</v>
      </c>
      <c r="BM194" s="38"/>
      <c r="BN194" s="38"/>
      <c r="BO194" s="38"/>
      <c r="BP194" s="38"/>
      <c r="BQ194" s="67">
        <f t="shared" si="120"/>
        <v>0</v>
      </c>
      <c r="BR194" s="38"/>
      <c r="BS194" s="38"/>
      <c r="BT194" s="38"/>
      <c r="BU194" s="38"/>
      <c r="BV194" s="38"/>
      <c r="BW194" s="38"/>
      <c r="BX194" s="38"/>
      <c r="BY194" s="38"/>
      <c r="BZ194" s="38"/>
      <c r="CA194" s="38"/>
      <c r="CB194" s="38"/>
      <c r="CC194" s="38"/>
      <c r="CD194" s="38"/>
      <c r="CE194" s="38"/>
      <c r="CF194" s="38"/>
      <c r="CG194" s="38"/>
      <c r="CH194" s="38"/>
      <c r="CI194" s="38"/>
      <c r="CJ194" s="38"/>
      <c r="CK194" s="38"/>
      <c r="CL194" s="38"/>
      <c r="CM194" s="38"/>
      <c r="CN194" s="38"/>
      <c r="CO194" s="38"/>
      <c r="CP194" s="188">
        <f t="shared" si="115"/>
        <v>0</v>
      </c>
      <c r="CQ194" s="38"/>
      <c r="CR194" s="38"/>
      <c r="CS194" s="38"/>
      <c r="CT194" s="38"/>
      <c r="CU194" s="38"/>
      <c r="CV194" s="38"/>
      <c r="CW194" s="38"/>
      <c r="CX194" s="38"/>
      <c r="CY194" s="38"/>
      <c r="CZ194" s="38"/>
      <c r="DA194" s="38"/>
      <c r="DB194" s="188">
        <f t="shared" si="116"/>
        <v>0</v>
      </c>
      <c r="DC194" s="38">
        <f t="shared" si="117"/>
        <v>0</v>
      </c>
      <c r="DD194" s="38"/>
      <c r="DE194" s="38"/>
      <c r="DF194" s="38"/>
      <c r="DG194" s="188">
        <f t="shared" si="118"/>
        <v>0</v>
      </c>
      <c r="DH194" s="38">
        <f t="shared" si="119"/>
        <v>0</v>
      </c>
      <c r="DI194" s="38"/>
      <c r="DJ194" s="38"/>
      <c r="DK194" s="38"/>
      <c r="DL194" s="38"/>
      <c r="DM194" s="38"/>
      <c r="DN194" s="38"/>
      <c r="DO194" s="38"/>
      <c r="DP194" s="38"/>
      <c r="DQ194" s="38"/>
      <c r="DR194" s="38"/>
      <c r="DS194" s="38"/>
      <c r="DT194" s="38"/>
      <c r="DU194" s="38"/>
      <c r="DV194" s="38"/>
      <c r="DW194" s="38"/>
      <c r="DX194" s="38"/>
      <c r="DY194" s="38"/>
      <c r="DZ194" s="38"/>
      <c r="EA194" s="38"/>
      <c r="EB194" s="38"/>
      <c r="EC194" s="38"/>
      <c r="ED194" s="38"/>
      <c r="EE194" s="38"/>
      <c r="EF194" s="38"/>
      <c r="EG194" s="38"/>
      <c r="EH194" s="38"/>
    </row>
    <row r="195" spans="2:158">
      <c r="B195" s="39"/>
      <c r="C195" s="77" t="s">
        <v>389</v>
      </c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61"/>
      <c r="P195" s="38"/>
      <c r="Q195" s="38"/>
      <c r="R195" s="38"/>
      <c r="S195" s="38"/>
      <c r="T195" s="38"/>
      <c r="U195" s="38"/>
      <c r="V195" s="38"/>
      <c r="W195" s="38"/>
      <c r="X195" s="38"/>
      <c r="Y195" s="33"/>
      <c r="Z195" s="33"/>
      <c r="AA195" s="33"/>
      <c r="AB195" s="33"/>
      <c r="AC195" s="33"/>
      <c r="AD195" s="33"/>
      <c r="AE195" s="33"/>
      <c r="AF195" s="102">
        <f t="shared" si="103"/>
        <v>0</v>
      </c>
      <c r="AG195" s="38"/>
      <c r="AH195" s="38"/>
      <c r="AI195" s="38"/>
      <c r="AJ195" s="38"/>
      <c r="AK195" s="38"/>
      <c r="AL195" s="38"/>
      <c r="AM195" s="38"/>
      <c r="AN195" s="38"/>
      <c r="AO195" s="38"/>
      <c r="AP195" s="38"/>
      <c r="AQ195" s="38"/>
      <c r="AR195" s="38"/>
      <c r="AS195" s="115">
        <f t="shared" si="102"/>
        <v>0</v>
      </c>
      <c r="AT195" s="97"/>
      <c r="AU195" s="98">
        <f t="shared" si="104"/>
        <v>0</v>
      </c>
      <c r="AV195" s="38"/>
      <c r="AW195" s="38"/>
      <c r="AX195" s="38"/>
      <c r="AY195" s="97"/>
      <c r="AZ195" s="38"/>
      <c r="BA195" s="97"/>
      <c r="BB195" s="103">
        <f t="shared" si="105"/>
        <v>0</v>
      </c>
      <c r="BC195" s="38"/>
      <c r="BD195" s="38"/>
      <c r="BE195" s="38"/>
      <c r="BF195" s="38"/>
      <c r="BG195" s="97"/>
      <c r="BH195" s="97"/>
      <c r="BI195" s="97"/>
      <c r="BJ195" s="97"/>
      <c r="BK195" s="97"/>
      <c r="BL195" s="98">
        <f t="shared" si="106"/>
        <v>0</v>
      </c>
      <c r="BM195" s="38"/>
      <c r="BN195" s="38"/>
      <c r="BO195" s="38"/>
      <c r="BP195" s="38"/>
      <c r="BQ195" s="67">
        <f t="shared" si="120"/>
        <v>0</v>
      </c>
      <c r="BR195" s="38"/>
      <c r="BS195" s="38"/>
      <c r="BT195" s="38"/>
      <c r="BU195" s="38"/>
      <c r="BV195" s="38"/>
      <c r="BW195" s="38"/>
      <c r="BX195" s="38"/>
      <c r="BY195" s="38"/>
      <c r="BZ195" s="38"/>
      <c r="CA195" s="38"/>
      <c r="CB195" s="38"/>
      <c r="CC195" s="38"/>
      <c r="CD195" s="38"/>
      <c r="CE195" s="38"/>
      <c r="CF195" s="38"/>
      <c r="CG195" s="38"/>
      <c r="CH195" s="38"/>
      <c r="CI195" s="38"/>
      <c r="CJ195" s="38"/>
      <c r="CK195" s="38"/>
      <c r="CL195" s="38"/>
      <c r="CM195" s="38"/>
      <c r="CN195" s="38"/>
      <c r="CO195" s="38"/>
      <c r="CP195" s="188">
        <f t="shared" si="115"/>
        <v>0</v>
      </c>
      <c r="CQ195" s="38"/>
      <c r="CR195" s="38"/>
      <c r="CS195" s="38"/>
      <c r="CT195" s="38"/>
      <c r="CU195" s="38"/>
      <c r="CV195" s="38"/>
      <c r="CW195" s="38"/>
      <c r="CX195" s="38"/>
      <c r="CY195" s="38"/>
      <c r="CZ195" s="38"/>
      <c r="DA195" s="38"/>
      <c r="DB195" s="188">
        <f t="shared" si="116"/>
        <v>0</v>
      </c>
      <c r="DC195" s="38">
        <f t="shared" si="117"/>
        <v>0</v>
      </c>
      <c r="DD195" s="38"/>
      <c r="DE195" s="38"/>
      <c r="DF195" s="38"/>
      <c r="DG195" s="188">
        <f t="shared" si="118"/>
        <v>0</v>
      </c>
      <c r="DH195" s="38">
        <f t="shared" si="119"/>
        <v>0</v>
      </c>
      <c r="DI195" s="38"/>
      <c r="DJ195" s="38"/>
      <c r="DK195" s="38"/>
      <c r="DL195" s="38"/>
      <c r="DM195" s="38"/>
      <c r="DN195" s="38"/>
      <c r="DO195" s="38"/>
      <c r="DP195" s="38"/>
      <c r="DQ195" s="38"/>
      <c r="DR195" s="38"/>
      <c r="DS195" s="38"/>
      <c r="DT195" s="38"/>
      <c r="DU195" s="38"/>
      <c r="DV195" s="38"/>
      <c r="DW195" s="38"/>
      <c r="DX195" s="38"/>
      <c r="DY195" s="38"/>
      <c r="DZ195" s="38"/>
      <c r="EA195" s="38"/>
      <c r="EB195" s="38"/>
      <c r="EC195" s="38"/>
      <c r="ED195" s="38"/>
      <c r="EE195" s="38"/>
      <c r="EF195" s="38"/>
      <c r="EG195" s="38"/>
      <c r="EH195" s="38"/>
    </row>
    <row r="196" spans="2:158">
      <c r="B196" s="39"/>
      <c r="C196" s="77" t="s">
        <v>390</v>
      </c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61"/>
      <c r="P196" s="38"/>
      <c r="Q196" s="38"/>
      <c r="R196" s="38"/>
      <c r="S196" s="38"/>
      <c r="T196" s="38"/>
      <c r="U196" s="38"/>
      <c r="V196" s="38"/>
      <c r="W196" s="38"/>
      <c r="X196" s="38"/>
      <c r="Y196" s="33"/>
      <c r="Z196" s="33"/>
      <c r="AA196" s="33"/>
      <c r="AB196" s="33"/>
      <c r="AC196" s="33"/>
      <c r="AD196" s="33"/>
      <c r="AE196" s="33"/>
      <c r="AF196" s="102">
        <f t="shared" si="103"/>
        <v>0</v>
      </c>
      <c r="AG196" s="38"/>
      <c r="AH196" s="38"/>
      <c r="AI196" s="38"/>
      <c r="AJ196" s="38"/>
      <c r="AK196" s="38"/>
      <c r="AL196" s="38"/>
      <c r="AM196" s="38"/>
      <c r="AN196" s="38"/>
      <c r="AO196" s="38"/>
      <c r="AP196" s="38"/>
      <c r="AQ196" s="38"/>
      <c r="AR196" s="38"/>
      <c r="AS196" s="115">
        <f t="shared" si="102"/>
        <v>0</v>
      </c>
      <c r="AT196" s="97"/>
      <c r="AU196" s="98">
        <f t="shared" si="104"/>
        <v>0</v>
      </c>
      <c r="AV196" s="38"/>
      <c r="AW196" s="38"/>
      <c r="AX196" s="38"/>
      <c r="AY196" s="97"/>
      <c r="AZ196" s="38"/>
      <c r="BA196" s="97"/>
      <c r="BB196" s="103">
        <f t="shared" si="105"/>
        <v>0</v>
      </c>
      <c r="BC196" s="38"/>
      <c r="BD196" s="38"/>
      <c r="BE196" s="38"/>
      <c r="BF196" s="38"/>
      <c r="BG196" s="97"/>
      <c r="BH196" s="97"/>
      <c r="BI196" s="97"/>
      <c r="BJ196" s="97"/>
      <c r="BK196" s="97"/>
      <c r="BL196" s="98">
        <f t="shared" si="106"/>
        <v>0</v>
      </c>
      <c r="BM196" s="38"/>
      <c r="BN196" s="38"/>
      <c r="BO196" s="38"/>
      <c r="BP196" s="38"/>
      <c r="BQ196" s="67">
        <f t="shared" si="120"/>
        <v>0</v>
      </c>
      <c r="BR196" s="38"/>
      <c r="BS196" s="38"/>
      <c r="BT196" s="38"/>
      <c r="BU196" s="38"/>
      <c r="BV196" s="38"/>
      <c r="BW196" s="38"/>
      <c r="BX196" s="38"/>
      <c r="BY196" s="38"/>
      <c r="BZ196" s="38"/>
      <c r="CA196" s="38"/>
      <c r="CB196" s="38"/>
      <c r="CC196" s="38"/>
      <c r="CD196" s="38"/>
      <c r="CE196" s="38"/>
      <c r="CF196" s="38"/>
      <c r="CG196" s="38"/>
      <c r="CH196" s="38"/>
      <c r="CI196" s="38"/>
      <c r="CJ196" s="38"/>
      <c r="CK196" s="38"/>
      <c r="CL196" s="38"/>
      <c r="CM196" s="38"/>
      <c r="CN196" s="38"/>
      <c r="CO196" s="38"/>
      <c r="CP196" s="188">
        <f t="shared" si="115"/>
        <v>0</v>
      </c>
      <c r="CQ196" s="38"/>
      <c r="CR196" s="38"/>
      <c r="CS196" s="38"/>
      <c r="CT196" s="38"/>
      <c r="CU196" s="38"/>
      <c r="CV196" s="38"/>
      <c r="CW196" s="38"/>
      <c r="CX196" s="38"/>
      <c r="CY196" s="38"/>
      <c r="CZ196" s="38"/>
      <c r="DA196" s="38"/>
      <c r="DB196" s="188">
        <f t="shared" si="116"/>
        <v>0</v>
      </c>
      <c r="DC196" s="38">
        <f t="shared" si="117"/>
        <v>0</v>
      </c>
      <c r="DD196" s="38"/>
      <c r="DE196" s="38"/>
      <c r="DF196" s="38"/>
      <c r="DG196" s="188">
        <f t="shared" si="118"/>
        <v>0</v>
      </c>
      <c r="DH196" s="38">
        <f t="shared" si="119"/>
        <v>0</v>
      </c>
      <c r="DI196" s="38"/>
      <c r="DJ196" s="38"/>
      <c r="DK196" s="38"/>
      <c r="DL196" s="38"/>
      <c r="DM196" s="38"/>
      <c r="DN196" s="38"/>
      <c r="DO196" s="38"/>
      <c r="DP196" s="38"/>
      <c r="DQ196" s="38"/>
      <c r="DR196" s="38"/>
      <c r="DS196" s="38"/>
      <c r="DT196" s="38"/>
      <c r="DU196" s="38"/>
      <c r="DV196" s="38"/>
      <c r="DW196" s="38"/>
      <c r="DX196" s="38"/>
      <c r="DY196" s="38"/>
      <c r="DZ196" s="38"/>
      <c r="EA196" s="38"/>
      <c r="EB196" s="38"/>
      <c r="EC196" s="38"/>
      <c r="ED196" s="38"/>
      <c r="EE196" s="38"/>
      <c r="EF196" s="38"/>
      <c r="EG196" s="38"/>
      <c r="EH196" s="38"/>
    </row>
    <row r="197" spans="2:158">
      <c r="B197" s="39"/>
      <c r="C197" s="77" t="s">
        <v>391</v>
      </c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61"/>
      <c r="P197" s="38"/>
      <c r="Q197" s="38"/>
      <c r="R197" s="38"/>
      <c r="S197" s="38"/>
      <c r="T197" s="38"/>
      <c r="U197" s="38"/>
      <c r="V197" s="38"/>
      <c r="W197" s="38"/>
      <c r="X197" s="38"/>
      <c r="Y197" s="33"/>
      <c r="Z197" s="33"/>
      <c r="AA197" s="33"/>
      <c r="AB197" s="33"/>
      <c r="AC197" s="33"/>
      <c r="AD197" s="33"/>
      <c r="AE197" s="33"/>
      <c r="AF197" s="102">
        <f t="shared" si="103"/>
        <v>0</v>
      </c>
      <c r="AG197" s="38"/>
      <c r="AH197" s="38"/>
      <c r="AI197" s="38"/>
      <c r="AJ197" s="38"/>
      <c r="AK197" s="38"/>
      <c r="AL197" s="38"/>
      <c r="AM197" s="38"/>
      <c r="AN197" s="38"/>
      <c r="AO197" s="38"/>
      <c r="AP197" s="38"/>
      <c r="AQ197" s="38"/>
      <c r="AR197" s="38"/>
      <c r="AS197" s="115">
        <f t="shared" si="102"/>
        <v>0</v>
      </c>
      <c r="AT197" s="97"/>
      <c r="AU197" s="98">
        <f t="shared" si="104"/>
        <v>0</v>
      </c>
      <c r="AV197" s="38"/>
      <c r="AW197" s="38"/>
      <c r="AX197" s="38"/>
      <c r="AY197" s="97"/>
      <c r="AZ197" s="38"/>
      <c r="BA197" s="97"/>
      <c r="BB197" s="103">
        <f t="shared" si="105"/>
        <v>0</v>
      </c>
      <c r="BC197" s="38"/>
      <c r="BD197" s="38"/>
      <c r="BE197" s="38"/>
      <c r="BF197" s="38"/>
      <c r="BG197" s="97"/>
      <c r="BH197" s="97"/>
      <c r="BI197" s="97"/>
      <c r="BJ197" s="97"/>
      <c r="BK197" s="97"/>
      <c r="BL197" s="98">
        <f t="shared" si="106"/>
        <v>0</v>
      </c>
      <c r="BM197" s="38"/>
      <c r="BN197" s="38"/>
      <c r="BO197" s="38"/>
      <c r="BP197" s="38"/>
      <c r="BQ197" s="67">
        <f t="shared" si="120"/>
        <v>0</v>
      </c>
      <c r="BR197" s="38"/>
      <c r="BS197" s="38"/>
      <c r="BT197" s="38"/>
      <c r="BU197" s="38"/>
      <c r="BV197" s="38"/>
      <c r="BW197" s="38"/>
      <c r="BX197" s="38"/>
      <c r="BY197" s="38"/>
      <c r="BZ197" s="38"/>
      <c r="CA197" s="38"/>
      <c r="CB197" s="38"/>
      <c r="CC197" s="38"/>
      <c r="CD197" s="38"/>
      <c r="CE197" s="38"/>
      <c r="CF197" s="38"/>
      <c r="CG197" s="38"/>
      <c r="CH197" s="38"/>
      <c r="CI197" s="38"/>
      <c r="CJ197" s="38"/>
      <c r="CK197" s="38"/>
      <c r="CL197" s="38"/>
      <c r="CM197" s="38"/>
      <c r="CN197" s="38"/>
      <c r="CO197" s="38"/>
      <c r="CP197" s="188">
        <f t="shared" si="115"/>
        <v>0</v>
      </c>
      <c r="CQ197" s="38"/>
      <c r="CR197" s="38"/>
      <c r="CS197" s="38"/>
      <c r="CT197" s="38"/>
      <c r="CU197" s="38"/>
      <c r="CV197" s="38"/>
      <c r="CW197" s="38"/>
      <c r="CX197" s="38"/>
      <c r="CY197" s="38"/>
      <c r="CZ197" s="38"/>
      <c r="DA197" s="38"/>
      <c r="DB197" s="188">
        <f t="shared" si="116"/>
        <v>0</v>
      </c>
      <c r="DC197" s="38">
        <f t="shared" si="117"/>
        <v>0</v>
      </c>
      <c r="DD197" s="38"/>
      <c r="DE197" s="38"/>
      <c r="DF197" s="38"/>
      <c r="DG197" s="188">
        <f t="shared" si="118"/>
        <v>0</v>
      </c>
      <c r="DH197" s="38">
        <f t="shared" si="119"/>
        <v>0</v>
      </c>
      <c r="DI197" s="38"/>
      <c r="DJ197" s="38"/>
      <c r="DK197" s="38"/>
      <c r="DL197" s="38"/>
      <c r="DM197" s="38"/>
      <c r="DN197" s="38"/>
      <c r="DO197" s="38"/>
      <c r="DP197" s="38"/>
      <c r="DQ197" s="38"/>
      <c r="DR197" s="38"/>
      <c r="DS197" s="38"/>
      <c r="DT197" s="38"/>
      <c r="DU197" s="38"/>
      <c r="DV197" s="38"/>
      <c r="DW197" s="38"/>
      <c r="DX197" s="38"/>
      <c r="DY197" s="38"/>
      <c r="DZ197" s="38"/>
      <c r="EA197" s="38"/>
      <c r="EB197" s="38"/>
      <c r="EC197" s="38"/>
      <c r="ED197" s="38"/>
      <c r="EE197" s="38"/>
      <c r="EF197" s="38"/>
      <c r="EG197" s="38"/>
      <c r="EH197" s="38"/>
    </row>
    <row r="198" spans="2:158">
      <c r="B198" s="39"/>
      <c r="C198" s="77" t="s">
        <v>392</v>
      </c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61"/>
      <c r="P198" s="38"/>
      <c r="Q198" s="38"/>
      <c r="R198" s="38"/>
      <c r="S198" s="38"/>
      <c r="T198" s="38"/>
      <c r="U198" s="38"/>
      <c r="V198" s="38"/>
      <c r="W198" s="38"/>
      <c r="X198" s="38"/>
      <c r="Y198" s="33"/>
      <c r="Z198" s="33"/>
      <c r="AA198" s="33"/>
      <c r="AB198" s="33"/>
      <c r="AC198" s="33"/>
      <c r="AD198" s="33"/>
      <c r="AE198" s="33"/>
      <c r="AF198" s="102">
        <f t="shared" si="103"/>
        <v>0</v>
      </c>
      <c r="AG198" s="38"/>
      <c r="AH198" s="38"/>
      <c r="AI198" s="38"/>
      <c r="AJ198" s="38"/>
      <c r="AK198" s="38"/>
      <c r="AL198" s="38"/>
      <c r="AM198" s="38"/>
      <c r="AN198" s="38"/>
      <c r="AO198" s="38"/>
      <c r="AP198" s="38"/>
      <c r="AQ198" s="38"/>
      <c r="AR198" s="38"/>
      <c r="AS198" s="115">
        <f t="shared" si="102"/>
        <v>0</v>
      </c>
      <c r="AT198" s="97"/>
      <c r="AU198" s="98">
        <f t="shared" si="104"/>
        <v>0</v>
      </c>
      <c r="AV198" s="38"/>
      <c r="AW198" s="38"/>
      <c r="AX198" s="38"/>
      <c r="AY198" s="97"/>
      <c r="AZ198" s="38"/>
      <c r="BA198" s="97"/>
      <c r="BB198" s="103">
        <f t="shared" si="105"/>
        <v>0</v>
      </c>
      <c r="BC198" s="38"/>
      <c r="BD198" s="38"/>
      <c r="BE198" s="38"/>
      <c r="BF198" s="38"/>
      <c r="BG198" s="97"/>
      <c r="BH198" s="97"/>
      <c r="BI198" s="97"/>
      <c r="BJ198" s="97"/>
      <c r="BK198" s="97"/>
      <c r="BL198" s="98">
        <f t="shared" si="106"/>
        <v>0</v>
      </c>
      <c r="BM198" s="38"/>
      <c r="BN198" s="38"/>
      <c r="BO198" s="38"/>
      <c r="BP198" s="38"/>
      <c r="BQ198" s="67">
        <f t="shared" si="120"/>
        <v>0</v>
      </c>
      <c r="BR198" s="38"/>
      <c r="BS198" s="38"/>
      <c r="BT198" s="38"/>
      <c r="BU198" s="38"/>
      <c r="BV198" s="38"/>
      <c r="BW198" s="38"/>
      <c r="BX198" s="38"/>
      <c r="BY198" s="38"/>
      <c r="BZ198" s="38"/>
      <c r="CA198" s="38"/>
      <c r="CB198" s="38"/>
      <c r="CC198" s="38"/>
      <c r="CD198" s="38"/>
      <c r="CE198" s="38"/>
      <c r="CF198" s="38"/>
      <c r="CG198" s="38"/>
      <c r="CH198" s="38"/>
      <c r="CI198" s="38"/>
      <c r="CJ198" s="38"/>
      <c r="CK198" s="38"/>
      <c r="CL198" s="38"/>
      <c r="CM198" s="38"/>
      <c r="CN198" s="38"/>
      <c r="CO198" s="38"/>
      <c r="CP198" s="188">
        <f t="shared" si="115"/>
        <v>0</v>
      </c>
      <c r="CQ198" s="38"/>
      <c r="CR198" s="38"/>
      <c r="CS198" s="38"/>
      <c r="CT198" s="38"/>
      <c r="CU198" s="38"/>
      <c r="CV198" s="38"/>
      <c r="CW198" s="38"/>
      <c r="CX198" s="38"/>
      <c r="CY198" s="38"/>
      <c r="CZ198" s="38"/>
      <c r="DA198" s="38"/>
      <c r="DB198" s="188">
        <f t="shared" si="116"/>
        <v>0</v>
      </c>
      <c r="DC198" s="38">
        <f t="shared" si="117"/>
        <v>0</v>
      </c>
      <c r="DD198" s="38"/>
      <c r="DE198" s="38"/>
      <c r="DF198" s="38"/>
      <c r="DG198" s="188">
        <f t="shared" si="118"/>
        <v>0</v>
      </c>
      <c r="DH198" s="38">
        <f t="shared" si="119"/>
        <v>0</v>
      </c>
      <c r="DI198" s="38"/>
      <c r="DJ198" s="38"/>
      <c r="DK198" s="38"/>
      <c r="DL198" s="38"/>
      <c r="DM198" s="38"/>
      <c r="DN198" s="38"/>
      <c r="DO198" s="38"/>
      <c r="DP198" s="38"/>
      <c r="DQ198" s="38"/>
      <c r="DR198" s="38"/>
      <c r="DS198" s="38"/>
      <c r="DT198" s="38"/>
      <c r="DU198" s="38"/>
      <c r="DV198" s="38"/>
      <c r="DW198" s="38"/>
      <c r="DX198" s="38"/>
      <c r="DY198" s="38"/>
      <c r="DZ198" s="38"/>
      <c r="EA198" s="38"/>
      <c r="EB198" s="38"/>
      <c r="EC198" s="38"/>
      <c r="ED198" s="38"/>
      <c r="EE198" s="38"/>
      <c r="EF198" s="38"/>
      <c r="EG198" s="38"/>
      <c r="EH198" s="38"/>
    </row>
    <row r="199" spans="2:158">
      <c r="B199" s="39"/>
      <c r="C199" s="77" t="s">
        <v>393</v>
      </c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38"/>
      <c r="O199" s="61"/>
      <c r="P199" s="38"/>
      <c r="Q199" s="38"/>
      <c r="R199" s="38"/>
      <c r="S199" s="38"/>
      <c r="T199" s="38"/>
      <c r="U199" s="38"/>
      <c r="V199" s="38"/>
      <c r="W199" s="38"/>
      <c r="X199" s="38"/>
      <c r="Y199" s="33"/>
      <c r="Z199" s="33"/>
      <c r="AA199" s="33"/>
      <c r="AB199" s="33"/>
      <c r="AC199" s="33"/>
      <c r="AD199" s="33"/>
      <c r="AE199" s="33"/>
      <c r="AF199" s="102">
        <f t="shared" si="103"/>
        <v>0</v>
      </c>
      <c r="AG199" s="38"/>
      <c r="AH199" s="38"/>
      <c r="AI199" s="38"/>
      <c r="AJ199" s="38"/>
      <c r="AK199" s="38"/>
      <c r="AL199" s="38"/>
      <c r="AM199" s="38"/>
      <c r="AN199" s="38"/>
      <c r="AO199" s="38"/>
      <c r="AP199" s="38"/>
      <c r="AQ199" s="38"/>
      <c r="AR199" s="38"/>
      <c r="AS199" s="115">
        <f t="shared" si="102"/>
        <v>0</v>
      </c>
      <c r="AT199" s="97"/>
      <c r="AU199" s="98">
        <f t="shared" si="104"/>
        <v>0</v>
      </c>
      <c r="AV199" s="38"/>
      <c r="AW199" s="38"/>
      <c r="AX199" s="38"/>
      <c r="AY199" s="97"/>
      <c r="AZ199" s="38"/>
      <c r="BA199" s="97"/>
      <c r="BB199" s="103">
        <f t="shared" si="105"/>
        <v>0</v>
      </c>
      <c r="BC199" s="38"/>
      <c r="BD199" s="38"/>
      <c r="BE199" s="38"/>
      <c r="BF199" s="38"/>
      <c r="BG199" s="97"/>
      <c r="BH199" s="97"/>
      <c r="BI199" s="97"/>
      <c r="BJ199" s="97"/>
      <c r="BK199" s="97"/>
      <c r="BL199" s="98">
        <f t="shared" si="106"/>
        <v>0</v>
      </c>
      <c r="BM199" s="38"/>
      <c r="BN199" s="38"/>
      <c r="BO199" s="38"/>
      <c r="BP199" s="38"/>
      <c r="BQ199" s="67">
        <f t="shared" si="120"/>
        <v>0</v>
      </c>
      <c r="BR199" s="38"/>
      <c r="BS199" s="38"/>
      <c r="BT199" s="38"/>
      <c r="BU199" s="38"/>
      <c r="BV199" s="38"/>
      <c r="BW199" s="38"/>
      <c r="BX199" s="38"/>
      <c r="BY199" s="38"/>
      <c r="BZ199" s="38"/>
      <c r="CA199" s="38"/>
      <c r="CB199" s="38"/>
      <c r="CC199" s="38"/>
      <c r="CD199" s="38"/>
      <c r="CE199" s="38"/>
      <c r="CF199" s="38"/>
      <c r="CG199" s="38"/>
      <c r="CH199" s="38"/>
      <c r="CI199" s="38"/>
      <c r="CJ199" s="38"/>
      <c r="CK199" s="38"/>
      <c r="CL199" s="38"/>
      <c r="CM199" s="38"/>
      <c r="CN199" s="38"/>
      <c r="CO199" s="38"/>
      <c r="CP199" s="188">
        <f t="shared" si="115"/>
        <v>0</v>
      </c>
      <c r="CQ199" s="38"/>
      <c r="CR199" s="38"/>
      <c r="CS199" s="38"/>
      <c r="CT199" s="38"/>
      <c r="CU199" s="38"/>
      <c r="CV199" s="38"/>
      <c r="CW199" s="38"/>
      <c r="CX199" s="38"/>
      <c r="CY199" s="38"/>
      <c r="CZ199" s="38"/>
      <c r="DA199" s="38"/>
      <c r="DB199" s="188">
        <f t="shared" si="116"/>
        <v>0</v>
      </c>
      <c r="DC199" s="38">
        <f t="shared" si="117"/>
        <v>0</v>
      </c>
      <c r="DD199" s="38"/>
      <c r="DE199" s="38"/>
      <c r="DF199" s="38"/>
      <c r="DG199" s="188">
        <f t="shared" si="118"/>
        <v>0</v>
      </c>
      <c r="DH199" s="38">
        <f t="shared" si="119"/>
        <v>0</v>
      </c>
      <c r="DI199" s="38"/>
      <c r="DJ199" s="38"/>
      <c r="DK199" s="38"/>
      <c r="DL199" s="38"/>
      <c r="DM199" s="38"/>
      <c r="DN199" s="38"/>
      <c r="DO199" s="38"/>
      <c r="DP199" s="38"/>
      <c r="DQ199" s="38"/>
      <c r="DR199" s="38"/>
      <c r="DS199" s="38"/>
      <c r="DT199" s="38"/>
      <c r="DU199" s="38"/>
      <c r="DV199" s="38"/>
      <c r="DW199" s="38"/>
      <c r="DX199" s="38"/>
      <c r="DY199" s="38"/>
      <c r="DZ199" s="38"/>
      <c r="EA199" s="38"/>
      <c r="EB199" s="38"/>
      <c r="EC199" s="38"/>
      <c r="ED199" s="38"/>
      <c r="EE199" s="38"/>
      <c r="EF199" s="38"/>
      <c r="EG199" s="38"/>
      <c r="EH199" s="38"/>
    </row>
    <row r="200" spans="2:158">
      <c r="B200" s="39"/>
      <c r="C200" s="77" t="s">
        <v>394</v>
      </c>
      <c r="D200" s="38"/>
      <c r="E200" s="38"/>
      <c r="F200" s="38"/>
      <c r="G200" s="38"/>
      <c r="H200" s="38"/>
      <c r="I200" s="38"/>
      <c r="J200" s="38"/>
      <c r="K200" s="38"/>
      <c r="L200" s="38"/>
      <c r="M200" s="38"/>
      <c r="N200" s="38"/>
      <c r="O200" s="61"/>
      <c r="P200" s="38"/>
      <c r="Q200" s="38"/>
      <c r="R200" s="38"/>
      <c r="S200" s="38"/>
      <c r="T200" s="38"/>
      <c r="U200" s="38"/>
      <c r="V200" s="38"/>
      <c r="W200" s="38"/>
      <c r="X200" s="38"/>
      <c r="Y200" s="33"/>
      <c r="Z200" s="33"/>
      <c r="AA200" s="33"/>
      <c r="AB200" s="33"/>
      <c r="AC200" s="33"/>
      <c r="AD200" s="33"/>
      <c r="AE200" s="33"/>
      <c r="AF200" s="102">
        <f t="shared" si="103"/>
        <v>0</v>
      </c>
      <c r="AG200" s="38"/>
      <c r="AH200" s="38"/>
      <c r="AI200" s="38"/>
      <c r="AJ200" s="38"/>
      <c r="AK200" s="38"/>
      <c r="AL200" s="38"/>
      <c r="AM200" s="38"/>
      <c r="AN200" s="38"/>
      <c r="AO200" s="38"/>
      <c r="AP200" s="38"/>
      <c r="AQ200" s="38"/>
      <c r="AR200" s="38"/>
      <c r="AS200" s="115">
        <f t="shared" si="102"/>
        <v>0</v>
      </c>
      <c r="AT200" s="97"/>
      <c r="AU200" s="98">
        <f t="shared" si="104"/>
        <v>0</v>
      </c>
      <c r="AV200" s="38"/>
      <c r="AW200" s="38"/>
      <c r="AX200" s="38"/>
      <c r="AY200" s="97"/>
      <c r="AZ200" s="38"/>
      <c r="BA200" s="97"/>
      <c r="BB200" s="103">
        <f t="shared" si="105"/>
        <v>0</v>
      </c>
      <c r="BC200" s="38"/>
      <c r="BD200" s="38"/>
      <c r="BE200" s="38"/>
      <c r="BF200" s="38"/>
      <c r="BG200" s="97"/>
      <c r="BH200" s="97"/>
      <c r="BI200" s="97"/>
      <c r="BJ200" s="97"/>
      <c r="BK200" s="97"/>
      <c r="BL200" s="98">
        <f t="shared" si="106"/>
        <v>0</v>
      </c>
      <c r="BM200" s="38"/>
      <c r="BN200" s="38"/>
      <c r="BO200" s="38"/>
      <c r="BP200" s="38"/>
      <c r="BQ200" s="67">
        <f t="shared" si="120"/>
        <v>0</v>
      </c>
      <c r="BR200" s="38"/>
      <c r="BS200" s="38"/>
      <c r="BT200" s="38"/>
      <c r="BU200" s="38"/>
      <c r="BV200" s="38"/>
      <c r="BW200" s="38"/>
      <c r="BX200" s="38"/>
      <c r="BY200" s="38"/>
      <c r="BZ200" s="38"/>
      <c r="CA200" s="38"/>
      <c r="CB200" s="38"/>
      <c r="CC200" s="38"/>
      <c r="CD200" s="38"/>
      <c r="CE200" s="38"/>
      <c r="CF200" s="38"/>
      <c r="CG200" s="38"/>
      <c r="CH200" s="38"/>
      <c r="CI200" s="38"/>
      <c r="CJ200" s="38"/>
      <c r="CK200" s="38"/>
      <c r="CL200" s="38"/>
      <c r="CM200" s="38"/>
      <c r="CN200" s="38"/>
      <c r="CO200" s="38"/>
      <c r="CP200" s="188">
        <f t="shared" si="115"/>
        <v>0</v>
      </c>
      <c r="CQ200" s="38"/>
      <c r="CR200" s="38"/>
      <c r="CS200" s="38"/>
      <c r="CT200" s="38"/>
      <c r="CU200" s="38"/>
      <c r="CV200" s="38"/>
      <c r="CW200" s="38"/>
      <c r="CX200" s="38"/>
      <c r="CY200" s="38"/>
      <c r="CZ200" s="38"/>
      <c r="DA200" s="38"/>
      <c r="DB200" s="188">
        <f t="shared" si="116"/>
        <v>0</v>
      </c>
      <c r="DC200" s="38">
        <f t="shared" si="117"/>
        <v>0</v>
      </c>
      <c r="DD200" s="38"/>
      <c r="DE200" s="38"/>
      <c r="DF200" s="38"/>
      <c r="DG200" s="188">
        <f t="shared" si="118"/>
        <v>0</v>
      </c>
      <c r="DH200" s="38">
        <f t="shared" si="119"/>
        <v>0</v>
      </c>
      <c r="DI200" s="38"/>
      <c r="DJ200" s="38"/>
      <c r="DK200" s="38"/>
      <c r="DL200" s="38"/>
      <c r="DM200" s="38"/>
      <c r="DN200" s="38"/>
      <c r="DO200" s="38"/>
      <c r="DP200" s="38"/>
      <c r="DQ200" s="38"/>
      <c r="DR200" s="38"/>
      <c r="DS200" s="38"/>
      <c r="DT200" s="38"/>
      <c r="DU200" s="38"/>
      <c r="DV200" s="38"/>
      <c r="DW200" s="38"/>
      <c r="DX200" s="38"/>
      <c r="DY200" s="38"/>
      <c r="DZ200" s="38"/>
      <c r="EA200" s="38"/>
      <c r="EB200" s="38"/>
      <c r="EC200" s="38"/>
      <c r="ED200" s="38"/>
      <c r="EE200" s="38"/>
      <c r="EF200" s="38"/>
      <c r="EG200" s="38"/>
      <c r="EH200" s="38"/>
    </row>
    <row r="201" spans="2:158">
      <c r="B201" s="39"/>
      <c r="C201" s="77" t="s">
        <v>395</v>
      </c>
      <c r="D201" s="38"/>
      <c r="E201" s="38"/>
      <c r="F201" s="38"/>
      <c r="G201" s="38"/>
      <c r="H201" s="38"/>
      <c r="I201" s="38"/>
      <c r="J201" s="38"/>
      <c r="K201" s="38"/>
      <c r="L201" s="38"/>
      <c r="M201" s="38"/>
      <c r="N201" s="38"/>
      <c r="O201" s="61"/>
      <c r="P201" s="38"/>
      <c r="Q201" s="38"/>
      <c r="R201" s="38"/>
      <c r="S201" s="38"/>
      <c r="T201" s="38"/>
      <c r="U201" s="38"/>
      <c r="V201" s="38"/>
      <c r="W201" s="38"/>
      <c r="X201" s="38"/>
      <c r="Y201" s="33"/>
      <c r="Z201" s="33"/>
      <c r="AA201" s="33"/>
      <c r="AB201" s="33"/>
      <c r="AC201" s="33"/>
      <c r="AD201" s="33"/>
      <c r="AE201" s="33"/>
      <c r="AF201" s="102">
        <f t="shared" si="103"/>
        <v>0</v>
      </c>
      <c r="AG201" s="38"/>
      <c r="AH201" s="38"/>
      <c r="AI201" s="38"/>
      <c r="AJ201" s="38"/>
      <c r="AK201" s="38"/>
      <c r="AL201" s="38"/>
      <c r="AM201" s="38"/>
      <c r="AN201" s="38"/>
      <c r="AO201" s="38"/>
      <c r="AP201" s="38"/>
      <c r="AQ201" s="38"/>
      <c r="AR201" s="38"/>
      <c r="AS201" s="115">
        <f t="shared" si="102"/>
        <v>0</v>
      </c>
      <c r="AT201" s="97"/>
      <c r="AU201" s="98">
        <f t="shared" si="104"/>
        <v>0</v>
      </c>
      <c r="AV201" s="38"/>
      <c r="AW201" s="38"/>
      <c r="AX201" s="38"/>
      <c r="AY201" s="97"/>
      <c r="AZ201" s="38"/>
      <c r="BA201" s="97"/>
      <c r="BB201" s="103">
        <f t="shared" si="105"/>
        <v>0</v>
      </c>
      <c r="BC201" s="38"/>
      <c r="BD201" s="38"/>
      <c r="BE201" s="38"/>
      <c r="BF201" s="38"/>
      <c r="BG201" s="97"/>
      <c r="BH201" s="97"/>
      <c r="BI201" s="97"/>
      <c r="BJ201" s="97"/>
      <c r="BK201" s="97"/>
      <c r="BL201" s="98">
        <f t="shared" si="106"/>
        <v>0</v>
      </c>
      <c r="BM201" s="38"/>
      <c r="BN201" s="38"/>
      <c r="BO201" s="38"/>
      <c r="BP201" s="38"/>
      <c r="BQ201" s="67">
        <f t="shared" si="120"/>
        <v>0</v>
      </c>
      <c r="BR201" s="38"/>
      <c r="BS201" s="38"/>
      <c r="BT201" s="38"/>
      <c r="BU201" s="38"/>
      <c r="BV201" s="38"/>
      <c r="BW201" s="38"/>
      <c r="BX201" s="38"/>
      <c r="BY201" s="38"/>
      <c r="BZ201" s="38"/>
      <c r="CA201" s="38"/>
      <c r="CB201" s="38"/>
      <c r="CC201" s="38"/>
      <c r="CD201" s="38"/>
      <c r="CE201" s="38"/>
      <c r="CF201" s="38"/>
      <c r="CG201" s="38"/>
      <c r="CH201" s="38"/>
      <c r="CI201" s="38"/>
      <c r="CJ201" s="38"/>
      <c r="CK201" s="38"/>
      <c r="CL201" s="38"/>
      <c r="CM201" s="38"/>
      <c r="CN201" s="38"/>
      <c r="CO201" s="38"/>
      <c r="CP201" s="188">
        <f t="shared" si="115"/>
        <v>0</v>
      </c>
      <c r="CQ201" s="38"/>
      <c r="CR201" s="38"/>
      <c r="CS201" s="38"/>
      <c r="CT201" s="38"/>
      <c r="CU201" s="38"/>
      <c r="CV201" s="38"/>
      <c r="CW201" s="38"/>
      <c r="CX201" s="38"/>
      <c r="CY201" s="38"/>
      <c r="CZ201" s="38"/>
      <c r="DA201" s="38"/>
      <c r="DB201" s="188">
        <f t="shared" si="116"/>
        <v>0</v>
      </c>
      <c r="DC201" s="38">
        <f t="shared" si="117"/>
        <v>0</v>
      </c>
      <c r="DD201" s="38"/>
      <c r="DE201" s="38"/>
      <c r="DF201" s="38"/>
      <c r="DG201" s="188">
        <f t="shared" si="118"/>
        <v>0</v>
      </c>
      <c r="DH201" s="38">
        <f t="shared" si="119"/>
        <v>0</v>
      </c>
      <c r="DI201" s="38"/>
      <c r="DJ201" s="38"/>
      <c r="DK201" s="38"/>
      <c r="DL201" s="38"/>
      <c r="DM201" s="38"/>
      <c r="DN201" s="38"/>
      <c r="DO201" s="38"/>
      <c r="DP201" s="38"/>
      <c r="DQ201" s="38"/>
      <c r="DR201" s="38"/>
      <c r="DS201" s="38"/>
      <c r="DT201" s="38"/>
      <c r="DU201" s="38"/>
      <c r="DV201" s="38"/>
      <c r="DW201" s="38"/>
      <c r="DX201" s="38"/>
      <c r="DY201" s="38"/>
      <c r="DZ201" s="38"/>
      <c r="EA201" s="38"/>
      <c r="EB201" s="38"/>
      <c r="EC201" s="38"/>
      <c r="ED201" s="38"/>
      <c r="EE201" s="38"/>
      <c r="EF201" s="38"/>
      <c r="EG201" s="38"/>
      <c r="EH201" s="38"/>
    </row>
    <row r="202" spans="2:158">
      <c r="B202" s="39"/>
      <c r="C202" s="77" t="s">
        <v>396</v>
      </c>
      <c r="D202" s="38"/>
      <c r="E202" s="38"/>
      <c r="F202" s="38"/>
      <c r="G202" s="38"/>
      <c r="H202" s="38"/>
      <c r="I202" s="38"/>
      <c r="J202" s="38"/>
      <c r="K202" s="38"/>
      <c r="L202" s="38"/>
      <c r="M202" s="38"/>
      <c r="N202" s="38"/>
      <c r="O202" s="61"/>
      <c r="P202" s="38"/>
      <c r="Q202" s="38"/>
      <c r="R202" s="38"/>
      <c r="S202" s="38"/>
      <c r="T202" s="38"/>
      <c r="U202" s="38"/>
      <c r="V202" s="38"/>
      <c r="W202" s="38"/>
      <c r="X202" s="38"/>
      <c r="Y202" s="33"/>
      <c r="Z202" s="33"/>
      <c r="AA202" s="33"/>
      <c r="AB202" s="33"/>
      <c r="AC202" s="33"/>
      <c r="AD202" s="33"/>
      <c r="AE202" s="33"/>
      <c r="AF202" s="102">
        <f t="shared" si="103"/>
        <v>0</v>
      </c>
      <c r="AG202" s="38"/>
      <c r="AH202" s="38"/>
      <c r="AI202" s="38"/>
      <c r="AJ202" s="38"/>
      <c r="AK202" s="38"/>
      <c r="AL202" s="38"/>
      <c r="AM202" s="38"/>
      <c r="AN202" s="38"/>
      <c r="AO202" s="38"/>
      <c r="AP202" s="38"/>
      <c r="AQ202" s="38"/>
      <c r="AR202" s="38"/>
      <c r="AS202" s="115">
        <f t="shared" si="102"/>
        <v>0</v>
      </c>
      <c r="AT202" s="97"/>
      <c r="AU202" s="98">
        <f t="shared" si="104"/>
        <v>0</v>
      </c>
      <c r="AV202" s="38"/>
      <c r="AW202" s="38"/>
      <c r="AX202" s="38"/>
      <c r="AY202" s="97"/>
      <c r="AZ202" s="38"/>
      <c r="BA202" s="97"/>
      <c r="BB202" s="103">
        <f t="shared" si="105"/>
        <v>0</v>
      </c>
      <c r="BC202" s="38"/>
      <c r="BD202" s="38"/>
      <c r="BE202" s="38"/>
      <c r="BF202" s="38"/>
      <c r="BG202" s="97"/>
      <c r="BH202" s="97"/>
      <c r="BI202" s="97"/>
      <c r="BJ202" s="97"/>
      <c r="BK202" s="97"/>
      <c r="BL202" s="98">
        <f t="shared" si="106"/>
        <v>0</v>
      </c>
      <c r="BM202" s="38"/>
      <c r="BN202" s="38"/>
      <c r="BO202" s="38"/>
      <c r="BP202" s="38"/>
      <c r="BQ202" s="67">
        <f t="shared" si="120"/>
        <v>0</v>
      </c>
      <c r="BR202" s="38"/>
      <c r="BS202" s="38"/>
      <c r="BT202" s="38"/>
      <c r="BU202" s="38"/>
      <c r="BV202" s="38"/>
      <c r="BW202" s="38"/>
      <c r="BX202" s="38"/>
      <c r="BY202" s="38"/>
      <c r="BZ202" s="38"/>
      <c r="CA202" s="38"/>
      <c r="CB202" s="38"/>
      <c r="CC202" s="38"/>
      <c r="CD202" s="38"/>
      <c r="CE202" s="38"/>
      <c r="CF202" s="38"/>
      <c r="CG202" s="38"/>
      <c r="CH202" s="38"/>
      <c r="CI202" s="38"/>
      <c r="CJ202" s="38"/>
      <c r="CK202" s="38"/>
      <c r="CL202" s="38"/>
      <c r="CM202" s="38"/>
      <c r="CN202" s="38"/>
      <c r="CO202" s="38"/>
      <c r="CP202" s="188">
        <f t="shared" si="115"/>
        <v>0</v>
      </c>
      <c r="CQ202" s="38"/>
      <c r="CR202" s="38"/>
      <c r="CS202" s="38"/>
      <c r="CT202" s="38"/>
      <c r="CU202" s="38"/>
      <c r="CV202" s="38"/>
      <c r="CW202" s="38"/>
      <c r="CX202" s="38"/>
      <c r="CY202" s="38"/>
      <c r="CZ202" s="38"/>
      <c r="DA202" s="38"/>
      <c r="DB202" s="188">
        <f t="shared" si="116"/>
        <v>0</v>
      </c>
      <c r="DC202" s="38">
        <f t="shared" si="117"/>
        <v>0</v>
      </c>
      <c r="DD202" s="38"/>
      <c r="DE202" s="38"/>
      <c r="DF202" s="38"/>
      <c r="DG202" s="188">
        <f t="shared" si="118"/>
        <v>0</v>
      </c>
      <c r="DH202" s="38">
        <f t="shared" si="119"/>
        <v>0</v>
      </c>
      <c r="DI202" s="38"/>
      <c r="DJ202" s="38"/>
      <c r="DK202" s="38"/>
      <c r="DL202" s="38"/>
      <c r="DM202" s="38"/>
      <c r="DN202" s="38"/>
      <c r="DO202" s="38"/>
      <c r="DP202" s="38"/>
      <c r="DQ202" s="38"/>
      <c r="DR202" s="38"/>
      <c r="DS202" s="38"/>
      <c r="DT202" s="38"/>
      <c r="DU202" s="38"/>
      <c r="DV202" s="38"/>
      <c r="DW202" s="38"/>
      <c r="DX202" s="38"/>
      <c r="DY202" s="38"/>
      <c r="DZ202" s="38"/>
      <c r="EA202" s="38"/>
      <c r="EB202" s="38"/>
      <c r="EC202" s="38"/>
      <c r="ED202" s="38"/>
      <c r="EE202" s="38"/>
      <c r="EF202" s="38"/>
      <c r="EG202" s="38"/>
      <c r="EH202" s="38"/>
    </row>
    <row r="203" spans="2:158">
      <c r="B203" s="39"/>
      <c r="C203" s="77" t="s">
        <v>397</v>
      </c>
      <c r="D203" s="38"/>
      <c r="E203" s="38"/>
      <c r="F203" s="38"/>
      <c r="G203" s="38"/>
      <c r="H203" s="38"/>
      <c r="I203" s="38"/>
      <c r="J203" s="38"/>
      <c r="K203" s="38"/>
      <c r="L203" s="38"/>
      <c r="M203" s="38"/>
      <c r="N203" s="38"/>
      <c r="O203" s="61"/>
      <c r="P203" s="38"/>
      <c r="Q203" s="38"/>
      <c r="R203" s="38"/>
      <c r="S203" s="38"/>
      <c r="T203" s="38"/>
      <c r="U203" s="38"/>
      <c r="V203" s="38"/>
      <c r="W203" s="38"/>
      <c r="X203" s="38"/>
      <c r="Y203" s="33"/>
      <c r="Z203" s="33"/>
      <c r="AA203" s="33"/>
      <c r="AB203" s="33"/>
      <c r="AC203" s="33"/>
      <c r="AD203" s="33"/>
      <c r="AE203" s="33"/>
      <c r="AF203" s="102">
        <f t="shared" si="103"/>
        <v>0</v>
      </c>
      <c r="AG203" s="38"/>
      <c r="AH203" s="38"/>
      <c r="AI203" s="38"/>
      <c r="AJ203" s="38"/>
      <c r="AK203" s="38"/>
      <c r="AL203" s="38"/>
      <c r="AM203" s="38"/>
      <c r="AN203" s="38"/>
      <c r="AO203" s="38"/>
      <c r="AP203" s="38"/>
      <c r="AQ203" s="38"/>
      <c r="AR203" s="38"/>
      <c r="AS203" s="115">
        <f t="shared" si="102"/>
        <v>0</v>
      </c>
      <c r="AT203" s="97"/>
      <c r="AU203" s="98">
        <f t="shared" si="104"/>
        <v>0</v>
      </c>
      <c r="AV203" s="38"/>
      <c r="AW203" s="38"/>
      <c r="AX203" s="38"/>
      <c r="AY203" s="97"/>
      <c r="AZ203" s="38"/>
      <c r="BA203" s="97"/>
      <c r="BB203" s="103">
        <f t="shared" si="105"/>
        <v>0</v>
      </c>
      <c r="BC203" s="38"/>
      <c r="BD203" s="38"/>
      <c r="BE203" s="38"/>
      <c r="BF203" s="38"/>
      <c r="BG203" s="97"/>
      <c r="BH203" s="97"/>
      <c r="BI203" s="97"/>
      <c r="BJ203" s="97"/>
      <c r="BK203" s="97"/>
      <c r="BL203" s="98">
        <f t="shared" si="106"/>
        <v>0</v>
      </c>
      <c r="BM203" s="38"/>
      <c r="BN203" s="38"/>
      <c r="BO203" s="38"/>
      <c r="BP203" s="38"/>
      <c r="BQ203" s="67">
        <f t="shared" si="120"/>
        <v>0</v>
      </c>
      <c r="BR203" s="38"/>
      <c r="BS203" s="38"/>
      <c r="BT203" s="38"/>
      <c r="BU203" s="38"/>
      <c r="BV203" s="38"/>
      <c r="BW203" s="38"/>
      <c r="BX203" s="38"/>
      <c r="BY203" s="38"/>
      <c r="BZ203" s="38"/>
      <c r="CA203" s="38"/>
      <c r="CB203" s="38"/>
      <c r="CC203" s="38"/>
      <c r="CD203" s="38"/>
      <c r="CE203" s="38"/>
      <c r="CF203" s="38"/>
      <c r="CG203" s="38"/>
      <c r="CH203" s="38"/>
      <c r="CI203" s="38"/>
      <c r="CJ203" s="38"/>
      <c r="CK203" s="38"/>
      <c r="CL203" s="38"/>
      <c r="CM203" s="38"/>
      <c r="CN203" s="38"/>
      <c r="CO203" s="38"/>
      <c r="CP203" s="188">
        <f t="shared" si="115"/>
        <v>0</v>
      </c>
      <c r="CQ203" s="38"/>
      <c r="CR203" s="38"/>
      <c r="CS203" s="38"/>
      <c r="CT203" s="38"/>
      <c r="CU203" s="38"/>
      <c r="CV203" s="38"/>
      <c r="CW203" s="38"/>
      <c r="CX203" s="38"/>
      <c r="CY203" s="38"/>
      <c r="CZ203" s="38"/>
      <c r="DA203" s="38"/>
      <c r="DB203" s="188">
        <f t="shared" si="116"/>
        <v>0</v>
      </c>
      <c r="DC203" s="38">
        <f t="shared" si="117"/>
        <v>0</v>
      </c>
      <c r="DD203" s="38"/>
      <c r="DE203" s="38"/>
      <c r="DF203" s="38"/>
      <c r="DG203" s="188">
        <f t="shared" si="118"/>
        <v>0</v>
      </c>
      <c r="DH203" s="38">
        <f t="shared" si="119"/>
        <v>0</v>
      </c>
      <c r="DI203" s="38"/>
      <c r="DJ203" s="38"/>
      <c r="DK203" s="38"/>
      <c r="DL203" s="38"/>
      <c r="DM203" s="38"/>
      <c r="DN203" s="38"/>
      <c r="DO203" s="38"/>
      <c r="DP203" s="38"/>
      <c r="DQ203" s="38"/>
      <c r="DR203" s="38"/>
      <c r="DS203" s="38"/>
      <c r="DT203" s="38"/>
      <c r="DU203" s="38"/>
      <c r="DV203" s="38"/>
      <c r="DW203" s="38"/>
      <c r="DX203" s="38"/>
      <c r="DY203" s="38"/>
      <c r="DZ203" s="38"/>
      <c r="EA203" s="38"/>
      <c r="EB203" s="38"/>
      <c r="EC203" s="38"/>
      <c r="ED203" s="38"/>
      <c r="EE203" s="38"/>
      <c r="EF203" s="38"/>
      <c r="EG203" s="38"/>
      <c r="EH203" s="38"/>
    </row>
    <row r="204" spans="2:158">
      <c r="B204" s="39"/>
      <c r="C204" s="77" t="s">
        <v>398</v>
      </c>
      <c r="D204" s="38"/>
      <c r="E204" s="38"/>
      <c r="F204" s="38"/>
      <c r="G204" s="38"/>
      <c r="H204" s="38"/>
      <c r="I204" s="38"/>
      <c r="J204" s="38"/>
      <c r="K204" s="38"/>
      <c r="L204" s="38"/>
      <c r="M204" s="38"/>
      <c r="N204" s="38"/>
      <c r="O204" s="61"/>
      <c r="P204" s="38"/>
      <c r="Q204" s="38"/>
      <c r="R204" s="38"/>
      <c r="S204" s="38"/>
      <c r="T204" s="38"/>
      <c r="U204" s="38"/>
      <c r="V204" s="38"/>
      <c r="W204" s="38"/>
      <c r="X204" s="38"/>
      <c r="Y204" s="33"/>
      <c r="Z204" s="33"/>
      <c r="AA204" s="33"/>
      <c r="AB204" s="33"/>
      <c r="AC204" s="33"/>
      <c r="AD204" s="33"/>
      <c r="AE204" s="33"/>
      <c r="AF204" s="102">
        <f>SUM(AS204:AU204,AY204,BA204:BB204,BG204:BL204)</f>
        <v>0</v>
      </c>
      <c r="AG204" s="38"/>
      <c r="AH204" s="38"/>
      <c r="AI204" s="38"/>
      <c r="AJ204" s="38"/>
      <c r="AK204" s="38"/>
      <c r="AL204" s="38"/>
      <c r="AM204" s="38"/>
      <c r="AN204" s="38"/>
      <c r="AO204" s="38"/>
      <c r="AP204" s="38"/>
      <c r="AQ204" s="38"/>
      <c r="AR204" s="38"/>
      <c r="AS204" s="38"/>
      <c r="AT204" s="38">
        <f>SUM(AT222,AT238,AT254,AT270,AT286,AT302)</f>
        <v>0</v>
      </c>
      <c r="AU204" s="38"/>
      <c r="AV204" s="38"/>
      <c r="AW204" s="38"/>
      <c r="AX204" s="38"/>
      <c r="AY204" s="38"/>
      <c r="AZ204" s="38"/>
      <c r="BA204" s="38"/>
      <c r="BB204" s="38"/>
      <c r="BC204" s="38"/>
      <c r="BD204" s="38"/>
      <c r="BE204" s="38"/>
      <c r="BF204" s="38"/>
      <c r="BG204" s="38"/>
      <c r="BH204" s="38"/>
      <c r="BI204" s="38"/>
      <c r="BJ204" s="38"/>
      <c r="BK204" s="38"/>
      <c r="BL204" s="38"/>
      <c r="BM204" s="38"/>
      <c r="BN204" s="38"/>
      <c r="BO204" s="38"/>
      <c r="BP204" s="38"/>
      <c r="BQ204" s="38"/>
      <c r="BR204" s="38"/>
      <c r="BS204" s="38"/>
      <c r="BT204" s="38"/>
      <c r="BU204" s="38"/>
      <c r="BV204" s="38"/>
      <c r="BW204" s="38"/>
      <c r="BX204" s="38"/>
      <c r="BY204" s="38"/>
      <c r="BZ204" s="38"/>
      <c r="CA204" s="38"/>
      <c r="CB204" s="38"/>
      <c r="CC204" s="38"/>
      <c r="CD204" s="38"/>
      <c r="CE204" s="38"/>
      <c r="CF204" s="38"/>
      <c r="CG204" s="38"/>
      <c r="CH204" s="38"/>
      <c r="CI204" s="38"/>
      <c r="CJ204" s="38"/>
      <c r="CK204" s="38"/>
      <c r="CL204" s="38"/>
      <c r="CM204" s="38"/>
      <c r="CN204" s="38"/>
      <c r="CO204" s="38"/>
      <c r="CP204" s="188">
        <f t="shared" si="115"/>
        <v>0</v>
      </c>
      <c r="CQ204" s="38"/>
      <c r="CR204" s="38"/>
      <c r="CS204" s="38"/>
      <c r="CT204" s="38"/>
      <c r="CU204" s="38"/>
      <c r="CV204" s="38"/>
      <c r="CW204" s="38"/>
      <c r="CX204" s="38"/>
      <c r="CY204" s="38"/>
      <c r="CZ204" s="38"/>
      <c r="DA204" s="38"/>
      <c r="DB204" s="188">
        <f t="shared" si="116"/>
        <v>0</v>
      </c>
      <c r="DC204" s="38">
        <f t="shared" si="117"/>
        <v>0</v>
      </c>
      <c r="DD204" s="38"/>
      <c r="DE204" s="38"/>
      <c r="DF204" s="38"/>
      <c r="DG204" s="188">
        <f t="shared" si="118"/>
        <v>0</v>
      </c>
      <c r="DH204" s="38">
        <f t="shared" si="119"/>
        <v>0</v>
      </c>
      <c r="DI204" s="38"/>
      <c r="DJ204" s="38"/>
      <c r="DK204" s="38"/>
      <c r="DL204" s="38"/>
      <c r="DM204" s="38"/>
      <c r="DN204" s="38"/>
      <c r="DO204" s="38"/>
      <c r="DP204" s="38"/>
      <c r="DQ204" s="38"/>
      <c r="DR204" s="38"/>
      <c r="DS204" s="38"/>
      <c r="DT204" s="38"/>
      <c r="DU204" s="38"/>
      <c r="DV204" s="38"/>
      <c r="DW204" s="38"/>
      <c r="DX204" s="38"/>
      <c r="DY204" s="38"/>
      <c r="DZ204" s="38"/>
      <c r="EA204" s="38"/>
      <c r="EB204" s="38"/>
      <c r="EC204" s="38"/>
      <c r="ED204" s="38"/>
      <c r="EE204" s="38"/>
      <c r="EF204" s="38"/>
      <c r="EG204" s="38"/>
      <c r="EH204" s="38"/>
    </row>
    <row r="205" spans="2:158" s="78" customFormat="1" ht="24" customHeight="1">
      <c r="B205" s="715" t="s">
        <v>421</v>
      </c>
      <c r="C205" s="843" t="s">
        <v>422</v>
      </c>
      <c r="D205" s="79"/>
      <c r="E205" s="79"/>
      <c r="F205" s="79"/>
      <c r="G205" s="79"/>
      <c r="H205" s="79"/>
      <c r="I205" s="79"/>
      <c r="J205" s="79"/>
      <c r="K205" s="79"/>
      <c r="L205" s="79"/>
      <c r="M205" s="79"/>
      <c r="N205" s="79"/>
      <c r="O205" s="80"/>
      <c r="P205" s="79"/>
      <c r="Q205" s="79"/>
      <c r="R205" s="79"/>
      <c r="S205" s="79"/>
      <c r="T205" s="79"/>
      <c r="U205" s="79"/>
      <c r="V205" s="79"/>
      <c r="W205" s="79"/>
      <c r="X205" s="79"/>
      <c r="Y205" s="81">
        <f>SUM(Y207:Y220)</f>
        <v>58</v>
      </c>
      <c r="Z205" s="81"/>
      <c r="AA205" s="81"/>
      <c r="AB205" s="81"/>
      <c r="AC205" s="81"/>
      <c r="AD205" s="81"/>
      <c r="AE205" s="81"/>
      <c r="AF205" s="102">
        <f t="shared" si="103"/>
        <v>2.0999999999998007</v>
      </c>
      <c r="AG205" s="148">
        <f t="shared" ref="AG205:AR205" si="121">SUM(AG221,AG237,AG253,AG269,AG285,AG301)</f>
        <v>43.09999999999981</v>
      </c>
      <c r="AH205" s="148">
        <f t="shared" si="121"/>
        <v>0</v>
      </c>
      <c r="AI205" s="148">
        <f t="shared" si="121"/>
        <v>0</v>
      </c>
      <c r="AJ205" s="33">
        <f t="shared" si="121"/>
        <v>0</v>
      </c>
      <c r="AK205" s="148">
        <f t="shared" si="121"/>
        <v>-16.5</v>
      </c>
      <c r="AL205" s="148">
        <f t="shared" si="121"/>
        <v>1.1999999999999995</v>
      </c>
      <c r="AM205" s="148">
        <f t="shared" si="121"/>
        <v>0.9</v>
      </c>
      <c r="AN205" s="33">
        <f t="shared" si="121"/>
        <v>0</v>
      </c>
      <c r="AO205" s="148">
        <f t="shared" si="121"/>
        <v>-24.300000000000004</v>
      </c>
      <c r="AP205" s="148">
        <f t="shared" si="121"/>
        <v>-7.4000000000000066</v>
      </c>
      <c r="AQ205" s="148">
        <f t="shared" si="121"/>
        <v>-4.6000000000000227</v>
      </c>
      <c r="AR205" s="33">
        <f t="shared" si="121"/>
        <v>0</v>
      </c>
      <c r="AS205" s="115">
        <f t="shared" si="102"/>
        <v>3.4999999999998046</v>
      </c>
      <c r="AT205" s="33">
        <f>SUM(AT221,AT237,AT253,AT269,AT285,AT301)</f>
        <v>0</v>
      </c>
      <c r="AU205" s="98">
        <f t="shared" si="104"/>
        <v>0</v>
      </c>
      <c r="AV205" s="33">
        <f t="shared" ref="AV205:BA205" si="122">SUM(AV221,AV237,AV253,AV269,AV285,AV301)</f>
        <v>0</v>
      </c>
      <c r="AW205" s="33">
        <f t="shared" si="122"/>
        <v>0</v>
      </c>
      <c r="AX205" s="33">
        <f t="shared" si="122"/>
        <v>0</v>
      </c>
      <c r="AY205" s="33">
        <f t="shared" si="122"/>
        <v>0.20000000000000004</v>
      </c>
      <c r="AZ205" s="33">
        <f t="shared" si="122"/>
        <v>0.10000000000000037</v>
      </c>
      <c r="BA205" s="33">
        <f t="shared" si="122"/>
        <v>-0.60000000000000009</v>
      </c>
      <c r="BB205" s="103">
        <f t="shared" si="105"/>
        <v>9.9999999999995703E-2</v>
      </c>
      <c r="BC205" s="33">
        <f t="shared" ref="BC205:BK205" si="123">SUM(BC221,BC237,BC253,BC269,BC285,BC301)</f>
        <v>0.1</v>
      </c>
      <c r="BD205" s="33">
        <f t="shared" si="123"/>
        <v>-0.10000000000000431</v>
      </c>
      <c r="BE205" s="33">
        <f t="shared" si="123"/>
        <v>-0.40000000000000213</v>
      </c>
      <c r="BF205" s="33">
        <f t="shared" si="123"/>
        <v>0.1</v>
      </c>
      <c r="BG205" s="33">
        <f t="shared" si="123"/>
        <v>0</v>
      </c>
      <c r="BH205" s="33">
        <f t="shared" si="123"/>
        <v>-0.10000000000000281</v>
      </c>
      <c r="BI205" s="33">
        <f t="shared" si="123"/>
        <v>0</v>
      </c>
      <c r="BJ205" s="33">
        <f t="shared" si="123"/>
        <v>0</v>
      </c>
      <c r="BK205" s="33">
        <f t="shared" si="123"/>
        <v>0</v>
      </c>
      <c r="BL205" s="98">
        <f t="shared" si="106"/>
        <v>-0.999999999999997</v>
      </c>
      <c r="BM205" s="33">
        <f>SUM(BM221,BM237,BM253,BM269,BM285,BM301)</f>
        <v>0</v>
      </c>
      <c r="BN205" s="33">
        <f>SUM(BN221,BN237,BN253,BN269,BN285,BN301)</f>
        <v>0</v>
      </c>
      <c r="BO205" s="33">
        <f>SUM(BO221,BO237,BO253,BO269,BO285,BO301)</f>
        <v>0</v>
      </c>
      <c r="BP205" s="33">
        <f>SUM(BP221,BP237,BP253,BP269,BP285,BP301)</f>
        <v>-0.999999999999997</v>
      </c>
      <c r="BQ205" s="67">
        <f t="shared" si="120"/>
        <v>-1.4000000000000039</v>
      </c>
      <c r="BR205" s="33">
        <f t="shared" ref="BR205:CH205" si="124">SUM(BR221,BR237,BR253,BR269,BR285,BR301)</f>
        <v>3.6000000000000014</v>
      </c>
      <c r="BS205" s="33">
        <f>SUM(BS221,BS237,BS253,BS269,BS285,BS301)</f>
        <v>0</v>
      </c>
      <c r="BT205" s="33">
        <f t="shared" si="124"/>
        <v>3.7999999999999989</v>
      </c>
      <c r="BU205" s="33">
        <f t="shared" si="124"/>
        <v>0</v>
      </c>
      <c r="BV205" s="33">
        <f t="shared" si="124"/>
        <v>0</v>
      </c>
      <c r="BW205" s="33">
        <f t="shared" si="124"/>
        <v>0</v>
      </c>
      <c r="BX205" s="33">
        <f t="shared" si="124"/>
        <v>0</v>
      </c>
      <c r="BY205" s="33">
        <f t="shared" si="124"/>
        <v>0</v>
      </c>
      <c r="BZ205" s="33">
        <f t="shared" si="124"/>
        <v>0</v>
      </c>
      <c r="CA205" s="33">
        <f t="shared" si="124"/>
        <v>0</v>
      </c>
      <c r="CB205" s="33">
        <f t="shared" si="124"/>
        <v>0</v>
      </c>
      <c r="CC205" s="33">
        <f t="shared" si="124"/>
        <v>0</v>
      </c>
      <c r="CD205" s="33">
        <f t="shared" si="124"/>
        <v>0</v>
      </c>
      <c r="CE205" s="33">
        <f t="shared" si="124"/>
        <v>-0.19999999999999996</v>
      </c>
      <c r="CF205" s="33">
        <f t="shared" si="124"/>
        <v>0</v>
      </c>
      <c r="CG205" s="33">
        <f t="shared" si="124"/>
        <v>-0.19999999999999996</v>
      </c>
      <c r="CH205" s="33">
        <f t="shared" si="124"/>
        <v>3.5999999999999979</v>
      </c>
      <c r="CI205" s="79"/>
      <c r="CJ205" s="79"/>
      <c r="CK205" s="79">
        <f>SUM(CK221,CK237,CK253,CK269,CK285,CK301)</f>
        <v>0</v>
      </c>
      <c r="CL205" s="79">
        <f t="shared" ref="CL205:DA205" si="125">SUM(CL221,CL237,CL253,CL269,CL285,CL301)</f>
        <v>0</v>
      </c>
      <c r="CM205" s="79">
        <f t="shared" si="125"/>
        <v>0</v>
      </c>
      <c r="CN205" s="79">
        <f t="shared" si="125"/>
        <v>0</v>
      </c>
      <c r="CO205" s="79">
        <f t="shared" si="125"/>
        <v>0</v>
      </c>
      <c r="CP205" s="188">
        <f t="shared" si="115"/>
        <v>0</v>
      </c>
      <c r="CQ205" s="79">
        <f t="shared" si="125"/>
        <v>0</v>
      </c>
      <c r="CR205" s="79">
        <f t="shared" si="125"/>
        <v>0</v>
      </c>
      <c r="CS205" s="79">
        <f t="shared" si="125"/>
        <v>0</v>
      </c>
      <c r="CT205" s="79">
        <f t="shared" si="125"/>
        <v>0</v>
      </c>
      <c r="CU205" s="79">
        <f t="shared" si="125"/>
        <v>0</v>
      </c>
      <c r="CV205" s="79">
        <f t="shared" si="125"/>
        <v>0</v>
      </c>
      <c r="CW205" s="79">
        <f t="shared" si="125"/>
        <v>0</v>
      </c>
      <c r="CX205" s="79">
        <f t="shared" si="125"/>
        <v>0</v>
      </c>
      <c r="CY205" s="79">
        <f t="shared" si="125"/>
        <v>0</v>
      </c>
      <c r="CZ205" s="79">
        <f t="shared" si="125"/>
        <v>0</v>
      </c>
      <c r="DA205" s="79">
        <f t="shared" si="125"/>
        <v>0</v>
      </c>
      <c r="DB205" s="188">
        <f t="shared" ref="DB205:DB217" si="126">SUM(CP205,CQ205,DA205)</f>
        <v>0</v>
      </c>
      <c r="DC205" s="38">
        <f t="shared" si="117"/>
        <v>0</v>
      </c>
      <c r="DD205" s="79"/>
      <c r="DE205" s="79">
        <f>SUM(DE221,DE237,DE253,DE269,DE285,DE301)</f>
        <v>0</v>
      </c>
      <c r="DF205" s="79">
        <f>SUM(DF221,DF237,DF253,DF269,DF285,DF301)</f>
        <v>0</v>
      </c>
      <c r="DG205" s="188">
        <f t="shared" si="118"/>
        <v>0</v>
      </c>
      <c r="DH205" s="38">
        <f t="shared" si="119"/>
        <v>0</v>
      </c>
      <c r="DI205" s="79"/>
      <c r="DJ205" s="79"/>
      <c r="DK205" s="79"/>
      <c r="DL205" s="79"/>
      <c r="DM205" s="79"/>
      <c r="DN205" s="79"/>
      <c r="DO205" s="79"/>
      <c r="DP205" s="79"/>
      <c r="DQ205" s="79"/>
      <c r="DR205" s="79"/>
      <c r="DS205" s="79"/>
      <c r="DT205" s="79"/>
      <c r="DU205" s="79"/>
      <c r="DV205" s="79"/>
      <c r="DW205" s="79"/>
      <c r="DX205" s="79"/>
      <c r="DY205" s="79"/>
      <c r="DZ205" s="79"/>
      <c r="EA205" s="79"/>
      <c r="EB205" s="79"/>
      <c r="EC205" s="79"/>
      <c r="ED205" s="79"/>
      <c r="EE205" s="79"/>
      <c r="EF205" s="79"/>
      <c r="EG205" s="79"/>
      <c r="EH205" s="79"/>
      <c r="EI205" s="82"/>
      <c r="EJ205" s="82"/>
      <c r="EK205" s="82"/>
      <c r="EL205" s="82"/>
      <c r="EM205" s="82"/>
      <c r="EN205" s="82"/>
      <c r="EO205" s="82"/>
      <c r="EP205" s="82"/>
      <c r="EQ205" s="82"/>
      <c r="ER205" s="82"/>
      <c r="ES205" s="82"/>
      <c r="ET205" s="82"/>
      <c r="EU205" s="82"/>
      <c r="EV205" s="82"/>
      <c r="EW205" s="82"/>
      <c r="EX205" s="82"/>
      <c r="EY205" s="82"/>
      <c r="EZ205" s="82"/>
      <c r="FA205" s="82"/>
      <c r="FB205" s="82"/>
    </row>
    <row r="206" spans="2:158" s="78" customFormat="1">
      <c r="B206" s="716"/>
      <c r="C206" s="844"/>
      <c r="D206" s="79"/>
      <c r="E206" s="79"/>
      <c r="F206" s="79"/>
      <c r="G206" s="79"/>
      <c r="H206" s="79"/>
      <c r="I206" s="79"/>
      <c r="J206" s="79"/>
      <c r="K206" s="79"/>
      <c r="L206" s="79"/>
      <c r="M206" s="79"/>
      <c r="N206" s="79"/>
      <c r="O206" s="80"/>
      <c r="P206" s="79"/>
      <c r="Q206" s="79"/>
      <c r="R206" s="79"/>
      <c r="S206" s="79"/>
      <c r="T206" s="79"/>
      <c r="U206" s="79"/>
      <c r="V206" s="79"/>
      <c r="W206" s="79"/>
      <c r="X206" s="79"/>
      <c r="Y206" s="81">
        <f>SUM(Y207:Y220)</f>
        <v>58</v>
      </c>
      <c r="Z206" s="81"/>
      <c r="AA206" s="81"/>
      <c r="AB206" s="81"/>
      <c r="AC206" s="81"/>
      <c r="AD206" s="81"/>
      <c r="AE206" s="81"/>
      <c r="AF206" s="102">
        <f>SUM(AS206:AU206,AY206,BA206:BB206,BG206:BL206)</f>
        <v>2048.2999999999975</v>
      </c>
      <c r="AG206" s="81">
        <f t="shared" ref="AG206:AR206" si="127">SUM(AG207:AG220)</f>
        <v>43088.399999999994</v>
      </c>
      <c r="AH206" s="81">
        <f t="shared" si="127"/>
        <v>4</v>
      </c>
      <c r="AI206" s="81">
        <f t="shared" si="127"/>
        <v>0</v>
      </c>
      <c r="AJ206" s="81">
        <f t="shared" si="127"/>
        <v>0</v>
      </c>
      <c r="AK206" s="81">
        <f t="shared" si="127"/>
        <v>-16514</v>
      </c>
      <c r="AL206" s="81">
        <f t="shared" si="127"/>
        <v>1166</v>
      </c>
      <c r="AM206" s="81">
        <f t="shared" si="127"/>
        <v>847</v>
      </c>
      <c r="AN206" s="81">
        <f t="shared" si="127"/>
        <v>0</v>
      </c>
      <c r="AO206" s="81">
        <f t="shared" si="127"/>
        <v>-24277.699999999997</v>
      </c>
      <c r="AP206" s="81">
        <f t="shared" si="127"/>
        <v>-7456</v>
      </c>
      <c r="AQ206" s="81">
        <f t="shared" si="127"/>
        <v>-4636</v>
      </c>
      <c r="AR206" s="81">
        <f t="shared" si="127"/>
        <v>0</v>
      </c>
      <c r="AS206" s="115">
        <f>SUM(AG206,AH206,AK206,AL206,AO206)</f>
        <v>3466.6999999999971</v>
      </c>
      <c r="AT206" s="81">
        <f t="shared" ref="AT206:BP206" si="128">SUM(AT207:AT220)</f>
        <v>0</v>
      </c>
      <c r="AU206" s="98">
        <f t="shared" si="104"/>
        <v>0</v>
      </c>
      <c r="AV206" s="81">
        <f t="shared" si="128"/>
        <v>0</v>
      </c>
      <c r="AW206" s="81">
        <f t="shared" si="128"/>
        <v>0</v>
      </c>
      <c r="AX206" s="81">
        <f t="shared" si="128"/>
        <v>0</v>
      </c>
      <c r="AY206" s="81">
        <f>SUM(AY207:AY220)</f>
        <v>202.40000000000009</v>
      </c>
      <c r="AZ206" s="81">
        <f t="shared" si="128"/>
        <v>64</v>
      </c>
      <c r="BA206" s="81">
        <f t="shared" si="128"/>
        <v>-662.39999999999964</v>
      </c>
      <c r="BB206" s="103">
        <f t="shared" si="105"/>
        <v>24</v>
      </c>
      <c r="BC206" s="81">
        <f t="shared" si="128"/>
        <v>140</v>
      </c>
      <c r="BD206" s="81">
        <f t="shared" si="128"/>
        <v>-157</v>
      </c>
      <c r="BE206" s="81">
        <f t="shared" si="128"/>
        <v>-352</v>
      </c>
      <c r="BF206" s="81">
        <f t="shared" si="128"/>
        <v>41</v>
      </c>
      <c r="BG206" s="81">
        <f t="shared" si="128"/>
        <v>-2</v>
      </c>
      <c r="BH206" s="81">
        <f t="shared" si="128"/>
        <v>-1.4000000000000909</v>
      </c>
      <c r="BI206" s="81">
        <f t="shared" si="128"/>
        <v>0</v>
      </c>
      <c r="BJ206" s="81">
        <f t="shared" si="128"/>
        <v>16</v>
      </c>
      <c r="BK206" s="81">
        <f t="shared" si="128"/>
        <v>8</v>
      </c>
      <c r="BL206" s="98">
        <f t="shared" si="106"/>
        <v>-1003</v>
      </c>
      <c r="BM206" s="81">
        <f t="shared" si="128"/>
        <v>0</v>
      </c>
      <c r="BN206" s="81">
        <f t="shared" si="128"/>
        <v>0</v>
      </c>
      <c r="BO206" s="81">
        <f t="shared" si="128"/>
        <v>0</v>
      </c>
      <c r="BP206" s="81">
        <f t="shared" si="128"/>
        <v>-1003</v>
      </c>
      <c r="BQ206" s="67">
        <f t="shared" si="120"/>
        <v>-1418.3999999999996</v>
      </c>
      <c r="BR206" s="79">
        <f>SUM(BR207:BR220)</f>
        <v>3608</v>
      </c>
      <c r="BS206" s="79">
        <f t="shared" ref="BS206:CH206" si="129">SUM(BS207:BS220)</f>
        <v>0</v>
      </c>
      <c r="BT206" s="79">
        <f t="shared" si="129"/>
        <v>3808</v>
      </c>
      <c r="BU206" s="79">
        <f t="shared" si="129"/>
        <v>0</v>
      </c>
      <c r="BV206" s="79">
        <f t="shared" si="129"/>
        <v>0</v>
      </c>
      <c r="BW206" s="79">
        <f t="shared" si="129"/>
        <v>0</v>
      </c>
      <c r="BX206" s="79">
        <f t="shared" si="129"/>
        <v>0</v>
      </c>
      <c r="BY206" s="79">
        <f t="shared" si="129"/>
        <v>0</v>
      </c>
      <c r="BZ206" s="79">
        <f t="shared" si="129"/>
        <v>0</v>
      </c>
      <c r="CA206" s="79">
        <f t="shared" si="129"/>
        <v>0</v>
      </c>
      <c r="CB206" s="79">
        <f t="shared" si="129"/>
        <v>0</v>
      </c>
      <c r="CC206" s="79">
        <f t="shared" si="129"/>
        <v>0</v>
      </c>
      <c r="CD206" s="79">
        <f t="shared" si="129"/>
        <v>0</v>
      </c>
      <c r="CE206" s="79">
        <f t="shared" si="129"/>
        <v>-200</v>
      </c>
      <c r="CF206" s="79">
        <f t="shared" si="129"/>
        <v>0</v>
      </c>
      <c r="CG206" s="79">
        <f t="shared" si="129"/>
        <v>-200</v>
      </c>
      <c r="CH206" s="79">
        <f t="shared" si="129"/>
        <v>3608</v>
      </c>
      <c r="CI206" s="79"/>
      <c r="CJ206" s="79"/>
      <c r="CK206" s="79">
        <f>SUM(CK207:CK220)</f>
        <v>0</v>
      </c>
      <c r="CL206" s="79">
        <f t="shared" ref="CL206:CQ206" si="130">SUM(CL207:CL220)</f>
        <v>0</v>
      </c>
      <c r="CM206" s="79">
        <f t="shared" si="130"/>
        <v>0</v>
      </c>
      <c r="CN206" s="79">
        <f t="shared" si="130"/>
        <v>0</v>
      </c>
      <c r="CO206" s="79">
        <f t="shared" si="130"/>
        <v>0</v>
      </c>
      <c r="CP206" s="188">
        <f t="shared" si="115"/>
        <v>0</v>
      </c>
      <c r="CQ206" s="79">
        <f t="shared" si="130"/>
        <v>0</v>
      </c>
      <c r="CR206" s="79"/>
      <c r="CS206" s="79"/>
      <c r="CT206" s="79"/>
      <c r="CU206" s="79"/>
      <c r="CV206" s="79"/>
      <c r="CW206" s="79">
        <f>SUM(CW207:CW220)</f>
        <v>0</v>
      </c>
      <c r="CX206" s="79">
        <f>SUM(CX207:CX220)</f>
        <v>0</v>
      </c>
      <c r="CY206" s="79">
        <f>SUM(CY207:CY220)</f>
        <v>0</v>
      </c>
      <c r="CZ206" s="79">
        <f>SUM(CZ207:CZ220)</f>
        <v>0</v>
      </c>
      <c r="DA206" s="79">
        <f>SUM(DA207:DA220)</f>
        <v>0</v>
      </c>
      <c r="DB206" s="188">
        <f t="shared" si="126"/>
        <v>0</v>
      </c>
      <c r="DC206" s="38">
        <f t="shared" si="117"/>
        <v>0</v>
      </c>
      <c r="DD206" s="79"/>
      <c r="DE206" s="79">
        <f>SUM(DE207:DE220)</f>
        <v>0</v>
      </c>
      <c r="DF206" s="79">
        <f>SUM(DF207:DF220)</f>
        <v>0</v>
      </c>
      <c r="DG206" s="188">
        <f t="shared" si="118"/>
        <v>0</v>
      </c>
      <c r="DH206" s="38">
        <f t="shared" si="119"/>
        <v>0</v>
      </c>
      <c r="DI206" s="79"/>
      <c r="DJ206" s="79"/>
      <c r="DK206" s="79"/>
      <c r="DL206" s="79"/>
      <c r="DM206" s="79"/>
      <c r="DN206" s="79"/>
      <c r="DO206" s="79"/>
      <c r="DP206" s="79"/>
      <c r="DQ206" s="79"/>
      <c r="DR206" s="79"/>
      <c r="DS206" s="79"/>
      <c r="DT206" s="79"/>
      <c r="DU206" s="79"/>
      <c r="DV206" s="79"/>
      <c r="DW206" s="79"/>
      <c r="DX206" s="79"/>
      <c r="DY206" s="79"/>
      <c r="DZ206" s="79"/>
      <c r="EA206" s="79"/>
      <c r="EB206" s="79"/>
      <c r="EC206" s="79"/>
      <c r="ED206" s="79"/>
      <c r="EE206" s="79"/>
      <c r="EF206" s="79"/>
      <c r="EG206" s="79"/>
      <c r="EH206" s="79"/>
      <c r="EI206" s="82"/>
      <c r="EJ206" s="82"/>
      <c r="EK206" s="82"/>
      <c r="EL206" s="82"/>
      <c r="EM206" s="82"/>
      <c r="EN206" s="82"/>
      <c r="EO206" s="82"/>
      <c r="EP206" s="82"/>
      <c r="EQ206" s="82"/>
      <c r="ER206" s="82"/>
      <c r="ES206" s="82"/>
      <c r="ET206" s="82"/>
      <c r="EU206" s="82"/>
      <c r="EV206" s="82"/>
      <c r="EW206" s="82"/>
      <c r="EX206" s="82"/>
      <c r="EY206" s="82"/>
      <c r="EZ206" s="82"/>
      <c r="FA206" s="82"/>
      <c r="FB206" s="82"/>
    </row>
    <row r="207" spans="2:158">
      <c r="B207" s="37"/>
      <c r="C207" s="77" t="s">
        <v>385</v>
      </c>
      <c r="D207" s="38"/>
      <c r="E207" s="38"/>
      <c r="F207" s="38"/>
      <c r="G207" s="38"/>
      <c r="H207" s="38"/>
      <c r="I207" s="38"/>
      <c r="J207" s="38"/>
      <c r="K207" s="38"/>
      <c r="L207" s="38"/>
      <c r="M207" s="38"/>
      <c r="N207" s="38"/>
      <c r="O207" s="61"/>
      <c r="P207" s="38"/>
      <c r="Q207" s="38"/>
      <c r="R207" s="38"/>
      <c r="S207" s="38"/>
      <c r="T207" s="38"/>
      <c r="U207" s="38"/>
      <c r="V207" s="38"/>
      <c r="W207" s="38"/>
      <c r="X207" s="38"/>
      <c r="Y207" s="33">
        <f t="shared" ref="Y207:Y220" si="131">SUM(Y223,Y239,Y255,Y271,Y287,Y303)</f>
        <v>13</v>
      </c>
      <c r="Z207" s="33"/>
      <c r="AA207" s="33"/>
      <c r="AB207" s="33"/>
      <c r="AC207" s="33"/>
      <c r="AD207" s="33"/>
      <c r="AE207" s="33"/>
      <c r="AF207" s="102">
        <f t="shared" si="103"/>
        <v>-8317</v>
      </c>
      <c r="AG207" s="33">
        <f t="shared" ref="AG207:AR215" si="132">SUM(AG223,AG239,AG255,AG271,AG287,AG303)</f>
        <v>5078</v>
      </c>
      <c r="AH207" s="33">
        <f t="shared" si="132"/>
        <v>0</v>
      </c>
      <c r="AI207" s="33">
        <f t="shared" si="132"/>
        <v>0</v>
      </c>
      <c r="AJ207" s="33">
        <f t="shared" si="132"/>
        <v>0</v>
      </c>
      <c r="AK207" s="33">
        <f t="shared" si="132"/>
        <v>0</v>
      </c>
      <c r="AL207" s="33">
        <f t="shared" si="132"/>
        <v>0</v>
      </c>
      <c r="AM207" s="33">
        <f t="shared" si="132"/>
        <v>0</v>
      </c>
      <c r="AN207" s="33">
        <f t="shared" si="132"/>
        <v>0</v>
      </c>
      <c r="AO207" s="33">
        <f t="shared" si="132"/>
        <v>-13010</v>
      </c>
      <c r="AP207" s="33">
        <f t="shared" si="132"/>
        <v>-3333</v>
      </c>
      <c r="AQ207" s="33">
        <f t="shared" si="132"/>
        <v>-2150</v>
      </c>
      <c r="AR207" s="33">
        <f t="shared" si="132"/>
        <v>0</v>
      </c>
      <c r="AS207" s="115">
        <f t="shared" si="102"/>
        <v>-7932</v>
      </c>
      <c r="AT207" s="33">
        <f t="shared" ref="AT207:BA219" si="133">SUM(AT223,AT239,AT255,AT271,AT287,AT303)</f>
        <v>0</v>
      </c>
      <c r="AU207" s="33">
        <f t="shared" si="133"/>
        <v>0</v>
      </c>
      <c r="AV207" s="33">
        <f t="shared" si="133"/>
        <v>0</v>
      </c>
      <c r="AW207" s="33">
        <f t="shared" si="133"/>
        <v>0</v>
      </c>
      <c r="AX207" s="33">
        <f t="shared" si="133"/>
        <v>0</v>
      </c>
      <c r="AY207" s="33">
        <f t="shared" si="133"/>
        <v>-50</v>
      </c>
      <c r="AZ207" s="33">
        <f t="shared" si="133"/>
        <v>-52</v>
      </c>
      <c r="BA207" s="33">
        <f t="shared" si="133"/>
        <v>-95</v>
      </c>
      <c r="BB207" s="103">
        <f t="shared" si="105"/>
        <v>-128</v>
      </c>
      <c r="BC207" s="33">
        <f t="shared" ref="BC207:BP220" si="134">SUM(BC223,BC239,BC255,BC271,BC287,BC303)</f>
        <v>16</v>
      </c>
      <c r="BD207" s="33">
        <f t="shared" si="134"/>
        <v>-121</v>
      </c>
      <c r="BE207" s="33">
        <f t="shared" si="134"/>
        <v>23</v>
      </c>
      <c r="BF207" s="33">
        <f t="shared" si="134"/>
        <v>-23</v>
      </c>
      <c r="BG207" s="33">
        <f t="shared" si="134"/>
        <v>0</v>
      </c>
      <c r="BH207" s="33">
        <f t="shared" si="134"/>
        <v>-134</v>
      </c>
      <c r="BI207" s="33">
        <f t="shared" si="134"/>
        <v>0</v>
      </c>
      <c r="BJ207" s="33">
        <f t="shared" si="134"/>
        <v>0</v>
      </c>
      <c r="BK207" s="33">
        <f t="shared" si="134"/>
        <v>0</v>
      </c>
      <c r="BL207" s="33">
        <f t="shared" si="134"/>
        <v>22</v>
      </c>
      <c r="BM207" s="33">
        <f t="shared" si="134"/>
        <v>0</v>
      </c>
      <c r="BN207" s="33">
        <f t="shared" si="134"/>
        <v>0</v>
      </c>
      <c r="BO207" s="33">
        <f t="shared" si="134"/>
        <v>0</v>
      </c>
      <c r="BP207" s="33">
        <f t="shared" si="134"/>
        <v>22</v>
      </c>
      <c r="BQ207" s="67">
        <f t="shared" si="120"/>
        <v>-385</v>
      </c>
      <c r="BR207" s="33">
        <f t="shared" ref="BR207:CO217" si="135">SUM(BR223,BR239,BR255,BR271,BR287,BR303)</f>
        <v>420</v>
      </c>
      <c r="BS207" s="33">
        <f t="shared" si="135"/>
        <v>0</v>
      </c>
      <c r="BT207" s="33">
        <f t="shared" si="135"/>
        <v>420</v>
      </c>
      <c r="BU207" s="33">
        <f t="shared" si="135"/>
        <v>0</v>
      </c>
      <c r="BV207" s="33">
        <f t="shared" si="135"/>
        <v>0</v>
      </c>
      <c r="BW207" s="33">
        <f t="shared" si="135"/>
        <v>0</v>
      </c>
      <c r="BX207" s="33">
        <f t="shared" si="135"/>
        <v>0</v>
      </c>
      <c r="BY207" s="33">
        <f t="shared" si="135"/>
        <v>0</v>
      </c>
      <c r="BZ207" s="33">
        <f t="shared" si="135"/>
        <v>0</v>
      </c>
      <c r="CA207" s="33">
        <f t="shared" si="135"/>
        <v>0</v>
      </c>
      <c r="CB207" s="33">
        <f t="shared" si="135"/>
        <v>0</v>
      </c>
      <c r="CC207" s="33">
        <f t="shared" si="135"/>
        <v>0</v>
      </c>
      <c r="CD207" s="33">
        <f t="shared" si="135"/>
        <v>0</v>
      </c>
      <c r="CE207" s="33">
        <f t="shared" si="135"/>
        <v>0</v>
      </c>
      <c r="CF207" s="33">
        <f t="shared" si="135"/>
        <v>0</v>
      </c>
      <c r="CG207" s="33">
        <f t="shared" si="135"/>
        <v>0</v>
      </c>
      <c r="CH207" s="33">
        <f t="shared" si="135"/>
        <v>420</v>
      </c>
      <c r="CI207" s="33">
        <f t="shared" si="135"/>
        <v>0</v>
      </c>
      <c r="CJ207" s="33">
        <f t="shared" si="135"/>
        <v>0</v>
      </c>
      <c r="CK207" s="33">
        <f t="shared" si="135"/>
        <v>0</v>
      </c>
      <c r="CL207" s="33">
        <f t="shared" si="135"/>
        <v>0</v>
      </c>
      <c r="CM207" s="33">
        <f t="shared" si="135"/>
        <v>0</v>
      </c>
      <c r="CN207" s="33">
        <f t="shared" si="135"/>
        <v>0</v>
      </c>
      <c r="CO207" s="33">
        <f t="shared" si="135"/>
        <v>0</v>
      </c>
      <c r="CP207" s="188">
        <f t="shared" si="115"/>
        <v>0</v>
      </c>
      <c r="CQ207" s="33">
        <f t="shared" ref="CQ207:DA219" si="136">SUM(CQ223,CQ239,CQ255,CQ271,CQ287,CQ303)</f>
        <v>0</v>
      </c>
      <c r="CR207" s="33">
        <f t="shared" si="136"/>
        <v>0</v>
      </c>
      <c r="CS207" s="33">
        <f t="shared" si="136"/>
        <v>0</v>
      </c>
      <c r="CT207" s="33">
        <f t="shared" si="136"/>
        <v>0</v>
      </c>
      <c r="CU207" s="33">
        <f t="shared" si="136"/>
        <v>0</v>
      </c>
      <c r="CV207" s="33">
        <f t="shared" si="136"/>
        <v>0</v>
      </c>
      <c r="CW207" s="33">
        <f t="shared" si="136"/>
        <v>0</v>
      </c>
      <c r="CX207" s="33">
        <f t="shared" si="136"/>
        <v>0</v>
      </c>
      <c r="CY207" s="33">
        <f t="shared" si="136"/>
        <v>0</v>
      </c>
      <c r="CZ207" s="33">
        <f t="shared" si="136"/>
        <v>0</v>
      </c>
      <c r="DA207" s="33">
        <f t="shared" si="136"/>
        <v>0</v>
      </c>
      <c r="DB207" s="188">
        <f t="shared" si="126"/>
        <v>0</v>
      </c>
      <c r="DC207" s="38">
        <f t="shared" si="117"/>
        <v>0</v>
      </c>
      <c r="DD207" s="33">
        <f t="shared" ref="DD207:DF219" si="137">SUM(DD223,DD239,DD255,DD271,DD287,DD303)</f>
        <v>0</v>
      </c>
      <c r="DE207" s="33">
        <f t="shared" si="137"/>
        <v>0</v>
      </c>
      <c r="DF207" s="33">
        <f t="shared" si="137"/>
        <v>0</v>
      </c>
      <c r="DG207" s="188">
        <f t="shared" si="118"/>
        <v>0</v>
      </c>
      <c r="DH207" s="38">
        <f t="shared" si="119"/>
        <v>0</v>
      </c>
      <c r="DI207" s="38"/>
      <c r="DJ207" s="38"/>
      <c r="DK207" s="38"/>
      <c r="DL207" s="38"/>
      <c r="DM207" s="38"/>
      <c r="DN207" s="38"/>
      <c r="DO207" s="38"/>
      <c r="DP207" s="38"/>
      <c r="DQ207" s="38"/>
      <c r="DR207" s="38"/>
      <c r="DS207" s="38"/>
      <c r="DT207" s="38"/>
      <c r="DU207" s="38"/>
      <c r="DV207" s="38"/>
      <c r="DW207" s="38"/>
      <c r="DX207" s="38"/>
      <c r="DY207" s="38"/>
      <c r="DZ207" s="38"/>
      <c r="EA207" s="38"/>
      <c r="EB207" s="38"/>
      <c r="EC207" s="38"/>
      <c r="ED207" s="38"/>
      <c r="EE207" s="38"/>
      <c r="EF207" s="38"/>
      <c r="EG207" s="38"/>
      <c r="EH207" s="38"/>
    </row>
    <row r="208" spans="2:158">
      <c r="B208" s="37"/>
      <c r="C208" s="118" t="s">
        <v>386</v>
      </c>
      <c r="D208" s="38"/>
      <c r="E208" s="38"/>
      <c r="F208" s="38"/>
      <c r="G208" s="38"/>
      <c r="H208" s="38"/>
      <c r="I208" s="38"/>
      <c r="J208" s="38"/>
      <c r="K208" s="38"/>
      <c r="L208" s="38"/>
      <c r="M208" s="38"/>
      <c r="N208" s="38"/>
      <c r="O208" s="61"/>
      <c r="P208" s="38"/>
      <c r="Q208" s="38"/>
      <c r="R208" s="38"/>
      <c r="S208" s="38"/>
      <c r="T208" s="38"/>
      <c r="U208" s="38"/>
      <c r="V208" s="38"/>
      <c r="W208" s="38"/>
      <c r="X208" s="38"/>
      <c r="Y208" s="33">
        <f t="shared" si="131"/>
        <v>3</v>
      </c>
      <c r="Z208" s="33"/>
      <c r="AA208" s="33"/>
      <c r="AB208" s="33"/>
      <c r="AC208" s="33"/>
      <c r="AD208" s="33"/>
      <c r="AE208" s="33"/>
      <c r="AF208" s="102">
        <f t="shared" si="103"/>
        <v>16861</v>
      </c>
      <c r="AG208" s="33">
        <f t="shared" si="132"/>
        <v>1913</v>
      </c>
      <c r="AH208" s="33">
        <f t="shared" si="132"/>
        <v>0</v>
      </c>
      <c r="AI208" s="33">
        <f t="shared" si="132"/>
        <v>0</v>
      </c>
      <c r="AJ208" s="33">
        <f t="shared" si="132"/>
        <v>0</v>
      </c>
      <c r="AK208" s="33">
        <f t="shared" si="132"/>
        <v>0</v>
      </c>
      <c r="AL208" s="33">
        <f t="shared" si="132"/>
        <v>820</v>
      </c>
      <c r="AM208" s="33">
        <f t="shared" si="132"/>
        <v>820</v>
      </c>
      <c r="AN208" s="33">
        <f t="shared" si="132"/>
        <v>0</v>
      </c>
      <c r="AO208" s="33">
        <f t="shared" si="132"/>
        <v>13187</v>
      </c>
      <c r="AP208" s="33">
        <f t="shared" si="132"/>
        <v>0</v>
      </c>
      <c r="AQ208" s="33">
        <f t="shared" si="132"/>
        <v>9639</v>
      </c>
      <c r="AR208" s="33">
        <f t="shared" si="132"/>
        <v>0</v>
      </c>
      <c r="AS208" s="115">
        <f t="shared" si="102"/>
        <v>15920</v>
      </c>
      <c r="AT208" s="33">
        <f t="shared" si="133"/>
        <v>0</v>
      </c>
      <c r="AU208" s="33">
        <f t="shared" si="133"/>
        <v>0</v>
      </c>
      <c r="AV208" s="33">
        <f t="shared" si="133"/>
        <v>0</v>
      </c>
      <c r="AW208" s="33">
        <f t="shared" si="133"/>
        <v>0</v>
      </c>
      <c r="AX208" s="33">
        <f t="shared" si="133"/>
        <v>0</v>
      </c>
      <c r="AY208" s="33">
        <f t="shared" si="133"/>
        <v>89</v>
      </c>
      <c r="AZ208" s="33">
        <f t="shared" si="133"/>
        <v>80</v>
      </c>
      <c r="BA208" s="33">
        <f t="shared" si="133"/>
        <v>23</v>
      </c>
      <c r="BB208" s="103">
        <f t="shared" si="105"/>
        <v>545</v>
      </c>
      <c r="BC208" s="33">
        <f t="shared" si="134"/>
        <v>75</v>
      </c>
      <c r="BD208" s="33">
        <f t="shared" si="134"/>
        <v>454</v>
      </c>
      <c r="BE208" s="33">
        <f t="shared" si="134"/>
        <v>0</v>
      </c>
      <c r="BF208" s="33">
        <f t="shared" si="134"/>
        <v>16</v>
      </c>
      <c r="BG208" s="33">
        <f t="shared" si="134"/>
        <v>0</v>
      </c>
      <c r="BH208" s="33">
        <f t="shared" si="134"/>
        <v>127</v>
      </c>
      <c r="BI208" s="33">
        <f t="shared" si="134"/>
        <v>0</v>
      </c>
      <c r="BJ208" s="33">
        <f t="shared" si="134"/>
        <v>0</v>
      </c>
      <c r="BK208" s="33">
        <f t="shared" si="134"/>
        <v>0</v>
      </c>
      <c r="BL208" s="33">
        <f t="shared" si="134"/>
        <v>157</v>
      </c>
      <c r="BM208" s="33">
        <f t="shared" si="134"/>
        <v>0</v>
      </c>
      <c r="BN208" s="33">
        <f t="shared" si="134"/>
        <v>0</v>
      </c>
      <c r="BO208" s="33">
        <f t="shared" si="134"/>
        <v>0</v>
      </c>
      <c r="BP208" s="33">
        <f t="shared" si="134"/>
        <v>157</v>
      </c>
      <c r="BQ208" s="67">
        <f t="shared" si="120"/>
        <v>941</v>
      </c>
      <c r="BR208" s="33">
        <f t="shared" si="135"/>
        <v>0</v>
      </c>
      <c r="BS208" s="33">
        <f t="shared" si="135"/>
        <v>0</v>
      </c>
      <c r="BT208" s="33">
        <f t="shared" si="135"/>
        <v>0</v>
      </c>
      <c r="BU208" s="33">
        <f t="shared" si="135"/>
        <v>0</v>
      </c>
      <c r="BV208" s="33">
        <f t="shared" si="135"/>
        <v>0</v>
      </c>
      <c r="BW208" s="33">
        <f t="shared" si="135"/>
        <v>0</v>
      </c>
      <c r="BX208" s="33">
        <f t="shared" si="135"/>
        <v>0</v>
      </c>
      <c r="BY208" s="33">
        <f t="shared" si="135"/>
        <v>0</v>
      </c>
      <c r="BZ208" s="33">
        <f t="shared" si="135"/>
        <v>0</v>
      </c>
      <c r="CA208" s="33">
        <f t="shared" si="135"/>
        <v>0</v>
      </c>
      <c r="CB208" s="33">
        <f t="shared" si="135"/>
        <v>0</v>
      </c>
      <c r="CC208" s="33">
        <f t="shared" si="135"/>
        <v>0</v>
      </c>
      <c r="CD208" s="33">
        <f t="shared" si="135"/>
        <v>0</v>
      </c>
      <c r="CE208" s="33">
        <f t="shared" si="135"/>
        <v>0</v>
      </c>
      <c r="CF208" s="33">
        <f t="shared" si="135"/>
        <v>0</v>
      </c>
      <c r="CG208" s="33">
        <f t="shared" si="135"/>
        <v>0</v>
      </c>
      <c r="CH208" s="33">
        <f t="shared" si="135"/>
        <v>0</v>
      </c>
      <c r="CI208" s="33">
        <f t="shared" si="135"/>
        <v>0</v>
      </c>
      <c r="CJ208" s="33">
        <f t="shared" si="135"/>
        <v>0</v>
      </c>
      <c r="CK208" s="33">
        <f t="shared" si="135"/>
        <v>0</v>
      </c>
      <c r="CL208" s="33">
        <f t="shared" si="135"/>
        <v>0</v>
      </c>
      <c r="CM208" s="33">
        <f t="shared" si="135"/>
        <v>0</v>
      </c>
      <c r="CN208" s="33">
        <f t="shared" si="135"/>
        <v>0</v>
      </c>
      <c r="CO208" s="33">
        <f t="shared" si="135"/>
        <v>0</v>
      </c>
      <c r="CP208" s="188">
        <f t="shared" si="115"/>
        <v>0</v>
      </c>
      <c r="CQ208" s="33">
        <f t="shared" si="136"/>
        <v>0</v>
      </c>
      <c r="CR208" s="33">
        <f t="shared" si="136"/>
        <v>0</v>
      </c>
      <c r="CS208" s="33">
        <f t="shared" si="136"/>
        <v>0</v>
      </c>
      <c r="CT208" s="33">
        <f t="shared" si="136"/>
        <v>0</v>
      </c>
      <c r="CU208" s="33">
        <f t="shared" si="136"/>
        <v>0</v>
      </c>
      <c r="CV208" s="33">
        <f t="shared" si="136"/>
        <v>0</v>
      </c>
      <c r="CW208" s="33">
        <f t="shared" si="136"/>
        <v>0</v>
      </c>
      <c r="CX208" s="33">
        <f t="shared" si="136"/>
        <v>0</v>
      </c>
      <c r="CY208" s="33">
        <f t="shared" si="136"/>
        <v>0</v>
      </c>
      <c r="CZ208" s="33">
        <f t="shared" si="136"/>
        <v>0</v>
      </c>
      <c r="DA208" s="33">
        <f t="shared" si="136"/>
        <v>0</v>
      </c>
      <c r="DB208" s="188">
        <f t="shared" si="126"/>
        <v>0</v>
      </c>
      <c r="DC208" s="38">
        <f t="shared" si="117"/>
        <v>0</v>
      </c>
      <c r="DD208" s="33">
        <f t="shared" si="137"/>
        <v>0</v>
      </c>
      <c r="DE208" s="33">
        <f t="shared" si="137"/>
        <v>0</v>
      </c>
      <c r="DF208" s="33">
        <f t="shared" si="137"/>
        <v>0</v>
      </c>
      <c r="DG208" s="188">
        <f t="shared" si="118"/>
        <v>0</v>
      </c>
      <c r="DH208" s="38">
        <f t="shared" si="119"/>
        <v>0</v>
      </c>
      <c r="DI208" s="38"/>
      <c r="DJ208" s="38"/>
      <c r="DK208" s="38"/>
      <c r="DL208" s="38"/>
      <c r="DM208" s="38"/>
      <c r="DN208" s="38"/>
      <c r="DO208" s="38"/>
      <c r="DP208" s="38"/>
      <c r="DQ208" s="38"/>
      <c r="DR208" s="38"/>
      <c r="DS208" s="38"/>
      <c r="DT208" s="38"/>
      <c r="DU208" s="38"/>
      <c r="DV208" s="38"/>
      <c r="DW208" s="38"/>
      <c r="DX208" s="38"/>
      <c r="DY208" s="38"/>
      <c r="DZ208" s="38"/>
      <c r="EA208" s="38"/>
      <c r="EB208" s="38"/>
      <c r="EC208" s="38"/>
      <c r="ED208" s="38"/>
      <c r="EE208" s="38"/>
      <c r="EF208" s="38"/>
      <c r="EG208" s="38"/>
      <c r="EH208" s="38"/>
    </row>
    <row r="209" spans="2:158">
      <c r="B209" s="37"/>
      <c r="C209" s="77" t="s">
        <v>387</v>
      </c>
      <c r="D209" s="38"/>
      <c r="E209" s="38"/>
      <c r="F209" s="38"/>
      <c r="G209" s="38"/>
      <c r="H209" s="38"/>
      <c r="I209" s="38"/>
      <c r="J209" s="38"/>
      <c r="K209" s="38"/>
      <c r="L209" s="38"/>
      <c r="M209" s="38"/>
      <c r="N209" s="38"/>
      <c r="O209" s="61"/>
      <c r="P209" s="38"/>
      <c r="Q209" s="38"/>
      <c r="R209" s="38"/>
      <c r="S209" s="38"/>
      <c r="T209" s="38"/>
      <c r="U209" s="38"/>
      <c r="V209" s="38"/>
      <c r="W209" s="38"/>
      <c r="X209" s="38"/>
      <c r="Y209" s="33">
        <f t="shared" si="131"/>
        <v>2</v>
      </c>
      <c r="Z209" s="33"/>
      <c r="AA209" s="33"/>
      <c r="AB209" s="33"/>
      <c r="AC209" s="33"/>
      <c r="AD209" s="33"/>
      <c r="AE209" s="33"/>
      <c r="AF209" s="102">
        <f t="shared" si="103"/>
        <v>414</v>
      </c>
      <c r="AG209" s="33">
        <f t="shared" si="132"/>
        <v>723</v>
      </c>
      <c r="AH209" s="33">
        <f t="shared" si="132"/>
        <v>0</v>
      </c>
      <c r="AI209" s="33">
        <f t="shared" si="132"/>
        <v>0</v>
      </c>
      <c r="AJ209" s="33">
        <f t="shared" si="132"/>
        <v>0</v>
      </c>
      <c r="AK209" s="33">
        <f t="shared" si="132"/>
        <v>0</v>
      </c>
      <c r="AL209" s="33">
        <f t="shared" si="132"/>
        <v>0</v>
      </c>
      <c r="AM209" s="33">
        <f t="shared" si="132"/>
        <v>0</v>
      </c>
      <c r="AN209" s="33">
        <f t="shared" si="132"/>
        <v>0</v>
      </c>
      <c r="AO209" s="33">
        <f t="shared" si="132"/>
        <v>66</v>
      </c>
      <c r="AP209" s="33">
        <f t="shared" si="132"/>
        <v>87</v>
      </c>
      <c r="AQ209" s="33">
        <f t="shared" si="132"/>
        <v>233</v>
      </c>
      <c r="AR209" s="33">
        <f t="shared" si="132"/>
        <v>0</v>
      </c>
      <c r="AS209" s="115">
        <f t="shared" si="102"/>
        <v>789</v>
      </c>
      <c r="AT209" s="33">
        <f t="shared" si="133"/>
        <v>0</v>
      </c>
      <c r="AU209" s="33">
        <f t="shared" si="133"/>
        <v>0</v>
      </c>
      <c r="AV209" s="33">
        <f t="shared" si="133"/>
        <v>0</v>
      </c>
      <c r="AW209" s="33">
        <f t="shared" si="133"/>
        <v>0</v>
      </c>
      <c r="AX209" s="33">
        <f t="shared" si="133"/>
        <v>0</v>
      </c>
      <c r="AY209" s="33">
        <f t="shared" si="133"/>
        <v>7</v>
      </c>
      <c r="AZ209" s="33">
        <f t="shared" si="133"/>
        <v>0</v>
      </c>
      <c r="BA209" s="33">
        <f t="shared" si="133"/>
        <v>-444</v>
      </c>
      <c r="BB209" s="103">
        <f t="shared" si="105"/>
        <v>6</v>
      </c>
      <c r="BC209" s="33">
        <f t="shared" si="134"/>
        <v>0</v>
      </c>
      <c r="BD209" s="33">
        <f t="shared" si="134"/>
        <v>2</v>
      </c>
      <c r="BE209" s="33">
        <f t="shared" si="134"/>
        <v>2</v>
      </c>
      <c r="BF209" s="33">
        <f t="shared" si="134"/>
        <v>4</v>
      </c>
      <c r="BG209" s="33">
        <f t="shared" si="134"/>
        <v>0</v>
      </c>
      <c r="BH209" s="33">
        <f t="shared" si="134"/>
        <v>19</v>
      </c>
      <c r="BI209" s="33">
        <f t="shared" si="134"/>
        <v>0</v>
      </c>
      <c r="BJ209" s="33">
        <f t="shared" si="134"/>
        <v>0</v>
      </c>
      <c r="BK209" s="33">
        <f t="shared" si="134"/>
        <v>8</v>
      </c>
      <c r="BL209" s="33">
        <f t="shared" si="134"/>
        <v>29</v>
      </c>
      <c r="BM209" s="33">
        <f t="shared" si="134"/>
        <v>0</v>
      </c>
      <c r="BN209" s="33">
        <f t="shared" si="134"/>
        <v>0</v>
      </c>
      <c r="BO209" s="33">
        <f t="shared" si="134"/>
        <v>0</v>
      </c>
      <c r="BP209" s="33">
        <f t="shared" si="134"/>
        <v>29</v>
      </c>
      <c r="BQ209" s="67">
        <f t="shared" si="120"/>
        <v>-375</v>
      </c>
      <c r="BR209" s="33">
        <f t="shared" si="135"/>
        <v>0</v>
      </c>
      <c r="BS209" s="33">
        <f t="shared" si="135"/>
        <v>0</v>
      </c>
      <c r="BT209" s="33">
        <f t="shared" si="135"/>
        <v>0</v>
      </c>
      <c r="BU209" s="33">
        <f t="shared" si="135"/>
        <v>0</v>
      </c>
      <c r="BV209" s="33">
        <f t="shared" si="135"/>
        <v>0</v>
      </c>
      <c r="BW209" s="33">
        <f t="shared" si="135"/>
        <v>0</v>
      </c>
      <c r="BX209" s="33">
        <f t="shared" si="135"/>
        <v>0</v>
      </c>
      <c r="BY209" s="33">
        <f t="shared" si="135"/>
        <v>0</v>
      </c>
      <c r="BZ209" s="33">
        <f t="shared" si="135"/>
        <v>0</v>
      </c>
      <c r="CA209" s="33">
        <f t="shared" si="135"/>
        <v>0</v>
      </c>
      <c r="CB209" s="33">
        <f t="shared" si="135"/>
        <v>0</v>
      </c>
      <c r="CC209" s="33">
        <f t="shared" si="135"/>
        <v>0</v>
      </c>
      <c r="CD209" s="33">
        <f t="shared" si="135"/>
        <v>0</v>
      </c>
      <c r="CE209" s="33">
        <f t="shared" si="135"/>
        <v>0</v>
      </c>
      <c r="CF209" s="33">
        <f t="shared" si="135"/>
        <v>0</v>
      </c>
      <c r="CG209" s="33">
        <f t="shared" si="135"/>
        <v>0</v>
      </c>
      <c r="CH209" s="33">
        <f t="shared" si="135"/>
        <v>0</v>
      </c>
      <c r="CI209" s="33">
        <f t="shared" si="135"/>
        <v>0</v>
      </c>
      <c r="CJ209" s="33">
        <f t="shared" si="135"/>
        <v>0</v>
      </c>
      <c r="CK209" s="33">
        <f t="shared" si="135"/>
        <v>0</v>
      </c>
      <c r="CL209" s="33">
        <f t="shared" si="135"/>
        <v>0</v>
      </c>
      <c r="CM209" s="33">
        <f t="shared" si="135"/>
        <v>0</v>
      </c>
      <c r="CN209" s="33">
        <f t="shared" si="135"/>
        <v>0</v>
      </c>
      <c r="CO209" s="33">
        <f t="shared" si="135"/>
        <v>0</v>
      </c>
      <c r="CP209" s="188">
        <f t="shared" si="115"/>
        <v>0</v>
      </c>
      <c r="CQ209" s="33">
        <f t="shared" si="136"/>
        <v>0</v>
      </c>
      <c r="CR209" s="33">
        <f t="shared" si="136"/>
        <v>0</v>
      </c>
      <c r="CS209" s="33">
        <f t="shared" si="136"/>
        <v>0</v>
      </c>
      <c r="CT209" s="33">
        <f t="shared" si="136"/>
        <v>0</v>
      </c>
      <c r="CU209" s="33">
        <f t="shared" si="136"/>
        <v>0</v>
      </c>
      <c r="CV209" s="33">
        <f t="shared" si="136"/>
        <v>0</v>
      </c>
      <c r="CW209" s="33">
        <f t="shared" si="136"/>
        <v>0</v>
      </c>
      <c r="CX209" s="33">
        <f t="shared" si="136"/>
        <v>0</v>
      </c>
      <c r="CY209" s="33">
        <f t="shared" si="136"/>
        <v>0</v>
      </c>
      <c r="CZ209" s="33">
        <f t="shared" si="136"/>
        <v>0</v>
      </c>
      <c r="DA209" s="33">
        <f t="shared" si="136"/>
        <v>0</v>
      </c>
      <c r="DB209" s="188">
        <f t="shared" si="126"/>
        <v>0</v>
      </c>
      <c r="DC209" s="38">
        <f t="shared" si="117"/>
        <v>0</v>
      </c>
      <c r="DD209" s="33">
        <f t="shared" si="137"/>
        <v>0</v>
      </c>
      <c r="DE209" s="33">
        <f t="shared" si="137"/>
        <v>0</v>
      </c>
      <c r="DF209" s="33">
        <f t="shared" si="137"/>
        <v>0</v>
      </c>
      <c r="DG209" s="188">
        <f t="shared" si="118"/>
        <v>0</v>
      </c>
      <c r="DH209" s="38">
        <f t="shared" si="119"/>
        <v>0</v>
      </c>
      <c r="DI209" s="38"/>
      <c r="DJ209" s="38"/>
      <c r="DK209" s="38"/>
      <c r="DL209" s="38"/>
      <c r="DM209" s="38"/>
      <c r="DN209" s="38"/>
      <c r="DO209" s="38"/>
      <c r="DP209" s="38"/>
      <c r="DQ209" s="38"/>
      <c r="DR209" s="38"/>
      <c r="DS209" s="38"/>
      <c r="DT209" s="38"/>
      <c r="DU209" s="38"/>
      <c r="DV209" s="38"/>
      <c r="DW209" s="38"/>
      <c r="DX209" s="38"/>
      <c r="DY209" s="38"/>
      <c r="DZ209" s="38"/>
      <c r="EA209" s="38"/>
      <c r="EB209" s="38"/>
      <c r="EC209" s="38"/>
      <c r="ED209" s="38"/>
      <c r="EE209" s="38"/>
      <c r="EF209" s="38"/>
      <c r="EG209" s="38"/>
      <c r="EH209" s="38"/>
    </row>
    <row r="210" spans="2:158">
      <c r="B210" s="37"/>
      <c r="C210" s="77" t="s">
        <v>388</v>
      </c>
      <c r="D210" s="38"/>
      <c r="E210" s="38"/>
      <c r="F210" s="38"/>
      <c r="G210" s="38"/>
      <c r="H210" s="38"/>
      <c r="I210" s="38"/>
      <c r="J210" s="38"/>
      <c r="K210" s="38"/>
      <c r="L210" s="38"/>
      <c r="M210" s="38"/>
      <c r="N210" s="38"/>
      <c r="O210" s="61"/>
      <c r="P210" s="38"/>
      <c r="Q210" s="38"/>
      <c r="R210" s="38"/>
      <c r="S210" s="38"/>
      <c r="T210" s="38"/>
      <c r="U210" s="38"/>
      <c r="V210" s="38"/>
      <c r="W210" s="38"/>
      <c r="X210" s="38"/>
      <c r="Y210" s="33">
        <f t="shared" si="131"/>
        <v>2</v>
      </c>
      <c r="Z210" s="33"/>
      <c r="AA210" s="33"/>
      <c r="AB210" s="33"/>
      <c r="AC210" s="33"/>
      <c r="AD210" s="33"/>
      <c r="AE210" s="33"/>
      <c r="AF210" s="102">
        <f t="shared" si="103"/>
        <v>-1579</v>
      </c>
      <c r="AG210" s="33">
        <f t="shared" si="132"/>
        <v>5803</v>
      </c>
      <c r="AH210" s="33">
        <f t="shared" si="132"/>
        <v>0</v>
      </c>
      <c r="AI210" s="33">
        <f t="shared" si="132"/>
        <v>0</v>
      </c>
      <c r="AJ210" s="33">
        <f t="shared" si="132"/>
        <v>0</v>
      </c>
      <c r="AK210" s="33">
        <f t="shared" si="132"/>
        <v>0</v>
      </c>
      <c r="AL210" s="33">
        <f t="shared" si="132"/>
        <v>0</v>
      </c>
      <c r="AM210" s="33">
        <f t="shared" si="132"/>
        <v>0</v>
      </c>
      <c r="AN210" s="33">
        <f t="shared" si="132"/>
        <v>0</v>
      </c>
      <c r="AO210" s="33">
        <f t="shared" si="132"/>
        <v>-7352</v>
      </c>
      <c r="AP210" s="33">
        <f t="shared" si="132"/>
        <v>-3411</v>
      </c>
      <c r="AQ210" s="33">
        <f t="shared" si="132"/>
        <v>-4732</v>
      </c>
      <c r="AR210" s="33">
        <f t="shared" si="132"/>
        <v>0</v>
      </c>
      <c r="AS210" s="115">
        <f t="shared" si="102"/>
        <v>-1549</v>
      </c>
      <c r="AT210" s="33">
        <f t="shared" si="133"/>
        <v>0</v>
      </c>
      <c r="AU210" s="33">
        <f t="shared" si="133"/>
        <v>0</v>
      </c>
      <c r="AV210" s="33">
        <f t="shared" si="133"/>
        <v>0</v>
      </c>
      <c r="AW210" s="33">
        <f t="shared" si="133"/>
        <v>0</v>
      </c>
      <c r="AX210" s="33">
        <f t="shared" si="133"/>
        <v>0</v>
      </c>
      <c r="AY210" s="33">
        <f t="shared" si="133"/>
        <v>30</v>
      </c>
      <c r="AZ210" s="33">
        <f t="shared" si="133"/>
        <v>0</v>
      </c>
      <c r="BA210" s="33">
        <f t="shared" si="133"/>
        <v>-21</v>
      </c>
      <c r="BB210" s="103">
        <f t="shared" si="105"/>
        <v>26</v>
      </c>
      <c r="BC210" s="33">
        <f t="shared" si="134"/>
        <v>32</v>
      </c>
      <c r="BD210" s="33">
        <f t="shared" si="134"/>
        <v>0</v>
      </c>
      <c r="BE210" s="33">
        <f t="shared" si="134"/>
        <v>0</v>
      </c>
      <c r="BF210" s="33">
        <f t="shared" si="134"/>
        <v>-6</v>
      </c>
      <c r="BG210" s="33">
        <f t="shared" si="134"/>
        <v>0</v>
      </c>
      <c r="BH210" s="33">
        <f t="shared" si="134"/>
        <v>-11</v>
      </c>
      <c r="BI210" s="33">
        <f t="shared" si="134"/>
        <v>0</v>
      </c>
      <c r="BJ210" s="33">
        <f t="shared" si="134"/>
        <v>0</v>
      </c>
      <c r="BK210" s="33">
        <f t="shared" si="134"/>
        <v>0</v>
      </c>
      <c r="BL210" s="33">
        <f t="shared" si="134"/>
        <v>-54</v>
      </c>
      <c r="BM210" s="33">
        <f t="shared" si="134"/>
        <v>0</v>
      </c>
      <c r="BN210" s="33">
        <f t="shared" si="134"/>
        <v>0</v>
      </c>
      <c r="BO210" s="33">
        <f t="shared" si="134"/>
        <v>0</v>
      </c>
      <c r="BP210" s="33">
        <f t="shared" si="134"/>
        <v>-54</v>
      </c>
      <c r="BQ210" s="67">
        <f t="shared" si="120"/>
        <v>-30</v>
      </c>
      <c r="BR210" s="33">
        <f t="shared" si="135"/>
        <v>3188</v>
      </c>
      <c r="BS210" s="33">
        <f t="shared" si="135"/>
        <v>0</v>
      </c>
      <c r="BT210" s="33">
        <f t="shared" si="135"/>
        <v>3388</v>
      </c>
      <c r="BU210" s="33">
        <f t="shared" si="135"/>
        <v>0</v>
      </c>
      <c r="BV210" s="33">
        <f t="shared" si="135"/>
        <v>0</v>
      </c>
      <c r="BW210" s="33">
        <f t="shared" si="135"/>
        <v>0</v>
      </c>
      <c r="BX210" s="33">
        <f t="shared" si="135"/>
        <v>0</v>
      </c>
      <c r="BY210" s="33">
        <f t="shared" si="135"/>
        <v>0</v>
      </c>
      <c r="BZ210" s="33">
        <f t="shared" si="135"/>
        <v>0</v>
      </c>
      <c r="CA210" s="33">
        <f t="shared" si="135"/>
        <v>0</v>
      </c>
      <c r="CB210" s="33">
        <f t="shared" si="135"/>
        <v>0</v>
      </c>
      <c r="CC210" s="33">
        <f t="shared" si="135"/>
        <v>0</v>
      </c>
      <c r="CD210" s="33">
        <f t="shared" si="135"/>
        <v>0</v>
      </c>
      <c r="CE210" s="33">
        <f t="shared" si="135"/>
        <v>-200</v>
      </c>
      <c r="CF210" s="33">
        <f t="shared" si="135"/>
        <v>0</v>
      </c>
      <c r="CG210" s="33">
        <f t="shared" si="135"/>
        <v>-200</v>
      </c>
      <c r="CH210" s="33">
        <f t="shared" si="135"/>
        <v>3188</v>
      </c>
      <c r="CI210" s="33">
        <f t="shared" si="135"/>
        <v>0</v>
      </c>
      <c r="CJ210" s="33">
        <f t="shared" si="135"/>
        <v>0</v>
      </c>
      <c r="CK210" s="33">
        <f t="shared" si="135"/>
        <v>0</v>
      </c>
      <c r="CL210" s="33">
        <f t="shared" si="135"/>
        <v>0</v>
      </c>
      <c r="CM210" s="33">
        <f t="shared" si="135"/>
        <v>0</v>
      </c>
      <c r="CN210" s="33">
        <f t="shared" si="135"/>
        <v>0</v>
      </c>
      <c r="CO210" s="33">
        <f t="shared" si="135"/>
        <v>0</v>
      </c>
      <c r="CP210" s="188">
        <f t="shared" si="115"/>
        <v>0</v>
      </c>
      <c r="CQ210" s="33">
        <f t="shared" si="136"/>
        <v>0</v>
      </c>
      <c r="CR210" s="33">
        <f t="shared" si="136"/>
        <v>0</v>
      </c>
      <c r="CS210" s="33">
        <f t="shared" si="136"/>
        <v>0</v>
      </c>
      <c r="CT210" s="33">
        <f t="shared" si="136"/>
        <v>0</v>
      </c>
      <c r="CU210" s="33">
        <f t="shared" si="136"/>
        <v>0</v>
      </c>
      <c r="CV210" s="33">
        <f t="shared" si="136"/>
        <v>0</v>
      </c>
      <c r="CW210" s="33">
        <f t="shared" si="136"/>
        <v>0</v>
      </c>
      <c r="CX210" s="33">
        <f t="shared" si="136"/>
        <v>0</v>
      </c>
      <c r="CY210" s="33">
        <f t="shared" si="136"/>
        <v>0</v>
      </c>
      <c r="CZ210" s="33">
        <f t="shared" si="136"/>
        <v>0</v>
      </c>
      <c r="DA210" s="33">
        <f t="shared" si="136"/>
        <v>0</v>
      </c>
      <c r="DB210" s="188">
        <f t="shared" si="126"/>
        <v>0</v>
      </c>
      <c r="DC210" s="38">
        <f t="shared" si="117"/>
        <v>0</v>
      </c>
      <c r="DD210" s="33">
        <f t="shared" si="137"/>
        <v>0</v>
      </c>
      <c r="DE210" s="33">
        <f t="shared" si="137"/>
        <v>0</v>
      </c>
      <c r="DF210" s="33">
        <f t="shared" si="137"/>
        <v>0</v>
      </c>
      <c r="DG210" s="188">
        <f t="shared" si="118"/>
        <v>0</v>
      </c>
      <c r="DH210" s="38">
        <f t="shared" si="119"/>
        <v>0</v>
      </c>
      <c r="DI210" s="38"/>
      <c r="DJ210" s="38"/>
      <c r="DK210" s="38"/>
      <c r="DL210" s="38"/>
      <c r="DM210" s="38"/>
      <c r="DN210" s="38"/>
      <c r="DO210" s="38"/>
      <c r="DP210" s="38"/>
      <c r="DQ210" s="38"/>
      <c r="DR210" s="38"/>
      <c r="DS210" s="38"/>
      <c r="DT210" s="38"/>
      <c r="DU210" s="38"/>
      <c r="DV210" s="38"/>
      <c r="DW210" s="38"/>
      <c r="DX210" s="38"/>
      <c r="DY210" s="38"/>
      <c r="DZ210" s="38"/>
      <c r="EA210" s="38"/>
      <c r="EB210" s="38"/>
      <c r="EC210" s="38"/>
      <c r="ED210" s="38"/>
      <c r="EE210" s="38"/>
      <c r="EF210" s="38"/>
      <c r="EG210" s="38"/>
      <c r="EH210" s="38"/>
    </row>
    <row r="211" spans="2:158">
      <c r="B211" s="37"/>
      <c r="C211" s="77" t="s">
        <v>389</v>
      </c>
      <c r="D211" s="38"/>
      <c r="E211" s="38"/>
      <c r="F211" s="38"/>
      <c r="G211" s="38"/>
      <c r="H211" s="38"/>
      <c r="I211" s="38"/>
      <c r="J211" s="38"/>
      <c r="K211" s="38"/>
      <c r="L211" s="38"/>
      <c r="M211" s="38"/>
      <c r="N211" s="38"/>
      <c r="O211" s="61"/>
      <c r="P211" s="38"/>
      <c r="Q211" s="38"/>
      <c r="R211" s="38"/>
      <c r="S211" s="38"/>
      <c r="T211" s="38"/>
      <c r="U211" s="38"/>
      <c r="V211" s="38"/>
      <c r="W211" s="38"/>
      <c r="X211" s="38"/>
      <c r="Y211" s="33">
        <f t="shared" si="131"/>
        <v>6</v>
      </c>
      <c r="Z211" s="33"/>
      <c r="AA211" s="33"/>
      <c r="AB211" s="33"/>
      <c r="AC211" s="33"/>
      <c r="AD211" s="33"/>
      <c r="AE211" s="33"/>
      <c r="AF211" s="102">
        <f t="shared" si="103"/>
        <v>693</v>
      </c>
      <c r="AG211" s="33">
        <f t="shared" si="132"/>
        <v>1174</v>
      </c>
      <c r="AH211" s="33">
        <f t="shared" si="132"/>
        <v>0</v>
      </c>
      <c r="AI211" s="33">
        <f t="shared" si="132"/>
        <v>0</v>
      </c>
      <c r="AJ211" s="33">
        <f t="shared" si="132"/>
        <v>0</v>
      </c>
      <c r="AK211" s="33">
        <f t="shared" si="132"/>
        <v>0</v>
      </c>
      <c r="AL211" s="33">
        <f t="shared" si="132"/>
        <v>27</v>
      </c>
      <c r="AM211" s="33">
        <f t="shared" si="132"/>
        <v>14</v>
      </c>
      <c r="AN211" s="33">
        <f t="shared" si="132"/>
        <v>0</v>
      </c>
      <c r="AO211" s="33">
        <f t="shared" si="132"/>
        <v>-260</v>
      </c>
      <c r="AP211" s="33">
        <f t="shared" si="132"/>
        <v>-8</v>
      </c>
      <c r="AQ211" s="33">
        <f t="shared" si="132"/>
        <v>-605</v>
      </c>
      <c r="AR211" s="33">
        <f t="shared" si="132"/>
        <v>0</v>
      </c>
      <c r="AS211" s="115">
        <f t="shared" si="102"/>
        <v>941</v>
      </c>
      <c r="AT211" s="33">
        <f t="shared" si="133"/>
        <v>0</v>
      </c>
      <c r="AU211" s="33">
        <f t="shared" si="133"/>
        <v>0</v>
      </c>
      <c r="AV211" s="33">
        <f t="shared" si="133"/>
        <v>0</v>
      </c>
      <c r="AW211" s="33">
        <f t="shared" si="133"/>
        <v>0</v>
      </c>
      <c r="AX211" s="33">
        <f t="shared" si="133"/>
        <v>0</v>
      </c>
      <c r="AY211" s="33">
        <f t="shared" si="133"/>
        <v>23</v>
      </c>
      <c r="AZ211" s="33">
        <f t="shared" si="133"/>
        <v>0</v>
      </c>
      <c r="BA211" s="33">
        <f t="shared" si="133"/>
        <v>-43</v>
      </c>
      <c r="BB211" s="103">
        <f t="shared" si="105"/>
        <v>-227</v>
      </c>
      <c r="BC211" s="33">
        <f t="shared" si="134"/>
        <v>20</v>
      </c>
      <c r="BD211" s="33">
        <f t="shared" si="134"/>
        <v>-250</v>
      </c>
      <c r="BE211" s="33">
        <f t="shared" si="134"/>
        <v>-250</v>
      </c>
      <c r="BF211" s="33">
        <f t="shared" si="134"/>
        <v>3</v>
      </c>
      <c r="BG211" s="33">
        <f t="shared" si="134"/>
        <v>-2</v>
      </c>
      <c r="BH211" s="33">
        <f t="shared" si="134"/>
        <v>-3</v>
      </c>
      <c r="BI211" s="33">
        <f t="shared" si="134"/>
        <v>0</v>
      </c>
      <c r="BJ211" s="33">
        <f t="shared" si="134"/>
        <v>0</v>
      </c>
      <c r="BK211" s="33">
        <f t="shared" si="134"/>
        <v>0</v>
      </c>
      <c r="BL211" s="33">
        <f t="shared" si="134"/>
        <v>4</v>
      </c>
      <c r="BM211" s="33">
        <f t="shared" si="134"/>
        <v>0</v>
      </c>
      <c r="BN211" s="33">
        <f t="shared" si="134"/>
        <v>0</v>
      </c>
      <c r="BO211" s="33">
        <f t="shared" si="134"/>
        <v>0</v>
      </c>
      <c r="BP211" s="33">
        <f t="shared" si="134"/>
        <v>4</v>
      </c>
      <c r="BQ211" s="67">
        <f t="shared" si="120"/>
        <v>-248</v>
      </c>
      <c r="BR211" s="33">
        <f t="shared" si="135"/>
        <v>0</v>
      </c>
      <c r="BS211" s="33">
        <f t="shared" si="135"/>
        <v>0</v>
      </c>
      <c r="BT211" s="33">
        <f t="shared" si="135"/>
        <v>0</v>
      </c>
      <c r="BU211" s="33">
        <f t="shared" si="135"/>
        <v>0</v>
      </c>
      <c r="BV211" s="33">
        <f t="shared" si="135"/>
        <v>0</v>
      </c>
      <c r="BW211" s="33">
        <f t="shared" si="135"/>
        <v>0</v>
      </c>
      <c r="BX211" s="33">
        <f t="shared" si="135"/>
        <v>0</v>
      </c>
      <c r="BY211" s="33">
        <f t="shared" si="135"/>
        <v>0</v>
      </c>
      <c r="BZ211" s="33">
        <f t="shared" si="135"/>
        <v>0</v>
      </c>
      <c r="CA211" s="33">
        <f t="shared" si="135"/>
        <v>0</v>
      </c>
      <c r="CB211" s="33">
        <f t="shared" si="135"/>
        <v>0</v>
      </c>
      <c r="CC211" s="33">
        <f t="shared" si="135"/>
        <v>0</v>
      </c>
      <c r="CD211" s="33">
        <f t="shared" si="135"/>
        <v>0</v>
      </c>
      <c r="CE211" s="33">
        <f t="shared" si="135"/>
        <v>0</v>
      </c>
      <c r="CF211" s="33">
        <f t="shared" si="135"/>
        <v>0</v>
      </c>
      <c r="CG211" s="33">
        <f t="shared" si="135"/>
        <v>0</v>
      </c>
      <c r="CH211" s="33">
        <f t="shared" si="135"/>
        <v>0</v>
      </c>
      <c r="CI211" s="33">
        <f t="shared" si="135"/>
        <v>0</v>
      </c>
      <c r="CJ211" s="33">
        <f t="shared" si="135"/>
        <v>0</v>
      </c>
      <c r="CK211" s="33">
        <f t="shared" si="135"/>
        <v>0</v>
      </c>
      <c r="CL211" s="33">
        <f t="shared" si="135"/>
        <v>0</v>
      </c>
      <c r="CM211" s="33">
        <f t="shared" si="135"/>
        <v>0</v>
      </c>
      <c r="CN211" s="33">
        <f t="shared" si="135"/>
        <v>0</v>
      </c>
      <c r="CO211" s="33">
        <f t="shared" si="135"/>
        <v>0</v>
      </c>
      <c r="CP211" s="188">
        <f t="shared" si="115"/>
        <v>0</v>
      </c>
      <c r="CQ211" s="33">
        <f t="shared" si="136"/>
        <v>0</v>
      </c>
      <c r="CR211" s="33">
        <f t="shared" si="136"/>
        <v>0</v>
      </c>
      <c r="CS211" s="33">
        <f t="shared" si="136"/>
        <v>0</v>
      </c>
      <c r="CT211" s="33">
        <f t="shared" si="136"/>
        <v>0</v>
      </c>
      <c r="CU211" s="33">
        <f t="shared" si="136"/>
        <v>0</v>
      </c>
      <c r="CV211" s="33">
        <f t="shared" si="136"/>
        <v>0</v>
      </c>
      <c r="CW211" s="33">
        <f t="shared" si="136"/>
        <v>0</v>
      </c>
      <c r="CX211" s="33">
        <f t="shared" si="136"/>
        <v>0</v>
      </c>
      <c r="CY211" s="33">
        <f t="shared" si="136"/>
        <v>0</v>
      </c>
      <c r="CZ211" s="33">
        <f t="shared" si="136"/>
        <v>0</v>
      </c>
      <c r="DA211" s="33">
        <f t="shared" si="136"/>
        <v>0</v>
      </c>
      <c r="DB211" s="188">
        <f t="shared" si="126"/>
        <v>0</v>
      </c>
      <c r="DC211" s="38">
        <f t="shared" si="117"/>
        <v>0</v>
      </c>
      <c r="DD211" s="33">
        <f t="shared" si="137"/>
        <v>0</v>
      </c>
      <c r="DE211" s="33">
        <f t="shared" si="137"/>
        <v>0</v>
      </c>
      <c r="DF211" s="33">
        <f t="shared" si="137"/>
        <v>0</v>
      </c>
      <c r="DG211" s="188">
        <f t="shared" si="118"/>
        <v>0</v>
      </c>
      <c r="DH211" s="38">
        <f t="shared" si="119"/>
        <v>0</v>
      </c>
      <c r="DI211" s="38"/>
      <c r="DJ211" s="38"/>
      <c r="DK211" s="38"/>
      <c r="DL211" s="38"/>
      <c r="DM211" s="38"/>
      <c r="DN211" s="38"/>
      <c r="DO211" s="38"/>
      <c r="DP211" s="38"/>
      <c r="DQ211" s="38"/>
      <c r="DR211" s="38"/>
      <c r="DS211" s="38"/>
      <c r="DT211" s="38"/>
      <c r="DU211" s="38"/>
      <c r="DV211" s="38"/>
      <c r="DW211" s="38"/>
      <c r="DX211" s="38"/>
      <c r="DY211" s="38"/>
      <c r="DZ211" s="38"/>
      <c r="EA211" s="38"/>
      <c r="EB211" s="38"/>
      <c r="EC211" s="38"/>
      <c r="ED211" s="38"/>
      <c r="EE211" s="38"/>
      <c r="EF211" s="38"/>
      <c r="EG211" s="38"/>
      <c r="EH211" s="38"/>
    </row>
    <row r="212" spans="2:158">
      <c r="B212" s="37"/>
      <c r="C212" s="77" t="s">
        <v>390</v>
      </c>
      <c r="D212" s="38"/>
      <c r="E212" s="38"/>
      <c r="F212" s="38"/>
      <c r="G212" s="38"/>
      <c r="H212" s="38"/>
      <c r="I212" s="38"/>
      <c r="J212" s="38"/>
      <c r="K212" s="38"/>
      <c r="L212" s="38"/>
      <c r="M212" s="38"/>
      <c r="N212" s="38"/>
      <c r="O212" s="61"/>
      <c r="P212" s="38"/>
      <c r="Q212" s="38"/>
      <c r="R212" s="38"/>
      <c r="S212" s="38"/>
      <c r="T212" s="38"/>
      <c r="U212" s="38"/>
      <c r="V212" s="38"/>
      <c r="W212" s="38"/>
      <c r="X212" s="38"/>
      <c r="Y212" s="33">
        <f t="shared" si="131"/>
        <v>10</v>
      </c>
      <c r="Z212" s="33"/>
      <c r="AA212" s="33"/>
      <c r="AB212" s="33"/>
      <c r="AC212" s="33"/>
      <c r="AD212" s="33"/>
      <c r="AE212" s="33"/>
      <c r="AF212" s="102">
        <f t="shared" si="103"/>
        <v>-4226</v>
      </c>
      <c r="AG212" s="33">
        <f t="shared" si="132"/>
        <v>3775</v>
      </c>
      <c r="AH212" s="33">
        <f t="shared" si="132"/>
        <v>0</v>
      </c>
      <c r="AI212" s="33">
        <f t="shared" si="132"/>
        <v>0</v>
      </c>
      <c r="AJ212" s="33">
        <f t="shared" si="132"/>
        <v>0</v>
      </c>
      <c r="AK212" s="33">
        <f t="shared" si="132"/>
        <v>0</v>
      </c>
      <c r="AL212" s="33">
        <f t="shared" si="132"/>
        <v>0</v>
      </c>
      <c r="AM212" s="33">
        <f t="shared" si="132"/>
        <v>0</v>
      </c>
      <c r="AN212" s="33">
        <f t="shared" si="132"/>
        <v>0</v>
      </c>
      <c r="AO212" s="33">
        <f t="shared" si="132"/>
        <v>-7208</v>
      </c>
      <c r="AP212" s="33">
        <f t="shared" si="132"/>
        <v>-957</v>
      </c>
      <c r="AQ212" s="33">
        <f t="shared" si="132"/>
        <v>-9499</v>
      </c>
      <c r="AR212" s="33">
        <f t="shared" si="132"/>
        <v>0</v>
      </c>
      <c r="AS212" s="115">
        <f t="shared" si="102"/>
        <v>-3433</v>
      </c>
      <c r="AT212" s="33">
        <f t="shared" si="133"/>
        <v>0</v>
      </c>
      <c r="AU212" s="33">
        <f t="shared" si="133"/>
        <v>0</v>
      </c>
      <c r="AV212" s="33">
        <f t="shared" si="133"/>
        <v>0</v>
      </c>
      <c r="AW212" s="33">
        <f t="shared" si="133"/>
        <v>0</v>
      </c>
      <c r="AX212" s="33">
        <f t="shared" si="133"/>
        <v>0</v>
      </c>
      <c r="AY212" s="33">
        <f t="shared" si="133"/>
        <v>-4</v>
      </c>
      <c r="AZ212" s="33">
        <f t="shared" si="133"/>
        <v>-1</v>
      </c>
      <c r="BA212" s="33">
        <f t="shared" si="133"/>
        <v>-453</v>
      </c>
      <c r="BB212" s="103">
        <f t="shared" si="105"/>
        <v>-332</v>
      </c>
      <c r="BC212" s="33">
        <f t="shared" si="134"/>
        <v>0</v>
      </c>
      <c r="BD212" s="33">
        <f t="shared" si="134"/>
        <v>-331</v>
      </c>
      <c r="BE212" s="33">
        <f t="shared" si="134"/>
        <v>-316</v>
      </c>
      <c r="BF212" s="33">
        <f t="shared" si="134"/>
        <v>-1</v>
      </c>
      <c r="BG212" s="33">
        <f t="shared" si="134"/>
        <v>0</v>
      </c>
      <c r="BH212" s="33">
        <f t="shared" si="134"/>
        <v>-32</v>
      </c>
      <c r="BI212" s="33">
        <f t="shared" si="134"/>
        <v>0</v>
      </c>
      <c r="BJ212" s="33">
        <f t="shared" si="134"/>
        <v>0</v>
      </c>
      <c r="BK212" s="33">
        <f t="shared" si="134"/>
        <v>0</v>
      </c>
      <c r="BL212" s="33">
        <f t="shared" si="134"/>
        <v>28</v>
      </c>
      <c r="BM212" s="33">
        <f t="shared" si="134"/>
        <v>0</v>
      </c>
      <c r="BN212" s="33">
        <f t="shared" si="134"/>
        <v>0</v>
      </c>
      <c r="BO212" s="33">
        <f t="shared" si="134"/>
        <v>0</v>
      </c>
      <c r="BP212" s="33">
        <f t="shared" si="134"/>
        <v>28</v>
      </c>
      <c r="BQ212" s="67">
        <f t="shared" si="120"/>
        <v>-793</v>
      </c>
      <c r="BR212" s="33">
        <f t="shared" si="135"/>
        <v>0</v>
      </c>
      <c r="BS212" s="33">
        <f t="shared" si="135"/>
        <v>0</v>
      </c>
      <c r="BT212" s="33">
        <f t="shared" si="135"/>
        <v>0</v>
      </c>
      <c r="BU212" s="33">
        <f t="shared" si="135"/>
        <v>0</v>
      </c>
      <c r="BV212" s="33">
        <f t="shared" si="135"/>
        <v>0</v>
      </c>
      <c r="BW212" s="33">
        <f t="shared" si="135"/>
        <v>0</v>
      </c>
      <c r="BX212" s="33">
        <f t="shared" si="135"/>
        <v>0</v>
      </c>
      <c r="BY212" s="33">
        <f t="shared" si="135"/>
        <v>0</v>
      </c>
      <c r="BZ212" s="33">
        <f t="shared" si="135"/>
        <v>0</v>
      </c>
      <c r="CA212" s="33">
        <f t="shared" si="135"/>
        <v>0</v>
      </c>
      <c r="CB212" s="33">
        <f t="shared" si="135"/>
        <v>0</v>
      </c>
      <c r="CC212" s="33">
        <f t="shared" si="135"/>
        <v>0</v>
      </c>
      <c r="CD212" s="33">
        <f t="shared" si="135"/>
        <v>0</v>
      </c>
      <c r="CE212" s="33">
        <f t="shared" si="135"/>
        <v>0</v>
      </c>
      <c r="CF212" s="33">
        <f t="shared" si="135"/>
        <v>0</v>
      </c>
      <c r="CG212" s="33">
        <f t="shared" si="135"/>
        <v>0</v>
      </c>
      <c r="CH212" s="33">
        <f t="shared" si="135"/>
        <v>0</v>
      </c>
      <c r="CI212" s="33">
        <f t="shared" si="135"/>
        <v>0</v>
      </c>
      <c r="CJ212" s="33">
        <f t="shared" si="135"/>
        <v>0</v>
      </c>
      <c r="CK212" s="33">
        <f t="shared" si="135"/>
        <v>0</v>
      </c>
      <c r="CL212" s="33">
        <f t="shared" si="135"/>
        <v>0</v>
      </c>
      <c r="CM212" s="33">
        <f t="shared" si="135"/>
        <v>0</v>
      </c>
      <c r="CN212" s="33">
        <f t="shared" si="135"/>
        <v>0</v>
      </c>
      <c r="CO212" s="33">
        <f t="shared" si="135"/>
        <v>0</v>
      </c>
      <c r="CP212" s="188">
        <f t="shared" si="115"/>
        <v>0</v>
      </c>
      <c r="CQ212" s="33">
        <f t="shared" si="136"/>
        <v>0</v>
      </c>
      <c r="CR212" s="33">
        <f t="shared" si="136"/>
        <v>0</v>
      </c>
      <c r="CS212" s="33">
        <f t="shared" si="136"/>
        <v>0</v>
      </c>
      <c r="CT212" s="33">
        <f t="shared" si="136"/>
        <v>0</v>
      </c>
      <c r="CU212" s="33">
        <f t="shared" si="136"/>
        <v>0</v>
      </c>
      <c r="CV212" s="33">
        <f t="shared" si="136"/>
        <v>0</v>
      </c>
      <c r="CW212" s="33">
        <f t="shared" si="136"/>
        <v>0</v>
      </c>
      <c r="CX212" s="33">
        <f t="shared" si="136"/>
        <v>0</v>
      </c>
      <c r="CY212" s="33">
        <f t="shared" si="136"/>
        <v>0</v>
      </c>
      <c r="CZ212" s="33">
        <f t="shared" si="136"/>
        <v>0</v>
      </c>
      <c r="DA212" s="33">
        <f t="shared" si="136"/>
        <v>0</v>
      </c>
      <c r="DB212" s="188">
        <f t="shared" si="126"/>
        <v>0</v>
      </c>
      <c r="DC212" s="38">
        <f t="shared" si="117"/>
        <v>0</v>
      </c>
      <c r="DD212" s="33">
        <f t="shared" si="137"/>
        <v>0</v>
      </c>
      <c r="DE212" s="33">
        <f t="shared" si="137"/>
        <v>0</v>
      </c>
      <c r="DF212" s="33">
        <f t="shared" si="137"/>
        <v>0</v>
      </c>
      <c r="DG212" s="188">
        <f t="shared" si="118"/>
        <v>0</v>
      </c>
      <c r="DH212" s="38">
        <f t="shared" si="119"/>
        <v>0</v>
      </c>
      <c r="DI212" s="38"/>
      <c r="DJ212" s="38"/>
      <c r="DK212" s="38"/>
      <c r="DL212" s="38"/>
      <c r="DM212" s="38"/>
      <c r="DN212" s="38"/>
      <c r="DO212" s="38"/>
      <c r="DP212" s="38"/>
      <c r="DQ212" s="38"/>
      <c r="DR212" s="38"/>
      <c r="DS212" s="38"/>
      <c r="DT212" s="38"/>
      <c r="DU212" s="38"/>
      <c r="DV212" s="38"/>
      <c r="DW212" s="38"/>
      <c r="DX212" s="38"/>
      <c r="DY212" s="38"/>
      <c r="DZ212" s="38"/>
      <c r="EA212" s="38"/>
      <c r="EB212" s="38"/>
      <c r="EC212" s="38"/>
      <c r="ED212" s="38"/>
      <c r="EE212" s="38"/>
      <c r="EF212" s="38"/>
      <c r="EG212" s="38"/>
      <c r="EH212" s="38"/>
    </row>
    <row r="213" spans="2:158">
      <c r="B213" s="37"/>
      <c r="C213" s="118" t="s">
        <v>391</v>
      </c>
      <c r="D213" s="38"/>
      <c r="E213" s="38"/>
      <c r="F213" s="38"/>
      <c r="G213" s="38"/>
      <c r="H213" s="38"/>
      <c r="I213" s="38"/>
      <c r="J213" s="38"/>
      <c r="K213" s="38"/>
      <c r="L213" s="38"/>
      <c r="M213" s="38"/>
      <c r="N213" s="38"/>
      <c r="O213" s="61"/>
      <c r="P213" s="38"/>
      <c r="Q213" s="38"/>
      <c r="R213" s="38"/>
      <c r="S213" s="38"/>
      <c r="T213" s="38"/>
      <c r="U213" s="38"/>
      <c r="V213" s="38"/>
      <c r="W213" s="38"/>
      <c r="X213" s="38"/>
      <c r="Y213" s="33">
        <f t="shared" si="131"/>
        <v>8</v>
      </c>
      <c r="Z213" s="33"/>
      <c r="AA213" s="33"/>
      <c r="AB213" s="33"/>
      <c r="AC213" s="33"/>
      <c r="AD213" s="33"/>
      <c r="AE213" s="33"/>
      <c r="AF213" s="102">
        <f t="shared" si="103"/>
        <v>5868</v>
      </c>
      <c r="AG213" s="33">
        <f t="shared" si="132"/>
        <v>2779</v>
      </c>
      <c r="AH213" s="33">
        <f t="shared" si="132"/>
        <v>0</v>
      </c>
      <c r="AI213" s="33">
        <f t="shared" si="132"/>
        <v>0</v>
      </c>
      <c r="AJ213" s="33">
        <f t="shared" si="132"/>
        <v>0</v>
      </c>
      <c r="AK213" s="33">
        <f t="shared" si="132"/>
        <v>0</v>
      </c>
      <c r="AL213" s="33">
        <f t="shared" si="132"/>
        <v>212</v>
      </c>
      <c r="AM213" s="33">
        <f t="shared" si="132"/>
        <v>13</v>
      </c>
      <c r="AN213" s="33">
        <f t="shared" si="132"/>
        <v>0</v>
      </c>
      <c r="AO213" s="33">
        <f t="shared" si="132"/>
        <v>2506</v>
      </c>
      <c r="AP213" s="33">
        <f t="shared" si="132"/>
        <v>0</v>
      </c>
      <c r="AQ213" s="33">
        <f t="shared" si="132"/>
        <v>725</v>
      </c>
      <c r="AR213" s="33">
        <f t="shared" si="132"/>
        <v>0</v>
      </c>
      <c r="AS213" s="115">
        <f t="shared" si="102"/>
        <v>5497</v>
      </c>
      <c r="AT213" s="33">
        <f t="shared" si="133"/>
        <v>0</v>
      </c>
      <c r="AU213" s="33">
        <f t="shared" si="133"/>
        <v>0</v>
      </c>
      <c r="AV213" s="33">
        <f t="shared" si="133"/>
        <v>0</v>
      </c>
      <c r="AW213" s="33">
        <f t="shared" si="133"/>
        <v>0</v>
      </c>
      <c r="AX213" s="33">
        <f t="shared" si="133"/>
        <v>0</v>
      </c>
      <c r="AY213" s="33">
        <f t="shared" si="133"/>
        <v>48</v>
      </c>
      <c r="AZ213" s="33">
        <f t="shared" si="133"/>
        <v>-2</v>
      </c>
      <c r="BA213" s="33">
        <f t="shared" si="133"/>
        <v>171</v>
      </c>
      <c r="BB213" s="103">
        <f t="shared" si="105"/>
        <v>100</v>
      </c>
      <c r="BC213" s="33">
        <f t="shared" si="134"/>
        <v>1</v>
      </c>
      <c r="BD213" s="33">
        <f t="shared" si="134"/>
        <v>93</v>
      </c>
      <c r="BE213" s="33">
        <f t="shared" si="134"/>
        <v>93</v>
      </c>
      <c r="BF213" s="33">
        <f t="shared" si="134"/>
        <v>6</v>
      </c>
      <c r="BG213" s="33">
        <f t="shared" si="134"/>
        <v>0</v>
      </c>
      <c r="BH213" s="33">
        <f t="shared" si="134"/>
        <v>28</v>
      </c>
      <c r="BI213" s="33">
        <f t="shared" si="134"/>
        <v>0</v>
      </c>
      <c r="BJ213" s="33">
        <f t="shared" si="134"/>
        <v>0</v>
      </c>
      <c r="BK213" s="33">
        <f t="shared" si="134"/>
        <v>0</v>
      </c>
      <c r="BL213" s="33">
        <f t="shared" si="134"/>
        <v>24</v>
      </c>
      <c r="BM213" s="33">
        <f t="shared" si="134"/>
        <v>0</v>
      </c>
      <c r="BN213" s="33">
        <f t="shared" si="134"/>
        <v>0</v>
      </c>
      <c r="BO213" s="33">
        <f t="shared" si="134"/>
        <v>0</v>
      </c>
      <c r="BP213" s="33">
        <f t="shared" si="134"/>
        <v>24</v>
      </c>
      <c r="BQ213" s="67">
        <f t="shared" si="120"/>
        <v>371</v>
      </c>
      <c r="BR213" s="33">
        <f t="shared" si="135"/>
        <v>0</v>
      </c>
      <c r="BS213" s="33">
        <f t="shared" si="135"/>
        <v>0</v>
      </c>
      <c r="BT213" s="33">
        <f t="shared" si="135"/>
        <v>0</v>
      </c>
      <c r="BU213" s="33">
        <f t="shared" si="135"/>
        <v>0</v>
      </c>
      <c r="BV213" s="33">
        <f t="shared" si="135"/>
        <v>0</v>
      </c>
      <c r="BW213" s="33">
        <f t="shared" si="135"/>
        <v>0</v>
      </c>
      <c r="BX213" s="33">
        <f t="shared" si="135"/>
        <v>0</v>
      </c>
      <c r="BY213" s="33">
        <f t="shared" si="135"/>
        <v>0</v>
      </c>
      <c r="BZ213" s="33">
        <f t="shared" si="135"/>
        <v>0</v>
      </c>
      <c r="CA213" s="33">
        <f t="shared" si="135"/>
        <v>0</v>
      </c>
      <c r="CB213" s="33">
        <f t="shared" si="135"/>
        <v>0</v>
      </c>
      <c r="CC213" s="33">
        <f t="shared" si="135"/>
        <v>0</v>
      </c>
      <c r="CD213" s="33">
        <f t="shared" si="135"/>
        <v>0</v>
      </c>
      <c r="CE213" s="33">
        <f t="shared" si="135"/>
        <v>0</v>
      </c>
      <c r="CF213" s="33">
        <f t="shared" si="135"/>
        <v>0</v>
      </c>
      <c r="CG213" s="33">
        <f t="shared" si="135"/>
        <v>0</v>
      </c>
      <c r="CH213" s="33">
        <f t="shared" si="135"/>
        <v>0</v>
      </c>
      <c r="CI213" s="33">
        <f t="shared" si="135"/>
        <v>0</v>
      </c>
      <c r="CJ213" s="33">
        <f t="shared" si="135"/>
        <v>0</v>
      </c>
      <c r="CK213" s="33">
        <f t="shared" si="135"/>
        <v>0</v>
      </c>
      <c r="CL213" s="33">
        <f t="shared" si="135"/>
        <v>0</v>
      </c>
      <c r="CM213" s="33">
        <f t="shared" si="135"/>
        <v>0</v>
      </c>
      <c r="CN213" s="33">
        <f t="shared" si="135"/>
        <v>0</v>
      </c>
      <c r="CO213" s="33">
        <f t="shared" si="135"/>
        <v>0</v>
      </c>
      <c r="CP213" s="188">
        <f t="shared" si="115"/>
        <v>0</v>
      </c>
      <c r="CQ213" s="33">
        <f t="shared" si="136"/>
        <v>0</v>
      </c>
      <c r="CR213" s="33">
        <f t="shared" si="136"/>
        <v>0</v>
      </c>
      <c r="CS213" s="33">
        <f t="shared" si="136"/>
        <v>0</v>
      </c>
      <c r="CT213" s="33">
        <f t="shared" si="136"/>
        <v>0</v>
      </c>
      <c r="CU213" s="33">
        <f t="shared" si="136"/>
        <v>0</v>
      </c>
      <c r="CV213" s="33">
        <f t="shared" si="136"/>
        <v>0</v>
      </c>
      <c r="CW213" s="33">
        <f t="shared" si="136"/>
        <v>0</v>
      </c>
      <c r="CX213" s="33">
        <f t="shared" si="136"/>
        <v>0</v>
      </c>
      <c r="CY213" s="33">
        <f t="shared" si="136"/>
        <v>0</v>
      </c>
      <c r="CZ213" s="33">
        <f t="shared" si="136"/>
        <v>0</v>
      </c>
      <c r="DA213" s="33">
        <f t="shared" si="136"/>
        <v>0</v>
      </c>
      <c r="DB213" s="188">
        <f t="shared" si="126"/>
        <v>0</v>
      </c>
      <c r="DC213" s="38">
        <f t="shared" si="117"/>
        <v>0</v>
      </c>
      <c r="DD213" s="33">
        <f t="shared" si="137"/>
        <v>0</v>
      </c>
      <c r="DE213" s="33">
        <f t="shared" si="137"/>
        <v>0</v>
      </c>
      <c r="DF213" s="33">
        <f t="shared" si="137"/>
        <v>0</v>
      </c>
      <c r="DG213" s="188">
        <f t="shared" si="118"/>
        <v>0</v>
      </c>
      <c r="DH213" s="38">
        <f t="shared" si="119"/>
        <v>0</v>
      </c>
      <c r="DI213" s="38"/>
      <c r="DJ213" s="38"/>
      <c r="DK213" s="38"/>
      <c r="DL213" s="38"/>
      <c r="DM213" s="38"/>
      <c r="DN213" s="38"/>
      <c r="DO213" s="38"/>
      <c r="DP213" s="38"/>
      <c r="DQ213" s="38"/>
      <c r="DR213" s="38"/>
      <c r="DS213" s="38"/>
      <c r="DT213" s="38"/>
      <c r="DU213" s="38"/>
      <c r="DV213" s="38"/>
      <c r="DW213" s="38"/>
      <c r="DX213" s="38"/>
      <c r="DY213" s="38"/>
      <c r="DZ213" s="38"/>
      <c r="EA213" s="38"/>
      <c r="EB213" s="38"/>
      <c r="EC213" s="38"/>
      <c r="ED213" s="38"/>
      <c r="EE213" s="38"/>
      <c r="EF213" s="38"/>
      <c r="EG213" s="38"/>
      <c r="EH213" s="38"/>
    </row>
    <row r="214" spans="2:158">
      <c r="B214" s="37"/>
      <c r="C214" s="77" t="s">
        <v>392</v>
      </c>
      <c r="D214" s="38"/>
      <c r="E214" s="38"/>
      <c r="F214" s="38"/>
      <c r="G214" s="38"/>
      <c r="H214" s="38"/>
      <c r="I214" s="38"/>
      <c r="J214" s="38"/>
      <c r="K214" s="38"/>
      <c r="L214" s="38"/>
      <c r="M214" s="38"/>
      <c r="N214" s="38"/>
      <c r="O214" s="61"/>
      <c r="P214" s="38"/>
      <c r="Q214" s="38"/>
      <c r="R214" s="38"/>
      <c r="S214" s="38"/>
      <c r="T214" s="38"/>
      <c r="U214" s="38"/>
      <c r="V214" s="38"/>
      <c r="W214" s="38"/>
      <c r="X214" s="38"/>
      <c r="Y214" s="33">
        <f t="shared" si="131"/>
        <v>4</v>
      </c>
      <c r="Z214" s="33"/>
      <c r="AA214" s="33"/>
      <c r="AB214" s="33"/>
      <c r="AC214" s="33"/>
      <c r="AD214" s="33"/>
      <c r="AE214" s="33"/>
      <c r="AF214" s="102">
        <f t="shared" si="103"/>
        <v>-5563</v>
      </c>
      <c r="AG214" s="33">
        <f t="shared" si="132"/>
        <v>2327</v>
      </c>
      <c r="AH214" s="33">
        <f t="shared" si="132"/>
        <v>0</v>
      </c>
      <c r="AI214" s="33">
        <f t="shared" si="132"/>
        <v>0</v>
      </c>
      <c r="AJ214" s="33">
        <f t="shared" si="132"/>
        <v>0</v>
      </c>
      <c r="AK214" s="33">
        <f t="shared" si="132"/>
        <v>0</v>
      </c>
      <c r="AL214" s="33">
        <f t="shared" si="132"/>
        <v>0</v>
      </c>
      <c r="AM214" s="33">
        <f t="shared" si="132"/>
        <v>0</v>
      </c>
      <c r="AN214" s="33">
        <f t="shared" si="132"/>
        <v>0</v>
      </c>
      <c r="AO214" s="33">
        <f t="shared" si="132"/>
        <v>-7914</v>
      </c>
      <c r="AP214" s="33">
        <f t="shared" si="132"/>
        <v>-1374</v>
      </c>
      <c r="AQ214" s="33">
        <f t="shared" si="132"/>
        <v>0</v>
      </c>
      <c r="AR214" s="33">
        <f t="shared" si="132"/>
        <v>0</v>
      </c>
      <c r="AS214" s="115">
        <f t="shared" si="102"/>
        <v>-5587</v>
      </c>
      <c r="AT214" s="33">
        <f t="shared" si="133"/>
        <v>0</v>
      </c>
      <c r="AU214" s="33">
        <f t="shared" si="133"/>
        <v>0</v>
      </c>
      <c r="AV214" s="33">
        <f t="shared" si="133"/>
        <v>0</v>
      </c>
      <c r="AW214" s="33">
        <f t="shared" si="133"/>
        <v>0</v>
      </c>
      <c r="AX214" s="33">
        <f t="shared" si="133"/>
        <v>0</v>
      </c>
      <c r="AY214" s="33">
        <f t="shared" si="133"/>
        <v>9</v>
      </c>
      <c r="AZ214" s="33">
        <f t="shared" si="133"/>
        <v>7</v>
      </c>
      <c r="BA214" s="33">
        <f t="shared" si="133"/>
        <v>0</v>
      </c>
      <c r="BB214" s="103">
        <f t="shared" si="105"/>
        <v>1</v>
      </c>
      <c r="BC214" s="33">
        <f t="shared" si="134"/>
        <v>0</v>
      </c>
      <c r="BD214" s="33">
        <f t="shared" si="134"/>
        <v>0</v>
      </c>
      <c r="BE214" s="33">
        <f t="shared" si="134"/>
        <v>0</v>
      </c>
      <c r="BF214" s="33">
        <f t="shared" si="134"/>
        <v>1</v>
      </c>
      <c r="BG214" s="33">
        <f t="shared" si="134"/>
        <v>0</v>
      </c>
      <c r="BH214" s="33">
        <f t="shared" si="134"/>
        <v>12</v>
      </c>
      <c r="BI214" s="33">
        <f t="shared" si="134"/>
        <v>0</v>
      </c>
      <c r="BJ214" s="33">
        <f t="shared" si="134"/>
        <v>0</v>
      </c>
      <c r="BK214" s="33">
        <f t="shared" si="134"/>
        <v>0</v>
      </c>
      <c r="BL214" s="33">
        <f t="shared" si="134"/>
        <v>2</v>
      </c>
      <c r="BM214" s="33">
        <f t="shared" si="134"/>
        <v>0</v>
      </c>
      <c r="BN214" s="33">
        <f t="shared" si="134"/>
        <v>0</v>
      </c>
      <c r="BO214" s="33">
        <f t="shared" si="134"/>
        <v>0</v>
      </c>
      <c r="BP214" s="33">
        <f t="shared" si="134"/>
        <v>2</v>
      </c>
      <c r="BQ214" s="67">
        <f t="shared" si="120"/>
        <v>24</v>
      </c>
      <c r="BR214" s="33">
        <f t="shared" si="135"/>
        <v>0</v>
      </c>
      <c r="BS214" s="33">
        <f t="shared" si="135"/>
        <v>0</v>
      </c>
      <c r="BT214" s="33">
        <f t="shared" si="135"/>
        <v>0</v>
      </c>
      <c r="BU214" s="33">
        <f t="shared" si="135"/>
        <v>0</v>
      </c>
      <c r="BV214" s="33">
        <f t="shared" si="135"/>
        <v>0</v>
      </c>
      <c r="BW214" s="33">
        <f t="shared" si="135"/>
        <v>0</v>
      </c>
      <c r="BX214" s="33">
        <f t="shared" si="135"/>
        <v>0</v>
      </c>
      <c r="BY214" s="33">
        <f t="shared" si="135"/>
        <v>0</v>
      </c>
      <c r="BZ214" s="33">
        <f t="shared" si="135"/>
        <v>0</v>
      </c>
      <c r="CA214" s="33">
        <f t="shared" si="135"/>
        <v>0</v>
      </c>
      <c r="CB214" s="33">
        <f t="shared" si="135"/>
        <v>0</v>
      </c>
      <c r="CC214" s="33">
        <f t="shared" si="135"/>
        <v>0</v>
      </c>
      <c r="CD214" s="33">
        <f t="shared" si="135"/>
        <v>0</v>
      </c>
      <c r="CE214" s="33">
        <f t="shared" si="135"/>
        <v>0</v>
      </c>
      <c r="CF214" s="33">
        <f t="shared" si="135"/>
        <v>0</v>
      </c>
      <c r="CG214" s="33">
        <f t="shared" si="135"/>
        <v>0</v>
      </c>
      <c r="CH214" s="33">
        <f t="shared" si="135"/>
        <v>0</v>
      </c>
      <c r="CI214" s="33">
        <f t="shared" si="135"/>
        <v>0</v>
      </c>
      <c r="CJ214" s="33">
        <f t="shared" si="135"/>
        <v>0</v>
      </c>
      <c r="CK214" s="33">
        <f t="shared" si="135"/>
        <v>0</v>
      </c>
      <c r="CL214" s="33">
        <f t="shared" si="135"/>
        <v>0</v>
      </c>
      <c r="CM214" s="33">
        <f t="shared" si="135"/>
        <v>0</v>
      </c>
      <c r="CN214" s="33">
        <f t="shared" si="135"/>
        <v>0</v>
      </c>
      <c r="CO214" s="33">
        <f t="shared" si="135"/>
        <v>0</v>
      </c>
      <c r="CP214" s="188">
        <f t="shared" si="115"/>
        <v>0</v>
      </c>
      <c r="CQ214" s="33">
        <f t="shared" si="136"/>
        <v>0</v>
      </c>
      <c r="CR214" s="33">
        <f t="shared" si="136"/>
        <v>0</v>
      </c>
      <c r="CS214" s="33">
        <f t="shared" si="136"/>
        <v>0</v>
      </c>
      <c r="CT214" s="33">
        <f t="shared" si="136"/>
        <v>0</v>
      </c>
      <c r="CU214" s="33">
        <f t="shared" si="136"/>
        <v>0</v>
      </c>
      <c r="CV214" s="33">
        <f t="shared" si="136"/>
        <v>0</v>
      </c>
      <c r="CW214" s="33">
        <f t="shared" si="136"/>
        <v>0</v>
      </c>
      <c r="CX214" s="33">
        <f t="shared" si="136"/>
        <v>0</v>
      </c>
      <c r="CY214" s="33">
        <f t="shared" si="136"/>
        <v>0</v>
      </c>
      <c r="CZ214" s="33">
        <f t="shared" si="136"/>
        <v>0</v>
      </c>
      <c r="DA214" s="33">
        <f t="shared" si="136"/>
        <v>0</v>
      </c>
      <c r="DB214" s="188">
        <f t="shared" si="126"/>
        <v>0</v>
      </c>
      <c r="DC214" s="38">
        <f t="shared" si="117"/>
        <v>0</v>
      </c>
      <c r="DD214" s="33">
        <f t="shared" si="137"/>
        <v>0</v>
      </c>
      <c r="DE214" s="33">
        <f t="shared" si="137"/>
        <v>0</v>
      </c>
      <c r="DF214" s="33">
        <f t="shared" si="137"/>
        <v>0</v>
      </c>
      <c r="DG214" s="188">
        <f t="shared" si="118"/>
        <v>0</v>
      </c>
      <c r="DH214" s="38">
        <f t="shared" si="119"/>
        <v>0</v>
      </c>
      <c r="DI214" s="38"/>
      <c r="DJ214" s="38"/>
      <c r="DK214" s="38"/>
      <c r="DL214" s="38"/>
      <c r="DM214" s="38"/>
      <c r="DN214" s="38"/>
      <c r="DO214" s="38"/>
      <c r="DP214" s="38"/>
      <c r="DQ214" s="38"/>
      <c r="DR214" s="38"/>
      <c r="DS214" s="38"/>
      <c r="DT214" s="38"/>
      <c r="DU214" s="38"/>
      <c r="DV214" s="38"/>
      <c r="DW214" s="38"/>
      <c r="DX214" s="38"/>
      <c r="DY214" s="38"/>
      <c r="DZ214" s="38"/>
      <c r="EA214" s="38"/>
      <c r="EB214" s="38"/>
      <c r="EC214" s="38"/>
      <c r="ED214" s="38"/>
      <c r="EE214" s="38"/>
      <c r="EF214" s="38"/>
      <c r="EG214" s="38"/>
      <c r="EH214" s="38"/>
    </row>
    <row r="215" spans="2:158">
      <c r="B215" s="37"/>
      <c r="C215" s="77" t="s">
        <v>393</v>
      </c>
      <c r="D215" s="38"/>
      <c r="E215" s="38"/>
      <c r="F215" s="38"/>
      <c r="G215" s="38"/>
      <c r="H215" s="38"/>
      <c r="I215" s="38"/>
      <c r="J215" s="38"/>
      <c r="K215" s="38"/>
      <c r="L215" s="38"/>
      <c r="M215" s="38"/>
      <c r="N215" s="38"/>
      <c r="O215" s="61"/>
      <c r="P215" s="38"/>
      <c r="Q215" s="38"/>
      <c r="R215" s="38"/>
      <c r="S215" s="38"/>
      <c r="T215" s="38"/>
      <c r="U215" s="38"/>
      <c r="V215" s="38"/>
      <c r="W215" s="38"/>
      <c r="X215" s="38"/>
      <c r="Y215" s="33">
        <f t="shared" si="131"/>
        <v>3</v>
      </c>
      <c r="Z215" s="33"/>
      <c r="AA215" s="33"/>
      <c r="AB215" s="33"/>
      <c r="AC215" s="33"/>
      <c r="AD215" s="33"/>
      <c r="AE215" s="33"/>
      <c r="AF215" s="102">
        <f t="shared" si="103"/>
        <v>717.29999999999745</v>
      </c>
      <c r="AG215" s="33">
        <f>SUM(AG231,AG247,AG263,AG279,AG295,AG311)</f>
        <v>413.39999999999418</v>
      </c>
      <c r="AH215" s="33">
        <f t="shared" si="132"/>
        <v>0</v>
      </c>
      <c r="AI215" s="33">
        <f t="shared" si="132"/>
        <v>0</v>
      </c>
      <c r="AJ215" s="33">
        <f t="shared" si="132"/>
        <v>0</v>
      </c>
      <c r="AK215" s="33">
        <f t="shared" si="132"/>
        <v>0</v>
      </c>
      <c r="AL215" s="33">
        <f t="shared" si="132"/>
        <v>107</v>
      </c>
      <c r="AM215" s="33">
        <f t="shared" si="132"/>
        <v>0</v>
      </c>
      <c r="AN215" s="33">
        <f t="shared" si="132"/>
        <v>0</v>
      </c>
      <c r="AO215" s="33">
        <f t="shared" si="132"/>
        <v>161.30000000000291</v>
      </c>
      <c r="AP215" s="33">
        <f t="shared" si="132"/>
        <v>111</v>
      </c>
      <c r="AQ215" s="33">
        <f t="shared" si="132"/>
        <v>278</v>
      </c>
      <c r="AR215" s="33">
        <f t="shared" si="132"/>
        <v>0</v>
      </c>
      <c r="AS215" s="115">
        <f t="shared" si="102"/>
        <v>681.69999999999709</v>
      </c>
      <c r="AT215" s="33">
        <f t="shared" si="133"/>
        <v>0</v>
      </c>
      <c r="AU215" s="33">
        <f t="shared" si="133"/>
        <v>0</v>
      </c>
      <c r="AV215" s="33">
        <f t="shared" si="133"/>
        <v>0</v>
      </c>
      <c r="AW215" s="33">
        <f t="shared" si="133"/>
        <v>0</v>
      </c>
      <c r="AX215" s="33">
        <f t="shared" si="133"/>
        <v>0</v>
      </c>
      <c r="AY215" s="33">
        <f t="shared" si="133"/>
        <v>44.400000000000091</v>
      </c>
      <c r="AZ215" s="33">
        <f t="shared" si="133"/>
        <v>0</v>
      </c>
      <c r="BA215" s="33">
        <f t="shared" si="133"/>
        <v>13.600000000000364</v>
      </c>
      <c r="BB215" s="103">
        <f t="shared" si="105"/>
        <v>-43</v>
      </c>
      <c r="BC215" s="33">
        <f t="shared" si="134"/>
        <v>0</v>
      </c>
      <c r="BD215" s="33">
        <f t="shared" si="134"/>
        <v>-43</v>
      </c>
      <c r="BE215" s="33">
        <f t="shared" si="134"/>
        <v>96</v>
      </c>
      <c r="BF215" s="33">
        <f t="shared" si="134"/>
        <v>0</v>
      </c>
      <c r="BG215" s="33">
        <f t="shared" si="134"/>
        <v>0</v>
      </c>
      <c r="BH215" s="33">
        <f t="shared" si="134"/>
        <v>21.599999999999909</v>
      </c>
      <c r="BI215" s="33">
        <f t="shared" si="134"/>
        <v>0</v>
      </c>
      <c r="BJ215" s="33">
        <f t="shared" si="134"/>
        <v>0</v>
      </c>
      <c r="BK215" s="33">
        <f t="shared" si="134"/>
        <v>0</v>
      </c>
      <c r="BL215" s="33">
        <f t="shared" si="134"/>
        <v>-1</v>
      </c>
      <c r="BM215" s="33">
        <f t="shared" si="134"/>
        <v>0</v>
      </c>
      <c r="BN215" s="33">
        <f t="shared" si="134"/>
        <v>0</v>
      </c>
      <c r="BO215" s="33">
        <f t="shared" si="134"/>
        <v>0</v>
      </c>
      <c r="BP215" s="33">
        <f t="shared" si="134"/>
        <v>-1</v>
      </c>
      <c r="BQ215" s="67">
        <f t="shared" si="120"/>
        <v>35.600000000000364</v>
      </c>
      <c r="BR215" s="33">
        <f t="shared" si="135"/>
        <v>0</v>
      </c>
      <c r="BS215" s="33">
        <f t="shared" si="135"/>
        <v>0</v>
      </c>
      <c r="BT215" s="33">
        <f t="shared" si="135"/>
        <v>0</v>
      </c>
      <c r="BU215" s="33">
        <f t="shared" si="135"/>
        <v>0</v>
      </c>
      <c r="BV215" s="33">
        <f t="shared" si="135"/>
        <v>0</v>
      </c>
      <c r="BW215" s="33">
        <f t="shared" si="135"/>
        <v>0</v>
      </c>
      <c r="BX215" s="33">
        <f t="shared" si="135"/>
        <v>0</v>
      </c>
      <c r="BY215" s="33">
        <f t="shared" si="135"/>
        <v>0</v>
      </c>
      <c r="BZ215" s="33">
        <f t="shared" si="135"/>
        <v>0</v>
      </c>
      <c r="CA215" s="33">
        <f t="shared" si="135"/>
        <v>0</v>
      </c>
      <c r="CB215" s="33">
        <f t="shared" si="135"/>
        <v>0</v>
      </c>
      <c r="CC215" s="33">
        <f t="shared" si="135"/>
        <v>0</v>
      </c>
      <c r="CD215" s="33">
        <f t="shared" si="135"/>
        <v>0</v>
      </c>
      <c r="CE215" s="33">
        <f t="shared" si="135"/>
        <v>0</v>
      </c>
      <c r="CF215" s="33">
        <f t="shared" si="135"/>
        <v>0</v>
      </c>
      <c r="CG215" s="33">
        <f t="shared" si="135"/>
        <v>0</v>
      </c>
      <c r="CH215" s="33">
        <f t="shared" si="135"/>
        <v>0</v>
      </c>
      <c r="CI215" s="33">
        <f t="shared" si="135"/>
        <v>0</v>
      </c>
      <c r="CJ215" s="33">
        <f t="shared" si="135"/>
        <v>0</v>
      </c>
      <c r="CK215" s="33">
        <f t="shared" si="135"/>
        <v>0</v>
      </c>
      <c r="CL215" s="33">
        <f t="shared" si="135"/>
        <v>0</v>
      </c>
      <c r="CM215" s="33">
        <f t="shared" si="135"/>
        <v>0</v>
      </c>
      <c r="CN215" s="33">
        <f t="shared" si="135"/>
        <v>0</v>
      </c>
      <c r="CO215" s="33">
        <f t="shared" si="135"/>
        <v>0</v>
      </c>
      <c r="CP215" s="188">
        <f t="shared" si="115"/>
        <v>0</v>
      </c>
      <c r="CQ215" s="33">
        <f t="shared" si="136"/>
        <v>0</v>
      </c>
      <c r="CR215" s="33">
        <f t="shared" si="136"/>
        <v>0</v>
      </c>
      <c r="CS215" s="33">
        <f t="shared" si="136"/>
        <v>0</v>
      </c>
      <c r="CT215" s="33">
        <f t="shared" si="136"/>
        <v>0</v>
      </c>
      <c r="CU215" s="33">
        <f t="shared" si="136"/>
        <v>0</v>
      </c>
      <c r="CV215" s="33">
        <f t="shared" si="136"/>
        <v>0</v>
      </c>
      <c r="CW215" s="33">
        <f t="shared" si="136"/>
        <v>0</v>
      </c>
      <c r="CX215" s="33">
        <f t="shared" si="136"/>
        <v>0</v>
      </c>
      <c r="CY215" s="33">
        <f t="shared" si="136"/>
        <v>0</v>
      </c>
      <c r="CZ215" s="33">
        <f t="shared" si="136"/>
        <v>0</v>
      </c>
      <c r="DA215" s="33">
        <f t="shared" si="136"/>
        <v>0</v>
      </c>
      <c r="DB215" s="188">
        <f t="shared" si="126"/>
        <v>0</v>
      </c>
      <c r="DC215" s="38">
        <f t="shared" si="117"/>
        <v>0</v>
      </c>
      <c r="DD215" s="33">
        <f t="shared" si="137"/>
        <v>0</v>
      </c>
      <c r="DE215" s="33">
        <f t="shared" si="137"/>
        <v>0</v>
      </c>
      <c r="DF215" s="33">
        <f t="shared" si="137"/>
        <v>0</v>
      </c>
      <c r="DG215" s="188">
        <f t="shared" si="118"/>
        <v>0</v>
      </c>
      <c r="DH215" s="38">
        <f t="shared" si="119"/>
        <v>0</v>
      </c>
      <c r="DI215" s="38"/>
      <c r="DJ215" s="38"/>
      <c r="DK215" s="38"/>
      <c r="DL215" s="38"/>
      <c r="DM215" s="38"/>
      <c r="DN215" s="38"/>
      <c r="DO215" s="38"/>
      <c r="DP215" s="38"/>
      <c r="DQ215" s="38"/>
      <c r="DR215" s="38"/>
      <c r="DS215" s="38"/>
      <c r="DT215" s="38"/>
      <c r="DU215" s="38"/>
      <c r="DV215" s="38"/>
      <c r="DW215" s="38"/>
      <c r="DX215" s="38"/>
      <c r="DY215" s="38"/>
      <c r="DZ215" s="38"/>
      <c r="EA215" s="38"/>
      <c r="EB215" s="38"/>
      <c r="EC215" s="38"/>
      <c r="ED215" s="38"/>
      <c r="EE215" s="38"/>
      <c r="EF215" s="38"/>
      <c r="EG215" s="38"/>
      <c r="EH215" s="38"/>
    </row>
    <row r="216" spans="2:158">
      <c r="B216" s="37"/>
      <c r="C216" s="77" t="s">
        <v>394</v>
      </c>
      <c r="D216" s="38"/>
      <c r="E216" s="38"/>
      <c r="F216" s="38"/>
      <c r="G216" s="38"/>
      <c r="H216" s="38"/>
      <c r="I216" s="38"/>
      <c r="J216" s="38"/>
      <c r="K216" s="38"/>
      <c r="L216" s="38"/>
      <c r="M216" s="38"/>
      <c r="N216" s="38"/>
      <c r="O216" s="61"/>
      <c r="P216" s="38"/>
      <c r="Q216" s="38"/>
      <c r="R216" s="38"/>
      <c r="S216" s="38"/>
      <c r="T216" s="38"/>
      <c r="U216" s="38"/>
      <c r="V216" s="38"/>
      <c r="W216" s="38"/>
      <c r="X216" s="38"/>
      <c r="Y216" s="33">
        <f t="shared" si="131"/>
        <v>5</v>
      </c>
      <c r="Z216" s="33"/>
      <c r="AA216" s="33"/>
      <c r="AB216" s="33"/>
      <c r="AC216" s="33"/>
      <c r="AD216" s="33"/>
      <c r="AE216" s="33"/>
      <c r="AF216" s="102">
        <f t="shared" si="103"/>
        <v>5168</v>
      </c>
      <c r="AG216" s="33">
        <f t="shared" ref="AG216:AR220" si="138">SUM(AG232,AG248,AG264,AG280,AG296,AG312)</f>
        <v>1001</v>
      </c>
      <c r="AH216" s="33">
        <f t="shared" si="138"/>
        <v>4</v>
      </c>
      <c r="AI216" s="33">
        <f t="shared" si="138"/>
        <v>0</v>
      </c>
      <c r="AJ216" s="33">
        <f t="shared" si="138"/>
        <v>0</v>
      </c>
      <c r="AK216" s="33">
        <f t="shared" si="138"/>
        <v>0</v>
      </c>
      <c r="AL216" s="33">
        <f t="shared" si="138"/>
        <v>0</v>
      </c>
      <c r="AM216" s="33">
        <f t="shared" si="138"/>
        <v>0</v>
      </c>
      <c r="AN216" s="33">
        <f t="shared" si="138"/>
        <v>0</v>
      </c>
      <c r="AO216" s="33">
        <f t="shared" si="138"/>
        <v>3561</v>
      </c>
      <c r="AP216" s="33">
        <f t="shared" si="138"/>
        <v>1563</v>
      </c>
      <c r="AQ216" s="33">
        <f t="shared" si="138"/>
        <v>2187</v>
      </c>
      <c r="AR216" s="33">
        <f t="shared" si="138"/>
        <v>0</v>
      </c>
      <c r="AS216" s="115">
        <f t="shared" si="102"/>
        <v>4566</v>
      </c>
      <c r="AT216" s="33">
        <f t="shared" si="133"/>
        <v>0</v>
      </c>
      <c r="AU216" s="33">
        <f t="shared" si="133"/>
        <v>0</v>
      </c>
      <c r="AV216" s="33">
        <f t="shared" si="133"/>
        <v>0</v>
      </c>
      <c r="AW216" s="33">
        <f t="shared" si="133"/>
        <v>0</v>
      </c>
      <c r="AX216" s="33">
        <f t="shared" si="133"/>
        <v>0</v>
      </c>
      <c r="AY216" s="33">
        <f t="shared" si="133"/>
        <v>91</v>
      </c>
      <c r="AZ216" s="33">
        <f t="shared" si="133"/>
        <v>20</v>
      </c>
      <c r="BA216" s="33">
        <f t="shared" si="133"/>
        <v>155</v>
      </c>
      <c r="BB216" s="103">
        <f t="shared" si="105"/>
        <v>227</v>
      </c>
      <c r="BC216" s="33">
        <f t="shared" si="134"/>
        <v>-26</v>
      </c>
      <c r="BD216" s="33">
        <f t="shared" si="134"/>
        <v>218</v>
      </c>
      <c r="BE216" s="33">
        <f t="shared" si="134"/>
        <v>0</v>
      </c>
      <c r="BF216" s="33">
        <f t="shared" si="134"/>
        <v>35</v>
      </c>
      <c r="BG216" s="33">
        <f t="shared" si="134"/>
        <v>0</v>
      </c>
      <c r="BH216" s="33">
        <f t="shared" si="134"/>
        <v>-12</v>
      </c>
      <c r="BI216" s="33">
        <f t="shared" si="134"/>
        <v>0</v>
      </c>
      <c r="BJ216" s="33">
        <f t="shared" si="134"/>
        <v>16</v>
      </c>
      <c r="BK216" s="33">
        <f t="shared" si="134"/>
        <v>0</v>
      </c>
      <c r="BL216" s="33">
        <f t="shared" si="134"/>
        <v>125</v>
      </c>
      <c r="BM216" s="33">
        <f t="shared" si="134"/>
        <v>0</v>
      </c>
      <c r="BN216" s="33">
        <f t="shared" si="134"/>
        <v>0</v>
      </c>
      <c r="BO216" s="33">
        <f t="shared" si="134"/>
        <v>0</v>
      </c>
      <c r="BP216" s="33">
        <f t="shared" si="134"/>
        <v>125</v>
      </c>
      <c r="BQ216" s="67">
        <f t="shared" si="120"/>
        <v>602</v>
      </c>
      <c r="BR216" s="33">
        <f t="shared" si="135"/>
        <v>0</v>
      </c>
      <c r="BS216" s="33">
        <f t="shared" si="135"/>
        <v>0</v>
      </c>
      <c r="BT216" s="33">
        <f t="shared" si="135"/>
        <v>0</v>
      </c>
      <c r="BU216" s="33">
        <f t="shared" si="135"/>
        <v>0</v>
      </c>
      <c r="BV216" s="33">
        <f t="shared" si="135"/>
        <v>0</v>
      </c>
      <c r="BW216" s="33">
        <f t="shared" si="135"/>
        <v>0</v>
      </c>
      <c r="BX216" s="33">
        <f t="shared" si="135"/>
        <v>0</v>
      </c>
      <c r="BY216" s="33">
        <f t="shared" si="135"/>
        <v>0</v>
      </c>
      <c r="BZ216" s="33">
        <f t="shared" si="135"/>
        <v>0</v>
      </c>
      <c r="CA216" s="33">
        <f t="shared" si="135"/>
        <v>0</v>
      </c>
      <c r="CB216" s="33">
        <f t="shared" si="135"/>
        <v>0</v>
      </c>
      <c r="CC216" s="33">
        <f t="shared" si="135"/>
        <v>0</v>
      </c>
      <c r="CD216" s="33">
        <f t="shared" si="135"/>
        <v>0</v>
      </c>
      <c r="CE216" s="33">
        <f t="shared" si="135"/>
        <v>0</v>
      </c>
      <c r="CF216" s="33">
        <f t="shared" si="135"/>
        <v>0</v>
      </c>
      <c r="CG216" s="33">
        <f t="shared" si="135"/>
        <v>0</v>
      </c>
      <c r="CH216" s="33">
        <f t="shared" si="135"/>
        <v>0</v>
      </c>
      <c r="CI216" s="33">
        <f t="shared" si="135"/>
        <v>0</v>
      </c>
      <c r="CJ216" s="33">
        <f t="shared" si="135"/>
        <v>0</v>
      </c>
      <c r="CK216" s="33">
        <f t="shared" si="135"/>
        <v>0</v>
      </c>
      <c r="CL216" s="33">
        <f t="shared" si="135"/>
        <v>0</v>
      </c>
      <c r="CM216" s="33">
        <f t="shared" si="135"/>
        <v>0</v>
      </c>
      <c r="CN216" s="33">
        <f t="shared" si="135"/>
        <v>0</v>
      </c>
      <c r="CO216" s="33">
        <f t="shared" si="135"/>
        <v>0</v>
      </c>
      <c r="CP216" s="188">
        <f t="shared" si="115"/>
        <v>0</v>
      </c>
      <c r="CQ216" s="33">
        <f t="shared" si="136"/>
        <v>0</v>
      </c>
      <c r="CR216" s="33">
        <f t="shared" si="136"/>
        <v>0</v>
      </c>
      <c r="CS216" s="33">
        <f t="shared" si="136"/>
        <v>0</v>
      </c>
      <c r="CT216" s="33">
        <f t="shared" si="136"/>
        <v>0</v>
      </c>
      <c r="CU216" s="33">
        <f t="shared" si="136"/>
        <v>0</v>
      </c>
      <c r="CV216" s="33">
        <f t="shared" si="136"/>
        <v>0</v>
      </c>
      <c r="CW216" s="33">
        <f t="shared" si="136"/>
        <v>0</v>
      </c>
      <c r="CX216" s="33">
        <f t="shared" si="136"/>
        <v>0</v>
      </c>
      <c r="CY216" s="33">
        <f t="shared" si="136"/>
        <v>0</v>
      </c>
      <c r="CZ216" s="33">
        <f t="shared" si="136"/>
        <v>0</v>
      </c>
      <c r="DA216" s="33">
        <f t="shared" si="136"/>
        <v>0</v>
      </c>
      <c r="DB216" s="188">
        <f t="shared" si="126"/>
        <v>0</v>
      </c>
      <c r="DC216" s="38">
        <f t="shared" si="117"/>
        <v>0</v>
      </c>
      <c r="DD216" s="33">
        <f t="shared" si="137"/>
        <v>0</v>
      </c>
      <c r="DE216" s="33">
        <f t="shared" si="137"/>
        <v>0</v>
      </c>
      <c r="DF216" s="33">
        <f t="shared" si="137"/>
        <v>0</v>
      </c>
      <c r="DG216" s="188">
        <f t="shared" si="118"/>
        <v>0</v>
      </c>
      <c r="DH216" s="38">
        <f t="shared" si="119"/>
        <v>0</v>
      </c>
      <c r="DI216" s="38"/>
      <c r="DJ216" s="38"/>
      <c r="DK216" s="38"/>
      <c r="DL216" s="38"/>
      <c r="DM216" s="38"/>
      <c r="DN216" s="38"/>
      <c r="DO216" s="38"/>
      <c r="DP216" s="38"/>
      <c r="DQ216" s="38"/>
      <c r="DR216" s="38"/>
      <c r="DS216" s="38"/>
      <c r="DT216" s="38"/>
      <c r="DU216" s="38"/>
      <c r="DV216" s="38"/>
      <c r="DW216" s="38"/>
      <c r="DX216" s="38"/>
      <c r="DY216" s="38"/>
      <c r="DZ216" s="38"/>
      <c r="EA216" s="38"/>
      <c r="EB216" s="38"/>
      <c r="EC216" s="38"/>
      <c r="ED216" s="38"/>
      <c r="EE216" s="38"/>
      <c r="EF216" s="38"/>
      <c r="EG216" s="38"/>
      <c r="EH216" s="38"/>
    </row>
    <row r="217" spans="2:158">
      <c r="B217" s="37"/>
      <c r="C217" s="77" t="s">
        <v>395</v>
      </c>
      <c r="D217" s="38"/>
      <c r="E217" s="38"/>
      <c r="F217" s="38"/>
      <c r="G217" s="38"/>
      <c r="H217" s="38"/>
      <c r="I217" s="38"/>
      <c r="J217" s="38"/>
      <c r="K217" s="38"/>
      <c r="L217" s="38"/>
      <c r="M217" s="38"/>
      <c r="N217" s="38"/>
      <c r="O217" s="61"/>
      <c r="P217" s="38"/>
      <c r="Q217" s="38"/>
      <c r="R217" s="38"/>
      <c r="S217" s="38"/>
      <c r="T217" s="38"/>
      <c r="U217" s="38"/>
      <c r="V217" s="38"/>
      <c r="W217" s="38"/>
      <c r="X217" s="38"/>
      <c r="Y217" s="33">
        <f t="shared" si="131"/>
        <v>2</v>
      </c>
      <c r="Z217" s="33"/>
      <c r="AA217" s="33"/>
      <c r="AB217" s="33"/>
      <c r="AC217" s="33"/>
      <c r="AD217" s="33"/>
      <c r="AE217" s="33"/>
      <c r="AF217" s="102">
        <f t="shared" si="103"/>
        <v>1416</v>
      </c>
      <c r="AG217" s="33">
        <f t="shared" si="138"/>
        <v>1546</v>
      </c>
      <c r="AH217" s="33">
        <f t="shared" si="138"/>
        <v>0</v>
      </c>
      <c r="AI217" s="33">
        <f t="shared" si="138"/>
        <v>0</v>
      </c>
      <c r="AJ217" s="33">
        <f t="shared" si="138"/>
        <v>0</v>
      </c>
      <c r="AK217" s="33">
        <f t="shared" si="138"/>
        <v>0</v>
      </c>
      <c r="AL217" s="33">
        <f t="shared" si="138"/>
        <v>0</v>
      </c>
      <c r="AM217" s="33">
        <f t="shared" si="138"/>
        <v>0</v>
      </c>
      <c r="AN217" s="33">
        <f t="shared" si="138"/>
        <v>0</v>
      </c>
      <c r="AO217" s="33">
        <f t="shared" si="138"/>
        <v>-23</v>
      </c>
      <c r="AP217" s="33">
        <f t="shared" si="138"/>
        <v>0</v>
      </c>
      <c r="AQ217" s="33">
        <f t="shared" si="138"/>
        <v>37</v>
      </c>
      <c r="AR217" s="33">
        <f t="shared" si="138"/>
        <v>0</v>
      </c>
      <c r="AS217" s="115">
        <f t="shared" si="102"/>
        <v>1523</v>
      </c>
      <c r="AT217" s="33">
        <f t="shared" si="133"/>
        <v>0</v>
      </c>
      <c r="AU217" s="33">
        <f t="shared" si="133"/>
        <v>0</v>
      </c>
      <c r="AV217" s="33">
        <f t="shared" si="133"/>
        <v>0</v>
      </c>
      <c r="AW217" s="33">
        <f t="shared" si="133"/>
        <v>0</v>
      </c>
      <c r="AX217" s="33">
        <f t="shared" si="133"/>
        <v>0</v>
      </c>
      <c r="AY217" s="33">
        <f t="shared" si="133"/>
        <v>-122</v>
      </c>
      <c r="AZ217" s="33">
        <f t="shared" si="133"/>
        <v>2</v>
      </c>
      <c r="BA217" s="33">
        <f t="shared" si="133"/>
        <v>27</v>
      </c>
      <c r="BB217" s="103">
        <f t="shared" si="105"/>
        <v>1</v>
      </c>
      <c r="BC217" s="33">
        <f t="shared" si="134"/>
        <v>0</v>
      </c>
      <c r="BD217" s="33">
        <f t="shared" si="134"/>
        <v>0</v>
      </c>
      <c r="BE217" s="33">
        <f t="shared" si="134"/>
        <v>0</v>
      </c>
      <c r="BF217" s="33">
        <f t="shared" si="134"/>
        <v>1</v>
      </c>
      <c r="BG217" s="33">
        <f t="shared" si="134"/>
        <v>0</v>
      </c>
      <c r="BH217" s="33">
        <f t="shared" si="134"/>
        <v>-12</v>
      </c>
      <c r="BI217" s="33">
        <f t="shared" si="134"/>
        <v>0</v>
      </c>
      <c r="BJ217" s="33">
        <f t="shared" si="134"/>
        <v>0</v>
      </c>
      <c r="BK217" s="33">
        <f t="shared" si="134"/>
        <v>0</v>
      </c>
      <c r="BL217" s="33">
        <f t="shared" si="134"/>
        <v>-1</v>
      </c>
      <c r="BM217" s="33">
        <f t="shared" si="134"/>
        <v>0</v>
      </c>
      <c r="BN217" s="33">
        <f t="shared" si="134"/>
        <v>0</v>
      </c>
      <c r="BO217" s="33">
        <f t="shared" si="134"/>
        <v>0</v>
      </c>
      <c r="BP217" s="33">
        <f t="shared" si="134"/>
        <v>-1</v>
      </c>
      <c r="BQ217" s="67">
        <f t="shared" si="120"/>
        <v>-107</v>
      </c>
      <c r="BR217" s="33">
        <f t="shared" si="135"/>
        <v>0</v>
      </c>
      <c r="BS217" s="33">
        <f t="shared" si="135"/>
        <v>0</v>
      </c>
      <c r="BT217" s="33">
        <f t="shared" si="135"/>
        <v>0</v>
      </c>
      <c r="BU217" s="33">
        <f t="shared" si="135"/>
        <v>0</v>
      </c>
      <c r="BV217" s="33">
        <f t="shared" si="135"/>
        <v>0</v>
      </c>
      <c r="BW217" s="33">
        <f t="shared" si="135"/>
        <v>0</v>
      </c>
      <c r="BX217" s="33">
        <f t="shared" si="135"/>
        <v>0</v>
      </c>
      <c r="BY217" s="33">
        <f t="shared" si="135"/>
        <v>0</v>
      </c>
      <c r="BZ217" s="33">
        <f t="shared" si="135"/>
        <v>0</v>
      </c>
      <c r="CA217" s="33">
        <f t="shared" si="135"/>
        <v>0</v>
      </c>
      <c r="CB217" s="33">
        <f t="shared" si="135"/>
        <v>0</v>
      </c>
      <c r="CC217" s="33">
        <f t="shared" si="135"/>
        <v>0</v>
      </c>
      <c r="CD217" s="33">
        <f t="shared" si="135"/>
        <v>0</v>
      </c>
      <c r="CE217" s="33">
        <f t="shared" si="135"/>
        <v>0</v>
      </c>
      <c r="CF217" s="33">
        <f t="shared" si="135"/>
        <v>0</v>
      </c>
      <c r="CG217" s="33">
        <f t="shared" ref="CG217:CO219" si="139">SUM(CG233,CG249,CG265,CG281,CG297,CG313)</f>
        <v>0</v>
      </c>
      <c r="CH217" s="33">
        <f t="shared" si="139"/>
        <v>0</v>
      </c>
      <c r="CI217" s="33">
        <f t="shared" si="139"/>
        <v>0</v>
      </c>
      <c r="CJ217" s="33">
        <f t="shared" si="139"/>
        <v>0</v>
      </c>
      <c r="CK217" s="33">
        <f t="shared" si="139"/>
        <v>0</v>
      </c>
      <c r="CL217" s="33">
        <f t="shared" si="139"/>
        <v>0</v>
      </c>
      <c r="CM217" s="33">
        <f t="shared" si="139"/>
        <v>0</v>
      </c>
      <c r="CN217" s="33">
        <f t="shared" si="139"/>
        <v>0</v>
      </c>
      <c r="CO217" s="33">
        <f t="shared" si="139"/>
        <v>0</v>
      </c>
      <c r="CP217" s="188">
        <f t="shared" si="115"/>
        <v>0</v>
      </c>
      <c r="CQ217" s="33">
        <f t="shared" si="136"/>
        <v>0</v>
      </c>
      <c r="CR217" s="33">
        <f t="shared" si="136"/>
        <v>0</v>
      </c>
      <c r="CS217" s="33">
        <f t="shared" si="136"/>
        <v>0</v>
      </c>
      <c r="CT217" s="33">
        <f t="shared" si="136"/>
        <v>0</v>
      </c>
      <c r="CU217" s="33">
        <f t="shared" si="136"/>
        <v>0</v>
      </c>
      <c r="CV217" s="33">
        <f t="shared" si="136"/>
        <v>0</v>
      </c>
      <c r="CW217" s="33">
        <f t="shared" si="136"/>
        <v>0</v>
      </c>
      <c r="CX217" s="33">
        <f t="shared" si="136"/>
        <v>0</v>
      </c>
      <c r="CY217" s="33">
        <f t="shared" si="136"/>
        <v>0</v>
      </c>
      <c r="CZ217" s="33">
        <f t="shared" si="136"/>
        <v>0</v>
      </c>
      <c r="DA217" s="33">
        <f t="shared" si="136"/>
        <v>0</v>
      </c>
      <c r="DB217" s="188">
        <f t="shared" si="126"/>
        <v>0</v>
      </c>
      <c r="DC217" s="38">
        <f t="shared" si="117"/>
        <v>0</v>
      </c>
      <c r="DD217" s="33">
        <f t="shared" si="137"/>
        <v>0</v>
      </c>
      <c r="DE217" s="33">
        <f t="shared" si="137"/>
        <v>0</v>
      </c>
      <c r="DF217" s="33">
        <f t="shared" si="137"/>
        <v>0</v>
      </c>
      <c r="DG217" s="188">
        <f t="shared" si="118"/>
        <v>0</v>
      </c>
      <c r="DH217" s="38">
        <f t="shared" si="119"/>
        <v>0</v>
      </c>
      <c r="DI217" s="38"/>
      <c r="DJ217" s="38"/>
      <c r="DK217" s="38"/>
      <c r="DL217" s="38"/>
      <c r="DM217" s="38"/>
      <c r="DN217" s="38"/>
      <c r="DO217" s="38"/>
      <c r="DP217" s="38"/>
      <c r="DQ217" s="38"/>
      <c r="DR217" s="38"/>
      <c r="DS217" s="38"/>
      <c r="DT217" s="38"/>
      <c r="DU217" s="38"/>
      <c r="DV217" s="38"/>
      <c r="DW217" s="38"/>
      <c r="DX217" s="38"/>
      <c r="DY217" s="38"/>
      <c r="DZ217" s="38"/>
      <c r="EA217" s="38"/>
      <c r="EB217" s="38"/>
      <c r="EC217" s="38"/>
      <c r="ED217" s="38"/>
      <c r="EE217" s="38"/>
      <c r="EF217" s="38"/>
      <c r="EG217" s="38"/>
      <c r="EH217" s="38"/>
    </row>
    <row r="218" spans="2:158">
      <c r="B218" s="37"/>
      <c r="C218" s="77" t="s">
        <v>396</v>
      </c>
      <c r="D218" s="38"/>
      <c r="E218" s="38"/>
      <c r="F218" s="38"/>
      <c r="G218" s="38"/>
      <c r="H218" s="38"/>
      <c r="I218" s="38"/>
      <c r="J218" s="38"/>
      <c r="K218" s="38"/>
      <c r="L218" s="38"/>
      <c r="M218" s="38"/>
      <c r="N218" s="38"/>
      <c r="O218" s="61"/>
      <c r="P218" s="38"/>
      <c r="Q218" s="38"/>
      <c r="R218" s="38"/>
      <c r="S218" s="38"/>
      <c r="T218" s="38"/>
      <c r="U218" s="38"/>
      <c r="V218" s="38"/>
      <c r="W218" s="38"/>
      <c r="X218" s="38"/>
      <c r="Y218" s="33">
        <f t="shared" si="131"/>
        <v>0</v>
      </c>
      <c r="Z218" s="33"/>
      <c r="AA218" s="33"/>
      <c r="AB218" s="33"/>
      <c r="AC218" s="33"/>
      <c r="AD218" s="33"/>
      <c r="AE218" s="33"/>
      <c r="AF218" s="102">
        <f t="shared" si="103"/>
        <v>-12296</v>
      </c>
      <c r="AG218" s="33">
        <f t="shared" si="138"/>
        <v>13511</v>
      </c>
      <c r="AH218" s="33">
        <f t="shared" si="138"/>
        <v>0</v>
      </c>
      <c r="AI218" s="33">
        <f t="shared" si="138"/>
        <v>0</v>
      </c>
      <c r="AJ218" s="33">
        <f t="shared" si="138"/>
        <v>0</v>
      </c>
      <c r="AK218" s="33">
        <f t="shared" si="138"/>
        <v>-16514</v>
      </c>
      <c r="AL218" s="33">
        <f t="shared" si="138"/>
        <v>0</v>
      </c>
      <c r="AM218" s="33">
        <f t="shared" si="138"/>
        <v>0</v>
      </c>
      <c r="AN218" s="33">
        <f t="shared" si="138"/>
        <v>0</v>
      </c>
      <c r="AO218" s="33">
        <f t="shared" si="138"/>
        <v>-7780</v>
      </c>
      <c r="AP218" s="33">
        <f t="shared" si="138"/>
        <v>86</v>
      </c>
      <c r="AQ218" s="33">
        <f t="shared" si="138"/>
        <v>-737</v>
      </c>
      <c r="AR218" s="33">
        <f t="shared" si="138"/>
        <v>0</v>
      </c>
      <c r="AS218" s="115">
        <f t="shared" ref="AS218:AS284" si="140">SUM(AG218,AH218,AK218,AL218,AO218)</f>
        <v>-10783</v>
      </c>
      <c r="AT218" s="33">
        <f t="shared" si="133"/>
        <v>0</v>
      </c>
      <c r="AU218" s="33">
        <f t="shared" si="133"/>
        <v>0</v>
      </c>
      <c r="AV218" s="33">
        <f t="shared" si="133"/>
        <v>0</v>
      </c>
      <c r="AW218" s="33">
        <f t="shared" si="133"/>
        <v>0</v>
      </c>
      <c r="AX218" s="33">
        <f t="shared" si="133"/>
        <v>0</v>
      </c>
      <c r="AY218" s="33">
        <f t="shared" si="133"/>
        <v>13</v>
      </c>
      <c r="AZ218" s="33">
        <f t="shared" si="133"/>
        <v>9</v>
      </c>
      <c r="BA218" s="33">
        <f t="shared" si="133"/>
        <v>0</v>
      </c>
      <c r="BB218" s="103">
        <f t="shared" si="105"/>
        <v>-157</v>
      </c>
      <c r="BC218" s="33">
        <f t="shared" si="134"/>
        <v>22</v>
      </c>
      <c r="BD218" s="33">
        <f t="shared" si="134"/>
        <v>-179</v>
      </c>
      <c r="BE218" s="33">
        <f t="shared" si="134"/>
        <v>0</v>
      </c>
      <c r="BF218" s="33">
        <f t="shared" si="134"/>
        <v>0</v>
      </c>
      <c r="BG218" s="33">
        <f t="shared" si="134"/>
        <v>0</v>
      </c>
      <c r="BH218" s="33">
        <f t="shared" si="134"/>
        <v>-27</v>
      </c>
      <c r="BI218" s="33">
        <f t="shared" si="134"/>
        <v>0</v>
      </c>
      <c r="BJ218" s="33">
        <f t="shared" si="134"/>
        <v>0</v>
      </c>
      <c r="BK218" s="33">
        <f t="shared" si="134"/>
        <v>0</v>
      </c>
      <c r="BL218" s="33">
        <f t="shared" si="134"/>
        <v>-1342</v>
      </c>
      <c r="BM218" s="33">
        <f t="shared" si="134"/>
        <v>0</v>
      </c>
      <c r="BN218" s="33">
        <f t="shared" si="134"/>
        <v>0</v>
      </c>
      <c r="BO218" s="33">
        <f t="shared" si="134"/>
        <v>0</v>
      </c>
      <c r="BP218" s="33">
        <f t="shared" si="134"/>
        <v>-1342</v>
      </c>
      <c r="BQ218" s="67">
        <f t="shared" si="120"/>
        <v>-1513</v>
      </c>
      <c r="BR218" s="33">
        <f t="shared" ref="BR218:CJ219" si="141">SUM(BR234,BR250,BR266,BR282,BR298,BR314)</f>
        <v>0</v>
      </c>
      <c r="BS218" s="33">
        <f t="shared" si="141"/>
        <v>0</v>
      </c>
      <c r="BT218" s="33">
        <f t="shared" si="141"/>
        <v>0</v>
      </c>
      <c r="BU218" s="33">
        <f t="shared" si="141"/>
        <v>0</v>
      </c>
      <c r="BV218" s="33">
        <f t="shared" si="141"/>
        <v>0</v>
      </c>
      <c r="BW218" s="33">
        <f t="shared" si="141"/>
        <v>0</v>
      </c>
      <c r="BX218" s="33">
        <f t="shared" si="141"/>
        <v>0</v>
      </c>
      <c r="BY218" s="33">
        <f t="shared" si="141"/>
        <v>0</v>
      </c>
      <c r="BZ218" s="33">
        <f t="shared" si="141"/>
        <v>0</v>
      </c>
      <c r="CA218" s="33">
        <f t="shared" si="141"/>
        <v>0</v>
      </c>
      <c r="CB218" s="33">
        <f t="shared" si="141"/>
        <v>0</v>
      </c>
      <c r="CC218" s="33">
        <f t="shared" si="141"/>
        <v>0</v>
      </c>
      <c r="CD218" s="33">
        <f t="shared" si="141"/>
        <v>0</v>
      </c>
      <c r="CE218" s="33">
        <f t="shared" si="141"/>
        <v>0</v>
      </c>
      <c r="CF218" s="33">
        <f t="shared" si="141"/>
        <v>0</v>
      </c>
      <c r="CG218" s="33">
        <f t="shared" si="141"/>
        <v>0</v>
      </c>
      <c r="CH218" s="33">
        <f t="shared" si="141"/>
        <v>0</v>
      </c>
      <c r="CI218" s="33">
        <f t="shared" si="141"/>
        <v>0</v>
      </c>
      <c r="CJ218" s="33">
        <f t="shared" si="141"/>
        <v>0</v>
      </c>
      <c r="CK218" s="33">
        <f t="shared" si="139"/>
        <v>0</v>
      </c>
      <c r="CL218" s="33">
        <f t="shared" si="139"/>
        <v>0</v>
      </c>
      <c r="CM218" s="33">
        <f t="shared" si="139"/>
        <v>0</v>
      </c>
      <c r="CN218" s="33">
        <f t="shared" si="139"/>
        <v>0</v>
      </c>
      <c r="CO218" s="33">
        <f t="shared" si="139"/>
        <v>0</v>
      </c>
      <c r="CP218" s="188">
        <f t="shared" si="115"/>
        <v>0</v>
      </c>
      <c r="CQ218" s="33">
        <f t="shared" si="136"/>
        <v>0</v>
      </c>
      <c r="CR218" s="33">
        <f t="shared" si="136"/>
        <v>0</v>
      </c>
      <c r="CS218" s="33">
        <f t="shared" si="136"/>
        <v>0</v>
      </c>
      <c r="CT218" s="33">
        <f t="shared" si="136"/>
        <v>0</v>
      </c>
      <c r="CU218" s="33">
        <f t="shared" si="136"/>
        <v>0</v>
      </c>
      <c r="CV218" s="33">
        <f t="shared" si="136"/>
        <v>0</v>
      </c>
      <c r="CW218" s="33">
        <f t="shared" si="136"/>
        <v>0</v>
      </c>
      <c r="CX218" s="33">
        <f t="shared" si="136"/>
        <v>0</v>
      </c>
      <c r="CY218" s="33">
        <f t="shared" si="136"/>
        <v>0</v>
      </c>
      <c r="CZ218" s="33">
        <f t="shared" si="136"/>
        <v>0</v>
      </c>
      <c r="DA218" s="33">
        <f t="shared" si="136"/>
        <v>0</v>
      </c>
      <c r="DB218" s="188">
        <f>SUM(CP218,CQ218,DA218)</f>
        <v>0</v>
      </c>
      <c r="DC218" s="38">
        <f t="shared" si="117"/>
        <v>0</v>
      </c>
      <c r="DD218" s="33">
        <f t="shared" si="137"/>
        <v>0</v>
      </c>
      <c r="DE218" s="33">
        <f t="shared" si="137"/>
        <v>0</v>
      </c>
      <c r="DF218" s="33">
        <f t="shared" si="137"/>
        <v>0</v>
      </c>
      <c r="DG218" s="188">
        <f t="shared" si="118"/>
        <v>0</v>
      </c>
      <c r="DH218" s="38">
        <f t="shared" si="119"/>
        <v>0</v>
      </c>
      <c r="DI218" s="38"/>
      <c r="DJ218" s="38"/>
      <c r="DK218" s="38"/>
      <c r="DL218" s="38"/>
      <c r="DM218" s="38"/>
      <c r="DN218" s="38"/>
      <c r="DO218" s="38"/>
      <c r="DP218" s="38"/>
      <c r="DQ218" s="38"/>
      <c r="DR218" s="38"/>
      <c r="DS218" s="38"/>
      <c r="DT218" s="38"/>
      <c r="DU218" s="38"/>
      <c r="DV218" s="38"/>
      <c r="DW218" s="38"/>
      <c r="DX218" s="38"/>
      <c r="DY218" s="38"/>
      <c r="DZ218" s="38"/>
      <c r="EA218" s="38"/>
      <c r="EB218" s="38"/>
      <c r="EC218" s="38"/>
      <c r="ED218" s="38"/>
      <c r="EE218" s="38"/>
      <c r="EF218" s="38"/>
      <c r="EG218" s="38"/>
      <c r="EH218" s="38"/>
    </row>
    <row r="219" spans="2:158">
      <c r="B219" s="37"/>
      <c r="C219" s="77" t="s">
        <v>397</v>
      </c>
      <c r="D219" s="38"/>
      <c r="E219" s="38"/>
      <c r="F219" s="38"/>
      <c r="G219" s="38"/>
      <c r="H219" s="38"/>
      <c r="I219" s="38"/>
      <c r="J219" s="38"/>
      <c r="K219" s="38"/>
      <c r="L219" s="38"/>
      <c r="M219" s="38"/>
      <c r="N219" s="38"/>
      <c r="O219" s="61"/>
      <c r="P219" s="38"/>
      <c r="Q219" s="38"/>
      <c r="R219" s="38"/>
      <c r="S219" s="38"/>
      <c r="T219" s="38"/>
      <c r="U219" s="38"/>
      <c r="V219" s="38"/>
      <c r="W219" s="38"/>
      <c r="X219" s="38"/>
      <c r="Y219" s="33">
        <f t="shared" si="131"/>
        <v>0</v>
      </c>
      <c r="Z219" s="33"/>
      <c r="AA219" s="33"/>
      <c r="AB219" s="33"/>
      <c r="AC219" s="33"/>
      <c r="AD219" s="33"/>
      <c r="AE219" s="33"/>
      <c r="AF219" s="102">
        <f t="shared" ref="AF219:AF287" si="142">SUM(AS219:AU219,AY219,BA219:BB219,BG219:BL219)</f>
        <v>2892</v>
      </c>
      <c r="AG219" s="33">
        <f t="shared" si="138"/>
        <v>3045</v>
      </c>
      <c r="AH219" s="33">
        <f t="shared" si="138"/>
        <v>0</v>
      </c>
      <c r="AI219" s="33">
        <f t="shared" si="138"/>
        <v>0</v>
      </c>
      <c r="AJ219" s="33">
        <f t="shared" si="138"/>
        <v>0</v>
      </c>
      <c r="AK219" s="33">
        <f t="shared" si="138"/>
        <v>0</v>
      </c>
      <c r="AL219" s="33">
        <f t="shared" si="138"/>
        <v>0</v>
      </c>
      <c r="AM219" s="33">
        <f t="shared" si="138"/>
        <v>0</v>
      </c>
      <c r="AN219" s="33">
        <f t="shared" si="138"/>
        <v>0</v>
      </c>
      <c r="AO219" s="33">
        <f t="shared" si="138"/>
        <v>-212</v>
      </c>
      <c r="AP219" s="33">
        <f t="shared" si="138"/>
        <v>-220</v>
      </c>
      <c r="AQ219" s="33">
        <f t="shared" si="138"/>
        <v>-12</v>
      </c>
      <c r="AR219" s="33">
        <f t="shared" si="138"/>
        <v>0</v>
      </c>
      <c r="AS219" s="115">
        <f t="shared" si="140"/>
        <v>2833</v>
      </c>
      <c r="AT219" s="33">
        <f t="shared" si="133"/>
        <v>0</v>
      </c>
      <c r="AU219" s="33">
        <f t="shared" si="133"/>
        <v>0</v>
      </c>
      <c r="AV219" s="33">
        <f t="shared" si="133"/>
        <v>0</v>
      </c>
      <c r="AW219" s="33">
        <f t="shared" si="133"/>
        <v>0</v>
      </c>
      <c r="AX219" s="33">
        <f t="shared" si="133"/>
        <v>0</v>
      </c>
      <c r="AY219" s="33">
        <f t="shared" si="133"/>
        <v>24</v>
      </c>
      <c r="AZ219" s="33">
        <f t="shared" si="133"/>
        <v>1</v>
      </c>
      <c r="BA219" s="33">
        <f t="shared" si="133"/>
        <v>4</v>
      </c>
      <c r="BB219" s="103">
        <f t="shared" ref="BB219:BB282" si="143">SUM(BC219,BD219,BF219)</f>
        <v>5</v>
      </c>
      <c r="BC219" s="33">
        <f t="shared" si="134"/>
        <v>0</v>
      </c>
      <c r="BD219" s="33">
        <f t="shared" si="134"/>
        <v>0</v>
      </c>
      <c r="BE219" s="33">
        <f t="shared" si="134"/>
        <v>0</v>
      </c>
      <c r="BF219" s="33">
        <f t="shared" si="134"/>
        <v>5</v>
      </c>
      <c r="BG219" s="33">
        <f t="shared" si="134"/>
        <v>0</v>
      </c>
      <c r="BH219" s="33">
        <f t="shared" si="134"/>
        <v>22</v>
      </c>
      <c r="BI219" s="33">
        <f t="shared" si="134"/>
        <v>0</v>
      </c>
      <c r="BJ219" s="33">
        <f t="shared" si="134"/>
        <v>0</v>
      </c>
      <c r="BK219" s="33">
        <f t="shared" si="134"/>
        <v>0</v>
      </c>
      <c r="BL219" s="33">
        <f t="shared" si="134"/>
        <v>4</v>
      </c>
      <c r="BM219" s="33">
        <f t="shared" si="134"/>
        <v>0</v>
      </c>
      <c r="BN219" s="33">
        <f t="shared" si="134"/>
        <v>0</v>
      </c>
      <c r="BO219" s="33">
        <f t="shared" si="134"/>
        <v>0</v>
      </c>
      <c r="BP219" s="33">
        <f t="shared" si="134"/>
        <v>4</v>
      </c>
      <c r="BQ219" s="67">
        <f t="shared" si="120"/>
        <v>59</v>
      </c>
      <c r="BR219" s="33">
        <f t="shared" si="141"/>
        <v>0</v>
      </c>
      <c r="BS219" s="33">
        <f t="shared" si="141"/>
        <v>0</v>
      </c>
      <c r="BT219" s="33">
        <f t="shared" si="141"/>
        <v>0</v>
      </c>
      <c r="BU219" s="33">
        <f t="shared" si="141"/>
        <v>0</v>
      </c>
      <c r="BV219" s="33">
        <f t="shared" si="141"/>
        <v>0</v>
      </c>
      <c r="BW219" s="33">
        <f t="shared" si="141"/>
        <v>0</v>
      </c>
      <c r="BX219" s="33">
        <f t="shared" si="141"/>
        <v>0</v>
      </c>
      <c r="BY219" s="33">
        <f t="shared" si="141"/>
        <v>0</v>
      </c>
      <c r="BZ219" s="33">
        <f t="shared" si="141"/>
        <v>0</v>
      </c>
      <c r="CA219" s="33">
        <f t="shared" si="141"/>
        <v>0</v>
      </c>
      <c r="CB219" s="33">
        <f t="shared" si="141"/>
        <v>0</v>
      </c>
      <c r="CC219" s="33">
        <f t="shared" si="141"/>
        <v>0</v>
      </c>
      <c r="CD219" s="33">
        <f t="shared" si="141"/>
        <v>0</v>
      </c>
      <c r="CE219" s="33">
        <f t="shared" si="141"/>
        <v>0</v>
      </c>
      <c r="CF219" s="33">
        <f t="shared" si="141"/>
        <v>0</v>
      </c>
      <c r="CG219" s="33">
        <f t="shared" si="141"/>
        <v>0</v>
      </c>
      <c r="CH219" s="33">
        <f t="shared" si="141"/>
        <v>0</v>
      </c>
      <c r="CI219" s="33">
        <f t="shared" si="141"/>
        <v>0</v>
      </c>
      <c r="CJ219" s="33">
        <f t="shared" si="141"/>
        <v>0</v>
      </c>
      <c r="CK219" s="33">
        <f t="shared" si="139"/>
        <v>0</v>
      </c>
      <c r="CL219" s="33">
        <f t="shared" si="139"/>
        <v>0</v>
      </c>
      <c r="CM219" s="33">
        <f t="shared" si="139"/>
        <v>0</v>
      </c>
      <c r="CN219" s="33">
        <f t="shared" si="139"/>
        <v>0</v>
      </c>
      <c r="CO219" s="33">
        <f t="shared" si="139"/>
        <v>0</v>
      </c>
      <c r="CP219" s="188">
        <f t="shared" si="115"/>
        <v>0</v>
      </c>
      <c r="CQ219" s="33">
        <f t="shared" si="136"/>
        <v>0</v>
      </c>
      <c r="CR219" s="33">
        <f t="shared" si="136"/>
        <v>0</v>
      </c>
      <c r="CS219" s="33">
        <f t="shared" si="136"/>
        <v>0</v>
      </c>
      <c r="CT219" s="33">
        <f t="shared" si="136"/>
        <v>0</v>
      </c>
      <c r="CU219" s="33">
        <f t="shared" si="136"/>
        <v>0</v>
      </c>
      <c r="CV219" s="33">
        <f t="shared" si="136"/>
        <v>0</v>
      </c>
      <c r="CW219" s="33">
        <f t="shared" si="136"/>
        <v>0</v>
      </c>
      <c r="CX219" s="33">
        <f t="shared" si="136"/>
        <v>0</v>
      </c>
      <c r="CY219" s="33">
        <f t="shared" si="136"/>
        <v>0</v>
      </c>
      <c r="CZ219" s="33">
        <f t="shared" si="136"/>
        <v>0</v>
      </c>
      <c r="DA219" s="33">
        <f t="shared" si="136"/>
        <v>0</v>
      </c>
      <c r="DB219" s="188">
        <f t="shared" si="116"/>
        <v>0</v>
      </c>
      <c r="DC219" s="38">
        <f t="shared" si="117"/>
        <v>0</v>
      </c>
      <c r="DD219" s="33">
        <f t="shared" si="137"/>
        <v>0</v>
      </c>
      <c r="DE219" s="33">
        <f t="shared" si="137"/>
        <v>0</v>
      </c>
      <c r="DF219" s="33">
        <f t="shared" si="137"/>
        <v>0</v>
      </c>
      <c r="DG219" s="188">
        <f t="shared" si="118"/>
        <v>0</v>
      </c>
      <c r="DH219" s="38">
        <f t="shared" si="119"/>
        <v>0</v>
      </c>
      <c r="DI219" s="38"/>
      <c r="DJ219" s="38"/>
      <c r="DK219" s="38"/>
      <c r="DL219" s="38"/>
      <c r="DM219" s="38"/>
      <c r="DN219" s="38"/>
      <c r="DO219" s="38"/>
      <c r="DP219" s="38"/>
      <c r="DQ219" s="38"/>
      <c r="DR219" s="38"/>
      <c r="DS219" s="38"/>
      <c r="DT219" s="38"/>
      <c r="DU219" s="38"/>
      <c r="DV219" s="38"/>
      <c r="DW219" s="38"/>
      <c r="DX219" s="38"/>
      <c r="DY219" s="38"/>
      <c r="DZ219" s="38"/>
      <c r="EA219" s="38"/>
      <c r="EB219" s="38"/>
      <c r="EC219" s="38"/>
      <c r="ED219" s="38"/>
      <c r="EE219" s="38"/>
      <c r="EF219" s="38"/>
      <c r="EG219" s="38"/>
      <c r="EH219" s="38"/>
    </row>
    <row r="220" spans="2:158">
      <c r="B220" s="37"/>
      <c r="C220" s="77" t="s">
        <v>398</v>
      </c>
      <c r="D220" s="38"/>
      <c r="E220" s="38"/>
      <c r="F220" s="38"/>
      <c r="G220" s="38"/>
      <c r="H220" s="38"/>
      <c r="I220" s="38"/>
      <c r="J220" s="38"/>
      <c r="K220" s="38"/>
      <c r="L220" s="38"/>
      <c r="M220" s="38"/>
      <c r="N220" s="38"/>
      <c r="O220" s="61"/>
      <c r="P220" s="38"/>
      <c r="Q220" s="38"/>
      <c r="R220" s="38"/>
      <c r="S220" s="38"/>
      <c r="T220" s="38"/>
      <c r="U220" s="38"/>
      <c r="V220" s="38"/>
      <c r="W220" s="38"/>
      <c r="X220" s="38"/>
      <c r="Y220" s="33">
        <f t="shared" si="131"/>
        <v>0</v>
      </c>
      <c r="Z220" s="33"/>
      <c r="AA220" s="33"/>
      <c r="AB220" s="33"/>
      <c r="AC220" s="33"/>
      <c r="AD220" s="33"/>
      <c r="AE220" s="33"/>
      <c r="AF220" s="102">
        <f t="shared" si="142"/>
        <v>0</v>
      </c>
      <c r="AG220" s="33">
        <f t="shared" si="138"/>
        <v>0</v>
      </c>
      <c r="AH220" s="33">
        <f t="shared" si="138"/>
        <v>0</v>
      </c>
      <c r="AI220" s="33">
        <f t="shared" si="138"/>
        <v>0</v>
      </c>
      <c r="AJ220" s="33">
        <f t="shared" si="138"/>
        <v>0</v>
      </c>
      <c r="AK220" s="33">
        <f t="shared" si="138"/>
        <v>0</v>
      </c>
      <c r="AL220" s="33">
        <f t="shared" si="138"/>
        <v>0</v>
      </c>
      <c r="AM220" s="33">
        <f t="shared" si="138"/>
        <v>0</v>
      </c>
      <c r="AN220" s="33">
        <f t="shared" si="138"/>
        <v>0</v>
      </c>
      <c r="AO220" s="33">
        <f t="shared" si="138"/>
        <v>0</v>
      </c>
      <c r="AP220" s="33">
        <f t="shared" si="138"/>
        <v>0</v>
      </c>
      <c r="AQ220" s="33">
        <f t="shared" si="138"/>
        <v>0</v>
      </c>
      <c r="AR220" s="33">
        <f t="shared" si="138"/>
        <v>0</v>
      </c>
      <c r="AS220" s="115">
        <f t="shared" si="140"/>
        <v>0</v>
      </c>
      <c r="AT220" s="98">
        <f>SUM(AT236,AT252,AT268,AT284,AT300,AT316)</f>
        <v>0</v>
      </c>
      <c r="AU220" s="98">
        <f t="shared" ref="AU220:AU287" si="144">SUM(AV220:AX220)</f>
        <v>0</v>
      </c>
      <c r="AV220" s="33">
        <f>SUM(AV236,AV252,AV268,AV284,AV300,AV316)</f>
        <v>0</v>
      </c>
      <c r="AW220" s="33">
        <f>SUM(AW236,AW252,AW268,AW284,AW300,AW316)</f>
        <v>0</v>
      </c>
      <c r="AX220" s="33">
        <f>SUM(AX236,AX252,AX268,AX284,AX300,AX316)</f>
        <v>0</v>
      </c>
      <c r="AY220" s="98">
        <f>SUM(AY236,AY252,AY268)</f>
        <v>0</v>
      </c>
      <c r="AZ220" s="33">
        <f>SUM(AZ236,AZ252,AZ268,AZ284,AZ300,AZ316)</f>
        <v>0</v>
      </c>
      <c r="BA220" s="98">
        <f>SUM(BA236,BA252,BA268,BA284,BA300,BA316)</f>
        <v>0</v>
      </c>
      <c r="BB220" s="103">
        <f t="shared" si="143"/>
        <v>0</v>
      </c>
      <c r="BC220" s="33">
        <f t="shared" si="134"/>
        <v>0</v>
      </c>
      <c r="BD220" s="33">
        <f t="shared" si="134"/>
        <v>0</v>
      </c>
      <c r="BE220" s="33">
        <f t="shared" si="134"/>
        <v>0</v>
      </c>
      <c r="BF220" s="33">
        <f t="shared" si="134"/>
        <v>0</v>
      </c>
      <c r="BG220" s="98">
        <f t="shared" si="134"/>
        <v>0</v>
      </c>
      <c r="BH220" s="98">
        <f t="shared" si="134"/>
        <v>0</v>
      </c>
      <c r="BI220" s="98">
        <f t="shared" si="134"/>
        <v>0</v>
      </c>
      <c r="BJ220" s="98">
        <f t="shared" si="134"/>
        <v>0</v>
      </c>
      <c r="BK220" s="98">
        <f t="shared" si="134"/>
        <v>0</v>
      </c>
      <c r="BL220" s="98">
        <f t="shared" ref="BL220:BL287" si="145">SUM(BM220:BP220)</f>
        <v>0</v>
      </c>
      <c r="BM220" s="33">
        <f>SUM(BM236,BM252,BM268,BM284,BM300,BM316)</f>
        <v>0</v>
      </c>
      <c r="BN220" s="33">
        <f>SUM(BN236,BN252,BN268,BN284,BN300,BN316)</f>
        <v>0</v>
      </c>
      <c r="BO220" s="33">
        <f>SUM(BO236,BO252,BO268,BO284,BO300,BO316)</f>
        <v>0</v>
      </c>
      <c r="BP220" s="33">
        <f>SUM(BP236,BP252,BP268,BP284,BP300,BP316)</f>
        <v>0</v>
      </c>
      <c r="BQ220" s="67">
        <f t="shared" si="120"/>
        <v>0</v>
      </c>
      <c r="BR220" s="38"/>
      <c r="BS220" s="38"/>
      <c r="BT220" s="38"/>
      <c r="BU220" s="38"/>
      <c r="BV220" s="38"/>
      <c r="BW220" s="38"/>
      <c r="BX220" s="38"/>
      <c r="BY220" s="38"/>
      <c r="BZ220" s="38"/>
      <c r="CA220" s="38"/>
      <c r="CB220" s="38"/>
      <c r="CC220" s="38"/>
      <c r="CD220" s="38"/>
      <c r="CE220" s="38"/>
      <c r="CF220" s="38"/>
      <c r="CG220" s="38"/>
      <c r="CH220" s="38"/>
      <c r="CI220" s="38"/>
      <c r="CJ220" s="38"/>
      <c r="CK220" s="38"/>
      <c r="CL220" s="38"/>
      <c r="CM220" s="38"/>
      <c r="CN220" s="38"/>
      <c r="CO220" s="38"/>
      <c r="CP220" s="188">
        <f t="shared" si="115"/>
        <v>0</v>
      </c>
      <c r="CQ220" s="38"/>
      <c r="CR220" s="38"/>
      <c r="CS220" s="38"/>
      <c r="CT220" s="38"/>
      <c r="CU220" s="38"/>
      <c r="CV220" s="38"/>
      <c r="CW220" s="38"/>
      <c r="CX220" s="38"/>
      <c r="CY220" s="38"/>
      <c r="CZ220" s="38"/>
      <c r="DA220" s="38"/>
      <c r="DB220" s="188">
        <f t="shared" si="116"/>
        <v>0</v>
      </c>
      <c r="DC220" s="38">
        <f t="shared" si="117"/>
        <v>0</v>
      </c>
      <c r="DD220" s="38"/>
      <c r="DE220" s="38"/>
      <c r="DF220" s="38"/>
      <c r="DG220" s="188">
        <f t="shared" si="118"/>
        <v>0</v>
      </c>
      <c r="DH220" s="38">
        <f t="shared" si="119"/>
        <v>0</v>
      </c>
      <c r="DI220" s="38"/>
      <c r="DJ220" s="38"/>
      <c r="DK220" s="38"/>
      <c r="DL220" s="38"/>
      <c r="DM220" s="38"/>
      <c r="DN220" s="38"/>
      <c r="DO220" s="38"/>
      <c r="DP220" s="38"/>
      <c r="DQ220" s="38"/>
      <c r="DR220" s="38"/>
      <c r="DS220" s="38"/>
      <c r="DT220" s="38"/>
      <c r="DU220" s="38"/>
      <c r="DV220" s="38"/>
      <c r="DW220" s="38"/>
      <c r="DX220" s="38"/>
      <c r="DY220" s="38"/>
      <c r="DZ220" s="38"/>
      <c r="EA220" s="38"/>
      <c r="EB220" s="38"/>
      <c r="EC220" s="38"/>
      <c r="ED220" s="38"/>
      <c r="EE220" s="38"/>
      <c r="EF220" s="38"/>
      <c r="EG220" s="38"/>
      <c r="EH220" s="38"/>
    </row>
    <row r="221" spans="2:158" s="83" customFormat="1" ht="41.25" customHeight="1">
      <c r="B221" s="702" t="s">
        <v>423</v>
      </c>
      <c r="C221" s="717" t="s">
        <v>424</v>
      </c>
      <c r="D221" s="86"/>
      <c r="E221" s="86"/>
      <c r="F221" s="86"/>
      <c r="G221" s="86"/>
      <c r="H221" s="86"/>
      <c r="I221" s="86"/>
      <c r="J221" s="86"/>
      <c r="K221" s="86"/>
      <c r="L221" s="86"/>
      <c r="M221" s="86"/>
      <c r="N221" s="86"/>
      <c r="O221" s="87"/>
      <c r="P221" s="86"/>
      <c r="Q221" s="86"/>
      <c r="R221" s="86"/>
      <c r="S221" s="86"/>
      <c r="T221" s="86"/>
      <c r="U221" s="86"/>
      <c r="V221" s="86"/>
      <c r="W221" s="86"/>
      <c r="X221" s="86"/>
      <c r="Y221" s="88">
        <f>SUM(Y223:Y236)</f>
        <v>45</v>
      </c>
      <c r="Z221" s="88"/>
      <c r="AA221" s="88"/>
      <c r="AB221" s="88"/>
      <c r="AC221" s="88"/>
      <c r="AD221" s="88"/>
      <c r="AE221" s="88"/>
      <c r="AF221" s="102">
        <f t="shared" si="142"/>
        <v>-15.000000000000185</v>
      </c>
      <c r="AG221" s="38">
        <f>SUM('рабочая 2023 г'!AG221-'2022 г.'!AG221)</f>
        <v>41.199999999999818</v>
      </c>
      <c r="AH221" s="38">
        <f>SUM('рабочая 2023 г'!AH221-'2022 г.'!AH221)</f>
        <v>0</v>
      </c>
      <c r="AI221" s="38">
        <f>SUM('рабочая 2023 г'!AI221-'2022 г.'!AI221)</f>
        <v>0</v>
      </c>
      <c r="AJ221" s="38">
        <f>SUM('рабочая 2023 г'!AJ221-'2022 г.'!AJ221)</f>
        <v>0</v>
      </c>
      <c r="AK221" s="38">
        <f>SUM('рабочая 2023 г'!AK221-'2022 г.'!AK221)</f>
        <v>-16.5</v>
      </c>
      <c r="AL221" s="38">
        <f>SUM('рабочая 2023 г'!AL221-'2022 г.'!AL221)</f>
        <v>9.9999999999999645E-2</v>
      </c>
      <c r="AM221" s="38">
        <f>SUM('рабочая 2023 г'!AM221-'2022 г.'!AM221)</f>
        <v>0</v>
      </c>
      <c r="AN221" s="38">
        <f>SUM('рабочая 2023 г'!AN221-'2022 г.'!AN221)</f>
        <v>0</v>
      </c>
      <c r="AO221" s="38">
        <f>SUM('рабочая 2023 г'!AO221-'2022 г.'!AO221)</f>
        <v>-38</v>
      </c>
      <c r="AP221" s="38">
        <f>SUM('рабочая 2023 г'!AP221-'2022 г.'!AP221)</f>
        <v>-8.9000000000000057</v>
      </c>
      <c r="AQ221" s="38">
        <f>SUM('рабочая 2023 г'!AQ221-'2022 г.'!AQ221)</f>
        <v>-17.600000000000023</v>
      </c>
      <c r="AR221" s="38">
        <f>SUM('рабочая 2023 г'!AR221-'2022 г.'!AR221)</f>
        <v>0</v>
      </c>
      <c r="AS221" s="115">
        <f t="shared" si="140"/>
        <v>-13.20000000000018</v>
      </c>
      <c r="AT221" s="97">
        <f>SUM(AT223:AT236)</f>
        <v>0</v>
      </c>
      <c r="AU221" s="38">
        <f>SUM('рабочая 2023 г'!AU221-'2022 г.'!AU221)</f>
        <v>0</v>
      </c>
      <c r="AV221" s="38">
        <f>SUM('рабочая 2023 г'!AV221-'2022 г.'!AV221)</f>
        <v>0</v>
      </c>
      <c r="AW221" s="38">
        <f>SUM('рабочая 2023 г'!AW221-'2022 г.'!AW221)</f>
        <v>0</v>
      </c>
      <c r="AX221" s="38">
        <f>SUM('рабочая 2023 г'!AX221-'2022 г.'!AX221)</f>
        <v>0</v>
      </c>
      <c r="AY221" s="38">
        <f>SUM('рабочая 2023 г'!AY221-'2022 г.'!AY221)</f>
        <v>0</v>
      </c>
      <c r="AZ221" s="38">
        <f>SUM('рабочая 2023 г'!AZ221-'2022 г.'!AZ221)</f>
        <v>-9.9999999999999645E-2</v>
      </c>
      <c r="BA221" s="38">
        <f>SUM('рабочая 2023 г'!BA221-'2022 г.'!BA221)</f>
        <v>-1</v>
      </c>
      <c r="BB221" s="103">
        <f t="shared" si="143"/>
        <v>-0.80000000000000426</v>
      </c>
      <c r="BC221" s="38">
        <f>SUM('рабочая 2023 г'!BC221-'2022 г.'!BC221)</f>
        <v>0</v>
      </c>
      <c r="BD221" s="38">
        <f>SUM('рабочая 2023 г'!BD221-'2022 г.'!BD221)</f>
        <v>-0.80000000000000426</v>
      </c>
      <c r="BE221" s="38">
        <f>SUM('рабочая 2023 г'!BE221-'2022 г.'!BE221)</f>
        <v>-0.40000000000000213</v>
      </c>
      <c r="BF221" s="38">
        <f>SUM('рабочая 2023 г'!BF221-'2022 г.'!BF221)</f>
        <v>0</v>
      </c>
      <c r="BG221" s="38">
        <f>SUM('рабочая 2023 г'!BG221-'2022 г.'!BG221)</f>
        <v>0</v>
      </c>
      <c r="BH221" s="38">
        <f>SUM('рабочая 2023 г'!BH221-'2022 г.'!BH221)</f>
        <v>-0.20000000000000284</v>
      </c>
      <c r="BI221" s="38">
        <f>SUM('рабочая 2023 г'!BI221-'2022 г.'!BI221)</f>
        <v>0</v>
      </c>
      <c r="BJ221" s="38">
        <f>SUM('рабочая 2023 г'!BJ221-'2022 г.'!BJ221)</f>
        <v>0</v>
      </c>
      <c r="BK221" s="38">
        <f>SUM('рабочая 2023 г'!BK221-'2022 г.'!BK221)</f>
        <v>0</v>
      </c>
      <c r="BL221" s="98">
        <f t="shared" si="145"/>
        <v>0.20000000000000284</v>
      </c>
      <c r="BM221" s="38">
        <f>SUM('рабочая 2023 г'!BM221-'2022 г.'!BM221)</f>
        <v>0</v>
      </c>
      <c r="BN221" s="38">
        <f>SUM('рабочая 2023 г'!BN221-'2022 г.'!BN221)</f>
        <v>0</v>
      </c>
      <c r="BO221" s="38">
        <f>SUM('рабочая 2023 г'!BO221-'2022 г.'!BO221)</f>
        <v>0</v>
      </c>
      <c r="BP221" s="38">
        <f>SUM('рабочая 2023 г'!BP221-'2022 г.'!BP221)</f>
        <v>0.20000000000000284</v>
      </c>
      <c r="BQ221" s="67">
        <f t="shared" si="120"/>
        <v>-1.8000000000000043</v>
      </c>
      <c r="BR221" s="38">
        <f>SUM('рабочая 2023 г'!BR221-'2022 г.'!BR221)</f>
        <v>3.6000000000000014</v>
      </c>
      <c r="BS221" s="38">
        <f>SUM('рабочая 2023 г'!BS221-'2022 г.'!BS221)</f>
        <v>0</v>
      </c>
      <c r="BT221" s="38">
        <f>SUM('рабочая 2023 г'!BT221-'2022 г.'!BT221)</f>
        <v>3.7999999999999989</v>
      </c>
      <c r="BU221" s="38">
        <f>SUM('рабочая 2023 г'!BU221-'2022 г.'!BU221)</f>
        <v>0</v>
      </c>
      <c r="BV221" s="38">
        <f>SUM('рабочая 2023 г'!BV221-'2022 г.'!BV221)</f>
        <v>0</v>
      </c>
      <c r="BW221" s="38">
        <f>SUM('рабочая 2023 г'!BW221-'2022 г.'!BW221)</f>
        <v>0</v>
      </c>
      <c r="BX221" s="38">
        <f>SUM('рабочая 2023 г'!BX221-'2022 г.'!BX221)</f>
        <v>0</v>
      </c>
      <c r="BY221" s="38">
        <f>SUM('рабочая 2023 г'!BY221-'2022 г.'!BY221)</f>
        <v>0</v>
      </c>
      <c r="BZ221" s="38">
        <f>SUM('рабочая 2023 г'!BZ221-'2022 г.'!BZ221)</f>
        <v>0</v>
      </c>
      <c r="CA221" s="38">
        <f>SUM('рабочая 2023 г'!CA221-'2022 г.'!CA221)</f>
        <v>0</v>
      </c>
      <c r="CB221" s="38">
        <f>SUM('рабочая 2023 г'!CB221-'2022 г.'!CB221)</f>
        <v>0</v>
      </c>
      <c r="CC221" s="38">
        <f>SUM('рабочая 2023 г'!CC221-'2022 г.'!CC221)</f>
        <v>0</v>
      </c>
      <c r="CD221" s="38">
        <f>SUM('рабочая 2023 г'!CD221-'2022 г.'!CD221)</f>
        <v>0</v>
      </c>
      <c r="CE221" s="38">
        <f>SUM('рабочая 2023 г'!CE221-'2022 г.'!CE221)</f>
        <v>-0.19999999999999996</v>
      </c>
      <c r="CF221" s="38">
        <f>SUM('рабочая 2023 г'!CF221-'2022 г.'!CF221)</f>
        <v>0</v>
      </c>
      <c r="CG221" s="38">
        <f>SUM('рабочая 2023 г'!CG221-'2022 г.'!CG221)</f>
        <v>-0.19999999999999996</v>
      </c>
      <c r="CH221" s="38">
        <f>SUM('рабочая 2023 г'!CH221-'2022 г.'!CH221)</f>
        <v>3.5999999999999979</v>
      </c>
      <c r="CI221" s="38">
        <f>SUM('рабочая 2023 г'!CI221-'2022 г.'!CI221)</f>
        <v>0</v>
      </c>
      <c r="CJ221" s="38">
        <f>SUM('рабочая 2023 г'!CJ221-'2022 г.'!CJ221)</f>
        <v>0</v>
      </c>
      <c r="CK221" s="86"/>
      <c r="CL221" s="86"/>
      <c r="CM221" s="86"/>
      <c r="CN221" s="86"/>
      <c r="CO221" s="86"/>
      <c r="CP221" s="188">
        <f>SUM(CM221,CK221,CO221)</f>
        <v>0</v>
      </c>
      <c r="CQ221" s="86"/>
      <c r="CR221" s="86"/>
      <c r="CS221" s="86"/>
      <c r="CT221" s="86"/>
      <c r="CU221" s="86"/>
      <c r="CV221" s="86"/>
      <c r="CW221" s="86"/>
      <c r="CX221" s="86"/>
      <c r="CY221" s="86"/>
      <c r="CZ221" s="86"/>
      <c r="DA221" s="86"/>
      <c r="DB221" s="188">
        <f t="shared" ref="DB221:DB233" si="146">SUM(CP221,CQ221,DA221)</f>
        <v>0</v>
      </c>
      <c r="DC221" s="38">
        <f t="shared" si="117"/>
        <v>0</v>
      </c>
      <c r="DD221" s="86"/>
      <c r="DE221" s="86"/>
      <c r="DF221" s="86"/>
      <c r="DG221" s="188">
        <f t="shared" si="118"/>
        <v>0</v>
      </c>
      <c r="DH221" s="38">
        <f t="shared" si="119"/>
        <v>0</v>
      </c>
      <c r="DI221" s="86"/>
      <c r="DJ221" s="86"/>
      <c r="DK221" s="86"/>
      <c r="DL221" s="86"/>
      <c r="DM221" s="86"/>
      <c r="DN221" s="86"/>
      <c r="DO221" s="86"/>
      <c r="DP221" s="86"/>
      <c r="DQ221" s="86"/>
      <c r="DR221" s="86"/>
      <c r="DS221" s="86"/>
      <c r="DT221" s="86"/>
      <c r="DU221" s="86"/>
      <c r="DV221" s="86"/>
      <c r="DW221" s="86"/>
      <c r="DX221" s="86"/>
      <c r="DY221" s="86"/>
      <c r="DZ221" s="86"/>
      <c r="EA221" s="86"/>
      <c r="EB221" s="86"/>
      <c r="EC221" s="86"/>
      <c r="ED221" s="86"/>
      <c r="EE221" s="86"/>
      <c r="EF221" s="86"/>
      <c r="EG221" s="86"/>
      <c r="EH221" s="86"/>
      <c r="EI221" s="89"/>
      <c r="EJ221" s="89"/>
      <c r="EK221" s="89"/>
      <c r="EL221" s="89"/>
      <c r="EM221" s="89"/>
      <c r="EN221" s="89"/>
      <c r="EO221" s="89"/>
      <c r="EP221" s="89"/>
      <c r="EQ221" s="89"/>
      <c r="ER221" s="89"/>
      <c r="ES221" s="89"/>
      <c r="ET221" s="89"/>
      <c r="EU221" s="89"/>
      <c r="EV221" s="89"/>
      <c r="EW221" s="89"/>
      <c r="EX221" s="89"/>
      <c r="EY221" s="89"/>
      <c r="EZ221" s="89"/>
      <c r="FA221" s="89"/>
      <c r="FB221" s="89"/>
    </row>
    <row r="222" spans="2:158" s="83" customFormat="1">
      <c r="B222" s="703"/>
      <c r="C222" s="718"/>
      <c r="D222" s="86"/>
      <c r="E222" s="86"/>
      <c r="F222" s="86"/>
      <c r="G222" s="86"/>
      <c r="H222" s="86"/>
      <c r="I222" s="86"/>
      <c r="J222" s="86"/>
      <c r="K222" s="86"/>
      <c r="L222" s="86"/>
      <c r="M222" s="86"/>
      <c r="N222" s="86"/>
      <c r="O222" s="87"/>
      <c r="P222" s="86"/>
      <c r="Q222" s="86"/>
      <c r="R222" s="86"/>
      <c r="S222" s="86"/>
      <c r="T222" s="86"/>
      <c r="U222" s="86"/>
      <c r="V222" s="86"/>
      <c r="W222" s="86"/>
      <c r="X222" s="86"/>
      <c r="Y222" s="88">
        <f>SUM(Y223:Y236)</f>
        <v>45</v>
      </c>
      <c r="Z222" s="88"/>
      <c r="AA222" s="88"/>
      <c r="AB222" s="88"/>
      <c r="AC222" s="88"/>
      <c r="AD222" s="88"/>
      <c r="AE222" s="88"/>
      <c r="AF222" s="102">
        <f t="shared" si="142"/>
        <v>-15020.700000000003</v>
      </c>
      <c r="AG222" s="88">
        <f t="shared" ref="AG222:AR222" si="147">SUM(AG223:AG236)</f>
        <v>41250.399999999994</v>
      </c>
      <c r="AH222" s="88">
        <f t="shared" si="147"/>
        <v>4</v>
      </c>
      <c r="AI222" s="88">
        <f t="shared" si="147"/>
        <v>0</v>
      </c>
      <c r="AJ222" s="88">
        <f t="shared" si="147"/>
        <v>0</v>
      </c>
      <c r="AK222" s="88">
        <f t="shared" si="147"/>
        <v>-16514</v>
      </c>
      <c r="AL222" s="88">
        <f t="shared" si="147"/>
        <v>94</v>
      </c>
      <c r="AM222" s="88">
        <f t="shared" si="147"/>
        <v>-19</v>
      </c>
      <c r="AN222" s="88">
        <f t="shared" si="147"/>
        <v>0</v>
      </c>
      <c r="AO222" s="88">
        <f t="shared" si="147"/>
        <v>-38015.699999999997</v>
      </c>
      <c r="AP222" s="88">
        <f t="shared" si="147"/>
        <v>-8910</v>
      </c>
      <c r="AQ222" s="88">
        <f t="shared" si="147"/>
        <v>-17598</v>
      </c>
      <c r="AR222" s="88">
        <f t="shared" si="147"/>
        <v>0</v>
      </c>
      <c r="AS222" s="115">
        <f t="shared" si="140"/>
        <v>-13181.300000000003</v>
      </c>
      <c r="AT222" s="88">
        <f t="shared" ref="AT222:BP222" si="148">SUM(AT223:AT236)</f>
        <v>0</v>
      </c>
      <c r="AU222" s="88">
        <f t="shared" si="148"/>
        <v>0</v>
      </c>
      <c r="AV222" s="88">
        <f t="shared" si="148"/>
        <v>0</v>
      </c>
      <c r="AW222" s="88">
        <f t="shared" si="148"/>
        <v>0</v>
      </c>
      <c r="AX222" s="88">
        <f t="shared" si="148"/>
        <v>0</v>
      </c>
      <c r="AY222" s="88">
        <f t="shared" si="148"/>
        <v>-23.599999999999909</v>
      </c>
      <c r="AZ222" s="88">
        <f t="shared" si="148"/>
        <v>-80</v>
      </c>
      <c r="BA222" s="88">
        <f t="shared" si="148"/>
        <v>-1013.3999999999996</v>
      </c>
      <c r="BB222" s="103">
        <f t="shared" si="143"/>
        <v>-809</v>
      </c>
      <c r="BC222" s="88">
        <f t="shared" si="148"/>
        <v>2</v>
      </c>
      <c r="BD222" s="88">
        <f t="shared" si="148"/>
        <v>-826</v>
      </c>
      <c r="BE222" s="88">
        <f t="shared" si="148"/>
        <v>-412</v>
      </c>
      <c r="BF222" s="88">
        <f t="shared" si="148"/>
        <v>15</v>
      </c>
      <c r="BG222" s="88">
        <f t="shared" si="148"/>
        <v>-2</v>
      </c>
      <c r="BH222" s="88">
        <f t="shared" si="148"/>
        <v>-142.40000000000009</v>
      </c>
      <c r="BI222" s="88">
        <f t="shared" si="148"/>
        <v>0</v>
      </c>
      <c r="BJ222" s="88">
        <f t="shared" si="148"/>
        <v>16</v>
      </c>
      <c r="BK222" s="88">
        <f t="shared" si="148"/>
        <v>8</v>
      </c>
      <c r="BL222" s="98">
        <f t="shared" si="145"/>
        <v>127</v>
      </c>
      <c r="BM222" s="88">
        <f t="shared" si="148"/>
        <v>0</v>
      </c>
      <c r="BN222" s="88">
        <f t="shared" si="148"/>
        <v>0</v>
      </c>
      <c r="BO222" s="88">
        <f t="shared" si="148"/>
        <v>0</v>
      </c>
      <c r="BP222" s="88">
        <f t="shared" si="148"/>
        <v>127</v>
      </c>
      <c r="BQ222" s="67">
        <f t="shared" si="120"/>
        <v>-1839.3999999999996</v>
      </c>
      <c r="BR222" s="88">
        <f t="shared" ref="BR222:CJ222" si="149">SUM(BR223:BR236)</f>
        <v>3608</v>
      </c>
      <c r="BS222" s="88">
        <f t="shared" si="149"/>
        <v>0</v>
      </c>
      <c r="BT222" s="88">
        <f t="shared" si="149"/>
        <v>3808</v>
      </c>
      <c r="BU222" s="88">
        <f t="shared" si="149"/>
        <v>0</v>
      </c>
      <c r="BV222" s="88">
        <f t="shared" si="149"/>
        <v>0</v>
      </c>
      <c r="BW222" s="88">
        <f t="shared" si="149"/>
        <v>0</v>
      </c>
      <c r="BX222" s="88">
        <f t="shared" si="149"/>
        <v>0</v>
      </c>
      <c r="BY222" s="88">
        <f t="shared" si="149"/>
        <v>0</v>
      </c>
      <c r="BZ222" s="88">
        <f t="shared" si="149"/>
        <v>0</v>
      </c>
      <c r="CA222" s="88">
        <f t="shared" si="149"/>
        <v>0</v>
      </c>
      <c r="CB222" s="88">
        <f t="shared" si="149"/>
        <v>0</v>
      </c>
      <c r="CC222" s="88">
        <f t="shared" si="149"/>
        <v>0</v>
      </c>
      <c r="CD222" s="88">
        <f t="shared" si="149"/>
        <v>0</v>
      </c>
      <c r="CE222" s="88">
        <f t="shared" si="149"/>
        <v>-200</v>
      </c>
      <c r="CF222" s="88">
        <f t="shared" si="149"/>
        <v>0</v>
      </c>
      <c r="CG222" s="88">
        <f t="shared" si="149"/>
        <v>-200</v>
      </c>
      <c r="CH222" s="88">
        <f t="shared" si="149"/>
        <v>3608</v>
      </c>
      <c r="CI222" s="88">
        <f t="shared" si="149"/>
        <v>0</v>
      </c>
      <c r="CJ222" s="88">
        <f t="shared" si="149"/>
        <v>0</v>
      </c>
      <c r="CK222" s="88">
        <f>SUM(CK223:CK236)</f>
        <v>0</v>
      </c>
      <c r="CL222" s="88">
        <f>SUM(CL223:CL236)</f>
        <v>0</v>
      </c>
      <c r="CM222" s="88">
        <f>SUM(CM223:CM236)</f>
        <v>0</v>
      </c>
      <c r="CN222" s="88">
        <f>SUM(CN223:CN236)</f>
        <v>0</v>
      </c>
      <c r="CO222" s="88">
        <f>SUM(CO223:CO236)</f>
        <v>0</v>
      </c>
      <c r="CP222" s="188">
        <f t="shared" si="115"/>
        <v>0</v>
      </c>
      <c r="CQ222" s="88">
        <f t="shared" ref="CQ222:DA222" si="150">SUM(CQ223:CQ236)</f>
        <v>0</v>
      </c>
      <c r="CR222" s="88">
        <f t="shared" si="150"/>
        <v>0</v>
      </c>
      <c r="CS222" s="88">
        <f t="shared" si="150"/>
        <v>0</v>
      </c>
      <c r="CT222" s="88">
        <f t="shared" si="150"/>
        <v>0</v>
      </c>
      <c r="CU222" s="88">
        <f t="shared" si="150"/>
        <v>0</v>
      </c>
      <c r="CV222" s="88">
        <f t="shared" si="150"/>
        <v>0</v>
      </c>
      <c r="CW222" s="88">
        <f t="shared" si="150"/>
        <v>0</v>
      </c>
      <c r="CX222" s="88">
        <f t="shared" si="150"/>
        <v>0</v>
      </c>
      <c r="CY222" s="88">
        <f t="shared" si="150"/>
        <v>0</v>
      </c>
      <c r="CZ222" s="88">
        <f t="shared" si="150"/>
        <v>0</v>
      </c>
      <c r="DA222" s="88">
        <f t="shared" si="150"/>
        <v>0</v>
      </c>
      <c r="DB222" s="188">
        <f t="shared" si="146"/>
        <v>0</v>
      </c>
      <c r="DC222" s="38">
        <f t="shared" si="117"/>
        <v>0</v>
      </c>
      <c r="DD222" s="88">
        <f>SUM(DD223:DD236)</f>
        <v>0</v>
      </c>
      <c r="DE222" s="88">
        <f>SUM(DE223:DE236)</f>
        <v>0</v>
      </c>
      <c r="DF222" s="88">
        <f>SUM(DF223:DF236)</f>
        <v>0</v>
      </c>
      <c r="DG222" s="188">
        <f t="shared" si="118"/>
        <v>0</v>
      </c>
      <c r="DH222" s="38">
        <f t="shared" si="119"/>
        <v>0</v>
      </c>
      <c r="DI222" s="86"/>
      <c r="DJ222" s="86"/>
      <c r="DK222" s="86"/>
      <c r="DL222" s="86"/>
      <c r="DM222" s="86"/>
      <c r="DN222" s="86"/>
      <c r="DO222" s="86"/>
      <c r="DP222" s="86"/>
      <c r="DQ222" s="86"/>
      <c r="DR222" s="86"/>
      <c r="DS222" s="86"/>
      <c r="DT222" s="86"/>
      <c r="DU222" s="86"/>
      <c r="DV222" s="86"/>
      <c r="DW222" s="86"/>
      <c r="DX222" s="86"/>
      <c r="DY222" s="86"/>
      <c r="DZ222" s="86"/>
      <c r="EA222" s="86"/>
      <c r="EB222" s="86"/>
      <c r="EC222" s="86"/>
      <c r="ED222" s="86"/>
      <c r="EE222" s="86"/>
      <c r="EF222" s="86"/>
      <c r="EG222" s="86"/>
      <c r="EH222" s="86"/>
      <c r="EI222" s="89"/>
      <c r="EJ222" s="89"/>
      <c r="EK222" s="89"/>
      <c r="EL222" s="89"/>
      <c r="EM222" s="89"/>
      <c r="EN222" s="89"/>
      <c r="EO222" s="89"/>
      <c r="EP222" s="89"/>
      <c r="EQ222" s="89"/>
      <c r="ER222" s="89"/>
      <c r="ES222" s="89"/>
      <c r="ET222" s="89"/>
      <c r="EU222" s="89"/>
      <c r="EV222" s="89"/>
      <c r="EW222" s="89"/>
      <c r="EX222" s="89"/>
      <c r="EY222" s="89"/>
      <c r="EZ222" s="89"/>
      <c r="FA222" s="89"/>
      <c r="FB222" s="89"/>
    </row>
    <row r="223" spans="2:158">
      <c r="B223" s="39"/>
      <c r="C223" s="77" t="s">
        <v>385</v>
      </c>
      <c r="D223" s="38"/>
      <c r="E223" s="38"/>
      <c r="F223" s="38"/>
      <c r="G223" s="38"/>
      <c r="H223" s="38"/>
      <c r="I223" s="38"/>
      <c r="J223" s="38"/>
      <c r="K223" s="38"/>
      <c r="L223" s="38"/>
      <c r="M223" s="38"/>
      <c r="N223" s="38"/>
      <c r="O223" s="61"/>
      <c r="P223" s="38"/>
      <c r="Q223" s="38"/>
      <c r="R223" s="38"/>
      <c r="S223" s="38"/>
      <c r="T223" s="38"/>
      <c r="U223" s="38"/>
      <c r="V223" s="38"/>
      <c r="W223" s="38"/>
      <c r="X223" s="38"/>
      <c r="Y223" s="38">
        <f>SUM('рабочая 2023 г'!Y223-'2022 г.'!Y223)</f>
        <v>13</v>
      </c>
      <c r="Z223" s="33"/>
      <c r="AA223" s="33"/>
      <c r="AB223" s="33"/>
      <c r="AC223" s="33"/>
      <c r="AD223" s="33"/>
      <c r="AE223" s="33"/>
      <c r="AF223" s="102">
        <f t="shared" si="142"/>
        <v>-10550</v>
      </c>
      <c r="AG223" s="38">
        <f>SUM('рабочая 2023 г'!AG223-'2022 г.'!AG223)</f>
        <v>5078</v>
      </c>
      <c r="AH223" s="38">
        <f>SUM('рабочая 2023 г'!AH223-'2022 г.'!AH223)</f>
        <v>0</v>
      </c>
      <c r="AI223" s="38">
        <f>SUM('рабочая 2023 г'!AI223-'2022 г.'!AI223)</f>
        <v>0</v>
      </c>
      <c r="AJ223" s="38">
        <f>SUM('рабочая 2023 г'!AJ223-'2022 г.'!AJ223)</f>
        <v>0</v>
      </c>
      <c r="AK223" s="38">
        <f>SUM('рабочая 2023 г'!AK223-'2022 г.'!AK223)</f>
        <v>0</v>
      </c>
      <c r="AL223" s="38">
        <f>SUM('рабочая 2023 г'!AL223-'2022 г.'!AL223)</f>
        <v>0</v>
      </c>
      <c r="AM223" s="38">
        <f>SUM('рабочая 2023 г'!AM223-'2022 г.'!AM223)</f>
        <v>0</v>
      </c>
      <c r="AN223" s="38">
        <f>SUM('рабочая 2023 г'!AN223-'2022 г.'!AN223)</f>
        <v>0</v>
      </c>
      <c r="AO223" s="38">
        <f>SUM('рабочая 2023 г'!AO223-'2022 г.'!AO223)</f>
        <v>-14953</v>
      </c>
      <c r="AP223" s="38">
        <f>SUM('рабочая 2023 г'!AP223-'2022 г.'!AP223)</f>
        <v>-3438</v>
      </c>
      <c r="AQ223" s="38">
        <f>SUM('рабочая 2023 г'!AQ223-'2022 г.'!AQ223)</f>
        <v>-2150</v>
      </c>
      <c r="AR223" s="38">
        <f>SUM('рабочая 2023 г'!AR223-'2022 г.'!AR223)</f>
        <v>0</v>
      </c>
      <c r="AS223" s="115">
        <f t="shared" si="140"/>
        <v>-9875</v>
      </c>
      <c r="AT223" s="38">
        <f>SUM('рабочая 2023 г'!AT223-'2022 г.'!AT223)</f>
        <v>0</v>
      </c>
      <c r="AU223" s="98">
        <f t="shared" si="144"/>
        <v>0</v>
      </c>
      <c r="AV223" s="38">
        <f>SUM('рабочая 2023 г'!AV223-'2022 г.'!AV223)</f>
        <v>0</v>
      </c>
      <c r="AW223" s="38">
        <f>SUM('рабочая 2023 г'!AW223-'2022 г.'!AW223)</f>
        <v>0</v>
      </c>
      <c r="AX223" s="38">
        <f>SUM('рабочая 2023 г'!AX223-'2022 г.'!AX223)</f>
        <v>0</v>
      </c>
      <c r="AY223" s="38">
        <f>SUM('рабочая 2023 г'!AY223-'2022 г.'!AY223)</f>
        <v>-129</v>
      </c>
      <c r="AZ223" s="38">
        <f>SUM('рабочая 2023 г'!AZ223-'2022 г.'!AZ223)</f>
        <v>-116</v>
      </c>
      <c r="BA223" s="38">
        <f>SUM('рабочая 2023 г'!BA223-'2022 г.'!BA223)</f>
        <v>-140</v>
      </c>
      <c r="BB223" s="103">
        <f t="shared" si="143"/>
        <v>-269</v>
      </c>
      <c r="BC223" s="38">
        <f>SUM('рабочая 2023 г'!BC223-'2022 г.'!BC223)</f>
        <v>15</v>
      </c>
      <c r="BD223" s="38">
        <f>SUM('рабочая 2023 г'!BD223-'2022 г.'!BD223)</f>
        <v>-261</v>
      </c>
      <c r="BE223" s="38">
        <f>SUM('рабочая 2023 г'!BE223-'2022 г.'!BE223)</f>
        <v>23</v>
      </c>
      <c r="BF223" s="38">
        <f>SUM('рабочая 2023 г'!BF223-'2022 г.'!BF223)</f>
        <v>-23</v>
      </c>
      <c r="BG223" s="38">
        <f>SUM('рабочая 2023 г'!BG223-'2022 г.'!BG223)</f>
        <v>0</v>
      </c>
      <c r="BH223" s="38">
        <f>SUM('рабочая 2023 г'!BH223-'2022 г.'!BH223)</f>
        <v>-143</v>
      </c>
      <c r="BI223" s="38">
        <f>SUM('рабочая 2023 г'!BI223-'2022 г.'!BI223)</f>
        <v>0</v>
      </c>
      <c r="BJ223" s="38">
        <f>SUM('рабочая 2023 г'!BJ223-'2022 г.'!BJ223)</f>
        <v>0</v>
      </c>
      <c r="BK223" s="38">
        <f>SUM('рабочая 2023 г'!BK223-'2022 г.'!BK223)</f>
        <v>0</v>
      </c>
      <c r="BL223" s="98">
        <f t="shared" si="145"/>
        <v>6</v>
      </c>
      <c r="BM223" s="38">
        <f>SUM('рабочая 2023 г'!BM223-'2022 г.'!BM223)</f>
        <v>0</v>
      </c>
      <c r="BN223" s="38">
        <f>SUM('рабочая 2023 г'!BN223-'2022 г.'!BN223)</f>
        <v>0</v>
      </c>
      <c r="BO223" s="38">
        <f>SUM('рабочая 2023 г'!BO223-'2022 г.'!BO223)</f>
        <v>0</v>
      </c>
      <c r="BP223" s="38">
        <f>SUM('рабочая 2023 г'!BP223-'2022 г.'!BP223)</f>
        <v>6</v>
      </c>
      <c r="BQ223" s="67">
        <f t="shared" si="120"/>
        <v>-675</v>
      </c>
      <c r="BR223" s="38">
        <f>SUM('рабочая 2023 г'!BR223-'2022 г.'!BR223)</f>
        <v>420</v>
      </c>
      <c r="BS223" s="38">
        <f>SUM('рабочая 2023 г'!BS223-'2022 г.'!BS223)</f>
        <v>0</v>
      </c>
      <c r="BT223" s="38">
        <f>SUM('рабочая 2023 г'!BT223-'2022 г.'!BT223)</f>
        <v>420</v>
      </c>
      <c r="BU223" s="38">
        <f>SUM('рабочая 2023 г'!BU223-'2022 г.'!BU223)</f>
        <v>0</v>
      </c>
      <c r="BV223" s="38">
        <f>SUM('рабочая 2023 г'!BV223-'2022 г.'!BV223)</f>
        <v>0</v>
      </c>
      <c r="BW223" s="38">
        <f>SUM('рабочая 2023 г'!BW223-'2022 г.'!BW223)</f>
        <v>0</v>
      </c>
      <c r="BX223" s="38">
        <f>SUM('рабочая 2023 г'!BX223-'2022 г.'!BX223)</f>
        <v>0</v>
      </c>
      <c r="BY223" s="38">
        <f>SUM('рабочая 2023 г'!BY223-'2022 г.'!BY223)</f>
        <v>0</v>
      </c>
      <c r="BZ223" s="38">
        <f>SUM('рабочая 2023 г'!BZ223-'2022 г.'!BZ223)</f>
        <v>0</v>
      </c>
      <c r="CA223" s="38">
        <f>SUM('рабочая 2023 г'!CA223-'2022 г.'!CA223)</f>
        <v>0</v>
      </c>
      <c r="CB223" s="38">
        <f>SUM('рабочая 2023 г'!CB223-'2022 г.'!CB223)</f>
        <v>0</v>
      </c>
      <c r="CC223" s="38">
        <f>SUM('рабочая 2023 г'!CC223-'2022 г.'!CC223)</f>
        <v>0</v>
      </c>
      <c r="CD223" s="38">
        <f>SUM('рабочая 2023 г'!CD223-'2022 г.'!CD223)</f>
        <v>0</v>
      </c>
      <c r="CE223" s="38">
        <f>SUM('рабочая 2023 г'!CE223-'2022 г.'!CE223)</f>
        <v>0</v>
      </c>
      <c r="CF223" s="38">
        <f>SUM('рабочая 2023 г'!CF223-'2022 г.'!CF223)</f>
        <v>0</v>
      </c>
      <c r="CG223" s="38">
        <f>SUM('рабочая 2023 г'!CG223-'2022 г.'!CG223)</f>
        <v>0</v>
      </c>
      <c r="CH223" s="38">
        <f>SUM('рабочая 2023 г'!CH223-'2022 г.'!CH223)</f>
        <v>420</v>
      </c>
      <c r="CI223" s="38">
        <f>SUM('рабочая 2023 г'!CI223-'2022 г.'!CI223)</f>
        <v>0</v>
      </c>
      <c r="CJ223" s="38">
        <f>SUM('рабочая 2023 г'!CJ223-'2022 г.'!CJ223)</f>
        <v>0</v>
      </c>
      <c r="CK223" s="38"/>
      <c r="CL223" s="38"/>
      <c r="CM223" s="38"/>
      <c r="CN223" s="38"/>
      <c r="CO223" s="38"/>
      <c r="CP223" s="188">
        <f t="shared" si="115"/>
        <v>0</v>
      </c>
      <c r="CQ223" s="38"/>
      <c r="CR223" s="38"/>
      <c r="CS223" s="38"/>
      <c r="CT223" s="38"/>
      <c r="CU223" s="38"/>
      <c r="CV223" s="38"/>
      <c r="CW223" s="38"/>
      <c r="CX223" s="38"/>
      <c r="CY223" s="38"/>
      <c r="CZ223" s="38"/>
      <c r="DA223" s="38"/>
      <c r="DB223" s="188">
        <f t="shared" si="146"/>
        <v>0</v>
      </c>
      <c r="DC223" s="38">
        <f t="shared" si="117"/>
        <v>0</v>
      </c>
      <c r="DD223" s="38"/>
      <c r="DE223" s="38"/>
      <c r="DF223" s="38"/>
      <c r="DG223" s="188">
        <f t="shared" si="118"/>
        <v>0</v>
      </c>
      <c r="DH223" s="38">
        <f t="shared" si="119"/>
        <v>0</v>
      </c>
      <c r="DI223" s="38"/>
      <c r="DJ223" s="38"/>
      <c r="DK223" s="38"/>
      <c r="DL223" s="38"/>
      <c r="DM223" s="38"/>
      <c r="DN223" s="38"/>
      <c r="DO223" s="38"/>
      <c r="DP223" s="38"/>
      <c r="DQ223" s="38"/>
      <c r="DR223" s="38"/>
      <c r="DS223" s="38"/>
      <c r="DT223" s="38"/>
      <c r="DU223" s="38"/>
      <c r="DV223" s="38"/>
      <c r="DW223" s="38"/>
      <c r="DX223" s="38"/>
      <c r="DY223" s="38"/>
      <c r="DZ223" s="38"/>
      <c r="EA223" s="38"/>
      <c r="EB223" s="38"/>
      <c r="EC223" s="38"/>
      <c r="ED223" s="38"/>
      <c r="EE223" s="38"/>
      <c r="EF223" s="38"/>
      <c r="EG223" s="38"/>
      <c r="EH223" s="38"/>
    </row>
    <row r="224" spans="2:158">
      <c r="B224" s="39"/>
      <c r="C224" s="77" t="s">
        <v>386</v>
      </c>
      <c r="D224" s="38"/>
      <c r="E224" s="38"/>
      <c r="F224" s="38"/>
      <c r="G224" s="38"/>
      <c r="H224" s="38"/>
      <c r="I224" s="38"/>
      <c r="J224" s="38"/>
      <c r="K224" s="38"/>
      <c r="L224" s="38"/>
      <c r="M224" s="38"/>
      <c r="N224" s="38"/>
      <c r="O224" s="61"/>
      <c r="P224" s="38"/>
      <c r="Q224" s="38"/>
      <c r="R224" s="38"/>
      <c r="S224" s="38"/>
      <c r="T224" s="38"/>
      <c r="U224" s="38"/>
      <c r="V224" s="38"/>
      <c r="W224" s="38"/>
      <c r="X224" s="38"/>
      <c r="Y224" s="38">
        <f>SUM('рабочая 2023 г'!Y224-'2022 г.'!Y224)</f>
        <v>1</v>
      </c>
      <c r="Z224" s="33"/>
      <c r="AA224" s="33"/>
      <c r="AB224" s="33"/>
      <c r="AC224" s="33"/>
      <c r="AD224" s="33"/>
      <c r="AE224" s="33"/>
      <c r="AF224" s="102">
        <f t="shared" si="142"/>
        <v>660</v>
      </c>
      <c r="AG224" s="38">
        <f>SUM('рабочая 2023 г'!AG224-'2022 г.'!AG224)</f>
        <v>617</v>
      </c>
      <c r="AH224" s="38">
        <f>SUM('рабочая 2023 г'!AH224-'2022 г.'!AH224)</f>
        <v>0</v>
      </c>
      <c r="AI224" s="38">
        <f>SUM('рабочая 2023 г'!AI224-'2022 г.'!AI224)</f>
        <v>0</v>
      </c>
      <c r="AJ224" s="38">
        <f>SUM('рабочая 2023 г'!AJ224-'2022 г.'!AJ224)</f>
        <v>0</v>
      </c>
      <c r="AK224" s="38">
        <f>SUM('рабочая 2023 г'!AK224-'2022 г.'!AK224)</f>
        <v>0</v>
      </c>
      <c r="AL224" s="38">
        <f>SUM('рабочая 2023 г'!AL224-'2022 г.'!AL224)</f>
        <v>0</v>
      </c>
      <c r="AM224" s="38">
        <f>SUM('рабочая 2023 г'!AM224-'2022 г.'!AM224)</f>
        <v>0</v>
      </c>
      <c r="AN224" s="38">
        <f>SUM('рабочая 2023 г'!AN224-'2022 г.'!AN224)</f>
        <v>0</v>
      </c>
      <c r="AO224" s="38">
        <f>SUM('рабочая 2023 г'!AO224-'2022 г.'!AO224)</f>
        <v>38</v>
      </c>
      <c r="AP224" s="38">
        <f>SUM('рабочая 2023 г'!AP224-'2022 г.'!AP224)</f>
        <v>0</v>
      </c>
      <c r="AQ224" s="38">
        <f>SUM('рабочая 2023 г'!AQ224-'2022 г.'!AQ224)</f>
        <v>0</v>
      </c>
      <c r="AR224" s="38">
        <f>SUM('рабочая 2023 г'!AR224-'2022 г.'!AR224)</f>
        <v>0</v>
      </c>
      <c r="AS224" s="115">
        <f t="shared" si="140"/>
        <v>655</v>
      </c>
      <c r="AT224" s="38">
        <f>SUM('рабочая 2023 г'!AT224-'2022 г.'!AT224)</f>
        <v>0</v>
      </c>
      <c r="AU224" s="98">
        <f t="shared" si="144"/>
        <v>0</v>
      </c>
      <c r="AV224" s="38">
        <f>SUM('рабочая 2023 г'!AV224-'2022 г.'!AV224)</f>
        <v>0</v>
      </c>
      <c r="AW224" s="38">
        <f>SUM('рабочая 2023 г'!AW224-'2022 г.'!AW224)</f>
        <v>0</v>
      </c>
      <c r="AX224" s="38">
        <f>SUM('рабочая 2023 г'!AX224-'2022 г.'!AX224)</f>
        <v>0</v>
      </c>
      <c r="AY224" s="38">
        <f>SUM('рабочая 2023 г'!AY224-'2022 г.'!AY224)</f>
        <v>0</v>
      </c>
      <c r="AZ224" s="38">
        <f>SUM('рабочая 2023 г'!AZ224-'2022 г.'!AZ224)</f>
        <v>0</v>
      </c>
      <c r="BA224" s="38">
        <f>SUM('рабочая 2023 г'!BA224-'2022 г.'!BA224)</f>
        <v>0</v>
      </c>
      <c r="BB224" s="103">
        <f t="shared" si="143"/>
        <v>0</v>
      </c>
      <c r="BC224" s="38">
        <f>SUM('рабочая 2023 г'!BC224-'2022 г.'!BC224)</f>
        <v>0</v>
      </c>
      <c r="BD224" s="38">
        <f>SUM('рабочая 2023 г'!BD224-'2022 г.'!BD224)</f>
        <v>0</v>
      </c>
      <c r="BE224" s="38">
        <f>SUM('рабочая 2023 г'!BE224-'2022 г.'!BE224)</f>
        <v>0</v>
      </c>
      <c r="BF224" s="38">
        <f>SUM('рабочая 2023 г'!BF224-'2022 г.'!BF224)</f>
        <v>0</v>
      </c>
      <c r="BG224" s="38">
        <f>SUM('рабочая 2023 г'!BG224-'2022 г.'!BG224)</f>
        <v>0</v>
      </c>
      <c r="BH224" s="38">
        <f>SUM('рабочая 2023 г'!BH224-'2022 г.'!BH224)</f>
        <v>5</v>
      </c>
      <c r="BI224" s="38">
        <f>SUM('рабочая 2023 г'!BI224-'2022 г.'!BI224)</f>
        <v>0</v>
      </c>
      <c r="BJ224" s="38">
        <f>SUM('рабочая 2023 г'!BJ224-'2022 г.'!BJ224)</f>
        <v>0</v>
      </c>
      <c r="BK224" s="38">
        <f>SUM('рабочая 2023 г'!BK224-'2022 г.'!BK224)</f>
        <v>0</v>
      </c>
      <c r="BL224" s="98">
        <f t="shared" si="145"/>
        <v>0</v>
      </c>
      <c r="BM224" s="38">
        <f>SUM('рабочая 2023 г'!BM224-'2022 г.'!BM224)</f>
        <v>0</v>
      </c>
      <c r="BN224" s="38">
        <f>SUM('рабочая 2023 г'!BN224-'2022 г.'!BN224)</f>
        <v>0</v>
      </c>
      <c r="BO224" s="38">
        <f>SUM('рабочая 2023 г'!BO224-'2022 г.'!BO224)</f>
        <v>0</v>
      </c>
      <c r="BP224" s="38">
        <f>SUM('рабочая 2023 г'!BP224-'2022 г.'!BP224)</f>
        <v>0</v>
      </c>
      <c r="BQ224" s="67">
        <f>SUM(AF224-AS224)</f>
        <v>5</v>
      </c>
      <c r="BR224" s="38">
        <f>SUM('рабочая 2023 г'!BR224-'2022 г.'!BR224)</f>
        <v>0</v>
      </c>
      <c r="BS224" s="38">
        <f>SUM('рабочая 2023 г'!BS224-'2022 г.'!BS224)</f>
        <v>0</v>
      </c>
      <c r="BT224" s="38">
        <f>SUM('рабочая 2023 г'!BT224-'2022 г.'!BT224)</f>
        <v>0</v>
      </c>
      <c r="BU224" s="38">
        <f>SUM('рабочая 2023 г'!BU224-'2022 г.'!BU224)</f>
        <v>0</v>
      </c>
      <c r="BV224" s="38">
        <f>SUM('рабочая 2023 г'!BV224-'2022 г.'!BV224)</f>
        <v>0</v>
      </c>
      <c r="BW224" s="38">
        <f>SUM('рабочая 2023 г'!BW224-'2022 г.'!BW224)</f>
        <v>0</v>
      </c>
      <c r="BX224" s="38">
        <f>SUM('рабочая 2023 г'!BX224-'2022 г.'!BX224)</f>
        <v>0</v>
      </c>
      <c r="BY224" s="38">
        <f>SUM('рабочая 2023 г'!BY224-'2022 г.'!BY224)</f>
        <v>0</v>
      </c>
      <c r="BZ224" s="38">
        <f>SUM('рабочая 2023 г'!BZ224-'2022 г.'!BZ224)</f>
        <v>0</v>
      </c>
      <c r="CA224" s="38">
        <f>SUM('рабочая 2023 г'!CA224-'2022 г.'!CA224)</f>
        <v>0</v>
      </c>
      <c r="CB224" s="38">
        <f>SUM('рабочая 2023 г'!CB224-'2022 г.'!CB224)</f>
        <v>0</v>
      </c>
      <c r="CC224" s="38">
        <f>SUM('рабочая 2023 г'!CC224-'2022 г.'!CC224)</f>
        <v>0</v>
      </c>
      <c r="CD224" s="38">
        <f>SUM('рабочая 2023 г'!CD224-'2022 г.'!CD224)</f>
        <v>0</v>
      </c>
      <c r="CE224" s="38">
        <f>SUM('рабочая 2023 г'!CE224-'2022 г.'!CE224)</f>
        <v>0</v>
      </c>
      <c r="CF224" s="38">
        <f>SUM('рабочая 2023 г'!CF224-'2022 г.'!CF224)</f>
        <v>0</v>
      </c>
      <c r="CG224" s="38">
        <f>SUM('рабочая 2023 г'!CG224-'2022 г.'!CG224)</f>
        <v>0</v>
      </c>
      <c r="CH224" s="38">
        <f>SUM('рабочая 2023 г'!CH224-'2022 г.'!CH224)</f>
        <v>0</v>
      </c>
      <c r="CI224" s="38">
        <f>SUM('рабочая 2023 г'!CI224-'2022 г.'!CI224)</f>
        <v>0</v>
      </c>
      <c r="CJ224" s="38">
        <f>SUM('рабочая 2023 г'!CJ224-'2022 г.'!CJ224)</f>
        <v>0</v>
      </c>
      <c r="CK224" s="38"/>
      <c r="CL224" s="38"/>
      <c r="CM224" s="38"/>
      <c r="CN224" s="38"/>
      <c r="CO224" s="38"/>
      <c r="CP224" s="188">
        <f t="shared" si="115"/>
        <v>0</v>
      </c>
      <c r="CQ224" s="38"/>
      <c r="CR224" s="38"/>
      <c r="CS224" s="38"/>
      <c r="CT224" s="38"/>
      <c r="CU224" s="38"/>
      <c r="CV224" s="38"/>
      <c r="CW224" s="38"/>
      <c r="CX224" s="38"/>
      <c r="CY224" s="38"/>
      <c r="CZ224" s="38"/>
      <c r="DA224" s="38"/>
      <c r="DB224" s="188">
        <f t="shared" si="146"/>
        <v>0</v>
      </c>
      <c r="DC224" s="38">
        <f t="shared" si="117"/>
        <v>0</v>
      </c>
      <c r="DD224" s="38"/>
      <c r="DE224" s="38"/>
      <c r="DF224" s="38"/>
      <c r="DG224" s="188">
        <f t="shared" si="118"/>
        <v>0</v>
      </c>
      <c r="DH224" s="38">
        <f t="shared" si="119"/>
        <v>0</v>
      </c>
      <c r="DI224" s="38"/>
      <c r="DJ224" s="38"/>
      <c r="DK224" s="38"/>
      <c r="DL224" s="38"/>
      <c r="DM224" s="38"/>
      <c r="DN224" s="38"/>
      <c r="DO224" s="38"/>
      <c r="DP224" s="38"/>
      <c r="DQ224" s="38"/>
      <c r="DR224" s="38"/>
      <c r="DS224" s="38"/>
      <c r="DT224" s="38"/>
      <c r="DU224" s="38"/>
      <c r="DV224" s="38"/>
      <c r="DW224" s="38"/>
      <c r="DX224" s="38"/>
      <c r="DY224" s="38"/>
      <c r="DZ224" s="38"/>
      <c r="EA224" s="38"/>
      <c r="EB224" s="38"/>
      <c r="EC224" s="38"/>
      <c r="ED224" s="38"/>
      <c r="EE224" s="38"/>
      <c r="EF224" s="38"/>
      <c r="EG224" s="38"/>
      <c r="EH224" s="38"/>
    </row>
    <row r="225" spans="2:158">
      <c r="B225" s="39"/>
      <c r="C225" s="77" t="s">
        <v>387</v>
      </c>
      <c r="D225" s="38"/>
      <c r="E225" s="38"/>
      <c r="F225" s="38"/>
      <c r="G225" s="38"/>
      <c r="H225" s="38"/>
      <c r="I225" s="38"/>
      <c r="J225" s="38"/>
      <c r="K225" s="38"/>
      <c r="L225" s="38"/>
      <c r="M225" s="38"/>
      <c r="N225" s="38"/>
      <c r="O225" s="61"/>
      <c r="P225" s="38"/>
      <c r="Q225" s="38"/>
      <c r="R225" s="38"/>
      <c r="S225" s="38"/>
      <c r="T225" s="38"/>
      <c r="U225" s="38"/>
      <c r="V225" s="38"/>
      <c r="W225" s="38"/>
      <c r="X225" s="38"/>
      <c r="Y225" s="38">
        <f>SUM('рабочая 2023 г'!Y225-'2022 г.'!Y225)</f>
        <v>2</v>
      </c>
      <c r="Z225" s="33"/>
      <c r="AA225" s="33"/>
      <c r="AB225" s="33"/>
      <c r="AC225" s="33"/>
      <c r="AD225" s="33"/>
      <c r="AE225" s="33"/>
      <c r="AF225" s="102">
        <f t="shared" si="142"/>
        <v>414</v>
      </c>
      <c r="AG225" s="38">
        <f>SUM('рабочая 2023 г'!AG225-'2022 г.'!AG225)</f>
        <v>723</v>
      </c>
      <c r="AH225" s="38">
        <f>SUM('рабочая 2023 г'!AH225-'2022 г.'!AH225)</f>
        <v>0</v>
      </c>
      <c r="AI225" s="38">
        <f>SUM('рабочая 2023 г'!AI225-'2022 г.'!AI225)</f>
        <v>0</v>
      </c>
      <c r="AJ225" s="38">
        <f>SUM('рабочая 2023 г'!AJ225-'2022 г.'!AJ225)</f>
        <v>0</v>
      </c>
      <c r="AK225" s="38">
        <f>SUM('рабочая 2023 г'!AK225-'2022 г.'!AK225)</f>
        <v>0</v>
      </c>
      <c r="AL225" s="38">
        <f>SUM('рабочая 2023 г'!AL225-'2022 г.'!AL225)</f>
        <v>0</v>
      </c>
      <c r="AM225" s="38">
        <f>SUM('рабочая 2023 г'!AM225-'2022 г.'!AM225)</f>
        <v>0</v>
      </c>
      <c r="AN225" s="38">
        <f>SUM('рабочая 2023 г'!AN225-'2022 г.'!AN225)</f>
        <v>0</v>
      </c>
      <c r="AO225" s="38">
        <f>SUM('рабочая 2023 г'!AO225-'2022 г.'!AO225)</f>
        <v>66</v>
      </c>
      <c r="AP225" s="38">
        <f>SUM('рабочая 2023 г'!AP225-'2022 г.'!AP225)</f>
        <v>87</v>
      </c>
      <c r="AQ225" s="38">
        <f>SUM('рабочая 2023 г'!AQ225-'2022 г.'!AQ225)</f>
        <v>233</v>
      </c>
      <c r="AR225" s="38">
        <f>SUM('рабочая 2023 г'!AR225-'2022 г.'!AR225)</f>
        <v>0</v>
      </c>
      <c r="AS225" s="115">
        <f t="shared" si="140"/>
        <v>789</v>
      </c>
      <c r="AT225" s="38">
        <f>SUM('рабочая 2023 г'!AT225-'2022 г.'!AT225)</f>
        <v>0</v>
      </c>
      <c r="AU225" s="98">
        <f t="shared" si="144"/>
        <v>0</v>
      </c>
      <c r="AV225" s="38">
        <f>SUM('рабочая 2023 г'!AV225-'2022 г.'!AV225)</f>
        <v>0</v>
      </c>
      <c r="AW225" s="38">
        <f>SUM('рабочая 2023 г'!AW225-'2022 г.'!AW225)</f>
        <v>0</v>
      </c>
      <c r="AX225" s="38">
        <f>SUM('рабочая 2023 г'!AX225-'2022 г.'!AX225)</f>
        <v>0</v>
      </c>
      <c r="AY225" s="38">
        <f>SUM('рабочая 2023 г'!AY225-'2022 г.'!AY225)</f>
        <v>7</v>
      </c>
      <c r="AZ225" s="38">
        <f>SUM('рабочая 2023 г'!AZ225-'2022 г.'!AZ225)</f>
        <v>0</v>
      </c>
      <c r="BA225" s="38">
        <f>SUM('рабочая 2023 г'!BA225-'2022 г.'!BA225)</f>
        <v>-444</v>
      </c>
      <c r="BB225" s="103">
        <f t="shared" si="143"/>
        <v>6</v>
      </c>
      <c r="BC225" s="38">
        <f>SUM('рабочая 2023 г'!BC225-'2022 г.'!BC225)</f>
        <v>0</v>
      </c>
      <c r="BD225" s="38">
        <f>SUM('рабочая 2023 г'!BD225-'2022 г.'!BD225)</f>
        <v>2</v>
      </c>
      <c r="BE225" s="38">
        <f>SUM('рабочая 2023 г'!BE225-'2022 г.'!BE225)</f>
        <v>2</v>
      </c>
      <c r="BF225" s="38">
        <f>SUM('рабочая 2023 г'!BF225-'2022 г.'!BF225)</f>
        <v>4</v>
      </c>
      <c r="BG225" s="38">
        <f>SUM('рабочая 2023 г'!BG225-'2022 г.'!BG225)</f>
        <v>0</v>
      </c>
      <c r="BH225" s="38">
        <f>SUM('рабочая 2023 г'!BH225-'2022 г.'!BH225)</f>
        <v>19</v>
      </c>
      <c r="BI225" s="38">
        <f>SUM('рабочая 2023 г'!BI225-'2022 г.'!BI225)</f>
        <v>0</v>
      </c>
      <c r="BJ225" s="38">
        <f>SUM('рабочая 2023 г'!BJ225-'2022 г.'!BJ225)</f>
        <v>0</v>
      </c>
      <c r="BK225" s="38">
        <f>SUM('рабочая 2023 г'!BK225-'2022 г.'!BK225)</f>
        <v>8</v>
      </c>
      <c r="BL225" s="98">
        <f t="shared" si="145"/>
        <v>29</v>
      </c>
      <c r="BM225" s="38">
        <f>SUM('рабочая 2023 г'!BM225-'2022 г.'!BM225)</f>
        <v>0</v>
      </c>
      <c r="BN225" s="38">
        <f>SUM('рабочая 2023 г'!BN225-'2022 г.'!BN225)</f>
        <v>0</v>
      </c>
      <c r="BO225" s="38">
        <f>SUM('рабочая 2023 г'!BO225-'2022 г.'!BO225)</f>
        <v>0</v>
      </c>
      <c r="BP225" s="38">
        <f>SUM('рабочая 2023 г'!BP225-'2022 г.'!BP225)</f>
        <v>29</v>
      </c>
      <c r="BQ225" s="67">
        <f t="shared" ref="BQ225:BQ235" si="151">SUM(AF225-AS225)</f>
        <v>-375</v>
      </c>
      <c r="BR225" s="38">
        <f>SUM('рабочая 2023 г'!BR225-'2022 г.'!BR225)</f>
        <v>0</v>
      </c>
      <c r="BS225" s="38">
        <f>SUM('рабочая 2023 г'!BS225-'2022 г.'!BS225)</f>
        <v>0</v>
      </c>
      <c r="BT225" s="38">
        <f>SUM('рабочая 2023 г'!BT225-'2022 г.'!BT225)</f>
        <v>0</v>
      </c>
      <c r="BU225" s="38">
        <f>SUM('рабочая 2023 г'!BU225-'2022 г.'!BU225)</f>
        <v>0</v>
      </c>
      <c r="BV225" s="38">
        <f>SUM('рабочая 2023 г'!BV225-'2022 г.'!BV225)</f>
        <v>0</v>
      </c>
      <c r="BW225" s="38">
        <f>SUM('рабочая 2023 г'!BW225-'2022 г.'!BW225)</f>
        <v>0</v>
      </c>
      <c r="BX225" s="38">
        <f>SUM('рабочая 2023 г'!BX225-'2022 г.'!BX225)</f>
        <v>0</v>
      </c>
      <c r="BY225" s="38">
        <f>SUM('рабочая 2023 г'!BY225-'2022 г.'!BY225)</f>
        <v>0</v>
      </c>
      <c r="BZ225" s="38">
        <f>SUM('рабочая 2023 г'!BZ225-'2022 г.'!BZ225)</f>
        <v>0</v>
      </c>
      <c r="CA225" s="38">
        <f>SUM('рабочая 2023 г'!CA225-'2022 г.'!CA225)</f>
        <v>0</v>
      </c>
      <c r="CB225" s="38">
        <f>SUM('рабочая 2023 г'!CB225-'2022 г.'!CB225)</f>
        <v>0</v>
      </c>
      <c r="CC225" s="38">
        <f>SUM('рабочая 2023 г'!CC225-'2022 г.'!CC225)</f>
        <v>0</v>
      </c>
      <c r="CD225" s="38">
        <f>SUM('рабочая 2023 г'!CD225-'2022 г.'!CD225)</f>
        <v>0</v>
      </c>
      <c r="CE225" s="38">
        <f>SUM('рабочая 2023 г'!CE225-'2022 г.'!CE225)</f>
        <v>0</v>
      </c>
      <c r="CF225" s="38">
        <f>SUM('рабочая 2023 г'!CF225-'2022 г.'!CF225)</f>
        <v>0</v>
      </c>
      <c r="CG225" s="38">
        <f>SUM('рабочая 2023 г'!CG225-'2022 г.'!CG225)</f>
        <v>0</v>
      </c>
      <c r="CH225" s="38">
        <f>SUM('рабочая 2023 г'!CH225-'2022 г.'!CH225)</f>
        <v>0</v>
      </c>
      <c r="CI225" s="38">
        <f>SUM('рабочая 2023 г'!CI225-'2022 г.'!CI225)</f>
        <v>0</v>
      </c>
      <c r="CJ225" s="38">
        <f>SUM('рабочая 2023 г'!CJ225-'2022 г.'!CJ225)</f>
        <v>0</v>
      </c>
      <c r="CK225" s="38"/>
      <c r="CL225" s="38"/>
      <c r="CM225" s="38"/>
      <c r="CN225" s="38"/>
      <c r="CO225" s="38"/>
      <c r="CP225" s="188">
        <f t="shared" si="115"/>
        <v>0</v>
      </c>
      <c r="CQ225" s="38"/>
      <c r="CR225" s="38"/>
      <c r="CS225" s="38"/>
      <c r="CT225" s="38"/>
      <c r="CU225" s="38"/>
      <c r="CV225" s="38"/>
      <c r="CW225" s="38"/>
      <c r="CX225" s="38"/>
      <c r="CY225" s="38"/>
      <c r="CZ225" s="38"/>
      <c r="DA225" s="38"/>
      <c r="DB225" s="188">
        <f t="shared" si="146"/>
        <v>0</v>
      </c>
      <c r="DC225" s="38">
        <f t="shared" si="117"/>
        <v>0</v>
      </c>
      <c r="DD225" s="38"/>
      <c r="DE225" s="38"/>
      <c r="DF225" s="38"/>
      <c r="DG225" s="188">
        <f t="shared" si="118"/>
        <v>0</v>
      </c>
      <c r="DH225" s="38">
        <f t="shared" si="119"/>
        <v>0</v>
      </c>
      <c r="DI225" s="38"/>
      <c r="DJ225" s="38"/>
      <c r="DK225" s="38"/>
      <c r="DL225" s="38"/>
      <c r="DM225" s="38"/>
      <c r="DN225" s="38"/>
      <c r="DO225" s="38"/>
      <c r="DP225" s="38"/>
      <c r="DQ225" s="38"/>
      <c r="DR225" s="38"/>
      <c r="DS225" s="38"/>
      <c r="DT225" s="38"/>
      <c r="DU225" s="38"/>
      <c r="DV225" s="38"/>
      <c r="DW225" s="38"/>
      <c r="DX225" s="38"/>
      <c r="DY225" s="38"/>
      <c r="DZ225" s="38"/>
      <c r="EA225" s="38"/>
      <c r="EB225" s="38"/>
      <c r="EC225" s="38"/>
      <c r="ED225" s="38"/>
      <c r="EE225" s="38"/>
      <c r="EF225" s="38"/>
      <c r="EG225" s="38"/>
      <c r="EH225" s="38"/>
    </row>
    <row r="226" spans="2:158">
      <c r="B226" s="39"/>
      <c r="C226" s="77" t="s">
        <v>388</v>
      </c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61"/>
      <c r="P226" s="38"/>
      <c r="Q226" s="38"/>
      <c r="R226" s="38"/>
      <c r="S226" s="38"/>
      <c r="T226" s="38"/>
      <c r="U226" s="38"/>
      <c r="V226" s="38"/>
      <c r="W226" s="38"/>
      <c r="X226" s="38"/>
      <c r="Y226" s="38">
        <f>SUM('рабочая 2023 г'!Y226-'2022 г.'!Y226)</f>
        <v>2</v>
      </c>
      <c r="Z226" s="33"/>
      <c r="AA226" s="33"/>
      <c r="AB226" s="33"/>
      <c r="AC226" s="33"/>
      <c r="AD226" s="33"/>
      <c r="AE226" s="33"/>
      <c r="AF226" s="102">
        <f t="shared" si="142"/>
        <v>-1579</v>
      </c>
      <c r="AG226" s="38">
        <f>SUM('рабочая 2023 г'!AG226-'2022 г.'!AG226)</f>
        <v>5803</v>
      </c>
      <c r="AH226" s="38">
        <f>SUM('рабочая 2023 г'!AH226-'2022 г.'!AH226)</f>
        <v>0</v>
      </c>
      <c r="AI226" s="38">
        <f>SUM('рабочая 2023 г'!AI226-'2022 г.'!AI226)</f>
        <v>0</v>
      </c>
      <c r="AJ226" s="38">
        <f>SUM('рабочая 2023 г'!AJ226-'2022 г.'!AJ226)</f>
        <v>0</v>
      </c>
      <c r="AK226" s="38">
        <f>SUM('рабочая 2023 г'!AK226-'2022 г.'!AK226)</f>
        <v>0</v>
      </c>
      <c r="AL226" s="38">
        <f>SUM('рабочая 2023 г'!AL226-'2022 г.'!AL226)</f>
        <v>0</v>
      </c>
      <c r="AM226" s="38">
        <f>SUM('рабочая 2023 г'!AM226-'2022 г.'!AM226)</f>
        <v>0</v>
      </c>
      <c r="AN226" s="38">
        <f>SUM('рабочая 2023 г'!AN226-'2022 г.'!AN226)</f>
        <v>0</v>
      </c>
      <c r="AO226" s="38">
        <f>SUM('рабочая 2023 г'!AO226-'2022 г.'!AO226)</f>
        <v>-7352</v>
      </c>
      <c r="AP226" s="38">
        <f>SUM('рабочая 2023 г'!AP226-'2022 г.'!AP226)</f>
        <v>-3411</v>
      </c>
      <c r="AQ226" s="38">
        <f>SUM('рабочая 2023 г'!AQ226-'2022 г.'!AQ226)</f>
        <v>-4732</v>
      </c>
      <c r="AR226" s="38">
        <f>SUM('рабочая 2023 г'!AR226-'2022 г.'!AR226)</f>
        <v>0</v>
      </c>
      <c r="AS226" s="115">
        <f t="shared" si="140"/>
        <v>-1549</v>
      </c>
      <c r="AT226" s="38">
        <f>SUM('рабочая 2023 г'!AT226-'2022 г.'!AT226)</f>
        <v>0</v>
      </c>
      <c r="AU226" s="98">
        <f t="shared" si="144"/>
        <v>0</v>
      </c>
      <c r="AV226" s="38">
        <f>SUM('рабочая 2023 г'!AV226-'2022 г.'!AV226)</f>
        <v>0</v>
      </c>
      <c r="AW226" s="38">
        <f>SUM('рабочая 2023 г'!AW226-'2022 г.'!AW226)</f>
        <v>0</v>
      </c>
      <c r="AX226" s="38">
        <f>SUM('рабочая 2023 г'!AX226-'2022 г.'!AX226)</f>
        <v>0</v>
      </c>
      <c r="AY226" s="38">
        <f>SUM('рабочая 2023 г'!AY226-'2022 г.'!AY226)</f>
        <v>30</v>
      </c>
      <c r="AZ226" s="38">
        <f>SUM('рабочая 2023 г'!AZ226-'2022 г.'!AZ226)</f>
        <v>0</v>
      </c>
      <c r="BA226" s="38">
        <f>SUM('рабочая 2023 г'!BA226-'2022 г.'!BA226)</f>
        <v>-21</v>
      </c>
      <c r="BB226" s="103">
        <f t="shared" si="143"/>
        <v>26</v>
      </c>
      <c r="BC226" s="38">
        <f>SUM('рабочая 2023 г'!BC226-'2022 г.'!BC226)</f>
        <v>32</v>
      </c>
      <c r="BD226" s="38">
        <f>SUM('рабочая 2023 г'!BD226-'2022 г.'!BD226)</f>
        <v>0</v>
      </c>
      <c r="BE226" s="38">
        <f>SUM('рабочая 2023 г'!BE226-'2022 г.'!BE226)</f>
        <v>0</v>
      </c>
      <c r="BF226" s="38">
        <f>SUM('рабочая 2023 г'!BF226-'2022 г.'!BF226)</f>
        <v>-6</v>
      </c>
      <c r="BG226" s="38">
        <f>SUM('рабочая 2023 г'!BG226-'2022 г.'!BG226)</f>
        <v>0</v>
      </c>
      <c r="BH226" s="38">
        <f>SUM('рабочая 2023 г'!BH226-'2022 г.'!BH226)</f>
        <v>-11</v>
      </c>
      <c r="BI226" s="38">
        <f>SUM('рабочая 2023 г'!BI226-'2022 г.'!BI226)</f>
        <v>0</v>
      </c>
      <c r="BJ226" s="38">
        <f>SUM('рабочая 2023 г'!BJ226-'2022 г.'!BJ226)</f>
        <v>0</v>
      </c>
      <c r="BK226" s="38">
        <f>SUM('рабочая 2023 г'!BK226-'2022 г.'!BK226)</f>
        <v>0</v>
      </c>
      <c r="BL226" s="98">
        <f t="shared" si="145"/>
        <v>-54</v>
      </c>
      <c r="BM226" s="38">
        <f>SUM('рабочая 2023 г'!BM226-'2022 г.'!BM226)</f>
        <v>0</v>
      </c>
      <c r="BN226" s="38">
        <f>SUM('рабочая 2023 г'!BN226-'2022 г.'!BN226)</f>
        <v>0</v>
      </c>
      <c r="BO226" s="38">
        <f>SUM('рабочая 2023 г'!BO226-'2022 г.'!BO226)</f>
        <v>0</v>
      </c>
      <c r="BP226" s="38">
        <f>SUM('рабочая 2023 г'!BP226-'2022 г.'!BP226)</f>
        <v>-54</v>
      </c>
      <c r="BQ226" s="67">
        <f t="shared" si="151"/>
        <v>-30</v>
      </c>
      <c r="BR226" s="38">
        <f>SUM('рабочая 2023 г'!BR226-'2022 г.'!BR226)</f>
        <v>3188</v>
      </c>
      <c r="BS226" s="38">
        <f>SUM('рабочая 2023 г'!BS226-'2022 г.'!BS226)</f>
        <v>0</v>
      </c>
      <c r="BT226" s="38">
        <f>SUM('рабочая 2023 г'!BT226-'2022 г.'!BT226)</f>
        <v>3388</v>
      </c>
      <c r="BU226" s="38">
        <f>SUM('рабочая 2023 г'!BU226-'2022 г.'!BU226)</f>
        <v>0</v>
      </c>
      <c r="BV226" s="38">
        <f>SUM('рабочая 2023 г'!BV226-'2022 г.'!BV226)</f>
        <v>0</v>
      </c>
      <c r="BW226" s="38">
        <f>SUM('рабочая 2023 г'!BW226-'2022 г.'!BW226)</f>
        <v>0</v>
      </c>
      <c r="BX226" s="38">
        <f>SUM('рабочая 2023 г'!BX226-'2022 г.'!BX226)</f>
        <v>0</v>
      </c>
      <c r="BY226" s="38">
        <f>SUM('рабочая 2023 г'!BY226-'2022 г.'!BY226)</f>
        <v>0</v>
      </c>
      <c r="BZ226" s="38">
        <f>SUM('рабочая 2023 г'!BZ226-'2022 г.'!BZ226)</f>
        <v>0</v>
      </c>
      <c r="CA226" s="38">
        <f>SUM('рабочая 2023 г'!CA226-'2022 г.'!CA226)</f>
        <v>0</v>
      </c>
      <c r="CB226" s="38">
        <f>SUM('рабочая 2023 г'!CB226-'2022 г.'!CB226)</f>
        <v>0</v>
      </c>
      <c r="CC226" s="38">
        <f>SUM('рабочая 2023 г'!CC226-'2022 г.'!CC226)</f>
        <v>0</v>
      </c>
      <c r="CD226" s="38">
        <f>SUM('рабочая 2023 г'!CD226-'2022 г.'!CD226)</f>
        <v>0</v>
      </c>
      <c r="CE226" s="38">
        <f>SUM('рабочая 2023 г'!CE226-'2022 г.'!CE226)</f>
        <v>-200</v>
      </c>
      <c r="CF226" s="38">
        <f>SUM('рабочая 2023 г'!CF226-'2022 г.'!CF226)</f>
        <v>0</v>
      </c>
      <c r="CG226" s="38">
        <f>SUM('рабочая 2023 г'!CG226-'2022 г.'!CG226)</f>
        <v>-200</v>
      </c>
      <c r="CH226" s="38">
        <f>SUM('рабочая 2023 г'!CH226-'2022 г.'!CH226)</f>
        <v>3188</v>
      </c>
      <c r="CI226" s="38">
        <f>SUM('рабочая 2023 г'!CI226-'2022 г.'!CI226)</f>
        <v>0</v>
      </c>
      <c r="CJ226" s="38">
        <f>SUM('рабочая 2023 г'!CJ226-'2022 г.'!CJ226)</f>
        <v>0</v>
      </c>
      <c r="CK226" s="38"/>
      <c r="CL226" s="38"/>
      <c r="CM226" s="38"/>
      <c r="CN226" s="38"/>
      <c r="CO226" s="38"/>
      <c r="CP226" s="188">
        <f t="shared" si="115"/>
        <v>0</v>
      </c>
      <c r="CQ226" s="38"/>
      <c r="CR226" s="38"/>
      <c r="CS226" s="38"/>
      <c r="CT226" s="38"/>
      <c r="CU226" s="38"/>
      <c r="CV226" s="38"/>
      <c r="CW226" s="38"/>
      <c r="CX226" s="38"/>
      <c r="CY226" s="38"/>
      <c r="CZ226" s="38"/>
      <c r="DA226" s="38"/>
      <c r="DB226" s="188">
        <f t="shared" si="146"/>
        <v>0</v>
      </c>
      <c r="DC226" s="38">
        <f t="shared" si="117"/>
        <v>0</v>
      </c>
      <c r="DD226" s="38"/>
      <c r="DE226" s="38"/>
      <c r="DF226" s="38"/>
      <c r="DG226" s="188">
        <f t="shared" si="118"/>
        <v>0</v>
      </c>
      <c r="DH226" s="38">
        <f t="shared" si="119"/>
        <v>0</v>
      </c>
      <c r="DI226" s="38"/>
      <c r="DJ226" s="38"/>
      <c r="DK226" s="38"/>
      <c r="DL226" s="38"/>
      <c r="DM226" s="38"/>
      <c r="DN226" s="38"/>
      <c r="DO226" s="38"/>
      <c r="DP226" s="38"/>
      <c r="DQ226" s="38"/>
      <c r="DR226" s="38"/>
      <c r="DS226" s="38"/>
      <c r="DT226" s="38"/>
      <c r="DU226" s="38"/>
      <c r="DV226" s="38"/>
      <c r="DW226" s="38"/>
      <c r="DX226" s="38"/>
      <c r="DY226" s="38"/>
      <c r="DZ226" s="38"/>
      <c r="EA226" s="38"/>
      <c r="EB226" s="38"/>
      <c r="EC226" s="38"/>
      <c r="ED226" s="38"/>
      <c r="EE226" s="38"/>
      <c r="EF226" s="38"/>
      <c r="EG226" s="38"/>
      <c r="EH226" s="38"/>
    </row>
    <row r="227" spans="2:158">
      <c r="B227" s="39"/>
      <c r="C227" s="77" t="s">
        <v>389</v>
      </c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61"/>
      <c r="P227" s="38"/>
      <c r="Q227" s="38"/>
      <c r="R227" s="38"/>
      <c r="S227" s="38"/>
      <c r="T227" s="38"/>
      <c r="U227" s="38"/>
      <c r="V227" s="38"/>
      <c r="W227" s="38"/>
      <c r="X227" s="38"/>
      <c r="Y227" s="38">
        <f>SUM('рабочая 2023 г'!Y227-'2022 г.'!Y227)</f>
        <v>0</v>
      </c>
      <c r="Z227" s="33"/>
      <c r="AA227" s="33"/>
      <c r="AB227" s="33"/>
      <c r="AC227" s="33"/>
      <c r="AD227" s="33"/>
      <c r="AE227" s="33"/>
      <c r="AF227" s="102">
        <f t="shared" si="142"/>
        <v>-1210</v>
      </c>
      <c r="AG227" s="38">
        <f>SUM('рабочая 2023 г'!AG227-'2022 г.'!AG227)</f>
        <v>981</v>
      </c>
      <c r="AH227" s="38">
        <f>SUM('рабочая 2023 г'!AH227-'2022 г.'!AH227)</f>
        <v>0</v>
      </c>
      <c r="AI227" s="38">
        <f>SUM('рабочая 2023 г'!AI227-'2022 г.'!AI227)</f>
        <v>0</v>
      </c>
      <c r="AJ227" s="38">
        <f>SUM('рабочая 2023 г'!AJ227-'2022 г.'!AJ227)</f>
        <v>0</v>
      </c>
      <c r="AK227" s="38">
        <f>SUM('рабочая 2023 г'!AK227-'2022 г.'!AK227)</f>
        <v>0</v>
      </c>
      <c r="AL227" s="38">
        <f>SUM('рабочая 2023 г'!AL227-'2022 г.'!AL227)</f>
        <v>-43</v>
      </c>
      <c r="AM227" s="38">
        <f>SUM('рабочая 2023 г'!AM227-'2022 г.'!AM227)</f>
        <v>-32</v>
      </c>
      <c r="AN227" s="38">
        <f>SUM('рабочая 2023 г'!AN227-'2022 г.'!AN227)</f>
        <v>0</v>
      </c>
      <c r="AO227" s="38">
        <f>SUM('рабочая 2023 г'!AO227-'2022 г.'!AO227)</f>
        <v>-1814</v>
      </c>
      <c r="AP227" s="38">
        <f>SUM('рабочая 2023 г'!AP227-'2022 г.'!AP227)</f>
        <v>-34</v>
      </c>
      <c r="AQ227" s="38">
        <f>SUM('рабочая 2023 г'!AQ227-'2022 г.'!AQ227)</f>
        <v>-1159</v>
      </c>
      <c r="AR227" s="38">
        <f>SUM('рабочая 2023 г'!AR227-'2022 г.'!AR227)</f>
        <v>0</v>
      </c>
      <c r="AS227" s="115">
        <f t="shared" si="140"/>
        <v>-876</v>
      </c>
      <c r="AT227" s="38">
        <f>SUM('рабочая 2023 г'!AT227-'2022 г.'!AT227)</f>
        <v>0</v>
      </c>
      <c r="AU227" s="98">
        <f t="shared" si="144"/>
        <v>0</v>
      </c>
      <c r="AV227" s="38">
        <f>SUM('рабочая 2023 г'!AV227-'2022 г.'!AV227)</f>
        <v>0</v>
      </c>
      <c r="AW227" s="38">
        <f>SUM('рабочая 2023 г'!AW227-'2022 г.'!AW227)</f>
        <v>0</v>
      </c>
      <c r="AX227" s="38">
        <f>SUM('рабочая 2023 г'!AX227-'2022 г.'!AX227)</f>
        <v>0</v>
      </c>
      <c r="AY227" s="38">
        <f>SUM('рабочая 2023 г'!AY227-'2022 г.'!AY227)</f>
        <v>0</v>
      </c>
      <c r="AZ227" s="38">
        <f>SUM('рабочая 2023 г'!AZ227-'2022 г.'!AZ227)</f>
        <v>0</v>
      </c>
      <c r="BA227" s="38">
        <f>SUM('рабочая 2023 г'!BA227-'2022 г.'!BA227)</f>
        <v>-53</v>
      </c>
      <c r="BB227" s="103">
        <f t="shared" si="143"/>
        <v>-268</v>
      </c>
      <c r="BC227" s="38">
        <f>SUM('рабочая 2023 г'!BC227-'2022 г.'!BC227)</f>
        <v>0</v>
      </c>
      <c r="BD227" s="38">
        <f>SUM('рабочая 2023 г'!BD227-'2022 г.'!BD227)</f>
        <v>-268</v>
      </c>
      <c r="BE227" s="38">
        <f>SUM('рабочая 2023 г'!BE227-'2022 г.'!BE227)</f>
        <v>-268</v>
      </c>
      <c r="BF227" s="38">
        <f>SUM('рабочая 2023 г'!BF227-'2022 г.'!BF227)</f>
        <v>0</v>
      </c>
      <c r="BG227" s="38">
        <f>SUM('рабочая 2023 г'!BG227-'2022 г.'!BG227)</f>
        <v>-2</v>
      </c>
      <c r="BH227" s="38">
        <f>SUM('рабочая 2023 г'!BH227-'2022 г.'!BH227)</f>
        <v>-8</v>
      </c>
      <c r="BI227" s="38">
        <f>SUM('рабочая 2023 г'!BI227-'2022 г.'!BI227)</f>
        <v>0</v>
      </c>
      <c r="BJ227" s="38">
        <f>SUM('рабочая 2023 г'!BJ227-'2022 г.'!BJ227)</f>
        <v>0</v>
      </c>
      <c r="BK227" s="38">
        <f>SUM('рабочая 2023 г'!BK227-'2022 г.'!BK227)</f>
        <v>0</v>
      </c>
      <c r="BL227" s="98">
        <f t="shared" si="145"/>
        <v>-3</v>
      </c>
      <c r="BM227" s="38">
        <f>SUM('рабочая 2023 г'!BM227-'2022 г.'!BM227)</f>
        <v>0</v>
      </c>
      <c r="BN227" s="38">
        <f>SUM('рабочая 2023 г'!BN227-'2022 г.'!BN227)</f>
        <v>0</v>
      </c>
      <c r="BO227" s="38">
        <f>SUM('рабочая 2023 г'!BO227-'2022 г.'!BO227)</f>
        <v>0</v>
      </c>
      <c r="BP227" s="38">
        <f>SUM('рабочая 2023 г'!BP227-'2022 г.'!BP227)</f>
        <v>-3</v>
      </c>
      <c r="BQ227" s="67">
        <f t="shared" si="151"/>
        <v>-334</v>
      </c>
      <c r="BR227" s="38">
        <f>SUM('рабочая 2023 г'!BR227-'2022 г.'!BR227)</f>
        <v>0</v>
      </c>
      <c r="BS227" s="38">
        <f>SUM('рабочая 2023 г'!BS227-'2022 г.'!BS227)</f>
        <v>0</v>
      </c>
      <c r="BT227" s="38">
        <f>SUM('рабочая 2023 г'!BT227-'2022 г.'!BT227)</f>
        <v>0</v>
      </c>
      <c r="BU227" s="38">
        <f>SUM('рабочая 2023 г'!BU227-'2022 г.'!BU227)</f>
        <v>0</v>
      </c>
      <c r="BV227" s="38">
        <f>SUM('рабочая 2023 г'!BV227-'2022 г.'!BV227)</f>
        <v>0</v>
      </c>
      <c r="BW227" s="38">
        <f>SUM('рабочая 2023 г'!BW227-'2022 г.'!BW227)</f>
        <v>0</v>
      </c>
      <c r="BX227" s="38">
        <f>SUM('рабочая 2023 г'!BX227-'2022 г.'!BX227)</f>
        <v>0</v>
      </c>
      <c r="BY227" s="38">
        <f>SUM('рабочая 2023 г'!BY227-'2022 г.'!BY227)</f>
        <v>0</v>
      </c>
      <c r="BZ227" s="38">
        <f>SUM('рабочая 2023 г'!BZ227-'2022 г.'!BZ227)</f>
        <v>0</v>
      </c>
      <c r="CA227" s="38">
        <f>SUM('рабочая 2023 г'!CA227-'2022 г.'!CA227)</f>
        <v>0</v>
      </c>
      <c r="CB227" s="38">
        <f>SUM('рабочая 2023 г'!CB227-'2022 г.'!CB227)</f>
        <v>0</v>
      </c>
      <c r="CC227" s="38">
        <f>SUM('рабочая 2023 г'!CC227-'2022 г.'!CC227)</f>
        <v>0</v>
      </c>
      <c r="CD227" s="38">
        <f>SUM('рабочая 2023 г'!CD227-'2022 г.'!CD227)</f>
        <v>0</v>
      </c>
      <c r="CE227" s="38">
        <f>SUM('рабочая 2023 г'!CE227-'2022 г.'!CE227)</f>
        <v>0</v>
      </c>
      <c r="CF227" s="38">
        <f>SUM('рабочая 2023 г'!CF227-'2022 г.'!CF227)</f>
        <v>0</v>
      </c>
      <c r="CG227" s="38">
        <f>SUM('рабочая 2023 г'!CG227-'2022 г.'!CG227)</f>
        <v>0</v>
      </c>
      <c r="CH227" s="38">
        <f>SUM('рабочая 2023 г'!CH227-'2022 г.'!CH227)</f>
        <v>0</v>
      </c>
      <c r="CI227" s="38">
        <f>SUM('рабочая 2023 г'!CI227-'2022 г.'!CI227)</f>
        <v>0</v>
      </c>
      <c r="CJ227" s="38">
        <f>SUM('рабочая 2023 г'!CJ227-'2022 г.'!CJ227)</f>
        <v>0</v>
      </c>
      <c r="CK227" s="38"/>
      <c r="CL227" s="38"/>
      <c r="CM227" s="38"/>
      <c r="CN227" s="38"/>
      <c r="CO227" s="38"/>
      <c r="CP227" s="188">
        <f t="shared" si="115"/>
        <v>0</v>
      </c>
      <c r="CQ227" s="38"/>
      <c r="CR227" s="38"/>
      <c r="CS227" s="38"/>
      <c r="CT227" s="38"/>
      <c r="CU227" s="38"/>
      <c r="CV227" s="38"/>
      <c r="CW227" s="38"/>
      <c r="CX227" s="38"/>
      <c r="CY227" s="38"/>
      <c r="CZ227" s="38"/>
      <c r="DA227" s="38"/>
      <c r="DB227" s="188">
        <f t="shared" si="146"/>
        <v>0</v>
      </c>
      <c r="DC227" s="38">
        <f t="shared" si="117"/>
        <v>0</v>
      </c>
      <c r="DD227" s="38"/>
      <c r="DE227" s="38"/>
      <c r="DF227" s="38"/>
      <c r="DG227" s="188">
        <f t="shared" si="118"/>
        <v>0</v>
      </c>
      <c r="DH227" s="38">
        <f t="shared" si="119"/>
        <v>0</v>
      </c>
      <c r="DI227" s="38"/>
      <c r="DJ227" s="38"/>
      <c r="DK227" s="38"/>
      <c r="DL227" s="38"/>
      <c r="DM227" s="38"/>
      <c r="DN227" s="38"/>
      <c r="DO227" s="38"/>
      <c r="DP227" s="38"/>
      <c r="DQ227" s="38"/>
      <c r="DR227" s="38"/>
      <c r="DS227" s="38"/>
      <c r="DT227" s="38"/>
      <c r="DU227" s="38"/>
      <c r="DV227" s="38"/>
      <c r="DW227" s="38"/>
      <c r="DX227" s="38"/>
      <c r="DY227" s="38"/>
      <c r="DZ227" s="38"/>
      <c r="EA227" s="38"/>
      <c r="EB227" s="38"/>
      <c r="EC227" s="38"/>
      <c r="ED227" s="38"/>
      <c r="EE227" s="38"/>
      <c r="EF227" s="38"/>
      <c r="EG227" s="38"/>
      <c r="EH227" s="38"/>
    </row>
    <row r="228" spans="2:158">
      <c r="B228" s="39"/>
      <c r="C228" s="77" t="s">
        <v>390</v>
      </c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61"/>
      <c r="P228" s="38"/>
      <c r="Q228" s="38"/>
      <c r="R228" s="38"/>
      <c r="S228" s="38"/>
      <c r="T228" s="38"/>
      <c r="U228" s="38"/>
      <c r="V228" s="38"/>
      <c r="W228" s="38"/>
      <c r="X228" s="38"/>
      <c r="Y228" s="38">
        <f>SUM('рабочая 2023 г'!Y228-'2022 г.'!Y228)</f>
        <v>10</v>
      </c>
      <c r="Z228" s="33"/>
      <c r="AA228" s="33"/>
      <c r="AB228" s="33"/>
      <c r="AC228" s="33"/>
      <c r="AD228" s="33"/>
      <c r="AE228" s="33"/>
      <c r="AF228" s="102">
        <f t="shared" si="142"/>
        <v>-4226</v>
      </c>
      <c r="AG228" s="38">
        <f>SUM('рабочая 2023 г'!AG228-'2022 г.'!AG228)</f>
        <v>3530</v>
      </c>
      <c r="AH228" s="38">
        <f>SUM('рабочая 2023 г'!AH228-'2022 г.'!AH228)</f>
        <v>0</v>
      </c>
      <c r="AI228" s="38">
        <f>SUM('рабочая 2023 г'!AI228-'2022 г.'!AI228)</f>
        <v>0</v>
      </c>
      <c r="AJ228" s="38">
        <f>SUM('рабочая 2023 г'!AJ228-'2022 г.'!AJ228)</f>
        <v>0</v>
      </c>
      <c r="AK228" s="38">
        <f>SUM('рабочая 2023 г'!AK228-'2022 г.'!AK228)</f>
        <v>0</v>
      </c>
      <c r="AL228" s="38">
        <f>SUM('рабочая 2023 г'!AL228-'2022 г.'!AL228)</f>
        <v>0</v>
      </c>
      <c r="AM228" s="38">
        <f>SUM('рабочая 2023 г'!AM228-'2022 г.'!AM228)</f>
        <v>0</v>
      </c>
      <c r="AN228" s="38">
        <f>SUM('рабочая 2023 г'!AN228-'2022 г.'!AN228)</f>
        <v>0</v>
      </c>
      <c r="AO228" s="38">
        <f>SUM('рабочая 2023 г'!AO228-'2022 г.'!AO228)</f>
        <v>-6963</v>
      </c>
      <c r="AP228" s="38">
        <f>SUM('рабочая 2023 г'!AP228-'2022 г.'!AP228)</f>
        <v>-957</v>
      </c>
      <c r="AQ228" s="38">
        <f>SUM('рабочая 2023 г'!AQ228-'2022 г.'!AQ228)</f>
        <v>-9254</v>
      </c>
      <c r="AR228" s="38">
        <f>SUM('рабочая 2023 г'!AR228-'2022 г.'!AR228)</f>
        <v>0</v>
      </c>
      <c r="AS228" s="115">
        <f t="shared" si="140"/>
        <v>-3433</v>
      </c>
      <c r="AT228" s="38">
        <f>SUM('рабочая 2023 г'!AT228-'2022 г.'!AT228)</f>
        <v>0</v>
      </c>
      <c r="AU228" s="98">
        <f t="shared" si="144"/>
        <v>0</v>
      </c>
      <c r="AV228" s="38">
        <f>SUM('рабочая 2023 г'!AV228-'2022 г.'!AV228)</f>
        <v>0</v>
      </c>
      <c r="AW228" s="38">
        <f>SUM('рабочая 2023 г'!AW228-'2022 г.'!AW228)</f>
        <v>0</v>
      </c>
      <c r="AX228" s="38">
        <f>SUM('рабочая 2023 г'!AX228-'2022 г.'!AX228)</f>
        <v>0</v>
      </c>
      <c r="AY228" s="38">
        <f>SUM('рабочая 2023 г'!AY228-'2022 г.'!AY228)</f>
        <v>-4</v>
      </c>
      <c r="AZ228" s="38">
        <f>SUM('рабочая 2023 г'!AZ228-'2022 г.'!AZ228)</f>
        <v>-1</v>
      </c>
      <c r="BA228" s="38">
        <f>SUM('рабочая 2023 г'!BA228-'2022 г.'!BA228)</f>
        <v>-453</v>
      </c>
      <c r="BB228" s="103">
        <f t="shared" si="143"/>
        <v>-332</v>
      </c>
      <c r="BC228" s="38">
        <f>SUM('рабочая 2023 г'!BC228-'2022 г.'!BC228)</f>
        <v>0</v>
      </c>
      <c r="BD228" s="38">
        <f>SUM('рабочая 2023 г'!BD228-'2022 г.'!BD228)</f>
        <v>-331</v>
      </c>
      <c r="BE228" s="38">
        <f>SUM('рабочая 2023 г'!BE228-'2022 г.'!BE228)</f>
        <v>-316</v>
      </c>
      <c r="BF228" s="38">
        <f>SUM('рабочая 2023 г'!BF228-'2022 г.'!BF228)</f>
        <v>-1</v>
      </c>
      <c r="BG228" s="38">
        <f>SUM('рабочая 2023 г'!BG228-'2022 г.'!BG228)</f>
        <v>0</v>
      </c>
      <c r="BH228" s="38">
        <f>SUM('рабочая 2023 г'!BH228-'2022 г.'!BH228)</f>
        <v>-32</v>
      </c>
      <c r="BI228" s="38">
        <f>SUM('рабочая 2023 г'!BI228-'2022 г.'!BI228)</f>
        <v>0</v>
      </c>
      <c r="BJ228" s="38">
        <f>SUM('рабочая 2023 г'!BJ228-'2022 г.'!BJ228)</f>
        <v>0</v>
      </c>
      <c r="BK228" s="38">
        <f>SUM('рабочая 2023 г'!BK228-'2022 г.'!BK228)</f>
        <v>0</v>
      </c>
      <c r="BL228" s="98">
        <f t="shared" si="145"/>
        <v>28</v>
      </c>
      <c r="BM228" s="38">
        <f>SUM('рабочая 2023 г'!BM228-'2022 г.'!BM228)</f>
        <v>0</v>
      </c>
      <c r="BN228" s="38">
        <f>SUM('рабочая 2023 г'!BN228-'2022 г.'!BN228)</f>
        <v>0</v>
      </c>
      <c r="BO228" s="38">
        <f>SUM('рабочая 2023 г'!BO228-'2022 г.'!BO228)</f>
        <v>0</v>
      </c>
      <c r="BP228" s="38">
        <f>SUM('рабочая 2023 г'!BP228-'2022 г.'!BP228)</f>
        <v>28</v>
      </c>
      <c r="BQ228" s="67">
        <f t="shared" si="151"/>
        <v>-793</v>
      </c>
      <c r="BR228" s="38">
        <f>SUM('рабочая 2023 г'!BR228-'2022 г.'!BR228)</f>
        <v>0</v>
      </c>
      <c r="BS228" s="38">
        <f>SUM('рабочая 2023 г'!BS228-'2022 г.'!BS228)</f>
        <v>0</v>
      </c>
      <c r="BT228" s="38">
        <f>SUM('рабочая 2023 г'!BT228-'2022 г.'!BT228)</f>
        <v>0</v>
      </c>
      <c r="BU228" s="38">
        <f>SUM('рабочая 2023 г'!BU228-'2022 г.'!BU228)</f>
        <v>0</v>
      </c>
      <c r="BV228" s="38">
        <f>SUM('рабочая 2023 г'!BV228-'2022 г.'!BV228)</f>
        <v>0</v>
      </c>
      <c r="BW228" s="38">
        <f>SUM('рабочая 2023 г'!BW228-'2022 г.'!BW228)</f>
        <v>0</v>
      </c>
      <c r="BX228" s="38">
        <f>SUM('рабочая 2023 г'!BX228-'2022 г.'!BX228)</f>
        <v>0</v>
      </c>
      <c r="BY228" s="38">
        <f>SUM('рабочая 2023 г'!BY228-'2022 г.'!BY228)</f>
        <v>0</v>
      </c>
      <c r="BZ228" s="38">
        <f>SUM('рабочая 2023 г'!BZ228-'2022 г.'!BZ228)</f>
        <v>0</v>
      </c>
      <c r="CA228" s="38">
        <f>SUM('рабочая 2023 г'!CA228-'2022 г.'!CA228)</f>
        <v>0</v>
      </c>
      <c r="CB228" s="38">
        <f>SUM('рабочая 2023 г'!CB228-'2022 г.'!CB228)</f>
        <v>0</v>
      </c>
      <c r="CC228" s="38">
        <f>SUM('рабочая 2023 г'!CC228-'2022 г.'!CC228)</f>
        <v>0</v>
      </c>
      <c r="CD228" s="38">
        <f>SUM('рабочая 2023 г'!CD228-'2022 г.'!CD228)</f>
        <v>0</v>
      </c>
      <c r="CE228" s="38">
        <f>SUM('рабочая 2023 г'!CE228-'2022 г.'!CE228)</f>
        <v>0</v>
      </c>
      <c r="CF228" s="38">
        <f>SUM('рабочая 2023 г'!CF228-'2022 г.'!CF228)</f>
        <v>0</v>
      </c>
      <c r="CG228" s="38">
        <f>SUM('рабочая 2023 г'!CG228-'2022 г.'!CG228)</f>
        <v>0</v>
      </c>
      <c r="CH228" s="38">
        <f>SUM('рабочая 2023 г'!CH228-'2022 г.'!CH228)</f>
        <v>0</v>
      </c>
      <c r="CI228" s="38">
        <f>SUM('рабочая 2023 г'!CI228-'2022 г.'!CI228)</f>
        <v>0</v>
      </c>
      <c r="CJ228" s="38">
        <f>SUM('рабочая 2023 г'!CJ228-'2022 г.'!CJ228)</f>
        <v>0</v>
      </c>
      <c r="CK228" s="38"/>
      <c r="CL228" s="38"/>
      <c r="CM228" s="38"/>
      <c r="CN228" s="38"/>
      <c r="CO228" s="38"/>
      <c r="CP228" s="188">
        <f t="shared" si="115"/>
        <v>0</v>
      </c>
      <c r="CQ228" s="38"/>
      <c r="CR228" s="38"/>
      <c r="CS228" s="38"/>
      <c r="CT228" s="38"/>
      <c r="CU228" s="38"/>
      <c r="CV228" s="38"/>
      <c r="CW228" s="38"/>
      <c r="CX228" s="38"/>
      <c r="CY228" s="38"/>
      <c r="CZ228" s="38"/>
      <c r="DA228" s="38"/>
      <c r="DB228" s="188">
        <f t="shared" si="146"/>
        <v>0</v>
      </c>
      <c r="DC228" s="38">
        <f t="shared" si="117"/>
        <v>0</v>
      </c>
      <c r="DD228" s="38"/>
      <c r="DE228" s="38"/>
      <c r="DF228" s="38"/>
      <c r="DG228" s="188">
        <f t="shared" si="118"/>
        <v>0</v>
      </c>
      <c r="DH228" s="38">
        <f t="shared" si="119"/>
        <v>0</v>
      </c>
      <c r="DI228" s="38"/>
      <c r="DJ228" s="38"/>
      <c r="DK228" s="38"/>
      <c r="DL228" s="38"/>
      <c r="DM228" s="38"/>
      <c r="DN228" s="38"/>
      <c r="DO228" s="38"/>
      <c r="DP228" s="38"/>
      <c r="DQ228" s="38"/>
      <c r="DR228" s="38"/>
      <c r="DS228" s="38"/>
      <c r="DT228" s="38"/>
      <c r="DU228" s="38"/>
      <c r="DV228" s="38"/>
      <c r="DW228" s="38"/>
      <c r="DX228" s="38"/>
      <c r="DY228" s="38"/>
      <c r="DZ228" s="38"/>
      <c r="EA228" s="38"/>
      <c r="EB228" s="38"/>
      <c r="EC228" s="38"/>
      <c r="ED228" s="38"/>
      <c r="EE228" s="38"/>
      <c r="EF228" s="38"/>
      <c r="EG228" s="38"/>
      <c r="EH228" s="38"/>
    </row>
    <row r="229" spans="2:158">
      <c r="B229" s="39"/>
      <c r="C229" s="77" t="s">
        <v>391</v>
      </c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61"/>
      <c r="P229" s="38"/>
      <c r="Q229" s="38"/>
      <c r="R229" s="38"/>
      <c r="S229" s="38"/>
      <c r="T229" s="38"/>
      <c r="U229" s="38"/>
      <c r="V229" s="38"/>
      <c r="W229" s="38"/>
      <c r="X229" s="38"/>
      <c r="Y229" s="38">
        <f>SUM('рабочая 2023 г'!Y229-'2022 г.'!Y229)</f>
        <v>6</v>
      </c>
      <c r="Z229" s="33"/>
      <c r="AA229" s="33"/>
      <c r="AB229" s="33"/>
      <c r="AC229" s="33"/>
      <c r="AD229" s="33"/>
      <c r="AE229" s="33"/>
      <c r="AF229" s="102">
        <f t="shared" si="142"/>
        <v>3371</v>
      </c>
      <c r="AG229" s="38">
        <f>SUM('рабочая 2023 г'!AG229-'2022 г.'!AG229)</f>
        <v>2741</v>
      </c>
      <c r="AH229" s="38">
        <f>SUM('рабочая 2023 г'!AH229-'2022 г.'!AH229)</f>
        <v>0</v>
      </c>
      <c r="AI229" s="38">
        <f>SUM('рабочая 2023 г'!AI229-'2022 г.'!AI229)</f>
        <v>0</v>
      </c>
      <c r="AJ229" s="38">
        <f>SUM('рабочая 2023 г'!AJ229-'2022 г.'!AJ229)</f>
        <v>0</v>
      </c>
      <c r="AK229" s="38">
        <f>SUM('рабочая 2023 г'!AK229-'2022 г.'!AK229)</f>
        <v>0</v>
      </c>
      <c r="AL229" s="38">
        <f>SUM('рабочая 2023 г'!AL229-'2022 г.'!AL229)</f>
        <v>30</v>
      </c>
      <c r="AM229" s="38">
        <f>SUM('рабочая 2023 г'!AM229-'2022 г.'!AM229)</f>
        <v>13</v>
      </c>
      <c r="AN229" s="38">
        <f>SUM('рабочая 2023 г'!AN229-'2022 г.'!AN229)</f>
        <v>0</v>
      </c>
      <c r="AO229" s="38">
        <f>SUM('рабочая 2023 г'!AO229-'2022 г.'!AO229)</f>
        <v>486</v>
      </c>
      <c r="AP229" s="38">
        <f>SUM('рабочая 2023 г'!AP229-'2022 г.'!AP229)</f>
        <v>0</v>
      </c>
      <c r="AQ229" s="38">
        <f>SUM('рабочая 2023 г'!AQ229-'2022 г.'!AQ229)</f>
        <v>-38</v>
      </c>
      <c r="AR229" s="38">
        <f>SUM('рабочая 2023 г'!AR229-'2022 г.'!AR229)</f>
        <v>0</v>
      </c>
      <c r="AS229" s="115">
        <f t="shared" si="140"/>
        <v>3257</v>
      </c>
      <c r="AT229" s="38">
        <f>SUM('рабочая 2023 г'!AT229-'2022 г.'!AT229)</f>
        <v>0</v>
      </c>
      <c r="AU229" s="98">
        <f t="shared" si="144"/>
        <v>0</v>
      </c>
      <c r="AV229" s="38">
        <f>SUM('рабочая 2023 г'!AV229-'2022 г.'!AV229)</f>
        <v>0</v>
      </c>
      <c r="AW229" s="38">
        <f>SUM('рабочая 2023 г'!AW229-'2022 г.'!AW229)</f>
        <v>0</v>
      </c>
      <c r="AX229" s="38">
        <f>SUM('рабочая 2023 г'!AX229-'2022 г.'!AX229)</f>
        <v>0</v>
      </c>
      <c r="AY229" s="38">
        <f>SUM('рабочая 2023 г'!AY229-'2022 г.'!AY229)</f>
        <v>28</v>
      </c>
      <c r="AZ229" s="38">
        <f>SUM('рабочая 2023 г'!AZ229-'2022 г.'!AZ229)</f>
        <v>-2</v>
      </c>
      <c r="BA229" s="38">
        <f>SUM('рабочая 2023 г'!BA229-'2022 г.'!BA229)</f>
        <v>19</v>
      </c>
      <c r="BB229" s="103">
        <f t="shared" si="143"/>
        <v>44</v>
      </c>
      <c r="BC229" s="38">
        <f>SUM('рабочая 2023 г'!BC229-'2022 г.'!BC229)</f>
        <v>-7</v>
      </c>
      <c r="BD229" s="38">
        <f>SUM('рабочая 2023 г'!BD229-'2022 г.'!BD229)</f>
        <v>50</v>
      </c>
      <c r="BE229" s="38">
        <f>SUM('рабочая 2023 г'!BE229-'2022 г.'!BE229)</f>
        <v>50</v>
      </c>
      <c r="BF229" s="38">
        <f>SUM('рабочая 2023 г'!BF229-'2022 г.'!BF229)</f>
        <v>1</v>
      </c>
      <c r="BG229" s="38">
        <f>SUM('рабочая 2023 г'!BG229-'2022 г.'!BG229)</f>
        <v>0</v>
      </c>
      <c r="BH229" s="38">
        <f>SUM('рабочая 2023 г'!BH229-'2022 г.'!BH229)</f>
        <v>15</v>
      </c>
      <c r="BI229" s="38">
        <f>SUM('рабочая 2023 г'!BI229-'2022 г.'!BI229)</f>
        <v>0</v>
      </c>
      <c r="BJ229" s="38">
        <f>SUM('рабочая 2023 г'!BJ229-'2022 г.'!BJ229)</f>
        <v>0</v>
      </c>
      <c r="BK229" s="38">
        <f>SUM('рабочая 2023 г'!BK229-'2022 г.'!BK229)</f>
        <v>0</v>
      </c>
      <c r="BL229" s="98">
        <f t="shared" si="145"/>
        <v>8</v>
      </c>
      <c r="BM229" s="38">
        <f>SUM('рабочая 2023 г'!BM229-'2022 г.'!BM229)</f>
        <v>0</v>
      </c>
      <c r="BN229" s="38">
        <f>SUM('рабочая 2023 г'!BN229-'2022 г.'!BN229)</f>
        <v>0</v>
      </c>
      <c r="BO229" s="38">
        <f>SUM('рабочая 2023 г'!BO229-'2022 г.'!BO229)</f>
        <v>0</v>
      </c>
      <c r="BP229" s="38">
        <f>SUM('рабочая 2023 г'!BP229-'2022 г.'!BP229)</f>
        <v>8</v>
      </c>
      <c r="BQ229" s="67">
        <f t="shared" si="151"/>
        <v>114</v>
      </c>
      <c r="BR229" s="38">
        <f>SUM('рабочая 2023 г'!BR229-'2022 г.'!BR229)</f>
        <v>0</v>
      </c>
      <c r="BS229" s="38">
        <f>SUM('рабочая 2023 г'!BS229-'2022 г.'!BS229)</f>
        <v>0</v>
      </c>
      <c r="BT229" s="38">
        <f>SUM('рабочая 2023 г'!BT229-'2022 г.'!BT229)</f>
        <v>0</v>
      </c>
      <c r="BU229" s="38">
        <f>SUM('рабочая 2023 г'!BU229-'2022 г.'!BU229)</f>
        <v>0</v>
      </c>
      <c r="BV229" s="38">
        <f>SUM('рабочая 2023 г'!BV229-'2022 г.'!BV229)</f>
        <v>0</v>
      </c>
      <c r="BW229" s="38">
        <f>SUM('рабочая 2023 г'!BW229-'2022 г.'!BW229)</f>
        <v>0</v>
      </c>
      <c r="BX229" s="38">
        <f>SUM('рабочая 2023 г'!BX229-'2022 г.'!BX229)</f>
        <v>0</v>
      </c>
      <c r="BY229" s="38">
        <f>SUM('рабочая 2023 г'!BY229-'2022 г.'!BY229)</f>
        <v>0</v>
      </c>
      <c r="BZ229" s="38">
        <f>SUM('рабочая 2023 г'!BZ229-'2022 г.'!BZ229)</f>
        <v>0</v>
      </c>
      <c r="CA229" s="38">
        <f>SUM('рабочая 2023 г'!CA229-'2022 г.'!CA229)</f>
        <v>0</v>
      </c>
      <c r="CB229" s="38">
        <f>SUM('рабочая 2023 г'!CB229-'2022 г.'!CB229)</f>
        <v>0</v>
      </c>
      <c r="CC229" s="38">
        <f>SUM('рабочая 2023 г'!CC229-'2022 г.'!CC229)</f>
        <v>0</v>
      </c>
      <c r="CD229" s="38">
        <f>SUM('рабочая 2023 г'!CD229-'2022 г.'!CD229)</f>
        <v>0</v>
      </c>
      <c r="CE229" s="38">
        <f>SUM('рабочая 2023 г'!CE229-'2022 г.'!CE229)</f>
        <v>0</v>
      </c>
      <c r="CF229" s="38">
        <f>SUM('рабочая 2023 г'!CF229-'2022 г.'!CF229)</f>
        <v>0</v>
      </c>
      <c r="CG229" s="38">
        <f>SUM('рабочая 2023 г'!CG229-'2022 г.'!CG229)</f>
        <v>0</v>
      </c>
      <c r="CH229" s="38">
        <f>SUM('рабочая 2023 г'!CH229-'2022 г.'!CH229)</f>
        <v>0</v>
      </c>
      <c r="CI229" s="38">
        <f>SUM('рабочая 2023 г'!CI229-'2022 г.'!CI229)</f>
        <v>0</v>
      </c>
      <c r="CJ229" s="38">
        <f>SUM('рабочая 2023 г'!CJ229-'2022 г.'!CJ229)</f>
        <v>0</v>
      </c>
      <c r="CK229" s="38"/>
      <c r="CL229" s="38"/>
      <c r="CM229" s="38"/>
      <c r="CN229" s="38"/>
      <c r="CO229" s="38"/>
      <c r="CP229" s="188">
        <f t="shared" si="115"/>
        <v>0</v>
      </c>
      <c r="CQ229" s="38"/>
      <c r="CR229" s="38"/>
      <c r="CS229" s="38"/>
      <c r="CT229" s="38"/>
      <c r="CU229" s="38"/>
      <c r="CV229" s="38"/>
      <c r="CW229" s="38"/>
      <c r="CX229" s="38"/>
      <c r="CY229" s="38"/>
      <c r="CZ229" s="38"/>
      <c r="DA229" s="38"/>
      <c r="DB229" s="188">
        <f t="shared" si="146"/>
        <v>0</v>
      </c>
      <c r="DC229" s="38">
        <f t="shared" si="117"/>
        <v>0</v>
      </c>
      <c r="DD229" s="38"/>
      <c r="DE229" s="38"/>
      <c r="DF229" s="38"/>
      <c r="DG229" s="188">
        <f t="shared" si="118"/>
        <v>0</v>
      </c>
      <c r="DH229" s="38">
        <f t="shared" si="119"/>
        <v>0</v>
      </c>
      <c r="DI229" s="38"/>
      <c r="DJ229" s="38"/>
      <c r="DK229" s="38"/>
      <c r="DL229" s="38"/>
      <c r="DM229" s="38"/>
      <c r="DN229" s="38"/>
      <c r="DO229" s="38"/>
      <c r="DP229" s="38"/>
      <c r="DQ229" s="38"/>
      <c r="DR229" s="38"/>
      <c r="DS229" s="38"/>
      <c r="DT229" s="38"/>
      <c r="DU229" s="38"/>
      <c r="DV229" s="38"/>
      <c r="DW229" s="38"/>
      <c r="DX229" s="38"/>
      <c r="DY229" s="38"/>
      <c r="DZ229" s="38"/>
      <c r="EA229" s="38"/>
      <c r="EB229" s="38"/>
      <c r="EC229" s="38"/>
      <c r="ED229" s="38"/>
      <c r="EE229" s="38"/>
      <c r="EF229" s="38"/>
      <c r="EG229" s="38"/>
      <c r="EH229" s="38"/>
    </row>
    <row r="230" spans="2:158">
      <c r="B230" s="39"/>
      <c r="C230" s="77" t="s">
        <v>392</v>
      </c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61"/>
      <c r="P230" s="38"/>
      <c r="Q230" s="38"/>
      <c r="R230" s="38"/>
      <c r="S230" s="38"/>
      <c r="T230" s="38"/>
      <c r="U230" s="38"/>
      <c r="V230" s="38"/>
      <c r="W230" s="38"/>
      <c r="X230" s="38"/>
      <c r="Y230" s="38">
        <f>SUM('рабочая 2023 г'!Y230-'2022 г.'!Y230)</f>
        <v>3</v>
      </c>
      <c r="Z230" s="33"/>
      <c r="AA230" s="33"/>
      <c r="AB230" s="33"/>
      <c r="AC230" s="33"/>
      <c r="AD230" s="33"/>
      <c r="AE230" s="33"/>
      <c r="AF230" s="102">
        <f t="shared" si="142"/>
        <v>-5643</v>
      </c>
      <c r="AG230" s="38">
        <f>SUM('рабочая 2023 г'!AG230-'2022 г.'!AG230)</f>
        <v>2327</v>
      </c>
      <c r="AH230" s="38">
        <f>SUM('рабочая 2023 г'!AH230-'2022 г.'!AH230)</f>
        <v>0</v>
      </c>
      <c r="AI230" s="38">
        <f>SUM('рабочая 2023 г'!AI230-'2022 г.'!AI230)</f>
        <v>0</v>
      </c>
      <c r="AJ230" s="38">
        <f>SUM('рабочая 2023 г'!AJ230-'2022 г.'!AJ230)</f>
        <v>0</v>
      </c>
      <c r="AK230" s="38">
        <f>SUM('рабочая 2023 г'!AK230-'2022 г.'!AK230)</f>
        <v>0</v>
      </c>
      <c r="AL230" s="38">
        <f>SUM('рабочая 2023 г'!AL230-'2022 г.'!AL230)</f>
        <v>0</v>
      </c>
      <c r="AM230" s="38">
        <f>SUM('рабочая 2023 г'!AM230-'2022 г.'!AM230)</f>
        <v>0</v>
      </c>
      <c r="AN230" s="38">
        <f>SUM('рабочая 2023 г'!AN230-'2022 г.'!AN230)</f>
        <v>0</v>
      </c>
      <c r="AO230" s="38">
        <f>SUM('рабочая 2023 г'!AO230-'2022 г.'!AO230)</f>
        <v>-7990</v>
      </c>
      <c r="AP230" s="38">
        <f>SUM('рабочая 2023 г'!AP230-'2022 г.'!AP230)</f>
        <v>-1374</v>
      </c>
      <c r="AQ230" s="38">
        <f>SUM('рабочая 2023 г'!AQ230-'2022 г.'!AQ230)</f>
        <v>0</v>
      </c>
      <c r="AR230" s="38">
        <f>SUM('рабочая 2023 г'!AR230-'2022 г.'!AR230)</f>
        <v>0</v>
      </c>
      <c r="AS230" s="115">
        <f t="shared" si="140"/>
        <v>-5663</v>
      </c>
      <c r="AT230" s="38">
        <f>SUM('рабочая 2023 г'!AT230-'2022 г.'!AT230)</f>
        <v>0</v>
      </c>
      <c r="AU230" s="98">
        <f t="shared" si="144"/>
        <v>0</v>
      </c>
      <c r="AV230" s="38">
        <f>SUM('рабочая 2023 г'!AV230-'2022 г.'!AV230)</f>
        <v>0</v>
      </c>
      <c r="AW230" s="38">
        <f>SUM('рабочая 2023 г'!AW230-'2022 г.'!AW230)</f>
        <v>0</v>
      </c>
      <c r="AX230" s="38">
        <f>SUM('рабочая 2023 г'!AX230-'2022 г.'!AX230)</f>
        <v>0</v>
      </c>
      <c r="AY230" s="38">
        <f>SUM('рабочая 2023 г'!AY230-'2022 г.'!AY230)</f>
        <v>9</v>
      </c>
      <c r="AZ230" s="38">
        <f>SUM('рабочая 2023 г'!AZ230-'2022 г.'!AZ230)</f>
        <v>7</v>
      </c>
      <c r="BA230" s="38">
        <f>SUM('рабочая 2023 г'!BA230-'2022 г.'!BA230)</f>
        <v>0</v>
      </c>
      <c r="BB230" s="103">
        <f t="shared" si="143"/>
        <v>0</v>
      </c>
      <c r="BC230" s="38">
        <f>SUM('рабочая 2023 г'!BC230-'2022 г.'!BC230)</f>
        <v>0</v>
      </c>
      <c r="BD230" s="38">
        <f>SUM('рабочая 2023 г'!BD230-'2022 г.'!BD230)</f>
        <v>0</v>
      </c>
      <c r="BE230" s="38">
        <f>SUM('рабочая 2023 г'!BE230-'2022 г.'!BE230)</f>
        <v>0</v>
      </c>
      <c r="BF230" s="38">
        <f>SUM('рабочая 2023 г'!BF230-'2022 г.'!BF230)</f>
        <v>0</v>
      </c>
      <c r="BG230" s="38">
        <f>SUM('рабочая 2023 г'!BG230-'2022 г.'!BG230)</f>
        <v>0</v>
      </c>
      <c r="BH230" s="38">
        <f>SUM('рабочая 2023 г'!BH230-'2022 г.'!BH230)</f>
        <v>11</v>
      </c>
      <c r="BI230" s="38">
        <f>SUM('рабочая 2023 г'!BI230-'2022 г.'!BI230)</f>
        <v>0</v>
      </c>
      <c r="BJ230" s="38">
        <f>SUM('рабочая 2023 г'!BJ230-'2022 г.'!BJ230)</f>
        <v>0</v>
      </c>
      <c r="BK230" s="38">
        <f>SUM('рабочая 2023 г'!BK230-'2022 г.'!BK230)</f>
        <v>0</v>
      </c>
      <c r="BL230" s="98">
        <f t="shared" si="145"/>
        <v>0</v>
      </c>
      <c r="BM230" s="38">
        <f>SUM('рабочая 2023 г'!BM230-'2022 г.'!BM230)</f>
        <v>0</v>
      </c>
      <c r="BN230" s="38">
        <f>SUM('рабочая 2023 г'!BN230-'2022 г.'!BN230)</f>
        <v>0</v>
      </c>
      <c r="BO230" s="38">
        <f>SUM('рабочая 2023 г'!BO230-'2022 г.'!BO230)</f>
        <v>0</v>
      </c>
      <c r="BP230" s="38">
        <f>SUM('рабочая 2023 г'!BP230-'2022 г.'!BP230)</f>
        <v>0</v>
      </c>
      <c r="BQ230" s="67">
        <f t="shared" si="151"/>
        <v>20</v>
      </c>
      <c r="BR230" s="38">
        <f>SUM('рабочая 2023 г'!BR230-'2022 г.'!BR230)</f>
        <v>0</v>
      </c>
      <c r="BS230" s="38">
        <f>SUM('рабочая 2023 г'!BS230-'2022 г.'!BS230)</f>
        <v>0</v>
      </c>
      <c r="BT230" s="38">
        <f>SUM('рабочая 2023 г'!BT230-'2022 г.'!BT230)</f>
        <v>0</v>
      </c>
      <c r="BU230" s="38">
        <f>SUM('рабочая 2023 г'!BU230-'2022 г.'!BU230)</f>
        <v>0</v>
      </c>
      <c r="BV230" s="38">
        <f>SUM('рабочая 2023 г'!BV230-'2022 г.'!BV230)</f>
        <v>0</v>
      </c>
      <c r="BW230" s="38">
        <f>SUM('рабочая 2023 г'!BW230-'2022 г.'!BW230)</f>
        <v>0</v>
      </c>
      <c r="BX230" s="38">
        <f>SUM('рабочая 2023 г'!BX230-'2022 г.'!BX230)</f>
        <v>0</v>
      </c>
      <c r="BY230" s="38">
        <f>SUM('рабочая 2023 г'!BY230-'2022 г.'!BY230)</f>
        <v>0</v>
      </c>
      <c r="BZ230" s="38">
        <f>SUM('рабочая 2023 г'!BZ230-'2022 г.'!BZ230)</f>
        <v>0</v>
      </c>
      <c r="CA230" s="38">
        <f>SUM('рабочая 2023 г'!CA230-'2022 г.'!CA230)</f>
        <v>0</v>
      </c>
      <c r="CB230" s="38">
        <f>SUM('рабочая 2023 г'!CB230-'2022 г.'!CB230)</f>
        <v>0</v>
      </c>
      <c r="CC230" s="38">
        <f>SUM('рабочая 2023 г'!CC230-'2022 г.'!CC230)</f>
        <v>0</v>
      </c>
      <c r="CD230" s="38">
        <f>SUM('рабочая 2023 г'!CD230-'2022 г.'!CD230)</f>
        <v>0</v>
      </c>
      <c r="CE230" s="38">
        <f>SUM('рабочая 2023 г'!CE230-'2022 г.'!CE230)</f>
        <v>0</v>
      </c>
      <c r="CF230" s="38">
        <f>SUM('рабочая 2023 г'!CF230-'2022 г.'!CF230)</f>
        <v>0</v>
      </c>
      <c r="CG230" s="38">
        <f>SUM('рабочая 2023 г'!CG230-'2022 г.'!CG230)</f>
        <v>0</v>
      </c>
      <c r="CH230" s="38">
        <f>SUM('рабочая 2023 г'!CH230-'2022 г.'!CH230)</f>
        <v>0</v>
      </c>
      <c r="CI230" s="38">
        <f>SUM('рабочая 2023 г'!CI230-'2022 г.'!CI230)</f>
        <v>0</v>
      </c>
      <c r="CJ230" s="38">
        <f>SUM('рабочая 2023 г'!CJ230-'2022 г.'!CJ230)</f>
        <v>0</v>
      </c>
      <c r="CK230" s="38"/>
      <c r="CL230" s="38"/>
      <c r="CM230" s="38"/>
      <c r="CN230" s="38"/>
      <c r="CO230" s="38"/>
      <c r="CP230" s="188">
        <f t="shared" si="115"/>
        <v>0</v>
      </c>
      <c r="CQ230" s="38"/>
      <c r="CR230" s="38"/>
      <c r="CS230" s="38"/>
      <c r="CT230" s="38"/>
      <c r="CU230" s="38"/>
      <c r="CV230" s="38"/>
      <c r="CW230" s="38"/>
      <c r="CX230" s="38"/>
      <c r="CY230" s="38"/>
      <c r="CZ230" s="38"/>
      <c r="DA230" s="38"/>
      <c r="DB230" s="188">
        <f t="shared" si="146"/>
        <v>0</v>
      </c>
      <c r="DC230" s="38">
        <f t="shared" si="117"/>
        <v>0</v>
      </c>
      <c r="DD230" s="38"/>
      <c r="DE230" s="38"/>
      <c r="DF230" s="38"/>
      <c r="DG230" s="188">
        <f t="shared" si="118"/>
        <v>0</v>
      </c>
      <c r="DH230" s="38">
        <f t="shared" si="119"/>
        <v>0</v>
      </c>
      <c r="DI230" s="38"/>
      <c r="DJ230" s="38"/>
      <c r="DK230" s="38"/>
      <c r="DL230" s="38"/>
      <c r="DM230" s="38"/>
      <c r="DN230" s="38"/>
      <c r="DO230" s="38"/>
      <c r="DP230" s="38"/>
      <c r="DQ230" s="38"/>
      <c r="DR230" s="38"/>
      <c r="DS230" s="38"/>
      <c r="DT230" s="38"/>
      <c r="DU230" s="38"/>
      <c r="DV230" s="38"/>
      <c r="DW230" s="38"/>
      <c r="DX230" s="38"/>
      <c r="DY230" s="38"/>
      <c r="DZ230" s="38"/>
      <c r="EA230" s="38"/>
      <c r="EB230" s="38"/>
      <c r="EC230" s="38"/>
      <c r="ED230" s="38"/>
      <c r="EE230" s="38"/>
      <c r="EF230" s="38"/>
      <c r="EG230" s="38"/>
      <c r="EH230" s="38"/>
    </row>
    <row r="231" spans="2:158">
      <c r="B231" s="39"/>
      <c r="C231" s="77" t="s">
        <v>393</v>
      </c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61"/>
      <c r="P231" s="38"/>
      <c r="Q231" s="38"/>
      <c r="R231" s="38"/>
      <c r="S231" s="38"/>
      <c r="T231" s="38"/>
      <c r="U231" s="38"/>
      <c r="V231" s="38"/>
      <c r="W231" s="38"/>
      <c r="X231" s="38"/>
      <c r="Y231" s="38">
        <f>SUM('рабочая 2023 г'!Y231-'2022 г.'!Y231)</f>
        <v>3</v>
      </c>
      <c r="Z231" s="33"/>
      <c r="AA231" s="33"/>
      <c r="AB231" s="33"/>
      <c r="AC231" s="33"/>
      <c r="AD231" s="33"/>
      <c r="AE231" s="33"/>
      <c r="AF231" s="102">
        <f t="shared" si="142"/>
        <v>918.29999999999745</v>
      </c>
      <c r="AG231" s="38">
        <f>SUM('рабочая 2023 г'!AG231-'2022 г.'!AG231)</f>
        <v>413.39999999999418</v>
      </c>
      <c r="AH231" s="38">
        <f>SUM('рабочая 2023 г'!AH231-'2022 г.'!AH231)</f>
        <v>0</v>
      </c>
      <c r="AI231" s="38">
        <f>SUM('рабочая 2023 г'!AI231-'2022 г.'!AI231)</f>
        <v>0</v>
      </c>
      <c r="AJ231" s="38">
        <f>SUM('рабочая 2023 г'!AJ231-'2022 г.'!AJ231)</f>
        <v>0</v>
      </c>
      <c r="AK231" s="38">
        <f>SUM('рабочая 2023 г'!AK231-'2022 г.'!AK231)</f>
        <v>0</v>
      </c>
      <c r="AL231" s="38">
        <f>SUM('рабочая 2023 г'!AL231-'2022 г.'!AL231)</f>
        <v>107</v>
      </c>
      <c r="AM231" s="38">
        <f>SUM('рабочая 2023 г'!AM231-'2022 г.'!AM231)</f>
        <v>0</v>
      </c>
      <c r="AN231" s="38">
        <f>SUM('рабочая 2023 г'!AN231-'2022 г.'!AN231)</f>
        <v>0</v>
      </c>
      <c r="AO231" s="38">
        <f>SUM('рабочая 2023 г'!AO231-'2022 г.'!AO231)</f>
        <v>340.30000000000291</v>
      </c>
      <c r="AP231" s="38">
        <f>SUM('рабочая 2023 г'!AP231-'2022 г.'!AP231)</f>
        <v>111</v>
      </c>
      <c r="AQ231" s="38">
        <f>SUM('рабочая 2023 г'!AQ231-'2022 г.'!AQ231)</f>
        <v>278</v>
      </c>
      <c r="AR231" s="38">
        <f>SUM('рабочая 2023 г'!AR231-'2022 г.'!AR231)</f>
        <v>0</v>
      </c>
      <c r="AS231" s="115">
        <f t="shared" si="140"/>
        <v>860.69999999999709</v>
      </c>
      <c r="AT231" s="38">
        <f>SUM('рабочая 2023 г'!AT231-'2022 г.'!AT231)</f>
        <v>0</v>
      </c>
      <c r="AU231" s="98">
        <f t="shared" si="144"/>
        <v>0</v>
      </c>
      <c r="AV231" s="38">
        <f>SUM('рабочая 2023 г'!AV231-'2022 г.'!AV231)</f>
        <v>0</v>
      </c>
      <c r="AW231" s="38">
        <f>SUM('рабочая 2023 г'!AW231-'2022 г.'!AW231)</f>
        <v>0</v>
      </c>
      <c r="AX231" s="38">
        <f>SUM('рабочая 2023 г'!AX231-'2022 г.'!AX231)</f>
        <v>0</v>
      </c>
      <c r="AY231" s="38">
        <f>SUM('рабочая 2023 г'!AY231-'2022 г.'!AY231)</f>
        <v>63.400000000000091</v>
      </c>
      <c r="AZ231" s="38">
        <f>SUM('рабочая 2023 г'!AZ231-'2022 г.'!AZ231)</f>
        <v>0</v>
      </c>
      <c r="BA231" s="38">
        <f>SUM('рабочая 2023 г'!BA231-'2022 г.'!BA231)</f>
        <v>13.600000000000364</v>
      </c>
      <c r="BB231" s="103">
        <f t="shared" si="143"/>
        <v>-42</v>
      </c>
      <c r="BC231" s="38">
        <f>SUM('рабочая 2023 г'!BC231-'2022 г.'!BC231)</f>
        <v>0</v>
      </c>
      <c r="BD231" s="38">
        <f>SUM('рабочая 2023 г'!BD231-'2022 г.'!BD231)</f>
        <v>-42</v>
      </c>
      <c r="BE231" s="38">
        <f>SUM('рабочая 2023 г'!BE231-'2022 г.'!BE231)</f>
        <v>97</v>
      </c>
      <c r="BF231" s="38">
        <f>SUM('рабочая 2023 г'!BF231-'2022 г.'!BF231)</f>
        <v>0</v>
      </c>
      <c r="BG231" s="38">
        <f>SUM('рабочая 2023 г'!BG231-'2022 г.'!BG231)</f>
        <v>0</v>
      </c>
      <c r="BH231" s="38">
        <f>SUM('рабочая 2023 г'!BH231-'2022 г.'!BH231)</f>
        <v>22.599999999999909</v>
      </c>
      <c r="BI231" s="38">
        <f>SUM('рабочая 2023 г'!BI231-'2022 г.'!BI231)</f>
        <v>0</v>
      </c>
      <c r="BJ231" s="38">
        <f>SUM('рабочая 2023 г'!BJ231-'2022 г.'!BJ231)</f>
        <v>0</v>
      </c>
      <c r="BK231" s="38">
        <f>SUM('рабочая 2023 г'!BK231-'2022 г.'!BK231)</f>
        <v>0</v>
      </c>
      <c r="BL231" s="98">
        <f t="shared" si="145"/>
        <v>0</v>
      </c>
      <c r="BM231" s="38">
        <f>SUM('рабочая 2023 г'!BM231-'2022 г.'!BM231)</f>
        <v>0</v>
      </c>
      <c r="BN231" s="38">
        <f>SUM('рабочая 2023 г'!BN231-'2022 г.'!BN231)</f>
        <v>0</v>
      </c>
      <c r="BO231" s="38">
        <f>SUM('рабочая 2023 г'!BO231-'2022 г.'!BO231)</f>
        <v>0</v>
      </c>
      <c r="BP231" s="38">
        <f>SUM('рабочая 2023 г'!BP231-'2022 г.'!BP231)</f>
        <v>0</v>
      </c>
      <c r="BQ231" s="67">
        <f t="shared" si="151"/>
        <v>57.600000000000364</v>
      </c>
      <c r="BR231" s="38">
        <f>SUM('рабочая 2023 г'!BR231-'2022 г.'!BR231)</f>
        <v>0</v>
      </c>
      <c r="BS231" s="38">
        <f>SUM('рабочая 2023 г'!BS231-'2022 г.'!BS231)</f>
        <v>0</v>
      </c>
      <c r="BT231" s="38">
        <f>SUM('рабочая 2023 г'!BT231-'2022 г.'!BT231)</f>
        <v>0</v>
      </c>
      <c r="BU231" s="38">
        <f>SUM('рабочая 2023 г'!BU231-'2022 г.'!BU231)</f>
        <v>0</v>
      </c>
      <c r="BV231" s="38">
        <f>SUM('рабочая 2023 г'!BV231-'2022 г.'!BV231)</f>
        <v>0</v>
      </c>
      <c r="BW231" s="38">
        <f>SUM('рабочая 2023 г'!BW231-'2022 г.'!BW231)</f>
        <v>0</v>
      </c>
      <c r="BX231" s="38">
        <f>SUM('рабочая 2023 г'!BX231-'2022 г.'!BX231)</f>
        <v>0</v>
      </c>
      <c r="BY231" s="38">
        <f>SUM('рабочая 2023 г'!BY231-'2022 г.'!BY231)</f>
        <v>0</v>
      </c>
      <c r="BZ231" s="38">
        <f>SUM('рабочая 2023 г'!BZ231-'2022 г.'!BZ231)</f>
        <v>0</v>
      </c>
      <c r="CA231" s="38">
        <f>SUM('рабочая 2023 г'!CA231-'2022 г.'!CA231)</f>
        <v>0</v>
      </c>
      <c r="CB231" s="38">
        <f>SUM('рабочая 2023 г'!CB231-'2022 г.'!CB231)</f>
        <v>0</v>
      </c>
      <c r="CC231" s="38">
        <f>SUM('рабочая 2023 г'!CC231-'2022 г.'!CC231)</f>
        <v>0</v>
      </c>
      <c r="CD231" s="38">
        <f>SUM('рабочая 2023 г'!CD231-'2022 г.'!CD231)</f>
        <v>0</v>
      </c>
      <c r="CE231" s="38">
        <f>SUM('рабочая 2023 г'!CE231-'2022 г.'!CE231)</f>
        <v>0</v>
      </c>
      <c r="CF231" s="38">
        <f>SUM('рабочая 2023 г'!CF231-'2022 г.'!CF231)</f>
        <v>0</v>
      </c>
      <c r="CG231" s="38">
        <f>SUM('рабочая 2023 г'!CG231-'2022 г.'!CG231)</f>
        <v>0</v>
      </c>
      <c r="CH231" s="38">
        <f>SUM('рабочая 2023 г'!CH231-'2022 г.'!CH231)</f>
        <v>0</v>
      </c>
      <c r="CI231" s="38">
        <f>SUM('рабочая 2023 г'!CI231-'2022 г.'!CI231)</f>
        <v>0</v>
      </c>
      <c r="CJ231" s="38">
        <f>SUM('рабочая 2023 г'!CJ231-'2022 г.'!CJ231)</f>
        <v>0</v>
      </c>
      <c r="CK231" s="38"/>
      <c r="CL231" s="38"/>
      <c r="CM231" s="38"/>
      <c r="CN231" s="38"/>
      <c r="CO231" s="38"/>
      <c r="CP231" s="188">
        <f t="shared" si="115"/>
        <v>0</v>
      </c>
      <c r="CQ231" s="38"/>
      <c r="CR231" s="38"/>
      <c r="CS231" s="38"/>
      <c r="CT231" s="38"/>
      <c r="CU231" s="38"/>
      <c r="CV231" s="38"/>
      <c r="CW231" s="38"/>
      <c r="CX231" s="38"/>
      <c r="CY231" s="38"/>
      <c r="CZ231" s="38"/>
      <c r="DA231" s="38"/>
      <c r="DB231" s="188">
        <f t="shared" si="146"/>
        <v>0</v>
      </c>
      <c r="DC231" s="38">
        <f t="shared" si="117"/>
        <v>0</v>
      </c>
      <c r="DD231" s="38"/>
      <c r="DE231" s="38"/>
      <c r="DF231" s="38"/>
      <c r="DG231" s="188">
        <f t="shared" si="118"/>
        <v>0</v>
      </c>
      <c r="DH231" s="38">
        <f t="shared" si="119"/>
        <v>0</v>
      </c>
      <c r="DI231" s="38"/>
      <c r="DJ231" s="38"/>
      <c r="DK231" s="38"/>
      <c r="DL231" s="38"/>
      <c r="DM231" s="38"/>
      <c r="DN231" s="38"/>
      <c r="DO231" s="38"/>
      <c r="DP231" s="38"/>
      <c r="DQ231" s="38"/>
      <c r="DR231" s="38"/>
      <c r="DS231" s="38"/>
      <c r="DT231" s="38"/>
      <c r="DU231" s="38"/>
      <c r="DV231" s="38"/>
      <c r="DW231" s="38"/>
      <c r="DX231" s="38"/>
      <c r="DY231" s="38"/>
      <c r="DZ231" s="38"/>
      <c r="EA231" s="38"/>
      <c r="EB231" s="38"/>
      <c r="EC231" s="38"/>
      <c r="ED231" s="38"/>
      <c r="EE231" s="38"/>
      <c r="EF231" s="38"/>
      <c r="EG231" s="38"/>
      <c r="EH231" s="38"/>
    </row>
    <row r="232" spans="2:158">
      <c r="B232" s="39"/>
      <c r="C232" s="77" t="s">
        <v>394</v>
      </c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61"/>
      <c r="P232" s="38"/>
      <c r="Q232" s="38"/>
      <c r="R232" s="38"/>
      <c r="S232" s="38"/>
      <c r="T232" s="38"/>
      <c r="U232" s="38"/>
      <c r="V232" s="38"/>
      <c r="W232" s="38"/>
      <c r="X232" s="38"/>
      <c r="Y232" s="38">
        <f>SUM('рабочая 2023 г'!Y232-'2022 г.'!Y232)</f>
        <v>2</v>
      </c>
      <c r="Z232" s="33"/>
      <c r="AA232" s="33"/>
      <c r="AB232" s="33"/>
      <c r="AC232" s="33"/>
      <c r="AD232" s="33"/>
      <c r="AE232" s="33"/>
      <c r="AF232" s="102">
        <f t="shared" si="142"/>
        <v>1640</v>
      </c>
      <c r="AG232" s="38">
        <f>SUM('рабочая 2023 г'!AG232-'2022 г.'!AG232)</f>
        <v>1001</v>
      </c>
      <c r="AH232" s="38">
        <f>SUM('рабочая 2023 г'!AH232-'2022 г.'!AH232)</f>
        <v>4</v>
      </c>
      <c r="AI232" s="38">
        <f>SUM('рабочая 2023 г'!AI232-'2022 г.'!AI232)</f>
        <v>0</v>
      </c>
      <c r="AJ232" s="38">
        <f>SUM('рабочая 2023 г'!AJ232-'2022 г.'!AJ232)</f>
        <v>0</v>
      </c>
      <c r="AK232" s="38">
        <f>SUM('рабочая 2023 г'!AK232-'2022 г.'!AK232)</f>
        <v>0</v>
      </c>
      <c r="AL232" s="38">
        <f>SUM('рабочая 2023 г'!AL232-'2022 г.'!AL232)</f>
        <v>0</v>
      </c>
      <c r="AM232" s="38">
        <f>SUM('рабочая 2023 г'!AM232-'2022 г.'!AM232)</f>
        <v>0</v>
      </c>
      <c r="AN232" s="38">
        <f>SUM('рабочая 2023 г'!AN232-'2022 г.'!AN232)</f>
        <v>0</v>
      </c>
      <c r="AO232" s="38">
        <f>SUM('рабочая 2023 г'!AO232-'2022 г.'!AO232)</f>
        <v>420</v>
      </c>
      <c r="AP232" s="38">
        <f>SUM('рабочая 2023 г'!AP232-'2022 г.'!AP232)</f>
        <v>-31</v>
      </c>
      <c r="AQ232" s="38">
        <f>SUM('рабочая 2023 г'!AQ232-'2022 г.'!AQ232)</f>
        <v>-44</v>
      </c>
      <c r="AR232" s="38">
        <f>SUM('рабочая 2023 г'!AR232-'2022 г.'!AR232)</f>
        <v>0</v>
      </c>
      <c r="AS232" s="115">
        <f t="shared" si="140"/>
        <v>1425</v>
      </c>
      <c r="AT232" s="38">
        <f>SUM('рабочая 2023 г'!AT232-'2022 г.'!AT232)</f>
        <v>0</v>
      </c>
      <c r="AU232" s="98">
        <f t="shared" si="144"/>
        <v>0</v>
      </c>
      <c r="AV232" s="38">
        <f>SUM('рабочая 2023 г'!AV232-'2022 г.'!AV232)</f>
        <v>0</v>
      </c>
      <c r="AW232" s="38">
        <f>SUM('рабочая 2023 г'!AW232-'2022 г.'!AW232)</f>
        <v>0</v>
      </c>
      <c r="AX232" s="38">
        <f>SUM('рабочая 2023 г'!AX232-'2022 г.'!AX232)</f>
        <v>0</v>
      </c>
      <c r="AY232" s="38">
        <f>SUM('рабочая 2023 г'!AY232-'2022 г.'!AY232)</f>
        <v>61</v>
      </c>
      <c r="AZ232" s="38">
        <f>SUM('рабочая 2023 г'!AZ232-'2022 г.'!AZ232)</f>
        <v>20</v>
      </c>
      <c r="BA232" s="38">
        <f>SUM('рабочая 2023 г'!BA232-'2022 г.'!BA232)</f>
        <v>34</v>
      </c>
      <c r="BB232" s="103">
        <f t="shared" si="143"/>
        <v>21</v>
      </c>
      <c r="BC232" s="38">
        <f>SUM('рабочая 2023 г'!BC232-'2022 г.'!BC232)</f>
        <v>-37</v>
      </c>
      <c r="BD232" s="38">
        <f>SUM('рабочая 2023 г'!BD232-'2022 г.'!BD232)</f>
        <v>24</v>
      </c>
      <c r="BE232" s="38">
        <f>SUM('рабочая 2023 г'!BE232-'2022 г.'!BE232)</f>
        <v>0</v>
      </c>
      <c r="BF232" s="38">
        <f>SUM('рабочая 2023 г'!BF232-'2022 г.'!BF232)</f>
        <v>34</v>
      </c>
      <c r="BG232" s="38">
        <f>SUM('рабочая 2023 г'!BG232-'2022 г.'!BG232)</f>
        <v>0</v>
      </c>
      <c r="BH232" s="38">
        <f>SUM('рабочая 2023 г'!BH232-'2022 г.'!BH232)</f>
        <v>-29</v>
      </c>
      <c r="BI232" s="38">
        <f>SUM('рабочая 2023 г'!BI232-'2022 г.'!BI232)</f>
        <v>0</v>
      </c>
      <c r="BJ232" s="38">
        <f>SUM('рабочая 2023 г'!BJ232-'2022 г.'!BJ232)</f>
        <v>16</v>
      </c>
      <c r="BK232" s="38">
        <f>SUM('рабочая 2023 г'!BK232-'2022 г.'!BK232)</f>
        <v>0</v>
      </c>
      <c r="BL232" s="98">
        <f t="shared" si="145"/>
        <v>112</v>
      </c>
      <c r="BM232" s="38">
        <f>SUM('рабочая 2023 г'!BM232-'2022 г.'!BM232)</f>
        <v>0</v>
      </c>
      <c r="BN232" s="38">
        <f>SUM('рабочая 2023 г'!BN232-'2022 г.'!BN232)</f>
        <v>0</v>
      </c>
      <c r="BO232" s="38">
        <f>SUM('рабочая 2023 г'!BO232-'2022 г.'!BO232)</f>
        <v>0</v>
      </c>
      <c r="BP232" s="38">
        <f>SUM('рабочая 2023 г'!BP232-'2022 г.'!BP232)</f>
        <v>112</v>
      </c>
      <c r="BQ232" s="67">
        <f t="shared" si="151"/>
        <v>215</v>
      </c>
      <c r="BR232" s="38">
        <f>SUM('рабочая 2023 г'!BR232-'2022 г.'!BR232)</f>
        <v>0</v>
      </c>
      <c r="BS232" s="38">
        <f>SUM('рабочая 2023 г'!BS232-'2022 г.'!BS232)</f>
        <v>0</v>
      </c>
      <c r="BT232" s="38">
        <f>SUM('рабочая 2023 г'!BT232-'2022 г.'!BT232)</f>
        <v>0</v>
      </c>
      <c r="BU232" s="38">
        <f>SUM('рабочая 2023 г'!BU232-'2022 г.'!BU232)</f>
        <v>0</v>
      </c>
      <c r="BV232" s="38">
        <f>SUM('рабочая 2023 г'!BV232-'2022 г.'!BV232)</f>
        <v>0</v>
      </c>
      <c r="BW232" s="38">
        <f>SUM('рабочая 2023 г'!BW232-'2022 г.'!BW232)</f>
        <v>0</v>
      </c>
      <c r="BX232" s="38">
        <f>SUM('рабочая 2023 г'!BX232-'2022 г.'!BX232)</f>
        <v>0</v>
      </c>
      <c r="BY232" s="38">
        <f>SUM('рабочая 2023 г'!BY232-'2022 г.'!BY232)</f>
        <v>0</v>
      </c>
      <c r="BZ232" s="38">
        <f>SUM('рабочая 2023 г'!BZ232-'2022 г.'!BZ232)</f>
        <v>0</v>
      </c>
      <c r="CA232" s="38">
        <f>SUM('рабочая 2023 г'!CA232-'2022 г.'!CA232)</f>
        <v>0</v>
      </c>
      <c r="CB232" s="38">
        <f>SUM('рабочая 2023 г'!CB232-'2022 г.'!CB232)</f>
        <v>0</v>
      </c>
      <c r="CC232" s="38">
        <f>SUM('рабочая 2023 г'!CC232-'2022 г.'!CC232)</f>
        <v>0</v>
      </c>
      <c r="CD232" s="38">
        <f>SUM('рабочая 2023 г'!CD232-'2022 г.'!CD232)</f>
        <v>0</v>
      </c>
      <c r="CE232" s="38">
        <f>SUM('рабочая 2023 г'!CE232-'2022 г.'!CE232)</f>
        <v>0</v>
      </c>
      <c r="CF232" s="38">
        <f>SUM('рабочая 2023 г'!CF232-'2022 г.'!CF232)</f>
        <v>0</v>
      </c>
      <c r="CG232" s="38">
        <f>SUM('рабочая 2023 г'!CG232-'2022 г.'!CG232)</f>
        <v>0</v>
      </c>
      <c r="CH232" s="38">
        <f>SUM('рабочая 2023 г'!CH232-'2022 г.'!CH232)</f>
        <v>0</v>
      </c>
      <c r="CI232" s="38">
        <f>SUM('рабочая 2023 г'!CI232-'2022 г.'!CI232)</f>
        <v>0</v>
      </c>
      <c r="CJ232" s="38">
        <f>SUM('рабочая 2023 г'!CJ232-'2022 г.'!CJ232)</f>
        <v>0</v>
      </c>
      <c r="CK232" s="38"/>
      <c r="CL232" s="38"/>
      <c r="CM232" s="38"/>
      <c r="CN232" s="38"/>
      <c r="CO232" s="38"/>
      <c r="CP232" s="188">
        <f t="shared" si="115"/>
        <v>0</v>
      </c>
      <c r="CQ232" s="38"/>
      <c r="CR232" s="38"/>
      <c r="CS232" s="38"/>
      <c r="CT232" s="38"/>
      <c r="CU232" s="38"/>
      <c r="CV232" s="38"/>
      <c r="CW232" s="38"/>
      <c r="CX232" s="38"/>
      <c r="CY232" s="38"/>
      <c r="CZ232" s="38"/>
      <c r="DA232" s="38"/>
      <c r="DB232" s="188">
        <f t="shared" si="146"/>
        <v>0</v>
      </c>
      <c r="DC232" s="38">
        <f t="shared" si="117"/>
        <v>0</v>
      </c>
      <c r="DD232" s="38"/>
      <c r="DE232" s="38"/>
      <c r="DF232" s="38"/>
      <c r="DG232" s="188">
        <f t="shared" si="118"/>
        <v>0</v>
      </c>
      <c r="DH232" s="38">
        <f t="shared" si="119"/>
        <v>0</v>
      </c>
      <c r="DI232" s="38"/>
      <c r="DJ232" s="38"/>
      <c r="DK232" s="38"/>
      <c r="DL232" s="38"/>
      <c r="DM232" s="38"/>
      <c r="DN232" s="38"/>
      <c r="DO232" s="38"/>
      <c r="DP232" s="38"/>
      <c r="DQ232" s="38"/>
      <c r="DR232" s="38"/>
      <c r="DS232" s="38"/>
      <c r="DT232" s="38"/>
      <c r="DU232" s="38"/>
      <c r="DV232" s="38"/>
      <c r="DW232" s="38"/>
      <c r="DX232" s="38"/>
      <c r="DY232" s="38"/>
      <c r="DZ232" s="38"/>
      <c r="EA232" s="38"/>
      <c r="EB232" s="38"/>
      <c r="EC232" s="38"/>
      <c r="ED232" s="38"/>
      <c r="EE232" s="38"/>
      <c r="EF232" s="38"/>
      <c r="EG232" s="38"/>
      <c r="EH232" s="38"/>
    </row>
    <row r="233" spans="2:158">
      <c r="B233" s="39"/>
      <c r="C233" s="77" t="s">
        <v>395</v>
      </c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61"/>
      <c r="P233" s="38"/>
      <c r="Q233" s="38"/>
      <c r="R233" s="38"/>
      <c r="S233" s="38"/>
      <c r="T233" s="38"/>
      <c r="U233" s="38"/>
      <c r="V233" s="38"/>
      <c r="W233" s="38"/>
      <c r="X233" s="38"/>
      <c r="Y233" s="38">
        <f>SUM('рабочая 2023 г'!Y233-'2022 г.'!Y233)</f>
        <v>2</v>
      </c>
      <c r="Z233" s="33"/>
      <c r="AA233" s="33"/>
      <c r="AB233" s="33"/>
      <c r="AC233" s="33"/>
      <c r="AD233" s="33"/>
      <c r="AE233" s="33"/>
      <c r="AF233" s="102">
        <f t="shared" si="142"/>
        <v>1416</v>
      </c>
      <c r="AG233" s="38">
        <f>SUM('рабочая 2023 г'!AG233-'2022 г.'!AG233)</f>
        <v>1546</v>
      </c>
      <c r="AH233" s="38">
        <f>SUM('рабочая 2023 г'!AH233-'2022 г.'!AH233)</f>
        <v>0</v>
      </c>
      <c r="AI233" s="38">
        <f>SUM('рабочая 2023 г'!AI233-'2022 г.'!AI233)</f>
        <v>0</v>
      </c>
      <c r="AJ233" s="38">
        <f>SUM('рабочая 2023 г'!AJ233-'2022 г.'!AJ233)</f>
        <v>0</v>
      </c>
      <c r="AK233" s="38">
        <f>SUM('рабочая 2023 г'!AK233-'2022 г.'!AK233)</f>
        <v>0</v>
      </c>
      <c r="AL233" s="38">
        <f>SUM('рабочая 2023 г'!AL233-'2022 г.'!AL233)</f>
        <v>0</v>
      </c>
      <c r="AM233" s="38">
        <f>SUM('рабочая 2023 г'!AM233-'2022 г.'!AM233)</f>
        <v>0</v>
      </c>
      <c r="AN233" s="38">
        <f>SUM('рабочая 2023 г'!AN233-'2022 г.'!AN233)</f>
        <v>0</v>
      </c>
      <c r="AO233" s="38">
        <f>SUM('рабочая 2023 г'!AO233-'2022 г.'!AO233)</f>
        <v>-23</v>
      </c>
      <c r="AP233" s="38">
        <f>SUM('рабочая 2023 г'!AP233-'2022 г.'!AP233)</f>
        <v>0</v>
      </c>
      <c r="AQ233" s="38">
        <f>SUM('рабочая 2023 г'!AQ233-'2022 г.'!AQ233)</f>
        <v>37</v>
      </c>
      <c r="AR233" s="38">
        <f>SUM('рабочая 2023 г'!AR233-'2022 г.'!AR233)</f>
        <v>0</v>
      </c>
      <c r="AS233" s="115">
        <f t="shared" si="140"/>
        <v>1523</v>
      </c>
      <c r="AT233" s="38">
        <f>SUM('рабочая 2023 г'!AT233-'2022 г.'!AT233)</f>
        <v>0</v>
      </c>
      <c r="AU233" s="98">
        <f t="shared" si="144"/>
        <v>0</v>
      </c>
      <c r="AV233" s="38">
        <f>SUM('рабочая 2023 г'!AV233-'2022 г.'!AV233)</f>
        <v>0</v>
      </c>
      <c r="AW233" s="38">
        <f>SUM('рабочая 2023 г'!AW233-'2022 г.'!AW233)</f>
        <v>0</v>
      </c>
      <c r="AX233" s="38">
        <f>SUM('рабочая 2023 г'!AX233-'2022 г.'!AX233)</f>
        <v>0</v>
      </c>
      <c r="AY233" s="38">
        <f>SUM('рабочая 2023 г'!AY233-'2022 г.'!AY233)</f>
        <v>-122</v>
      </c>
      <c r="AZ233" s="38">
        <f>SUM('рабочая 2023 г'!AZ233-'2022 г.'!AZ233)</f>
        <v>2</v>
      </c>
      <c r="BA233" s="38">
        <f>SUM('рабочая 2023 г'!BA233-'2022 г.'!BA233)</f>
        <v>27</v>
      </c>
      <c r="BB233" s="103">
        <f t="shared" si="143"/>
        <v>1</v>
      </c>
      <c r="BC233" s="38">
        <f>SUM('рабочая 2023 г'!BC233-'2022 г.'!BC233)</f>
        <v>0</v>
      </c>
      <c r="BD233" s="38">
        <f>SUM('рабочая 2023 г'!BD233-'2022 г.'!BD233)</f>
        <v>0</v>
      </c>
      <c r="BE233" s="38">
        <f>SUM('рабочая 2023 г'!BE233-'2022 г.'!BE233)</f>
        <v>0</v>
      </c>
      <c r="BF233" s="38">
        <f>SUM('рабочая 2023 г'!BF233-'2022 г.'!BF233)</f>
        <v>1</v>
      </c>
      <c r="BG233" s="38">
        <f>SUM('рабочая 2023 г'!BG233-'2022 г.'!BG233)</f>
        <v>0</v>
      </c>
      <c r="BH233" s="38">
        <f>SUM('рабочая 2023 г'!BH233-'2022 г.'!BH233)</f>
        <v>-12</v>
      </c>
      <c r="BI233" s="38">
        <f>SUM('рабочая 2023 г'!BI233-'2022 г.'!BI233)</f>
        <v>0</v>
      </c>
      <c r="BJ233" s="38">
        <f>SUM('рабочая 2023 г'!BJ233-'2022 г.'!BJ233)</f>
        <v>0</v>
      </c>
      <c r="BK233" s="38">
        <f>SUM('рабочая 2023 г'!BK233-'2022 г.'!BK233)</f>
        <v>0</v>
      </c>
      <c r="BL233" s="98">
        <f t="shared" si="145"/>
        <v>-1</v>
      </c>
      <c r="BM233" s="38">
        <f>SUM('рабочая 2023 г'!BM233-'2022 г.'!BM233)</f>
        <v>0</v>
      </c>
      <c r="BN233" s="38">
        <f>SUM('рабочая 2023 г'!BN233-'2022 г.'!BN233)</f>
        <v>0</v>
      </c>
      <c r="BO233" s="38">
        <f>SUM('рабочая 2023 г'!BO233-'2022 г.'!BO233)</f>
        <v>0</v>
      </c>
      <c r="BP233" s="38">
        <f>SUM('рабочая 2023 г'!BP233-'2022 г.'!BP233)</f>
        <v>-1</v>
      </c>
      <c r="BQ233" s="67">
        <f t="shared" si="151"/>
        <v>-107</v>
      </c>
      <c r="BR233" s="38">
        <f>SUM('рабочая 2023 г'!BR233-'2022 г.'!BR233)</f>
        <v>0</v>
      </c>
      <c r="BS233" s="38">
        <f>SUM('рабочая 2023 г'!BS233-'2022 г.'!BS233)</f>
        <v>0</v>
      </c>
      <c r="BT233" s="38">
        <f>SUM('рабочая 2023 г'!BT233-'2022 г.'!BT233)</f>
        <v>0</v>
      </c>
      <c r="BU233" s="38">
        <f>SUM('рабочая 2023 г'!BU233-'2022 г.'!BU233)</f>
        <v>0</v>
      </c>
      <c r="BV233" s="38">
        <f>SUM('рабочая 2023 г'!BV233-'2022 г.'!BV233)</f>
        <v>0</v>
      </c>
      <c r="BW233" s="38">
        <f>SUM('рабочая 2023 г'!BW233-'2022 г.'!BW233)</f>
        <v>0</v>
      </c>
      <c r="BX233" s="38">
        <f>SUM('рабочая 2023 г'!BX233-'2022 г.'!BX233)</f>
        <v>0</v>
      </c>
      <c r="BY233" s="38">
        <f>SUM('рабочая 2023 г'!BY233-'2022 г.'!BY233)</f>
        <v>0</v>
      </c>
      <c r="BZ233" s="38">
        <f>SUM('рабочая 2023 г'!BZ233-'2022 г.'!BZ233)</f>
        <v>0</v>
      </c>
      <c r="CA233" s="38">
        <f>SUM('рабочая 2023 г'!CA233-'2022 г.'!CA233)</f>
        <v>0</v>
      </c>
      <c r="CB233" s="38">
        <f>SUM('рабочая 2023 г'!CB233-'2022 г.'!CB233)</f>
        <v>0</v>
      </c>
      <c r="CC233" s="38">
        <f>SUM('рабочая 2023 г'!CC233-'2022 г.'!CC233)</f>
        <v>0</v>
      </c>
      <c r="CD233" s="38">
        <f>SUM('рабочая 2023 г'!CD233-'2022 г.'!CD233)</f>
        <v>0</v>
      </c>
      <c r="CE233" s="38">
        <f>SUM('рабочая 2023 г'!CE233-'2022 г.'!CE233)</f>
        <v>0</v>
      </c>
      <c r="CF233" s="38">
        <f>SUM('рабочая 2023 г'!CF233-'2022 г.'!CF233)</f>
        <v>0</v>
      </c>
      <c r="CG233" s="38">
        <f>SUM('рабочая 2023 г'!CG233-'2022 г.'!CG233)</f>
        <v>0</v>
      </c>
      <c r="CH233" s="38">
        <f>SUM('рабочая 2023 г'!CH233-'2022 г.'!CH233)</f>
        <v>0</v>
      </c>
      <c r="CI233" s="38">
        <f>SUM('рабочая 2023 г'!CI233-'2022 г.'!CI233)</f>
        <v>0</v>
      </c>
      <c r="CJ233" s="38">
        <f>SUM('рабочая 2023 г'!CJ233-'2022 г.'!CJ233)</f>
        <v>0</v>
      </c>
      <c r="CK233" s="38"/>
      <c r="CL233" s="38"/>
      <c r="CM233" s="38"/>
      <c r="CN233" s="38"/>
      <c r="CO233" s="38"/>
      <c r="CP233" s="188">
        <f t="shared" si="115"/>
        <v>0</v>
      </c>
      <c r="CQ233" s="38"/>
      <c r="CR233" s="38"/>
      <c r="CS233" s="38"/>
      <c r="CT233" s="38"/>
      <c r="CU233" s="38"/>
      <c r="CV233" s="38"/>
      <c r="CW233" s="38"/>
      <c r="CX233" s="38"/>
      <c r="CY233" s="38"/>
      <c r="CZ233" s="38"/>
      <c r="DA233" s="38"/>
      <c r="DB233" s="188">
        <f t="shared" si="146"/>
        <v>0</v>
      </c>
      <c r="DC233" s="38">
        <f t="shared" si="117"/>
        <v>0</v>
      </c>
      <c r="DD233" s="38"/>
      <c r="DE233" s="38"/>
      <c r="DF233" s="38"/>
      <c r="DG233" s="188">
        <f t="shared" si="118"/>
        <v>0</v>
      </c>
      <c r="DH233" s="38">
        <f t="shared" si="119"/>
        <v>0</v>
      </c>
      <c r="DI233" s="38"/>
      <c r="DJ233" s="38"/>
      <c r="DK233" s="38"/>
      <c r="DL233" s="38"/>
      <c r="DM233" s="38"/>
      <c r="DN233" s="38"/>
      <c r="DO233" s="38"/>
      <c r="DP233" s="38"/>
      <c r="DQ233" s="38"/>
      <c r="DR233" s="38"/>
      <c r="DS233" s="38"/>
      <c r="DT233" s="38"/>
      <c r="DU233" s="38"/>
      <c r="DV233" s="38"/>
      <c r="DW233" s="38"/>
      <c r="DX233" s="38"/>
      <c r="DY233" s="38"/>
      <c r="DZ233" s="38"/>
      <c r="EA233" s="38"/>
      <c r="EB233" s="38"/>
      <c r="EC233" s="38"/>
      <c r="ED233" s="38"/>
      <c r="EE233" s="38"/>
      <c r="EF233" s="38"/>
      <c r="EG233" s="38"/>
      <c r="EH233" s="38"/>
    </row>
    <row r="234" spans="2:158">
      <c r="B234" s="39"/>
      <c r="C234" s="77" t="s">
        <v>396</v>
      </c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61"/>
      <c r="P234" s="38"/>
      <c r="Q234" s="38"/>
      <c r="R234" s="38"/>
      <c r="S234" s="38"/>
      <c r="T234" s="38"/>
      <c r="U234" s="38"/>
      <c r="V234" s="38"/>
      <c r="W234" s="38"/>
      <c r="X234" s="38"/>
      <c r="Y234" s="38">
        <f>SUM('рабочая 2023 г'!Y234-'2022 г.'!Y234)</f>
        <v>1</v>
      </c>
      <c r="Z234" s="33"/>
      <c r="AA234" s="33"/>
      <c r="AB234" s="33"/>
      <c r="AC234" s="33"/>
      <c r="AD234" s="33"/>
      <c r="AE234" s="33"/>
      <c r="AF234" s="102">
        <f>SUM(AS234:AU234,AY234,BA234:BB234,BG234:BL234)</f>
        <v>-3034</v>
      </c>
      <c r="AG234" s="38">
        <f>SUM('рабочая 2023 г'!AG234-'2022 г.'!AG234)</f>
        <v>13511</v>
      </c>
      <c r="AH234" s="38">
        <f>SUM('рабочая 2023 г'!AH234-'2022 г.'!AH234)</f>
        <v>0</v>
      </c>
      <c r="AI234" s="38">
        <f>SUM('рабочая 2023 г'!AI234-'2022 г.'!AI234)</f>
        <v>0</v>
      </c>
      <c r="AJ234" s="38">
        <f>SUM('рабочая 2023 г'!AJ234-'2022 г.'!AJ234)</f>
        <v>0</v>
      </c>
      <c r="AK234" s="38">
        <f>SUM('рабочая 2023 г'!AK234-'2022 г.'!AK234)</f>
        <v>-16514</v>
      </c>
      <c r="AL234" s="38">
        <f>SUM('рабочая 2023 г'!AL234-'2022 г.'!AL234)</f>
        <v>0</v>
      </c>
      <c r="AM234" s="38">
        <f>SUM('рабочая 2023 г'!AM234-'2022 г.'!AM234)</f>
        <v>0</v>
      </c>
      <c r="AN234" s="38">
        <f>SUM('рабочая 2023 г'!AN234-'2022 г.'!AN234)</f>
        <v>0</v>
      </c>
      <c r="AO234" s="38">
        <f>SUM('рабочая 2023 г'!AO234-'2022 г.'!AO234)</f>
        <v>-35</v>
      </c>
      <c r="AP234" s="38">
        <f>SUM('рабочая 2023 г'!AP234-'2022 г.'!AP234)</f>
        <v>357</v>
      </c>
      <c r="AQ234" s="38">
        <f>SUM('рабочая 2023 г'!AQ234-'2022 г.'!AQ234)</f>
        <v>-757</v>
      </c>
      <c r="AR234" s="38">
        <f>SUM('рабочая 2023 г'!AR234-'2022 г.'!AR234)</f>
        <v>0</v>
      </c>
      <c r="AS234" s="115">
        <f t="shared" si="140"/>
        <v>-3038</v>
      </c>
      <c r="AT234" s="38">
        <f>SUM('рабочая 2023 г'!AT234-'2022 г.'!AT234)</f>
        <v>0</v>
      </c>
      <c r="AU234" s="98">
        <f t="shared" si="144"/>
        <v>0</v>
      </c>
      <c r="AV234" s="38">
        <f>SUM('рабочая 2023 г'!AV234-'2022 г.'!AV234)</f>
        <v>0</v>
      </c>
      <c r="AW234" s="38">
        <f>SUM('рабочая 2023 г'!AW234-'2022 г.'!AW234)</f>
        <v>0</v>
      </c>
      <c r="AX234" s="38">
        <f>SUM('рабочая 2023 г'!AX234-'2022 г.'!AX234)</f>
        <v>0</v>
      </c>
      <c r="AY234" s="38">
        <f>SUM('рабочая 2023 г'!AY234-'2022 г.'!AY234)</f>
        <v>9</v>
      </c>
      <c r="AZ234" s="38">
        <f>SUM('рабочая 2023 г'!AZ234-'2022 г.'!AZ234)</f>
        <v>9</v>
      </c>
      <c r="BA234" s="38">
        <f>SUM('рабочая 2023 г'!BA234-'2022 г.'!BA234)</f>
        <v>0</v>
      </c>
      <c r="BB234" s="103">
        <f t="shared" si="143"/>
        <v>-1</v>
      </c>
      <c r="BC234" s="38">
        <f>SUM('рабочая 2023 г'!BC234-'2022 г.'!BC234)</f>
        <v>-1</v>
      </c>
      <c r="BD234" s="38">
        <f>SUM('рабочая 2023 г'!BD234-'2022 г.'!BD234)</f>
        <v>0</v>
      </c>
      <c r="BE234" s="38">
        <f>SUM('рабочая 2023 г'!BE234-'2022 г.'!BE234)</f>
        <v>0</v>
      </c>
      <c r="BF234" s="38">
        <f>SUM('рабочая 2023 г'!BF234-'2022 г.'!BF234)</f>
        <v>0</v>
      </c>
      <c r="BG234" s="38">
        <f>SUM('рабочая 2023 г'!BG234-'2022 г.'!BG234)</f>
        <v>0</v>
      </c>
      <c r="BH234" s="38">
        <f>SUM('рабочая 2023 г'!BH234-'2022 г.'!BH234)</f>
        <v>-2</v>
      </c>
      <c r="BI234" s="38">
        <f>SUM('рабочая 2023 г'!BI234-'2022 г.'!BI234)</f>
        <v>0</v>
      </c>
      <c r="BJ234" s="38">
        <f>SUM('рабочая 2023 г'!BJ234-'2022 г.'!BJ234)</f>
        <v>0</v>
      </c>
      <c r="BK234" s="38">
        <f>SUM('рабочая 2023 г'!BK234-'2022 г.'!BK234)</f>
        <v>0</v>
      </c>
      <c r="BL234" s="98">
        <f t="shared" si="145"/>
        <v>-2</v>
      </c>
      <c r="BM234" s="38">
        <f>SUM('рабочая 2023 г'!BM234-'2022 г.'!BM234)</f>
        <v>0</v>
      </c>
      <c r="BN234" s="38">
        <f>SUM('рабочая 2023 г'!BN234-'2022 г.'!BN234)</f>
        <v>0</v>
      </c>
      <c r="BO234" s="38">
        <f>SUM('рабочая 2023 г'!BO234-'2022 г.'!BO234)</f>
        <v>0</v>
      </c>
      <c r="BP234" s="38">
        <f>SUM('рабочая 2023 г'!BP234-'2022 г.'!BP234)</f>
        <v>-2</v>
      </c>
      <c r="BQ234" s="67">
        <f t="shared" si="151"/>
        <v>4</v>
      </c>
      <c r="BR234" s="38">
        <f>SUM('рабочая 2023 г'!BR234-'2022 г.'!BR234)</f>
        <v>0</v>
      </c>
      <c r="BS234" s="38">
        <f>SUM('рабочая 2023 г'!BS234-'2022 г.'!BS234)</f>
        <v>0</v>
      </c>
      <c r="BT234" s="38">
        <f>SUM('рабочая 2023 г'!BT234-'2022 г.'!BT234)</f>
        <v>0</v>
      </c>
      <c r="BU234" s="38">
        <f>SUM('рабочая 2023 г'!BU234-'2022 г.'!BU234)</f>
        <v>0</v>
      </c>
      <c r="BV234" s="38">
        <f>SUM('рабочая 2023 г'!BV234-'2022 г.'!BV234)</f>
        <v>0</v>
      </c>
      <c r="BW234" s="38">
        <f>SUM('рабочая 2023 г'!BW234-'2022 г.'!BW234)</f>
        <v>0</v>
      </c>
      <c r="BX234" s="38">
        <f>SUM('рабочая 2023 г'!BX234-'2022 г.'!BX234)</f>
        <v>0</v>
      </c>
      <c r="BY234" s="38">
        <f>SUM('рабочая 2023 г'!BY234-'2022 г.'!BY234)</f>
        <v>0</v>
      </c>
      <c r="BZ234" s="38">
        <f>SUM('рабочая 2023 г'!BZ234-'2022 г.'!BZ234)</f>
        <v>0</v>
      </c>
      <c r="CA234" s="38">
        <f>SUM('рабочая 2023 г'!CA234-'2022 г.'!CA234)</f>
        <v>0</v>
      </c>
      <c r="CB234" s="38">
        <f>SUM('рабочая 2023 г'!CB234-'2022 г.'!CB234)</f>
        <v>0</v>
      </c>
      <c r="CC234" s="38">
        <f>SUM('рабочая 2023 г'!CC234-'2022 г.'!CC234)</f>
        <v>0</v>
      </c>
      <c r="CD234" s="38">
        <f>SUM('рабочая 2023 г'!CD234-'2022 г.'!CD234)</f>
        <v>0</v>
      </c>
      <c r="CE234" s="38">
        <f>SUM('рабочая 2023 г'!CE234-'2022 г.'!CE234)</f>
        <v>0</v>
      </c>
      <c r="CF234" s="38">
        <f>SUM('рабочая 2023 г'!CF234-'2022 г.'!CF234)</f>
        <v>0</v>
      </c>
      <c r="CG234" s="38">
        <f>SUM('рабочая 2023 г'!CG234-'2022 г.'!CG234)</f>
        <v>0</v>
      </c>
      <c r="CH234" s="38">
        <f>SUM('рабочая 2023 г'!CH234-'2022 г.'!CH234)</f>
        <v>0</v>
      </c>
      <c r="CI234" s="38">
        <f>SUM('рабочая 2023 г'!CI234-'2022 г.'!CI234)</f>
        <v>0</v>
      </c>
      <c r="CJ234" s="38">
        <f>SUM('рабочая 2023 г'!CJ234-'2022 г.'!CJ234)</f>
        <v>0</v>
      </c>
      <c r="CK234" s="38"/>
      <c r="CL234" s="38"/>
      <c r="CM234" s="38"/>
      <c r="CN234" s="38"/>
      <c r="CO234" s="38"/>
      <c r="CP234" s="188">
        <f t="shared" si="115"/>
        <v>0</v>
      </c>
      <c r="CQ234" s="38"/>
      <c r="CR234" s="38"/>
      <c r="CS234" s="38"/>
      <c r="CT234" s="38"/>
      <c r="CU234" s="38"/>
      <c r="CV234" s="38"/>
      <c r="CW234" s="38"/>
      <c r="CX234" s="38"/>
      <c r="CY234" s="38"/>
      <c r="CZ234" s="38"/>
      <c r="DA234" s="38"/>
      <c r="DB234" s="188">
        <f>SUM(CP234,CQ234,DA234)</f>
        <v>0</v>
      </c>
      <c r="DC234" s="38">
        <f t="shared" si="117"/>
        <v>0</v>
      </c>
      <c r="DD234" s="38"/>
      <c r="DE234" s="38"/>
      <c r="DF234" s="38"/>
      <c r="DG234" s="188">
        <f>SUM(DB234,DF234)</f>
        <v>0</v>
      </c>
      <c r="DH234" s="38">
        <f t="shared" si="119"/>
        <v>0</v>
      </c>
      <c r="DI234" s="38"/>
      <c r="DJ234" s="38"/>
      <c r="DK234" s="38"/>
      <c r="DL234" s="38"/>
      <c r="DM234" s="38"/>
      <c r="DN234" s="38"/>
      <c r="DO234" s="38"/>
      <c r="DP234" s="38"/>
      <c r="DQ234" s="38"/>
      <c r="DR234" s="38"/>
      <c r="DS234" s="38"/>
      <c r="DT234" s="38"/>
      <c r="DU234" s="38"/>
      <c r="DV234" s="38"/>
      <c r="DW234" s="38"/>
      <c r="DX234" s="38"/>
      <c r="DY234" s="38"/>
      <c r="DZ234" s="38"/>
      <c r="EA234" s="38"/>
      <c r="EB234" s="38"/>
      <c r="EC234" s="38"/>
      <c r="ED234" s="38"/>
      <c r="EE234" s="38"/>
      <c r="EF234" s="38"/>
      <c r="EG234" s="38"/>
      <c r="EH234" s="38"/>
    </row>
    <row r="235" spans="2:158">
      <c r="B235" s="39"/>
      <c r="C235" s="77" t="s">
        <v>397</v>
      </c>
      <c r="D235" s="38"/>
      <c r="E235" s="38"/>
      <c r="F235" s="38"/>
      <c r="G235" s="38"/>
      <c r="H235" s="38"/>
      <c r="I235" s="38"/>
      <c r="J235" s="38"/>
      <c r="K235" s="38"/>
      <c r="L235" s="38"/>
      <c r="M235" s="38"/>
      <c r="N235" s="38"/>
      <c r="O235" s="61"/>
      <c r="P235" s="38"/>
      <c r="Q235" s="38"/>
      <c r="R235" s="38"/>
      <c r="S235" s="38"/>
      <c r="T235" s="38"/>
      <c r="U235" s="38"/>
      <c r="V235" s="38"/>
      <c r="W235" s="38"/>
      <c r="X235" s="38"/>
      <c r="Y235" s="38">
        <f>SUM('рабочая 2023 г'!Y235-'2022 г.'!Y235)</f>
        <v>0</v>
      </c>
      <c r="Z235" s="33"/>
      <c r="AA235" s="33"/>
      <c r="AB235" s="33"/>
      <c r="AC235" s="33"/>
      <c r="AD235" s="33"/>
      <c r="AE235" s="33"/>
      <c r="AF235" s="102">
        <f t="shared" si="142"/>
        <v>2802</v>
      </c>
      <c r="AG235" s="38">
        <f>SUM('рабочая 2023 г'!AG235-'2022 г.'!AG235)</f>
        <v>2979</v>
      </c>
      <c r="AH235" s="38">
        <f>SUM('рабочая 2023 г'!AH235-'2022 г.'!AH235)</f>
        <v>0</v>
      </c>
      <c r="AI235" s="38">
        <f>SUM('рабочая 2023 г'!AI235-'2022 г.'!AI235)</f>
        <v>0</v>
      </c>
      <c r="AJ235" s="38">
        <f>SUM('рабочая 2023 г'!AJ235-'2022 г.'!AJ235)</f>
        <v>0</v>
      </c>
      <c r="AK235" s="38">
        <f>SUM('рабочая 2023 г'!AK235-'2022 г.'!AK235)</f>
        <v>0</v>
      </c>
      <c r="AL235" s="38">
        <f>SUM('рабочая 2023 г'!AL235-'2022 г.'!AL235)</f>
        <v>0</v>
      </c>
      <c r="AM235" s="38">
        <f>SUM('рабочая 2023 г'!AM235-'2022 г.'!AM235)</f>
        <v>0</v>
      </c>
      <c r="AN235" s="38">
        <f>SUM('рабочая 2023 г'!AN235-'2022 г.'!AN235)</f>
        <v>0</v>
      </c>
      <c r="AO235" s="38">
        <f>SUM('рабочая 2023 г'!AO235-'2022 г.'!AO235)</f>
        <v>-236</v>
      </c>
      <c r="AP235" s="38">
        <f>SUM('рабочая 2023 г'!AP235-'2022 г.'!AP235)</f>
        <v>-220</v>
      </c>
      <c r="AQ235" s="38">
        <f>SUM('рабочая 2023 г'!AQ235-'2022 г.'!AQ235)</f>
        <v>-12</v>
      </c>
      <c r="AR235" s="38">
        <f>SUM('рабочая 2023 г'!AR235-'2022 г.'!AR235)</f>
        <v>0</v>
      </c>
      <c r="AS235" s="115">
        <f t="shared" si="140"/>
        <v>2743</v>
      </c>
      <c r="AT235" s="38">
        <f>SUM('рабочая 2023 г'!AT235-'2022 г.'!AT235)</f>
        <v>0</v>
      </c>
      <c r="AU235" s="98">
        <f t="shared" si="144"/>
        <v>0</v>
      </c>
      <c r="AV235" s="38">
        <f>SUM('рабочая 2023 г'!AV235-'2022 г.'!AV235)</f>
        <v>0</v>
      </c>
      <c r="AW235" s="38">
        <f>SUM('рабочая 2023 г'!AW235-'2022 г.'!AW235)</f>
        <v>0</v>
      </c>
      <c r="AX235" s="38">
        <f>SUM('рабочая 2023 г'!AX235-'2022 г.'!AX235)</f>
        <v>0</v>
      </c>
      <c r="AY235" s="38">
        <f>SUM('рабочая 2023 г'!AY235-'2022 г.'!AY235)</f>
        <v>24</v>
      </c>
      <c r="AZ235" s="38">
        <f>SUM('рабочая 2023 г'!AZ235-'2022 г.'!AZ235)</f>
        <v>1</v>
      </c>
      <c r="BA235" s="38">
        <f>SUM('рабочая 2023 г'!BA235-'2022 г.'!BA235)</f>
        <v>4</v>
      </c>
      <c r="BB235" s="103">
        <f t="shared" si="143"/>
        <v>5</v>
      </c>
      <c r="BC235" s="38">
        <f>SUM('рабочая 2023 г'!BC235-'2022 г.'!BC235)</f>
        <v>0</v>
      </c>
      <c r="BD235" s="38">
        <f>SUM('рабочая 2023 г'!BD235-'2022 г.'!BD235)</f>
        <v>0</v>
      </c>
      <c r="BE235" s="38">
        <f>SUM('рабочая 2023 г'!BE235-'2022 г.'!BE235)</f>
        <v>0</v>
      </c>
      <c r="BF235" s="38">
        <f>SUM('рабочая 2023 г'!BF235-'2022 г.'!BF235)</f>
        <v>5</v>
      </c>
      <c r="BG235" s="38">
        <f>SUM('рабочая 2023 г'!BG235-'2022 г.'!BG235)</f>
        <v>0</v>
      </c>
      <c r="BH235" s="38">
        <f>SUM('рабочая 2023 г'!BH235-'2022 г.'!BH235)</f>
        <v>22</v>
      </c>
      <c r="BI235" s="38">
        <f>SUM('рабочая 2023 г'!BI235-'2022 г.'!BI235)</f>
        <v>0</v>
      </c>
      <c r="BJ235" s="38">
        <f>SUM('рабочая 2023 г'!BJ235-'2022 г.'!BJ235)</f>
        <v>0</v>
      </c>
      <c r="BK235" s="38">
        <f>SUM('рабочая 2023 г'!BK235-'2022 г.'!BK235)</f>
        <v>0</v>
      </c>
      <c r="BL235" s="98">
        <f t="shared" si="145"/>
        <v>4</v>
      </c>
      <c r="BM235" s="38">
        <f>SUM('рабочая 2023 г'!BM235-'2022 г.'!BM235)</f>
        <v>0</v>
      </c>
      <c r="BN235" s="38">
        <f>SUM('рабочая 2023 г'!BN235-'2022 г.'!BN235)</f>
        <v>0</v>
      </c>
      <c r="BO235" s="38">
        <f>SUM('рабочая 2023 г'!BO235-'2022 г.'!BO235)</f>
        <v>0</v>
      </c>
      <c r="BP235" s="38">
        <f>SUM('рабочая 2023 г'!BP235-'2022 г.'!BP235)</f>
        <v>4</v>
      </c>
      <c r="BQ235" s="67">
        <f t="shared" si="151"/>
        <v>59</v>
      </c>
      <c r="BR235" s="38">
        <f>SUM('рабочая 2023 г'!BR235-'2022 г.'!BR235)</f>
        <v>0</v>
      </c>
      <c r="BS235" s="38">
        <f>SUM('рабочая 2023 г'!BS235-'2022 г.'!BS235)</f>
        <v>0</v>
      </c>
      <c r="BT235" s="38">
        <f>SUM('рабочая 2023 г'!BT235-'2022 г.'!BT235)</f>
        <v>0</v>
      </c>
      <c r="BU235" s="38">
        <f>SUM('рабочая 2023 г'!BU235-'2022 г.'!BU235)</f>
        <v>0</v>
      </c>
      <c r="BV235" s="38">
        <f>SUM('рабочая 2023 г'!BV235-'2022 г.'!BV235)</f>
        <v>0</v>
      </c>
      <c r="BW235" s="38">
        <f>SUM('рабочая 2023 г'!BW235-'2022 г.'!BW235)</f>
        <v>0</v>
      </c>
      <c r="BX235" s="38">
        <f>SUM('рабочая 2023 г'!BX235-'2022 г.'!BX235)</f>
        <v>0</v>
      </c>
      <c r="BY235" s="38">
        <f>SUM('рабочая 2023 г'!BY235-'2022 г.'!BY235)</f>
        <v>0</v>
      </c>
      <c r="BZ235" s="38">
        <f>SUM('рабочая 2023 г'!BZ235-'2022 г.'!BZ235)</f>
        <v>0</v>
      </c>
      <c r="CA235" s="38">
        <f>SUM('рабочая 2023 г'!CA235-'2022 г.'!CA235)</f>
        <v>0</v>
      </c>
      <c r="CB235" s="38">
        <f>SUM('рабочая 2023 г'!CB235-'2022 г.'!CB235)</f>
        <v>0</v>
      </c>
      <c r="CC235" s="38">
        <f>SUM('рабочая 2023 г'!CC235-'2022 г.'!CC235)</f>
        <v>0</v>
      </c>
      <c r="CD235" s="38">
        <f>SUM('рабочая 2023 г'!CD235-'2022 г.'!CD235)</f>
        <v>0</v>
      </c>
      <c r="CE235" s="38">
        <f>SUM('рабочая 2023 г'!CE235-'2022 г.'!CE235)</f>
        <v>0</v>
      </c>
      <c r="CF235" s="38">
        <f>SUM('рабочая 2023 г'!CF235-'2022 г.'!CF235)</f>
        <v>0</v>
      </c>
      <c r="CG235" s="38">
        <f>SUM('рабочая 2023 г'!CG235-'2022 г.'!CG235)</f>
        <v>0</v>
      </c>
      <c r="CH235" s="38">
        <f>SUM('рабочая 2023 г'!CH235-'2022 г.'!CH235)</f>
        <v>0</v>
      </c>
      <c r="CI235" s="38">
        <f>SUM('рабочая 2023 г'!CI235-'2022 г.'!CI235)</f>
        <v>0</v>
      </c>
      <c r="CJ235" s="38">
        <f>SUM('рабочая 2023 г'!CJ235-'2022 г.'!CJ235)</f>
        <v>0</v>
      </c>
      <c r="CK235" s="38"/>
      <c r="CL235" s="38"/>
      <c r="CM235" s="38"/>
      <c r="CN235" s="38"/>
      <c r="CO235" s="38"/>
      <c r="CP235" s="188">
        <f t="shared" si="115"/>
        <v>0</v>
      </c>
      <c r="CQ235" s="38"/>
      <c r="CR235" s="38"/>
      <c r="CS235" s="38"/>
      <c r="CT235" s="38"/>
      <c r="CU235" s="38"/>
      <c r="CV235" s="38"/>
      <c r="CW235" s="38"/>
      <c r="CX235" s="38"/>
      <c r="CY235" s="38"/>
      <c r="CZ235" s="38"/>
      <c r="DA235" s="38"/>
      <c r="DB235" s="188">
        <f t="shared" si="116"/>
        <v>0</v>
      </c>
      <c r="DC235" s="38">
        <f t="shared" si="117"/>
        <v>0</v>
      </c>
      <c r="DD235" s="38"/>
      <c r="DE235" s="38"/>
      <c r="DF235" s="38"/>
      <c r="DG235" s="188">
        <f t="shared" si="118"/>
        <v>0</v>
      </c>
      <c r="DH235" s="38">
        <f t="shared" si="119"/>
        <v>0</v>
      </c>
      <c r="DI235" s="38"/>
      <c r="DJ235" s="38"/>
      <c r="DK235" s="38"/>
      <c r="DL235" s="38"/>
      <c r="DM235" s="38"/>
      <c r="DN235" s="38"/>
      <c r="DO235" s="38"/>
      <c r="DP235" s="38"/>
      <c r="DQ235" s="38"/>
      <c r="DR235" s="38"/>
      <c r="DS235" s="38"/>
      <c r="DT235" s="38"/>
      <c r="DU235" s="38"/>
      <c r="DV235" s="38"/>
      <c r="DW235" s="38"/>
      <c r="DX235" s="38"/>
      <c r="DY235" s="38"/>
      <c r="DZ235" s="38"/>
      <c r="EA235" s="38"/>
      <c r="EB235" s="38"/>
      <c r="EC235" s="38"/>
      <c r="ED235" s="38"/>
      <c r="EE235" s="38"/>
      <c r="EF235" s="38"/>
      <c r="EG235" s="38"/>
      <c r="EH235" s="38"/>
    </row>
    <row r="236" spans="2:158">
      <c r="B236" s="39"/>
      <c r="C236" s="77" t="s">
        <v>398</v>
      </c>
      <c r="D236" s="38"/>
      <c r="E236" s="38"/>
      <c r="F236" s="38"/>
      <c r="G236" s="38"/>
      <c r="H236" s="38"/>
      <c r="I236" s="38"/>
      <c r="J236" s="38"/>
      <c r="K236" s="38"/>
      <c r="L236" s="38"/>
      <c r="M236" s="38"/>
      <c r="N236" s="38"/>
      <c r="O236" s="61"/>
      <c r="P236" s="38"/>
      <c r="Q236" s="38"/>
      <c r="R236" s="38"/>
      <c r="S236" s="38"/>
      <c r="T236" s="38"/>
      <c r="U236" s="38"/>
      <c r="V236" s="38"/>
      <c r="W236" s="38"/>
      <c r="X236" s="38"/>
      <c r="Y236" s="38">
        <f>SUM('рабочая 2023 г'!Y236-'2022 г.'!Y236)</f>
        <v>0</v>
      </c>
      <c r="Z236" s="33"/>
      <c r="AA236" s="33"/>
      <c r="AB236" s="33"/>
      <c r="AC236" s="33"/>
      <c r="AD236" s="33"/>
      <c r="AE236" s="33"/>
      <c r="AF236" s="102">
        <f t="shared" si="142"/>
        <v>0</v>
      </c>
      <c r="AG236" s="38">
        <f>SUM('рабочая 2023 г'!AG236-'2022 г.'!AG236)</f>
        <v>0</v>
      </c>
      <c r="AH236" s="38">
        <f>SUM('рабочая 2023 г'!AH236-'2022 г.'!AH236)</f>
        <v>0</v>
      </c>
      <c r="AI236" s="38">
        <f>SUM('рабочая 2023 г'!AI236-'2022 г.'!AI236)</f>
        <v>0</v>
      </c>
      <c r="AJ236" s="38">
        <f>SUM('рабочая 2023 г'!AJ236-'2022 г.'!AJ236)</f>
        <v>0</v>
      </c>
      <c r="AK236" s="38">
        <f>SUM('рабочая 2023 г'!AK236-'2022 г.'!AK236)</f>
        <v>0</v>
      </c>
      <c r="AL236" s="38">
        <f>SUM('рабочая 2023 г'!AL236-'2022 г.'!AL236)</f>
        <v>0</v>
      </c>
      <c r="AM236" s="38">
        <f>SUM('рабочая 2023 г'!AM236-'2022 г.'!AM236)</f>
        <v>0</v>
      </c>
      <c r="AN236" s="38">
        <f>SUM('рабочая 2023 г'!AN236-'2022 г.'!AN236)</f>
        <v>0</v>
      </c>
      <c r="AO236" s="38">
        <f>SUM('рабочая 2023 г'!AO236-'2022 г.'!AO236)</f>
        <v>0</v>
      </c>
      <c r="AP236" s="38">
        <f>SUM('рабочая 2023 г'!AP236-'2022 г.'!AP236)</f>
        <v>0</v>
      </c>
      <c r="AQ236" s="38">
        <f>SUM('рабочая 2023 г'!AQ236-'2022 г.'!AQ236)</f>
        <v>0</v>
      </c>
      <c r="AR236" s="38">
        <f>SUM('рабочая 2023 г'!AR236-'2022 г.'!AR236)</f>
        <v>0</v>
      </c>
      <c r="AS236" s="115">
        <f t="shared" si="140"/>
        <v>0</v>
      </c>
      <c r="AT236" s="38">
        <f>SUM('рабочая 2023 г'!AT236-'2022 г.'!AT236)</f>
        <v>0</v>
      </c>
      <c r="AU236" s="98">
        <f t="shared" si="144"/>
        <v>0</v>
      </c>
      <c r="AV236" s="38">
        <f>SUM('рабочая 2023 г'!AV236-'2022 г.'!AV236)</f>
        <v>0</v>
      </c>
      <c r="AW236" s="38">
        <f>SUM('рабочая 2023 г'!AW236-'2022 г.'!AW236)</f>
        <v>0</v>
      </c>
      <c r="AX236" s="38">
        <f>SUM('рабочая 2023 г'!AX236-'2022 г.'!AX236)</f>
        <v>0</v>
      </c>
      <c r="AY236" s="38">
        <f>SUM('рабочая 2023 г'!AY236-'2022 г.'!AY236)</f>
        <v>0</v>
      </c>
      <c r="AZ236" s="38">
        <f>SUM('рабочая 2023 г'!AZ236-'2022 г.'!AZ236)</f>
        <v>0</v>
      </c>
      <c r="BA236" s="38">
        <f>SUM('рабочая 2023 г'!BA236-'2022 г.'!BA236)</f>
        <v>0</v>
      </c>
      <c r="BB236" s="103">
        <f t="shared" si="143"/>
        <v>0</v>
      </c>
      <c r="BC236" s="38">
        <f>SUM('рабочая 2023 г'!BC236-'2022 г.'!BC236)</f>
        <v>0</v>
      </c>
      <c r="BD236" s="38">
        <f>SUM('рабочая 2023 г'!BD236-'2022 г.'!BD236)</f>
        <v>0</v>
      </c>
      <c r="BE236" s="38">
        <f>SUM('рабочая 2023 г'!BE236-'2022 г.'!BE236)</f>
        <v>0</v>
      </c>
      <c r="BF236" s="38">
        <f>SUM('рабочая 2023 г'!BF236-'2022 г.'!BF236)</f>
        <v>0</v>
      </c>
      <c r="BG236" s="38">
        <f>SUM('рабочая 2023 г'!BG236-'2022 г.'!BG236)</f>
        <v>0</v>
      </c>
      <c r="BH236" s="38">
        <f>SUM('рабочая 2023 г'!BH236-'2022 г.'!BH236)</f>
        <v>0</v>
      </c>
      <c r="BI236" s="38">
        <f>SUM('рабочая 2023 г'!BI236-'2022 г.'!BI236)</f>
        <v>0</v>
      </c>
      <c r="BJ236" s="38">
        <f>SUM('рабочая 2023 г'!BJ236-'2022 г.'!BJ236)</f>
        <v>0</v>
      </c>
      <c r="BK236" s="38">
        <f>SUM('рабочая 2023 г'!BK236-'2022 г.'!BK236)</f>
        <v>0</v>
      </c>
      <c r="BL236" s="98">
        <f t="shared" si="145"/>
        <v>0</v>
      </c>
      <c r="BM236" s="38">
        <f>SUM('рабочая 2023 г'!BM236-'2022 г.'!BM236)</f>
        <v>0</v>
      </c>
      <c r="BN236" s="38">
        <f>SUM('рабочая 2023 г'!BN236-'2022 г.'!BN236)</f>
        <v>0</v>
      </c>
      <c r="BO236" s="38">
        <f>SUM('рабочая 2023 г'!BO236-'2022 г.'!BO236)</f>
        <v>0</v>
      </c>
      <c r="BP236" s="38">
        <f>SUM('рабочая 2023 г'!BP236-'2022 г.'!BP236)</f>
        <v>0</v>
      </c>
      <c r="BQ236" s="66"/>
      <c r="BR236" s="38">
        <f>SUM('рабочая 2023 г'!BR236-'2022 г.'!BR236)</f>
        <v>0</v>
      </c>
      <c r="BS236" s="38">
        <f>SUM('рабочая 2023 г'!BS236-'2022 г.'!BS236)</f>
        <v>0</v>
      </c>
      <c r="BT236" s="38">
        <f>SUM('рабочая 2023 г'!BT236-'2022 г.'!BT236)</f>
        <v>0</v>
      </c>
      <c r="BU236" s="38">
        <f>SUM('рабочая 2023 г'!BU236-'2022 г.'!BU236)</f>
        <v>0</v>
      </c>
      <c r="BV236" s="38">
        <f>SUM('рабочая 2023 г'!BV236-'2022 г.'!BV236)</f>
        <v>0</v>
      </c>
      <c r="BW236" s="38">
        <f>SUM('рабочая 2023 г'!BW236-'2022 г.'!BW236)</f>
        <v>0</v>
      </c>
      <c r="BX236" s="38">
        <f>SUM('рабочая 2023 г'!BX236-'2022 г.'!BX236)</f>
        <v>0</v>
      </c>
      <c r="BY236" s="38">
        <f>SUM('рабочая 2023 г'!BY236-'2022 г.'!BY236)</f>
        <v>0</v>
      </c>
      <c r="BZ236" s="38">
        <f>SUM('рабочая 2023 г'!BZ236-'2022 г.'!BZ236)</f>
        <v>0</v>
      </c>
      <c r="CA236" s="38">
        <f>SUM('рабочая 2023 г'!CA236-'2022 г.'!CA236)</f>
        <v>0</v>
      </c>
      <c r="CB236" s="38">
        <f>SUM('рабочая 2023 г'!CB236-'2022 г.'!CB236)</f>
        <v>0</v>
      </c>
      <c r="CC236" s="38">
        <f>SUM('рабочая 2023 г'!CC236-'2022 г.'!CC236)</f>
        <v>0</v>
      </c>
      <c r="CD236" s="38">
        <f>SUM('рабочая 2023 г'!CD236-'2022 г.'!CD236)</f>
        <v>0</v>
      </c>
      <c r="CE236" s="38">
        <f>SUM('рабочая 2023 г'!CE236-'2022 г.'!CE236)</f>
        <v>0</v>
      </c>
      <c r="CF236" s="38">
        <f>SUM('рабочая 2023 г'!CF236-'2022 г.'!CF236)</f>
        <v>0</v>
      </c>
      <c r="CG236" s="38">
        <f>SUM('рабочая 2023 г'!CG236-'2022 г.'!CG236)</f>
        <v>0</v>
      </c>
      <c r="CH236" s="38">
        <f>SUM('рабочая 2023 г'!CH236-'2022 г.'!CH236)</f>
        <v>0</v>
      </c>
      <c r="CI236" s="38">
        <f>SUM('рабочая 2023 г'!CI236-'2022 г.'!CI236)</f>
        <v>0</v>
      </c>
      <c r="CJ236" s="38">
        <f>SUM('рабочая 2023 г'!CJ236-'2022 г.'!CJ236)</f>
        <v>0</v>
      </c>
      <c r="CK236" s="38"/>
      <c r="CL236" s="38"/>
      <c r="CM236" s="38"/>
      <c r="CN236" s="38"/>
      <c r="CO236" s="38"/>
      <c r="CP236" s="188">
        <f t="shared" si="115"/>
        <v>0</v>
      </c>
      <c r="CQ236" s="38"/>
      <c r="CR236" s="38"/>
      <c r="CS236" s="38"/>
      <c r="CT236" s="38"/>
      <c r="CU236" s="38"/>
      <c r="CV236" s="38"/>
      <c r="CW236" s="38"/>
      <c r="CX236" s="38"/>
      <c r="CY236" s="38"/>
      <c r="CZ236" s="38"/>
      <c r="DA236" s="38"/>
      <c r="DB236" s="188">
        <f t="shared" si="116"/>
        <v>0</v>
      </c>
      <c r="DC236" s="38">
        <f t="shared" si="117"/>
        <v>0</v>
      </c>
      <c r="DD236" s="38"/>
      <c r="DE236" s="38"/>
      <c r="DF236" s="38"/>
      <c r="DG236" s="188">
        <f t="shared" si="118"/>
        <v>0</v>
      </c>
      <c r="DH236" s="38">
        <f t="shared" si="119"/>
        <v>0</v>
      </c>
      <c r="DI236" s="38"/>
      <c r="DJ236" s="38"/>
      <c r="DK236" s="38"/>
      <c r="DL236" s="38"/>
      <c r="DM236" s="38"/>
      <c r="DN236" s="38"/>
      <c r="DO236" s="38"/>
      <c r="DP236" s="38"/>
      <c r="DQ236" s="38"/>
      <c r="DR236" s="38"/>
      <c r="DS236" s="38"/>
      <c r="DT236" s="38"/>
      <c r="DU236" s="38"/>
      <c r="DV236" s="38"/>
      <c r="DW236" s="38"/>
      <c r="DX236" s="38"/>
      <c r="DY236" s="38"/>
      <c r="DZ236" s="38"/>
      <c r="EA236" s="38"/>
      <c r="EB236" s="38"/>
      <c r="EC236" s="38"/>
      <c r="ED236" s="38"/>
      <c r="EE236" s="38"/>
      <c r="EF236" s="38"/>
      <c r="EG236" s="38"/>
      <c r="EH236" s="38"/>
    </row>
    <row r="237" spans="2:158" s="83" customFormat="1" ht="36" customHeight="1">
      <c r="B237" s="702" t="s">
        <v>425</v>
      </c>
      <c r="C237" s="717" t="s">
        <v>426</v>
      </c>
      <c r="D237" s="86"/>
      <c r="E237" s="86"/>
      <c r="F237" s="86"/>
      <c r="G237" s="86"/>
      <c r="H237" s="86"/>
      <c r="I237" s="86"/>
      <c r="J237" s="86"/>
      <c r="K237" s="86"/>
      <c r="L237" s="86"/>
      <c r="M237" s="86"/>
      <c r="N237" s="86"/>
      <c r="O237" s="87"/>
      <c r="P237" s="86"/>
      <c r="Q237" s="86"/>
      <c r="R237" s="86"/>
      <c r="S237" s="86"/>
      <c r="T237" s="86"/>
      <c r="U237" s="86"/>
      <c r="V237" s="86"/>
      <c r="W237" s="86"/>
      <c r="X237" s="86"/>
      <c r="Y237" s="38">
        <f>SUM('рабочая 2023 г'!Y237-'2022 г.'!Y237)</f>
        <v>-1</v>
      </c>
      <c r="Z237" s="88"/>
      <c r="AA237" s="88"/>
      <c r="AB237" s="88"/>
      <c r="AC237" s="88"/>
      <c r="AD237" s="88"/>
      <c r="AE237" s="88"/>
      <c r="AF237" s="102">
        <f>SUM(AS237:AU237,AY237,BA237:BB237,BG237:BL237)</f>
        <v>-9.600000000000005</v>
      </c>
      <c r="AG237" s="38">
        <f>SUM('рабочая 2023 г'!AG237-'2022 г.'!AG237)</f>
        <v>0.29999999999999893</v>
      </c>
      <c r="AH237" s="38">
        <f>SUM('рабочая 2023 г'!AH237-'2022 г.'!AH237)</f>
        <v>0</v>
      </c>
      <c r="AI237" s="38">
        <f>SUM('рабочая 2023 г'!AI237-'2022 г.'!AI237)</f>
        <v>0</v>
      </c>
      <c r="AJ237" s="38">
        <f>SUM('рабочая 2023 г'!AJ237-'2022 г.'!AJ237)</f>
        <v>0</v>
      </c>
      <c r="AK237" s="38">
        <f>SUM('рабочая 2023 г'!AK237-'2022 г.'!AK237)</f>
        <v>0</v>
      </c>
      <c r="AL237" s="38">
        <f>SUM('рабочая 2023 г'!AL237-'2022 г.'!AL237)</f>
        <v>0</v>
      </c>
      <c r="AM237" s="38">
        <f>SUM('рабочая 2023 г'!AM237-'2022 г.'!AM237)</f>
        <v>0</v>
      </c>
      <c r="AN237" s="38">
        <f>SUM('рабочая 2023 г'!AN237-'2022 г.'!AN237)</f>
        <v>0</v>
      </c>
      <c r="AO237" s="38">
        <f>SUM('рабочая 2023 г'!AO237-'2022 г.'!AO237)</f>
        <v>-8.3000000000000043</v>
      </c>
      <c r="AP237" s="38">
        <f>SUM('рабочая 2023 г'!AP237-'2022 г.'!AP237)</f>
        <v>-0.29999999999999982</v>
      </c>
      <c r="AQ237" s="38">
        <f>SUM('рабочая 2023 г'!AQ237-'2022 г.'!AQ237)</f>
        <v>0.29999999999999982</v>
      </c>
      <c r="AR237" s="38">
        <f>SUM('рабочая 2023 г'!AR237-'2022 г.'!AR237)</f>
        <v>0</v>
      </c>
      <c r="AS237" s="115">
        <f t="shared" si="140"/>
        <v>-8.0000000000000053</v>
      </c>
      <c r="AT237" s="97"/>
      <c r="AU237" s="98">
        <f t="shared" si="144"/>
        <v>0</v>
      </c>
      <c r="AV237" s="38">
        <f>SUM('рабочая 2023 г'!AV237-'2022 г.'!AV237)</f>
        <v>0</v>
      </c>
      <c r="AW237" s="38">
        <f>SUM('рабочая 2023 г'!AW237-'2022 г.'!AW237)</f>
        <v>0</v>
      </c>
      <c r="AX237" s="38">
        <f>SUM('рабочая 2023 г'!AX237-'2022 г.'!AX237)</f>
        <v>0</v>
      </c>
      <c r="AY237" s="38">
        <f>SUM('рабочая 2023 г'!AY237-'2022 г.'!AY237)</f>
        <v>0</v>
      </c>
      <c r="AZ237" s="38">
        <f>SUM('рабочая 2023 г'!AZ237-'2022 г.'!AZ237)</f>
        <v>0</v>
      </c>
      <c r="BA237" s="38">
        <f>SUM('рабочая 2023 г'!BA237-'2022 г.'!BA237)</f>
        <v>0</v>
      </c>
      <c r="BB237" s="103">
        <f t="shared" si="143"/>
        <v>-0.19999999999999998</v>
      </c>
      <c r="BC237" s="38">
        <f>SUM('рабочая 2023 г'!BC237-'2022 г.'!BC237)</f>
        <v>0</v>
      </c>
      <c r="BD237" s="38">
        <f>SUM('рабочая 2023 г'!BD237-'2022 г.'!BD237)</f>
        <v>-0.19999999999999998</v>
      </c>
      <c r="BE237" s="38">
        <f>SUM('рабочая 2023 г'!BE237-'2022 г.'!BE237)</f>
        <v>0</v>
      </c>
      <c r="BF237" s="38">
        <f>SUM('рабочая 2023 г'!BF237-'2022 г.'!BF237)</f>
        <v>0</v>
      </c>
      <c r="BG237" s="38">
        <f>SUM('рабочая 2023 г'!BG237-'2022 г.'!BG237)</f>
        <v>0</v>
      </c>
      <c r="BH237" s="38">
        <f>SUM('рабочая 2023 г'!BH237-'2022 г.'!BH237)</f>
        <v>-0.1</v>
      </c>
      <c r="BI237" s="38">
        <f>SUM('рабочая 2023 г'!BI237-'2022 г.'!BI237)</f>
        <v>0</v>
      </c>
      <c r="BJ237" s="38">
        <f>SUM('рабочая 2023 г'!BJ237-'2022 г.'!BJ237)</f>
        <v>0</v>
      </c>
      <c r="BK237" s="38">
        <f>SUM('рабочая 2023 г'!BK237-'2022 г.'!BK237)</f>
        <v>0</v>
      </c>
      <c r="BL237" s="98">
        <f>SUM(BM237:BP237)</f>
        <v>-1.2999999999999998</v>
      </c>
      <c r="BM237" s="38">
        <f>SUM('рабочая 2023 г'!BM237-'2022 г.'!BM237)</f>
        <v>0</v>
      </c>
      <c r="BN237" s="38">
        <f>SUM('рабочая 2023 г'!BN237-'2022 г.'!BN237)</f>
        <v>0</v>
      </c>
      <c r="BO237" s="38">
        <f>SUM('рабочая 2023 г'!BO237-'2022 г.'!BO237)</f>
        <v>0</v>
      </c>
      <c r="BP237" s="38">
        <f>SUM('рабочая 2023 г'!BP237-'2022 г.'!BP237)</f>
        <v>-1.2999999999999998</v>
      </c>
      <c r="BQ237" s="66">
        <f t="shared" ref="BQ237:BQ268" si="152">SUM(AT237,AU237,AY237,BA237,BB237,BG237,BH237,BI237,BJ237,BK237,BL237)</f>
        <v>-1.5999999999999999</v>
      </c>
      <c r="BR237" s="86"/>
      <c r="BS237" s="86"/>
      <c r="BT237" s="86"/>
      <c r="BU237" s="86"/>
      <c r="BV237" s="86"/>
      <c r="BW237" s="86"/>
      <c r="BX237" s="86"/>
      <c r="BY237" s="86"/>
      <c r="BZ237" s="86"/>
      <c r="CA237" s="86"/>
      <c r="CB237" s="86"/>
      <c r="CC237" s="86"/>
      <c r="CD237" s="86"/>
      <c r="CE237" s="86"/>
      <c r="CF237" s="86"/>
      <c r="CG237" s="86"/>
      <c r="CH237" s="86"/>
      <c r="CI237" s="86"/>
      <c r="CJ237" s="86"/>
      <c r="CK237" s="86"/>
      <c r="CL237" s="86"/>
      <c r="CM237" s="86"/>
      <c r="CN237" s="86"/>
      <c r="CO237" s="86"/>
      <c r="CP237" s="188">
        <f t="shared" si="115"/>
        <v>0</v>
      </c>
      <c r="CQ237" s="86"/>
      <c r="CR237" s="86"/>
      <c r="CS237" s="86"/>
      <c r="CT237" s="86"/>
      <c r="CU237" s="86"/>
      <c r="CV237" s="86"/>
      <c r="CW237" s="86"/>
      <c r="CX237" s="86"/>
      <c r="CY237" s="86"/>
      <c r="CZ237" s="86"/>
      <c r="DA237" s="86"/>
      <c r="DB237" s="188">
        <f t="shared" si="116"/>
        <v>0</v>
      </c>
      <c r="DC237" s="38">
        <f t="shared" si="117"/>
        <v>0</v>
      </c>
      <c r="DD237" s="86"/>
      <c r="DE237" s="86"/>
      <c r="DF237" s="86"/>
      <c r="DG237" s="188">
        <f t="shared" si="118"/>
        <v>0</v>
      </c>
      <c r="DH237" s="38">
        <f t="shared" si="119"/>
        <v>0</v>
      </c>
      <c r="DI237" s="86"/>
      <c r="DJ237" s="86"/>
      <c r="DK237" s="86"/>
      <c r="DL237" s="86"/>
      <c r="DM237" s="86"/>
      <c r="DN237" s="86"/>
      <c r="DO237" s="86"/>
      <c r="DP237" s="86"/>
      <c r="DQ237" s="86"/>
      <c r="DR237" s="86"/>
      <c r="DS237" s="86"/>
      <c r="DT237" s="86"/>
      <c r="DU237" s="86"/>
      <c r="DV237" s="86"/>
      <c r="DW237" s="86"/>
      <c r="DX237" s="86"/>
      <c r="DY237" s="86"/>
      <c r="DZ237" s="86"/>
      <c r="EA237" s="86"/>
      <c r="EB237" s="86"/>
      <c r="EC237" s="86"/>
      <c r="ED237" s="86"/>
      <c r="EE237" s="86"/>
      <c r="EF237" s="86"/>
      <c r="EG237" s="86"/>
      <c r="EH237" s="86"/>
      <c r="EI237" s="89"/>
      <c r="EJ237" s="89"/>
      <c r="EK237" s="89"/>
      <c r="EL237" s="89"/>
      <c r="EM237" s="89"/>
      <c r="EN237" s="89"/>
      <c r="EO237" s="89"/>
      <c r="EP237" s="89"/>
      <c r="EQ237" s="89"/>
      <c r="ER237" s="89"/>
      <c r="ES237" s="89"/>
      <c r="ET237" s="89"/>
      <c r="EU237" s="89"/>
      <c r="EV237" s="89"/>
      <c r="EW237" s="89"/>
      <c r="EX237" s="89"/>
      <c r="EY237" s="89"/>
      <c r="EZ237" s="89"/>
      <c r="FA237" s="89"/>
      <c r="FB237" s="89"/>
    </row>
    <row r="238" spans="2:158" s="83" customFormat="1">
      <c r="B238" s="703"/>
      <c r="C238" s="718"/>
      <c r="D238" s="86"/>
      <c r="E238" s="86"/>
      <c r="F238" s="86"/>
      <c r="G238" s="86"/>
      <c r="H238" s="86"/>
      <c r="I238" s="86"/>
      <c r="J238" s="86"/>
      <c r="K238" s="86"/>
      <c r="L238" s="86"/>
      <c r="M238" s="86"/>
      <c r="N238" s="86"/>
      <c r="O238" s="87"/>
      <c r="P238" s="86"/>
      <c r="Q238" s="86"/>
      <c r="R238" s="86"/>
      <c r="S238" s="86"/>
      <c r="T238" s="86"/>
      <c r="U238" s="86"/>
      <c r="V238" s="86"/>
      <c r="W238" s="86"/>
      <c r="X238" s="86"/>
      <c r="Y238" s="88">
        <f>SUM(Y239:Y252)</f>
        <v>-1</v>
      </c>
      <c r="Z238" s="88"/>
      <c r="AA238" s="88"/>
      <c r="AB238" s="88"/>
      <c r="AC238" s="88"/>
      <c r="AD238" s="88"/>
      <c r="AE238" s="88"/>
      <c r="AF238" s="102">
        <f t="shared" si="142"/>
        <v>-9581</v>
      </c>
      <c r="AG238" s="88">
        <f t="shared" ref="AG238:AR238" si="153">SUM(AG239:AG252)</f>
        <v>297</v>
      </c>
      <c r="AH238" s="88">
        <f t="shared" si="153"/>
        <v>0</v>
      </c>
      <c r="AI238" s="88">
        <f t="shared" si="153"/>
        <v>0</v>
      </c>
      <c r="AJ238" s="88">
        <f t="shared" si="153"/>
        <v>0</v>
      </c>
      <c r="AK238" s="88">
        <f t="shared" si="153"/>
        <v>0</v>
      </c>
      <c r="AL238" s="88">
        <f t="shared" si="153"/>
        <v>0</v>
      </c>
      <c r="AM238" s="88">
        <f t="shared" si="153"/>
        <v>0</v>
      </c>
      <c r="AN238" s="88">
        <f t="shared" si="153"/>
        <v>0</v>
      </c>
      <c r="AO238" s="88">
        <f t="shared" si="153"/>
        <v>-8342</v>
      </c>
      <c r="AP238" s="88">
        <f t="shared" si="153"/>
        <v>-271</v>
      </c>
      <c r="AQ238" s="88">
        <f t="shared" si="153"/>
        <v>199</v>
      </c>
      <c r="AR238" s="88">
        <f t="shared" si="153"/>
        <v>0</v>
      </c>
      <c r="AS238" s="115">
        <f t="shared" si="140"/>
        <v>-8045</v>
      </c>
      <c r="AT238" s="88">
        <f t="shared" ref="AT238:BP238" si="154">SUM(AT239:AT252)</f>
        <v>0</v>
      </c>
      <c r="AU238" s="88">
        <f t="shared" si="154"/>
        <v>0</v>
      </c>
      <c r="AV238" s="88">
        <f t="shared" si="154"/>
        <v>0</v>
      </c>
      <c r="AW238" s="88">
        <f t="shared" si="154"/>
        <v>0</v>
      </c>
      <c r="AX238" s="88">
        <f t="shared" si="154"/>
        <v>0</v>
      </c>
      <c r="AY238" s="88">
        <f t="shared" si="154"/>
        <v>-15</v>
      </c>
      <c r="AZ238" s="88">
        <f t="shared" si="154"/>
        <v>0</v>
      </c>
      <c r="BA238" s="88">
        <f t="shared" si="154"/>
        <v>0</v>
      </c>
      <c r="BB238" s="88">
        <f t="shared" si="154"/>
        <v>-152</v>
      </c>
      <c r="BC238" s="88">
        <f t="shared" si="154"/>
        <v>23</v>
      </c>
      <c r="BD238" s="88">
        <f t="shared" si="154"/>
        <v>-175</v>
      </c>
      <c r="BE238" s="88">
        <f t="shared" si="154"/>
        <v>4</v>
      </c>
      <c r="BF238" s="88">
        <f t="shared" si="154"/>
        <v>0</v>
      </c>
      <c r="BG238" s="88">
        <f t="shared" si="154"/>
        <v>0</v>
      </c>
      <c r="BH238" s="88">
        <f t="shared" si="154"/>
        <v>-28</v>
      </c>
      <c r="BI238" s="88">
        <f t="shared" si="154"/>
        <v>0</v>
      </c>
      <c r="BJ238" s="88">
        <f t="shared" si="154"/>
        <v>0</v>
      </c>
      <c r="BK238" s="88">
        <f t="shared" si="154"/>
        <v>0</v>
      </c>
      <c r="BL238" s="98">
        <f t="shared" si="145"/>
        <v>-1341</v>
      </c>
      <c r="BM238" s="88">
        <f t="shared" si="154"/>
        <v>0</v>
      </c>
      <c r="BN238" s="88">
        <f t="shared" si="154"/>
        <v>0</v>
      </c>
      <c r="BO238" s="88">
        <f t="shared" si="154"/>
        <v>0</v>
      </c>
      <c r="BP238" s="88">
        <f t="shared" si="154"/>
        <v>-1341</v>
      </c>
      <c r="BQ238" s="66">
        <f t="shared" si="152"/>
        <v>-1536</v>
      </c>
      <c r="BR238" s="86"/>
      <c r="BS238" s="86"/>
      <c r="BT238" s="86"/>
      <c r="BU238" s="86"/>
      <c r="BV238" s="86"/>
      <c r="BW238" s="86"/>
      <c r="BX238" s="86"/>
      <c r="BY238" s="86"/>
      <c r="BZ238" s="86"/>
      <c r="CA238" s="86"/>
      <c r="CB238" s="86"/>
      <c r="CC238" s="86"/>
      <c r="CD238" s="86"/>
      <c r="CE238" s="86"/>
      <c r="CF238" s="86"/>
      <c r="CG238" s="86"/>
      <c r="CH238" s="86"/>
      <c r="CI238" s="86"/>
      <c r="CJ238" s="86"/>
      <c r="CK238" s="86"/>
      <c r="CL238" s="86"/>
      <c r="CM238" s="86">
        <f>SUM(CM239:CM251)</f>
        <v>0</v>
      </c>
      <c r="CN238" s="86">
        <f>SUM(CN239:CN251)</f>
        <v>0</v>
      </c>
      <c r="CO238" s="86">
        <f>SUM(CO239:CO251)</f>
        <v>0</v>
      </c>
      <c r="CP238" s="188">
        <f t="shared" si="115"/>
        <v>0</v>
      </c>
      <c r="CQ238" s="86">
        <f>SUM(CQ239:CQ251)</f>
        <v>0</v>
      </c>
      <c r="CR238" s="86"/>
      <c r="CS238" s="86"/>
      <c r="CT238" s="86"/>
      <c r="CU238" s="86"/>
      <c r="CV238" s="86"/>
      <c r="CW238" s="86"/>
      <c r="CX238" s="86"/>
      <c r="CY238" s="86"/>
      <c r="CZ238" s="86"/>
      <c r="DA238" s="86"/>
      <c r="DB238" s="188">
        <f t="shared" si="116"/>
        <v>0</v>
      </c>
      <c r="DC238" s="38">
        <f t="shared" si="117"/>
        <v>0</v>
      </c>
      <c r="DD238" s="86"/>
      <c r="DE238" s="86"/>
      <c r="DF238" s="86"/>
      <c r="DG238" s="188">
        <f t="shared" si="118"/>
        <v>0</v>
      </c>
      <c r="DH238" s="38">
        <f t="shared" si="119"/>
        <v>0</v>
      </c>
      <c r="DI238" s="86"/>
      <c r="DJ238" s="86"/>
      <c r="DK238" s="86"/>
      <c r="DL238" s="86"/>
      <c r="DM238" s="86"/>
      <c r="DN238" s="86"/>
      <c r="DO238" s="86"/>
      <c r="DP238" s="86"/>
      <c r="DQ238" s="86"/>
      <c r="DR238" s="86"/>
      <c r="DS238" s="86"/>
      <c r="DT238" s="86"/>
      <c r="DU238" s="86"/>
      <c r="DV238" s="86"/>
      <c r="DW238" s="86"/>
      <c r="DX238" s="86"/>
      <c r="DY238" s="86"/>
      <c r="DZ238" s="86"/>
      <c r="EA238" s="86"/>
      <c r="EB238" s="86"/>
      <c r="EC238" s="86"/>
      <c r="ED238" s="86"/>
      <c r="EE238" s="86"/>
      <c r="EF238" s="86"/>
      <c r="EG238" s="86"/>
      <c r="EH238" s="86"/>
      <c r="EI238" s="89"/>
      <c r="EJ238" s="89"/>
      <c r="EK238" s="89"/>
      <c r="EL238" s="89"/>
      <c r="EM238" s="89"/>
      <c r="EN238" s="89"/>
      <c r="EO238" s="89"/>
      <c r="EP238" s="89"/>
      <c r="EQ238" s="89"/>
      <c r="ER238" s="89"/>
      <c r="ES238" s="89"/>
      <c r="ET238" s="89"/>
      <c r="EU238" s="89"/>
      <c r="EV238" s="89"/>
      <c r="EW238" s="89"/>
      <c r="EX238" s="89"/>
      <c r="EY238" s="89"/>
      <c r="EZ238" s="89"/>
      <c r="FA238" s="89"/>
      <c r="FB238" s="89"/>
    </row>
    <row r="239" spans="2:158">
      <c r="B239" s="39"/>
      <c r="C239" s="77" t="s">
        <v>385</v>
      </c>
      <c r="D239" s="38"/>
      <c r="E239" s="38"/>
      <c r="F239" s="38"/>
      <c r="G239" s="38"/>
      <c r="H239" s="38"/>
      <c r="I239" s="38"/>
      <c r="J239" s="38"/>
      <c r="K239" s="38"/>
      <c r="L239" s="38"/>
      <c r="M239" s="38"/>
      <c r="N239" s="38"/>
      <c r="O239" s="61"/>
      <c r="P239" s="38"/>
      <c r="Q239" s="38"/>
      <c r="R239" s="38"/>
      <c r="S239" s="38"/>
      <c r="T239" s="38"/>
      <c r="U239" s="38"/>
      <c r="V239" s="38"/>
      <c r="W239" s="38"/>
      <c r="X239" s="38"/>
      <c r="Y239" s="38">
        <f>SUM('рабочая 2023 г'!Y239-'2022 г.'!Y239)</f>
        <v>0</v>
      </c>
      <c r="Z239" s="33"/>
      <c r="AA239" s="33"/>
      <c r="AB239" s="33"/>
      <c r="AC239" s="33"/>
      <c r="AD239" s="33"/>
      <c r="AE239" s="33"/>
      <c r="AF239" s="102">
        <f t="shared" si="142"/>
        <v>0</v>
      </c>
      <c r="AG239" s="38">
        <f>SUM('рабочая 2023 г'!AG239-'2022 г.'!AG239)</f>
        <v>0</v>
      </c>
      <c r="AH239" s="38">
        <f>SUM('рабочая 2023 г'!AH239-'2022 г.'!AH239)</f>
        <v>0</v>
      </c>
      <c r="AI239" s="38">
        <f>SUM('рабочая 2023 г'!AI239-'2022 г.'!AI239)</f>
        <v>0</v>
      </c>
      <c r="AJ239" s="38">
        <f>SUM('рабочая 2023 г'!AJ239-'2022 г.'!AJ239)</f>
        <v>0</v>
      </c>
      <c r="AK239" s="38">
        <f>SUM('рабочая 2023 г'!AK239-'2022 г.'!AK239)</f>
        <v>0</v>
      </c>
      <c r="AL239" s="38">
        <f>SUM('рабочая 2023 г'!AL239-'2022 г.'!AL239)</f>
        <v>0</v>
      </c>
      <c r="AM239" s="38">
        <f>SUM('рабочая 2023 г'!AM239-'2022 г.'!AM239)</f>
        <v>0</v>
      </c>
      <c r="AN239" s="38">
        <f>SUM('рабочая 2023 г'!AN239-'2022 г.'!AN239)</f>
        <v>0</v>
      </c>
      <c r="AO239" s="38">
        <f>SUM('рабочая 2023 г'!AO239-'2022 г.'!AO239)</f>
        <v>0</v>
      </c>
      <c r="AP239" s="38">
        <f>SUM('рабочая 2023 г'!AP239-'2022 г.'!AP239)</f>
        <v>0</v>
      </c>
      <c r="AQ239" s="38">
        <f>SUM('рабочая 2023 г'!AQ239-'2022 г.'!AQ239)</f>
        <v>0</v>
      </c>
      <c r="AR239" s="38">
        <f>SUM('рабочая 2023 г'!AR239-'2022 г.'!AR239)</f>
        <v>0</v>
      </c>
      <c r="AS239" s="115">
        <f t="shared" si="140"/>
        <v>0</v>
      </c>
      <c r="AT239" s="38">
        <f>SUM('рабочая 2023 г'!AT239-'2022 г.'!AT239)</f>
        <v>0</v>
      </c>
      <c r="AU239" s="38">
        <f>SUM('рабочая 2023 г'!AU239-'2022 г.'!AU239)</f>
        <v>0</v>
      </c>
      <c r="AV239" s="38">
        <f>SUM('рабочая 2023 г'!AV239-'2022 г.'!AV239)</f>
        <v>0</v>
      </c>
      <c r="AW239" s="38">
        <f>SUM('рабочая 2023 г'!AW239-'2022 г.'!AW239)</f>
        <v>0</v>
      </c>
      <c r="AX239" s="38">
        <f>SUM('рабочая 2023 г'!AX239-'2022 г.'!AX239)</f>
        <v>0</v>
      </c>
      <c r="AY239" s="38">
        <f>SUM('рабочая 2023 г'!AY239-'2022 г.'!AY239)</f>
        <v>0</v>
      </c>
      <c r="AZ239" s="38">
        <f>SUM('рабочая 2023 г'!AZ239-'2022 г.'!AZ239)</f>
        <v>0</v>
      </c>
      <c r="BA239" s="38">
        <f>SUM('рабочая 2023 г'!BA239-'2022 г.'!BA239)</f>
        <v>0</v>
      </c>
      <c r="BB239" s="103">
        <f t="shared" si="143"/>
        <v>0</v>
      </c>
      <c r="BC239" s="38">
        <f>SUM('рабочая 2023 г'!BC239-'2022 г.'!BC239)</f>
        <v>0</v>
      </c>
      <c r="BD239" s="38">
        <f>SUM('рабочая 2023 г'!BD239-'2022 г.'!BD239)</f>
        <v>0</v>
      </c>
      <c r="BE239" s="38">
        <f>SUM('рабочая 2023 г'!BE239-'2022 г.'!BE239)</f>
        <v>0</v>
      </c>
      <c r="BF239" s="38">
        <f>SUM('рабочая 2023 г'!BF239-'2022 г.'!BF239)</f>
        <v>0</v>
      </c>
      <c r="BG239" s="38">
        <f>SUM('рабочая 2023 г'!BG239-'2022 г.'!BG239)</f>
        <v>0</v>
      </c>
      <c r="BH239" s="38">
        <f>SUM('рабочая 2023 г'!BH239-'2022 г.'!BH239)</f>
        <v>0</v>
      </c>
      <c r="BI239" s="38">
        <f>SUM('рабочая 2023 г'!BI239-'2022 г.'!BI239)</f>
        <v>0</v>
      </c>
      <c r="BJ239" s="38">
        <f>SUM('рабочая 2023 г'!BJ239-'2022 г.'!BJ239)</f>
        <v>0</v>
      </c>
      <c r="BK239" s="38">
        <f>SUM('рабочая 2023 г'!BK239-'2022 г.'!BK239)</f>
        <v>0</v>
      </c>
      <c r="BL239" s="98">
        <f t="shared" si="145"/>
        <v>0</v>
      </c>
      <c r="BM239" s="38">
        <f>SUM('рабочая 2023 г'!BM239-'2022 г.'!BM239)</f>
        <v>0</v>
      </c>
      <c r="BN239" s="38">
        <f>SUM('рабочая 2023 г'!BN239-'2022 г.'!BN239)</f>
        <v>0</v>
      </c>
      <c r="BO239" s="38">
        <f>SUM('рабочая 2023 г'!BO239-'2022 г.'!BO239)</f>
        <v>0</v>
      </c>
      <c r="BP239" s="38">
        <f>SUM('рабочая 2023 г'!BP239-'2022 г.'!BP239)</f>
        <v>0</v>
      </c>
      <c r="BQ239" s="66">
        <f t="shared" si="152"/>
        <v>0</v>
      </c>
      <c r="BR239" s="38"/>
      <c r="BS239" s="38"/>
      <c r="BT239" s="38"/>
      <c r="BU239" s="38"/>
      <c r="BV239" s="38"/>
      <c r="BW239" s="38"/>
      <c r="BX239" s="38"/>
      <c r="BY239" s="38"/>
      <c r="BZ239" s="38"/>
      <c r="CA239" s="38"/>
      <c r="CB239" s="38"/>
      <c r="CC239" s="38"/>
      <c r="CD239" s="38"/>
      <c r="CE239" s="38"/>
      <c r="CF239" s="38"/>
      <c r="CG239" s="38"/>
      <c r="CH239" s="38"/>
      <c r="CI239" s="38"/>
      <c r="CJ239" s="38"/>
      <c r="CK239" s="38"/>
      <c r="CL239" s="38"/>
      <c r="CM239" s="38"/>
      <c r="CN239" s="38"/>
      <c r="CO239" s="38"/>
      <c r="CP239" s="188">
        <f t="shared" si="115"/>
        <v>0</v>
      </c>
      <c r="CQ239" s="38"/>
      <c r="CR239" s="38"/>
      <c r="CS239" s="38"/>
      <c r="CT239" s="38"/>
      <c r="CU239" s="38"/>
      <c r="CV239" s="38"/>
      <c r="CW239" s="38"/>
      <c r="CX239" s="38"/>
      <c r="CY239" s="38"/>
      <c r="CZ239" s="38"/>
      <c r="DA239" s="38"/>
      <c r="DB239" s="188">
        <f t="shared" si="116"/>
        <v>0</v>
      </c>
      <c r="DC239" s="38">
        <f t="shared" si="117"/>
        <v>0</v>
      </c>
      <c r="DD239" s="38"/>
      <c r="DE239" s="38"/>
      <c r="DF239" s="38"/>
      <c r="DG239" s="188">
        <f t="shared" si="118"/>
        <v>0</v>
      </c>
      <c r="DH239" s="38">
        <f t="shared" si="119"/>
        <v>0</v>
      </c>
      <c r="DI239" s="38"/>
      <c r="DJ239" s="38"/>
      <c r="DK239" s="38"/>
      <c r="DL239" s="38"/>
      <c r="DM239" s="38"/>
      <c r="DN239" s="38"/>
      <c r="DO239" s="38"/>
      <c r="DP239" s="38"/>
      <c r="DQ239" s="38"/>
      <c r="DR239" s="38"/>
      <c r="DS239" s="38"/>
      <c r="DT239" s="38"/>
      <c r="DU239" s="38"/>
      <c r="DV239" s="38"/>
      <c r="DW239" s="38"/>
      <c r="DX239" s="38"/>
      <c r="DY239" s="38"/>
      <c r="DZ239" s="38"/>
      <c r="EA239" s="38"/>
      <c r="EB239" s="38"/>
      <c r="EC239" s="38"/>
      <c r="ED239" s="38"/>
      <c r="EE239" s="38"/>
      <c r="EF239" s="38"/>
      <c r="EG239" s="38"/>
      <c r="EH239" s="38"/>
    </row>
    <row r="240" spans="2:158">
      <c r="B240" s="39"/>
      <c r="C240" s="77" t="s">
        <v>386</v>
      </c>
      <c r="D240" s="38"/>
      <c r="E240" s="38"/>
      <c r="F240" s="38"/>
      <c r="G240" s="38"/>
      <c r="H240" s="38"/>
      <c r="I240" s="38"/>
      <c r="J240" s="38"/>
      <c r="K240" s="38"/>
      <c r="L240" s="38"/>
      <c r="M240" s="38"/>
      <c r="N240" s="38"/>
      <c r="O240" s="61"/>
      <c r="P240" s="38"/>
      <c r="Q240" s="38"/>
      <c r="R240" s="38"/>
      <c r="S240" s="38"/>
      <c r="T240" s="38"/>
      <c r="U240" s="38"/>
      <c r="V240" s="38"/>
      <c r="W240" s="38"/>
      <c r="X240" s="38"/>
      <c r="Y240" s="38">
        <f>SUM('рабочая 2023 г'!Y240-'2022 г.'!Y240)</f>
        <v>0</v>
      </c>
      <c r="Z240" s="33"/>
      <c r="AA240" s="33"/>
      <c r="AB240" s="33"/>
      <c r="AC240" s="33"/>
      <c r="AD240" s="33"/>
      <c r="AE240" s="33"/>
      <c r="AF240" s="102">
        <f t="shared" si="142"/>
        <v>0</v>
      </c>
      <c r="AG240" s="38">
        <f>SUM('рабочая 2023 г'!AG240-'2022 г.'!AG240)</f>
        <v>0</v>
      </c>
      <c r="AH240" s="38">
        <f>SUM('рабочая 2023 г'!AH240-'2022 г.'!AH240)</f>
        <v>0</v>
      </c>
      <c r="AI240" s="38">
        <f>SUM('рабочая 2023 г'!AI240-'2022 г.'!AI240)</f>
        <v>0</v>
      </c>
      <c r="AJ240" s="38">
        <f>SUM('рабочая 2023 г'!AJ240-'2022 г.'!AJ240)</f>
        <v>0</v>
      </c>
      <c r="AK240" s="38">
        <f>SUM('рабочая 2023 г'!AK240-'2022 г.'!AK240)</f>
        <v>0</v>
      </c>
      <c r="AL240" s="38">
        <f>SUM('рабочая 2023 г'!AL240-'2022 г.'!AL240)</f>
        <v>0</v>
      </c>
      <c r="AM240" s="38">
        <f>SUM('рабочая 2023 г'!AM240-'2022 г.'!AM240)</f>
        <v>0</v>
      </c>
      <c r="AN240" s="38">
        <f>SUM('рабочая 2023 г'!AN240-'2022 г.'!AN240)</f>
        <v>0</v>
      </c>
      <c r="AO240" s="38">
        <f>SUM('рабочая 2023 г'!AO240-'2022 г.'!AO240)</f>
        <v>0</v>
      </c>
      <c r="AP240" s="38">
        <f>SUM('рабочая 2023 г'!AP240-'2022 г.'!AP240)</f>
        <v>0</v>
      </c>
      <c r="AQ240" s="38">
        <f>SUM('рабочая 2023 г'!AQ240-'2022 г.'!AQ240)</f>
        <v>0</v>
      </c>
      <c r="AR240" s="38">
        <f>SUM('рабочая 2023 г'!AR240-'2022 г.'!AR240)</f>
        <v>0</v>
      </c>
      <c r="AS240" s="115">
        <f t="shared" si="140"/>
        <v>0</v>
      </c>
      <c r="AT240" s="38">
        <f>SUM('рабочая 2023 г'!AT240-'2022 г.'!AT240)</f>
        <v>0</v>
      </c>
      <c r="AU240" s="38">
        <f>SUM('рабочая 2023 г'!AU240-'2022 г.'!AU240)</f>
        <v>0</v>
      </c>
      <c r="AV240" s="38">
        <f>SUM('рабочая 2023 г'!AV240-'2022 г.'!AV240)</f>
        <v>0</v>
      </c>
      <c r="AW240" s="38">
        <f>SUM('рабочая 2023 г'!AW240-'2022 г.'!AW240)</f>
        <v>0</v>
      </c>
      <c r="AX240" s="38">
        <f>SUM('рабочая 2023 г'!AX240-'2022 г.'!AX240)</f>
        <v>0</v>
      </c>
      <c r="AY240" s="38">
        <f>SUM('рабочая 2023 г'!AY240-'2022 г.'!AY240)</f>
        <v>0</v>
      </c>
      <c r="AZ240" s="38">
        <f>SUM('рабочая 2023 г'!AZ240-'2022 г.'!AZ240)</f>
        <v>0</v>
      </c>
      <c r="BA240" s="38">
        <f>SUM('рабочая 2023 г'!BA240-'2022 г.'!BA240)</f>
        <v>0</v>
      </c>
      <c r="BB240" s="103">
        <f t="shared" si="143"/>
        <v>0</v>
      </c>
      <c r="BC240" s="38">
        <f>SUM('рабочая 2023 г'!BC240-'2022 г.'!BC240)</f>
        <v>0</v>
      </c>
      <c r="BD240" s="38">
        <f>SUM('рабочая 2023 г'!BD240-'2022 г.'!BD240)</f>
        <v>0</v>
      </c>
      <c r="BE240" s="38">
        <f>SUM('рабочая 2023 г'!BE240-'2022 г.'!BE240)</f>
        <v>0</v>
      </c>
      <c r="BF240" s="38">
        <f>SUM('рабочая 2023 г'!BF240-'2022 г.'!BF240)</f>
        <v>0</v>
      </c>
      <c r="BG240" s="38">
        <f>SUM('рабочая 2023 г'!BG240-'2022 г.'!BG240)</f>
        <v>0</v>
      </c>
      <c r="BH240" s="38">
        <f>SUM('рабочая 2023 г'!BH240-'2022 г.'!BH240)</f>
        <v>0</v>
      </c>
      <c r="BI240" s="38">
        <f>SUM('рабочая 2023 г'!BI240-'2022 г.'!BI240)</f>
        <v>0</v>
      </c>
      <c r="BJ240" s="38">
        <f>SUM('рабочая 2023 г'!BJ240-'2022 г.'!BJ240)</f>
        <v>0</v>
      </c>
      <c r="BK240" s="38">
        <f>SUM('рабочая 2023 г'!BK240-'2022 г.'!BK240)</f>
        <v>0</v>
      </c>
      <c r="BL240" s="98">
        <f t="shared" si="145"/>
        <v>0</v>
      </c>
      <c r="BM240" s="38">
        <f>SUM('рабочая 2023 г'!BM240-'2022 г.'!BM240)</f>
        <v>0</v>
      </c>
      <c r="BN240" s="38">
        <f>SUM('рабочая 2023 г'!BN240-'2022 г.'!BN240)</f>
        <v>0</v>
      </c>
      <c r="BO240" s="38">
        <f>SUM('рабочая 2023 г'!BO240-'2022 г.'!BO240)</f>
        <v>0</v>
      </c>
      <c r="BP240" s="38">
        <f>SUM('рабочая 2023 г'!BP240-'2022 г.'!BP240)</f>
        <v>0</v>
      </c>
      <c r="BQ240" s="66">
        <f t="shared" si="152"/>
        <v>0</v>
      </c>
      <c r="BR240" s="38"/>
      <c r="BS240" s="38"/>
      <c r="BT240" s="38"/>
      <c r="BU240" s="38"/>
      <c r="BV240" s="38"/>
      <c r="BW240" s="38"/>
      <c r="BX240" s="38"/>
      <c r="BY240" s="38"/>
      <c r="BZ240" s="38"/>
      <c r="CA240" s="38"/>
      <c r="CB240" s="38"/>
      <c r="CC240" s="38"/>
      <c r="CD240" s="38"/>
      <c r="CE240" s="38"/>
      <c r="CF240" s="38"/>
      <c r="CG240" s="38"/>
      <c r="CH240" s="38"/>
      <c r="CI240" s="38"/>
      <c r="CJ240" s="38"/>
      <c r="CK240" s="38"/>
      <c r="CL240" s="38"/>
      <c r="CM240" s="38"/>
      <c r="CN240" s="38"/>
      <c r="CO240" s="38"/>
      <c r="CP240" s="188">
        <f t="shared" si="115"/>
        <v>0</v>
      </c>
      <c r="CQ240" s="38"/>
      <c r="CR240" s="38"/>
      <c r="CS240" s="38"/>
      <c r="CT240" s="38"/>
      <c r="CU240" s="38"/>
      <c r="CV240" s="38"/>
      <c r="CW240" s="38"/>
      <c r="CX240" s="38"/>
      <c r="CY240" s="38"/>
      <c r="CZ240" s="38"/>
      <c r="DA240" s="38"/>
      <c r="DB240" s="188">
        <f t="shared" si="116"/>
        <v>0</v>
      </c>
      <c r="DC240" s="38">
        <f t="shared" si="117"/>
        <v>0</v>
      </c>
      <c r="DD240" s="38"/>
      <c r="DE240" s="38"/>
      <c r="DF240" s="38"/>
      <c r="DG240" s="188">
        <f t="shared" si="118"/>
        <v>0</v>
      </c>
      <c r="DH240" s="38">
        <f t="shared" si="119"/>
        <v>0</v>
      </c>
      <c r="DI240" s="38"/>
      <c r="DJ240" s="38"/>
      <c r="DK240" s="38"/>
      <c r="DL240" s="38"/>
      <c r="DM240" s="38"/>
      <c r="DN240" s="38"/>
      <c r="DO240" s="38"/>
      <c r="DP240" s="38"/>
      <c r="DQ240" s="38"/>
      <c r="DR240" s="38"/>
      <c r="DS240" s="38"/>
      <c r="DT240" s="38"/>
      <c r="DU240" s="38"/>
      <c r="DV240" s="38"/>
      <c r="DW240" s="38"/>
      <c r="DX240" s="38"/>
      <c r="DY240" s="38"/>
      <c r="DZ240" s="38"/>
      <c r="EA240" s="38"/>
      <c r="EB240" s="38"/>
      <c r="EC240" s="38"/>
      <c r="ED240" s="38"/>
      <c r="EE240" s="38"/>
      <c r="EF240" s="38"/>
      <c r="EG240" s="38"/>
      <c r="EH240" s="38"/>
    </row>
    <row r="241" spans="2:158">
      <c r="B241" s="39"/>
      <c r="C241" s="77" t="s">
        <v>387</v>
      </c>
      <c r="D241" s="38"/>
      <c r="E241" s="38"/>
      <c r="F241" s="38"/>
      <c r="G241" s="38"/>
      <c r="H241" s="38"/>
      <c r="I241" s="38"/>
      <c r="J241" s="38"/>
      <c r="K241" s="38"/>
      <c r="L241" s="38"/>
      <c r="M241" s="38"/>
      <c r="N241" s="38"/>
      <c r="O241" s="61"/>
      <c r="P241" s="38"/>
      <c r="Q241" s="38"/>
      <c r="R241" s="38"/>
      <c r="S241" s="38"/>
      <c r="T241" s="38"/>
      <c r="U241" s="38"/>
      <c r="V241" s="38"/>
      <c r="W241" s="38"/>
      <c r="X241" s="38"/>
      <c r="Y241" s="38">
        <f>SUM('рабочая 2023 г'!Y241-'2022 г.'!Y241)</f>
        <v>0</v>
      </c>
      <c r="Z241" s="33"/>
      <c r="AA241" s="33"/>
      <c r="AB241" s="33"/>
      <c r="AC241" s="33"/>
      <c r="AD241" s="33"/>
      <c r="AE241" s="33"/>
      <c r="AF241" s="102">
        <f t="shared" si="142"/>
        <v>0</v>
      </c>
      <c r="AG241" s="38">
        <f>SUM('рабочая 2023 г'!AG241-'2022 г.'!AG241)</f>
        <v>0</v>
      </c>
      <c r="AH241" s="38">
        <f>SUM('рабочая 2023 г'!AH241-'2022 г.'!AH241)</f>
        <v>0</v>
      </c>
      <c r="AI241" s="38">
        <f>SUM('рабочая 2023 г'!AI241-'2022 г.'!AI241)</f>
        <v>0</v>
      </c>
      <c r="AJ241" s="38">
        <f>SUM('рабочая 2023 г'!AJ241-'2022 г.'!AJ241)</f>
        <v>0</v>
      </c>
      <c r="AK241" s="38">
        <f>SUM('рабочая 2023 г'!AK241-'2022 г.'!AK241)</f>
        <v>0</v>
      </c>
      <c r="AL241" s="38">
        <f>SUM('рабочая 2023 г'!AL241-'2022 г.'!AL241)</f>
        <v>0</v>
      </c>
      <c r="AM241" s="38">
        <f>SUM('рабочая 2023 г'!AM241-'2022 г.'!AM241)</f>
        <v>0</v>
      </c>
      <c r="AN241" s="38">
        <f>SUM('рабочая 2023 г'!AN241-'2022 г.'!AN241)</f>
        <v>0</v>
      </c>
      <c r="AO241" s="38">
        <f>SUM('рабочая 2023 г'!AO241-'2022 г.'!AO241)</f>
        <v>0</v>
      </c>
      <c r="AP241" s="38">
        <f>SUM('рабочая 2023 г'!AP241-'2022 г.'!AP241)</f>
        <v>0</v>
      </c>
      <c r="AQ241" s="38">
        <f>SUM('рабочая 2023 г'!AQ241-'2022 г.'!AQ241)</f>
        <v>0</v>
      </c>
      <c r="AR241" s="38">
        <f>SUM('рабочая 2023 г'!AR241-'2022 г.'!AR241)</f>
        <v>0</v>
      </c>
      <c r="AS241" s="115">
        <f t="shared" si="140"/>
        <v>0</v>
      </c>
      <c r="AT241" s="38">
        <f>SUM('рабочая 2023 г'!AT241-'2022 г.'!AT241)</f>
        <v>0</v>
      </c>
      <c r="AU241" s="38">
        <f>SUM('рабочая 2023 г'!AU241-'2022 г.'!AU241)</f>
        <v>0</v>
      </c>
      <c r="AV241" s="38">
        <f>SUM('рабочая 2023 г'!AV241-'2022 г.'!AV241)</f>
        <v>0</v>
      </c>
      <c r="AW241" s="38">
        <f>SUM('рабочая 2023 г'!AW241-'2022 г.'!AW241)</f>
        <v>0</v>
      </c>
      <c r="AX241" s="38">
        <f>SUM('рабочая 2023 г'!AX241-'2022 г.'!AX241)</f>
        <v>0</v>
      </c>
      <c r="AY241" s="38">
        <f>SUM('рабочая 2023 г'!AY241-'2022 г.'!AY241)</f>
        <v>0</v>
      </c>
      <c r="AZ241" s="38">
        <f>SUM('рабочая 2023 г'!AZ241-'2022 г.'!AZ241)</f>
        <v>0</v>
      </c>
      <c r="BA241" s="38">
        <f>SUM('рабочая 2023 г'!BA241-'2022 г.'!BA241)</f>
        <v>0</v>
      </c>
      <c r="BB241" s="103">
        <f t="shared" si="143"/>
        <v>0</v>
      </c>
      <c r="BC241" s="38">
        <f>SUM('рабочая 2023 г'!BC241-'2022 г.'!BC241)</f>
        <v>0</v>
      </c>
      <c r="BD241" s="38">
        <f>SUM('рабочая 2023 г'!BD241-'2022 г.'!BD241)</f>
        <v>0</v>
      </c>
      <c r="BE241" s="38">
        <f>SUM('рабочая 2023 г'!BE241-'2022 г.'!BE241)</f>
        <v>0</v>
      </c>
      <c r="BF241" s="38">
        <f>SUM('рабочая 2023 г'!BF241-'2022 г.'!BF241)</f>
        <v>0</v>
      </c>
      <c r="BG241" s="38">
        <f>SUM('рабочая 2023 г'!BG241-'2022 г.'!BG241)</f>
        <v>0</v>
      </c>
      <c r="BH241" s="38">
        <f>SUM('рабочая 2023 г'!BH241-'2022 г.'!BH241)</f>
        <v>0</v>
      </c>
      <c r="BI241" s="38">
        <f>SUM('рабочая 2023 г'!BI241-'2022 г.'!BI241)</f>
        <v>0</v>
      </c>
      <c r="BJ241" s="38">
        <f>SUM('рабочая 2023 г'!BJ241-'2022 г.'!BJ241)</f>
        <v>0</v>
      </c>
      <c r="BK241" s="38">
        <f>SUM('рабочая 2023 г'!BK241-'2022 г.'!BK241)</f>
        <v>0</v>
      </c>
      <c r="BL241" s="98">
        <f t="shared" si="145"/>
        <v>0</v>
      </c>
      <c r="BM241" s="38">
        <f>SUM('рабочая 2023 г'!BM241-'2022 г.'!BM241)</f>
        <v>0</v>
      </c>
      <c r="BN241" s="38">
        <f>SUM('рабочая 2023 г'!BN241-'2022 г.'!BN241)</f>
        <v>0</v>
      </c>
      <c r="BO241" s="38">
        <f>SUM('рабочая 2023 г'!BO241-'2022 г.'!BO241)</f>
        <v>0</v>
      </c>
      <c r="BP241" s="38">
        <f>SUM('рабочая 2023 г'!BP241-'2022 г.'!BP241)</f>
        <v>0</v>
      </c>
      <c r="BQ241" s="66">
        <f t="shared" si="152"/>
        <v>0</v>
      </c>
      <c r="BR241" s="38"/>
      <c r="BS241" s="38"/>
      <c r="BT241" s="38"/>
      <c r="BU241" s="38"/>
      <c r="BV241" s="38"/>
      <c r="BW241" s="38"/>
      <c r="BX241" s="38"/>
      <c r="BY241" s="38"/>
      <c r="BZ241" s="38"/>
      <c r="CA241" s="38"/>
      <c r="CB241" s="38"/>
      <c r="CC241" s="38"/>
      <c r="CD241" s="38"/>
      <c r="CE241" s="38"/>
      <c r="CF241" s="38"/>
      <c r="CG241" s="38"/>
      <c r="CH241" s="38"/>
      <c r="CI241" s="38"/>
      <c r="CJ241" s="38"/>
      <c r="CK241" s="38"/>
      <c r="CL241" s="38"/>
      <c r="CM241" s="38"/>
      <c r="CN241" s="38"/>
      <c r="CO241" s="38"/>
      <c r="CP241" s="188">
        <f t="shared" si="115"/>
        <v>0</v>
      </c>
      <c r="CQ241" s="38"/>
      <c r="CR241" s="38"/>
      <c r="CS241" s="38"/>
      <c r="CT241" s="38"/>
      <c r="CU241" s="38"/>
      <c r="CV241" s="38"/>
      <c r="CW241" s="38"/>
      <c r="CX241" s="38"/>
      <c r="CY241" s="38"/>
      <c r="CZ241" s="38"/>
      <c r="DA241" s="38"/>
      <c r="DB241" s="188">
        <f t="shared" si="116"/>
        <v>0</v>
      </c>
      <c r="DC241" s="38">
        <f t="shared" si="117"/>
        <v>0</v>
      </c>
      <c r="DD241" s="38"/>
      <c r="DE241" s="38"/>
      <c r="DF241" s="38"/>
      <c r="DG241" s="188">
        <f t="shared" si="118"/>
        <v>0</v>
      </c>
      <c r="DH241" s="38">
        <f t="shared" si="119"/>
        <v>0</v>
      </c>
      <c r="DI241" s="38"/>
      <c r="DJ241" s="38"/>
      <c r="DK241" s="38"/>
      <c r="DL241" s="38"/>
      <c r="DM241" s="38"/>
      <c r="DN241" s="38"/>
      <c r="DO241" s="38"/>
      <c r="DP241" s="38"/>
      <c r="DQ241" s="38"/>
      <c r="DR241" s="38"/>
      <c r="DS241" s="38"/>
      <c r="DT241" s="38"/>
      <c r="DU241" s="38"/>
      <c r="DV241" s="38"/>
      <c r="DW241" s="38"/>
      <c r="DX241" s="38"/>
      <c r="DY241" s="38"/>
      <c r="DZ241" s="38"/>
      <c r="EA241" s="38"/>
      <c r="EB241" s="38"/>
      <c r="EC241" s="38"/>
      <c r="ED241" s="38"/>
      <c r="EE241" s="38"/>
      <c r="EF241" s="38"/>
      <c r="EG241" s="38"/>
      <c r="EH241" s="38"/>
    </row>
    <row r="242" spans="2:158">
      <c r="B242" s="39"/>
      <c r="C242" s="77" t="s">
        <v>388</v>
      </c>
      <c r="D242" s="38"/>
      <c r="E242" s="38"/>
      <c r="F242" s="38"/>
      <c r="G242" s="38"/>
      <c r="H242" s="38"/>
      <c r="I242" s="38"/>
      <c r="J242" s="38"/>
      <c r="K242" s="38"/>
      <c r="L242" s="38"/>
      <c r="M242" s="38"/>
      <c r="N242" s="38"/>
      <c r="O242" s="61"/>
      <c r="P242" s="38"/>
      <c r="Q242" s="38"/>
      <c r="R242" s="38"/>
      <c r="S242" s="38"/>
      <c r="T242" s="38"/>
      <c r="U242" s="38"/>
      <c r="V242" s="38"/>
      <c r="W242" s="38"/>
      <c r="X242" s="38"/>
      <c r="Y242" s="38">
        <f>SUM('рабочая 2023 г'!Y242-'2022 г.'!Y242)</f>
        <v>0</v>
      </c>
      <c r="Z242" s="33"/>
      <c r="AA242" s="33"/>
      <c r="AB242" s="33"/>
      <c r="AC242" s="33"/>
      <c r="AD242" s="33"/>
      <c r="AE242" s="33"/>
      <c r="AF242" s="102">
        <f t="shared" si="142"/>
        <v>0</v>
      </c>
      <c r="AG242" s="38">
        <f>SUM('рабочая 2023 г'!AG242-'2022 г.'!AG242)</f>
        <v>0</v>
      </c>
      <c r="AH242" s="38">
        <f>SUM('рабочая 2023 г'!AH242-'2022 г.'!AH242)</f>
        <v>0</v>
      </c>
      <c r="AI242" s="38">
        <f>SUM('рабочая 2023 г'!AI242-'2022 г.'!AI242)</f>
        <v>0</v>
      </c>
      <c r="AJ242" s="38">
        <f>SUM('рабочая 2023 г'!AJ242-'2022 г.'!AJ242)</f>
        <v>0</v>
      </c>
      <c r="AK242" s="38">
        <f>SUM('рабочая 2023 г'!AK242-'2022 г.'!AK242)</f>
        <v>0</v>
      </c>
      <c r="AL242" s="38">
        <f>SUM('рабочая 2023 г'!AL242-'2022 г.'!AL242)</f>
        <v>0</v>
      </c>
      <c r="AM242" s="38">
        <f>SUM('рабочая 2023 г'!AM242-'2022 г.'!AM242)</f>
        <v>0</v>
      </c>
      <c r="AN242" s="38">
        <f>SUM('рабочая 2023 г'!AN242-'2022 г.'!AN242)</f>
        <v>0</v>
      </c>
      <c r="AO242" s="38">
        <f>SUM('рабочая 2023 г'!AO242-'2022 г.'!AO242)</f>
        <v>0</v>
      </c>
      <c r="AP242" s="38">
        <f>SUM('рабочая 2023 г'!AP242-'2022 г.'!AP242)</f>
        <v>0</v>
      </c>
      <c r="AQ242" s="38">
        <f>SUM('рабочая 2023 г'!AQ242-'2022 г.'!AQ242)</f>
        <v>0</v>
      </c>
      <c r="AR242" s="38">
        <f>SUM('рабочая 2023 г'!AR242-'2022 г.'!AR242)</f>
        <v>0</v>
      </c>
      <c r="AS242" s="115">
        <f t="shared" si="140"/>
        <v>0</v>
      </c>
      <c r="AT242" s="38">
        <f>SUM('рабочая 2023 г'!AT242-'2022 г.'!AT242)</f>
        <v>0</v>
      </c>
      <c r="AU242" s="38">
        <f>SUM('рабочая 2023 г'!AU242-'2022 г.'!AU242)</f>
        <v>0</v>
      </c>
      <c r="AV242" s="38">
        <f>SUM('рабочая 2023 г'!AV242-'2022 г.'!AV242)</f>
        <v>0</v>
      </c>
      <c r="AW242" s="38">
        <f>SUM('рабочая 2023 г'!AW242-'2022 г.'!AW242)</f>
        <v>0</v>
      </c>
      <c r="AX242" s="38">
        <f>SUM('рабочая 2023 г'!AX242-'2022 г.'!AX242)</f>
        <v>0</v>
      </c>
      <c r="AY242" s="38">
        <f>SUM('рабочая 2023 г'!AY242-'2022 г.'!AY242)</f>
        <v>0</v>
      </c>
      <c r="AZ242" s="38">
        <f>SUM('рабочая 2023 г'!AZ242-'2022 г.'!AZ242)</f>
        <v>0</v>
      </c>
      <c r="BA242" s="38">
        <f>SUM('рабочая 2023 г'!BA242-'2022 г.'!BA242)</f>
        <v>0</v>
      </c>
      <c r="BB242" s="103">
        <f t="shared" si="143"/>
        <v>0</v>
      </c>
      <c r="BC242" s="38">
        <f>SUM('рабочая 2023 г'!BC242-'2022 г.'!BC242)</f>
        <v>0</v>
      </c>
      <c r="BD242" s="38">
        <f>SUM('рабочая 2023 г'!BD242-'2022 г.'!BD242)</f>
        <v>0</v>
      </c>
      <c r="BE242" s="38">
        <f>SUM('рабочая 2023 г'!BE242-'2022 г.'!BE242)</f>
        <v>0</v>
      </c>
      <c r="BF242" s="38">
        <f>SUM('рабочая 2023 г'!BF242-'2022 г.'!BF242)</f>
        <v>0</v>
      </c>
      <c r="BG242" s="38">
        <f>SUM('рабочая 2023 г'!BG242-'2022 г.'!BG242)</f>
        <v>0</v>
      </c>
      <c r="BH242" s="38">
        <f>SUM('рабочая 2023 г'!BH242-'2022 г.'!BH242)</f>
        <v>0</v>
      </c>
      <c r="BI242" s="38">
        <f>SUM('рабочая 2023 г'!BI242-'2022 г.'!BI242)</f>
        <v>0</v>
      </c>
      <c r="BJ242" s="38">
        <f>SUM('рабочая 2023 г'!BJ242-'2022 г.'!BJ242)</f>
        <v>0</v>
      </c>
      <c r="BK242" s="38">
        <f>SUM('рабочая 2023 г'!BK242-'2022 г.'!BK242)</f>
        <v>0</v>
      </c>
      <c r="BL242" s="98">
        <f t="shared" si="145"/>
        <v>0</v>
      </c>
      <c r="BM242" s="38">
        <f>SUM('рабочая 2023 г'!BM242-'2022 г.'!BM242)</f>
        <v>0</v>
      </c>
      <c r="BN242" s="38">
        <f>SUM('рабочая 2023 г'!BN242-'2022 г.'!BN242)</f>
        <v>0</v>
      </c>
      <c r="BO242" s="38">
        <f>SUM('рабочая 2023 г'!BO242-'2022 г.'!BO242)</f>
        <v>0</v>
      </c>
      <c r="BP242" s="38">
        <f>SUM('рабочая 2023 г'!BP242-'2022 г.'!BP242)</f>
        <v>0</v>
      </c>
      <c r="BQ242" s="66">
        <f t="shared" si="152"/>
        <v>0</v>
      </c>
      <c r="BR242" s="38"/>
      <c r="BS242" s="38"/>
      <c r="BT242" s="38"/>
      <c r="BU242" s="38"/>
      <c r="BV242" s="38"/>
      <c r="BW242" s="38"/>
      <c r="BX242" s="38"/>
      <c r="BY242" s="38"/>
      <c r="BZ242" s="38"/>
      <c r="CA242" s="38"/>
      <c r="CB242" s="38"/>
      <c r="CC242" s="38"/>
      <c r="CD242" s="38"/>
      <c r="CE242" s="38"/>
      <c r="CF242" s="38"/>
      <c r="CG242" s="38"/>
      <c r="CH242" s="38"/>
      <c r="CI242" s="38"/>
      <c r="CJ242" s="38"/>
      <c r="CK242" s="38"/>
      <c r="CL242" s="38"/>
      <c r="CM242" s="38"/>
      <c r="CN242" s="38"/>
      <c r="CO242" s="38"/>
      <c r="CP242" s="188">
        <f t="shared" si="115"/>
        <v>0</v>
      </c>
      <c r="CQ242" s="38"/>
      <c r="CR242" s="38"/>
      <c r="CS242" s="38"/>
      <c r="CT242" s="38"/>
      <c r="CU242" s="38"/>
      <c r="CV242" s="38"/>
      <c r="CW242" s="38"/>
      <c r="CX242" s="38"/>
      <c r="CY242" s="38"/>
      <c r="CZ242" s="38"/>
      <c r="DA242" s="38"/>
      <c r="DB242" s="188">
        <f t="shared" si="116"/>
        <v>0</v>
      </c>
      <c r="DC242" s="38">
        <f t="shared" si="117"/>
        <v>0</v>
      </c>
      <c r="DD242" s="38"/>
      <c r="DE242" s="38"/>
      <c r="DF242" s="38"/>
      <c r="DG242" s="188">
        <f t="shared" si="118"/>
        <v>0</v>
      </c>
      <c r="DH242" s="38">
        <f t="shared" si="119"/>
        <v>0</v>
      </c>
      <c r="DI242" s="38"/>
      <c r="DJ242" s="38"/>
      <c r="DK242" s="38"/>
      <c r="DL242" s="38"/>
      <c r="DM242" s="38"/>
      <c r="DN242" s="38"/>
      <c r="DO242" s="38"/>
      <c r="DP242" s="38"/>
      <c r="DQ242" s="38"/>
      <c r="DR242" s="38"/>
      <c r="DS242" s="38"/>
      <c r="DT242" s="38"/>
      <c r="DU242" s="38"/>
      <c r="DV242" s="38"/>
      <c r="DW242" s="38"/>
      <c r="DX242" s="38"/>
      <c r="DY242" s="38"/>
      <c r="DZ242" s="38"/>
      <c r="EA242" s="38"/>
      <c r="EB242" s="38"/>
      <c r="EC242" s="38"/>
      <c r="ED242" s="38"/>
      <c r="EE242" s="38"/>
      <c r="EF242" s="38"/>
      <c r="EG242" s="38"/>
      <c r="EH242" s="38"/>
    </row>
    <row r="243" spans="2:158">
      <c r="B243" s="39"/>
      <c r="C243" s="77" t="s">
        <v>389</v>
      </c>
      <c r="D243" s="38"/>
      <c r="E243" s="38"/>
      <c r="F243" s="38"/>
      <c r="G243" s="38"/>
      <c r="H243" s="38"/>
      <c r="I243" s="38"/>
      <c r="J243" s="38"/>
      <c r="K243" s="38"/>
      <c r="L243" s="38"/>
      <c r="M243" s="38"/>
      <c r="N243" s="38"/>
      <c r="O243" s="61"/>
      <c r="P243" s="38"/>
      <c r="Q243" s="38"/>
      <c r="R243" s="38"/>
      <c r="S243" s="38"/>
      <c r="T243" s="38"/>
      <c r="U243" s="38"/>
      <c r="V243" s="38"/>
      <c r="W243" s="38"/>
      <c r="X243" s="38"/>
      <c r="Y243" s="38">
        <f>SUM('рабочая 2023 г'!Y243-'2022 г.'!Y243)</f>
        <v>1</v>
      </c>
      <c r="Z243" s="33"/>
      <c r="AA243" s="33"/>
      <c r="AB243" s="33"/>
      <c r="AC243" s="33"/>
      <c r="AD243" s="33"/>
      <c r="AE243" s="33"/>
      <c r="AF243" s="102">
        <f t="shared" si="142"/>
        <v>361</v>
      </c>
      <c r="AG243" s="38">
        <f>SUM('рабочая 2023 г'!AG243-'2022 г.'!AG243)</f>
        <v>193</v>
      </c>
      <c r="AH243" s="38">
        <f>SUM('рабочая 2023 г'!AH243-'2022 г.'!AH243)</f>
        <v>0</v>
      </c>
      <c r="AI243" s="38">
        <f>SUM('рабочая 2023 г'!AI243-'2022 г.'!AI243)</f>
        <v>0</v>
      </c>
      <c r="AJ243" s="38">
        <f>SUM('рабочая 2023 г'!AJ243-'2022 г.'!AJ243)</f>
        <v>0</v>
      </c>
      <c r="AK243" s="38">
        <f>SUM('рабочая 2023 г'!AK243-'2022 г.'!AK243)</f>
        <v>0</v>
      </c>
      <c r="AL243" s="38">
        <f>SUM('рабочая 2023 г'!AL243-'2022 г.'!AL243)</f>
        <v>0</v>
      </c>
      <c r="AM243" s="38">
        <f>SUM('рабочая 2023 г'!AM243-'2022 г.'!AM243)</f>
        <v>0</v>
      </c>
      <c r="AN243" s="38">
        <f>SUM('рабочая 2023 г'!AN243-'2022 г.'!AN243)</f>
        <v>0</v>
      </c>
      <c r="AO243" s="38">
        <f>SUM('рабочая 2023 г'!AO243-'2022 г.'!AO243)</f>
        <v>162</v>
      </c>
      <c r="AP243" s="38">
        <f>SUM('рабочая 2023 г'!AP243-'2022 г.'!AP243)</f>
        <v>0</v>
      </c>
      <c r="AQ243" s="38">
        <f>SUM('рабочая 2023 г'!AQ243-'2022 г.'!AQ243)</f>
        <v>162</v>
      </c>
      <c r="AR243" s="38">
        <f>SUM('рабочая 2023 г'!AR243-'2022 г.'!AR243)</f>
        <v>0</v>
      </c>
      <c r="AS243" s="115">
        <f t="shared" si="140"/>
        <v>355</v>
      </c>
      <c r="AT243" s="38">
        <f>SUM('рабочая 2023 г'!AT243-'2022 г.'!AT243)</f>
        <v>0</v>
      </c>
      <c r="AU243" s="38">
        <f>SUM('рабочая 2023 г'!AU243-'2022 г.'!AU243)</f>
        <v>0</v>
      </c>
      <c r="AV243" s="38">
        <f>SUM('рабочая 2023 г'!AV243-'2022 г.'!AV243)</f>
        <v>0</v>
      </c>
      <c r="AW243" s="38">
        <f>SUM('рабочая 2023 г'!AW243-'2022 г.'!AW243)</f>
        <v>0</v>
      </c>
      <c r="AX243" s="38">
        <f>SUM('рабочая 2023 г'!AX243-'2022 г.'!AX243)</f>
        <v>0</v>
      </c>
      <c r="AY243" s="38">
        <f>SUM('рабочая 2023 г'!AY243-'2022 г.'!AY243)</f>
        <v>0</v>
      </c>
      <c r="AZ243" s="38">
        <f>SUM('рабочая 2023 г'!AZ243-'2022 г.'!AZ243)</f>
        <v>0</v>
      </c>
      <c r="BA243" s="38">
        <f>SUM('рабочая 2023 г'!BA243-'2022 г.'!BA243)</f>
        <v>0</v>
      </c>
      <c r="BB243" s="103">
        <f t="shared" si="143"/>
        <v>5</v>
      </c>
      <c r="BC243" s="38">
        <f>SUM('рабочая 2023 г'!BC243-'2022 г.'!BC243)</f>
        <v>0</v>
      </c>
      <c r="BD243" s="38">
        <f>SUM('рабочая 2023 г'!BD243-'2022 г.'!BD243)</f>
        <v>5</v>
      </c>
      <c r="BE243" s="38">
        <f>SUM('рабочая 2023 г'!BE243-'2022 г.'!BE243)</f>
        <v>5</v>
      </c>
      <c r="BF243" s="38">
        <f>SUM('рабочая 2023 г'!BF243-'2022 г.'!BF243)</f>
        <v>0</v>
      </c>
      <c r="BG243" s="38">
        <f>SUM('рабочая 2023 г'!BG243-'2022 г.'!BG243)</f>
        <v>0</v>
      </c>
      <c r="BH243" s="38">
        <f>SUM('рабочая 2023 г'!BH243-'2022 г.'!BH243)</f>
        <v>0</v>
      </c>
      <c r="BI243" s="38">
        <f>SUM('рабочая 2023 г'!BI243-'2022 г.'!BI243)</f>
        <v>0</v>
      </c>
      <c r="BJ243" s="38">
        <f>SUM('рабочая 2023 г'!BJ243-'2022 г.'!BJ243)</f>
        <v>0</v>
      </c>
      <c r="BK243" s="38">
        <f>SUM('рабочая 2023 г'!BK243-'2022 г.'!BK243)</f>
        <v>0</v>
      </c>
      <c r="BL243" s="98">
        <f t="shared" si="145"/>
        <v>1</v>
      </c>
      <c r="BM243" s="38">
        <f>SUM('рабочая 2023 г'!BM243-'2022 г.'!BM243)</f>
        <v>0</v>
      </c>
      <c r="BN243" s="38">
        <f>SUM('рабочая 2023 г'!BN243-'2022 г.'!BN243)</f>
        <v>0</v>
      </c>
      <c r="BO243" s="38">
        <f>SUM('рабочая 2023 г'!BO243-'2022 г.'!BO243)</f>
        <v>0</v>
      </c>
      <c r="BP243" s="38">
        <f>SUM('рабочая 2023 г'!BP243-'2022 г.'!BP243)</f>
        <v>1</v>
      </c>
      <c r="BQ243" s="66">
        <f t="shared" si="152"/>
        <v>6</v>
      </c>
      <c r="BR243" s="38"/>
      <c r="BS243" s="38"/>
      <c r="BT243" s="38"/>
      <c r="BU243" s="38"/>
      <c r="BV243" s="38"/>
      <c r="BW243" s="38"/>
      <c r="BX243" s="38"/>
      <c r="BY243" s="38"/>
      <c r="BZ243" s="38"/>
      <c r="CA243" s="38"/>
      <c r="CB243" s="38"/>
      <c r="CC243" s="38"/>
      <c r="CD243" s="38"/>
      <c r="CE243" s="38"/>
      <c r="CF243" s="38"/>
      <c r="CG243" s="38"/>
      <c r="CH243" s="38"/>
      <c r="CI243" s="38"/>
      <c r="CJ243" s="38"/>
      <c r="CK243" s="38"/>
      <c r="CL243" s="38"/>
      <c r="CM243" s="38"/>
      <c r="CN243" s="38"/>
      <c r="CO243" s="38"/>
      <c r="CP243" s="188">
        <f t="shared" si="115"/>
        <v>0</v>
      </c>
      <c r="CQ243" s="38"/>
      <c r="CR243" s="38"/>
      <c r="CS243" s="38"/>
      <c r="CT243" s="38"/>
      <c r="CU243" s="38"/>
      <c r="CV243" s="38"/>
      <c r="CW243" s="38"/>
      <c r="CX243" s="38"/>
      <c r="CY243" s="38"/>
      <c r="CZ243" s="38"/>
      <c r="DA243" s="38"/>
      <c r="DB243" s="188">
        <f t="shared" si="116"/>
        <v>0</v>
      </c>
      <c r="DC243" s="38">
        <f t="shared" si="117"/>
        <v>0</v>
      </c>
      <c r="DD243" s="38"/>
      <c r="DE243" s="38"/>
      <c r="DF243" s="38"/>
      <c r="DG243" s="188">
        <f t="shared" si="118"/>
        <v>0</v>
      </c>
      <c r="DH243" s="38">
        <f t="shared" si="119"/>
        <v>0</v>
      </c>
      <c r="DI243" s="38"/>
      <c r="DJ243" s="38"/>
      <c r="DK243" s="38"/>
      <c r="DL243" s="38"/>
      <c r="DM243" s="38"/>
      <c r="DN243" s="38"/>
      <c r="DO243" s="38"/>
      <c r="DP243" s="38"/>
      <c r="DQ243" s="38"/>
      <c r="DR243" s="38"/>
      <c r="DS243" s="38"/>
      <c r="DT243" s="38"/>
      <c r="DU243" s="38"/>
      <c r="DV243" s="38"/>
      <c r="DW243" s="38"/>
      <c r="DX243" s="38"/>
      <c r="DY243" s="38"/>
      <c r="DZ243" s="38"/>
      <c r="EA243" s="38"/>
      <c r="EB243" s="38"/>
      <c r="EC243" s="38"/>
      <c r="ED243" s="38"/>
      <c r="EE243" s="38"/>
      <c r="EF243" s="38"/>
      <c r="EG243" s="38"/>
      <c r="EH243" s="38"/>
    </row>
    <row r="244" spans="2:158">
      <c r="B244" s="39"/>
      <c r="C244" s="77" t="s">
        <v>390</v>
      </c>
      <c r="D244" s="38"/>
      <c r="E244" s="38"/>
      <c r="F244" s="38"/>
      <c r="G244" s="38"/>
      <c r="H244" s="38"/>
      <c r="I244" s="38"/>
      <c r="J244" s="38"/>
      <c r="K244" s="38"/>
      <c r="L244" s="38"/>
      <c r="M244" s="38"/>
      <c r="N244" s="38"/>
      <c r="O244" s="61"/>
      <c r="P244" s="38"/>
      <c r="Q244" s="38"/>
      <c r="R244" s="38"/>
      <c r="S244" s="38"/>
      <c r="T244" s="38"/>
      <c r="U244" s="38"/>
      <c r="V244" s="38"/>
      <c r="W244" s="38"/>
      <c r="X244" s="38"/>
      <c r="Y244" s="38">
        <f>SUM('рабочая 2023 г'!Y244-'2022 г.'!Y244)</f>
        <v>0</v>
      </c>
      <c r="Z244" s="33"/>
      <c r="AA244" s="33"/>
      <c r="AB244" s="33"/>
      <c r="AC244" s="33"/>
      <c r="AD244" s="33"/>
      <c r="AE244" s="33"/>
      <c r="AF244" s="102">
        <f t="shared" si="142"/>
        <v>0</v>
      </c>
      <c r="AG244" s="38">
        <f>SUM('рабочая 2023 г'!AG244-'2022 г.'!AG244)</f>
        <v>0</v>
      </c>
      <c r="AH244" s="38">
        <f>SUM('рабочая 2023 г'!AH244-'2022 г.'!AH244)</f>
        <v>0</v>
      </c>
      <c r="AI244" s="38">
        <f>SUM('рабочая 2023 г'!AI244-'2022 г.'!AI244)</f>
        <v>0</v>
      </c>
      <c r="AJ244" s="38">
        <f>SUM('рабочая 2023 г'!AJ244-'2022 г.'!AJ244)</f>
        <v>0</v>
      </c>
      <c r="AK244" s="38">
        <f>SUM('рабочая 2023 г'!AK244-'2022 г.'!AK244)</f>
        <v>0</v>
      </c>
      <c r="AL244" s="38">
        <f>SUM('рабочая 2023 г'!AL244-'2022 г.'!AL244)</f>
        <v>0</v>
      </c>
      <c r="AM244" s="38">
        <f>SUM('рабочая 2023 г'!AM244-'2022 г.'!AM244)</f>
        <v>0</v>
      </c>
      <c r="AN244" s="38">
        <f>SUM('рабочая 2023 г'!AN244-'2022 г.'!AN244)</f>
        <v>0</v>
      </c>
      <c r="AO244" s="38">
        <f>SUM('рабочая 2023 г'!AO244-'2022 г.'!AO244)</f>
        <v>0</v>
      </c>
      <c r="AP244" s="38">
        <f>SUM('рабочая 2023 г'!AP244-'2022 г.'!AP244)</f>
        <v>0</v>
      </c>
      <c r="AQ244" s="38">
        <f>SUM('рабочая 2023 г'!AQ244-'2022 г.'!AQ244)</f>
        <v>0</v>
      </c>
      <c r="AR244" s="38">
        <f>SUM('рабочая 2023 г'!AR244-'2022 г.'!AR244)</f>
        <v>0</v>
      </c>
      <c r="AS244" s="115">
        <f t="shared" si="140"/>
        <v>0</v>
      </c>
      <c r="AT244" s="38">
        <f>SUM('рабочая 2023 г'!AT244-'2022 г.'!AT244)</f>
        <v>0</v>
      </c>
      <c r="AU244" s="38">
        <f>SUM('рабочая 2023 г'!AU244-'2022 г.'!AU244)</f>
        <v>0</v>
      </c>
      <c r="AV244" s="38">
        <f>SUM('рабочая 2023 г'!AV244-'2022 г.'!AV244)</f>
        <v>0</v>
      </c>
      <c r="AW244" s="38">
        <f>SUM('рабочая 2023 г'!AW244-'2022 г.'!AW244)</f>
        <v>0</v>
      </c>
      <c r="AX244" s="38">
        <f>SUM('рабочая 2023 г'!AX244-'2022 г.'!AX244)</f>
        <v>0</v>
      </c>
      <c r="AY244" s="38">
        <f>SUM('рабочая 2023 г'!AY244-'2022 г.'!AY244)</f>
        <v>0</v>
      </c>
      <c r="AZ244" s="38">
        <f>SUM('рабочая 2023 г'!AZ244-'2022 г.'!AZ244)</f>
        <v>0</v>
      </c>
      <c r="BA244" s="38">
        <f>SUM('рабочая 2023 г'!BA244-'2022 г.'!BA244)</f>
        <v>0</v>
      </c>
      <c r="BB244" s="103">
        <f t="shared" si="143"/>
        <v>0</v>
      </c>
      <c r="BC244" s="38">
        <f>SUM('рабочая 2023 г'!BC244-'2022 г.'!BC244)</f>
        <v>0</v>
      </c>
      <c r="BD244" s="38">
        <f>SUM('рабочая 2023 г'!BD244-'2022 г.'!BD244)</f>
        <v>0</v>
      </c>
      <c r="BE244" s="38">
        <f>SUM('рабочая 2023 г'!BE244-'2022 г.'!BE244)</f>
        <v>0</v>
      </c>
      <c r="BF244" s="38">
        <f>SUM('рабочая 2023 г'!BF244-'2022 г.'!BF244)</f>
        <v>0</v>
      </c>
      <c r="BG244" s="38">
        <f>SUM('рабочая 2023 г'!BG244-'2022 г.'!BG244)</f>
        <v>0</v>
      </c>
      <c r="BH244" s="38">
        <f>SUM('рабочая 2023 г'!BH244-'2022 г.'!BH244)</f>
        <v>0</v>
      </c>
      <c r="BI244" s="38">
        <f>SUM('рабочая 2023 г'!BI244-'2022 г.'!BI244)</f>
        <v>0</v>
      </c>
      <c r="BJ244" s="38">
        <f>SUM('рабочая 2023 г'!BJ244-'2022 г.'!BJ244)</f>
        <v>0</v>
      </c>
      <c r="BK244" s="38">
        <f>SUM('рабочая 2023 г'!BK244-'2022 г.'!BK244)</f>
        <v>0</v>
      </c>
      <c r="BL244" s="98">
        <f t="shared" si="145"/>
        <v>0</v>
      </c>
      <c r="BM244" s="38">
        <f>SUM('рабочая 2023 г'!BM244-'2022 г.'!BM244)</f>
        <v>0</v>
      </c>
      <c r="BN244" s="38">
        <f>SUM('рабочая 2023 г'!BN244-'2022 г.'!BN244)</f>
        <v>0</v>
      </c>
      <c r="BO244" s="38">
        <f>SUM('рабочая 2023 г'!BO244-'2022 г.'!BO244)</f>
        <v>0</v>
      </c>
      <c r="BP244" s="38">
        <f>SUM('рабочая 2023 г'!BP244-'2022 г.'!BP244)</f>
        <v>0</v>
      </c>
      <c r="BQ244" s="66">
        <f t="shared" si="152"/>
        <v>0</v>
      </c>
      <c r="BR244" s="38"/>
      <c r="BS244" s="38"/>
      <c r="BT244" s="38"/>
      <c r="BU244" s="38"/>
      <c r="BV244" s="38"/>
      <c r="BW244" s="38"/>
      <c r="BX244" s="38"/>
      <c r="BY244" s="38"/>
      <c r="BZ244" s="38"/>
      <c r="CA244" s="38"/>
      <c r="CB244" s="38"/>
      <c r="CC244" s="38"/>
      <c r="CD244" s="38"/>
      <c r="CE244" s="38"/>
      <c r="CF244" s="38"/>
      <c r="CG244" s="38"/>
      <c r="CH244" s="38"/>
      <c r="CI244" s="38"/>
      <c r="CJ244" s="38"/>
      <c r="CK244" s="38"/>
      <c r="CL244" s="38"/>
      <c r="CM244" s="38"/>
      <c r="CN244" s="38"/>
      <c r="CO244" s="38"/>
      <c r="CP244" s="188">
        <f t="shared" si="115"/>
        <v>0</v>
      </c>
      <c r="CQ244" s="38"/>
      <c r="CR244" s="38"/>
      <c r="CS244" s="38"/>
      <c r="CT244" s="38"/>
      <c r="CU244" s="38"/>
      <c r="CV244" s="38"/>
      <c r="CW244" s="38"/>
      <c r="CX244" s="38"/>
      <c r="CY244" s="38"/>
      <c r="CZ244" s="38"/>
      <c r="DA244" s="38"/>
      <c r="DB244" s="188">
        <f t="shared" si="116"/>
        <v>0</v>
      </c>
      <c r="DC244" s="38">
        <f t="shared" si="117"/>
        <v>0</v>
      </c>
      <c r="DD244" s="38"/>
      <c r="DE244" s="38"/>
      <c r="DF244" s="38"/>
      <c r="DG244" s="188">
        <f t="shared" si="118"/>
        <v>0</v>
      </c>
      <c r="DH244" s="38">
        <f t="shared" si="119"/>
        <v>0</v>
      </c>
      <c r="DI244" s="38"/>
      <c r="DJ244" s="38"/>
      <c r="DK244" s="38"/>
      <c r="DL244" s="38"/>
      <c r="DM244" s="38"/>
      <c r="DN244" s="38"/>
      <c r="DO244" s="38"/>
      <c r="DP244" s="38"/>
      <c r="DQ244" s="38"/>
      <c r="DR244" s="38"/>
      <c r="DS244" s="38"/>
      <c r="DT244" s="38"/>
      <c r="DU244" s="38"/>
      <c r="DV244" s="38"/>
      <c r="DW244" s="38"/>
      <c r="DX244" s="38"/>
      <c r="DY244" s="38"/>
      <c r="DZ244" s="38"/>
      <c r="EA244" s="38"/>
      <c r="EB244" s="38"/>
      <c r="EC244" s="38"/>
      <c r="ED244" s="38"/>
      <c r="EE244" s="38"/>
      <c r="EF244" s="38"/>
      <c r="EG244" s="38"/>
      <c r="EH244" s="38"/>
    </row>
    <row r="245" spans="2:158">
      <c r="B245" s="39"/>
      <c r="C245" s="77" t="s">
        <v>391</v>
      </c>
      <c r="D245" s="38"/>
      <c r="E245" s="38"/>
      <c r="F245" s="38"/>
      <c r="G245" s="38"/>
      <c r="H245" s="38"/>
      <c r="I245" s="38"/>
      <c r="J245" s="38"/>
      <c r="K245" s="38"/>
      <c r="L245" s="38"/>
      <c r="M245" s="38"/>
      <c r="N245" s="38"/>
      <c r="O245" s="61"/>
      <c r="P245" s="38"/>
      <c r="Q245" s="38"/>
      <c r="R245" s="38"/>
      <c r="S245" s="38"/>
      <c r="T245" s="38"/>
      <c r="U245" s="38"/>
      <c r="V245" s="38"/>
      <c r="W245" s="38"/>
      <c r="X245" s="38"/>
      <c r="Y245" s="38">
        <f>SUM('рабочая 2023 г'!Y245-'2022 г.'!Y245)</f>
        <v>0</v>
      </c>
      <c r="Z245" s="33"/>
      <c r="AA245" s="33"/>
      <c r="AB245" s="33"/>
      <c r="AC245" s="33"/>
      <c r="AD245" s="33"/>
      <c r="AE245" s="33"/>
      <c r="AF245" s="102">
        <f t="shared" si="142"/>
        <v>51</v>
      </c>
      <c r="AG245" s="38">
        <f>SUM('рабочая 2023 г'!AG245-'2022 г.'!AG245)</f>
        <v>38</v>
      </c>
      <c r="AH245" s="38">
        <f>SUM('рабочая 2023 г'!AH245-'2022 г.'!AH245)</f>
        <v>0</v>
      </c>
      <c r="AI245" s="38">
        <f>SUM('рабочая 2023 г'!AI245-'2022 г.'!AI245)</f>
        <v>0</v>
      </c>
      <c r="AJ245" s="38">
        <f>SUM('рабочая 2023 г'!AJ245-'2022 г.'!AJ245)</f>
        <v>0</v>
      </c>
      <c r="AK245" s="38">
        <f>SUM('рабочая 2023 г'!AK245-'2022 г.'!AK245)</f>
        <v>0</v>
      </c>
      <c r="AL245" s="38">
        <f>SUM('рабочая 2023 г'!AL245-'2022 г.'!AL245)</f>
        <v>0</v>
      </c>
      <c r="AM245" s="38">
        <f>SUM('рабочая 2023 г'!AM245-'2022 г.'!AM245)</f>
        <v>0</v>
      </c>
      <c r="AN245" s="38">
        <f>SUM('рабочая 2023 г'!AN245-'2022 г.'!AN245)</f>
        <v>0</v>
      </c>
      <c r="AO245" s="38">
        <f>SUM('рабочая 2023 г'!AO245-'2022 г.'!AO245)</f>
        <v>13</v>
      </c>
      <c r="AP245" s="38">
        <f>SUM('рабочая 2023 г'!AP245-'2022 г.'!AP245)</f>
        <v>0</v>
      </c>
      <c r="AQ245" s="38">
        <f>SUM('рабочая 2023 г'!AQ245-'2022 г.'!AQ245)</f>
        <v>17</v>
      </c>
      <c r="AR245" s="38">
        <f>SUM('рабочая 2023 г'!AR245-'2022 г.'!AR245)</f>
        <v>0</v>
      </c>
      <c r="AS245" s="115">
        <f t="shared" si="140"/>
        <v>51</v>
      </c>
      <c r="AT245" s="38">
        <f>SUM('рабочая 2023 г'!AT245-'2022 г.'!AT245)</f>
        <v>0</v>
      </c>
      <c r="AU245" s="38">
        <f>SUM('рабочая 2023 г'!AU245-'2022 г.'!AU245)</f>
        <v>0</v>
      </c>
      <c r="AV245" s="38">
        <f>SUM('рабочая 2023 г'!AV245-'2022 г.'!AV245)</f>
        <v>0</v>
      </c>
      <c r="AW245" s="38">
        <f>SUM('рабочая 2023 г'!AW245-'2022 г.'!AW245)</f>
        <v>0</v>
      </c>
      <c r="AX245" s="38">
        <f>SUM('рабочая 2023 г'!AX245-'2022 г.'!AX245)</f>
        <v>0</v>
      </c>
      <c r="AY245" s="38">
        <f>SUM('рабочая 2023 г'!AY245-'2022 г.'!AY245)</f>
        <v>0</v>
      </c>
      <c r="AZ245" s="38">
        <f>SUM('рабочая 2023 г'!AZ245-'2022 г.'!AZ245)</f>
        <v>0</v>
      </c>
      <c r="BA245" s="38">
        <f>SUM('рабочая 2023 г'!BA245-'2022 г.'!BA245)</f>
        <v>0</v>
      </c>
      <c r="BB245" s="103">
        <f t="shared" si="143"/>
        <v>0</v>
      </c>
      <c r="BC245" s="38">
        <f>SUM('рабочая 2023 г'!BC245-'2022 г.'!BC245)</f>
        <v>0</v>
      </c>
      <c r="BD245" s="38">
        <f>SUM('рабочая 2023 г'!BD245-'2022 г.'!BD245)</f>
        <v>0</v>
      </c>
      <c r="BE245" s="38">
        <f>SUM('рабочая 2023 г'!BE245-'2022 г.'!BE245)</f>
        <v>0</v>
      </c>
      <c r="BF245" s="38">
        <f>SUM('рабочая 2023 г'!BF245-'2022 г.'!BF245)</f>
        <v>0</v>
      </c>
      <c r="BG245" s="38">
        <f>SUM('рабочая 2023 г'!BG245-'2022 г.'!BG245)</f>
        <v>0</v>
      </c>
      <c r="BH245" s="38">
        <f>SUM('рабочая 2023 г'!BH245-'2022 г.'!BH245)</f>
        <v>0</v>
      </c>
      <c r="BI245" s="38">
        <f>SUM('рабочая 2023 г'!BI245-'2022 г.'!BI245)</f>
        <v>0</v>
      </c>
      <c r="BJ245" s="38">
        <f>SUM('рабочая 2023 г'!BJ245-'2022 г.'!BJ245)</f>
        <v>0</v>
      </c>
      <c r="BK245" s="38">
        <f>SUM('рабочая 2023 г'!BK245-'2022 г.'!BK245)</f>
        <v>0</v>
      </c>
      <c r="BL245" s="98">
        <f t="shared" si="145"/>
        <v>0</v>
      </c>
      <c r="BM245" s="38">
        <f>SUM('рабочая 2023 г'!BM245-'2022 г.'!BM245)</f>
        <v>0</v>
      </c>
      <c r="BN245" s="38">
        <f>SUM('рабочая 2023 г'!BN245-'2022 г.'!BN245)</f>
        <v>0</v>
      </c>
      <c r="BO245" s="38">
        <f>SUM('рабочая 2023 г'!BO245-'2022 г.'!BO245)</f>
        <v>0</v>
      </c>
      <c r="BP245" s="38">
        <f>SUM('рабочая 2023 г'!BP245-'2022 г.'!BP245)</f>
        <v>0</v>
      </c>
      <c r="BQ245" s="66">
        <f t="shared" si="152"/>
        <v>0</v>
      </c>
      <c r="BR245" s="38"/>
      <c r="BS245" s="38"/>
      <c r="BT245" s="38"/>
      <c r="BU245" s="38"/>
      <c r="BV245" s="38"/>
      <c r="BW245" s="38"/>
      <c r="BX245" s="38"/>
      <c r="BY245" s="38"/>
      <c r="BZ245" s="38"/>
      <c r="CA245" s="38"/>
      <c r="CB245" s="38"/>
      <c r="CC245" s="38"/>
      <c r="CD245" s="38"/>
      <c r="CE245" s="38"/>
      <c r="CF245" s="38"/>
      <c r="CG245" s="38"/>
      <c r="CH245" s="38"/>
      <c r="CI245" s="38"/>
      <c r="CJ245" s="38"/>
      <c r="CK245" s="38"/>
      <c r="CL245" s="38"/>
      <c r="CM245" s="38"/>
      <c r="CN245" s="38"/>
      <c r="CO245" s="38"/>
      <c r="CP245" s="188">
        <f t="shared" si="115"/>
        <v>0</v>
      </c>
      <c r="CQ245" s="38"/>
      <c r="CR245" s="38"/>
      <c r="CS245" s="38"/>
      <c r="CT245" s="38"/>
      <c r="CU245" s="38"/>
      <c r="CV245" s="38"/>
      <c r="CW245" s="38"/>
      <c r="CX245" s="38"/>
      <c r="CY245" s="38"/>
      <c r="CZ245" s="38"/>
      <c r="DA245" s="38"/>
      <c r="DB245" s="188">
        <f t="shared" si="116"/>
        <v>0</v>
      </c>
      <c r="DC245" s="38">
        <f t="shared" si="117"/>
        <v>0</v>
      </c>
      <c r="DD245" s="38"/>
      <c r="DE245" s="38"/>
      <c r="DF245" s="38"/>
      <c r="DG245" s="188">
        <f t="shared" si="118"/>
        <v>0</v>
      </c>
      <c r="DH245" s="38">
        <f t="shared" si="119"/>
        <v>0</v>
      </c>
      <c r="DI245" s="38"/>
      <c r="DJ245" s="38"/>
      <c r="DK245" s="38"/>
      <c r="DL245" s="38"/>
      <c r="DM245" s="38"/>
      <c r="DN245" s="38"/>
      <c r="DO245" s="38"/>
      <c r="DP245" s="38"/>
      <c r="DQ245" s="38"/>
      <c r="DR245" s="38"/>
      <c r="DS245" s="38"/>
      <c r="DT245" s="38"/>
      <c r="DU245" s="38"/>
      <c r="DV245" s="38"/>
      <c r="DW245" s="38"/>
      <c r="DX245" s="38"/>
      <c r="DY245" s="38"/>
      <c r="DZ245" s="38"/>
      <c r="EA245" s="38"/>
      <c r="EB245" s="38"/>
      <c r="EC245" s="38"/>
      <c r="ED245" s="38"/>
      <c r="EE245" s="38"/>
      <c r="EF245" s="38"/>
      <c r="EG245" s="38"/>
      <c r="EH245" s="38"/>
    </row>
    <row r="246" spans="2:158">
      <c r="B246" s="39"/>
      <c r="C246" s="77" t="s">
        <v>392</v>
      </c>
      <c r="D246" s="38"/>
      <c r="E246" s="38"/>
      <c r="F246" s="38"/>
      <c r="G246" s="38"/>
      <c r="H246" s="38"/>
      <c r="I246" s="38"/>
      <c r="J246" s="38"/>
      <c r="K246" s="38"/>
      <c r="L246" s="38"/>
      <c r="M246" s="38"/>
      <c r="N246" s="38"/>
      <c r="O246" s="61"/>
      <c r="P246" s="38"/>
      <c r="Q246" s="38"/>
      <c r="R246" s="38"/>
      <c r="S246" s="38"/>
      <c r="T246" s="38"/>
      <c r="U246" s="38"/>
      <c r="V246" s="38"/>
      <c r="W246" s="38"/>
      <c r="X246" s="38"/>
      <c r="Y246" s="38">
        <f>SUM('рабочая 2023 г'!Y246-'2022 г.'!Y246)</f>
        <v>0</v>
      </c>
      <c r="Z246" s="33"/>
      <c r="AA246" s="33"/>
      <c r="AB246" s="33"/>
      <c r="AC246" s="33"/>
      <c r="AD246" s="33"/>
      <c r="AE246" s="33"/>
      <c r="AF246" s="102">
        <f t="shared" si="142"/>
        <v>0</v>
      </c>
      <c r="AG246" s="38">
        <f>SUM('рабочая 2023 г'!AG246-'2022 г.'!AG246)</f>
        <v>0</v>
      </c>
      <c r="AH246" s="38">
        <f>SUM('рабочая 2023 г'!AH246-'2022 г.'!AH246)</f>
        <v>0</v>
      </c>
      <c r="AI246" s="38">
        <f>SUM('рабочая 2023 г'!AI246-'2022 г.'!AI246)</f>
        <v>0</v>
      </c>
      <c r="AJ246" s="38">
        <f>SUM('рабочая 2023 г'!AJ246-'2022 г.'!AJ246)</f>
        <v>0</v>
      </c>
      <c r="AK246" s="38">
        <f>SUM('рабочая 2023 г'!AK246-'2022 г.'!AK246)</f>
        <v>0</v>
      </c>
      <c r="AL246" s="38">
        <f>SUM('рабочая 2023 г'!AL246-'2022 г.'!AL246)</f>
        <v>0</v>
      </c>
      <c r="AM246" s="38">
        <f>SUM('рабочая 2023 г'!AM246-'2022 г.'!AM246)</f>
        <v>0</v>
      </c>
      <c r="AN246" s="38">
        <f>SUM('рабочая 2023 г'!AN246-'2022 г.'!AN246)</f>
        <v>0</v>
      </c>
      <c r="AO246" s="38">
        <f>SUM('рабочая 2023 г'!AO246-'2022 г.'!AO246)</f>
        <v>0</v>
      </c>
      <c r="AP246" s="38">
        <f>SUM('рабочая 2023 г'!AP246-'2022 г.'!AP246)</f>
        <v>0</v>
      </c>
      <c r="AQ246" s="38">
        <f>SUM('рабочая 2023 г'!AQ246-'2022 г.'!AQ246)</f>
        <v>0</v>
      </c>
      <c r="AR246" s="38">
        <f>SUM('рабочая 2023 г'!AR246-'2022 г.'!AR246)</f>
        <v>0</v>
      </c>
      <c r="AS246" s="115">
        <f t="shared" si="140"/>
        <v>0</v>
      </c>
      <c r="AT246" s="38">
        <f>SUM('рабочая 2023 г'!AT246-'2022 г.'!AT246)</f>
        <v>0</v>
      </c>
      <c r="AU246" s="38">
        <f>SUM('рабочая 2023 г'!AU246-'2022 г.'!AU246)</f>
        <v>0</v>
      </c>
      <c r="AV246" s="38">
        <f>SUM('рабочая 2023 г'!AV246-'2022 г.'!AV246)</f>
        <v>0</v>
      </c>
      <c r="AW246" s="38">
        <f>SUM('рабочая 2023 г'!AW246-'2022 г.'!AW246)</f>
        <v>0</v>
      </c>
      <c r="AX246" s="38">
        <f>SUM('рабочая 2023 г'!AX246-'2022 г.'!AX246)</f>
        <v>0</v>
      </c>
      <c r="AY246" s="38">
        <f>SUM('рабочая 2023 г'!AY246-'2022 г.'!AY246)</f>
        <v>0</v>
      </c>
      <c r="AZ246" s="38">
        <f>SUM('рабочая 2023 г'!AZ246-'2022 г.'!AZ246)</f>
        <v>0</v>
      </c>
      <c r="BA246" s="38">
        <f>SUM('рабочая 2023 г'!BA246-'2022 г.'!BA246)</f>
        <v>0</v>
      </c>
      <c r="BB246" s="103">
        <f t="shared" si="143"/>
        <v>0</v>
      </c>
      <c r="BC246" s="38">
        <f>SUM('рабочая 2023 г'!BC246-'2022 г.'!BC246)</f>
        <v>0</v>
      </c>
      <c r="BD246" s="38">
        <f>SUM('рабочая 2023 г'!BD246-'2022 г.'!BD246)</f>
        <v>0</v>
      </c>
      <c r="BE246" s="38">
        <f>SUM('рабочая 2023 г'!BE246-'2022 г.'!BE246)</f>
        <v>0</v>
      </c>
      <c r="BF246" s="38">
        <f>SUM('рабочая 2023 г'!BF246-'2022 г.'!BF246)</f>
        <v>0</v>
      </c>
      <c r="BG246" s="38">
        <f>SUM('рабочая 2023 г'!BG246-'2022 г.'!BG246)</f>
        <v>0</v>
      </c>
      <c r="BH246" s="38">
        <f>SUM('рабочая 2023 г'!BH246-'2022 г.'!BH246)</f>
        <v>0</v>
      </c>
      <c r="BI246" s="38">
        <f>SUM('рабочая 2023 г'!BI246-'2022 г.'!BI246)</f>
        <v>0</v>
      </c>
      <c r="BJ246" s="38">
        <f>SUM('рабочая 2023 г'!BJ246-'2022 г.'!BJ246)</f>
        <v>0</v>
      </c>
      <c r="BK246" s="38">
        <f>SUM('рабочая 2023 г'!BK246-'2022 г.'!BK246)</f>
        <v>0</v>
      </c>
      <c r="BL246" s="98">
        <f t="shared" si="145"/>
        <v>0</v>
      </c>
      <c r="BM246" s="38">
        <f>SUM('рабочая 2023 г'!BM246-'2022 г.'!BM246)</f>
        <v>0</v>
      </c>
      <c r="BN246" s="38">
        <f>SUM('рабочая 2023 г'!BN246-'2022 г.'!BN246)</f>
        <v>0</v>
      </c>
      <c r="BO246" s="38">
        <f>SUM('рабочая 2023 г'!BO246-'2022 г.'!BO246)</f>
        <v>0</v>
      </c>
      <c r="BP246" s="38">
        <f>SUM('рабочая 2023 г'!BP246-'2022 г.'!BP246)</f>
        <v>0</v>
      </c>
      <c r="BQ246" s="66">
        <f t="shared" si="152"/>
        <v>0</v>
      </c>
      <c r="BR246" s="38"/>
      <c r="BS246" s="38"/>
      <c r="BT246" s="38"/>
      <c r="BU246" s="38"/>
      <c r="BV246" s="38"/>
      <c r="BW246" s="38"/>
      <c r="BX246" s="38"/>
      <c r="BY246" s="38"/>
      <c r="BZ246" s="38"/>
      <c r="CA246" s="38"/>
      <c r="CB246" s="38"/>
      <c r="CC246" s="38"/>
      <c r="CD246" s="38"/>
      <c r="CE246" s="38"/>
      <c r="CF246" s="38"/>
      <c r="CG246" s="38"/>
      <c r="CH246" s="38"/>
      <c r="CI246" s="38"/>
      <c r="CJ246" s="38"/>
      <c r="CK246" s="38"/>
      <c r="CL246" s="38"/>
      <c r="CM246" s="38"/>
      <c r="CN246" s="38"/>
      <c r="CO246" s="38"/>
      <c r="CP246" s="188">
        <f t="shared" si="115"/>
        <v>0</v>
      </c>
      <c r="CQ246" s="38"/>
      <c r="CR246" s="38"/>
      <c r="CS246" s="38"/>
      <c r="CT246" s="38"/>
      <c r="CU246" s="38"/>
      <c r="CV246" s="38"/>
      <c r="CW246" s="38"/>
      <c r="CX246" s="38"/>
      <c r="CY246" s="38"/>
      <c r="CZ246" s="38"/>
      <c r="DA246" s="38"/>
      <c r="DB246" s="188">
        <f t="shared" si="116"/>
        <v>0</v>
      </c>
      <c r="DC246" s="38">
        <f t="shared" si="117"/>
        <v>0</v>
      </c>
      <c r="DD246" s="38"/>
      <c r="DE246" s="38"/>
      <c r="DF246" s="38"/>
      <c r="DG246" s="188">
        <f t="shared" si="118"/>
        <v>0</v>
      </c>
      <c r="DH246" s="38">
        <f t="shared" si="119"/>
        <v>0</v>
      </c>
      <c r="DI246" s="38"/>
      <c r="DJ246" s="38"/>
      <c r="DK246" s="38"/>
      <c r="DL246" s="38"/>
      <c r="DM246" s="38"/>
      <c r="DN246" s="38"/>
      <c r="DO246" s="38"/>
      <c r="DP246" s="38"/>
      <c r="DQ246" s="38"/>
      <c r="DR246" s="38"/>
      <c r="DS246" s="38"/>
      <c r="DT246" s="38"/>
      <c r="DU246" s="38"/>
      <c r="DV246" s="38"/>
      <c r="DW246" s="38"/>
      <c r="DX246" s="38"/>
      <c r="DY246" s="38"/>
      <c r="DZ246" s="38"/>
      <c r="EA246" s="38"/>
      <c r="EB246" s="38"/>
      <c r="EC246" s="38"/>
      <c r="ED246" s="38"/>
      <c r="EE246" s="38"/>
      <c r="EF246" s="38"/>
      <c r="EG246" s="38"/>
      <c r="EH246" s="38"/>
    </row>
    <row r="247" spans="2:158">
      <c r="B247" s="39"/>
      <c r="C247" s="77" t="s">
        <v>393</v>
      </c>
      <c r="D247" s="38"/>
      <c r="E247" s="38"/>
      <c r="F247" s="38"/>
      <c r="G247" s="38"/>
      <c r="H247" s="38"/>
      <c r="I247" s="38"/>
      <c r="J247" s="38"/>
      <c r="K247" s="38"/>
      <c r="L247" s="38"/>
      <c r="M247" s="38"/>
      <c r="N247" s="38"/>
      <c r="O247" s="61"/>
      <c r="P247" s="38"/>
      <c r="Q247" s="38"/>
      <c r="R247" s="38"/>
      <c r="S247" s="38"/>
      <c r="T247" s="38"/>
      <c r="U247" s="38"/>
      <c r="V247" s="38"/>
      <c r="W247" s="38"/>
      <c r="X247" s="38"/>
      <c r="Y247" s="38">
        <f>SUM('рабочая 2023 г'!Y247-'2022 г.'!Y247)</f>
        <v>0</v>
      </c>
      <c r="Z247" s="33"/>
      <c r="AA247" s="33"/>
      <c r="AB247" s="33"/>
      <c r="AC247" s="33"/>
      <c r="AD247" s="33"/>
      <c r="AE247" s="33"/>
      <c r="AF247" s="102">
        <f t="shared" si="142"/>
        <v>-201</v>
      </c>
      <c r="AG247" s="38">
        <f>SUM('рабочая 2023 г'!AG247-'2022 г.'!AG247)</f>
        <v>0</v>
      </c>
      <c r="AH247" s="38">
        <f>SUM('рабочая 2023 г'!AH247-'2022 г.'!AH247)</f>
        <v>0</v>
      </c>
      <c r="AI247" s="38">
        <f>SUM('рабочая 2023 г'!AI247-'2022 г.'!AI247)</f>
        <v>0</v>
      </c>
      <c r="AJ247" s="38">
        <f>SUM('рабочая 2023 г'!AJ247-'2022 г.'!AJ247)</f>
        <v>0</v>
      </c>
      <c r="AK247" s="38">
        <f>SUM('рабочая 2023 г'!AK247-'2022 г.'!AK247)</f>
        <v>0</v>
      </c>
      <c r="AL247" s="38">
        <f>SUM('рабочая 2023 г'!AL247-'2022 г.'!AL247)</f>
        <v>0</v>
      </c>
      <c r="AM247" s="38">
        <f>SUM('рабочая 2023 г'!AM247-'2022 г.'!AM247)</f>
        <v>0</v>
      </c>
      <c r="AN247" s="38">
        <f>SUM('рабочая 2023 г'!AN247-'2022 г.'!AN247)</f>
        <v>0</v>
      </c>
      <c r="AO247" s="38">
        <f>SUM('рабочая 2023 г'!AO247-'2022 г.'!AO247)</f>
        <v>-179</v>
      </c>
      <c r="AP247" s="38">
        <f>SUM('рабочая 2023 г'!AP247-'2022 г.'!AP247)</f>
        <v>0</v>
      </c>
      <c r="AQ247" s="38">
        <f>SUM('рабочая 2023 г'!AQ247-'2022 г.'!AQ247)</f>
        <v>0</v>
      </c>
      <c r="AR247" s="38">
        <f>SUM('рабочая 2023 г'!AR247-'2022 г.'!AR247)</f>
        <v>0</v>
      </c>
      <c r="AS247" s="115">
        <f t="shared" si="140"/>
        <v>-179</v>
      </c>
      <c r="AT247" s="38">
        <f>SUM('рабочая 2023 г'!AT247-'2022 г.'!AT247)</f>
        <v>0</v>
      </c>
      <c r="AU247" s="38">
        <f>SUM('рабочая 2023 г'!AU247-'2022 г.'!AU247)</f>
        <v>0</v>
      </c>
      <c r="AV247" s="38">
        <f>SUM('рабочая 2023 г'!AV247-'2022 г.'!AV247)</f>
        <v>0</v>
      </c>
      <c r="AW247" s="38">
        <f>SUM('рабочая 2023 г'!AW247-'2022 г.'!AW247)</f>
        <v>0</v>
      </c>
      <c r="AX247" s="38">
        <f>SUM('рабочая 2023 г'!AX247-'2022 г.'!AX247)</f>
        <v>0</v>
      </c>
      <c r="AY247" s="38">
        <f>SUM('рабочая 2023 г'!AY247-'2022 г.'!AY247)</f>
        <v>-19</v>
      </c>
      <c r="AZ247" s="38">
        <f>SUM('рабочая 2023 г'!AZ247-'2022 г.'!AZ247)</f>
        <v>0</v>
      </c>
      <c r="BA247" s="38">
        <f>SUM('рабочая 2023 г'!BA247-'2022 г.'!BA247)</f>
        <v>0</v>
      </c>
      <c r="BB247" s="103">
        <f t="shared" si="143"/>
        <v>-1</v>
      </c>
      <c r="BC247" s="38">
        <f>SUM('рабочая 2023 г'!BC247-'2022 г.'!BC247)</f>
        <v>0</v>
      </c>
      <c r="BD247" s="38">
        <f>SUM('рабочая 2023 г'!BD247-'2022 г.'!BD247)</f>
        <v>-1</v>
      </c>
      <c r="BE247" s="38">
        <f>SUM('рабочая 2023 г'!BE247-'2022 г.'!BE247)</f>
        <v>-1</v>
      </c>
      <c r="BF247" s="38">
        <f>SUM('рабочая 2023 г'!BF247-'2022 г.'!BF247)</f>
        <v>0</v>
      </c>
      <c r="BG247" s="38">
        <f>SUM('рабочая 2023 г'!BG247-'2022 г.'!BG247)</f>
        <v>0</v>
      </c>
      <c r="BH247" s="38">
        <f>SUM('рабочая 2023 г'!BH247-'2022 г.'!BH247)</f>
        <v>-1</v>
      </c>
      <c r="BI247" s="38">
        <f>SUM('рабочая 2023 г'!BI247-'2022 г.'!BI247)</f>
        <v>0</v>
      </c>
      <c r="BJ247" s="38">
        <f>SUM('рабочая 2023 г'!BJ247-'2022 г.'!BJ247)</f>
        <v>0</v>
      </c>
      <c r="BK247" s="38">
        <f>SUM('рабочая 2023 г'!BK247-'2022 г.'!BK247)</f>
        <v>0</v>
      </c>
      <c r="BL247" s="98">
        <f t="shared" si="145"/>
        <v>-1</v>
      </c>
      <c r="BM247" s="38">
        <f>SUM('рабочая 2023 г'!BM247-'2022 г.'!BM247)</f>
        <v>0</v>
      </c>
      <c r="BN247" s="38">
        <f>SUM('рабочая 2023 г'!BN247-'2022 г.'!BN247)</f>
        <v>0</v>
      </c>
      <c r="BO247" s="38">
        <f>SUM('рабочая 2023 г'!BO247-'2022 г.'!BO247)</f>
        <v>0</v>
      </c>
      <c r="BP247" s="38">
        <f>SUM('рабочая 2023 г'!BP247-'2022 г.'!BP247)</f>
        <v>-1</v>
      </c>
      <c r="BQ247" s="66">
        <f t="shared" si="152"/>
        <v>-22</v>
      </c>
      <c r="BR247" s="38"/>
      <c r="BS247" s="38"/>
      <c r="BT247" s="38"/>
      <c r="BU247" s="38"/>
      <c r="BV247" s="38"/>
      <c r="BW247" s="38"/>
      <c r="BX247" s="38"/>
      <c r="BY247" s="38"/>
      <c r="BZ247" s="38"/>
      <c r="CA247" s="38"/>
      <c r="CB247" s="38"/>
      <c r="CC247" s="38"/>
      <c r="CD247" s="38"/>
      <c r="CE247" s="38"/>
      <c r="CF247" s="38"/>
      <c r="CG247" s="38"/>
      <c r="CH247" s="38"/>
      <c r="CI247" s="38"/>
      <c r="CJ247" s="38"/>
      <c r="CK247" s="38"/>
      <c r="CL247" s="38"/>
      <c r="CM247" s="38"/>
      <c r="CN247" s="38"/>
      <c r="CO247" s="38"/>
      <c r="CP247" s="188">
        <f t="shared" si="115"/>
        <v>0</v>
      </c>
      <c r="CQ247" s="38"/>
      <c r="CR247" s="38"/>
      <c r="CS247" s="38"/>
      <c r="CT247" s="38"/>
      <c r="CU247" s="38"/>
      <c r="CV247" s="38"/>
      <c r="CW247" s="38"/>
      <c r="CX247" s="38"/>
      <c r="CY247" s="38"/>
      <c r="CZ247" s="38"/>
      <c r="DA247" s="38"/>
      <c r="DB247" s="188">
        <f t="shared" si="116"/>
        <v>0</v>
      </c>
      <c r="DC247" s="38">
        <f t="shared" si="117"/>
        <v>0</v>
      </c>
      <c r="DD247" s="38"/>
      <c r="DE247" s="38"/>
      <c r="DF247" s="38"/>
      <c r="DG247" s="188">
        <f t="shared" si="118"/>
        <v>0</v>
      </c>
      <c r="DH247" s="38">
        <f t="shared" si="119"/>
        <v>0</v>
      </c>
      <c r="DI247" s="38"/>
      <c r="DJ247" s="38"/>
      <c r="DK247" s="38"/>
      <c r="DL247" s="38"/>
      <c r="DM247" s="38"/>
      <c r="DN247" s="38"/>
      <c r="DO247" s="38"/>
      <c r="DP247" s="38"/>
      <c r="DQ247" s="38"/>
      <c r="DR247" s="38"/>
      <c r="DS247" s="38"/>
      <c r="DT247" s="38"/>
      <c r="DU247" s="38"/>
      <c r="DV247" s="38"/>
      <c r="DW247" s="38"/>
      <c r="DX247" s="38"/>
      <c r="DY247" s="38"/>
      <c r="DZ247" s="38"/>
      <c r="EA247" s="38"/>
      <c r="EB247" s="38"/>
      <c r="EC247" s="38"/>
      <c r="ED247" s="38"/>
      <c r="EE247" s="38"/>
      <c r="EF247" s="38"/>
      <c r="EG247" s="38"/>
      <c r="EH247" s="38"/>
    </row>
    <row r="248" spans="2:158">
      <c r="B248" s="39"/>
      <c r="C248" s="77" t="s">
        <v>394</v>
      </c>
      <c r="D248" s="38"/>
      <c r="E248" s="38"/>
      <c r="F248" s="38"/>
      <c r="G248" s="38"/>
      <c r="H248" s="38"/>
      <c r="I248" s="38"/>
      <c r="J248" s="38"/>
      <c r="K248" s="38"/>
      <c r="L248" s="38"/>
      <c r="M248" s="38"/>
      <c r="N248" s="38"/>
      <c r="O248" s="61"/>
      <c r="P248" s="38"/>
      <c r="Q248" s="38"/>
      <c r="R248" s="38"/>
      <c r="S248" s="38"/>
      <c r="T248" s="38"/>
      <c r="U248" s="38"/>
      <c r="V248" s="38"/>
      <c r="W248" s="38"/>
      <c r="X248" s="38"/>
      <c r="Y248" s="38">
        <f>SUM('рабочая 2023 г'!Y248-'2022 г.'!Y248)</f>
        <v>-1</v>
      </c>
      <c r="Z248" s="33"/>
      <c r="AA248" s="33"/>
      <c r="AB248" s="33"/>
      <c r="AC248" s="33"/>
      <c r="AD248" s="33"/>
      <c r="AE248" s="33"/>
      <c r="AF248" s="102">
        <f t="shared" si="142"/>
        <v>-620</v>
      </c>
      <c r="AG248" s="38">
        <f>SUM('рабочая 2023 г'!AG248-'2022 г.'!AG248)</f>
        <v>0</v>
      </c>
      <c r="AH248" s="38">
        <f>SUM('рабочая 2023 г'!AH248-'2022 г.'!AH248)</f>
        <v>0</v>
      </c>
      <c r="AI248" s="38">
        <f>SUM('рабочая 2023 г'!AI248-'2022 г.'!AI248)</f>
        <v>0</v>
      </c>
      <c r="AJ248" s="38">
        <f>SUM('рабочая 2023 г'!AJ248-'2022 г.'!AJ248)</f>
        <v>0</v>
      </c>
      <c r="AK248" s="38">
        <f>SUM('рабочая 2023 г'!AK248-'2022 г.'!AK248)</f>
        <v>0</v>
      </c>
      <c r="AL248" s="38">
        <f>SUM('рабочая 2023 г'!AL248-'2022 г.'!AL248)</f>
        <v>0</v>
      </c>
      <c r="AM248" s="38">
        <f>SUM('рабочая 2023 г'!AM248-'2022 г.'!AM248)</f>
        <v>0</v>
      </c>
      <c r="AN248" s="38">
        <f>SUM('рабочая 2023 г'!AN248-'2022 г.'!AN248)</f>
        <v>0</v>
      </c>
      <c r="AO248" s="38">
        <f>SUM('рабочая 2023 г'!AO248-'2022 г.'!AO248)</f>
        <v>-617</v>
      </c>
      <c r="AP248" s="38">
        <f>SUM('рабочая 2023 г'!AP248-'2022 г.'!AP248)</f>
        <v>0</v>
      </c>
      <c r="AQ248" s="38">
        <f>SUM('рабочая 2023 г'!AQ248-'2022 г.'!AQ248)</f>
        <v>0</v>
      </c>
      <c r="AR248" s="38">
        <f>SUM('рабочая 2023 г'!AR248-'2022 г.'!AR248)</f>
        <v>0</v>
      </c>
      <c r="AS248" s="115">
        <f t="shared" si="140"/>
        <v>-617</v>
      </c>
      <c r="AT248" s="38">
        <f>SUM('рабочая 2023 г'!AT248-'2022 г.'!AT248)</f>
        <v>0</v>
      </c>
      <c r="AU248" s="38">
        <f>SUM('рабочая 2023 г'!AU248-'2022 г.'!AU248)</f>
        <v>0</v>
      </c>
      <c r="AV248" s="38">
        <f>SUM('рабочая 2023 г'!AV248-'2022 г.'!AV248)</f>
        <v>0</v>
      </c>
      <c r="AW248" s="38">
        <f>SUM('рабочая 2023 г'!AW248-'2022 г.'!AW248)</f>
        <v>0</v>
      </c>
      <c r="AX248" s="38">
        <f>SUM('рабочая 2023 г'!AX248-'2022 г.'!AX248)</f>
        <v>0</v>
      </c>
      <c r="AY248" s="38">
        <f>SUM('рабочая 2023 г'!AY248-'2022 г.'!AY248)</f>
        <v>0</v>
      </c>
      <c r="AZ248" s="38">
        <f>SUM('рабочая 2023 г'!AZ248-'2022 г.'!AZ248)</f>
        <v>0</v>
      </c>
      <c r="BA248" s="38">
        <f>SUM('рабочая 2023 г'!BA248-'2022 г.'!BA248)</f>
        <v>0</v>
      </c>
      <c r="BB248" s="103">
        <f t="shared" si="143"/>
        <v>0</v>
      </c>
      <c r="BC248" s="38">
        <f>SUM('рабочая 2023 г'!BC248-'2022 г.'!BC248)</f>
        <v>0</v>
      </c>
      <c r="BD248" s="38">
        <f>SUM('рабочая 2023 г'!BD248-'2022 г.'!BD248)</f>
        <v>0</v>
      </c>
      <c r="BE248" s="38">
        <f>SUM('рабочая 2023 г'!BE248-'2022 г.'!BE248)</f>
        <v>0</v>
      </c>
      <c r="BF248" s="38">
        <f>SUM('рабочая 2023 г'!BF248-'2022 г.'!BF248)</f>
        <v>0</v>
      </c>
      <c r="BG248" s="38">
        <f>SUM('рабочая 2023 г'!BG248-'2022 г.'!BG248)</f>
        <v>0</v>
      </c>
      <c r="BH248" s="38">
        <f>SUM('рабочая 2023 г'!BH248-'2022 г.'!BH248)</f>
        <v>-2</v>
      </c>
      <c r="BI248" s="38">
        <f>SUM('рабочая 2023 г'!BI248-'2022 г.'!BI248)</f>
        <v>0</v>
      </c>
      <c r="BJ248" s="38">
        <f>SUM('рабочая 2023 г'!BJ248-'2022 г.'!BJ248)</f>
        <v>0</v>
      </c>
      <c r="BK248" s="38">
        <f>SUM('рабочая 2023 г'!BK248-'2022 г.'!BK248)</f>
        <v>0</v>
      </c>
      <c r="BL248" s="98">
        <f t="shared" si="145"/>
        <v>-1</v>
      </c>
      <c r="BM248" s="38">
        <f>SUM('рабочая 2023 г'!BM248-'2022 г.'!BM248)</f>
        <v>0</v>
      </c>
      <c r="BN248" s="38">
        <f>SUM('рабочая 2023 г'!BN248-'2022 г.'!BN248)</f>
        <v>0</v>
      </c>
      <c r="BO248" s="38">
        <f>SUM('рабочая 2023 г'!BO248-'2022 г.'!BO248)</f>
        <v>0</v>
      </c>
      <c r="BP248" s="38">
        <f>SUM('рабочая 2023 г'!BP248-'2022 г.'!BP248)</f>
        <v>-1</v>
      </c>
      <c r="BQ248" s="66">
        <f t="shared" si="152"/>
        <v>-3</v>
      </c>
      <c r="BR248" s="38"/>
      <c r="BS248" s="38"/>
      <c r="BT248" s="38"/>
      <c r="BU248" s="38"/>
      <c r="BV248" s="38"/>
      <c r="BW248" s="38"/>
      <c r="BX248" s="38"/>
      <c r="BY248" s="38"/>
      <c r="BZ248" s="38"/>
      <c r="CA248" s="38"/>
      <c r="CB248" s="38"/>
      <c r="CC248" s="38"/>
      <c r="CD248" s="38"/>
      <c r="CE248" s="38"/>
      <c r="CF248" s="38"/>
      <c r="CG248" s="38"/>
      <c r="CH248" s="38"/>
      <c r="CI248" s="38"/>
      <c r="CJ248" s="38"/>
      <c r="CK248" s="38"/>
      <c r="CL248" s="38"/>
      <c r="CM248" s="38"/>
      <c r="CN248" s="38"/>
      <c r="CO248" s="38"/>
      <c r="CP248" s="188">
        <f t="shared" si="115"/>
        <v>0</v>
      </c>
      <c r="CQ248" s="38"/>
      <c r="CR248" s="38"/>
      <c r="CS248" s="38"/>
      <c r="CT248" s="38"/>
      <c r="CU248" s="38"/>
      <c r="CV248" s="38"/>
      <c r="CW248" s="38"/>
      <c r="CX248" s="38"/>
      <c r="CY248" s="38"/>
      <c r="CZ248" s="38"/>
      <c r="DA248" s="38"/>
      <c r="DB248" s="188">
        <f t="shared" si="116"/>
        <v>0</v>
      </c>
      <c r="DC248" s="38">
        <f t="shared" si="117"/>
        <v>0</v>
      </c>
      <c r="DD248" s="38"/>
      <c r="DE248" s="38"/>
      <c r="DF248" s="38"/>
      <c r="DG248" s="188">
        <f t="shared" si="118"/>
        <v>0</v>
      </c>
      <c r="DH248" s="38">
        <f t="shared" si="119"/>
        <v>0</v>
      </c>
      <c r="DI248" s="38"/>
      <c r="DJ248" s="38"/>
      <c r="DK248" s="38"/>
      <c r="DL248" s="38"/>
      <c r="DM248" s="38"/>
      <c r="DN248" s="38"/>
      <c r="DO248" s="38"/>
      <c r="DP248" s="38"/>
      <c r="DQ248" s="38"/>
      <c r="DR248" s="38"/>
      <c r="DS248" s="38"/>
      <c r="DT248" s="38"/>
      <c r="DU248" s="38"/>
      <c r="DV248" s="38"/>
      <c r="DW248" s="38"/>
      <c r="DX248" s="38"/>
      <c r="DY248" s="38"/>
      <c r="DZ248" s="38"/>
      <c r="EA248" s="38"/>
      <c r="EB248" s="38"/>
      <c r="EC248" s="38"/>
      <c r="ED248" s="38"/>
      <c r="EE248" s="38"/>
      <c r="EF248" s="38"/>
      <c r="EG248" s="38"/>
      <c r="EH248" s="38"/>
    </row>
    <row r="249" spans="2:158">
      <c r="B249" s="39"/>
      <c r="C249" s="77" t="s">
        <v>395</v>
      </c>
      <c r="D249" s="38"/>
      <c r="E249" s="38"/>
      <c r="F249" s="38"/>
      <c r="G249" s="38"/>
      <c r="H249" s="38"/>
      <c r="I249" s="38"/>
      <c r="J249" s="38"/>
      <c r="K249" s="38"/>
      <c r="L249" s="38"/>
      <c r="M249" s="38"/>
      <c r="N249" s="38"/>
      <c r="O249" s="61"/>
      <c r="P249" s="38"/>
      <c r="Q249" s="38"/>
      <c r="R249" s="38"/>
      <c r="S249" s="38"/>
      <c r="T249" s="38"/>
      <c r="U249" s="38"/>
      <c r="V249" s="38"/>
      <c r="W249" s="38"/>
      <c r="X249" s="38"/>
      <c r="Y249" s="38">
        <f>SUM('рабочая 2023 г'!Y249-'2022 г.'!Y249)</f>
        <v>0</v>
      </c>
      <c r="Z249" s="33"/>
      <c r="AA249" s="33"/>
      <c r="AB249" s="33"/>
      <c r="AC249" s="33"/>
      <c r="AD249" s="33"/>
      <c r="AE249" s="33"/>
      <c r="AF249" s="102">
        <f t="shared" si="142"/>
        <v>0</v>
      </c>
      <c r="AG249" s="38">
        <f>SUM('рабочая 2023 г'!AG249-'2022 г.'!AG249)</f>
        <v>0</v>
      </c>
      <c r="AH249" s="38">
        <f>SUM('рабочая 2023 г'!AH249-'2022 г.'!AH249)</f>
        <v>0</v>
      </c>
      <c r="AI249" s="38">
        <f>SUM('рабочая 2023 г'!AI249-'2022 г.'!AI249)</f>
        <v>0</v>
      </c>
      <c r="AJ249" s="38">
        <f>SUM('рабочая 2023 г'!AJ249-'2022 г.'!AJ249)</f>
        <v>0</v>
      </c>
      <c r="AK249" s="38">
        <f>SUM('рабочая 2023 г'!AK249-'2022 г.'!AK249)</f>
        <v>0</v>
      </c>
      <c r="AL249" s="38">
        <f>SUM('рабочая 2023 г'!AL249-'2022 г.'!AL249)</f>
        <v>0</v>
      </c>
      <c r="AM249" s="38">
        <f>SUM('рабочая 2023 г'!AM249-'2022 г.'!AM249)</f>
        <v>0</v>
      </c>
      <c r="AN249" s="38">
        <f>SUM('рабочая 2023 г'!AN249-'2022 г.'!AN249)</f>
        <v>0</v>
      </c>
      <c r="AO249" s="38">
        <f>SUM('рабочая 2023 г'!AO249-'2022 г.'!AO249)</f>
        <v>0</v>
      </c>
      <c r="AP249" s="38">
        <f>SUM('рабочая 2023 г'!AP249-'2022 г.'!AP249)</f>
        <v>0</v>
      </c>
      <c r="AQ249" s="38">
        <f>SUM('рабочая 2023 г'!AQ249-'2022 г.'!AQ249)</f>
        <v>0</v>
      </c>
      <c r="AR249" s="38">
        <f>SUM('рабочая 2023 г'!AR249-'2022 г.'!AR249)</f>
        <v>0</v>
      </c>
      <c r="AS249" s="115">
        <f t="shared" si="140"/>
        <v>0</v>
      </c>
      <c r="AT249" s="38">
        <f>SUM('рабочая 2023 г'!AT249-'2022 г.'!AT249)</f>
        <v>0</v>
      </c>
      <c r="AU249" s="38">
        <f>SUM('рабочая 2023 г'!AU249-'2022 г.'!AU249)</f>
        <v>0</v>
      </c>
      <c r="AV249" s="38">
        <f>SUM('рабочая 2023 г'!AV249-'2022 г.'!AV249)</f>
        <v>0</v>
      </c>
      <c r="AW249" s="38">
        <f>SUM('рабочая 2023 г'!AW249-'2022 г.'!AW249)</f>
        <v>0</v>
      </c>
      <c r="AX249" s="38">
        <f>SUM('рабочая 2023 г'!AX249-'2022 г.'!AX249)</f>
        <v>0</v>
      </c>
      <c r="AY249" s="38">
        <f>SUM('рабочая 2023 г'!AY249-'2022 г.'!AY249)</f>
        <v>0</v>
      </c>
      <c r="AZ249" s="38">
        <f>SUM('рабочая 2023 г'!AZ249-'2022 г.'!AZ249)</f>
        <v>0</v>
      </c>
      <c r="BA249" s="38">
        <f>SUM('рабочая 2023 г'!BA249-'2022 г.'!BA249)</f>
        <v>0</v>
      </c>
      <c r="BB249" s="103">
        <f t="shared" si="143"/>
        <v>0</v>
      </c>
      <c r="BC249" s="38">
        <f>SUM('рабочая 2023 г'!BC249-'2022 г.'!BC249)</f>
        <v>0</v>
      </c>
      <c r="BD249" s="38">
        <f>SUM('рабочая 2023 г'!BD249-'2022 г.'!BD249)</f>
        <v>0</v>
      </c>
      <c r="BE249" s="38">
        <f>SUM('рабочая 2023 г'!BE249-'2022 г.'!BE249)</f>
        <v>0</v>
      </c>
      <c r="BF249" s="38">
        <f>SUM('рабочая 2023 г'!BF249-'2022 г.'!BF249)</f>
        <v>0</v>
      </c>
      <c r="BG249" s="38">
        <f>SUM('рабочая 2023 г'!BG249-'2022 г.'!BG249)</f>
        <v>0</v>
      </c>
      <c r="BH249" s="38">
        <f>SUM('рабочая 2023 г'!BH249-'2022 г.'!BH249)</f>
        <v>0</v>
      </c>
      <c r="BI249" s="38">
        <f>SUM('рабочая 2023 г'!BI249-'2022 г.'!BI249)</f>
        <v>0</v>
      </c>
      <c r="BJ249" s="38">
        <f>SUM('рабочая 2023 г'!BJ249-'2022 г.'!BJ249)</f>
        <v>0</v>
      </c>
      <c r="BK249" s="38">
        <f>SUM('рабочая 2023 г'!BK249-'2022 г.'!BK249)</f>
        <v>0</v>
      </c>
      <c r="BL249" s="98">
        <f t="shared" si="145"/>
        <v>0</v>
      </c>
      <c r="BM249" s="38">
        <f>SUM('рабочая 2023 г'!BM249-'2022 г.'!BM249)</f>
        <v>0</v>
      </c>
      <c r="BN249" s="38">
        <f>SUM('рабочая 2023 г'!BN249-'2022 г.'!BN249)</f>
        <v>0</v>
      </c>
      <c r="BO249" s="38">
        <f>SUM('рабочая 2023 г'!BO249-'2022 г.'!BO249)</f>
        <v>0</v>
      </c>
      <c r="BP249" s="38">
        <f>SUM('рабочая 2023 г'!BP249-'2022 г.'!BP249)</f>
        <v>0</v>
      </c>
      <c r="BQ249" s="66">
        <f t="shared" si="152"/>
        <v>0</v>
      </c>
      <c r="BR249" s="38"/>
      <c r="BS249" s="38"/>
      <c r="BT249" s="38"/>
      <c r="BU249" s="38"/>
      <c r="BV249" s="38"/>
      <c r="BW249" s="38"/>
      <c r="BX249" s="38"/>
      <c r="BY249" s="38"/>
      <c r="BZ249" s="38"/>
      <c r="CA249" s="38"/>
      <c r="CB249" s="38"/>
      <c r="CC249" s="38"/>
      <c r="CD249" s="38"/>
      <c r="CE249" s="38"/>
      <c r="CF249" s="38"/>
      <c r="CG249" s="38"/>
      <c r="CH249" s="38"/>
      <c r="CI249" s="38"/>
      <c r="CJ249" s="38"/>
      <c r="CK249" s="38"/>
      <c r="CL249" s="38"/>
      <c r="CM249" s="38"/>
      <c r="CN249" s="38"/>
      <c r="CO249" s="38"/>
      <c r="CP249" s="188">
        <f t="shared" ref="CP249:CP312" si="155">SUM(CM249,CK249,CO249)</f>
        <v>0</v>
      </c>
      <c r="CQ249" s="38"/>
      <c r="CR249" s="38"/>
      <c r="CS249" s="38"/>
      <c r="CT249" s="38"/>
      <c r="CU249" s="38"/>
      <c r="CV249" s="38"/>
      <c r="CW249" s="38"/>
      <c r="CX249" s="38"/>
      <c r="CY249" s="38"/>
      <c r="CZ249" s="38"/>
      <c r="DA249" s="38"/>
      <c r="DB249" s="188">
        <f t="shared" ref="DB249:DB314" si="156">SUM(CP249,CQ249)</f>
        <v>0</v>
      </c>
      <c r="DC249" s="38">
        <f t="shared" ref="DC249:DC312" si="157">SUM(CO249,CN249)</f>
        <v>0</v>
      </c>
      <c r="DD249" s="38"/>
      <c r="DE249" s="38"/>
      <c r="DF249" s="38"/>
      <c r="DG249" s="188">
        <f t="shared" ref="DG249:DG312" si="158">SUM(DB249,DF249)</f>
        <v>0</v>
      </c>
      <c r="DH249" s="38">
        <f t="shared" ref="DH249:DH312" si="159">SUM(DC249)</f>
        <v>0</v>
      </c>
      <c r="DI249" s="38"/>
      <c r="DJ249" s="38"/>
      <c r="DK249" s="38"/>
      <c r="DL249" s="38"/>
      <c r="DM249" s="38"/>
      <c r="DN249" s="38"/>
      <c r="DO249" s="38"/>
      <c r="DP249" s="38"/>
      <c r="DQ249" s="38"/>
      <c r="DR249" s="38"/>
      <c r="DS249" s="38"/>
      <c r="DT249" s="38"/>
      <c r="DU249" s="38"/>
      <c r="DV249" s="38"/>
      <c r="DW249" s="38"/>
      <c r="DX249" s="38"/>
      <c r="DY249" s="38"/>
      <c r="DZ249" s="38"/>
      <c r="EA249" s="38"/>
      <c r="EB249" s="38"/>
      <c r="EC249" s="38"/>
      <c r="ED249" s="38"/>
      <c r="EE249" s="38"/>
      <c r="EF249" s="38"/>
      <c r="EG249" s="38"/>
      <c r="EH249" s="38"/>
    </row>
    <row r="250" spans="2:158">
      <c r="B250" s="39"/>
      <c r="C250" s="77" t="s">
        <v>396</v>
      </c>
      <c r="D250" s="38"/>
      <c r="E250" s="38"/>
      <c r="F250" s="38"/>
      <c r="G250" s="38"/>
      <c r="H250" s="38"/>
      <c r="I250" s="38"/>
      <c r="J250" s="38"/>
      <c r="K250" s="38"/>
      <c r="L250" s="38"/>
      <c r="M250" s="38"/>
      <c r="N250" s="38"/>
      <c r="O250" s="61"/>
      <c r="P250" s="38"/>
      <c r="Q250" s="38"/>
      <c r="R250" s="38"/>
      <c r="S250" s="38"/>
      <c r="T250" s="38"/>
      <c r="U250" s="38"/>
      <c r="V250" s="38"/>
      <c r="W250" s="38"/>
      <c r="X250" s="38"/>
      <c r="Y250" s="38">
        <f>SUM('рабочая 2023 г'!Y250-'2022 г.'!Y250)</f>
        <v>-1</v>
      </c>
      <c r="Z250" s="33"/>
      <c r="AA250" s="33"/>
      <c r="AB250" s="33"/>
      <c r="AC250" s="33"/>
      <c r="AD250" s="33"/>
      <c r="AE250" s="33"/>
      <c r="AF250" s="102">
        <f t="shared" si="142"/>
        <v>-9262</v>
      </c>
      <c r="AG250" s="38">
        <f>SUM('рабочая 2023 г'!AG250-'2022 г.'!AG250)</f>
        <v>0</v>
      </c>
      <c r="AH250" s="38">
        <f>SUM('рабочая 2023 г'!AH250-'2022 г.'!AH250)</f>
        <v>0</v>
      </c>
      <c r="AI250" s="38">
        <f>SUM('рабочая 2023 г'!AI250-'2022 г.'!AI250)</f>
        <v>0</v>
      </c>
      <c r="AJ250" s="38">
        <f>SUM('рабочая 2023 г'!AJ250-'2022 г.'!AJ250)</f>
        <v>0</v>
      </c>
      <c r="AK250" s="38">
        <f>SUM('рабочая 2023 г'!AK250-'2022 г.'!AK250)</f>
        <v>0</v>
      </c>
      <c r="AL250" s="38">
        <f>SUM('рабочая 2023 г'!AL250-'2022 г.'!AL250)</f>
        <v>0</v>
      </c>
      <c r="AM250" s="38">
        <f>SUM('рабочая 2023 г'!AM250-'2022 г.'!AM250)</f>
        <v>0</v>
      </c>
      <c r="AN250" s="38">
        <f>SUM('рабочая 2023 г'!AN250-'2022 г.'!AN250)</f>
        <v>0</v>
      </c>
      <c r="AO250" s="38">
        <f>SUM('рабочая 2023 г'!AO250-'2022 г.'!AO250)</f>
        <v>-7745</v>
      </c>
      <c r="AP250" s="38">
        <f>SUM('рабочая 2023 г'!AP250-'2022 г.'!AP250)</f>
        <v>-271</v>
      </c>
      <c r="AQ250" s="38">
        <f>SUM('рабочая 2023 г'!AQ250-'2022 г.'!AQ250)</f>
        <v>20</v>
      </c>
      <c r="AR250" s="38">
        <f>SUM('рабочая 2023 г'!AR250-'2022 г.'!AR250)</f>
        <v>0</v>
      </c>
      <c r="AS250" s="115">
        <f t="shared" si="140"/>
        <v>-7745</v>
      </c>
      <c r="AT250" s="38">
        <f>SUM('рабочая 2023 г'!AT250-'2022 г.'!AT250)</f>
        <v>0</v>
      </c>
      <c r="AU250" s="38">
        <f>SUM('рабочая 2023 г'!AU250-'2022 г.'!AU250)</f>
        <v>0</v>
      </c>
      <c r="AV250" s="38">
        <f>SUM('рабочая 2023 г'!AV250-'2022 г.'!AV250)</f>
        <v>0</v>
      </c>
      <c r="AW250" s="38">
        <f>SUM('рабочая 2023 г'!AW250-'2022 г.'!AW250)</f>
        <v>0</v>
      </c>
      <c r="AX250" s="38">
        <f>SUM('рабочая 2023 г'!AX250-'2022 г.'!AX250)</f>
        <v>0</v>
      </c>
      <c r="AY250" s="38">
        <f>SUM('рабочая 2023 г'!AY250-'2022 г.'!AY250)</f>
        <v>4</v>
      </c>
      <c r="AZ250" s="38">
        <f>SUM('рабочая 2023 г'!AZ250-'2022 г.'!AZ250)</f>
        <v>0</v>
      </c>
      <c r="BA250" s="38">
        <f>SUM('рабочая 2023 г'!BA250-'2022 г.'!BA250)</f>
        <v>0</v>
      </c>
      <c r="BB250" s="103">
        <f t="shared" si="143"/>
        <v>-156</v>
      </c>
      <c r="BC250" s="38">
        <f>SUM('рабочая 2023 г'!BC250-'2022 г.'!BC250)</f>
        <v>23</v>
      </c>
      <c r="BD250" s="38">
        <f>SUM('рабочая 2023 г'!BD250-'2022 г.'!BD250)</f>
        <v>-179</v>
      </c>
      <c r="BE250" s="38">
        <f>SUM('рабочая 2023 г'!BE250-'2022 г.'!BE250)</f>
        <v>0</v>
      </c>
      <c r="BF250" s="38">
        <f>SUM('рабочая 2023 г'!BF250-'2022 г.'!BF250)</f>
        <v>0</v>
      </c>
      <c r="BG250" s="38">
        <f>SUM('рабочая 2023 г'!BG250-'2022 г.'!BG250)</f>
        <v>0</v>
      </c>
      <c r="BH250" s="38">
        <f>SUM('рабочая 2023 г'!BH250-'2022 г.'!BH250)</f>
        <v>-25</v>
      </c>
      <c r="BI250" s="38">
        <f>SUM('рабочая 2023 г'!BI250-'2022 г.'!BI250)</f>
        <v>0</v>
      </c>
      <c r="BJ250" s="38">
        <f>SUM('рабочая 2023 г'!BJ250-'2022 г.'!BJ250)</f>
        <v>0</v>
      </c>
      <c r="BK250" s="38">
        <f>SUM('рабочая 2023 г'!BK250-'2022 г.'!BK250)</f>
        <v>0</v>
      </c>
      <c r="BL250" s="98">
        <f t="shared" si="145"/>
        <v>-1340</v>
      </c>
      <c r="BM250" s="38">
        <f>SUM('рабочая 2023 г'!BM250-'2022 г.'!BM250)</f>
        <v>0</v>
      </c>
      <c r="BN250" s="38">
        <f>SUM('рабочая 2023 г'!BN250-'2022 г.'!BN250)</f>
        <v>0</v>
      </c>
      <c r="BO250" s="38">
        <f>SUM('рабочая 2023 г'!BO250-'2022 г.'!BO250)</f>
        <v>0</v>
      </c>
      <c r="BP250" s="38">
        <f>SUM('рабочая 2023 г'!BP250-'2022 г.'!BP250)</f>
        <v>-1340</v>
      </c>
      <c r="BQ250" s="66">
        <f t="shared" si="152"/>
        <v>-1517</v>
      </c>
      <c r="BR250" s="38"/>
      <c r="BS250" s="38"/>
      <c r="BT250" s="38"/>
      <c r="BU250" s="38"/>
      <c r="BV250" s="38"/>
      <c r="BW250" s="38"/>
      <c r="BX250" s="38"/>
      <c r="BY250" s="38"/>
      <c r="BZ250" s="38"/>
      <c r="CA250" s="38"/>
      <c r="CB250" s="38"/>
      <c r="CC250" s="38"/>
      <c r="CD250" s="38"/>
      <c r="CE250" s="38"/>
      <c r="CF250" s="38"/>
      <c r="CG250" s="38"/>
      <c r="CH250" s="38"/>
      <c r="CI250" s="38"/>
      <c r="CJ250" s="38"/>
      <c r="CK250" s="38"/>
      <c r="CL250" s="38"/>
      <c r="CM250" s="38"/>
      <c r="CN250" s="38"/>
      <c r="CO250" s="38"/>
      <c r="CP250" s="188">
        <f t="shared" si="155"/>
        <v>0</v>
      </c>
      <c r="CQ250" s="38"/>
      <c r="CR250" s="38"/>
      <c r="CS250" s="38"/>
      <c r="CT250" s="38"/>
      <c r="CU250" s="38"/>
      <c r="CV250" s="38"/>
      <c r="CW250" s="38"/>
      <c r="CX250" s="38"/>
      <c r="CY250" s="38"/>
      <c r="CZ250" s="38"/>
      <c r="DA250" s="38"/>
      <c r="DB250" s="188">
        <f t="shared" si="156"/>
        <v>0</v>
      </c>
      <c r="DC250" s="38">
        <f t="shared" si="157"/>
        <v>0</v>
      </c>
      <c r="DD250" s="38"/>
      <c r="DE250" s="38"/>
      <c r="DF250" s="38"/>
      <c r="DG250" s="188">
        <f t="shared" si="158"/>
        <v>0</v>
      </c>
      <c r="DH250" s="38">
        <f t="shared" si="159"/>
        <v>0</v>
      </c>
      <c r="DI250" s="38"/>
      <c r="DJ250" s="38"/>
      <c r="DK250" s="38"/>
      <c r="DL250" s="38"/>
      <c r="DM250" s="38"/>
      <c r="DN250" s="38"/>
      <c r="DO250" s="38"/>
      <c r="DP250" s="38"/>
      <c r="DQ250" s="38"/>
      <c r="DR250" s="38"/>
      <c r="DS250" s="38"/>
      <c r="DT250" s="38"/>
      <c r="DU250" s="38"/>
      <c r="DV250" s="38"/>
      <c r="DW250" s="38"/>
      <c r="DX250" s="38"/>
      <c r="DY250" s="38"/>
      <c r="DZ250" s="38"/>
      <c r="EA250" s="38"/>
      <c r="EB250" s="38"/>
      <c r="EC250" s="38"/>
      <c r="ED250" s="38"/>
      <c r="EE250" s="38"/>
      <c r="EF250" s="38"/>
      <c r="EG250" s="38"/>
      <c r="EH250" s="38"/>
    </row>
    <row r="251" spans="2:158">
      <c r="B251" s="39"/>
      <c r="C251" s="77" t="s">
        <v>397</v>
      </c>
      <c r="D251" s="38"/>
      <c r="E251" s="38"/>
      <c r="F251" s="38"/>
      <c r="G251" s="38"/>
      <c r="H251" s="38"/>
      <c r="I251" s="38"/>
      <c r="J251" s="38"/>
      <c r="K251" s="38"/>
      <c r="L251" s="38"/>
      <c r="M251" s="38"/>
      <c r="N251" s="38"/>
      <c r="O251" s="61"/>
      <c r="P251" s="38"/>
      <c r="Q251" s="38"/>
      <c r="R251" s="38"/>
      <c r="S251" s="38"/>
      <c r="T251" s="38"/>
      <c r="U251" s="38"/>
      <c r="V251" s="38"/>
      <c r="W251" s="38"/>
      <c r="X251" s="38"/>
      <c r="Y251" s="38">
        <f>SUM('рабочая 2023 г'!Y251-'2022 г.'!Y251)</f>
        <v>0</v>
      </c>
      <c r="Z251" s="33"/>
      <c r="AA251" s="33"/>
      <c r="AB251" s="33"/>
      <c r="AC251" s="33"/>
      <c r="AD251" s="33"/>
      <c r="AE251" s="33"/>
      <c r="AF251" s="102">
        <f t="shared" si="142"/>
        <v>90</v>
      </c>
      <c r="AG251" s="38">
        <f>SUM('рабочая 2023 г'!AG251-'2022 г.'!AG251)</f>
        <v>66</v>
      </c>
      <c r="AH251" s="38">
        <f>SUM('рабочая 2023 г'!AH251-'2022 г.'!AH251)</f>
        <v>0</v>
      </c>
      <c r="AI251" s="38">
        <f>SUM('рабочая 2023 г'!AI251-'2022 г.'!AI251)</f>
        <v>0</v>
      </c>
      <c r="AJ251" s="38">
        <f>SUM('рабочая 2023 г'!AJ251-'2022 г.'!AJ251)</f>
        <v>0</v>
      </c>
      <c r="AK251" s="38">
        <f>SUM('рабочая 2023 г'!AK251-'2022 г.'!AK251)</f>
        <v>0</v>
      </c>
      <c r="AL251" s="38">
        <f>SUM('рабочая 2023 г'!AL251-'2022 г.'!AL251)</f>
        <v>0</v>
      </c>
      <c r="AM251" s="38">
        <f>SUM('рабочая 2023 г'!AM251-'2022 г.'!AM251)</f>
        <v>0</v>
      </c>
      <c r="AN251" s="38">
        <f>SUM('рабочая 2023 г'!AN251-'2022 г.'!AN251)</f>
        <v>0</v>
      </c>
      <c r="AO251" s="38">
        <f>SUM('рабочая 2023 г'!AO251-'2022 г.'!AO251)</f>
        <v>24</v>
      </c>
      <c r="AP251" s="38">
        <f>SUM('рабочая 2023 г'!AP251-'2022 г.'!AP251)</f>
        <v>0</v>
      </c>
      <c r="AQ251" s="38">
        <f>SUM('рабочая 2023 г'!AQ251-'2022 г.'!AQ251)</f>
        <v>0</v>
      </c>
      <c r="AR251" s="38">
        <f>SUM('рабочая 2023 г'!AR251-'2022 г.'!AR251)</f>
        <v>0</v>
      </c>
      <c r="AS251" s="115">
        <f t="shared" si="140"/>
        <v>90</v>
      </c>
      <c r="AT251" s="38">
        <f>SUM('рабочая 2023 г'!AT251-'2022 г.'!AT251)</f>
        <v>0</v>
      </c>
      <c r="AU251" s="38">
        <f>SUM('рабочая 2023 г'!AU251-'2022 г.'!AU251)</f>
        <v>0</v>
      </c>
      <c r="AV251" s="38">
        <f>SUM('рабочая 2023 г'!AV251-'2022 г.'!AV251)</f>
        <v>0</v>
      </c>
      <c r="AW251" s="38">
        <f>SUM('рабочая 2023 г'!AW251-'2022 г.'!AW251)</f>
        <v>0</v>
      </c>
      <c r="AX251" s="38">
        <f>SUM('рабочая 2023 г'!AX251-'2022 г.'!AX251)</f>
        <v>0</v>
      </c>
      <c r="AY251" s="38">
        <f>SUM('рабочая 2023 г'!AY251-'2022 г.'!AY251)</f>
        <v>0</v>
      </c>
      <c r="AZ251" s="38">
        <f>SUM('рабочая 2023 г'!AZ251-'2022 г.'!AZ251)</f>
        <v>0</v>
      </c>
      <c r="BA251" s="38">
        <f>SUM('рабочая 2023 г'!BA251-'2022 г.'!BA251)</f>
        <v>0</v>
      </c>
      <c r="BB251" s="103">
        <f t="shared" si="143"/>
        <v>0</v>
      </c>
      <c r="BC251" s="38">
        <f>SUM('рабочая 2023 г'!BC251-'2022 г.'!BC251)</f>
        <v>0</v>
      </c>
      <c r="BD251" s="38">
        <f>SUM('рабочая 2023 г'!BD251-'2022 г.'!BD251)</f>
        <v>0</v>
      </c>
      <c r="BE251" s="38">
        <f>SUM('рабочая 2023 г'!BE251-'2022 г.'!BE251)</f>
        <v>0</v>
      </c>
      <c r="BF251" s="38">
        <f>SUM('рабочая 2023 г'!BF251-'2022 г.'!BF251)</f>
        <v>0</v>
      </c>
      <c r="BG251" s="38">
        <f>SUM('рабочая 2023 г'!BG251-'2022 г.'!BG251)</f>
        <v>0</v>
      </c>
      <c r="BH251" s="38">
        <f>SUM('рабочая 2023 г'!BH251-'2022 г.'!BH251)</f>
        <v>0</v>
      </c>
      <c r="BI251" s="38">
        <f>SUM('рабочая 2023 г'!BI251-'2022 г.'!BI251)</f>
        <v>0</v>
      </c>
      <c r="BJ251" s="38">
        <f>SUM('рабочая 2023 г'!BJ251-'2022 г.'!BJ251)</f>
        <v>0</v>
      </c>
      <c r="BK251" s="38">
        <f>SUM('рабочая 2023 г'!BK251-'2022 г.'!BK251)</f>
        <v>0</v>
      </c>
      <c r="BL251" s="98">
        <f t="shared" si="145"/>
        <v>0</v>
      </c>
      <c r="BM251" s="38">
        <f>SUM('рабочая 2023 г'!BM251-'2022 г.'!BM251)</f>
        <v>0</v>
      </c>
      <c r="BN251" s="38">
        <f>SUM('рабочая 2023 г'!BN251-'2022 г.'!BN251)</f>
        <v>0</v>
      </c>
      <c r="BO251" s="38">
        <f>SUM('рабочая 2023 г'!BO251-'2022 г.'!BO251)</f>
        <v>0</v>
      </c>
      <c r="BP251" s="38">
        <f>SUM('рабочая 2023 г'!BP251-'2022 г.'!BP251)</f>
        <v>0</v>
      </c>
      <c r="BQ251" s="66">
        <f t="shared" si="152"/>
        <v>0</v>
      </c>
      <c r="BR251" s="38"/>
      <c r="BS251" s="38"/>
      <c r="BT251" s="38"/>
      <c r="BU251" s="38"/>
      <c r="BV251" s="38"/>
      <c r="BW251" s="38"/>
      <c r="BX251" s="38"/>
      <c r="BY251" s="38"/>
      <c r="BZ251" s="38"/>
      <c r="CA251" s="38"/>
      <c r="CB251" s="38"/>
      <c r="CC251" s="38"/>
      <c r="CD251" s="38"/>
      <c r="CE251" s="38"/>
      <c r="CF251" s="38"/>
      <c r="CG251" s="38"/>
      <c r="CH251" s="38"/>
      <c r="CI251" s="38"/>
      <c r="CJ251" s="38"/>
      <c r="CK251" s="38"/>
      <c r="CL251" s="38"/>
      <c r="CM251" s="38"/>
      <c r="CN251" s="38"/>
      <c r="CO251" s="38"/>
      <c r="CP251" s="188">
        <f t="shared" si="155"/>
        <v>0</v>
      </c>
      <c r="CQ251" s="38"/>
      <c r="CR251" s="38"/>
      <c r="CS251" s="38"/>
      <c r="CT251" s="38"/>
      <c r="CU251" s="38"/>
      <c r="CV251" s="38"/>
      <c r="CW251" s="38"/>
      <c r="CX251" s="38"/>
      <c r="CY251" s="38"/>
      <c r="CZ251" s="38"/>
      <c r="DA251" s="38"/>
      <c r="DB251" s="188">
        <f t="shared" si="156"/>
        <v>0</v>
      </c>
      <c r="DC251" s="38">
        <f t="shared" si="157"/>
        <v>0</v>
      </c>
      <c r="DD251" s="38"/>
      <c r="DE251" s="38"/>
      <c r="DF251" s="38"/>
      <c r="DG251" s="188">
        <f t="shared" si="158"/>
        <v>0</v>
      </c>
      <c r="DH251" s="38">
        <f t="shared" si="159"/>
        <v>0</v>
      </c>
      <c r="DI251" s="38"/>
      <c r="DJ251" s="38"/>
      <c r="DK251" s="38"/>
      <c r="DL251" s="38"/>
      <c r="DM251" s="38"/>
      <c r="DN251" s="38"/>
      <c r="DO251" s="38"/>
      <c r="DP251" s="38"/>
      <c r="DQ251" s="38"/>
      <c r="DR251" s="38"/>
      <c r="DS251" s="38"/>
      <c r="DT251" s="38"/>
      <c r="DU251" s="38"/>
      <c r="DV251" s="38"/>
      <c r="DW251" s="38"/>
      <c r="DX251" s="38"/>
      <c r="DY251" s="38"/>
      <c r="DZ251" s="38"/>
      <c r="EA251" s="38"/>
      <c r="EB251" s="38"/>
      <c r="EC251" s="38"/>
      <c r="ED251" s="38"/>
      <c r="EE251" s="38"/>
      <c r="EF251" s="38"/>
      <c r="EG251" s="38"/>
      <c r="EH251" s="38"/>
    </row>
    <row r="252" spans="2:158">
      <c r="B252" s="39"/>
      <c r="C252" s="77" t="s">
        <v>398</v>
      </c>
      <c r="D252" s="38"/>
      <c r="E252" s="38"/>
      <c r="F252" s="38"/>
      <c r="G252" s="38"/>
      <c r="H252" s="38"/>
      <c r="I252" s="38"/>
      <c r="J252" s="38"/>
      <c r="K252" s="38"/>
      <c r="L252" s="38"/>
      <c r="M252" s="38"/>
      <c r="N252" s="38"/>
      <c r="O252" s="61"/>
      <c r="P252" s="38"/>
      <c r="Q252" s="38"/>
      <c r="R252" s="38"/>
      <c r="S252" s="38"/>
      <c r="T252" s="38"/>
      <c r="U252" s="38"/>
      <c r="V252" s="38"/>
      <c r="W252" s="38"/>
      <c r="X252" s="38"/>
      <c r="Y252" s="38">
        <f>SUM('рабочая 2023 г'!Y252-'2022 г.'!Y252)</f>
        <v>0</v>
      </c>
      <c r="Z252" s="33"/>
      <c r="AA252" s="33"/>
      <c r="AB252" s="33"/>
      <c r="AC252" s="33"/>
      <c r="AD252" s="33"/>
      <c r="AE252" s="33"/>
      <c r="AF252" s="102">
        <f t="shared" si="142"/>
        <v>0</v>
      </c>
      <c r="AG252" s="38">
        <f>SUM('рабочая 2023 г'!AG252-'2022 г.'!AG252)</f>
        <v>0</v>
      </c>
      <c r="AH252" s="38">
        <f>SUM('рабочая 2023 г'!AH252-'2022 г.'!AH252)</f>
        <v>0</v>
      </c>
      <c r="AI252" s="38">
        <f>SUM('рабочая 2023 г'!AI252-'2022 г.'!AI252)</f>
        <v>0</v>
      </c>
      <c r="AJ252" s="38">
        <f>SUM('рабочая 2023 г'!AJ252-'2022 г.'!AJ252)</f>
        <v>0</v>
      </c>
      <c r="AK252" s="38">
        <f>SUM('рабочая 2023 г'!AK252-'2022 г.'!AK252)</f>
        <v>0</v>
      </c>
      <c r="AL252" s="38">
        <f>SUM('рабочая 2023 г'!AL252-'2022 г.'!AL252)</f>
        <v>0</v>
      </c>
      <c r="AM252" s="38">
        <f>SUM('рабочая 2023 г'!AM252-'2022 г.'!AM252)</f>
        <v>0</v>
      </c>
      <c r="AN252" s="38">
        <f>SUM('рабочая 2023 г'!AN252-'2022 г.'!AN252)</f>
        <v>0</v>
      </c>
      <c r="AO252" s="38">
        <f>SUM('рабочая 2023 г'!AO252-'2022 г.'!AO252)</f>
        <v>0</v>
      </c>
      <c r="AP252" s="38">
        <f>SUM('рабочая 2023 г'!AP252-'2022 г.'!AP252)</f>
        <v>0</v>
      </c>
      <c r="AQ252" s="38">
        <f>SUM('рабочая 2023 г'!AQ252-'2022 г.'!AQ252)</f>
        <v>0</v>
      </c>
      <c r="AR252" s="38">
        <f>SUM('рабочая 2023 г'!AR252-'2022 г.'!AR252)</f>
        <v>0</v>
      </c>
      <c r="AS252" s="115">
        <f t="shared" si="140"/>
        <v>0</v>
      </c>
      <c r="AT252" s="38">
        <f>SUM('рабочая 2023 г'!AT252-'2022 г.'!AT252)</f>
        <v>0</v>
      </c>
      <c r="AU252" s="38">
        <f>SUM('рабочая 2023 г'!AU252-'2022 г.'!AU252)</f>
        <v>0</v>
      </c>
      <c r="AV252" s="38">
        <f>SUM('рабочая 2023 г'!AV252-'2022 г.'!AV252)</f>
        <v>0</v>
      </c>
      <c r="AW252" s="38">
        <f>SUM('рабочая 2023 г'!AW252-'2022 г.'!AW252)</f>
        <v>0</v>
      </c>
      <c r="AX252" s="38">
        <f>SUM('рабочая 2023 г'!AX252-'2022 г.'!AX252)</f>
        <v>0</v>
      </c>
      <c r="AY252" s="38">
        <f>SUM('рабочая 2023 г'!AY252-'2022 г.'!AY252)</f>
        <v>0</v>
      </c>
      <c r="AZ252" s="38">
        <f>SUM('рабочая 2023 г'!AZ252-'2022 г.'!AZ252)</f>
        <v>0</v>
      </c>
      <c r="BA252" s="38">
        <f>SUM('рабочая 2023 г'!BA252-'2022 г.'!BA252)</f>
        <v>0</v>
      </c>
      <c r="BB252" s="103">
        <f t="shared" si="143"/>
        <v>0</v>
      </c>
      <c r="BC252" s="38">
        <f>SUM('рабочая 2023 г'!BC252-'2022 г.'!BC252)</f>
        <v>0</v>
      </c>
      <c r="BD252" s="38">
        <f>SUM('рабочая 2023 г'!BD252-'2022 г.'!BD252)</f>
        <v>0</v>
      </c>
      <c r="BE252" s="38">
        <f>SUM('рабочая 2023 г'!BE252-'2022 г.'!BE252)</f>
        <v>0</v>
      </c>
      <c r="BF252" s="38">
        <f>SUM('рабочая 2023 г'!BF252-'2022 г.'!BF252)</f>
        <v>0</v>
      </c>
      <c r="BG252" s="38">
        <f>SUM('рабочая 2023 г'!BG252-'2022 г.'!BG252)</f>
        <v>0</v>
      </c>
      <c r="BH252" s="38">
        <f>SUM('рабочая 2023 г'!BH252-'2022 г.'!BH252)</f>
        <v>0</v>
      </c>
      <c r="BI252" s="38">
        <f>SUM('рабочая 2023 г'!BI252-'2022 г.'!BI252)</f>
        <v>0</v>
      </c>
      <c r="BJ252" s="38">
        <f>SUM('рабочая 2023 г'!BJ252-'2022 г.'!BJ252)</f>
        <v>0</v>
      </c>
      <c r="BK252" s="38">
        <f>SUM('рабочая 2023 г'!BK252-'2022 г.'!BK252)</f>
        <v>0</v>
      </c>
      <c r="BL252" s="98">
        <f t="shared" si="145"/>
        <v>0</v>
      </c>
      <c r="BM252" s="38">
        <f>SUM('рабочая 2023 г'!BM252-'2022 г.'!BM252)</f>
        <v>0</v>
      </c>
      <c r="BN252" s="38">
        <f>SUM('рабочая 2023 г'!BN252-'2022 г.'!BN252)</f>
        <v>0</v>
      </c>
      <c r="BO252" s="38">
        <f>SUM('рабочая 2023 г'!BO252-'2022 г.'!BO252)</f>
        <v>0</v>
      </c>
      <c r="BP252" s="38">
        <f>SUM('рабочая 2023 г'!BP252-'2022 г.'!BP252)</f>
        <v>0</v>
      </c>
      <c r="BQ252" s="66">
        <f t="shared" si="152"/>
        <v>0</v>
      </c>
      <c r="BR252" s="38"/>
      <c r="BS252" s="38"/>
      <c r="BT252" s="38"/>
      <c r="BU252" s="38"/>
      <c r="BV252" s="38"/>
      <c r="BW252" s="38"/>
      <c r="BX252" s="38"/>
      <c r="BY252" s="38"/>
      <c r="BZ252" s="38"/>
      <c r="CA252" s="38"/>
      <c r="CB252" s="38"/>
      <c r="CC252" s="38"/>
      <c r="CD252" s="38"/>
      <c r="CE252" s="38"/>
      <c r="CF252" s="38"/>
      <c r="CG252" s="38"/>
      <c r="CH252" s="38"/>
      <c r="CI252" s="38"/>
      <c r="CJ252" s="38"/>
      <c r="CK252" s="38"/>
      <c r="CL252" s="38"/>
      <c r="CM252" s="38"/>
      <c r="CN252" s="38"/>
      <c r="CO252" s="38"/>
      <c r="CP252" s="188">
        <f t="shared" si="155"/>
        <v>0</v>
      </c>
      <c r="CQ252" s="38"/>
      <c r="CR252" s="38"/>
      <c r="CS252" s="38"/>
      <c r="CT252" s="38"/>
      <c r="CU252" s="38"/>
      <c r="CV252" s="38"/>
      <c r="CW252" s="38"/>
      <c r="CX252" s="38"/>
      <c r="CY252" s="38"/>
      <c r="CZ252" s="38"/>
      <c r="DA252" s="38"/>
      <c r="DB252" s="188">
        <f t="shared" si="156"/>
        <v>0</v>
      </c>
      <c r="DC252" s="38">
        <f t="shared" si="157"/>
        <v>0</v>
      </c>
      <c r="DD252" s="38"/>
      <c r="DE252" s="38"/>
      <c r="DF252" s="38"/>
      <c r="DG252" s="188">
        <f t="shared" si="158"/>
        <v>0</v>
      </c>
      <c r="DH252" s="38">
        <f t="shared" si="159"/>
        <v>0</v>
      </c>
      <c r="DI252" s="38"/>
      <c r="DJ252" s="38"/>
      <c r="DK252" s="38"/>
      <c r="DL252" s="38"/>
      <c r="DM252" s="38"/>
      <c r="DN252" s="38"/>
      <c r="DO252" s="38"/>
      <c r="DP252" s="38"/>
      <c r="DQ252" s="38"/>
      <c r="DR252" s="38"/>
      <c r="DS252" s="38"/>
      <c r="DT252" s="38"/>
      <c r="DU252" s="38"/>
      <c r="DV252" s="38"/>
      <c r="DW252" s="38"/>
      <c r="DX252" s="38"/>
      <c r="DY252" s="38"/>
      <c r="DZ252" s="38"/>
      <c r="EA252" s="38"/>
      <c r="EB252" s="38"/>
      <c r="EC252" s="38"/>
      <c r="ED252" s="38"/>
      <c r="EE252" s="38"/>
      <c r="EF252" s="38"/>
      <c r="EG252" s="38"/>
      <c r="EH252" s="38"/>
    </row>
    <row r="253" spans="2:158" s="83" customFormat="1" ht="33" customHeight="1">
      <c r="B253" s="702" t="s">
        <v>427</v>
      </c>
      <c r="C253" s="704" t="s">
        <v>428</v>
      </c>
      <c r="D253" s="86"/>
      <c r="E253" s="86"/>
      <c r="F253" s="86"/>
      <c r="G253" s="86"/>
      <c r="H253" s="86"/>
      <c r="I253" s="86"/>
      <c r="J253" s="86"/>
      <c r="K253" s="86"/>
      <c r="L253" s="86"/>
      <c r="M253" s="86"/>
      <c r="N253" s="86"/>
      <c r="O253" s="87"/>
      <c r="P253" s="86"/>
      <c r="Q253" s="86"/>
      <c r="R253" s="86"/>
      <c r="S253" s="86"/>
      <c r="T253" s="86"/>
      <c r="U253" s="86"/>
      <c r="V253" s="86"/>
      <c r="W253" s="86"/>
      <c r="X253" s="86"/>
      <c r="Y253" s="88">
        <f>SUM(Y255:Y268)</f>
        <v>0</v>
      </c>
      <c r="Z253" s="88"/>
      <c r="AA253" s="88"/>
      <c r="AB253" s="88"/>
      <c r="AC253" s="88"/>
      <c r="AD253" s="88"/>
      <c r="AE253" s="88"/>
      <c r="AF253" s="102">
        <f t="shared" si="142"/>
        <v>0</v>
      </c>
      <c r="AG253" s="88">
        <f>SUM(AG254:AG267)</f>
        <v>0</v>
      </c>
      <c r="AH253" s="88">
        <f>SUM(AH254:AH267)</f>
        <v>0</v>
      </c>
      <c r="AI253" s="88">
        <f t="shared" ref="AH253:AR254" si="160">SUM(AI254:AI267)</f>
        <v>0</v>
      </c>
      <c r="AJ253" s="88">
        <f t="shared" si="160"/>
        <v>0</v>
      </c>
      <c r="AK253" s="88">
        <f t="shared" si="160"/>
        <v>0</v>
      </c>
      <c r="AL253" s="88">
        <f t="shared" si="160"/>
        <v>0</v>
      </c>
      <c r="AM253" s="88">
        <f t="shared" si="160"/>
        <v>0</v>
      </c>
      <c r="AN253" s="88">
        <f t="shared" si="160"/>
        <v>0</v>
      </c>
      <c r="AO253" s="88">
        <f t="shared" si="160"/>
        <v>0</v>
      </c>
      <c r="AP253" s="88">
        <f t="shared" si="160"/>
        <v>0</v>
      </c>
      <c r="AQ253" s="88">
        <f t="shared" si="160"/>
        <v>0</v>
      </c>
      <c r="AR253" s="88">
        <f>SUM(AR255:AR268)</f>
        <v>0</v>
      </c>
      <c r="AS253" s="115">
        <f t="shared" si="140"/>
        <v>0</v>
      </c>
      <c r="AT253" s="88">
        <f>SUM(AT255:AT268)</f>
        <v>0</v>
      </c>
      <c r="AU253" s="88">
        <f t="shared" si="144"/>
        <v>0</v>
      </c>
      <c r="AV253" s="88">
        <f>SUM(AV255:AV268)</f>
        <v>0</v>
      </c>
      <c r="AW253" s="88">
        <f>SUM(AW255:AW268)</f>
        <v>0</v>
      </c>
      <c r="AX253" s="88">
        <f>SUM(AX255:AX268)</f>
        <v>0</v>
      </c>
      <c r="AY253" s="88"/>
      <c r="AZ253" s="88"/>
      <c r="BA253" s="88">
        <f>SUM(BA255:BA268)</f>
        <v>0</v>
      </c>
      <c r="BB253" s="125">
        <f t="shared" si="143"/>
        <v>0</v>
      </c>
      <c r="BC253" s="88">
        <f>SUM(BC255:BC268)</f>
        <v>0</v>
      </c>
      <c r="BD253" s="88">
        <f>SUM(BD255:BD268)</f>
        <v>0</v>
      </c>
      <c r="BE253" s="88">
        <f>SUM(BE255:BE268)</f>
        <v>0</v>
      </c>
      <c r="BF253" s="88">
        <f>SUM(BF255:BF268)</f>
        <v>0</v>
      </c>
      <c r="BG253" s="88"/>
      <c r="BH253" s="88"/>
      <c r="BI253" s="88"/>
      <c r="BJ253" s="88"/>
      <c r="BK253" s="88"/>
      <c r="BL253" s="88"/>
      <c r="BM253" s="88"/>
      <c r="BN253" s="88"/>
      <c r="BO253" s="88"/>
      <c r="BP253" s="88"/>
      <c r="BQ253" s="66">
        <f t="shared" si="152"/>
        <v>0</v>
      </c>
      <c r="BR253" s="86"/>
      <c r="BS253" s="86"/>
      <c r="BT253" s="86"/>
      <c r="BU253" s="86"/>
      <c r="BV253" s="86"/>
      <c r="BW253" s="86"/>
      <c r="BX253" s="86"/>
      <c r="BY253" s="86"/>
      <c r="BZ253" s="86"/>
      <c r="CA253" s="86"/>
      <c r="CB253" s="86"/>
      <c r="CC253" s="86"/>
      <c r="CD253" s="86"/>
      <c r="CE253" s="86"/>
      <c r="CF253" s="86"/>
      <c r="CG253" s="86"/>
      <c r="CH253" s="86"/>
      <c r="CI253" s="86"/>
      <c r="CJ253" s="86"/>
      <c r="CK253" s="86"/>
      <c r="CL253" s="86"/>
      <c r="CM253" s="86"/>
      <c r="CN253" s="86"/>
      <c r="CO253" s="86"/>
      <c r="CP253" s="188">
        <f t="shared" si="155"/>
        <v>0</v>
      </c>
      <c r="CQ253" s="86"/>
      <c r="CR253" s="86"/>
      <c r="CS253" s="86"/>
      <c r="CT253" s="86"/>
      <c r="CU253" s="86"/>
      <c r="CV253" s="86"/>
      <c r="CW253" s="86"/>
      <c r="CX253" s="86"/>
      <c r="CY253" s="86"/>
      <c r="CZ253" s="86"/>
      <c r="DA253" s="86"/>
      <c r="DB253" s="188">
        <f t="shared" si="156"/>
        <v>0</v>
      </c>
      <c r="DC253" s="38">
        <f t="shared" si="157"/>
        <v>0</v>
      </c>
      <c r="DD253" s="86"/>
      <c r="DE253" s="86"/>
      <c r="DF253" s="86"/>
      <c r="DG253" s="188">
        <f t="shared" si="158"/>
        <v>0</v>
      </c>
      <c r="DH253" s="38">
        <f t="shared" si="159"/>
        <v>0</v>
      </c>
      <c r="DI253" s="86"/>
      <c r="DJ253" s="86"/>
      <c r="DK253" s="86"/>
      <c r="DL253" s="86"/>
      <c r="DM253" s="86"/>
      <c r="DN253" s="86"/>
      <c r="DO253" s="86"/>
      <c r="DP253" s="86"/>
      <c r="DQ253" s="86"/>
      <c r="DR253" s="86"/>
      <c r="DS253" s="86"/>
      <c r="DT253" s="86"/>
      <c r="DU253" s="86"/>
      <c r="DV253" s="86"/>
      <c r="DW253" s="86"/>
      <c r="DX253" s="86"/>
      <c r="DY253" s="86"/>
      <c r="DZ253" s="86"/>
      <c r="EA253" s="86"/>
      <c r="EB253" s="86"/>
      <c r="EC253" s="86"/>
      <c r="ED253" s="86"/>
      <c r="EE253" s="86"/>
      <c r="EF253" s="86"/>
      <c r="EG253" s="86"/>
      <c r="EH253" s="86"/>
      <c r="EI253" s="89"/>
      <c r="EJ253" s="89"/>
      <c r="EK253" s="89"/>
      <c r="EL253" s="89"/>
      <c r="EM253" s="89"/>
      <c r="EN253" s="89"/>
      <c r="EO253" s="89"/>
      <c r="EP253" s="89"/>
      <c r="EQ253" s="89"/>
      <c r="ER253" s="89"/>
      <c r="ES253" s="89"/>
      <c r="ET253" s="89"/>
      <c r="EU253" s="89"/>
      <c r="EV253" s="89"/>
      <c r="EW253" s="89"/>
      <c r="EX253" s="89"/>
      <c r="EY253" s="89"/>
      <c r="EZ253" s="89"/>
      <c r="FA253" s="89"/>
      <c r="FB253" s="89"/>
    </row>
    <row r="254" spans="2:158" s="83" customFormat="1">
      <c r="B254" s="703"/>
      <c r="C254" s="705"/>
      <c r="D254" s="86"/>
      <c r="E254" s="86"/>
      <c r="F254" s="86"/>
      <c r="G254" s="86"/>
      <c r="H254" s="86"/>
      <c r="I254" s="86"/>
      <c r="J254" s="86"/>
      <c r="K254" s="86"/>
      <c r="L254" s="86"/>
      <c r="M254" s="86"/>
      <c r="N254" s="86"/>
      <c r="O254" s="87"/>
      <c r="P254" s="86"/>
      <c r="Q254" s="86"/>
      <c r="R254" s="86"/>
      <c r="S254" s="86"/>
      <c r="T254" s="86"/>
      <c r="U254" s="86"/>
      <c r="V254" s="86"/>
      <c r="W254" s="86"/>
      <c r="X254" s="86"/>
      <c r="Y254" s="88">
        <f>SUM(Y255:Y268)</f>
        <v>0</v>
      </c>
      <c r="Z254" s="88"/>
      <c r="AA254" s="88"/>
      <c r="AB254" s="88"/>
      <c r="AC254" s="88"/>
      <c r="AD254" s="88"/>
      <c r="AE254" s="88"/>
      <c r="AF254" s="102">
        <f t="shared" si="142"/>
        <v>0</v>
      </c>
      <c r="AG254" s="88">
        <f>SUM(AG255:AG268)</f>
        <v>0</v>
      </c>
      <c r="AH254" s="88">
        <f t="shared" si="160"/>
        <v>0</v>
      </c>
      <c r="AI254" s="88">
        <f t="shared" si="160"/>
        <v>0</v>
      </c>
      <c r="AJ254" s="88">
        <f t="shared" si="160"/>
        <v>0</v>
      </c>
      <c r="AK254" s="88">
        <f t="shared" si="160"/>
        <v>0</v>
      </c>
      <c r="AL254" s="88">
        <f t="shared" si="160"/>
        <v>0</v>
      </c>
      <c r="AM254" s="88">
        <f t="shared" si="160"/>
        <v>0</v>
      </c>
      <c r="AN254" s="88">
        <f t="shared" si="160"/>
        <v>0</v>
      </c>
      <c r="AO254" s="88">
        <f t="shared" si="160"/>
        <v>0</v>
      </c>
      <c r="AP254" s="88">
        <f t="shared" si="160"/>
        <v>0</v>
      </c>
      <c r="AQ254" s="88">
        <f t="shared" si="160"/>
        <v>0</v>
      </c>
      <c r="AR254" s="88">
        <f t="shared" si="160"/>
        <v>0</v>
      </c>
      <c r="AS254" s="115">
        <f t="shared" si="140"/>
        <v>0</v>
      </c>
      <c r="AT254" s="88">
        <f t="shared" ref="AT254:BP254" si="161">SUM(AT255:AT268)</f>
        <v>0</v>
      </c>
      <c r="AU254" s="88">
        <f t="shared" si="161"/>
        <v>0</v>
      </c>
      <c r="AV254" s="88">
        <f>SUM(AV255:AV268)</f>
        <v>0</v>
      </c>
      <c r="AW254" s="88">
        <f t="shared" si="161"/>
        <v>0</v>
      </c>
      <c r="AX254" s="88">
        <f t="shared" si="161"/>
        <v>0</v>
      </c>
      <c r="AY254" s="88">
        <f t="shared" si="161"/>
        <v>0</v>
      </c>
      <c r="AZ254" s="88">
        <f t="shared" si="161"/>
        <v>0</v>
      </c>
      <c r="BA254" s="88">
        <f t="shared" si="161"/>
        <v>0</v>
      </c>
      <c r="BB254" s="88">
        <f t="shared" si="161"/>
        <v>0</v>
      </c>
      <c r="BC254" s="88">
        <f t="shared" si="161"/>
        <v>0</v>
      </c>
      <c r="BD254" s="88">
        <f t="shared" si="161"/>
        <v>0</v>
      </c>
      <c r="BE254" s="88">
        <f t="shared" si="161"/>
        <v>0</v>
      </c>
      <c r="BF254" s="88">
        <f t="shared" si="161"/>
        <v>0</v>
      </c>
      <c r="BG254" s="88">
        <f t="shared" si="161"/>
        <v>0</v>
      </c>
      <c r="BH254" s="88">
        <f t="shared" si="161"/>
        <v>0</v>
      </c>
      <c r="BI254" s="88">
        <f t="shared" si="161"/>
        <v>0</v>
      </c>
      <c r="BJ254" s="88">
        <f t="shared" si="161"/>
        <v>0</v>
      </c>
      <c r="BK254" s="88">
        <f t="shared" si="161"/>
        <v>0</v>
      </c>
      <c r="BL254" s="88">
        <f t="shared" si="161"/>
        <v>0</v>
      </c>
      <c r="BM254" s="88">
        <f t="shared" si="161"/>
        <v>0</v>
      </c>
      <c r="BN254" s="88">
        <f t="shared" si="161"/>
        <v>0</v>
      </c>
      <c r="BO254" s="88">
        <f t="shared" si="161"/>
        <v>0</v>
      </c>
      <c r="BP254" s="88">
        <f t="shared" si="161"/>
        <v>0</v>
      </c>
      <c r="BQ254" s="66">
        <f t="shared" si="152"/>
        <v>0</v>
      </c>
      <c r="BR254" s="86"/>
      <c r="BS254" s="86"/>
      <c r="BT254" s="86"/>
      <c r="BU254" s="86"/>
      <c r="BV254" s="86"/>
      <c r="BW254" s="86"/>
      <c r="BX254" s="86"/>
      <c r="BY254" s="86"/>
      <c r="BZ254" s="86"/>
      <c r="CA254" s="86"/>
      <c r="CB254" s="86"/>
      <c r="CC254" s="86"/>
      <c r="CD254" s="86"/>
      <c r="CE254" s="86"/>
      <c r="CF254" s="86"/>
      <c r="CG254" s="86"/>
      <c r="CH254" s="86"/>
      <c r="CI254" s="86"/>
      <c r="CJ254" s="86"/>
      <c r="CK254" s="86"/>
      <c r="CL254" s="86"/>
      <c r="CM254" s="86">
        <f>SUM(CM255:CM267)</f>
        <v>0</v>
      </c>
      <c r="CN254" s="86">
        <f>SUM(CN255:CN267)</f>
        <v>0</v>
      </c>
      <c r="CO254" s="86">
        <f>SUM(CO255:CO267)</f>
        <v>0</v>
      </c>
      <c r="CP254" s="188">
        <f t="shared" si="155"/>
        <v>0</v>
      </c>
      <c r="CQ254" s="86">
        <f t="shared" ref="CQ254:CV254" si="162">SUM(CQ255:CQ267)</f>
        <v>0</v>
      </c>
      <c r="CR254" s="86">
        <f t="shared" si="162"/>
        <v>0</v>
      </c>
      <c r="CS254" s="86">
        <f t="shared" si="162"/>
        <v>0</v>
      </c>
      <c r="CT254" s="86">
        <f t="shared" si="162"/>
        <v>0</v>
      </c>
      <c r="CU254" s="86">
        <f t="shared" si="162"/>
        <v>0</v>
      </c>
      <c r="CV254" s="86">
        <f t="shared" si="162"/>
        <v>0</v>
      </c>
      <c r="CW254" s="86"/>
      <c r="CX254" s="86"/>
      <c r="CY254" s="86"/>
      <c r="CZ254" s="86"/>
      <c r="DA254" s="86"/>
      <c r="DB254" s="188">
        <f t="shared" si="156"/>
        <v>0</v>
      </c>
      <c r="DC254" s="38">
        <f t="shared" si="157"/>
        <v>0</v>
      </c>
      <c r="DD254" s="86"/>
      <c r="DE254" s="86"/>
      <c r="DF254" s="86"/>
      <c r="DG254" s="188">
        <f t="shared" si="158"/>
        <v>0</v>
      </c>
      <c r="DH254" s="38">
        <f t="shared" si="159"/>
        <v>0</v>
      </c>
      <c r="DI254" s="86"/>
      <c r="DJ254" s="86"/>
      <c r="DK254" s="86"/>
      <c r="DL254" s="86"/>
      <c r="DM254" s="86"/>
      <c r="DN254" s="86"/>
      <c r="DO254" s="86"/>
      <c r="DP254" s="86"/>
      <c r="DQ254" s="86"/>
      <c r="DR254" s="86"/>
      <c r="DS254" s="86"/>
      <c r="DT254" s="86"/>
      <c r="DU254" s="86"/>
      <c r="DV254" s="86"/>
      <c r="DW254" s="86"/>
      <c r="DX254" s="86"/>
      <c r="DY254" s="86"/>
      <c r="DZ254" s="86"/>
      <c r="EA254" s="86"/>
      <c r="EB254" s="86"/>
      <c r="EC254" s="86"/>
      <c r="ED254" s="86"/>
      <c r="EE254" s="86"/>
      <c r="EF254" s="86"/>
      <c r="EG254" s="86"/>
      <c r="EH254" s="86"/>
      <c r="EI254" s="89"/>
      <c r="EJ254" s="89"/>
      <c r="EK254" s="89"/>
      <c r="EL254" s="89"/>
      <c r="EM254" s="89"/>
      <c r="EN254" s="89"/>
      <c r="EO254" s="89"/>
      <c r="EP254" s="89"/>
      <c r="EQ254" s="89"/>
      <c r="ER254" s="89"/>
      <c r="ES254" s="89"/>
      <c r="ET254" s="89"/>
      <c r="EU254" s="89"/>
      <c r="EV254" s="89"/>
      <c r="EW254" s="89"/>
      <c r="EX254" s="89"/>
      <c r="EY254" s="89"/>
      <c r="EZ254" s="89"/>
      <c r="FA254" s="89"/>
      <c r="FB254" s="89"/>
    </row>
    <row r="255" spans="2:158">
      <c r="B255" s="39"/>
      <c r="C255" s="77" t="s">
        <v>385</v>
      </c>
      <c r="D255" s="38"/>
      <c r="E255" s="38"/>
      <c r="F255" s="38"/>
      <c r="G255" s="38"/>
      <c r="H255" s="38"/>
      <c r="I255" s="38"/>
      <c r="J255" s="38"/>
      <c r="K255" s="38"/>
      <c r="L255" s="38"/>
      <c r="M255" s="38"/>
      <c r="N255" s="38"/>
      <c r="O255" s="61"/>
      <c r="P255" s="38"/>
      <c r="Q255" s="38"/>
      <c r="R255" s="38"/>
      <c r="S255" s="38"/>
      <c r="T255" s="38"/>
      <c r="U255" s="38"/>
      <c r="V255" s="38"/>
      <c r="W255" s="38"/>
      <c r="X255" s="38"/>
      <c r="Y255" s="33">
        <f>SUM('рабочая 2023 г'!Y255-'2022 г.'!Y255)</f>
        <v>0</v>
      </c>
      <c r="Z255" s="33"/>
      <c r="AA255" s="33"/>
      <c r="AB255" s="33"/>
      <c r="AC255" s="33"/>
      <c r="AD255" s="33"/>
      <c r="AE255" s="33"/>
      <c r="AF255" s="102">
        <f t="shared" si="142"/>
        <v>0</v>
      </c>
      <c r="AG255" s="33">
        <f>SUM('рабочая 2023 г'!AG255-'2022 г.'!AG255)</f>
        <v>0</v>
      </c>
      <c r="AH255" s="33">
        <f>SUM('рабочая 2023 г'!AH255-'2022 г.'!AH255)</f>
        <v>0</v>
      </c>
      <c r="AI255" s="33">
        <f>SUM('рабочая 2023 г'!AI255-'2022 г.'!AI255)</f>
        <v>0</v>
      </c>
      <c r="AJ255" s="33">
        <f>SUM('рабочая 2023 г'!AJ255-'2022 г.'!AJ255)</f>
        <v>0</v>
      </c>
      <c r="AK255" s="33">
        <f>SUM('рабочая 2023 г'!AK255-'2022 г.'!AK255)</f>
        <v>0</v>
      </c>
      <c r="AL255" s="33">
        <f>SUM('рабочая 2023 г'!AL255-'2022 г.'!AL255)</f>
        <v>0</v>
      </c>
      <c r="AM255" s="33">
        <f>SUM('рабочая 2023 г'!AM255-'2022 г.'!AM255)</f>
        <v>0</v>
      </c>
      <c r="AN255" s="33">
        <f>SUM('рабочая 2023 г'!AN255-'2022 г.'!AN255)</f>
        <v>0</v>
      </c>
      <c r="AO255" s="33">
        <f>SUM('рабочая 2023 г'!AO255-'2022 г.'!AO255)</f>
        <v>0</v>
      </c>
      <c r="AP255" s="33">
        <f>SUM('рабочая 2023 г'!AP255-'2022 г.'!AP255)</f>
        <v>0</v>
      </c>
      <c r="AQ255" s="33">
        <f>SUM('рабочая 2023 г'!AQ255-'2022 г.'!AQ255)</f>
        <v>0</v>
      </c>
      <c r="AR255" s="33">
        <f>SUM('рабочая 2023 г'!AR255-'2022 г.'!AR255)</f>
        <v>0</v>
      </c>
      <c r="AS255" s="115">
        <f t="shared" si="140"/>
        <v>0</v>
      </c>
      <c r="AT255" s="33">
        <f>SUM('рабочая 2023 г'!AT255-'2022 г.'!AT255)</f>
        <v>0</v>
      </c>
      <c r="AU255" s="98">
        <f t="shared" si="144"/>
        <v>0</v>
      </c>
      <c r="AV255" s="33">
        <f>SUM('рабочая 2023 г'!AV255-'2022 г.'!AV255)</f>
        <v>0</v>
      </c>
      <c r="AW255" s="33">
        <f>SUM('рабочая 2023 г'!AW255-'2022 г.'!AW255)</f>
        <v>0</v>
      </c>
      <c r="AX255" s="33">
        <f>SUM('рабочая 2023 г'!AX255-'2022 г.'!AX255)</f>
        <v>0</v>
      </c>
      <c r="AY255" s="33">
        <f>SUM('рабочая 2023 г'!AY255-'2022 г.'!AY255)</f>
        <v>0</v>
      </c>
      <c r="AZ255" s="33">
        <f>SUM('рабочая 2023 г'!AZ255-'2022 г.'!AZ255)</f>
        <v>0</v>
      </c>
      <c r="BA255" s="33">
        <f>SUM('рабочая 2023 г'!BA255-'2022 г.'!BA255)</f>
        <v>0</v>
      </c>
      <c r="BB255" s="103">
        <f t="shared" si="143"/>
        <v>0</v>
      </c>
      <c r="BC255" s="33">
        <f>SUM('рабочая 2023 г'!BC255-'2022 г.'!BC255)</f>
        <v>0</v>
      </c>
      <c r="BD255" s="33">
        <f>SUM('рабочая 2023 г'!BD255-'2022 г.'!BD255)</f>
        <v>0</v>
      </c>
      <c r="BE255" s="33">
        <f>SUM('рабочая 2023 г'!BE255-'2022 г.'!BE255)</f>
        <v>0</v>
      </c>
      <c r="BF255" s="33">
        <f>SUM('рабочая 2023 г'!BF255-'2022 г.'!BF255)</f>
        <v>0</v>
      </c>
      <c r="BG255" s="33">
        <f>SUM('рабочая 2023 г'!BG255-'2022 г.'!BG255)</f>
        <v>0</v>
      </c>
      <c r="BH255" s="33">
        <f>SUM('рабочая 2023 г'!BH255-'2022 г.'!BH255)</f>
        <v>0</v>
      </c>
      <c r="BI255" s="33">
        <f>SUM('рабочая 2023 г'!BI255-'2022 г.'!BI255)</f>
        <v>0</v>
      </c>
      <c r="BJ255" s="33">
        <f>SUM('рабочая 2023 г'!BJ255-'2022 г.'!BJ255)</f>
        <v>0</v>
      </c>
      <c r="BK255" s="33">
        <f>SUM('рабочая 2023 г'!BK255-'2022 г.'!BK255)</f>
        <v>0</v>
      </c>
      <c r="BL255" s="98">
        <f t="shared" si="145"/>
        <v>0</v>
      </c>
      <c r="BM255" s="33">
        <f>SUM('рабочая 2023 г'!BM255-'2022 г.'!BM255)</f>
        <v>0</v>
      </c>
      <c r="BN255" s="33">
        <f>SUM('рабочая 2023 г'!BN255-'2022 г.'!BN255)</f>
        <v>0</v>
      </c>
      <c r="BO255" s="33">
        <f>SUM('рабочая 2023 г'!BO255-'2022 г.'!BO255)</f>
        <v>0</v>
      </c>
      <c r="BP255" s="33">
        <f>SUM('рабочая 2023 г'!BP255-'2022 г.'!BP255)</f>
        <v>0</v>
      </c>
      <c r="BQ255" s="66">
        <f t="shared" si="152"/>
        <v>0</v>
      </c>
      <c r="BR255" s="38"/>
      <c r="BS255" s="38"/>
      <c r="BT255" s="38"/>
      <c r="BU255" s="38"/>
      <c r="BV255" s="38"/>
      <c r="BW255" s="38"/>
      <c r="BX255" s="38"/>
      <c r="BY255" s="38"/>
      <c r="BZ255" s="38"/>
      <c r="CA255" s="38"/>
      <c r="CB255" s="38"/>
      <c r="CC255" s="38"/>
      <c r="CD255" s="38"/>
      <c r="CE255" s="38"/>
      <c r="CF255" s="38"/>
      <c r="CG255" s="38"/>
      <c r="CH255" s="38"/>
      <c r="CI255" s="38"/>
      <c r="CJ255" s="38"/>
      <c r="CK255" s="38"/>
      <c r="CL255" s="38"/>
      <c r="CM255" s="38"/>
      <c r="CN255" s="38"/>
      <c r="CO255" s="38"/>
      <c r="CP255" s="188">
        <f t="shared" si="155"/>
        <v>0</v>
      </c>
      <c r="CQ255" s="38"/>
      <c r="CR255" s="38"/>
      <c r="CS255" s="38"/>
      <c r="CT255" s="38"/>
      <c r="CU255" s="38"/>
      <c r="CV255" s="38"/>
      <c r="CW255" s="38"/>
      <c r="CX255" s="38"/>
      <c r="CY255" s="38"/>
      <c r="CZ255" s="38"/>
      <c r="DA255" s="38"/>
      <c r="DB255" s="188">
        <f t="shared" si="156"/>
        <v>0</v>
      </c>
      <c r="DC255" s="38">
        <f t="shared" si="157"/>
        <v>0</v>
      </c>
      <c r="DD255" s="38"/>
      <c r="DE255" s="38"/>
      <c r="DF255" s="38"/>
      <c r="DG255" s="188">
        <f t="shared" si="158"/>
        <v>0</v>
      </c>
      <c r="DH255" s="38">
        <f t="shared" si="159"/>
        <v>0</v>
      </c>
      <c r="DI255" s="38"/>
      <c r="DJ255" s="38"/>
      <c r="DK255" s="38"/>
      <c r="DL255" s="38"/>
      <c r="DM255" s="38"/>
      <c r="DN255" s="38"/>
      <c r="DO255" s="38"/>
      <c r="DP255" s="38"/>
      <c r="DQ255" s="38"/>
      <c r="DR255" s="38"/>
      <c r="DS255" s="38"/>
      <c r="DT255" s="38"/>
      <c r="DU255" s="38"/>
      <c r="DV255" s="38"/>
      <c r="DW255" s="38"/>
      <c r="DX255" s="38"/>
      <c r="DY255" s="38"/>
      <c r="DZ255" s="38"/>
      <c r="EA255" s="38"/>
      <c r="EB255" s="38"/>
      <c r="EC255" s="38"/>
      <c r="ED255" s="38"/>
      <c r="EE255" s="38"/>
      <c r="EF255" s="38"/>
      <c r="EG255" s="38"/>
      <c r="EH255" s="38"/>
    </row>
    <row r="256" spans="2:158">
      <c r="B256" s="39"/>
      <c r="C256" s="77" t="s">
        <v>386</v>
      </c>
      <c r="D256" s="38"/>
      <c r="E256" s="38"/>
      <c r="F256" s="38"/>
      <c r="G256" s="38"/>
      <c r="H256" s="38"/>
      <c r="I256" s="38"/>
      <c r="J256" s="38"/>
      <c r="K256" s="38"/>
      <c r="L256" s="38"/>
      <c r="M256" s="38"/>
      <c r="N256" s="38"/>
      <c r="O256" s="61"/>
      <c r="P256" s="38"/>
      <c r="Q256" s="38"/>
      <c r="R256" s="38"/>
      <c r="S256" s="38"/>
      <c r="T256" s="38"/>
      <c r="U256" s="38"/>
      <c r="V256" s="38"/>
      <c r="W256" s="38"/>
      <c r="X256" s="38"/>
      <c r="Y256" s="33">
        <f>SUM('рабочая 2023 г'!Y256-'2022 г.'!Y256)</f>
        <v>0</v>
      </c>
      <c r="Z256" s="33"/>
      <c r="AA256" s="33"/>
      <c r="AB256" s="33"/>
      <c r="AC256" s="33"/>
      <c r="AD256" s="33"/>
      <c r="AE256" s="33"/>
      <c r="AF256" s="102">
        <f t="shared" si="142"/>
        <v>0</v>
      </c>
      <c r="AG256" s="33">
        <f>SUM('рабочая 2023 г'!AG256-'2022 г.'!AG256)</f>
        <v>0</v>
      </c>
      <c r="AH256" s="33">
        <f>SUM('рабочая 2023 г'!AH256-'2022 г.'!AH256)</f>
        <v>0</v>
      </c>
      <c r="AI256" s="33">
        <f>SUM('рабочая 2023 г'!AI256-'2022 г.'!AI256)</f>
        <v>0</v>
      </c>
      <c r="AJ256" s="33">
        <f>SUM('рабочая 2023 г'!AJ256-'2022 г.'!AJ256)</f>
        <v>0</v>
      </c>
      <c r="AK256" s="33">
        <f>SUM('рабочая 2023 г'!AK256-'2022 г.'!AK256)</f>
        <v>0</v>
      </c>
      <c r="AL256" s="33">
        <f>SUM('рабочая 2023 г'!AL256-'2022 г.'!AL256)</f>
        <v>0</v>
      </c>
      <c r="AM256" s="33">
        <f>SUM('рабочая 2023 г'!AM256-'2022 г.'!AM256)</f>
        <v>0</v>
      </c>
      <c r="AN256" s="33">
        <f>SUM('рабочая 2023 г'!AN256-'2022 г.'!AN256)</f>
        <v>0</v>
      </c>
      <c r="AO256" s="33">
        <f>SUM('рабочая 2023 г'!AO256-'2022 г.'!AO256)</f>
        <v>0</v>
      </c>
      <c r="AP256" s="33">
        <f>SUM('рабочая 2023 г'!AP256-'2022 г.'!AP256)</f>
        <v>0</v>
      </c>
      <c r="AQ256" s="33">
        <f>SUM('рабочая 2023 г'!AQ256-'2022 г.'!AQ256)</f>
        <v>0</v>
      </c>
      <c r="AR256" s="33">
        <f>SUM('рабочая 2023 г'!AR256-'2022 г.'!AR256)</f>
        <v>0</v>
      </c>
      <c r="AS256" s="115">
        <f t="shared" si="140"/>
        <v>0</v>
      </c>
      <c r="AT256" s="33">
        <f>SUM('рабочая 2023 г'!AT256-'2022 г.'!AT256)</f>
        <v>0</v>
      </c>
      <c r="AU256" s="98">
        <f t="shared" si="144"/>
        <v>0</v>
      </c>
      <c r="AV256" s="33">
        <f>SUM('рабочая 2023 г'!AV256-'2022 г.'!AV256)</f>
        <v>0</v>
      </c>
      <c r="AW256" s="33">
        <f>SUM('рабочая 2023 г'!AW256-'2022 г.'!AW256)</f>
        <v>0</v>
      </c>
      <c r="AX256" s="33">
        <f>SUM('рабочая 2023 г'!AX256-'2022 г.'!AX256)</f>
        <v>0</v>
      </c>
      <c r="AY256" s="33">
        <f>SUM('рабочая 2023 г'!AY256-'2022 г.'!AY256)</f>
        <v>0</v>
      </c>
      <c r="AZ256" s="33">
        <f>SUM('рабочая 2023 г'!AZ256-'2022 г.'!AZ256)</f>
        <v>0</v>
      </c>
      <c r="BA256" s="33">
        <f>SUM('рабочая 2023 г'!BA256-'2022 г.'!BA256)</f>
        <v>0</v>
      </c>
      <c r="BB256" s="103">
        <f t="shared" si="143"/>
        <v>0</v>
      </c>
      <c r="BC256" s="33">
        <f>SUM('рабочая 2023 г'!BC256-'2022 г.'!BC256)</f>
        <v>0</v>
      </c>
      <c r="BD256" s="33">
        <f>SUM('рабочая 2023 г'!BD256-'2022 г.'!BD256)</f>
        <v>0</v>
      </c>
      <c r="BE256" s="33">
        <f>SUM('рабочая 2023 г'!BE256-'2022 г.'!BE256)</f>
        <v>0</v>
      </c>
      <c r="BF256" s="33">
        <f>SUM('рабочая 2023 г'!BF256-'2022 г.'!BF256)</f>
        <v>0</v>
      </c>
      <c r="BG256" s="33">
        <f>SUM('рабочая 2023 г'!BG256-'2022 г.'!BG256)</f>
        <v>0</v>
      </c>
      <c r="BH256" s="33">
        <f>SUM('рабочая 2023 г'!BH256-'2022 г.'!BH256)</f>
        <v>0</v>
      </c>
      <c r="BI256" s="33">
        <f>SUM('рабочая 2023 г'!BI256-'2022 г.'!BI256)</f>
        <v>0</v>
      </c>
      <c r="BJ256" s="33">
        <f>SUM('рабочая 2023 г'!BJ256-'2022 г.'!BJ256)</f>
        <v>0</v>
      </c>
      <c r="BK256" s="33">
        <f>SUM('рабочая 2023 г'!BK256-'2022 г.'!BK256)</f>
        <v>0</v>
      </c>
      <c r="BL256" s="98">
        <f t="shared" si="145"/>
        <v>0</v>
      </c>
      <c r="BM256" s="33">
        <f>SUM('рабочая 2023 г'!BM256-'2022 г.'!BM256)</f>
        <v>0</v>
      </c>
      <c r="BN256" s="33">
        <f>SUM('рабочая 2023 г'!BN256-'2022 г.'!BN256)</f>
        <v>0</v>
      </c>
      <c r="BO256" s="33">
        <f>SUM('рабочая 2023 г'!BO256-'2022 г.'!BO256)</f>
        <v>0</v>
      </c>
      <c r="BP256" s="33">
        <f>SUM('рабочая 2023 г'!BP256-'2022 г.'!BP256)</f>
        <v>0</v>
      </c>
      <c r="BQ256" s="66">
        <f t="shared" si="152"/>
        <v>0</v>
      </c>
      <c r="BR256" s="38"/>
      <c r="BS256" s="38"/>
      <c r="BT256" s="38"/>
      <c r="BU256" s="38"/>
      <c r="BV256" s="38"/>
      <c r="BW256" s="38"/>
      <c r="BX256" s="38"/>
      <c r="BY256" s="38"/>
      <c r="BZ256" s="38"/>
      <c r="CA256" s="38"/>
      <c r="CB256" s="38"/>
      <c r="CC256" s="38"/>
      <c r="CD256" s="38"/>
      <c r="CE256" s="38"/>
      <c r="CF256" s="38"/>
      <c r="CG256" s="38"/>
      <c r="CH256" s="38"/>
      <c r="CI256" s="38"/>
      <c r="CJ256" s="38"/>
      <c r="CK256" s="38"/>
      <c r="CL256" s="38"/>
      <c r="CM256" s="38"/>
      <c r="CN256" s="38"/>
      <c r="CO256" s="38"/>
      <c r="CP256" s="188">
        <f t="shared" si="155"/>
        <v>0</v>
      </c>
      <c r="CQ256" s="38"/>
      <c r="CR256" s="38"/>
      <c r="CS256" s="38"/>
      <c r="CT256" s="38"/>
      <c r="CU256" s="38"/>
      <c r="CV256" s="38"/>
      <c r="CW256" s="38"/>
      <c r="CX256" s="38"/>
      <c r="CY256" s="38"/>
      <c r="CZ256" s="38"/>
      <c r="DA256" s="38"/>
      <c r="DB256" s="188">
        <f t="shared" si="156"/>
        <v>0</v>
      </c>
      <c r="DC256" s="38">
        <f t="shared" si="157"/>
        <v>0</v>
      </c>
      <c r="DD256" s="38"/>
      <c r="DE256" s="38"/>
      <c r="DF256" s="38"/>
      <c r="DG256" s="188">
        <f t="shared" si="158"/>
        <v>0</v>
      </c>
      <c r="DH256" s="38">
        <f t="shared" si="159"/>
        <v>0</v>
      </c>
      <c r="DI256" s="38"/>
      <c r="DJ256" s="38"/>
      <c r="DK256" s="38"/>
      <c r="DL256" s="38"/>
      <c r="DM256" s="38"/>
      <c r="DN256" s="38"/>
      <c r="DO256" s="38"/>
      <c r="DP256" s="38"/>
      <c r="DQ256" s="38"/>
      <c r="DR256" s="38"/>
      <c r="DS256" s="38"/>
      <c r="DT256" s="38"/>
      <c r="DU256" s="38"/>
      <c r="DV256" s="38"/>
      <c r="DW256" s="38"/>
      <c r="DX256" s="38"/>
      <c r="DY256" s="38"/>
      <c r="DZ256" s="38"/>
      <c r="EA256" s="38"/>
      <c r="EB256" s="38"/>
      <c r="EC256" s="38"/>
      <c r="ED256" s="38"/>
      <c r="EE256" s="38"/>
      <c r="EF256" s="38"/>
      <c r="EG256" s="38"/>
      <c r="EH256" s="38"/>
    </row>
    <row r="257" spans="2:158">
      <c r="B257" s="39"/>
      <c r="C257" s="77" t="s">
        <v>387</v>
      </c>
      <c r="D257" s="38"/>
      <c r="E257" s="38"/>
      <c r="F257" s="38"/>
      <c r="G257" s="38"/>
      <c r="H257" s="38"/>
      <c r="I257" s="38"/>
      <c r="J257" s="38"/>
      <c r="K257" s="38"/>
      <c r="L257" s="38"/>
      <c r="M257" s="38"/>
      <c r="N257" s="38"/>
      <c r="O257" s="61"/>
      <c r="P257" s="38"/>
      <c r="Q257" s="38"/>
      <c r="R257" s="38"/>
      <c r="S257" s="38"/>
      <c r="T257" s="38"/>
      <c r="U257" s="38"/>
      <c r="V257" s="38"/>
      <c r="W257" s="38"/>
      <c r="X257" s="38"/>
      <c r="Y257" s="33">
        <f>SUM('рабочая 2023 г'!Y257-'2022 г.'!Y257)</f>
        <v>0</v>
      </c>
      <c r="Z257" s="33"/>
      <c r="AA257" s="33"/>
      <c r="AB257" s="33"/>
      <c r="AC257" s="33"/>
      <c r="AD257" s="33"/>
      <c r="AE257" s="33"/>
      <c r="AF257" s="102">
        <f t="shared" si="142"/>
        <v>0</v>
      </c>
      <c r="AG257" s="33">
        <f>SUM('рабочая 2023 г'!AG257-'2022 г.'!AG257)</f>
        <v>0</v>
      </c>
      <c r="AH257" s="33">
        <f>SUM('рабочая 2023 г'!AH257-'2022 г.'!AH257)</f>
        <v>0</v>
      </c>
      <c r="AI257" s="33">
        <f>SUM('рабочая 2023 г'!AI257-'2022 г.'!AI257)</f>
        <v>0</v>
      </c>
      <c r="AJ257" s="33">
        <f>SUM('рабочая 2023 г'!AJ257-'2022 г.'!AJ257)</f>
        <v>0</v>
      </c>
      <c r="AK257" s="33">
        <f>SUM('рабочая 2023 г'!AK257-'2022 г.'!AK257)</f>
        <v>0</v>
      </c>
      <c r="AL257" s="33">
        <f>SUM('рабочая 2023 г'!AL257-'2022 г.'!AL257)</f>
        <v>0</v>
      </c>
      <c r="AM257" s="33">
        <f>SUM('рабочая 2023 г'!AM257-'2022 г.'!AM257)</f>
        <v>0</v>
      </c>
      <c r="AN257" s="33">
        <f>SUM('рабочая 2023 г'!AN257-'2022 г.'!AN257)</f>
        <v>0</v>
      </c>
      <c r="AO257" s="33">
        <f>SUM('рабочая 2023 г'!AO257-'2022 г.'!AO257)</f>
        <v>0</v>
      </c>
      <c r="AP257" s="33">
        <f>SUM('рабочая 2023 г'!AP257-'2022 г.'!AP257)</f>
        <v>0</v>
      </c>
      <c r="AQ257" s="33">
        <f>SUM('рабочая 2023 г'!AQ257-'2022 г.'!AQ257)</f>
        <v>0</v>
      </c>
      <c r="AR257" s="33">
        <f>SUM('рабочая 2023 г'!AR257-'2022 г.'!AR257)</f>
        <v>0</v>
      </c>
      <c r="AS257" s="115">
        <f t="shared" si="140"/>
        <v>0</v>
      </c>
      <c r="AT257" s="33">
        <f>SUM('рабочая 2023 г'!AT257-'2022 г.'!AT257)</f>
        <v>0</v>
      </c>
      <c r="AU257" s="98">
        <f t="shared" si="144"/>
        <v>0</v>
      </c>
      <c r="AV257" s="33">
        <f>SUM('рабочая 2023 г'!AV257-'2022 г.'!AV257)</f>
        <v>0</v>
      </c>
      <c r="AW257" s="33">
        <f>SUM('рабочая 2023 г'!AW257-'2022 г.'!AW257)</f>
        <v>0</v>
      </c>
      <c r="AX257" s="33">
        <f>SUM('рабочая 2023 г'!AX257-'2022 г.'!AX257)</f>
        <v>0</v>
      </c>
      <c r="AY257" s="33">
        <f>SUM('рабочая 2023 г'!AY257-'2022 г.'!AY257)</f>
        <v>0</v>
      </c>
      <c r="AZ257" s="33">
        <f>SUM('рабочая 2023 г'!AZ257-'2022 г.'!AZ257)</f>
        <v>0</v>
      </c>
      <c r="BA257" s="33">
        <f>SUM('рабочая 2023 г'!BA257-'2022 г.'!BA257)</f>
        <v>0</v>
      </c>
      <c r="BB257" s="103">
        <f t="shared" si="143"/>
        <v>0</v>
      </c>
      <c r="BC257" s="33">
        <f>SUM('рабочая 2023 г'!BC257-'2022 г.'!BC257)</f>
        <v>0</v>
      </c>
      <c r="BD257" s="33">
        <f>SUM('рабочая 2023 г'!BD257-'2022 г.'!BD257)</f>
        <v>0</v>
      </c>
      <c r="BE257" s="33">
        <f>SUM('рабочая 2023 г'!BE257-'2022 г.'!BE257)</f>
        <v>0</v>
      </c>
      <c r="BF257" s="33">
        <f>SUM('рабочая 2023 г'!BF257-'2022 г.'!BF257)</f>
        <v>0</v>
      </c>
      <c r="BG257" s="33">
        <f>SUM('рабочая 2023 г'!BG257-'2022 г.'!BG257)</f>
        <v>0</v>
      </c>
      <c r="BH257" s="33">
        <f>SUM('рабочая 2023 г'!BH257-'2022 г.'!BH257)</f>
        <v>0</v>
      </c>
      <c r="BI257" s="33">
        <f>SUM('рабочая 2023 г'!BI257-'2022 г.'!BI257)</f>
        <v>0</v>
      </c>
      <c r="BJ257" s="33">
        <f>SUM('рабочая 2023 г'!BJ257-'2022 г.'!BJ257)</f>
        <v>0</v>
      </c>
      <c r="BK257" s="33">
        <f>SUM('рабочая 2023 г'!BK257-'2022 г.'!BK257)</f>
        <v>0</v>
      </c>
      <c r="BL257" s="98">
        <f t="shared" si="145"/>
        <v>0</v>
      </c>
      <c r="BM257" s="33">
        <f>SUM('рабочая 2023 г'!BM257-'2022 г.'!BM257)</f>
        <v>0</v>
      </c>
      <c r="BN257" s="33">
        <f>SUM('рабочая 2023 г'!BN257-'2022 г.'!BN257)</f>
        <v>0</v>
      </c>
      <c r="BO257" s="33">
        <f>SUM('рабочая 2023 г'!BO257-'2022 г.'!BO257)</f>
        <v>0</v>
      </c>
      <c r="BP257" s="33">
        <f>SUM('рабочая 2023 г'!BP257-'2022 г.'!BP257)</f>
        <v>0</v>
      </c>
      <c r="BQ257" s="66">
        <f t="shared" si="152"/>
        <v>0</v>
      </c>
      <c r="BR257" s="38"/>
      <c r="BS257" s="38"/>
      <c r="BT257" s="38"/>
      <c r="BU257" s="38"/>
      <c r="BV257" s="38"/>
      <c r="BW257" s="38"/>
      <c r="BX257" s="38"/>
      <c r="BY257" s="38"/>
      <c r="BZ257" s="38"/>
      <c r="CA257" s="38"/>
      <c r="CB257" s="38"/>
      <c r="CC257" s="38"/>
      <c r="CD257" s="38"/>
      <c r="CE257" s="38"/>
      <c r="CF257" s="38"/>
      <c r="CG257" s="38"/>
      <c r="CH257" s="38"/>
      <c r="CI257" s="38"/>
      <c r="CJ257" s="38"/>
      <c r="CK257" s="38"/>
      <c r="CL257" s="38"/>
      <c r="CM257" s="38"/>
      <c r="CN257" s="38"/>
      <c r="CO257" s="38"/>
      <c r="CP257" s="188">
        <f t="shared" si="155"/>
        <v>0</v>
      </c>
      <c r="CQ257" s="38"/>
      <c r="CR257" s="38"/>
      <c r="CS257" s="38"/>
      <c r="CT257" s="38"/>
      <c r="CU257" s="38"/>
      <c r="CV257" s="38"/>
      <c r="CW257" s="38"/>
      <c r="CX257" s="38"/>
      <c r="CY257" s="38"/>
      <c r="CZ257" s="38"/>
      <c r="DA257" s="38"/>
      <c r="DB257" s="188">
        <f t="shared" si="156"/>
        <v>0</v>
      </c>
      <c r="DC257" s="38">
        <f t="shared" si="157"/>
        <v>0</v>
      </c>
      <c r="DD257" s="38"/>
      <c r="DE257" s="38"/>
      <c r="DF257" s="38"/>
      <c r="DG257" s="188">
        <f t="shared" si="158"/>
        <v>0</v>
      </c>
      <c r="DH257" s="38">
        <f t="shared" si="159"/>
        <v>0</v>
      </c>
      <c r="DI257" s="38"/>
      <c r="DJ257" s="38"/>
      <c r="DK257" s="38"/>
      <c r="DL257" s="38"/>
      <c r="DM257" s="38"/>
      <c r="DN257" s="38"/>
      <c r="DO257" s="38"/>
      <c r="DP257" s="38"/>
      <c r="DQ257" s="38"/>
      <c r="DR257" s="38"/>
      <c r="DS257" s="38"/>
      <c r="DT257" s="38"/>
      <c r="DU257" s="38"/>
      <c r="DV257" s="38"/>
      <c r="DW257" s="38"/>
      <c r="DX257" s="38"/>
      <c r="DY257" s="38"/>
      <c r="DZ257" s="38"/>
      <c r="EA257" s="38"/>
      <c r="EB257" s="38"/>
      <c r="EC257" s="38"/>
      <c r="ED257" s="38"/>
      <c r="EE257" s="38"/>
      <c r="EF257" s="38"/>
      <c r="EG257" s="38"/>
      <c r="EH257" s="38"/>
    </row>
    <row r="258" spans="2:158">
      <c r="B258" s="39"/>
      <c r="C258" s="77" t="s">
        <v>388</v>
      </c>
      <c r="D258" s="38"/>
      <c r="E258" s="38"/>
      <c r="F258" s="38"/>
      <c r="G258" s="38"/>
      <c r="H258" s="38"/>
      <c r="I258" s="38"/>
      <c r="J258" s="38"/>
      <c r="K258" s="38"/>
      <c r="L258" s="38"/>
      <c r="M258" s="38"/>
      <c r="N258" s="38"/>
      <c r="O258" s="61"/>
      <c r="P258" s="38"/>
      <c r="Q258" s="38"/>
      <c r="R258" s="38"/>
      <c r="S258" s="38"/>
      <c r="T258" s="38"/>
      <c r="U258" s="38"/>
      <c r="V258" s="38"/>
      <c r="W258" s="38"/>
      <c r="X258" s="38"/>
      <c r="Y258" s="33">
        <f>SUM('рабочая 2023 г'!Y258-'2022 г.'!Y258)</f>
        <v>0</v>
      </c>
      <c r="Z258" s="33"/>
      <c r="AA258" s="33"/>
      <c r="AB258" s="33"/>
      <c r="AC258" s="33"/>
      <c r="AD258" s="33"/>
      <c r="AE258" s="33"/>
      <c r="AF258" s="102">
        <f t="shared" si="142"/>
        <v>0</v>
      </c>
      <c r="AG258" s="33">
        <f>SUM('рабочая 2023 г'!AG258-'2022 г.'!AG258)</f>
        <v>0</v>
      </c>
      <c r="AH258" s="33">
        <f>SUM('рабочая 2023 г'!AH258-'2022 г.'!AH258)</f>
        <v>0</v>
      </c>
      <c r="AI258" s="33">
        <f>SUM('рабочая 2023 г'!AI258-'2022 г.'!AI258)</f>
        <v>0</v>
      </c>
      <c r="AJ258" s="33">
        <f>SUM('рабочая 2023 г'!AJ258-'2022 г.'!AJ258)</f>
        <v>0</v>
      </c>
      <c r="AK258" s="33">
        <f>SUM('рабочая 2023 г'!AK258-'2022 г.'!AK258)</f>
        <v>0</v>
      </c>
      <c r="AL258" s="33">
        <f>SUM('рабочая 2023 г'!AL258-'2022 г.'!AL258)</f>
        <v>0</v>
      </c>
      <c r="AM258" s="33">
        <f>SUM('рабочая 2023 г'!AM258-'2022 г.'!AM258)</f>
        <v>0</v>
      </c>
      <c r="AN258" s="33">
        <f>SUM('рабочая 2023 г'!AN258-'2022 г.'!AN258)</f>
        <v>0</v>
      </c>
      <c r="AO258" s="33">
        <f>SUM('рабочая 2023 г'!AO258-'2022 г.'!AO258)</f>
        <v>0</v>
      </c>
      <c r="AP258" s="33">
        <f>SUM('рабочая 2023 г'!AP258-'2022 г.'!AP258)</f>
        <v>0</v>
      </c>
      <c r="AQ258" s="33">
        <f>SUM('рабочая 2023 г'!AQ258-'2022 г.'!AQ258)</f>
        <v>0</v>
      </c>
      <c r="AR258" s="33">
        <f>SUM('рабочая 2023 г'!AR258-'2022 г.'!AR258)</f>
        <v>0</v>
      </c>
      <c r="AS258" s="115">
        <f t="shared" si="140"/>
        <v>0</v>
      </c>
      <c r="AT258" s="33">
        <f>SUM('рабочая 2023 г'!AT258-'2022 г.'!AT258)</f>
        <v>0</v>
      </c>
      <c r="AU258" s="98">
        <f t="shared" si="144"/>
        <v>0</v>
      </c>
      <c r="AV258" s="33">
        <f>SUM('рабочая 2023 г'!AV258-'2022 г.'!AV258)</f>
        <v>0</v>
      </c>
      <c r="AW258" s="33">
        <f>SUM('рабочая 2023 г'!AW258-'2022 г.'!AW258)</f>
        <v>0</v>
      </c>
      <c r="AX258" s="33">
        <f>SUM('рабочая 2023 г'!AX258-'2022 г.'!AX258)</f>
        <v>0</v>
      </c>
      <c r="AY258" s="33">
        <f>SUM('рабочая 2023 г'!AY258-'2022 г.'!AY258)</f>
        <v>0</v>
      </c>
      <c r="AZ258" s="33">
        <f>SUM('рабочая 2023 г'!AZ258-'2022 г.'!AZ258)</f>
        <v>0</v>
      </c>
      <c r="BA258" s="33">
        <f>SUM('рабочая 2023 г'!BA258-'2022 г.'!BA258)</f>
        <v>0</v>
      </c>
      <c r="BB258" s="103">
        <f t="shared" si="143"/>
        <v>0</v>
      </c>
      <c r="BC258" s="33">
        <f>SUM('рабочая 2023 г'!BC258-'2022 г.'!BC258)</f>
        <v>0</v>
      </c>
      <c r="BD258" s="33">
        <f>SUM('рабочая 2023 г'!BD258-'2022 г.'!BD258)</f>
        <v>0</v>
      </c>
      <c r="BE258" s="33">
        <f>SUM('рабочая 2023 г'!BE258-'2022 г.'!BE258)</f>
        <v>0</v>
      </c>
      <c r="BF258" s="33">
        <f>SUM('рабочая 2023 г'!BF258-'2022 г.'!BF258)</f>
        <v>0</v>
      </c>
      <c r="BG258" s="33">
        <f>SUM('рабочая 2023 г'!BG258-'2022 г.'!BG258)</f>
        <v>0</v>
      </c>
      <c r="BH258" s="33">
        <f>SUM('рабочая 2023 г'!BH258-'2022 г.'!BH258)</f>
        <v>0</v>
      </c>
      <c r="BI258" s="33">
        <f>SUM('рабочая 2023 г'!BI258-'2022 г.'!BI258)</f>
        <v>0</v>
      </c>
      <c r="BJ258" s="33">
        <f>SUM('рабочая 2023 г'!BJ258-'2022 г.'!BJ258)</f>
        <v>0</v>
      </c>
      <c r="BK258" s="33">
        <f>SUM('рабочая 2023 г'!BK258-'2022 г.'!BK258)</f>
        <v>0</v>
      </c>
      <c r="BL258" s="98">
        <f t="shared" si="145"/>
        <v>0</v>
      </c>
      <c r="BM258" s="33">
        <f>SUM('рабочая 2023 г'!BM258-'2022 г.'!BM258)</f>
        <v>0</v>
      </c>
      <c r="BN258" s="33">
        <f>SUM('рабочая 2023 г'!BN258-'2022 г.'!BN258)</f>
        <v>0</v>
      </c>
      <c r="BO258" s="33">
        <f>SUM('рабочая 2023 г'!BO258-'2022 г.'!BO258)</f>
        <v>0</v>
      </c>
      <c r="BP258" s="33">
        <f>SUM('рабочая 2023 г'!BP258-'2022 г.'!BP258)</f>
        <v>0</v>
      </c>
      <c r="BQ258" s="66">
        <f t="shared" si="152"/>
        <v>0</v>
      </c>
      <c r="BR258" s="38"/>
      <c r="BS258" s="38"/>
      <c r="BT258" s="38"/>
      <c r="BU258" s="38"/>
      <c r="BV258" s="38"/>
      <c r="BW258" s="38"/>
      <c r="BX258" s="38"/>
      <c r="BY258" s="38"/>
      <c r="BZ258" s="38"/>
      <c r="CA258" s="38"/>
      <c r="CB258" s="38"/>
      <c r="CC258" s="38"/>
      <c r="CD258" s="38"/>
      <c r="CE258" s="38"/>
      <c r="CF258" s="38"/>
      <c r="CG258" s="38"/>
      <c r="CH258" s="38"/>
      <c r="CI258" s="38"/>
      <c r="CJ258" s="38"/>
      <c r="CK258" s="38"/>
      <c r="CL258" s="38"/>
      <c r="CM258" s="38"/>
      <c r="CN258" s="38"/>
      <c r="CO258" s="38"/>
      <c r="CP258" s="188">
        <f t="shared" si="155"/>
        <v>0</v>
      </c>
      <c r="CQ258" s="38"/>
      <c r="CR258" s="38"/>
      <c r="CS258" s="38"/>
      <c r="CT258" s="38"/>
      <c r="CU258" s="38"/>
      <c r="CV258" s="38"/>
      <c r="CW258" s="38"/>
      <c r="CX258" s="38"/>
      <c r="CY258" s="38"/>
      <c r="CZ258" s="38"/>
      <c r="DA258" s="38"/>
      <c r="DB258" s="188">
        <f t="shared" si="156"/>
        <v>0</v>
      </c>
      <c r="DC258" s="38">
        <f t="shared" si="157"/>
        <v>0</v>
      </c>
      <c r="DD258" s="38"/>
      <c r="DE258" s="38"/>
      <c r="DF258" s="38"/>
      <c r="DG258" s="188">
        <f t="shared" si="158"/>
        <v>0</v>
      </c>
      <c r="DH258" s="38">
        <f t="shared" si="159"/>
        <v>0</v>
      </c>
      <c r="DI258" s="38"/>
      <c r="DJ258" s="38"/>
      <c r="DK258" s="38"/>
      <c r="DL258" s="38"/>
      <c r="DM258" s="38"/>
      <c r="DN258" s="38"/>
      <c r="DO258" s="38"/>
      <c r="DP258" s="38"/>
      <c r="DQ258" s="38"/>
      <c r="DR258" s="38"/>
      <c r="DS258" s="38"/>
      <c r="DT258" s="38"/>
      <c r="DU258" s="38"/>
      <c r="DV258" s="38"/>
      <c r="DW258" s="38"/>
      <c r="DX258" s="38"/>
      <c r="DY258" s="38"/>
      <c r="DZ258" s="38"/>
      <c r="EA258" s="38"/>
      <c r="EB258" s="38"/>
      <c r="EC258" s="38"/>
      <c r="ED258" s="38"/>
      <c r="EE258" s="38"/>
      <c r="EF258" s="38"/>
      <c r="EG258" s="38"/>
      <c r="EH258" s="38"/>
    </row>
    <row r="259" spans="2:158">
      <c r="B259" s="39"/>
      <c r="C259" s="77" t="s">
        <v>389</v>
      </c>
      <c r="D259" s="38"/>
      <c r="E259" s="38"/>
      <c r="F259" s="38"/>
      <c r="G259" s="38"/>
      <c r="H259" s="38"/>
      <c r="I259" s="38"/>
      <c r="J259" s="38"/>
      <c r="K259" s="38"/>
      <c r="L259" s="38"/>
      <c r="M259" s="38"/>
      <c r="N259" s="38"/>
      <c r="O259" s="61"/>
      <c r="P259" s="38"/>
      <c r="Q259" s="38"/>
      <c r="R259" s="38"/>
      <c r="S259" s="38"/>
      <c r="T259" s="38"/>
      <c r="U259" s="38"/>
      <c r="V259" s="38"/>
      <c r="W259" s="38"/>
      <c r="X259" s="38"/>
      <c r="Y259" s="33">
        <f>SUM('рабочая 2023 г'!Y259-'2022 г.'!Y259)</f>
        <v>0</v>
      </c>
      <c r="Z259" s="121"/>
      <c r="AA259" s="121"/>
      <c r="AB259" s="121"/>
      <c r="AC259" s="121"/>
      <c r="AD259" s="121"/>
      <c r="AE259" s="121"/>
      <c r="AF259" s="102">
        <f t="shared" si="142"/>
        <v>0</v>
      </c>
      <c r="AG259" s="33">
        <f>SUM('рабочая 2023 г'!AG259-'2022 г.'!AG259)</f>
        <v>0</v>
      </c>
      <c r="AH259" s="33">
        <f>SUM('рабочая 2023 г'!AH259-'2022 г.'!AH259)</f>
        <v>0</v>
      </c>
      <c r="AI259" s="33">
        <f>SUM('рабочая 2023 г'!AI259-'2022 г.'!AI259)</f>
        <v>0</v>
      </c>
      <c r="AJ259" s="33">
        <f>SUM('рабочая 2023 г'!AJ259-'2022 г.'!AJ259)</f>
        <v>0</v>
      </c>
      <c r="AK259" s="33">
        <f>SUM('рабочая 2023 г'!AK259-'2022 г.'!AK259)</f>
        <v>0</v>
      </c>
      <c r="AL259" s="33">
        <f>SUM('рабочая 2023 г'!AL259-'2022 г.'!AL259)</f>
        <v>0</v>
      </c>
      <c r="AM259" s="33">
        <f>SUM('рабочая 2023 г'!AM259-'2022 г.'!AM259)</f>
        <v>0</v>
      </c>
      <c r="AN259" s="33">
        <f>SUM('рабочая 2023 г'!AN259-'2022 г.'!AN259)</f>
        <v>0</v>
      </c>
      <c r="AO259" s="33">
        <f>SUM('рабочая 2023 г'!AO259-'2022 г.'!AO259)</f>
        <v>0</v>
      </c>
      <c r="AP259" s="33">
        <f>SUM('рабочая 2023 г'!AP259-'2022 г.'!AP259)</f>
        <v>0</v>
      </c>
      <c r="AQ259" s="33">
        <f>SUM('рабочая 2023 г'!AQ259-'2022 г.'!AQ259)</f>
        <v>0</v>
      </c>
      <c r="AR259" s="33">
        <f>SUM('рабочая 2023 г'!AR259-'2022 г.'!AR259)</f>
        <v>0</v>
      </c>
      <c r="AS259" s="115">
        <f t="shared" si="140"/>
        <v>0</v>
      </c>
      <c r="AT259" s="33">
        <f>SUM('рабочая 2023 г'!AT259-'2022 г.'!AT259)</f>
        <v>0</v>
      </c>
      <c r="AU259" s="98">
        <f t="shared" si="144"/>
        <v>0</v>
      </c>
      <c r="AV259" s="33">
        <f>SUM('рабочая 2023 г'!AV259-'2022 г.'!AV259)</f>
        <v>0</v>
      </c>
      <c r="AW259" s="33">
        <f>SUM('рабочая 2023 г'!AW259-'2022 г.'!AW259)</f>
        <v>0</v>
      </c>
      <c r="AX259" s="33">
        <f>SUM('рабочая 2023 г'!AX259-'2022 г.'!AX259)</f>
        <v>0</v>
      </c>
      <c r="AY259" s="33">
        <f>SUM('рабочая 2023 г'!AY259-'2022 г.'!AY259)</f>
        <v>0</v>
      </c>
      <c r="AZ259" s="33">
        <f>SUM('рабочая 2023 г'!AZ259-'2022 г.'!AZ259)</f>
        <v>0</v>
      </c>
      <c r="BA259" s="33">
        <f>SUM('рабочая 2023 г'!BA259-'2022 г.'!BA259)</f>
        <v>0</v>
      </c>
      <c r="BB259" s="103">
        <f t="shared" si="143"/>
        <v>0</v>
      </c>
      <c r="BC259" s="33">
        <f>SUM('рабочая 2023 г'!BC259-'2022 г.'!BC259)</f>
        <v>0</v>
      </c>
      <c r="BD259" s="33">
        <f>SUM('рабочая 2023 г'!BD259-'2022 г.'!BD259)</f>
        <v>0</v>
      </c>
      <c r="BE259" s="33">
        <f>SUM('рабочая 2023 г'!BE259-'2022 г.'!BE259)</f>
        <v>0</v>
      </c>
      <c r="BF259" s="33">
        <f>SUM('рабочая 2023 г'!BF259-'2022 г.'!BF259)</f>
        <v>0</v>
      </c>
      <c r="BG259" s="33">
        <f>SUM('рабочая 2023 г'!BG259-'2022 г.'!BG259)</f>
        <v>0</v>
      </c>
      <c r="BH259" s="33">
        <f>SUM('рабочая 2023 г'!BH259-'2022 г.'!BH259)</f>
        <v>0</v>
      </c>
      <c r="BI259" s="33">
        <f>SUM('рабочая 2023 г'!BI259-'2022 г.'!BI259)</f>
        <v>0</v>
      </c>
      <c r="BJ259" s="33">
        <f>SUM('рабочая 2023 г'!BJ259-'2022 г.'!BJ259)</f>
        <v>0</v>
      </c>
      <c r="BK259" s="33">
        <f>SUM('рабочая 2023 г'!BK259-'2022 г.'!BK259)</f>
        <v>0</v>
      </c>
      <c r="BL259" s="98">
        <f t="shared" si="145"/>
        <v>0</v>
      </c>
      <c r="BM259" s="33">
        <f>SUM('рабочая 2023 г'!BM259-'2022 г.'!BM259)</f>
        <v>0</v>
      </c>
      <c r="BN259" s="33">
        <f>SUM('рабочая 2023 г'!BN259-'2022 г.'!BN259)</f>
        <v>0</v>
      </c>
      <c r="BO259" s="33">
        <f>SUM('рабочая 2023 г'!BO259-'2022 г.'!BO259)</f>
        <v>0</v>
      </c>
      <c r="BP259" s="33">
        <f>SUM('рабочая 2023 г'!BP259-'2022 г.'!BP259)</f>
        <v>0</v>
      </c>
      <c r="BQ259" s="66">
        <f t="shared" si="152"/>
        <v>0</v>
      </c>
      <c r="BR259" s="38"/>
      <c r="BS259" s="38"/>
      <c r="BT259" s="38"/>
      <c r="BU259" s="38"/>
      <c r="BV259" s="38"/>
      <c r="BW259" s="38"/>
      <c r="BX259" s="38"/>
      <c r="BY259" s="38"/>
      <c r="BZ259" s="38"/>
      <c r="CA259" s="38"/>
      <c r="CB259" s="38"/>
      <c r="CC259" s="38"/>
      <c r="CD259" s="38"/>
      <c r="CE259" s="38"/>
      <c r="CF259" s="38"/>
      <c r="CG259" s="38"/>
      <c r="CH259" s="38"/>
      <c r="CI259" s="38"/>
      <c r="CJ259" s="38"/>
      <c r="CK259" s="38"/>
      <c r="CL259" s="38"/>
      <c r="CM259" s="38"/>
      <c r="CN259" s="38"/>
      <c r="CO259" s="38"/>
      <c r="CP259" s="188">
        <f t="shared" si="155"/>
        <v>0</v>
      </c>
      <c r="CQ259" s="38"/>
      <c r="CR259" s="38"/>
      <c r="CS259" s="38"/>
      <c r="CT259" s="38"/>
      <c r="CU259" s="38"/>
      <c r="CV259" s="38"/>
      <c r="CW259" s="38"/>
      <c r="CX259" s="38"/>
      <c r="CY259" s="38"/>
      <c r="CZ259" s="38"/>
      <c r="DA259" s="38"/>
      <c r="DB259" s="188">
        <f t="shared" si="156"/>
        <v>0</v>
      </c>
      <c r="DC259" s="38">
        <f t="shared" si="157"/>
        <v>0</v>
      </c>
      <c r="DD259" s="38"/>
      <c r="DE259" s="38"/>
      <c r="DF259" s="38"/>
      <c r="DG259" s="188">
        <f t="shared" si="158"/>
        <v>0</v>
      </c>
      <c r="DH259" s="38">
        <f t="shared" si="159"/>
        <v>0</v>
      </c>
      <c r="DI259" s="38"/>
      <c r="DJ259" s="38"/>
      <c r="DK259" s="38"/>
      <c r="DL259" s="38"/>
      <c r="DM259" s="38"/>
      <c r="DN259" s="38"/>
      <c r="DO259" s="38"/>
      <c r="DP259" s="38"/>
      <c r="DQ259" s="38"/>
      <c r="DR259" s="38"/>
      <c r="DS259" s="38"/>
      <c r="DT259" s="38"/>
      <c r="DU259" s="38"/>
      <c r="DV259" s="38"/>
      <c r="DW259" s="38"/>
      <c r="DX259" s="38"/>
      <c r="DY259" s="38"/>
      <c r="DZ259" s="38"/>
      <c r="EA259" s="38"/>
      <c r="EB259" s="38"/>
      <c r="EC259" s="38"/>
      <c r="ED259" s="38"/>
      <c r="EE259" s="38"/>
      <c r="EF259" s="38"/>
      <c r="EG259" s="38"/>
      <c r="EH259" s="38"/>
    </row>
    <row r="260" spans="2:158">
      <c r="B260" s="39"/>
      <c r="C260" s="77" t="s">
        <v>390</v>
      </c>
      <c r="D260" s="38"/>
      <c r="E260" s="38"/>
      <c r="F260" s="38"/>
      <c r="G260" s="38"/>
      <c r="H260" s="38"/>
      <c r="I260" s="38"/>
      <c r="J260" s="38"/>
      <c r="K260" s="38"/>
      <c r="L260" s="38"/>
      <c r="M260" s="38"/>
      <c r="N260" s="38"/>
      <c r="O260" s="61"/>
      <c r="P260" s="38"/>
      <c r="Q260" s="38"/>
      <c r="R260" s="38"/>
      <c r="S260" s="38"/>
      <c r="T260" s="38"/>
      <c r="U260" s="38"/>
      <c r="V260" s="38"/>
      <c r="W260" s="38"/>
      <c r="X260" s="38"/>
      <c r="Y260" s="33">
        <f>SUM('рабочая 2023 г'!Y260-'2022 г.'!Y260)</f>
        <v>0</v>
      </c>
      <c r="Z260" s="33"/>
      <c r="AA260" s="33"/>
      <c r="AB260" s="33"/>
      <c r="AC260" s="33"/>
      <c r="AD260" s="33"/>
      <c r="AE260" s="33"/>
      <c r="AF260" s="102">
        <f t="shared" si="142"/>
        <v>0</v>
      </c>
      <c r="AG260" s="33">
        <f>SUM('рабочая 2023 г'!AG260-'2022 г.'!AG260)</f>
        <v>0</v>
      </c>
      <c r="AH260" s="33">
        <f>SUM('рабочая 2023 г'!AH260-'2022 г.'!AH260)</f>
        <v>0</v>
      </c>
      <c r="AI260" s="33">
        <f>SUM('рабочая 2023 г'!AI260-'2022 г.'!AI260)</f>
        <v>0</v>
      </c>
      <c r="AJ260" s="33">
        <f>SUM('рабочая 2023 г'!AJ260-'2022 г.'!AJ260)</f>
        <v>0</v>
      </c>
      <c r="AK260" s="33">
        <f>SUM('рабочая 2023 г'!AK260-'2022 г.'!AK260)</f>
        <v>0</v>
      </c>
      <c r="AL260" s="33">
        <f>SUM('рабочая 2023 г'!AL260-'2022 г.'!AL260)</f>
        <v>0</v>
      </c>
      <c r="AM260" s="33">
        <f>SUM('рабочая 2023 г'!AM260-'2022 г.'!AM260)</f>
        <v>0</v>
      </c>
      <c r="AN260" s="33">
        <f>SUM('рабочая 2023 г'!AN260-'2022 г.'!AN260)</f>
        <v>0</v>
      </c>
      <c r="AO260" s="33">
        <f>SUM('рабочая 2023 г'!AO260-'2022 г.'!AO260)</f>
        <v>0</v>
      </c>
      <c r="AP260" s="33">
        <f>SUM('рабочая 2023 г'!AP260-'2022 г.'!AP260)</f>
        <v>0</v>
      </c>
      <c r="AQ260" s="33">
        <f>SUM('рабочая 2023 г'!AQ260-'2022 г.'!AQ260)</f>
        <v>0</v>
      </c>
      <c r="AR260" s="33">
        <f>SUM('рабочая 2023 г'!AR260-'2022 г.'!AR260)</f>
        <v>0</v>
      </c>
      <c r="AS260" s="115">
        <f t="shared" si="140"/>
        <v>0</v>
      </c>
      <c r="AT260" s="33">
        <f>SUM('рабочая 2023 г'!AT260-'2022 г.'!AT260)</f>
        <v>0</v>
      </c>
      <c r="AU260" s="98">
        <f t="shared" si="144"/>
        <v>0</v>
      </c>
      <c r="AV260" s="33">
        <f>SUM('рабочая 2023 г'!AV260-'2022 г.'!AV260)</f>
        <v>0</v>
      </c>
      <c r="AW260" s="33">
        <f>SUM('рабочая 2023 г'!AW260-'2022 г.'!AW260)</f>
        <v>0</v>
      </c>
      <c r="AX260" s="33">
        <f>SUM('рабочая 2023 г'!AX260-'2022 г.'!AX260)</f>
        <v>0</v>
      </c>
      <c r="AY260" s="33">
        <f>SUM('рабочая 2023 г'!AY260-'2022 г.'!AY260)</f>
        <v>0</v>
      </c>
      <c r="AZ260" s="33">
        <f>SUM('рабочая 2023 г'!AZ260-'2022 г.'!AZ260)</f>
        <v>0</v>
      </c>
      <c r="BA260" s="33">
        <f>SUM('рабочая 2023 г'!BA260-'2022 г.'!BA260)</f>
        <v>0</v>
      </c>
      <c r="BB260" s="103">
        <f t="shared" si="143"/>
        <v>0</v>
      </c>
      <c r="BC260" s="33">
        <f>SUM('рабочая 2023 г'!BC260-'2022 г.'!BC260)</f>
        <v>0</v>
      </c>
      <c r="BD260" s="33">
        <f>SUM('рабочая 2023 г'!BD260-'2022 г.'!BD260)</f>
        <v>0</v>
      </c>
      <c r="BE260" s="33">
        <f>SUM('рабочая 2023 г'!BE260-'2022 г.'!BE260)</f>
        <v>0</v>
      </c>
      <c r="BF260" s="33">
        <f>SUM('рабочая 2023 г'!BF260-'2022 г.'!BF260)</f>
        <v>0</v>
      </c>
      <c r="BG260" s="33">
        <f>SUM('рабочая 2023 г'!BG260-'2022 г.'!BG260)</f>
        <v>0</v>
      </c>
      <c r="BH260" s="33">
        <f>SUM('рабочая 2023 г'!BH260-'2022 г.'!BH260)</f>
        <v>0</v>
      </c>
      <c r="BI260" s="33">
        <f>SUM('рабочая 2023 г'!BI260-'2022 г.'!BI260)</f>
        <v>0</v>
      </c>
      <c r="BJ260" s="33">
        <f>SUM('рабочая 2023 г'!BJ260-'2022 г.'!BJ260)</f>
        <v>0</v>
      </c>
      <c r="BK260" s="33">
        <f>SUM('рабочая 2023 г'!BK260-'2022 г.'!BK260)</f>
        <v>0</v>
      </c>
      <c r="BL260" s="98">
        <f t="shared" si="145"/>
        <v>0</v>
      </c>
      <c r="BM260" s="33">
        <f>SUM('рабочая 2023 г'!BM260-'2022 г.'!BM260)</f>
        <v>0</v>
      </c>
      <c r="BN260" s="33">
        <f>SUM('рабочая 2023 г'!BN260-'2022 г.'!BN260)</f>
        <v>0</v>
      </c>
      <c r="BO260" s="33">
        <f>SUM('рабочая 2023 г'!BO260-'2022 г.'!BO260)</f>
        <v>0</v>
      </c>
      <c r="BP260" s="33">
        <f>SUM('рабочая 2023 г'!BP260-'2022 г.'!BP260)</f>
        <v>0</v>
      </c>
      <c r="BQ260" s="66">
        <f t="shared" si="152"/>
        <v>0</v>
      </c>
      <c r="BR260" s="38"/>
      <c r="BS260" s="38"/>
      <c r="BT260" s="38"/>
      <c r="BU260" s="38"/>
      <c r="BV260" s="38"/>
      <c r="BW260" s="38"/>
      <c r="BX260" s="38"/>
      <c r="BY260" s="38"/>
      <c r="BZ260" s="38"/>
      <c r="CA260" s="38"/>
      <c r="CB260" s="38"/>
      <c r="CC260" s="38"/>
      <c r="CD260" s="38"/>
      <c r="CE260" s="38"/>
      <c r="CF260" s="38"/>
      <c r="CG260" s="38"/>
      <c r="CH260" s="38"/>
      <c r="CI260" s="38"/>
      <c r="CJ260" s="38"/>
      <c r="CK260" s="38"/>
      <c r="CL260" s="38"/>
      <c r="CM260" s="38"/>
      <c r="CN260" s="38"/>
      <c r="CO260" s="38"/>
      <c r="CP260" s="188">
        <f t="shared" si="155"/>
        <v>0</v>
      </c>
      <c r="CQ260" s="38"/>
      <c r="CR260" s="38"/>
      <c r="CS260" s="38"/>
      <c r="CT260" s="38"/>
      <c r="CU260" s="38"/>
      <c r="CV260" s="38"/>
      <c r="CW260" s="38"/>
      <c r="CX260" s="38"/>
      <c r="CY260" s="38"/>
      <c r="CZ260" s="38"/>
      <c r="DA260" s="38"/>
      <c r="DB260" s="188">
        <f t="shared" si="156"/>
        <v>0</v>
      </c>
      <c r="DC260" s="38">
        <f t="shared" si="157"/>
        <v>0</v>
      </c>
      <c r="DD260" s="38"/>
      <c r="DE260" s="38"/>
      <c r="DF260" s="38"/>
      <c r="DG260" s="188">
        <f t="shared" si="158"/>
        <v>0</v>
      </c>
      <c r="DH260" s="38">
        <f t="shared" si="159"/>
        <v>0</v>
      </c>
      <c r="DI260" s="38"/>
      <c r="DJ260" s="38"/>
      <c r="DK260" s="38"/>
      <c r="DL260" s="38"/>
      <c r="DM260" s="38"/>
      <c r="DN260" s="38"/>
      <c r="DO260" s="38"/>
      <c r="DP260" s="38"/>
      <c r="DQ260" s="38"/>
      <c r="DR260" s="38"/>
      <c r="DS260" s="38"/>
      <c r="DT260" s="38"/>
      <c r="DU260" s="38"/>
      <c r="DV260" s="38"/>
      <c r="DW260" s="38"/>
      <c r="DX260" s="38"/>
      <c r="DY260" s="38"/>
      <c r="DZ260" s="38"/>
      <c r="EA260" s="38"/>
      <c r="EB260" s="38"/>
      <c r="EC260" s="38"/>
      <c r="ED260" s="38"/>
      <c r="EE260" s="38"/>
      <c r="EF260" s="38"/>
      <c r="EG260" s="38"/>
      <c r="EH260" s="38"/>
    </row>
    <row r="261" spans="2:158">
      <c r="B261" s="39"/>
      <c r="C261" s="77" t="s">
        <v>391</v>
      </c>
      <c r="D261" s="38"/>
      <c r="E261" s="38"/>
      <c r="F261" s="38"/>
      <c r="G261" s="38"/>
      <c r="H261" s="38"/>
      <c r="I261" s="38"/>
      <c r="J261" s="38"/>
      <c r="K261" s="38"/>
      <c r="L261" s="38"/>
      <c r="M261" s="38"/>
      <c r="N261" s="38"/>
      <c r="O261" s="61"/>
      <c r="P261" s="38"/>
      <c r="Q261" s="38"/>
      <c r="R261" s="38"/>
      <c r="S261" s="38"/>
      <c r="T261" s="38"/>
      <c r="U261" s="38"/>
      <c r="V261" s="38"/>
      <c r="W261" s="38"/>
      <c r="X261" s="38"/>
      <c r="Y261" s="33">
        <f>SUM('рабочая 2023 г'!Y261-'2022 г.'!Y261)</f>
        <v>0</v>
      </c>
      <c r="Z261" s="33"/>
      <c r="AA261" s="33"/>
      <c r="AB261" s="33"/>
      <c r="AC261" s="33"/>
      <c r="AD261" s="33"/>
      <c r="AE261" s="33"/>
      <c r="AF261" s="102">
        <f t="shared" si="142"/>
        <v>0</v>
      </c>
      <c r="AG261" s="33">
        <f>SUM('рабочая 2023 г'!AG261-'2022 г.'!AG261)</f>
        <v>0</v>
      </c>
      <c r="AH261" s="33">
        <f>SUM('рабочая 2023 г'!AH261-'2022 г.'!AH261)</f>
        <v>0</v>
      </c>
      <c r="AI261" s="33">
        <f>SUM('рабочая 2023 г'!AI261-'2022 г.'!AI261)</f>
        <v>0</v>
      </c>
      <c r="AJ261" s="33">
        <f>SUM('рабочая 2023 г'!AJ261-'2022 г.'!AJ261)</f>
        <v>0</v>
      </c>
      <c r="AK261" s="33">
        <f>SUM('рабочая 2023 г'!AK261-'2022 г.'!AK261)</f>
        <v>0</v>
      </c>
      <c r="AL261" s="33">
        <f>SUM('рабочая 2023 г'!AL261-'2022 г.'!AL261)</f>
        <v>0</v>
      </c>
      <c r="AM261" s="33">
        <f>SUM('рабочая 2023 г'!AM261-'2022 г.'!AM261)</f>
        <v>0</v>
      </c>
      <c r="AN261" s="33">
        <f>SUM('рабочая 2023 г'!AN261-'2022 г.'!AN261)</f>
        <v>0</v>
      </c>
      <c r="AO261" s="33">
        <f>SUM('рабочая 2023 г'!AO261-'2022 г.'!AO261)</f>
        <v>0</v>
      </c>
      <c r="AP261" s="33">
        <f>SUM('рабочая 2023 г'!AP261-'2022 г.'!AP261)</f>
        <v>0</v>
      </c>
      <c r="AQ261" s="33">
        <f>SUM('рабочая 2023 г'!AQ261-'2022 г.'!AQ261)</f>
        <v>0</v>
      </c>
      <c r="AR261" s="33">
        <f>SUM('рабочая 2023 г'!AR261-'2022 г.'!AR261)</f>
        <v>0</v>
      </c>
      <c r="AS261" s="115">
        <f t="shared" si="140"/>
        <v>0</v>
      </c>
      <c r="AT261" s="33">
        <f>SUM('рабочая 2023 г'!AT261-'2022 г.'!AT261)</f>
        <v>0</v>
      </c>
      <c r="AU261" s="98">
        <f t="shared" si="144"/>
        <v>0</v>
      </c>
      <c r="AV261" s="33">
        <f>SUM('рабочая 2023 г'!AV261-'2022 г.'!AV261)</f>
        <v>0</v>
      </c>
      <c r="AW261" s="33">
        <f>SUM('рабочая 2023 г'!AW261-'2022 г.'!AW261)</f>
        <v>0</v>
      </c>
      <c r="AX261" s="33">
        <f>SUM('рабочая 2023 г'!AX261-'2022 г.'!AX261)</f>
        <v>0</v>
      </c>
      <c r="AY261" s="33">
        <f>SUM('рабочая 2023 г'!AY261-'2022 г.'!AY261)</f>
        <v>0</v>
      </c>
      <c r="AZ261" s="33">
        <f>SUM('рабочая 2023 г'!AZ261-'2022 г.'!AZ261)</f>
        <v>0</v>
      </c>
      <c r="BA261" s="33">
        <f>SUM('рабочая 2023 г'!BA261-'2022 г.'!BA261)</f>
        <v>0</v>
      </c>
      <c r="BB261" s="103">
        <f t="shared" si="143"/>
        <v>0</v>
      </c>
      <c r="BC261" s="33">
        <f>SUM('рабочая 2023 г'!BC261-'2022 г.'!BC261)</f>
        <v>0</v>
      </c>
      <c r="BD261" s="33">
        <f>SUM('рабочая 2023 г'!BD261-'2022 г.'!BD261)</f>
        <v>0</v>
      </c>
      <c r="BE261" s="33">
        <f>SUM('рабочая 2023 г'!BE261-'2022 г.'!BE261)</f>
        <v>0</v>
      </c>
      <c r="BF261" s="33">
        <f>SUM('рабочая 2023 г'!BF261-'2022 г.'!BF261)</f>
        <v>0</v>
      </c>
      <c r="BG261" s="33">
        <f>SUM('рабочая 2023 г'!BG261-'2022 г.'!BG261)</f>
        <v>0</v>
      </c>
      <c r="BH261" s="33">
        <f>SUM('рабочая 2023 г'!BH261-'2022 г.'!BH261)</f>
        <v>0</v>
      </c>
      <c r="BI261" s="33">
        <f>SUM('рабочая 2023 г'!BI261-'2022 г.'!BI261)</f>
        <v>0</v>
      </c>
      <c r="BJ261" s="33">
        <f>SUM('рабочая 2023 г'!BJ261-'2022 г.'!BJ261)</f>
        <v>0</v>
      </c>
      <c r="BK261" s="33">
        <f>SUM('рабочая 2023 г'!BK261-'2022 г.'!BK261)</f>
        <v>0</v>
      </c>
      <c r="BL261" s="98">
        <f t="shared" si="145"/>
        <v>0</v>
      </c>
      <c r="BM261" s="33">
        <f>SUM('рабочая 2023 г'!BM261-'2022 г.'!BM261)</f>
        <v>0</v>
      </c>
      <c r="BN261" s="33">
        <f>SUM('рабочая 2023 г'!BN261-'2022 г.'!BN261)</f>
        <v>0</v>
      </c>
      <c r="BO261" s="33">
        <f>SUM('рабочая 2023 г'!BO261-'2022 г.'!BO261)</f>
        <v>0</v>
      </c>
      <c r="BP261" s="33">
        <f>SUM('рабочая 2023 г'!BP261-'2022 г.'!BP261)</f>
        <v>0</v>
      </c>
      <c r="BQ261" s="66">
        <f t="shared" si="152"/>
        <v>0</v>
      </c>
      <c r="BR261" s="38"/>
      <c r="BS261" s="38"/>
      <c r="BT261" s="38"/>
      <c r="BU261" s="38"/>
      <c r="BV261" s="38"/>
      <c r="BW261" s="38"/>
      <c r="BX261" s="38"/>
      <c r="BY261" s="38"/>
      <c r="BZ261" s="38"/>
      <c r="CA261" s="38"/>
      <c r="CB261" s="38"/>
      <c r="CC261" s="38"/>
      <c r="CD261" s="38"/>
      <c r="CE261" s="38"/>
      <c r="CF261" s="38"/>
      <c r="CG261" s="38"/>
      <c r="CH261" s="38"/>
      <c r="CI261" s="38"/>
      <c r="CJ261" s="38"/>
      <c r="CK261" s="38"/>
      <c r="CL261" s="38"/>
      <c r="CM261" s="38"/>
      <c r="CN261" s="38"/>
      <c r="CO261" s="38"/>
      <c r="CP261" s="188">
        <f t="shared" si="155"/>
        <v>0</v>
      </c>
      <c r="CQ261" s="38"/>
      <c r="CR261" s="38"/>
      <c r="CS261" s="38"/>
      <c r="CT261" s="38"/>
      <c r="CU261" s="38"/>
      <c r="CV261" s="38"/>
      <c r="CW261" s="38"/>
      <c r="CX261" s="38"/>
      <c r="CY261" s="38"/>
      <c r="CZ261" s="38"/>
      <c r="DA261" s="38"/>
      <c r="DB261" s="188">
        <f t="shared" si="156"/>
        <v>0</v>
      </c>
      <c r="DC261" s="38">
        <f t="shared" si="157"/>
        <v>0</v>
      </c>
      <c r="DD261" s="38"/>
      <c r="DE261" s="38"/>
      <c r="DF261" s="38"/>
      <c r="DG261" s="188">
        <f t="shared" si="158"/>
        <v>0</v>
      </c>
      <c r="DH261" s="38">
        <f t="shared" si="159"/>
        <v>0</v>
      </c>
      <c r="DI261" s="38"/>
      <c r="DJ261" s="38"/>
      <c r="DK261" s="38"/>
      <c r="DL261" s="38"/>
      <c r="DM261" s="38"/>
      <c r="DN261" s="38"/>
      <c r="DO261" s="38"/>
      <c r="DP261" s="38"/>
      <c r="DQ261" s="38"/>
      <c r="DR261" s="38"/>
      <c r="DS261" s="38"/>
      <c r="DT261" s="38"/>
      <c r="DU261" s="38"/>
      <c r="DV261" s="38"/>
      <c r="DW261" s="38"/>
      <c r="DX261" s="38"/>
      <c r="DY261" s="38"/>
      <c r="DZ261" s="38"/>
      <c r="EA261" s="38"/>
      <c r="EB261" s="38"/>
      <c r="EC261" s="38"/>
      <c r="ED261" s="38"/>
      <c r="EE261" s="38"/>
      <c r="EF261" s="38"/>
      <c r="EG261" s="38"/>
      <c r="EH261" s="38"/>
    </row>
    <row r="262" spans="2:158">
      <c r="B262" s="39"/>
      <c r="C262" s="77" t="s">
        <v>392</v>
      </c>
      <c r="D262" s="38"/>
      <c r="E262" s="38"/>
      <c r="F262" s="38"/>
      <c r="G262" s="38"/>
      <c r="H262" s="38"/>
      <c r="I262" s="38"/>
      <c r="J262" s="38"/>
      <c r="K262" s="38"/>
      <c r="L262" s="38"/>
      <c r="M262" s="38"/>
      <c r="N262" s="38"/>
      <c r="O262" s="61"/>
      <c r="P262" s="38"/>
      <c r="Q262" s="38"/>
      <c r="R262" s="38"/>
      <c r="S262" s="38"/>
      <c r="T262" s="38"/>
      <c r="U262" s="38"/>
      <c r="V262" s="38"/>
      <c r="W262" s="38"/>
      <c r="X262" s="38"/>
      <c r="Y262" s="33">
        <f>SUM('рабочая 2023 г'!Y262-'2022 г.'!Y262)</f>
        <v>0</v>
      </c>
      <c r="Z262" s="33"/>
      <c r="AA262" s="33"/>
      <c r="AB262" s="33"/>
      <c r="AC262" s="33"/>
      <c r="AD262" s="33"/>
      <c r="AE262" s="33"/>
      <c r="AF262" s="102">
        <f t="shared" si="142"/>
        <v>0</v>
      </c>
      <c r="AG262" s="33">
        <f>SUM('рабочая 2023 г'!AG262-'2022 г.'!AG262)</f>
        <v>0</v>
      </c>
      <c r="AH262" s="33">
        <f>SUM('рабочая 2023 г'!AH262-'2022 г.'!AH262)</f>
        <v>0</v>
      </c>
      <c r="AI262" s="33">
        <f>SUM('рабочая 2023 г'!AI262-'2022 г.'!AI262)</f>
        <v>0</v>
      </c>
      <c r="AJ262" s="33">
        <f>SUM('рабочая 2023 г'!AJ262-'2022 г.'!AJ262)</f>
        <v>0</v>
      </c>
      <c r="AK262" s="33">
        <f>SUM('рабочая 2023 г'!AK262-'2022 г.'!AK262)</f>
        <v>0</v>
      </c>
      <c r="AL262" s="33">
        <f>SUM('рабочая 2023 г'!AL262-'2022 г.'!AL262)</f>
        <v>0</v>
      </c>
      <c r="AM262" s="33">
        <f>SUM('рабочая 2023 г'!AM262-'2022 г.'!AM262)</f>
        <v>0</v>
      </c>
      <c r="AN262" s="33">
        <f>SUM('рабочая 2023 г'!AN262-'2022 г.'!AN262)</f>
        <v>0</v>
      </c>
      <c r="AO262" s="33">
        <f>SUM('рабочая 2023 г'!AO262-'2022 г.'!AO262)</f>
        <v>0</v>
      </c>
      <c r="AP262" s="33">
        <f>SUM('рабочая 2023 г'!AP262-'2022 г.'!AP262)</f>
        <v>0</v>
      </c>
      <c r="AQ262" s="33">
        <f>SUM('рабочая 2023 г'!AQ262-'2022 г.'!AQ262)</f>
        <v>0</v>
      </c>
      <c r="AR262" s="33">
        <f>SUM('рабочая 2023 г'!AR262-'2022 г.'!AR262)</f>
        <v>0</v>
      </c>
      <c r="AS262" s="115">
        <f t="shared" si="140"/>
        <v>0</v>
      </c>
      <c r="AT262" s="33">
        <f>SUM('рабочая 2023 г'!AT262-'2022 г.'!AT262)</f>
        <v>0</v>
      </c>
      <c r="AU262" s="98">
        <f t="shared" si="144"/>
        <v>0</v>
      </c>
      <c r="AV262" s="33">
        <f>SUM('рабочая 2023 г'!AV262-'2022 г.'!AV262)</f>
        <v>0</v>
      </c>
      <c r="AW262" s="33">
        <f>SUM('рабочая 2023 г'!AW262-'2022 г.'!AW262)</f>
        <v>0</v>
      </c>
      <c r="AX262" s="33">
        <f>SUM('рабочая 2023 г'!AX262-'2022 г.'!AX262)</f>
        <v>0</v>
      </c>
      <c r="AY262" s="33">
        <f>SUM('рабочая 2023 г'!AY262-'2022 г.'!AY262)</f>
        <v>0</v>
      </c>
      <c r="AZ262" s="33">
        <f>SUM('рабочая 2023 г'!AZ262-'2022 г.'!AZ262)</f>
        <v>0</v>
      </c>
      <c r="BA262" s="33">
        <f>SUM('рабочая 2023 г'!BA262-'2022 г.'!BA262)</f>
        <v>0</v>
      </c>
      <c r="BB262" s="103">
        <f t="shared" si="143"/>
        <v>0</v>
      </c>
      <c r="BC262" s="33">
        <f>SUM('рабочая 2023 г'!BC262-'2022 г.'!BC262)</f>
        <v>0</v>
      </c>
      <c r="BD262" s="33">
        <f>SUM('рабочая 2023 г'!BD262-'2022 г.'!BD262)</f>
        <v>0</v>
      </c>
      <c r="BE262" s="33">
        <f>SUM('рабочая 2023 г'!BE262-'2022 г.'!BE262)</f>
        <v>0</v>
      </c>
      <c r="BF262" s="33">
        <f>SUM('рабочая 2023 г'!BF262-'2022 г.'!BF262)</f>
        <v>0</v>
      </c>
      <c r="BG262" s="33">
        <f>SUM('рабочая 2023 г'!BG262-'2022 г.'!BG262)</f>
        <v>0</v>
      </c>
      <c r="BH262" s="33">
        <f>SUM('рабочая 2023 г'!BH262-'2022 г.'!BH262)</f>
        <v>0</v>
      </c>
      <c r="BI262" s="33">
        <f>SUM('рабочая 2023 г'!BI262-'2022 г.'!BI262)</f>
        <v>0</v>
      </c>
      <c r="BJ262" s="33">
        <f>SUM('рабочая 2023 г'!BJ262-'2022 г.'!BJ262)</f>
        <v>0</v>
      </c>
      <c r="BK262" s="33">
        <f>SUM('рабочая 2023 г'!BK262-'2022 г.'!BK262)</f>
        <v>0</v>
      </c>
      <c r="BL262" s="98">
        <f t="shared" si="145"/>
        <v>0</v>
      </c>
      <c r="BM262" s="33">
        <f>SUM('рабочая 2023 г'!BM262-'2022 г.'!BM262)</f>
        <v>0</v>
      </c>
      <c r="BN262" s="33">
        <f>SUM('рабочая 2023 г'!BN262-'2022 г.'!BN262)</f>
        <v>0</v>
      </c>
      <c r="BO262" s="33">
        <f>SUM('рабочая 2023 г'!BO262-'2022 г.'!BO262)</f>
        <v>0</v>
      </c>
      <c r="BP262" s="33">
        <f>SUM('рабочая 2023 г'!BP262-'2022 г.'!BP262)</f>
        <v>0</v>
      </c>
      <c r="BQ262" s="66">
        <f t="shared" si="152"/>
        <v>0</v>
      </c>
      <c r="BR262" s="38"/>
      <c r="BS262" s="38"/>
      <c r="BT262" s="38"/>
      <c r="BU262" s="38"/>
      <c r="BV262" s="38"/>
      <c r="BW262" s="38"/>
      <c r="BX262" s="38"/>
      <c r="BY262" s="38"/>
      <c r="BZ262" s="38"/>
      <c r="CA262" s="38"/>
      <c r="CB262" s="38"/>
      <c r="CC262" s="38"/>
      <c r="CD262" s="38"/>
      <c r="CE262" s="38"/>
      <c r="CF262" s="38"/>
      <c r="CG262" s="38"/>
      <c r="CH262" s="38"/>
      <c r="CI262" s="38"/>
      <c r="CJ262" s="38"/>
      <c r="CK262" s="38"/>
      <c r="CL262" s="38"/>
      <c r="CM262" s="38"/>
      <c r="CN262" s="38"/>
      <c r="CO262" s="38"/>
      <c r="CP262" s="188">
        <f t="shared" si="155"/>
        <v>0</v>
      </c>
      <c r="CQ262" s="38"/>
      <c r="CR262" s="38"/>
      <c r="CS262" s="38"/>
      <c r="CT262" s="38"/>
      <c r="CU262" s="38"/>
      <c r="CV262" s="38"/>
      <c r="CW262" s="38"/>
      <c r="CX262" s="38"/>
      <c r="CY262" s="38"/>
      <c r="CZ262" s="38"/>
      <c r="DA262" s="38"/>
      <c r="DB262" s="188">
        <f t="shared" si="156"/>
        <v>0</v>
      </c>
      <c r="DC262" s="38">
        <f t="shared" si="157"/>
        <v>0</v>
      </c>
      <c r="DD262" s="38"/>
      <c r="DE262" s="38"/>
      <c r="DF262" s="38"/>
      <c r="DG262" s="188">
        <f t="shared" si="158"/>
        <v>0</v>
      </c>
      <c r="DH262" s="38">
        <f t="shared" si="159"/>
        <v>0</v>
      </c>
      <c r="DI262" s="38"/>
      <c r="DJ262" s="38"/>
      <c r="DK262" s="38"/>
      <c r="DL262" s="38"/>
      <c r="DM262" s="38"/>
      <c r="DN262" s="38"/>
      <c r="DO262" s="38"/>
      <c r="DP262" s="38"/>
      <c r="DQ262" s="38"/>
      <c r="DR262" s="38"/>
      <c r="DS262" s="38"/>
      <c r="DT262" s="38"/>
      <c r="DU262" s="38"/>
      <c r="DV262" s="38"/>
      <c r="DW262" s="38"/>
      <c r="DX262" s="38"/>
      <c r="DY262" s="38"/>
      <c r="DZ262" s="38"/>
      <c r="EA262" s="38"/>
      <c r="EB262" s="38"/>
      <c r="EC262" s="38"/>
      <c r="ED262" s="38"/>
      <c r="EE262" s="38"/>
      <c r="EF262" s="38"/>
      <c r="EG262" s="38"/>
      <c r="EH262" s="38"/>
    </row>
    <row r="263" spans="2:158">
      <c r="B263" s="39"/>
      <c r="C263" s="77" t="s">
        <v>393</v>
      </c>
      <c r="D263" s="38"/>
      <c r="E263" s="38"/>
      <c r="F263" s="38"/>
      <c r="G263" s="38"/>
      <c r="H263" s="38"/>
      <c r="I263" s="38"/>
      <c r="J263" s="38"/>
      <c r="K263" s="38"/>
      <c r="L263" s="38"/>
      <c r="M263" s="38"/>
      <c r="N263" s="38"/>
      <c r="O263" s="61"/>
      <c r="P263" s="38"/>
      <c r="Q263" s="38"/>
      <c r="R263" s="38"/>
      <c r="S263" s="38"/>
      <c r="T263" s="38"/>
      <c r="U263" s="38"/>
      <c r="V263" s="38"/>
      <c r="W263" s="38"/>
      <c r="X263" s="38"/>
      <c r="Y263" s="33">
        <f>SUM('рабочая 2023 г'!Y263-'2022 г.'!Y263)</f>
        <v>0</v>
      </c>
      <c r="Z263" s="33"/>
      <c r="AA263" s="33"/>
      <c r="AB263" s="33"/>
      <c r="AC263" s="33"/>
      <c r="AD263" s="33"/>
      <c r="AE263" s="33"/>
      <c r="AF263" s="102">
        <f t="shared" si="142"/>
        <v>0</v>
      </c>
      <c r="AG263" s="33">
        <f>SUM('рабочая 2023 г'!AG263-'2022 г.'!AG263)</f>
        <v>0</v>
      </c>
      <c r="AH263" s="33">
        <f>SUM('рабочая 2023 г'!AH263-'2022 г.'!AH263)</f>
        <v>0</v>
      </c>
      <c r="AI263" s="33">
        <f>SUM('рабочая 2023 г'!AI263-'2022 г.'!AI263)</f>
        <v>0</v>
      </c>
      <c r="AJ263" s="33">
        <f>SUM('рабочая 2023 г'!AJ263-'2022 г.'!AJ263)</f>
        <v>0</v>
      </c>
      <c r="AK263" s="33">
        <f>SUM('рабочая 2023 г'!AK263-'2022 г.'!AK263)</f>
        <v>0</v>
      </c>
      <c r="AL263" s="33">
        <f>SUM('рабочая 2023 г'!AL263-'2022 г.'!AL263)</f>
        <v>0</v>
      </c>
      <c r="AM263" s="33">
        <f>SUM('рабочая 2023 г'!AM263-'2022 г.'!AM263)</f>
        <v>0</v>
      </c>
      <c r="AN263" s="33">
        <f>SUM('рабочая 2023 г'!AN263-'2022 г.'!AN263)</f>
        <v>0</v>
      </c>
      <c r="AO263" s="33">
        <f>SUM('рабочая 2023 г'!AO263-'2022 г.'!AO263)</f>
        <v>0</v>
      </c>
      <c r="AP263" s="33">
        <f>SUM('рабочая 2023 г'!AP263-'2022 г.'!AP263)</f>
        <v>0</v>
      </c>
      <c r="AQ263" s="33">
        <f>SUM('рабочая 2023 г'!AQ263-'2022 г.'!AQ263)</f>
        <v>0</v>
      </c>
      <c r="AR263" s="33">
        <f>SUM('рабочая 2023 г'!AR263-'2022 г.'!AR263)</f>
        <v>0</v>
      </c>
      <c r="AS263" s="115">
        <f t="shared" si="140"/>
        <v>0</v>
      </c>
      <c r="AT263" s="33">
        <f>SUM('рабочая 2023 г'!AT263-'2022 г.'!AT263)</f>
        <v>0</v>
      </c>
      <c r="AU263" s="98">
        <f t="shared" si="144"/>
        <v>0</v>
      </c>
      <c r="AV263" s="33">
        <f>SUM('рабочая 2023 г'!AV263-'2022 г.'!AV263)</f>
        <v>0</v>
      </c>
      <c r="AW263" s="33">
        <f>SUM('рабочая 2023 г'!AW263-'2022 г.'!AW263)</f>
        <v>0</v>
      </c>
      <c r="AX263" s="33">
        <f>SUM('рабочая 2023 г'!AX263-'2022 г.'!AX263)</f>
        <v>0</v>
      </c>
      <c r="AY263" s="33">
        <f>SUM('рабочая 2023 г'!AY263-'2022 г.'!AY263)</f>
        <v>0</v>
      </c>
      <c r="AZ263" s="33">
        <f>SUM('рабочая 2023 г'!AZ263-'2022 г.'!AZ263)</f>
        <v>0</v>
      </c>
      <c r="BA263" s="33">
        <f>SUM('рабочая 2023 г'!BA263-'2022 г.'!BA263)</f>
        <v>0</v>
      </c>
      <c r="BB263" s="103">
        <f t="shared" si="143"/>
        <v>0</v>
      </c>
      <c r="BC263" s="33">
        <f>SUM('рабочая 2023 г'!BC263-'2022 г.'!BC263)</f>
        <v>0</v>
      </c>
      <c r="BD263" s="33">
        <f>SUM('рабочая 2023 г'!BD263-'2022 г.'!BD263)</f>
        <v>0</v>
      </c>
      <c r="BE263" s="33">
        <f>SUM('рабочая 2023 г'!BE263-'2022 г.'!BE263)</f>
        <v>0</v>
      </c>
      <c r="BF263" s="33">
        <f>SUM('рабочая 2023 г'!BF263-'2022 г.'!BF263)</f>
        <v>0</v>
      </c>
      <c r="BG263" s="33">
        <f>SUM('рабочая 2023 г'!BG263-'2022 г.'!BG263)</f>
        <v>0</v>
      </c>
      <c r="BH263" s="33">
        <f>SUM('рабочая 2023 г'!BH263-'2022 г.'!BH263)</f>
        <v>0</v>
      </c>
      <c r="BI263" s="33">
        <f>SUM('рабочая 2023 г'!BI263-'2022 г.'!BI263)</f>
        <v>0</v>
      </c>
      <c r="BJ263" s="33">
        <f>SUM('рабочая 2023 г'!BJ263-'2022 г.'!BJ263)</f>
        <v>0</v>
      </c>
      <c r="BK263" s="33">
        <f>SUM('рабочая 2023 г'!BK263-'2022 г.'!BK263)</f>
        <v>0</v>
      </c>
      <c r="BL263" s="98">
        <f t="shared" si="145"/>
        <v>0</v>
      </c>
      <c r="BM263" s="33">
        <f>SUM('рабочая 2023 г'!BM263-'2022 г.'!BM263)</f>
        <v>0</v>
      </c>
      <c r="BN263" s="33">
        <f>SUM('рабочая 2023 г'!BN263-'2022 г.'!BN263)</f>
        <v>0</v>
      </c>
      <c r="BO263" s="33">
        <f>SUM('рабочая 2023 г'!BO263-'2022 г.'!BO263)</f>
        <v>0</v>
      </c>
      <c r="BP263" s="33">
        <f>SUM('рабочая 2023 г'!BP263-'2022 г.'!BP263)</f>
        <v>0</v>
      </c>
      <c r="BQ263" s="66">
        <f t="shared" si="152"/>
        <v>0</v>
      </c>
      <c r="BR263" s="38"/>
      <c r="BS263" s="38"/>
      <c r="BT263" s="38"/>
      <c r="BU263" s="38"/>
      <c r="BV263" s="38"/>
      <c r="BW263" s="38"/>
      <c r="BX263" s="38"/>
      <c r="BY263" s="38"/>
      <c r="BZ263" s="38"/>
      <c r="CA263" s="38"/>
      <c r="CB263" s="38"/>
      <c r="CC263" s="38"/>
      <c r="CD263" s="38"/>
      <c r="CE263" s="38"/>
      <c r="CF263" s="38"/>
      <c r="CG263" s="38"/>
      <c r="CH263" s="38"/>
      <c r="CI263" s="38"/>
      <c r="CJ263" s="38"/>
      <c r="CK263" s="38"/>
      <c r="CL263" s="38"/>
      <c r="CM263" s="38"/>
      <c r="CN263" s="38"/>
      <c r="CO263" s="38"/>
      <c r="CP263" s="188">
        <f t="shared" si="155"/>
        <v>0</v>
      </c>
      <c r="CQ263" s="38"/>
      <c r="CR263" s="38"/>
      <c r="CS263" s="38"/>
      <c r="CT263" s="38"/>
      <c r="CU263" s="38"/>
      <c r="CV263" s="38"/>
      <c r="CW263" s="38"/>
      <c r="CX263" s="38"/>
      <c r="CY263" s="38"/>
      <c r="CZ263" s="38"/>
      <c r="DA263" s="38"/>
      <c r="DB263" s="188">
        <f t="shared" si="156"/>
        <v>0</v>
      </c>
      <c r="DC263" s="38">
        <f t="shared" si="157"/>
        <v>0</v>
      </c>
      <c r="DD263" s="38"/>
      <c r="DE263" s="38"/>
      <c r="DF263" s="38"/>
      <c r="DG263" s="188">
        <f t="shared" si="158"/>
        <v>0</v>
      </c>
      <c r="DH263" s="38">
        <f t="shared" si="159"/>
        <v>0</v>
      </c>
      <c r="DI263" s="38"/>
      <c r="DJ263" s="38"/>
      <c r="DK263" s="38"/>
      <c r="DL263" s="38"/>
      <c r="DM263" s="38"/>
      <c r="DN263" s="38"/>
      <c r="DO263" s="38"/>
      <c r="DP263" s="38"/>
      <c r="DQ263" s="38"/>
      <c r="DR263" s="38"/>
      <c r="DS263" s="38"/>
      <c r="DT263" s="38"/>
      <c r="DU263" s="38"/>
      <c r="DV263" s="38"/>
      <c r="DW263" s="38"/>
      <c r="DX263" s="38"/>
      <c r="DY263" s="38"/>
      <c r="DZ263" s="38"/>
      <c r="EA263" s="38"/>
      <c r="EB263" s="38"/>
      <c r="EC263" s="38"/>
      <c r="ED263" s="38"/>
      <c r="EE263" s="38"/>
      <c r="EF263" s="38"/>
      <c r="EG263" s="38"/>
      <c r="EH263" s="38"/>
    </row>
    <row r="264" spans="2:158">
      <c r="B264" s="39"/>
      <c r="C264" s="77" t="s">
        <v>394</v>
      </c>
      <c r="D264" s="38"/>
      <c r="E264" s="38"/>
      <c r="F264" s="38"/>
      <c r="G264" s="38"/>
      <c r="H264" s="38"/>
      <c r="I264" s="38"/>
      <c r="J264" s="38"/>
      <c r="K264" s="38"/>
      <c r="L264" s="38"/>
      <c r="M264" s="38"/>
      <c r="N264" s="38"/>
      <c r="O264" s="61"/>
      <c r="P264" s="38"/>
      <c r="Q264" s="38"/>
      <c r="R264" s="38"/>
      <c r="S264" s="38"/>
      <c r="T264" s="38"/>
      <c r="U264" s="38"/>
      <c r="V264" s="38"/>
      <c r="W264" s="38"/>
      <c r="X264" s="38"/>
      <c r="Y264" s="33">
        <f>SUM('рабочая 2023 г'!Y264-'2022 г.'!Y264)</f>
        <v>0</v>
      </c>
      <c r="Z264" s="33"/>
      <c r="AA264" s="33"/>
      <c r="AB264" s="33"/>
      <c r="AC264" s="33"/>
      <c r="AD264" s="33"/>
      <c r="AE264" s="33"/>
      <c r="AF264" s="102">
        <f t="shared" si="142"/>
        <v>0</v>
      </c>
      <c r="AG264" s="33">
        <f>SUM('рабочая 2023 г'!AG264-'2022 г.'!AG264)</f>
        <v>0</v>
      </c>
      <c r="AH264" s="33">
        <f>SUM('рабочая 2023 г'!AH264-'2022 г.'!AH264)</f>
        <v>0</v>
      </c>
      <c r="AI264" s="33">
        <f>SUM('рабочая 2023 г'!AI264-'2022 г.'!AI264)</f>
        <v>0</v>
      </c>
      <c r="AJ264" s="33">
        <f>SUM('рабочая 2023 г'!AJ264-'2022 г.'!AJ264)</f>
        <v>0</v>
      </c>
      <c r="AK264" s="33">
        <f>SUM('рабочая 2023 г'!AK264-'2022 г.'!AK264)</f>
        <v>0</v>
      </c>
      <c r="AL264" s="33">
        <f>SUM('рабочая 2023 г'!AL264-'2022 г.'!AL264)</f>
        <v>0</v>
      </c>
      <c r="AM264" s="33">
        <f>SUM('рабочая 2023 г'!AM264-'2022 г.'!AM264)</f>
        <v>0</v>
      </c>
      <c r="AN264" s="33">
        <f>SUM('рабочая 2023 г'!AN264-'2022 г.'!AN264)</f>
        <v>0</v>
      </c>
      <c r="AO264" s="33">
        <f>SUM('рабочая 2023 г'!AO264-'2022 г.'!AO264)</f>
        <v>0</v>
      </c>
      <c r="AP264" s="33">
        <f>SUM('рабочая 2023 г'!AP264-'2022 г.'!AP264)</f>
        <v>0</v>
      </c>
      <c r="AQ264" s="33">
        <f>SUM('рабочая 2023 г'!AQ264-'2022 г.'!AQ264)</f>
        <v>0</v>
      </c>
      <c r="AR264" s="33">
        <f>SUM('рабочая 2023 г'!AR264-'2022 г.'!AR264)</f>
        <v>0</v>
      </c>
      <c r="AS264" s="115">
        <f t="shared" si="140"/>
        <v>0</v>
      </c>
      <c r="AT264" s="33">
        <f>SUM('рабочая 2023 г'!AT264-'2022 г.'!AT264)</f>
        <v>0</v>
      </c>
      <c r="AU264" s="98">
        <f t="shared" si="144"/>
        <v>0</v>
      </c>
      <c r="AV264" s="33">
        <f>SUM('рабочая 2023 г'!AV264-'2022 г.'!AV264)</f>
        <v>0</v>
      </c>
      <c r="AW264" s="33">
        <f>SUM('рабочая 2023 г'!AW264-'2022 г.'!AW264)</f>
        <v>0</v>
      </c>
      <c r="AX264" s="33">
        <f>SUM('рабочая 2023 г'!AX264-'2022 г.'!AX264)</f>
        <v>0</v>
      </c>
      <c r="AY264" s="33">
        <f>SUM('рабочая 2023 г'!AY264-'2022 г.'!AY264)</f>
        <v>0</v>
      </c>
      <c r="AZ264" s="33">
        <f>SUM('рабочая 2023 г'!AZ264-'2022 г.'!AZ264)</f>
        <v>0</v>
      </c>
      <c r="BA264" s="33">
        <f>SUM('рабочая 2023 г'!BA264-'2022 г.'!BA264)</f>
        <v>0</v>
      </c>
      <c r="BB264" s="103">
        <f t="shared" si="143"/>
        <v>0</v>
      </c>
      <c r="BC264" s="33">
        <f>SUM('рабочая 2023 г'!BC264-'2022 г.'!BC264)</f>
        <v>0</v>
      </c>
      <c r="BD264" s="33">
        <f>SUM('рабочая 2023 г'!BD264-'2022 г.'!BD264)</f>
        <v>0</v>
      </c>
      <c r="BE264" s="33">
        <f>SUM('рабочая 2023 г'!BE264-'2022 г.'!BE264)</f>
        <v>0</v>
      </c>
      <c r="BF264" s="33">
        <f>SUM('рабочая 2023 г'!BF264-'2022 г.'!BF264)</f>
        <v>0</v>
      </c>
      <c r="BG264" s="33">
        <f>SUM('рабочая 2023 г'!BG264-'2022 г.'!BG264)</f>
        <v>0</v>
      </c>
      <c r="BH264" s="33">
        <f>SUM('рабочая 2023 г'!BH264-'2022 г.'!BH264)</f>
        <v>0</v>
      </c>
      <c r="BI264" s="33">
        <f>SUM('рабочая 2023 г'!BI264-'2022 г.'!BI264)</f>
        <v>0</v>
      </c>
      <c r="BJ264" s="33">
        <f>SUM('рабочая 2023 г'!BJ264-'2022 г.'!BJ264)</f>
        <v>0</v>
      </c>
      <c r="BK264" s="33">
        <f>SUM('рабочая 2023 г'!BK264-'2022 г.'!BK264)</f>
        <v>0</v>
      </c>
      <c r="BL264" s="98">
        <f t="shared" si="145"/>
        <v>0</v>
      </c>
      <c r="BM264" s="33">
        <f>SUM('рабочая 2023 г'!BM264-'2022 г.'!BM264)</f>
        <v>0</v>
      </c>
      <c r="BN264" s="33">
        <f>SUM('рабочая 2023 г'!BN264-'2022 г.'!BN264)</f>
        <v>0</v>
      </c>
      <c r="BO264" s="33">
        <f>SUM('рабочая 2023 г'!BO264-'2022 г.'!BO264)</f>
        <v>0</v>
      </c>
      <c r="BP264" s="33">
        <f>SUM('рабочая 2023 г'!BP264-'2022 г.'!BP264)</f>
        <v>0</v>
      </c>
      <c r="BQ264" s="66">
        <f t="shared" si="152"/>
        <v>0</v>
      </c>
      <c r="BR264" s="38"/>
      <c r="BS264" s="38"/>
      <c r="BT264" s="38"/>
      <c r="BU264" s="38"/>
      <c r="BV264" s="38"/>
      <c r="BW264" s="38"/>
      <c r="BX264" s="38"/>
      <c r="BY264" s="38"/>
      <c r="BZ264" s="38"/>
      <c r="CA264" s="38"/>
      <c r="CB264" s="38"/>
      <c r="CC264" s="38"/>
      <c r="CD264" s="38"/>
      <c r="CE264" s="38"/>
      <c r="CF264" s="38"/>
      <c r="CG264" s="38"/>
      <c r="CH264" s="38"/>
      <c r="CI264" s="38"/>
      <c r="CJ264" s="38"/>
      <c r="CK264" s="38"/>
      <c r="CL264" s="38"/>
      <c r="CM264" s="38"/>
      <c r="CN264" s="38"/>
      <c r="CO264" s="38"/>
      <c r="CP264" s="188">
        <f t="shared" si="155"/>
        <v>0</v>
      </c>
      <c r="CQ264" s="38"/>
      <c r="CR264" s="38"/>
      <c r="CS264" s="38"/>
      <c r="CT264" s="38"/>
      <c r="CU264" s="38"/>
      <c r="CV264" s="38"/>
      <c r="CW264" s="38"/>
      <c r="CX264" s="38"/>
      <c r="CY264" s="38"/>
      <c r="CZ264" s="38"/>
      <c r="DA264" s="38"/>
      <c r="DB264" s="188">
        <f t="shared" si="156"/>
        <v>0</v>
      </c>
      <c r="DC264" s="38">
        <f t="shared" si="157"/>
        <v>0</v>
      </c>
      <c r="DD264" s="38"/>
      <c r="DE264" s="38"/>
      <c r="DF264" s="38"/>
      <c r="DG264" s="188">
        <f t="shared" si="158"/>
        <v>0</v>
      </c>
      <c r="DH264" s="38">
        <f t="shared" si="159"/>
        <v>0</v>
      </c>
      <c r="DI264" s="38"/>
      <c r="DJ264" s="38"/>
      <c r="DK264" s="38"/>
      <c r="DL264" s="38"/>
      <c r="DM264" s="38"/>
      <c r="DN264" s="38"/>
      <c r="DO264" s="38"/>
      <c r="DP264" s="38"/>
      <c r="DQ264" s="38"/>
      <c r="DR264" s="38"/>
      <c r="DS264" s="38"/>
      <c r="DT264" s="38"/>
      <c r="DU264" s="38"/>
      <c r="DV264" s="38"/>
      <c r="DW264" s="38"/>
      <c r="DX264" s="38"/>
      <c r="DY264" s="38"/>
      <c r="DZ264" s="38"/>
      <c r="EA264" s="38"/>
      <c r="EB264" s="38"/>
      <c r="EC264" s="38"/>
      <c r="ED264" s="38"/>
      <c r="EE264" s="38"/>
      <c r="EF264" s="38"/>
      <c r="EG264" s="38"/>
      <c r="EH264" s="38"/>
    </row>
    <row r="265" spans="2:158">
      <c r="B265" s="39"/>
      <c r="C265" s="77" t="s">
        <v>395</v>
      </c>
      <c r="D265" s="38"/>
      <c r="E265" s="38"/>
      <c r="F265" s="38"/>
      <c r="G265" s="38"/>
      <c r="H265" s="38"/>
      <c r="I265" s="38"/>
      <c r="J265" s="38"/>
      <c r="K265" s="38"/>
      <c r="L265" s="38"/>
      <c r="M265" s="38"/>
      <c r="N265" s="38"/>
      <c r="O265" s="61"/>
      <c r="P265" s="38"/>
      <c r="Q265" s="38"/>
      <c r="R265" s="38"/>
      <c r="S265" s="38"/>
      <c r="T265" s="38"/>
      <c r="U265" s="38"/>
      <c r="V265" s="38"/>
      <c r="W265" s="38"/>
      <c r="X265" s="38"/>
      <c r="Y265" s="33">
        <f>SUM('рабочая 2023 г'!Y265-'2022 г.'!Y265)</f>
        <v>0</v>
      </c>
      <c r="Z265" s="33"/>
      <c r="AA265" s="33"/>
      <c r="AB265" s="33"/>
      <c r="AC265" s="33"/>
      <c r="AD265" s="33"/>
      <c r="AE265" s="33"/>
      <c r="AF265" s="102">
        <f t="shared" si="142"/>
        <v>0</v>
      </c>
      <c r="AG265" s="33">
        <f>SUM('рабочая 2023 г'!AG265-'2022 г.'!AG265)</f>
        <v>0</v>
      </c>
      <c r="AH265" s="33">
        <f>SUM('рабочая 2023 г'!AH265-'2022 г.'!AH265)</f>
        <v>0</v>
      </c>
      <c r="AI265" s="33">
        <f>SUM('рабочая 2023 г'!AI265-'2022 г.'!AI265)</f>
        <v>0</v>
      </c>
      <c r="AJ265" s="33">
        <f>SUM('рабочая 2023 г'!AJ265-'2022 г.'!AJ265)</f>
        <v>0</v>
      </c>
      <c r="AK265" s="33">
        <f>SUM('рабочая 2023 г'!AK265-'2022 г.'!AK265)</f>
        <v>0</v>
      </c>
      <c r="AL265" s="33">
        <f>SUM('рабочая 2023 г'!AL265-'2022 г.'!AL265)</f>
        <v>0</v>
      </c>
      <c r="AM265" s="33">
        <f>SUM('рабочая 2023 г'!AM265-'2022 г.'!AM265)</f>
        <v>0</v>
      </c>
      <c r="AN265" s="33">
        <f>SUM('рабочая 2023 г'!AN265-'2022 г.'!AN265)</f>
        <v>0</v>
      </c>
      <c r="AO265" s="33">
        <f>SUM('рабочая 2023 г'!AO265-'2022 г.'!AO265)</f>
        <v>0</v>
      </c>
      <c r="AP265" s="33">
        <f>SUM('рабочая 2023 г'!AP265-'2022 г.'!AP265)</f>
        <v>0</v>
      </c>
      <c r="AQ265" s="33">
        <f>SUM('рабочая 2023 г'!AQ265-'2022 г.'!AQ265)</f>
        <v>0</v>
      </c>
      <c r="AR265" s="33">
        <f>SUM('рабочая 2023 г'!AR265-'2022 г.'!AR265)</f>
        <v>0</v>
      </c>
      <c r="AS265" s="115">
        <f t="shared" si="140"/>
        <v>0</v>
      </c>
      <c r="AT265" s="33">
        <f>SUM('рабочая 2023 г'!AT265-'2022 г.'!AT265)</f>
        <v>0</v>
      </c>
      <c r="AU265" s="98">
        <f t="shared" si="144"/>
        <v>0</v>
      </c>
      <c r="AV265" s="33">
        <f>SUM('рабочая 2023 г'!AV265-'2022 г.'!AV265)</f>
        <v>0</v>
      </c>
      <c r="AW265" s="33">
        <f>SUM('рабочая 2023 г'!AW265-'2022 г.'!AW265)</f>
        <v>0</v>
      </c>
      <c r="AX265" s="33">
        <f>SUM('рабочая 2023 г'!AX265-'2022 г.'!AX265)</f>
        <v>0</v>
      </c>
      <c r="AY265" s="33">
        <f>SUM('рабочая 2023 г'!AY265-'2022 г.'!AY265)</f>
        <v>0</v>
      </c>
      <c r="AZ265" s="33">
        <f>SUM('рабочая 2023 г'!AZ265-'2022 г.'!AZ265)</f>
        <v>0</v>
      </c>
      <c r="BA265" s="33">
        <f>SUM('рабочая 2023 г'!BA265-'2022 г.'!BA265)</f>
        <v>0</v>
      </c>
      <c r="BB265" s="103">
        <f t="shared" si="143"/>
        <v>0</v>
      </c>
      <c r="BC265" s="33">
        <f>SUM('рабочая 2023 г'!BC265-'2022 г.'!BC265)</f>
        <v>0</v>
      </c>
      <c r="BD265" s="33">
        <f>SUM('рабочая 2023 г'!BD265-'2022 г.'!BD265)</f>
        <v>0</v>
      </c>
      <c r="BE265" s="33">
        <f>SUM('рабочая 2023 г'!BE265-'2022 г.'!BE265)</f>
        <v>0</v>
      </c>
      <c r="BF265" s="33">
        <f>SUM('рабочая 2023 г'!BF265-'2022 г.'!BF265)</f>
        <v>0</v>
      </c>
      <c r="BG265" s="33">
        <f>SUM('рабочая 2023 г'!BG265-'2022 г.'!BG265)</f>
        <v>0</v>
      </c>
      <c r="BH265" s="33">
        <f>SUM('рабочая 2023 г'!BH265-'2022 г.'!BH265)</f>
        <v>0</v>
      </c>
      <c r="BI265" s="33">
        <f>SUM('рабочая 2023 г'!BI265-'2022 г.'!BI265)</f>
        <v>0</v>
      </c>
      <c r="BJ265" s="33">
        <f>SUM('рабочая 2023 г'!BJ265-'2022 г.'!BJ265)</f>
        <v>0</v>
      </c>
      <c r="BK265" s="33">
        <f>SUM('рабочая 2023 г'!BK265-'2022 г.'!BK265)</f>
        <v>0</v>
      </c>
      <c r="BL265" s="98">
        <f t="shared" si="145"/>
        <v>0</v>
      </c>
      <c r="BM265" s="33">
        <f>SUM('рабочая 2023 г'!BM265-'2022 г.'!BM265)</f>
        <v>0</v>
      </c>
      <c r="BN265" s="33">
        <f>SUM('рабочая 2023 г'!BN265-'2022 г.'!BN265)</f>
        <v>0</v>
      </c>
      <c r="BO265" s="33">
        <f>SUM('рабочая 2023 г'!BO265-'2022 г.'!BO265)</f>
        <v>0</v>
      </c>
      <c r="BP265" s="33">
        <f>SUM('рабочая 2023 г'!BP265-'2022 г.'!BP265)</f>
        <v>0</v>
      </c>
      <c r="BQ265" s="66">
        <f t="shared" si="152"/>
        <v>0</v>
      </c>
      <c r="BR265" s="38"/>
      <c r="BS265" s="38"/>
      <c r="BT265" s="38"/>
      <c r="BU265" s="38"/>
      <c r="BV265" s="38"/>
      <c r="BW265" s="38"/>
      <c r="BX265" s="38"/>
      <c r="BY265" s="38"/>
      <c r="BZ265" s="38"/>
      <c r="CA265" s="38"/>
      <c r="CB265" s="38"/>
      <c r="CC265" s="38"/>
      <c r="CD265" s="38"/>
      <c r="CE265" s="38"/>
      <c r="CF265" s="38"/>
      <c r="CG265" s="38"/>
      <c r="CH265" s="38"/>
      <c r="CI265" s="38"/>
      <c r="CJ265" s="38"/>
      <c r="CK265" s="38"/>
      <c r="CL265" s="38"/>
      <c r="CM265" s="38"/>
      <c r="CN265" s="38"/>
      <c r="CO265" s="38"/>
      <c r="CP265" s="188">
        <f t="shared" si="155"/>
        <v>0</v>
      </c>
      <c r="CQ265" s="38"/>
      <c r="CR265" s="38"/>
      <c r="CS265" s="38"/>
      <c r="CT265" s="38"/>
      <c r="CU265" s="38"/>
      <c r="CV265" s="38"/>
      <c r="CW265" s="38"/>
      <c r="CX265" s="38"/>
      <c r="CY265" s="38"/>
      <c r="CZ265" s="38"/>
      <c r="DA265" s="38"/>
      <c r="DB265" s="188">
        <f t="shared" si="156"/>
        <v>0</v>
      </c>
      <c r="DC265" s="38">
        <f t="shared" si="157"/>
        <v>0</v>
      </c>
      <c r="DD265" s="38"/>
      <c r="DE265" s="38"/>
      <c r="DF265" s="38"/>
      <c r="DG265" s="188">
        <f t="shared" si="158"/>
        <v>0</v>
      </c>
      <c r="DH265" s="38">
        <f t="shared" si="159"/>
        <v>0</v>
      </c>
      <c r="DI265" s="38"/>
      <c r="DJ265" s="38"/>
      <c r="DK265" s="38"/>
      <c r="DL265" s="38"/>
      <c r="DM265" s="38"/>
      <c r="DN265" s="38"/>
      <c r="DO265" s="38"/>
      <c r="DP265" s="38"/>
      <c r="DQ265" s="38"/>
      <c r="DR265" s="38"/>
      <c r="DS265" s="38"/>
      <c r="DT265" s="38"/>
      <c r="DU265" s="38"/>
      <c r="DV265" s="38"/>
      <c r="DW265" s="38"/>
      <c r="DX265" s="38"/>
      <c r="DY265" s="38"/>
      <c r="DZ265" s="38"/>
      <c r="EA265" s="38"/>
      <c r="EB265" s="38"/>
      <c r="EC265" s="38"/>
      <c r="ED265" s="38"/>
      <c r="EE265" s="38"/>
      <c r="EF265" s="38"/>
      <c r="EG265" s="38"/>
      <c r="EH265" s="38"/>
    </row>
    <row r="266" spans="2:158">
      <c r="B266" s="39"/>
      <c r="C266" s="77" t="s">
        <v>396</v>
      </c>
      <c r="D266" s="38"/>
      <c r="E266" s="38"/>
      <c r="F266" s="38"/>
      <c r="G266" s="38"/>
      <c r="H266" s="38"/>
      <c r="I266" s="38"/>
      <c r="J266" s="38"/>
      <c r="K266" s="38"/>
      <c r="L266" s="38"/>
      <c r="M266" s="38"/>
      <c r="N266" s="38"/>
      <c r="O266" s="61"/>
      <c r="P266" s="38"/>
      <c r="Q266" s="38"/>
      <c r="R266" s="38"/>
      <c r="S266" s="38"/>
      <c r="T266" s="38"/>
      <c r="U266" s="38"/>
      <c r="V266" s="38"/>
      <c r="W266" s="38"/>
      <c r="X266" s="38"/>
      <c r="Y266" s="33">
        <f>SUM('рабочая 2023 г'!Y266-'2022 г.'!Y266)</f>
        <v>0</v>
      </c>
      <c r="Z266" s="33"/>
      <c r="AA266" s="33"/>
      <c r="AB266" s="33"/>
      <c r="AC266" s="33"/>
      <c r="AD266" s="33"/>
      <c r="AE266" s="33"/>
      <c r="AF266" s="102">
        <f t="shared" si="142"/>
        <v>0</v>
      </c>
      <c r="AG266" s="33">
        <f>SUM('рабочая 2023 г'!AG266-'2022 г.'!AG266)</f>
        <v>0</v>
      </c>
      <c r="AH266" s="33">
        <f>SUM('рабочая 2023 г'!AH266-'2022 г.'!AH266)</f>
        <v>0</v>
      </c>
      <c r="AI266" s="33">
        <f>SUM('рабочая 2023 г'!AI266-'2022 г.'!AI266)</f>
        <v>0</v>
      </c>
      <c r="AJ266" s="33">
        <f>SUM('рабочая 2023 г'!AJ266-'2022 г.'!AJ266)</f>
        <v>0</v>
      </c>
      <c r="AK266" s="33">
        <f>SUM('рабочая 2023 г'!AK266-'2022 г.'!AK266)</f>
        <v>0</v>
      </c>
      <c r="AL266" s="33">
        <f>SUM('рабочая 2023 г'!AL266-'2022 г.'!AL266)</f>
        <v>0</v>
      </c>
      <c r="AM266" s="33">
        <f>SUM('рабочая 2023 г'!AM266-'2022 г.'!AM266)</f>
        <v>0</v>
      </c>
      <c r="AN266" s="33">
        <f>SUM('рабочая 2023 г'!AN266-'2022 г.'!AN266)</f>
        <v>0</v>
      </c>
      <c r="AO266" s="33">
        <f>SUM('рабочая 2023 г'!AO266-'2022 г.'!AO266)</f>
        <v>0</v>
      </c>
      <c r="AP266" s="33">
        <f>SUM('рабочая 2023 г'!AP266-'2022 г.'!AP266)</f>
        <v>0</v>
      </c>
      <c r="AQ266" s="33">
        <f>SUM('рабочая 2023 г'!AQ266-'2022 г.'!AQ266)</f>
        <v>0</v>
      </c>
      <c r="AR266" s="33">
        <f>SUM('рабочая 2023 г'!AR266-'2022 г.'!AR266)</f>
        <v>0</v>
      </c>
      <c r="AS266" s="115">
        <f t="shared" si="140"/>
        <v>0</v>
      </c>
      <c r="AT266" s="33">
        <f>SUM('рабочая 2023 г'!AT266-'2022 г.'!AT266)</f>
        <v>0</v>
      </c>
      <c r="AU266" s="98">
        <f t="shared" si="144"/>
        <v>0</v>
      </c>
      <c r="AV266" s="33">
        <f>SUM('рабочая 2023 г'!AV266-'2022 г.'!AV266)</f>
        <v>0</v>
      </c>
      <c r="AW266" s="33">
        <f>SUM('рабочая 2023 г'!AW266-'2022 г.'!AW266)</f>
        <v>0</v>
      </c>
      <c r="AX266" s="33">
        <f>SUM('рабочая 2023 г'!AX266-'2022 г.'!AX266)</f>
        <v>0</v>
      </c>
      <c r="AY266" s="33">
        <f>SUM('рабочая 2023 г'!AY266-'2022 г.'!AY266)</f>
        <v>0</v>
      </c>
      <c r="AZ266" s="33">
        <f>SUM('рабочая 2023 г'!AZ266-'2022 г.'!AZ266)</f>
        <v>0</v>
      </c>
      <c r="BA266" s="33">
        <f>SUM('рабочая 2023 г'!BA266-'2022 г.'!BA266)</f>
        <v>0</v>
      </c>
      <c r="BB266" s="103">
        <f t="shared" si="143"/>
        <v>0</v>
      </c>
      <c r="BC266" s="33">
        <f>SUM('рабочая 2023 г'!BC266-'2022 г.'!BC266)</f>
        <v>0</v>
      </c>
      <c r="BD266" s="33">
        <f>SUM('рабочая 2023 г'!BD266-'2022 г.'!BD266)</f>
        <v>0</v>
      </c>
      <c r="BE266" s="33">
        <f>SUM('рабочая 2023 г'!BE266-'2022 г.'!BE266)</f>
        <v>0</v>
      </c>
      <c r="BF266" s="33">
        <f>SUM('рабочая 2023 г'!BF266-'2022 г.'!BF266)</f>
        <v>0</v>
      </c>
      <c r="BG266" s="33">
        <f>SUM('рабочая 2023 г'!BG266-'2022 г.'!BG266)</f>
        <v>0</v>
      </c>
      <c r="BH266" s="33">
        <f>SUM('рабочая 2023 г'!BH266-'2022 г.'!BH266)</f>
        <v>0</v>
      </c>
      <c r="BI266" s="33">
        <f>SUM('рабочая 2023 г'!BI266-'2022 г.'!BI266)</f>
        <v>0</v>
      </c>
      <c r="BJ266" s="33">
        <f>SUM('рабочая 2023 г'!BJ266-'2022 г.'!BJ266)</f>
        <v>0</v>
      </c>
      <c r="BK266" s="33">
        <f>SUM('рабочая 2023 г'!BK266-'2022 г.'!BK266)</f>
        <v>0</v>
      </c>
      <c r="BL266" s="98">
        <f t="shared" si="145"/>
        <v>0</v>
      </c>
      <c r="BM266" s="33">
        <f>SUM('рабочая 2023 г'!BM266-'2022 г.'!BM266)</f>
        <v>0</v>
      </c>
      <c r="BN266" s="33">
        <f>SUM('рабочая 2023 г'!BN266-'2022 г.'!BN266)</f>
        <v>0</v>
      </c>
      <c r="BO266" s="33">
        <f>SUM('рабочая 2023 г'!BO266-'2022 г.'!BO266)</f>
        <v>0</v>
      </c>
      <c r="BP266" s="33">
        <f>SUM('рабочая 2023 г'!BP266-'2022 г.'!BP266)</f>
        <v>0</v>
      </c>
      <c r="BQ266" s="66">
        <f t="shared" si="152"/>
        <v>0</v>
      </c>
      <c r="BR266" s="38"/>
      <c r="BS266" s="38"/>
      <c r="BT266" s="38"/>
      <c r="BU266" s="38"/>
      <c r="BV266" s="38"/>
      <c r="BW266" s="38"/>
      <c r="BX266" s="38"/>
      <c r="BY266" s="38"/>
      <c r="BZ266" s="38"/>
      <c r="CA266" s="38"/>
      <c r="CB266" s="38"/>
      <c r="CC266" s="38"/>
      <c r="CD266" s="38"/>
      <c r="CE266" s="38"/>
      <c r="CF266" s="38"/>
      <c r="CG266" s="38"/>
      <c r="CH266" s="38"/>
      <c r="CI266" s="38"/>
      <c r="CJ266" s="38"/>
      <c r="CK266" s="38"/>
      <c r="CL266" s="38"/>
      <c r="CM266" s="38"/>
      <c r="CN266" s="38"/>
      <c r="CO266" s="38"/>
      <c r="CP266" s="188">
        <f t="shared" si="155"/>
        <v>0</v>
      </c>
      <c r="CQ266" s="38"/>
      <c r="CR266" s="38"/>
      <c r="CS266" s="38"/>
      <c r="CT266" s="38"/>
      <c r="CU266" s="38"/>
      <c r="CV266" s="38"/>
      <c r="CW266" s="38"/>
      <c r="CX266" s="38"/>
      <c r="CY266" s="38"/>
      <c r="CZ266" s="38"/>
      <c r="DA266" s="38"/>
      <c r="DB266" s="188">
        <f t="shared" si="156"/>
        <v>0</v>
      </c>
      <c r="DC266" s="38">
        <f t="shared" si="157"/>
        <v>0</v>
      </c>
      <c r="DD266" s="38"/>
      <c r="DE266" s="38"/>
      <c r="DF266" s="38"/>
      <c r="DG266" s="188">
        <f t="shared" si="158"/>
        <v>0</v>
      </c>
      <c r="DH266" s="38">
        <f t="shared" si="159"/>
        <v>0</v>
      </c>
      <c r="DI266" s="38"/>
      <c r="DJ266" s="38"/>
      <c r="DK266" s="38"/>
      <c r="DL266" s="38"/>
      <c r="DM266" s="38"/>
      <c r="DN266" s="38"/>
      <c r="DO266" s="38"/>
      <c r="DP266" s="38"/>
      <c r="DQ266" s="38"/>
      <c r="DR266" s="38"/>
      <c r="DS266" s="38"/>
      <c r="DT266" s="38"/>
      <c r="DU266" s="38"/>
      <c r="DV266" s="38"/>
      <c r="DW266" s="38"/>
      <c r="DX266" s="38"/>
      <c r="DY266" s="38"/>
      <c r="DZ266" s="38"/>
      <c r="EA266" s="38"/>
      <c r="EB266" s="38"/>
      <c r="EC266" s="38"/>
      <c r="ED266" s="38"/>
      <c r="EE266" s="38"/>
      <c r="EF266" s="38"/>
      <c r="EG266" s="38"/>
      <c r="EH266" s="38"/>
    </row>
    <row r="267" spans="2:158">
      <c r="B267" s="39"/>
      <c r="C267" s="77" t="s">
        <v>397</v>
      </c>
      <c r="D267" s="38"/>
      <c r="E267" s="38"/>
      <c r="F267" s="38"/>
      <c r="G267" s="38"/>
      <c r="H267" s="38"/>
      <c r="I267" s="38"/>
      <c r="J267" s="38"/>
      <c r="K267" s="38"/>
      <c r="L267" s="38"/>
      <c r="M267" s="38"/>
      <c r="N267" s="38"/>
      <c r="O267" s="61"/>
      <c r="P267" s="38"/>
      <c r="Q267" s="38"/>
      <c r="R267" s="38"/>
      <c r="S267" s="38"/>
      <c r="T267" s="38"/>
      <c r="U267" s="38"/>
      <c r="V267" s="38"/>
      <c r="W267" s="38"/>
      <c r="X267" s="38"/>
      <c r="Y267" s="33">
        <f>SUM('рабочая 2023 г'!Y267-'2022 г.'!Y267)</f>
        <v>0</v>
      </c>
      <c r="Z267" s="33"/>
      <c r="AA267" s="33"/>
      <c r="AB267" s="33"/>
      <c r="AC267" s="33"/>
      <c r="AD267" s="33"/>
      <c r="AE267" s="33"/>
      <c r="AF267" s="102">
        <f t="shared" si="142"/>
        <v>0</v>
      </c>
      <c r="AG267" s="33">
        <f>SUM('рабочая 2023 г'!AG267-'2022 г.'!AG267)</f>
        <v>0</v>
      </c>
      <c r="AH267" s="33">
        <f>SUM('рабочая 2023 г'!AH267-'2022 г.'!AH267)</f>
        <v>0</v>
      </c>
      <c r="AI267" s="33">
        <f>SUM('рабочая 2023 г'!AI267-'2022 г.'!AI267)</f>
        <v>0</v>
      </c>
      <c r="AJ267" s="33">
        <f>SUM('рабочая 2023 г'!AJ267-'2022 г.'!AJ267)</f>
        <v>0</v>
      </c>
      <c r="AK267" s="33">
        <f>SUM('рабочая 2023 г'!AK267-'2022 г.'!AK267)</f>
        <v>0</v>
      </c>
      <c r="AL267" s="33">
        <f>SUM('рабочая 2023 г'!AL267-'2022 г.'!AL267)</f>
        <v>0</v>
      </c>
      <c r="AM267" s="33">
        <f>SUM('рабочая 2023 г'!AM267-'2022 г.'!AM267)</f>
        <v>0</v>
      </c>
      <c r="AN267" s="33">
        <f>SUM('рабочая 2023 г'!AN267-'2022 г.'!AN267)</f>
        <v>0</v>
      </c>
      <c r="AO267" s="33">
        <f>SUM('рабочая 2023 г'!AO267-'2022 г.'!AO267)</f>
        <v>0</v>
      </c>
      <c r="AP267" s="33">
        <f>SUM('рабочая 2023 г'!AP267-'2022 г.'!AP267)</f>
        <v>0</v>
      </c>
      <c r="AQ267" s="33">
        <f>SUM('рабочая 2023 г'!AQ267-'2022 г.'!AQ267)</f>
        <v>0</v>
      </c>
      <c r="AR267" s="33">
        <f>SUM('рабочая 2023 г'!AR267-'2022 г.'!AR267)</f>
        <v>0</v>
      </c>
      <c r="AS267" s="115">
        <f t="shared" si="140"/>
        <v>0</v>
      </c>
      <c r="AT267" s="33">
        <f>SUM('рабочая 2023 г'!AT267-'2022 г.'!AT267)</f>
        <v>0</v>
      </c>
      <c r="AU267" s="98">
        <f t="shared" si="144"/>
        <v>0</v>
      </c>
      <c r="AV267" s="33">
        <f>SUM('рабочая 2023 г'!AV267-'2022 г.'!AV267)</f>
        <v>0</v>
      </c>
      <c r="AW267" s="33">
        <f>SUM('рабочая 2023 г'!AW267-'2022 г.'!AW267)</f>
        <v>0</v>
      </c>
      <c r="AX267" s="33">
        <f>SUM('рабочая 2023 г'!AX267-'2022 г.'!AX267)</f>
        <v>0</v>
      </c>
      <c r="AY267" s="33">
        <f>SUM('рабочая 2023 г'!AY267-'2022 г.'!AY267)</f>
        <v>0</v>
      </c>
      <c r="AZ267" s="33">
        <f>SUM('рабочая 2023 г'!AZ267-'2022 г.'!AZ267)</f>
        <v>0</v>
      </c>
      <c r="BA267" s="33">
        <f>SUM('рабочая 2023 г'!BA267-'2022 г.'!BA267)</f>
        <v>0</v>
      </c>
      <c r="BB267" s="103">
        <f t="shared" si="143"/>
        <v>0</v>
      </c>
      <c r="BC267" s="33">
        <f>SUM('рабочая 2023 г'!BC267-'2022 г.'!BC267)</f>
        <v>0</v>
      </c>
      <c r="BD267" s="33">
        <f>SUM('рабочая 2023 г'!BD267-'2022 г.'!BD267)</f>
        <v>0</v>
      </c>
      <c r="BE267" s="33">
        <f>SUM('рабочая 2023 г'!BE267-'2022 г.'!BE267)</f>
        <v>0</v>
      </c>
      <c r="BF267" s="33">
        <f>SUM('рабочая 2023 г'!BF267-'2022 г.'!BF267)</f>
        <v>0</v>
      </c>
      <c r="BG267" s="33">
        <f>SUM('рабочая 2023 г'!BG267-'2022 г.'!BG267)</f>
        <v>0</v>
      </c>
      <c r="BH267" s="33">
        <f>SUM('рабочая 2023 г'!BH267-'2022 г.'!BH267)</f>
        <v>0</v>
      </c>
      <c r="BI267" s="33">
        <f>SUM('рабочая 2023 г'!BI267-'2022 г.'!BI267)</f>
        <v>0</v>
      </c>
      <c r="BJ267" s="33">
        <f>SUM('рабочая 2023 г'!BJ267-'2022 г.'!BJ267)</f>
        <v>0</v>
      </c>
      <c r="BK267" s="33">
        <f>SUM('рабочая 2023 г'!BK267-'2022 г.'!BK267)</f>
        <v>0</v>
      </c>
      <c r="BL267" s="98">
        <f t="shared" si="145"/>
        <v>0</v>
      </c>
      <c r="BM267" s="33">
        <f>SUM('рабочая 2023 г'!BM267-'2022 г.'!BM267)</f>
        <v>0</v>
      </c>
      <c r="BN267" s="33">
        <f>SUM('рабочая 2023 г'!BN267-'2022 г.'!BN267)</f>
        <v>0</v>
      </c>
      <c r="BO267" s="33">
        <f>SUM('рабочая 2023 г'!BO267-'2022 г.'!BO267)</f>
        <v>0</v>
      </c>
      <c r="BP267" s="33">
        <f>SUM('рабочая 2023 г'!BP267-'2022 г.'!BP267)</f>
        <v>0</v>
      </c>
      <c r="BQ267" s="66">
        <f t="shared" si="152"/>
        <v>0</v>
      </c>
      <c r="BR267" s="38"/>
      <c r="BS267" s="38"/>
      <c r="BT267" s="38"/>
      <c r="BU267" s="38"/>
      <c r="BV267" s="38"/>
      <c r="BW267" s="38"/>
      <c r="BX267" s="38"/>
      <c r="BY267" s="38"/>
      <c r="BZ267" s="38"/>
      <c r="CA267" s="38"/>
      <c r="CB267" s="38"/>
      <c r="CC267" s="38"/>
      <c r="CD267" s="38"/>
      <c r="CE267" s="38"/>
      <c r="CF267" s="38"/>
      <c r="CG267" s="38"/>
      <c r="CH267" s="38"/>
      <c r="CI267" s="38"/>
      <c r="CJ267" s="38"/>
      <c r="CK267" s="38"/>
      <c r="CL267" s="38"/>
      <c r="CM267" s="38"/>
      <c r="CN267" s="38"/>
      <c r="CO267" s="38"/>
      <c r="CP267" s="188">
        <f t="shared" si="155"/>
        <v>0</v>
      </c>
      <c r="CQ267" s="38"/>
      <c r="CR267" s="38"/>
      <c r="CS267" s="38"/>
      <c r="CT267" s="38"/>
      <c r="CU267" s="38"/>
      <c r="CV267" s="38"/>
      <c r="CW267" s="38"/>
      <c r="CX267" s="38"/>
      <c r="CY267" s="38"/>
      <c r="CZ267" s="38"/>
      <c r="DA267" s="38"/>
      <c r="DB267" s="188">
        <f t="shared" si="156"/>
        <v>0</v>
      </c>
      <c r="DC267" s="38">
        <f t="shared" si="157"/>
        <v>0</v>
      </c>
      <c r="DD267" s="38"/>
      <c r="DE267" s="38"/>
      <c r="DF267" s="38"/>
      <c r="DG267" s="188">
        <f t="shared" si="158"/>
        <v>0</v>
      </c>
      <c r="DH267" s="38">
        <f t="shared" si="159"/>
        <v>0</v>
      </c>
      <c r="DI267" s="38"/>
      <c r="DJ267" s="38"/>
      <c r="DK267" s="38"/>
      <c r="DL267" s="38"/>
      <c r="DM267" s="38"/>
      <c r="DN267" s="38"/>
      <c r="DO267" s="38"/>
      <c r="DP267" s="38"/>
      <c r="DQ267" s="38"/>
      <c r="DR267" s="38"/>
      <c r="DS267" s="38"/>
      <c r="DT267" s="38"/>
      <c r="DU267" s="38"/>
      <c r="DV267" s="38"/>
      <c r="DW267" s="38"/>
      <c r="DX267" s="38"/>
      <c r="DY267" s="38"/>
      <c r="DZ267" s="38"/>
      <c r="EA267" s="38"/>
      <c r="EB267" s="38"/>
      <c r="EC267" s="38"/>
      <c r="ED267" s="38"/>
      <c r="EE267" s="38"/>
      <c r="EF267" s="38"/>
      <c r="EG267" s="38"/>
      <c r="EH267" s="38"/>
    </row>
    <row r="268" spans="2:158">
      <c r="B268" s="39"/>
      <c r="C268" s="77" t="s">
        <v>398</v>
      </c>
      <c r="D268" s="38"/>
      <c r="E268" s="38"/>
      <c r="F268" s="38"/>
      <c r="G268" s="38"/>
      <c r="H268" s="38"/>
      <c r="I268" s="38"/>
      <c r="J268" s="38"/>
      <c r="K268" s="38"/>
      <c r="L268" s="38"/>
      <c r="M268" s="38"/>
      <c r="N268" s="38"/>
      <c r="O268" s="61"/>
      <c r="P268" s="38"/>
      <c r="Q268" s="38"/>
      <c r="R268" s="38"/>
      <c r="S268" s="38"/>
      <c r="T268" s="38"/>
      <c r="U268" s="38"/>
      <c r="V268" s="38"/>
      <c r="W268" s="38"/>
      <c r="X268" s="38"/>
      <c r="Y268" s="33">
        <f>SUM('рабочая 2023 г'!Y268-'2022 г.'!Y268)</f>
        <v>0</v>
      </c>
      <c r="Z268" s="33"/>
      <c r="AA268" s="33"/>
      <c r="AB268" s="33"/>
      <c r="AC268" s="33"/>
      <c r="AD268" s="33"/>
      <c r="AE268" s="33"/>
      <c r="AF268" s="102">
        <f t="shared" si="142"/>
        <v>0</v>
      </c>
      <c r="AG268" s="33">
        <f>SUM('рабочая 2023 г'!AG268-'2022 г.'!AG268)</f>
        <v>0</v>
      </c>
      <c r="AH268" s="33">
        <f>SUM('рабочая 2023 г'!AH268-'2022 г.'!AH268)</f>
        <v>0</v>
      </c>
      <c r="AI268" s="33">
        <f>SUM('рабочая 2023 г'!AI268-'2022 г.'!AI268)</f>
        <v>0</v>
      </c>
      <c r="AJ268" s="33">
        <f>SUM('рабочая 2023 г'!AJ268-'2022 г.'!AJ268)</f>
        <v>0</v>
      </c>
      <c r="AK268" s="33">
        <f>SUM('рабочая 2023 г'!AK268-'2022 г.'!AK268)</f>
        <v>0</v>
      </c>
      <c r="AL268" s="33">
        <f>SUM('рабочая 2023 г'!AL268-'2022 г.'!AL268)</f>
        <v>0</v>
      </c>
      <c r="AM268" s="33">
        <f>SUM('рабочая 2023 г'!AM268-'2022 г.'!AM268)</f>
        <v>0</v>
      </c>
      <c r="AN268" s="33">
        <f>SUM('рабочая 2023 г'!AN268-'2022 г.'!AN268)</f>
        <v>0</v>
      </c>
      <c r="AO268" s="33">
        <f>SUM('рабочая 2023 г'!AO268-'2022 г.'!AO268)</f>
        <v>0</v>
      </c>
      <c r="AP268" s="33">
        <f>SUM('рабочая 2023 г'!AP268-'2022 г.'!AP268)</f>
        <v>0</v>
      </c>
      <c r="AQ268" s="33">
        <f>SUM('рабочая 2023 г'!AQ268-'2022 г.'!AQ268)</f>
        <v>0</v>
      </c>
      <c r="AR268" s="33">
        <f>SUM('рабочая 2023 г'!AR268-'2022 г.'!AR268)</f>
        <v>0</v>
      </c>
      <c r="AS268" s="115">
        <f t="shared" si="140"/>
        <v>0</v>
      </c>
      <c r="AT268" s="33">
        <f>SUM('рабочая 2023 г'!AT268-'2022 г.'!AT268)</f>
        <v>0</v>
      </c>
      <c r="AU268" s="98">
        <f t="shared" si="144"/>
        <v>0</v>
      </c>
      <c r="AV268" s="33">
        <f>SUM('рабочая 2023 г'!AV268-'2022 г.'!AV268)</f>
        <v>0</v>
      </c>
      <c r="AW268" s="33">
        <f>SUM('рабочая 2023 г'!AW268-'2022 г.'!AW268)</f>
        <v>0</v>
      </c>
      <c r="AX268" s="33">
        <f>SUM('рабочая 2023 г'!AX268-'2022 г.'!AX268)</f>
        <v>0</v>
      </c>
      <c r="AY268" s="33">
        <f>SUM('рабочая 2023 г'!AY268-'2022 г.'!AY268)</f>
        <v>0</v>
      </c>
      <c r="AZ268" s="33">
        <f>SUM('рабочая 2023 г'!AZ268-'2022 г.'!AZ268)</f>
        <v>0</v>
      </c>
      <c r="BA268" s="33">
        <f>SUM('рабочая 2023 г'!BA268-'2022 г.'!BA268)</f>
        <v>0</v>
      </c>
      <c r="BB268" s="103">
        <f t="shared" si="143"/>
        <v>0</v>
      </c>
      <c r="BC268" s="33">
        <f>SUM('рабочая 2023 г'!BC268-'2022 г.'!BC268)</f>
        <v>0</v>
      </c>
      <c r="BD268" s="33">
        <f>SUM('рабочая 2023 г'!BD268-'2022 г.'!BD268)</f>
        <v>0</v>
      </c>
      <c r="BE268" s="33">
        <f>SUM('рабочая 2023 г'!BE268-'2022 г.'!BE268)</f>
        <v>0</v>
      </c>
      <c r="BF268" s="33">
        <f>SUM('рабочая 2023 г'!BF268-'2022 г.'!BF268)</f>
        <v>0</v>
      </c>
      <c r="BG268" s="33">
        <f>SUM('рабочая 2023 г'!BG268-'2022 г.'!BG268)</f>
        <v>0</v>
      </c>
      <c r="BH268" s="33">
        <f>SUM('рабочая 2023 г'!BH268-'2022 г.'!BH268)</f>
        <v>0</v>
      </c>
      <c r="BI268" s="33">
        <f>SUM('рабочая 2023 г'!BI268-'2022 г.'!BI268)</f>
        <v>0</v>
      </c>
      <c r="BJ268" s="33">
        <f>SUM('рабочая 2023 г'!BJ268-'2022 г.'!BJ268)</f>
        <v>0</v>
      </c>
      <c r="BK268" s="33">
        <f>SUM('рабочая 2023 г'!BK268-'2022 г.'!BK268)</f>
        <v>0</v>
      </c>
      <c r="BL268" s="98">
        <f t="shared" si="145"/>
        <v>0</v>
      </c>
      <c r="BM268" s="33">
        <f>SUM('рабочая 2023 г'!BM268-'2022 г.'!BM268)</f>
        <v>0</v>
      </c>
      <c r="BN268" s="33">
        <f>SUM('рабочая 2023 г'!BN268-'2022 г.'!BN268)</f>
        <v>0</v>
      </c>
      <c r="BO268" s="33">
        <f>SUM('рабочая 2023 г'!BO268-'2022 г.'!BO268)</f>
        <v>0</v>
      </c>
      <c r="BP268" s="33">
        <f>SUM('рабочая 2023 г'!BP268-'2022 г.'!BP268)</f>
        <v>0</v>
      </c>
      <c r="BQ268" s="66">
        <f t="shared" si="152"/>
        <v>0</v>
      </c>
      <c r="BR268" s="38"/>
      <c r="BS268" s="38"/>
      <c r="BT268" s="38"/>
      <c r="BU268" s="38"/>
      <c r="BV268" s="38"/>
      <c r="BW268" s="38"/>
      <c r="BX268" s="38"/>
      <c r="BY268" s="38"/>
      <c r="BZ268" s="38"/>
      <c r="CA268" s="38"/>
      <c r="CB268" s="38"/>
      <c r="CC268" s="38"/>
      <c r="CD268" s="38"/>
      <c r="CE268" s="38"/>
      <c r="CF268" s="38"/>
      <c r="CG268" s="38"/>
      <c r="CH268" s="38"/>
      <c r="CI268" s="38"/>
      <c r="CJ268" s="38"/>
      <c r="CK268" s="38"/>
      <c r="CL268" s="38"/>
      <c r="CM268" s="38"/>
      <c r="CN268" s="38"/>
      <c r="CO268" s="38"/>
      <c r="CP268" s="188">
        <f t="shared" si="155"/>
        <v>0</v>
      </c>
      <c r="CQ268" s="38"/>
      <c r="CR268" s="38"/>
      <c r="CS268" s="38"/>
      <c r="CT268" s="38"/>
      <c r="CU268" s="38"/>
      <c r="CV268" s="38"/>
      <c r="CW268" s="38"/>
      <c r="CX268" s="38"/>
      <c r="CY268" s="38"/>
      <c r="CZ268" s="38"/>
      <c r="DA268" s="38"/>
      <c r="DB268" s="188">
        <f t="shared" si="156"/>
        <v>0</v>
      </c>
      <c r="DC268" s="38">
        <f t="shared" si="157"/>
        <v>0</v>
      </c>
      <c r="DD268" s="38"/>
      <c r="DE268" s="38"/>
      <c r="DF268" s="38"/>
      <c r="DG268" s="188">
        <f t="shared" si="158"/>
        <v>0</v>
      </c>
      <c r="DH268" s="38">
        <f t="shared" si="159"/>
        <v>0</v>
      </c>
      <c r="DI268" s="38"/>
      <c r="DJ268" s="38"/>
      <c r="DK268" s="38"/>
      <c r="DL268" s="38"/>
      <c r="DM268" s="38"/>
      <c r="DN268" s="38"/>
      <c r="DO268" s="38"/>
      <c r="DP268" s="38"/>
      <c r="DQ268" s="38"/>
      <c r="DR268" s="38"/>
      <c r="DS268" s="38"/>
      <c r="DT268" s="38"/>
      <c r="DU268" s="38"/>
      <c r="DV268" s="38"/>
      <c r="DW268" s="38"/>
      <c r="DX268" s="38"/>
      <c r="DY268" s="38"/>
      <c r="DZ268" s="38"/>
      <c r="EA268" s="38"/>
      <c r="EB268" s="38"/>
      <c r="EC268" s="38"/>
      <c r="ED268" s="38"/>
      <c r="EE268" s="38"/>
      <c r="EF268" s="38"/>
      <c r="EG268" s="38"/>
      <c r="EH268" s="38"/>
    </row>
    <row r="269" spans="2:158" s="83" customFormat="1" ht="35.25" customHeight="1">
      <c r="B269" s="702" t="s">
        <v>429</v>
      </c>
      <c r="C269" s="704" t="s">
        <v>430</v>
      </c>
      <c r="D269" s="86"/>
      <c r="E269" s="86"/>
      <c r="F269" s="86"/>
      <c r="G269" s="86"/>
      <c r="H269" s="86"/>
      <c r="I269" s="86"/>
      <c r="J269" s="86"/>
      <c r="K269" s="86"/>
      <c r="L269" s="86"/>
      <c r="M269" s="86"/>
      <c r="N269" s="86"/>
      <c r="O269" s="87"/>
      <c r="P269" s="86"/>
      <c r="Q269" s="86"/>
      <c r="R269" s="86"/>
      <c r="S269" s="86"/>
      <c r="T269" s="86"/>
      <c r="U269" s="86"/>
      <c r="V269" s="86"/>
      <c r="W269" s="86"/>
      <c r="X269" s="86"/>
      <c r="Y269" s="176"/>
      <c r="Z269" s="88"/>
      <c r="AA269" s="88"/>
      <c r="AB269" s="88"/>
      <c r="AC269" s="88"/>
      <c r="AD269" s="88"/>
      <c r="AE269" s="88"/>
      <c r="AF269" s="102">
        <f t="shared" si="142"/>
        <v>0</v>
      </c>
      <c r="AG269" s="38">
        <f>SUM('рабочая 2023 г'!AG269-'2022 г.'!AG269)</f>
        <v>0.29999999999999982</v>
      </c>
      <c r="AH269" s="38">
        <f>SUM('рабочая 2023 г'!AH269-'2022 г.'!AH269)</f>
        <v>0</v>
      </c>
      <c r="AI269" s="38">
        <f>SUM('рабочая 2023 г'!AI269-'2022 г.'!AI269)</f>
        <v>0</v>
      </c>
      <c r="AJ269" s="38">
        <f>SUM('рабочая 2023 г'!AJ269-'2022 г.'!AJ269)</f>
        <v>0</v>
      </c>
      <c r="AK269" s="38">
        <f>SUM('рабочая 2023 г'!AK269-'2022 г.'!AK269)</f>
        <v>0</v>
      </c>
      <c r="AL269" s="38">
        <f>SUM('рабочая 2023 г'!AL269-'2022 г.'!AL269)</f>
        <v>0</v>
      </c>
      <c r="AM269" s="38">
        <f>SUM('рабочая 2023 г'!AM269-'2022 г.'!AM269)</f>
        <v>0</v>
      </c>
      <c r="AN269" s="38">
        <f>SUM('рабочая 2023 г'!AN269-'2022 г.'!AN269)</f>
        <v>0</v>
      </c>
      <c r="AO269" s="38">
        <f>SUM('рабочая 2023 г'!AO269-'2022 г.'!AO269)</f>
        <v>-0.30000000000000004</v>
      </c>
      <c r="AP269" s="38">
        <f>SUM('рабочая 2023 г'!AP269-'2022 г.'!AP269)</f>
        <v>0</v>
      </c>
      <c r="AQ269" s="38">
        <f>SUM('рабочая 2023 г'!AQ269-'2022 г.'!AQ269)</f>
        <v>-0.30000000000000004</v>
      </c>
      <c r="AR269" s="38">
        <f>SUM('рабочая 2023 г'!AR269-'2022 г.'!AR269)</f>
        <v>0</v>
      </c>
      <c r="AS269" s="115">
        <f t="shared" si="140"/>
        <v>0</v>
      </c>
      <c r="AT269" s="97"/>
      <c r="AU269" s="98">
        <f t="shared" si="144"/>
        <v>0</v>
      </c>
      <c r="AV269" s="38">
        <f>SUM('рабочая 2023 г'!AV269-'2022 г.'!AV269)</f>
        <v>0</v>
      </c>
      <c r="AW269" s="38">
        <f>SUM('рабочая 2023 г'!AW269-'2022 г.'!AW269)</f>
        <v>0</v>
      </c>
      <c r="AX269" s="38">
        <f>SUM('рабочая 2023 г'!AX269-'2022 г.'!AX269)</f>
        <v>0</v>
      </c>
      <c r="AY269" s="38">
        <f>SUM('рабочая 2023 г'!AY269-'2022 г.'!AY269)</f>
        <v>-0.1</v>
      </c>
      <c r="AZ269" s="38">
        <f>SUM('рабочая 2023 г'!AZ269-'2022 г.'!AZ269)</f>
        <v>0</v>
      </c>
      <c r="BA269" s="38">
        <f>SUM('рабочая 2023 г'!BA269-'2022 г.'!BA269)</f>
        <v>0</v>
      </c>
      <c r="BB269" s="103">
        <f t="shared" si="143"/>
        <v>0</v>
      </c>
      <c r="BC269" s="38">
        <f>SUM('рабочая 2023 г'!BC269-'2022 г.'!BC269)</f>
        <v>0</v>
      </c>
      <c r="BD269" s="38">
        <f>SUM('рабочая 2023 г'!BD269-'2022 г.'!BD269)</f>
        <v>0</v>
      </c>
      <c r="BE269" s="38">
        <f>SUM('рабочая 2023 г'!BE269-'2022 г.'!BE269)</f>
        <v>0</v>
      </c>
      <c r="BF269" s="38">
        <f>SUM('рабочая 2023 г'!BF269-'2022 г.'!BF269)</f>
        <v>0</v>
      </c>
      <c r="BG269" s="38">
        <f>SUM('рабочая 2023 г'!BG269-'2022 г.'!BG269)</f>
        <v>0</v>
      </c>
      <c r="BH269" s="38">
        <f>SUM('рабочая 2023 г'!BH269-'2022 г.'!BH269)</f>
        <v>0.1</v>
      </c>
      <c r="BI269" s="38">
        <f>SUM('рабочая 2023 г'!BI269-'2022 г.'!BI269)</f>
        <v>0</v>
      </c>
      <c r="BJ269" s="38">
        <f>SUM('рабочая 2023 г'!BJ269-'2022 г.'!BJ269)</f>
        <v>0</v>
      </c>
      <c r="BK269" s="38">
        <f>SUM('рабочая 2023 г'!BK269-'2022 г.'!BK269)</f>
        <v>0</v>
      </c>
      <c r="BL269" s="98">
        <f t="shared" si="145"/>
        <v>0</v>
      </c>
      <c r="BM269" s="38">
        <f>SUM('рабочая 2023 г'!BM269-'2022 г.'!BM269)</f>
        <v>0</v>
      </c>
      <c r="BN269" s="38">
        <f>SUM('рабочая 2023 г'!BN269-'2022 г.'!BN269)</f>
        <v>0</v>
      </c>
      <c r="BO269" s="38">
        <f>SUM('рабочая 2023 г'!BO269-'2022 г.'!BO269)</f>
        <v>0</v>
      </c>
      <c r="BP269" s="38">
        <f>SUM('рабочая 2023 г'!BP269-'2022 г.'!BP269)</f>
        <v>0</v>
      </c>
      <c r="BQ269" s="67">
        <f t="shared" ref="BQ269:BQ314" si="163">SUM(AF269-AS269)</f>
        <v>0</v>
      </c>
      <c r="BR269" s="86"/>
      <c r="BS269" s="86"/>
      <c r="BT269" s="86"/>
      <c r="BU269" s="86"/>
      <c r="BV269" s="86"/>
      <c r="BW269" s="86"/>
      <c r="BX269" s="86"/>
      <c r="BY269" s="86"/>
      <c r="BZ269" s="86"/>
      <c r="CA269" s="86"/>
      <c r="CB269" s="86"/>
      <c r="CC269" s="86"/>
      <c r="CD269" s="86"/>
      <c r="CE269" s="86"/>
      <c r="CF269" s="86"/>
      <c r="CG269" s="86"/>
      <c r="CH269" s="86"/>
      <c r="CI269" s="86"/>
      <c r="CJ269" s="86"/>
      <c r="CK269" s="86"/>
      <c r="CL269" s="86"/>
      <c r="CM269" s="86"/>
      <c r="CN269" s="86"/>
      <c r="CO269" s="86"/>
      <c r="CP269" s="188">
        <f t="shared" si="155"/>
        <v>0</v>
      </c>
      <c r="CQ269" s="86"/>
      <c r="CR269" s="86"/>
      <c r="CS269" s="86"/>
      <c r="CT269" s="86"/>
      <c r="CU269" s="86"/>
      <c r="CV269" s="86"/>
      <c r="CW269" s="86"/>
      <c r="CX269" s="86"/>
      <c r="CY269" s="86"/>
      <c r="CZ269" s="86"/>
      <c r="DA269" s="86"/>
      <c r="DB269" s="188">
        <f t="shared" si="156"/>
        <v>0</v>
      </c>
      <c r="DC269" s="38">
        <f t="shared" si="157"/>
        <v>0</v>
      </c>
      <c r="DD269" s="86"/>
      <c r="DE269" s="86"/>
      <c r="DF269" s="86"/>
      <c r="DG269" s="188">
        <f t="shared" si="158"/>
        <v>0</v>
      </c>
      <c r="DH269" s="38">
        <f t="shared" si="159"/>
        <v>0</v>
      </c>
      <c r="DI269" s="86"/>
      <c r="DJ269" s="86"/>
      <c r="DK269" s="86"/>
      <c r="DL269" s="86"/>
      <c r="DM269" s="86"/>
      <c r="DN269" s="86"/>
      <c r="DO269" s="86"/>
      <c r="DP269" s="86"/>
      <c r="DQ269" s="86"/>
      <c r="DR269" s="86"/>
      <c r="DS269" s="86"/>
      <c r="DT269" s="86"/>
      <c r="DU269" s="86"/>
      <c r="DV269" s="86"/>
      <c r="DW269" s="86"/>
      <c r="DX269" s="86"/>
      <c r="DY269" s="86"/>
      <c r="DZ269" s="86"/>
      <c r="EA269" s="86"/>
      <c r="EB269" s="86"/>
      <c r="EC269" s="86"/>
      <c r="ED269" s="86"/>
      <c r="EE269" s="86"/>
      <c r="EF269" s="86"/>
      <c r="EG269" s="86"/>
      <c r="EH269" s="86"/>
      <c r="EI269" s="89"/>
      <c r="EJ269" s="89"/>
      <c r="EK269" s="89"/>
      <c r="EL269" s="89"/>
      <c r="EM269" s="89"/>
      <c r="EN269" s="89"/>
      <c r="EO269" s="89"/>
      <c r="EP269" s="89"/>
      <c r="EQ269" s="89"/>
      <c r="ER269" s="89"/>
      <c r="ES269" s="89"/>
      <c r="ET269" s="89"/>
      <c r="EU269" s="89"/>
      <c r="EV269" s="89"/>
      <c r="EW269" s="89"/>
      <c r="EX269" s="89"/>
      <c r="EY269" s="89"/>
      <c r="EZ269" s="89"/>
      <c r="FA269" s="89"/>
      <c r="FB269" s="89"/>
    </row>
    <row r="270" spans="2:158" s="83" customFormat="1">
      <c r="B270" s="703"/>
      <c r="C270" s="705"/>
      <c r="D270" s="86"/>
      <c r="E270" s="86"/>
      <c r="F270" s="86"/>
      <c r="G270" s="86"/>
      <c r="H270" s="86"/>
      <c r="I270" s="86"/>
      <c r="J270" s="86"/>
      <c r="K270" s="86"/>
      <c r="L270" s="86"/>
      <c r="M270" s="86"/>
      <c r="N270" s="86"/>
      <c r="O270" s="87"/>
      <c r="P270" s="86"/>
      <c r="Q270" s="86"/>
      <c r="R270" s="86"/>
      <c r="S270" s="86"/>
      <c r="T270" s="86"/>
      <c r="U270" s="86"/>
      <c r="V270" s="86"/>
      <c r="W270" s="86"/>
      <c r="X270" s="86"/>
      <c r="Y270" s="88">
        <f>SUM(Y271:Y284)</f>
        <v>0</v>
      </c>
      <c r="Z270" s="88"/>
      <c r="AA270" s="88"/>
      <c r="AB270" s="88"/>
      <c r="AC270" s="88"/>
      <c r="AD270" s="88"/>
      <c r="AE270" s="88"/>
      <c r="AF270" s="102">
        <f t="shared" si="142"/>
        <v>0</v>
      </c>
      <c r="AG270" s="88">
        <f t="shared" ref="AG270:AR270" si="164">SUM(AG271:AG284)</f>
        <v>245</v>
      </c>
      <c r="AH270" s="88">
        <f t="shared" si="164"/>
        <v>0</v>
      </c>
      <c r="AI270" s="88">
        <f t="shared" si="164"/>
        <v>0</v>
      </c>
      <c r="AJ270" s="88">
        <f t="shared" si="164"/>
        <v>0</v>
      </c>
      <c r="AK270" s="88">
        <f t="shared" si="164"/>
        <v>0</v>
      </c>
      <c r="AL270" s="88">
        <f t="shared" si="164"/>
        <v>0</v>
      </c>
      <c r="AM270" s="88">
        <f t="shared" si="164"/>
        <v>0</v>
      </c>
      <c r="AN270" s="88">
        <f t="shared" si="164"/>
        <v>0</v>
      </c>
      <c r="AO270" s="88">
        <f t="shared" si="164"/>
        <v>-245</v>
      </c>
      <c r="AP270" s="88">
        <f t="shared" si="164"/>
        <v>0</v>
      </c>
      <c r="AQ270" s="88">
        <f t="shared" si="164"/>
        <v>-245</v>
      </c>
      <c r="AR270" s="88">
        <f t="shared" si="164"/>
        <v>0</v>
      </c>
      <c r="AS270" s="115">
        <f t="shared" si="140"/>
        <v>0</v>
      </c>
      <c r="AT270" s="88">
        <f t="shared" ref="AT270:BA270" si="165">SUM(AT271:AT284)</f>
        <v>0</v>
      </c>
      <c r="AU270" s="88">
        <f t="shared" si="165"/>
        <v>0</v>
      </c>
      <c r="AV270" s="88">
        <f t="shared" si="165"/>
        <v>0</v>
      </c>
      <c r="AW270" s="88">
        <f t="shared" si="165"/>
        <v>0</v>
      </c>
      <c r="AX270" s="88">
        <f t="shared" si="165"/>
        <v>0</v>
      </c>
      <c r="AY270" s="88">
        <f t="shared" si="165"/>
        <v>0</v>
      </c>
      <c r="AZ270" s="88">
        <f t="shared" si="165"/>
        <v>0</v>
      </c>
      <c r="BA270" s="88">
        <f t="shared" si="165"/>
        <v>0</v>
      </c>
      <c r="BB270" s="103">
        <f t="shared" si="143"/>
        <v>0</v>
      </c>
      <c r="BC270" s="88">
        <f t="shared" ref="BC270:BK270" si="166">SUM(BC271:BC284)</f>
        <v>0</v>
      </c>
      <c r="BD270" s="88">
        <f t="shared" si="166"/>
        <v>0</v>
      </c>
      <c r="BE270" s="88">
        <f t="shared" si="166"/>
        <v>0</v>
      </c>
      <c r="BF270" s="88">
        <f t="shared" si="166"/>
        <v>0</v>
      </c>
      <c r="BG270" s="88">
        <f t="shared" si="166"/>
        <v>0</v>
      </c>
      <c r="BH270" s="88">
        <f t="shared" si="166"/>
        <v>0</v>
      </c>
      <c r="BI270" s="88">
        <f t="shared" si="166"/>
        <v>0</v>
      </c>
      <c r="BJ270" s="88">
        <f t="shared" si="166"/>
        <v>0</v>
      </c>
      <c r="BK270" s="88">
        <f t="shared" si="166"/>
        <v>0</v>
      </c>
      <c r="BL270" s="98">
        <f t="shared" si="145"/>
        <v>0</v>
      </c>
      <c r="BM270" s="88">
        <f>SUM(BM271:BM284)</f>
        <v>0</v>
      </c>
      <c r="BN270" s="88">
        <f>SUM(BN271:BN284)</f>
        <v>0</v>
      </c>
      <c r="BO270" s="88">
        <f>SUM(BO271:BO284)</f>
        <v>0</v>
      </c>
      <c r="BP270" s="88">
        <f>SUM(BP271:BP284)</f>
        <v>0</v>
      </c>
      <c r="BQ270" s="67">
        <f t="shared" si="163"/>
        <v>0</v>
      </c>
      <c r="BR270" s="86"/>
      <c r="BS270" s="86"/>
      <c r="BT270" s="86"/>
      <c r="BU270" s="86"/>
      <c r="BV270" s="86"/>
      <c r="BW270" s="86"/>
      <c r="BX270" s="86"/>
      <c r="BY270" s="86"/>
      <c r="BZ270" s="86"/>
      <c r="CA270" s="86"/>
      <c r="CB270" s="86"/>
      <c r="CC270" s="86"/>
      <c r="CD270" s="86"/>
      <c r="CE270" s="86"/>
      <c r="CF270" s="86"/>
      <c r="CG270" s="86"/>
      <c r="CH270" s="86"/>
      <c r="CI270" s="86"/>
      <c r="CJ270" s="86"/>
      <c r="CK270" s="86"/>
      <c r="CL270" s="86"/>
      <c r="CM270" s="86">
        <f>SUM(CM271:CM284)</f>
        <v>0</v>
      </c>
      <c r="CN270" s="86"/>
      <c r="CO270" s="86"/>
      <c r="CP270" s="188">
        <f t="shared" si="155"/>
        <v>0</v>
      </c>
      <c r="CQ270" s="86">
        <f>SUM(CQ271:CQ284)</f>
        <v>0</v>
      </c>
      <c r="CR270" s="86"/>
      <c r="CS270" s="86"/>
      <c r="CT270" s="86"/>
      <c r="CU270" s="86"/>
      <c r="CV270" s="86"/>
      <c r="CW270" s="86"/>
      <c r="CX270" s="86"/>
      <c r="CY270" s="86"/>
      <c r="CZ270" s="86"/>
      <c r="DA270" s="86"/>
      <c r="DB270" s="188">
        <f t="shared" si="156"/>
        <v>0</v>
      </c>
      <c r="DC270" s="38">
        <f t="shared" si="157"/>
        <v>0</v>
      </c>
      <c r="DD270" s="86"/>
      <c r="DE270" s="86"/>
      <c r="DF270" s="86"/>
      <c r="DG270" s="188">
        <f t="shared" si="158"/>
        <v>0</v>
      </c>
      <c r="DH270" s="38">
        <f t="shared" si="159"/>
        <v>0</v>
      </c>
      <c r="DI270" s="86"/>
      <c r="DJ270" s="86"/>
      <c r="DK270" s="86"/>
      <c r="DL270" s="86"/>
      <c r="DM270" s="86"/>
      <c r="DN270" s="86"/>
      <c r="DO270" s="86"/>
      <c r="DP270" s="86"/>
      <c r="DQ270" s="86"/>
      <c r="DR270" s="86"/>
      <c r="DS270" s="86"/>
      <c r="DT270" s="86"/>
      <c r="DU270" s="86"/>
      <c r="DV270" s="86"/>
      <c r="DW270" s="86"/>
      <c r="DX270" s="86"/>
      <c r="DY270" s="86"/>
      <c r="DZ270" s="86"/>
      <c r="EA270" s="86"/>
      <c r="EB270" s="86"/>
      <c r="EC270" s="86"/>
      <c r="ED270" s="86"/>
      <c r="EE270" s="86"/>
      <c r="EF270" s="86"/>
      <c r="EG270" s="86"/>
      <c r="EH270" s="86"/>
      <c r="EI270" s="89"/>
      <c r="EJ270" s="89"/>
      <c r="EK270" s="89"/>
      <c r="EL270" s="89"/>
      <c r="EM270" s="89"/>
      <c r="EN270" s="89"/>
      <c r="EO270" s="89"/>
      <c r="EP270" s="89"/>
      <c r="EQ270" s="89"/>
      <c r="ER270" s="89"/>
      <c r="ES270" s="89"/>
      <c r="ET270" s="89"/>
      <c r="EU270" s="89"/>
      <c r="EV270" s="89"/>
      <c r="EW270" s="89"/>
      <c r="EX270" s="89"/>
      <c r="EY270" s="89"/>
      <c r="EZ270" s="89"/>
      <c r="FA270" s="89"/>
      <c r="FB270" s="89"/>
    </row>
    <row r="271" spans="2:158">
      <c r="B271" s="39"/>
      <c r="C271" s="77" t="s">
        <v>385</v>
      </c>
      <c r="D271" s="38"/>
      <c r="E271" s="38"/>
      <c r="F271" s="38"/>
      <c r="G271" s="38"/>
      <c r="H271" s="38"/>
      <c r="I271" s="38"/>
      <c r="J271" s="38"/>
      <c r="K271" s="38"/>
      <c r="L271" s="38"/>
      <c r="M271" s="38"/>
      <c r="N271" s="38"/>
      <c r="O271" s="61"/>
      <c r="P271" s="38"/>
      <c r="Q271" s="38"/>
      <c r="R271" s="38"/>
      <c r="S271" s="38"/>
      <c r="T271" s="38"/>
      <c r="U271" s="38"/>
      <c r="V271" s="38"/>
      <c r="W271" s="38"/>
      <c r="X271" s="38"/>
      <c r="Y271" s="38">
        <f>SUM('рабочая 2023 г'!Y271-'2022 г.'!Y271)</f>
        <v>0</v>
      </c>
      <c r="Z271" s="33"/>
      <c r="AA271" s="33"/>
      <c r="AB271" s="33"/>
      <c r="AC271" s="33"/>
      <c r="AD271" s="33"/>
      <c r="AE271" s="33"/>
      <c r="AF271" s="102">
        <f t="shared" si="142"/>
        <v>0</v>
      </c>
      <c r="AG271" s="38">
        <f>SUM('рабочая 2023 г'!AG271-'2022 г.'!AG271)</f>
        <v>0</v>
      </c>
      <c r="AH271" s="38">
        <f>SUM('рабочая 2023 г'!AH271-'2022 г.'!AH271)</f>
        <v>0</v>
      </c>
      <c r="AI271" s="38">
        <f>SUM('рабочая 2023 г'!AI271-'2022 г.'!AI271)</f>
        <v>0</v>
      </c>
      <c r="AJ271" s="38">
        <f>SUM('рабочая 2023 г'!AJ271-'2022 г.'!AJ271)</f>
        <v>0</v>
      </c>
      <c r="AK271" s="38">
        <f>SUM('рабочая 2023 г'!AK271-'2022 г.'!AK271)</f>
        <v>0</v>
      </c>
      <c r="AL271" s="38">
        <f>SUM('рабочая 2023 г'!AL271-'2022 г.'!AL271)</f>
        <v>0</v>
      </c>
      <c r="AM271" s="38">
        <f>SUM('рабочая 2023 г'!AM271-'2022 г.'!AM271)</f>
        <v>0</v>
      </c>
      <c r="AN271" s="38">
        <f>SUM('рабочая 2023 г'!AN271-'2022 г.'!AN271)</f>
        <v>0</v>
      </c>
      <c r="AO271" s="38">
        <f>SUM('рабочая 2023 г'!AO271-'2022 г.'!AO271)</f>
        <v>0</v>
      </c>
      <c r="AP271" s="38">
        <f>SUM('рабочая 2023 г'!AP271-'2022 г.'!AP271)</f>
        <v>0</v>
      </c>
      <c r="AQ271" s="38">
        <f>SUM('рабочая 2023 г'!AQ271-'2022 г.'!AQ271)</f>
        <v>0</v>
      </c>
      <c r="AR271" s="38">
        <f>SUM('рабочая 2023 г'!AR271-'2022 г.'!AR271)</f>
        <v>0</v>
      </c>
      <c r="AS271" s="115">
        <f t="shared" si="140"/>
        <v>0</v>
      </c>
      <c r="AT271" s="97"/>
      <c r="AU271" s="98">
        <f t="shared" si="144"/>
        <v>0</v>
      </c>
      <c r="AV271" s="38">
        <f>SUM('рабочая 2023 г'!AV271-'2022 г.'!AV271)</f>
        <v>0</v>
      </c>
      <c r="AW271" s="38">
        <f>SUM('рабочая 2023 г'!AW271-'2022 г.'!AW271)</f>
        <v>0</v>
      </c>
      <c r="AX271" s="38">
        <f>SUM('рабочая 2023 г'!AX271-'2022 г.'!AX271)</f>
        <v>0</v>
      </c>
      <c r="AY271" s="38">
        <f>SUM('рабочая 2023 г'!AY271-'2022 г.'!AY271)</f>
        <v>0</v>
      </c>
      <c r="AZ271" s="38">
        <f>SUM('рабочая 2023 г'!AZ271-'2022 г.'!AZ271)</f>
        <v>0</v>
      </c>
      <c r="BA271" s="38">
        <f>SUM('рабочая 2023 г'!BA271-'2022 г.'!BA271)</f>
        <v>0</v>
      </c>
      <c r="BB271" s="103">
        <f t="shared" si="143"/>
        <v>0</v>
      </c>
      <c r="BC271" s="38">
        <f>SUM('рабочая 2023 г'!BC271-'2022 г.'!BC271)</f>
        <v>0</v>
      </c>
      <c r="BD271" s="38">
        <f>SUM('рабочая 2023 г'!BD271-'2022 г.'!BD271)</f>
        <v>0</v>
      </c>
      <c r="BE271" s="38">
        <f>SUM('рабочая 2023 г'!BE271-'2022 г.'!BE271)</f>
        <v>0</v>
      </c>
      <c r="BF271" s="38">
        <f>SUM('рабочая 2023 г'!BF271-'2022 г.'!BF271)</f>
        <v>0</v>
      </c>
      <c r="BG271" s="38">
        <f>SUM('рабочая 2023 г'!BG271-'2022 г.'!BG271)</f>
        <v>0</v>
      </c>
      <c r="BH271" s="38">
        <f>SUM('рабочая 2023 г'!BH271-'2022 г.'!BH271)</f>
        <v>0</v>
      </c>
      <c r="BI271" s="38">
        <f>SUM('рабочая 2023 г'!BI271-'2022 г.'!BI271)</f>
        <v>0</v>
      </c>
      <c r="BJ271" s="38">
        <f>SUM('рабочая 2023 г'!BJ271-'2022 г.'!BJ271)</f>
        <v>0</v>
      </c>
      <c r="BK271" s="38">
        <f>SUM('рабочая 2023 г'!BK271-'2022 г.'!BK271)</f>
        <v>0</v>
      </c>
      <c r="BL271" s="98">
        <f t="shared" si="145"/>
        <v>0</v>
      </c>
      <c r="BM271" s="38">
        <f>SUM('рабочая 2023 г'!BM271-'2022 г.'!BM271)</f>
        <v>0</v>
      </c>
      <c r="BN271" s="38">
        <f>SUM('рабочая 2023 г'!BN271-'2022 г.'!BN271)</f>
        <v>0</v>
      </c>
      <c r="BO271" s="38">
        <f>SUM('рабочая 2023 г'!BO271-'2022 г.'!BO271)</f>
        <v>0</v>
      </c>
      <c r="BP271" s="38">
        <f>SUM('рабочая 2023 г'!BP271-'2022 г.'!BP271)</f>
        <v>0</v>
      </c>
      <c r="BQ271" s="67">
        <f t="shared" si="163"/>
        <v>0</v>
      </c>
      <c r="BR271" s="38"/>
      <c r="BS271" s="38"/>
      <c r="BT271" s="38"/>
      <c r="BU271" s="38"/>
      <c r="BV271" s="38"/>
      <c r="BW271" s="38"/>
      <c r="BX271" s="38"/>
      <c r="BY271" s="38"/>
      <c r="BZ271" s="38"/>
      <c r="CA271" s="38"/>
      <c r="CB271" s="38"/>
      <c r="CC271" s="38"/>
      <c r="CD271" s="38"/>
      <c r="CE271" s="38"/>
      <c r="CF271" s="38"/>
      <c r="CG271" s="38"/>
      <c r="CH271" s="38"/>
      <c r="CI271" s="38"/>
      <c r="CJ271" s="38"/>
      <c r="CK271" s="38"/>
      <c r="CL271" s="38"/>
      <c r="CM271" s="38"/>
      <c r="CN271" s="38"/>
      <c r="CO271" s="38"/>
      <c r="CP271" s="188">
        <f t="shared" si="155"/>
        <v>0</v>
      </c>
      <c r="CQ271" s="38"/>
      <c r="CR271" s="38"/>
      <c r="CS271" s="38"/>
      <c r="CT271" s="38"/>
      <c r="CU271" s="38"/>
      <c r="CV271" s="38"/>
      <c r="CW271" s="38"/>
      <c r="CX271" s="38"/>
      <c r="CY271" s="38"/>
      <c r="CZ271" s="38"/>
      <c r="DA271" s="38"/>
      <c r="DB271" s="188">
        <f t="shared" si="156"/>
        <v>0</v>
      </c>
      <c r="DC271" s="38">
        <f t="shared" si="157"/>
        <v>0</v>
      </c>
      <c r="DD271" s="38"/>
      <c r="DE271" s="38"/>
      <c r="DF271" s="38"/>
      <c r="DG271" s="188">
        <f t="shared" si="158"/>
        <v>0</v>
      </c>
      <c r="DH271" s="38">
        <f t="shared" si="159"/>
        <v>0</v>
      </c>
      <c r="DI271" s="38"/>
      <c r="DJ271" s="38"/>
      <c r="DK271" s="38"/>
      <c r="DL271" s="38"/>
      <c r="DM271" s="38"/>
      <c r="DN271" s="38"/>
      <c r="DO271" s="38"/>
      <c r="DP271" s="38"/>
      <c r="DQ271" s="38"/>
      <c r="DR271" s="38"/>
      <c r="DS271" s="38"/>
      <c r="DT271" s="38"/>
      <c r="DU271" s="38"/>
      <c r="DV271" s="38"/>
      <c r="DW271" s="38"/>
      <c r="DX271" s="38"/>
      <c r="DY271" s="38"/>
      <c r="DZ271" s="38"/>
      <c r="EA271" s="38"/>
      <c r="EB271" s="38"/>
      <c r="EC271" s="38"/>
      <c r="ED271" s="38"/>
      <c r="EE271" s="38"/>
      <c r="EF271" s="38"/>
      <c r="EG271" s="38"/>
      <c r="EH271" s="38"/>
    </row>
    <row r="272" spans="2:158">
      <c r="B272" s="39"/>
      <c r="C272" s="77" t="s">
        <v>386</v>
      </c>
      <c r="D272" s="38"/>
      <c r="E272" s="38"/>
      <c r="F272" s="38"/>
      <c r="G272" s="38"/>
      <c r="H272" s="38"/>
      <c r="I272" s="38"/>
      <c r="J272" s="38"/>
      <c r="K272" s="38"/>
      <c r="L272" s="38"/>
      <c r="M272" s="38"/>
      <c r="N272" s="38"/>
      <c r="O272" s="61"/>
      <c r="P272" s="38"/>
      <c r="Q272" s="38"/>
      <c r="R272" s="38"/>
      <c r="S272" s="38"/>
      <c r="T272" s="38"/>
      <c r="U272" s="38"/>
      <c r="V272" s="38"/>
      <c r="W272" s="38"/>
      <c r="X272" s="38"/>
      <c r="Y272" s="38">
        <f>SUM('рабочая 2023 г'!Y272-'2022 г.'!Y272)</f>
        <v>0</v>
      </c>
      <c r="Z272" s="33"/>
      <c r="AA272" s="33"/>
      <c r="AB272" s="33"/>
      <c r="AC272" s="33"/>
      <c r="AD272" s="33"/>
      <c r="AE272" s="33"/>
      <c r="AF272" s="102">
        <f t="shared" si="142"/>
        <v>0</v>
      </c>
      <c r="AG272" s="38">
        <f>SUM('рабочая 2023 г'!AG272-'2022 г.'!AG272)</f>
        <v>0</v>
      </c>
      <c r="AH272" s="38">
        <f>SUM('рабочая 2023 г'!AH272-'2022 г.'!AH272)</f>
        <v>0</v>
      </c>
      <c r="AI272" s="38">
        <f>SUM('рабочая 2023 г'!AI272-'2022 г.'!AI272)</f>
        <v>0</v>
      </c>
      <c r="AJ272" s="38">
        <f>SUM('рабочая 2023 г'!AJ272-'2022 г.'!AJ272)</f>
        <v>0</v>
      </c>
      <c r="AK272" s="38">
        <f>SUM('рабочая 2023 г'!AK272-'2022 г.'!AK272)</f>
        <v>0</v>
      </c>
      <c r="AL272" s="38">
        <f>SUM('рабочая 2023 г'!AL272-'2022 г.'!AL272)</f>
        <v>0</v>
      </c>
      <c r="AM272" s="38">
        <f>SUM('рабочая 2023 г'!AM272-'2022 г.'!AM272)</f>
        <v>0</v>
      </c>
      <c r="AN272" s="38">
        <f>SUM('рабочая 2023 г'!AN272-'2022 г.'!AN272)</f>
        <v>0</v>
      </c>
      <c r="AO272" s="38">
        <f>SUM('рабочая 2023 г'!AO272-'2022 г.'!AO272)</f>
        <v>0</v>
      </c>
      <c r="AP272" s="38">
        <f>SUM('рабочая 2023 г'!AP272-'2022 г.'!AP272)</f>
        <v>0</v>
      </c>
      <c r="AQ272" s="38">
        <f>SUM('рабочая 2023 г'!AQ272-'2022 г.'!AQ272)</f>
        <v>0</v>
      </c>
      <c r="AR272" s="38">
        <f>SUM('рабочая 2023 г'!AR272-'2022 г.'!AR272)</f>
        <v>0</v>
      </c>
      <c r="AS272" s="115">
        <f t="shared" si="140"/>
        <v>0</v>
      </c>
      <c r="AT272" s="97"/>
      <c r="AU272" s="98">
        <f t="shared" si="144"/>
        <v>0</v>
      </c>
      <c r="AV272" s="38">
        <f>SUM('рабочая 2023 г'!AV272-'2022 г.'!AV272)</f>
        <v>0</v>
      </c>
      <c r="AW272" s="38">
        <f>SUM('рабочая 2023 г'!AW272-'2022 г.'!AW272)</f>
        <v>0</v>
      </c>
      <c r="AX272" s="38">
        <f>SUM('рабочая 2023 г'!AX272-'2022 г.'!AX272)</f>
        <v>0</v>
      </c>
      <c r="AY272" s="38">
        <f>SUM('рабочая 2023 г'!AY272-'2022 г.'!AY272)</f>
        <v>0</v>
      </c>
      <c r="AZ272" s="38">
        <f>SUM('рабочая 2023 г'!AZ272-'2022 г.'!AZ272)</f>
        <v>0</v>
      </c>
      <c r="BA272" s="38">
        <f>SUM('рабочая 2023 г'!BA272-'2022 г.'!BA272)</f>
        <v>0</v>
      </c>
      <c r="BB272" s="103">
        <f t="shared" si="143"/>
        <v>0</v>
      </c>
      <c r="BC272" s="38">
        <f>SUM('рабочая 2023 г'!BC272-'2022 г.'!BC272)</f>
        <v>0</v>
      </c>
      <c r="BD272" s="38">
        <f>SUM('рабочая 2023 г'!BD272-'2022 г.'!BD272)</f>
        <v>0</v>
      </c>
      <c r="BE272" s="38">
        <f>SUM('рабочая 2023 г'!BE272-'2022 г.'!BE272)</f>
        <v>0</v>
      </c>
      <c r="BF272" s="38">
        <f>SUM('рабочая 2023 г'!BF272-'2022 г.'!BF272)</f>
        <v>0</v>
      </c>
      <c r="BG272" s="38">
        <f>SUM('рабочая 2023 г'!BG272-'2022 г.'!BG272)</f>
        <v>0</v>
      </c>
      <c r="BH272" s="38">
        <f>SUM('рабочая 2023 г'!BH272-'2022 г.'!BH272)</f>
        <v>0</v>
      </c>
      <c r="BI272" s="38">
        <f>SUM('рабочая 2023 г'!BI272-'2022 г.'!BI272)</f>
        <v>0</v>
      </c>
      <c r="BJ272" s="38">
        <f>SUM('рабочая 2023 г'!BJ272-'2022 г.'!BJ272)</f>
        <v>0</v>
      </c>
      <c r="BK272" s="38">
        <f>SUM('рабочая 2023 г'!BK272-'2022 г.'!BK272)</f>
        <v>0</v>
      </c>
      <c r="BL272" s="98">
        <f t="shared" si="145"/>
        <v>0</v>
      </c>
      <c r="BM272" s="38">
        <f>SUM('рабочая 2023 г'!BM272-'2022 г.'!BM272)</f>
        <v>0</v>
      </c>
      <c r="BN272" s="38">
        <f>SUM('рабочая 2023 г'!BN272-'2022 г.'!BN272)</f>
        <v>0</v>
      </c>
      <c r="BO272" s="38">
        <f>SUM('рабочая 2023 г'!BO272-'2022 г.'!BO272)</f>
        <v>0</v>
      </c>
      <c r="BP272" s="38">
        <f>SUM('рабочая 2023 г'!BP272-'2022 г.'!BP272)</f>
        <v>0</v>
      </c>
      <c r="BQ272" s="67">
        <f t="shared" si="163"/>
        <v>0</v>
      </c>
      <c r="BR272" s="38"/>
      <c r="BS272" s="38"/>
      <c r="BT272" s="38"/>
      <c r="BU272" s="38"/>
      <c r="BV272" s="38"/>
      <c r="BW272" s="38"/>
      <c r="BX272" s="38"/>
      <c r="BY272" s="38"/>
      <c r="BZ272" s="38"/>
      <c r="CA272" s="38"/>
      <c r="CB272" s="38"/>
      <c r="CC272" s="38"/>
      <c r="CD272" s="38"/>
      <c r="CE272" s="38"/>
      <c r="CF272" s="38"/>
      <c r="CG272" s="38"/>
      <c r="CH272" s="38"/>
      <c r="CI272" s="38"/>
      <c r="CJ272" s="38"/>
      <c r="CK272" s="38"/>
      <c r="CL272" s="38"/>
      <c r="CM272" s="38"/>
      <c r="CN272" s="38"/>
      <c r="CO272" s="38"/>
      <c r="CP272" s="188">
        <f t="shared" si="155"/>
        <v>0</v>
      </c>
      <c r="CQ272" s="38"/>
      <c r="CR272" s="38"/>
      <c r="CS272" s="38"/>
      <c r="CT272" s="38"/>
      <c r="CU272" s="38"/>
      <c r="CV272" s="38"/>
      <c r="CW272" s="38"/>
      <c r="CX272" s="38"/>
      <c r="CY272" s="38"/>
      <c r="CZ272" s="38"/>
      <c r="DA272" s="38"/>
      <c r="DB272" s="188">
        <f t="shared" si="156"/>
        <v>0</v>
      </c>
      <c r="DC272" s="38">
        <f t="shared" si="157"/>
        <v>0</v>
      </c>
      <c r="DD272" s="38"/>
      <c r="DE272" s="38"/>
      <c r="DF272" s="38"/>
      <c r="DG272" s="188">
        <f t="shared" si="158"/>
        <v>0</v>
      </c>
      <c r="DH272" s="38">
        <f t="shared" si="159"/>
        <v>0</v>
      </c>
      <c r="DI272" s="38"/>
      <c r="DJ272" s="38"/>
      <c r="DK272" s="38"/>
      <c r="DL272" s="38"/>
      <c r="DM272" s="38"/>
      <c r="DN272" s="38"/>
      <c r="DO272" s="38"/>
      <c r="DP272" s="38"/>
      <c r="DQ272" s="38"/>
      <c r="DR272" s="38"/>
      <c r="DS272" s="38"/>
      <c r="DT272" s="38"/>
      <c r="DU272" s="38"/>
      <c r="DV272" s="38"/>
      <c r="DW272" s="38"/>
      <c r="DX272" s="38"/>
      <c r="DY272" s="38"/>
      <c r="DZ272" s="38"/>
      <c r="EA272" s="38"/>
      <c r="EB272" s="38"/>
      <c r="EC272" s="38"/>
      <c r="ED272" s="38"/>
      <c r="EE272" s="38"/>
      <c r="EF272" s="38"/>
      <c r="EG272" s="38"/>
      <c r="EH272" s="38"/>
    </row>
    <row r="273" spans="2:158">
      <c r="B273" s="39"/>
      <c r="C273" s="77" t="s">
        <v>387</v>
      </c>
      <c r="D273" s="38"/>
      <c r="E273" s="38"/>
      <c r="F273" s="38"/>
      <c r="G273" s="38"/>
      <c r="H273" s="38"/>
      <c r="I273" s="38"/>
      <c r="J273" s="38"/>
      <c r="K273" s="38"/>
      <c r="L273" s="38"/>
      <c r="M273" s="38"/>
      <c r="N273" s="38"/>
      <c r="O273" s="61"/>
      <c r="P273" s="38"/>
      <c r="Q273" s="38"/>
      <c r="R273" s="38"/>
      <c r="S273" s="38"/>
      <c r="T273" s="38"/>
      <c r="U273" s="38"/>
      <c r="V273" s="38"/>
      <c r="W273" s="38"/>
      <c r="X273" s="38"/>
      <c r="Y273" s="38">
        <f>SUM('рабочая 2023 г'!Y273-'2022 г.'!Y273)</f>
        <v>0</v>
      </c>
      <c r="Z273" s="33"/>
      <c r="AA273" s="33"/>
      <c r="AB273" s="33"/>
      <c r="AC273" s="33"/>
      <c r="AD273" s="33"/>
      <c r="AE273" s="33"/>
      <c r="AF273" s="102">
        <f t="shared" si="142"/>
        <v>0</v>
      </c>
      <c r="AG273" s="38">
        <f>SUM('рабочая 2023 г'!AG273-'2022 г.'!AG273)</f>
        <v>0</v>
      </c>
      <c r="AH273" s="38">
        <f>SUM('рабочая 2023 г'!AH273-'2022 г.'!AH273)</f>
        <v>0</v>
      </c>
      <c r="AI273" s="38">
        <f>SUM('рабочая 2023 г'!AI273-'2022 г.'!AI273)</f>
        <v>0</v>
      </c>
      <c r="AJ273" s="38">
        <f>SUM('рабочая 2023 г'!AJ273-'2022 г.'!AJ273)</f>
        <v>0</v>
      </c>
      <c r="AK273" s="38">
        <f>SUM('рабочая 2023 г'!AK273-'2022 г.'!AK273)</f>
        <v>0</v>
      </c>
      <c r="AL273" s="38">
        <f>SUM('рабочая 2023 г'!AL273-'2022 г.'!AL273)</f>
        <v>0</v>
      </c>
      <c r="AM273" s="38">
        <f>SUM('рабочая 2023 г'!AM273-'2022 г.'!AM273)</f>
        <v>0</v>
      </c>
      <c r="AN273" s="38">
        <f>SUM('рабочая 2023 г'!AN273-'2022 г.'!AN273)</f>
        <v>0</v>
      </c>
      <c r="AO273" s="38">
        <f>SUM('рабочая 2023 г'!AO273-'2022 г.'!AO273)</f>
        <v>0</v>
      </c>
      <c r="AP273" s="38">
        <f>SUM('рабочая 2023 г'!AP273-'2022 г.'!AP273)</f>
        <v>0</v>
      </c>
      <c r="AQ273" s="38">
        <f>SUM('рабочая 2023 г'!AQ273-'2022 г.'!AQ273)</f>
        <v>0</v>
      </c>
      <c r="AR273" s="38">
        <f>SUM('рабочая 2023 г'!AR273-'2022 г.'!AR273)</f>
        <v>0</v>
      </c>
      <c r="AS273" s="115">
        <f t="shared" si="140"/>
        <v>0</v>
      </c>
      <c r="AT273" s="97"/>
      <c r="AU273" s="98">
        <f t="shared" si="144"/>
        <v>0</v>
      </c>
      <c r="AV273" s="38">
        <f>SUM('рабочая 2023 г'!AV273-'2022 г.'!AV273)</f>
        <v>0</v>
      </c>
      <c r="AW273" s="38">
        <f>SUM('рабочая 2023 г'!AW273-'2022 г.'!AW273)</f>
        <v>0</v>
      </c>
      <c r="AX273" s="38">
        <f>SUM('рабочая 2023 г'!AX273-'2022 г.'!AX273)</f>
        <v>0</v>
      </c>
      <c r="AY273" s="38">
        <f>SUM('рабочая 2023 г'!AY273-'2022 г.'!AY273)</f>
        <v>0</v>
      </c>
      <c r="AZ273" s="38">
        <f>SUM('рабочая 2023 г'!AZ273-'2022 г.'!AZ273)</f>
        <v>0</v>
      </c>
      <c r="BA273" s="38">
        <f>SUM('рабочая 2023 г'!BA273-'2022 г.'!BA273)</f>
        <v>0</v>
      </c>
      <c r="BB273" s="103">
        <f t="shared" si="143"/>
        <v>0</v>
      </c>
      <c r="BC273" s="38">
        <f>SUM('рабочая 2023 г'!BC273-'2022 г.'!BC273)</f>
        <v>0</v>
      </c>
      <c r="BD273" s="38">
        <f>SUM('рабочая 2023 г'!BD273-'2022 г.'!BD273)</f>
        <v>0</v>
      </c>
      <c r="BE273" s="38">
        <f>SUM('рабочая 2023 г'!BE273-'2022 г.'!BE273)</f>
        <v>0</v>
      </c>
      <c r="BF273" s="38">
        <f>SUM('рабочая 2023 г'!BF273-'2022 г.'!BF273)</f>
        <v>0</v>
      </c>
      <c r="BG273" s="38">
        <f>SUM('рабочая 2023 г'!BG273-'2022 г.'!BG273)</f>
        <v>0</v>
      </c>
      <c r="BH273" s="38">
        <f>SUM('рабочая 2023 г'!BH273-'2022 г.'!BH273)</f>
        <v>0</v>
      </c>
      <c r="BI273" s="38">
        <f>SUM('рабочая 2023 г'!BI273-'2022 г.'!BI273)</f>
        <v>0</v>
      </c>
      <c r="BJ273" s="38">
        <f>SUM('рабочая 2023 г'!BJ273-'2022 г.'!BJ273)</f>
        <v>0</v>
      </c>
      <c r="BK273" s="38">
        <f>SUM('рабочая 2023 г'!BK273-'2022 г.'!BK273)</f>
        <v>0</v>
      </c>
      <c r="BL273" s="98">
        <f t="shared" si="145"/>
        <v>0</v>
      </c>
      <c r="BM273" s="38">
        <f>SUM('рабочая 2023 г'!BM273-'2022 г.'!BM273)</f>
        <v>0</v>
      </c>
      <c r="BN273" s="38">
        <f>SUM('рабочая 2023 г'!BN273-'2022 г.'!BN273)</f>
        <v>0</v>
      </c>
      <c r="BO273" s="38">
        <f>SUM('рабочая 2023 г'!BO273-'2022 г.'!BO273)</f>
        <v>0</v>
      </c>
      <c r="BP273" s="38">
        <f>SUM('рабочая 2023 г'!BP273-'2022 г.'!BP273)</f>
        <v>0</v>
      </c>
      <c r="BQ273" s="67">
        <f t="shared" si="163"/>
        <v>0</v>
      </c>
      <c r="BR273" s="38"/>
      <c r="BS273" s="38"/>
      <c r="BT273" s="38"/>
      <c r="BU273" s="38"/>
      <c r="BV273" s="38"/>
      <c r="BW273" s="38"/>
      <c r="BX273" s="38"/>
      <c r="BY273" s="38"/>
      <c r="BZ273" s="38"/>
      <c r="CA273" s="38"/>
      <c r="CB273" s="38"/>
      <c r="CC273" s="38"/>
      <c r="CD273" s="38"/>
      <c r="CE273" s="38"/>
      <c r="CF273" s="38"/>
      <c r="CG273" s="38"/>
      <c r="CH273" s="38"/>
      <c r="CI273" s="38"/>
      <c r="CJ273" s="38"/>
      <c r="CK273" s="38"/>
      <c r="CL273" s="38"/>
      <c r="CM273" s="38"/>
      <c r="CN273" s="38"/>
      <c r="CO273" s="38"/>
      <c r="CP273" s="188">
        <f t="shared" si="155"/>
        <v>0</v>
      </c>
      <c r="CQ273" s="38"/>
      <c r="CR273" s="38"/>
      <c r="CS273" s="38"/>
      <c r="CT273" s="38"/>
      <c r="CU273" s="38"/>
      <c r="CV273" s="38"/>
      <c r="CW273" s="38"/>
      <c r="CX273" s="38"/>
      <c r="CY273" s="38"/>
      <c r="CZ273" s="38"/>
      <c r="DA273" s="38"/>
      <c r="DB273" s="188">
        <f t="shared" si="156"/>
        <v>0</v>
      </c>
      <c r="DC273" s="38">
        <f t="shared" si="157"/>
        <v>0</v>
      </c>
      <c r="DD273" s="38"/>
      <c r="DE273" s="38"/>
      <c r="DF273" s="38"/>
      <c r="DG273" s="188">
        <f t="shared" si="158"/>
        <v>0</v>
      </c>
      <c r="DH273" s="38">
        <f t="shared" si="159"/>
        <v>0</v>
      </c>
      <c r="DI273" s="38"/>
      <c r="DJ273" s="38"/>
      <c r="DK273" s="38"/>
      <c r="DL273" s="38"/>
      <c r="DM273" s="38"/>
      <c r="DN273" s="38"/>
      <c r="DO273" s="38"/>
      <c r="DP273" s="38"/>
      <c r="DQ273" s="38"/>
      <c r="DR273" s="38"/>
      <c r="DS273" s="38"/>
      <c r="DT273" s="38"/>
      <c r="DU273" s="38"/>
      <c r="DV273" s="38"/>
      <c r="DW273" s="38"/>
      <c r="DX273" s="38"/>
      <c r="DY273" s="38"/>
      <c r="DZ273" s="38"/>
      <c r="EA273" s="38"/>
      <c r="EB273" s="38"/>
      <c r="EC273" s="38"/>
      <c r="ED273" s="38"/>
      <c r="EE273" s="38"/>
      <c r="EF273" s="38"/>
      <c r="EG273" s="38"/>
      <c r="EH273" s="38"/>
    </row>
    <row r="274" spans="2:158">
      <c r="B274" s="39"/>
      <c r="C274" s="77" t="s">
        <v>388</v>
      </c>
      <c r="D274" s="38"/>
      <c r="E274" s="38"/>
      <c r="F274" s="38"/>
      <c r="G274" s="38"/>
      <c r="H274" s="38"/>
      <c r="I274" s="38"/>
      <c r="J274" s="38"/>
      <c r="K274" s="38"/>
      <c r="L274" s="38"/>
      <c r="M274" s="38"/>
      <c r="N274" s="38"/>
      <c r="O274" s="61"/>
      <c r="P274" s="38"/>
      <c r="Q274" s="38"/>
      <c r="R274" s="38"/>
      <c r="S274" s="38"/>
      <c r="T274" s="38"/>
      <c r="U274" s="38"/>
      <c r="V274" s="38"/>
      <c r="W274" s="38"/>
      <c r="X274" s="38"/>
      <c r="Y274" s="38">
        <f>SUM('рабочая 2023 г'!Y274-'2022 г.'!Y274)</f>
        <v>0</v>
      </c>
      <c r="Z274" s="33"/>
      <c r="AA274" s="33"/>
      <c r="AB274" s="33"/>
      <c r="AC274" s="33"/>
      <c r="AD274" s="33"/>
      <c r="AE274" s="33"/>
      <c r="AF274" s="102">
        <f t="shared" si="142"/>
        <v>0</v>
      </c>
      <c r="AG274" s="38">
        <f>SUM('рабочая 2023 г'!AG274-'2022 г.'!AG274)</f>
        <v>0</v>
      </c>
      <c r="AH274" s="38">
        <f>SUM('рабочая 2023 г'!AH274-'2022 г.'!AH274)</f>
        <v>0</v>
      </c>
      <c r="AI274" s="38">
        <f>SUM('рабочая 2023 г'!AI274-'2022 г.'!AI274)</f>
        <v>0</v>
      </c>
      <c r="AJ274" s="38">
        <f>SUM('рабочая 2023 г'!AJ274-'2022 г.'!AJ274)</f>
        <v>0</v>
      </c>
      <c r="AK274" s="38">
        <f>SUM('рабочая 2023 г'!AK274-'2022 г.'!AK274)</f>
        <v>0</v>
      </c>
      <c r="AL274" s="38">
        <f>SUM('рабочая 2023 г'!AL274-'2022 г.'!AL274)</f>
        <v>0</v>
      </c>
      <c r="AM274" s="38">
        <f>SUM('рабочая 2023 г'!AM274-'2022 г.'!AM274)</f>
        <v>0</v>
      </c>
      <c r="AN274" s="38">
        <f>SUM('рабочая 2023 г'!AN274-'2022 г.'!AN274)</f>
        <v>0</v>
      </c>
      <c r="AO274" s="38">
        <f>SUM('рабочая 2023 г'!AO274-'2022 г.'!AO274)</f>
        <v>0</v>
      </c>
      <c r="AP274" s="38">
        <f>SUM('рабочая 2023 г'!AP274-'2022 г.'!AP274)</f>
        <v>0</v>
      </c>
      <c r="AQ274" s="38">
        <f>SUM('рабочая 2023 г'!AQ274-'2022 г.'!AQ274)</f>
        <v>0</v>
      </c>
      <c r="AR274" s="38">
        <f>SUM('рабочая 2023 г'!AR274-'2022 г.'!AR274)</f>
        <v>0</v>
      </c>
      <c r="AS274" s="115">
        <f t="shared" si="140"/>
        <v>0</v>
      </c>
      <c r="AT274" s="97"/>
      <c r="AU274" s="98">
        <f t="shared" si="144"/>
        <v>0</v>
      </c>
      <c r="AV274" s="38">
        <f>SUM('рабочая 2023 г'!AV274-'2022 г.'!AV274)</f>
        <v>0</v>
      </c>
      <c r="AW274" s="38">
        <f>SUM('рабочая 2023 г'!AW274-'2022 г.'!AW274)</f>
        <v>0</v>
      </c>
      <c r="AX274" s="38">
        <f>SUM('рабочая 2023 г'!AX274-'2022 г.'!AX274)</f>
        <v>0</v>
      </c>
      <c r="AY274" s="38">
        <f>SUM('рабочая 2023 г'!AY274-'2022 г.'!AY274)</f>
        <v>0</v>
      </c>
      <c r="AZ274" s="38">
        <f>SUM('рабочая 2023 г'!AZ274-'2022 г.'!AZ274)</f>
        <v>0</v>
      </c>
      <c r="BA274" s="38">
        <f>SUM('рабочая 2023 г'!BA274-'2022 г.'!BA274)</f>
        <v>0</v>
      </c>
      <c r="BB274" s="103">
        <f t="shared" si="143"/>
        <v>0</v>
      </c>
      <c r="BC274" s="38">
        <f>SUM('рабочая 2023 г'!BC274-'2022 г.'!BC274)</f>
        <v>0</v>
      </c>
      <c r="BD274" s="38">
        <f>SUM('рабочая 2023 г'!BD274-'2022 г.'!BD274)</f>
        <v>0</v>
      </c>
      <c r="BE274" s="38">
        <f>SUM('рабочая 2023 г'!BE274-'2022 г.'!BE274)</f>
        <v>0</v>
      </c>
      <c r="BF274" s="38">
        <f>SUM('рабочая 2023 г'!BF274-'2022 г.'!BF274)</f>
        <v>0</v>
      </c>
      <c r="BG274" s="38">
        <f>SUM('рабочая 2023 г'!BG274-'2022 г.'!BG274)</f>
        <v>0</v>
      </c>
      <c r="BH274" s="38">
        <f>SUM('рабочая 2023 г'!BH274-'2022 г.'!BH274)</f>
        <v>0</v>
      </c>
      <c r="BI274" s="38">
        <f>SUM('рабочая 2023 г'!BI274-'2022 г.'!BI274)</f>
        <v>0</v>
      </c>
      <c r="BJ274" s="38">
        <f>SUM('рабочая 2023 г'!BJ274-'2022 г.'!BJ274)</f>
        <v>0</v>
      </c>
      <c r="BK274" s="38">
        <f>SUM('рабочая 2023 г'!BK274-'2022 г.'!BK274)</f>
        <v>0</v>
      </c>
      <c r="BL274" s="98">
        <f t="shared" si="145"/>
        <v>0</v>
      </c>
      <c r="BM274" s="38">
        <f>SUM('рабочая 2023 г'!BM274-'2022 г.'!BM274)</f>
        <v>0</v>
      </c>
      <c r="BN274" s="38">
        <f>SUM('рабочая 2023 г'!BN274-'2022 г.'!BN274)</f>
        <v>0</v>
      </c>
      <c r="BO274" s="38">
        <f>SUM('рабочая 2023 г'!BO274-'2022 г.'!BO274)</f>
        <v>0</v>
      </c>
      <c r="BP274" s="38">
        <f>SUM('рабочая 2023 г'!BP274-'2022 г.'!BP274)</f>
        <v>0</v>
      </c>
      <c r="BQ274" s="67">
        <f t="shared" si="163"/>
        <v>0</v>
      </c>
      <c r="BR274" s="38"/>
      <c r="BS274" s="38"/>
      <c r="BT274" s="38"/>
      <c r="BU274" s="38"/>
      <c r="BV274" s="38"/>
      <c r="BW274" s="38"/>
      <c r="BX274" s="38"/>
      <c r="BY274" s="38"/>
      <c r="BZ274" s="38"/>
      <c r="CA274" s="38"/>
      <c r="CB274" s="38"/>
      <c r="CC274" s="38"/>
      <c r="CD274" s="38"/>
      <c r="CE274" s="38"/>
      <c r="CF274" s="38"/>
      <c r="CG274" s="38"/>
      <c r="CH274" s="38"/>
      <c r="CI274" s="38"/>
      <c r="CJ274" s="38"/>
      <c r="CK274" s="38"/>
      <c r="CL274" s="38"/>
      <c r="CM274" s="38"/>
      <c r="CN274" s="38"/>
      <c r="CO274" s="38"/>
      <c r="CP274" s="188">
        <f t="shared" si="155"/>
        <v>0</v>
      </c>
      <c r="CQ274" s="38"/>
      <c r="CR274" s="38"/>
      <c r="CS274" s="38"/>
      <c r="CT274" s="38"/>
      <c r="CU274" s="38"/>
      <c r="CV274" s="38"/>
      <c r="CW274" s="38"/>
      <c r="CX274" s="38"/>
      <c r="CY274" s="38"/>
      <c r="CZ274" s="38"/>
      <c r="DA274" s="38"/>
      <c r="DB274" s="188">
        <f t="shared" si="156"/>
        <v>0</v>
      </c>
      <c r="DC274" s="38">
        <f t="shared" si="157"/>
        <v>0</v>
      </c>
      <c r="DD274" s="38"/>
      <c r="DE274" s="38"/>
      <c r="DF274" s="38"/>
      <c r="DG274" s="188">
        <f t="shared" si="158"/>
        <v>0</v>
      </c>
      <c r="DH274" s="38">
        <f t="shared" si="159"/>
        <v>0</v>
      </c>
      <c r="DI274" s="38"/>
      <c r="DJ274" s="38"/>
      <c r="DK274" s="38"/>
      <c r="DL274" s="38"/>
      <c r="DM274" s="38"/>
      <c r="DN274" s="38"/>
      <c r="DO274" s="38"/>
      <c r="DP274" s="38"/>
      <c r="DQ274" s="38"/>
      <c r="DR274" s="38"/>
      <c r="DS274" s="38"/>
      <c r="DT274" s="38"/>
      <c r="DU274" s="38"/>
      <c r="DV274" s="38"/>
      <c r="DW274" s="38"/>
      <c r="DX274" s="38"/>
      <c r="DY274" s="38"/>
      <c r="DZ274" s="38"/>
      <c r="EA274" s="38"/>
      <c r="EB274" s="38"/>
      <c r="EC274" s="38"/>
      <c r="ED274" s="38"/>
      <c r="EE274" s="38"/>
      <c r="EF274" s="38"/>
      <c r="EG274" s="38"/>
      <c r="EH274" s="38"/>
    </row>
    <row r="275" spans="2:158">
      <c r="B275" s="39"/>
      <c r="C275" s="77" t="s">
        <v>389</v>
      </c>
      <c r="D275" s="38"/>
      <c r="E275" s="38"/>
      <c r="F275" s="38"/>
      <c r="G275" s="38"/>
      <c r="H275" s="38"/>
      <c r="I275" s="38"/>
      <c r="J275" s="38"/>
      <c r="K275" s="38"/>
      <c r="L275" s="38"/>
      <c r="M275" s="38"/>
      <c r="N275" s="38"/>
      <c r="O275" s="61"/>
      <c r="P275" s="38"/>
      <c r="Q275" s="38"/>
      <c r="R275" s="38"/>
      <c r="S275" s="38"/>
      <c r="T275" s="38"/>
      <c r="U275" s="38"/>
      <c r="V275" s="38"/>
      <c r="W275" s="38"/>
      <c r="X275" s="38"/>
      <c r="Y275" s="38">
        <f>SUM('рабочая 2023 г'!Y275-'2022 г.'!Y275)</f>
        <v>0</v>
      </c>
      <c r="Z275" s="33"/>
      <c r="AA275" s="33"/>
      <c r="AB275" s="33"/>
      <c r="AC275" s="33"/>
      <c r="AD275" s="33"/>
      <c r="AE275" s="33"/>
      <c r="AF275" s="102">
        <f t="shared" si="142"/>
        <v>0</v>
      </c>
      <c r="AG275" s="38">
        <f>SUM('рабочая 2023 г'!AG275-'2022 г.'!AG275)</f>
        <v>0</v>
      </c>
      <c r="AH275" s="38">
        <f>SUM('рабочая 2023 г'!AH275-'2022 г.'!AH275)</f>
        <v>0</v>
      </c>
      <c r="AI275" s="38">
        <f>SUM('рабочая 2023 г'!AI275-'2022 г.'!AI275)</f>
        <v>0</v>
      </c>
      <c r="AJ275" s="38">
        <f>SUM('рабочая 2023 г'!AJ275-'2022 г.'!AJ275)</f>
        <v>0</v>
      </c>
      <c r="AK275" s="38">
        <f>SUM('рабочая 2023 г'!AK275-'2022 г.'!AK275)</f>
        <v>0</v>
      </c>
      <c r="AL275" s="38">
        <f>SUM('рабочая 2023 г'!AL275-'2022 г.'!AL275)</f>
        <v>0</v>
      </c>
      <c r="AM275" s="38">
        <f>SUM('рабочая 2023 г'!AM275-'2022 г.'!AM275)</f>
        <v>0</v>
      </c>
      <c r="AN275" s="38">
        <f>SUM('рабочая 2023 г'!AN275-'2022 г.'!AN275)</f>
        <v>0</v>
      </c>
      <c r="AO275" s="38">
        <f>SUM('рабочая 2023 г'!AO275-'2022 г.'!AO275)</f>
        <v>0</v>
      </c>
      <c r="AP275" s="38">
        <f>SUM('рабочая 2023 г'!AP275-'2022 г.'!AP275)</f>
        <v>0</v>
      </c>
      <c r="AQ275" s="38">
        <f>SUM('рабочая 2023 г'!AQ275-'2022 г.'!AQ275)</f>
        <v>0</v>
      </c>
      <c r="AR275" s="38">
        <f>SUM('рабочая 2023 г'!AR275-'2022 г.'!AR275)</f>
        <v>0</v>
      </c>
      <c r="AS275" s="115">
        <f t="shared" si="140"/>
        <v>0</v>
      </c>
      <c r="AT275" s="97"/>
      <c r="AU275" s="98">
        <f t="shared" si="144"/>
        <v>0</v>
      </c>
      <c r="AV275" s="38">
        <f>SUM('рабочая 2023 г'!AV275-'2022 г.'!AV275)</f>
        <v>0</v>
      </c>
      <c r="AW275" s="38">
        <f>SUM('рабочая 2023 г'!AW275-'2022 г.'!AW275)</f>
        <v>0</v>
      </c>
      <c r="AX275" s="38">
        <f>SUM('рабочая 2023 г'!AX275-'2022 г.'!AX275)</f>
        <v>0</v>
      </c>
      <c r="AY275" s="38">
        <f>SUM('рабочая 2023 г'!AY275-'2022 г.'!AY275)</f>
        <v>0</v>
      </c>
      <c r="AZ275" s="38">
        <f>SUM('рабочая 2023 г'!AZ275-'2022 г.'!AZ275)</f>
        <v>0</v>
      </c>
      <c r="BA275" s="38">
        <f>SUM('рабочая 2023 г'!BA275-'2022 г.'!BA275)</f>
        <v>0</v>
      </c>
      <c r="BB275" s="103">
        <f t="shared" si="143"/>
        <v>0</v>
      </c>
      <c r="BC275" s="38">
        <f>SUM('рабочая 2023 г'!BC275-'2022 г.'!BC275)</f>
        <v>0</v>
      </c>
      <c r="BD275" s="38">
        <f>SUM('рабочая 2023 г'!BD275-'2022 г.'!BD275)</f>
        <v>0</v>
      </c>
      <c r="BE275" s="38">
        <f>SUM('рабочая 2023 г'!BE275-'2022 г.'!BE275)</f>
        <v>0</v>
      </c>
      <c r="BF275" s="38">
        <f>SUM('рабочая 2023 г'!BF275-'2022 г.'!BF275)</f>
        <v>0</v>
      </c>
      <c r="BG275" s="38">
        <f>SUM('рабочая 2023 г'!BG275-'2022 г.'!BG275)</f>
        <v>0</v>
      </c>
      <c r="BH275" s="38">
        <f>SUM('рабочая 2023 г'!BH275-'2022 г.'!BH275)</f>
        <v>0</v>
      </c>
      <c r="BI275" s="38">
        <f>SUM('рабочая 2023 г'!BI275-'2022 г.'!BI275)</f>
        <v>0</v>
      </c>
      <c r="BJ275" s="38">
        <f>SUM('рабочая 2023 г'!BJ275-'2022 г.'!BJ275)</f>
        <v>0</v>
      </c>
      <c r="BK275" s="38">
        <f>SUM('рабочая 2023 г'!BK275-'2022 г.'!BK275)</f>
        <v>0</v>
      </c>
      <c r="BL275" s="98">
        <f t="shared" si="145"/>
        <v>0</v>
      </c>
      <c r="BM275" s="38">
        <f>SUM('рабочая 2023 г'!BM275-'2022 г.'!BM275)</f>
        <v>0</v>
      </c>
      <c r="BN275" s="38">
        <f>SUM('рабочая 2023 г'!BN275-'2022 г.'!BN275)</f>
        <v>0</v>
      </c>
      <c r="BO275" s="38">
        <f>SUM('рабочая 2023 г'!BO275-'2022 г.'!BO275)</f>
        <v>0</v>
      </c>
      <c r="BP275" s="38">
        <f>SUM('рабочая 2023 г'!BP275-'2022 г.'!BP275)</f>
        <v>0</v>
      </c>
      <c r="BQ275" s="67">
        <f t="shared" si="163"/>
        <v>0</v>
      </c>
      <c r="BR275" s="38"/>
      <c r="BS275" s="38"/>
      <c r="BT275" s="38"/>
      <c r="BU275" s="38"/>
      <c r="BV275" s="38"/>
      <c r="BW275" s="38"/>
      <c r="BX275" s="38"/>
      <c r="BY275" s="38"/>
      <c r="BZ275" s="38"/>
      <c r="CA275" s="38"/>
      <c r="CB275" s="38"/>
      <c r="CC275" s="38"/>
      <c r="CD275" s="38"/>
      <c r="CE275" s="38"/>
      <c r="CF275" s="38"/>
      <c r="CG275" s="38"/>
      <c r="CH275" s="38"/>
      <c r="CI275" s="38"/>
      <c r="CJ275" s="38"/>
      <c r="CK275" s="38"/>
      <c r="CL275" s="38"/>
      <c r="CM275" s="38"/>
      <c r="CN275" s="38"/>
      <c r="CO275" s="38"/>
      <c r="CP275" s="188">
        <f t="shared" si="155"/>
        <v>0</v>
      </c>
      <c r="CQ275" s="38"/>
      <c r="CR275" s="38"/>
      <c r="CS275" s="38"/>
      <c r="CT275" s="38"/>
      <c r="CU275" s="38"/>
      <c r="CV275" s="38"/>
      <c r="CW275" s="38"/>
      <c r="CX275" s="38"/>
      <c r="CY275" s="38"/>
      <c r="CZ275" s="38"/>
      <c r="DA275" s="38"/>
      <c r="DB275" s="188">
        <f t="shared" si="156"/>
        <v>0</v>
      </c>
      <c r="DC275" s="38">
        <f t="shared" si="157"/>
        <v>0</v>
      </c>
      <c r="DD275" s="38"/>
      <c r="DE275" s="38"/>
      <c r="DF275" s="38"/>
      <c r="DG275" s="188">
        <f t="shared" si="158"/>
        <v>0</v>
      </c>
      <c r="DH275" s="38">
        <f t="shared" si="159"/>
        <v>0</v>
      </c>
      <c r="DI275" s="38"/>
      <c r="DJ275" s="38"/>
      <c r="DK275" s="38"/>
      <c r="DL275" s="38"/>
      <c r="DM275" s="38"/>
      <c r="DN275" s="38"/>
      <c r="DO275" s="38"/>
      <c r="DP275" s="38"/>
      <c r="DQ275" s="38"/>
      <c r="DR275" s="38"/>
      <c r="DS275" s="38"/>
      <c r="DT275" s="38"/>
      <c r="DU275" s="38"/>
      <c r="DV275" s="38"/>
      <c r="DW275" s="38"/>
      <c r="DX275" s="38"/>
      <c r="DY275" s="38"/>
      <c r="DZ275" s="38"/>
      <c r="EA275" s="38"/>
      <c r="EB275" s="38"/>
      <c r="EC275" s="38"/>
      <c r="ED275" s="38"/>
      <c r="EE275" s="38"/>
      <c r="EF275" s="38"/>
      <c r="EG275" s="38"/>
      <c r="EH275" s="38"/>
    </row>
    <row r="276" spans="2:158">
      <c r="B276" s="39"/>
      <c r="C276" s="77" t="s">
        <v>390</v>
      </c>
      <c r="D276" s="38"/>
      <c r="E276" s="38"/>
      <c r="F276" s="38"/>
      <c r="G276" s="38"/>
      <c r="H276" s="38"/>
      <c r="I276" s="38"/>
      <c r="J276" s="38"/>
      <c r="K276" s="38"/>
      <c r="L276" s="38"/>
      <c r="M276" s="38"/>
      <c r="N276" s="38"/>
      <c r="O276" s="61"/>
      <c r="P276" s="38"/>
      <c r="Q276" s="38"/>
      <c r="R276" s="38"/>
      <c r="S276" s="38"/>
      <c r="T276" s="38"/>
      <c r="U276" s="38"/>
      <c r="V276" s="38"/>
      <c r="W276" s="38"/>
      <c r="X276" s="38"/>
      <c r="Y276" s="38">
        <f>SUM('рабочая 2023 г'!Y276-'2022 г.'!Y276)</f>
        <v>0</v>
      </c>
      <c r="Z276" s="33"/>
      <c r="AA276" s="33"/>
      <c r="AB276" s="33"/>
      <c r="AC276" s="33"/>
      <c r="AD276" s="33"/>
      <c r="AE276" s="33"/>
      <c r="AF276" s="102">
        <f t="shared" si="142"/>
        <v>0</v>
      </c>
      <c r="AG276" s="38">
        <f>SUM('рабочая 2023 г'!AG276-'2022 г.'!AG276)</f>
        <v>245</v>
      </c>
      <c r="AH276" s="38">
        <f>SUM('рабочая 2023 г'!AH276-'2022 г.'!AH276)</f>
        <v>0</v>
      </c>
      <c r="AI276" s="38">
        <f>SUM('рабочая 2023 г'!AI276-'2022 г.'!AI276)</f>
        <v>0</v>
      </c>
      <c r="AJ276" s="38">
        <f>SUM('рабочая 2023 г'!AJ276-'2022 г.'!AJ276)</f>
        <v>0</v>
      </c>
      <c r="AK276" s="38">
        <f>SUM('рабочая 2023 г'!AK276-'2022 г.'!AK276)</f>
        <v>0</v>
      </c>
      <c r="AL276" s="38">
        <f>SUM('рабочая 2023 г'!AL276-'2022 г.'!AL276)</f>
        <v>0</v>
      </c>
      <c r="AM276" s="38">
        <f>SUM('рабочая 2023 г'!AM276-'2022 г.'!AM276)</f>
        <v>0</v>
      </c>
      <c r="AN276" s="38">
        <f>SUM('рабочая 2023 г'!AN276-'2022 г.'!AN276)</f>
        <v>0</v>
      </c>
      <c r="AO276" s="38">
        <f>SUM('рабочая 2023 г'!AO276-'2022 г.'!AO276)</f>
        <v>-245</v>
      </c>
      <c r="AP276" s="38">
        <f>SUM('рабочая 2023 г'!AP276-'2022 г.'!AP276)</f>
        <v>0</v>
      </c>
      <c r="AQ276" s="38">
        <f>SUM('рабочая 2023 г'!AQ276-'2022 г.'!AQ276)</f>
        <v>-245</v>
      </c>
      <c r="AR276" s="38">
        <f>SUM('рабочая 2023 г'!AR276-'2022 г.'!AR276)</f>
        <v>0</v>
      </c>
      <c r="AS276" s="115">
        <f t="shared" si="140"/>
        <v>0</v>
      </c>
      <c r="AT276" s="97"/>
      <c r="AU276" s="98">
        <f t="shared" si="144"/>
        <v>0</v>
      </c>
      <c r="AV276" s="38">
        <f>SUM('рабочая 2023 г'!AV276-'2022 г.'!AV276)</f>
        <v>0</v>
      </c>
      <c r="AW276" s="38">
        <f>SUM('рабочая 2023 г'!AW276-'2022 г.'!AW276)</f>
        <v>0</v>
      </c>
      <c r="AX276" s="38">
        <f>SUM('рабочая 2023 г'!AX276-'2022 г.'!AX276)</f>
        <v>0</v>
      </c>
      <c r="AY276" s="38">
        <f>SUM('рабочая 2023 г'!AY276-'2022 г.'!AY276)</f>
        <v>0</v>
      </c>
      <c r="AZ276" s="38">
        <f>SUM('рабочая 2023 г'!AZ276-'2022 г.'!AZ276)</f>
        <v>0</v>
      </c>
      <c r="BA276" s="38">
        <f>SUM('рабочая 2023 г'!BA276-'2022 г.'!BA276)</f>
        <v>0</v>
      </c>
      <c r="BB276" s="103">
        <f t="shared" si="143"/>
        <v>0</v>
      </c>
      <c r="BC276" s="38">
        <f>SUM('рабочая 2023 г'!BC276-'2022 г.'!BC276)</f>
        <v>0</v>
      </c>
      <c r="BD276" s="38">
        <f>SUM('рабочая 2023 г'!BD276-'2022 г.'!BD276)</f>
        <v>0</v>
      </c>
      <c r="BE276" s="38">
        <f>SUM('рабочая 2023 г'!BE276-'2022 г.'!BE276)</f>
        <v>0</v>
      </c>
      <c r="BF276" s="38">
        <f>SUM('рабочая 2023 г'!BF276-'2022 г.'!BF276)</f>
        <v>0</v>
      </c>
      <c r="BG276" s="38">
        <f>SUM('рабочая 2023 г'!BG276-'2022 г.'!BG276)</f>
        <v>0</v>
      </c>
      <c r="BH276" s="38">
        <f>SUM('рабочая 2023 г'!BH276-'2022 г.'!BH276)</f>
        <v>0</v>
      </c>
      <c r="BI276" s="38">
        <f>SUM('рабочая 2023 г'!BI276-'2022 г.'!BI276)</f>
        <v>0</v>
      </c>
      <c r="BJ276" s="38">
        <f>SUM('рабочая 2023 г'!BJ276-'2022 г.'!BJ276)</f>
        <v>0</v>
      </c>
      <c r="BK276" s="38">
        <f>SUM('рабочая 2023 г'!BK276-'2022 г.'!BK276)</f>
        <v>0</v>
      </c>
      <c r="BL276" s="98">
        <f t="shared" si="145"/>
        <v>0</v>
      </c>
      <c r="BM276" s="38">
        <f>SUM('рабочая 2023 г'!BM276-'2022 г.'!BM276)</f>
        <v>0</v>
      </c>
      <c r="BN276" s="38">
        <f>SUM('рабочая 2023 г'!BN276-'2022 г.'!BN276)</f>
        <v>0</v>
      </c>
      <c r="BO276" s="38">
        <f>SUM('рабочая 2023 г'!BO276-'2022 г.'!BO276)</f>
        <v>0</v>
      </c>
      <c r="BP276" s="38">
        <f>SUM('рабочая 2023 г'!BP276-'2022 г.'!BP276)</f>
        <v>0</v>
      </c>
      <c r="BQ276" s="67">
        <f t="shared" si="163"/>
        <v>0</v>
      </c>
      <c r="BR276" s="38"/>
      <c r="BS276" s="38"/>
      <c r="BT276" s="38"/>
      <c r="BU276" s="38"/>
      <c r="BV276" s="38"/>
      <c r="BW276" s="38"/>
      <c r="BX276" s="38"/>
      <c r="BY276" s="38"/>
      <c r="BZ276" s="38"/>
      <c r="CA276" s="38"/>
      <c r="CB276" s="38"/>
      <c r="CC276" s="38"/>
      <c r="CD276" s="38"/>
      <c r="CE276" s="38"/>
      <c r="CF276" s="38"/>
      <c r="CG276" s="38"/>
      <c r="CH276" s="38"/>
      <c r="CI276" s="38"/>
      <c r="CJ276" s="38"/>
      <c r="CK276" s="38"/>
      <c r="CL276" s="38"/>
      <c r="CM276" s="38"/>
      <c r="CN276" s="38"/>
      <c r="CO276" s="38"/>
      <c r="CP276" s="188">
        <f t="shared" si="155"/>
        <v>0</v>
      </c>
      <c r="CQ276" s="38"/>
      <c r="CR276" s="38"/>
      <c r="CS276" s="38"/>
      <c r="CT276" s="38"/>
      <c r="CU276" s="38"/>
      <c r="CV276" s="38"/>
      <c r="CW276" s="38"/>
      <c r="CX276" s="38"/>
      <c r="CY276" s="38"/>
      <c r="CZ276" s="38"/>
      <c r="DA276" s="38"/>
      <c r="DB276" s="188">
        <f t="shared" si="156"/>
        <v>0</v>
      </c>
      <c r="DC276" s="38">
        <f t="shared" si="157"/>
        <v>0</v>
      </c>
      <c r="DD276" s="38"/>
      <c r="DE276" s="38"/>
      <c r="DF276" s="38"/>
      <c r="DG276" s="188">
        <f t="shared" si="158"/>
        <v>0</v>
      </c>
      <c r="DH276" s="38">
        <f t="shared" si="159"/>
        <v>0</v>
      </c>
      <c r="DI276" s="38"/>
      <c r="DJ276" s="38"/>
      <c r="DK276" s="38"/>
      <c r="DL276" s="38"/>
      <c r="DM276" s="38"/>
      <c r="DN276" s="38"/>
      <c r="DO276" s="38"/>
      <c r="DP276" s="38"/>
      <c r="DQ276" s="38"/>
      <c r="DR276" s="38"/>
      <c r="DS276" s="38"/>
      <c r="DT276" s="38"/>
      <c r="DU276" s="38"/>
      <c r="DV276" s="38"/>
      <c r="DW276" s="38"/>
      <c r="DX276" s="38"/>
      <c r="DY276" s="38"/>
      <c r="DZ276" s="38"/>
      <c r="EA276" s="38"/>
      <c r="EB276" s="38"/>
      <c r="EC276" s="38"/>
      <c r="ED276" s="38"/>
      <c r="EE276" s="38"/>
      <c r="EF276" s="38"/>
      <c r="EG276" s="38"/>
      <c r="EH276" s="38"/>
    </row>
    <row r="277" spans="2:158">
      <c r="B277" s="39"/>
      <c r="C277" s="77" t="s">
        <v>391</v>
      </c>
      <c r="D277" s="38"/>
      <c r="E277" s="38"/>
      <c r="F277" s="38"/>
      <c r="G277" s="38"/>
      <c r="H277" s="38"/>
      <c r="I277" s="38"/>
      <c r="J277" s="38"/>
      <c r="K277" s="38"/>
      <c r="L277" s="38"/>
      <c r="M277" s="38"/>
      <c r="N277" s="38"/>
      <c r="O277" s="61"/>
      <c r="P277" s="38"/>
      <c r="Q277" s="38"/>
      <c r="R277" s="38"/>
      <c r="S277" s="38"/>
      <c r="T277" s="38"/>
      <c r="U277" s="38"/>
      <c r="V277" s="38"/>
      <c r="W277" s="38"/>
      <c r="X277" s="38"/>
      <c r="Y277" s="38">
        <f>SUM('рабочая 2023 г'!Y277-'2022 г.'!Y277)</f>
        <v>0</v>
      </c>
      <c r="Z277" s="33"/>
      <c r="AA277" s="33"/>
      <c r="AB277" s="33"/>
      <c r="AC277" s="33"/>
      <c r="AD277" s="33"/>
      <c r="AE277" s="33"/>
      <c r="AF277" s="102">
        <f t="shared" si="142"/>
        <v>0</v>
      </c>
      <c r="AG277" s="38">
        <f>SUM('рабочая 2023 г'!AG277-'2022 г.'!AG277)</f>
        <v>0</v>
      </c>
      <c r="AH277" s="38">
        <f>SUM('рабочая 2023 г'!AH277-'2022 г.'!AH277)</f>
        <v>0</v>
      </c>
      <c r="AI277" s="38">
        <f>SUM('рабочая 2023 г'!AI277-'2022 г.'!AI277)</f>
        <v>0</v>
      </c>
      <c r="AJ277" s="38">
        <f>SUM('рабочая 2023 г'!AJ277-'2022 г.'!AJ277)</f>
        <v>0</v>
      </c>
      <c r="AK277" s="38">
        <f>SUM('рабочая 2023 г'!AK277-'2022 г.'!AK277)</f>
        <v>0</v>
      </c>
      <c r="AL277" s="38">
        <f>SUM('рабочая 2023 г'!AL277-'2022 г.'!AL277)</f>
        <v>0</v>
      </c>
      <c r="AM277" s="38">
        <f>SUM('рабочая 2023 г'!AM277-'2022 г.'!AM277)</f>
        <v>0</v>
      </c>
      <c r="AN277" s="38">
        <f>SUM('рабочая 2023 г'!AN277-'2022 г.'!AN277)</f>
        <v>0</v>
      </c>
      <c r="AO277" s="38">
        <f>SUM('рабочая 2023 г'!AO277-'2022 г.'!AO277)</f>
        <v>0</v>
      </c>
      <c r="AP277" s="38">
        <f>SUM('рабочая 2023 г'!AP277-'2022 г.'!AP277)</f>
        <v>0</v>
      </c>
      <c r="AQ277" s="38">
        <f>SUM('рабочая 2023 г'!AQ277-'2022 г.'!AQ277)</f>
        <v>0</v>
      </c>
      <c r="AR277" s="38">
        <f>SUM('рабочая 2023 г'!AR277-'2022 г.'!AR277)</f>
        <v>0</v>
      </c>
      <c r="AS277" s="115">
        <f t="shared" si="140"/>
        <v>0</v>
      </c>
      <c r="AT277" s="97"/>
      <c r="AU277" s="98">
        <f t="shared" si="144"/>
        <v>0</v>
      </c>
      <c r="AV277" s="38">
        <f>SUM('рабочая 2023 г'!AV277-'2022 г.'!AV277)</f>
        <v>0</v>
      </c>
      <c r="AW277" s="38">
        <f>SUM('рабочая 2023 г'!AW277-'2022 г.'!AW277)</f>
        <v>0</v>
      </c>
      <c r="AX277" s="38">
        <f>SUM('рабочая 2023 г'!AX277-'2022 г.'!AX277)</f>
        <v>0</v>
      </c>
      <c r="AY277" s="38">
        <f>SUM('рабочая 2023 г'!AY277-'2022 г.'!AY277)</f>
        <v>0</v>
      </c>
      <c r="AZ277" s="38">
        <f>SUM('рабочая 2023 г'!AZ277-'2022 г.'!AZ277)</f>
        <v>0</v>
      </c>
      <c r="BA277" s="38">
        <f>SUM('рабочая 2023 г'!BA277-'2022 г.'!BA277)</f>
        <v>0</v>
      </c>
      <c r="BB277" s="103">
        <f t="shared" si="143"/>
        <v>0</v>
      </c>
      <c r="BC277" s="38">
        <f>SUM('рабочая 2023 г'!BC277-'2022 г.'!BC277)</f>
        <v>0</v>
      </c>
      <c r="BD277" s="38">
        <f>SUM('рабочая 2023 г'!BD277-'2022 г.'!BD277)</f>
        <v>0</v>
      </c>
      <c r="BE277" s="38">
        <f>SUM('рабочая 2023 г'!BE277-'2022 г.'!BE277)</f>
        <v>0</v>
      </c>
      <c r="BF277" s="38">
        <f>SUM('рабочая 2023 г'!BF277-'2022 г.'!BF277)</f>
        <v>0</v>
      </c>
      <c r="BG277" s="38">
        <f>SUM('рабочая 2023 г'!BG277-'2022 г.'!BG277)</f>
        <v>0</v>
      </c>
      <c r="BH277" s="38">
        <f>SUM('рабочая 2023 г'!BH277-'2022 г.'!BH277)</f>
        <v>0</v>
      </c>
      <c r="BI277" s="38">
        <f>SUM('рабочая 2023 г'!BI277-'2022 г.'!BI277)</f>
        <v>0</v>
      </c>
      <c r="BJ277" s="38">
        <f>SUM('рабочая 2023 г'!BJ277-'2022 г.'!BJ277)</f>
        <v>0</v>
      </c>
      <c r="BK277" s="38">
        <f>SUM('рабочая 2023 г'!BK277-'2022 г.'!BK277)</f>
        <v>0</v>
      </c>
      <c r="BL277" s="98">
        <f t="shared" si="145"/>
        <v>0</v>
      </c>
      <c r="BM277" s="38">
        <f>SUM('рабочая 2023 г'!BM277-'2022 г.'!BM277)</f>
        <v>0</v>
      </c>
      <c r="BN277" s="38">
        <f>SUM('рабочая 2023 г'!BN277-'2022 г.'!BN277)</f>
        <v>0</v>
      </c>
      <c r="BO277" s="38">
        <f>SUM('рабочая 2023 г'!BO277-'2022 г.'!BO277)</f>
        <v>0</v>
      </c>
      <c r="BP277" s="38">
        <f>SUM('рабочая 2023 г'!BP277-'2022 г.'!BP277)</f>
        <v>0</v>
      </c>
      <c r="BQ277" s="67">
        <f t="shared" si="163"/>
        <v>0</v>
      </c>
      <c r="BR277" s="38"/>
      <c r="BS277" s="38"/>
      <c r="BT277" s="38"/>
      <c r="BU277" s="38"/>
      <c r="BV277" s="38"/>
      <c r="BW277" s="38"/>
      <c r="BX277" s="38"/>
      <c r="BY277" s="38"/>
      <c r="BZ277" s="38"/>
      <c r="CA277" s="38"/>
      <c r="CB277" s="38"/>
      <c r="CC277" s="38"/>
      <c r="CD277" s="38"/>
      <c r="CE277" s="38"/>
      <c r="CF277" s="38"/>
      <c r="CG277" s="38"/>
      <c r="CH277" s="38"/>
      <c r="CI277" s="38"/>
      <c r="CJ277" s="38"/>
      <c r="CK277" s="38"/>
      <c r="CL277" s="38"/>
      <c r="CM277" s="38"/>
      <c r="CN277" s="38"/>
      <c r="CO277" s="38"/>
      <c r="CP277" s="188">
        <f t="shared" si="155"/>
        <v>0</v>
      </c>
      <c r="CQ277" s="38"/>
      <c r="CR277" s="38"/>
      <c r="CS277" s="38"/>
      <c r="CT277" s="38"/>
      <c r="CU277" s="38"/>
      <c r="CV277" s="38"/>
      <c r="CW277" s="38"/>
      <c r="CX277" s="38"/>
      <c r="CY277" s="38"/>
      <c r="CZ277" s="38"/>
      <c r="DA277" s="38"/>
      <c r="DB277" s="188">
        <f t="shared" si="156"/>
        <v>0</v>
      </c>
      <c r="DC277" s="38">
        <f t="shared" si="157"/>
        <v>0</v>
      </c>
      <c r="DD277" s="38"/>
      <c r="DE277" s="38"/>
      <c r="DF277" s="38"/>
      <c r="DG277" s="188">
        <f t="shared" si="158"/>
        <v>0</v>
      </c>
      <c r="DH277" s="38">
        <f t="shared" si="159"/>
        <v>0</v>
      </c>
      <c r="DI277" s="38"/>
      <c r="DJ277" s="38"/>
      <c r="DK277" s="38"/>
      <c r="DL277" s="38"/>
      <c r="DM277" s="38"/>
      <c r="DN277" s="38"/>
      <c r="DO277" s="38"/>
      <c r="DP277" s="38"/>
      <c r="DQ277" s="38"/>
      <c r="DR277" s="38"/>
      <c r="DS277" s="38"/>
      <c r="DT277" s="38"/>
      <c r="DU277" s="38"/>
      <c r="DV277" s="38"/>
      <c r="DW277" s="38"/>
      <c r="DX277" s="38"/>
      <c r="DY277" s="38"/>
      <c r="DZ277" s="38"/>
      <c r="EA277" s="38"/>
      <c r="EB277" s="38"/>
      <c r="EC277" s="38"/>
      <c r="ED277" s="38"/>
      <c r="EE277" s="38"/>
      <c r="EF277" s="38"/>
      <c r="EG277" s="38"/>
      <c r="EH277" s="38"/>
    </row>
    <row r="278" spans="2:158">
      <c r="B278" s="39"/>
      <c r="C278" s="77" t="s">
        <v>392</v>
      </c>
      <c r="D278" s="38"/>
      <c r="E278" s="38"/>
      <c r="F278" s="38"/>
      <c r="G278" s="38"/>
      <c r="H278" s="38"/>
      <c r="I278" s="38"/>
      <c r="J278" s="38"/>
      <c r="K278" s="38"/>
      <c r="L278" s="38"/>
      <c r="M278" s="38"/>
      <c r="N278" s="38"/>
      <c r="O278" s="61"/>
      <c r="P278" s="38"/>
      <c r="Q278" s="38"/>
      <c r="R278" s="38"/>
      <c r="S278" s="38"/>
      <c r="T278" s="38"/>
      <c r="U278" s="38"/>
      <c r="V278" s="38"/>
      <c r="W278" s="38"/>
      <c r="X278" s="38"/>
      <c r="Y278" s="38">
        <f>SUM('рабочая 2023 г'!Y278-'2022 г.'!Y278)</f>
        <v>0</v>
      </c>
      <c r="Z278" s="33"/>
      <c r="AA278" s="33"/>
      <c r="AB278" s="33"/>
      <c r="AC278" s="33"/>
      <c r="AD278" s="33"/>
      <c r="AE278" s="33"/>
      <c r="AF278" s="102">
        <f t="shared" si="142"/>
        <v>0</v>
      </c>
      <c r="AG278" s="38">
        <f>SUM('рабочая 2023 г'!AG278-'2022 г.'!AG278)</f>
        <v>0</v>
      </c>
      <c r="AH278" s="38">
        <f>SUM('рабочая 2023 г'!AH278-'2022 г.'!AH278)</f>
        <v>0</v>
      </c>
      <c r="AI278" s="38">
        <f>SUM('рабочая 2023 г'!AI278-'2022 г.'!AI278)</f>
        <v>0</v>
      </c>
      <c r="AJ278" s="38">
        <f>SUM('рабочая 2023 г'!AJ278-'2022 г.'!AJ278)</f>
        <v>0</v>
      </c>
      <c r="AK278" s="38">
        <f>SUM('рабочая 2023 г'!AK278-'2022 г.'!AK278)</f>
        <v>0</v>
      </c>
      <c r="AL278" s="38">
        <f>SUM('рабочая 2023 г'!AL278-'2022 г.'!AL278)</f>
        <v>0</v>
      </c>
      <c r="AM278" s="38">
        <f>SUM('рабочая 2023 г'!AM278-'2022 г.'!AM278)</f>
        <v>0</v>
      </c>
      <c r="AN278" s="38">
        <f>SUM('рабочая 2023 г'!AN278-'2022 г.'!AN278)</f>
        <v>0</v>
      </c>
      <c r="AO278" s="38">
        <f>SUM('рабочая 2023 г'!AO278-'2022 г.'!AO278)</f>
        <v>0</v>
      </c>
      <c r="AP278" s="38">
        <f>SUM('рабочая 2023 г'!AP278-'2022 г.'!AP278)</f>
        <v>0</v>
      </c>
      <c r="AQ278" s="38">
        <f>SUM('рабочая 2023 г'!AQ278-'2022 г.'!AQ278)</f>
        <v>0</v>
      </c>
      <c r="AR278" s="38">
        <f>SUM('рабочая 2023 г'!AR278-'2022 г.'!AR278)</f>
        <v>0</v>
      </c>
      <c r="AS278" s="115">
        <f t="shared" si="140"/>
        <v>0</v>
      </c>
      <c r="AT278" s="97"/>
      <c r="AU278" s="98">
        <f t="shared" si="144"/>
        <v>0</v>
      </c>
      <c r="AV278" s="38">
        <f>SUM('рабочая 2023 г'!AV278-'2022 г.'!AV278)</f>
        <v>0</v>
      </c>
      <c r="AW278" s="38">
        <f>SUM('рабочая 2023 г'!AW278-'2022 г.'!AW278)</f>
        <v>0</v>
      </c>
      <c r="AX278" s="38">
        <f>SUM('рабочая 2023 г'!AX278-'2022 г.'!AX278)</f>
        <v>0</v>
      </c>
      <c r="AY278" s="38">
        <f>SUM('рабочая 2023 г'!AY278-'2022 г.'!AY278)</f>
        <v>0</v>
      </c>
      <c r="AZ278" s="38">
        <f>SUM('рабочая 2023 г'!AZ278-'2022 г.'!AZ278)</f>
        <v>0</v>
      </c>
      <c r="BA278" s="38">
        <f>SUM('рабочая 2023 г'!BA278-'2022 г.'!BA278)</f>
        <v>0</v>
      </c>
      <c r="BB278" s="103">
        <f t="shared" si="143"/>
        <v>0</v>
      </c>
      <c r="BC278" s="38">
        <f>SUM('рабочая 2023 г'!BC278-'2022 г.'!BC278)</f>
        <v>0</v>
      </c>
      <c r="BD278" s="38">
        <f>SUM('рабочая 2023 г'!BD278-'2022 г.'!BD278)</f>
        <v>0</v>
      </c>
      <c r="BE278" s="38">
        <f>SUM('рабочая 2023 г'!BE278-'2022 г.'!BE278)</f>
        <v>0</v>
      </c>
      <c r="BF278" s="38">
        <f>SUM('рабочая 2023 г'!BF278-'2022 г.'!BF278)</f>
        <v>0</v>
      </c>
      <c r="BG278" s="38">
        <f>SUM('рабочая 2023 г'!BG278-'2022 г.'!BG278)</f>
        <v>0</v>
      </c>
      <c r="BH278" s="38">
        <f>SUM('рабочая 2023 г'!BH278-'2022 г.'!BH278)</f>
        <v>0</v>
      </c>
      <c r="BI278" s="38">
        <f>SUM('рабочая 2023 г'!BI278-'2022 г.'!BI278)</f>
        <v>0</v>
      </c>
      <c r="BJ278" s="38">
        <f>SUM('рабочая 2023 г'!BJ278-'2022 г.'!BJ278)</f>
        <v>0</v>
      </c>
      <c r="BK278" s="38">
        <f>SUM('рабочая 2023 г'!BK278-'2022 г.'!BK278)</f>
        <v>0</v>
      </c>
      <c r="BL278" s="98">
        <f t="shared" si="145"/>
        <v>0</v>
      </c>
      <c r="BM278" s="38">
        <f>SUM('рабочая 2023 г'!BM278-'2022 г.'!BM278)</f>
        <v>0</v>
      </c>
      <c r="BN278" s="38">
        <f>SUM('рабочая 2023 г'!BN278-'2022 г.'!BN278)</f>
        <v>0</v>
      </c>
      <c r="BO278" s="38">
        <f>SUM('рабочая 2023 г'!BO278-'2022 г.'!BO278)</f>
        <v>0</v>
      </c>
      <c r="BP278" s="38">
        <f>SUM('рабочая 2023 г'!BP278-'2022 г.'!BP278)</f>
        <v>0</v>
      </c>
      <c r="BQ278" s="67">
        <f t="shared" si="163"/>
        <v>0</v>
      </c>
      <c r="BR278" s="38"/>
      <c r="BS278" s="38"/>
      <c r="BT278" s="38"/>
      <c r="BU278" s="38"/>
      <c r="BV278" s="38"/>
      <c r="BW278" s="38"/>
      <c r="BX278" s="38"/>
      <c r="BY278" s="38"/>
      <c r="BZ278" s="38"/>
      <c r="CA278" s="38"/>
      <c r="CB278" s="38"/>
      <c r="CC278" s="38"/>
      <c r="CD278" s="38"/>
      <c r="CE278" s="38"/>
      <c r="CF278" s="38"/>
      <c r="CG278" s="38"/>
      <c r="CH278" s="38"/>
      <c r="CI278" s="38"/>
      <c r="CJ278" s="38"/>
      <c r="CK278" s="38"/>
      <c r="CL278" s="38"/>
      <c r="CM278" s="38"/>
      <c r="CN278" s="38"/>
      <c r="CO278" s="38"/>
      <c r="CP278" s="188">
        <f t="shared" si="155"/>
        <v>0</v>
      </c>
      <c r="CQ278" s="38"/>
      <c r="CR278" s="38"/>
      <c r="CS278" s="38"/>
      <c r="CT278" s="38"/>
      <c r="CU278" s="38"/>
      <c r="CV278" s="38"/>
      <c r="CW278" s="38"/>
      <c r="CX278" s="38"/>
      <c r="CY278" s="38"/>
      <c r="CZ278" s="38"/>
      <c r="DA278" s="38"/>
      <c r="DB278" s="188">
        <f t="shared" si="156"/>
        <v>0</v>
      </c>
      <c r="DC278" s="38">
        <f t="shared" si="157"/>
        <v>0</v>
      </c>
      <c r="DD278" s="38"/>
      <c r="DE278" s="38"/>
      <c r="DF278" s="38"/>
      <c r="DG278" s="188">
        <f t="shared" si="158"/>
        <v>0</v>
      </c>
      <c r="DH278" s="38">
        <f t="shared" si="159"/>
        <v>0</v>
      </c>
      <c r="DI278" s="38"/>
      <c r="DJ278" s="38"/>
      <c r="DK278" s="38"/>
      <c r="DL278" s="38"/>
      <c r="DM278" s="38"/>
      <c r="DN278" s="38"/>
      <c r="DO278" s="38"/>
      <c r="DP278" s="38"/>
      <c r="DQ278" s="38"/>
      <c r="DR278" s="38"/>
      <c r="DS278" s="38"/>
      <c r="DT278" s="38"/>
      <c r="DU278" s="38"/>
      <c r="DV278" s="38"/>
      <c r="DW278" s="38"/>
      <c r="DX278" s="38"/>
      <c r="DY278" s="38"/>
      <c r="DZ278" s="38"/>
      <c r="EA278" s="38"/>
      <c r="EB278" s="38"/>
      <c r="EC278" s="38"/>
      <c r="ED278" s="38"/>
      <c r="EE278" s="38"/>
      <c r="EF278" s="38"/>
      <c r="EG278" s="38"/>
      <c r="EH278" s="38"/>
    </row>
    <row r="279" spans="2:158">
      <c r="B279" s="39"/>
      <c r="C279" s="77" t="s">
        <v>393</v>
      </c>
      <c r="D279" s="38"/>
      <c r="E279" s="38"/>
      <c r="F279" s="38"/>
      <c r="G279" s="38"/>
      <c r="H279" s="38"/>
      <c r="I279" s="38"/>
      <c r="J279" s="38"/>
      <c r="K279" s="38"/>
      <c r="L279" s="38"/>
      <c r="M279" s="38"/>
      <c r="N279" s="38"/>
      <c r="O279" s="61"/>
      <c r="P279" s="38"/>
      <c r="Q279" s="38"/>
      <c r="R279" s="38"/>
      <c r="S279" s="38"/>
      <c r="T279" s="38"/>
      <c r="U279" s="38"/>
      <c r="V279" s="38"/>
      <c r="W279" s="38"/>
      <c r="X279" s="38"/>
      <c r="Y279" s="38">
        <f>SUM('рабочая 2023 г'!Y279-'2022 г.'!Y279)</f>
        <v>0</v>
      </c>
      <c r="Z279" s="33"/>
      <c r="AA279" s="33"/>
      <c r="AB279" s="33"/>
      <c r="AC279" s="33"/>
      <c r="AD279" s="33"/>
      <c r="AE279" s="33"/>
      <c r="AF279" s="102">
        <f t="shared" si="142"/>
        <v>0</v>
      </c>
      <c r="AG279" s="38">
        <f>SUM('рабочая 2023 г'!AG279-'2022 г.'!AG279)</f>
        <v>0</v>
      </c>
      <c r="AH279" s="38">
        <f>SUM('рабочая 2023 г'!AH279-'2022 г.'!AH279)</f>
        <v>0</v>
      </c>
      <c r="AI279" s="38">
        <f>SUM('рабочая 2023 г'!AI279-'2022 г.'!AI279)</f>
        <v>0</v>
      </c>
      <c r="AJ279" s="38">
        <f>SUM('рабочая 2023 г'!AJ279-'2022 г.'!AJ279)</f>
        <v>0</v>
      </c>
      <c r="AK279" s="38">
        <f>SUM('рабочая 2023 г'!AK279-'2022 г.'!AK279)</f>
        <v>0</v>
      </c>
      <c r="AL279" s="38">
        <f>SUM('рабочая 2023 г'!AL279-'2022 г.'!AL279)</f>
        <v>0</v>
      </c>
      <c r="AM279" s="38">
        <f>SUM('рабочая 2023 г'!AM279-'2022 г.'!AM279)</f>
        <v>0</v>
      </c>
      <c r="AN279" s="38">
        <f>SUM('рабочая 2023 г'!AN279-'2022 г.'!AN279)</f>
        <v>0</v>
      </c>
      <c r="AO279" s="38">
        <f>SUM('рабочая 2023 г'!AO279-'2022 г.'!AO279)</f>
        <v>0</v>
      </c>
      <c r="AP279" s="38">
        <f>SUM('рабочая 2023 г'!AP279-'2022 г.'!AP279)</f>
        <v>0</v>
      </c>
      <c r="AQ279" s="38">
        <f>SUM('рабочая 2023 г'!AQ279-'2022 г.'!AQ279)</f>
        <v>0</v>
      </c>
      <c r="AR279" s="38">
        <f>SUM('рабочая 2023 г'!AR279-'2022 г.'!AR279)</f>
        <v>0</v>
      </c>
      <c r="AS279" s="115">
        <f t="shared" si="140"/>
        <v>0</v>
      </c>
      <c r="AT279" s="97"/>
      <c r="AU279" s="98">
        <f t="shared" si="144"/>
        <v>0</v>
      </c>
      <c r="AV279" s="38">
        <f>SUM('рабочая 2023 г'!AV279-'2022 г.'!AV279)</f>
        <v>0</v>
      </c>
      <c r="AW279" s="38">
        <f>SUM('рабочая 2023 г'!AW279-'2022 г.'!AW279)</f>
        <v>0</v>
      </c>
      <c r="AX279" s="38">
        <f>SUM('рабочая 2023 г'!AX279-'2022 г.'!AX279)</f>
        <v>0</v>
      </c>
      <c r="AY279" s="38">
        <f>SUM('рабочая 2023 г'!AY279-'2022 г.'!AY279)</f>
        <v>0</v>
      </c>
      <c r="AZ279" s="38">
        <f>SUM('рабочая 2023 г'!AZ279-'2022 г.'!AZ279)</f>
        <v>0</v>
      </c>
      <c r="BA279" s="38">
        <f>SUM('рабочая 2023 г'!BA279-'2022 г.'!BA279)</f>
        <v>0</v>
      </c>
      <c r="BB279" s="103">
        <f t="shared" si="143"/>
        <v>0</v>
      </c>
      <c r="BC279" s="38">
        <f>SUM('рабочая 2023 г'!BC279-'2022 г.'!BC279)</f>
        <v>0</v>
      </c>
      <c r="BD279" s="38">
        <f>SUM('рабочая 2023 г'!BD279-'2022 г.'!BD279)</f>
        <v>0</v>
      </c>
      <c r="BE279" s="38">
        <f>SUM('рабочая 2023 г'!BE279-'2022 г.'!BE279)</f>
        <v>0</v>
      </c>
      <c r="BF279" s="38">
        <f>SUM('рабочая 2023 г'!BF279-'2022 г.'!BF279)</f>
        <v>0</v>
      </c>
      <c r="BG279" s="38">
        <f>SUM('рабочая 2023 г'!BG279-'2022 г.'!BG279)</f>
        <v>0</v>
      </c>
      <c r="BH279" s="38">
        <f>SUM('рабочая 2023 г'!BH279-'2022 г.'!BH279)</f>
        <v>0</v>
      </c>
      <c r="BI279" s="38">
        <f>SUM('рабочая 2023 г'!BI279-'2022 г.'!BI279)</f>
        <v>0</v>
      </c>
      <c r="BJ279" s="38">
        <f>SUM('рабочая 2023 г'!BJ279-'2022 г.'!BJ279)</f>
        <v>0</v>
      </c>
      <c r="BK279" s="38">
        <f>SUM('рабочая 2023 г'!BK279-'2022 г.'!BK279)</f>
        <v>0</v>
      </c>
      <c r="BL279" s="98">
        <f t="shared" si="145"/>
        <v>0</v>
      </c>
      <c r="BM279" s="38">
        <f>SUM('рабочая 2023 г'!BM279-'2022 г.'!BM279)</f>
        <v>0</v>
      </c>
      <c r="BN279" s="38">
        <f>SUM('рабочая 2023 г'!BN279-'2022 г.'!BN279)</f>
        <v>0</v>
      </c>
      <c r="BO279" s="38">
        <f>SUM('рабочая 2023 г'!BO279-'2022 г.'!BO279)</f>
        <v>0</v>
      </c>
      <c r="BP279" s="38">
        <f>SUM('рабочая 2023 г'!BP279-'2022 г.'!BP279)</f>
        <v>0</v>
      </c>
      <c r="BQ279" s="67">
        <f t="shared" si="163"/>
        <v>0</v>
      </c>
      <c r="BR279" s="38"/>
      <c r="BS279" s="38"/>
      <c r="BT279" s="38"/>
      <c r="BU279" s="38"/>
      <c r="BV279" s="38"/>
      <c r="BW279" s="38"/>
      <c r="BX279" s="38"/>
      <c r="BY279" s="38"/>
      <c r="BZ279" s="38"/>
      <c r="CA279" s="38"/>
      <c r="CB279" s="38"/>
      <c r="CC279" s="38"/>
      <c r="CD279" s="38"/>
      <c r="CE279" s="38"/>
      <c r="CF279" s="38"/>
      <c r="CG279" s="38"/>
      <c r="CH279" s="38"/>
      <c r="CI279" s="38"/>
      <c r="CJ279" s="38"/>
      <c r="CK279" s="38"/>
      <c r="CL279" s="38"/>
      <c r="CM279" s="38"/>
      <c r="CN279" s="38"/>
      <c r="CO279" s="38"/>
      <c r="CP279" s="188">
        <f t="shared" si="155"/>
        <v>0</v>
      </c>
      <c r="CQ279" s="38"/>
      <c r="CR279" s="38"/>
      <c r="CS279" s="38"/>
      <c r="CT279" s="38"/>
      <c r="CU279" s="38"/>
      <c r="CV279" s="38"/>
      <c r="CW279" s="38"/>
      <c r="CX279" s="38"/>
      <c r="CY279" s="38"/>
      <c r="CZ279" s="38"/>
      <c r="DA279" s="38"/>
      <c r="DB279" s="188">
        <f t="shared" si="156"/>
        <v>0</v>
      </c>
      <c r="DC279" s="38">
        <f t="shared" si="157"/>
        <v>0</v>
      </c>
      <c r="DD279" s="38"/>
      <c r="DE279" s="38"/>
      <c r="DF279" s="38"/>
      <c r="DG279" s="188">
        <f t="shared" si="158"/>
        <v>0</v>
      </c>
      <c r="DH279" s="38">
        <f t="shared" si="159"/>
        <v>0</v>
      </c>
      <c r="DI279" s="38"/>
      <c r="DJ279" s="38"/>
      <c r="DK279" s="38"/>
      <c r="DL279" s="38"/>
      <c r="DM279" s="38"/>
      <c r="DN279" s="38"/>
      <c r="DO279" s="38"/>
      <c r="DP279" s="38"/>
      <c r="DQ279" s="38"/>
      <c r="DR279" s="38"/>
      <c r="DS279" s="38"/>
      <c r="DT279" s="38"/>
      <c r="DU279" s="38"/>
      <c r="DV279" s="38"/>
      <c r="DW279" s="38"/>
      <c r="DX279" s="38"/>
      <c r="DY279" s="38"/>
      <c r="DZ279" s="38"/>
      <c r="EA279" s="38"/>
      <c r="EB279" s="38"/>
      <c r="EC279" s="38"/>
      <c r="ED279" s="38"/>
      <c r="EE279" s="38"/>
      <c r="EF279" s="38"/>
      <c r="EG279" s="38"/>
      <c r="EH279" s="38"/>
    </row>
    <row r="280" spans="2:158">
      <c r="B280" s="39"/>
      <c r="C280" s="77" t="s">
        <v>394</v>
      </c>
      <c r="D280" s="38"/>
      <c r="E280" s="38"/>
      <c r="F280" s="38"/>
      <c r="G280" s="38"/>
      <c r="H280" s="38"/>
      <c r="I280" s="38"/>
      <c r="J280" s="38"/>
      <c r="K280" s="38"/>
      <c r="L280" s="38"/>
      <c r="M280" s="38"/>
      <c r="N280" s="38"/>
      <c r="O280" s="61"/>
      <c r="P280" s="38"/>
      <c r="Q280" s="38"/>
      <c r="R280" s="38"/>
      <c r="S280" s="38"/>
      <c r="T280" s="38"/>
      <c r="U280" s="38"/>
      <c r="V280" s="38"/>
      <c r="W280" s="38"/>
      <c r="X280" s="38"/>
      <c r="Y280" s="38">
        <f>SUM('рабочая 2023 г'!Y280-'2022 г.'!Y280)</f>
        <v>0</v>
      </c>
      <c r="Z280" s="33"/>
      <c r="AA280" s="33"/>
      <c r="AB280" s="33"/>
      <c r="AC280" s="33"/>
      <c r="AD280" s="33"/>
      <c r="AE280" s="33"/>
      <c r="AF280" s="102">
        <f t="shared" si="142"/>
        <v>0</v>
      </c>
      <c r="AG280" s="38">
        <f>SUM('рабочая 2023 г'!AG280-'2022 г.'!AG280)</f>
        <v>0</v>
      </c>
      <c r="AH280" s="38">
        <f>SUM('рабочая 2023 г'!AH280-'2022 г.'!AH280)</f>
        <v>0</v>
      </c>
      <c r="AI280" s="38">
        <f>SUM('рабочая 2023 г'!AI280-'2022 г.'!AI280)</f>
        <v>0</v>
      </c>
      <c r="AJ280" s="38">
        <f>SUM('рабочая 2023 г'!AJ280-'2022 г.'!AJ280)</f>
        <v>0</v>
      </c>
      <c r="AK280" s="38">
        <f>SUM('рабочая 2023 г'!AK280-'2022 г.'!AK280)</f>
        <v>0</v>
      </c>
      <c r="AL280" s="38">
        <f>SUM('рабочая 2023 г'!AL280-'2022 г.'!AL280)</f>
        <v>0</v>
      </c>
      <c r="AM280" s="38">
        <f>SUM('рабочая 2023 г'!AM280-'2022 г.'!AM280)</f>
        <v>0</v>
      </c>
      <c r="AN280" s="38">
        <f>SUM('рабочая 2023 г'!AN280-'2022 г.'!AN280)</f>
        <v>0</v>
      </c>
      <c r="AO280" s="38">
        <f>SUM('рабочая 2023 г'!AO280-'2022 г.'!AO280)</f>
        <v>0</v>
      </c>
      <c r="AP280" s="38">
        <f>SUM('рабочая 2023 г'!AP280-'2022 г.'!AP280)</f>
        <v>0</v>
      </c>
      <c r="AQ280" s="38">
        <f>SUM('рабочая 2023 г'!AQ280-'2022 г.'!AQ280)</f>
        <v>0</v>
      </c>
      <c r="AR280" s="38">
        <f>SUM('рабочая 2023 г'!AR280-'2022 г.'!AR280)</f>
        <v>0</v>
      </c>
      <c r="AS280" s="115">
        <f t="shared" si="140"/>
        <v>0</v>
      </c>
      <c r="AT280" s="97"/>
      <c r="AU280" s="98">
        <f t="shared" si="144"/>
        <v>0</v>
      </c>
      <c r="AV280" s="38">
        <f>SUM('рабочая 2023 г'!AV280-'2022 г.'!AV280)</f>
        <v>0</v>
      </c>
      <c r="AW280" s="38">
        <f>SUM('рабочая 2023 г'!AW280-'2022 г.'!AW280)</f>
        <v>0</v>
      </c>
      <c r="AX280" s="38">
        <f>SUM('рабочая 2023 г'!AX280-'2022 г.'!AX280)</f>
        <v>0</v>
      </c>
      <c r="AY280" s="38">
        <f>SUM('рабочая 2023 г'!AY280-'2022 г.'!AY280)</f>
        <v>0</v>
      </c>
      <c r="AZ280" s="38">
        <f>SUM('рабочая 2023 г'!AZ280-'2022 г.'!AZ280)</f>
        <v>0</v>
      </c>
      <c r="BA280" s="38">
        <f>SUM('рабочая 2023 г'!BA280-'2022 г.'!BA280)</f>
        <v>0</v>
      </c>
      <c r="BB280" s="103">
        <f t="shared" si="143"/>
        <v>0</v>
      </c>
      <c r="BC280" s="38">
        <f>SUM('рабочая 2023 г'!BC280-'2022 г.'!BC280)</f>
        <v>0</v>
      </c>
      <c r="BD280" s="38">
        <f>SUM('рабочая 2023 г'!BD280-'2022 г.'!BD280)</f>
        <v>0</v>
      </c>
      <c r="BE280" s="38">
        <f>SUM('рабочая 2023 г'!BE280-'2022 г.'!BE280)</f>
        <v>0</v>
      </c>
      <c r="BF280" s="38">
        <f>SUM('рабочая 2023 г'!BF280-'2022 г.'!BF280)</f>
        <v>0</v>
      </c>
      <c r="BG280" s="38">
        <f>SUM('рабочая 2023 г'!BG280-'2022 г.'!BG280)</f>
        <v>0</v>
      </c>
      <c r="BH280" s="38">
        <f>SUM('рабочая 2023 г'!BH280-'2022 г.'!BH280)</f>
        <v>0</v>
      </c>
      <c r="BI280" s="38">
        <f>SUM('рабочая 2023 г'!BI280-'2022 г.'!BI280)</f>
        <v>0</v>
      </c>
      <c r="BJ280" s="38">
        <f>SUM('рабочая 2023 г'!BJ280-'2022 г.'!BJ280)</f>
        <v>0</v>
      </c>
      <c r="BK280" s="38">
        <f>SUM('рабочая 2023 г'!BK280-'2022 г.'!BK280)</f>
        <v>0</v>
      </c>
      <c r="BL280" s="98">
        <f t="shared" si="145"/>
        <v>0</v>
      </c>
      <c r="BM280" s="38">
        <f>SUM('рабочая 2023 г'!BM280-'2022 г.'!BM280)</f>
        <v>0</v>
      </c>
      <c r="BN280" s="38">
        <f>SUM('рабочая 2023 г'!BN280-'2022 г.'!BN280)</f>
        <v>0</v>
      </c>
      <c r="BO280" s="38">
        <f>SUM('рабочая 2023 г'!BO280-'2022 г.'!BO280)</f>
        <v>0</v>
      </c>
      <c r="BP280" s="38">
        <f>SUM('рабочая 2023 г'!BP280-'2022 г.'!BP280)</f>
        <v>0</v>
      </c>
      <c r="BQ280" s="67">
        <f t="shared" si="163"/>
        <v>0</v>
      </c>
      <c r="BR280" s="38"/>
      <c r="BS280" s="38"/>
      <c r="BT280" s="38"/>
      <c r="BU280" s="38"/>
      <c r="BV280" s="38"/>
      <c r="BW280" s="38"/>
      <c r="BX280" s="38"/>
      <c r="BY280" s="38"/>
      <c r="BZ280" s="38"/>
      <c r="CA280" s="38"/>
      <c r="CB280" s="38"/>
      <c r="CC280" s="38"/>
      <c r="CD280" s="38"/>
      <c r="CE280" s="38"/>
      <c r="CF280" s="38"/>
      <c r="CG280" s="38"/>
      <c r="CH280" s="38"/>
      <c r="CI280" s="38"/>
      <c r="CJ280" s="38"/>
      <c r="CK280" s="38"/>
      <c r="CL280" s="38"/>
      <c r="CM280" s="38"/>
      <c r="CN280" s="38"/>
      <c r="CO280" s="38"/>
      <c r="CP280" s="188">
        <f t="shared" si="155"/>
        <v>0</v>
      </c>
      <c r="CQ280" s="38"/>
      <c r="CR280" s="38"/>
      <c r="CS280" s="38"/>
      <c r="CT280" s="38"/>
      <c r="CU280" s="38"/>
      <c r="CV280" s="38"/>
      <c r="CW280" s="38"/>
      <c r="CX280" s="38"/>
      <c r="CY280" s="38"/>
      <c r="CZ280" s="38"/>
      <c r="DA280" s="38"/>
      <c r="DB280" s="188">
        <f t="shared" si="156"/>
        <v>0</v>
      </c>
      <c r="DC280" s="38">
        <f t="shared" si="157"/>
        <v>0</v>
      </c>
      <c r="DD280" s="38"/>
      <c r="DE280" s="38"/>
      <c r="DF280" s="38"/>
      <c r="DG280" s="188">
        <f t="shared" si="158"/>
        <v>0</v>
      </c>
      <c r="DH280" s="38">
        <f t="shared" si="159"/>
        <v>0</v>
      </c>
      <c r="DI280" s="38"/>
      <c r="DJ280" s="38"/>
      <c r="DK280" s="38"/>
      <c r="DL280" s="38"/>
      <c r="DM280" s="38"/>
      <c r="DN280" s="38"/>
      <c r="DO280" s="38"/>
      <c r="DP280" s="38"/>
      <c r="DQ280" s="38"/>
      <c r="DR280" s="38"/>
      <c r="DS280" s="38"/>
      <c r="DT280" s="38"/>
      <c r="DU280" s="38"/>
      <c r="DV280" s="38"/>
      <c r="DW280" s="38"/>
      <c r="DX280" s="38"/>
      <c r="DY280" s="38"/>
      <c r="DZ280" s="38"/>
      <c r="EA280" s="38"/>
      <c r="EB280" s="38"/>
      <c r="EC280" s="38"/>
      <c r="ED280" s="38"/>
      <c r="EE280" s="38"/>
      <c r="EF280" s="38"/>
      <c r="EG280" s="38"/>
      <c r="EH280" s="38"/>
    </row>
    <row r="281" spans="2:158">
      <c r="B281" s="39"/>
      <c r="C281" s="77" t="s">
        <v>395</v>
      </c>
      <c r="D281" s="38"/>
      <c r="E281" s="38"/>
      <c r="F281" s="38"/>
      <c r="G281" s="38"/>
      <c r="H281" s="38"/>
      <c r="I281" s="38"/>
      <c r="J281" s="38"/>
      <c r="K281" s="38"/>
      <c r="L281" s="38"/>
      <c r="M281" s="38"/>
      <c r="N281" s="38"/>
      <c r="O281" s="61"/>
      <c r="P281" s="38"/>
      <c r="Q281" s="38"/>
      <c r="R281" s="38"/>
      <c r="S281" s="38"/>
      <c r="T281" s="38"/>
      <c r="U281" s="38"/>
      <c r="V281" s="38"/>
      <c r="W281" s="38"/>
      <c r="X281" s="38"/>
      <c r="Y281" s="38">
        <f>SUM('рабочая 2023 г'!Y281-'2022 г.'!Y281)</f>
        <v>0</v>
      </c>
      <c r="Z281" s="33"/>
      <c r="AA281" s="33"/>
      <c r="AB281" s="33"/>
      <c r="AC281" s="33"/>
      <c r="AD281" s="33"/>
      <c r="AE281" s="33"/>
      <c r="AF281" s="102">
        <f t="shared" si="142"/>
        <v>0</v>
      </c>
      <c r="AG281" s="38">
        <f>SUM('рабочая 2023 г'!AG281-'2022 г.'!AG281)</f>
        <v>0</v>
      </c>
      <c r="AH281" s="38">
        <f>SUM('рабочая 2023 г'!AH281-'2022 г.'!AH281)</f>
        <v>0</v>
      </c>
      <c r="AI281" s="38">
        <f>SUM('рабочая 2023 г'!AI281-'2022 г.'!AI281)</f>
        <v>0</v>
      </c>
      <c r="AJ281" s="38">
        <f>SUM('рабочая 2023 г'!AJ281-'2022 г.'!AJ281)</f>
        <v>0</v>
      </c>
      <c r="AK281" s="38">
        <f>SUM('рабочая 2023 г'!AK281-'2022 г.'!AK281)</f>
        <v>0</v>
      </c>
      <c r="AL281" s="38">
        <f>SUM('рабочая 2023 г'!AL281-'2022 г.'!AL281)</f>
        <v>0</v>
      </c>
      <c r="AM281" s="38">
        <f>SUM('рабочая 2023 г'!AM281-'2022 г.'!AM281)</f>
        <v>0</v>
      </c>
      <c r="AN281" s="38">
        <f>SUM('рабочая 2023 г'!AN281-'2022 г.'!AN281)</f>
        <v>0</v>
      </c>
      <c r="AO281" s="38">
        <f>SUM('рабочая 2023 г'!AO281-'2022 г.'!AO281)</f>
        <v>0</v>
      </c>
      <c r="AP281" s="38">
        <f>SUM('рабочая 2023 г'!AP281-'2022 г.'!AP281)</f>
        <v>0</v>
      </c>
      <c r="AQ281" s="38">
        <f>SUM('рабочая 2023 г'!AQ281-'2022 г.'!AQ281)</f>
        <v>0</v>
      </c>
      <c r="AR281" s="38">
        <f>SUM('рабочая 2023 г'!AR281-'2022 г.'!AR281)</f>
        <v>0</v>
      </c>
      <c r="AS281" s="115">
        <f t="shared" si="140"/>
        <v>0</v>
      </c>
      <c r="AT281" s="97"/>
      <c r="AU281" s="98">
        <f t="shared" si="144"/>
        <v>0</v>
      </c>
      <c r="AV281" s="38">
        <f>SUM('рабочая 2023 г'!AV281-'2022 г.'!AV281)</f>
        <v>0</v>
      </c>
      <c r="AW281" s="38">
        <f>SUM('рабочая 2023 г'!AW281-'2022 г.'!AW281)</f>
        <v>0</v>
      </c>
      <c r="AX281" s="38">
        <f>SUM('рабочая 2023 г'!AX281-'2022 г.'!AX281)</f>
        <v>0</v>
      </c>
      <c r="AY281" s="38">
        <f>SUM('рабочая 2023 г'!AY281-'2022 г.'!AY281)</f>
        <v>0</v>
      </c>
      <c r="AZ281" s="38">
        <f>SUM('рабочая 2023 г'!AZ281-'2022 г.'!AZ281)</f>
        <v>0</v>
      </c>
      <c r="BA281" s="38">
        <f>SUM('рабочая 2023 г'!BA281-'2022 г.'!BA281)</f>
        <v>0</v>
      </c>
      <c r="BB281" s="103">
        <f t="shared" si="143"/>
        <v>0</v>
      </c>
      <c r="BC281" s="38">
        <f>SUM('рабочая 2023 г'!BC281-'2022 г.'!BC281)</f>
        <v>0</v>
      </c>
      <c r="BD281" s="38">
        <f>SUM('рабочая 2023 г'!BD281-'2022 г.'!BD281)</f>
        <v>0</v>
      </c>
      <c r="BE281" s="38">
        <f>SUM('рабочая 2023 г'!BE281-'2022 г.'!BE281)</f>
        <v>0</v>
      </c>
      <c r="BF281" s="38">
        <f>SUM('рабочая 2023 г'!BF281-'2022 г.'!BF281)</f>
        <v>0</v>
      </c>
      <c r="BG281" s="38">
        <f>SUM('рабочая 2023 г'!BG281-'2022 г.'!BG281)</f>
        <v>0</v>
      </c>
      <c r="BH281" s="38">
        <f>SUM('рабочая 2023 г'!BH281-'2022 г.'!BH281)</f>
        <v>0</v>
      </c>
      <c r="BI281" s="38">
        <f>SUM('рабочая 2023 г'!BI281-'2022 г.'!BI281)</f>
        <v>0</v>
      </c>
      <c r="BJ281" s="38">
        <f>SUM('рабочая 2023 г'!BJ281-'2022 г.'!BJ281)</f>
        <v>0</v>
      </c>
      <c r="BK281" s="38">
        <f>SUM('рабочая 2023 г'!BK281-'2022 г.'!BK281)</f>
        <v>0</v>
      </c>
      <c r="BL281" s="98">
        <f t="shared" si="145"/>
        <v>0</v>
      </c>
      <c r="BM281" s="38">
        <f>SUM('рабочая 2023 г'!BM281-'2022 г.'!BM281)</f>
        <v>0</v>
      </c>
      <c r="BN281" s="38">
        <f>SUM('рабочая 2023 г'!BN281-'2022 г.'!BN281)</f>
        <v>0</v>
      </c>
      <c r="BO281" s="38">
        <f>SUM('рабочая 2023 г'!BO281-'2022 г.'!BO281)</f>
        <v>0</v>
      </c>
      <c r="BP281" s="38">
        <f>SUM('рабочая 2023 г'!BP281-'2022 г.'!BP281)</f>
        <v>0</v>
      </c>
      <c r="BQ281" s="67">
        <f t="shared" si="163"/>
        <v>0</v>
      </c>
      <c r="BR281" s="38"/>
      <c r="BS281" s="38"/>
      <c r="BT281" s="38"/>
      <c r="BU281" s="38"/>
      <c r="BV281" s="38"/>
      <c r="BW281" s="38"/>
      <c r="BX281" s="38"/>
      <c r="BY281" s="38"/>
      <c r="BZ281" s="38"/>
      <c r="CA281" s="38"/>
      <c r="CB281" s="38"/>
      <c r="CC281" s="38"/>
      <c r="CD281" s="38"/>
      <c r="CE281" s="38"/>
      <c r="CF281" s="38"/>
      <c r="CG281" s="38"/>
      <c r="CH281" s="38"/>
      <c r="CI281" s="38"/>
      <c r="CJ281" s="38"/>
      <c r="CK281" s="38"/>
      <c r="CL281" s="38"/>
      <c r="CM281" s="38"/>
      <c r="CN281" s="38"/>
      <c r="CO281" s="38"/>
      <c r="CP281" s="188">
        <f t="shared" si="155"/>
        <v>0</v>
      </c>
      <c r="CQ281" s="38"/>
      <c r="CR281" s="38"/>
      <c r="CS281" s="38"/>
      <c r="CT281" s="38"/>
      <c r="CU281" s="38"/>
      <c r="CV281" s="38"/>
      <c r="CW281" s="38"/>
      <c r="CX281" s="38"/>
      <c r="CY281" s="38"/>
      <c r="CZ281" s="38"/>
      <c r="DA281" s="38"/>
      <c r="DB281" s="188">
        <f t="shared" si="156"/>
        <v>0</v>
      </c>
      <c r="DC281" s="38">
        <f t="shared" si="157"/>
        <v>0</v>
      </c>
      <c r="DD281" s="38"/>
      <c r="DE281" s="38"/>
      <c r="DF281" s="38"/>
      <c r="DG281" s="188">
        <f t="shared" si="158"/>
        <v>0</v>
      </c>
      <c r="DH281" s="38">
        <f t="shared" si="159"/>
        <v>0</v>
      </c>
      <c r="DI281" s="38"/>
      <c r="DJ281" s="38"/>
      <c r="DK281" s="38"/>
      <c r="DL281" s="38"/>
      <c r="DM281" s="38"/>
      <c r="DN281" s="38"/>
      <c r="DO281" s="38"/>
      <c r="DP281" s="38"/>
      <c r="DQ281" s="38"/>
      <c r="DR281" s="38"/>
      <c r="DS281" s="38"/>
      <c r="DT281" s="38"/>
      <c r="DU281" s="38"/>
      <c r="DV281" s="38"/>
      <c r="DW281" s="38"/>
      <c r="DX281" s="38"/>
      <c r="DY281" s="38"/>
      <c r="DZ281" s="38"/>
      <c r="EA281" s="38"/>
      <c r="EB281" s="38"/>
      <c r="EC281" s="38"/>
      <c r="ED281" s="38"/>
      <c r="EE281" s="38"/>
      <c r="EF281" s="38"/>
      <c r="EG281" s="38"/>
      <c r="EH281" s="38"/>
    </row>
    <row r="282" spans="2:158">
      <c r="B282" s="39"/>
      <c r="C282" s="77" t="s">
        <v>396</v>
      </c>
      <c r="D282" s="38"/>
      <c r="E282" s="38"/>
      <c r="F282" s="38"/>
      <c r="G282" s="38"/>
      <c r="H282" s="38"/>
      <c r="I282" s="38"/>
      <c r="J282" s="38"/>
      <c r="K282" s="38"/>
      <c r="L282" s="38"/>
      <c r="M282" s="38"/>
      <c r="N282" s="38"/>
      <c r="O282" s="61"/>
      <c r="P282" s="38"/>
      <c r="Q282" s="38"/>
      <c r="R282" s="38"/>
      <c r="S282" s="38"/>
      <c r="T282" s="38"/>
      <c r="U282" s="38"/>
      <c r="V282" s="38"/>
      <c r="W282" s="38"/>
      <c r="X282" s="38"/>
      <c r="Y282" s="38">
        <f>SUM('рабочая 2023 г'!Y282-'2022 г.'!Y282)</f>
        <v>0</v>
      </c>
      <c r="Z282" s="33"/>
      <c r="AA282" s="33"/>
      <c r="AB282" s="33"/>
      <c r="AC282" s="33"/>
      <c r="AD282" s="33"/>
      <c r="AE282" s="33"/>
      <c r="AF282" s="102">
        <f t="shared" si="142"/>
        <v>0</v>
      </c>
      <c r="AG282" s="38">
        <f>SUM('рабочая 2023 г'!AG282-'2022 г.'!AG282)</f>
        <v>0</v>
      </c>
      <c r="AH282" s="38">
        <f>SUM('рабочая 2023 г'!AH282-'2022 г.'!AH282)</f>
        <v>0</v>
      </c>
      <c r="AI282" s="38">
        <f>SUM('рабочая 2023 г'!AI282-'2022 г.'!AI282)</f>
        <v>0</v>
      </c>
      <c r="AJ282" s="38">
        <f>SUM('рабочая 2023 г'!AJ282-'2022 г.'!AJ282)</f>
        <v>0</v>
      </c>
      <c r="AK282" s="38">
        <f>SUM('рабочая 2023 г'!AK282-'2022 г.'!AK282)</f>
        <v>0</v>
      </c>
      <c r="AL282" s="38">
        <f>SUM('рабочая 2023 г'!AL282-'2022 г.'!AL282)</f>
        <v>0</v>
      </c>
      <c r="AM282" s="38">
        <f>SUM('рабочая 2023 г'!AM282-'2022 г.'!AM282)</f>
        <v>0</v>
      </c>
      <c r="AN282" s="38">
        <f>SUM('рабочая 2023 г'!AN282-'2022 г.'!AN282)</f>
        <v>0</v>
      </c>
      <c r="AO282" s="38">
        <f>SUM('рабочая 2023 г'!AO282-'2022 г.'!AO282)</f>
        <v>0</v>
      </c>
      <c r="AP282" s="38">
        <f>SUM('рабочая 2023 г'!AP282-'2022 г.'!AP282)</f>
        <v>0</v>
      </c>
      <c r="AQ282" s="38">
        <f>SUM('рабочая 2023 г'!AQ282-'2022 г.'!AQ282)</f>
        <v>0</v>
      </c>
      <c r="AR282" s="38">
        <f>SUM('рабочая 2023 г'!AR282-'2022 г.'!AR282)</f>
        <v>0</v>
      </c>
      <c r="AS282" s="115">
        <f t="shared" si="140"/>
        <v>0</v>
      </c>
      <c r="AT282" s="97"/>
      <c r="AU282" s="98">
        <f t="shared" si="144"/>
        <v>0</v>
      </c>
      <c r="AV282" s="38">
        <f>SUM('рабочая 2023 г'!AV282-'2022 г.'!AV282)</f>
        <v>0</v>
      </c>
      <c r="AW282" s="38">
        <f>SUM('рабочая 2023 г'!AW282-'2022 г.'!AW282)</f>
        <v>0</v>
      </c>
      <c r="AX282" s="38">
        <f>SUM('рабочая 2023 г'!AX282-'2022 г.'!AX282)</f>
        <v>0</v>
      </c>
      <c r="AY282" s="38">
        <f>SUM('рабочая 2023 г'!AY282-'2022 г.'!AY282)</f>
        <v>0</v>
      </c>
      <c r="AZ282" s="38">
        <f>SUM('рабочая 2023 г'!AZ282-'2022 г.'!AZ282)</f>
        <v>0</v>
      </c>
      <c r="BA282" s="38">
        <f>SUM('рабочая 2023 г'!BA282-'2022 г.'!BA282)</f>
        <v>0</v>
      </c>
      <c r="BB282" s="103">
        <f t="shared" si="143"/>
        <v>0</v>
      </c>
      <c r="BC282" s="38">
        <f>SUM('рабочая 2023 г'!BC282-'2022 г.'!BC282)</f>
        <v>0</v>
      </c>
      <c r="BD282" s="38">
        <f>SUM('рабочая 2023 г'!BD282-'2022 г.'!BD282)</f>
        <v>0</v>
      </c>
      <c r="BE282" s="38">
        <f>SUM('рабочая 2023 г'!BE282-'2022 г.'!BE282)</f>
        <v>0</v>
      </c>
      <c r="BF282" s="38">
        <f>SUM('рабочая 2023 г'!BF282-'2022 г.'!BF282)</f>
        <v>0</v>
      </c>
      <c r="BG282" s="38">
        <f>SUM('рабочая 2023 г'!BG282-'2022 г.'!BG282)</f>
        <v>0</v>
      </c>
      <c r="BH282" s="38">
        <f>SUM('рабочая 2023 г'!BH282-'2022 г.'!BH282)</f>
        <v>0</v>
      </c>
      <c r="BI282" s="38">
        <f>SUM('рабочая 2023 г'!BI282-'2022 г.'!BI282)</f>
        <v>0</v>
      </c>
      <c r="BJ282" s="38">
        <f>SUM('рабочая 2023 г'!BJ282-'2022 г.'!BJ282)</f>
        <v>0</v>
      </c>
      <c r="BK282" s="38">
        <f>SUM('рабочая 2023 г'!BK282-'2022 г.'!BK282)</f>
        <v>0</v>
      </c>
      <c r="BL282" s="98">
        <f t="shared" si="145"/>
        <v>0</v>
      </c>
      <c r="BM282" s="38">
        <f>SUM('рабочая 2023 г'!BM282-'2022 г.'!BM282)</f>
        <v>0</v>
      </c>
      <c r="BN282" s="38">
        <f>SUM('рабочая 2023 г'!BN282-'2022 г.'!BN282)</f>
        <v>0</v>
      </c>
      <c r="BO282" s="38">
        <f>SUM('рабочая 2023 г'!BO282-'2022 г.'!BO282)</f>
        <v>0</v>
      </c>
      <c r="BP282" s="38">
        <f>SUM('рабочая 2023 г'!BP282-'2022 г.'!BP282)</f>
        <v>0</v>
      </c>
      <c r="BQ282" s="67">
        <f t="shared" si="163"/>
        <v>0</v>
      </c>
      <c r="BR282" s="38"/>
      <c r="BS282" s="38"/>
      <c r="BT282" s="38"/>
      <c r="BU282" s="38"/>
      <c r="BV282" s="38"/>
      <c r="BW282" s="38"/>
      <c r="BX282" s="38"/>
      <c r="BY282" s="38"/>
      <c r="BZ282" s="38"/>
      <c r="CA282" s="38"/>
      <c r="CB282" s="38"/>
      <c r="CC282" s="38"/>
      <c r="CD282" s="38"/>
      <c r="CE282" s="38"/>
      <c r="CF282" s="38"/>
      <c r="CG282" s="38"/>
      <c r="CH282" s="38"/>
      <c r="CI282" s="38"/>
      <c r="CJ282" s="38"/>
      <c r="CK282" s="38"/>
      <c r="CL282" s="38"/>
      <c r="CM282" s="38"/>
      <c r="CN282" s="38"/>
      <c r="CO282" s="38"/>
      <c r="CP282" s="188">
        <f t="shared" si="155"/>
        <v>0</v>
      </c>
      <c r="CQ282" s="38"/>
      <c r="CR282" s="38"/>
      <c r="CS282" s="38"/>
      <c r="CT282" s="38"/>
      <c r="CU282" s="38"/>
      <c r="CV282" s="38"/>
      <c r="CW282" s="38"/>
      <c r="CX282" s="38"/>
      <c r="CY282" s="38"/>
      <c r="CZ282" s="38"/>
      <c r="DA282" s="38"/>
      <c r="DB282" s="188">
        <f t="shared" si="156"/>
        <v>0</v>
      </c>
      <c r="DC282" s="38">
        <f t="shared" si="157"/>
        <v>0</v>
      </c>
      <c r="DD282" s="38"/>
      <c r="DE282" s="38"/>
      <c r="DF282" s="38"/>
      <c r="DG282" s="188">
        <f t="shared" si="158"/>
        <v>0</v>
      </c>
      <c r="DH282" s="38">
        <f t="shared" si="159"/>
        <v>0</v>
      </c>
      <c r="DI282" s="38"/>
      <c r="DJ282" s="38"/>
      <c r="DK282" s="38"/>
      <c r="DL282" s="38"/>
      <c r="DM282" s="38"/>
      <c r="DN282" s="38"/>
      <c r="DO282" s="38"/>
      <c r="DP282" s="38"/>
      <c r="DQ282" s="38"/>
      <c r="DR282" s="38"/>
      <c r="DS282" s="38"/>
      <c r="DT282" s="38"/>
      <c r="DU282" s="38"/>
      <c r="DV282" s="38"/>
      <c r="DW282" s="38"/>
      <c r="DX282" s="38"/>
      <c r="DY282" s="38"/>
      <c r="DZ282" s="38"/>
      <c r="EA282" s="38"/>
      <c r="EB282" s="38"/>
      <c r="EC282" s="38"/>
      <c r="ED282" s="38"/>
      <c r="EE282" s="38"/>
      <c r="EF282" s="38"/>
      <c r="EG282" s="38"/>
      <c r="EH282" s="38"/>
    </row>
    <row r="283" spans="2:158">
      <c r="B283" s="39"/>
      <c r="C283" s="77" t="s">
        <v>397</v>
      </c>
      <c r="D283" s="38"/>
      <c r="E283" s="38"/>
      <c r="F283" s="38"/>
      <c r="G283" s="38"/>
      <c r="H283" s="38"/>
      <c r="I283" s="38"/>
      <c r="J283" s="38"/>
      <c r="K283" s="38"/>
      <c r="L283" s="38"/>
      <c r="M283" s="38"/>
      <c r="N283" s="38"/>
      <c r="O283" s="61"/>
      <c r="P283" s="38"/>
      <c r="Q283" s="38"/>
      <c r="R283" s="38"/>
      <c r="S283" s="38"/>
      <c r="T283" s="38"/>
      <c r="U283" s="38"/>
      <c r="V283" s="38"/>
      <c r="W283" s="38"/>
      <c r="X283" s="38"/>
      <c r="Y283" s="38">
        <f>SUM('рабочая 2023 г'!Y283-'2022 г.'!Y283)</f>
        <v>0</v>
      </c>
      <c r="Z283" s="33"/>
      <c r="AA283" s="33"/>
      <c r="AB283" s="33"/>
      <c r="AC283" s="33"/>
      <c r="AD283" s="33"/>
      <c r="AE283" s="33"/>
      <c r="AF283" s="102">
        <f t="shared" si="142"/>
        <v>0</v>
      </c>
      <c r="AG283" s="38">
        <f>SUM('рабочая 2023 г'!AG283-'2022 г.'!AG283)</f>
        <v>0</v>
      </c>
      <c r="AH283" s="38">
        <f>SUM('рабочая 2023 г'!AH283-'2022 г.'!AH283)</f>
        <v>0</v>
      </c>
      <c r="AI283" s="38">
        <f>SUM('рабочая 2023 г'!AI283-'2022 г.'!AI283)</f>
        <v>0</v>
      </c>
      <c r="AJ283" s="38">
        <f>SUM('рабочая 2023 г'!AJ283-'2022 г.'!AJ283)</f>
        <v>0</v>
      </c>
      <c r="AK283" s="38">
        <f>SUM('рабочая 2023 г'!AK283-'2022 г.'!AK283)</f>
        <v>0</v>
      </c>
      <c r="AL283" s="38">
        <f>SUM('рабочая 2023 г'!AL283-'2022 г.'!AL283)</f>
        <v>0</v>
      </c>
      <c r="AM283" s="38">
        <f>SUM('рабочая 2023 г'!AM283-'2022 г.'!AM283)</f>
        <v>0</v>
      </c>
      <c r="AN283" s="38">
        <f>SUM('рабочая 2023 г'!AN283-'2022 г.'!AN283)</f>
        <v>0</v>
      </c>
      <c r="AO283" s="38">
        <f>SUM('рабочая 2023 г'!AO283-'2022 г.'!AO283)</f>
        <v>0</v>
      </c>
      <c r="AP283" s="38">
        <f>SUM('рабочая 2023 г'!AP283-'2022 г.'!AP283)</f>
        <v>0</v>
      </c>
      <c r="AQ283" s="38">
        <f>SUM('рабочая 2023 г'!AQ283-'2022 г.'!AQ283)</f>
        <v>0</v>
      </c>
      <c r="AR283" s="38">
        <f>SUM('рабочая 2023 г'!AR283-'2022 г.'!AR283)</f>
        <v>0</v>
      </c>
      <c r="AS283" s="115">
        <f t="shared" si="140"/>
        <v>0</v>
      </c>
      <c r="AT283" s="97"/>
      <c r="AU283" s="98">
        <f t="shared" si="144"/>
        <v>0</v>
      </c>
      <c r="AV283" s="38">
        <f>SUM('рабочая 2023 г'!AV283-'2022 г.'!AV283)</f>
        <v>0</v>
      </c>
      <c r="AW283" s="38">
        <f>SUM('рабочая 2023 г'!AW283-'2022 г.'!AW283)</f>
        <v>0</v>
      </c>
      <c r="AX283" s="38">
        <f>SUM('рабочая 2023 г'!AX283-'2022 г.'!AX283)</f>
        <v>0</v>
      </c>
      <c r="AY283" s="38">
        <f>SUM('рабочая 2023 г'!AY283-'2022 г.'!AY283)</f>
        <v>0</v>
      </c>
      <c r="AZ283" s="38">
        <f>SUM('рабочая 2023 г'!AZ283-'2022 г.'!AZ283)</f>
        <v>0</v>
      </c>
      <c r="BA283" s="38">
        <f>SUM('рабочая 2023 г'!BA283-'2022 г.'!BA283)</f>
        <v>0</v>
      </c>
      <c r="BB283" s="103">
        <f t="shared" ref="BB283:BB348" si="167">SUM(BC283,BD283,BF283)</f>
        <v>0</v>
      </c>
      <c r="BC283" s="38">
        <f>SUM('рабочая 2023 г'!BC283-'2022 г.'!BC283)</f>
        <v>0</v>
      </c>
      <c r="BD283" s="38">
        <f>SUM('рабочая 2023 г'!BD283-'2022 г.'!BD283)</f>
        <v>0</v>
      </c>
      <c r="BE283" s="38">
        <f>SUM('рабочая 2023 г'!BE283-'2022 г.'!BE283)</f>
        <v>0</v>
      </c>
      <c r="BF283" s="38">
        <f>SUM('рабочая 2023 г'!BF283-'2022 г.'!BF283)</f>
        <v>0</v>
      </c>
      <c r="BG283" s="38">
        <f>SUM('рабочая 2023 г'!BG283-'2022 г.'!BG283)</f>
        <v>0</v>
      </c>
      <c r="BH283" s="38">
        <f>SUM('рабочая 2023 г'!BH283-'2022 г.'!BH283)</f>
        <v>0</v>
      </c>
      <c r="BI283" s="38">
        <f>SUM('рабочая 2023 г'!BI283-'2022 г.'!BI283)</f>
        <v>0</v>
      </c>
      <c r="BJ283" s="38">
        <f>SUM('рабочая 2023 г'!BJ283-'2022 г.'!BJ283)</f>
        <v>0</v>
      </c>
      <c r="BK283" s="38">
        <f>SUM('рабочая 2023 г'!BK283-'2022 г.'!BK283)</f>
        <v>0</v>
      </c>
      <c r="BL283" s="98">
        <f t="shared" si="145"/>
        <v>0</v>
      </c>
      <c r="BM283" s="38">
        <f>SUM('рабочая 2023 г'!BM283-'2022 г.'!BM283)</f>
        <v>0</v>
      </c>
      <c r="BN283" s="38">
        <f>SUM('рабочая 2023 г'!BN283-'2022 г.'!BN283)</f>
        <v>0</v>
      </c>
      <c r="BO283" s="38">
        <f>SUM('рабочая 2023 г'!BO283-'2022 г.'!BO283)</f>
        <v>0</v>
      </c>
      <c r="BP283" s="38">
        <f>SUM('рабочая 2023 г'!BP283-'2022 г.'!BP283)</f>
        <v>0</v>
      </c>
      <c r="BQ283" s="67">
        <f t="shared" si="163"/>
        <v>0</v>
      </c>
      <c r="BR283" s="38"/>
      <c r="BS283" s="38"/>
      <c r="BT283" s="38"/>
      <c r="BU283" s="38"/>
      <c r="BV283" s="38"/>
      <c r="BW283" s="38"/>
      <c r="BX283" s="38"/>
      <c r="BY283" s="38"/>
      <c r="BZ283" s="38"/>
      <c r="CA283" s="38"/>
      <c r="CB283" s="38"/>
      <c r="CC283" s="38"/>
      <c r="CD283" s="38"/>
      <c r="CE283" s="38"/>
      <c r="CF283" s="38"/>
      <c r="CG283" s="38"/>
      <c r="CH283" s="38"/>
      <c r="CI283" s="38"/>
      <c r="CJ283" s="38"/>
      <c r="CK283" s="38"/>
      <c r="CL283" s="38"/>
      <c r="CM283" s="38"/>
      <c r="CN283" s="38"/>
      <c r="CO283" s="38"/>
      <c r="CP283" s="188">
        <f t="shared" si="155"/>
        <v>0</v>
      </c>
      <c r="CQ283" s="38"/>
      <c r="CR283" s="38"/>
      <c r="CS283" s="38"/>
      <c r="CT283" s="38"/>
      <c r="CU283" s="38"/>
      <c r="CV283" s="38"/>
      <c r="CW283" s="38"/>
      <c r="CX283" s="38"/>
      <c r="CY283" s="38"/>
      <c r="CZ283" s="38"/>
      <c r="DA283" s="38"/>
      <c r="DB283" s="188">
        <f t="shared" si="156"/>
        <v>0</v>
      </c>
      <c r="DC283" s="38">
        <f t="shared" si="157"/>
        <v>0</v>
      </c>
      <c r="DD283" s="38"/>
      <c r="DE283" s="38"/>
      <c r="DF283" s="38"/>
      <c r="DG283" s="188">
        <f t="shared" si="158"/>
        <v>0</v>
      </c>
      <c r="DH283" s="38">
        <f t="shared" si="159"/>
        <v>0</v>
      </c>
      <c r="DI283" s="38"/>
      <c r="DJ283" s="38"/>
      <c r="DK283" s="38"/>
      <c r="DL283" s="38"/>
      <c r="DM283" s="38"/>
      <c r="DN283" s="38"/>
      <c r="DO283" s="38"/>
      <c r="DP283" s="38"/>
      <c r="DQ283" s="38"/>
      <c r="DR283" s="38"/>
      <c r="DS283" s="38"/>
      <c r="DT283" s="38"/>
      <c r="DU283" s="38"/>
      <c r="DV283" s="38"/>
      <c r="DW283" s="38"/>
      <c r="DX283" s="38"/>
      <c r="DY283" s="38"/>
      <c r="DZ283" s="38"/>
      <c r="EA283" s="38"/>
      <c r="EB283" s="38"/>
      <c r="EC283" s="38"/>
      <c r="ED283" s="38"/>
      <c r="EE283" s="38"/>
      <c r="EF283" s="38"/>
      <c r="EG283" s="38"/>
      <c r="EH283" s="38"/>
    </row>
    <row r="284" spans="2:158">
      <c r="B284" s="39"/>
      <c r="C284" s="77" t="s">
        <v>398</v>
      </c>
      <c r="D284" s="38"/>
      <c r="E284" s="38"/>
      <c r="F284" s="38"/>
      <c r="G284" s="38"/>
      <c r="H284" s="38"/>
      <c r="I284" s="38"/>
      <c r="J284" s="38"/>
      <c r="K284" s="38"/>
      <c r="L284" s="38"/>
      <c r="M284" s="38"/>
      <c r="N284" s="38"/>
      <c r="O284" s="61"/>
      <c r="P284" s="38"/>
      <c r="Q284" s="38"/>
      <c r="R284" s="38"/>
      <c r="S284" s="38"/>
      <c r="T284" s="38"/>
      <c r="U284" s="38"/>
      <c r="V284" s="38"/>
      <c r="W284" s="38"/>
      <c r="X284" s="38"/>
      <c r="Y284" s="38">
        <f>SUM('рабочая 2023 г'!Y284-'2022 г.'!Y284)</f>
        <v>0</v>
      </c>
      <c r="Z284" s="33"/>
      <c r="AA284" s="33"/>
      <c r="AB284" s="33"/>
      <c r="AC284" s="33"/>
      <c r="AD284" s="33"/>
      <c r="AE284" s="33"/>
      <c r="AF284" s="102">
        <f t="shared" si="142"/>
        <v>0</v>
      </c>
      <c r="AG284" s="38">
        <f>SUM('рабочая 2023 г'!AG284-'2022 г.'!AG284)</f>
        <v>0</v>
      </c>
      <c r="AH284" s="38">
        <f>SUM('рабочая 2023 г'!AH284-'2022 г.'!AH284)</f>
        <v>0</v>
      </c>
      <c r="AI284" s="38">
        <f>SUM('рабочая 2023 г'!AI284-'2022 г.'!AI284)</f>
        <v>0</v>
      </c>
      <c r="AJ284" s="38">
        <f>SUM('рабочая 2023 г'!AJ284-'2022 г.'!AJ284)</f>
        <v>0</v>
      </c>
      <c r="AK284" s="38">
        <f>SUM('рабочая 2023 г'!AK284-'2022 г.'!AK284)</f>
        <v>0</v>
      </c>
      <c r="AL284" s="38">
        <f>SUM('рабочая 2023 г'!AL284-'2022 г.'!AL284)</f>
        <v>0</v>
      </c>
      <c r="AM284" s="38">
        <f>SUM('рабочая 2023 г'!AM284-'2022 г.'!AM284)</f>
        <v>0</v>
      </c>
      <c r="AN284" s="38">
        <f>SUM('рабочая 2023 г'!AN284-'2022 г.'!AN284)</f>
        <v>0</v>
      </c>
      <c r="AO284" s="38">
        <f>SUM('рабочая 2023 г'!AO284-'2022 г.'!AO284)</f>
        <v>0</v>
      </c>
      <c r="AP284" s="38">
        <f>SUM('рабочая 2023 г'!AP284-'2022 г.'!AP284)</f>
        <v>0</v>
      </c>
      <c r="AQ284" s="38">
        <f>SUM('рабочая 2023 г'!AQ284-'2022 г.'!AQ284)</f>
        <v>0</v>
      </c>
      <c r="AR284" s="38">
        <f>SUM('рабочая 2023 г'!AR284-'2022 г.'!AR284)</f>
        <v>0</v>
      </c>
      <c r="AS284" s="115">
        <f t="shared" si="140"/>
        <v>0</v>
      </c>
      <c r="AT284" s="97"/>
      <c r="AU284" s="98">
        <f t="shared" si="144"/>
        <v>0</v>
      </c>
      <c r="AV284" s="38">
        <f>SUM('рабочая 2023 г'!AV284-'2022 г.'!AV284)</f>
        <v>0</v>
      </c>
      <c r="AW284" s="38">
        <f>SUM('рабочая 2023 г'!AW284-'2022 г.'!AW284)</f>
        <v>0</v>
      </c>
      <c r="AX284" s="38">
        <f>SUM('рабочая 2023 г'!AX284-'2022 г.'!AX284)</f>
        <v>0</v>
      </c>
      <c r="AY284" s="38">
        <f>SUM('рабочая 2023 г'!AY284-'2022 г.'!AY284)</f>
        <v>0</v>
      </c>
      <c r="AZ284" s="38">
        <f>SUM('рабочая 2023 г'!AZ284-'2022 г.'!AZ284)</f>
        <v>0</v>
      </c>
      <c r="BA284" s="38">
        <f>SUM('рабочая 2023 г'!BA284-'2022 г.'!BA284)</f>
        <v>0</v>
      </c>
      <c r="BB284" s="103">
        <f t="shared" si="167"/>
        <v>0</v>
      </c>
      <c r="BC284" s="38">
        <f>SUM('рабочая 2023 г'!BC284-'2022 г.'!BC284)</f>
        <v>0</v>
      </c>
      <c r="BD284" s="38">
        <f>SUM('рабочая 2023 г'!BD284-'2022 г.'!BD284)</f>
        <v>0</v>
      </c>
      <c r="BE284" s="38">
        <f>SUM('рабочая 2023 г'!BE284-'2022 г.'!BE284)</f>
        <v>0</v>
      </c>
      <c r="BF284" s="38">
        <f>SUM('рабочая 2023 г'!BF284-'2022 г.'!BF284)</f>
        <v>0</v>
      </c>
      <c r="BG284" s="38">
        <f>SUM('рабочая 2023 г'!BG284-'2022 г.'!BG284)</f>
        <v>0</v>
      </c>
      <c r="BH284" s="38">
        <f>SUM('рабочая 2023 г'!BH284-'2022 г.'!BH284)</f>
        <v>0</v>
      </c>
      <c r="BI284" s="38">
        <f>SUM('рабочая 2023 г'!BI284-'2022 г.'!BI284)</f>
        <v>0</v>
      </c>
      <c r="BJ284" s="38">
        <f>SUM('рабочая 2023 г'!BJ284-'2022 г.'!BJ284)</f>
        <v>0</v>
      </c>
      <c r="BK284" s="38">
        <f>SUM('рабочая 2023 г'!BK284-'2022 г.'!BK284)</f>
        <v>0</v>
      </c>
      <c r="BL284" s="98">
        <f t="shared" si="145"/>
        <v>0</v>
      </c>
      <c r="BM284" s="38">
        <f>SUM('рабочая 2023 г'!BM284-'2022 г.'!BM284)</f>
        <v>0</v>
      </c>
      <c r="BN284" s="38">
        <f>SUM('рабочая 2023 г'!BN284-'2022 г.'!BN284)</f>
        <v>0</v>
      </c>
      <c r="BO284" s="38">
        <f>SUM('рабочая 2023 г'!BO284-'2022 г.'!BO284)</f>
        <v>0</v>
      </c>
      <c r="BP284" s="38">
        <f>SUM('рабочая 2023 г'!BP284-'2022 г.'!BP284)</f>
        <v>0</v>
      </c>
      <c r="BQ284" s="67">
        <f t="shared" si="163"/>
        <v>0</v>
      </c>
      <c r="BR284" s="38"/>
      <c r="BS284" s="38"/>
      <c r="BT284" s="38"/>
      <c r="BU284" s="38"/>
      <c r="BV284" s="38"/>
      <c r="BW284" s="38"/>
      <c r="BX284" s="38"/>
      <c r="BY284" s="38"/>
      <c r="BZ284" s="38"/>
      <c r="CA284" s="38"/>
      <c r="CB284" s="38"/>
      <c r="CC284" s="38"/>
      <c r="CD284" s="38"/>
      <c r="CE284" s="38"/>
      <c r="CF284" s="38"/>
      <c r="CG284" s="38"/>
      <c r="CH284" s="38"/>
      <c r="CI284" s="38"/>
      <c r="CJ284" s="38"/>
      <c r="CK284" s="38"/>
      <c r="CL284" s="38"/>
      <c r="CM284" s="38"/>
      <c r="CN284" s="38"/>
      <c r="CO284" s="38"/>
      <c r="CP284" s="188">
        <f t="shared" si="155"/>
        <v>0</v>
      </c>
      <c r="CQ284" s="38"/>
      <c r="CR284" s="38"/>
      <c r="CS284" s="38"/>
      <c r="CT284" s="38"/>
      <c r="CU284" s="38"/>
      <c r="CV284" s="38"/>
      <c r="CW284" s="38"/>
      <c r="CX284" s="38"/>
      <c r="CY284" s="38"/>
      <c r="CZ284" s="38"/>
      <c r="DA284" s="38"/>
      <c r="DB284" s="188">
        <f t="shared" si="156"/>
        <v>0</v>
      </c>
      <c r="DC284" s="38">
        <f t="shared" si="157"/>
        <v>0</v>
      </c>
      <c r="DD284" s="38"/>
      <c r="DE284" s="38"/>
      <c r="DF284" s="38"/>
      <c r="DG284" s="188">
        <f t="shared" si="158"/>
        <v>0</v>
      </c>
      <c r="DH284" s="38">
        <f t="shared" si="159"/>
        <v>0</v>
      </c>
      <c r="DI284" s="38"/>
      <c r="DJ284" s="38"/>
      <c r="DK284" s="38"/>
      <c r="DL284" s="38"/>
      <c r="DM284" s="38"/>
      <c r="DN284" s="38"/>
      <c r="DO284" s="38"/>
      <c r="DP284" s="38"/>
      <c r="DQ284" s="38"/>
      <c r="DR284" s="38"/>
      <c r="DS284" s="38"/>
      <c r="DT284" s="38"/>
      <c r="DU284" s="38"/>
      <c r="DV284" s="38"/>
      <c r="DW284" s="38"/>
      <c r="DX284" s="38"/>
      <c r="DY284" s="38"/>
      <c r="DZ284" s="38"/>
      <c r="EA284" s="38"/>
      <c r="EB284" s="38"/>
      <c r="EC284" s="38"/>
      <c r="ED284" s="38"/>
      <c r="EE284" s="38"/>
      <c r="EF284" s="38"/>
      <c r="EG284" s="38"/>
      <c r="EH284" s="38"/>
    </row>
    <row r="285" spans="2:158" s="83" customFormat="1" ht="24" customHeight="1">
      <c r="B285" s="702" t="s">
        <v>431</v>
      </c>
      <c r="C285" s="704" t="s">
        <v>432</v>
      </c>
      <c r="D285" s="86"/>
      <c r="E285" s="86"/>
      <c r="F285" s="86"/>
      <c r="G285" s="86"/>
      <c r="H285" s="86"/>
      <c r="I285" s="86"/>
      <c r="J285" s="86"/>
      <c r="K285" s="86"/>
      <c r="L285" s="86"/>
      <c r="M285" s="86"/>
      <c r="N285" s="86"/>
      <c r="O285" s="87"/>
      <c r="P285" s="86"/>
      <c r="Q285" s="86"/>
      <c r="R285" s="86"/>
      <c r="S285" s="86"/>
      <c r="T285" s="86"/>
      <c r="U285" s="86"/>
      <c r="V285" s="86"/>
      <c r="W285" s="86"/>
      <c r="X285" s="86"/>
      <c r="Y285" s="88"/>
      <c r="Z285" s="88"/>
      <c r="AA285" s="88"/>
      <c r="AB285" s="88"/>
      <c r="AC285" s="88"/>
      <c r="AD285" s="88"/>
      <c r="AE285" s="88"/>
      <c r="AF285" s="102">
        <f t="shared" si="142"/>
        <v>0</v>
      </c>
      <c r="AG285" s="86"/>
      <c r="AH285" s="86"/>
      <c r="AI285" s="86"/>
      <c r="AJ285" s="86"/>
      <c r="AK285" s="86"/>
      <c r="AL285" s="86"/>
      <c r="AM285" s="86"/>
      <c r="AN285" s="86"/>
      <c r="AO285" s="86"/>
      <c r="AP285" s="86"/>
      <c r="AQ285" s="86"/>
      <c r="AR285" s="86"/>
      <c r="AS285" s="115">
        <f t="shared" ref="AS285:AS354" si="168">SUM(AG285,AH285,AK285,AL285,AO285)</f>
        <v>0</v>
      </c>
      <c r="AT285" s="97"/>
      <c r="AU285" s="98">
        <f t="shared" si="144"/>
        <v>0</v>
      </c>
      <c r="AV285" s="86"/>
      <c r="AW285" s="86"/>
      <c r="AX285" s="86"/>
      <c r="AY285" s="97"/>
      <c r="AZ285" s="86"/>
      <c r="BA285" s="97"/>
      <c r="BB285" s="103">
        <f t="shared" si="167"/>
        <v>0</v>
      </c>
      <c r="BC285" s="86"/>
      <c r="BD285" s="86"/>
      <c r="BE285" s="86"/>
      <c r="BF285" s="86"/>
      <c r="BG285" s="97"/>
      <c r="BH285" s="97"/>
      <c r="BI285" s="97"/>
      <c r="BJ285" s="97"/>
      <c r="BK285" s="97"/>
      <c r="BL285" s="98">
        <f t="shared" si="145"/>
        <v>0</v>
      </c>
      <c r="BM285" s="86"/>
      <c r="BN285" s="86"/>
      <c r="BO285" s="86"/>
      <c r="BP285" s="86"/>
      <c r="BQ285" s="66"/>
      <c r="BR285" s="86"/>
      <c r="BS285" s="86"/>
      <c r="BT285" s="86"/>
      <c r="BU285" s="86"/>
      <c r="BV285" s="86"/>
      <c r="BW285" s="86"/>
      <c r="BX285" s="86"/>
      <c r="BY285" s="86"/>
      <c r="BZ285" s="86"/>
      <c r="CA285" s="86"/>
      <c r="CB285" s="86"/>
      <c r="CC285" s="86"/>
      <c r="CD285" s="86"/>
      <c r="CE285" s="86"/>
      <c r="CF285" s="86"/>
      <c r="CG285" s="86"/>
      <c r="CH285" s="86"/>
      <c r="CI285" s="86"/>
      <c r="CJ285" s="86"/>
      <c r="CK285" s="86"/>
      <c r="CL285" s="86"/>
      <c r="CM285" s="86"/>
      <c r="CN285" s="86"/>
      <c r="CO285" s="86"/>
      <c r="CP285" s="188">
        <f t="shared" si="155"/>
        <v>0</v>
      </c>
      <c r="CQ285" s="86"/>
      <c r="CR285" s="86"/>
      <c r="CS285" s="86"/>
      <c r="CT285" s="86"/>
      <c r="CU285" s="86"/>
      <c r="CV285" s="86"/>
      <c r="CW285" s="86"/>
      <c r="CX285" s="86"/>
      <c r="CY285" s="86"/>
      <c r="CZ285" s="86"/>
      <c r="DA285" s="86"/>
      <c r="DB285" s="188">
        <f t="shared" si="156"/>
        <v>0</v>
      </c>
      <c r="DC285" s="38">
        <f t="shared" si="157"/>
        <v>0</v>
      </c>
      <c r="DD285" s="86"/>
      <c r="DE285" s="86"/>
      <c r="DF285" s="86"/>
      <c r="DG285" s="188">
        <f t="shared" si="158"/>
        <v>0</v>
      </c>
      <c r="DH285" s="38">
        <f t="shared" si="159"/>
        <v>0</v>
      </c>
      <c r="DI285" s="86"/>
      <c r="DJ285" s="86"/>
      <c r="DK285" s="86"/>
      <c r="DL285" s="86"/>
      <c r="DM285" s="86"/>
      <c r="DN285" s="86"/>
      <c r="DO285" s="86"/>
      <c r="DP285" s="86"/>
      <c r="DQ285" s="86"/>
      <c r="DR285" s="86"/>
      <c r="DS285" s="86"/>
      <c r="DT285" s="86"/>
      <c r="DU285" s="86"/>
      <c r="DV285" s="86"/>
      <c r="DW285" s="86"/>
      <c r="DX285" s="86"/>
      <c r="DY285" s="86"/>
      <c r="DZ285" s="86"/>
      <c r="EA285" s="86"/>
      <c r="EB285" s="86"/>
      <c r="EC285" s="86"/>
      <c r="ED285" s="86"/>
      <c r="EE285" s="86"/>
      <c r="EF285" s="86"/>
      <c r="EG285" s="86"/>
      <c r="EH285" s="86"/>
      <c r="EI285" s="89"/>
      <c r="EJ285" s="89"/>
      <c r="EK285" s="89"/>
      <c r="EL285" s="89"/>
      <c r="EM285" s="89"/>
      <c r="EN285" s="89"/>
      <c r="EO285" s="89"/>
      <c r="EP285" s="89"/>
      <c r="EQ285" s="89"/>
      <c r="ER285" s="89"/>
      <c r="ES285" s="89"/>
      <c r="ET285" s="89"/>
      <c r="EU285" s="89"/>
      <c r="EV285" s="89"/>
      <c r="EW285" s="89"/>
      <c r="EX285" s="89"/>
      <c r="EY285" s="89"/>
      <c r="EZ285" s="89"/>
      <c r="FA285" s="89"/>
      <c r="FB285" s="89"/>
    </row>
    <row r="286" spans="2:158" s="83" customFormat="1">
      <c r="B286" s="703"/>
      <c r="C286" s="705"/>
      <c r="D286" s="86"/>
      <c r="E286" s="86"/>
      <c r="F286" s="86"/>
      <c r="G286" s="86"/>
      <c r="H286" s="86"/>
      <c r="I286" s="86"/>
      <c r="J286" s="86"/>
      <c r="K286" s="86"/>
      <c r="L286" s="86"/>
      <c r="M286" s="86"/>
      <c r="N286" s="86"/>
      <c r="O286" s="87"/>
      <c r="P286" s="86"/>
      <c r="Q286" s="86"/>
      <c r="R286" s="86"/>
      <c r="S286" s="86"/>
      <c r="T286" s="86"/>
      <c r="U286" s="86"/>
      <c r="V286" s="86"/>
      <c r="W286" s="86"/>
      <c r="X286" s="86"/>
      <c r="Y286" s="88">
        <f>SUM(Y287:Y300)</f>
        <v>0</v>
      </c>
      <c r="Z286" s="88"/>
      <c r="AA286" s="88"/>
      <c r="AB286" s="88"/>
      <c r="AC286" s="88"/>
      <c r="AD286" s="88"/>
      <c r="AE286" s="88"/>
      <c r="AF286" s="102">
        <f t="shared" si="142"/>
        <v>0</v>
      </c>
      <c r="AG286" s="88">
        <f t="shared" ref="AG286:BP286" si="169">SUM(AG287:AG300)</f>
        <v>0</v>
      </c>
      <c r="AH286" s="88">
        <f t="shared" si="169"/>
        <v>0</v>
      </c>
      <c r="AI286" s="88">
        <f t="shared" si="169"/>
        <v>0</v>
      </c>
      <c r="AJ286" s="88">
        <f t="shared" si="169"/>
        <v>0</v>
      </c>
      <c r="AK286" s="88">
        <f t="shared" si="169"/>
        <v>0</v>
      </c>
      <c r="AL286" s="88">
        <f t="shared" si="169"/>
        <v>0</v>
      </c>
      <c r="AM286" s="88">
        <f t="shared" si="169"/>
        <v>0</v>
      </c>
      <c r="AN286" s="88">
        <f t="shared" si="169"/>
        <v>0</v>
      </c>
      <c r="AO286" s="88">
        <f t="shared" si="169"/>
        <v>0</v>
      </c>
      <c r="AP286" s="88">
        <f t="shared" si="169"/>
        <v>0</v>
      </c>
      <c r="AQ286" s="88">
        <f t="shared" si="169"/>
        <v>0</v>
      </c>
      <c r="AR286" s="88">
        <f t="shared" si="169"/>
        <v>0</v>
      </c>
      <c r="AS286" s="115">
        <f t="shared" si="168"/>
        <v>0</v>
      </c>
      <c r="AT286" s="88">
        <f t="shared" si="169"/>
        <v>0</v>
      </c>
      <c r="AU286" s="88">
        <f t="shared" si="169"/>
        <v>0</v>
      </c>
      <c r="AV286" s="88">
        <f t="shared" si="169"/>
        <v>0</v>
      </c>
      <c r="AW286" s="88">
        <f t="shared" si="169"/>
        <v>0</v>
      </c>
      <c r="AX286" s="88">
        <f t="shared" si="169"/>
        <v>0</v>
      </c>
      <c r="AY286" s="88">
        <f t="shared" si="169"/>
        <v>0</v>
      </c>
      <c r="AZ286" s="88">
        <f t="shared" si="169"/>
        <v>0</v>
      </c>
      <c r="BA286" s="88">
        <f t="shared" si="169"/>
        <v>0</v>
      </c>
      <c r="BB286" s="88">
        <f t="shared" si="169"/>
        <v>-10</v>
      </c>
      <c r="BC286" s="88">
        <f t="shared" si="169"/>
        <v>0</v>
      </c>
      <c r="BD286" s="88">
        <f t="shared" si="169"/>
        <v>-10</v>
      </c>
      <c r="BE286" s="88">
        <f t="shared" si="169"/>
        <v>-10</v>
      </c>
      <c r="BF286" s="88">
        <f t="shared" si="169"/>
        <v>0</v>
      </c>
      <c r="BG286" s="88">
        <f t="shared" si="169"/>
        <v>0</v>
      </c>
      <c r="BH286" s="88">
        <f t="shared" si="169"/>
        <v>0</v>
      </c>
      <c r="BI286" s="88">
        <f t="shared" si="169"/>
        <v>0</v>
      </c>
      <c r="BJ286" s="88">
        <f t="shared" si="169"/>
        <v>0</v>
      </c>
      <c r="BK286" s="88">
        <f t="shared" si="169"/>
        <v>0</v>
      </c>
      <c r="BL286" s="88">
        <f t="shared" si="169"/>
        <v>10</v>
      </c>
      <c r="BM286" s="88">
        <f t="shared" si="169"/>
        <v>0</v>
      </c>
      <c r="BN286" s="88">
        <f t="shared" si="169"/>
        <v>0</v>
      </c>
      <c r="BO286" s="88">
        <f t="shared" si="169"/>
        <v>0</v>
      </c>
      <c r="BP286" s="88">
        <f t="shared" si="169"/>
        <v>10</v>
      </c>
      <c r="BQ286" s="67">
        <f t="shared" si="163"/>
        <v>0</v>
      </c>
      <c r="BR286" s="86"/>
      <c r="BS286" s="86"/>
      <c r="BT286" s="86"/>
      <c r="BU286" s="86"/>
      <c r="BV286" s="86"/>
      <c r="BW286" s="86"/>
      <c r="BX286" s="86"/>
      <c r="BY286" s="86"/>
      <c r="BZ286" s="86"/>
      <c r="CA286" s="86"/>
      <c r="CB286" s="86"/>
      <c r="CC286" s="86"/>
      <c r="CD286" s="86"/>
      <c r="CE286" s="86"/>
      <c r="CF286" s="86"/>
      <c r="CG286" s="86"/>
      <c r="CH286" s="86"/>
      <c r="CI286" s="86"/>
      <c r="CJ286" s="86"/>
      <c r="CK286" s="86"/>
      <c r="CL286" s="86"/>
      <c r="CM286" s="86"/>
      <c r="CN286" s="86"/>
      <c r="CO286" s="86"/>
      <c r="CP286" s="188">
        <f t="shared" si="155"/>
        <v>0</v>
      </c>
      <c r="CQ286" s="86">
        <f>SUM(CQ287:CQ300)</f>
        <v>0</v>
      </c>
      <c r="CR286" s="86"/>
      <c r="CS286" s="86"/>
      <c r="CT286" s="86"/>
      <c r="CU286" s="86"/>
      <c r="CV286" s="86"/>
      <c r="CW286" s="86"/>
      <c r="CX286" s="86"/>
      <c r="CY286" s="86"/>
      <c r="CZ286" s="86"/>
      <c r="DA286" s="86"/>
      <c r="DB286" s="188">
        <f t="shared" si="156"/>
        <v>0</v>
      </c>
      <c r="DC286" s="38">
        <f t="shared" si="157"/>
        <v>0</v>
      </c>
      <c r="DD286" s="86"/>
      <c r="DE286" s="86"/>
      <c r="DF286" s="86"/>
      <c r="DG286" s="188">
        <f t="shared" si="158"/>
        <v>0</v>
      </c>
      <c r="DH286" s="38">
        <f t="shared" si="159"/>
        <v>0</v>
      </c>
      <c r="DI286" s="86"/>
      <c r="DJ286" s="86"/>
      <c r="DK286" s="86"/>
      <c r="DL286" s="86"/>
      <c r="DM286" s="86"/>
      <c r="DN286" s="86"/>
      <c r="DO286" s="86"/>
      <c r="DP286" s="86"/>
      <c r="DQ286" s="86"/>
      <c r="DR286" s="86"/>
      <c r="DS286" s="86"/>
      <c r="DT286" s="86"/>
      <c r="DU286" s="86"/>
      <c r="DV286" s="86"/>
      <c r="DW286" s="86"/>
      <c r="DX286" s="86"/>
      <c r="DY286" s="86"/>
      <c r="DZ286" s="86"/>
      <c r="EA286" s="86"/>
      <c r="EB286" s="86"/>
      <c r="EC286" s="86"/>
      <c r="ED286" s="86"/>
      <c r="EE286" s="86"/>
      <c r="EF286" s="86"/>
      <c r="EG286" s="86"/>
      <c r="EH286" s="86"/>
      <c r="EI286" s="89"/>
      <c r="EJ286" s="89"/>
      <c r="EK286" s="89"/>
      <c r="EL286" s="89"/>
      <c r="EM286" s="89"/>
      <c r="EN286" s="89"/>
      <c r="EO286" s="89"/>
      <c r="EP286" s="89"/>
      <c r="EQ286" s="89"/>
      <c r="ER286" s="89"/>
      <c r="ES286" s="89"/>
      <c r="ET286" s="89"/>
      <c r="EU286" s="89"/>
      <c r="EV286" s="89"/>
      <c r="EW286" s="89"/>
      <c r="EX286" s="89"/>
      <c r="EY286" s="89"/>
      <c r="EZ286" s="89"/>
      <c r="FA286" s="89"/>
      <c r="FB286" s="89"/>
    </row>
    <row r="287" spans="2:158">
      <c r="B287" s="39"/>
      <c r="C287" s="77" t="s">
        <v>385</v>
      </c>
      <c r="D287" s="38"/>
      <c r="E287" s="38"/>
      <c r="F287" s="38"/>
      <c r="G287" s="38"/>
      <c r="H287" s="38"/>
      <c r="I287" s="38"/>
      <c r="J287" s="38"/>
      <c r="K287" s="38"/>
      <c r="L287" s="38"/>
      <c r="M287" s="38"/>
      <c r="N287" s="38"/>
      <c r="O287" s="61"/>
      <c r="P287" s="38"/>
      <c r="Q287" s="38"/>
      <c r="R287" s="38"/>
      <c r="S287" s="38"/>
      <c r="T287" s="38"/>
      <c r="U287" s="38"/>
      <c r="V287" s="38"/>
      <c r="W287" s="38"/>
      <c r="X287" s="38"/>
      <c r="Y287" s="38">
        <f>SUM('рабочая 2023 г'!Y287-'2022 г.'!Y287)</f>
        <v>0</v>
      </c>
      <c r="Z287" s="33"/>
      <c r="AA287" s="33"/>
      <c r="AB287" s="33"/>
      <c r="AC287" s="33"/>
      <c r="AD287" s="33"/>
      <c r="AE287" s="33"/>
      <c r="AF287" s="102">
        <f t="shared" si="142"/>
        <v>0</v>
      </c>
      <c r="AG287" s="38">
        <f>SUM('рабочая 2023 г'!AG287-'2022 г.'!AG287)</f>
        <v>0</v>
      </c>
      <c r="AH287" s="38">
        <f>SUM('рабочая 2023 г'!AH287-'2022 г.'!AH287)</f>
        <v>0</v>
      </c>
      <c r="AI287" s="38">
        <f>SUM('рабочая 2023 г'!AI287-'2022 г.'!AI287)</f>
        <v>0</v>
      </c>
      <c r="AJ287" s="38">
        <f>SUM('рабочая 2023 г'!AJ287-'2022 г.'!AJ287)</f>
        <v>0</v>
      </c>
      <c r="AK287" s="38">
        <f>SUM('рабочая 2023 г'!AK287-'2022 г.'!AK287)</f>
        <v>0</v>
      </c>
      <c r="AL287" s="38">
        <f>SUM('рабочая 2023 г'!AL287-'2022 г.'!AL287)</f>
        <v>0</v>
      </c>
      <c r="AM287" s="38">
        <f>SUM('рабочая 2023 г'!AM287-'2022 г.'!AM287)</f>
        <v>0</v>
      </c>
      <c r="AN287" s="38">
        <f>SUM('рабочая 2023 г'!AN287-'2022 г.'!AN287)</f>
        <v>0</v>
      </c>
      <c r="AO287" s="38">
        <f>SUM('рабочая 2023 г'!AO287-'2022 г.'!AO287)</f>
        <v>0</v>
      </c>
      <c r="AP287" s="38">
        <f>SUM('рабочая 2023 г'!AP287-'2022 г.'!AP287)</f>
        <v>0</v>
      </c>
      <c r="AQ287" s="38">
        <f>SUM('рабочая 2023 г'!AQ287-'2022 г.'!AQ287)</f>
        <v>0</v>
      </c>
      <c r="AR287" s="38">
        <f>SUM('рабочая 2023 г'!AR287-'2022 г.'!AR287)</f>
        <v>0</v>
      </c>
      <c r="AS287" s="115">
        <f t="shared" si="168"/>
        <v>0</v>
      </c>
      <c r="AT287" s="38">
        <f>SUM('рабочая 2023 г'!AT287-'2022 г.'!AT287)</f>
        <v>0</v>
      </c>
      <c r="AU287" s="98">
        <f t="shared" si="144"/>
        <v>0</v>
      </c>
      <c r="AV287" s="38">
        <f>SUM('рабочая 2023 г'!AV287-'2022 г.'!AV287)</f>
        <v>0</v>
      </c>
      <c r="AW287" s="38">
        <f>SUM('рабочая 2023 г'!AW287-'2022 г.'!AW287)</f>
        <v>0</v>
      </c>
      <c r="AX287" s="38">
        <f>SUM('рабочая 2023 г'!AX287-'2022 г.'!AX287)</f>
        <v>0</v>
      </c>
      <c r="AY287" s="38">
        <f>SUM('рабочая 2023 г'!AY287-'2022 г.'!AY287)</f>
        <v>0</v>
      </c>
      <c r="AZ287" s="38">
        <f>SUM('рабочая 2023 г'!AZ287-'2022 г.'!AZ287)</f>
        <v>0</v>
      </c>
      <c r="BA287" s="38">
        <f>SUM('рабочая 2023 г'!BA287-'2022 г.'!BA287)</f>
        <v>0</v>
      </c>
      <c r="BB287" s="103">
        <f t="shared" si="167"/>
        <v>0</v>
      </c>
      <c r="BC287" s="38">
        <f>SUM('рабочая 2023 г'!BC287-'2022 г.'!BC287)</f>
        <v>0</v>
      </c>
      <c r="BD287" s="38">
        <f>SUM('рабочая 2023 г'!BD287-'2022 г.'!BD287)</f>
        <v>0</v>
      </c>
      <c r="BE287" s="38">
        <f>SUM('рабочая 2023 г'!BE287-'2022 г.'!BE287)</f>
        <v>0</v>
      </c>
      <c r="BF287" s="38">
        <f>SUM('рабочая 2023 г'!BF287-'2022 г.'!BF287)</f>
        <v>0</v>
      </c>
      <c r="BG287" s="38">
        <f>SUM('рабочая 2023 г'!BG287-'2022 г.'!BG287)</f>
        <v>0</v>
      </c>
      <c r="BH287" s="38">
        <f>SUM('рабочая 2023 г'!BH287-'2022 г.'!BH287)</f>
        <v>0</v>
      </c>
      <c r="BI287" s="38">
        <f>SUM('рабочая 2023 г'!BI287-'2022 г.'!BI287)</f>
        <v>0</v>
      </c>
      <c r="BJ287" s="38">
        <f>SUM('рабочая 2023 г'!BJ287-'2022 г.'!BJ287)</f>
        <v>0</v>
      </c>
      <c r="BK287" s="38">
        <f>SUM('рабочая 2023 г'!BK287-'2022 г.'!BK287)</f>
        <v>0</v>
      </c>
      <c r="BL287" s="98">
        <f t="shared" si="145"/>
        <v>0</v>
      </c>
      <c r="BM287" s="38">
        <f>SUM('рабочая 2023 г'!BM287-'2022 г.'!BM287)</f>
        <v>0</v>
      </c>
      <c r="BN287" s="38">
        <f>SUM('рабочая 2023 г'!BN287-'2022 г.'!BN287)</f>
        <v>0</v>
      </c>
      <c r="BO287" s="38">
        <f>SUM('рабочая 2023 г'!BO287-'2022 г.'!BO287)</f>
        <v>0</v>
      </c>
      <c r="BP287" s="38">
        <f>SUM('рабочая 2023 г'!BP287-'2022 г.'!BP287)</f>
        <v>0</v>
      </c>
      <c r="BQ287" s="67">
        <f t="shared" si="163"/>
        <v>0</v>
      </c>
      <c r="BR287" s="38"/>
      <c r="BS287" s="38"/>
      <c r="BT287" s="38"/>
      <c r="BU287" s="38"/>
      <c r="BV287" s="38"/>
      <c r="BW287" s="38"/>
      <c r="BX287" s="38"/>
      <c r="BY287" s="38"/>
      <c r="BZ287" s="38"/>
      <c r="CA287" s="38"/>
      <c r="CB287" s="38"/>
      <c r="CC287" s="38"/>
      <c r="CD287" s="38"/>
      <c r="CE287" s="38"/>
      <c r="CF287" s="38"/>
      <c r="CG287" s="38"/>
      <c r="CH287" s="38"/>
      <c r="CI287" s="38"/>
      <c r="CJ287" s="38"/>
      <c r="CK287" s="38"/>
      <c r="CL287" s="38"/>
      <c r="CM287" s="38"/>
      <c r="CN287" s="38"/>
      <c r="CO287" s="38"/>
      <c r="CP287" s="188">
        <f t="shared" si="155"/>
        <v>0</v>
      </c>
      <c r="CQ287" s="38"/>
      <c r="CR287" s="38"/>
      <c r="CS287" s="38"/>
      <c r="CT287" s="38"/>
      <c r="CU287" s="38"/>
      <c r="CV287" s="38"/>
      <c r="CW287" s="38"/>
      <c r="CX287" s="38"/>
      <c r="CY287" s="38"/>
      <c r="CZ287" s="38"/>
      <c r="DA287" s="38"/>
      <c r="DB287" s="188">
        <f t="shared" si="156"/>
        <v>0</v>
      </c>
      <c r="DC287" s="38">
        <f t="shared" si="157"/>
        <v>0</v>
      </c>
      <c r="DD287" s="38"/>
      <c r="DE287" s="38"/>
      <c r="DF287" s="38"/>
      <c r="DG287" s="188">
        <f t="shared" si="158"/>
        <v>0</v>
      </c>
      <c r="DH287" s="38">
        <f t="shared" si="159"/>
        <v>0</v>
      </c>
      <c r="DI287" s="38"/>
      <c r="DJ287" s="38"/>
      <c r="DK287" s="38"/>
      <c r="DL287" s="38"/>
      <c r="DM287" s="38"/>
      <c r="DN287" s="38"/>
      <c r="DO287" s="38"/>
      <c r="DP287" s="38"/>
      <c r="DQ287" s="38"/>
      <c r="DR287" s="38"/>
      <c r="DS287" s="38"/>
      <c r="DT287" s="38"/>
      <c r="DU287" s="38"/>
      <c r="DV287" s="38"/>
      <c r="DW287" s="38"/>
      <c r="DX287" s="38"/>
      <c r="DY287" s="38"/>
      <c r="DZ287" s="38"/>
      <c r="EA287" s="38"/>
      <c r="EB287" s="38"/>
      <c r="EC287" s="38"/>
      <c r="ED287" s="38"/>
      <c r="EE287" s="38"/>
      <c r="EF287" s="38"/>
      <c r="EG287" s="38"/>
      <c r="EH287" s="38"/>
    </row>
    <row r="288" spans="2:158">
      <c r="B288" s="39"/>
      <c r="C288" s="77" t="s">
        <v>386</v>
      </c>
      <c r="D288" s="38"/>
      <c r="E288" s="38"/>
      <c r="F288" s="38"/>
      <c r="G288" s="38"/>
      <c r="H288" s="38"/>
      <c r="I288" s="38"/>
      <c r="J288" s="38"/>
      <c r="K288" s="38"/>
      <c r="L288" s="38"/>
      <c r="M288" s="38"/>
      <c r="N288" s="38"/>
      <c r="O288" s="61"/>
      <c r="P288" s="38"/>
      <c r="Q288" s="38"/>
      <c r="R288" s="38"/>
      <c r="S288" s="38"/>
      <c r="T288" s="38"/>
      <c r="U288" s="38"/>
      <c r="V288" s="38"/>
      <c r="W288" s="38"/>
      <c r="X288" s="38"/>
      <c r="Y288" s="38">
        <f>SUM('рабочая 2023 г'!Y288-'2022 г.'!Y288)</f>
        <v>0</v>
      </c>
      <c r="Z288" s="33"/>
      <c r="AA288" s="33"/>
      <c r="AB288" s="33"/>
      <c r="AC288" s="33"/>
      <c r="AD288" s="33"/>
      <c r="AE288" s="33"/>
      <c r="AF288" s="102">
        <f t="shared" ref="AF288:AF351" si="170">SUM(AS288:AU288,AY288,BA288:BB288,BG288:BL288)</f>
        <v>0</v>
      </c>
      <c r="AG288" s="38">
        <f>SUM('рабочая 2023 г'!AG288-'2022 г.'!AG288)</f>
        <v>0</v>
      </c>
      <c r="AH288" s="38">
        <f>SUM('рабочая 2023 г'!AH288-'2022 г.'!AH288)</f>
        <v>0</v>
      </c>
      <c r="AI288" s="38">
        <f>SUM('рабочая 2023 г'!AI288-'2022 г.'!AI288)</f>
        <v>0</v>
      </c>
      <c r="AJ288" s="38">
        <f>SUM('рабочая 2023 г'!AJ288-'2022 г.'!AJ288)</f>
        <v>0</v>
      </c>
      <c r="AK288" s="38">
        <f>SUM('рабочая 2023 г'!AK288-'2022 г.'!AK288)</f>
        <v>0</v>
      </c>
      <c r="AL288" s="38">
        <f>SUM('рабочая 2023 г'!AL288-'2022 г.'!AL288)</f>
        <v>0</v>
      </c>
      <c r="AM288" s="38">
        <f>SUM('рабочая 2023 г'!AM288-'2022 г.'!AM288)</f>
        <v>0</v>
      </c>
      <c r="AN288" s="38">
        <f>SUM('рабочая 2023 г'!AN288-'2022 г.'!AN288)</f>
        <v>0</v>
      </c>
      <c r="AO288" s="38">
        <f>SUM('рабочая 2023 г'!AO288-'2022 г.'!AO288)</f>
        <v>0</v>
      </c>
      <c r="AP288" s="38">
        <f>SUM('рабочая 2023 г'!AP288-'2022 г.'!AP288)</f>
        <v>0</v>
      </c>
      <c r="AQ288" s="38">
        <f>SUM('рабочая 2023 г'!AQ288-'2022 г.'!AQ288)</f>
        <v>0</v>
      </c>
      <c r="AR288" s="38">
        <f>SUM('рабочая 2023 г'!AR288-'2022 г.'!AR288)</f>
        <v>0</v>
      </c>
      <c r="AS288" s="115">
        <f t="shared" si="168"/>
        <v>0</v>
      </c>
      <c r="AT288" s="38">
        <f>SUM('рабочая 2023 г'!AT288-'2022 г.'!AT288)</f>
        <v>0</v>
      </c>
      <c r="AU288" s="98">
        <f t="shared" ref="AT288:AU355" si="171">SUM(AV288:AX288)</f>
        <v>0</v>
      </c>
      <c r="AV288" s="38">
        <f>SUM('рабочая 2023 г'!AV288-'2022 г.'!AV288)</f>
        <v>0</v>
      </c>
      <c r="AW288" s="38">
        <f>SUM('рабочая 2023 г'!AW288-'2022 г.'!AW288)</f>
        <v>0</v>
      </c>
      <c r="AX288" s="38">
        <f>SUM('рабочая 2023 г'!AX288-'2022 г.'!AX288)</f>
        <v>0</v>
      </c>
      <c r="AY288" s="38">
        <f>SUM('рабочая 2023 г'!AY288-'2022 г.'!AY288)</f>
        <v>0</v>
      </c>
      <c r="AZ288" s="38">
        <f>SUM('рабочая 2023 г'!AZ288-'2022 г.'!AZ288)</f>
        <v>0</v>
      </c>
      <c r="BA288" s="38">
        <f>SUM('рабочая 2023 г'!BA288-'2022 г.'!BA288)</f>
        <v>0</v>
      </c>
      <c r="BB288" s="103">
        <f t="shared" si="167"/>
        <v>0</v>
      </c>
      <c r="BC288" s="38">
        <f>SUM('рабочая 2023 г'!BC288-'2022 г.'!BC288)</f>
        <v>0</v>
      </c>
      <c r="BD288" s="38">
        <f>SUM('рабочая 2023 г'!BD288-'2022 г.'!BD288)</f>
        <v>0</v>
      </c>
      <c r="BE288" s="38">
        <f>SUM('рабочая 2023 г'!BE288-'2022 г.'!BE288)</f>
        <v>0</v>
      </c>
      <c r="BF288" s="38">
        <f>SUM('рабочая 2023 г'!BF288-'2022 г.'!BF288)</f>
        <v>0</v>
      </c>
      <c r="BG288" s="38">
        <f>SUM('рабочая 2023 г'!BG288-'2022 г.'!BG288)</f>
        <v>0</v>
      </c>
      <c r="BH288" s="38">
        <f>SUM('рабочая 2023 г'!BH288-'2022 г.'!BH288)</f>
        <v>0</v>
      </c>
      <c r="BI288" s="38">
        <f>SUM('рабочая 2023 г'!BI288-'2022 г.'!BI288)</f>
        <v>0</v>
      </c>
      <c r="BJ288" s="38">
        <f>SUM('рабочая 2023 г'!BJ288-'2022 г.'!BJ288)</f>
        <v>0</v>
      </c>
      <c r="BK288" s="38">
        <f>SUM('рабочая 2023 г'!BK288-'2022 г.'!BK288)</f>
        <v>0</v>
      </c>
      <c r="BL288" s="98">
        <f t="shared" ref="BL288:BL355" si="172">SUM(BM288:BP288)</f>
        <v>0</v>
      </c>
      <c r="BM288" s="38">
        <f>SUM('рабочая 2023 г'!BM288-'2022 г.'!BM288)</f>
        <v>0</v>
      </c>
      <c r="BN288" s="38">
        <f>SUM('рабочая 2023 г'!BN288-'2022 г.'!BN288)</f>
        <v>0</v>
      </c>
      <c r="BO288" s="38">
        <f>SUM('рабочая 2023 г'!BO288-'2022 г.'!BO288)</f>
        <v>0</v>
      </c>
      <c r="BP288" s="38">
        <f>SUM('рабочая 2023 г'!BP288-'2022 г.'!BP288)</f>
        <v>0</v>
      </c>
      <c r="BQ288" s="67">
        <f t="shared" si="163"/>
        <v>0</v>
      </c>
      <c r="BR288" s="38"/>
      <c r="BS288" s="38"/>
      <c r="BT288" s="38"/>
      <c r="BU288" s="38"/>
      <c r="BV288" s="38"/>
      <c r="BW288" s="38"/>
      <c r="BX288" s="38"/>
      <c r="BY288" s="38"/>
      <c r="BZ288" s="38"/>
      <c r="CA288" s="38"/>
      <c r="CB288" s="38"/>
      <c r="CC288" s="38"/>
      <c r="CD288" s="38"/>
      <c r="CE288" s="38"/>
      <c r="CF288" s="38"/>
      <c r="CG288" s="38"/>
      <c r="CH288" s="38"/>
      <c r="CI288" s="38"/>
      <c r="CJ288" s="38"/>
      <c r="CK288" s="38"/>
      <c r="CL288" s="38"/>
      <c r="CM288" s="38"/>
      <c r="CN288" s="38"/>
      <c r="CO288" s="38"/>
      <c r="CP288" s="188">
        <f t="shared" si="155"/>
        <v>0</v>
      </c>
      <c r="CQ288" s="38"/>
      <c r="CR288" s="38"/>
      <c r="CS288" s="38"/>
      <c r="CT288" s="38"/>
      <c r="CU288" s="38"/>
      <c r="CV288" s="38"/>
      <c r="CW288" s="38"/>
      <c r="CX288" s="38"/>
      <c r="CY288" s="38"/>
      <c r="CZ288" s="38"/>
      <c r="DA288" s="38"/>
      <c r="DB288" s="188">
        <f t="shared" si="156"/>
        <v>0</v>
      </c>
      <c r="DC288" s="38">
        <f t="shared" si="157"/>
        <v>0</v>
      </c>
      <c r="DD288" s="38"/>
      <c r="DE288" s="38"/>
      <c r="DF288" s="38"/>
      <c r="DG288" s="188">
        <f t="shared" si="158"/>
        <v>0</v>
      </c>
      <c r="DH288" s="38">
        <f t="shared" si="159"/>
        <v>0</v>
      </c>
      <c r="DI288" s="38"/>
      <c r="DJ288" s="38"/>
      <c r="DK288" s="38"/>
      <c r="DL288" s="38"/>
      <c r="DM288" s="38"/>
      <c r="DN288" s="38"/>
      <c r="DO288" s="38"/>
      <c r="DP288" s="38"/>
      <c r="DQ288" s="38"/>
      <c r="DR288" s="38"/>
      <c r="DS288" s="38"/>
      <c r="DT288" s="38"/>
      <c r="DU288" s="38"/>
      <c r="DV288" s="38"/>
      <c r="DW288" s="38"/>
      <c r="DX288" s="38"/>
      <c r="DY288" s="38"/>
      <c r="DZ288" s="38"/>
      <c r="EA288" s="38"/>
      <c r="EB288" s="38"/>
      <c r="EC288" s="38"/>
      <c r="ED288" s="38"/>
      <c r="EE288" s="38"/>
      <c r="EF288" s="38"/>
      <c r="EG288" s="38"/>
      <c r="EH288" s="38"/>
    </row>
    <row r="289" spans="2:158">
      <c r="B289" s="39"/>
      <c r="C289" s="77" t="s">
        <v>387</v>
      </c>
      <c r="D289" s="38"/>
      <c r="E289" s="38"/>
      <c r="F289" s="38"/>
      <c r="G289" s="38"/>
      <c r="H289" s="38"/>
      <c r="I289" s="38"/>
      <c r="J289" s="38"/>
      <c r="K289" s="38"/>
      <c r="L289" s="38"/>
      <c r="M289" s="38"/>
      <c r="N289" s="38"/>
      <c r="O289" s="61"/>
      <c r="P289" s="38"/>
      <c r="Q289" s="38"/>
      <c r="R289" s="38"/>
      <c r="S289" s="38"/>
      <c r="T289" s="38"/>
      <c r="U289" s="38"/>
      <c r="V289" s="38"/>
      <c r="W289" s="38"/>
      <c r="X289" s="38"/>
      <c r="Y289" s="38">
        <f>SUM('рабочая 2023 г'!Y289-'2022 г.'!Y289)</f>
        <v>0</v>
      </c>
      <c r="Z289" s="33"/>
      <c r="AA289" s="33"/>
      <c r="AB289" s="33"/>
      <c r="AC289" s="33"/>
      <c r="AD289" s="33"/>
      <c r="AE289" s="33"/>
      <c r="AF289" s="102">
        <f t="shared" si="170"/>
        <v>0</v>
      </c>
      <c r="AG289" s="38">
        <f>SUM('рабочая 2023 г'!AG289-'2022 г.'!AG289)</f>
        <v>0</v>
      </c>
      <c r="AH289" s="38">
        <f>SUM('рабочая 2023 г'!AH289-'2022 г.'!AH289)</f>
        <v>0</v>
      </c>
      <c r="AI289" s="38">
        <f>SUM('рабочая 2023 г'!AI289-'2022 г.'!AI289)</f>
        <v>0</v>
      </c>
      <c r="AJ289" s="38">
        <f>SUM('рабочая 2023 г'!AJ289-'2022 г.'!AJ289)</f>
        <v>0</v>
      </c>
      <c r="AK289" s="38">
        <f>SUM('рабочая 2023 г'!AK289-'2022 г.'!AK289)</f>
        <v>0</v>
      </c>
      <c r="AL289" s="38">
        <f>SUM('рабочая 2023 г'!AL289-'2022 г.'!AL289)</f>
        <v>0</v>
      </c>
      <c r="AM289" s="38">
        <f>SUM('рабочая 2023 г'!AM289-'2022 г.'!AM289)</f>
        <v>0</v>
      </c>
      <c r="AN289" s="38">
        <f>SUM('рабочая 2023 г'!AN289-'2022 г.'!AN289)</f>
        <v>0</v>
      </c>
      <c r="AO289" s="38">
        <f>SUM('рабочая 2023 г'!AO289-'2022 г.'!AO289)</f>
        <v>0</v>
      </c>
      <c r="AP289" s="38">
        <f>SUM('рабочая 2023 г'!AP289-'2022 г.'!AP289)</f>
        <v>0</v>
      </c>
      <c r="AQ289" s="38">
        <f>SUM('рабочая 2023 г'!AQ289-'2022 г.'!AQ289)</f>
        <v>0</v>
      </c>
      <c r="AR289" s="38">
        <f>SUM('рабочая 2023 г'!AR289-'2022 г.'!AR289)</f>
        <v>0</v>
      </c>
      <c r="AS289" s="115">
        <f t="shared" si="168"/>
        <v>0</v>
      </c>
      <c r="AT289" s="38">
        <f>SUM('рабочая 2023 г'!AT289-'2022 г.'!AT289)</f>
        <v>0</v>
      </c>
      <c r="AU289" s="98">
        <f t="shared" si="171"/>
        <v>0</v>
      </c>
      <c r="AV289" s="38">
        <f>SUM('рабочая 2023 г'!AV289-'2022 г.'!AV289)</f>
        <v>0</v>
      </c>
      <c r="AW289" s="38">
        <f>SUM('рабочая 2023 г'!AW289-'2022 г.'!AW289)</f>
        <v>0</v>
      </c>
      <c r="AX289" s="38">
        <f>SUM('рабочая 2023 г'!AX289-'2022 г.'!AX289)</f>
        <v>0</v>
      </c>
      <c r="AY289" s="38">
        <f>SUM('рабочая 2023 г'!AY289-'2022 г.'!AY289)</f>
        <v>0</v>
      </c>
      <c r="AZ289" s="38">
        <f>SUM('рабочая 2023 г'!AZ289-'2022 г.'!AZ289)</f>
        <v>0</v>
      </c>
      <c r="BA289" s="38">
        <f>SUM('рабочая 2023 г'!BA289-'2022 г.'!BA289)</f>
        <v>0</v>
      </c>
      <c r="BB289" s="103">
        <f t="shared" si="167"/>
        <v>0</v>
      </c>
      <c r="BC289" s="38">
        <f>SUM('рабочая 2023 г'!BC289-'2022 г.'!BC289)</f>
        <v>0</v>
      </c>
      <c r="BD289" s="38">
        <f>SUM('рабочая 2023 г'!BD289-'2022 г.'!BD289)</f>
        <v>0</v>
      </c>
      <c r="BE289" s="38">
        <f>SUM('рабочая 2023 г'!BE289-'2022 г.'!BE289)</f>
        <v>0</v>
      </c>
      <c r="BF289" s="38">
        <f>SUM('рабочая 2023 г'!BF289-'2022 г.'!BF289)</f>
        <v>0</v>
      </c>
      <c r="BG289" s="38">
        <f>SUM('рабочая 2023 г'!BG289-'2022 г.'!BG289)</f>
        <v>0</v>
      </c>
      <c r="BH289" s="38">
        <f>SUM('рабочая 2023 г'!BH289-'2022 г.'!BH289)</f>
        <v>0</v>
      </c>
      <c r="BI289" s="38">
        <f>SUM('рабочая 2023 г'!BI289-'2022 г.'!BI289)</f>
        <v>0</v>
      </c>
      <c r="BJ289" s="38">
        <f>SUM('рабочая 2023 г'!BJ289-'2022 г.'!BJ289)</f>
        <v>0</v>
      </c>
      <c r="BK289" s="38">
        <f>SUM('рабочая 2023 г'!BK289-'2022 г.'!BK289)</f>
        <v>0</v>
      </c>
      <c r="BL289" s="98">
        <f t="shared" si="172"/>
        <v>0</v>
      </c>
      <c r="BM289" s="38">
        <f>SUM('рабочая 2023 г'!BM289-'2022 г.'!BM289)</f>
        <v>0</v>
      </c>
      <c r="BN289" s="38">
        <f>SUM('рабочая 2023 г'!BN289-'2022 г.'!BN289)</f>
        <v>0</v>
      </c>
      <c r="BO289" s="38">
        <f>SUM('рабочая 2023 г'!BO289-'2022 г.'!BO289)</f>
        <v>0</v>
      </c>
      <c r="BP289" s="38">
        <f>SUM('рабочая 2023 г'!BP289-'2022 г.'!BP289)</f>
        <v>0</v>
      </c>
      <c r="BQ289" s="67">
        <f t="shared" si="163"/>
        <v>0</v>
      </c>
      <c r="BR289" s="38"/>
      <c r="BS289" s="38"/>
      <c r="BT289" s="38"/>
      <c r="BU289" s="38"/>
      <c r="BV289" s="38"/>
      <c r="BW289" s="38"/>
      <c r="BX289" s="38"/>
      <c r="BY289" s="38"/>
      <c r="BZ289" s="38"/>
      <c r="CA289" s="38"/>
      <c r="CB289" s="38"/>
      <c r="CC289" s="38"/>
      <c r="CD289" s="38"/>
      <c r="CE289" s="38"/>
      <c r="CF289" s="38"/>
      <c r="CG289" s="38"/>
      <c r="CH289" s="38"/>
      <c r="CI289" s="38"/>
      <c r="CJ289" s="38"/>
      <c r="CK289" s="38"/>
      <c r="CL289" s="38"/>
      <c r="CM289" s="38"/>
      <c r="CN289" s="38"/>
      <c r="CO289" s="38"/>
      <c r="CP289" s="188">
        <f t="shared" si="155"/>
        <v>0</v>
      </c>
      <c r="CQ289" s="38"/>
      <c r="CR289" s="38"/>
      <c r="CS289" s="38"/>
      <c r="CT289" s="38"/>
      <c r="CU289" s="38"/>
      <c r="CV289" s="38"/>
      <c r="CW289" s="38"/>
      <c r="CX289" s="38"/>
      <c r="CY289" s="38"/>
      <c r="CZ289" s="38"/>
      <c r="DA289" s="38"/>
      <c r="DB289" s="188">
        <f t="shared" si="156"/>
        <v>0</v>
      </c>
      <c r="DC289" s="38">
        <f t="shared" si="157"/>
        <v>0</v>
      </c>
      <c r="DD289" s="38"/>
      <c r="DE289" s="38"/>
      <c r="DF289" s="38"/>
      <c r="DG289" s="188">
        <f t="shared" si="158"/>
        <v>0</v>
      </c>
      <c r="DH289" s="38">
        <f t="shared" si="159"/>
        <v>0</v>
      </c>
      <c r="DI289" s="38"/>
      <c r="DJ289" s="38"/>
      <c r="DK289" s="38"/>
      <c r="DL289" s="38"/>
      <c r="DM289" s="38"/>
      <c r="DN289" s="38"/>
      <c r="DO289" s="38"/>
      <c r="DP289" s="38"/>
      <c r="DQ289" s="38"/>
      <c r="DR289" s="38"/>
      <c r="DS289" s="38"/>
      <c r="DT289" s="38"/>
      <c r="DU289" s="38"/>
      <c r="DV289" s="38"/>
      <c r="DW289" s="38"/>
      <c r="DX289" s="38"/>
      <c r="DY289" s="38"/>
      <c r="DZ289" s="38"/>
      <c r="EA289" s="38"/>
      <c r="EB289" s="38"/>
      <c r="EC289" s="38"/>
      <c r="ED289" s="38"/>
      <c r="EE289" s="38"/>
      <c r="EF289" s="38"/>
      <c r="EG289" s="38"/>
      <c r="EH289" s="38"/>
    </row>
    <row r="290" spans="2:158">
      <c r="B290" s="39"/>
      <c r="C290" s="77" t="s">
        <v>388</v>
      </c>
      <c r="D290" s="38"/>
      <c r="E290" s="38"/>
      <c r="F290" s="38"/>
      <c r="G290" s="38"/>
      <c r="H290" s="38"/>
      <c r="I290" s="38"/>
      <c r="J290" s="38"/>
      <c r="K290" s="38"/>
      <c r="L290" s="38"/>
      <c r="M290" s="38"/>
      <c r="N290" s="38"/>
      <c r="O290" s="61"/>
      <c r="P290" s="38"/>
      <c r="Q290" s="38"/>
      <c r="R290" s="38"/>
      <c r="S290" s="38"/>
      <c r="T290" s="38"/>
      <c r="U290" s="38"/>
      <c r="V290" s="38"/>
      <c r="W290" s="38"/>
      <c r="X290" s="38"/>
      <c r="Y290" s="38">
        <f>SUM('рабочая 2023 г'!Y290-'2022 г.'!Y290)</f>
        <v>0</v>
      </c>
      <c r="Z290" s="33"/>
      <c r="AA290" s="33"/>
      <c r="AB290" s="33"/>
      <c r="AC290" s="33"/>
      <c r="AD290" s="33"/>
      <c r="AE290" s="33"/>
      <c r="AF290" s="102">
        <f t="shared" si="170"/>
        <v>0</v>
      </c>
      <c r="AG290" s="38">
        <f>SUM('рабочая 2023 г'!AG290-'2022 г.'!AG290)</f>
        <v>0</v>
      </c>
      <c r="AH290" s="38">
        <f>SUM('рабочая 2023 г'!AH290-'2022 г.'!AH290)</f>
        <v>0</v>
      </c>
      <c r="AI290" s="38">
        <f>SUM('рабочая 2023 г'!AI290-'2022 г.'!AI290)</f>
        <v>0</v>
      </c>
      <c r="AJ290" s="38">
        <f>SUM('рабочая 2023 г'!AJ290-'2022 г.'!AJ290)</f>
        <v>0</v>
      </c>
      <c r="AK290" s="38">
        <f>SUM('рабочая 2023 г'!AK290-'2022 г.'!AK290)</f>
        <v>0</v>
      </c>
      <c r="AL290" s="38">
        <f>SUM('рабочая 2023 г'!AL290-'2022 г.'!AL290)</f>
        <v>0</v>
      </c>
      <c r="AM290" s="38">
        <f>SUM('рабочая 2023 г'!AM290-'2022 г.'!AM290)</f>
        <v>0</v>
      </c>
      <c r="AN290" s="38">
        <f>SUM('рабочая 2023 г'!AN290-'2022 г.'!AN290)</f>
        <v>0</v>
      </c>
      <c r="AO290" s="38">
        <f>SUM('рабочая 2023 г'!AO290-'2022 г.'!AO290)</f>
        <v>0</v>
      </c>
      <c r="AP290" s="38">
        <f>SUM('рабочая 2023 г'!AP290-'2022 г.'!AP290)</f>
        <v>0</v>
      </c>
      <c r="AQ290" s="38">
        <f>SUM('рабочая 2023 г'!AQ290-'2022 г.'!AQ290)</f>
        <v>0</v>
      </c>
      <c r="AR290" s="38">
        <f>SUM('рабочая 2023 г'!AR290-'2022 г.'!AR290)</f>
        <v>0</v>
      </c>
      <c r="AS290" s="115"/>
      <c r="AT290" s="38">
        <f>SUM('рабочая 2023 г'!AT290-'2022 г.'!AT290)</f>
        <v>0</v>
      </c>
      <c r="AU290" s="98"/>
      <c r="AV290" s="38">
        <f>SUM('рабочая 2023 г'!AV290-'2022 г.'!AV290)</f>
        <v>0</v>
      </c>
      <c r="AW290" s="38">
        <f>SUM('рабочая 2023 г'!AW290-'2022 г.'!AW290)</f>
        <v>0</v>
      </c>
      <c r="AX290" s="38">
        <f>SUM('рабочая 2023 г'!AX290-'2022 г.'!AX290)</f>
        <v>0</v>
      </c>
      <c r="AY290" s="38">
        <f>SUM('рабочая 2023 г'!AY290-'2022 г.'!AY290)</f>
        <v>0</v>
      </c>
      <c r="AZ290" s="38">
        <f>SUM('рабочая 2023 г'!AZ290-'2022 г.'!AZ290)</f>
        <v>0</v>
      </c>
      <c r="BA290" s="38">
        <f>SUM('рабочая 2023 г'!BA290-'2022 г.'!BA290)</f>
        <v>0</v>
      </c>
      <c r="BB290" s="103"/>
      <c r="BC290" s="38">
        <f>SUM('рабочая 2023 г'!BC290-'2022 г.'!BC290)</f>
        <v>0</v>
      </c>
      <c r="BD290" s="38">
        <f>SUM('рабочая 2023 г'!BD290-'2022 г.'!BD290)</f>
        <v>0</v>
      </c>
      <c r="BE290" s="38">
        <f>SUM('рабочая 2023 г'!BE290-'2022 г.'!BE290)</f>
        <v>0</v>
      </c>
      <c r="BF290" s="38">
        <f>SUM('рабочая 2023 г'!BF290-'2022 г.'!BF290)</f>
        <v>0</v>
      </c>
      <c r="BG290" s="38">
        <f>SUM('рабочая 2023 г'!BG290-'2022 г.'!BG290)</f>
        <v>0</v>
      </c>
      <c r="BH290" s="38">
        <f>SUM('рабочая 2023 г'!BH290-'2022 г.'!BH290)</f>
        <v>0</v>
      </c>
      <c r="BI290" s="38">
        <f>SUM('рабочая 2023 г'!BI290-'2022 г.'!BI290)</f>
        <v>0</v>
      </c>
      <c r="BJ290" s="38">
        <f>SUM('рабочая 2023 г'!BJ290-'2022 г.'!BJ290)</f>
        <v>0</v>
      </c>
      <c r="BK290" s="38">
        <f>SUM('рабочая 2023 г'!BK290-'2022 г.'!BK290)</f>
        <v>0</v>
      </c>
      <c r="BL290" s="98"/>
      <c r="BM290" s="38">
        <f>SUM('рабочая 2023 г'!BM290-'2022 г.'!BM290)</f>
        <v>0</v>
      </c>
      <c r="BN290" s="38">
        <f>SUM('рабочая 2023 г'!BN290-'2022 г.'!BN290)</f>
        <v>0</v>
      </c>
      <c r="BO290" s="38">
        <f>SUM('рабочая 2023 г'!BO290-'2022 г.'!BO290)</f>
        <v>0</v>
      </c>
      <c r="BP290" s="38">
        <f>SUM('рабочая 2023 г'!BP290-'2022 г.'!BP290)</f>
        <v>0</v>
      </c>
      <c r="BQ290" s="67"/>
      <c r="BR290" s="38"/>
      <c r="BS290" s="38"/>
      <c r="BT290" s="38"/>
      <c r="BU290" s="38"/>
      <c r="BV290" s="38"/>
      <c r="BW290" s="38"/>
      <c r="BX290" s="38"/>
      <c r="BY290" s="38"/>
      <c r="BZ290" s="38"/>
      <c r="CA290" s="38"/>
      <c r="CB290" s="38"/>
      <c r="CC290" s="38"/>
      <c r="CD290" s="38"/>
      <c r="CE290" s="38"/>
      <c r="CF290" s="38"/>
      <c r="CG290" s="38"/>
      <c r="CH290" s="38"/>
      <c r="CI290" s="38"/>
      <c r="CJ290" s="38"/>
      <c r="CK290" s="38"/>
      <c r="CL290" s="38"/>
      <c r="CM290" s="38"/>
      <c r="CN290" s="38"/>
      <c r="CO290" s="38"/>
      <c r="CP290" s="188">
        <f t="shared" si="155"/>
        <v>0</v>
      </c>
      <c r="CQ290" s="38"/>
      <c r="CR290" s="38"/>
      <c r="CS290" s="38"/>
      <c r="CT290" s="38"/>
      <c r="CU290" s="38"/>
      <c r="CV290" s="38"/>
      <c r="CW290" s="38"/>
      <c r="CX290" s="38"/>
      <c r="CY290" s="38"/>
      <c r="CZ290" s="38"/>
      <c r="DA290" s="38"/>
      <c r="DB290" s="188">
        <f t="shared" si="156"/>
        <v>0</v>
      </c>
      <c r="DC290" s="38">
        <f t="shared" si="157"/>
        <v>0</v>
      </c>
      <c r="DD290" s="38"/>
      <c r="DE290" s="38"/>
      <c r="DF290" s="38"/>
      <c r="DG290" s="188">
        <f t="shared" si="158"/>
        <v>0</v>
      </c>
      <c r="DH290" s="38">
        <f t="shared" si="159"/>
        <v>0</v>
      </c>
      <c r="DI290" s="38"/>
      <c r="DJ290" s="38"/>
      <c r="DK290" s="38"/>
      <c r="DL290" s="38"/>
      <c r="DM290" s="38"/>
      <c r="DN290" s="38"/>
      <c r="DO290" s="38"/>
      <c r="DP290" s="38"/>
      <c r="DQ290" s="38"/>
      <c r="DR290" s="38"/>
      <c r="DS290" s="38"/>
      <c r="DT290" s="38"/>
      <c r="DU290" s="38"/>
      <c r="DV290" s="38"/>
      <c r="DW290" s="38"/>
      <c r="DX290" s="38"/>
      <c r="DY290" s="38"/>
      <c r="DZ290" s="38"/>
      <c r="EA290" s="38"/>
      <c r="EB290" s="38"/>
      <c r="EC290" s="38"/>
      <c r="ED290" s="38"/>
      <c r="EE290" s="38"/>
      <c r="EF290" s="38"/>
      <c r="EG290" s="38"/>
      <c r="EH290" s="38"/>
    </row>
    <row r="291" spans="2:158">
      <c r="B291" s="39"/>
      <c r="C291" s="77" t="s">
        <v>389</v>
      </c>
      <c r="D291" s="38"/>
      <c r="E291" s="38"/>
      <c r="F291" s="38"/>
      <c r="G291" s="38"/>
      <c r="H291" s="38"/>
      <c r="I291" s="38"/>
      <c r="J291" s="38"/>
      <c r="K291" s="38"/>
      <c r="L291" s="38"/>
      <c r="M291" s="38"/>
      <c r="N291" s="38"/>
      <c r="O291" s="61"/>
      <c r="P291" s="38"/>
      <c r="Q291" s="38"/>
      <c r="R291" s="38"/>
      <c r="S291" s="38"/>
      <c r="T291" s="38"/>
      <c r="U291" s="38"/>
      <c r="V291" s="38"/>
      <c r="W291" s="38"/>
      <c r="X291" s="38"/>
      <c r="Y291" s="38">
        <f>SUM('рабочая 2023 г'!Y291-'2022 г.'!Y291)</f>
        <v>0</v>
      </c>
      <c r="Z291" s="33"/>
      <c r="AA291" s="33"/>
      <c r="AB291" s="33"/>
      <c r="AC291" s="33"/>
      <c r="AD291" s="33"/>
      <c r="AE291" s="33"/>
      <c r="AF291" s="102">
        <f t="shared" si="170"/>
        <v>0</v>
      </c>
      <c r="AG291" s="38">
        <f>SUM('рабочая 2023 г'!AG291-'2022 г.'!AG291)</f>
        <v>0</v>
      </c>
      <c r="AH291" s="38">
        <f>SUM('рабочая 2023 г'!AH291-'2022 г.'!AH291)</f>
        <v>0</v>
      </c>
      <c r="AI291" s="38">
        <f>SUM('рабочая 2023 г'!AI291-'2022 г.'!AI291)</f>
        <v>0</v>
      </c>
      <c r="AJ291" s="38">
        <f>SUM('рабочая 2023 г'!AJ291-'2022 г.'!AJ291)</f>
        <v>0</v>
      </c>
      <c r="AK291" s="38">
        <f>SUM('рабочая 2023 г'!AK291-'2022 г.'!AK291)</f>
        <v>0</v>
      </c>
      <c r="AL291" s="38">
        <f>SUM('рабочая 2023 г'!AL291-'2022 г.'!AL291)</f>
        <v>0</v>
      </c>
      <c r="AM291" s="38">
        <f>SUM('рабочая 2023 г'!AM291-'2022 г.'!AM291)</f>
        <v>0</v>
      </c>
      <c r="AN291" s="38">
        <f>SUM('рабочая 2023 г'!AN291-'2022 г.'!AN291)</f>
        <v>0</v>
      </c>
      <c r="AO291" s="38">
        <f>SUM('рабочая 2023 г'!AO291-'2022 г.'!AO291)</f>
        <v>0</v>
      </c>
      <c r="AP291" s="38">
        <f>SUM('рабочая 2023 г'!AP291-'2022 г.'!AP291)</f>
        <v>0</v>
      </c>
      <c r="AQ291" s="38">
        <f>SUM('рабочая 2023 г'!AQ291-'2022 г.'!AQ291)</f>
        <v>0</v>
      </c>
      <c r="AR291" s="38">
        <f>SUM('рабочая 2023 г'!AR291-'2022 г.'!AR291)</f>
        <v>0</v>
      </c>
      <c r="AS291" s="115">
        <f t="shared" si="168"/>
        <v>0</v>
      </c>
      <c r="AT291" s="38">
        <f>SUM('рабочая 2023 г'!AT291-'2022 г.'!AT291)</f>
        <v>0</v>
      </c>
      <c r="AU291" s="98">
        <f t="shared" si="171"/>
        <v>0</v>
      </c>
      <c r="AV291" s="38">
        <f>SUM('рабочая 2023 г'!AV291-'2022 г.'!AV291)</f>
        <v>0</v>
      </c>
      <c r="AW291" s="38">
        <f>SUM('рабочая 2023 г'!AW291-'2022 г.'!AW291)</f>
        <v>0</v>
      </c>
      <c r="AX291" s="38">
        <f>SUM('рабочая 2023 г'!AX291-'2022 г.'!AX291)</f>
        <v>0</v>
      </c>
      <c r="AY291" s="38">
        <f>SUM('рабочая 2023 г'!AY291-'2022 г.'!AY291)</f>
        <v>0</v>
      </c>
      <c r="AZ291" s="38">
        <f>SUM('рабочая 2023 г'!AZ291-'2022 г.'!AZ291)</f>
        <v>0</v>
      </c>
      <c r="BA291" s="38">
        <f>SUM('рабочая 2023 г'!BA291-'2022 г.'!BA291)</f>
        <v>0</v>
      </c>
      <c r="BB291" s="103">
        <f t="shared" si="167"/>
        <v>0</v>
      </c>
      <c r="BC291" s="38">
        <f>SUM('рабочая 2023 г'!BC291-'2022 г.'!BC291)</f>
        <v>0</v>
      </c>
      <c r="BD291" s="38">
        <f>SUM('рабочая 2023 г'!BD291-'2022 г.'!BD291)</f>
        <v>0</v>
      </c>
      <c r="BE291" s="38">
        <f>SUM('рабочая 2023 г'!BE291-'2022 г.'!BE291)</f>
        <v>0</v>
      </c>
      <c r="BF291" s="38">
        <f>SUM('рабочая 2023 г'!BF291-'2022 г.'!BF291)</f>
        <v>0</v>
      </c>
      <c r="BG291" s="38">
        <f>SUM('рабочая 2023 г'!BG291-'2022 г.'!BG291)</f>
        <v>0</v>
      </c>
      <c r="BH291" s="38">
        <f>SUM('рабочая 2023 г'!BH291-'2022 г.'!BH291)</f>
        <v>0</v>
      </c>
      <c r="BI291" s="38">
        <f>SUM('рабочая 2023 г'!BI291-'2022 г.'!BI291)</f>
        <v>0</v>
      </c>
      <c r="BJ291" s="38">
        <f>SUM('рабочая 2023 г'!BJ291-'2022 г.'!BJ291)</f>
        <v>0</v>
      </c>
      <c r="BK291" s="38">
        <f>SUM('рабочая 2023 г'!BK291-'2022 г.'!BK291)</f>
        <v>0</v>
      </c>
      <c r="BL291" s="98">
        <f t="shared" si="172"/>
        <v>0</v>
      </c>
      <c r="BM291" s="38">
        <f>SUM('рабочая 2023 г'!BM291-'2022 г.'!BM291)</f>
        <v>0</v>
      </c>
      <c r="BN291" s="38">
        <f>SUM('рабочая 2023 г'!BN291-'2022 г.'!BN291)</f>
        <v>0</v>
      </c>
      <c r="BO291" s="38">
        <f>SUM('рабочая 2023 г'!BO291-'2022 г.'!BO291)</f>
        <v>0</v>
      </c>
      <c r="BP291" s="38">
        <f>SUM('рабочая 2023 г'!BP291-'2022 г.'!BP291)</f>
        <v>0</v>
      </c>
      <c r="BQ291" s="67">
        <f t="shared" si="163"/>
        <v>0</v>
      </c>
      <c r="BR291" s="38"/>
      <c r="BS291" s="38"/>
      <c r="BT291" s="38"/>
      <c r="BU291" s="38"/>
      <c r="BV291" s="38"/>
      <c r="BW291" s="38"/>
      <c r="BX291" s="38"/>
      <c r="BY291" s="38"/>
      <c r="BZ291" s="38"/>
      <c r="CA291" s="38"/>
      <c r="CB291" s="38"/>
      <c r="CC291" s="38"/>
      <c r="CD291" s="38"/>
      <c r="CE291" s="38"/>
      <c r="CF291" s="38"/>
      <c r="CG291" s="38"/>
      <c r="CH291" s="38"/>
      <c r="CI291" s="38"/>
      <c r="CJ291" s="38"/>
      <c r="CK291" s="38"/>
      <c r="CL291" s="38"/>
      <c r="CM291" s="38"/>
      <c r="CN291" s="38"/>
      <c r="CO291" s="38"/>
      <c r="CP291" s="188">
        <f t="shared" si="155"/>
        <v>0</v>
      </c>
      <c r="CQ291" s="38"/>
      <c r="CR291" s="38"/>
      <c r="CS291" s="38"/>
      <c r="CT291" s="38"/>
      <c r="CU291" s="38"/>
      <c r="CV291" s="38"/>
      <c r="CW291" s="38"/>
      <c r="CX291" s="38"/>
      <c r="CY291" s="38"/>
      <c r="CZ291" s="38"/>
      <c r="DA291" s="38"/>
      <c r="DB291" s="188">
        <f t="shared" si="156"/>
        <v>0</v>
      </c>
      <c r="DC291" s="38">
        <f t="shared" si="157"/>
        <v>0</v>
      </c>
      <c r="DD291" s="38"/>
      <c r="DE291" s="38"/>
      <c r="DF291" s="38"/>
      <c r="DG291" s="188">
        <f t="shared" si="158"/>
        <v>0</v>
      </c>
      <c r="DH291" s="38">
        <f t="shared" si="159"/>
        <v>0</v>
      </c>
      <c r="DI291" s="38"/>
      <c r="DJ291" s="38"/>
      <c r="DK291" s="38"/>
      <c r="DL291" s="38"/>
      <c r="DM291" s="38"/>
      <c r="DN291" s="38"/>
      <c r="DO291" s="38"/>
      <c r="DP291" s="38"/>
      <c r="DQ291" s="38"/>
      <c r="DR291" s="38"/>
      <c r="DS291" s="38"/>
      <c r="DT291" s="38"/>
      <c r="DU291" s="38"/>
      <c r="DV291" s="38"/>
      <c r="DW291" s="38"/>
      <c r="DX291" s="38"/>
      <c r="DY291" s="38"/>
      <c r="DZ291" s="38"/>
      <c r="EA291" s="38"/>
      <c r="EB291" s="38"/>
      <c r="EC291" s="38"/>
      <c r="ED291" s="38"/>
      <c r="EE291" s="38"/>
      <c r="EF291" s="38"/>
      <c r="EG291" s="38"/>
      <c r="EH291" s="38"/>
    </row>
    <row r="292" spans="2:158">
      <c r="B292" s="39"/>
      <c r="C292" s="77" t="s">
        <v>390</v>
      </c>
      <c r="D292" s="38"/>
      <c r="E292" s="38"/>
      <c r="F292" s="38"/>
      <c r="G292" s="38"/>
      <c r="H292" s="38"/>
      <c r="I292" s="38"/>
      <c r="J292" s="38"/>
      <c r="K292" s="38"/>
      <c r="L292" s="38"/>
      <c r="M292" s="38"/>
      <c r="N292" s="38"/>
      <c r="O292" s="61"/>
      <c r="P292" s="38"/>
      <c r="Q292" s="38"/>
      <c r="R292" s="38"/>
      <c r="S292" s="38"/>
      <c r="T292" s="38"/>
      <c r="U292" s="38"/>
      <c r="V292" s="38"/>
      <c r="W292" s="38"/>
      <c r="X292" s="38"/>
      <c r="Y292" s="38">
        <f>SUM('рабочая 2023 г'!Y292-'2022 г.'!Y292)</f>
        <v>0</v>
      </c>
      <c r="Z292" s="33"/>
      <c r="AA292" s="33"/>
      <c r="AB292" s="33"/>
      <c r="AC292" s="33"/>
      <c r="AD292" s="33"/>
      <c r="AE292" s="33"/>
      <c r="AF292" s="102">
        <f t="shared" si="170"/>
        <v>0</v>
      </c>
      <c r="AG292" s="38">
        <f>SUM('рабочая 2023 г'!AG292-'2022 г.'!AG292)</f>
        <v>0</v>
      </c>
      <c r="AH292" s="38">
        <f>SUM('рабочая 2023 г'!AH292-'2022 г.'!AH292)</f>
        <v>0</v>
      </c>
      <c r="AI292" s="38">
        <f>SUM('рабочая 2023 г'!AI292-'2022 г.'!AI292)</f>
        <v>0</v>
      </c>
      <c r="AJ292" s="38">
        <f>SUM('рабочая 2023 г'!AJ292-'2022 г.'!AJ292)</f>
        <v>0</v>
      </c>
      <c r="AK292" s="38">
        <f>SUM('рабочая 2023 г'!AK292-'2022 г.'!AK292)</f>
        <v>0</v>
      </c>
      <c r="AL292" s="38">
        <f>SUM('рабочая 2023 г'!AL292-'2022 г.'!AL292)</f>
        <v>0</v>
      </c>
      <c r="AM292" s="38">
        <f>SUM('рабочая 2023 г'!AM292-'2022 г.'!AM292)</f>
        <v>0</v>
      </c>
      <c r="AN292" s="38">
        <f>SUM('рабочая 2023 г'!AN292-'2022 г.'!AN292)</f>
        <v>0</v>
      </c>
      <c r="AO292" s="38">
        <f>SUM('рабочая 2023 г'!AO292-'2022 г.'!AO292)</f>
        <v>0</v>
      </c>
      <c r="AP292" s="38">
        <f>SUM('рабочая 2023 г'!AP292-'2022 г.'!AP292)</f>
        <v>0</v>
      </c>
      <c r="AQ292" s="38">
        <f>SUM('рабочая 2023 г'!AQ292-'2022 г.'!AQ292)</f>
        <v>0</v>
      </c>
      <c r="AR292" s="38">
        <f>SUM('рабочая 2023 г'!AR292-'2022 г.'!AR292)</f>
        <v>0</v>
      </c>
      <c r="AS292" s="115">
        <f t="shared" si="168"/>
        <v>0</v>
      </c>
      <c r="AT292" s="38">
        <f>SUM('рабочая 2023 г'!AT292-'2022 г.'!AT292)</f>
        <v>0</v>
      </c>
      <c r="AU292" s="98">
        <f t="shared" si="171"/>
        <v>0</v>
      </c>
      <c r="AV292" s="38">
        <f>SUM('рабочая 2023 г'!AV292-'2022 г.'!AV292)</f>
        <v>0</v>
      </c>
      <c r="AW292" s="38">
        <f>SUM('рабочая 2023 г'!AW292-'2022 г.'!AW292)</f>
        <v>0</v>
      </c>
      <c r="AX292" s="38">
        <f>SUM('рабочая 2023 г'!AX292-'2022 г.'!AX292)</f>
        <v>0</v>
      </c>
      <c r="AY292" s="38">
        <f>SUM('рабочая 2023 г'!AY292-'2022 г.'!AY292)</f>
        <v>0</v>
      </c>
      <c r="AZ292" s="38">
        <f>SUM('рабочая 2023 г'!AZ292-'2022 г.'!AZ292)</f>
        <v>0</v>
      </c>
      <c r="BA292" s="38">
        <f>SUM('рабочая 2023 г'!BA292-'2022 г.'!BA292)</f>
        <v>0</v>
      </c>
      <c r="BB292" s="103">
        <f t="shared" si="167"/>
        <v>0</v>
      </c>
      <c r="BC292" s="38">
        <f>SUM('рабочая 2023 г'!BC292-'2022 г.'!BC292)</f>
        <v>0</v>
      </c>
      <c r="BD292" s="38">
        <f>SUM('рабочая 2023 г'!BD292-'2022 г.'!BD292)</f>
        <v>0</v>
      </c>
      <c r="BE292" s="38">
        <f>SUM('рабочая 2023 г'!BE292-'2022 г.'!BE292)</f>
        <v>0</v>
      </c>
      <c r="BF292" s="38">
        <f>SUM('рабочая 2023 г'!BF292-'2022 г.'!BF292)</f>
        <v>0</v>
      </c>
      <c r="BG292" s="38">
        <f>SUM('рабочая 2023 г'!BG292-'2022 г.'!BG292)</f>
        <v>0</v>
      </c>
      <c r="BH292" s="38">
        <f>SUM('рабочая 2023 г'!BH292-'2022 г.'!BH292)</f>
        <v>0</v>
      </c>
      <c r="BI292" s="38">
        <f>SUM('рабочая 2023 г'!BI292-'2022 г.'!BI292)</f>
        <v>0</v>
      </c>
      <c r="BJ292" s="38">
        <f>SUM('рабочая 2023 г'!BJ292-'2022 г.'!BJ292)</f>
        <v>0</v>
      </c>
      <c r="BK292" s="38">
        <f>SUM('рабочая 2023 г'!BK292-'2022 г.'!BK292)</f>
        <v>0</v>
      </c>
      <c r="BL292" s="98">
        <f t="shared" si="172"/>
        <v>0</v>
      </c>
      <c r="BM292" s="38">
        <f>SUM('рабочая 2023 г'!BM292-'2022 г.'!BM292)</f>
        <v>0</v>
      </c>
      <c r="BN292" s="38">
        <f>SUM('рабочая 2023 г'!BN292-'2022 г.'!BN292)</f>
        <v>0</v>
      </c>
      <c r="BO292" s="38">
        <f>SUM('рабочая 2023 г'!BO292-'2022 г.'!BO292)</f>
        <v>0</v>
      </c>
      <c r="BP292" s="38">
        <f>SUM('рабочая 2023 г'!BP292-'2022 г.'!BP292)</f>
        <v>0</v>
      </c>
      <c r="BQ292" s="67">
        <f t="shared" si="163"/>
        <v>0</v>
      </c>
      <c r="BR292" s="38"/>
      <c r="BS292" s="38"/>
      <c r="BT292" s="38"/>
      <c r="BU292" s="38"/>
      <c r="BV292" s="38"/>
      <c r="BW292" s="38"/>
      <c r="BX292" s="38"/>
      <c r="BY292" s="38"/>
      <c r="BZ292" s="38"/>
      <c r="CA292" s="38"/>
      <c r="CB292" s="38"/>
      <c r="CC292" s="38"/>
      <c r="CD292" s="38"/>
      <c r="CE292" s="38"/>
      <c r="CF292" s="38"/>
      <c r="CG292" s="38"/>
      <c r="CH292" s="38"/>
      <c r="CI292" s="38"/>
      <c r="CJ292" s="38"/>
      <c r="CK292" s="38"/>
      <c r="CL292" s="38"/>
      <c r="CM292" s="38"/>
      <c r="CN292" s="38"/>
      <c r="CO292" s="38"/>
      <c r="CP292" s="188">
        <f t="shared" si="155"/>
        <v>0</v>
      </c>
      <c r="CQ292" s="38"/>
      <c r="CR292" s="38"/>
      <c r="CS292" s="38"/>
      <c r="CT292" s="38"/>
      <c r="CU292" s="38"/>
      <c r="CV292" s="38"/>
      <c r="CW292" s="38"/>
      <c r="CX292" s="38"/>
      <c r="CY292" s="38"/>
      <c r="CZ292" s="38"/>
      <c r="DA292" s="38"/>
      <c r="DB292" s="188">
        <f t="shared" si="156"/>
        <v>0</v>
      </c>
      <c r="DC292" s="38">
        <f t="shared" si="157"/>
        <v>0</v>
      </c>
      <c r="DD292" s="38"/>
      <c r="DE292" s="38"/>
      <c r="DF292" s="38"/>
      <c r="DG292" s="188">
        <f t="shared" si="158"/>
        <v>0</v>
      </c>
      <c r="DH292" s="38">
        <f t="shared" si="159"/>
        <v>0</v>
      </c>
      <c r="DI292" s="38"/>
      <c r="DJ292" s="38"/>
      <c r="DK292" s="38"/>
      <c r="DL292" s="38"/>
      <c r="DM292" s="38"/>
      <c r="DN292" s="38"/>
      <c r="DO292" s="38"/>
      <c r="DP292" s="38"/>
      <c r="DQ292" s="38"/>
      <c r="DR292" s="38"/>
      <c r="DS292" s="38"/>
      <c r="DT292" s="38"/>
      <c r="DU292" s="38"/>
      <c r="DV292" s="38"/>
      <c r="DW292" s="38"/>
      <c r="DX292" s="38"/>
      <c r="DY292" s="38"/>
      <c r="DZ292" s="38"/>
      <c r="EA292" s="38"/>
      <c r="EB292" s="38"/>
      <c r="EC292" s="38"/>
      <c r="ED292" s="38"/>
      <c r="EE292" s="38"/>
      <c r="EF292" s="38"/>
      <c r="EG292" s="38"/>
      <c r="EH292" s="38"/>
    </row>
    <row r="293" spans="2:158">
      <c r="B293" s="39"/>
      <c r="C293" s="77" t="s">
        <v>391</v>
      </c>
      <c r="D293" s="38"/>
      <c r="E293" s="38"/>
      <c r="F293" s="38"/>
      <c r="G293" s="38"/>
      <c r="H293" s="38"/>
      <c r="I293" s="38"/>
      <c r="J293" s="38"/>
      <c r="K293" s="38"/>
      <c r="L293" s="38"/>
      <c r="M293" s="38"/>
      <c r="N293" s="38"/>
      <c r="O293" s="61"/>
      <c r="P293" s="38"/>
      <c r="Q293" s="38"/>
      <c r="R293" s="38"/>
      <c r="S293" s="38"/>
      <c r="T293" s="38"/>
      <c r="U293" s="38"/>
      <c r="V293" s="38"/>
      <c r="W293" s="38"/>
      <c r="X293" s="38"/>
      <c r="Y293" s="38">
        <f>SUM('рабочая 2023 г'!Y293-'2022 г.'!Y293)</f>
        <v>0</v>
      </c>
      <c r="Z293" s="33"/>
      <c r="AA293" s="33"/>
      <c r="AB293" s="33"/>
      <c r="AC293" s="33"/>
      <c r="AD293" s="33"/>
      <c r="AE293" s="33"/>
      <c r="AF293" s="102">
        <f t="shared" si="170"/>
        <v>0</v>
      </c>
      <c r="AG293" s="38">
        <f>SUM('рабочая 2023 г'!AG293-'2022 г.'!AG293)</f>
        <v>0</v>
      </c>
      <c r="AH293" s="38">
        <f>SUM('рабочая 2023 г'!AH293-'2022 г.'!AH293)</f>
        <v>0</v>
      </c>
      <c r="AI293" s="38">
        <f>SUM('рабочая 2023 г'!AI293-'2022 г.'!AI293)</f>
        <v>0</v>
      </c>
      <c r="AJ293" s="38">
        <f>SUM('рабочая 2023 г'!AJ293-'2022 г.'!AJ293)</f>
        <v>0</v>
      </c>
      <c r="AK293" s="38">
        <f>SUM('рабочая 2023 г'!AK293-'2022 г.'!AK293)</f>
        <v>0</v>
      </c>
      <c r="AL293" s="38">
        <f>SUM('рабочая 2023 г'!AL293-'2022 г.'!AL293)</f>
        <v>0</v>
      </c>
      <c r="AM293" s="38">
        <f>SUM('рабочая 2023 г'!AM293-'2022 г.'!AM293)</f>
        <v>0</v>
      </c>
      <c r="AN293" s="38">
        <f>SUM('рабочая 2023 г'!AN293-'2022 г.'!AN293)</f>
        <v>0</v>
      </c>
      <c r="AO293" s="38">
        <f>SUM('рабочая 2023 г'!AO293-'2022 г.'!AO293)</f>
        <v>0</v>
      </c>
      <c r="AP293" s="38">
        <f>SUM('рабочая 2023 г'!AP293-'2022 г.'!AP293)</f>
        <v>0</v>
      </c>
      <c r="AQ293" s="38">
        <f>SUM('рабочая 2023 г'!AQ293-'2022 г.'!AQ293)</f>
        <v>0</v>
      </c>
      <c r="AR293" s="38">
        <f>SUM('рабочая 2023 г'!AR293-'2022 г.'!AR293)</f>
        <v>0</v>
      </c>
      <c r="AS293" s="115">
        <f t="shared" si="168"/>
        <v>0</v>
      </c>
      <c r="AT293" s="38">
        <f>SUM('рабочая 2023 г'!AT293-'2022 г.'!AT293)</f>
        <v>0</v>
      </c>
      <c r="AU293" s="98">
        <f t="shared" si="171"/>
        <v>0</v>
      </c>
      <c r="AV293" s="38">
        <f>SUM('рабочая 2023 г'!AV293-'2022 г.'!AV293)</f>
        <v>0</v>
      </c>
      <c r="AW293" s="38">
        <f>SUM('рабочая 2023 г'!AW293-'2022 г.'!AW293)</f>
        <v>0</v>
      </c>
      <c r="AX293" s="38">
        <f>SUM('рабочая 2023 г'!AX293-'2022 г.'!AX293)</f>
        <v>0</v>
      </c>
      <c r="AY293" s="38">
        <f>SUM('рабочая 2023 г'!AY293-'2022 г.'!AY293)</f>
        <v>0</v>
      </c>
      <c r="AZ293" s="38">
        <f>SUM('рабочая 2023 г'!AZ293-'2022 г.'!AZ293)</f>
        <v>0</v>
      </c>
      <c r="BA293" s="38">
        <f>SUM('рабочая 2023 г'!BA293-'2022 г.'!BA293)</f>
        <v>0</v>
      </c>
      <c r="BB293" s="103">
        <f t="shared" si="167"/>
        <v>-10</v>
      </c>
      <c r="BC293" s="38">
        <f>SUM('рабочая 2023 г'!BC293-'2022 г.'!BC293)</f>
        <v>0</v>
      </c>
      <c r="BD293" s="38">
        <f>SUM('рабочая 2023 г'!BD293-'2022 г.'!BD293)</f>
        <v>-10</v>
      </c>
      <c r="BE293" s="38">
        <f>SUM('рабочая 2023 г'!BE293-'2022 г.'!BE293)</f>
        <v>-10</v>
      </c>
      <c r="BF293" s="38">
        <f>SUM('рабочая 2023 г'!BF293-'2022 г.'!BF293)</f>
        <v>0</v>
      </c>
      <c r="BG293" s="38">
        <f>SUM('рабочая 2023 г'!BG293-'2022 г.'!BG293)</f>
        <v>0</v>
      </c>
      <c r="BH293" s="38">
        <f>SUM('рабочая 2023 г'!BH293-'2022 г.'!BH293)</f>
        <v>0</v>
      </c>
      <c r="BI293" s="38">
        <f>SUM('рабочая 2023 г'!BI293-'2022 г.'!BI293)</f>
        <v>0</v>
      </c>
      <c r="BJ293" s="38">
        <f>SUM('рабочая 2023 г'!BJ293-'2022 г.'!BJ293)</f>
        <v>0</v>
      </c>
      <c r="BK293" s="38">
        <f>SUM('рабочая 2023 г'!BK293-'2022 г.'!BK293)</f>
        <v>0</v>
      </c>
      <c r="BL293" s="98">
        <f t="shared" si="172"/>
        <v>10</v>
      </c>
      <c r="BM293" s="38">
        <f>SUM('рабочая 2023 г'!BM293-'2022 г.'!BM293)</f>
        <v>0</v>
      </c>
      <c r="BN293" s="38">
        <f>SUM('рабочая 2023 г'!BN293-'2022 г.'!BN293)</f>
        <v>0</v>
      </c>
      <c r="BO293" s="38">
        <f>SUM('рабочая 2023 г'!BO293-'2022 г.'!BO293)</f>
        <v>0</v>
      </c>
      <c r="BP293" s="38">
        <f>SUM('рабочая 2023 г'!BP293-'2022 г.'!BP293)</f>
        <v>10</v>
      </c>
      <c r="BQ293" s="67">
        <f t="shared" si="163"/>
        <v>0</v>
      </c>
      <c r="BR293" s="38"/>
      <c r="BS293" s="38"/>
      <c r="BT293" s="38"/>
      <c r="BU293" s="38"/>
      <c r="BV293" s="38"/>
      <c r="BW293" s="38"/>
      <c r="BX293" s="38"/>
      <c r="BY293" s="38"/>
      <c r="BZ293" s="38"/>
      <c r="CA293" s="38"/>
      <c r="CB293" s="38"/>
      <c r="CC293" s="38"/>
      <c r="CD293" s="38"/>
      <c r="CE293" s="38"/>
      <c r="CF293" s="38"/>
      <c r="CG293" s="38"/>
      <c r="CH293" s="38"/>
      <c r="CI293" s="38"/>
      <c r="CJ293" s="38"/>
      <c r="CK293" s="38"/>
      <c r="CL293" s="38"/>
      <c r="CM293" s="38"/>
      <c r="CN293" s="38"/>
      <c r="CO293" s="38"/>
      <c r="CP293" s="188">
        <f t="shared" si="155"/>
        <v>0</v>
      </c>
      <c r="CQ293" s="38"/>
      <c r="CR293" s="38"/>
      <c r="CS293" s="38"/>
      <c r="CT293" s="38"/>
      <c r="CU293" s="38"/>
      <c r="CV293" s="38"/>
      <c r="CW293" s="38"/>
      <c r="CX293" s="38"/>
      <c r="CY293" s="38"/>
      <c r="CZ293" s="38"/>
      <c r="DA293" s="38"/>
      <c r="DB293" s="188">
        <f t="shared" si="156"/>
        <v>0</v>
      </c>
      <c r="DC293" s="38">
        <f t="shared" si="157"/>
        <v>0</v>
      </c>
      <c r="DD293" s="38"/>
      <c r="DE293" s="38"/>
      <c r="DF293" s="38"/>
      <c r="DG293" s="188">
        <f t="shared" si="158"/>
        <v>0</v>
      </c>
      <c r="DH293" s="38">
        <f t="shared" si="159"/>
        <v>0</v>
      </c>
      <c r="DI293" s="38"/>
      <c r="DJ293" s="38"/>
      <c r="DK293" s="38"/>
      <c r="DL293" s="38"/>
      <c r="DM293" s="38"/>
      <c r="DN293" s="38"/>
      <c r="DO293" s="38"/>
      <c r="DP293" s="38"/>
      <c r="DQ293" s="38"/>
      <c r="DR293" s="38"/>
      <c r="DS293" s="38"/>
      <c r="DT293" s="38"/>
      <c r="DU293" s="38"/>
      <c r="DV293" s="38"/>
      <c r="DW293" s="38"/>
      <c r="DX293" s="38"/>
      <c r="DY293" s="38"/>
      <c r="DZ293" s="38"/>
      <c r="EA293" s="38"/>
      <c r="EB293" s="38"/>
      <c r="EC293" s="38"/>
      <c r="ED293" s="38"/>
      <c r="EE293" s="38"/>
      <c r="EF293" s="38"/>
      <c r="EG293" s="38"/>
      <c r="EH293" s="38"/>
    </row>
    <row r="294" spans="2:158">
      <c r="B294" s="39"/>
      <c r="C294" s="77" t="s">
        <v>392</v>
      </c>
      <c r="D294" s="38"/>
      <c r="E294" s="38"/>
      <c r="F294" s="38"/>
      <c r="G294" s="38"/>
      <c r="H294" s="38"/>
      <c r="I294" s="38"/>
      <c r="J294" s="38"/>
      <c r="K294" s="38"/>
      <c r="L294" s="38"/>
      <c r="M294" s="38"/>
      <c r="N294" s="38"/>
      <c r="O294" s="61"/>
      <c r="P294" s="38"/>
      <c r="Q294" s="38"/>
      <c r="R294" s="38"/>
      <c r="S294" s="38"/>
      <c r="T294" s="38"/>
      <c r="U294" s="38"/>
      <c r="V294" s="38"/>
      <c r="W294" s="38"/>
      <c r="X294" s="38"/>
      <c r="Y294" s="38">
        <f>SUM('рабочая 2023 г'!Y294-'2022 г.'!Y294)</f>
        <v>0</v>
      </c>
      <c r="Z294" s="33"/>
      <c r="AA294" s="33"/>
      <c r="AB294" s="33"/>
      <c r="AC294" s="33"/>
      <c r="AD294" s="33"/>
      <c r="AE294" s="33"/>
      <c r="AF294" s="102">
        <f t="shared" si="170"/>
        <v>0</v>
      </c>
      <c r="AG294" s="38">
        <f>SUM('рабочая 2023 г'!AG294-'2022 г.'!AG294)</f>
        <v>0</v>
      </c>
      <c r="AH294" s="38">
        <f>SUM('рабочая 2023 г'!AH294-'2022 г.'!AH294)</f>
        <v>0</v>
      </c>
      <c r="AI294" s="38">
        <f>SUM('рабочая 2023 г'!AI294-'2022 г.'!AI294)</f>
        <v>0</v>
      </c>
      <c r="AJ294" s="38">
        <f>SUM('рабочая 2023 г'!AJ294-'2022 г.'!AJ294)</f>
        <v>0</v>
      </c>
      <c r="AK294" s="38">
        <f>SUM('рабочая 2023 г'!AK294-'2022 г.'!AK294)</f>
        <v>0</v>
      </c>
      <c r="AL294" s="38">
        <f>SUM('рабочая 2023 г'!AL294-'2022 г.'!AL294)</f>
        <v>0</v>
      </c>
      <c r="AM294" s="38">
        <f>SUM('рабочая 2023 г'!AM294-'2022 г.'!AM294)</f>
        <v>0</v>
      </c>
      <c r="AN294" s="38">
        <f>SUM('рабочая 2023 г'!AN294-'2022 г.'!AN294)</f>
        <v>0</v>
      </c>
      <c r="AO294" s="38">
        <f>SUM('рабочая 2023 г'!AO294-'2022 г.'!AO294)</f>
        <v>0</v>
      </c>
      <c r="AP294" s="38">
        <f>SUM('рабочая 2023 г'!AP294-'2022 г.'!AP294)</f>
        <v>0</v>
      </c>
      <c r="AQ294" s="38">
        <f>SUM('рабочая 2023 г'!AQ294-'2022 г.'!AQ294)</f>
        <v>0</v>
      </c>
      <c r="AR294" s="38">
        <f>SUM('рабочая 2023 г'!AR294-'2022 г.'!AR294)</f>
        <v>0</v>
      </c>
      <c r="AS294" s="115">
        <f t="shared" si="168"/>
        <v>0</v>
      </c>
      <c r="AT294" s="38">
        <f>SUM('рабочая 2023 г'!AT294-'2022 г.'!AT294)</f>
        <v>0</v>
      </c>
      <c r="AU294" s="98">
        <f t="shared" si="171"/>
        <v>0</v>
      </c>
      <c r="AV294" s="38">
        <f>SUM('рабочая 2023 г'!AV294-'2022 г.'!AV294)</f>
        <v>0</v>
      </c>
      <c r="AW294" s="38">
        <f>SUM('рабочая 2023 г'!AW294-'2022 г.'!AW294)</f>
        <v>0</v>
      </c>
      <c r="AX294" s="38">
        <f>SUM('рабочая 2023 г'!AX294-'2022 г.'!AX294)</f>
        <v>0</v>
      </c>
      <c r="AY294" s="38">
        <f>SUM('рабочая 2023 г'!AY294-'2022 г.'!AY294)</f>
        <v>0</v>
      </c>
      <c r="AZ294" s="38">
        <f>SUM('рабочая 2023 г'!AZ294-'2022 г.'!AZ294)</f>
        <v>0</v>
      </c>
      <c r="BA294" s="38">
        <f>SUM('рабочая 2023 г'!BA294-'2022 г.'!BA294)</f>
        <v>0</v>
      </c>
      <c r="BB294" s="103">
        <f t="shared" si="167"/>
        <v>0</v>
      </c>
      <c r="BC294" s="38">
        <f>SUM('рабочая 2023 г'!BC294-'2022 г.'!BC294)</f>
        <v>0</v>
      </c>
      <c r="BD294" s="38">
        <f>SUM('рабочая 2023 г'!BD294-'2022 г.'!BD294)</f>
        <v>0</v>
      </c>
      <c r="BE294" s="38">
        <f>SUM('рабочая 2023 г'!BE294-'2022 г.'!BE294)</f>
        <v>0</v>
      </c>
      <c r="BF294" s="38">
        <f>SUM('рабочая 2023 г'!BF294-'2022 г.'!BF294)</f>
        <v>0</v>
      </c>
      <c r="BG294" s="38">
        <f>SUM('рабочая 2023 г'!BG294-'2022 г.'!BG294)</f>
        <v>0</v>
      </c>
      <c r="BH294" s="38">
        <f>SUM('рабочая 2023 г'!BH294-'2022 г.'!BH294)</f>
        <v>0</v>
      </c>
      <c r="BI294" s="38">
        <f>SUM('рабочая 2023 г'!BI294-'2022 г.'!BI294)</f>
        <v>0</v>
      </c>
      <c r="BJ294" s="38">
        <f>SUM('рабочая 2023 г'!BJ294-'2022 г.'!BJ294)</f>
        <v>0</v>
      </c>
      <c r="BK294" s="38">
        <f>SUM('рабочая 2023 г'!BK294-'2022 г.'!BK294)</f>
        <v>0</v>
      </c>
      <c r="BL294" s="98">
        <f t="shared" si="172"/>
        <v>0</v>
      </c>
      <c r="BM294" s="38">
        <f>SUM('рабочая 2023 г'!BM294-'2022 г.'!BM294)</f>
        <v>0</v>
      </c>
      <c r="BN294" s="38">
        <f>SUM('рабочая 2023 г'!BN294-'2022 г.'!BN294)</f>
        <v>0</v>
      </c>
      <c r="BO294" s="38">
        <f>SUM('рабочая 2023 г'!BO294-'2022 г.'!BO294)</f>
        <v>0</v>
      </c>
      <c r="BP294" s="38">
        <f>SUM('рабочая 2023 г'!BP294-'2022 г.'!BP294)</f>
        <v>0</v>
      </c>
      <c r="BQ294" s="67">
        <f t="shared" si="163"/>
        <v>0</v>
      </c>
      <c r="BR294" s="38"/>
      <c r="BS294" s="38"/>
      <c r="BT294" s="38"/>
      <c r="BU294" s="38"/>
      <c r="BV294" s="38"/>
      <c r="BW294" s="38"/>
      <c r="BX294" s="38"/>
      <c r="BY294" s="38"/>
      <c r="BZ294" s="38"/>
      <c r="CA294" s="38"/>
      <c r="CB294" s="38"/>
      <c r="CC294" s="38"/>
      <c r="CD294" s="38"/>
      <c r="CE294" s="38"/>
      <c r="CF294" s="38"/>
      <c r="CG294" s="38"/>
      <c r="CH294" s="38"/>
      <c r="CI294" s="38"/>
      <c r="CJ294" s="38"/>
      <c r="CK294" s="38"/>
      <c r="CL294" s="38"/>
      <c r="CM294" s="38"/>
      <c r="CN294" s="38"/>
      <c r="CO294" s="38"/>
      <c r="CP294" s="188">
        <f t="shared" si="155"/>
        <v>0</v>
      </c>
      <c r="CQ294" s="38"/>
      <c r="CR294" s="38"/>
      <c r="CS294" s="38"/>
      <c r="CT294" s="38"/>
      <c r="CU294" s="38"/>
      <c r="CV294" s="38"/>
      <c r="CW294" s="38"/>
      <c r="CX294" s="38"/>
      <c r="CY294" s="38"/>
      <c r="CZ294" s="38"/>
      <c r="DA294" s="38"/>
      <c r="DB294" s="188">
        <f t="shared" si="156"/>
        <v>0</v>
      </c>
      <c r="DC294" s="38">
        <f t="shared" si="157"/>
        <v>0</v>
      </c>
      <c r="DD294" s="38"/>
      <c r="DE294" s="38"/>
      <c r="DF294" s="38"/>
      <c r="DG294" s="188">
        <f t="shared" si="158"/>
        <v>0</v>
      </c>
      <c r="DH294" s="38">
        <f t="shared" si="159"/>
        <v>0</v>
      </c>
      <c r="DI294" s="38"/>
      <c r="DJ294" s="38"/>
      <c r="DK294" s="38"/>
      <c r="DL294" s="38"/>
      <c r="DM294" s="38"/>
      <c r="DN294" s="38"/>
      <c r="DO294" s="38"/>
      <c r="DP294" s="38"/>
      <c r="DQ294" s="38"/>
      <c r="DR294" s="38"/>
      <c r="DS294" s="38"/>
      <c r="DT294" s="38"/>
      <c r="DU294" s="38"/>
      <c r="DV294" s="38"/>
      <c r="DW294" s="38"/>
      <c r="DX294" s="38"/>
      <c r="DY294" s="38"/>
      <c r="DZ294" s="38"/>
      <c r="EA294" s="38"/>
      <c r="EB294" s="38"/>
      <c r="EC294" s="38"/>
      <c r="ED294" s="38"/>
      <c r="EE294" s="38"/>
      <c r="EF294" s="38"/>
      <c r="EG294" s="38"/>
      <c r="EH294" s="38"/>
    </row>
    <row r="295" spans="2:158">
      <c r="B295" s="39"/>
      <c r="C295" s="77" t="s">
        <v>393</v>
      </c>
      <c r="D295" s="38"/>
      <c r="E295" s="38"/>
      <c r="F295" s="38"/>
      <c r="G295" s="38"/>
      <c r="H295" s="38"/>
      <c r="I295" s="38"/>
      <c r="J295" s="38"/>
      <c r="K295" s="38"/>
      <c r="L295" s="38"/>
      <c r="M295" s="38"/>
      <c r="N295" s="38"/>
      <c r="O295" s="61"/>
      <c r="P295" s="38"/>
      <c r="Q295" s="38"/>
      <c r="R295" s="38"/>
      <c r="S295" s="38"/>
      <c r="T295" s="38"/>
      <c r="U295" s="38"/>
      <c r="V295" s="38"/>
      <c r="W295" s="38"/>
      <c r="X295" s="38"/>
      <c r="Y295" s="38">
        <f>SUM('рабочая 2023 г'!Y295-'2022 г.'!Y295)</f>
        <v>0</v>
      </c>
      <c r="Z295" s="33"/>
      <c r="AA295" s="33"/>
      <c r="AB295" s="33"/>
      <c r="AC295" s="33"/>
      <c r="AD295" s="33"/>
      <c r="AE295" s="33"/>
      <c r="AF295" s="102">
        <f t="shared" si="170"/>
        <v>0</v>
      </c>
      <c r="AG295" s="38">
        <f>SUM('рабочая 2023 г'!AG295-'2022 г.'!AG295)</f>
        <v>0</v>
      </c>
      <c r="AH295" s="38">
        <f>SUM('рабочая 2023 г'!AH295-'2022 г.'!AH295)</f>
        <v>0</v>
      </c>
      <c r="AI295" s="38">
        <f>SUM('рабочая 2023 г'!AI295-'2022 г.'!AI295)</f>
        <v>0</v>
      </c>
      <c r="AJ295" s="38">
        <f>SUM('рабочая 2023 г'!AJ295-'2022 г.'!AJ295)</f>
        <v>0</v>
      </c>
      <c r="AK295" s="38">
        <f>SUM('рабочая 2023 г'!AK295-'2022 г.'!AK295)</f>
        <v>0</v>
      </c>
      <c r="AL295" s="38">
        <f>SUM('рабочая 2023 г'!AL295-'2022 г.'!AL295)</f>
        <v>0</v>
      </c>
      <c r="AM295" s="38">
        <f>SUM('рабочая 2023 г'!AM295-'2022 г.'!AM295)</f>
        <v>0</v>
      </c>
      <c r="AN295" s="38">
        <f>SUM('рабочая 2023 г'!AN295-'2022 г.'!AN295)</f>
        <v>0</v>
      </c>
      <c r="AO295" s="38">
        <f>SUM('рабочая 2023 г'!AO295-'2022 г.'!AO295)</f>
        <v>0</v>
      </c>
      <c r="AP295" s="38">
        <f>SUM('рабочая 2023 г'!AP295-'2022 г.'!AP295)</f>
        <v>0</v>
      </c>
      <c r="AQ295" s="38">
        <f>SUM('рабочая 2023 г'!AQ295-'2022 г.'!AQ295)</f>
        <v>0</v>
      </c>
      <c r="AR295" s="38">
        <f>SUM('рабочая 2023 г'!AR295-'2022 г.'!AR295)</f>
        <v>0</v>
      </c>
      <c r="AS295" s="115">
        <f t="shared" si="168"/>
        <v>0</v>
      </c>
      <c r="AT295" s="38">
        <f>SUM('рабочая 2023 г'!AT295-'2022 г.'!AT295)</f>
        <v>0</v>
      </c>
      <c r="AU295" s="98">
        <f t="shared" si="171"/>
        <v>0</v>
      </c>
      <c r="AV295" s="38">
        <f>SUM('рабочая 2023 г'!AV295-'2022 г.'!AV295)</f>
        <v>0</v>
      </c>
      <c r="AW295" s="38">
        <f>SUM('рабочая 2023 г'!AW295-'2022 г.'!AW295)</f>
        <v>0</v>
      </c>
      <c r="AX295" s="38">
        <f>SUM('рабочая 2023 г'!AX295-'2022 г.'!AX295)</f>
        <v>0</v>
      </c>
      <c r="AY295" s="38">
        <f>SUM('рабочая 2023 г'!AY295-'2022 г.'!AY295)</f>
        <v>0</v>
      </c>
      <c r="AZ295" s="38">
        <f>SUM('рабочая 2023 г'!AZ295-'2022 г.'!AZ295)</f>
        <v>0</v>
      </c>
      <c r="BA295" s="38">
        <f>SUM('рабочая 2023 г'!BA295-'2022 г.'!BA295)</f>
        <v>0</v>
      </c>
      <c r="BB295" s="103">
        <f t="shared" si="167"/>
        <v>0</v>
      </c>
      <c r="BC295" s="38">
        <f>SUM('рабочая 2023 г'!BC295-'2022 г.'!BC295)</f>
        <v>0</v>
      </c>
      <c r="BD295" s="38">
        <f>SUM('рабочая 2023 г'!BD295-'2022 г.'!BD295)</f>
        <v>0</v>
      </c>
      <c r="BE295" s="38">
        <f>SUM('рабочая 2023 г'!BE295-'2022 г.'!BE295)</f>
        <v>0</v>
      </c>
      <c r="BF295" s="38">
        <f>SUM('рабочая 2023 г'!BF295-'2022 г.'!BF295)</f>
        <v>0</v>
      </c>
      <c r="BG295" s="38">
        <f>SUM('рабочая 2023 г'!BG295-'2022 г.'!BG295)</f>
        <v>0</v>
      </c>
      <c r="BH295" s="38">
        <f>SUM('рабочая 2023 г'!BH295-'2022 г.'!BH295)</f>
        <v>0</v>
      </c>
      <c r="BI295" s="38">
        <f>SUM('рабочая 2023 г'!BI295-'2022 г.'!BI295)</f>
        <v>0</v>
      </c>
      <c r="BJ295" s="38">
        <f>SUM('рабочая 2023 г'!BJ295-'2022 г.'!BJ295)</f>
        <v>0</v>
      </c>
      <c r="BK295" s="38">
        <f>SUM('рабочая 2023 г'!BK295-'2022 г.'!BK295)</f>
        <v>0</v>
      </c>
      <c r="BL295" s="98">
        <f t="shared" si="172"/>
        <v>0</v>
      </c>
      <c r="BM295" s="38">
        <f>SUM('рабочая 2023 г'!BM295-'2022 г.'!BM295)</f>
        <v>0</v>
      </c>
      <c r="BN295" s="38">
        <f>SUM('рабочая 2023 г'!BN295-'2022 г.'!BN295)</f>
        <v>0</v>
      </c>
      <c r="BO295" s="38">
        <f>SUM('рабочая 2023 г'!BO295-'2022 г.'!BO295)</f>
        <v>0</v>
      </c>
      <c r="BP295" s="38">
        <f>SUM('рабочая 2023 г'!BP295-'2022 г.'!BP295)</f>
        <v>0</v>
      </c>
      <c r="BQ295" s="67">
        <f t="shared" si="163"/>
        <v>0</v>
      </c>
      <c r="BR295" s="38"/>
      <c r="BS295" s="38"/>
      <c r="BT295" s="38"/>
      <c r="BU295" s="38"/>
      <c r="BV295" s="38"/>
      <c r="BW295" s="38"/>
      <c r="BX295" s="38"/>
      <c r="BY295" s="38"/>
      <c r="BZ295" s="38"/>
      <c r="CA295" s="38"/>
      <c r="CB295" s="38"/>
      <c r="CC295" s="38"/>
      <c r="CD295" s="38"/>
      <c r="CE295" s="38"/>
      <c r="CF295" s="38"/>
      <c r="CG295" s="38"/>
      <c r="CH295" s="38"/>
      <c r="CI295" s="38"/>
      <c r="CJ295" s="38"/>
      <c r="CK295" s="38"/>
      <c r="CL295" s="38"/>
      <c r="CM295" s="38"/>
      <c r="CN295" s="38"/>
      <c r="CO295" s="38"/>
      <c r="CP295" s="188">
        <f t="shared" si="155"/>
        <v>0</v>
      </c>
      <c r="CQ295" s="38"/>
      <c r="CR295" s="38"/>
      <c r="CS295" s="38"/>
      <c r="CT295" s="38"/>
      <c r="CU295" s="38"/>
      <c r="CV295" s="38"/>
      <c r="CW295" s="38"/>
      <c r="CX295" s="38"/>
      <c r="CY295" s="38"/>
      <c r="CZ295" s="38"/>
      <c r="DA295" s="38"/>
      <c r="DB295" s="188">
        <f t="shared" si="156"/>
        <v>0</v>
      </c>
      <c r="DC295" s="38">
        <f t="shared" si="157"/>
        <v>0</v>
      </c>
      <c r="DD295" s="38"/>
      <c r="DE295" s="38"/>
      <c r="DF295" s="38"/>
      <c r="DG295" s="188">
        <f t="shared" si="158"/>
        <v>0</v>
      </c>
      <c r="DH295" s="38">
        <f t="shared" si="159"/>
        <v>0</v>
      </c>
      <c r="DI295" s="38"/>
      <c r="DJ295" s="38"/>
      <c r="DK295" s="38"/>
      <c r="DL295" s="38"/>
      <c r="DM295" s="38"/>
      <c r="DN295" s="38"/>
      <c r="DO295" s="38"/>
      <c r="DP295" s="38"/>
      <c r="DQ295" s="38"/>
      <c r="DR295" s="38"/>
      <c r="DS295" s="38"/>
      <c r="DT295" s="38"/>
      <c r="DU295" s="38"/>
      <c r="DV295" s="38"/>
      <c r="DW295" s="38"/>
      <c r="DX295" s="38"/>
      <c r="DY295" s="38"/>
      <c r="DZ295" s="38"/>
      <c r="EA295" s="38"/>
      <c r="EB295" s="38"/>
      <c r="EC295" s="38"/>
      <c r="ED295" s="38"/>
      <c r="EE295" s="38"/>
      <c r="EF295" s="38"/>
      <c r="EG295" s="38"/>
      <c r="EH295" s="38"/>
    </row>
    <row r="296" spans="2:158">
      <c r="B296" s="39"/>
      <c r="C296" s="77" t="s">
        <v>394</v>
      </c>
      <c r="D296" s="38"/>
      <c r="E296" s="38"/>
      <c r="F296" s="38"/>
      <c r="G296" s="38"/>
      <c r="H296" s="38"/>
      <c r="I296" s="38"/>
      <c r="J296" s="38"/>
      <c r="K296" s="38"/>
      <c r="L296" s="38"/>
      <c r="M296" s="38"/>
      <c r="N296" s="38"/>
      <c r="O296" s="61"/>
      <c r="P296" s="38"/>
      <c r="Q296" s="38"/>
      <c r="R296" s="38"/>
      <c r="S296" s="38"/>
      <c r="T296" s="38"/>
      <c r="U296" s="38"/>
      <c r="V296" s="38"/>
      <c r="W296" s="38"/>
      <c r="X296" s="38"/>
      <c r="Y296" s="38">
        <f>SUM('рабочая 2023 г'!Y296-'2022 г.'!Y296)</f>
        <v>0</v>
      </c>
      <c r="Z296" s="33"/>
      <c r="AA296" s="33"/>
      <c r="AB296" s="33"/>
      <c r="AC296" s="33"/>
      <c r="AD296" s="33"/>
      <c r="AE296" s="33"/>
      <c r="AF296" s="102">
        <f t="shared" si="170"/>
        <v>0</v>
      </c>
      <c r="AG296" s="38">
        <f>SUM('рабочая 2023 г'!AG296-'2022 г.'!AG296)</f>
        <v>0</v>
      </c>
      <c r="AH296" s="38">
        <f>SUM('рабочая 2023 г'!AH296-'2022 г.'!AH296)</f>
        <v>0</v>
      </c>
      <c r="AI296" s="38">
        <f>SUM('рабочая 2023 г'!AI296-'2022 г.'!AI296)</f>
        <v>0</v>
      </c>
      <c r="AJ296" s="38">
        <f>SUM('рабочая 2023 г'!AJ296-'2022 г.'!AJ296)</f>
        <v>0</v>
      </c>
      <c r="AK296" s="38">
        <f>SUM('рабочая 2023 г'!AK296-'2022 г.'!AK296)</f>
        <v>0</v>
      </c>
      <c r="AL296" s="38">
        <f>SUM('рабочая 2023 г'!AL296-'2022 г.'!AL296)</f>
        <v>0</v>
      </c>
      <c r="AM296" s="38">
        <f>SUM('рабочая 2023 г'!AM296-'2022 г.'!AM296)</f>
        <v>0</v>
      </c>
      <c r="AN296" s="38">
        <f>SUM('рабочая 2023 г'!AN296-'2022 г.'!AN296)</f>
        <v>0</v>
      </c>
      <c r="AO296" s="38">
        <f>SUM('рабочая 2023 г'!AO296-'2022 г.'!AO296)</f>
        <v>0</v>
      </c>
      <c r="AP296" s="38">
        <f>SUM('рабочая 2023 г'!AP296-'2022 г.'!AP296)</f>
        <v>0</v>
      </c>
      <c r="AQ296" s="38">
        <f>SUM('рабочая 2023 г'!AQ296-'2022 г.'!AQ296)</f>
        <v>0</v>
      </c>
      <c r="AR296" s="38">
        <f>SUM('рабочая 2023 г'!AR296-'2022 г.'!AR296)</f>
        <v>0</v>
      </c>
      <c r="AS296" s="115">
        <f t="shared" si="168"/>
        <v>0</v>
      </c>
      <c r="AT296" s="38">
        <f>SUM('рабочая 2023 г'!AT296-'2022 г.'!AT296)</f>
        <v>0</v>
      </c>
      <c r="AU296" s="98">
        <f t="shared" si="171"/>
        <v>0</v>
      </c>
      <c r="AV296" s="38">
        <f>SUM('рабочая 2023 г'!AV296-'2022 г.'!AV296)</f>
        <v>0</v>
      </c>
      <c r="AW296" s="38">
        <f>SUM('рабочая 2023 г'!AW296-'2022 г.'!AW296)</f>
        <v>0</v>
      </c>
      <c r="AX296" s="38">
        <f>SUM('рабочая 2023 г'!AX296-'2022 г.'!AX296)</f>
        <v>0</v>
      </c>
      <c r="AY296" s="38">
        <f>SUM('рабочая 2023 г'!AY296-'2022 г.'!AY296)</f>
        <v>0</v>
      </c>
      <c r="AZ296" s="38">
        <f>SUM('рабочая 2023 г'!AZ296-'2022 г.'!AZ296)</f>
        <v>0</v>
      </c>
      <c r="BA296" s="38">
        <f>SUM('рабочая 2023 г'!BA296-'2022 г.'!BA296)</f>
        <v>0</v>
      </c>
      <c r="BB296" s="103">
        <f t="shared" si="167"/>
        <v>0</v>
      </c>
      <c r="BC296" s="38">
        <f>SUM('рабочая 2023 г'!BC296-'2022 г.'!BC296)</f>
        <v>0</v>
      </c>
      <c r="BD296" s="38">
        <f>SUM('рабочая 2023 г'!BD296-'2022 г.'!BD296)</f>
        <v>0</v>
      </c>
      <c r="BE296" s="38">
        <f>SUM('рабочая 2023 г'!BE296-'2022 г.'!BE296)</f>
        <v>0</v>
      </c>
      <c r="BF296" s="38">
        <f>SUM('рабочая 2023 г'!BF296-'2022 г.'!BF296)</f>
        <v>0</v>
      </c>
      <c r="BG296" s="38">
        <f>SUM('рабочая 2023 г'!BG296-'2022 г.'!BG296)</f>
        <v>0</v>
      </c>
      <c r="BH296" s="38">
        <f>SUM('рабочая 2023 г'!BH296-'2022 г.'!BH296)</f>
        <v>0</v>
      </c>
      <c r="BI296" s="38">
        <f>SUM('рабочая 2023 г'!BI296-'2022 г.'!BI296)</f>
        <v>0</v>
      </c>
      <c r="BJ296" s="38">
        <f>SUM('рабочая 2023 г'!BJ296-'2022 г.'!BJ296)</f>
        <v>0</v>
      </c>
      <c r="BK296" s="38">
        <f>SUM('рабочая 2023 г'!BK296-'2022 г.'!BK296)</f>
        <v>0</v>
      </c>
      <c r="BL296" s="98">
        <f t="shared" si="172"/>
        <v>0</v>
      </c>
      <c r="BM296" s="38">
        <f>SUM('рабочая 2023 г'!BM296-'2022 г.'!BM296)</f>
        <v>0</v>
      </c>
      <c r="BN296" s="38">
        <f>SUM('рабочая 2023 г'!BN296-'2022 г.'!BN296)</f>
        <v>0</v>
      </c>
      <c r="BO296" s="38">
        <f>SUM('рабочая 2023 г'!BO296-'2022 г.'!BO296)</f>
        <v>0</v>
      </c>
      <c r="BP296" s="38">
        <f>SUM('рабочая 2023 г'!BP296-'2022 г.'!BP296)</f>
        <v>0</v>
      </c>
      <c r="BQ296" s="67">
        <f t="shared" si="163"/>
        <v>0</v>
      </c>
      <c r="BR296" s="38"/>
      <c r="BS296" s="38"/>
      <c r="BT296" s="38"/>
      <c r="BU296" s="38"/>
      <c r="BV296" s="38"/>
      <c r="BW296" s="38"/>
      <c r="BX296" s="38"/>
      <c r="BY296" s="38"/>
      <c r="BZ296" s="38"/>
      <c r="CA296" s="38"/>
      <c r="CB296" s="38"/>
      <c r="CC296" s="38"/>
      <c r="CD296" s="38"/>
      <c r="CE296" s="38"/>
      <c r="CF296" s="38"/>
      <c r="CG296" s="38"/>
      <c r="CH296" s="38"/>
      <c r="CI296" s="38"/>
      <c r="CJ296" s="38"/>
      <c r="CK296" s="38"/>
      <c r="CL296" s="38"/>
      <c r="CM296" s="38"/>
      <c r="CN296" s="38"/>
      <c r="CO296" s="38"/>
      <c r="CP296" s="188">
        <f t="shared" si="155"/>
        <v>0</v>
      </c>
      <c r="CQ296" s="38"/>
      <c r="CR296" s="38"/>
      <c r="CS296" s="38"/>
      <c r="CT296" s="38"/>
      <c r="CU296" s="38"/>
      <c r="CV296" s="38"/>
      <c r="CW296" s="38"/>
      <c r="CX296" s="38"/>
      <c r="CY296" s="38"/>
      <c r="CZ296" s="38"/>
      <c r="DA296" s="38"/>
      <c r="DB296" s="188">
        <f t="shared" si="156"/>
        <v>0</v>
      </c>
      <c r="DC296" s="38">
        <f t="shared" si="157"/>
        <v>0</v>
      </c>
      <c r="DD296" s="38"/>
      <c r="DE296" s="38"/>
      <c r="DF296" s="38"/>
      <c r="DG296" s="188">
        <f t="shared" si="158"/>
        <v>0</v>
      </c>
      <c r="DH296" s="38">
        <f t="shared" si="159"/>
        <v>0</v>
      </c>
      <c r="DI296" s="38"/>
      <c r="DJ296" s="38"/>
      <c r="DK296" s="38"/>
      <c r="DL296" s="38"/>
      <c r="DM296" s="38"/>
      <c r="DN296" s="38"/>
      <c r="DO296" s="38"/>
      <c r="DP296" s="38"/>
      <c r="DQ296" s="38"/>
      <c r="DR296" s="38"/>
      <c r="DS296" s="38"/>
      <c r="DT296" s="38"/>
      <c r="DU296" s="38"/>
      <c r="DV296" s="38"/>
      <c r="DW296" s="38"/>
      <c r="DX296" s="38"/>
      <c r="DY296" s="38"/>
      <c r="DZ296" s="38"/>
      <c r="EA296" s="38"/>
      <c r="EB296" s="38"/>
      <c r="EC296" s="38"/>
      <c r="ED296" s="38"/>
      <c r="EE296" s="38"/>
      <c r="EF296" s="38"/>
      <c r="EG296" s="38"/>
      <c r="EH296" s="38"/>
    </row>
    <row r="297" spans="2:158">
      <c r="B297" s="39"/>
      <c r="C297" s="77" t="s">
        <v>395</v>
      </c>
      <c r="D297" s="38"/>
      <c r="E297" s="38"/>
      <c r="F297" s="38"/>
      <c r="G297" s="38"/>
      <c r="H297" s="38"/>
      <c r="I297" s="38"/>
      <c r="J297" s="38"/>
      <c r="K297" s="38"/>
      <c r="L297" s="38"/>
      <c r="M297" s="38"/>
      <c r="N297" s="38"/>
      <c r="O297" s="61"/>
      <c r="P297" s="38"/>
      <c r="Q297" s="38"/>
      <c r="R297" s="38"/>
      <c r="S297" s="38"/>
      <c r="T297" s="38"/>
      <c r="U297" s="38"/>
      <c r="V297" s="38"/>
      <c r="W297" s="38"/>
      <c r="X297" s="38"/>
      <c r="Y297" s="38">
        <f>SUM('рабочая 2023 г'!Y297-'2022 г.'!Y297)</f>
        <v>0</v>
      </c>
      <c r="Z297" s="33"/>
      <c r="AA297" s="33"/>
      <c r="AB297" s="33"/>
      <c r="AC297" s="33"/>
      <c r="AD297" s="33"/>
      <c r="AE297" s="33"/>
      <c r="AF297" s="102">
        <f t="shared" si="170"/>
        <v>0</v>
      </c>
      <c r="AG297" s="38">
        <f>SUM('рабочая 2023 г'!AG297-'2022 г.'!AG297)</f>
        <v>0</v>
      </c>
      <c r="AH297" s="38">
        <f>SUM('рабочая 2023 г'!AH297-'2022 г.'!AH297)</f>
        <v>0</v>
      </c>
      <c r="AI297" s="38">
        <f>SUM('рабочая 2023 г'!AI297-'2022 г.'!AI297)</f>
        <v>0</v>
      </c>
      <c r="AJ297" s="38">
        <f>SUM('рабочая 2023 г'!AJ297-'2022 г.'!AJ297)</f>
        <v>0</v>
      </c>
      <c r="AK297" s="38">
        <f>SUM('рабочая 2023 г'!AK297-'2022 г.'!AK297)</f>
        <v>0</v>
      </c>
      <c r="AL297" s="38">
        <f>SUM('рабочая 2023 г'!AL297-'2022 г.'!AL297)</f>
        <v>0</v>
      </c>
      <c r="AM297" s="38">
        <f>SUM('рабочая 2023 г'!AM297-'2022 г.'!AM297)</f>
        <v>0</v>
      </c>
      <c r="AN297" s="38">
        <f>SUM('рабочая 2023 г'!AN297-'2022 г.'!AN297)</f>
        <v>0</v>
      </c>
      <c r="AO297" s="38">
        <f>SUM('рабочая 2023 г'!AO297-'2022 г.'!AO297)</f>
        <v>0</v>
      </c>
      <c r="AP297" s="38">
        <f>SUM('рабочая 2023 г'!AP297-'2022 г.'!AP297)</f>
        <v>0</v>
      </c>
      <c r="AQ297" s="38">
        <f>SUM('рабочая 2023 г'!AQ297-'2022 г.'!AQ297)</f>
        <v>0</v>
      </c>
      <c r="AR297" s="38">
        <f>SUM('рабочая 2023 г'!AR297-'2022 г.'!AR297)</f>
        <v>0</v>
      </c>
      <c r="AS297" s="115">
        <f t="shared" si="168"/>
        <v>0</v>
      </c>
      <c r="AT297" s="38">
        <f>SUM('рабочая 2023 г'!AT297-'2022 г.'!AT297)</f>
        <v>0</v>
      </c>
      <c r="AU297" s="98">
        <f t="shared" si="171"/>
        <v>0</v>
      </c>
      <c r="AV297" s="38">
        <f>SUM('рабочая 2023 г'!AV297-'2022 г.'!AV297)</f>
        <v>0</v>
      </c>
      <c r="AW297" s="38">
        <f>SUM('рабочая 2023 г'!AW297-'2022 г.'!AW297)</f>
        <v>0</v>
      </c>
      <c r="AX297" s="38">
        <f>SUM('рабочая 2023 г'!AX297-'2022 г.'!AX297)</f>
        <v>0</v>
      </c>
      <c r="AY297" s="38">
        <f>SUM('рабочая 2023 г'!AY297-'2022 г.'!AY297)</f>
        <v>0</v>
      </c>
      <c r="AZ297" s="38">
        <f>SUM('рабочая 2023 г'!AZ297-'2022 г.'!AZ297)</f>
        <v>0</v>
      </c>
      <c r="BA297" s="38">
        <f>SUM('рабочая 2023 г'!BA297-'2022 г.'!BA297)</f>
        <v>0</v>
      </c>
      <c r="BB297" s="103">
        <f t="shared" si="167"/>
        <v>0</v>
      </c>
      <c r="BC297" s="38">
        <f>SUM('рабочая 2023 г'!BC297-'2022 г.'!BC297)</f>
        <v>0</v>
      </c>
      <c r="BD297" s="38">
        <f>SUM('рабочая 2023 г'!BD297-'2022 г.'!BD297)</f>
        <v>0</v>
      </c>
      <c r="BE297" s="38">
        <f>SUM('рабочая 2023 г'!BE297-'2022 г.'!BE297)</f>
        <v>0</v>
      </c>
      <c r="BF297" s="38">
        <f>SUM('рабочая 2023 г'!BF297-'2022 г.'!BF297)</f>
        <v>0</v>
      </c>
      <c r="BG297" s="38">
        <f>SUM('рабочая 2023 г'!BG297-'2022 г.'!BG297)</f>
        <v>0</v>
      </c>
      <c r="BH297" s="38">
        <f>SUM('рабочая 2023 г'!BH297-'2022 г.'!BH297)</f>
        <v>0</v>
      </c>
      <c r="BI297" s="38">
        <f>SUM('рабочая 2023 г'!BI297-'2022 г.'!BI297)</f>
        <v>0</v>
      </c>
      <c r="BJ297" s="38">
        <f>SUM('рабочая 2023 г'!BJ297-'2022 г.'!BJ297)</f>
        <v>0</v>
      </c>
      <c r="BK297" s="38">
        <f>SUM('рабочая 2023 г'!BK297-'2022 г.'!BK297)</f>
        <v>0</v>
      </c>
      <c r="BL297" s="98">
        <f t="shared" si="172"/>
        <v>0</v>
      </c>
      <c r="BM297" s="38">
        <f>SUM('рабочая 2023 г'!BM297-'2022 г.'!BM297)</f>
        <v>0</v>
      </c>
      <c r="BN297" s="38">
        <f>SUM('рабочая 2023 г'!BN297-'2022 г.'!BN297)</f>
        <v>0</v>
      </c>
      <c r="BO297" s="38">
        <f>SUM('рабочая 2023 г'!BO297-'2022 г.'!BO297)</f>
        <v>0</v>
      </c>
      <c r="BP297" s="38">
        <f>SUM('рабочая 2023 г'!BP297-'2022 г.'!BP297)</f>
        <v>0</v>
      </c>
      <c r="BQ297" s="67">
        <f t="shared" si="163"/>
        <v>0</v>
      </c>
      <c r="BR297" s="38"/>
      <c r="BS297" s="38"/>
      <c r="BT297" s="38"/>
      <c r="BU297" s="38"/>
      <c r="BV297" s="38"/>
      <c r="BW297" s="38"/>
      <c r="BX297" s="38"/>
      <c r="BY297" s="38"/>
      <c r="BZ297" s="38"/>
      <c r="CA297" s="38"/>
      <c r="CB297" s="38"/>
      <c r="CC297" s="38"/>
      <c r="CD297" s="38"/>
      <c r="CE297" s="38"/>
      <c r="CF297" s="38"/>
      <c r="CG297" s="38"/>
      <c r="CH297" s="38"/>
      <c r="CI297" s="38"/>
      <c r="CJ297" s="38"/>
      <c r="CK297" s="38"/>
      <c r="CL297" s="38"/>
      <c r="CM297" s="38"/>
      <c r="CN297" s="38"/>
      <c r="CO297" s="38"/>
      <c r="CP297" s="188">
        <f t="shared" si="155"/>
        <v>0</v>
      </c>
      <c r="CQ297" s="38"/>
      <c r="CR297" s="38"/>
      <c r="CS297" s="38"/>
      <c r="CT297" s="38"/>
      <c r="CU297" s="38"/>
      <c r="CV297" s="38"/>
      <c r="CW297" s="38"/>
      <c r="CX297" s="38"/>
      <c r="CY297" s="38"/>
      <c r="CZ297" s="38"/>
      <c r="DA297" s="38"/>
      <c r="DB297" s="188">
        <f t="shared" si="156"/>
        <v>0</v>
      </c>
      <c r="DC297" s="38">
        <f t="shared" si="157"/>
        <v>0</v>
      </c>
      <c r="DD297" s="38"/>
      <c r="DE297" s="38"/>
      <c r="DF297" s="38"/>
      <c r="DG297" s="188">
        <f t="shared" si="158"/>
        <v>0</v>
      </c>
      <c r="DH297" s="38">
        <f t="shared" si="159"/>
        <v>0</v>
      </c>
      <c r="DI297" s="38"/>
      <c r="DJ297" s="38"/>
      <c r="DK297" s="38"/>
      <c r="DL297" s="38"/>
      <c r="DM297" s="38"/>
      <c r="DN297" s="38"/>
      <c r="DO297" s="38"/>
      <c r="DP297" s="38"/>
      <c r="DQ297" s="38"/>
      <c r="DR297" s="38"/>
      <c r="DS297" s="38"/>
      <c r="DT297" s="38"/>
      <c r="DU297" s="38"/>
      <c r="DV297" s="38"/>
      <c r="DW297" s="38"/>
      <c r="DX297" s="38"/>
      <c r="DY297" s="38"/>
      <c r="DZ297" s="38"/>
      <c r="EA297" s="38"/>
      <c r="EB297" s="38"/>
      <c r="EC297" s="38"/>
      <c r="ED297" s="38"/>
      <c r="EE297" s="38"/>
      <c r="EF297" s="38"/>
      <c r="EG297" s="38"/>
      <c r="EH297" s="38"/>
    </row>
    <row r="298" spans="2:158">
      <c r="B298" s="39"/>
      <c r="C298" s="77" t="s">
        <v>396</v>
      </c>
      <c r="D298" s="38"/>
      <c r="E298" s="38"/>
      <c r="F298" s="38"/>
      <c r="G298" s="38"/>
      <c r="H298" s="38"/>
      <c r="I298" s="38"/>
      <c r="J298" s="38"/>
      <c r="K298" s="38"/>
      <c r="L298" s="38"/>
      <c r="M298" s="38"/>
      <c r="N298" s="38"/>
      <c r="O298" s="61"/>
      <c r="P298" s="38"/>
      <c r="Q298" s="38"/>
      <c r="R298" s="38"/>
      <c r="S298" s="38"/>
      <c r="T298" s="38"/>
      <c r="U298" s="38"/>
      <c r="V298" s="38"/>
      <c r="W298" s="38"/>
      <c r="X298" s="38"/>
      <c r="Y298" s="38">
        <f>SUM('рабочая 2023 г'!Y298-'2022 г.'!Y298)</f>
        <v>0</v>
      </c>
      <c r="Z298" s="33"/>
      <c r="AA298" s="33"/>
      <c r="AB298" s="33"/>
      <c r="AC298" s="33"/>
      <c r="AD298" s="33"/>
      <c r="AE298" s="33"/>
      <c r="AF298" s="102">
        <f t="shared" si="170"/>
        <v>0</v>
      </c>
      <c r="AG298" s="38">
        <f>SUM('рабочая 2023 г'!AG298-'2022 г.'!AG298)</f>
        <v>0</v>
      </c>
      <c r="AH298" s="38">
        <f>SUM('рабочая 2023 г'!AH298-'2022 г.'!AH298)</f>
        <v>0</v>
      </c>
      <c r="AI298" s="38">
        <f>SUM('рабочая 2023 г'!AI298-'2022 г.'!AI298)</f>
        <v>0</v>
      </c>
      <c r="AJ298" s="38">
        <f>SUM('рабочая 2023 г'!AJ298-'2022 г.'!AJ298)</f>
        <v>0</v>
      </c>
      <c r="AK298" s="38">
        <f>SUM('рабочая 2023 г'!AK298-'2022 г.'!AK298)</f>
        <v>0</v>
      </c>
      <c r="AL298" s="38">
        <f>SUM('рабочая 2023 г'!AL298-'2022 г.'!AL298)</f>
        <v>0</v>
      </c>
      <c r="AM298" s="38">
        <f>SUM('рабочая 2023 г'!AM298-'2022 г.'!AM298)</f>
        <v>0</v>
      </c>
      <c r="AN298" s="38">
        <f>SUM('рабочая 2023 г'!AN298-'2022 г.'!AN298)</f>
        <v>0</v>
      </c>
      <c r="AO298" s="38">
        <f>SUM('рабочая 2023 г'!AO298-'2022 г.'!AO298)</f>
        <v>0</v>
      </c>
      <c r="AP298" s="38">
        <f>SUM('рабочая 2023 г'!AP298-'2022 г.'!AP298)</f>
        <v>0</v>
      </c>
      <c r="AQ298" s="38">
        <f>SUM('рабочая 2023 г'!AQ298-'2022 г.'!AQ298)</f>
        <v>0</v>
      </c>
      <c r="AR298" s="38">
        <f>SUM('рабочая 2023 г'!AR298-'2022 г.'!AR298)</f>
        <v>0</v>
      </c>
      <c r="AS298" s="115">
        <f t="shared" si="168"/>
        <v>0</v>
      </c>
      <c r="AT298" s="38">
        <f>SUM('рабочая 2023 г'!AT298-'2022 г.'!AT298)</f>
        <v>0</v>
      </c>
      <c r="AU298" s="98">
        <f t="shared" si="171"/>
        <v>0</v>
      </c>
      <c r="AV298" s="38">
        <f>SUM('рабочая 2023 г'!AV298-'2022 г.'!AV298)</f>
        <v>0</v>
      </c>
      <c r="AW298" s="38">
        <f>SUM('рабочая 2023 г'!AW298-'2022 г.'!AW298)</f>
        <v>0</v>
      </c>
      <c r="AX298" s="38">
        <f>SUM('рабочая 2023 г'!AX298-'2022 г.'!AX298)</f>
        <v>0</v>
      </c>
      <c r="AY298" s="38">
        <f>SUM('рабочая 2023 г'!AY298-'2022 г.'!AY298)</f>
        <v>0</v>
      </c>
      <c r="AZ298" s="38">
        <f>SUM('рабочая 2023 г'!AZ298-'2022 г.'!AZ298)</f>
        <v>0</v>
      </c>
      <c r="BA298" s="38">
        <f>SUM('рабочая 2023 г'!BA298-'2022 г.'!BA298)</f>
        <v>0</v>
      </c>
      <c r="BB298" s="103">
        <f t="shared" si="167"/>
        <v>0</v>
      </c>
      <c r="BC298" s="38">
        <f>SUM('рабочая 2023 г'!BC298-'2022 г.'!BC298)</f>
        <v>0</v>
      </c>
      <c r="BD298" s="38">
        <f>SUM('рабочая 2023 г'!BD298-'2022 г.'!BD298)</f>
        <v>0</v>
      </c>
      <c r="BE298" s="38">
        <f>SUM('рабочая 2023 г'!BE298-'2022 г.'!BE298)</f>
        <v>0</v>
      </c>
      <c r="BF298" s="38">
        <f>SUM('рабочая 2023 г'!BF298-'2022 г.'!BF298)</f>
        <v>0</v>
      </c>
      <c r="BG298" s="38">
        <f>SUM('рабочая 2023 г'!BG298-'2022 г.'!BG298)</f>
        <v>0</v>
      </c>
      <c r="BH298" s="38">
        <f>SUM('рабочая 2023 г'!BH298-'2022 г.'!BH298)</f>
        <v>0</v>
      </c>
      <c r="BI298" s="38">
        <f>SUM('рабочая 2023 г'!BI298-'2022 г.'!BI298)</f>
        <v>0</v>
      </c>
      <c r="BJ298" s="38">
        <f>SUM('рабочая 2023 г'!BJ298-'2022 г.'!BJ298)</f>
        <v>0</v>
      </c>
      <c r="BK298" s="38">
        <f>SUM('рабочая 2023 г'!BK298-'2022 г.'!BK298)</f>
        <v>0</v>
      </c>
      <c r="BL298" s="98">
        <f t="shared" si="172"/>
        <v>0</v>
      </c>
      <c r="BM298" s="38">
        <f>SUM('рабочая 2023 г'!BM298-'2022 г.'!BM298)</f>
        <v>0</v>
      </c>
      <c r="BN298" s="38">
        <f>SUM('рабочая 2023 г'!BN298-'2022 г.'!BN298)</f>
        <v>0</v>
      </c>
      <c r="BO298" s="38">
        <f>SUM('рабочая 2023 г'!BO298-'2022 г.'!BO298)</f>
        <v>0</v>
      </c>
      <c r="BP298" s="38">
        <f>SUM('рабочая 2023 г'!BP298-'2022 г.'!BP298)</f>
        <v>0</v>
      </c>
      <c r="BQ298" s="67">
        <f t="shared" si="163"/>
        <v>0</v>
      </c>
      <c r="BR298" s="38"/>
      <c r="BS298" s="38"/>
      <c r="BT298" s="38"/>
      <c r="BU298" s="38"/>
      <c r="BV298" s="38"/>
      <c r="BW298" s="38"/>
      <c r="BX298" s="38"/>
      <c r="BY298" s="38"/>
      <c r="BZ298" s="38"/>
      <c r="CA298" s="38"/>
      <c r="CB298" s="38"/>
      <c r="CC298" s="38"/>
      <c r="CD298" s="38"/>
      <c r="CE298" s="38"/>
      <c r="CF298" s="38"/>
      <c r="CG298" s="38"/>
      <c r="CH298" s="38"/>
      <c r="CI298" s="38"/>
      <c r="CJ298" s="38"/>
      <c r="CK298" s="38"/>
      <c r="CL298" s="38"/>
      <c r="CM298" s="38"/>
      <c r="CN298" s="38"/>
      <c r="CO298" s="38"/>
      <c r="CP298" s="188">
        <f t="shared" si="155"/>
        <v>0</v>
      </c>
      <c r="CQ298" s="38"/>
      <c r="CR298" s="38"/>
      <c r="CS298" s="38"/>
      <c r="CT298" s="38"/>
      <c r="CU298" s="38"/>
      <c r="CV298" s="38"/>
      <c r="CW298" s="38"/>
      <c r="CX298" s="38"/>
      <c r="CY298" s="38"/>
      <c r="CZ298" s="38"/>
      <c r="DA298" s="38"/>
      <c r="DB298" s="188">
        <f t="shared" si="156"/>
        <v>0</v>
      </c>
      <c r="DC298" s="38">
        <f t="shared" si="157"/>
        <v>0</v>
      </c>
      <c r="DD298" s="38"/>
      <c r="DE298" s="38"/>
      <c r="DF298" s="38"/>
      <c r="DG298" s="188">
        <f t="shared" si="158"/>
        <v>0</v>
      </c>
      <c r="DH298" s="38">
        <f t="shared" si="159"/>
        <v>0</v>
      </c>
      <c r="DI298" s="38"/>
      <c r="DJ298" s="38"/>
      <c r="DK298" s="38"/>
      <c r="DL298" s="38"/>
      <c r="DM298" s="38"/>
      <c r="DN298" s="38"/>
      <c r="DO298" s="38"/>
      <c r="DP298" s="38"/>
      <c r="DQ298" s="38"/>
      <c r="DR298" s="38"/>
      <c r="DS298" s="38"/>
      <c r="DT298" s="38"/>
      <c r="DU298" s="38"/>
      <c r="DV298" s="38"/>
      <c r="DW298" s="38"/>
      <c r="DX298" s="38"/>
      <c r="DY298" s="38"/>
      <c r="DZ298" s="38"/>
      <c r="EA298" s="38"/>
      <c r="EB298" s="38"/>
      <c r="EC298" s="38"/>
      <c r="ED298" s="38"/>
      <c r="EE298" s="38"/>
      <c r="EF298" s="38"/>
      <c r="EG298" s="38"/>
      <c r="EH298" s="38"/>
    </row>
    <row r="299" spans="2:158">
      <c r="B299" s="39"/>
      <c r="C299" s="77" t="s">
        <v>397</v>
      </c>
      <c r="D299" s="38"/>
      <c r="E299" s="38"/>
      <c r="F299" s="38"/>
      <c r="G299" s="38"/>
      <c r="H299" s="38"/>
      <c r="I299" s="38"/>
      <c r="J299" s="38"/>
      <c r="K299" s="38"/>
      <c r="L299" s="38"/>
      <c r="M299" s="38"/>
      <c r="N299" s="38"/>
      <c r="O299" s="61"/>
      <c r="P299" s="38"/>
      <c r="Q299" s="38"/>
      <c r="R299" s="38"/>
      <c r="S299" s="38"/>
      <c r="T299" s="38"/>
      <c r="U299" s="38"/>
      <c r="V299" s="38"/>
      <c r="W299" s="38"/>
      <c r="X299" s="38"/>
      <c r="Y299" s="38">
        <f>SUM('рабочая 2023 г'!Y299-'2022 г.'!Y299)</f>
        <v>0</v>
      </c>
      <c r="Z299" s="33"/>
      <c r="AA299" s="33"/>
      <c r="AB299" s="33"/>
      <c r="AC299" s="33"/>
      <c r="AD299" s="33"/>
      <c r="AE299" s="33"/>
      <c r="AF299" s="102">
        <f t="shared" si="170"/>
        <v>0</v>
      </c>
      <c r="AG299" s="38">
        <f>SUM('рабочая 2023 г'!AG299-'2022 г.'!AG299)</f>
        <v>0</v>
      </c>
      <c r="AH299" s="38">
        <f>SUM('рабочая 2023 г'!AH299-'2022 г.'!AH299)</f>
        <v>0</v>
      </c>
      <c r="AI299" s="38">
        <f>SUM('рабочая 2023 г'!AI299-'2022 г.'!AI299)</f>
        <v>0</v>
      </c>
      <c r="AJ299" s="38">
        <f>SUM('рабочая 2023 г'!AJ299-'2022 г.'!AJ299)</f>
        <v>0</v>
      </c>
      <c r="AK299" s="38">
        <f>SUM('рабочая 2023 г'!AK299-'2022 г.'!AK299)</f>
        <v>0</v>
      </c>
      <c r="AL299" s="38">
        <f>SUM('рабочая 2023 г'!AL299-'2022 г.'!AL299)</f>
        <v>0</v>
      </c>
      <c r="AM299" s="38">
        <f>SUM('рабочая 2023 г'!AM299-'2022 г.'!AM299)</f>
        <v>0</v>
      </c>
      <c r="AN299" s="38">
        <f>SUM('рабочая 2023 г'!AN299-'2022 г.'!AN299)</f>
        <v>0</v>
      </c>
      <c r="AO299" s="38">
        <f>SUM('рабочая 2023 г'!AO299-'2022 г.'!AO299)</f>
        <v>0</v>
      </c>
      <c r="AP299" s="38">
        <f>SUM('рабочая 2023 г'!AP299-'2022 г.'!AP299)</f>
        <v>0</v>
      </c>
      <c r="AQ299" s="38">
        <f>SUM('рабочая 2023 г'!AQ299-'2022 г.'!AQ299)</f>
        <v>0</v>
      </c>
      <c r="AR299" s="38">
        <f>SUM('рабочая 2023 г'!AR299-'2022 г.'!AR299)</f>
        <v>0</v>
      </c>
      <c r="AS299" s="115">
        <f t="shared" si="168"/>
        <v>0</v>
      </c>
      <c r="AT299" s="38">
        <f>SUM('рабочая 2023 г'!AT299-'2022 г.'!AT299)</f>
        <v>0</v>
      </c>
      <c r="AU299" s="98">
        <f t="shared" si="171"/>
        <v>0</v>
      </c>
      <c r="AV299" s="38">
        <f>SUM('рабочая 2023 г'!AV299-'2022 г.'!AV299)</f>
        <v>0</v>
      </c>
      <c r="AW299" s="38">
        <f>SUM('рабочая 2023 г'!AW299-'2022 г.'!AW299)</f>
        <v>0</v>
      </c>
      <c r="AX299" s="38">
        <f>SUM('рабочая 2023 г'!AX299-'2022 г.'!AX299)</f>
        <v>0</v>
      </c>
      <c r="AY299" s="38">
        <f>SUM('рабочая 2023 г'!AY299-'2022 г.'!AY299)</f>
        <v>0</v>
      </c>
      <c r="AZ299" s="38">
        <f>SUM('рабочая 2023 г'!AZ299-'2022 г.'!AZ299)</f>
        <v>0</v>
      </c>
      <c r="BA299" s="38">
        <f>SUM('рабочая 2023 г'!BA299-'2022 г.'!BA299)</f>
        <v>0</v>
      </c>
      <c r="BB299" s="103">
        <f t="shared" si="167"/>
        <v>0</v>
      </c>
      <c r="BC299" s="38">
        <f>SUM('рабочая 2023 г'!BC299-'2022 г.'!BC299)</f>
        <v>0</v>
      </c>
      <c r="BD299" s="38">
        <f>SUM('рабочая 2023 г'!BD299-'2022 г.'!BD299)</f>
        <v>0</v>
      </c>
      <c r="BE299" s="38">
        <f>SUM('рабочая 2023 г'!BE299-'2022 г.'!BE299)</f>
        <v>0</v>
      </c>
      <c r="BF299" s="38">
        <f>SUM('рабочая 2023 г'!BF299-'2022 г.'!BF299)</f>
        <v>0</v>
      </c>
      <c r="BG299" s="38">
        <f>SUM('рабочая 2023 г'!BG299-'2022 г.'!BG299)</f>
        <v>0</v>
      </c>
      <c r="BH299" s="38">
        <f>SUM('рабочая 2023 г'!BH299-'2022 г.'!BH299)</f>
        <v>0</v>
      </c>
      <c r="BI299" s="38">
        <f>SUM('рабочая 2023 г'!BI299-'2022 г.'!BI299)</f>
        <v>0</v>
      </c>
      <c r="BJ299" s="38">
        <f>SUM('рабочая 2023 г'!BJ299-'2022 г.'!BJ299)</f>
        <v>0</v>
      </c>
      <c r="BK299" s="38">
        <f>SUM('рабочая 2023 г'!BK299-'2022 г.'!BK299)</f>
        <v>0</v>
      </c>
      <c r="BL299" s="98">
        <f t="shared" si="172"/>
        <v>0</v>
      </c>
      <c r="BM299" s="38">
        <f>SUM('рабочая 2023 г'!BM299-'2022 г.'!BM299)</f>
        <v>0</v>
      </c>
      <c r="BN299" s="38">
        <f>SUM('рабочая 2023 г'!BN299-'2022 г.'!BN299)</f>
        <v>0</v>
      </c>
      <c r="BO299" s="38">
        <f>SUM('рабочая 2023 г'!BO299-'2022 г.'!BO299)</f>
        <v>0</v>
      </c>
      <c r="BP299" s="38">
        <f>SUM('рабочая 2023 г'!BP299-'2022 г.'!BP299)</f>
        <v>0</v>
      </c>
      <c r="BQ299" s="67">
        <f t="shared" si="163"/>
        <v>0</v>
      </c>
      <c r="BR299" s="38"/>
      <c r="BS299" s="38"/>
      <c r="BT299" s="38"/>
      <c r="BU299" s="38"/>
      <c r="BV299" s="38"/>
      <c r="BW299" s="38"/>
      <c r="BX299" s="38"/>
      <c r="BY299" s="38"/>
      <c r="BZ299" s="38"/>
      <c r="CA299" s="38"/>
      <c r="CB299" s="38"/>
      <c r="CC299" s="38"/>
      <c r="CD299" s="38"/>
      <c r="CE299" s="38"/>
      <c r="CF299" s="38"/>
      <c r="CG299" s="38"/>
      <c r="CH299" s="38"/>
      <c r="CI299" s="38"/>
      <c r="CJ299" s="38"/>
      <c r="CK299" s="38"/>
      <c r="CL299" s="38"/>
      <c r="CM299" s="38"/>
      <c r="CN299" s="38"/>
      <c r="CO299" s="38"/>
      <c r="CP299" s="188">
        <f t="shared" si="155"/>
        <v>0</v>
      </c>
      <c r="CQ299" s="38"/>
      <c r="CR299" s="38"/>
      <c r="CS299" s="38"/>
      <c r="CT299" s="38"/>
      <c r="CU299" s="38"/>
      <c r="CV299" s="38"/>
      <c r="CW299" s="38"/>
      <c r="CX299" s="38"/>
      <c r="CY299" s="38"/>
      <c r="CZ299" s="38"/>
      <c r="DA299" s="38"/>
      <c r="DB299" s="188">
        <f t="shared" si="156"/>
        <v>0</v>
      </c>
      <c r="DC299" s="38">
        <f t="shared" si="157"/>
        <v>0</v>
      </c>
      <c r="DD299" s="38"/>
      <c r="DE299" s="38"/>
      <c r="DF299" s="38"/>
      <c r="DG299" s="188">
        <f t="shared" si="158"/>
        <v>0</v>
      </c>
      <c r="DH299" s="38">
        <f t="shared" si="159"/>
        <v>0</v>
      </c>
      <c r="DI299" s="38"/>
      <c r="DJ299" s="38"/>
      <c r="DK299" s="38"/>
      <c r="DL299" s="38"/>
      <c r="DM299" s="38"/>
      <c r="DN299" s="38"/>
      <c r="DO299" s="38"/>
      <c r="DP299" s="38"/>
      <c r="DQ299" s="38"/>
      <c r="DR299" s="38"/>
      <c r="DS299" s="38"/>
      <c r="DT299" s="38"/>
      <c r="DU299" s="38"/>
      <c r="DV299" s="38"/>
      <c r="DW299" s="38"/>
      <c r="DX299" s="38"/>
      <c r="DY299" s="38"/>
      <c r="DZ299" s="38"/>
      <c r="EA299" s="38"/>
      <c r="EB299" s="38"/>
      <c r="EC299" s="38"/>
      <c r="ED299" s="38"/>
      <c r="EE299" s="38"/>
      <c r="EF299" s="38"/>
      <c r="EG299" s="38"/>
      <c r="EH299" s="38"/>
    </row>
    <row r="300" spans="2:158">
      <c r="B300" s="39"/>
      <c r="C300" s="77" t="s">
        <v>398</v>
      </c>
      <c r="D300" s="38"/>
      <c r="E300" s="38"/>
      <c r="F300" s="38"/>
      <c r="G300" s="38"/>
      <c r="H300" s="38"/>
      <c r="I300" s="38"/>
      <c r="J300" s="38"/>
      <c r="K300" s="38"/>
      <c r="L300" s="38"/>
      <c r="M300" s="38"/>
      <c r="N300" s="38"/>
      <c r="O300" s="61"/>
      <c r="P300" s="38"/>
      <c r="Q300" s="38"/>
      <c r="R300" s="38"/>
      <c r="S300" s="38"/>
      <c r="T300" s="38"/>
      <c r="U300" s="38"/>
      <c r="V300" s="38"/>
      <c r="W300" s="38"/>
      <c r="X300" s="38"/>
      <c r="Y300" s="38">
        <f>SUM('рабочая 2023 г'!Y300-'2022 г.'!Y300)</f>
        <v>0</v>
      </c>
      <c r="Z300" s="33"/>
      <c r="AA300" s="33"/>
      <c r="AB300" s="33"/>
      <c r="AC300" s="33"/>
      <c r="AD300" s="33"/>
      <c r="AE300" s="33"/>
      <c r="AF300" s="102">
        <f t="shared" si="170"/>
        <v>0</v>
      </c>
      <c r="AG300" s="38">
        <f>SUM('рабочая 2023 г'!AG300-'2022 г.'!AG300)</f>
        <v>0</v>
      </c>
      <c r="AH300" s="38">
        <f>SUM('рабочая 2023 г'!AH300-'2022 г.'!AH300)</f>
        <v>0</v>
      </c>
      <c r="AI300" s="38">
        <f>SUM('рабочая 2023 г'!AI300-'2022 г.'!AI300)</f>
        <v>0</v>
      </c>
      <c r="AJ300" s="38">
        <f>SUM('рабочая 2023 г'!AJ300-'2022 г.'!AJ300)</f>
        <v>0</v>
      </c>
      <c r="AK300" s="38">
        <f>SUM('рабочая 2023 г'!AK300-'2022 г.'!AK300)</f>
        <v>0</v>
      </c>
      <c r="AL300" s="38">
        <f>SUM('рабочая 2023 г'!AL300-'2022 г.'!AL300)</f>
        <v>0</v>
      </c>
      <c r="AM300" s="38">
        <f>SUM('рабочая 2023 г'!AM300-'2022 г.'!AM300)</f>
        <v>0</v>
      </c>
      <c r="AN300" s="38">
        <f>SUM('рабочая 2023 г'!AN300-'2022 г.'!AN300)</f>
        <v>0</v>
      </c>
      <c r="AO300" s="38">
        <f>SUM('рабочая 2023 г'!AO300-'2022 г.'!AO300)</f>
        <v>0</v>
      </c>
      <c r="AP300" s="38">
        <f>SUM('рабочая 2023 г'!AP300-'2022 г.'!AP300)</f>
        <v>0</v>
      </c>
      <c r="AQ300" s="38">
        <f>SUM('рабочая 2023 г'!AQ300-'2022 г.'!AQ300)</f>
        <v>0</v>
      </c>
      <c r="AR300" s="38">
        <f>SUM('рабочая 2023 г'!AR300-'2022 г.'!AR300)</f>
        <v>0</v>
      </c>
      <c r="AS300" s="115">
        <f t="shared" si="168"/>
        <v>0</v>
      </c>
      <c r="AT300" s="38">
        <f>SUM('рабочая 2023 г'!AT300-'2022 г.'!AT300)</f>
        <v>0</v>
      </c>
      <c r="AU300" s="98">
        <f t="shared" si="171"/>
        <v>0</v>
      </c>
      <c r="AV300" s="38">
        <f>SUM('рабочая 2023 г'!AV300-'2022 г.'!AV300)</f>
        <v>0</v>
      </c>
      <c r="AW300" s="38">
        <f>SUM('рабочая 2023 г'!AW300-'2022 г.'!AW300)</f>
        <v>0</v>
      </c>
      <c r="AX300" s="38">
        <f>SUM('рабочая 2023 г'!AX300-'2022 г.'!AX300)</f>
        <v>0</v>
      </c>
      <c r="AY300" s="38">
        <f>SUM('рабочая 2023 г'!AY300-'2022 г.'!AY300)</f>
        <v>0</v>
      </c>
      <c r="AZ300" s="38">
        <f>SUM('рабочая 2023 г'!AZ300-'2022 г.'!AZ300)</f>
        <v>0</v>
      </c>
      <c r="BA300" s="38">
        <f>SUM('рабочая 2023 г'!BA300-'2022 г.'!BA300)</f>
        <v>0</v>
      </c>
      <c r="BB300" s="103">
        <f t="shared" si="167"/>
        <v>0</v>
      </c>
      <c r="BC300" s="38">
        <f>SUM('рабочая 2023 г'!BC300-'2022 г.'!BC300)</f>
        <v>0</v>
      </c>
      <c r="BD300" s="38">
        <f>SUM('рабочая 2023 г'!BD300-'2022 г.'!BD300)</f>
        <v>0</v>
      </c>
      <c r="BE300" s="38">
        <f>SUM('рабочая 2023 г'!BE300-'2022 г.'!BE300)</f>
        <v>0</v>
      </c>
      <c r="BF300" s="38">
        <f>SUM('рабочая 2023 г'!BF300-'2022 г.'!BF300)</f>
        <v>0</v>
      </c>
      <c r="BG300" s="38">
        <f>SUM('рабочая 2023 г'!BG300-'2022 г.'!BG300)</f>
        <v>0</v>
      </c>
      <c r="BH300" s="38">
        <f>SUM('рабочая 2023 г'!BH300-'2022 г.'!BH300)</f>
        <v>0</v>
      </c>
      <c r="BI300" s="38">
        <f>SUM('рабочая 2023 г'!BI300-'2022 г.'!BI300)</f>
        <v>0</v>
      </c>
      <c r="BJ300" s="38">
        <f>SUM('рабочая 2023 г'!BJ300-'2022 г.'!BJ300)</f>
        <v>0</v>
      </c>
      <c r="BK300" s="38">
        <f>SUM('рабочая 2023 г'!BK300-'2022 г.'!BK300)</f>
        <v>0</v>
      </c>
      <c r="BL300" s="98">
        <f t="shared" si="172"/>
        <v>0</v>
      </c>
      <c r="BM300" s="38">
        <f>SUM('рабочая 2023 г'!BM300-'2022 г.'!BM300)</f>
        <v>0</v>
      </c>
      <c r="BN300" s="38">
        <f>SUM('рабочая 2023 г'!BN300-'2022 г.'!BN300)</f>
        <v>0</v>
      </c>
      <c r="BO300" s="38">
        <f>SUM('рабочая 2023 г'!BO300-'2022 г.'!BO300)</f>
        <v>0</v>
      </c>
      <c r="BP300" s="38">
        <f>SUM('рабочая 2023 г'!BP300-'2022 г.'!BP300)</f>
        <v>0</v>
      </c>
      <c r="BQ300" s="67">
        <f t="shared" si="163"/>
        <v>0</v>
      </c>
      <c r="BR300" s="38"/>
      <c r="BS300" s="38"/>
      <c r="BT300" s="38"/>
      <c r="BU300" s="38"/>
      <c r="BV300" s="38"/>
      <c r="BW300" s="38"/>
      <c r="BX300" s="38"/>
      <c r="BY300" s="38"/>
      <c r="BZ300" s="38"/>
      <c r="CA300" s="38"/>
      <c r="CB300" s="38"/>
      <c r="CC300" s="38"/>
      <c r="CD300" s="38"/>
      <c r="CE300" s="38"/>
      <c r="CF300" s="38"/>
      <c r="CG300" s="38"/>
      <c r="CH300" s="38"/>
      <c r="CI300" s="38"/>
      <c r="CJ300" s="38"/>
      <c r="CK300" s="38"/>
      <c r="CL300" s="38"/>
      <c r="CM300" s="38"/>
      <c r="CN300" s="38"/>
      <c r="CO300" s="38"/>
      <c r="CP300" s="188">
        <f t="shared" si="155"/>
        <v>0</v>
      </c>
      <c r="CQ300" s="38"/>
      <c r="CR300" s="38"/>
      <c r="CS300" s="38"/>
      <c r="CT300" s="38"/>
      <c r="CU300" s="38"/>
      <c r="CV300" s="38"/>
      <c r="CW300" s="38"/>
      <c r="CX300" s="38"/>
      <c r="CY300" s="38"/>
      <c r="CZ300" s="38"/>
      <c r="DA300" s="38"/>
      <c r="DB300" s="188">
        <f t="shared" si="156"/>
        <v>0</v>
      </c>
      <c r="DC300" s="38">
        <f t="shared" si="157"/>
        <v>0</v>
      </c>
      <c r="DD300" s="38"/>
      <c r="DE300" s="38"/>
      <c r="DF300" s="38"/>
      <c r="DG300" s="188">
        <f t="shared" si="158"/>
        <v>0</v>
      </c>
      <c r="DH300" s="38">
        <f t="shared" si="159"/>
        <v>0</v>
      </c>
      <c r="DI300" s="38"/>
      <c r="DJ300" s="38"/>
      <c r="DK300" s="38"/>
      <c r="DL300" s="38"/>
      <c r="DM300" s="38"/>
      <c r="DN300" s="38"/>
      <c r="DO300" s="38"/>
      <c r="DP300" s="38"/>
      <c r="DQ300" s="38"/>
      <c r="DR300" s="38"/>
      <c r="DS300" s="38"/>
      <c r="DT300" s="38"/>
      <c r="DU300" s="38"/>
      <c r="DV300" s="38"/>
      <c r="DW300" s="38"/>
      <c r="DX300" s="38"/>
      <c r="DY300" s="38"/>
      <c r="DZ300" s="38"/>
      <c r="EA300" s="38"/>
      <c r="EB300" s="38"/>
      <c r="EC300" s="38"/>
      <c r="ED300" s="38"/>
      <c r="EE300" s="38"/>
      <c r="EF300" s="38"/>
      <c r="EG300" s="38"/>
      <c r="EH300" s="38"/>
    </row>
    <row r="301" spans="2:158" s="83" customFormat="1" ht="24" customHeight="1">
      <c r="B301" s="702" t="s">
        <v>433</v>
      </c>
      <c r="C301" s="704" t="s">
        <v>434</v>
      </c>
      <c r="D301" s="86"/>
      <c r="E301" s="86"/>
      <c r="F301" s="86"/>
      <c r="G301" s="86"/>
      <c r="H301" s="86"/>
      <c r="I301" s="86"/>
      <c r="J301" s="86"/>
      <c r="K301" s="86"/>
      <c r="L301" s="86"/>
      <c r="M301" s="86"/>
      <c r="N301" s="86"/>
      <c r="O301" s="87"/>
      <c r="P301" s="86"/>
      <c r="Q301" s="86"/>
      <c r="R301" s="86"/>
      <c r="S301" s="86"/>
      <c r="T301" s="86"/>
      <c r="U301" s="86"/>
      <c r="V301" s="86"/>
      <c r="W301" s="86"/>
      <c r="X301" s="86"/>
      <c r="Y301" s="88"/>
      <c r="Z301" s="88"/>
      <c r="AA301" s="88"/>
      <c r="AB301" s="88"/>
      <c r="AC301" s="88"/>
      <c r="AD301" s="88"/>
      <c r="AE301" s="88"/>
      <c r="AF301" s="102">
        <f t="shared" si="170"/>
        <v>26.7</v>
      </c>
      <c r="AG301" s="38">
        <f>SUM('рабочая 2023 г'!AG301-'2022 г.'!AG301)</f>
        <v>1.2999999999999998</v>
      </c>
      <c r="AH301" s="38">
        <f>SUM('рабочая 2023 г'!AH301-'2022 г.'!AH301)</f>
        <v>0</v>
      </c>
      <c r="AI301" s="38">
        <f>SUM('рабочая 2023 г'!AI301-'2022 г.'!AI301)</f>
        <v>0</v>
      </c>
      <c r="AJ301" s="38">
        <f>SUM('рабочая 2023 г'!AJ301-'2022 г.'!AJ301)</f>
        <v>0</v>
      </c>
      <c r="AK301" s="38">
        <f>SUM('рабочая 2023 г'!AK301-'2022 г.'!AK301)</f>
        <v>0</v>
      </c>
      <c r="AL301" s="38">
        <f>SUM('рабочая 2023 г'!AL301-'2022 г.'!AL301)</f>
        <v>1.0999999999999999</v>
      </c>
      <c r="AM301" s="38">
        <f>SUM('рабочая 2023 г'!AM301-'2022 г.'!AM301)</f>
        <v>0.9</v>
      </c>
      <c r="AN301" s="38">
        <f>SUM('рабочая 2023 г'!AN301-'2022 г.'!AN301)</f>
        <v>0</v>
      </c>
      <c r="AO301" s="38">
        <f>SUM('рабочая 2023 г'!AO301-'2022 г.'!AO301)</f>
        <v>22.299999999999997</v>
      </c>
      <c r="AP301" s="38">
        <f>SUM('рабочая 2023 г'!AP301-'2022 г.'!AP301)</f>
        <v>1.7999999999999998</v>
      </c>
      <c r="AQ301" s="38">
        <f>SUM('рабочая 2023 г'!AQ301-'2022 г.'!AQ301)</f>
        <v>13</v>
      </c>
      <c r="AR301" s="38">
        <f>SUM('рабочая 2023 г'!AR301-'2022 г.'!AR301)</f>
        <v>0</v>
      </c>
      <c r="AS301" s="115">
        <f t="shared" si="168"/>
        <v>24.699999999999996</v>
      </c>
      <c r="AT301" s="97"/>
      <c r="AU301" s="98">
        <f t="shared" si="171"/>
        <v>0</v>
      </c>
      <c r="AV301" s="38">
        <f>SUM('рабочая 2023 г'!AV301-'2022 г.'!AV301)</f>
        <v>0</v>
      </c>
      <c r="AW301" s="38">
        <f>SUM('рабочая 2023 г'!AW301-'2022 г.'!AW301)</f>
        <v>0</v>
      </c>
      <c r="AX301" s="38">
        <f>SUM('рабочая 2023 г'!AX301-'2022 г.'!AX301)</f>
        <v>0</v>
      </c>
      <c r="AY301" s="38">
        <f>SUM('рабочая 2023 г'!AY301-'2022 г.'!AY301)</f>
        <v>0.30000000000000004</v>
      </c>
      <c r="AZ301" s="38">
        <f>SUM('рабочая 2023 г'!AZ301-'2022 г.'!AZ301)</f>
        <v>0.2</v>
      </c>
      <c r="BA301" s="38">
        <f>SUM('рабочая 2023 г'!BA301-'2022 г.'!BA301)</f>
        <v>0.39999999999999997</v>
      </c>
      <c r="BB301" s="103">
        <f t="shared" si="167"/>
        <v>1.0999999999999999</v>
      </c>
      <c r="BC301" s="38">
        <f>SUM('рабочая 2023 г'!BC301-'2022 г.'!BC301)</f>
        <v>0.1</v>
      </c>
      <c r="BD301" s="38">
        <f>SUM('рабочая 2023 г'!BD301-'2022 г.'!BD301)</f>
        <v>0.89999999999999991</v>
      </c>
      <c r="BE301" s="38">
        <f>SUM('рабочая 2023 г'!BE301-'2022 г.'!BE301)</f>
        <v>0</v>
      </c>
      <c r="BF301" s="38">
        <f>SUM('рабочая 2023 г'!BF301-'2022 г.'!BF301)</f>
        <v>0.1</v>
      </c>
      <c r="BG301" s="38">
        <f>SUM('рабочая 2023 г'!BG301-'2022 г.'!BG301)</f>
        <v>0</v>
      </c>
      <c r="BH301" s="38">
        <f>SUM('рабочая 2023 г'!BH301-'2022 г.'!BH301)</f>
        <v>0.1</v>
      </c>
      <c r="BI301" s="38">
        <f>SUM('рабочая 2023 г'!BI301-'2022 г.'!BI301)</f>
        <v>0</v>
      </c>
      <c r="BJ301" s="38">
        <f>SUM('рабочая 2023 г'!BJ301-'2022 г.'!BJ301)</f>
        <v>0</v>
      </c>
      <c r="BK301" s="38">
        <f>SUM('рабочая 2023 г'!BK301-'2022 г.'!BK301)</f>
        <v>0</v>
      </c>
      <c r="BL301" s="98">
        <f t="shared" si="172"/>
        <v>0.1</v>
      </c>
      <c r="BM301" s="38">
        <f>SUM('рабочая 2023 г'!BM301-'2022 г.'!BM301)</f>
        <v>0</v>
      </c>
      <c r="BN301" s="38">
        <f>SUM('рабочая 2023 г'!BN301-'2022 г.'!BN301)</f>
        <v>0</v>
      </c>
      <c r="BO301" s="38">
        <f>SUM('рабочая 2023 г'!BO301-'2022 г.'!BO301)</f>
        <v>0</v>
      </c>
      <c r="BP301" s="38">
        <f>SUM('рабочая 2023 г'!BP301-'2022 г.'!BP301)</f>
        <v>0.1</v>
      </c>
      <c r="BQ301" s="67">
        <f t="shared" si="163"/>
        <v>2.0000000000000036</v>
      </c>
      <c r="BR301" s="86"/>
      <c r="BS301" s="86"/>
      <c r="BT301" s="86"/>
      <c r="BU301" s="86"/>
      <c r="BV301" s="86"/>
      <c r="BW301" s="86"/>
      <c r="BX301" s="86"/>
      <c r="BY301" s="86"/>
      <c r="BZ301" s="86"/>
      <c r="CA301" s="86"/>
      <c r="CB301" s="86"/>
      <c r="CC301" s="86"/>
      <c r="CD301" s="86"/>
      <c r="CE301" s="86"/>
      <c r="CF301" s="86"/>
      <c r="CG301" s="86"/>
      <c r="CH301" s="86"/>
      <c r="CI301" s="86"/>
      <c r="CJ301" s="86"/>
      <c r="CK301" s="86"/>
      <c r="CL301" s="86"/>
      <c r="CM301" s="86"/>
      <c r="CN301" s="86"/>
      <c r="CO301" s="86"/>
      <c r="CP301" s="188">
        <f t="shared" si="155"/>
        <v>0</v>
      </c>
      <c r="CQ301" s="86"/>
      <c r="CR301" s="86"/>
      <c r="CS301" s="86"/>
      <c r="CT301" s="86"/>
      <c r="CU301" s="86"/>
      <c r="CV301" s="86"/>
      <c r="CW301" s="86"/>
      <c r="CX301" s="86"/>
      <c r="CY301" s="86"/>
      <c r="CZ301" s="86"/>
      <c r="DA301" s="86"/>
      <c r="DB301" s="188">
        <f t="shared" si="156"/>
        <v>0</v>
      </c>
      <c r="DC301" s="38">
        <f t="shared" si="157"/>
        <v>0</v>
      </c>
      <c r="DD301" s="86"/>
      <c r="DE301" s="86"/>
      <c r="DF301" s="86"/>
      <c r="DG301" s="188">
        <f t="shared" si="158"/>
        <v>0</v>
      </c>
      <c r="DH301" s="38">
        <f t="shared" si="159"/>
        <v>0</v>
      </c>
      <c r="DI301" s="86"/>
      <c r="DJ301" s="86"/>
      <c r="DK301" s="86"/>
      <c r="DL301" s="86"/>
      <c r="DM301" s="86"/>
      <c r="DN301" s="86"/>
      <c r="DO301" s="86"/>
      <c r="DP301" s="86"/>
      <c r="DQ301" s="86"/>
      <c r="DR301" s="86"/>
      <c r="DS301" s="86"/>
      <c r="DT301" s="86"/>
      <c r="DU301" s="86"/>
      <c r="DV301" s="86"/>
      <c r="DW301" s="86"/>
      <c r="DX301" s="86"/>
      <c r="DY301" s="86"/>
      <c r="DZ301" s="86"/>
      <c r="EA301" s="86"/>
      <c r="EB301" s="86"/>
      <c r="EC301" s="86"/>
      <c r="ED301" s="86"/>
      <c r="EE301" s="86"/>
      <c r="EF301" s="86"/>
      <c r="EG301" s="86"/>
      <c r="EH301" s="86"/>
      <c r="EI301" s="89"/>
      <c r="EJ301" s="89"/>
      <c r="EK301" s="89"/>
      <c r="EL301" s="89"/>
      <c r="EM301" s="89"/>
      <c r="EN301" s="89"/>
      <c r="EO301" s="89"/>
      <c r="EP301" s="89"/>
      <c r="EQ301" s="89"/>
      <c r="ER301" s="89"/>
      <c r="ES301" s="89"/>
      <c r="ET301" s="89"/>
      <c r="EU301" s="89"/>
      <c r="EV301" s="89"/>
      <c r="EW301" s="89"/>
      <c r="EX301" s="89"/>
      <c r="EY301" s="89"/>
      <c r="EZ301" s="89"/>
      <c r="FA301" s="89"/>
      <c r="FB301" s="89"/>
    </row>
    <row r="302" spans="2:158" s="83" customFormat="1">
      <c r="B302" s="703"/>
      <c r="C302" s="705"/>
      <c r="D302" s="86"/>
      <c r="E302" s="86"/>
      <c r="F302" s="86"/>
      <c r="G302" s="86"/>
      <c r="H302" s="86"/>
      <c r="I302" s="86"/>
      <c r="J302" s="86"/>
      <c r="K302" s="86"/>
      <c r="L302" s="86"/>
      <c r="M302" s="86"/>
      <c r="N302" s="86"/>
      <c r="O302" s="87"/>
      <c r="P302" s="86"/>
      <c r="Q302" s="86"/>
      <c r="R302" s="86"/>
      <c r="S302" s="86"/>
      <c r="T302" s="86"/>
      <c r="U302" s="86"/>
      <c r="V302" s="86"/>
      <c r="W302" s="86"/>
      <c r="X302" s="86"/>
      <c r="Y302" s="88">
        <f>SUM(Y303:Y316)</f>
        <v>14</v>
      </c>
      <c r="Z302" s="88">
        <f t="shared" ref="Z302:BP302" si="173">SUM(Z303:Z316)</f>
        <v>0</v>
      </c>
      <c r="AA302" s="88">
        <f t="shared" si="173"/>
        <v>0</v>
      </c>
      <c r="AB302" s="88">
        <f t="shared" si="173"/>
        <v>0</v>
      </c>
      <c r="AC302" s="88">
        <f t="shared" si="173"/>
        <v>0</v>
      </c>
      <c r="AD302" s="88">
        <f t="shared" si="173"/>
        <v>0</v>
      </c>
      <c r="AE302" s="88">
        <f t="shared" si="173"/>
        <v>0</v>
      </c>
      <c r="AF302" s="102">
        <f t="shared" si="170"/>
        <v>26650</v>
      </c>
      <c r="AG302" s="88">
        <f t="shared" si="173"/>
        <v>1296</v>
      </c>
      <c r="AH302" s="88">
        <f t="shared" si="173"/>
        <v>0</v>
      </c>
      <c r="AI302" s="88">
        <f t="shared" si="173"/>
        <v>0</v>
      </c>
      <c r="AJ302" s="88">
        <f t="shared" si="173"/>
        <v>0</v>
      </c>
      <c r="AK302" s="88">
        <f t="shared" si="173"/>
        <v>0</v>
      </c>
      <c r="AL302" s="88">
        <f t="shared" si="173"/>
        <v>1072</v>
      </c>
      <c r="AM302" s="88">
        <f t="shared" si="173"/>
        <v>866</v>
      </c>
      <c r="AN302" s="88">
        <f t="shared" si="173"/>
        <v>0</v>
      </c>
      <c r="AO302" s="88">
        <f t="shared" si="173"/>
        <v>22325</v>
      </c>
      <c r="AP302" s="88">
        <f t="shared" si="173"/>
        <v>1725</v>
      </c>
      <c r="AQ302" s="88">
        <f t="shared" si="173"/>
        <v>13008</v>
      </c>
      <c r="AR302" s="88">
        <f t="shared" si="173"/>
        <v>0</v>
      </c>
      <c r="AS302" s="115">
        <f t="shared" si="168"/>
        <v>24693</v>
      </c>
      <c r="AT302" s="88">
        <f t="shared" si="173"/>
        <v>0</v>
      </c>
      <c r="AU302" s="88">
        <f t="shared" si="173"/>
        <v>0</v>
      </c>
      <c r="AV302" s="88">
        <f t="shared" si="173"/>
        <v>0</v>
      </c>
      <c r="AW302" s="88">
        <f t="shared" si="173"/>
        <v>0</v>
      </c>
      <c r="AX302" s="88">
        <f t="shared" si="173"/>
        <v>0</v>
      </c>
      <c r="AY302" s="88">
        <f t="shared" si="173"/>
        <v>241</v>
      </c>
      <c r="AZ302" s="88">
        <f t="shared" si="173"/>
        <v>144</v>
      </c>
      <c r="BA302" s="88">
        <f t="shared" si="173"/>
        <v>351</v>
      </c>
      <c r="BB302" s="103">
        <f t="shared" si="167"/>
        <v>995</v>
      </c>
      <c r="BC302" s="88">
        <f t="shared" si="173"/>
        <v>115</v>
      </c>
      <c r="BD302" s="88">
        <f t="shared" si="173"/>
        <v>854</v>
      </c>
      <c r="BE302" s="88">
        <f t="shared" si="173"/>
        <v>66</v>
      </c>
      <c r="BF302" s="88">
        <f t="shared" si="173"/>
        <v>26</v>
      </c>
      <c r="BG302" s="88">
        <f t="shared" si="173"/>
        <v>0</v>
      </c>
      <c r="BH302" s="88">
        <f t="shared" si="173"/>
        <v>169</v>
      </c>
      <c r="BI302" s="88">
        <f t="shared" si="173"/>
        <v>0</v>
      </c>
      <c r="BJ302" s="88">
        <f t="shared" si="173"/>
        <v>0</v>
      </c>
      <c r="BK302" s="88">
        <f t="shared" si="173"/>
        <v>0</v>
      </c>
      <c r="BL302" s="98">
        <f t="shared" si="172"/>
        <v>201</v>
      </c>
      <c r="BM302" s="88">
        <f t="shared" si="173"/>
        <v>0</v>
      </c>
      <c r="BN302" s="88">
        <f t="shared" si="173"/>
        <v>0</v>
      </c>
      <c r="BO302" s="88">
        <f t="shared" si="173"/>
        <v>0</v>
      </c>
      <c r="BP302" s="88">
        <f t="shared" si="173"/>
        <v>201</v>
      </c>
      <c r="BQ302" s="67">
        <f t="shared" si="163"/>
        <v>1957</v>
      </c>
      <c r="BR302" s="86"/>
      <c r="BS302" s="86"/>
      <c r="BT302" s="86"/>
      <c r="BU302" s="86"/>
      <c r="BV302" s="86"/>
      <c r="BW302" s="86"/>
      <c r="BX302" s="86"/>
      <c r="BY302" s="86"/>
      <c r="BZ302" s="86"/>
      <c r="CA302" s="86"/>
      <c r="CB302" s="86"/>
      <c r="CC302" s="86"/>
      <c r="CD302" s="86"/>
      <c r="CE302" s="86"/>
      <c r="CF302" s="86"/>
      <c r="CG302" s="86"/>
      <c r="CH302" s="86"/>
      <c r="CI302" s="86"/>
      <c r="CJ302" s="86"/>
      <c r="CK302" s="86"/>
      <c r="CL302" s="86"/>
      <c r="CM302" s="86">
        <f>SUM(CM303:CM316)</f>
        <v>0</v>
      </c>
      <c r="CN302" s="86"/>
      <c r="CO302" s="86"/>
      <c r="CP302" s="188">
        <f t="shared" si="155"/>
        <v>0</v>
      </c>
      <c r="CQ302" s="86">
        <f>SUM(CQ303:CQ316)</f>
        <v>0</v>
      </c>
      <c r="CR302" s="86"/>
      <c r="CS302" s="86"/>
      <c r="CT302" s="86"/>
      <c r="CU302" s="86"/>
      <c r="CV302" s="86"/>
      <c r="CW302" s="86"/>
      <c r="CX302" s="86"/>
      <c r="CY302" s="86"/>
      <c r="CZ302" s="86"/>
      <c r="DA302" s="86"/>
      <c r="DB302" s="188">
        <f t="shared" si="156"/>
        <v>0</v>
      </c>
      <c r="DC302" s="38">
        <f t="shared" si="157"/>
        <v>0</v>
      </c>
      <c r="DD302" s="86"/>
      <c r="DE302" s="86"/>
      <c r="DF302" s="86"/>
      <c r="DG302" s="188">
        <f t="shared" si="158"/>
        <v>0</v>
      </c>
      <c r="DH302" s="38">
        <f t="shared" si="159"/>
        <v>0</v>
      </c>
      <c r="DI302" s="86"/>
      <c r="DJ302" s="86"/>
      <c r="DK302" s="86"/>
      <c r="DL302" s="86"/>
      <c r="DM302" s="86"/>
      <c r="DN302" s="86"/>
      <c r="DO302" s="86"/>
      <c r="DP302" s="86"/>
      <c r="DQ302" s="86"/>
      <c r="DR302" s="86"/>
      <c r="DS302" s="86"/>
      <c r="DT302" s="86"/>
      <c r="DU302" s="86"/>
      <c r="DV302" s="86"/>
      <c r="DW302" s="86"/>
      <c r="DX302" s="86"/>
      <c r="DY302" s="86"/>
      <c r="DZ302" s="86"/>
      <c r="EA302" s="86"/>
      <c r="EB302" s="86"/>
      <c r="EC302" s="86"/>
      <c r="ED302" s="86"/>
      <c r="EE302" s="86"/>
      <c r="EF302" s="86"/>
      <c r="EG302" s="86"/>
      <c r="EH302" s="86"/>
      <c r="EI302" s="89"/>
      <c r="EJ302" s="89"/>
      <c r="EK302" s="89"/>
      <c r="EL302" s="89"/>
      <c r="EM302" s="89"/>
      <c r="EN302" s="89"/>
      <c r="EO302" s="89"/>
      <c r="EP302" s="89"/>
      <c r="EQ302" s="89"/>
      <c r="ER302" s="89"/>
      <c r="ES302" s="89"/>
      <c r="ET302" s="89"/>
      <c r="EU302" s="89"/>
      <c r="EV302" s="89"/>
      <c r="EW302" s="89"/>
      <c r="EX302" s="89"/>
      <c r="EY302" s="89"/>
      <c r="EZ302" s="89"/>
      <c r="FA302" s="89"/>
      <c r="FB302" s="89"/>
    </row>
    <row r="303" spans="2:158">
      <c r="B303" s="39"/>
      <c r="C303" s="77" t="s">
        <v>385</v>
      </c>
      <c r="D303" s="38"/>
      <c r="E303" s="38"/>
      <c r="F303" s="38"/>
      <c r="G303" s="38"/>
      <c r="H303" s="38"/>
      <c r="I303" s="38"/>
      <c r="J303" s="38"/>
      <c r="K303" s="38"/>
      <c r="L303" s="38"/>
      <c r="M303" s="38"/>
      <c r="N303" s="38"/>
      <c r="O303" s="61"/>
      <c r="P303" s="38"/>
      <c r="Q303" s="38"/>
      <c r="R303" s="38"/>
      <c r="S303" s="38"/>
      <c r="T303" s="38"/>
      <c r="U303" s="38"/>
      <c r="V303" s="38"/>
      <c r="W303" s="38"/>
      <c r="X303" s="38"/>
      <c r="Y303" s="38">
        <f>SUM('рабочая 2023 г'!Y303-'2022 г.'!Y303)</f>
        <v>0</v>
      </c>
      <c r="Z303" s="33"/>
      <c r="AA303" s="33"/>
      <c r="AB303" s="33"/>
      <c r="AC303" s="33"/>
      <c r="AD303" s="33"/>
      <c r="AE303" s="33"/>
      <c r="AF303" s="102">
        <f t="shared" si="170"/>
        <v>2233</v>
      </c>
      <c r="AG303" s="38">
        <f>SUM('рабочая 2023 г'!AG303-'2022 г.'!AG303)</f>
        <v>0</v>
      </c>
      <c r="AH303" s="38">
        <f>SUM('рабочая 2023 г'!AH303-'2022 г.'!AH303)</f>
        <v>0</v>
      </c>
      <c r="AI303" s="38">
        <f>SUM('рабочая 2023 г'!AI303-'2022 г.'!AI303)</f>
        <v>0</v>
      </c>
      <c r="AJ303" s="38">
        <f>SUM('рабочая 2023 г'!AJ303-'2022 г.'!AJ303)</f>
        <v>0</v>
      </c>
      <c r="AK303" s="38">
        <f>SUM('рабочая 2023 г'!AK303-'2022 г.'!AK303)</f>
        <v>0</v>
      </c>
      <c r="AL303" s="38">
        <f>SUM('рабочая 2023 г'!AL303-'2022 г.'!AL303)</f>
        <v>0</v>
      </c>
      <c r="AM303" s="38">
        <f>SUM('рабочая 2023 г'!AM303-'2022 г.'!AM303)</f>
        <v>0</v>
      </c>
      <c r="AN303" s="38">
        <f>SUM('рабочая 2023 г'!AN303-'2022 г.'!AN303)</f>
        <v>0</v>
      </c>
      <c r="AO303" s="38">
        <f>SUM('рабочая 2023 г'!AO303-'2022 г.'!AO303)</f>
        <v>1943</v>
      </c>
      <c r="AP303" s="38">
        <f>SUM('рабочая 2023 г'!AP303-'2022 г.'!AP303)</f>
        <v>105</v>
      </c>
      <c r="AQ303" s="38">
        <f>SUM('рабочая 2023 г'!AQ303-'2022 г.'!AQ303)</f>
        <v>0</v>
      </c>
      <c r="AR303" s="38">
        <f>SUM('рабочая 2023 г'!AR303-'2022 г.'!AR303)</f>
        <v>0</v>
      </c>
      <c r="AS303" s="115">
        <f t="shared" si="168"/>
        <v>1943</v>
      </c>
      <c r="AT303" s="38">
        <f>SUM('рабочая 2023 г'!AT303-'2022 г.'!AT303)</f>
        <v>0</v>
      </c>
      <c r="AU303" s="98">
        <f t="shared" si="171"/>
        <v>0</v>
      </c>
      <c r="AV303" s="38">
        <f>SUM('рабочая 2023 г'!AV303-'2022 г.'!AV303)</f>
        <v>0</v>
      </c>
      <c r="AW303" s="38">
        <f>SUM('рабочая 2023 г'!AW303-'2022 г.'!AW303)</f>
        <v>0</v>
      </c>
      <c r="AX303" s="38">
        <f>SUM('рабочая 2023 г'!AX303-'2022 г.'!AX303)</f>
        <v>0</v>
      </c>
      <c r="AY303" s="38">
        <f>SUM('рабочая 2023 г'!AY303-'2022 г.'!AY303)</f>
        <v>79</v>
      </c>
      <c r="AZ303" s="38">
        <f>SUM('рабочая 2023 г'!AZ303-'2022 г.'!AZ303)</f>
        <v>64</v>
      </c>
      <c r="BA303" s="38">
        <f>SUM('рабочая 2023 г'!BA303-'2022 г.'!BA303)</f>
        <v>45</v>
      </c>
      <c r="BB303" s="103">
        <f t="shared" si="167"/>
        <v>141</v>
      </c>
      <c r="BC303" s="38">
        <f>SUM('рабочая 2023 г'!BC303-'2022 г.'!BC303)</f>
        <v>1</v>
      </c>
      <c r="BD303" s="38">
        <f>SUM('рабочая 2023 г'!BD303-'2022 г.'!BD303)</f>
        <v>140</v>
      </c>
      <c r="BE303" s="38">
        <f>SUM('рабочая 2023 г'!BE303-'2022 г.'!BE303)</f>
        <v>0</v>
      </c>
      <c r="BF303" s="38">
        <f>SUM('рабочая 2023 г'!BF303-'2022 г.'!BF303)</f>
        <v>0</v>
      </c>
      <c r="BG303" s="38">
        <f>SUM('рабочая 2023 г'!BG303-'2022 г.'!BG303)</f>
        <v>0</v>
      </c>
      <c r="BH303" s="38">
        <f>SUM('рабочая 2023 г'!BH303-'2022 г.'!BH303)</f>
        <v>9</v>
      </c>
      <c r="BI303" s="38">
        <f>SUM('рабочая 2023 г'!BI303-'2022 г.'!BI303)</f>
        <v>0</v>
      </c>
      <c r="BJ303" s="38">
        <f>SUM('рабочая 2023 г'!BJ303-'2022 г.'!BJ303)</f>
        <v>0</v>
      </c>
      <c r="BK303" s="38">
        <f>SUM('рабочая 2023 г'!BK303-'2022 г.'!BK303)</f>
        <v>0</v>
      </c>
      <c r="BL303" s="98">
        <f t="shared" si="172"/>
        <v>16</v>
      </c>
      <c r="BM303" s="38">
        <f>SUM('рабочая 2023 г'!BM303-'2022 г.'!BM303)</f>
        <v>0</v>
      </c>
      <c r="BN303" s="38">
        <f>SUM('рабочая 2023 г'!BN303-'2022 г.'!BN303)</f>
        <v>0</v>
      </c>
      <c r="BO303" s="38">
        <f>SUM('рабочая 2023 г'!BO303-'2022 г.'!BO303)</f>
        <v>0</v>
      </c>
      <c r="BP303" s="38">
        <f>SUM('рабочая 2023 г'!BP303-'2022 г.'!BP303)</f>
        <v>16</v>
      </c>
      <c r="BQ303" s="67">
        <f t="shared" si="163"/>
        <v>290</v>
      </c>
      <c r="BR303" s="38"/>
      <c r="BS303" s="38"/>
      <c r="BT303" s="38"/>
      <c r="BU303" s="38"/>
      <c r="BV303" s="38"/>
      <c r="BW303" s="38"/>
      <c r="BX303" s="38"/>
      <c r="BY303" s="38"/>
      <c r="BZ303" s="38"/>
      <c r="CA303" s="38"/>
      <c r="CB303" s="38"/>
      <c r="CC303" s="38"/>
      <c r="CD303" s="38"/>
      <c r="CE303" s="38"/>
      <c r="CF303" s="38"/>
      <c r="CG303" s="38"/>
      <c r="CH303" s="38"/>
      <c r="CI303" s="38"/>
      <c r="CJ303" s="38"/>
      <c r="CK303" s="38"/>
      <c r="CL303" s="38"/>
      <c r="CM303" s="38"/>
      <c r="CN303" s="38"/>
      <c r="CO303" s="38"/>
      <c r="CP303" s="188">
        <f t="shared" si="155"/>
        <v>0</v>
      </c>
      <c r="CQ303" s="38"/>
      <c r="CR303" s="38"/>
      <c r="CS303" s="38"/>
      <c r="CT303" s="38"/>
      <c r="CU303" s="38"/>
      <c r="CV303" s="38"/>
      <c r="CW303" s="38"/>
      <c r="CX303" s="38"/>
      <c r="CY303" s="38"/>
      <c r="CZ303" s="38"/>
      <c r="DA303" s="38"/>
      <c r="DB303" s="188">
        <f t="shared" si="156"/>
        <v>0</v>
      </c>
      <c r="DC303" s="38">
        <f t="shared" si="157"/>
        <v>0</v>
      </c>
      <c r="DD303" s="38"/>
      <c r="DE303" s="38"/>
      <c r="DF303" s="38"/>
      <c r="DG303" s="188">
        <f t="shared" si="158"/>
        <v>0</v>
      </c>
      <c r="DH303" s="38">
        <f t="shared" si="159"/>
        <v>0</v>
      </c>
      <c r="DI303" s="38"/>
      <c r="DJ303" s="38"/>
      <c r="DK303" s="38"/>
      <c r="DL303" s="38"/>
      <c r="DM303" s="38"/>
      <c r="DN303" s="38"/>
      <c r="DO303" s="38"/>
      <c r="DP303" s="38"/>
      <c r="DQ303" s="38"/>
      <c r="DR303" s="38"/>
      <c r="DS303" s="38"/>
      <c r="DT303" s="38"/>
      <c r="DU303" s="38"/>
      <c r="DV303" s="38"/>
      <c r="DW303" s="38"/>
      <c r="DX303" s="38"/>
      <c r="DY303" s="38"/>
      <c r="DZ303" s="38"/>
      <c r="EA303" s="38"/>
      <c r="EB303" s="38"/>
      <c r="EC303" s="38"/>
      <c r="ED303" s="38"/>
      <c r="EE303" s="38"/>
      <c r="EF303" s="38"/>
      <c r="EG303" s="38"/>
      <c r="EH303" s="38"/>
    </row>
    <row r="304" spans="2:158">
      <c r="B304" s="39"/>
      <c r="C304" s="77" t="s">
        <v>386</v>
      </c>
      <c r="D304" s="38"/>
      <c r="E304" s="38"/>
      <c r="F304" s="38"/>
      <c r="G304" s="38"/>
      <c r="H304" s="38"/>
      <c r="I304" s="38"/>
      <c r="J304" s="38"/>
      <c r="K304" s="38"/>
      <c r="L304" s="38"/>
      <c r="M304" s="38"/>
      <c r="N304" s="38"/>
      <c r="O304" s="61"/>
      <c r="P304" s="38"/>
      <c r="Q304" s="38"/>
      <c r="R304" s="38"/>
      <c r="S304" s="38"/>
      <c r="T304" s="38"/>
      <c r="U304" s="38"/>
      <c r="V304" s="38"/>
      <c r="W304" s="38"/>
      <c r="X304" s="38"/>
      <c r="Y304" s="38">
        <f>SUM('рабочая 2023 г'!Y304-'2022 г.'!Y304)</f>
        <v>2</v>
      </c>
      <c r="Z304" s="33"/>
      <c r="AA304" s="33"/>
      <c r="AB304" s="33"/>
      <c r="AC304" s="33"/>
      <c r="AD304" s="33"/>
      <c r="AE304" s="33"/>
      <c r="AF304" s="102">
        <f t="shared" si="170"/>
        <v>16201</v>
      </c>
      <c r="AG304" s="38">
        <f>SUM('рабочая 2023 г'!AG304-'2022 г.'!AG304)</f>
        <v>1296</v>
      </c>
      <c r="AH304" s="38">
        <f>SUM('рабочая 2023 г'!AH304-'2022 г.'!AH304)</f>
        <v>0</v>
      </c>
      <c r="AI304" s="38">
        <f>SUM('рабочая 2023 г'!AI304-'2022 г.'!AI304)</f>
        <v>0</v>
      </c>
      <c r="AJ304" s="38">
        <f>SUM('рабочая 2023 г'!AJ304-'2022 г.'!AJ304)</f>
        <v>0</v>
      </c>
      <c r="AK304" s="38">
        <f>SUM('рабочая 2023 г'!AK304-'2022 г.'!AK304)</f>
        <v>0</v>
      </c>
      <c r="AL304" s="38">
        <f>SUM('рабочая 2023 г'!AL304-'2022 г.'!AL304)</f>
        <v>820</v>
      </c>
      <c r="AM304" s="38">
        <f>SUM('рабочая 2023 г'!AM304-'2022 г.'!AM304)</f>
        <v>820</v>
      </c>
      <c r="AN304" s="38">
        <f>SUM('рабочая 2023 г'!AN304-'2022 г.'!AN304)</f>
        <v>0</v>
      </c>
      <c r="AO304" s="38">
        <f>SUM('рабочая 2023 г'!AO304-'2022 г.'!AO304)</f>
        <v>13149</v>
      </c>
      <c r="AP304" s="38">
        <f>SUM('рабочая 2023 г'!AP304-'2022 г.'!AP304)</f>
        <v>0</v>
      </c>
      <c r="AQ304" s="38">
        <f>SUM('рабочая 2023 г'!AQ304-'2022 г.'!AQ304)</f>
        <v>9639</v>
      </c>
      <c r="AR304" s="38">
        <f>SUM('рабочая 2023 г'!AR304-'2022 г.'!AR304)</f>
        <v>0</v>
      </c>
      <c r="AS304" s="115">
        <f t="shared" si="168"/>
        <v>15265</v>
      </c>
      <c r="AT304" s="38">
        <f>SUM('рабочая 2023 г'!AT304-'2022 г.'!AT304)</f>
        <v>0</v>
      </c>
      <c r="AU304" s="98">
        <f t="shared" si="171"/>
        <v>0</v>
      </c>
      <c r="AV304" s="38">
        <f>SUM('рабочая 2023 г'!AV304-'2022 г.'!AV304)</f>
        <v>0</v>
      </c>
      <c r="AW304" s="38">
        <f>SUM('рабочая 2023 г'!AW304-'2022 г.'!AW304)</f>
        <v>0</v>
      </c>
      <c r="AX304" s="38">
        <f>SUM('рабочая 2023 г'!AX304-'2022 г.'!AX304)</f>
        <v>0</v>
      </c>
      <c r="AY304" s="38">
        <f>SUM('рабочая 2023 г'!AY304-'2022 г.'!AY304)</f>
        <v>89</v>
      </c>
      <c r="AZ304" s="38">
        <f>SUM('рабочая 2023 г'!AZ304-'2022 г.'!AZ304)</f>
        <v>80</v>
      </c>
      <c r="BA304" s="38">
        <f>SUM('рабочая 2023 г'!BA304-'2022 г.'!BA304)</f>
        <v>23</v>
      </c>
      <c r="BB304" s="103">
        <f t="shared" si="167"/>
        <v>545</v>
      </c>
      <c r="BC304" s="38">
        <f>SUM('рабочая 2023 г'!BC304-'2022 г.'!BC304)</f>
        <v>75</v>
      </c>
      <c r="BD304" s="38">
        <f>SUM('рабочая 2023 г'!BD304-'2022 г.'!BD304)</f>
        <v>454</v>
      </c>
      <c r="BE304" s="38">
        <f>SUM('рабочая 2023 г'!BE304-'2022 г.'!BE304)</f>
        <v>0</v>
      </c>
      <c r="BF304" s="38">
        <f>SUM('рабочая 2023 г'!BF304-'2022 г.'!BF304)</f>
        <v>16</v>
      </c>
      <c r="BG304" s="38">
        <f>SUM('рабочая 2023 г'!BG304-'2022 г.'!BG304)</f>
        <v>0</v>
      </c>
      <c r="BH304" s="38">
        <f>SUM('рабочая 2023 г'!BH304-'2022 г.'!BH304)</f>
        <v>122</v>
      </c>
      <c r="BI304" s="38">
        <f>SUM('рабочая 2023 г'!BI304-'2022 г.'!BI304)</f>
        <v>0</v>
      </c>
      <c r="BJ304" s="38">
        <f>SUM('рабочая 2023 г'!BJ304-'2022 г.'!BJ304)</f>
        <v>0</v>
      </c>
      <c r="BK304" s="38">
        <f>SUM('рабочая 2023 г'!BK304-'2022 г.'!BK304)</f>
        <v>0</v>
      </c>
      <c r="BL304" s="98">
        <f t="shared" si="172"/>
        <v>157</v>
      </c>
      <c r="BM304" s="38">
        <f>SUM('рабочая 2023 г'!BM304-'2022 г.'!BM304)</f>
        <v>0</v>
      </c>
      <c r="BN304" s="38">
        <f>SUM('рабочая 2023 г'!BN304-'2022 г.'!BN304)</f>
        <v>0</v>
      </c>
      <c r="BO304" s="38">
        <f>SUM('рабочая 2023 г'!BO304-'2022 г.'!BO304)</f>
        <v>0</v>
      </c>
      <c r="BP304" s="38">
        <f>SUM('рабочая 2023 г'!BP304-'2022 г.'!BP304)</f>
        <v>157</v>
      </c>
      <c r="BQ304" s="67">
        <f t="shared" si="163"/>
        <v>936</v>
      </c>
      <c r="BR304" s="38"/>
      <c r="BS304" s="38"/>
      <c r="BT304" s="38"/>
      <c r="BU304" s="38"/>
      <c r="BV304" s="38"/>
      <c r="BW304" s="38"/>
      <c r="BX304" s="38"/>
      <c r="BY304" s="38"/>
      <c r="BZ304" s="38"/>
      <c r="CA304" s="38"/>
      <c r="CB304" s="38"/>
      <c r="CC304" s="38"/>
      <c r="CD304" s="38"/>
      <c r="CE304" s="38"/>
      <c r="CF304" s="38"/>
      <c r="CG304" s="38"/>
      <c r="CH304" s="38"/>
      <c r="CI304" s="38"/>
      <c r="CJ304" s="38"/>
      <c r="CK304" s="38"/>
      <c r="CL304" s="38"/>
      <c r="CM304" s="38"/>
      <c r="CN304" s="38"/>
      <c r="CO304" s="38"/>
      <c r="CP304" s="188">
        <f t="shared" si="155"/>
        <v>0</v>
      </c>
      <c r="CQ304" s="38"/>
      <c r="CR304" s="38"/>
      <c r="CS304" s="38"/>
      <c r="CT304" s="38"/>
      <c r="CU304" s="38"/>
      <c r="CV304" s="38"/>
      <c r="CW304" s="38"/>
      <c r="CX304" s="38"/>
      <c r="CY304" s="38"/>
      <c r="CZ304" s="38"/>
      <c r="DA304" s="38"/>
      <c r="DB304" s="188">
        <f t="shared" si="156"/>
        <v>0</v>
      </c>
      <c r="DC304" s="38">
        <f t="shared" si="157"/>
        <v>0</v>
      </c>
      <c r="DD304" s="38"/>
      <c r="DE304" s="38"/>
      <c r="DF304" s="38"/>
      <c r="DG304" s="188">
        <f t="shared" si="158"/>
        <v>0</v>
      </c>
      <c r="DH304" s="38">
        <f t="shared" si="159"/>
        <v>0</v>
      </c>
      <c r="DI304" s="38"/>
      <c r="DJ304" s="38"/>
      <c r="DK304" s="38"/>
      <c r="DL304" s="38"/>
      <c r="DM304" s="38"/>
      <c r="DN304" s="38"/>
      <c r="DO304" s="38"/>
      <c r="DP304" s="38"/>
      <c r="DQ304" s="38"/>
      <c r="DR304" s="38"/>
      <c r="DS304" s="38"/>
      <c r="DT304" s="38"/>
      <c r="DU304" s="38"/>
      <c r="DV304" s="38"/>
      <c r="DW304" s="38"/>
      <c r="DX304" s="38"/>
      <c r="DY304" s="38"/>
      <c r="DZ304" s="38"/>
      <c r="EA304" s="38"/>
      <c r="EB304" s="38"/>
      <c r="EC304" s="38"/>
      <c r="ED304" s="38"/>
      <c r="EE304" s="38"/>
      <c r="EF304" s="38"/>
      <c r="EG304" s="38"/>
      <c r="EH304" s="38"/>
    </row>
    <row r="305" spans="2:158">
      <c r="B305" s="39"/>
      <c r="C305" s="77" t="s">
        <v>387</v>
      </c>
      <c r="D305" s="38"/>
      <c r="E305" s="38"/>
      <c r="F305" s="38"/>
      <c r="G305" s="38"/>
      <c r="H305" s="38"/>
      <c r="I305" s="38"/>
      <c r="J305" s="38"/>
      <c r="K305" s="38"/>
      <c r="L305" s="38"/>
      <c r="M305" s="38"/>
      <c r="N305" s="38"/>
      <c r="O305" s="61"/>
      <c r="P305" s="38"/>
      <c r="Q305" s="38"/>
      <c r="R305" s="38"/>
      <c r="S305" s="38"/>
      <c r="T305" s="38"/>
      <c r="U305" s="38"/>
      <c r="V305" s="38"/>
      <c r="W305" s="38"/>
      <c r="X305" s="38"/>
      <c r="Y305" s="38">
        <f>SUM('рабочая 2023 г'!Y305-'2022 г.'!Y305)</f>
        <v>0</v>
      </c>
      <c r="Z305" s="33"/>
      <c r="AA305" s="33"/>
      <c r="AB305" s="33"/>
      <c r="AC305" s="33"/>
      <c r="AD305" s="33"/>
      <c r="AE305" s="33"/>
      <c r="AF305" s="102">
        <f t="shared" si="170"/>
        <v>0</v>
      </c>
      <c r="AG305" s="38">
        <f>SUM('рабочая 2023 г'!AG305-'2022 г.'!AG305)</f>
        <v>0</v>
      </c>
      <c r="AH305" s="38">
        <f>SUM('рабочая 2023 г'!AH305-'2022 г.'!AH305)</f>
        <v>0</v>
      </c>
      <c r="AI305" s="38">
        <f>SUM('рабочая 2023 г'!AI305-'2022 г.'!AI305)</f>
        <v>0</v>
      </c>
      <c r="AJ305" s="38">
        <f>SUM('рабочая 2023 г'!AJ305-'2022 г.'!AJ305)</f>
        <v>0</v>
      </c>
      <c r="AK305" s="38">
        <f>SUM('рабочая 2023 г'!AK305-'2022 г.'!AK305)</f>
        <v>0</v>
      </c>
      <c r="AL305" s="38">
        <f>SUM('рабочая 2023 г'!AL305-'2022 г.'!AL305)</f>
        <v>0</v>
      </c>
      <c r="AM305" s="38">
        <f>SUM('рабочая 2023 г'!AM305-'2022 г.'!AM305)</f>
        <v>0</v>
      </c>
      <c r="AN305" s="38">
        <f>SUM('рабочая 2023 г'!AN305-'2022 г.'!AN305)</f>
        <v>0</v>
      </c>
      <c r="AO305" s="38">
        <f>SUM('рабочая 2023 г'!AO305-'2022 г.'!AO305)</f>
        <v>0</v>
      </c>
      <c r="AP305" s="38">
        <f>SUM('рабочая 2023 г'!AP305-'2022 г.'!AP305)</f>
        <v>0</v>
      </c>
      <c r="AQ305" s="38">
        <f>SUM('рабочая 2023 г'!AQ305-'2022 г.'!AQ305)</f>
        <v>0</v>
      </c>
      <c r="AR305" s="38">
        <f>SUM('рабочая 2023 г'!AR305-'2022 г.'!AR305)</f>
        <v>0</v>
      </c>
      <c r="AS305" s="115">
        <f t="shared" si="168"/>
        <v>0</v>
      </c>
      <c r="AT305" s="38">
        <f>SUM('рабочая 2023 г'!AT305-'2022 г.'!AT305)</f>
        <v>0</v>
      </c>
      <c r="AU305" s="98">
        <f t="shared" si="171"/>
        <v>0</v>
      </c>
      <c r="AV305" s="38">
        <f>SUM('рабочая 2023 г'!AV305-'2022 г.'!AV305)</f>
        <v>0</v>
      </c>
      <c r="AW305" s="38">
        <f>SUM('рабочая 2023 г'!AW305-'2022 г.'!AW305)</f>
        <v>0</v>
      </c>
      <c r="AX305" s="38">
        <f>SUM('рабочая 2023 г'!AX305-'2022 г.'!AX305)</f>
        <v>0</v>
      </c>
      <c r="AY305" s="38">
        <f>SUM('рабочая 2023 г'!AY305-'2022 г.'!AY305)</f>
        <v>0</v>
      </c>
      <c r="AZ305" s="38">
        <f>SUM('рабочая 2023 г'!AZ305-'2022 г.'!AZ305)</f>
        <v>0</v>
      </c>
      <c r="BA305" s="38">
        <f>SUM('рабочая 2023 г'!BA305-'2022 г.'!BA305)</f>
        <v>0</v>
      </c>
      <c r="BB305" s="103">
        <f t="shared" si="167"/>
        <v>0</v>
      </c>
      <c r="BC305" s="38">
        <f>SUM('рабочая 2023 г'!BC305-'2022 г.'!BC305)</f>
        <v>0</v>
      </c>
      <c r="BD305" s="38">
        <f>SUM('рабочая 2023 г'!BD305-'2022 г.'!BD305)</f>
        <v>0</v>
      </c>
      <c r="BE305" s="38">
        <f>SUM('рабочая 2023 г'!BE305-'2022 г.'!BE305)</f>
        <v>0</v>
      </c>
      <c r="BF305" s="38">
        <f>SUM('рабочая 2023 г'!BF305-'2022 г.'!BF305)</f>
        <v>0</v>
      </c>
      <c r="BG305" s="38">
        <f>SUM('рабочая 2023 г'!BG305-'2022 г.'!BG305)</f>
        <v>0</v>
      </c>
      <c r="BH305" s="38">
        <f>SUM('рабочая 2023 г'!BH305-'2022 г.'!BH305)</f>
        <v>0</v>
      </c>
      <c r="BI305" s="38">
        <f>SUM('рабочая 2023 г'!BI305-'2022 г.'!BI305)</f>
        <v>0</v>
      </c>
      <c r="BJ305" s="38">
        <f>SUM('рабочая 2023 г'!BJ305-'2022 г.'!BJ305)</f>
        <v>0</v>
      </c>
      <c r="BK305" s="38">
        <f>SUM('рабочая 2023 г'!BK305-'2022 г.'!BK305)</f>
        <v>0</v>
      </c>
      <c r="BL305" s="98">
        <f t="shared" si="172"/>
        <v>0</v>
      </c>
      <c r="BM305" s="38">
        <f>SUM('рабочая 2023 г'!BM305-'2022 г.'!BM305)</f>
        <v>0</v>
      </c>
      <c r="BN305" s="38">
        <f>SUM('рабочая 2023 г'!BN305-'2022 г.'!BN305)</f>
        <v>0</v>
      </c>
      <c r="BO305" s="38">
        <f>SUM('рабочая 2023 г'!BO305-'2022 г.'!BO305)</f>
        <v>0</v>
      </c>
      <c r="BP305" s="38">
        <f>SUM('рабочая 2023 г'!BP305-'2022 г.'!BP305)</f>
        <v>0</v>
      </c>
      <c r="BQ305" s="67">
        <f t="shared" si="163"/>
        <v>0</v>
      </c>
      <c r="BR305" s="38"/>
      <c r="BS305" s="38"/>
      <c r="BT305" s="38"/>
      <c r="BU305" s="38"/>
      <c r="BV305" s="38"/>
      <c r="BW305" s="38"/>
      <c r="BX305" s="38"/>
      <c r="BY305" s="38"/>
      <c r="BZ305" s="38"/>
      <c r="CA305" s="38"/>
      <c r="CB305" s="38"/>
      <c r="CC305" s="38"/>
      <c r="CD305" s="38"/>
      <c r="CE305" s="38"/>
      <c r="CF305" s="38"/>
      <c r="CG305" s="38"/>
      <c r="CH305" s="38"/>
      <c r="CI305" s="38"/>
      <c r="CJ305" s="38"/>
      <c r="CK305" s="38"/>
      <c r="CL305" s="38"/>
      <c r="CM305" s="38"/>
      <c r="CN305" s="38"/>
      <c r="CO305" s="38"/>
      <c r="CP305" s="188">
        <f t="shared" si="155"/>
        <v>0</v>
      </c>
      <c r="CQ305" s="38"/>
      <c r="CR305" s="38"/>
      <c r="CS305" s="38"/>
      <c r="CT305" s="38"/>
      <c r="CU305" s="38"/>
      <c r="CV305" s="38"/>
      <c r="CW305" s="38"/>
      <c r="CX305" s="38"/>
      <c r="CY305" s="38"/>
      <c r="CZ305" s="38"/>
      <c r="DA305" s="38"/>
      <c r="DB305" s="188">
        <f t="shared" si="156"/>
        <v>0</v>
      </c>
      <c r="DC305" s="38">
        <f t="shared" si="157"/>
        <v>0</v>
      </c>
      <c r="DD305" s="38"/>
      <c r="DE305" s="38"/>
      <c r="DF305" s="38"/>
      <c r="DG305" s="188">
        <f t="shared" si="158"/>
        <v>0</v>
      </c>
      <c r="DH305" s="38">
        <f t="shared" si="159"/>
        <v>0</v>
      </c>
      <c r="DI305" s="38"/>
      <c r="DJ305" s="38"/>
      <c r="DK305" s="38"/>
      <c r="DL305" s="38"/>
      <c r="DM305" s="38"/>
      <c r="DN305" s="38"/>
      <c r="DO305" s="38"/>
      <c r="DP305" s="38"/>
      <c r="DQ305" s="38"/>
      <c r="DR305" s="38"/>
      <c r="DS305" s="38"/>
      <c r="DT305" s="38"/>
      <c r="DU305" s="38"/>
      <c r="DV305" s="38"/>
      <c r="DW305" s="38"/>
      <c r="DX305" s="38"/>
      <c r="DY305" s="38"/>
      <c r="DZ305" s="38"/>
      <c r="EA305" s="38"/>
      <c r="EB305" s="38"/>
      <c r="EC305" s="38"/>
      <c r="ED305" s="38"/>
      <c r="EE305" s="38"/>
      <c r="EF305" s="38"/>
      <c r="EG305" s="38"/>
      <c r="EH305" s="38"/>
    </row>
    <row r="306" spans="2:158">
      <c r="B306" s="39"/>
      <c r="C306" s="77" t="s">
        <v>388</v>
      </c>
      <c r="D306" s="38"/>
      <c r="E306" s="38"/>
      <c r="F306" s="38"/>
      <c r="G306" s="38"/>
      <c r="H306" s="38"/>
      <c r="I306" s="38"/>
      <c r="J306" s="38"/>
      <c r="K306" s="38"/>
      <c r="L306" s="38"/>
      <c r="M306" s="38"/>
      <c r="N306" s="38"/>
      <c r="O306" s="61"/>
      <c r="P306" s="38"/>
      <c r="Q306" s="38"/>
      <c r="R306" s="38"/>
      <c r="S306" s="38"/>
      <c r="T306" s="38"/>
      <c r="U306" s="38"/>
      <c r="V306" s="38"/>
      <c r="W306" s="38"/>
      <c r="X306" s="38"/>
      <c r="Y306" s="38">
        <f>SUM('рабочая 2023 г'!Y306-'2022 г.'!Y306)</f>
        <v>0</v>
      </c>
      <c r="Z306" s="33"/>
      <c r="AA306" s="33"/>
      <c r="AB306" s="33"/>
      <c r="AC306" s="33"/>
      <c r="AD306" s="33"/>
      <c r="AE306" s="33"/>
      <c r="AF306" s="102">
        <f t="shared" si="170"/>
        <v>0</v>
      </c>
      <c r="AG306" s="38">
        <f>SUM('рабочая 2023 г'!AG306-'2022 г.'!AG306)</f>
        <v>0</v>
      </c>
      <c r="AH306" s="38">
        <f>SUM('рабочая 2023 г'!AH306-'2022 г.'!AH306)</f>
        <v>0</v>
      </c>
      <c r="AI306" s="38">
        <f>SUM('рабочая 2023 г'!AI306-'2022 г.'!AI306)</f>
        <v>0</v>
      </c>
      <c r="AJ306" s="38">
        <f>SUM('рабочая 2023 г'!AJ306-'2022 г.'!AJ306)</f>
        <v>0</v>
      </c>
      <c r="AK306" s="38">
        <f>SUM('рабочая 2023 г'!AK306-'2022 г.'!AK306)</f>
        <v>0</v>
      </c>
      <c r="AL306" s="38">
        <f>SUM('рабочая 2023 г'!AL306-'2022 г.'!AL306)</f>
        <v>0</v>
      </c>
      <c r="AM306" s="38">
        <f>SUM('рабочая 2023 г'!AM306-'2022 г.'!AM306)</f>
        <v>0</v>
      </c>
      <c r="AN306" s="38">
        <f>SUM('рабочая 2023 г'!AN306-'2022 г.'!AN306)</f>
        <v>0</v>
      </c>
      <c r="AO306" s="38">
        <f>SUM('рабочая 2023 г'!AO306-'2022 г.'!AO306)</f>
        <v>0</v>
      </c>
      <c r="AP306" s="38">
        <f>SUM('рабочая 2023 г'!AP306-'2022 г.'!AP306)</f>
        <v>0</v>
      </c>
      <c r="AQ306" s="38">
        <f>SUM('рабочая 2023 г'!AQ306-'2022 г.'!AQ306)</f>
        <v>0</v>
      </c>
      <c r="AR306" s="38">
        <f>SUM('рабочая 2023 г'!AR306-'2022 г.'!AR306)</f>
        <v>0</v>
      </c>
      <c r="AS306" s="115">
        <f t="shared" si="168"/>
        <v>0</v>
      </c>
      <c r="AT306" s="38">
        <f>SUM('рабочая 2023 г'!AT306-'2022 г.'!AT306)</f>
        <v>0</v>
      </c>
      <c r="AU306" s="98">
        <f t="shared" si="171"/>
        <v>0</v>
      </c>
      <c r="AV306" s="38">
        <f>SUM('рабочая 2023 г'!AV306-'2022 г.'!AV306)</f>
        <v>0</v>
      </c>
      <c r="AW306" s="38">
        <f>SUM('рабочая 2023 г'!AW306-'2022 г.'!AW306)</f>
        <v>0</v>
      </c>
      <c r="AX306" s="38">
        <f>SUM('рабочая 2023 г'!AX306-'2022 г.'!AX306)</f>
        <v>0</v>
      </c>
      <c r="AY306" s="38">
        <f>SUM('рабочая 2023 г'!AY306-'2022 г.'!AY306)</f>
        <v>0</v>
      </c>
      <c r="AZ306" s="38">
        <f>SUM('рабочая 2023 г'!AZ306-'2022 г.'!AZ306)</f>
        <v>0</v>
      </c>
      <c r="BA306" s="38">
        <f>SUM('рабочая 2023 г'!BA306-'2022 г.'!BA306)</f>
        <v>0</v>
      </c>
      <c r="BB306" s="103">
        <f t="shared" si="167"/>
        <v>0</v>
      </c>
      <c r="BC306" s="38">
        <f>SUM('рабочая 2023 г'!BC306-'2022 г.'!BC306)</f>
        <v>0</v>
      </c>
      <c r="BD306" s="38">
        <f>SUM('рабочая 2023 г'!BD306-'2022 г.'!BD306)</f>
        <v>0</v>
      </c>
      <c r="BE306" s="38">
        <f>SUM('рабочая 2023 г'!BE306-'2022 г.'!BE306)</f>
        <v>0</v>
      </c>
      <c r="BF306" s="38">
        <f>SUM('рабочая 2023 г'!BF306-'2022 г.'!BF306)</f>
        <v>0</v>
      </c>
      <c r="BG306" s="38">
        <f>SUM('рабочая 2023 г'!BG306-'2022 г.'!BG306)</f>
        <v>0</v>
      </c>
      <c r="BH306" s="38">
        <f>SUM('рабочая 2023 г'!BH306-'2022 г.'!BH306)</f>
        <v>0</v>
      </c>
      <c r="BI306" s="38">
        <f>SUM('рабочая 2023 г'!BI306-'2022 г.'!BI306)</f>
        <v>0</v>
      </c>
      <c r="BJ306" s="38">
        <f>SUM('рабочая 2023 г'!BJ306-'2022 г.'!BJ306)</f>
        <v>0</v>
      </c>
      <c r="BK306" s="38">
        <f>SUM('рабочая 2023 г'!BK306-'2022 г.'!BK306)</f>
        <v>0</v>
      </c>
      <c r="BL306" s="98">
        <f t="shared" si="172"/>
        <v>0</v>
      </c>
      <c r="BM306" s="38">
        <f>SUM('рабочая 2023 г'!BM306-'2022 г.'!BM306)</f>
        <v>0</v>
      </c>
      <c r="BN306" s="38">
        <f>SUM('рабочая 2023 г'!BN306-'2022 г.'!BN306)</f>
        <v>0</v>
      </c>
      <c r="BO306" s="38">
        <f>SUM('рабочая 2023 г'!BO306-'2022 г.'!BO306)</f>
        <v>0</v>
      </c>
      <c r="BP306" s="38">
        <f>SUM('рабочая 2023 г'!BP306-'2022 г.'!BP306)</f>
        <v>0</v>
      </c>
      <c r="BQ306" s="67">
        <f>SUM(AF306-AS306)</f>
        <v>0</v>
      </c>
      <c r="BR306" s="38"/>
      <c r="BS306" s="38"/>
      <c r="BT306" s="38"/>
      <c r="BU306" s="38"/>
      <c r="BV306" s="38"/>
      <c r="BW306" s="38"/>
      <c r="BX306" s="38"/>
      <c r="BY306" s="38"/>
      <c r="BZ306" s="38"/>
      <c r="CA306" s="38"/>
      <c r="CB306" s="38"/>
      <c r="CC306" s="38"/>
      <c r="CD306" s="38"/>
      <c r="CE306" s="38"/>
      <c r="CF306" s="38"/>
      <c r="CG306" s="38"/>
      <c r="CH306" s="38"/>
      <c r="CI306" s="38"/>
      <c r="CJ306" s="38"/>
      <c r="CK306" s="38"/>
      <c r="CL306" s="38"/>
      <c r="CM306" s="38"/>
      <c r="CN306" s="38"/>
      <c r="CO306" s="38"/>
      <c r="CP306" s="188">
        <f t="shared" si="155"/>
        <v>0</v>
      </c>
      <c r="CQ306" s="38"/>
      <c r="CR306" s="38"/>
      <c r="CS306" s="38"/>
      <c r="CT306" s="38"/>
      <c r="CU306" s="38"/>
      <c r="CV306" s="38"/>
      <c r="CW306" s="38"/>
      <c r="CX306" s="38"/>
      <c r="CY306" s="38"/>
      <c r="CZ306" s="38"/>
      <c r="DA306" s="38"/>
      <c r="DB306" s="188">
        <f t="shared" si="156"/>
        <v>0</v>
      </c>
      <c r="DC306" s="38">
        <f t="shared" si="157"/>
        <v>0</v>
      </c>
      <c r="DD306" s="38"/>
      <c r="DE306" s="38"/>
      <c r="DF306" s="38"/>
      <c r="DG306" s="188">
        <f t="shared" si="158"/>
        <v>0</v>
      </c>
      <c r="DH306" s="38">
        <f t="shared" si="159"/>
        <v>0</v>
      </c>
      <c r="DI306" s="38"/>
      <c r="DJ306" s="38"/>
      <c r="DK306" s="38"/>
      <c r="DL306" s="38"/>
      <c r="DM306" s="38"/>
      <c r="DN306" s="38"/>
      <c r="DO306" s="38"/>
      <c r="DP306" s="38"/>
      <c r="DQ306" s="38"/>
      <c r="DR306" s="38"/>
      <c r="DS306" s="38"/>
      <c r="DT306" s="38"/>
      <c r="DU306" s="38"/>
      <c r="DV306" s="38"/>
      <c r="DW306" s="38"/>
      <c r="DX306" s="38"/>
      <c r="DY306" s="38"/>
      <c r="DZ306" s="38"/>
      <c r="EA306" s="38"/>
      <c r="EB306" s="38"/>
      <c r="EC306" s="38"/>
      <c r="ED306" s="38"/>
      <c r="EE306" s="38"/>
      <c r="EF306" s="38"/>
      <c r="EG306" s="38"/>
      <c r="EH306" s="38"/>
    </row>
    <row r="307" spans="2:158">
      <c r="B307" s="39"/>
      <c r="C307" s="77" t="s">
        <v>389</v>
      </c>
      <c r="D307" s="38"/>
      <c r="E307" s="38"/>
      <c r="F307" s="38"/>
      <c r="G307" s="38"/>
      <c r="H307" s="38"/>
      <c r="I307" s="38"/>
      <c r="J307" s="38"/>
      <c r="K307" s="38"/>
      <c r="L307" s="38"/>
      <c r="M307" s="38"/>
      <c r="N307" s="38"/>
      <c r="O307" s="61"/>
      <c r="P307" s="38"/>
      <c r="Q307" s="38"/>
      <c r="R307" s="38"/>
      <c r="S307" s="38"/>
      <c r="T307" s="38"/>
      <c r="U307" s="38"/>
      <c r="V307" s="38"/>
      <c r="W307" s="38"/>
      <c r="X307" s="38"/>
      <c r="Y307" s="38">
        <f>SUM('рабочая 2023 г'!Y307-'2022 г.'!Y307)</f>
        <v>5</v>
      </c>
      <c r="Z307" s="33"/>
      <c r="AA307" s="33"/>
      <c r="AB307" s="33"/>
      <c r="AC307" s="33"/>
      <c r="AD307" s="33"/>
      <c r="AE307" s="33"/>
      <c r="AF307" s="102">
        <f t="shared" si="170"/>
        <v>1542</v>
      </c>
      <c r="AG307" s="38">
        <f>SUM('рабочая 2023 г'!AG307-'2022 г.'!AG307)</f>
        <v>0</v>
      </c>
      <c r="AH307" s="38">
        <f>SUM('рабочая 2023 г'!AH307-'2022 г.'!AH307)</f>
        <v>0</v>
      </c>
      <c r="AI307" s="38">
        <f>SUM('рабочая 2023 г'!AI307-'2022 г.'!AI307)</f>
        <v>0</v>
      </c>
      <c r="AJ307" s="38">
        <f>SUM('рабочая 2023 г'!AJ307-'2022 г.'!AJ307)</f>
        <v>0</v>
      </c>
      <c r="AK307" s="38">
        <f>SUM('рабочая 2023 г'!AK307-'2022 г.'!AK307)</f>
        <v>0</v>
      </c>
      <c r="AL307" s="38">
        <f>SUM('рабочая 2023 г'!AL307-'2022 г.'!AL307)</f>
        <v>70</v>
      </c>
      <c r="AM307" s="38">
        <f>SUM('рабочая 2023 г'!AM307-'2022 г.'!AM307)</f>
        <v>46</v>
      </c>
      <c r="AN307" s="38">
        <f>SUM('рабочая 2023 г'!AN307-'2022 г.'!AN307)</f>
        <v>0</v>
      </c>
      <c r="AO307" s="38">
        <f>SUM('рабочая 2023 г'!AO307-'2022 г.'!AO307)</f>
        <v>1392</v>
      </c>
      <c r="AP307" s="38">
        <f>SUM('рабочая 2023 г'!AP307-'2022 г.'!AP307)</f>
        <v>26</v>
      </c>
      <c r="AQ307" s="38">
        <f>SUM('рабочая 2023 г'!AQ307-'2022 г.'!AQ307)</f>
        <v>392</v>
      </c>
      <c r="AR307" s="38">
        <f>SUM('рабочая 2023 г'!AR307-'2022 г.'!AR307)</f>
        <v>0</v>
      </c>
      <c r="AS307" s="115">
        <f t="shared" si="168"/>
        <v>1462</v>
      </c>
      <c r="AT307" s="38">
        <f>SUM('рабочая 2023 г'!AT307-'2022 г.'!AT307)</f>
        <v>0</v>
      </c>
      <c r="AU307" s="98">
        <f t="shared" si="171"/>
        <v>0</v>
      </c>
      <c r="AV307" s="38">
        <f>SUM('рабочая 2023 г'!AV307-'2022 г.'!AV307)</f>
        <v>0</v>
      </c>
      <c r="AW307" s="38">
        <f>SUM('рабочая 2023 г'!AW307-'2022 г.'!AW307)</f>
        <v>0</v>
      </c>
      <c r="AX307" s="38">
        <f>SUM('рабочая 2023 г'!AX307-'2022 г.'!AX307)</f>
        <v>0</v>
      </c>
      <c r="AY307" s="38">
        <f>SUM('рабочая 2023 г'!AY307-'2022 г.'!AY307)</f>
        <v>23</v>
      </c>
      <c r="AZ307" s="38">
        <f>SUM('рабочая 2023 г'!AZ307-'2022 г.'!AZ307)</f>
        <v>0</v>
      </c>
      <c r="BA307" s="38">
        <f>SUM('рабочая 2023 г'!BA307-'2022 г.'!BA307)</f>
        <v>10</v>
      </c>
      <c r="BB307" s="103">
        <f t="shared" si="167"/>
        <v>36</v>
      </c>
      <c r="BC307" s="38">
        <f>SUM('рабочая 2023 г'!BC307-'2022 г.'!BC307)</f>
        <v>20</v>
      </c>
      <c r="BD307" s="38">
        <f>SUM('рабочая 2023 г'!BD307-'2022 г.'!BD307)</f>
        <v>13</v>
      </c>
      <c r="BE307" s="38">
        <f>SUM('рабочая 2023 г'!BE307-'2022 г.'!BE307)</f>
        <v>13</v>
      </c>
      <c r="BF307" s="38">
        <f>SUM('рабочая 2023 г'!BF307-'2022 г.'!BF307)</f>
        <v>3</v>
      </c>
      <c r="BG307" s="38">
        <f>SUM('рабочая 2023 г'!BG307-'2022 г.'!BG307)</f>
        <v>0</v>
      </c>
      <c r="BH307" s="38">
        <f>SUM('рабочая 2023 г'!BH307-'2022 г.'!BH307)</f>
        <v>5</v>
      </c>
      <c r="BI307" s="38">
        <f>SUM('рабочая 2023 г'!BI307-'2022 г.'!BI307)</f>
        <v>0</v>
      </c>
      <c r="BJ307" s="38">
        <f>SUM('рабочая 2023 г'!BJ307-'2022 г.'!BJ307)</f>
        <v>0</v>
      </c>
      <c r="BK307" s="38">
        <f>SUM('рабочая 2023 г'!BK307-'2022 г.'!BK307)</f>
        <v>0</v>
      </c>
      <c r="BL307" s="98">
        <f t="shared" si="172"/>
        <v>6</v>
      </c>
      <c r="BM307" s="38">
        <f>SUM('рабочая 2023 г'!BM307-'2022 г.'!BM307)</f>
        <v>0</v>
      </c>
      <c r="BN307" s="38">
        <f>SUM('рабочая 2023 г'!BN307-'2022 г.'!BN307)</f>
        <v>0</v>
      </c>
      <c r="BO307" s="38">
        <f>SUM('рабочая 2023 г'!BO307-'2022 г.'!BO307)</f>
        <v>0</v>
      </c>
      <c r="BP307" s="38">
        <f>SUM('рабочая 2023 г'!BP307-'2022 г.'!BP307)</f>
        <v>6</v>
      </c>
      <c r="BQ307" s="67">
        <f t="shared" si="163"/>
        <v>80</v>
      </c>
      <c r="BR307" s="38"/>
      <c r="BS307" s="38"/>
      <c r="BT307" s="38"/>
      <c r="BU307" s="38"/>
      <c r="BV307" s="38"/>
      <c r="BW307" s="38"/>
      <c r="BX307" s="38"/>
      <c r="BY307" s="38"/>
      <c r="BZ307" s="38"/>
      <c r="CA307" s="38"/>
      <c r="CB307" s="38"/>
      <c r="CC307" s="38"/>
      <c r="CD307" s="38"/>
      <c r="CE307" s="38"/>
      <c r="CF307" s="38"/>
      <c r="CG307" s="38"/>
      <c r="CH307" s="38"/>
      <c r="CI307" s="38"/>
      <c r="CJ307" s="38"/>
      <c r="CK307" s="38"/>
      <c r="CL307" s="38"/>
      <c r="CM307" s="38"/>
      <c r="CN307" s="38"/>
      <c r="CO307" s="38"/>
      <c r="CP307" s="188">
        <f t="shared" si="155"/>
        <v>0</v>
      </c>
      <c r="CQ307" s="38"/>
      <c r="CR307" s="38"/>
      <c r="CS307" s="38"/>
      <c r="CT307" s="38"/>
      <c r="CU307" s="38"/>
      <c r="CV307" s="38"/>
      <c r="CW307" s="38"/>
      <c r="CX307" s="38"/>
      <c r="CY307" s="38"/>
      <c r="CZ307" s="38"/>
      <c r="DA307" s="38"/>
      <c r="DB307" s="188">
        <f t="shared" si="156"/>
        <v>0</v>
      </c>
      <c r="DC307" s="38">
        <f t="shared" si="157"/>
        <v>0</v>
      </c>
      <c r="DD307" s="38"/>
      <c r="DE307" s="38"/>
      <c r="DF307" s="38"/>
      <c r="DG307" s="188">
        <f t="shared" si="158"/>
        <v>0</v>
      </c>
      <c r="DH307" s="38">
        <f t="shared" si="159"/>
        <v>0</v>
      </c>
      <c r="DI307" s="38"/>
      <c r="DJ307" s="38"/>
      <c r="DK307" s="38"/>
      <c r="DL307" s="38"/>
      <c r="DM307" s="38"/>
      <c r="DN307" s="38"/>
      <c r="DO307" s="38"/>
      <c r="DP307" s="38"/>
      <c r="DQ307" s="38"/>
      <c r="DR307" s="38"/>
      <c r="DS307" s="38"/>
      <c r="DT307" s="38"/>
      <c r="DU307" s="38"/>
      <c r="DV307" s="38"/>
      <c r="DW307" s="38"/>
      <c r="DX307" s="38"/>
      <c r="DY307" s="38"/>
      <c r="DZ307" s="38"/>
      <c r="EA307" s="38"/>
      <c r="EB307" s="38"/>
      <c r="EC307" s="38"/>
      <c r="ED307" s="38"/>
      <c r="EE307" s="38"/>
      <c r="EF307" s="38"/>
      <c r="EG307" s="38"/>
      <c r="EH307" s="38"/>
    </row>
    <row r="308" spans="2:158">
      <c r="B308" s="39"/>
      <c r="C308" s="77" t="s">
        <v>390</v>
      </c>
      <c r="D308" s="38"/>
      <c r="E308" s="38"/>
      <c r="F308" s="38"/>
      <c r="G308" s="38"/>
      <c r="H308" s="38"/>
      <c r="I308" s="38"/>
      <c r="J308" s="38"/>
      <c r="K308" s="38"/>
      <c r="L308" s="38"/>
      <c r="M308" s="38"/>
      <c r="N308" s="38"/>
      <c r="O308" s="61"/>
      <c r="P308" s="38"/>
      <c r="Q308" s="38"/>
      <c r="R308" s="38"/>
      <c r="S308" s="38"/>
      <c r="T308" s="38"/>
      <c r="U308" s="38"/>
      <c r="V308" s="38"/>
      <c r="W308" s="38"/>
      <c r="X308" s="38"/>
      <c r="Y308" s="38">
        <f>SUM('рабочая 2023 г'!Y308-'2022 г.'!Y308)</f>
        <v>0</v>
      </c>
      <c r="Z308" s="33"/>
      <c r="AA308" s="33"/>
      <c r="AB308" s="33"/>
      <c r="AC308" s="33"/>
      <c r="AD308" s="33"/>
      <c r="AE308" s="33"/>
      <c r="AF308" s="102">
        <f t="shared" si="170"/>
        <v>0</v>
      </c>
      <c r="AG308" s="38">
        <f>SUM('рабочая 2023 г'!AG308-'2022 г.'!AG308)</f>
        <v>0</v>
      </c>
      <c r="AH308" s="38">
        <f>SUM('рабочая 2023 г'!AH308-'2022 г.'!AH308)</f>
        <v>0</v>
      </c>
      <c r="AI308" s="38">
        <f>SUM('рабочая 2023 г'!AI308-'2022 г.'!AI308)</f>
        <v>0</v>
      </c>
      <c r="AJ308" s="38">
        <f>SUM('рабочая 2023 г'!AJ308-'2022 г.'!AJ308)</f>
        <v>0</v>
      </c>
      <c r="AK308" s="38">
        <f>SUM('рабочая 2023 г'!AK308-'2022 г.'!AK308)</f>
        <v>0</v>
      </c>
      <c r="AL308" s="38">
        <f>SUM('рабочая 2023 г'!AL308-'2022 г.'!AL308)</f>
        <v>0</v>
      </c>
      <c r="AM308" s="38">
        <f>SUM('рабочая 2023 г'!AM308-'2022 г.'!AM308)</f>
        <v>0</v>
      </c>
      <c r="AN308" s="38">
        <f>SUM('рабочая 2023 г'!AN308-'2022 г.'!AN308)</f>
        <v>0</v>
      </c>
      <c r="AO308" s="38">
        <f>SUM('рабочая 2023 г'!AO308-'2022 г.'!AO308)</f>
        <v>0</v>
      </c>
      <c r="AP308" s="38">
        <f>SUM('рабочая 2023 г'!AP308-'2022 г.'!AP308)</f>
        <v>0</v>
      </c>
      <c r="AQ308" s="38">
        <f>SUM('рабочая 2023 г'!AQ308-'2022 г.'!AQ308)</f>
        <v>0</v>
      </c>
      <c r="AR308" s="38">
        <f>SUM('рабочая 2023 г'!AR308-'2022 г.'!AR308)</f>
        <v>0</v>
      </c>
      <c r="AS308" s="115">
        <f t="shared" si="168"/>
        <v>0</v>
      </c>
      <c r="AT308" s="38">
        <f>SUM('рабочая 2023 г'!AT308-'2022 г.'!AT308)</f>
        <v>0</v>
      </c>
      <c r="AU308" s="98">
        <f t="shared" si="171"/>
        <v>0</v>
      </c>
      <c r="AV308" s="38">
        <f>SUM('рабочая 2023 г'!AV308-'2022 г.'!AV308)</f>
        <v>0</v>
      </c>
      <c r="AW308" s="38">
        <f>SUM('рабочая 2023 г'!AW308-'2022 г.'!AW308)</f>
        <v>0</v>
      </c>
      <c r="AX308" s="38">
        <f>SUM('рабочая 2023 г'!AX308-'2022 г.'!AX308)</f>
        <v>0</v>
      </c>
      <c r="AY308" s="38">
        <f>SUM('рабочая 2023 г'!AY308-'2022 г.'!AY308)</f>
        <v>0</v>
      </c>
      <c r="AZ308" s="38">
        <f>SUM('рабочая 2023 г'!AZ308-'2022 г.'!AZ308)</f>
        <v>0</v>
      </c>
      <c r="BA308" s="38">
        <f>SUM('рабочая 2023 г'!BA308-'2022 г.'!BA308)</f>
        <v>0</v>
      </c>
      <c r="BB308" s="103">
        <f t="shared" si="167"/>
        <v>0</v>
      </c>
      <c r="BC308" s="38">
        <f>SUM('рабочая 2023 г'!BC308-'2022 г.'!BC308)</f>
        <v>0</v>
      </c>
      <c r="BD308" s="38">
        <f>SUM('рабочая 2023 г'!BD308-'2022 г.'!BD308)</f>
        <v>0</v>
      </c>
      <c r="BE308" s="38">
        <f>SUM('рабочая 2023 г'!BE308-'2022 г.'!BE308)</f>
        <v>0</v>
      </c>
      <c r="BF308" s="38">
        <f>SUM('рабочая 2023 г'!BF308-'2022 г.'!BF308)</f>
        <v>0</v>
      </c>
      <c r="BG308" s="38">
        <f>SUM('рабочая 2023 г'!BG308-'2022 г.'!BG308)</f>
        <v>0</v>
      </c>
      <c r="BH308" s="38">
        <f>SUM('рабочая 2023 г'!BH308-'2022 г.'!BH308)</f>
        <v>0</v>
      </c>
      <c r="BI308" s="38">
        <f>SUM('рабочая 2023 г'!BI308-'2022 г.'!BI308)</f>
        <v>0</v>
      </c>
      <c r="BJ308" s="38">
        <f>SUM('рабочая 2023 г'!BJ308-'2022 г.'!BJ308)</f>
        <v>0</v>
      </c>
      <c r="BK308" s="38">
        <f>SUM('рабочая 2023 г'!BK308-'2022 г.'!BK308)</f>
        <v>0</v>
      </c>
      <c r="BL308" s="98">
        <f t="shared" si="172"/>
        <v>0</v>
      </c>
      <c r="BM308" s="38">
        <f>SUM('рабочая 2023 г'!BM308-'2022 г.'!BM308)</f>
        <v>0</v>
      </c>
      <c r="BN308" s="38">
        <f>SUM('рабочая 2023 г'!BN308-'2022 г.'!BN308)</f>
        <v>0</v>
      </c>
      <c r="BO308" s="38">
        <f>SUM('рабочая 2023 г'!BO308-'2022 г.'!BO308)</f>
        <v>0</v>
      </c>
      <c r="BP308" s="38">
        <f>SUM('рабочая 2023 г'!BP308-'2022 г.'!BP308)</f>
        <v>0</v>
      </c>
      <c r="BQ308" s="67">
        <f t="shared" si="163"/>
        <v>0</v>
      </c>
      <c r="BR308" s="38"/>
      <c r="BS308" s="38"/>
      <c r="BT308" s="38"/>
      <c r="BU308" s="38"/>
      <c r="BV308" s="38"/>
      <c r="BW308" s="38"/>
      <c r="BX308" s="38"/>
      <c r="BY308" s="38"/>
      <c r="BZ308" s="38"/>
      <c r="CA308" s="38"/>
      <c r="CB308" s="38"/>
      <c r="CC308" s="38"/>
      <c r="CD308" s="38"/>
      <c r="CE308" s="38"/>
      <c r="CF308" s="38"/>
      <c r="CG308" s="38"/>
      <c r="CH308" s="38"/>
      <c r="CI308" s="38"/>
      <c r="CJ308" s="38"/>
      <c r="CK308" s="38"/>
      <c r="CL308" s="38"/>
      <c r="CM308" s="38"/>
      <c r="CN308" s="38"/>
      <c r="CO308" s="38"/>
      <c r="CP308" s="188">
        <f t="shared" si="155"/>
        <v>0</v>
      </c>
      <c r="CQ308" s="38"/>
      <c r="CR308" s="38"/>
      <c r="CS308" s="38"/>
      <c r="CT308" s="38"/>
      <c r="CU308" s="38"/>
      <c r="CV308" s="38"/>
      <c r="CW308" s="38"/>
      <c r="CX308" s="38"/>
      <c r="CY308" s="38"/>
      <c r="CZ308" s="38"/>
      <c r="DA308" s="38"/>
      <c r="DB308" s="188">
        <f t="shared" si="156"/>
        <v>0</v>
      </c>
      <c r="DC308" s="38">
        <f t="shared" si="157"/>
        <v>0</v>
      </c>
      <c r="DD308" s="38"/>
      <c r="DE308" s="38"/>
      <c r="DF308" s="38"/>
      <c r="DG308" s="188">
        <f t="shared" si="158"/>
        <v>0</v>
      </c>
      <c r="DH308" s="38">
        <f t="shared" si="159"/>
        <v>0</v>
      </c>
      <c r="DI308" s="38"/>
      <c r="DJ308" s="38"/>
      <c r="DK308" s="38"/>
      <c r="DL308" s="38"/>
      <c r="DM308" s="38"/>
      <c r="DN308" s="38"/>
      <c r="DO308" s="38"/>
      <c r="DP308" s="38"/>
      <c r="DQ308" s="38"/>
      <c r="DR308" s="38"/>
      <c r="DS308" s="38"/>
      <c r="DT308" s="38"/>
      <c r="DU308" s="38"/>
      <c r="DV308" s="38"/>
      <c r="DW308" s="38"/>
      <c r="DX308" s="38"/>
      <c r="DY308" s="38"/>
      <c r="DZ308" s="38"/>
      <c r="EA308" s="38"/>
      <c r="EB308" s="38"/>
      <c r="EC308" s="38"/>
      <c r="ED308" s="38"/>
      <c r="EE308" s="38"/>
      <c r="EF308" s="38"/>
      <c r="EG308" s="38"/>
      <c r="EH308" s="38"/>
    </row>
    <row r="309" spans="2:158">
      <c r="B309" s="39"/>
      <c r="C309" s="77" t="s">
        <v>391</v>
      </c>
      <c r="D309" s="38"/>
      <c r="E309" s="38"/>
      <c r="F309" s="38"/>
      <c r="G309" s="38"/>
      <c r="H309" s="38"/>
      <c r="I309" s="38"/>
      <c r="J309" s="38"/>
      <c r="K309" s="38"/>
      <c r="L309" s="38"/>
      <c r="M309" s="38"/>
      <c r="N309" s="38"/>
      <c r="O309" s="61"/>
      <c r="P309" s="38"/>
      <c r="Q309" s="38"/>
      <c r="R309" s="38"/>
      <c r="S309" s="38"/>
      <c r="T309" s="38"/>
      <c r="U309" s="38"/>
      <c r="V309" s="38"/>
      <c r="W309" s="38"/>
      <c r="X309" s="38"/>
      <c r="Y309" s="38">
        <f>SUM('рабочая 2023 г'!Y309-'2022 г.'!Y309)</f>
        <v>2</v>
      </c>
      <c r="Z309" s="33"/>
      <c r="AA309" s="33"/>
      <c r="AB309" s="33"/>
      <c r="AC309" s="33"/>
      <c r="AD309" s="33"/>
      <c r="AE309" s="33"/>
      <c r="AF309" s="102">
        <f t="shared" si="170"/>
        <v>2446</v>
      </c>
      <c r="AG309" s="38">
        <f>SUM('рабочая 2023 г'!AG309-'2022 г.'!AG309)</f>
        <v>0</v>
      </c>
      <c r="AH309" s="38">
        <f>SUM('рабочая 2023 г'!AH309-'2022 г.'!AH309)</f>
        <v>0</v>
      </c>
      <c r="AI309" s="38">
        <f>SUM('рабочая 2023 г'!AI309-'2022 г.'!AI309)</f>
        <v>0</v>
      </c>
      <c r="AJ309" s="38">
        <f>SUM('рабочая 2023 г'!AJ309-'2022 г.'!AJ309)</f>
        <v>0</v>
      </c>
      <c r="AK309" s="38">
        <f>SUM('рабочая 2023 г'!AK309-'2022 г.'!AK309)</f>
        <v>0</v>
      </c>
      <c r="AL309" s="38">
        <f>SUM('рабочая 2023 г'!AL309-'2022 г.'!AL309)</f>
        <v>182</v>
      </c>
      <c r="AM309" s="38">
        <f>SUM('рабочая 2023 г'!AM309-'2022 г.'!AM309)</f>
        <v>0</v>
      </c>
      <c r="AN309" s="38">
        <f>SUM('рабочая 2023 г'!AN309-'2022 г.'!AN309)</f>
        <v>0</v>
      </c>
      <c r="AO309" s="38">
        <f>SUM('рабочая 2023 г'!AO309-'2022 г.'!AO309)</f>
        <v>2007</v>
      </c>
      <c r="AP309" s="38">
        <f>SUM('рабочая 2023 г'!AP309-'2022 г.'!AP309)</f>
        <v>0</v>
      </c>
      <c r="AQ309" s="38">
        <f>SUM('рабочая 2023 г'!AQ309-'2022 г.'!AQ309)</f>
        <v>746</v>
      </c>
      <c r="AR309" s="38">
        <f>SUM('рабочая 2023 г'!AR309-'2022 г.'!AR309)</f>
        <v>0</v>
      </c>
      <c r="AS309" s="115">
        <f t="shared" si="168"/>
        <v>2189</v>
      </c>
      <c r="AT309" s="38">
        <f>SUM('рабочая 2023 г'!AT309-'2022 г.'!AT309)</f>
        <v>0</v>
      </c>
      <c r="AU309" s="98">
        <f t="shared" si="171"/>
        <v>0</v>
      </c>
      <c r="AV309" s="38">
        <f>SUM('рабочая 2023 г'!AV309-'2022 г.'!AV309)</f>
        <v>0</v>
      </c>
      <c r="AW309" s="38">
        <f>SUM('рабочая 2023 г'!AW309-'2022 г.'!AW309)</f>
        <v>0</v>
      </c>
      <c r="AX309" s="38">
        <f>SUM('рабочая 2023 г'!AX309-'2022 г.'!AX309)</f>
        <v>0</v>
      </c>
      <c r="AY309" s="38">
        <f>SUM('рабочая 2023 г'!AY309-'2022 г.'!AY309)</f>
        <v>20</v>
      </c>
      <c r="AZ309" s="38">
        <f>SUM('рабочая 2023 г'!AZ309-'2022 г.'!AZ309)</f>
        <v>0</v>
      </c>
      <c r="BA309" s="38">
        <f>SUM('рабочая 2023 г'!BA309-'2022 г.'!BA309)</f>
        <v>152</v>
      </c>
      <c r="BB309" s="103">
        <f t="shared" si="167"/>
        <v>66</v>
      </c>
      <c r="BC309" s="38">
        <f>SUM('рабочая 2023 г'!BC309-'2022 г.'!BC309)</f>
        <v>8</v>
      </c>
      <c r="BD309" s="38">
        <f>SUM('рабочая 2023 г'!BD309-'2022 г.'!BD309)</f>
        <v>53</v>
      </c>
      <c r="BE309" s="38">
        <f>SUM('рабочая 2023 г'!BE309-'2022 г.'!BE309)</f>
        <v>53</v>
      </c>
      <c r="BF309" s="38">
        <f>SUM('рабочая 2023 г'!BF309-'2022 г.'!BF309)</f>
        <v>5</v>
      </c>
      <c r="BG309" s="38">
        <f>SUM('рабочая 2023 г'!BG309-'2022 г.'!BG309)</f>
        <v>0</v>
      </c>
      <c r="BH309" s="38">
        <f>SUM('рабочая 2023 г'!BH309-'2022 г.'!BH309)</f>
        <v>13</v>
      </c>
      <c r="BI309" s="38">
        <f>SUM('рабочая 2023 г'!BI309-'2022 г.'!BI309)</f>
        <v>0</v>
      </c>
      <c r="BJ309" s="38">
        <f>SUM('рабочая 2023 г'!BJ309-'2022 г.'!BJ309)</f>
        <v>0</v>
      </c>
      <c r="BK309" s="38">
        <f>SUM('рабочая 2023 г'!BK309-'2022 г.'!BK309)</f>
        <v>0</v>
      </c>
      <c r="BL309" s="98">
        <f t="shared" si="172"/>
        <v>6</v>
      </c>
      <c r="BM309" s="38">
        <f>SUM('рабочая 2023 г'!BM309-'2022 г.'!BM309)</f>
        <v>0</v>
      </c>
      <c r="BN309" s="38">
        <f>SUM('рабочая 2023 г'!BN309-'2022 г.'!BN309)</f>
        <v>0</v>
      </c>
      <c r="BO309" s="38">
        <f>SUM('рабочая 2023 г'!BO309-'2022 г.'!BO309)</f>
        <v>0</v>
      </c>
      <c r="BP309" s="38">
        <f>SUM('рабочая 2023 г'!BP309-'2022 г.'!BP309)</f>
        <v>6</v>
      </c>
      <c r="BQ309" s="67">
        <f t="shared" si="163"/>
        <v>257</v>
      </c>
      <c r="BR309" s="38"/>
      <c r="BS309" s="38"/>
      <c r="BT309" s="38"/>
      <c r="BU309" s="38"/>
      <c r="BV309" s="38"/>
      <c r="BW309" s="38"/>
      <c r="BX309" s="38"/>
      <c r="BY309" s="38"/>
      <c r="BZ309" s="38"/>
      <c r="CA309" s="38"/>
      <c r="CB309" s="38"/>
      <c r="CC309" s="38"/>
      <c r="CD309" s="38"/>
      <c r="CE309" s="38"/>
      <c r="CF309" s="38"/>
      <c r="CG309" s="38"/>
      <c r="CH309" s="38"/>
      <c r="CI309" s="38"/>
      <c r="CJ309" s="38"/>
      <c r="CK309" s="38"/>
      <c r="CL309" s="38"/>
      <c r="CM309" s="38"/>
      <c r="CN309" s="38"/>
      <c r="CO309" s="38"/>
      <c r="CP309" s="188">
        <f t="shared" si="155"/>
        <v>0</v>
      </c>
      <c r="CQ309" s="38"/>
      <c r="CR309" s="38"/>
      <c r="CS309" s="38"/>
      <c r="CT309" s="38"/>
      <c r="CU309" s="38"/>
      <c r="CV309" s="38"/>
      <c r="CW309" s="38"/>
      <c r="CX309" s="38"/>
      <c r="CY309" s="38"/>
      <c r="CZ309" s="38"/>
      <c r="DA309" s="38"/>
      <c r="DB309" s="188">
        <f t="shared" si="156"/>
        <v>0</v>
      </c>
      <c r="DC309" s="38">
        <f t="shared" si="157"/>
        <v>0</v>
      </c>
      <c r="DD309" s="38"/>
      <c r="DE309" s="38"/>
      <c r="DF309" s="38"/>
      <c r="DG309" s="188">
        <f t="shared" si="158"/>
        <v>0</v>
      </c>
      <c r="DH309" s="38">
        <f t="shared" si="159"/>
        <v>0</v>
      </c>
      <c r="DI309" s="38"/>
      <c r="DJ309" s="38"/>
      <c r="DK309" s="38"/>
      <c r="DL309" s="38"/>
      <c r="DM309" s="38"/>
      <c r="DN309" s="38"/>
      <c r="DO309" s="38"/>
      <c r="DP309" s="38"/>
      <c r="DQ309" s="38"/>
      <c r="DR309" s="38"/>
      <c r="DS309" s="38"/>
      <c r="DT309" s="38"/>
      <c r="DU309" s="38"/>
      <c r="DV309" s="38"/>
      <c r="DW309" s="38"/>
      <c r="DX309" s="38"/>
      <c r="DY309" s="38"/>
      <c r="DZ309" s="38"/>
      <c r="EA309" s="38"/>
      <c r="EB309" s="38"/>
      <c r="EC309" s="38"/>
      <c r="ED309" s="38"/>
      <c r="EE309" s="38"/>
      <c r="EF309" s="38"/>
      <c r="EG309" s="38"/>
      <c r="EH309" s="38"/>
    </row>
    <row r="310" spans="2:158">
      <c r="B310" s="39"/>
      <c r="C310" s="77" t="s">
        <v>392</v>
      </c>
      <c r="D310" s="38"/>
      <c r="E310" s="38"/>
      <c r="F310" s="38"/>
      <c r="G310" s="38"/>
      <c r="H310" s="38"/>
      <c r="I310" s="38"/>
      <c r="J310" s="38"/>
      <c r="K310" s="38"/>
      <c r="L310" s="38"/>
      <c r="M310" s="38"/>
      <c r="N310" s="38"/>
      <c r="O310" s="61"/>
      <c r="P310" s="38"/>
      <c r="Q310" s="38"/>
      <c r="R310" s="38"/>
      <c r="S310" s="38"/>
      <c r="T310" s="38"/>
      <c r="U310" s="38"/>
      <c r="V310" s="38"/>
      <c r="W310" s="38"/>
      <c r="X310" s="38"/>
      <c r="Y310" s="38">
        <f>SUM('рабочая 2023 г'!Y310-'2022 г.'!Y310)</f>
        <v>1</v>
      </c>
      <c r="Z310" s="33"/>
      <c r="AA310" s="33"/>
      <c r="AB310" s="33"/>
      <c r="AC310" s="33"/>
      <c r="AD310" s="33"/>
      <c r="AE310" s="33"/>
      <c r="AF310" s="102">
        <f t="shared" si="170"/>
        <v>80</v>
      </c>
      <c r="AG310" s="38">
        <f>SUM('рабочая 2023 г'!AG310-'2022 г.'!AG310)</f>
        <v>0</v>
      </c>
      <c r="AH310" s="38">
        <f>SUM('рабочая 2023 г'!AH310-'2022 г.'!AH310)</f>
        <v>0</v>
      </c>
      <c r="AI310" s="38">
        <f>SUM('рабочая 2023 г'!AI310-'2022 г.'!AI310)</f>
        <v>0</v>
      </c>
      <c r="AJ310" s="38">
        <f>SUM('рабочая 2023 г'!AJ310-'2022 г.'!AJ310)</f>
        <v>0</v>
      </c>
      <c r="AK310" s="38">
        <f>SUM('рабочая 2023 г'!AK310-'2022 г.'!AK310)</f>
        <v>0</v>
      </c>
      <c r="AL310" s="38">
        <f>SUM('рабочая 2023 г'!AL310-'2022 г.'!AL310)</f>
        <v>0</v>
      </c>
      <c r="AM310" s="38">
        <f>SUM('рабочая 2023 г'!AM310-'2022 г.'!AM310)</f>
        <v>0</v>
      </c>
      <c r="AN310" s="38">
        <f>SUM('рабочая 2023 г'!AN310-'2022 г.'!AN310)</f>
        <v>0</v>
      </c>
      <c r="AO310" s="38">
        <f>SUM('рабочая 2023 г'!AO310-'2022 г.'!AO310)</f>
        <v>76</v>
      </c>
      <c r="AP310" s="38">
        <f>SUM('рабочая 2023 г'!AP310-'2022 г.'!AP310)</f>
        <v>0</v>
      </c>
      <c r="AQ310" s="38">
        <f>SUM('рабочая 2023 г'!AQ310-'2022 г.'!AQ310)</f>
        <v>0</v>
      </c>
      <c r="AR310" s="38">
        <f>SUM('рабочая 2023 г'!AR310-'2022 г.'!AR310)</f>
        <v>0</v>
      </c>
      <c r="AS310" s="115">
        <f t="shared" si="168"/>
        <v>76</v>
      </c>
      <c r="AT310" s="38">
        <f>SUM('рабочая 2023 г'!AT310-'2022 г.'!AT310)</f>
        <v>0</v>
      </c>
      <c r="AU310" s="98">
        <f t="shared" si="171"/>
        <v>0</v>
      </c>
      <c r="AV310" s="38">
        <f>SUM('рабочая 2023 г'!AV310-'2022 г.'!AV310)</f>
        <v>0</v>
      </c>
      <c r="AW310" s="38">
        <f>SUM('рабочая 2023 г'!AW310-'2022 г.'!AW310)</f>
        <v>0</v>
      </c>
      <c r="AX310" s="38">
        <f>SUM('рабочая 2023 г'!AX310-'2022 г.'!AX310)</f>
        <v>0</v>
      </c>
      <c r="AY310" s="38">
        <f>SUM('рабочая 2023 г'!AY310-'2022 г.'!AY310)</f>
        <v>0</v>
      </c>
      <c r="AZ310" s="38">
        <f>SUM('рабочая 2023 г'!AZ310-'2022 г.'!AZ310)</f>
        <v>0</v>
      </c>
      <c r="BA310" s="38">
        <f>SUM('рабочая 2023 г'!BA310-'2022 г.'!BA310)</f>
        <v>0</v>
      </c>
      <c r="BB310" s="103">
        <f t="shared" si="167"/>
        <v>1</v>
      </c>
      <c r="BC310" s="38">
        <f>SUM('рабочая 2023 г'!BC310-'2022 г.'!BC310)</f>
        <v>0</v>
      </c>
      <c r="BD310" s="38">
        <f>SUM('рабочая 2023 г'!BD310-'2022 г.'!BD310)</f>
        <v>0</v>
      </c>
      <c r="BE310" s="38">
        <f>SUM('рабочая 2023 г'!BE310-'2022 г.'!BE310)</f>
        <v>0</v>
      </c>
      <c r="BF310" s="38">
        <f>SUM('рабочая 2023 г'!BF310-'2022 г.'!BF310)</f>
        <v>1</v>
      </c>
      <c r="BG310" s="38">
        <f>SUM('рабочая 2023 г'!BG310-'2022 г.'!BG310)</f>
        <v>0</v>
      </c>
      <c r="BH310" s="38">
        <f>SUM('рабочая 2023 г'!BH310-'2022 г.'!BH310)</f>
        <v>1</v>
      </c>
      <c r="BI310" s="38">
        <f>SUM('рабочая 2023 г'!BI310-'2022 г.'!BI310)</f>
        <v>0</v>
      </c>
      <c r="BJ310" s="38">
        <f>SUM('рабочая 2023 г'!BJ310-'2022 г.'!BJ310)</f>
        <v>0</v>
      </c>
      <c r="BK310" s="38">
        <f>SUM('рабочая 2023 г'!BK310-'2022 г.'!BK310)</f>
        <v>0</v>
      </c>
      <c r="BL310" s="98">
        <f t="shared" si="172"/>
        <v>2</v>
      </c>
      <c r="BM310" s="38">
        <f>SUM('рабочая 2023 г'!BM310-'2022 г.'!BM310)</f>
        <v>0</v>
      </c>
      <c r="BN310" s="38">
        <f>SUM('рабочая 2023 г'!BN310-'2022 г.'!BN310)</f>
        <v>0</v>
      </c>
      <c r="BO310" s="38">
        <f>SUM('рабочая 2023 г'!BO310-'2022 г.'!BO310)</f>
        <v>0</v>
      </c>
      <c r="BP310" s="38">
        <f>SUM('рабочая 2023 г'!BP310-'2022 г.'!BP310)</f>
        <v>2</v>
      </c>
      <c r="BQ310" s="67">
        <f t="shared" si="163"/>
        <v>4</v>
      </c>
      <c r="BR310" s="38"/>
      <c r="BS310" s="38"/>
      <c r="BT310" s="38"/>
      <c r="BU310" s="38"/>
      <c r="BV310" s="38"/>
      <c r="BW310" s="38"/>
      <c r="BX310" s="38"/>
      <c r="BY310" s="38"/>
      <c r="BZ310" s="38"/>
      <c r="CA310" s="38"/>
      <c r="CB310" s="38"/>
      <c r="CC310" s="38"/>
      <c r="CD310" s="38"/>
      <c r="CE310" s="38"/>
      <c r="CF310" s="38"/>
      <c r="CG310" s="38"/>
      <c r="CH310" s="38"/>
      <c r="CI310" s="38"/>
      <c r="CJ310" s="38"/>
      <c r="CK310" s="38"/>
      <c r="CL310" s="38"/>
      <c r="CM310" s="38"/>
      <c r="CN310" s="38"/>
      <c r="CO310" s="38"/>
      <c r="CP310" s="188">
        <f t="shared" si="155"/>
        <v>0</v>
      </c>
      <c r="CQ310" s="38"/>
      <c r="CR310" s="38"/>
      <c r="CS310" s="38"/>
      <c r="CT310" s="38"/>
      <c r="CU310" s="38"/>
      <c r="CV310" s="38"/>
      <c r="CW310" s="38"/>
      <c r="CX310" s="38"/>
      <c r="CY310" s="38"/>
      <c r="CZ310" s="38"/>
      <c r="DA310" s="38"/>
      <c r="DB310" s="188">
        <f t="shared" si="156"/>
        <v>0</v>
      </c>
      <c r="DC310" s="38">
        <f t="shared" si="157"/>
        <v>0</v>
      </c>
      <c r="DD310" s="38"/>
      <c r="DE310" s="38"/>
      <c r="DF310" s="38"/>
      <c r="DG310" s="188">
        <f t="shared" si="158"/>
        <v>0</v>
      </c>
      <c r="DH310" s="38">
        <f t="shared" si="159"/>
        <v>0</v>
      </c>
      <c r="DI310" s="38"/>
      <c r="DJ310" s="38"/>
      <c r="DK310" s="38"/>
      <c r="DL310" s="38"/>
      <c r="DM310" s="38"/>
      <c r="DN310" s="38"/>
      <c r="DO310" s="38"/>
      <c r="DP310" s="38"/>
      <c r="DQ310" s="38"/>
      <c r="DR310" s="38"/>
      <c r="DS310" s="38"/>
      <c r="DT310" s="38"/>
      <c r="DU310" s="38"/>
      <c r="DV310" s="38"/>
      <c r="DW310" s="38"/>
      <c r="DX310" s="38"/>
      <c r="DY310" s="38"/>
      <c r="DZ310" s="38"/>
      <c r="EA310" s="38"/>
      <c r="EB310" s="38"/>
      <c r="EC310" s="38"/>
      <c r="ED310" s="38"/>
      <c r="EE310" s="38"/>
      <c r="EF310" s="38"/>
      <c r="EG310" s="38"/>
      <c r="EH310" s="38"/>
    </row>
    <row r="311" spans="2:158">
      <c r="B311" s="39"/>
      <c r="C311" s="77" t="s">
        <v>393</v>
      </c>
      <c r="D311" s="38"/>
      <c r="E311" s="38"/>
      <c r="F311" s="38"/>
      <c r="G311" s="38"/>
      <c r="H311" s="38"/>
      <c r="I311" s="38"/>
      <c r="J311" s="38"/>
      <c r="K311" s="38"/>
      <c r="L311" s="38"/>
      <c r="M311" s="38"/>
      <c r="N311" s="38"/>
      <c r="O311" s="61"/>
      <c r="P311" s="38"/>
      <c r="Q311" s="38"/>
      <c r="R311" s="38"/>
      <c r="S311" s="38"/>
      <c r="T311" s="38"/>
      <c r="U311" s="38"/>
      <c r="V311" s="38"/>
      <c r="W311" s="38"/>
      <c r="X311" s="38"/>
      <c r="Y311" s="38">
        <f>SUM('рабочая 2023 г'!Y311-'2022 г.'!Y311)</f>
        <v>0</v>
      </c>
      <c r="Z311" s="33"/>
      <c r="AA311" s="33"/>
      <c r="AB311" s="33"/>
      <c r="AC311" s="33"/>
      <c r="AD311" s="33"/>
      <c r="AE311" s="33"/>
      <c r="AF311" s="102">
        <f t="shared" si="170"/>
        <v>0</v>
      </c>
      <c r="AG311" s="38">
        <f>SUM('рабочая 2023 г'!AG311-'2022 г.'!AG311)</f>
        <v>0</v>
      </c>
      <c r="AH311" s="38">
        <f>SUM('рабочая 2023 г'!AH311-'2022 г.'!AH311)</f>
        <v>0</v>
      </c>
      <c r="AI311" s="38">
        <f>SUM('рабочая 2023 г'!AI311-'2022 г.'!AI311)</f>
        <v>0</v>
      </c>
      <c r="AJ311" s="38">
        <f>SUM('рабочая 2023 г'!AJ311-'2022 г.'!AJ311)</f>
        <v>0</v>
      </c>
      <c r="AK311" s="38">
        <f>SUM('рабочая 2023 г'!AK311-'2022 г.'!AK311)</f>
        <v>0</v>
      </c>
      <c r="AL311" s="38">
        <f>SUM('рабочая 2023 г'!AL311-'2022 г.'!AL311)</f>
        <v>0</v>
      </c>
      <c r="AM311" s="38">
        <f>SUM('рабочая 2023 г'!AM311-'2022 г.'!AM311)</f>
        <v>0</v>
      </c>
      <c r="AN311" s="38">
        <f>SUM('рабочая 2023 г'!AN311-'2022 г.'!AN311)</f>
        <v>0</v>
      </c>
      <c r="AO311" s="38">
        <f>SUM('рабочая 2023 г'!AO311-'2022 г.'!AO311)</f>
        <v>0</v>
      </c>
      <c r="AP311" s="38">
        <f>SUM('рабочая 2023 г'!AP311-'2022 г.'!AP311)</f>
        <v>0</v>
      </c>
      <c r="AQ311" s="38">
        <f>SUM('рабочая 2023 г'!AQ311-'2022 г.'!AQ311)</f>
        <v>0</v>
      </c>
      <c r="AR311" s="38">
        <f>SUM('рабочая 2023 г'!AR311-'2022 г.'!AR311)</f>
        <v>0</v>
      </c>
      <c r="AS311" s="115">
        <f t="shared" si="168"/>
        <v>0</v>
      </c>
      <c r="AT311" s="38">
        <f>SUM('рабочая 2023 г'!AT311-'2022 г.'!AT311)</f>
        <v>0</v>
      </c>
      <c r="AU311" s="98">
        <f t="shared" si="171"/>
        <v>0</v>
      </c>
      <c r="AV311" s="38">
        <f>SUM('рабочая 2023 г'!AV311-'2022 г.'!AV311)</f>
        <v>0</v>
      </c>
      <c r="AW311" s="38">
        <f>SUM('рабочая 2023 г'!AW311-'2022 г.'!AW311)</f>
        <v>0</v>
      </c>
      <c r="AX311" s="38">
        <f>SUM('рабочая 2023 г'!AX311-'2022 г.'!AX311)</f>
        <v>0</v>
      </c>
      <c r="AY311" s="38">
        <f>SUM('рабочая 2023 г'!AY311-'2022 г.'!AY311)</f>
        <v>0</v>
      </c>
      <c r="AZ311" s="38">
        <f>SUM('рабочая 2023 г'!AZ311-'2022 г.'!AZ311)</f>
        <v>0</v>
      </c>
      <c r="BA311" s="38">
        <f>SUM('рабочая 2023 г'!BA311-'2022 г.'!BA311)</f>
        <v>0</v>
      </c>
      <c r="BB311" s="103">
        <f t="shared" si="167"/>
        <v>0</v>
      </c>
      <c r="BC311" s="38">
        <f>SUM('рабочая 2023 г'!BC311-'2022 г.'!BC311)</f>
        <v>0</v>
      </c>
      <c r="BD311" s="38">
        <f>SUM('рабочая 2023 г'!BD311-'2022 г.'!BD311)</f>
        <v>0</v>
      </c>
      <c r="BE311" s="38">
        <f>SUM('рабочая 2023 г'!BE311-'2022 г.'!BE311)</f>
        <v>0</v>
      </c>
      <c r="BF311" s="38">
        <f>SUM('рабочая 2023 г'!BF311-'2022 г.'!BF311)</f>
        <v>0</v>
      </c>
      <c r="BG311" s="38">
        <f>SUM('рабочая 2023 г'!BG311-'2022 г.'!BG311)</f>
        <v>0</v>
      </c>
      <c r="BH311" s="38">
        <f>SUM('рабочая 2023 г'!BH311-'2022 г.'!BH311)</f>
        <v>0</v>
      </c>
      <c r="BI311" s="38">
        <f>SUM('рабочая 2023 г'!BI311-'2022 г.'!BI311)</f>
        <v>0</v>
      </c>
      <c r="BJ311" s="38">
        <f>SUM('рабочая 2023 г'!BJ311-'2022 г.'!BJ311)</f>
        <v>0</v>
      </c>
      <c r="BK311" s="38">
        <f>SUM('рабочая 2023 г'!BK311-'2022 г.'!BK311)</f>
        <v>0</v>
      </c>
      <c r="BL311" s="98">
        <f t="shared" si="172"/>
        <v>0</v>
      </c>
      <c r="BM311" s="38">
        <f>SUM('рабочая 2023 г'!BM311-'2022 г.'!BM311)</f>
        <v>0</v>
      </c>
      <c r="BN311" s="38">
        <f>SUM('рабочая 2023 г'!BN311-'2022 г.'!BN311)</f>
        <v>0</v>
      </c>
      <c r="BO311" s="38">
        <f>SUM('рабочая 2023 г'!BO311-'2022 г.'!BO311)</f>
        <v>0</v>
      </c>
      <c r="BP311" s="38">
        <f>SUM('рабочая 2023 г'!BP311-'2022 г.'!BP311)</f>
        <v>0</v>
      </c>
      <c r="BQ311" s="67">
        <f t="shared" si="163"/>
        <v>0</v>
      </c>
      <c r="BR311" s="38"/>
      <c r="BS311" s="38"/>
      <c r="BT311" s="38"/>
      <c r="BU311" s="38"/>
      <c r="BV311" s="38"/>
      <c r="BW311" s="38"/>
      <c r="BX311" s="38"/>
      <c r="BY311" s="38"/>
      <c r="BZ311" s="38"/>
      <c r="CA311" s="38"/>
      <c r="CB311" s="38"/>
      <c r="CC311" s="38"/>
      <c r="CD311" s="38"/>
      <c r="CE311" s="38"/>
      <c r="CF311" s="38"/>
      <c r="CG311" s="38"/>
      <c r="CH311" s="38"/>
      <c r="CI311" s="38"/>
      <c r="CJ311" s="38"/>
      <c r="CK311" s="38"/>
      <c r="CL311" s="38"/>
      <c r="CM311" s="38"/>
      <c r="CN311" s="38"/>
      <c r="CO311" s="38"/>
      <c r="CP311" s="188">
        <f t="shared" si="155"/>
        <v>0</v>
      </c>
      <c r="CQ311" s="38"/>
      <c r="CR311" s="38"/>
      <c r="CS311" s="38"/>
      <c r="CT311" s="38"/>
      <c r="CU311" s="38"/>
      <c r="CV311" s="38"/>
      <c r="CW311" s="38"/>
      <c r="CX311" s="38"/>
      <c r="CY311" s="38"/>
      <c r="CZ311" s="38"/>
      <c r="DA311" s="38"/>
      <c r="DB311" s="188">
        <f t="shared" si="156"/>
        <v>0</v>
      </c>
      <c r="DC311" s="38">
        <f t="shared" si="157"/>
        <v>0</v>
      </c>
      <c r="DD311" s="38"/>
      <c r="DE311" s="38"/>
      <c r="DF311" s="38"/>
      <c r="DG311" s="188">
        <f t="shared" si="158"/>
        <v>0</v>
      </c>
      <c r="DH311" s="38">
        <f t="shared" si="159"/>
        <v>0</v>
      </c>
      <c r="DI311" s="38"/>
      <c r="DJ311" s="38"/>
      <c r="DK311" s="38"/>
      <c r="DL311" s="38"/>
      <c r="DM311" s="38"/>
      <c r="DN311" s="38"/>
      <c r="DO311" s="38"/>
      <c r="DP311" s="38"/>
      <c r="DQ311" s="38"/>
      <c r="DR311" s="38"/>
      <c r="DS311" s="38"/>
      <c r="DT311" s="38"/>
      <c r="DU311" s="38"/>
      <c r="DV311" s="38"/>
      <c r="DW311" s="38"/>
      <c r="DX311" s="38"/>
      <c r="DY311" s="38"/>
      <c r="DZ311" s="38"/>
      <c r="EA311" s="38"/>
      <c r="EB311" s="38"/>
      <c r="EC311" s="38"/>
      <c r="ED311" s="38"/>
      <c r="EE311" s="38"/>
      <c r="EF311" s="38"/>
      <c r="EG311" s="38"/>
      <c r="EH311" s="38"/>
    </row>
    <row r="312" spans="2:158">
      <c r="B312" s="39"/>
      <c r="C312" s="77" t="s">
        <v>394</v>
      </c>
      <c r="D312" s="38"/>
      <c r="E312" s="38"/>
      <c r="F312" s="38"/>
      <c r="G312" s="38"/>
      <c r="H312" s="38"/>
      <c r="I312" s="38"/>
      <c r="J312" s="38"/>
      <c r="K312" s="38"/>
      <c r="L312" s="38"/>
      <c r="M312" s="38"/>
      <c r="N312" s="38"/>
      <c r="O312" s="61"/>
      <c r="P312" s="38"/>
      <c r="Q312" s="38"/>
      <c r="R312" s="38"/>
      <c r="S312" s="38"/>
      <c r="T312" s="38"/>
      <c r="U312" s="38"/>
      <c r="V312" s="38"/>
      <c r="W312" s="38"/>
      <c r="X312" s="38"/>
      <c r="Y312" s="38">
        <f>SUM('рабочая 2023 г'!Y312-'2022 г.'!Y312)</f>
        <v>4</v>
      </c>
      <c r="Z312" s="33"/>
      <c r="AA312" s="33"/>
      <c r="AB312" s="33"/>
      <c r="AC312" s="33"/>
      <c r="AD312" s="33"/>
      <c r="AE312" s="33"/>
      <c r="AF312" s="102">
        <f t="shared" si="170"/>
        <v>4148</v>
      </c>
      <c r="AG312" s="38">
        <f>SUM('рабочая 2023 г'!AG312-'2022 г.'!AG312)</f>
        <v>0</v>
      </c>
      <c r="AH312" s="38">
        <f>SUM('рабочая 2023 г'!AH312-'2022 г.'!AH312)</f>
        <v>0</v>
      </c>
      <c r="AI312" s="38">
        <f>SUM('рабочая 2023 г'!AI312-'2022 г.'!AI312)</f>
        <v>0</v>
      </c>
      <c r="AJ312" s="38">
        <f>SUM('рабочая 2023 г'!AJ312-'2022 г.'!AJ312)</f>
        <v>0</v>
      </c>
      <c r="AK312" s="38">
        <f>SUM('рабочая 2023 г'!AK312-'2022 г.'!AK312)</f>
        <v>0</v>
      </c>
      <c r="AL312" s="38">
        <f>SUM('рабочая 2023 г'!AL312-'2022 г.'!AL312)</f>
        <v>0</v>
      </c>
      <c r="AM312" s="38">
        <f>SUM('рабочая 2023 г'!AM312-'2022 г.'!AM312)</f>
        <v>0</v>
      </c>
      <c r="AN312" s="38">
        <f>SUM('рабочая 2023 г'!AN312-'2022 г.'!AN312)</f>
        <v>0</v>
      </c>
      <c r="AO312" s="38">
        <f>SUM('рабочая 2023 г'!AO312-'2022 г.'!AO312)</f>
        <v>3758</v>
      </c>
      <c r="AP312" s="38">
        <f>SUM('рабочая 2023 г'!AP312-'2022 г.'!AP312)</f>
        <v>1594</v>
      </c>
      <c r="AQ312" s="38">
        <f>SUM('рабочая 2023 г'!AQ312-'2022 г.'!AQ312)</f>
        <v>2231</v>
      </c>
      <c r="AR312" s="38">
        <f>SUM('рабочая 2023 г'!AR312-'2022 г.'!AR312)</f>
        <v>0</v>
      </c>
      <c r="AS312" s="115">
        <f t="shared" si="168"/>
        <v>3758</v>
      </c>
      <c r="AT312" s="38">
        <f>SUM('рабочая 2023 г'!AT312-'2022 г.'!AT312)</f>
        <v>0</v>
      </c>
      <c r="AU312" s="98">
        <f t="shared" si="171"/>
        <v>0</v>
      </c>
      <c r="AV312" s="38">
        <f>SUM('рабочая 2023 г'!AV312-'2022 г.'!AV312)</f>
        <v>0</v>
      </c>
      <c r="AW312" s="38">
        <f>SUM('рабочая 2023 г'!AW312-'2022 г.'!AW312)</f>
        <v>0</v>
      </c>
      <c r="AX312" s="38">
        <f>SUM('рабочая 2023 г'!AX312-'2022 г.'!AX312)</f>
        <v>0</v>
      </c>
      <c r="AY312" s="38">
        <f>SUM('рабочая 2023 г'!AY312-'2022 г.'!AY312)</f>
        <v>30</v>
      </c>
      <c r="AZ312" s="38">
        <f>SUM('рабочая 2023 г'!AZ312-'2022 г.'!AZ312)</f>
        <v>0</v>
      </c>
      <c r="BA312" s="38">
        <f>SUM('рабочая 2023 г'!BA312-'2022 г.'!BA312)</f>
        <v>121</v>
      </c>
      <c r="BB312" s="103">
        <f t="shared" si="167"/>
        <v>206</v>
      </c>
      <c r="BC312" s="38">
        <f>SUM('рабочая 2023 г'!BC312-'2022 г.'!BC312)</f>
        <v>11</v>
      </c>
      <c r="BD312" s="38">
        <f>SUM('рабочая 2023 г'!BD312-'2022 г.'!BD312)</f>
        <v>194</v>
      </c>
      <c r="BE312" s="38">
        <f>SUM('рабочая 2023 г'!BE312-'2022 г.'!BE312)</f>
        <v>0</v>
      </c>
      <c r="BF312" s="38">
        <f>SUM('рабочая 2023 г'!BF312-'2022 г.'!BF312)</f>
        <v>1</v>
      </c>
      <c r="BG312" s="38">
        <f>SUM('рабочая 2023 г'!BG312-'2022 г.'!BG312)</f>
        <v>0</v>
      </c>
      <c r="BH312" s="38">
        <f>SUM('рабочая 2023 г'!BH312-'2022 г.'!BH312)</f>
        <v>19</v>
      </c>
      <c r="BI312" s="38">
        <f>SUM('рабочая 2023 г'!BI312-'2022 г.'!BI312)</f>
        <v>0</v>
      </c>
      <c r="BJ312" s="38">
        <f>SUM('рабочая 2023 г'!BJ312-'2022 г.'!BJ312)</f>
        <v>0</v>
      </c>
      <c r="BK312" s="38">
        <f>SUM('рабочая 2023 г'!BK312-'2022 г.'!BK312)</f>
        <v>0</v>
      </c>
      <c r="BL312" s="98">
        <f t="shared" si="172"/>
        <v>14</v>
      </c>
      <c r="BM312" s="38">
        <f>SUM('рабочая 2023 г'!BM312-'2022 г.'!BM312)</f>
        <v>0</v>
      </c>
      <c r="BN312" s="38">
        <f>SUM('рабочая 2023 г'!BN312-'2022 г.'!BN312)</f>
        <v>0</v>
      </c>
      <c r="BO312" s="38">
        <f>SUM('рабочая 2023 г'!BO312-'2022 г.'!BO312)</f>
        <v>0</v>
      </c>
      <c r="BP312" s="38">
        <f>SUM('рабочая 2023 г'!BP312-'2022 г.'!BP312)</f>
        <v>14</v>
      </c>
      <c r="BQ312" s="67">
        <f t="shared" si="163"/>
        <v>390</v>
      </c>
      <c r="BR312" s="38"/>
      <c r="BS312" s="38"/>
      <c r="BT312" s="38"/>
      <c r="BU312" s="38"/>
      <c r="BV312" s="38"/>
      <c r="BW312" s="38"/>
      <c r="BX312" s="38"/>
      <c r="BY312" s="38"/>
      <c r="BZ312" s="38"/>
      <c r="CA312" s="38"/>
      <c r="CB312" s="38"/>
      <c r="CC312" s="38"/>
      <c r="CD312" s="38"/>
      <c r="CE312" s="38"/>
      <c r="CF312" s="38"/>
      <c r="CG312" s="38"/>
      <c r="CH312" s="38"/>
      <c r="CI312" s="38"/>
      <c r="CJ312" s="38"/>
      <c r="CK312" s="38"/>
      <c r="CL312" s="38"/>
      <c r="CM312" s="38"/>
      <c r="CN312" s="38"/>
      <c r="CO312" s="38"/>
      <c r="CP312" s="188">
        <f t="shared" si="155"/>
        <v>0</v>
      </c>
      <c r="CQ312" s="38"/>
      <c r="CR312" s="38"/>
      <c r="CS312" s="38"/>
      <c r="CT312" s="38"/>
      <c r="CU312" s="38"/>
      <c r="CV312" s="38"/>
      <c r="CW312" s="38"/>
      <c r="CX312" s="38"/>
      <c r="CY312" s="38"/>
      <c r="CZ312" s="38"/>
      <c r="DA312" s="38"/>
      <c r="DB312" s="188">
        <f t="shared" si="156"/>
        <v>0</v>
      </c>
      <c r="DC312" s="38">
        <f t="shared" si="157"/>
        <v>0</v>
      </c>
      <c r="DD312" s="38"/>
      <c r="DE312" s="38"/>
      <c r="DF312" s="38"/>
      <c r="DG312" s="188">
        <f t="shared" si="158"/>
        <v>0</v>
      </c>
      <c r="DH312" s="38">
        <f t="shared" si="159"/>
        <v>0</v>
      </c>
      <c r="DI312" s="38"/>
      <c r="DJ312" s="38"/>
      <c r="DK312" s="38"/>
      <c r="DL312" s="38"/>
      <c r="DM312" s="38"/>
      <c r="DN312" s="38"/>
      <c r="DO312" s="38"/>
      <c r="DP312" s="38"/>
      <c r="DQ312" s="38"/>
      <c r="DR312" s="38"/>
      <c r="DS312" s="38"/>
      <c r="DT312" s="38"/>
      <c r="DU312" s="38"/>
      <c r="DV312" s="38"/>
      <c r="DW312" s="38"/>
      <c r="DX312" s="38"/>
      <c r="DY312" s="38"/>
      <c r="DZ312" s="38"/>
      <c r="EA312" s="38"/>
      <c r="EB312" s="38"/>
      <c r="EC312" s="38"/>
      <c r="ED312" s="38"/>
      <c r="EE312" s="38"/>
      <c r="EF312" s="38"/>
      <c r="EG312" s="38"/>
      <c r="EH312" s="38"/>
    </row>
    <row r="313" spans="2:158">
      <c r="B313" s="39"/>
      <c r="C313" s="77" t="s">
        <v>395</v>
      </c>
      <c r="D313" s="38"/>
      <c r="E313" s="38"/>
      <c r="F313" s="38"/>
      <c r="G313" s="38"/>
      <c r="H313" s="38"/>
      <c r="I313" s="38"/>
      <c r="J313" s="38"/>
      <c r="K313" s="38"/>
      <c r="L313" s="38"/>
      <c r="M313" s="38"/>
      <c r="N313" s="38"/>
      <c r="O313" s="61"/>
      <c r="P313" s="38"/>
      <c r="Q313" s="38"/>
      <c r="R313" s="38"/>
      <c r="S313" s="38"/>
      <c r="T313" s="38"/>
      <c r="U313" s="38"/>
      <c r="V313" s="38"/>
      <c r="W313" s="38"/>
      <c r="X313" s="38"/>
      <c r="Y313" s="38">
        <f>SUM('рабочая 2023 г'!Y313-'2022 г.'!Y313)</f>
        <v>0</v>
      </c>
      <c r="Z313" s="33"/>
      <c r="AA313" s="33"/>
      <c r="AB313" s="33"/>
      <c r="AC313" s="33"/>
      <c r="AD313" s="33"/>
      <c r="AE313" s="33"/>
      <c r="AF313" s="102">
        <f t="shared" si="170"/>
        <v>0</v>
      </c>
      <c r="AG313" s="38">
        <f>SUM('рабочая 2023 г'!AG313-'2022 г.'!AG313)</f>
        <v>0</v>
      </c>
      <c r="AH313" s="38">
        <f>SUM('рабочая 2023 г'!AH313-'2022 г.'!AH313)</f>
        <v>0</v>
      </c>
      <c r="AI313" s="38">
        <f>SUM('рабочая 2023 г'!AI313-'2022 г.'!AI313)</f>
        <v>0</v>
      </c>
      <c r="AJ313" s="38">
        <f>SUM('рабочая 2023 г'!AJ313-'2022 г.'!AJ313)</f>
        <v>0</v>
      </c>
      <c r="AK313" s="38">
        <f>SUM('рабочая 2023 г'!AK313-'2022 г.'!AK313)</f>
        <v>0</v>
      </c>
      <c r="AL313" s="38">
        <f>SUM('рабочая 2023 г'!AL313-'2022 г.'!AL313)</f>
        <v>0</v>
      </c>
      <c r="AM313" s="38">
        <f>SUM('рабочая 2023 г'!AM313-'2022 г.'!AM313)</f>
        <v>0</v>
      </c>
      <c r="AN313" s="38">
        <f>SUM('рабочая 2023 г'!AN313-'2022 г.'!AN313)</f>
        <v>0</v>
      </c>
      <c r="AO313" s="38">
        <f>SUM('рабочая 2023 г'!AO313-'2022 г.'!AO313)</f>
        <v>0</v>
      </c>
      <c r="AP313" s="38">
        <f>SUM('рабочая 2023 г'!AP313-'2022 г.'!AP313)</f>
        <v>0</v>
      </c>
      <c r="AQ313" s="38">
        <f>SUM('рабочая 2023 г'!AQ313-'2022 г.'!AQ313)</f>
        <v>0</v>
      </c>
      <c r="AR313" s="38">
        <f>SUM('рабочая 2023 г'!AR313-'2022 г.'!AR313)</f>
        <v>0</v>
      </c>
      <c r="AS313" s="115">
        <f t="shared" si="168"/>
        <v>0</v>
      </c>
      <c r="AT313" s="38">
        <f>SUM('рабочая 2023 г'!AT313-'2022 г.'!AT313)</f>
        <v>0</v>
      </c>
      <c r="AU313" s="98">
        <f t="shared" si="171"/>
        <v>0</v>
      </c>
      <c r="AV313" s="38">
        <f>SUM('рабочая 2023 г'!AV313-'2022 г.'!AV313)</f>
        <v>0</v>
      </c>
      <c r="AW313" s="38">
        <f>SUM('рабочая 2023 г'!AW313-'2022 г.'!AW313)</f>
        <v>0</v>
      </c>
      <c r="AX313" s="38">
        <f>SUM('рабочая 2023 г'!AX313-'2022 г.'!AX313)</f>
        <v>0</v>
      </c>
      <c r="AY313" s="38">
        <f>SUM('рабочая 2023 г'!AY313-'2022 г.'!AY313)</f>
        <v>0</v>
      </c>
      <c r="AZ313" s="38">
        <f>SUM('рабочая 2023 г'!AZ313-'2022 г.'!AZ313)</f>
        <v>0</v>
      </c>
      <c r="BA313" s="38">
        <f>SUM('рабочая 2023 г'!BA313-'2022 г.'!BA313)</f>
        <v>0</v>
      </c>
      <c r="BB313" s="103">
        <f t="shared" si="167"/>
        <v>0</v>
      </c>
      <c r="BC313" s="38">
        <f>SUM('рабочая 2023 г'!BC313-'2022 г.'!BC313)</f>
        <v>0</v>
      </c>
      <c r="BD313" s="38">
        <f>SUM('рабочая 2023 г'!BD313-'2022 г.'!BD313)</f>
        <v>0</v>
      </c>
      <c r="BE313" s="38">
        <f>SUM('рабочая 2023 г'!BE313-'2022 г.'!BE313)</f>
        <v>0</v>
      </c>
      <c r="BF313" s="38">
        <f>SUM('рабочая 2023 г'!BF313-'2022 г.'!BF313)</f>
        <v>0</v>
      </c>
      <c r="BG313" s="38">
        <f>SUM('рабочая 2023 г'!BG313-'2022 г.'!BG313)</f>
        <v>0</v>
      </c>
      <c r="BH313" s="38">
        <f>SUM('рабочая 2023 г'!BH313-'2022 г.'!BH313)</f>
        <v>0</v>
      </c>
      <c r="BI313" s="38">
        <f>SUM('рабочая 2023 г'!BI313-'2022 г.'!BI313)</f>
        <v>0</v>
      </c>
      <c r="BJ313" s="38">
        <f>SUM('рабочая 2023 г'!BJ313-'2022 г.'!BJ313)</f>
        <v>0</v>
      </c>
      <c r="BK313" s="38">
        <f>SUM('рабочая 2023 г'!BK313-'2022 г.'!BK313)</f>
        <v>0</v>
      </c>
      <c r="BL313" s="98">
        <f t="shared" si="172"/>
        <v>0</v>
      </c>
      <c r="BM313" s="38">
        <f>SUM('рабочая 2023 г'!BM313-'2022 г.'!BM313)</f>
        <v>0</v>
      </c>
      <c r="BN313" s="38">
        <f>SUM('рабочая 2023 г'!BN313-'2022 г.'!BN313)</f>
        <v>0</v>
      </c>
      <c r="BO313" s="38">
        <f>SUM('рабочая 2023 г'!BO313-'2022 г.'!BO313)</f>
        <v>0</v>
      </c>
      <c r="BP313" s="38">
        <f>SUM('рабочая 2023 г'!BP313-'2022 г.'!BP313)</f>
        <v>0</v>
      </c>
      <c r="BQ313" s="67">
        <f t="shared" si="163"/>
        <v>0</v>
      </c>
      <c r="BR313" s="38"/>
      <c r="BS313" s="38"/>
      <c r="BT313" s="38"/>
      <c r="BU313" s="38"/>
      <c r="BV313" s="38"/>
      <c r="BW313" s="38"/>
      <c r="BX313" s="38"/>
      <c r="BY313" s="38"/>
      <c r="BZ313" s="38"/>
      <c r="CA313" s="38"/>
      <c r="CB313" s="38"/>
      <c r="CC313" s="38"/>
      <c r="CD313" s="38"/>
      <c r="CE313" s="38"/>
      <c r="CF313" s="38"/>
      <c r="CG313" s="38"/>
      <c r="CH313" s="38"/>
      <c r="CI313" s="38"/>
      <c r="CJ313" s="38"/>
      <c r="CK313" s="38"/>
      <c r="CL313" s="38"/>
      <c r="CM313" s="38"/>
      <c r="CN313" s="38"/>
      <c r="CO313" s="38"/>
      <c r="CP313" s="188">
        <f t="shared" ref="CP313:CP376" si="174">SUM(CM313,CK313,CO313)</f>
        <v>0</v>
      </c>
      <c r="CQ313" s="38"/>
      <c r="CR313" s="38"/>
      <c r="CS313" s="38"/>
      <c r="CT313" s="38"/>
      <c r="CU313" s="38"/>
      <c r="CV313" s="38"/>
      <c r="CW313" s="38"/>
      <c r="CX313" s="38"/>
      <c r="CY313" s="38"/>
      <c r="CZ313" s="38"/>
      <c r="DA313" s="38"/>
      <c r="DB313" s="188">
        <f t="shared" si="156"/>
        <v>0</v>
      </c>
      <c r="DC313" s="38">
        <f t="shared" ref="DC313:DC376" si="175">SUM(CO313,CN313)</f>
        <v>0</v>
      </c>
      <c r="DD313" s="38"/>
      <c r="DE313" s="38"/>
      <c r="DF313" s="38"/>
      <c r="DG313" s="188">
        <f t="shared" ref="DG313:DG376" si="176">SUM(DB313,DF313)</f>
        <v>0</v>
      </c>
      <c r="DH313" s="38">
        <f t="shared" ref="DH313:DH376" si="177">SUM(DC313)</f>
        <v>0</v>
      </c>
      <c r="DI313" s="38"/>
      <c r="DJ313" s="38"/>
      <c r="DK313" s="38"/>
      <c r="DL313" s="38"/>
      <c r="DM313" s="38"/>
      <c r="DN313" s="38"/>
      <c r="DO313" s="38"/>
      <c r="DP313" s="38"/>
      <c r="DQ313" s="38"/>
      <c r="DR313" s="38"/>
      <c r="DS313" s="38"/>
      <c r="DT313" s="38"/>
      <c r="DU313" s="38"/>
      <c r="DV313" s="38"/>
      <c r="DW313" s="38"/>
      <c r="DX313" s="38"/>
      <c r="DY313" s="38"/>
      <c r="DZ313" s="38"/>
      <c r="EA313" s="38"/>
      <c r="EB313" s="38"/>
      <c r="EC313" s="38"/>
      <c r="ED313" s="38"/>
      <c r="EE313" s="38"/>
      <c r="EF313" s="38"/>
      <c r="EG313" s="38"/>
      <c r="EH313" s="38"/>
    </row>
    <row r="314" spans="2:158">
      <c r="B314" s="39"/>
      <c r="C314" s="77" t="s">
        <v>396</v>
      </c>
      <c r="D314" s="38"/>
      <c r="E314" s="38"/>
      <c r="F314" s="38"/>
      <c r="G314" s="38"/>
      <c r="H314" s="38"/>
      <c r="I314" s="38"/>
      <c r="J314" s="38"/>
      <c r="K314" s="38"/>
      <c r="L314" s="38"/>
      <c r="M314" s="38"/>
      <c r="N314" s="38"/>
      <c r="O314" s="61"/>
      <c r="P314" s="38"/>
      <c r="Q314" s="38"/>
      <c r="R314" s="38"/>
      <c r="S314" s="38"/>
      <c r="T314" s="38"/>
      <c r="U314" s="38"/>
      <c r="V314" s="38"/>
      <c r="W314" s="38"/>
      <c r="X314" s="38"/>
      <c r="Y314" s="38">
        <f>SUM('рабочая 2023 г'!Y314-'2022 г.'!Y314)</f>
        <v>0</v>
      </c>
      <c r="Z314" s="33"/>
      <c r="AA314" s="33"/>
      <c r="AB314" s="33"/>
      <c r="AC314" s="33"/>
      <c r="AD314" s="33"/>
      <c r="AE314" s="33"/>
      <c r="AF314" s="102">
        <f t="shared" si="170"/>
        <v>0</v>
      </c>
      <c r="AG314" s="38">
        <f>SUM('рабочая 2023 г'!AG314-'2022 г.'!AG314)</f>
        <v>0</v>
      </c>
      <c r="AH314" s="38">
        <f>SUM('рабочая 2023 г'!AH314-'2022 г.'!AH314)</f>
        <v>0</v>
      </c>
      <c r="AI314" s="38">
        <f>SUM('рабочая 2023 г'!AI314-'2022 г.'!AI314)</f>
        <v>0</v>
      </c>
      <c r="AJ314" s="38">
        <f>SUM('рабочая 2023 г'!AJ314-'2022 г.'!AJ314)</f>
        <v>0</v>
      </c>
      <c r="AK314" s="38">
        <f>SUM('рабочая 2023 г'!AK314-'2022 г.'!AK314)</f>
        <v>0</v>
      </c>
      <c r="AL314" s="38">
        <f>SUM('рабочая 2023 г'!AL314-'2022 г.'!AL314)</f>
        <v>0</v>
      </c>
      <c r="AM314" s="38">
        <f>SUM('рабочая 2023 г'!AM314-'2022 г.'!AM314)</f>
        <v>0</v>
      </c>
      <c r="AN314" s="38">
        <f>SUM('рабочая 2023 г'!AN314-'2022 г.'!AN314)</f>
        <v>0</v>
      </c>
      <c r="AO314" s="38">
        <f>SUM('рабочая 2023 г'!AO314-'2022 г.'!AO314)</f>
        <v>0</v>
      </c>
      <c r="AP314" s="38">
        <f>SUM('рабочая 2023 г'!AP314-'2022 г.'!AP314)</f>
        <v>0</v>
      </c>
      <c r="AQ314" s="38">
        <f>SUM('рабочая 2023 г'!AQ314-'2022 г.'!AQ314)</f>
        <v>0</v>
      </c>
      <c r="AR314" s="38">
        <f>SUM('рабочая 2023 г'!AR314-'2022 г.'!AR314)</f>
        <v>0</v>
      </c>
      <c r="AS314" s="115">
        <f t="shared" si="168"/>
        <v>0</v>
      </c>
      <c r="AT314" s="38">
        <f>SUM('рабочая 2023 г'!AT314-'2022 г.'!AT314)</f>
        <v>0</v>
      </c>
      <c r="AU314" s="98">
        <f t="shared" si="171"/>
        <v>0</v>
      </c>
      <c r="AV314" s="38">
        <f>SUM('рабочая 2023 г'!AV314-'2022 г.'!AV314)</f>
        <v>0</v>
      </c>
      <c r="AW314" s="38">
        <f>SUM('рабочая 2023 г'!AW314-'2022 г.'!AW314)</f>
        <v>0</v>
      </c>
      <c r="AX314" s="38">
        <f>SUM('рабочая 2023 г'!AX314-'2022 г.'!AX314)</f>
        <v>0</v>
      </c>
      <c r="AY314" s="38">
        <f>SUM('рабочая 2023 г'!AY314-'2022 г.'!AY314)</f>
        <v>0</v>
      </c>
      <c r="AZ314" s="38">
        <f>SUM('рабочая 2023 г'!AZ314-'2022 г.'!AZ314)</f>
        <v>0</v>
      </c>
      <c r="BA314" s="38">
        <f>SUM('рабочая 2023 г'!BA314-'2022 г.'!BA314)</f>
        <v>0</v>
      </c>
      <c r="BB314" s="103">
        <f t="shared" si="167"/>
        <v>0</v>
      </c>
      <c r="BC314" s="38">
        <f>SUM('рабочая 2023 г'!BC314-'2022 г.'!BC314)</f>
        <v>0</v>
      </c>
      <c r="BD314" s="38">
        <f>SUM('рабочая 2023 г'!BD314-'2022 г.'!BD314)</f>
        <v>0</v>
      </c>
      <c r="BE314" s="38">
        <f>SUM('рабочая 2023 г'!BE314-'2022 г.'!BE314)</f>
        <v>0</v>
      </c>
      <c r="BF314" s="38">
        <f>SUM('рабочая 2023 г'!BF314-'2022 г.'!BF314)</f>
        <v>0</v>
      </c>
      <c r="BG314" s="38">
        <f>SUM('рабочая 2023 г'!BG314-'2022 г.'!BG314)</f>
        <v>0</v>
      </c>
      <c r="BH314" s="38">
        <f>SUM('рабочая 2023 г'!BH314-'2022 г.'!BH314)</f>
        <v>0</v>
      </c>
      <c r="BI314" s="38">
        <f>SUM('рабочая 2023 г'!BI314-'2022 г.'!BI314)</f>
        <v>0</v>
      </c>
      <c r="BJ314" s="38">
        <f>SUM('рабочая 2023 г'!BJ314-'2022 г.'!BJ314)</f>
        <v>0</v>
      </c>
      <c r="BK314" s="38">
        <f>SUM('рабочая 2023 г'!BK314-'2022 г.'!BK314)</f>
        <v>0</v>
      </c>
      <c r="BL314" s="98">
        <f t="shared" si="172"/>
        <v>0</v>
      </c>
      <c r="BM314" s="38">
        <f>SUM('рабочая 2023 г'!BM314-'2022 г.'!BM314)</f>
        <v>0</v>
      </c>
      <c r="BN314" s="38">
        <f>SUM('рабочая 2023 г'!BN314-'2022 г.'!BN314)</f>
        <v>0</v>
      </c>
      <c r="BO314" s="38">
        <f>SUM('рабочая 2023 г'!BO314-'2022 г.'!BO314)</f>
        <v>0</v>
      </c>
      <c r="BP314" s="38">
        <f>SUM('рабочая 2023 г'!BP314-'2022 г.'!BP314)</f>
        <v>0</v>
      </c>
      <c r="BQ314" s="67">
        <f t="shared" si="163"/>
        <v>0</v>
      </c>
      <c r="BR314" s="38"/>
      <c r="BS314" s="38"/>
      <c r="BT314" s="38"/>
      <c r="BU314" s="38"/>
      <c r="BV314" s="38"/>
      <c r="BW314" s="38"/>
      <c r="BX314" s="38"/>
      <c r="BY314" s="38"/>
      <c r="BZ314" s="38"/>
      <c r="CA314" s="38"/>
      <c r="CB314" s="38"/>
      <c r="CC314" s="38"/>
      <c r="CD314" s="38"/>
      <c r="CE314" s="38"/>
      <c r="CF314" s="38"/>
      <c r="CG314" s="38"/>
      <c r="CH314" s="38"/>
      <c r="CI314" s="38"/>
      <c r="CJ314" s="38"/>
      <c r="CK314" s="38"/>
      <c r="CL314" s="38"/>
      <c r="CM314" s="38"/>
      <c r="CN314" s="38"/>
      <c r="CO314" s="38"/>
      <c r="CP314" s="188">
        <f t="shared" si="174"/>
        <v>0</v>
      </c>
      <c r="CQ314" s="38"/>
      <c r="CR314" s="38"/>
      <c r="CS314" s="38"/>
      <c r="CT314" s="38"/>
      <c r="CU314" s="38"/>
      <c r="CV314" s="38"/>
      <c r="CW314" s="38"/>
      <c r="CX314" s="38"/>
      <c r="CY314" s="38"/>
      <c r="CZ314" s="38"/>
      <c r="DA314" s="38"/>
      <c r="DB314" s="188">
        <f t="shared" si="156"/>
        <v>0</v>
      </c>
      <c r="DC314" s="38">
        <f t="shared" si="175"/>
        <v>0</v>
      </c>
      <c r="DD314" s="38"/>
      <c r="DE314" s="38"/>
      <c r="DF314" s="38"/>
      <c r="DG314" s="188">
        <f t="shared" si="176"/>
        <v>0</v>
      </c>
      <c r="DH314" s="38">
        <f t="shared" si="177"/>
        <v>0</v>
      </c>
      <c r="DI314" s="38"/>
      <c r="DJ314" s="38"/>
      <c r="DK314" s="38"/>
      <c r="DL314" s="38"/>
      <c r="DM314" s="38"/>
      <c r="DN314" s="38"/>
      <c r="DO314" s="38"/>
      <c r="DP314" s="38"/>
      <c r="DQ314" s="38"/>
      <c r="DR314" s="38"/>
      <c r="DS314" s="38"/>
      <c r="DT314" s="38"/>
      <c r="DU314" s="38"/>
      <c r="DV314" s="38"/>
      <c r="DW314" s="38"/>
      <c r="DX314" s="38"/>
      <c r="DY314" s="38"/>
      <c r="DZ314" s="38"/>
      <c r="EA314" s="38"/>
      <c r="EB314" s="38"/>
      <c r="EC314" s="38"/>
      <c r="ED314" s="38"/>
      <c r="EE314" s="38"/>
      <c r="EF314" s="38"/>
      <c r="EG314" s="38"/>
      <c r="EH314" s="38"/>
    </row>
    <row r="315" spans="2:158">
      <c r="B315" s="39"/>
      <c r="C315" s="77" t="s">
        <v>397</v>
      </c>
      <c r="D315" s="38"/>
      <c r="E315" s="38"/>
      <c r="F315" s="38"/>
      <c r="G315" s="38"/>
      <c r="H315" s="38"/>
      <c r="I315" s="38"/>
      <c r="J315" s="38"/>
      <c r="K315" s="38"/>
      <c r="L315" s="38"/>
      <c r="M315" s="38"/>
      <c r="N315" s="38"/>
      <c r="O315" s="61"/>
      <c r="P315" s="38"/>
      <c r="Q315" s="38"/>
      <c r="R315" s="38"/>
      <c r="S315" s="38"/>
      <c r="T315" s="38"/>
      <c r="U315" s="38"/>
      <c r="V315" s="38"/>
      <c r="W315" s="38"/>
      <c r="X315" s="38"/>
      <c r="Y315" s="38">
        <f>SUM('рабочая 2023 г'!Y315-'2022 г.'!Y315)</f>
        <v>0</v>
      </c>
      <c r="Z315" s="33"/>
      <c r="AA315" s="33"/>
      <c r="AB315" s="33"/>
      <c r="AC315" s="33"/>
      <c r="AD315" s="33"/>
      <c r="AE315" s="33"/>
      <c r="AF315" s="102"/>
      <c r="AG315" s="38">
        <f>SUM('рабочая 2023 г'!AG315-'2022 г.'!AG315)</f>
        <v>0</v>
      </c>
      <c r="AH315" s="38">
        <f>SUM('рабочая 2023 г'!AH315-'2022 г.'!AH315)</f>
        <v>0</v>
      </c>
      <c r="AI315" s="38">
        <f>SUM('рабочая 2023 г'!AI315-'2022 г.'!AI315)</f>
        <v>0</v>
      </c>
      <c r="AJ315" s="38">
        <f>SUM('рабочая 2023 г'!AJ315-'2022 г.'!AJ315)</f>
        <v>0</v>
      </c>
      <c r="AK315" s="38">
        <f>SUM('рабочая 2023 г'!AK315-'2022 г.'!AK315)</f>
        <v>0</v>
      </c>
      <c r="AL315" s="38">
        <f>SUM('рабочая 2023 г'!AL315-'2022 г.'!AL315)</f>
        <v>0</v>
      </c>
      <c r="AM315" s="38">
        <f>SUM('рабочая 2023 г'!AM315-'2022 г.'!AM315)</f>
        <v>0</v>
      </c>
      <c r="AN315" s="38">
        <f>SUM('рабочая 2023 г'!AN315-'2022 г.'!AN315)</f>
        <v>0</v>
      </c>
      <c r="AO315" s="38">
        <f>SUM('рабочая 2023 г'!AO315-'2022 г.'!AO315)</f>
        <v>0</v>
      </c>
      <c r="AP315" s="38">
        <f>SUM('рабочая 2023 г'!AP315-'2022 г.'!AP315)</f>
        <v>0</v>
      </c>
      <c r="AQ315" s="38">
        <f>SUM('рабочая 2023 г'!AQ315-'2022 г.'!AQ315)</f>
        <v>0</v>
      </c>
      <c r="AR315" s="38">
        <f>SUM('рабочая 2023 г'!AR315-'2022 г.'!AR315)</f>
        <v>0</v>
      </c>
      <c r="AS315" s="38"/>
      <c r="AT315" s="38">
        <f>SUM('рабочая 2023 г'!AT315-'2022 г.'!AT315)</f>
        <v>0</v>
      </c>
      <c r="AU315" s="38"/>
      <c r="AV315" s="38">
        <f>SUM('рабочая 2023 г'!AV315-'2022 г.'!AV315)</f>
        <v>0</v>
      </c>
      <c r="AW315" s="38">
        <f>SUM('рабочая 2023 г'!AW315-'2022 г.'!AW315)</f>
        <v>0</v>
      </c>
      <c r="AX315" s="38">
        <f>SUM('рабочая 2023 г'!AX315-'2022 г.'!AX315)</f>
        <v>0</v>
      </c>
      <c r="AY315" s="38">
        <f>SUM('рабочая 2023 г'!AY315-'2022 г.'!AY315)</f>
        <v>0</v>
      </c>
      <c r="AZ315" s="38">
        <f>SUM('рабочая 2023 г'!AZ315-'2022 г.'!AZ315)</f>
        <v>0</v>
      </c>
      <c r="BA315" s="38">
        <f>SUM('рабочая 2023 г'!BA315-'2022 г.'!BA315)</f>
        <v>0</v>
      </c>
      <c r="BB315" s="38"/>
      <c r="BC315" s="38">
        <f>SUM('рабочая 2023 г'!BC315-'2022 г.'!BC315)</f>
        <v>0</v>
      </c>
      <c r="BD315" s="38">
        <f>SUM('рабочая 2023 г'!BD315-'2022 г.'!BD315)</f>
        <v>0</v>
      </c>
      <c r="BE315" s="38">
        <f>SUM('рабочая 2023 г'!BE315-'2022 г.'!BE315)</f>
        <v>0</v>
      </c>
      <c r="BF315" s="38">
        <f>SUM('рабочая 2023 г'!BF315-'2022 г.'!BF315)</f>
        <v>0</v>
      </c>
      <c r="BG315" s="38">
        <f>SUM('рабочая 2023 г'!BG315-'2022 г.'!BG315)</f>
        <v>0</v>
      </c>
      <c r="BH315" s="38">
        <f>SUM('рабочая 2023 г'!BH315-'2022 г.'!BH315)</f>
        <v>0</v>
      </c>
      <c r="BI315" s="38">
        <f>SUM('рабочая 2023 г'!BI315-'2022 г.'!BI315)</f>
        <v>0</v>
      </c>
      <c r="BJ315" s="38">
        <f>SUM('рабочая 2023 г'!BJ315-'2022 г.'!BJ315)</f>
        <v>0</v>
      </c>
      <c r="BK315" s="38">
        <f>SUM('рабочая 2023 г'!BK315-'2022 г.'!BK315)</f>
        <v>0</v>
      </c>
      <c r="BL315" s="38"/>
      <c r="BM315" s="38">
        <f>SUM('рабочая 2023 г'!BM315-'2022 г.'!BM315)</f>
        <v>0</v>
      </c>
      <c r="BN315" s="38">
        <f>SUM('рабочая 2023 г'!BN315-'2022 г.'!BN315)</f>
        <v>0</v>
      </c>
      <c r="BO315" s="38">
        <f>SUM('рабочая 2023 г'!BO315-'2022 г.'!BO315)</f>
        <v>0</v>
      </c>
      <c r="BP315" s="38">
        <f>SUM('рабочая 2023 г'!BP315-'2022 г.'!BP315)</f>
        <v>0</v>
      </c>
      <c r="BQ315" s="38"/>
      <c r="BR315" s="38"/>
      <c r="BS315" s="38"/>
      <c r="BT315" s="38"/>
      <c r="BU315" s="38"/>
      <c r="BV315" s="38"/>
      <c r="BW315" s="38"/>
      <c r="BX315" s="38"/>
      <c r="BY315" s="38"/>
      <c r="BZ315" s="38"/>
      <c r="CA315" s="38"/>
      <c r="CB315" s="38"/>
      <c r="CC315" s="38"/>
      <c r="CD315" s="38"/>
      <c r="CE315" s="38"/>
      <c r="CF315" s="38"/>
      <c r="CG315" s="38"/>
      <c r="CH315" s="38"/>
      <c r="CI315" s="38"/>
      <c r="CJ315" s="38"/>
      <c r="CK315" s="38"/>
      <c r="CL315" s="38"/>
      <c r="CM315" s="38"/>
      <c r="CN315" s="38"/>
      <c r="CO315" s="38"/>
      <c r="CP315" s="188">
        <f t="shared" si="174"/>
        <v>0</v>
      </c>
      <c r="CQ315" s="38"/>
      <c r="CR315" s="38"/>
      <c r="CS315" s="38"/>
      <c r="CT315" s="38"/>
      <c r="CU315" s="38"/>
      <c r="CV315" s="38"/>
      <c r="CW315" s="38"/>
      <c r="CX315" s="38"/>
      <c r="CY315" s="38"/>
      <c r="CZ315" s="38"/>
      <c r="DA315" s="38"/>
      <c r="DB315" s="188">
        <f t="shared" ref="DB315:DB378" si="178">SUM(CP315,CQ315)</f>
        <v>0</v>
      </c>
      <c r="DC315" s="38">
        <f t="shared" si="175"/>
        <v>0</v>
      </c>
      <c r="DD315" s="38"/>
      <c r="DE315" s="38"/>
      <c r="DF315" s="38"/>
      <c r="DG315" s="188">
        <f t="shared" si="176"/>
        <v>0</v>
      </c>
      <c r="DH315" s="38">
        <f t="shared" si="177"/>
        <v>0</v>
      </c>
      <c r="DI315" s="38"/>
      <c r="DJ315" s="38"/>
      <c r="DK315" s="38"/>
      <c r="DL315" s="38"/>
      <c r="DM315" s="38"/>
      <c r="DN315" s="38"/>
      <c r="DO315" s="38"/>
      <c r="DP315" s="38"/>
      <c r="DQ315" s="38"/>
      <c r="DR315" s="38"/>
      <c r="DS315" s="38"/>
      <c r="DT315" s="38"/>
      <c r="DU315" s="38"/>
      <c r="DV315" s="38"/>
      <c r="DW315" s="38"/>
      <c r="DX315" s="38"/>
      <c r="DY315" s="38"/>
      <c r="DZ315" s="38"/>
      <c r="EA315" s="38"/>
      <c r="EB315" s="38"/>
      <c r="EC315" s="38"/>
      <c r="ED315" s="38"/>
      <c r="EE315" s="38"/>
      <c r="EF315" s="38"/>
      <c r="EG315" s="38"/>
      <c r="EH315" s="38"/>
    </row>
    <row r="316" spans="2:158" s="69" customFormat="1">
      <c r="B316" s="76"/>
      <c r="C316" s="77" t="s">
        <v>398</v>
      </c>
      <c r="D316" s="71"/>
      <c r="E316" s="71"/>
      <c r="F316" s="71"/>
      <c r="G316" s="71"/>
      <c r="H316" s="71"/>
      <c r="I316" s="71"/>
      <c r="J316" s="71"/>
      <c r="K316" s="71"/>
      <c r="L316" s="71"/>
      <c r="M316" s="71"/>
      <c r="N316" s="71"/>
      <c r="O316" s="72"/>
      <c r="P316" s="71"/>
      <c r="Q316" s="71"/>
      <c r="R316" s="71"/>
      <c r="S316" s="71"/>
      <c r="T316" s="71"/>
      <c r="U316" s="71"/>
      <c r="V316" s="71"/>
      <c r="W316" s="71"/>
      <c r="X316" s="71"/>
      <c r="Y316" s="38">
        <f>SUM('рабочая 2023 г'!Y316-'2022 г.'!Y316)</f>
        <v>0</v>
      </c>
      <c r="Z316" s="73"/>
      <c r="AA316" s="73"/>
      <c r="AB316" s="73"/>
      <c r="AC316" s="73"/>
      <c r="AD316" s="73"/>
      <c r="AE316" s="73"/>
      <c r="AF316" s="75">
        <f t="shared" si="170"/>
        <v>0</v>
      </c>
      <c r="AG316" s="38">
        <f>SUM('рабочая 2023 г'!AG316-'2022 г.'!AG316)</f>
        <v>0</v>
      </c>
      <c r="AH316" s="38">
        <f>SUM('рабочая 2023 г'!AH316-'2022 г.'!AH316)</f>
        <v>0</v>
      </c>
      <c r="AI316" s="38">
        <f>SUM('рабочая 2023 г'!AI316-'2022 г.'!AI316)</f>
        <v>0</v>
      </c>
      <c r="AJ316" s="38">
        <f>SUM('рабочая 2023 г'!AJ316-'2022 г.'!AJ316)</f>
        <v>0</v>
      </c>
      <c r="AK316" s="38">
        <f>SUM('рабочая 2023 г'!AK316-'2022 г.'!AK316)</f>
        <v>0</v>
      </c>
      <c r="AL316" s="38">
        <f>SUM('рабочая 2023 г'!AL316-'2022 г.'!AL316)</f>
        <v>0</v>
      </c>
      <c r="AM316" s="38">
        <f>SUM('рабочая 2023 г'!AM316-'2022 г.'!AM316)</f>
        <v>0</v>
      </c>
      <c r="AN316" s="38">
        <f>SUM('рабочая 2023 г'!AN316-'2022 г.'!AN316)</f>
        <v>0</v>
      </c>
      <c r="AO316" s="38">
        <f>SUM('рабочая 2023 г'!AO316-'2022 г.'!AO316)</f>
        <v>0</v>
      </c>
      <c r="AP316" s="38">
        <f>SUM('рабочая 2023 г'!AP316-'2022 г.'!AP316)</f>
        <v>0</v>
      </c>
      <c r="AQ316" s="38">
        <f>SUM('рабочая 2023 г'!AQ316-'2022 г.'!AQ316)</f>
        <v>0</v>
      </c>
      <c r="AR316" s="38">
        <f>SUM('рабочая 2023 г'!AR316-'2022 г.'!AR316)</f>
        <v>0</v>
      </c>
      <c r="AS316" s="71"/>
      <c r="AT316" s="38">
        <f>SUM('рабочая 2023 г'!AT316-'2022 г.'!AT316)</f>
        <v>0</v>
      </c>
      <c r="AU316" s="71"/>
      <c r="AV316" s="38">
        <f>SUM('рабочая 2023 г'!AV316-'2022 г.'!AV316)</f>
        <v>0</v>
      </c>
      <c r="AW316" s="38">
        <f>SUM('рабочая 2023 г'!AW316-'2022 г.'!AW316)</f>
        <v>0</v>
      </c>
      <c r="AX316" s="38">
        <f>SUM('рабочая 2023 г'!AX316-'2022 г.'!AX316)</f>
        <v>0</v>
      </c>
      <c r="AY316" s="38">
        <f>SUM('рабочая 2023 г'!AY316-'2022 г.'!AY316)</f>
        <v>0</v>
      </c>
      <c r="AZ316" s="38">
        <f>SUM('рабочая 2023 г'!AZ316-'2022 г.'!AZ316)</f>
        <v>0</v>
      </c>
      <c r="BA316" s="38">
        <f>SUM('рабочая 2023 г'!BA316-'2022 г.'!BA316)</f>
        <v>0</v>
      </c>
      <c r="BB316" s="71"/>
      <c r="BC316" s="38">
        <f>SUM('рабочая 2023 г'!BC316-'2022 г.'!BC316)</f>
        <v>0</v>
      </c>
      <c r="BD316" s="38">
        <f>SUM('рабочая 2023 г'!BD316-'2022 г.'!BD316)</f>
        <v>0</v>
      </c>
      <c r="BE316" s="38">
        <f>SUM('рабочая 2023 г'!BE316-'2022 г.'!BE316)</f>
        <v>0</v>
      </c>
      <c r="BF316" s="38">
        <f>SUM('рабочая 2023 г'!BF316-'2022 г.'!BF316)</f>
        <v>0</v>
      </c>
      <c r="BG316" s="38">
        <f>SUM('рабочая 2023 г'!BG316-'2022 г.'!BG316)</f>
        <v>0</v>
      </c>
      <c r="BH316" s="38">
        <f>SUM('рабочая 2023 г'!BH316-'2022 г.'!BH316)</f>
        <v>0</v>
      </c>
      <c r="BI316" s="38">
        <f>SUM('рабочая 2023 г'!BI316-'2022 г.'!BI316)</f>
        <v>0</v>
      </c>
      <c r="BJ316" s="38">
        <f>SUM('рабочая 2023 г'!BJ316-'2022 г.'!BJ316)</f>
        <v>0</v>
      </c>
      <c r="BK316" s="38">
        <f>SUM('рабочая 2023 г'!BK316-'2022 г.'!BK316)</f>
        <v>0</v>
      </c>
      <c r="BL316" s="71"/>
      <c r="BM316" s="38">
        <f>SUM('рабочая 2023 г'!BM316-'2022 г.'!BM316)</f>
        <v>0</v>
      </c>
      <c r="BN316" s="38">
        <f>SUM('рабочая 2023 г'!BN316-'2022 г.'!BN316)</f>
        <v>0</v>
      </c>
      <c r="BO316" s="38">
        <f>SUM('рабочая 2023 г'!BO316-'2022 г.'!BO316)</f>
        <v>0</v>
      </c>
      <c r="BP316" s="38">
        <f>SUM('рабочая 2023 г'!BP316-'2022 г.'!BP316)</f>
        <v>0</v>
      </c>
      <c r="BQ316" s="220"/>
      <c r="BR316" s="71"/>
      <c r="BS316" s="71"/>
      <c r="BT316" s="71"/>
      <c r="BU316" s="71"/>
      <c r="BV316" s="71"/>
      <c r="BW316" s="71"/>
      <c r="BX316" s="71"/>
      <c r="BY316" s="71"/>
      <c r="BZ316" s="71"/>
      <c r="CA316" s="71"/>
      <c r="CB316" s="71"/>
      <c r="CC316" s="71"/>
      <c r="CD316" s="71"/>
      <c r="CE316" s="71"/>
      <c r="CF316" s="71"/>
      <c r="CG316" s="71"/>
      <c r="CH316" s="71"/>
      <c r="CI316" s="71"/>
      <c r="CJ316" s="71"/>
      <c r="CK316" s="71"/>
      <c r="CL316" s="71"/>
      <c r="CM316" s="71"/>
      <c r="CN316" s="71"/>
      <c r="CO316" s="71"/>
      <c r="CP316" s="190">
        <f t="shared" si="174"/>
        <v>0</v>
      </c>
      <c r="CQ316" s="71"/>
      <c r="CR316" s="71"/>
      <c r="CS316" s="71"/>
      <c r="CT316" s="71"/>
      <c r="CU316" s="71"/>
      <c r="CV316" s="71"/>
      <c r="CW316" s="71"/>
      <c r="CX316" s="71"/>
      <c r="CY316" s="71"/>
      <c r="CZ316" s="71"/>
      <c r="DA316" s="71"/>
      <c r="DB316" s="190">
        <f t="shared" si="178"/>
        <v>0</v>
      </c>
      <c r="DC316" s="71">
        <f t="shared" si="175"/>
        <v>0</v>
      </c>
      <c r="DD316" s="71"/>
      <c r="DE316" s="71"/>
      <c r="DF316" s="71"/>
      <c r="DG316" s="190">
        <f t="shared" si="176"/>
        <v>0</v>
      </c>
      <c r="DH316" s="71">
        <f t="shared" si="177"/>
        <v>0</v>
      </c>
      <c r="DI316" s="71"/>
      <c r="DJ316" s="71"/>
      <c r="DK316" s="71"/>
      <c r="DL316" s="71"/>
      <c r="DM316" s="71"/>
      <c r="DN316" s="71"/>
      <c r="DO316" s="71"/>
      <c r="DP316" s="71"/>
      <c r="DQ316" s="71"/>
      <c r="DR316" s="71"/>
      <c r="DS316" s="71"/>
      <c r="DT316" s="71"/>
      <c r="DU316" s="71"/>
      <c r="DV316" s="71"/>
      <c r="DW316" s="71"/>
      <c r="DX316" s="71"/>
      <c r="DY316" s="71"/>
      <c r="DZ316" s="71"/>
      <c r="EA316" s="71"/>
      <c r="EB316" s="71"/>
      <c r="EC316" s="71"/>
      <c r="ED316" s="71"/>
      <c r="EE316" s="71"/>
      <c r="EF316" s="71"/>
      <c r="EG316" s="71"/>
      <c r="EH316" s="71"/>
      <c r="EI316" s="74"/>
      <c r="EJ316" s="74"/>
      <c r="EK316" s="74"/>
      <c r="EL316" s="74"/>
      <c r="EM316" s="74"/>
      <c r="EN316" s="74"/>
      <c r="EO316" s="74"/>
      <c r="EP316" s="74"/>
      <c r="EQ316" s="74"/>
      <c r="ER316" s="74"/>
      <c r="ES316" s="74"/>
      <c r="ET316" s="74"/>
      <c r="EU316" s="74"/>
      <c r="EV316" s="74"/>
      <c r="EW316" s="74"/>
      <c r="EX316" s="74"/>
      <c r="EY316" s="74"/>
      <c r="EZ316" s="74"/>
      <c r="FA316" s="74"/>
      <c r="FB316" s="74"/>
    </row>
    <row r="317" spans="2:158" s="171" customFormat="1" ht="41.25" customHeight="1">
      <c r="B317" s="719">
        <v>2</v>
      </c>
      <c r="C317" s="721" t="s">
        <v>435</v>
      </c>
      <c r="D317" s="36"/>
      <c r="E317" s="36"/>
      <c r="F317" s="36"/>
      <c r="G317" s="36"/>
      <c r="H317" s="36"/>
      <c r="I317" s="36"/>
      <c r="J317" s="36"/>
      <c r="K317" s="36"/>
      <c r="L317" s="36"/>
      <c r="M317" s="36"/>
      <c r="N317" s="36"/>
      <c r="O317" s="169"/>
      <c r="P317" s="36"/>
      <c r="Q317" s="36"/>
      <c r="R317" s="36"/>
      <c r="S317" s="36"/>
      <c r="T317" s="36"/>
      <c r="U317" s="36"/>
      <c r="V317" s="36"/>
      <c r="W317" s="36"/>
      <c r="X317" s="36"/>
      <c r="Y317" s="36"/>
      <c r="Z317" s="36"/>
      <c r="AA317" s="36"/>
      <c r="AB317" s="36"/>
      <c r="AC317" s="36"/>
      <c r="AD317" s="36"/>
      <c r="AE317" s="36"/>
      <c r="AF317" s="102">
        <f t="shared" si="170"/>
        <v>9.6000000000000458</v>
      </c>
      <c r="AG317" s="36">
        <f>SUM(AG333,AG382,AG399,AG447)</f>
        <v>-0.30000000000000127</v>
      </c>
      <c r="AH317" s="36">
        <f t="shared" ref="AH317:AR317" si="179">SUM(AH333,AH382,AH399,AH447)</f>
        <v>0</v>
      </c>
      <c r="AI317" s="36">
        <f t="shared" si="179"/>
        <v>0</v>
      </c>
      <c r="AJ317" s="36">
        <f t="shared" si="179"/>
        <v>0</v>
      </c>
      <c r="AK317" s="36">
        <f t="shared" si="179"/>
        <v>0.29999999999999993</v>
      </c>
      <c r="AL317" s="535">
        <f t="shared" si="179"/>
        <v>8.3266726846886741E-17</v>
      </c>
      <c r="AM317" s="36">
        <f t="shared" si="179"/>
        <v>9.9999999999999978E-2</v>
      </c>
      <c r="AN317" s="36">
        <f t="shared" si="179"/>
        <v>0</v>
      </c>
      <c r="AO317" s="36">
        <f t="shared" si="179"/>
        <v>8.000000000000048</v>
      </c>
      <c r="AP317" s="36">
        <f t="shared" si="179"/>
        <v>3.9000000000000088</v>
      </c>
      <c r="AQ317" s="36">
        <f t="shared" si="179"/>
        <v>1.3000000000000345</v>
      </c>
      <c r="AR317" s="36">
        <f t="shared" si="179"/>
        <v>0</v>
      </c>
      <c r="AS317" s="102">
        <f t="shared" si="168"/>
        <v>8.0000000000000462</v>
      </c>
      <c r="AT317" s="129">
        <f t="shared" si="171"/>
        <v>7.7715611723760958E-16</v>
      </c>
      <c r="AU317" s="129">
        <f t="shared" si="171"/>
        <v>3.8857805861880479E-16</v>
      </c>
      <c r="AV317" s="36">
        <f t="shared" ref="AV317:BA317" si="180">SUM(AV333,AV382,AV399,AV447)</f>
        <v>0.40000000000000036</v>
      </c>
      <c r="AW317" s="36">
        <f t="shared" si="180"/>
        <v>-0.39999999999999997</v>
      </c>
      <c r="AX317" s="36">
        <f t="shared" si="180"/>
        <v>0</v>
      </c>
      <c r="AY317" s="36">
        <f t="shared" si="180"/>
        <v>9.9999999999999645E-2</v>
      </c>
      <c r="AZ317" s="36">
        <f t="shared" si="180"/>
        <v>0</v>
      </c>
      <c r="BA317" s="36">
        <f t="shared" si="180"/>
        <v>0.39999999999999991</v>
      </c>
      <c r="BB317" s="103">
        <f t="shared" si="167"/>
        <v>0.69999999999999862</v>
      </c>
      <c r="BC317" s="36">
        <f t="shared" ref="BC317:BK317" si="181">SUM(BC333,BC382,BC399,BC447)</f>
        <v>0</v>
      </c>
      <c r="BD317" s="36">
        <f t="shared" si="181"/>
        <v>0.7999999999999986</v>
      </c>
      <c r="BE317" s="36">
        <f t="shared" si="181"/>
        <v>0.5</v>
      </c>
      <c r="BF317" s="36">
        <f t="shared" si="181"/>
        <v>-9.9999999999999978E-2</v>
      </c>
      <c r="BG317" s="36">
        <f t="shared" si="181"/>
        <v>0</v>
      </c>
      <c r="BH317" s="535">
        <f t="shared" si="181"/>
        <v>-3.6082248300317588E-16</v>
      </c>
      <c r="BI317" s="535">
        <f t="shared" si="181"/>
        <v>0</v>
      </c>
      <c r="BJ317" s="535">
        <f t="shared" si="181"/>
        <v>9.9999999999997868E-2</v>
      </c>
      <c r="BK317" s="36">
        <f t="shared" si="181"/>
        <v>0</v>
      </c>
      <c r="BL317" s="98">
        <f t="shared" si="172"/>
        <v>0.30000000000000215</v>
      </c>
      <c r="BM317" s="36">
        <f>SUM(BM333,BM382,BM399,BM447)</f>
        <v>0</v>
      </c>
      <c r="BN317" s="36">
        <f>SUM(BN333,BN382,BN399,BN447)</f>
        <v>0</v>
      </c>
      <c r="BO317" s="36">
        <f t="shared" ref="BO317:BP317" si="182">SUM(BO333,BO382,BO399,BO447)</f>
        <v>0</v>
      </c>
      <c r="BP317" s="36">
        <f t="shared" si="182"/>
        <v>0.30000000000000215</v>
      </c>
      <c r="BQ317" s="36">
        <f>SUM(BQ333,BQ382,BQ399,BQ447)</f>
        <v>1.5999999999999979</v>
      </c>
      <c r="BR317" s="36"/>
      <c r="BS317" s="36"/>
      <c r="BT317" s="36"/>
      <c r="BU317" s="36"/>
      <c r="BV317" s="36"/>
      <c r="BW317" s="36"/>
      <c r="BX317" s="36"/>
      <c r="BY317" s="36"/>
      <c r="BZ317" s="36"/>
      <c r="CA317" s="36"/>
      <c r="CB317" s="36"/>
      <c r="CC317" s="36"/>
      <c r="CD317" s="36"/>
      <c r="CE317" s="36"/>
      <c r="CF317" s="36"/>
      <c r="CG317" s="36"/>
      <c r="CH317" s="36"/>
      <c r="CI317" s="36"/>
      <c r="CJ317" s="36"/>
      <c r="CK317" s="36"/>
      <c r="CL317" s="36"/>
      <c r="CM317" s="36"/>
      <c r="CN317" s="36"/>
      <c r="CO317" s="36"/>
      <c r="CP317" s="188">
        <f t="shared" si="174"/>
        <v>0</v>
      </c>
      <c r="CQ317" s="36"/>
      <c r="CR317" s="36"/>
      <c r="CS317" s="36"/>
      <c r="CT317" s="36"/>
      <c r="CU317" s="36"/>
      <c r="CV317" s="36"/>
      <c r="CW317" s="36"/>
      <c r="CX317" s="36"/>
      <c r="CY317" s="36"/>
      <c r="CZ317" s="36"/>
      <c r="DA317" s="36"/>
      <c r="DB317" s="188">
        <f t="shared" si="178"/>
        <v>0</v>
      </c>
      <c r="DC317" s="38">
        <f t="shared" si="175"/>
        <v>0</v>
      </c>
      <c r="DD317" s="36"/>
      <c r="DE317" s="36"/>
      <c r="DF317" s="36"/>
      <c r="DG317" s="188">
        <f t="shared" si="176"/>
        <v>0</v>
      </c>
      <c r="DH317" s="38">
        <f t="shared" si="177"/>
        <v>0</v>
      </c>
      <c r="DI317" s="36"/>
      <c r="DJ317" s="36"/>
      <c r="DK317" s="36"/>
      <c r="DL317" s="36"/>
      <c r="DM317" s="36"/>
      <c r="DN317" s="36"/>
      <c r="DO317" s="36"/>
      <c r="DP317" s="36"/>
      <c r="DQ317" s="36"/>
      <c r="DR317" s="36"/>
      <c r="DS317" s="36"/>
      <c r="DT317" s="36"/>
      <c r="DU317" s="36"/>
      <c r="DV317" s="36"/>
      <c r="DW317" s="36"/>
      <c r="DX317" s="36"/>
      <c r="DY317" s="36"/>
      <c r="DZ317" s="36"/>
      <c r="EA317" s="36"/>
      <c r="EB317" s="36"/>
      <c r="EC317" s="36"/>
      <c r="ED317" s="36"/>
      <c r="EE317" s="36"/>
      <c r="EF317" s="36"/>
      <c r="EG317" s="36"/>
      <c r="EH317" s="36"/>
      <c r="EI317" s="170"/>
      <c r="EJ317" s="170"/>
      <c r="EK317" s="170"/>
      <c r="EL317" s="170"/>
      <c r="EM317" s="170"/>
      <c r="EN317" s="170"/>
      <c r="EO317" s="170"/>
      <c r="EP317" s="170"/>
      <c r="EQ317" s="170"/>
      <c r="ER317" s="170"/>
      <c r="ES317" s="170"/>
      <c r="ET317" s="170"/>
      <c r="EU317" s="170"/>
      <c r="EV317" s="170"/>
      <c r="EW317" s="170"/>
      <c r="EX317" s="170"/>
      <c r="EY317" s="170"/>
      <c r="EZ317" s="170"/>
      <c r="FA317" s="170"/>
      <c r="FB317" s="170"/>
    </row>
    <row r="318" spans="2:158" s="29" customFormat="1" ht="18.75" customHeight="1">
      <c r="B318" s="720"/>
      <c r="C318" s="722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65"/>
      <c r="P318" s="35"/>
      <c r="Q318" s="35"/>
      <c r="R318" s="35"/>
      <c r="S318" s="35"/>
      <c r="T318" s="35"/>
      <c r="U318" s="35"/>
      <c r="V318" s="35"/>
      <c r="W318" s="35"/>
      <c r="X318" s="35"/>
      <c r="Y318" s="36">
        <f>SUM(Y319:Y332)</f>
        <v>0</v>
      </c>
      <c r="Z318" s="36"/>
      <c r="AA318" s="36"/>
      <c r="AB318" s="36"/>
      <c r="AC318" s="36"/>
      <c r="AD318" s="36"/>
      <c r="AE318" s="36"/>
      <c r="AF318" s="102">
        <f t="shared" si="170"/>
        <v>9582.1999999999971</v>
      </c>
      <c r="AG318" s="36">
        <f t="shared" ref="AG318:AR318" si="183">SUM(AG319:AG332)</f>
        <v>-359.29999999999995</v>
      </c>
      <c r="AH318" s="36">
        <f t="shared" si="183"/>
        <v>0</v>
      </c>
      <c r="AI318" s="36">
        <f t="shared" si="183"/>
        <v>0</v>
      </c>
      <c r="AJ318" s="36">
        <f t="shared" si="183"/>
        <v>0</v>
      </c>
      <c r="AK318" s="36">
        <f t="shared" si="183"/>
        <v>372</v>
      </c>
      <c r="AL318" s="36">
        <f t="shared" si="183"/>
        <v>80</v>
      </c>
      <c r="AM318" s="36">
        <f t="shared" si="183"/>
        <v>80</v>
      </c>
      <c r="AN318" s="36">
        <f t="shared" si="183"/>
        <v>0</v>
      </c>
      <c r="AO318" s="36">
        <f t="shared" si="183"/>
        <v>7917.5999999999985</v>
      </c>
      <c r="AP318" s="36">
        <f t="shared" si="183"/>
        <v>3951</v>
      </c>
      <c r="AQ318" s="36">
        <f t="shared" si="183"/>
        <v>1314</v>
      </c>
      <c r="AR318" s="36">
        <f t="shared" si="183"/>
        <v>0</v>
      </c>
      <c r="AS318" s="131">
        <f t="shared" si="168"/>
        <v>8010.2999999999984</v>
      </c>
      <c r="AT318" s="36">
        <f t="shared" ref="AT318:BP318" si="184">SUM(AT319:AT332)</f>
        <v>0</v>
      </c>
      <c r="AU318" s="36">
        <f>SUM(AU319:AU332)</f>
        <v>0</v>
      </c>
      <c r="AV318" s="36">
        <f t="shared" si="184"/>
        <v>362</v>
      </c>
      <c r="AW318" s="36">
        <f t="shared" si="184"/>
        <v>-345</v>
      </c>
      <c r="AX318" s="36">
        <f t="shared" si="184"/>
        <v>-17</v>
      </c>
      <c r="AY318" s="36">
        <f t="shared" si="184"/>
        <v>99.700000000000045</v>
      </c>
      <c r="AZ318" s="36">
        <f t="shared" si="184"/>
        <v>-1</v>
      </c>
      <c r="BA318" s="36">
        <f t="shared" si="184"/>
        <v>507.19999999999982</v>
      </c>
      <c r="BB318" s="103">
        <f t="shared" si="167"/>
        <v>625</v>
      </c>
      <c r="BC318" s="36">
        <f t="shared" si="184"/>
        <v>-36</v>
      </c>
      <c r="BD318" s="36">
        <f t="shared" si="184"/>
        <v>660</v>
      </c>
      <c r="BE318" s="36">
        <f t="shared" si="184"/>
        <v>295</v>
      </c>
      <c r="BF318" s="36">
        <f t="shared" si="184"/>
        <v>1</v>
      </c>
      <c r="BG318" s="36">
        <f t="shared" si="184"/>
        <v>0</v>
      </c>
      <c r="BH318" s="36">
        <f t="shared" si="184"/>
        <v>46</v>
      </c>
      <c r="BI318" s="36">
        <f t="shared" si="184"/>
        <v>5</v>
      </c>
      <c r="BJ318" s="36">
        <f t="shared" si="184"/>
        <v>55</v>
      </c>
      <c r="BK318" s="36">
        <f t="shared" si="184"/>
        <v>0</v>
      </c>
      <c r="BL318" s="124">
        <f t="shared" si="172"/>
        <v>234</v>
      </c>
      <c r="BM318" s="36">
        <f t="shared" si="184"/>
        <v>0</v>
      </c>
      <c r="BN318" s="36">
        <f t="shared" si="184"/>
        <v>0</v>
      </c>
      <c r="BO318" s="36">
        <f t="shared" si="184"/>
        <v>0</v>
      </c>
      <c r="BP318" s="36">
        <f t="shared" si="184"/>
        <v>234</v>
      </c>
      <c r="BQ318" s="123">
        <f>SUM(AT318,AU318,AY318,BA318,BB318,BG318,BH318,BI318,BJ318,BK318,BL318)</f>
        <v>1571.8999999999999</v>
      </c>
      <c r="BR318" s="35">
        <f>SUM(BR319:BR332)</f>
        <v>0</v>
      </c>
      <c r="BS318" s="35">
        <f t="shared" ref="BS318:CI318" si="185">SUM(BS319:BS332)</f>
        <v>0</v>
      </c>
      <c r="BT318" s="35">
        <f t="shared" si="185"/>
        <v>0</v>
      </c>
      <c r="BU318" s="35">
        <f t="shared" si="185"/>
        <v>0</v>
      </c>
      <c r="BV318" s="35">
        <f t="shared" si="185"/>
        <v>0</v>
      </c>
      <c r="BW318" s="35">
        <f t="shared" si="185"/>
        <v>0</v>
      </c>
      <c r="BX318" s="35">
        <f t="shared" si="185"/>
        <v>0</v>
      </c>
      <c r="BY318" s="35">
        <f t="shared" si="185"/>
        <v>0</v>
      </c>
      <c r="BZ318" s="35">
        <f t="shared" si="185"/>
        <v>0</v>
      </c>
      <c r="CA318" s="35">
        <f t="shared" si="185"/>
        <v>0</v>
      </c>
      <c r="CB318" s="35">
        <f t="shared" si="185"/>
        <v>0</v>
      </c>
      <c r="CC318" s="35">
        <f t="shared" si="185"/>
        <v>0</v>
      </c>
      <c r="CD318" s="35">
        <f t="shared" si="185"/>
        <v>0</v>
      </c>
      <c r="CE318" s="35">
        <f t="shared" si="185"/>
        <v>0</v>
      </c>
      <c r="CF318" s="35">
        <f t="shared" si="185"/>
        <v>0</v>
      </c>
      <c r="CG318" s="35">
        <f t="shared" si="185"/>
        <v>0</v>
      </c>
      <c r="CH318" s="35">
        <f t="shared" si="185"/>
        <v>0</v>
      </c>
      <c r="CI318" s="35">
        <f t="shared" si="185"/>
        <v>0</v>
      </c>
      <c r="CJ318" s="35"/>
      <c r="CK318" s="35"/>
      <c r="CL318" s="35"/>
      <c r="CM318" s="35"/>
      <c r="CN318" s="35"/>
      <c r="CO318" s="35"/>
      <c r="CP318" s="188">
        <f t="shared" si="174"/>
        <v>0</v>
      </c>
      <c r="CQ318" s="35"/>
      <c r="CR318" s="35"/>
      <c r="CS318" s="35"/>
      <c r="CT318" s="35"/>
      <c r="CU318" s="35"/>
      <c r="CV318" s="35"/>
      <c r="CW318" s="35"/>
      <c r="CX318" s="35"/>
      <c r="CY318" s="35"/>
      <c r="CZ318" s="35"/>
      <c r="DA318" s="35"/>
      <c r="DB318" s="188">
        <f t="shared" si="178"/>
        <v>0</v>
      </c>
      <c r="DC318" s="38">
        <f t="shared" si="175"/>
        <v>0</v>
      </c>
      <c r="DD318" s="35"/>
      <c r="DE318" s="35"/>
      <c r="DF318" s="35"/>
      <c r="DG318" s="188">
        <f t="shared" si="176"/>
        <v>0</v>
      </c>
      <c r="DH318" s="38">
        <f t="shared" si="177"/>
        <v>0</v>
      </c>
      <c r="DI318" s="35"/>
      <c r="DJ318" s="35"/>
      <c r="DK318" s="35"/>
      <c r="DL318" s="35"/>
      <c r="DM318" s="35"/>
      <c r="DN318" s="35"/>
      <c r="DO318" s="35"/>
      <c r="DP318" s="35"/>
      <c r="DQ318" s="35"/>
      <c r="DR318" s="35"/>
      <c r="DS318" s="35"/>
      <c r="DT318" s="35"/>
      <c r="DU318" s="35"/>
      <c r="DV318" s="35"/>
      <c r="DW318" s="35"/>
      <c r="DX318" s="35"/>
      <c r="DY318" s="35"/>
      <c r="DZ318" s="35"/>
      <c r="EA318" s="35"/>
      <c r="EB318" s="35"/>
      <c r="EC318" s="35"/>
      <c r="ED318" s="35"/>
      <c r="EE318" s="35"/>
      <c r="EF318" s="35"/>
      <c r="EG318" s="35"/>
      <c r="EH318" s="35"/>
      <c r="EI318" s="30"/>
      <c r="EJ318" s="30"/>
      <c r="EK318" s="30"/>
      <c r="EL318" s="30"/>
      <c r="EM318" s="30"/>
      <c r="EN318" s="30"/>
      <c r="EO318" s="30"/>
      <c r="EP318" s="30"/>
      <c r="EQ318" s="30"/>
      <c r="ER318" s="30"/>
      <c r="ES318" s="30"/>
      <c r="ET318" s="30"/>
      <c r="EU318" s="30"/>
      <c r="EV318" s="30"/>
      <c r="EW318" s="30"/>
      <c r="EX318" s="30"/>
      <c r="EY318" s="30"/>
      <c r="EZ318" s="30"/>
      <c r="FA318" s="30"/>
      <c r="FB318" s="30"/>
    </row>
    <row r="319" spans="2:158" s="69" customFormat="1">
      <c r="B319" s="70"/>
      <c r="C319" s="77" t="s">
        <v>385</v>
      </c>
      <c r="D319" s="71"/>
      <c r="E319" s="71"/>
      <c r="F319" s="71"/>
      <c r="G319" s="71"/>
      <c r="H319" s="71"/>
      <c r="I319" s="71"/>
      <c r="J319" s="71"/>
      <c r="K319" s="71"/>
      <c r="L319" s="71"/>
      <c r="M319" s="71"/>
      <c r="N319" s="71"/>
      <c r="O319" s="72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3"/>
      <c r="AA319" s="73"/>
      <c r="AB319" s="73"/>
      <c r="AC319" s="73"/>
      <c r="AD319" s="73"/>
      <c r="AE319" s="73"/>
      <c r="AF319" s="75">
        <f t="shared" si="170"/>
        <v>0</v>
      </c>
      <c r="AG319" s="71">
        <f>SUM(AG335,AG384,AG401,AG449,AG697)</f>
        <v>0</v>
      </c>
      <c r="AH319" s="71">
        <f t="shared" ref="AH319:AR319" si="186">SUM(AH335,AH384,AH401,AH449,AH697)</f>
        <v>0</v>
      </c>
      <c r="AI319" s="71">
        <f t="shared" si="186"/>
        <v>0</v>
      </c>
      <c r="AJ319" s="71">
        <f t="shared" si="186"/>
        <v>0</v>
      </c>
      <c r="AK319" s="71">
        <f t="shared" si="186"/>
        <v>0</v>
      </c>
      <c r="AL319" s="71">
        <f t="shared" si="186"/>
        <v>0</v>
      </c>
      <c r="AM319" s="71">
        <f t="shared" si="186"/>
        <v>0</v>
      </c>
      <c r="AN319" s="71">
        <f t="shared" si="186"/>
        <v>0</v>
      </c>
      <c r="AO319" s="71">
        <f t="shared" si="186"/>
        <v>0</v>
      </c>
      <c r="AP319" s="71">
        <f t="shared" si="186"/>
        <v>0</v>
      </c>
      <c r="AQ319" s="71">
        <f t="shared" si="186"/>
        <v>0</v>
      </c>
      <c r="AR319" s="71">
        <f t="shared" si="186"/>
        <v>0</v>
      </c>
      <c r="AS319" s="141">
        <f t="shared" si="168"/>
        <v>0</v>
      </c>
      <c r="AT319" s="71"/>
      <c r="AU319" s="73">
        <f t="shared" si="171"/>
        <v>0</v>
      </c>
      <c r="AV319" s="71">
        <f t="shared" ref="AV319:BA319" si="187">SUM(AV335,AV384,AV401,AV449,AV697)</f>
        <v>0</v>
      </c>
      <c r="AW319" s="71">
        <f t="shared" si="187"/>
        <v>0</v>
      </c>
      <c r="AX319" s="71">
        <f t="shared" si="187"/>
        <v>0</v>
      </c>
      <c r="AY319" s="71">
        <f t="shared" si="187"/>
        <v>0</v>
      </c>
      <c r="AZ319" s="71">
        <f t="shared" si="187"/>
        <v>0</v>
      </c>
      <c r="BA319" s="71">
        <f t="shared" si="187"/>
        <v>0</v>
      </c>
      <c r="BB319" s="75">
        <f t="shared" si="167"/>
        <v>0</v>
      </c>
      <c r="BC319" s="71">
        <f t="shared" ref="BC319:BK319" si="188">SUM(BC335,BC384,BC401,BC449,BC697)</f>
        <v>0</v>
      </c>
      <c r="BD319" s="71">
        <f t="shared" si="188"/>
        <v>0</v>
      </c>
      <c r="BE319" s="71">
        <f t="shared" si="188"/>
        <v>0</v>
      </c>
      <c r="BF319" s="71">
        <f t="shared" si="188"/>
        <v>0</v>
      </c>
      <c r="BG319" s="71">
        <f t="shared" si="188"/>
        <v>0</v>
      </c>
      <c r="BH319" s="71">
        <f t="shared" si="188"/>
        <v>0</v>
      </c>
      <c r="BI319" s="260">
        <f t="shared" si="188"/>
        <v>0</v>
      </c>
      <c r="BJ319" s="220">
        <f t="shared" si="188"/>
        <v>0</v>
      </c>
      <c r="BK319" s="71">
        <f t="shared" si="188"/>
        <v>0</v>
      </c>
      <c r="BL319" s="164">
        <f t="shared" si="172"/>
        <v>0</v>
      </c>
      <c r="BM319" s="71">
        <f>SUM(BM335,BM384,BM401,BM449,BM697)</f>
        <v>0</v>
      </c>
      <c r="BN319" s="71">
        <f>SUM(BN335,BN384,BN401,BN449,BN697)</f>
        <v>0</v>
      </c>
      <c r="BO319" s="71">
        <f>SUM(BO335,BO384,BO401,BO449,BO697)</f>
        <v>0</v>
      </c>
      <c r="BP319" s="72">
        <f>SUM(BP335,BP384,BP401,BP449,BP697)</f>
        <v>0</v>
      </c>
      <c r="BQ319" s="220">
        <f>SUM(AT319,AU319,AY319,BA319,BB319,BG319,BH319,BI319,BJ319,BK319,BL319)</f>
        <v>0</v>
      </c>
      <c r="BR319" s="71">
        <f t="shared" ref="BR319:CI320" si="189">SUM(BR335,BR384,BR401,BR449)</f>
        <v>0</v>
      </c>
      <c r="BS319" s="71">
        <f t="shared" si="189"/>
        <v>0</v>
      </c>
      <c r="BT319" s="71">
        <f t="shared" si="189"/>
        <v>0</v>
      </c>
      <c r="BU319" s="71">
        <f t="shared" si="189"/>
        <v>0</v>
      </c>
      <c r="BV319" s="71">
        <f t="shared" si="189"/>
        <v>0</v>
      </c>
      <c r="BW319" s="71">
        <f t="shared" si="189"/>
        <v>0</v>
      </c>
      <c r="BX319" s="71">
        <f t="shared" si="189"/>
        <v>0</v>
      </c>
      <c r="BY319" s="71">
        <f t="shared" si="189"/>
        <v>0</v>
      </c>
      <c r="BZ319" s="71">
        <f t="shared" si="189"/>
        <v>0</v>
      </c>
      <c r="CA319" s="71">
        <f t="shared" si="189"/>
        <v>0</v>
      </c>
      <c r="CB319" s="71">
        <f t="shared" si="189"/>
        <v>0</v>
      </c>
      <c r="CC319" s="71">
        <f t="shared" si="189"/>
        <v>0</v>
      </c>
      <c r="CD319" s="71">
        <f t="shared" si="189"/>
        <v>0</v>
      </c>
      <c r="CE319" s="71">
        <f t="shared" si="189"/>
        <v>0</v>
      </c>
      <c r="CF319" s="71">
        <f t="shared" si="189"/>
        <v>0</v>
      </c>
      <c r="CG319" s="71">
        <f t="shared" si="189"/>
        <v>0</v>
      </c>
      <c r="CH319" s="71">
        <f t="shared" si="189"/>
        <v>0</v>
      </c>
      <c r="CI319" s="71">
        <f t="shared" si="189"/>
        <v>0</v>
      </c>
      <c r="CJ319" s="72">
        <f>SUM(CJ320:CJ332)</f>
        <v>0</v>
      </c>
      <c r="CK319" s="71"/>
      <c r="CL319" s="71"/>
      <c r="CM319" s="71"/>
      <c r="CN319" s="71"/>
      <c r="CO319" s="71"/>
      <c r="CP319" s="190">
        <f t="shared" si="174"/>
        <v>0</v>
      </c>
      <c r="CQ319" s="71"/>
      <c r="CR319" s="71"/>
      <c r="CS319" s="71"/>
      <c r="CT319" s="71"/>
      <c r="CU319" s="71"/>
      <c r="CV319" s="71"/>
      <c r="CW319" s="71"/>
      <c r="CX319" s="71"/>
      <c r="CY319" s="71"/>
      <c r="CZ319" s="71"/>
      <c r="DA319" s="71"/>
      <c r="DB319" s="190">
        <f t="shared" si="178"/>
        <v>0</v>
      </c>
      <c r="DC319" s="71">
        <f t="shared" si="175"/>
        <v>0</v>
      </c>
      <c r="DD319" s="71"/>
      <c r="DE319" s="71"/>
      <c r="DF319" s="71"/>
      <c r="DG319" s="190">
        <f t="shared" si="176"/>
        <v>0</v>
      </c>
      <c r="DH319" s="71">
        <f t="shared" si="177"/>
        <v>0</v>
      </c>
      <c r="DI319" s="71"/>
      <c r="DJ319" s="71"/>
      <c r="DK319" s="71"/>
      <c r="DL319" s="71"/>
      <c r="DM319" s="71"/>
      <c r="DN319" s="71"/>
      <c r="DO319" s="71"/>
      <c r="DP319" s="71"/>
      <c r="DQ319" s="71"/>
      <c r="DR319" s="71"/>
      <c r="DS319" s="71"/>
      <c r="DT319" s="71"/>
      <c r="DU319" s="71"/>
      <c r="DV319" s="71"/>
      <c r="DW319" s="71"/>
      <c r="DX319" s="71"/>
      <c r="DY319" s="71"/>
      <c r="DZ319" s="71"/>
      <c r="EA319" s="71"/>
      <c r="EB319" s="71"/>
      <c r="EC319" s="71"/>
      <c r="ED319" s="71"/>
      <c r="EE319" s="71"/>
      <c r="EF319" s="71"/>
      <c r="EG319" s="71"/>
      <c r="EH319" s="71"/>
      <c r="EI319" s="74"/>
      <c r="EJ319" s="74"/>
      <c r="EK319" s="74"/>
      <c r="EL319" s="74"/>
      <c r="EM319" s="74"/>
      <c r="EN319" s="74"/>
      <c r="EO319" s="74"/>
      <c r="EP319" s="74"/>
      <c r="EQ319" s="74"/>
      <c r="ER319" s="74"/>
      <c r="ES319" s="74"/>
      <c r="ET319" s="74"/>
      <c r="EU319" s="74"/>
      <c r="EV319" s="74"/>
      <c r="EW319" s="74"/>
      <c r="EX319" s="74"/>
      <c r="EY319" s="74"/>
      <c r="EZ319" s="74"/>
      <c r="FA319" s="74"/>
      <c r="FB319" s="74"/>
    </row>
    <row r="320" spans="2:158" s="69" customFormat="1">
      <c r="B320" s="70"/>
      <c r="C320" s="77" t="s">
        <v>386</v>
      </c>
      <c r="D320" s="71"/>
      <c r="E320" s="71"/>
      <c r="F320" s="71"/>
      <c r="G320" s="71"/>
      <c r="H320" s="71"/>
      <c r="I320" s="71"/>
      <c r="J320" s="71"/>
      <c r="K320" s="71"/>
      <c r="L320" s="71"/>
      <c r="M320" s="71"/>
      <c r="N320" s="71"/>
      <c r="O320" s="72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3"/>
      <c r="AA320" s="73"/>
      <c r="AB320" s="73"/>
      <c r="AC320" s="73"/>
      <c r="AD320" s="73"/>
      <c r="AE320" s="73"/>
      <c r="AF320" s="75">
        <f t="shared" si="170"/>
        <v>0</v>
      </c>
      <c r="AG320" s="71">
        <f>SUM(AG336,AG385,AG402,AG450)</f>
        <v>0</v>
      </c>
      <c r="AH320" s="71">
        <f t="shared" ref="AH320:AR320" si="190">SUM(AH336,AH385,AH402,AH450)</f>
        <v>0</v>
      </c>
      <c r="AI320" s="71">
        <f t="shared" si="190"/>
        <v>0</v>
      </c>
      <c r="AJ320" s="71">
        <f t="shared" si="190"/>
        <v>0</v>
      </c>
      <c r="AK320" s="71">
        <f t="shared" si="190"/>
        <v>0</v>
      </c>
      <c r="AL320" s="71">
        <f t="shared" si="190"/>
        <v>0</v>
      </c>
      <c r="AM320" s="71">
        <f t="shared" si="190"/>
        <v>0</v>
      </c>
      <c r="AN320" s="71">
        <f t="shared" si="190"/>
        <v>0</v>
      </c>
      <c r="AO320" s="71">
        <f t="shared" si="190"/>
        <v>0</v>
      </c>
      <c r="AP320" s="71">
        <f t="shared" si="190"/>
        <v>0</v>
      </c>
      <c r="AQ320" s="71">
        <f t="shared" si="190"/>
        <v>0</v>
      </c>
      <c r="AR320" s="71">
        <f t="shared" si="190"/>
        <v>0</v>
      </c>
      <c r="AS320" s="117">
        <f t="shared" si="168"/>
        <v>0</v>
      </c>
      <c r="AT320" s="71"/>
      <c r="AU320" s="73">
        <f t="shared" si="171"/>
        <v>0</v>
      </c>
      <c r="AV320" s="71">
        <f t="shared" ref="AV320:BP320" si="191">SUM(AV336,AV385,AV402,AV450)</f>
        <v>0</v>
      </c>
      <c r="AW320" s="71">
        <f t="shared" si="191"/>
        <v>0</v>
      </c>
      <c r="AX320" s="71">
        <f t="shared" si="191"/>
        <v>0</v>
      </c>
      <c r="AY320" s="71">
        <f t="shared" si="191"/>
        <v>0</v>
      </c>
      <c r="AZ320" s="71">
        <f t="shared" si="191"/>
        <v>0</v>
      </c>
      <c r="BA320" s="71">
        <f t="shared" si="191"/>
        <v>0</v>
      </c>
      <c r="BB320" s="75">
        <f t="shared" si="167"/>
        <v>0</v>
      </c>
      <c r="BC320" s="71">
        <f t="shared" si="191"/>
        <v>0</v>
      </c>
      <c r="BD320" s="71">
        <f t="shared" si="191"/>
        <v>0</v>
      </c>
      <c r="BE320" s="71">
        <f t="shared" si="191"/>
        <v>0</v>
      </c>
      <c r="BF320" s="71">
        <f t="shared" si="191"/>
        <v>0</v>
      </c>
      <c r="BG320" s="71">
        <f t="shared" si="191"/>
        <v>0</v>
      </c>
      <c r="BH320" s="71">
        <f t="shared" si="191"/>
        <v>0</v>
      </c>
      <c r="BI320" s="71">
        <f t="shared" si="191"/>
        <v>0</v>
      </c>
      <c r="BJ320" s="71">
        <f t="shared" si="191"/>
        <v>0</v>
      </c>
      <c r="BK320" s="71">
        <f t="shared" si="191"/>
        <v>0</v>
      </c>
      <c r="BL320" s="73">
        <f t="shared" si="172"/>
        <v>0</v>
      </c>
      <c r="BM320" s="71">
        <f t="shared" si="191"/>
        <v>0</v>
      </c>
      <c r="BN320" s="71">
        <f t="shared" si="191"/>
        <v>0</v>
      </c>
      <c r="BO320" s="71">
        <f t="shared" si="191"/>
        <v>0</v>
      </c>
      <c r="BP320" s="71">
        <f t="shared" si="191"/>
        <v>0</v>
      </c>
      <c r="BQ320" s="71">
        <f t="shared" ref="BQ320:BQ366" si="192">SUM(AT320,AU320,AY320,BA320,BB320,BG320,BH320,BI320,BJ320,BK320,BL320)</f>
        <v>0</v>
      </c>
      <c r="BR320" s="71">
        <f t="shared" si="189"/>
        <v>0</v>
      </c>
      <c r="BS320" s="71">
        <f t="shared" si="189"/>
        <v>0</v>
      </c>
      <c r="BT320" s="71">
        <f t="shared" si="189"/>
        <v>0</v>
      </c>
      <c r="BU320" s="71">
        <f t="shared" si="189"/>
        <v>0</v>
      </c>
      <c r="BV320" s="71">
        <f t="shared" si="189"/>
        <v>0</v>
      </c>
      <c r="BW320" s="71">
        <f t="shared" si="189"/>
        <v>0</v>
      </c>
      <c r="BX320" s="71">
        <f t="shared" si="189"/>
        <v>0</v>
      </c>
      <c r="BY320" s="71">
        <f t="shared" si="189"/>
        <v>0</v>
      </c>
      <c r="BZ320" s="71">
        <f t="shared" si="189"/>
        <v>0</v>
      </c>
      <c r="CA320" s="71">
        <f t="shared" si="189"/>
        <v>0</v>
      </c>
      <c r="CB320" s="71">
        <f t="shared" si="189"/>
        <v>0</v>
      </c>
      <c r="CC320" s="71">
        <f t="shared" si="189"/>
        <v>0</v>
      </c>
      <c r="CD320" s="71">
        <f t="shared" si="189"/>
        <v>0</v>
      </c>
      <c r="CE320" s="71">
        <f t="shared" si="189"/>
        <v>0</v>
      </c>
      <c r="CF320" s="71">
        <f t="shared" si="189"/>
        <v>0</v>
      </c>
      <c r="CG320" s="71">
        <f t="shared" si="189"/>
        <v>0</v>
      </c>
      <c r="CH320" s="71">
        <f t="shared" si="189"/>
        <v>0</v>
      </c>
      <c r="CI320" s="71">
        <f t="shared" si="189"/>
        <v>0</v>
      </c>
      <c r="CJ320" s="71">
        <f>SUM(CJ336,CJ385,CJ402,CJ450)</f>
        <v>0</v>
      </c>
      <c r="CK320" s="71"/>
      <c r="CL320" s="71"/>
      <c r="CM320" s="71"/>
      <c r="CN320" s="71"/>
      <c r="CO320" s="71"/>
      <c r="CP320" s="190">
        <f t="shared" si="174"/>
        <v>0</v>
      </c>
      <c r="CQ320" s="71"/>
      <c r="CR320" s="71"/>
      <c r="CS320" s="71"/>
      <c r="CT320" s="71"/>
      <c r="CU320" s="71"/>
      <c r="CV320" s="71"/>
      <c r="CW320" s="71"/>
      <c r="CX320" s="71"/>
      <c r="CY320" s="71"/>
      <c r="CZ320" s="71"/>
      <c r="DA320" s="71"/>
      <c r="DB320" s="190">
        <f t="shared" si="178"/>
        <v>0</v>
      </c>
      <c r="DC320" s="71">
        <f t="shared" si="175"/>
        <v>0</v>
      </c>
      <c r="DD320" s="71"/>
      <c r="DE320" s="71"/>
      <c r="DF320" s="71"/>
      <c r="DG320" s="190">
        <f t="shared" si="176"/>
        <v>0</v>
      </c>
      <c r="DH320" s="71">
        <f t="shared" si="177"/>
        <v>0</v>
      </c>
      <c r="DI320" s="71"/>
      <c r="DJ320" s="71"/>
      <c r="DK320" s="71"/>
      <c r="DL320" s="71"/>
      <c r="DM320" s="71"/>
      <c r="DN320" s="71"/>
      <c r="DO320" s="71"/>
      <c r="DP320" s="71"/>
      <c r="DQ320" s="71"/>
      <c r="DR320" s="71"/>
      <c r="DS320" s="71"/>
      <c r="DT320" s="71"/>
      <c r="DU320" s="71"/>
      <c r="DV320" s="71"/>
      <c r="DW320" s="71"/>
      <c r="DX320" s="71"/>
      <c r="DY320" s="71"/>
      <c r="DZ320" s="71"/>
      <c r="EA320" s="71"/>
      <c r="EB320" s="71"/>
      <c r="EC320" s="71"/>
      <c r="ED320" s="71"/>
      <c r="EE320" s="71"/>
      <c r="EF320" s="71"/>
      <c r="EG320" s="71"/>
      <c r="EH320" s="71"/>
      <c r="EI320" s="74"/>
      <c r="EJ320" s="74"/>
      <c r="EK320" s="74"/>
      <c r="EL320" s="74"/>
      <c r="EM320" s="74"/>
      <c r="EN320" s="74"/>
      <c r="EO320" s="74"/>
      <c r="EP320" s="74"/>
      <c r="EQ320" s="74"/>
      <c r="ER320" s="74"/>
      <c r="ES320" s="74"/>
      <c r="ET320" s="74"/>
      <c r="EU320" s="74"/>
      <c r="EV320" s="74"/>
      <c r="EW320" s="74"/>
      <c r="EX320" s="74"/>
      <c r="EY320" s="74"/>
      <c r="EZ320" s="74"/>
      <c r="FA320" s="74"/>
      <c r="FB320" s="74"/>
    </row>
    <row r="321" spans="2:158" s="69" customFormat="1">
      <c r="B321" s="70"/>
      <c r="C321" s="77" t="s">
        <v>387</v>
      </c>
      <c r="D321" s="71"/>
      <c r="E321" s="71"/>
      <c r="F321" s="71"/>
      <c r="G321" s="71"/>
      <c r="H321" s="71"/>
      <c r="I321" s="71"/>
      <c r="J321" s="71"/>
      <c r="K321" s="71"/>
      <c r="L321" s="71"/>
      <c r="M321" s="71"/>
      <c r="N321" s="71"/>
      <c r="O321" s="72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3"/>
      <c r="AA321" s="73"/>
      <c r="AB321" s="73"/>
      <c r="AC321" s="73"/>
      <c r="AD321" s="73"/>
      <c r="AE321" s="73"/>
      <c r="AF321" s="75">
        <f t="shared" si="170"/>
        <v>0</v>
      </c>
      <c r="AG321" s="71">
        <f t="shared" ref="AG321:AR321" si="193">SUM(AG337,AG386,AG403,AG451,AG699)</f>
        <v>0</v>
      </c>
      <c r="AH321" s="71">
        <f t="shared" si="193"/>
        <v>0</v>
      </c>
      <c r="AI321" s="71">
        <f t="shared" si="193"/>
        <v>0</v>
      </c>
      <c r="AJ321" s="71">
        <f t="shared" si="193"/>
        <v>0</v>
      </c>
      <c r="AK321" s="71">
        <f t="shared" si="193"/>
        <v>0</v>
      </c>
      <c r="AL321" s="71">
        <f t="shared" si="193"/>
        <v>0</v>
      </c>
      <c r="AM321" s="71">
        <f t="shared" si="193"/>
        <v>0</v>
      </c>
      <c r="AN321" s="71">
        <f t="shared" si="193"/>
        <v>0</v>
      </c>
      <c r="AO321" s="71">
        <f t="shared" si="193"/>
        <v>0</v>
      </c>
      <c r="AP321" s="71">
        <f t="shared" si="193"/>
        <v>0</v>
      </c>
      <c r="AQ321" s="71">
        <f t="shared" si="193"/>
        <v>0</v>
      </c>
      <c r="AR321" s="71">
        <f t="shared" si="193"/>
        <v>0</v>
      </c>
      <c r="AS321" s="117">
        <f t="shared" si="168"/>
        <v>0</v>
      </c>
      <c r="AT321" s="71">
        <f t="shared" ref="AT321:BA321" si="194">SUM(AT337,AT386,AT403,AT451,AT699)</f>
        <v>0</v>
      </c>
      <c r="AU321" s="71">
        <f t="shared" si="194"/>
        <v>0</v>
      </c>
      <c r="AV321" s="71">
        <f t="shared" si="194"/>
        <v>0</v>
      </c>
      <c r="AW321" s="71">
        <f t="shared" si="194"/>
        <v>0</v>
      </c>
      <c r="AX321" s="71">
        <f t="shared" si="194"/>
        <v>0</v>
      </c>
      <c r="AY321" s="71">
        <f t="shared" si="194"/>
        <v>0</v>
      </c>
      <c r="AZ321" s="71">
        <f t="shared" si="194"/>
        <v>0</v>
      </c>
      <c r="BA321" s="71">
        <f t="shared" si="194"/>
        <v>0</v>
      </c>
      <c r="BB321" s="75">
        <f t="shared" si="167"/>
        <v>0</v>
      </c>
      <c r="BC321" s="71">
        <f t="shared" ref="BC321:BK321" si="195">SUM(BC337,BC386,BC403,BC451,BC699)</f>
        <v>0</v>
      </c>
      <c r="BD321" s="71">
        <f t="shared" si="195"/>
        <v>0</v>
      </c>
      <c r="BE321" s="71">
        <f t="shared" si="195"/>
        <v>0</v>
      </c>
      <c r="BF321" s="71">
        <f t="shared" si="195"/>
        <v>0</v>
      </c>
      <c r="BG321" s="71">
        <f t="shared" si="195"/>
        <v>0</v>
      </c>
      <c r="BH321" s="71">
        <f t="shared" si="195"/>
        <v>0</v>
      </c>
      <c r="BI321" s="71">
        <f t="shared" si="195"/>
        <v>0</v>
      </c>
      <c r="BJ321" s="71">
        <f t="shared" si="195"/>
        <v>0</v>
      </c>
      <c r="BK321" s="71">
        <f t="shared" si="195"/>
        <v>0</v>
      </c>
      <c r="BL321" s="73">
        <f t="shared" si="172"/>
        <v>0</v>
      </c>
      <c r="BM321" s="71">
        <f>SUM(BM337,BM386,BM403,BM451,BM699)</f>
        <v>0</v>
      </c>
      <c r="BN321" s="71">
        <f>SUM(BN337,BN386,BN403,BN451,BN699)</f>
        <v>0</v>
      </c>
      <c r="BO321" s="71">
        <f>SUM(BO337,BO386,BO403,BO451,BO699)</f>
        <v>0</v>
      </c>
      <c r="BP321" s="71">
        <f>SUM(BP337,BP386,BP403,BP451,BP699)</f>
        <v>0</v>
      </c>
      <c r="BQ321" s="71">
        <f t="shared" si="192"/>
        <v>0</v>
      </c>
      <c r="BR321" s="71">
        <f t="shared" ref="BR321:CJ321" si="196">SUM(BR337,BR386,BR403,BR451,BR699)</f>
        <v>0</v>
      </c>
      <c r="BS321" s="71">
        <f t="shared" si="196"/>
        <v>0</v>
      </c>
      <c r="BT321" s="71">
        <f t="shared" si="196"/>
        <v>0</v>
      </c>
      <c r="BU321" s="71">
        <f t="shared" si="196"/>
        <v>0</v>
      </c>
      <c r="BV321" s="71">
        <f t="shared" si="196"/>
        <v>0</v>
      </c>
      <c r="BW321" s="71">
        <f t="shared" si="196"/>
        <v>0</v>
      </c>
      <c r="BX321" s="71">
        <f t="shared" si="196"/>
        <v>0</v>
      </c>
      <c r="BY321" s="71">
        <f t="shared" si="196"/>
        <v>0</v>
      </c>
      <c r="BZ321" s="71">
        <f t="shared" si="196"/>
        <v>0</v>
      </c>
      <c r="CA321" s="71">
        <f t="shared" si="196"/>
        <v>0</v>
      </c>
      <c r="CB321" s="71">
        <f t="shared" si="196"/>
        <v>0</v>
      </c>
      <c r="CC321" s="71">
        <f t="shared" si="196"/>
        <v>0</v>
      </c>
      <c r="CD321" s="71">
        <f t="shared" si="196"/>
        <v>0</v>
      </c>
      <c r="CE321" s="71">
        <f t="shared" si="196"/>
        <v>0</v>
      </c>
      <c r="CF321" s="71">
        <f t="shared" si="196"/>
        <v>0</v>
      </c>
      <c r="CG321" s="71">
        <f t="shared" si="196"/>
        <v>0</v>
      </c>
      <c r="CH321" s="71">
        <f t="shared" si="196"/>
        <v>0</v>
      </c>
      <c r="CI321" s="71">
        <f t="shared" si="196"/>
        <v>0</v>
      </c>
      <c r="CJ321" s="71">
        <f t="shared" si="196"/>
        <v>0</v>
      </c>
      <c r="CK321" s="71"/>
      <c r="CL321" s="71"/>
      <c r="CM321" s="71"/>
      <c r="CN321" s="71"/>
      <c r="CO321" s="71"/>
      <c r="CP321" s="190">
        <f t="shared" si="174"/>
        <v>0</v>
      </c>
      <c r="CQ321" s="71"/>
      <c r="CR321" s="71"/>
      <c r="CS321" s="71"/>
      <c r="CT321" s="71"/>
      <c r="CU321" s="71"/>
      <c r="CV321" s="71"/>
      <c r="CW321" s="71"/>
      <c r="CX321" s="71"/>
      <c r="CY321" s="71"/>
      <c r="CZ321" s="71"/>
      <c r="DA321" s="71"/>
      <c r="DB321" s="190">
        <f t="shared" si="178"/>
        <v>0</v>
      </c>
      <c r="DC321" s="71">
        <f t="shared" si="175"/>
        <v>0</v>
      </c>
      <c r="DD321" s="71"/>
      <c r="DE321" s="71"/>
      <c r="DF321" s="71"/>
      <c r="DG321" s="190">
        <f t="shared" si="176"/>
        <v>0</v>
      </c>
      <c r="DH321" s="71">
        <f t="shared" si="177"/>
        <v>0</v>
      </c>
      <c r="DI321" s="71"/>
      <c r="DJ321" s="71"/>
      <c r="DK321" s="71"/>
      <c r="DL321" s="71"/>
      <c r="DM321" s="71"/>
      <c r="DN321" s="71"/>
      <c r="DO321" s="71"/>
      <c r="DP321" s="71"/>
      <c r="DQ321" s="71"/>
      <c r="DR321" s="71"/>
      <c r="DS321" s="71"/>
      <c r="DT321" s="71"/>
      <c r="DU321" s="71"/>
      <c r="DV321" s="71"/>
      <c r="DW321" s="71"/>
      <c r="DX321" s="71"/>
      <c r="DY321" s="71"/>
      <c r="DZ321" s="71"/>
      <c r="EA321" s="71"/>
      <c r="EB321" s="71"/>
      <c r="EC321" s="71"/>
      <c r="ED321" s="71"/>
      <c r="EE321" s="71"/>
      <c r="EF321" s="71"/>
      <c r="EG321" s="71"/>
      <c r="EH321" s="71"/>
      <c r="EI321" s="74"/>
      <c r="EJ321" s="74"/>
      <c r="EK321" s="74"/>
      <c r="EL321" s="74"/>
      <c r="EM321" s="74"/>
      <c r="EN321" s="74"/>
      <c r="EO321" s="74"/>
      <c r="EP321" s="74"/>
      <c r="EQ321" s="74"/>
      <c r="ER321" s="74"/>
      <c r="ES321" s="74"/>
      <c r="ET321" s="74"/>
      <c r="EU321" s="74"/>
      <c r="EV321" s="74"/>
      <c r="EW321" s="74"/>
      <c r="EX321" s="74"/>
      <c r="EY321" s="74"/>
      <c r="EZ321" s="74"/>
      <c r="FA321" s="74"/>
      <c r="FB321" s="74"/>
    </row>
    <row r="322" spans="2:158" s="69" customFormat="1">
      <c r="B322" s="70"/>
      <c r="C322" s="77" t="s">
        <v>388</v>
      </c>
      <c r="D322" s="71"/>
      <c r="E322" s="71"/>
      <c r="F322" s="71"/>
      <c r="G322" s="71"/>
      <c r="H322" s="71"/>
      <c r="I322" s="71"/>
      <c r="J322" s="71"/>
      <c r="K322" s="71"/>
      <c r="L322" s="71"/>
      <c r="M322" s="71"/>
      <c r="N322" s="71"/>
      <c r="O322" s="72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3"/>
      <c r="AA322" s="73"/>
      <c r="AB322" s="73"/>
      <c r="AC322" s="73"/>
      <c r="AD322" s="73"/>
      <c r="AE322" s="73"/>
      <c r="AF322" s="75">
        <f t="shared" si="170"/>
        <v>0</v>
      </c>
      <c r="AG322" s="71">
        <f>SUM(AG338,AG387,AG404,AG452)</f>
        <v>0</v>
      </c>
      <c r="AH322" s="71">
        <f t="shared" ref="AH322:BP322" si="197">SUM(AH338,AH387,AH404,AH452)</f>
        <v>0</v>
      </c>
      <c r="AI322" s="71">
        <f t="shared" si="197"/>
        <v>0</v>
      </c>
      <c r="AJ322" s="71">
        <f t="shared" si="197"/>
        <v>0</v>
      </c>
      <c r="AK322" s="71">
        <f t="shared" si="197"/>
        <v>0</v>
      </c>
      <c r="AL322" s="71">
        <f t="shared" si="197"/>
        <v>0</v>
      </c>
      <c r="AM322" s="71">
        <f t="shared" si="197"/>
        <v>0</v>
      </c>
      <c r="AN322" s="71">
        <f t="shared" si="197"/>
        <v>0</v>
      </c>
      <c r="AO322" s="71">
        <f t="shared" si="197"/>
        <v>0</v>
      </c>
      <c r="AP322" s="71">
        <f t="shared" si="197"/>
        <v>0</v>
      </c>
      <c r="AQ322" s="71">
        <f t="shared" si="197"/>
        <v>0</v>
      </c>
      <c r="AR322" s="71">
        <f t="shared" si="197"/>
        <v>0</v>
      </c>
      <c r="AS322" s="71">
        <f t="shared" si="197"/>
        <v>0</v>
      </c>
      <c r="AT322" s="71">
        <f t="shared" si="197"/>
        <v>0</v>
      </c>
      <c r="AU322" s="71">
        <f t="shared" si="197"/>
        <v>0</v>
      </c>
      <c r="AV322" s="71">
        <f t="shared" si="197"/>
        <v>0</v>
      </c>
      <c r="AW322" s="71">
        <f t="shared" si="197"/>
        <v>0</v>
      </c>
      <c r="AX322" s="71">
        <f t="shared" si="197"/>
        <v>0</v>
      </c>
      <c r="AY322" s="71">
        <f t="shared" si="197"/>
        <v>0</v>
      </c>
      <c r="AZ322" s="71">
        <f t="shared" si="197"/>
        <v>0</v>
      </c>
      <c r="BA322" s="71">
        <f t="shared" si="197"/>
        <v>0</v>
      </c>
      <c r="BB322" s="75">
        <f t="shared" si="167"/>
        <v>0</v>
      </c>
      <c r="BC322" s="71">
        <f t="shared" si="197"/>
        <v>0</v>
      </c>
      <c r="BD322" s="71">
        <f t="shared" si="197"/>
        <v>0</v>
      </c>
      <c r="BE322" s="71">
        <f t="shared" si="197"/>
        <v>0</v>
      </c>
      <c r="BF322" s="71">
        <f t="shared" si="197"/>
        <v>0</v>
      </c>
      <c r="BG322" s="71">
        <f t="shared" si="197"/>
        <v>0</v>
      </c>
      <c r="BH322" s="71">
        <f t="shared" si="197"/>
        <v>0</v>
      </c>
      <c r="BI322" s="71">
        <f t="shared" si="197"/>
        <v>0</v>
      </c>
      <c r="BJ322" s="71">
        <f t="shared" si="197"/>
        <v>0</v>
      </c>
      <c r="BK322" s="71">
        <f t="shared" si="197"/>
        <v>0</v>
      </c>
      <c r="BL322" s="73">
        <f t="shared" si="172"/>
        <v>0</v>
      </c>
      <c r="BM322" s="71">
        <f t="shared" si="197"/>
        <v>0</v>
      </c>
      <c r="BN322" s="71">
        <f t="shared" si="197"/>
        <v>0</v>
      </c>
      <c r="BO322" s="71">
        <f t="shared" si="197"/>
        <v>0</v>
      </c>
      <c r="BP322" s="71">
        <f t="shared" si="197"/>
        <v>0</v>
      </c>
      <c r="BQ322" s="71">
        <f t="shared" si="192"/>
        <v>0</v>
      </c>
      <c r="BR322" s="71">
        <f t="shared" ref="BR322:CJ322" si="198">SUM(BR338,BR387,BR404,BR452)</f>
        <v>0</v>
      </c>
      <c r="BS322" s="71">
        <f t="shared" si="198"/>
        <v>0</v>
      </c>
      <c r="BT322" s="71">
        <f t="shared" si="198"/>
        <v>0</v>
      </c>
      <c r="BU322" s="71">
        <f t="shared" si="198"/>
        <v>0</v>
      </c>
      <c r="BV322" s="71">
        <f t="shared" si="198"/>
        <v>0</v>
      </c>
      <c r="BW322" s="71">
        <f t="shared" si="198"/>
        <v>0</v>
      </c>
      <c r="BX322" s="71">
        <f t="shared" si="198"/>
        <v>0</v>
      </c>
      <c r="BY322" s="71">
        <f t="shared" si="198"/>
        <v>0</v>
      </c>
      <c r="BZ322" s="71">
        <f t="shared" si="198"/>
        <v>0</v>
      </c>
      <c r="CA322" s="71">
        <f t="shared" si="198"/>
        <v>0</v>
      </c>
      <c r="CB322" s="71">
        <f t="shared" si="198"/>
        <v>0</v>
      </c>
      <c r="CC322" s="71">
        <f t="shared" si="198"/>
        <v>0</v>
      </c>
      <c r="CD322" s="71">
        <f t="shared" si="198"/>
        <v>0</v>
      </c>
      <c r="CE322" s="71">
        <f t="shared" si="198"/>
        <v>0</v>
      </c>
      <c r="CF322" s="71">
        <f t="shared" si="198"/>
        <v>0</v>
      </c>
      <c r="CG322" s="71">
        <f t="shared" si="198"/>
        <v>0</v>
      </c>
      <c r="CH322" s="71">
        <f t="shared" si="198"/>
        <v>0</v>
      </c>
      <c r="CI322" s="71">
        <f t="shared" si="198"/>
        <v>0</v>
      </c>
      <c r="CJ322" s="71">
        <f t="shared" si="198"/>
        <v>0</v>
      </c>
      <c r="CK322" s="71"/>
      <c r="CL322" s="71"/>
      <c r="CM322" s="71"/>
      <c r="CN322" s="71"/>
      <c r="CO322" s="71"/>
      <c r="CP322" s="190">
        <f t="shared" si="174"/>
        <v>0</v>
      </c>
      <c r="CQ322" s="71"/>
      <c r="CR322" s="71"/>
      <c r="CS322" s="71"/>
      <c r="CT322" s="71"/>
      <c r="CU322" s="71"/>
      <c r="CV322" s="71"/>
      <c r="CW322" s="71"/>
      <c r="CX322" s="71"/>
      <c r="CY322" s="71"/>
      <c r="CZ322" s="71"/>
      <c r="DA322" s="71"/>
      <c r="DB322" s="190">
        <f t="shared" si="178"/>
        <v>0</v>
      </c>
      <c r="DC322" s="71">
        <f t="shared" si="175"/>
        <v>0</v>
      </c>
      <c r="DD322" s="71"/>
      <c r="DE322" s="71"/>
      <c r="DF322" s="71"/>
      <c r="DG322" s="190">
        <f t="shared" si="176"/>
        <v>0</v>
      </c>
      <c r="DH322" s="71">
        <f t="shared" si="177"/>
        <v>0</v>
      </c>
      <c r="DI322" s="71"/>
      <c r="DJ322" s="71"/>
      <c r="DK322" s="71"/>
      <c r="DL322" s="71"/>
      <c r="DM322" s="71"/>
      <c r="DN322" s="71"/>
      <c r="DO322" s="71"/>
      <c r="DP322" s="71"/>
      <c r="DQ322" s="71"/>
      <c r="DR322" s="71"/>
      <c r="DS322" s="71"/>
      <c r="DT322" s="71"/>
      <c r="DU322" s="71"/>
      <c r="DV322" s="71"/>
      <c r="DW322" s="71"/>
      <c r="DX322" s="71"/>
      <c r="DY322" s="71"/>
      <c r="DZ322" s="71"/>
      <c r="EA322" s="71"/>
      <c r="EB322" s="71"/>
      <c r="EC322" s="71"/>
      <c r="ED322" s="71"/>
      <c r="EE322" s="71"/>
      <c r="EF322" s="71"/>
      <c r="EG322" s="71"/>
      <c r="EH322" s="71"/>
      <c r="EI322" s="74"/>
      <c r="EJ322" s="74"/>
      <c r="EK322" s="74"/>
      <c r="EL322" s="74"/>
      <c r="EM322" s="74"/>
      <c r="EN322" s="74"/>
      <c r="EO322" s="74"/>
      <c r="EP322" s="74"/>
      <c r="EQ322" s="74"/>
      <c r="ER322" s="74"/>
      <c r="ES322" s="74"/>
      <c r="ET322" s="74"/>
      <c r="EU322" s="74"/>
      <c r="EV322" s="74"/>
      <c r="EW322" s="74"/>
      <c r="EX322" s="74"/>
      <c r="EY322" s="74"/>
      <c r="EZ322" s="74"/>
      <c r="FA322" s="74"/>
      <c r="FB322" s="74"/>
    </row>
    <row r="323" spans="2:158" s="277" customFormat="1">
      <c r="B323" s="159"/>
      <c r="C323" s="269" t="s">
        <v>389</v>
      </c>
      <c r="D323" s="270"/>
      <c r="E323" s="270"/>
      <c r="F323" s="270"/>
      <c r="G323" s="270"/>
      <c r="H323" s="270"/>
      <c r="I323" s="270"/>
      <c r="J323" s="270"/>
      <c r="K323" s="270"/>
      <c r="L323" s="270"/>
      <c r="M323" s="270"/>
      <c r="N323" s="270"/>
      <c r="O323" s="271"/>
      <c r="P323" s="270"/>
      <c r="Q323" s="270"/>
      <c r="R323" s="270"/>
      <c r="S323" s="270"/>
      <c r="T323" s="270"/>
      <c r="U323" s="270"/>
      <c r="V323" s="270"/>
      <c r="W323" s="270"/>
      <c r="X323" s="270"/>
      <c r="Y323" s="270"/>
      <c r="Z323" s="272"/>
      <c r="AA323" s="272"/>
      <c r="AB323" s="272"/>
      <c r="AC323" s="272"/>
      <c r="AD323" s="272"/>
      <c r="AE323" s="272"/>
      <c r="AF323" s="273">
        <f>SUM(AS323:AU323,AY323,BA323:BB323,BG323:BL323)</f>
        <v>-156</v>
      </c>
      <c r="AG323" s="270">
        <f t="shared" ref="AG323:AR323" si="199">SUM(AG339,AG388,AG405,AG453,AG701)</f>
        <v>0</v>
      </c>
      <c r="AH323" s="270">
        <f t="shared" si="199"/>
        <v>0</v>
      </c>
      <c r="AI323" s="270">
        <f t="shared" si="199"/>
        <v>0</v>
      </c>
      <c r="AJ323" s="270">
        <f t="shared" si="199"/>
        <v>0</v>
      </c>
      <c r="AK323" s="270">
        <f t="shared" si="199"/>
        <v>0</v>
      </c>
      <c r="AL323" s="270">
        <f t="shared" si="199"/>
        <v>80</v>
      </c>
      <c r="AM323" s="270">
        <f t="shared" si="199"/>
        <v>80</v>
      </c>
      <c r="AN323" s="270">
        <f t="shared" si="199"/>
        <v>0</v>
      </c>
      <c r="AO323" s="270">
        <f t="shared" si="199"/>
        <v>-255</v>
      </c>
      <c r="AP323" s="270">
        <f t="shared" si="199"/>
        <v>-264</v>
      </c>
      <c r="AQ323" s="270">
        <f t="shared" si="199"/>
        <v>-297</v>
      </c>
      <c r="AR323" s="270">
        <f t="shared" si="199"/>
        <v>0</v>
      </c>
      <c r="AS323" s="274">
        <f>SUM(AG323,AH323,AK323,AL323,AO323)</f>
        <v>-175</v>
      </c>
      <c r="AT323" s="270"/>
      <c r="AU323" s="272">
        <f t="shared" si="171"/>
        <v>0</v>
      </c>
      <c r="AV323" s="270">
        <f t="shared" ref="AV323:BA323" si="200">SUM(AV339,AV388,AV405,AV453,AV701)</f>
        <v>0</v>
      </c>
      <c r="AW323" s="270">
        <f t="shared" si="200"/>
        <v>0</v>
      </c>
      <c r="AX323" s="270">
        <f t="shared" si="200"/>
        <v>0</v>
      </c>
      <c r="AY323" s="270">
        <f t="shared" si="200"/>
        <v>0</v>
      </c>
      <c r="AZ323" s="270">
        <f t="shared" si="200"/>
        <v>0</v>
      </c>
      <c r="BA323" s="270">
        <f t="shared" si="200"/>
        <v>-2</v>
      </c>
      <c r="BB323" s="273">
        <f t="shared" si="167"/>
        <v>1</v>
      </c>
      <c r="BC323" s="270">
        <f t="shared" ref="BC323:BK323" si="201">SUM(BC339,BC388,BC405,BC453,BC701)</f>
        <v>0</v>
      </c>
      <c r="BD323" s="270">
        <f t="shared" si="201"/>
        <v>1</v>
      </c>
      <c r="BE323" s="270">
        <f t="shared" si="201"/>
        <v>1</v>
      </c>
      <c r="BF323" s="270">
        <f t="shared" si="201"/>
        <v>0</v>
      </c>
      <c r="BG323" s="270">
        <f t="shared" si="201"/>
        <v>0</v>
      </c>
      <c r="BH323" s="270">
        <f t="shared" si="201"/>
        <v>7</v>
      </c>
      <c r="BI323" s="270">
        <f t="shared" si="201"/>
        <v>0</v>
      </c>
      <c r="BJ323" s="270">
        <f t="shared" si="201"/>
        <v>3</v>
      </c>
      <c r="BK323" s="270">
        <f t="shared" si="201"/>
        <v>0</v>
      </c>
      <c r="BL323" s="272">
        <f>SUM(BM323:BP323)</f>
        <v>10</v>
      </c>
      <c r="BM323" s="270">
        <f>SUM(BM339,BM388,BM405,BM453,BM701)</f>
        <v>0</v>
      </c>
      <c r="BN323" s="270">
        <f>SUM(BN339,BN388,BN405,BN453,BN701)</f>
        <v>0</v>
      </c>
      <c r="BO323" s="270">
        <f>SUM(BO339,BO388,BO405,BO453,BO701)</f>
        <v>0</v>
      </c>
      <c r="BP323" s="270">
        <f>SUM(BP339,BP388,BP405,BP453,BP701)</f>
        <v>10</v>
      </c>
      <c r="BQ323" s="270">
        <f t="shared" si="192"/>
        <v>19</v>
      </c>
      <c r="BR323" s="270">
        <f t="shared" ref="BR323:CJ323" si="202">SUM(BR339,BR388,BR405,BR453,BR701)</f>
        <v>0</v>
      </c>
      <c r="BS323" s="270">
        <f t="shared" si="202"/>
        <v>0</v>
      </c>
      <c r="BT323" s="270">
        <f t="shared" si="202"/>
        <v>0</v>
      </c>
      <c r="BU323" s="270">
        <f t="shared" si="202"/>
        <v>0</v>
      </c>
      <c r="BV323" s="270">
        <f t="shared" si="202"/>
        <v>0</v>
      </c>
      <c r="BW323" s="270">
        <f t="shared" si="202"/>
        <v>0</v>
      </c>
      <c r="BX323" s="270">
        <f t="shared" si="202"/>
        <v>0</v>
      </c>
      <c r="BY323" s="270">
        <f t="shared" si="202"/>
        <v>0</v>
      </c>
      <c r="BZ323" s="270">
        <f t="shared" si="202"/>
        <v>0</v>
      </c>
      <c r="CA323" s="270">
        <f t="shared" si="202"/>
        <v>0</v>
      </c>
      <c r="CB323" s="270">
        <f t="shared" si="202"/>
        <v>0</v>
      </c>
      <c r="CC323" s="270">
        <f t="shared" si="202"/>
        <v>0</v>
      </c>
      <c r="CD323" s="270">
        <f t="shared" si="202"/>
        <v>0</v>
      </c>
      <c r="CE323" s="270">
        <f t="shared" si="202"/>
        <v>0</v>
      </c>
      <c r="CF323" s="270">
        <f t="shared" si="202"/>
        <v>0</v>
      </c>
      <c r="CG323" s="270">
        <f t="shared" si="202"/>
        <v>0</v>
      </c>
      <c r="CH323" s="270">
        <f t="shared" si="202"/>
        <v>0</v>
      </c>
      <c r="CI323" s="270">
        <f t="shared" si="202"/>
        <v>0</v>
      </c>
      <c r="CJ323" s="270">
        <f t="shared" si="202"/>
        <v>0</v>
      </c>
      <c r="CK323" s="270"/>
      <c r="CL323" s="270"/>
      <c r="CM323" s="270"/>
      <c r="CN323" s="270"/>
      <c r="CO323" s="270"/>
      <c r="CP323" s="275">
        <f t="shared" si="174"/>
        <v>0</v>
      </c>
      <c r="CQ323" s="270"/>
      <c r="CR323" s="270"/>
      <c r="CS323" s="270"/>
      <c r="CT323" s="270"/>
      <c r="CU323" s="270"/>
      <c r="CV323" s="270"/>
      <c r="CW323" s="270"/>
      <c r="CX323" s="270"/>
      <c r="CY323" s="270"/>
      <c r="CZ323" s="270"/>
      <c r="DA323" s="270"/>
      <c r="DB323" s="275">
        <f t="shared" si="178"/>
        <v>0</v>
      </c>
      <c r="DC323" s="270">
        <f t="shared" si="175"/>
        <v>0</v>
      </c>
      <c r="DD323" s="270"/>
      <c r="DE323" s="270"/>
      <c r="DF323" s="270"/>
      <c r="DG323" s="275">
        <f t="shared" si="176"/>
        <v>0</v>
      </c>
      <c r="DH323" s="270">
        <f t="shared" si="177"/>
        <v>0</v>
      </c>
      <c r="DI323" s="270"/>
      <c r="DJ323" s="270"/>
      <c r="DK323" s="270"/>
      <c r="DL323" s="270"/>
      <c r="DM323" s="270"/>
      <c r="DN323" s="270"/>
      <c r="DO323" s="270"/>
      <c r="DP323" s="270"/>
      <c r="DQ323" s="270"/>
      <c r="DR323" s="270"/>
      <c r="DS323" s="270"/>
      <c r="DT323" s="270"/>
      <c r="DU323" s="270"/>
      <c r="DV323" s="270"/>
      <c r="DW323" s="270"/>
      <c r="DX323" s="270"/>
      <c r="DY323" s="270"/>
      <c r="DZ323" s="270"/>
      <c r="EA323" s="270"/>
      <c r="EB323" s="270"/>
      <c r="EC323" s="270"/>
      <c r="ED323" s="270"/>
      <c r="EE323" s="270"/>
      <c r="EF323" s="270"/>
      <c r="EG323" s="270"/>
      <c r="EH323" s="270"/>
      <c r="EI323" s="276"/>
      <c r="EJ323" s="276"/>
      <c r="EK323" s="276"/>
      <c r="EL323" s="276"/>
      <c r="EM323" s="276"/>
      <c r="EN323" s="276"/>
      <c r="EO323" s="276"/>
      <c r="EP323" s="276"/>
      <c r="EQ323" s="276"/>
      <c r="ER323" s="276"/>
      <c r="ES323" s="276"/>
      <c r="ET323" s="276"/>
      <c r="EU323" s="276"/>
      <c r="EV323" s="276"/>
      <c r="EW323" s="276"/>
      <c r="EX323" s="276"/>
      <c r="EY323" s="276"/>
      <c r="EZ323" s="276"/>
      <c r="FA323" s="276"/>
      <c r="FB323" s="276"/>
    </row>
    <row r="324" spans="2:158" s="69" customFormat="1">
      <c r="B324" s="70"/>
      <c r="C324" s="77" t="s">
        <v>390</v>
      </c>
      <c r="D324" s="71"/>
      <c r="E324" s="71"/>
      <c r="F324" s="71"/>
      <c r="G324" s="71"/>
      <c r="H324" s="71"/>
      <c r="I324" s="71"/>
      <c r="J324" s="71"/>
      <c r="K324" s="71"/>
      <c r="L324" s="71"/>
      <c r="M324" s="71"/>
      <c r="N324" s="71"/>
      <c r="O324" s="72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3"/>
      <c r="AA324" s="73"/>
      <c r="AB324" s="73"/>
      <c r="AC324" s="73"/>
      <c r="AD324" s="73"/>
      <c r="AE324" s="73"/>
      <c r="AF324" s="75">
        <f t="shared" si="170"/>
        <v>0</v>
      </c>
      <c r="AG324" s="71">
        <f>SUM(AG340,AG389,AG406,AG454)</f>
        <v>0</v>
      </c>
      <c r="AH324" s="71">
        <f t="shared" ref="AH324:AR326" si="203">SUM(AH340,AH389,AH406,AH454)</f>
        <v>0</v>
      </c>
      <c r="AI324" s="71">
        <f t="shared" si="203"/>
        <v>0</v>
      </c>
      <c r="AJ324" s="71">
        <f t="shared" si="203"/>
        <v>0</v>
      </c>
      <c r="AK324" s="71">
        <f t="shared" si="203"/>
        <v>0</v>
      </c>
      <c r="AL324" s="71">
        <f t="shared" si="203"/>
        <v>0</v>
      </c>
      <c r="AM324" s="71">
        <f t="shared" si="203"/>
        <v>0</v>
      </c>
      <c r="AN324" s="71">
        <f t="shared" si="203"/>
        <v>0</v>
      </c>
      <c r="AO324" s="71">
        <f t="shared" si="203"/>
        <v>0</v>
      </c>
      <c r="AP324" s="71">
        <f t="shared" si="203"/>
        <v>0</v>
      </c>
      <c r="AQ324" s="71">
        <f t="shared" si="203"/>
        <v>0</v>
      </c>
      <c r="AR324" s="71">
        <f t="shared" si="203"/>
        <v>0</v>
      </c>
      <c r="AS324" s="117">
        <f t="shared" si="168"/>
        <v>0</v>
      </c>
      <c r="AT324" s="71"/>
      <c r="AU324" s="73">
        <f t="shared" si="171"/>
        <v>0</v>
      </c>
      <c r="AV324" s="71">
        <f t="shared" ref="AV324:BP326" si="204">SUM(AV340,AV389,AV406,AV454)</f>
        <v>0</v>
      </c>
      <c r="AW324" s="71">
        <f t="shared" si="204"/>
        <v>0</v>
      </c>
      <c r="AX324" s="71">
        <f t="shared" si="204"/>
        <v>0</v>
      </c>
      <c r="AY324" s="71">
        <f t="shared" si="204"/>
        <v>0</v>
      </c>
      <c r="AZ324" s="71">
        <f t="shared" si="204"/>
        <v>0</v>
      </c>
      <c r="BA324" s="71">
        <f t="shared" si="204"/>
        <v>0</v>
      </c>
      <c r="BB324" s="75">
        <f t="shared" si="167"/>
        <v>0</v>
      </c>
      <c r="BC324" s="71">
        <f t="shared" si="204"/>
        <v>0</v>
      </c>
      <c r="BD324" s="71">
        <f t="shared" si="204"/>
        <v>0</v>
      </c>
      <c r="BE324" s="71">
        <f t="shared" si="204"/>
        <v>0</v>
      </c>
      <c r="BF324" s="71">
        <f t="shared" si="204"/>
        <v>0</v>
      </c>
      <c r="BG324" s="71">
        <f t="shared" si="204"/>
        <v>0</v>
      </c>
      <c r="BH324" s="71">
        <f t="shared" si="204"/>
        <v>0</v>
      </c>
      <c r="BI324" s="71">
        <f t="shared" si="204"/>
        <v>0</v>
      </c>
      <c r="BJ324" s="71">
        <f t="shared" si="204"/>
        <v>0</v>
      </c>
      <c r="BK324" s="71">
        <f t="shared" si="204"/>
        <v>0</v>
      </c>
      <c r="BL324" s="73">
        <f t="shared" si="172"/>
        <v>0</v>
      </c>
      <c r="BM324" s="71">
        <f t="shared" si="204"/>
        <v>0</v>
      </c>
      <c r="BN324" s="71">
        <f t="shared" si="204"/>
        <v>0</v>
      </c>
      <c r="BO324" s="71">
        <f t="shared" si="204"/>
        <v>0</v>
      </c>
      <c r="BP324" s="71">
        <f t="shared" si="204"/>
        <v>0</v>
      </c>
      <c r="BQ324" s="71">
        <f t="shared" si="192"/>
        <v>0</v>
      </c>
      <c r="BR324" s="71">
        <f t="shared" ref="BR324:CJ326" si="205">SUM(BR340,BR389,BR406,BR454)</f>
        <v>0</v>
      </c>
      <c r="BS324" s="71">
        <f t="shared" si="205"/>
        <v>0</v>
      </c>
      <c r="BT324" s="71">
        <f t="shared" si="205"/>
        <v>0</v>
      </c>
      <c r="BU324" s="71">
        <f t="shared" si="205"/>
        <v>0</v>
      </c>
      <c r="BV324" s="71">
        <f t="shared" si="205"/>
        <v>0</v>
      </c>
      <c r="BW324" s="71">
        <f t="shared" si="205"/>
        <v>0</v>
      </c>
      <c r="BX324" s="71">
        <f t="shared" si="205"/>
        <v>0</v>
      </c>
      <c r="BY324" s="71">
        <f t="shared" si="205"/>
        <v>0</v>
      </c>
      <c r="BZ324" s="71">
        <f t="shared" si="205"/>
        <v>0</v>
      </c>
      <c r="CA324" s="71">
        <f t="shared" si="205"/>
        <v>0</v>
      </c>
      <c r="CB324" s="71">
        <f t="shared" si="205"/>
        <v>0</v>
      </c>
      <c r="CC324" s="71">
        <f t="shared" si="205"/>
        <v>0</v>
      </c>
      <c r="CD324" s="71">
        <f t="shared" si="205"/>
        <v>0</v>
      </c>
      <c r="CE324" s="71">
        <f t="shared" si="205"/>
        <v>0</v>
      </c>
      <c r="CF324" s="71">
        <f t="shared" si="205"/>
        <v>0</v>
      </c>
      <c r="CG324" s="71">
        <f t="shared" si="205"/>
        <v>0</v>
      </c>
      <c r="CH324" s="71">
        <f t="shared" si="205"/>
        <v>0</v>
      </c>
      <c r="CI324" s="71">
        <f t="shared" si="205"/>
        <v>0</v>
      </c>
      <c r="CJ324" s="71">
        <f t="shared" si="205"/>
        <v>0</v>
      </c>
      <c r="CK324" s="71"/>
      <c r="CL324" s="71"/>
      <c r="CM324" s="71"/>
      <c r="CN324" s="71"/>
      <c r="CO324" s="71"/>
      <c r="CP324" s="190">
        <f t="shared" si="174"/>
        <v>0</v>
      </c>
      <c r="CQ324" s="71"/>
      <c r="CR324" s="71"/>
      <c r="CS324" s="71"/>
      <c r="CT324" s="71"/>
      <c r="CU324" s="71"/>
      <c r="CV324" s="71"/>
      <c r="CW324" s="71"/>
      <c r="CX324" s="71"/>
      <c r="CY324" s="71"/>
      <c r="CZ324" s="71"/>
      <c r="DA324" s="71"/>
      <c r="DB324" s="190">
        <f t="shared" si="178"/>
        <v>0</v>
      </c>
      <c r="DC324" s="71">
        <f t="shared" si="175"/>
        <v>0</v>
      </c>
      <c r="DD324" s="71"/>
      <c r="DE324" s="71"/>
      <c r="DF324" s="71"/>
      <c r="DG324" s="190">
        <f t="shared" si="176"/>
        <v>0</v>
      </c>
      <c r="DH324" s="71">
        <f t="shared" si="177"/>
        <v>0</v>
      </c>
      <c r="DI324" s="71"/>
      <c r="DJ324" s="71"/>
      <c r="DK324" s="71"/>
      <c r="DL324" s="71"/>
      <c r="DM324" s="71"/>
      <c r="DN324" s="71"/>
      <c r="DO324" s="71"/>
      <c r="DP324" s="71"/>
      <c r="DQ324" s="71"/>
      <c r="DR324" s="71"/>
      <c r="DS324" s="71"/>
      <c r="DT324" s="71"/>
      <c r="DU324" s="71"/>
      <c r="DV324" s="71"/>
      <c r="DW324" s="71"/>
      <c r="DX324" s="71"/>
      <c r="DY324" s="71"/>
      <c r="DZ324" s="71"/>
      <c r="EA324" s="71"/>
      <c r="EB324" s="71"/>
      <c r="EC324" s="71"/>
      <c r="ED324" s="71"/>
      <c r="EE324" s="71"/>
      <c r="EF324" s="71"/>
      <c r="EG324" s="71"/>
      <c r="EH324" s="71"/>
      <c r="EI324" s="74"/>
      <c r="EJ324" s="74"/>
      <c r="EK324" s="74"/>
      <c r="EL324" s="74"/>
      <c r="EM324" s="74"/>
      <c r="EN324" s="74"/>
      <c r="EO324" s="74"/>
      <c r="EP324" s="74"/>
      <c r="EQ324" s="74"/>
      <c r="ER324" s="74"/>
      <c r="ES324" s="74"/>
      <c r="ET324" s="74"/>
      <c r="EU324" s="74"/>
      <c r="EV324" s="74"/>
      <c r="EW324" s="74"/>
      <c r="EX324" s="74"/>
      <c r="EY324" s="74"/>
      <c r="EZ324" s="74"/>
      <c r="FA324" s="74"/>
      <c r="FB324" s="74"/>
    </row>
    <row r="325" spans="2:158" s="69" customFormat="1">
      <c r="B325" s="70"/>
      <c r="C325" s="77" t="s">
        <v>391</v>
      </c>
      <c r="D325" s="71"/>
      <c r="E325" s="71"/>
      <c r="F325" s="71"/>
      <c r="G325" s="71"/>
      <c r="H325" s="71"/>
      <c r="I325" s="71"/>
      <c r="J325" s="71"/>
      <c r="K325" s="71"/>
      <c r="L325" s="71"/>
      <c r="M325" s="71"/>
      <c r="N325" s="71"/>
      <c r="O325" s="72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3"/>
      <c r="AA325" s="73"/>
      <c r="AB325" s="73"/>
      <c r="AC325" s="73"/>
      <c r="AD325" s="73"/>
      <c r="AE325" s="73"/>
      <c r="AF325" s="75">
        <f t="shared" si="170"/>
        <v>0</v>
      </c>
      <c r="AG325" s="71">
        <f>SUM(AG341,AG390,AG407,AG455)</f>
        <v>0</v>
      </c>
      <c r="AH325" s="71">
        <f t="shared" si="203"/>
        <v>0</v>
      </c>
      <c r="AI325" s="71">
        <f t="shared" si="203"/>
        <v>0</v>
      </c>
      <c r="AJ325" s="71">
        <f t="shared" si="203"/>
        <v>0</v>
      </c>
      <c r="AK325" s="71">
        <f t="shared" si="203"/>
        <v>0</v>
      </c>
      <c r="AL325" s="71">
        <f t="shared" si="203"/>
        <v>0</v>
      </c>
      <c r="AM325" s="71">
        <f t="shared" si="203"/>
        <v>0</v>
      </c>
      <c r="AN325" s="71">
        <f t="shared" si="203"/>
        <v>0</v>
      </c>
      <c r="AO325" s="71">
        <f t="shared" si="203"/>
        <v>0</v>
      </c>
      <c r="AP325" s="71">
        <f t="shared" si="203"/>
        <v>0</v>
      </c>
      <c r="AQ325" s="71">
        <f t="shared" si="203"/>
        <v>0</v>
      </c>
      <c r="AR325" s="71">
        <f t="shared" si="203"/>
        <v>0</v>
      </c>
      <c r="AS325" s="117">
        <f t="shared" si="168"/>
        <v>0</v>
      </c>
      <c r="AT325" s="71"/>
      <c r="AU325" s="73">
        <f t="shared" si="171"/>
        <v>0</v>
      </c>
      <c r="AV325" s="71">
        <f t="shared" si="204"/>
        <v>0</v>
      </c>
      <c r="AW325" s="71">
        <f t="shared" si="204"/>
        <v>0</v>
      </c>
      <c r="AX325" s="71">
        <f t="shared" si="204"/>
        <v>0</v>
      </c>
      <c r="AY325" s="71">
        <f t="shared" si="204"/>
        <v>0</v>
      </c>
      <c r="AZ325" s="71">
        <f t="shared" si="204"/>
        <v>0</v>
      </c>
      <c r="BA325" s="71">
        <f t="shared" si="204"/>
        <v>0</v>
      </c>
      <c r="BB325" s="75">
        <f t="shared" si="167"/>
        <v>0</v>
      </c>
      <c r="BC325" s="71">
        <f t="shared" si="204"/>
        <v>0</v>
      </c>
      <c r="BD325" s="71">
        <f t="shared" si="204"/>
        <v>0</v>
      </c>
      <c r="BE325" s="71">
        <f t="shared" si="204"/>
        <v>0</v>
      </c>
      <c r="BF325" s="71">
        <f t="shared" si="204"/>
        <v>0</v>
      </c>
      <c r="BG325" s="71">
        <f t="shared" si="204"/>
        <v>0</v>
      </c>
      <c r="BH325" s="71">
        <f t="shared" si="204"/>
        <v>0</v>
      </c>
      <c r="BI325" s="71">
        <f t="shared" si="204"/>
        <v>0</v>
      </c>
      <c r="BJ325" s="71">
        <f t="shared" si="204"/>
        <v>-1</v>
      </c>
      <c r="BK325" s="71">
        <f t="shared" si="204"/>
        <v>0</v>
      </c>
      <c r="BL325" s="73">
        <f t="shared" si="172"/>
        <v>1</v>
      </c>
      <c r="BM325" s="71">
        <f t="shared" si="204"/>
        <v>0</v>
      </c>
      <c r="BN325" s="71">
        <f t="shared" si="204"/>
        <v>0</v>
      </c>
      <c r="BO325" s="71">
        <f t="shared" si="204"/>
        <v>0</v>
      </c>
      <c r="BP325" s="71">
        <f t="shared" si="204"/>
        <v>1</v>
      </c>
      <c r="BQ325" s="72">
        <f t="shared" si="192"/>
        <v>0</v>
      </c>
      <c r="BR325" s="71">
        <f t="shared" si="205"/>
        <v>0</v>
      </c>
      <c r="BS325" s="71">
        <f t="shared" si="205"/>
        <v>0</v>
      </c>
      <c r="BT325" s="71">
        <f t="shared" si="205"/>
        <v>0</v>
      </c>
      <c r="BU325" s="71">
        <f t="shared" si="205"/>
        <v>0</v>
      </c>
      <c r="BV325" s="71">
        <f t="shared" si="205"/>
        <v>0</v>
      </c>
      <c r="BW325" s="71">
        <f t="shared" si="205"/>
        <v>0</v>
      </c>
      <c r="BX325" s="71">
        <f t="shared" si="205"/>
        <v>0</v>
      </c>
      <c r="BY325" s="71">
        <f t="shared" si="205"/>
        <v>0</v>
      </c>
      <c r="BZ325" s="71">
        <f t="shared" si="205"/>
        <v>0</v>
      </c>
      <c r="CA325" s="71">
        <f t="shared" si="205"/>
        <v>0</v>
      </c>
      <c r="CB325" s="71">
        <f t="shared" si="205"/>
        <v>0</v>
      </c>
      <c r="CC325" s="71">
        <f t="shared" si="205"/>
        <v>0</v>
      </c>
      <c r="CD325" s="71">
        <f t="shared" si="205"/>
        <v>0</v>
      </c>
      <c r="CE325" s="71">
        <f t="shared" si="205"/>
        <v>0</v>
      </c>
      <c r="CF325" s="71">
        <f t="shared" si="205"/>
        <v>0</v>
      </c>
      <c r="CG325" s="71">
        <f t="shared" si="205"/>
        <v>0</v>
      </c>
      <c r="CH325" s="71">
        <f t="shared" si="205"/>
        <v>0</v>
      </c>
      <c r="CI325" s="71">
        <f t="shared" si="205"/>
        <v>0</v>
      </c>
      <c r="CJ325" s="71">
        <f t="shared" si="205"/>
        <v>0</v>
      </c>
      <c r="CK325" s="71"/>
      <c r="CL325" s="71"/>
      <c r="CM325" s="71"/>
      <c r="CN325" s="71"/>
      <c r="CO325" s="71"/>
      <c r="CP325" s="190">
        <f t="shared" si="174"/>
        <v>0</v>
      </c>
      <c r="CQ325" s="71"/>
      <c r="CR325" s="71"/>
      <c r="CS325" s="71"/>
      <c r="CT325" s="71"/>
      <c r="CU325" s="71"/>
      <c r="CV325" s="71"/>
      <c r="CW325" s="71"/>
      <c r="CX325" s="71"/>
      <c r="CY325" s="71"/>
      <c r="CZ325" s="71"/>
      <c r="DA325" s="71"/>
      <c r="DB325" s="190">
        <f t="shared" si="178"/>
        <v>0</v>
      </c>
      <c r="DC325" s="71">
        <f t="shared" si="175"/>
        <v>0</v>
      </c>
      <c r="DD325" s="71"/>
      <c r="DE325" s="71"/>
      <c r="DF325" s="71"/>
      <c r="DG325" s="190">
        <f t="shared" si="176"/>
        <v>0</v>
      </c>
      <c r="DH325" s="71">
        <f t="shared" si="177"/>
        <v>0</v>
      </c>
      <c r="DI325" s="71"/>
      <c r="DJ325" s="71"/>
      <c r="DK325" s="71"/>
      <c r="DL325" s="71"/>
      <c r="DM325" s="71"/>
      <c r="DN325" s="71"/>
      <c r="DO325" s="71"/>
      <c r="DP325" s="71"/>
      <c r="DQ325" s="71"/>
      <c r="DR325" s="71"/>
      <c r="DS325" s="71"/>
      <c r="DT325" s="71"/>
      <c r="DU325" s="71"/>
      <c r="DV325" s="71"/>
      <c r="DW325" s="71"/>
      <c r="DX325" s="71"/>
      <c r="DY325" s="71"/>
      <c r="DZ325" s="71"/>
      <c r="EA325" s="71"/>
      <c r="EB325" s="71"/>
      <c r="EC325" s="71"/>
      <c r="ED325" s="71"/>
      <c r="EE325" s="71"/>
      <c r="EF325" s="71"/>
      <c r="EG325" s="71"/>
      <c r="EH325" s="71"/>
      <c r="EI325" s="74"/>
      <c r="EJ325" s="74"/>
      <c r="EK325" s="74"/>
      <c r="EL325" s="74"/>
      <c r="EM325" s="74"/>
      <c r="EN325" s="74"/>
      <c r="EO325" s="74"/>
      <c r="EP325" s="74"/>
      <c r="EQ325" s="74"/>
      <c r="ER325" s="74"/>
      <c r="ES325" s="74"/>
      <c r="ET325" s="74"/>
      <c r="EU325" s="74"/>
      <c r="EV325" s="74"/>
      <c r="EW325" s="74"/>
      <c r="EX325" s="74"/>
      <c r="EY325" s="74"/>
      <c r="EZ325" s="74"/>
      <c r="FA325" s="74"/>
      <c r="FB325" s="74"/>
    </row>
    <row r="326" spans="2:158" s="69" customFormat="1">
      <c r="B326" s="70"/>
      <c r="C326" s="77" t="s">
        <v>392</v>
      </c>
      <c r="D326" s="71"/>
      <c r="E326" s="71"/>
      <c r="F326" s="71"/>
      <c r="G326" s="71"/>
      <c r="H326" s="71"/>
      <c r="I326" s="71"/>
      <c r="J326" s="71"/>
      <c r="K326" s="71"/>
      <c r="L326" s="71"/>
      <c r="M326" s="71"/>
      <c r="N326" s="71"/>
      <c r="O326" s="72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3"/>
      <c r="AA326" s="73"/>
      <c r="AB326" s="73"/>
      <c r="AC326" s="73"/>
      <c r="AD326" s="73"/>
      <c r="AE326" s="73"/>
      <c r="AF326" s="75">
        <f t="shared" si="170"/>
        <v>0</v>
      </c>
      <c r="AG326" s="71">
        <f>SUM(AG342,AG391,AG408,AG456)</f>
        <v>0</v>
      </c>
      <c r="AH326" s="71">
        <f t="shared" si="203"/>
        <v>0</v>
      </c>
      <c r="AI326" s="71">
        <f t="shared" si="203"/>
        <v>0</v>
      </c>
      <c r="AJ326" s="71">
        <f t="shared" si="203"/>
        <v>0</v>
      </c>
      <c r="AK326" s="71">
        <f t="shared" si="203"/>
        <v>0</v>
      </c>
      <c r="AL326" s="71">
        <f t="shared" si="203"/>
        <v>0</v>
      </c>
      <c r="AM326" s="71">
        <f t="shared" si="203"/>
        <v>0</v>
      </c>
      <c r="AN326" s="71">
        <f t="shared" si="203"/>
        <v>0</v>
      </c>
      <c r="AO326" s="71">
        <f t="shared" si="203"/>
        <v>0</v>
      </c>
      <c r="AP326" s="71">
        <f t="shared" si="203"/>
        <v>0</v>
      </c>
      <c r="AQ326" s="71">
        <f t="shared" si="203"/>
        <v>0</v>
      </c>
      <c r="AR326" s="71">
        <f t="shared" si="203"/>
        <v>0</v>
      </c>
      <c r="AS326" s="117">
        <f t="shared" si="168"/>
        <v>0</v>
      </c>
      <c r="AT326" s="71"/>
      <c r="AU326" s="73">
        <f t="shared" si="171"/>
        <v>0</v>
      </c>
      <c r="AV326" s="71">
        <f t="shared" si="204"/>
        <v>0</v>
      </c>
      <c r="AW326" s="71">
        <f t="shared" si="204"/>
        <v>0</v>
      </c>
      <c r="AX326" s="71">
        <f t="shared" si="204"/>
        <v>0</v>
      </c>
      <c r="AY326" s="71">
        <f t="shared" si="204"/>
        <v>0</v>
      </c>
      <c r="AZ326" s="71">
        <f t="shared" si="204"/>
        <v>0</v>
      </c>
      <c r="BA326" s="71">
        <f t="shared" si="204"/>
        <v>0</v>
      </c>
      <c r="BB326" s="75">
        <f t="shared" si="167"/>
        <v>0</v>
      </c>
      <c r="BC326" s="71">
        <f t="shared" si="204"/>
        <v>0</v>
      </c>
      <c r="BD326" s="71">
        <f t="shared" si="204"/>
        <v>0</v>
      </c>
      <c r="BE326" s="71">
        <f t="shared" si="204"/>
        <v>0</v>
      </c>
      <c r="BF326" s="71">
        <f t="shared" si="204"/>
        <v>0</v>
      </c>
      <c r="BG326" s="71">
        <f t="shared" si="204"/>
        <v>0</v>
      </c>
      <c r="BH326" s="71">
        <f t="shared" si="204"/>
        <v>0</v>
      </c>
      <c r="BI326" s="71">
        <f t="shared" si="204"/>
        <v>0</v>
      </c>
      <c r="BJ326" s="71">
        <f t="shared" si="204"/>
        <v>0</v>
      </c>
      <c r="BK326" s="71">
        <f t="shared" si="204"/>
        <v>0</v>
      </c>
      <c r="BL326" s="73">
        <f t="shared" si="172"/>
        <v>0</v>
      </c>
      <c r="BM326" s="71">
        <f t="shared" si="204"/>
        <v>0</v>
      </c>
      <c r="BN326" s="71">
        <f t="shared" si="204"/>
        <v>0</v>
      </c>
      <c r="BO326" s="71">
        <f t="shared" si="204"/>
        <v>0</v>
      </c>
      <c r="BP326" s="71">
        <f t="shared" si="204"/>
        <v>0</v>
      </c>
      <c r="BQ326" s="71">
        <f t="shared" si="192"/>
        <v>0</v>
      </c>
      <c r="BR326" s="71">
        <f t="shared" si="205"/>
        <v>0</v>
      </c>
      <c r="BS326" s="71">
        <f t="shared" si="205"/>
        <v>0</v>
      </c>
      <c r="BT326" s="71">
        <f t="shared" si="205"/>
        <v>0</v>
      </c>
      <c r="BU326" s="71">
        <f t="shared" si="205"/>
        <v>0</v>
      </c>
      <c r="BV326" s="71">
        <f t="shared" si="205"/>
        <v>0</v>
      </c>
      <c r="BW326" s="71">
        <f t="shared" si="205"/>
        <v>0</v>
      </c>
      <c r="BX326" s="71">
        <f t="shared" si="205"/>
        <v>0</v>
      </c>
      <c r="BY326" s="71">
        <f t="shared" si="205"/>
        <v>0</v>
      </c>
      <c r="BZ326" s="71">
        <f t="shared" si="205"/>
        <v>0</v>
      </c>
      <c r="CA326" s="71">
        <f t="shared" si="205"/>
        <v>0</v>
      </c>
      <c r="CB326" s="71">
        <f t="shared" si="205"/>
        <v>0</v>
      </c>
      <c r="CC326" s="71">
        <f t="shared" si="205"/>
        <v>0</v>
      </c>
      <c r="CD326" s="71">
        <f t="shared" si="205"/>
        <v>0</v>
      </c>
      <c r="CE326" s="71">
        <f t="shared" si="205"/>
        <v>0</v>
      </c>
      <c r="CF326" s="71">
        <f t="shared" si="205"/>
        <v>0</v>
      </c>
      <c r="CG326" s="71">
        <f t="shared" si="205"/>
        <v>0</v>
      </c>
      <c r="CH326" s="71">
        <f t="shared" si="205"/>
        <v>0</v>
      </c>
      <c r="CI326" s="71">
        <f t="shared" si="205"/>
        <v>0</v>
      </c>
      <c r="CJ326" s="71">
        <f t="shared" si="205"/>
        <v>0</v>
      </c>
      <c r="CK326" s="71"/>
      <c r="CL326" s="71"/>
      <c r="CM326" s="71"/>
      <c r="CN326" s="71"/>
      <c r="CO326" s="71"/>
      <c r="CP326" s="190">
        <f t="shared" si="174"/>
        <v>0</v>
      </c>
      <c r="CQ326" s="71"/>
      <c r="CR326" s="71"/>
      <c r="CS326" s="71"/>
      <c r="CT326" s="71"/>
      <c r="CU326" s="71"/>
      <c r="CV326" s="71"/>
      <c r="CW326" s="71"/>
      <c r="CX326" s="71"/>
      <c r="CY326" s="71"/>
      <c r="CZ326" s="71"/>
      <c r="DA326" s="71"/>
      <c r="DB326" s="190">
        <f t="shared" si="178"/>
        <v>0</v>
      </c>
      <c r="DC326" s="71">
        <f t="shared" si="175"/>
        <v>0</v>
      </c>
      <c r="DD326" s="71"/>
      <c r="DE326" s="71"/>
      <c r="DF326" s="71"/>
      <c r="DG326" s="190">
        <f t="shared" si="176"/>
        <v>0</v>
      </c>
      <c r="DH326" s="71">
        <f t="shared" si="177"/>
        <v>0</v>
      </c>
      <c r="DI326" s="71"/>
      <c r="DJ326" s="71"/>
      <c r="DK326" s="71"/>
      <c r="DL326" s="71"/>
      <c r="DM326" s="71"/>
      <c r="DN326" s="71"/>
      <c r="DO326" s="71"/>
      <c r="DP326" s="71"/>
      <c r="DQ326" s="71"/>
      <c r="DR326" s="71"/>
      <c r="DS326" s="71"/>
      <c r="DT326" s="71"/>
      <c r="DU326" s="71"/>
      <c r="DV326" s="71"/>
      <c r="DW326" s="71"/>
      <c r="DX326" s="71"/>
      <c r="DY326" s="71"/>
      <c r="DZ326" s="71"/>
      <c r="EA326" s="71"/>
      <c r="EB326" s="71"/>
      <c r="EC326" s="71"/>
      <c r="ED326" s="71"/>
      <c r="EE326" s="71"/>
      <c r="EF326" s="71"/>
      <c r="EG326" s="71"/>
      <c r="EH326" s="71"/>
      <c r="EI326" s="74"/>
      <c r="EJ326" s="74"/>
      <c r="EK326" s="74"/>
      <c r="EL326" s="74"/>
      <c r="EM326" s="74"/>
      <c r="EN326" s="74"/>
      <c r="EO326" s="74"/>
      <c r="EP326" s="74"/>
      <c r="EQ326" s="74"/>
      <c r="ER326" s="74"/>
      <c r="ES326" s="74"/>
      <c r="ET326" s="74"/>
      <c r="EU326" s="74"/>
      <c r="EV326" s="74"/>
      <c r="EW326" s="74"/>
      <c r="EX326" s="74"/>
      <c r="EY326" s="74"/>
      <c r="EZ326" s="74"/>
      <c r="FA326" s="74"/>
      <c r="FB326" s="74"/>
    </row>
    <row r="327" spans="2:158" s="302" customFormat="1">
      <c r="B327" s="439"/>
      <c r="C327" s="118" t="s">
        <v>393</v>
      </c>
      <c r="D327" s="66"/>
      <c r="E327" s="66"/>
      <c r="F327" s="66"/>
      <c r="G327" s="66"/>
      <c r="H327" s="66"/>
      <c r="I327" s="66"/>
      <c r="J327" s="66"/>
      <c r="K327" s="66"/>
      <c r="L327" s="66"/>
      <c r="M327" s="66"/>
      <c r="N327" s="66"/>
      <c r="O327" s="300"/>
      <c r="P327" s="66"/>
      <c r="Q327" s="66"/>
      <c r="R327" s="66"/>
      <c r="S327" s="66"/>
      <c r="T327" s="66"/>
      <c r="U327" s="66"/>
      <c r="V327" s="66"/>
      <c r="W327" s="66"/>
      <c r="X327" s="66"/>
      <c r="Y327" s="66"/>
      <c r="Z327" s="67"/>
      <c r="AA327" s="67"/>
      <c r="AB327" s="67"/>
      <c r="AC327" s="67"/>
      <c r="AD327" s="67"/>
      <c r="AE327" s="67"/>
      <c r="AF327" s="102">
        <f t="shared" si="170"/>
        <v>4528.199999999998</v>
      </c>
      <c r="AG327" s="66">
        <f t="shared" ref="AG327:AR327" si="206">SUM(AG343,AG392,AG409,AG457,AG705)</f>
        <v>-362.3</v>
      </c>
      <c r="AH327" s="66">
        <f t="shared" si="206"/>
        <v>0</v>
      </c>
      <c r="AI327" s="66">
        <f t="shared" si="206"/>
        <v>0</v>
      </c>
      <c r="AJ327" s="66">
        <f t="shared" si="206"/>
        <v>0</v>
      </c>
      <c r="AK327" s="66">
        <f t="shared" si="206"/>
        <v>372</v>
      </c>
      <c r="AL327" s="66">
        <f t="shared" si="206"/>
        <v>0</v>
      </c>
      <c r="AM327" s="66">
        <f t="shared" si="206"/>
        <v>0</v>
      </c>
      <c r="AN327" s="66">
        <f t="shared" si="206"/>
        <v>0</v>
      </c>
      <c r="AO327" s="66">
        <f t="shared" si="206"/>
        <v>3253.5999999999985</v>
      </c>
      <c r="AP327" s="66">
        <f t="shared" si="206"/>
        <v>49</v>
      </c>
      <c r="AQ327" s="66">
        <f t="shared" si="206"/>
        <v>1443</v>
      </c>
      <c r="AR327" s="66">
        <f t="shared" si="206"/>
        <v>0</v>
      </c>
      <c r="AS327" s="115">
        <f t="shared" si="168"/>
        <v>3263.2999999999984</v>
      </c>
      <c r="AT327" s="66">
        <f>SUM(AT343,AT392,AT409,AT457,AT705)</f>
        <v>0</v>
      </c>
      <c r="AU327" s="67">
        <f>SUM(AV327:AX327)</f>
        <v>0</v>
      </c>
      <c r="AV327" s="66">
        <f t="shared" ref="AV327:BA327" si="207">SUM(AV343,AV392,AV409,AV457,AV705)</f>
        <v>0</v>
      </c>
      <c r="AW327" s="66">
        <f t="shared" si="207"/>
        <v>0</v>
      </c>
      <c r="AX327" s="66">
        <f t="shared" si="207"/>
        <v>0</v>
      </c>
      <c r="AY327" s="66">
        <f t="shared" si="207"/>
        <v>99.700000000000045</v>
      </c>
      <c r="AZ327" s="66">
        <f t="shared" si="207"/>
        <v>-1</v>
      </c>
      <c r="BA327" s="66">
        <f t="shared" si="207"/>
        <v>509.19999999999982</v>
      </c>
      <c r="BB327" s="102">
        <f t="shared" si="167"/>
        <v>661</v>
      </c>
      <c r="BC327" s="66">
        <f t="shared" ref="BC327:BK327" si="208">SUM(BC343,BC392,BC409,BC457,BC705)</f>
        <v>1</v>
      </c>
      <c r="BD327" s="66">
        <f t="shared" si="208"/>
        <v>657</v>
      </c>
      <c r="BE327" s="66">
        <f t="shared" si="208"/>
        <v>294</v>
      </c>
      <c r="BF327" s="66">
        <f t="shared" si="208"/>
        <v>3</v>
      </c>
      <c r="BG327" s="66">
        <f t="shared" si="208"/>
        <v>0</v>
      </c>
      <c r="BH327" s="300">
        <f t="shared" si="208"/>
        <v>-28</v>
      </c>
      <c r="BI327" s="66">
        <f t="shared" si="208"/>
        <v>0</v>
      </c>
      <c r="BJ327" s="440">
        <f t="shared" si="208"/>
        <v>11</v>
      </c>
      <c r="BK327" s="66">
        <f t="shared" si="208"/>
        <v>0</v>
      </c>
      <c r="BL327" s="67">
        <f t="shared" si="172"/>
        <v>12</v>
      </c>
      <c r="BM327" s="66">
        <f>SUM(BM343,BM392,BM409,BM457,BM705)</f>
        <v>0</v>
      </c>
      <c r="BN327" s="66">
        <f>SUM(BN343,BN392,BN409,BN457,BN705)</f>
        <v>0</v>
      </c>
      <c r="BO327" s="66">
        <f>SUM(BO343,BO392,BO409,BO457,BO705)</f>
        <v>0</v>
      </c>
      <c r="BP327" s="66">
        <f>SUM(BP343,BP392,BP409,BP457,BP705)</f>
        <v>12</v>
      </c>
      <c r="BQ327" s="66">
        <f t="shared" si="192"/>
        <v>1264.8999999999999</v>
      </c>
      <c r="BR327" s="66">
        <f t="shared" ref="BR327:CJ327" si="209">SUM(BR343,BR392,BR409,BR457,BR705)</f>
        <v>0</v>
      </c>
      <c r="BS327" s="66">
        <f t="shared" si="209"/>
        <v>0</v>
      </c>
      <c r="BT327" s="66">
        <f t="shared" si="209"/>
        <v>0</v>
      </c>
      <c r="BU327" s="66">
        <f t="shared" si="209"/>
        <v>0</v>
      </c>
      <c r="BV327" s="66">
        <f t="shared" si="209"/>
        <v>0</v>
      </c>
      <c r="BW327" s="66">
        <f t="shared" si="209"/>
        <v>0</v>
      </c>
      <c r="BX327" s="66">
        <f t="shared" si="209"/>
        <v>0</v>
      </c>
      <c r="BY327" s="66">
        <f t="shared" si="209"/>
        <v>0</v>
      </c>
      <c r="BZ327" s="66">
        <f t="shared" si="209"/>
        <v>0</v>
      </c>
      <c r="CA327" s="66">
        <f t="shared" si="209"/>
        <v>0</v>
      </c>
      <c r="CB327" s="66">
        <f t="shared" si="209"/>
        <v>0</v>
      </c>
      <c r="CC327" s="66">
        <f t="shared" si="209"/>
        <v>0</v>
      </c>
      <c r="CD327" s="66">
        <f t="shared" si="209"/>
        <v>0</v>
      </c>
      <c r="CE327" s="66">
        <f t="shared" si="209"/>
        <v>0</v>
      </c>
      <c r="CF327" s="66">
        <f t="shared" si="209"/>
        <v>0</v>
      </c>
      <c r="CG327" s="66">
        <f t="shared" si="209"/>
        <v>0</v>
      </c>
      <c r="CH327" s="66">
        <f t="shared" si="209"/>
        <v>0</v>
      </c>
      <c r="CI327" s="66">
        <f t="shared" si="209"/>
        <v>0</v>
      </c>
      <c r="CJ327" s="66">
        <f t="shared" si="209"/>
        <v>0</v>
      </c>
      <c r="CK327" s="66"/>
      <c r="CL327" s="66"/>
      <c r="CM327" s="66"/>
      <c r="CN327" s="66"/>
      <c r="CO327" s="66"/>
      <c r="CP327" s="301">
        <f t="shared" si="174"/>
        <v>0</v>
      </c>
      <c r="CQ327" s="66"/>
      <c r="CR327" s="66"/>
      <c r="CS327" s="66"/>
      <c r="CT327" s="66"/>
      <c r="CU327" s="66"/>
      <c r="CV327" s="66"/>
      <c r="CW327" s="66"/>
      <c r="CX327" s="66"/>
      <c r="CY327" s="66"/>
      <c r="CZ327" s="66"/>
      <c r="DA327" s="66"/>
      <c r="DB327" s="301">
        <f t="shared" si="178"/>
        <v>0</v>
      </c>
      <c r="DC327" s="66">
        <f t="shared" si="175"/>
        <v>0</v>
      </c>
      <c r="DD327" s="66"/>
      <c r="DE327" s="66"/>
      <c r="DF327" s="66"/>
      <c r="DG327" s="301">
        <f t="shared" si="176"/>
        <v>0</v>
      </c>
      <c r="DH327" s="66">
        <f t="shared" si="177"/>
        <v>0</v>
      </c>
      <c r="DI327" s="66"/>
      <c r="DJ327" s="66"/>
      <c r="DK327" s="66"/>
      <c r="DL327" s="66"/>
      <c r="DM327" s="66"/>
      <c r="DN327" s="66"/>
      <c r="DO327" s="66"/>
      <c r="DP327" s="66"/>
      <c r="DQ327" s="66"/>
      <c r="DR327" s="66"/>
      <c r="DS327" s="66"/>
      <c r="DT327" s="66"/>
      <c r="DU327" s="66"/>
      <c r="DV327" s="66"/>
      <c r="DW327" s="66"/>
      <c r="DX327" s="66"/>
      <c r="DY327" s="66"/>
      <c r="DZ327" s="66"/>
      <c r="EA327" s="66"/>
      <c r="EB327" s="66"/>
      <c r="EC327" s="66"/>
      <c r="ED327" s="66"/>
      <c r="EE327" s="66"/>
      <c r="EF327" s="66"/>
      <c r="EG327" s="66"/>
      <c r="EH327" s="66"/>
      <c r="EI327" s="68"/>
      <c r="EJ327" s="68"/>
      <c r="EK327" s="68"/>
      <c r="EL327" s="68"/>
      <c r="EM327" s="68"/>
      <c r="EN327" s="68"/>
      <c r="EO327" s="68"/>
      <c r="EP327" s="68"/>
      <c r="EQ327" s="68"/>
      <c r="ER327" s="68"/>
      <c r="ES327" s="68"/>
      <c r="ET327" s="68"/>
      <c r="EU327" s="68"/>
      <c r="EV327" s="68"/>
      <c r="EW327" s="68"/>
      <c r="EX327" s="68"/>
      <c r="EY327" s="68"/>
      <c r="EZ327" s="68"/>
      <c r="FA327" s="68"/>
      <c r="FB327" s="68"/>
    </row>
    <row r="328" spans="2:158" s="69" customFormat="1">
      <c r="B328" s="70"/>
      <c r="C328" s="77" t="s">
        <v>394</v>
      </c>
      <c r="D328" s="71"/>
      <c r="E328" s="71"/>
      <c r="F328" s="71"/>
      <c r="G328" s="71"/>
      <c r="H328" s="71"/>
      <c r="I328" s="71"/>
      <c r="J328" s="71"/>
      <c r="K328" s="71"/>
      <c r="L328" s="71"/>
      <c r="M328" s="71"/>
      <c r="N328" s="71"/>
      <c r="O328" s="72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3"/>
      <c r="AA328" s="73"/>
      <c r="AB328" s="73"/>
      <c r="AC328" s="73"/>
      <c r="AD328" s="73"/>
      <c r="AE328" s="73"/>
      <c r="AF328" s="75">
        <f t="shared" si="170"/>
        <v>-173</v>
      </c>
      <c r="AG328" s="71">
        <f t="shared" ref="AG328:AV332" si="210">SUM(AG344,AG393,AG410,AG458)</f>
        <v>-267</v>
      </c>
      <c r="AH328" s="71">
        <f t="shared" si="210"/>
        <v>0</v>
      </c>
      <c r="AI328" s="71">
        <f t="shared" si="210"/>
        <v>0</v>
      </c>
      <c r="AJ328" s="71">
        <f t="shared" si="210"/>
        <v>0</v>
      </c>
      <c r="AK328" s="71">
        <f t="shared" si="210"/>
        <v>0</v>
      </c>
      <c r="AL328" s="71">
        <f t="shared" si="210"/>
        <v>0</v>
      </c>
      <c r="AM328" s="71">
        <f t="shared" si="210"/>
        <v>0</v>
      </c>
      <c r="AN328" s="71">
        <f t="shared" si="210"/>
        <v>0</v>
      </c>
      <c r="AO328" s="71">
        <f t="shared" si="210"/>
        <v>-174</v>
      </c>
      <c r="AP328" s="71">
        <f t="shared" si="210"/>
        <v>-478</v>
      </c>
      <c r="AQ328" s="71">
        <f t="shared" si="210"/>
        <v>0</v>
      </c>
      <c r="AR328" s="71">
        <f t="shared" si="210"/>
        <v>0</v>
      </c>
      <c r="AS328" s="117">
        <f t="shared" si="168"/>
        <v>-441</v>
      </c>
      <c r="AT328" s="71"/>
      <c r="AU328" s="73">
        <f t="shared" si="171"/>
        <v>0</v>
      </c>
      <c r="AV328" s="71">
        <f t="shared" ref="AV328:BP332" si="211">SUM(AV344,AV393,AV410,AV458)</f>
        <v>0</v>
      </c>
      <c r="AW328" s="71">
        <f t="shared" si="211"/>
        <v>0</v>
      </c>
      <c r="AX328" s="71">
        <f t="shared" si="211"/>
        <v>0</v>
      </c>
      <c r="AY328" s="71">
        <f t="shared" si="211"/>
        <v>0</v>
      </c>
      <c r="AZ328" s="71">
        <f t="shared" si="211"/>
        <v>0</v>
      </c>
      <c r="BA328" s="71">
        <f t="shared" si="211"/>
        <v>0</v>
      </c>
      <c r="BB328" s="75">
        <f t="shared" si="167"/>
        <v>-38</v>
      </c>
      <c r="BC328" s="71">
        <f t="shared" si="211"/>
        <v>-37</v>
      </c>
      <c r="BD328" s="71">
        <f t="shared" si="211"/>
        <v>2</v>
      </c>
      <c r="BE328" s="71">
        <f t="shared" si="211"/>
        <v>0</v>
      </c>
      <c r="BF328" s="71">
        <f t="shared" si="211"/>
        <v>-3</v>
      </c>
      <c r="BG328" s="71">
        <f t="shared" si="211"/>
        <v>0</v>
      </c>
      <c r="BH328" s="71">
        <f>SUM(BH344,BH393,BH410,BH458)</f>
        <v>57</v>
      </c>
      <c r="BI328" s="71">
        <f t="shared" si="211"/>
        <v>0</v>
      </c>
      <c r="BJ328" s="71">
        <f t="shared" si="211"/>
        <v>123</v>
      </c>
      <c r="BK328" s="71">
        <f t="shared" si="211"/>
        <v>0</v>
      </c>
      <c r="BL328" s="73">
        <f t="shared" si="172"/>
        <v>126</v>
      </c>
      <c r="BM328" s="71">
        <f t="shared" si="211"/>
        <v>0</v>
      </c>
      <c r="BN328" s="71">
        <f t="shared" si="211"/>
        <v>0</v>
      </c>
      <c r="BO328" s="71">
        <f t="shared" si="211"/>
        <v>0</v>
      </c>
      <c r="BP328" s="71">
        <f t="shared" si="211"/>
        <v>126</v>
      </c>
      <c r="BQ328" s="71">
        <f>SUM(AT328,AU328,AY328,BA328,BB328,BG328,BH328,BI328,BJ328,BK328,BL328)</f>
        <v>268</v>
      </c>
      <c r="BR328" s="71">
        <f t="shared" ref="BR328:CJ332" si="212">SUM(BR344,BR393,BR410,BR458)</f>
        <v>0</v>
      </c>
      <c r="BS328" s="71">
        <f t="shared" si="212"/>
        <v>0</v>
      </c>
      <c r="BT328" s="71">
        <f t="shared" si="212"/>
        <v>0</v>
      </c>
      <c r="BU328" s="71">
        <f t="shared" si="212"/>
        <v>0</v>
      </c>
      <c r="BV328" s="71">
        <f t="shared" si="212"/>
        <v>0</v>
      </c>
      <c r="BW328" s="71">
        <f t="shared" si="212"/>
        <v>0</v>
      </c>
      <c r="BX328" s="71">
        <f t="shared" si="212"/>
        <v>0</v>
      </c>
      <c r="BY328" s="71">
        <f t="shared" si="212"/>
        <v>0</v>
      </c>
      <c r="BZ328" s="71">
        <f t="shared" si="212"/>
        <v>0</v>
      </c>
      <c r="CA328" s="71">
        <f t="shared" si="212"/>
        <v>0</v>
      </c>
      <c r="CB328" s="71">
        <f t="shared" si="212"/>
        <v>0</v>
      </c>
      <c r="CC328" s="71">
        <f t="shared" si="212"/>
        <v>0</v>
      </c>
      <c r="CD328" s="71">
        <f t="shared" si="212"/>
        <v>0</v>
      </c>
      <c r="CE328" s="71">
        <f t="shared" si="212"/>
        <v>0</v>
      </c>
      <c r="CF328" s="71">
        <f t="shared" si="212"/>
        <v>0</v>
      </c>
      <c r="CG328" s="71">
        <f t="shared" si="212"/>
        <v>0</v>
      </c>
      <c r="CH328" s="71">
        <f t="shared" si="212"/>
        <v>0</v>
      </c>
      <c r="CI328" s="71">
        <f t="shared" si="212"/>
        <v>0</v>
      </c>
      <c r="CJ328" s="71">
        <f t="shared" si="212"/>
        <v>0</v>
      </c>
      <c r="CK328" s="71"/>
      <c r="CL328" s="71"/>
      <c r="CM328" s="71"/>
      <c r="CN328" s="71"/>
      <c r="CO328" s="71"/>
      <c r="CP328" s="190">
        <f t="shared" si="174"/>
        <v>0</v>
      </c>
      <c r="CQ328" s="71"/>
      <c r="CR328" s="71"/>
      <c r="CS328" s="71"/>
      <c r="CT328" s="71"/>
      <c r="CU328" s="71"/>
      <c r="CV328" s="71"/>
      <c r="CW328" s="71"/>
      <c r="CX328" s="71"/>
      <c r="CY328" s="71"/>
      <c r="CZ328" s="71"/>
      <c r="DA328" s="71"/>
      <c r="DB328" s="190">
        <f t="shared" si="178"/>
        <v>0</v>
      </c>
      <c r="DC328" s="71">
        <f t="shared" si="175"/>
        <v>0</v>
      </c>
      <c r="DD328" s="71"/>
      <c r="DE328" s="71"/>
      <c r="DF328" s="71"/>
      <c r="DG328" s="190">
        <f t="shared" si="176"/>
        <v>0</v>
      </c>
      <c r="DH328" s="71">
        <f t="shared" si="177"/>
        <v>0</v>
      </c>
      <c r="DI328" s="71"/>
      <c r="DJ328" s="71"/>
      <c r="DK328" s="71"/>
      <c r="DL328" s="71"/>
      <c r="DM328" s="71"/>
      <c r="DN328" s="71"/>
      <c r="DO328" s="71"/>
      <c r="DP328" s="71"/>
      <c r="DQ328" s="71"/>
      <c r="DR328" s="71"/>
      <c r="DS328" s="71"/>
      <c r="DT328" s="71"/>
      <c r="DU328" s="71"/>
      <c r="DV328" s="71"/>
      <c r="DW328" s="71"/>
      <c r="DX328" s="71"/>
      <c r="DY328" s="71"/>
      <c r="DZ328" s="71"/>
      <c r="EA328" s="71"/>
      <c r="EB328" s="71"/>
      <c r="EC328" s="71"/>
      <c r="ED328" s="71"/>
      <c r="EE328" s="71"/>
      <c r="EF328" s="71"/>
      <c r="EG328" s="71"/>
      <c r="EH328" s="71"/>
      <c r="EI328" s="74"/>
      <c r="EJ328" s="74"/>
      <c r="EK328" s="74"/>
      <c r="EL328" s="74"/>
      <c r="EM328" s="74"/>
      <c r="EN328" s="74"/>
      <c r="EO328" s="74"/>
      <c r="EP328" s="74"/>
      <c r="EQ328" s="74"/>
      <c r="ER328" s="74"/>
      <c r="ES328" s="74"/>
      <c r="ET328" s="74"/>
      <c r="EU328" s="74"/>
      <c r="EV328" s="74"/>
      <c r="EW328" s="74"/>
      <c r="EX328" s="74"/>
      <c r="EY328" s="74"/>
      <c r="EZ328" s="74"/>
      <c r="FA328" s="74"/>
      <c r="FB328" s="74"/>
    </row>
    <row r="329" spans="2:158" s="69" customFormat="1">
      <c r="B329" s="70"/>
      <c r="C329" s="77" t="s">
        <v>395</v>
      </c>
      <c r="D329" s="71"/>
      <c r="E329" s="71"/>
      <c r="F329" s="71"/>
      <c r="G329" s="71"/>
      <c r="H329" s="71"/>
      <c r="I329" s="71"/>
      <c r="J329" s="71"/>
      <c r="K329" s="71"/>
      <c r="L329" s="71"/>
      <c r="M329" s="71"/>
      <c r="N329" s="71"/>
      <c r="O329" s="72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3"/>
      <c r="AA329" s="73"/>
      <c r="AB329" s="73"/>
      <c r="AC329" s="73"/>
      <c r="AD329" s="73"/>
      <c r="AE329" s="73"/>
      <c r="AF329" s="75">
        <f t="shared" si="170"/>
        <v>0</v>
      </c>
      <c r="AG329" s="71">
        <f>SUM(AG345,AG394,AG411,AG459)</f>
        <v>0</v>
      </c>
      <c r="AH329" s="71">
        <f t="shared" si="210"/>
        <v>0</v>
      </c>
      <c r="AI329" s="71">
        <f t="shared" si="210"/>
        <v>0</v>
      </c>
      <c r="AJ329" s="71">
        <f t="shared" si="210"/>
        <v>0</v>
      </c>
      <c r="AK329" s="71">
        <f t="shared" si="210"/>
        <v>0</v>
      </c>
      <c r="AL329" s="71">
        <f t="shared" si="210"/>
        <v>0</v>
      </c>
      <c r="AM329" s="71">
        <f t="shared" si="210"/>
        <v>0</v>
      </c>
      <c r="AN329" s="71">
        <f t="shared" si="210"/>
        <v>0</v>
      </c>
      <c r="AO329" s="71">
        <f t="shared" si="210"/>
        <v>0</v>
      </c>
      <c r="AP329" s="71">
        <f t="shared" si="210"/>
        <v>0</v>
      </c>
      <c r="AQ329" s="71">
        <f t="shared" si="210"/>
        <v>0</v>
      </c>
      <c r="AR329" s="71">
        <f t="shared" si="210"/>
        <v>0</v>
      </c>
      <c r="AS329" s="117">
        <f t="shared" si="168"/>
        <v>0</v>
      </c>
      <c r="AT329" s="71">
        <f t="shared" si="210"/>
        <v>0</v>
      </c>
      <c r="AU329" s="71">
        <f t="shared" si="210"/>
        <v>0</v>
      </c>
      <c r="AV329" s="71">
        <f t="shared" si="210"/>
        <v>0</v>
      </c>
      <c r="AW329" s="71">
        <f t="shared" si="211"/>
        <v>0</v>
      </c>
      <c r="AX329" s="71">
        <f t="shared" si="211"/>
        <v>0</v>
      </c>
      <c r="AY329" s="71">
        <f t="shared" si="211"/>
        <v>0</v>
      </c>
      <c r="AZ329" s="71">
        <f t="shared" si="211"/>
        <v>0</v>
      </c>
      <c r="BA329" s="71">
        <f t="shared" si="211"/>
        <v>0</v>
      </c>
      <c r="BB329" s="75">
        <f t="shared" si="167"/>
        <v>0</v>
      </c>
      <c r="BC329" s="71">
        <f t="shared" si="211"/>
        <v>0</v>
      </c>
      <c r="BD329" s="71">
        <f t="shared" si="211"/>
        <v>0</v>
      </c>
      <c r="BE329" s="71">
        <f t="shared" si="211"/>
        <v>0</v>
      </c>
      <c r="BF329" s="71">
        <f t="shared" si="211"/>
        <v>0</v>
      </c>
      <c r="BG329" s="71">
        <f t="shared" si="211"/>
        <v>0</v>
      </c>
      <c r="BH329" s="71">
        <f t="shared" si="211"/>
        <v>0</v>
      </c>
      <c r="BI329" s="71">
        <f t="shared" si="211"/>
        <v>0</v>
      </c>
      <c r="BJ329" s="71">
        <f t="shared" si="211"/>
        <v>0</v>
      </c>
      <c r="BK329" s="71">
        <f t="shared" si="211"/>
        <v>0</v>
      </c>
      <c r="BL329" s="73">
        <f t="shared" si="172"/>
        <v>0</v>
      </c>
      <c r="BM329" s="71">
        <f t="shared" si="211"/>
        <v>0</v>
      </c>
      <c r="BN329" s="71">
        <f t="shared" si="211"/>
        <v>0</v>
      </c>
      <c r="BO329" s="71">
        <f t="shared" si="211"/>
        <v>0</v>
      </c>
      <c r="BP329" s="71">
        <f t="shared" si="211"/>
        <v>0</v>
      </c>
      <c r="BQ329" s="71">
        <f t="shared" si="192"/>
        <v>0</v>
      </c>
      <c r="BR329" s="71">
        <f t="shared" si="212"/>
        <v>0</v>
      </c>
      <c r="BS329" s="71">
        <f t="shared" si="212"/>
        <v>0</v>
      </c>
      <c r="BT329" s="71">
        <f t="shared" si="212"/>
        <v>0</v>
      </c>
      <c r="BU329" s="71">
        <f t="shared" si="212"/>
        <v>0</v>
      </c>
      <c r="BV329" s="71">
        <f t="shared" si="212"/>
        <v>0</v>
      </c>
      <c r="BW329" s="71">
        <f t="shared" si="212"/>
        <v>0</v>
      </c>
      <c r="BX329" s="71">
        <f t="shared" si="212"/>
        <v>0</v>
      </c>
      <c r="BY329" s="71">
        <f t="shared" si="212"/>
        <v>0</v>
      </c>
      <c r="BZ329" s="71">
        <f t="shared" si="212"/>
        <v>0</v>
      </c>
      <c r="CA329" s="71">
        <f t="shared" si="212"/>
        <v>0</v>
      </c>
      <c r="CB329" s="71">
        <f t="shared" si="212"/>
        <v>0</v>
      </c>
      <c r="CC329" s="71">
        <f t="shared" si="212"/>
        <v>0</v>
      </c>
      <c r="CD329" s="71">
        <f t="shared" si="212"/>
        <v>0</v>
      </c>
      <c r="CE329" s="71">
        <f t="shared" si="212"/>
        <v>0</v>
      </c>
      <c r="CF329" s="71">
        <f t="shared" si="212"/>
        <v>0</v>
      </c>
      <c r="CG329" s="71">
        <f t="shared" si="212"/>
        <v>0</v>
      </c>
      <c r="CH329" s="71">
        <f t="shared" si="212"/>
        <v>0</v>
      </c>
      <c r="CI329" s="71">
        <f t="shared" si="212"/>
        <v>0</v>
      </c>
      <c r="CJ329" s="71">
        <f t="shared" si="212"/>
        <v>0</v>
      </c>
      <c r="CK329" s="71"/>
      <c r="CL329" s="71"/>
      <c r="CM329" s="71"/>
      <c r="CN329" s="71"/>
      <c r="CO329" s="71"/>
      <c r="CP329" s="190">
        <f t="shared" si="174"/>
        <v>0</v>
      </c>
      <c r="CQ329" s="71"/>
      <c r="CR329" s="71"/>
      <c r="CS329" s="71"/>
      <c r="CT329" s="71"/>
      <c r="CU329" s="71"/>
      <c r="CV329" s="71"/>
      <c r="CW329" s="71"/>
      <c r="CX329" s="71"/>
      <c r="CY329" s="71"/>
      <c r="CZ329" s="71"/>
      <c r="DA329" s="71"/>
      <c r="DB329" s="190">
        <f t="shared" si="178"/>
        <v>0</v>
      </c>
      <c r="DC329" s="71">
        <f t="shared" si="175"/>
        <v>0</v>
      </c>
      <c r="DD329" s="71"/>
      <c r="DE329" s="71"/>
      <c r="DF329" s="71"/>
      <c r="DG329" s="190">
        <f t="shared" si="176"/>
        <v>0</v>
      </c>
      <c r="DH329" s="71">
        <f t="shared" si="177"/>
        <v>0</v>
      </c>
      <c r="DI329" s="71"/>
      <c r="DJ329" s="71"/>
      <c r="DK329" s="71"/>
      <c r="DL329" s="71"/>
      <c r="DM329" s="71"/>
      <c r="DN329" s="71"/>
      <c r="DO329" s="71"/>
      <c r="DP329" s="71"/>
      <c r="DQ329" s="71"/>
      <c r="DR329" s="71"/>
      <c r="DS329" s="71"/>
      <c r="DT329" s="71"/>
      <c r="DU329" s="71"/>
      <c r="DV329" s="71"/>
      <c r="DW329" s="71"/>
      <c r="DX329" s="71"/>
      <c r="DY329" s="71"/>
      <c r="DZ329" s="71"/>
      <c r="EA329" s="71"/>
      <c r="EB329" s="71"/>
      <c r="EC329" s="71"/>
      <c r="ED329" s="71"/>
      <c r="EE329" s="71"/>
      <c r="EF329" s="71"/>
      <c r="EG329" s="71"/>
      <c r="EH329" s="71"/>
      <c r="EI329" s="74"/>
      <c r="EJ329" s="74"/>
      <c r="EK329" s="74"/>
      <c r="EL329" s="74"/>
      <c r="EM329" s="74"/>
      <c r="EN329" s="74"/>
      <c r="EO329" s="74"/>
      <c r="EP329" s="74"/>
      <c r="EQ329" s="74"/>
      <c r="ER329" s="74"/>
      <c r="ES329" s="74"/>
      <c r="ET329" s="74"/>
      <c r="EU329" s="74"/>
      <c r="EV329" s="74"/>
      <c r="EW329" s="74"/>
      <c r="EX329" s="74"/>
      <c r="EY329" s="74"/>
      <c r="EZ329" s="74"/>
      <c r="FA329" s="74"/>
      <c r="FB329" s="74"/>
    </row>
    <row r="330" spans="2:158" s="277" customFormat="1">
      <c r="B330" s="159"/>
      <c r="C330" s="269" t="s">
        <v>396</v>
      </c>
      <c r="D330" s="270"/>
      <c r="E330" s="270"/>
      <c r="F330" s="270"/>
      <c r="G330" s="270"/>
      <c r="H330" s="270"/>
      <c r="I330" s="270"/>
      <c r="J330" s="270"/>
      <c r="K330" s="270"/>
      <c r="L330" s="270"/>
      <c r="M330" s="270"/>
      <c r="N330" s="270"/>
      <c r="O330" s="271"/>
      <c r="P330" s="270"/>
      <c r="Q330" s="270"/>
      <c r="R330" s="270"/>
      <c r="S330" s="270"/>
      <c r="T330" s="270"/>
      <c r="U330" s="270"/>
      <c r="V330" s="270"/>
      <c r="W330" s="270"/>
      <c r="X330" s="270"/>
      <c r="Y330" s="270"/>
      <c r="Z330" s="272"/>
      <c r="AA330" s="272"/>
      <c r="AB330" s="272"/>
      <c r="AC330" s="272"/>
      <c r="AD330" s="272"/>
      <c r="AE330" s="272"/>
      <c r="AF330" s="273">
        <f>SUM(AS330,BQ330)</f>
        <v>4647</v>
      </c>
      <c r="AG330" s="270">
        <f>SUM(AG346,AG395,AG412,AG460)</f>
        <v>0</v>
      </c>
      <c r="AH330" s="270">
        <f t="shared" si="210"/>
        <v>0</v>
      </c>
      <c r="AI330" s="270">
        <f t="shared" si="210"/>
        <v>0</v>
      </c>
      <c r="AJ330" s="270">
        <f t="shared" si="210"/>
        <v>0</v>
      </c>
      <c r="AK330" s="270">
        <f t="shared" si="210"/>
        <v>0</v>
      </c>
      <c r="AL330" s="270">
        <f t="shared" si="210"/>
        <v>0</v>
      </c>
      <c r="AM330" s="270">
        <f t="shared" si="210"/>
        <v>0</v>
      </c>
      <c r="AN330" s="270">
        <f t="shared" si="210"/>
        <v>0</v>
      </c>
      <c r="AO330" s="270">
        <f t="shared" si="210"/>
        <v>4627</v>
      </c>
      <c r="AP330" s="270">
        <f t="shared" si="210"/>
        <v>4524</v>
      </c>
      <c r="AQ330" s="270">
        <f t="shared" si="210"/>
        <v>0</v>
      </c>
      <c r="AR330" s="270">
        <f t="shared" si="210"/>
        <v>0</v>
      </c>
      <c r="AS330" s="274">
        <f>SUM(AG330,AH330,AK330,AL330,AO330)</f>
        <v>4627</v>
      </c>
      <c r="AT330" s="270">
        <f>SUM(AT346,AT395,AT412,AT460)</f>
        <v>0</v>
      </c>
      <c r="AU330" s="272">
        <f>SUM(AV330:AX330)</f>
        <v>0</v>
      </c>
      <c r="AV330" s="270">
        <f t="shared" si="210"/>
        <v>0</v>
      </c>
      <c r="AW330" s="270">
        <f t="shared" si="211"/>
        <v>0</v>
      </c>
      <c r="AX330" s="270">
        <f t="shared" si="211"/>
        <v>0</v>
      </c>
      <c r="AY330" s="270">
        <f t="shared" si="211"/>
        <v>0</v>
      </c>
      <c r="AZ330" s="270">
        <f t="shared" si="211"/>
        <v>0</v>
      </c>
      <c r="BA330" s="270">
        <f t="shared" si="211"/>
        <v>0</v>
      </c>
      <c r="BB330" s="273">
        <f t="shared" si="167"/>
        <v>1</v>
      </c>
      <c r="BC330" s="270">
        <f t="shared" si="211"/>
        <v>0</v>
      </c>
      <c r="BD330" s="270">
        <f t="shared" si="211"/>
        <v>0</v>
      </c>
      <c r="BE330" s="270">
        <f t="shared" si="211"/>
        <v>0</v>
      </c>
      <c r="BF330" s="270">
        <f t="shared" si="211"/>
        <v>1</v>
      </c>
      <c r="BG330" s="270">
        <f t="shared" si="211"/>
        <v>0</v>
      </c>
      <c r="BH330" s="270">
        <f t="shared" si="211"/>
        <v>10</v>
      </c>
      <c r="BI330" s="270">
        <f t="shared" si="211"/>
        <v>0</v>
      </c>
      <c r="BJ330" s="270">
        <f t="shared" si="211"/>
        <v>-76</v>
      </c>
      <c r="BK330" s="270">
        <f t="shared" si="211"/>
        <v>0</v>
      </c>
      <c r="BL330" s="272">
        <f t="shared" si="172"/>
        <v>85</v>
      </c>
      <c r="BM330" s="270">
        <f t="shared" ref="BM330:BP331" si="213">SUM(BM346,BM395,BM412,BM460)</f>
        <v>0</v>
      </c>
      <c r="BN330" s="270">
        <f t="shared" si="213"/>
        <v>0</v>
      </c>
      <c r="BO330" s="270">
        <f t="shared" si="213"/>
        <v>0</v>
      </c>
      <c r="BP330" s="270">
        <f t="shared" si="213"/>
        <v>85</v>
      </c>
      <c r="BQ330" s="270">
        <f t="shared" si="192"/>
        <v>20</v>
      </c>
      <c r="BR330" s="270">
        <f t="shared" si="212"/>
        <v>0</v>
      </c>
      <c r="BS330" s="270">
        <f t="shared" si="212"/>
        <v>0</v>
      </c>
      <c r="BT330" s="270">
        <f t="shared" si="212"/>
        <v>0</v>
      </c>
      <c r="BU330" s="270">
        <f t="shared" si="212"/>
        <v>0</v>
      </c>
      <c r="BV330" s="270">
        <f t="shared" si="212"/>
        <v>0</v>
      </c>
      <c r="BW330" s="270">
        <f t="shared" si="212"/>
        <v>0</v>
      </c>
      <c r="BX330" s="270">
        <f t="shared" si="212"/>
        <v>0</v>
      </c>
      <c r="BY330" s="270">
        <f t="shared" si="212"/>
        <v>0</v>
      </c>
      <c r="BZ330" s="270">
        <f t="shared" si="212"/>
        <v>0</v>
      </c>
      <c r="CA330" s="270">
        <f t="shared" si="212"/>
        <v>0</v>
      </c>
      <c r="CB330" s="270">
        <f t="shared" si="212"/>
        <v>0</v>
      </c>
      <c r="CC330" s="270">
        <f t="shared" si="212"/>
        <v>0</v>
      </c>
      <c r="CD330" s="270">
        <f t="shared" si="212"/>
        <v>0</v>
      </c>
      <c r="CE330" s="270">
        <f t="shared" si="212"/>
        <v>0</v>
      </c>
      <c r="CF330" s="270">
        <f t="shared" si="212"/>
        <v>0</v>
      </c>
      <c r="CG330" s="270">
        <f t="shared" si="212"/>
        <v>0</v>
      </c>
      <c r="CH330" s="270">
        <f t="shared" si="212"/>
        <v>0</v>
      </c>
      <c r="CI330" s="270">
        <f t="shared" si="212"/>
        <v>0</v>
      </c>
      <c r="CJ330" s="270">
        <f t="shared" si="212"/>
        <v>0</v>
      </c>
      <c r="CK330" s="270"/>
      <c r="CL330" s="270"/>
      <c r="CM330" s="270"/>
      <c r="CN330" s="270"/>
      <c r="CO330" s="270"/>
      <c r="CP330" s="275">
        <f t="shared" si="174"/>
        <v>0</v>
      </c>
      <c r="CQ330" s="270"/>
      <c r="CR330" s="270"/>
      <c r="CS330" s="270"/>
      <c r="CT330" s="270"/>
      <c r="CU330" s="270"/>
      <c r="CV330" s="270"/>
      <c r="CW330" s="270"/>
      <c r="CX330" s="270"/>
      <c r="CY330" s="270"/>
      <c r="CZ330" s="270"/>
      <c r="DA330" s="270"/>
      <c r="DB330" s="275">
        <f t="shared" si="178"/>
        <v>0</v>
      </c>
      <c r="DC330" s="270">
        <f t="shared" si="175"/>
        <v>0</v>
      </c>
      <c r="DD330" s="270"/>
      <c r="DE330" s="270"/>
      <c r="DF330" s="270"/>
      <c r="DG330" s="275">
        <f t="shared" si="176"/>
        <v>0</v>
      </c>
      <c r="DH330" s="270">
        <f t="shared" si="177"/>
        <v>0</v>
      </c>
      <c r="DI330" s="270"/>
      <c r="DJ330" s="270"/>
      <c r="DK330" s="270"/>
      <c r="DL330" s="270"/>
      <c r="DM330" s="270"/>
      <c r="DN330" s="270"/>
      <c r="DO330" s="270"/>
      <c r="DP330" s="270"/>
      <c r="DQ330" s="270"/>
      <c r="DR330" s="270"/>
      <c r="DS330" s="270"/>
      <c r="DT330" s="270"/>
      <c r="DU330" s="270"/>
      <c r="DV330" s="270"/>
      <c r="DW330" s="270"/>
      <c r="DX330" s="270"/>
      <c r="DY330" s="270"/>
      <c r="DZ330" s="270"/>
      <c r="EA330" s="270"/>
      <c r="EB330" s="270"/>
      <c r="EC330" s="270"/>
      <c r="ED330" s="270"/>
      <c r="EE330" s="270"/>
      <c r="EF330" s="270"/>
      <c r="EG330" s="270"/>
      <c r="EH330" s="270"/>
      <c r="EI330" s="276"/>
      <c r="EJ330" s="276"/>
      <c r="EK330" s="276"/>
      <c r="EL330" s="276"/>
      <c r="EM330" s="276"/>
      <c r="EN330" s="276"/>
      <c r="EO330" s="276"/>
      <c r="EP330" s="276"/>
      <c r="EQ330" s="276"/>
      <c r="ER330" s="276"/>
      <c r="ES330" s="276"/>
      <c r="ET330" s="276"/>
      <c r="EU330" s="276"/>
      <c r="EV330" s="276"/>
      <c r="EW330" s="276"/>
      <c r="EX330" s="276"/>
      <c r="EY330" s="276"/>
      <c r="EZ330" s="276"/>
      <c r="FA330" s="276"/>
      <c r="FB330" s="276"/>
    </row>
    <row r="331" spans="2:158" s="69" customFormat="1">
      <c r="B331" s="70"/>
      <c r="C331" s="77" t="s">
        <v>397</v>
      </c>
      <c r="D331" s="71"/>
      <c r="E331" s="71"/>
      <c r="F331" s="71"/>
      <c r="G331" s="71"/>
      <c r="H331" s="71"/>
      <c r="I331" s="71"/>
      <c r="J331" s="71"/>
      <c r="K331" s="71"/>
      <c r="L331" s="71"/>
      <c r="M331" s="71"/>
      <c r="N331" s="71"/>
      <c r="O331" s="72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3"/>
      <c r="AA331" s="73"/>
      <c r="AB331" s="73"/>
      <c r="AC331" s="73"/>
      <c r="AD331" s="73"/>
      <c r="AE331" s="73"/>
      <c r="AF331" s="75">
        <f>SUM(AS331,BQ331)</f>
        <v>736</v>
      </c>
      <c r="AG331" s="71">
        <f>SUM(AG347,AG396,AG413,AG461)</f>
        <v>270</v>
      </c>
      <c r="AH331" s="71">
        <f t="shared" si="210"/>
        <v>0</v>
      </c>
      <c r="AI331" s="71">
        <f t="shared" si="210"/>
        <v>0</v>
      </c>
      <c r="AJ331" s="71">
        <f t="shared" si="210"/>
        <v>0</v>
      </c>
      <c r="AK331" s="71">
        <f t="shared" si="210"/>
        <v>0</v>
      </c>
      <c r="AL331" s="71">
        <f t="shared" si="210"/>
        <v>0</v>
      </c>
      <c r="AM331" s="71">
        <f t="shared" si="210"/>
        <v>0</v>
      </c>
      <c r="AN331" s="71">
        <f t="shared" si="210"/>
        <v>0</v>
      </c>
      <c r="AO331" s="71">
        <f t="shared" si="210"/>
        <v>466</v>
      </c>
      <c r="AP331" s="71">
        <f t="shared" si="210"/>
        <v>120</v>
      </c>
      <c r="AQ331" s="71">
        <f t="shared" si="210"/>
        <v>168</v>
      </c>
      <c r="AR331" s="71"/>
      <c r="AS331" s="117">
        <f>SUM(AG331,AH331,AK331,AL331,AO331)</f>
        <v>736</v>
      </c>
      <c r="AT331" s="71">
        <f>SUM(AT347,AT396,AT413,AT461)</f>
        <v>0</v>
      </c>
      <c r="AU331" s="71">
        <f>SUM(AU347,AU396,AU413,AU461)</f>
        <v>0</v>
      </c>
      <c r="AV331" s="71">
        <f t="shared" si="211"/>
        <v>0</v>
      </c>
      <c r="AW331" s="71">
        <f t="shared" si="211"/>
        <v>0</v>
      </c>
      <c r="AX331" s="71">
        <f t="shared" si="211"/>
        <v>0</v>
      </c>
      <c r="AY331" s="71">
        <f t="shared" si="211"/>
        <v>0</v>
      </c>
      <c r="AZ331" s="71">
        <f t="shared" si="211"/>
        <v>0</v>
      </c>
      <c r="BA331" s="71">
        <f t="shared" si="211"/>
        <v>0</v>
      </c>
      <c r="BB331" s="71">
        <f>SUM(BB347,BB396,BB413,BB461)</f>
        <v>0</v>
      </c>
      <c r="BC331" s="71">
        <f t="shared" si="211"/>
        <v>0</v>
      </c>
      <c r="BD331" s="71">
        <f t="shared" si="211"/>
        <v>0</v>
      </c>
      <c r="BE331" s="71">
        <f t="shared" si="211"/>
        <v>0</v>
      </c>
      <c r="BF331" s="71">
        <f t="shared" si="211"/>
        <v>0</v>
      </c>
      <c r="BG331" s="71">
        <f t="shared" si="211"/>
        <v>0</v>
      </c>
      <c r="BH331" s="71">
        <f t="shared" si="211"/>
        <v>0</v>
      </c>
      <c r="BI331" s="71">
        <f t="shared" si="211"/>
        <v>0</v>
      </c>
      <c r="BJ331" s="71">
        <f t="shared" si="211"/>
        <v>0</v>
      </c>
      <c r="BK331" s="71">
        <f t="shared" si="211"/>
        <v>0</v>
      </c>
      <c r="BL331" s="73">
        <f t="shared" si="172"/>
        <v>0</v>
      </c>
      <c r="BM331" s="71">
        <f t="shared" si="213"/>
        <v>0</v>
      </c>
      <c r="BN331" s="71">
        <f t="shared" si="213"/>
        <v>0</v>
      </c>
      <c r="BO331" s="71">
        <f t="shared" si="213"/>
        <v>0</v>
      </c>
      <c r="BP331" s="71">
        <f t="shared" si="213"/>
        <v>0</v>
      </c>
      <c r="BQ331" s="71">
        <f t="shared" si="192"/>
        <v>0</v>
      </c>
      <c r="BR331" s="71">
        <f t="shared" si="212"/>
        <v>0</v>
      </c>
      <c r="BS331" s="71">
        <f t="shared" si="212"/>
        <v>0</v>
      </c>
      <c r="BT331" s="71">
        <f t="shared" si="212"/>
        <v>0</v>
      </c>
      <c r="BU331" s="71">
        <f t="shared" si="212"/>
        <v>0</v>
      </c>
      <c r="BV331" s="71">
        <f t="shared" si="212"/>
        <v>0</v>
      </c>
      <c r="BW331" s="71">
        <f t="shared" si="212"/>
        <v>0</v>
      </c>
      <c r="BX331" s="71">
        <f t="shared" si="212"/>
        <v>0</v>
      </c>
      <c r="BY331" s="71">
        <f t="shared" si="212"/>
        <v>0</v>
      </c>
      <c r="BZ331" s="71">
        <f t="shared" si="212"/>
        <v>0</v>
      </c>
      <c r="CA331" s="71">
        <f t="shared" si="212"/>
        <v>0</v>
      </c>
      <c r="CB331" s="71">
        <f t="shared" si="212"/>
        <v>0</v>
      </c>
      <c r="CC331" s="71">
        <f t="shared" si="212"/>
        <v>0</v>
      </c>
      <c r="CD331" s="71">
        <f t="shared" si="212"/>
        <v>0</v>
      </c>
      <c r="CE331" s="71">
        <f t="shared" si="212"/>
        <v>0</v>
      </c>
      <c r="CF331" s="71">
        <f t="shared" si="212"/>
        <v>0</v>
      </c>
      <c r="CG331" s="71">
        <f t="shared" si="212"/>
        <v>0</v>
      </c>
      <c r="CH331" s="71">
        <f t="shared" si="212"/>
        <v>0</v>
      </c>
      <c r="CI331" s="71">
        <f t="shared" si="212"/>
        <v>0</v>
      </c>
      <c r="CJ331" s="71">
        <f t="shared" si="212"/>
        <v>0</v>
      </c>
      <c r="CK331" s="71"/>
      <c r="CL331" s="71"/>
      <c r="CM331" s="71"/>
      <c r="CN331" s="71"/>
      <c r="CO331" s="71"/>
      <c r="CP331" s="190">
        <f t="shared" si="174"/>
        <v>0</v>
      </c>
      <c r="CQ331" s="71"/>
      <c r="CR331" s="71"/>
      <c r="CS331" s="71"/>
      <c r="CT331" s="71"/>
      <c r="CU331" s="71"/>
      <c r="CV331" s="71"/>
      <c r="CW331" s="71"/>
      <c r="CX331" s="71"/>
      <c r="CY331" s="71"/>
      <c r="CZ331" s="71"/>
      <c r="DA331" s="71"/>
      <c r="DB331" s="190">
        <f t="shared" si="178"/>
        <v>0</v>
      </c>
      <c r="DC331" s="71">
        <f t="shared" si="175"/>
        <v>0</v>
      </c>
      <c r="DD331" s="71"/>
      <c r="DE331" s="71"/>
      <c r="DF331" s="71"/>
      <c r="DG331" s="190">
        <f t="shared" si="176"/>
        <v>0</v>
      </c>
      <c r="DH331" s="71">
        <f t="shared" si="177"/>
        <v>0</v>
      </c>
      <c r="DI331" s="71"/>
      <c r="DJ331" s="71"/>
      <c r="DK331" s="71"/>
      <c r="DL331" s="71"/>
      <c r="DM331" s="71"/>
      <c r="DN331" s="71"/>
      <c r="DO331" s="71"/>
      <c r="DP331" s="71"/>
      <c r="DQ331" s="71"/>
      <c r="DR331" s="71"/>
      <c r="DS331" s="71"/>
      <c r="DT331" s="71"/>
      <c r="DU331" s="71"/>
      <c r="DV331" s="71"/>
      <c r="DW331" s="71"/>
      <c r="DX331" s="71"/>
      <c r="DY331" s="71"/>
      <c r="DZ331" s="71"/>
      <c r="EA331" s="71"/>
      <c r="EB331" s="71"/>
      <c r="EC331" s="71"/>
      <c r="ED331" s="71"/>
      <c r="EE331" s="71"/>
      <c r="EF331" s="71"/>
      <c r="EG331" s="71"/>
      <c r="EH331" s="71"/>
      <c r="EI331" s="74"/>
      <c r="EJ331" s="74"/>
      <c r="EK331" s="74"/>
      <c r="EL331" s="74"/>
      <c r="EM331" s="74"/>
      <c r="EN331" s="74"/>
      <c r="EO331" s="74"/>
      <c r="EP331" s="74"/>
      <c r="EQ331" s="74"/>
      <c r="ER331" s="74"/>
      <c r="ES331" s="74"/>
      <c r="ET331" s="74"/>
      <c r="EU331" s="74"/>
      <c r="EV331" s="74"/>
      <c r="EW331" s="74"/>
      <c r="EX331" s="74"/>
      <c r="EY331" s="74"/>
      <c r="EZ331" s="74"/>
      <c r="FA331" s="74"/>
      <c r="FB331" s="74"/>
    </row>
    <row r="332" spans="2:158" s="69" customFormat="1">
      <c r="B332" s="70"/>
      <c r="C332" s="77" t="s">
        <v>398</v>
      </c>
      <c r="D332" s="71"/>
      <c r="E332" s="71"/>
      <c r="F332" s="71"/>
      <c r="G332" s="71"/>
      <c r="H332" s="71"/>
      <c r="I332" s="71"/>
      <c r="J332" s="71"/>
      <c r="K332" s="71"/>
      <c r="L332" s="71"/>
      <c r="M332" s="71"/>
      <c r="N332" s="71"/>
      <c r="O332" s="72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3"/>
      <c r="AA332" s="73"/>
      <c r="AB332" s="73"/>
      <c r="AC332" s="73"/>
      <c r="AD332" s="73"/>
      <c r="AE332" s="73"/>
      <c r="AF332" s="75">
        <f>SUM(AS332:AU332,AY332,BA332:BB332,BG332:BL332)</f>
        <v>0</v>
      </c>
      <c r="AG332" s="71">
        <f>SUM(AG348,AG397,AG414,AG462)</f>
        <v>0</v>
      </c>
      <c r="AH332" s="71">
        <f t="shared" si="210"/>
        <v>0</v>
      </c>
      <c r="AI332" s="71">
        <f t="shared" si="210"/>
        <v>0</v>
      </c>
      <c r="AJ332" s="71">
        <f t="shared" si="210"/>
        <v>0</v>
      </c>
      <c r="AK332" s="71">
        <f t="shared" si="210"/>
        <v>0</v>
      </c>
      <c r="AL332" s="71">
        <f t="shared" si="210"/>
        <v>0</v>
      </c>
      <c r="AM332" s="71">
        <f t="shared" si="210"/>
        <v>0</v>
      </c>
      <c r="AN332" s="71">
        <f t="shared" si="210"/>
        <v>0</v>
      </c>
      <c r="AO332" s="71">
        <f t="shared" si="210"/>
        <v>0</v>
      </c>
      <c r="AP332" s="71">
        <f t="shared" si="210"/>
        <v>0</v>
      </c>
      <c r="AQ332" s="71">
        <f t="shared" si="210"/>
        <v>0</v>
      </c>
      <c r="AR332" s="71">
        <f t="shared" si="210"/>
        <v>0</v>
      </c>
      <c r="AS332" s="117">
        <f>SUM(AG332,AH332,AK332,AL332,AO332)</f>
        <v>0</v>
      </c>
      <c r="AT332" s="71">
        <f t="shared" si="210"/>
        <v>0</v>
      </c>
      <c r="AU332" s="71">
        <f t="shared" si="210"/>
        <v>0</v>
      </c>
      <c r="AV332" s="71">
        <f t="shared" si="210"/>
        <v>362</v>
      </c>
      <c r="AW332" s="71">
        <f t="shared" si="211"/>
        <v>-345</v>
      </c>
      <c r="AX332" s="71">
        <f t="shared" si="211"/>
        <v>-17</v>
      </c>
      <c r="AY332" s="71">
        <f t="shared" si="211"/>
        <v>0</v>
      </c>
      <c r="AZ332" s="71">
        <f t="shared" si="211"/>
        <v>0</v>
      </c>
      <c r="BA332" s="71">
        <f t="shared" si="211"/>
        <v>0</v>
      </c>
      <c r="BB332" s="71">
        <f t="shared" si="211"/>
        <v>0</v>
      </c>
      <c r="BC332" s="71">
        <f t="shared" si="211"/>
        <v>0</v>
      </c>
      <c r="BD332" s="71">
        <f t="shared" si="211"/>
        <v>0</v>
      </c>
      <c r="BE332" s="71">
        <f t="shared" si="211"/>
        <v>0</v>
      </c>
      <c r="BF332" s="71">
        <f t="shared" si="211"/>
        <v>0</v>
      </c>
      <c r="BG332" s="71">
        <f t="shared" si="211"/>
        <v>0</v>
      </c>
      <c r="BH332" s="71">
        <f>SUM(BH348,BH397,BH414,BH462)</f>
        <v>0</v>
      </c>
      <c r="BI332" s="71">
        <f t="shared" si="211"/>
        <v>5</v>
      </c>
      <c r="BJ332" s="71">
        <f t="shared" si="211"/>
        <v>-5</v>
      </c>
      <c r="BK332" s="71">
        <f t="shared" si="211"/>
        <v>0</v>
      </c>
      <c r="BL332" s="71">
        <f t="shared" si="211"/>
        <v>0</v>
      </c>
      <c r="BM332" s="71">
        <f t="shared" si="211"/>
        <v>0</v>
      </c>
      <c r="BN332" s="71">
        <f t="shared" si="211"/>
        <v>0</v>
      </c>
      <c r="BO332" s="71">
        <f t="shared" si="211"/>
        <v>0</v>
      </c>
      <c r="BP332" s="71">
        <f t="shared" si="211"/>
        <v>0</v>
      </c>
      <c r="BQ332" s="71">
        <f t="shared" si="192"/>
        <v>0</v>
      </c>
      <c r="BR332" s="71">
        <f t="shared" si="212"/>
        <v>0</v>
      </c>
      <c r="BS332" s="71">
        <f t="shared" si="212"/>
        <v>0</v>
      </c>
      <c r="BT332" s="71">
        <f t="shared" si="212"/>
        <v>0</v>
      </c>
      <c r="BU332" s="71">
        <f t="shared" si="212"/>
        <v>0</v>
      </c>
      <c r="BV332" s="71">
        <f t="shared" si="212"/>
        <v>0</v>
      </c>
      <c r="BW332" s="71">
        <f t="shared" si="212"/>
        <v>0</v>
      </c>
      <c r="BX332" s="71">
        <f t="shared" si="212"/>
        <v>0</v>
      </c>
      <c r="BY332" s="71">
        <f t="shared" si="212"/>
        <v>0</v>
      </c>
      <c r="BZ332" s="71">
        <f t="shared" si="212"/>
        <v>0</v>
      </c>
      <c r="CA332" s="71">
        <f t="shared" si="212"/>
        <v>0</v>
      </c>
      <c r="CB332" s="71">
        <f t="shared" si="212"/>
        <v>0</v>
      </c>
      <c r="CC332" s="71">
        <f t="shared" si="212"/>
        <v>0</v>
      </c>
      <c r="CD332" s="71">
        <f t="shared" si="212"/>
        <v>0</v>
      </c>
      <c r="CE332" s="71">
        <f t="shared" si="212"/>
        <v>0</v>
      </c>
      <c r="CF332" s="71">
        <f t="shared" si="212"/>
        <v>0</v>
      </c>
      <c r="CG332" s="71">
        <f t="shared" si="212"/>
        <v>0</v>
      </c>
      <c r="CH332" s="71">
        <f t="shared" si="212"/>
        <v>0</v>
      </c>
      <c r="CI332" s="71">
        <f t="shared" si="212"/>
        <v>0</v>
      </c>
      <c r="CJ332" s="71">
        <f t="shared" si="212"/>
        <v>0</v>
      </c>
      <c r="CK332" s="71"/>
      <c r="CL332" s="71"/>
      <c r="CM332" s="71"/>
      <c r="CN332" s="71"/>
      <c r="CO332" s="71"/>
      <c r="CP332" s="190">
        <f t="shared" si="174"/>
        <v>0</v>
      </c>
      <c r="CQ332" s="71"/>
      <c r="CR332" s="71"/>
      <c r="CS332" s="71"/>
      <c r="CT332" s="71"/>
      <c r="CU332" s="71"/>
      <c r="CV332" s="71"/>
      <c r="CW332" s="71"/>
      <c r="CX332" s="71"/>
      <c r="CY332" s="71"/>
      <c r="CZ332" s="71"/>
      <c r="DA332" s="71"/>
      <c r="DB332" s="190">
        <f t="shared" si="178"/>
        <v>0</v>
      </c>
      <c r="DC332" s="71">
        <f t="shared" si="175"/>
        <v>0</v>
      </c>
      <c r="DD332" s="71"/>
      <c r="DE332" s="71"/>
      <c r="DF332" s="71"/>
      <c r="DG332" s="190">
        <f t="shared" si="176"/>
        <v>0</v>
      </c>
      <c r="DH332" s="71">
        <f t="shared" si="177"/>
        <v>0</v>
      </c>
      <c r="DI332" s="71"/>
      <c r="DJ332" s="71"/>
      <c r="DK332" s="71"/>
      <c r="DL332" s="71"/>
      <c r="DM332" s="71"/>
      <c r="DN332" s="71"/>
      <c r="DO332" s="71"/>
      <c r="DP332" s="71"/>
      <c r="DQ332" s="71"/>
      <c r="DR332" s="71"/>
      <c r="DS332" s="71"/>
      <c r="DT332" s="71"/>
      <c r="DU332" s="71"/>
      <c r="DV332" s="71"/>
      <c r="DW332" s="71"/>
      <c r="DX332" s="71"/>
      <c r="DY332" s="71"/>
      <c r="DZ332" s="71"/>
      <c r="EA332" s="71"/>
      <c r="EB332" s="71"/>
      <c r="EC332" s="71"/>
      <c r="ED332" s="71"/>
      <c r="EE332" s="71"/>
      <c r="EF332" s="71"/>
      <c r="EG332" s="71"/>
      <c r="EH332" s="71"/>
      <c r="EI332" s="74"/>
      <c r="EJ332" s="74"/>
      <c r="EK332" s="74"/>
      <c r="EL332" s="74"/>
      <c r="EM332" s="74"/>
      <c r="EN332" s="74"/>
      <c r="EO332" s="74"/>
      <c r="EP332" s="74"/>
      <c r="EQ332" s="74"/>
      <c r="ER332" s="74"/>
      <c r="ES332" s="74"/>
      <c r="ET332" s="74"/>
      <c r="EU332" s="74"/>
      <c r="EV332" s="74"/>
      <c r="EW332" s="74"/>
      <c r="EX332" s="74"/>
      <c r="EY332" s="74"/>
      <c r="EZ332" s="74"/>
      <c r="FA332" s="74"/>
      <c r="FB332" s="74"/>
    </row>
    <row r="333" spans="2:158" s="78" customFormat="1" ht="35.25" customHeight="1">
      <c r="B333" s="725" t="s">
        <v>436</v>
      </c>
      <c r="C333" s="723" t="s">
        <v>437</v>
      </c>
      <c r="D333" s="79"/>
      <c r="E333" s="79"/>
      <c r="F333" s="79"/>
      <c r="G333" s="79"/>
      <c r="H333" s="79"/>
      <c r="I333" s="79"/>
      <c r="J333" s="79"/>
      <c r="K333" s="79"/>
      <c r="L333" s="79"/>
      <c r="M333" s="79"/>
      <c r="N333" s="79"/>
      <c r="O333" s="80"/>
      <c r="P333" s="79"/>
      <c r="Q333" s="79"/>
      <c r="R333" s="79"/>
      <c r="S333" s="79"/>
      <c r="T333" s="79"/>
      <c r="U333" s="79"/>
      <c r="V333" s="79"/>
      <c r="W333" s="79"/>
      <c r="X333" s="79"/>
      <c r="Y333" s="81">
        <f t="shared" ref="Y333:BP333" si="214">SUM(Y349,Y366)</f>
        <v>0</v>
      </c>
      <c r="Z333" s="81">
        <f t="shared" si="214"/>
        <v>0</v>
      </c>
      <c r="AA333" s="81">
        <f t="shared" si="214"/>
        <v>0</v>
      </c>
      <c r="AB333" s="81">
        <f t="shared" si="214"/>
        <v>0</v>
      </c>
      <c r="AC333" s="81">
        <f t="shared" si="214"/>
        <v>0</v>
      </c>
      <c r="AD333" s="81">
        <f t="shared" si="214"/>
        <v>0</v>
      </c>
      <c r="AE333" s="81">
        <f t="shared" si="214"/>
        <v>0</v>
      </c>
      <c r="AF333" s="81">
        <f t="shared" si="214"/>
        <v>-1.2000000000000002</v>
      </c>
      <c r="AG333" s="81">
        <f t="shared" si="214"/>
        <v>0</v>
      </c>
      <c r="AH333" s="81">
        <f t="shared" si="214"/>
        <v>0</v>
      </c>
      <c r="AI333" s="81">
        <f t="shared" si="214"/>
        <v>0</v>
      </c>
      <c r="AJ333" s="81">
        <f t="shared" si="214"/>
        <v>0</v>
      </c>
      <c r="AK333" s="81">
        <f t="shared" si="214"/>
        <v>0</v>
      </c>
      <c r="AL333" s="81">
        <f t="shared" si="214"/>
        <v>0</v>
      </c>
      <c r="AM333" s="81">
        <f t="shared" si="214"/>
        <v>0</v>
      </c>
      <c r="AN333" s="81">
        <f t="shared" si="214"/>
        <v>0</v>
      </c>
      <c r="AO333" s="81">
        <f t="shared" si="214"/>
        <v>0</v>
      </c>
      <c r="AP333" s="81">
        <f t="shared" si="214"/>
        <v>0</v>
      </c>
      <c r="AQ333" s="81">
        <f t="shared" si="214"/>
        <v>0</v>
      </c>
      <c r="AR333" s="81">
        <f t="shared" si="214"/>
        <v>0</v>
      </c>
      <c r="AS333" s="81">
        <f t="shared" si="214"/>
        <v>0</v>
      </c>
      <c r="AT333" s="81">
        <f t="shared" si="214"/>
        <v>0</v>
      </c>
      <c r="AU333" s="81">
        <f t="shared" si="214"/>
        <v>0</v>
      </c>
      <c r="AV333" s="81">
        <f t="shared" si="214"/>
        <v>0</v>
      </c>
      <c r="AW333" s="81">
        <f t="shared" si="214"/>
        <v>0</v>
      </c>
      <c r="AX333" s="81">
        <f t="shared" si="214"/>
        <v>0</v>
      </c>
      <c r="AY333" s="81">
        <f t="shared" si="214"/>
        <v>0</v>
      </c>
      <c r="AZ333" s="81">
        <f t="shared" si="214"/>
        <v>0</v>
      </c>
      <c r="BA333" s="81">
        <f t="shared" si="214"/>
        <v>0</v>
      </c>
      <c r="BB333" s="81">
        <f t="shared" si="214"/>
        <v>0</v>
      </c>
      <c r="BC333" s="81">
        <f t="shared" si="214"/>
        <v>0</v>
      </c>
      <c r="BD333" s="81">
        <f t="shared" si="214"/>
        <v>0</v>
      </c>
      <c r="BE333" s="81">
        <f t="shared" si="214"/>
        <v>0</v>
      </c>
      <c r="BF333" s="81">
        <f t="shared" si="214"/>
        <v>0</v>
      </c>
      <c r="BG333" s="81">
        <f t="shared" si="214"/>
        <v>0</v>
      </c>
      <c r="BH333" s="81">
        <f t="shared" si="214"/>
        <v>0</v>
      </c>
      <c r="BI333" s="81">
        <f t="shared" si="214"/>
        <v>0</v>
      </c>
      <c r="BJ333" s="33">
        <f t="shared" si="214"/>
        <v>-1.2000000000000002</v>
      </c>
      <c r="BK333" s="81">
        <f t="shared" si="214"/>
        <v>0</v>
      </c>
      <c r="BL333" s="81">
        <f t="shared" si="214"/>
        <v>0</v>
      </c>
      <c r="BM333" s="81">
        <f t="shared" si="214"/>
        <v>0</v>
      </c>
      <c r="BN333" s="81">
        <f t="shared" si="214"/>
        <v>0</v>
      </c>
      <c r="BO333" s="81">
        <f t="shared" si="214"/>
        <v>0</v>
      </c>
      <c r="BP333" s="81">
        <f t="shared" si="214"/>
        <v>0</v>
      </c>
      <c r="BQ333" s="66">
        <f t="shared" si="192"/>
        <v>-1.2000000000000002</v>
      </c>
      <c r="BR333" s="79"/>
      <c r="BS333" s="79"/>
      <c r="BT333" s="79"/>
      <c r="BU333" s="79"/>
      <c r="BV333" s="79"/>
      <c r="BW333" s="79"/>
      <c r="BX333" s="79"/>
      <c r="BY333" s="79"/>
      <c r="BZ333" s="79"/>
      <c r="CA333" s="79"/>
      <c r="CB333" s="79"/>
      <c r="CC333" s="79"/>
      <c r="CD333" s="79"/>
      <c r="CE333" s="79"/>
      <c r="CF333" s="79"/>
      <c r="CG333" s="79"/>
      <c r="CH333" s="79"/>
      <c r="CI333" s="79"/>
      <c r="CJ333" s="79"/>
      <c r="CK333" s="79"/>
      <c r="CL333" s="79"/>
      <c r="CM333" s="79"/>
      <c r="CN333" s="79"/>
      <c r="CO333" s="79"/>
      <c r="CP333" s="188">
        <f t="shared" si="174"/>
        <v>0</v>
      </c>
      <c r="CQ333" s="79"/>
      <c r="CR333" s="79"/>
      <c r="CS333" s="79"/>
      <c r="CT333" s="79"/>
      <c r="CU333" s="79"/>
      <c r="CV333" s="79"/>
      <c r="CW333" s="79"/>
      <c r="CX333" s="79"/>
      <c r="CY333" s="79"/>
      <c r="CZ333" s="79"/>
      <c r="DA333" s="79"/>
      <c r="DB333" s="188">
        <f t="shared" si="178"/>
        <v>0</v>
      </c>
      <c r="DC333" s="38">
        <f t="shared" si="175"/>
        <v>0</v>
      </c>
      <c r="DD333" s="79"/>
      <c r="DE333" s="79"/>
      <c r="DF333" s="79"/>
      <c r="DG333" s="188">
        <f t="shared" si="176"/>
        <v>0</v>
      </c>
      <c r="DH333" s="38">
        <f t="shared" si="177"/>
        <v>0</v>
      </c>
      <c r="DI333" s="79"/>
      <c r="DJ333" s="79"/>
      <c r="DK333" s="79"/>
      <c r="DL333" s="79"/>
      <c r="DM333" s="79"/>
      <c r="DN333" s="79"/>
      <c r="DO333" s="79"/>
      <c r="DP333" s="79"/>
      <c r="DQ333" s="79"/>
      <c r="DR333" s="79"/>
      <c r="DS333" s="79"/>
      <c r="DT333" s="79"/>
      <c r="DU333" s="79"/>
      <c r="DV333" s="79"/>
      <c r="DW333" s="79"/>
      <c r="DX333" s="79"/>
      <c r="DY333" s="79"/>
      <c r="DZ333" s="79"/>
      <c r="EA333" s="79"/>
      <c r="EB333" s="79"/>
      <c r="EC333" s="79"/>
      <c r="ED333" s="79"/>
      <c r="EE333" s="79"/>
      <c r="EF333" s="79"/>
      <c r="EG333" s="79"/>
      <c r="EH333" s="79"/>
      <c r="EI333" s="82"/>
      <c r="EJ333" s="82"/>
      <c r="EK333" s="82"/>
      <c r="EL333" s="82"/>
      <c r="EM333" s="82"/>
      <c r="EN333" s="82"/>
      <c r="EO333" s="82"/>
      <c r="EP333" s="82"/>
      <c r="EQ333" s="82"/>
      <c r="ER333" s="82"/>
      <c r="ES333" s="82"/>
      <c r="ET333" s="82"/>
      <c r="EU333" s="82"/>
      <c r="EV333" s="82"/>
      <c r="EW333" s="82"/>
      <c r="EX333" s="82"/>
      <c r="EY333" s="82"/>
      <c r="EZ333" s="82"/>
      <c r="FA333" s="82"/>
      <c r="FB333" s="82"/>
    </row>
    <row r="334" spans="2:158" s="78" customFormat="1" ht="15.75" customHeight="1">
      <c r="B334" s="726"/>
      <c r="C334" s="724"/>
      <c r="D334" s="79"/>
      <c r="E334" s="79"/>
      <c r="F334" s="79"/>
      <c r="G334" s="79"/>
      <c r="H334" s="79"/>
      <c r="I334" s="79"/>
      <c r="J334" s="79"/>
      <c r="K334" s="79"/>
      <c r="L334" s="79"/>
      <c r="M334" s="79"/>
      <c r="N334" s="79"/>
      <c r="O334" s="80"/>
      <c r="P334" s="79"/>
      <c r="Q334" s="79"/>
      <c r="R334" s="79"/>
      <c r="S334" s="79"/>
      <c r="T334" s="79"/>
      <c r="U334" s="79"/>
      <c r="V334" s="79"/>
      <c r="W334" s="79"/>
      <c r="X334" s="79"/>
      <c r="Y334" s="81">
        <f>SUM(Y335:Y348)</f>
        <v>1761</v>
      </c>
      <c r="Z334" s="81"/>
      <c r="AA334" s="81"/>
      <c r="AB334" s="81"/>
      <c r="AC334" s="81"/>
      <c r="AD334" s="81"/>
      <c r="AE334" s="81"/>
      <c r="AF334" s="102">
        <f t="shared" si="170"/>
        <v>-1210</v>
      </c>
      <c r="AG334" s="81">
        <f t="shared" ref="AG334:AR334" si="215">SUM(AG335:AG348)</f>
        <v>0</v>
      </c>
      <c r="AH334" s="81">
        <f t="shared" si="215"/>
        <v>0</v>
      </c>
      <c r="AI334" s="81">
        <f t="shared" si="215"/>
        <v>0</v>
      </c>
      <c r="AJ334" s="81">
        <f t="shared" si="215"/>
        <v>0</v>
      </c>
      <c r="AK334" s="81">
        <f t="shared" si="215"/>
        <v>0</v>
      </c>
      <c r="AL334" s="81">
        <f t="shared" si="215"/>
        <v>0</v>
      </c>
      <c r="AM334" s="81">
        <f>SUM(AM335:AM348)</f>
        <v>0</v>
      </c>
      <c r="AN334" s="81">
        <f>SUM(AN335:AN348)</f>
        <v>0</v>
      </c>
      <c r="AO334" s="81">
        <f>SUM(AO335:AO348)</f>
        <v>0</v>
      </c>
      <c r="AP334" s="81">
        <f t="shared" si="215"/>
        <v>0</v>
      </c>
      <c r="AQ334" s="81">
        <f t="shared" si="215"/>
        <v>0</v>
      </c>
      <c r="AR334" s="81">
        <f t="shared" si="215"/>
        <v>0</v>
      </c>
      <c r="AS334" s="115"/>
      <c r="AT334" s="81">
        <f t="shared" ref="AT334:BP334" si="216">SUM(AT335:AT348)</f>
        <v>0</v>
      </c>
      <c r="AU334" s="81">
        <f t="shared" si="216"/>
        <v>0</v>
      </c>
      <c r="AV334" s="81">
        <f t="shared" si="216"/>
        <v>0</v>
      </c>
      <c r="AW334" s="81">
        <f t="shared" si="216"/>
        <v>0</v>
      </c>
      <c r="AX334" s="81">
        <f t="shared" si="216"/>
        <v>0</v>
      </c>
      <c r="AY334" s="81">
        <f t="shared" si="216"/>
        <v>0</v>
      </c>
      <c r="AZ334" s="81">
        <f t="shared" si="216"/>
        <v>0</v>
      </c>
      <c r="BA334" s="81">
        <f t="shared" si="216"/>
        <v>0</v>
      </c>
      <c r="BB334" s="81">
        <f t="shared" si="216"/>
        <v>0</v>
      </c>
      <c r="BC334" s="81">
        <f t="shared" si="216"/>
        <v>0</v>
      </c>
      <c r="BD334" s="81">
        <f t="shared" si="216"/>
        <v>0</v>
      </c>
      <c r="BE334" s="81">
        <f t="shared" si="216"/>
        <v>0</v>
      </c>
      <c r="BF334" s="81">
        <f t="shared" si="216"/>
        <v>0</v>
      </c>
      <c r="BG334" s="81">
        <f t="shared" si="216"/>
        <v>0</v>
      </c>
      <c r="BH334" s="81">
        <f t="shared" si="216"/>
        <v>0</v>
      </c>
      <c r="BI334" s="81">
        <f t="shared" si="216"/>
        <v>0</v>
      </c>
      <c r="BJ334" s="33">
        <f>SUM(BJ350,BJ367)</f>
        <v>-1210</v>
      </c>
      <c r="BK334" s="81">
        <f t="shared" si="216"/>
        <v>0</v>
      </c>
      <c r="BL334" s="81">
        <f t="shared" si="216"/>
        <v>0</v>
      </c>
      <c r="BM334" s="81">
        <f t="shared" si="216"/>
        <v>0</v>
      </c>
      <c r="BN334" s="81">
        <f t="shared" si="216"/>
        <v>0</v>
      </c>
      <c r="BO334" s="81">
        <f t="shared" si="216"/>
        <v>0</v>
      </c>
      <c r="BP334" s="81">
        <f t="shared" si="216"/>
        <v>0</v>
      </c>
      <c r="BQ334" s="66">
        <f t="shared" si="192"/>
        <v>-1210</v>
      </c>
      <c r="BR334" s="79"/>
      <c r="BS334" s="79"/>
      <c r="BT334" s="79"/>
      <c r="BU334" s="79"/>
      <c r="BV334" s="79"/>
      <c r="BW334" s="79"/>
      <c r="BX334" s="79"/>
      <c r="BY334" s="79"/>
      <c r="BZ334" s="79"/>
      <c r="CA334" s="79"/>
      <c r="CB334" s="79"/>
      <c r="CC334" s="79"/>
      <c r="CD334" s="79"/>
      <c r="CE334" s="79"/>
      <c r="CF334" s="79"/>
      <c r="CG334" s="79"/>
      <c r="CH334" s="79"/>
      <c r="CI334" s="79"/>
      <c r="CJ334" s="79"/>
      <c r="CK334" s="79"/>
      <c r="CL334" s="79"/>
      <c r="CM334" s="79"/>
      <c r="CN334" s="79"/>
      <c r="CO334" s="79"/>
      <c r="CP334" s="188">
        <f t="shared" si="174"/>
        <v>0</v>
      </c>
      <c r="CQ334" s="79"/>
      <c r="CR334" s="79"/>
      <c r="CS334" s="79"/>
      <c r="CT334" s="79"/>
      <c r="CU334" s="79"/>
      <c r="CV334" s="79"/>
      <c r="CW334" s="79"/>
      <c r="CX334" s="79"/>
      <c r="CY334" s="79"/>
      <c r="CZ334" s="79"/>
      <c r="DA334" s="79"/>
      <c r="DB334" s="188">
        <f t="shared" si="178"/>
        <v>0</v>
      </c>
      <c r="DC334" s="38">
        <f t="shared" si="175"/>
        <v>0</v>
      </c>
      <c r="DD334" s="79"/>
      <c r="DE334" s="79"/>
      <c r="DF334" s="79"/>
      <c r="DG334" s="188">
        <f t="shared" si="176"/>
        <v>0</v>
      </c>
      <c r="DH334" s="38">
        <f t="shared" si="177"/>
        <v>0</v>
      </c>
      <c r="DI334" s="79"/>
      <c r="DJ334" s="79"/>
      <c r="DK334" s="79"/>
      <c r="DL334" s="79"/>
      <c r="DM334" s="79"/>
      <c r="DN334" s="79"/>
      <c r="DO334" s="79"/>
      <c r="DP334" s="79"/>
      <c r="DQ334" s="79"/>
      <c r="DR334" s="79"/>
      <c r="DS334" s="79"/>
      <c r="DT334" s="79"/>
      <c r="DU334" s="79"/>
      <c r="DV334" s="79"/>
      <c r="DW334" s="79"/>
      <c r="DX334" s="79"/>
      <c r="DY334" s="79"/>
      <c r="DZ334" s="79"/>
      <c r="EA334" s="79"/>
      <c r="EB334" s="79"/>
      <c r="EC334" s="79"/>
      <c r="ED334" s="79"/>
      <c r="EE334" s="79"/>
      <c r="EF334" s="79"/>
      <c r="EG334" s="79"/>
      <c r="EH334" s="79"/>
      <c r="EI334" s="82"/>
      <c r="EJ334" s="82"/>
      <c r="EK334" s="82"/>
      <c r="EL334" s="82"/>
      <c r="EM334" s="82"/>
      <c r="EN334" s="82"/>
      <c r="EO334" s="82"/>
      <c r="EP334" s="82"/>
      <c r="EQ334" s="82"/>
      <c r="ER334" s="82"/>
      <c r="ES334" s="82"/>
      <c r="ET334" s="82"/>
      <c r="EU334" s="82"/>
      <c r="EV334" s="82"/>
      <c r="EW334" s="82"/>
      <c r="EX334" s="82"/>
      <c r="EY334" s="82"/>
      <c r="EZ334" s="82"/>
      <c r="FA334" s="82"/>
      <c r="FB334" s="82"/>
    </row>
    <row r="335" spans="2:158" s="69" customFormat="1">
      <c r="B335" s="261"/>
      <c r="C335" s="77" t="s">
        <v>385</v>
      </c>
      <c r="D335" s="71"/>
      <c r="E335" s="71"/>
      <c r="F335" s="71"/>
      <c r="G335" s="71"/>
      <c r="H335" s="71"/>
      <c r="I335" s="71"/>
      <c r="J335" s="71"/>
      <c r="K335" s="71"/>
      <c r="L335" s="71"/>
      <c r="M335" s="71"/>
      <c r="N335" s="71"/>
      <c r="O335" s="72"/>
      <c r="P335" s="71"/>
      <c r="Q335" s="71"/>
      <c r="R335" s="71"/>
      <c r="S335" s="71"/>
      <c r="T335" s="71"/>
      <c r="U335" s="71"/>
      <c r="V335" s="71"/>
      <c r="W335" s="71"/>
      <c r="X335" s="71"/>
      <c r="Y335" s="73">
        <f t="shared" ref="Y335:Y347" si="217">SUM(Y351,Y368)</f>
        <v>87</v>
      </c>
      <c r="Z335" s="73"/>
      <c r="AA335" s="73"/>
      <c r="AB335" s="73"/>
      <c r="AC335" s="73"/>
      <c r="AD335" s="73"/>
      <c r="AE335" s="73"/>
      <c r="AF335" s="75">
        <f t="shared" si="170"/>
        <v>2</v>
      </c>
      <c r="AG335" s="73">
        <f>SUM(AG351,AG368)</f>
        <v>0</v>
      </c>
      <c r="AH335" s="73">
        <f t="shared" ref="AH335:AR335" si="218">SUM(AH351,AH368)</f>
        <v>0</v>
      </c>
      <c r="AI335" s="73">
        <f t="shared" si="218"/>
        <v>0</v>
      </c>
      <c r="AJ335" s="73">
        <f t="shared" si="218"/>
        <v>0</v>
      </c>
      <c r="AK335" s="73">
        <f t="shared" si="218"/>
        <v>0</v>
      </c>
      <c r="AL335" s="73">
        <f t="shared" si="218"/>
        <v>0</v>
      </c>
      <c r="AM335" s="73">
        <f t="shared" si="218"/>
        <v>0</v>
      </c>
      <c r="AN335" s="73">
        <f t="shared" si="218"/>
        <v>0</v>
      </c>
      <c r="AO335" s="73">
        <f t="shared" si="218"/>
        <v>0</v>
      </c>
      <c r="AP335" s="73">
        <f t="shared" si="218"/>
        <v>0</v>
      </c>
      <c r="AQ335" s="73">
        <f t="shared" si="218"/>
        <v>0</v>
      </c>
      <c r="AR335" s="73">
        <f t="shared" si="218"/>
        <v>0</v>
      </c>
      <c r="AS335" s="117">
        <f t="shared" si="168"/>
        <v>0</v>
      </c>
      <c r="AT335" s="73">
        <f t="shared" ref="AT335:AT348" si="219">SUM(AT351,AT368)</f>
        <v>0</v>
      </c>
      <c r="AU335" s="73">
        <f>SUM(AV335:AX335)</f>
        <v>0</v>
      </c>
      <c r="AV335" s="73">
        <f t="shared" ref="AV335:BA335" si="220">SUM(AV351,AV368)</f>
        <v>0</v>
      </c>
      <c r="AW335" s="73">
        <f t="shared" si="220"/>
        <v>0</v>
      </c>
      <c r="AX335" s="73">
        <f t="shared" si="220"/>
        <v>0</v>
      </c>
      <c r="AY335" s="73">
        <f t="shared" si="220"/>
        <v>0</v>
      </c>
      <c r="AZ335" s="73">
        <f t="shared" si="220"/>
        <v>0</v>
      </c>
      <c r="BA335" s="73">
        <f t="shared" si="220"/>
        <v>0</v>
      </c>
      <c r="BB335" s="75">
        <f t="shared" si="167"/>
        <v>0</v>
      </c>
      <c r="BC335" s="73">
        <f t="shared" ref="BC335:BK335" si="221">SUM(BC351,BC368)</f>
        <v>0</v>
      </c>
      <c r="BD335" s="73">
        <f t="shared" si="221"/>
        <v>0</v>
      </c>
      <c r="BE335" s="73">
        <f t="shared" si="221"/>
        <v>0</v>
      </c>
      <c r="BF335" s="73">
        <f t="shared" si="221"/>
        <v>0</v>
      </c>
      <c r="BG335" s="73">
        <f t="shared" si="221"/>
        <v>0</v>
      </c>
      <c r="BH335" s="73">
        <f t="shared" si="221"/>
        <v>0</v>
      </c>
      <c r="BI335" s="73">
        <f t="shared" si="221"/>
        <v>0</v>
      </c>
      <c r="BJ335" s="73">
        <f t="shared" si="221"/>
        <v>2</v>
      </c>
      <c r="BK335" s="73">
        <f t="shared" si="221"/>
        <v>0</v>
      </c>
      <c r="BL335" s="73">
        <f t="shared" si="172"/>
        <v>0</v>
      </c>
      <c r="BM335" s="73">
        <f t="shared" ref="BM335:BP348" si="222">SUM(BM351,BM368)</f>
        <v>0</v>
      </c>
      <c r="BN335" s="73">
        <f t="shared" si="222"/>
        <v>0</v>
      </c>
      <c r="BO335" s="73">
        <f t="shared" si="222"/>
        <v>0</v>
      </c>
      <c r="BP335" s="73">
        <f t="shared" si="222"/>
        <v>0</v>
      </c>
      <c r="BQ335" s="71">
        <f t="shared" si="192"/>
        <v>2</v>
      </c>
      <c r="BR335" s="71"/>
      <c r="BS335" s="71"/>
      <c r="BT335" s="71"/>
      <c r="BU335" s="71"/>
      <c r="BV335" s="71"/>
      <c r="BW335" s="71"/>
      <c r="BX335" s="71"/>
      <c r="BY335" s="71"/>
      <c r="BZ335" s="71"/>
      <c r="CA335" s="71"/>
      <c r="CB335" s="71"/>
      <c r="CC335" s="71"/>
      <c r="CD335" s="71"/>
      <c r="CE335" s="71"/>
      <c r="CF335" s="71"/>
      <c r="CG335" s="71"/>
      <c r="CH335" s="71"/>
      <c r="CI335" s="71"/>
      <c r="CJ335" s="71"/>
      <c r="CK335" s="71"/>
      <c r="CL335" s="71"/>
      <c r="CM335" s="71"/>
      <c r="CN335" s="71"/>
      <c r="CO335" s="71"/>
      <c r="CP335" s="190">
        <f t="shared" si="174"/>
        <v>0</v>
      </c>
      <c r="CQ335" s="71"/>
      <c r="CR335" s="71"/>
      <c r="CS335" s="71"/>
      <c r="CT335" s="71"/>
      <c r="CU335" s="71"/>
      <c r="CV335" s="71"/>
      <c r="CW335" s="71"/>
      <c r="CX335" s="71"/>
      <c r="CY335" s="71"/>
      <c r="CZ335" s="71"/>
      <c r="DA335" s="71"/>
      <c r="DB335" s="190">
        <f t="shared" si="178"/>
        <v>0</v>
      </c>
      <c r="DC335" s="71">
        <f t="shared" si="175"/>
        <v>0</v>
      </c>
      <c r="DD335" s="71"/>
      <c r="DE335" s="71"/>
      <c r="DF335" s="71"/>
      <c r="DG335" s="190">
        <f t="shared" si="176"/>
        <v>0</v>
      </c>
      <c r="DH335" s="71">
        <f t="shared" si="177"/>
        <v>0</v>
      </c>
      <c r="DI335" s="71"/>
      <c r="DJ335" s="71"/>
      <c r="DK335" s="71"/>
      <c r="DL335" s="71"/>
      <c r="DM335" s="71"/>
      <c r="DN335" s="71"/>
      <c r="DO335" s="71"/>
      <c r="DP335" s="71"/>
      <c r="DQ335" s="71"/>
      <c r="DR335" s="71"/>
      <c r="DS335" s="71"/>
      <c r="DT335" s="71"/>
      <c r="DU335" s="71"/>
      <c r="DV335" s="71"/>
      <c r="DW335" s="71"/>
      <c r="DX335" s="71"/>
      <c r="DY335" s="71"/>
      <c r="DZ335" s="71"/>
      <c r="EA335" s="71"/>
      <c r="EB335" s="71"/>
      <c r="EC335" s="71"/>
      <c r="ED335" s="71"/>
      <c r="EE335" s="71"/>
      <c r="EF335" s="71"/>
      <c r="EG335" s="71"/>
      <c r="EH335" s="71"/>
      <c r="EI335" s="74"/>
      <c r="EJ335" s="74"/>
      <c r="EK335" s="74"/>
      <c r="EL335" s="74"/>
      <c r="EM335" s="74"/>
      <c r="EN335" s="74"/>
      <c r="EO335" s="74"/>
      <c r="EP335" s="74"/>
      <c r="EQ335" s="74"/>
      <c r="ER335" s="74"/>
      <c r="ES335" s="74"/>
      <c r="ET335" s="74"/>
      <c r="EU335" s="74"/>
      <c r="EV335" s="74"/>
      <c r="EW335" s="74"/>
      <c r="EX335" s="74"/>
      <c r="EY335" s="74"/>
      <c r="EZ335" s="74"/>
      <c r="FA335" s="74"/>
      <c r="FB335" s="74"/>
    </row>
    <row r="336" spans="2:158" s="69" customFormat="1">
      <c r="B336" s="261"/>
      <c r="C336" s="77" t="s">
        <v>386</v>
      </c>
      <c r="D336" s="71"/>
      <c r="E336" s="71"/>
      <c r="F336" s="71"/>
      <c r="G336" s="71"/>
      <c r="H336" s="71"/>
      <c r="I336" s="71"/>
      <c r="J336" s="71"/>
      <c r="K336" s="71"/>
      <c r="L336" s="71"/>
      <c r="M336" s="71"/>
      <c r="N336" s="71"/>
      <c r="O336" s="72"/>
      <c r="P336" s="71"/>
      <c r="Q336" s="71"/>
      <c r="R336" s="71"/>
      <c r="S336" s="71"/>
      <c r="T336" s="71"/>
      <c r="U336" s="71"/>
      <c r="V336" s="71"/>
      <c r="W336" s="71"/>
      <c r="X336" s="71"/>
      <c r="Y336" s="73">
        <f t="shared" si="217"/>
        <v>0</v>
      </c>
      <c r="Z336" s="73"/>
      <c r="AA336" s="73"/>
      <c r="AB336" s="73"/>
      <c r="AC336" s="73"/>
      <c r="AD336" s="73"/>
      <c r="AE336" s="73"/>
      <c r="AF336" s="75">
        <f t="shared" si="170"/>
        <v>0</v>
      </c>
      <c r="AG336" s="73">
        <f t="shared" ref="AG336:AR348" si="223">SUM(AG352,AG369)</f>
        <v>0</v>
      </c>
      <c r="AH336" s="73">
        <f t="shared" si="223"/>
        <v>0</v>
      </c>
      <c r="AI336" s="73">
        <f t="shared" si="223"/>
        <v>0</v>
      </c>
      <c r="AJ336" s="73">
        <f t="shared" si="223"/>
        <v>0</v>
      </c>
      <c r="AK336" s="73">
        <f t="shared" si="223"/>
        <v>0</v>
      </c>
      <c r="AL336" s="73">
        <f t="shared" si="223"/>
        <v>0</v>
      </c>
      <c r="AM336" s="73">
        <f t="shared" si="223"/>
        <v>0</v>
      </c>
      <c r="AN336" s="73">
        <f t="shared" si="223"/>
        <v>0</v>
      </c>
      <c r="AO336" s="73">
        <f t="shared" si="223"/>
        <v>0</v>
      </c>
      <c r="AP336" s="73">
        <f t="shared" si="223"/>
        <v>0</v>
      </c>
      <c r="AQ336" s="73">
        <f t="shared" si="223"/>
        <v>0</v>
      </c>
      <c r="AR336" s="73">
        <f t="shared" si="223"/>
        <v>0</v>
      </c>
      <c r="AS336" s="117">
        <f t="shared" si="168"/>
        <v>0</v>
      </c>
      <c r="AT336" s="73">
        <f t="shared" si="219"/>
        <v>0</v>
      </c>
      <c r="AU336" s="73">
        <f t="shared" si="171"/>
        <v>0</v>
      </c>
      <c r="AV336" s="73">
        <f t="shared" ref="AV336:BA336" si="224">SUM(AV352,AV369)</f>
        <v>0</v>
      </c>
      <c r="AW336" s="73">
        <f t="shared" si="224"/>
        <v>0</v>
      </c>
      <c r="AX336" s="73">
        <f t="shared" si="224"/>
        <v>0</v>
      </c>
      <c r="AY336" s="73">
        <f t="shared" si="224"/>
        <v>0</v>
      </c>
      <c r="AZ336" s="73">
        <f t="shared" si="224"/>
        <v>0</v>
      </c>
      <c r="BA336" s="73">
        <f t="shared" si="224"/>
        <v>0</v>
      </c>
      <c r="BB336" s="75">
        <f t="shared" si="167"/>
        <v>0</v>
      </c>
      <c r="BC336" s="73">
        <f t="shared" ref="BC336:BK336" si="225">SUM(BC352,BC369)</f>
        <v>0</v>
      </c>
      <c r="BD336" s="73">
        <f t="shared" si="225"/>
        <v>0</v>
      </c>
      <c r="BE336" s="73">
        <f t="shared" si="225"/>
        <v>0</v>
      </c>
      <c r="BF336" s="73">
        <f t="shared" si="225"/>
        <v>0</v>
      </c>
      <c r="BG336" s="73">
        <f t="shared" si="225"/>
        <v>0</v>
      </c>
      <c r="BH336" s="73">
        <f t="shared" si="225"/>
        <v>0</v>
      </c>
      <c r="BI336" s="73">
        <f t="shared" si="225"/>
        <v>0</v>
      </c>
      <c r="BJ336" s="73">
        <f t="shared" si="225"/>
        <v>0</v>
      </c>
      <c r="BK336" s="73">
        <f t="shared" si="225"/>
        <v>0</v>
      </c>
      <c r="BL336" s="73">
        <f t="shared" si="172"/>
        <v>0</v>
      </c>
      <c r="BM336" s="73">
        <f t="shared" si="222"/>
        <v>0</v>
      </c>
      <c r="BN336" s="73">
        <f t="shared" si="222"/>
        <v>0</v>
      </c>
      <c r="BO336" s="73">
        <f t="shared" si="222"/>
        <v>0</v>
      </c>
      <c r="BP336" s="73">
        <f t="shared" si="222"/>
        <v>0</v>
      </c>
      <c r="BQ336" s="71">
        <f t="shared" si="192"/>
        <v>0</v>
      </c>
      <c r="BR336" s="71"/>
      <c r="BS336" s="71"/>
      <c r="BT336" s="71"/>
      <c r="BU336" s="71"/>
      <c r="BV336" s="71"/>
      <c r="BW336" s="71"/>
      <c r="BX336" s="71"/>
      <c r="BY336" s="71"/>
      <c r="BZ336" s="71"/>
      <c r="CA336" s="71"/>
      <c r="CB336" s="71"/>
      <c r="CC336" s="71"/>
      <c r="CD336" s="71"/>
      <c r="CE336" s="71"/>
      <c r="CF336" s="71"/>
      <c r="CG336" s="71"/>
      <c r="CH336" s="71"/>
      <c r="CI336" s="71"/>
      <c r="CJ336" s="71"/>
      <c r="CK336" s="71"/>
      <c r="CL336" s="71"/>
      <c r="CM336" s="71"/>
      <c r="CN336" s="71"/>
      <c r="CO336" s="71"/>
      <c r="CP336" s="190">
        <f t="shared" si="174"/>
        <v>0</v>
      </c>
      <c r="CQ336" s="71"/>
      <c r="CR336" s="71"/>
      <c r="CS336" s="71"/>
      <c r="CT336" s="71"/>
      <c r="CU336" s="71"/>
      <c r="CV336" s="71"/>
      <c r="CW336" s="71"/>
      <c r="CX336" s="71"/>
      <c r="CY336" s="71"/>
      <c r="CZ336" s="71"/>
      <c r="DA336" s="71"/>
      <c r="DB336" s="190">
        <f t="shared" si="178"/>
        <v>0</v>
      </c>
      <c r="DC336" s="71">
        <f t="shared" si="175"/>
        <v>0</v>
      </c>
      <c r="DD336" s="71"/>
      <c r="DE336" s="71"/>
      <c r="DF336" s="71"/>
      <c r="DG336" s="190">
        <f t="shared" si="176"/>
        <v>0</v>
      </c>
      <c r="DH336" s="71">
        <f t="shared" si="177"/>
        <v>0</v>
      </c>
      <c r="DI336" s="71"/>
      <c r="DJ336" s="71"/>
      <c r="DK336" s="71"/>
      <c r="DL336" s="71"/>
      <c r="DM336" s="71"/>
      <c r="DN336" s="71"/>
      <c r="DO336" s="71"/>
      <c r="DP336" s="71"/>
      <c r="DQ336" s="71"/>
      <c r="DR336" s="71"/>
      <c r="DS336" s="71"/>
      <c r="DT336" s="71"/>
      <c r="DU336" s="71"/>
      <c r="DV336" s="71"/>
      <c r="DW336" s="71"/>
      <c r="DX336" s="71"/>
      <c r="DY336" s="71"/>
      <c r="DZ336" s="71"/>
      <c r="EA336" s="71"/>
      <c r="EB336" s="71"/>
      <c r="EC336" s="71"/>
      <c r="ED336" s="71"/>
      <c r="EE336" s="71"/>
      <c r="EF336" s="71"/>
      <c r="EG336" s="71"/>
      <c r="EH336" s="71"/>
      <c r="EI336" s="74"/>
      <c r="EJ336" s="74"/>
      <c r="EK336" s="74"/>
      <c r="EL336" s="74"/>
      <c r="EM336" s="74"/>
      <c r="EN336" s="74"/>
      <c r="EO336" s="74"/>
      <c r="EP336" s="74"/>
      <c r="EQ336" s="74"/>
      <c r="ER336" s="74"/>
      <c r="ES336" s="74"/>
      <c r="ET336" s="74"/>
      <c r="EU336" s="74"/>
      <c r="EV336" s="74"/>
      <c r="EW336" s="74"/>
      <c r="EX336" s="74"/>
      <c r="EY336" s="74"/>
      <c r="EZ336" s="74"/>
      <c r="FA336" s="74"/>
      <c r="FB336" s="74"/>
    </row>
    <row r="337" spans="2:158" s="69" customFormat="1">
      <c r="B337" s="261"/>
      <c r="C337" s="77" t="s">
        <v>387</v>
      </c>
      <c r="D337" s="71"/>
      <c r="E337" s="71"/>
      <c r="F337" s="71"/>
      <c r="G337" s="71"/>
      <c r="H337" s="71"/>
      <c r="I337" s="71"/>
      <c r="J337" s="71"/>
      <c r="K337" s="71"/>
      <c r="L337" s="71"/>
      <c r="M337" s="71"/>
      <c r="N337" s="71"/>
      <c r="O337" s="72"/>
      <c r="P337" s="71"/>
      <c r="Q337" s="71"/>
      <c r="R337" s="71"/>
      <c r="S337" s="71"/>
      <c r="T337" s="71"/>
      <c r="U337" s="71"/>
      <c r="V337" s="71"/>
      <c r="W337" s="71"/>
      <c r="X337" s="71"/>
      <c r="Y337" s="73">
        <f t="shared" si="217"/>
        <v>0</v>
      </c>
      <c r="Z337" s="73"/>
      <c r="AA337" s="73"/>
      <c r="AB337" s="73"/>
      <c r="AC337" s="73"/>
      <c r="AD337" s="73"/>
      <c r="AE337" s="73"/>
      <c r="AF337" s="75">
        <f t="shared" si="170"/>
        <v>0</v>
      </c>
      <c r="AG337" s="73">
        <f t="shared" si="223"/>
        <v>0</v>
      </c>
      <c r="AH337" s="73">
        <f t="shared" si="223"/>
        <v>0</v>
      </c>
      <c r="AI337" s="73">
        <f t="shared" si="223"/>
        <v>0</v>
      </c>
      <c r="AJ337" s="73">
        <f t="shared" si="223"/>
        <v>0</v>
      </c>
      <c r="AK337" s="73">
        <f t="shared" si="223"/>
        <v>0</v>
      </c>
      <c r="AL337" s="73">
        <f t="shared" si="223"/>
        <v>0</v>
      </c>
      <c r="AM337" s="73">
        <f t="shared" si="223"/>
        <v>0</v>
      </c>
      <c r="AN337" s="73">
        <f t="shared" si="223"/>
        <v>0</v>
      </c>
      <c r="AO337" s="73">
        <f t="shared" si="223"/>
        <v>0</v>
      </c>
      <c r="AP337" s="73">
        <f t="shared" si="223"/>
        <v>0</v>
      </c>
      <c r="AQ337" s="73">
        <f t="shared" si="223"/>
        <v>0</v>
      </c>
      <c r="AR337" s="73">
        <f t="shared" si="223"/>
        <v>0</v>
      </c>
      <c r="AS337" s="117">
        <f t="shared" si="168"/>
        <v>0</v>
      </c>
      <c r="AT337" s="73">
        <f t="shared" si="219"/>
        <v>0</v>
      </c>
      <c r="AU337" s="73">
        <f t="shared" si="171"/>
        <v>0</v>
      </c>
      <c r="AV337" s="73">
        <f t="shared" ref="AV337:BA337" si="226">SUM(AV353,AV370)</f>
        <v>0</v>
      </c>
      <c r="AW337" s="73">
        <f t="shared" si="226"/>
        <v>0</v>
      </c>
      <c r="AX337" s="73">
        <f t="shared" si="226"/>
        <v>0</v>
      </c>
      <c r="AY337" s="73">
        <f t="shared" si="226"/>
        <v>0</v>
      </c>
      <c r="AZ337" s="73">
        <f t="shared" si="226"/>
        <v>0</v>
      </c>
      <c r="BA337" s="73">
        <f t="shared" si="226"/>
        <v>0</v>
      </c>
      <c r="BB337" s="75">
        <f t="shared" si="167"/>
        <v>0</v>
      </c>
      <c r="BC337" s="73">
        <f t="shared" ref="BC337:BK337" si="227">SUM(BC353,BC370)</f>
        <v>0</v>
      </c>
      <c r="BD337" s="73">
        <f t="shared" si="227"/>
        <v>0</v>
      </c>
      <c r="BE337" s="73">
        <f t="shared" si="227"/>
        <v>0</v>
      </c>
      <c r="BF337" s="73">
        <f t="shared" si="227"/>
        <v>0</v>
      </c>
      <c r="BG337" s="73">
        <f t="shared" si="227"/>
        <v>0</v>
      </c>
      <c r="BH337" s="73">
        <f t="shared" si="227"/>
        <v>0</v>
      </c>
      <c r="BI337" s="73">
        <f t="shared" si="227"/>
        <v>0</v>
      </c>
      <c r="BJ337" s="73">
        <f t="shared" si="227"/>
        <v>0</v>
      </c>
      <c r="BK337" s="73">
        <f t="shared" si="227"/>
        <v>0</v>
      </c>
      <c r="BL337" s="73">
        <f t="shared" si="172"/>
        <v>0</v>
      </c>
      <c r="BM337" s="73">
        <f t="shared" si="222"/>
        <v>0</v>
      </c>
      <c r="BN337" s="73">
        <f t="shared" si="222"/>
        <v>0</v>
      </c>
      <c r="BO337" s="73">
        <f t="shared" si="222"/>
        <v>0</v>
      </c>
      <c r="BP337" s="73">
        <f t="shared" si="222"/>
        <v>0</v>
      </c>
      <c r="BQ337" s="71">
        <f t="shared" si="192"/>
        <v>0</v>
      </c>
      <c r="BR337" s="71"/>
      <c r="BS337" s="71"/>
      <c r="BT337" s="71"/>
      <c r="BU337" s="71"/>
      <c r="BV337" s="71"/>
      <c r="BW337" s="71"/>
      <c r="BX337" s="71"/>
      <c r="BY337" s="71"/>
      <c r="BZ337" s="71"/>
      <c r="CA337" s="71"/>
      <c r="CB337" s="71"/>
      <c r="CC337" s="71"/>
      <c r="CD337" s="71"/>
      <c r="CE337" s="71"/>
      <c r="CF337" s="71"/>
      <c r="CG337" s="71"/>
      <c r="CH337" s="71"/>
      <c r="CI337" s="71"/>
      <c r="CJ337" s="71"/>
      <c r="CK337" s="71"/>
      <c r="CL337" s="71"/>
      <c r="CM337" s="71"/>
      <c r="CN337" s="71"/>
      <c r="CO337" s="71"/>
      <c r="CP337" s="190">
        <f t="shared" si="174"/>
        <v>0</v>
      </c>
      <c r="CQ337" s="71"/>
      <c r="CR337" s="71"/>
      <c r="CS337" s="71"/>
      <c r="CT337" s="71"/>
      <c r="CU337" s="71"/>
      <c r="CV337" s="71"/>
      <c r="CW337" s="71"/>
      <c r="CX337" s="71"/>
      <c r="CY337" s="71"/>
      <c r="CZ337" s="71"/>
      <c r="DA337" s="71"/>
      <c r="DB337" s="190">
        <f t="shared" si="178"/>
        <v>0</v>
      </c>
      <c r="DC337" s="71">
        <f t="shared" si="175"/>
        <v>0</v>
      </c>
      <c r="DD337" s="71"/>
      <c r="DE337" s="71"/>
      <c r="DF337" s="71"/>
      <c r="DG337" s="190">
        <f t="shared" si="176"/>
        <v>0</v>
      </c>
      <c r="DH337" s="71">
        <f t="shared" si="177"/>
        <v>0</v>
      </c>
      <c r="DI337" s="71"/>
      <c r="DJ337" s="71"/>
      <c r="DK337" s="71"/>
      <c r="DL337" s="71"/>
      <c r="DM337" s="71"/>
      <c r="DN337" s="71"/>
      <c r="DO337" s="71"/>
      <c r="DP337" s="71"/>
      <c r="DQ337" s="71"/>
      <c r="DR337" s="71"/>
      <c r="DS337" s="71"/>
      <c r="DT337" s="71"/>
      <c r="DU337" s="71"/>
      <c r="DV337" s="71"/>
      <c r="DW337" s="71"/>
      <c r="DX337" s="71"/>
      <c r="DY337" s="71"/>
      <c r="DZ337" s="71"/>
      <c r="EA337" s="71"/>
      <c r="EB337" s="71"/>
      <c r="EC337" s="71"/>
      <c r="ED337" s="71"/>
      <c r="EE337" s="71"/>
      <c r="EF337" s="71"/>
      <c r="EG337" s="71"/>
      <c r="EH337" s="71"/>
      <c r="EI337" s="74"/>
      <c r="EJ337" s="74"/>
      <c r="EK337" s="74"/>
      <c r="EL337" s="74"/>
      <c r="EM337" s="74"/>
      <c r="EN337" s="74"/>
      <c r="EO337" s="74"/>
      <c r="EP337" s="74"/>
      <c r="EQ337" s="74"/>
      <c r="ER337" s="74"/>
      <c r="ES337" s="74"/>
      <c r="ET337" s="74"/>
      <c r="EU337" s="74"/>
      <c r="EV337" s="74"/>
      <c r="EW337" s="74"/>
      <c r="EX337" s="74"/>
      <c r="EY337" s="74"/>
      <c r="EZ337" s="74"/>
      <c r="FA337" s="74"/>
      <c r="FB337" s="74"/>
    </row>
    <row r="338" spans="2:158" s="69" customFormat="1">
      <c r="B338" s="261"/>
      <c r="C338" s="77" t="s">
        <v>388</v>
      </c>
      <c r="D338" s="71"/>
      <c r="E338" s="71"/>
      <c r="F338" s="71"/>
      <c r="G338" s="71"/>
      <c r="H338" s="71"/>
      <c r="I338" s="71"/>
      <c r="J338" s="71"/>
      <c r="K338" s="71"/>
      <c r="L338" s="71"/>
      <c r="M338" s="71"/>
      <c r="N338" s="71"/>
      <c r="O338" s="72"/>
      <c r="P338" s="71"/>
      <c r="Q338" s="71"/>
      <c r="R338" s="71"/>
      <c r="S338" s="71"/>
      <c r="T338" s="71"/>
      <c r="U338" s="71"/>
      <c r="V338" s="71"/>
      <c r="W338" s="71"/>
      <c r="X338" s="71"/>
      <c r="Y338" s="73">
        <f t="shared" si="217"/>
        <v>24</v>
      </c>
      <c r="Z338" s="73"/>
      <c r="AA338" s="73"/>
      <c r="AB338" s="73"/>
      <c r="AC338" s="73"/>
      <c r="AD338" s="73"/>
      <c r="AE338" s="73"/>
      <c r="AF338" s="75">
        <f t="shared" si="170"/>
        <v>2</v>
      </c>
      <c r="AG338" s="73">
        <f t="shared" si="223"/>
        <v>0</v>
      </c>
      <c r="AH338" s="73">
        <f t="shared" si="223"/>
        <v>0</v>
      </c>
      <c r="AI338" s="73">
        <f t="shared" si="223"/>
        <v>0</v>
      </c>
      <c r="AJ338" s="73">
        <f t="shared" si="223"/>
        <v>0</v>
      </c>
      <c r="AK338" s="73">
        <f t="shared" si="223"/>
        <v>0</v>
      </c>
      <c r="AL338" s="73">
        <f t="shared" si="223"/>
        <v>0</v>
      </c>
      <c r="AM338" s="73">
        <f t="shared" si="223"/>
        <v>0</v>
      </c>
      <c r="AN338" s="73">
        <f t="shared" si="223"/>
        <v>0</v>
      </c>
      <c r="AO338" s="73">
        <f t="shared" si="223"/>
        <v>0</v>
      </c>
      <c r="AP338" s="73">
        <f t="shared" si="223"/>
        <v>0</v>
      </c>
      <c r="AQ338" s="73">
        <f t="shared" si="223"/>
        <v>0</v>
      </c>
      <c r="AR338" s="73">
        <f t="shared" si="223"/>
        <v>0</v>
      </c>
      <c r="AS338" s="117">
        <f t="shared" si="168"/>
        <v>0</v>
      </c>
      <c r="AT338" s="73">
        <f t="shared" si="219"/>
        <v>0</v>
      </c>
      <c r="AU338" s="73">
        <f t="shared" si="171"/>
        <v>0</v>
      </c>
      <c r="AV338" s="73">
        <f t="shared" ref="AV338:BA338" si="228">SUM(AV354,AV371)</f>
        <v>0</v>
      </c>
      <c r="AW338" s="73">
        <f t="shared" si="228"/>
        <v>0</v>
      </c>
      <c r="AX338" s="73">
        <f t="shared" si="228"/>
        <v>0</v>
      </c>
      <c r="AY338" s="73">
        <f t="shared" si="228"/>
        <v>0</v>
      </c>
      <c r="AZ338" s="73">
        <f t="shared" si="228"/>
        <v>0</v>
      </c>
      <c r="BA338" s="73">
        <f t="shared" si="228"/>
        <v>0</v>
      </c>
      <c r="BB338" s="75">
        <f t="shared" si="167"/>
        <v>0</v>
      </c>
      <c r="BC338" s="73">
        <f t="shared" ref="BC338:BK338" si="229">SUM(BC354,BC371)</f>
        <v>0</v>
      </c>
      <c r="BD338" s="73">
        <f t="shared" si="229"/>
        <v>0</v>
      </c>
      <c r="BE338" s="73">
        <f t="shared" si="229"/>
        <v>0</v>
      </c>
      <c r="BF338" s="73">
        <f t="shared" si="229"/>
        <v>0</v>
      </c>
      <c r="BG338" s="73">
        <f t="shared" si="229"/>
        <v>0</v>
      </c>
      <c r="BH338" s="73">
        <f t="shared" si="229"/>
        <v>0</v>
      </c>
      <c r="BI338" s="73">
        <f t="shared" si="229"/>
        <v>0</v>
      </c>
      <c r="BJ338" s="73">
        <f t="shared" si="229"/>
        <v>2</v>
      </c>
      <c r="BK338" s="73">
        <f t="shared" si="229"/>
        <v>0</v>
      </c>
      <c r="BL338" s="73">
        <f t="shared" si="172"/>
        <v>0</v>
      </c>
      <c r="BM338" s="73">
        <f t="shared" si="222"/>
        <v>0</v>
      </c>
      <c r="BN338" s="73">
        <f t="shared" si="222"/>
        <v>0</v>
      </c>
      <c r="BO338" s="73">
        <f t="shared" si="222"/>
        <v>0</v>
      </c>
      <c r="BP338" s="73">
        <f t="shared" si="222"/>
        <v>0</v>
      </c>
      <c r="BQ338" s="71">
        <f t="shared" si="192"/>
        <v>2</v>
      </c>
      <c r="BR338" s="71"/>
      <c r="BS338" s="71"/>
      <c r="BT338" s="71"/>
      <c r="BU338" s="71"/>
      <c r="BV338" s="71"/>
      <c r="BW338" s="71"/>
      <c r="BX338" s="71"/>
      <c r="BY338" s="71"/>
      <c r="BZ338" s="71"/>
      <c r="CA338" s="71"/>
      <c r="CB338" s="71"/>
      <c r="CC338" s="71"/>
      <c r="CD338" s="71"/>
      <c r="CE338" s="71"/>
      <c r="CF338" s="71"/>
      <c r="CG338" s="71"/>
      <c r="CH338" s="71"/>
      <c r="CI338" s="71"/>
      <c r="CJ338" s="71"/>
      <c r="CK338" s="71"/>
      <c r="CL338" s="71"/>
      <c r="CM338" s="71"/>
      <c r="CN338" s="71"/>
      <c r="CO338" s="71"/>
      <c r="CP338" s="190">
        <f t="shared" si="174"/>
        <v>0</v>
      </c>
      <c r="CQ338" s="71"/>
      <c r="CR338" s="71"/>
      <c r="CS338" s="71"/>
      <c r="CT338" s="71"/>
      <c r="CU338" s="71"/>
      <c r="CV338" s="71"/>
      <c r="CW338" s="71"/>
      <c r="CX338" s="71"/>
      <c r="CY338" s="71"/>
      <c r="CZ338" s="71"/>
      <c r="DA338" s="71"/>
      <c r="DB338" s="190">
        <f t="shared" si="178"/>
        <v>0</v>
      </c>
      <c r="DC338" s="71">
        <f t="shared" si="175"/>
        <v>0</v>
      </c>
      <c r="DD338" s="71"/>
      <c r="DE338" s="71"/>
      <c r="DF338" s="71"/>
      <c r="DG338" s="190">
        <f t="shared" si="176"/>
        <v>0</v>
      </c>
      <c r="DH338" s="71">
        <f t="shared" si="177"/>
        <v>0</v>
      </c>
      <c r="DI338" s="71"/>
      <c r="DJ338" s="71"/>
      <c r="DK338" s="71"/>
      <c r="DL338" s="71"/>
      <c r="DM338" s="71"/>
      <c r="DN338" s="71"/>
      <c r="DO338" s="71"/>
      <c r="DP338" s="71"/>
      <c r="DQ338" s="71"/>
      <c r="DR338" s="71"/>
      <c r="DS338" s="71"/>
      <c r="DT338" s="71"/>
      <c r="DU338" s="71"/>
      <c r="DV338" s="71"/>
      <c r="DW338" s="71"/>
      <c r="DX338" s="71"/>
      <c r="DY338" s="71"/>
      <c r="DZ338" s="71"/>
      <c r="EA338" s="71"/>
      <c r="EB338" s="71"/>
      <c r="EC338" s="71"/>
      <c r="ED338" s="71"/>
      <c r="EE338" s="71"/>
      <c r="EF338" s="71"/>
      <c r="EG338" s="71"/>
      <c r="EH338" s="71"/>
      <c r="EI338" s="74"/>
      <c r="EJ338" s="74"/>
      <c r="EK338" s="74"/>
      <c r="EL338" s="74"/>
      <c r="EM338" s="74"/>
      <c r="EN338" s="74"/>
      <c r="EO338" s="74"/>
      <c r="EP338" s="74"/>
      <c r="EQ338" s="74"/>
      <c r="ER338" s="74"/>
      <c r="ES338" s="74"/>
      <c r="ET338" s="74"/>
      <c r="EU338" s="74"/>
      <c r="EV338" s="74"/>
      <c r="EW338" s="74"/>
      <c r="EX338" s="74"/>
      <c r="EY338" s="74"/>
      <c r="EZ338" s="74"/>
      <c r="FA338" s="74"/>
      <c r="FB338" s="74"/>
    </row>
    <row r="339" spans="2:158" s="69" customFormat="1">
      <c r="B339" s="261"/>
      <c r="C339" s="77" t="s">
        <v>389</v>
      </c>
      <c r="D339" s="71"/>
      <c r="E339" s="71"/>
      <c r="F339" s="71"/>
      <c r="G339" s="71"/>
      <c r="H339" s="71"/>
      <c r="I339" s="71"/>
      <c r="J339" s="71"/>
      <c r="K339" s="71"/>
      <c r="L339" s="71"/>
      <c r="M339" s="71"/>
      <c r="N339" s="71"/>
      <c r="O339" s="72"/>
      <c r="P339" s="71"/>
      <c r="Q339" s="71"/>
      <c r="R339" s="71"/>
      <c r="S339" s="71"/>
      <c r="T339" s="71"/>
      <c r="U339" s="71"/>
      <c r="V339" s="71"/>
      <c r="W339" s="71"/>
      <c r="X339" s="71"/>
      <c r="Y339" s="73">
        <f t="shared" si="217"/>
        <v>2</v>
      </c>
      <c r="Z339" s="73"/>
      <c r="AA339" s="73"/>
      <c r="AB339" s="73"/>
      <c r="AC339" s="73"/>
      <c r="AD339" s="73"/>
      <c r="AE339" s="73"/>
      <c r="AF339" s="75">
        <f t="shared" si="170"/>
        <v>0</v>
      </c>
      <c r="AG339" s="73">
        <f t="shared" si="223"/>
        <v>0</v>
      </c>
      <c r="AH339" s="73">
        <f t="shared" si="223"/>
        <v>0</v>
      </c>
      <c r="AI339" s="73">
        <f t="shared" si="223"/>
        <v>0</v>
      </c>
      <c r="AJ339" s="73">
        <f t="shared" si="223"/>
        <v>0</v>
      </c>
      <c r="AK339" s="73">
        <f t="shared" si="223"/>
        <v>0</v>
      </c>
      <c r="AL339" s="73">
        <f t="shared" si="223"/>
        <v>0</v>
      </c>
      <c r="AM339" s="73">
        <f t="shared" si="223"/>
        <v>0</v>
      </c>
      <c r="AN339" s="73">
        <f t="shared" si="223"/>
        <v>0</v>
      </c>
      <c r="AO339" s="73">
        <f t="shared" si="223"/>
        <v>0</v>
      </c>
      <c r="AP339" s="73">
        <f t="shared" si="223"/>
        <v>0</v>
      </c>
      <c r="AQ339" s="73">
        <f t="shared" si="223"/>
        <v>0</v>
      </c>
      <c r="AR339" s="73">
        <f t="shared" si="223"/>
        <v>0</v>
      </c>
      <c r="AS339" s="117">
        <f>SUM(AG339,AH339,AK339,AL339,AO339)</f>
        <v>0</v>
      </c>
      <c r="AT339" s="73">
        <f t="shared" si="219"/>
        <v>0</v>
      </c>
      <c r="AU339" s="73">
        <f t="shared" si="171"/>
        <v>0</v>
      </c>
      <c r="AV339" s="73">
        <f t="shared" ref="AV339:BA339" si="230">SUM(AV355,AV372)</f>
        <v>0</v>
      </c>
      <c r="AW339" s="73">
        <f t="shared" si="230"/>
        <v>0</v>
      </c>
      <c r="AX339" s="73">
        <f t="shared" si="230"/>
        <v>0</v>
      </c>
      <c r="AY339" s="73">
        <f t="shared" si="230"/>
        <v>0</v>
      </c>
      <c r="AZ339" s="73">
        <f t="shared" si="230"/>
        <v>0</v>
      </c>
      <c r="BA339" s="73">
        <f t="shared" si="230"/>
        <v>0</v>
      </c>
      <c r="BB339" s="75">
        <f t="shared" si="167"/>
        <v>0</v>
      </c>
      <c r="BC339" s="73">
        <f t="shared" ref="BC339:BK339" si="231">SUM(BC355,BC372)</f>
        <v>0</v>
      </c>
      <c r="BD339" s="73">
        <f t="shared" si="231"/>
        <v>0</v>
      </c>
      <c r="BE339" s="73">
        <f t="shared" si="231"/>
        <v>0</v>
      </c>
      <c r="BF339" s="73">
        <f t="shared" si="231"/>
        <v>0</v>
      </c>
      <c r="BG339" s="73">
        <f t="shared" si="231"/>
        <v>0</v>
      </c>
      <c r="BH339" s="73">
        <f t="shared" si="231"/>
        <v>0</v>
      </c>
      <c r="BI339" s="73">
        <f t="shared" si="231"/>
        <v>0</v>
      </c>
      <c r="BJ339" s="73">
        <f t="shared" si="231"/>
        <v>0</v>
      </c>
      <c r="BK339" s="73">
        <f t="shared" si="231"/>
        <v>0</v>
      </c>
      <c r="BL339" s="73">
        <f>SUM(BM339:BP339)</f>
        <v>0</v>
      </c>
      <c r="BM339" s="73">
        <f t="shared" si="222"/>
        <v>0</v>
      </c>
      <c r="BN339" s="73">
        <f t="shared" si="222"/>
        <v>0</v>
      </c>
      <c r="BO339" s="73">
        <f t="shared" si="222"/>
        <v>0</v>
      </c>
      <c r="BP339" s="73">
        <f t="shared" si="222"/>
        <v>0</v>
      </c>
      <c r="BQ339" s="71">
        <f t="shared" si="192"/>
        <v>0</v>
      </c>
      <c r="BR339" s="71"/>
      <c r="BS339" s="71"/>
      <c r="BT339" s="71"/>
      <c r="BU339" s="71"/>
      <c r="BV339" s="71"/>
      <c r="BW339" s="71"/>
      <c r="BX339" s="71"/>
      <c r="BY339" s="71"/>
      <c r="BZ339" s="71"/>
      <c r="CA339" s="71"/>
      <c r="CB339" s="71"/>
      <c r="CC339" s="71"/>
      <c r="CD339" s="71"/>
      <c r="CE339" s="71"/>
      <c r="CF339" s="71"/>
      <c r="CG339" s="71"/>
      <c r="CH339" s="71"/>
      <c r="CI339" s="71"/>
      <c r="CJ339" s="71"/>
      <c r="CK339" s="71"/>
      <c r="CL339" s="71"/>
      <c r="CM339" s="71"/>
      <c r="CN339" s="71"/>
      <c r="CO339" s="71"/>
      <c r="CP339" s="190">
        <f t="shared" si="174"/>
        <v>0</v>
      </c>
      <c r="CQ339" s="71"/>
      <c r="CR339" s="71"/>
      <c r="CS339" s="71"/>
      <c r="CT339" s="71"/>
      <c r="CU339" s="71"/>
      <c r="CV339" s="71"/>
      <c r="CW339" s="71"/>
      <c r="CX339" s="71"/>
      <c r="CY339" s="71"/>
      <c r="CZ339" s="71"/>
      <c r="DA339" s="71"/>
      <c r="DB339" s="190">
        <f t="shared" si="178"/>
        <v>0</v>
      </c>
      <c r="DC339" s="71">
        <f t="shared" si="175"/>
        <v>0</v>
      </c>
      <c r="DD339" s="71"/>
      <c r="DE339" s="71"/>
      <c r="DF339" s="71"/>
      <c r="DG339" s="190">
        <f t="shared" si="176"/>
        <v>0</v>
      </c>
      <c r="DH339" s="71">
        <f t="shared" si="177"/>
        <v>0</v>
      </c>
      <c r="DI339" s="71"/>
      <c r="DJ339" s="71"/>
      <c r="DK339" s="71"/>
      <c r="DL339" s="71"/>
      <c r="DM339" s="71"/>
      <c r="DN339" s="71"/>
      <c r="DO339" s="71"/>
      <c r="DP339" s="71"/>
      <c r="DQ339" s="71"/>
      <c r="DR339" s="71"/>
      <c r="DS339" s="71"/>
      <c r="DT339" s="71"/>
      <c r="DU339" s="71"/>
      <c r="DV339" s="71"/>
      <c r="DW339" s="71"/>
      <c r="DX339" s="71"/>
      <c r="DY339" s="71"/>
      <c r="DZ339" s="71"/>
      <c r="EA339" s="71"/>
      <c r="EB339" s="71"/>
      <c r="EC339" s="71"/>
      <c r="ED339" s="71"/>
      <c r="EE339" s="71"/>
      <c r="EF339" s="71"/>
      <c r="EG339" s="71"/>
      <c r="EH339" s="71"/>
      <c r="EI339" s="74"/>
      <c r="EJ339" s="74"/>
      <c r="EK339" s="74"/>
      <c r="EL339" s="74"/>
      <c r="EM339" s="74"/>
      <c r="EN339" s="74"/>
      <c r="EO339" s="74"/>
      <c r="EP339" s="74"/>
      <c r="EQ339" s="74"/>
      <c r="ER339" s="74"/>
      <c r="ES339" s="74"/>
      <c r="ET339" s="74"/>
      <c r="EU339" s="74"/>
      <c r="EV339" s="74"/>
      <c r="EW339" s="74"/>
      <c r="EX339" s="74"/>
      <c r="EY339" s="74"/>
      <c r="EZ339" s="74"/>
      <c r="FA339" s="74"/>
      <c r="FB339" s="74"/>
    </row>
    <row r="340" spans="2:158" s="69" customFormat="1">
      <c r="B340" s="261"/>
      <c r="C340" s="77" t="s">
        <v>390</v>
      </c>
      <c r="D340" s="71"/>
      <c r="E340" s="71"/>
      <c r="F340" s="71"/>
      <c r="G340" s="71"/>
      <c r="H340" s="71"/>
      <c r="I340" s="71"/>
      <c r="J340" s="71"/>
      <c r="K340" s="71"/>
      <c r="L340" s="71"/>
      <c r="M340" s="71"/>
      <c r="N340" s="71"/>
      <c r="O340" s="72"/>
      <c r="P340" s="71"/>
      <c r="Q340" s="71"/>
      <c r="R340" s="71"/>
      <c r="S340" s="71"/>
      <c r="T340" s="71"/>
      <c r="U340" s="71"/>
      <c r="V340" s="71"/>
      <c r="W340" s="71"/>
      <c r="X340" s="71"/>
      <c r="Y340" s="73">
        <f t="shared" si="217"/>
        <v>0</v>
      </c>
      <c r="Z340" s="73"/>
      <c r="AA340" s="73"/>
      <c r="AB340" s="73"/>
      <c r="AC340" s="73"/>
      <c r="AD340" s="73"/>
      <c r="AE340" s="73"/>
      <c r="AF340" s="75">
        <f t="shared" si="170"/>
        <v>0</v>
      </c>
      <c r="AG340" s="73">
        <f t="shared" si="223"/>
        <v>0</v>
      </c>
      <c r="AH340" s="73">
        <f t="shared" si="223"/>
        <v>0</v>
      </c>
      <c r="AI340" s="73">
        <f t="shared" si="223"/>
        <v>0</v>
      </c>
      <c r="AJ340" s="73">
        <f t="shared" si="223"/>
        <v>0</v>
      </c>
      <c r="AK340" s="73">
        <f t="shared" si="223"/>
        <v>0</v>
      </c>
      <c r="AL340" s="73">
        <f t="shared" si="223"/>
        <v>0</v>
      </c>
      <c r="AM340" s="73">
        <f t="shared" si="223"/>
        <v>0</v>
      </c>
      <c r="AN340" s="73">
        <f t="shared" si="223"/>
        <v>0</v>
      </c>
      <c r="AO340" s="73">
        <f t="shared" si="223"/>
        <v>0</v>
      </c>
      <c r="AP340" s="73">
        <f t="shared" si="223"/>
        <v>0</v>
      </c>
      <c r="AQ340" s="73">
        <f t="shared" si="223"/>
        <v>0</v>
      </c>
      <c r="AR340" s="73">
        <f t="shared" si="223"/>
        <v>0</v>
      </c>
      <c r="AS340" s="117">
        <f t="shared" si="168"/>
        <v>0</v>
      </c>
      <c r="AT340" s="73">
        <f t="shared" si="219"/>
        <v>0</v>
      </c>
      <c r="AU340" s="73">
        <f t="shared" si="171"/>
        <v>0</v>
      </c>
      <c r="AV340" s="73">
        <f t="shared" ref="AV340:BA340" si="232">SUM(AV356,AV373)</f>
        <v>0</v>
      </c>
      <c r="AW340" s="73">
        <f t="shared" si="232"/>
        <v>0</v>
      </c>
      <c r="AX340" s="73">
        <f t="shared" si="232"/>
        <v>0</v>
      </c>
      <c r="AY340" s="73">
        <f t="shared" si="232"/>
        <v>0</v>
      </c>
      <c r="AZ340" s="73">
        <f t="shared" si="232"/>
        <v>0</v>
      </c>
      <c r="BA340" s="73">
        <f t="shared" si="232"/>
        <v>0</v>
      </c>
      <c r="BB340" s="75">
        <f t="shared" si="167"/>
        <v>0</v>
      </c>
      <c r="BC340" s="73">
        <f t="shared" ref="BC340:BK340" si="233">SUM(BC356,BC373)</f>
        <v>0</v>
      </c>
      <c r="BD340" s="73">
        <f t="shared" si="233"/>
        <v>0</v>
      </c>
      <c r="BE340" s="73">
        <f t="shared" si="233"/>
        <v>0</v>
      </c>
      <c r="BF340" s="73">
        <f t="shared" si="233"/>
        <v>0</v>
      </c>
      <c r="BG340" s="73">
        <f t="shared" si="233"/>
        <v>0</v>
      </c>
      <c r="BH340" s="73">
        <f t="shared" si="233"/>
        <v>0</v>
      </c>
      <c r="BI340" s="73">
        <f t="shared" si="233"/>
        <v>0</v>
      </c>
      <c r="BJ340" s="73">
        <f t="shared" si="233"/>
        <v>0</v>
      </c>
      <c r="BK340" s="73">
        <f t="shared" si="233"/>
        <v>0</v>
      </c>
      <c r="BL340" s="73">
        <f t="shared" si="172"/>
        <v>0</v>
      </c>
      <c r="BM340" s="73">
        <f t="shared" si="222"/>
        <v>0</v>
      </c>
      <c r="BN340" s="73">
        <f t="shared" si="222"/>
        <v>0</v>
      </c>
      <c r="BO340" s="73">
        <f t="shared" si="222"/>
        <v>0</v>
      </c>
      <c r="BP340" s="73">
        <f t="shared" si="222"/>
        <v>0</v>
      </c>
      <c r="BQ340" s="71">
        <f t="shared" si="192"/>
        <v>0</v>
      </c>
      <c r="BR340" s="71"/>
      <c r="BS340" s="71"/>
      <c r="BT340" s="71"/>
      <c r="BU340" s="71"/>
      <c r="BV340" s="71"/>
      <c r="BW340" s="71"/>
      <c r="BX340" s="71"/>
      <c r="BY340" s="71"/>
      <c r="BZ340" s="71"/>
      <c r="CA340" s="71"/>
      <c r="CB340" s="71"/>
      <c r="CC340" s="71"/>
      <c r="CD340" s="71"/>
      <c r="CE340" s="71"/>
      <c r="CF340" s="71"/>
      <c r="CG340" s="71"/>
      <c r="CH340" s="71"/>
      <c r="CI340" s="71"/>
      <c r="CJ340" s="71"/>
      <c r="CK340" s="71"/>
      <c r="CL340" s="71"/>
      <c r="CM340" s="71"/>
      <c r="CN340" s="71"/>
      <c r="CO340" s="71"/>
      <c r="CP340" s="190">
        <f t="shared" si="174"/>
        <v>0</v>
      </c>
      <c r="CQ340" s="71"/>
      <c r="CR340" s="71"/>
      <c r="CS340" s="71"/>
      <c r="CT340" s="71"/>
      <c r="CU340" s="71"/>
      <c r="CV340" s="71"/>
      <c r="CW340" s="71"/>
      <c r="CX340" s="71"/>
      <c r="CY340" s="71"/>
      <c r="CZ340" s="71"/>
      <c r="DA340" s="71"/>
      <c r="DB340" s="190">
        <f t="shared" si="178"/>
        <v>0</v>
      </c>
      <c r="DC340" s="71">
        <f t="shared" si="175"/>
        <v>0</v>
      </c>
      <c r="DD340" s="71"/>
      <c r="DE340" s="71"/>
      <c r="DF340" s="71"/>
      <c r="DG340" s="190">
        <f t="shared" si="176"/>
        <v>0</v>
      </c>
      <c r="DH340" s="71">
        <f t="shared" si="177"/>
        <v>0</v>
      </c>
      <c r="DI340" s="71"/>
      <c r="DJ340" s="71"/>
      <c r="DK340" s="71"/>
      <c r="DL340" s="71"/>
      <c r="DM340" s="71"/>
      <c r="DN340" s="71"/>
      <c r="DO340" s="71"/>
      <c r="DP340" s="71"/>
      <c r="DQ340" s="71"/>
      <c r="DR340" s="71"/>
      <c r="DS340" s="71"/>
      <c r="DT340" s="71"/>
      <c r="DU340" s="71"/>
      <c r="DV340" s="71"/>
      <c r="DW340" s="71"/>
      <c r="DX340" s="71"/>
      <c r="DY340" s="71"/>
      <c r="DZ340" s="71"/>
      <c r="EA340" s="71"/>
      <c r="EB340" s="71"/>
      <c r="EC340" s="71"/>
      <c r="ED340" s="71"/>
      <c r="EE340" s="71"/>
      <c r="EF340" s="71"/>
      <c r="EG340" s="71"/>
      <c r="EH340" s="71"/>
      <c r="EI340" s="74"/>
      <c r="EJ340" s="74"/>
      <c r="EK340" s="74"/>
      <c r="EL340" s="74"/>
      <c r="EM340" s="74"/>
      <c r="EN340" s="74"/>
      <c r="EO340" s="74"/>
      <c r="EP340" s="74"/>
      <c r="EQ340" s="74"/>
      <c r="ER340" s="74"/>
      <c r="ES340" s="74"/>
      <c r="ET340" s="74"/>
      <c r="EU340" s="74"/>
      <c r="EV340" s="74"/>
      <c r="EW340" s="74"/>
      <c r="EX340" s="74"/>
      <c r="EY340" s="74"/>
      <c r="EZ340" s="74"/>
      <c r="FA340" s="74"/>
      <c r="FB340" s="74"/>
    </row>
    <row r="341" spans="2:158" s="69" customFormat="1">
      <c r="B341" s="261"/>
      <c r="C341" s="77" t="s">
        <v>391</v>
      </c>
      <c r="D341" s="71"/>
      <c r="E341" s="71"/>
      <c r="F341" s="71"/>
      <c r="G341" s="71"/>
      <c r="H341" s="71"/>
      <c r="I341" s="71"/>
      <c r="J341" s="71"/>
      <c r="K341" s="71"/>
      <c r="L341" s="71"/>
      <c r="M341" s="71"/>
      <c r="N341" s="71"/>
      <c r="O341" s="72"/>
      <c r="P341" s="71"/>
      <c r="Q341" s="71"/>
      <c r="R341" s="71"/>
      <c r="S341" s="71"/>
      <c r="T341" s="71"/>
      <c r="U341" s="71"/>
      <c r="V341" s="71"/>
      <c r="W341" s="71"/>
      <c r="X341" s="71"/>
      <c r="Y341" s="73">
        <f t="shared" si="217"/>
        <v>0</v>
      </c>
      <c r="Z341" s="73"/>
      <c r="AA341" s="73"/>
      <c r="AB341" s="73"/>
      <c r="AC341" s="73"/>
      <c r="AD341" s="73"/>
      <c r="AE341" s="73"/>
      <c r="AF341" s="75">
        <f t="shared" si="170"/>
        <v>0</v>
      </c>
      <c r="AG341" s="73">
        <f t="shared" si="223"/>
        <v>0</v>
      </c>
      <c r="AH341" s="73">
        <f t="shared" si="223"/>
        <v>0</v>
      </c>
      <c r="AI341" s="73">
        <f t="shared" si="223"/>
        <v>0</v>
      </c>
      <c r="AJ341" s="73">
        <f t="shared" si="223"/>
        <v>0</v>
      </c>
      <c r="AK341" s="73">
        <f t="shared" si="223"/>
        <v>0</v>
      </c>
      <c r="AL341" s="73">
        <f t="shared" si="223"/>
        <v>0</v>
      </c>
      <c r="AM341" s="73">
        <f t="shared" si="223"/>
        <v>0</v>
      </c>
      <c r="AN341" s="73">
        <f t="shared" si="223"/>
        <v>0</v>
      </c>
      <c r="AO341" s="73">
        <f t="shared" si="223"/>
        <v>0</v>
      </c>
      <c r="AP341" s="73">
        <f t="shared" si="223"/>
        <v>0</v>
      </c>
      <c r="AQ341" s="73">
        <f t="shared" si="223"/>
        <v>0</v>
      </c>
      <c r="AR341" s="73">
        <f t="shared" si="223"/>
        <v>0</v>
      </c>
      <c r="AS341" s="117">
        <f t="shared" si="168"/>
        <v>0</v>
      </c>
      <c r="AT341" s="73">
        <f t="shared" si="219"/>
        <v>0</v>
      </c>
      <c r="AU341" s="73">
        <f t="shared" si="171"/>
        <v>0</v>
      </c>
      <c r="AV341" s="73">
        <f t="shared" ref="AV341:BA341" si="234">SUM(AV357,AV374)</f>
        <v>0</v>
      </c>
      <c r="AW341" s="73">
        <f t="shared" si="234"/>
        <v>0</v>
      </c>
      <c r="AX341" s="73">
        <f t="shared" si="234"/>
        <v>0</v>
      </c>
      <c r="AY341" s="73">
        <f t="shared" si="234"/>
        <v>0</v>
      </c>
      <c r="AZ341" s="73">
        <f t="shared" si="234"/>
        <v>0</v>
      </c>
      <c r="BA341" s="73">
        <f t="shared" si="234"/>
        <v>0</v>
      </c>
      <c r="BB341" s="75">
        <f t="shared" si="167"/>
        <v>0</v>
      </c>
      <c r="BC341" s="73">
        <f t="shared" ref="BC341:BK341" si="235">SUM(BC357,BC374)</f>
        <v>0</v>
      </c>
      <c r="BD341" s="73">
        <f t="shared" si="235"/>
        <v>0</v>
      </c>
      <c r="BE341" s="73">
        <f t="shared" si="235"/>
        <v>0</v>
      </c>
      <c r="BF341" s="73">
        <f t="shared" si="235"/>
        <v>0</v>
      </c>
      <c r="BG341" s="73">
        <f t="shared" si="235"/>
        <v>0</v>
      </c>
      <c r="BH341" s="73">
        <f t="shared" si="235"/>
        <v>0</v>
      </c>
      <c r="BI341" s="73">
        <f t="shared" si="235"/>
        <v>0</v>
      </c>
      <c r="BJ341" s="73">
        <f t="shared" si="235"/>
        <v>0</v>
      </c>
      <c r="BK341" s="73">
        <f t="shared" si="235"/>
        <v>0</v>
      </c>
      <c r="BL341" s="73">
        <f t="shared" si="172"/>
        <v>0</v>
      </c>
      <c r="BM341" s="73">
        <f t="shared" si="222"/>
        <v>0</v>
      </c>
      <c r="BN341" s="73">
        <f t="shared" si="222"/>
        <v>0</v>
      </c>
      <c r="BO341" s="73">
        <f t="shared" si="222"/>
        <v>0</v>
      </c>
      <c r="BP341" s="73">
        <f t="shared" si="222"/>
        <v>0</v>
      </c>
      <c r="BQ341" s="71">
        <f t="shared" si="192"/>
        <v>0</v>
      </c>
      <c r="BR341" s="71"/>
      <c r="BS341" s="71"/>
      <c r="BT341" s="71"/>
      <c r="BU341" s="71"/>
      <c r="BV341" s="71"/>
      <c r="BW341" s="71"/>
      <c r="BX341" s="71"/>
      <c r="BY341" s="71"/>
      <c r="BZ341" s="71"/>
      <c r="CA341" s="71"/>
      <c r="CB341" s="71"/>
      <c r="CC341" s="71"/>
      <c r="CD341" s="71"/>
      <c r="CE341" s="71"/>
      <c r="CF341" s="71"/>
      <c r="CG341" s="71"/>
      <c r="CH341" s="71"/>
      <c r="CI341" s="71"/>
      <c r="CJ341" s="71"/>
      <c r="CK341" s="71"/>
      <c r="CL341" s="71"/>
      <c r="CM341" s="71"/>
      <c r="CN341" s="71"/>
      <c r="CO341" s="71"/>
      <c r="CP341" s="190">
        <f t="shared" si="174"/>
        <v>0</v>
      </c>
      <c r="CQ341" s="71"/>
      <c r="CR341" s="71"/>
      <c r="CS341" s="71"/>
      <c r="CT341" s="71"/>
      <c r="CU341" s="71"/>
      <c r="CV341" s="71"/>
      <c r="CW341" s="71"/>
      <c r="CX341" s="71"/>
      <c r="CY341" s="71"/>
      <c r="CZ341" s="71"/>
      <c r="DA341" s="71"/>
      <c r="DB341" s="190">
        <f t="shared" si="178"/>
        <v>0</v>
      </c>
      <c r="DC341" s="71">
        <f t="shared" si="175"/>
        <v>0</v>
      </c>
      <c r="DD341" s="71"/>
      <c r="DE341" s="71"/>
      <c r="DF341" s="71"/>
      <c r="DG341" s="190">
        <f t="shared" si="176"/>
        <v>0</v>
      </c>
      <c r="DH341" s="71">
        <f t="shared" si="177"/>
        <v>0</v>
      </c>
      <c r="DI341" s="71"/>
      <c r="DJ341" s="71"/>
      <c r="DK341" s="71"/>
      <c r="DL341" s="71"/>
      <c r="DM341" s="71"/>
      <c r="DN341" s="71"/>
      <c r="DO341" s="71"/>
      <c r="DP341" s="71"/>
      <c r="DQ341" s="71"/>
      <c r="DR341" s="71"/>
      <c r="DS341" s="71"/>
      <c r="DT341" s="71"/>
      <c r="DU341" s="71"/>
      <c r="DV341" s="71"/>
      <c r="DW341" s="71"/>
      <c r="DX341" s="71"/>
      <c r="DY341" s="71"/>
      <c r="DZ341" s="71"/>
      <c r="EA341" s="71"/>
      <c r="EB341" s="71"/>
      <c r="EC341" s="71"/>
      <c r="ED341" s="71"/>
      <c r="EE341" s="71"/>
      <c r="EF341" s="71"/>
      <c r="EG341" s="71"/>
      <c r="EH341" s="71"/>
      <c r="EI341" s="74"/>
      <c r="EJ341" s="74"/>
      <c r="EK341" s="74"/>
      <c r="EL341" s="74"/>
      <c r="EM341" s="74"/>
      <c r="EN341" s="74"/>
      <c r="EO341" s="74"/>
      <c r="EP341" s="74"/>
      <c r="EQ341" s="74"/>
      <c r="ER341" s="74"/>
      <c r="ES341" s="74"/>
      <c r="ET341" s="74"/>
      <c r="EU341" s="74"/>
      <c r="EV341" s="74"/>
      <c r="EW341" s="74"/>
      <c r="EX341" s="74"/>
      <c r="EY341" s="74"/>
      <c r="EZ341" s="74"/>
      <c r="FA341" s="74"/>
      <c r="FB341" s="74"/>
    </row>
    <row r="342" spans="2:158" s="69" customFormat="1">
      <c r="B342" s="261"/>
      <c r="C342" s="77" t="s">
        <v>392</v>
      </c>
      <c r="D342" s="71"/>
      <c r="E342" s="71"/>
      <c r="F342" s="71"/>
      <c r="G342" s="71"/>
      <c r="H342" s="71"/>
      <c r="I342" s="71"/>
      <c r="J342" s="71"/>
      <c r="K342" s="71"/>
      <c r="L342" s="71"/>
      <c r="M342" s="71"/>
      <c r="N342" s="71"/>
      <c r="O342" s="72"/>
      <c r="P342" s="71"/>
      <c r="Q342" s="71"/>
      <c r="R342" s="71"/>
      <c r="S342" s="71"/>
      <c r="T342" s="71"/>
      <c r="U342" s="71"/>
      <c r="V342" s="71"/>
      <c r="W342" s="71"/>
      <c r="X342" s="71"/>
      <c r="Y342" s="73">
        <f t="shared" si="217"/>
        <v>0</v>
      </c>
      <c r="Z342" s="73"/>
      <c r="AA342" s="73"/>
      <c r="AB342" s="73"/>
      <c r="AC342" s="73"/>
      <c r="AD342" s="73"/>
      <c r="AE342" s="73"/>
      <c r="AF342" s="75">
        <f t="shared" si="170"/>
        <v>0</v>
      </c>
      <c r="AG342" s="73">
        <f t="shared" si="223"/>
        <v>0</v>
      </c>
      <c r="AH342" s="73">
        <f t="shared" si="223"/>
        <v>0</v>
      </c>
      <c r="AI342" s="73">
        <f t="shared" si="223"/>
        <v>0</v>
      </c>
      <c r="AJ342" s="73">
        <f t="shared" si="223"/>
        <v>0</v>
      </c>
      <c r="AK342" s="73">
        <f t="shared" si="223"/>
        <v>0</v>
      </c>
      <c r="AL342" s="73">
        <f t="shared" si="223"/>
        <v>0</v>
      </c>
      <c r="AM342" s="73">
        <f t="shared" si="223"/>
        <v>0</v>
      </c>
      <c r="AN342" s="73">
        <f t="shared" si="223"/>
        <v>0</v>
      </c>
      <c r="AO342" s="73">
        <f t="shared" si="223"/>
        <v>0</v>
      </c>
      <c r="AP342" s="73">
        <f t="shared" si="223"/>
        <v>0</v>
      </c>
      <c r="AQ342" s="73">
        <f t="shared" si="223"/>
        <v>0</v>
      </c>
      <c r="AR342" s="73">
        <f t="shared" si="223"/>
        <v>0</v>
      </c>
      <c r="AS342" s="117">
        <f t="shared" si="168"/>
        <v>0</v>
      </c>
      <c r="AT342" s="73">
        <f t="shared" si="219"/>
        <v>0</v>
      </c>
      <c r="AU342" s="73">
        <f t="shared" si="171"/>
        <v>0</v>
      </c>
      <c r="AV342" s="73">
        <f t="shared" ref="AV342:BA342" si="236">SUM(AV358,AV375)</f>
        <v>0</v>
      </c>
      <c r="AW342" s="73">
        <f t="shared" si="236"/>
        <v>0</v>
      </c>
      <c r="AX342" s="73">
        <f t="shared" si="236"/>
        <v>0</v>
      </c>
      <c r="AY342" s="73">
        <f t="shared" si="236"/>
        <v>0</v>
      </c>
      <c r="AZ342" s="73">
        <f t="shared" si="236"/>
        <v>0</v>
      </c>
      <c r="BA342" s="73">
        <f t="shared" si="236"/>
        <v>0</v>
      </c>
      <c r="BB342" s="75">
        <f t="shared" si="167"/>
        <v>0</v>
      </c>
      <c r="BC342" s="73">
        <f t="shared" ref="BC342:BK342" si="237">SUM(BC358,BC375)</f>
        <v>0</v>
      </c>
      <c r="BD342" s="73">
        <f t="shared" si="237"/>
        <v>0</v>
      </c>
      <c r="BE342" s="73">
        <f t="shared" si="237"/>
        <v>0</v>
      </c>
      <c r="BF342" s="73">
        <f t="shared" si="237"/>
        <v>0</v>
      </c>
      <c r="BG342" s="73">
        <f t="shared" si="237"/>
        <v>0</v>
      </c>
      <c r="BH342" s="73">
        <f t="shared" si="237"/>
        <v>0</v>
      </c>
      <c r="BI342" s="73">
        <f t="shared" si="237"/>
        <v>0</v>
      </c>
      <c r="BJ342" s="73">
        <f t="shared" si="237"/>
        <v>0</v>
      </c>
      <c r="BK342" s="73">
        <f t="shared" si="237"/>
        <v>0</v>
      </c>
      <c r="BL342" s="73">
        <f t="shared" si="172"/>
        <v>0</v>
      </c>
      <c r="BM342" s="73">
        <f t="shared" si="222"/>
        <v>0</v>
      </c>
      <c r="BN342" s="73">
        <f t="shared" si="222"/>
        <v>0</v>
      </c>
      <c r="BO342" s="73">
        <f t="shared" si="222"/>
        <v>0</v>
      </c>
      <c r="BP342" s="73">
        <f t="shared" si="222"/>
        <v>0</v>
      </c>
      <c r="BQ342" s="71">
        <f t="shared" si="192"/>
        <v>0</v>
      </c>
      <c r="BR342" s="71"/>
      <c r="BS342" s="71"/>
      <c r="BT342" s="71"/>
      <c r="BU342" s="71"/>
      <c r="BV342" s="71"/>
      <c r="BW342" s="71"/>
      <c r="BX342" s="71"/>
      <c r="BY342" s="71"/>
      <c r="BZ342" s="71"/>
      <c r="CA342" s="71"/>
      <c r="CB342" s="71"/>
      <c r="CC342" s="71"/>
      <c r="CD342" s="71"/>
      <c r="CE342" s="71"/>
      <c r="CF342" s="71"/>
      <c r="CG342" s="71"/>
      <c r="CH342" s="71"/>
      <c r="CI342" s="71"/>
      <c r="CJ342" s="71"/>
      <c r="CK342" s="71"/>
      <c r="CL342" s="71"/>
      <c r="CM342" s="71"/>
      <c r="CN342" s="71"/>
      <c r="CO342" s="71"/>
      <c r="CP342" s="190">
        <f t="shared" si="174"/>
        <v>0</v>
      </c>
      <c r="CQ342" s="71"/>
      <c r="CR342" s="71"/>
      <c r="CS342" s="71"/>
      <c r="CT342" s="71"/>
      <c r="CU342" s="71"/>
      <c r="CV342" s="71"/>
      <c r="CW342" s="71"/>
      <c r="CX342" s="71"/>
      <c r="CY342" s="71"/>
      <c r="CZ342" s="71"/>
      <c r="DA342" s="71"/>
      <c r="DB342" s="190">
        <f t="shared" si="178"/>
        <v>0</v>
      </c>
      <c r="DC342" s="71">
        <f t="shared" si="175"/>
        <v>0</v>
      </c>
      <c r="DD342" s="71"/>
      <c r="DE342" s="71"/>
      <c r="DF342" s="71"/>
      <c r="DG342" s="190">
        <f t="shared" si="176"/>
        <v>0</v>
      </c>
      <c r="DH342" s="71">
        <f t="shared" si="177"/>
        <v>0</v>
      </c>
      <c r="DI342" s="71"/>
      <c r="DJ342" s="71"/>
      <c r="DK342" s="71"/>
      <c r="DL342" s="71"/>
      <c r="DM342" s="71"/>
      <c r="DN342" s="71"/>
      <c r="DO342" s="71"/>
      <c r="DP342" s="71"/>
      <c r="DQ342" s="71"/>
      <c r="DR342" s="71"/>
      <c r="DS342" s="71"/>
      <c r="DT342" s="71"/>
      <c r="DU342" s="71"/>
      <c r="DV342" s="71"/>
      <c r="DW342" s="71"/>
      <c r="DX342" s="71"/>
      <c r="DY342" s="71"/>
      <c r="DZ342" s="71"/>
      <c r="EA342" s="71"/>
      <c r="EB342" s="71"/>
      <c r="EC342" s="71"/>
      <c r="ED342" s="71"/>
      <c r="EE342" s="71"/>
      <c r="EF342" s="71"/>
      <c r="EG342" s="71"/>
      <c r="EH342" s="71"/>
      <c r="EI342" s="74"/>
      <c r="EJ342" s="74"/>
      <c r="EK342" s="74"/>
      <c r="EL342" s="74"/>
      <c r="EM342" s="74"/>
      <c r="EN342" s="74"/>
      <c r="EO342" s="74"/>
      <c r="EP342" s="74"/>
      <c r="EQ342" s="74"/>
      <c r="ER342" s="74"/>
      <c r="ES342" s="74"/>
      <c r="ET342" s="74"/>
      <c r="EU342" s="74"/>
      <c r="EV342" s="74"/>
      <c r="EW342" s="74"/>
      <c r="EX342" s="74"/>
      <c r="EY342" s="74"/>
      <c r="EZ342" s="74"/>
      <c r="FA342" s="74"/>
      <c r="FB342" s="74"/>
    </row>
    <row r="343" spans="2:158" s="69" customFormat="1">
      <c r="B343" s="261"/>
      <c r="C343" s="77" t="s">
        <v>393</v>
      </c>
      <c r="D343" s="71"/>
      <c r="E343" s="71"/>
      <c r="F343" s="71"/>
      <c r="G343" s="71"/>
      <c r="H343" s="71"/>
      <c r="I343" s="71"/>
      <c r="J343" s="71"/>
      <c r="K343" s="71"/>
      <c r="L343" s="71"/>
      <c r="M343" s="71"/>
      <c r="N343" s="71"/>
      <c r="O343" s="72"/>
      <c r="P343" s="71"/>
      <c r="Q343" s="71"/>
      <c r="R343" s="71"/>
      <c r="S343" s="71"/>
      <c r="T343" s="71"/>
      <c r="U343" s="71"/>
      <c r="V343" s="71"/>
      <c r="W343" s="71"/>
      <c r="X343" s="71"/>
      <c r="Y343" s="73">
        <f t="shared" si="217"/>
        <v>0</v>
      </c>
      <c r="Z343" s="73"/>
      <c r="AA343" s="73"/>
      <c r="AB343" s="73"/>
      <c r="AC343" s="73"/>
      <c r="AD343" s="73"/>
      <c r="AE343" s="73"/>
      <c r="AF343" s="75">
        <f t="shared" si="170"/>
        <v>0</v>
      </c>
      <c r="AG343" s="73">
        <f t="shared" si="223"/>
        <v>0</v>
      </c>
      <c r="AH343" s="73">
        <f t="shared" si="223"/>
        <v>0</v>
      </c>
      <c r="AI343" s="73">
        <f t="shared" si="223"/>
        <v>0</v>
      </c>
      <c r="AJ343" s="73">
        <f t="shared" si="223"/>
        <v>0</v>
      </c>
      <c r="AK343" s="73">
        <f t="shared" si="223"/>
        <v>0</v>
      </c>
      <c r="AL343" s="73">
        <f t="shared" si="223"/>
        <v>0</v>
      </c>
      <c r="AM343" s="73">
        <f t="shared" si="223"/>
        <v>0</v>
      </c>
      <c r="AN343" s="73">
        <f t="shared" si="223"/>
        <v>0</v>
      </c>
      <c r="AO343" s="73">
        <f t="shared" si="223"/>
        <v>0</v>
      </c>
      <c r="AP343" s="73">
        <f t="shared" si="223"/>
        <v>0</v>
      </c>
      <c r="AQ343" s="73">
        <f t="shared" si="223"/>
        <v>0</v>
      </c>
      <c r="AR343" s="73">
        <f t="shared" si="223"/>
        <v>0</v>
      </c>
      <c r="AS343" s="117">
        <f t="shared" si="168"/>
        <v>0</v>
      </c>
      <c r="AT343" s="73">
        <f t="shared" si="219"/>
        <v>0</v>
      </c>
      <c r="AU343" s="73">
        <f t="shared" si="171"/>
        <v>0</v>
      </c>
      <c r="AV343" s="73">
        <f t="shared" ref="AV343:BA343" si="238">SUM(AV359,AV376)</f>
        <v>0</v>
      </c>
      <c r="AW343" s="73">
        <f t="shared" si="238"/>
        <v>0</v>
      </c>
      <c r="AX343" s="73">
        <f t="shared" si="238"/>
        <v>0</v>
      </c>
      <c r="AY343" s="73">
        <f t="shared" si="238"/>
        <v>0</v>
      </c>
      <c r="AZ343" s="73">
        <f t="shared" si="238"/>
        <v>0</v>
      </c>
      <c r="BA343" s="73">
        <f t="shared" si="238"/>
        <v>0</v>
      </c>
      <c r="BB343" s="75">
        <f t="shared" si="167"/>
        <v>0</v>
      </c>
      <c r="BC343" s="73">
        <f t="shared" ref="BC343:BK343" si="239">SUM(BC359,BC376)</f>
        <v>0</v>
      </c>
      <c r="BD343" s="73">
        <f t="shared" si="239"/>
        <v>0</v>
      </c>
      <c r="BE343" s="73">
        <f t="shared" si="239"/>
        <v>0</v>
      </c>
      <c r="BF343" s="73">
        <f t="shared" si="239"/>
        <v>0</v>
      </c>
      <c r="BG343" s="73">
        <f t="shared" si="239"/>
        <v>0</v>
      </c>
      <c r="BH343" s="73">
        <f t="shared" si="239"/>
        <v>0</v>
      </c>
      <c r="BI343" s="73">
        <f t="shared" si="239"/>
        <v>0</v>
      </c>
      <c r="BJ343" s="73">
        <f t="shared" si="239"/>
        <v>0</v>
      </c>
      <c r="BK343" s="73">
        <f t="shared" si="239"/>
        <v>0</v>
      </c>
      <c r="BL343" s="73">
        <f>SUM(BL359,BL376)</f>
        <v>0</v>
      </c>
      <c r="BM343" s="73">
        <f t="shared" si="222"/>
        <v>0</v>
      </c>
      <c r="BN343" s="73">
        <f t="shared" si="222"/>
        <v>0</v>
      </c>
      <c r="BO343" s="73">
        <f t="shared" si="222"/>
        <v>0</v>
      </c>
      <c r="BP343" s="73">
        <f t="shared" si="222"/>
        <v>0</v>
      </c>
      <c r="BQ343" s="71">
        <f t="shared" si="192"/>
        <v>0</v>
      </c>
      <c r="BR343" s="71"/>
      <c r="BS343" s="71"/>
      <c r="BT343" s="71"/>
      <c r="BU343" s="71"/>
      <c r="BV343" s="71"/>
      <c r="BW343" s="71"/>
      <c r="BX343" s="71"/>
      <c r="BY343" s="71"/>
      <c r="BZ343" s="71"/>
      <c r="CA343" s="71"/>
      <c r="CB343" s="71"/>
      <c r="CC343" s="71"/>
      <c r="CD343" s="71"/>
      <c r="CE343" s="71"/>
      <c r="CF343" s="71"/>
      <c r="CG343" s="71"/>
      <c r="CH343" s="71"/>
      <c r="CI343" s="71"/>
      <c r="CJ343" s="71"/>
      <c r="CK343" s="71"/>
      <c r="CL343" s="71"/>
      <c r="CM343" s="71"/>
      <c r="CN343" s="71"/>
      <c r="CO343" s="71"/>
      <c r="CP343" s="190">
        <f t="shared" si="174"/>
        <v>0</v>
      </c>
      <c r="CQ343" s="71"/>
      <c r="CR343" s="71"/>
      <c r="CS343" s="71"/>
      <c r="CT343" s="71"/>
      <c r="CU343" s="71"/>
      <c r="CV343" s="71"/>
      <c r="CW343" s="71"/>
      <c r="CX343" s="71"/>
      <c r="CY343" s="71"/>
      <c r="CZ343" s="71"/>
      <c r="DA343" s="71"/>
      <c r="DB343" s="190">
        <f t="shared" si="178"/>
        <v>0</v>
      </c>
      <c r="DC343" s="71">
        <f t="shared" si="175"/>
        <v>0</v>
      </c>
      <c r="DD343" s="71"/>
      <c r="DE343" s="71"/>
      <c r="DF343" s="71"/>
      <c r="DG343" s="190">
        <f t="shared" si="176"/>
        <v>0</v>
      </c>
      <c r="DH343" s="71">
        <f t="shared" si="177"/>
        <v>0</v>
      </c>
      <c r="DI343" s="71"/>
      <c r="DJ343" s="71"/>
      <c r="DK343" s="71"/>
      <c r="DL343" s="71"/>
      <c r="DM343" s="71"/>
      <c r="DN343" s="71"/>
      <c r="DO343" s="71"/>
      <c r="DP343" s="71"/>
      <c r="DQ343" s="71"/>
      <c r="DR343" s="71"/>
      <c r="DS343" s="71"/>
      <c r="DT343" s="71"/>
      <c r="DU343" s="71"/>
      <c r="DV343" s="71"/>
      <c r="DW343" s="71"/>
      <c r="DX343" s="71"/>
      <c r="DY343" s="71"/>
      <c r="DZ343" s="71"/>
      <c r="EA343" s="71"/>
      <c r="EB343" s="71"/>
      <c r="EC343" s="71"/>
      <c r="ED343" s="71"/>
      <c r="EE343" s="71"/>
      <c r="EF343" s="71"/>
      <c r="EG343" s="71"/>
      <c r="EH343" s="71"/>
      <c r="EI343" s="74"/>
      <c r="EJ343" s="74"/>
      <c r="EK343" s="74"/>
      <c r="EL343" s="74"/>
      <c r="EM343" s="74"/>
      <c r="EN343" s="74"/>
      <c r="EO343" s="74"/>
      <c r="EP343" s="74"/>
      <c r="EQ343" s="74"/>
      <c r="ER343" s="74"/>
      <c r="ES343" s="74"/>
      <c r="ET343" s="74"/>
      <c r="EU343" s="74"/>
      <c r="EV343" s="74"/>
      <c r="EW343" s="74"/>
      <c r="EX343" s="74"/>
      <c r="EY343" s="74"/>
      <c r="EZ343" s="74"/>
      <c r="FA343" s="74"/>
      <c r="FB343" s="74"/>
    </row>
    <row r="344" spans="2:158" s="69" customFormat="1">
      <c r="B344" s="261"/>
      <c r="C344" s="77" t="s">
        <v>394</v>
      </c>
      <c r="D344" s="71"/>
      <c r="E344" s="71"/>
      <c r="F344" s="71"/>
      <c r="G344" s="71"/>
      <c r="H344" s="71"/>
      <c r="I344" s="71"/>
      <c r="J344" s="71"/>
      <c r="K344" s="71"/>
      <c r="L344" s="71"/>
      <c r="M344" s="71"/>
      <c r="N344" s="71"/>
      <c r="O344" s="72"/>
      <c r="P344" s="71"/>
      <c r="Q344" s="71"/>
      <c r="R344" s="71"/>
      <c r="S344" s="71"/>
      <c r="T344" s="71"/>
      <c r="U344" s="71"/>
      <c r="V344" s="71"/>
      <c r="W344" s="71"/>
      <c r="X344" s="71"/>
      <c r="Y344" s="73">
        <f t="shared" si="217"/>
        <v>0</v>
      </c>
      <c r="Z344" s="73"/>
      <c r="AA344" s="73"/>
      <c r="AB344" s="73"/>
      <c r="AC344" s="73"/>
      <c r="AD344" s="73"/>
      <c r="AE344" s="73"/>
      <c r="AF344" s="75">
        <f t="shared" si="170"/>
        <v>0</v>
      </c>
      <c r="AG344" s="73">
        <f t="shared" si="223"/>
        <v>0</v>
      </c>
      <c r="AH344" s="73">
        <f t="shared" si="223"/>
        <v>0</v>
      </c>
      <c r="AI344" s="73">
        <f t="shared" si="223"/>
        <v>0</v>
      </c>
      <c r="AJ344" s="73">
        <f t="shared" si="223"/>
        <v>0</v>
      </c>
      <c r="AK344" s="73">
        <f t="shared" si="223"/>
        <v>0</v>
      </c>
      <c r="AL344" s="73">
        <f t="shared" si="223"/>
        <v>0</v>
      </c>
      <c r="AM344" s="73">
        <f t="shared" si="223"/>
        <v>0</v>
      </c>
      <c r="AN344" s="73">
        <f t="shared" si="223"/>
        <v>0</v>
      </c>
      <c r="AO344" s="73">
        <f t="shared" si="223"/>
        <v>0</v>
      </c>
      <c r="AP344" s="73">
        <f t="shared" si="223"/>
        <v>0</v>
      </c>
      <c r="AQ344" s="73">
        <f t="shared" si="223"/>
        <v>0</v>
      </c>
      <c r="AR344" s="73">
        <f t="shared" si="223"/>
        <v>0</v>
      </c>
      <c r="AS344" s="117">
        <f t="shared" si="168"/>
        <v>0</v>
      </c>
      <c r="AT344" s="73">
        <f t="shared" si="219"/>
        <v>0</v>
      </c>
      <c r="AU344" s="73">
        <f t="shared" si="171"/>
        <v>0</v>
      </c>
      <c r="AV344" s="73">
        <f t="shared" ref="AV344:BA344" si="240">SUM(AV360,AV377)</f>
        <v>0</v>
      </c>
      <c r="AW344" s="73">
        <f t="shared" si="240"/>
        <v>0</v>
      </c>
      <c r="AX344" s="73">
        <f t="shared" si="240"/>
        <v>0</v>
      </c>
      <c r="AY344" s="73">
        <f t="shared" si="240"/>
        <v>0</v>
      </c>
      <c r="AZ344" s="73">
        <f t="shared" si="240"/>
        <v>0</v>
      </c>
      <c r="BA344" s="73">
        <f t="shared" si="240"/>
        <v>0</v>
      </c>
      <c r="BB344" s="75">
        <f t="shared" si="167"/>
        <v>0</v>
      </c>
      <c r="BC344" s="73">
        <f t="shared" ref="BC344:BK344" si="241">SUM(BC360,BC377)</f>
        <v>0</v>
      </c>
      <c r="BD344" s="73">
        <f t="shared" si="241"/>
        <v>0</v>
      </c>
      <c r="BE344" s="73">
        <f t="shared" si="241"/>
        <v>0</v>
      </c>
      <c r="BF344" s="73">
        <f t="shared" si="241"/>
        <v>0</v>
      </c>
      <c r="BG344" s="73">
        <f t="shared" si="241"/>
        <v>0</v>
      </c>
      <c r="BH344" s="73">
        <f t="shared" si="241"/>
        <v>0</v>
      </c>
      <c r="BI344" s="73">
        <f t="shared" si="241"/>
        <v>0</v>
      </c>
      <c r="BJ344" s="73">
        <f t="shared" si="241"/>
        <v>0</v>
      </c>
      <c r="BK344" s="73">
        <f t="shared" si="241"/>
        <v>0</v>
      </c>
      <c r="BL344" s="73">
        <f t="shared" si="172"/>
        <v>0</v>
      </c>
      <c r="BM344" s="73">
        <f t="shared" si="222"/>
        <v>0</v>
      </c>
      <c r="BN344" s="73">
        <f t="shared" si="222"/>
        <v>0</v>
      </c>
      <c r="BO344" s="73">
        <f t="shared" si="222"/>
        <v>0</v>
      </c>
      <c r="BP344" s="73">
        <f t="shared" si="222"/>
        <v>0</v>
      </c>
      <c r="BQ344" s="71">
        <f t="shared" si="192"/>
        <v>0</v>
      </c>
      <c r="BR344" s="71"/>
      <c r="BS344" s="71"/>
      <c r="BT344" s="71"/>
      <c r="BU344" s="71"/>
      <c r="BV344" s="71"/>
      <c r="BW344" s="71"/>
      <c r="BX344" s="71"/>
      <c r="BY344" s="71"/>
      <c r="BZ344" s="71"/>
      <c r="CA344" s="71"/>
      <c r="CB344" s="71"/>
      <c r="CC344" s="71"/>
      <c r="CD344" s="71"/>
      <c r="CE344" s="71"/>
      <c r="CF344" s="71"/>
      <c r="CG344" s="71"/>
      <c r="CH344" s="71"/>
      <c r="CI344" s="71"/>
      <c r="CJ344" s="71"/>
      <c r="CK344" s="71"/>
      <c r="CL344" s="71"/>
      <c r="CM344" s="71"/>
      <c r="CN344" s="71"/>
      <c r="CO344" s="71"/>
      <c r="CP344" s="190">
        <f t="shared" si="174"/>
        <v>0</v>
      </c>
      <c r="CQ344" s="71"/>
      <c r="CR344" s="71"/>
      <c r="CS344" s="71"/>
      <c r="CT344" s="71"/>
      <c r="CU344" s="71"/>
      <c r="CV344" s="71"/>
      <c r="CW344" s="71"/>
      <c r="CX344" s="71"/>
      <c r="CY344" s="71"/>
      <c r="CZ344" s="71"/>
      <c r="DA344" s="71"/>
      <c r="DB344" s="190">
        <f t="shared" si="178"/>
        <v>0</v>
      </c>
      <c r="DC344" s="71">
        <f t="shared" si="175"/>
        <v>0</v>
      </c>
      <c r="DD344" s="71"/>
      <c r="DE344" s="71"/>
      <c r="DF344" s="71"/>
      <c r="DG344" s="190">
        <f t="shared" si="176"/>
        <v>0</v>
      </c>
      <c r="DH344" s="71">
        <f t="shared" si="177"/>
        <v>0</v>
      </c>
      <c r="DI344" s="71"/>
      <c r="DJ344" s="71"/>
      <c r="DK344" s="71"/>
      <c r="DL344" s="71"/>
      <c r="DM344" s="71"/>
      <c r="DN344" s="71"/>
      <c r="DO344" s="71"/>
      <c r="DP344" s="71"/>
      <c r="DQ344" s="71"/>
      <c r="DR344" s="71"/>
      <c r="DS344" s="71"/>
      <c r="DT344" s="71"/>
      <c r="DU344" s="71"/>
      <c r="DV344" s="71"/>
      <c r="DW344" s="71"/>
      <c r="DX344" s="71"/>
      <c r="DY344" s="71"/>
      <c r="DZ344" s="71"/>
      <c r="EA344" s="71"/>
      <c r="EB344" s="71"/>
      <c r="EC344" s="71"/>
      <c r="ED344" s="71"/>
      <c r="EE344" s="71"/>
      <c r="EF344" s="71"/>
      <c r="EG344" s="71"/>
      <c r="EH344" s="71"/>
      <c r="EI344" s="74"/>
      <c r="EJ344" s="74"/>
      <c r="EK344" s="74"/>
      <c r="EL344" s="74"/>
      <c r="EM344" s="74"/>
      <c r="EN344" s="74"/>
      <c r="EO344" s="74"/>
      <c r="EP344" s="74"/>
      <c r="EQ344" s="74"/>
      <c r="ER344" s="74"/>
      <c r="ES344" s="74"/>
      <c r="ET344" s="74"/>
      <c r="EU344" s="74"/>
      <c r="EV344" s="74"/>
      <c r="EW344" s="74"/>
      <c r="EX344" s="74"/>
      <c r="EY344" s="74"/>
      <c r="EZ344" s="74"/>
      <c r="FA344" s="74"/>
      <c r="FB344" s="74"/>
    </row>
    <row r="345" spans="2:158" s="69" customFormat="1">
      <c r="B345" s="261"/>
      <c r="C345" s="77" t="s">
        <v>395</v>
      </c>
      <c r="D345" s="71"/>
      <c r="E345" s="71"/>
      <c r="F345" s="71"/>
      <c r="G345" s="71"/>
      <c r="H345" s="71"/>
      <c r="I345" s="71"/>
      <c r="J345" s="71"/>
      <c r="K345" s="71"/>
      <c r="L345" s="71"/>
      <c r="M345" s="71"/>
      <c r="N345" s="71"/>
      <c r="O345" s="72"/>
      <c r="P345" s="71"/>
      <c r="Q345" s="71"/>
      <c r="R345" s="71"/>
      <c r="S345" s="71"/>
      <c r="T345" s="71"/>
      <c r="U345" s="71"/>
      <c r="V345" s="71"/>
      <c r="W345" s="71"/>
      <c r="X345" s="71"/>
      <c r="Y345" s="73">
        <f t="shared" si="217"/>
        <v>0</v>
      </c>
      <c r="Z345" s="73"/>
      <c r="AA345" s="73"/>
      <c r="AB345" s="73"/>
      <c r="AC345" s="73"/>
      <c r="AD345" s="73"/>
      <c r="AE345" s="73"/>
      <c r="AF345" s="75">
        <f t="shared" si="170"/>
        <v>0</v>
      </c>
      <c r="AG345" s="73">
        <f t="shared" si="223"/>
        <v>0</v>
      </c>
      <c r="AH345" s="73">
        <f t="shared" si="223"/>
        <v>0</v>
      </c>
      <c r="AI345" s="73">
        <f t="shared" si="223"/>
        <v>0</v>
      </c>
      <c r="AJ345" s="73">
        <f t="shared" si="223"/>
        <v>0</v>
      </c>
      <c r="AK345" s="73">
        <f t="shared" si="223"/>
        <v>0</v>
      </c>
      <c r="AL345" s="73">
        <f t="shared" si="223"/>
        <v>0</v>
      </c>
      <c r="AM345" s="73">
        <f t="shared" si="223"/>
        <v>0</v>
      </c>
      <c r="AN345" s="73">
        <f t="shared" si="223"/>
        <v>0</v>
      </c>
      <c r="AO345" s="73">
        <f t="shared" si="223"/>
        <v>0</v>
      </c>
      <c r="AP345" s="73">
        <f t="shared" si="223"/>
        <v>0</v>
      </c>
      <c r="AQ345" s="73">
        <f t="shared" si="223"/>
        <v>0</v>
      </c>
      <c r="AR345" s="73">
        <f t="shared" si="223"/>
        <v>0</v>
      </c>
      <c r="AS345" s="117">
        <f t="shared" si="168"/>
        <v>0</v>
      </c>
      <c r="AT345" s="73">
        <f t="shared" si="219"/>
        <v>0</v>
      </c>
      <c r="AU345" s="73">
        <f t="shared" si="171"/>
        <v>0</v>
      </c>
      <c r="AV345" s="73">
        <f t="shared" ref="AV345:BA345" si="242">SUM(AV361,AV378)</f>
        <v>0</v>
      </c>
      <c r="AW345" s="73">
        <f t="shared" si="242"/>
        <v>0</v>
      </c>
      <c r="AX345" s="73">
        <f t="shared" si="242"/>
        <v>0</v>
      </c>
      <c r="AY345" s="73">
        <f t="shared" si="242"/>
        <v>0</v>
      </c>
      <c r="AZ345" s="73">
        <f t="shared" si="242"/>
        <v>0</v>
      </c>
      <c r="BA345" s="73">
        <f t="shared" si="242"/>
        <v>0</v>
      </c>
      <c r="BB345" s="75">
        <f t="shared" si="167"/>
        <v>0</v>
      </c>
      <c r="BC345" s="73">
        <f t="shared" ref="BC345:BK345" si="243">SUM(BC361,BC378)</f>
        <v>0</v>
      </c>
      <c r="BD345" s="73">
        <f t="shared" si="243"/>
        <v>0</v>
      </c>
      <c r="BE345" s="73">
        <f t="shared" si="243"/>
        <v>0</v>
      </c>
      <c r="BF345" s="73">
        <f t="shared" si="243"/>
        <v>0</v>
      </c>
      <c r="BG345" s="73">
        <f t="shared" si="243"/>
        <v>0</v>
      </c>
      <c r="BH345" s="73">
        <f t="shared" si="243"/>
        <v>0</v>
      </c>
      <c r="BI345" s="73">
        <f t="shared" si="243"/>
        <v>0</v>
      </c>
      <c r="BJ345" s="73">
        <f t="shared" si="243"/>
        <v>0</v>
      </c>
      <c r="BK345" s="73">
        <f t="shared" si="243"/>
        <v>0</v>
      </c>
      <c r="BL345" s="73">
        <f t="shared" si="172"/>
        <v>0</v>
      </c>
      <c r="BM345" s="73">
        <f t="shared" si="222"/>
        <v>0</v>
      </c>
      <c r="BN345" s="73">
        <f t="shared" si="222"/>
        <v>0</v>
      </c>
      <c r="BO345" s="73">
        <f t="shared" si="222"/>
        <v>0</v>
      </c>
      <c r="BP345" s="73">
        <f t="shared" si="222"/>
        <v>0</v>
      </c>
      <c r="BQ345" s="71">
        <f t="shared" si="192"/>
        <v>0</v>
      </c>
      <c r="BR345" s="71"/>
      <c r="BS345" s="71"/>
      <c r="BT345" s="71"/>
      <c r="BU345" s="71"/>
      <c r="BV345" s="71"/>
      <c r="BW345" s="71"/>
      <c r="BX345" s="71"/>
      <c r="BY345" s="71"/>
      <c r="BZ345" s="71"/>
      <c r="CA345" s="71"/>
      <c r="CB345" s="71"/>
      <c r="CC345" s="71"/>
      <c r="CD345" s="71"/>
      <c r="CE345" s="71"/>
      <c r="CF345" s="71"/>
      <c r="CG345" s="71"/>
      <c r="CH345" s="71"/>
      <c r="CI345" s="71"/>
      <c r="CJ345" s="71"/>
      <c r="CK345" s="71"/>
      <c r="CL345" s="71"/>
      <c r="CM345" s="71"/>
      <c r="CN345" s="71"/>
      <c r="CO345" s="71"/>
      <c r="CP345" s="190">
        <f t="shared" si="174"/>
        <v>0</v>
      </c>
      <c r="CQ345" s="71"/>
      <c r="CR345" s="71"/>
      <c r="CS345" s="71"/>
      <c r="CT345" s="71"/>
      <c r="CU345" s="71"/>
      <c r="CV345" s="71"/>
      <c r="CW345" s="71"/>
      <c r="CX345" s="71"/>
      <c r="CY345" s="71"/>
      <c r="CZ345" s="71"/>
      <c r="DA345" s="71"/>
      <c r="DB345" s="190">
        <f t="shared" si="178"/>
        <v>0</v>
      </c>
      <c r="DC345" s="71">
        <f t="shared" si="175"/>
        <v>0</v>
      </c>
      <c r="DD345" s="71"/>
      <c r="DE345" s="71"/>
      <c r="DF345" s="71"/>
      <c r="DG345" s="190">
        <f t="shared" si="176"/>
        <v>0</v>
      </c>
      <c r="DH345" s="71">
        <f t="shared" si="177"/>
        <v>0</v>
      </c>
      <c r="DI345" s="71"/>
      <c r="DJ345" s="71"/>
      <c r="DK345" s="71"/>
      <c r="DL345" s="71"/>
      <c r="DM345" s="71"/>
      <c r="DN345" s="71"/>
      <c r="DO345" s="71"/>
      <c r="DP345" s="71"/>
      <c r="DQ345" s="71"/>
      <c r="DR345" s="71"/>
      <c r="DS345" s="71"/>
      <c r="DT345" s="71"/>
      <c r="DU345" s="71"/>
      <c r="DV345" s="71"/>
      <c r="DW345" s="71"/>
      <c r="DX345" s="71"/>
      <c r="DY345" s="71"/>
      <c r="DZ345" s="71"/>
      <c r="EA345" s="71"/>
      <c r="EB345" s="71"/>
      <c r="EC345" s="71"/>
      <c r="ED345" s="71"/>
      <c r="EE345" s="71"/>
      <c r="EF345" s="71"/>
      <c r="EG345" s="71"/>
      <c r="EH345" s="71"/>
      <c r="EI345" s="74"/>
      <c r="EJ345" s="74"/>
      <c r="EK345" s="74"/>
      <c r="EL345" s="74"/>
      <c r="EM345" s="74"/>
      <c r="EN345" s="74"/>
      <c r="EO345" s="74"/>
      <c r="EP345" s="74"/>
      <c r="EQ345" s="74"/>
      <c r="ER345" s="74"/>
      <c r="ES345" s="74"/>
      <c r="ET345" s="74"/>
      <c r="EU345" s="74"/>
      <c r="EV345" s="74"/>
      <c r="EW345" s="74"/>
      <c r="EX345" s="74"/>
      <c r="EY345" s="74"/>
      <c r="EZ345" s="74"/>
      <c r="FA345" s="74"/>
      <c r="FB345" s="74"/>
    </row>
    <row r="346" spans="2:158" s="69" customFormat="1">
      <c r="B346" s="261"/>
      <c r="C346" s="77" t="s">
        <v>396</v>
      </c>
      <c r="D346" s="71"/>
      <c r="E346" s="71"/>
      <c r="F346" s="71"/>
      <c r="G346" s="71"/>
      <c r="H346" s="71"/>
      <c r="I346" s="71"/>
      <c r="J346" s="71"/>
      <c r="K346" s="71"/>
      <c r="L346" s="71"/>
      <c r="M346" s="71"/>
      <c r="N346" s="71"/>
      <c r="O346" s="72"/>
      <c r="P346" s="71"/>
      <c r="Q346" s="71"/>
      <c r="R346" s="71"/>
      <c r="S346" s="71"/>
      <c r="T346" s="71"/>
      <c r="U346" s="71"/>
      <c r="V346" s="71"/>
      <c r="W346" s="71"/>
      <c r="X346" s="71"/>
      <c r="Y346" s="73">
        <f t="shared" si="217"/>
        <v>0</v>
      </c>
      <c r="Z346" s="73"/>
      <c r="AA346" s="73"/>
      <c r="AB346" s="73"/>
      <c r="AC346" s="73"/>
      <c r="AD346" s="73"/>
      <c r="AE346" s="73"/>
      <c r="AF346" s="75">
        <f>SUM(AS346,BQ346)</f>
        <v>0</v>
      </c>
      <c r="AG346" s="73">
        <f t="shared" si="223"/>
        <v>0</v>
      </c>
      <c r="AH346" s="73">
        <f t="shared" si="223"/>
        <v>0</v>
      </c>
      <c r="AI346" s="73">
        <f t="shared" si="223"/>
        <v>0</v>
      </c>
      <c r="AJ346" s="73">
        <f t="shared" si="223"/>
        <v>0</v>
      </c>
      <c r="AK346" s="73">
        <f t="shared" si="223"/>
        <v>0</v>
      </c>
      <c r="AL346" s="73">
        <f t="shared" si="223"/>
        <v>0</v>
      </c>
      <c r="AM346" s="73">
        <f t="shared" si="223"/>
        <v>0</v>
      </c>
      <c r="AN346" s="73">
        <f t="shared" si="223"/>
        <v>0</v>
      </c>
      <c r="AO346" s="73">
        <f t="shared" si="223"/>
        <v>0</v>
      </c>
      <c r="AP346" s="73">
        <f t="shared" si="223"/>
        <v>0</v>
      </c>
      <c r="AQ346" s="73">
        <f t="shared" si="223"/>
        <v>0</v>
      </c>
      <c r="AR346" s="73">
        <f t="shared" si="223"/>
        <v>0</v>
      </c>
      <c r="AS346" s="117">
        <f>SUM(AG346,AH346,AK346,AL346,AO346)</f>
        <v>0</v>
      </c>
      <c r="AT346" s="73">
        <f t="shared" si="219"/>
        <v>0</v>
      </c>
      <c r="AU346" s="73">
        <f>SUM(AV346:AX346)</f>
        <v>0</v>
      </c>
      <c r="AV346" s="73">
        <f t="shared" ref="AV346:BA346" si="244">SUM(AV362,AV379)</f>
        <v>0</v>
      </c>
      <c r="AW346" s="73">
        <f t="shared" si="244"/>
        <v>0</v>
      </c>
      <c r="AX346" s="73">
        <f t="shared" si="244"/>
        <v>0</v>
      </c>
      <c r="AY346" s="73">
        <f t="shared" si="244"/>
        <v>0</v>
      </c>
      <c r="AZ346" s="73">
        <f t="shared" si="244"/>
        <v>0</v>
      </c>
      <c r="BA346" s="73">
        <f t="shared" si="244"/>
        <v>0</v>
      </c>
      <c r="BB346" s="75">
        <f>SUM(BF346,BC346:BD346)</f>
        <v>0</v>
      </c>
      <c r="BC346" s="73">
        <f t="shared" ref="BC346:BK346" si="245">SUM(BC362,BC379)</f>
        <v>0</v>
      </c>
      <c r="BD346" s="73">
        <f t="shared" si="245"/>
        <v>0</v>
      </c>
      <c r="BE346" s="73">
        <f t="shared" si="245"/>
        <v>0</v>
      </c>
      <c r="BF346" s="73">
        <f t="shared" si="245"/>
        <v>0</v>
      </c>
      <c r="BG346" s="73">
        <f t="shared" si="245"/>
        <v>0</v>
      </c>
      <c r="BH346" s="73">
        <f t="shared" si="245"/>
        <v>0</v>
      </c>
      <c r="BI346" s="73">
        <f t="shared" si="245"/>
        <v>0</v>
      </c>
      <c r="BJ346" s="73">
        <f t="shared" si="245"/>
        <v>0</v>
      </c>
      <c r="BK346" s="73">
        <f t="shared" si="245"/>
        <v>0</v>
      </c>
      <c r="BL346" s="73">
        <f>SUM(BM346:BP346)</f>
        <v>0</v>
      </c>
      <c r="BM346" s="73">
        <f t="shared" si="222"/>
        <v>0</v>
      </c>
      <c r="BN346" s="73">
        <f t="shared" si="222"/>
        <v>0</v>
      </c>
      <c r="BO346" s="73">
        <f t="shared" si="222"/>
        <v>0</v>
      </c>
      <c r="BP346" s="73">
        <f t="shared" si="222"/>
        <v>0</v>
      </c>
      <c r="BQ346" s="71">
        <f t="shared" si="192"/>
        <v>0</v>
      </c>
      <c r="BR346" s="71"/>
      <c r="BS346" s="71"/>
      <c r="BT346" s="71"/>
      <c r="BU346" s="71"/>
      <c r="BV346" s="71"/>
      <c r="BW346" s="71"/>
      <c r="BX346" s="71"/>
      <c r="BY346" s="71"/>
      <c r="BZ346" s="71"/>
      <c r="CA346" s="71"/>
      <c r="CB346" s="71"/>
      <c r="CC346" s="71"/>
      <c r="CD346" s="71"/>
      <c r="CE346" s="71"/>
      <c r="CF346" s="71"/>
      <c r="CG346" s="71"/>
      <c r="CH346" s="71"/>
      <c r="CI346" s="71"/>
      <c r="CJ346" s="71"/>
      <c r="CK346" s="71"/>
      <c r="CL346" s="71"/>
      <c r="CM346" s="71"/>
      <c r="CN346" s="71"/>
      <c r="CO346" s="71"/>
      <c r="CP346" s="190">
        <f t="shared" si="174"/>
        <v>0</v>
      </c>
      <c r="CQ346" s="71"/>
      <c r="CR346" s="71"/>
      <c r="CS346" s="71"/>
      <c r="CT346" s="71"/>
      <c r="CU346" s="71"/>
      <c r="CV346" s="71"/>
      <c r="CW346" s="71"/>
      <c r="CX346" s="71"/>
      <c r="CY346" s="71"/>
      <c r="CZ346" s="71"/>
      <c r="DA346" s="71"/>
      <c r="DB346" s="190">
        <f t="shared" si="178"/>
        <v>0</v>
      </c>
      <c r="DC346" s="71">
        <f t="shared" si="175"/>
        <v>0</v>
      </c>
      <c r="DD346" s="71"/>
      <c r="DE346" s="71"/>
      <c r="DF346" s="71"/>
      <c r="DG346" s="190">
        <f t="shared" si="176"/>
        <v>0</v>
      </c>
      <c r="DH346" s="71">
        <f t="shared" si="177"/>
        <v>0</v>
      </c>
      <c r="DI346" s="71"/>
      <c r="DJ346" s="71"/>
      <c r="DK346" s="71"/>
      <c r="DL346" s="71"/>
      <c r="DM346" s="71"/>
      <c r="DN346" s="71"/>
      <c r="DO346" s="71"/>
      <c r="DP346" s="71"/>
      <c r="DQ346" s="71"/>
      <c r="DR346" s="71"/>
      <c r="DS346" s="71"/>
      <c r="DT346" s="71"/>
      <c r="DU346" s="71"/>
      <c r="DV346" s="71"/>
      <c r="DW346" s="71"/>
      <c r="DX346" s="71"/>
      <c r="DY346" s="71"/>
      <c r="DZ346" s="71"/>
      <c r="EA346" s="71"/>
      <c r="EB346" s="71"/>
      <c r="EC346" s="71"/>
      <c r="ED346" s="71"/>
      <c r="EE346" s="71"/>
      <c r="EF346" s="71"/>
      <c r="EG346" s="71"/>
      <c r="EH346" s="71"/>
      <c r="EI346" s="74"/>
      <c r="EJ346" s="74"/>
      <c r="EK346" s="74"/>
      <c r="EL346" s="74"/>
      <c r="EM346" s="74"/>
      <c r="EN346" s="74"/>
      <c r="EO346" s="74"/>
      <c r="EP346" s="74"/>
      <c r="EQ346" s="74"/>
      <c r="ER346" s="74"/>
      <c r="ES346" s="74"/>
      <c r="ET346" s="74"/>
      <c r="EU346" s="74"/>
      <c r="EV346" s="74"/>
      <c r="EW346" s="74"/>
      <c r="EX346" s="74"/>
      <c r="EY346" s="74"/>
      <c r="EZ346" s="74"/>
      <c r="FA346" s="74"/>
      <c r="FB346" s="74"/>
    </row>
    <row r="347" spans="2:158" s="69" customFormat="1">
      <c r="B347" s="261"/>
      <c r="C347" s="77" t="s">
        <v>397</v>
      </c>
      <c r="D347" s="71"/>
      <c r="E347" s="71"/>
      <c r="F347" s="71"/>
      <c r="G347" s="71"/>
      <c r="H347" s="71"/>
      <c r="I347" s="71"/>
      <c r="J347" s="71"/>
      <c r="K347" s="71"/>
      <c r="L347" s="71"/>
      <c r="M347" s="71"/>
      <c r="N347" s="71"/>
      <c r="O347" s="72"/>
      <c r="P347" s="71"/>
      <c r="Q347" s="71"/>
      <c r="R347" s="71"/>
      <c r="S347" s="71"/>
      <c r="T347" s="71"/>
      <c r="U347" s="71"/>
      <c r="V347" s="71"/>
      <c r="W347" s="71"/>
      <c r="X347" s="71"/>
      <c r="Y347" s="73">
        <f t="shared" si="217"/>
        <v>0</v>
      </c>
      <c r="Z347" s="73"/>
      <c r="AA347" s="73"/>
      <c r="AB347" s="73"/>
      <c r="AC347" s="73"/>
      <c r="AD347" s="73"/>
      <c r="AE347" s="73"/>
      <c r="AF347" s="75">
        <f t="shared" si="170"/>
        <v>0</v>
      </c>
      <c r="AG347" s="73">
        <f t="shared" si="223"/>
        <v>0</v>
      </c>
      <c r="AH347" s="73">
        <f t="shared" si="223"/>
        <v>0</v>
      </c>
      <c r="AI347" s="73">
        <f t="shared" si="223"/>
        <v>0</v>
      </c>
      <c r="AJ347" s="73">
        <f t="shared" si="223"/>
        <v>0</v>
      </c>
      <c r="AK347" s="73">
        <f t="shared" si="223"/>
        <v>0</v>
      </c>
      <c r="AL347" s="73">
        <f t="shared" si="223"/>
        <v>0</v>
      </c>
      <c r="AM347" s="73">
        <f t="shared" si="223"/>
        <v>0</v>
      </c>
      <c r="AN347" s="73">
        <f t="shared" si="223"/>
        <v>0</v>
      </c>
      <c r="AO347" s="73">
        <f t="shared" si="223"/>
        <v>0</v>
      </c>
      <c r="AP347" s="73">
        <f t="shared" si="223"/>
        <v>0</v>
      </c>
      <c r="AQ347" s="73">
        <f t="shared" si="223"/>
        <v>0</v>
      </c>
      <c r="AR347" s="73">
        <f t="shared" si="223"/>
        <v>0</v>
      </c>
      <c r="AS347" s="117">
        <f t="shared" si="168"/>
        <v>0</v>
      </c>
      <c r="AT347" s="73">
        <f t="shared" si="219"/>
        <v>0</v>
      </c>
      <c r="AU347" s="73">
        <f t="shared" si="171"/>
        <v>0</v>
      </c>
      <c r="AV347" s="73">
        <f t="shared" ref="AV347:BA347" si="246">SUM(AV363,AV380)</f>
        <v>0</v>
      </c>
      <c r="AW347" s="73">
        <f t="shared" si="246"/>
        <v>0</v>
      </c>
      <c r="AX347" s="73">
        <f t="shared" si="246"/>
        <v>0</v>
      </c>
      <c r="AY347" s="73">
        <f t="shared" si="246"/>
        <v>0</v>
      </c>
      <c r="AZ347" s="73">
        <f t="shared" si="246"/>
        <v>0</v>
      </c>
      <c r="BA347" s="73">
        <f t="shared" si="246"/>
        <v>0</v>
      </c>
      <c r="BB347" s="75">
        <f t="shared" si="167"/>
        <v>0</v>
      </c>
      <c r="BC347" s="73">
        <f t="shared" ref="BC347:BK347" si="247">SUM(BC363,BC380)</f>
        <v>0</v>
      </c>
      <c r="BD347" s="73">
        <f t="shared" si="247"/>
        <v>0</v>
      </c>
      <c r="BE347" s="73">
        <f t="shared" si="247"/>
        <v>0</v>
      </c>
      <c r="BF347" s="73">
        <f t="shared" si="247"/>
        <v>0</v>
      </c>
      <c r="BG347" s="73">
        <f t="shared" si="247"/>
        <v>0</v>
      </c>
      <c r="BH347" s="73">
        <f t="shared" si="247"/>
        <v>0</v>
      </c>
      <c r="BI347" s="73">
        <f t="shared" si="247"/>
        <v>0</v>
      </c>
      <c r="BJ347" s="73">
        <f t="shared" si="247"/>
        <v>0</v>
      </c>
      <c r="BK347" s="73">
        <f t="shared" si="247"/>
        <v>0</v>
      </c>
      <c r="BL347" s="73">
        <f t="shared" si="172"/>
        <v>0</v>
      </c>
      <c r="BM347" s="73">
        <f t="shared" si="222"/>
        <v>0</v>
      </c>
      <c r="BN347" s="73">
        <f t="shared" si="222"/>
        <v>0</v>
      </c>
      <c r="BO347" s="73">
        <f t="shared" si="222"/>
        <v>0</v>
      </c>
      <c r="BP347" s="73">
        <f t="shared" si="222"/>
        <v>0</v>
      </c>
      <c r="BQ347" s="71">
        <f t="shared" si="192"/>
        <v>0</v>
      </c>
      <c r="BR347" s="71"/>
      <c r="BS347" s="71"/>
      <c r="BT347" s="71"/>
      <c r="BU347" s="71"/>
      <c r="BV347" s="71"/>
      <c r="BW347" s="71"/>
      <c r="BX347" s="71"/>
      <c r="BY347" s="71"/>
      <c r="BZ347" s="71"/>
      <c r="CA347" s="71"/>
      <c r="CB347" s="71"/>
      <c r="CC347" s="71"/>
      <c r="CD347" s="71"/>
      <c r="CE347" s="71"/>
      <c r="CF347" s="71"/>
      <c r="CG347" s="71"/>
      <c r="CH347" s="71"/>
      <c r="CI347" s="71"/>
      <c r="CJ347" s="71"/>
      <c r="CK347" s="71"/>
      <c r="CL347" s="71"/>
      <c r="CM347" s="71"/>
      <c r="CN347" s="71"/>
      <c r="CO347" s="71"/>
      <c r="CP347" s="190">
        <f t="shared" si="174"/>
        <v>0</v>
      </c>
      <c r="CQ347" s="71"/>
      <c r="CR347" s="71"/>
      <c r="CS347" s="71"/>
      <c r="CT347" s="71"/>
      <c r="CU347" s="71"/>
      <c r="CV347" s="71"/>
      <c r="CW347" s="71"/>
      <c r="CX347" s="71"/>
      <c r="CY347" s="71"/>
      <c r="CZ347" s="71"/>
      <c r="DA347" s="71"/>
      <c r="DB347" s="190">
        <f t="shared" si="178"/>
        <v>0</v>
      </c>
      <c r="DC347" s="71">
        <f t="shared" si="175"/>
        <v>0</v>
      </c>
      <c r="DD347" s="71"/>
      <c r="DE347" s="71"/>
      <c r="DF347" s="71"/>
      <c r="DG347" s="190">
        <f t="shared" si="176"/>
        <v>0</v>
      </c>
      <c r="DH347" s="71">
        <f t="shared" si="177"/>
        <v>0</v>
      </c>
      <c r="DI347" s="71"/>
      <c r="DJ347" s="71"/>
      <c r="DK347" s="71"/>
      <c r="DL347" s="71"/>
      <c r="DM347" s="71"/>
      <c r="DN347" s="71"/>
      <c r="DO347" s="71"/>
      <c r="DP347" s="71"/>
      <c r="DQ347" s="71"/>
      <c r="DR347" s="71"/>
      <c r="DS347" s="71"/>
      <c r="DT347" s="71"/>
      <c r="DU347" s="71"/>
      <c r="DV347" s="71"/>
      <c r="DW347" s="71"/>
      <c r="DX347" s="71"/>
      <c r="DY347" s="71"/>
      <c r="DZ347" s="71"/>
      <c r="EA347" s="71"/>
      <c r="EB347" s="71"/>
      <c r="EC347" s="71"/>
      <c r="ED347" s="71"/>
      <c r="EE347" s="71"/>
      <c r="EF347" s="71"/>
      <c r="EG347" s="71"/>
      <c r="EH347" s="71"/>
      <c r="EI347" s="74"/>
      <c r="EJ347" s="74"/>
      <c r="EK347" s="74"/>
      <c r="EL347" s="74"/>
      <c r="EM347" s="74"/>
      <c r="EN347" s="74"/>
      <c r="EO347" s="74"/>
      <c r="EP347" s="74"/>
      <c r="EQ347" s="74"/>
      <c r="ER347" s="74"/>
      <c r="ES347" s="74"/>
      <c r="ET347" s="74"/>
      <c r="EU347" s="74"/>
      <c r="EV347" s="74"/>
      <c r="EW347" s="74"/>
      <c r="EX347" s="74"/>
      <c r="EY347" s="74"/>
      <c r="EZ347" s="74"/>
      <c r="FA347" s="74"/>
      <c r="FB347" s="74"/>
    </row>
    <row r="348" spans="2:158" s="69" customFormat="1">
      <c r="B348" s="261"/>
      <c r="C348" s="77" t="s">
        <v>398</v>
      </c>
      <c r="D348" s="71"/>
      <c r="E348" s="71"/>
      <c r="F348" s="71"/>
      <c r="G348" s="71"/>
      <c r="H348" s="71"/>
      <c r="I348" s="71"/>
      <c r="J348" s="71"/>
      <c r="K348" s="71"/>
      <c r="L348" s="71"/>
      <c r="M348" s="71"/>
      <c r="N348" s="71"/>
      <c r="O348" s="72"/>
      <c r="P348" s="71"/>
      <c r="Q348" s="71"/>
      <c r="R348" s="71"/>
      <c r="S348" s="71"/>
      <c r="T348" s="71"/>
      <c r="U348" s="71"/>
      <c r="V348" s="71"/>
      <c r="W348" s="71"/>
      <c r="X348" s="71"/>
      <c r="Y348" s="75">
        <f>Y364+Y381</f>
        <v>1648</v>
      </c>
      <c r="Z348" s="73"/>
      <c r="AA348" s="73"/>
      <c r="AB348" s="73"/>
      <c r="AC348" s="73"/>
      <c r="AD348" s="73"/>
      <c r="AE348" s="73"/>
      <c r="AF348" s="75">
        <f t="shared" si="170"/>
        <v>-1214</v>
      </c>
      <c r="AG348" s="73">
        <f t="shared" si="223"/>
        <v>0</v>
      </c>
      <c r="AH348" s="73">
        <f t="shared" si="223"/>
        <v>0</v>
      </c>
      <c r="AI348" s="73">
        <f t="shared" si="223"/>
        <v>0</v>
      </c>
      <c r="AJ348" s="73">
        <f t="shared" si="223"/>
        <v>0</v>
      </c>
      <c r="AK348" s="73">
        <f t="shared" si="223"/>
        <v>0</v>
      </c>
      <c r="AL348" s="73">
        <f t="shared" si="223"/>
        <v>0</v>
      </c>
      <c r="AM348" s="73">
        <f t="shared" si="223"/>
        <v>0</v>
      </c>
      <c r="AN348" s="73">
        <f t="shared" si="223"/>
        <v>0</v>
      </c>
      <c r="AO348" s="73">
        <f t="shared" si="223"/>
        <v>0</v>
      </c>
      <c r="AP348" s="73">
        <f t="shared" si="223"/>
        <v>0</v>
      </c>
      <c r="AQ348" s="73">
        <f t="shared" si="223"/>
        <v>0</v>
      </c>
      <c r="AR348" s="73">
        <f t="shared" si="223"/>
        <v>0</v>
      </c>
      <c r="AS348" s="117">
        <f t="shared" si="168"/>
        <v>0</v>
      </c>
      <c r="AT348" s="73">
        <f t="shared" si="219"/>
        <v>0</v>
      </c>
      <c r="AU348" s="73">
        <f t="shared" si="171"/>
        <v>0</v>
      </c>
      <c r="AV348" s="73">
        <f t="shared" ref="AV348:BA348" si="248">SUM(AV364,AV381)</f>
        <v>0</v>
      </c>
      <c r="AW348" s="73">
        <f t="shared" si="248"/>
        <v>0</v>
      </c>
      <c r="AX348" s="73">
        <f t="shared" si="248"/>
        <v>0</v>
      </c>
      <c r="AY348" s="73">
        <f t="shared" si="248"/>
        <v>0</v>
      </c>
      <c r="AZ348" s="73">
        <f t="shared" si="248"/>
        <v>0</v>
      </c>
      <c r="BA348" s="73">
        <f t="shared" si="248"/>
        <v>0</v>
      </c>
      <c r="BB348" s="75">
        <f t="shared" si="167"/>
        <v>0</v>
      </c>
      <c r="BC348" s="73">
        <f t="shared" ref="BC348:BK348" si="249">SUM(BC364,BC381)</f>
        <v>0</v>
      </c>
      <c r="BD348" s="73">
        <f t="shared" si="249"/>
        <v>0</v>
      </c>
      <c r="BE348" s="73">
        <f t="shared" si="249"/>
        <v>0</v>
      </c>
      <c r="BF348" s="73">
        <f t="shared" si="249"/>
        <v>0</v>
      </c>
      <c r="BG348" s="73">
        <f t="shared" si="249"/>
        <v>0</v>
      </c>
      <c r="BH348" s="73">
        <f t="shared" si="249"/>
        <v>0</v>
      </c>
      <c r="BI348" s="73">
        <f t="shared" si="249"/>
        <v>0</v>
      </c>
      <c r="BJ348" s="73">
        <f t="shared" si="249"/>
        <v>-1214</v>
      </c>
      <c r="BK348" s="73">
        <f t="shared" si="249"/>
        <v>0</v>
      </c>
      <c r="BL348" s="73">
        <f t="shared" si="172"/>
        <v>0</v>
      </c>
      <c r="BM348" s="73">
        <f t="shared" si="222"/>
        <v>0</v>
      </c>
      <c r="BN348" s="73">
        <f t="shared" si="222"/>
        <v>0</v>
      </c>
      <c r="BO348" s="73">
        <f t="shared" si="222"/>
        <v>0</v>
      </c>
      <c r="BP348" s="73">
        <f t="shared" si="222"/>
        <v>0</v>
      </c>
      <c r="BQ348" s="71">
        <f t="shared" si="192"/>
        <v>-1214</v>
      </c>
      <c r="BR348" s="71"/>
      <c r="BS348" s="71"/>
      <c r="BT348" s="71"/>
      <c r="BU348" s="71"/>
      <c r="BV348" s="71"/>
      <c r="BW348" s="71"/>
      <c r="BX348" s="71"/>
      <c r="BY348" s="71"/>
      <c r="BZ348" s="71"/>
      <c r="CA348" s="71"/>
      <c r="CB348" s="71"/>
      <c r="CC348" s="71"/>
      <c r="CD348" s="71"/>
      <c r="CE348" s="71"/>
      <c r="CF348" s="71"/>
      <c r="CG348" s="71"/>
      <c r="CH348" s="71"/>
      <c r="CI348" s="71"/>
      <c r="CJ348" s="71"/>
      <c r="CK348" s="71"/>
      <c r="CL348" s="71"/>
      <c r="CM348" s="71"/>
      <c r="CN348" s="71"/>
      <c r="CO348" s="71"/>
      <c r="CP348" s="190">
        <f t="shared" si="174"/>
        <v>0</v>
      </c>
      <c r="CQ348" s="71"/>
      <c r="CR348" s="71"/>
      <c r="CS348" s="71"/>
      <c r="CT348" s="71"/>
      <c r="CU348" s="71"/>
      <c r="CV348" s="71"/>
      <c r="CW348" s="71"/>
      <c r="CX348" s="71"/>
      <c r="CY348" s="71"/>
      <c r="CZ348" s="71"/>
      <c r="DA348" s="71"/>
      <c r="DB348" s="190">
        <f t="shared" si="178"/>
        <v>0</v>
      </c>
      <c r="DC348" s="71">
        <f t="shared" si="175"/>
        <v>0</v>
      </c>
      <c r="DD348" s="71"/>
      <c r="DE348" s="71"/>
      <c r="DF348" s="71"/>
      <c r="DG348" s="190">
        <f t="shared" si="176"/>
        <v>0</v>
      </c>
      <c r="DH348" s="71">
        <f t="shared" si="177"/>
        <v>0</v>
      </c>
      <c r="DI348" s="71"/>
      <c r="DJ348" s="71"/>
      <c r="DK348" s="71"/>
      <c r="DL348" s="71"/>
      <c r="DM348" s="71"/>
      <c r="DN348" s="71"/>
      <c r="DO348" s="71"/>
      <c r="DP348" s="71"/>
      <c r="DQ348" s="71"/>
      <c r="DR348" s="71"/>
      <c r="DS348" s="71"/>
      <c r="DT348" s="71"/>
      <c r="DU348" s="71"/>
      <c r="DV348" s="71"/>
      <c r="DW348" s="71"/>
      <c r="DX348" s="71"/>
      <c r="DY348" s="71"/>
      <c r="DZ348" s="71"/>
      <c r="EA348" s="71"/>
      <c r="EB348" s="71"/>
      <c r="EC348" s="71"/>
      <c r="ED348" s="71"/>
      <c r="EE348" s="71"/>
      <c r="EF348" s="71"/>
      <c r="EG348" s="71"/>
      <c r="EH348" s="71"/>
      <c r="EI348" s="74"/>
      <c r="EJ348" s="74"/>
      <c r="EK348" s="74"/>
      <c r="EL348" s="74"/>
      <c r="EM348" s="74"/>
      <c r="EN348" s="74"/>
      <c r="EO348" s="74"/>
      <c r="EP348" s="74"/>
      <c r="EQ348" s="74"/>
      <c r="ER348" s="74"/>
      <c r="ES348" s="74"/>
      <c r="ET348" s="74"/>
      <c r="EU348" s="74"/>
      <c r="EV348" s="74"/>
      <c r="EW348" s="74"/>
      <c r="EX348" s="74"/>
      <c r="EY348" s="74"/>
      <c r="EZ348" s="74"/>
      <c r="FA348" s="74"/>
      <c r="FB348" s="74"/>
    </row>
    <row r="349" spans="2:158" s="83" customFormat="1" ht="23.25" customHeight="1">
      <c r="B349" s="729" t="s">
        <v>438</v>
      </c>
      <c r="C349" s="727" t="s">
        <v>439</v>
      </c>
      <c r="D349" s="86"/>
      <c r="E349" s="86"/>
      <c r="F349" s="86"/>
      <c r="G349" s="86"/>
      <c r="H349" s="86"/>
      <c r="I349" s="86"/>
      <c r="J349" s="86"/>
      <c r="K349" s="86"/>
      <c r="L349" s="86"/>
      <c r="M349" s="86"/>
      <c r="N349" s="86"/>
      <c r="O349" s="87"/>
      <c r="P349" s="86"/>
      <c r="Q349" s="86"/>
      <c r="R349" s="86"/>
      <c r="S349" s="86"/>
      <c r="T349" s="86"/>
      <c r="U349" s="86"/>
      <c r="V349" s="86"/>
      <c r="W349" s="86"/>
      <c r="X349" s="86"/>
      <c r="Y349" s="88"/>
      <c r="Z349" s="88">
        <f t="shared" ref="Z349:AE349" si="250">SUM(Z351:Z364)</f>
        <v>0</v>
      </c>
      <c r="AA349" s="88">
        <f t="shared" si="250"/>
        <v>0</v>
      </c>
      <c r="AB349" s="88">
        <f t="shared" si="250"/>
        <v>0</v>
      </c>
      <c r="AC349" s="88">
        <f t="shared" si="250"/>
        <v>0</v>
      </c>
      <c r="AD349" s="88">
        <f t="shared" si="250"/>
        <v>0</v>
      </c>
      <c r="AE349" s="88">
        <f t="shared" si="250"/>
        <v>0</v>
      </c>
      <c r="AF349" s="102">
        <f t="shared" si="170"/>
        <v>0</v>
      </c>
      <c r="AG349" s="33">
        <f>SUM('рабочая 2023 г'!AG349-'2022 г.'!AG349)</f>
        <v>0</v>
      </c>
      <c r="AH349" s="33">
        <f>SUM('рабочая 2023 г'!AH349-'2022 г.'!AH349)</f>
        <v>0</v>
      </c>
      <c r="AI349" s="33">
        <f>SUM('рабочая 2023 г'!AI349-'2022 г.'!AI349)</f>
        <v>0</v>
      </c>
      <c r="AJ349" s="33">
        <f>SUM('рабочая 2023 г'!AJ349-'2022 г.'!AJ349)</f>
        <v>0</v>
      </c>
      <c r="AK349" s="33">
        <f>SUM('рабочая 2023 г'!AK349-'2022 г.'!AK349)</f>
        <v>0</v>
      </c>
      <c r="AL349" s="33">
        <f>SUM('рабочая 2023 г'!AL349-'2022 г.'!AL349)</f>
        <v>0</v>
      </c>
      <c r="AM349" s="33">
        <f>SUM('рабочая 2023 г'!AM349-'2022 г.'!AM349)</f>
        <v>0</v>
      </c>
      <c r="AN349" s="33">
        <f>SUM('рабочая 2023 г'!AN349-'2022 г.'!AN349)</f>
        <v>0</v>
      </c>
      <c r="AO349" s="33">
        <f>SUM('рабочая 2023 г'!AO349-'2022 г.'!AO349)</f>
        <v>0</v>
      </c>
      <c r="AP349" s="33">
        <f>SUM('рабочая 2023 г'!AP349-'2022 г.'!AP349)</f>
        <v>0</v>
      </c>
      <c r="AQ349" s="33">
        <f>SUM('рабочая 2023 г'!AQ349-'2022 г.'!AQ349)</f>
        <v>0</v>
      </c>
      <c r="AR349" s="33">
        <f>SUM('рабочая 2023 г'!AR349-'2022 г.'!AR349)</f>
        <v>0</v>
      </c>
      <c r="AS349" s="88">
        <f>SUM(AS351:AS364)</f>
        <v>0</v>
      </c>
      <c r="AT349" s="88">
        <f>SUM(AT351:AT364)</f>
        <v>0</v>
      </c>
      <c r="AU349" s="88">
        <f>SUM(AU351:AU364)</f>
        <v>0</v>
      </c>
      <c r="AV349" s="33">
        <f>SUM('рабочая 2023 г'!AV349-'2022 г.'!AV349)</f>
        <v>0</v>
      </c>
      <c r="AW349" s="33">
        <f>SUM('рабочая 2023 г'!AW349-'2022 г.'!AW349)</f>
        <v>0</v>
      </c>
      <c r="AX349" s="33">
        <f>SUM('рабочая 2023 г'!AX349-'2022 г.'!AX349)</f>
        <v>0</v>
      </c>
      <c r="AY349" s="33">
        <f>SUM('рабочая 2023 г'!AY349-'2022 г.'!AY349)</f>
        <v>0</v>
      </c>
      <c r="AZ349" s="33">
        <f>SUM('рабочая 2023 г'!AZ349-'2022 г.'!AZ349)</f>
        <v>0</v>
      </c>
      <c r="BA349" s="33">
        <f>SUM('рабочая 2023 г'!BA349-'2022 г.'!BA349)</f>
        <v>0</v>
      </c>
      <c r="BB349" s="88">
        <f>SUM(BB351:BB364)</f>
        <v>0</v>
      </c>
      <c r="BC349" s="33">
        <f>SUM('рабочая 2023 г'!BC349-'2022 г.'!BC349)</f>
        <v>0</v>
      </c>
      <c r="BD349" s="33">
        <f>SUM('рабочая 2023 г'!BD349-'2022 г.'!BD349)</f>
        <v>0</v>
      </c>
      <c r="BE349" s="33">
        <f>SUM('рабочая 2023 г'!BE349-'2022 г.'!BE349)</f>
        <v>0</v>
      </c>
      <c r="BF349" s="33">
        <f>SUM('рабочая 2023 г'!BF349-'2022 г.'!BF349)</f>
        <v>0</v>
      </c>
      <c r="BG349" s="33">
        <f>SUM('рабочая 2023 г'!BG349-'2022 г.'!BG349)</f>
        <v>0</v>
      </c>
      <c r="BH349" s="33">
        <f>SUM('рабочая 2023 г'!BH349-'2022 г.'!BH349)</f>
        <v>0</v>
      </c>
      <c r="BI349" s="33">
        <f>SUM('рабочая 2023 г'!BI349-'2022 г.'!BI349)</f>
        <v>0</v>
      </c>
      <c r="BJ349" s="33">
        <f>SUM('рабочая 2023 г'!BJ349-'2022 г.'!BJ349)</f>
        <v>0</v>
      </c>
      <c r="BK349" s="33">
        <f>SUM('рабочая 2023 г'!BK349-'2022 г.'!BK349)</f>
        <v>0</v>
      </c>
      <c r="BL349" s="33">
        <f>SUM('рабочая 2023 г'!BL349-'2022 г.'!BL349)</f>
        <v>0</v>
      </c>
      <c r="BM349" s="33">
        <f>SUM('рабочая 2023 г'!BM349-'2022 г.'!BM349)</f>
        <v>0</v>
      </c>
      <c r="BN349" s="33">
        <f>SUM('рабочая 2023 г'!BN349-'2022 г.'!BN349)</f>
        <v>0</v>
      </c>
      <c r="BO349" s="33">
        <f>SUM('рабочая 2023 г'!BO349-'2022 г.'!BO349)</f>
        <v>0</v>
      </c>
      <c r="BP349" s="33">
        <f>SUM('рабочая 2023 г'!BP349-'2022 г.'!BP349)</f>
        <v>0</v>
      </c>
      <c r="BQ349" s="66">
        <f t="shared" si="192"/>
        <v>0</v>
      </c>
      <c r="BR349" s="86"/>
      <c r="BS349" s="86"/>
      <c r="BT349" s="86"/>
      <c r="BU349" s="86"/>
      <c r="BV349" s="86"/>
      <c r="BW349" s="86"/>
      <c r="BX349" s="86"/>
      <c r="BY349" s="86"/>
      <c r="BZ349" s="86"/>
      <c r="CA349" s="86"/>
      <c r="CB349" s="86"/>
      <c r="CC349" s="86"/>
      <c r="CD349" s="86"/>
      <c r="CE349" s="86"/>
      <c r="CF349" s="86"/>
      <c r="CG349" s="86"/>
      <c r="CH349" s="86"/>
      <c r="CI349" s="86"/>
      <c r="CJ349" s="86"/>
      <c r="CK349" s="86"/>
      <c r="CL349" s="86"/>
      <c r="CM349" s="86"/>
      <c r="CN349" s="86"/>
      <c r="CO349" s="86"/>
      <c r="CP349" s="188">
        <f t="shared" si="174"/>
        <v>0</v>
      </c>
      <c r="CQ349" s="86"/>
      <c r="CR349" s="86"/>
      <c r="CS349" s="86"/>
      <c r="CT349" s="86"/>
      <c r="CU349" s="86"/>
      <c r="CV349" s="86"/>
      <c r="CW349" s="86"/>
      <c r="CX349" s="86"/>
      <c r="CY349" s="86"/>
      <c r="CZ349" s="86"/>
      <c r="DA349" s="86"/>
      <c r="DB349" s="188">
        <f t="shared" si="178"/>
        <v>0</v>
      </c>
      <c r="DC349" s="38">
        <f t="shared" si="175"/>
        <v>0</v>
      </c>
      <c r="DD349" s="86"/>
      <c r="DE349" s="86"/>
      <c r="DF349" s="86"/>
      <c r="DG349" s="188">
        <f t="shared" si="176"/>
        <v>0</v>
      </c>
      <c r="DH349" s="38">
        <f t="shared" si="177"/>
        <v>0</v>
      </c>
      <c r="DI349" s="86"/>
      <c r="DJ349" s="86"/>
      <c r="DK349" s="86"/>
      <c r="DL349" s="86"/>
      <c r="DM349" s="86"/>
      <c r="DN349" s="86"/>
      <c r="DO349" s="86"/>
      <c r="DP349" s="86"/>
      <c r="DQ349" s="86"/>
      <c r="DR349" s="86"/>
      <c r="DS349" s="86"/>
      <c r="DT349" s="86"/>
      <c r="DU349" s="86"/>
      <c r="DV349" s="86"/>
      <c r="DW349" s="86"/>
      <c r="DX349" s="86"/>
      <c r="DY349" s="86"/>
      <c r="DZ349" s="86"/>
      <c r="EA349" s="86"/>
      <c r="EB349" s="86"/>
      <c r="EC349" s="86"/>
      <c r="ED349" s="86"/>
      <c r="EE349" s="86"/>
      <c r="EF349" s="86"/>
      <c r="EG349" s="86"/>
      <c r="EH349" s="86"/>
      <c r="EI349" s="89"/>
      <c r="EJ349" s="89"/>
      <c r="EK349" s="89"/>
      <c r="EL349" s="89"/>
      <c r="EM349" s="89"/>
      <c r="EN349" s="89"/>
      <c r="EO349" s="89"/>
      <c r="EP349" s="89"/>
      <c r="EQ349" s="89"/>
      <c r="ER349" s="89"/>
      <c r="ES349" s="89"/>
      <c r="ET349" s="89"/>
      <c r="EU349" s="89"/>
      <c r="EV349" s="89"/>
      <c r="EW349" s="89"/>
      <c r="EX349" s="89"/>
      <c r="EY349" s="89"/>
      <c r="EZ349" s="89"/>
      <c r="FA349" s="89"/>
      <c r="FB349" s="89"/>
    </row>
    <row r="350" spans="2:158" s="83" customFormat="1">
      <c r="B350" s="730"/>
      <c r="C350" s="728"/>
      <c r="D350" s="86"/>
      <c r="E350" s="86"/>
      <c r="F350" s="86"/>
      <c r="G350" s="86"/>
      <c r="H350" s="86"/>
      <c r="I350" s="86"/>
      <c r="J350" s="86"/>
      <c r="K350" s="86"/>
      <c r="L350" s="86"/>
      <c r="M350" s="86"/>
      <c r="N350" s="86"/>
      <c r="O350" s="87"/>
      <c r="P350" s="86"/>
      <c r="Q350" s="86"/>
      <c r="R350" s="86"/>
      <c r="S350" s="86"/>
      <c r="T350" s="86"/>
      <c r="U350" s="86"/>
      <c r="V350" s="86"/>
      <c r="W350" s="86"/>
      <c r="X350" s="86"/>
      <c r="Y350" s="88">
        <f>SUM(Y351:Y364)</f>
        <v>-46</v>
      </c>
      <c r="Z350" s="88"/>
      <c r="AA350" s="88"/>
      <c r="AB350" s="88"/>
      <c r="AC350" s="88"/>
      <c r="AD350" s="88"/>
      <c r="AE350" s="88"/>
      <c r="AF350" s="102">
        <f t="shared" si="170"/>
        <v>-9</v>
      </c>
      <c r="AG350" s="88">
        <f t="shared" ref="AG350:AR350" si="251">SUM(AG351:AG364)</f>
        <v>0</v>
      </c>
      <c r="AH350" s="88">
        <f t="shared" si="251"/>
        <v>0</v>
      </c>
      <c r="AI350" s="88">
        <f t="shared" si="251"/>
        <v>0</v>
      </c>
      <c r="AJ350" s="88">
        <f t="shared" si="251"/>
        <v>0</v>
      </c>
      <c r="AK350" s="88">
        <f t="shared" si="251"/>
        <v>0</v>
      </c>
      <c r="AL350" s="88">
        <f t="shared" si="251"/>
        <v>0</v>
      </c>
      <c r="AM350" s="88">
        <f t="shared" si="251"/>
        <v>0</v>
      </c>
      <c r="AN350" s="88">
        <f t="shared" si="251"/>
        <v>0</v>
      </c>
      <c r="AO350" s="88">
        <f t="shared" si="251"/>
        <v>0</v>
      </c>
      <c r="AP350" s="88">
        <f t="shared" si="251"/>
        <v>0</v>
      </c>
      <c r="AQ350" s="88">
        <f t="shared" si="251"/>
        <v>0</v>
      </c>
      <c r="AR350" s="88">
        <f t="shared" si="251"/>
        <v>0</v>
      </c>
      <c r="AS350" s="88"/>
      <c r="AT350" s="88">
        <f t="shared" ref="AT350:BP350" si="252">SUM(AT351:AT364)</f>
        <v>0</v>
      </c>
      <c r="AU350" s="88">
        <f t="shared" si="252"/>
        <v>0</v>
      </c>
      <c r="AV350" s="88">
        <f t="shared" si="252"/>
        <v>0</v>
      </c>
      <c r="AW350" s="88">
        <f t="shared" si="252"/>
        <v>0</v>
      </c>
      <c r="AX350" s="88">
        <f t="shared" si="252"/>
        <v>0</v>
      </c>
      <c r="AY350" s="88">
        <f t="shared" si="252"/>
        <v>0</v>
      </c>
      <c r="AZ350" s="88">
        <f t="shared" si="252"/>
        <v>0</v>
      </c>
      <c r="BA350" s="88">
        <f t="shared" si="252"/>
        <v>0</v>
      </c>
      <c r="BB350" s="88">
        <f t="shared" si="252"/>
        <v>0</v>
      </c>
      <c r="BC350" s="88">
        <f t="shared" si="252"/>
        <v>0</v>
      </c>
      <c r="BD350" s="88">
        <f t="shared" si="252"/>
        <v>0</v>
      </c>
      <c r="BE350" s="88">
        <f t="shared" si="252"/>
        <v>0</v>
      </c>
      <c r="BF350" s="88">
        <f t="shared" si="252"/>
        <v>0</v>
      </c>
      <c r="BG350" s="88">
        <f t="shared" si="252"/>
        <v>0</v>
      </c>
      <c r="BH350" s="88">
        <f t="shared" si="252"/>
        <v>0</v>
      </c>
      <c r="BI350" s="88">
        <f t="shared" si="252"/>
        <v>0</v>
      </c>
      <c r="BJ350" s="88">
        <f>SUM(BJ351:BJ364)</f>
        <v>-9</v>
      </c>
      <c r="BK350" s="88">
        <f t="shared" si="252"/>
        <v>0</v>
      </c>
      <c r="BL350" s="88">
        <f t="shared" si="252"/>
        <v>0</v>
      </c>
      <c r="BM350" s="88">
        <f t="shared" si="252"/>
        <v>0</v>
      </c>
      <c r="BN350" s="88">
        <f t="shared" si="252"/>
        <v>0</v>
      </c>
      <c r="BO350" s="88">
        <f t="shared" si="252"/>
        <v>0</v>
      </c>
      <c r="BP350" s="88">
        <f t="shared" si="252"/>
        <v>0</v>
      </c>
      <c r="BQ350" s="66">
        <f t="shared" si="192"/>
        <v>-9</v>
      </c>
      <c r="BR350" s="86"/>
      <c r="BS350" s="86"/>
      <c r="BT350" s="86"/>
      <c r="BU350" s="86"/>
      <c r="BV350" s="86"/>
      <c r="BW350" s="86"/>
      <c r="BX350" s="86"/>
      <c r="BY350" s="86"/>
      <c r="BZ350" s="86"/>
      <c r="CA350" s="86"/>
      <c r="CB350" s="86"/>
      <c r="CC350" s="86"/>
      <c r="CD350" s="86"/>
      <c r="CE350" s="86"/>
      <c r="CF350" s="86"/>
      <c r="CG350" s="86"/>
      <c r="CH350" s="86"/>
      <c r="CI350" s="86"/>
      <c r="CJ350" s="86"/>
      <c r="CK350" s="86"/>
      <c r="CL350" s="86"/>
      <c r="CM350" s="86"/>
      <c r="CN350" s="86"/>
      <c r="CO350" s="86"/>
      <c r="CP350" s="188">
        <f t="shared" si="174"/>
        <v>0</v>
      </c>
      <c r="CQ350" s="86"/>
      <c r="CR350" s="86"/>
      <c r="CS350" s="86"/>
      <c r="CT350" s="86"/>
      <c r="CU350" s="86"/>
      <c r="CV350" s="86"/>
      <c r="CW350" s="86"/>
      <c r="CX350" s="86"/>
      <c r="CY350" s="86"/>
      <c r="CZ350" s="86"/>
      <c r="DA350" s="86"/>
      <c r="DB350" s="188">
        <f t="shared" si="178"/>
        <v>0</v>
      </c>
      <c r="DC350" s="38">
        <f t="shared" si="175"/>
        <v>0</v>
      </c>
      <c r="DD350" s="86"/>
      <c r="DE350" s="86"/>
      <c r="DF350" s="86"/>
      <c r="DG350" s="188">
        <f t="shared" si="176"/>
        <v>0</v>
      </c>
      <c r="DH350" s="38">
        <f t="shared" si="177"/>
        <v>0</v>
      </c>
      <c r="DI350" s="86"/>
      <c r="DJ350" s="86"/>
      <c r="DK350" s="86"/>
      <c r="DL350" s="86"/>
      <c r="DM350" s="86"/>
      <c r="DN350" s="86"/>
      <c r="DO350" s="86"/>
      <c r="DP350" s="86"/>
      <c r="DQ350" s="86"/>
      <c r="DR350" s="86"/>
      <c r="DS350" s="86"/>
      <c r="DT350" s="86"/>
      <c r="DU350" s="86"/>
      <c r="DV350" s="86"/>
      <c r="DW350" s="86"/>
      <c r="DX350" s="86"/>
      <c r="DY350" s="86"/>
      <c r="DZ350" s="86"/>
      <c r="EA350" s="86"/>
      <c r="EB350" s="86"/>
      <c r="EC350" s="86"/>
      <c r="ED350" s="86"/>
      <c r="EE350" s="86"/>
      <c r="EF350" s="86"/>
      <c r="EG350" s="86"/>
      <c r="EH350" s="86"/>
      <c r="EI350" s="89"/>
      <c r="EJ350" s="89"/>
      <c r="EK350" s="89"/>
      <c r="EL350" s="89"/>
      <c r="EM350" s="89"/>
      <c r="EN350" s="89"/>
      <c r="EO350" s="89"/>
      <c r="EP350" s="89"/>
      <c r="EQ350" s="89"/>
      <c r="ER350" s="89"/>
      <c r="ES350" s="89"/>
      <c r="ET350" s="89"/>
      <c r="EU350" s="89"/>
      <c r="EV350" s="89"/>
      <c r="EW350" s="89"/>
      <c r="EX350" s="89"/>
      <c r="EY350" s="89"/>
      <c r="EZ350" s="89"/>
      <c r="FA350" s="89"/>
      <c r="FB350" s="89"/>
    </row>
    <row r="351" spans="2:158">
      <c r="B351" s="32"/>
      <c r="C351" s="118" t="s">
        <v>385</v>
      </c>
      <c r="D351" s="38"/>
      <c r="E351" s="38"/>
      <c r="F351" s="38"/>
      <c r="G351" s="38"/>
      <c r="H351" s="38"/>
      <c r="I351" s="38"/>
      <c r="J351" s="38"/>
      <c r="K351" s="38"/>
      <c r="L351" s="38"/>
      <c r="M351" s="38"/>
      <c r="N351" s="38"/>
      <c r="O351" s="61"/>
      <c r="P351" s="38"/>
      <c r="Q351" s="38"/>
      <c r="R351" s="38"/>
      <c r="S351" s="38"/>
      <c r="T351" s="38"/>
      <c r="U351" s="38"/>
      <c r="V351" s="38"/>
      <c r="W351" s="38"/>
      <c r="X351" s="38"/>
      <c r="Y351" s="38">
        <f>SUM('рабочая 2023 г'!Y351-'2022 г.'!Y351)</f>
        <v>0</v>
      </c>
      <c r="Z351" s="33"/>
      <c r="AA351" s="33"/>
      <c r="AB351" s="33"/>
      <c r="AC351" s="33"/>
      <c r="AD351" s="33"/>
      <c r="AE351" s="33"/>
      <c r="AF351" s="102">
        <f t="shared" si="170"/>
        <v>0</v>
      </c>
      <c r="AG351" s="38">
        <f>SUM('рабочая 2023 г'!AG351-'2022 г.'!AG351)</f>
        <v>0</v>
      </c>
      <c r="AH351" s="38">
        <f>SUM('рабочая 2023 г'!AH351-'2022 г.'!AH351)</f>
        <v>0</v>
      </c>
      <c r="AI351" s="38">
        <f>SUM('рабочая 2023 г'!AI351-'2022 г.'!AI351)</f>
        <v>0</v>
      </c>
      <c r="AJ351" s="38">
        <f>SUM('рабочая 2023 г'!AJ351-'2022 г.'!AJ351)</f>
        <v>0</v>
      </c>
      <c r="AK351" s="38">
        <f>SUM('рабочая 2023 г'!AK351-'2022 г.'!AK351)</f>
        <v>0</v>
      </c>
      <c r="AL351" s="38">
        <f>SUM('рабочая 2023 г'!AL351-'2022 г.'!AL351)</f>
        <v>0</v>
      </c>
      <c r="AM351" s="38">
        <f>SUM('рабочая 2023 г'!AM351-'2022 г.'!AM351)</f>
        <v>0</v>
      </c>
      <c r="AN351" s="38">
        <f>SUM('рабочая 2023 г'!AN351-'2022 г.'!AN351)</f>
        <v>0</v>
      </c>
      <c r="AO351" s="38">
        <f>SUM('рабочая 2023 г'!AO351-'2022 г.'!AO351)</f>
        <v>0</v>
      </c>
      <c r="AP351" s="38">
        <f>SUM('рабочая 2023 г'!AP351-'2022 г.'!AP351)</f>
        <v>0</v>
      </c>
      <c r="AQ351" s="38">
        <f>SUM('рабочая 2023 г'!AQ351-'2022 г.'!AQ351)</f>
        <v>0</v>
      </c>
      <c r="AR351" s="38">
        <f>SUM('рабочая 2023 г'!AR351-'2022 г.'!AR351)</f>
        <v>0</v>
      </c>
      <c r="AS351" s="115">
        <f t="shared" si="168"/>
        <v>0</v>
      </c>
      <c r="AT351" s="38">
        <f>SUM('рабочая 2023 г'!AT351-'2022 г.'!AT351)</f>
        <v>0</v>
      </c>
      <c r="AU351" s="98">
        <f t="shared" si="171"/>
        <v>0</v>
      </c>
      <c r="AV351" s="38">
        <f>SUM('рабочая 2023 г'!AV351-'2022 г.'!AV351)</f>
        <v>0</v>
      </c>
      <c r="AW351" s="38">
        <f>SUM('рабочая 2023 г'!AW351-'2022 г.'!AW351)</f>
        <v>0</v>
      </c>
      <c r="AX351" s="38">
        <f>SUM('рабочая 2023 г'!AX351-'2022 г.'!AX351)</f>
        <v>0</v>
      </c>
      <c r="AY351" s="38">
        <f>SUM('рабочая 2023 г'!AY351-'2022 г.'!AY351)</f>
        <v>0</v>
      </c>
      <c r="AZ351" s="38">
        <f>SUM('рабочая 2023 г'!AZ351-'2022 г.'!AZ351)</f>
        <v>0</v>
      </c>
      <c r="BA351" s="38">
        <f>SUM('рабочая 2023 г'!BA351-'2022 г.'!BA351)</f>
        <v>0</v>
      </c>
      <c r="BB351" s="103">
        <f t="shared" ref="BB351:BB418" si="253">SUM(BC351,BD351,BF351)</f>
        <v>0</v>
      </c>
      <c r="BC351" s="38">
        <f>SUM('рабочая 2023 г'!BC351-'2022 г.'!BC351)</f>
        <v>0</v>
      </c>
      <c r="BD351" s="38">
        <f>SUM('рабочая 2023 г'!BD351-'2022 г.'!BD351)</f>
        <v>0</v>
      </c>
      <c r="BE351" s="38">
        <f>SUM('рабочая 2023 г'!BE351-'2022 г.'!BE351)</f>
        <v>0</v>
      </c>
      <c r="BF351" s="38">
        <f>SUM('рабочая 2023 г'!BF351-'2022 г.'!BF351)</f>
        <v>0</v>
      </c>
      <c r="BG351" s="38">
        <f>SUM('рабочая 2023 г'!BG351-'2022 г.'!BG351)</f>
        <v>0</v>
      </c>
      <c r="BH351" s="38">
        <f>SUM('рабочая 2023 г'!BH351-'2022 г.'!BH351)</f>
        <v>0</v>
      </c>
      <c r="BI351" s="38">
        <f>SUM('рабочая 2023 г'!BI351-'2022 г.'!BI351)</f>
        <v>0</v>
      </c>
      <c r="BJ351" s="38">
        <f>SUM('рабочая 2023 г'!BJ351-'2022 г.'!BJ351)</f>
        <v>0</v>
      </c>
      <c r="BK351" s="38">
        <f>SUM('рабочая 2023 г'!BK351-'2022 г.'!BK351)</f>
        <v>0</v>
      </c>
      <c r="BL351" s="98">
        <f t="shared" si="172"/>
        <v>0</v>
      </c>
      <c r="BM351" s="38">
        <f>SUM('рабочая 2023 г'!BM351-'2022 г.'!BM351)</f>
        <v>0</v>
      </c>
      <c r="BN351" s="38">
        <f>SUM('рабочая 2023 г'!BN351-'2022 г.'!BN351)</f>
        <v>0</v>
      </c>
      <c r="BO351" s="38">
        <f>SUM('рабочая 2023 г'!BO351-'2022 г.'!BO351)</f>
        <v>0</v>
      </c>
      <c r="BP351" s="38">
        <f>SUM('рабочая 2023 г'!BP351-'2022 г.'!BP351)</f>
        <v>0</v>
      </c>
      <c r="BQ351" s="66">
        <f t="shared" si="192"/>
        <v>0</v>
      </c>
      <c r="BR351" s="38"/>
      <c r="BS351" s="38"/>
      <c r="BT351" s="38"/>
      <c r="BU351" s="38"/>
      <c r="BV351" s="38"/>
      <c r="BW351" s="38"/>
      <c r="BX351" s="38"/>
      <c r="BY351" s="38"/>
      <c r="BZ351" s="38"/>
      <c r="CA351" s="38"/>
      <c r="CB351" s="38"/>
      <c r="CC351" s="38"/>
      <c r="CD351" s="38"/>
      <c r="CE351" s="38"/>
      <c r="CF351" s="38"/>
      <c r="CG351" s="38"/>
      <c r="CH351" s="38"/>
      <c r="CI351" s="38"/>
      <c r="CJ351" s="38"/>
      <c r="CK351" s="38"/>
      <c r="CL351" s="38"/>
      <c r="CM351" s="38"/>
      <c r="CN351" s="38"/>
      <c r="CO351" s="38"/>
      <c r="CP351" s="188">
        <f t="shared" si="174"/>
        <v>0</v>
      </c>
      <c r="CQ351" s="38"/>
      <c r="CR351" s="38"/>
      <c r="CS351" s="38"/>
      <c r="CT351" s="38"/>
      <c r="CU351" s="38"/>
      <c r="CV351" s="38"/>
      <c r="CW351" s="38"/>
      <c r="CX351" s="38"/>
      <c r="CY351" s="38"/>
      <c r="CZ351" s="38"/>
      <c r="DA351" s="38"/>
      <c r="DB351" s="188">
        <f t="shared" si="178"/>
        <v>0</v>
      </c>
      <c r="DC351" s="38">
        <f t="shared" si="175"/>
        <v>0</v>
      </c>
      <c r="DD351" s="38"/>
      <c r="DE351" s="38"/>
      <c r="DF351" s="38"/>
      <c r="DG351" s="188">
        <f t="shared" si="176"/>
        <v>0</v>
      </c>
      <c r="DH351" s="38">
        <f t="shared" si="177"/>
        <v>0</v>
      </c>
      <c r="DI351" s="38"/>
      <c r="DJ351" s="38"/>
      <c r="DK351" s="38"/>
      <c r="DL351" s="38"/>
      <c r="DM351" s="38"/>
      <c r="DN351" s="38"/>
      <c r="DO351" s="38"/>
      <c r="DP351" s="38"/>
      <c r="DQ351" s="38"/>
      <c r="DR351" s="38"/>
      <c r="DS351" s="38"/>
      <c r="DT351" s="38"/>
      <c r="DU351" s="38"/>
      <c r="DV351" s="38"/>
      <c r="DW351" s="38"/>
      <c r="DX351" s="38"/>
      <c r="DY351" s="38"/>
      <c r="DZ351" s="38"/>
      <c r="EA351" s="38"/>
      <c r="EB351" s="38"/>
      <c r="EC351" s="38"/>
      <c r="ED351" s="38"/>
      <c r="EE351" s="38"/>
      <c r="EF351" s="38"/>
      <c r="EG351" s="38"/>
      <c r="EH351" s="38"/>
    </row>
    <row r="352" spans="2:158">
      <c r="B352" s="32"/>
      <c r="C352" s="118" t="s">
        <v>386</v>
      </c>
      <c r="D352" s="38"/>
      <c r="E352" s="38"/>
      <c r="F352" s="38"/>
      <c r="G352" s="38"/>
      <c r="H352" s="38"/>
      <c r="I352" s="38"/>
      <c r="J352" s="38"/>
      <c r="K352" s="38"/>
      <c r="L352" s="38"/>
      <c r="M352" s="38"/>
      <c r="N352" s="38"/>
      <c r="O352" s="61"/>
      <c r="P352" s="38"/>
      <c r="Q352" s="38"/>
      <c r="R352" s="38"/>
      <c r="S352" s="38"/>
      <c r="T352" s="38"/>
      <c r="U352" s="38"/>
      <c r="V352" s="38"/>
      <c r="W352" s="38"/>
      <c r="X352" s="38"/>
      <c r="Y352" s="38">
        <f>SUM('рабочая 2023 г'!Y352-'2022 г.'!Y352)</f>
        <v>0</v>
      </c>
      <c r="Z352" s="33"/>
      <c r="AA352" s="33"/>
      <c r="AB352" s="33"/>
      <c r="AC352" s="33"/>
      <c r="AD352" s="33"/>
      <c r="AE352" s="33"/>
      <c r="AF352" s="102">
        <f t="shared" ref="AF352:AF415" si="254">SUM(AS352:AU352,AY352,BA352:BB352,BG352:BL352)</f>
        <v>0</v>
      </c>
      <c r="AG352" s="38">
        <f>SUM('рабочая 2023 г'!AG352-'2022 г.'!AG352)</f>
        <v>0</v>
      </c>
      <c r="AH352" s="38">
        <f>SUM('рабочая 2023 г'!AH352-'2022 г.'!AH352)</f>
        <v>0</v>
      </c>
      <c r="AI352" s="38">
        <f>SUM('рабочая 2023 г'!AI352-'2022 г.'!AI352)</f>
        <v>0</v>
      </c>
      <c r="AJ352" s="38">
        <f>SUM('рабочая 2023 г'!AJ352-'2022 г.'!AJ352)</f>
        <v>0</v>
      </c>
      <c r="AK352" s="38">
        <f>SUM('рабочая 2023 г'!AK352-'2022 г.'!AK352)</f>
        <v>0</v>
      </c>
      <c r="AL352" s="38">
        <f>SUM('рабочая 2023 г'!AL352-'2022 г.'!AL352)</f>
        <v>0</v>
      </c>
      <c r="AM352" s="38">
        <f>SUM('рабочая 2023 г'!AM352-'2022 г.'!AM352)</f>
        <v>0</v>
      </c>
      <c r="AN352" s="38">
        <f>SUM('рабочая 2023 г'!AN352-'2022 г.'!AN352)</f>
        <v>0</v>
      </c>
      <c r="AO352" s="38">
        <f>SUM('рабочая 2023 г'!AO352-'2022 г.'!AO352)</f>
        <v>0</v>
      </c>
      <c r="AP352" s="38">
        <f>SUM('рабочая 2023 г'!AP352-'2022 г.'!AP352)</f>
        <v>0</v>
      </c>
      <c r="AQ352" s="38">
        <f>SUM('рабочая 2023 г'!AQ352-'2022 г.'!AQ352)</f>
        <v>0</v>
      </c>
      <c r="AR352" s="38">
        <f>SUM('рабочая 2023 г'!AR352-'2022 г.'!AR352)</f>
        <v>0</v>
      </c>
      <c r="AS352" s="115">
        <f t="shared" si="168"/>
        <v>0</v>
      </c>
      <c r="AT352" s="38">
        <f>SUM('рабочая 2023 г'!AT352-'2022 г.'!AT352)</f>
        <v>0</v>
      </c>
      <c r="AU352" s="98">
        <f t="shared" si="171"/>
        <v>0</v>
      </c>
      <c r="AV352" s="38">
        <f>SUM('рабочая 2023 г'!AV352-'2022 г.'!AV352)</f>
        <v>0</v>
      </c>
      <c r="AW352" s="38">
        <f>SUM('рабочая 2023 г'!AW352-'2022 г.'!AW352)</f>
        <v>0</v>
      </c>
      <c r="AX352" s="38">
        <f>SUM('рабочая 2023 г'!AX352-'2022 г.'!AX352)</f>
        <v>0</v>
      </c>
      <c r="AY352" s="38">
        <f>SUM('рабочая 2023 г'!AY352-'2022 г.'!AY352)</f>
        <v>0</v>
      </c>
      <c r="AZ352" s="38">
        <f>SUM('рабочая 2023 г'!AZ352-'2022 г.'!AZ352)</f>
        <v>0</v>
      </c>
      <c r="BA352" s="38">
        <f>SUM('рабочая 2023 г'!BA352-'2022 г.'!BA352)</f>
        <v>0</v>
      </c>
      <c r="BB352" s="103">
        <f t="shared" si="253"/>
        <v>0</v>
      </c>
      <c r="BC352" s="38">
        <f>SUM('рабочая 2023 г'!BC352-'2022 г.'!BC352)</f>
        <v>0</v>
      </c>
      <c r="BD352" s="38">
        <f>SUM('рабочая 2023 г'!BD352-'2022 г.'!BD352)</f>
        <v>0</v>
      </c>
      <c r="BE352" s="38">
        <f>SUM('рабочая 2023 г'!BE352-'2022 г.'!BE352)</f>
        <v>0</v>
      </c>
      <c r="BF352" s="38">
        <f>SUM('рабочая 2023 г'!BF352-'2022 г.'!BF352)</f>
        <v>0</v>
      </c>
      <c r="BG352" s="38">
        <f>SUM('рабочая 2023 г'!BG352-'2022 г.'!BG352)</f>
        <v>0</v>
      </c>
      <c r="BH352" s="38">
        <f>SUM('рабочая 2023 г'!BH352-'2022 г.'!BH352)</f>
        <v>0</v>
      </c>
      <c r="BI352" s="38">
        <f>SUM('рабочая 2023 г'!BI352-'2022 г.'!BI352)</f>
        <v>0</v>
      </c>
      <c r="BJ352" s="38">
        <f>SUM('рабочая 2023 г'!BJ352-'2022 г.'!BJ352)</f>
        <v>0</v>
      </c>
      <c r="BK352" s="38">
        <f>SUM('рабочая 2023 г'!BK352-'2022 г.'!BK352)</f>
        <v>0</v>
      </c>
      <c r="BL352" s="98">
        <f t="shared" si="172"/>
        <v>0</v>
      </c>
      <c r="BM352" s="38">
        <f>SUM('рабочая 2023 г'!BM352-'2022 г.'!BM352)</f>
        <v>0</v>
      </c>
      <c r="BN352" s="38">
        <f>SUM('рабочая 2023 г'!BN352-'2022 г.'!BN352)</f>
        <v>0</v>
      </c>
      <c r="BO352" s="38">
        <f>SUM('рабочая 2023 г'!BO352-'2022 г.'!BO352)</f>
        <v>0</v>
      </c>
      <c r="BP352" s="38">
        <f>SUM('рабочая 2023 г'!BP352-'2022 г.'!BP352)</f>
        <v>0</v>
      </c>
      <c r="BQ352" s="66">
        <f t="shared" si="192"/>
        <v>0</v>
      </c>
      <c r="BR352" s="38"/>
      <c r="BS352" s="38"/>
      <c r="BT352" s="38"/>
      <c r="BU352" s="38"/>
      <c r="BV352" s="38"/>
      <c r="BW352" s="38"/>
      <c r="BX352" s="38"/>
      <c r="BY352" s="38"/>
      <c r="BZ352" s="38"/>
      <c r="CA352" s="38"/>
      <c r="CB352" s="38"/>
      <c r="CC352" s="38"/>
      <c r="CD352" s="38"/>
      <c r="CE352" s="38"/>
      <c r="CF352" s="38"/>
      <c r="CG352" s="38"/>
      <c r="CH352" s="38"/>
      <c r="CI352" s="38"/>
      <c r="CJ352" s="38"/>
      <c r="CK352" s="38"/>
      <c r="CL352" s="38"/>
      <c r="CM352" s="38"/>
      <c r="CN352" s="38"/>
      <c r="CO352" s="38"/>
      <c r="CP352" s="188">
        <f t="shared" si="174"/>
        <v>0</v>
      </c>
      <c r="CQ352" s="38"/>
      <c r="CR352" s="38"/>
      <c r="CS352" s="38"/>
      <c r="CT352" s="38"/>
      <c r="CU352" s="38"/>
      <c r="CV352" s="38"/>
      <c r="CW352" s="38"/>
      <c r="CX352" s="38"/>
      <c r="CY352" s="38"/>
      <c r="CZ352" s="38"/>
      <c r="DA352" s="38"/>
      <c r="DB352" s="188">
        <f t="shared" si="178"/>
        <v>0</v>
      </c>
      <c r="DC352" s="38">
        <f t="shared" si="175"/>
        <v>0</v>
      </c>
      <c r="DD352" s="38"/>
      <c r="DE352" s="38"/>
      <c r="DF352" s="38"/>
      <c r="DG352" s="188">
        <f t="shared" si="176"/>
        <v>0</v>
      </c>
      <c r="DH352" s="38">
        <f t="shared" si="177"/>
        <v>0</v>
      </c>
      <c r="DI352" s="38"/>
      <c r="DJ352" s="38"/>
      <c r="DK352" s="38"/>
      <c r="DL352" s="38"/>
      <c r="DM352" s="38"/>
      <c r="DN352" s="38"/>
      <c r="DO352" s="38"/>
      <c r="DP352" s="38"/>
      <c r="DQ352" s="38"/>
      <c r="DR352" s="38"/>
      <c r="DS352" s="38"/>
      <c r="DT352" s="38"/>
      <c r="DU352" s="38"/>
      <c r="DV352" s="38"/>
      <c r="DW352" s="38"/>
      <c r="DX352" s="38"/>
      <c r="DY352" s="38"/>
      <c r="DZ352" s="38"/>
      <c r="EA352" s="38"/>
      <c r="EB352" s="38"/>
      <c r="EC352" s="38"/>
      <c r="ED352" s="38"/>
      <c r="EE352" s="38"/>
      <c r="EF352" s="38"/>
      <c r="EG352" s="38"/>
      <c r="EH352" s="38"/>
    </row>
    <row r="353" spans="2:158">
      <c r="B353" s="32"/>
      <c r="C353" s="77" t="s">
        <v>387</v>
      </c>
      <c r="D353" s="38"/>
      <c r="E353" s="38"/>
      <c r="F353" s="38"/>
      <c r="G353" s="38"/>
      <c r="H353" s="38"/>
      <c r="I353" s="38"/>
      <c r="J353" s="38"/>
      <c r="K353" s="38"/>
      <c r="L353" s="38"/>
      <c r="M353" s="38"/>
      <c r="N353" s="38"/>
      <c r="O353" s="61"/>
      <c r="P353" s="38"/>
      <c r="Q353" s="38"/>
      <c r="R353" s="38"/>
      <c r="S353" s="38"/>
      <c r="T353" s="38"/>
      <c r="U353" s="38"/>
      <c r="V353" s="38"/>
      <c r="W353" s="38"/>
      <c r="X353" s="38"/>
      <c r="Y353" s="38">
        <f>SUM('рабочая 2023 г'!Y353-'2022 г.'!Y353)</f>
        <v>0</v>
      </c>
      <c r="Z353" s="33"/>
      <c r="AA353" s="33"/>
      <c r="AB353" s="33"/>
      <c r="AC353" s="33"/>
      <c r="AD353" s="33"/>
      <c r="AE353" s="33"/>
      <c r="AF353" s="102">
        <f t="shared" si="254"/>
        <v>0</v>
      </c>
      <c r="AG353" s="38">
        <f>SUM('рабочая 2023 г'!AG353-'2022 г.'!AG353)</f>
        <v>0</v>
      </c>
      <c r="AH353" s="38">
        <f>SUM('рабочая 2023 г'!AH353-'2022 г.'!AH353)</f>
        <v>0</v>
      </c>
      <c r="AI353" s="38">
        <f>SUM('рабочая 2023 г'!AI353-'2022 г.'!AI353)</f>
        <v>0</v>
      </c>
      <c r="AJ353" s="38">
        <f>SUM('рабочая 2023 г'!AJ353-'2022 г.'!AJ353)</f>
        <v>0</v>
      </c>
      <c r="AK353" s="38">
        <f>SUM('рабочая 2023 г'!AK353-'2022 г.'!AK353)</f>
        <v>0</v>
      </c>
      <c r="AL353" s="38">
        <f>SUM('рабочая 2023 г'!AL353-'2022 г.'!AL353)</f>
        <v>0</v>
      </c>
      <c r="AM353" s="38">
        <f>SUM('рабочая 2023 г'!AM353-'2022 г.'!AM353)</f>
        <v>0</v>
      </c>
      <c r="AN353" s="38">
        <f>SUM('рабочая 2023 г'!AN353-'2022 г.'!AN353)</f>
        <v>0</v>
      </c>
      <c r="AO353" s="38">
        <f>SUM('рабочая 2023 г'!AO353-'2022 г.'!AO353)</f>
        <v>0</v>
      </c>
      <c r="AP353" s="38">
        <f>SUM('рабочая 2023 г'!AP353-'2022 г.'!AP353)</f>
        <v>0</v>
      </c>
      <c r="AQ353" s="38">
        <f>SUM('рабочая 2023 г'!AQ353-'2022 г.'!AQ353)</f>
        <v>0</v>
      </c>
      <c r="AR353" s="38">
        <f>SUM('рабочая 2023 г'!AR353-'2022 г.'!AR353)</f>
        <v>0</v>
      </c>
      <c r="AS353" s="115">
        <f t="shared" si="168"/>
        <v>0</v>
      </c>
      <c r="AT353" s="38">
        <f>SUM('рабочая 2023 г'!AT353-'2022 г.'!AT353)</f>
        <v>0</v>
      </c>
      <c r="AU353" s="98">
        <f t="shared" si="171"/>
        <v>0</v>
      </c>
      <c r="AV353" s="38">
        <f>SUM('рабочая 2023 г'!AV353-'2022 г.'!AV353)</f>
        <v>0</v>
      </c>
      <c r="AW353" s="38">
        <f>SUM('рабочая 2023 г'!AW353-'2022 г.'!AW353)</f>
        <v>0</v>
      </c>
      <c r="AX353" s="38">
        <f>SUM('рабочая 2023 г'!AX353-'2022 г.'!AX353)</f>
        <v>0</v>
      </c>
      <c r="AY353" s="38">
        <f>SUM('рабочая 2023 г'!AY353-'2022 г.'!AY353)</f>
        <v>0</v>
      </c>
      <c r="AZ353" s="38">
        <f>SUM('рабочая 2023 г'!AZ353-'2022 г.'!AZ353)</f>
        <v>0</v>
      </c>
      <c r="BA353" s="38">
        <f>SUM('рабочая 2023 г'!BA353-'2022 г.'!BA353)</f>
        <v>0</v>
      </c>
      <c r="BB353" s="103">
        <f t="shared" si="253"/>
        <v>0</v>
      </c>
      <c r="BC353" s="38">
        <f>SUM('рабочая 2023 г'!BC353-'2022 г.'!BC353)</f>
        <v>0</v>
      </c>
      <c r="BD353" s="38">
        <f>SUM('рабочая 2023 г'!BD353-'2022 г.'!BD353)</f>
        <v>0</v>
      </c>
      <c r="BE353" s="38">
        <f>SUM('рабочая 2023 г'!BE353-'2022 г.'!BE353)</f>
        <v>0</v>
      </c>
      <c r="BF353" s="38">
        <f>SUM('рабочая 2023 г'!BF353-'2022 г.'!BF353)</f>
        <v>0</v>
      </c>
      <c r="BG353" s="38">
        <f>SUM('рабочая 2023 г'!BG353-'2022 г.'!BG353)</f>
        <v>0</v>
      </c>
      <c r="BH353" s="38">
        <f>SUM('рабочая 2023 г'!BH353-'2022 г.'!BH353)</f>
        <v>0</v>
      </c>
      <c r="BI353" s="38">
        <f>SUM('рабочая 2023 г'!BI353-'2022 г.'!BI353)</f>
        <v>0</v>
      </c>
      <c r="BJ353" s="38">
        <f>SUM('рабочая 2023 г'!BJ353-'2022 г.'!BJ353)</f>
        <v>0</v>
      </c>
      <c r="BK353" s="38">
        <f>SUM('рабочая 2023 г'!BK353-'2022 г.'!BK353)</f>
        <v>0</v>
      </c>
      <c r="BL353" s="98">
        <f t="shared" si="172"/>
        <v>0</v>
      </c>
      <c r="BM353" s="38">
        <f>SUM('рабочая 2023 г'!BM353-'2022 г.'!BM353)</f>
        <v>0</v>
      </c>
      <c r="BN353" s="38">
        <f>SUM('рабочая 2023 г'!BN353-'2022 г.'!BN353)</f>
        <v>0</v>
      </c>
      <c r="BO353" s="38">
        <f>SUM('рабочая 2023 г'!BO353-'2022 г.'!BO353)</f>
        <v>0</v>
      </c>
      <c r="BP353" s="38">
        <f>SUM('рабочая 2023 г'!BP353-'2022 г.'!BP353)</f>
        <v>0</v>
      </c>
      <c r="BQ353" s="66">
        <f t="shared" si="192"/>
        <v>0</v>
      </c>
      <c r="BR353" s="38"/>
      <c r="BS353" s="38"/>
      <c r="BT353" s="38"/>
      <c r="BU353" s="38"/>
      <c r="BV353" s="38"/>
      <c r="BW353" s="38"/>
      <c r="BX353" s="38"/>
      <c r="BY353" s="38"/>
      <c r="BZ353" s="38"/>
      <c r="CA353" s="38"/>
      <c r="CB353" s="38"/>
      <c r="CC353" s="38"/>
      <c r="CD353" s="38"/>
      <c r="CE353" s="38"/>
      <c r="CF353" s="38"/>
      <c r="CG353" s="38"/>
      <c r="CH353" s="38"/>
      <c r="CI353" s="38"/>
      <c r="CJ353" s="38"/>
      <c r="CK353" s="38"/>
      <c r="CL353" s="38"/>
      <c r="CM353" s="38"/>
      <c r="CN353" s="38"/>
      <c r="CO353" s="38"/>
      <c r="CP353" s="188">
        <f t="shared" si="174"/>
        <v>0</v>
      </c>
      <c r="CQ353" s="38"/>
      <c r="CR353" s="38"/>
      <c r="CS353" s="38"/>
      <c r="CT353" s="38"/>
      <c r="CU353" s="38"/>
      <c r="CV353" s="38"/>
      <c r="CW353" s="38"/>
      <c r="CX353" s="38"/>
      <c r="CY353" s="38"/>
      <c r="CZ353" s="38"/>
      <c r="DA353" s="38"/>
      <c r="DB353" s="188">
        <f t="shared" si="178"/>
        <v>0</v>
      </c>
      <c r="DC353" s="38">
        <f t="shared" si="175"/>
        <v>0</v>
      </c>
      <c r="DD353" s="38"/>
      <c r="DE353" s="38"/>
      <c r="DF353" s="38"/>
      <c r="DG353" s="188">
        <f t="shared" si="176"/>
        <v>0</v>
      </c>
      <c r="DH353" s="38">
        <f t="shared" si="177"/>
        <v>0</v>
      </c>
      <c r="DI353" s="38"/>
      <c r="DJ353" s="38"/>
      <c r="DK353" s="38"/>
      <c r="DL353" s="38"/>
      <c r="DM353" s="38"/>
      <c r="DN353" s="38"/>
      <c r="DO353" s="38"/>
      <c r="DP353" s="38"/>
      <c r="DQ353" s="38"/>
      <c r="DR353" s="38"/>
      <c r="DS353" s="38"/>
      <c r="DT353" s="38"/>
      <c r="DU353" s="38"/>
      <c r="DV353" s="38"/>
      <c r="DW353" s="38"/>
      <c r="DX353" s="38"/>
      <c r="DY353" s="38"/>
      <c r="DZ353" s="38"/>
      <c r="EA353" s="38"/>
      <c r="EB353" s="38"/>
      <c r="EC353" s="38"/>
      <c r="ED353" s="38"/>
      <c r="EE353" s="38"/>
      <c r="EF353" s="38"/>
      <c r="EG353" s="38"/>
      <c r="EH353" s="38"/>
    </row>
    <row r="354" spans="2:158">
      <c r="B354" s="32"/>
      <c r="C354" s="118" t="s">
        <v>388</v>
      </c>
      <c r="D354" s="38"/>
      <c r="E354" s="38"/>
      <c r="F354" s="38"/>
      <c r="G354" s="38"/>
      <c r="H354" s="38"/>
      <c r="I354" s="38"/>
      <c r="J354" s="38"/>
      <c r="K354" s="38"/>
      <c r="L354" s="38"/>
      <c r="M354" s="38"/>
      <c r="N354" s="38"/>
      <c r="O354" s="61"/>
      <c r="P354" s="38"/>
      <c r="Q354" s="38"/>
      <c r="R354" s="38"/>
      <c r="S354" s="38"/>
      <c r="T354" s="38"/>
      <c r="U354" s="38"/>
      <c r="V354" s="38"/>
      <c r="W354" s="38"/>
      <c r="X354" s="38"/>
      <c r="Y354" s="38">
        <f>SUM('рабочая 2023 г'!Y354-'2022 г.'!Y354)</f>
        <v>0</v>
      </c>
      <c r="Z354" s="33"/>
      <c r="AA354" s="33"/>
      <c r="AB354" s="33"/>
      <c r="AC354" s="33"/>
      <c r="AD354" s="33"/>
      <c r="AE354" s="33"/>
      <c r="AF354" s="102">
        <f>SUM(AS354:AU354,AY354,BA354:BB354,BG354:BL354)</f>
        <v>0</v>
      </c>
      <c r="AG354" s="38">
        <f>SUM('рабочая 2023 г'!AG354-'2022 г.'!AG354)</f>
        <v>0</v>
      </c>
      <c r="AH354" s="38">
        <f>SUM('рабочая 2023 г'!AH354-'2022 г.'!AH354)</f>
        <v>0</v>
      </c>
      <c r="AI354" s="38">
        <f>SUM('рабочая 2023 г'!AI354-'2022 г.'!AI354)</f>
        <v>0</v>
      </c>
      <c r="AJ354" s="38">
        <f>SUM('рабочая 2023 г'!AJ354-'2022 г.'!AJ354)</f>
        <v>0</v>
      </c>
      <c r="AK354" s="38">
        <f>SUM('рабочая 2023 г'!AK354-'2022 г.'!AK354)</f>
        <v>0</v>
      </c>
      <c r="AL354" s="38">
        <f>SUM('рабочая 2023 г'!AL354-'2022 г.'!AL354)</f>
        <v>0</v>
      </c>
      <c r="AM354" s="38">
        <f>SUM('рабочая 2023 г'!AM354-'2022 г.'!AM354)</f>
        <v>0</v>
      </c>
      <c r="AN354" s="38">
        <f>SUM('рабочая 2023 г'!AN354-'2022 г.'!AN354)</f>
        <v>0</v>
      </c>
      <c r="AO354" s="38">
        <f>SUM('рабочая 2023 г'!AO354-'2022 г.'!AO354)</f>
        <v>0</v>
      </c>
      <c r="AP354" s="38">
        <f>SUM('рабочая 2023 г'!AP354-'2022 г.'!AP354)</f>
        <v>0</v>
      </c>
      <c r="AQ354" s="38">
        <f>SUM('рабочая 2023 г'!AQ354-'2022 г.'!AQ354)</f>
        <v>0</v>
      </c>
      <c r="AR354" s="38">
        <f>SUM('рабочая 2023 г'!AR354-'2022 г.'!AR354)</f>
        <v>0</v>
      </c>
      <c r="AS354" s="115">
        <f t="shared" si="168"/>
        <v>0</v>
      </c>
      <c r="AT354" s="38">
        <f>SUM('рабочая 2023 г'!AT354-'2022 г.'!AT354)</f>
        <v>0</v>
      </c>
      <c r="AU354" s="98">
        <f t="shared" si="171"/>
        <v>0</v>
      </c>
      <c r="AV354" s="38">
        <f>SUM('рабочая 2023 г'!AV354-'2022 г.'!AV354)</f>
        <v>0</v>
      </c>
      <c r="AW354" s="38">
        <f>SUM('рабочая 2023 г'!AW354-'2022 г.'!AW354)</f>
        <v>0</v>
      </c>
      <c r="AX354" s="38">
        <f>SUM('рабочая 2023 г'!AX354-'2022 г.'!AX354)</f>
        <v>0</v>
      </c>
      <c r="AY354" s="38">
        <f>SUM('рабочая 2023 г'!AY354-'2022 г.'!AY354)</f>
        <v>0</v>
      </c>
      <c r="AZ354" s="38">
        <f>SUM('рабочая 2023 г'!AZ354-'2022 г.'!AZ354)</f>
        <v>0</v>
      </c>
      <c r="BA354" s="38">
        <f>SUM('рабочая 2023 г'!BA354-'2022 г.'!BA354)</f>
        <v>0</v>
      </c>
      <c r="BB354" s="103">
        <f t="shared" si="253"/>
        <v>0</v>
      </c>
      <c r="BC354" s="38">
        <f>SUM('рабочая 2023 г'!BC354-'2022 г.'!BC354)</f>
        <v>0</v>
      </c>
      <c r="BD354" s="38">
        <f>SUM('рабочая 2023 г'!BD354-'2022 г.'!BD354)</f>
        <v>0</v>
      </c>
      <c r="BE354" s="38">
        <f>SUM('рабочая 2023 г'!BE354-'2022 г.'!BE354)</f>
        <v>0</v>
      </c>
      <c r="BF354" s="38">
        <f>SUM('рабочая 2023 г'!BF354-'2022 г.'!BF354)</f>
        <v>0</v>
      </c>
      <c r="BG354" s="38">
        <f>SUM('рабочая 2023 г'!BG354-'2022 г.'!BG354)</f>
        <v>0</v>
      </c>
      <c r="BH354" s="38">
        <f>SUM('рабочая 2023 г'!BH354-'2022 г.'!BH354)</f>
        <v>0</v>
      </c>
      <c r="BI354" s="38">
        <f>SUM('рабочая 2023 г'!BI354-'2022 г.'!BI354)</f>
        <v>0</v>
      </c>
      <c r="BJ354" s="38">
        <f>SUM('рабочая 2023 г'!BJ354-'2022 г.'!BJ354)</f>
        <v>0</v>
      </c>
      <c r="BK354" s="38">
        <f>SUM('рабочая 2023 г'!BK354-'2022 г.'!BK354)</f>
        <v>0</v>
      </c>
      <c r="BL354" s="98">
        <f t="shared" si="172"/>
        <v>0</v>
      </c>
      <c r="BM354" s="38">
        <f>SUM('рабочая 2023 г'!BM354-'2022 г.'!BM354)</f>
        <v>0</v>
      </c>
      <c r="BN354" s="38">
        <f>SUM('рабочая 2023 г'!BN354-'2022 г.'!BN354)</f>
        <v>0</v>
      </c>
      <c r="BO354" s="38">
        <f>SUM('рабочая 2023 г'!BO354-'2022 г.'!BO354)</f>
        <v>0</v>
      </c>
      <c r="BP354" s="38">
        <f>SUM('рабочая 2023 г'!BP354-'2022 г.'!BP354)</f>
        <v>0</v>
      </c>
      <c r="BQ354" s="66">
        <f t="shared" si="192"/>
        <v>0</v>
      </c>
      <c r="BR354" s="38"/>
      <c r="BS354" s="38"/>
      <c r="BT354" s="38"/>
      <c r="BU354" s="38"/>
      <c r="BV354" s="38"/>
      <c r="BW354" s="38"/>
      <c r="BX354" s="38"/>
      <c r="BY354" s="38"/>
      <c r="BZ354" s="38"/>
      <c r="CA354" s="38"/>
      <c r="CB354" s="38"/>
      <c r="CC354" s="38"/>
      <c r="CD354" s="38"/>
      <c r="CE354" s="38"/>
      <c r="CF354" s="38"/>
      <c r="CG354" s="38"/>
      <c r="CH354" s="38"/>
      <c r="CI354" s="38"/>
      <c r="CJ354" s="38"/>
      <c r="CK354" s="38"/>
      <c r="CL354" s="38"/>
      <c r="CM354" s="38"/>
      <c r="CN354" s="38"/>
      <c r="CO354" s="38"/>
      <c r="CP354" s="188">
        <f t="shared" si="174"/>
        <v>0</v>
      </c>
      <c r="CQ354" s="38"/>
      <c r="CR354" s="38"/>
      <c r="CS354" s="38"/>
      <c r="CT354" s="38"/>
      <c r="CU354" s="38"/>
      <c r="CV354" s="38"/>
      <c r="CW354" s="38"/>
      <c r="CX354" s="38"/>
      <c r="CY354" s="38"/>
      <c r="CZ354" s="38"/>
      <c r="DA354" s="38"/>
      <c r="DB354" s="188">
        <f t="shared" si="178"/>
        <v>0</v>
      </c>
      <c r="DC354" s="38">
        <f t="shared" si="175"/>
        <v>0</v>
      </c>
      <c r="DD354" s="38"/>
      <c r="DE354" s="38"/>
      <c r="DF354" s="38"/>
      <c r="DG354" s="188">
        <f t="shared" si="176"/>
        <v>0</v>
      </c>
      <c r="DH354" s="38">
        <f t="shared" si="177"/>
        <v>0</v>
      </c>
      <c r="DI354" s="38"/>
      <c r="DJ354" s="38"/>
      <c r="DK354" s="38"/>
      <c r="DL354" s="38"/>
      <c r="DM354" s="38"/>
      <c r="DN354" s="38"/>
      <c r="DO354" s="38"/>
      <c r="DP354" s="38"/>
      <c r="DQ354" s="38"/>
      <c r="DR354" s="38"/>
      <c r="DS354" s="38"/>
      <c r="DT354" s="38"/>
      <c r="DU354" s="38"/>
      <c r="DV354" s="38"/>
      <c r="DW354" s="38"/>
      <c r="DX354" s="38"/>
      <c r="DY354" s="38"/>
      <c r="DZ354" s="38"/>
      <c r="EA354" s="38"/>
      <c r="EB354" s="38"/>
      <c r="EC354" s="38"/>
      <c r="ED354" s="38"/>
      <c r="EE354" s="38"/>
      <c r="EF354" s="38"/>
      <c r="EG354" s="38"/>
      <c r="EH354" s="38"/>
    </row>
    <row r="355" spans="2:158">
      <c r="B355" s="32"/>
      <c r="C355" s="118" t="s">
        <v>389</v>
      </c>
      <c r="D355" s="38"/>
      <c r="E355" s="38"/>
      <c r="F355" s="38"/>
      <c r="G355" s="38"/>
      <c r="H355" s="38"/>
      <c r="I355" s="38"/>
      <c r="J355" s="38"/>
      <c r="K355" s="38"/>
      <c r="L355" s="38"/>
      <c r="M355" s="38"/>
      <c r="N355" s="38"/>
      <c r="O355" s="61"/>
      <c r="P355" s="38"/>
      <c r="Q355" s="38"/>
      <c r="R355" s="38"/>
      <c r="S355" s="38"/>
      <c r="T355" s="38"/>
      <c r="U355" s="38"/>
      <c r="V355" s="38"/>
      <c r="W355" s="38"/>
      <c r="X355" s="38"/>
      <c r="Y355" s="38">
        <f>SUM('рабочая 2023 г'!Y355-'2022 г.'!Y355)</f>
        <v>0</v>
      </c>
      <c r="Z355" s="33"/>
      <c r="AA355" s="33"/>
      <c r="AB355" s="33"/>
      <c r="AC355" s="33"/>
      <c r="AD355" s="33"/>
      <c r="AE355" s="33"/>
      <c r="AF355" s="102">
        <f t="shared" si="254"/>
        <v>0</v>
      </c>
      <c r="AG355" s="38">
        <f>SUM('рабочая 2023 г'!AG355-'2022 г.'!AG355)</f>
        <v>0</v>
      </c>
      <c r="AH355" s="38">
        <f>SUM('рабочая 2023 г'!AH355-'2022 г.'!AH355)</f>
        <v>0</v>
      </c>
      <c r="AI355" s="38">
        <f>SUM('рабочая 2023 г'!AI355-'2022 г.'!AI355)</f>
        <v>0</v>
      </c>
      <c r="AJ355" s="38">
        <f>SUM('рабочая 2023 г'!AJ355-'2022 г.'!AJ355)</f>
        <v>0</v>
      </c>
      <c r="AK355" s="38">
        <f>SUM('рабочая 2023 г'!AK355-'2022 г.'!AK355)</f>
        <v>0</v>
      </c>
      <c r="AL355" s="38">
        <f>SUM('рабочая 2023 г'!AL355-'2022 г.'!AL355)</f>
        <v>0</v>
      </c>
      <c r="AM355" s="38">
        <f>SUM('рабочая 2023 г'!AM355-'2022 г.'!AM355)</f>
        <v>0</v>
      </c>
      <c r="AN355" s="38">
        <f>SUM('рабочая 2023 г'!AN355-'2022 г.'!AN355)</f>
        <v>0</v>
      </c>
      <c r="AO355" s="38">
        <f>SUM('рабочая 2023 г'!AO355-'2022 г.'!AO355)</f>
        <v>0</v>
      </c>
      <c r="AP355" s="38">
        <f>SUM('рабочая 2023 г'!AP355-'2022 г.'!AP355)</f>
        <v>0</v>
      </c>
      <c r="AQ355" s="38">
        <f>SUM('рабочая 2023 г'!AQ355-'2022 г.'!AQ355)</f>
        <v>0</v>
      </c>
      <c r="AR355" s="38">
        <f>SUM('рабочая 2023 г'!AR355-'2022 г.'!AR355)</f>
        <v>0</v>
      </c>
      <c r="AS355" s="115">
        <f t="shared" ref="AS355:AS424" si="255">SUM(AG355,AH355,AK355,AL355,AO355)</f>
        <v>0</v>
      </c>
      <c r="AT355" s="38">
        <f>SUM('рабочая 2023 г'!AT355-'2022 г.'!AT355)</f>
        <v>0</v>
      </c>
      <c r="AU355" s="98">
        <f t="shared" si="171"/>
        <v>0</v>
      </c>
      <c r="AV355" s="38">
        <f>SUM('рабочая 2023 г'!AV355-'2022 г.'!AV355)</f>
        <v>0</v>
      </c>
      <c r="AW355" s="38">
        <f>SUM('рабочая 2023 г'!AW355-'2022 г.'!AW355)</f>
        <v>0</v>
      </c>
      <c r="AX355" s="38">
        <f>SUM('рабочая 2023 г'!AX355-'2022 г.'!AX355)</f>
        <v>0</v>
      </c>
      <c r="AY355" s="38">
        <f>SUM('рабочая 2023 г'!AY355-'2022 г.'!AY355)</f>
        <v>0</v>
      </c>
      <c r="AZ355" s="38">
        <f>SUM('рабочая 2023 г'!AZ355-'2022 г.'!AZ355)</f>
        <v>0</v>
      </c>
      <c r="BA355" s="38">
        <f>SUM('рабочая 2023 г'!BA355-'2022 г.'!BA355)</f>
        <v>0</v>
      </c>
      <c r="BB355" s="103">
        <f t="shared" si="253"/>
        <v>0</v>
      </c>
      <c r="BC355" s="38">
        <f>SUM('рабочая 2023 г'!BC355-'2022 г.'!BC355)</f>
        <v>0</v>
      </c>
      <c r="BD355" s="38">
        <f>SUM('рабочая 2023 г'!BD355-'2022 г.'!BD355)</f>
        <v>0</v>
      </c>
      <c r="BE355" s="38">
        <f>SUM('рабочая 2023 г'!BE355-'2022 г.'!BE355)</f>
        <v>0</v>
      </c>
      <c r="BF355" s="38">
        <f>SUM('рабочая 2023 г'!BF355-'2022 г.'!BF355)</f>
        <v>0</v>
      </c>
      <c r="BG355" s="38">
        <f>SUM('рабочая 2023 г'!BG355-'2022 г.'!BG355)</f>
        <v>0</v>
      </c>
      <c r="BH355" s="38">
        <f>SUM('рабочая 2023 г'!BH355-'2022 г.'!BH355)</f>
        <v>0</v>
      </c>
      <c r="BI355" s="38">
        <f>SUM('рабочая 2023 г'!BI355-'2022 г.'!BI355)</f>
        <v>0</v>
      </c>
      <c r="BJ355" s="38">
        <f>SUM('рабочая 2023 г'!BJ355-'2022 г.'!BJ355)</f>
        <v>0</v>
      </c>
      <c r="BK355" s="38">
        <f>SUM('рабочая 2023 г'!BK355-'2022 г.'!BK355)</f>
        <v>0</v>
      </c>
      <c r="BL355" s="98">
        <f t="shared" si="172"/>
        <v>0</v>
      </c>
      <c r="BM355" s="38">
        <f>SUM('рабочая 2023 г'!BM355-'2022 г.'!BM355)</f>
        <v>0</v>
      </c>
      <c r="BN355" s="38">
        <f>SUM('рабочая 2023 г'!BN355-'2022 г.'!BN355)</f>
        <v>0</v>
      </c>
      <c r="BO355" s="38">
        <f>SUM('рабочая 2023 г'!BO355-'2022 г.'!BO355)</f>
        <v>0</v>
      </c>
      <c r="BP355" s="38">
        <f>SUM('рабочая 2023 г'!BP355-'2022 г.'!BP355)</f>
        <v>0</v>
      </c>
      <c r="BQ355" s="66">
        <f t="shared" si="192"/>
        <v>0</v>
      </c>
      <c r="BR355" s="38"/>
      <c r="BS355" s="38"/>
      <c r="BT355" s="38"/>
      <c r="BU355" s="38"/>
      <c r="BV355" s="38"/>
      <c r="BW355" s="38"/>
      <c r="BX355" s="38"/>
      <c r="BY355" s="38"/>
      <c r="BZ355" s="38"/>
      <c r="CA355" s="38"/>
      <c r="CB355" s="38"/>
      <c r="CC355" s="38"/>
      <c r="CD355" s="38"/>
      <c r="CE355" s="38"/>
      <c r="CF355" s="38"/>
      <c r="CG355" s="38"/>
      <c r="CH355" s="38"/>
      <c r="CI355" s="38"/>
      <c r="CJ355" s="38"/>
      <c r="CK355" s="38"/>
      <c r="CL355" s="38"/>
      <c r="CM355" s="38"/>
      <c r="CN355" s="38"/>
      <c r="CO355" s="38"/>
      <c r="CP355" s="188">
        <f t="shared" si="174"/>
        <v>0</v>
      </c>
      <c r="CQ355" s="38"/>
      <c r="CR355" s="38"/>
      <c r="CS355" s="38"/>
      <c r="CT355" s="38"/>
      <c r="CU355" s="38"/>
      <c r="CV355" s="38"/>
      <c r="CW355" s="38"/>
      <c r="CX355" s="38"/>
      <c r="CY355" s="38"/>
      <c r="CZ355" s="38"/>
      <c r="DA355" s="38"/>
      <c r="DB355" s="188">
        <f t="shared" si="178"/>
        <v>0</v>
      </c>
      <c r="DC355" s="38">
        <f t="shared" si="175"/>
        <v>0</v>
      </c>
      <c r="DD355" s="38"/>
      <c r="DE355" s="38"/>
      <c r="DF355" s="38"/>
      <c r="DG355" s="188">
        <f t="shared" si="176"/>
        <v>0</v>
      </c>
      <c r="DH355" s="38">
        <f t="shared" si="177"/>
        <v>0</v>
      </c>
      <c r="DI355" s="38"/>
      <c r="DJ355" s="38"/>
      <c r="DK355" s="38"/>
      <c r="DL355" s="38"/>
      <c r="DM355" s="38"/>
      <c r="DN355" s="38"/>
      <c r="DO355" s="38"/>
      <c r="DP355" s="38"/>
      <c r="DQ355" s="38"/>
      <c r="DR355" s="38"/>
      <c r="DS355" s="38"/>
      <c r="DT355" s="38"/>
      <c r="DU355" s="38"/>
      <c r="DV355" s="38"/>
      <c r="DW355" s="38"/>
      <c r="DX355" s="38"/>
      <c r="DY355" s="38"/>
      <c r="DZ355" s="38"/>
      <c r="EA355" s="38"/>
      <c r="EB355" s="38"/>
      <c r="EC355" s="38"/>
      <c r="ED355" s="38"/>
      <c r="EE355" s="38"/>
      <c r="EF355" s="38"/>
      <c r="EG355" s="38"/>
      <c r="EH355" s="38"/>
    </row>
    <row r="356" spans="2:158">
      <c r="B356" s="32"/>
      <c r="C356" s="118" t="s">
        <v>390</v>
      </c>
      <c r="D356" s="38"/>
      <c r="E356" s="38"/>
      <c r="F356" s="38"/>
      <c r="G356" s="38"/>
      <c r="H356" s="38"/>
      <c r="I356" s="38"/>
      <c r="J356" s="38"/>
      <c r="K356" s="38"/>
      <c r="L356" s="38"/>
      <c r="M356" s="38"/>
      <c r="N356" s="38"/>
      <c r="O356" s="61"/>
      <c r="P356" s="38"/>
      <c r="Q356" s="38"/>
      <c r="R356" s="38"/>
      <c r="S356" s="38"/>
      <c r="T356" s="38"/>
      <c r="U356" s="38"/>
      <c r="V356" s="38"/>
      <c r="W356" s="38"/>
      <c r="X356" s="38"/>
      <c r="Y356" s="38">
        <f>SUM('рабочая 2023 г'!Y356-'2022 г.'!Y356)</f>
        <v>0</v>
      </c>
      <c r="Z356" s="33"/>
      <c r="AA356" s="33"/>
      <c r="AB356" s="33"/>
      <c r="AC356" s="33"/>
      <c r="AD356" s="33"/>
      <c r="AE356" s="33"/>
      <c r="AF356" s="102">
        <f t="shared" si="254"/>
        <v>0</v>
      </c>
      <c r="AG356" s="38">
        <f>SUM('рабочая 2023 г'!AG356-'2022 г.'!AG356)</f>
        <v>0</v>
      </c>
      <c r="AH356" s="38">
        <f>SUM('рабочая 2023 г'!AH356-'2022 г.'!AH356)</f>
        <v>0</v>
      </c>
      <c r="AI356" s="38">
        <f>SUM('рабочая 2023 г'!AI356-'2022 г.'!AI356)</f>
        <v>0</v>
      </c>
      <c r="AJ356" s="38">
        <f>SUM('рабочая 2023 г'!AJ356-'2022 г.'!AJ356)</f>
        <v>0</v>
      </c>
      <c r="AK356" s="38">
        <f>SUM('рабочая 2023 г'!AK356-'2022 г.'!AK356)</f>
        <v>0</v>
      </c>
      <c r="AL356" s="38">
        <f>SUM('рабочая 2023 г'!AL356-'2022 г.'!AL356)</f>
        <v>0</v>
      </c>
      <c r="AM356" s="38">
        <f>SUM('рабочая 2023 г'!AM356-'2022 г.'!AM356)</f>
        <v>0</v>
      </c>
      <c r="AN356" s="38">
        <f>SUM('рабочая 2023 г'!AN356-'2022 г.'!AN356)</f>
        <v>0</v>
      </c>
      <c r="AO356" s="38">
        <f>SUM('рабочая 2023 г'!AO356-'2022 г.'!AO356)</f>
        <v>0</v>
      </c>
      <c r="AP356" s="38">
        <f>SUM('рабочая 2023 г'!AP356-'2022 г.'!AP356)</f>
        <v>0</v>
      </c>
      <c r="AQ356" s="38">
        <f>SUM('рабочая 2023 г'!AQ356-'2022 г.'!AQ356)</f>
        <v>0</v>
      </c>
      <c r="AR356" s="38">
        <f>SUM('рабочая 2023 г'!AR356-'2022 г.'!AR356)</f>
        <v>0</v>
      </c>
      <c r="AS356" s="115">
        <f t="shared" si="255"/>
        <v>0</v>
      </c>
      <c r="AT356" s="38">
        <f>SUM('рабочая 2023 г'!AT356-'2022 г.'!AT356)</f>
        <v>0</v>
      </c>
      <c r="AU356" s="98">
        <f t="shared" ref="AU356:AU425" si="256">SUM(AV356:AX356)</f>
        <v>0</v>
      </c>
      <c r="AV356" s="38">
        <f>SUM('рабочая 2023 г'!AV356-'2022 г.'!AV356)</f>
        <v>0</v>
      </c>
      <c r="AW356" s="38">
        <f>SUM('рабочая 2023 г'!AW356-'2022 г.'!AW356)</f>
        <v>0</v>
      </c>
      <c r="AX356" s="38">
        <f>SUM('рабочая 2023 г'!AX356-'2022 г.'!AX356)</f>
        <v>0</v>
      </c>
      <c r="AY356" s="38">
        <f>SUM('рабочая 2023 г'!AY356-'2022 г.'!AY356)</f>
        <v>0</v>
      </c>
      <c r="AZ356" s="38">
        <f>SUM('рабочая 2023 г'!AZ356-'2022 г.'!AZ356)</f>
        <v>0</v>
      </c>
      <c r="BA356" s="38">
        <f>SUM('рабочая 2023 г'!BA356-'2022 г.'!BA356)</f>
        <v>0</v>
      </c>
      <c r="BB356" s="103">
        <f t="shared" si="253"/>
        <v>0</v>
      </c>
      <c r="BC356" s="38">
        <f>SUM('рабочая 2023 г'!BC356-'2022 г.'!BC356)</f>
        <v>0</v>
      </c>
      <c r="BD356" s="38">
        <f>SUM('рабочая 2023 г'!BD356-'2022 г.'!BD356)</f>
        <v>0</v>
      </c>
      <c r="BE356" s="38">
        <f>SUM('рабочая 2023 г'!BE356-'2022 г.'!BE356)</f>
        <v>0</v>
      </c>
      <c r="BF356" s="38">
        <f>SUM('рабочая 2023 г'!BF356-'2022 г.'!BF356)</f>
        <v>0</v>
      </c>
      <c r="BG356" s="38">
        <f>SUM('рабочая 2023 г'!BG356-'2022 г.'!BG356)</f>
        <v>0</v>
      </c>
      <c r="BH356" s="38">
        <f>SUM('рабочая 2023 г'!BH356-'2022 г.'!BH356)</f>
        <v>0</v>
      </c>
      <c r="BI356" s="38">
        <f>SUM('рабочая 2023 г'!BI356-'2022 г.'!BI356)</f>
        <v>0</v>
      </c>
      <c r="BJ356" s="38">
        <f>SUM('рабочая 2023 г'!BJ356-'2022 г.'!BJ356)</f>
        <v>0</v>
      </c>
      <c r="BK356" s="38">
        <f>SUM('рабочая 2023 г'!BK356-'2022 г.'!BK356)</f>
        <v>0</v>
      </c>
      <c r="BL356" s="98">
        <f t="shared" ref="BL356:BL425" si="257">SUM(BM356:BP356)</f>
        <v>0</v>
      </c>
      <c r="BM356" s="38">
        <f>SUM('рабочая 2023 г'!BM356-'2022 г.'!BM356)</f>
        <v>0</v>
      </c>
      <c r="BN356" s="38">
        <f>SUM('рабочая 2023 г'!BN356-'2022 г.'!BN356)</f>
        <v>0</v>
      </c>
      <c r="BO356" s="38">
        <f>SUM('рабочая 2023 г'!BO356-'2022 г.'!BO356)</f>
        <v>0</v>
      </c>
      <c r="BP356" s="38">
        <f>SUM('рабочая 2023 г'!BP356-'2022 г.'!BP356)</f>
        <v>0</v>
      </c>
      <c r="BQ356" s="66">
        <f t="shared" si="192"/>
        <v>0</v>
      </c>
      <c r="BR356" s="38"/>
      <c r="BS356" s="38"/>
      <c r="BT356" s="38"/>
      <c r="BU356" s="38"/>
      <c r="BV356" s="38"/>
      <c r="BW356" s="38"/>
      <c r="BX356" s="38"/>
      <c r="BY356" s="38"/>
      <c r="BZ356" s="38"/>
      <c r="CA356" s="38"/>
      <c r="CB356" s="38"/>
      <c r="CC356" s="38"/>
      <c r="CD356" s="38"/>
      <c r="CE356" s="38"/>
      <c r="CF356" s="38"/>
      <c r="CG356" s="38"/>
      <c r="CH356" s="38"/>
      <c r="CI356" s="38"/>
      <c r="CJ356" s="38"/>
      <c r="CK356" s="38"/>
      <c r="CL356" s="38"/>
      <c r="CM356" s="38"/>
      <c r="CN356" s="38"/>
      <c r="CO356" s="38"/>
      <c r="CP356" s="188">
        <f t="shared" si="174"/>
        <v>0</v>
      </c>
      <c r="CQ356" s="38"/>
      <c r="CR356" s="38"/>
      <c r="CS356" s="38"/>
      <c r="CT356" s="38"/>
      <c r="CU356" s="38"/>
      <c r="CV356" s="38"/>
      <c r="CW356" s="38"/>
      <c r="CX356" s="38"/>
      <c r="CY356" s="38"/>
      <c r="CZ356" s="38"/>
      <c r="DA356" s="38"/>
      <c r="DB356" s="188">
        <f t="shared" si="178"/>
        <v>0</v>
      </c>
      <c r="DC356" s="38">
        <f t="shared" si="175"/>
        <v>0</v>
      </c>
      <c r="DD356" s="38"/>
      <c r="DE356" s="38"/>
      <c r="DF356" s="38"/>
      <c r="DG356" s="188">
        <f t="shared" si="176"/>
        <v>0</v>
      </c>
      <c r="DH356" s="38">
        <f t="shared" si="177"/>
        <v>0</v>
      </c>
      <c r="DI356" s="38"/>
      <c r="DJ356" s="38"/>
      <c r="DK356" s="38"/>
      <c r="DL356" s="38"/>
      <c r="DM356" s="38"/>
      <c r="DN356" s="38"/>
      <c r="DO356" s="38"/>
      <c r="DP356" s="38"/>
      <c r="DQ356" s="38"/>
      <c r="DR356" s="38"/>
      <c r="DS356" s="38"/>
      <c r="DT356" s="38"/>
      <c r="DU356" s="38"/>
      <c r="DV356" s="38"/>
      <c r="DW356" s="38"/>
      <c r="DX356" s="38"/>
      <c r="DY356" s="38"/>
      <c r="DZ356" s="38"/>
      <c r="EA356" s="38"/>
      <c r="EB356" s="38"/>
      <c r="EC356" s="38"/>
      <c r="ED356" s="38"/>
      <c r="EE356" s="38"/>
      <c r="EF356" s="38"/>
      <c r="EG356" s="38"/>
      <c r="EH356" s="38"/>
    </row>
    <row r="357" spans="2:158">
      <c r="B357" s="32"/>
      <c r="C357" s="77" t="s">
        <v>391</v>
      </c>
      <c r="D357" s="38"/>
      <c r="E357" s="38"/>
      <c r="F357" s="38"/>
      <c r="G357" s="38"/>
      <c r="H357" s="38"/>
      <c r="I357" s="38"/>
      <c r="J357" s="38"/>
      <c r="K357" s="38"/>
      <c r="L357" s="38"/>
      <c r="M357" s="38"/>
      <c r="N357" s="38"/>
      <c r="O357" s="61"/>
      <c r="P357" s="38"/>
      <c r="Q357" s="38"/>
      <c r="R357" s="38"/>
      <c r="S357" s="38"/>
      <c r="T357" s="38"/>
      <c r="U357" s="38"/>
      <c r="V357" s="38"/>
      <c r="W357" s="38"/>
      <c r="X357" s="38"/>
      <c r="Y357" s="38">
        <f>SUM('рабочая 2023 г'!Y357-'2022 г.'!Y357)</f>
        <v>0</v>
      </c>
      <c r="Z357" s="33"/>
      <c r="AA357" s="33"/>
      <c r="AB357" s="33"/>
      <c r="AC357" s="33"/>
      <c r="AD357" s="33"/>
      <c r="AE357" s="33"/>
      <c r="AF357" s="102">
        <f t="shared" si="254"/>
        <v>0</v>
      </c>
      <c r="AG357" s="38">
        <f>SUM('рабочая 2023 г'!AG357-'2022 г.'!AG357)</f>
        <v>0</v>
      </c>
      <c r="AH357" s="38">
        <f>SUM('рабочая 2023 г'!AH357-'2022 г.'!AH357)</f>
        <v>0</v>
      </c>
      <c r="AI357" s="38">
        <f>SUM('рабочая 2023 г'!AI357-'2022 г.'!AI357)</f>
        <v>0</v>
      </c>
      <c r="AJ357" s="38">
        <f>SUM('рабочая 2023 г'!AJ357-'2022 г.'!AJ357)</f>
        <v>0</v>
      </c>
      <c r="AK357" s="38">
        <f>SUM('рабочая 2023 г'!AK357-'2022 г.'!AK357)</f>
        <v>0</v>
      </c>
      <c r="AL357" s="38">
        <f>SUM('рабочая 2023 г'!AL357-'2022 г.'!AL357)</f>
        <v>0</v>
      </c>
      <c r="AM357" s="38">
        <f>SUM('рабочая 2023 г'!AM357-'2022 г.'!AM357)</f>
        <v>0</v>
      </c>
      <c r="AN357" s="38">
        <f>SUM('рабочая 2023 г'!AN357-'2022 г.'!AN357)</f>
        <v>0</v>
      </c>
      <c r="AO357" s="38">
        <f>SUM('рабочая 2023 г'!AO357-'2022 г.'!AO357)</f>
        <v>0</v>
      </c>
      <c r="AP357" s="38">
        <f>SUM('рабочая 2023 г'!AP357-'2022 г.'!AP357)</f>
        <v>0</v>
      </c>
      <c r="AQ357" s="38">
        <f>SUM('рабочая 2023 г'!AQ357-'2022 г.'!AQ357)</f>
        <v>0</v>
      </c>
      <c r="AR357" s="38">
        <f>SUM('рабочая 2023 г'!AR357-'2022 г.'!AR357)</f>
        <v>0</v>
      </c>
      <c r="AS357" s="115">
        <f t="shared" si="255"/>
        <v>0</v>
      </c>
      <c r="AT357" s="38">
        <f>SUM('рабочая 2023 г'!AT357-'2022 г.'!AT357)</f>
        <v>0</v>
      </c>
      <c r="AU357" s="98">
        <f t="shared" si="256"/>
        <v>0</v>
      </c>
      <c r="AV357" s="38">
        <f>SUM('рабочая 2023 г'!AV357-'2022 г.'!AV357)</f>
        <v>0</v>
      </c>
      <c r="AW357" s="38">
        <f>SUM('рабочая 2023 г'!AW357-'2022 г.'!AW357)</f>
        <v>0</v>
      </c>
      <c r="AX357" s="38">
        <f>SUM('рабочая 2023 г'!AX357-'2022 г.'!AX357)</f>
        <v>0</v>
      </c>
      <c r="AY357" s="38">
        <f>SUM('рабочая 2023 г'!AY357-'2022 г.'!AY357)</f>
        <v>0</v>
      </c>
      <c r="AZ357" s="38">
        <f>SUM('рабочая 2023 г'!AZ357-'2022 г.'!AZ357)</f>
        <v>0</v>
      </c>
      <c r="BA357" s="38">
        <f>SUM('рабочая 2023 г'!BA357-'2022 г.'!BA357)</f>
        <v>0</v>
      </c>
      <c r="BB357" s="103">
        <f t="shared" si="253"/>
        <v>0</v>
      </c>
      <c r="BC357" s="38">
        <f>SUM('рабочая 2023 г'!BC357-'2022 г.'!BC357)</f>
        <v>0</v>
      </c>
      <c r="BD357" s="38">
        <f>SUM('рабочая 2023 г'!BD357-'2022 г.'!BD357)</f>
        <v>0</v>
      </c>
      <c r="BE357" s="38">
        <f>SUM('рабочая 2023 г'!BE357-'2022 г.'!BE357)</f>
        <v>0</v>
      </c>
      <c r="BF357" s="38">
        <f>SUM('рабочая 2023 г'!BF357-'2022 г.'!BF357)</f>
        <v>0</v>
      </c>
      <c r="BG357" s="38">
        <f>SUM('рабочая 2023 г'!BG357-'2022 г.'!BG357)</f>
        <v>0</v>
      </c>
      <c r="BH357" s="38">
        <f>SUM('рабочая 2023 г'!BH357-'2022 г.'!BH357)</f>
        <v>0</v>
      </c>
      <c r="BI357" s="38">
        <f>SUM('рабочая 2023 г'!BI357-'2022 г.'!BI357)</f>
        <v>0</v>
      </c>
      <c r="BJ357" s="38">
        <f>SUM('рабочая 2023 г'!BJ357-'2022 г.'!BJ357)</f>
        <v>0</v>
      </c>
      <c r="BK357" s="38">
        <f>SUM('рабочая 2023 г'!BK357-'2022 г.'!BK357)</f>
        <v>0</v>
      </c>
      <c r="BL357" s="98">
        <f t="shared" si="257"/>
        <v>0</v>
      </c>
      <c r="BM357" s="38">
        <f>SUM('рабочая 2023 г'!BM357-'2022 г.'!BM357)</f>
        <v>0</v>
      </c>
      <c r="BN357" s="38">
        <f>SUM('рабочая 2023 г'!BN357-'2022 г.'!BN357)</f>
        <v>0</v>
      </c>
      <c r="BO357" s="38">
        <f>SUM('рабочая 2023 г'!BO357-'2022 г.'!BO357)</f>
        <v>0</v>
      </c>
      <c r="BP357" s="38">
        <f>SUM('рабочая 2023 г'!BP357-'2022 г.'!BP357)</f>
        <v>0</v>
      </c>
      <c r="BQ357" s="66">
        <f t="shared" si="192"/>
        <v>0</v>
      </c>
      <c r="BR357" s="38"/>
      <c r="BS357" s="38"/>
      <c r="BT357" s="38"/>
      <c r="BU357" s="38"/>
      <c r="BV357" s="38"/>
      <c r="BW357" s="38"/>
      <c r="BX357" s="38"/>
      <c r="BY357" s="38"/>
      <c r="BZ357" s="38"/>
      <c r="CA357" s="38"/>
      <c r="CB357" s="38"/>
      <c r="CC357" s="38"/>
      <c r="CD357" s="38"/>
      <c r="CE357" s="38"/>
      <c r="CF357" s="38"/>
      <c r="CG357" s="38"/>
      <c r="CH357" s="38"/>
      <c r="CI357" s="38"/>
      <c r="CJ357" s="38"/>
      <c r="CK357" s="38"/>
      <c r="CL357" s="38"/>
      <c r="CM357" s="38"/>
      <c r="CN357" s="38"/>
      <c r="CO357" s="38"/>
      <c r="CP357" s="188">
        <f t="shared" si="174"/>
        <v>0</v>
      </c>
      <c r="CQ357" s="38"/>
      <c r="CR357" s="38"/>
      <c r="CS357" s="38"/>
      <c r="CT357" s="38"/>
      <c r="CU357" s="38"/>
      <c r="CV357" s="38"/>
      <c r="CW357" s="38"/>
      <c r="CX357" s="38"/>
      <c r="CY357" s="38"/>
      <c r="CZ357" s="38"/>
      <c r="DA357" s="38"/>
      <c r="DB357" s="188">
        <f t="shared" si="178"/>
        <v>0</v>
      </c>
      <c r="DC357" s="38">
        <f t="shared" si="175"/>
        <v>0</v>
      </c>
      <c r="DD357" s="38"/>
      <c r="DE357" s="38"/>
      <c r="DF357" s="38"/>
      <c r="DG357" s="188">
        <f t="shared" si="176"/>
        <v>0</v>
      </c>
      <c r="DH357" s="38">
        <f t="shared" si="177"/>
        <v>0</v>
      </c>
      <c r="DI357" s="38"/>
      <c r="DJ357" s="38"/>
      <c r="DK357" s="38"/>
      <c r="DL357" s="38"/>
      <c r="DM357" s="38"/>
      <c r="DN357" s="38"/>
      <c r="DO357" s="38"/>
      <c r="DP357" s="38"/>
      <c r="DQ357" s="38"/>
      <c r="DR357" s="38"/>
      <c r="DS357" s="38"/>
      <c r="DT357" s="38"/>
      <c r="DU357" s="38"/>
      <c r="DV357" s="38"/>
      <c r="DW357" s="38"/>
      <c r="DX357" s="38"/>
      <c r="DY357" s="38"/>
      <c r="DZ357" s="38"/>
      <c r="EA357" s="38"/>
      <c r="EB357" s="38"/>
      <c r="EC357" s="38"/>
      <c r="ED357" s="38"/>
      <c r="EE357" s="38"/>
      <c r="EF357" s="38"/>
      <c r="EG357" s="38"/>
      <c r="EH357" s="38"/>
    </row>
    <row r="358" spans="2:158">
      <c r="B358" s="32"/>
      <c r="C358" s="77" t="s">
        <v>392</v>
      </c>
      <c r="D358" s="38"/>
      <c r="E358" s="38"/>
      <c r="F358" s="38"/>
      <c r="G358" s="38"/>
      <c r="H358" s="38"/>
      <c r="I358" s="38"/>
      <c r="J358" s="38"/>
      <c r="K358" s="38"/>
      <c r="L358" s="38"/>
      <c r="M358" s="38"/>
      <c r="N358" s="38"/>
      <c r="O358" s="61"/>
      <c r="P358" s="38"/>
      <c r="Q358" s="38"/>
      <c r="R358" s="38"/>
      <c r="S358" s="38"/>
      <c r="T358" s="38"/>
      <c r="U358" s="38"/>
      <c r="V358" s="38"/>
      <c r="W358" s="38"/>
      <c r="X358" s="38"/>
      <c r="Y358" s="38">
        <f>SUM('рабочая 2023 г'!Y358-'2022 г.'!Y358)</f>
        <v>0</v>
      </c>
      <c r="Z358" s="33"/>
      <c r="AA358" s="33"/>
      <c r="AB358" s="33"/>
      <c r="AC358" s="33"/>
      <c r="AD358" s="33"/>
      <c r="AE358" s="33"/>
      <c r="AF358" s="102">
        <f t="shared" si="254"/>
        <v>0</v>
      </c>
      <c r="AG358" s="38">
        <f>SUM('рабочая 2023 г'!AG358-'2022 г.'!AG358)</f>
        <v>0</v>
      </c>
      <c r="AH358" s="38">
        <f>SUM('рабочая 2023 г'!AH358-'2022 г.'!AH358)</f>
        <v>0</v>
      </c>
      <c r="AI358" s="38">
        <f>SUM('рабочая 2023 г'!AI358-'2022 г.'!AI358)</f>
        <v>0</v>
      </c>
      <c r="AJ358" s="38">
        <f>SUM('рабочая 2023 г'!AJ358-'2022 г.'!AJ358)</f>
        <v>0</v>
      </c>
      <c r="AK358" s="38">
        <f>SUM('рабочая 2023 г'!AK358-'2022 г.'!AK358)</f>
        <v>0</v>
      </c>
      <c r="AL358" s="38">
        <f>SUM('рабочая 2023 г'!AL358-'2022 г.'!AL358)</f>
        <v>0</v>
      </c>
      <c r="AM358" s="38">
        <f>SUM('рабочая 2023 г'!AM358-'2022 г.'!AM358)</f>
        <v>0</v>
      </c>
      <c r="AN358" s="38">
        <f>SUM('рабочая 2023 г'!AN358-'2022 г.'!AN358)</f>
        <v>0</v>
      </c>
      <c r="AO358" s="38">
        <f>SUM('рабочая 2023 г'!AO358-'2022 г.'!AO358)</f>
        <v>0</v>
      </c>
      <c r="AP358" s="38">
        <f>SUM('рабочая 2023 г'!AP358-'2022 г.'!AP358)</f>
        <v>0</v>
      </c>
      <c r="AQ358" s="38">
        <f>SUM('рабочая 2023 г'!AQ358-'2022 г.'!AQ358)</f>
        <v>0</v>
      </c>
      <c r="AR358" s="38">
        <f>SUM('рабочая 2023 г'!AR358-'2022 г.'!AR358)</f>
        <v>0</v>
      </c>
      <c r="AS358" s="115">
        <f t="shared" si="255"/>
        <v>0</v>
      </c>
      <c r="AT358" s="38">
        <f>SUM('рабочая 2023 г'!AT358-'2022 г.'!AT358)</f>
        <v>0</v>
      </c>
      <c r="AU358" s="98">
        <f t="shared" si="256"/>
        <v>0</v>
      </c>
      <c r="AV358" s="38">
        <f>SUM('рабочая 2023 г'!AV358-'2022 г.'!AV358)</f>
        <v>0</v>
      </c>
      <c r="AW358" s="38">
        <f>SUM('рабочая 2023 г'!AW358-'2022 г.'!AW358)</f>
        <v>0</v>
      </c>
      <c r="AX358" s="38">
        <f>SUM('рабочая 2023 г'!AX358-'2022 г.'!AX358)</f>
        <v>0</v>
      </c>
      <c r="AY358" s="38">
        <f>SUM('рабочая 2023 г'!AY358-'2022 г.'!AY358)</f>
        <v>0</v>
      </c>
      <c r="AZ358" s="38">
        <f>SUM('рабочая 2023 г'!AZ358-'2022 г.'!AZ358)</f>
        <v>0</v>
      </c>
      <c r="BA358" s="38">
        <f>SUM('рабочая 2023 г'!BA358-'2022 г.'!BA358)</f>
        <v>0</v>
      </c>
      <c r="BB358" s="103">
        <f t="shared" si="253"/>
        <v>0</v>
      </c>
      <c r="BC358" s="38">
        <f>SUM('рабочая 2023 г'!BC358-'2022 г.'!BC358)</f>
        <v>0</v>
      </c>
      <c r="BD358" s="38">
        <f>SUM('рабочая 2023 г'!BD358-'2022 г.'!BD358)</f>
        <v>0</v>
      </c>
      <c r="BE358" s="38">
        <f>SUM('рабочая 2023 г'!BE358-'2022 г.'!BE358)</f>
        <v>0</v>
      </c>
      <c r="BF358" s="38">
        <f>SUM('рабочая 2023 г'!BF358-'2022 г.'!BF358)</f>
        <v>0</v>
      </c>
      <c r="BG358" s="38">
        <f>SUM('рабочая 2023 г'!BG358-'2022 г.'!BG358)</f>
        <v>0</v>
      </c>
      <c r="BH358" s="38">
        <f>SUM('рабочая 2023 г'!BH358-'2022 г.'!BH358)</f>
        <v>0</v>
      </c>
      <c r="BI358" s="38">
        <f>SUM('рабочая 2023 г'!BI358-'2022 г.'!BI358)</f>
        <v>0</v>
      </c>
      <c r="BJ358" s="38">
        <f>SUM('рабочая 2023 г'!BJ358-'2022 г.'!BJ358)</f>
        <v>0</v>
      </c>
      <c r="BK358" s="38">
        <f>SUM('рабочая 2023 г'!BK358-'2022 г.'!BK358)</f>
        <v>0</v>
      </c>
      <c r="BL358" s="98">
        <f t="shared" si="257"/>
        <v>0</v>
      </c>
      <c r="BM358" s="38">
        <f>SUM('рабочая 2023 г'!BM358-'2022 г.'!BM358)</f>
        <v>0</v>
      </c>
      <c r="BN358" s="38">
        <f>SUM('рабочая 2023 г'!BN358-'2022 г.'!BN358)</f>
        <v>0</v>
      </c>
      <c r="BO358" s="38">
        <f>SUM('рабочая 2023 г'!BO358-'2022 г.'!BO358)</f>
        <v>0</v>
      </c>
      <c r="BP358" s="38">
        <f>SUM('рабочая 2023 г'!BP358-'2022 г.'!BP358)</f>
        <v>0</v>
      </c>
      <c r="BQ358" s="66">
        <f t="shared" si="192"/>
        <v>0</v>
      </c>
      <c r="BR358" s="38"/>
      <c r="BS358" s="38"/>
      <c r="BT358" s="38"/>
      <c r="BU358" s="38"/>
      <c r="BV358" s="38"/>
      <c r="BW358" s="38"/>
      <c r="BX358" s="38"/>
      <c r="BY358" s="38"/>
      <c r="BZ358" s="38"/>
      <c r="CA358" s="38"/>
      <c r="CB358" s="38"/>
      <c r="CC358" s="38"/>
      <c r="CD358" s="38"/>
      <c r="CE358" s="38"/>
      <c r="CF358" s="38"/>
      <c r="CG358" s="38"/>
      <c r="CH358" s="38"/>
      <c r="CI358" s="38"/>
      <c r="CJ358" s="38"/>
      <c r="CK358" s="38"/>
      <c r="CL358" s="38"/>
      <c r="CM358" s="38"/>
      <c r="CN358" s="38"/>
      <c r="CO358" s="38"/>
      <c r="CP358" s="188">
        <f t="shared" si="174"/>
        <v>0</v>
      </c>
      <c r="CQ358" s="38"/>
      <c r="CR358" s="38"/>
      <c r="CS358" s="38"/>
      <c r="CT358" s="38"/>
      <c r="CU358" s="38"/>
      <c r="CV358" s="38"/>
      <c r="CW358" s="38"/>
      <c r="CX358" s="38"/>
      <c r="CY358" s="38"/>
      <c r="CZ358" s="38"/>
      <c r="DA358" s="38"/>
      <c r="DB358" s="188">
        <f t="shared" si="178"/>
        <v>0</v>
      </c>
      <c r="DC358" s="38">
        <f t="shared" si="175"/>
        <v>0</v>
      </c>
      <c r="DD358" s="38"/>
      <c r="DE358" s="38"/>
      <c r="DF358" s="38"/>
      <c r="DG358" s="188">
        <f t="shared" si="176"/>
        <v>0</v>
      </c>
      <c r="DH358" s="38">
        <f t="shared" si="177"/>
        <v>0</v>
      </c>
      <c r="DI358" s="38"/>
      <c r="DJ358" s="38"/>
      <c r="DK358" s="38"/>
      <c r="DL358" s="38"/>
      <c r="DM358" s="38"/>
      <c r="DN358" s="38"/>
      <c r="DO358" s="38"/>
      <c r="DP358" s="38"/>
      <c r="DQ358" s="38"/>
      <c r="DR358" s="38"/>
      <c r="DS358" s="38"/>
      <c r="DT358" s="38"/>
      <c r="DU358" s="38"/>
      <c r="DV358" s="38"/>
      <c r="DW358" s="38"/>
      <c r="DX358" s="38"/>
      <c r="DY358" s="38"/>
      <c r="DZ358" s="38"/>
      <c r="EA358" s="38"/>
      <c r="EB358" s="38"/>
      <c r="EC358" s="38"/>
      <c r="ED358" s="38"/>
      <c r="EE358" s="38"/>
      <c r="EF358" s="38"/>
      <c r="EG358" s="38"/>
      <c r="EH358" s="38"/>
    </row>
    <row r="359" spans="2:158">
      <c r="B359" s="32"/>
      <c r="C359" s="118" t="s">
        <v>393</v>
      </c>
      <c r="D359" s="38"/>
      <c r="E359" s="38"/>
      <c r="F359" s="38"/>
      <c r="G359" s="38"/>
      <c r="H359" s="38"/>
      <c r="I359" s="38"/>
      <c r="J359" s="38"/>
      <c r="K359" s="38"/>
      <c r="L359" s="38"/>
      <c r="M359" s="38"/>
      <c r="N359" s="38"/>
      <c r="O359" s="61"/>
      <c r="P359" s="38"/>
      <c r="Q359" s="38"/>
      <c r="R359" s="38"/>
      <c r="S359" s="38"/>
      <c r="T359" s="38"/>
      <c r="U359" s="38"/>
      <c r="V359" s="38"/>
      <c r="W359" s="38"/>
      <c r="X359" s="38"/>
      <c r="Y359" s="38">
        <f>SUM('рабочая 2023 г'!Y359-'2022 г.'!Y359)</f>
        <v>0</v>
      </c>
      <c r="Z359" s="33"/>
      <c r="AA359" s="33"/>
      <c r="AB359" s="33"/>
      <c r="AC359" s="33"/>
      <c r="AD359" s="33"/>
      <c r="AE359" s="33"/>
      <c r="AF359" s="102">
        <f t="shared" si="254"/>
        <v>0</v>
      </c>
      <c r="AG359" s="38">
        <f>SUM('рабочая 2023 г'!AG359-'2022 г.'!AG359)</f>
        <v>0</v>
      </c>
      <c r="AH359" s="38">
        <f>SUM('рабочая 2023 г'!AH359-'2022 г.'!AH359)</f>
        <v>0</v>
      </c>
      <c r="AI359" s="38">
        <f>SUM('рабочая 2023 г'!AI359-'2022 г.'!AI359)</f>
        <v>0</v>
      </c>
      <c r="AJ359" s="38">
        <f>SUM('рабочая 2023 г'!AJ359-'2022 г.'!AJ359)</f>
        <v>0</v>
      </c>
      <c r="AK359" s="38">
        <f>SUM('рабочая 2023 г'!AK359-'2022 г.'!AK359)</f>
        <v>0</v>
      </c>
      <c r="AL359" s="38">
        <f>SUM('рабочая 2023 г'!AL359-'2022 г.'!AL359)</f>
        <v>0</v>
      </c>
      <c r="AM359" s="38">
        <f>SUM('рабочая 2023 г'!AM359-'2022 г.'!AM359)</f>
        <v>0</v>
      </c>
      <c r="AN359" s="38">
        <f>SUM('рабочая 2023 г'!AN359-'2022 г.'!AN359)</f>
        <v>0</v>
      </c>
      <c r="AO359" s="38">
        <f>SUM('рабочая 2023 г'!AO359-'2022 г.'!AO359)</f>
        <v>0</v>
      </c>
      <c r="AP359" s="38">
        <f>SUM('рабочая 2023 г'!AP359-'2022 г.'!AP359)</f>
        <v>0</v>
      </c>
      <c r="AQ359" s="38">
        <f>SUM('рабочая 2023 г'!AQ359-'2022 г.'!AQ359)</f>
        <v>0</v>
      </c>
      <c r="AR359" s="38">
        <f>SUM('рабочая 2023 г'!AR359-'2022 г.'!AR359)</f>
        <v>0</v>
      </c>
      <c r="AS359" s="115">
        <f t="shared" si="255"/>
        <v>0</v>
      </c>
      <c r="AT359" s="38">
        <f>SUM('рабочая 2023 г'!AT359-'2022 г.'!AT359)</f>
        <v>0</v>
      </c>
      <c r="AU359" s="98">
        <f t="shared" si="256"/>
        <v>0</v>
      </c>
      <c r="AV359" s="38">
        <f>SUM('рабочая 2023 г'!AV359-'2022 г.'!AV359)</f>
        <v>0</v>
      </c>
      <c r="AW359" s="38">
        <f>SUM('рабочая 2023 г'!AW359-'2022 г.'!AW359)</f>
        <v>0</v>
      </c>
      <c r="AX359" s="38">
        <f>SUM('рабочая 2023 г'!AX359-'2022 г.'!AX359)</f>
        <v>0</v>
      </c>
      <c r="AY359" s="38">
        <f>SUM('рабочая 2023 г'!AY359-'2022 г.'!AY359)</f>
        <v>0</v>
      </c>
      <c r="AZ359" s="38">
        <f>SUM('рабочая 2023 г'!AZ359-'2022 г.'!AZ359)</f>
        <v>0</v>
      </c>
      <c r="BA359" s="38">
        <f>SUM('рабочая 2023 г'!BA359-'2022 г.'!BA359)</f>
        <v>0</v>
      </c>
      <c r="BB359" s="103">
        <f t="shared" si="253"/>
        <v>0</v>
      </c>
      <c r="BC359" s="38">
        <f>SUM('рабочая 2023 г'!BC359-'2022 г.'!BC359)</f>
        <v>0</v>
      </c>
      <c r="BD359" s="38">
        <f>SUM('рабочая 2023 г'!BD359-'2022 г.'!BD359)</f>
        <v>0</v>
      </c>
      <c r="BE359" s="38">
        <f>SUM('рабочая 2023 г'!BE359-'2022 г.'!BE359)</f>
        <v>0</v>
      </c>
      <c r="BF359" s="38">
        <f>SUM('рабочая 2023 г'!BF359-'2022 г.'!BF359)</f>
        <v>0</v>
      </c>
      <c r="BG359" s="38">
        <f>SUM('рабочая 2023 г'!BG359-'2022 г.'!BG359)</f>
        <v>0</v>
      </c>
      <c r="BH359" s="38">
        <f>SUM('рабочая 2023 г'!BH359-'2022 г.'!BH359)</f>
        <v>0</v>
      </c>
      <c r="BI359" s="38">
        <f>SUM('рабочая 2023 г'!BI359-'2022 г.'!BI359)</f>
        <v>0</v>
      </c>
      <c r="BJ359" s="38">
        <f>SUM('рабочая 2023 г'!BJ359-'2022 г.'!BJ359)</f>
        <v>0</v>
      </c>
      <c r="BK359" s="38">
        <f>SUM('рабочая 2023 г'!BK359-'2022 г.'!BK359)</f>
        <v>0</v>
      </c>
      <c r="BL359" s="98">
        <f t="shared" si="257"/>
        <v>0</v>
      </c>
      <c r="BM359" s="38">
        <f>SUM('рабочая 2023 г'!BM359-'2022 г.'!BM359)</f>
        <v>0</v>
      </c>
      <c r="BN359" s="38">
        <f>SUM('рабочая 2023 г'!BN359-'2022 г.'!BN359)</f>
        <v>0</v>
      </c>
      <c r="BO359" s="38">
        <f>SUM('рабочая 2023 г'!BO359-'2022 г.'!BO359)</f>
        <v>0</v>
      </c>
      <c r="BP359" s="38">
        <f>SUM('рабочая 2023 г'!BP359-'2022 г.'!BP359)</f>
        <v>0</v>
      </c>
      <c r="BQ359" s="66">
        <f t="shared" si="192"/>
        <v>0</v>
      </c>
      <c r="BR359" s="38"/>
      <c r="BS359" s="38"/>
      <c r="BT359" s="38"/>
      <c r="BU359" s="38"/>
      <c r="BV359" s="38"/>
      <c r="BW359" s="38"/>
      <c r="BX359" s="38"/>
      <c r="BY359" s="38"/>
      <c r="BZ359" s="38"/>
      <c r="CA359" s="38"/>
      <c r="CB359" s="38"/>
      <c r="CC359" s="38"/>
      <c r="CD359" s="38"/>
      <c r="CE359" s="38"/>
      <c r="CF359" s="38"/>
      <c r="CG359" s="38"/>
      <c r="CH359" s="38"/>
      <c r="CI359" s="38"/>
      <c r="CJ359" s="38"/>
      <c r="CK359" s="38"/>
      <c r="CL359" s="38"/>
      <c r="CM359" s="38"/>
      <c r="CN359" s="38"/>
      <c r="CO359" s="38"/>
      <c r="CP359" s="188">
        <f t="shared" si="174"/>
        <v>0</v>
      </c>
      <c r="CQ359" s="38"/>
      <c r="CR359" s="38"/>
      <c r="CS359" s="38"/>
      <c r="CT359" s="38"/>
      <c r="CU359" s="38"/>
      <c r="CV359" s="38"/>
      <c r="CW359" s="38"/>
      <c r="CX359" s="38"/>
      <c r="CY359" s="38"/>
      <c r="CZ359" s="38"/>
      <c r="DA359" s="38"/>
      <c r="DB359" s="188">
        <f t="shared" si="178"/>
        <v>0</v>
      </c>
      <c r="DC359" s="38">
        <f t="shared" si="175"/>
        <v>0</v>
      </c>
      <c r="DD359" s="38"/>
      <c r="DE359" s="38"/>
      <c r="DF359" s="38"/>
      <c r="DG359" s="188">
        <f t="shared" si="176"/>
        <v>0</v>
      </c>
      <c r="DH359" s="38">
        <f t="shared" si="177"/>
        <v>0</v>
      </c>
      <c r="DI359" s="38"/>
      <c r="DJ359" s="38"/>
      <c r="DK359" s="38"/>
      <c r="DL359" s="38"/>
      <c r="DM359" s="38"/>
      <c r="DN359" s="38"/>
      <c r="DO359" s="38"/>
      <c r="DP359" s="38"/>
      <c r="DQ359" s="38"/>
      <c r="DR359" s="38"/>
      <c r="DS359" s="38"/>
      <c r="DT359" s="38"/>
      <c r="DU359" s="38"/>
      <c r="DV359" s="38"/>
      <c r="DW359" s="38"/>
      <c r="DX359" s="38"/>
      <c r="DY359" s="38"/>
      <c r="DZ359" s="38"/>
      <c r="EA359" s="38"/>
      <c r="EB359" s="38"/>
      <c r="EC359" s="38"/>
      <c r="ED359" s="38"/>
      <c r="EE359" s="38"/>
      <c r="EF359" s="38"/>
      <c r="EG359" s="38"/>
      <c r="EH359" s="38"/>
    </row>
    <row r="360" spans="2:158">
      <c r="B360" s="32"/>
      <c r="C360" s="118" t="s">
        <v>394</v>
      </c>
      <c r="D360" s="38"/>
      <c r="E360" s="38"/>
      <c r="F360" s="38"/>
      <c r="G360" s="38"/>
      <c r="H360" s="38"/>
      <c r="I360" s="38"/>
      <c r="J360" s="38"/>
      <c r="K360" s="38"/>
      <c r="L360" s="38"/>
      <c r="M360" s="38"/>
      <c r="N360" s="38"/>
      <c r="O360" s="61"/>
      <c r="P360" s="38"/>
      <c r="Q360" s="38"/>
      <c r="R360" s="38"/>
      <c r="S360" s="38"/>
      <c r="T360" s="38"/>
      <c r="U360" s="38"/>
      <c r="V360" s="38"/>
      <c r="W360" s="38"/>
      <c r="X360" s="38"/>
      <c r="Y360" s="38">
        <f>SUM('рабочая 2023 г'!Y360-'2022 г.'!Y360)</f>
        <v>0</v>
      </c>
      <c r="Z360" s="33"/>
      <c r="AA360" s="33"/>
      <c r="AB360" s="33"/>
      <c r="AC360" s="33"/>
      <c r="AD360" s="33"/>
      <c r="AE360" s="33"/>
      <c r="AF360" s="102">
        <f t="shared" si="254"/>
        <v>0</v>
      </c>
      <c r="AG360" s="38">
        <f>SUM('рабочая 2023 г'!AG360-'2022 г.'!AG360)</f>
        <v>0</v>
      </c>
      <c r="AH360" s="38">
        <f>SUM('рабочая 2023 г'!AH360-'2022 г.'!AH360)</f>
        <v>0</v>
      </c>
      <c r="AI360" s="38">
        <f>SUM('рабочая 2023 г'!AI360-'2022 г.'!AI360)</f>
        <v>0</v>
      </c>
      <c r="AJ360" s="38">
        <f>SUM('рабочая 2023 г'!AJ360-'2022 г.'!AJ360)</f>
        <v>0</v>
      </c>
      <c r="AK360" s="38">
        <f>SUM('рабочая 2023 г'!AK360-'2022 г.'!AK360)</f>
        <v>0</v>
      </c>
      <c r="AL360" s="38">
        <f>SUM('рабочая 2023 г'!AL360-'2022 г.'!AL360)</f>
        <v>0</v>
      </c>
      <c r="AM360" s="38">
        <f>SUM('рабочая 2023 г'!AM360-'2022 г.'!AM360)</f>
        <v>0</v>
      </c>
      <c r="AN360" s="38">
        <f>SUM('рабочая 2023 г'!AN360-'2022 г.'!AN360)</f>
        <v>0</v>
      </c>
      <c r="AO360" s="38">
        <f>SUM('рабочая 2023 г'!AO360-'2022 г.'!AO360)</f>
        <v>0</v>
      </c>
      <c r="AP360" s="38">
        <f>SUM('рабочая 2023 г'!AP360-'2022 г.'!AP360)</f>
        <v>0</v>
      </c>
      <c r="AQ360" s="38">
        <f>SUM('рабочая 2023 г'!AQ360-'2022 г.'!AQ360)</f>
        <v>0</v>
      </c>
      <c r="AR360" s="38">
        <f>SUM('рабочая 2023 г'!AR360-'2022 г.'!AR360)</f>
        <v>0</v>
      </c>
      <c r="AS360" s="115">
        <f t="shared" si="255"/>
        <v>0</v>
      </c>
      <c r="AT360" s="38">
        <f>SUM('рабочая 2023 г'!AT360-'2022 г.'!AT360)</f>
        <v>0</v>
      </c>
      <c r="AU360" s="98">
        <f t="shared" si="256"/>
        <v>0</v>
      </c>
      <c r="AV360" s="38">
        <f>SUM('рабочая 2023 г'!AV360-'2022 г.'!AV360)</f>
        <v>0</v>
      </c>
      <c r="AW360" s="38">
        <f>SUM('рабочая 2023 г'!AW360-'2022 г.'!AW360)</f>
        <v>0</v>
      </c>
      <c r="AX360" s="38">
        <f>SUM('рабочая 2023 г'!AX360-'2022 г.'!AX360)</f>
        <v>0</v>
      </c>
      <c r="AY360" s="38">
        <f>SUM('рабочая 2023 г'!AY360-'2022 г.'!AY360)</f>
        <v>0</v>
      </c>
      <c r="AZ360" s="38">
        <f>SUM('рабочая 2023 г'!AZ360-'2022 г.'!AZ360)</f>
        <v>0</v>
      </c>
      <c r="BA360" s="38">
        <f>SUM('рабочая 2023 г'!BA360-'2022 г.'!BA360)</f>
        <v>0</v>
      </c>
      <c r="BB360" s="103">
        <f t="shared" si="253"/>
        <v>0</v>
      </c>
      <c r="BC360" s="38">
        <f>SUM('рабочая 2023 г'!BC360-'2022 г.'!BC360)</f>
        <v>0</v>
      </c>
      <c r="BD360" s="38">
        <f>SUM('рабочая 2023 г'!BD360-'2022 г.'!BD360)</f>
        <v>0</v>
      </c>
      <c r="BE360" s="38">
        <f>SUM('рабочая 2023 г'!BE360-'2022 г.'!BE360)</f>
        <v>0</v>
      </c>
      <c r="BF360" s="38">
        <f>SUM('рабочая 2023 г'!BF360-'2022 г.'!BF360)</f>
        <v>0</v>
      </c>
      <c r="BG360" s="38">
        <f>SUM('рабочая 2023 г'!BG360-'2022 г.'!BG360)</f>
        <v>0</v>
      </c>
      <c r="BH360" s="38">
        <f>SUM('рабочая 2023 г'!BH360-'2022 г.'!BH360)</f>
        <v>0</v>
      </c>
      <c r="BI360" s="38">
        <f>SUM('рабочая 2023 г'!BI360-'2022 г.'!BI360)</f>
        <v>0</v>
      </c>
      <c r="BJ360" s="38">
        <f>SUM('рабочая 2023 г'!BJ360-'2022 г.'!BJ360)</f>
        <v>0</v>
      </c>
      <c r="BK360" s="38">
        <f>SUM('рабочая 2023 г'!BK360-'2022 г.'!BK360)</f>
        <v>0</v>
      </c>
      <c r="BL360" s="98">
        <f t="shared" si="257"/>
        <v>0</v>
      </c>
      <c r="BM360" s="38">
        <f>SUM('рабочая 2023 г'!BM360-'2022 г.'!BM360)</f>
        <v>0</v>
      </c>
      <c r="BN360" s="38">
        <f>SUM('рабочая 2023 г'!BN360-'2022 г.'!BN360)</f>
        <v>0</v>
      </c>
      <c r="BO360" s="38">
        <f>SUM('рабочая 2023 г'!BO360-'2022 г.'!BO360)</f>
        <v>0</v>
      </c>
      <c r="BP360" s="38">
        <f>SUM('рабочая 2023 г'!BP360-'2022 г.'!BP360)</f>
        <v>0</v>
      </c>
      <c r="BQ360" s="66">
        <f t="shared" si="192"/>
        <v>0</v>
      </c>
      <c r="BR360" s="38"/>
      <c r="BS360" s="38"/>
      <c r="BT360" s="38"/>
      <c r="BU360" s="38"/>
      <c r="BV360" s="38"/>
      <c r="BW360" s="38"/>
      <c r="BX360" s="38"/>
      <c r="BY360" s="38"/>
      <c r="BZ360" s="38"/>
      <c r="CA360" s="38"/>
      <c r="CB360" s="38"/>
      <c r="CC360" s="38"/>
      <c r="CD360" s="38"/>
      <c r="CE360" s="38"/>
      <c r="CF360" s="38"/>
      <c r="CG360" s="38"/>
      <c r="CH360" s="38"/>
      <c r="CI360" s="38"/>
      <c r="CJ360" s="38"/>
      <c r="CK360" s="38"/>
      <c r="CL360" s="38"/>
      <c r="CM360" s="38"/>
      <c r="CN360" s="38"/>
      <c r="CO360" s="38"/>
      <c r="CP360" s="188">
        <f t="shared" si="174"/>
        <v>0</v>
      </c>
      <c r="CQ360" s="38"/>
      <c r="CR360" s="38"/>
      <c r="CS360" s="38"/>
      <c r="CT360" s="38"/>
      <c r="CU360" s="38"/>
      <c r="CV360" s="38"/>
      <c r="CW360" s="38"/>
      <c r="CX360" s="38"/>
      <c r="CY360" s="38"/>
      <c r="CZ360" s="38"/>
      <c r="DA360" s="38"/>
      <c r="DB360" s="188">
        <f t="shared" si="178"/>
        <v>0</v>
      </c>
      <c r="DC360" s="38">
        <f t="shared" si="175"/>
        <v>0</v>
      </c>
      <c r="DD360" s="38"/>
      <c r="DE360" s="38"/>
      <c r="DF360" s="38"/>
      <c r="DG360" s="188">
        <f t="shared" si="176"/>
        <v>0</v>
      </c>
      <c r="DH360" s="38">
        <f t="shared" si="177"/>
        <v>0</v>
      </c>
      <c r="DI360" s="38"/>
      <c r="DJ360" s="38"/>
      <c r="DK360" s="38"/>
      <c r="DL360" s="38"/>
      <c r="DM360" s="38"/>
      <c r="DN360" s="38"/>
      <c r="DO360" s="38"/>
      <c r="DP360" s="38"/>
      <c r="DQ360" s="38"/>
      <c r="DR360" s="38"/>
      <c r="DS360" s="38"/>
      <c r="DT360" s="38"/>
      <c r="DU360" s="38"/>
      <c r="DV360" s="38"/>
      <c r="DW360" s="38"/>
      <c r="DX360" s="38"/>
      <c r="DY360" s="38"/>
      <c r="DZ360" s="38"/>
      <c r="EA360" s="38"/>
      <c r="EB360" s="38"/>
      <c r="EC360" s="38"/>
      <c r="ED360" s="38"/>
      <c r="EE360" s="38"/>
      <c r="EF360" s="38"/>
      <c r="EG360" s="38"/>
      <c r="EH360" s="38"/>
    </row>
    <row r="361" spans="2:158">
      <c r="B361" s="32"/>
      <c r="C361" s="77" t="s">
        <v>395</v>
      </c>
      <c r="D361" s="38"/>
      <c r="E361" s="38"/>
      <c r="F361" s="38"/>
      <c r="G361" s="38"/>
      <c r="H361" s="38"/>
      <c r="I361" s="38"/>
      <c r="J361" s="38"/>
      <c r="K361" s="38"/>
      <c r="L361" s="38"/>
      <c r="M361" s="38"/>
      <c r="N361" s="38"/>
      <c r="O361" s="61"/>
      <c r="P361" s="38"/>
      <c r="Q361" s="38"/>
      <c r="R361" s="38"/>
      <c r="S361" s="38"/>
      <c r="T361" s="38"/>
      <c r="U361" s="38"/>
      <c r="V361" s="38"/>
      <c r="W361" s="38"/>
      <c r="X361" s="38"/>
      <c r="Y361" s="38">
        <f>SUM('рабочая 2023 г'!Y361-'2022 г.'!Y361)</f>
        <v>0</v>
      </c>
      <c r="Z361" s="33"/>
      <c r="AA361" s="33"/>
      <c r="AB361" s="33"/>
      <c r="AC361" s="33"/>
      <c r="AD361" s="33"/>
      <c r="AE361" s="33"/>
      <c r="AF361" s="102">
        <f t="shared" si="254"/>
        <v>0</v>
      </c>
      <c r="AG361" s="38">
        <f>SUM('рабочая 2023 г'!AG361-'2022 г.'!AG361)</f>
        <v>0</v>
      </c>
      <c r="AH361" s="38">
        <f>SUM('рабочая 2023 г'!AH361-'2022 г.'!AH361)</f>
        <v>0</v>
      </c>
      <c r="AI361" s="38">
        <f>SUM('рабочая 2023 г'!AI361-'2022 г.'!AI361)</f>
        <v>0</v>
      </c>
      <c r="AJ361" s="38">
        <f>SUM('рабочая 2023 г'!AJ361-'2022 г.'!AJ361)</f>
        <v>0</v>
      </c>
      <c r="AK361" s="38">
        <f>SUM('рабочая 2023 г'!AK361-'2022 г.'!AK361)</f>
        <v>0</v>
      </c>
      <c r="AL361" s="38">
        <f>SUM('рабочая 2023 г'!AL361-'2022 г.'!AL361)</f>
        <v>0</v>
      </c>
      <c r="AM361" s="38">
        <f>SUM('рабочая 2023 г'!AM361-'2022 г.'!AM361)</f>
        <v>0</v>
      </c>
      <c r="AN361" s="38">
        <f>SUM('рабочая 2023 г'!AN361-'2022 г.'!AN361)</f>
        <v>0</v>
      </c>
      <c r="AO361" s="38">
        <f>SUM('рабочая 2023 г'!AO361-'2022 г.'!AO361)</f>
        <v>0</v>
      </c>
      <c r="AP361" s="38">
        <f>SUM('рабочая 2023 г'!AP361-'2022 г.'!AP361)</f>
        <v>0</v>
      </c>
      <c r="AQ361" s="38">
        <f>SUM('рабочая 2023 г'!AQ361-'2022 г.'!AQ361)</f>
        <v>0</v>
      </c>
      <c r="AR361" s="38">
        <f>SUM('рабочая 2023 г'!AR361-'2022 г.'!AR361)</f>
        <v>0</v>
      </c>
      <c r="AS361" s="115">
        <f t="shared" si="255"/>
        <v>0</v>
      </c>
      <c r="AT361" s="38">
        <f>SUM('рабочая 2023 г'!AT361-'2022 г.'!AT361)</f>
        <v>0</v>
      </c>
      <c r="AU361" s="98">
        <f t="shared" si="256"/>
        <v>0</v>
      </c>
      <c r="AV361" s="38">
        <f>SUM('рабочая 2023 г'!AV361-'2022 г.'!AV361)</f>
        <v>0</v>
      </c>
      <c r="AW361" s="38">
        <f>SUM('рабочая 2023 г'!AW361-'2022 г.'!AW361)</f>
        <v>0</v>
      </c>
      <c r="AX361" s="38">
        <f>SUM('рабочая 2023 г'!AX361-'2022 г.'!AX361)</f>
        <v>0</v>
      </c>
      <c r="AY361" s="38">
        <f>SUM('рабочая 2023 г'!AY361-'2022 г.'!AY361)</f>
        <v>0</v>
      </c>
      <c r="AZ361" s="38">
        <f>SUM('рабочая 2023 г'!AZ361-'2022 г.'!AZ361)</f>
        <v>0</v>
      </c>
      <c r="BA361" s="38">
        <f>SUM('рабочая 2023 г'!BA361-'2022 г.'!BA361)</f>
        <v>0</v>
      </c>
      <c r="BB361" s="103">
        <f t="shared" si="253"/>
        <v>0</v>
      </c>
      <c r="BC361" s="38">
        <f>SUM('рабочая 2023 г'!BC361-'2022 г.'!BC361)</f>
        <v>0</v>
      </c>
      <c r="BD361" s="38">
        <f>SUM('рабочая 2023 г'!BD361-'2022 г.'!BD361)</f>
        <v>0</v>
      </c>
      <c r="BE361" s="38">
        <f>SUM('рабочая 2023 г'!BE361-'2022 г.'!BE361)</f>
        <v>0</v>
      </c>
      <c r="BF361" s="38">
        <f>SUM('рабочая 2023 г'!BF361-'2022 г.'!BF361)</f>
        <v>0</v>
      </c>
      <c r="BG361" s="38">
        <f>SUM('рабочая 2023 г'!BG361-'2022 г.'!BG361)</f>
        <v>0</v>
      </c>
      <c r="BH361" s="38">
        <f>SUM('рабочая 2023 г'!BH361-'2022 г.'!BH361)</f>
        <v>0</v>
      </c>
      <c r="BI361" s="38">
        <f>SUM('рабочая 2023 г'!BI361-'2022 г.'!BI361)</f>
        <v>0</v>
      </c>
      <c r="BJ361" s="38">
        <f>SUM('рабочая 2023 г'!BJ361-'2022 г.'!BJ361)</f>
        <v>0</v>
      </c>
      <c r="BK361" s="38">
        <f>SUM('рабочая 2023 г'!BK361-'2022 г.'!BK361)</f>
        <v>0</v>
      </c>
      <c r="BL361" s="98">
        <f t="shared" si="257"/>
        <v>0</v>
      </c>
      <c r="BM361" s="38">
        <f>SUM('рабочая 2023 г'!BM361-'2022 г.'!BM361)</f>
        <v>0</v>
      </c>
      <c r="BN361" s="38">
        <f>SUM('рабочая 2023 г'!BN361-'2022 г.'!BN361)</f>
        <v>0</v>
      </c>
      <c r="BO361" s="38">
        <f>SUM('рабочая 2023 г'!BO361-'2022 г.'!BO361)</f>
        <v>0</v>
      </c>
      <c r="BP361" s="38">
        <f>SUM('рабочая 2023 г'!BP361-'2022 г.'!BP361)</f>
        <v>0</v>
      </c>
      <c r="BQ361" s="66">
        <f t="shared" si="192"/>
        <v>0</v>
      </c>
      <c r="BR361" s="38"/>
      <c r="BS361" s="38"/>
      <c r="BT361" s="38"/>
      <c r="BU361" s="38"/>
      <c r="BV361" s="38"/>
      <c r="BW361" s="38"/>
      <c r="BX361" s="38"/>
      <c r="BY361" s="38"/>
      <c r="BZ361" s="38"/>
      <c r="CA361" s="38"/>
      <c r="CB361" s="38"/>
      <c r="CC361" s="38"/>
      <c r="CD361" s="38"/>
      <c r="CE361" s="38"/>
      <c r="CF361" s="38"/>
      <c r="CG361" s="38"/>
      <c r="CH361" s="38"/>
      <c r="CI361" s="38"/>
      <c r="CJ361" s="38"/>
      <c r="CK361" s="38"/>
      <c r="CL361" s="38"/>
      <c r="CM361" s="38"/>
      <c r="CN361" s="38"/>
      <c r="CO361" s="38"/>
      <c r="CP361" s="188">
        <f t="shared" si="174"/>
        <v>0</v>
      </c>
      <c r="CQ361" s="38"/>
      <c r="CR361" s="38"/>
      <c r="CS361" s="38"/>
      <c r="CT361" s="38"/>
      <c r="CU361" s="38"/>
      <c r="CV361" s="38"/>
      <c r="CW361" s="38"/>
      <c r="CX361" s="38"/>
      <c r="CY361" s="38"/>
      <c r="CZ361" s="38"/>
      <c r="DA361" s="38"/>
      <c r="DB361" s="188">
        <f t="shared" si="178"/>
        <v>0</v>
      </c>
      <c r="DC361" s="38">
        <f t="shared" si="175"/>
        <v>0</v>
      </c>
      <c r="DD361" s="38"/>
      <c r="DE361" s="38"/>
      <c r="DF361" s="38"/>
      <c r="DG361" s="188">
        <f t="shared" si="176"/>
        <v>0</v>
      </c>
      <c r="DH361" s="38">
        <f t="shared" si="177"/>
        <v>0</v>
      </c>
      <c r="DI361" s="38"/>
      <c r="DJ361" s="38"/>
      <c r="DK361" s="38"/>
      <c r="DL361" s="38"/>
      <c r="DM361" s="38"/>
      <c r="DN361" s="38"/>
      <c r="DO361" s="38"/>
      <c r="DP361" s="38"/>
      <c r="DQ361" s="38"/>
      <c r="DR361" s="38"/>
      <c r="DS361" s="38"/>
      <c r="DT361" s="38"/>
      <c r="DU361" s="38"/>
      <c r="DV361" s="38"/>
      <c r="DW361" s="38"/>
      <c r="DX361" s="38"/>
      <c r="DY361" s="38"/>
      <c r="DZ361" s="38"/>
      <c r="EA361" s="38"/>
      <c r="EB361" s="38"/>
      <c r="EC361" s="38"/>
      <c r="ED361" s="38"/>
      <c r="EE361" s="38"/>
      <c r="EF361" s="38"/>
      <c r="EG361" s="38"/>
      <c r="EH361" s="38"/>
    </row>
    <row r="362" spans="2:158" s="277" customFormat="1">
      <c r="B362" s="279"/>
      <c r="C362" s="269" t="s">
        <v>396</v>
      </c>
      <c r="D362" s="270"/>
      <c r="E362" s="270"/>
      <c r="F362" s="270"/>
      <c r="G362" s="270"/>
      <c r="H362" s="270"/>
      <c r="I362" s="270"/>
      <c r="J362" s="270"/>
      <c r="K362" s="270"/>
      <c r="L362" s="270"/>
      <c r="M362" s="270"/>
      <c r="N362" s="270"/>
      <c r="O362" s="271"/>
      <c r="P362" s="270"/>
      <c r="Q362" s="270"/>
      <c r="R362" s="270"/>
      <c r="S362" s="270"/>
      <c r="T362" s="270"/>
      <c r="U362" s="270"/>
      <c r="V362" s="270"/>
      <c r="W362" s="270"/>
      <c r="X362" s="270"/>
      <c r="Y362" s="270">
        <f>SUM('рабочая 2023 г'!Y362-'2022 г.'!Y362)</f>
        <v>0</v>
      </c>
      <c r="Z362" s="272"/>
      <c r="AA362" s="272"/>
      <c r="AB362" s="272"/>
      <c r="AC362" s="272"/>
      <c r="AD362" s="272"/>
      <c r="AE362" s="272"/>
      <c r="AF362" s="273">
        <f t="shared" si="254"/>
        <v>0</v>
      </c>
      <c r="AG362" s="270">
        <f>SUM('рабочая 2023 г'!AG362-'2022 г.'!AG362)</f>
        <v>0</v>
      </c>
      <c r="AH362" s="270">
        <f>SUM('рабочая 2023 г'!AH362-'2022 г.'!AH362)</f>
        <v>0</v>
      </c>
      <c r="AI362" s="270">
        <f>SUM('рабочая 2023 г'!AI362-'2022 г.'!AI362)</f>
        <v>0</v>
      </c>
      <c r="AJ362" s="270">
        <f>SUM('рабочая 2023 г'!AJ362-'2022 г.'!AJ362)</f>
        <v>0</v>
      </c>
      <c r="AK362" s="270">
        <f>SUM('рабочая 2023 г'!AK362-'2022 г.'!AK362)</f>
        <v>0</v>
      </c>
      <c r="AL362" s="270">
        <f>SUM('рабочая 2023 г'!AL362-'2022 г.'!AL362)</f>
        <v>0</v>
      </c>
      <c r="AM362" s="270">
        <f>SUM('рабочая 2023 г'!AM362-'2022 г.'!AM362)</f>
        <v>0</v>
      </c>
      <c r="AN362" s="270">
        <f>SUM('рабочая 2023 г'!AN362-'2022 г.'!AN362)</f>
        <v>0</v>
      </c>
      <c r="AO362" s="270">
        <f>SUM('рабочая 2023 г'!AO362-'2022 г.'!AO362)</f>
        <v>0</v>
      </c>
      <c r="AP362" s="270">
        <f>SUM('рабочая 2023 г'!AP362-'2022 г.'!AP362)</f>
        <v>0</v>
      </c>
      <c r="AQ362" s="270">
        <f>SUM('рабочая 2023 г'!AQ362-'2022 г.'!AQ362)</f>
        <v>0</v>
      </c>
      <c r="AR362" s="270">
        <f>SUM('рабочая 2023 г'!AR362-'2022 г.'!AR362)</f>
        <v>0</v>
      </c>
      <c r="AS362" s="274">
        <f t="shared" si="255"/>
        <v>0</v>
      </c>
      <c r="AT362" s="270">
        <f>SUM('рабочая 2023 г'!AT362-'2022 г.'!AT362)</f>
        <v>0</v>
      </c>
      <c r="AU362" s="272">
        <f t="shared" si="256"/>
        <v>0</v>
      </c>
      <c r="AV362" s="270">
        <f>SUM('рабочая 2023 г'!AV362-'2022 г.'!AV362)</f>
        <v>0</v>
      </c>
      <c r="AW362" s="270">
        <f>SUM('рабочая 2023 г'!AW362-'2022 г.'!AW362)</f>
        <v>0</v>
      </c>
      <c r="AX362" s="270">
        <f>SUM('рабочая 2023 г'!AX362-'2022 г.'!AX362)</f>
        <v>0</v>
      </c>
      <c r="AY362" s="270">
        <f>SUM('рабочая 2023 г'!AY362-'2022 г.'!AY362)</f>
        <v>0</v>
      </c>
      <c r="AZ362" s="270">
        <f>SUM('рабочая 2023 г'!AZ362-'2022 г.'!AZ362)</f>
        <v>0</v>
      </c>
      <c r="BA362" s="270">
        <f>SUM('рабочая 2023 г'!BA362-'2022 г.'!BA362)</f>
        <v>0</v>
      </c>
      <c r="BB362" s="273">
        <f t="shared" si="253"/>
        <v>0</v>
      </c>
      <c r="BC362" s="270">
        <f>SUM('рабочая 2023 г'!BC362-'2022 г.'!BC362)</f>
        <v>0</v>
      </c>
      <c r="BD362" s="270">
        <f>SUM('рабочая 2023 г'!BD362-'2022 г.'!BD362)</f>
        <v>0</v>
      </c>
      <c r="BE362" s="270">
        <f>SUM('рабочая 2023 г'!BE362-'2022 г.'!BE362)</f>
        <v>0</v>
      </c>
      <c r="BF362" s="270">
        <f>SUM('рабочая 2023 г'!BF362-'2022 г.'!BF362)</f>
        <v>0</v>
      </c>
      <c r="BG362" s="270">
        <f>SUM('рабочая 2023 г'!BG362-'2022 г.'!BG362)</f>
        <v>0</v>
      </c>
      <c r="BH362" s="270">
        <f>SUM('рабочая 2023 г'!BH362-'2022 г.'!BH362)</f>
        <v>0</v>
      </c>
      <c r="BI362" s="270">
        <f>SUM('рабочая 2023 г'!BI362-'2022 г.'!BI362)</f>
        <v>0</v>
      </c>
      <c r="BJ362" s="270">
        <f>SUM('рабочая 2023 г'!BJ362-'2022 г.'!BJ362)</f>
        <v>0</v>
      </c>
      <c r="BK362" s="270">
        <f>SUM('рабочая 2023 г'!BK362-'2022 г.'!BK362)</f>
        <v>0</v>
      </c>
      <c r="BL362" s="272">
        <f t="shared" si="257"/>
        <v>0</v>
      </c>
      <c r="BM362" s="270">
        <f>SUM('рабочая 2023 г'!BM362-'2022 г.'!BM362)</f>
        <v>0</v>
      </c>
      <c r="BN362" s="270">
        <f>SUM('рабочая 2023 г'!BN362-'2022 г.'!BN362)</f>
        <v>0</v>
      </c>
      <c r="BO362" s="270">
        <f>SUM('рабочая 2023 г'!BO362-'2022 г.'!BO362)</f>
        <v>0</v>
      </c>
      <c r="BP362" s="270">
        <f>SUM('рабочая 2023 г'!BP362-'2022 г.'!BP362)</f>
        <v>0</v>
      </c>
      <c r="BQ362" s="270">
        <f t="shared" si="192"/>
        <v>0</v>
      </c>
      <c r="BR362" s="270"/>
      <c r="BS362" s="270"/>
      <c r="BT362" s="270"/>
      <c r="BU362" s="270"/>
      <c r="BV362" s="270"/>
      <c r="BW362" s="270"/>
      <c r="BX362" s="270"/>
      <c r="BY362" s="270"/>
      <c r="BZ362" s="270"/>
      <c r="CA362" s="270"/>
      <c r="CB362" s="270"/>
      <c r="CC362" s="270"/>
      <c r="CD362" s="270"/>
      <c r="CE362" s="270"/>
      <c r="CF362" s="270"/>
      <c r="CG362" s="270"/>
      <c r="CH362" s="270"/>
      <c r="CI362" s="270"/>
      <c r="CJ362" s="270"/>
      <c r="CK362" s="270"/>
      <c r="CL362" s="270"/>
      <c r="CM362" s="270"/>
      <c r="CN362" s="270"/>
      <c r="CO362" s="270"/>
      <c r="CP362" s="275">
        <f t="shared" si="174"/>
        <v>0</v>
      </c>
      <c r="CQ362" s="270"/>
      <c r="CR362" s="270"/>
      <c r="CS362" s="270"/>
      <c r="CT362" s="270"/>
      <c r="CU362" s="270"/>
      <c r="CV362" s="270"/>
      <c r="CW362" s="270"/>
      <c r="CX362" s="270"/>
      <c r="CY362" s="270"/>
      <c r="CZ362" s="270"/>
      <c r="DA362" s="270"/>
      <c r="DB362" s="275">
        <f t="shared" si="178"/>
        <v>0</v>
      </c>
      <c r="DC362" s="270">
        <f t="shared" si="175"/>
        <v>0</v>
      </c>
      <c r="DD362" s="270"/>
      <c r="DE362" s="270"/>
      <c r="DF362" s="270"/>
      <c r="DG362" s="275">
        <f t="shared" si="176"/>
        <v>0</v>
      </c>
      <c r="DH362" s="270">
        <f t="shared" si="177"/>
        <v>0</v>
      </c>
      <c r="DI362" s="270"/>
      <c r="DJ362" s="270"/>
      <c r="DK362" s="270"/>
      <c r="DL362" s="270"/>
      <c r="DM362" s="270"/>
      <c r="DN362" s="270"/>
      <c r="DO362" s="270"/>
      <c r="DP362" s="270"/>
      <c r="DQ362" s="270"/>
      <c r="DR362" s="270"/>
      <c r="DS362" s="270"/>
      <c r="DT362" s="270"/>
      <c r="DU362" s="270"/>
      <c r="DV362" s="270"/>
      <c r="DW362" s="270"/>
      <c r="DX362" s="270"/>
      <c r="DY362" s="270"/>
      <c r="DZ362" s="270"/>
      <c r="EA362" s="270"/>
      <c r="EB362" s="270"/>
      <c r="EC362" s="270"/>
      <c r="ED362" s="270"/>
      <c r="EE362" s="270"/>
      <c r="EF362" s="270"/>
      <c r="EG362" s="270"/>
      <c r="EH362" s="270"/>
      <c r="EI362" s="276"/>
      <c r="EJ362" s="276"/>
      <c r="EK362" s="276"/>
      <c r="EL362" s="276"/>
      <c r="EM362" s="276"/>
      <c r="EN362" s="276"/>
      <c r="EO362" s="276"/>
      <c r="EP362" s="276"/>
      <c r="EQ362" s="276"/>
      <c r="ER362" s="276"/>
      <c r="ES362" s="276"/>
      <c r="ET362" s="276"/>
      <c r="EU362" s="276"/>
      <c r="EV362" s="276"/>
      <c r="EW362" s="276"/>
      <c r="EX362" s="276"/>
      <c r="EY362" s="276"/>
      <c r="EZ362" s="276"/>
      <c r="FA362" s="276"/>
      <c r="FB362" s="276"/>
    </row>
    <row r="363" spans="2:158">
      <c r="B363" s="32"/>
      <c r="C363" s="77" t="s">
        <v>397</v>
      </c>
      <c r="D363" s="38"/>
      <c r="E363" s="38"/>
      <c r="F363" s="38"/>
      <c r="G363" s="38"/>
      <c r="H363" s="38"/>
      <c r="I363" s="38"/>
      <c r="J363" s="38"/>
      <c r="K363" s="38"/>
      <c r="L363" s="38"/>
      <c r="M363" s="38"/>
      <c r="N363" s="38"/>
      <c r="O363" s="61"/>
      <c r="P363" s="38"/>
      <c r="Q363" s="38"/>
      <c r="R363" s="38"/>
      <c r="S363" s="38"/>
      <c r="T363" s="38"/>
      <c r="U363" s="38"/>
      <c r="V363" s="38"/>
      <c r="W363" s="38"/>
      <c r="X363" s="38"/>
      <c r="Y363" s="38">
        <f>SUM('рабочая 2023 г'!Y363-'2022 г.'!Y363)</f>
        <v>0</v>
      </c>
      <c r="Z363" s="33"/>
      <c r="AA363" s="33"/>
      <c r="AB363" s="33"/>
      <c r="AC363" s="33"/>
      <c r="AD363" s="33"/>
      <c r="AE363" s="33"/>
      <c r="AF363" s="102">
        <f t="shared" si="254"/>
        <v>0</v>
      </c>
      <c r="AG363" s="38">
        <f>SUM('рабочая 2023 г'!AG363-'2022 г.'!AG363)</f>
        <v>0</v>
      </c>
      <c r="AH363" s="38">
        <f>SUM('рабочая 2023 г'!AH363-'2022 г.'!AH363)</f>
        <v>0</v>
      </c>
      <c r="AI363" s="38">
        <f>SUM('рабочая 2023 г'!AI363-'2022 г.'!AI363)</f>
        <v>0</v>
      </c>
      <c r="AJ363" s="38">
        <f>SUM('рабочая 2023 г'!AJ363-'2022 г.'!AJ363)</f>
        <v>0</v>
      </c>
      <c r="AK363" s="38">
        <f>SUM('рабочая 2023 г'!AK363-'2022 г.'!AK363)</f>
        <v>0</v>
      </c>
      <c r="AL363" s="38">
        <f>SUM('рабочая 2023 г'!AL363-'2022 г.'!AL363)</f>
        <v>0</v>
      </c>
      <c r="AM363" s="38">
        <f>SUM('рабочая 2023 г'!AM363-'2022 г.'!AM363)</f>
        <v>0</v>
      </c>
      <c r="AN363" s="38">
        <f>SUM('рабочая 2023 г'!AN363-'2022 г.'!AN363)</f>
        <v>0</v>
      </c>
      <c r="AO363" s="38">
        <f>SUM('рабочая 2023 г'!AO363-'2022 г.'!AO363)</f>
        <v>0</v>
      </c>
      <c r="AP363" s="38">
        <f>SUM('рабочая 2023 г'!AP363-'2022 г.'!AP363)</f>
        <v>0</v>
      </c>
      <c r="AQ363" s="38">
        <f>SUM('рабочая 2023 г'!AQ363-'2022 г.'!AQ363)</f>
        <v>0</v>
      </c>
      <c r="AR363" s="38">
        <f>SUM('рабочая 2023 г'!AR363-'2022 г.'!AR363)</f>
        <v>0</v>
      </c>
      <c r="AS363" s="115">
        <f t="shared" si="255"/>
        <v>0</v>
      </c>
      <c r="AT363" s="38">
        <f>SUM('рабочая 2023 г'!AT363-'2022 г.'!AT363)</f>
        <v>0</v>
      </c>
      <c r="AU363" s="98">
        <f t="shared" si="256"/>
        <v>0</v>
      </c>
      <c r="AV363" s="38">
        <f>SUM('рабочая 2023 г'!AV363-'2022 г.'!AV363)</f>
        <v>0</v>
      </c>
      <c r="AW363" s="38">
        <f>SUM('рабочая 2023 г'!AW363-'2022 г.'!AW363)</f>
        <v>0</v>
      </c>
      <c r="AX363" s="38">
        <f>SUM('рабочая 2023 г'!AX363-'2022 г.'!AX363)</f>
        <v>0</v>
      </c>
      <c r="AY363" s="38">
        <f>SUM('рабочая 2023 г'!AY363-'2022 г.'!AY363)</f>
        <v>0</v>
      </c>
      <c r="AZ363" s="38">
        <f>SUM('рабочая 2023 г'!AZ363-'2022 г.'!AZ363)</f>
        <v>0</v>
      </c>
      <c r="BA363" s="38">
        <f>SUM('рабочая 2023 г'!BA363-'2022 г.'!BA363)</f>
        <v>0</v>
      </c>
      <c r="BB363" s="103">
        <f t="shared" si="253"/>
        <v>0</v>
      </c>
      <c r="BC363" s="38">
        <f>SUM('рабочая 2023 г'!BC363-'2022 г.'!BC363)</f>
        <v>0</v>
      </c>
      <c r="BD363" s="38">
        <f>SUM('рабочая 2023 г'!BD363-'2022 г.'!BD363)</f>
        <v>0</v>
      </c>
      <c r="BE363" s="38">
        <f>SUM('рабочая 2023 г'!BE363-'2022 г.'!BE363)</f>
        <v>0</v>
      </c>
      <c r="BF363" s="38">
        <f>SUM('рабочая 2023 г'!BF363-'2022 г.'!BF363)</f>
        <v>0</v>
      </c>
      <c r="BG363" s="38">
        <f>SUM('рабочая 2023 г'!BG363-'2022 г.'!BG363)</f>
        <v>0</v>
      </c>
      <c r="BH363" s="38">
        <f>SUM('рабочая 2023 г'!BH363-'2022 г.'!BH363)</f>
        <v>0</v>
      </c>
      <c r="BI363" s="38">
        <f>SUM('рабочая 2023 г'!BI363-'2022 г.'!BI363)</f>
        <v>0</v>
      </c>
      <c r="BJ363" s="38">
        <f>SUM('рабочая 2023 г'!BJ363-'2022 г.'!BJ363)</f>
        <v>0</v>
      </c>
      <c r="BK363" s="38">
        <f>SUM('рабочая 2023 г'!BK363-'2022 г.'!BK363)</f>
        <v>0</v>
      </c>
      <c r="BL363" s="98">
        <f t="shared" si="257"/>
        <v>0</v>
      </c>
      <c r="BM363" s="38">
        <f>SUM('рабочая 2023 г'!BM363-'2022 г.'!BM363)</f>
        <v>0</v>
      </c>
      <c r="BN363" s="38">
        <f>SUM('рабочая 2023 г'!BN363-'2022 г.'!BN363)</f>
        <v>0</v>
      </c>
      <c r="BO363" s="38">
        <f>SUM('рабочая 2023 г'!BO363-'2022 г.'!BO363)</f>
        <v>0</v>
      </c>
      <c r="BP363" s="38">
        <f>SUM('рабочая 2023 г'!BP363-'2022 г.'!BP363)</f>
        <v>0</v>
      </c>
      <c r="BQ363" s="66">
        <f t="shared" si="192"/>
        <v>0</v>
      </c>
      <c r="BR363" s="38"/>
      <c r="BS363" s="38"/>
      <c r="BT363" s="38"/>
      <c r="BU363" s="38"/>
      <c r="BV363" s="38"/>
      <c r="BW363" s="38"/>
      <c r="BX363" s="38"/>
      <c r="BY363" s="38"/>
      <c r="BZ363" s="38"/>
      <c r="CA363" s="38"/>
      <c r="CB363" s="38"/>
      <c r="CC363" s="38"/>
      <c r="CD363" s="38"/>
      <c r="CE363" s="38"/>
      <c r="CF363" s="38"/>
      <c r="CG363" s="38"/>
      <c r="CH363" s="38"/>
      <c r="CI363" s="38"/>
      <c r="CJ363" s="38"/>
      <c r="CK363" s="38"/>
      <c r="CL363" s="38"/>
      <c r="CM363" s="38"/>
      <c r="CN363" s="38"/>
      <c r="CO363" s="38"/>
      <c r="CP363" s="188">
        <f t="shared" si="174"/>
        <v>0</v>
      </c>
      <c r="CQ363" s="38"/>
      <c r="CR363" s="38"/>
      <c r="CS363" s="38"/>
      <c r="CT363" s="38"/>
      <c r="CU363" s="38"/>
      <c r="CV363" s="38"/>
      <c r="CW363" s="38"/>
      <c r="CX363" s="38"/>
      <c r="CY363" s="38"/>
      <c r="CZ363" s="38"/>
      <c r="DA363" s="38"/>
      <c r="DB363" s="188">
        <f t="shared" si="178"/>
        <v>0</v>
      </c>
      <c r="DC363" s="38">
        <f t="shared" si="175"/>
        <v>0</v>
      </c>
      <c r="DD363" s="38"/>
      <c r="DE363" s="38"/>
      <c r="DF363" s="38"/>
      <c r="DG363" s="188">
        <f t="shared" si="176"/>
        <v>0</v>
      </c>
      <c r="DH363" s="38">
        <f t="shared" si="177"/>
        <v>0</v>
      </c>
      <c r="DI363" s="38"/>
      <c r="DJ363" s="38"/>
      <c r="DK363" s="38"/>
      <c r="DL363" s="38"/>
      <c r="DM363" s="38"/>
      <c r="DN363" s="38"/>
      <c r="DO363" s="38"/>
      <c r="DP363" s="38"/>
      <c r="DQ363" s="38"/>
      <c r="DR363" s="38"/>
      <c r="DS363" s="38"/>
      <c r="DT363" s="38"/>
      <c r="DU363" s="38"/>
      <c r="DV363" s="38"/>
      <c r="DW363" s="38"/>
      <c r="DX363" s="38"/>
      <c r="DY363" s="38"/>
      <c r="DZ363" s="38"/>
      <c r="EA363" s="38"/>
      <c r="EB363" s="38"/>
      <c r="EC363" s="38"/>
      <c r="ED363" s="38"/>
      <c r="EE363" s="38"/>
      <c r="EF363" s="38"/>
      <c r="EG363" s="38"/>
      <c r="EH363" s="38"/>
    </row>
    <row r="364" spans="2:158" ht="15" customHeight="1">
      <c r="B364" s="32"/>
      <c r="C364" s="77" t="s">
        <v>398</v>
      </c>
      <c r="D364" s="38"/>
      <c r="E364" s="38"/>
      <c r="F364" s="38"/>
      <c r="G364" s="38"/>
      <c r="H364" s="38"/>
      <c r="I364" s="38"/>
      <c r="J364" s="38"/>
      <c r="K364" s="38"/>
      <c r="L364" s="38"/>
      <c r="M364" s="38"/>
      <c r="N364" s="38"/>
      <c r="O364" s="61"/>
      <c r="P364" s="38"/>
      <c r="Q364" s="38"/>
      <c r="R364" s="38"/>
      <c r="S364" s="38"/>
      <c r="T364" s="38"/>
      <c r="U364" s="38"/>
      <c r="V364" s="38"/>
      <c r="W364" s="38"/>
      <c r="X364" s="38"/>
      <c r="Y364" s="38">
        <f>SUM('рабочая 2023 г'!Y364-'2022 г.'!Y364)</f>
        <v>-46</v>
      </c>
      <c r="Z364" s="33"/>
      <c r="AA364" s="33"/>
      <c r="AB364" s="33"/>
      <c r="AC364" s="33"/>
      <c r="AD364" s="33"/>
      <c r="AE364" s="33"/>
      <c r="AF364" s="102">
        <f t="shared" si="254"/>
        <v>-9</v>
      </c>
      <c r="AG364" s="38">
        <f>SUM('рабочая 2023 г'!AG364-'2022 г.'!AG364)</f>
        <v>0</v>
      </c>
      <c r="AH364" s="38">
        <f>SUM('рабочая 2023 г'!AH364-'2022 г.'!AH364)</f>
        <v>0</v>
      </c>
      <c r="AI364" s="38">
        <f>SUM('рабочая 2023 г'!AI364-'2022 г.'!AI364)</f>
        <v>0</v>
      </c>
      <c r="AJ364" s="38">
        <f>SUM('рабочая 2023 г'!AJ364-'2022 г.'!AJ364)</f>
        <v>0</v>
      </c>
      <c r="AK364" s="38">
        <f>SUM('рабочая 2023 г'!AK364-'2022 г.'!AK364)</f>
        <v>0</v>
      </c>
      <c r="AL364" s="38">
        <f>SUM('рабочая 2023 г'!AL364-'2022 г.'!AL364)</f>
        <v>0</v>
      </c>
      <c r="AM364" s="38">
        <f>SUM('рабочая 2023 г'!AM364-'2022 г.'!AM364)</f>
        <v>0</v>
      </c>
      <c r="AN364" s="38">
        <f>SUM('рабочая 2023 г'!AN364-'2022 г.'!AN364)</f>
        <v>0</v>
      </c>
      <c r="AO364" s="38">
        <f>SUM('рабочая 2023 г'!AO364-'2022 г.'!AO364)</f>
        <v>0</v>
      </c>
      <c r="AP364" s="38">
        <f>SUM('рабочая 2023 г'!AP364-'2022 г.'!AP364)</f>
        <v>0</v>
      </c>
      <c r="AQ364" s="38">
        <f>SUM('рабочая 2023 г'!AQ364-'2022 г.'!AQ364)</f>
        <v>0</v>
      </c>
      <c r="AR364" s="38">
        <f>SUM('рабочая 2023 г'!AR364-'2022 г.'!AR364)</f>
        <v>0</v>
      </c>
      <c r="AS364" s="115">
        <f t="shared" si="255"/>
        <v>0</v>
      </c>
      <c r="AT364" s="38">
        <f>SUM('рабочая 2023 г'!AT364-'2022 г.'!AT364)</f>
        <v>0</v>
      </c>
      <c r="AU364" s="98">
        <f t="shared" si="256"/>
        <v>0</v>
      </c>
      <c r="AV364" s="38">
        <f>SUM('рабочая 2023 г'!AV364-'2022 г.'!AV364)</f>
        <v>0</v>
      </c>
      <c r="AW364" s="38">
        <f>SUM('рабочая 2023 г'!AW364-'2022 г.'!AW364)</f>
        <v>0</v>
      </c>
      <c r="AX364" s="38">
        <f>SUM('рабочая 2023 г'!AX364-'2022 г.'!AX364)</f>
        <v>0</v>
      </c>
      <c r="AY364" s="38">
        <f>SUM('рабочая 2023 г'!AY364-'2022 г.'!AY364)</f>
        <v>0</v>
      </c>
      <c r="AZ364" s="38">
        <f>SUM('рабочая 2023 г'!AZ364-'2022 г.'!AZ364)</f>
        <v>0</v>
      </c>
      <c r="BA364" s="38">
        <f>SUM('рабочая 2023 г'!BA364-'2022 г.'!BA364)</f>
        <v>0</v>
      </c>
      <c r="BB364" s="103">
        <f t="shared" si="253"/>
        <v>0</v>
      </c>
      <c r="BC364" s="38">
        <f>SUM('рабочая 2023 г'!BC364-'2022 г.'!BC364)</f>
        <v>0</v>
      </c>
      <c r="BD364" s="38">
        <f>SUM('рабочая 2023 г'!BD364-'2022 г.'!BD364)</f>
        <v>0</v>
      </c>
      <c r="BE364" s="38">
        <f>SUM('рабочая 2023 г'!BE364-'2022 г.'!BE364)</f>
        <v>0</v>
      </c>
      <c r="BF364" s="38">
        <f>SUM('рабочая 2023 г'!BF364-'2022 г.'!BF364)</f>
        <v>0</v>
      </c>
      <c r="BG364" s="38">
        <f>SUM('рабочая 2023 г'!BG364-'2022 г.'!BG364)</f>
        <v>0</v>
      </c>
      <c r="BH364" s="38">
        <f>SUM('рабочая 2023 г'!BH364-'2022 г.'!BH364)</f>
        <v>0</v>
      </c>
      <c r="BI364" s="38">
        <f>SUM('рабочая 2023 г'!BI364-'2022 г.'!BI364)</f>
        <v>0</v>
      </c>
      <c r="BJ364" s="38">
        <f>SUM('рабочая 2023 г'!BJ364-'2022 г.'!BJ364)</f>
        <v>-9</v>
      </c>
      <c r="BK364" s="38">
        <f>SUM('рабочая 2023 г'!BK364-'2022 г.'!BK364)</f>
        <v>0</v>
      </c>
      <c r="BL364" s="98">
        <f t="shared" si="257"/>
        <v>0</v>
      </c>
      <c r="BM364" s="38">
        <f>SUM('рабочая 2023 г'!BM364-'2022 г.'!BM364)</f>
        <v>0</v>
      </c>
      <c r="BN364" s="38">
        <f>SUM('рабочая 2023 г'!BN364-'2022 г.'!BN364)</f>
        <v>0</v>
      </c>
      <c r="BO364" s="38">
        <f>SUM('рабочая 2023 г'!BO364-'2022 г.'!BO364)</f>
        <v>0</v>
      </c>
      <c r="BP364" s="38">
        <f>SUM('рабочая 2023 г'!BP364-'2022 г.'!BP364)</f>
        <v>0</v>
      </c>
      <c r="BQ364" s="66">
        <f t="shared" si="192"/>
        <v>-9</v>
      </c>
      <c r="BR364" s="38"/>
      <c r="BS364" s="38"/>
      <c r="BT364" s="38"/>
      <c r="BU364" s="38"/>
      <c r="BV364" s="38"/>
      <c r="BW364" s="38"/>
      <c r="BX364" s="38"/>
      <c r="BY364" s="38"/>
      <c r="BZ364" s="38"/>
      <c r="CA364" s="38"/>
      <c r="CB364" s="38"/>
      <c r="CC364" s="38"/>
      <c r="CD364" s="38"/>
      <c r="CE364" s="38"/>
      <c r="CF364" s="38"/>
      <c r="CG364" s="38"/>
      <c r="CH364" s="38"/>
      <c r="CI364" s="38"/>
      <c r="CJ364" s="38"/>
      <c r="CK364" s="38"/>
      <c r="CL364" s="38"/>
      <c r="CM364" s="38"/>
      <c r="CN364" s="38"/>
      <c r="CO364" s="38"/>
      <c r="CP364" s="188">
        <f t="shared" si="174"/>
        <v>0</v>
      </c>
      <c r="CQ364" s="38"/>
      <c r="CR364" s="38"/>
      <c r="CS364" s="38"/>
      <c r="CT364" s="38"/>
      <c r="CU364" s="38"/>
      <c r="CV364" s="38"/>
      <c r="CW364" s="38"/>
      <c r="CX364" s="38"/>
      <c r="CY364" s="38"/>
      <c r="CZ364" s="38"/>
      <c r="DA364" s="38"/>
      <c r="DB364" s="188">
        <f t="shared" si="178"/>
        <v>0</v>
      </c>
      <c r="DC364" s="38">
        <f t="shared" si="175"/>
        <v>0</v>
      </c>
      <c r="DD364" s="38"/>
      <c r="DE364" s="38"/>
      <c r="DF364" s="38"/>
      <c r="DG364" s="188">
        <f t="shared" si="176"/>
        <v>0</v>
      </c>
      <c r="DH364" s="38">
        <f t="shared" si="177"/>
        <v>0</v>
      </c>
      <c r="DI364" s="38"/>
      <c r="DJ364" s="38"/>
      <c r="DK364" s="38"/>
      <c r="DL364" s="38"/>
      <c r="DM364" s="38"/>
      <c r="DN364" s="38"/>
      <c r="DO364" s="38"/>
      <c r="DP364" s="38"/>
      <c r="DQ364" s="38"/>
      <c r="DR364" s="38"/>
      <c r="DS364" s="38"/>
      <c r="DT364" s="38"/>
      <c r="DU364" s="38"/>
      <c r="DV364" s="38"/>
      <c r="DW364" s="38"/>
      <c r="DX364" s="38"/>
      <c r="DY364" s="38"/>
      <c r="DZ364" s="38"/>
      <c r="EA364" s="38"/>
      <c r="EB364" s="38"/>
      <c r="EC364" s="38"/>
      <c r="ED364" s="38"/>
      <c r="EE364" s="38"/>
      <c r="EF364" s="38"/>
      <c r="EG364" s="38"/>
      <c r="EH364" s="38"/>
    </row>
    <row r="365" spans="2:158" ht="15" customHeight="1">
      <c r="B365" s="221"/>
      <c r="C365" s="182"/>
      <c r="D365" s="38"/>
      <c r="E365" s="38"/>
      <c r="F365" s="38"/>
      <c r="G365" s="38"/>
      <c r="H365" s="38"/>
      <c r="I365" s="38"/>
      <c r="J365" s="38"/>
      <c r="K365" s="38"/>
      <c r="L365" s="38"/>
      <c r="M365" s="38"/>
      <c r="N365" s="38"/>
      <c r="O365" s="61"/>
      <c r="P365" s="38"/>
      <c r="Q365" s="38"/>
      <c r="R365" s="38"/>
      <c r="S365" s="38"/>
      <c r="T365" s="38"/>
      <c r="U365" s="38"/>
      <c r="V365" s="38"/>
      <c r="W365" s="38"/>
      <c r="X365" s="38"/>
      <c r="Y365" s="38">
        <f>SUM('рабочая 2023 г'!Y365-'2022 г.'!Y365)</f>
        <v>0</v>
      </c>
      <c r="Z365" s="33"/>
      <c r="AA365" s="33"/>
      <c r="AB365" s="33"/>
      <c r="AC365" s="33"/>
      <c r="AD365" s="33"/>
      <c r="AE365" s="33"/>
      <c r="AF365" s="102">
        <f t="shared" si="254"/>
        <v>0</v>
      </c>
      <c r="AG365" s="38">
        <f>SUM('рабочая 2023 г'!AG365-'2022 г.'!AG365)</f>
        <v>0</v>
      </c>
      <c r="AH365" s="38">
        <f>SUM('рабочая 2023 г'!AH365-'2022 г.'!AH365)</f>
        <v>0</v>
      </c>
      <c r="AI365" s="38">
        <f>SUM('рабочая 2023 г'!AI365-'2022 г.'!AI365)</f>
        <v>0</v>
      </c>
      <c r="AJ365" s="38">
        <f>SUM('рабочая 2023 г'!AJ365-'2022 г.'!AJ365)</f>
        <v>0</v>
      </c>
      <c r="AK365" s="38">
        <f>SUM('рабочая 2023 г'!AK365-'2022 г.'!AK365)</f>
        <v>0</v>
      </c>
      <c r="AL365" s="38">
        <f>SUM('рабочая 2023 г'!AL365-'2022 г.'!AL365)</f>
        <v>0</v>
      </c>
      <c r="AM365" s="38">
        <f>SUM('рабочая 2023 г'!AM365-'2022 г.'!AM365)</f>
        <v>0</v>
      </c>
      <c r="AN365" s="38">
        <f>SUM('рабочая 2023 г'!AN365-'2022 г.'!AN365)</f>
        <v>0</v>
      </c>
      <c r="AO365" s="38">
        <f>SUM('рабочая 2023 г'!AO365-'2022 г.'!AO365)</f>
        <v>0</v>
      </c>
      <c r="AP365" s="38">
        <f>SUM('рабочая 2023 г'!AP365-'2022 г.'!AP365)</f>
        <v>0</v>
      </c>
      <c r="AQ365" s="38">
        <f>SUM('рабочая 2023 г'!AQ365-'2022 г.'!AQ365)</f>
        <v>0</v>
      </c>
      <c r="AR365" s="38">
        <f>SUM('рабочая 2023 г'!AR365-'2022 г.'!AR365)</f>
        <v>0</v>
      </c>
      <c r="AS365" s="115"/>
      <c r="AT365" s="38">
        <f>SUM('рабочая 2023 г'!AT365-'2022 г.'!AT365)</f>
        <v>0</v>
      </c>
      <c r="AU365" s="98"/>
      <c r="AV365" s="38">
        <f>SUM('рабочая 2023 г'!AV365-'2022 г.'!AV365)</f>
        <v>0</v>
      </c>
      <c r="AW365" s="38">
        <f>SUM('рабочая 2023 г'!AW365-'2022 г.'!AW365)</f>
        <v>0</v>
      </c>
      <c r="AX365" s="38">
        <f>SUM('рабочая 2023 г'!AX365-'2022 г.'!AX365)</f>
        <v>0</v>
      </c>
      <c r="AY365" s="38">
        <f>SUM('рабочая 2023 г'!AY365-'2022 г.'!AY365)</f>
        <v>0</v>
      </c>
      <c r="AZ365" s="38">
        <f>SUM('рабочая 2023 г'!AZ365-'2022 г.'!AZ365)</f>
        <v>0</v>
      </c>
      <c r="BA365" s="38">
        <f>SUM('рабочая 2023 г'!BA365-'2022 г.'!BA365)</f>
        <v>0</v>
      </c>
      <c r="BB365" s="103"/>
      <c r="BC365" s="38">
        <f>SUM('рабочая 2023 г'!BC365-'2022 г.'!BC365)</f>
        <v>0</v>
      </c>
      <c r="BD365" s="38">
        <f>SUM('рабочая 2023 г'!BD365-'2022 г.'!BD365)</f>
        <v>0</v>
      </c>
      <c r="BE365" s="38">
        <f>SUM('рабочая 2023 г'!BE365-'2022 г.'!BE365)</f>
        <v>0</v>
      </c>
      <c r="BF365" s="38">
        <f>SUM('рабочая 2023 г'!BF365-'2022 г.'!BF365)</f>
        <v>0</v>
      </c>
      <c r="BG365" s="38">
        <f>SUM('рабочая 2023 г'!BG365-'2022 г.'!BG365)</f>
        <v>0</v>
      </c>
      <c r="BH365" s="38">
        <f>SUM('рабочая 2023 г'!BH365-'2022 г.'!BH365)</f>
        <v>0</v>
      </c>
      <c r="BI365" s="38">
        <f>SUM('рабочая 2023 г'!BI365-'2022 г.'!BI365)</f>
        <v>0</v>
      </c>
      <c r="BJ365" s="38">
        <f>SUM('рабочая 2023 г'!BJ365-'2022 г.'!BJ365)</f>
        <v>0</v>
      </c>
      <c r="BK365" s="38">
        <f>SUM('рабочая 2023 г'!BK365-'2022 г.'!BK365)</f>
        <v>0</v>
      </c>
      <c r="BL365" s="98"/>
      <c r="BM365" s="38">
        <f>SUM('рабочая 2023 г'!BM365-'2022 г.'!BM365)</f>
        <v>0</v>
      </c>
      <c r="BN365" s="38">
        <f>SUM('рабочая 2023 г'!BN365-'2022 г.'!BN365)</f>
        <v>0</v>
      </c>
      <c r="BO365" s="38">
        <f>SUM('рабочая 2023 г'!BO365-'2022 г.'!BO365)</f>
        <v>0</v>
      </c>
      <c r="BP365" s="38">
        <f>SUM('рабочая 2023 г'!BP365-'2022 г.'!BP365)</f>
        <v>0</v>
      </c>
      <c r="BQ365" s="66"/>
      <c r="BR365" s="38"/>
      <c r="BS365" s="38"/>
      <c r="BT365" s="38"/>
      <c r="BU365" s="38"/>
      <c r="BV365" s="38"/>
      <c r="BW365" s="38"/>
      <c r="BX365" s="38"/>
      <c r="BY365" s="38"/>
      <c r="BZ365" s="38"/>
      <c r="CA365" s="38"/>
      <c r="CB365" s="38"/>
      <c r="CC365" s="38"/>
      <c r="CD365" s="38"/>
      <c r="CE365" s="38"/>
      <c r="CF365" s="38"/>
      <c r="CG365" s="38"/>
      <c r="CH365" s="38"/>
      <c r="CI365" s="38"/>
      <c r="CJ365" s="38"/>
      <c r="CK365" s="38"/>
      <c r="CL365" s="38"/>
      <c r="CM365" s="38"/>
      <c r="CN365" s="38"/>
      <c r="CO365" s="38"/>
      <c r="CP365" s="188"/>
      <c r="CQ365" s="38"/>
      <c r="CR365" s="38"/>
      <c r="CS365" s="38"/>
      <c r="CT365" s="38"/>
      <c r="CU365" s="38"/>
      <c r="CV365" s="38"/>
      <c r="CW365" s="38"/>
      <c r="CX365" s="38"/>
      <c r="CY365" s="38"/>
      <c r="CZ365" s="38"/>
      <c r="DA365" s="38"/>
      <c r="DB365" s="188"/>
      <c r="DC365" s="38"/>
      <c r="DD365" s="38"/>
      <c r="DE365" s="38"/>
      <c r="DF365" s="38"/>
      <c r="DG365" s="188"/>
      <c r="DH365" s="38"/>
      <c r="DI365" s="38"/>
      <c r="DJ365" s="38"/>
      <c r="DK365" s="38"/>
      <c r="DL365" s="38"/>
      <c r="DM365" s="38"/>
      <c r="DN365" s="38"/>
      <c r="DO365" s="38"/>
      <c r="DP365" s="38"/>
      <c r="DQ365" s="38"/>
      <c r="DR365" s="38"/>
      <c r="DS365" s="38"/>
      <c r="DT365" s="38"/>
      <c r="DU365" s="38"/>
      <c r="DV365" s="38"/>
      <c r="DW365" s="38"/>
      <c r="DX365" s="38"/>
      <c r="DY365" s="38"/>
      <c r="DZ365" s="38"/>
      <c r="EA365" s="38"/>
      <c r="EB365" s="38"/>
      <c r="EC365" s="38"/>
      <c r="ED365" s="38"/>
      <c r="EE365" s="38"/>
      <c r="EF365" s="38"/>
      <c r="EG365" s="38"/>
      <c r="EH365" s="38"/>
    </row>
    <row r="366" spans="2:158" s="83" customFormat="1" ht="24" customHeight="1">
      <c r="B366" s="729" t="s">
        <v>440</v>
      </c>
      <c r="C366" s="727" t="s">
        <v>441</v>
      </c>
      <c r="D366" s="86"/>
      <c r="E366" s="86"/>
      <c r="F366" s="86"/>
      <c r="G366" s="86"/>
      <c r="H366" s="86"/>
      <c r="I366" s="86"/>
      <c r="J366" s="86"/>
      <c r="K366" s="86"/>
      <c r="L366" s="86"/>
      <c r="M366" s="86"/>
      <c r="N366" s="86"/>
      <c r="O366" s="87"/>
      <c r="P366" s="86"/>
      <c r="Q366" s="86"/>
      <c r="R366" s="86"/>
      <c r="S366" s="86"/>
      <c r="T366" s="86"/>
      <c r="U366" s="86"/>
      <c r="V366" s="86"/>
      <c r="W366" s="86"/>
      <c r="X366" s="86"/>
      <c r="Y366" s="88"/>
      <c r="Z366" s="88"/>
      <c r="AA366" s="88"/>
      <c r="AB366" s="88"/>
      <c r="AC366" s="88"/>
      <c r="AD366" s="88"/>
      <c r="AE366" s="88"/>
      <c r="AF366" s="102">
        <f t="shared" si="254"/>
        <v>-1.2000000000000002</v>
      </c>
      <c r="AG366" s="38">
        <f>SUM('рабочая 2023 г'!AG366-'2022 г.'!AG366)</f>
        <v>0</v>
      </c>
      <c r="AH366" s="38">
        <f>SUM('рабочая 2023 г'!AH366-'2022 г.'!AH366)</f>
        <v>0</v>
      </c>
      <c r="AI366" s="38">
        <f>SUM('рабочая 2023 г'!AI366-'2022 г.'!AI366)</f>
        <v>0</v>
      </c>
      <c r="AJ366" s="38">
        <f>SUM('рабочая 2023 г'!AJ366-'2022 г.'!AJ366)</f>
        <v>0</v>
      </c>
      <c r="AK366" s="38">
        <f>SUM('рабочая 2023 г'!AK366-'2022 г.'!AK366)</f>
        <v>0</v>
      </c>
      <c r="AL366" s="38">
        <f>SUM('рабочая 2023 г'!AL366-'2022 г.'!AL366)</f>
        <v>0</v>
      </c>
      <c r="AM366" s="38">
        <f>SUM('рабочая 2023 г'!AM366-'2022 г.'!AM366)</f>
        <v>0</v>
      </c>
      <c r="AN366" s="38">
        <f>SUM('рабочая 2023 г'!AN366-'2022 г.'!AN366)</f>
        <v>0</v>
      </c>
      <c r="AO366" s="38">
        <f>SUM('рабочая 2023 г'!AO366-'2022 г.'!AO366)</f>
        <v>0</v>
      </c>
      <c r="AP366" s="38">
        <f>SUM('рабочая 2023 г'!AP366-'2022 г.'!AP366)</f>
        <v>0</v>
      </c>
      <c r="AQ366" s="38">
        <f>SUM('рабочая 2023 г'!AQ366-'2022 г.'!AQ366)</f>
        <v>0</v>
      </c>
      <c r="AR366" s="38">
        <f>SUM('рабочая 2023 г'!AR366-'2022 г.'!AR366)</f>
        <v>0</v>
      </c>
      <c r="AS366" s="115">
        <f t="shared" si="255"/>
        <v>0</v>
      </c>
      <c r="AT366" s="97"/>
      <c r="AU366" s="98">
        <f t="shared" si="256"/>
        <v>0</v>
      </c>
      <c r="AV366" s="38">
        <f>SUM('рабочая 2023 г'!AV366-'2022 г.'!AV366)</f>
        <v>0</v>
      </c>
      <c r="AW366" s="38">
        <f>SUM('рабочая 2023 г'!AW366-'2022 г.'!AW366)</f>
        <v>0</v>
      </c>
      <c r="AX366" s="38">
        <f>SUM('рабочая 2023 г'!AX366-'2022 г.'!AX366)</f>
        <v>0</v>
      </c>
      <c r="AY366" s="38">
        <f>SUM('рабочая 2023 г'!AY366-'2022 г.'!AY366)</f>
        <v>0</v>
      </c>
      <c r="AZ366" s="38">
        <f>SUM('рабочая 2023 г'!AZ366-'2022 г.'!AZ366)</f>
        <v>0</v>
      </c>
      <c r="BA366" s="38">
        <f>SUM('рабочая 2023 г'!BA366-'2022 г.'!BA366)</f>
        <v>0</v>
      </c>
      <c r="BB366" s="103">
        <f t="shared" si="253"/>
        <v>0</v>
      </c>
      <c r="BC366" s="38">
        <f>SUM('рабочая 2023 г'!BC366-'2022 г.'!BC366)</f>
        <v>0</v>
      </c>
      <c r="BD366" s="38">
        <f>SUM('рабочая 2023 г'!BD366-'2022 г.'!BD366)</f>
        <v>0</v>
      </c>
      <c r="BE366" s="38">
        <f>SUM('рабочая 2023 г'!BE366-'2022 г.'!BE366)</f>
        <v>0</v>
      </c>
      <c r="BF366" s="38">
        <f>SUM('рабочая 2023 г'!BF366-'2022 г.'!BF366)</f>
        <v>0</v>
      </c>
      <c r="BG366" s="38">
        <f>SUM('рабочая 2023 г'!BG366-'2022 г.'!BG366)</f>
        <v>0</v>
      </c>
      <c r="BH366" s="38">
        <f>SUM('рабочая 2023 г'!BH366-'2022 г.'!BH366)</f>
        <v>0</v>
      </c>
      <c r="BI366" s="38">
        <f>SUM('рабочая 2023 г'!BI366-'2022 г.'!BI366)</f>
        <v>0</v>
      </c>
      <c r="BJ366" s="38">
        <f>SUM('рабочая 2023 г'!BJ366-'2022 г.'!BJ366)</f>
        <v>-1.2000000000000002</v>
      </c>
      <c r="BK366" s="38">
        <f>SUM('рабочая 2023 г'!BK366-'2022 г.'!BK366)</f>
        <v>0</v>
      </c>
      <c r="BL366" s="38">
        <f>SUM('рабочая 2023 г'!BL366-'2022 г.'!BL366)</f>
        <v>0</v>
      </c>
      <c r="BM366" s="38">
        <f>SUM('рабочая 2023 г'!BM366-'2022 г.'!BM366)</f>
        <v>0</v>
      </c>
      <c r="BN366" s="38">
        <f>SUM('рабочая 2023 г'!BN366-'2022 г.'!BN366)</f>
        <v>0</v>
      </c>
      <c r="BO366" s="38">
        <f>SUM('рабочая 2023 г'!BO366-'2022 г.'!BO366)</f>
        <v>0</v>
      </c>
      <c r="BP366" s="38">
        <f>SUM('рабочая 2023 г'!BP366-'2022 г.'!BP366)</f>
        <v>0</v>
      </c>
      <c r="BQ366" s="66">
        <f t="shared" si="192"/>
        <v>-1.2000000000000002</v>
      </c>
      <c r="BR366" s="86"/>
      <c r="BS366" s="86"/>
      <c r="BT366" s="86"/>
      <c r="BU366" s="86"/>
      <c r="BV366" s="86"/>
      <c r="BW366" s="86"/>
      <c r="BX366" s="86"/>
      <c r="BY366" s="86"/>
      <c r="BZ366" s="86"/>
      <c r="CA366" s="86"/>
      <c r="CB366" s="86"/>
      <c r="CC366" s="86"/>
      <c r="CD366" s="86"/>
      <c r="CE366" s="86"/>
      <c r="CF366" s="86"/>
      <c r="CG366" s="86"/>
      <c r="CH366" s="86"/>
      <c r="CI366" s="86"/>
      <c r="CJ366" s="86"/>
      <c r="CK366" s="86"/>
      <c r="CL366" s="86"/>
      <c r="CM366" s="86"/>
      <c r="CN366" s="86"/>
      <c r="CO366" s="86"/>
      <c r="CP366" s="188">
        <f t="shared" si="174"/>
        <v>0</v>
      </c>
      <c r="CQ366" s="86"/>
      <c r="CR366" s="86"/>
      <c r="CS366" s="86"/>
      <c r="CT366" s="86"/>
      <c r="CU366" s="86"/>
      <c r="CV366" s="86"/>
      <c r="CW366" s="86"/>
      <c r="CX366" s="86"/>
      <c r="CY366" s="86"/>
      <c r="CZ366" s="86"/>
      <c r="DA366" s="86"/>
      <c r="DB366" s="188">
        <f t="shared" si="178"/>
        <v>0</v>
      </c>
      <c r="DC366" s="38">
        <f t="shared" si="175"/>
        <v>0</v>
      </c>
      <c r="DD366" s="86"/>
      <c r="DE366" s="86"/>
      <c r="DF366" s="86"/>
      <c r="DG366" s="188">
        <f t="shared" si="176"/>
        <v>0</v>
      </c>
      <c r="DH366" s="38">
        <f t="shared" si="177"/>
        <v>0</v>
      </c>
      <c r="DI366" s="86"/>
      <c r="DJ366" s="86"/>
      <c r="DK366" s="86"/>
      <c r="DL366" s="86"/>
      <c r="DM366" s="86"/>
      <c r="DN366" s="86"/>
      <c r="DO366" s="86"/>
      <c r="DP366" s="86"/>
      <c r="DQ366" s="86"/>
      <c r="DR366" s="86"/>
      <c r="DS366" s="86"/>
      <c r="DT366" s="86"/>
      <c r="DU366" s="86"/>
      <c r="DV366" s="86"/>
      <c r="DW366" s="86"/>
      <c r="DX366" s="86"/>
      <c r="DY366" s="86"/>
      <c r="DZ366" s="86"/>
      <c r="EA366" s="86"/>
      <c r="EB366" s="86"/>
      <c r="EC366" s="86"/>
      <c r="ED366" s="86"/>
      <c r="EE366" s="86"/>
      <c r="EF366" s="86"/>
      <c r="EG366" s="86"/>
      <c r="EH366" s="86"/>
      <c r="EI366" s="89"/>
      <c r="EJ366" s="89"/>
      <c r="EK366" s="89"/>
      <c r="EL366" s="89"/>
      <c r="EM366" s="89"/>
      <c r="EN366" s="89"/>
      <c r="EO366" s="89"/>
      <c r="EP366" s="89"/>
      <c r="EQ366" s="89"/>
      <c r="ER366" s="89"/>
      <c r="ES366" s="89"/>
      <c r="ET366" s="89"/>
      <c r="EU366" s="89"/>
      <c r="EV366" s="89"/>
      <c r="EW366" s="89"/>
      <c r="EX366" s="89"/>
      <c r="EY366" s="89"/>
      <c r="EZ366" s="89"/>
      <c r="FA366" s="89"/>
      <c r="FB366" s="89"/>
    </row>
    <row r="367" spans="2:158" s="83" customFormat="1" ht="14.25" customHeight="1">
      <c r="B367" s="730"/>
      <c r="C367" s="728"/>
      <c r="D367" s="86"/>
      <c r="E367" s="86"/>
      <c r="F367" s="86"/>
      <c r="G367" s="86"/>
      <c r="H367" s="86"/>
      <c r="I367" s="86"/>
      <c r="J367" s="86"/>
      <c r="K367" s="86"/>
      <c r="L367" s="86"/>
      <c r="M367" s="86"/>
      <c r="N367" s="86"/>
      <c r="O367" s="87"/>
      <c r="P367" s="86"/>
      <c r="Q367" s="86"/>
      <c r="R367" s="86"/>
      <c r="S367" s="86"/>
      <c r="T367" s="86"/>
      <c r="U367" s="86"/>
      <c r="V367" s="86"/>
      <c r="W367" s="86"/>
      <c r="X367" s="86"/>
      <c r="Y367" s="88">
        <f>SUM(Y368:Y381)</f>
        <v>1807</v>
      </c>
      <c r="Z367" s="88"/>
      <c r="AA367" s="88"/>
      <c r="AB367" s="88"/>
      <c r="AC367" s="88"/>
      <c r="AD367" s="88"/>
      <c r="AE367" s="88"/>
      <c r="AF367" s="102">
        <f t="shared" si="254"/>
        <v>-1201</v>
      </c>
      <c r="AG367" s="88">
        <f t="shared" ref="AG367:AR367" si="258">SUM(AG368:AG381)</f>
        <v>0</v>
      </c>
      <c r="AH367" s="88">
        <f t="shared" si="258"/>
        <v>0</v>
      </c>
      <c r="AI367" s="88">
        <f t="shared" si="258"/>
        <v>0</v>
      </c>
      <c r="AJ367" s="88">
        <f t="shared" si="258"/>
        <v>0</v>
      </c>
      <c r="AK367" s="88">
        <f t="shared" si="258"/>
        <v>0</v>
      </c>
      <c r="AL367" s="88">
        <f t="shared" si="258"/>
        <v>0</v>
      </c>
      <c r="AM367" s="88">
        <f t="shared" si="258"/>
        <v>0</v>
      </c>
      <c r="AN367" s="88">
        <f t="shared" si="258"/>
        <v>0</v>
      </c>
      <c r="AO367" s="88">
        <f t="shared" si="258"/>
        <v>0</v>
      </c>
      <c r="AP367" s="88">
        <f t="shared" si="258"/>
        <v>0</v>
      </c>
      <c r="AQ367" s="88">
        <f t="shared" si="258"/>
        <v>0</v>
      </c>
      <c r="AR367" s="88">
        <f t="shared" si="258"/>
        <v>0</v>
      </c>
      <c r="AS367" s="115"/>
      <c r="AT367" s="88">
        <f t="shared" ref="AT367:BP367" si="259">SUM(AT368:AT381)</f>
        <v>0</v>
      </c>
      <c r="AU367" s="88">
        <f t="shared" si="259"/>
        <v>0</v>
      </c>
      <c r="AV367" s="88">
        <f t="shared" si="259"/>
        <v>0</v>
      </c>
      <c r="AW367" s="88">
        <f t="shared" si="259"/>
        <v>0</v>
      </c>
      <c r="AX367" s="88">
        <f t="shared" si="259"/>
        <v>0</v>
      </c>
      <c r="AY367" s="88">
        <f t="shared" si="259"/>
        <v>0</v>
      </c>
      <c r="AZ367" s="88">
        <f t="shared" si="259"/>
        <v>0</v>
      </c>
      <c r="BA367" s="88">
        <f t="shared" si="259"/>
        <v>0</v>
      </c>
      <c r="BB367" s="88">
        <f t="shared" si="259"/>
        <v>0</v>
      </c>
      <c r="BC367" s="88">
        <f t="shared" si="259"/>
        <v>0</v>
      </c>
      <c r="BD367" s="88">
        <f t="shared" si="259"/>
        <v>0</v>
      </c>
      <c r="BE367" s="88">
        <f t="shared" si="259"/>
        <v>0</v>
      </c>
      <c r="BF367" s="88">
        <f t="shared" si="259"/>
        <v>0</v>
      </c>
      <c r="BG367" s="88">
        <f t="shared" si="259"/>
        <v>0</v>
      </c>
      <c r="BH367" s="88">
        <f t="shared" si="259"/>
        <v>0</v>
      </c>
      <c r="BI367" s="88">
        <f t="shared" si="259"/>
        <v>0</v>
      </c>
      <c r="BJ367" s="88">
        <f t="shared" si="259"/>
        <v>-1201</v>
      </c>
      <c r="BK367" s="88">
        <f t="shared" si="259"/>
        <v>0</v>
      </c>
      <c r="BL367" s="88">
        <f t="shared" si="259"/>
        <v>0</v>
      </c>
      <c r="BM367" s="88">
        <f t="shared" si="259"/>
        <v>0</v>
      </c>
      <c r="BN367" s="88">
        <f t="shared" si="259"/>
        <v>0</v>
      </c>
      <c r="BO367" s="88">
        <f t="shared" si="259"/>
        <v>0</v>
      </c>
      <c r="BP367" s="88">
        <f t="shared" si="259"/>
        <v>0</v>
      </c>
      <c r="BQ367" s="66">
        <f>SUM(AU367,AY367,BA367,BB367,BG367,BH367,BI367,BJ367,BK367,BL367)</f>
        <v>-1201</v>
      </c>
      <c r="BR367" s="86"/>
      <c r="BS367" s="86"/>
      <c r="BT367" s="86"/>
      <c r="BU367" s="86"/>
      <c r="BV367" s="86"/>
      <c r="BW367" s="86"/>
      <c r="BX367" s="86"/>
      <c r="BY367" s="86"/>
      <c r="BZ367" s="86"/>
      <c r="CA367" s="86"/>
      <c r="CB367" s="86"/>
      <c r="CC367" s="86"/>
      <c r="CD367" s="86"/>
      <c r="CE367" s="86"/>
      <c r="CF367" s="86"/>
      <c r="CG367" s="86"/>
      <c r="CH367" s="86"/>
      <c r="CI367" s="86"/>
      <c r="CJ367" s="86"/>
      <c r="CK367" s="86"/>
      <c r="CL367" s="86"/>
      <c r="CM367" s="86"/>
      <c r="CN367" s="86"/>
      <c r="CO367" s="86"/>
      <c r="CP367" s="188">
        <f t="shared" si="174"/>
        <v>0</v>
      </c>
      <c r="CQ367" s="86"/>
      <c r="CR367" s="86"/>
      <c r="CS367" s="86"/>
      <c r="CT367" s="86"/>
      <c r="CU367" s="86"/>
      <c r="CV367" s="86"/>
      <c r="CW367" s="86"/>
      <c r="CX367" s="86"/>
      <c r="CY367" s="86"/>
      <c r="CZ367" s="86"/>
      <c r="DA367" s="86"/>
      <c r="DB367" s="188">
        <f t="shared" si="178"/>
        <v>0</v>
      </c>
      <c r="DC367" s="38">
        <f t="shared" si="175"/>
        <v>0</v>
      </c>
      <c r="DD367" s="86"/>
      <c r="DE367" s="86"/>
      <c r="DF367" s="86"/>
      <c r="DG367" s="188">
        <f t="shared" si="176"/>
        <v>0</v>
      </c>
      <c r="DH367" s="38">
        <f t="shared" si="177"/>
        <v>0</v>
      </c>
      <c r="DI367" s="86"/>
      <c r="DJ367" s="86"/>
      <c r="DK367" s="86"/>
      <c r="DL367" s="86"/>
      <c r="DM367" s="86"/>
      <c r="DN367" s="86"/>
      <c r="DO367" s="86"/>
      <c r="DP367" s="86"/>
      <c r="DQ367" s="86"/>
      <c r="DR367" s="86"/>
      <c r="DS367" s="86"/>
      <c r="DT367" s="86"/>
      <c r="DU367" s="86"/>
      <c r="DV367" s="86"/>
      <c r="DW367" s="86"/>
      <c r="DX367" s="86"/>
      <c r="DY367" s="86"/>
      <c r="DZ367" s="86"/>
      <c r="EA367" s="86"/>
      <c r="EB367" s="86"/>
      <c r="EC367" s="86"/>
      <c r="ED367" s="86"/>
      <c r="EE367" s="86"/>
      <c r="EF367" s="86"/>
      <c r="EG367" s="86"/>
      <c r="EH367" s="86"/>
      <c r="EI367" s="89"/>
      <c r="EJ367" s="89"/>
      <c r="EK367" s="89"/>
      <c r="EL367" s="89"/>
      <c r="EM367" s="89"/>
      <c r="EN367" s="89"/>
      <c r="EO367" s="89"/>
      <c r="EP367" s="89"/>
      <c r="EQ367" s="89"/>
      <c r="ER367" s="89"/>
      <c r="ES367" s="89"/>
      <c r="ET367" s="89"/>
      <c r="EU367" s="89"/>
      <c r="EV367" s="89"/>
      <c r="EW367" s="89"/>
      <c r="EX367" s="89"/>
      <c r="EY367" s="89"/>
      <c r="EZ367" s="89"/>
      <c r="FA367" s="89"/>
      <c r="FB367" s="89"/>
    </row>
    <row r="368" spans="2:158">
      <c r="B368" s="32"/>
      <c r="C368" s="118" t="s">
        <v>385</v>
      </c>
      <c r="D368" s="38"/>
      <c r="E368" s="38"/>
      <c r="F368" s="38"/>
      <c r="G368" s="38"/>
      <c r="H368" s="38"/>
      <c r="I368" s="38"/>
      <c r="J368" s="38"/>
      <c r="K368" s="38"/>
      <c r="L368" s="38"/>
      <c r="M368" s="38"/>
      <c r="N368" s="38"/>
      <c r="O368" s="61"/>
      <c r="P368" s="38"/>
      <c r="Q368" s="38"/>
      <c r="R368" s="38"/>
      <c r="S368" s="38"/>
      <c r="T368" s="38"/>
      <c r="U368" s="38"/>
      <c r="V368" s="38"/>
      <c r="W368" s="38"/>
      <c r="X368" s="38"/>
      <c r="Y368" s="38">
        <f>SUM('рабочая 2023 г'!Y368-'2022 г.'!Y368)</f>
        <v>87</v>
      </c>
      <c r="Z368" s="33"/>
      <c r="AA368" s="33"/>
      <c r="AB368" s="33"/>
      <c r="AC368" s="33"/>
      <c r="AD368" s="33"/>
      <c r="AE368" s="33"/>
      <c r="AF368" s="102">
        <f t="shared" si="254"/>
        <v>2</v>
      </c>
      <c r="AG368" s="38">
        <f>SUM('рабочая 2023 г'!AG368-'2022 г.'!AG368)</f>
        <v>0</v>
      </c>
      <c r="AH368" s="38">
        <f>SUM('рабочая 2023 г'!AH368-'2022 г.'!AH368)</f>
        <v>0</v>
      </c>
      <c r="AI368" s="38">
        <f>SUM('рабочая 2023 г'!AI368-'2022 г.'!AI368)</f>
        <v>0</v>
      </c>
      <c r="AJ368" s="38">
        <f>SUM('рабочая 2023 г'!AJ368-'2022 г.'!AJ368)</f>
        <v>0</v>
      </c>
      <c r="AK368" s="38">
        <f>SUM('рабочая 2023 г'!AK368-'2022 г.'!AK368)</f>
        <v>0</v>
      </c>
      <c r="AL368" s="38">
        <f>SUM('рабочая 2023 г'!AL368-'2022 г.'!AL368)</f>
        <v>0</v>
      </c>
      <c r="AM368" s="38">
        <f>SUM('рабочая 2023 г'!AM368-'2022 г.'!AM368)</f>
        <v>0</v>
      </c>
      <c r="AN368" s="38">
        <f>SUM('рабочая 2023 г'!AN368-'2022 г.'!AN368)</f>
        <v>0</v>
      </c>
      <c r="AO368" s="38">
        <f>SUM('рабочая 2023 г'!AO368-'2022 г.'!AO368)</f>
        <v>0</v>
      </c>
      <c r="AP368" s="38">
        <f>SUM('рабочая 2023 г'!AP368-'2022 г.'!AP368)</f>
        <v>0</v>
      </c>
      <c r="AQ368" s="38">
        <f>SUM('рабочая 2023 г'!AQ368-'2022 г.'!AQ368)</f>
        <v>0</v>
      </c>
      <c r="AR368" s="38">
        <f>SUM('рабочая 2023 г'!AR368-'2022 г.'!AR368)</f>
        <v>0</v>
      </c>
      <c r="AS368" s="115">
        <f t="shared" si="255"/>
        <v>0</v>
      </c>
      <c r="AT368" s="38">
        <f>SUM('рабочая 2023 г'!AT368-'2022 г.'!AT368)</f>
        <v>0</v>
      </c>
      <c r="AU368" s="98">
        <f t="shared" si="256"/>
        <v>0</v>
      </c>
      <c r="AV368" s="38">
        <f>SUM('рабочая 2023 г'!AV368-'2022 г.'!AV368)</f>
        <v>0</v>
      </c>
      <c r="AW368" s="38">
        <f>SUM('рабочая 2023 г'!AW368-'2022 г.'!AW368)</f>
        <v>0</v>
      </c>
      <c r="AX368" s="38">
        <f>SUM('рабочая 2023 г'!AX368-'2022 г.'!AX368)</f>
        <v>0</v>
      </c>
      <c r="AY368" s="38">
        <f>SUM('рабочая 2023 г'!AY368-'2022 г.'!AY368)</f>
        <v>0</v>
      </c>
      <c r="AZ368" s="38">
        <f>SUM('рабочая 2023 г'!AZ368-'2022 г.'!AZ368)</f>
        <v>0</v>
      </c>
      <c r="BA368" s="38">
        <f>SUM('рабочая 2023 г'!BA368-'2022 г.'!BA368)</f>
        <v>0</v>
      </c>
      <c r="BB368" s="103">
        <f t="shared" si="253"/>
        <v>0</v>
      </c>
      <c r="BC368" s="38">
        <f>SUM('рабочая 2023 г'!BC368-'2022 г.'!BC368)</f>
        <v>0</v>
      </c>
      <c r="BD368" s="38">
        <f>SUM('рабочая 2023 г'!BD368-'2022 г.'!BD368)</f>
        <v>0</v>
      </c>
      <c r="BE368" s="38">
        <f>SUM('рабочая 2023 г'!BE368-'2022 г.'!BE368)</f>
        <v>0</v>
      </c>
      <c r="BF368" s="38">
        <f>SUM('рабочая 2023 г'!BF368-'2022 г.'!BF368)</f>
        <v>0</v>
      </c>
      <c r="BG368" s="38">
        <f>SUM('рабочая 2023 г'!BG368-'2022 г.'!BG368)</f>
        <v>0</v>
      </c>
      <c r="BH368" s="38">
        <f>SUM('рабочая 2023 г'!BH368-'2022 г.'!BH368)</f>
        <v>0</v>
      </c>
      <c r="BI368" s="38">
        <f>SUM('рабочая 2023 г'!BI368-'2022 г.'!BI368)</f>
        <v>0</v>
      </c>
      <c r="BJ368" s="38">
        <f>SUM('рабочая 2023 г'!BJ368-'2022 г.'!BJ368)</f>
        <v>2</v>
      </c>
      <c r="BK368" s="38">
        <f>SUM('рабочая 2023 г'!BK368-'2022 г.'!BK368)</f>
        <v>0</v>
      </c>
      <c r="BL368" s="98">
        <f t="shared" si="257"/>
        <v>0</v>
      </c>
      <c r="BM368" s="38">
        <f>SUM('рабочая 2023 г'!BM368-'2022 г.'!BM368)</f>
        <v>0</v>
      </c>
      <c r="BN368" s="38">
        <f>SUM('рабочая 2023 г'!BN368-'2022 г.'!BN368)</f>
        <v>0</v>
      </c>
      <c r="BO368" s="38">
        <f>SUM('рабочая 2023 г'!BO368-'2022 г.'!BO368)</f>
        <v>0</v>
      </c>
      <c r="BP368" s="38">
        <f>SUM('рабочая 2023 г'!BP368-'2022 г.'!BP368)</f>
        <v>0</v>
      </c>
      <c r="BQ368" s="66">
        <f>SUM(AU368,AY368,BA368,BB368,BG368,BH368,BI368,BJ368,BK368,BL368)</f>
        <v>2</v>
      </c>
      <c r="BR368" s="38"/>
      <c r="BS368" s="38"/>
      <c r="BT368" s="38"/>
      <c r="BU368" s="38"/>
      <c r="BV368" s="38"/>
      <c r="BW368" s="38"/>
      <c r="BX368" s="38"/>
      <c r="BY368" s="38"/>
      <c r="BZ368" s="38"/>
      <c r="CA368" s="38"/>
      <c r="CB368" s="38"/>
      <c r="CC368" s="38"/>
      <c r="CD368" s="38"/>
      <c r="CE368" s="38"/>
      <c r="CF368" s="38"/>
      <c r="CG368" s="38"/>
      <c r="CH368" s="38"/>
      <c r="CI368" s="38"/>
      <c r="CJ368" s="38"/>
      <c r="CK368" s="38"/>
      <c r="CL368" s="38"/>
      <c r="CM368" s="38"/>
      <c r="CN368" s="38"/>
      <c r="CO368" s="38"/>
      <c r="CP368" s="188">
        <f t="shared" si="174"/>
        <v>0</v>
      </c>
      <c r="CQ368" s="38"/>
      <c r="CR368" s="38"/>
      <c r="CS368" s="38"/>
      <c r="CT368" s="38"/>
      <c r="CU368" s="38"/>
      <c r="CV368" s="38"/>
      <c r="CW368" s="38"/>
      <c r="CX368" s="38"/>
      <c r="CY368" s="38"/>
      <c r="CZ368" s="38"/>
      <c r="DA368" s="38"/>
      <c r="DB368" s="188">
        <f t="shared" si="178"/>
        <v>0</v>
      </c>
      <c r="DC368" s="38">
        <f t="shared" si="175"/>
        <v>0</v>
      </c>
      <c r="DD368" s="38"/>
      <c r="DE368" s="38"/>
      <c r="DF368" s="38"/>
      <c r="DG368" s="188">
        <f t="shared" si="176"/>
        <v>0</v>
      </c>
      <c r="DH368" s="38">
        <f t="shared" si="177"/>
        <v>0</v>
      </c>
      <c r="DI368" s="38"/>
      <c r="DJ368" s="38"/>
      <c r="DK368" s="38"/>
      <c r="DL368" s="38"/>
      <c r="DM368" s="38"/>
      <c r="DN368" s="38"/>
      <c r="DO368" s="38"/>
      <c r="DP368" s="38"/>
      <c r="DQ368" s="38"/>
      <c r="DR368" s="38"/>
      <c r="DS368" s="38"/>
      <c r="DT368" s="38"/>
      <c r="DU368" s="38"/>
      <c r="DV368" s="38"/>
      <c r="DW368" s="38"/>
      <c r="DX368" s="38"/>
      <c r="DY368" s="38"/>
      <c r="DZ368" s="38"/>
      <c r="EA368" s="38"/>
      <c r="EB368" s="38"/>
      <c r="EC368" s="38"/>
      <c r="ED368" s="38"/>
      <c r="EE368" s="38"/>
      <c r="EF368" s="38"/>
      <c r="EG368" s="38"/>
      <c r="EH368" s="38"/>
    </row>
    <row r="369" spans="2:158">
      <c r="B369" s="32"/>
      <c r="C369" s="118" t="s">
        <v>386</v>
      </c>
      <c r="D369" s="38"/>
      <c r="E369" s="38"/>
      <c r="F369" s="38"/>
      <c r="G369" s="38"/>
      <c r="H369" s="38"/>
      <c r="I369" s="38"/>
      <c r="J369" s="38"/>
      <c r="K369" s="38"/>
      <c r="L369" s="38"/>
      <c r="M369" s="38"/>
      <c r="N369" s="38"/>
      <c r="O369" s="61"/>
      <c r="P369" s="38"/>
      <c r="Q369" s="38"/>
      <c r="R369" s="38"/>
      <c r="S369" s="38"/>
      <c r="T369" s="38"/>
      <c r="U369" s="38"/>
      <c r="V369" s="38"/>
      <c r="W369" s="38"/>
      <c r="X369" s="38"/>
      <c r="Y369" s="38">
        <f>SUM('рабочая 2023 г'!Y369-'2022 г.'!Y369)</f>
        <v>0</v>
      </c>
      <c r="Z369" s="33"/>
      <c r="AA369" s="33"/>
      <c r="AB369" s="33"/>
      <c r="AC369" s="33"/>
      <c r="AD369" s="33"/>
      <c r="AE369" s="33"/>
      <c r="AF369" s="102">
        <f t="shared" si="254"/>
        <v>0</v>
      </c>
      <c r="AG369" s="38">
        <f>SUM('рабочая 2023 г'!AG369-'2022 г.'!AG369)</f>
        <v>0</v>
      </c>
      <c r="AH369" s="38">
        <f>SUM('рабочая 2023 г'!AH369-'2022 г.'!AH369)</f>
        <v>0</v>
      </c>
      <c r="AI369" s="38">
        <f>SUM('рабочая 2023 г'!AI369-'2022 г.'!AI369)</f>
        <v>0</v>
      </c>
      <c r="AJ369" s="38">
        <f>SUM('рабочая 2023 г'!AJ369-'2022 г.'!AJ369)</f>
        <v>0</v>
      </c>
      <c r="AK369" s="38">
        <f>SUM('рабочая 2023 г'!AK369-'2022 г.'!AK369)</f>
        <v>0</v>
      </c>
      <c r="AL369" s="38">
        <f>SUM('рабочая 2023 г'!AL369-'2022 г.'!AL369)</f>
        <v>0</v>
      </c>
      <c r="AM369" s="38">
        <f>SUM('рабочая 2023 г'!AM369-'2022 г.'!AM369)</f>
        <v>0</v>
      </c>
      <c r="AN369" s="38">
        <f>SUM('рабочая 2023 г'!AN369-'2022 г.'!AN369)</f>
        <v>0</v>
      </c>
      <c r="AO369" s="38">
        <f>SUM('рабочая 2023 г'!AO369-'2022 г.'!AO369)</f>
        <v>0</v>
      </c>
      <c r="AP369" s="38">
        <f>SUM('рабочая 2023 г'!AP369-'2022 г.'!AP369)</f>
        <v>0</v>
      </c>
      <c r="AQ369" s="38">
        <f>SUM('рабочая 2023 г'!AQ369-'2022 г.'!AQ369)</f>
        <v>0</v>
      </c>
      <c r="AR369" s="38">
        <f>SUM('рабочая 2023 г'!AR369-'2022 г.'!AR369)</f>
        <v>0</v>
      </c>
      <c r="AS369" s="115">
        <f t="shared" si="255"/>
        <v>0</v>
      </c>
      <c r="AT369" s="38">
        <f>SUM('рабочая 2023 г'!AT369-'2022 г.'!AT369)</f>
        <v>0</v>
      </c>
      <c r="AU369" s="98">
        <f t="shared" si="256"/>
        <v>0</v>
      </c>
      <c r="AV369" s="38">
        <f>SUM('рабочая 2023 г'!AV369-'2022 г.'!AV369)</f>
        <v>0</v>
      </c>
      <c r="AW369" s="38">
        <f>SUM('рабочая 2023 г'!AW369-'2022 г.'!AW369)</f>
        <v>0</v>
      </c>
      <c r="AX369" s="38">
        <f>SUM('рабочая 2023 г'!AX369-'2022 г.'!AX369)</f>
        <v>0</v>
      </c>
      <c r="AY369" s="38">
        <f>SUM('рабочая 2023 г'!AY369-'2022 г.'!AY369)</f>
        <v>0</v>
      </c>
      <c r="AZ369" s="38">
        <f>SUM('рабочая 2023 г'!AZ369-'2022 г.'!AZ369)</f>
        <v>0</v>
      </c>
      <c r="BA369" s="38">
        <f>SUM('рабочая 2023 г'!BA369-'2022 г.'!BA369)</f>
        <v>0</v>
      </c>
      <c r="BB369" s="103">
        <f t="shared" si="253"/>
        <v>0</v>
      </c>
      <c r="BC369" s="38">
        <f>SUM('рабочая 2023 г'!BC369-'2022 г.'!BC369)</f>
        <v>0</v>
      </c>
      <c r="BD369" s="38">
        <f>SUM('рабочая 2023 г'!BD369-'2022 г.'!BD369)</f>
        <v>0</v>
      </c>
      <c r="BE369" s="38">
        <f>SUM('рабочая 2023 г'!BE369-'2022 г.'!BE369)</f>
        <v>0</v>
      </c>
      <c r="BF369" s="38">
        <f>SUM('рабочая 2023 г'!BF369-'2022 г.'!BF369)</f>
        <v>0</v>
      </c>
      <c r="BG369" s="38">
        <f>SUM('рабочая 2023 г'!BG369-'2022 г.'!BG369)</f>
        <v>0</v>
      </c>
      <c r="BH369" s="38">
        <f>SUM('рабочая 2023 г'!BH369-'2022 г.'!BH369)</f>
        <v>0</v>
      </c>
      <c r="BI369" s="38">
        <f>SUM('рабочая 2023 г'!BI369-'2022 г.'!BI369)</f>
        <v>0</v>
      </c>
      <c r="BJ369" s="38">
        <f>SUM('рабочая 2023 г'!BJ369-'2022 г.'!BJ369)</f>
        <v>0</v>
      </c>
      <c r="BK369" s="38">
        <f>SUM('рабочая 2023 г'!BK369-'2022 г.'!BK369)</f>
        <v>0</v>
      </c>
      <c r="BL369" s="98">
        <f t="shared" si="257"/>
        <v>0</v>
      </c>
      <c r="BM369" s="38">
        <f>SUM('рабочая 2023 г'!BM369-'2022 г.'!BM369)</f>
        <v>0</v>
      </c>
      <c r="BN369" s="38">
        <f>SUM('рабочая 2023 г'!BN369-'2022 г.'!BN369)</f>
        <v>0</v>
      </c>
      <c r="BO369" s="38">
        <f>SUM('рабочая 2023 г'!BO369-'2022 г.'!BO369)</f>
        <v>0</v>
      </c>
      <c r="BP369" s="38">
        <f>SUM('рабочая 2023 г'!BP369-'2022 г.'!BP369)</f>
        <v>0</v>
      </c>
      <c r="BQ369" s="66">
        <f>SUM(AU369,AY369,BA369,BB369,BG369,BH369,BI369,BJ369,BK369,BL369)</f>
        <v>0</v>
      </c>
      <c r="BR369" s="38"/>
      <c r="BS369" s="38"/>
      <c r="BT369" s="38"/>
      <c r="BU369" s="38"/>
      <c r="BV369" s="38"/>
      <c r="BW369" s="38"/>
      <c r="BX369" s="38"/>
      <c r="BY369" s="38"/>
      <c r="BZ369" s="38"/>
      <c r="CA369" s="38"/>
      <c r="CB369" s="38"/>
      <c r="CC369" s="38"/>
      <c r="CD369" s="38"/>
      <c r="CE369" s="38"/>
      <c r="CF369" s="38"/>
      <c r="CG369" s="38"/>
      <c r="CH369" s="38"/>
      <c r="CI369" s="38"/>
      <c r="CJ369" s="38"/>
      <c r="CK369" s="38"/>
      <c r="CL369" s="38"/>
      <c r="CM369" s="38"/>
      <c r="CN369" s="38"/>
      <c r="CO369" s="38"/>
      <c r="CP369" s="188">
        <f t="shared" si="174"/>
        <v>0</v>
      </c>
      <c r="CQ369" s="38"/>
      <c r="CR369" s="38"/>
      <c r="CS369" s="38"/>
      <c r="CT369" s="38"/>
      <c r="CU369" s="38"/>
      <c r="CV369" s="38"/>
      <c r="CW369" s="38"/>
      <c r="CX369" s="38"/>
      <c r="CY369" s="38"/>
      <c r="CZ369" s="38"/>
      <c r="DA369" s="38"/>
      <c r="DB369" s="188">
        <f t="shared" si="178"/>
        <v>0</v>
      </c>
      <c r="DC369" s="38">
        <f t="shared" si="175"/>
        <v>0</v>
      </c>
      <c r="DD369" s="38"/>
      <c r="DE369" s="38"/>
      <c r="DF369" s="38"/>
      <c r="DG369" s="188">
        <f t="shared" si="176"/>
        <v>0</v>
      </c>
      <c r="DH369" s="38">
        <f t="shared" si="177"/>
        <v>0</v>
      </c>
      <c r="DI369" s="38"/>
      <c r="DJ369" s="38"/>
      <c r="DK369" s="38"/>
      <c r="DL369" s="38"/>
      <c r="DM369" s="38"/>
      <c r="DN369" s="38"/>
      <c r="DO369" s="38"/>
      <c r="DP369" s="38"/>
      <c r="DQ369" s="38"/>
      <c r="DR369" s="38"/>
      <c r="DS369" s="38"/>
      <c r="DT369" s="38"/>
      <c r="DU369" s="38"/>
      <c r="DV369" s="38"/>
      <c r="DW369" s="38"/>
      <c r="DX369" s="38"/>
      <c r="DY369" s="38"/>
      <c r="DZ369" s="38"/>
      <c r="EA369" s="38"/>
      <c r="EB369" s="38"/>
      <c r="EC369" s="38"/>
      <c r="ED369" s="38"/>
      <c r="EE369" s="38"/>
      <c r="EF369" s="38"/>
      <c r="EG369" s="38"/>
      <c r="EH369" s="38"/>
    </row>
    <row r="370" spans="2:158">
      <c r="B370" s="32"/>
      <c r="C370" s="118" t="s">
        <v>387</v>
      </c>
      <c r="D370" s="38"/>
      <c r="E370" s="38"/>
      <c r="F370" s="38"/>
      <c r="G370" s="38"/>
      <c r="H370" s="38"/>
      <c r="I370" s="38"/>
      <c r="J370" s="38"/>
      <c r="K370" s="38"/>
      <c r="L370" s="38"/>
      <c r="M370" s="38"/>
      <c r="N370" s="38"/>
      <c r="O370" s="61"/>
      <c r="P370" s="38"/>
      <c r="Q370" s="38"/>
      <c r="R370" s="38"/>
      <c r="S370" s="38"/>
      <c r="T370" s="38"/>
      <c r="U370" s="38"/>
      <c r="V370" s="38"/>
      <c r="W370" s="38"/>
      <c r="X370" s="38"/>
      <c r="Y370" s="38">
        <f>SUM('рабочая 2023 г'!Y370-'2022 г.'!Y370)</f>
        <v>0</v>
      </c>
      <c r="Z370" s="33"/>
      <c r="AA370" s="33"/>
      <c r="AB370" s="33"/>
      <c r="AC370" s="33"/>
      <c r="AD370" s="33"/>
      <c r="AE370" s="33"/>
      <c r="AF370" s="102">
        <f t="shared" si="254"/>
        <v>0</v>
      </c>
      <c r="AG370" s="38">
        <f>SUM('рабочая 2023 г'!AG370-'2022 г.'!AG370)</f>
        <v>0</v>
      </c>
      <c r="AH370" s="38">
        <f>SUM('рабочая 2023 г'!AH370-'2022 г.'!AH370)</f>
        <v>0</v>
      </c>
      <c r="AI370" s="38">
        <f>SUM('рабочая 2023 г'!AI370-'2022 г.'!AI370)</f>
        <v>0</v>
      </c>
      <c r="AJ370" s="38">
        <f>SUM('рабочая 2023 г'!AJ370-'2022 г.'!AJ370)</f>
        <v>0</v>
      </c>
      <c r="AK370" s="38">
        <f>SUM('рабочая 2023 г'!AK370-'2022 г.'!AK370)</f>
        <v>0</v>
      </c>
      <c r="AL370" s="38">
        <f>SUM('рабочая 2023 г'!AL370-'2022 г.'!AL370)</f>
        <v>0</v>
      </c>
      <c r="AM370" s="38">
        <f>SUM('рабочая 2023 г'!AM370-'2022 г.'!AM370)</f>
        <v>0</v>
      </c>
      <c r="AN370" s="38">
        <f>SUM('рабочая 2023 г'!AN370-'2022 г.'!AN370)</f>
        <v>0</v>
      </c>
      <c r="AO370" s="38">
        <f>SUM('рабочая 2023 г'!AO370-'2022 г.'!AO370)</f>
        <v>0</v>
      </c>
      <c r="AP370" s="38">
        <f>SUM('рабочая 2023 г'!AP370-'2022 г.'!AP370)</f>
        <v>0</v>
      </c>
      <c r="AQ370" s="38">
        <f>SUM('рабочая 2023 г'!AQ370-'2022 г.'!AQ370)</f>
        <v>0</v>
      </c>
      <c r="AR370" s="38">
        <f>SUM('рабочая 2023 г'!AR370-'2022 г.'!AR370)</f>
        <v>0</v>
      </c>
      <c r="AS370" s="115">
        <f t="shared" si="255"/>
        <v>0</v>
      </c>
      <c r="AT370" s="38">
        <f>SUM('рабочая 2023 г'!AT370-'2022 г.'!AT370)</f>
        <v>0</v>
      </c>
      <c r="AU370" s="98">
        <f t="shared" si="256"/>
        <v>0</v>
      </c>
      <c r="AV370" s="38">
        <f>SUM('рабочая 2023 г'!AV370-'2022 г.'!AV370)</f>
        <v>0</v>
      </c>
      <c r="AW370" s="38">
        <f>SUM('рабочая 2023 г'!AW370-'2022 г.'!AW370)</f>
        <v>0</v>
      </c>
      <c r="AX370" s="38">
        <f>SUM('рабочая 2023 г'!AX370-'2022 г.'!AX370)</f>
        <v>0</v>
      </c>
      <c r="AY370" s="38">
        <f>SUM('рабочая 2023 г'!AY370-'2022 г.'!AY370)</f>
        <v>0</v>
      </c>
      <c r="AZ370" s="38">
        <f>SUM('рабочая 2023 г'!AZ370-'2022 г.'!AZ370)</f>
        <v>0</v>
      </c>
      <c r="BA370" s="38">
        <f>SUM('рабочая 2023 г'!BA370-'2022 г.'!BA370)</f>
        <v>0</v>
      </c>
      <c r="BB370" s="103">
        <f t="shared" si="253"/>
        <v>0</v>
      </c>
      <c r="BC370" s="38">
        <f>SUM('рабочая 2023 г'!BC370-'2022 г.'!BC370)</f>
        <v>0</v>
      </c>
      <c r="BD370" s="38">
        <f>SUM('рабочая 2023 г'!BD370-'2022 г.'!BD370)</f>
        <v>0</v>
      </c>
      <c r="BE370" s="38">
        <f>SUM('рабочая 2023 г'!BE370-'2022 г.'!BE370)</f>
        <v>0</v>
      </c>
      <c r="BF370" s="38">
        <f>SUM('рабочая 2023 г'!BF370-'2022 г.'!BF370)</f>
        <v>0</v>
      </c>
      <c r="BG370" s="38">
        <f>SUM('рабочая 2023 г'!BG370-'2022 г.'!BG370)</f>
        <v>0</v>
      </c>
      <c r="BH370" s="38">
        <f>SUM('рабочая 2023 г'!BH370-'2022 г.'!BH370)</f>
        <v>0</v>
      </c>
      <c r="BI370" s="38">
        <f>SUM('рабочая 2023 г'!BI370-'2022 г.'!BI370)</f>
        <v>0</v>
      </c>
      <c r="BJ370" s="38">
        <f>SUM('рабочая 2023 г'!BJ370-'2022 г.'!BJ370)</f>
        <v>0</v>
      </c>
      <c r="BK370" s="38">
        <f>SUM('рабочая 2023 г'!BK370-'2022 г.'!BK370)</f>
        <v>0</v>
      </c>
      <c r="BL370" s="98">
        <f t="shared" si="257"/>
        <v>0</v>
      </c>
      <c r="BM370" s="38">
        <f>SUM('рабочая 2023 г'!BM370-'2022 г.'!BM370)</f>
        <v>0</v>
      </c>
      <c r="BN370" s="38">
        <f>SUM('рабочая 2023 г'!BN370-'2022 г.'!BN370)</f>
        <v>0</v>
      </c>
      <c r="BO370" s="38">
        <f>SUM('рабочая 2023 г'!BO370-'2022 г.'!BO370)</f>
        <v>0</v>
      </c>
      <c r="BP370" s="38">
        <f>SUM('рабочая 2023 г'!BP370-'2022 г.'!BP370)</f>
        <v>0</v>
      </c>
      <c r="BQ370" s="66">
        <f>SUM(AU370,AY370,BA370,BB370,BG370,BH370,BI370,BJ370,BK370,BL370)</f>
        <v>0</v>
      </c>
      <c r="BR370" s="38"/>
      <c r="BS370" s="38"/>
      <c r="BT370" s="38"/>
      <c r="BU370" s="38"/>
      <c r="BV370" s="38"/>
      <c r="BW370" s="38"/>
      <c r="BX370" s="38"/>
      <c r="BY370" s="38"/>
      <c r="BZ370" s="38"/>
      <c r="CA370" s="38"/>
      <c r="CB370" s="38"/>
      <c r="CC370" s="38"/>
      <c r="CD370" s="38"/>
      <c r="CE370" s="38"/>
      <c r="CF370" s="38"/>
      <c r="CG370" s="38"/>
      <c r="CH370" s="38"/>
      <c r="CI370" s="38"/>
      <c r="CJ370" s="38"/>
      <c r="CK370" s="38"/>
      <c r="CL370" s="38"/>
      <c r="CM370" s="38"/>
      <c r="CN370" s="38"/>
      <c r="CO370" s="38"/>
      <c r="CP370" s="188">
        <f t="shared" si="174"/>
        <v>0</v>
      </c>
      <c r="CQ370" s="38"/>
      <c r="CR370" s="38"/>
      <c r="CS370" s="38"/>
      <c r="CT370" s="38"/>
      <c r="CU370" s="38"/>
      <c r="CV370" s="38"/>
      <c r="CW370" s="38"/>
      <c r="CX370" s="38"/>
      <c r="CY370" s="38"/>
      <c r="CZ370" s="38"/>
      <c r="DA370" s="38"/>
      <c r="DB370" s="188">
        <f t="shared" si="178"/>
        <v>0</v>
      </c>
      <c r="DC370" s="38">
        <f t="shared" si="175"/>
        <v>0</v>
      </c>
      <c r="DD370" s="38"/>
      <c r="DE370" s="38"/>
      <c r="DF370" s="38"/>
      <c r="DG370" s="188">
        <f t="shared" si="176"/>
        <v>0</v>
      </c>
      <c r="DH370" s="38">
        <f t="shared" si="177"/>
        <v>0</v>
      </c>
      <c r="DI370" s="38"/>
      <c r="DJ370" s="38"/>
      <c r="DK370" s="38"/>
      <c r="DL370" s="38"/>
      <c r="DM370" s="38"/>
      <c r="DN370" s="38"/>
      <c r="DO370" s="38"/>
      <c r="DP370" s="38"/>
      <c r="DQ370" s="38"/>
      <c r="DR370" s="38"/>
      <c r="DS370" s="38"/>
      <c r="DT370" s="38"/>
      <c r="DU370" s="38"/>
      <c r="DV370" s="38"/>
      <c r="DW370" s="38"/>
      <c r="DX370" s="38"/>
      <c r="DY370" s="38"/>
      <c r="DZ370" s="38"/>
      <c r="EA370" s="38"/>
      <c r="EB370" s="38"/>
      <c r="EC370" s="38"/>
      <c r="ED370" s="38"/>
      <c r="EE370" s="38"/>
      <c r="EF370" s="38"/>
      <c r="EG370" s="38"/>
      <c r="EH370" s="38"/>
    </row>
    <row r="371" spans="2:158">
      <c r="B371" s="32"/>
      <c r="C371" s="77" t="s">
        <v>388</v>
      </c>
      <c r="D371" s="38"/>
      <c r="E371" s="38"/>
      <c r="F371" s="38"/>
      <c r="G371" s="38"/>
      <c r="H371" s="38"/>
      <c r="I371" s="38"/>
      <c r="J371" s="38"/>
      <c r="K371" s="38"/>
      <c r="L371" s="38"/>
      <c r="M371" s="38"/>
      <c r="N371" s="38"/>
      <c r="O371" s="61"/>
      <c r="P371" s="38"/>
      <c r="Q371" s="38"/>
      <c r="R371" s="38"/>
      <c r="S371" s="38"/>
      <c r="T371" s="38"/>
      <c r="U371" s="38"/>
      <c r="V371" s="38"/>
      <c r="W371" s="38"/>
      <c r="X371" s="38"/>
      <c r="Y371" s="38">
        <f>SUM('рабочая 2023 г'!Y371-'2022 г.'!Y371)</f>
        <v>24</v>
      </c>
      <c r="Z371" s="33"/>
      <c r="AA371" s="33"/>
      <c r="AB371" s="33"/>
      <c r="AC371" s="33"/>
      <c r="AD371" s="33"/>
      <c r="AE371" s="33"/>
      <c r="AF371" s="102">
        <f t="shared" si="254"/>
        <v>2</v>
      </c>
      <c r="AG371" s="38">
        <f>SUM('рабочая 2023 г'!AG371-'2022 г.'!AG371)</f>
        <v>0</v>
      </c>
      <c r="AH371" s="38">
        <f>SUM('рабочая 2023 г'!AH371-'2022 г.'!AH371)</f>
        <v>0</v>
      </c>
      <c r="AI371" s="38">
        <f>SUM('рабочая 2023 г'!AI371-'2022 г.'!AI371)</f>
        <v>0</v>
      </c>
      <c r="AJ371" s="38">
        <f>SUM('рабочая 2023 г'!AJ371-'2022 г.'!AJ371)</f>
        <v>0</v>
      </c>
      <c r="AK371" s="38">
        <f>SUM('рабочая 2023 г'!AK371-'2022 г.'!AK371)</f>
        <v>0</v>
      </c>
      <c r="AL371" s="38">
        <f>SUM('рабочая 2023 г'!AL371-'2022 г.'!AL371)</f>
        <v>0</v>
      </c>
      <c r="AM371" s="38">
        <f>SUM('рабочая 2023 г'!AM371-'2022 г.'!AM371)</f>
        <v>0</v>
      </c>
      <c r="AN371" s="38">
        <f>SUM('рабочая 2023 г'!AN371-'2022 г.'!AN371)</f>
        <v>0</v>
      </c>
      <c r="AO371" s="38">
        <f>SUM('рабочая 2023 г'!AO371-'2022 г.'!AO371)</f>
        <v>0</v>
      </c>
      <c r="AP371" s="38">
        <f>SUM('рабочая 2023 г'!AP371-'2022 г.'!AP371)</f>
        <v>0</v>
      </c>
      <c r="AQ371" s="38">
        <f>SUM('рабочая 2023 г'!AQ371-'2022 г.'!AQ371)</f>
        <v>0</v>
      </c>
      <c r="AR371" s="38">
        <f>SUM('рабочая 2023 г'!AR371-'2022 г.'!AR371)</f>
        <v>0</v>
      </c>
      <c r="AS371" s="115">
        <f t="shared" si="255"/>
        <v>0</v>
      </c>
      <c r="AT371" s="38">
        <f>SUM('рабочая 2023 г'!AT371-'2022 г.'!AT371)</f>
        <v>0</v>
      </c>
      <c r="AU371" s="98">
        <f t="shared" si="256"/>
        <v>0</v>
      </c>
      <c r="AV371" s="38">
        <f>SUM('рабочая 2023 г'!AV371-'2022 г.'!AV371)</f>
        <v>0</v>
      </c>
      <c r="AW371" s="38">
        <f>SUM('рабочая 2023 г'!AW371-'2022 г.'!AW371)</f>
        <v>0</v>
      </c>
      <c r="AX371" s="38">
        <f>SUM('рабочая 2023 г'!AX371-'2022 г.'!AX371)</f>
        <v>0</v>
      </c>
      <c r="AY371" s="38">
        <f>SUM('рабочая 2023 г'!AY371-'2022 г.'!AY371)</f>
        <v>0</v>
      </c>
      <c r="AZ371" s="38">
        <f>SUM('рабочая 2023 г'!AZ371-'2022 г.'!AZ371)</f>
        <v>0</v>
      </c>
      <c r="BA371" s="38">
        <f>SUM('рабочая 2023 г'!BA371-'2022 г.'!BA371)</f>
        <v>0</v>
      </c>
      <c r="BB371" s="103">
        <f t="shared" si="253"/>
        <v>0</v>
      </c>
      <c r="BC371" s="38">
        <f>SUM('рабочая 2023 г'!BC371-'2022 г.'!BC371)</f>
        <v>0</v>
      </c>
      <c r="BD371" s="38">
        <f>SUM('рабочая 2023 г'!BD371-'2022 г.'!BD371)</f>
        <v>0</v>
      </c>
      <c r="BE371" s="38">
        <f>SUM('рабочая 2023 г'!BE371-'2022 г.'!BE371)</f>
        <v>0</v>
      </c>
      <c r="BF371" s="38">
        <f>SUM('рабочая 2023 г'!BF371-'2022 г.'!BF371)</f>
        <v>0</v>
      </c>
      <c r="BG371" s="38">
        <f>SUM('рабочая 2023 г'!BG371-'2022 г.'!BG371)</f>
        <v>0</v>
      </c>
      <c r="BH371" s="38">
        <f>SUM('рабочая 2023 г'!BH371-'2022 г.'!BH371)</f>
        <v>0</v>
      </c>
      <c r="BI371" s="38">
        <f>SUM('рабочая 2023 г'!BI371-'2022 г.'!BI371)</f>
        <v>0</v>
      </c>
      <c r="BJ371" s="38">
        <f>SUM('рабочая 2023 г'!BJ371-'2022 г.'!BJ371)</f>
        <v>2</v>
      </c>
      <c r="BK371" s="38">
        <f>SUM('рабочая 2023 г'!BK371-'2022 г.'!BK371)</f>
        <v>0</v>
      </c>
      <c r="BL371" s="98">
        <f t="shared" si="257"/>
        <v>0</v>
      </c>
      <c r="BM371" s="38">
        <f>SUM('рабочая 2023 г'!BM371-'2022 г.'!BM371)</f>
        <v>0</v>
      </c>
      <c r="BN371" s="38">
        <f>SUM('рабочая 2023 г'!BN371-'2022 г.'!BN371)</f>
        <v>0</v>
      </c>
      <c r="BO371" s="38">
        <f>SUM('рабочая 2023 г'!BO371-'2022 г.'!BO371)</f>
        <v>0</v>
      </c>
      <c r="BP371" s="38">
        <f>SUM('рабочая 2023 г'!BP371-'2022 г.'!BP371)</f>
        <v>0</v>
      </c>
      <c r="BQ371" s="66">
        <f t="shared" ref="BQ371:BQ381" si="260">SUM(AU371,AY371,BA371,BB371,BG371,BH371,BI371,BJ371,BK371,BL371)</f>
        <v>2</v>
      </c>
      <c r="BR371" s="38"/>
      <c r="BS371" s="38"/>
      <c r="BT371" s="38"/>
      <c r="BU371" s="38"/>
      <c r="BV371" s="38"/>
      <c r="BW371" s="38"/>
      <c r="BX371" s="38"/>
      <c r="BY371" s="38"/>
      <c r="BZ371" s="38"/>
      <c r="CA371" s="38"/>
      <c r="CB371" s="38"/>
      <c r="CC371" s="38"/>
      <c r="CD371" s="38"/>
      <c r="CE371" s="38"/>
      <c r="CF371" s="38"/>
      <c r="CG371" s="38"/>
      <c r="CH371" s="38"/>
      <c r="CI371" s="38"/>
      <c r="CJ371" s="38"/>
      <c r="CK371" s="38"/>
      <c r="CL371" s="38"/>
      <c r="CM371" s="38"/>
      <c r="CN371" s="38"/>
      <c r="CO371" s="38"/>
      <c r="CP371" s="188">
        <f t="shared" si="174"/>
        <v>0</v>
      </c>
      <c r="CQ371" s="38"/>
      <c r="CR371" s="38"/>
      <c r="CS371" s="38"/>
      <c r="CT371" s="38"/>
      <c r="CU371" s="38"/>
      <c r="CV371" s="38"/>
      <c r="CW371" s="38"/>
      <c r="CX371" s="38"/>
      <c r="CY371" s="38"/>
      <c r="CZ371" s="38"/>
      <c r="DA371" s="38"/>
      <c r="DB371" s="188">
        <f t="shared" si="178"/>
        <v>0</v>
      </c>
      <c r="DC371" s="38">
        <f t="shared" si="175"/>
        <v>0</v>
      </c>
      <c r="DD371" s="38"/>
      <c r="DE371" s="38"/>
      <c r="DF371" s="38"/>
      <c r="DG371" s="188">
        <f t="shared" si="176"/>
        <v>0</v>
      </c>
      <c r="DH371" s="38">
        <f t="shared" si="177"/>
        <v>0</v>
      </c>
      <c r="DI371" s="38"/>
      <c r="DJ371" s="38"/>
      <c r="DK371" s="38"/>
      <c r="DL371" s="38"/>
      <c r="DM371" s="38"/>
      <c r="DN371" s="38"/>
      <c r="DO371" s="38"/>
      <c r="DP371" s="38"/>
      <c r="DQ371" s="38"/>
      <c r="DR371" s="38"/>
      <c r="DS371" s="38"/>
      <c r="DT371" s="38"/>
      <c r="DU371" s="38"/>
      <c r="DV371" s="38"/>
      <c r="DW371" s="38"/>
      <c r="DX371" s="38"/>
      <c r="DY371" s="38"/>
      <c r="DZ371" s="38"/>
      <c r="EA371" s="38"/>
      <c r="EB371" s="38"/>
      <c r="EC371" s="38"/>
      <c r="ED371" s="38"/>
      <c r="EE371" s="38"/>
      <c r="EF371" s="38"/>
      <c r="EG371" s="38"/>
      <c r="EH371" s="38"/>
    </row>
    <row r="372" spans="2:158">
      <c r="B372" s="32"/>
      <c r="C372" s="118" t="s">
        <v>389</v>
      </c>
      <c r="D372" s="38"/>
      <c r="E372" s="38"/>
      <c r="F372" s="38"/>
      <c r="G372" s="38"/>
      <c r="H372" s="38"/>
      <c r="I372" s="38"/>
      <c r="J372" s="38"/>
      <c r="K372" s="38"/>
      <c r="L372" s="38"/>
      <c r="M372" s="38"/>
      <c r="N372" s="38"/>
      <c r="O372" s="61"/>
      <c r="P372" s="38"/>
      <c r="Q372" s="38"/>
      <c r="R372" s="38"/>
      <c r="S372" s="38"/>
      <c r="T372" s="38"/>
      <c r="U372" s="38"/>
      <c r="V372" s="38"/>
      <c r="W372" s="38"/>
      <c r="X372" s="38"/>
      <c r="Y372" s="38">
        <f>SUM('рабочая 2023 г'!Y372-'2022 г.'!Y372)</f>
        <v>2</v>
      </c>
      <c r="Z372" s="33"/>
      <c r="AA372" s="33"/>
      <c r="AB372" s="33"/>
      <c r="AC372" s="33"/>
      <c r="AD372" s="33"/>
      <c r="AE372" s="33"/>
      <c r="AF372" s="102">
        <f t="shared" si="254"/>
        <v>0</v>
      </c>
      <c r="AG372" s="38">
        <f>SUM('рабочая 2023 г'!AG372-'2022 г.'!AG372)</f>
        <v>0</v>
      </c>
      <c r="AH372" s="38">
        <f>SUM('рабочая 2023 г'!AH372-'2022 г.'!AH372)</f>
        <v>0</v>
      </c>
      <c r="AI372" s="38">
        <f>SUM('рабочая 2023 г'!AI372-'2022 г.'!AI372)</f>
        <v>0</v>
      </c>
      <c r="AJ372" s="38">
        <f>SUM('рабочая 2023 г'!AJ372-'2022 г.'!AJ372)</f>
        <v>0</v>
      </c>
      <c r="AK372" s="38">
        <f>SUM('рабочая 2023 г'!AK372-'2022 г.'!AK372)</f>
        <v>0</v>
      </c>
      <c r="AL372" s="38">
        <f>SUM('рабочая 2023 г'!AL372-'2022 г.'!AL372)</f>
        <v>0</v>
      </c>
      <c r="AM372" s="38">
        <f>SUM('рабочая 2023 г'!AM372-'2022 г.'!AM372)</f>
        <v>0</v>
      </c>
      <c r="AN372" s="38">
        <f>SUM('рабочая 2023 г'!AN372-'2022 г.'!AN372)</f>
        <v>0</v>
      </c>
      <c r="AO372" s="38">
        <f>SUM('рабочая 2023 г'!AO372-'2022 г.'!AO372)</f>
        <v>0</v>
      </c>
      <c r="AP372" s="38">
        <f>SUM('рабочая 2023 г'!AP372-'2022 г.'!AP372)</f>
        <v>0</v>
      </c>
      <c r="AQ372" s="38">
        <f>SUM('рабочая 2023 г'!AQ372-'2022 г.'!AQ372)</f>
        <v>0</v>
      </c>
      <c r="AR372" s="38">
        <f>SUM('рабочая 2023 г'!AR372-'2022 г.'!AR372)</f>
        <v>0</v>
      </c>
      <c r="AS372" s="115">
        <f t="shared" si="255"/>
        <v>0</v>
      </c>
      <c r="AT372" s="38">
        <f>SUM('рабочая 2023 г'!AT372-'2022 г.'!AT372)</f>
        <v>0</v>
      </c>
      <c r="AU372" s="98">
        <f t="shared" si="256"/>
        <v>0</v>
      </c>
      <c r="AV372" s="38">
        <f>SUM('рабочая 2023 г'!AV372-'2022 г.'!AV372)</f>
        <v>0</v>
      </c>
      <c r="AW372" s="38">
        <f>SUM('рабочая 2023 г'!AW372-'2022 г.'!AW372)</f>
        <v>0</v>
      </c>
      <c r="AX372" s="38">
        <f>SUM('рабочая 2023 г'!AX372-'2022 г.'!AX372)</f>
        <v>0</v>
      </c>
      <c r="AY372" s="38">
        <f>SUM('рабочая 2023 г'!AY372-'2022 г.'!AY372)</f>
        <v>0</v>
      </c>
      <c r="AZ372" s="38">
        <f>SUM('рабочая 2023 г'!AZ372-'2022 г.'!AZ372)</f>
        <v>0</v>
      </c>
      <c r="BA372" s="38">
        <f>SUM('рабочая 2023 г'!BA372-'2022 г.'!BA372)</f>
        <v>0</v>
      </c>
      <c r="BB372" s="103">
        <f t="shared" si="253"/>
        <v>0</v>
      </c>
      <c r="BC372" s="38">
        <f>SUM('рабочая 2023 г'!BC372-'2022 г.'!BC372)</f>
        <v>0</v>
      </c>
      <c r="BD372" s="38">
        <f>SUM('рабочая 2023 г'!BD372-'2022 г.'!BD372)</f>
        <v>0</v>
      </c>
      <c r="BE372" s="38">
        <f>SUM('рабочая 2023 г'!BE372-'2022 г.'!BE372)</f>
        <v>0</v>
      </c>
      <c r="BF372" s="38">
        <f>SUM('рабочая 2023 г'!BF372-'2022 г.'!BF372)</f>
        <v>0</v>
      </c>
      <c r="BG372" s="38">
        <f>SUM('рабочая 2023 г'!BG372-'2022 г.'!BG372)</f>
        <v>0</v>
      </c>
      <c r="BH372" s="38">
        <f>SUM('рабочая 2023 г'!BH372-'2022 г.'!BH372)</f>
        <v>0</v>
      </c>
      <c r="BI372" s="38">
        <f>SUM('рабочая 2023 г'!BI372-'2022 г.'!BI372)</f>
        <v>0</v>
      </c>
      <c r="BJ372" s="38">
        <f>SUM('рабочая 2023 г'!BJ372-'2022 г.'!BJ372)</f>
        <v>0</v>
      </c>
      <c r="BK372" s="38">
        <f>SUM('рабочая 2023 г'!BK372-'2022 г.'!BK372)</f>
        <v>0</v>
      </c>
      <c r="BL372" s="98">
        <f t="shared" si="257"/>
        <v>0</v>
      </c>
      <c r="BM372" s="38">
        <f>SUM('рабочая 2023 г'!BM372-'2022 г.'!BM372)</f>
        <v>0</v>
      </c>
      <c r="BN372" s="38">
        <f>SUM('рабочая 2023 г'!BN372-'2022 г.'!BN372)</f>
        <v>0</v>
      </c>
      <c r="BO372" s="38">
        <f>SUM('рабочая 2023 г'!BO372-'2022 г.'!BO372)</f>
        <v>0</v>
      </c>
      <c r="BP372" s="38">
        <f>SUM('рабочая 2023 г'!BP372-'2022 г.'!BP372)</f>
        <v>0</v>
      </c>
      <c r="BQ372" s="66">
        <f t="shared" si="260"/>
        <v>0</v>
      </c>
      <c r="BR372" s="38"/>
      <c r="BS372" s="38"/>
      <c r="BT372" s="38"/>
      <c r="BU372" s="38"/>
      <c r="BV372" s="38"/>
      <c r="BW372" s="38"/>
      <c r="BX372" s="38"/>
      <c r="BY372" s="38"/>
      <c r="BZ372" s="38"/>
      <c r="CA372" s="38"/>
      <c r="CB372" s="38"/>
      <c r="CC372" s="38"/>
      <c r="CD372" s="38"/>
      <c r="CE372" s="38"/>
      <c r="CF372" s="38"/>
      <c r="CG372" s="38"/>
      <c r="CH372" s="38"/>
      <c r="CI372" s="38"/>
      <c r="CJ372" s="38"/>
      <c r="CK372" s="38"/>
      <c r="CL372" s="38"/>
      <c r="CM372" s="38"/>
      <c r="CN372" s="38"/>
      <c r="CO372" s="38"/>
      <c r="CP372" s="188">
        <f t="shared" si="174"/>
        <v>0</v>
      </c>
      <c r="CQ372" s="38"/>
      <c r="CR372" s="38"/>
      <c r="CS372" s="38"/>
      <c r="CT372" s="38"/>
      <c r="CU372" s="38"/>
      <c r="CV372" s="38"/>
      <c r="CW372" s="38"/>
      <c r="CX372" s="38"/>
      <c r="CY372" s="38"/>
      <c r="CZ372" s="38"/>
      <c r="DA372" s="38"/>
      <c r="DB372" s="188">
        <f t="shared" si="178"/>
        <v>0</v>
      </c>
      <c r="DC372" s="38">
        <f t="shared" si="175"/>
        <v>0</v>
      </c>
      <c r="DD372" s="38"/>
      <c r="DE372" s="38"/>
      <c r="DF372" s="38"/>
      <c r="DG372" s="188">
        <f t="shared" si="176"/>
        <v>0</v>
      </c>
      <c r="DH372" s="38">
        <f t="shared" si="177"/>
        <v>0</v>
      </c>
      <c r="DI372" s="38"/>
      <c r="DJ372" s="38"/>
      <c r="DK372" s="38"/>
      <c r="DL372" s="38"/>
      <c r="DM372" s="38"/>
      <c r="DN372" s="38"/>
      <c r="DO372" s="38"/>
      <c r="DP372" s="38"/>
      <c r="DQ372" s="38"/>
      <c r="DR372" s="38"/>
      <c r="DS372" s="38"/>
      <c r="DT372" s="38"/>
      <c r="DU372" s="38"/>
      <c r="DV372" s="38"/>
      <c r="DW372" s="38"/>
      <c r="DX372" s="38"/>
      <c r="DY372" s="38"/>
      <c r="DZ372" s="38"/>
      <c r="EA372" s="38"/>
      <c r="EB372" s="38"/>
      <c r="EC372" s="38"/>
      <c r="ED372" s="38"/>
      <c r="EE372" s="38"/>
      <c r="EF372" s="38"/>
      <c r="EG372" s="38"/>
      <c r="EH372" s="38"/>
    </row>
    <row r="373" spans="2:158">
      <c r="B373" s="32"/>
      <c r="C373" s="118" t="s">
        <v>390</v>
      </c>
      <c r="D373" s="38"/>
      <c r="E373" s="38"/>
      <c r="F373" s="38"/>
      <c r="G373" s="38"/>
      <c r="H373" s="38"/>
      <c r="I373" s="38"/>
      <c r="J373" s="38"/>
      <c r="K373" s="38"/>
      <c r="L373" s="38"/>
      <c r="M373" s="38"/>
      <c r="N373" s="38"/>
      <c r="O373" s="61"/>
      <c r="P373" s="38"/>
      <c r="Q373" s="38"/>
      <c r="R373" s="38"/>
      <c r="S373" s="38"/>
      <c r="T373" s="38"/>
      <c r="U373" s="38"/>
      <c r="V373" s="38"/>
      <c r="W373" s="38"/>
      <c r="X373" s="38"/>
      <c r="Y373" s="38">
        <f>SUM('рабочая 2023 г'!Y373-'2022 г.'!Y373)</f>
        <v>0</v>
      </c>
      <c r="Z373" s="33"/>
      <c r="AA373" s="33"/>
      <c r="AB373" s="33"/>
      <c r="AC373" s="33"/>
      <c r="AD373" s="33"/>
      <c r="AE373" s="33"/>
      <c r="AF373" s="102">
        <f t="shared" si="254"/>
        <v>0</v>
      </c>
      <c r="AG373" s="38">
        <f>SUM('рабочая 2023 г'!AG373-'2022 г.'!AG373)</f>
        <v>0</v>
      </c>
      <c r="AH373" s="38">
        <f>SUM('рабочая 2023 г'!AH373-'2022 г.'!AH373)</f>
        <v>0</v>
      </c>
      <c r="AI373" s="38">
        <f>SUM('рабочая 2023 г'!AI373-'2022 г.'!AI373)</f>
        <v>0</v>
      </c>
      <c r="AJ373" s="38">
        <f>SUM('рабочая 2023 г'!AJ373-'2022 г.'!AJ373)</f>
        <v>0</v>
      </c>
      <c r="AK373" s="38">
        <f>SUM('рабочая 2023 г'!AK373-'2022 г.'!AK373)</f>
        <v>0</v>
      </c>
      <c r="AL373" s="38">
        <f>SUM('рабочая 2023 г'!AL373-'2022 г.'!AL373)</f>
        <v>0</v>
      </c>
      <c r="AM373" s="38">
        <f>SUM('рабочая 2023 г'!AM373-'2022 г.'!AM373)</f>
        <v>0</v>
      </c>
      <c r="AN373" s="38">
        <f>SUM('рабочая 2023 г'!AN373-'2022 г.'!AN373)</f>
        <v>0</v>
      </c>
      <c r="AO373" s="38">
        <f>SUM('рабочая 2023 г'!AO373-'2022 г.'!AO373)</f>
        <v>0</v>
      </c>
      <c r="AP373" s="38">
        <f>SUM('рабочая 2023 г'!AP373-'2022 г.'!AP373)</f>
        <v>0</v>
      </c>
      <c r="AQ373" s="38">
        <f>SUM('рабочая 2023 г'!AQ373-'2022 г.'!AQ373)</f>
        <v>0</v>
      </c>
      <c r="AR373" s="38">
        <f>SUM('рабочая 2023 г'!AR373-'2022 г.'!AR373)</f>
        <v>0</v>
      </c>
      <c r="AS373" s="115">
        <f t="shared" si="255"/>
        <v>0</v>
      </c>
      <c r="AT373" s="38">
        <f>SUM('рабочая 2023 г'!AT373-'2022 г.'!AT373)</f>
        <v>0</v>
      </c>
      <c r="AU373" s="98">
        <f t="shared" si="256"/>
        <v>0</v>
      </c>
      <c r="AV373" s="38">
        <f>SUM('рабочая 2023 г'!AV373-'2022 г.'!AV373)</f>
        <v>0</v>
      </c>
      <c r="AW373" s="38">
        <f>SUM('рабочая 2023 г'!AW373-'2022 г.'!AW373)</f>
        <v>0</v>
      </c>
      <c r="AX373" s="38">
        <f>SUM('рабочая 2023 г'!AX373-'2022 г.'!AX373)</f>
        <v>0</v>
      </c>
      <c r="AY373" s="38">
        <f>SUM('рабочая 2023 г'!AY373-'2022 г.'!AY373)</f>
        <v>0</v>
      </c>
      <c r="AZ373" s="38">
        <f>SUM('рабочая 2023 г'!AZ373-'2022 г.'!AZ373)</f>
        <v>0</v>
      </c>
      <c r="BA373" s="38">
        <f>SUM('рабочая 2023 г'!BA373-'2022 г.'!BA373)</f>
        <v>0</v>
      </c>
      <c r="BB373" s="103">
        <f t="shared" si="253"/>
        <v>0</v>
      </c>
      <c r="BC373" s="38">
        <f>SUM('рабочая 2023 г'!BC373-'2022 г.'!BC373)</f>
        <v>0</v>
      </c>
      <c r="BD373" s="38">
        <f>SUM('рабочая 2023 г'!BD373-'2022 г.'!BD373)</f>
        <v>0</v>
      </c>
      <c r="BE373" s="38">
        <f>SUM('рабочая 2023 г'!BE373-'2022 г.'!BE373)</f>
        <v>0</v>
      </c>
      <c r="BF373" s="38">
        <f>SUM('рабочая 2023 г'!BF373-'2022 г.'!BF373)</f>
        <v>0</v>
      </c>
      <c r="BG373" s="38">
        <f>SUM('рабочая 2023 г'!BG373-'2022 г.'!BG373)</f>
        <v>0</v>
      </c>
      <c r="BH373" s="38">
        <f>SUM('рабочая 2023 г'!BH373-'2022 г.'!BH373)</f>
        <v>0</v>
      </c>
      <c r="BI373" s="38">
        <f>SUM('рабочая 2023 г'!BI373-'2022 г.'!BI373)</f>
        <v>0</v>
      </c>
      <c r="BJ373" s="38">
        <f>SUM('рабочая 2023 г'!BJ373-'2022 г.'!BJ373)</f>
        <v>0</v>
      </c>
      <c r="BK373" s="38">
        <f>SUM('рабочая 2023 г'!BK373-'2022 г.'!BK373)</f>
        <v>0</v>
      </c>
      <c r="BL373" s="98">
        <f t="shared" si="257"/>
        <v>0</v>
      </c>
      <c r="BM373" s="38">
        <f>SUM('рабочая 2023 г'!BM373-'2022 г.'!BM373)</f>
        <v>0</v>
      </c>
      <c r="BN373" s="38">
        <f>SUM('рабочая 2023 г'!BN373-'2022 г.'!BN373)</f>
        <v>0</v>
      </c>
      <c r="BO373" s="38">
        <f>SUM('рабочая 2023 г'!BO373-'2022 г.'!BO373)</f>
        <v>0</v>
      </c>
      <c r="BP373" s="38">
        <f>SUM('рабочая 2023 г'!BP373-'2022 г.'!BP373)</f>
        <v>0</v>
      </c>
      <c r="BQ373" s="66">
        <f t="shared" si="260"/>
        <v>0</v>
      </c>
      <c r="BR373" s="38"/>
      <c r="BS373" s="38"/>
      <c r="BT373" s="38"/>
      <c r="BU373" s="38"/>
      <c r="BV373" s="38"/>
      <c r="BW373" s="38"/>
      <c r="BX373" s="38"/>
      <c r="BY373" s="38"/>
      <c r="BZ373" s="38"/>
      <c r="CA373" s="38"/>
      <c r="CB373" s="38"/>
      <c r="CC373" s="38"/>
      <c r="CD373" s="38"/>
      <c r="CE373" s="38"/>
      <c r="CF373" s="38"/>
      <c r="CG373" s="38"/>
      <c r="CH373" s="38"/>
      <c r="CI373" s="38"/>
      <c r="CJ373" s="38"/>
      <c r="CK373" s="38"/>
      <c r="CL373" s="38"/>
      <c r="CM373" s="38"/>
      <c r="CN373" s="38"/>
      <c r="CO373" s="38"/>
      <c r="CP373" s="188">
        <f t="shared" si="174"/>
        <v>0</v>
      </c>
      <c r="CQ373" s="38"/>
      <c r="CR373" s="38"/>
      <c r="CS373" s="38"/>
      <c r="CT373" s="38"/>
      <c r="CU373" s="38"/>
      <c r="CV373" s="38"/>
      <c r="CW373" s="38"/>
      <c r="CX373" s="38"/>
      <c r="CY373" s="38"/>
      <c r="CZ373" s="38"/>
      <c r="DA373" s="38"/>
      <c r="DB373" s="188">
        <f t="shared" si="178"/>
        <v>0</v>
      </c>
      <c r="DC373" s="38">
        <f t="shared" si="175"/>
        <v>0</v>
      </c>
      <c r="DD373" s="38"/>
      <c r="DE373" s="38"/>
      <c r="DF373" s="38"/>
      <c r="DG373" s="188">
        <f t="shared" si="176"/>
        <v>0</v>
      </c>
      <c r="DH373" s="38">
        <f t="shared" si="177"/>
        <v>0</v>
      </c>
      <c r="DI373" s="38"/>
      <c r="DJ373" s="38"/>
      <c r="DK373" s="38"/>
      <c r="DL373" s="38"/>
      <c r="DM373" s="38"/>
      <c r="DN373" s="38"/>
      <c r="DO373" s="38"/>
      <c r="DP373" s="38"/>
      <c r="DQ373" s="38"/>
      <c r="DR373" s="38"/>
      <c r="DS373" s="38"/>
      <c r="DT373" s="38"/>
      <c r="DU373" s="38"/>
      <c r="DV373" s="38"/>
      <c r="DW373" s="38"/>
      <c r="DX373" s="38"/>
      <c r="DY373" s="38"/>
      <c r="DZ373" s="38"/>
      <c r="EA373" s="38"/>
      <c r="EB373" s="38"/>
      <c r="EC373" s="38"/>
      <c r="ED373" s="38"/>
      <c r="EE373" s="38"/>
      <c r="EF373" s="38"/>
      <c r="EG373" s="38"/>
      <c r="EH373" s="38"/>
    </row>
    <row r="374" spans="2:158">
      <c r="B374" s="32"/>
      <c r="C374" s="118" t="s">
        <v>391</v>
      </c>
      <c r="D374" s="38"/>
      <c r="E374" s="38"/>
      <c r="F374" s="38"/>
      <c r="G374" s="38"/>
      <c r="H374" s="38"/>
      <c r="I374" s="38"/>
      <c r="J374" s="38"/>
      <c r="K374" s="38"/>
      <c r="L374" s="38"/>
      <c r="M374" s="38"/>
      <c r="N374" s="38"/>
      <c r="O374" s="61"/>
      <c r="P374" s="38"/>
      <c r="Q374" s="38"/>
      <c r="R374" s="38"/>
      <c r="S374" s="38"/>
      <c r="T374" s="38"/>
      <c r="U374" s="38"/>
      <c r="V374" s="38"/>
      <c r="W374" s="38"/>
      <c r="X374" s="38"/>
      <c r="Y374" s="38">
        <f>SUM('рабочая 2023 г'!Y374-'2022 г.'!Y374)</f>
        <v>0</v>
      </c>
      <c r="Z374" s="33"/>
      <c r="AA374" s="33"/>
      <c r="AB374" s="33"/>
      <c r="AC374" s="33"/>
      <c r="AD374" s="33"/>
      <c r="AE374" s="33"/>
      <c r="AF374" s="102">
        <f t="shared" si="254"/>
        <v>0</v>
      </c>
      <c r="AG374" s="38">
        <f>SUM('рабочая 2023 г'!AG374-'2022 г.'!AG374)</f>
        <v>0</v>
      </c>
      <c r="AH374" s="38">
        <f>SUM('рабочая 2023 г'!AH374-'2022 г.'!AH374)</f>
        <v>0</v>
      </c>
      <c r="AI374" s="38">
        <f>SUM('рабочая 2023 г'!AI374-'2022 г.'!AI374)</f>
        <v>0</v>
      </c>
      <c r="AJ374" s="38">
        <f>SUM('рабочая 2023 г'!AJ374-'2022 г.'!AJ374)</f>
        <v>0</v>
      </c>
      <c r="AK374" s="38">
        <f>SUM('рабочая 2023 г'!AK374-'2022 г.'!AK374)</f>
        <v>0</v>
      </c>
      <c r="AL374" s="38">
        <f>SUM('рабочая 2023 г'!AL374-'2022 г.'!AL374)</f>
        <v>0</v>
      </c>
      <c r="AM374" s="38">
        <f>SUM('рабочая 2023 г'!AM374-'2022 г.'!AM374)</f>
        <v>0</v>
      </c>
      <c r="AN374" s="38">
        <f>SUM('рабочая 2023 г'!AN374-'2022 г.'!AN374)</f>
        <v>0</v>
      </c>
      <c r="AO374" s="38">
        <f>SUM('рабочая 2023 г'!AO374-'2022 г.'!AO374)</f>
        <v>0</v>
      </c>
      <c r="AP374" s="38">
        <f>SUM('рабочая 2023 г'!AP374-'2022 г.'!AP374)</f>
        <v>0</v>
      </c>
      <c r="AQ374" s="38">
        <f>SUM('рабочая 2023 г'!AQ374-'2022 г.'!AQ374)</f>
        <v>0</v>
      </c>
      <c r="AR374" s="38">
        <f>SUM('рабочая 2023 г'!AR374-'2022 г.'!AR374)</f>
        <v>0</v>
      </c>
      <c r="AS374" s="115">
        <f t="shared" si="255"/>
        <v>0</v>
      </c>
      <c r="AT374" s="38">
        <f>SUM('рабочая 2023 г'!AT374-'2022 г.'!AT374)</f>
        <v>0</v>
      </c>
      <c r="AU374" s="98">
        <f t="shared" si="256"/>
        <v>0</v>
      </c>
      <c r="AV374" s="38">
        <f>SUM('рабочая 2023 г'!AV374-'2022 г.'!AV374)</f>
        <v>0</v>
      </c>
      <c r="AW374" s="38">
        <f>SUM('рабочая 2023 г'!AW374-'2022 г.'!AW374)</f>
        <v>0</v>
      </c>
      <c r="AX374" s="38">
        <f>SUM('рабочая 2023 г'!AX374-'2022 г.'!AX374)</f>
        <v>0</v>
      </c>
      <c r="AY374" s="38">
        <f>SUM('рабочая 2023 г'!AY374-'2022 г.'!AY374)</f>
        <v>0</v>
      </c>
      <c r="AZ374" s="38">
        <f>SUM('рабочая 2023 г'!AZ374-'2022 г.'!AZ374)</f>
        <v>0</v>
      </c>
      <c r="BA374" s="38">
        <f>SUM('рабочая 2023 г'!BA374-'2022 г.'!BA374)</f>
        <v>0</v>
      </c>
      <c r="BB374" s="103">
        <f t="shared" si="253"/>
        <v>0</v>
      </c>
      <c r="BC374" s="38">
        <f>SUM('рабочая 2023 г'!BC374-'2022 г.'!BC374)</f>
        <v>0</v>
      </c>
      <c r="BD374" s="38">
        <f>SUM('рабочая 2023 г'!BD374-'2022 г.'!BD374)</f>
        <v>0</v>
      </c>
      <c r="BE374" s="38">
        <f>SUM('рабочая 2023 г'!BE374-'2022 г.'!BE374)</f>
        <v>0</v>
      </c>
      <c r="BF374" s="38">
        <f>SUM('рабочая 2023 г'!BF374-'2022 г.'!BF374)</f>
        <v>0</v>
      </c>
      <c r="BG374" s="38">
        <f>SUM('рабочая 2023 г'!BG374-'2022 г.'!BG374)</f>
        <v>0</v>
      </c>
      <c r="BH374" s="38">
        <f>SUM('рабочая 2023 г'!BH374-'2022 г.'!BH374)</f>
        <v>0</v>
      </c>
      <c r="BI374" s="38">
        <f>SUM('рабочая 2023 г'!BI374-'2022 г.'!BI374)</f>
        <v>0</v>
      </c>
      <c r="BJ374" s="38">
        <f>SUM('рабочая 2023 г'!BJ374-'2022 г.'!BJ374)</f>
        <v>0</v>
      </c>
      <c r="BK374" s="38">
        <f>SUM('рабочая 2023 г'!BK374-'2022 г.'!BK374)</f>
        <v>0</v>
      </c>
      <c r="BL374" s="98">
        <f t="shared" si="257"/>
        <v>0</v>
      </c>
      <c r="BM374" s="38">
        <f>SUM('рабочая 2023 г'!BM374-'2022 г.'!BM374)</f>
        <v>0</v>
      </c>
      <c r="BN374" s="38">
        <f>SUM('рабочая 2023 г'!BN374-'2022 г.'!BN374)</f>
        <v>0</v>
      </c>
      <c r="BO374" s="38">
        <f>SUM('рабочая 2023 г'!BO374-'2022 г.'!BO374)</f>
        <v>0</v>
      </c>
      <c r="BP374" s="38">
        <f>SUM('рабочая 2023 г'!BP374-'2022 г.'!BP374)</f>
        <v>0</v>
      </c>
      <c r="BQ374" s="66">
        <f t="shared" si="260"/>
        <v>0</v>
      </c>
      <c r="BR374" s="38"/>
      <c r="BS374" s="38"/>
      <c r="BT374" s="38"/>
      <c r="BU374" s="38"/>
      <c r="BV374" s="38"/>
      <c r="BW374" s="38"/>
      <c r="BX374" s="38"/>
      <c r="BY374" s="38"/>
      <c r="BZ374" s="38"/>
      <c r="CA374" s="38"/>
      <c r="CB374" s="38"/>
      <c r="CC374" s="38"/>
      <c r="CD374" s="38"/>
      <c r="CE374" s="38"/>
      <c r="CF374" s="38"/>
      <c r="CG374" s="38"/>
      <c r="CH374" s="38"/>
      <c r="CI374" s="38"/>
      <c r="CJ374" s="38"/>
      <c r="CK374" s="38"/>
      <c r="CL374" s="38"/>
      <c r="CM374" s="38"/>
      <c r="CN374" s="38"/>
      <c r="CO374" s="38"/>
      <c r="CP374" s="188">
        <f t="shared" si="174"/>
        <v>0</v>
      </c>
      <c r="CQ374" s="38"/>
      <c r="CR374" s="38"/>
      <c r="CS374" s="38"/>
      <c r="CT374" s="38"/>
      <c r="CU374" s="38"/>
      <c r="CV374" s="38"/>
      <c r="CW374" s="38"/>
      <c r="CX374" s="38"/>
      <c r="CY374" s="38"/>
      <c r="CZ374" s="38"/>
      <c r="DA374" s="38"/>
      <c r="DB374" s="188">
        <f t="shared" si="178"/>
        <v>0</v>
      </c>
      <c r="DC374" s="38">
        <f t="shared" si="175"/>
        <v>0</v>
      </c>
      <c r="DD374" s="38"/>
      <c r="DE374" s="38"/>
      <c r="DF374" s="38"/>
      <c r="DG374" s="188">
        <f t="shared" si="176"/>
        <v>0</v>
      </c>
      <c r="DH374" s="38">
        <f t="shared" si="177"/>
        <v>0</v>
      </c>
      <c r="DI374" s="38"/>
      <c r="DJ374" s="38"/>
      <c r="DK374" s="38"/>
      <c r="DL374" s="38"/>
      <c r="DM374" s="38"/>
      <c r="DN374" s="38"/>
      <c r="DO374" s="38"/>
      <c r="DP374" s="38"/>
      <c r="DQ374" s="38"/>
      <c r="DR374" s="38"/>
      <c r="DS374" s="38"/>
      <c r="DT374" s="38"/>
      <c r="DU374" s="38"/>
      <c r="DV374" s="38"/>
      <c r="DW374" s="38"/>
      <c r="DX374" s="38"/>
      <c r="DY374" s="38"/>
      <c r="DZ374" s="38"/>
      <c r="EA374" s="38"/>
      <c r="EB374" s="38"/>
      <c r="EC374" s="38"/>
      <c r="ED374" s="38"/>
      <c r="EE374" s="38"/>
      <c r="EF374" s="38"/>
      <c r="EG374" s="38"/>
      <c r="EH374" s="38"/>
    </row>
    <row r="375" spans="2:158">
      <c r="B375" s="32"/>
      <c r="C375" s="118" t="s">
        <v>392</v>
      </c>
      <c r="D375" s="38"/>
      <c r="E375" s="38"/>
      <c r="F375" s="38"/>
      <c r="G375" s="38"/>
      <c r="H375" s="38"/>
      <c r="I375" s="38"/>
      <c r="J375" s="38"/>
      <c r="K375" s="38"/>
      <c r="L375" s="38"/>
      <c r="M375" s="38"/>
      <c r="N375" s="38"/>
      <c r="O375" s="61"/>
      <c r="P375" s="38"/>
      <c r="Q375" s="38"/>
      <c r="R375" s="38"/>
      <c r="S375" s="38"/>
      <c r="T375" s="38"/>
      <c r="U375" s="38"/>
      <c r="V375" s="38"/>
      <c r="W375" s="38"/>
      <c r="X375" s="38"/>
      <c r="Y375" s="38">
        <f>SUM('рабочая 2023 г'!Y375-'2022 г.'!Y375)</f>
        <v>0</v>
      </c>
      <c r="Z375" s="33"/>
      <c r="AA375" s="33"/>
      <c r="AB375" s="33"/>
      <c r="AC375" s="33"/>
      <c r="AD375" s="33"/>
      <c r="AE375" s="33"/>
      <c r="AF375" s="102">
        <f t="shared" si="254"/>
        <v>0</v>
      </c>
      <c r="AG375" s="38">
        <f>SUM('рабочая 2023 г'!AG375-'2022 г.'!AG375)</f>
        <v>0</v>
      </c>
      <c r="AH375" s="38">
        <f>SUM('рабочая 2023 г'!AH375-'2022 г.'!AH375)</f>
        <v>0</v>
      </c>
      <c r="AI375" s="38">
        <f>SUM('рабочая 2023 г'!AI375-'2022 г.'!AI375)</f>
        <v>0</v>
      </c>
      <c r="AJ375" s="38">
        <f>SUM('рабочая 2023 г'!AJ375-'2022 г.'!AJ375)</f>
        <v>0</v>
      </c>
      <c r="AK375" s="38">
        <f>SUM('рабочая 2023 г'!AK375-'2022 г.'!AK375)</f>
        <v>0</v>
      </c>
      <c r="AL375" s="38">
        <f>SUM('рабочая 2023 г'!AL375-'2022 г.'!AL375)</f>
        <v>0</v>
      </c>
      <c r="AM375" s="38">
        <f>SUM('рабочая 2023 г'!AM375-'2022 г.'!AM375)</f>
        <v>0</v>
      </c>
      <c r="AN375" s="38">
        <f>SUM('рабочая 2023 г'!AN375-'2022 г.'!AN375)</f>
        <v>0</v>
      </c>
      <c r="AO375" s="38">
        <f>SUM('рабочая 2023 г'!AO375-'2022 г.'!AO375)</f>
        <v>0</v>
      </c>
      <c r="AP375" s="38">
        <f>SUM('рабочая 2023 г'!AP375-'2022 г.'!AP375)</f>
        <v>0</v>
      </c>
      <c r="AQ375" s="38">
        <f>SUM('рабочая 2023 г'!AQ375-'2022 г.'!AQ375)</f>
        <v>0</v>
      </c>
      <c r="AR375" s="38">
        <f>SUM('рабочая 2023 г'!AR375-'2022 г.'!AR375)</f>
        <v>0</v>
      </c>
      <c r="AS375" s="115">
        <f t="shared" si="255"/>
        <v>0</v>
      </c>
      <c r="AT375" s="38">
        <f>SUM('рабочая 2023 г'!AT375-'2022 г.'!AT375)</f>
        <v>0</v>
      </c>
      <c r="AU375" s="98">
        <f t="shared" si="256"/>
        <v>0</v>
      </c>
      <c r="AV375" s="38">
        <f>SUM('рабочая 2023 г'!AV375-'2022 г.'!AV375)</f>
        <v>0</v>
      </c>
      <c r="AW375" s="38">
        <f>SUM('рабочая 2023 г'!AW375-'2022 г.'!AW375)</f>
        <v>0</v>
      </c>
      <c r="AX375" s="38">
        <f>SUM('рабочая 2023 г'!AX375-'2022 г.'!AX375)</f>
        <v>0</v>
      </c>
      <c r="AY375" s="38">
        <f>SUM('рабочая 2023 г'!AY375-'2022 г.'!AY375)</f>
        <v>0</v>
      </c>
      <c r="AZ375" s="38">
        <f>SUM('рабочая 2023 г'!AZ375-'2022 г.'!AZ375)</f>
        <v>0</v>
      </c>
      <c r="BA375" s="38">
        <f>SUM('рабочая 2023 г'!BA375-'2022 г.'!BA375)</f>
        <v>0</v>
      </c>
      <c r="BB375" s="103">
        <f t="shared" si="253"/>
        <v>0</v>
      </c>
      <c r="BC375" s="38">
        <f>SUM('рабочая 2023 г'!BC375-'2022 г.'!BC375)</f>
        <v>0</v>
      </c>
      <c r="BD375" s="38">
        <f>SUM('рабочая 2023 г'!BD375-'2022 г.'!BD375)</f>
        <v>0</v>
      </c>
      <c r="BE375" s="38">
        <f>SUM('рабочая 2023 г'!BE375-'2022 г.'!BE375)</f>
        <v>0</v>
      </c>
      <c r="BF375" s="38">
        <f>SUM('рабочая 2023 г'!BF375-'2022 г.'!BF375)</f>
        <v>0</v>
      </c>
      <c r="BG375" s="38">
        <f>SUM('рабочая 2023 г'!BG375-'2022 г.'!BG375)</f>
        <v>0</v>
      </c>
      <c r="BH375" s="38">
        <f>SUM('рабочая 2023 г'!BH375-'2022 г.'!BH375)</f>
        <v>0</v>
      </c>
      <c r="BI375" s="38">
        <f>SUM('рабочая 2023 г'!BI375-'2022 г.'!BI375)</f>
        <v>0</v>
      </c>
      <c r="BJ375" s="38">
        <f>SUM('рабочая 2023 г'!BJ375-'2022 г.'!BJ375)</f>
        <v>0</v>
      </c>
      <c r="BK375" s="38">
        <f>SUM('рабочая 2023 г'!BK375-'2022 г.'!BK375)</f>
        <v>0</v>
      </c>
      <c r="BL375" s="98">
        <f t="shared" si="257"/>
        <v>0</v>
      </c>
      <c r="BM375" s="38">
        <f>SUM('рабочая 2023 г'!BM375-'2022 г.'!BM375)</f>
        <v>0</v>
      </c>
      <c r="BN375" s="38">
        <f>SUM('рабочая 2023 г'!BN375-'2022 г.'!BN375)</f>
        <v>0</v>
      </c>
      <c r="BO375" s="38">
        <f>SUM('рабочая 2023 г'!BO375-'2022 г.'!BO375)</f>
        <v>0</v>
      </c>
      <c r="BP375" s="38">
        <f>SUM('рабочая 2023 г'!BP375-'2022 г.'!BP375)</f>
        <v>0</v>
      </c>
      <c r="BQ375" s="66">
        <f t="shared" si="260"/>
        <v>0</v>
      </c>
      <c r="BR375" s="38"/>
      <c r="BS375" s="38"/>
      <c r="BT375" s="38"/>
      <c r="BU375" s="38"/>
      <c r="BV375" s="38"/>
      <c r="BW375" s="38"/>
      <c r="BX375" s="38"/>
      <c r="BY375" s="38"/>
      <c r="BZ375" s="38"/>
      <c r="CA375" s="38"/>
      <c r="CB375" s="38"/>
      <c r="CC375" s="38"/>
      <c r="CD375" s="38"/>
      <c r="CE375" s="38"/>
      <c r="CF375" s="38"/>
      <c r="CG375" s="38"/>
      <c r="CH375" s="38"/>
      <c r="CI375" s="38"/>
      <c r="CJ375" s="38"/>
      <c r="CK375" s="38"/>
      <c r="CL375" s="38"/>
      <c r="CM375" s="38"/>
      <c r="CN375" s="38"/>
      <c r="CO375" s="38"/>
      <c r="CP375" s="188">
        <f t="shared" si="174"/>
        <v>0</v>
      </c>
      <c r="CQ375" s="38"/>
      <c r="CR375" s="38"/>
      <c r="CS375" s="38"/>
      <c r="CT375" s="38"/>
      <c r="CU375" s="38"/>
      <c r="CV375" s="38"/>
      <c r="CW375" s="38"/>
      <c r="CX375" s="38"/>
      <c r="CY375" s="38"/>
      <c r="CZ375" s="38"/>
      <c r="DA375" s="38"/>
      <c r="DB375" s="188">
        <f t="shared" si="178"/>
        <v>0</v>
      </c>
      <c r="DC375" s="38">
        <f t="shared" si="175"/>
        <v>0</v>
      </c>
      <c r="DD375" s="38"/>
      <c r="DE375" s="38"/>
      <c r="DF375" s="38"/>
      <c r="DG375" s="188">
        <f t="shared" si="176"/>
        <v>0</v>
      </c>
      <c r="DH375" s="38">
        <f t="shared" si="177"/>
        <v>0</v>
      </c>
      <c r="DI375" s="38"/>
      <c r="DJ375" s="38"/>
      <c r="DK375" s="38"/>
      <c r="DL375" s="38"/>
      <c r="DM375" s="38"/>
      <c r="DN375" s="38"/>
      <c r="DO375" s="38"/>
      <c r="DP375" s="38"/>
      <c r="DQ375" s="38"/>
      <c r="DR375" s="38"/>
      <c r="DS375" s="38"/>
      <c r="DT375" s="38"/>
      <c r="DU375" s="38"/>
      <c r="DV375" s="38"/>
      <c r="DW375" s="38"/>
      <c r="DX375" s="38"/>
      <c r="DY375" s="38"/>
      <c r="DZ375" s="38"/>
      <c r="EA375" s="38"/>
      <c r="EB375" s="38"/>
      <c r="EC375" s="38"/>
      <c r="ED375" s="38"/>
      <c r="EE375" s="38"/>
      <c r="EF375" s="38"/>
      <c r="EG375" s="38"/>
      <c r="EH375" s="38"/>
    </row>
    <row r="376" spans="2:158">
      <c r="B376" s="32"/>
      <c r="C376" s="118" t="s">
        <v>393</v>
      </c>
      <c r="D376" s="38"/>
      <c r="E376" s="38"/>
      <c r="F376" s="38"/>
      <c r="G376" s="38"/>
      <c r="H376" s="38"/>
      <c r="I376" s="38"/>
      <c r="J376" s="38"/>
      <c r="K376" s="38"/>
      <c r="L376" s="38"/>
      <c r="M376" s="38"/>
      <c r="N376" s="38"/>
      <c r="O376" s="61"/>
      <c r="P376" s="38"/>
      <c r="Q376" s="38"/>
      <c r="R376" s="38"/>
      <c r="S376" s="38"/>
      <c r="T376" s="38"/>
      <c r="U376" s="38"/>
      <c r="V376" s="38"/>
      <c r="W376" s="38"/>
      <c r="X376" s="38"/>
      <c r="Y376" s="38">
        <f>SUM('рабочая 2023 г'!Y376-'2022 г.'!Y376)</f>
        <v>0</v>
      </c>
      <c r="Z376" s="33"/>
      <c r="AA376" s="33"/>
      <c r="AB376" s="33"/>
      <c r="AC376" s="33"/>
      <c r="AD376" s="33"/>
      <c r="AE376" s="33"/>
      <c r="AF376" s="102">
        <f t="shared" si="254"/>
        <v>0</v>
      </c>
      <c r="AG376" s="38">
        <f>SUM('рабочая 2023 г'!AG376-'2022 г.'!AG376)</f>
        <v>0</v>
      </c>
      <c r="AH376" s="38">
        <f>SUM('рабочая 2023 г'!AH376-'2022 г.'!AH376)</f>
        <v>0</v>
      </c>
      <c r="AI376" s="38">
        <f>SUM('рабочая 2023 г'!AI376-'2022 г.'!AI376)</f>
        <v>0</v>
      </c>
      <c r="AJ376" s="38">
        <f>SUM('рабочая 2023 г'!AJ376-'2022 г.'!AJ376)</f>
        <v>0</v>
      </c>
      <c r="AK376" s="38">
        <f>SUM('рабочая 2023 г'!AK376-'2022 г.'!AK376)</f>
        <v>0</v>
      </c>
      <c r="AL376" s="38">
        <f>SUM('рабочая 2023 г'!AL376-'2022 г.'!AL376)</f>
        <v>0</v>
      </c>
      <c r="AM376" s="38">
        <f>SUM('рабочая 2023 г'!AM376-'2022 г.'!AM376)</f>
        <v>0</v>
      </c>
      <c r="AN376" s="38">
        <f>SUM('рабочая 2023 г'!AN376-'2022 г.'!AN376)</f>
        <v>0</v>
      </c>
      <c r="AO376" s="38">
        <f>SUM('рабочая 2023 г'!AO376-'2022 г.'!AO376)</f>
        <v>0</v>
      </c>
      <c r="AP376" s="38">
        <f>SUM('рабочая 2023 г'!AP376-'2022 г.'!AP376)</f>
        <v>0</v>
      </c>
      <c r="AQ376" s="38">
        <f>SUM('рабочая 2023 г'!AQ376-'2022 г.'!AQ376)</f>
        <v>0</v>
      </c>
      <c r="AR376" s="38">
        <f>SUM('рабочая 2023 г'!AR376-'2022 г.'!AR376)</f>
        <v>0</v>
      </c>
      <c r="AS376" s="115">
        <f t="shared" si="255"/>
        <v>0</v>
      </c>
      <c r="AT376" s="38">
        <f>SUM('рабочая 2023 г'!AT376-'2022 г.'!AT376)</f>
        <v>0</v>
      </c>
      <c r="AU376" s="98">
        <f t="shared" si="256"/>
        <v>0</v>
      </c>
      <c r="AV376" s="38">
        <f>SUM('рабочая 2023 г'!AV376-'2022 г.'!AV376)</f>
        <v>0</v>
      </c>
      <c r="AW376" s="38">
        <f>SUM('рабочая 2023 г'!AW376-'2022 г.'!AW376)</f>
        <v>0</v>
      </c>
      <c r="AX376" s="38">
        <f>SUM('рабочая 2023 г'!AX376-'2022 г.'!AX376)</f>
        <v>0</v>
      </c>
      <c r="AY376" s="38">
        <f>SUM('рабочая 2023 г'!AY376-'2022 г.'!AY376)</f>
        <v>0</v>
      </c>
      <c r="AZ376" s="38">
        <f>SUM('рабочая 2023 г'!AZ376-'2022 г.'!AZ376)</f>
        <v>0</v>
      </c>
      <c r="BA376" s="38">
        <f>SUM('рабочая 2023 г'!BA376-'2022 г.'!BA376)</f>
        <v>0</v>
      </c>
      <c r="BB376" s="103">
        <f t="shared" si="253"/>
        <v>0</v>
      </c>
      <c r="BC376" s="38">
        <f>SUM('рабочая 2023 г'!BC376-'2022 г.'!BC376)</f>
        <v>0</v>
      </c>
      <c r="BD376" s="38">
        <f>SUM('рабочая 2023 г'!BD376-'2022 г.'!BD376)</f>
        <v>0</v>
      </c>
      <c r="BE376" s="38">
        <f>SUM('рабочая 2023 г'!BE376-'2022 г.'!BE376)</f>
        <v>0</v>
      </c>
      <c r="BF376" s="38">
        <f>SUM('рабочая 2023 г'!BF376-'2022 г.'!BF376)</f>
        <v>0</v>
      </c>
      <c r="BG376" s="38">
        <f>SUM('рабочая 2023 г'!BG376-'2022 г.'!BG376)</f>
        <v>0</v>
      </c>
      <c r="BH376" s="38">
        <f>SUM('рабочая 2023 г'!BH376-'2022 г.'!BH376)</f>
        <v>0</v>
      </c>
      <c r="BI376" s="38">
        <f>SUM('рабочая 2023 г'!BI376-'2022 г.'!BI376)</f>
        <v>0</v>
      </c>
      <c r="BJ376" s="38">
        <f>SUM('рабочая 2023 г'!BJ376-'2022 г.'!BJ376)</f>
        <v>0</v>
      </c>
      <c r="BK376" s="38">
        <f>SUM('рабочая 2023 г'!BK376-'2022 г.'!BK376)</f>
        <v>0</v>
      </c>
      <c r="BL376" s="98">
        <f t="shared" si="257"/>
        <v>0</v>
      </c>
      <c r="BM376" s="38">
        <f>SUM('рабочая 2023 г'!BM376-'2022 г.'!BM376)</f>
        <v>0</v>
      </c>
      <c r="BN376" s="38">
        <f>SUM('рабочая 2023 г'!BN376-'2022 г.'!BN376)</f>
        <v>0</v>
      </c>
      <c r="BO376" s="38">
        <f>SUM('рабочая 2023 г'!BO376-'2022 г.'!BO376)</f>
        <v>0</v>
      </c>
      <c r="BP376" s="38">
        <f>SUM('рабочая 2023 г'!BP376-'2022 г.'!BP376)</f>
        <v>0</v>
      </c>
      <c r="BQ376" s="66">
        <f t="shared" si="260"/>
        <v>0</v>
      </c>
      <c r="BR376" s="38"/>
      <c r="BS376" s="38"/>
      <c r="BT376" s="38"/>
      <c r="BU376" s="38"/>
      <c r="BV376" s="38"/>
      <c r="BW376" s="38"/>
      <c r="BX376" s="38"/>
      <c r="BY376" s="38"/>
      <c r="BZ376" s="38"/>
      <c r="CA376" s="38"/>
      <c r="CB376" s="38"/>
      <c r="CC376" s="38"/>
      <c r="CD376" s="38"/>
      <c r="CE376" s="38"/>
      <c r="CF376" s="38"/>
      <c r="CG376" s="38"/>
      <c r="CH376" s="38"/>
      <c r="CI376" s="38"/>
      <c r="CJ376" s="38"/>
      <c r="CK376" s="38"/>
      <c r="CL376" s="38"/>
      <c r="CM376" s="38"/>
      <c r="CN376" s="38"/>
      <c r="CO376" s="38"/>
      <c r="CP376" s="188">
        <f t="shared" si="174"/>
        <v>0</v>
      </c>
      <c r="CQ376" s="38"/>
      <c r="CR376" s="38"/>
      <c r="CS376" s="38"/>
      <c r="CT376" s="38"/>
      <c r="CU376" s="38"/>
      <c r="CV376" s="38"/>
      <c r="CW376" s="38"/>
      <c r="CX376" s="38"/>
      <c r="CY376" s="38"/>
      <c r="CZ376" s="38"/>
      <c r="DA376" s="38"/>
      <c r="DB376" s="188">
        <f t="shared" si="178"/>
        <v>0</v>
      </c>
      <c r="DC376" s="38">
        <f t="shared" si="175"/>
        <v>0</v>
      </c>
      <c r="DD376" s="38"/>
      <c r="DE376" s="38"/>
      <c r="DF376" s="38"/>
      <c r="DG376" s="188">
        <f t="shared" si="176"/>
        <v>0</v>
      </c>
      <c r="DH376" s="38">
        <f t="shared" si="177"/>
        <v>0</v>
      </c>
      <c r="DI376" s="38"/>
      <c r="DJ376" s="38"/>
      <c r="DK376" s="38"/>
      <c r="DL376" s="38"/>
      <c r="DM376" s="38"/>
      <c r="DN376" s="38"/>
      <c r="DO376" s="38"/>
      <c r="DP376" s="38"/>
      <c r="DQ376" s="38"/>
      <c r="DR376" s="38"/>
      <c r="DS376" s="38"/>
      <c r="DT376" s="38"/>
      <c r="DU376" s="38"/>
      <c r="DV376" s="38"/>
      <c r="DW376" s="38"/>
      <c r="DX376" s="38"/>
      <c r="DY376" s="38"/>
      <c r="DZ376" s="38"/>
      <c r="EA376" s="38"/>
      <c r="EB376" s="38"/>
      <c r="EC376" s="38"/>
      <c r="ED376" s="38"/>
      <c r="EE376" s="38"/>
      <c r="EF376" s="38"/>
      <c r="EG376" s="38"/>
      <c r="EH376" s="38"/>
    </row>
    <row r="377" spans="2:158">
      <c r="B377" s="32"/>
      <c r="C377" s="77" t="s">
        <v>394</v>
      </c>
      <c r="D377" s="38"/>
      <c r="E377" s="38"/>
      <c r="F377" s="38"/>
      <c r="G377" s="38"/>
      <c r="H377" s="38"/>
      <c r="I377" s="38"/>
      <c r="J377" s="38"/>
      <c r="K377" s="38"/>
      <c r="L377" s="38"/>
      <c r="M377" s="38"/>
      <c r="N377" s="38"/>
      <c r="O377" s="61"/>
      <c r="P377" s="38"/>
      <c r="Q377" s="38"/>
      <c r="R377" s="38"/>
      <c r="S377" s="38"/>
      <c r="T377" s="38"/>
      <c r="U377" s="38"/>
      <c r="V377" s="38"/>
      <c r="W377" s="38"/>
      <c r="X377" s="38"/>
      <c r="Y377" s="38">
        <f>SUM('рабочая 2023 г'!Y377-'2022 г.'!Y377)</f>
        <v>0</v>
      </c>
      <c r="Z377" s="33"/>
      <c r="AA377" s="33"/>
      <c r="AB377" s="33"/>
      <c r="AC377" s="33"/>
      <c r="AD377" s="33"/>
      <c r="AE377" s="33"/>
      <c r="AF377" s="102">
        <f t="shared" si="254"/>
        <v>0</v>
      </c>
      <c r="AG377" s="38">
        <f>SUM('рабочая 2023 г'!AG377-'2022 г.'!AG377)</f>
        <v>0</v>
      </c>
      <c r="AH377" s="38">
        <f>SUM('рабочая 2023 г'!AH377-'2022 г.'!AH377)</f>
        <v>0</v>
      </c>
      <c r="AI377" s="38">
        <f>SUM('рабочая 2023 г'!AI377-'2022 г.'!AI377)</f>
        <v>0</v>
      </c>
      <c r="AJ377" s="38">
        <f>SUM('рабочая 2023 г'!AJ377-'2022 г.'!AJ377)</f>
        <v>0</v>
      </c>
      <c r="AK377" s="38">
        <f>SUM('рабочая 2023 г'!AK377-'2022 г.'!AK377)</f>
        <v>0</v>
      </c>
      <c r="AL377" s="38">
        <f>SUM('рабочая 2023 г'!AL377-'2022 г.'!AL377)</f>
        <v>0</v>
      </c>
      <c r="AM377" s="38">
        <f>SUM('рабочая 2023 г'!AM377-'2022 г.'!AM377)</f>
        <v>0</v>
      </c>
      <c r="AN377" s="38">
        <f>SUM('рабочая 2023 г'!AN377-'2022 г.'!AN377)</f>
        <v>0</v>
      </c>
      <c r="AO377" s="38">
        <f>SUM('рабочая 2023 г'!AO377-'2022 г.'!AO377)</f>
        <v>0</v>
      </c>
      <c r="AP377" s="38">
        <f>SUM('рабочая 2023 г'!AP377-'2022 г.'!AP377)</f>
        <v>0</v>
      </c>
      <c r="AQ377" s="38">
        <f>SUM('рабочая 2023 г'!AQ377-'2022 г.'!AQ377)</f>
        <v>0</v>
      </c>
      <c r="AR377" s="38">
        <f>SUM('рабочая 2023 г'!AR377-'2022 г.'!AR377)</f>
        <v>0</v>
      </c>
      <c r="AS377" s="115">
        <f t="shared" si="255"/>
        <v>0</v>
      </c>
      <c r="AT377" s="38">
        <f>SUM('рабочая 2023 г'!AT377-'2022 г.'!AT377)</f>
        <v>0</v>
      </c>
      <c r="AU377" s="98">
        <f t="shared" si="256"/>
        <v>0</v>
      </c>
      <c r="AV377" s="38">
        <f>SUM('рабочая 2023 г'!AV377-'2022 г.'!AV377)</f>
        <v>0</v>
      </c>
      <c r="AW377" s="38">
        <f>SUM('рабочая 2023 г'!AW377-'2022 г.'!AW377)</f>
        <v>0</v>
      </c>
      <c r="AX377" s="38">
        <f>SUM('рабочая 2023 г'!AX377-'2022 г.'!AX377)</f>
        <v>0</v>
      </c>
      <c r="AY377" s="38">
        <f>SUM('рабочая 2023 г'!AY377-'2022 г.'!AY377)</f>
        <v>0</v>
      </c>
      <c r="AZ377" s="38">
        <f>SUM('рабочая 2023 г'!AZ377-'2022 г.'!AZ377)</f>
        <v>0</v>
      </c>
      <c r="BA377" s="38">
        <f>SUM('рабочая 2023 г'!BA377-'2022 г.'!BA377)</f>
        <v>0</v>
      </c>
      <c r="BB377" s="103">
        <f t="shared" si="253"/>
        <v>0</v>
      </c>
      <c r="BC377" s="38">
        <f>SUM('рабочая 2023 г'!BC377-'2022 г.'!BC377)</f>
        <v>0</v>
      </c>
      <c r="BD377" s="38">
        <f>SUM('рабочая 2023 г'!BD377-'2022 г.'!BD377)</f>
        <v>0</v>
      </c>
      <c r="BE377" s="38">
        <f>SUM('рабочая 2023 г'!BE377-'2022 г.'!BE377)</f>
        <v>0</v>
      </c>
      <c r="BF377" s="38">
        <f>SUM('рабочая 2023 г'!BF377-'2022 г.'!BF377)</f>
        <v>0</v>
      </c>
      <c r="BG377" s="38">
        <f>SUM('рабочая 2023 г'!BG377-'2022 г.'!BG377)</f>
        <v>0</v>
      </c>
      <c r="BH377" s="38">
        <f>SUM('рабочая 2023 г'!BH377-'2022 г.'!BH377)</f>
        <v>0</v>
      </c>
      <c r="BI377" s="38">
        <f>SUM('рабочая 2023 г'!BI377-'2022 г.'!BI377)</f>
        <v>0</v>
      </c>
      <c r="BJ377" s="38">
        <f>SUM('рабочая 2023 г'!BJ377-'2022 г.'!BJ377)</f>
        <v>0</v>
      </c>
      <c r="BK377" s="38">
        <f>SUM('рабочая 2023 г'!BK377-'2022 г.'!BK377)</f>
        <v>0</v>
      </c>
      <c r="BL377" s="98">
        <f t="shared" si="257"/>
        <v>0</v>
      </c>
      <c r="BM377" s="38">
        <f>SUM('рабочая 2023 г'!BM377-'2022 г.'!BM377)</f>
        <v>0</v>
      </c>
      <c r="BN377" s="38">
        <f>SUM('рабочая 2023 г'!BN377-'2022 г.'!BN377)</f>
        <v>0</v>
      </c>
      <c r="BO377" s="38">
        <f>SUM('рабочая 2023 г'!BO377-'2022 г.'!BO377)</f>
        <v>0</v>
      </c>
      <c r="BP377" s="38">
        <f>SUM('рабочая 2023 г'!BP377-'2022 г.'!BP377)</f>
        <v>0</v>
      </c>
      <c r="BQ377" s="66">
        <f t="shared" si="260"/>
        <v>0</v>
      </c>
      <c r="BR377" s="38"/>
      <c r="BS377" s="38"/>
      <c r="BT377" s="38"/>
      <c r="BU377" s="38"/>
      <c r="BV377" s="38"/>
      <c r="BW377" s="38"/>
      <c r="BX377" s="38"/>
      <c r="BY377" s="38"/>
      <c r="BZ377" s="38"/>
      <c r="CA377" s="38"/>
      <c r="CB377" s="38"/>
      <c r="CC377" s="38"/>
      <c r="CD377" s="38"/>
      <c r="CE377" s="38"/>
      <c r="CF377" s="38"/>
      <c r="CG377" s="38"/>
      <c r="CH377" s="38"/>
      <c r="CI377" s="38"/>
      <c r="CJ377" s="38"/>
      <c r="CK377" s="38"/>
      <c r="CL377" s="38"/>
      <c r="CM377" s="38"/>
      <c r="CN377" s="38"/>
      <c r="CO377" s="38"/>
      <c r="CP377" s="188">
        <f t="shared" ref="CP377:CP442" si="261">SUM(CM377,CK377,CO377)</f>
        <v>0</v>
      </c>
      <c r="CQ377" s="38"/>
      <c r="CR377" s="38"/>
      <c r="CS377" s="38"/>
      <c r="CT377" s="38"/>
      <c r="CU377" s="38"/>
      <c r="CV377" s="38"/>
      <c r="CW377" s="38"/>
      <c r="CX377" s="38"/>
      <c r="CY377" s="38"/>
      <c r="CZ377" s="38"/>
      <c r="DA377" s="38"/>
      <c r="DB377" s="188">
        <f t="shared" si="178"/>
        <v>0</v>
      </c>
      <c r="DC377" s="38">
        <f t="shared" ref="DC377:DC441" si="262">SUM(CO377,CN377)</f>
        <v>0</v>
      </c>
      <c r="DD377" s="38"/>
      <c r="DE377" s="38"/>
      <c r="DF377" s="38"/>
      <c r="DG377" s="188">
        <f t="shared" ref="DG377:DG441" si="263">SUM(DB377,DF377)</f>
        <v>0</v>
      </c>
      <c r="DH377" s="38">
        <f t="shared" ref="DH377:DH441" si="264">SUM(DC377)</f>
        <v>0</v>
      </c>
      <c r="DI377" s="38"/>
      <c r="DJ377" s="38"/>
      <c r="DK377" s="38"/>
      <c r="DL377" s="38"/>
      <c r="DM377" s="38"/>
      <c r="DN377" s="38"/>
      <c r="DO377" s="38"/>
      <c r="DP377" s="38"/>
      <c r="DQ377" s="38"/>
      <c r="DR377" s="38"/>
      <c r="DS377" s="38"/>
      <c r="DT377" s="38"/>
      <c r="DU377" s="38"/>
      <c r="DV377" s="38"/>
      <c r="DW377" s="38"/>
      <c r="DX377" s="38"/>
      <c r="DY377" s="38"/>
      <c r="DZ377" s="38"/>
      <c r="EA377" s="38"/>
      <c r="EB377" s="38"/>
      <c r="EC377" s="38"/>
      <c r="ED377" s="38"/>
      <c r="EE377" s="38"/>
      <c r="EF377" s="38"/>
      <c r="EG377" s="38"/>
      <c r="EH377" s="38"/>
    </row>
    <row r="378" spans="2:158">
      <c r="B378" s="32"/>
      <c r="C378" s="77" t="s">
        <v>395</v>
      </c>
      <c r="D378" s="38"/>
      <c r="E378" s="38"/>
      <c r="F378" s="38"/>
      <c r="G378" s="38"/>
      <c r="H378" s="38"/>
      <c r="I378" s="38"/>
      <c r="J378" s="38"/>
      <c r="K378" s="38"/>
      <c r="L378" s="38"/>
      <c r="M378" s="38"/>
      <c r="N378" s="38"/>
      <c r="O378" s="61"/>
      <c r="P378" s="38"/>
      <c r="Q378" s="38"/>
      <c r="R378" s="38"/>
      <c r="S378" s="38"/>
      <c r="T378" s="38"/>
      <c r="U378" s="38"/>
      <c r="V378" s="38"/>
      <c r="W378" s="38"/>
      <c r="X378" s="38"/>
      <c r="Y378" s="38">
        <f>SUM('рабочая 2023 г'!Y378-'2022 г.'!Y378)</f>
        <v>0</v>
      </c>
      <c r="Z378" s="33"/>
      <c r="AA378" s="33"/>
      <c r="AB378" s="33"/>
      <c r="AC378" s="33"/>
      <c r="AD378" s="33"/>
      <c r="AE378" s="33"/>
      <c r="AF378" s="102">
        <f t="shared" si="254"/>
        <v>0</v>
      </c>
      <c r="AG378" s="38">
        <f>SUM('рабочая 2023 г'!AG378-'2022 г.'!AG378)</f>
        <v>0</v>
      </c>
      <c r="AH378" s="38">
        <f>SUM('рабочая 2023 г'!AH378-'2022 г.'!AH378)</f>
        <v>0</v>
      </c>
      <c r="AI378" s="38">
        <f>SUM('рабочая 2023 г'!AI378-'2022 г.'!AI378)</f>
        <v>0</v>
      </c>
      <c r="AJ378" s="38">
        <f>SUM('рабочая 2023 г'!AJ378-'2022 г.'!AJ378)</f>
        <v>0</v>
      </c>
      <c r="AK378" s="38">
        <f>SUM('рабочая 2023 г'!AK378-'2022 г.'!AK378)</f>
        <v>0</v>
      </c>
      <c r="AL378" s="38">
        <f>SUM('рабочая 2023 г'!AL378-'2022 г.'!AL378)</f>
        <v>0</v>
      </c>
      <c r="AM378" s="38">
        <f>SUM('рабочая 2023 г'!AM378-'2022 г.'!AM378)</f>
        <v>0</v>
      </c>
      <c r="AN378" s="38">
        <f>SUM('рабочая 2023 г'!AN378-'2022 г.'!AN378)</f>
        <v>0</v>
      </c>
      <c r="AO378" s="38">
        <f>SUM('рабочая 2023 г'!AO378-'2022 г.'!AO378)</f>
        <v>0</v>
      </c>
      <c r="AP378" s="38">
        <f>SUM('рабочая 2023 г'!AP378-'2022 г.'!AP378)</f>
        <v>0</v>
      </c>
      <c r="AQ378" s="38">
        <f>SUM('рабочая 2023 г'!AQ378-'2022 г.'!AQ378)</f>
        <v>0</v>
      </c>
      <c r="AR378" s="38">
        <f>SUM('рабочая 2023 г'!AR378-'2022 г.'!AR378)</f>
        <v>0</v>
      </c>
      <c r="AS378" s="115">
        <f t="shared" si="255"/>
        <v>0</v>
      </c>
      <c r="AT378" s="38">
        <f>SUM('рабочая 2023 г'!AT378-'2022 г.'!AT378)</f>
        <v>0</v>
      </c>
      <c r="AU378" s="98">
        <f t="shared" si="256"/>
        <v>0</v>
      </c>
      <c r="AV378" s="38">
        <f>SUM('рабочая 2023 г'!AV378-'2022 г.'!AV378)</f>
        <v>0</v>
      </c>
      <c r="AW378" s="38">
        <f>SUM('рабочая 2023 г'!AW378-'2022 г.'!AW378)</f>
        <v>0</v>
      </c>
      <c r="AX378" s="38">
        <f>SUM('рабочая 2023 г'!AX378-'2022 г.'!AX378)</f>
        <v>0</v>
      </c>
      <c r="AY378" s="38">
        <f>SUM('рабочая 2023 г'!AY378-'2022 г.'!AY378)</f>
        <v>0</v>
      </c>
      <c r="AZ378" s="38">
        <f>SUM('рабочая 2023 г'!AZ378-'2022 г.'!AZ378)</f>
        <v>0</v>
      </c>
      <c r="BA378" s="38">
        <f>SUM('рабочая 2023 г'!BA378-'2022 г.'!BA378)</f>
        <v>0</v>
      </c>
      <c r="BB378" s="103">
        <f t="shared" si="253"/>
        <v>0</v>
      </c>
      <c r="BC378" s="38">
        <f>SUM('рабочая 2023 г'!BC378-'2022 г.'!BC378)</f>
        <v>0</v>
      </c>
      <c r="BD378" s="38">
        <f>SUM('рабочая 2023 г'!BD378-'2022 г.'!BD378)</f>
        <v>0</v>
      </c>
      <c r="BE378" s="38">
        <f>SUM('рабочая 2023 г'!BE378-'2022 г.'!BE378)</f>
        <v>0</v>
      </c>
      <c r="BF378" s="38">
        <f>SUM('рабочая 2023 г'!BF378-'2022 г.'!BF378)</f>
        <v>0</v>
      </c>
      <c r="BG378" s="38">
        <f>SUM('рабочая 2023 г'!BG378-'2022 г.'!BG378)</f>
        <v>0</v>
      </c>
      <c r="BH378" s="38">
        <f>SUM('рабочая 2023 г'!BH378-'2022 г.'!BH378)</f>
        <v>0</v>
      </c>
      <c r="BI378" s="38">
        <f>SUM('рабочая 2023 г'!BI378-'2022 г.'!BI378)</f>
        <v>0</v>
      </c>
      <c r="BJ378" s="38">
        <f>SUM('рабочая 2023 г'!BJ378-'2022 г.'!BJ378)</f>
        <v>0</v>
      </c>
      <c r="BK378" s="38">
        <f>SUM('рабочая 2023 г'!BK378-'2022 г.'!BK378)</f>
        <v>0</v>
      </c>
      <c r="BL378" s="98">
        <f t="shared" si="257"/>
        <v>0</v>
      </c>
      <c r="BM378" s="38">
        <f>SUM('рабочая 2023 г'!BM378-'2022 г.'!BM378)</f>
        <v>0</v>
      </c>
      <c r="BN378" s="38">
        <f>SUM('рабочая 2023 г'!BN378-'2022 г.'!BN378)</f>
        <v>0</v>
      </c>
      <c r="BO378" s="38">
        <f>SUM('рабочая 2023 г'!BO378-'2022 г.'!BO378)</f>
        <v>0</v>
      </c>
      <c r="BP378" s="38">
        <f>SUM('рабочая 2023 г'!BP378-'2022 г.'!BP378)</f>
        <v>0</v>
      </c>
      <c r="BQ378" s="66">
        <f t="shared" si="260"/>
        <v>0</v>
      </c>
      <c r="BR378" s="38"/>
      <c r="BS378" s="38"/>
      <c r="BT378" s="38"/>
      <c r="BU378" s="38"/>
      <c r="BV378" s="38"/>
      <c r="BW378" s="38"/>
      <c r="BX378" s="38"/>
      <c r="BY378" s="38"/>
      <c r="BZ378" s="38"/>
      <c r="CA378" s="38"/>
      <c r="CB378" s="38"/>
      <c r="CC378" s="38"/>
      <c r="CD378" s="38"/>
      <c r="CE378" s="38"/>
      <c r="CF378" s="38"/>
      <c r="CG378" s="38"/>
      <c r="CH378" s="38"/>
      <c r="CI378" s="38"/>
      <c r="CJ378" s="38"/>
      <c r="CK378" s="38"/>
      <c r="CL378" s="38"/>
      <c r="CM378" s="38"/>
      <c r="CN378" s="38"/>
      <c r="CO378" s="38"/>
      <c r="CP378" s="188">
        <f t="shared" si="261"/>
        <v>0</v>
      </c>
      <c r="CQ378" s="38"/>
      <c r="CR378" s="38"/>
      <c r="CS378" s="38"/>
      <c r="CT378" s="38"/>
      <c r="CU378" s="38"/>
      <c r="CV378" s="38"/>
      <c r="CW378" s="38"/>
      <c r="CX378" s="38"/>
      <c r="CY378" s="38"/>
      <c r="CZ378" s="38"/>
      <c r="DA378" s="38"/>
      <c r="DB378" s="188">
        <f t="shared" si="178"/>
        <v>0</v>
      </c>
      <c r="DC378" s="38">
        <f t="shared" si="262"/>
        <v>0</v>
      </c>
      <c r="DD378" s="38"/>
      <c r="DE378" s="38"/>
      <c r="DF378" s="38"/>
      <c r="DG378" s="188">
        <f t="shared" si="263"/>
        <v>0</v>
      </c>
      <c r="DH378" s="38">
        <f t="shared" si="264"/>
        <v>0</v>
      </c>
      <c r="DI378" s="38"/>
      <c r="DJ378" s="38"/>
      <c r="DK378" s="38"/>
      <c r="DL378" s="38"/>
      <c r="DM378" s="38"/>
      <c r="DN378" s="38"/>
      <c r="DO378" s="38"/>
      <c r="DP378" s="38"/>
      <c r="DQ378" s="38"/>
      <c r="DR378" s="38"/>
      <c r="DS378" s="38"/>
      <c r="DT378" s="38"/>
      <c r="DU378" s="38"/>
      <c r="DV378" s="38"/>
      <c r="DW378" s="38"/>
      <c r="DX378" s="38"/>
      <c r="DY378" s="38"/>
      <c r="DZ378" s="38"/>
      <c r="EA378" s="38"/>
      <c r="EB378" s="38"/>
      <c r="EC378" s="38"/>
      <c r="ED378" s="38"/>
      <c r="EE378" s="38"/>
      <c r="EF378" s="38"/>
      <c r="EG378" s="38"/>
      <c r="EH378" s="38"/>
    </row>
    <row r="379" spans="2:158">
      <c r="B379" s="32"/>
      <c r="C379" s="118" t="s">
        <v>396</v>
      </c>
      <c r="D379" s="38"/>
      <c r="E379" s="38"/>
      <c r="F379" s="38"/>
      <c r="G379" s="38"/>
      <c r="H379" s="38"/>
      <c r="I379" s="38"/>
      <c r="J379" s="38"/>
      <c r="K379" s="38"/>
      <c r="L379" s="38"/>
      <c r="M379" s="38"/>
      <c r="N379" s="38"/>
      <c r="O379" s="61"/>
      <c r="P379" s="38"/>
      <c r="Q379" s="38"/>
      <c r="R379" s="38"/>
      <c r="S379" s="38"/>
      <c r="T379" s="38"/>
      <c r="U379" s="38"/>
      <c r="V379" s="38"/>
      <c r="W379" s="38"/>
      <c r="X379" s="38"/>
      <c r="Y379" s="38">
        <f>SUM('рабочая 2023 г'!Y379-'2022 г.'!Y379)</f>
        <v>0</v>
      </c>
      <c r="Z379" s="33"/>
      <c r="AA379" s="33"/>
      <c r="AB379" s="33"/>
      <c r="AC379" s="33"/>
      <c r="AD379" s="33"/>
      <c r="AE379" s="33"/>
      <c r="AF379" s="102">
        <f t="shared" si="254"/>
        <v>0</v>
      </c>
      <c r="AG379" s="38">
        <f>SUM('рабочая 2023 г'!AG379-'2022 г.'!AG379)</f>
        <v>0</v>
      </c>
      <c r="AH379" s="38">
        <f>SUM('рабочая 2023 г'!AH379-'2022 г.'!AH379)</f>
        <v>0</v>
      </c>
      <c r="AI379" s="38">
        <f>SUM('рабочая 2023 г'!AI379-'2022 г.'!AI379)</f>
        <v>0</v>
      </c>
      <c r="AJ379" s="38">
        <f>SUM('рабочая 2023 г'!AJ379-'2022 г.'!AJ379)</f>
        <v>0</v>
      </c>
      <c r="AK379" s="38">
        <f>SUM('рабочая 2023 г'!AK379-'2022 г.'!AK379)</f>
        <v>0</v>
      </c>
      <c r="AL379" s="38">
        <f>SUM('рабочая 2023 г'!AL379-'2022 г.'!AL379)</f>
        <v>0</v>
      </c>
      <c r="AM379" s="38">
        <f>SUM('рабочая 2023 г'!AM379-'2022 г.'!AM379)</f>
        <v>0</v>
      </c>
      <c r="AN379" s="38">
        <f>SUM('рабочая 2023 г'!AN379-'2022 г.'!AN379)</f>
        <v>0</v>
      </c>
      <c r="AO379" s="38">
        <f>SUM('рабочая 2023 г'!AO379-'2022 г.'!AO379)</f>
        <v>0</v>
      </c>
      <c r="AP379" s="38">
        <f>SUM('рабочая 2023 г'!AP379-'2022 г.'!AP379)</f>
        <v>0</v>
      </c>
      <c r="AQ379" s="38">
        <f>SUM('рабочая 2023 г'!AQ379-'2022 г.'!AQ379)</f>
        <v>0</v>
      </c>
      <c r="AR379" s="38">
        <f>SUM('рабочая 2023 г'!AR379-'2022 г.'!AR379)</f>
        <v>0</v>
      </c>
      <c r="AS379" s="115">
        <f t="shared" si="255"/>
        <v>0</v>
      </c>
      <c r="AT379" s="38">
        <f>SUM('рабочая 2023 г'!AT379-'2022 г.'!AT379)</f>
        <v>0</v>
      </c>
      <c r="AU379" s="98">
        <f t="shared" si="256"/>
        <v>0</v>
      </c>
      <c r="AV379" s="38">
        <f>SUM('рабочая 2023 г'!AV379-'2022 г.'!AV379)</f>
        <v>0</v>
      </c>
      <c r="AW379" s="38">
        <f>SUM('рабочая 2023 г'!AW379-'2022 г.'!AW379)</f>
        <v>0</v>
      </c>
      <c r="AX379" s="38">
        <f>SUM('рабочая 2023 г'!AX379-'2022 г.'!AX379)</f>
        <v>0</v>
      </c>
      <c r="AY379" s="38">
        <f>SUM('рабочая 2023 г'!AY379-'2022 г.'!AY379)</f>
        <v>0</v>
      </c>
      <c r="AZ379" s="38">
        <f>SUM('рабочая 2023 г'!AZ379-'2022 г.'!AZ379)</f>
        <v>0</v>
      </c>
      <c r="BA379" s="38">
        <f>SUM('рабочая 2023 г'!BA379-'2022 г.'!BA379)</f>
        <v>0</v>
      </c>
      <c r="BB379" s="103">
        <f t="shared" si="253"/>
        <v>0</v>
      </c>
      <c r="BC379" s="38">
        <f>SUM('рабочая 2023 г'!BC379-'2022 г.'!BC379)</f>
        <v>0</v>
      </c>
      <c r="BD379" s="38">
        <f>SUM('рабочая 2023 г'!BD379-'2022 г.'!BD379)</f>
        <v>0</v>
      </c>
      <c r="BE379" s="38">
        <f>SUM('рабочая 2023 г'!BE379-'2022 г.'!BE379)</f>
        <v>0</v>
      </c>
      <c r="BF379" s="38">
        <f>SUM('рабочая 2023 г'!BF379-'2022 г.'!BF379)</f>
        <v>0</v>
      </c>
      <c r="BG379" s="38">
        <f>SUM('рабочая 2023 г'!BG379-'2022 г.'!BG379)</f>
        <v>0</v>
      </c>
      <c r="BH379" s="38">
        <f>SUM('рабочая 2023 г'!BH379-'2022 г.'!BH379)</f>
        <v>0</v>
      </c>
      <c r="BI379" s="38">
        <f>SUM('рабочая 2023 г'!BI379-'2022 г.'!BI379)</f>
        <v>0</v>
      </c>
      <c r="BJ379" s="38">
        <f>SUM('рабочая 2023 г'!BJ379-'2022 г.'!BJ379)</f>
        <v>0</v>
      </c>
      <c r="BK379" s="38">
        <f>SUM('рабочая 2023 г'!BK379-'2022 г.'!BK379)</f>
        <v>0</v>
      </c>
      <c r="BL379" s="98">
        <f t="shared" si="257"/>
        <v>0</v>
      </c>
      <c r="BM379" s="38">
        <f>SUM('рабочая 2023 г'!BM379-'2022 г.'!BM379)</f>
        <v>0</v>
      </c>
      <c r="BN379" s="38">
        <f>SUM('рабочая 2023 г'!BN379-'2022 г.'!BN379)</f>
        <v>0</v>
      </c>
      <c r="BO379" s="38">
        <f>SUM('рабочая 2023 г'!BO379-'2022 г.'!BO379)</f>
        <v>0</v>
      </c>
      <c r="BP379" s="38">
        <f>SUM('рабочая 2023 г'!BP379-'2022 г.'!BP379)</f>
        <v>0</v>
      </c>
      <c r="BQ379" s="66">
        <f t="shared" si="260"/>
        <v>0</v>
      </c>
      <c r="BR379" s="38"/>
      <c r="BS379" s="38"/>
      <c r="BT379" s="38"/>
      <c r="BU379" s="38"/>
      <c r="BV379" s="38"/>
      <c r="BW379" s="38"/>
      <c r="BX379" s="38"/>
      <c r="BY379" s="38"/>
      <c r="BZ379" s="38"/>
      <c r="CA379" s="38"/>
      <c r="CB379" s="38"/>
      <c r="CC379" s="38"/>
      <c r="CD379" s="38"/>
      <c r="CE379" s="38"/>
      <c r="CF379" s="38"/>
      <c r="CG379" s="38"/>
      <c r="CH379" s="38"/>
      <c r="CI379" s="38"/>
      <c r="CJ379" s="38"/>
      <c r="CK379" s="38"/>
      <c r="CL379" s="38"/>
      <c r="CM379" s="38"/>
      <c r="CN379" s="38"/>
      <c r="CO379" s="38"/>
      <c r="CP379" s="188">
        <f t="shared" si="261"/>
        <v>0</v>
      </c>
      <c r="CQ379" s="38"/>
      <c r="CR379" s="38"/>
      <c r="CS379" s="38"/>
      <c r="CT379" s="38"/>
      <c r="CU379" s="38"/>
      <c r="CV379" s="38"/>
      <c r="CW379" s="38"/>
      <c r="CX379" s="38"/>
      <c r="CY379" s="38"/>
      <c r="CZ379" s="38"/>
      <c r="DA379" s="38"/>
      <c r="DB379" s="188">
        <f t="shared" ref="DB379:DB443" si="265">SUM(CP379,CQ379)</f>
        <v>0</v>
      </c>
      <c r="DC379" s="38">
        <f t="shared" si="262"/>
        <v>0</v>
      </c>
      <c r="DD379" s="38"/>
      <c r="DE379" s="38"/>
      <c r="DF379" s="38"/>
      <c r="DG379" s="188">
        <f t="shared" si="263"/>
        <v>0</v>
      </c>
      <c r="DH379" s="38">
        <f t="shared" si="264"/>
        <v>0</v>
      </c>
      <c r="DI379" s="38"/>
      <c r="DJ379" s="38"/>
      <c r="DK379" s="38"/>
      <c r="DL379" s="38"/>
      <c r="DM379" s="38"/>
      <c r="DN379" s="38"/>
      <c r="DO379" s="38"/>
      <c r="DP379" s="38"/>
      <c r="DQ379" s="38"/>
      <c r="DR379" s="38"/>
      <c r="DS379" s="38"/>
      <c r="DT379" s="38"/>
      <c r="DU379" s="38"/>
      <c r="DV379" s="38"/>
      <c r="DW379" s="38"/>
      <c r="DX379" s="38"/>
      <c r="DY379" s="38"/>
      <c r="DZ379" s="38"/>
      <c r="EA379" s="38"/>
      <c r="EB379" s="38"/>
      <c r="EC379" s="38"/>
      <c r="ED379" s="38"/>
      <c r="EE379" s="38"/>
      <c r="EF379" s="38"/>
      <c r="EG379" s="38"/>
      <c r="EH379" s="38"/>
    </row>
    <row r="380" spans="2:158">
      <c r="B380" s="32"/>
      <c r="C380" s="77" t="s">
        <v>397</v>
      </c>
      <c r="D380" s="38"/>
      <c r="E380" s="38"/>
      <c r="F380" s="38"/>
      <c r="G380" s="38"/>
      <c r="H380" s="38"/>
      <c r="I380" s="38"/>
      <c r="J380" s="38"/>
      <c r="K380" s="38"/>
      <c r="L380" s="38"/>
      <c r="M380" s="38"/>
      <c r="N380" s="38"/>
      <c r="O380" s="61"/>
      <c r="P380" s="38"/>
      <c r="Q380" s="38"/>
      <c r="R380" s="38"/>
      <c r="S380" s="38"/>
      <c r="T380" s="38"/>
      <c r="U380" s="38"/>
      <c r="V380" s="38"/>
      <c r="W380" s="38"/>
      <c r="X380" s="38"/>
      <c r="Y380" s="38">
        <f>SUM('рабочая 2023 г'!Y380-'2022 г.'!Y380)</f>
        <v>0</v>
      </c>
      <c r="Z380" s="33"/>
      <c r="AA380" s="33"/>
      <c r="AB380" s="33"/>
      <c r="AC380" s="33"/>
      <c r="AD380" s="33"/>
      <c r="AE380" s="33"/>
      <c r="AF380" s="102">
        <f t="shared" si="254"/>
        <v>0</v>
      </c>
      <c r="AG380" s="38">
        <f>SUM('рабочая 2023 г'!AG380-'2022 г.'!AG380)</f>
        <v>0</v>
      </c>
      <c r="AH380" s="38">
        <f>SUM('рабочая 2023 г'!AH380-'2022 г.'!AH380)</f>
        <v>0</v>
      </c>
      <c r="AI380" s="38">
        <f>SUM('рабочая 2023 г'!AI380-'2022 г.'!AI380)</f>
        <v>0</v>
      </c>
      <c r="AJ380" s="38">
        <f>SUM('рабочая 2023 г'!AJ380-'2022 г.'!AJ380)</f>
        <v>0</v>
      </c>
      <c r="AK380" s="38">
        <f>SUM('рабочая 2023 г'!AK380-'2022 г.'!AK380)</f>
        <v>0</v>
      </c>
      <c r="AL380" s="38">
        <f>SUM('рабочая 2023 г'!AL380-'2022 г.'!AL380)</f>
        <v>0</v>
      </c>
      <c r="AM380" s="38">
        <f>SUM('рабочая 2023 г'!AM380-'2022 г.'!AM380)</f>
        <v>0</v>
      </c>
      <c r="AN380" s="38">
        <f>SUM('рабочая 2023 г'!AN380-'2022 г.'!AN380)</f>
        <v>0</v>
      </c>
      <c r="AO380" s="38">
        <f>SUM('рабочая 2023 г'!AO380-'2022 г.'!AO380)</f>
        <v>0</v>
      </c>
      <c r="AP380" s="38">
        <f>SUM('рабочая 2023 г'!AP380-'2022 г.'!AP380)</f>
        <v>0</v>
      </c>
      <c r="AQ380" s="38">
        <f>SUM('рабочая 2023 г'!AQ380-'2022 г.'!AQ380)</f>
        <v>0</v>
      </c>
      <c r="AR380" s="38">
        <f>SUM('рабочая 2023 г'!AR380-'2022 г.'!AR380)</f>
        <v>0</v>
      </c>
      <c r="AS380" s="115">
        <f t="shared" si="255"/>
        <v>0</v>
      </c>
      <c r="AT380" s="38">
        <f>SUM('рабочая 2023 г'!AT380-'2022 г.'!AT380)</f>
        <v>0</v>
      </c>
      <c r="AU380" s="98">
        <f t="shared" si="256"/>
        <v>0</v>
      </c>
      <c r="AV380" s="38">
        <f>SUM('рабочая 2023 г'!AV380-'2022 г.'!AV380)</f>
        <v>0</v>
      </c>
      <c r="AW380" s="38">
        <f>SUM('рабочая 2023 г'!AW380-'2022 г.'!AW380)</f>
        <v>0</v>
      </c>
      <c r="AX380" s="38">
        <f>SUM('рабочая 2023 г'!AX380-'2022 г.'!AX380)</f>
        <v>0</v>
      </c>
      <c r="AY380" s="38">
        <f>SUM('рабочая 2023 г'!AY380-'2022 г.'!AY380)</f>
        <v>0</v>
      </c>
      <c r="AZ380" s="38">
        <f>SUM('рабочая 2023 г'!AZ380-'2022 г.'!AZ380)</f>
        <v>0</v>
      </c>
      <c r="BA380" s="38">
        <f>SUM('рабочая 2023 г'!BA380-'2022 г.'!BA380)</f>
        <v>0</v>
      </c>
      <c r="BB380" s="103">
        <f t="shared" si="253"/>
        <v>0</v>
      </c>
      <c r="BC380" s="38">
        <f>SUM('рабочая 2023 г'!BC380-'2022 г.'!BC380)</f>
        <v>0</v>
      </c>
      <c r="BD380" s="38">
        <f>SUM('рабочая 2023 г'!BD380-'2022 г.'!BD380)</f>
        <v>0</v>
      </c>
      <c r="BE380" s="38">
        <f>SUM('рабочая 2023 г'!BE380-'2022 г.'!BE380)</f>
        <v>0</v>
      </c>
      <c r="BF380" s="38">
        <f>SUM('рабочая 2023 г'!BF380-'2022 г.'!BF380)</f>
        <v>0</v>
      </c>
      <c r="BG380" s="38">
        <f>SUM('рабочая 2023 г'!BG380-'2022 г.'!BG380)</f>
        <v>0</v>
      </c>
      <c r="BH380" s="38">
        <f>SUM('рабочая 2023 г'!BH380-'2022 г.'!BH380)</f>
        <v>0</v>
      </c>
      <c r="BI380" s="38">
        <f>SUM('рабочая 2023 г'!BI380-'2022 г.'!BI380)</f>
        <v>0</v>
      </c>
      <c r="BJ380" s="38">
        <f>SUM('рабочая 2023 г'!BJ380-'2022 г.'!BJ380)</f>
        <v>0</v>
      </c>
      <c r="BK380" s="38">
        <f>SUM('рабочая 2023 г'!BK380-'2022 г.'!BK380)</f>
        <v>0</v>
      </c>
      <c r="BL380" s="98">
        <f t="shared" si="257"/>
        <v>0</v>
      </c>
      <c r="BM380" s="38">
        <f>SUM('рабочая 2023 г'!BM380-'2022 г.'!BM380)</f>
        <v>0</v>
      </c>
      <c r="BN380" s="38">
        <f>SUM('рабочая 2023 г'!BN380-'2022 г.'!BN380)</f>
        <v>0</v>
      </c>
      <c r="BO380" s="38">
        <f>SUM('рабочая 2023 г'!BO380-'2022 г.'!BO380)</f>
        <v>0</v>
      </c>
      <c r="BP380" s="38">
        <f>SUM('рабочая 2023 г'!BP380-'2022 г.'!BP380)</f>
        <v>0</v>
      </c>
      <c r="BQ380" s="66">
        <f t="shared" si="260"/>
        <v>0</v>
      </c>
      <c r="BR380" s="38"/>
      <c r="BS380" s="38"/>
      <c r="BT380" s="38"/>
      <c r="BU380" s="38"/>
      <c r="BV380" s="38"/>
      <c r="BW380" s="38"/>
      <c r="BX380" s="38"/>
      <c r="BY380" s="38"/>
      <c r="BZ380" s="38"/>
      <c r="CA380" s="38"/>
      <c r="CB380" s="38"/>
      <c r="CC380" s="38"/>
      <c r="CD380" s="38"/>
      <c r="CE380" s="38"/>
      <c r="CF380" s="38"/>
      <c r="CG380" s="38"/>
      <c r="CH380" s="38"/>
      <c r="CI380" s="38"/>
      <c r="CJ380" s="38"/>
      <c r="CK380" s="38"/>
      <c r="CL380" s="38"/>
      <c r="CM380" s="38"/>
      <c r="CN380" s="38"/>
      <c r="CO380" s="38"/>
      <c r="CP380" s="188">
        <f t="shared" si="261"/>
        <v>0</v>
      </c>
      <c r="CQ380" s="38"/>
      <c r="CR380" s="38"/>
      <c r="CS380" s="38"/>
      <c r="CT380" s="38"/>
      <c r="CU380" s="38"/>
      <c r="CV380" s="38"/>
      <c r="CW380" s="38"/>
      <c r="CX380" s="38"/>
      <c r="CY380" s="38"/>
      <c r="CZ380" s="38"/>
      <c r="DA380" s="38"/>
      <c r="DB380" s="188">
        <f t="shared" si="265"/>
        <v>0</v>
      </c>
      <c r="DC380" s="38">
        <f t="shared" si="262"/>
        <v>0</v>
      </c>
      <c r="DD380" s="38"/>
      <c r="DE380" s="38"/>
      <c r="DF380" s="38"/>
      <c r="DG380" s="188">
        <f t="shared" si="263"/>
        <v>0</v>
      </c>
      <c r="DH380" s="38">
        <f t="shared" si="264"/>
        <v>0</v>
      </c>
      <c r="DI380" s="38"/>
      <c r="DJ380" s="38"/>
      <c r="DK380" s="38"/>
      <c r="DL380" s="38"/>
      <c r="DM380" s="38"/>
      <c r="DN380" s="38"/>
      <c r="DO380" s="38"/>
      <c r="DP380" s="38"/>
      <c r="DQ380" s="38"/>
      <c r="DR380" s="38"/>
      <c r="DS380" s="38"/>
      <c r="DT380" s="38"/>
      <c r="DU380" s="38"/>
      <c r="DV380" s="38"/>
      <c r="DW380" s="38"/>
      <c r="DX380" s="38"/>
      <c r="DY380" s="38"/>
      <c r="DZ380" s="38"/>
      <c r="EA380" s="38"/>
      <c r="EB380" s="38"/>
      <c r="EC380" s="38"/>
      <c r="ED380" s="38"/>
      <c r="EE380" s="38"/>
      <c r="EF380" s="38"/>
      <c r="EG380" s="38"/>
      <c r="EH380" s="38"/>
    </row>
    <row r="381" spans="2:158">
      <c r="B381" s="32"/>
      <c r="C381" s="77" t="s">
        <v>398</v>
      </c>
      <c r="D381" s="38"/>
      <c r="E381" s="38"/>
      <c r="F381" s="38"/>
      <c r="G381" s="38"/>
      <c r="H381" s="38"/>
      <c r="I381" s="38"/>
      <c r="J381" s="38"/>
      <c r="K381" s="38"/>
      <c r="L381" s="38"/>
      <c r="M381" s="38"/>
      <c r="N381" s="38"/>
      <c r="O381" s="61"/>
      <c r="P381" s="38"/>
      <c r="Q381" s="38"/>
      <c r="R381" s="38"/>
      <c r="S381" s="38"/>
      <c r="T381" s="38"/>
      <c r="U381" s="38"/>
      <c r="V381" s="38"/>
      <c r="W381" s="38"/>
      <c r="X381" s="38"/>
      <c r="Y381" s="38">
        <f>SUM('рабочая 2023 г'!Y381-'2022 г.'!Y381)</f>
        <v>1694</v>
      </c>
      <c r="Z381" s="33"/>
      <c r="AA381" s="33"/>
      <c r="AB381" s="33"/>
      <c r="AC381" s="33"/>
      <c r="AD381" s="33"/>
      <c r="AE381" s="33"/>
      <c r="AF381" s="102">
        <f t="shared" si="254"/>
        <v>-1205</v>
      </c>
      <c r="AG381" s="38">
        <f>SUM('рабочая 2023 г'!AG381-'2022 г.'!AG381)</f>
        <v>0</v>
      </c>
      <c r="AH381" s="38">
        <f>SUM('рабочая 2023 г'!AH381-'2022 г.'!AH381)</f>
        <v>0</v>
      </c>
      <c r="AI381" s="38">
        <f>SUM('рабочая 2023 г'!AI381-'2022 г.'!AI381)</f>
        <v>0</v>
      </c>
      <c r="AJ381" s="38">
        <f>SUM('рабочая 2023 г'!AJ381-'2022 г.'!AJ381)</f>
        <v>0</v>
      </c>
      <c r="AK381" s="38">
        <f>SUM('рабочая 2023 г'!AK381-'2022 г.'!AK381)</f>
        <v>0</v>
      </c>
      <c r="AL381" s="38">
        <f>SUM('рабочая 2023 г'!AL381-'2022 г.'!AL381)</f>
        <v>0</v>
      </c>
      <c r="AM381" s="38">
        <f>SUM('рабочая 2023 г'!AM381-'2022 г.'!AM381)</f>
        <v>0</v>
      </c>
      <c r="AN381" s="38">
        <f>SUM('рабочая 2023 г'!AN381-'2022 г.'!AN381)</f>
        <v>0</v>
      </c>
      <c r="AO381" s="38">
        <f>SUM('рабочая 2023 г'!AO381-'2022 г.'!AO381)</f>
        <v>0</v>
      </c>
      <c r="AP381" s="38">
        <f>SUM('рабочая 2023 г'!AP381-'2022 г.'!AP381)</f>
        <v>0</v>
      </c>
      <c r="AQ381" s="38">
        <f>SUM('рабочая 2023 г'!AQ381-'2022 г.'!AQ381)</f>
        <v>0</v>
      </c>
      <c r="AR381" s="38">
        <f>SUM('рабочая 2023 г'!AR381-'2022 г.'!AR381)</f>
        <v>0</v>
      </c>
      <c r="AS381" s="115">
        <f t="shared" si="255"/>
        <v>0</v>
      </c>
      <c r="AT381" s="38">
        <f>SUM('рабочая 2023 г'!AT381-'2022 г.'!AT381)</f>
        <v>0</v>
      </c>
      <c r="AU381" s="98">
        <f t="shared" si="256"/>
        <v>0</v>
      </c>
      <c r="AV381" s="38">
        <f>SUM('рабочая 2023 г'!AV381-'2022 г.'!AV381)</f>
        <v>0</v>
      </c>
      <c r="AW381" s="38">
        <f>SUM('рабочая 2023 г'!AW381-'2022 г.'!AW381)</f>
        <v>0</v>
      </c>
      <c r="AX381" s="38">
        <f>SUM('рабочая 2023 г'!AX381-'2022 г.'!AX381)</f>
        <v>0</v>
      </c>
      <c r="AY381" s="38">
        <f>SUM('рабочая 2023 г'!AY381-'2022 г.'!AY381)</f>
        <v>0</v>
      </c>
      <c r="AZ381" s="38">
        <f>SUM('рабочая 2023 г'!AZ381-'2022 г.'!AZ381)</f>
        <v>0</v>
      </c>
      <c r="BA381" s="38">
        <f>SUM('рабочая 2023 г'!BA381-'2022 г.'!BA381)</f>
        <v>0</v>
      </c>
      <c r="BB381" s="103">
        <f t="shared" si="253"/>
        <v>0</v>
      </c>
      <c r="BC381" s="38">
        <f>SUM('рабочая 2023 г'!BC381-'2022 г.'!BC381)</f>
        <v>0</v>
      </c>
      <c r="BD381" s="38">
        <f>SUM('рабочая 2023 г'!BD381-'2022 г.'!BD381)</f>
        <v>0</v>
      </c>
      <c r="BE381" s="38">
        <f>SUM('рабочая 2023 г'!BE381-'2022 г.'!BE381)</f>
        <v>0</v>
      </c>
      <c r="BF381" s="38">
        <f>SUM('рабочая 2023 г'!BF381-'2022 г.'!BF381)</f>
        <v>0</v>
      </c>
      <c r="BG381" s="38">
        <f>SUM('рабочая 2023 г'!BG381-'2022 г.'!BG381)</f>
        <v>0</v>
      </c>
      <c r="BH381" s="38">
        <f>SUM('рабочая 2023 г'!BH381-'2022 г.'!BH381)</f>
        <v>0</v>
      </c>
      <c r="BI381" s="38">
        <f>SUM('рабочая 2023 г'!BI381-'2022 г.'!BI381)</f>
        <v>0</v>
      </c>
      <c r="BJ381" s="38">
        <f>SUM('рабочая 2023 г'!BJ381-'2022 г.'!BJ381)</f>
        <v>-1205</v>
      </c>
      <c r="BK381" s="38">
        <f>SUM('рабочая 2023 г'!BK381-'2022 г.'!BK381)</f>
        <v>0</v>
      </c>
      <c r="BL381" s="98">
        <f t="shared" si="257"/>
        <v>0</v>
      </c>
      <c r="BM381" s="38">
        <f>SUM('рабочая 2023 г'!BM381-'2022 г.'!BM381)</f>
        <v>0</v>
      </c>
      <c r="BN381" s="38">
        <f>SUM('рабочая 2023 г'!BN381-'2022 г.'!BN381)</f>
        <v>0</v>
      </c>
      <c r="BO381" s="38">
        <f>SUM('рабочая 2023 г'!BO381-'2022 г.'!BO381)</f>
        <v>0</v>
      </c>
      <c r="BP381" s="38">
        <f>SUM('рабочая 2023 г'!BP381-'2022 г.'!BP381)</f>
        <v>0</v>
      </c>
      <c r="BQ381" s="66">
        <f t="shared" si="260"/>
        <v>-1205</v>
      </c>
      <c r="BR381" s="38"/>
      <c r="BS381" s="38"/>
      <c r="BT381" s="38"/>
      <c r="BU381" s="38"/>
      <c r="BV381" s="38"/>
      <c r="BW381" s="38"/>
      <c r="BX381" s="38"/>
      <c r="BY381" s="38"/>
      <c r="BZ381" s="38"/>
      <c r="CA381" s="38"/>
      <c r="CB381" s="38"/>
      <c r="CC381" s="38"/>
      <c r="CD381" s="38"/>
      <c r="CE381" s="38"/>
      <c r="CF381" s="38"/>
      <c r="CG381" s="38"/>
      <c r="CH381" s="38"/>
      <c r="CI381" s="38"/>
      <c r="CJ381" s="38"/>
      <c r="CK381" s="38"/>
      <c r="CL381" s="38"/>
      <c r="CM381" s="38"/>
      <c r="CN381" s="38"/>
      <c r="CO381" s="38"/>
      <c r="CP381" s="188">
        <f t="shared" si="261"/>
        <v>0</v>
      </c>
      <c r="CQ381" s="38"/>
      <c r="CR381" s="38"/>
      <c r="CS381" s="38"/>
      <c r="CT381" s="38"/>
      <c r="CU381" s="38"/>
      <c r="CV381" s="38"/>
      <c r="CW381" s="38"/>
      <c r="CX381" s="38"/>
      <c r="CY381" s="38"/>
      <c r="CZ381" s="38"/>
      <c r="DA381" s="38"/>
      <c r="DB381" s="188">
        <f t="shared" si="265"/>
        <v>0</v>
      </c>
      <c r="DC381" s="38">
        <f t="shared" si="262"/>
        <v>0</v>
      </c>
      <c r="DD381" s="38"/>
      <c r="DE381" s="38"/>
      <c r="DF381" s="38"/>
      <c r="DG381" s="188">
        <f t="shared" si="263"/>
        <v>0</v>
      </c>
      <c r="DH381" s="38">
        <f t="shared" si="264"/>
        <v>0</v>
      </c>
      <c r="DI381" s="38"/>
      <c r="DJ381" s="38"/>
      <c r="DK381" s="38"/>
      <c r="DL381" s="38"/>
      <c r="DM381" s="38"/>
      <c r="DN381" s="38"/>
      <c r="DO381" s="38"/>
      <c r="DP381" s="38"/>
      <c r="DQ381" s="38"/>
      <c r="DR381" s="38"/>
      <c r="DS381" s="38"/>
      <c r="DT381" s="38"/>
      <c r="DU381" s="38"/>
      <c r="DV381" s="38"/>
      <c r="DW381" s="38"/>
      <c r="DX381" s="38"/>
      <c r="DY381" s="38"/>
      <c r="DZ381" s="38"/>
      <c r="EA381" s="38"/>
      <c r="EB381" s="38"/>
      <c r="EC381" s="38"/>
      <c r="ED381" s="38"/>
      <c r="EE381" s="38"/>
      <c r="EF381" s="38"/>
      <c r="EG381" s="38"/>
      <c r="EH381" s="38"/>
    </row>
    <row r="382" spans="2:158" s="78" customFormat="1" ht="27" customHeight="1">
      <c r="B382" s="725" t="s">
        <v>442</v>
      </c>
      <c r="C382" s="723" t="s">
        <v>443</v>
      </c>
      <c r="D382" s="79"/>
      <c r="E382" s="79"/>
      <c r="F382" s="79"/>
      <c r="G382" s="79"/>
      <c r="H382" s="79"/>
      <c r="I382" s="79"/>
      <c r="J382" s="79"/>
      <c r="K382" s="79"/>
      <c r="L382" s="79"/>
      <c r="M382" s="79"/>
      <c r="N382" s="79"/>
      <c r="O382" s="80"/>
      <c r="P382" s="79"/>
      <c r="Q382" s="79"/>
      <c r="R382" s="79"/>
      <c r="S382" s="79"/>
      <c r="T382" s="79"/>
      <c r="U382" s="79"/>
      <c r="V382" s="79"/>
      <c r="W382" s="79"/>
      <c r="X382" s="79"/>
      <c r="Y382" s="81"/>
      <c r="Z382" s="81"/>
      <c r="AA382" s="81"/>
      <c r="AB382" s="81"/>
      <c r="AC382" s="81"/>
      <c r="AD382" s="81"/>
      <c r="AE382" s="81"/>
      <c r="AF382" s="102">
        <f t="shared" si="254"/>
        <v>9.9999999999999978E-2</v>
      </c>
      <c r="AG382" s="38">
        <f>SUM('рабочая 2023 г'!AG382-'2022 г.'!AG382)</f>
        <v>0</v>
      </c>
      <c r="AH382" s="38">
        <f>SUM('рабочая 2023 г'!AH382-'2022 г.'!AH382)</f>
        <v>0</v>
      </c>
      <c r="AI382" s="38">
        <f>SUM('рабочая 2023 г'!AI382-'2022 г.'!AI382)</f>
        <v>0</v>
      </c>
      <c r="AJ382" s="38">
        <f>SUM('рабочая 2023 г'!AJ382-'2022 г.'!AJ382)</f>
        <v>0</v>
      </c>
      <c r="AK382" s="38">
        <f>SUM('рабочая 2023 г'!AK382-'2022 г.'!AK382)</f>
        <v>0</v>
      </c>
      <c r="AL382" s="38">
        <f>SUM('рабочая 2023 г'!AL382-'2022 г.'!AL382)</f>
        <v>0</v>
      </c>
      <c r="AM382" s="38">
        <f>SUM('рабочая 2023 г'!AM382-'2022 г.'!AM382)</f>
        <v>0</v>
      </c>
      <c r="AN382" s="38">
        <f>SUM('рабочая 2023 г'!AN382-'2022 г.'!AN382)</f>
        <v>0</v>
      </c>
      <c r="AO382" s="38">
        <f>SUM('рабочая 2023 г'!AO382-'2022 г.'!AO382)</f>
        <v>0</v>
      </c>
      <c r="AP382" s="38">
        <f>SUM('рабочая 2023 г'!AP382-'2022 г.'!AP382)</f>
        <v>0</v>
      </c>
      <c r="AQ382" s="38">
        <f>SUM('рабочая 2023 г'!AQ382-'2022 г.'!AQ382)</f>
        <v>0</v>
      </c>
      <c r="AR382" s="38">
        <f>SUM('рабочая 2023 г'!AR382-'2022 г.'!AR382)</f>
        <v>0</v>
      </c>
      <c r="AS382" s="115">
        <f t="shared" si="255"/>
        <v>0</v>
      </c>
      <c r="AT382" s="38">
        <f>SUM('рабочая 2023 г'!AT382-'2022 г.'!AT382)</f>
        <v>0</v>
      </c>
      <c r="AU382" s="38">
        <f>SUM('рабочая 2023 г'!AU382-'2022 г.'!AU382)</f>
        <v>0</v>
      </c>
      <c r="AV382" s="38">
        <f>SUM('рабочая 2023 г'!AV382-'2022 г.'!AV382)</f>
        <v>0</v>
      </c>
      <c r="AW382" s="38">
        <f>SUM('рабочая 2023 г'!AW382-'2022 г.'!AW382)</f>
        <v>0</v>
      </c>
      <c r="AX382" s="38">
        <f>SUM('рабочая 2023 г'!AX382-'2022 г.'!AX382)</f>
        <v>0</v>
      </c>
      <c r="AY382" s="38">
        <f>SUM('рабочая 2023 г'!AY382-'2022 г.'!AY382)</f>
        <v>0</v>
      </c>
      <c r="AZ382" s="38">
        <f>SUM('рабочая 2023 г'!AZ382-'2022 г.'!AZ382)</f>
        <v>0</v>
      </c>
      <c r="BA382" s="38">
        <f>SUM('рабочая 2023 г'!BA382-'2022 г.'!BA382)</f>
        <v>0</v>
      </c>
      <c r="BB382" s="38">
        <f>SUM('рабочая 2023 г'!BB382-'2022 г.'!BB382)</f>
        <v>0</v>
      </c>
      <c r="BC382" s="38">
        <f>SUM('рабочая 2023 г'!BC382-'2022 г.'!BC382)</f>
        <v>0</v>
      </c>
      <c r="BD382" s="38">
        <f>SUM('рабочая 2023 г'!BD382-'2022 г.'!BD382)</f>
        <v>0</v>
      </c>
      <c r="BE382" s="38">
        <f>SUM('рабочая 2023 г'!BE382-'2022 г.'!BE382)</f>
        <v>0</v>
      </c>
      <c r="BF382" s="38">
        <f>SUM('рабочая 2023 г'!BF382-'2022 г.'!BF382)</f>
        <v>0</v>
      </c>
      <c r="BG382" s="38">
        <f>SUM('рабочая 2023 г'!BG382-'2022 г.'!BG382)</f>
        <v>0</v>
      </c>
      <c r="BH382" s="38">
        <f>SUM('рабочая 2023 г'!BH382-'2022 г.'!BH382)</f>
        <v>0</v>
      </c>
      <c r="BI382" s="38">
        <f>SUM('рабочая 2023 г'!BI382-'2022 г.'!BI382)</f>
        <v>0</v>
      </c>
      <c r="BJ382" s="38">
        <f>SUM('рабочая 2023 г'!BJ382-'2022 г.'!BJ382)</f>
        <v>0</v>
      </c>
      <c r="BK382" s="38">
        <f>SUM('рабочая 2023 г'!BK382-'2022 г.'!BK382)</f>
        <v>0</v>
      </c>
      <c r="BL382" s="98">
        <f t="shared" si="257"/>
        <v>9.9999999999999978E-2</v>
      </c>
      <c r="BM382" s="38">
        <f>SUM('рабочая 2023 г'!BM382-'2022 г.'!BM382)</f>
        <v>0</v>
      </c>
      <c r="BN382" s="38">
        <f>SUM('рабочая 2023 г'!BN382-'2022 г.'!BN382)</f>
        <v>0</v>
      </c>
      <c r="BO382" s="38">
        <f>SUM('рабочая 2023 г'!BO382-'2022 г.'!BO382)</f>
        <v>0</v>
      </c>
      <c r="BP382" s="38">
        <f>SUM('рабочая 2023 г'!BP382-'2022 г.'!BP382)</f>
        <v>9.9999999999999978E-2</v>
      </c>
      <c r="BQ382" s="66">
        <f t="shared" ref="BQ382:BQ430" si="266">SUM(AT382,AU382,AY382,BA382,BB382,BG382,BH382,BI382,BJ382,BK382,BL382)</f>
        <v>9.9999999999999978E-2</v>
      </c>
      <c r="BR382" s="79"/>
      <c r="BS382" s="79"/>
      <c r="BT382" s="79"/>
      <c r="BU382" s="79"/>
      <c r="BV382" s="79"/>
      <c r="BW382" s="79"/>
      <c r="BX382" s="79"/>
      <c r="BY382" s="79"/>
      <c r="BZ382" s="79"/>
      <c r="CA382" s="79"/>
      <c r="CB382" s="79"/>
      <c r="CC382" s="79"/>
      <c r="CD382" s="79"/>
      <c r="CE382" s="79"/>
      <c r="CF382" s="79"/>
      <c r="CG382" s="79"/>
      <c r="CH382" s="79"/>
      <c r="CI382" s="79"/>
      <c r="CJ382" s="79"/>
      <c r="CK382" s="79"/>
      <c r="CL382" s="79"/>
      <c r="CM382" s="79"/>
      <c r="CN382" s="79"/>
      <c r="CO382" s="79"/>
      <c r="CP382" s="188">
        <f t="shared" si="261"/>
        <v>0</v>
      </c>
      <c r="CQ382" s="79"/>
      <c r="CR382" s="79"/>
      <c r="CS382" s="79"/>
      <c r="CT382" s="79"/>
      <c r="CU382" s="79"/>
      <c r="CV382" s="79"/>
      <c r="CW382" s="79"/>
      <c r="CX382" s="79"/>
      <c r="CY382" s="79"/>
      <c r="CZ382" s="79"/>
      <c r="DA382" s="79"/>
      <c r="DB382" s="188">
        <f t="shared" si="265"/>
        <v>0</v>
      </c>
      <c r="DC382" s="38">
        <f t="shared" si="262"/>
        <v>0</v>
      </c>
      <c r="DD382" s="79"/>
      <c r="DE382" s="79"/>
      <c r="DF382" s="79"/>
      <c r="DG382" s="188">
        <f t="shared" si="263"/>
        <v>0</v>
      </c>
      <c r="DH382" s="38">
        <f t="shared" si="264"/>
        <v>0</v>
      </c>
      <c r="DI382" s="79"/>
      <c r="DJ382" s="79"/>
      <c r="DK382" s="79"/>
      <c r="DL382" s="79"/>
      <c r="DM382" s="79"/>
      <c r="DN382" s="79"/>
      <c r="DO382" s="79"/>
      <c r="DP382" s="79"/>
      <c r="DQ382" s="79"/>
      <c r="DR382" s="79"/>
      <c r="DS382" s="79"/>
      <c r="DT382" s="79"/>
      <c r="DU382" s="79"/>
      <c r="DV382" s="79"/>
      <c r="DW382" s="79"/>
      <c r="DX382" s="79"/>
      <c r="DY382" s="79"/>
      <c r="DZ382" s="79"/>
      <c r="EA382" s="79"/>
      <c r="EB382" s="79"/>
      <c r="EC382" s="79"/>
      <c r="ED382" s="79"/>
      <c r="EE382" s="79"/>
      <c r="EF382" s="79"/>
      <c r="EG382" s="79"/>
      <c r="EH382" s="79"/>
      <c r="EI382" s="82"/>
      <c r="EJ382" s="82"/>
      <c r="EK382" s="82"/>
      <c r="EL382" s="82"/>
      <c r="EM382" s="82"/>
      <c r="EN382" s="82"/>
      <c r="EO382" s="82"/>
      <c r="EP382" s="82"/>
      <c r="EQ382" s="82"/>
      <c r="ER382" s="82"/>
      <c r="ES382" s="82"/>
      <c r="ET382" s="82"/>
      <c r="EU382" s="82"/>
      <c r="EV382" s="82"/>
      <c r="EW382" s="82"/>
      <c r="EX382" s="82"/>
      <c r="EY382" s="82"/>
      <c r="EZ382" s="82"/>
      <c r="FA382" s="82"/>
      <c r="FB382" s="82"/>
    </row>
    <row r="383" spans="2:158" s="78" customFormat="1">
      <c r="B383" s="726"/>
      <c r="C383" s="724"/>
      <c r="D383" s="79"/>
      <c r="E383" s="79"/>
      <c r="F383" s="79"/>
      <c r="G383" s="79"/>
      <c r="H383" s="79"/>
      <c r="I383" s="79"/>
      <c r="J383" s="79"/>
      <c r="K383" s="79"/>
      <c r="L383" s="79"/>
      <c r="M383" s="79"/>
      <c r="N383" s="79"/>
      <c r="O383" s="80"/>
      <c r="P383" s="79"/>
      <c r="Q383" s="79"/>
      <c r="R383" s="79"/>
      <c r="S383" s="79"/>
      <c r="T383" s="79"/>
      <c r="U383" s="79"/>
      <c r="V383" s="79"/>
      <c r="W383" s="79"/>
      <c r="X383" s="79"/>
      <c r="Y383" s="81">
        <f>SUM(Y384:Y397)</f>
        <v>35</v>
      </c>
      <c r="Z383" s="81"/>
      <c r="AA383" s="81"/>
      <c r="AB383" s="81"/>
      <c r="AC383" s="81"/>
      <c r="AD383" s="81"/>
      <c r="AE383" s="81"/>
      <c r="AF383" s="102">
        <f t="shared" si="254"/>
        <v>14</v>
      </c>
      <c r="AG383" s="81">
        <f t="shared" ref="AG383:BP383" si="267">SUM(AG384:AG397)</f>
        <v>0</v>
      </c>
      <c r="AH383" s="81">
        <f t="shared" si="267"/>
        <v>0</v>
      </c>
      <c r="AI383" s="81">
        <f t="shared" si="267"/>
        <v>0</v>
      </c>
      <c r="AJ383" s="81">
        <f t="shared" si="267"/>
        <v>0</v>
      </c>
      <c r="AK383" s="81">
        <f t="shared" si="267"/>
        <v>0</v>
      </c>
      <c r="AL383" s="81">
        <f t="shared" si="267"/>
        <v>0</v>
      </c>
      <c r="AM383" s="81">
        <f t="shared" si="267"/>
        <v>0</v>
      </c>
      <c r="AN383" s="81">
        <f t="shared" si="267"/>
        <v>0</v>
      </c>
      <c r="AO383" s="81">
        <f t="shared" si="267"/>
        <v>0</v>
      </c>
      <c r="AP383" s="81">
        <f t="shared" si="267"/>
        <v>0</v>
      </c>
      <c r="AQ383" s="81">
        <f t="shared" si="267"/>
        <v>0</v>
      </c>
      <c r="AR383" s="81">
        <f t="shared" si="267"/>
        <v>0</v>
      </c>
      <c r="AS383" s="81">
        <f t="shared" si="267"/>
        <v>0</v>
      </c>
      <c r="AT383" s="81">
        <f t="shared" si="267"/>
        <v>0</v>
      </c>
      <c r="AU383" s="81">
        <f t="shared" si="267"/>
        <v>0</v>
      </c>
      <c r="AV383" s="81">
        <f t="shared" si="267"/>
        <v>0</v>
      </c>
      <c r="AW383" s="81">
        <f t="shared" si="267"/>
        <v>0</v>
      </c>
      <c r="AX383" s="81">
        <f t="shared" si="267"/>
        <v>0</v>
      </c>
      <c r="AY383" s="81">
        <f t="shared" si="267"/>
        <v>0</v>
      </c>
      <c r="AZ383" s="81">
        <f t="shared" si="267"/>
        <v>0</v>
      </c>
      <c r="BA383" s="81">
        <f t="shared" si="267"/>
        <v>0</v>
      </c>
      <c r="BB383" s="81">
        <f t="shared" si="267"/>
        <v>0</v>
      </c>
      <c r="BC383" s="81">
        <f t="shared" si="267"/>
        <v>0</v>
      </c>
      <c r="BD383" s="81">
        <f t="shared" si="267"/>
        <v>0</v>
      </c>
      <c r="BE383" s="81">
        <f t="shared" si="267"/>
        <v>0</v>
      </c>
      <c r="BF383" s="81">
        <f t="shared" si="267"/>
        <v>0</v>
      </c>
      <c r="BG383" s="81">
        <f t="shared" si="267"/>
        <v>0</v>
      </c>
      <c r="BH383" s="81">
        <f t="shared" si="267"/>
        <v>0</v>
      </c>
      <c r="BI383" s="81">
        <f t="shared" si="267"/>
        <v>1</v>
      </c>
      <c r="BJ383" s="81">
        <f t="shared" si="267"/>
        <v>10</v>
      </c>
      <c r="BK383" s="81">
        <f t="shared" si="267"/>
        <v>0</v>
      </c>
      <c r="BL383" s="81">
        <f t="shared" si="267"/>
        <v>3</v>
      </c>
      <c r="BM383" s="81">
        <f t="shared" si="267"/>
        <v>0</v>
      </c>
      <c r="BN383" s="81">
        <f t="shared" si="267"/>
        <v>0</v>
      </c>
      <c r="BO383" s="81">
        <f t="shared" si="267"/>
        <v>0</v>
      </c>
      <c r="BP383" s="81">
        <f t="shared" si="267"/>
        <v>3</v>
      </c>
      <c r="BQ383" s="66">
        <f t="shared" si="266"/>
        <v>14</v>
      </c>
      <c r="BR383" s="79"/>
      <c r="BS383" s="79"/>
      <c r="BT383" s="79"/>
      <c r="BU383" s="79"/>
      <c r="BV383" s="79"/>
      <c r="BW383" s="79"/>
      <c r="BX383" s="79"/>
      <c r="BY383" s="79"/>
      <c r="BZ383" s="79"/>
      <c r="CA383" s="79"/>
      <c r="CB383" s="79"/>
      <c r="CC383" s="79"/>
      <c r="CD383" s="79"/>
      <c r="CE383" s="79"/>
      <c r="CF383" s="79"/>
      <c r="CG383" s="79"/>
      <c r="CH383" s="79"/>
      <c r="CI383" s="79"/>
      <c r="CJ383" s="79"/>
      <c r="CK383" s="79"/>
      <c r="CL383" s="79"/>
      <c r="CM383" s="79"/>
      <c r="CN383" s="79"/>
      <c r="CO383" s="79"/>
      <c r="CP383" s="188">
        <f t="shared" si="261"/>
        <v>0</v>
      </c>
      <c r="CQ383" s="79"/>
      <c r="CR383" s="79"/>
      <c r="CS383" s="79"/>
      <c r="CT383" s="79"/>
      <c r="CU383" s="79"/>
      <c r="CV383" s="79"/>
      <c r="CW383" s="79"/>
      <c r="CX383" s="79"/>
      <c r="CY383" s="79"/>
      <c r="CZ383" s="79"/>
      <c r="DA383" s="79"/>
      <c r="DB383" s="188">
        <f t="shared" si="265"/>
        <v>0</v>
      </c>
      <c r="DC383" s="38">
        <f t="shared" si="262"/>
        <v>0</v>
      </c>
      <c r="DD383" s="79"/>
      <c r="DE383" s="79"/>
      <c r="DF383" s="79"/>
      <c r="DG383" s="188">
        <f t="shared" si="263"/>
        <v>0</v>
      </c>
      <c r="DH383" s="38">
        <f t="shared" si="264"/>
        <v>0</v>
      </c>
      <c r="DI383" s="79"/>
      <c r="DJ383" s="79"/>
      <c r="DK383" s="79"/>
      <c r="DL383" s="79"/>
      <c r="DM383" s="79"/>
      <c r="DN383" s="79"/>
      <c r="DO383" s="79"/>
      <c r="DP383" s="79"/>
      <c r="DQ383" s="79"/>
      <c r="DR383" s="79"/>
      <c r="DS383" s="79"/>
      <c r="DT383" s="79"/>
      <c r="DU383" s="79"/>
      <c r="DV383" s="79"/>
      <c r="DW383" s="79"/>
      <c r="DX383" s="79"/>
      <c r="DY383" s="79"/>
      <c r="DZ383" s="79"/>
      <c r="EA383" s="79"/>
      <c r="EB383" s="79"/>
      <c r="EC383" s="79"/>
      <c r="ED383" s="79"/>
      <c r="EE383" s="79"/>
      <c r="EF383" s="79"/>
      <c r="EG383" s="79"/>
      <c r="EH383" s="79"/>
      <c r="EI383" s="82"/>
      <c r="EJ383" s="82"/>
      <c r="EK383" s="82"/>
      <c r="EL383" s="82"/>
      <c r="EM383" s="82"/>
      <c r="EN383" s="82"/>
      <c r="EO383" s="82"/>
      <c r="EP383" s="82"/>
      <c r="EQ383" s="82"/>
      <c r="ER383" s="82"/>
      <c r="ES383" s="82"/>
      <c r="ET383" s="82"/>
      <c r="EU383" s="82"/>
      <c r="EV383" s="82"/>
      <c r="EW383" s="82"/>
      <c r="EX383" s="82"/>
      <c r="EY383" s="82"/>
      <c r="EZ383" s="82"/>
      <c r="FA383" s="82"/>
      <c r="FB383" s="82"/>
    </row>
    <row r="384" spans="2:158">
      <c r="B384" s="31"/>
      <c r="C384" s="77" t="s">
        <v>385</v>
      </c>
      <c r="D384" s="38"/>
      <c r="E384" s="38"/>
      <c r="F384" s="38"/>
      <c r="G384" s="38"/>
      <c r="H384" s="38"/>
      <c r="I384" s="38"/>
      <c r="J384" s="38"/>
      <c r="K384" s="38"/>
      <c r="L384" s="38"/>
      <c r="M384" s="38"/>
      <c r="N384" s="38"/>
      <c r="O384" s="61"/>
      <c r="P384" s="38"/>
      <c r="Q384" s="38"/>
      <c r="R384" s="38"/>
      <c r="S384" s="38"/>
      <c r="T384" s="38"/>
      <c r="U384" s="38"/>
      <c r="V384" s="38"/>
      <c r="W384" s="38"/>
      <c r="X384" s="38"/>
      <c r="Y384" s="38">
        <f>SUM('рабочая 2023 г'!Y384-'2022 г.'!Y384)</f>
        <v>0</v>
      </c>
      <c r="Z384" s="33"/>
      <c r="AA384" s="33"/>
      <c r="AB384" s="33"/>
      <c r="AC384" s="33"/>
      <c r="AD384" s="33"/>
      <c r="AE384" s="33"/>
      <c r="AF384" s="102">
        <f t="shared" si="254"/>
        <v>0</v>
      </c>
      <c r="AG384" s="38">
        <f>SUM('рабочая 2023 г'!AG384-'2022 г.'!AG384)</f>
        <v>0</v>
      </c>
      <c r="AH384" s="38">
        <f>SUM('рабочая 2023 г'!AH384-'2022 г.'!AH384)</f>
        <v>0</v>
      </c>
      <c r="AI384" s="38">
        <f>SUM('рабочая 2023 г'!AI384-'2022 г.'!AI384)</f>
        <v>0</v>
      </c>
      <c r="AJ384" s="38">
        <f>SUM('рабочая 2023 г'!AJ384-'2022 г.'!AJ384)</f>
        <v>0</v>
      </c>
      <c r="AK384" s="38">
        <f>SUM('рабочая 2023 г'!AK384-'2022 г.'!AK384)</f>
        <v>0</v>
      </c>
      <c r="AL384" s="38">
        <f>SUM('рабочая 2023 г'!AL384-'2022 г.'!AL384)</f>
        <v>0</v>
      </c>
      <c r="AM384" s="38">
        <f>SUM('рабочая 2023 г'!AM384-'2022 г.'!AM384)</f>
        <v>0</v>
      </c>
      <c r="AN384" s="38">
        <f>SUM('рабочая 2023 г'!AN384-'2022 г.'!AN384)</f>
        <v>0</v>
      </c>
      <c r="AO384" s="38">
        <f>SUM('рабочая 2023 г'!AO384-'2022 г.'!AO384)</f>
        <v>0</v>
      </c>
      <c r="AP384" s="38">
        <f>SUM('рабочая 2023 г'!AP384-'2022 г.'!AP384)</f>
        <v>0</v>
      </c>
      <c r="AQ384" s="38">
        <f>SUM('рабочая 2023 г'!AQ384-'2022 г.'!AQ384)</f>
        <v>0</v>
      </c>
      <c r="AR384" s="38">
        <f>SUM('рабочая 2023 г'!AR384-'2022 г.'!AR384)</f>
        <v>0</v>
      </c>
      <c r="AS384" s="115">
        <f t="shared" si="255"/>
        <v>0</v>
      </c>
      <c r="AT384" s="38">
        <f>SUM('рабочая 2023 г'!AT384-'2022 г.'!AT384)</f>
        <v>0</v>
      </c>
      <c r="AU384" s="98">
        <f t="shared" si="256"/>
        <v>0</v>
      </c>
      <c r="AV384" s="38">
        <f>SUM('рабочая 2023 г'!AV384-'2022 г.'!AV384)</f>
        <v>0</v>
      </c>
      <c r="AW384" s="38">
        <f>SUM('рабочая 2023 г'!AW384-'2022 г.'!AW384)</f>
        <v>0</v>
      </c>
      <c r="AX384" s="38">
        <f>SUM('рабочая 2023 г'!AX384-'2022 г.'!AX384)</f>
        <v>0</v>
      </c>
      <c r="AY384" s="38">
        <f>SUM('рабочая 2023 г'!AY384-'2022 г.'!AY384)</f>
        <v>0</v>
      </c>
      <c r="AZ384" s="38">
        <f>SUM('рабочая 2023 г'!AZ384-'2022 г.'!AZ384)</f>
        <v>0</v>
      </c>
      <c r="BA384" s="38">
        <f>SUM('рабочая 2023 г'!BA384-'2022 г.'!BA384)</f>
        <v>0</v>
      </c>
      <c r="BB384" s="103">
        <f t="shared" si="253"/>
        <v>0</v>
      </c>
      <c r="BC384" s="38">
        <f>SUM('рабочая 2023 г'!BC384-'2022 г.'!BC384)</f>
        <v>0</v>
      </c>
      <c r="BD384" s="38">
        <f>SUM('рабочая 2023 г'!BD384-'2022 г.'!BD384)</f>
        <v>0</v>
      </c>
      <c r="BE384" s="38">
        <f>SUM('рабочая 2023 г'!BE384-'2022 г.'!BE384)</f>
        <v>0</v>
      </c>
      <c r="BF384" s="38">
        <f>SUM('рабочая 2023 г'!BF384-'2022 г.'!BF384)</f>
        <v>0</v>
      </c>
      <c r="BG384" s="38">
        <f>SUM('рабочая 2023 г'!BG384-'2022 г.'!BG384)</f>
        <v>0</v>
      </c>
      <c r="BH384" s="38">
        <f>SUM('рабочая 2023 г'!BH384-'2022 г.'!BH384)</f>
        <v>0</v>
      </c>
      <c r="BI384" s="38">
        <f>SUM('рабочая 2023 г'!BI384-'2022 г.'!BI384)</f>
        <v>0</v>
      </c>
      <c r="BJ384" s="38">
        <f>SUM('рабочая 2023 г'!BJ384-'2022 г.'!BJ384)</f>
        <v>0</v>
      </c>
      <c r="BK384" s="38">
        <f>SUM('рабочая 2023 г'!BK384-'2022 г.'!BK384)</f>
        <v>0</v>
      </c>
      <c r="BL384" s="98">
        <f t="shared" si="257"/>
        <v>0</v>
      </c>
      <c r="BM384" s="38">
        <f>SUM('рабочая 2023 г'!BM384-'2022 г.'!BM384)</f>
        <v>0</v>
      </c>
      <c r="BN384" s="38">
        <f>SUM('рабочая 2023 г'!BN384-'2022 г.'!BN384)</f>
        <v>0</v>
      </c>
      <c r="BO384" s="38">
        <f>SUM('рабочая 2023 г'!BO384-'2022 г.'!BO384)</f>
        <v>0</v>
      </c>
      <c r="BP384" s="38">
        <f>SUM('рабочая 2023 г'!BP384-'2022 г.'!BP384)</f>
        <v>0</v>
      </c>
      <c r="BQ384" s="66">
        <f t="shared" si="266"/>
        <v>0</v>
      </c>
      <c r="BR384" s="38"/>
      <c r="BS384" s="38"/>
      <c r="BT384" s="38"/>
      <c r="BU384" s="38"/>
      <c r="BV384" s="38"/>
      <c r="BW384" s="38"/>
      <c r="BX384" s="38"/>
      <c r="BY384" s="38"/>
      <c r="BZ384" s="38"/>
      <c r="CA384" s="38"/>
      <c r="CB384" s="38"/>
      <c r="CC384" s="38"/>
      <c r="CD384" s="38"/>
      <c r="CE384" s="38"/>
      <c r="CF384" s="38"/>
      <c r="CG384" s="38"/>
      <c r="CH384" s="38"/>
      <c r="CI384" s="38"/>
      <c r="CJ384" s="38"/>
      <c r="CK384" s="38"/>
      <c r="CL384" s="38"/>
      <c r="CM384" s="38"/>
      <c r="CN384" s="38"/>
      <c r="CO384" s="38"/>
      <c r="CP384" s="188">
        <f t="shared" si="261"/>
        <v>0</v>
      </c>
      <c r="CQ384" s="38"/>
      <c r="CR384" s="38"/>
      <c r="CS384" s="38"/>
      <c r="CT384" s="38"/>
      <c r="CU384" s="38"/>
      <c r="CV384" s="38"/>
      <c r="CW384" s="38"/>
      <c r="CX384" s="38"/>
      <c r="CY384" s="38"/>
      <c r="CZ384" s="38"/>
      <c r="DA384" s="38"/>
      <c r="DB384" s="188">
        <f t="shared" si="265"/>
        <v>0</v>
      </c>
      <c r="DC384" s="38">
        <f t="shared" si="262"/>
        <v>0</v>
      </c>
      <c r="DD384" s="38"/>
      <c r="DE384" s="38"/>
      <c r="DF384" s="38"/>
      <c r="DG384" s="188">
        <f t="shared" si="263"/>
        <v>0</v>
      </c>
      <c r="DH384" s="38">
        <f t="shared" si="264"/>
        <v>0</v>
      </c>
      <c r="DI384" s="38"/>
      <c r="DJ384" s="38"/>
      <c r="DK384" s="38"/>
      <c r="DL384" s="38"/>
      <c r="DM384" s="38"/>
      <c r="DN384" s="38"/>
      <c r="DO384" s="38"/>
      <c r="DP384" s="38"/>
      <c r="DQ384" s="38"/>
      <c r="DR384" s="38"/>
      <c r="DS384" s="38"/>
      <c r="DT384" s="38"/>
      <c r="DU384" s="38"/>
      <c r="DV384" s="38"/>
      <c r="DW384" s="38"/>
      <c r="DX384" s="38"/>
      <c r="DY384" s="38"/>
      <c r="DZ384" s="38"/>
      <c r="EA384" s="38"/>
      <c r="EB384" s="38"/>
      <c r="EC384" s="38"/>
      <c r="ED384" s="38"/>
      <c r="EE384" s="38"/>
      <c r="EF384" s="38"/>
      <c r="EG384" s="38"/>
      <c r="EH384" s="38"/>
    </row>
    <row r="385" spans="2:158">
      <c r="B385" s="31"/>
      <c r="C385" s="77" t="s">
        <v>386</v>
      </c>
      <c r="D385" s="38"/>
      <c r="E385" s="38"/>
      <c r="F385" s="38"/>
      <c r="G385" s="38"/>
      <c r="H385" s="38"/>
      <c r="I385" s="38"/>
      <c r="J385" s="38"/>
      <c r="K385" s="38"/>
      <c r="L385" s="38"/>
      <c r="M385" s="38"/>
      <c r="N385" s="38"/>
      <c r="O385" s="61"/>
      <c r="P385" s="38"/>
      <c r="Q385" s="38"/>
      <c r="R385" s="38"/>
      <c r="S385" s="38"/>
      <c r="T385" s="38"/>
      <c r="U385" s="38"/>
      <c r="V385" s="38"/>
      <c r="W385" s="38"/>
      <c r="X385" s="38"/>
      <c r="Y385" s="38">
        <f>SUM('рабочая 2023 г'!Y385-'2022 г.'!Y385)</f>
        <v>0</v>
      </c>
      <c r="Z385" s="33"/>
      <c r="AA385" s="33"/>
      <c r="AB385" s="33"/>
      <c r="AC385" s="33"/>
      <c r="AD385" s="33"/>
      <c r="AE385" s="33"/>
      <c r="AF385" s="102">
        <f t="shared" si="254"/>
        <v>0</v>
      </c>
      <c r="AG385" s="38">
        <f>SUM('рабочая 2023 г'!AG385-'2022 г.'!AG385)</f>
        <v>0</v>
      </c>
      <c r="AH385" s="38">
        <f>SUM('рабочая 2023 г'!AH385-'2022 г.'!AH385)</f>
        <v>0</v>
      </c>
      <c r="AI385" s="38">
        <f>SUM('рабочая 2023 г'!AI385-'2022 г.'!AI385)</f>
        <v>0</v>
      </c>
      <c r="AJ385" s="38">
        <f>SUM('рабочая 2023 г'!AJ385-'2022 г.'!AJ385)</f>
        <v>0</v>
      </c>
      <c r="AK385" s="38">
        <f>SUM('рабочая 2023 г'!AK385-'2022 г.'!AK385)</f>
        <v>0</v>
      </c>
      <c r="AL385" s="38">
        <f>SUM('рабочая 2023 г'!AL385-'2022 г.'!AL385)</f>
        <v>0</v>
      </c>
      <c r="AM385" s="38">
        <f>SUM('рабочая 2023 г'!AM385-'2022 г.'!AM385)</f>
        <v>0</v>
      </c>
      <c r="AN385" s="38">
        <f>SUM('рабочая 2023 г'!AN385-'2022 г.'!AN385)</f>
        <v>0</v>
      </c>
      <c r="AO385" s="38">
        <f>SUM('рабочая 2023 г'!AO385-'2022 г.'!AO385)</f>
        <v>0</v>
      </c>
      <c r="AP385" s="38">
        <f>SUM('рабочая 2023 г'!AP385-'2022 г.'!AP385)</f>
        <v>0</v>
      </c>
      <c r="AQ385" s="38">
        <f>SUM('рабочая 2023 г'!AQ385-'2022 г.'!AQ385)</f>
        <v>0</v>
      </c>
      <c r="AR385" s="38">
        <f>SUM('рабочая 2023 г'!AR385-'2022 г.'!AR385)</f>
        <v>0</v>
      </c>
      <c r="AS385" s="115">
        <f t="shared" si="255"/>
        <v>0</v>
      </c>
      <c r="AT385" s="38">
        <f>SUM('рабочая 2023 г'!AT385-'2022 г.'!AT385)</f>
        <v>0</v>
      </c>
      <c r="AU385" s="98">
        <f t="shared" si="256"/>
        <v>0</v>
      </c>
      <c r="AV385" s="38">
        <f>SUM('рабочая 2023 г'!AV385-'2022 г.'!AV385)</f>
        <v>0</v>
      </c>
      <c r="AW385" s="38">
        <f>SUM('рабочая 2023 г'!AW385-'2022 г.'!AW385)</f>
        <v>0</v>
      </c>
      <c r="AX385" s="38">
        <f>SUM('рабочая 2023 г'!AX385-'2022 г.'!AX385)</f>
        <v>0</v>
      </c>
      <c r="AY385" s="38">
        <f>SUM('рабочая 2023 г'!AY385-'2022 г.'!AY385)</f>
        <v>0</v>
      </c>
      <c r="AZ385" s="38">
        <f>SUM('рабочая 2023 г'!AZ385-'2022 г.'!AZ385)</f>
        <v>0</v>
      </c>
      <c r="BA385" s="38">
        <f>SUM('рабочая 2023 г'!BA385-'2022 г.'!BA385)</f>
        <v>0</v>
      </c>
      <c r="BB385" s="103">
        <f t="shared" si="253"/>
        <v>0</v>
      </c>
      <c r="BC385" s="38">
        <f>SUM('рабочая 2023 г'!BC385-'2022 г.'!BC385)</f>
        <v>0</v>
      </c>
      <c r="BD385" s="38">
        <f>SUM('рабочая 2023 г'!BD385-'2022 г.'!BD385)</f>
        <v>0</v>
      </c>
      <c r="BE385" s="38">
        <f>SUM('рабочая 2023 г'!BE385-'2022 г.'!BE385)</f>
        <v>0</v>
      </c>
      <c r="BF385" s="38">
        <f>SUM('рабочая 2023 г'!BF385-'2022 г.'!BF385)</f>
        <v>0</v>
      </c>
      <c r="BG385" s="38">
        <f>SUM('рабочая 2023 г'!BG385-'2022 г.'!BG385)</f>
        <v>0</v>
      </c>
      <c r="BH385" s="38">
        <f>SUM('рабочая 2023 г'!BH385-'2022 г.'!BH385)</f>
        <v>0</v>
      </c>
      <c r="BI385" s="38">
        <f>SUM('рабочая 2023 г'!BI385-'2022 г.'!BI385)</f>
        <v>0</v>
      </c>
      <c r="BJ385" s="38">
        <f>SUM('рабочая 2023 г'!BJ385-'2022 г.'!BJ385)</f>
        <v>0</v>
      </c>
      <c r="BK385" s="38">
        <f>SUM('рабочая 2023 г'!BK385-'2022 г.'!BK385)</f>
        <v>0</v>
      </c>
      <c r="BL385" s="98">
        <f t="shared" si="257"/>
        <v>0</v>
      </c>
      <c r="BM385" s="38">
        <f>SUM('рабочая 2023 г'!BM385-'2022 г.'!BM385)</f>
        <v>0</v>
      </c>
      <c r="BN385" s="38">
        <f>SUM('рабочая 2023 г'!BN385-'2022 г.'!BN385)</f>
        <v>0</v>
      </c>
      <c r="BO385" s="38">
        <f>SUM('рабочая 2023 г'!BO385-'2022 г.'!BO385)</f>
        <v>0</v>
      </c>
      <c r="BP385" s="38">
        <f>SUM('рабочая 2023 г'!BP385-'2022 г.'!BP385)</f>
        <v>0</v>
      </c>
      <c r="BQ385" s="66">
        <f t="shared" si="266"/>
        <v>0</v>
      </c>
      <c r="BR385" s="38"/>
      <c r="BS385" s="38"/>
      <c r="BT385" s="38"/>
      <c r="BU385" s="38"/>
      <c r="BV385" s="38"/>
      <c r="BW385" s="38"/>
      <c r="BX385" s="38"/>
      <c r="BY385" s="38"/>
      <c r="BZ385" s="38"/>
      <c r="CA385" s="38"/>
      <c r="CB385" s="38"/>
      <c r="CC385" s="38"/>
      <c r="CD385" s="38"/>
      <c r="CE385" s="38"/>
      <c r="CF385" s="38"/>
      <c r="CG385" s="38"/>
      <c r="CH385" s="38"/>
      <c r="CI385" s="38"/>
      <c r="CJ385" s="38"/>
      <c r="CK385" s="38"/>
      <c r="CL385" s="38"/>
      <c r="CM385" s="38"/>
      <c r="CN385" s="38"/>
      <c r="CO385" s="38"/>
      <c r="CP385" s="188">
        <f t="shared" si="261"/>
        <v>0</v>
      </c>
      <c r="CQ385" s="38"/>
      <c r="CR385" s="38"/>
      <c r="CS385" s="38"/>
      <c r="CT385" s="38"/>
      <c r="CU385" s="38"/>
      <c r="CV385" s="38"/>
      <c r="CW385" s="38"/>
      <c r="CX385" s="38"/>
      <c r="CY385" s="38"/>
      <c r="CZ385" s="38"/>
      <c r="DA385" s="38"/>
      <c r="DB385" s="188">
        <f t="shared" si="265"/>
        <v>0</v>
      </c>
      <c r="DC385" s="38">
        <f t="shared" si="262"/>
        <v>0</v>
      </c>
      <c r="DD385" s="38"/>
      <c r="DE385" s="38"/>
      <c r="DF385" s="38"/>
      <c r="DG385" s="188">
        <f t="shared" si="263"/>
        <v>0</v>
      </c>
      <c r="DH385" s="38">
        <f t="shared" si="264"/>
        <v>0</v>
      </c>
      <c r="DI385" s="38"/>
      <c r="DJ385" s="38"/>
      <c r="DK385" s="38"/>
      <c r="DL385" s="38"/>
      <c r="DM385" s="38"/>
      <c r="DN385" s="38"/>
      <c r="DO385" s="38"/>
      <c r="DP385" s="38"/>
      <c r="DQ385" s="38"/>
      <c r="DR385" s="38"/>
      <c r="DS385" s="38"/>
      <c r="DT385" s="38"/>
      <c r="DU385" s="38"/>
      <c r="DV385" s="38"/>
      <c r="DW385" s="38"/>
      <c r="DX385" s="38"/>
      <c r="DY385" s="38"/>
      <c r="DZ385" s="38"/>
      <c r="EA385" s="38"/>
      <c r="EB385" s="38"/>
      <c r="EC385" s="38"/>
      <c r="ED385" s="38"/>
      <c r="EE385" s="38"/>
      <c r="EF385" s="38"/>
      <c r="EG385" s="38"/>
      <c r="EH385" s="38"/>
    </row>
    <row r="386" spans="2:158">
      <c r="B386" s="31"/>
      <c r="C386" s="77" t="s">
        <v>387</v>
      </c>
      <c r="D386" s="38"/>
      <c r="E386" s="38"/>
      <c r="F386" s="38"/>
      <c r="G386" s="38"/>
      <c r="H386" s="38"/>
      <c r="I386" s="38"/>
      <c r="J386" s="38"/>
      <c r="K386" s="38"/>
      <c r="L386" s="38"/>
      <c r="M386" s="38"/>
      <c r="N386" s="38"/>
      <c r="O386" s="61"/>
      <c r="P386" s="38"/>
      <c r="Q386" s="38"/>
      <c r="R386" s="38"/>
      <c r="S386" s="38"/>
      <c r="T386" s="38"/>
      <c r="U386" s="38"/>
      <c r="V386" s="38"/>
      <c r="W386" s="38"/>
      <c r="X386" s="38"/>
      <c r="Y386" s="38">
        <f>SUM('рабочая 2023 г'!Y386-'2022 г.'!Y386)</f>
        <v>0</v>
      </c>
      <c r="Z386" s="33"/>
      <c r="AA386" s="33"/>
      <c r="AB386" s="33"/>
      <c r="AC386" s="33"/>
      <c r="AD386" s="33"/>
      <c r="AE386" s="33"/>
      <c r="AF386" s="102">
        <f t="shared" si="254"/>
        <v>0</v>
      </c>
      <c r="AG386" s="38">
        <f>SUM('рабочая 2023 г'!AG386-'2022 г.'!AG386)</f>
        <v>0</v>
      </c>
      <c r="AH386" s="38">
        <f>SUM('рабочая 2023 г'!AH386-'2022 г.'!AH386)</f>
        <v>0</v>
      </c>
      <c r="AI386" s="38">
        <f>SUM('рабочая 2023 г'!AI386-'2022 г.'!AI386)</f>
        <v>0</v>
      </c>
      <c r="AJ386" s="38">
        <f>SUM('рабочая 2023 г'!AJ386-'2022 г.'!AJ386)</f>
        <v>0</v>
      </c>
      <c r="AK386" s="38">
        <f>SUM('рабочая 2023 г'!AK386-'2022 г.'!AK386)</f>
        <v>0</v>
      </c>
      <c r="AL386" s="38">
        <f>SUM('рабочая 2023 г'!AL386-'2022 г.'!AL386)</f>
        <v>0</v>
      </c>
      <c r="AM386" s="38">
        <f>SUM('рабочая 2023 г'!AM386-'2022 г.'!AM386)</f>
        <v>0</v>
      </c>
      <c r="AN386" s="38">
        <f>SUM('рабочая 2023 г'!AN386-'2022 г.'!AN386)</f>
        <v>0</v>
      </c>
      <c r="AO386" s="38">
        <f>SUM('рабочая 2023 г'!AO386-'2022 г.'!AO386)</f>
        <v>0</v>
      </c>
      <c r="AP386" s="38">
        <f>SUM('рабочая 2023 г'!AP386-'2022 г.'!AP386)</f>
        <v>0</v>
      </c>
      <c r="AQ386" s="38">
        <f>SUM('рабочая 2023 г'!AQ386-'2022 г.'!AQ386)</f>
        <v>0</v>
      </c>
      <c r="AR386" s="38">
        <f>SUM('рабочая 2023 г'!AR386-'2022 г.'!AR386)</f>
        <v>0</v>
      </c>
      <c r="AS386" s="115">
        <f t="shared" si="255"/>
        <v>0</v>
      </c>
      <c r="AT386" s="38">
        <f>SUM('рабочая 2023 г'!AT386-'2022 г.'!AT386)</f>
        <v>0</v>
      </c>
      <c r="AU386" s="98">
        <f t="shared" si="256"/>
        <v>0</v>
      </c>
      <c r="AV386" s="38">
        <f>SUM('рабочая 2023 г'!AV386-'2022 г.'!AV386)</f>
        <v>0</v>
      </c>
      <c r="AW386" s="38">
        <f>SUM('рабочая 2023 г'!AW386-'2022 г.'!AW386)</f>
        <v>0</v>
      </c>
      <c r="AX386" s="38">
        <f>SUM('рабочая 2023 г'!AX386-'2022 г.'!AX386)</f>
        <v>0</v>
      </c>
      <c r="AY386" s="38">
        <f>SUM('рабочая 2023 г'!AY386-'2022 г.'!AY386)</f>
        <v>0</v>
      </c>
      <c r="AZ386" s="38">
        <f>SUM('рабочая 2023 г'!AZ386-'2022 г.'!AZ386)</f>
        <v>0</v>
      </c>
      <c r="BA386" s="38">
        <f>SUM('рабочая 2023 г'!BA386-'2022 г.'!BA386)</f>
        <v>0</v>
      </c>
      <c r="BB386" s="103">
        <f t="shared" si="253"/>
        <v>0</v>
      </c>
      <c r="BC386" s="38">
        <f>SUM('рабочая 2023 г'!BC386-'2022 г.'!BC386)</f>
        <v>0</v>
      </c>
      <c r="BD386" s="38">
        <f>SUM('рабочая 2023 г'!BD386-'2022 г.'!BD386)</f>
        <v>0</v>
      </c>
      <c r="BE386" s="38">
        <f>SUM('рабочая 2023 г'!BE386-'2022 г.'!BE386)</f>
        <v>0</v>
      </c>
      <c r="BF386" s="38">
        <f>SUM('рабочая 2023 г'!BF386-'2022 г.'!BF386)</f>
        <v>0</v>
      </c>
      <c r="BG386" s="38">
        <f>SUM('рабочая 2023 г'!BG386-'2022 г.'!BG386)</f>
        <v>0</v>
      </c>
      <c r="BH386" s="38">
        <f>SUM('рабочая 2023 г'!BH386-'2022 г.'!BH386)</f>
        <v>0</v>
      </c>
      <c r="BI386" s="38">
        <f>SUM('рабочая 2023 г'!BI386-'2022 г.'!BI386)</f>
        <v>0</v>
      </c>
      <c r="BJ386" s="38">
        <f>SUM('рабочая 2023 г'!BJ386-'2022 г.'!BJ386)</f>
        <v>0</v>
      </c>
      <c r="BK386" s="38">
        <f>SUM('рабочая 2023 г'!BK386-'2022 г.'!BK386)</f>
        <v>0</v>
      </c>
      <c r="BL386" s="98">
        <f t="shared" si="257"/>
        <v>0</v>
      </c>
      <c r="BM386" s="38">
        <f>SUM('рабочая 2023 г'!BM386-'2022 г.'!BM386)</f>
        <v>0</v>
      </c>
      <c r="BN386" s="38">
        <f>SUM('рабочая 2023 г'!BN386-'2022 г.'!BN386)</f>
        <v>0</v>
      </c>
      <c r="BO386" s="38">
        <f>SUM('рабочая 2023 г'!BO386-'2022 г.'!BO386)</f>
        <v>0</v>
      </c>
      <c r="BP386" s="38">
        <f>SUM('рабочая 2023 г'!BP386-'2022 г.'!BP386)</f>
        <v>0</v>
      </c>
      <c r="BQ386" s="66">
        <f t="shared" si="266"/>
        <v>0</v>
      </c>
      <c r="BR386" s="38"/>
      <c r="BS386" s="38"/>
      <c r="BT386" s="38"/>
      <c r="BU386" s="38"/>
      <c r="BV386" s="38"/>
      <c r="BW386" s="38"/>
      <c r="BX386" s="38"/>
      <c r="BY386" s="38"/>
      <c r="BZ386" s="38"/>
      <c r="CA386" s="38"/>
      <c r="CB386" s="38"/>
      <c r="CC386" s="38"/>
      <c r="CD386" s="38"/>
      <c r="CE386" s="38"/>
      <c r="CF386" s="38"/>
      <c r="CG386" s="38"/>
      <c r="CH386" s="38"/>
      <c r="CI386" s="38"/>
      <c r="CJ386" s="38"/>
      <c r="CK386" s="38"/>
      <c r="CL386" s="38"/>
      <c r="CM386" s="38"/>
      <c r="CN386" s="38"/>
      <c r="CO386" s="38"/>
      <c r="CP386" s="188">
        <f t="shared" si="261"/>
        <v>0</v>
      </c>
      <c r="CQ386" s="38"/>
      <c r="CR386" s="38"/>
      <c r="CS386" s="38"/>
      <c r="CT386" s="38"/>
      <c r="CU386" s="38"/>
      <c r="CV386" s="38"/>
      <c r="CW386" s="38"/>
      <c r="CX386" s="38"/>
      <c r="CY386" s="38"/>
      <c r="CZ386" s="38"/>
      <c r="DA386" s="38"/>
      <c r="DB386" s="188">
        <f t="shared" si="265"/>
        <v>0</v>
      </c>
      <c r="DC386" s="38">
        <f t="shared" si="262"/>
        <v>0</v>
      </c>
      <c r="DD386" s="38"/>
      <c r="DE386" s="38"/>
      <c r="DF386" s="38"/>
      <c r="DG386" s="188">
        <f t="shared" si="263"/>
        <v>0</v>
      </c>
      <c r="DH386" s="38">
        <f t="shared" si="264"/>
        <v>0</v>
      </c>
      <c r="DI386" s="38"/>
      <c r="DJ386" s="38"/>
      <c r="DK386" s="38"/>
      <c r="DL386" s="38"/>
      <c r="DM386" s="38"/>
      <c r="DN386" s="38"/>
      <c r="DO386" s="38"/>
      <c r="DP386" s="38"/>
      <c r="DQ386" s="38"/>
      <c r="DR386" s="38"/>
      <c r="DS386" s="38"/>
      <c r="DT386" s="38"/>
      <c r="DU386" s="38"/>
      <c r="DV386" s="38"/>
      <c r="DW386" s="38"/>
      <c r="DX386" s="38"/>
      <c r="DY386" s="38"/>
      <c r="DZ386" s="38"/>
      <c r="EA386" s="38"/>
      <c r="EB386" s="38"/>
      <c r="EC386" s="38"/>
      <c r="ED386" s="38"/>
      <c r="EE386" s="38"/>
      <c r="EF386" s="38"/>
      <c r="EG386" s="38"/>
      <c r="EH386" s="38"/>
    </row>
    <row r="387" spans="2:158">
      <c r="B387" s="31"/>
      <c r="C387" s="77" t="s">
        <v>388</v>
      </c>
      <c r="D387" s="38"/>
      <c r="E387" s="38"/>
      <c r="F387" s="38"/>
      <c r="G387" s="38"/>
      <c r="H387" s="38"/>
      <c r="I387" s="38"/>
      <c r="J387" s="38"/>
      <c r="K387" s="38"/>
      <c r="L387" s="38"/>
      <c r="M387" s="38"/>
      <c r="N387" s="38"/>
      <c r="O387" s="61"/>
      <c r="P387" s="38"/>
      <c r="Q387" s="38"/>
      <c r="R387" s="38"/>
      <c r="S387" s="38"/>
      <c r="T387" s="38"/>
      <c r="U387" s="38"/>
      <c r="V387" s="38"/>
      <c r="W387" s="38"/>
      <c r="X387" s="38"/>
      <c r="Y387" s="38">
        <f>SUM('рабочая 2023 г'!Y387-'2022 г.'!Y387)</f>
        <v>0</v>
      </c>
      <c r="Z387" s="33"/>
      <c r="AA387" s="33"/>
      <c r="AB387" s="33"/>
      <c r="AC387" s="33"/>
      <c r="AD387" s="33"/>
      <c r="AE387" s="33"/>
      <c r="AF387" s="102">
        <f t="shared" si="254"/>
        <v>0</v>
      </c>
      <c r="AG387" s="38">
        <f>SUM('рабочая 2023 г'!AG387-'2022 г.'!AG387)</f>
        <v>0</v>
      </c>
      <c r="AH387" s="38">
        <f>SUM('рабочая 2023 г'!AH387-'2022 г.'!AH387)</f>
        <v>0</v>
      </c>
      <c r="AI387" s="38">
        <f>SUM('рабочая 2023 г'!AI387-'2022 г.'!AI387)</f>
        <v>0</v>
      </c>
      <c r="AJ387" s="38">
        <f>SUM('рабочая 2023 г'!AJ387-'2022 г.'!AJ387)</f>
        <v>0</v>
      </c>
      <c r="AK387" s="38">
        <f>SUM('рабочая 2023 г'!AK387-'2022 г.'!AK387)</f>
        <v>0</v>
      </c>
      <c r="AL387" s="38">
        <f>SUM('рабочая 2023 г'!AL387-'2022 г.'!AL387)</f>
        <v>0</v>
      </c>
      <c r="AM387" s="38">
        <f>SUM('рабочая 2023 г'!AM387-'2022 г.'!AM387)</f>
        <v>0</v>
      </c>
      <c r="AN387" s="38">
        <f>SUM('рабочая 2023 г'!AN387-'2022 г.'!AN387)</f>
        <v>0</v>
      </c>
      <c r="AO387" s="38">
        <f>SUM('рабочая 2023 г'!AO387-'2022 г.'!AO387)</f>
        <v>0</v>
      </c>
      <c r="AP387" s="38">
        <f>SUM('рабочая 2023 г'!AP387-'2022 г.'!AP387)</f>
        <v>0</v>
      </c>
      <c r="AQ387" s="38">
        <f>SUM('рабочая 2023 г'!AQ387-'2022 г.'!AQ387)</f>
        <v>0</v>
      </c>
      <c r="AR387" s="38">
        <f>SUM('рабочая 2023 г'!AR387-'2022 г.'!AR387)</f>
        <v>0</v>
      </c>
      <c r="AS387" s="115">
        <f t="shared" si="255"/>
        <v>0</v>
      </c>
      <c r="AT387" s="38">
        <f>SUM('рабочая 2023 г'!AT387-'2022 г.'!AT387)</f>
        <v>0</v>
      </c>
      <c r="AU387" s="98">
        <f t="shared" si="256"/>
        <v>0</v>
      </c>
      <c r="AV387" s="38">
        <f>SUM('рабочая 2023 г'!AV387-'2022 г.'!AV387)</f>
        <v>0</v>
      </c>
      <c r="AW387" s="38">
        <f>SUM('рабочая 2023 г'!AW387-'2022 г.'!AW387)</f>
        <v>0</v>
      </c>
      <c r="AX387" s="38">
        <f>SUM('рабочая 2023 г'!AX387-'2022 г.'!AX387)</f>
        <v>0</v>
      </c>
      <c r="AY387" s="38">
        <f>SUM('рабочая 2023 г'!AY387-'2022 г.'!AY387)</f>
        <v>0</v>
      </c>
      <c r="AZ387" s="38">
        <f>SUM('рабочая 2023 г'!AZ387-'2022 г.'!AZ387)</f>
        <v>0</v>
      </c>
      <c r="BA387" s="38">
        <f>SUM('рабочая 2023 г'!BA387-'2022 г.'!BA387)</f>
        <v>0</v>
      </c>
      <c r="BB387" s="103">
        <f t="shared" si="253"/>
        <v>0</v>
      </c>
      <c r="BC387" s="38">
        <f>SUM('рабочая 2023 г'!BC387-'2022 г.'!BC387)</f>
        <v>0</v>
      </c>
      <c r="BD387" s="38">
        <f>SUM('рабочая 2023 г'!BD387-'2022 г.'!BD387)</f>
        <v>0</v>
      </c>
      <c r="BE387" s="38">
        <f>SUM('рабочая 2023 г'!BE387-'2022 г.'!BE387)</f>
        <v>0</v>
      </c>
      <c r="BF387" s="38">
        <f>SUM('рабочая 2023 г'!BF387-'2022 г.'!BF387)</f>
        <v>0</v>
      </c>
      <c r="BG387" s="38">
        <f>SUM('рабочая 2023 г'!BG387-'2022 г.'!BG387)</f>
        <v>0</v>
      </c>
      <c r="BH387" s="38">
        <f>SUM('рабочая 2023 г'!BH387-'2022 г.'!BH387)</f>
        <v>0</v>
      </c>
      <c r="BI387" s="38">
        <f>SUM('рабочая 2023 г'!BI387-'2022 г.'!BI387)</f>
        <v>0</v>
      </c>
      <c r="BJ387" s="38">
        <f>SUM('рабочая 2023 г'!BJ387-'2022 г.'!BJ387)</f>
        <v>0</v>
      </c>
      <c r="BK387" s="38">
        <f>SUM('рабочая 2023 г'!BK387-'2022 г.'!BK387)</f>
        <v>0</v>
      </c>
      <c r="BL387" s="98">
        <f t="shared" si="257"/>
        <v>0</v>
      </c>
      <c r="BM387" s="38">
        <f>SUM('рабочая 2023 г'!BM387-'2022 г.'!BM387)</f>
        <v>0</v>
      </c>
      <c r="BN387" s="38">
        <f>SUM('рабочая 2023 г'!BN387-'2022 г.'!BN387)</f>
        <v>0</v>
      </c>
      <c r="BO387" s="38">
        <f>SUM('рабочая 2023 г'!BO387-'2022 г.'!BO387)</f>
        <v>0</v>
      </c>
      <c r="BP387" s="38">
        <f>SUM('рабочая 2023 г'!BP387-'2022 г.'!BP387)</f>
        <v>0</v>
      </c>
      <c r="BQ387" s="66">
        <f t="shared" si="266"/>
        <v>0</v>
      </c>
      <c r="BR387" s="38"/>
      <c r="BS387" s="38"/>
      <c r="BT387" s="38"/>
      <c r="BU387" s="38"/>
      <c r="BV387" s="38"/>
      <c r="BW387" s="38"/>
      <c r="BX387" s="38"/>
      <c r="BY387" s="38"/>
      <c r="BZ387" s="38"/>
      <c r="CA387" s="38"/>
      <c r="CB387" s="38"/>
      <c r="CC387" s="38"/>
      <c r="CD387" s="38"/>
      <c r="CE387" s="38"/>
      <c r="CF387" s="38"/>
      <c r="CG387" s="38"/>
      <c r="CH387" s="38"/>
      <c r="CI387" s="38"/>
      <c r="CJ387" s="38"/>
      <c r="CK387" s="38"/>
      <c r="CL387" s="38"/>
      <c r="CM387" s="38"/>
      <c r="CN387" s="38"/>
      <c r="CO387" s="38"/>
      <c r="CP387" s="188">
        <f t="shared" si="261"/>
        <v>0</v>
      </c>
      <c r="CQ387" s="38"/>
      <c r="CR387" s="38"/>
      <c r="CS387" s="38"/>
      <c r="CT387" s="38"/>
      <c r="CU387" s="38"/>
      <c r="CV387" s="38"/>
      <c r="CW387" s="38"/>
      <c r="CX387" s="38"/>
      <c r="CY387" s="38"/>
      <c r="CZ387" s="38"/>
      <c r="DA387" s="38"/>
      <c r="DB387" s="188">
        <f t="shared" si="265"/>
        <v>0</v>
      </c>
      <c r="DC387" s="38">
        <f t="shared" si="262"/>
        <v>0</v>
      </c>
      <c r="DD387" s="38"/>
      <c r="DE387" s="38"/>
      <c r="DF387" s="38"/>
      <c r="DG387" s="188">
        <f t="shared" si="263"/>
        <v>0</v>
      </c>
      <c r="DH387" s="38">
        <f t="shared" si="264"/>
        <v>0</v>
      </c>
      <c r="DI387" s="38"/>
      <c r="DJ387" s="38"/>
      <c r="DK387" s="38"/>
      <c r="DL387" s="38"/>
      <c r="DM387" s="38"/>
      <c r="DN387" s="38"/>
      <c r="DO387" s="38"/>
      <c r="DP387" s="38"/>
      <c r="DQ387" s="38"/>
      <c r="DR387" s="38"/>
      <c r="DS387" s="38"/>
      <c r="DT387" s="38"/>
      <c r="DU387" s="38"/>
      <c r="DV387" s="38"/>
      <c r="DW387" s="38"/>
      <c r="DX387" s="38"/>
      <c r="DY387" s="38"/>
      <c r="DZ387" s="38"/>
      <c r="EA387" s="38"/>
      <c r="EB387" s="38"/>
      <c r="EC387" s="38"/>
      <c r="ED387" s="38"/>
      <c r="EE387" s="38"/>
      <c r="EF387" s="38"/>
      <c r="EG387" s="38"/>
      <c r="EH387" s="38"/>
    </row>
    <row r="388" spans="2:158">
      <c r="B388" s="31"/>
      <c r="C388" s="77" t="s">
        <v>389</v>
      </c>
      <c r="D388" s="38"/>
      <c r="E388" s="38"/>
      <c r="F388" s="38"/>
      <c r="G388" s="38"/>
      <c r="H388" s="38"/>
      <c r="I388" s="38"/>
      <c r="J388" s="38"/>
      <c r="K388" s="38"/>
      <c r="L388" s="38"/>
      <c r="M388" s="38"/>
      <c r="N388" s="38"/>
      <c r="O388" s="61"/>
      <c r="P388" s="38"/>
      <c r="Q388" s="38"/>
      <c r="R388" s="38"/>
      <c r="S388" s="38"/>
      <c r="T388" s="38"/>
      <c r="U388" s="38"/>
      <c r="V388" s="38"/>
      <c r="W388" s="38"/>
      <c r="X388" s="38"/>
      <c r="Y388" s="38">
        <f>SUM('рабочая 2023 г'!Y388-'2022 г.'!Y388)</f>
        <v>0</v>
      </c>
      <c r="Z388" s="33"/>
      <c r="AA388" s="33"/>
      <c r="AB388" s="33"/>
      <c r="AC388" s="33"/>
      <c r="AD388" s="33"/>
      <c r="AE388" s="33"/>
      <c r="AF388" s="122">
        <f t="shared" si="254"/>
        <v>0</v>
      </c>
      <c r="AG388" s="38">
        <f>SUM('рабочая 2023 г'!AG388-'2022 г.'!AG388)</f>
        <v>0</v>
      </c>
      <c r="AH388" s="38">
        <f>SUM('рабочая 2023 г'!AH388-'2022 г.'!AH388)</f>
        <v>0</v>
      </c>
      <c r="AI388" s="38">
        <f>SUM('рабочая 2023 г'!AI388-'2022 г.'!AI388)</f>
        <v>0</v>
      </c>
      <c r="AJ388" s="38">
        <f>SUM('рабочая 2023 г'!AJ388-'2022 г.'!AJ388)</f>
        <v>0</v>
      </c>
      <c r="AK388" s="38">
        <f>SUM('рабочая 2023 г'!AK388-'2022 г.'!AK388)</f>
        <v>0</v>
      </c>
      <c r="AL388" s="38">
        <f>SUM('рабочая 2023 г'!AL388-'2022 г.'!AL388)</f>
        <v>0</v>
      </c>
      <c r="AM388" s="38">
        <f>SUM('рабочая 2023 г'!AM388-'2022 г.'!AM388)</f>
        <v>0</v>
      </c>
      <c r="AN388" s="38">
        <f>SUM('рабочая 2023 г'!AN388-'2022 г.'!AN388)</f>
        <v>0</v>
      </c>
      <c r="AO388" s="38">
        <f>SUM('рабочая 2023 г'!AO388-'2022 г.'!AO388)</f>
        <v>0</v>
      </c>
      <c r="AP388" s="38">
        <f>SUM('рабочая 2023 г'!AP388-'2022 г.'!AP388)</f>
        <v>0</v>
      </c>
      <c r="AQ388" s="38">
        <f>SUM('рабочая 2023 г'!AQ388-'2022 г.'!AQ388)</f>
        <v>0</v>
      </c>
      <c r="AR388" s="38">
        <f>SUM('рабочая 2023 г'!AR388-'2022 г.'!AR388)</f>
        <v>0</v>
      </c>
      <c r="AS388" s="115">
        <f t="shared" si="255"/>
        <v>0</v>
      </c>
      <c r="AT388" s="38">
        <f>SUM('рабочая 2023 г'!AT388-'2022 г.'!AT388)</f>
        <v>0</v>
      </c>
      <c r="AU388" s="98">
        <f t="shared" si="256"/>
        <v>0</v>
      </c>
      <c r="AV388" s="38">
        <f>SUM('рабочая 2023 г'!AV388-'2022 г.'!AV388)</f>
        <v>0</v>
      </c>
      <c r="AW388" s="38">
        <f>SUM('рабочая 2023 г'!AW388-'2022 г.'!AW388)</f>
        <v>0</v>
      </c>
      <c r="AX388" s="38">
        <f>SUM('рабочая 2023 г'!AX388-'2022 г.'!AX388)</f>
        <v>0</v>
      </c>
      <c r="AY388" s="38">
        <f>SUM('рабочая 2023 г'!AY388-'2022 г.'!AY388)</f>
        <v>0</v>
      </c>
      <c r="AZ388" s="38">
        <f>SUM('рабочая 2023 г'!AZ388-'2022 г.'!AZ388)</f>
        <v>0</v>
      </c>
      <c r="BA388" s="38">
        <f>SUM('рабочая 2023 г'!BA388-'2022 г.'!BA388)</f>
        <v>0</v>
      </c>
      <c r="BB388" s="103">
        <f t="shared" si="253"/>
        <v>0</v>
      </c>
      <c r="BC388" s="38">
        <f>SUM('рабочая 2023 г'!BC388-'2022 г.'!BC388)</f>
        <v>0</v>
      </c>
      <c r="BD388" s="38">
        <f>SUM('рабочая 2023 г'!BD388-'2022 г.'!BD388)</f>
        <v>0</v>
      </c>
      <c r="BE388" s="38">
        <f>SUM('рабочая 2023 г'!BE388-'2022 г.'!BE388)</f>
        <v>0</v>
      </c>
      <c r="BF388" s="38">
        <f>SUM('рабочая 2023 г'!BF388-'2022 г.'!BF388)</f>
        <v>0</v>
      </c>
      <c r="BG388" s="38">
        <f>SUM('рабочая 2023 г'!BG388-'2022 г.'!BG388)</f>
        <v>0</v>
      </c>
      <c r="BH388" s="38">
        <f>SUM('рабочая 2023 г'!BH388-'2022 г.'!BH388)</f>
        <v>0</v>
      </c>
      <c r="BI388" s="38">
        <f>SUM('рабочая 2023 г'!BI388-'2022 г.'!BI388)</f>
        <v>0</v>
      </c>
      <c r="BJ388" s="38">
        <f>SUM('рабочая 2023 г'!BJ388-'2022 г.'!BJ388)</f>
        <v>0</v>
      </c>
      <c r="BK388" s="38">
        <f>SUM('рабочая 2023 г'!BK388-'2022 г.'!BK388)</f>
        <v>0</v>
      </c>
      <c r="BL388" s="98">
        <f t="shared" si="257"/>
        <v>0</v>
      </c>
      <c r="BM388" s="38">
        <f>SUM('рабочая 2023 г'!BM388-'2022 г.'!BM388)</f>
        <v>0</v>
      </c>
      <c r="BN388" s="38">
        <f>SUM('рабочая 2023 г'!BN388-'2022 г.'!BN388)</f>
        <v>0</v>
      </c>
      <c r="BO388" s="38">
        <f>SUM('рабочая 2023 г'!BO388-'2022 г.'!BO388)</f>
        <v>0</v>
      </c>
      <c r="BP388" s="38">
        <f>SUM('рабочая 2023 г'!BP388-'2022 г.'!BP388)</f>
        <v>0</v>
      </c>
      <c r="BQ388" s="66">
        <f t="shared" si="266"/>
        <v>0</v>
      </c>
      <c r="BR388" s="38"/>
      <c r="BS388" s="38"/>
      <c r="BT388" s="38"/>
      <c r="BU388" s="38"/>
      <c r="BV388" s="38"/>
      <c r="BW388" s="38"/>
      <c r="BX388" s="38"/>
      <c r="BY388" s="38"/>
      <c r="BZ388" s="38"/>
      <c r="CA388" s="38"/>
      <c r="CB388" s="38"/>
      <c r="CC388" s="38"/>
      <c r="CD388" s="38"/>
      <c r="CE388" s="38"/>
      <c r="CF388" s="38"/>
      <c r="CG388" s="38"/>
      <c r="CH388" s="38"/>
      <c r="CI388" s="38"/>
      <c r="CJ388" s="38"/>
      <c r="CK388" s="38"/>
      <c r="CL388" s="38"/>
      <c r="CM388" s="38"/>
      <c r="CN388" s="38"/>
      <c r="CO388" s="38"/>
      <c r="CP388" s="188">
        <f t="shared" si="261"/>
        <v>0</v>
      </c>
      <c r="CQ388" s="38"/>
      <c r="CR388" s="38"/>
      <c r="CS388" s="38"/>
      <c r="CT388" s="38"/>
      <c r="CU388" s="38"/>
      <c r="CV388" s="38"/>
      <c r="CW388" s="38"/>
      <c r="CX388" s="38"/>
      <c r="CY388" s="38"/>
      <c r="CZ388" s="38"/>
      <c r="DA388" s="38"/>
      <c r="DB388" s="188">
        <f t="shared" si="265"/>
        <v>0</v>
      </c>
      <c r="DC388" s="38">
        <f t="shared" si="262"/>
        <v>0</v>
      </c>
      <c r="DD388" s="38"/>
      <c r="DE388" s="38"/>
      <c r="DF388" s="38"/>
      <c r="DG388" s="188">
        <f t="shared" si="263"/>
        <v>0</v>
      </c>
      <c r="DH388" s="38">
        <f t="shared" si="264"/>
        <v>0</v>
      </c>
      <c r="DI388" s="38"/>
      <c r="DJ388" s="38"/>
      <c r="DK388" s="38"/>
      <c r="DL388" s="38"/>
      <c r="DM388" s="38"/>
      <c r="DN388" s="38"/>
      <c r="DO388" s="38"/>
      <c r="DP388" s="38"/>
      <c r="DQ388" s="38"/>
      <c r="DR388" s="38"/>
      <c r="DS388" s="38"/>
      <c r="DT388" s="38"/>
      <c r="DU388" s="38"/>
      <c r="DV388" s="38"/>
      <c r="DW388" s="38"/>
      <c r="DX388" s="38"/>
      <c r="DY388" s="38"/>
      <c r="DZ388" s="38"/>
      <c r="EA388" s="38"/>
      <c r="EB388" s="38"/>
      <c r="EC388" s="38"/>
      <c r="ED388" s="38"/>
      <c r="EE388" s="38"/>
      <c r="EF388" s="38"/>
      <c r="EG388" s="38"/>
      <c r="EH388" s="38"/>
    </row>
    <row r="389" spans="2:158">
      <c r="B389" s="31"/>
      <c r="C389" s="77" t="s">
        <v>390</v>
      </c>
      <c r="D389" s="38"/>
      <c r="E389" s="38"/>
      <c r="F389" s="38"/>
      <c r="G389" s="38"/>
      <c r="H389" s="38"/>
      <c r="I389" s="38"/>
      <c r="J389" s="38"/>
      <c r="K389" s="38"/>
      <c r="L389" s="38"/>
      <c r="M389" s="38"/>
      <c r="N389" s="38"/>
      <c r="O389" s="61"/>
      <c r="P389" s="38"/>
      <c r="Q389" s="38"/>
      <c r="R389" s="38"/>
      <c r="S389" s="38"/>
      <c r="T389" s="38"/>
      <c r="U389" s="38"/>
      <c r="V389" s="38"/>
      <c r="W389" s="38"/>
      <c r="X389" s="38"/>
      <c r="Y389" s="38">
        <f>SUM('рабочая 2023 г'!Y389-'2022 г.'!Y389)</f>
        <v>0</v>
      </c>
      <c r="Z389" s="33"/>
      <c r="AA389" s="33"/>
      <c r="AB389" s="33"/>
      <c r="AC389" s="33"/>
      <c r="AD389" s="33"/>
      <c r="AE389" s="33"/>
      <c r="AF389" s="102">
        <f t="shared" si="254"/>
        <v>0</v>
      </c>
      <c r="AG389" s="38">
        <f>SUM('рабочая 2023 г'!AG389-'2022 г.'!AG389)</f>
        <v>0</v>
      </c>
      <c r="AH389" s="38">
        <f>SUM('рабочая 2023 г'!AH389-'2022 г.'!AH389)</f>
        <v>0</v>
      </c>
      <c r="AI389" s="38">
        <f>SUM('рабочая 2023 г'!AI389-'2022 г.'!AI389)</f>
        <v>0</v>
      </c>
      <c r="AJ389" s="38">
        <f>SUM('рабочая 2023 г'!AJ389-'2022 г.'!AJ389)</f>
        <v>0</v>
      </c>
      <c r="AK389" s="38">
        <f>SUM('рабочая 2023 г'!AK389-'2022 г.'!AK389)</f>
        <v>0</v>
      </c>
      <c r="AL389" s="38">
        <f>SUM('рабочая 2023 г'!AL389-'2022 г.'!AL389)</f>
        <v>0</v>
      </c>
      <c r="AM389" s="38">
        <f>SUM('рабочая 2023 г'!AM389-'2022 г.'!AM389)</f>
        <v>0</v>
      </c>
      <c r="AN389" s="38">
        <f>SUM('рабочая 2023 г'!AN389-'2022 г.'!AN389)</f>
        <v>0</v>
      </c>
      <c r="AO389" s="38">
        <f>SUM('рабочая 2023 г'!AO389-'2022 г.'!AO389)</f>
        <v>0</v>
      </c>
      <c r="AP389" s="38">
        <f>SUM('рабочая 2023 г'!AP389-'2022 г.'!AP389)</f>
        <v>0</v>
      </c>
      <c r="AQ389" s="38">
        <f>SUM('рабочая 2023 г'!AQ389-'2022 г.'!AQ389)</f>
        <v>0</v>
      </c>
      <c r="AR389" s="38">
        <f>SUM('рабочая 2023 г'!AR389-'2022 г.'!AR389)</f>
        <v>0</v>
      </c>
      <c r="AS389" s="115">
        <f t="shared" si="255"/>
        <v>0</v>
      </c>
      <c r="AT389" s="38">
        <f>SUM('рабочая 2023 г'!AT389-'2022 г.'!AT389)</f>
        <v>0</v>
      </c>
      <c r="AU389" s="98">
        <f t="shared" si="256"/>
        <v>0</v>
      </c>
      <c r="AV389" s="38">
        <f>SUM('рабочая 2023 г'!AV389-'2022 г.'!AV389)</f>
        <v>0</v>
      </c>
      <c r="AW389" s="38">
        <f>SUM('рабочая 2023 г'!AW389-'2022 г.'!AW389)</f>
        <v>0</v>
      </c>
      <c r="AX389" s="38">
        <f>SUM('рабочая 2023 г'!AX389-'2022 г.'!AX389)</f>
        <v>0</v>
      </c>
      <c r="AY389" s="38">
        <f>SUM('рабочая 2023 г'!AY389-'2022 г.'!AY389)</f>
        <v>0</v>
      </c>
      <c r="AZ389" s="38">
        <f>SUM('рабочая 2023 г'!AZ389-'2022 г.'!AZ389)</f>
        <v>0</v>
      </c>
      <c r="BA389" s="38">
        <f>SUM('рабочая 2023 г'!BA389-'2022 г.'!BA389)</f>
        <v>0</v>
      </c>
      <c r="BB389" s="103">
        <f t="shared" si="253"/>
        <v>0</v>
      </c>
      <c r="BC389" s="38">
        <f>SUM('рабочая 2023 г'!BC389-'2022 г.'!BC389)</f>
        <v>0</v>
      </c>
      <c r="BD389" s="38">
        <f>SUM('рабочая 2023 г'!BD389-'2022 г.'!BD389)</f>
        <v>0</v>
      </c>
      <c r="BE389" s="38">
        <f>SUM('рабочая 2023 г'!BE389-'2022 г.'!BE389)</f>
        <v>0</v>
      </c>
      <c r="BF389" s="38">
        <f>SUM('рабочая 2023 г'!BF389-'2022 г.'!BF389)</f>
        <v>0</v>
      </c>
      <c r="BG389" s="38">
        <f>SUM('рабочая 2023 г'!BG389-'2022 г.'!BG389)</f>
        <v>0</v>
      </c>
      <c r="BH389" s="38">
        <f>SUM('рабочая 2023 г'!BH389-'2022 г.'!BH389)</f>
        <v>0</v>
      </c>
      <c r="BI389" s="38">
        <f>SUM('рабочая 2023 г'!BI389-'2022 г.'!BI389)</f>
        <v>0</v>
      </c>
      <c r="BJ389" s="38">
        <f>SUM('рабочая 2023 г'!BJ389-'2022 г.'!BJ389)</f>
        <v>0</v>
      </c>
      <c r="BK389" s="38">
        <f>SUM('рабочая 2023 г'!BK389-'2022 г.'!BK389)</f>
        <v>0</v>
      </c>
      <c r="BL389" s="98">
        <f t="shared" si="257"/>
        <v>0</v>
      </c>
      <c r="BM389" s="38">
        <f>SUM('рабочая 2023 г'!BM389-'2022 г.'!BM389)</f>
        <v>0</v>
      </c>
      <c r="BN389" s="38">
        <f>SUM('рабочая 2023 г'!BN389-'2022 г.'!BN389)</f>
        <v>0</v>
      </c>
      <c r="BO389" s="38">
        <f>SUM('рабочая 2023 г'!BO389-'2022 г.'!BO389)</f>
        <v>0</v>
      </c>
      <c r="BP389" s="38">
        <f>SUM('рабочая 2023 г'!BP389-'2022 г.'!BP389)</f>
        <v>0</v>
      </c>
      <c r="BQ389" s="66">
        <f t="shared" si="266"/>
        <v>0</v>
      </c>
      <c r="BR389" s="38"/>
      <c r="BS389" s="38"/>
      <c r="BT389" s="38"/>
      <c r="BU389" s="38"/>
      <c r="BV389" s="38"/>
      <c r="BW389" s="38"/>
      <c r="BX389" s="38"/>
      <c r="BY389" s="38"/>
      <c r="BZ389" s="38"/>
      <c r="CA389" s="38"/>
      <c r="CB389" s="38"/>
      <c r="CC389" s="38"/>
      <c r="CD389" s="38"/>
      <c r="CE389" s="38"/>
      <c r="CF389" s="38"/>
      <c r="CG389" s="38"/>
      <c r="CH389" s="38"/>
      <c r="CI389" s="38"/>
      <c r="CJ389" s="38"/>
      <c r="CK389" s="38"/>
      <c r="CL389" s="38"/>
      <c r="CM389" s="38"/>
      <c r="CN389" s="38"/>
      <c r="CO389" s="38"/>
      <c r="CP389" s="188">
        <f t="shared" si="261"/>
        <v>0</v>
      </c>
      <c r="CQ389" s="38"/>
      <c r="CR389" s="38"/>
      <c r="CS389" s="38"/>
      <c r="CT389" s="38"/>
      <c r="CU389" s="38"/>
      <c r="CV389" s="38"/>
      <c r="CW389" s="38"/>
      <c r="CX389" s="38"/>
      <c r="CY389" s="38"/>
      <c r="CZ389" s="38"/>
      <c r="DA389" s="38"/>
      <c r="DB389" s="188">
        <f t="shared" si="265"/>
        <v>0</v>
      </c>
      <c r="DC389" s="38">
        <f t="shared" si="262"/>
        <v>0</v>
      </c>
      <c r="DD389" s="38"/>
      <c r="DE389" s="38"/>
      <c r="DF389" s="38"/>
      <c r="DG389" s="188">
        <f t="shared" si="263"/>
        <v>0</v>
      </c>
      <c r="DH389" s="38">
        <f t="shared" si="264"/>
        <v>0</v>
      </c>
      <c r="DI389" s="38"/>
      <c r="DJ389" s="38"/>
      <c r="DK389" s="38"/>
      <c r="DL389" s="38"/>
      <c r="DM389" s="38"/>
      <c r="DN389" s="38"/>
      <c r="DO389" s="38"/>
      <c r="DP389" s="38"/>
      <c r="DQ389" s="38"/>
      <c r="DR389" s="38"/>
      <c r="DS389" s="38"/>
      <c r="DT389" s="38"/>
      <c r="DU389" s="38"/>
      <c r="DV389" s="38"/>
      <c r="DW389" s="38"/>
      <c r="DX389" s="38"/>
      <c r="DY389" s="38"/>
      <c r="DZ389" s="38"/>
      <c r="EA389" s="38"/>
      <c r="EB389" s="38"/>
      <c r="EC389" s="38"/>
      <c r="ED389" s="38"/>
      <c r="EE389" s="38"/>
      <c r="EF389" s="38"/>
      <c r="EG389" s="38"/>
      <c r="EH389" s="38"/>
    </row>
    <row r="390" spans="2:158">
      <c r="B390" s="31"/>
      <c r="C390" s="77" t="s">
        <v>391</v>
      </c>
      <c r="D390" s="38"/>
      <c r="E390" s="38"/>
      <c r="F390" s="38"/>
      <c r="G390" s="38"/>
      <c r="H390" s="38"/>
      <c r="I390" s="38"/>
      <c r="J390" s="38"/>
      <c r="K390" s="38"/>
      <c r="L390" s="38"/>
      <c r="M390" s="38"/>
      <c r="N390" s="38"/>
      <c r="O390" s="61"/>
      <c r="P390" s="38"/>
      <c r="Q390" s="38"/>
      <c r="R390" s="38"/>
      <c r="S390" s="38"/>
      <c r="T390" s="38"/>
      <c r="U390" s="38"/>
      <c r="V390" s="38"/>
      <c r="W390" s="38"/>
      <c r="X390" s="38"/>
      <c r="Y390" s="38">
        <f>SUM('рабочая 2023 г'!Y390-'2022 г.'!Y390)</f>
        <v>0</v>
      </c>
      <c r="Z390" s="33"/>
      <c r="AA390" s="33"/>
      <c r="AB390" s="33"/>
      <c r="AC390" s="33"/>
      <c r="AD390" s="33"/>
      <c r="AE390" s="33"/>
      <c r="AF390" s="102">
        <f t="shared" si="254"/>
        <v>0</v>
      </c>
      <c r="AG390" s="38">
        <f>SUM('рабочая 2023 г'!AG390-'2022 г.'!AG390)</f>
        <v>0</v>
      </c>
      <c r="AH390" s="38">
        <f>SUM('рабочая 2023 г'!AH390-'2022 г.'!AH390)</f>
        <v>0</v>
      </c>
      <c r="AI390" s="38">
        <f>SUM('рабочая 2023 г'!AI390-'2022 г.'!AI390)</f>
        <v>0</v>
      </c>
      <c r="AJ390" s="38">
        <f>SUM('рабочая 2023 г'!AJ390-'2022 г.'!AJ390)</f>
        <v>0</v>
      </c>
      <c r="AK390" s="38">
        <f>SUM('рабочая 2023 г'!AK390-'2022 г.'!AK390)</f>
        <v>0</v>
      </c>
      <c r="AL390" s="38">
        <f>SUM('рабочая 2023 г'!AL390-'2022 г.'!AL390)</f>
        <v>0</v>
      </c>
      <c r="AM390" s="38">
        <f>SUM('рабочая 2023 г'!AM390-'2022 г.'!AM390)</f>
        <v>0</v>
      </c>
      <c r="AN390" s="38">
        <f>SUM('рабочая 2023 г'!AN390-'2022 г.'!AN390)</f>
        <v>0</v>
      </c>
      <c r="AO390" s="38">
        <f>SUM('рабочая 2023 г'!AO390-'2022 г.'!AO390)</f>
        <v>0</v>
      </c>
      <c r="AP390" s="38">
        <f>SUM('рабочая 2023 г'!AP390-'2022 г.'!AP390)</f>
        <v>0</v>
      </c>
      <c r="AQ390" s="38">
        <f>SUM('рабочая 2023 г'!AQ390-'2022 г.'!AQ390)</f>
        <v>0</v>
      </c>
      <c r="AR390" s="38">
        <f>SUM('рабочая 2023 г'!AR390-'2022 г.'!AR390)</f>
        <v>0</v>
      </c>
      <c r="AS390" s="115">
        <f t="shared" si="255"/>
        <v>0</v>
      </c>
      <c r="AT390" s="38">
        <f>SUM('рабочая 2023 г'!AT390-'2022 г.'!AT390)</f>
        <v>0</v>
      </c>
      <c r="AU390" s="98">
        <f t="shared" si="256"/>
        <v>0</v>
      </c>
      <c r="AV390" s="38">
        <f>SUM('рабочая 2023 г'!AV390-'2022 г.'!AV390)</f>
        <v>0</v>
      </c>
      <c r="AW390" s="38">
        <f>SUM('рабочая 2023 г'!AW390-'2022 г.'!AW390)</f>
        <v>0</v>
      </c>
      <c r="AX390" s="38">
        <f>SUM('рабочая 2023 г'!AX390-'2022 г.'!AX390)</f>
        <v>0</v>
      </c>
      <c r="AY390" s="38">
        <f>SUM('рабочая 2023 г'!AY390-'2022 г.'!AY390)</f>
        <v>0</v>
      </c>
      <c r="AZ390" s="38">
        <f>SUM('рабочая 2023 г'!AZ390-'2022 г.'!AZ390)</f>
        <v>0</v>
      </c>
      <c r="BA390" s="38">
        <f>SUM('рабочая 2023 г'!BA390-'2022 г.'!BA390)</f>
        <v>0</v>
      </c>
      <c r="BB390" s="103">
        <f t="shared" si="253"/>
        <v>0</v>
      </c>
      <c r="BC390" s="38">
        <f>SUM('рабочая 2023 г'!BC390-'2022 г.'!BC390)</f>
        <v>0</v>
      </c>
      <c r="BD390" s="38">
        <f>SUM('рабочая 2023 г'!BD390-'2022 г.'!BD390)</f>
        <v>0</v>
      </c>
      <c r="BE390" s="38">
        <f>SUM('рабочая 2023 г'!BE390-'2022 г.'!BE390)</f>
        <v>0</v>
      </c>
      <c r="BF390" s="38">
        <f>SUM('рабочая 2023 г'!BF390-'2022 г.'!BF390)</f>
        <v>0</v>
      </c>
      <c r="BG390" s="38">
        <f>SUM('рабочая 2023 г'!BG390-'2022 г.'!BG390)</f>
        <v>0</v>
      </c>
      <c r="BH390" s="38">
        <f>SUM('рабочая 2023 г'!BH390-'2022 г.'!BH390)</f>
        <v>0</v>
      </c>
      <c r="BI390" s="38">
        <f>SUM('рабочая 2023 г'!BI390-'2022 г.'!BI390)</f>
        <v>0</v>
      </c>
      <c r="BJ390" s="38">
        <f>SUM('рабочая 2023 г'!BJ390-'2022 г.'!BJ390)</f>
        <v>0</v>
      </c>
      <c r="BK390" s="38">
        <f>SUM('рабочая 2023 г'!BK390-'2022 г.'!BK390)</f>
        <v>0</v>
      </c>
      <c r="BL390" s="98">
        <f t="shared" si="257"/>
        <v>0</v>
      </c>
      <c r="BM390" s="38">
        <f>SUM('рабочая 2023 г'!BM390-'2022 г.'!BM390)</f>
        <v>0</v>
      </c>
      <c r="BN390" s="38">
        <f>SUM('рабочая 2023 г'!BN390-'2022 г.'!BN390)</f>
        <v>0</v>
      </c>
      <c r="BO390" s="38">
        <f>SUM('рабочая 2023 г'!BO390-'2022 г.'!BO390)</f>
        <v>0</v>
      </c>
      <c r="BP390" s="38">
        <f>SUM('рабочая 2023 г'!BP390-'2022 г.'!BP390)</f>
        <v>0</v>
      </c>
      <c r="BQ390" s="66">
        <f t="shared" si="266"/>
        <v>0</v>
      </c>
      <c r="BR390" s="38"/>
      <c r="BS390" s="38"/>
      <c r="BT390" s="38"/>
      <c r="BU390" s="38"/>
      <c r="BV390" s="38"/>
      <c r="BW390" s="38"/>
      <c r="BX390" s="38"/>
      <c r="BY390" s="38"/>
      <c r="BZ390" s="38"/>
      <c r="CA390" s="38"/>
      <c r="CB390" s="38"/>
      <c r="CC390" s="38"/>
      <c r="CD390" s="38"/>
      <c r="CE390" s="38"/>
      <c r="CF390" s="38"/>
      <c r="CG390" s="38"/>
      <c r="CH390" s="38"/>
      <c r="CI390" s="38"/>
      <c r="CJ390" s="38"/>
      <c r="CK390" s="38"/>
      <c r="CL390" s="38"/>
      <c r="CM390" s="38"/>
      <c r="CN390" s="38"/>
      <c r="CO390" s="38"/>
      <c r="CP390" s="188">
        <f t="shared" si="261"/>
        <v>0</v>
      </c>
      <c r="CQ390" s="38"/>
      <c r="CR390" s="38"/>
      <c r="CS390" s="38"/>
      <c r="CT390" s="38"/>
      <c r="CU390" s="38"/>
      <c r="CV390" s="38"/>
      <c r="CW390" s="38"/>
      <c r="CX390" s="38"/>
      <c r="CY390" s="38"/>
      <c r="CZ390" s="38"/>
      <c r="DA390" s="38"/>
      <c r="DB390" s="188">
        <f t="shared" si="265"/>
        <v>0</v>
      </c>
      <c r="DC390" s="38">
        <f t="shared" si="262"/>
        <v>0</v>
      </c>
      <c r="DD390" s="38"/>
      <c r="DE390" s="38"/>
      <c r="DF390" s="38"/>
      <c r="DG390" s="188">
        <f t="shared" si="263"/>
        <v>0</v>
      </c>
      <c r="DH390" s="38">
        <f t="shared" si="264"/>
        <v>0</v>
      </c>
      <c r="DI390" s="38"/>
      <c r="DJ390" s="38"/>
      <c r="DK390" s="38"/>
      <c r="DL390" s="38"/>
      <c r="DM390" s="38"/>
      <c r="DN390" s="38"/>
      <c r="DO390" s="38"/>
      <c r="DP390" s="38"/>
      <c r="DQ390" s="38"/>
      <c r="DR390" s="38"/>
      <c r="DS390" s="38"/>
      <c r="DT390" s="38"/>
      <c r="DU390" s="38"/>
      <c r="DV390" s="38"/>
      <c r="DW390" s="38"/>
      <c r="DX390" s="38"/>
      <c r="DY390" s="38"/>
      <c r="DZ390" s="38"/>
      <c r="EA390" s="38"/>
      <c r="EB390" s="38"/>
      <c r="EC390" s="38"/>
      <c r="ED390" s="38"/>
      <c r="EE390" s="38"/>
      <c r="EF390" s="38"/>
      <c r="EG390" s="38"/>
      <c r="EH390" s="38"/>
    </row>
    <row r="391" spans="2:158">
      <c r="B391" s="31"/>
      <c r="C391" s="77" t="s">
        <v>392</v>
      </c>
      <c r="D391" s="38"/>
      <c r="E391" s="38"/>
      <c r="F391" s="38"/>
      <c r="G391" s="38"/>
      <c r="H391" s="38"/>
      <c r="I391" s="38"/>
      <c r="J391" s="38"/>
      <c r="K391" s="38"/>
      <c r="L391" s="38"/>
      <c r="M391" s="38"/>
      <c r="N391" s="38"/>
      <c r="O391" s="61"/>
      <c r="P391" s="38"/>
      <c r="Q391" s="38"/>
      <c r="R391" s="38"/>
      <c r="S391" s="38"/>
      <c r="T391" s="38"/>
      <c r="U391" s="38"/>
      <c r="V391" s="38"/>
      <c r="W391" s="38"/>
      <c r="X391" s="38"/>
      <c r="Y391" s="38">
        <f>SUM('рабочая 2023 г'!Y391-'2022 г.'!Y391)</f>
        <v>0</v>
      </c>
      <c r="Z391" s="33"/>
      <c r="AA391" s="33"/>
      <c r="AB391" s="33"/>
      <c r="AC391" s="33"/>
      <c r="AD391" s="33"/>
      <c r="AE391" s="33"/>
      <c r="AF391" s="102">
        <f t="shared" si="254"/>
        <v>0</v>
      </c>
      <c r="AG391" s="38">
        <f>SUM('рабочая 2023 г'!AG391-'2022 г.'!AG391)</f>
        <v>0</v>
      </c>
      <c r="AH391" s="38">
        <f>SUM('рабочая 2023 г'!AH391-'2022 г.'!AH391)</f>
        <v>0</v>
      </c>
      <c r="AI391" s="38">
        <f>SUM('рабочая 2023 г'!AI391-'2022 г.'!AI391)</f>
        <v>0</v>
      </c>
      <c r="AJ391" s="38">
        <f>SUM('рабочая 2023 г'!AJ391-'2022 г.'!AJ391)</f>
        <v>0</v>
      </c>
      <c r="AK391" s="38">
        <f>SUM('рабочая 2023 г'!AK391-'2022 г.'!AK391)</f>
        <v>0</v>
      </c>
      <c r="AL391" s="38">
        <f>SUM('рабочая 2023 г'!AL391-'2022 г.'!AL391)</f>
        <v>0</v>
      </c>
      <c r="AM391" s="38">
        <f>SUM('рабочая 2023 г'!AM391-'2022 г.'!AM391)</f>
        <v>0</v>
      </c>
      <c r="AN391" s="38">
        <f>SUM('рабочая 2023 г'!AN391-'2022 г.'!AN391)</f>
        <v>0</v>
      </c>
      <c r="AO391" s="38">
        <f>SUM('рабочая 2023 г'!AO391-'2022 г.'!AO391)</f>
        <v>0</v>
      </c>
      <c r="AP391" s="38">
        <f>SUM('рабочая 2023 г'!AP391-'2022 г.'!AP391)</f>
        <v>0</v>
      </c>
      <c r="AQ391" s="38">
        <f>SUM('рабочая 2023 г'!AQ391-'2022 г.'!AQ391)</f>
        <v>0</v>
      </c>
      <c r="AR391" s="38">
        <f>SUM('рабочая 2023 г'!AR391-'2022 г.'!AR391)</f>
        <v>0</v>
      </c>
      <c r="AS391" s="115">
        <f t="shared" si="255"/>
        <v>0</v>
      </c>
      <c r="AT391" s="38">
        <f>SUM('рабочая 2023 г'!AT391-'2022 г.'!AT391)</f>
        <v>0</v>
      </c>
      <c r="AU391" s="98">
        <f t="shared" si="256"/>
        <v>0</v>
      </c>
      <c r="AV391" s="38">
        <f>SUM('рабочая 2023 г'!AV391-'2022 г.'!AV391)</f>
        <v>0</v>
      </c>
      <c r="AW391" s="38">
        <f>SUM('рабочая 2023 г'!AW391-'2022 г.'!AW391)</f>
        <v>0</v>
      </c>
      <c r="AX391" s="38">
        <f>SUM('рабочая 2023 г'!AX391-'2022 г.'!AX391)</f>
        <v>0</v>
      </c>
      <c r="AY391" s="38">
        <f>SUM('рабочая 2023 г'!AY391-'2022 г.'!AY391)</f>
        <v>0</v>
      </c>
      <c r="AZ391" s="38">
        <f>SUM('рабочая 2023 г'!AZ391-'2022 г.'!AZ391)</f>
        <v>0</v>
      </c>
      <c r="BA391" s="38">
        <f>SUM('рабочая 2023 г'!BA391-'2022 г.'!BA391)</f>
        <v>0</v>
      </c>
      <c r="BB391" s="103">
        <f t="shared" si="253"/>
        <v>0</v>
      </c>
      <c r="BC391" s="38">
        <f>SUM('рабочая 2023 г'!BC391-'2022 г.'!BC391)</f>
        <v>0</v>
      </c>
      <c r="BD391" s="38">
        <f>SUM('рабочая 2023 г'!BD391-'2022 г.'!BD391)</f>
        <v>0</v>
      </c>
      <c r="BE391" s="38">
        <f>SUM('рабочая 2023 г'!BE391-'2022 г.'!BE391)</f>
        <v>0</v>
      </c>
      <c r="BF391" s="38">
        <f>SUM('рабочая 2023 г'!BF391-'2022 г.'!BF391)</f>
        <v>0</v>
      </c>
      <c r="BG391" s="38">
        <f>SUM('рабочая 2023 г'!BG391-'2022 г.'!BG391)</f>
        <v>0</v>
      </c>
      <c r="BH391" s="38">
        <f>SUM('рабочая 2023 г'!BH391-'2022 г.'!BH391)</f>
        <v>0</v>
      </c>
      <c r="BI391" s="38">
        <f>SUM('рабочая 2023 г'!BI391-'2022 г.'!BI391)</f>
        <v>0</v>
      </c>
      <c r="BJ391" s="38">
        <f>SUM('рабочая 2023 г'!BJ391-'2022 г.'!BJ391)</f>
        <v>0</v>
      </c>
      <c r="BK391" s="38">
        <f>SUM('рабочая 2023 г'!BK391-'2022 г.'!BK391)</f>
        <v>0</v>
      </c>
      <c r="BL391" s="98">
        <f t="shared" si="257"/>
        <v>0</v>
      </c>
      <c r="BM391" s="38">
        <f>SUM('рабочая 2023 г'!BM391-'2022 г.'!BM391)</f>
        <v>0</v>
      </c>
      <c r="BN391" s="38">
        <f>SUM('рабочая 2023 г'!BN391-'2022 г.'!BN391)</f>
        <v>0</v>
      </c>
      <c r="BO391" s="38">
        <f>SUM('рабочая 2023 г'!BO391-'2022 г.'!BO391)</f>
        <v>0</v>
      </c>
      <c r="BP391" s="38">
        <f>SUM('рабочая 2023 г'!BP391-'2022 г.'!BP391)</f>
        <v>0</v>
      </c>
      <c r="BQ391" s="66">
        <f t="shared" si="266"/>
        <v>0</v>
      </c>
      <c r="BR391" s="38"/>
      <c r="BS391" s="38"/>
      <c r="BT391" s="38"/>
      <c r="BU391" s="38"/>
      <c r="BV391" s="38"/>
      <c r="BW391" s="38"/>
      <c r="BX391" s="38"/>
      <c r="BY391" s="38"/>
      <c r="BZ391" s="38"/>
      <c r="CA391" s="38"/>
      <c r="CB391" s="38"/>
      <c r="CC391" s="38"/>
      <c r="CD391" s="38"/>
      <c r="CE391" s="38"/>
      <c r="CF391" s="38"/>
      <c r="CG391" s="38"/>
      <c r="CH391" s="38"/>
      <c r="CI391" s="38"/>
      <c r="CJ391" s="38"/>
      <c r="CK391" s="38"/>
      <c r="CL391" s="38"/>
      <c r="CM391" s="38"/>
      <c r="CN391" s="38"/>
      <c r="CO391" s="38"/>
      <c r="CP391" s="188">
        <f t="shared" si="261"/>
        <v>0</v>
      </c>
      <c r="CQ391" s="38"/>
      <c r="CR391" s="38"/>
      <c r="CS391" s="38"/>
      <c r="CT391" s="38"/>
      <c r="CU391" s="38"/>
      <c r="CV391" s="38"/>
      <c r="CW391" s="38"/>
      <c r="CX391" s="38"/>
      <c r="CY391" s="38"/>
      <c r="CZ391" s="38"/>
      <c r="DA391" s="38"/>
      <c r="DB391" s="188">
        <f t="shared" si="265"/>
        <v>0</v>
      </c>
      <c r="DC391" s="38">
        <f t="shared" si="262"/>
        <v>0</v>
      </c>
      <c r="DD391" s="38"/>
      <c r="DE391" s="38"/>
      <c r="DF391" s="38"/>
      <c r="DG391" s="188">
        <f t="shared" si="263"/>
        <v>0</v>
      </c>
      <c r="DH391" s="38">
        <f t="shared" si="264"/>
        <v>0</v>
      </c>
      <c r="DI391" s="38"/>
      <c r="DJ391" s="38"/>
      <c r="DK391" s="38"/>
      <c r="DL391" s="38"/>
      <c r="DM391" s="38"/>
      <c r="DN391" s="38"/>
      <c r="DO391" s="38"/>
      <c r="DP391" s="38"/>
      <c r="DQ391" s="38"/>
      <c r="DR391" s="38"/>
      <c r="DS391" s="38"/>
      <c r="DT391" s="38"/>
      <c r="DU391" s="38"/>
      <c r="DV391" s="38"/>
      <c r="DW391" s="38"/>
      <c r="DX391" s="38"/>
      <c r="DY391" s="38"/>
      <c r="DZ391" s="38"/>
      <c r="EA391" s="38"/>
      <c r="EB391" s="38"/>
      <c r="EC391" s="38"/>
      <c r="ED391" s="38"/>
      <c r="EE391" s="38"/>
      <c r="EF391" s="38"/>
      <c r="EG391" s="38"/>
      <c r="EH391" s="38"/>
    </row>
    <row r="392" spans="2:158">
      <c r="B392" s="31"/>
      <c r="C392" s="77" t="s">
        <v>393</v>
      </c>
      <c r="D392" s="38"/>
      <c r="E392" s="38"/>
      <c r="F392" s="38"/>
      <c r="G392" s="38"/>
      <c r="H392" s="38"/>
      <c r="I392" s="38"/>
      <c r="J392" s="38"/>
      <c r="K392" s="38"/>
      <c r="L392" s="38"/>
      <c r="M392" s="38"/>
      <c r="N392" s="38"/>
      <c r="O392" s="61"/>
      <c r="P392" s="38"/>
      <c r="Q392" s="38"/>
      <c r="R392" s="38"/>
      <c r="S392" s="38"/>
      <c r="T392" s="38"/>
      <c r="U392" s="38"/>
      <c r="V392" s="38"/>
      <c r="W392" s="38"/>
      <c r="X392" s="38"/>
      <c r="Y392" s="38">
        <f>SUM('рабочая 2023 г'!Y392-'2022 г.'!Y392)</f>
        <v>0</v>
      </c>
      <c r="Z392" s="33"/>
      <c r="AA392" s="33"/>
      <c r="AB392" s="33"/>
      <c r="AC392" s="33"/>
      <c r="AD392" s="33"/>
      <c r="AE392" s="33"/>
      <c r="AF392" s="102">
        <f t="shared" si="254"/>
        <v>0</v>
      </c>
      <c r="AG392" s="38">
        <f>SUM('рабочая 2023 г'!AG392-'2022 г.'!AG392)</f>
        <v>0</v>
      </c>
      <c r="AH392" s="38">
        <f>SUM('рабочая 2023 г'!AH392-'2022 г.'!AH392)</f>
        <v>0</v>
      </c>
      <c r="AI392" s="38">
        <f>SUM('рабочая 2023 г'!AI392-'2022 г.'!AI392)</f>
        <v>0</v>
      </c>
      <c r="AJ392" s="38">
        <f>SUM('рабочая 2023 г'!AJ392-'2022 г.'!AJ392)</f>
        <v>0</v>
      </c>
      <c r="AK392" s="38">
        <f>SUM('рабочая 2023 г'!AK392-'2022 г.'!AK392)</f>
        <v>0</v>
      </c>
      <c r="AL392" s="38">
        <f>SUM('рабочая 2023 г'!AL392-'2022 г.'!AL392)</f>
        <v>0</v>
      </c>
      <c r="AM392" s="38">
        <f>SUM('рабочая 2023 г'!AM392-'2022 г.'!AM392)</f>
        <v>0</v>
      </c>
      <c r="AN392" s="38">
        <f>SUM('рабочая 2023 г'!AN392-'2022 г.'!AN392)</f>
        <v>0</v>
      </c>
      <c r="AO392" s="38">
        <f>SUM('рабочая 2023 г'!AO392-'2022 г.'!AO392)</f>
        <v>0</v>
      </c>
      <c r="AP392" s="38">
        <f>SUM('рабочая 2023 г'!AP392-'2022 г.'!AP392)</f>
        <v>0</v>
      </c>
      <c r="AQ392" s="38">
        <f>SUM('рабочая 2023 г'!AQ392-'2022 г.'!AQ392)</f>
        <v>0</v>
      </c>
      <c r="AR392" s="38">
        <f>SUM('рабочая 2023 г'!AR392-'2022 г.'!AR392)</f>
        <v>0</v>
      </c>
      <c r="AS392" s="115">
        <f t="shared" si="255"/>
        <v>0</v>
      </c>
      <c r="AT392" s="38">
        <f>SUM('рабочая 2023 г'!AT392-'2022 г.'!AT392)</f>
        <v>0</v>
      </c>
      <c r="AU392" s="98">
        <f t="shared" si="256"/>
        <v>0</v>
      </c>
      <c r="AV392" s="38">
        <f>SUM('рабочая 2023 г'!AV392-'2022 г.'!AV392)</f>
        <v>0</v>
      </c>
      <c r="AW392" s="38">
        <f>SUM('рабочая 2023 г'!AW392-'2022 г.'!AW392)</f>
        <v>0</v>
      </c>
      <c r="AX392" s="38">
        <f>SUM('рабочая 2023 г'!AX392-'2022 г.'!AX392)</f>
        <v>0</v>
      </c>
      <c r="AY392" s="38">
        <f>SUM('рабочая 2023 г'!AY392-'2022 г.'!AY392)</f>
        <v>0</v>
      </c>
      <c r="AZ392" s="38">
        <f>SUM('рабочая 2023 г'!AZ392-'2022 г.'!AZ392)</f>
        <v>0</v>
      </c>
      <c r="BA392" s="38">
        <f>SUM('рабочая 2023 г'!BA392-'2022 г.'!BA392)</f>
        <v>0</v>
      </c>
      <c r="BB392" s="103">
        <f t="shared" si="253"/>
        <v>0</v>
      </c>
      <c r="BC392" s="38">
        <f>SUM('рабочая 2023 г'!BC392-'2022 г.'!BC392)</f>
        <v>0</v>
      </c>
      <c r="BD392" s="38">
        <f>SUM('рабочая 2023 г'!BD392-'2022 г.'!BD392)</f>
        <v>0</v>
      </c>
      <c r="BE392" s="38">
        <f>SUM('рабочая 2023 г'!BE392-'2022 г.'!BE392)</f>
        <v>0</v>
      </c>
      <c r="BF392" s="38">
        <f>SUM('рабочая 2023 г'!BF392-'2022 г.'!BF392)</f>
        <v>0</v>
      </c>
      <c r="BG392" s="38">
        <f>SUM('рабочая 2023 г'!BG392-'2022 г.'!BG392)</f>
        <v>0</v>
      </c>
      <c r="BH392" s="38">
        <f>SUM('рабочая 2023 г'!BH392-'2022 г.'!BH392)</f>
        <v>0</v>
      </c>
      <c r="BI392" s="38">
        <f>SUM('рабочая 2023 г'!BI392-'2022 г.'!BI392)</f>
        <v>0</v>
      </c>
      <c r="BJ392" s="38">
        <f>SUM('рабочая 2023 г'!BJ392-'2022 г.'!BJ392)</f>
        <v>0</v>
      </c>
      <c r="BK392" s="38">
        <f>SUM('рабочая 2023 г'!BK392-'2022 г.'!BK392)</f>
        <v>0</v>
      </c>
      <c r="BL392" s="98">
        <f t="shared" si="257"/>
        <v>0</v>
      </c>
      <c r="BM392" s="38">
        <f>SUM('рабочая 2023 г'!BM392-'2022 г.'!BM392)</f>
        <v>0</v>
      </c>
      <c r="BN392" s="38">
        <f>SUM('рабочая 2023 г'!BN392-'2022 г.'!BN392)</f>
        <v>0</v>
      </c>
      <c r="BO392" s="38">
        <f>SUM('рабочая 2023 г'!BO392-'2022 г.'!BO392)</f>
        <v>0</v>
      </c>
      <c r="BP392" s="38">
        <f>SUM('рабочая 2023 г'!BP392-'2022 г.'!BP392)</f>
        <v>0</v>
      </c>
      <c r="BQ392" s="66">
        <f t="shared" si="266"/>
        <v>0</v>
      </c>
      <c r="BR392" s="38"/>
      <c r="BS392" s="38"/>
      <c r="BT392" s="38"/>
      <c r="BU392" s="38"/>
      <c r="BV392" s="38"/>
      <c r="BW392" s="38"/>
      <c r="BX392" s="38"/>
      <c r="BY392" s="38"/>
      <c r="BZ392" s="38"/>
      <c r="CA392" s="38"/>
      <c r="CB392" s="38"/>
      <c r="CC392" s="38"/>
      <c r="CD392" s="38"/>
      <c r="CE392" s="38"/>
      <c r="CF392" s="38"/>
      <c r="CG392" s="38"/>
      <c r="CH392" s="38"/>
      <c r="CI392" s="38"/>
      <c r="CJ392" s="38"/>
      <c r="CK392" s="38"/>
      <c r="CL392" s="38"/>
      <c r="CM392" s="38"/>
      <c r="CN392" s="38"/>
      <c r="CO392" s="38"/>
      <c r="CP392" s="188">
        <f t="shared" si="261"/>
        <v>0</v>
      </c>
      <c r="CQ392" s="38"/>
      <c r="CR392" s="38"/>
      <c r="CS392" s="38"/>
      <c r="CT392" s="38"/>
      <c r="CU392" s="38"/>
      <c r="CV392" s="38"/>
      <c r="CW392" s="38"/>
      <c r="CX392" s="38"/>
      <c r="CY392" s="38"/>
      <c r="CZ392" s="38"/>
      <c r="DA392" s="38"/>
      <c r="DB392" s="188">
        <f t="shared" si="265"/>
        <v>0</v>
      </c>
      <c r="DC392" s="38">
        <f t="shared" si="262"/>
        <v>0</v>
      </c>
      <c r="DD392" s="38"/>
      <c r="DE392" s="38"/>
      <c r="DF392" s="38"/>
      <c r="DG392" s="188">
        <f t="shared" si="263"/>
        <v>0</v>
      </c>
      <c r="DH392" s="38">
        <f t="shared" si="264"/>
        <v>0</v>
      </c>
      <c r="DI392" s="38"/>
      <c r="DJ392" s="38"/>
      <c r="DK392" s="38"/>
      <c r="DL392" s="38"/>
      <c r="DM392" s="38"/>
      <c r="DN392" s="38"/>
      <c r="DO392" s="38"/>
      <c r="DP392" s="38"/>
      <c r="DQ392" s="38"/>
      <c r="DR392" s="38"/>
      <c r="DS392" s="38"/>
      <c r="DT392" s="38"/>
      <c r="DU392" s="38"/>
      <c r="DV392" s="38"/>
      <c r="DW392" s="38"/>
      <c r="DX392" s="38"/>
      <c r="DY392" s="38"/>
      <c r="DZ392" s="38"/>
      <c r="EA392" s="38"/>
      <c r="EB392" s="38"/>
      <c r="EC392" s="38"/>
      <c r="ED392" s="38"/>
      <c r="EE392" s="38"/>
      <c r="EF392" s="38"/>
      <c r="EG392" s="38"/>
      <c r="EH392" s="38"/>
    </row>
    <row r="393" spans="2:158">
      <c r="B393" s="31"/>
      <c r="C393" s="77" t="s">
        <v>394</v>
      </c>
      <c r="D393" s="38"/>
      <c r="E393" s="38"/>
      <c r="F393" s="38"/>
      <c r="G393" s="38"/>
      <c r="H393" s="38"/>
      <c r="I393" s="38"/>
      <c r="J393" s="38"/>
      <c r="K393" s="38"/>
      <c r="L393" s="38"/>
      <c r="M393" s="38"/>
      <c r="N393" s="38"/>
      <c r="O393" s="61"/>
      <c r="P393" s="38"/>
      <c r="Q393" s="38"/>
      <c r="R393" s="38"/>
      <c r="S393" s="38"/>
      <c r="T393" s="38"/>
      <c r="U393" s="38"/>
      <c r="V393" s="38"/>
      <c r="W393" s="38"/>
      <c r="X393" s="38"/>
      <c r="Y393" s="38">
        <f>SUM('рабочая 2023 г'!Y393-'2022 г.'!Y393)</f>
        <v>0</v>
      </c>
      <c r="Z393" s="33"/>
      <c r="AA393" s="33"/>
      <c r="AB393" s="33"/>
      <c r="AC393" s="33"/>
      <c r="AD393" s="33"/>
      <c r="AE393" s="33"/>
      <c r="AF393" s="102">
        <f t="shared" si="254"/>
        <v>0</v>
      </c>
      <c r="AG393" s="38">
        <f>SUM('рабочая 2023 г'!AG393-'2022 г.'!AG393)</f>
        <v>0</v>
      </c>
      <c r="AH393" s="38">
        <f>SUM('рабочая 2023 г'!AH393-'2022 г.'!AH393)</f>
        <v>0</v>
      </c>
      <c r="AI393" s="38">
        <f>SUM('рабочая 2023 г'!AI393-'2022 г.'!AI393)</f>
        <v>0</v>
      </c>
      <c r="AJ393" s="38">
        <f>SUM('рабочая 2023 г'!AJ393-'2022 г.'!AJ393)</f>
        <v>0</v>
      </c>
      <c r="AK393" s="38">
        <f>SUM('рабочая 2023 г'!AK393-'2022 г.'!AK393)</f>
        <v>0</v>
      </c>
      <c r="AL393" s="38">
        <f>SUM('рабочая 2023 г'!AL393-'2022 г.'!AL393)</f>
        <v>0</v>
      </c>
      <c r="AM393" s="38">
        <f>SUM('рабочая 2023 г'!AM393-'2022 г.'!AM393)</f>
        <v>0</v>
      </c>
      <c r="AN393" s="38">
        <f>SUM('рабочая 2023 г'!AN393-'2022 г.'!AN393)</f>
        <v>0</v>
      </c>
      <c r="AO393" s="38">
        <f>SUM('рабочая 2023 г'!AO393-'2022 г.'!AO393)</f>
        <v>0</v>
      </c>
      <c r="AP393" s="38">
        <f>SUM('рабочая 2023 г'!AP393-'2022 г.'!AP393)</f>
        <v>0</v>
      </c>
      <c r="AQ393" s="38">
        <f>SUM('рабочая 2023 г'!AQ393-'2022 г.'!AQ393)</f>
        <v>0</v>
      </c>
      <c r="AR393" s="38">
        <f>SUM('рабочая 2023 г'!AR393-'2022 г.'!AR393)</f>
        <v>0</v>
      </c>
      <c r="AS393" s="115">
        <f t="shared" si="255"/>
        <v>0</v>
      </c>
      <c r="AT393" s="38">
        <f>SUM('рабочая 2023 г'!AT393-'2022 г.'!AT393)</f>
        <v>0</v>
      </c>
      <c r="AU393" s="98">
        <f t="shared" si="256"/>
        <v>0</v>
      </c>
      <c r="AV393" s="38">
        <f>SUM('рабочая 2023 г'!AV393-'2022 г.'!AV393)</f>
        <v>0</v>
      </c>
      <c r="AW393" s="38">
        <f>SUM('рабочая 2023 г'!AW393-'2022 г.'!AW393)</f>
        <v>0</v>
      </c>
      <c r="AX393" s="38">
        <f>SUM('рабочая 2023 г'!AX393-'2022 г.'!AX393)</f>
        <v>0</v>
      </c>
      <c r="AY393" s="38">
        <f>SUM('рабочая 2023 г'!AY393-'2022 г.'!AY393)</f>
        <v>0</v>
      </c>
      <c r="AZ393" s="38">
        <f>SUM('рабочая 2023 г'!AZ393-'2022 г.'!AZ393)</f>
        <v>0</v>
      </c>
      <c r="BA393" s="38">
        <f>SUM('рабочая 2023 г'!BA393-'2022 г.'!BA393)</f>
        <v>0</v>
      </c>
      <c r="BB393" s="103">
        <f t="shared" si="253"/>
        <v>0</v>
      </c>
      <c r="BC393" s="38">
        <f>SUM('рабочая 2023 г'!BC393-'2022 г.'!BC393)</f>
        <v>0</v>
      </c>
      <c r="BD393" s="38">
        <f>SUM('рабочая 2023 г'!BD393-'2022 г.'!BD393)</f>
        <v>0</v>
      </c>
      <c r="BE393" s="38">
        <f>SUM('рабочая 2023 г'!BE393-'2022 г.'!BE393)</f>
        <v>0</v>
      </c>
      <c r="BF393" s="38">
        <f>SUM('рабочая 2023 г'!BF393-'2022 г.'!BF393)</f>
        <v>0</v>
      </c>
      <c r="BG393" s="38">
        <f>SUM('рабочая 2023 г'!BG393-'2022 г.'!BG393)</f>
        <v>0</v>
      </c>
      <c r="BH393" s="38">
        <f>SUM('рабочая 2023 г'!BH393-'2022 г.'!BH393)</f>
        <v>0</v>
      </c>
      <c r="BI393" s="38">
        <f>SUM('рабочая 2023 г'!BI393-'2022 г.'!BI393)</f>
        <v>0</v>
      </c>
      <c r="BJ393" s="38">
        <f>SUM('рабочая 2023 г'!BJ393-'2022 г.'!BJ393)</f>
        <v>0</v>
      </c>
      <c r="BK393" s="38">
        <f>SUM('рабочая 2023 г'!BK393-'2022 г.'!BK393)</f>
        <v>0</v>
      </c>
      <c r="BL393" s="98">
        <f t="shared" si="257"/>
        <v>0</v>
      </c>
      <c r="BM393" s="38">
        <f>SUM('рабочая 2023 г'!BM393-'2022 г.'!BM393)</f>
        <v>0</v>
      </c>
      <c r="BN393" s="38">
        <f>SUM('рабочая 2023 г'!BN393-'2022 г.'!BN393)</f>
        <v>0</v>
      </c>
      <c r="BO393" s="38">
        <f>SUM('рабочая 2023 г'!BO393-'2022 г.'!BO393)</f>
        <v>0</v>
      </c>
      <c r="BP393" s="38">
        <f>SUM('рабочая 2023 г'!BP393-'2022 г.'!BP393)</f>
        <v>0</v>
      </c>
      <c r="BQ393" s="66">
        <f t="shared" si="266"/>
        <v>0</v>
      </c>
      <c r="BR393" s="38"/>
      <c r="BS393" s="38"/>
      <c r="BT393" s="38"/>
      <c r="BU393" s="38"/>
      <c r="BV393" s="38"/>
      <c r="BW393" s="38"/>
      <c r="BX393" s="38"/>
      <c r="BY393" s="38"/>
      <c r="BZ393" s="38"/>
      <c r="CA393" s="38"/>
      <c r="CB393" s="38"/>
      <c r="CC393" s="38"/>
      <c r="CD393" s="38"/>
      <c r="CE393" s="38"/>
      <c r="CF393" s="38"/>
      <c r="CG393" s="38"/>
      <c r="CH393" s="38"/>
      <c r="CI393" s="38"/>
      <c r="CJ393" s="38"/>
      <c r="CK393" s="38"/>
      <c r="CL393" s="38"/>
      <c r="CM393" s="38"/>
      <c r="CN393" s="38"/>
      <c r="CO393" s="38"/>
      <c r="CP393" s="188">
        <f t="shared" si="261"/>
        <v>0</v>
      </c>
      <c r="CQ393" s="38"/>
      <c r="CR393" s="38"/>
      <c r="CS393" s="38"/>
      <c r="CT393" s="38"/>
      <c r="CU393" s="38"/>
      <c r="CV393" s="38"/>
      <c r="CW393" s="38"/>
      <c r="CX393" s="38"/>
      <c r="CY393" s="38"/>
      <c r="CZ393" s="38"/>
      <c r="DA393" s="38"/>
      <c r="DB393" s="188">
        <f t="shared" si="265"/>
        <v>0</v>
      </c>
      <c r="DC393" s="38">
        <f t="shared" si="262"/>
        <v>0</v>
      </c>
      <c r="DD393" s="38"/>
      <c r="DE393" s="38"/>
      <c r="DF393" s="38"/>
      <c r="DG393" s="188">
        <f t="shared" si="263"/>
        <v>0</v>
      </c>
      <c r="DH393" s="38">
        <f t="shared" si="264"/>
        <v>0</v>
      </c>
      <c r="DI393" s="38"/>
      <c r="DJ393" s="38"/>
      <c r="DK393" s="38"/>
      <c r="DL393" s="38"/>
      <c r="DM393" s="38"/>
      <c r="DN393" s="38"/>
      <c r="DO393" s="38"/>
      <c r="DP393" s="38"/>
      <c r="DQ393" s="38"/>
      <c r="DR393" s="38"/>
      <c r="DS393" s="38"/>
      <c r="DT393" s="38"/>
      <c r="DU393" s="38"/>
      <c r="DV393" s="38"/>
      <c r="DW393" s="38"/>
      <c r="DX393" s="38"/>
      <c r="DY393" s="38"/>
      <c r="DZ393" s="38"/>
      <c r="EA393" s="38"/>
      <c r="EB393" s="38"/>
      <c r="EC393" s="38"/>
      <c r="ED393" s="38"/>
      <c r="EE393" s="38"/>
      <c r="EF393" s="38"/>
      <c r="EG393" s="38"/>
      <c r="EH393" s="38"/>
    </row>
    <row r="394" spans="2:158">
      <c r="B394" s="31"/>
      <c r="C394" s="77" t="s">
        <v>395</v>
      </c>
      <c r="D394" s="38"/>
      <c r="E394" s="38"/>
      <c r="F394" s="38"/>
      <c r="G394" s="38"/>
      <c r="H394" s="38"/>
      <c r="I394" s="38"/>
      <c r="J394" s="38"/>
      <c r="K394" s="38"/>
      <c r="L394" s="38"/>
      <c r="M394" s="38"/>
      <c r="N394" s="38"/>
      <c r="O394" s="61"/>
      <c r="P394" s="38"/>
      <c r="Q394" s="38"/>
      <c r="R394" s="38"/>
      <c r="S394" s="38"/>
      <c r="T394" s="38"/>
      <c r="U394" s="38"/>
      <c r="V394" s="38"/>
      <c r="W394" s="38"/>
      <c r="X394" s="38"/>
      <c r="Y394" s="38">
        <f>SUM('рабочая 2023 г'!Y394-'2022 г.'!Y394)</f>
        <v>0</v>
      </c>
      <c r="Z394" s="33"/>
      <c r="AA394" s="33"/>
      <c r="AB394" s="33"/>
      <c r="AC394" s="33"/>
      <c r="AD394" s="33"/>
      <c r="AE394" s="33"/>
      <c r="AF394" s="102">
        <f t="shared" si="254"/>
        <v>0</v>
      </c>
      <c r="AG394" s="38">
        <f>SUM('рабочая 2023 г'!AG394-'2022 г.'!AG394)</f>
        <v>0</v>
      </c>
      <c r="AH394" s="38">
        <f>SUM('рабочая 2023 г'!AH394-'2022 г.'!AH394)</f>
        <v>0</v>
      </c>
      <c r="AI394" s="38">
        <f>SUM('рабочая 2023 г'!AI394-'2022 г.'!AI394)</f>
        <v>0</v>
      </c>
      <c r="AJ394" s="38">
        <f>SUM('рабочая 2023 г'!AJ394-'2022 г.'!AJ394)</f>
        <v>0</v>
      </c>
      <c r="AK394" s="38">
        <f>SUM('рабочая 2023 г'!AK394-'2022 г.'!AK394)</f>
        <v>0</v>
      </c>
      <c r="AL394" s="38">
        <f>SUM('рабочая 2023 г'!AL394-'2022 г.'!AL394)</f>
        <v>0</v>
      </c>
      <c r="AM394" s="38">
        <f>SUM('рабочая 2023 г'!AM394-'2022 г.'!AM394)</f>
        <v>0</v>
      </c>
      <c r="AN394" s="38">
        <f>SUM('рабочая 2023 г'!AN394-'2022 г.'!AN394)</f>
        <v>0</v>
      </c>
      <c r="AO394" s="38">
        <f>SUM('рабочая 2023 г'!AO394-'2022 г.'!AO394)</f>
        <v>0</v>
      </c>
      <c r="AP394" s="38">
        <f>SUM('рабочая 2023 г'!AP394-'2022 г.'!AP394)</f>
        <v>0</v>
      </c>
      <c r="AQ394" s="38">
        <f>SUM('рабочая 2023 г'!AQ394-'2022 г.'!AQ394)</f>
        <v>0</v>
      </c>
      <c r="AR394" s="38">
        <f>SUM('рабочая 2023 г'!AR394-'2022 г.'!AR394)</f>
        <v>0</v>
      </c>
      <c r="AS394" s="115">
        <f t="shared" si="255"/>
        <v>0</v>
      </c>
      <c r="AT394" s="38">
        <f>SUM('рабочая 2023 г'!AT394-'2022 г.'!AT394)</f>
        <v>0</v>
      </c>
      <c r="AU394" s="98">
        <f t="shared" si="256"/>
        <v>0</v>
      </c>
      <c r="AV394" s="38">
        <f>SUM('рабочая 2023 г'!AV394-'2022 г.'!AV394)</f>
        <v>0</v>
      </c>
      <c r="AW394" s="38">
        <f>SUM('рабочая 2023 г'!AW394-'2022 г.'!AW394)</f>
        <v>0</v>
      </c>
      <c r="AX394" s="38">
        <f>SUM('рабочая 2023 г'!AX394-'2022 г.'!AX394)</f>
        <v>0</v>
      </c>
      <c r="AY394" s="38">
        <f>SUM('рабочая 2023 г'!AY394-'2022 г.'!AY394)</f>
        <v>0</v>
      </c>
      <c r="AZ394" s="38">
        <f>SUM('рабочая 2023 г'!AZ394-'2022 г.'!AZ394)</f>
        <v>0</v>
      </c>
      <c r="BA394" s="38">
        <f>SUM('рабочая 2023 г'!BA394-'2022 г.'!BA394)</f>
        <v>0</v>
      </c>
      <c r="BB394" s="103">
        <f t="shared" si="253"/>
        <v>0</v>
      </c>
      <c r="BC394" s="38">
        <f>SUM('рабочая 2023 г'!BC394-'2022 г.'!BC394)</f>
        <v>0</v>
      </c>
      <c r="BD394" s="38">
        <f>SUM('рабочая 2023 г'!BD394-'2022 г.'!BD394)</f>
        <v>0</v>
      </c>
      <c r="BE394" s="38">
        <f>SUM('рабочая 2023 г'!BE394-'2022 г.'!BE394)</f>
        <v>0</v>
      </c>
      <c r="BF394" s="38">
        <f>SUM('рабочая 2023 г'!BF394-'2022 г.'!BF394)</f>
        <v>0</v>
      </c>
      <c r="BG394" s="38">
        <f>SUM('рабочая 2023 г'!BG394-'2022 г.'!BG394)</f>
        <v>0</v>
      </c>
      <c r="BH394" s="38">
        <f>SUM('рабочая 2023 г'!BH394-'2022 г.'!BH394)</f>
        <v>0</v>
      </c>
      <c r="BI394" s="38">
        <f>SUM('рабочая 2023 г'!BI394-'2022 г.'!BI394)</f>
        <v>0</v>
      </c>
      <c r="BJ394" s="38">
        <f>SUM('рабочая 2023 г'!BJ394-'2022 г.'!BJ394)</f>
        <v>0</v>
      </c>
      <c r="BK394" s="38">
        <f>SUM('рабочая 2023 г'!BK394-'2022 г.'!BK394)</f>
        <v>0</v>
      </c>
      <c r="BL394" s="98">
        <f t="shared" si="257"/>
        <v>0</v>
      </c>
      <c r="BM394" s="38">
        <f>SUM('рабочая 2023 г'!BM394-'2022 г.'!BM394)</f>
        <v>0</v>
      </c>
      <c r="BN394" s="38">
        <f>SUM('рабочая 2023 г'!BN394-'2022 г.'!BN394)</f>
        <v>0</v>
      </c>
      <c r="BO394" s="38">
        <f>SUM('рабочая 2023 г'!BO394-'2022 г.'!BO394)</f>
        <v>0</v>
      </c>
      <c r="BP394" s="38">
        <f>SUM('рабочая 2023 г'!BP394-'2022 г.'!BP394)</f>
        <v>0</v>
      </c>
      <c r="BQ394" s="66">
        <f t="shared" si="266"/>
        <v>0</v>
      </c>
      <c r="BR394" s="38"/>
      <c r="BS394" s="38"/>
      <c r="BT394" s="38"/>
      <c r="BU394" s="38"/>
      <c r="BV394" s="38"/>
      <c r="BW394" s="38"/>
      <c r="BX394" s="38"/>
      <c r="BY394" s="38"/>
      <c r="BZ394" s="38"/>
      <c r="CA394" s="38"/>
      <c r="CB394" s="38"/>
      <c r="CC394" s="38"/>
      <c r="CD394" s="38"/>
      <c r="CE394" s="38"/>
      <c r="CF394" s="38"/>
      <c r="CG394" s="38"/>
      <c r="CH394" s="38"/>
      <c r="CI394" s="38"/>
      <c r="CJ394" s="38"/>
      <c r="CK394" s="38"/>
      <c r="CL394" s="38"/>
      <c r="CM394" s="38"/>
      <c r="CN394" s="38"/>
      <c r="CO394" s="38"/>
      <c r="CP394" s="188">
        <f t="shared" si="261"/>
        <v>0</v>
      </c>
      <c r="CQ394" s="38"/>
      <c r="CR394" s="38"/>
      <c r="CS394" s="38"/>
      <c r="CT394" s="38"/>
      <c r="CU394" s="38"/>
      <c r="CV394" s="38"/>
      <c r="CW394" s="38"/>
      <c r="CX394" s="38"/>
      <c r="CY394" s="38"/>
      <c r="CZ394" s="38"/>
      <c r="DA394" s="38"/>
      <c r="DB394" s="188">
        <f t="shared" si="265"/>
        <v>0</v>
      </c>
      <c r="DC394" s="38">
        <f t="shared" si="262"/>
        <v>0</v>
      </c>
      <c r="DD394" s="38"/>
      <c r="DE394" s="38"/>
      <c r="DF394" s="38"/>
      <c r="DG394" s="188">
        <f t="shared" si="263"/>
        <v>0</v>
      </c>
      <c r="DH394" s="38">
        <f t="shared" si="264"/>
        <v>0</v>
      </c>
      <c r="DI394" s="38"/>
      <c r="DJ394" s="38"/>
      <c r="DK394" s="38"/>
      <c r="DL394" s="38"/>
      <c r="DM394" s="38"/>
      <c r="DN394" s="38"/>
      <c r="DO394" s="38"/>
      <c r="DP394" s="38"/>
      <c r="DQ394" s="38"/>
      <c r="DR394" s="38"/>
      <c r="DS394" s="38"/>
      <c r="DT394" s="38"/>
      <c r="DU394" s="38"/>
      <c r="DV394" s="38"/>
      <c r="DW394" s="38"/>
      <c r="DX394" s="38"/>
      <c r="DY394" s="38"/>
      <c r="DZ394" s="38"/>
      <c r="EA394" s="38"/>
      <c r="EB394" s="38"/>
      <c r="EC394" s="38"/>
      <c r="ED394" s="38"/>
      <c r="EE394" s="38"/>
      <c r="EF394" s="38"/>
      <c r="EG394" s="38"/>
      <c r="EH394" s="38"/>
    </row>
    <row r="395" spans="2:158" s="277" customFormat="1">
      <c r="B395" s="280"/>
      <c r="C395" s="269" t="s">
        <v>396</v>
      </c>
      <c r="D395" s="270"/>
      <c r="E395" s="270"/>
      <c r="F395" s="270"/>
      <c r="G395" s="270"/>
      <c r="H395" s="270"/>
      <c r="I395" s="270"/>
      <c r="J395" s="270"/>
      <c r="K395" s="270"/>
      <c r="L395" s="270"/>
      <c r="M395" s="270"/>
      <c r="N395" s="270"/>
      <c r="O395" s="271"/>
      <c r="P395" s="270"/>
      <c r="Q395" s="270"/>
      <c r="R395" s="270"/>
      <c r="S395" s="270"/>
      <c r="T395" s="270"/>
      <c r="U395" s="270"/>
      <c r="V395" s="270"/>
      <c r="W395" s="270"/>
      <c r="X395" s="270"/>
      <c r="Y395" s="270">
        <f>SUM('рабочая 2023 г'!Y395-'2022 г.'!Y395)</f>
        <v>0</v>
      </c>
      <c r="Z395" s="272"/>
      <c r="AA395" s="272"/>
      <c r="AB395" s="272"/>
      <c r="AC395" s="272"/>
      <c r="AD395" s="272"/>
      <c r="AE395" s="272"/>
      <c r="AF395" s="273">
        <f t="shared" si="254"/>
        <v>0</v>
      </c>
      <c r="AG395" s="270">
        <f>SUM('рабочая 2023 г'!AG395-'2022 г.'!AG395)</f>
        <v>0</v>
      </c>
      <c r="AH395" s="270">
        <f>SUM('рабочая 2023 г'!AH395-'2022 г.'!AH395)</f>
        <v>0</v>
      </c>
      <c r="AI395" s="270">
        <f>SUM('рабочая 2023 г'!AI395-'2022 г.'!AI395)</f>
        <v>0</v>
      </c>
      <c r="AJ395" s="270">
        <f>SUM('рабочая 2023 г'!AJ395-'2022 г.'!AJ395)</f>
        <v>0</v>
      </c>
      <c r="AK395" s="270">
        <f>SUM('рабочая 2023 г'!AK395-'2022 г.'!AK395)</f>
        <v>0</v>
      </c>
      <c r="AL395" s="270">
        <f>SUM('рабочая 2023 г'!AL395-'2022 г.'!AL395)</f>
        <v>0</v>
      </c>
      <c r="AM395" s="270">
        <f>SUM('рабочая 2023 г'!AM395-'2022 г.'!AM395)</f>
        <v>0</v>
      </c>
      <c r="AN395" s="270">
        <f>SUM('рабочая 2023 г'!AN395-'2022 г.'!AN395)</f>
        <v>0</v>
      </c>
      <c r="AO395" s="270">
        <f>SUM('рабочая 2023 г'!AO395-'2022 г.'!AO395)</f>
        <v>0</v>
      </c>
      <c r="AP395" s="270">
        <f>SUM('рабочая 2023 г'!AP395-'2022 г.'!AP395)</f>
        <v>0</v>
      </c>
      <c r="AQ395" s="270">
        <f>SUM('рабочая 2023 г'!AQ395-'2022 г.'!AQ395)</f>
        <v>0</v>
      </c>
      <c r="AR395" s="270">
        <f>SUM('рабочая 2023 г'!AR395-'2022 г.'!AR395)</f>
        <v>0</v>
      </c>
      <c r="AS395" s="274">
        <f t="shared" si="255"/>
        <v>0</v>
      </c>
      <c r="AT395" s="270">
        <f>SUM('рабочая 2023 г'!AT395-'2022 г.'!AT395)</f>
        <v>0</v>
      </c>
      <c r="AU395" s="272">
        <f t="shared" si="256"/>
        <v>0</v>
      </c>
      <c r="AV395" s="270">
        <f>SUM('рабочая 2023 г'!AV395-'2022 г.'!AV395)</f>
        <v>0</v>
      </c>
      <c r="AW395" s="270">
        <f>SUM('рабочая 2023 г'!AW395-'2022 г.'!AW395)</f>
        <v>0</v>
      </c>
      <c r="AX395" s="270">
        <f>SUM('рабочая 2023 г'!AX395-'2022 г.'!AX395)</f>
        <v>0</v>
      </c>
      <c r="AY395" s="270">
        <f>SUM('рабочая 2023 г'!AY395-'2022 г.'!AY395)</f>
        <v>0</v>
      </c>
      <c r="AZ395" s="270">
        <f>SUM('рабочая 2023 г'!AZ395-'2022 г.'!AZ395)</f>
        <v>0</v>
      </c>
      <c r="BA395" s="270">
        <f>SUM('рабочая 2023 г'!BA395-'2022 г.'!BA395)</f>
        <v>0</v>
      </c>
      <c r="BB395" s="273">
        <f t="shared" si="253"/>
        <v>0</v>
      </c>
      <c r="BC395" s="270">
        <f>SUM('рабочая 2023 г'!BC395-'2022 г.'!BC395)</f>
        <v>0</v>
      </c>
      <c r="BD395" s="270">
        <f>SUM('рабочая 2023 г'!BD395-'2022 г.'!BD395)</f>
        <v>0</v>
      </c>
      <c r="BE395" s="270">
        <f>SUM('рабочая 2023 г'!BE395-'2022 г.'!BE395)</f>
        <v>0</v>
      </c>
      <c r="BF395" s="270">
        <f>SUM('рабочая 2023 г'!BF395-'2022 г.'!BF395)</f>
        <v>0</v>
      </c>
      <c r="BG395" s="270">
        <f>SUM('рабочая 2023 г'!BG395-'2022 г.'!BG395)</f>
        <v>0</v>
      </c>
      <c r="BH395" s="270">
        <f>SUM('рабочая 2023 г'!BH395-'2022 г.'!BH395)</f>
        <v>0</v>
      </c>
      <c r="BI395" s="270">
        <f>SUM('рабочая 2023 г'!BI395-'2022 г.'!BI395)</f>
        <v>0</v>
      </c>
      <c r="BJ395" s="271">
        <f>SUM('рабочая 2023 г'!BJ395-'2022 г.'!BJ395)</f>
        <v>0</v>
      </c>
      <c r="BK395" s="271">
        <f>SUM('рабочая 2023 г'!BK395-'2022 г.'!BK395)</f>
        <v>0</v>
      </c>
      <c r="BL395" s="281">
        <f t="shared" si="257"/>
        <v>0</v>
      </c>
      <c r="BM395" s="271">
        <f>SUM('рабочая 2023 г'!BM395-'2022 г.'!BM395)</f>
        <v>0</v>
      </c>
      <c r="BN395" s="271">
        <f>SUM('рабочая 2023 г'!BN395-'2022 г.'!BN395)</f>
        <v>0</v>
      </c>
      <c r="BO395" s="271">
        <f>SUM('рабочая 2023 г'!BO395-'2022 г.'!BO395)</f>
        <v>0</v>
      </c>
      <c r="BP395" s="271">
        <f>SUM('рабочая 2023 г'!BP395-'2022 г.'!BP395)</f>
        <v>0</v>
      </c>
      <c r="BQ395" s="270">
        <f t="shared" si="266"/>
        <v>0</v>
      </c>
      <c r="BR395" s="270"/>
      <c r="BS395" s="270"/>
      <c r="BT395" s="270"/>
      <c r="BU395" s="270"/>
      <c r="BV395" s="270"/>
      <c r="BW395" s="270"/>
      <c r="BX395" s="270"/>
      <c r="BY395" s="270"/>
      <c r="BZ395" s="270"/>
      <c r="CA395" s="270"/>
      <c r="CB395" s="270"/>
      <c r="CC395" s="270"/>
      <c r="CD395" s="270"/>
      <c r="CE395" s="270"/>
      <c r="CF395" s="270"/>
      <c r="CG395" s="270"/>
      <c r="CH395" s="270"/>
      <c r="CI395" s="270"/>
      <c r="CJ395" s="270"/>
      <c r="CK395" s="270"/>
      <c r="CL395" s="270"/>
      <c r="CM395" s="270"/>
      <c r="CN395" s="270"/>
      <c r="CO395" s="270"/>
      <c r="CP395" s="275">
        <f t="shared" si="261"/>
        <v>0</v>
      </c>
      <c r="CQ395" s="270"/>
      <c r="CR395" s="270"/>
      <c r="CS395" s="270"/>
      <c r="CT395" s="270"/>
      <c r="CU395" s="270"/>
      <c r="CV395" s="270"/>
      <c r="CW395" s="270"/>
      <c r="CX395" s="270"/>
      <c r="CY395" s="270"/>
      <c r="CZ395" s="270"/>
      <c r="DA395" s="270"/>
      <c r="DB395" s="275">
        <f t="shared" si="265"/>
        <v>0</v>
      </c>
      <c r="DC395" s="270">
        <f t="shared" si="262"/>
        <v>0</v>
      </c>
      <c r="DD395" s="270"/>
      <c r="DE395" s="270"/>
      <c r="DF395" s="270"/>
      <c r="DG395" s="275">
        <f t="shared" si="263"/>
        <v>0</v>
      </c>
      <c r="DH395" s="270">
        <f t="shared" si="264"/>
        <v>0</v>
      </c>
      <c r="DI395" s="270"/>
      <c r="DJ395" s="270"/>
      <c r="DK395" s="270"/>
      <c r="DL395" s="270"/>
      <c r="DM395" s="270"/>
      <c r="DN395" s="270"/>
      <c r="DO395" s="270"/>
      <c r="DP395" s="270"/>
      <c r="DQ395" s="270"/>
      <c r="DR395" s="270"/>
      <c r="DS395" s="270"/>
      <c r="DT395" s="270"/>
      <c r="DU395" s="270"/>
      <c r="DV395" s="270"/>
      <c r="DW395" s="270"/>
      <c r="DX395" s="270"/>
      <c r="DY395" s="270"/>
      <c r="DZ395" s="270"/>
      <c r="EA395" s="270"/>
      <c r="EB395" s="270"/>
      <c r="EC395" s="270"/>
      <c r="ED395" s="270"/>
      <c r="EE395" s="270"/>
      <c r="EF395" s="270"/>
      <c r="EG395" s="270"/>
      <c r="EH395" s="270"/>
      <c r="EI395" s="276"/>
      <c r="EJ395" s="276"/>
      <c r="EK395" s="276"/>
      <c r="EL395" s="276"/>
      <c r="EM395" s="276"/>
      <c r="EN395" s="276"/>
      <c r="EO395" s="276"/>
      <c r="EP395" s="276"/>
      <c r="EQ395" s="276"/>
      <c r="ER395" s="276"/>
      <c r="ES395" s="276"/>
      <c r="ET395" s="276"/>
      <c r="EU395" s="276"/>
      <c r="EV395" s="276"/>
      <c r="EW395" s="276"/>
      <c r="EX395" s="276"/>
      <c r="EY395" s="276"/>
      <c r="EZ395" s="276"/>
      <c r="FA395" s="276"/>
      <c r="FB395" s="276"/>
    </row>
    <row r="396" spans="2:158">
      <c r="B396" s="31"/>
      <c r="C396" s="77" t="s">
        <v>397</v>
      </c>
      <c r="D396" s="38"/>
      <c r="E396" s="38"/>
      <c r="F396" s="38"/>
      <c r="G396" s="38"/>
      <c r="H396" s="38"/>
      <c r="I396" s="38"/>
      <c r="J396" s="38"/>
      <c r="K396" s="38"/>
      <c r="L396" s="38"/>
      <c r="M396" s="38"/>
      <c r="N396" s="38"/>
      <c r="O396" s="61"/>
      <c r="P396" s="38"/>
      <c r="Q396" s="38"/>
      <c r="R396" s="38"/>
      <c r="S396" s="38"/>
      <c r="T396" s="38"/>
      <c r="U396" s="38"/>
      <c r="V396" s="38"/>
      <c r="W396" s="38"/>
      <c r="X396" s="38"/>
      <c r="Y396" s="38">
        <f>SUM('рабочая 2023 г'!Y396-'2022 г.'!Y396)</f>
        <v>0</v>
      </c>
      <c r="Z396" s="33"/>
      <c r="AA396" s="33"/>
      <c r="AB396" s="33"/>
      <c r="AC396" s="33"/>
      <c r="AD396" s="33"/>
      <c r="AE396" s="33"/>
      <c r="AF396" s="102">
        <f t="shared" si="254"/>
        <v>0</v>
      </c>
      <c r="AG396" s="38">
        <f>SUM('рабочая 2023 г'!AG396-'2022 г.'!AG396)</f>
        <v>0</v>
      </c>
      <c r="AH396" s="38">
        <f>SUM('рабочая 2023 г'!AH396-'2022 г.'!AH396)</f>
        <v>0</v>
      </c>
      <c r="AI396" s="38">
        <f>SUM('рабочая 2023 г'!AI396-'2022 г.'!AI396)</f>
        <v>0</v>
      </c>
      <c r="AJ396" s="38">
        <f>SUM('рабочая 2023 г'!AJ396-'2022 г.'!AJ396)</f>
        <v>0</v>
      </c>
      <c r="AK396" s="38">
        <f>SUM('рабочая 2023 г'!AK396-'2022 г.'!AK396)</f>
        <v>0</v>
      </c>
      <c r="AL396" s="38">
        <f>SUM('рабочая 2023 г'!AL396-'2022 г.'!AL396)</f>
        <v>0</v>
      </c>
      <c r="AM396" s="38">
        <f>SUM('рабочая 2023 г'!AM396-'2022 г.'!AM396)</f>
        <v>0</v>
      </c>
      <c r="AN396" s="38">
        <f>SUM('рабочая 2023 г'!AN396-'2022 г.'!AN396)</f>
        <v>0</v>
      </c>
      <c r="AO396" s="38">
        <f>SUM('рабочая 2023 г'!AO396-'2022 г.'!AO396)</f>
        <v>0</v>
      </c>
      <c r="AP396" s="38">
        <f>SUM('рабочая 2023 г'!AP396-'2022 г.'!AP396)</f>
        <v>0</v>
      </c>
      <c r="AQ396" s="38">
        <f>SUM('рабочая 2023 г'!AQ396-'2022 г.'!AQ396)</f>
        <v>0</v>
      </c>
      <c r="AR396" s="38">
        <f>SUM('рабочая 2023 г'!AR396-'2022 г.'!AR396)</f>
        <v>0</v>
      </c>
      <c r="AS396" s="115">
        <f t="shared" si="255"/>
        <v>0</v>
      </c>
      <c r="AT396" s="38">
        <f>SUM('рабочая 2023 г'!AT396-'2022 г.'!AT396)</f>
        <v>0</v>
      </c>
      <c r="AU396" s="98">
        <f t="shared" si="256"/>
        <v>0</v>
      </c>
      <c r="AV396" s="38">
        <f>SUM('рабочая 2023 г'!AV396-'2022 г.'!AV396)</f>
        <v>0</v>
      </c>
      <c r="AW396" s="38">
        <f>SUM('рабочая 2023 г'!AW396-'2022 г.'!AW396)</f>
        <v>0</v>
      </c>
      <c r="AX396" s="38">
        <f>SUM('рабочая 2023 г'!AX396-'2022 г.'!AX396)</f>
        <v>0</v>
      </c>
      <c r="AY396" s="38">
        <f>SUM('рабочая 2023 г'!AY396-'2022 г.'!AY396)</f>
        <v>0</v>
      </c>
      <c r="AZ396" s="38">
        <f>SUM('рабочая 2023 г'!AZ396-'2022 г.'!AZ396)</f>
        <v>0</v>
      </c>
      <c r="BA396" s="38">
        <f>SUM('рабочая 2023 г'!BA396-'2022 г.'!BA396)</f>
        <v>0</v>
      </c>
      <c r="BB396" s="103">
        <f t="shared" si="253"/>
        <v>0</v>
      </c>
      <c r="BC396" s="38">
        <f>SUM('рабочая 2023 г'!BC396-'2022 г.'!BC396)</f>
        <v>0</v>
      </c>
      <c r="BD396" s="38">
        <f>SUM('рабочая 2023 г'!BD396-'2022 г.'!BD396)</f>
        <v>0</v>
      </c>
      <c r="BE396" s="38">
        <f>SUM('рабочая 2023 г'!BE396-'2022 г.'!BE396)</f>
        <v>0</v>
      </c>
      <c r="BF396" s="38">
        <f>SUM('рабочая 2023 г'!BF396-'2022 г.'!BF396)</f>
        <v>0</v>
      </c>
      <c r="BG396" s="38">
        <f>SUM('рабочая 2023 г'!BG396-'2022 г.'!BG396)</f>
        <v>0</v>
      </c>
      <c r="BH396" s="38">
        <f>SUM('рабочая 2023 г'!BH396-'2022 г.'!BH396)</f>
        <v>0</v>
      </c>
      <c r="BI396" s="38">
        <f>SUM('рабочая 2023 г'!BI396-'2022 г.'!BI396)</f>
        <v>0</v>
      </c>
      <c r="BJ396" s="38">
        <f>SUM('рабочая 2023 г'!BJ396-'2022 г.'!BJ396)</f>
        <v>0</v>
      </c>
      <c r="BK396" s="38">
        <f>SUM('рабочая 2023 г'!BK396-'2022 г.'!BK396)</f>
        <v>0</v>
      </c>
      <c r="BL396" s="98">
        <f t="shared" si="257"/>
        <v>0</v>
      </c>
      <c r="BM396" s="38">
        <f>SUM('рабочая 2023 г'!BM396-'2022 г.'!BM396)</f>
        <v>0</v>
      </c>
      <c r="BN396" s="38">
        <f>SUM('рабочая 2023 г'!BN396-'2022 г.'!BN396)</f>
        <v>0</v>
      </c>
      <c r="BO396" s="38">
        <f>SUM('рабочая 2023 г'!BO396-'2022 г.'!BO396)</f>
        <v>0</v>
      </c>
      <c r="BP396" s="38">
        <f>SUM('рабочая 2023 г'!BP396-'2022 г.'!BP396)</f>
        <v>0</v>
      </c>
      <c r="BQ396" s="66">
        <f t="shared" si="266"/>
        <v>0</v>
      </c>
      <c r="BR396" s="38"/>
      <c r="BS396" s="38"/>
      <c r="BT396" s="38"/>
      <c r="BU396" s="38"/>
      <c r="BV396" s="38"/>
      <c r="BW396" s="38"/>
      <c r="BX396" s="38"/>
      <c r="BY396" s="38"/>
      <c r="BZ396" s="38"/>
      <c r="CA396" s="38"/>
      <c r="CB396" s="38"/>
      <c r="CC396" s="38"/>
      <c r="CD396" s="38"/>
      <c r="CE396" s="38"/>
      <c r="CF396" s="38"/>
      <c r="CG396" s="38"/>
      <c r="CH396" s="38"/>
      <c r="CI396" s="38"/>
      <c r="CJ396" s="38"/>
      <c r="CK396" s="38"/>
      <c r="CL396" s="38"/>
      <c r="CM396" s="38"/>
      <c r="CN396" s="38"/>
      <c r="CO396" s="38"/>
      <c r="CP396" s="188">
        <f t="shared" si="261"/>
        <v>0</v>
      </c>
      <c r="CQ396" s="38"/>
      <c r="CR396" s="38"/>
      <c r="CS396" s="38"/>
      <c r="CT396" s="38"/>
      <c r="CU396" s="38"/>
      <c r="CV396" s="38"/>
      <c r="CW396" s="38"/>
      <c r="CX396" s="38"/>
      <c r="CY396" s="38"/>
      <c r="CZ396" s="38"/>
      <c r="DA396" s="38"/>
      <c r="DB396" s="188">
        <f t="shared" si="265"/>
        <v>0</v>
      </c>
      <c r="DC396" s="38">
        <f t="shared" si="262"/>
        <v>0</v>
      </c>
      <c r="DD396" s="38"/>
      <c r="DE396" s="38"/>
      <c r="DF396" s="38"/>
      <c r="DG396" s="188">
        <f t="shared" si="263"/>
        <v>0</v>
      </c>
      <c r="DH396" s="38">
        <f t="shared" si="264"/>
        <v>0</v>
      </c>
      <c r="DI396" s="38"/>
      <c r="DJ396" s="38"/>
      <c r="DK396" s="38"/>
      <c r="DL396" s="38"/>
      <c r="DM396" s="38"/>
      <c r="DN396" s="38"/>
      <c r="DO396" s="38"/>
      <c r="DP396" s="38"/>
      <c r="DQ396" s="38"/>
      <c r="DR396" s="38"/>
      <c r="DS396" s="38"/>
      <c r="DT396" s="38"/>
      <c r="DU396" s="38"/>
      <c r="DV396" s="38"/>
      <c r="DW396" s="38"/>
      <c r="DX396" s="38"/>
      <c r="DY396" s="38"/>
      <c r="DZ396" s="38"/>
      <c r="EA396" s="38"/>
      <c r="EB396" s="38"/>
      <c r="EC396" s="38"/>
      <c r="ED396" s="38"/>
      <c r="EE396" s="38"/>
      <c r="EF396" s="38"/>
      <c r="EG396" s="38"/>
      <c r="EH396" s="38"/>
    </row>
    <row r="397" spans="2:158">
      <c r="B397" s="31"/>
      <c r="C397" s="77" t="s">
        <v>398</v>
      </c>
      <c r="D397" s="38"/>
      <c r="E397" s="38"/>
      <c r="F397" s="38"/>
      <c r="G397" s="38"/>
      <c r="H397" s="38"/>
      <c r="I397" s="38"/>
      <c r="J397" s="38"/>
      <c r="K397" s="38"/>
      <c r="L397" s="38"/>
      <c r="M397" s="38"/>
      <c r="N397" s="38"/>
      <c r="O397" s="61"/>
      <c r="P397" s="38"/>
      <c r="Q397" s="38"/>
      <c r="R397" s="38"/>
      <c r="S397" s="38"/>
      <c r="T397" s="38"/>
      <c r="U397" s="38"/>
      <c r="V397" s="38"/>
      <c r="W397" s="38"/>
      <c r="X397" s="38"/>
      <c r="Y397" s="38">
        <f>SUM('рабочая 2023 г'!Y397-'2022 г.'!Y397)</f>
        <v>35</v>
      </c>
      <c r="Z397" s="33"/>
      <c r="AA397" s="33"/>
      <c r="AB397" s="33"/>
      <c r="AC397" s="33"/>
      <c r="AD397" s="33"/>
      <c r="AE397" s="33"/>
      <c r="AF397" s="102">
        <f t="shared" si="254"/>
        <v>14</v>
      </c>
      <c r="AG397" s="38">
        <f>SUM('рабочая 2023 г'!AG397-'2022 г.'!AG397)</f>
        <v>0</v>
      </c>
      <c r="AH397" s="38">
        <f>SUM('рабочая 2023 г'!AH397-'2022 г.'!AH397)</f>
        <v>0</v>
      </c>
      <c r="AI397" s="38">
        <f>SUM('рабочая 2023 г'!AI397-'2022 г.'!AI397)</f>
        <v>0</v>
      </c>
      <c r="AJ397" s="38">
        <f>SUM('рабочая 2023 г'!AJ397-'2022 г.'!AJ397)</f>
        <v>0</v>
      </c>
      <c r="AK397" s="38">
        <f>SUM('рабочая 2023 г'!AK397-'2022 г.'!AK397)</f>
        <v>0</v>
      </c>
      <c r="AL397" s="38">
        <f>SUM('рабочая 2023 г'!AL397-'2022 г.'!AL397)</f>
        <v>0</v>
      </c>
      <c r="AM397" s="38">
        <f>SUM('рабочая 2023 г'!AM397-'2022 г.'!AM397)</f>
        <v>0</v>
      </c>
      <c r="AN397" s="38">
        <f>SUM('рабочая 2023 г'!AN397-'2022 г.'!AN397)</f>
        <v>0</v>
      </c>
      <c r="AO397" s="38">
        <f>SUM('рабочая 2023 г'!AO397-'2022 г.'!AO397)</f>
        <v>0</v>
      </c>
      <c r="AP397" s="38">
        <f>SUM('рабочая 2023 г'!AP397-'2022 г.'!AP397)</f>
        <v>0</v>
      </c>
      <c r="AQ397" s="38">
        <f>SUM('рабочая 2023 г'!AQ397-'2022 г.'!AQ397)</f>
        <v>0</v>
      </c>
      <c r="AR397" s="38">
        <f>SUM('рабочая 2023 г'!AR397-'2022 г.'!AR397)</f>
        <v>0</v>
      </c>
      <c r="AS397" s="115">
        <f t="shared" si="255"/>
        <v>0</v>
      </c>
      <c r="AT397" s="38">
        <f>SUM('рабочая 2023 г'!AT397-'2022 г.'!AT397)</f>
        <v>0</v>
      </c>
      <c r="AU397" s="98">
        <f t="shared" si="256"/>
        <v>0</v>
      </c>
      <c r="AV397" s="38">
        <f>SUM('рабочая 2023 г'!AV397-'2022 г.'!AV397)</f>
        <v>0</v>
      </c>
      <c r="AW397" s="38">
        <f>SUM('рабочая 2023 г'!AW397-'2022 г.'!AW397)</f>
        <v>0</v>
      </c>
      <c r="AX397" s="38">
        <f>SUM('рабочая 2023 г'!AX397-'2022 г.'!AX397)</f>
        <v>0</v>
      </c>
      <c r="AY397" s="38">
        <f>SUM('рабочая 2023 г'!AY397-'2022 г.'!AY397)</f>
        <v>0</v>
      </c>
      <c r="AZ397" s="38">
        <f>SUM('рабочая 2023 г'!AZ397-'2022 г.'!AZ397)</f>
        <v>0</v>
      </c>
      <c r="BA397" s="38">
        <f>SUM('рабочая 2023 г'!BA397-'2022 г.'!BA397)</f>
        <v>0</v>
      </c>
      <c r="BB397" s="103">
        <f t="shared" si="253"/>
        <v>0</v>
      </c>
      <c r="BC397" s="38">
        <f>SUM('рабочая 2023 г'!BC397-'2022 г.'!BC397)</f>
        <v>0</v>
      </c>
      <c r="BD397" s="38">
        <f>SUM('рабочая 2023 г'!BD397-'2022 г.'!BD397)</f>
        <v>0</v>
      </c>
      <c r="BE397" s="38">
        <f>SUM('рабочая 2023 г'!BE397-'2022 г.'!BE397)</f>
        <v>0</v>
      </c>
      <c r="BF397" s="38">
        <f>SUM('рабочая 2023 г'!BF397-'2022 г.'!BF397)</f>
        <v>0</v>
      </c>
      <c r="BG397" s="38">
        <f>SUM('рабочая 2023 г'!BG397-'2022 г.'!BG397)</f>
        <v>0</v>
      </c>
      <c r="BH397" s="38">
        <f>SUM('рабочая 2023 г'!BH397-'2022 г.'!BH397)</f>
        <v>0</v>
      </c>
      <c r="BI397" s="38">
        <f>SUM('рабочая 2023 г'!BI397-'2022 г.'!BI397)</f>
        <v>1</v>
      </c>
      <c r="BJ397" s="38">
        <f>SUM('рабочая 2023 г'!BJ397-'2022 г.'!BJ397)</f>
        <v>10</v>
      </c>
      <c r="BK397" s="38">
        <f>SUM('рабочая 2023 г'!BK397-'2022 г.'!BK397)</f>
        <v>0</v>
      </c>
      <c r="BL397" s="98">
        <f t="shared" si="257"/>
        <v>3</v>
      </c>
      <c r="BM397" s="38">
        <f>SUM('рабочая 2023 г'!BM397-'2022 г.'!BM397)</f>
        <v>0</v>
      </c>
      <c r="BN397" s="38">
        <f>SUM('рабочая 2023 г'!BN397-'2022 г.'!BN397)</f>
        <v>0</v>
      </c>
      <c r="BO397" s="38">
        <f>SUM('рабочая 2023 г'!BO397-'2022 г.'!BO397)</f>
        <v>0</v>
      </c>
      <c r="BP397" s="38">
        <f>SUM('рабочая 2023 г'!BP397-'2022 г.'!BP397)</f>
        <v>3</v>
      </c>
      <c r="BQ397" s="66">
        <f t="shared" si="266"/>
        <v>14</v>
      </c>
      <c r="BR397" s="38"/>
      <c r="BS397" s="38"/>
      <c r="BT397" s="38"/>
      <c r="BU397" s="38"/>
      <c r="BV397" s="38"/>
      <c r="BW397" s="38"/>
      <c r="BX397" s="38"/>
      <c r="BY397" s="38"/>
      <c r="BZ397" s="38"/>
      <c r="CA397" s="38"/>
      <c r="CB397" s="38"/>
      <c r="CC397" s="38"/>
      <c r="CD397" s="38"/>
      <c r="CE397" s="38"/>
      <c r="CF397" s="38"/>
      <c r="CG397" s="38"/>
      <c r="CH397" s="38"/>
      <c r="CI397" s="38"/>
      <c r="CJ397" s="38"/>
      <c r="CK397" s="38"/>
      <c r="CL397" s="38"/>
      <c r="CM397" s="38"/>
      <c r="CN397" s="38"/>
      <c r="CO397" s="38"/>
      <c r="CP397" s="188">
        <f t="shared" si="261"/>
        <v>0</v>
      </c>
      <c r="CQ397" s="38"/>
      <c r="CR397" s="38"/>
      <c r="CS397" s="38"/>
      <c r="CT397" s="38"/>
      <c r="CU397" s="38"/>
      <c r="CV397" s="38"/>
      <c r="CW397" s="38"/>
      <c r="CX397" s="38"/>
      <c r="CY397" s="38"/>
      <c r="CZ397" s="38"/>
      <c r="DA397" s="38"/>
      <c r="DB397" s="188">
        <f t="shared" si="265"/>
        <v>0</v>
      </c>
      <c r="DC397" s="38">
        <f t="shared" si="262"/>
        <v>0</v>
      </c>
      <c r="DD397" s="38"/>
      <c r="DE397" s="38"/>
      <c r="DF397" s="38"/>
      <c r="DG397" s="188">
        <f t="shared" si="263"/>
        <v>0</v>
      </c>
      <c r="DH397" s="38">
        <f t="shared" si="264"/>
        <v>0</v>
      </c>
      <c r="DI397" s="38"/>
      <c r="DJ397" s="38"/>
      <c r="DK397" s="38"/>
      <c r="DL397" s="38"/>
      <c r="DM397" s="38"/>
      <c r="DN397" s="38"/>
      <c r="DO397" s="38"/>
      <c r="DP397" s="38"/>
      <c r="DQ397" s="38"/>
      <c r="DR397" s="38"/>
      <c r="DS397" s="38"/>
      <c r="DT397" s="38"/>
      <c r="DU397" s="38"/>
      <c r="DV397" s="38"/>
      <c r="DW397" s="38"/>
      <c r="DX397" s="38"/>
      <c r="DY397" s="38"/>
      <c r="DZ397" s="38"/>
      <c r="EA397" s="38"/>
      <c r="EB397" s="38"/>
      <c r="EC397" s="38"/>
      <c r="ED397" s="38"/>
      <c r="EE397" s="38"/>
      <c r="EF397" s="38"/>
      <c r="EG397" s="38"/>
      <c r="EH397" s="38"/>
    </row>
    <row r="398" spans="2:158">
      <c r="B398" s="222"/>
      <c r="C398" s="182"/>
      <c r="D398" s="38"/>
      <c r="E398" s="38"/>
      <c r="F398" s="38"/>
      <c r="G398" s="38"/>
      <c r="H398" s="38"/>
      <c r="I398" s="38"/>
      <c r="J398" s="38"/>
      <c r="K398" s="38"/>
      <c r="L398" s="38"/>
      <c r="M398" s="38"/>
      <c r="N398" s="38"/>
      <c r="O398" s="61"/>
      <c r="P398" s="38"/>
      <c r="Q398" s="38"/>
      <c r="R398" s="38"/>
      <c r="S398" s="38"/>
      <c r="T398" s="38"/>
      <c r="U398" s="38"/>
      <c r="V398" s="38"/>
      <c r="W398" s="38"/>
      <c r="X398" s="38"/>
      <c r="Y398" s="38">
        <f>SUM('рабочая 2023 г'!Y398-'2022 г.'!Y398)</f>
        <v>0</v>
      </c>
      <c r="Z398" s="33"/>
      <c r="AA398" s="33"/>
      <c r="AB398" s="33"/>
      <c r="AC398" s="33"/>
      <c r="AD398" s="33"/>
      <c r="AE398" s="33"/>
      <c r="AF398" s="102"/>
      <c r="AG398" s="38">
        <f>SUM('рабочая 2023 г'!AG398-'2022 г.'!AG398)</f>
        <v>0</v>
      </c>
      <c r="AH398" s="38">
        <f>SUM('рабочая 2023 г'!AH398-'2022 г.'!AH398)</f>
        <v>0</v>
      </c>
      <c r="AI398" s="38">
        <f>SUM('рабочая 2023 г'!AI398-'2022 г.'!AI398)</f>
        <v>0</v>
      </c>
      <c r="AJ398" s="38">
        <f>SUM('рабочая 2023 г'!AJ398-'2022 г.'!AJ398)</f>
        <v>0</v>
      </c>
      <c r="AK398" s="38">
        <f>SUM('рабочая 2023 г'!AK398-'2022 г.'!AK398)</f>
        <v>0</v>
      </c>
      <c r="AL398" s="38">
        <f>SUM('рабочая 2023 г'!AL398-'2022 г.'!AL398)</f>
        <v>0</v>
      </c>
      <c r="AM398" s="38">
        <f>SUM('рабочая 2023 г'!AM398-'2022 г.'!AM398)</f>
        <v>0</v>
      </c>
      <c r="AN398" s="38">
        <f>SUM('рабочая 2023 г'!AN398-'2022 г.'!AN398)</f>
        <v>0</v>
      </c>
      <c r="AO398" s="38">
        <f>SUM('рабочая 2023 г'!AO398-'2022 г.'!AO398)</f>
        <v>0</v>
      </c>
      <c r="AP398" s="38">
        <f>SUM('рабочая 2023 г'!AP398-'2022 г.'!AP398)</f>
        <v>0</v>
      </c>
      <c r="AQ398" s="38">
        <f>SUM('рабочая 2023 г'!AQ398-'2022 г.'!AQ398)</f>
        <v>0</v>
      </c>
      <c r="AR398" s="38">
        <f>SUM('рабочая 2023 г'!AR398-'2022 г.'!AR398)</f>
        <v>0</v>
      </c>
      <c r="AS398" s="115"/>
      <c r="AT398" s="38">
        <f>SUM('рабочая 2023 г'!AT398-'2022 г.'!AT398)</f>
        <v>0</v>
      </c>
      <c r="AU398" s="98"/>
      <c r="AV398" s="38">
        <f>SUM('рабочая 2023 г'!AV398-'2022 г.'!AV398)</f>
        <v>0</v>
      </c>
      <c r="AW398" s="38">
        <f>SUM('рабочая 2023 г'!AW398-'2022 г.'!AW398)</f>
        <v>0</v>
      </c>
      <c r="AX398" s="38">
        <f>SUM('рабочая 2023 г'!AX398-'2022 г.'!AX398)</f>
        <v>0</v>
      </c>
      <c r="AY398" s="38">
        <f>SUM('рабочая 2023 г'!AY398-'2022 г.'!AY398)</f>
        <v>0</v>
      </c>
      <c r="AZ398" s="38">
        <f>SUM('рабочая 2023 г'!AZ398-'2022 г.'!AZ398)</f>
        <v>0</v>
      </c>
      <c r="BA398" s="38">
        <f>SUM('рабочая 2023 г'!BA398-'2022 г.'!BA398)</f>
        <v>0</v>
      </c>
      <c r="BB398" s="103"/>
      <c r="BC398" s="38">
        <f>SUM('рабочая 2023 г'!BC398-'2022 г.'!BC398)</f>
        <v>0</v>
      </c>
      <c r="BD398" s="38">
        <f>SUM('рабочая 2023 г'!BD398-'2022 г.'!BD398)</f>
        <v>0</v>
      </c>
      <c r="BE398" s="38">
        <f>SUM('рабочая 2023 г'!BE398-'2022 г.'!BE398)</f>
        <v>0</v>
      </c>
      <c r="BF398" s="38">
        <f>SUM('рабочая 2023 г'!BF398-'2022 г.'!BF398)</f>
        <v>0</v>
      </c>
      <c r="BG398" s="38">
        <f>SUM('рабочая 2023 г'!BG398-'2022 г.'!BG398)</f>
        <v>0</v>
      </c>
      <c r="BH398" s="38">
        <f>SUM('рабочая 2023 г'!BH398-'2022 г.'!BH398)</f>
        <v>0</v>
      </c>
      <c r="BI398" s="38">
        <f>SUM('рабочая 2023 г'!BI398-'2022 г.'!BI398)</f>
        <v>0</v>
      </c>
      <c r="BJ398" s="38">
        <f>SUM('рабочая 2023 г'!BJ398-'2022 г.'!BJ398)</f>
        <v>0</v>
      </c>
      <c r="BK398" s="38">
        <f>SUM('рабочая 2023 г'!BK398-'2022 г.'!BK398)</f>
        <v>0</v>
      </c>
      <c r="BL398" s="98"/>
      <c r="BM398" s="38">
        <f>SUM('рабочая 2023 г'!BM398-'2022 г.'!BM398)</f>
        <v>0</v>
      </c>
      <c r="BN398" s="38">
        <f>SUM('рабочая 2023 г'!BN398-'2022 г.'!BN398)</f>
        <v>0</v>
      </c>
      <c r="BO398" s="38">
        <f>SUM('рабочая 2023 г'!BO398-'2022 г.'!BO398)</f>
        <v>0</v>
      </c>
      <c r="BP398" s="38">
        <f>SUM('рабочая 2023 г'!BP398-'2022 г.'!BP398)</f>
        <v>0</v>
      </c>
      <c r="BQ398" s="66"/>
      <c r="BR398" s="38"/>
      <c r="BS398" s="38"/>
      <c r="BT398" s="38"/>
      <c r="BU398" s="38"/>
      <c r="BV398" s="38"/>
      <c r="BW398" s="38"/>
      <c r="BX398" s="38"/>
      <c r="BY398" s="38"/>
      <c r="BZ398" s="38"/>
      <c r="CA398" s="38"/>
      <c r="CB398" s="38"/>
      <c r="CC398" s="38"/>
      <c r="CD398" s="38"/>
      <c r="CE398" s="38"/>
      <c r="CF398" s="38"/>
      <c r="CG398" s="38"/>
      <c r="CH398" s="38"/>
      <c r="CI398" s="38"/>
      <c r="CJ398" s="38"/>
      <c r="CK398" s="38"/>
      <c r="CL398" s="38"/>
      <c r="CM398" s="38"/>
      <c r="CN398" s="38"/>
      <c r="CO398" s="38"/>
      <c r="CP398" s="188"/>
      <c r="CQ398" s="38"/>
      <c r="CR398" s="38"/>
      <c r="CS398" s="38"/>
      <c r="CT398" s="38"/>
      <c r="CU398" s="38"/>
      <c r="CV398" s="38"/>
      <c r="CW398" s="38"/>
      <c r="CX398" s="38"/>
      <c r="CY398" s="38"/>
      <c r="CZ398" s="38"/>
      <c r="DA398" s="38"/>
      <c r="DB398" s="188"/>
      <c r="DC398" s="38"/>
      <c r="DD398" s="38"/>
      <c r="DE398" s="38"/>
      <c r="DF398" s="38"/>
      <c r="DG398" s="188"/>
      <c r="DH398" s="38"/>
      <c r="DI398" s="38"/>
      <c r="DJ398" s="38"/>
      <c r="DK398" s="38"/>
      <c r="DL398" s="38"/>
      <c r="DM398" s="38"/>
      <c r="DN398" s="38"/>
      <c r="DO398" s="38"/>
      <c r="DP398" s="38"/>
      <c r="DQ398" s="38"/>
      <c r="DR398" s="38"/>
      <c r="DS398" s="38"/>
      <c r="DT398" s="38"/>
      <c r="DU398" s="38"/>
      <c r="DV398" s="38"/>
      <c r="DW398" s="38"/>
      <c r="DX398" s="38"/>
      <c r="DY398" s="38"/>
      <c r="DZ398" s="38"/>
      <c r="EA398" s="38"/>
      <c r="EB398" s="38"/>
      <c r="EC398" s="38"/>
      <c r="ED398" s="38"/>
      <c r="EE398" s="38"/>
      <c r="EF398" s="38"/>
      <c r="EG398" s="38"/>
      <c r="EH398" s="38"/>
    </row>
    <row r="399" spans="2:158" s="78" customFormat="1" ht="37.5" customHeight="1">
      <c r="B399" s="725" t="s">
        <v>444</v>
      </c>
      <c r="C399" s="723" t="s">
        <v>445</v>
      </c>
      <c r="D399" s="79"/>
      <c r="E399" s="79"/>
      <c r="F399" s="79"/>
      <c r="G399" s="79"/>
      <c r="H399" s="79"/>
      <c r="I399" s="79"/>
      <c r="J399" s="79"/>
      <c r="K399" s="79"/>
      <c r="L399" s="79"/>
      <c r="M399" s="79"/>
      <c r="N399" s="79"/>
      <c r="O399" s="80"/>
      <c r="P399" s="79"/>
      <c r="Q399" s="79"/>
      <c r="R399" s="79"/>
      <c r="S399" s="79"/>
      <c r="T399" s="79"/>
      <c r="U399" s="79"/>
      <c r="V399" s="79"/>
      <c r="W399" s="79"/>
      <c r="X399" s="79"/>
      <c r="Y399" s="81">
        <f>SUM(Y415,Y431)</f>
        <v>-13202</v>
      </c>
      <c r="Z399" s="81">
        <f t="shared" ref="Z399:BP399" si="268">SUM(Z415,Z431)</f>
        <v>0</v>
      </c>
      <c r="AA399" s="81">
        <f t="shared" si="268"/>
        <v>0</v>
      </c>
      <c r="AB399" s="81">
        <f t="shared" si="268"/>
        <v>0</v>
      </c>
      <c r="AC399" s="81">
        <f t="shared" si="268"/>
        <v>0</v>
      </c>
      <c r="AD399" s="81">
        <f t="shared" si="268"/>
        <v>0</v>
      </c>
      <c r="AE399" s="81">
        <f t="shared" si="268"/>
        <v>0</v>
      </c>
      <c r="AF399" s="102">
        <f t="shared" si="254"/>
        <v>-0.1</v>
      </c>
      <c r="AG399" s="81">
        <f>SUM(AG415,AG431)</f>
        <v>0</v>
      </c>
      <c r="AH399" s="81">
        <f t="shared" si="268"/>
        <v>0</v>
      </c>
      <c r="AI399" s="81">
        <f t="shared" si="268"/>
        <v>0</v>
      </c>
      <c r="AJ399" s="81">
        <f t="shared" si="268"/>
        <v>0</v>
      </c>
      <c r="AK399" s="81">
        <f t="shared" si="268"/>
        <v>0</v>
      </c>
      <c r="AL399" s="81">
        <f t="shared" si="268"/>
        <v>0</v>
      </c>
      <c r="AM399" s="81">
        <f t="shared" si="268"/>
        <v>0</v>
      </c>
      <c r="AN399" s="81">
        <f t="shared" si="268"/>
        <v>0</v>
      </c>
      <c r="AO399" s="81">
        <f t="shared" si="268"/>
        <v>0</v>
      </c>
      <c r="AP399" s="81">
        <f t="shared" si="268"/>
        <v>0</v>
      </c>
      <c r="AQ399" s="81">
        <f t="shared" si="268"/>
        <v>0</v>
      </c>
      <c r="AR399" s="81">
        <f t="shared" si="268"/>
        <v>0</v>
      </c>
      <c r="AS399" s="81">
        <f t="shared" si="268"/>
        <v>0</v>
      </c>
      <c r="AT399" s="81">
        <f t="shared" si="268"/>
        <v>0</v>
      </c>
      <c r="AU399" s="81">
        <f t="shared" si="268"/>
        <v>0</v>
      </c>
      <c r="AV399" s="81">
        <f t="shared" si="268"/>
        <v>0</v>
      </c>
      <c r="AW399" s="81">
        <f t="shared" si="268"/>
        <v>0</v>
      </c>
      <c r="AX399" s="81">
        <f t="shared" si="268"/>
        <v>0</v>
      </c>
      <c r="AY399" s="81">
        <f t="shared" si="268"/>
        <v>0</v>
      </c>
      <c r="AZ399" s="81">
        <f t="shared" si="268"/>
        <v>0</v>
      </c>
      <c r="BA399" s="81">
        <f t="shared" si="268"/>
        <v>0</v>
      </c>
      <c r="BB399" s="81">
        <f t="shared" si="268"/>
        <v>0</v>
      </c>
      <c r="BC399" s="81">
        <f t="shared" si="268"/>
        <v>0</v>
      </c>
      <c r="BD399" s="81">
        <f t="shared" si="268"/>
        <v>0</v>
      </c>
      <c r="BE399" s="81">
        <f t="shared" si="268"/>
        <v>0</v>
      </c>
      <c r="BF399" s="81">
        <f t="shared" si="268"/>
        <v>0</v>
      </c>
      <c r="BG399" s="81">
        <f t="shared" si="268"/>
        <v>0</v>
      </c>
      <c r="BH399" s="81">
        <f t="shared" si="268"/>
        <v>0</v>
      </c>
      <c r="BI399" s="81">
        <f t="shared" si="268"/>
        <v>0</v>
      </c>
      <c r="BJ399" s="81">
        <f t="shared" si="268"/>
        <v>0</v>
      </c>
      <c r="BK399" s="81">
        <f t="shared" si="268"/>
        <v>-0.20000000000000004</v>
      </c>
      <c r="BL399" s="98">
        <f t="shared" si="257"/>
        <v>0.10000000000000003</v>
      </c>
      <c r="BM399" s="81">
        <f t="shared" si="268"/>
        <v>0</v>
      </c>
      <c r="BN399" s="81">
        <f t="shared" si="268"/>
        <v>0</v>
      </c>
      <c r="BO399" s="81">
        <f t="shared" si="268"/>
        <v>0</v>
      </c>
      <c r="BP399" s="81">
        <f t="shared" si="268"/>
        <v>0.10000000000000003</v>
      </c>
      <c r="BQ399" s="66">
        <f t="shared" si="266"/>
        <v>-0.1</v>
      </c>
      <c r="BR399" s="79"/>
      <c r="BS399" s="79"/>
      <c r="BT399" s="79"/>
      <c r="BU399" s="79"/>
      <c r="BV399" s="79"/>
      <c r="BW399" s="79"/>
      <c r="BX399" s="79"/>
      <c r="BY399" s="79"/>
      <c r="BZ399" s="79"/>
      <c r="CA399" s="79"/>
      <c r="CB399" s="79"/>
      <c r="CC399" s="79"/>
      <c r="CD399" s="79"/>
      <c r="CE399" s="79"/>
      <c r="CF399" s="79"/>
      <c r="CG399" s="79"/>
      <c r="CH399" s="79"/>
      <c r="CI399" s="79"/>
      <c r="CJ399" s="79"/>
      <c r="CK399" s="79"/>
      <c r="CL399" s="79"/>
      <c r="CM399" s="79"/>
      <c r="CN399" s="79"/>
      <c r="CO399" s="79"/>
      <c r="CP399" s="188">
        <f t="shared" si="261"/>
        <v>0</v>
      </c>
      <c r="CQ399" s="79"/>
      <c r="CR399" s="79"/>
      <c r="CS399" s="79"/>
      <c r="CT399" s="79"/>
      <c r="CU399" s="79"/>
      <c r="CV399" s="79"/>
      <c r="CW399" s="79"/>
      <c r="CX399" s="79"/>
      <c r="CY399" s="79"/>
      <c r="CZ399" s="79"/>
      <c r="DA399" s="79"/>
      <c r="DB399" s="188">
        <f t="shared" si="265"/>
        <v>0</v>
      </c>
      <c r="DC399" s="38">
        <f t="shared" si="262"/>
        <v>0</v>
      </c>
      <c r="DD399" s="79"/>
      <c r="DE399" s="79"/>
      <c r="DF399" s="79"/>
      <c r="DG399" s="188">
        <f t="shared" si="263"/>
        <v>0</v>
      </c>
      <c r="DH399" s="38">
        <f t="shared" si="264"/>
        <v>0</v>
      </c>
      <c r="DI399" s="79"/>
      <c r="DJ399" s="79"/>
      <c r="DK399" s="79"/>
      <c r="DL399" s="79"/>
      <c r="DM399" s="79"/>
      <c r="DN399" s="79"/>
      <c r="DO399" s="79"/>
      <c r="DP399" s="79"/>
      <c r="DQ399" s="79"/>
      <c r="DR399" s="79"/>
      <c r="DS399" s="79"/>
      <c r="DT399" s="79"/>
      <c r="DU399" s="79"/>
      <c r="DV399" s="79"/>
      <c r="DW399" s="79"/>
      <c r="DX399" s="79"/>
      <c r="DY399" s="79"/>
      <c r="DZ399" s="79"/>
      <c r="EA399" s="79"/>
      <c r="EB399" s="79"/>
      <c r="EC399" s="79"/>
      <c r="ED399" s="79"/>
      <c r="EE399" s="79"/>
      <c r="EF399" s="79"/>
      <c r="EG399" s="79"/>
      <c r="EH399" s="79"/>
      <c r="EI399" s="82"/>
      <c r="EJ399" s="82"/>
      <c r="EK399" s="82"/>
      <c r="EL399" s="82"/>
      <c r="EM399" s="82"/>
      <c r="EN399" s="82"/>
      <c r="EO399" s="82"/>
      <c r="EP399" s="82"/>
      <c r="EQ399" s="82"/>
      <c r="ER399" s="82"/>
      <c r="ES399" s="82"/>
      <c r="ET399" s="82"/>
      <c r="EU399" s="82"/>
      <c r="EV399" s="82"/>
      <c r="EW399" s="82"/>
      <c r="EX399" s="82"/>
      <c r="EY399" s="82"/>
      <c r="EZ399" s="82"/>
      <c r="FA399" s="82"/>
      <c r="FB399" s="82"/>
    </row>
    <row r="400" spans="2:158" s="78" customFormat="1">
      <c r="B400" s="726"/>
      <c r="C400" s="724"/>
      <c r="D400" s="79"/>
      <c r="E400" s="79"/>
      <c r="F400" s="79"/>
      <c r="G400" s="79"/>
      <c r="H400" s="79"/>
      <c r="I400" s="79"/>
      <c r="J400" s="79"/>
      <c r="K400" s="79"/>
      <c r="L400" s="79"/>
      <c r="M400" s="79"/>
      <c r="N400" s="79"/>
      <c r="O400" s="80"/>
      <c r="P400" s="79"/>
      <c r="Q400" s="79"/>
      <c r="R400" s="79"/>
      <c r="S400" s="79"/>
      <c r="T400" s="79"/>
      <c r="U400" s="79"/>
      <c r="V400" s="79"/>
      <c r="W400" s="79"/>
      <c r="X400" s="79"/>
      <c r="Y400" s="81">
        <f>SUM(Y401:Y414)</f>
        <v>-13202</v>
      </c>
      <c r="Z400" s="81"/>
      <c r="AA400" s="81"/>
      <c r="AB400" s="81"/>
      <c r="AC400" s="81"/>
      <c r="AD400" s="81"/>
      <c r="AE400" s="81"/>
      <c r="AF400" s="102">
        <f t="shared" si="254"/>
        <v>-69</v>
      </c>
      <c r="AG400" s="81">
        <f t="shared" ref="AG400:BP400" si="269">SUM(AG401:AG414)</f>
        <v>0</v>
      </c>
      <c r="AH400" s="81">
        <f t="shared" si="269"/>
        <v>0</v>
      </c>
      <c r="AI400" s="81">
        <f t="shared" si="269"/>
        <v>0</v>
      </c>
      <c r="AJ400" s="81">
        <f t="shared" si="269"/>
        <v>0</v>
      </c>
      <c r="AK400" s="81">
        <f t="shared" si="269"/>
        <v>0</v>
      </c>
      <c r="AL400" s="81">
        <f t="shared" si="269"/>
        <v>0</v>
      </c>
      <c r="AM400" s="81">
        <f t="shared" si="269"/>
        <v>0</v>
      </c>
      <c r="AN400" s="81">
        <f t="shared" si="269"/>
        <v>0</v>
      </c>
      <c r="AO400" s="81">
        <f t="shared" si="269"/>
        <v>0</v>
      </c>
      <c r="AP400" s="81">
        <f t="shared" si="269"/>
        <v>0</v>
      </c>
      <c r="AQ400" s="81">
        <f t="shared" si="269"/>
        <v>0</v>
      </c>
      <c r="AR400" s="81">
        <f t="shared" si="269"/>
        <v>0</v>
      </c>
      <c r="AS400" s="115">
        <f t="shared" si="255"/>
        <v>0</v>
      </c>
      <c r="AT400" s="81">
        <f t="shared" si="269"/>
        <v>0</v>
      </c>
      <c r="AU400" s="81">
        <f t="shared" si="269"/>
        <v>0</v>
      </c>
      <c r="AV400" s="81">
        <f t="shared" si="269"/>
        <v>0</v>
      </c>
      <c r="AW400" s="81">
        <f t="shared" si="269"/>
        <v>0</v>
      </c>
      <c r="AX400" s="81">
        <f t="shared" si="269"/>
        <v>0</v>
      </c>
      <c r="AY400" s="81">
        <f t="shared" si="269"/>
        <v>0</v>
      </c>
      <c r="AZ400" s="81">
        <f t="shared" si="269"/>
        <v>0</v>
      </c>
      <c r="BA400" s="81">
        <f t="shared" si="269"/>
        <v>0</v>
      </c>
      <c r="BB400" s="81">
        <f>SUM(BB401:BB414)</f>
        <v>0</v>
      </c>
      <c r="BC400" s="81">
        <f t="shared" si="269"/>
        <v>0</v>
      </c>
      <c r="BD400" s="81">
        <f t="shared" si="269"/>
        <v>0</v>
      </c>
      <c r="BE400" s="81">
        <f t="shared" si="269"/>
        <v>0</v>
      </c>
      <c r="BF400" s="81">
        <f t="shared" si="269"/>
        <v>0</v>
      </c>
      <c r="BG400" s="81">
        <f t="shared" si="269"/>
        <v>0</v>
      </c>
      <c r="BH400" s="81">
        <f t="shared" si="269"/>
        <v>3</v>
      </c>
      <c r="BI400" s="81">
        <f t="shared" si="269"/>
        <v>0</v>
      </c>
      <c r="BJ400" s="81">
        <f t="shared" si="269"/>
        <v>99</v>
      </c>
      <c r="BK400" s="81">
        <f t="shared" si="269"/>
        <v>-163</v>
      </c>
      <c r="BL400" s="98">
        <f t="shared" si="257"/>
        <v>-8</v>
      </c>
      <c r="BM400" s="81">
        <f t="shared" si="269"/>
        <v>0</v>
      </c>
      <c r="BN400" s="81">
        <f t="shared" si="269"/>
        <v>0</v>
      </c>
      <c r="BO400" s="81">
        <f t="shared" si="269"/>
        <v>0</v>
      </c>
      <c r="BP400" s="81">
        <f t="shared" si="269"/>
        <v>-8</v>
      </c>
      <c r="BQ400" s="66">
        <f t="shared" si="266"/>
        <v>-69</v>
      </c>
      <c r="BR400" s="79"/>
      <c r="BS400" s="79"/>
      <c r="BT400" s="79"/>
      <c r="BU400" s="79"/>
      <c r="BV400" s="79"/>
      <c r="BW400" s="79"/>
      <c r="BX400" s="79"/>
      <c r="BY400" s="79"/>
      <c r="BZ400" s="79"/>
      <c r="CA400" s="79"/>
      <c r="CB400" s="79"/>
      <c r="CC400" s="79"/>
      <c r="CD400" s="79"/>
      <c r="CE400" s="79"/>
      <c r="CF400" s="79"/>
      <c r="CG400" s="79"/>
      <c r="CH400" s="79"/>
      <c r="CI400" s="79"/>
      <c r="CJ400" s="79"/>
      <c r="CK400" s="79"/>
      <c r="CL400" s="79"/>
      <c r="CM400" s="79"/>
      <c r="CN400" s="79"/>
      <c r="CO400" s="79"/>
      <c r="CP400" s="188">
        <f t="shared" si="261"/>
        <v>0</v>
      </c>
      <c r="CQ400" s="79"/>
      <c r="CR400" s="79"/>
      <c r="CS400" s="79"/>
      <c r="CT400" s="79"/>
      <c r="CU400" s="79"/>
      <c r="CV400" s="79"/>
      <c r="CW400" s="79"/>
      <c r="CX400" s="79"/>
      <c r="CY400" s="79"/>
      <c r="CZ400" s="79"/>
      <c r="DA400" s="79"/>
      <c r="DB400" s="188">
        <f t="shared" si="265"/>
        <v>0</v>
      </c>
      <c r="DC400" s="38">
        <f t="shared" si="262"/>
        <v>0</v>
      </c>
      <c r="DD400" s="79"/>
      <c r="DE400" s="79"/>
      <c r="DF400" s="79"/>
      <c r="DG400" s="188">
        <f t="shared" si="263"/>
        <v>0</v>
      </c>
      <c r="DH400" s="38">
        <f t="shared" si="264"/>
        <v>0</v>
      </c>
      <c r="DI400" s="79"/>
      <c r="DJ400" s="79"/>
      <c r="DK400" s="79"/>
      <c r="DL400" s="79"/>
      <c r="DM400" s="79"/>
      <c r="DN400" s="79"/>
      <c r="DO400" s="79"/>
      <c r="DP400" s="79"/>
      <c r="DQ400" s="79"/>
      <c r="DR400" s="79"/>
      <c r="DS400" s="79"/>
      <c r="DT400" s="79"/>
      <c r="DU400" s="79"/>
      <c r="DV400" s="79"/>
      <c r="DW400" s="79"/>
      <c r="DX400" s="79"/>
      <c r="DY400" s="79"/>
      <c r="DZ400" s="79"/>
      <c r="EA400" s="79"/>
      <c r="EB400" s="79"/>
      <c r="EC400" s="79"/>
      <c r="ED400" s="79"/>
      <c r="EE400" s="79"/>
      <c r="EF400" s="79"/>
      <c r="EG400" s="79"/>
      <c r="EH400" s="79"/>
      <c r="EI400" s="82"/>
      <c r="EJ400" s="82"/>
      <c r="EK400" s="82"/>
      <c r="EL400" s="82"/>
      <c r="EM400" s="82"/>
      <c r="EN400" s="82"/>
      <c r="EO400" s="82"/>
      <c r="EP400" s="82"/>
      <c r="EQ400" s="82"/>
      <c r="ER400" s="82"/>
      <c r="ES400" s="82"/>
      <c r="ET400" s="82"/>
      <c r="EU400" s="82"/>
      <c r="EV400" s="82"/>
      <c r="EW400" s="82"/>
      <c r="EX400" s="82"/>
      <c r="EY400" s="82"/>
      <c r="EZ400" s="82"/>
      <c r="FA400" s="82"/>
      <c r="FB400" s="82"/>
    </row>
    <row r="401" spans="2:158">
      <c r="B401" s="31"/>
      <c r="C401" s="77" t="s">
        <v>385</v>
      </c>
      <c r="D401" s="38"/>
      <c r="E401" s="38"/>
      <c r="F401" s="38"/>
      <c r="G401" s="38"/>
      <c r="H401" s="38"/>
      <c r="I401" s="38"/>
      <c r="J401" s="38"/>
      <c r="K401" s="38"/>
      <c r="L401" s="38"/>
      <c r="M401" s="38"/>
      <c r="N401" s="38"/>
      <c r="O401" s="61"/>
      <c r="P401" s="38"/>
      <c r="Q401" s="38"/>
      <c r="R401" s="38"/>
      <c r="S401" s="38"/>
      <c r="T401" s="38"/>
      <c r="U401" s="38"/>
      <c r="V401" s="38"/>
      <c r="W401" s="38"/>
      <c r="X401" s="38"/>
      <c r="Y401" s="38">
        <f t="shared" ref="Y401:Y414" si="270">SUM(Y417,Y433)</f>
        <v>0</v>
      </c>
      <c r="Z401" s="33"/>
      <c r="AA401" s="33"/>
      <c r="AB401" s="33"/>
      <c r="AC401" s="33"/>
      <c r="AD401" s="33"/>
      <c r="AE401" s="33"/>
      <c r="AF401" s="102">
        <f t="shared" si="254"/>
        <v>0</v>
      </c>
      <c r="AG401" s="38">
        <f>SUM(AG417,AG433)</f>
        <v>0</v>
      </c>
      <c r="AH401" s="38">
        <f t="shared" ref="AH401:AR401" si="271">SUM(AH417,AH433)</f>
        <v>0</v>
      </c>
      <c r="AI401" s="38">
        <f t="shared" si="271"/>
        <v>0</v>
      </c>
      <c r="AJ401" s="38">
        <f t="shared" si="271"/>
        <v>0</v>
      </c>
      <c r="AK401" s="38">
        <f t="shared" si="271"/>
        <v>0</v>
      </c>
      <c r="AL401" s="38">
        <f t="shared" si="271"/>
        <v>0</v>
      </c>
      <c r="AM401" s="38">
        <f t="shared" si="271"/>
        <v>0</v>
      </c>
      <c r="AN401" s="38">
        <f t="shared" si="271"/>
        <v>0</v>
      </c>
      <c r="AO401" s="38">
        <f t="shared" si="271"/>
        <v>0</v>
      </c>
      <c r="AP401" s="38">
        <f t="shared" si="271"/>
        <v>0</v>
      </c>
      <c r="AQ401" s="38">
        <f t="shared" si="271"/>
        <v>0</v>
      </c>
      <c r="AR401" s="38">
        <f t="shared" si="271"/>
        <v>0</v>
      </c>
      <c r="AS401" s="115">
        <f t="shared" si="255"/>
        <v>0</v>
      </c>
      <c r="AT401" s="38">
        <f t="shared" ref="AT401:AT414" si="272">SUM(AT417,AT433)</f>
        <v>0</v>
      </c>
      <c r="AU401" s="98">
        <f t="shared" si="256"/>
        <v>0</v>
      </c>
      <c r="AV401" s="38">
        <f t="shared" ref="AV401:BA401" si="273">SUM(AV417,AV433)</f>
        <v>0</v>
      </c>
      <c r="AW401" s="38">
        <f t="shared" si="273"/>
        <v>0</v>
      </c>
      <c r="AX401" s="38">
        <f t="shared" si="273"/>
        <v>0</v>
      </c>
      <c r="AY401" s="38">
        <f t="shared" si="273"/>
        <v>0</v>
      </c>
      <c r="AZ401" s="38">
        <f t="shared" si="273"/>
        <v>0</v>
      </c>
      <c r="BA401" s="38">
        <f t="shared" si="273"/>
        <v>0</v>
      </c>
      <c r="BB401" s="103">
        <f t="shared" si="253"/>
        <v>0</v>
      </c>
      <c r="BC401" s="38">
        <f t="shared" ref="BC401:BK401" si="274">SUM(BC417,BC433)</f>
        <v>0</v>
      </c>
      <c r="BD401" s="38">
        <f t="shared" si="274"/>
        <v>0</v>
      </c>
      <c r="BE401" s="38">
        <f t="shared" si="274"/>
        <v>0</v>
      </c>
      <c r="BF401" s="38">
        <f t="shared" si="274"/>
        <v>0</v>
      </c>
      <c r="BG401" s="38">
        <f t="shared" si="274"/>
        <v>0</v>
      </c>
      <c r="BH401" s="38">
        <f t="shared" si="274"/>
        <v>0</v>
      </c>
      <c r="BI401" s="38">
        <f t="shared" si="274"/>
        <v>0</v>
      </c>
      <c r="BJ401" s="38">
        <f t="shared" si="274"/>
        <v>0</v>
      </c>
      <c r="BK401" s="38">
        <f t="shared" si="274"/>
        <v>0</v>
      </c>
      <c r="BL401" s="98">
        <f t="shared" si="257"/>
        <v>0</v>
      </c>
      <c r="BM401" s="38">
        <f t="shared" ref="BM401:BP414" si="275">SUM(BM417,BM433)</f>
        <v>0</v>
      </c>
      <c r="BN401" s="38">
        <f t="shared" si="275"/>
        <v>0</v>
      </c>
      <c r="BO401" s="38">
        <f t="shared" si="275"/>
        <v>0</v>
      </c>
      <c r="BP401" s="38">
        <f t="shared" si="275"/>
        <v>0</v>
      </c>
      <c r="BQ401" s="66">
        <f t="shared" si="266"/>
        <v>0</v>
      </c>
      <c r="BR401" s="38"/>
      <c r="BS401" s="38"/>
      <c r="BT401" s="38"/>
      <c r="BU401" s="38"/>
      <c r="BV401" s="38"/>
      <c r="BW401" s="38"/>
      <c r="BX401" s="38"/>
      <c r="BY401" s="38"/>
      <c r="BZ401" s="38"/>
      <c r="CA401" s="38"/>
      <c r="CB401" s="38"/>
      <c r="CC401" s="38"/>
      <c r="CD401" s="38"/>
      <c r="CE401" s="38"/>
      <c r="CF401" s="38"/>
      <c r="CG401" s="38"/>
      <c r="CH401" s="38"/>
      <c r="CI401" s="38"/>
      <c r="CJ401" s="38"/>
      <c r="CK401" s="38"/>
      <c r="CL401" s="38"/>
      <c r="CM401" s="38"/>
      <c r="CN401" s="38"/>
      <c r="CO401" s="38"/>
      <c r="CP401" s="188">
        <f t="shared" si="261"/>
        <v>0</v>
      </c>
      <c r="CQ401" s="38"/>
      <c r="CR401" s="38"/>
      <c r="CS401" s="38"/>
      <c r="CT401" s="38"/>
      <c r="CU401" s="38"/>
      <c r="CV401" s="38"/>
      <c r="CW401" s="38"/>
      <c r="CX401" s="38"/>
      <c r="CY401" s="38"/>
      <c r="CZ401" s="38"/>
      <c r="DA401" s="38"/>
      <c r="DB401" s="188">
        <f t="shared" si="265"/>
        <v>0</v>
      </c>
      <c r="DC401" s="38">
        <f t="shared" si="262"/>
        <v>0</v>
      </c>
      <c r="DD401" s="38"/>
      <c r="DE401" s="38"/>
      <c r="DF401" s="38"/>
      <c r="DG401" s="188">
        <f t="shared" si="263"/>
        <v>0</v>
      </c>
      <c r="DH401" s="38">
        <f t="shared" si="264"/>
        <v>0</v>
      </c>
      <c r="DI401" s="38"/>
      <c r="DJ401" s="38"/>
      <c r="DK401" s="38"/>
      <c r="DL401" s="38"/>
      <c r="DM401" s="38"/>
      <c r="DN401" s="38"/>
      <c r="DO401" s="38"/>
      <c r="DP401" s="38"/>
      <c r="DQ401" s="38"/>
      <c r="DR401" s="38"/>
      <c r="DS401" s="38"/>
      <c r="DT401" s="38"/>
      <c r="DU401" s="38"/>
      <c r="DV401" s="38"/>
      <c r="DW401" s="38"/>
      <c r="DX401" s="38"/>
      <c r="DY401" s="38"/>
      <c r="DZ401" s="38"/>
      <c r="EA401" s="38"/>
      <c r="EB401" s="38"/>
      <c r="EC401" s="38"/>
      <c r="ED401" s="38"/>
      <c r="EE401" s="38"/>
      <c r="EF401" s="38"/>
      <c r="EG401" s="38"/>
      <c r="EH401" s="38"/>
    </row>
    <row r="402" spans="2:158">
      <c r="B402" s="31"/>
      <c r="C402" s="77" t="s">
        <v>386</v>
      </c>
      <c r="D402" s="38"/>
      <c r="E402" s="38"/>
      <c r="F402" s="38"/>
      <c r="G402" s="38"/>
      <c r="H402" s="38"/>
      <c r="I402" s="38"/>
      <c r="J402" s="38"/>
      <c r="K402" s="38"/>
      <c r="L402" s="38"/>
      <c r="M402" s="38"/>
      <c r="N402" s="38"/>
      <c r="O402" s="61"/>
      <c r="P402" s="38"/>
      <c r="Q402" s="38"/>
      <c r="R402" s="38"/>
      <c r="S402" s="38"/>
      <c r="T402" s="38"/>
      <c r="U402" s="38"/>
      <c r="V402" s="38"/>
      <c r="W402" s="38"/>
      <c r="X402" s="38"/>
      <c r="Y402" s="38">
        <f t="shared" si="270"/>
        <v>0</v>
      </c>
      <c r="Z402" s="33"/>
      <c r="AA402" s="33"/>
      <c r="AB402" s="33"/>
      <c r="AC402" s="33"/>
      <c r="AD402" s="33"/>
      <c r="AE402" s="33"/>
      <c r="AF402" s="102">
        <f t="shared" si="254"/>
        <v>0</v>
      </c>
      <c r="AG402" s="38">
        <f t="shared" ref="AG402:AR414" si="276">SUM(AG418,AG434)</f>
        <v>0</v>
      </c>
      <c r="AH402" s="38">
        <f t="shared" si="276"/>
        <v>0</v>
      </c>
      <c r="AI402" s="38">
        <f t="shared" si="276"/>
        <v>0</v>
      </c>
      <c r="AJ402" s="38">
        <f t="shared" si="276"/>
        <v>0</v>
      </c>
      <c r="AK402" s="38">
        <f t="shared" si="276"/>
        <v>0</v>
      </c>
      <c r="AL402" s="38">
        <f t="shared" si="276"/>
        <v>0</v>
      </c>
      <c r="AM402" s="38">
        <f t="shared" si="276"/>
        <v>0</v>
      </c>
      <c r="AN402" s="38">
        <f t="shared" si="276"/>
        <v>0</v>
      </c>
      <c r="AO402" s="38">
        <f t="shared" si="276"/>
        <v>0</v>
      </c>
      <c r="AP402" s="38">
        <f t="shared" si="276"/>
        <v>0</v>
      </c>
      <c r="AQ402" s="38">
        <f t="shared" si="276"/>
        <v>0</v>
      </c>
      <c r="AR402" s="38">
        <f t="shared" si="276"/>
        <v>0</v>
      </c>
      <c r="AS402" s="115">
        <f t="shared" si="255"/>
        <v>0</v>
      </c>
      <c r="AT402" s="38">
        <f t="shared" si="272"/>
        <v>0</v>
      </c>
      <c r="AU402" s="98">
        <f t="shared" si="256"/>
        <v>0</v>
      </c>
      <c r="AV402" s="38">
        <f t="shared" ref="AV402:BA402" si="277">SUM(AV418,AV434)</f>
        <v>0</v>
      </c>
      <c r="AW402" s="38">
        <f t="shared" si="277"/>
        <v>0</v>
      </c>
      <c r="AX402" s="38">
        <f t="shared" si="277"/>
        <v>0</v>
      </c>
      <c r="AY402" s="38">
        <f t="shared" si="277"/>
        <v>0</v>
      </c>
      <c r="AZ402" s="38">
        <f t="shared" si="277"/>
        <v>0</v>
      </c>
      <c r="BA402" s="38">
        <f t="shared" si="277"/>
        <v>0</v>
      </c>
      <c r="BB402" s="103">
        <f>SUM(BF402,BC402:BD402)</f>
        <v>0</v>
      </c>
      <c r="BC402" s="38">
        <f t="shared" ref="BC402:BK402" si="278">SUM(BC418,BC434)</f>
        <v>0</v>
      </c>
      <c r="BD402" s="38">
        <f t="shared" si="278"/>
        <v>0</v>
      </c>
      <c r="BE402" s="38">
        <f t="shared" si="278"/>
        <v>0</v>
      </c>
      <c r="BF402" s="38">
        <f t="shared" si="278"/>
        <v>0</v>
      </c>
      <c r="BG402" s="38">
        <f t="shared" si="278"/>
        <v>0</v>
      </c>
      <c r="BH402" s="38">
        <f t="shared" si="278"/>
        <v>0</v>
      </c>
      <c r="BI402" s="38">
        <f t="shared" si="278"/>
        <v>0</v>
      </c>
      <c r="BJ402" s="38">
        <f t="shared" si="278"/>
        <v>0</v>
      </c>
      <c r="BK402" s="38">
        <f t="shared" si="278"/>
        <v>0</v>
      </c>
      <c r="BL402" s="98">
        <f t="shared" si="257"/>
        <v>0</v>
      </c>
      <c r="BM402" s="38">
        <f t="shared" si="275"/>
        <v>0</v>
      </c>
      <c r="BN402" s="38">
        <f t="shared" si="275"/>
        <v>0</v>
      </c>
      <c r="BO402" s="38">
        <f t="shared" si="275"/>
        <v>0</v>
      </c>
      <c r="BP402" s="38">
        <f t="shared" si="275"/>
        <v>0</v>
      </c>
      <c r="BQ402" s="66">
        <f t="shared" si="266"/>
        <v>0</v>
      </c>
      <c r="BR402" s="38"/>
      <c r="BS402" s="38"/>
      <c r="BT402" s="38"/>
      <c r="BU402" s="38"/>
      <c r="BV402" s="38"/>
      <c r="BW402" s="38"/>
      <c r="BX402" s="38"/>
      <c r="BY402" s="38"/>
      <c r="BZ402" s="38"/>
      <c r="CA402" s="38"/>
      <c r="CB402" s="38"/>
      <c r="CC402" s="38"/>
      <c r="CD402" s="38"/>
      <c r="CE402" s="38"/>
      <c r="CF402" s="38"/>
      <c r="CG402" s="38"/>
      <c r="CH402" s="38"/>
      <c r="CI402" s="38"/>
      <c r="CJ402" s="38"/>
      <c r="CK402" s="38"/>
      <c r="CL402" s="38"/>
      <c r="CM402" s="38"/>
      <c r="CN402" s="38"/>
      <c r="CO402" s="38"/>
      <c r="CP402" s="188">
        <f t="shared" si="261"/>
        <v>0</v>
      </c>
      <c r="CQ402" s="38"/>
      <c r="CR402" s="38"/>
      <c r="CS402" s="38"/>
      <c r="CT402" s="38"/>
      <c r="CU402" s="38"/>
      <c r="CV402" s="38"/>
      <c r="CW402" s="38"/>
      <c r="CX402" s="38"/>
      <c r="CY402" s="38"/>
      <c r="CZ402" s="38"/>
      <c r="DA402" s="38"/>
      <c r="DB402" s="188">
        <f t="shared" si="265"/>
        <v>0</v>
      </c>
      <c r="DC402" s="38">
        <f t="shared" si="262"/>
        <v>0</v>
      </c>
      <c r="DD402" s="38"/>
      <c r="DE402" s="38"/>
      <c r="DF402" s="38"/>
      <c r="DG402" s="188">
        <f t="shared" si="263"/>
        <v>0</v>
      </c>
      <c r="DH402" s="38">
        <f t="shared" si="264"/>
        <v>0</v>
      </c>
      <c r="DI402" s="38"/>
      <c r="DJ402" s="38"/>
      <c r="DK402" s="38"/>
      <c r="DL402" s="38"/>
      <c r="DM402" s="38"/>
      <c r="DN402" s="38"/>
      <c r="DO402" s="38"/>
      <c r="DP402" s="38"/>
      <c r="DQ402" s="38"/>
      <c r="DR402" s="38"/>
      <c r="DS402" s="38"/>
      <c r="DT402" s="38"/>
      <c r="DU402" s="38"/>
      <c r="DV402" s="38"/>
      <c r="DW402" s="38"/>
      <c r="DX402" s="38"/>
      <c r="DY402" s="38"/>
      <c r="DZ402" s="38"/>
      <c r="EA402" s="38"/>
      <c r="EB402" s="38"/>
      <c r="EC402" s="38"/>
      <c r="ED402" s="38"/>
      <c r="EE402" s="38"/>
      <c r="EF402" s="38"/>
      <c r="EG402" s="38"/>
      <c r="EH402" s="38"/>
    </row>
    <row r="403" spans="2:158">
      <c r="B403" s="31"/>
      <c r="C403" s="77" t="s">
        <v>387</v>
      </c>
      <c r="D403" s="38"/>
      <c r="E403" s="38"/>
      <c r="F403" s="38"/>
      <c r="G403" s="38"/>
      <c r="H403" s="38"/>
      <c r="I403" s="38"/>
      <c r="J403" s="38"/>
      <c r="K403" s="38"/>
      <c r="L403" s="38"/>
      <c r="M403" s="38"/>
      <c r="N403" s="38"/>
      <c r="O403" s="61"/>
      <c r="P403" s="38"/>
      <c r="Q403" s="38"/>
      <c r="R403" s="38"/>
      <c r="S403" s="38"/>
      <c r="T403" s="38"/>
      <c r="U403" s="38"/>
      <c r="V403" s="38"/>
      <c r="W403" s="38"/>
      <c r="X403" s="38"/>
      <c r="Y403" s="38">
        <f t="shared" si="270"/>
        <v>0</v>
      </c>
      <c r="Z403" s="33"/>
      <c r="AA403" s="33"/>
      <c r="AB403" s="33"/>
      <c r="AC403" s="33"/>
      <c r="AD403" s="33"/>
      <c r="AE403" s="33"/>
      <c r="AF403" s="102">
        <f t="shared" si="254"/>
        <v>0</v>
      </c>
      <c r="AG403" s="38">
        <f t="shared" si="276"/>
        <v>0</v>
      </c>
      <c r="AH403" s="38">
        <f t="shared" si="276"/>
        <v>0</v>
      </c>
      <c r="AI403" s="38">
        <f t="shared" si="276"/>
        <v>0</v>
      </c>
      <c r="AJ403" s="38">
        <f t="shared" si="276"/>
        <v>0</v>
      </c>
      <c r="AK403" s="38">
        <f t="shared" si="276"/>
        <v>0</v>
      </c>
      <c r="AL403" s="38">
        <f t="shared" si="276"/>
        <v>0</v>
      </c>
      <c r="AM403" s="38">
        <f t="shared" si="276"/>
        <v>0</v>
      </c>
      <c r="AN403" s="38">
        <f t="shared" si="276"/>
        <v>0</v>
      </c>
      <c r="AO403" s="38">
        <f t="shared" si="276"/>
        <v>0</v>
      </c>
      <c r="AP403" s="38">
        <f t="shared" si="276"/>
        <v>0</v>
      </c>
      <c r="AQ403" s="38">
        <f t="shared" si="276"/>
        <v>0</v>
      </c>
      <c r="AR403" s="38">
        <f t="shared" si="276"/>
        <v>0</v>
      </c>
      <c r="AS403" s="115">
        <f t="shared" si="255"/>
        <v>0</v>
      </c>
      <c r="AT403" s="38">
        <f t="shared" si="272"/>
        <v>0</v>
      </c>
      <c r="AU403" s="98">
        <f t="shared" si="256"/>
        <v>0</v>
      </c>
      <c r="AV403" s="38">
        <f t="shared" ref="AV403:BA403" si="279">SUM(AV419,AV435)</f>
        <v>0</v>
      </c>
      <c r="AW403" s="38">
        <f t="shared" si="279"/>
        <v>0</v>
      </c>
      <c r="AX403" s="38">
        <f t="shared" si="279"/>
        <v>0</v>
      </c>
      <c r="AY403" s="38">
        <f t="shared" si="279"/>
        <v>0</v>
      </c>
      <c r="AZ403" s="38">
        <f t="shared" si="279"/>
        <v>0</v>
      </c>
      <c r="BA403" s="38">
        <f t="shared" si="279"/>
        <v>0</v>
      </c>
      <c r="BB403" s="103">
        <f t="shared" si="253"/>
        <v>0</v>
      </c>
      <c r="BC403" s="38">
        <f t="shared" ref="BC403:BK403" si="280">SUM(BC419,BC435)</f>
        <v>0</v>
      </c>
      <c r="BD403" s="38">
        <f t="shared" si="280"/>
        <v>0</v>
      </c>
      <c r="BE403" s="38">
        <f t="shared" si="280"/>
        <v>0</v>
      </c>
      <c r="BF403" s="38">
        <f t="shared" si="280"/>
        <v>0</v>
      </c>
      <c r="BG403" s="38">
        <f t="shared" si="280"/>
        <v>0</v>
      </c>
      <c r="BH403" s="38">
        <f t="shared" si="280"/>
        <v>0</v>
      </c>
      <c r="BI403" s="38">
        <f t="shared" si="280"/>
        <v>0</v>
      </c>
      <c r="BJ403" s="38">
        <f t="shared" si="280"/>
        <v>0</v>
      </c>
      <c r="BK403" s="38">
        <f t="shared" si="280"/>
        <v>0</v>
      </c>
      <c r="BL403" s="98">
        <f t="shared" si="257"/>
        <v>0</v>
      </c>
      <c r="BM403" s="38">
        <f t="shared" si="275"/>
        <v>0</v>
      </c>
      <c r="BN403" s="38">
        <f t="shared" si="275"/>
        <v>0</v>
      </c>
      <c r="BO403" s="38">
        <f t="shared" si="275"/>
        <v>0</v>
      </c>
      <c r="BP403" s="38">
        <f t="shared" si="275"/>
        <v>0</v>
      </c>
      <c r="BQ403" s="66">
        <f t="shared" si="266"/>
        <v>0</v>
      </c>
      <c r="BR403" s="38"/>
      <c r="BS403" s="38"/>
      <c r="BT403" s="38"/>
      <c r="BU403" s="38"/>
      <c r="BV403" s="38"/>
      <c r="BW403" s="38"/>
      <c r="BX403" s="38"/>
      <c r="BY403" s="38"/>
      <c r="BZ403" s="38"/>
      <c r="CA403" s="38"/>
      <c r="CB403" s="38"/>
      <c r="CC403" s="38"/>
      <c r="CD403" s="38"/>
      <c r="CE403" s="38"/>
      <c r="CF403" s="38"/>
      <c r="CG403" s="38"/>
      <c r="CH403" s="38"/>
      <c r="CI403" s="38"/>
      <c r="CJ403" s="38"/>
      <c r="CK403" s="38"/>
      <c r="CL403" s="38"/>
      <c r="CM403" s="38"/>
      <c r="CN403" s="38"/>
      <c r="CO403" s="38"/>
      <c r="CP403" s="188">
        <f t="shared" si="261"/>
        <v>0</v>
      </c>
      <c r="CQ403" s="38"/>
      <c r="CR403" s="38"/>
      <c r="CS403" s="38"/>
      <c r="CT403" s="38"/>
      <c r="CU403" s="38"/>
      <c r="CV403" s="38"/>
      <c r="CW403" s="38"/>
      <c r="CX403" s="38"/>
      <c r="CY403" s="38"/>
      <c r="CZ403" s="38"/>
      <c r="DA403" s="38"/>
      <c r="DB403" s="188">
        <f t="shared" si="265"/>
        <v>0</v>
      </c>
      <c r="DC403" s="38">
        <f t="shared" si="262"/>
        <v>0</v>
      </c>
      <c r="DD403" s="38"/>
      <c r="DE403" s="38"/>
      <c r="DF403" s="38"/>
      <c r="DG403" s="188">
        <f t="shared" si="263"/>
        <v>0</v>
      </c>
      <c r="DH403" s="38">
        <f t="shared" si="264"/>
        <v>0</v>
      </c>
      <c r="DI403" s="38"/>
      <c r="DJ403" s="38"/>
      <c r="DK403" s="38"/>
      <c r="DL403" s="38"/>
      <c r="DM403" s="38"/>
      <c r="DN403" s="38"/>
      <c r="DO403" s="38"/>
      <c r="DP403" s="38"/>
      <c r="DQ403" s="38"/>
      <c r="DR403" s="38"/>
      <c r="DS403" s="38"/>
      <c r="DT403" s="38"/>
      <c r="DU403" s="38"/>
      <c r="DV403" s="38"/>
      <c r="DW403" s="38"/>
      <c r="DX403" s="38"/>
      <c r="DY403" s="38"/>
      <c r="DZ403" s="38"/>
      <c r="EA403" s="38"/>
      <c r="EB403" s="38"/>
      <c r="EC403" s="38"/>
      <c r="ED403" s="38"/>
      <c r="EE403" s="38"/>
      <c r="EF403" s="38"/>
      <c r="EG403" s="38"/>
      <c r="EH403" s="38"/>
    </row>
    <row r="404" spans="2:158">
      <c r="B404" s="31"/>
      <c r="C404" s="77" t="s">
        <v>388</v>
      </c>
      <c r="D404" s="38"/>
      <c r="E404" s="38"/>
      <c r="F404" s="38"/>
      <c r="G404" s="38"/>
      <c r="H404" s="38"/>
      <c r="I404" s="38"/>
      <c r="J404" s="38"/>
      <c r="K404" s="38"/>
      <c r="L404" s="38"/>
      <c r="M404" s="38"/>
      <c r="N404" s="38"/>
      <c r="O404" s="61"/>
      <c r="P404" s="38"/>
      <c r="Q404" s="38"/>
      <c r="R404" s="38"/>
      <c r="S404" s="38"/>
      <c r="T404" s="38"/>
      <c r="U404" s="38"/>
      <c r="V404" s="38"/>
      <c r="W404" s="38"/>
      <c r="X404" s="38"/>
      <c r="Y404" s="38">
        <f t="shared" si="270"/>
        <v>0</v>
      </c>
      <c r="Z404" s="33"/>
      <c r="AA404" s="33"/>
      <c r="AB404" s="33"/>
      <c r="AC404" s="33"/>
      <c r="AD404" s="33"/>
      <c r="AE404" s="33"/>
      <c r="AF404" s="102">
        <f t="shared" si="254"/>
        <v>0</v>
      </c>
      <c r="AG404" s="38">
        <f t="shared" si="276"/>
        <v>0</v>
      </c>
      <c r="AH404" s="38">
        <f t="shared" si="276"/>
        <v>0</v>
      </c>
      <c r="AI404" s="38">
        <f t="shared" si="276"/>
        <v>0</v>
      </c>
      <c r="AJ404" s="38">
        <f t="shared" si="276"/>
        <v>0</v>
      </c>
      <c r="AK404" s="38">
        <f t="shared" si="276"/>
        <v>0</v>
      </c>
      <c r="AL404" s="38">
        <f t="shared" si="276"/>
        <v>0</v>
      </c>
      <c r="AM404" s="38">
        <f t="shared" si="276"/>
        <v>0</v>
      </c>
      <c r="AN404" s="38">
        <f t="shared" si="276"/>
        <v>0</v>
      </c>
      <c r="AO404" s="38">
        <f t="shared" si="276"/>
        <v>0</v>
      </c>
      <c r="AP404" s="38">
        <f t="shared" si="276"/>
        <v>0</v>
      </c>
      <c r="AQ404" s="38">
        <f t="shared" si="276"/>
        <v>0</v>
      </c>
      <c r="AR404" s="38">
        <f t="shared" si="276"/>
        <v>0</v>
      </c>
      <c r="AS404" s="115">
        <f t="shared" si="255"/>
        <v>0</v>
      </c>
      <c r="AT404" s="38">
        <f t="shared" si="272"/>
        <v>0</v>
      </c>
      <c r="AU404" s="98">
        <f t="shared" si="256"/>
        <v>0</v>
      </c>
      <c r="AV404" s="38">
        <f t="shared" ref="AV404:BA404" si="281">SUM(AV420,AV436)</f>
        <v>0</v>
      </c>
      <c r="AW404" s="38">
        <f t="shared" si="281"/>
        <v>0</v>
      </c>
      <c r="AX404" s="38">
        <f t="shared" si="281"/>
        <v>0</v>
      </c>
      <c r="AY404" s="38">
        <f t="shared" si="281"/>
        <v>0</v>
      </c>
      <c r="AZ404" s="38">
        <f t="shared" si="281"/>
        <v>0</v>
      </c>
      <c r="BA404" s="38">
        <f t="shared" si="281"/>
        <v>0</v>
      </c>
      <c r="BB404" s="103">
        <f t="shared" si="253"/>
        <v>0</v>
      </c>
      <c r="BC404" s="38">
        <f t="shared" ref="BC404:BK404" si="282">SUM(BC420,BC436)</f>
        <v>0</v>
      </c>
      <c r="BD404" s="38">
        <f t="shared" si="282"/>
        <v>0</v>
      </c>
      <c r="BE404" s="38">
        <f t="shared" si="282"/>
        <v>0</v>
      </c>
      <c r="BF404" s="38">
        <f t="shared" si="282"/>
        <v>0</v>
      </c>
      <c r="BG404" s="38">
        <f t="shared" si="282"/>
        <v>0</v>
      </c>
      <c r="BH404" s="38">
        <f t="shared" si="282"/>
        <v>0</v>
      </c>
      <c r="BI404" s="38">
        <f t="shared" si="282"/>
        <v>0</v>
      </c>
      <c r="BJ404" s="38">
        <f t="shared" si="282"/>
        <v>0</v>
      </c>
      <c r="BK404" s="38">
        <f t="shared" si="282"/>
        <v>0</v>
      </c>
      <c r="BL404" s="98">
        <f t="shared" si="257"/>
        <v>0</v>
      </c>
      <c r="BM404" s="38">
        <f t="shared" si="275"/>
        <v>0</v>
      </c>
      <c r="BN404" s="38">
        <f t="shared" si="275"/>
        <v>0</v>
      </c>
      <c r="BO404" s="38">
        <f t="shared" si="275"/>
        <v>0</v>
      </c>
      <c r="BP404" s="38">
        <f t="shared" si="275"/>
        <v>0</v>
      </c>
      <c r="BQ404" s="66">
        <f t="shared" si="266"/>
        <v>0</v>
      </c>
      <c r="BR404" s="38"/>
      <c r="BS404" s="38"/>
      <c r="BT404" s="38"/>
      <c r="BU404" s="38"/>
      <c r="BV404" s="38"/>
      <c r="BW404" s="38"/>
      <c r="BX404" s="38"/>
      <c r="BY404" s="38"/>
      <c r="BZ404" s="38"/>
      <c r="CA404" s="38"/>
      <c r="CB404" s="38"/>
      <c r="CC404" s="38"/>
      <c r="CD404" s="38"/>
      <c r="CE404" s="38"/>
      <c r="CF404" s="38"/>
      <c r="CG404" s="38"/>
      <c r="CH404" s="38"/>
      <c r="CI404" s="38"/>
      <c r="CJ404" s="38"/>
      <c r="CK404" s="38"/>
      <c r="CL404" s="38"/>
      <c r="CM404" s="38"/>
      <c r="CN404" s="38"/>
      <c r="CO404" s="38"/>
      <c r="CP404" s="188">
        <f t="shared" si="261"/>
        <v>0</v>
      </c>
      <c r="CQ404" s="38"/>
      <c r="CR404" s="38"/>
      <c r="CS404" s="38"/>
      <c r="CT404" s="38"/>
      <c r="CU404" s="38"/>
      <c r="CV404" s="38"/>
      <c r="CW404" s="38"/>
      <c r="CX404" s="38"/>
      <c r="CY404" s="38"/>
      <c r="CZ404" s="38"/>
      <c r="DA404" s="38"/>
      <c r="DB404" s="188">
        <f t="shared" si="265"/>
        <v>0</v>
      </c>
      <c r="DC404" s="38">
        <f t="shared" si="262"/>
        <v>0</v>
      </c>
      <c r="DD404" s="38"/>
      <c r="DE404" s="38"/>
      <c r="DF404" s="38"/>
      <c r="DG404" s="188">
        <f t="shared" si="263"/>
        <v>0</v>
      </c>
      <c r="DH404" s="38">
        <f t="shared" si="264"/>
        <v>0</v>
      </c>
      <c r="DI404" s="38"/>
      <c r="DJ404" s="38"/>
      <c r="DK404" s="38"/>
      <c r="DL404" s="38"/>
      <c r="DM404" s="38"/>
      <c r="DN404" s="38"/>
      <c r="DO404" s="38"/>
      <c r="DP404" s="38"/>
      <c r="DQ404" s="38"/>
      <c r="DR404" s="38"/>
      <c r="DS404" s="38"/>
      <c r="DT404" s="38"/>
      <c r="DU404" s="38"/>
      <c r="DV404" s="38"/>
      <c r="DW404" s="38"/>
      <c r="DX404" s="38"/>
      <c r="DY404" s="38"/>
      <c r="DZ404" s="38"/>
      <c r="EA404" s="38"/>
      <c r="EB404" s="38"/>
      <c r="EC404" s="38"/>
      <c r="ED404" s="38"/>
      <c r="EE404" s="38"/>
      <c r="EF404" s="38"/>
      <c r="EG404" s="38"/>
      <c r="EH404" s="38"/>
    </row>
    <row r="405" spans="2:158">
      <c r="B405" s="31"/>
      <c r="C405" s="77" t="s">
        <v>389</v>
      </c>
      <c r="D405" s="38"/>
      <c r="E405" s="38"/>
      <c r="F405" s="38"/>
      <c r="G405" s="38"/>
      <c r="H405" s="38"/>
      <c r="I405" s="38"/>
      <c r="J405" s="38"/>
      <c r="K405" s="38"/>
      <c r="L405" s="38"/>
      <c r="M405" s="38"/>
      <c r="N405" s="38"/>
      <c r="O405" s="61"/>
      <c r="P405" s="38"/>
      <c r="Q405" s="38"/>
      <c r="R405" s="38"/>
      <c r="S405" s="38"/>
      <c r="T405" s="38"/>
      <c r="U405" s="38"/>
      <c r="V405" s="38"/>
      <c r="W405" s="38"/>
      <c r="X405" s="38"/>
      <c r="Y405" s="38">
        <f t="shared" si="270"/>
        <v>0</v>
      </c>
      <c r="Z405" s="33"/>
      <c r="AA405" s="33"/>
      <c r="AB405" s="33"/>
      <c r="AC405" s="33"/>
      <c r="AD405" s="33"/>
      <c r="AE405" s="33"/>
      <c r="AF405" s="102">
        <f t="shared" si="254"/>
        <v>0</v>
      </c>
      <c r="AG405" s="38">
        <f t="shared" si="276"/>
        <v>0</v>
      </c>
      <c r="AH405" s="38">
        <f t="shared" si="276"/>
        <v>0</v>
      </c>
      <c r="AI405" s="38">
        <f t="shared" si="276"/>
        <v>0</v>
      </c>
      <c r="AJ405" s="38">
        <f t="shared" si="276"/>
        <v>0</v>
      </c>
      <c r="AK405" s="38">
        <f t="shared" si="276"/>
        <v>0</v>
      </c>
      <c r="AL405" s="38">
        <f t="shared" si="276"/>
        <v>0</v>
      </c>
      <c r="AM405" s="38">
        <f t="shared" si="276"/>
        <v>0</v>
      </c>
      <c r="AN405" s="38">
        <f t="shared" si="276"/>
        <v>0</v>
      </c>
      <c r="AO405" s="38">
        <f t="shared" si="276"/>
        <v>0</v>
      </c>
      <c r="AP405" s="38">
        <f t="shared" si="276"/>
        <v>0</v>
      </c>
      <c r="AQ405" s="38">
        <f t="shared" si="276"/>
        <v>0</v>
      </c>
      <c r="AR405" s="38">
        <f t="shared" si="276"/>
        <v>0</v>
      </c>
      <c r="AS405" s="115">
        <f t="shared" si="255"/>
        <v>0</v>
      </c>
      <c r="AT405" s="38">
        <f t="shared" si="272"/>
        <v>0</v>
      </c>
      <c r="AU405" s="98">
        <f t="shared" si="256"/>
        <v>0</v>
      </c>
      <c r="AV405" s="38">
        <f t="shared" ref="AV405:BA405" si="283">SUM(AV421,AV437)</f>
        <v>0</v>
      </c>
      <c r="AW405" s="38">
        <f t="shared" si="283"/>
        <v>0</v>
      </c>
      <c r="AX405" s="38">
        <f t="shared" si="283"/>
        <v>0</v>
      </c>
      <c r="AY405" s="38">
        <f t="shared" si="283"/>
        <v>0</v>
      </c>
      <c r="AZ405" s="38">
        <f t="shared" si="283"/>
        <v>0</v>
      </c>
      <c r="BA405" s="38">
        <f t="shared" si="283"/>
        <v>0</v>
      </c>
      <c r="BB405" s="103">
        <f t="shared" si="253"/>
        <v>0</v>
      </c>
      <c r="BC405" s="38">
        <f t="shared" ref="BC405:BK405" si="284">SUM(BC421,BC437)</f>
        <v>0</v>
      </c>
      <c r="BD405" s="38">
        <f t="shared" si="284"/>
        <v>0</v>
      </c>
      <c r="BE405" s="38">
        <f t="shared" si="284"/>
        <v>0</v>
      </c>
      <c r="BF405" s="38">
        <f t="shared" si="284"/>
        <v>0</v>
      </c>
      <c r="BG405" s="38">
        <f t="shared" si="284"/>
        <v>0</v>
      </c>
      <c r="BH405" s="38">
        <f t="shared" si="284"/>
        <v>0</v>
      </c>
      <c r="BI405" s="38">
        <f t="shared" si="284"/>
        <v>0</v>
      </c>
      <c r="BJ405" s="38">
        <f t="shared" si="284"/>
        <v>0</v>
      </c>
      <c r="BK405" s="38">
        <f t="shared" si="284"/>
        <v>0</v>
      </c>
      <c r="BL405" s="98">
        <f t="shared" si="257"/>
        <v>0</v>
      </c>
      <c r="BM405" s="38">
        <f t="shared" si="275"/>
        <v>0</v>
      </c>
      <c r="BN405" s="38">
        <f t="shared" si="275"/>
        <v>0</v>
      </c>
      <c r="BO405" s="38">
        <f t="shared" si="275"/>
        <v>0</v>
      </c>
      <c r="BP405" s="38">
        <f t="shared" si="275"/>
        <v>0</v>
      </c>
      <c r="BQ405" s="66">
        <f t="shared" si="266"/>
        <v>0</v>
      </c>
      <c r="BR405" s="38"/>
      <c r="BS405" s="38"/>
      <c r="BT405" s="38"/>
      <c r="BU405" s="38"/>
      <c r="BV405" s="38"/>
      <c r="BW405" s="38"/>
      <c r="BX405" s="38"/>
      <c r="BY405" s="38"/>
      <c r="BZ405" s="38"/>
      <c r="CA405" s="38"/>
      <c r="CB405" s="38"/>
      <c r="CC405" s="38"/>
      <c r="CD405" s="38"/>
      <c r="CE405" s="38"/>
      <c r="CF405" s="38"/>
      <c r="CG405" s="38"/>
      <c r="CH405" s="38"/>
      <c r="CI405" s="38"/>
      <c r="CJ405" s="38"/>
      <c r="CK405" s="38"/>
      <c r="CL405" s="38"/>
      <c r="CM405" s="38"/>
      <c r="CN405" s="38"/>
      <c r="CO405" s="38"/>
      <c r="CP405" s="188">
        <f t="shared" si="261"/>
        <v>0</v>
      </c>
      <c r="CQ405" s="38"/>
      <c r="CR405" s="38"/>
      <c r="CS405" s="38"/>
      <c r="CT405" s="38"/>
      <c r="CU405" s="38"/>
      <c r="CV405" s="38"/>
      <c r="CW405" s="38"/>
      <c r="CX405" s="38"/>
      <c r="CY405" s="38"/>
      <c r="CZ405" s="38"/>
      <c r="DA405" s="38"/>
      <c r="DB405" s="188">
        <f t="shared" si="265"/>
        <v>0</v>
      </c>
      <c r="DC405" s="38">
        <f t="shared" si="262"/>
        <v>0</v>
      </c>
      <c r="DD405" s="38"/>
      <c r="DE405" s="38"/>
      <c r="DF405" s="38"/>
      <c r="DG405" s="188">
        <f t="shared" si="263"/>
        <v>0</v>
      </c>
      <c r="DH405" s="38">
        <f t="shared" si="264"/>
        <v>0</v>
      </c>
      <c r="DI405" s="38"/>
      <c r="DJ405" s="38"/>
      <c r="DK405" s="38"/>
      <c r="DL405" s="38"/>
      <c r="DM405" s="38"/>
      <c r="DN405" s="38"/>
      <c r="DO405" s="38"/>
      <c r="DP405" s="38"/>
      <c r="DQ405" s="38"/>
      <c r="DR405" s="38"/>
      <c r="DS405" s="38"/>
      <c r="DT405" s="38"/>
      <c r="DU405" s="38"/>
      <c r="DV405" s="38"/>
      <c r="DW405" s="38"/>
      <c r="DX405" s="38"/>
      <c r="DY405" s="38"/>
      <c r="DZ405" s="38"/>
      <c r="EA405" s="38"/>
      <c r="EB405" s="38"/>
      <c r="EC405" s="38"/>
      <c r="ED405" s="38"/>
      <c r="EE405" s="38"/>
      <c r="EF405" s="38"/>
      <c r="EG405" s="38"/>
      <c r="EH405" s="38"/>
    </row>
    <row r="406" spans="2:158">
      <c r="B406" s="31"/>
      <c r="C406" s="77" t="s">
        <v>390</v>
      </c>
      <c r="D406" s="38"/>
      <c r="E406" s="38"/>
      <c r="F406" s="38"/>
      <c r="G406" s="38"/>
      <c r="H406" s="38"/>
      <c r="I406" s="38"/>
      <c r="J406" s="38"/>
      <c r="K406" s="38"/>
      <c r="L406" s="38"/>
      <c r="M406" s="38"/>
      <c r="N406" s="38"/>
      <c r="O406" s="61"/>
      <c r="P406" s="38"/>
      <c r="Q406" s="38"/>
      <c r="R406" s="38"/>
      <c r="S406" s="38"/>
      <c r="T406" s="38"/>
      <c r="U406" s="38"/>
      <c r="V406" s="38"/>
      <c r="W406" s="38"/>
      <c r="X406" s="38"/>
      <c r="Y406" s="38">
        <f t="shared" si="270"/>
        <v>0</v>
      </c>
      <c r="Z406" s="33"/>
      <c r="AA406" s="33"/>
      <c r="AB406" s="33"/>
      <c r="AC406" s="33"/>
      <c r="AD406" s="33"/>
      <c r="AE406" s="33"/>
      <c r="AF406" s="102">
        <f t="shared" si="254"/>
        <v>0</v>
      </c>
      <c r="AG406" s="38">
        <f t="shared" si="276"/>
        <v>0</v>
      </c>
      <c r="AH406" s="38">
        <f t="shared" si="276"/>
        <v>0</v>
      </c>
      <c r="AI406" s="38">
        <f t="shared" si="276"/>
        <v>0</v>
      </c>
      <c r="AJ406" s="38">
        <f t="shared" si="276"/>
        <v>0</v>
      </c>
      <c r="AK406" s="38">
        <f t="shared" si="276"/>
        <v>0</v>
      </c>
      <c r="AL406" s="38">
        <f t="shared" si="276"/>
        <v>0</v>
      </c>
      <c r="AM406" s="38">
        <f t="shared" si="276"/>
        <v>0</v>
      </c>
      <c r="AN406" s="38">
        <f t="shared" si="276"/>
        <v>0</v>
      </c>
      <c r="AO406" s="38">
        <f t="shared" si="276"/>
        <v>0</v>
      </c>
      <c r="AP406" s="38">
        <f t="shared" si="276"/>
        <v>0</v>
      </c>
      <c r="AQ406" s="38">
        <f t="shared" si="276"/>
        <v>0</v>
      </c>
      <c r="AR406" s="38">
        <f t="shared" si="276"/>
        <v>0</v>
      </c>
      <c r="AS406" s="115">
        <f t="shared" si="255"/>
        <v>0</v>
      </c>
      <c r="AT406" s="38">
        <f t="shared" si="272"/>
        <v>0</v>
      </c>
      <c r="AU406" s="98">
        <f t="shared" si="256"/>
        <v>0</v>
      </c>
      <c r="AV406" s="38">
        <f t="shared" ref="AV406:BA406" si="285">SUM(AV422,AV438)</f>
        <v>0</v>
      </c>
      <c r="AW406" s="38">
        <f t="shared" si="285"/>
        <v>0</v>
      </c>
      <c r="AX406" s="38">
        <f t="shared" si="285"/>
        <v>0</v>
      </c>
      <c r="AY406" s="38">
        <f t="shared" si="285"/>
        <v>0</v>
      </c>
      <c r="AZ406" s="38">
        <f t="shared" si="285"/>
        <v>0</v>
      </c>
      <c r="BA406" s="38">
        <f t="shared" si="285"/>
        <v>0</v>
      </c>
      <c r="BB406" s="103">
        <f t="shared" si="253"/>
        <v>0</v>
      </c>
      <c r="BC406" s="38">
        <f t="shared" ref="BC406:BK406" si="286">SUM(BC422,BC438)</f>
        <v>0</v>
      </c>
      <c r="BD406" s="38">
        <f t="shared" si="286"/>
        <v>0</v>
      </c>
      <c r="BE406" s="38">
        <f t="shared" si="286"/>
        <v>0</v>
      </c>
      <c r="BF406" s="38">
        <f t="shared" si="286"/>
        <v>0</v>
      </c>
      <c r="BG406" s="38">
        <f t="shared" si="286"/>
        <v>0</v>
      </c>
      <c r="BH406" s="38">
        <f t="shared" si="286"/>
        <v>0</v>
      </c>
      <c r="BI406" s="38">
        <f t="shared" si="286"/>
        <v>0</v>
      </c>
      <c r="BJ406" s="38">
        <f t="shared" si="286"/>
        <v>0</v>
      </c>
      <c r="BK406" s="38">
        <f t="shared" si="286"/>
        <v>0</v>
      </c>
      <c r="BL406" s="98">
        <f t="shared" si="257"/>
        <v>0</v>
      </c>
      <c r="BM406" s="38">
        <f t="shared" si="275"/>
        <v>0</v>
      </c>
      <c r="BN406" s="38">
        <f t="shared" si="275"/>
        <v>0</v>
      </c>
      <c r="BO406" s="38">
        <f t="shared" si="275"/>
        <v>0</v>
      </c>
      <c r="BP406" s="38">
        <f t="shared" si="275"/>
        <v>0</v>
      </c>
      <c r="BQ406" s="66">
        <f t="shared" si="266"/>
        <v>0</v>
      </c>
      <c r="BR406" s="38"/>
      <c r="BS406" s="38"/>
      <c r="BT406" s="38"/>
      <c r="BU406" s="38"/>
      <c r="BV406" s="38"/>
      <c r="BW406" s="38"/>
      <c r="BX406" s="38"/>
      <c r="BY406" s="38"/>
      <c r="BZ406" s="38"/>
      <c r="CA406" s="38"/>
      <c r="CB406" s="38"/>
      <c r="CC406" s="38"/>
      <c r="CD406" s="38"/>
      <c r="CE406" s="38"/>
      <c r="CF406" s="38"/>
      <c r="CG406" s="38"/>
      <c r="CH406" s="38"/>
      <c r="CI406" s="38"/>
      <c r="CJ406" s="38"/>
      <c r="CK406" s="38"/>
      <c r="CL406" s="38"/>
      <c r="CM406" s="38"/>
      <c r="CN406" s="38"/>
      <c r="CO406" s="38"/>
      <c r="CP406" s="188">
        <f t="shared" si="261"/>
        <v>0</v>
      </c>
      <c r="CQ406" s="38"/>
      <c r="CR406" s="38"/>
      <c r="CS406" s="38"/>
      <c r="CT406" s="38"/>
      <c r="CU406" s="38"/>
      <c r="CV406" s="38"/>
      <c r="CW406" s="38"/>
      <c r="CX406" s="38"/>
      <c r="CY406" s="38"/>
      <c r="CZ406" s="38"/>
      <c r="DA406" s="38"/>
      <c r="DB406" s="188">
        <f t="shared" si="265"/>
        <v>0</v>
      </c>
      <c r="DC406" s="38">
        <f t="shared" si="262"/>
        <v>0</v>
      </c>
      <c r="DD406" s="38"/>
      <c r="DE406" s="38"/>
      <c r="DF406" s="38"/>
      <c r="DG406" s="188">
        <f t="shared" si="263"/>
        <v>0</v>
      </c>
      <c r="DH406" s="38">
        <f t="shared" si="264"/>
        <v>0</v>
      </c>
      <c r="DI406" s="38"/>
      <c r="DJ406" s="38"/>
      <c r="DK406" s="38"/>
      <c r="DL406" s="38"/>
      <c r="DM406" s="38"/>
      <c r="DN406" s="38"/>
      <c r="DO406" s="38"/>
      <c r="DP406" s="38"/>
      <c r="DQ406" s="38"/>
      <c r="DR406" s="38"/>
      <c r="DS406" s="38"/>
      <c r="DT406" s="38"/>
      <c r="DU406" s="38"/>
      <c r="DV406" s="38"/>
      <c r="DW406" s="38"/>
      <c r="DX406" s="38"/>
      <c r="DY406" s="38"/>
      <c r="DZ406" s="38"/>
      <c r="EA406" s="38"/>
      <c r="EB406" s="38"/>
      <c r="EC406" s="38"/>
      <c r="ED406" s="38"/>
      <c r="EE406" s="38"/>
      <c r="EF406" s="38"/>
      <c r="EG406" s="38"/>
      <c r="EH406" s="38"/>
    </row>
    <row r="407" spans="2:158">
      <c r="B407" s="31"/>
      <c r="C407" s="77" t="s">
        <v>391</v>
      </c>
      <c r="D407" s="38"/>
      <c r="E407" s="38"/>
      <c r="F407" s="38"/>
      <c r="G407" s="38"/>
      <c r="H407" s="38"/>
      <c r="I407" s="38"/>
      <c r="J407" s="38"/>
      <c r="K407" s="38"/>
      <c r="L407" s="38"/>
      <c r="M407" s="38"/>
      <c r="N407" s="38"/>
      <c r="O407" s="61"/>
      <c r="P407" s="38"/>
      <c r="Q407" s="38"/>
      <c r="R407" s="38"/>
      <c r="S407" s="38"/>
      <c r="T407" s="38"/>
      <c r="U407" s="38"/>
      <c r="V407" s="38"/>
      <c r="W407" s="38"/>
      <c r="X407" s="38"/>
      <c r="Y407" s="38">
        <f t="shared" si="270"/>
        <v>0</v>
      </c>
      <c r="Z407" s="33"/>
      <c r="AA407" s="33"/>
      <c r="AB407" s="33"/>
      <c r="AC407" s="33"/>
      <c r="AD407" s="33"/>
      <c r="AE407" s="33"/>
      <c r="AF407" s="122">
        <f t="shared" si="254"/>
        <v>0</v>
      </c>
      <c r="AG407" s="38">
        <f t="shared" si="276"/>
        <v>0</v>
      </c>
      <c r="AH407" s="38">
        <f t="shared" si="276"/>
        <v>0</v>
      </c>
      <c r="AI407" s="38">
        <f t="shared" si="276"/>
        <v>0</v>
      </c>
      <c r="AJ407" s="38">
        <f t="shared" si="276"/>
        <v>0</v>
      </c>
      <c r="AK407" s="38">
        <f t="shared" si="276"/>
        <v>0</v>
      </c>
      <c r="AL407" s="38">
        <f t="shared" si="276"/>
        <v>0</v>
      </c>
      <c r="AM407" s="38">
        <f t="shared" si="276"/>
        <v>0</v>
      </c>
      <c r="AN407" s="38">
        <f t="shared" si="276"/>
        <v>0</v>
      </c>
      <c r="AO407" s="38">
        <f t="shared" si="276"/>
        <v>0</v>
      </c>
      <c r="AP407" s="38">
        <f t="shared" si="276"/>
        <v>0</v>
      </c>
      <c r="AQ407" s="38">
        <f t="shared" si="276"/>
        <v>0</v>
      </c>
      <c r="AR407" s="38">
        <f t="shared" si="276"/>
        <v>0</v>
      </c>
      <c r="AS407" s="115">
        <f t="shared" si="255"/>
        <v>0</v>
      </c>
      <c r="AT407" s="38">
        <f t="shared" si="272"/>
        <v>0</v>
      </c>
      <c r="AU407" s="98">
        <f t="shared" si="256"/>
        <v>0</v>
      </c>
      <c r="AV407" s="38">
        <f t="shared" ref="AV407:BA407" si="287">SUM(AV423,AV439)</f>
        <v>0</v>
      </c>
      <c r="AW407" s="38">
        <f t="shared" si="287"/>
        <v>0</v>
      </c>
      <c r="AX407" s="38">
        <f t="shared" si="287"/>
        <v>0</v>
      </c>
      <c r="AY407" s="38">
        <f t="shared" si="287"/>
        <v>0</v>
      </c>
      <c r="AZ407" s="38">
        <f t="shared" si="287"/>
        <v>0</v>
      </c>
      <c r="BA407" s="38">
        <f t="shared" si="287"/>
        <v>0</v>
      </c>
      <c r="BB407" s="103">
        <f t="shared" si="253"/>
        <v>0</v>
      </c>
      <c r="BC407" s="38">
        <f t="shared" ref="BC407:BK407" si="288">SUM(BC423,BC439)</f>
        <v>0</v>
      </c>
      <c r="BD407" s="38">
        <f t="shared" si="288"/>
        <v>0</v>
      </c>
      <c r="BE407" s="38">
        <f t="shared" si="288"/>
        <v>0</v>
      </c>
      <c r="BF407" s="38">
        <f t="shared" si="288"/>
        <v>0</v>
      </c>
      <c r="BG407" s="38">
        <f t="shared" si="288"/>
        <v>0</v>
      </c>
      <c r="BH407" s="38">
        <f t="shared" si="288"/>
        <v>0</v>
      </c>
      <c r="BI407" s="38">
        <f t="shared" si="288"/>
        <v>0</v>
      </c>
      <c r="BJ407" s="38">
        <f t="shared" si="288"/>
        <v>-1</v>
      </c>
      <c r="BK407" s="38">
        <f t="shared" si="288"/>
        <v>0</v>
      </c>
      <c r="BL407" s="98">
        <f t="shared" si="257"/>
        <v>1</v>
      </c>
      <c r="BM407" s="38">
        <f t="shared" si="275"/>
        <v>0</v>
      </c>
      <c r="BN407" s="38">
        <f t="shared" si="275"/>
        <v>0</v>
      </c>
      <c r="BO407" s="38">
        <f t="shared" si="275"/>
        <v>0</v>
      </c>
      <c r="BP407" s="38">
        <f t="shared" si="275"/>
        <v>1</v>
      </c>
      <c r="BQ407" s="66">
        <f t="shared" si="266"/>
        <v>0</v>
      </c>
      <c r="BR407" s="38"/>
      <c r="BS407" s="38"/>
      <c r="BT407" s="38"/>
      <c r="BU407" s="38"/>
      <c r="BV407" s="38"/>
      <c r="BW407" s="38"/>
      <c r="BX407" s="38"/>
      <c r="BY407" s="38"/>
      <c r="BZ407" s="38"/>
      <c r="CA407" s="38"/>
      <c r="CB407" s="38"/>
      <c r="CC407" s="38"/>
      <c r="CD407" s="38"/>
      <c r="CE407" s="38"/>
      <c r="CF407" s="38"/>
      <c r="CG407" s="38"/>
      <c r="CH407" s="38"/>
      <c r="CI407" s="38"/>
      <c r="CJ407" s="38"/>
      <c r="CK407" s="38"/>
      <c r="CL407" s="38"/>
      <c r="CM407" s="38"/>
      <c r="CN407" s="38"/>
      <c r="CO407" s="38"/>
      <c r="CP407" s="188">
        <f t="shared" si="261"/>
        <v>0</v>
      </c>
      <c r="CQ407" s="38"/>
      <c r="CR407" s="38"/>
      <c r="CS407" s="38"/>
      <c r="CT407" s="38"/>
      <c r="CU407" s="38"/>
      <c r="CV407" s="38"/>
      <c r="CW407" s="38"/>
      <c r="CX407" s="38"/>
      <c r="CY407" s="38"/>
      <c r="CZ407" s="38"/>
      <c r="DA407" s="38"/>
      <c r="DB407" s="188">
        <f t="shared" si="265"/>
        <v>0</v>
      </c>
      <c r="DC407" s="38">
        <f t="shared" si="262"/>
        <v>0</v>
      </c>
      <c r="DD407" s="38"/>
      <c r="DE407" s="38"/>
      <c r="DF407" s="38"/>
      <c r="DG407" s="188">
        <f t="shared" si="263"/>
        <v>0</v>
      </c>
      <c r="DH407" s="38">
        <f t="shared" si="264"/>
        <v>0</v>
      </c>
      <c r="DI407" s="38"/>
      <c r="DJ407" s="38"/>
      <c r="DK407" s="38"/>
      <c r="DL407" s="38"/>
      <c r="DM407" s="38"/>
      <c r="DN407" s="38"/>
      <c r="DO407" s="38"/>
      <c r="DP407" s="38"/>
      <c r="DQ407" s="38"/>
      <c r="DR407" s="38"/>
      <c r="DS407" s="38"/>
      <c r="DT407" s="38"/>
      <c r="DU407" s="38"/>
      <c r="DV407" s="38"/>
      <c r="DW407" s="38"/>
      <c r="DX407" s="38"/>
      <c r="DY407" s="38"/>
      <c r="DZ407" s="38"/>
      <c r="EA407" s="38"/>
      <c r="EB407" s="38"/>
      <c r="EC407" s="38"/>
      <c r="ED407" s="38"/>
      <c r="EE407" s="38"/>
      <c r="EF407" s="38"/>
      <c r="EG407" s="38"/>
      <c r="EH407" s="38"/>
    </row>
    <row r="408" spans="2:158">
      <c r="B408" s="31"/>
      <c r="C408" s="77" t="s">
        <v>392</v>
      </c>
      <c r="D408" s="38"/>
      <c r="E408" s="38"/>
      <c r="F408" s="38"/>
      <c r="G408" s="38"/>
      <c r="H408" s="38"/>
      <c r="I408" s="38"/>
      <c r="J408" s="38"/>
      <c r="K408" s="38"/>
      <c r="L408" s="38"/>
      <c r="M408" s="38"/>
      <c r="N408" s="38"/>
      <c r="O408" s="61"/>
      <c r="P408" s="38"/>
      <c r="Q408" s="38"/>
      <c r="R408" s="38"/>
      <c r="S408" s="38"/>
      <c r="T408" s="38"/>
      <c r="U408" s="38"/>
      <c r="V408" s="38"/>
      <c r="W408" s="38"/>
      <c r="X408" s="38"/>
      <c r="Y408" s="38">
        <f t="shared" si="270"/>
        <v>0</v>
      </c>
      <c r="Z408" s="33"/>
      <c r="AA408" s="33"/>
      <c r="AB408" s="33"/>
      <c r="AC408" s="33"/>
      <c r="AD408" s="33"/>
      <c r="AE408" s="33"/>
      <c r="AF408" s="102">
        <f t="shared" si="254"/>
        <v>0</v>
      </c>
      <c r="AG408" s="38">
        <f t="shared" si="276"/>
        <v>0</v>
      </c>
      <c r="AH408" s="38">
        <f t="shared" si="276"/>
        <v>0</v>
      </c>
      <c r="AI408" s="38">
        <f t="shared" si="276"/>
        <v>0</v>
      </c>
      <c r="AJ408" s="38">
        <f t="shared" si="276"/>
        <v>0</v>
      </c>
      <c r="AK408" s="38">
        <f t="shared" si="276"/>
        <v>0</v>
      </c>
      <c r="AL408" s="38">
        <f t="shared" si="276"/>
        <v>0</v>
      </c>
      <c r="AM408" s="38">
        <f t="shared" si="276"/>
        <v>0</v>
      </c>
      <c r="AN408" s="38">
        <f t="shared" si="276"/>
        <v>0</v>
      </c>
      <c r="AO408" s="38">
        <f t="shared" si="276"/>
        <v>0</v>
      </c>
      <c r="AP408" s="38">
        <f t="shared" si="276"/>
        <v>0</v>
      </c>
      <c r="AQ408" s="38">
        <f t="shared" si="276"/>
        <v>0</v>
      </c>
      <c r="AR408" s="38">
        <f t="shared" si="276"/>
        <v>0</v>
      </c>
      <c r="AS408" s="115">
        <f t="shared" si="255"/>
        <v>0</v>
      </c>
      <c r="AT408" s="38">
        <f t="shared" si="272"/>
        <v>0</v>
      </c>
      <c r="AU408" s="98">
        <f t="shared" si="256"/>
        <v>0</v>
      </c>
      <c r="AV408" s="38">
        <f t="shared" ref="AV408:BA408" si="289">SUM(AV424,AV440)</f>
        <v>0</v>
      </c>
      <c r="AW408" s="38">
        <f t="shared" si="289"/>
        <v>0</v>
      </c>
      <c r="AX408" s="38">
        <f t="shared" si="289"/>
        <v>0</v>
      </c>
      <c r="AY408" s="38">
        <f t="shared" si="289"/>
        <v>0</v>
      </c>
      <c r="AZ408" s="38">
        <f t="shared" si="289"/>
        <v>0</v>
      </c>
      <c r="BA408" s="38">
        <f t="shared" si="289"/>
        <v>0</v>
      </c>
      <c r="BB408" s="103">
        <f t="shared" si="253"/>
        <v>0</v>
      </c>
      <c r="BC408" s="38">
        <f t="shared" ref="BC408:BK408" si="290">SUM(BC424,BC440)</f>
        <v>0</v>
      </c>
      <c r="BD408" s="38">
        <f t="shared" si="290"/>
        <v>0</v>
      </c>
      <c r="BE408" s="38">
        <f t="shared" si="290"/>
        <v>0</v>
      </c>
      <c r="BF408" s="38">
        <f t="shared" si="290"/>
        <v>0</v>
      </c>
      <c r="BG408" s="38">
        <f t="shared" si="290"/>
        <v>0</v>
      </c>
      <c r="BH408" s="38">
        <f t="shared" si="290"/>
        <v>0</v>
      </c>
      <c r="BI408" s="38">
        <f t="shared" si="290"/>
        <v>0</v>
      </c>
      <c r="BJ408" s="38">
        <f t="shared" si="290"/>
        <v>0</v>
      </c>
      <c r="BK408" s="38">
        <f t="shared" si="290"/>
        <v>0</v>
      </c>
      <c r="BL408" s="98">
        <f t="shared" si="257"/>
        <v>0</v>
      </c>
      <c r="BM408" s="38">
        <f t="shared" si="275"/>
        <v>0</v>
      </c>
      <c r="BN408" s="38">
        <f t="shared" si="275"/>
        <v>0</v>
      </c>
      <c r="BO408" s="38">
        <f t="shared" si="275"/>
        <v>0</v>
      </c>
      <c r="BP408" s="38">
        <f t="shared" si="275"/>
        <v>0</v>
      </c>
      <c r="BQ408" s="66">
        <f t="shared" si="266"/>
        <v>0</v>
      </c>
      <c r="BR408" s="38"/>
      <c r="BS408" s="38"/>
      <c r="BT408" s="38"/>
      <c r="BU408" s="38"/>
      <c r="BV408" s="38"/>
      <c r="BW408" s="38"/>
      <c r="BX408" s="38"/>
      <c r="BY408" s="38"/>
      <c r="BZ408" s="38"/>
      <c r="CA408" s="38"/>
      <c r="CB408" s="38"/>
      <c r="CC408" s="38"/>
      <c r="CD408" s="38"/>
      <c r="CE408" s="38"/>
      <c r="CF408" s="38"/>
      <c r="CG408" s="38"/>
      <c r="CH408" s="38"/>
      <c r="CI408" s="38"/>
      <c r="CJ408" s="38"/>
      <c r="CK408" s="38"/>
      <c r="CL408" s="38"/>
      <c r="CM408" s="38"/>
      <c r="CN408" s="38"/>
      <c r="CO408" s="38"/>
      <c r="CP408" s="188">
        <f t="shared" si="261"/>
        <v>0</v>
      </c>
      <c r="CQ408" s="38"/>
      <c r="CR408" s="38"/>
      <c r="CS408" s="38"/>
      <c r="CT408" s="38"/>
      <c r="CU408" s="38"/>
      <c r="CV408" s="38"/>
      <c r="CW408" s="38"/>
      <c r="CX408" s="38"/>
      <c r="CY408" s="38"/>
      <c r="CZ408" s="38"/>
      <c r="DA408" s="38"/>
      <c r="DB408" s="188">
        <f t="shared" si="265"/>
        <v>0</v>
      </c>
      <c r="DC408" s="38">
        <f t="shared" si="262"/>
        <v>0</v>
      </c>
      <c r="DD408" s="38"/>
      <c r="DE408" s="38"/>
      <c r="DF408" s="38"/>
      <c r="DG408" s="188">
        <f t="shared" si="263"/>
        <v>0</v>
      </c>
      <c r="DH408" s="38">
        <f t="shared" si="264"/>
        <v>0</v>
      </c>
      <c r="DI408" s="38"/>
      <c r="DJ408" s="38"/>
      <c r="DK408" s="38"/>
      <c r="DL408" s="38"/>
      <c r="DM408" s="38"/>
      <c r="DN408" s="38"/>
      <c r="DO408" s="38"/>
      <c r="DP408" s="38"/>
      <c r="DQ408" s="38"/>
      <c r="DR408" s="38"/>
      <c r="DS408" s="38"/>
      <c r="DT408" s="38"/>
      <c r="DU408" s="38"/>
      <c r="DV408" s="38"/>
      <c r="DW408" s="38"/>
      <c r="DX408" s="38"/>
      <c r="DY408" s="38"/>
      <c r="DZ408" s="38"/>
      <c r="EA408" s="38"/>
      <c r="EB408" s="38"/>
      <c r="EC408" s="38"/>
      <c r="ED408" s="38"/>
      <c r="EE408" s="38"/>
      <c r="EF408" s="38"/>
      <c r="EG408" s="38"/>
      <c r="EH408" s="38"/>
    </row>
    <row r="409" spans="2:158">
      <c r="B409" s="31"/>
      <c r="C409" s="77" t="s">
        <v>393</v>
      </c>
      <c r="D409" s="38"/>
      <c r="E409" s="38"/>
      <c r="F409" s="38"/>
      <c r="G409" s="38"/>
      <c r="H409" s="38"/>
      <c r="I409" s="38"/>
      <c r="J409" s="38"/>
      <c r="K409" s="38"/>
      <c r="L409" s="38"/>
      <c r="M409" s="38"/>
      <c r="N409" s="38"/>
      <c r="O409" s="61"/>
      <c r="P409" s="38"/>
      <c r="Q409" s="38"/>
      <c r="R409" s="38"/>
      <c r="S409" s="38"/>
      <c r="T409" s="38"/>
      <c r="U409" s="38"/>
      <c r="V409" s="38"/>
      <c r="W409" s="38"/>
      <c r="X409" s="38"/>
      <c r="Y409" s="38">
        <f t="shared" si="270"/>
        <v>0</v>
      </c>
      <c r="Z409" s="33"/>
      <c r="AA409" s="33"/>
      <c r="AB409" s="33"/>
      <c r="AC409" s="33"/>
      <c r="AD409" s="33"/>
      <c r="AE409" s="33"/>
      <c r="AF409" s="102">
        <f t="shared" si="254"/>
        <v>0</v>
      </c>
      <c r="AG409" s="38">
        <f t="shared" si="276"/>
        <v>0</v>
      </c>
      <c r="AH409" s="38">
        <f t="shared" si="276"/>
        <v>0</v>
      </c>
      <c r="AI409" s="38">
        <f t="shared" si="276"/>
        <v>0</v>
      </c>
      <c r="AJ409" s="38">
        <f t="shared" si="276"/>
        <v>0</v>
      </c>
      <c r="AK409" s="38">
        <f t="shared" si="276"/>
        <v>0</v>
      </c>
      <c r="AL409" s="38">
        <f t="shared" si="276"/>
        <v>0</v>
      </c>
      <c r="AM409" s="38">
        <f t="shared" si="276"/>
        <v>0</v>
      </c>
      <c r="AN409" s="38">
        <f t="shared" si="276"/>
        <v>0</v>
      </c>
      <c r="AO409" s="38">
        <f t="shared" si="276"/>
        <v>0</v>
      </c>
      <c r="AP409" s="38">
        <f t="shared" si="276"/>
        <v>0</v>
      </c>
      <c r="AQ409" s="38">
        <f t="shared" si="276"/>
        <v>0</v>
      </c>
      <c r="AR409" s="38">
        <f t="shared" si="276"/>
        <v>0</v>
      </c>
      <c r="AS409" s="115">
        <f t="shared" si="255"/>
        <v>0</v>
      </c>
      <c r="AT409" s="38">
        <f t="shared" si="272"/>
        <v>0</v>
      </c>
      <c r="AU409" s="98">
        <f t="shared" si="256"/>
        <v>0</v>
      </c>
      <c r="AV409" s="38">
        <f t="shared" ref="AV409:BA409" si="291">SUM(AV425,AV441)</f>
        <v>0</v>
      </c>
      <c r="AW409" s="38">
        <f t="shared" si="291"/>
        <v>0</v>
      </c>
      <c r="AX409" s="38">
        <f t="shared" si="291"/>
        <v>0</v>
      </c>
      <c r="AY409" s="38">
        <f t="shared" si="291"/>
        <v>0</v>
      </c>
      <c r="AZ409" s="38">
        <f t="shared" si="291"/>
        <v>0</v>
      </c>
      <c r="BA409" s="38">
        <f t="shared" si="291"/>
        <v>0</v>
      </c>
      <c r="BB409" s="103">
        <f t="shared" si="253"/>
        <v>0</v>
      </c>
      <c r="BC409" s="38">
        <f t="shared" ref="BC409:BK409" si="292">SUM(BC425,BC441)</f>
        <v>0</v>
      </c>
      <c r="BD409" s="38">
        <f t="shared" si="292"/>
        <v>0</v>
      </c>
      <c r="BE409" s="38">
        <f t="shared" si="292"/>
        <v>0</v>
      </c>
      <c r="BF409" s="38">
        <f t="shared" si="292"/>
        <v>0</v>
      </c>
      <c r="BG409" s="38">
        <f t="shared" si="292"/>
        <v>0</v>
      </c>
      <c r="BH409" s="38">
        <f t="shared" si="292"/>
        <v>0</v>
      </c>
      <c r="BI409" s="38">
        <f t="shared" si="292"/>
        <v>0</v>
      </c>
      <c r="BJ409" s="38">
        <f t="shared" si="292"/>
        <v>0</v>
      </c>
      <c r="BK409" s="38">
        <f t="shared" si="292"/>
        <v>0</v>
      </c>
      <c r="BL409" s="98">
        <f t="shared" si="257"/>
        <v>0</v>
      </c>
      <c r="BM409" s="38">
        <f t="shared" si="275"/>
        <v>0</v>
      </c>
      <c r="BN409" s="38">
        <f t="shared" si="275"/>
        <v>0</v>
      </c>
      <c r="BO409" s="38">
        <f t="shared" si="275"/>
        <v>0</v>
      </c>
      <c r="BP409" s="38">
        <f t="shared" si="275"/>
        <v>0</v>
      </c>
      <c r="BQ409" s="66">
        <f t="shared" si="266"/>
        <v>0</v>
      </c>
      <c r="BR409" s="38"/>
      <c r="BS409" s="38"/>
      <c r="BT409" s="38"/>
      <c r="BU409" s="38"/>
      <c r="BV409" s="38"/>
      <c r="BW409" s="38"/>
      <c r="BX409" s="38"/>
      <c r="BY409" s="38"/>
      <c r="BZ409" s="38"/>
      <c r="CA409" s="38"/>
      <c r="CB409" s="38"/>
      <c r="CC409" s="38"/>
      <c r="CD409" s="38"/>
      <c r="CE409" s="38"/>
      <c r="CF409" s="38"/>
      <c r="CG409" s="38"/>
      <c r="CH409" s="38"/>
      <c r="CI409" s="38"/>
      <c r="CJ409" s="38"/>
      <c r="CK409" s="38"/>
      <c r="CL409" s="38"/>
      <c r="CM409" s="38"/>
      <c r="CN409" s="38"/>
      <c r="CO409" s="38"/>
      <c r="CP409" s="188">
        <f t="shared" si="261"/>
        <v>0</v>
      </c>
      <c r="CQ409" s="38"/>
      <c r="CR409" s="38"/>
      <c r="CS409" s="38"/>
      <c r="CT409" s="38"/>
      <c r="CU409" s="38"/>
      <c r="CV409" s="38"/>
      <c r="CW409" s="38"/>
      <c r="CX409" s="38"/>
      <c r="CY409" s="38"/>
      <c r="CZ409" s="38"/>
      <c r="DA409" s="38"/>
      <c r="DB409" s="188">
        <f t="shared" si="265"/>
        <v>0</v>
      </c>
      <c r="DC409" s="38">
        <f t="shared" si="262"/>
        <v>0</v>
      </c>
      <c r="DD409" s="38"/>
      <c r="DE409" s="38"/>
      <c r="DF409" s="38"/>
      <c r="DG409" s="188">
        <f t="shared" si="263"/>
        <v>0</v>
      </c>
      <c r="DH409" s="38">
        <f t="shared" si="264"/>
        <v>0</v>
      </c>
      <c r="DI409" s="38"/>
      <c r="DJ409" s="38"/>
      <c r="DK409" s="38"/>
      <c r="DL409" s="38"/>
      <c r="DM409" s="38"/>
      <c r="DN409" s="38"/>
      <c r="DO409" s="38"/>
      <c r="DP409" s="38"/>
      <c r="DQ409" s="38"/>
      <c r="DR409" s="38"/>
      <c r="DS409" s="38"/>
      <c r="DT409" s="38"/>
      <c r="DU409" s="38"/>
      <c r="DV409" s="38"/>
      <c r="DW409" s="38"/>
      <c r="DX409" s="38"/>
      <c r="DY409" s="38"/>
      <c r="DZ409" s="38"/>
      <c r="EA409" s="38"/>
      <c r="EB409" s="38"/>
      <c r="EC409" s="38"/>
      <c r="ED409" s="38"/>
      <c r="EE409" s="38"/>
      <c r="EF409" s="38"/>
      <c r="EG409" s="38"/>
      <c r="EH409" s="38"/>
    </row>
    <row r="410" spans="2:158">
      <c r="B410" s="31"/>
      <c r="C410" s="77" t="s">
        <v>394</v>
      </c>
      <c r="D410" s="38"/>
      <c r="E410" s="38"/>
      <c r="F410" s="38"/>
      <c r="G410" s="38"/>
      <c r="H410" s="38"/>
      <c r="I410" s="38"/>
      <c r="J410" s="38"/>
      <c r="K410" s="38"/>
      <c r="L410" s="38"/>
      <c r="M410" s="38"/>
      <c r="N410" s="38"/>
      <c r="O410" s="61"/>
      <c r="P410" s="38"/>
      <c r="Q410" s="38"/>
      <c r="R410" s="38"/>
      <c r="S410" s="38"/>
      <c r="T410" s="38"/>
      <c r="U410" s="38"/>
      <c r="V410" s="38"/>
      <c r="W410" s="38"/>
      <c r="X410" s="38"/>
      <c r="Y410" s="38">
        <f t="shared" si="270"/>
        <v>0</v>
      </c>
      <c r="Z410" s="33"/>
      <c r="AA410" s="33"/>
      <c r="AB410" s="33"/>
      <c r="AC410" s="33"/>
      <c r="AD410" s="33"/>
      <c r="AE410" s="33"/>
      <c r="AF410" s="102">
        <f t="shared" si="254"/>
        <v>-1</v>
      </c>
      <c r="AG410" s="38">
        <f t="shared" si="276"/>
        <v>0</v>
      </c>
      <c r="AH410" s="38">
        <f t="shared" si="276"/>
        <v>0</v>
      </c>
      <c r="AI410" s="38">
        <f t="shared" si="276"/>
        <v>0</v>
      </c>
      <c r="AJ410" s="38">
        <f t="shared" si="276"/>
        <v>0</v>
      </c>
      <c r="AK410" s="38">
        <f t="shared" si="276"/>
        <v>0</v>
      </c>
      <c r="AL410" s="38">
        <f t="shared" si="276"/>
        <v>0</v>
      </c>
      <c r="AM410" s="38">
        <f t="shared" si="276"/>
        <v>0</v>
      </c>
      <c r="AN410" s="38">
        <f t="shared" si="276"/>
        <v>0</v>
      </c>
      <c r="AO410" s="38">
        <f t="shared" si="276"/>
        <v>0</v>
      </c>
      <c r="AP410" s="38">
        <f t="shared" si="276"/>
        <v>0</v>
      </c>
      <c r="AQ410" s="38">
        <f t="shared" si="276"/>
        <v>0</v>
      </c>
      <c r="AR410" s="38">
        <f t="shared" si="276"/>
        <v>0</v>
      </c>
      <c r="AS410" s="115">
        <f t="shared" si="255"/>
        <v>0</v>
      </c>
      <c r="AT410" s="38">
        <f t="shared" si="272"/>
        <v>0</v>
      </c>
      <c r="AU410" s="98">
        <f t="shared" si="256"/>
        <v>0</v>
      </c>
      <c r="AV410" s="38">
        <f t="shared" ref="AV410:BA410" si="293">SUM(AV426,AV442)</f>
        <v>0</v>
      </c>
      <c r="AW410" s="38">
        <f t="shared" si="293"/>
        <v>0</v>
      </c>
      <c r="AX410" s="38">
        <f t="shared" si="293"/>
        <v>0</v>
      </c>
      <c r="AY410" s="38">
        <f t="shared" si="293"/>
        <v>0</v>
      </c>
      <c r="AZ410" s="38">
        <f t="shared" si="293"/>
        <v>0</v>
      </c>
      <c r="BA410" s="38">
        <f t="shared" si="293"/>
        <v>0</v>
      </c>
      <c r="BB410" s="103">
        <f t="shared" si="253"/>
        <v>0</v>
      </c>
      <c r="BC410" s="38">
        <f t="shared" ref="BC410:BK410" si="294">SUM(BC426,BC442)</f>
        <v>0</v>
      </c>
      <c r="BD410" s="38">
        <f t="shared" si="294"/>
        <v>0</v>
      </c>
      <c r="BE410" s="38">
        <f t="shared" si="294"/>
        <v>0</v>
      </c>
      <c r="BF410" s="38">
        <f t="shared" si="294"/>
        <v>0</v>
      </c>
      <c r="BG410" s="38">
        <f t="shared" si="294"/>
        <v>0</v>
      </c>
      <c r="BH410" s="38">
        <f t="shared" si="294"/>
        <v>0</v>
      </c>
      <c r="BI410" s="38">
        <f t="shared" si="294"/>
        <v>0</v>
      </c>
      <c r="BJ410" s="38">
        <f t="shared" si="294"/>
        <v>-1</v>
      </c>
      <c r="BK410" s="38">
        <f t="shared" si="294"/>
        <v>0</v>
      </c>
      <c r="BL410" s="98">
        <f t="shared" si="257"/>
        <v>0</v>
      </c>
      <c r="BM410" s="38">
        <f t="shared" si="275"/>
        <v>0</v>
      </c>
      <c r="BN410" s="38">
        <f t="shared" si="275"/>
        <v>0</v>
      </c>
      <c r="BO410" s="38">
        <f t="shared" si="275"/>
        <v>0</v>
      </c>
      <c r="BP410" s="38">
        <f t="shared" si="275"/>
        <v>0</v>
      </c>
      <c r="BQ410" s="66">
        <f t="shared" si="266"/>
        <v>-1</v>
      </c>
      <c r="BR410" s="38"/>
      <c r="BS410" s="38"/>
      <c r="BT410" s="38"/>
      <c r="BU410" s="38"/>
      <c r="BV410" s="38"/>
      <c r="BW410" s="38"/>
      <c r="BX410" s="38"/>
      <c r="BY410" s="38"/>
      <c r="BZ410" s="38"/>
      <c r="CA410" s="38"/>
      <c r="CB410" s="38"/>
      <c r="CC410" s="38"/>
      <c r="CD410" s="38"/>
      <c r="CE410" s="38"/>
      <c r="CF410" s="38"/>
      <c r="CG410" s="38"/>
      <c r="CH410" s="38"/>
      <c r="CI410" s="38"/>
      <c r="CJ410" s="38"/>
      <c r="CK410" s="38"/>
      <c r="CL410" s="38"/>
      <c r="CM410" s="38"/>
      <c r="CN410" s="38"/>
      <c r="CO410" s="38"/>
      <c r="CP410" s="188">
        <f t="shared" si="261"/>
        <v>0</v>
      </c>
      <c r="CQ410" s="38"/>
      <c r="CR410" s="38"/>
      <c r="CS410" s="38"/>
      <c r="CT410" s="38"/>
      <c r="CU410" s="38"/>
      <c r="CV410" s="38"/>
      <c r="CW410" s="38"/>
      <c r="CX410" s="38"/>
      <c r="CY410" s="38"/>
      <c r="CZ410" s="38"/>
      <c r="DA410" s="38"/>
      <c r="DB410" s="188">
        <f t="shared" si="265"/>
        <v>0</v>
      </c>
      <c r="DC410" s="38">
        <f t="shared" si="262"/>
        <v>0</v>
      </c>
      <c r="DD410" s="38"/>
      <c r="DE410" s="38"/>
      <c r="DF410" s="38"/>
      <c r="DG410" s="188">
        <f t="shared" si="263"/>
        <v>0</v>
      </c>
      <c r="DH410" s="38">
        <f t="shared" si="264"/>
        <v>0</v>
      </c>
      <c r="DI410" s="38"/>
      <c r="DJ410" s="38"/>
      <c r="DK410" s="38"/>
      <c r="DL410" s="38"/>
      <c r="DM410" s="38"/>
      <c r="DN410" s="38"/>
      <c r="DO410" s="38"/>
      <c r="DP410" s="38"/>
      <c r="DQ410" s="38"/>
      <c r="DR410" s="38"/>
      <c r="DS410" s="38"/>
      <c r="DT410" s="38"/>
      <c r="DU410" s="38"/>
      <c r="DV410" s="38"/>
      <c r="DW410" s="38"/>
      <c r="DX410" s="38"/>
      <c r="DY410" s="38"/>
      <c r="DZ410" s="38"/>
      <c r="EA410" s="38"/>
      <c r="EB410" s="38"/>
      <c r="EC410" s="38"/>
      <c r="ED410" s="38"/>
      <c r="EE410" s="38"/>
      <c r="EF410" s="38"/>
      <c r="EG410" s="38"/>
      <c r="EH410" s="38"/>
    </row>
    <row r="411" spans="2:158">
      <c r="B411" s="31"/>
      <c r="C411" s="77" t="s">
        <v>395</v>
      </c>
      <c r="D411" s="38"/>
      <c r="E411" s="38"/>
      <c r="F411" s="38"/>
      <c r="G411" s="38"/>
      <c r="H411" s="38"/>
      <c r="I411" s="38"/>
      <c r="J411" s="38"/>
      <c r="K411" s="38"/>
      <c r="L411" s="38"/>
      <c r="M411" s="38"/>
      <c r="N411" s="38"/>
      <c r="O411" s="61"/>
      <c r="P411" s="38"/>
      <c r="Q411" s="38"/>
      <c r="R411" s="38"/>
      <c r="S411" s="38"/>
      <c r="T411" s="38"/>
      <c r="U411" s="38"/>
      <c r="V411" s="38"/>
      <c r="W411" s="38"/>
      <c r="X411" s="38"/>
      <c r="Y411" s="38">
        <f t="shared" si="270"/>
        <v>0</v>
      </c>
      <c r="Z411" s="33"/>
      <c r="AA411" s="33"/>
      <c r="AB411" s="33"/>
      <c r="AC411" s="33"/>
      <c r="AD411" s="33"/>
      <c r="AE411" s="33"/>
      <c r="AF411" s="102">
        <f t="shared" si="254"/>
        <v>0</v>
      </c>
      <c r="AG411" s="38">
        <f t="shared" si="276"/>
        <v>0</v>
      </c>
      <c r="AH411" s="38">
        <f t="shared" si="276"/>
        <v>0</v>
      </c>
      <c r="AI411" s="38">
        <f t="shared" si="276"/>
        <v>0</v>
      </c>
      <c r="AJ411" s="38">
        <f t="shared" si="276"/>
        <v>0</v>
      </c>
      <c r="AK411" s="38">
        <f t="shared" si="276"/>
        <v>0</v>
      </c>
      <c r="AL411" s="38">
        <f t="shared" si="276"/>
        <v>0</v>
      </c>
      <c r="AM411" s="38">
        <f t="shared" si="276"/>
        <v>0</v>
      </c>
      <c r="AN411" s="38">
        <f t="shared" si="276"/>
        <v>0</v>
      </c>
      <c r="AO411" s="38">
        <f t="shared" si="276"/>
        <v>0</v>
      </c>
      <c r="AP411" s="38">
        <f t="shared" si="276"/>
        <v>0</v>
      </c>
      <c r="AQ411" s="38">
        <f t="shared" si="276"/>
        <v>0</v>
      </c>
      <c r="AR411" s="38">
        <f t="shared" si="276"/>
        <v>0</v>
      </c>
      <c r="AS411" s="115">
        <f t="shared" si="255"/>
        <v>0</v>
      </c>
      <c r="AT411" s="38">
        <f t="shared" si="272"/>
        <v>0</v>
      </c>
      <c r="AU411" s="98">
        <f t="shared" si="256"/>
        <v>0</v>
      </c>
      <c r="AV411" s="38">
        <f t="shared" ref="AV411:BA411" si="295">SUM(AV427,AV443)</f>
        <v>0</v>
      </c>
      <c r="AW411" s="38">
        <f t="shared" si="295"/>
        <v>0</v>
      </c>
      <c r="AX411" s="38">
        <f t="shared" si="295"/>
        <v>0</v>
      </c>
      <c r="AY411" s="38">
        <f t="shared" si="295"/>
        <v>0</v>
      </c>
      <c r="AZ411" s="38">
        <f t="shared" si="295"/>
        <v>0</v>
      </c>
      <c r="BA411" s="38">
        <f t="shared" si="295"/>
        <v>0</v>
      </c>
      <c r="BB411" s="103">
        <f t="shared" si="253"/>
        <v>0</v>
      </c>
      <c r="BC411" s="38">
        <f t="shared" ref="BC411:BK411" si="296">SUM(BC427,BC443)</f>
        <v>0</v>
      </c>
      <c r="BD411" s="38">
        <f t="shared" si="296"/>
        <v>0</v>
      </c>
      <c r="BE411" s="38">
        <f t="shared" si="296"/>
        <v>0</v>
      </c>
      <c r="BF411" s="38">
        <f t="shared" si="296"/>
        <v>0</v>
      </c>
      <c r="BG411" s="38">
        <f t="shared" si="296"/>
        <v>0</v>
      </c>
      <c r="BH411" s="38">
        <f t="shared" si="296"/>
        <v>0</v>
      </c>
      <c r="BI411" s="38">
        <f t="shared" si="296"/>
        <v>0</v>
      </c>
      <c r="BJ411" s="38">
        <f t="shared" si="296"/>
        <v>0</v>
      </c>
      <c r="BK411" s="38">
        <f t="shared" si="296"/>
        <v>0</v>
      </c>
      <c r="BL411" s="98">
        <f t="shared" si="257"/>
        <v>0</v>
      </c>
      <c r="BM411" s="38">
        <f t="shared" si="275"/>
        <v>0</v>
      </c>
      <c r="BN411" s="38">
        <f t="shared" si="275"/>
        <v>0</v>
      </c>
      <c r="BO411" s="38">
        <f t="shared" si="275"/>
        <v>0</v>
      </c>
      <c r="BP411" s="38">
        <f t="shared" si="275"/>
        <v>0</v>
      </c>
      <c r="BQ411" s="66">
        <f t="shared" si="266"/>
        <v>0</v>
      </c>
      <c r="BR411" s="38"/>
      <c r="BS411" s="38"/>
      <c r="BT411" s="38"/>
      <c r="BU411" s="38"/>
      <c r="BV411" s="38"/>
      <c r="BW411" s="38"/>
      <c r="BX411" s="38"/>
      <c r="BY411" s="38"/>
      <c r="BZ411" s="38"/>
      <c r="CA411" s="38"/>
      <c r="CB411" s="38"/>
      <c r="CC411" s="38"/>
      <c r="CD411" s="38"/>
      <c r="CE411" s="38"/>
      <c r="CF411" s="38"/>
      <c r="CG411" s="38"/>
      <c r="CH411" s="38"/>
      <c r="CI411" s="38"/>
      <c r="CJ411" s="38"/>
      <c r="CK411" s="38"/>
      <c r="CL411" s="38"/>
      <c r="CM411" s="38"/>
      <c r="CN411" s="38"/>
      <c r="CO411" s="38"/>
      <c r="CP411" s="188">
        <f t="shared" si="261"/>
        <v>0</v>
      </c>
      <c r="CQ411" s="38"/>
      <c r="CR411" s="38"/>
      <c r="CS411" s="38"/>
      <c r="CT411" s="38"/>
      <c r="CU411" s="38"/>
      <c r="CV411" s="38"/>
      <c r="CW411" s="38"/>
      <c r="CX411" s="38"/>
      <c r="CY411" s="38"/>
      <c r="CZ411" s="38"/>
      <c r="DA411" s="38"/>
      <c r="DB411" s="188">
        <f t="shared" si="265"/>
        <v>0</v>
      </c>
      <c r="DC411" s="38">
        <f t="shared" si="262"/>
        <v>0</v>
      </c>
      <c r="DD411" s="38"/>
      <c r="DE411" s="38"/>
      <c r="DF411" s="38"/>
      <c r="DG411" s="188">
        <f t="shared" si="263"/>
        <v>0</v>
      </c>
      <c r="DH411" s="38">
        <f t="shared" si="264"/>
        <v>0</v>
      </c>
      <c r="DI411" s="38"/>
      <c r="DJ411" s="38"/>
      <c r="DK411" s="38"/>
      <c r="DL411" s="38"/>
      <c r="DM411" s="38"/>
      <c r="DN411" s="38"/>
      <c r="DO411" s="38"/>
      <c r="DP411" s="38"/>
      <c r="DQ411" s="38"/>
      <c r="DR411" s="38"/>
      <c r="DS411" s="38"/>
      <c r="DT411" s="38"/>
      <c r="DU411" s="38"/>
      <c r="DV411" s="38"/>
      <c r="DW411" s="38"/>
      <c r="DX411" s="38"/>
      <c r="DY411" s="38"/>
      <c r="DZ411" s="38"/>
      <c r="EA411" s="38"/>
      <c r="EB411" s="38"/>
      <c r="EC411" s="38"/>
      <c r="ED411" s="38"/>
      <c r="EE411" s="38"/>
      <c r="EF411" s="38"/>
      <c r="EG411" s="38"/>
      <c r="EH411" s="38"/>
    </row>
    <row r="412" spans="2:158">
      <c r="B412" s="31"/>
      <c r="C412" s="77" t="s">
        <v>396</v>
      </c>
      <c r="D412" s="38"/>
      <c r="E412" s="38"/>
      <c r="F412" s="38"/>
      <c r="G412" s="38"/>
      <c r="H412" s="38"/>
      <c r="I412" s="38"/>
      <c r="J412" s="38"/>
      <c r="K412" s="38"/>
      <c r="L412" s="38"/>
      <c r="M412" s="38"/>
      <c r="N412" s="38"/>
      <c r="O412" s="61"/>
      <c r="P412" s="38"/>
      <c r="Q412" s="38"/>
      <c r="R412" s="38"/>
      <c r="S412" s="38"/>
      <c r="T412" s="38"/>
      <c r="U412" s="38"/>
      <c r="V412" s="38"/>
      <c r="W412" s="38"/>
      <c r="X412" s="38"/>
      <c r="Y412" s="38">
        <f t="shared" si="270"/>
        <v>0</v>
      </c>
      <c r="Z412" s="33"/>
      <c r="AA412" s="33"/>
      <c r="AB412" s="33"/>
      <c r="AC412" s="33"/>
      <c r="AD412" s="33"/>
      <c r="AE412" s="33"/>
      <c r="AF412" s="102">
        <f t="shared" si="254"/>
        <v>0</v>
      </c>
      <c r="AG412" s="38">
        <f t="shared" si="276"/>
        <v>0</v>
      </c>
      <c r="AH412" s="38">
        <f t="shared" si="276"/>
        <v>0</v>
      </c>
      <c r="AI412" s="38">
        <f t="shared" si="276"/>
        <v>0</v>
      </c>
      <c r="AJ412" s="38">
        <f t="shared" si="276"/>
        <v>0</v>
      </c>
      <c r="AK412" s="38">
        <f t="shared" si="276"/>
        <v>0</v>
      </c>
      <c r="AL412" s="38">
        <f t="shared" si="276"/>
        <v>0</v>
      </c>
      <c r="AM412" s="38">
        <f t="shared" si="276"/>
        <v>0</v>
      </c>
      <c r="AN412" s="38">
        <f t="shared" si="276"/>
        <v>0</v>
      </c>
      <c r="AO412" s="38">
        <f t="shared" si="276"/>
        <v>0</v>
      </c>
      <c r="AP412" s="38">
        <f t="shared" si="276"/>
        <v>0</v>
      </c>
      <c r="AQ412" s="38">
        <f t="shared" si="276"/>
        <v>0</v>
      </c>
      <c r="AR412" s="38">
        <f t="shared" si="276"/>
        <v>0</v>
      </c>
      <c r="AS412" s="115">
        <f t="shared" si="255"/>
        <v>0</v>
      </c>
      <c r="AT412" s="38">
        <f t="shared" si="272"/>
        <v>0</v>
      </c>
      <c r="AU412" s="98">
        <f>SUM(AX412,AW412,AV412)</f>
        <v>0</v>
      </c>
      <c r="AV412" s="38">
        <f t="shared" ref="AV412:BA412" si="297">SUM(AV428,AV444)</f>
        <v>0</v>
      </c>
      <c r="AW412" s="38">
        <f t="shared" si="297"/>
        <v>0</v>
      </c>
      <c r="AX412" s="38">
        <f t="shared" si="297"/>
        <v>0</v>
      </c>
      <c r="AY412" s="38">
        <f t="shared" si="297"/>
        <v>0</v>
      </c>
      <c r="AZ412" s="38">
        <f t="shared" si="297"/>
        <v>0</v>
      </c>
      <c r="BA412" s="38">
        <f t="shared" si="297"/>
        <v>0</v>
      </c>
      <c r="BB412" s="103">
        <f>SUM(BF412,BC412:BD412)</f>
        <v>0</v>
      </c>
      <c r="BC412" s="38">
        <f t="shared" ref="BC412:BK412" si="298">SUM(BC428,BC444)</f>
        <v>0</v>
      </c>
      <c r="BD412" s="38">
        <f t="shared" si="298"/>
        <v>0</v>
      </c>
      <c r="BE412" s="38">
        <f t="shared" si="298"/>
        <v>0</v>
      </c>
      <c r="BF412" s="38">
        <f t="shared" si="298"/>
        <v>0</v>
      </c>
      <c r="BG412" s="38">
        <f t="shared" si="298"/>
        <v>0</v>
      </c>
      <c r="BH412" s="38">
        <f t="shared" si="298"/>
        <v>0</v>
      </c>
      <c r="BI412" s="38">
        <f t="shared" si="298"/>
        <v>0</v>
      </c>
      <c r="BJ412" s="38">
        <f t="shared" si="298"/>
        <v>0</v>
      </c>
      <c r="BK412" s="38">
        <f t="shared" si="298"/>
        <v>0</v>
      </c>
      <c r="BL412" s="98">
        <f>SUM(BM412:BP412)</f>
        <v>0</v>
      </c>
      <c r="BM412" s="38">
        <f t="shared" si="275"/>
        <v>0</v>
      </c>
      <c r="BN412" s="38">
        <f t="shared" si="275"/>
        <v>0</v>
      </c>
      <c r="BO412" s="38">
        <f t="shared" si="275"/>
        <v>0</v>
      </c>
      <c r="BP412" s="38">
        <f t="shared" si="275"/>
        <v>0</v>
      </c>
      <c r="BQ412" s="66">
        <f t="shared" si="266"/>
        <v>0</v>
      </c>
      <c r="BR412" s="38"/>
      <c r="BS412" s="38"/>
      <c r="BT412" s="38"/>
      <c r="BU412" s="38"/>
      <c r="BV412" s="38"/>
      <c r="BW412" s="38"/>
      <c r="BX412" s="38"/>
      <c r="BY412" s="38"/>
      <c r="BZ412" s="38"/>
      <c r="CA412" s="38"/>
      <c r="CB412" s="38"/>
      <c r="CC412" s="38"/>
      <c r="CD412" s="38"/>
      <c r="CE412" s="38"/>
      <c r="CF412" s="38"/>
      <c r="CG412" s="38"/>
      <c r="CH412" s="38"/>
      <c r="CI412" s="38"/>
      <c r="CJ412" s="38"/>
      <c r="CK412" s="38"/>
      <c r="CL412" s="38"/>
      <c r="CM412" s="38"/>
      <c r="CN412" s="38"/>
      <c r="CO412" s="38"/>
      <c r="CP412" s="188">
        <f t="shared" si="261"/>
        <v>0</v>
      </c>
      <c r="CQ412" s="38"/>
      <c r="CR412" s="38"/>
      <c r="CS412" s="38"/>
      <c r="CT412" s="38"/>
      <c r="CU412" s="38"/>
      <c r="CV412" s="38"/>
      <c r="CW412" s="38"/>
      <c r="CX412" s="38"/>
      <c r="CY412" s="38"/>
      <c r="CZ412" s="38"/>
      <c r="DA412" s="38"/>
      <c r="DB412" s="188">
        <f t="shared" si="265"/>
        <v>0</v>
      </c>
      <c r="DC412" s="38">
        <f t="shared" si="262"/>
        <v>0</v>
      </c>
      <c r="DD412" s="38"/>
      <c r="DE412" s="38"/>
      <c r="DF412" s="38"/>
      <c r="DG412" s="188">
        <f t="shared" si="263"/>
        <v>0</v>
      </c>
      <c r="DH412" s="38">
        <f t="shared" si="264"/>
        <v>0</v>
      </c>
      <c r="DI412" s="38"/>
      <c r="DJ412" s="38"/>
      <c r="DK412" s="38"/>
      <c r="DL412" s="38"/>
      <c r="DM412" s="38"/>
      <c r="DN412" s="38"/>
      <c r="DO412" s="38"/>
      <c r="DP412" s="38"/>
      <c r="DQ412" s="38"/>
      <c r="DR412" s="38"/>
      <c r="DS412" s="38"/>
      <c r="DT412" s="38"/>
      <c r="DU412" s="38"/>
      <c r="DV412" s="38"/>
      <c r="DW412" s="38"/>
      <c r="DX412" s="38"/>
      <c r="DY412" s="38"/>
      <c r="DZ412" s="38"/>
      <c r="EA412" s="38"/>
      <c r="EB412" s="38"/>
      <c r="EC412" s="38"/>
      <c r="ED412" s="38"/>
      <c r="EE412" s="38"/>
      <c r="EF412" s="38"/>
      <c r="EG412" s="38"/>
      <c r="EH412" s="38"/>
    </row>
    <row r="413" spans="2:158">
      <c r="B413" s="31"/>
      <c r="C413" s="77" t="s">
        <v>397</v>
      </c>
      <c r="D413" s="38"/>
      <c r="E413" s="38"/>
      <c r="F413" s="38"/>
      <c r="G413" s="38"/>
      <c r="H413" s="38"/>
      <c r="I413" s="38"/>
      <c r="J413" s="38"/>
      <c r="K413" s="38"/>
      <c r="L413" s="38"/>
      <c r="M413" s="38"/>
      <c r="N413" s="38"/>
      <c r="O413" s="61"/>
      <c r="P413" s="38"/>
      <c r="Q413" s="38"/>
      <c r="R413" s="38"/>
      <c r="S413" s="38"/>
      <c r="T413" s="38"/>
      <c r="U413" s="38"/>
      <c r="V413" s="38"/>
      <c r="W413" s="38"/>
      <c r="X413" s="38"/>
      <c r="Y413" s="38">
        <f t="shared" si="270"/>
        <v>0</v>
      </c>
      <c r="Z413" s="33"/>
      <c r="AA413" s="33"/>
      <c r="AB413" s="33"/>
      <c r="AC413" s="33"/>
      <c r="AD413" s="33"/>
      <c r="AE413" s="33"/>
      <c r="AF413" s="102">
        <f t="shared" si="254"/>
        <v>0</v>
      </c>
      <c r="AG413" s="38">
        <f t="shared" si="276"/>
        <v>0</v>
      </c>
      <c r="AH413" s="38">
        <f t="shared" si="276"/>
        <v>0</v>
      </c>
      <c r="AI413" s="38">
        <f t="shared" si="276"/>
        <v>0</v>
      </c>
      <c r="AJ413" s="38">
        <f t="shared" si="276"/>
        <v>0</v>
      </c>
      <c r="AK413" s="38">
        <f t="shared" si="276"/>
        <v>0</v>
      </c>
      <c r="AL413" s="38">
        <f t="shared" si="276"/>
        <v>0</v>
      </c>
      <c r="AM413" s="38">
        <f t="shared" si="276"/>
        <v>0</v>
      </c>
      <c r="AN413" s="38">
        <f t="shared" si="276"/>
        <v>0</v>
      </c>
      <c r="AO413" s="38">
        <f t="shared" si="276"/>
        <v>0</v>
      </c>
      <c r="AP413" s="38">
        <f t="shared" si="276"/>
        <v>0</v>
      </c>
      <c r="AQ413" s="38">
        <f t="shared" si="276"/>
        <v>0</v>
      </c>
      <c r="AR413" s="38">
        <f t="shared" si="276"/>
        <v>0</v>
      </c>
      <c r="AS413" s="115">
        <f t="shared" si="255"/>
        <v>0</v>
      </c>
      <c r="AT413" s="38">
        <f t="shared" si="272"/>
        <v>0</v>
      </c>
      <c r="AU413" s="38">
        <f t="shared" ref="AU413:BA413" si="299">SUM(AU429,AU445)</f>
        <v>0</v>
      </c>
      <c r="AV413" s="38">
        <f t="shared" si="299"/>
        <v>0</v>
      </c>
      <c r="AW413" s="38">
        <f t="shared" si="299"/>
        <v>0</v>
      </c>
      <c r="AX413" s="38">
        <f t="shared" si="299"/>
        <v>0</v>
      </c>
      <c r="AY413" s="38">
        <f t="shared" si="299"/>
        <v>0</v>
      </c>
      <c r="AZ413" s="38">
        <f t="shared" si="299"/>
        <v>0</v>
      </c>
      <c r="BA413" s="38">
        <f t="shared" si="299"/>
        <v>0</v>
      </c>
      <c r="BB413" s="38">
        <f t="shared" ref="BB413:BK413" si="300">SUM(BB429,BB445)</f>
        <v>0</v>
      </c>
      <c r="BC413" s="38">
        <f t="shared" si="300"/>
        <v>0</v>
      </c>
      <c r="BD413" s="38">
        <f t="shared" si="300"/>
        <v>0</v>
      </c>
      <c r="BE413" s="38">
        <f t="shared" si="300"/>
        <v>0</v>
      </c>
      <c r="BF413" s="38">
        <f t="shared" si="300"/>
        <v>0</v>
      </c>
      <c r="BG413" s="38">
        <f t="shared" si="300"/>
        <v>0</v>
      </c>
      <c r="BH413" s="38">
        <f t="shared" si="300"/>
        <v>0</v>
      </c>
      <c r="BI413" s="38">
        <f t="shared" si="300"/>
        <v>0</v>
      </c>
      <c r="BJ413" s="38">
        <f t="shared" si="300"/>
        <v>0</v>
      </c>
      <c r="BK413" s="38">
        <f t="shared" si="300"/>
        <v>0</v>
      </c>
      <c r="BL413" s="98">
        <f>SUM(BM413:BP413)</f>
        <v>0</v>
      </c>
      <c r="BM413" s="38">
        <f t="shared" si="275"/>
        <v>0</v>
      </c>
      <c r="BN413" s="38">
        <f t="shared" si="275"/>
        <v>0</v>
      </c>
      <c r="BO413" s="38">
        <f t="shared" si="275"/>
        <v>0</v>
      </c>
      <c r="BP413" s="38">
        <f t="shared" si="275"/>
        <v>0</v>
      </c>
      <c r="BQ413" s="66">
        <f t="shared" si="266"/>
        <v>0</v>
      </c>
      <c r="BR413" s="38"/>
      <c r="BS413" s="38"/>
      <c r="BT413" s="38"/>
      <c r="BU413" s="38"/>
      <c r="BV413" s="38"/>
      <c r="BW413" s="38"/>
      <c r="BX413" s="38"/>
      <c r="BY413" s="38"/>
      <c r="BZ413" s="38"/>
      <c r="CA413" s="38"/>
      <c r="CB413" s="38"/>
      <c r="CC413" s="38"/>
      <c r="CD413" s="38"/>
      <c r="CE413" s="38"/>
      <c r="CF413" s="38"/>
      <c r="CG413" s="38"/>
      <c r="CH413" s="38"/>
      <c r="CI413" s="38"/>
      <c r="CJ413" s="38"/>
      <c r="CK413" s="38"/>
      <c r="CL413" s="38"/>
      <c r="CM413" s="38"/>
      <c r="CN413" s="38"/>
      <c r="CO413" s="38"/>
      <c r="CP413" s="188">
        <f t="shared" si="261"/>
        <v>0</v>
      </c>
      <c r="CQ413" s="38"/>
      <c r="CR413" s="38"/>
      <c r="CS413" s="38"/>
      <c r="CT413" s="38"/>
      <c r="CU413" s="38"/>
      <c r="CV413" s="38"/>
      <c r="CW413" s="38"/>
      <c r="CX413" s="38"/>
      <c r="CY413" s="38"/>
      <c r="CZ413" s="38"/>
      <c r="DA413" s="38"/>
      <c r="DB413" s="188">
        <f t="shared" si="265"/>
        <v>0</v>
      </c>
      <c r="DC413" s="38">
        <f t="shared" si="262"/>
        <v>0</v>
      </c>
      <c r="DD413" s="38"/>
      <c r="DE413" s="38"/>
      <c r="DF413" s="38"/>
      <c r="DG413" s="188">
        <f t="shared" si="263"/>
        <v>0</v>
      </c>
      <c r="DH413" s="38">
        <f t="shared" si="264"/>
        <v>0</v>
      </c>
      <c r="DI413" s="38"/>
      <c r="DJ413" s="38"/>
      <c r="DK413" s="38"/>
      <c r="DL413" s="38"/>
      <c r="DM413" s="38"/>
      <c r="DN413" s="38"/>
      <c r="DO413" s="38"/>
      <c r="DP413" s="38"/>
      <c r="DQ413" s="38"/>
      <c r="DR413" s="38"/>
      <c r="DS413" s="38"/>
      <c r="DT413" s="38"/>
      <c r="DU413" s="38"/>
      <c r="DV413" s="38"/>
      <c r="DW413" s="38"/>
      <c r="DX413" s="38"/>
      <c r="DY413" s="38"/>
      <c r="DZ413" s="38"/>
      <c r="EA413" s="38"/>
      <c r="EB413" s="38"/>
      <c r="EC413" s="38"/>
      <c r="ED413" s="38"/>
      <c r="EE413" s="38"/>
      <c r="EF413" s="38"/>
      <c r="EG413" s="38"/>
      <c r="EH413" s="38"/>
    </row>
    <row r="414" spans="2:158">
      <c r="B414" s="31"/>
      <c r="C414" s="77" t="s">
        <v>398</v>
      </c>
      <c r="D414" s="38"/>
      <c r="E414" s="38"/>
      <c r="F414" s="38"/>
      <c r="G414" s="38"/>
      <c r="H414" s="38"/>
      <c r="I414" s="38"/>
      <c r="J414" s="38"/>
      <c r="K414" s="38"/>
      <c r="L414" s="38"/>
      <c r="M414" s="38"/>
      <c r="N414" s="38"/>
      <c r="O414" s="61"/>
      <c r="P414" s="38"/>
      <c r="Q414" s="38"/>
      <c r="R414" s="38"/>
      <c r="S414" s="38"/>
      <c r="T414" s="38"/>
      <c r="U414" s="38"/>
      <c r="V414" s="38"/>
      <c r="W414" s="38"/>
      <c r="X414" s="38"/>
      <c r="Y414" s="38">
        <f t="shared" si="270"/>
        <v>-13202</v>
      </c>
      <c r="Z414" s="33"/>
      <c r="AA414" s="33"/>
      <c r="AB414" s="33"/>
      <c r="AC414" s="33"/>
      <c r="AD414" s="33"/>
      <c r="AE414" s="33"/>
      <c r="AF414" s="102">
        <f t="shared" si="254"/>
        <v>-68</v>
      </c>
      <c r="AG414" s="38">
        <f t="shared" si="276"/>
        <v>0</v>
      </c>
      <c r="AH414" s="38">
        <f t="shared" si="276"/>
        <v>0</v>
      </c>
      <c r="AI414" s="38">
        <f t="shared" si="276"/>
        <v>0</v>
      </c>
      <c r="AJ414" s="38">
        <f t="shared" si="276"/>
        <v>0</v>
      </c>
      <c r="AK414" s="38">
        <f t="shared" si="276"/>
        <v>0</v>
      </c>
      <c r="AL414" s="38">
        <f t="shared" si="276"/>
        <v>0</v>
      </c>
      <c r="AM414" s="38">
        <f t="shared" si="276"/>
        <v>0</v>
      </c>
      <c r="AN414" s="38">
        <f t="shared" si="276"/>
        <v>0</v>
      </c>
      <c r="AO414" s="38">
        <f t="shared" si="276"/>
        <v>0</v>
      </c>
      <c r="AP414" s="38">
        <f t="shared" si="276"/>
        <v>0</v>
      </c>
      <c r="AQ414" s="38">
        <f t="shared" si="276"/>
        <v>0</v>
      </c>
      <c r="AR414" s="38">
        <f t="shared" si="276"/>
        <v>0</v>
      </c>
      <c r="AS414" s="115">
        <f t="shared" si="255"/>
        <v>0</v>
      </c>
      <c r="AT414" s="38">
        <f t="shared" si="272"/>
        <v>0</v>
      </c>
      <c r="AU414" s="98">
        <f>SUM(AX414,AW414,AV414)</f>
        <v>0</v>
      </c>
      <c r="AV414" s="38">
        <f t="shared" ref="AV414:BA414" si="301">SUM(AV430,AV446)</f>
        <v>0</v>
      </c>
      <c r="AW414" s="38">
        <f t="shared" si="301"/>
        <v>0</v>
      </c>
      <c r="AX414" s="38">
        <f t="shared" si="301"/>
        <v>0</v>
      </c>
      <c r="AY414" s="38">
        <f t="shared" si="301"/>
        <v>0</v>
      </c>
      <c r="AZ414" s="38">
        <f t="shared" si="301"/>
        <v>0</v>
      </c>
      <c r="BA414" s="38">
        <f t="shared" si="301"/>
        <v>0</v>
      </c>
      <c r="BB414" s="103">
        <f>SUM(BF414,BC414:BD414)</f>
        <v>0</v>
      </c>
      <c r="BC414" s="38">
        <f t="shared" ref="BC414:BK414" si="302">SUM(BC430,BC446)</f>
        <v>0</v>
      </c>
      <c r="BD414" s="38">
        <f t="shared" si="302"/>
        <v>0</v>
      </c>
      <c r="BE414" s="38">
        <f t="shared" si="302"/>
        <v>0</v>
      </c>
      <c r="BF414" s="38">
        <f t="shared" si="302"/>
        <v>0</v>
      </c>
      <c r="BG414" s="38">
        <f t="shared" si="302"/>
        <v>0</v>
      </c>
      <c r="BH414" s="38">
        <f t="shared" si="302"/>
        <v>3</v>
      </c>
      <c r="BI414" s="38">
        <f t="shared" si="302"/>
        <v>0</v>
      </c>
      <c r="BJ414" s="38">
        <f t="shared" si="302"/>
        <v>101</v>
      </c>
      <c r="BK414" s="38">
        <f t="shared" si="302"/>
        <v>-163</v>
      </c>
      <c r="BL414" s="98">
        <f t="shared" si="257"/>
        <v>-9</v>
      </c>
      <c r="BM414" s="38">
        <f t="shared" si="275"/>
        <v>0</v>
      </c>
      <c r="BN414" s="38">
        <f t="shared" si="275"/>
        <v>0</v>
      </c>
      <c r="BO414" s="38">
        <f t="shared" si="275"/>
        <v>0</v>
      </c>
      <c r="BP414" s="38">
        <f t="shared" si="275"/>
        <v>-9</v>
      </c>
      <c r="BQ414" s="66">
        <f t="shared" si="266"/>
        <v>-68</v>
      </c>
      <c r="BR414" s="38"/>
      <c r="BS414" s="38"/>
      <c r="BT414" s="38"/>
      <c r="BU414" s="38"/>
      <c r="BV414" s="38"/>
      <c r="BW414" s="38"/>
      <c r="BX414" s="38"/>
      <c r="BY414" s="38"/>
      <c r="BZ414" s="38"/>
      <c r="CA414" s="38"/>
      <c r="CB414" s="38"/>
      <c r="CC414" s="38"/>
      <c r="CD414" s="38"/>
      <c r="CE414" s="38"/>
      <c r="CF414" s="38"/>
      <c r="CG414" s="38"/>
      <c r="CH414" s="38"/>
      <c r="CI414" s="38"/>
      <c r="CJ414" s="38"/>
      <c r="CK414" s="38"/>
      <c r="CL414" s="38"/>
      <c r="CM414" s="38"/>
      <c r="CN414" s="38"/>
      <c r="CO414" s="38"/>
      <c r="CP414" s="188">
        <f t="shared" si="261"/>
        <v>0</v>
      </c>
      <c r="CQ414" s="38"/>
      <c r="CR414" s="38"/>
      <c r="CS414" s="38"/>
      <c r="CT414" s="38"/>
      <c r="CU414" s="38"/>
      <c r="CV414" s="38"/>
      <c r="CW414" s="38"/>
      <c r="CX414" s="38"/>
      <c r="CY414" s="38"/>
      <c r="CZ414" s="38"/>
      <c r="DA414" s="38"/>
      <c r="DB414" s="188">
        <f t="shared" si="265"/>
        <v>0</v>
      </c>
      <c r="DC414" s="38">
        <f t="shared" si="262"/>
        <v>0</v>
      </c>
      <c r="DD414" s="38"/>
      <c r="DE414" s="38"/>
      <c r="DF414" s="38"/>
      <c r="DG414" s="188">
        <f t="shared" si="263"/>
        <v>0</v>
      </c>
      <c r="DH414" s="38">
        <f t="shared" si="264"/>
        <v>0</v>
      </c>
      <c r="DI414" s="38"/>
      <c r="DJ414" s="38"/>
      <c r="DK414" s="38"/>
      <c r="DL414" s="38"/>
      <c r="DM414" s="38"/>
      <c r="DN414" s="38"/>
      <c r="DO414" s="38"/>
      <c r="DP414" s="38"/>
      <c r="DQ414" s="38"/>
      <c r="DR414" s="38"/>
      <c r="DS414" s="38"/>
      <c r="DT414" s="38"/>
      <c r="DU414" s="38"/>
      <c r="DV414" s="38"/>
      <c r="DW414" s="38"/>
      <c r="DX414" s="38"/>
      <c r="DY414" s="38"/>
      <c r="DZ414" s="38"/>
      <c r="EA414" s="38"/>
      <c r="EB414" s="38"/>
      <c r="EC414" s="38"/>
      <c r="ED414" s="38"/>
      <c r="EE414" s="38"/>
      <c r="EF414" s="38"/>
      <c r="EG414" s="38"/>
      <c r="EH414" s="38"/>
    </row>
    <row r="415" spans="2:158" s="83" customFormat="1" ht="33" customHeight="1">
      <c r="B415" s="729" t="s">
        <v>446</v>
      </c>
      <c r="C415" s="739" t="s">
        <v>447</v>
      </c>
      <c r="D415" s="86"/>
      <c r="E415" s="86"/>
      <c r="F415" s="86"/>
      <c r="G415" s="86"/>
      <c r="H415" s="86"/>
      <c r="I415" s="86"/>
      <c r="J415" s="86"/>
      <c r="K415" s="86"/>
      <c r="L415" s="86"/>
      <c r="M415" s="86"/>
      <c r="N415" s="86"/>
      <c r="O415" s="87"/>
      <c r="P415" s="86"/>
      <c r="Q415" s="86"/>
      <c r="R415" s="86"/>
      <c r="S415" s="86"/>
      <c r="T415" s="86"/>
      <c r="U415" s="86"/>
      <c r="V415" s="86"/>
      <c r="W415" s="86"/>
      <c r="X415" s="86"/>
      <c r="Y415" s="38">
        <f>SUM('рабочая 2023 г'!Y415-'2022 г.'!Y415)</f>
        <v>-15697</v>
      </c>
      <c r="Z415" s="88"/>
      <c r="AA415" s="88"/>
      <c r="AB415" s="88"/>
      <c r="AC415" s="88"/>
      <c r="AD415" s="88"/>
      <c r="AE415" s="88"/>
      <c r="AF415" s="125">
        <f t="shared" si="254"/>
        <v>-2.0000000000000004</v>
      </c>
      <c r="AG415" s="38">
        <f>SUM('рабочая 2023 г'!AG415-'2022 г.'!AG415)</f>
        <v>0</v>
      </c>
      <c r="AH415" s="38">
        <f>SUM('рабочая 2023 г'!AH415-'2022 г.'!AH415)</f>
        <v>0</v>
      </c>
      <c r="AI415" s="38">
        <f>SUM('рабочая 2023 г'!AI415-'2022 г.'!AI415)</f>
        <v>0</v>
      </c>
      <c r="AJ415" s="38">
        <f>SUM('рабочая 2023 г'!AJ415-'2022 г.'!AJ415)</f>
        <v>0</v>
      </c>
      <c r="AK415" s="38">
        <f>SUM('рабочая 2023 г'!AK415-'2022 г.'!AK415)</f>
        <v>0</v>
      </c>
      <c r="AL415" s="38">
        <f>SUM('рабочая 2023 г'!AL415-'2022 г.'!AL415)</f>
        <v>0</v>
      </c>
      <c r="AM415" s="38">
        <f>SUM('рабочая 2023 г'!AM415-'2022 г.'!AM415)</f>
        <v>0</v>
      </c>
      <c r="AN415" s="38">
        <f>SUM('рабочая 2023 г'!AN415-'2022 г.'!AN415)</f>
        <v>0</v>
      </c>
      <c r="AO415" s="38">
        <f>SUM('рабочая 2023 г'!AO415-'2022 г.'!AO415)</f>
        <v>-0.10000000000000009</v>
      </c>
      <c r="AP415" s="38">
        <f>SUM('рабочая 2023 г'!AP415-'2022 г.'!AP415)</f>
        <v>-0.1</v>
      </c>
      <c r="AQ415" s="38">
        <f>SUM('рабочая 2023 г'!AQ415-'2022 г.'!AQ415)</f>
        <v>0</v>
      </c>
      <c r="AR415" s="38">
        <f>SUM('рабочая 2023 г'!AR415-'2022 г.'!AR415)</f>
        <v>0</v>
      </c>
      <c r="AS415" s="126">
        <f t="shared" si="255"/>
        <v>-0.10000000000000009</v>
      </c>
      <c r="AT415" s="38">
        <f>SUM('рабочая 2023 г'!AT415-'2022 г.'!AT415)</f>
        <v>0</v>
      </c>
      <c r="AU415" s="38">
        <f>SUM('рабочая 2023 г'!AU415-'2022 г.'!AU415)</f>
        <v>0</v>
      </c>
      <c r="AV415" s="38">
        <f>SUM('рабочая 2023 г'!AV415-'2022 г.'!AV415)</f>
        <v>0</v>
      </c>
      <c r="AW415" s="38">
        <f>SUM('рабочая 2023 г'!AW415-'2022 г.'!AW415)</f>
        <v>0</v>
      </c>
      <c r="AX415" s="38">
        <f>SUM('рабочая 2023 г'!AX415-'2022 г.'!AX415)</f>
        <v>0</v>
      </c>
      <c r="AY415" s="38">
        <f>SUM('рабочая 2023 г'!AY415-'2022 г.'!AY415)</f>
        <v>0</v>
      </c>
      <c r="AZ415" s="38">
        <f>SUM('рабочая 2023 г'!AZ415-'2022 г.'!AZ415)</f>
        <v>0</v>
      </c>
      <c r="BA415" s="38">
        <f>SUM('рабочая 2023 г'!BA415-'2022 г.'!BA415)</f>
        <v>0</v>
      </c>
      <c r="BB415" s="125">
        <f t="shared" si="253"/>
        <v>-0.4</v>
      </c>
      <c r="BC415" s="38">
        <f>SUM('рабочая 2023 г'!BC415-'2022 г.'!BC415)</f>
        <v>0</v>
      </c>
      <c r="BD415" s="38">
        <f>SUM('рабочая 2023 г'!BD415-'2022 г.'!BD415)</f>
        <v>-0.4</v>
      </c>
      <c r="BE415" s="38">
        <f>SUM('рабочая 2023 г'!BE415-'2022 г.'!BE415)</f>
        <v>-0.4</v>
      </c>
      <c r="BF415" s="38">
        <f>SUM('рабочая 2023 г'!BF415-'2022 г.'!BF415)</f>
        <v>0</v>
      </c>
      <c r="BG415" s="38">
        <f>SUM('рабочая 2023 г'!BG415-'2022 г.'!BG415)</f>
        <v>0</v>
      </c>
      <c r="BH415" s="38">
        <f>SUM('рабочая 2023 г'!BH415-'2022 г.'!BH415)</f>
        <v>0</v>
      </c>
      <c r="BI415" s="38">
        <f>SUM('рабочая 2023 г'!BI415-'2022 г.'!BI415)</f>
        <v>0</v>
      </c>
      <c r="BJ415" s="38">
        <f>SUM('рабочая 2023 г'!BJ415-'2022 г.'!BJ415)</f>
        <v>-1.1000000000000005</v>
      </c>
      <c r="BK415" s="38">
        <f>SUM('рабочая 2023 г'!BK415-'2022 г.'!BK415)</f>
        <v>-0.30000000000000004</v>
      </c>
      <c r="BL415" s="38">
        <f>SUM('рабочая 2023 г'!BL415-'2022 г.'!BL415)</f>
        <v>-9.9999999999999978E-2</v>
      </c>
      <c r="BM415" s="38">
        <f>SUM('рабочая 2023 г'!BM415-'2022 г.'!BM415)</f>
        <v>0</v>
      </c>
      <c r="BN415" s="38">
        <f>SUM('рабочая 2023 г'!BN415-'2022 г.'!BN415)</f>
        <v>0</v>
      </c>
      <c r="BO415" s="38">
        <f>SUM('рабочая 2023 г'!BO415-'2022 г.'!BO415)</f>
        <v>0</v>
      </c>
      <c r="BP415" s="38">
        <f>SUM('рабочая 2023 г'!BP415-'2022 г.'!BP415)</f>
        <v>-9.9999999999999978E-2</v>
      </c>
      <c r="BQ415" s="86">
        <f t="shared" si="266"/>
        <v>-1.9000000000000004</v>
      </c>
      <c r="BR415" s="86"/>
      <c r="BS415" s="86"/>
      <c r="BT415" s="86"/>
      <c r="BU415" s="86"/>
      <c r="BV415" s="86"/>
      <c r="BW415" s="86"/>
      <c r="BX415" s="86"/>
      <c r="BY415" s="86"/>
      <c r="BZ415" s="86"/>
      <c r="CA415" s="86"/>
      <c r="CB415" s="86"/>
      <c r="CC415" s="86"/>
      <c r="CD415" s="86"/>
      <c r="CE415" s="86"/>
      <c r="CF415" s="86"/>
      <c r="CG415" s="86"/>
      <c r="CH415" s="86"/>
      <c r="CI415" s="86"/>
      <c r="CJ415" s="86"/>
      <c r="CK415" s="86"/>
      <c r="CL415" s="86"/>
      <c r="CM415" s="86"/>
      <c r="CN415" s="86"/>
      <c r="CO415" s="86"/>
      <c r="CP415" s="278">
        <f t="shared" si="261"/>
        <v>0</v>
      </c>
      <c r="CQ415" s="86"/>
      <c r="CR415" s="86"/>
      <c r="CS415" s="86"/>
      <c r="CT415" s="86"/>
      <c r="CU415" s="86"/>
      <c r="CV415" s="86"/>
      <c r="CW415" s="86"/>
      <c r="CX415" s="86"/>
      <c r="CY415" s="86"/>
      <c r="CZ415" s="86"/>
      <c r="DA415" s="86"/>
      <c r="DB415" s="278">
        <f t="shared" si="265"/>
        <v>0</v>
      </c>
      <c r="DC415" s="86">
        <f t="shared" si="262"/>
        <v>0</v>
      </c>
      <c r="DD415" s="86"/>
      <c r="DE415" s="86"/>
      <c r="DF415" s="86"/>
      <c r="DG415" s="278">
        <f t="shared" si="263"/>
        <v>0</v>
      </c>
      <c r="DH415" s="86">
        <f t="shared" si="264"/>
        <v>0</v>
      </c>
      <c r="DI415" s="86"/>
      <c r="DJ415" s="86"/>
      <c r="DK415" s="86"/>
      <c r="DL415" s="86"/>
      <c r="DM415" s="86"/>
      <c r="DN415" s="86"/>
      <c r="DO415" s="86"/>
      <c r="DP415" s="86"/>
      <c r="DQ415" s="86"/>
      <c r="DR415" s="86"/>
      <c r="DS415" s="86"/>
      <c r="DT415" s="86"/>
      <c r="DU415" s="86"/>
      <c r="DV415" s="86"/>
      <c r="DW415" s="86"/>
      <c r="DX415" s="86"/>
      <c r="DY415" s="86"/>
      <c r="DZ415" s="86"/>
      <c r="EA415" s="86"/>
      <c r="EB415" s="86"/>
      <c r="EC415" s="86"/>
      <c r="ED415" s="86"/>
      <c r="EE415" s="86"/>
      <c r="EF415" s="86"/>
      <c r="EG415" s="86"/>
      <c r="EH415" s="86"/>
      <c r="EI415" s="89"/>
      <c r="EJ415" s="89"/>
      <c r="EK415" s="89"/>
      <c r="EL415" s="89"/>
      <c r="EM415" s="89"/>
      <c r="EN415" s="89"/>
      <c r="EO415" s="89"/>
      <c r="EP415" s="89"/>
      <c r="EQ415" s="89"/>
      <c r="ER415" s="89"/>
      <c r="ES415" s="89"/>
      <c r="ET415" s="89"/>
      <c r="EU415" s="89"/>
      <c r="EV415" s="89"/>
      <c r="EW415" s="89"/>
      <c r="EX415" s="89"/>
      <c r="EY415" s="89"/>
      <c r="EZ415" s="89"/>
      <c r="FA415" s="89"/>
      <c r="FB415" s="89"/>
    </row>
    <row r="416" spans="2:158" s="83" customFormat="1">
      <c r="B416" s="730"/>
      <c r="C416" s="740"/>
      <c r="D416" s="86"/>
      <c r="E416" s="86"/>
      <c r="F416" s="86"/>
      <c r="G416" s="86"/>
      <c r="H416" s="86"/>
      <c r="I416" s="86"/>
      <c r="J416" s="86"/>
      <c r="K416" s="86"/>
      <c r="L416" s="86"/>
      <c r="M416" s="86"/>
      <c r="N416" s="86"/>
      <c r="O416" s="87"/>
      <c r="P416" s="86"/>
      <c r="Q416" s="86"/>
      <c r="R416" s="86"/>
      <c r="S416" s="86"/>
      <c r="T416" s="86"/>
      <c r="U416" s="86"/>
      <c r="V416" s="86"/>
      <c r="W416" s="86"/>
      <c r="X416" s="86"/>
      <c r="Y416" s="88">
        <f>SUM(Y417:Y430)</f>
        <v>-15697</v>
      </c>
      <c r="Z416" s="88"/>
      <c r="AA416" s="88"/>
      <c r="AB416" s="88"/>
      <c r="AC416" s="88"/>
      <c r="AD416" s="88"/>
      <c r="AE416" s="88"/>
      <c r="AF416" s="125">
        <f t="shared" ref="AF416:AF478" si="303">SUM(AS416:AU416,AY416,BA416:BB416,BG416:BL416)</f>
        <v>-2065</v>
      </c>
      <c r="AG416" s="88">
        <f t="shared" ref="AG416:AR416" si="304">SUM(AG417:AG430)</f>
        <v>0</v>
      </c>
      <c r="AH416" s="88">
        <f t="shared" si="304"/>
        <v>0</v>
      </c>
      <c r="AI416" s="88">
        <f t="shared" si="304"/>
        <v>0</v>
      </c>
      <c r="AJ416" s="88">
        <f t="shared" si="304"/>
        <v>0</v>
      </c>
      <c r="AK416" s="88">
        <f t="shared" si="304"/>
        <v>0</v>
      </c>
      <c r="AL416" s="88">
        <f t="shared" si="304"/>
        <v>0</v>
      </c>
      <c r="AM416" s="88">
        <f t="shared" si="304"/>
        <v>0</v>
      </c>
      <c r="AN416" s="88">
        <f t="shared" si="304"/>
        <v>0</v>
      </c>
      <c r="AO416" s="88">
        <f t="shared" si="304"/>
        <v>-67</v>
      </c>
      <c r="AP416" s="88">
        <f t="shared" si="304"/>
        <v>-67</v>
      </c>
      <c r="AQ416" s="88">
        <f t="shared" si="304"/>
        <v>0</v>
      </c>
      <c r="AR416" s="88">
        <f t="shared" si="304"/>
        <v>0</v>
      </c>
      <c r="AS416" s="126">
        <f t="shared" si="255"/>
        <v>-67</v>
      </c>
      <c r="AT416" s="88">
        <f t="shared" ref="AT416:BP416" si="305">SUM(AT417:AT430)</f>
        <v>0</v>
      </c>
      <c r="AU416" s="88">
        <f t="shared" si="305"/>
        <v>0</v>
      </c>
      <c r="AV416" s="88">
        <f t="shared" si="305"/>
        <v>0</v>
      </c>
      <c r="AW416" s="88">
        <f t="shared" si="305"/>
        <v>0</v>
      </c>
      <c r="AX416" s="88">
        <f t="shared" si="305"/>
        <v>0</v>
      </c>
      <c r="AY416" s="88">
        <f t="shared" si="305"/>
        <v>0</v>
      </c>
      <c r="AZ416" s="88">
        <f t="shared" si="305"/>
        <v>0</v>
      </c>
      <c r="BA416" s="88">
        <f t="shared" si="305"/>
        <v>0</v>
      </c>
      <c r="BB416" s="88">
        <f t="shared" si="305"/>
        <v>-438</v>
      </c>
      <c r="BC416" s="88">
        <f t="shared" si="305"/>
        <v>0</v>
      </c>
      <c r="BD416" s="88">
        <f t="shared" si="305"/>
        <v>-438</v>
      </c>
      <c r="BE416" s="88">
        <f t="shared" si="305"/>
        <v>-408</v>
      </c>
      <c r="BF416" s="88">
        <f t="shared" si="305"/>
        <v>0</v>
      </c>
      <c r="BG416" s="88">
        <f t="shared" si="305"/>
        <v>-13</v>
      </c>
      <c r="BH416" s="88">
        <f t="shared" si="305"/>
        <v>-1</v>
      </c>
      <c r="BI416" s="88">
        <f t="shared" si="305"/>
        <v>0</v>
      </c>
      <c r="BJ416" s="88">
        <f t="shared" si="305"/>
        <v>-1084</v>
      </c>
      <c r="BK416" s="88">
        <f t="shared" si="305"/>
        <v>-270</v>
      </c>
      <c r="BL416" s="88">
        <f t="shared" si="257"/>
        <v>-192</v>
      </c>
      <c r="BM416" s="88">
        <f t="shared" si="305"/>
        <v>0</v>
      </c>
      <c r="BN416" s="88">
        <f t="shared" si="305"/>
        <v>0</v>
      </c>
      <c r="BO416" s="88">
        <f t="shared" si="305"/>
        <v>0</v>
      </c>
      <c r="BP416" s="88">
        <f t="shared" si="305"/>
        <v>-192</v>
      </c>
      <c r="BQ416" s="86">
        <f t="shared" si="266"/>
        <v>-1998</v>
      </c>
      <c r="BR416" s="86"/>
      <c r="BS416" s="86"/>
      <c r="BT416" s="86"/>
      <c r="BU416" s="86"/>
      <c r="BV416" s="86"/>
      <c r="BW416" s="86"/>
      <c r="BX416" s="86"/>
      <c r="BY416" s="86"/>
      <c r="BZ416" s="86"/>
      <c r="CA416" s="86"/>
      <c r="CB416" s="86"/>
      <c r="CC416" s="86"/>
      <c r="CD416" s="86"/>
      <c r="CE416" s="86"/>
      <c r="CF416" s="86"/>
      <c r="CG416" s="86"/>
      <c r="CH416" s="86"/>
      <c r="CI416" s="86"/>
      <c r="CJ416" s="86"/>
      <c r="CK416" s="86"/>
      <c r="CL416" s="86"/>
      <c r="CM416" s="86"/>
      <c r="CN416" s="86"/>
      <c r="CO416" s="86"/>
      <c r="CP416" s="278">
        <f t="shared" si="261"/>
        <v>0</v>
      </c>
      <c r="CQ416" s="86"/>
      <c r="CR416" s="86"/>
      <c r="CS416" s="86"/>
      <c r="CT416" s="86"/>
      <c r="CU416" s="86"/>
      <c r="CV416" s="86"/>
      <c r="CW416" s="86"/>
      <c r="CX416" s="86"/>
      <c r="CY416" s="86"/>
      <c r="CZ416" s="86"/>
      <c r="DA416" s="86"/>
      <c r="DB416" s="278">
        <f t="shared" si="265"/>
        <v>0</v>
      </c>
      <c r="DC416" s="86">
        <f t="shared" si="262"/>
        <v>0</v>
      </c>
      <c r="DD416" s="86"/>
      <c r="DE416" s="86"/>
      <c r="DF416" s="86"/>
      <c r="DG416" s="278">
        <f t="shared" si="263"/>
        <v>0</v>
      </c>
      <c r="DH416" s="86">
        <f t="shared" si="264"/>
        <v>0</v>
      </c>
      <c r="DI416" s="86"/>
      <c r="DJ416" s="86"/>
      <c r="DK416" s="86"/>
      <c r="DL416" s="86"/>
      <c r="DM416" s="86"/>
      <c r="DN416" s="86"/>
      <c r="DO416" s="86"/>
      <c r="DP416" s="86"/>
      <c r="DQ416" s="86"/>
      <c r="DR416" s="86"/>
      <c r="DS416" s="86"/>
      <c r="DT416" s="86"/>
      <c r="DU416" s="86"/>
      <c r="DV416" s="86"/>
      <c r="DW416" s="86"/>
      <c r="DX416" s="86"/>
      <c r="DY416" s="86"/>
      <c r="DZ416" s="86"/>
      <c r="EA416" s="86"/>
      <c r="EB416" s="86"/>
      <c r="EC416" s="86"/>
      <c r="ED416" s="86"/>
      <c r="EE416" s="86"/>
      <c r="EF416" s="86"/>
      <c r="EG416" s="86"/>
      <c r="EH416" s="86"/>
      <c r="EI416" s="89"/>
      <c r="EJ416" s="89"/>
      <c r="EK416" s="89"/>
      <c r="EL416" s="89"/>
      <c r="EM416" s="89"/>
      <c r="EN416" s="89"/>
      <c r="EO416" s="89"/>
      <c r="EP416" s="89"/>
      <c r="EQ416" s="89"/>
      <c r="ER416" s="89"/>
      <c r="ES416" s="89"/>
      <c r="ET416" s="89"/>
      <c r="EU416" s="89"/>
      <c r="EV416" s="89"/>
      <c r="EW416" s="89"/>
      <c r="EX416" s="89"/>
      <c r="EY416" s="89"/>
      <c r="EZ416" s="89"/>
      <c r="FA416" s="89"/>
      <c r="FB416" s="89"/>
    </row>
    <row r="417" spans="2:158">
      <c r="B417" s="32"/>
      <c r="C417" s="118" t="s">
        <v>385</v>
      </c>
      <c r="D417" s="38"/>
      <c r="E417" s="38"/>
      <c r="F417" s="38"/>
      <c r="G417" s="38"/>
      <c r="H417" s="38"/>
      <c r="I417" s="38"/>
      <c r="J417" s="38"/>
      <c r="K417" s="38"/>
      <c r="L417" s="38"/>
      <c r="M417" s="38"/>
      <c r="N417" s="38"/>
      <c r="O417" s="61"/>
      <c r="P417" s="38"/>
      <c r="Q417" s="38"/>
      <c r="R417" s="38"/>
      <c r="S417" s="38"/>
      <c r="T417" s="38"/>
      <c r="U417" s="38"/>
      <c r="V417" s="38"/>
      <c r="W417" s="38"/>
      <c r="X417" s="38"/>
      <c r="Y417" s="38">
        <f>SUM('рабочая 2023 г'!Y417-'2022 г.'!Y417)</f>
        <v>0</v>
      </c>
      <c r="Z417" s="33"/>
      <c r="AA417" s="33"/>
      <c r="AB417" s="33"/>
      <c r="AC417" s="33"/>
      <c r="AD417" s="33"/>
      <c r="AE417" s="33"/>
      <c r="AF417" s="102">
        <f t="shared" si="303"/>
        <v>0</v>
      </c>
      <c r="AG417" s="38">
        <f>SUM('рабочая 2023 г'!AG417-'2022 г.'!AG417)</f>
        <v>0</v>
      </c>
      <c r="AH417" s="38">
        <f>SUM('рабочая 2023 г'!AH417-'2022 г.'!AH417)</f>
        <v>0</v>
      </c>
      <c r="AI417" s="38">
        <f>SUM('рабочая 2023 г'!AI417-'2022 г.'!AI417)</f>
        <v>0</v>
      </c>
      <c r="AJ417" s="38">
        <f>SUM('рабочая 2023 г'!AJ417-'2022 г.'!AJ417)</f>
        <v>0</v>
      </c>
      <c r="AK417" s="38">
        <f>SUM('рабочая 2023 г'!AK417-'2022 г.'!AK417)</f>
        <v>0</v>
      </c>
      <c r="AL417" s="38">
        <f>SUM('рабочая 2023 г'!AL417-'2022 г.'!AL417)</f>
        <v>0</v>
      </c>
      <c r="AM417" s="38">
        <f>SUM('рабочая 2023 г'!AM417-'2022 г.'!AM417)</f>
        <v>0</v>
      </c>
      <c r="AN417" s="38">
        <f>SUM('рабочая 2023 г'!AN417-'2022 г.'!AN417)</f>
        <v>0</v>
      </c>
      <c r="AO417" s="38">
        <f>SUM('рабочая 2023 г'!AO417-'2022 г.'!AO417)</f>
        <v>0</v>
      </c>
      <c r="AP417" s="38">
        <f>SUM('рабочая 2023 г'!AP417-'2022 г.'!AP417)</f>
        <v>0</v>
      </c>
      <c r="AQ417" s="38">
        <f>SUM('рабочая 2023 г'!AQ417-'2022 г.'!AQ417)</f>
        <v>0</v>
      </c>
      <c r="AR417" s="38">
        <f>SUM('рабочая 2023 г'!AR417-'2022 г.'!AR417)</f>
        <v>0</v>
      </c>
      <c r="AS417" s="115">
        <f t="shared" si="255"/>
        <v>0</v>
      </c>
      <c r="AT417" s="38">
        <f>SUM('рабочая 2023 г'!AT417-'2022 г.'!AT417)</f>
        <v>0</v>
      </c>
      <c r="AU417" s="98">
        <f t="shared" si="256"/>
        <v>0</v>
      </c>
      <c r="AV417" s="38">
        <f>SUM('рабочая 2023 г'!AV417-'2022 г.'!AV417)</f>
        <v>0</v>
      </c>
      <c r="AW417" s="38">
        <f>SUM('рабочая 2023 г'!AW417-'2022 г.'!AW417)</f>
        <v>0</v>
      </c>
      <c r="AX417" s="38">
        <f>SUM('рабочая 2023 г'!AX417-'2022 г.'!AX417)</f>
        <v>0</v>
      </c>
      <c r="AY417" s="38">
        <f>SUM('рабочая 2023 г'!AY417-'2022 г.'!AY417)</f>
        <v>0</v>
      </c>
      <c r="AZ417" s="38">
        <f>SUM('рабочая 2023 г'!AZ417-'2022 г.'!AZ417)</f>
        <v>0</v>
      </c>
      <c r="BA417" s="38">
        <f>SUM('рабочая 2023 г'!BA417-'2022 г.'!BA417)</f>
        <v>0</v>
      </c>
      <c r="BB417" s="103">
        <f t="shared" si="253"/>
        <v>0</v>
      </c>
      <c r="BC417" s="38">
        <f>SUM('рабочая 2023 г'!BC417-'2022 г.'!BC417)</f>
        <v>0</v>
      </c>
      <c r="BD417" s="38">
        <f>SUM('рабочая 2023 г'!BD417-'2022 г.'!BD417)</f>
        <v>0</v>
      </c>
      <c r="BE417" s="38">
        <f>SUM('рабочая 2023 г'!BE417-'2022 г.'!BE417)</f>
        <v>0</v>
      </c>
      <c r="BF417" s="38">
        <f>SUM('рабочая 2023 г'!BF417-'2022 г.'!BF417)</f>
        <v>0</v>
      </c>
      <c r="BG417" s="38">
        <f>SUM('рабочая 2023 г'!BG417-'2022 г.'!BG417)</f>
        <v>0</v>
      </c>
      <c r="BH417" s="38">
        <f>SUM('рабочая 2023 г'!BH417-'2022 г.'!BH417)</f>
        <v>0</v>
      </c>
      <c r="BI417" s="38">
        <f>SUM('рабочая 2023 г'!BI417-'2022 г.'!BI417)</f>
        <v>0</v>
      </c>
      <c r="BJ417" s="38">
        <f>SUM('рабочая 2023 г'!BJ417-'2022 г.'!BJ417)</f>
        <v>0</v>
      </c>
      <c r="BK417" s="38">
        <f>SUM('рабочая 2023 г'!BK417-'2022 г.'!BK417)</f>
        <v>0</v>
      </c>
      <c r="BL417" s="98">
        <f t="shared" si="257"/>
        <v>0</v>
      </c>
      <c r="BM417" s="38">
        <f>SUM('рабочая 2023 г'!BM417-'2022 г.'!BM417)</f>
        <v>0</v>
      </c>
      <c r="BN417" s="38">
        <f>SUM('рабочая 2023 г'!BN417-'2022 г.'!BN417)</f>
        <v>0</v>
      </c>
      <c r="BO417" s="38">
        <f>SUM('рабочая 2023 г'!BO417-'2022 г.'!BO417)</f>
        <v>0</v>
      </c>
      <c r="BP417" s="38">
        <f>SUM('рабочая 2023 г'!BP417-'2022 г.'!BP417)</f>
        <v>0</v>
      </c>
      <c r="BQ417" s="66">
        <f t="shared" si="266"/>
        <v>0</v>
      </c>
      <c r="BR417" s="38"/>
      <c r="BS417" s="38"/>
      <c r="BT417" s="38"/>
      <c r="BU417" s="38"/>
      <c r="BV417" s="38"/>
      <c r="BW417" s="38"/>
      <c r="BX417" s="38"/>
      <c r="BY417" s="38"/>
      <c r="BZ417" s="38"/>
      <c r="CA417" s="38"/>
      <c r="CB417" s="38"/>
      <c r="CC417" s="38"/>
      <c r="CD417" s="38"/>
      <c r="CE417" s="38"/>
      <c r="CF417" s="38"/>
      <c r="CG417" s="38"/>
      <c r="CH417" s="38"/>
      <c r="CI417" s="38"/>
      <c r="CJ417" s="38"/>
      <c r="CK417" s="38"/>
      <c r="CL417" s="38"/>
      <c r="CM417" s="38"/>
      <c r="CN417" s="38"/>
      <c r="CO417" s="38"/>
      <c r="CP417" s="188">
        <f t="shared" si="261"/>
        <v>0</v>
      </c>
      <c r="CQ417" s="38"/>
      <c r="CR417" s="38"/>
      <c r="CS417" s="38"/>
      <c r="CT417" s="38"/>
      <c r="CU417" s="38"/>
      <c r="CV417" s="38"/>
      <c r="CW417" s="38"/>
      <c r="CX417" s="38"/>
      <c r="CY417" s="38"/>
      <c r="CZ417" s="38"/>
      <c r="DA417" s="38"/>
      <c r="DB417" s="188">
        <f t="shared" si="265"/>
        <v>0</v>
      </c>
      <c r="DC417" s="38">
        <f t="shared" si="262"/>
        <v>0</v>
      </c>
      <c r="DD417" s="38"/>
      <c r="DE417" s="38"/>
      <c r="DF417" s="38"/>
      <c r="DG417" s="188">
        <f t="shared" si="263"/>
        <v>0</v>
      </c>
      <c r="DH417" s="38">
        <f t="shared" si="264"/>
        <v>0</v>
      </c>
      <c r="DI417" s="38"/>
      <c r="DJ417" s="38"/>
      <c r="DK417" s="38"/>
      <c r="DL417" s="38"/>
      <c r="DM417" s="38"/>
      <c r="DN417" s="38"/>
      <c r="DO417" s="38"/>
      <c r="DP417" s="38"/>
      <c r="DQ417" s="38"/>
      <c r="DR417" s="38"/>
      <c r="DS417" s="38"/>
      <c r="DT417" s="38"/>
      <c r="DU417" s="38"/>
      <c r="DV417" s="38"/>
      <c r="DW417" s="38"/>
      <c r="DX417" s="38"/>
      <c r="DY417" s="38"/>
      <c r="DZ417" s="38"/>
      <c r="EA417" s="38"/>
      <c r="EB417" s="38"/>
      <c r="EC417" s="38"/>
      <c r="ED417" s="38"/>
      <c r="EE417" s="38"/>
      <c r="EF417" s="38"/>
      <c r="EG417" s="38"/>
      <c r="EH417" s="38"/>
    </row>
    <row r="418" spans="2:158">
      <c r="B418" s="32"/>
      <c r="C418" s="118" t="s">
        <v>386</v>
      </c>
      <c r="D418" s="38"/>
      <c r="E418" s="38"/>
      <c r="F418" s="38"/>
      <c r="G418" s="38"/>
      <c r="H418" s="38"/>
      <c r="I418" s="38"/>
      <c r="J418" s="38"/>
      <c r="K418" s="38"/>
      <c r="L418" s="38"/>
      <c r="M418" s="38"/>
      <c r="N418" s="38"/>
      <c r="O418" s="61"/>
      <c r="P418" s="38"/>
      <c r="Q418" s="38"/>
      <c r="R418" s="38"/>
      <c r="S418" s="38"/>
      <c r="T418" s="38"/>
      <c r="U418" s="38"/>
      <c r="V418" s="38"/>
      <c r="W418" s="38"/>
      <c r="X418" s="38"/>
      <c r="Y418" s="38">
        <f>SUM('рабочая 2023 г'!Y418-'2022 г.'!Y418)</f>
        <v>0</v>
      </c>
      <c r="Z418" s="33"/>
      <c r="AA418" s="33"/>
      <c r="AB418" s="33"/>
      <c r="AC418" s="33"/>
      <c r="AD418" s="33"/>
      <c r="AE418" s="33"/>
      <c r="AF418" s="102">
        <f t="shared" si="303"/>
        <v>0</v>
      </c>
      <c r="AG418" s="38">
        <f>SUM('рабочая 2023 г'!AG418-'2022 г.'!AG418)</f>
        <v>0</v>
      </c>
      <c r="AH418" s="38">
        <f>SUM('рабочая 2023 г'!AH418-'2022 г.'!AH418)</f>
        <v>0</v>
      </c>
      <c r="AI418" s="38">
        <f>SUM('рабочая 2023 г'!AI418-'2022 г.'!AI418)</f>
        <v>0</v>
      </c>
      <c r="AJ418" s="38">
        <f>SUM('рабочая 2023 г'!AJ418-'2022 г.'!AJ418)</f>
        <v>0</v>
      </c>
      <c r="AK418" s="38">
        <f>SUM('рабочая 2023 г'!AK418-'2022 г.'!AK418)</f>
        <v>0</v>
      </c>
      <c r="AL418" s="38">
        <f>SUM('рабочая 2023 г'!AL418-'2022 г.'!AL418)</f>
        <v>0</v>
      </c>
      <c r="AM418" s="38">
        <f>SUM('рабочая 2023 г'!AM418-'2022 г.'!AM418)</f>
        <v>0</v>
      </c>
      <c r="AN418" s="38">
        <f>SUM('рабочая 2023 г'!AN418-'2022 г.'!AN418)</f>
        <v>0</v>
      </c>
      <c r="AO418" s="38">
        <f>SUM('рабочая 2023 г'!AO418-'2022 г.'!AO418)</f>
        <v>0</v>
      </c>
      <c r="AP418" s="38">
        <f>SUM('рабочая 2023 г'!AP418-'2022 г.'!AP418)</f>
        <v>0</v>
      </c>
      <c r="AQ418" s="38">
        <f>SUM('рабочая 2023 г'!AQ418-'2022 г.'!AQ418)</f>
        <v>0</v>
      </c>
      <c r="AR418" s="38">
        <f>SUM('рабочая 2023 г'!AR418-'2022 г.'!AR418)</f>
        <v>0</v>
      </c>
      <c r="AS418" s="115">
        <f t="shared" si="255"/>
        <v>0</v>
      </c>
      <c r="AT418" s="38">
        <f>SUM('рабочая 2023 г'!AT418-'2022 г.'!AT418)</f>
        <v>0</v>
      </c>
      <c r="AU418" s="98">
        <f t="shared" si="256"/>
        <v>0</v>
      </c>
      <c r="AV418" s="38">
        <f>SUM('рабочая 2023 г'!AV418-'2022 г.'!AV418)</f>
        <v>0</v>
      </c>
      <c r="AW418" s="38">
        <f>SUM('рабочая 2023 г'!AW418-'2022 г.'!AW418)</f>
        <v>0</v>
      </c>
      <c r="AX418" s="38">
        <f>SUM('рабочая 2023 г'!AX418-'2022 г.'!AX418)</f>
        <v>0</v>
      </c>
      <c r="AY418" s="38">
        <f>SUM('рабочая 2023 г'!AY418-'2022 г.'!AY418)</f>
        <v>0</v>
      </c>
      <c r="AZ418" s="38">
        <f>SUM('рабочая 2023 г'!AZ418-'2022 г.'!AZ418)</f>
        <v>0</v>
      </c>
      <c r="BA418" s="38">
        <f>SUM('рабочая 2023 г'!BA418-'2022 г.'!BA418)</f>
        <v>0</v>
      </c>
      <c r="BB418" s="103">
        <f t="shared" si="253"/>
        <v>0</v>
      </c>
      <c r="BC418" s="38">
        <f>SUM('рабочая 2023 г'!BC418-'2022 г.'!BC418)</f>
        <v>0</v>
      </c>
      <c r="BD418" s="38">
        <f>SUM('рабочая 2023 г'!BD418-'2022 г.'!BD418)</f>
        <v>0</v>
      </c>
      <c r="BE418" s="38">
        <f>SUM('рабочая 2023 г'!BE418-'2022 г.'!BE418)</f>
        <v>0</v>
      </c>
      <c r="BF418" s="38">
        <f>SUM('рабочая 2023 г'!BF418-'2022 г.'!BF418)</f>
        <v>0</v>
      </c>
      <c r="BG418" s="38">
        <f>SUM('рабочая 2023 г'!BG418-'2022 г.'!BG418)</f>
        <v>0</v>
      </c>
      <c r="BH418" s="38">
        <f>SUM('рабочая 2023 г'!BH418-'2022 г.'!BH418)</f>
        <v>0</v>
      </c>
      <c r="BI418" s="38">
        <f>SUM('рабочая 2023 г'!BI418-'2022 г.'!BI418)</f>
        <v>0</v>
      </c>
      <c r="BJ418" s="38">
        <f>SUM('рабочая 2023 г'!BJ418-'2022 г.'!BJ418)</f>
        <v>0</v>
      </c>
      <c r="BK418" s="38">
        <f>SUM('рабочая 2023 г'!BK418-'2022 г.'!BK418)</f>
        <v>0</v>
      </c>
      <c r="BL418" s="98">
        <f t="shared" si="257"/>
        <v>0</v>
      </c>
      <c r="BM418" s="38">
        <f>SUM('рабочая 2023 г'!BM418-'2022 г.'!BM418)</f>
        <v>0</v>
      </c>
      <c r="BN418" s="38">
        <f>SUM('рабочая 2023 г'!BN418-'2022 г.'!BN418)</f>
        <v>0</v>
      </c>
      <c r="BO418" s="38">
        <f>SUM('рабочая 2023 г'!BO418-'2022 г.'!BO418)</f>
        <v>0</v>
      </c>
      <c r="BP418" s="38">
        <f>SUM('рабочая 2023 г'!BP418-'2022 г.'!BP418)</f>
        <v>0</v>
      </c>
      <c r="BQ418" s="66">
        <f t="shared" si="266"/>
        <v>0</v>
      </c>
      <c r="BR418" s="38"/>
      <c r="BS418" s="38"/>
      <c r="BT418" s="38"/>
      <c r="BU418" s="38"/>
      <c r="BV418" s="38"/>
      <c r="BW418" s="38"/>
      <c r="BX418" s="38"/>
      <c r="BY418" s="38"/>
      <c r="BZ418" s="38"/>
      <c r="CA418" s="38"/>
      <c r="CB418" s="38"/>
      <c r="CC418" s="38"/>
      <c r="CD418" s="38"/>
      <c r="CE418" s="38"/>
      <c r="CF418" s="38"/>
      <c r="CG418" s="38"/>
      <c r="CH418" s="38"/>
      <c r="CI418" s="38"/>
      <c r="CJ418" s="38"/>
      <c r="CK418" s="38"/>
      <c r="CL418" s="38"/>
      <c r="CM418" s="38"/>
      <c r="CN418" s="38"/>
      <c r="CO418" s="38"/>
      <c r="CP418" s="188">
        <f t="shared" si="261"/>
        <v>0</v>
      </c>
      <c r="CQ418" s="38"/>
      <c r="CR418" s="38"/>
      <c r="CS418" s="38"/>
      <c r="CT418" s="38"/>
      <c r="CU418" s="38"/>
      <c r="CV418" s="38"/>
      <c r="CW418" s="38"/>
      <c r="CX418" s="38"/>
      <c r="CY418" s="38"/>
      <c r="CZ418" s="38"/>
      <c r="DA418" s="38"/>
      <c r="DB418" s="188">
        <f t="shared" si="265"/>
        <v>0</v>
      </c>
      <c r="DC418" s="38">
        <f t="shared" si="262"/>
        <v>0</v>
      </c>
      <c r="DD418" s="38"/>
      <c r="DE418" s="38"/>
      <c r="DF418" s="38"/>
      <c r="DG418" s="188">
        <f t="shared" si="263"/>
        <v>0</v>
      </c>
      <c r="DH418" s="38">
        <f t="shared" si="264"/>
        <v>0</v>
      </c>
      <c r="DI418" s="38"/>
      <c r="DJ418" s="38"/>
      <c r="DK418" s="38"/>
      <c r="DL418" s="38"/>
      <c r="DM418" s="38"/>
      <c r="DN418" s="38"/>
      <c r="DO418" s="38"/>
      <c r="DP418" s="38"/>
      <c r="DQ418" s="38"/>
      <c r="DR418" s="38"/>
      <c r="DS418" s="38"/>
      <c r="DT418" s="38"/>
      <c r="DU418" s="38"/>
      <c r="DV418" s="38"/>
      <c r="DW418" s="38"/>
      <c r="DX418" s="38"/>
      <c r="DY418" s="38"/>
      <c r="DZ418" s="38"/>
      <c r="EA418" s="38"/>
      <c r="EB418" s="38"/>
      <c r="EC418" s="38"/>
      <c r="ED418" s="38"/>
      <c r="EE418" s="38"/>
      <c r="EF418" s="38"/>
      <c r="EG418" s="38"/>
      <c r="EH418" s="38"/>
    </row>
    <row r="419" spans="2:158">
      <c r="B419" s="32"/>
      <c r="C419" s="118" t="s">
        <v>387</v>
      </c>
      <c r="D419" s="38"/>
      <c r="E419" s="38"/>
      <c r="F419" s="38"/>
      <c r="G419" s="38"/>
      <c r="H419" s="38"/>
      <c r="I419" s="38"/>
      <c r="J419" s="38"/>
      <c r="K419" s="38"/>
      <c r="L419" s="38"/>
      <c r="M419" s="38"/>
      <c r="N419" s="38"/>
      <c r="O419" s="61"/>
      <c r="P419" s="38"/>
      <c r="Q419" s="38"/>
      <c r="R419" s="38"/>
      <c r="S419" s="38"/>
      <c r="T419" s="38"/>
      <c r="U419" s="38"/>
      <c r="V419" s="38"/>
      <c r="W419" s="38"/>
      <c r="X419" s="38"/>
      <c r="Y419" s="38">
        <f>SUM('рабочая 2023 г'!Y419-'2022 г.'!Y419)</f>
        <v>0</v>
      </c>
      <c r="Z419" s="33"/>
      <c r="AA419" s="33"/>
      <c r="AB419" s="33"/>
      <c r="AC419" s="33"/>
      <c r="AD419" s="33"/>
      <c r="AE419" s="33"/>
      <c r="AF419" s="102">
        <f t="shared" si="303"/>
        <v>0</v>
      </c>
      <c r="AG419" s="38">
        <f>SUM('рабочая 2023 г'!AG419-'2022 г.'!AG419)</f>
        <v>0</v>
      </c>
      <c r="AH419" s="38">
        <f>SUM('рабочая 2023 г'!AH419-'2022 г.'!AH419)</f>
        <v>0</v>
      </c>
      <c r="AI419" s="38">
        <f>SUM('рабочая 2023 г'!AI419-'2022 г.'!AI419)</f>
        <v>0</v>
      </c>
      <c r="AJ419" s="38">
        <f>SUM('рабочая 2023 г'!AJ419-'2022 г.'!AJ419)</f>
        <v>0</v>
      </c>
      <c r="AK419" s="38">
        <f>SUM('рабочая 2023 г'!AK419-'2022 г.'!AK419)</f>
        <v>0</v>
      </c>
      <c r="AL419" s="38">
        <f>SUM('рабочая 2023 г'!AL419-'2022 г.'!AL419)</f>
        <v>0</v>
      </c>
      <c r="AM419" s="38">
        <f>SUM('рабочая 2023 г'!AM419-'2022 г.'!AM419)</f>
        <v>0</v>
      </c>
      <c r="AN419" s="38">
        <f>SUM('рабочая 2023 г'!AN419-'2022 г.'!AN419)</f>
        <v>0</v>
      </c>
      <c r="AO419" s="38">
        <f>SUM('рабочая 2023 г'!AO419-'2022 г.'!AO419)</f>
        <v>0</v>
      </c>
      <c r="AP419" s="38">
        <f>SUM('рабочая 2023 г'!AP419-'2022 г.'!AP419)</f>
        <v>0</v>
      </c>
      <c r="AQ419" s="38">
        <f>SUM('рабочая 2023 г'!AQ419-'2022 г.'!AQ419)</f>
        <v>0</v>
      </c>
      <c r="AR419" s="38">
        <f>SUM('рабочая 2023 г'!AR419-'2022 г.'!AR419)</f>
        <v>0</v>
      </c>
      <c r="AS419" s="115">
        <f t="shared" si="255"/>
        <v>0</v>
      </c>
      <c r="AT419" s="38">
        <f>SUM('рабочая 2023 г'!AT419-'2022 г.'!AT419)</f>
        <v>0</v>
      </c>
      <c r="AU419" s="98">
        <f t="shared" si="256"/>
        <v>0</v>
      </c>
      <c r="AV419" s="38">
        <f>SUM('рабочая 2023 г'!AV419-'2022 г.'!AV419)</f>
        <v>0</v>
      </c>
      <c r="AW419" s="38">
        <f>SUM('рабочая 2023 г'!AW419-'2022 г.'!AW419)</f>
        <v>0</v>
      </c>
      <c r="AX419" s="38">
        <f>SUM('рабочая 2023 г'!AX419-'2022 г.'!AX419)</f>
        <v>0</v>
      </c>
      <c r="AY419" s="38">
        <f>SUM('рабочая 2023 г'!AY419-'2022 г.'!AY419)</f>
        <v>0</v>
      </c>
      <c r="AZ419" s="38">
        <f>SUM('рабочая 2023 г'!AZ419-'2022 г.'!AZ419)</f>
        <v>0</v>
      </c>
      <c r="BA419" s="38">
        <f>SUM('рабочая 2023 г'!BA419-'2022 г.'!BA419)</f>
        <v>0</v>
      </c>
      <c r="BB419" s="103">
        <f t="shared" ref="BB419:BB478" si="306">SUM(BC419,BD419,BF419)</f>
        <v>0</v>
      </c>
      <c r="BC419" s="38">
        <f>SUM('рабочая 2023 г'!BC419-'2022 г.'!BC419)</f>
        <v>0</v>
      </c>
      <c r="BD419" s="38">
        <f>SUM('рабочая 2023 г'!BD419-'2022 г.'!BD419)</f>
        <v>0</v>
      </c>
      <c r="BE419" s="38">
        <f>SUM('рабочая 2023 г'!BE419-'2022 г.'!BE419)</f>
        <v>0</v>
      </c>
      <c r="BF419" s="38">
        <f>SUM('рабочая 2023 г'!BF419-'2022 г.'!BF419)</f>
        <v>0</v>
      </c>
      <c r="BG419" s="38">
        <f>SUM('рабочая 2023 г'!BG419-'2022 г.'!BG419)</f>
        <v>0</v>
      </c>
      <c r="BH419" s="38">
        <f>SUM('рабочая 2023 г'!BH419-'2022 г.'!BH419)</f>
        <v>0</v>
      </c>
      <c r="BI419" s="38">
        <f>SUM('рабочая 2023 г'!BI419-'2022 г.'!BI419)</f>
        <v>0</v>
      </c>
      <c r="BJ419" s="38">
        <f>SUM('рабочая 2023 г'!BJ419-'2022 г.'!BJ419)</f>
        <v>0</v>
      </c>
      <c r="BK419" s="38">
        <f>SUM('рабочая 2023 г'!BK419-'2022 г.'!BK419)</f>
        <v>0</v>
      </c>
      <c r="BL419" s="98">
        <f t="shared" si="257"/>
        <v>0</v>
      </c>
      <c r="BM419" s="38">
        <f>SUM('рабочая 2023 г'!BM419-'2022 г.'!BM419)</f>
        <v>0</v>
      </c>
      <c r="BN419" s="38">
        <f>SUM('рабочая 2023 г'!BN419-'2022 г.'!BN419)</f>
        <v>0</v>
      </c>
      <c r="BO419" s="38">
        <f>SUM('рабочая 2023 г'!BO419-'2022 г.'!BO419)</f>
        <v>0</v>
      </c>
      <c r="BP419" s="38">
        <f>SUM('рабочая 2023 г'!BP419-'2022 г.'!BP419)</f>
        <v>0</v>
      </c>
      <c r="BQ419" s="66">
        <f t="shared" si="266"/>
        <v>0</v>
      </c>
      <c r="BR419" s="38"/>
      <c r="BS419" s="38"/>
      <c r="BT419" s="38"/>
      <c r="BU419" s="38"/>
      <c r="BV419" s="38"/>
      <c r="BW419" s="38"/>
      <c r="BX419" s="38"/>
      <c r="BY419" s="38"/>
      <c r="BZ419" s="38"/>
      <c r="CA419" s="38"/>
      <c r="CB419" s="38"/>
      <c r="CC419" s="38"/>
      <c r="CD419" s="38"/>
      <c r="CE419" s="38"/>
      <c r="CF419" s="38"/>
      <c r="CG419" s="38"/>
      <c r="CH419" s="38"/>
      <c r="CI419" s="38"/>
      <c r="CJ419" s="38"/>
      <c r="CK419" s="38"/>
      <c r="CL419" s="38"/>
      <c r="CM419" s="38"/>
      <c r="CN419" s="38"/>
      <c r="CO419" s="38"/>
      <c r="CP419" s="188">
        <f t="shared" si="261"/>
        <v>0</v>
      </c>
      <c r="CQ419" s="38"/>
      <c r="CR419" s="38"/>
      <c r="CS419" s="38"/>
      <c r="CT419" s="38"/>
      <c r="CU419" s="38"/>
      <c r="CV419" s="38"/>
      <c r="CW419" s="38"/>
      <c r="CX419" s="38"/>
      <c r="CY419" s="38"/>
      <c r="CZ419" s="38"/>
      <c r="DA419" s="38"/>
      <c r="DB419" s="188">
        <f t="shared" si="265"/>
        <v>0</v>
      </c>
      <c r="DC419" s="38">
        <f t="shared" si="262"/>
        <v>0</v>
      </c>
      <c r="DD419" s="38"/>
      <c r="DE419" s="38"/>
      <c r="DF419" s="38"/>
      <c r="DG419" s="188">
        <f t="shared" si="263"/>
        <v>0</v>
      </c>
      <c r="DH419" s="38">
        <f t="shared" si="264"/>
        <v>0</v>
      </c>
      <c r="DI419" s="38"/>
      <c r="DJ419" s="38"/>
      <c r="DK419" s="38"/>
      <c r="DL419" s="38"/>
      <c r="DM419" s="38"/>
      <c r="DN419" s="38"/>
      <c r="DO419" s="38"/>
      <c r="DP419" s="38"/>
      <c r="DQ419" s="38"/>
      <c r="DR419" s="38"/>
      <c r="DS419" s="38"/>
      <c r="DT419" s="38"/>
      <c r="DU419" s="38"/>
      <c r="DV419" s="38"/>
      <c r="DW419" s="38"/>
      <c r="DX419" s="38"/>
      <c r="DY419" s="38"/>
      <c r="DZ419" s="38"/>
      <c r="EA419" s="38"/>
      <c r="EB419" s="38"/>
      <c r="EC419" s="38"/>
      <c r="ED419" s="38"/>
      <c r="EE419" s="38"/>
      <c r="EF419" s="38"/>
      <c r="EG419" s="38"/>
      <c r="EH419" s="38"/>
    </row>
    <row r="420" spans="2:158">
      <c r="B420" s="32"/>
      <c r="C420" s="77" t="s">
        <v>388</v>
      </c>
      <c r="D420" s="38"/>
      <c r="E420" s="38"/>
      <c r="F420" s="38"/>
      <c r="G420" s="38"/>
      <c r="H420" s="38"/>
      <c r="I420" s="38"/>
      <c r="J420" s="38"/>
      <c r="K420" s="38"/>
      <c r="L420" s="38"/>
      <c r="M420" s="38"/>
      <c r="N420" s="38"/>
      <c r="O420" s="61"/>
      <c r="P420" s="38"/>
      <c r="Q420" s="38"/>
      <c r="R420" s="38"/>
      <c r="S420" s="38"/>
      <c r="T420" s="38"/>
      <c r="U420" s="38"/>
      <c r="V420" s="38"/>
      <c r="W420" s="38"/>
      <c r="X420" s="38"/>
      <c r="Y420" s="38">
        <f>SUM('рабочая 2023 г'!Y420-'2022 г.'!Y420)</f>
        <v>0</v>
      </c>
      <c r="Z420" s="33"/>
      <c r="AA420" s="33"/>
      <c r="AB420" s="33"/>
      <c r="AC420" s="33"/>
      <c r="AD420" s="33"/>
      <c r="AE420" s="33"/>
      <c r="AF420" s="102">
        <f t="shared" si="303"/>
        <v>0</v>
      </c>
      <c r="AG420" s="38">
        <f>SUM('рабочая 2023 г'!AG420-'2022 г.'!AG420)</f>
        <v>0</v>
      </c>
      <c r="AH420" s="38">
        <f>SUM('рабочая 2023 г'!AH420-'2022 г.'!AH420)</f>
        <v>0</v>
      </c>
      <c r="AI420" s="38">
        <f>SUM('рабочая 2023 г'!AI420-'2022 г.'!AI420)</f>
        <v>0</v>
      </c>
      <c r="AJ420" s="38">
        <f>SUM('рабочая 2023 г'!AJ420-'2022 г.'!AJ420)</f>
        <v>0</v>
      </c>
      <c r="AK420" s="38">
        <f>SUM('рабочая 2023 г'!AK420-'2022 г.'!AK420)</f>
        <v>0</v>
      </c>
      <c r="AL420" s="38">
        <f>SUM('рабочая 2023 г'!AL420-'2022 г.'!AL420)</f>
        <v>0</v>
      </c>
      <c r="AM420" s="38">
        <f>SUM('рабочая 2023 г'!AM420-'2022 г.'!AM420)</f>
        <v>0</v>
      </c>
      <c r="AN420" s="38">
        <f>SUM('рабочая 2023 г'!AN420-'2022 г.'!AN420)</f>
        <v>0</v>
      </c>
      <c r="AO420" s="38">
        <f>SUM('рабочая 2023 г'!AO420-'2022 г.'!AO420)</f>
        <v>0</v>
      </c>
      <c r="AP420" s="38">
        <f>SUM('рабочая 2023 г'!AP420-'2022 г.'!AP420)</f>
        <v>0</v>
      </c>
      <c r="AQ420" s="38">
        <f>SUM('рабочая 2023 г'!AQ420-'2022 г.'!AQ420)</f>
        <v>0</v>
      </c>
      <c r="AR420" s="38">
        <f>SUM('рабочая 2023 г'!AR420-'2022 г.'!AR420)</f>
        <v>0</v>
      </c>
      <c r="AS420" s="115">
        <f t="shared" si="255"/>
        <v>0</v>
      </c>
      <c r="AT420" s="38">
        <f>SUM('рабочая 2023 г'!AT420-'2022 г.'!AT420)</f>
        <v>0</v>
      </c>
      <c r="AU420" s="98">
        <f t="shared" si="256"/>
        <v>0</v>
      </c>
      <c r="AV420" s="38">
        <f>SUM('рабочая 2023 г'!AV420-'2022 г.'!AV420)</f>
        <v>0</v>
      </c>
      <c r="AW420" s="38">
        <f>SUM('рабочая 2023 г'!AW420-'2022 г.'!AW420)</f>
        <v>0</v>
      </c>
      <c r="AX420" s="38">
        <f>SUM('рабочая 2023 г'!AX420-'2022 г.'!AX420)</f>
        <v>0</v>
      </c>
      <c r="AY420" s="38">
        <f>SUM('рабочая 2023 г'!AY420-'2022 г.'!AY420)</f>
        <v>0</v>
      </c>
      <c r="AZ420" s="38">
        <f>SUM('рабочая 2023 г'!AZ420-'2022 г.'!AZ420)</f>
        <v>0</v>
      </c>
      <c r="BA420" s="38">
        <f>SUM('рабочая 2023 г'!BA420-'2022 г.'!BA420)</f>
        <v>0</v>
      </c>
      <c r="BB420" s="103">
        <f t="shared" si="306"/>
        <v>0</v>
      </c>
      <c r="BC420" s="38">
        <f>SUM('рабочая 2023 г'!BC420-'2022 г.'!BC420)</f>
        <v>0</v>
      </c>
      <c r="BD420" s="38">
        <f>SUM('рабочая 2023 г'!BD420-'2022 г.'!BD420)</f>
        <v>0</v>
      </c>
      <c r="BE420" s="38">
        <f>SUM('рабочая 2023 г'!BE420-'2022 г.'!BE420)</f>
        <v>0</v>
      </c>
      <c r="BF420" s="38">
        <f>SUM('рабочая 2023 г'!BF420-'2022 г.'!BF420)</f>
        <v>0</v>
      </c>
      <c r="BG420" s="38">
        <f>SUM('рабочая 2023 г'!BG420-'2022 г.'!BG420)</f>
        <v>0</v>
      </c>
      <c r="BH420" s="38">
        <f>SUM('рабочая 2023 г'!BH420-'2022 г.'!BH420)</f>
        <v>0</v>
      </c>
      <c r="BI420" s="38">
        <f>SUM('рабочая 2023 г'!BI420-'2022 г.'!BI420)</f>
        <v>0</v>
      </c>
      <c r="BJ420" s="38">
        <f>SUM('рабочая 2023 г'!BJ420-'2022 г.'!BJ420)</f>
        <v>0</v>
      </c>
      <c r="BK420" s="38">
        <f>SUM('рабочая 2023 г'!BK420-'2022 г.'!BK420)</f>
        <v>0</v>
      </c>
      <c r="BL420" s="98">
        <f t="shared" si="257"/>
        <v>0</v>
      </c>
      <c r="BM420" s="38">
        <f>SUM('рабочая 2023 г'!BM420-'2022 г.'!BM420)</f>
        <v>0</v>
      </c>
      <c r="BN420" s="38">
        <f>SUM('рабочая 2023 г'!BN420-'2022 г.'!BN420)</f>
        <v>0</v>
      </c>
      <c r="BO420" s="38">
        <f>SUM('рабочая 2023 г'!BO420-'2022 г.'!BO420)</f>
        <v>0</v>
      </c>
      <c r="BP420" s="38">
        <f>SUM('рабочая 2023 г'!BP420-'2022 г.'!BP420)</f>
        <v>0</v>
      </c>
      <c r="BQ420" s="66">
        <f t="shared" si="266"/>
        <v>0</v>
      </c>
      <c r="BR420" s="38"/>
      <c r="BS420" s="38"/>
      <c r="BT420" s="38"/>
      <c r="BU420" s="38"/>
      <c r="BV420" s="38"/>
      <c r="BW420" s="38"/>
      <c r="BX420" s="38"/>
      <c r="BY420" s="38"/>
      <c r="BZ420" s="38"/>
      <c r="CA420" s="38"/>
      <c r="CB420" s="38"/>
      <c r="CC420" s="38"/>
      <c r="CD420" s="38"/>
      <c r="CE420" s="38"/>
      <c r="CF420" s="38"/>
      <c r="CG420" s="38"/>
      <c r="CH420" s="38"/>
      <c r="CI420" s="38"/>
      <c r="CJ420" s="38"/>
      <c r="CK420" s="38"/>
      <c r="CL420" s="38"/>
      <c r="CM420" s="38"/>
      <c r="CN420" s="38"/>
      <c r="CO420" s="38"/>
      <c r="CP420" s="188">
        <f t="shared" si="261"/>
        <v>0</v>
      </c>
      <c r="CQ420" s="38"/>
      <c r="CR420" s="38"/>
      <c r="CS420" s="38"/>
      <c r="CT420" s="38"/>
      <c r="CU420" s="38"/>
      <c r="CV420" s="38"/>
      <c r="CW420" s="38"/>
      <c r="CX420" s="38"/>
      <c r="CY420" s="38"/>
      <c r="CZ420" s="38"/>
      <c r="DA420" s="38"/>
      <c r="DB420" s="188">
        <f t="shared" si="265"/>
        <v>0</v>
      </c>
      <c r="DC420" s="38">
        <f t="shared" si="262"/>
        <v>0</v>
      </c>
      <c r="DD420" s="38"/>
      <c r="DE420" s="38"/>
      <c r="DF420" s="38"/>
      <c r="DG420" s="188">
        <f t="shared" si="263"/>
        <v>0</v>
      </c>
      <c r="DH420" s="38">
        <f t="shared" si="264"/>
        <v>0</v>
      </c>
      <c r="DI420" s="38"/>
      <c r="DJ420" s="38"/>
      <c r="DK420" s="38"/>
      <c r="DL420" s="38"/>
      <c r="DM420" s="38"/>
      <c r="DN420" s="38"/>
      <c r="DO420" s="38"/>
      <c r="DP420" s="38"/>
      <c r="DQ420" s="38"/>
      <c r="DR420" s="38"/>
      <c r="DS420" s="38"/>
      <c r="DT420" s="38"/>
      <c r="DU420" s="38"/>
      <c r="DV420" s="38"/>
      <c r="DW420" s="38"/>
      <c r="DX420" s="38"/>
      <c r="DY420" s="38"/>
      <c r="DZ420" s="38"/>
      <c r="EA420" s="38"/>
      <c r="EB420" s="38"/>
      <c r="EC420" s="38"/>
      <c r="ED420" s="38"/>
      <c r="EE420" s="38"/>
      <c r="EF420" s="38"/>
      <c r="EG420" s="38"/>
      <c r="EH420" s="38"/>
    </row>
    <row r="421" spans="2:158">
      <c r="B421" s="32"/>
      <c r="C421" s="118" t="s">
        <v>389</v>
      </c>
      <c r="D421" s="38"/>
      <c r="E421" s="38"/>
      <c r="F421" s="38"/>
      <c r="G421" s="38"/>
      <c r="H421" s="38"/>
      <c r="I421" s="38"/>
      <c r="J421" s="38"/>
      <c r="K421" s="38"/>
      <c r="L421" s="38"/>
      <c r="M421" s="38"/>
      <c r="N421" s="38"/>
      <c r="O421" s="61"/>
      <c r="P421" s="38"/>
      <c r="Q421" s="38"/>
      <c r="R421" s="38"/>
      <c r="S421" s="38"/>
      <c r="T421" s="38"/>
      <c r="U421" s="38"/>
      <c r="V421" s="38"/>
      <c r="W421" s="38"/>
      <c r="X421" s="38"/>
      <c r="Y421" s="38">
        <f>SUM('рабочая 2023 г'!Y421-'2022 г.'!Y421)</f>
        <v>0</v>
      </c>
      <c r="Z421" s="33"/>
      <c r="AA421" s="33"/>
      <c r="AB421" s="33"/>
      <c r="AC421" s="33"/>
      <c r="AD421" s="33"/>
      <c r="AE421" s="33"/>
      <c r="AF421" s="102">
        <f t="shared" si="303"/>
        <v>0</v>
      </c>
      <c r="AG421" s="38">
        <f>SUM('рабочая 2023 г'!AG421-'2022 г.'!AG421)</f>
        <v>0</v>
      </c>
      <c r="AH421" s="38">
        <f>SUM('рабочая 2023 г'!AH421-'2022 г.'!AH421)</f>
        <v>0</v>
      </c>
      <c r="AI421" s="38">
        <f>SUM('рабочая 2023 г'!AI421-'2022 г.'!AI421)</f>
        <v>0</v>
      </c>
      <c r="AJ421" s="38">
        <f>SUM('рабочая 2023 г'!AJ421-'2022 г.'!AJ421)</f>
        <v>0</v>
      </c>
      <c r="AK421" s="38">
        <f>SUM('рабочая 2023 г'!AK421-'2022 г.'!AK421)</f>
        <v>0</v>
      </c>
      <c r="AL421" s="38">
        <f>SUM('рабочая 2023 г'!AL421-'2022 г.'!AL421)</f>
        <v>0</v>
      </c>
      <c r="AM421" s="38">
        <f>SUM('рабочая 2023 г'!AM421-'2022 г.'!AM421)</f>
        <v>0</v>
      </c>
      <c r="AN421" s="38">
        <f>SUM('рабочая 2023 г'!AN421-'2022 г.'!AN421)</f>
        <v>0</v>
      </c>
      <c r="AO421" s="38">
        <f>SUM('рабочая 2023 г'!AO421-'2022 г.'!AO421)</f>
        <v>0</v>
      </c>
      <c r="AP421" s="38">
        <f>SUM('рабочая 2023 г'!AP421-'2022 г.'!AP421)</f>
        <v>0</v>
      </c>
      <c r="AQ421" s="38">
        <f>SUM('рабочая 2023 г'!AQ421-'2022 г.'!AQ421)</f>
        <v>0</v>
      </c>
      <c r="AR421" s="38">
        <f>SUM('рабочая 2023 г'!AR421-'2022 г.'!AR421)</f>
        <v>0</v>
      </c>
      <c r="AS421" s="115">
        <f t="shared" si="255"/>
        <v>0</v>
      </c>
      <c r="AT421" s="38">
        <f>SUM('рабочая 2023 г'!AT421-'2022 г.'!AT421)</f>
        <v>0</v>
      </c>
      <c r="AU421" s="98">
        <f t="shared" si="256"/>
        <v>0</v>
      </c>
      <c r="AV421" s="38">
        <f>SUM('рабочая 2023 г'!AV421-'2022 г.'!AV421)</f>
        <v>0</v>
      </c>
      <c r="AW421" s="38">
        <f>SUM('рабочая 2023 г'!AW421-'2022 г.'!AW421)</f>
        <v>0</v>
      </c>
      <c r="AX421" s="38">
        <f>SUM('рабочая 2023 г'!AX421-'2022 г.'!AX421)</f>
        <v>0</v>
      </c>
      <c r="AY421" s="38">
        <f>SUM('рабочая 2023 г'!AY421-'2022 г.'!AY421)</f>
        <v>0</v>
      </c>
      <c r="AZ421" s="38">
        <f>SUM('рабочая 2023 г'!AZ421-'2022 г.'!AZ421)</f>
        <v>0</v>
      </c>
      <c r="BA421" s="38">
        <f>SUM('рабочая 2023 г'!BA421-'2022 г.'!BA421)</f>
        <v>0</v>
      </c>
      <c r="BB421" s="103">
        <f t="shared" si="306"/>
        <v>0</v>
      </c>
      <c r="BC421" s="38">
        <f>SUM('рабочая 2023 г'!BC421-'2022 г.'!BC421)</f>
        <v>0</v>
      </c>
      <c r="BD421" s="38">
        <f>SUM('рабочая 2023 г'!BD421-'2022 г.'!BD421)</f>
        <v>0</v>
      </c>
      <c r="BE421" s="38">
        <f>SUM('рабочая 2023 г'!BE421-'2022 г.'!BE421)</f>
        <v>0</v>
      </c>
      <c r="BF421" s="38">
        <f>SUM('рабочая 2023 г'!BF421-'2022 г.'!BF421)</f>
        <v>0</v>
      </c>
      <c r="BG421" s="38">
        <f>SUM('рабочая 2023 г'!BG421-'2022 г.'!BG421)</f>
        <v>0</v>
      </c>
      <c r="BH421" s="38">
        <f>SUM('рабочая 2023 г'!BH421-'2022 г.'!BH421)</f>
        <v>0</v>
      </c>
      <c r="BI421" s="38">
        <f>SUM('рабочая 2023 г'!BI421-'2022 г.'!BI421)</f>
        <v>0</v>
      </c>
      <c r="BJ421" s="38">
        <f>SUM('рабочая 2023 г'!BJ421-'2022 г.'!BJ421)</f>
        <v>0</v>
      </c>
      <c r="BK421" s="38">
        <f>SUM('рабочая 2023 г'!BK421-'2022 г.'!BK421)</f>
        <v>0</v>
      </c>
      <c r="BL421" s="98">
        <f t="shared" si="257"/>
        <v>0</v>
      </c>
      <c r="BM421" s="38">
        <f>SUM('рабочая 2023 г'!BM421-'2022 г.'!BM421)</f>
        <v>0</v>
      </c>
      <c r="BN421" s="38">
        <f>SUM('рабочая 2023 г'!BN421-'2022 г.'!BN421)</f>
        <v>0</v>
      </c>
      <c r="BO421" s="38">
        <f>SUM('рабочая 2023 г'!BO421-'2022 г.'!BO421)</f>
        <v>0</v>
      </c>
      <c r="BP421" s="38">
        <f>SUM('рабочая 2023 г'!BP421-'2022 г.'!BP421)</f>
        <v>0</v>
      </c>
      <c r="BQ421" s="66">
        <f t="shared" si="266"/>
        <v>0</v>
      </c>
      <c r="BR421" s="38"/>
      <c r="BS421" s="38"/>
      <c r="BT421" s="38"/>
      <c r="BU421" s="38"/>
      <c r="BV421" s="38"/>
      <c r="BW421" s="38"/>
      <c r="BX421" s="38"/>
      <c r="BY421" s="38"/>
      <c r="BZ421" s="38"/>
      <c r="CA421" s="38"/>
      <c r="CB421" s="38"/>
      <c r="CC421" s="38"/>
      <c r="CD421" s="38"/>
      <c r="CE421" s="38"/>
      <c r="CF421" s="38"/>
      <c r="CG421" s="38"/>
      <c r="CH421" s="38"/>
      <c r="CI421" s="38"/>
      <c r="CJ421" s="38"/>
      <c r="CK421" s="38"/>
      <c r="CL421" s="38"/>
      <c r="CM421" s="38"/>
      <c r="CN421" s="38"/>
      <c r="CO421" s="38"/>
      <c r="CP421" s="188">
        <f t="shared" si="261"/>
        <v>0</v>
      </c>
      <c r="CQ421" s="38"/>
      <c r="CR421" s="38"/>
      <c r="CS421" s="38"/>
      <c r="CT421" s="38"/>
      <c r="CU421" s="38"/>
      <c r="CV421" s="38"/>
      <c r="CW421" s="38"/>
      <c r="CX421" s="38"/>
      <c r="CY421" s="38"/>
      <c r="CZ421" s="38"/>
      <c r="DA421" s="38"/>
      <c r="DB421" s="188">
        <f t="shared" si="265"/>
        <v>0</v>
      </c>
      <c r="DC421" s="38">
        <f t="shared" si="262"/>
        <v>0</v>
      </c>
      <c r="DD421" s="38"/>
      <c r="DE421" s="38"/>
      <c r="DF421" s="38"/>
      <c r="DG421" s="188">
        <f t="shared" si="263"/>
        <v>0</v>
      </c>
      <c r="DH421" s="38">
        <f t="shared" si="264"/>
        <v>0</v>
      </c>
      <c r="DI421" s="38"/>
      <c r="DJ421" s="38"/>
      <c r="DK421" s="38"/>
      <c r="DL421" s="38"/>
      <c r="DM421" s="38"/>
      <c r="DN421" s="38"/>
      <c r="DO421" s="38"/>
      <c r="DP421" s="38"/>
      <c r="DQ421" s="38"/>
      <c r="DR421" s="38"/>
      <c r="DS421" s="38"/>
      <c r="DT421" s="38"/>
      <c r="DU421" s="38"/>
      <c r="DV421" s="38"/>
      <c r="DW421" s="38"/>
      <c r="DX421" s="38"/>
      <c r="DY421" s="38"/>
      <c r="DZ421" s="38"/>
      <c r="EA421" s="38"/>
      <c r="EB421" s="38"/>
      <c r="EC421" s="38"/>
      <c r="ED421" s="38"/>
      <c r="EE421" s="38"/>
      <c r="EF421" s="38"/>
      <c r="EG421" s="38"/>
      <c r="EH421" s="38"/>
    </row>
    <row r="422" spans="2:158">
      <c r="B422" s="32"/>
      <c r="C422" s="118" t="s">
        <v>390</v>
      </c>
      <c r="D422" s="38"/>
      <c r="E422" s="38"/>
      <c r="F422" s="38"/>
      <c r="G422" s="38"/>
      <c r="H422" s="38"/>
      <c r="I422" s="38"/>
      <c r="J422" s="38"/>
      <c r="K422" s="38"/>
      <c r="L422" s="38"/>
      <c r="M422" s="38"/>
      <c r="N422" s="38"/>
      <c r="O422" s="61"/>
      <c r="P422" s="38"/>
      <c r="Q422" s="38"/>
      <c r="R422" s="38"/>
      <c r="S422" s="38"/>
      <c r="T422" s="38"/>
      <c r="U422" s="38"/>
      <c r="V422" s="38"/>
      <c r="W422" s="38"/>
      <c r="X422" s="38"/>
      <c r="Y422" s="38">
        <f>SUM('рабочая 2023 г'!Y422-'2022 г.'!Y422)</f>
        <v>0</v>
      </c>
      <c r="Z422" s="33"/>
      <c r="AA422" s="33"/>
      <c r="AB422" s="33"/>
      <c r="AC422" s="33"/>
      <c r="AD422" s="33"/>
      <c r="AE422" s="33"/>
      <c r="AF422" s="102">
        <f t="shared" si="303"/>
        <v>0</v>
      </c>
      <c r="AG422" s="38">
        <f>SUM('рабочая 2023 г'!AG422-'2022 г.'!AG422)</f>
        <v>0</v>
      </c>
      <c r="AH422" s="38">
        <f>SUM('рабочая 2023 г'!AH422-'2022 г.'!AH422)</f>
        <v>0</v>
      </c>
      <c r="AI422" s="38">
        <f>SUM('рабочая 2023 г'!AI422-'2022 г.'!AI422)</f>
        <v>0</v>
      </c>
      <c r="AJ422" s="38">
        <f>SUM('рабочая 2023 г'!AJ422-'2022 г.'!AJ422)</f>
        <v>0</v>
      </c>
      <c r="AK422" s="38">
        <f>SUM('рабочая 2023 г'!AK422-'2022 г.'!AK422)</f>
        <v>0</v>
      </c>
      <c r="AL422" s="38">
        <f>SUM('рабочая 2023 г'!AL422-'2022 г.'!AL422)</f>
        <v>0</v>
      </c>
      <c r="AM422" s="38">
        <f>SUM('рабочая 2023 г'!AM422-'2022 г.'!AM422)</f>
        <v>0</v>
      </c>
      <c r="AN422" s="38">
        <f>SUM('рабочая 2023 г'!AN422-'2022 г.'!AN422)</f>
        <v>0</v>
      </c>
      <c r="AO422" s="38">
        <f>SUM('рабочая 2023 г'!AO422-'2022 г.'!AO422)</f>
        <v>0</v>
      </c>
      <c r="AP422" s="38">
        <f>SUM('рабочая 2023 г'!AP422-'2022 г.'!AP422)</f>
        <v>0</v>
      </c>
      <c r="AQ422" s="38">
        <f>SUM('рабочая 2023 г'!AQ422-'2022 г.'!AQ422)</f>
        <v>0</v>
      </c>
      <c r="AR422" s="38">
        <f>SUM('рабочая 2023 г'!AR422-'2022 г.'!AR422)</f>
        <v>0</v>
      </c>
      <c r="AS422" s="115">
        <f t="shared" si="255"/>
        <v>0</v>
      </c>
      <c r="AT422" s="38">
        <f>SUM('рабочая 2023 г'!AT422-'2022 г.'!AT422)</f>
        <v>0</v>
      </c>
      <c r="AU422" s="98">
        <f t="shared" si="256"/>
        <v>0</v>
      </c>
      <c r="AV422" s="38">
        <f>SUM('рабочая 2023 г'!AV422-'2022 г.'!AV422)</f>
        <v>0</v>
      </c>
      <c r="AW422" s="38">
        <f>SUM('рабочая 2023 г'!AW422-'2022 г.'!AW422)</f>
        <v>0</v>
      </c>
      <c r="AX422" s="38">
        <f>SUM('рабочая 2023 г'!AX422-'2022 г.'!AX422)</f>
        <v>0</v>
      </c>
      <c r="AY422" s="38">
        <f>SUM('рабочая 2023 г'!AY422-'2022 г.'!AY422)</f>
        <v>0</v>
      </c>
      <c r="AZ422" s="38">
        <f>SUM('рабочая 2023 г'!AZ422-'2022 г.'!AZ422)</f>
        <v>0</v>
      </c>
      <c r="BA422" s="38">
        <f>SUM('рабочая 2023 г'!BA422-'2022 г.'!BA422)</f>
        <v>0</v>
      </c>
      <c r="BB422" s="103">
        <f t="shared" si="306"/>
        <v>0</v>
      </c>
      <c r="BC422" s="38">
        <f>SUM('рабочая 2023 г'!BC422-'2022 г.'!BC422)</f>
        <v>0</v>
      </c>
      <c r="BD422" s="38">
        <f>SUM('рабочая 2023 г'!BD422-'2022 г.'!BD422)</f>
        <v>0</v>
      </c>
      <c r="BE422" s="38">
        <f>SUM('рабочая 2023 г'!BE422-'2022 г.'!BE422)</f>
        <v>0</v>
      </c>
      <c r="BF422" s="38">
        <f>SUM('рабочая 2023 г'!BF422-'2022 г.'!BF422)</f>
        <v>0</v>
      </c>
      <c r="BG422" s="38">
        <f>SUM('рабочая 2023 г'!BG422-'2022 г.'!BG422)</f>
        <v>0</v>
      </c>
      <c r="BH422" s="38">
        <f>SUM('рабочая 2023 г'!BH422-'2022 г.'!BH422)</f>
        <v>0</v>
      </c>
      <c r="BI422" s="38">
        <f>SUM('рабочая 2023 г'!BI422-'2022 г.'!BI422)</f>
        <v>0</v>
      </c>
      <c r="BJ422" s="38">
        <f>SUM('рабочая 2023 г'!BJ422-'2022 г.'!BJ422)</f>
        <v>0</v>
      </c>
      <c r="BK422" s="38">
        <f>SUM('рабочая 2023 г'!BK422-'2022 г.'!BK422)</f>
        <v>0</v>
      </c>
      <c r="BL422" s="98">
        <f t="shared" si="257"/>
        <v>0</v>
      </c>
      <c r="BM422" s="38">
        <f>SUM('рабочая 2023 г'!BM422-'2022 г.'!BM422)</f>
        <v>0</v>
      </c>
      <c r="BN422" s="38">
        <f>SUM('рабочая 2023 г'!BN422-'2022 г.'!BN422)</f>
        <v>0</v>
      </c>
      <c r="BO422" s="38">
        <f>SUM('рабочая 2023 г'!BO422-'2022 г.'!BO422)</f>
        <v>0</v>
      </c>
      <c r="BP422" s="38">
        <f>SUM('рабочая 2023 г'!BP422-'2022 г.'!BP422)</f>
        <v>0</v>
      </c>
      <c r="BQ422" s="66">
        <f t="shared" si="266"/>
        <v>0</v>
      </c>
      <c r="BR422" s="38"/>
      <c r="BS422" s="38"/>
      <c r="BT422" s="38"/>
      <c r="BU422" s="38"/>
      <c r="BV422" s="38"/>
      <c r="BW422" s="38"/>
      <c r="BX422" s="38"/>
      <c r="BY422" s="38"/>
      <c r="BZ422" s="38"/>
      <c r="CA422" s="38"/>
      <c r="CB422" s="38"/>
      <c r="CC422" s="38"/>
      <c r="CD422" s="38"/>
      <c r="CE422" s="38"/>
      <c r="CF422" s="38"/>
      <c r="CG422" s="38"/>
      <c r="CH422" s="38"/>
      <c r="CI422" s="38"/>
      <c r="CJ422" s="38"/>
      <c r="CK422" s="38"/>
      <c r="CL422" s="38"/>
      <c r="CM422" s="38"/>
      <c r="CN422" s="38"/>
      <c r="CO422" s="38"/>
      <c r="CP422" s="188">
        <f t="shared" si="261"/>
        <v>0</v>
      </c>
      <c r="CQ422" s="38"/>
      <c r="CR422" s="38"/>
      <c r="CS422" s="38"/>
      <c r="CT422" s="38"/>
      <c r="CU422" s="38"/>
      <c r="CV422" s="38"/>
      <c r="CW422" s="38"/>
      <c r="CX422" s="38"/>
      <c r="CY422" s="38"/>
      <c r="CZ422" s="38"/>
      <c r="DA422" s="38"/>
      <c r="DB422" s="188">
        <f t="shared" si="265"/>
        <v>0</v>
      </c>
      <c r="DC422" s="38">
        <f t="shared" si="262"/>
        <v>0</v>
      </c>
      <c r="DD422" s="38"/>
      <c r="DE422" s="38"/>
      <c r="DF422" s="38"/>
      <c r="DG422" s="188">
        <f t="shared" si="263"/>
        <v>0</v>
      </c>
      <c r="DH422" s="38">
        <f t="shared" si="264"/>
        <v>0</v>
      </c>
      <c r="DI422" s="38"/>
      <c r="DJ422" s="38"/>
      <c r="DK422" s="38"/>
      <c r="DL422" s="38"/>
      <c r="DM422" s="38"/>
      <c r="DN422" s="38"/>
      <c r="DO422" s="38"/>
      <c r="DP422" s="38"/>
      <c r="DQ422" s="38"/>
      <c r="DR422" s="38"/>
      <c r="DS422" s="38"/>
      <c r="DT422" s="38"/>
      <c r="DU422" s="38"/>
      <c r="DV422" s="38"/>
      <c r="DW422" s="38"/>
      <c r="DX422" s="38"/>
      <c r="DY422" s="38"/>
      <c r="DZ422" s="38"/>
      <c r="EA422" s="38"/>
      <c r="EB422" s="38"/>
      <c r="EC422" s="38"/>
      <c r="ED422" s="38"/>
      <c r="EE422" s="38"/>
      <c r="EF422" s="38"/>
      <c r="EG422" s="38"/>
      <c r="EH422" s="38"/>
    </row>
    <row r="423" spans="2:158">
      <c r="B423" s="32"/>
      <c r="C423" s="118" t="s">
        <v>391</v>
      </c>
      <c r="D423" s="38"/>
      <c r="E423" s="38"/>
      <c r="F423" s="38"/>
      <c r="G423" s="38"/>
      <c r="H423" s="38"/>
      <c r="I423" s="38"/>
      <c r="J423" s="38"/>
      <c r="K423" s="38"/>
      <c r="L423" s="38"/>
      <c r="M423" s="38"/>
      <c r="N423" s="38"/>
      <c r="O423" s="61"/>
      <c r="P423" s="38"/>
      <c r="Q423" s="38"/>
      <c r="R423" s="38"/>
      <c r="S423" s="38"/>
      <c r="T423" s="38"/>
      <c r="U423" s="38"/>
      <c r="V423" s="38"/>
      <c r="W423" s="38"/>
      <c r="X423" s="38"/>
      <c r="Y423" s="38">
        <f>SUM('рабочая 2023 г'!Y423-'2022 г.'!Y423)</f>
        <v>0</v>
      </c>
      <c r="Z423" s="33"/>
      <c r="AA423" s="33"/>
      <c r="AB423" s="33"/>
      <c r="AC423" s="33"/>
      <c r="AD423" s="33"/>
      <c r="AE423" s="33"/>
      <c r="AF423" s="130">
        <f t="shared" si="303"/>
        <v>0</v>
      </c>
      <c r="AG423" s="38">
        <f>SUM('рабочая 2023 г'!AG423-'2022 г.'!AG423)</f>
        <v>0</v>
      </c>
      <c r="AH423" s="38">
        <f>SUM('рабочая 2023 г'!AH423-'2022 г.'!AH423)</f>
        <v>0</v>
      </c>
      <c r="AI423" s="38">
        <f>SUM('рабочая 2023 г'!AI423-'2022 г.'!AI423)</f>
        <v>0</v>
      </c>
      <c r="AJ423" s="38">
        <f>SUM('рабочая 2023 г'!AJ423-'2022 г.'!AJ423)</f>
        <v>0</v>
      </c>
      <c r="AK423" s="38">
        <f>SUM('рабочая 2023 г'!AK423-'2022 г.'!AK423)</f>
        <v>0</v>
      </c>
      <c r="AL423" s="38">
        <f>SUM('рабочая 2023 г'!AL423-'2022 г.'!AL423)</f>
        <v>0</v>
      </c>
      <c r="AM423" s="38">
        <f>SUM('рабочая 2023 г'!AM423-'2022 г.'!AM423)</f>
        <v>0</v>
      </c>
      <c r="AN423" s="38">
        <f>SUM('рабочая 2023 г'!AN423-'2022 г.'!AN423)</f>
        <v>0</v>
      </c>
      <c r="AO423" s="38">
        <f>SUM('рабочая 2023 г'!AO423-'2022 г.'!AO423)</f>
        <v>0</v>
      </c>
      <c r="AP423" s="38">
        <f>SUM('рабочая 2023 г'!AP423-'2022 г.'!AP423)</f>
        <v>0</v>
      </c>
      <c r="AQ423" s="38">
        <f>SUM('рабочая 2023 г'!AQ423-'2022 г.'!AQ423)</f>
        <v>0</v>
      </c>
      <c r="AR423" s="38">
        <f>SUM('рабочая 2023 г'!AR423-'2022 г.'!AR423)</f>
        <v>0</v>
      </c>
      <c r="AS423" s="115">
        <f t="shared" si="255"/>
        <v>0</v>
      </c>
      <c r="AT423" s="38">
        <f>SUM('рабочая 2023 г'!AT423-'2022 г.'!AT423)</f>
        <v>0</v>
      </c>
      <c r="AU423" s="98">
        <f t="shared" si="256"/>
        <v>0</v>
      </c>
      <c r="AV423" s="38">
        <f>SUM('рабочая 2023 г'!AV423-'2022 г.'!AV423)</f>
        <v>0</v>
      </c>
      <c r="AW423" s="38">
        <f>SUM('рабочая 2023 г'!AW423-'2022 г.'!AW423)</f>
        <v>0</v>
      </c>
      <c r="AX423" s="38">
        <f>SUM('рабочая 2023 г'!AX423-'2022 г.'!AX423)</f>
        <v>0</v>
      </c>
      <c r="AY423" s="38">
        <f>SUM('рабочая 2023 г'!AY423-'2022 г.'!AY423)</f>
        <v>0</v>
      </c>
      <c r="AZ423" s="38">
        <f>SUM('рабочая 2023 г'!AZ423-'2022 г.'!AZ423)</f>
        <v>0</v>
      </c>
      <c r="BA423" s="38">
        <f>SUM('рабочая 2023 г'!BA423-'2022 г.'!BA423)</f>
        <v>0</v>
      </c>
      <c r="BB423" s="103">
        <f t="shared" si="306"/>
        <v>0</v>
      </c>
      <c r="BC423" s="38">
        <f>SUM('рабочая 2023 г'!BC423-'2022 г.'!BC423)</f>
        <v>0</v>
      </c>
      <c r="BD423" s="38">
        <f>SUM('рабочая 2023 г'!BD423-'2022 г.'!BD423)</f>
        <v>0</v>
      </c>
      <c r="BE423" s="38">
        <f>SUM('рабочая 2023 г'!BE423-'2022 г.'!BE423)</f>
        <v>0</v>
      </c>
      <c r="BF423" s="38">
        <f>SUM('рабочая 2023 г'!BF423-'2022 г.'!BF423)</f>
        <v>0</v>
      </c>
      <c r="BG423" s="38">
        <f>SUM('рабочая 2023 г'!BG423-'2022 г.'!BG423)</f>
        <v>0</v>
      </c>
      <c r="BH423" s="38">
        <f>SUM('рабочая 2023 г'!BH423-'2022 г.'!BH423)</f>
        <v>0</v>
      </c>
      <c r="BI423" s="38">
        <f>SUM('рабочая 2023 г'!BI423-'2022 г.'!BI423)</f>
        <v>0</v>
      </c>
      <c r="BJ423" s="38">
        <f>SUM('рабочая 2023 г'!BJ423-'2022 г.'!BJ423)</f>
        <v>-1</v>
      </c>
      <c r="BK423" s="38">
        <f>SUM('рабочая 2023 г'!BK423-'2022 г.'!BK423)</f>
        <v>0</v>
      </c>
      <c r="BL423" s="98">
        <f t="shared" si="257"/>
        <v>1</v>
      </c>
      <c r="BM423" s="38">
        <f>SUM('рабочая 2023 г'!BM423-'2022 г.'!BM423)</f>
        <v>0</v>
      </c>
      <c r="BN423" s="38">
        <f>SUM('рабочая 2023 г'!BN423-'2022 г.'!BN423)</f>
        <v>0</v>
      </c>
      <c r="BO423" s="38">
        <f>SUM('рабочая 2023 г'!BO423-'2022 г.'!BO423)</f>
        <v>0</v>
      </c>
      <c r="BP423" s="38">
        <f>SUM('рабочая 2023 г'!BP423-'2022 г.'!BP423)</f>
        <v>1</v>
      </c>
      <c r="BQ423" s="66">
        <f t="shared" si="266"/>
        <v>0</v>
      </c>
      <c r="BR423" s="38"/>
      <c r="BS423" s="38"/>
      <c r="BT423" s="38"/>
      <c r="BU423" s="38"/>
      <c r="BV423" s="38"/>
      <c r="BW423" s="38"/>
      <c r="BX423" s="38"/>
      <c r="BY423" s="38"/>
      <c r="BZ423" s="38"/>
      <c r="CA423" s="38"/>
      <c r="CB423" s="38"/>
      <c r="CC423" s="38"/>
      <c r="CD423" s="38"/>
      <c r="CE423" s="38"/>
      <c r="CF423" s="38"/>
      <c r="CG423" s="38"/>
      <c r="CH423" s="38"/>
      <c r="CI423" s="38"/>
      <c r="CJ423" s="38"/>
      <c r="CK423" s="38"/>
      <c r="CL423" s="38"/>
      <c r="CM423" s="38"/>
      <c r="CN423" s="38"/>
      <c r="CO423" s="38"/>
      <c r="CP423" s="188">
        <f t="shared" si="261"/>
        <v>0</v>
      </c>
      <c r="CQ423" s="38"/>
      <c r="CR423" s="38"/>
      <c r="CS423" s="38"/>
      <c r="CT423" s="38"/>
      <c r="CU423" s="38"/>
      <c r="CV423" s="38"/>
      <c r="CW423" s="38"/>
      <c r="CX423" s="38"/>
      <c r="CY423" s="38"/>
      <c r="CZ423" s="38"/>
      <c r="DA423" s="38"/>
      <c r="DB423" s="188">
        <f t="shared" si="265"/>
        <v>0</v>
      </c>
      <c r="DC423" s="38">
        <f t="shared" si="262"/>
        <v>0</v>
      </c>
      <c r="DD423" s="38"/>
      <c r="DE423" s="38"/>
      <c r="DF423" s="38"/>
      <c r="DG423" s="188">
        <f t="shared" si="263"/>
        <v>0</v>
      </c>
      <c r="DH423" s="38">
        <f t="shared" si="264"/>
        <v>0</v>
      </c>
      <c r="DI423" s="38"/>
      <c r="DJ423" s="38"/>
      <c r="DK423" s="38"/>
      <c r="DL423" s="38"/>
      <c r="DM423" s="38"/>
      <c r="DN423" s="38"/>
      <c r="DO423" s="38"/>
      <c r="DP423" s="38"/>
      <c r="DQ423" s="38"/>
      <c r="DR423" s="38"/>
      <c r="DS423" s="38"/>
      <c r="DT423" s="38"/>
      <c r="DU423" s="38"/>
      <c r="DV423" s="38"/>
      <c r="DW423" s="38"/>
      <c r="DX423" s="38"/>
      <c r="DY423" s="38"/>
      <c r="DZ423" s="38"/>
      <c r="EA423" s="38"/>
      <c r="EB423" s="38"/>
      <c r="EC423" s="38"/>
      <c r="ED423" s="38"/>
      <c r="EE423" s="38"/>
      <c r="EF423" s="38"/>
      <c r="EG423" s="38"/>
      <c r="EH423" s="38"/>
    </row>
    <row r="424" spans="2:158">
      <c r="B424" s="32"/>
      <c r="C424" s="118" t="s">
        <v>392</v>
      </c>
      <c r="D424" s="38"/>
      <c r="E424" s="38"/>
      <c r="F424" s="38"/>
      <c r="G424" s="38"/>
      <c r="H424" s="38"/>
      <c r="I424" s="38"/>
      <c r="J424" s="38"/>
      <c r="K424" s="38"/>
      <c r="L424" s="38"/>
      <c r="M424" s="38"/>
      <c r="N424" s="38"/>
      <c r="O424" s="61"/>
      <c r="P424" s="38"/>
      <c r="Q424" s="38"/>
      <c r="R424" s="38"/>
      <c r="S424" s="38"/>
      <c r="T424" s="38"/>
      <c r="U424" s="38"/>
      <c r="V424" s="38"/>
      <c r="W424" s="38"/>
      <c r="X424" s="38"/>
      <c r="Y424" s="38">
        <f>SUM('рабочая 2023 г'!Y424-'2022 г.'!Y424)</f>
        <v>0</v>
      </c>
      <c r="Z424" s="33"/>
      <c r="AA424" s="33"/>
      <c r="AB424" s="33"/>
      <c r="AC424" s="33"/>
      <c r="AD424" s="33"/>
      <c r="AE424" s="33"/>
      <c r="AF424" s="102">
        <f t="shared" si="303"/>
        <v>0</v>
      </c>
      <c r="AG424" s="38">
        <f>SUM('рабочая 2023 г'!AG424-'2022 г.'!AG424)</f>
        <v>0</v>
      </c>
      <c r="AH424" s="38">
        <f>SUM('рабочая 2023 г'!AH424-'2022 г.'!AH424)</f>
        <v>0</v>
      </c>
      <c r="AI424" s="38">
        <f>SUM('рабочая 2023 г'!AI424-'2022 г.'!AI424)</f>
        <v>0</v>
      </c>
      <c r="AJ424" s="38">
        <f>SUM('рабочая 2023 г'!AJ424-'2022 г.'!AJ424)</f>
        <v>0</v>
      </c>
      <c r="AK424" s="38">
        <f>SUM('рабочая 2023 г'!AK424-'2022 г.'!AK424)</f>
        <v>0</v>
      </c>
      <c r="AL424" s="38">
        <f>SUM('рабочая 2023 г'!AL424-'2022 г.'!AL424)</f>
        <v>0</v>
      </c>
      <c r="AM424" s="38">
        <f>SUM('рабочая 2023 г'!AM424-'2022 г.'!AM424)</f>
        <v>0</v>
      </c>
      <c r="AN424" s="38">
        <f>SUM('рабочая 2023 г'!AN424-'2022 г.'!AN424)</f>
        <v>0</v>
      </c>
      <c r="AO424" s="38">
        <f>SUM('рабочая 2023 г'!AO424-'2022 г.'!AO424)</f>
        <v>0</v>
      </c>
      <c r="AP424" s="38">
        <f>SUM('рабочая 2023 г'!AP424-'2022 г.'!AP424)</f>
        <v>0</v>
      </c>
      <c r="AQ424" s="38">
        <f>SUM('рабочая 2023 г'!AQ424-'2022 г.'!AQ424)</f>
        <v>0</v>
      </c>
      <c r="AR424" s="38">
        <f>SUM('рабочая 2023 г'!AR424-'2022 г.'!AR424)</f>
        <v>0</v>
      </c>
      <c r="AS424" s="115">
        <f t="shared" si="255"/>
        <v>0</v>
      </c>
      <c r="AT424" s="38">
        <f>SUM('рабочая 2023 г'!AT424-'2022 г.'!AT424)</f>
        <v>0</v>
      </c>
      <c r="AU424" s="98">
        <f t="shared" si="256"/>
        <v>0</v>
      </c>
      <c r="AV424" s="38">
        <f>SUM('рабочая 2023 г'!AV424-'2022 г.'!AV424)</f>
        <v>0</v>
      </c>
      <c r="AW424" s="38">
        <f>SUM('рабочая 2023 г'!AW424-'2022 г.'!AW424)</f>
        <v>0</v>
      </c>
      <c r="AX424" s="38">
        <f>SUM('рабочая 2023 г'!AX424-'2022 г.'!AX424)</f>
        <v>0</v>
      </c>
      <c r="AY424" s="38">
        <f>SUM('рабочая 2023 г'!AY424-'2022 г.'!AY424)</f>
        <v>0</v>
      </c>
      <c r="AZ424" s="38">
        <f>SUM('рабочая 2023 г'!AZ424-'2022 г.'!AZ424)</f>
        <v>0</v>
      </c>
      <c r="BA424" s="38">
        <f>SUM('рабочая 2023 г'!BA424-'2022 г.'!BA424)</f>
        <v>0</v>
      </c>
      <c r="BB424" s="103">
        <f t="shared" si="306"/>
        <v>0</v>
      </c>
      <c r="BC424" s="38">
        <f>SUM('рабочая 2023 г'!BC424-'2022 г.'!BC424)</f>
        <v>0</v>
      </c>
      <c r="BD424" s="38">
        <f>SUM('рабочая 2023 г'!BD424-'2022 г.'!BD424)</f>
        <v>0</v>
      </c>
      <c r="BE424" s="38">
        <f>SUM('рабочая 2023 г'!BE424-'2022 г.'!BE424)</f>
        <v>0</v>
      </c>
      <c r="BF424" s="38">
        <f>SUM('рабочая 2023 г'!BF424-'2022 г.'!BF424)</f>
        <v>0</v>
      </c>
      <c r="BG424" s="38">
        <f>SUM('рабочая 2023 г'!BG424-'2022 г.'!BG424)</f>
        <v>0</v>
      </c>
      <c r="BH424" s="38">
        <f>SUM('рабочая 2023 г'!BH424-'2022 г.'!BH424)</f>
        <v>0</v>
      </c>
      <c r="BI424" s="38">
        <f>SUM('рабочая 2023 г'!BI424-'2022 г.'!BI424)</f>
        <v>0</v>
      </c>
      <c r="BJ424" s="38">
        <f>SUM('рабочая 2023 г'!BJ424-'2022 г.'!BJ424)</f>
        <v>0</v>
      </c>
      <c r="BK424" s="38">
        <f>SUM('рабочая 2023 г'!BK424-'2022 г.'!BK424)</f>
        <v>0</v>
      </c>
      <c r="BL424" s="98">
        <f t="shared" si="257"/>
        <v>0</v>
      </c>
      <c r="BM424" s="38">
        <f>SUM('рабочая 2023 г'!BM424-'2022 г.'!BM424)</f>
        <v>0</v>
      </c>
      <c r="BN424" s="38">
        <f>SUM('рабочая 2023 г'!BN424-'2022 г.'!BN424)</f>
        <v>0</v>
      </c>
      <c r="BO424" s="38">
        <f>SUM('рабочая 2023 г'!BO424-'2022 г.'!BO424)</f>
        <v>0</v>
      </c>
      <c r="BP424" s="38">
        <f>SUM('рабочая 2023 г'!BP424-'2022 г.'!BP424)</f>
        <v>0</v>
      </c>
      <c r="BQ424" s="66">
        <f t="shared" si="266"/>
        <v>0</v>
      </c>
      <c r="BR424" s="38"/>
      <c r="BS424" s="38"/>
      <c r="BT424" s="38"/>
      <c r="BU424" s="38"/>
      <c r="BV424" s="38"/>
      <c r="BW424" s="38"/>
      <c r="BX424" s="38"/>
      <c r="BY424" s="38"/>
      <c r="BZ424" s="38"/>
      <c r="CA424" s="38"/>
      <c r="CB424" s="38"/>
      <c r="CC424" s="38"/>
      <c r="CD424" s="38"/>
      <c r="CE424" s="38"/>
      <c r="CF424" s="38"/>
      <c r="CG424" s="38"/>
      <c r="CH424" s="38"/>
      <c r="CI424" s="38"/>
      <c r="CJ424" s="38"/>
      <c r="CK424" s="38"/>
      <c r="CL424" s="38"/>
      <c r="CM424" s="38"/>
      <c r="CN424" s="38"/>
      <c r="CO424" s="38"/>
      <c r="CP424" s="188">
        <f t="shared" si="261"/>
        <v>0</v>
      </c>
      <c r="CQ424" s="38"/>
      <c r="CR424" s="38"/>
      <c r="CS424" s="38"/>
      <c r="CT424" s="38"/>
      <c r="CU424" s="38"/>
      <c r="CV424" s="38"/>
      <c r="CW424" s="38"/>
      <c r="CX424" s="38"/>
      <c r="CY424" s="38"/>
      <c r="CZ424" s="38"/>
      <c r="DA424" s="38"/>
      <c r="DB424" s="188">
        <f t="shared" si="265"/>
        <v>0</v>
      </c>
      <c r="DC424" s="38">
        <f t="shared" si="262"/>
        <v>0</v>
      </c>
      <c r="DD424" s="38"/>
      <c r="DE424" s="38"/>
      <c r="DF424" s="38"/>
      <c r="DG424" s="188">
        <f t="shared" si="263"/>
        <v>0</v>
      </c>
      <c r="DH424" s="38">
        <f t="shared" si="264"/>
        <v>0</v>
      </c>
      <c r="DI424" s="38"/>
      <c r="DJ424" s="38"/>
      <c r="DK424" s="38"/>
      <c r="DL424" s="38"/>
      <c r="DM424" s="38"/>
      <c r="DN424" s="38"/>
      <c r="DO424" s="38"/>
      <c r="DP424" s="38"/>
      <c r="DQ424" s="38"/>
      <c r="DR424" s="38"/>
      <c r="DS424" s="38"/>
      <c r="DT424" s="38"/>
      <c r="DU424" s="38"/>
      <c r="DV424" s="38"/>
      <c r="DW424" s="38"/>
      <c r="DX424" s="38"/>
      <c r="DY424" s="38"/>
      <c r="DZ424" s="38"/>
      <c r="EA424" s="38"/>
      <c r="EB424" s="38"/>
      <c r="EC424" s="38"/>
      <c r="ED424" s="38"/>
      <c r="EE424" s="38"/>
      <c r="EF424" s="38"/>
      <c r="EG424" s="38"/>
      <c r="EH424" s="38"/>
    </row>
    <row r="425" spans="2:158">
      <c r="B425" s="32"/>
      <c r="C425" s="118" t="s">
        <v>393</v>
      </c>
      <c r="D425" s="38"/>
      <c r="E425" s="38"/>
      <c r="F425" s="38"/>
      <c r="G425" s="38"/>
      <c r="H425" s="38"/>
      <c r="I425" s="38"/>
      <c r="J425" s="38"/>
      <c r="K425" s="38"/>
      <c r="L425" s="38"/>
      <c r="M425" s="38"/>
      <c r="N425" s="38"/>
      <c r="O425" s="61"/>
      <c r="P425" s="38"/>
      <c r="Q425" s="38"/>
      <c r="R425" s="38"/>
      <c r="S425" s="38"/>
      <c r="T425" s="38"/>
      <c r="U425" s="38"/>
      <c r="V425" s="38"/>
      <c r="W425" s="38"/>
      <c r="X425" s="38"/>
      <c r="Y425" s="38">
        <f>SUM('рабочая 2023 г'!Y425-'2022 г.'!Y425)</f>
        <v>0</v>
      </c>
      <c r="Z425" s="33"/>
      <c r="AA425" s="33"/>
      <c r="AB425" s="33"/>
      <c r="AC425" s="33"/>
      <c r="AD425" s="33"/>
      <c r="AE425" s="33"/>
      <c r="AF425" s="102">
        <f t="shared" si="303"/>
        <v>0</v>
      </c>
      <c r="AG425" s="38">
        <f>SUM('рабочая 2023 г'!AG425-'2022 г.'!AG425)</f>
        <v>0</v>
      </c>
      <c r="AH425" s="38">
        <f>SUM('рабочая 2023 г'!AH425-'2022 г.'!AH425)</f>
        <v>0</v>
      </c>
      <c r="AI425" s="38">
        <f>SUM('рабочая 2023 г'!AI425-'2022 г.'!AI425)</f>
        <v>0</v>
      </c>
      <c r="AJ425" s="38">
        <f>SUM('рабочая 2023 г'!AJ425-'2022 г.'!AJ425)</f>
        <v>0</v>
      </c>
      <c r="AK425" s="38">
        <f>SUM('рабочая 2023 г'!AK425-'2022 г.'!AK425)</f>
        <v>0</v>
      </c>
      <c r="AL425" s="38">
        <f>SUM('рабочая 2023 г'!AL425-'2022 г.'!AL425)</f>
        <v>0</v>
      </c>
      <c r="AM425" s="38">
        <f>SUM('рабочая 2023 г'!AM425-'2022 г.'!AM425)</f>
        <v>0</v>
      </c>
      <c r="AN425" s="38">
        <f>SUM('рабочая 2023 г'!AN425-'2022 г.'!AN425)</f>
        <v>0</v>
      </c>
      <c r="AO425" s="38">
        <f>SUM('рабочая 2023 г'!AO425-'2022 г.'!AO425)</f>
        <v>0</v>
      </c>
      <c r="AP425" s="38">
        <f>SUM('рабочая 2023 г'!AP425-'2022 г.'!AP425)</f>
        <v>0</v>
      </c>
      <c r="AQ425" s="38">
        <f>SUM('рабочая 2023 г'!AQ425-'2022 г.'!AQ425)</f>
        <v>0</v>
      </c>
      <c r="AR425" s="38">
        <f>SUM('рабочая 2023 г'!AR425-'2022 г.'!AR425)</f>
        <v>0</v>
      </c>
      <c r="AS425" s="115">
        <f t="shared" ref="AS425:AS712" si="307">SUM(AG425,AH425,AK425,AL425,AO425)</f>
        <v>0</v>
      </c>
      <c r="AT425" s="38">
        <f>SUM('рабочая 2023 г'!AT425-'2022 г.'!AT425)</f>
        <v>0</v>
      </c>
      <c r="AU425" s="98">
        <f t="shared" si="256"/>
        <v>0</v>
      </c>
      <c r="AV425" s="38">
        <f>SUM('рабочая 2023 г'!AV425-'2022 г.'!AV425)</f>
        <v>0</v>
      </c>
      <c r="AW425" s="38">
        <f>SUM('рабочая 2023 г'!AW425-'2022 г.'!AW425)</f>
        <v>0</v>
      </c>
      <c r="AX425" s="38">
        <f>SUM('рабочая 2023 г'!AX425-'2022 г.'!AX425)</f>
        <v>0</v>
      </c>
      <c r="AY425" s="38">
        <f>SUM('рабочая 2023 г'!AY425-'2022 г.'!AY425)</f>
        <v>0</v>
      </c>
      <c r="AZ425" s="38">
        <f>SUM('рабочая 2023 г'!AZ425-'2022 г.'!AZ425)</f>
        <v>0</v>
      </c>
      <c r="BA425" s="38">
        <f>SUM('рабочая 2023 г'!BA425-'2022 г.'!BA425)</f>
        <v>0</v>
      </c>
      <c r="BB425" s="103">
        <f t="shared" si="306"/>
        <v>0</v>
      </c>
      <c r="BC425" s="38">
        <f>SUM('рабочая 2023 г'!BC425-'2022 г.'!BC425)</f>
        <v>0</v>
      </c>
      <c r="BD425" s="38">
        <f>SUM('рабочая 2023 г'!BD425-'2022 г.'!BD425)</f>
        <v>0</v>
      </c>
      <c r="BE425" s="38">
        <f>SUM('рабочая 2023 г'!BE425-'2022 г.'!BE425)</f>
        <v>0</v>
      </c>
      <c r="BF425" s="38">
        <f>SUM('рабочая 2023 г'!BF425-'2022 г.'!BF425)</f>
        <v>0</v>
      </c>
      <c r="BG425" s="38">
        <f>SUM('рабочая 2023 г'!BG425-'2022 г.'!BG425)</f>
        <v>0</v>
      </c>
      <c r="BH425" s="38">
        <f>SUM('рабочая 2023 г'!BH425-'2022 г.'!BH425)</f>
        <v>0</v>
      </c>
      <c r="BI425" s="38">
        <f>SUM('рабочая 2023 г'!BI425-'2022 г.'!BI425)</f>
        <v>0</v>
      </c>
      <c r="BJ425" s="38">
        <f>SUM('рабочая 2023 г'!BJ425-'2022 г.'!BJ425)</f>
        <v>0</v>
      </c>
      <c r="BK425" s="38">
        <f>SUM('рабочая 2023 г'!BK425-'2022 г.'!BK425)</f>
        <v>0</v>
      </c>
      <c r="BL425" s="98">
        <f t="shared" si="257"/>
        <v>0</v>
      </c>
      <c r="BM425" s="38">
        <f>SUM('рабочая 2023 г'!BM425-'2022 г.'!BM425)</f>
        <v>0</v>
      </c>
      <c r="BN425" s="38">
        <f>SUM('рабочая 2023 г'!BN425-'2022 г.'!BN425)</f>
        <v>0</v>
      </c>
      <c r="BO425" s="38">
        <f>SUM('рабочая 2023 г'!BO425-'2022 г.'!BO425)</f>
        <v>0</v>
      </c>
      <c r="BP425" s="38">
        <f>SUM('рабочая 2023 г'!BP425-'2022 г.'!BP425)</f>
        <v>0</v>
      </c>
      <c r="BQ425" s="66">
        <f t="shared" si="266"/>
        <v>0</v>
      </c>
      <c r="BR425" s="38"/>
      <c r="BS425" s="38"/>
      <c r="BT425" s="38"/>
      <c r="BU425" s="38"/>
      <c r="BV425" s="38"/>
      <c r="BW425" s="38"/>
      <c r="BX425" s="38"/>
      <c r="BY425" s="38"/>
      <c r="BZ425" s="38"/>
      <c r="CA425" s="38"/>
      <c r="CB425" s="38"/>
      <c r="CC425" s="38"/>
      <c r="CD425" s="38"/>
      <c r="CE425" s="38"/>
      <c r="CF425" s="38"/>
      <c r="CG425" s="38"/>
      <c r="CH425" s="38"/>
      <c r="CI425" s="38"/>
      <c r="CJ425" s="38"/>
      <c r="CK425" s="38"/>
      <c r="CL425" s="38"/>
      <c r="CM425" s="38"/>
      <c r="CN425" s="38"/>
      <c r="CO425" s="38"/>
      <c r="CP425" s="188">
        <f t="shared" si="261"/>
        <v>0</v>
      </c>
      <c r="CQ425" s="38"/>
      <c r="CR425" s="38"/>
      <c r="CS425" s="38"/>
      <c r="CT425" s="38"/>
      <c r="CU425" s="38"/>
      <c r="CV425" s="38"/>
      <c r="CW425" s="38"/>
      <c r="CX425" s="38"/>
      <c r="CY425" s="38"/>
      <c r="CZ425" s="38"/>
      <c r="DA425" s="38"/>
      <c r="DB425" s="188">
        <f t="shared" si="265"/>
        <v>0</v>
      </c>
      <c r="DC425" s="38">
        <f t="shared" si="262"/>
        <v>0</v>
      </c>
      <c r="DD425" s="38"/>
      <c r="DE425" s="38"/>
      <c r="DF425" s="38"/>
      <c r="DG425" s="188">
        <f t="shared" si="263"/>
        <v>0</v>
      </c>
      <c r="DH425" s="38">
        <f t="shared" si="264"/>
        <v>0</v>
      </c>
      <c r="DI425" s="38"/>
      <c r="DJ425" s="38"/>
      <c r="DK425" s="38"/>
      <c r="DL425" s="38"/>
      <c r="DM425" s="38"/>
      <c r="DN425" s="38"/>
      <c r="DO425" s="38"/>
      <c r="DP425" s="38"/>
      <c r="DQ425" s="38"/>
      <c r="DR425" s="38"/>
      <c r="DS425" s="38"/>
      <c r="DT425" s="38"/>
      <c r="DU425" s="38"/>
      <c r="DV425" s="38"/>
      <c r="DW425" s="38"/>
      <c r="DX425" s="38"/>
      <c r="DY425" s="38"/>
      <c r="DZ425" s="38"/>
      <c r="EA425" s="38"/>
      <c r="EB425" s="38"/>
      <c r="EC425" s="38"/>
      <c r="ED425" s="38"/>
      <c r="EE425" s="38"/>
      <c r="EF425" s="38"/>
      <c r="EG425" s="38"/>
      <c r="EH425" s="38"/>
    </row>
    <row r="426" spans="2:158">
      <c r="B426" s="32"/>
      <c r="C426" s="118" t="s">
        <v>394</v>
      </c>
      <c r="D426" s="38"/>
      <c r="E426" s="38"/>
      <c r="F426" s="38"/>
      <c r="G426" s="38"/>
      <c r="H426" s="38"/>
      <c r="I426" s="38"/>
      <c r="J426" s="38"/>
      <c r="K426" s="38"/>
      <c r="L426" s="38"/>
      <c r="M426" s="38"/>
      <c r="N426" s="38"/>
      <c r="O426" s="61"/>
      <c r="P426" s="38"/>
      <c r="Q426" s="38"/>
      <c r="R426" s="38"/>
      <c r="S426" s="38"/>
      <c r="T426" s="38"/>
      <c r="U426" s="38"/>
      <c r="V426" s="38"/>
      <c r="W426" s="38"/>
      <c r="X426" s="38"/>
      <c r="Y426" s="38">
        <f>SUM('рабочая 2023 г'!Y426-'2022 г.'!Y426)</f>
        <v>0</v>
      </c>
      <c r="Z426" s="33"/>
      <c r="AA426" s="33"/>
      <c r="AB426" s="33"/>
      <c r="AC426" s="33"/>
      <c r="AD426" s="33"/>
      <c r="AE426" s="33"/>
      <c r="AF426" s="102">
        <f t="shared" si="303"/>
        <v>-1</v>
      </c>
      <c r="AG426" s="38">
        <f>SUM('рабочая 2023 г'!AG426-'2022 г.'!AG426)</f>
        <v>0</v>
      </c>
      <c r="AH426" s="38">
        <f>SUM('рабочая 2023 г'!AH426-'2022 г.'!AH426)</f>
        <v>0</v>
      </c>
      <c r="AI426" s="38">
        <f>SUM('рабочая 2023 г'!AI426-'2022 г.'!AI426)</f>
        <v>0</v>
      </c>
      <c r="AJ426" s="38">
        <f>SUM('рабочая 2023 г'!AJ426-'2022 г.'!AJ426)</f>
        <v>0</v>
      </c>
      <c r="AK426" s="38">
        <f>SUM('рабочая 2023 г'!AK426-'2022 г.'!AK426)</f>
        <v>0</v>
      </c>
      <c r="AL426" s="38">
        <f>SUM('рабочая 2023 г'!AL426-'2022 г.'!AL426)</f>
        <v>0</v>
      </c>
      <c r="AM426" s="38">
        <f>SUM('рабочая 2023 г'!AM426-'2022 г.'!AM426)</f>
        <v>0</v>
      </c>
      <c r="AN426" s="38">
        <f>SUM('рабочая 2023 г'!AN426-'2022 г.'!AN426)</f>
        <v>0</v>
      </c>
      <c r="AO426" s="38">
        <f>SUM('рабочая 2023 г'!AO426-'2022 г.'!AO426)</f>
        <v>0</v>
      </c>
      <c r="AP426" s="38">
        <f>SUM('рабочая 2023 г'!AP426-'2022 г.'!AP426)</f>
        <v>0</v>
      </c>
      <c r="AQ426" s="38">
        <f>SUM('рабочая 2023 г'!AQ426-'2022 г.'!AQ426)</f>
        <v>0</v>
      </c>
      <c r="AR426" s="38">
        <f>SUM('рабочая 2023 г'!AR426-'2022 г.'!AR426)</f>
        <v>0</v>
      </c>
      <c r="AS426" s="115">
        <f t="shared" si="307"/>
        <v>0</v>
      </c>
      <c r="AT426" s="38">
        <f>SUM('рабочая 2023 г'!AT426-'2022 г.'!AT426)</f>
        <v>0</v>
      </c>
      <c r="AU426" s="98">
        <f>SUM(AV426:AX426)</f>
        <v>0</v>
      </c>
      <c r="AV426" s="38">
        <f>SUM('рабочая 2023 г'!AV426-'2022 г.'!AV426)</f>
        <v>0</v>
      </c>
      <c r="AW426" s="38">
        <f>SUM('рабочая 2023 г'!AW426-'2022 г.'!AW426)</f>
        <v>0</v>
      </c>
      <c r="AX426" s="38">
        <f>SUM('рабочая 2023 г'!AX426-'2022 г.'!AX426)</f>
        <v>0</v>
      </c>
      <c r="AY426" s="38">
        <f>SUM('рабочая 2023 г'!AY426-'2022 г.'!AY426)</f>
        <v>0</v>
      </c>
      <c r="AZ426" s="38">
        <f>SUM('рабочая 2023 г'!AZ426-'2022 г.'!AZ426)</f>
        <v>0</v>
      </c>
      <c r="BA426" s="38">
        <f>SUM('рабочая 2023 г'!BA426-'2022 г.'!BA426)</f>
        <v>0</v>
      </c>
      <c r="BB426" s="103">
        <f t="shared" si="306"/>
        <v>0</v>
      </c>
      <c r="BC426" s="38">
        <f>SUM('рабочая 2023 г'!BC426-'2022 г.'!BC426)</f>
        <v>0</v>
      </c>
      <c r="BD426" s="38">
        <f>SUM('рабочая 2023 г'!BD426-'2022 г.'!BD426)</f>
        <v>0</v>
      </c>
      <c r="BE426" s="38">
        <f>SUM('рабочая 2023 г'!BE426-'2022 г.'!BE426)</f>
        <v>0</v>
      </c>
      <c r="BF426" s="38">
        <f>SUM('рабочая 2023 г'!BF426-'2022 г.'!BF426)</f>
        <v>0</v>
      </c>
      <c r="BG426" s="38">
        <f>SUM('рабочая 2023 г'!BG426-'2022 г.'!BG426)</f>
        <v>0</v>
      </c>
      <c r="BH426" s="38">
        <f>SUM('рабочая 2023 г'!BH426-'2022 г.'!BH426)</f>
        <v>0</v>
      </c>
      <c r="BI426" s="38">
        <f>SUM('рабочая 2023 г'!BI426-'2022 г.'!BI426)</f>
        <v>0</v>
      </c>
      <c r="BJ426" s="38">
        <f>SUM('рабочая 2023 г'!BJ426-'2022 г.'!BJ426)</f>
        <v>-1</v>
      </c>
      <c r="BK426" s="38">
        <f>SUM('рабочая 2023 г'!BK426-'2022 г.'!BK426)</f>
        <v>0</v>
      </c>
      <c r="BL426" s="98">
        <f>SUM(BM426:BP426)</f>
        <v>0</v>
      </c>
      <c r="BM426" s="38">
        <f>SUM('рабочая 2023 г'!BM426-'2022 г.'!BM426)</f>
        <v>0</v>
      </c>
      <c r="BN426" s="38">
        <f>SUM('рабочая 2023 г'!BN426-'2022 г.'!BN426)</f>
        <v>0</v>
      </c>
      <c r="BO426" s="38">
        <f>SUM('рабочая 2023 г'!BO426-'2022 г.'!BO426)</f>
        <v>0</v>
      </c>
      <c r="BP426" s="38">
        <f>SUM('рабочая 2023 г'!BP426-'2022 г.'!BP426)</f>
        <v>0</v>
      </c>
      <c r="BQ426" s="66">
        <f t="shared" si="266"/>
        <v>-1</v>
      </c>
      <c r="BR426" s="38"/>
      <c r="BS426" s="38"/>
      <c r="BT426" s="38"/>
      <c r="BU426" s="38"/>
      <c r="BV426" s="38"/>
      <c r="BW426" s="38"/>
      <c r="BX426" s="38"/>
      <c r="BY426" s="38"/>
      <c r="BZ426" s="38"/>
      <c r="CA426" s="38"/>
      <c r="CB426" s="38"/>
      <c r="CC426" s="38"/>
      <c r="CD426" s="38"/>
      <c r="CE426" s="38"/>
      <c r="CF426" s="38"/>
      <c r="CG426" s="38"/>
      <c r="CH426" s="38"/>
      <c r="CI426" s="38"/>
      <c r="CJ426" s="38"/>
      <c r="CK426" s="38"/>
      <c r="CL426" s="38"/>
      <c r="CM426" s="38"/>
      <c r="CN426" s="38"/>
      <c r="CO426" s="38"/>
      <c r="CP426" s="188">
        <f t="shared" si="261"/>
        <v>0</v>
      </c>
      <c r="CQ426" s="38"/>
      <c r="CR426" s="38"/>
      <c r="CS426" s="38"/>
      <c r="CT426" s="38"/>
      <c r="CU426" s="38"/>
      <c r="CV426" s="38"/>
      <c r="CW426" s="38"/>
      <c r="CX426" s="38"/>
      <c r="CY426" s="38"/>
      <c r="CZ426" s="38"/>
      <c r="DA426" s="38"/>
      <c r="DB426" s="188">
        <f t="shared" si="265"/>
        <v>0</v>
      </c>
      <c r="DC426" s="38">
        <f t="shared" si="262"/>
        <v>0</v>
      </c>
      <c r="DD426" s="38"/>
      <c r="DE426" s="38"/>
      <c r="DF426" s="38"/>
      <c r="DG426" s="188">
        <f t="shared" si="263"/>
        <v>0</v>
      </c>
      <c r="DH426" s="38">
        <f t="shared" si="264"/>
        <v>0</v>
      </c>
      <c r="DI426" s="38"/>
      <c r="DJ426" s="38"/>
      <c r="DK426" s="38"/>
      <c r="DL426" s="38"/>
      <c r="DM426" s="38"/>
      <c r="DN426" s="38"/>
      <c r="DO426" s="38"/>
      <c r="DP426" s="38"/>
      <c r="DQ426" s="38"/>
      <c r="DR426" s="38"/>
      <c r="DS426" s="38"/>
      <c r="DT426" s="38"/>
      <c r="DU426" s="38"/>
      <c r="DV426" s="38"/>
      <c r="DW426" s="38"/>
      <c r="DX426" s="38"/>
      <c r="DY426" s="38"/>
      <c r="DZ426" s="38"/>
      <c r="EA426" s="38"/>
      <c r="EB426" s="38"/>
      <c r="EC426" s="38"/>
      <c r="ED426" s="38"/>
      <c r="EE426" s="38"/>
      <c r="EF426" s="38"/>
      <c r="EG426" s="38"/>
      <c r="EH426" s="38"/>
    </row>
    <row r="427" spans="2:158">
      <c r="B427" s="32"/>
      <c r="C427" s="77" t="s">
        <v>395</v>
      </c>
      <c r="D427" s="38"/>
      <c r="E427" s="38"/>
      <c r="F427" s="38"/>
      <c r="G427" s="38"/>
      <c r="H427" s="38"/>
      <c r="I427" s="38"/>
      <c r="J427" s="38"/>
      <c r="K427" s="38"/>
      <c r="L427" s="38"/>
      <c r="M427" s="38"/>
      <c r="N427" s="38"/>
      <c r="O427" s="61"/>
      <c r="P427" s="38"/>
      <c r="Q427" s="38"/>
      <c r="R427" s="38"/>
      <c r="S427" s="38"/>
      <c r="T427" s="38"/>
      <c r="U427" s="38"/>
      <c r="V427" s="38"/>
      <c r="W427" s="38"/>
      <c r="X427" s="38"/>
      <c r="Y427" s="38">
        <f>SUM('рабочая 2023 г'!Y427-'2022 г.'!Y427)</f>
        <v>0</v>
      </c>
      <c r="Z427" s="33"/>
      <c r="AA427" s="33"/>
      <c r="AB427" s="33"/>
      <c r="AC427" s="33"/>
      <c r="AD427" s="33"/>
      <c r="AE427" s="33"/>
      <c r="AF427" s="102">
        <f t="shared" si="303"/>
        <v>0</v>
      </c>
      <c r="AG427" s="38">
        <f>SUM('рабочая 2023 г'!AG427-'2022 г.'!AG427)</f>
        <v>0</v>
      </c>
      <c r="AH427" s="38">
        <f>SUM('рабочая 2023 г'!AH427-'2022 г.'!AH427)</f>
        <v>0</v>
      </c>
      <c r="AI427" s="38">
        <f>SUM('рабочая 2023 г'!AI427-'2022 г.'!AI427)</f>
        <v>0</v>
      </c>
      <c r="AJ427" s="38">
        <f>SUM('рабочая 2023 г'!AJ427-'2022 г.'!AJ427)</f>
        <v>0</v>
      </c>
      <c r="AK427" s="38">
        <f>SUM('рабочая 2023 г'!AK427-'2022 г.'!AK427)</f>
        <v>0</v>
      </c>
      <c r="AL427" s="38">
        <f>SUM('рабочая 2023 г'!AL427-'2022 г.'!AL427)</f>
        <v>0</v>
      </c>
      <c r="AM427" s="38">
        <f>SUM('рабочая 2023 г'!AM427-'2022 г.'!AM427)</f>
        <v>0</v>
      </c>
      <c r="AN427" s="38">
        <f>SUM('рабочая 2023 г'!AN427-'2022 г.'!AN427)</f>
        <v>0</v>
      </c>
      <c r="AO427" s="38">
        <f>SUM('рабочая 2023 г'!AO427-'2022 г.'!AO427)</f>
        <v>0</v>
      </c>
      <c r="AP427" s="38">
        <f>SUM('рабочая 2023 г'!AP427-'2022 г.'!AP427)</f>
        <v>0</v>
      </c>
      <c r="AQ427" s="38">
        <f>SUM('рабочая 2023 г'!AQ427-'2022 г.'!AQ427)</f>
        <v>0</v>
      </c>
      <c r="AR427" s="38">
        <f>SUM('рабочая 2023 г'!AR427-'2022 г.'!AR427)</f>
        <v>0</v>
      </c>
      <c r="AS427" s="115">
        <f t="shared" si="307"/>
        <v>0</v>
      </c>
      <c r="AT427" s="38">
        <f>SUM('рабочая 2023 г'!AT427-'2022 г.'!AT427)</f>
        <v>0</v>
      </c>
      <c r="AU427" s="98">
        <f>SUM(AV427:AX427)</f>
        <v>0</v>
      </c>
      <c r="AV427" s="38">
        <f>SUM('рабочая 2023 г'!AV427-'2022 г.'!AV427)</f>
        <v>0</v>
      </c>
      <c r="AW427" s="38">
        <f>SUM('рабочая 2023 г'!AW427-'2022 г.'!AW427)</f>
        <v>0</v>
      </c>
      <c r="AX427" s="38">
        <f>SUM('рабочая 2023 г'!AX427-'2022 г.'!AX427)</f>
        <v>0</v>
      </c>
      <c r="AY427" s="38">
        <f>SUM('рабочая 2023 г'!AY427-'2022 г.'!AY427)</f>
        <v>0</v>
      </c>
      <c r="AZ427" s="38">
        <f>SUM('рабочая 2023 г'!AZ427-'2022 г.'!AZ427)</f>
        <v>0</v>
      </c>
      <c r="BA427" s="38">
        <f>SUM('рабочая 2023 г'!BA427-'2022 г.'!BA427)</f>
        <v>0</v>
      </c>
      <c r="BB427" s="103">
        <f t="shared" si="306"/>
        <v>0</v>
      </c>
      <c r="BC427" s="38">
        <f>SUM('рабочая 2023 г'!BC427-'2022 г.'!BC427)</f>
        <v>0</v>
      </c>
      <c r="BD427" s="38">
        <f>SUM('рабочая 2023 г'!BD427-'2022 г.'!BD427)</f>
        <v>0</v>
      </c>
      <c r="BE427" s="38">
        <f>SUM('рабочая 2023 г'!BE427-'2022 г.'!BE427)</f>
        <v>0</v>
      </c>
      <c r="BF427" s="38">
        <f>SUM('рабочая 2023 г'!BF427-'2022 г.'!BF427)</f>
        <v>0</v>
      </c>
      <c r="BG427" s="38">
        <f>SUM('рабочая 2023 г'!BG427-'2022 г.'!BG427)</f>
        <v>0</v>
      </c>
      <c r="BH427" s="38">
        <f>SUM('рабочая 2023 г'!BH427-'2022 г.'!BH427)</f>
        <v>0</v>
      </c>
      <c r="BI427" s="38">
        <f>SUM('рабочая 2023 г'!BI427-'2022 г.'!BI427)</f>
        <v>0</v>
      </c>
      <c r="BJ427" s="38">
        <f>SUM('рабочая 2023 г'!BJ427-'2022 г.'!BJ427)</f>
        <v>0</v>
      </c>
      <c r="BK427" s="38">
        <f>SUM('рабочая 2023 г'!BK427-'2022 г.'!BK427)</f>
        <v>0</v>
      </c>
      <c r="BL427" s="98">
        <f>SUM(BM427:BP427)</f>
        <v>0</v>
      </c>
      <c r="BM427" s="38">
        <f>SUM('рабочая 2023 г'!BM427-'2022 г.'!BM427)</f>
        <v>0</v>
      </c>
      <c r="BN427" s="38">
        <f>SUM('рабочая 2023 г'!BN427-'2022 г.'!BN427)</f>
        <v>0</v>
      </c>
      <c r="BO427" s="38">
        <f>SUM('рабочая 2023 г'!BO427-'2022 г.'!BO427)</f>
        <v>0</v>
      </c>
      <c r="BP427" s="38">
        <f>SUM('рабочая 2023 г'!BP427-'2022 г.'!BP427)</f>
        <v>0</v>
      </c>
      <c r="BQ427" s="66">
        <f t="shared" si="266"/>
        <v>0</v>
      </c>
      <c r="BR427" s="38"/>
      <c r="BS427" s="38"/>
      <c r="BT427" s="38"/>
      <c r="BU427" s="38"/>
      <c r="BV427" s="38"/>
      <c r="BW427" s="38"/>
      <c r="BX427" s="38"/>
      <c r="BY427" s="38"/>
      <c r="BZ427" s="38"/>
      <c r="CA427" s="38"/>
      <c r="CB427" s="38"/>
      <c r="CC427" s="38"/>
      <c r="CD427" s="38"/>
      <c r="CE427" s="38"/>
      <c r="CF427" s="38"/>
      <c r="CG427" s="38"/>
      <c r="CH427" s="38"/>
      <c r="CI427" s="38"/>
      <c r="CJ427" s="38"/>
      <c r="CK427" s="38"/>
      <c r="CL427" s="38"/>
      <c r="CM427" s="38"/>
      <c r="CN427" s="38"/>
      <c r="CO427" s="38"/>
      <c r="CP427" s="188">
        <f t="shared" si="261"/>
        <v>0</v>
      </c>
      <c r="CQ427" s="38"/>
      <c r="CR427" s="38"/>
      <c r="CS427" s="38"/>
      <c r="CT427" s="38"/>
      <c r="CU427" s="38"/>
      <c r="CV427" s="38"/>
      <c r="CW427" s="38"/>
      <c r="CX427" s="38"/>
      <c r="CY427" s="38"/>
      <c r="CZ427" s="38"/>
      <c r="DA427" s="38"/>
      <c r="DB427" s="188">
        <f t="shared" si="265"/>
        <v>0</v>
      </c>
      <c r="DC427" s="38">
        <f t="shared" si="262"/>
        <v>0</v>
      </c>
      <c r="DD427" s="38"/>
      <c r="DE427" s="38"/>
      <c r="DF427" s="38"/>
      <c r="DG427" s="188">
        <f t="shared" si="263"/>
        <v>0</v>
      </c>
      <c r="DH427" s="38">
        <f t="shared" si="264"/>
        <v>0</v>
      </c>
      <c r="DI427" s="38"/>
      <c r="DJ427" s="38"/>
      <c r="DK427" s="38"/>
      <c r="DL427" s="38"/>
      <c r="DM427" s="38"/>
      <c r="DN427" s="38"/>
      <c r="DO427" s="38"/>
      <c r="DP427" s="38"/>
      <c r="DQ427" s="38"/>
      <c r="DR427" s="38"/>
      <c r="DS427" s="38"/>
      <c r="DT427" s="38"/>
      <c r="DU427" s="38"/>
      <c r="DV427" s="38"/>
      <c r="DW427" s="38"/>
      <c r="DX427" s="38"/>
      <c r="DY427" s="38"/>
      <c r="DZ427" s="38"/>
      <c r="EA427" s="38"/>
      <c r="EB427" s="38"/>
      <c r="EC427" s="38"/>
      <c r="ED427" s="38"/>
      <c r="EE427" s="38"/>
      <c r="EF427" s="38"/>
      <c r="EG427" s="38"/>
      <c r="EH427" s="38"/>
    </row>
    <row r="428" spans="2:158">
      <c r="B428" s="32"/>
      <c r="C428" s="118" t="s">
        <v>396</v>
      </c>
      <c r="D428" s="38"/>
      <c r="E428" s="38"/>
      <c r="F428" s="38"/>
      <c r="G428" s="38"/>
      <c r="H428" s="38"/>
      <c r="I428" s="38"/>
      <c r="J428" s="38"/>
      <c r="K428" s="38"/>
      <c r="L428" s="38"/>
      <c r="M428" s="38"/>
      <c r="N428" s="38"/>
      <c r="O428" s="61"/>
      <c r="P428" s="38"/>
      <c r="Q428" s="38"/>
      <c r="R428" s="38"/>
      <c r="S428" s="38"/>
      <c r="T428" s="38"/>
      <c r="U428" s="38"/>
      <c r="V428" s="38"/>
      <c r="W428" s="38"/>
      <c r="X428" s="38"/>
      <c r="Y428" s="38">
        <f>SUM('рабочая 2023 г'!Y428-'2022 г.'!Y428)</f>
        <v>0</v>
      </c>
      <c r="Z428" s="33"/>
      <c r="AA428" s="33"/>
      <c r="AB428" s="33"/>
      <c r="AC428" s="33"/>
      <c r="AD428" s="33"/>
      <c r="AE428" s="33"/>
      <c r="AF428" s="102">
        <f t="shared" si="303"/>
        <v>0</v>
      </c>
      <c r="AG428" s="38">
        <f>SUM('рабочая 2023 г'!AG428-'2022 г.'!AG428)</f>
        <v>0</v>
      </c>
      <c r="AH428" s="38">
        <f>SUM('рабочая 2023 г'!AH428-'2022 г.'!AH428)</f>
        <v>0</v>
      </c>
      <c r="AI428" s="38">
        <f>SUM('рабочая 2023 г'!AI428-'2022 г.'!AI428)</f>
        <v>0</v>
      </c>
      <c r="AJ428" s="38">
        <f>SUM('рабочая 2023 г'!AJ428-'2022 г.'!AJ428)</f>
        <v>0</v>
      </c>
      <c r="AK428" s="38">
        <f>SUM('рабочая 2023 г'!AK428-'2022 г.'!AK428)</f>
        <v>0</v>
      </c>
      <c r="AL428" s="38">
        <f>SUM('рабочая 2023 г'!AL428-'2022 г.'!AL428)</f>
        <v>0</v>
      </c>
      <c r="AM428" s="38">
        <f>SUM('рабочая 2023 г'!AM428-'2022 г.'!AM428)</f>
        <v>0</v>
      </c>
      <c r="AN428" s="38">
        <f>SUM('рабочая 2023 г'!AN428-'2022 г.'!AN428)</f>
        <v>0</v>
      </c>
      <c r="AO428" s="38">
        <f>SUM('рабочая 2023 г'!AO428-'2022 г.'!AO428)</f>
        <v>0</v>
      </c>
      <c r="AP428" s="38">
        <f>SUM('рабочая 2023 г'!AP428-'2022 г.'!AP428)</f>
        <v>0</v>
      </c>
      <c r="AQ428" s="38">
        <f>SUM('рабочая 2023 г'!AQ428-'2022 г.'!AQ428)</f>
        <v>0</v>
      </c>
      <c r="AR428" s="38">
        <f>SUM('рабочая 2023 г'!AR428-'2022 г.'!AR428)</f>
        <v>0</v>
      </c>
      <c r="AS428" s="115">
        <f t="shared" si="307"/>
        <v>0</v>
      </c>
      <c r="AT428" s="38">
        <f>SUM('рабочая 2023 г'!AT428-'2022 г.'!AT428)</f>
        <v>0</v>
      </c>
      <c r="AU428" s="98">
        <f>SUM(AV428:AX428)</f>
        <v>0</v>
      </c>
      <c r="AV428" s="38">
        <f>SUM('рабочая 2023 г'!AV428-'2022 г.'!AV428)</f>
        <v>0</v>
      </c>
      <c r="AW428" s="38">
        <f>SUM('рабочая 2023 г'!AW428-'2022 г.'!AW428)</f>
        <v>0</v>
      </c>
      <c r="AX428" s="38">
        <f>SUM('рабочая 2023 г'!AX428-'2022 г.'!AX428)</f>
        <v>0</v>
      </c>
      <c r="AY428" s="38">
        <f>SUM('рабочая 2023 г'!AY428-'2022 г.'!AY428)</f>
        <v>0</v>
      </c>
      <c r="AZ428" s="38">
        <f>SUM('рабочая 2023 г'!AZ428-'2022 г.'!AZ428)</f>
        <v>0</v>
      </c>
      <c r="BA428" s="38">
        <f>SUM('рабочая 2023 г'!BA428-'2022 г.'!BA428)</f>
        <v>0</v>
      </c>
      <c r="BB428" s="103">
        <f t="shared" si="306"/>
        <v>0</v>
      </c>
      <c r="BC428" s="38">
        <f>SUM('рабочая 2023 г'!BC428-'2022 г.'!BC428)</f>
        <v>0</v>
      </c>
      <c r="BD428" s="38">
        <f>SUM('рабочая 2023 г'!BD428-'2022 г.'!BD428)</f>
        <v>0</v>
      </c>
      <c r="BE428" s="38">
        <f>SUM('рабочая 2023 г'!BE428-'2022 г.'!BE428)</f>
        <v>0</v>
      </c>
      <c r="BF428" s="38">
        <f>SUM('рабочая 2023 г'!BF428-'2022 г.'!BF428)</f>
        <v>0</v>
      </c>
      <c r="BG428" s="38">
        <f>SUM('рабочая 2023 г'!BG428-'2022 г.'!BG428)</f>
        <v>0</v>
      </c>
      <c r="BH428" s="38">
        <f>SUM('рабочая 2023 г'!BH428-'2022 г.'!BH428)</f>
        <v>0</v>
      </c>
      <c r="BI428" s="38">
        <f>SUM('рабочая 2023 г'!BI428-'2022 г.'!BI428)</f>
        <v>0</v>
      </c>
      <c r="BJ428" s="38">
        <f>SUM('рабочая 2023 г'!BJ428-'2022 г.'!BJ428)</f>
        <v>0</v>
      </c>
      <c r="BK428" s="38">
        <f>SUM('рабочая 2023 г'!BK428-'2022 г.'!BK428)</f>
        <v>0</v>
      </c>
      <c r="BL428" s="98">
        <f>SUM(BM428:BP428)</f>
        <v>0</v>
      </c>
      <c r="BM428" s="38">
        <f>SUM('рабочая 2023 г'!BM428-'2022 г.'!BM428)</f>
        <v>0</v>
      </c>
      <c r="BN428" s="38">
        <f>SUM('рабочая 2023 г'!BN428-'2022 г.'!BN428)</f>
        <v>0</v>
      </c>
      <c r="BO428" s="38">
        <f>SUM('рабочая 2023 г'!BO428-'2022 г.'!BO428)</f>
        <v>0</v>
      </c>
      <c r="BP428" s="38">
        <f>SUM('рабочая 2023 г'!BP428-'2022 г.'!BP428)</f>
        <v>0</v>
      </c>
      <c r="BQ428" s="66">
        <f t="shared" si="266"/>
        <v>0</v>
      </c>
      <c r="BR428" s="38"/>
      <c r="BS428" s="38"/>
      <c r="BT428" s="38"/>
      <c r="BU428" s="38"/>
      <c r="BV428" s="38"/>
      <c r="BW428" s="38"/>
      <c r="BX428" s="38"/>
      <c r="BY428" s="38"/>
      <c r="BZ428" s="38"/>
      <c r="CA428" s="38"/>
      <c r="CB428" s="38"/>
      <c r="CC428" s="38"/>
      <c r="CD428" s="38"/>
      <c r="CE428" s="38"/>
      <c r="CF428" s="38"/>
      <c r="CG428" s="38"/>
      <c r="CH428" s="38"/>
      <c r="CI428" s="38"/>
      <c r="CJ428" s="38"/>
      <c r="CK428" s="38"/>
      <c r="CL428" s="38"/>
      <c r="CM428" s="38"/>
      <c r="CN428" s="38"/>
      <c r="CO428" s="38"/>
      <c r="CP428" s="188">
        <f t="shared" si="261"/>
        <v>0</v>
      </c>
      <c r="CQ428" s="38"/>
      <c r="CR428" s="38"/>
      <c r="CS428" s="38"/>
      <c r="CT428" s="38"/>
      <c r="CU428" s="38"/>
      <c r="CV428" s="38"/>
      <c r="CW428" s="38"/>
      <c r="CX428" s="38"/>
      <c r="CY428" s="38"/>
      <c r="CZ428" s="38"/>
      <c r="DA428" s="38"/>
      <c r="DB428" s="188">
        <f t="shared" si="265"/>
        <v>0</v>
      </c>
      <c r="DC428" s="38">
        <f t="shared" si="262"/>
        <v>0</v>
      </c>
      <c r="DD428" s="38"/>
      <c r="DE428" s="38"/>
      <c r="DF428" s="38"/>
      <c r="DG428" s="188">
        <f t="shared" si="263"/>
        <v>0</v>
      </c>
      <c r="DH428" s="38">
        <f t="shared" si="264"/>
        <v>0</v>
      </c>
      <c r="DI428" s="38"/>
      <c r="DJ428" s="38"/>
      <c r="DK428" s="38"/>
      <c r="DL428" s="38"/>
      <c r="DM428" s="38"/>
      <c r="DN428" s="38"/>
      <c r="DO428" s="38"/>
      <c r="DP428" s="38"/>
      <c r="DQ428" s="38"/>
      <c r="DR428" s="38"/>
      <c r="DS428" s="38"/>
      <c r="DT428" s="38"/>
      <c r="DU428" s="38"/>
      <c r="DV428" s="38"/>
      <c r="DW428" s="38"/>
      <c r="DX428" s="38"/>
      <c r="DY428" s="38"/>
      <c r="DZ428" s="38"/>
      <c r="EA428" s="38"/>
      <c r="EB428" s="38"/>
      <c r="EC428" s="38"/>
      <c r="ED428" s="38"/>
      <c r="EE428" s="38"/>
      <c r="EF428" s="38"/>
      <c r="EG428" s="38"/>
      <c r="EH428" s="38"/>
    </row>
    <row r="429" spans="2:158">
      <c r="B429" s="32"/>
      <c r="C429" s="77" t="s">
        <v>397</v>
      </c>
      <c r="D429" s="38"/>
      <c r="E429" s="38"/>
      <c r="F429" s="38"/>
      <c r="G429" s="38"/>
      <c r="H429" s="38"/>
      <c r="I429" s="38"/>
      <c r="J429" s="38"/>
      <c r="K429" s="38"/>
      <c r="L429" s="38"/>
      <c r="M429" s="38"/>
      <c r="N429" s="38"/>
      <c r="O429" s="61"/>
      <c r="P429" s="38"/>
      <c r="Q429" s="38"/>
      <c r="R429" s="38"/>
      <c r="S429" s="38"/>
      <c r="T429" s="38"/>
      <c r="U429" s="38"/>
      <c r="V429" s="38"/>
      <c r="W429" s="38"/>
      <c r="X429" s="38"/>
      <c r="Y429" s="38">
        <f>SUM('рабочая 2023 г'!Y429-'2022 г.'!Y429)</f>
        <v>0</v>
      </c>
      <c r="Z429" s="33"/>
      <c r="AA429" s="33"/>
      <c r="AB429" s="33"/>
      <c r="AC429" s="33"/>
      <c r="AD429" s="33"/>
      <c r="AE429" s="33"/>
      <c r="AF429" s="102">
        <f t="shared" si="303"/>
        <v>0</v>
      </c>
      <c r="AG429" s="38">
        <f>SUM('рабочая 2023 г'!AG429-'2022 г.'!AG429)</f>
        <v>0</v>
      </c>
      <c r="AH429" s="38">
        <f>SUM('рабочая 2023 г'!AH429-'2022 г.'!AH429)</f>
        <v>0</v>
      </c>
      <c r="AI429" s="38">
        <f>SUM('рабочая 2023 г'!AI429-'2022 г.'!AI429)</f>
        <v>0</v>
      </c>
      <c r="AJ429" s="38">
        <f>SUM('рабочая 2023 г'!AJ429-'2022 г.'!AJ429)</f>
        <v>0</v>
      </c>
      <c r="AK429" s="38">
        <f>SUM('рабочая 2023 г'!AK429-'2022 г.'!AK429)</f>
        <v>0</v>
      </c>
      <c r="AL429" s="38">
        <f>SUM('рабочая 2023 г'!AL429-'2022 г.'!AL429)</f>
        <v>0</v>
      </c>
      <c r="AM429" s="38">
        <f>SUM('рабочая 2023 г'!AM429-'2022 г.'!AM429)</f>
        <v>0</v>
      </c>
      <c r="AN429" s="38">
        <f>SUM('рабочая 2023 г'!AN429-'2022 г.'!AN429)</f>
        <v>0</v>
      </c>
      <c r="AO429" s="38">
        <f>SUM('рабочая 2023 г'!AO429-'2022 г.'!AO429)</f>
        <v>0</v>
      </c>
      <c r="AP429" s="38">
        <f>SUM('рабочая 2023 г'!AP429-'2022 г.'!AP429)</f>
        <v>0</v>
      </c>
      <c r="AQ429" s="38">
        <f>SUM('рабочая 2023 г'!AQ429-'2022 г.'!AQ429)</f>
        <v>0</v>
      </c>
      <c r="AR429" s="38">
        <f>SUM('рабочая 2023 г'!AR429-'2022 г.'!AR429)</f>
        <v>0</v>
      </c>
      <c r="AS429" s="115">
        <f t="shared" si="307"/>
        <v>0</v>
      </c>
      <c r="AT429" s="38">
        <f>SUM('рабочая 2023 г'!AT429-'2022 г.'!AT429)</f>
        <v>0</v>
      </c>
      <c r="AU429" s="98">
        <f>SUM(AV429:AX429)</f>
        <v>0</v>
      </c>
      <c r="AV429" s="38">
        <f>SUM('рабочая 2023 г'!AV429-'2022 г.'!AV429)</f>
        <v>0</v>
      </c>
      <c r="AW429" s="38">
        <f>SUM('рабочая 2023 г'!AW429-'2022 г.'!AW429)</f>
        <v>0</v>
      </c>
      <c r="AX429" s="38">
        <f>SUM('рабочая 2023 г'!AX429-'2022 г.'!AX429)</f>
        <v>0</v>
      </c>
      <c r="AY429" s="38">
        <f>SUM('рабочая 2023 г'!AY429-'2022 г.'!AY429)</f>
        <v>0</v>
      </c>
      <c r="AZ429" s="38">
        <f>SUM('рабочая 2023 г'!AZ429-'2022 г.'!AZ429)</f>
        <v>0</v>
      </c>
      <c r="BA429" s="38">
        <f>SUM('рабочая 2023 г'!BA429-'2022 г.'!BA429)</f>
        <v>0</v>
      </c>
      <c r="BB429" s="103">
        <f t="shared" si="306"/>
        <v>0</v>
      </c>
      <c r="BC429" s="38">
        <f>SUM('рабочая 2023 г'!BC429-'2022 г.'!BC429)</f>
        <v>0</v>
      </c>
      <c r="BD429" s="38">
        <f>SUM('рабочая 2023 г'!BD429-'2022 г.'!BD429)</f>
        <v>0</v>
      </c>
      <c r="BE429" s="38">
        <f>SUM('рабочая 2023 г'!BE429-'2022 г.'!BE429)</f>
        <v>0</v>
      </c>
      <c r="BF429" s="38">
        <f>SUM('рабочая 2023 г'!BF429-'2022 г.'!BF429)</f>
        <v>0</v>
      </c>
      <c r="BG429" s="38">
        <f>SUM('рабочая 2023 г'!BG429-'2022 г.'!BG429)</f>
        <v>0</v>
      </c>
      <c r="BH429" s="38">
        <f>SUM('рабочая 2023 г'!BH429-'2022 г.'!BH429)</f>
        <v>0</v>
      </c>
      <c r="BI429" s="38">
        <f>SUM('рабочая 2023 г'!BI429-'2022 г.'!BI429)</f>
        <v>0</v>
      </c>
      <c r="BJ429" s="38">
        <f>SUM('рабочая 2023 г'!BJ429-'2022 г.'!BJ429)</f>
        <v>0</v>
      </c>
      <c r="BK429" s="38">
        <f>SUM('рабочая 2023 г'!BK429-'2022 г.'!BK429)</f>
        <v>0</v>
      </c>
      <c r="BL429" s="98">
        <f>SUM(BM429:BP429)</f>
        <v>0</v>
      </c>
      <c r="BM429" s="38">
        <f>SUM('рабочая 2023 г'!BM429-'2022 г.'!BM429)</f>
        <v>0</v>
      </c>
      <c r="BN429" s="38">
        <f>SUM('рабочая 2023 г'!BN429-'2022 г.'!BN429)</f>
        <v>0</v>
      </c>
      <c r="BO429" s="38">
        <f>SUM('рабочая 2023 г'!BO429-'2022 г.'!BO429)</f>
        <v>0</v>
      </c>
      <c r="BP429" s="38">
        <f>SUM('рабочая 2023 г'!BP429-'2022 г.'!BP429)</f>
        <v>0</v>
      </c>
      <c r="BQ429" s="66">
        <f t="shared" si="266"/>
        <v>0</v>
      </c>
      <c r="BR429" s="38"/>
      <c r="BS429" s="38"/>
      <c r="BT429" s="38"/>
      <c r="BU429" s="38"/>
      <c r="BV429" s="38"/>
      <c r="BW429" s="38"/>
      <c r="BX429" s="38"/>
      <c r="BY429" s="38"/>
      <c r="BZ429" s="38"/>
      <c r="CA429" s="38"/>
      <c r="CB429" s="38"/>
      <c r="CC429" s="38"/>
      <c r="CD429" s="38"/>
      <c r="CE429" s="38"/>
      <c r="CF429" s="38"/>
      <c r="CG429" s="38"/>
      <c r="CH429" s="38"/>
      <c r="CI429" s="38"/>
      <c r="CJ429" s="38"/>
      <c r="CK429" s="38"/>
      <c r="CL429" s="38"/>
      <c r="CM429" s="38"/>
      <c r="CN429" s="38"/>
      <c r="CO429" s="38"/>
      <c r="CP429" s="188">
        <f t="shared" si="261"/>
        <v>0</v>
      </c>
      <c r="CQ429" s="38"/>
      <c r="CR429" s="38"/>
      <c r="CS429" s="38"/>
      <c r="CT429" s="38"/>
      <c r="CU429" s="38"/>
      <c r="CV429" s="38"/>
      <c r="CW429" s="38"/>
      <c r="CX429" s="38"/>
      <c r="CY429" s="38"/>
      <c r="CZ429" s="38"/>
      <c r="DA429" s="38"/>
      <c r="DB429" s="188">
        <f t="shared" si="265"/>
        <v>0</v>
      </c>
      <c r="DC429" s="38">
        <f t="shared" si="262"/>
        <v>0</v>
      </c>
      <c r="DD429" s="38"/>
      <c r="DE429" s="38"/>
      <c r="DF429" s="38"/>
      <c r="DG429" s="188">
        <f t="shared" si="263"/>
        <v>0</v>
      </c>
      <c r="DH429" s="38">
        <f t="shared" si="264"/>
        <v>0</v>
      </c>
      <c r="DI429" s="38"/>
      <c r="DJ429" s="38"/>
      <c r="DK429" s="38"/>
      <c r="DL429" s="38"/>
      <c r="DM429" s="38"/>
      <c r="DN429" s="38"/>
      <c r="DO429" s="38"/>
      <c r="DP429" s="38"/>
      <c r="DQ429" s="38"/>
      <c r="DR429" s="38"/>
      <c r="DS429" s="38"/>
      <c r="DT429" s="38"/>
      <c r="DU429" s="38"/>
      <c r="DV429" s="38"/>
      <c r="DW429" s="38"/>
      <c r="DX429" s="38"/>
      <c r="DY429" s="38"/>
      <c r="DZ429" s="38"/>
      <c r="EA429" s="38"/>
      <c r="EB429" s="38"/>
      <c r="EC429" s="38"/>
      <c r="ED429" s="38"/>
      <c r="EE429" s="38"/>
      <c r="EF429" s="38"/>
      <c r="EG429" s="38"/>
      <c r="EH429" s="38"/>
    </row>
    <row r="430" spans="2:158">
      <c r="B430" s="32"/>
      <c r="C430" s="118" t="s">
        <v>398</v>
      </c>
      <c r="D430" s="38"/>
      <c r="E430" s="38"/>
      <c r="F430" s="38"/>
      <c r="G430" s="38"/>
      <c r="H430" s="38"/>
      <c r="I430" s="38"/>
      <c r="J430" s="38"/>
      <c r="K430" s="38"/>
      <c r="L430" s="38"/>
      <c r="M430" s="38"/>
      <c r="N430" s="38"/>
      <c r="O430" s="61"/>
      <c r="P430" s="38"/>
      <c r="Q430" s="38"/>
      <c r="R430" s="38"/>
      <c r="S430" s="38"/>
      <c r="T430" s="38"/>
      <c r="U430" s="38"/>
      <c r="V430" s="38"/>
      <c r="W430" s="38"/>
      <c r="X430" s="38"/>
      <c r="Y430" s="38">
        <f>SUM('рабочая 2023 г'!Y430-'2022 г.'!Y430)</f>
        <v>-15697</v>
      </c>
      <c r="Z430" s="33"/>
      <c r="AA430" s="33"/>
      <c r="AB430" s="33"/>
      <c r="AC430" s="33"/>
      <c r="AD430" s="33"/>
      <c r="AE430" s="33"/>
      <c r="AF430" s="162">
        <f t="shared" si="303"/>
        <v>-2064</v>
      </c>
      <c r="AG430" s="38">
        <f>SUM('рабочая 2023 г'!AG430-'2022 г.'!AG430)</f>
        <v>0</v>
      </c>
      <c r="AH430" s="38">
        <f>SUM('рабочая 2023 г'!AH430-'2022 г.'!AH430)</f>
        <v>0</v>
      </c>
      <c r="AI430" s="38">
        <f>SUM('рабочая 2023 г'!AI430-'2022 г.'!AI430)</f>
        <v>0</v>
      </c>
      <c r="AJ430" s="38">
        <f>SUM('рабочая 2023 г'!AJ430-'2022 г.'!AJ430)</f>
        <v>0</v>
      </c>
      <c r="AK430" s="38">
        <f>SUM('рабочая 2023 г'!AK430-'2022 г.'!AK430)</f>
        <v>0</v>
      </c>
      <c r="AL430" s="38">
        <f>SUM('рабочая 2023 г'!AL430-'2022 г.'!AL430)</f>
        <v>0</v>
      </c>
      <c r="AM430" s="38">
        <f>SUM('рабочая 2023 г'!AM430-'2022 г.'!AM430)</f>
        <v>0</v>
      </c>
      <c r="AN430" s="38">
        <f>SUM('рабочая 2023 г'!AN430-'2022 г.'!AN430)</f>
        <v>0</v>
      </c>
      <c r="AO430" s="38">
        <f>SUM('рабочая 2023 г'!AO430-'2022 г.'!AO430)</f>
        <v>-67</v>
      </c>
      <c r="AP430" s="38">
        <f>SUM('рабочая 2023 г'!AP430-'2022 г.'!AP430)</f>
        <v>-67</v>
      </c>
      <c r="AQ430" s="38">
        <f>SUM('рабочая 2023 г'!AQ430-'2022 г.'!AQ430)</f>
        <v>0</v>
      </c>
      <c r="AR430" s="38">
        <f>SUM('рабочая 2023 г'!AR430-'2022 г.'!AR430)</f>
        <v>0</v>
      </c>
      <c r="AS430" s="115">
        <f t="shared" si="307"/>
        <v>-67</v>
      </c>
      <c r="AT430" s="38">
        <f>SUM('рабочая 2023 г'!AT430-'2022 г.'!AT430)</f>
        <v>0</v>
      </c>
      <c r="AU430" s="98">
        <f>SUM(AV430:AX430)</f>
        <v>0</v>
      </c>
      <c r="AV430" s="38">
        <f>SUM('рабочая 2023 г'!AV430-'2022 г.'!AV430)</f>
        <v>0</v>
      </c>
      <c r="AW430" s="38">
        <f>SUM('рабочая 2023 г'!AW430-'2022 г.'!AW430)</f>
        <v>0</v>
      </c>
      <c r="AX430" s="38">
        <f>SUM('рабочая 2023 г'!AX430-'2022 г.'!AX430)</f>
        <v>0</v>
      </c>
      <c r="AY430" s="38">
        <f>SUM('рабочая 2023 г'!AY430-'2022 г.'!AY430)</f>
        <v>0</v>
      </c>
      <c r="AZ430" s="38">
        <f>SUM('рабочая 2023 г'!AZ430-'2022 г.'!AZ430)</f>
        <v>0</v>
      </c>
      <c r="BA430" s="38">
        <f>SUM('рабочая 2023 г'!BA430-'2022 г.'!BA430)</f>
        <v>0</v>
      </c>
      <c r="BB430" s="103">
        <f t="shared" si="306"/>
        <v>-438</v>
      </c>
      <c r="BC430" s="38">
        <f>SUM('рабочая 2023 г'!BC430-'2022 г.'!BC430)</f>
        <v>0</v>
      </c>
      <c r="BD430" s="38">
        <f>SUM('рабочая 2023 г'!BD430-'2022 г.'!BD430)</f>
        <v>-438</v>
      </c>
      <c r="BE430" s="38">
        <f>SUM('рабочая 2023 г'!BE430-'2022 г.'!BE430)</f>
        <v>-408</v>
      </c>
      <c r="BF430" s="38">
        <f>SUM('рабочая 2023 г'!BF430-'2022 г.'!BF430)</f>
        <v>0</v>
      </c>
      <c r="BG430" s="38">
        <f>SUM('рабочая 2023 г'!BG430-'2022 г.'!BG430)</f>
        <v>-13</v>
      </c>
      <c r="BH430" s="38">
        <f>SUM('рабочая 2023 г'!BH430-'2022 г.'!BH430)</f>
        <v>-1</v>
      </c>
      <c r="BI430" s="38">
        <f>SUM('рабочая 2023 г'!BI430-'2022 г.'!BI430)</f>
        <v>0</v>
      </c>
      <c r="BJ430" s="38">
        <f>SUM('рабочая 2023 г'!BJ430-'2022 г.'!BJ430)</f>
        <v>-1082</v>
      </c>
      <c r="BK430" s="38">
        <f>SUM('рабочая 2023 г'!BK430-'2022 г.'!BK430)</f>
        <v>-270</v>
      </c>
      <c r="BL430" s="98">
        <f>SUM(BM430:BP430)</f>
        <v>-193</v>
      </c>
      <c r="BM430" s="38">
        <f>SUM('рабочая 2023 г'!BM430-'2022 г.'!BM430)</f>
        <v>0</v>
      </c>
      <c r="BN430" s="38">
        <f>SUM('рабочая 2023 г'!BN430-'2022 г.'!BN430)</f>
        <v>0</v>
      </c>
      <c r="BO430" s="38">
        <f>SUM('рабочая 2023 г'!BO430-'2022 г.'!BO430)</f>
        <v>0</v>
      </c>
      <c r="BP430" s="38">
        <f>SUM('рабочая 2023 г'!BP430-'2022 г.'!BP430)</f>
        <v>-193</v>
      </c>
      <c r="BQ430" s="66">
        <f t="shared" si="266"/>
        <v>-1997</v>
      </c>
      <c r="BR430" s="38"/>
      <c r="BS430" s="38"/>
      <c r="BT430" s="38"/>
      <c r="BU430" s="38"/>
      <c r="BV430" s="38"/>
      <c r="BW430" s="38"/>
      <c r="BX430" s="38"/>
      <c r="BY430" s="38"/>
      <c r="BZ430" s="38"/>
      <c r="CA430" s="38"/>
      <c r="CB430" s="38"/>
      <c r="CC430" s="38"/>
      <c r="CD430" s="38"/>
      <c r="CE430" s="38"/>
      <c r="CF430" s="38"/>
      <c r="CG430" s="38"/>
      <c r="CH430" s="38"/>
      <c r="CI430" s="38"/>
      <c r="CJ430" s="38"/>
      <c r="CK430" s="38"/>
      <c r="CL430" s="38"/>
      <c r="CM430" s="38"/>
      <c r="CN430" s="38"/>
      <c r="CO430" s="38"/>
      <c r="CP430" s="188">
        <f t="shared" si="261"/>
        <v>0</v>
      </c>
      <c r="CQ430" s="38"/>
      <c r="CR430" s="38"/>
      <c r="CS430" s="38"/>
      <c r="CT430" s="38"/>
      <c r="CU430" s="38"/>
      <c r="CV430" s="38"/>
      <c r="CW430" s="38"/>
      <c r="CX430" s="38"/>
      <c r="CY430" s="38"/>
      <c r="CZ430" s="38"/>
      <c r="DA430" s="38"/>
      <c r="DB430" s="188">
        <f t="shared" si="265"/>
        <v>0</v>
      </c>
      <c r="DC430" s="38">
        <f t="shared" si="262"/>
        <v>0</v>
      </c>
      <c r="DD430" s="38"/>
      <c r="DE430" s="38"/>
      <c r="DF430" s="38"/>
      <c r="DG430" s="188">
        <f t="shared" si="263"/>
        <v>0</v>
      </c>
      <c r="DH430" s="38">
        <f t="shared" si="264"/>
        <v>0</v>
      </c>
      <c r="DI430" s="38"/>
      <c r="DJ430" s="38"/>
      <c r="DK430" s="38"/>
      <c r="DL430" s="38"/>
      <c r="DM430" s="38"/>
      <c r="DN430" s="38"/>
      <c r="DO430" s="38"/>
      <c r="DP430" s="38"/>
      <c r="DQ430" s="38"/>
      <c r="DR430" s="38"/>
      <c r="DS430" s="38"/>
      <c r="DT430" s="38"/>
      <c r="DU430" s="38"/>
      <c r="DV430" s="38"/>
      <c r="DW430" s="38"/>
      <c r="DX430" s="38"/>
      <c r="DY430" s="38"/>
      <c r="DZ430" s="38"/>
      <c r="EA430" s="38"/>
      <c r="EB430" s="38"/>
      <c r="EC430" s="38"/>
      <c r="ED430" s="38"/>
      <c r="EE430" s="38"/>
      <c r="EF430" s="38"/>
      <c r="EG430" s="38"/>
      <c r="EH430" s="38"/>
    </row>
    <row r="431" spans="2:158" s="83" customFormat="1" ht="48" customHeight="1">
      <c r="B431" s="729" t="s">
        <v>448</v>
      </c>
      <c r="C431" s="741" t="s">
        <v>449</v>
      </c>
      <c r="D431" s="86"/>
      <c r="E431" s="86"/>
      <c r="F431" s="86"/>
      <c r="G431" s="86"/>
      <c r="H431" s="86"/>
      <c r="I431" s="86"/>
      <c r="J431" s="86"/>
      <c r="K431" s="86"/>
      <c r="L431" s="86"/>
      <c r="M431" s="86"/>
      <c r="N431" s="86"/>
      <c r="O431" s="87"/>
      <c r="P431" s="86"/>
      <c r="Q431" s="86"/>
      <c r="R431" s="86"/>
      <c r="S431" s="86"/>
      <c r="T431" s="86"/>
      <c r="U431" s="86"/>
      <c r="V431" s="86"/>
      <c r="W431" s="86"/>
      <c r="X431" s="86"/>
      <c r="Y431" s="38">
        <f>SUM('рабочая 2023 г'!Y431-'2022 г.'!Y431)</f>
        <v>2495</v>
      </c>
      <c r="Z431" s="88"/>
      <c r="AA431" s="88"/>
      <c r="AB431" s="88"/>
      <c r="AC431" s="88"/>
      <c r="AD431" s="88"/>
      <c r="AE431" s="88"/>
      <c r="AF431" s="125">
        <f t="shared" si="303"/>
        <v>1.9000000000000001</v>
      </c>
      <c r="AG431" s="38">
        <f>SUM('рабочая 2023 г'!AG431-'2022 г.'!AG431)</f>
        <v>0</v>
      </c>
      <c r="AH431" s="38">
        <f>SUM('рабочая 2023 г'!AH431-'2022 г.'!AH431)</f>
        <v>0</v>
      </c>
      <c r="AI431" s="38">
        <f>SUM('рабочая 2023 г'!AI431-'2022 г.'!AI431)</f>
        <v>0</v>
      </c>
      <c r="AJ431" s="38">
        <f>SUM('рабочая 2023 г'!AJ431-'2022 г.'!AJ431)</f>
        <v>0</v>
      </c>
      <c r="AK431" s="38">
        <f>SUM('рабочая 2023 г'!AK431-'2022 г.'!AK431)</f>
        <v>0</v>
      </c>
      <c r="AL431" s="38">
        <f>SUM('рабочая 2023 г'!AL431-'2022 г.'!AL431)</f>
        <v>0</v>
      </c>
      <c r="AM431" s="38">
        <f>SUM('рабочая 2023 г'!AM431-'2022 г.'!AM431)</f>
        <v>0</v>
      </c>
      <c r="AN431" s="38">
        <f>SUM('рабочая 2023 г'!AN431-'2022 г.'!AN431)</f>
        <v>0</v>
      </c>
      <c r="AO431" s="38">
        <f>SUM('рабочая 2023 г'!AO431-'2022 г.'!AO431)</f>
        <v>0.1</v>
      </c>
      <c r="AP431" s="38">
        <f>SUM('рабочая 2023 г'!AP431-'2022 г.'!AP431)</f>
        <v>0.1</v>
      </c>
      <c r="AQ431" s="38">
        <f>SUM('рабочая 2023 г'!AQ431-'2022 г.'!AQ431)</f>
        <v>0</v>
      </c>
      <c r="AR431" s="38">
        <f>SUM('рабочая 2023 г'!AR431-'2022 г.'!AR431)</f>
        <v>0</v>
      </c>
      <c r="AS431" s="126">
        <f t="shared" si="307"/>
        <v>0.1</v>
      </c>
      <c r="AT431" s="38">
        <f>SUM('рабочая 2023 г'!AT431-'2022 г.'!AT431)</f>
        <v>0</v>
      </c>
      <c r="AU431" s="38">
        <f>SUM('рабочая 2023 г'!AU431-'2022 г.'!AU431)</f>
        <v>0</v>
      </c>
      <c r="AV431" s="38">
        <f>SUM('рабочая 2023 г'!AV431-'2022 г.'!AV431)</f>
        <v>0</v>
      </c>
      <c r="AW431" s="38">
        <f>SUM('рабочая 2023 г'!AW431-'2022 г.'!AW431)</f>
        <v>0</v>
      </c>
      <c r="AX431" s="38">
        <f>SUM('рабочая 2023 г'!AX431-'2022 г.'!AX431)</f>
        <v>0</v>
      </c>
      <c r="AY431" s="38">
        <f>SUM('рабочая 2023 г'!AY431-'2022 г.'!AY431)</f>
        <v>0</v>
      </c>
      <c r="AZ431" s="38">
        <f>SUM('рабочая 2023 г'!AZ431-'2022 г.'!AZ431)</f>
        <v>0</v>
      </c>
      <c r="BA431" s="38">
        <f>SUM('рабочая 2023 г'!BA431-'2022 г.'!BA431)</f>
        <v>0</v>
      </c>
      <c r="BB431" s="38">
        <f>SUM('рабочая 2023 г'!BB431-'2022 г.'!BB431)</f>
        <v>0.4</v>
      </c>
      <c r="BC431" s="38">
        <f>SUM('рабочая 2023 г'!BC431-'2022 г.'!BC431)</f>
        <v>0</v>
      </c>
      <c r="BD431" s="38">
        <f>SUM('рабочая 2023 г'!BD431-'2022 г.'!BD431)</f>
        <v>0.4</v>
      </c>
      <c r="BE431" s="38">
        <f>SUM('рабочая 2023 г'!BE431-'2022 г.'!BE431)</f>
        <v>0.4</v>
      </c>
      <c r="BF431" s="38">
        <f>SUM('рабочая 2023 г'!BF431-'2022 г.'!BF431)</f>
        <v>0</v>
      </c>
      <c r="BG431" s="38">
        <f>SUM('рабочая 2023 г'!BG431-'2022 г.'!BG431)</f>
        <v>0</v>
      </c>
      <c r="BH431" s="38">
        <f>SUM('рабочая 2023 г'!BH431-'2022 г.'!BH431)</f>
        <v>0</v>
      </c>
      <c r="BI431" s="38">
        <f>SUM('рабочая 2023 г'!BI431-'2022 г.'!BI431)</f>
        <v>0</v>
      </c>
      <c r="BJ431" s="38">
        <f>SUM('рабочая 2023 г'!BJ431-'2022 г.'!BJ431)</f>
        <v>1.1000000000000001</v>
      </c>
      <c r="BK431" s="38">
        <f>SUM('рабочая 2023 г'!BK431-'2022 г.'!BK431)</f>
        <v>0.1</v>
      </c>
      <c r="BL431" s="38">
        <f>SUM('рабочая 2023 г'!BL431-'2022 г.'!BL431)</f>
        <v>0.2</v>
      </c>
      <c r="BM431" s="38">
        <f>SUM('рабочая 2023 г'!BM431-'2022 г.'!BM431)</f>
        <v>0</v>
      </c>
      <c r="BN431" s="38">
        <f>SUM('рабочая 2023 г'!BN431-'2022 г.'!BN431)</f>
        <v>0</v>
      </c>
      <c r="BO431" s="38">
        <f>SUM('рабочая 2023 г'!BO431-'2022 г.'!BO431)</f>
        <v>0</v>
      </c>
      <c r="BP431" s="38">
        <f>SUM('рабочая 2023 г'!BP431-'2022 г.'!BP431)</f>
        <v>0.2</v>
      </c>
      <c r="BQ431" s="86">
        <f>SUM(AT431,AU431,AY431,BA431,BB431,BG431,BH431,BI431,BJ431,BK431,BL431)</f>
        <v>1.8</v>
      </c>
      <c r="BR431" s="86"/>
      <c r="BS431" s="86"/>
      <c r="BT431" s="86"/>
      <c r="BU431" s="86"/>
      <c r="BV431" s="86"/>
      <c r="BW431" s="86"/>
      <c r="BX431" s="86"/>
      <c r="BY431" s="86"/>
      <c r="BZ431" s="86"/>
      <c r="CA431" s="86"/>
      <c r="CB431" s="86"/>
      <c r="CC431" s="86"/>
      <c r="CD431" s="86"/>
      <c r="CE431" s="86"/>
      <c r="CF431" s="86"/>
      <c r="CG431" s="86"/>
      <c r="CH431" s="86"/>
      <c r="CI431" s="86"/>
      <c r="CJ431" s="86"/>
      <c r="CK431" s="86"/>
      <c r="CL431" s="86"/>
      <c r="CM431" s="86"/>
      <c r="CN431" s="86"/>
      <c r="CO431" s="86"/>
      <c r="CP431" s="278">
        <f t="shared" si="261"/>
        <v>0</v>
      </c>
      <c r="CQ431" s="86"/>
      <c r="CR431" s="86"/>
      <c r="CS431" s="86"/>
      <c r="CT431" s="86"/>
      <c r="CU431" s="86"/>
      <c r="CV431" s="86"/>
      <c r="CW431" s="86"/>
      <c r="CX431" s="86"/>
      <c r="CY431" s="86"/>
      <c r="CZ431" s="86"/>
      <c r="DA431" s="86"/>
      <c r="DB431" s="278">
        <f t="shared" si="265"/>
        <v>0</v>
      </c>
      <c r="DC431" s="86">
        <f t="shared" si="262"/>
        <v>0</v>
      </c>
      <c r="DD431" s="86"/>
      <c r="DE431" s="86"/>
      <c r="DF431" s="86"/>
      <c r="DG431" s="278">
        <f t="shared" si="263"/>
        <v>0</v>
      </c>
      <c r="DH431" s="86">
        <f t="shared" si="264"/>
        <v>0</v>
      </c>
      <c r="DI431" s="86"/>
      <c r="DJ431" s="86"/>
      <c r="DK431" s="86"/>
      <c r="DL431" s="86"/>
      <c r="DM431" s="86"/>
      <c r="DN431" s="86"/>
      <c r="DO431" s="86"/>
      <c r="DP431" s="86"/>
      <c r="DQ431" s="86"/>
      <c r="DR431" s="86"/>
      <c r="DS431" s="86"/>
      <c r="DT431" s="86"/>
      <c r="DU431" s="86"/>
      <c r="DV431" s="86"/>
      <c r="DW431" s="86"/>
      <c r="DX431" s="86"/>
      <c r="DY431" s="86"/>
      <c r="DZ431" s="86"/>
      <c r="EA431" s="86"/>
      <c r="EB431" s="86"/>
      <c r="EC431" s="86"/>
      <c r="ED431" s="86"/>
      <c r="EE431" s="86"/>
      <c r="EF431" s="86"/>
      <c r="EG431" s="86"/>
      <c r="EH431" s="86"/>
      <c r="EI431" s="89"/>
      <c r="EJ431" s="89"/>
      <c r="EK431" s="89"/>
      <c r="EL431" s="89"/>
      <c r="EM431" s="89"/>
      <c r="EN431" s="89"/>
      <c r="EO431" s="89"/>
      <c r="EP431" s="89"/>
      <c r="EQ431" s="89"/>
      <c r="ER431" s="89"/>
      <c r="ES431" s="89"/>
      <c r="ET431" s="89"/>
      <c r="EU431" s="89"/>
      <c r="EV431" s="89"/>
      <c r="EW431" s="89"/>
      <c r="EX431" s="89"/>
      <c r="EY431" s="89"/>
      <c r="EZ431" s="89"/>
      <c r="FA431" s="89"/>
      <c r="FB431" s="89"/>
    </row>
    <row r="432" spans="2:158" s="83" customFormat="1" ht="15.75" customHeight="1">
      <c r="B432" s="730"/>
      <c r="C432" s="742"/>
      <c r="D432" s="86"/>
      <c r="E432" s="86"/>
      <c r="F432" s="86"/>
      <c r="G432" s="86"/>
      <c r="H432" s="86"/>
      <c r="I432" s="86"/>
      <c r="J432" s="86"/>
      <c r="K432" s="86"/>
      <c r="L432" s="86"/>
      <c r="M432" s="86"/>
      <c r="N432" s="86"/>
      <c r="O432" s="87"/>
      <c r="P432" s="86"/>
      <c r="Q432" s="86"/>
      <c r="R432" s="86"/>
      <c r="S432" s="86"/>
      <c r="T432" s="86"/>
      <c r="U432" s="86"/>
      <c r="V432" s="86"/>
      <c r="W432" s="86"/>
      <c r="X432" s="86"/>
      <c r="Y432" s="88">
        <f>SUM(Y433:Y446)</f>
        <v>2495</v>
      </c>
      <c r="Z432" s="88"/>
      <c r="AA432" s="88"/>
      <c r="AB432" s="88"/>
      <c r="AC432" s="88"/>
      <c r="AD432" s="88"/>
      <c r="AE432" s="88"/>
      <c r="AF432" s="125">
        <f t="shared" si="303"/>
        <v>1996</v>
      </c>
      <c r="AG432" s="88">
        <f t="shared" ref="AG432:AR432" si="308">SUM(AG433:AG446)</f>
        <v>0</v>
      </c>
      <c r="AH432" s="88">
        <f t="shared" si="308"/>
        <v>0</v>
      </c>
      <c r="AI432" s="88">
        <f t="shared" si="308"/>
        <v>0</v>
      </c>
      <c r="AJ432" s="88">
        <f t="shared" si="308"/>
        <v>0</v>
      </c>
      <c r="AK432" s="88">
        <f t="shared" si="308"/>
        <v>0</v>
      </c>
      <c r="AL432" s="88">
        <f t="shared" si="308"/>
        <v>0</v>
      </c>
      <c r="AM432" s="88">
        <f t="shared" si="308"/>
        <v>0</v>
      </c>
      <c r="AN432" s="88">
        <f t="shared" si="308"/>
        <v>0</v>
      </c>
      <c r="AO432" s="88">
        <f t="shared" si="308"/>
        <v>67</v>
      </c>
      <c r="AP432" s="88">
        <f t="shared" si="308"/>
        <v>67</v>
      </c>
      <c r="AQ432" s="88">
        <f t="shared" si="308"/>
        <v>0</v>
      </c>
      <c r="AR432" s="88">
        <f t="shared" si="308"/>
        <v>0</v>
      </c>
      <c r="AS432" s="126">
        <f t="shared" si="307"/>
        <v>67</v>
      </c>
      <c r="AT432" s="88">
        <f t="shared" ref="AT432:BP432" si="309">SUM(AT433:AT446)</f>
        <v>0</v>
      </c>
      <c r="AU432" s="88">
        <f t="shared" si="309"/>
        <v>0</v>
      </c>
      <c r="AV432" s="88">
        <f t="shared" si="309"/>
        <v>0</v>
      </c>
      <c r="AW432" s="88">
        <f t="shared" si="309"/>
        <v>0</v>
      </c>
      <c r="AX432" s="88">
        <f t="shared" si="309"/>
        <v>0</v>
      </c>
      <c r="AY432" s="88">
        <f t="shared" si="309"/>
        <v>0</v>
      </c>
      <c r="AZ432" s="88">
        <f t="shared" si="309"/>
        <v>0</v>
      </c>
      <c r="BA432" s="88">
        <f t="shared" si="309"/>
        <v>0</v>
      </c>
      <c r="BB432" s="88">
        <f t="shared" si="309"/>
        <v>438</v>
      </c>
      <c r="BC432" s="88">
        <f t="shared" si="309"/>
        <v>0</v>
      </c>
      <c r="BD432" s="88">
        <f t="shared" si="309"/>
        <v>438</v>
      </c>
      <c r="BE432" s="88">
        <f t="shared" si="309"/>
        <v>408</v>
      </c>
      <c r="BF432" s="88">
        <f t="shared" si="309"/>
        <v>0</v>
      </c>
      <c r="BG432" s="88">
        <f t="shared" si="309"/>
        <v>13</v>
      </c>
      <c r="BH432" s="88">
        <f t="shared" si="309"/>
        <v>4</v>
      </c>
      <c r="BI432" s="88">
        <f t="shared" si="309"/>
        <v>0</v>
      </c>
      <c r="BJ432" s="88">
        <f t="shared" si="309"/>
        <v>1183</v>
      </c>
      <c r="BK432" s="88">
        <f t="shared" si="309"/>
        <v>107</v>
      </c>
      <c r="BL432" s="88">
        <f t="shared" si="309"/>
        <v>184</v>
      </c>
      <c r="BM432" s="88">
        <f t="shared" si="309"/>
        <v>0</v>
      </c>
      <c r="BN432" s="88">
        <f t="shared" si="309"/>
        <v>0</v>
      </c>
      <c r="BO432" s="88">
        <f t="shared" si="309"/>
        <v>0</v>
      </c>
      <c r="BP432" s="88">
        <f t="shared" si="309"/>
        <v>184</v>
      </c>
      <c r="BQ432" s="86">
        <f>SUM(AT432,AU432,AY432,BA432,BB432,BG432,BH432,BI432,BJ432,BK432,BL432)</f>
        <v>1929</v>
      </c>
      <c r="BR432" s="86"/>
      <c r="BS432" s="86"/>
      <c r="BT432" s="86"/>
      <c r="BU432" s="86"/>
      <c r="BV432" s="86"/>
      <c r="BW432" s="86"/>
      <c r="BX432" s="86"/>
      <c r="BY432" s="86"/>
      <c r="BZ432" s="86"/>
      <c r="CA432" s="86"/>
      <c r="CB432" s="86"/>
      <c r="CC432" s="86"/>
      <c r="CD432" s="86"/>
      <c r="CE432" s="86"/>
      <c r="CF432" s="86"/>
      <c r="CG432" s="86"/>
      <c r="CH432" s="86"/>
      <c r="CI432" s="86"/>
      <c r="CJ432" s="86"/>
      <c r="CK432" s="86"/>
      <c r="CL432" s="86"/>
      <c r="CM432" s="86"/>
      <c r="CN432" s="86"/>
      <c r="CO432" s="86"/>
      <c r="CP432" s="278">
        <f t="shared" si="261"/>
        <v>0</v>
      </c>
      <c r="CQ432" s="86"/>
      <c r="CR432" s="86"/>
      <c r="CS432" s="86"/>
      <c r="CT432" s="86"/>
      <c r="CU432" s="86"/>
      <c r="CV432" s="86"/>
      <c r="CW432" s="86"/>
      <c r="CX432" s="86"/>
      <c r="CY432" s="86"/>
      <c r="CZ432" s="86"/>
      <c r="DA432" s="86"/>
      <c r="DB432" s="278">
        <f t="shared" si="265"/>
        <v>0</v>
      </c>
      <c r="DC432" s="86">
        <f t="shared" si="262"/>
        <v>0</v>
      </c>
      <c r="DD432" s="86"/>
      <c r="DE432" s="86"/>
      <c r="DF432" s="86"/>
      <c r="DG432" s="278">
        <f t="shared" si="263"/>
        <v>0</v>
      </c>
      <c r="DH432" s="86">
        <f t="shared" si="264"/>
        <v>0</v>
      </c>
      <c r="DI432" s="86"/>
      <c r="DJ432" s="86"/>
      <c r="DK432" s="86"/>
      <c r="DL432" s="86"/>
      <c r="DM432" s="86"/>
      <c r="DN432" s="86"/>
      <c r="DO432" s="86"/>
      <c r="DP432" s="86"/>
      <c r="DQ432" s="86"/>
      <c r="DR432" s="86"/>
      <c r="DS432" s="86"/>
      <c r="DT432" s="86"/>
      <c r="DU432" s="86"/>
      <c r="DV432" s="86"/>
      <c r="DW432" s="86"/>
      <c r="DX432" s="86"/>
      <c r="DY432" s="86"/>
      <c r="DZ432" s="86"/>
      <c r="EA432" s="86"/>
      <c r="EB432" s="86"/>
      <c r="EC432" s="86"/>
      <c r="ED432" s="86"/>
      <c r="EE432" s="86"/>
      <c r="EF432" s="86"/>
      <c r="EG432" s="86"/>
      <c r="EH432" s="86"/>
      <c r="EI432" s="89"/>
      <c r="EJ432" s="89"/>
      <c r="EK432" s="89"/>
      <c r="EL432" s="89"/>
      <c r="EM432" s="89"/>
      <c r="EN432" s="89"/>
      <c r="EO432" s="89"/>
      <c r="EP432" s="89"/>
      <c r="EQ432" s="89"/>
      <c r="ER432" s="89"/>
      <c r="ES432" s="89"/>
      <c r="ET432" s="89"/>
      <c r="EU432" s="89"/>
      <c r="EV432" s="89"/>
      <c r="EW432" s="89"/>
      <c r="EX432" s="89"/>
      <c r="EY432" s="89"/>
      <c r="EZ432" s="89"/>
      <c r="FA432" s="89"/>
      <c r="FB432" s="89"/>
    </row>
    <row r="433" spans="2:158" ht="11.25" customHeight="1">
      <c r="B433" s="32"/>
      <c r="C433" s="118" t="s">
        <v>385</v>
      </c>
      <c r="D433" s="38"/>
      <c r="E433" s="38"/>
      <c r="F433" s="38"/>
      <c r="G433" s="38"/>
      <c r="H433" s="38"/>
      <c r="I433" s="38"/>
      <c r="J433" s="38"/>
      <c r="K433" s="38"/>
      <c r="L433" s="38"/>
      <c r="M433" s="38"/>
      <c r="N433" s="38"/>
      <c r="O433" s="61"/>
      <c r="P433" s="38"/>
      <c r="Q433" s="38"/>
      <c r="R433" s="38"/>
      <c r="S433" s="38"/>
      <c r="T433" s="38"/>
      <c r="U433" s="38"/>
      <c r="V433" s="38"/>
      <c r="W433" s="38"/>
      <c r="X433" s="38"/>
      <c r="Y433" s="38">
        <f>SUM('рабочая 2023 г'!Y433-'2022 г.'!Y433)</f>
        <v>0</v>
      </c>
      <c r="Z433" s="33"/>
      <c r="AA433" s="33"/>
      <c r="AB433" s="33"/>
      <c r="AC433" s="33"/>
      <c r="AD433" s="33"/>
      <c r="AE433" s="33"/>
      <c r="AF433" s="102">
        <f t="shared" si="303"/>
        <v>0</v>
      </c>
      <c r="AG433" s="38">
        <f>SUM('рабочая 2023 г'!AG433-'2022 г.'!AG433)</f>
        <v>0</v>
      </c>
      <c r="AH433" s="38">
        <f>SUM('рабочая 2023 г'!AH433-'2022 г.'!AH433)</f>
        <v>0</v>
      </c>
      <c r="AI433" s="38">
        <f>SUM('рабочая 2023 г'!AI433-'2022 г.'!AI433)</f>
        <v>0</v>
      </c>
      <c r="AJ433" s="38">
        <f>SUM('рабочая 2023 г'!AJ433-'2022 г.'!AJ433)</f>
        <v>0</v>
      </c>
      <c r="AK433" s="38">
        <f>SUM('рабочая 2023 г'!AK433-'2022 г.'!AK433)</f>
        <v>0</v>
      </c>
      <c r="AL433" s="38">
        <f>SUM('рабочая 2023 г'!AL433-'2022 г.'!AL433)</f>
        <v>0</v>
      </c>
      <c r="AM433" s="38">
        <f>SUM('рабочая 2023 г'!AM433-'2022 г.'!AM433)</f>
        <v>0</v>
      </c>
      <c r="AN433" s="38">
        <f>SUM('рабочая 2023 г'!AN433-'2022 г.'!AN433)</f>
        <v>0</v>
      </c>
      <c r="AO433" s="38">
        <f>SUM('рабочая 2023 г'!AO433-'2022 г.'!AO433)</f>
        <v>0</v>
      </c>
      <c r="AP433" s="38">
        <f>SUM('рабочая 2023 г'!AP433-'2022 г.'!AP433)</f>
        <v>0</v>
      </c>
      <c r="AQ433" s="38">
        <f>SUM('рабочая 2023 г'!AQ433-'2022 г.'!AQ433)</f>
        <v>0</v>
      </c>
      <c r="AR433" s="38">
        <f>SUM('рабочая 2023 г'!AR433-'2022 г.'!AR433)</f>
        <v>0</v>
      </c>
      <c r="AS433" s="115">
        <f t="shared" si="307"/>
        <v>0</v>
      </c>
      <c r="AT433" s="38">
        <f>SUM('рабочая 2023 г'!AT433-'2022 г.'!AT433)</f>
        <v>0</v>
      </c>
      <c r="AU433" s="98">
        <f t="shared" ref="AU433:AU446" si="310">SUM(AV433:AX433)</f>
        <v>0</v>
      </c>
      <c r="AV433" s="38">
        <f>SUM('рабочая 2023 г'!AV433-'2022 г.'!AV433)</f>
        <v>0</v>
      </c>
      <c r="AW433" s="38">
        <f>SUM('рабочая 2023 г'!AW433-'2022 г.'!AW433)</f>
        <v>0</v>
      </c>
      <c r="AX433" s="38">
        <f>SUM('рабочая 2023 г'!AX433-'2022 г.'!AX433)</f>
        <v>0</v>
      </c>
      <c r="AY433" s="38">
        <f>SUM('рабочая 2023 г'!AY433-'2022 г.'!AY433)</f>
        <v>0</v>
      </c>
      <c r="AZ433" s="38">
        <f>SUM('рабочая 2023 г'!AZ433-'2022 г.'!AZ433)</f>
        <v>0</v>
      </c>
      <c r="BA433" s="38">
        <f>SUM('рабочая 2023 г'!BA433-'2022 г.'!BA433)</f>
        <v>0</v>
      </c>
      <c r="BB433" s="103">
        <f t="shared" si="306"/>
        <v>0</v>
      </c>
      <c r="BC433" s="38">
        <f>SUM('рабочая 2023 г'!BC433-'2022 г.'!BC433)</f>
        <v>0</v>
      </c>
      <c r="BD433" s="38">
        <f>SUM('рабочая 2023 г'!BD433-'2022 г.'!BD433)</f>
        <v>0</v>
      </c>
      <c r="BE433" s="38">
        <f>SUM('рабочая 2023 г'!BE433-'2022 г.'!BE433)</f>
        <v>0</v>
      </c>
      <c r="BF433" s="38">
        <f>SUM('рабочая 2023 г'!BF433-'2022 г.'!BF433)</f>
        <v>0</v>
      </c>
      <c r="BG433" s="38">
        <f>SUM('рабочая 2023 г'!BG433-'2022 г.'!BG433)</f>
        <v>0</v>
      </c>
      <c r="BH433" s="38">
        <f>SUM('рабочая 2023 г'!BH433-'2022 г.'!BH433)</f>
        <v>0</v>
      </c>
      <c r="BI433" s="38">
        <f>SUM('рабочая 2023 г'!BI433-'2022 г.'!BI433)</f>
        <v>0</v>
      </c>
      <c r="BJ433" s="38">
        <f>SUM('рабочая 2023 г'!BJ433-'2022 г.'!BJ433)</f>
        <v>0</v>
      </c>
      <c r="BK433" s="38">
        <f>SUM('рабочая 2023 г'!BK433-'2022 г.'!BK433)</f>
        <v>0</v>
      </c>
      <c r="BL433" s="98">
        <f>SUM(BM433:BP433)</f>
        <v>0</v>
      </c>
      <c r="BM433" s="38">
        <f>SUM('рабочая 2023 г'!BM433-'2022 г.'!BM433)</f>
        <v>0</v>
      </c>
      <c r="BN433" s="38">
        <f>SUM('рабочая 2023 г'!BN433-'2022 г.'!BN433)</f>
        <v>0</v>
      </c>
      <c r="BO433" s="38">
        <f>SUM('рабочая 2023 г'!BO433-'2022 г.'!BO433)</f>
        <v>0</v>
      </c>
      <c r="BP433" s="38">
        <f>SUM('рабочая 2023 г'!BP433-'2022 г.'!BP433)</f>
        <v>0</v>
      </c>
      <c r="BQ433" s="66">
        <f t="shared" ref="BQ433:BQ451" si="311">SUM(AT433,AU433,AY433,BA433,BB432:BB433,BG433,BH433,BI433,BJ433,BK433,BL433)</f>
        <v>438</v>
      </c>
      <c r="BR433" s="38"/>
      <c r="BS433" s="38"/>
      <c r="BT433" s="38"/>
      <c r="BU433" s="38"/>
      <c r="BV433" s="38"/>
      <c r="BW433" s="38"/>
      <c r="BX433" s="38"/>
      <c r="BY433" s="38"/>
      <c r="BZ433" s="38"/>
      <c r="CA433" s="38"/>
      <c r="CB433" s="38"/>
      <c r="CC433" s="38"/>
      <c r="CD433" s="38"/>
      <c r="CE433" s="38"/>
      <c r="CF433" s="38"/>
      <c r="CG433" s="38"/>
      <c r="CH433" s="38"/>
      <c r="CI433" s="38"/>
      <c r="CJ433" s="38"/>
      <c r="CK433" s="38"/>
      <c r="CL433" s="38"/>
      <c r="CM433" s="38"/>
      <c r="CN433" s="38"/>
      <c r="CO433" s="38"/>
      <c r="CP433" s="188">
        <f t="shared" si="261"/>
        <v>0</v>
      </c>
      <c r="CQ433" s="38"/>
      <c r="CR433" s="38"/>
      <c r="CS433" s="38"/>
      <c r="CT433" s="38"/>
      <c r="CU433" s="38"/>
      <c r="CV433" s="38"/>
      <c r="CW433" s="38"/>
      <c r="CX433" s="38"/>
      <c r="CY433" s="38"/>
      <c r="CZ433" s="38"/>
      <c r="DA433" s="38"/>
      <c r="DB433" s="188">
        <f t="shared" si="265"/>
        <v>0</v>
      </c>
      <c r="DC433" s="38">
        <f t="shared" si="262"/>
        <v>0</v>
      </c>
      <c r="DD433" s="38"/>
      <c r="DE433" s="38"/>
      <c r="DF433" s="38"/>
      <c r="DG433" s="188">
        <f t="shared" si="263"/>
        <v>0</v>
      </c>
      <c r="DH433" s="38">
        <f t="shared" si="264"/>
        <v>0</v>
      </c>
      <c r="DI433" s="38"/>
      <c r="DJ433" s="38"/>
      <c r="DK433" s="38"/>
      <c r="DL433" s="38"/>
      <c r="DM433" s="38"/>
      <c r="DN433" s="38"/>
      <c r="DO433" s="38"/>
      <c r="DP433" s="38"/>
      <c r="DQ433" s="38"/>
      <c r="DR433" s="38"/>
      <c r="DS433" s="38"/>
      <c r="DT433" s="38"/>
      <c r="DU433" s="38"/>
      <c r="DV433" s="38"/>
      <c r="DW433" s="38"/>
      <c r="DX433" s="38"/>
      <c r="DY433" s="38"/>
      <c r="DZ433" s="38"/>
      <c r="EA433" s="38"/>
      <c r="EB433" s="38"/>
      <c r="EC433" s="38"/>
      <c r="ED433" s="38"/>
      <c r="EE433" s="38"/>
      <c r="EF433" s="38"/>
      <c r="EG433" s="38"/>
      <c r="EH433" s="38"/>
    </row>
    <row r="434" spans="2:158" ht="11.25" customHeight="1">
      <c r="B434" s="32"/>
      <c r="C434" s="118" t="s">
        <v>386</v>
      </c>
      <c r="D434" s="38"/>
      <c r="E434" s="38"/>
      <c r="F434" s="38"/>
      <c r="G434" s="38"/>
      <c r="H434" s="38"/>
      <c r="I434" s="38"/>
      <c r="J434" s="38"/>
      <c r="K434" s="38"/>
      <c r="L434" s="38"/>
      <c r="M434" s="38"/>
      <c r="N434" s="38"/>
      <c r="O434" s="61"/>
      <c r="P434" s="38"/>
      <c r="Q434" s="38"/>
      <c r="R434" s="38"/>
      <c r="S434" s="38"/>
      <c r="T434" s="38"/>
      <c r="U434" s="38"/>
      <c r="V434" s="38"/>
      <c r="W434" s="38"/>
      <c r="X434" s="38"/>
      <c r="Y434" s="38">
        <f>SUM('рабочая 2023 г'!Y434-'2022 г.'!Y434)</f>
        <v>0</v>
      </c>
      <c r="Z434" s="33"/>
      <c r="AA434" s="33"/>
      <c r="AB434" s="33"/>
      <c r="AC434" s="33"/>
      <c r="AD434" s="33"/>
      <c r="AE434" s="33"/>
      <c r="AF434" s="102">
        <f t="shared" si="303"/>
        <v>0</v>
      </c>
      <c r="AG434" s="38">
        <f>SUM('рабочая 2023 г'!AG434-'2022 г.'!AG434)</f>
        <v>0</v>
      </c>
      <c r="AH434" s="38">
        <f>SUM('рабочая 2023 г'!AH434-'2022 г.'!AH434)</f>
        <v>0</v>
      </c>
      <c r="AI434" s="38">
        <f>SUM('рабочая 2023 г'!AI434-'2022 г.'!AI434)</f>
        <v>0</v>
      </c>
      <c r="AJ434" s="38">
        <f>SUM('рабочая 2023 г'!AJ434-'2022 г.'!AJ434)</f>
        <v>0</v>
      </c>
      <c r="AK434" s="38">
        <f>SUM('рабочая 2023 г'!AK434-'2022 г.'!AK434)</f>
        <v>0</v>
      </c>
      <c r="AL434" s="38">
        <f>SUM('рабочая 2023 г'!AL434-'2022 г.'!AL434)</f>
        <v>0</v>
      </c>
      <c r="AM434" s="38">
        <f>SUM('рабочая 2023 г'!AM434-'2022 г.'!AM434)</f>
        <v>0</v>
      </c>
      <c r="AN434" s="38">
        <f>SUM('рабочая 2023 г'!AN434-'2022 г.'!AN434)</f>
        <v>0</v>
      </c>
      <c r="AO434" s="38">
        <f>SUM('рабочая 2023 г'!AO434-'2022 г.'!AO434)</f>
        <v>0</v>
      </c>
      <c r="AP434" s="38">
        <f>SUM('рабочая 2023 г'!AP434-'2022 г.'!AP434)</f>
        <v>0</v>
      </c>
      <c r="AQ434" s="38">
        <f>SUM('рабочая 2023 г'!AQ434-'2022 г.'!AQ434)</f>
        <v>0</v>
      </c>
      <c r="AR434" s="38">
        <f>SUM('рабочая 2023 г'!AR434-'2022 г.'!AR434)</f>
        <v>0</v>
      </c>
      <c r="AS434" s="115">
        <f t="shared" si="307"/>
        <v>0</v>
      </c>
      <c r="AT434" s="38">
        <f>SUM('рабочая 2023 г'!AT434-'2022 г.'!AT434)</f>
        <v>0</v>
      </c>
      <c r="AU434" s="98">
        <f t="shared" si="310"/>
        <v>0</v>
      </c>
      <c r="AV434" s="38">
        <f>SUM('рабочая 2023 г'!AV434-'2022 г.'!AV434)</f>
        <v>0</v>
      </c>
      <c r="AW434" s="38">
        <f>SUM('рабочая 2023 г'!AW434-'2022 г.'!AW434)</f>
        <v>0</v>
      </c>
      <c r="AX434" s="38">
        <f>SUM('рабочая 2023 г'!AX434-'2022 г.'!AX434)</f>
        <v>0</v>
      </c>
      <c r="AY434" s="38">
        <f>SUM('рабочая 2023 г'!AY434-'2022 г.'!AY434)</f>
        <v>0</v>
      </c>
      <c r="AZ434" s="38">
        <f>SUM('рабочая 2023 г'!AZ434-'2022 г.'!AZ434)</f>
        <v>0</v>
      </c>
      <c r="BA434" s="38">
        <f>SUM('рабочая 2023 г'!BA434-'2022 г.'!BA434)</f>
        <v>0</v>
      </c>
      <c r="BB434" s="103">
        <f t="shared" si="306"/>
        <v>0</v>
      </c>
      <c r="BC434" s="38">
        <f>SUM('рабочая 2023 г'!BC434-'2022 г.'!BC434)</f>
        <v>0</v>
      </c>
      <c r="BD434" s="38">
        <f>SUM('рабочая 2023 г'!BD434-'2022 г.'!BD434)</f>
        <v>0</v>
      </c>
      <c r="BE434" s="38">
        <f>SUM('рабочая 2023 г'!BE434-'2022 г.'!BE434)</f>
        <v>0</v>
      </c>
      <c r="BF434" s="38">
        <f>SUM('рабочая 2023 г'!BF434-'2022 г.'!BF434)</f>
        <v>0</v>
      </c>
      <c r="BG434" s="38">
        <f>SUM('рабочая 2023 г'!BG434-'2022 г.'!BG434)</f>
        <v>0</v>
      </c>
      <c r="BH434" s="38">
        <f>SUM('рабочая 2023 г'!BH434-'2022 г.'!BH434)</f>
        <v>0</v>
      </c>
      <c r="BI434" s="38">
        <f>SUM('рабочая 2023 г'!BI434-'2022 г.'!BI434)</f>
        <v>0</v>
      </c>
      <c r="BJ434" s="38">
        <f>SUM('рабочая 2023 г'!BJ434-'2022 г.'!BJ434)</f>
        <v>0</v>
      </c>
      <c r="BK434" s="38">
        <f>SUM('рабочая 2023 г'!BK434-'2022 г.'!BK434)</f>
        <v>0</v>
      </c>
      <c r="BL434" s="98">
        <f>SUM(BM434:BP434)</f>
        <v>0</v>
      </c>
      <c r="BM434" s="38">
        <f>SUM('рабочая 2023 г'!BM434-'2022 г.'!BM434)</f>
        <v>0</v>
      </c>
      <c r="BN434" s="38">
        <f>SUM('рабочая 2023 г'!BN434-'2022 г.'!BN434)</f>
        <v>0</v>
      </c>
      <c r="BO434" s="38">
        <f>SUM('рабочая 2023 г'!BO434-'2022 г.'!BO434)</f>
        <v>0</v>
      </c>
      <c r="BP434" s="38">
        <f>SUM('рабочая 2023 г'!BP434-'2022 г.'!BP434)</f>
        <v>0</v>
      </c>
      <c r="BQ434" s="66">
        <f t="shared" si="311"/>
        <v>0</v>
      </c>
      <c r="BR434" s="38"/>
      <c r="BS434" s="38"/>
      <c r="BT434" s="38"/>
      <c r="BU434" s="38"/>
      <c r="BV434" s="38"/>
      <c r="BW434" s="38"/>
      <c r="BX434" s="38"/>
      <c r="BY434" s="38"/>
      <c r="BZ434" s="38"/>
      <c r="CA434" s="38"/>
      <c r="CB434" s="38"/>
      <c r="CC434" s="38"/>
      <c r="CD434" s="38"/>
      <c r="CE434" s="38"/>
      <c r="CF434" s="38"/>
      <c r="CG434" s="38"/>
      <c r="CH434" s="38"/>
      <c r="CI434" s="38"/>
      <c r="CJ434" s="38"/>
      <c r="CK434" s="38"/>
      <c r="CL434" s="38"/>
      <c r="CM434" s="38"/>
      <c r="CN434" s="38"/>
      <c r="CO434" s="38"/>
      <c r="CP434" s="188">
        <f t="shared" si="261"/>
        <v>0</v>
      </c>
      <c r="CQ434" s="38"/>
      <c r="CR434" s="38"/>
      <c r="CS434" s="38"/>
      <c r="CT434" s="38"/>
      <c r="CU434" s="38"/>
      <c r="CV434" s="38"/>
      <c r="CW434" s="38"/>
      <c r="CX434" s="38"/>
      <c r="CY434" s="38"/>
      <c r="CZ434" s="38"/>
      <c r="DA434" s="38"/>
      <c r="DB434" s="188">
        <f t="shared" si="265"/>
        <v>0</v>
      </c>
      <c r="DC434" s="38">
        <f t="shared" si="262"/>
        <v>0</v>
      </c>
      <c r="DD434" s="38"/>
      <c r="DE434" s="38"/>
      <c r="DF434" s="38"/>
      <c r="DG434" s="188">
        <f t="shared" si="263"/>
        <v>0</v>
      </c>
      <c r="DH434" s="38">
        <f t="shared" si="264"/>
        <v>0</v>
      </c>
      <c r="DI434" s="38"/>
      <c r="DJ434" s="38"/>
      <c r="DK434" s="38"/>
      <c r="DL434" s="38"/>
      <c r="DM434" s="38"/>
      <c r="DN434" s="38"/>
      <c r="DO434" s="38"/>
      <c r="DP434" s="38"/>
      <c r="DQ434" s="38"/>
      <c r="DR434" s="38"/>
      <c r="DS434" s="38"/>
      <c r="DT434" s="38"/>
      <c r="DU434" s="38"/>
      <c r="DV434" s="38"/>
      <c r="DW434" s="38"/>
      <c r="DX434" s="38"/>
      <c r="DY434" s="38"/>
      <c r="DZ434" s="38"/>
      <c r="EA434" s="38"/>
      <c r="EB434" s="38"/>
      <c r="EC434" s="38"/>
      <c r="ED434" s="38"/>
      <c r="EE434" s="38"/>
      <c r="EF434" s="38"/>
      <c r="EG434" s="38"/>
      <c r="EH434" s="38"/>
    </row>
    <row r="435" spans="2:158" ht="11.25" customHeight="1">
      <c r="B435" s="32"/>
      <c r="C435" s="118" t="s">
        <v>387</v>
      </c>
      <c r="D435" s="38"/>
      <c r="E435" s="38"/>
      <c r="F435" s="38"/>
      <c r="G435" s="38"/>
      <c r="H435" s="38"/>
      <c r="I435" s="38"/>
      <c r="J435" s="38"/>
      <c r="K435" s="38"/>
      <c r="L435" s="38"/>
      <c r="M435" s="38"/>
      <c r="N435" s="38"/>
      <c r="O435" s="61"/>
      <c r="P435" s="38"/>
      <c r="Q435" s="38"/>
      <c r="R435" s="38"/>
      <c r="S435" s="38"/>
      <c r="T435" s="38"/>
      <c r="U435" s="38"/>
      <c r="V435" s="38"/>
      <c r="W435" s="38"/>
      <c r="X435" s="38"/>
      <c r="Y435" s="38">
        <f>SUM('рабочая 2023 г'!Y435-'2022 г.'!Y435)</f>
        <v>0</v>
      </c>
      <c r="Z435" s="33"/>
      <c r="AA435" s="33"/>
      <c r="AB435" s="33"/>
      <c r="AC435" s="33"/>
      <c r="AD435" s="33"/>
      <c r="AE435" s="33"/>
      <c r="AF435" s="102">
        <f t="shared" si="303"/>
        <v>0</v>
      </c>
      <c r="AG435" s="38">
        <f>SUM('рабочая 2023 г'!AG435-'2022 г.'!AG435)</f>
        <v>0</v>
      </c>
      <c r="AH435" s="38">
        <f>SUM('рабочая 2023 г'!AH435-'2022 г.'!AH435)</f>
        <v>0</v>
      </c>
      <c r="AI435" s="38">
        <f>SUM('рабочая 2023 г'!AI435-'2022 г.'!AI435)</f>
        <v>0</v>
      </c>
      <c r="AJ435" s="38">
        <f>SUM('рабочая 2023 г'!AJ435-'2022 г.'!AJ435)</f>
        <v>0</v>
      </c>
      <c r="AK435" s="38">
        <f>SUM('рабочая 2023 г'!AK435-'2022 г.'!AK435)</f>
        <v>0</v>
      </c>
      <c r="AL435" s="38">
        <f>SUM('рабочая 2023 г'!AL435-'2022 г.'!AL435)</f>
        <v>0</v>
      </c>
      <c r="AM435" s="38">
        <f>SUM('рабочая 2023 г'!AM435-'2022 г.'!AM435)</f>
        <v>0</v>
      </c>
      <c r="AN435" s="38">
        <f>SUM('рабочая 2023 г'!AN435-'2022 г.'!AN435)</f>
        <v>0</v>
      </c>
      <c r="AO435" s="38">
        <f>SUM('рабочая 2023 г'!AO435-'2022 г.'!AO435)</f>
        <v>0</v>
      </c>
      <c r="AP435" s="38">
        <f>SUM('рабочая 2023 г'!AP435-'2022 г.'!AP435)</f>
        <v>0</v>
      </c>
      <c r="AQ435" s="38">
        <f>SUM('рабочая 2023 г'!AQ435-'2022 г.'!AQ435)</f>
        <v>0</v>
      </c>
      <c r="AR435" s="38">
        <f>SUM('рабочая 2023 г'!AR435-'2022 г.'!AR435)</f>
        <v>0</v>
      </c>
      <c r="AS435" s="115">
        <f t="shared" si="307"/>
        <v>0</v>
      </c>
      <c r="AT435" s="38">
        <f>SUM('рабочая 2023 г'!AT435-'2022 г.'!AT435)</f>
        <v>0</v>
      </c>
      <c r="AU435" s="98">
        <f t="shared" si="310"/>
        <v>0</v>
      </c>
      <c r="AV435" s="38">
        <f>SUM('рабочая 2023 г'!AV435-'2022 г.'!AV435)</f>
        <v>0</v>
      </c>
      <c r="AW435" s="38">
        <f>SUM('рабочая 2023 г'!AW435-'2022 г.'!AW435)</f>
        <v>0</v>
      </c>
      <c r="AX435" s="38">
        <f>SUM('рабочая 2023 г'!AX435-'2022 г.'!AX435)</f>
        <v>0</v>
      </c>
      <c r="AY435" s="38">
        <f>SUM('рабочая 2023 г'!AY435-'2022 г.'!AY435)</f>
        <v>0</v>
      </c>
      <c r="AZ435" s="38">
        <f>SUM('рабочая 2023 г'!AZ435-'2022 г.'!AZ435)</f>
        <v>0</v>
      </c>
      <c r="BA435" s="38">
        <f>SUM('рабочая 2023 г'!BA435-'2022 г.'!BA435)</f>
        <v>0</v>
      </c>
      <c r="BB435" s="103">
        <f t="shared" si="306"/>
        <v>0</v>
      </c>
      <c r="BC435" s="38">
        <f>SUM('рабочая 2023 г'!BC435-'2022 г.'!BC435)</f>
        <v>0</v>
      </c>
      <c r="BD435" s="38">
        <f>SUM('рабочая 2023 г'!BD435-'2022 г.'!BD435)</f>
        <v>0</v>
      </c>
      <c r="BE435" s="38">
        <f>SUM('рабочая 2023 г'!BE435-'2022 г.'!BE435)</f>
        <v>0</v>
      </c>
      <c r="BF435" s="38">
        <f>SUM('рабочая 2023 г'!BF435-'2022 г.'!BF435)</f>
        <v>0</v>
      </c>
      <c r="BG435" s="38">
        <f>SUM('рабочая 2023 г'!BG435-'2022 г.'!BG435)</f>
        <v>0</v>
      </c>
      <c r="BH435" s="38">
        <f>SUM('рабочая 2023 г'!BH435-'2022 г.'!BH435)</f>
        <v>0</v>
      </c>
      <c r="BI435" s="38">
        <f>SUM('рабочая 2023 г'!BI435-'2022 г.'!BI435)</f>
        <v>0</v>
      </c>
      <c r="BJ435" s="38">
        <f>SUM('рабочая 2023 г'!BJ435-'2022 г.'!BJ435)</f>
        <v>0</v>
      </c>
      <c r="BK435" s="38">
        <f>SUM('рабочая 2023 г'!BK435-'2022 г.'!BK435)</f>
        <v>0</v>
      </c>
      <c r="BL435" s="98">
        <f>SUM(BM435:BP435)</f>
        <v>0</v>
      </c>
      <c r="BM435" s="38">
        <f>SUM('рабочая 2023 г'!BM435-'2022 г.'!BM435)</f>
        <v>0</v>
      </c>
      <c r="BN435" s="38">
        <f>SUM('рабочая 2023 г'!BN435-'2022 г.'!BN435)</f>
        <v>0</v>
      </c>
      <c r="BO435" s="38">
        <f>SUM('рабочая 2023 г'!BO435-'2022 г.'!BO435)</f>
        <v>0</v>
      </c>
      <c r="BP435" s="38">
        <f>SUM('рабочая 2023 г'!BP435-'2022 г.'!BP435)</f>
        <v>0</v>
      </c>
      <c r="BQ435" s="66">
        <f t="shared" si="311"/>
        <v>0</v>
      </c>
      <c r="BR435" s="38"/>
      <c r="BS435" s="38"/>
      <c r="BT435" s="38"/>
      <c r="BU435" s="38"/>
      <c r="BV435" s="38"/>
      <c r="BW435" s="38"/>
      <c r="BX435" s="38"/>
      <c r="BY435" s="38"/>
      <c r="BZ435" s="38"/>
      <c r="CA435" s="38"/>
      <c r="CB435" s="38"/>
      <c r="CC435" s="38"/>
      <c r="CD435" s="38"/>
      <c r="CE435" s="38"/>
      <c r="CF435" s="38"/>
      <c r="CG435" s="38"/>
      <c r="CH435" s="38"/>
      <c r="CI435" s="38"/>
      <c r="CJ435" s="38"/>
      <c r="CK435" s="38"/>
      <c r="CL435" s="38"/>
      <c r="CM435" s="38"/>
      <c r="CN435" s="38"/>
      <c r="CO435" s="38"/>
      <c r="CP435" s="188">
        <f t="shared" si="261"/>
        <v>0</v>
      </c>
      <c r="CQ435" s="38"/>
      <c r="CR435" s="38"/>
      <c r="CS435" s="38"/>
      <c r="CT435" s="38"/>
      <c r="CU435" s="38"/>
      <c r="CV435" s="38"/>
      <c r="CW435" s="38"/>
      <c r="CX435" s="38"/>
      <c r="CY435" s="38"/>
      <c r="CZ435" s="38"/>
      <c r="DA435" s="38"/>
      <c r="DB435" s="188">
        <f t="shared" si="265"/>
        <v>0</v>
      </c>
      <c r="DC435" s="38">
        <f t="shared" si="262"/>
        <v>0</v>
      </c>
      <c r="DD435" s="38"/>
      <c r="DE435" s="38"/>
      <c r="DF435" s="38"/>
      <c r="DG435" s="188">
        <f t="shared" si="263"/>
        <v>0</v>
      </c>
      <c r="DH435" s="38">
        <f t="shared" si="264"/>
        <v>0</v>
      </c>
      <c r="DI435" s="38"/>
      <c r="DJ435" s="38"/>
      <c r="DK435" s="38"/>
      <c r="DL435" s="38"/>
      <c r="DM435" s="38"/>
      <c r="DN435" s="38"/>
      <c r="DO435" s="38"/>
      <c r="DP435" s="38"/>
      <c r="DQ435" s="38"/>
      <c r="DR435" s="38"/>
      <c r="DS435" s="38"/>
      <c r="DT435" s="38"/>
      <c r="DU435" s="38"/>
      <c r="DV435" s="38"/>
      <c r="DW435" s="38"/>
      <c r="DX435" s="38"/>
      <c r="DY435" s="38"/>
      <c r="DZ435" s="38"/>
      <c r="EA435" s="38"/>
      <c r="EB435" s="38"/>
      <c r="EC435" s="38"/>
      <c r="ED435" s="38"/>
      <c r="EE435" s="38"/>
      <c r="EF435" s="38"/>
      <c r="EG435" s="38"/>
      <c r="EH435" s="38"/>
    </row>
    <row r="436" spans="2:158" ht="11.25" customHeight="1">
      <c r="B436" s="32"/>
      <c r="C436" s="77" t="s">
        <v>388</v>
      </c>
      <c r="D436" s="38"/>
      <c r="E436" s="38"/>
      <c r="F436" s="38"/>
      <c r="G436" s="38"/>
      <c r="H436" s="38"/>
      <c r="I436" s="38"/>
      <c r="J436" s="38"/>
      <c r="K436" s="38"/>
      <c r="L436" s="38"/>
      <c r="M436" s="38"/>
      <c r="N436" s="38"/>
      <c r="O436" s="61"/>
      <c r="P436" s="38"/>
      <c r="Q436" s="38"/>
      <c r="R436" s="38"/>
      <c r="S436" s="38"/>
      <c r="T436" s="38"/>
      <c r="U436" s="38"/>
      <c r="V436" s="38"/>
      <c r="W436" s="38"/>
      <c r="X436" s="38"/>
      <c r="Y436" s="38">
        <f>SUM('рабочая 2023 г'!Y436-'2022 г.'!Y436)</f>
        <v>0</v>
      </c>
      <c r="Z436" s="33"/>
      <c r="AA436" s="33"/>
      <c r="AB436" s="33"/>
      <c r="AC436" s="33"/>
      <c r="AD436" s="33"/>
      <c r="AE436" s="33"/>
      <c r="AF436" s="102">
        <f t="shared" si="303"/>
        <v>0</v>
      </c>
      <c r="AG436" s="38">
        <f>SUM('рабочая 2023 г'!AG436-'2022 г.'!AG436)</f>
        <v>0</v>
      </c>
      <c r="AH436" s="38">
        <f>SUM('рабочая 2023 г'!AH436-'2022 г.'!AH436)</f>
        <v>0</v>
      </c>
      <c r="AI436" s="38">
        <f>SUM('рабочая 2023 г'!AI436-'2022 г.'!AI436)</f>
        <v>0</v>
      </c>
      <c r="AJ436" s="38">
        <f>SUM('рабочая 2023 г'!AJ436-'2022 г.'!AJ436)</f>
        <v>0</v>
      </c>
      <c r="AK436" s="38">
        <f>SUM('рабочая 2023 г'!AK436-'2022 г.'!AK436)</f>
        <v>0</v>
      </c>
      <c r="AL436" s="38">
        <f>SUM('рабочая 2023 г'!AL436-'2022 г.'!AL436)</f>
        <v>0</v>
      </c>
      <c r="AM436" s="38">
        <f>SUM('рабочая 2023 г'!AM436-'2022 г.'!AM436)</f>
        <v>0</v>
      </c>
      <c r="AN436" s="38">
        <f>SUM('рабочая 2023 г'!AN436-'2022 г.'!AN436)</f>
        <v>0</v>
      </c>
      <c r="AO436" s="38">
        <f>SUM('рабочая 2023 г'!AO436-'2022 г.'!AO436)</f>
        <v>0</v>
      </c>
      <c r="AP436" s="38">
        <f>SUM('рабочая 2023 г'!AP436-'2022 г.'!AP436)</f>
        <v>0</v>
      </c>
      <c r="AQ436" s="38">
        <f>SUM('рабочая 2023 г'!AQ436-'2022 г.'!AQ436)</f>
        <v>0</v>
      </c>
      <c r="AR436" s="38">
        <f>SUM('рабочая 2023 г'!AR436-'2022 г.'!AR436)</f>
        <v>0</v>
      </c>
      <c r="AS436" s="115">
        <f t="shared" si="307"/>
        <v>0</v>
      </c>
      <c r="AT436" s="38">
        <f>SUM('рабочая 2023 г'!AT436-'2022 г.'!AT436)</f>
        <v>0</v>
      </c>
      <c r="AU436" s="98">
        <f t="shared" si="310"/>
        <v>0</v>
      </c>
      <c r="AV436" s="38">
        <f>SUM('рабочая 2023 г'!AV436-'2022 г.'!AV436)</f>
        <v>0</v>
      </c>
      <c r="AW436" s="38">
        <f>SUM('рабочая 2023 г'!AW436-'2022 г.'!AW436)</f>
        <v>0</v>
      </c>
      <c r="AX436" s="38">
        <f>SUM('рабочая 2023 г'!AX436-'2022 г.'!AX436)</f>
        <v>0</v>
      </c>
      <c r="AY436" s="38">
        <f>SUM('рабочая 2023 г'!AY436-'2022 г.'!AY436)</f>
        <v>0</v>
      </c>
      <c r="AZ436" s="38">
        <f>SUM('рабочая 2023 г'!AZ436-'2022 г.'!AZ436)</f>
        <v>0</v>
      </c>
      <c r="BA436" s="38">
        <f>SUM('рабочая 2023 г'!BA436-'2022 г.'!BA436)</f>
        <v>0</v>
      </c>
      <c r="BB436" s="103">
        <f t="shared" si="306"/>
        <v>0</v>
      </c>
      <c r="BC436" s="38">
        <f>SUM('рабочая 2023 г'!BC436-'2022 г.'!BC436)</f>
        <v>0</v>
      </c>
      <c r="BD436" s="38">
        <f>SUM('рабочая 2023 г'!BD436-'2022 г.'!BD436)</f>
        <v>0</v>
      </c>
      <c r="BE436" s="38">
        <f>SUM('рабочая 2023 г'!BE436-'2022 г.'!BE436)</f>
        <v>0</v>
      </c>
      <c r="BF436" s="38">
        <f>SUM('рабочая 2023 г'!BF436-'2022 г.'!BF436)</f>
        <v>0</v>
      </c>
      <c r="BG436" s="38">
        <f>SUM('рабочая 2023 г'!BG436-'2022 г.'!BG436)</f>
        <v>0</v>
      </c>
      <c r="BH436" s="38">
        <f>SUM('рабочая 2023 г'!BH436-'2022 г.'!BH436)</f>
        <v>0</v>
      </c>
      <c r="BI436" s="38">
        <f>SUM('рабочая 2023 г'!BI436-'2022 г.'!BI436)</f>
        <v>0</v>
      </c>
      <c r="BJ436" s="38">
        <f>SUM('рабочая 2023 г'!BJ436-'2022 г.'!BJ436)</f>
        <v>0</v>
      </c>
      <c r="BK436" s="38">
        <f>SUM('рабочая 2023 г'!BK436-'2022 г.'!BK436)</f>
        <v>0</v>
      </c>
      <c r="BL436" s="98">
        <f>SUM(BM436:BP436)</f>
        <v>0</v>
      </c>
      <c r="BM436" s="38">
        <f>SUM('рабочая 2023 г'!BM436-'2022 г.'!BM436)</f>
        <v>0</v>
      </c>
      <c r="BN436" s="38">
        <f>SUM('рабочая 2023 г'!BN436-'2022 г.'!BN436)</f>
        <v>0</v>
      </c>
      <c r="BO436" s="38">
        <f>SUM('рабочая 2023 г'!BO436-'2022 г.'!BO436)</f>
        <v>0</v>
      </c>
      <c r="BP436" s="38">
        <f>SUM('рабочая 2023 г'!BP436-'2022 г.'!BP436)</f>
        <v>0</v>
      </c>
      <c r="BQ436" s="66">
        <f t="shared" si="311"/>
        <v>0</v>
      </c>
      <c r="BR436" s="38"/>
      <c r="BS436" s="38"/>
      <c r="BT436" s="38"/>
      <c r="BU436" s="38"/>
      <c r="BV436" s="38"/>
      <c r="BW436" s="38"/>
      <c r="BX436" s="38"/>
      <c r="BY436" s="38"/>
      <c r="BZ436" s="38"/>
      <c r="CA436" s="38"/>
      <c r="CB436" s="38"/>
      <c r="CC436" s="38"/>
      <c r="CD436" s="38"/>
      <c r="CE436" s="38"/>
      <c r="CF436" s="38"/>
      <c r="CG436" s="38"/>
      <c r="CH436" s="38"/>
      <c r="CI436" s="38"/>
      <c r="CJ436" s="38"/>
      <c r="CK436" s="38"/>
      <c r="CL436" s="38"/>
      <c r="CM436" s="38"/>
      <c r="CN436" s="38"/>
      <c r="CO436" s="38"/>
      <c r="CP436" s="188">
        <f t="shared" si="261"/>
        <v>0</v>
      </c>
      <c r="CQ436" s="38"/>
      <c r="CR436" s="38"/>
      <c r="CS436" s="38"/>
      <c r="CT436" s="38"/>
      <c r="CU436" s="38"/>
      <c r="CV436" s="38"/>
      <c r="CW436" s="38"/>
      <c r="CX436" s="38"/>
      <c r="CY436" s="38"/>
      <c r="CZ436" s="38"/>
      <c r="DA436" s="38"/>
      <c r="DB436" s="188">
        <f t="shared" si="265"/>
        <v>0</v>
      </c>
      <c r="DC436" s="38">
        <f t="shared" si="262"/>
        <v>0</v>
      </c>
      <c r="DD436" s="38"/>
      <c r="DE436" s="38"/>
      <c r="DF436" s="38"/>
      <c r="DG436" s="188">
        <f t="shared" si="263"/>
        <v>0</v>
      </c>
      <c r="DH436" s="38">
        <f t="shared" si="264"/>
        <v>0</v>
      </c>
      <c r="DI436" s="38"/>
      <c r="DJ436" s="38"/>
      <c r="DK436" s="38"/>
      <c r="DL436" s="38"/>
      <c r="DM436" s="38"/>
      <c r="DN436" s="38"/>
      <c r="DO436" s="38"/>
      <c r="DP436" s="38"/>
      <c r="DQ436" s="38"/>
      <c r="DR436" s="38"/>
      <c r="DS436" s="38"/>
      <c r="DT436" s="38"/>
      <c r="DU436" s="38"/>
      <c r="DV436" s="38"/>
      <c r="DW436" s="38"/>
      <c r="DX436" s="38"/>
      <c r="DY436" s="38"/>
      <c r="DZ436" s="38"/>
      <c r="EA436" s="38"/>
      <c r="EB436" s="38"/>
      <c r="EC436" s="38"/>
      <c r="ED436" s="38"/>
      <c r="EE436" s="38"/>
      <c r="EF436" s="38"/>
      <c r="EG436" s="38"/>
      <c r="EH436" s="38"/>
    </row>
    <row r="437" spans="2:158" ht="11.25" customHeight="1">
      <c r="B437" s="32"/>
      <c r="C437" s="118" t="s">
        <v>389</v>
      </c>
      <c r="D437" s="38"/>
      <c r="E437" s="38"/>
      <c r="F437" s="38"/>
      <c r="G437" s="38"/>
      <c r="H437" s="38"/>
      <c r="I437" s="38"/>
      <c r="J437" s="38"/>
      <c r="K437" s="38"/>
      <c r="L437" s="38"/>
      <c r="M437" s="38"/>
      <c r="N437" s="38"/>
      <c r="O437" s="61"/>
      <c r="P437" s="38"/>
      <c r="Q437" s="38"/>
      <c r="R437" s="38"/>
      <c r="S437" s="38"/>
      <c r="T437" s="38"/>
      <c r="U437" s="38"/>
      <c r="V437" s="38"/>
      <c r="W437" s="38"/>
      <c r="X437" s="38"/>
      <c r="Y437" s="38">
        <f>SUM('рабочая 2023 г'!Y437-'2022 г.'!Y437)</f>
        <v>0</v>
      </c>
      <c r="Z437" s="33"/>
      <c r="AA437" s="33"/>
      <c r="AB437" s="33"/>
      <c r="AC437" s="33"/>
      <c r="AD437" s="33"/>
      <c r="AE437" s="33"/>
      <c r="AF437" s="102">
        <f t="shared" si="303"/>
        <v>0</v>
      </c>
      <c r="AG437" s="38">
        <f>SUM('рабочая 2023 г'!AG437-'2022 г.'!AG437)</f>
        <v>0</v>
      </c>
      <c r="AH437" s="38">
        <f>SUM('рабочая 2023 г'!AH437-'2022 г.'!AH437)</f>
        <v>0</v>
      </c>
      <c r="AI437" s="38">
        <f>SUM('рабочая 2023 г'!AI437-'2022 г.'!AI437)</f>
        <v>0</v>
      </c>
      <c r="AJ437" s="38">
        <f>SUM('рабочая 2023 г'!AJ437-'2022 г.'!AJ437)</f>
        <v>0</v>
      </c>
      <c r="AK437" s="38">
        <f>SUM('рабочая 2023 г'!AK437-'2022 г.'!AK437)</f>
        <v>0</v>
      </c>
      <c r="AL437" s="38">
        <f>SUM('рабочая 2023 г'!AL437-'2022 г.'!AL437)</f>
        <v>0</v>
      </c>
      <c r="AM437" s="38">
        <f>SUM('рабочая 2023 г'!AM437-'2022 г.'!AM437)</f>
        <v>0</v>
      </c>
      <c r="AN437" s="38">
        <f>SUM('рабочая 2023 г'!AN437-'2022 г.'!AN437)</f>
        <v>0</v>
      </c>
      <c r="AO437" s="38">
        <f>SUM('рабочая 2023 г'!AO437-'2022 г.'!AO437)</f>
        <v>0</v>
      </c>
      <c r="AP437" s="38">
        <f>SUM('рабочая 2023 г'!AP437-'2022 г.'!AP437)</f>
        <v>0</v>
      </c>
      <c r="AQ437" s="38">
        <f>SUM('рабочая 2023 г'!AQ437-'2022 г.'!AQ437)</f>
        <v>0</v>
      </c>
      <c r="AR437" s="38">
        <f>SUM('рабочая 2023 г'!AR437-'2022 г.'!AR437)</f>
        <v>0</v>
      </c>
      <c r="AS437" s="115">
        <f t="shared" si="307"/>
        <v>0</v>
      </c>
      <c r="AT437" s="38">
        <f>SUM('рабочая 2023 г'!AT437-'2022 г.'!AT437)</f>
        <v>0</v>
      </c>
      <c r="AU437" s="98">
        <f t="shared" si="310"/>
        <v>0</v>
      </c>
      <c r="AV437" s="38">
        <f>SUM('рабочая 2023 г'!AV437-'2022 г.'!AV437)</f>
        <v>0</v>
      </c>
      <c r="AW437" s="38">
        <f>SUM('рабочая 2023 г'!AW437-'2022 г.'!AW437)</f>
        <v>0</v>
      </c>
      <c r="AX437" s="38">
        <f>SUM('рабочая 2023 г'!AX437-'2022 г.'!AX437)</f>
        <v>0</v>
      </c>
      <c r="AY437" s="38">
        <f>SUM('рабочая 2023 г'!AY437-'2022 г.'!AY437)</f>
        <v>0</v>
      </c>
      <c r="AZ437" s="38">
        <f>SUM('рабочая 2023 г'!AZ437-'2022 г.'!AZ437)</f>
        <v>0</v>
      </c>
      <c r="BA437" s="38">
        <f>SUM('рабочая 2023 г'!BA437-'2022 г.'!BA437)</f>
        <v>0</v>
      </c>
      <c r="BB437" s="103">
        <f t="shared" si="306"/>
        <v>0</v>
      </c>
      <c r="BC437" s="38">
        <f>SUM('рабочая 2023 г'!BC437-'2022 г.'!BC437)</f>
        <v>0</v>
      </c>
      <c r="BD437" s="38">
        <f>SUM('рабочая 2023 г'!BD437-'2022 г.'!BD437)</f>
        <v>0</v>
      </c>
      <c r="BE437" s="38">
        <f>SUM('рабочая 2023 г'!BE437-'2022 г.'!BE437)</f>
        <v>0</v>
      </c>
      <c r="BF437" s="38">
        <f>SUM('рабочая 2023 г'!BF437-'2022 г.'!BF437)</f>
        <v>0</v>
      </c>
      <c r="BG437" s="38">
        <f>SUM('рабочая 2023 г'!BG437-'2022 г.'!BG437)</f>
        <v>0</v>
      </c>
      <c r="BH437" s="38">
        <f>SUM('рабочая 2023 г'!BH437-'2022 г.'!BH437)</f>
        <v>0</v>
      </c>
      <c r="BI437" s="38">
        <f>SUM('рабочая 2023 г'!BI437-'2022 г.'!BI437)</f>
        <v>0</v>
      </c>
      <c r="BJ437" s="38">
        <f>SUM('рабочая 2023 г'!BJ437-'2022 г.'!BJ437)</f>
        <v>0</v>
      </c>
      <c r="BK437" s="38">
        <f>SUM('рабочая 2023 г'!BK437-'2022 г.'!BK437)</f>
        <v>0</v>
      </c>
      <c r="BL437" s="98"/>
      <c r="BM437" s="38">
        <f>SUM('рабочая 2023 г'!BM437-'2022 г.'!BM437)</f>
        <v>0</v>
      </c>
      <c r="BN437" s="38">
        <f>SUM('рабочая 2023 г'!BN437-'2022 г.'!BN437)</f>
        <v>0</v>
      </c>
      <c r="BO437" s="38">
        <f>SUM('рабочая 2023 г'!BO437-'2022 г.'!BO437)</f>
        <v>0</v>
      </c>
      <c r="BP437" s="38">
        <f>SUM('рабочая 2023 г'!BP437-'2022 г.'!BP437)</f>
        <v>0</v>
      </c>
      <c r="BQ437" s="66">
        <f t="shared" si="311"/>
        <v>0</v>
      </c>
      <c r="BR437" s="38"/>
      <c r="BS437" s="38"/>
      <c r="BT437" s="38"/>
      <c r="BU437" s="38"/>
      <c r="BV437" s="38"/>
      <c r="BW437" s="38"/>
      <c r="BX437" s="38"/>
      <c r="BY437" s="38"/>
      <c r="BZ437" s="38"/>
      <c r="CA437" s="38"/>
      <c r="CB437" s="38"/>
      <c r="CC437" s="38"/>
      <c r="CD437" s="38"/>
      <c r="CE437" s="38"/>
      <c r="CF437" s="38"/>
      <c r="CG437" s="38"/>
      <c r="CH437" s="38"/>
      <c r="CI437" s="38"/>
      <c r="CJ437" s="38"/>
      <c r="CK437" s="38"/>
      <c r="CL437" s="38"/>
      <c r="CM437" s="38"/>
      <c r="CN437" s="38"/>
      <c r="CO437" s="38"/>
      <c r="CP437" s="188">
        <f t="shared" si="261"/>
        <v>0</v>
      </c>
      <c r="CQ437" s="38"/>
      <c r="CR437" s="38"/>
      <c r="CS437" s="38"/>
      <c r="CT437" s="38"/>
      <c r="CU437" s="38"/>
      <c r="CV437" s="38"/>
      <c r="CW437" s="38"/>
      <c r="CX437" s="38"/>
      <c r="CY437" s="38"/>
      <c r="CZ437" s="38"/>
      <c r="DA437" s="38"/>
      <c r="DB437" s="188">
        <f t="shared" si="265"/>
        <v>0</v>
      </c>
      <c r="DC437" s="38">
        <f t="shared" si="262"/>
        <v>0</v>
      </c>
      <c r="DD437" s="38"/>
      <c r="DE437" s="38"/>
      <c r="DF437" s="38"/>
      <c r="DG437" s="188">
        <f t="shared" si="263"/>
        <v>0</v>
      </c>
      <c r="DH437" s="38">
        <f t="shared" si="264"/>
        <v>0</v>
      </c>
      <c r="DI437" s="38"/>
      <c r="DJ437" s="38"/>
      <c r="DK437" s="38"/>
      <c r="DL437" s="38"/>
      <c r="DM437" s="38"/>
      <c r="DN437" s="38"/>
      <c r="DO437" s="38"/>
      <c r="DP437" s="38"/>
      <c r="DQ437" s="38"/>
      <c r="DR437" s="38"/>
      <c r="DS437" s="38"/>
      <c r="DT437" s="38"/>
      <c r="DU437" s="38"/>
      <c r="DV437" s="38"/>
      <c r="DW437" s="38"/>
      <c r="DX437" s="38"/>
      <c r="DY437" s="38"/>
      <c r="DZ437" s="38"/>
      <c r="EA437" s="38"/>
      <c r="EB437" s="38"/>
      <c r="EC437" s="38"/>
      <c r="ED437" s="38"/>
      <c r="EE437" s="38"/>
      <c r="EF437" s="38"/>
      <c r="EG437" s="38"/>
      <c r="EH437" s="38"/>
    </row>
    <row r="438" spans="2:158" ht="11.25" customHeight="1">
      <c r="B438" s="32"/>
      <c r="C438" s="118" t="s">
        <v>390</v>
      </c>
      <c r="D438" s="38"/>
      <c r="E438" s="38"/>
      <c r="F438" s="38"/>
      <c r="G438" s="38"/>
      <c r="H438" s="38"/>
      <c r="I438" s="38"/>
      <c r="J438" s="38"/>
      <c r="K438" s="38"/>
      <c r="L438" s="38"/>
      <c r="M438" s="38"/>
      <c r="N438" s="38"/>
      <c r="O438" s="61"/>
      <c r="P438" s="38"/>
      <c r="Q438" s="38"/>
      <c r="R438" s="38"/>
      <c r="S438" s="38"/>
      <c r="T438" s="38"/>
      <c r="U438" s="38"/>
      <c r="V438" s="38"/>
      <c r="W438" s="38"/>
      <c r="X438" s="38"/>
      <c r="Y438" s="38">
        <f>SUM('рабочая 2023 г'!Y438-'2022 г.'!Y438)</f>
        <v>0</v>
      </c>
      <c r="Z438" s="33"/>
      <c r="AA438" s="33"/>
      <c r="AB438" s="33"/>
      <c r="AC438" s="33"/>
      <c r="AD438" s="33"/>
      <c r="AE438" s="33"/>
      <c r="AF438" s="102">
        <f t="shared" si="303"/>
        <v>0</v>
      </c>
      <c r="AG438" s="38">
        <f>SUM('рабочая 2023 г'!AG438-'2022 г.'!AG438)</f>
        <v>0</v>
      </c>
      <c r="AH438" s="38">
        <f>SUM('рабочая 2023 г'!AH438-'2022 г.'!AH438)</f>
        <v>0</v>
      </c>
      <c r="AI438" s="38">
        <f>SUM('рабочая 2023 г'!AI438-'2022 г.'!AI438)</f>
        <v>0</v>
      </c>
      <c r="AJ438" s="38">
        <f>SUM('рабочая 2023 г'!AJ438-'2022 г.'!AJ438)</f>
        <v>0</v>
      </c>
      <c r="AK438" s="38">
        <f>SUM('рабочая 2023 г'!AK438-'2022 г.'!AK438)</f>
        <v>0</v>
      </c>
      <c r="AL438" s="38">
        <f>SUM('рабочая 2023 г'!AL438-'2022 г.'!AL438)</f>
        <v>0</v>
      </c>
      <c r="AM438" s="38">
        <f>SUM('рабочая 2023 г'!AM438-'2022 г.'!AM438)</f>
        <v>0</v>
      </c>
      <c r="AN438" s="38">
        <f>SUM('рабочая 2023 г'!AN438-'2022 г.'!AN438)</f>
        <v>0</v>
      </c>
      <c r="AO438" s="38">
        <f>SUM('рабочая 2023 г'!AO438-'2022 г.'!AO438)</f>
        <v>0</v>
      </c>
      <c r="AP438" s="38">
        <f>SUM('рабочая 2023 г'!AP438-'2022 г.'!AP438)</f>
        <v>0</v>
      </c>
      <c r="AQ438" s="38">
        <f>SUM('рабочая 2023 г'!AQ438-'2022 г.'!AQ438)</f>
        <v>0</v>
      </c>
      <c r="AR438" s="38">
        <f>SUM('рабочая 2023 г'!AR438-'2022 г.'!AR438)</f>
        <v>0</v>
      </c>
      <c r="AS438" s="115">
        <f t="shared" si="307"/>
        <v>0</v>
      </c>
      <c r="AT438" s="38">
        <f>SUM('рабочая 2023 г'!AT438-'2022 г.'!AT438)</f>
        <v>0</v>
      </c>
      <c r="AU438" s="98">
        <f t="shared" si="310"/>
        <v>0</v>
      </c>
      <c r="AV438" s="38">
        <f>SUM('рабочая 2023 г'!AV438-'2022 г.'!AV438)</f>
        <v>0</v>
      </c>
      <c r="AW438" s="38">
        <f>SUM('рабочая 2023 г'!AW438-'2022 г.'!AW438)</f>
        <v>0</v>
      </c>
      <c r="AX438" s="38">
        <f>SUM('рабочая 2023 г'!AX438-'2022 г.'!AX438)</f>
        <v>0</v>
      </c>
      <c r="AY438" s="38">
        <f>SUM('рабочая 2023 г'!AY438-'2022 г.'!AY438)</f>
        <v>0</v>
      </c>
      <c r="AZ438" s="38">
        <f>SUM('рабочая 2023 г'!AZ438-'2022 г.'!AZ438)</f>
        <v>0</v>
      </c>
      <c r="BA438" s="38">
        <f>SUM('рабочая 2023 г'!BA438-'2022 г.'!BA438)</f>
        <v>0</v>
      </c>
      <c r="BB438" s="103">
        <f t="shared" si="306"/>
        <v>0</v>
      </c>
      <c r="BC438" s="38">
        <f>SUM('рабочая 2023 г'!BC438-'2022 г.'!BC438)</f>
        <v>0</v>
      </c>
      <c r="BD438" s="38">
        <f>SUM('рабочая 2023 г'!BD438-'2022 г.'!BD438)</f>
        <v>0</v>
      </c>
      <c r="BE438" s="38">
        <f>SUM('рабочая 2023 г'!BE438-'2022 г.'!BE438)</f>
        <v>0</v>
      </c>
      <c r="BF438" s="38">
        <f>SUM('рабочая 2023 г'!BF438-'2022 г.'!BF438)</f>
        <v>0</v>
      </c>
      <c r="BG438" s="38">
        <f>SUM('рабочая 2023 г'!BG438-'2022 г.'!BG438)</f>
        <v>0</v>
      </c>
      <c r="BH438" s="38">
        <f>SUM('рабочая 2023 г'!BH438-'2022 г.'!BH438)</f>
        <v>0</v>
      </c>
      <c r="BI438" s="38">
        <f>SUM('рабочая 2023 г'!BI438-'2022 г.'!BI438)</f>
        <v>0</v>
      </c>
      <c r="BJ438" s="38">
        <f>SUM('рабочая 2023 г'!BJ438-'2022 г.'!BJ438)</f>
        <v>0</v>
      </c>
      <c r="BK438" s="38">
        <f>SUM('рабочая 2023 г'!BK438-'2022 г.'!BK438)</f>
        <v>0</v>
      </c>
      <c r="BL438" s="98">
        <f t="shared" ref="BL438:BL443" si="312">SUM(BM438:BP438)</f>
        <v>0</v>
      </c>
      <c r="BM438" s="38">
        <f>SUM('рабочая 2023 г'!BM438-'2022 г.'!BM438)</f>
        <v>0</v>
      </c>
      <c r="BN438" s="38">
        <f>SUM('рабочая 2023 г'!BN438-'2022 г.'!BN438)</f>
        <v>0</v>
      </c>
      <c r="BO438" s="38">
        <f>SUM('рабочая 2023 г'!BO438-'2022 г.'!BO438)</f>
        <v>0</v>
      </c>
      <c r="BP438" s="38">
        <f>SUM('рабочая 2023 г'!BP438-'2022 г.'!BP438)</f>
        <v>0</v>
      </c>
      <c r="BQ438" s="66">
        <f t="shared" si="311"/>
        <v>0</v>
      </c>
      <c r="BR438" s="38"/>
      <c r="BS438" s="38"/>
      <c r="BT438" s="38"/>
      <c r="BU438" s="38"/>
      <c r="BV438" s="38"/>
      <c r="BW438" s="38"/>
      <c r="BX438" s="38"/>
      <c r="BY438" s="38"/>
      <c r="BZ438" s="38"/>
      <c r="CA438" s="38"/>
      <c r="CB438" s="38"/>
      <c r="CC438" s="38"/>
      <c r="CD438" s="38"/>
      <c r="CE438" s="38"/>
      <c r="CF438" s="38"/>
      <c r="CG438" s="38"/>
      <c r="CH438" s="38"/>
      <c r="CI438" s="38"/>
      <c r="CJ438" s="38"/>
      <c r="CK438" s="38"/>
      <c r="CL438" s="38"/>
      <c r="CM438" s="38"/>
      <c r="CN438" s="38"/>
      <c r="CO438" s="38"/>
      <c r="CP438" s="188">
        <f t="shared" si="261"/>
        <v>0</v>
      </c>
      <c r="CQ438" s="38"/>
      <c r="CR438" s="38"/>
      <c r="CS438" s="38"/>
      <c r="CT438" s="38"/>
      <c r="CU438" s="38"/>
      <c r="CV438" s="38"/>
      <c r="CW438" s="38"/>
      <c r="CX438" s="38"/>
      <c r="CY438" s="38"/>
      <c r="CZ438" s="38"/>
      <c r="DA438" s="38"/>
      <c r="DB438" s="188">
        <f t="shared" si="265"/>
        <v>0</v>
      </c>
      <c r="DC438" s="38">
        <f t="shared" si="262"/>
        <v>0</v>
      </c>
      <c r="DD438" s="38"/>
      <c r="DE438" s="38"/>
      <c r="DF438" s="38"/>
      <c r="DG438" s="188">
        <f t="shared" si="263"/>
        <v>0</v>
      </c>
      <c r="DH438" s="38">
        <f t="shared" si="264"/>
        <v>0</v>
      </c>
      <c r="DI438" s="38"/>
      <c r="DJ438" s="38"/>
      <c r="DK438" s="38"/>
      <c r="DL438" s="38"/>
      <c r="DM438" s="38"/>
      <c r="DN438" s="38"/>
      <c r="DO438" s="38"/>
      <c r="DP438" s="38"/>
      <c r="DQ438" s="38"/>
      <c r="DR438" s="38"/>
      <c r="DS438" s="38"/>
      <c r="DT438" s="38"/>
      <c r="DU438" s="38"/>
      <c r="DV438" s="38"/>
      <c r="DW438" s="38"/>
      <c r="DX438" s="38"/>
      <c r="DY438" s="38"/>
      <c r="DZ438" s="38"/>
      <c r="EA438" s="38"/>
      <c r="EB438" s="38"/>
      <c r="EC438" s="38"/>
      <c r="ED438" s="38"/>
      <c r="EE438" s="38"/>
      <c r="EF438" s="38"/>
      <c r="EG438" s="38"/>
      <c r="EH438" s="38"/>
    </row>
    <row r="439" spans="2:158" ht="11.25" customHeight="1">
      <c r="B439" s="32"/>
      <c r="C439" s="118" t="s">
        <v>391</v>
      </c>
      <c r="D439" s="38"/>
      <c r="E439" s="38"/>
      <c r="F439" s="38"/>
      <c r="G439" s="38"/>
      <c r="H439" s="38"/>
      <c r="I439" s="38"/>
      <c r="J439" s="38"/>
      <c r="K439" s="38"/>
      <c r="L439" s="38"/>
      <c r="M439" s="38"/>
      <c r="N439" s="38"/>
      <c r="O439" s="61"/>
      <c r="P439" s="38"/>
      <c r="Q439" s="38"/>
      <c r="R439" s="38"/>
      <c r="S439" s="38"/>
      <c r="T439" s="38"/>
      <c r="U439" s="38"/>
      <c r="V439" s="38"/>
      <c r="W439" s="38"/>
      <c r="X439" s="38"/>
      <c r="Y439" s="38">
        <f>SUM('рабочая 2023 г'!Y439-'2022 г.'!Y439)</f>
        <v>0</v>
      </c>
      <c r="Z439" s="33"/>
      <c r="AA439" s="33"/>
      <c r="AB439" s="33"/>
      <c r="AC439" s="33"/>
      <c r="AD439" s="33"/>
      <c r="AE439" s="33"/>
      <c r="AF439" s="102">
        <f t="shared" si="303"/>
        <v>0</v>
      </c>
      <c r="AG439" s="38">
        <f>SUM('рабочая 2023 г'!AG439-'2022 г.'!AG439)</f>
        <v>0</v>
      </c>
      <c r="AH439" s="38">
        <f>SUM('рабочая 2023 г'!AH439-'2022 г.'!AH439)</f>
        <v>0</v>
      </c>
      <c r="AI439" s="38">
        <f>SUM('рабочая 2023 г'!AI439-'2022 г.'!AI439)</f>
        <v>0</v>
      </c>
      <c r="AJ439" s="38">
        <f>SUM('рабочая 2023 г'!AJ439-'2022 г.'!AJ439)</f>
        <v>0</v>
      </c>
      <c r="AK439" s="38">
        <f>SUM('рабочая 2023 г'!AK439-'2022 г.'!AK439)</f>
        <v>0</v>
      </c>
      <c r="AL439" s="38">
        <f>SUM('рабочая 2023 г'!AL439-'2022 г.'!AL439)</f>
        <v>0</v>
      </c>
      <c r="AM439" s="38">
        <f>SUM('рабочая 2023 г'!AM439-'2022 г.'!AM439)</f>
        <v>0</v>
      </c>
      <c r="AN439" s="38">
        <f>SUM('рабочая 2023 г'!AN439-'2022 г.'!AN439)</f>
        <v>0</v>
      </c>
      <c r="AO439" s="38">
        <f>SUM('рабочая 2023 г'!AO439-'2022 г.'!AO439)</f>
        <v>0</v>
      </c>
      <c r="AP439" s="38">
        <f>SUM('рабочая 2023 г'!AP439-'2022 г.'!AP439)</f>
        <v>0</v>
      </c>
      <c r="AQ439" s="38">
        <f>SUM('рабочая 2023 г'!AQ439-'2022 г.'!AQ439)</f>
        <v>0</v>
      </c>
      <c r="AR439" s="38">
        <f>SUM('рабочая 2023 г'!AR439-'2022 г.'!AR439)</f>
        <v>0</v>
      </c>
      <c r="AS439" s="115">
        <f t="shared" si="307"/>
        <v>0</v>
      </c>
      <c r="AT439" s="38">
        <f>SUM('рабочая 2023 г'!AT439-'2022 г.'!AT439)</f>
        <v>0</v>
      </c>
      <c r="AU439" s="98">
        <f t="shared" si="310"/>
        <v>0</v>
      </c>
      <c r="AV439" s="38">
        <f>SUM('рабочая 2023 г'!AV439-'2022 г.'!AV439)</f>
        <v>0</v>
      </c>
      <c r="AW439" s="38">
        <f>SUM('рабочая 2023 г'!AW439-'2022 г.'!AW439)</f>
        <v>0</v>
      </c>
      <c r="AX439" s="38">
        <f>SUM('рабочая 2023 г'!AX439-'2022 г.'!AX439)</f>
        <v>0</v>
      </c>
      <c r="AY439" s="38">
        <f>SUM('рабочая 2023 г'!AY439-'2022 г.'!AY439)</f>
        <v>0</v>
      </c>
      <c r="AZ439" s="38">
        <f>SUM('рабочая 2023 г'!AZ439-'2022 г.'!AZ439)</f>
        <v>0</v>
      </c>
      <c r="BA439" s="38">
        <f>SUM('рабочая 2023 г'!BA439-'2022 г.'!BA439)</f>
        <v>0</v>
      </c>
      <c r="BB439" s="103">
        <f t="shared" si="306"/>
        <v>0</v>
      </c>
      <c r="BC439" s="38">
        <f>SUM('рабочая 2023 г'!BC439-'2022 г.'!BC439)</f>
        <v>0</v>
      </c>
      <c r="BD439" s="38">
        <f>SUM('рабочая 2023 г'!BD439-'2022 г.'!BD439)</f>
        <v>0</v>
      </c>
      <c r="BE439" s="38">
        <f>SUM('рабочая 2023 г'!BE439-'2022 г.'!BE439)</f>
        <v>0</v>
      </c>
      <c r="BF439" s="38">
        <f>SUM('рабочая 2023 г'!BF439-'2022 г.'!BF439)</f>
        <v>0</v>
      </c>
      <c r="BG439" s="38">
        <f>SUM('рабочая 2023 г'!BG439-'2022 г.'!BG439)</f>
        <v>0</v>
      </c>
      <c r="BH439" s="38">
        <f>SUM('рабочая 2023 г'!BH439-'2022 г.'!BH439)</f>
        <v>0</v>
      </c>
      <c r="BI439" s="38">
        <f>SUM('рабочая 2023 г'!BI439-'2022 г.'!BI439)</f>
        <v>0</v>
      </c>
      <c r="BJ439" s="38">
        <f>SUM('рабочая 2023 г'!BJ439-'2022 г.'!BJ439)</f>
        <v>0</v>
      </c>
      <c r="BK439" s="38">
        <f>SUM('рабочая 2023 г'!BK439-'2022 г.'!BK439)</f>
        <v>0</v>
      </c>
      <c r="BL439" s="98">
        <f t="shared" si="312"/>
        <v>0</v>
      </c>
      <c r="BM439" s="38">
        <f>SUM('рабочая 2023 г'!BM439-'2022 г.'!BM439)</f>
        <v>0</v>
      </c>
      <c r="BN439" s="38">
        <f>SUM('рабочая 2023 г'!BN439-'2022 г.'!BN439)</f>
        <v>0</v>
      </c>
      <c r="BO439" s="38">
        <f>SUM('рабочая 2023 г'!BO439-'2022 г.'!BO439)</f>
        <v>0</v>
      </c>
      <c r="BP439" s="38">
        <f>SUM('рабочая 2023 г'!BP439-'2022 г.'!BP439)</f>
        <v>0</v>
      </c>
      <c r="BQ439" s="66">
        <f t="shared" si="311"/>
        <v>0</v>
      </c>
      <c r="BR439" s="38"/>
      <c r="BS439" s="38"/>
      <c r="BT439" s="38"/>
      <c r="BU439" s="38"/>
      <c r="BV439" s="38"/>
      <c r="BW439" s="38"/>
      <c r="BX439" s="38"/>
      <c r="BY439" s="38"/>
      <c r="BZ439" s="38"/>
      <c r="CA439" s="38"/>
      <c r="CB439" s="38"/>
      <c r="CC439" s="38"/>
      <c r="CD439" s="38"/>
      <c r="CE439" s="38"/>
      <c r="CF439" s="38"/>
      <c r="CG439" s="38"/>
      <c r="CH439" s="38"/>
      <c r="CI439" s="38"/>
      <c r="CJ439" s="38"/>
      <c r="CK439" s="38"/>
      <c r="CL439" s="38"/>
      <c r="CM439" s="38"/>
      <c r="CN439" s="38"/>
      <c r="CO439" s="38"/>
      <c r="CP439" s="188">
        <f t="shared" si="261"/>
        <v>0</v>
      </c>
      <c r="CQ439" s="38"/>
      <c r="CR439" s="38"/>
      <c r="CS439" s="38"/>
      <c r="CT439" s="38"/>
      <c r="CU439" s="38"/>
      <c r="CV439" s="38"/>
      <c r="CW439" s="38"/>
      <c r="CX439" s="38"/>
      <c r="CY439" s="38"/>
      <c r="CZ439" s="38"/>
      <c r="DA439" s="38"/>
      <c r="DB439" s="188">
        <f t="shared" si="265"/>
        <v>0</v>
      </c>
      <c r="DC439" s="38">
        <f t="shared" si="262"/>
        <v>0</v>
      </c>
      <c r="DD439" s="38"/>
      <c r="DE439" s="38"/>
      <c r="DF439" s="38"/>
      <c r="DG439" s="188">
        <f t="shared" si="263"/>
        <v>0</v>
      </c>
      <c r="DH439" s="38">
        <f t="shared" si="264"/>
        <v>0</v>
      </c>
      <c r="DI439" s="38"/>
      <c r="DJ439" s="38"/>
      <c r="DK439" s="38"/>
      <c r="DL439" s="38"/>
      <c r="DM439" s="38"/>
      <c r="DN439" s="38"/>
      <c r="DO439" s="38"/>
      <c r="DP439" s="38"/>
      <c r="DQ439" s="38"/>
      <c r="DR439" s="38"/>
      <c r="DS439" s="38"/>
      <c r="DT439" s="38"/>
      <c r="DU439" s="38"/>
      <c r="DV439" s="38"/>
      <c r="DW439" s="38"/>
      <c r="DX439" s="38"/>
      <c r="DY439" s="38"/>
      <c r="DZ439" s="38"/>
      <c r="EA439" s="38"/>
      <c r="EB439" s="38"/>
      <c r="EC439" s="38"/>
      <c r="ED439" s="38"/>
      <c r="EE439" s="38"/>
      <c r="EF439" s="38"/>
      <c r="EG439" s="38"/>
      <c r="EH439" s="38"/>
    </row>
    <row r="440" spans="2:158" ht="11.25" customHeight="1">
      <c r="B440" s="32"/>
      <c r="C440" s="118" t="s">
        <v>392</v>
      </c>
      <c r="D440" s="38"/>
      <c r="E440" s="38"/>
      <c r="F440" s="38"/>
      <c r="G440" s="38"/>
      <c r="H440" s="38"/>
      <c r="I440" s="38"/>
      <c r="J440" s="38"/>
      <c r="K440" s="38"/>
      <c r="L440" s="38"/>
      <c r="M440" s="38"/>
      <c r="N440" s="38"/>
      <c r="O440" s="61"/>
      <c r="P440" s="38"/>
      <c r="Q440" s="38"/>
      <c r="R440" s="38"/>
      <c r="S440" s="38"/>
      <c r="T440" s="38"/>
      <c r="U440" s="38"/>
      <c r="V440" s="38"/>
      <c r="W440" s="38"/>
      <c r="X440" s="38"/>
      <c r="Y440" s="38">
        <f>SUM('рабочая 2023 г'!Y440-'2022 г.'!Y440)</f>
        <v>0</v>
      </c>
      <c r="Z440" s="33"/>
      <c r="AA440" s="33"/>
      <c r="AB440" s="33"/>
      <c r="AC440" s="33"/>
      <c r="AD440" s="33"/>
      <c r="AE440" s="33"/>
      <c r="AF440" s="102">
        <f t="shared" si="303"/>
        <v>0</v>
      </c>
      <c r="AG440" s="38">
        <f>SUM('рабочая 2023 г'!AG440-'2022 г.'!AG440)</f>
        <v>0</v>
      </c>
      <c r="AH440" s="38">
        <f>SUM('рабочая 2023 г'!AH440-'2022 г.'!AH440)</f>
        <v>0</v>
      </c>
      <c r="AI440" s="38">
        <f>SUM('рабочая 2023 г'!AI440-'2022 г.'!AI440)</f>
        <v>0</v>
      </c>
      <c r="AJ440" s="38">
        <f>SUM('рабочая 2023 г'!AJ440-'2022 г.'!AJ440)</f>
        <v>0</v>
      </c>
      <c r="AK440" s="38">
        <f>SUM('рабочая 2023 г'!AK440-'2022 г.'!AK440)</f>
        <v>0</v>
      </c>
      <c r="AL440" s="38">
        <f>SUM('рабочая 2023 г'!AL440-'2022 г.'!AL440)</f>
        <v>0</v>
      </c>
      <c r="AM440" s="38">
        <f>SUM('рабочая 2023 г'!AM440-'2022 г.'!AM440)</f>
        <v>0</v>
      </c>
      <c r="AN440" s="38">
        <f>SUM('рабочая 2023 г'!AN440-'2022 г.'!AN440)</f>
        <v>0</v>
      </c>
      <c r="AO440" s="38">
        <f>SUM('рабочая 2023 г'!AO440-'2022 г.'!AO440)</f>
        <v>0</v>
      </c>
      <c r="AP440" s="38">
        <f>SUM('рабочая 2023 г'!AP440-'2022 г.'!AP440)</f>
        <v>0</v>
      </c>
      <c r="AQ440" s="38">
        <f>SUM('рабочая 2023 г'!AQ440-'2022 г.'!AQ440)</f>
        <v>0</v>
      </c>
      <c r="AR440" s="38">
        <f>SUM('рабочая 2023 г'!AR440-'2022 г.'!AR440)</f>
        <v>0</v>
      </c>
      <c r="AS440" s="115">
        <f t="shared" si="307"/>
        <v>0</v>
      </c>
      <c r="AT440" s="38">
        <f>SUM('рабочая 2023 г'!AT440-'2022 г.'!AT440)</f>
        <v>0</v>
      </c>
      <c r="AU440" s="98">
        <f t="shared" si="310"/>
        <v>0</v>
      </c>
      <c r="AV440" s="38">
        <f>SUM('рабочая 2023 г'!AV440-'2022 г.'!AV440)</f>
        <v>0</v>
      </c>
      <c r="AW440" s="38">
        <f>SUM('рабочая 2023 г'!AW440-'2022 г.'!AW440)</f>
        <v>0</v>
      </c>
      <c r="AX440" s="38">
        <f>SUM('рабочая 2023 г'!AX440-'2022 г.'!AX440)</f>
        <v>0</v>
      </c>
      <c r="AY440" s="38">
        <f>SUM('рабочая 2023 г'!AY440-'2022 г.'!AY440)</f>
        <v>0</v>
      </c>
      <c r="AZ440" s="38">
        <f>SUM('рабочая 2023 г'!AZ440-'2022 г.'!AZ440)</f>
        <v>0</v>
      </c>
      <c r="BA440" s="38">
        <f>SUM('рабочая 2023 г'!BA440-'2022 г.'!BA440)</f>
        <v>0</v>
      </c>
      <c r="BB440" s="103">
        <f t="shared" si="306"/>
        <v>0</v>
      </c>
      <c r="BC440" s="38">
        <f>SUM('рабочая 2023 г'!BC440-'2022 г.'!BC440)</f>
        <v>0</v>
      </c>
      <c r="BD440" s="38">
        <f>SUM('рабочая 2023 г'!BD440-'2022 г.'!BD440)</f>
        <v>0</v>
      </c>
      <c r="BE440" s="38">
        <f>SUM('рабочая 2023 г'!BE440-'2022 г.'!BE440)</f>
        <v>0</v>
      </c>
      <c r="BF440" s="38">
        <f>SUM('рабочая 2023 г'!BF440-'2022 г.'!BF440)</f>
        <v>0</v>
      </c>
      <c r="BG440" s="38">
        <f>SUM('рабочая 2023 г'!BG440-'2022 г.'!BG440)</f>
        <v>0</v>
      </c>
      <c r="BH440" s="38">
        <f>SUM('рабочая 2023 г'!BH440-'2022 г.'!BH440)</f>
        <v>0</v>
      </c>
      <c r="BI440" s="38">
        <f>SUM('рабочая 2023 г'!BI440-'2022 г.'!BI440)</f>
        <v>0</v>
      </c>
      <c r="BJ440" s="38">
        <f>SUM('рабочая 2023 г'!BJ440-'2022 г.'!BJ440)</f>
        <v>0</v>
      </c>
      <c r="BK440" s="38">
        <f>SUM('рабочая 2023 г'!BK440-'2022 г.'!BK440)</f>
        <v>0</v>
      </c>
      <c r="BL440" s="98">
        <f t="shared" si="312"/>
        <v>0</v>
      </c>
      <c r="BM440" s="38">
        <f>SUM('рабочая 2023 г'!BM440-'2022 г.'!BM440)</f>
        <v>0</v>
      </c>
      <c r="BN440" s="38">
        <f>SUM('рабочая 2023 г'!BN440-'2022 г.'!BN440)</f>
        <v>0</v>
      </c>
      <c r="BO440" s="38">
        <f>SUM('рабочая 2023 г'!BO440-'2022 г.'!BO440)</f>
        <v>0</v>
      </c>
      <c r="BP440" s="38">
        <f>SUM('рабочая 2023 г'!BP440-'2022 г.'!BP440)</f>
        <v>0</v>
      </c>
      <c r="BQ440" s="66">
        <f t="shared" si="311"/>
        <v>0</v>
      </c>
      <c r="BR440" s="38"/>
      <c r="BS440" s="38"/>
      <c r="BT440" s="38"/>
      <c r="BU440" s="38"/>
      <c r="BV440" s="38"/>
      <c r="BW440" s="38"/>
      <c r="BX440" s="38"/>
      <c r="BY440" s="38"/>
      <c r="BZ440" s="38"/>
      <c r="CA440" s="38"/>
      <c r="CB440" s="38"/>
      <c r="CC440" s="38"/>
      <c r="CD440" s="38"/>
      <c r="CE440" s="38"/>
      <c r="CF440" s="38"/>
      <c r="CG440" s="38"/>
      <c r="CH440" s="38"/>
      <c r="CI440" s="38"/>
      <c r="CJ440" s="38"/>
      <c r="CK440" s="38"/>
      <c r="CL440" s="38"/>
      <c r="CM440" s="38"/>
      <c r="CN440" s="38"/>
      <c r="CO440" s="38"/>
      <c r="CP440" s="188">
        <f t="shared" si="261"/>
        <v>0</v>
      </c>
      <c r="CQ440" s="38"/>
      <c r="CR440" s="38"/>
      <c r="CS440" s="38"/>
      <c r="CT440" s="38"/>
      <c r="CU440" s="38"/>
      <c r="CV440" s="38"/>
      <c r="CW440" s="38"/>
      <c r="CX440" s="38"/>
      <c r="CY440" s="38"/>
      <c r="CZ440" s="38"/>
      <c r="DA440" s="38"/>
      <c r="DB440" s="188">
        <f t="shared" si="265"/>
        <v>0</v>
      </c>
      <c r="DC440" s="38">
        <f t="shared" si="262"/>
        <v>0</v>
      </c>
      <c r="DD440" s="38"/>
      <c r="DE440" s="38"/>
      <c r="DF440" s="38"/>
      <c r="DG440" s="188">
        <f t="shared" si="263"/>
        <v>0</v>
      </c>
      <c r="DH440" s="38">
        <f t="shared" si="264"/>
        <v>0</v>
      </c>
      <c r="DI440" s="38"/>
      <c r="DJ440" s="38"/>
      <c r="DK440" s="38"/>
      <c r="DL440" s="38"/>
      <c r="DM440" s="38"/>
      <c r="DN440" s="38"/>
      <c r="DO440" s="38"/>
      <c r="DP440" s="38"/>
      <c r="DQ440" s="38"/>
      <c r="DR440" s="38"/>
      <c r="DS440" s="38"/>
      <c r="DT440" s="38"/>
      <c r="DU440" s="38"/>
      <c r="DV440" s="38"/>
      <c r="DW440" s="38"/>
      <c r="DX440" s="38"/>
      <c r="DY440" s="38"/>
      <c r="DZ440" s="38"/>
      <c r="EA440" s="38"/>
      <c r="EB440" s="38"/>
      <c r="EC440" s="38"/>
      <c r="ED440" s="38"/>
      <c r="EE440" s="38"/>
      <c r="EF440" s="38"/>
      <c r="EG440" s="38"/>
      <c r="EH440" s="38"/>
    </row>
    <row r="441" spans="2:158" ht="11.25" customHeight="1">
      <c r="B441" s="32"/>
      <c r="C441" s="118" t="s">
        <v>393</v>
      </c>
      <c r="D441" s="38"/>
      <c r="E441" s="38"/>
      <c r="F441" s="38"/>
      <c r="G441" s="38"/>
      <c r="H441" s="38"/>
      <c r="I441" s="38"/>
      <c r="J441" s="38"/>
      <c r="K441" s="38"/>
      <c r="L441" s="38"/>
      <c r="M441" s="38"/>
      <c r="N441" s="38"/>
      <c r="O441" s="61"/>
      <c r="P441" s="38"/>
      <c r="Q441" s="38"/>
      <c r="R441" s="38"/>
      <c r="S441" s="38"/>
      <c r="T441" s="38"/>
      <c r="U441" s="38"/>
      <c r="V441" s="38"/>
      <c r="W441" s="38"/>
      <c r="X441" s="38"/>
      <c r="Y441" s="38">
        <f>SUM('рабочая 2023 г'!Y441-'2022 г.'!Y441)</f>
        <v>0</v>
      </c>
      <c r="Z441" s="33"/>
      <c r="AA441" s="33"/>
      <c r="AB441" s="33"/>
      <c r="AC441" s="33"/>
      <c r="AD441" s="33"/>
      <c r="AE441" s="33"/>
      <c r="AF441" s="102">
        <f t="shared" si="303"/>
        <v>0</v>
      </c>
      <c r="AG441" s="38">
        <f>SUM('рабочая 2023 г'!AG441-'2022 г.'!AG441)</f>
        <v>0</v>
      </c>
      <c r="AH441" s="38">
        <f>SUM('рабочая 2023 г'!AH441-'2022 г.'!AH441)</f>
        <v>0</v>
      </c>
      <c r="AI441" s="38">
        <f>SUM('рабочая 2023 г'!AI441-'2022 г.'!AI441)</f>
        <v>0</v>
      </c>
      <c r="AJ441" s="38">
        <f>SUM('рабочая 2023 г'!AJ441-'2022 г.'!AJ441)</f>
        <v>0</v>
      </c>
      <c r="AK441" s="38">
        <f>SUM('рабочая 2023 г'!AK441-'2022 г.'!AK441)</f>
        <v>0</v>
      </c>
      <c r="AL441" s="38">
        <f>SUM('рабочая 2023 г'!AL441-'2022 г.'!AL441)</f>
        <v>0</v>
      </c>
      <c r="AM441" s="38">
        <f>SUM('рабочая 2023 г'!AM441-'2022 г.'!AM441)</f>
        <v>0</v>
      </c>
      <c r="AN441" s="38">
        <f>SUM('рабочая 2023 г'!AN441-'2022 г.'!AN441)</f>
        <v>0</v>
      </c>
      <c r="AO441" s="38">
        <f>SUM('рабочая 2023 г'!AO441-'2022 г.'!AO441)</f>
        <v>0</v>
      </c>
      <c r="AP441" s="38">
        <f>SUM('рабочая 2023 г'!AP441-'2022 г.'!AP441)</f>
        <v>0</v>
      </c>
      <c r="AQ441" s="38">
        <f>SUM('рабочая 2023 г'!AQ441-'2022 г.'!AQ441)</f>
        <v>0</v>
      </c>
      <c r="AR441" s="38">
        <f>SUM('рабочая 2023 г'!AR441-'2022 г.'!AR441)</f>
        <v>0</v>
      </c>
      <c r="AS441" s="115">
        <f t="shared" si="307"/>
        <v>0</v>
      </c>
      <c r="AT441" s="38">
        <f>SUM('рабочая 2023 г'!AT441-'2022 г.'!AT441)</f>
        <v>0</v>
      </c>
      <c r="AU441" s="98">
        <f t="shared" si="310"/>
        <v>0</v>
      </c>
      <c r="AV441" s="38">
        <f>SUM('рабочая 2023 г'!AV441-'2022 г.'!AV441)</f>
        <v>0</v>
      </c>
      <c r="AW441" s="38">
        <f>SUM('рабочая 2023 г'!AW441-'2022 г.'!AW441)</f>
        <v>0</v>
      </c>
      <c r="AX441" s="38">
        <f>SUM('рабочая 2023 г'!AX441-'2022 г.'!AX441)</f>
        <v>0</v>
      </c>
      <c r="AY441" s="38">
        <f>SUM('рабочая 2023 г'!AY441-'2022 г.'!AY441)</f>
        <v>0</v>
      </c>
      <c r="AZ441" s="38">
        <f>SUM('рабочая 2023 г'!AZ441-'2022 г.'!AZ441)</f>
        <v>0</v>
      </c>
      <c r="BA441" s="38">
        <f>SUM('рабочая 2023 г'!BA441-'2022 г.'!BA441)</f>
        <v>0</v>
      </c>
      <c r="BB441" s="103">
        <f t="shared" si="306"/>
        <v>0</v>
      </c>
      <c r="BC441" s="38">
        <f>SUM('рабочая 2023 г'!BC441-'2022 г.'!BC441)</f>
        <v>0</v>
      </c>
      <c r="BD441" s="38">
        <f>SUM('рабочая 2023 г'!BD441-'2022 г.'!BD441)</f>
        <v>0</v>
      </c>
      <c r="BE441" s="38">
        <f>SUM('рабочая 2023 г'!BE441-'2022 г.'!BE441)</f>
        <v>0</v>
      </c>
      <c r="BF441" s="38">
        <f>SUM('рабочая 2023 г'!BF441-'2022 г.'!BF441)</f>
        <v>0</v>
      </c>
      <c r="BG441" s="38">
        <f>SUM('рабочая 2023 г'!BG441-'2022 г.'!BG441)</f>
        <v>0</v>
      </c>
      <c r="BH441" s="38">
        <f>SUM('рабочая 2023 г'!BH441-'2022 г.'!BH441)</f>
        <v>0</v>
      </c>
      <c r="BI441" s="38">
        <f>SUM('рабочая 2023 г'!BI441-'2022 г.'!BI441)</f>
        <v>0</v>
      </c>
      <c r="BJ441" s="38">
        <f>SUM('рабочая 2023 г'!BJ441-'2022 г.'!BJ441)</f>
        <v>0</v>
      </c>
      <c r="BK441" s="38">
        <f>SUM('рабочая 2023 г'!BK441-'2022 г.'!BK441)</f>
        <v>0</v>
      </c>
      <c r="BL441" s="98">
        <f t="shared" si="312"/>
        <v>0</v>
      </c>
      <c r="BM441" s="38">
        <f>SUM('рабочая 2023 г'!BM441-'2022 г.'!BM441)</f>
        <v>0</v>
      </c>
      <c r="BN441" s="38">
        <f>SUM('рабочая 2023 г'!BN441-'2022 г.'!BN441)</f>
        <v>0</v>
      </c>
      <c r="BO441" s="38">
        <f>SUM('рабочая 2023 г'!BO441-'2022 г.'!BO441)</f>
        <v>0</v>
      </c>
      <c r="BP441" s="38">
        <f>SUM('рабочая 2023 г'!BP441-'2022 г.'!BP441)</f>
        <v>0</v>
      </c>
      <c r="BQ441" s="66">
        <f t="shared" si="311"/>
        <v>0</v>
      </c>
      <c r="BR441" s="38"/>
      <c r="BS441" s="38"/>
      <c r="BT441" s="38"/>
      <c r="BU441" s="38"/>
      <c r="BV441" s="38"/>
      <c r="BW441" s="38"/>
      <c r="BX441" s="38"/>
      <c r="BY441" s="38"/>
      <c r="BZ441" s="38"/>
      <c r="CA441" s="38"/>
      <c r="CB441" s="38"/>
      <c r="CC441" s="38"/>
      <c r="CD441" s="38"/>
      <c r="CE441" s="38"/>
      <c r="CF441" s="38"/>
      <c r="CG441" s="38"/>
      <c r="CH441" s="38"/>
      <c r="CI441" s="38"/>
      <c r="CJ441" s="38"/>
      <c r="CK441" s="38"/>
      <c r="CL441" s="38"/>
      <c r="CM441" s="38"/>
      <c r="CN441" s="38"/>
      <c r="CO441" s="38"/>
      <c r="CP441" s="188">
        <f t="shared" si="261"/>
        <v>0</v>
      </c>
      <c r="CQ441" s="38"/>
      <c r="CR441" s="38"/>
      <c r="CS441" s="38"/>
      <c r="CT441" s="38"/>
      <c r="CU441" s="38"/>
      <c r="CV441" s="38"/>
      <c r="CW441" s="38"/>
      <c r="CX441" s="38"/>
      <c r="CY441" s="38"/>
      <c r="CZ441" s="38"/>
      <c r="DA441" s="38"/>
      <c r="DB441" s="188">
        <f t="shared" si="265"/>
        <v>0</v>
      </c>
      <c r="DC441" s="38">
        <f t="shared" si="262"/>
        <v>0</v>
      </c>
      <c r="DD441" s="38"/>
      <c r="DE441" s="38"/>
      <c r="DF441" s="38"/>
      <c r="DG441" s="188">
        <f t="shared" si="263"/>
        <v>0</v>
      </c>
      <c r="DH441" s="38">
        <f t="shared" si="264"/>
        <v>0</v>
      </c>
      <c r="DI441" s="38"/>
      <c r="DJ441" s="38"/>
      <c r="DK441" s="38"/>
      <c r="DL441" s="38"/>
      <c r="DM441" s="38"/>
      <c r="DN441" s="38"/>
      <c r="DO441" s="38"/>
      <c r="DP441" s="38"/>
      <c r="DQ441" s="38"/>
      <c r="DR441" s="38"/>
      <c r="DS441" s="38"/>
      <c r="DT441" s="38"/>
      <c r="DU441" s="38"/>
      <c r="DV441" s="38"/>
      <c r="DW441" s="38"/>
      <c r="DX441" s="38"/>
      <c r="DY441" s="38"/>
      <c r="DZ441" s="38"/>
      <c r="EA441" s="38"/>
      <c r="EB441" s="38"/>
      <c r="EC441" s="38"/>
      <c r="ED441" s="38"/>
      <c r="EE441" s="38"/>
      <c r="EF441" s="38"/>
      <c r="EG441" s="38"/>
      <c r="EH441" s="38"/>
    </row>
    <row r="442" spans="2:158" ht="11.25" customHeight="1">
      <c r="B442" s="32"/>
      <c r="C442" s="118" t="s">
        <v>394</v>
      </c>
      <c r="D442" s="38"/>
      <c r="E442" s="38"/>
      <c r="F442" s="38"/>
      <c r="G442" s="38"/>
      <c r="H442" s="38"/>
      <c r="I442" s="38"/>
      <c r="J442" s="38"/>
      <c r="K442" s="38"/>
      <c r="L442" s="38"/>
      <c r="M442" s="38"/>
      <c r="N442" s="38"/>
      <c r="O442" s="61"/>
      <c r="P442" s="38"/>
      <c r="Q442" s="38"/>
      <c r="R442" s="38"/>
      <c r="S442" s="38"/>
      <c r="T442" s="38"/>
      <c r="U442" s="38"/>
      <c r="V442" s="38"/>
      <c r="W442" s="38"/>
      <c r="X442" s="38"/>
      <c r="Y442" s="38">
        <f>SUM('рабочая 2023 г'!Y442-'2022 г.'!Y442)</f>
        <v>0</v>
      </c>
      <c r="Z442" s="33"/>
      <c r="AA442" s="33"/>
      <c r="AB442" s="33"/>
      <c r="AC442" s="33"/>
      <c r="AD442" s="33"/>
      <c r="AE442" s="33"/>
      <c r="AF442" s="102">
        <f t="shared" si="303"/>
        <v>0</v>
      </c>
      <c r="AG442" s="38">
        <f>SUM('рабочая 2023 г'!AG442-'2022 г.'!AG442)</f>
        <v>0</v>
      </c>
      <c r="AH442" s="38">
        <f>SUM('рабочая 2023 г'!AH442-'2022 г.'!AH442)</f>
        <v>0</v>
      </c>
      <c r="AI442" s="38">
        <f>SUM('рабочая 2023 г'!AI442-'2022 г.'!AI442)</f>
        <v>0</v>
      </c>
      <c r="AJ442" s="38">
        <f>SUM('рабочая 2023 г'!AJ442-'2022 г.'!AJ442)</f>
        <v>0</v>
      </c>
      <c r="AK442" s="38">
        <f>SUM('рабочая 2023 г'!AK442-'2022 г.'!AK442)</f>
        <v>0</v>
      </c>
      <c r="AL442" s="38">
        <f>SUM('рабочая 2023 г'!AL442-'2022 г.'!AL442)</f>
        <v>0</v>
      </c>
      <c r="AM442" s="38">
        <f>SUM('рабочая 2023 г'!AM442-'2022 г.'!AM442)</f>
        <v>0</v>
      </c>
      <c r="AN442" s="38">
        <f>SUM('рабочая 2023 г'!AN442-'2022 г.'!AN442)</f>
        <v>0</v>
      </c>
      <c r="AO442" s="38">
        <f>SUM('рабочая 2023 г'!AO442-'2022 г.'!AO442)</f>
        <v>0</v>
      </c>
      <c r="AP442" s="38">
        <f>SUM('рабочая 2023 г'!AP442-'2022 г.'!AP442)</f>
        <v>0</v>
      </c>
      <c r="AQ442" s="38">
        <f>SUM('рабочая 2023 г'!AQ442-'2022 г.'!AQ442)</f>
        <v>0</v>
      </c>
      <c r="AR442" s="38">
        <f>SUM('рабочая 2023 г'!AR442-'2022 г.'!AR442)</f>
        <v>0</v>
      </c>
      <c r="AS442" s="115">
        <f t="shared" si="307"/>
        <v>0</v>
      </c>
      <c r="AT442" s="38">
        <f>SUM('рабочая 2023 г'!AT442-'2022 г.'!AT442)</f>
        <v>0</v>
      </c>
      <c r="AU442" s="98">
        <f t="shared" si="310"/>
        <v>0</v>
      </c>
      <c r="AV442" s="38">
        <f>SUM('рабочая 2023 г'!AV442-'2022 г.'!AV442)</f>
        <v>0</v>
      </c>
      <c r="AW442" s="38">
        <f>SUM('рабочая 2023 г'!AW442-'2022 г.'!AW442)</f>
        <v>0</v>
      </c>
      <c r="AX442" s="38">
        <f>SUM('рабочая 2023 г'!AX442-'2022 г.'!AX442)</f>
        <v>0</v>
      </c>
      <c r="AY442" s="38">
        <f>SUM('рабочая 2023 г'!AY442-'2022 г.'!AY442)</f>
        <v>0</v>
      </c>
      <c r="AZ442" s="38">
        <f>SUM('рабочая 2023 г'!AZ442-'2022 г.'!AZ442)</f>
        <v>0</v>
      </c>
      <c r="BA442" s="38">
        <f>SUM('рабочая 2023 г'!BA442-'2022 г.'!BA442)</f>
        <v>0</v>
      </c>
      <c r="BB442" s="103">
        <f t="shared" si="306"/>
        <v>0</v>
      </c>
      <c r="BC442" s="38">
        <f>SUM('рабочая 2023 г'!BC442-'2022 г.'!BC442)</f>
        <v>0</v>
      </c>
      <c r="BD442" s="38">
        <f>SUM('рабочая 2023 г'!BD442-'2022 г.'!BD442)</f>
        <v>0</v>
      </c>
      <c r="BE442" s="38">
        <f>SUM('рабочая 2023 г'!BE442-'2022 г.'!BE442)</f>
        <v>0</v>
      </c>
      <c r="BF442" s="38">
        <f>SUM('рабочая 2023 г'!BF442-'2022 г.'!BF442)</f>
        <v>0</v>
      </c>
      <c r="BG442" s="38">
        <f>SUM('рабочая 2023 г'!BG442-'2022 г.'!BG442)</f>
        <v>0</v>
      </c>
      <c r="BH442" s="38">
        <f>SUM('рабочая 2023 г'!BH442-'2022 г.'!BH442)</f>
        <v>0</v>
      </c>
      <c r="BI442" s="38">
        <f>SUM('рабочая 2023 г'!BI442-'2022 г.'!BI442)</f>
        <v>0</v>
      </c>
      <c r="BJ442" s="38">
        <f>SUM('рабочая 2023 г'!BJ442-'2022 г.'!BJ442)</f>
        <v>0</v>
      </c>
      <c r="BK442" s="38">
        <f>SUM('рабочая 2023 г'!BK442-'2022 г.'!BK442)</f>
        <v>0</v>
      </c>
      <c r="BL442" s="98">
        <f t="shared" si="312"/>
        <v>0</v>
      </c>
      <c r="BM442" s="38">
        <f>SUM('рабочая 2023 г'!BM442-'2022 г.'!BM442)</f>
        <v>0</v>
      </c>
      <c r="BN442" s="38">
        <f>SUM('рабочая 2023 г'!BN442-'2022 г.'!BN442)</f>
        <v>0</v>
      </c>
      <c r="BO442" s="38">
        <f>SUM('рабочая 2023 г'!BO442-'2022 г.'!BO442)</f>
        <v>0</v>
      </c>
      <c r="BP442" s="38">
        <f>SUM('рабочая 2023 г'!BP442-'2022 г.'!BP442)</f>
        <v>0</v>
      </c>
      <c r="BQ442" s="66">
        <f t="shared" si="311"/>
        <v>0</v>
      </c>
      <c r="BR442" s="38"/>
      <c r="BS442" s="38"/>
      <c r="BT442" s="38"/>
      <c r="BU442" s="38"/>
      <c r="BV442" s="38"/>
      <c r="BW442" s="38"/>
      <c r="BX442" s="38"/>
      <c r="BY442" s="38"/>
      <c r="BZ442" s="38"/>
      <c r="CA442" s="38"/>
      <c r="CB442" s="38"/>
      <c r="CC442" s="38"/>
      <c r="CD442" s="38"/>
      <c r="CE442" s="38"/>
      <c r="CF442" s="38"/>
      <c r="CG442" s="38"/>
      <c r="CH442" s="38"/>
      <c r="CI442" s="38"/>
      <c r="CJ442" s="38"/>
      <c r="CK442" s="38"/>
      <c r="CL442" s="38"/>
      <c r="CM442" s="38"/>
      <c r="CN442" s="38"/>
      <c r="CO442" s="38"/>
      <c r="CP442" s="188">
        <f t="shared" si="261"/>
        <v>0</v>
      </c>
      <c r="CQ442" s="38"/>
      <c r="CR442" s="38"/>
      <c r="CS442" s="38"/>
      <c r="CT442" s="38"/>
      <c r="CU442" s="38"/>
      <c r="CV442" s="38"/>
      <c r="CW442" s="38"/>
      <c r="CX442" s="38"/>
      <c r="CY442" s="38"/>
      <c r="CZ442" s="38"/>
      <c r="DA442" s="38"/>
      <c r="DB442" s="188">
        <f t="shared" si="265"/>
        <v>0</v>
      </c>
      <c r="DC442" s="38">
        <f t="shared" ref="DC442:DC506" si="313">SUM(CO442,CN442)</f>
        <v>0</v>
      </c>
      <c r="DD442" s="38"/>
      <c r="DE442" s="38"/>
      <c r="DF442" s="38"/>
      <c r="DG442" s="188">
        <f t="shared" ref="DG442:DG506" si="314">SUM(DB442,DF442)</f>
        <v>0</v>
      </c>
      <c r="DH442" s="38">
        <f t="shared" ref="DH442:DH506" si="315">SUM(DC442)</f>
        <v>0</v>
      </c>
      <c r="DI442" s="38"/>
      <c r="DJ442" s="38"/>
      <c r="DK442" s="38"/>
      <c r="DL442" s="38"/>
      <c r="DM442" s="38"/>
      <c r="DN442" s="38"/>
      <c r="DO442" s="38"/>
      <c r="DP442" s="38"/>
      <c r="DQ442" s="38"/>
      <c r="DR442" s="38"/>
      <c r="DS442" s="38"/>
      <c r="DT442" s="38"/>
      <c r="DU442" s="38"/>
      <c r="DV442" s="38"/>
      <c r="DW442" s="38"/>
      <c r="DX442" s="38"/>
      <c r="DY442" s="38"/>
      <c r="DZ442" s="38"/>
      <c r="EA442" s="38"/>
      <c r="EB442" s="38"/>
      <c r="EC442" s="38"/>
      <c r="ED442" s="38"/>
      <c r="EE442" s="38"/>
      <c r="EF442" s="38"/>
      <c r="EG442" s="38"/>
      <c r="EH442" s="38"/>
    </row>
    <row r="443" spans="2:158" ht="11.25" customHeight="1">
      <c r="B443" s="32"/>
      <c r="C443" s="77" t="s">
        <v>395</v>
      </c>
      <c r="D443" s="38"/>
      <c r="E443" s="38"/>
      <c r="F443" s="38"/>
      <c r="G443" s="38"/>
      <c r="H443" s="38"/>
      <c r="I443" s="38"/>
      <c r="J443" s="38"/>
      <c r="K443" s="38"/>
      <c r="L443" s="38"/>
      <c r="M443" s="38"/>
      <c r="N443" s="38"/>
      <c r="O443" s="61"/>
      <c r="P443" s="38"/>
      <c r="Q443" s="38"/>
      <c r="R443" s="38"/>
      <c r="S443" s="38"/>
      <c r="T443" s="38"/>
      <c r="U443" s="38"/>
      <c r="V443" s="38"/>
      <c r="W443" s="38"/>
      <c r="X443" s="38"/>
      <c r="Y443" s="38">
        <f>SUM('рабочая 2023 г'!Y443-'2022 г.'!Y443)</f>
        <v>0</v>
      </c>
      <c r="Z443" s="33"/>
      <c r="AA443" s="33"/>
      <c r="AB443" s="33"/>
      <c r="AC443" s="33"/>
      <c r="AD443" s="33"/>
      <c r="AE443" s="33"/>
      <c r="AF443" s="102">
        <f t="shared" si="303"/>
        <v>0</v>
      </c>
      <c r="AG443" s="38">
        <f>SUM('рабочая 2023 г'!AG443-'2022 г.'!AG443)</f>
        <v>0</v>
      </c>
      <c r="AH443" s="38">
        <f>SUM('рабочая 2023 г'!AH443-'2022 г.'!AH443)</f>
        <v>0</v>
      </c>
      <c r="AI443" s="38">
        <f>SUM('рабочая 2023 г'!AI443-'2022 г.'!AI443)</f>
        <v>0</v>
      </c>
      <c r="AJ443" s="38">
        <f>SUM('рабочая 2023 г'!AJ443-'2022 г.'!AJ443)</f>
        <v>0</v>
      </c>
      <c r="AK443" s="38">
        <f>SUM('рабочая 2023 г'!AK443-'2022 г.'!AK443)</f>
        <v>0</v>
      </c>
      <c r="AL443" s="38">
        <f>SUM('рабочая 2023 г'!AL443-'2022 г.'!AL443)</f>
        <v>0</v>
      </c>
      <c r="AM443" s="38">
        <f>SUM('рабочая 2023 г'!AM443-'2022 г.'!AM443)</f>
        <v>0</v>
      </c>
      <c r="AN443" s="38">
        <f>SUM('рабочая 2023 г'!AN443-'2022 г.'!AN443)</f>
        <v>0</v>
      </c>
      <c r="AO443" s="38">
        <f>SUM('рабочая 2023 г'!AO443-'2022 г.'!AO443)</f>
        <v>0</v>
      </c>
      <c r="AP443" s="38">
        <f>SUM('рабочая 2023 г'!AP443-'2022 г.'!AP443)</f>
        <v>0</v>
      </c>
      <c r="AQ443" s="38">
        <f>SUM('рабочая 2023 г'!AQ443-'2022 г.'!AQ443)</f>
        <v>0</v>
      </c>
      <c r="AR443" s="38">
        <f>SUM('рабочая 2023 г'!AR443-'2022 г.'!AR443)</f>
        <v>0</v>
      </c>
      <c r="AS443" s="115">
        <f t="shared" si="307"/>
        <v>0</v>
      </c>
      <c r="AT443" s="38">
        <f>SUM('рабочая 2023 г'!AT443-'2022 г.'!AT443)</f>
        <v>0</v>
      </c>
      <c r="AU443" s="98">
        <f t="shared" si="310"/>
        <v>0</v>
      </c>
      <c r="AV443" s="38">
        <f>SUM('рабочая 2023 г'!AV443-'2022 г.'!AV443)</f>
        <v>0</v>
      </c>
      <c r="AW443" s="38">
        <f>SUM('рабочая 2023 г'!AW443-'2022 г.'!AW443)</f>
        <v>0</v>
      </c>
      <c r="AX443" s="38">
        <f>SUM('рабочая 2023 г'!AX443-'2022 г.'!AX443)</f>
        <v>0</v>
      </c>
      <c r="AY443" s="38">
        <f>SUM('рабочая 2023 г'!AY443-'2022 г.'!AY443)</f>
        <v>0</v>
      </c>
      <c r="AZ443" s="38">
        <f>SUM('рабочая 2023 г'!AZ443-'2022 г.'!AZ443)</f>
        <v>0</v>
      </c>
      <c r="BA443" s="38">
        <f>SUM('рабочая 2023 г'!BA443-'2022 г.'!BA443)</f>
        <v>0</v>
      </c>
      <c r="BB443" s="103">
        <f t="shared" si="306"/>
        <v>0</v>
      </c>
      <c r="BC443" s="38">
        <f>SUM('рабочая 2023 г'!BC443-'2022 г.'!BC443)</f>
        <v>0</v>
      </c>
      <c r="BD443" s="38">
        <f>SUM('рабочая 2023 г'!BD443-'2022 г.'!BD443)</f>
        <v>0</v>
      </c>
      <c r="BE443" s="38">
        <f>SUM('рабочая 2023 г'!BE443-'2022 г.'!BE443)</f>
        <v>0</v>
      </c>
      <c r="BF443" s="38">
        <f>SUM('рабочая 2023 г'!BF443-'2022 г.'!BF443)</f>
        <v>0</v>
      </c>
      <c r="BG443" s="38">
        <f>SUM('рабочая 2023 г'!BG443-'2022 г.'!BG443)</f>
        <v>0</v>
      </c>
      <c r="BH443" s="38">
        <f>SUM('рабочая 2023 г'!BH443-'2022 г.'!BH443)</f>
        <v>0</v>
      </c>
      <c r="BI443" s="38">
        <f>SUM('рабочая 2023 г'!BI443-'2022 г.'!BI443)</f>
        <v>0</v>
      </c>
      <c r="BJ443" s="38">
        <f>SUM('рабочая 2023 г'!BJ443-'2022 г.'!BJ443)</f>
        <v>0</v>
      </c>
      <c r="BK443" s="38">
        <f>SUM('рабочая 2023 г'!BK443-'2022 г.'!BK443)</f>
        <v>0</v>
      </c>
      <c r="BL443" s="98">
        <f t="shared" si="312"/>
        <v>0</v>
      </c>
      <c r="BM443" s="38">
        <f>SUM('рабочая 2023 г'!BM443-'2022 г.'!BM443)</f>
        <v>0</v>
      </c>
      <c r="BN443" s="38">
        <f>SUM('рабочая 2023 г'!BN443-'2022 г.'!BN443)</f>
        <v>0</v>
      </c>
      <c r="BO443" s="38">
        <f>SUM('рабочая 2023 г'!BO443-'2022 г.'!BO443)</f>
        <v>0</v>
      </c>
      <c r="BP443" s="38">
        <f>SUM('рабочая 2023 г'!BP443-'2022 г.'!BP443)</f>
        <v>0</v>
      </c>
      <c r="BQ443" s="66">
        <f t="shared" si="311"/>
        <v>0</v>
      </c>
      <c r="BR443" s="38"/>
      <c r="BS443" s="38"/>
      <c r="BT443" s="38"/>
      <c r="BU443" s="38"/>
      <c r="BV443" s="38"/>
      <c r="BW443" s="38"/>
      <c r="BX443" s="38"/>
      <c r="BY443" s="38"/>
      <c r="BZ443" s="38"/>
      <c r="CA443" s="38"/>
      <c r="CB443" s="38"/>
      <c r="CC443" s="38"/>
      <c r="CD443" s="38"/>
      <c r="CE443" s="38"/>
      <c r="CF443" s="38"/>
      <c r="CG443" s="38"/>
      <c r="CH443" s="38"/>
      <c r="CI443" s="38"/>
      <c r="CJ443" s="38"/>
      <c r="CK443" s="38"/>
      <c r="CL443" s="38"/>
      <c r="CM443" s="38"/>
      <c r="CN443" s="38"/>
      <c r="CO443" s="38"/>
      <c r="CP443" s="188">
        <f t="shared" ref="CP443:CP507" si="316">SUM(CM443,CK443,CO443)</f>
        <v>0</v>
      </c>
      <c r="CQ443" s="38"/>
      <c r="CR443" s="38"/>
      <c r="CS443" s="38"/>
      <c r="CT443" s="38"/>
      <c r="CU443" s="38"/>
      <c r="CV443" s="38"/>
      <c r="CW443" s="38"/>
      <c r="CX443" s="38"/>
      <c r="CY443" s="38"/>
      <c r="CZ443" s="38"/>
      <c r="DA443" s="38"/>
      <c r="DB443" s="188">
        <f t="shared" si="265"/>
        <v>0</v>
      </c>
      <c r="DC443" s="38">
        <f t="shared" si="313"/>
        <v>0</v>
      </c>
      <c r="DD443" s="38"/>
      <c r="DE443" s="38"/>
      <c r="DF443" s="38"/>
      <c r="DG443" s="188">
        <f t="shared" si="314"/>
        <v>0</v>
      </c>
      <c r="DH443" s="38">
        <f t="shared" si="315"/>
        <v>0</v>
      </c>
      <c r="DI443" s="38"/>
      <c r="DJ443" s="38"/>
      <c r="DK443" s="38"/>
      <c r="DL443" s="38"/>
      <c r="DM443" s="38"/>
      <c r="DN443" s="38"/>
      <c r="DO443" s="38"/>
      <c r="DP443" s="38"/>
      <c r="DQ443" s="38"/>
      <c r="DR443" s="38"/>
      <c r="DS443" s="38"/>
      <c r="DT443" s="38"/>
      <c r="DU443" s="38"/>
      <c r="DV443" s="38"/>
      <c r="DW443" s="38"/>
      <c r="DX443" s="38"/>
      <c r="DY443" s="38"/>
      <c r="DZ443" s="38"/>
      <c r="EA443" s="38"/>
      <c r="EB443" s="38"/>
      <c r="EC443" s="38"/>
      <c r="ED443" s="38"/>
      <c r="EE443" s="38"/>
      <c r="EF443" s="38"/>
      <c r="EG443" s="38"/>
      <c r="EH443" s="38"/>
    </row>
    <row r="444" spans="2:158" ht="11.25" customHeight="1">
      <c r="B444" s="32"/>
      <c r="C444" s="118" t="s">
        <v>396</v>
      </c>
      <c r="D444" s="38"/>
      <c r="E444" s="38"/>
      <c r="F444" s="38"/>
      <c r="G444" s="38"/>
      <c r="H444" s="38"/>
      <c r="I444" s="38"/>
      <c r="J444" s="38"/>
      <c r="K444" s="38"/>
      <c r="L444" s="38"/>
      <c r="M444" s="38"/>
      <c r="N444" s="38"/>
      <c r="O444" s="61"/>
      <c r="P444" s="38"/>
      <c r="Q444" s="38"/>
      <c r="R444" s="38"/>
      <c r="S444" s="38"/>
      <c r="T444" s="38"/>
      <c r="U444" s="38"/>
      <c r="V444" s="38"/>
      <c r="W444" s="38"/>
      <c r="X444" s="38"/>
      <c r="Y444" s="38">
        <f>SUM('рабочая 2023 г'!Y444-'2022 г.'!Y444)</f>
        <v>0</v>
      </c>
      <c r="Z444" s="33"/>
      <c r="AA444" s="33"/>
      <c r="AB444" s="33"/>
      <c r="AC444" s="33"/>
      <c r="AD444" s="33"/>
      <c r="AE444" s="33"/>
      <c r="AF444" s="102">
        <f t="shared" si="303"/>
        <v>0</v>
      </c>
      <c r="AG444" s="38">
        <f>SUM('рабочая 2023 г'!AG444-'2022 г.'!AG444)</f>
        <v>0</v>
      </c>
      <c r="AH444" s="38">
        <f>SUM('рабочая 2023 г'!AH444-'2022 г.'!AH444)</f>
        <v>0</v>
      </c>
      <c r="AI444" s="38">
        <f>SUM('рабочая 2023 г'!AI444-'2022 г.'!AI444)</f>
        <v>0</v>
      </c>
      <c r="AJ444" s="38">
        <f>SUM('рабочая 2023 г'!AJ444-'2022 г.'!AJ444)</f>
        <v>0</v>
      </c>
      <c r="AK444" s="38">
        <f>SUM('рабочая 2023 г'!AK444-'2022 г.'!AK444)</f>
        <v>0</v>
      </c>
      <c r="AL444" s="38">
        <f>SUM('рабочая 2023 г'!AL444-'2022 г.'!AL444)</f>
        <v>0</v>
      </c>
      <c r="AM444" s="38">
        <f>SUM('рабочая 2023 г'!AM444-'2022 г.'!AM444)</f>
        <v>0</v>
      </c>
      <c r="AN444" s="38">
        <f>SUM('рабочая 2023 г'!AN444-'2022 г.'!AN444)</f>
        <v>0</v>
      </c>
      <c r="AO444" s="38">
        <f>SUM('рабочая 2023 г'!AO444-'2022 г.'!AO444)</f>
        <v>0</v>
      </c>
      <c r="AP444" s="38">
        <f>SUM('рабочая 2023 г'!AP444-'2022 г.'!AP444)</f>
        <v>0</v>
      </c>
      <c r="AQ444" s="38">
        <f>SUM('рабочая 2023 г'!AQ444-'2022 г.'!AQ444)</f>
        <v>0</v>
      </c>
      <c r="AR444" s="38">
        <f>SUM('рабочая 2023 г'!AR444-'2022 г.'!AR444)</f>
        <v>0</v>
      </c>
      <c r="AS444" s="115">
        <f t="shared" si="307"/>
        <v>0</v>
      </c>
      <c r="AT444" s="38">
        <f>SUM('рабочая 2023 г'!AT444-'2022 г.'!AT444)</f>
        <v>0</v>
      </c>
      <c r="AU444" s="98">
        <f t="shared" si="310"/>
        <v>0</v>
      </c>
      <c r="AV444" s="38">
        <f>SUM('рабочая 2023 г'!AV444-'2022 г.'!AV444)</f>
        <v>0</v>
      </c>
      <c r="AW444" s="38">
        <f>SUM('рабочая 2023 г'!AW444-'2022 г.'!AW444)</f>
        <v>0</v>
      </c>
      <c r="AX444" s="38">
        <f>SUM('рабочая 2023 г'!AX444-'2022 г.'!AX444)</f>
        <v>0</v>
      </c>
      <c r="AY444" s="38">
        <f>SUM('рабочая 2023 г'!AY444-'2022 г.'!AY444)</f>
        <v>0</v>
      </c>
      <c r="AZ444" s="38">
        <f>SUM('рабочая 2023 г'!AZ444-'2022 г.'!AZ444)</f>
        <v>0</v>
      </c>
      <c r="BA444" s="38">
        <f>SUM('рабочая 2023 г'!BA444-'2022 г.'!BA444)</f>
        <v>0</v>
      </c>
      <c r="BB444" s="103">
        <f t="shared" si="306"/>
        <v>0</v>
      </c>
      <c r="BC444" s="38">
        <f>SUM('рабочая 2023 г'!BC444-'2022 г.'!BC444)</f>
        <v>0</v>
      </c>
      <c r="BD444" s="38">
        <f>SUM('рабочая 2023 г'!BD444-'2022 г.'!BD444)</f>
        <v>0</v>
      </c>
      <c r="BE444" s="38">
        <f>SUM('рабочая 2023 г'!BE444-'2022 г.'!BE444)</f>
        <v>0</v>
      </c>
      <c r="BF444" s="38">
        <f>SUM('рабочая 2023 г'!BF444-'2022 г.'!BF444)</f>
        <v>0</v>
      </c>
      <c r="BG444" s="38">
        <f>SUM('рабочая 2023 г'!BG444-'2022 г.'!BG444)</f>
        <v>0</v>
      </c>
      <c r="BH444" s="38">
        <f>SUM('рабочая 2023 г'!BH444-'2022 г.'!BH444)</f>
        <v>0</v>
      </c>
      <c r="BI444" s="38">
        <f>SUM('рабочая 2023 г'!BI444-'2022 г.'!BI444)</f>
        <v>0</v>
      </c>
      <c r="BJ444" s="38">
        <f>SUM('рабочая 2023 г'!BJ444-'2022 г.'!BJ444)</f>
        <v>0</v>
      </c>
      <c r="BK444" s="38">
        <f>SUM('рабочая 2023 г'!BK444-'2022 г.'!BK444)</f>
        <v>0</v>
      </c>
      <c r="BL444" s="98"/>
      <c r="BM444" s="38">
        <f>SUM('рабочая 2023 г'!BM444-'2022 г.'!BM444)</f>
        <v>0</v>
      </c>
      <c r="BN444" s="38">
        <f>SUM('рабочая 2023 г'!BN444-'2022 г.'!BN444)</f>
        <v>0</v>
      </c>
      <c r="BO444" s="38">
        <f>SUM('рабочая 2023 г'!BO444-'2022 г.'!BO444)</f>
        <v>0</v>
      </c>
      <c r="BP444" s="38">
        <f>SUM('рабочая 2023 г'!BP444-'2022 г.'!BP444)</f>
        <v>0</v>
      </c>
      <c r="BQ444" s="66">
        <f t="shared" si="311"/>
        <v>0</v>
      </c>
      <c r="BR444" s="38"/>
      <c r="BS444" s="38"/>
      <c r="BT444" s="38"/>
      <c r="BU444" s="38"/>
      <c r="BV444" s="38"/>
      <c r="BW444" s="38"/>
      <c r="BX444" s="38"/>
      <c r="BY444" s="38"/>
      <c r="BZ444" s="38"/>
      <c r="CA444" s="38"/>
      <c r="CB444" s="38"/>
      <c r="CC444" s="38"/>
      <c r="CD444" s="38"/>
      <c r="CE444" s="38"/>
      <c r="CF444" s="38"/>
      <c r="CG444" s="38"/>
      <c r="CH444" s="38"/>
      <c r="CI444" s="38"/>
      <c r="CJ444" s="38"/>
      <c r="CK444" s="38"/>
      <c r="CL444" s="38"/>
      <c r="CM444" s="38"/>
      <c r="CN444" s="38"/>
      <c r="CO444" s="38"/>
      <c r="CP444" s="188">
        <f t="shared" si="316"/>
        <v>0</v>
      </c>
      <c r="CQ444" s="38"/>
      <c r="CR444" s="38"/>
      <c r="CS444" s="38"/>
      <c r="CT444" s="38"/>
      <c r="CU444" s="38"/>
      <c r="CV444" s="38"/>
      <c r="CW444" s="38"/>
      <c r="CX444" s="38"/>
      <c r="CY444" s="38"/>
      <c r="CZ444" s="38"/>
      <c r="DA444" s="38"/>
      <c r="DB444" s="188">
        <f t="shared" ref="DB444:DB508" si="317">SUM(CP444,CQ444)</f>
        <v>0</v>
      </c>
      <c r="DC444" s="38">
        <f t="shared" si="313"/>
        <v>0</v>
      </c>
      <c r="DD444" s="38"/>
      <c r="DE444" s="38"/>
      <c r="DF444" s="38"/>
      <c r="DG444" s="188">
        <f t="shared" si="314"/>
        <v>0</v>
      </c>
      <c r="DH444" s="38">
        <f t="shared" si="315"/>
        <v>0</v>
      </c>
      <c r="DI444" s="38"/>
      <c r="DJ444" s="38"/>
      <c r="DK444" s="38"/>
      <c r="DL444" s="38"/>
      <c r="DM444" s="38"/>
      <c r="DN444" s="38"/>
      <c r="DO444" s="38"/>
      <c r="DP444" s="38"/>
      <c r="DQ444" s="38"/>
      <c r="DR444" s="38"/>
      <c r="DS444" s="38"/>
      <c r="DT444" s="38"/>
      <c r="DU444" s="38"/>
      <c r="DV444" s="38"/>
      <c r="DW444" s="38"/>
      <c r="DX444" s="38"/>
      <c r="DY444" s="38"/>
      <c r="DZ444" s="38"/>
      <c r="EA444" s="38"/>
      <c r="EB444" s="38"/>
      <c r="EC444" s="38"/>
      <c r="ED444" s="38"/>
      <c r="EE444" s="38"/>
      <c r="EF444" s="38"/>
      <c r="EG444" s="38"/>
      <c r="EH444" s="38"/>
    </row>
    <row r="445" spans="2:158" ht="11.25" customHeight="1">
      <c r="B445" s="32"/>
      <c r="C445" s="77" t="s">
        <v>397</v>
      </c>
      <c r="D445" s="38"/>
      <c r="E445" s="38"/>
      <c r="F445" s="38"/>
      <c r="G445" s="38"/>
      <c r="H445" s="38"/>
      <c r="I445" s="38"/>
      <c r="J445" s="38"/>
      <c r="K445" s="38"/>
      <c r="L445" s="38"/>
      <c r="M445" s="38"/>
      <c r="N445" s="38"/>
      <c r="O445" s="61"/>
      <c r="P445" s="38"/>
      <c r="Q445" s="38"/>
      <c r="R445" s="38"/>
      <c r="S445" s="38"/>
      <c r="T445" s="38"/>
      <c r="U445" s="38"/>
      <c r="V445" s="38"/>
      <c r="W445" s="38"/>
      <c r="X445" s="38"/>
      <c r="Y445" s="38">
        <f>SUM('рабочая 2023 г'!Y445-'2022 г.'!Y445)</f>
        <v>0</v>
      </c>
      <c r="Z445" s="33"/>
      <c r="AA445" s="33"/>
      <c r="AB445" s="33"/>
      <c r="AC445" s="33"/>
      <c r="AD445" s="33"/>
      <c r="AE445" s="33"/>
      <c r="AF445" s="102">
        <f t="shared" si="303"/>
        <v>0</v>
      </c>
      <c r="AG445" s="38">
        <f>SUM('рабочая 2023 г'!AG445-'2022 г.'!AG445)</f>
        <v>0</v>
      </c>
      <c r="AH445" s="38">
        <f>SUM('рабочая 2023 г'!AH445-'2022 г.'!AH445)</f>
        <v>0</v>
      </c>
      <c r="AI445" s="38">
        <f>SUM('рабочая 2023 г'!AI445-'2022 г.'!AI445)</f>
        <v>0</v>
      </c>
      <c r="AJ445" s="38">
        <f>SUM('рабочая 2023 г'!AJ445-'2022 г.'!AJ445)</f>
        <v>0</v>
      </c>
      <c r="AK445" s="38">
        <f>SUM('рабочая 2023 г'!AK445-'2022 г.'!AK445)</f>
        <v>0</v>
      </c>
      <c r="AL445" s="38">
        <f>SUM('рабочая 2023 г'!AL445-'2022 г.'!AL445)</f>
        <v>0</v>
      </c>
      <c r="AM445" s="38">
        <f>SUM('рабочая 2023 г'!AM445-'2022 г.'!AM445)</f>
        <v>0</v>
      </c>
      <c r="AN445" s="38">
        <f>SUM('рабочая 2023 г'!AN445-'2022 г.'!AN445)</f>
        <v>0</v>
      </c>
      <c r="AO445" s="38">
        <f>SUM('рабочая 2023 г'!AO445-'2022 г.'!AO445)</f>
        <v>0</v>
      </c>
      <c r="AP445" s="38">
        <f>SUM('рабочая 2023 г'!AP445-'2022 г.'!AP445)</f>
        <v>0</v>
      </c>
      <c r="AQ445" s="38">
        <f>SUM('рабочая 2023 г'!AQ445-'2022 г.'!AQ445)</f>
        <v>0</v>
      </c>
      <c r="AR445" s="38">
        <f>SUM('рабочая 2023 г'!AR445-'2022 г.'!AR445)</f>
        <v>0</v>
      </c>
      <c r="AS445" s="115">
        <f t="shared" si="307"/>
        <v>0</v>
      </c>
      <c r="AT445" s="38">
        <f>SUM('рабочая 2023 г'!AT445-'2022 г.'!AT445)</f>
        <v>0</v>
      </c>
      <c r="AU445" s="98">
        <f t="shared" si="310"/>
        <v>0</v>
      </c>
      <c r="AV445" s="38">
        <f>SUM('рабочая 2023 г'!AV445-'2022 г.'!AV445)</f>
        <v>0</v>
      </c>
      <c r="AW445" s="38">
        <f>SUM('рабочая 2023 г'!AW445-'2022 г.'!AW445)</f>
        <v>0</v>
      </c>
      <c r="AX445" s="38">
        <f>SUM('рабочая 2023 г'!AX445-'2022 г.'!AX445)</f>
        <v>0</v>
      </c>
      <c r="AY445" s="38">
        <f>SUM('рабочая 2023 г'!AY445-'2022 г.'!AY445)</f>
        <v>0</v>
      </c>
      <c r="AZ445" s="38">
        <f>SUM('рабочая 2023 г'!AZ445-'2022 г.'!AZ445)</f>
        <v>0</v>
      </c>
      <c r="BA445" s="38">
        <f>SUM('рабочая 2023 г'!BA445-'2022 г.'!BA445)</f>
        <v>0</v>
      </c>
      <c r="BB445" s="103">
        <f t="shared" si="306"/>
        <v>0</v>
      </c>
      <c r="BC445" s="38">
        <f>SUM('рабочая 2023 г'!BC445-'2022 г.'!BC445)</f>
        <v>0</v>
      </c>
      <c r="BD445" s="38">
        <f>SUM('рабочая 2023 г'!BD445-'2022 г.'!BD445)</f>
        <v>0</v>
      </c>
      <c r="BE445" s="38">
        <f>SUM('рабочая 2023 г'!BE445-'2022 г.'!BE445)</f>
        <v>0</v>
      </c>
      <c r="BF445" s="38">
        <f>SUM('рабочая 2023 г'!BF445-'2022 г.'!BF445)</f>
        <v>0</v>
      </c>
      <c r="BG445" s="38">
        <f>SUM('рабочая 2023 г'!BG445-'2022 г.'!BG445)</f>
        <v>0</v>
      </c>
      <c r="BH445" s="38">
        <f>SUM('рабочая 2023 г'!BH445-'2022 г.'!BH445)</f>
        <v>0</v>
      </c>
      <c r="BI445" s="38">
        <f>SUM('рабочая 2023 г'!BI445-'2022 г.'!BI445)</f>
        <v>0</v>
      </c>
      <c r="BJ445" s="38">
        <f>SUM('рабочая 2023 г'!BJ445-'2022 г.'!BJ445)</f>
        <v>0</v>
      </c>
      <c r="BK445" s="38">
        <f>SUM('рабочая 2023 г'!BK445-'2022 г.'!BK445)</f>
        <v>0</v>
      </c>
      <c r="BL445" s="98">
        <f t="shared" ref="BL445:BL462" si="318">SUM(BM445:BP445)</f>
        <v>0</v>
      </c>
      <c r="BM445" s="38">
        <f>SUM('рабочая 2023 г'!BM445-'2022 г.'!BM445)</f>
        <v>0</v>
      </c>
      <c r="BN445" s="38">
        <f>SUM('рабочая 2023 г'!BN445-'2022 г.'!BN445)</f>
        <v>0</v>
      </c>
      <c r="BO445" s="38">
        <f>SUM('рабочая 2023 г'!BO445-'2022 г.'!BO445)</f>
        <v>0</v>
      </c>
      <c r="BP445" s="38">
        <f>SUM('рабочая 2023 г'!BP445-'2022 г.'!BP445)</f>
        <v>0</v>
      </c>
      <c r="BQ445" s="66">
        <f t="shared" si="311"/>
        <v>0</v>
      </c>
      <c r="BR445" s="38"/>
      <c r="BS445" s="38"/>
      <c r="BT445" s="38"/>
      <c r="BU445" s="38"/>
      <c r="BV445" s="38"/>
      <c r="BW445" s="38"/>
      <c r="BX445" s="38"/>
      <c r="BY445" s="38"/>
      <c r="BZ445" s="38"/>
      <c r="CA445" s="38"/>
      <c r="CB445" s="38"/>
      <c r="CC445" s="38"/>
      <c r="CD445" s="38"/>
      <c r="CE445" s="38"/>
      <c r="CF445" s="38"/>
      <c r="CG445" s="38"/>
      <c r="CH445" s="38"/>
      <c r="CI445" s="38"/>
      <c r="CJ445" s="38"/>
      <c r="CK445" s="38"/>
      <c r="CL445" s="38"/>
      <c r="CM445" s="38"/>
      <c r="CN445" s="38"/>
      <c r="CO445" s="38"/>
      <c r="CP445" s="188">
        <f t="shared" si="316"/>
        <v>0</v>
      </c>
      <c r="CQ445" s="38"/>
      <c r="CR445" s="38"/>
      <c r="CS445" s="38"/>
      <c r="CT445" s="38"/>
      <c r="CU445" s="38"/>
      <c r="CV445" s="38"/>
      <c r="CW445" s="38"/>
      <c r="CX445" s="38"/>
      <c r="CY445" s="38"/>
      <c r="CZ445" s="38"/>
      <c r="DA445" s="38"/>
      <c r="DB445" s="188">
        <f t="shared" si="317"/>
        <v>0</v>
      </c>
      <c r="DC445" s="38">
        <f t="shared" si="313"/>
        <v>0</v>
      </c>
      <c r="DD445" s="38"/>
      <c r="DE445" s="38"/>
      <c r="DF445" s="38"/>
      <c r="DG445" s="188">
        <f t="shared" si="314"/>
        <v>0</v>
      </c>
      <c r="DH445" s="38">
        <f t="shared" si="315"/>
        <v>0</v>
      </c>
      <c r="DI445" s="38"/>
      <c r="DJ445" s="38"/>
      <c r="DK445" s="38"/>
      <c r="DL445" s="38"/>
      <c r="DM445" s="38"/>
      <c r="DN445" s="38"/>
      <c r="DO445" s="38"/>
      <c r="DP445" s="38"/>
      <c r="DQ445" s="38"/>
      <c r="DR445" s="38"/>
      <c r="DS445" s="38"/>
      <c r="DT445" s="38"/>
      <c r="DU445" s="38"/>
      <c r="DV445" s="38"/>
      <c r="DW445" s="38"/>
      <c r="DX445" s="38"/>
      <c r="DY445" s="38"/>
      <c r="DZ445" s="38"/>
      <c r="EA445" s="38"/>
      <c r="EB445" s="38"/>
      <c r="EC445" s="38"/>
      <c r="ED445" s="38"/>
      <c r="EE445" s="38"/>
      <c r="EF445" s="38"/>
      <c r="EG445" s="38"/>
      <c r="EH445" s="38"/>
    </row>
    <row r="446" spans="2:158" ht="11.25" customHeight="1">
      <c r="B446" s="32"/>
      <c r="C446" s="118" t="s">
        <v>398</v>
      </c>
      <c r="D446" s="38"/>
      <c r="E446" s="38"/>
      <c r="F446" s="38"/>
      <c r="G446" s="38"/>
      <c r="H446" s="38"/>
      <c r="I446" s="38"/>
      <c r="J446" s="38"/>
      <c r="K446" s="38"/>
      <c r="L446" s="38"/>
      <c r="M446" s="38"/>
      <c r="N446" s="38"/>
      <c r="O446" s="61"/>
      <c r="P446" s="38"/>
      <c r="Q446" s="38"/>
      <c r="R446" s="38"/>
      <c r="S446" s="38"/>
      <c r="T446" s="38"/>
      <c r="U446" s="38"/>
      <c r="V446" s="38"/>
      <c r="W446" s="38"/>
      <c r="X446" s="38"/>
      <c r="Y446" s="38">
        <f>SUM('рабочая 2023 г'!Y446-'2022 г.'!Y446)</f>
        <v>2495</v>
      </c>
      <c r="Z446" s="33"/>
      <c r="AA446" s="33"/>
      <c r="AB446" s="33"/>
      <c r="AC446" s="33"/>
      <c r="AD446" s="33"/>
      <c r="AE446" s="33"/>
      <c r="AF446" s="102">
        <f t="shared" si="303"/>
        <v>1996</v>
      </c>
      <c r="AG446" s="38">
        <f>SUM('рабочая 2023 г'!AG446-'2022 г.'!AG446)</f>
        <v>0</v>
      </c>
      <c r="AH446" s="38">
        <f>SUM('рабочая 2023 г'!AH446-'2022 г.'!AH446)</f>
        <v>0</v>
      </c>
      <c r="AI446" s="38">
        <f>SUM('рабочая 2023 г'!AI446-'2022 г.'!AI446)</f>
        <v>0</v>
      </c>
      <c r="AJ446" s="38">
        <f>SUM('рабочая 2023 г'!AJ446-'2022 г.'!AJ446)</f>
        <v>0</v>
      </c>
      <c r="AK446" s="38">
        <f>SUM('рабочая 2023 г'!AK446-'2022 г.'!AK446)</f>
        <v>0</v>
      </c>
      <c r="AL446" s="38">
        <f>SUM('рабочая 2023 г'!AL446-'2022 г.'!AL446)</f>
        <v>0</v>
      </c>
      <c r="AM446" s="38">
        <f>SUM('рабочая 2023 г'!AM446-'2022 г.'!AM446)</f>
        <v>0</v>
      </c>
      <c r="AN446" s="38">
        <f>SUM('рабочая 2023 г'!AN446-'2022 г.'!AN446)</f>
        <v>0</v>
      </c>
      <c r="AO446" s="38">
        <f>SUM('рабочая 2023 г'!AO446-'2022 г.'!AO446)</f>
        <v>67</v>
      </c>
      <c r="AP446" s="38">
        <f>SUM('рабочая 2023 г'!AP446-'2022 г.'!AP446)</f>
        <v>67</v>
      </c>
      <c r="AQ446" s="38">
        <f>SUM('рабочая 2023 г'!AQ446-'2022 г.'!AQ446)</f>
        <v>0</v>
      </c>
      <c r="AR446" s="38">
        <f>SUM('рабочая 2023 г'!AR446-'2022 г.'!AR446)</f>
        <v>0</v>
      </c>
      <c r="AS446" s="115">
        <f t="shared" si="307"/>
        <v>67</v>
      </c>
      <c r="AT446" s="38">
        <f>SUM('рабочая 2023 г'!AT446-'2022 г.'!AT446)</f>
        <v>0</v>
      </c>
      <c r="AU446" s="98">
        <f t="shared" si="310"/>
        <v>0</v>
      </c>
      <c r="AV446" s="38">
        <f>SUM('рабочая 2023 г'!AV446-'2022 г.'!AV446)</f>
        <v>0</v>
      </c>
      <c r="AW446" s="38">
        <f>SUM('рабочая 2023 г'!AW446-'2022 г.'!AW446)</f>
        <v>0</v>
      </c>
      <c r="AX446" s="38">
        <f>SUM('рабочая 2023 г'!AX446-'2022 г.'!AX446)</f>
        <v>0</v>
      </c>
      <c r="AY446" s="38">
        <f>SUM('рабочая 2023 г'!AY446-'2022 г.'!AY446)</f>
        <v>0</v>
      </c>
      <c r="AZ446" s="38">
        <f>SUM('рабочая 2023 г'!AZ446-'2022 г.'!AZ446)</f>
        <v>0</v>
      </c>
      <c r="BA446" s="38">
        <f>SUM('рабочая 2023 г'!BA446-'2022 г.'!BA446)</f>
        <v>0</v>
      </c>
      <c r="BB446" s="103">
        <f t="shared" si="306"/>
        <v>438</v>
      </c>
      <c r="BC446" s="38">
        <f>SUM('рабочая 2023 г'!BC446-'2022 г.'!BC446)</f>
        <v>0</v>
      </c>
      <c r="BD446" s="38">
        <f>SUM('рабочая 2023 г'!BD446-'2022 г.'!BD446)</f>
        <v>438</v>
      </c>
      <c r="BE446" s="38">
        <f>SUM('рабочая 2023 г'!BE446-'2022 г.'!BE446)</f>
        <v>408</v>
      </c>
      <c r="BF446" s="38">
        <f>SUM('рабочая 2023 г'!BF446-'2022 г.'!BF446)</f>
        <v>0</v>
      </c>
      <c r="BG446" s="38">
        <f>SUM('рабочая 2023 г'!BG446-'2022 г.'!BG446)</f>
        <v>13</v>
      </c>
      <c r="BH446" s="38">
        <f>SUM('рабочая 2023 г'!BH446-'2022 г.'!BH446)</f>
        <v>4</v>
      </c>
      <c r="BI446" s="38">
        <f>SUM('рабочая 2023 г'!BI446-'2022 г.'!BI446)</f>
        <v>0</v>
      </c>
      <c r="BJ446" s="38">
        <f>SUM('рабочая 2023 г'!BJ446-'2022 г.'!BJ446)</f>
        <v>1183</v>
      </c>
      <c r="BK446" s="38">
        <f>SUM('рабочая 2023 г'!BK446-'2022 г.'!BK446)</f>
        <v>107</v>
      </c>
      <c r="BL446" s="98">
        <f t="shared" si="318"/>
        <v>184</v>
      </c>
      <c r="BM446" s="38">
        <f>SUM('рабочая 2023 г'!BM446-'2022 г.'!BM446)</f>
        <v>0</v>
      </c>
      <c r="BN446" s="38">
        <f>SUM('рабочая 2023 г'!BN446-'2022 г.'!BN446)</f>
        <v>0</v>
      </c>
      <c r="BO446" s="38">
        <f>SUM('рабочая 2023 г'!BO446-'2022 г.'!BO446)</f>
        <v>0</v>
      </c>
      <c r="BP446" s="38">
        <f>SUM('рабочая 2023 г'!BP446-'2022 г.'!BP446)</f>
        <v>184</v>
      </c>
      <c r="BQ446" s="66">
        <f>SUM(AT446,AU446,AY446,BA446,BB445:BB446,BG446,BH446,BI446,BJ446,BK446,BL446)</f>
        <v>1929</v>
      </c>
      <c r="BR446" s="38"/>
      <c r="BS446" s="38"/>
      <c r="BT446" s="38"/>
      <c r="BU446" s="38"/>
      <c r="BV446" s="38"/>
      <c r="BW446" s="38"/>
      <c r="BX446" s="38"/>
      <c r="BY446" s="38"/>
      <c r="BZ446" s="38"/>
      <c r="CA446" s="38"/>
      <c r="CB446" s="38"/>
      <c r="CC446" s="38"/>
      <c r="CD446" s="38"/>
      <c r="CE446" s="38"/>
      <c r="CF446" s="38"/>
      <c r="CG446" s="38"/>
      <c r="CH446" s="38"/>
      <c r="CI446" s="38"/>
      <c r="CJ446" s="38"/>
      <c r="CK446" s="38"/>
      <c r="CL446" s="38"/>
      <c r="CM446" s="38"/>
      <c r="CN446" s="38"/>
      <c r="CO446" s="38"/>
      <c r="CP446" s="188">
        <f t="shared" si="316"/>
        <v>0</v>
      </c>
      <c r="CQ446" s="38"/>
      <c r="CR446" s="38"/>
      <c r="CS446" s="38"/>
      <c r="CT446" s="38"/>
      <c r="CU446" s="38"/>
      <c r="CV446" s="38"/>
      <c r="CW446" s="38"/>
      <c r="CX446" s="38"/>
      <c r="CY446" s="38"/>
      <c r="CZ446" s="38"/>
      <c r="DA446" s="38"/>
      <c r="DB446" s="188">
        <f t="shared" si="317"/>
        <v>0</v>
      </c>
      <c r="DC446" s="38">
        <f t="shared" si="313"/>
        <v>0</v>
      </c>
      <c r="DD446" s="38"/>
      <c r="DE446" s="38"/>
      <c r="DF446" s="38"/>
      <c r="DG446" s="188">
        <f t="shared" si="314"/>
        <v>0</v>
      </c>
      <c r="DH446" s="38">
        <f t="shared" si="315"/>
        <v>0</v>
      </c>
      <c r="DI446" s="38"/>
      <c r="DJ446" s="38"/>
      <c r="DK446" s="38"/>
      <c r="DL446" s="38"/>
      <c r="DM446" s="38"/>
      <c r="DN446" s="38"/>
      <c r="DO446" s="38"/>
      <c r="DP446" s="38"/>
      <c r="DQ446" s="38"/>
      <c r="DR446" s="38"/>
      <c r="DS446" s="38"/>
      <c r="DT446" s="38"/>
      <c r="DU446" s="38"/>
      <c r="DV446" s="38"/>
      <c r="DW446" s="38"/>
      <c r="DX446" s="38"/>
      <c r="DY446" s="38"/>
      <c r="DZ446" s="38"/>
      <c r="EA446" s="38"/>
      <c r="EB446" s="38"/>
      <c r="EC446" s="38"/>
      <c r="ED446" s="38"/>
      <c r="EE446" s="38"/>
      <c r="EF446" s="38"/>
      <c r="EG446" s="38"/>
      <c r="EH446" s="38"/>
    </row>
    <row r="447" spans="2:158" s="78" customFormat="1" ht="33" customHeight="1">
      <c r="B447" s="725" t="s">
        <v>450</v>
      </c>
      <c r="C447" s="743" t="s">
        <v>451</v>
      </c>
      <c r="D447" s="79"/>
      <c r="E447" s="79"/>
      <c r="F447" s="79"/>
      <c r="G447" s="79"/>
      <c r="H447" s="79"/>
      <c r="I447" s="79"/>
      <c r="J447" s="79"/>
      <c r="K447" s="79"/>
      <c r="L447" s="79"/>
      <c r="M447" s="79"/>
      <c r="N447" s="79"/>
      <c r="O447" s="80"/>
      <c r="P447" s="79"/>
      <c r="Q447" s="79"/>
      <c r="R447" s="79"/>
      <c r="S447" s="79"/>
      <c r="T447" s="79"/>
      <c r="U447" s="79"/>
      <c r="V447" s="79"/>
      <c r="W447" s="79"/>
      <c r="X447" s="79"/>
      <c r="Y447" s="81">
        <f>SUM(Y463,Y479,Y562,Y664,Y672,Y676,Y679,Y695)</f>
        <v>-8898</v>
      </c>
      <c r="Z447" s="81">
        <f t="shared" ref="Z447:CJ447" si="319">SUM(Z463,Z479,Z562,Z663,Z672,Z676,Z679,Z695)</f>
        <v>0</v>
      </c>
      <c r="AA447" s="81">
        <f t="shared" si="319"/>
        <v>0</v>
      </c>
      <c r="AB447" s="81">
        <f t="shared" si="319"/>
        <v>0</v>
      </c>
      <c r="AC447" s="81">
        <f t="shared" si="319"/>
        <v>0</v>
      </c>
      <c r="AD447" s="81">
        <f t="shared" si="319"/>
        <v>0</v>
      </c>
      <c r="AE447" s="81">
        <f t="shared" si="319"/>
        <v>0</v>
      </c>
      <c r="AF447" s="81">
        <f>SUM(AF463,AF479,AF562,AF663,AF672,AF676,AF679,AF695)</f>
        <v>10.80000000000005</v>
      </c>
      <c r="AG447" s="81">
        <f>SUM(AG463,AG479,AG562,AG663,AG672,AG676,AG679,AG695)</f>
        <v>-0.30000000000000127</v>
      </c>
      <c r="AH447" s="81">
        <v>0</v>
      </c>
      <c r="AI447" s="81">
        <f t="shared" si="319"/>
        <v>0</v>
      </c>
      <c r="AJ447" s="81">
        <f t="shared" si="319"/>
        <v>0</v>
      </c>
      <c r="AK447" s="81">
        <f t="shared" si="319"/>
        <v>0.29999999999999993</v>
      </c>
      <c r="AL447" s="81">
        <f t="shared" si="319"/>
        <v>8.3266726846886741E-17</v>
      </c>
      <c r="AM447" s="81">
        <f t="shared" si="319"/>
        <v>9.9999999999999978E-2</v>
      </c>
      <c r="AN447" s="81">
        <f t="shared" si="319"/>
        <v>0</v>
      </c>
      <c r="AO447" s="81">
        <f t="shared" si="319"/>
        <v>8.000000000000048</v>
      </c>
      <c r="AP447" s="81">
        <f t="shared" si="319"/>
        <v>3.9000000000000088</v>
      </c>
      <c r="AQ447" s="81">
        <f t="shared" si="319"/>
        <v>1.3000000000000345</v>
      </c>
      <c r="AR447" s="81">
        <f t="shared" si="319"/>
        <v>0</v>
      </c>
      <c r="AS447" s="115">
        <f t="shared" si="307"/>
        <v>8.0000000000000462</v>
      </c>
      <c r="AT447" s="81">
        <f t="shared" si="319"/>
        <v>0</v>
      </c>
      <c r="AU447" s="81">
        <f t="shared" si="319"/>
        <v>0</v>
      </c>
      <c r="AV447" s="81">
        <f t="shared" si="319"/>
        <v>0.40000000000000036</v>
      </c>
      <c r="AW447" s="81">
        <f t="shared" si="319"/>
        <v>-0.39999999999999997</v>
      </c>
      <c r="AX447" s="81">
        <f t="shared" si="319"/>
        <v>0</v>
      </c>
      <c r="AY447" s="81">
        <f t="shared" si="319"/>
        <v>9.9999999999999645E-2</v>
      </c>
      <c r="AZ447" s="81">
        <f t="shared" si="319"/>
        <v>0</v>
      </c>
      <c r="BA447" s="81">
        <f t="shared" si="319"/>
        <v>0.39999999999999991</v>
      </c>
      <c r="BB447" s="103">
        <f t="shared" si="306"/>
        <v>0.69999999999999862</v>
      </c>
      <c r="BC447" s="81">
        <f t="shared" si="319"/>
        <v>0</v>
      </c>
      <c r="BD447" s="81">
        <f t="shared" si="319"/>
        <v>0.7999999999999986</v>
      </c>
      <c r="BE447" s="81">
        <f t="shared" si="319"/>
        <v>0.5</v>
      </c>
      <c r="BF447" s="81">
        <f t="shared" si="319"/>
        <v>-9.9999999999999978E-2</v>
      </c>
      <c r="BG447" s="81">
        <f t="shared" si="319"/>
        <v>0</v>
      </c>
      <c r="BH447" s="536">
        <f t="shared" si="319"/>
        <v>-3.6082248300317588E-16</v>
      </c>
      <c r="BI447" s="81">
        <f t="shared" si="319"/>
        <v>0</v>
      </c>
      <c r="BJ447" s="81">
        <f t="shared" si="319"/>
        <v>1.299999999999998</v>
      </c>
      <c r="BK447" s="81">
        <f t="shared" si="319"/>
        <v>0.19999999999999998</v>
      </c>
      <c r="BL447" s="98">
        <f t="shared" si="318"/>
        <v>0.10000000000000214</v>
      </c>
      <c r="BM447" s="81">
        <f t="shared" si="319"/>
        <v>0</v>
      </c>
      <c r="BN447" s="81">
        <f t="shared" si="319"/>
        <v>0</v>
      </c>
      <c r="BO447" s="81">
        <f t="shared" si="319"/>
        <v>0</v>
      </c>
      <c r="BP447" s="81">
        <f t="shared" si="319"/>
        <v>0.10000000000000214</v>
      </c>
      <c r="BQ447" s="66">
        <f>SUM(AT447,AU447,AY447,BA447,BB447,BG447,BH447,BI447,BJ447,BK447,BL447)</f>
        <v>2.799999999999998</v>
      </c>
      <c r="BR447" s="81">
        <f t="shared" si="319"/>
        <v>0</v>
      </c>
      <c r="BS447" s="81">
        <f t="shared" si="319"/>
        <v>0</v>
      </c>
      <c r="BT447" s="81">
        <f t="shared" si="319"/>
        <v>0</v>
      </c>
      <c r="BU447" s="81">
        <f t="shared" si="319"/>
        <v>0</v>
      </c>
      <c r="BV447" s="81">
        <f t="shared" si="319"/>
        <v>0</v>
      </c>
      <c r="BW447" s="81">
        <f t="shared" si="319"/>
        <v>0</v>
      </c>
      <c r="BX447" s="81">
        <f t="shared" si="319"/>
        <v>0</v>
      </c>
      <c r="BY447" s="81">
        <f t="shared" si="319"/>
        <v>0</v>
      </c>
      <c r="BZ447" s="81">
        <f t="shared" si="319"/>
        <v>0</v>
      </c>
      <c r="CA447" s="81">
        <f t="shared" si="319"/>
        <v>0</v>
      </c>
      <c r="CB447" s="81">
        <f t="shared" si="319"/>
        <v>0</v>
      </c>
      <c r="CC447" s="81">
        <f t="shared" si="319"/>
        <v>0</v>
      </c>
      <c r="CD447" s="81">
        <f t="shared" si="319"/>
        <v>0</v>
      </c>
      <c r="CE447" s="81">
        <f t="shared" si="319"/>
        <v>0</v>
      </c>
      <c r="CF447" s="81">
        <f t="shared" si="319"/>
        <v>0</v>
      </c>
      <c r="CG447" s="81">
        <f t="shared" si="319"/>
        <v>0</v>
      </c>
      <c r="CH447" s="81">
        <f t="shared" si="319"/>
        <v>0</v>
      </c>
      <c r="CI447" s="81">
        <f t="shared" si="319"/>
        <v>0</v>
      </c>
      <c r="CJ447" s="81">
        <f t="shared" si="319"/>
        <v>0</v>
      </c>
      <c r="CK447" s="79"/>
      <c r="CL447" s="79"/>
      <c r="CM447" s="79"/>
      <c r="CN447" s="79"/>
      <c r="CO447" s="79"/>
      <c r="CP447" s="188">
        <f t="shared" si="316"/>
        <v>0</v>
      </c>
      <c r="CQ447" s="79"/>
      <c r="CR447" s="79"/>
      <c r="CS447" s="79"/>
      <c r="CT447" s="79"/>
      <c r="CU447" s="79"/>
      <c r="CV447" s="79"/>
      <c r="CW447" s="79"/>
      <c r="CX447" s="79"/>
      <c r="CY447" s="79"/>
      <c r="CZ447" s="79"/>
      <c r="DA447" s="79"/>
      <c r="DB447" s="188">
        <f t="shared" si="317"/>
        <v>0</v>
      </c>
      <c r="DC447" s="38">
        <f t="shared" si="313"/>
        <v>0</v>
      </c>
      <c r="DD447" s="79"/>
      <c r="DE447" s="79"/>
      <c r="DF447" s="79"/>
      <c r="DG447" s="188">
        <f t="shared" si="314"/>
        <v>0</v>
      </c>
      <c r="DH447" s="38">
        <f t="shared" si="315"/>
        <v>0</v>
      </c>
      <c r="DI447" s="79"/>
      <c r="DJ447" s="79"/>
      <c r="DK447" s="79"/>
      <c r="DL447" s="79"/>
      <c r="DM447" s="79"/>
      <c r="DN447" s="79"/>
      <c r="DO447" s="79"/>
      <c r="DP447" s="79"/>
      <c r="DQ447" s="79"/>
      <c r="DR447" s="79"/>
      <c r="DS447" s="79"/>
      <c r="DT447" s="79"/>
      <c r="DU447" s="79"/>
      <c r="DV447" s="79"/>
      <c r="DW447" s="79"/>
      <c r="DX447" s="79"/>
      <c r="DY447" s="79"/>
      <c r="DZ447" s="79"/>
      <c r="EA447" s="79"/>
      <c r="EB447" s="79"/>
      <c r="EC447" s="79"/>
      <c r="ED447" s="79"/>
      <c r="EE447" s="79"/>
      <c r="EF447" s="79"/>
      <c r="EG447" s="79"/>
      <c r="EH447" s="79"/>
      <c r="EI447" s="82"/>
      <c r="EJ447" s="82"/>
      <c r="EK447" s="82"/>
      <c r="EL447" s="82"/>
      <c r="EM447" s="82"/>
      <c r="EN447" s="82"/>
      <c r="EO447" s="82"/>
      <c r="EP447" s="82"/>
      <c r="EQ447" s="82"/>
      <c r="ER447" s="82"/>
      <c r="ES447" s="82"/>
      <c r="ET447" s="82"/>
      <c r="EU447" s="82"/>
      <c r="EV447" s="82"/>
      <c r="EW447" s="82"/>
      <c r="EX447" s="82"/>
      <c r="EY447" s="82"/>
      <c r="EZ447" s="82"/>
      <c r="FA447" s="82"/>
      <c r="FB447" s="82"/>
    </row>
    <row r="448" spans="2:158" s="78" customFormat="1">
      <c r="B448" s="726"/>
      <c r="C448" s="724"/>
      <c r="D448" s="79"/>
      <c r="E448" s="79"/>
      <c r="F448" s="79"/>
      <c r="G448" s="79"/>
      <c r="H448" s="79"/>
      <c r="I448" s="79"/>
      <c r="J448" s="79"/>
      <c r="K448" s="79"/>
      <c r="L448" s="79"/>
      <c r="M448" s="79"/>
      <c r="N448" s="79"/>
      <c r="O448" s="80"/>
      <c r="P448" s="79"/>
      <c r="Q448" s="79"/>
      <c r="R448" s="79"/>
      <c r="S448" s="79"/>
      <c r="T448" s="79"/>
      <c r="U448" s="79"/>
      <c r="V448" s="79"/>
      <c r="W448" s="79"/>
      <c r="X448" s="79"/>
      <c r="Y448" s="81">
        <f>SUM(Y449:Y462)</f>
        <v>-8915</v>
      </c>
      <c r="Z448" s="81"/>
      <c r="AA448" s="81"/>
      <c r="AB448" s="81"/>
      <c r="AC448" s="81"/>
      <c r="AD448" s="81"/>
      <c r="AE448" s="81"/>
      <c r="AF448" s="102">
        <f t="shared" si="303"/>
        <v>10847.199999999997</v>
      </c>
      <c r="AG448" s="81">
        <f t="shared" ref="AG448:AR448" si="320">SUM(AG449:AG462)</f>
        <v>-359.29999999999995</v>
      </c>
      <c r="AH448" s="81">
        <f t="shared" si="320"/>
        <v>0</v>
      </c>
      <c r="AI448" s="81">
        <f t="shared" si="320"/>
        <v>0</v>
      </c>
      <c r="AJ448" s="81">
        <f t="shared" si="320"/>
        <v>0</v>
      </c>
      <c r="AK448" s="81">
        <f t="shared" si="320"/>
        <v>372</v>
      </c>
      <c r="AL448" s="81">
        <f t="shared" si="320"/>
        <v>80</v>
      </c>
      <c r="AM448" s="81">
        <f t="shared" si="320"/>
        <v>80</v>
      </c>
      <c r="AN448" s="81">
        <f t="shared" si="320"/>
        <v>0</v>
      </c>
      <c r="AO448" s="81">
        <f t="shared" si="320"/>
        <v>7917.5999999999985</v>
      </c>
      <c r="AP448" s="81">
        <f t="shared" si="320"/>
        <v>3951</v>
      </c>
      <c r="AQ448" s="81">
        <f t="shared" si="320"/>
        <v>1314</v>
      </c>
      <c r="AR448" s="81">
        <f t="shared" si="320"/>
        <v>0</v>
      </c>
      <c r="AS448" s="115">
        <f t="shared" si="307"/>
        <v>8010.2999999999984</v>
      </c>
      <c r="AT448" s="81">
        <f t="shared" ref="AT448:BP448" si="321">SUM(AT449:AT462)</f>
        <v>0</v>
      </c>
      <c r="AU448" s="81">
        <f t="shared" si="321"/>
        <v>0</v>
      </c>
      <c r="AV448" s="81">
        <f t="shared" si="321"/>
        <v>362</v>
      </c>
      <c r="AW448" s="81">
        <f t="shared" si="321"/>
        <v>-345</v>
      </c>
      <c r="AX448" s="81">
        <f t="shared" si="321"/>
        <v>-17</v>
      </c>
      <c r="AY448" s="81">
        <f t="shared" si="321"/>
        <v>99.700000000000045</v>
      </c>
      <c r="AZ448" s="81">
        <f t="shared" si="321"/>
        <v>-1</v>
      </c>
      <c r="BA448" s="81">
        <f t="shared" si="321"/>
        <v>507.19999999999982</v>
      </c>
      <c r="BB448" s="103">
        <f t="shared" si="306"/>
        <v>625</v>
      </c>
      <c r="BC448" s="81">
        <f t="shared" si="321"/>
        <v>-36</v>
      </c>
      <c r="BD448" s="81">
        <f t="shared" si="321"/>
        <v>660</v>
      </c>
      <c r="BE448" s="81">
        <f t="shared" si="321"/>
        <v>295</v>
      </c>
      <c r="BF448" s="81">
        <f t="shared" si="321"/>
        <v>1</v>
      </c>
      <c r="BG448" s="81">
        <f t="shared" si="321"/>
        <v>0</v>
      </c>
      <c r="BH448" s="81">
        <f t="shared" si="321"/>
        <v>43</v>
      </c>
      <c r="BI448" s="81">
        <f t="shared" si="321"/>
        <v>4</v>
      </c>
      <c r="BJ448" s="81">
        <f t="shared" si="321"/>
        <v>1156</v>
      </c>
      <c r="BK448" s="81">
        <f t="shared" si="321"/>
        <v>163</v>
      </c>
      <c r="BL448" s="98">
        <f t="shared" si="318"/>
        <v>239</v>
      </c>
      <c r="BM448" s="81">
        <f t="shared" si="321"/>
        <v>0</v>
      </c>
      <c r="BN448" s="81">
        <f t="shared" si="321"/>
        <v>0</v>
      </c>
      <c r="BO448" s="81">
        <f t="shared" si="321"/>
        <v>0</v>
      </c>
      <c r="BP448" s="81">
        <f t="shared" si="321"/>
        <v>239</v>
      </c>
      <c r="BQ448" s="66">
        <f t="shared" si="311"/>
        <v>2837.6</v>
      </c>
      <c r="BR448" s="79">
        <f>SUM(BR449:BR462)</f>
        <v>0</v>
      </c>
      <c r="BS448" s="79">
        <f t="shared" ref="BS448:CJ448" si="322">SUM(BS449:BS462)</f>
        <v>0</v>
      </c>
      <c r="BT448" s="79">
        <f t="shared" si="322"/>
        <v>0</v>
      </c>
      <c r="BU448" s="79">
        <f t="shared" si="322"/>
        <v>0</v>
      </c>
      <c r="BV448" s="79">
        <f t="shared" si="322"/>
        <v>0</v>
      </c>
      <c r="BW448" s="79">
        <f t="shared" si="322"/>
        <v>0</v>
      </c>
      <c r="BX448" s="79">
        <f t="shared" si="322"/>
        <v>0</v>
      </c>
      <c r="BY448" s="79">
        <f t="shared" si="322"/>
        <v>0</v>
      </c>
      <c r="BZ448" s="79">
        <f t="shared" si="322"/>
        <v>0</v>
      </c>
      <c r="CA448" s="79">
        <f t="shared" si="322"/>
        <v>0</v>
      </c>
      <c r="CB448" s="79">
        <f t="shared" si="322"/>
        <v>0</v>
      </c>
      <c r="CC448" s="79">
        <f t="shared" si="322"/>
        <v>0</v>
      </c>
      <c r="CD448" s="79">
        <f t="shared" si="322"/>
        <v>0</v>
      </c>
      <c r="CE448" s="79">
        <f t="shared" si="322"/>
        <v>0</v>
      </c>
      <c r="CF448" s="79">
        <f t="shared" si="322"/>
        <v>0</v>
      </c>
      <c r="CG448" s="79">
        <f t="shared" si="322"/>
        <v>0</v>
      </c>
      <c r="CH448" s="79">
        <f t="shared" si="322"/>
        <v>0</v>
      </c>
      <c r="CI448" s="79">
        <f t="shared" si="322"/>
        <v>0</v>
      </c>
      <c r="CJ448" s="79">
        <f t="shared" si="322"/>
        <v>0</v>
      </c>
      <c r="CK448" s="79"/>
      <c r="CL448" s="79"/>
      <c r="CM448" s="79"/>
      <c r="CN448" s="79"/>
      <c r="CO448" s="79"/>
      <c r="CP448" s="188">
        <f t="shared" si="316"/>
        <v>0</v>
      </c>
      <c r="CQ448" s="79"/>
      <c r="CR448" s="79"/>
      <c r="CS448" s="79"/>
      <c r="CT448" s="79"/>
      <c r="CU448" s="79"/>
      <c r="CV448" s="79"/>
      <c r="CW448" s="79"/>
      <c r="CX448" s="79"/>
      <c r="CY448" s="79"/>
      <c r="CZ448" s="79"/>
      <c r="DA448" s="79"/>
      <c r="DB448" s="188">
        <f t="shared" si="317"/>
        <v>0</v>
      </c>
      <c r="DC448" s="38">
        <f t="shared" si="313"/>
        <v>0</v>
      </c>
      <c r="DD448" s="79"/>
      <c r="DE448" s="79"/>
      <c r="DF448" s="79"/>
      <c r="DG448" s="188">
        <f t="shared" si="314"/>
        <v>0</v>
      </c>
      <c r="DH448" s="38">
        <f t="shared" si="315"/>
        <v>0</v>
      </c>
      <c r="DI448" s="79"/>
      <c r="DJ448" s="79"/>
      <c r="DK448" s="79"/>
      <c r="DL448" s="79"/>
      <c r="DM448" s="79"/>
      <c r="DN448" s="79"/>
      <c r="DO448" s="79"/>
      <c r="DP448" s="79"/>
      <c r="DQ448" s="79"/>
      <c r="DR448" s="79"/>
      <c r="DS448" s="79"/>
      <c r="DT448" s="79"/>
      <c r="DU448" s="79"/>
      <c r="DV448" s="79"/>
      <c r="DW448" s="79"/>
      <c r="DX448" s="79"/>
      <c r="DY448" s="79"/>
      <c r="DZ448" s="79"/>
      <c r="EA448" s="79"/>
      <c r="EB448" s="79"/>
      <c r="EC448" s="79"/>
      <c r="ED448" s="79"/>
      <c r="EE448" s="79"/>
      <c r="EF448" s="79"/>
      <c r="EG448" s="79"/>
      <c r="EH448" s="79"/>
      <c r="EI448" s="82"/>
      <c r="EJ448" s="82"/>
      <c r="EK448" s="82"/>
      <c r="EL448" s="82"/>
      <c r="EM448" s="82"/>
      <c r="EN448" s="82"/>
      <c r="EO448" s="82"/>
      <c r="EP448" s="82"/>
      <c r="EQ448" s="82"/>
      <c r="ER448" s="82"/>
      <c r="ES448" s="82"/>
      <c r="ET448" s="82"/>
      <c r="EU448" s="82"/>
      <c r="EV448" s="82"/>
      <c r="EW448" s="82"/>
      <c r="EX448" s="82"/>
      <c r="EY448" s="82"/>
      <c r="EZ448" s="82"/>
      <c r="FA448" s="82"/>
      <c r="FB448" s="82"/>
    </row>
    <row r="449" spans="2:158" s="69" customFormat="1">
      <c r="B449" s="261"/>
      <c r="C449" s="77" t="s">
        <v>385</v>
      </c>
      <c r="D449" s="71"/>
      <c r="E449" s="71"/>
      <c r="F449" s="71"/>
      <c r="G449" s="71"/>
      <c r="H449" s="71"/>
      <c r="I449" s="71"/>
      <c r="J449" s="71"/>
      <c r="K449" s="71"/>
      <c r="L449" s="71"/>
      <c r="M449" s="71"/>
      <c r="N449" s="71"/>
      <c r="O449" s="72"/>
      <c r="P449" s="71"/>
      <c r="Q449" s="71"/>
      <c r="R449" s="71"/>
      <c r="S449" s="71"/>
      <c r="T449" s="71"/>
      <c r="U449" s="71"/>
      <c r="V449" s="71"/>
      <c r="W449" s="71"/>
      <c r="X449" s="71"/>
      <c r="Y449" s="73">
        <f t="shared" ref="Y449:BP449" si="323">SUM(Y465,Y481,Y564,Y697,Y681)</f>
        <v>-2</v>
      </c>
      <c r="Z449" s="73">
        <f t="shared" si="323"/>
        <v>0</v>
      </c>
      <c r="AA449" s="73">
        <f t="shared" si="323"/>
        <v>0</v>
      </c>
      <c r="AB449" s="73">
        <f t="shared" si="323"/>
        <v>0</v>
      </c>
      <c r="AC449" s="73">
        <f t="shared" si="323"/>
        <v>0</v>
      </c>
      <c r="AD449" s="73">
        <f t="shared" si="323"/>
        <v>0</v>
      </c>
      <c r="AE449" s="73">
        <f t="shared" si="323"/>
        <v>0</v>
      </c>
      <c r="AF449" s="75">
        <f t="shared" si="303"/>
        <v>-2</v>
      </c>
      <c r="AG449" s="73">
        <f t="shared" si="323"/>
        <v>0</v>
      </c>
      <c r="AH449" s="73">
        <f t="shared" si="323"/>
        <v>0</v>
      </c>
      <c r="AI449" s="73">
        <f t="shared" si="323"/>
        <v>0</v>
      </c>
      <c r="AJ449" s="73">
        <f t="shared" si="323"/>
        <v>0</v>
      </c>
      <c r="AK449" s="73">
        <f t="shared" si="323"/>
        <v>0</v>
      </c>
      <c r="AL449" s="73">
        <f t="shared" si="323"/>
        <v>0</v>
      </c>
      <c r="AM449" s="73">
        <f t="shared" si="323"/>
        <v>0</v>
      </c>
      <c r="AN449" s="73">
        <f t="shared" si="323"/>
        <v>0</v>
      </c>
      <c r="AO449" s="73">
        <f t="shared" si="323"/>
        <v>0</v>
      </c>
      <c r="AP449" s="73">
        <f t="shared" si="323"/>
        <v>0</v>
      </c>
      <c r="AQ449" s="73">
        <f t="shared" si="323"/>
        <v>0</v>
      </c>
      <c r="AR449" s="73">
        <f t="shared" si="323"/>
        <v>0</v>
      </c>
      <c r="AS449" s="117">
        <f t="shared" si="307"/>
        <v>0</v>
      </c>
      <c r="AT449" s="73">
        <f t="shared" si="323"/>
        <v>0</v>
      </c>
      <c r="AU449" s="73">
        <f t="shared" si="323"/>
        <v>0</v>
      </c>
      <c r="AV449" s="73">
        <f t="shared" si="323"/>
        <v>0</v>
      </c>
      <c r="AW449" s="73">
        <f t="shared" si="323"/>
        <v>0</v>
      </c>
      <c r="AX449" s="73">
        <f t="shared" si="323"/>
        <v>0</v>
      </c>
      <c r="AY449" s="73">
        <f t="shared" si="323"/>
        <v>0</v>
      </c>
      <c r="AZ449" s="73">
        <f t="shared" si="323"/>
        <v>0</v>
      </c>
      <c r="BA449" s="73">
        <f t="shared" si="323"/>
        <v>0</v>
      </c>
      <c r="BB449" s="75">
        <f t="shared" si="306"/>
        <v>0</v>
      </c>
      <c r="BC449" s="73">
        <f t="shared" si="323"/>
        <v>0</v>
      </c>
      <c r="BD449" s="73">
        <f t="shared" si="323"/>
        <v>0</v>
      </c>
      <c r="BE449" s="73">
        <f t="shared" si="323"/>
        <v>0</v>
      </c>
      <c r="BF449" s="73">
        <f t="shared" si="323"/>
        <v>0</v>
      </c>
      <c r="BG449" s="73">
        <f t="shared" si="323"/>
        <v>0</v>
      </c>
      <c r="BH449" s="73">
        <f t="shared" si="323"/>
        <v>0</v>
      </c>
      <c r="BI449" s="73">
        <f t="shared" si="323"/>
        <v>0</v>
      </c>
      <c r="BJ449" s="73">
        <f t="shared" si="323"/>
        <v>-2</v>
      </c>
      <c r="BK449" s="73">
        <f t="shared" si="323"/>
        <v>0</v>
      </c>
      <c r="BL449" s="73">
        <f t="shared" si="318"/>
        <v>0</v>
      </c>
      <c r="BM449" s="73">
        <f t="shared" si="323"/>
        <v>0</v>
      </c>
      <c r="BN449" s="73">
        <f t="shared" si="323"/>
        <v>0</v>
      </c>
      <c r="BO449" s="73">
        <f t="shared" si="323"/>
        <v>0</v>
      </c>
      <c r="BP449" s="73">
        <f t="shared" si="323"/>
        <v>0</v>
      </c>
      <c r="BQ449" s="71">
        <f t="shared" si="311"/>
        <v>623</v>
      </c>
      <c r="BR449" s="73">
        <f t="shared" ref="BR449:CJ449" si="324">SUM(BR465,BR481,BR564,BR697,BR681)</f>
        <v>0</v>
      </c>
      <c r="BS449" s="73">
        <f t="shared" si="324"/>
        <v>0</v>
      </c>
      <c r="BT449" s="73">
        <f t="shared" si="324"/>
        <v>0</v>
      </c>
      <c r="BU449" s="73">
        <f t="shared" si="324"/>
        <v>0</v>
      </c>
      <c r="BV449" s="73">
        <f t="shared" si="324"/>
        <v>0</v>
      </c>
      <c r="BW449" s="73">
        <f t="shared" si="324"/>
        <v>0</v>
      </c>
      <c r="BX449" s="73">
        <f t="shared" si="324"/>
        <v>0</v>
      </c>
      <c r="BY449" s="73">
        <f t="shared" si="324"/>
        <v>0</v>
      </c>
      <c r="BZ449" s="73">
        <f t="shared" si="324"/>
        <v>0</v>
      </c>
      <c r="CA449" s="73">
        <f t="shared" si="324"/>
        <v>0</v>
      </c>
      <c r="CB449" s="73">
        <f t="shared" si="324"/>
        <v>0</v>
      </c>
      <c r="CC449" s="73">
        <f t="shared" si="324"/>
        <v>0</v>
      </c>
      <c r="CD449" s="73">
        <f t="shared" si="324"/>
        <v>0</v>
      </c>
      <c r="CE449" s="73">
        <f t="shared" si="324"/>
        <v>0</v>
      </c>
      <c r="CF449" s="73">
        <f t="shared" si="324"/>
        <v>0</v>
      </c>
      <c r="CG449" s="73">
        <f t="shared" si="324"/>
        <v>0</v>
      </c>
      <c r="CH449" s="73">
        <f t="shared" si="324"/>
        <v>0</v>
      </c>
      <c r="CI449" s="73">
        <f t="shared" si="324"/>
        <v>0</v>
      </c>
      <c r="CJ449" s="73">
        <f t="shared" si="324"/>
        <v>0</v>
      </c>
      <c r="CK449" s="71"/>
      <c r="CL449" s="71"/>
      <c r="CM449" s="71"/>
      <c r="CN449" s="71"/>
      <c r="CO449" s="71"/>
      <c r="CP449" s="190">
        <f t="shared" si="316"/>
        <v>0</v>
      </c>
      <c r="CQ449" s="71"/>
      <c r="CR449" s="71"/>
      <c r="CS449" s="71"/>
      <c r="CT449" s="71"/>
      <c r="CU449" s="71"/>
      <c r="CV449" s="71"/>
      <c r="CW449" s="71"/>
      <c r="CX449" s="71"/>
      <c r="CY449" s="71"/>
      <c r="CZ449" s="71"/>
      <c r="DA449" s="71"/>
      <c r="DB449" s="190">
        <f t="shared" si="317"/>
        <v>0</v>
      </c>
      <c r="DC449" s="71">
        <f t="shared" si="313"/>
        <v>0</v>
      </c>
      <c r="DD449" s="71"/>
      <c r="DE449" s="71"/>
      <c r="DF449" s="71"/>
      <c r="DG449" s="190">
        <f t="shared" si="314"/>
        <v>0</v>
      </c>
      <c r="DH449" s="71">
        <f t="shared" si="315"/>
        <v>0</v>
      </c>
      <c r="DI449" s="71"/>
      <c r="DJ449" s="71"/>
      <c r="DK449" s="71"/>
      <c r="DL449" s="71"/>
      <c r="DM449" s="71"/>
      <c r="DN449" s="71"/>
      <c r="DO449" s="71"/>
      <c r="DP449" s="71"/>
      <c r="DQ449" s="71"/>
      <c r="DR449" s="71"/>
      <c r="DS449" s="71"/>
      <c r="DT449" s="71"/>
      <c r="DU449" s="71"/>
      <c r="DV449" s="71"/>
      <c r="DW449" s="71"/>
      <c r="DX449" s="71"/>
      <c r="DY449" s="71"/>
      <c r="DZ449" s="71"/>
      <c r="EA449" s="71"/>
      <c r="EB449" s="71"/>
      <c r="EC449" s="71"/>
      <c r="ED449" s="71"/>
      <c r="EE449" s="71"/>
      <c r="EF449" s="71"/>
      <c r="EG449" s="71"/>
      <c r="EH449" s="71"/>
      <c r="EI449" s="74"/>
      <c r="EJ449" s="74"/>
      <c r="EK449" s="74"/>
      <c r="EL449" s="74"/>
      <c r="EM449" s="74"/>
      <c r="EN449" s="74"/>
      <c r="EO449" s="74"/>
      <c r="EP449" s="74"/>
      <c r="EQ449" s="74"/>
      <c r="ER449" s="74"/>
      <c r="ES449" s="74"/>
      <c r="ET449" s="74"/>
      <c r="EU449" s="74"/>
      <c r="EV449" s="74"/>
      <c r="EW449" s="74"/>
      <c r="EX449" s="74"/>
      <c r="EY449" s="74"/>
      <c r="EZ449" s="74"/>
      <c r="FA449" s="74"/>
      <c r="FB449" s="74"/>
    </row>
    <row r="450" spans="2:158" s="69" customFormat="1">
      <c r="B450" s="261"/>
      <c r="C450" s="77" t="s">
        <v>386</v>
      </c>
      <c r="D450" s="71"/>
      <c r="E450" s="71"/>
      <c r="F450" s="71"/>
      <c r="G450" s="71"/>
      <c r="H450" s="71"/>
      <c r="I450" s="71"/>
      <c r="J450" s="71"/>
      <c r="K450" s="71"/>
      <c r="L450" s="71"/>
      <c r="M450" s="71"/>
      <c r="N450" s="71"/>
      <c r="O450" s="72"/>
      <c r="P450" s="71"/>
      <c r="Q450" s="71"/>
      <c r="R450" s="71"/>
      <c r="S450" s="71"/>
      <c r="T450" s="71"/>
      <c r="U450" s="71"/>
      <c r="V450" s="71"/>
      <c r="W450" s="71"/>
      <c r="X450" s="71"/>
      <c r="Y450" s="71">
        <f>SUM(Y466,Y482,Y565,Y698)</f>
        <v>0</v>
      </c>
      <c r="Z450" s="73"/>
      <c r="AA450" s="73"/>
      <c r="AB450" s="73"/>
      <c r="AC450" s="73"/>
      <c r="AD450" s="73"/>
      <c r="AE450" s="73"/>
      <c r="AF450" s="75">
        <f t="shared" si="303"/>
        <v>0</v>
      </c>
      <c r="AG450" s="71">
        <f t="shared" ref="AG450:AR450" si="325">SUM(AG466,AG482,AG565,AG698)</f>
        <v>0</v>
      </c>
      <c r="AH450" s="71">
        <f t="shared" si="325"/>
        <v>0</v>
      </c>
      <c r="AI450" s="71">
        <f t="shared" si="325"/>
        <v>0</v>
      </c>
      <c r="AJ450" s="71">
        <f t="shared" si="325"/>
        <v>0</v>
      </c>
      <c r="AK450" s="71">
        <f t="shared" si="325"/>
        <v>0</v>
      </c>
      <c r="AL450" s="71">
        <f t="shared" si="325"/>
        <v>0</v>
      </c>
      <c r="AM450" s="71">
        <f t="shared" si="325"/>
        <v>0</v>
      </c>
      <c r="AN450" s="71">
        <f t="shared" si="325"/>
        <v>0</v>
      </c>
      <c r="AO450" s="71">
        <f t="shared" si="325"/>
        <v>0</v>
      </c>
      <c r="AP450" s="71">
        <f t="shared" si="325"/>
        <v>0</v>
      </c>
      <c r="AQ450" s="71">
        <f t="shared" si="325"/>
        <v>0</v>
      </c>
      <c r="AR450" s="71">
        <f t="shared" si="325"/>
        <v>0</v>
      </c>
      <c r="AS450" s="117">
        <f t="shared" si="307"/>
        <v>0</v>
      </c>
      <c r="AT450" s="71"/>
      <c r="AU450" s="73">
        <f>SUM(AV450:AX450)</f>
        <v>0</v>
      </c>
      <c r="AV450" s="71">
        <f t="shared" ref="AV450:BA454" si="326">SUM(AV466,AV482,AV565,AV698)</f>
        <v>0</v>
      </c>
      <c r="AW450" s="71">
        <f t="shared" si="326"/>
        <v>0</v>
      </c>
      <c r="AX450" s="71">
        <f t="shared" si="326"/>
        <v>0</v>
      </c>
      <c r="AY450" s="71">
        <f t="shared" si="326"/>
        <v>0</v>
      </c>
      <c r="AZ450" s="71">
        <f t="shared" si="326"/>
        <v>0</v>
      </c>
      <c r="BA450" s="71">
        <f t="shared" si="326"/>
        <v>0</v>
      </c>
      <c r="BB450" s="75">
        <f t="shared" si="306"/>
        <v>0</v>
      </c>
      <c r="BC450" s="71">
        <f t="shared" ref="BC450:BK450" si="327">SUM(BC466,BC482,BC565,BC698)</f>
        <v>0</v>
      </c>
      <c r="BD450" s="71">
        <f t="shared" si="327"/>
        <v>0</v>
      </c>
      <c r="BE450" s="71">
        <f t="shared" si="327"/>
        <v>0</v>
      </c>
      <c r="BF450" s="71">
        <f t="shared" si="327"/>
        <v>0</v>
      </c>
      <c r="BG450" s="71">
        <f t="shared" si="327"/>
        <v>0</v>
      </c>
      <c r="BH450" s="71">
        <f t="shared" si="327"/>
        <v>0</v>
      </c>
      <c r="BI450" s="71">
        <f t="shared" si="327"/>
        <v>0</v>
      </c>
      <c r="BJ450" s="71">
        <f t="shared" si="327"/>
        <v>0</v>
      </c>
      <c r="BK450" s="71">
        <f t="shared" si="327"/>
        <v>0</v>
      </c>
      <c r="BL450" s="73">
        <f t="shared" si="318"/>
        <v>0</v>
      </c>
      <c r="BM450" s="71">
        <f t="shared" ref="BM450:BP454" si="328">SUM(BM466,BM482,BM565,BM698)</f>
        <v>0</v>
      </c>
      <c r="BN450" s="71">
        <f t="shared" si="328"/>
        <v>0</v>
      </c>
      <c r="BO450" s="71">
        <f t="shared" si="328"/>
        <v>0</v>
      </c>
      <c r="BP450" s="71">
        <f t="shared" si="328"/>
        <v>0</v>
      </c>
      <c r="BQ450" s="71">
        <f t="shared" si="311"/>
        <v>0</v>
      </c>
      <c r="BR450" s="71">
        <f t="shared" ref="BR450:CJ450" si="329">SUM(BR466,BR482,BR565,BR698)</f>
        <v>0</v>
      </c>
      <c r="BS450" s="71">
        <f t="shared" si="329"/>
        <v>0</v>
      </c>
      <c r="BT450" s="71">
        <f t="shared" si="329"/>
        <v>0</v>
      </c>
      <c r="BU450" s="71">
        <f t="shared" si="329"/>
        <v>0</v>
      </c>
      <c r="BV450" s="71">
        <f t="shared" si="329"/>
        <v>0</v>
      </c>
      <c r="BW450" s="71">
        <f t="shared" si="329"/>
        <v>0</v>
      </c>
      <c r="BX450" s="71">
        <f t="shared" si="329"/>
        <v>0</v>
      </c>
      <c r="BY450" s="71">
        <f t="shared" si="329"/>
        <v>0</v>
      </c>
      <c r="BZ450" s="71">
        <f t="shared" si="329"/>
        <v>0</v>
      </c>
      <c r="CA450" s="71">
        <f t="shared" si="329"/>
        <v>0</v>
      </c>
      <c r="CB450" s="71">
        <f t="shared" si="329"/>
        <v>0</v>
      </c>
      <c r="CC450" s="71">
        <f t="shared" si="329"/>
        <v>0</v>
      </c>
      <c r="CD450" s="71">
        <f t="shared" si="329"/>
        <v>0</v>
      </c>
      <c r="CE450" s="71">
        <f t="shared" si="329"/>
        <v>0</v>
      </c>
      <c r="CF450" s="71">
        <f t="shared" si="329"/>
        <v>0</v>
      </c>
      <c r="CG450" s="71">
        <f t="shared" si="329"/>
        <v>0</v>
      </c>
      <c r="CH450" s="71">
        <f t="shared" si="329"/>
        <v>0</v>
      </c>
      <c r="CI450" s="71">
        <f t="shared" si="329"/>
        <v>0</v>
      </c>
      <c r="CJ450" s="71">
        <f t="shared" si="329"/>
        <v>0</v>
      </c>
      <c r="CK450" s="71"/>
      <c r="CL450" s="71"/>
      <c r="CM450" s="71"/>
      <c r="CN450" s="71"/>
      <c r="CO450" s="71"/>
      <c r="CP450" s="190">
        <f t="shared" si="316"/>
        <v>0</v>
      </c>
      <c r="CQ450" s="71"/>
      <c r="CR450" s="71"/>
      <c r="CS450" s="71"/>
      <c r="CT450" s="71"/>
      <c r="CU450" s="71"/>
      <c r="CV450" s="71"/>
      <c r="CW450" s="71"/>
      <c r="CX450" s="71"/>
      <c r="CY450" s="71"/>
      <c r="CZ450" s="71"/>
      <c r="DA450" s="71"/>
      <c r="DB450" s="190">
        <f t="shared" si="317"/>
        <v>0</v>
      </c>
      <c r="DC450" s="71">
        <f t="shared" si="313"/>
        <v>0</v>
      </c>
      <c r="DD450" s="71"/>
      <c r="DE450" s="71"/>
      <c r="DF450" s="71"/>
      <c r="DG450" s="190">
        <f t="shared" si="314"/>
        <v>0</v>
      </c>
      <c r="DH450" s="71">
        <f t="shared" si="315"/>
        <v>0</v>
      </c>
      <c r="DI450" s="71"/>
      <c r="DJ450" s="71"/>
      <c r="DK450" s="71"/>
      <c r="DL450" s="71"/>
      <c r="DM450" s="71"/>
      <c r="DN450" s="71"/>
      <c r="DO450" s="71"/>
      <c r="DP450" s="71"/>
      <c r="DQ450" s="71"/>
      <c r="DR450" s="71"/>
      <c r="DS450" s="71"/>
      <c r="DT450" s="71"/>
      <c r="DU450" s="71"/>
      <c r="DV450" s="71"/>
      <c r="DW450" s="71"/>
      <c r="DX450" s="71"/>
      <c r="DY450" s="71"/>
      <c r="DZ450" s="71"/>
      <c r="EA450" s="71"/>
      <c r="EB450" s="71"/>
      <c r="EC450" s="71"/>
      <c r="ED450" s="71"/>
      <c r="EE450" s="71"/>
      <c r="EF450" s="71"/>
      <c r="EG450" s="71"/>
      <c r="EH450" s="71"/>
      <c r="EI450" s="74"/>
      <c r="EJ450" s="74"/>
      <c r="EK450" s="74"/>
      <c r="EL450" s="74"/>
      <c r="EM450" s="74"/>
      <c r="EN450" s="74"/>
      <c r="EO450" s="74"/>
      <c r="EP450" s="74"/>
      <c r="EQ450" s="74"/>
      <c r="ER450" s="74"/>
      <c r="ES450" s="74"/>
      <c r="ET450" s="74"/>
      <c r="EU450" s="74"/>
      <c r="EV450" s="74"/>
      <c r="EW450" s="74"/>
      <c r="EX450" s="74"/>
      <c r="EY450" s="74"/>
      <c r="EZ450" s="74"/>
      <c r="FA450" s="74"/>
      <c r="FB450" s="74"/>
    </row>
    <row r="451" spans="2:158" s="69" customFormat="1">
      <c r="B451" s="261"/>
      <c r="C451" s="77" t="s">
        <v>387</v>
      </c>
      <c r="D451" s="71"/>
      <c r="E451" s="71"/>
      <c r="F451" s="71"/>
      <c r="G451" s="71"/>
      <c r="H451" s="71"/>
      <c r="I451" s="71"/>
      <c r="J451" s="71"/>
      <c r="K451" s="71"/>
      <c r="L451" s="71"/>
      <c r="M451" s="71"/>
      <c r="N451" s="71"/>
      <c r="O451" s="72"/>
      <c r="P451" s="71"/>
      <c r="Q451" s="71"/>
      <c r="R451" s="71"/>
      <c r="S451" s="71"/>
      <c r="T451" s="71"/>
      <c r="U451" s="71"/>
      <c r="V451" s="71"/>
      <c r="W451" s="71"/>
      <c r="X451" s="71"/>
      <c r="Y451" s="73">
        <f>SUM(Y467,Y483,Y566,Y699)</f>
        <v>0</v>
      </c>
      <c r="Z451" s="73"/>
      <c r="AA451" s="73"/>
      <c r="AB451" s="73"/>
      <c r="AC451" s="73"/>
      <c r="AD451" s="73"/>
      <c r="AE451" s="73"/>
      <c r="AF451" s="75">
        <f t="shared" si="303"/>
        <v>0</v>
      </c>
      <c r="AG451" s="73">
        <f t="shared" ref="AG451:AR451" si="330">SUM(AG467,AG483,AG566,AG699)</f>
        <v>0</v>
      </c>
      <c r="AH451" s="73">
        <f t="shared" si="330"/>
        <v>0</v>
      </c>
      <c r="AI451" s="73">
        <f t="shared" si="330"/>
        <v>0</v>
      </c>
      <c r="AJ451" s="73">
        <f t="shared" si="330"/>
        <v>0</v>
      </c>
      <c r="AK451" s="73">
        <f t="shared" si="330"/>
        <v>0</v>
      </c>
      <c r="AL451" s="73">
        <f t="shared" si="330"/>
        <v>0</v>
      </c>
      <c r="AM451" s="73">
        <f t="shared" si="330"/>
        <v>0</v>
      </c>
      <c r="AN451" s="73">
        <f t="shared" si="330"/>
        <v>0</v>
      </c>
      <c r="AO451" s="73">
        <f t="shared" si="330"/>
        <v>0</v>
      </c>
      <c r="AP451" s="73">
        <f t="shared" si="330"/>
        <v>0</v>
      </c>
      <c r="AQ451" s="73">
        <f t="shared" si="330"/>
        <v>0</v>
      </c>
      <c r="AR451" s="73">
        <f t="shared" si="330"/>
        <v>0</v>
      </c>
      <c r="AS451" s="117">
        <f t="shared" si="307"/>
        <v>0</v>
      </c>
      <c r="AT451" s="71"/>
      <c r="AU451" s="73">
        <f>SUM(AV451:AX451)</f>
        <v>0</v>
      </c>
      <c r="AV451" s="73">
        <f t="shared" si="326"/>
        <v>0</v>
      </c>
      <c r="AW451" s="73">
        <f t="shared" si="326"/>
        <v>0</v>
      </c>
      <c r="AX451" s="73">
        <f t="shared" si="326"/>
        <v>0</v>
      </c>
      <c r="AY451" s="73">
        <f t="shared" si="326"/>
        <v>0</v>
      </c>
      <c r="AZ451" s="73">
        <f t="shared" si="326"/>
        <v>0</v>
      </c>
      <c r="BA451" s="73">
        <f t="shared" si="326"/>
        <v>0</v>
      </c>
      <c r="BB451" s="75">
        <f t="shared" si="306"/>
        <v>0</v>
      </c>
      <c r="BC451" s="73">
        <f t="shared" ref="BC451:BK451" si="331">SUM(BC467,BC483,BC566,BC699)</f>
        <v>0</v>
      </c>
      <c r="BD451" s="73">
        <f t="shared" si="331"/>
        <v>0</v>
      </c>
      <c r="BE451" s="73">
        <f t="shared" si="331"/>
        <v>0</v>
      </c>
      <c r="BF451" s="73">
        <f t="shared" si="331"/>
        <v>0</v>
      </c>
      <c r="BG451" s="73">
        <f t="shared" si="331"/>
        <v>0</v>
      </c>
      <c r="BH451" s="73">
        <f t="shared" si="331"/>
        <v>0</v>
      </c>
      <c r="BI451" s="73">
        <f t="shared" si="331"/>
        <v>0</v>
      </c>
      <c r="BJ451" s="73">
        <f t="shared" si="331"/>
        <v>0</v>
      </c>
      <c r="BK451" s="73">
        <f t="shared" si="331"/>
        <v>0</v>
      </c>
      <c r="BL451" s="73">
        <f t="shared" si="318"/>
        <v>0</v>
      </c>
      <c r="BM451" s="73">
        <f t="shared" si="328"/>
        <v>0</v>
      </c>
      <c r="BN451" s="73">
        <f t="shared" si="328"/>
        <v>0</v>
      </c>
      <c r="BO451" s="73">
        <f t="shared" si="328"/>
        <v>0</v>
      </c>
      <c r="BP451" s="73">
        <f t="shared" si="328"/>
        <v>0</v>
      </c>
      <c r="BQ451" s="71">
        <f t="shared" si="311"/>
        <v>0</v>
      </c>
      <c r="BR451" s="73">
        <f t="shared" ref="BR451:CJ451" si="332">SUM(BR467,BR483,BR566,BR699)</f>
        <v>0</v>
      </c>
      <c r="BS451" s="73">
        <f t="shared" si="332"/>
        <v>0</v>
      </c>
      <c r="BT451" s="73">
        <f t="shared" si="332"/>
        <v>0</v>
      </c>
      <c r="BU451" s="73">
        <f t="shared" si="332"/>
        <v>0</v>
      </c>
      <c r="BV451" s="73">
        <f t="shared" si="332"/>
        <v>0</v>
      </c>
      <c r="BW451" s="73">
        <f t="shared" si="332"/>
        <v>0</v>
      </c>
      <c r="BX451" s="73">
        <f t="shared" si="332"/>
        <v>0</v>
      </c>
      <c r="BY451" s="73">
        <f t="shared" si="332"/>
        <v>0</v>
      </c>
      <c r="BZ451" s="73">
        <f t="shared" si="332"/>
        <v>0</v>
      </c>
      <c r="CA451" s="73">
        <f t="shared" si="332"/>
        <v>0</v>
      </c>
      <c r="CB451" s="73">
        <f t="shared" si="332"/>
        <v>0</v>
      </c>
      <c r="CC451" s="73">
        <f t="shared" si="332"/>
        <v>0</v>
      </c>
      <c r="CD451" s="73">
        <f t="shared" si="332"/>
        <v>0</v>
      </c>
      <c r="CE451" s="73">
        <f t="shared" si="332"/>
        <v>0</v>
      </c>
      <c r="CF451" s="73">
        <f t="shared" si="332"/>
        <v>0</v>
      </c>
      <c r="CG451" s="73">
        <f t="shared" si="332"/>
        <v>0</v>
      </c>
      <c r="CH451" s="73">
        <f t="shared" si="332"/>
        <v>0</v>
      </c>
      <c r="CI451" s="73">
        <f t="shared" si="332"/>
        <v>0</v>
      </c>
      <c r="CJ451" s="73">
        <f t="shared" si="332"/>
        <v>0</v>
      </c>
      <c r="CK451" s="71"/>
      <c r="CL451" s="71"/>
      <c r="CM451" s="71"/>
      <c r="CN451" s="71"/>
      <c r="CO451" s="71"/>
      <c r="CP451" s="190">
        <f t="shared" si="316"/>
        <v>0</v>
      </c>
      <c r="CQ451" s="71"/>
      <c r="CR451" s="71"/>
      <c r="CS451" s="71"/>
      <c r="CT451" s="71"/>
      <c r="CU451" s="71"/>
      <c r="CV451" s="71"/>
      <c r="CW451" s="71"/>
      <c r="CX451" s="71"/>
      <c r="CY451" s="71"/>
      <c r="CZ451" s="71"/>
      <c r="DA451" s="71"/>
      <c r="DB451" s="190">
        <f t="shared" si="317"/>
        <v>0</v>
      </c>
      <c r="DC451" s="71">
        <f t="shared" si="313"/>
        <v>0</v>
      </c>
      <c r="DD451" s="71"/>
      <c r="DE451" s="71"/>
      <c r="DF451" s="71"/>
      <c r="DG451" s="190">
        <f t="shared" si="314"/>
        <v>0</v>
      </c>
      <c r="DH451" s="71">
        <f t="shared" si="315"/>
        <v>0</v>
      </c>
      <c r="DI451" s="71"/>
      <c r="DJ451" s="71"/>
      <c r="DK451" s="71"/>
      <c r="DL451" s="71"/>
      <c r="DM451" s="71"/>
      <c r="DN451" s="71"/>
      <c r="DO451" s="71"/>
      <c r="DP451" s="71"/>
      <c r="DQ451" s="71"/>
      <c r="DR451" s="71"/>
      <c r="DS451" s="71"/>
      <c r="DT451" s="71"/>
      <c r="DU451" s="71"/>
      <c r="DV451" s="71"/>
      <c r="DW451" s="71"/>
      <c r="DX451" s="71"/>
      <c r="DY451" s="71"/>
      <c r="DZ451" s="71"/>
      <c r="EA451" s="71"/>
      <c r="EB451" s="71"/>
      <c r="EC451" s="71"/>
      <c r="ED451" s="71"/>
      <c r="EE451" s="71"/>
      <c r="EF451" s="71"/>
      <c r="EG451" s="71"/>
      <c r="EH451" s="71"/>
      <c r="EI451" s="74"/>
      <c r="EJ451" s="74"/>
      <c r="EK451" s="74"/>
      <c r="EL451" s="74"/>
      <c r="EM451" s="74"/>
      <c r="EN451" s="74"/>
      <c r="EO451" s="74"/>
      <c r="EP451" s="74"/>
      <c r="EQ451" s="74"/>
      <c r="ER451" s="74"/>
      <c r="ES451" s="74"/>
      <c r="ET451" s="74"/>
      <c r="EU451" s="74"/>
      <c r="EV451" s="74"/>
      <c r="EW451" s="74"/>
      <c r="EX451" s="74"/>
      <c r="EY451" s="74"/>
      <c r="EZ451" s="74"/>
      <c r="FA451" s="74"/>
      <c r="FB451" s="74"/>
    </row>
    <row r="452" spans="2:158" s="69" customFormat="1">
      <c r="B452" s="261"/>
      <c r="C452" s="77" t="s">
        <v>388</v>
      </c>
      <c r="D452" s="71"/>
      <c r="E452" s="71"/>
      <c r="F452" s="71"/>
      <c r="G452" s="71"/>
      <c r="H452" s="71"/>
      <c r="I452" s="71"/>
      <c r="J452" s="71"/>
      <c r="K452" s="71"/>
      <c r="L452" s="71"/>
      <c r="M452" s="71"/>
      <c r="N452" s="71"/>
      <c r="O452" s="72"/>
      <c r="P452" s="71"/>
      <c r="Q452" s="71"/>
      <c r="R452" s="71"/>
      <c r="S452" s="71"/>
      <c r="T452" s="71"/>
      <c r="U452" s="71"/>
      <c r="V452" s="71"/>
      <c r="W452" s="71"/>
      <c r="X452" s="71"/>
      <c r="Y452" s="73">
        <f>SUM(Y468,Y484,Y567,Y700)</f>
        <v>0</v>
      </c>
      <c r="Z452" s="73"/>
      <c r="AA452" s="73"/>
      <c r="AB452" s="73"/>
      <c r="AC452" s="73"/>
      <c r="AD452" s="73"/>
      <c r="AE452" s="73"/>
      <c r="AF452" s="75">
        <f t="shared" si="303"/>
        <v>-2</v>
      </c>
      <c r="AG452" s="73">
        <f t="shared" ref="AG452:AR452" si="333">SUM(AG468,AG484,AG567,AG700)</f>
        <v>0</v>
      </c>
      <c r="AH452" s="73">
        <f t="shared" si="333"/>
        <v>0</v>
      </c>
      <c r="AI452" s="73">
        <f t="shared" si="333"/>
        <v>0</v>
      </c>
      <c r="AJ452" s="73">
        <f t="shared" si="333"/>
        <v>0</v>
      </c>
      <c r="AK452" s="73">
        <f t="shared" si="333"/>
        <v>0</v>
      </c>
      <c r="AL452" s="73">
        <f t="shared" si="333"/>
        <v>0</v>
      </c>
      <c r="AM452" s="73">
        <f t="shared" si="333"/>
        <v>0</v>
      </c>
      <c r="AN452" s="73">
        <f t="shared" si="333"/>
        <v>0</v>
      </c>
      <c r="AO452" s="73">
        <f t="shared" si="333"/>
        <v>0</v>
      </c>
      <c r="AP452" s="73">
        <f t="shared" si="333"/>
        <v>0</v>
      </c>
      <c r="AQ452" s="73">
        <f t="shared" si="333"/>
        <v>0</v>
      </c>
      <c r="AR452" s="73">
        <f t="shared" si="333"/>
        <v>0</v>
      </c>
      <c r="AS452" s="117">
        <f t="shared" si="307"/>
        <v>0</v>
      </c>
      <c r="AT452" s="71"/>
      <c r="AU452" s="73">
        <f>SUM(AU468,AU484,AU567,AU700)</f>
        <v>0</v>
      </c>
      <c r="AV452" s="73">
        <f t="shared" si="326"/>
        <v>0</v>
      </c>
      <c r="AW452" s="73">
        <f t="shared" si="326"/>
        <v>0</v>
      </c>
      <c r="AX452" s="73">
        <f t="shared" si="326"/>
        <v>0</v>
      </c>
      <c r="AY452" s="73">
        <f t="shared" si="326"/>
        <v>0</v>
      </c>
      <c r="AZ452" s="73">
        <f t="shared" si="326"/>
        <v>0</v>
      </c>
      <c r="BA452" s="73">
        <f t="shared" si="326"/>
        <v>0</v>
      </c>
      <c r="BB452" s="75">
        <f t="shared" si="306"/>
        <v>0</v>
      </c>
      <c r="BC452" s="73">
        <f t="shared" ref="BC452:BK452" si="334">SUM(BC468,BC484,BC567,BC700)</f>
        <v>0</v>
      </c>
      <c r="BD452" s="73">
        <f t="shared" si="334"/>
        <v>0</v>
      </c>
      <c r="BE452" s="73">
        <f t="shared" si="334"/>
        <v>0</v>
      </c>
      <c r="BF452" s="73">
        <f t="shared" si="334"/>
        <v>0</v>
      </c>
      <c r="BG452" s="73">
        <f t="shared" si="334"/>
        <v>0</v>
      </c>
      <c r="BH452" s="73">
        <f t="shared" si="334"/>
        <v>0</v>
      </c>
      <c r="BI452" s="73">
        <f t="shared" si="334"/>
        <v>0</v>
      </c>
      <c r="BJ452" s="73">
        <f t="shared" si="334"/>
        <v>-2</v>
      </c>
      <c r="BK452" s="73">
        <f t="shared" si="334"/>
        <v>0</v>
      </c>
      <c r="BL452" s="73">
        <f t="shared" si="318"/>
        <v>0</v>
      </c>
      <c r="BM452" s="73">
        <f t="shared" si="328"/>
        <v>0</v>
      </c>
      <c r="BN452" s="73">
        <f t="shared" si="328"/>
        <v>0</v>
      </c>
      <c r="BO452" s="73">
        <f t="shared" si="328"/>
        <v>0</v>
      </c>
      <c r="BP452" s="73">
        <f t="shared" si="328"/>
        <v>0</v>
      </c>
      <c r="BQ452" s="71">
        <f t="shared" ref="BQ452:BQ516" si="335">SUM(AT452,AU452,AY452,BA452,BB452,BG452,BH452,BI452,BJ452,BK452,BL452)</f>
        <v>-2</v>
      </c>
      <c r="BR452" s="73">
        <f t="shared" ref="BR452:CJ452" si="336">SUM(BR468,BR484,BR567,BR700)</f>
        <v>0</v>
      </c>
      <c r="BS452" s="73">
        <f t="shared" si="336"/>
        <v>0</v>
      </c>
      <c r="BT452" s="73">
        <f t="shared" si="336"/>
        <v>0</v>
      </c>
      <c r="BU452" s="73">
        <f t="shared" si="336"/>
        <v>0</v>
      </c>
      <c r="BV452" s="73">
        <f t="shared" si="336"/>
        <v>0</v>
      </c>
      <c r="BW452" s="73">
        <f t="shared" si="336"/>
        <v>0</v>
      </c>
      <c r="BX452" s="73">
        <f t="shared" si="336"/>
        <v>0</v>
      </c>
      <c r="BY452" s="73">
        <f t="shared" si="336"/>
        <v>0</v>
      </c>
      <c r="BZ452" s="73">
        <f t="shared" si="336"/>
        <v>0</v>
      </c>
      <c r="CA452" s="73">
        <f t="shared" si="336"/>
        <v>0</v>
      </c>
      <c r="CB452" s="73">
        <f t="shared" si="336"/>
        <v>0</v>
      </c>
      <c r="CC452" s="73">
        <f t="shared" si="336"/>
        <v>0</v>
      </c>
      <c r="CD452" s="73">
        <f t="shared" si="336"/>
        <v>0</v>
      </c>
      <c r="CE452" s="73">
        <f t="shared" si="336"/>
        <v>0</v>
      </c>
      <c r="CF452" s="73">
        <f t="shared" si="336"/>
        <v>0</v>
      </c>
      <c r="CG452" s="73">
        <f t="shared" si="336"/>
        <v>0</v>
      </c>
      <c r="CH452" s="73">
        <f t="shared" si="336"/>
        <v>0</v>
      </c>
      <c r="CI452" s="73">
        <f t="shared" si="336"/>
        <v>0</v>
      </c>
      <c r="CJ452" s="73">
        <f t="shared" si="336"/>
        <v>0</v>
      </c>
      <c r="CK452" s="71"/>
      <c r="CL452" s="71"/>
      <c r="CM452" s="71"/>
      <c r="CN452" s="71"/>
      <c r="CO452" s="71"/>
      <c r="CP452" s="190">
        <f t="shared" si="316"/>
        <v>0</v>
      </c>
      <c r="CQ452" s="71"/>
      <c r="CR452" s="71"/>
      <c r="CS452" s="71"/>
      <c r="CT452" s="71"/>
      <c r="CU452" s="71"/>
      <c r="CV452" s="71"/>
      <c r="CW452" s="71"/>
      <c r="CX452" s="71"/>
      <c r="CY452" s="71"/>
      <c r="CZ452" s="71"/>
      <c r="DA452" s="71"/>
      <c r="DB452" s="190">
        <f t="shared" si="317"/>
        <v>0</v>
      </c>
      <c r="DC452" s="71">
        <f t="shared" si="313"/>
        <v>0</v>
      </c>
      <c r="DD452" s="71"/>
      <c r="DE452" s="71"/>
      <c r="DF452" s="71"/>
      <c r="DG452" s="190">
        <f t="shared" si="314"/>
        <v>0</v>
      </c>
      <c r="DH452" s="71">
        <f t="shared" si="315"/>
        <v>0</v>
      </c>
      <c r="DI452" s="71"/>
      <c r="DJ452" s="71"/>
      <c r="DK452" s="71"/>
      <c r="DL452" s="71"/>
      <c r="DM452" s="71"/>
      <c r="DN452" s="71"/>
      <c r="DO452" s="71"/>
      <c r="DP452" s="71"/>
      <c r="DQ452" s="71"/>
      <c r="DR452" s="71"/>
      <c r="DS452" s="71"/>
      <c r="DT452" s="71"/>
      <c r="DU452" s="71"/>
      <c r="DV452" s="71"/>
      <c r="DW452" s="71"/>
      <c r="DX452" s="71"/>
      <c r="DY452" s="71"/>
      <c r="DZ452" s="71"/>
      <c r="EA452" s="71"/>
      <c r="EB452" s="71"/>
      <c r="EC452" s="71"/>
      <c r="ED452" s="71"/>
      <c r="EE452" s="71"/>
      <c r="EF452" s="71"/>
      <c r="EG452" s="71"/>
      <c r="EH452" s="71"/>
      <c r="EI452" s="74"/>
      <c r="EJ452" s="74"/>
      <c r="EK452" s="74"/>
      <c r="EL452" s="74"/>
      <c r="EM452" s="74"/>
      <c r="EN452" s="74"/>
      <c r="EO452" s="74"/>
      <c r="EP452" s="74"/>
      <c r="EQ452" s="74"/>
      <c r="ER452" s="74"/>
      <c r="ES452" s="74"/>
      <c r="ET452" s="74"/>
      <c r="EU452" s="74"/>
      <c r="EV452" s="74"/>
      <c r="EW452" s="74"/>
      <c r="EX452" s="74"/>
      <c r="EY452" s="74"/>
      <c r="EZ452" s="74"/>
      <c r="FA452" s="74"/>
      <c r="FB452" s="74"/>
    </row>
    <row r="453" spans="2:158" s="69" customFormat="1">
      <c r="B453" s="261"/>
      <c r="C453" s="77" t="s">
        <v>389</v>
      </c>
      <c r="D453" s="71"/>
      <c r="E453" s="71"/>
      <c r="F453" s="71"/>
      <c r="G453" s="71"/>
      <c r="H453" s="71"/>
      <c r="I453" s="71"/>
      <c r="J453" s="71"/>
      <c r="K453" s="71"/>
      <c r="L453" s="71"/>
      <c r="M453" s="71"/>
      <c r="N453" s="71"/>
      <c r="O453" s="72"/>
      <c r="P453" s="71"/>
      <c r="Q453" s="71"/>
      <c r="R453" s="71"/>
      <c r="S453" s="71"/>
      <c r="T453" s="71"/>
      <c r="U453" s="71"/>
      <c r="V453" s="71"/>
      <c r="W453" s="71"/>
      <c r="X453" s="71"/>
      <c r="Y453" s="73">
        <f>SUM(Y469,Y485,Y568,Y701)</f>
        <v>-2</v>
      </c>
      <c r="Z453" s="73"/>
      <c r="AA453" s="73"/>
      <c r="AB453" s="73"/>
      <c r="AC453" s="73"/>
      <c r="AD453" s="73"/>
      <c r="AE453" s="73"/>
      <c r="AF453" s="75">
        <f t="shared" si="303"/>
        <v>-156</v>
      </c>
      <c r="AG453" s="73">
        <f t="shared" ref="AG453:AR453" si="337">SUM(AG469,AG485,AG568,AG701)</f>
        <v>0</v>
      </c>
      <c r="AH453" s="73">
        <f t="shared" si="337"/>
        <v>0</v>
      </c>
      <c r="AI453" s="73">
        <f t="shared" si="337"/>
        <v>0</v>
      </c>
      <c r="AJ453" s="73">
        <f t="shared" si="337"/>
        <v>0</v>
      </c>
      <c r="AK453" s="73">
        <f t="shared" si="337"/>
        <v>0</v>
      </c>
      <c r="AL453" s="73">
        <f t="shared" si="337"/>
        <v>80</v>
      </c>
      <c r="AM453" s="73">
        <f t="shared" si="337"/>
        <v>80</v>
      </c>
      <c r="AN453" s="73">
        <f t="shared" si="337"/>
        <v>0</v>
      </c>
      <c r="AO453" s="73">
        <f t="shared" si="337"/>
        <v>-255</v>
      </c>
      <c r="AP453" s="73">
        <f t="shared" si="337"/>
        <v>-264</v>
      </c>
      <c r="AQ453" s="73">
        <f t="shared" si="337"/>
        <v>-297</v>
      </c>
      <c r="AR453" s="73">
        <f t="shared" si="337"/>
        <v>0</v>
      </c>
      <c r="AS453" s="117">
        <f t="shared" si="307"/>
        <v>-175</v>
      </c>
      <c r="AT453" s="73">
        <f>SUM(AT469,AT485,AT568,AT701)</f>
        <v>0</v>
      </c>
      <c r="AU453" s="73">
        <f>SUM(AV453:AX453)</f>
        <v>0</v>
      </c>
      <c r="AV453" s="73">
        <f t="shared" si="326"/>
        <v>0</v>
      </c>
      <c r="AW453" s="73">
        <f t="shared" si="326"/>
        <v>0</v>
      </c>
      <c r="AX453" s="73">
        <f t="shared" si="326"/>
        <v>0</v>
      </c>
      <c r="AY453" s="73">
        <f t="shared" si="326"/>
        <v>0</v>
      </c>
      <c r="AZ453" s="73">
        <f t="shared" si="326"/>
        <v>0</v>
      </c>
      <c r="BA453" s="73">
        <f t="shared" si="326"/>
        <v>-2</v>
      </c>
      <c r="BB453" s="75">
        <f t="shared" si="306"/>
        <v>1</v>
      </c>
      <c r="BC453" s="73">
        <f t="shared" ref="BC453:BK453" si="338">SUM(BC469,BC485,BC568,BC701)</f>
        <v>0</v>
      </c>
      <c r="BD453" s="73">
        <f t="shared" si="338"/>
        <v>1</v>
      </c>
      <c r="BE453" s="73">
        <f t="shared" si="338"/>
        <v>1</v>
      </c>
      <c r="BF453" s="73">
        <f t="shared" si="338"/>
        <v>0</v>
      </c>
      <c r="BG453" s="73">
        <f t="shared" si="338"/>
        <v>0</v>
      </c>
      <c r="BH453" s="73">
        <f t="shared" si="338"/>
        <v>7</v>
      </c>
      <c r="BI453" s="73">
        <f t="shared" si="338"/>
        <v>0</v>
      </c>
      <c r="BJ453" s="73">
        <f t="shared" si="338"/>
        <v>3</v>
      </c>
      <c r="BK453" s="73">
        <f t="shared" si="338"/>
        <v>0</v>
      </c>
      <c r="BL453" s="73">
        <f t="shared" si="318"/>
        <v>10</v>
      </c>
      <c r="BM453" s="73">
        <f t="shared" si="328"/>
        <v>0</v>
      </c>
      <c r="BN453" s="73">
        <f t="shared" si="328"/>
        <v>0</v>
      </c>
      <c r="BO453" s="73">
        <f t="shared" si="328"/>
        <v>0</v>
      </c>
      <c r="BP453" s="73">
        <f t="shared" si="328"/>
        <v>10</v>
      </c>
      <c r="BQ453" s="71">
        <f t="shared" si="335"/>
        <v>19</v>
      </c>
      <c r="BR453" s="73">
        <f t="shared" ref="BR453:CJ453" si="339">SUM(BR469,BR485,BR568,BR701)</f>
        <v>0</v>
      </c>
      <c r="BS453" s="73">
        <f t="shared" si="339"/>
        <v>0</v>
      </c>
      <c r="BT453" s="73">
        <f t="shared" si="339"/>
        <v>0</v>
      </c>
      <c r="BU453" s="73">
        <f t="shared" si="339"/>
        <v>0</v>
      </c>
      <c r="BV453" s="73">
        <f t="shared" si="339"/>
        <v>0</v>
      </c>
      <c r="BW453" s="73">
        <f t="shared" si="339"/>
        <v>0</v>
      </c>
      <c r="BX453" s="73">
        <f t="shared" si="339"/>
        <v>0</v>
      </c>
      <c r="BY453" s="73">
        <f t="shared" si="339"/>
        <v>0</v>
      </c>
      <c r="BZ453" s="73">
        <f t="shared" si="339"/>
        <v>0</v>
      </c>
      <c r="CA453" s="73">
        <f t="shared" si="339"/>
        <v>0</v>
      </c>
      <c r="CB453" s="73">
        <f t="shared" si="339"/>
        <v>0</v>
      </c>
      <c r="CC453" s="73">
        <f t="shared" si="339"/>
        <v>0</v>
      </c>
      <c r="CD453" s="73">
        <f t="shared" si="339"/>
        <v>0</v>
      </c>
      <c r="CE453" s="73">
        <f t="shared" si="339"/>
        <v>0</v>
      </c>
      <c r="CF453" s="73">
        <f t="shared" si="339"/>
        <v>0</v>
      </c>
      <c r="CG453" s="73">
        <f t="shared" si="339"/>
        <v>0</v>
      </c>
      <c r="CH453" s="73">
        <f t="shared" si="339"/>
        <v>0</v>
      </c>
      <c r="CI453" s="73">
        <f t="shared" si="339"/>
        <v>0</v>
      </c>
      <c r="CJ453" s="73">
        <f t="shared" si="339"/>
        <v>0</v>
      </c>
      <c r="CK453" s="71"/>
      <c r="CL453" s="71"/>
      <c r="CM453" s="71"/>
      <c r="CN453" s="71"/>
      <c r="CO453" s="71"/>
      <c r="CP453" s="190">
        <f t="shared" si="316"/>
        <v>0</v>
      </c>
      <c r="CQ453" s="71"/>
      <c r="CR453" s="71"/>
      <c r="CS453" s="71"/>
      <c r="CT453" s="71"/>
      <c r="CU453" s="71"/>
      <c r="CV453" s="71"/>
      <c r="CW453" s="71"/>
      <c r="CX453" s="71"/>
      <c r="CY453" s="71"/>
      <c r="CZ453" s="71"/>
      <c r="DA453" s="71"/>
      <c r="DB453" s="190">
        <f t="shared" si="317"/>
        <v>0</v>
      </c>
      <c r="DC453" s="71">
        <f t="shared" si="313"/>
        <v>0</v>
      </c>
      <c r="DD453" s="71"/>
      <c r="DE453" s="71"/>
      <c r="DF453" s="71"/>
      <c r="DG453" s="190">
        <f t="shared" si="314"/>
        <v>0</v>
      </c>
      <c r="DH453" s="71">
        <f t="shared" si="315"/>
        <v>0</v>
      </c>
      <c r="DI453" s="71"/>
      <c r="DJ453" s="71"/>
      <c r="DK453" s="71"/>
      <c r="DL453" s="71"/>
      <c r="DM453" s="71"/>
      <c r="DN453" s="71"/>
      <c r="DO453" s="71"/>
      <c r="DP453" s="71"/>
      <c r="DQ453" s="71"/>
      <c r="DR453" s="71"/>
      <c r="DS453" s="71"/>
      <c r="DT453" s="71"/>
      <c r="DU453" s="71"/>
      <c r="DV453" s="71"/>
      <c r="DW453" s="71"/>
      <c r="DX453" s="71"/>
      <c r="DY453" s="71"/>
      <c r="DZ453" s="71"/>
      <c r="EA453" s="71"/>
      <c r="EB453" s="71"/>
      <c r="EC453" s="71"/>
      <c r="ED453" s="71"/>
      <c r="EE453" s="71"/>
      <c r="EF453" s="71"/>
      <c r="EG453" s="71"/>
      <c r="EH453" s="71"/>
      <c r="EI453" s="74"/>
      <c r="EJ453" s="74"/>
      <c r="EK453" s="74"/>
      <c r="EL453" s="74"/>
      <c r="EM453" s="74"/>
      <c r="EN453" s="74"/>
      <c r="EO453" s="74"/>
      <c r="EP453" s="74"/>
      <c r="EQ453" s="74"/>
      <c r="ER453" s="74"/>
      <c r="ES453" s="74"/>
      <c r="ET453" s="74"/>
      <c r="EU453" s="74"/>
      <c r="EV453" s="74"/>
      <c r="EW453" s="74"/>
      <c r="EX453" s="74"/>
      <c r="EY453" s="74"/>
      <c r="EZ453" s="74"/>
      <c r="FA453" s="74"/>
      <c r="FB453" s="74"/>
    </row>
    <row r="454" spans="2:158" s="69" customFormat="1">
      <c r="B454" s="261"/>
      <c r="C454" s="77" t="s">
        <v>390</v>
      </c>
      <c r="D454" s="71"/>
      <c r="E454" s="71"/>
      <c r="F454" s="71"/>
      <c r="G454" s="71"/>
      <c r="H454" s="71"/>
      <c r="I454" s="71"/>
      <c r="J454" s="71"/>
      <c r="K454" s="71"/>
      <c r="L454" s="71"/>
      <c r="M454" s="71"/>
      <c r="N454" s="71"/>
      <c r="O454" s="72"/>
      <c r="P454" s="71"/>
      <c r="Q454" s="71"/>
      <c r="R454" s="71"/>
      <c r="S454" s="71"/>
      <c r="T454" s="71"/>
      <c r="U454" s="71"/>
      <c r="V454" s="71"/>
      <c r="W454" s="71"/>
      <c r="X454" s="71"/>
      <c r="Y454" s="71">
        <f>SUM(Y470,Y486,Y569,Y702)</f>
        <v>0</v>
      </c>
      <c r="Z454" s="73"/>
      <c r="AA454" s="73"/>
      <c r="AB454" s="73"/>
      <c r="AC454" s="73"/>
      <c r="AD454" s="73"/>
      <c r="AE454" s="73"/>
      <c r="AF454" s="75">
        <f t="shared" si="303"/>
        <v>0</v>
      </c>
      <c r="AG454" s="71">
        <f t="shared" ref="AG454:AR454" si="340">SUM(AG470,AG486,AG569,AG702)</f>
        <v>0</v>
      </c>
      <c r="AH454" s="71">
        <f t="shared" si="340"/>
        <v>0</v>
      </c>
      <c r="AI454" s="71">
        <f t="shared" si="340"/>
        <v>0</v>
      </c>
      <c r="AJ454" s="71">
        <f t="shared" si="340"/>
        <v>0</v>
      </c>
      <c r="AK454" s="71">
        <f t="shared" si="340"/>
        <v>0</v>
      </c>
      <c r="AL454" s="71">
        <f t="shared" si="340"/>
        <v>0</v>
      </c>
      <c r="AM454" s="71">
        <f t="shared" si="340"/>
        <v>0</v>
      </c>
      <c r="AN454" s="71">
        <f t="shared" si="340"/>
        <v>0</v>
      </c>
      <c r="AO454" s="71">
        <f t="shared" si="340"/>
        <v>0</v>
      </c>
      <c r="AP454" s="71">
        <f t="shared" si="340"/>
        <v>0</v>
      </c>
      <c r="AQ454" s="71">
        <f t="shared" si="340"/>
        <v>0</v>
      </c>
      <c r="AR454" s="71">
        <f t="shared" si="340"/>
        <v>0</v>
      </c>
      <c r="AS454" s="117">
        <f t="shared" si="307"/>
        <v>0</v>
      </c>
      <c r="AT454" s="71"/>
      <c r="AU454" s="73">
        <f>SUM(AV454:AX454)</f>
        <v>0</v>
      </c>
      <c r="AV454" s="71">
        <f t="shared" si="326"/>
        <v>0</v>
      </c>
      <c r="AW454" s="71">
        <f t="shared" si="326"/>
        <v>0</v>
      </c>
      <c r="AX454" s="71">
        <f t="shared" si="326"/>
        <v>0</v>
      </c>
      <c r="AY454" s="71">
        <f t="shared" si="326"/>
        <v>0</v>
      </c>
      <c r="AZ454" s="71">
        <f t="shared" si="326"/>
        <v>0</v>
      </c>
      <c r="BA454" s="71">
        <f t="shared" si="326"/>
        <v>0</v>
      </c>
      <c r="BB454" s="75">
        <f t="shared" si="306"/>
        <v>0</v>
      </c>
      <c r="BC454" s="71">
        <f t="shared" ref="BC454:BK454" si="341">SUM(BC470,BC486,BC569,BC702)</f>
        <v>0</v>
      </c>
      <c r="BD454" s="71">
        <f t="shared" si="341"/>
        <v>0</v>
      </c>
      <c r="BE454" s="71">
        <f t="shared" si="341"/>
        <v>0</v>
      </c>
      <c r="BF454" s="71">
        <f t="shared" si="341"/>
        <v>0</v>
      </c>
      <c r="BG454" s="71">
        <f t="shared" si="341"/>
        <v>0</v>
      </c>
      <c r="BH454" s="71">
        <f t="shared" si="341"/>
        <v>0</v>
      </c>
      <c r="BI454" s="71">
        <f t="shared" si="341"/>
        <v>0</v>
      </c>
      <c r="BJ454" s="71">
        <f t="shared" si="341"/>
        <v>0</v>
      </c>
      <c r="BK454" s="71">
        <f t="shared" si="341"/>
        <v>0</v>
      </c>
      <c r="BL454" s="73">
        <f t="shared" si="318"/>
        <v>0</v>
      </c>
      <c r="BM454" s="71">
        <f t="shared" si="328"/>
        <v>0</v>
      </c>
      <c r="BN454" s="71">
        <f t="shared" si="328"/>
        <v>0</v>
      </c>
      <c r="BO454" s="71">
        <f t="shared" si="328"/>
        <v>0</v>
      </c>
      <c r="BP454" s="71">
        <f t="shared" si="328"/>
        <v>0</v>
      </c>
      <c r="BQ454" s="71">
        <f t="shared" si="335"/>
        <v>0</v>
      </c>
      <c r="BR454" s="71">
        <f t="shared" ref="BR454:CJ454" si="342">SUM(BR470,BR486,BR569,BR702)</f>
        <v>0</v>
      </c>
      <c r="BS454" s="71">
        <f t="shared" si="342"/>
        <v>0</v>
      </c>
      <c r="BT454" s="71">
        <f t="shared" si="342"/>
        <v>0</v>
      </c>
      <c r="BU454" s="71">
        <f t="shared" si="342"/>
        <v>0</v>
      </c>
      <c r="BV454" s="71">
        <f t="shared" si="342"/>
        <v>0</v>
      </c>
      <c r="BW454" s="71">
        <f t="shared" si="342"/>
        <v>0</v>
      </c>
      <c r="BX454" s="71">
        <f t="shared" si="342"/>
        <v>0</v>
      </c>
      <c r="BY454" s="71">
        <f t="shared" si="342"/>
        <v>0</v>
      </c>
      <c r="BZ454" s="71">
        <f t="shared" si="342"/>
        <v>0</v>
      </c>
      <c r="CA454" s="71">
        <f t="shared" si="342"/>
        <v>0</v>
      </c>
      <c r="CB454" s="71">
        <f t="shared" si="342"/>
        <v>0</v>
      </c>
      <c r="CC454" s="71">
        <f t="shared" si="342"/>
        <v>0</v>
      </c>
      <c r="CD454" s="71">
        <f t="shared" si="342"/>
        <v>0</v>
      </c>
      <c r="CE454" s="71">
        <f t="shared" si="342"/>
        <v>0</v>
      </c>
      <c r="CF454" s="71">
        <f t="shared" si="342"/>
        <v>0</v>
      </c>
      <c r="CG454" s="71">
        <f t="shared" si="342"/>
        <v>0</v>
      </c>
      <c r="CH454" s="71">
        <f t="shared" si="342"/>
        <v>0</v>
      </c>
      <c r="CI454" s="71">
        <f t="shared" si="342"/>
        <v>0</v>
      </c>
      <c r="CJ454" s="71">
        <f t="shared" si="342"/>
        <v>0</v>
      </c>
      <c r="CK454" s="71"/>
      <c r="CL454" s="71"/>
      <c r="CM454" s="71"/>
      <c r="CN454" s="71"/>
      <c r="CO454" s="71"/>
      <c r="CP454" s="190">
        <f t="shared" si="316"/>
        <v>0</v>
      </c>
      <c r="CQ454" s="71"/>
      <c r="CR454" s="71"/>
      <c r="CS454" s="71"/>
      <c r="CT454" s="71"/>
      <c r="CU454" s="71"/>
      <c r="CV454" s="71"/>
      <c r="CW454" s="71"/>
      <c r="CX454" s="71"/>
      <c r="CY454" s="71"/>
      <c r="CZ454" s="71"/>
      <c r="DA454" s="71"/>
      <c r="DB454" s="190">
        <f t="shared" si="317"/>
        <v>0</v>
      </c>
      <c r="DC454" s="71">
        <f t="shared" si="313"/>
        <v>0</v>
      </c>
      <c r="DD454" s="71"/>
      <c r="DE454" s="71"/>
      <c r="DF454" s="71"/>
      <c r="DG454" s="190">
        <f t="shared" si="314"/>
        <v>0</v>
      </c>
      <c r="DH454" s="71">
        <f t="shared" si="315"/>
        <v>0</v>
      </c>
      <c r="DI454" s="71"/>
      <c r="DJ454" s="71"/>
      <c r="DK454" s="71"/>
      <c r="DL454" s="71"/>
      <c r="DM454" s="71"/>
      <c r="DN454" s="71"/>
      <c r="DO454" s="71"/>
      <c r="DP454" s="71"/>
      <c r="DQ454" s="71"/>
      <c r="DR454" s="71"/>
      <c r="DS454" s="71"/>
      <c r="DT454" s="71"/>
      <c r="DU454" s="71"/>
      <c r="DV454" s="71"/>
      <c r="DW454" s="71"/>
      <c r="DX454" s="71"/>
      <c r="DY454" s="71"/>
      <c r="DZ454" s="71"/>
      <c r="EA454" s="71"/>
      <c r="EB454" s="71"/>
      <c r="EC454" s="71"/>
      <c r="ED454" s="71"/>
      <c r="EE454" s="71"/>
      <c r="EF454" s="71"/>
      <c r="EG454" s="71"/>
      <c r="EH454" s="71"/>
      <c r="EI454" s="74"/>
      <c r="EJ454" s="74"/>
      <c r="EK454" s="74"/>
      <c r="EL454" s="74"/>
      <c r="EM454" s="74"/>
      <c r="EN454" s="74"/>
      <c r="EO454" s="74"/>
      <c r="EP454" s="74"/>
      <c r="EQ454" s="74"/>
      <c r="ER454" s="74"/>
      <c r="ES454" s="74"/>
      <c r="ET454" s="74"/>
      <c r="EU454" s="74"/>
      <c r="EV454" s="74"/>
      <c r="EW454" s="74"/>
      <c r="EX454" s="74"/>
      <c r="EY454" s="74"/>
      <c r="EZ454" s="74"/>
      <c r="FA454" s="74"/>
      <c r="FB454" s="74"/>
    </row>
    <row r="455" spans="2:158" s="69" customFormat="1">
      <c r="B455" s="261"/>
      <c r="C455" s="77" t="s">
        <v>391</v>
      </c>
      <c r="D455" s="71"/>
      <c r="E455" s="71"/>
      <c r="F455" s="71"/>
      <c r="G455" s="71"/>
      <c r="H455" s="71"/>
      <c r="I455" s="71"/>
      <c r="J455" s="71"/>
      <c r="K455" s="71"/>
      <c r="L455" s="71"/>
      <c r="M455" s="71"/>
      <c r="N455" s="71"/>
      <c r="O455" s="72"/>
      <c r="P455" s="71"/>
      <c r="Q455" s="71"/>
      <c r="R455" s="71"/>
      <c r="S455" s="71"/>
      <c r="T455" s="71"/>
      <c r="U455" s="71"/>
      <c r="V455" s="71"/>
      <c r="W455" s="71"/>
      <c r="X455" s="71"/>
      <c r="Y455" s="71">
        <f>SUM(Y471,Y487,Y570,Y703,Y687)</f>
        <v>-40</v>
      </c>
      <c r="Z455" s="73"/>
      <c r="AA455" s="73"/>
      <c r="AB455" s="73"/>
      <c r="AC455" s="73"/>
      <c r="AD455" s="73"/>
      <c r="AE455" s="73"/>
      <c r="AF455" s="75">
        <f t="shared" si="303"/>
        <v>0</v>
      </c>
      <c r="AG455" s="71">
        <f t="shared" ref="AG455:AR455" si="343">SUM(AG471,AG487,AG570,AG703,AG687)</f>
        <v>0</v>
      </c>
      <c r="AH455" s="71">
        <f t="shared" si="343"/>
        <v>0</v>
      </c>
      <c r="AI455" s="71">
        <f t="shared" si="343"/>
        <v>0</v>
      </c>
      <c r="AJ455" s="71">
        <f t="shared" si="343"/>
        <v>0</v>
      </c>
      <c r="AK455" s="71">
        <f t="shared" si="343"/>
        <v>0</v>
      </c>
      <c r="AL455" s="71">
        <f t="shared" si="343"/>
        <v>0</v>
      </c>
      <c r="AM455" s="71">
        <f t="shared" si="343"/>
        <v>0</v>
      </c>
      <c r="AN455" s="71">
        <f t="shared" si="343"/>
        <v>0</v>
      </c>
      <c r="AO455" s="71">
        <f t="shared" si="343"/>
        <v>0</v>
      </c>
      <c r="AP455" s="71">
        <f t="shared" si="343"/>
        <v>0</v>
      </c>
      <c r="AQ455" s="71">
        <f t="shared" si="343"/>
        <v>0</v>
      </c>
      <c r="AR455" s="71">
        <f t="shared" si="343"/>
        <v>0</v>
      </c>
      <c r="AS455" s="117">
        <f t="shared" si="307"/>
        <v>0</v>
      </c>
      <c r="AT455" s="71"/>
      <c r="AU455" s="73">
        <f>SUM(AV455:AX455)</f>
        <v>0</v>
      </c>
      <c r="AV455" s="71">
        <f t="shared" ref="AV455:BA455" si="344">SUM(AV471,AV487,AV570,AV703,AV687)</f>
        <v>0</v>
      </c>
      <c r="AW455" s="71">
        <f t="shared" si="344"/>
        <v>0</v>
      </c>
      <c r="AX455" s="71">
        <f t="shared" si="344"/>
        <v>0</v>
      </c>
      <c r="AY455" s="71">
        <f t="shared" si="344"/>
        <v>0</v>
      </c>
      <c r="AZ455" s="71">
        <f t="shared" si="344"/>
        <v>0</v>
      </c>
      <c r="BA455" s="71">
        <f t="shared" si="344"/>
        <v>0</v>
      </c>
      <c r="BB455" s="75">
        <f t="shared" si="306"/>
        <v>0</v>
      </c>
      <c r="BC455" s="71">
        <f t="shared" ref="BC455:BK455" si="345">SUM(BC471,BC487,BC570,BC703,BC687)</f>
        <v>0</v>
      </c>
      <c r="BD455" s="71">
        <f t="shared" si="345"/>
        <v>0</v>
      </c>
      <c r="BE455" s="71">
        <f t="shared" si="345"/>
        <v>0</v>
      </c>
      <c r="BF455" s="71">
        <f t="shared" si="345"/>
        <v>0</v>
      </c>
      <c r="BG455" s="71">
        <f t="shared" si="345"/>
        <v>0</v>
      </c>
      <c r="BH455" s="71">
        <f t="shared" si="345"/>
        <v>0</v>
      </c>
      <c r="BI455" s="71">
        <f t="shared" si="345"/>
        <v>0</v>
      </c>
      <c r="BJ455" s="71">
        <f t="shared" si="345"/>
        <v>0</v>
      </c>
      <c r="BK455" s="71">
        <f t="shared" si="345"/>
        <v>0</v>
      </c>
      <c r="BL455" s="73">
        <f t="shared" si="318"/>
        <v>0</v>
      </c>
      <c r="BM455" s="71">
        <f>SUM(BM471,BM487,BM570,BM703,BM687)</f>
        <v>0</v>
      </c>
      <c r="BN455" s="71">
        <f>SUM(BN471,BN487,BN570,BN703,BN687)</f>
        <v>0</v>
      </c>
      <c r="BO455" s="71">
        <f>SUM(BO471,BO487,BO570,BO703,BO687)</f>
        <v>0</v>
      </c>
      <c r="BP455" s="71">
        <f>SUM(BP471,BP487,BP570,BP703,BP687)</f>
        <v>0</v>
      </c>
      <c r="BQ455" s="71">
        <f t="shared" si="335"/>
        <v>0</v>
      </c>
      <c r="BR455" s="71">
        <f t="shared" ref="BR455:CJ455" si="346">SUM(BR471,BR487,BR570,BR703,BR687)</f>
        <v>0</v>
      </c>
      <c r="BS455" s="71">
        <f t="shared" si="346"/>
        <v>0</v>
      </c>
      <c r="BT455" s="71">
        <f t="shared" si="346"/>
        <v>0</v>
      </c>
      <c r="BU455" s="71">
        <f t="shared" si="346"/>
        <v>0</v>
      </c>
      <c r="BV455" s="71">
        <f t="shared" si="346"/>
        <v>0</v>
      </c>
      <c r="BW455" s="71">
        <f t="shared" si="346"/>
        <v>0</v>
      </c>
      <c r="BX455" s="71">
        <f t="shared" si="346"/>
        <v>0</v>
      </c>
      <c r="BY455" s="71">
        <f t="shared" si="346"/>
        <v>0</v>
      </c>
      <c r="BZ455" s="71">
        <f t="shared" si="346"/>
        <v>0</v>
      </c>
      <c r="CA455" s="71">
        <f t="shared" si="346"/>
        <v>0</v>
      </c>
      <c r="CB455" s="71">
        <f t="shared" si="346"/>
        <v>0</v>
      </c>
      <c r="CC455" s="71">
        <f t="shared" si="346"/>
        <v>0</v>
      </c>
      <c r="CD455" s="71">
        <f t="shared" si="346"/>
        <v>0</v>
      </c>
      <c r="CE455" s="71">
        <f t="shared" si="346"/>
        <v>0</v>
      </c>
      <c r="CF455" s="71">
        <f t="shared" si="346"/>
        <v>0</v>
      </c>
      <c r="CG455" s="71">
        <f t="shared" si="346"/>
        <v>0</v>
      </c>
      <c r="CH455" s="71">
        <f t="shared" si="346"/>
        <v>0</v>
      </c>
      <c r="CI455" s="71">
        <f t="shared" si="346"/>
        <v>0</v>
      </c>
      <c r="CJ455" s="71">
        <f t="shared" si="346"/>
        <v>0</v>
      </c>
      <c r="CK455" s="71"/>
      <c r="CL455" s="71"/>
      <c r="CM455" s="71"/>
      <c r="CN455" s="71"/>
      <c r="CO455" s="71"/>
      <c r="CP455" s="190">
        <f t="shared" si="316"/>
        <v>0</v>
      </c>
      <c r="CQ455" s="71"/>
      <c r="CR455" s="71"/>
      <c r="CS455" s="71"/>
      <c r="CT455" s="71"/>
      <c r="CU455" s="71"/>
      <c r="CV455" s="71"/>
      <c r="CW455" s="71"/>
      <c r="CX455" s="71"/>
      <c r="CY455" s="71"/>
      <c r="CZ455" s="71"/>
      <c r="DA455" s="71"/>
      <c r="DB455" s="190">
        <f t="shared" si="317"/>
        <v>0</v>
      </c>
      <c r="DC455" s="71">
        <f t="shared" si="313"/>
        <v>0</v>
      </c>
      <c r="DD455" s="71"/>
      <c r="DE455" s="71"/>
      <c r="DF455" s="71"/>
      <c r="DG455" s="190">
        <f t="shared" si="314"/>
        <v>0</v>
      </c>
      <c r="DH455" s="71">
        <f t="shared" si="315"/>
        <v>0</v>
      </c>
      <c r="DI455" s="71"/>
      <c r="DJ455" s="71"/>
      <c r="DK455" s="71"/>
      <c r="DL455" s="71"/>
      <c r="DM455" s="71"/>
      <c r="DN455" s="71"/>
      <c r="DO455" s="71"/>
      <c r="DP455" s="71"/>
      <c r="DQ455" s="71"/>
      <c r="DR455" s="71"/>
      <c r="DS455" s="71"/>
      <c r="DT455" s="71"/>
      <c r="DU455" s="71"/>
      <c r="DV455" s="71"/>
      <c r="DW455" s="71"/>
      <c r="DX455" s="71"/>
      <c r="DY455" s="71"/>
      <c r="DZ455" s="71"/>
      <c r="EA455" s="71"/>
      <c r="EB455" s="71"/>
      <c r="EC455" s="71"/>
      <c r="ED455" s="71"/>
      <c r="EE455" s="71"/>
      <c r="EF455" s="71"/>
      <c r="EG455" s="71"/>
      <c r="EH455" s="71"/>
      <c r="EI455" s="74"/>
      <c r="EJ455" s="74"/>
      <c r="EK455" s="74"/>
      <c r="EL455" s="74"/>
      <c r="EM455" s="74"/>
      <c r="EN455" s="74"/>
      <c r="EO455" s="74"/>
      <c r="EP455" s="74"/>
      <c r="EQ455" s="74"/>
      <c r="ER455" s="74"/>
      <c r="ES455" s="74"/>
      <c r="ET455" s="74"/>
      <c r="EU455" s="74"/>
      <c r="EV455" s="74"/>
      <c r="EW455" s="74"/>
      <c r="EX455" s="74"/>
      <c r="EY455" s="74"/>
      <c r="EZ455" s="74"/>
      <c r="FA455" s="74"/>
      <c r="FB455" s="74"/>
    </row>
    <row r="456" spans="2:158" s="69" customFormat="1">
      <c r="B456" s="261"/>
      <c r="C456" s="77" t="s">
        <v>392</v>
      </c>
      <c r="D456" s="71"/>
      <c r="E456" s="71"/>
      <c r="F456" s="71"/>
      <c r="G456" s="71"/>
      <c r="H456" s="71"/>
      <c r="I456" s="71"/>
      <c r="J456" s="71"/>
      <c r="K456" s="71"/>
      <c r="L456" s="71"/>
      <c r="M456" s="71"/>
      <c r="N456" s="71"/>
      <c r="O456" s="72"/>
      <c r="P456" s="71"/>
      <c r="Q456" s="71"/>
      <c r="R456" s="71"/>
      <c r="S456" s="71"/>
      <c r="T456" s="71"/>
      <c r="U456" s="71"/>
      <c r="V456" s="71"/>
      <c r="W456" s="71"/>
      <c r="X456" s="71"/>
      <c r="Y456" s="71">
        <f t="shared" ref="Y456:Y461" si="347">SUM(Y472,Y488,Y571,Y704)</f>
        <v>-8</v>
      </c>
      <c r="Z456" s="73"/>
      <c r="AA456" s="73"/>
      <c r="AB456" s="73"/>
      <c r="AC456" s="73"/>
      <c r="AD456" s="73"/>
      <c r="AE456" s="73"/>
      <c r="AF456" s="262">
        <f t="shared" si="303"/>
        <v>0</v>
      </c>
      <c r="AG456" s="71">
        <f t="shared" ref="AG456:AR456" si="348">SUM(AG472,AG488,AG571,AG704)</f>
        <v>0</v>
      </c>
      <c r="AH456" s="71">
        <f t="shared" si="348"/>
        <v>0</v>
      </c>
      <c r="AI456" s="71">
        <f t="shared" si="348"/>
        <v>0</v>
      </c>
      <c r="AJ456" s="71">
        <f t="shared" si="348"/>
        <v>0</v>
      </c>
      <c r="AK456" s="71">
        <f t="shared" si="348"/>
        <v>0</v>
      </c>
      <c r="AL456" s="71">
        <f t="shared" si="348"/>
        <v>0</v>
      </c>
      <c r="AM456" s="71">
        <f t="shared" si="348"/>
        <v>0</v>
      </c>
      <c r="AN456" s="71">
        <f t="shared" si="348"/>
        <v>0</v>
      </c>
      <c r="AO456" s="71">
        <f t="shared" si="348"/>
        <v>0</v>
      </c>
      <c r="AP456" s="71">
        <f t="shared" si="348"/>
        <v>0</v>
      </c>
      <c r="AQ456" s="71">
        <f t="shared" si="348"/>
        <v>0</v>
      </c>
      <c r="AR456" s="71">
        <f t="shared" si="348"/>
        <v>0</v>
      </c>
      <c r="AS456" s="117">
        <f t="shared" si="307"/>
        <v>0</v>
      </c>
      <c r="AT456" s="71"/>
      <c r="AU456" s="73">
        <f>SUM(AV456:AX456)</f>
        <v>0</v>
      </c>
      <c r="AV456" s="71">
        <f t="shared" ref="AV456:BA461" si="349">SUM(AV472,AV488,AV571,AV704)</f>
        <v>0</v>
      </c>
      <c r="AW456" s="71">
        <f t="shared" si="349"/>
        <v>0</v>
      </c>
      <c r="AX456" s="71">
        <f t="shared" si="349"/>
        <v>0</v>
      </c>
      <c r="AY456" s="71">
        <f t="shared" si="349"/>
        <v>0</v>
      </c>
      <c r="AZ456" s="71">
        <f t="shared" si="349"/>
        <v>0</v>
      </c>
      <c r="BA456" s="71">
        <f t="shared" si="349"/>
        <v>0</v>
      </c>
      <c r="BB456" s="75">
        <f t="shared" si="306"/>
        <v>0</v>
      </c>
      <c r="BC456" s="71">
        <f t="shared" ref="BC456:BK456" si="350">SUM(BC472,BC488,BC571,BC704)</f>
        <v>0</v>
      </c>
      <c r="BD456" s="71">
        <f t="shared" si="350"/>
        <v>0</v>
      </c>
      <c r="BE456" s="71">
        <f t="shared" si="350"/>
        <v>0</v>
      </c>
      <c r="BF456" s="71">
        <f t="shared" si="350"/>
        <v>0</v>
      </c>
      <c r="BG456" s="71">
        <f t="shared" si="350"/>
        <v>0</v>
      </c>
      <c r="BH456" s="71">
        <f t="shared" si="350"/>
        <v>0</v>
      </c>
      <c r="BI456" s="71">
        <f t="shared" si="350"/>
        <v>0</v>
      </c>
      <c r="BJ456" s="71">
        <f t="shared" si="350"/>
        <v>0</v>
      </c>
      <c r="BK456" s="71">
        <f t="shared" si="350"/>
        <v>0</v>
      </c>
      <c r="BL456" s="73">
        <f t="shared" si="318"/>
        <v>0</v>
      </c>
      <c r="BM456" s="71">
        <f t="shared" ref="BM456:BP457" si="351">SUM(BM472,BM488,BM571,BM704)</f>
        <v>0</v>
      </c>
      <c r="BN456" s="71">
        <f t="shared" si="351"/>
        <v>0</v>
      </c>
      <c r="BO456" s="71">
        <f t="shared" si="351"/>
        <v>0</v>
      </c>
      <c r="BP456" s="71">
        <f t="shared" si="351"/>
        <v>0</v>
      </c>
      <c r="BQ456" s="71">
        <f t="shared" si="335"/>
        <v>0</v>
      </c>
      <c r="BR456" s="71">
        <f t="shared" ref="BR456:CJ456" si="352">SUM(BR472,BR488,BR571,BR704)</f>
        <v>0</v>
      </c>
      <c r="BS456" s="71">
        <f t="shared" si="352"/>
        <v>0</v>
      </c>
      <c r="BT456" s="71">
        <f t="shared" si="352"/>
        <v>0</v>
      </c>
      <c r="BU456" s="71">
        <f t="shared" si="352"/>
        <v>0</v>
      </c>
      <c r="BV456" s="71">
        <f t="shared" si="352"/>
        <v>0</v>
      </c>
      <c r="BW456" s="71">
        <f t="shared" si="352"/>
        <v>0</v>
      </c>
      <c r="BX456" s="71">
        <f t="shared" si="352"/>
        <v>0</v>
      </c>
      <c r="BY456" s="71">
        <f t="shared" si="352"/>
        <v>0</v>
      </c>
      <c r="BZ456" s="71">
        <f t="shared" si="352"/>
        <v>0</v>
      </c>
      <c r="CA456" s="71">
        <f t="shared" si="352"/>
        <v>0</v>
      </c>
      <c r="CB456" s="71">
        <f t="shared" si="352"/>
        <v>0</v>
      </c>
      <c r="CC456" s="71">
        <f t="shared" si="352"/>
        <v>0</v>
      </c>
      <c r="CD456" s="71">
        <f t="shared" si="352"/>
        <v>0</v>
      </c>
      <c r="CE456" s="71">
        <f t="shared" si="352"/>
        <v>0</v>
      </c>
      <c r="CF456" s="71">
        <f t="shared" si="352"/>
        <v>0</v>
      </c>
      <c r="CG456" s="71">
        <f t="shared" si="352"/>
        <v>0</v>
      </c>
      <c r="CH456" s="71">
        <f t="shared" si="352"/>
        <v>0</v>
      </c>
      <c r="CI456" s="71">
        <f t="shared" si="352"/>
        <v>0</v>
      </c>
      <c r="CJ456" s="71">
        <f t="shared" si="352"/>
        <v>0</v>
      </c>
      <c r="CK456" s="71"/>
      <c r="CL456" s="71"/>
      <c r="CM456" s="71"/>
      <c r="CN456" s="71"/>
      <c r="CO456" s="71"/>
      <c r="CP456" s="190">
        <f t="shared" si="316"/>
        <v>0</v>
      </c>
      <c r="CQ456" s="71"/>
      <c r="CR456" s="71"/>
      <c r="CS456" s="71"/>
      <c r="CT456" s="71"/>
      <c r="CU456" s="71"/>
      <c r="CV456" s="71"/>
      <c r="CW456" s="71"/>
      <c r="CX456" s="71"/>
      <c r="CY456" s="71"/>
      <c r="CZ456" s="71"/>
      <c r="DA456" s="71"/>
      <c r="DB456" s="190">
        <f t="shared" si="317"/>
        <v>0</v>
      </c>
      <c r="DC456" s="71">
        <f t="shared" si="313"/>
        <v>0</v>
      </c>
      <c r="DD456" s="71"/>
      <c r="DE456" s="71"/>
      <c r="DF456" s="71"/>
      <c r="DG456" s="190">
        <f t="shared" si="314"/>
        <v>0</v>
      </c>
      <c r="DH456" s="71">
        <f t="shared" si="315"/>
        <v>0</v>
      </c>
      <c r="DI456" s="71"/>
      <c r="DJ456" s="71"/>
      <c r="DK456" s="71"/>
      <c r="DL456" s="71"/>
      <c r="DM456" s="71"/>
      <c r="DN456" s="71"/>
      <c r="DO456" s="71"/>
      <c r="DP456" s="71"/>
      <c r="DQ456" s="71"/>
      <c r="DR456" s="71"/>
      <c r="DS456" s="71"/>
      <c r="DT456" s="71"/>
      <c r="DU456" s="71"/>
      <c r="DV456" s="71"/>
      <c r="DW456" s="71"/>
      <c r="DX456" s="71"/>
      <c r="DY456" s="71"/>
      <c r="DZ456" s="71"/>
      <c r="EA456" s="71"/>
      <c r="EB456" s="71"/>
      <c r="EC456" s="71"/>
      <c r="ED456" s="71"/>
      <c r="EE456" s="71"/>
      <c r="EF456" s="71"/>
      <c r="EG456" s="71"/>
      <c r="EH456" s="71"/>
      <c r="EI456" s="74"/>
      <c r="EJ456" s="74"/>
      <c r="EK456" s="74"/>
      <c r="EL456" s="74"/>
      <c r="EM456" s="74"/>
      <c r="EN456" s="74"/>
      <c r="EO456" s="74"/>
      <c r="EP456" s="74"/>
      <c r="EQ456" s="74"/>
      <c r="ER456" s="74"/>
      <c r="ES456" s="74"/>
      <c r="ET456" s="74"/>
      <c r="EU456" s="74"/>
      <c r="EV456" s="74"/>
      <c r="EW456" s="74"/>
      <c r="EX456" s="74"/>
      <c r="EY456" s="74"/>
      <c r="EZ456" s="74"/>
      <c r="FA456" s="74"/>
      <c r="FB456" s="74"/>
    </row>
    <row r="457" spans="2:158" s="69" customFormat="1">
      <c r="B457" s="261"/>
      <c r="C457" s="77" t="s">
        <v>393</v>
      </c>
      <c r="D457" s="71"/>
      <c r="E457" s="71"/>
      <c r="F457" s="71"/>
      <c r="G457" s="71"/>
      <c r="H457" s="71"/>
      <c r="I457" s="71"/>
      <c r="J457" s="71"/>
      <c r="K457" s="71"/>
      <c r="L457" s="71"/>
      <c r="M457" s="71"/>
      <c r="N457" s="71"/>
      <c r="O457" s="72"/>
      <c r="P457" s="71"/>
      <c r="Q457" s="71"/>
      <c r="R457" s="71"/>
      <c r="S457" s="71"/>
      <c r="T457" s="71"/>
      <c r="U457" s="71"/>
      <c r="V457" s="71"/>
      <c r="W457" s="71"/>
      <c r="X457" s="71"/>
      <c r="Y457" s="71">
        <f t="shared" si="347"/>
        <v>0</v>
      </c>
      <c r="Z457" s="73"/>
      <c r="AA457" s="73"/>
      <c r="AB457" s="73"/>
      <c r="AC457" s="73"/>
      <c r="AD457" s="73"/>
      <c r="AE457" s="73"/>
      <c r="AF457" s="75">
        <f t="shared" si="303"/>
        <v>4528.199999999998</v>
      </c>
      <c r="AG457" s="71">
        <f t="shared" ref="AG457:AR457" si="353">SUM(AG473,AG489,AG572,AG705)</f>
        <v>-362.3</v>
      </c>
      <c r="AH457" s="71">
        <f t="shared" si="353"/>
        <v>0</v>
      </c>
      <c r="AI457" s="71">
        <f t="shared" si="353"/>
        <v>0</v>
      </c>
      <c r="AJ457" s="71">
        <f t="shared" si="353"/>
        <v>0</v>
      </c>
      <c r="AK457" s="71">
        <f t="shared" si="353"/>
        <v>372</v>
      </c>
      <c r="AL457" s="71">
        <f t="shared" si="353"/>
        <v>0</v>
      </c>
      <c r="AM457" s="71">
        <f t="shared" si="353"/>
        <v>0</v>
      </c>
      <c r="AN457" s="71">
        <f t="shared" si="353"/>
        <v>0</v>
      </c>
      <c r="AO457" s="71">
        <f t="shared" si="353"/>
        <v>3253.5999999999985</v>
      </c>
      <c r="AP457" s="71">
        <f t="shared" si="353"/>
        <v>49</v>
      </c>
      <c r="AQ457" s="71">
        <f t="shared" si="353"/>
        <v>1443</v>
      </c>
      <c r="AR457" s="71">
        <f t="shared" si="353"/>
        <v>0</v>
      </c>
      <c r="AS457" s="117">
        <f t="shared" si="307"/>
        <v>3263.2999999999984</v>
      </c>
      <c r="AT457" s="71">
        <f>SUM(AT473,AT489,AT572,AT705)</f>
        <v>0</v>
      </c>
      <c r="AU457" s="71">
        <f>SUM(AU473,AU489,AU572,AU705)</f>
        <v>0</v>
      </c>
      <c r="AV457" s="71">
        <f t="shared" si="349"/>
        <v>0</v>
      </c>
      <c r="AW457" s="71">
        <f t="shared" si="349"/>
        <v>0</v>
      </c>
      <c r="AX457" s="71">
        <f t="shared" si="349"/>
        <v>0</v>
      </c>
      <c r="AY457" s="71">
        <f t="shared" si="349"/>
        <v>99.700000000000045</v>
      </c>
      <c r="AZ457" s="71">
        <f t="shared" si="349"/>
        <v>-1</v>
      </c>
      <c r="BA457" s="71">
        <f t="shared" si="349"/>
        <v>509.19999999999982</v>
      </c>
      <c r="BB457" s="75">
        <f t="shared" si="306"/>
        <v>661</v>
      </c>
      <c r="BC457" s="71">
        <f t="shared" ref="BC457:BK457" si="354">SUM(BC473,BC489,BC572,BC705)</f>
        <v>1</v>
      </c>
      <c r="BD457" s="71">
        <f t="shared" si="354"/>
        <v>657</v>
      </c>
      <c r="BE457" s="71">
        <f t="shared" si="354"/>
        <v>294</v>
      </c>
      <c r="BF457" s="71">
        <f t="shared" si="354"/>
        <v>3</v>
      </c>
      <c r="BG457" s="71">
        <f t="shared" si="354"/>
        <v>0</v>
      </c>
      <c r="BH457" s="71">
        <f t="shared" si="354"/>
        <v>-28</v>
      </c>
      <c r="BI457" s="71">
        <f t="shared" si="354"/>
        <v>0</v>
      </c>
      <c r="BJ457" s="71">
        <f t="shared" si="354"/>
        <v>11</v>
      </c>
      <c r="BK457" s="71">
        <f t="shared" si="354"/>
        <v>0</v>
      </c>
      <c r="BL457" s="73">
        <f t="shared" si="318"/>
        <v>12</v>
      </c>
      <c r="BM457" s="71">
        <f t="shared" si="351"/>
        <v>0</v>
      </c>
      <c r="BN457" s="71">
        <f t="shared" si="351"/>
        <v>0</v>
      </c>
      <c r="BO457" s="71">
        <f t="shared" si="351"/>
        <v>0</v>
      </c>
      <c r="BP457" s="71">
        <f t="shared" si="351"/>
        <v>12</v>
      </c>
      <c r="BQ457" s="71">
        <f t="shared" si="335"/>
        <v>1264.8999999999999</v>
      </c>
      <c r="BR457" s="71">
        <f t="shared" ref="BR457:CJ457" si="355">SUM(BR473,BR489,BR572,BR705)</f>
        <v>0</v>
      </c>
      <c r="BS457" s="71">
        <f t="shared" si="355"/>
        <v>0</v>
      </c>
      <c r="BT457" s="71">
        <f t="shared" si="355"/>
        <v>0</v>
      </c>
      <c r="BU457" s="71">
        <f t="shared" si="355"/>
        <v>0</v>
      </c>
      <c r="BV457" s="71">
        <f t="shared" si="355"/>
        <v>0</v>
      </c>
      <c r="BW457" s="71">
        <f t="shared" si="355"/>
        <v>0</v>
      </c>
      <c r="BX457" s="71">
        <f t="shared" si="355"/>
        <v>0</v>
      </c>
      <c r="BY457" s="71">
        <f t="shared" si="355"/>
        <v>0</v>
      </c>
      <c r="BZ457" s="71">
        <f t="shared" si="355"/>
        <v>0</v>
      </c>
      <c r="CA457" s="71">
        <f t="shared" si="355"/>
        <v>0</v>
      </c>
      <c r="CB457" s="71">
        <f t="shared" si="355"/>
        <v>0</v>
      </c>
      <c r="CC457" s="71">
        <f t="shared" si="355"/>
        <v>0</v>
      </c>
      <c r="CD457" s="71">
        <f t="shared" si="355"/>
        <v>0</v>
      </c>
      <c r="CE457" s="71">
        <f t="shared" si="355"/>
        <v>0</v>
      </c>
      <c r="CF457" s="71">
        <f t="shared" si="355"/>
        <v>0</v>
      </c>
      <c r="CG457" s="71">
        <f t="shared" si="355"/>
        <v>0</v>
      </c>
      <c r="CH457" s="71">
        <f t="shared" si="355"/>
        <v>0</v>
      </c>
      <c r="CI457" s="71">
        <f t="shared" si="355"/>
        <v>0</v>
      </c>
      <c r="CJ457" s="71">
        <f t="shared" si="355"/>
        <v>0</v>
      </c>
      <c r="CK457" s="71"/>
      <c r="CL457" s="71"/>
      <c r="CM457" s="71"/>
      <c r="CN457" s="71"/>
      <c r="CO457" s="71"/>
      <c r="CP457" s="190">
        <f t="shared" si="316"/>
        <v>0</v>
      </c>
      <c r="CQ457" s="71"/>
      <c r="CR457" s="71"/>
      <c r="CS457" s="71"/>
      <c r="CT457" s="71"/>
      <c r="CU457" s="71"/>
      <c r="CV457" s="71"/>
      <c r="CW457" s="71"/>
      <c r="CX457" s="71"/>
      <c r="CY457" s="71"/>
      <c r="CZ457" s="71"/>
      <c r="DA457" s="71"/>
      <c r="DB457" s="190">
        <f t="shared" si="317"/>
        <v>0</v>
      </c>
      <c r="DC457" s="71">
        <f t="shared" si="313"/>
        <v>0</v>
      </c>
      <c r="DD457" s="71"/>
      <c r="DE457" s="71"/>
      <c r="DF457" s="71"/>
      <c r="DG457" s="190">
        <f t="shared" si="314"/>
        <v>0</v>
      </c>
      <c r="DH457" s="71">
        <f t="shared" si="315"/>
        <v>0</v>
      </c>
      <c r="DI457" s="71"/>
      <c r="DJ457" s="71"/>
      <c r="DK457" s="71"/>
      <c r="DL457" s="71"/>
      <c r="DM457" s="71"/>
      <c r="DN457" s="71"/>
      <c r="DO457" s="71"/>
      <c r="DP457" s="71"/>
      <c r="DQ457" s="71"/>
      <c r="DR457" s="71"/>
      <c r="DS457" s="71"/>
      <c r="DT457" s="71"/>
      <c r="DU457" s="71"/>
      <c r="DV457" s="71"/>
      <c r="DW457" s="71"/>
      <c r="DX457" s="71"/>
      <c r="DY457" s="71"/>
      <c r="DZ457" s="71"/>
      <c r="EA457" s="71"/>
      <c r="EB457" s="71"/>
      <c r="EC457" s="71"/>
      <c r="ED457" s="71"/>
      <c r="EE457" s="71"/>
      <c r="EF457" s="71"/>
      <c r="EG457" s="71"/>
      <c r="EH457" s="71"/>
      <c r="EI457" s="74"/>
      <c r="EJ457" s="74"/>
      <c r="EK457" s="74"/>
      <c r="EL457" s="74"/>
      <c r="EM457" s="74"/>
      <c r="EN457" s="74"/>
      <c r="EO457" s="74"/>
      <c r="EP457" s="74"/>
      <c r="EQ457" s="74"/>
      <c r="ER457" s="74"/>
      <c r="ES457" s="74"/>
      <c r="ET457" s="74"/>
      <c r="EU457" s="74"/>
      <c r="EV457" s="74"/>
      <c r="EW457" s="74"/>
      <c r="EX457" s="74"/>
      <c r="EY457" s="74"/>
      <c r="EZ457" s="74"/>
      <c r="FA457" s="74"/>
      <c r="FB457" s="74"/>
    </row>
    <row r="458" spans="2:158" s="69" customFormat="1">
      <c r="B458" s="261"/>
      <c r="C458" s="77" t="s">
        <v>394</v>
      </c>
      <c r="D458" s="71"/>
      <c r="E458" s="71"/>
      <c r="F458" s="71"/>
      <c r="G458" s="71"/>
      <c r="H458" s="71"/>
      <c r="I458" s="71"/>
      <c r="J458" s="71"/>
      <c r="K458" s="71"/>
      <c r="L458" s="71"/>
      <c r="M458" s="71"/>
      <c r="N458" s="71"/>
      <c r="O458" s="72"/>
      <c r="P458" s="71"/>
      <c r="Q458" s="71"/>
      <c r="R458" s="71"/>
      <c r="S458" s="71"/>
      <c r="T458" s="71"/>
      <c r="U458" s="71"/>
      <c r="V458" s="71"/>
      <c r="W458" s="71"/>
      <c r="X458" s="71"/>
      <c r="Y458" s="71">
        <f t="shared" si="347"/>
        <v>-10</v>
      </c>
      <c r="Z458" s="73"/>
      <c r="AA458" s="73"/>
      <c r="AB458" s="73"/>
      <c r="AC458" s="73"/>
      <c r="AD458" s="73"/>
      <c r="AE458" s="73"/>
      <c r="AF458" s="75">
        <f t="shared" si="303"/>
        <v>-172</v>
      </c>
      <c r="AG458" s="71">
        <f t="shared" ref="AG458:AQ458" si="356">SUM(AG474,AG490,AG573,AG706)</f>
        <v>-267</v>
      </c>
      <c r="AH458" s="71">
        <f t="shared" si="356"/>
        <v>0</v>
      </c>
      <c r="AI458" s="71">
        <f t="shared" si="356"/>
        <v>0</v>
      </c>
      <c r="AJ458" s="71">
        <f t="shared" si="356"/>
        <v>0</v>
      </c>
      <c r="AK458" s="71">
        <f t="shared" si="356"/>
        <v>0</v>
      </c>
      <c r="AL458" s="71">
        <f t="shared" si="356"/>
        <v>0</v>
      </c>
      <c r="AM458" s="71">
        <f t="shared" si="356"/>
        <v>0</v>
      </c>
      <c r="AN458" s="71">
        <f t="shared" si="356"/>
        <v>0</v>
      </c>
      <c r="AO458" s="71">
        <f t="shared" si="356"/>
        <v>-174</v>
      </c>
      <c r="AP458" s="71">
        <f t="shared" si="356"/>
        <v>-478</v>
      </c>
      <c r="AQ458" s="71">
        <f t="shared" si="356"/>
        <v>0</v>
      </c>
      <c r="AR458" s="71"/>
      <c r="AS458" s="117">
        <f t="shared" si="307"/>
        <v>-441</v>
      </c>
      <c r="AT458" s="71"/>
      <c r="AU458" s="73">
        <f>SUM(AV458:AX458)</f>
        <v>0</v>
      </c>
      <c r="AV458" s="71">
        <f t="shared" si="349"/>
        <v>0</v>
      </c>
      <c r="AW458" s="71">
        <f t="shared" si="349"/>
        <v>0</v>
      </c>
      <c r="AX458" s="71">
        <f t="shared" si="349"/>
        <v>0</v>
      </c>
      <c r="AY458" s="71">
        <f t="shared" si="349"/>
        <v>0</v>
      </c>
      <c r="AZ458" s="71">
        <f t="shared" si="349"/>
        <v>0</v>
      </c>
      <c r="BA458" s="71">
        <f t="shared" si="349"/>
        <v>0</v>
      </c>
      <c r="BB458" s="75">
        <f t="shared" si="306"/>
        <v>-38</v>
      </c>
      <c r="BC458" s="71">
        <f t="shared" ref="BC458:BK458" si="357">SUM(BC474,BC490,BC573,BC706)</f>
        <v>-37</v>
      </c>
      <c r="BD458" s="71">
        <f t="shared" si="357"/>
        <v>2</v>
      </c>
      <c r="BE458" s="71">
        <f t="shared" si="357"/>
        <v>0</v>
      </c>
      <c r="BF458" s="71">
        <f t="shared" si="357"/>
        <v>-3</v>
      </c>
      <c r="BG458" s="71">
        <f t="shared" si="357"/>
        <v>0</v>
      </c>
      <c r="BH458" s="71">
        <f t="shared" si="357"/>
        <v>57</v>
      </c>
      <c r="BI458" s="71">
        <f t="shared" si="357"/>
        <v>0</v>
      </c>
      <c r="BJ458" s="71">
        <f t="shared" si="357"/>
        <v>124</v>
      </c>
      <c r="BK458" s="71">
        <f t="shared" si="357"/>
        <v>0</v>
      </c>
      <c r="BL458" s="73">
        <f t="shared" si="318"/>
        <v>126</v>
      </c>
      <c r="BM458" s="71">
        <f t="shared" ref="BM458:BO461" si="358">SUM(BM474,BM490,BM573,BM706)</f>
        <v>0</v>
      </c>
      <c r="BN458" s="71">
        <f t="shared" si="358"/>
        <v>0</v>
      </c>
      <c r="BO458" s="71">
        <f t="shared" si="358"/>
        <v>0</v>
      </c>
      <c r="BP458" s="71">
        <f>SUM(BP474,BP490,BP573,BP706,BP690)</f>
        <v>126</v>
      </c>
      <c r="BQ458" s="71">
        <f>SUM(AT458,AU458,AY458,BA458,BB458,BG458,BH458,BI458,BJ458,BK458,BL458)</f>
        <v>269</v>
      </c>
      <c r="BR458" s="71">
        <f t="shared" ref="BR458:CJ458" si="359">SUM(BR474,BR490,BR573,BR706,BR690)</f>
        <v>0</v>
      </c>
      <c r="BS458" s="71">
        <f t="shared" si="359"/>
        <v>0</v>
      </c>
      <c r="BT458" s="71">
        <f t="shared" si="359"/>
        <v>0</v>
      </c>
      <c r="BU458" s="71">
        <f t="shared" si="359"/>
        <v>0</v>
      </c>
      <c r="BV458" s="71">
        <f t="shared" si="359"/>
        <v>0</v>
      </c>
      <c r="BW458" s="71">
        <f t="shared" si="359"/>
        <v>0</v>
      </c>
      <c r="BX458" s="71">
        <f t="shared" si="359"/>
        <v>0</v>
      </c>
      <c r="BY458" s="71">
        <f t="shared" si="359"/>
        <v>0</v>
      </c>
      <c r="BZ458" s="71">
        <f t="shared" si="359"/>
        <v>0</v>
      </c>
      <c r="CA458" s="71">
        <f t="shared" si="359"/>
        <v>0</v>
      </c>
      <c r="CB458" s="71">
        <f t="shared" si="359"/>
        <v>0</v>
      </c>
      <c r="CC458" s="71">
        <f t="shared" si="359"/>
        <v>0</v>
      </c>
      <c r="CD458" s="71">
        <f t="shared" si="359"/>
        <v>0</v>
      </c>
      <c r="CE458" s="71">
        <f t="shared" si="359"/>
        <v>0</v>
      </c>
      <c r="CF458" s="71">
        <f t="shared" si="359"/>
        <v>0</v>
      </c>
      <c r="CG458" s="71">
        <f t="shared" si="359"/>
        <v>0</v>
      </c>
      <c r="CH458" s="71">
        <f t="shared" si="359"/>
        <v>0</v>
      </c>
      <c r="CI458" s="71">
        <f t="shared" si="359"/>
        <v>0</v>
      </c>
      <c r="CJ458" s="71">
        <f t="shared" si="359"/>
        <v>0</v>
      </c>
      <c r="CK458" s="71"/>
      <c r="CL458" s="71"/>
      <c r="CM458" s="71"/>
      <c r="CN458" s="71"/>
      <c r="CO458" s="71"/>
      <c r="CP458" s="190">
        <f t="shared" si="316"/>
        <v>0</v>
      </c>
      <c r="CQ458" s="71"/>
      <c r="CR458" s="71"/>
      <c r="CS458" s="71"/>
      <c r="CT458" s="71"/>
      <c r="CU458" s="71"/>
      <c r="CV458" s="71"/>
      <c r="CW458" s="71"/>
      <c r="CX458" s="71"/>
      <c r="CY458" s="71"/>
      <c r="CZ458" s="71"/>
      <c r="DA458" s="71"/>
      <c r="DB458" s="190">
        <f t="shared" si="317"/>
        <v>0</v>
      </c>
      <c r="DC458" s="71">
        <f t="shared" si="313"/>
        <v>0</v>
      </c>
      <c r="DD458" s="71"/>
      <c r="DE458" s="71"/>
      <c r="DF458" s="71"/>
      <c r="DG458" s="190">
        <f t="shared" si="314"/>
        <v>0</v>
      </c>
      <c r="DH458" s="71">
        <f t="shared" si="315"/>
        <v>0</v>
      </c>
      <c r="DI458" s="71"/>
      <c r="DJ458" s="71"/>
      <c r="DK458" s="71"/>
      <c r="DL458" s="71"/>
      <c r="DM458" s="71"/>
      <c r="DN458" s="71"/>
      <c r="DO458" s="71"/>
      <c r="DP458" s="71"/>
      <c r="DQ458" s="71"/>
      <c r="DR458" s="71"/>
      <c r="DS458" s="71"/>
      <c r="DT458" s="71"/>
      <c r="DU458" s="71"/>
      <c r="DV458" s="71"/>
      <c r="DW458" s="71"/>
      <c r="DX458" s="71"/>
      <c r="DY458" s="71"/>
      <c r="DZ458" s="71"/>
      <c r="EA458" s="71"/>
      <c r="EB458" s="71"/>
      <c r="EC458" s="71"/>
      <c r="ED458" s="71"/>
      <c r="EE458" s="71"/>
      <c r="EF458" s="71"/>
      <c r="EG458" s="71"/>
      <c r="EH458" s="71"/>
      <c r="EI458" s="74"/>
      <c r="EJ458" s="74"/>
      <c r="EK458" s="74"/>
      <c r="EL458" s="74"/>
      <c r="EM458" s="74"/>
      <c r="EN458" s="74"/>
      <c r="EO458" s="74"/>
      <c r="EP458" s="74"/>
      <c r="EQ458" s="74"/>
      <c r="ER458" s="74"/>
      <c r="ES458" s="74"/>
      <c r="ET458" s="74"/>
      <c r="EU458" s="74"/>
      <c r="EV458" s="74"/>
      <c r="EW458" s="74"/>
      <c r="EX458" s="74"/>
      <c r="EY458" s="74"/>
      <c r="EZ458" s="74"/>
      <c r="FA458" s="74"/>
      <c r="FB458" s="74"/>
    </row>
    <row r="459" spans="2:158" s="69" customFormat="1">
      <c r="B459" s="261"/>
      <c r="C459" s="77" t="s">
        <v>395</v>
      </c>
      <c r="D459" s="71"/>
      <c r="E459" s="71"/>
      <c r="F459" s="71"/>
      <c r="G459" s="71"/>
      <c r="H459" s="71"/>
      <c r="I459" s="71"/>
      <c r="J459" s="71"/>
      <c r="K459" s="71"/>
      <c r="L459" s="71"/>
      <c r="M459" s="71"/>
      <c r="N459" s="71"/>
      <c r="O459" s="72"/>
      <c r="P459" s="71"/>
      <c r="Q459" s="71"/>
      <c r="R459" s="71"/>
      <c r="S459" s="71"/>
      <c r="T459" s="71"/>
      <c r="U459" s="71"/>
      <c r="V459" s="71"/>
      <c r="W459" s="71"/>
      <c r="X459" s="71"/>
      <c r="Y459" s="71">
        <f t="shared" si="347"/>
        <v>0</v>
      </c>
      <c r="Z459" s="73"/>
      <c r="AA459" s="73"/>
      <c r="AB459" s="73"/>
      <c r="AC459" s="73"/>
      <c r="AD459" s="73"/>
      <c r="AE459" s="73"/>
      <c r="AF459" s="75">
        <f t="shared" si="303"/>
        <v>0</v>
      </c>
      <c r="AG459" s="71">
        <f t="shared" ref="AG459:AQ459" si="360">SUM(AG475,AG491,AG574,AG707)</f>
        <v>0</v>
      </c>
      <c r="AH459" s="71">
        <f t="shared" si="360"/>
        <v>0</v>
      </c>
      <c r="AI459" s="71">
        <f t="shared" si="360"/>
        <v>0</v>
      </c>
      <c r="AJ459" s="71">
        <f t="shared" si="360"/>
        <v>0</v>
      </c>
      <c r="AK459" s="71">
        <f t="shared" si="360"/>
        <v>0</v>
      </c>
      <c r="AL459" s="71">
        <f t="shared" si="360"/>
        <v>0</v>
      </c>
      <c r="AM459" s="71">
        <f t="shared" si="360"/>
        <v>0</v>
      </c>
      <c r="AN459" s="71">
        <f t="shared" si="360"/>
        <v>0</v>
      </c>
      <c r="AO459" s="71">
        <f t="shared" si="360"/>
        <v>0</v>
      </c>
      <c r="AP459" s="71">
        <f t="shared" si="360"/>
        <v>0</v>
      </c>
      <c r="AQ459" s="71">
        <f t="shared" si="360"/>
        <v>0</v>
      </c>
      <c r="AR459" s="71">
        <f>SUM(AR475,AR491,AR574,AR707)</f>
        <v>0</v>
      </c>
      <c r="AS459" s="117">
        <f t="shared" si="307"/>
        <v>0</v>
      </c>
      <c r="AT459" s="71">
        <f>SUM(AT475,AT491,AT574,AT707)</f>
        <v>0</v>
      </c>
      <c r="AU459" s="71">
        <f>SUM(AU475,AU491,AU574,AU707)</f>
        <v>0</v>
      </c>
      <c r="AV459" s="71">
        <f t="shared" si="349"/>
        <v>0</v>
      </c>
      <c r="AW459" s="71">
        <f t="shared" si="349"/>
        <v>0</v>
      </c>
      <c r="AX459" s="71">
        <f t="shared" si="349"/>
        <v>0</v>
      </c>
      <c r="AY459" s="71">
        <f t="shared" si="349"/>
        <v>0</v>
      </c>
      <c r="AZ459" s="71">
        <f t="shared" si="349"/>
        <v>0</v>
      </c>
      <c r="BA459" s="71">
        <f t="shared" si="349"/>
        <v>0</v>
      </c>
      <c r="BB459" s="75">
        <f t="shared" si="306"/>
        <v>0</v>
      </c>
      <c r="BC459" s="71">
        <f t="shared" ref="BC459:BK459" si="361">SUM(BC475,BC491,BC574,BC707)</f>
        <v>0</v>
      </c>
      <c r="BD459" s="71">
        <f t="shared" si="361"/>
        <v>0</v>
      </c>
      <c r="BE459" s="71">
        <f t="shared" si="361"/>
        <v>0</v>
      </c>
      <c r="BF459" s="71">
        <f t="shared" si="361"/>
        <v>0</v>
      </c>
      <c r="BG459" s="71">
        <f t="shared" si="361"/>
        <v>0</v>
      </c>
      <c r="BH459" s="71">
        <f t="shared" si="361"/>
        <v>0</v>
      </c>
      <c r="BI459" s="71">
        <f t="shared" si="361"/>
        <v>0</v>
      </c>
      <c r="BJ459" s="71">
        <f t="shared" si="361"/>
        <v>0</v>
      </c>
      <c r="BK459" s="71">
        <f t="shared" si="361"/>
        <v>0</v>
      </c>
      <c r="BL459" s="73">
        <f t="shared" si="318"/>
        <v>0</v>
      </c>
      <c r="BM459" s="71">
        <f t="shared" si="358"/>
        <v>0</v>
      </c>
      <c r="BN459" s="71">
        <f t="shared" si="358"/>
        <v>0</v>
      </c>
      <c r="BO459" s="71">
        <f t="shared" si="358"/>
        <v>0</v>
      </c>
      <c r="BP459" s="71">
        <f>SUM(BP475,BP491,BP574,BP707)</f>
        <v>0</v>
      </c>
      <c r="BQ459" s="71">
        <f t="shared" si="335"/>
        <v>0</v>
      </c>
      <c r="BR459" s="71">
        <f t="shared" ref="BR459:CJ459" si="362">SUM(BR475,BR491,BR574,BR707)</f>
        <v>0</v>
      </c>
      <c r="BS459" s="71">
        <f t="shared" si="362"/>
        <v>0</v>
      </c>
      <c r="BT459" s="71">
        <f t="shared" si="362"/>
        <v>0</v>
      </c>
      <c r="BU459" s="71">
        <f t="shared" si="362"/>
        <v>0</v>
      </c>
      <c r="BV459" s="71">
        <f t="shared" si="362"/>
        <v>0</v>
      </c>
      <c r="BW459" s="71">
        <f t="shared" si="362"/>
        <v>0</v>
      </c>
      <c r="BX459" s="71">
        <f t="shared" si="362"/>
        <v>0</v>
      </c>
      <c r="BY459" s="71">
        <f t="shared" si="362"/>
        <v>0</v>
      </c>
      <c r="BZ459" s="71">
        <f t="shared" si="362"/>
        <v>0</v>
      </c>
      <c r="CA459" s="71">
        <f t="shared" si="362"/>
        <v>0</v>
      </c>
      <c r="CB459" s="71">
        <f t="shared" si="362"/>
        <v>0</v>
      </c>
      <c r="CC459" s="71">
        <f t="shared" si="362"/>
        <v>0</v>
      </c>
      <c r="CD459" s="71">
        <f t="shared" si="362"/>
        <v>0</v>
      </c>
      <c r="CE459" s="71">
        <f t="shared" si="362"/>
        <v>0</v>
      </c>
      <c r="CF459" s="71">
        <f t="shared" si="362"/>
        <v>0</v>
      </c>
      <c r="CG459" s="71">
        <f t="shared" si="362"/>
        <v>0</v>
      </c>
      <c r="CH459" s="71">
        <f t="shared" si="362"/>
        <v>0</v>
      </c>
      <c r="CI459" s="71">
        <f t="shared" si="362"/>
        <v>0</v>
      </c>
      <c r="CJ459" s="71">
        <f t="shared" si="362"/>
        <v>0</v>
      </c>
      <c r="CK459" s="71"/>
      <c r="CL459" s="71"/>
      <c r="CM459" s="71"/>
      <c r="CN459" s="71"/>
      <c r="CO459" s="71"/>
      <c r="CP459" s="190">
        <f t="shared" si="316"/>
        <v>0</v>
      </c>
      <c r="CQ459" s="71"/>
      <c r="CR459" s="71"/>
      <c r="CS459" s="71"/>
      <c r="CT459" s="71"/>
      <c r="CU459" s="71"/>
      <c r="CV459" s="71"/>
      <c r="CW459" s="71"/>
      <c r="CX459" s="71"/>
      <c r="CY459" s="71"/>
      <c r="CZ459" s="71"/>
      <c r="DA459" s="71"/>
      <c r="DB459" s="190">
        <f t="shared" si="317"/>
        <v>0</v>
      </c>
      <c r="DC459" s="71">
        <f t="shared" si="313"/>
        <v>0</v>
      </c>
      <c r="DD459" s="71"/>
      <c r="DE459" s="71"/>
      <c r="DF459" s="71"/>
      <c r="DG459" s="190">
        <f t="shared" si="314"/>
        <v>0</v>
      </c>
      <c r="DH459" s="71">
        <f t="shared" si="315"/>
        <v>0</v>
      </c>
      <c r="DI459" s="71"/>
      <c r="DJ459" s="71"/>
      <c r="DK459" s="71"/>
      <c r="DL459" s="71"/>
      <c r="DM459" s="71"/>
      <c r="DN459" s="71"/>
      <c r="DO459" s="71"/>
      <c r="DP459" s="71"/>
      <c r="DQ459" s="71"/>
      <c r="DR459" s="71"/>
      <c r="DS459" s="71"/>
      <c r="DT459" s="71"/>
      <c r="DU459" s="71"/>
      <c r="DV459" s="71"/>
      <c r="DW459" s="71"/>
      <c r="DX459" s="71"/>
      <c r="DY459" s="71"/>
      <c r="DZ459" s="71"/>
      <c r="EA459" s="71"/>
      <c r="EB459" s="71"/>
      <c r="EC459" s="71"/>
      <c r="ED459" s="71"/>
      <c r="EE459" s="71"/>
      <c r="EF459" s="71"/>
      <c r="EG459" s="71"/>
      <c r="EH459" s="71"/>
      <c r="EI459" s="74"/>
      <c r="EJ459" s="74"/>
      <c r="EK459" s="74"/>
      <c r="EL459" s="74"/>
      <c r="EM459" s="74"/>
      <c r="EN459" s="74"/>
      <c r="EO459" s="74"/>
      <c r="EP459" s="74"/>
      <c r="EQ459" s="74"/>
      <c r="ER459" s="74"/>
      <c r="ES459" s="74"/>
      <c r="ET459" s="74"/>
      <c r="EU459" s="74"/>
      <c r="EV459" s="74"/>
      <c r="EW459" s="74"/>
      <c r="EX459" s="74"/>
      <c r="EY459" s="74"/>
      <c r="EZ459" s="74"/>
      <c r="FA459" s="74"/>
      <c r="FB459" s="74"/>
    </row>
    <row r="460" spans="2:158" s="69" customFormat="1">
      <c r="B460" s="261"/>
      <c r="C460" s="77" t="s">
        <v>396</v>
      </c>
      <c r="D460" s="71"/>
      <c r="E460" s="71"/>
      <c r="F460" s="71"/>
      <c r="G460" s="71"/>
      <c r="H460" s="71"/>
      <c r="I460" s="71"/>
      <c r="J460" s="71"/>
      <c r="K460" s="71"/>
      <c r="L460" s="71"/>
      <c r="M460" s="71"/>
      <c r="N460" s="71"/>
      <c r="O460" s="72"/>
      <c r="P460" s="71"/>
      <c r="Q460" s="71"/>
      <c r="R460" s="71"/>
      <c r="S460" s="71"/>
      <c r="T460" s="71"/>
      <c r="U460" s="71"/>
      <c r="V460" s="71"/>
      <c r="W460" s="71"/>
      <c r="X460" s="71"/>
      <c r="Y460" s="71">
        <f t="shared" si="347"/>
        <v>0</v>
      </c>
      <c r="Z460" s="73"/>
      <c r="AA460" s="73"/>
      <c r="AB460" s="73"/>
      <c r="AC460" s="73"/>
      <c r="AD460" s="73"/>
      <c r="AE460" s="73"/>
      <c r="AF460" s="75">
        <f t="shared" si="303"/>
        <v>4647</v>
      </c>
      <c r="AG460" s="71">
        <f t="shared" ref="AG460:AQ460" si="363">SUM(AG476,AG492,AG575,AG708)</f>
        <v>0</v>
      </c>
      <c r="AH460" s="71">
        <f t="shared" si="363"/>
        <v>0</v>
      </c>
      <c r="AI460" s="71">
        <f t="shared" si="363"/>
        <v>0</v>
      </c>
      <c r="AJ460" s="71">
        <f t="shared" si="363"/>
        <v>0</v>
      </c>
      <c r="AK460" s="71">
        <f t="shared" si="363"/>
        <v>0</v>
      </c>
      <c r="AL460" s="71">
        <f t="shared" si="363"/>
        <v>0</v>
      </c>
      <c r="AM460" s="71">
        <f t="shared" si="363"/>
        <v>0</v>
      </c>
      <c r="AN460" s="71">
        <f t="shared" si="363"/>
        <v>0</v>
      </c>
      <c r="AO460" s="71">
        <f t="shared" si="363"/>
        <v>4627</v>
      </c>
      <c r="AP460" s="71">
        <f t="shared" si="363"/>
        <v>4524</v>
      </c>
      <c r="AQ460" s="71">
        <f t="shared" si="363"/>
        <v>0</v>
      </c>
      <c r="AR460" s="71">
        <f>SUM(AR476,AR492,AR575,AR708)</f>
        <v>0</v>
      </c>
      <c r="AS460" s="117">
        <f t="shared" si="307"/>
        <v>4627</v>
      </c>
      <c r="AT460" s="71">
        <f>SUM(AT476,AT492,AT575,AT708)</f>
        <v>0</v>
      </c>
      <c r="AU460" s="73">
        <f>SUM(AV460:AX460)</f>
        <v>0</v>
      </c>
      <c r="AV460" s="71">
        <f t="shared" si="349"/>
        <v>0</v>
      </c>
      <c r="AW460" s="71">
        <f t="shared" si="349"/>
        <v>0</v>
      </c>
      <c r="AX460" s="71">
        <f t="shared" si="349"/>
        <v>0</v>
      </c>
      <c r="AY460" s="71">
        <f t="shared" si="349"/>
        <v>0</v>
      </c>
      <c r="AZ460" s="71">
        <f t="shared" si="349"/>
        <v>0</v>
      </c>
      <c r="BA460" s="71">
        <f t="shared" si="349"/>
        <v>0</v>
      </c>
      <c r="BB460" s="75">
        <f t="shared" si="306"/>
        <v>1</v>
      </c>
      <c r="BC460" s="71">
        <f t="shared" ref="BC460:BK460" si="364">SUM(BC476,BC492,BC575,BC708)</f>
        <v>0</v>
      </c>
      <c r="BD460" s="71">
        <f t="shared" si="364"/>
        <v>0</v>
      </c>
      <c r="BE460" s="71">
        <f t="shared" si="364"/>
        <v>0</v>
      </c>
      <c r="BF460" s="71">
        <f t="shared" si="364"/>
        <v>1</v>
      </c>
      <c r="BG460" s="71">
        <f t="shared" si="364"/>
        <v>0</v>
      </c>
      <c r="BH460" s="71">
        <f t="shared" si="364"/>
        <v>10</v>
      </c>
      <c r="BI460" s="119">
        <f t="shared" si="364"/>
        <v>0</v>
      </c>
      <c r="BJ460" s="119">
        <f t="shared" si="364"/>
        <v>-76</v>
      </c>
      <c r="BK460" s="72">
        <f t="shared" si="364"/>
        <v>0</v>
      </c>
      <c r="BL460" s="73">
        <f t="shared" si="318"/>
        <v>85</v>
      </c>
      <c r="BM460" s="71">
        <f t="shared" si="358"/>
        <v>0</v>
      </c>
      <c r="BN460" s="71">
        <f t="shared" si="358"/>
        <v>0</v>
      </c>
      <c r="BO460" s="71">
        <f t="shared" si="358"/>
        <v>0</v>
      </c>
      <c r="BP460" s="71">
        <f>SUM(BP476,BP492,BP575,BP708)</f>
        <v>85</v>
      </c>
      <c r="BQ460" s="71">
        <f t="shared" si="335"/>
        <v>20</v>
      </c>
      <c r="BR460" s="71">
        <f t="shared" ref="BR460:CJ460" si="365">SUM(BR476,BR492,BR575,BR708)</f>
        <v>0</v>
      </c>
      <c r="BS460" s="71">
        <f t="shared" si="365"/>
        <v>0</v>
      </c>
      <c r="BT460" s="71">
        <f t="shared" si="365"/>
        <v>0</v>
      </c>
      <c r="BU460" s="71">
        <f t="shared" si="365"/>
        <v>0</v>
      </c>
      <c r="BV460" s="71">
        <f t="shared" si="365"/>
        <v>0</v>
      </c>
      <c r="BW460" s="71">
        <f t="shared" si="365"/>
        <v>0</v>
      </c>
      <c r="BX460" s="71">
        <f t="shared" si="365"/>
        <v>0</v>
      </c>
      <c r="BY460" s="71">
        <f t="shared" si="365"/>
        <v>0</v>
      </c>
      <c r="BZ460" s="71">
        <f t="shared" si="365"/>
        <v>0</v>
      </c>
      <c r="CA460" s="71">
        <f t="shared" si="365"/>
        <v>0</v>
      </c>
      <c r="CB460" s="71">
        <f t="shared" si="365"/>
        <v>0</v>
      </c>
      <c r="CC460" s="71">
        <f t="shared" si="365"/>
        <v>0</v>
      </c>
      <c r="CD460" s="71">
        <f t="shared" si="365"/>
        <v>0</v>
      </c>
      <c r="CE460" s="71">
        <f t="shared" si="365"/>
        <v>0</v>
      </c>
      <c r="CF460" s="71">
        <f t="shared" si="365"/>
        <v>0</v>
      </c>
      <c r="CG460" s="71">
        <f t="shared" si="365"/>
        <v>0</v>
      </c>
      <c r="CH460" s="71">
        <f t="shared" si="365"/>
        <v>0</v>
      </c>
      <c r="CI460" s="71">
        <f t="shared" si="365"/>
        <v>0</v>
      </c>
      <c r="CJ460" s="71">
        <f t="shared" si="365"/>
        <v>0</v>
      </c>
      <c r="CK460" s="71"/>
      <c r="CL460" s="71"/>
      <c r="CM460" s="71"/>
      <c r="CN460" s="71"/>
      <c r="CO460" s="71"/>
      <c r="CP460" s="190">
        <f t="shared" si="316"/>
        <v>0</v>
      </c>
      <c r="CQ460" s="71"/>
      <c r="CR460" s="71"/>
      <c r="CS460" s="71"/>
      <c r="CT460" s="71"/>
      <c r="CU460" s="71"/>
      <c r="CV460" s="71"/>
      <c r="CW460" s="71"/>
      <c r="CX460" s="71"/>
      <c r="CY460" s="71"/>
      <c r="CZ460" s="71"/>
      <c r="DA460" s="71"/>
      <c r="DB460" s="190">
        <f t="shared" si="317"/>
        <v>0</v>
      </c>
      <c r="DC460" s="71">
        <f t="shared" si="313"/>
        <v>0</v>
      </c>
      <c r="DD460" s="71"/>
      <c r="DE460" s="71"/>
      <c r="DF460" s="71"/>
      <c r="DG460" s="190">
        <f t="shared" si="314"/>
        <v>0</v>
      </c>
      <c r="DH460" s="71">
        <f t="shared" si="315"/>
        <v>0</v>
      </c>
      <c r="DI460" s="71"/>
      <c r="DJ460" s="71"/>
      <c r="DK460" s="71"/>
      <c r="DL460" s="71"/>
      <c r="DM460" s="71"/>
      <c r="DN460" s="71"/>
      <c r="DO460" s="71"/>
      <c r="DP460" s="71"/>
      <c r="DQ460" s="71"/>
      <c r="DR460" s="71"/>
      <c r="DS460" s="71"/>
      <c r="DT460" s="71"/>
      <c r="DU460" s="71"/>
      <c r="DV460" s="71"/>
      <c r="DW460" s="71"/>
      <c r="DX460" s="71"/>
      <c r="DY460" s="71"/>
      <c r="DZ460" s="71"/>
      <c r="EA460" s="71"/>
      <c r="EB460" s="71"/>
      <c r="EC460" s="71"/>
      <c r="ED460" s="71"/>
      <c r="EE460" s="71"/>
      <c r="EF460" s="71"/>
      <c r="EG460" s="71"/>
      <c r="EH460" s="71"/>
      <c r="EI460" s="74"/>
      <c r="EJ460" s="74"/>
      <c r="EK460" s="74"/>
      <c r="EL460" s="74"/>
      <c r="EM460" s="74"/>
      <c r="EN460" s="74"/>
      <c r="EO460" s="74"/>
      <c r="EP460" s="74"/>
      <c r="EQ460" s="74"/>
      <c r="ER460" s="74"/>
      <c r="ES460" s="74"/>
      <c r="ET460" s="74"/>
      <c r="EU460" s="74"/>
      <c r="EV460" s="74"/>
      <c r="EW460" s="74"/>
      <c r="EX460" s="74"/>
      <c r="EY460" s="74"/>
      <c r="EZ460" s="74"/>
      <c r="FA460" s="74"/>
      <c r="FB460" s="74"/>
    </row>
    <row r="461" spans="2:158" s="69" customFormat="1">
      <c r="B461" s="261"/>
      <c r="C461" s="77" t="s">
        <v>397</v>
      </c>
      <c r="D461" s="71"/>
      <c r="E461" s="71"/>
      <c r="F461" s="71"/>
      <c r="G461" s="71"/>
      <c r="H461" s="71"/>
      <c r="I461" s="71"/>
      <c r="J461" s="71"/>
      <c r="K461" s="71"/>
      <c r="L461" s="71"/>
      <c r="M461" s="71"/>
      <c r="N461" s="71"/>
      <c r="O461" s="72"/>
      <c r="P461" s="71"/>
      <c r="Q461" s="71"/>
      <c r="R461" s="71"/>
      <c r="S461" s="71"/>
      <c r="T461" s="71"/>
      <c r="U461" s="71"/>
      <c r="V461" s="71"/>
      <c r="W461" s="71"/>
      <c r="X461" s="71"/>
      <c r="Y461" s="71">
        <f t="shared" si="347"/>
        <v>0</v>
      </c>
      <c r="Z461" s="73"/>
      <c r="AA461" s="73"/>
      <c r="AB461" s="73"/>
      <c r="AC461" s="73"/>
      <c r="AD461" s="73"/>
      <c r="AE461" s="73"/>
      <c r="AF461" s="75">
        <f t="shared" si="303"/>
        <v>736</v>
      </c>
      <c r="AG461" s="71">
        <f t="shared" ref="AG461:AQ461" si="366">SUM(AG477,AG493,AG576,AG709)</f>
        <v>270</v>
      </c>
      <c r="AH461" s="71">
        <f t="shared" si="366"/>
        <v>0</v>
      </c>
      <c r="AI461" s="71">
        <f t="shared" si="366"/>
        <v>0</v>
      </c>
      <c r="AJ461" s="71">
        <f t="shared" si="366"/>
        <v>0</v>
      </c>
      <c r="AK461" s="71">
        <f t="shared" si="366"/>
        <v>0</v>
      </c>
      <c r="AL461" s="71">
        <f t="shared" si="366"/>
        <v>0</v>
      </c>
      <c r="AM461" s="71">
        <f t="shared" si="366"/>
        <v>0</v>
      </c>
      <c r="AN461" s="71">
        <f t="shared" si="366"/>
        <v>0</v>
      </c>
      <c r="AO461" s="71">
        <f t="shared" si="366"/>
        <v>466</v>
      </c>
      <c r="AP461" s="71">
        <f t="shared" si="366"/>
        <v>120</v>
      </c>
      <c r="AQ461" s="71">
        <f t="shared" si="366"/>
        <v>168</v>
      </c>
      <c r="AR461" s="71">
        <f>SUM(AR477,AR493,AR576,AR709)</f>
        <v>0</v>
      </c>
      <c r="AS461" s="117">
        <f t="shared" si="307"/>
        <v>736</v>
      </c>
      <c r="AT461" s="71">
        <f>SUM(AT477,AT493,AT576,AT709)</f>
        <v>0</v>
      </c>
      <c r="AU461" s="73">
        <f>SUM(AV461:AX461)</f>
        <v>0</v>
      </c>
      <c r="AV461" s="71">
        <f t="shared" si="349"/>
        <v>0</v>
      </c>
      <c r="AW461" s="71">
        <f t="shared" si="349"/>
        <v>0</v>
      </c>
      <c r="AX461" s="71">
        <f t="shared" si="349"/>
        <v>0</v>
      </c>
      <c r="AY461" s="71">
        <f t="shared" si="349"/>
        <v>0</v>
      </c>
      <c r="AZ461" s="71">
        <f t="shared" si="349"/>
        <v>0</v>
      </c>
      <c r="BA461" s="71">
        <f t="shared" si="349"/>
        <v>0</v>
      </c>
      <c r="BB461" s="75">
        <f t="shared" si="306"/>
        <v>0</v>
      </c>
      <c r="BC461" s="71">
        <f t="shared" ref="BC461:BK461" si="367">SUM(BC477,BC493,BC576,BC709)</f>
        <v>0</v>
      </c>
      <c r="BD461" s="71">
        <f t="shared" si="367"/>
        <v>0</v>
      </c>
      <c r="BE461" s="71">
        <f t="shared" si="367"/>
        <v>0</v>
      </c>
      <c r="BF461" s="71">
        <f t="shared" si="367"/>
        <v>0</v>
      </c>
      <c r="BG461" s="71">
        <f t="shared" si="367"/>
        <v>0</v>
      </c>
      <c r="BH461" s="71">
        <f t="shared" si="367"/>
        <v>0</v>
      </c>
      <c r="BI461" s="119">
        <f t="shared" si="367"/>
        <v>0</v>
      </c>
      <c r="BJ461" s="119">
        <f t="shared" si="367"/>
        <v>0</v>
      </c>
      <c r="BK461" s="72">
        <f t="shared" si="367"/>
        <v>0</v>
      </c>
      <c r="BL461" s="73">
        <f t="shared" si="318"/>
        <v>0</v>
      </c>
      <c r="BM461" s="71">
        <f t="shared" si="358"/>
        <v>0</v>
      </c>
      <c r="BN461" s="71">
        <f t="shared" si="358"/>
        <v>0</v>
      </c>
      <c r="BO461" s="71">
        <f t="shared" si="358"/>
        <v>0</v>
      </c>
      <c r="BP461" s="71">
        <f>SUM(BP477,BP493,BP576,BP709)</f>
        <v>0</v>
      </c>
      <c r="BQ461" s="71">
        <f t="shared" si="335"/>
        <v>0</v>
      </c>
      <c r="BR461" s="71">
        <f t="shared" ref="BR461:CJ461" si="368">SUM(BR477,BR493,BR576,BR709)</f>
        <v>0</v>
      </c>
      <c r="BS461" s="71">
        <f t="shared" si="368"/>
        <v>0</v>
      </c>
      <c r="BT461" s="71">
        <f t="shared" si="368"/>
        <v>0</v>
      </c>
      <c r="BU461" s="71">
        <f t="shared" si="368"/>
        <v>0</v>
      </c>
      <c r="BV461" s="71">
        <f t="shared" si="368"/>
        <v>0</v>
      </c>
      <c r="BW461" s="71">
        <f t="shared" si="368"/>
        <v>0</v>
      </c>
      <c r="BX461" s="71">
        <f t="shared" si="368"/>
        <v>0</v>
      </c>
      <c r="BY461" s="71">
        <f t="shared" si="368"/>
        <v>0</v>
      </c>
      <c r="BZ461" s="71">
        <f t="shared" si="368"/>
        <v>0</v>
      </c>
      <c r="CA461" s="71">
        <f t="shared" si="368"/>
        <v>0</v>
      </c>
      <c r="CB461" s="71">
        <f t="shared" si="368"/>
        <v>0</v>
      </c>
      <c r="CC461" s="71">
        <f t="shared" si="368"/>
        <v>0</v>
      </c>
      <c r="CD461" s="71">
        <f t="shared" si="368"/>
        <v>0</v>
      </c>
      <c r="CE461" s="71">
        <f t="shared" si="368"/>
        <v>0</v>
      </c>
      <c r="CF461" s="71">
        <f t="shared" si="368"/>
        <v>0</v>
      </c>
      <c r="CG461" s="71">
        <f t="shared" si="368"/>
        <v>0</v>
      </c>
      <c r="CH461" s="71">
        <f t="shared" si="368"/>
        <v>0</v>
      </c>
      <c r="CI461" s="71">
        <f t="shared" si="368"/>
        <v>0</v>
      </c>
      <c r="CJ461" s="71">
        <f t="shared" si="368"/>
        <v>0</v>
      </c>
      <c r="CK461" s="71"/>
      <c r="CL461" s="71"/>
      <c r="CM461" s="71"/>
      <c r="CN461" s="71"/>
      <c r="CO461" s="71"/>
      <c r="CP461" s="190">
        <f t="shared" si="316"/>
        <v>0</v>
      </c>
      <c r="CQ461" s="71"/>
      <c r="CR461" s="71"/>
      <c r="CS461" s="71"/>
      <c r="CT461" s="71"/>
      <c r="CU461" s="71"/>
      <c r="CV461" s="71"/>
      <c r="CW461" s="71"/>
      <c r="CX461" s="71"/>
      <c r="CY461" s="71"/>
      <c r="CZ461" s="71"/>
      <c r="DA461" s="71"/>
      <c r="DB461" s="190">
        <f t="shared" si="317"/>
        <v>0</v>
      </c>
      <c r="DC461" s="71">
        <f t="shared" si="313"/>
        <v>0</v>
      </c>
      <c r="DD461" s="71"/>
      <c r="DE461" s="71"/>
      <c r="DF461" s="71"/>
      <c r="DG461" s="190">
        <f t="shared" si="314"/>
        <v>0</v>
      </c>
      <c r="DH461" s="71">
        <f t="shared" si="315"/>
        <v>0</v>
      </c>
      <c r="DI461" s="71"/>
      <c r="DJ461" s="71"/>
      <c r="DK461" s="71"/>
      <c r="DL461" s="71"/>
      <c r="DM461" s="71"/>
      <c r="DN461" s="71"/>
      <c r="DO461" s="71"/>
      <c r="DP461" s="71"/>
      <c r="DQ461" s="71"/>
      <c r="DR461" s="71"/>
      <c r="DS461" s="71"/>
      <c r="DT461" s="71"/>
      <c r="DU461" s="71"/>
      <c r="DV461" s="71"/>
      <c r="DW461" s="71"/>
      <c r="DX461" s="71"/>
      <c r="DY461" s="71"/>
      <c r="DZ461" s="71"/>
      <c r="EA461" s="71"/>
      <c r="EB461" s="71"/>
      <c r="EC461" s="71"/>
      <c r="ED461" s="71"/>
      <c r="EE461" s="71"/>
      <c r="EF461" s="71"/>
      <c r="EG461" s="71"/>
      <c r="EH461" s="71"/>
      <c r="EI461" s="74"/>
      <c r="EJ461" s="74"/>
      <c r="EK461" s="74"/>
      <c r="EL461" s="74"/>
      <c r="EM461" s="74"/>
      <c r="EN461" s="74"/>
      <c r="EO461" s="74"/>
      <c r="EP461" s="74"/>
      <c r="EQ461" s="74"/>
      <c r="ER461" s="74"/>
      <c r="ES461" s="74"/>
      <c r="ET461" s="74"/>
      <c r="EU461" s="74"/>
      <c r="EV461" s="74"/>
      <c r="EW461" s="74"/>
      <c r="EX461" s="74"/>
      <c r="EY461" s="74"/>
      <c r="EZ461" s="74"/>
      <c r="FA461" s="74"/>
      <c r="FB461" s="74"/>
    </row>
    <row r="462" spans="2:158" s="69" customFormat="1">
      <c r="B462" s="263"/>
      <c r="C462" s="77" t="s">
        <v>398</v>
      </c>
      <c r="D462" s="71"/>
      <c r="E462" s="71"/>
      <c r="F462" s="71"/>
      <c r="G462" s="71"/>
      <c r="H462" s="71"/>
      <c r="I462" s="71"/>
      <c r="J462" s="71"/>
      <c r="K462" s="71"/>
      <c r="L462" s="71"/>
      <c r="M462" s="71"/>
      <c r="N462" s="71"/>
      <c r="O462" s="72"/>
      <c r="P462" s="71"/>
      <c r="Q462" s="71"/>
      <c r="R462" s="71"/>
      <c r="S462" s="71"/>
      <c r="T462" s="71"/>
      <c r="U462" s="71"/>
      <c r="V462" s="71"/>
      <c r="W462" s="71"/>
      <c r="X462" s="71"/>
      <c r="Y462" s="168">
        <f t="shared" ref="Y462:AE462" si="369">SUM(Y478,Y494,Y577,Y710,Y674,Y678,Y665)</f>
        <v>-8853</v>
      </c>
      <c r="Z462" s="168">
        <f t="shared" si="369"/>
        <v>0</v>
      </c>
      <c r="AA462" s="168">
        <f t="shared" si="369"/>
        <v>0</v>
      </c>
      <c r="AB462" s="168">
        <f t="shared" si="369"/>
        <v>0</v>
      </c>
      <c r="AC462" s="168">
        <f t="shared" si="369"/>
        <v>0</v>
      </c>
      <c r="AD462" s="168">
        <f t="shared" si="369"/>
        <v>0</v>
      </c>
      <c r="AE462" s="168">
        <f t="shared" si="369"/>
        <v>0</v>
      </c>
      <c r="AF462" s="75">
        <f t="shared" si="303"/>
        <v>1268</v>
      </c>
      <c r="AG462" s="168">
        <f t="shared" ref="AG462:AR462" si="370">SUM(AG478,AG494,AG577,AG710,AG674,AG678,AG665)</f>
        <v>0</v>
      </c>
      <c r="AH462" s="168">
        <f t="shared" si="370"/>
        <v>0</v>
      </c>
      <c r="AI462" s="168">
        <f t="shared" si="370"/>
        <v>0</v>
      </c>
      <c r="AJ462" s="168">
        <f t="shared" si="370"/>
        <v>0</v>
      </c>
      <c r="AK462" s="168">
        <f t="shared" si="370"/>
        <v>0</v>
      </c>
      <c r="AL462" s="168">
        <f t="shared" si="370"/>
        <v>0</v>
      </c>
      <c r="AM462" s="168">
        <f t="shared" si="370"/>
        <v>0</v>
      </c>
      <c r="AN462" s="168">
        <f t="shared" si="370"/>
        <v>0</v>
      </c>
      <c r="AO462" s="168">
        <f t="shared" si="370"/>
        <v>0</v>
      </c>
      <c r="AP462" s="168">
        <f t="shared" si="370"/>
        <v>0</v>
      </c>
      <c r="AQ462" s="168">
        <f t="shared" si="370"/>
        <v>0</v>
      </c>
      <c r="AR462" s="168">
        <f t="shared" si="370"/>
        <v>0</v>
      </c>
      <c r="AS462" s="117">
        <f t="shared" si="307"/>
        <v>0</v>
      </c>
      <c r="AT462" s="168">
        <f t="shared" ref="AT462:BA462" si="371">SUM(AT478,AT494,AT577,AT710,AT674,AT678,AT665)</f>
        <v>0</v>
      </c>
      <c r="AU462" s="168">
        <f t="shared" si="371"/>
        <v>0</v>
      </c>
      <c r="AV462" s="168">
        <f t="shared" si="371"/>
        <v>362</v>
      </c>
      <c r="AW462" s="168">
        <f t="shared" si="371"/>
        <v>-345</v>
      </c>
      <c r="AX462" s="168">
        <f t="shared" si="371"/>
        <v>-17</v>
      </c>
      <c r="AY462" s="168">
        <f t="shared" si="371"/>
        <v>0</v>
      </c>
      <c r="AZ462" s="168">
        <f t="shared" si="371"/>
        <v>0</v>
      </c>
      <c r="BA462" s="168">
        <f t="shared" si="371"/>
        <v>0</v>
      </c>
      <c r="BB462" s="75">
        <f t="shared" si="306"/>
        <v>0</v>
      </c>
      <c r="BC462" s="168">
        <f t="shared" ref="BC462:BK462" si="372">SUM(BC478,BC494,BC577,BC710,BC674,BC678,BC665)</f>
        <v>0</v>
      </c>
      <c r="BD462" s="168">
        <f t="shared" si="372"/>
        <v>0</v>
      </c>
      <c r="BE462" s="168">
        <f t="shared" si="372"/>
        <v>0</v>
      </c>
      <c r="BF462" s="168">
        <f t="shared" si="372"/>
        <v>0</v>
      </c>
      <c r="BG462" s="168">
        <f t="shared" si="372"/>
        <v>0</v>
      </c>
      <c r="BH462" s="168">
        <f t="shared" si="372"/>
        <v>-3</v>
      </c>
      <c r="BI462" s="168">
        <f t="shared" si="372"/>
        <v>4</v>
      </c>
      <c r="BJ462" s="168">
        <f t="shared" si="372"/>
        <v>1098</v>
      </c>
      <c r="BK462" s="168">
        <f t="shared" si="372"/>
        <v>163</v>
      </c>
      <c r="BL462" s="73">
        <f t="shared" si="318"/>
        <v>6</v>
      </c>
      <c r="BM462" s="168">
        <f>SUM(BM478,BM494,BM577,BM710,BM674,BM678,BM665)</f>
        <v>0</v>
      </c>
      <c r="BN462" s="168">
        <f>SUM(BN478,BN494,BN577,BN710,BN674,BN678,BN665)</f>
        <v>0</v>
      </c>
      <c r="BO462" s="168">
        <f>SUM(BO478,BO494,BO577,BO710,BO674,BO678,BO665)</f>
        <v>0</v>
      </c>
      <c r="BP462" s="168">
        <f>SUM(BP478,BP494,BP577,BP710,BP674,BP678,BP665)</f>
        <v>6</v>
      </c>
      <c r="BQ462" s="71">
        <f t="shared" si="335"/>
        <v>1268</v>
      </c>
      <c r="BR462" s="168">
        <f t="shared" ref="BR462:CJ462" si="373">SUM(BR478,BR494,BR577,BR710,BR674,BR678,BR665)</f>
        <v>0</v>
      </c>
      <c r="BS462" s="168">
        <f t="shared" si="373"/>
        <v>0</v>
      </c>
      <c r="BT462" s="168">
        <f t="shared" si="373"/>
        <v>0</v>
      </c>
      <c r="BU462" s="168">
        <f t="shared" si="373"/>
        <v>0</v>
      </c>
      <c r="BV462" s="168">
        <f t="shared" si="373"/>
        <v>0</v>
      </c>
      <c r="BW462" s="168">
        <f t="shared" si="373"/>
        <v>0</v>
      </c>
      <c r="BX462" s="168">
        <f t="shared" si="373"/>
        <v>0</v>
      </c>
      <c r="BY462" s="168">
        <f t="shared" si="373"/>
        <v>0</v>
      </c>
      <c r="BZ462" s="168">
        <f t="shared" si="373"/>
        <v>0</v>
      </c>
      <c r="CA462" s="168">
        <f t="shared" si="373"/>
        <v>0</v>
      </c>
      <c r="CB462" s="168">
        <f t="shared" si="373"/>
        <v>0</v>
      </c>
      <c r="CC462" s="168">
        <f t="shared" si="373"/>
        <v>0</v>
      </c>
      <c r="CD462" s="168">
        <f t="shared" si="373"/>
        <v>0</v>
      </c>
      <c r="CE462" s="168">
        <f t="shared" si="373"/>
        <v>0</v>
      </c>
      <c r="CF462" s="168">
        <f t="shared" si="373"/>
        <v>0</v>
      </c>
      <c r="CG462" s="168">
        <f t="shared" si="373"/>
        <v>0</v>
      </c>
      <c r="CH462" s="168">
        <f t="shared" si="373"/>
        <v>0</v>
      </c>
      <c r="CI462" s="168">
        <f t="shared" si="373"/>
        <v>0</v>
      </c>
      <c r="CJ462" s="168">
        <f t="shared" si="373"/>
        <v>0</v>
      </c>
      <c r="CK462" s="71"/>
      <c r="CL462" s="71"/>
      <c r="CM462" s="71"/>
      <c r="CN462" s="71"/>
      <c r="CO462" s="71"/>
      <c r="CP462" s="190">
        <f t="shared" si="316"/>
        <v>0</v>
      </c>
      <c r="CQ462" s="71"/>
      <c r="CR462" s="71"/>
      <c r="CS462" s="71"/>
      <c r="CT462" s="71"/>
      <c r="CU462" s="71"/>
      <c r="CV462" s="71"/>
      <c r="CW462" s="71"/>
      <c r="CX462" s="71"/>
      <c r="CY462" s="71"/>
      <c r="CZ462" s="71"/>
      <c r="DA462" s="71"/>
      <c r="DB462" s="190">
        <f t="shared" si="317"/>
        <v>0</v>
      </c>
      <c r="DC462" s="71">
        <f t="shared" si="313"/>
        <v>0</v>
      </c>
      <c r="DD462" s="71"/>
      <c r="DE462" s="71"/>
      <c r="DF462" s="71"/>
      <c r="DG462" s="190">
        <f t="shared" si="314"/>
        <v>0</v>
      </c>
      <c r="DH462" s="71">
        <f t="shared" si="315"/>
        <v>0</v>
      </c>
      <c r="DI462" s="71"/>
      <c r="DJ462" s="71"/>
      <c r="DK462" s="71"/>
      <c r="DL462" s="71"/>
      <c r="DM462" s="71"/>
      <c r="DN462" s="71"/>
      <c r="DO462" s="71"/>
      <c r="DP462" s="71"/>
      <c r="DQ462" s="71"/>
      <c r="DR462" s="71"/>
      <c r="DS462" s="71"/>
      <c r="DT462" s="71"/>
      <c r="DU462" s="71"/>
      <c r="DV462" s="71"/>
      <c r="DW462" s="71"/>
      <c r="DX462" s="71"/>
      <c r="DY462" s="71"/>
      <c r="DZ462" s="71"/>
      <c r="EA462" s="71"/>
      <c r="EB462" s="71"/>
      <c r="EC462" s="71"/>
      <c r="ED462" s="71"/>
      <c r="EE462" s="71"/>
      <c r="EF462" s="71"/>
      <c r="EG462" s="71"/>
      <c r="EH462" s="71"/>
      <c r="EI462" s="74"/>
      <c r="EJ462" s="74"/>
      <c r="EK462" s="74"/>
      <c r="EL462" s="74"/>
      <c r="EM462" s="74"/>
      <c r="EN462" s="74"/>
      <c r="EO462" s="74"/>
      <c r="EP462" s="74"/>
      <c r="EQ462" s="74"/>
      <c r="ER462" s="74"/>
      <c r="ES462" s="74"/>
      <c r="ET462" s="74"/>
      <c r="EU462" s="74"/>
      <c r="EV462" s="74"/>
      <c r="EW462" s="74"/>
      <c r="EX462" s="74"/>
      <c r="EY462" s="74"/>
      <c r="EZ462" s="74"/>
      <c r="FA462" s="74"/>
      <c r="FB462" s="74"/>
    </row>
    <row r="463" spans="2:158" s="83" customFormat="1" ht="28.5" customHeight="1">
      <c r="B463" s="733" t="s">
        <v>452</v>
      </c>
      <c r="C463" s="731" t="s">
        <v>453</v>
      </c>
      <c r="D463" s="86"/>
      <c r="E463" s="86"/>
      <c r="F463" s="86"/>
      <c r="G463" s="86"/>
      <c r="H463" s="86"/>
      <c r="I463" s="86"/>
      <c r="J463" s="86"/>
      <c r="K463" s="86"/>
      <c r="L463" s="86"/>
      <c r="M463" s="86"/>
      <c r="N463" s="86"/>
      <c r="O463" s="87"/>
      <c r="P463" s="86"/>
      <c r="Q463" s="86"/>
      <c r="R463" s="86"/>
      <c r="S463" s="86"/>
      <c r="T463" s="86"/>
      <c r="U463" s="86"/>
      <c r="V463" s="86"/>
      <c r="W463" s="86"/>
      <c r="X463" s="86"/>
      <c r="Y463" s="71">
        <f>SUM('рабочая 2023 г'!Y463-'2022 г.'!Y463)</f>
        <v>0</v>
      </c>
      <c r="Z463" s="88"/>
      <c r="AA463" s="88"/>
      <c r="AB463" s="88"/>
      <c r="AC463" s="88"/>
      <c r="AD463" s="88"/>
      <c r="AE463" s="88"/>
      <c r="AF463" s="130">
        <f t="shared" si="303"/>
        <v>25.700000000000049</v>
      </c>
      <c r="AG463" s="71">
        <f>SUM('рабочая 2023 г'!AG463-'2022 г.'!AG463)</f>
        <v>1.0999999999999996</v>
      </c>
      <c r="AH463" s="71">
        <f>SUM('рабочая 2023 г'!AH463-'2022 г.'!AH463)</f>
        <v>0</v>
      </c>
      <c r="AI463" s="71">
        <f>SUM('рабочая 2023 г'!AI463-'2022 г.'!AI463)</f>
        <v>0</v>
      </c>
      <c r="AJ463" s="71">
        <f>SUM('рабочая 2023 г'!AJ463-'2022 г.'!AJ463)</f>
        <v>0</v>
      </c>
      <c r="AK463" s="71">
        <f>SUM('рабочая 2023 г'!AK463-'2022 г.'!AK463)</f>
        <v>0.39999999999999991</v>
      </c>
      <c r="AL463" s="71">
        <f>SUM('рабочая 2023 г'!AL463-'2022 г.'!AL463)</f>
        <v>0.10000000000000009</v>
      </c>
      <c r="AM463" s="71">
        <f>SUM('рабочая 2023 г'!AM463-'2022 г.'!AM463)</f>
        <v>9.9999999999999978E-2</v>
      </c>
      <c r="AN463" s="71">
        <f>SUM('рабочая 2023 г'!AN463-'2022 г.'!AN463)</f>
        <v>0</v>
      </c>
      <c r="AO463" s="71">
        <f>SUM('рабочая 2023 г'!AO463-'2022 г.'!AO463)</f>
        <v>22.200000000000045</v>
      </c>
      <c r="AP463" s="71">
        <f>SUM('рабочая 2023 г'!AP463-'2022 г.'!AP463)</f>
        <v>6.6000000000000085</v>
      </c>
      <c r="AQ463" s="71">
        <f>SUM('рабочая 2023 г'!AQ463-'2022 г.'!AQ463)</f>
        <v>4.4000000000000341</v>
      </c>
      <c r="AR463" s="71">
        <f>SUM('рабочая 2023 г'!AR463-'2022 г.'!AR463)</f>
        <v>0</v>
      </c>
      <c r="AS463" s="115">
        <f t="shared" si="307"/>
        <v>23.800000000000047</v>
      </c>
      <c r="AT463" s="71">
        <f>SUM('рабочая 2023 г'!AT463-'2022 г.'!AT463)</f>
        <v>0</v>
      </c>
      <c r="AU463" s="71">
        <f>SUM('рабочая 2023 г'!AU463-'2022 г.'!AU463)</f>
        <v>0</v>
      </c>
      <c r="AV463" s="71">
        <f>SUM('рабочая 2023 г'!AV463-'2022 г.'!AV463)</f>
        <v>0</v>
      </c>
      <c r="AW463" s="71">
        <f>SUM('рабочая 2023 г'!AW463-'2022 г.'!AW463)</f>
        <v>0</v>
      </c>
      <c r="AX463" s="71">
        <f>SUM('рабочая 2023 г'!AX463-'2022 г.'!AX463)</f>
        <v>0</v>
      </c>
      <c r="AY463" s="71">
        <f>SUM('рабочая 2023 г'!AY463-'2022 г.'!AY463)</f>
        <v>9.9999999999999645E-2</v>
      </c>
      <c r="AZ463" s="71">
        <f>SUM('рабочая 2023 г'!AZ463-'2022 г.'!AZ463)</f>
        <v>0</v>
      </c>
      <c r="BA463" s="71">
        <f>SUM('рабочая 2023 г'!BA463-'2022 г.'!BA463)</f>
        <v>0.5</v>
      </c>
      <c r="BB463" s="71">
        <f>SUM('рабочая 2023 г'!BB463-'2022 г.'!BB463)</f>
        <v>0.89999999999999858</v>
      </c>
      <c r="BC463" s="71">
        <f>SUM('рабочая 2023 г'!BC463-'2022 г.'!BC463)</f>
        <v>0</v>
      </c>
      <c r="BD463" s="71">
        <f>SUM('рабочая 2023 г'!BD463-'2022 г.'!BD463)</f>
        <v>0.89999999999999858</v>
      </c>
      <c r="BE463" s="71">
        <f>SUM('рабочая 2023 г'!BE463-'2022 г.'!BE463)</f>
        <v>0.5</v>
      </c>
      <c r="BF463" s="71">
        <f>SUM('рабочая 2023 г'!BF463-'2022 г.'!BF463)</f>
        <v>0</v>
      </c>
      <c r="BG463" s="71">
        <f>SUM('рабочая 2023 г'!BG463-'2022 г.'!BG463)</f>
        <v>0</v>
      </c>
      <c r="BH463" s="71">
        <f>SUM('рабочая 2023 г'!BH463-'2022 г.'!BH463)</f>
        <v>9.9999999999999645E-2</v>
      </c>
      <c r="BI463" s="71">
        <f>SUM('рабочая 2023 г'!BI463-'2022 г.'!BI463)</f>
        <v>0</v>
      </c>
      <c r="BJ463" s="71">
        <f>SUM('рабочая 2023 г'!BJ463-'2022 г.'!BJ463)</f>
        <v>-0.10000000000000142</v>
      </c>
      <c r="BK463" s="71">
        <f>SUM('рабочая 2023 г'!BK463-'2022 г.'!BK463)</f>
        <v>0</v>
      </c>
      <c r="BL463" s="71">
        <f>SUM('рабочая 2023 г'!BL463-'2022 г.'!BL463)</f>
        <v>0.40000000000000213</v>
      </c>
      <c r="BM463" s="71">
        <f>SUM('рабочая 2023 г'!BM463-'2022 г.'!BM463)</f>
        <v>0</v>
      </c>
      <c r="BN463" s="71">
        <f>SUM('рабочая 2023 г'!BN463-'2022 г.'!BN463)</f>
        <v>0</v>
      </c>
      <c r="BO463" s="71">
        <f>SUM('рабочая 2023 г'!BO463-'2022 г.'!BO463)</f>
        <v>0</v>
      </c>
      <c r="BP463" s="71">
        <f>SUM('рабочая 2023 г'!BP463-'2022 г.'!BP463)</f>
        <v>0.40000000000000213</v>
      </c>
      <c r="BQ463" s="66">
        <f t="shared" si="335"/>
        <v>1.8999999999999986</v>
      </c>
      <c r="BR463" s="86"/>
      <c r="BS463" s="86"/>
      <c r="BT463" s="86"/>
      <c r="BU463" s="86"/>
      <c r="BV463" s="86"/>
      <c r="BW463" s="86"/>
      <c r="BX463" s="86"/>
      <c r="BY463" s="86"/>
      <c r="BZ463" s="86"/>
      <c r="CA463" s="86"/>
      <c r="CB463" s="86"/>
      <c r="CC463" s="86"/>
      <c r="CD463" s="86"/>
      <c r="CE463" s="86"/>
      <c r="CF463" s="86"/>
      <c r="CG463" s="86"/>
      <c r="CH463" s="86"/>
      <c r="CI463" s="86"/>
      <c r="CJ463" s="86"/>
      <c r="CK463" s="86"/>
      <c r="CL463" s="86"/>
      <c r="CM463" s="86"/>
      <c r="CN463" s="86"/>
      <c r="CO463" s="86"/>
      <c r="CP463" s="188">
        <f t="shared" si="316"/>
        <v>0</v>
      </c>
      <c r="CQ463" s="86"/>
      <c r="CR463" s="86"/>
      <c r="CS463" s="86"/>
      <c r="CT463" s="86"/>
      <c r="CU463" s="86"/>
      <c r="CV463" s="86"/>
      <c r="CW463" s="86"/>
      <c r="CX463" s="86"/>
      <c r="CY463" s="86"/>
      <c r="CZ463" s="86"/>
      <c r="DA463" s="86"/>
      <c r="DB463" s="188">
        <f t="shared" si="317"/>
        <v>0</v>
      </c>
      <c r="DC463" s="38">
        <f t="shared" si="313"/>
        <v>0</v>
      </c>
      <c r="DD463" s="86"/>
      <c r="DE463" s="86"/>
      <c r="DF463" s="86"/>
      <c r="DG463" s="188">
        <f t="shared" si="314"/>
        <v>0</v>
      </c>
      <c r="DH463" s="38">
        <f t="shared" si="315"/>
        <v>0</v>
      </c>
      <c r="DI463" s="86"/>
      <c r="DJ463" s="86"/>
      <c r="DK463" s="86"/>
      <c r="DL463" s="86"/>
      <c r="DM463" s="86"/>
      <c r="DN463" s="86"/>
      <c r="DO463" s="86"/>
      <c r="DP463" s="86"/>
      <c r="DQ463" s="86"/>
      <c r="DR463" s="86"/>
      <c r="DS463" s="86"/>
      <c r="DT463" s="86"/>
      <c r="DU463" s="86"/>
      <c r="DV463" s="86"/>
      <c r="DW463" s="86"/>
      <c r="DX463" s="86"/>
      <c r="DY463" s="86"/>
      <c r="DZ463" s="86"/>
      <c r="EA463" s="86"/>
      <c r="EB463" s="86"/>
      <c r="EC463" s="86"/>
      <c r="ED463" s="86"/>
      <c r="EE463" s="86"/>
      <c r="EF463" s="86"/>
      <c r="EG463" s="86"/>
      <c r="EH463" s="86"/>
      <c r="EI463" s="89"/>
      <c r="EJ463" s="89"/>
      <c r="EK463" s="89"/>
      <c r="EL463" s="89"/>
      <c r="EM463" s="89"/>
      <c r="EN463" s="89"/>
      <c r="EO463" s="89"/>
      <c r="EP463" s="89"/>
      <c r="EQ463" s="89"/>
      <c r="ER463" s="89"/>
      <c r="ES463" s="89"/>
      <c r="ET463" s="89"/>
      <c r="EU463" s="89"/>
      <c r="EV463" s="89"/>
      <c r="EW463" s="89"/>
      <c r="EX463" s="89"/>
      <c r="EY463" s="89"/>
      <c r="EZ463" s="89"/>
      <c r="FA463" s="89"/>
      <c r="FB463" s="89"/>
    </row>
    <row r="464" spans="2:158" s="83" customFormat="1">
      <c r="B464" s="734"/>
      <c r="C464" s="732"/>
      <c r="D464" s="86"/>
      <c r="E464" s="86"/>
      <c r="F464" s="86"/>
      <c r="G464" s="86"/>
      <c r="H464" s="86"/>
      <c r="I464" s="86"/>
      <c r="J464" s="86"/>
      <c r="K464" s="86"/>
      <c r="L464" s="86"/>
      <c r="M464" s="86"/>
      <c r="N464" s="86"/>
      <c r="O464" s="87"/>
      <c r="P464" s="86"/>
      <c r="Q464" s="86"/>
      <c r="R464" s="86"/>
      <c r="S464" s="86"/>
      <c r="T464" s="86"/>
      <c r="U464" s="86"/>
      <c r="V464" s="86"/>
      <c r="W464" s="86"/>
      <c r="X464" s="86"/>
      <c r="Y464" s="86">
        <f>SUM(Y465:Y478)</f>
        <v>0</v>
      </c>
      <c r="Z464" s="88"/>
      <c r="AA464" s="88"/>
      <c r="AB464" s="88"/>
      <c r="AC464" s="88"/>
      <c r="AD464" s="88"/>
      <c r="AE464" s="88"/>
      <c r="AF464" s="130">
        <f t="shared" si="303"/>
        <v>25651.200000000001</v>
      </c>
      <c r="AG464" s="86">
        <f>SUM(AG465:AG478)</f>
        <v>1168.7</v>
      </c>
      <c r="AH464" s="86">
        <f t="shared" ref="AH464:BP464" si="374">SUM(AH465:AH478)</f>
        <v>4</v>
      </c>
      <c r="AI464" s="86">
        <f t="shared" si="374"/>
        <v>4</v>
      </c>
      <c r="AJ464" s="86">
        <f t="shared" si="374"/>
        <v>0</v>
      </c>
      <c r="AK464" s="86">
        <f t="shared" si="374"/>
        <v>372</v>
      </c>
      <c r="AL464" s="86">
        <f t="shared" si="374"/>
        <v>129</v>
      </c>
      <c r="AM464" s="86">
        <f t="shared" si="374"/>
        <v>80</v>
      </c>
      <c r="AN464" s="86">
        <f t="shared" si="374"/>
        <v>0</v>
      </c>
      <c r="AO464" s="86">
        <f t="shared" si="374"/>
        <v>22072.6</v>
      </c>
      <c r="AP464" s="86">
        <f t="shared" si="374"/>
        <v>6673</v>
      </c>
      <c r="AQ464" s="86">
        <f t="shared" si="374"/>
        <v>4363</v>
      </c>
      <c r="AR464" s="86">
        <f t="shared" si="374"/>
        <v>0</v>
      </c>
      <c r="AS464" s="115">
        <f t="shared" si="307"/>
        <v>23746.3</v>
      </c>
      <c r="AT464" s="86">
        <f t="shared" si="374"/>
        <v>0</v>
      </c>
      <c r="AU464" s="86">
        <f t="shared" si="374"/>
        <v>0</v>
      </c>
      <c r="AV464" s="86">
        <f t="shared" si="374"/>
        <v>0</v>
      </c>
      <c r="AW464" s="86">
        <f t="shared" si="374"/>
        <v>0</v>
      </c>
      <c r="AX464" s="86">
        <f t="shared" si="374"/>
        <v>0</v>
      </c>
      <c r="AY464" s="86">
        <f t="shared" si="374"/>
        <v>127.70000000000005</v>
      </c>
      <c r="AZ464" s="86">
        <f t="shared" si="374"/>
        <v>16</v>
      </c>
      <c r="BA464" s="86">
        <f t="shared" si="374"/>
        <v>552.19999999999982</v>
      </c>
      <c r="BB464" s="103">
        <f t="shared" si="306"/>
        <v>832</v>
      </c>
      <c r="BC464" s="86">
        <f t="shared" si="374"/>
        <v>-15</v>
      </c>
      <c r="BD464" s="86">
        <f t="shared" si="374"/>
        <v>846</v>
      </c>
      <c r="BE464" s="86">
        <f t="shared" si="374"/>
        <v>481</v>
      </c>
      <c r="BF464" s="86">
        <f t="shared" si="374"/>
        <v>1</v>
      </c>
      <c r="BG464" s="86">
        <f t="shared" si="374"/>
        <v>0</v>
      </c>
      <c r="BH464" s="86">
        <f t="shared" si="374"/>
        <v>92</v>
      </c>
      <c r="BI464" s="86">
        <f t="shared" si="374"/>
        <v>5</v>
      </c>
      <c r="BJ464" s="86">
        <f t="shared" si="374"/>
        <v>-59</v>
      </c>
      <c r="BK464" s="86">
        <f t="shared" si="374"/>
        <v>0</v>
      </c>
      <c r="BL464" s="98">
        <f t="shared" ref="BL464:BL478" si="375">SUM(BM464:BP464)</f>
        <v>355</v>
      </c>
      <c r="BM464" s="86">
        <f t="shared" si="374"/>
        <v>0</v>
      </c>
      <c r="BN464" s="86">
        <f t="shared" si="374"/>
        <v>0</v>
      </c>
      <c r="BO464" s="86">
        <f t="shared" si="374"/>
        <v>0</v>
      </c>
      <c r="BP464" s="86">
        <f t="shared" si="374"/>
        <v>355</v>
      </c>
      <c r="BQ464" s="66">
        <f t="shared" si="335"/>
        <v>1904.8999999999999</v>
      </c>
      <c r="BR464" s="86"/>
      <c r="BS464" s="86"/>
      <c r="BT464" s="86"/>
      <c r="BU464" s="86"/>
      <c r="BV464" s="86"/>
      <c r="BW464" s="86"/>
      <c r="BX464" s="86"/>
      <c r="BY464" s="86"/>
      <c r="BZ464" s="86"/>
      <c r="CA464" s="86"/>
      <c r="CB464" s="86"/>
      <c r="CC464" s="86"/>
      <c r="CD464" s="86"/>
      <c r="CE464" s="86"/>
      <c r="CF464" s="86"/>
      <c r="CG464" s="86"/>
      <c r="CH464" s="86"/>
      <c r="CI464" s="86"/>
      <c r="CJ464" s="86"/>
      <c r="CK464" s="86"/>
      <c r="CL464" s="86"/>
      <c r="CM464" s="86"/>
      <c r="CN464" s="86"/>
      <c r="CO464" s="86"/>
      <c r="CP464" s="188">
        <f t="shared" si="316"/>
        <v>0</v>
      </c>
      <c r="CQ464" s="86"/>
      <c r="CR464" s="86"/>
      <c r="CS464" s="86"/>
      <c r="CT464" s="86"/>
      <c r="CU464" s="86"/>
      <c r="CV464" s="86"/>
      <c r="CW464" s="86"/>
      <c r="CX464" s="86"/>
      <c r="CY464" s="86"/>
      <c r="CZ464" s="86"/>
      <c r="DA464" s="86"/>
      <c r="DB464" s="188">
        <f t="shared" si="317"/>
        <v>0</v>
      </c>
      <c r="DC464" s="38">
        <f t="shared" si="313"/>
        <v>0</v>
      </c>
      <c r="DD464" s="86"/>
      <c r="DE464" s="86"/>
      <c r="DF464" s="86"/>
      <c r="DG464" s="188">
        <f t="shared" si="314"/>
        <v>0</v>
      </c>
      <c r="DH464" s="38">
        <f t="shared" si="315"/>
        <v>0</v>
      </c>
      <c r="DI464" s="86"/>
      <c r="DJ464" s="86"/>
      <c r="DK464" s="86"/>
      <c r="DL464" s="86"/>
      <c r="DM464" s="86"/>
      <c r="DN464" s="86"/>
      <c r="DO464" s="86"/>
      <c r="DP464" s="86"/>
      <c r="DQ464" s="86"/>
      <c r="DR464" s="86"/>
      <c r="DS464" s="86"/>
      <c r="DT464" s="86"/>
      <c r="DU464" s="86"/>
      <c r="DV464" s="86"/>
      <c r="DW464" s="86"/>
      <c r="DX464" s="86"/>
      <c r="DY464" s="86"/>
      <c r="DZ464" s="86"/>
      <c r="EA464" s="86"/>
      <c r="EB464" s="86"/>
      <c r="EC464" s="86"/>
      <c r="ED464" s="86"/>
      <c r="EE464" s="86"/>
      <c r="EF464" s="86"/>
      <c r="EG464" s="86"/>
      <c r="EH464" s="86"/>
      <c r="EI464" s="89"/>
      <c r="EJ464" s="89"/>
      <c r="EK464" s="89"/>
      <c r="EL464" s="89"/>
      <c r="EM464" s="89"/>
      <c r="EN464" s="89"/>
      <c r="EO464" s="89"/>
      <c r="EP464" s="89"/>
      <c r="EQ464" s="89"/>
      <c r="ER464" s="89"/>
      <c r="ES464" s="89"/>
      <c r="ET464" s="89"/>
      <c r="EU464" s="89"/>
      <c r="EV464" s="89"/>
      <c r="EW464" s="89"/>
      <c r="EX464" s="89"/>
      <c r="EY464" s="89"/>
      <c r="EZ464" s="89"/>
      <c r="FA464" s="89"/>
      <c r="FB464" s="89"/>
    </row>
    <row r="465" spans="2:158" s="69" customFormat="1">
      <c r="C465" s="77" t="s">
        <v>385</v>
      </c>
      <c r="D465" s="71"/>
      <c r="E465" s="71"/>
      <c r="F465" s="71"/>
      <c r="G465" s="71"/>
      <c r="H465" s="71"/>
      <c r="I465" s="71"/>
      <c r="J465" s="71"/>
      <c r="K465" s="71"/>
      <c r="L465" s="71"/>
      <c r="M465" s="71"/>
      <c r="N465" s="71"/>
      <c r="O465" s="72"/>
      <c r="P465" s="71"/>
      <c r="Q465" s="71"/>
      <c r="R465" s="71"/>
      <c r="S465" s="71"/>
      <c r="T465" s="71"/>
      <c r="U465" s="71"/>
      <c r="V465" s="71"/>
      <c r="W465" s="71"/>
      <c r="X465" s="71"/>
      <c r="Y465" s="71">
        <f>SUM('рабочая 2023 г'!Y465-'2022 г.'!Y465)</f>
        <v>0</v>
      </c>
      <c r="Z465" s="73"/>
      <c r="AA465" s="73"/>
      <c r="AB465" s="73"/>
      <c r="AC465" s="73"/>
      <c r="AD465" s="73"/>
      <c r="AE465" s="73"/>
      <c r="AF465" s="140">
        <f t="shared" si="303"/>
        <v>1330</v>
      </c>
      <c r="AG465" s="71">
        <f>SUM('рабочая 2023 г'!AG465-'2022 г.'!AG465)</f>
        <v>150</v>
      </c>
      <c r="AH465" s="71">
        <f>SUM('рабочая 2023 г'!AH465-'2022 г.'!AH465)</f>
        <v>0</v>
      </c>
      <c r="AI465" s="71">
        <f>SUM('рабочая 2023 г'!AI465-'2022 г.'!AI465)</f>
        <v>0</v>
      </c>
      <c r="AJ465" s="71">
        <f>SUM('рабочая 2023 г'!AJ465-'2022 г.'!AJ465)</f>
        <v>0</v>
      </c>
      <c r="AK465" s="71">
        <f>SUM('рабочая 2023 г'!AK465-'2022 г.'!AK465)</f>
        <v>0</v>
      </c>
      <c r="AL465" s="71">
        <f>SUM('рабочая 2023 г'!AL465-'2022 г.'!AL465)</f>
        <v>0</v>
      </c>
      <c r="AM465" s="71">
        <f>SUM('рабочая 2023 г'!AM465-'2022 г.'!AM465)</f>
        <v>0</v>
      </c>
      <c r="AN465" s="71">
        <f>SUM('рабочая 2023 г'!AN465-'2022 г.'!AN465)</f>
        <v>0</v>
      </c>
      <c r="AO465" s="71">
        <f>SUM('рабочая 2023 г'!AO465-'2022 г.'!AO465)</f>
        <v>1165</v>
      </c>
      <c r="AP465" s="71">
        <f>SUM('рабочая 2023 г'!AP465-'2022 г.'!AP465)</f>
        <v>495</v>
      </c>
      <c r="AQ465" s="71">
        <f>SUM('рабочая 2023 г'!AQ465-'2022 г.'!AQ465)</f>
        <v>563</v>
      </c>
      <c r="AR465" s="71">
        <f>SUM('рабочая 2023 г'!AR465-'2022 г.'!AR465)</f>
        <v>0</v>
      </c>
      <c r="AS465" s="117">
        <f t="shared" si="307"/>
        <v>1315</v>
      </c>
      <c r="AT465" s="71">
        <f>SUM('рабочая 2023 г'!AT465-'2022 г.'!AT465)</f>
        <v>0</v>
      </c>
      <c r="AU465" s="73">
        <f t="shared" ref="AU465:AU478" si="376">SUM(AV465:AX465)</f>
        <v>0</v>
      </c>
      <c r="AV465" s="71">
        <f>SUM('рабочая 2023 г'!AV465-'2022 г.'!AV465)</f>
        <v>0</v>
      </c>
      <c r="AW465" s="71">
        <f>SUM('рабочая 2023 г'!AW465-'2022 г.'!AW465)</f>
        <v>0</v>
      </c>
      <c r="AX465" s="71">
        <f>SUM('рабочая 2023 г'!AX465-'2022 г.'!AX465)</f>
        <v>0</v>
      </c>
      <c r="AY465" s="71">
        <f>SUM('рабочая 2023 г'!AY465-'2022 г.'!AY465)</f>
        <v>0</v>
      </c>
      <c r="AZ465" s="71">
        <f>SUM('рабочая 2023 г'!AZ465-'2022 г.'!AZ465)</f>
        <v>0</v>
      </c>
      <c r="BA465" s="71">
        <f>SUM('рабочая 2023 г'!BA465-'2022 г.'!BA465)</f>
        <v>12</v>
      </c>
      <c r="BB465" s="75">
        <f t="shared" si="306"/>
        <v>4</v>
      </c>
      <c r="BC465" s="71">
        <f>SUM('рабочая 2023 г'!BC465-'2022 г.'!BC465)</f>
        <v>4</v>
      </c>
      <c r="BD465" s="71">
        <f>SUM('рабочая 2023 г'!BD465-'2022 г.'!BD465)</f>
        <v>0</v>
      </c>
      <c r="BE465" s="71">
        <f>SUM('рабочая 2023 г'!BE465-'2022 г.'!BE465)</f>
        <v>0</v>
      </c>
      <c r="BF465" s="71">
        <f>SUM('рабочая 2023 г'!BF465-'2022 г.'!BF465)</f>
        <v>0</v>
      </c>
      <c r="BG465" s="71">
        <f>SUM('рабочая 2023 г'!BG465-'2022 г.'!BG465)</f>
        <v>0</v>
      </c>
      <c r="BH465" s="71">
        <f>SUM('рабочая 2023 г'!BH465-'2022 г.'!BH465)</f>
        <v>-2</v>
      </c>
      <c r="BI465" s="71">
        <f>SUM('рабочая 2023 г'!BI465-'2022 г.'!BI465)</f>
        <v>5</v>
      </c>
      <c r="BJ465" s="71">
        <f>SUM('рабочая 2023 г'!BJ465-'2022 г.'!BJ465)</f>
        <v>5</v>
      </c>
      <c r="BK465" s="71">
        <f>SUM('рабочая 2023 г'!BK465-'2022 г.'!BK465)</f>
        <v>0</v>
      </c>
      <c r="BL465" s="73">
        <f t="shared" si="375"/>
        <v>-9</v>
      </c>
      <c r="BM465" s="71">
        <f>SUM('рабочая 2023 г'!BM465-'2022 г.'!BM465)</f>
        <v>0</v>
      </c>
      <c r="BN465" s="71">
        <f>SUM('рабочая 2023 г'!BN465-'2022 г.'!BN465)</f>
        <v>0</v>
      </c>
      <c r="BO465" s="71">
        <f>SUM('рабочая 2023 г'!BO465-'2022 г.'!BO465)</f>
        <v>0</v>
      </c>
      <c r="BP465" s="71">
        <f>SUM('рабочая 2023 г'!BP465-'2022 г.'!BP465)</f>
        <v>-9</v>
      </c>
      <c r="BQ465" s="71">
        <f t="shared" si="335"/>
        <v>15</v>
      </c>
      <c r="BR465" s="71"/>
      <c r="BS465" s="71"/>
      <c r="BT465" s="71"/>
      <c r="BU465" s="71"/>
      <c r="BV465" s="71"/>
      <c r="BW465" s="71"/>
      <c r="BX465" s="71"/>
      <c r="BY465" s="71"/>
      <c r="BZ465" s="71"/>
      <c r="CA465" s="71"/>
      <c r="CB465" s="71"/>
      <c r="CC465" s="71"/>
      <c r="CD465" s="71"/>
      <c r="CE465" s="71"/>
      <c r="CF465" s="71"/>
      <c r="CG465" s="71"/>
      <c r="CH465" s="71"/>
      <c r="CI465" s="71"/>
      <c r="CJ465" s="71"/>
      <c r="CK465" s="71"/>
      <c r="CL465" s="71"/>
      <c r="CM465" s="71"/>
      <c r="CN465" s="71"/>
      <c r="CO465" s="71"/>
      <c r="CP465" s="190">
        <f t="shared" si="316"/>
        <v>0</v>
      </c>
      <c r="CQ465" s="71"/>
      <c r="CR465" s="71"/>
      <c r="CS465" s="71"/>
      <c r="CT465" s="71"/>
      <c r="CU465" s="71"/>
      <c r="CV465" s="71"/>
      <c r="CW465" s="71"/>
      <c r="CX465" s="71"/>
      <c r="CY465" s="71"/>
      <c r="CZ465" s="71"/>
      <c r="DA465" s="71"/>
      <c r="DB465" s="190">
        <f t="shared" si="317"/>
        <v>0</v>
      </c>
      <c r="DC465" s="71">
        <f t="shared" si="313"/>
        <v>0</v>
      </c>
      <c r="DD465" s="71"/>
      <c r="DE465" s="71"/>
      <c r="DF465" s="71"/>
      <c r="DG465" s="190">
        <f t="shared" si="314"/>
        <v>0</v>
      </c>
      <c r="DH465" s="71">
        <f t="shared" si="315"/>
        <v>0</v>
      </c>
      <c r="DI465" s="71"/>
      <c r="DJ465" s="71"/>
      <c r="DK465" s="71"/>
      <c r="DL465" s="71"/>
      <c r="DM465" s="71"/>
      <c r="DN465" s="71"/>
      <c r="DO465" s="71"/>
      <c r="DP465" s="71"/>
      <c r="DQ465" s="71"/>
      <c r="DR465" s="71"/>
      <c r="DS465" s="71"/>
      <c r="DT465" s="71"/>
      <c r="DU465" s="71"/>
      <c r="DV465" s="71"/>
      <c r="DW465" s="71"/>
      <c r="DX465" s="71"/>
      <c r="DY465" s="71"/>
      <c r="DZ465" s="71"/>
      <c r="EA465" s="71"/>
      <c r="EB465" s="71"/>
      <c r="EC465" s="71"/>
      <c r="ED465" s="71"/>
      <c r="EE465" s="71"/>
      <c r="EF465" s="71"/>
      <c r="EG465" s="71"/>
      <c r="EH465" s="71"/>
      <c r="EI465" s="74"/>
      <c r="EJ465" s="74"/>
      <c r="EK465" s="74"/>
      <c r="EL465" s="74"/>
      <c r="EM465" s="74"/>
      <c r="EN465" s="74"/>
      <c r="EO465" s="74"/>
      <c r="EP465" s="74"/>
      <c r="EQ465" s="74"/>
      <c r="ER465" s="74"/>
      <c r="ES465" s="74"/>
      <c r="ET465" s="74"/>
      <c r="EU465" s="74"/>
      <c r="EV465" s="74"/>
      <c r="EW465" s="74"/>
      <c r="EX465" s="74"/>
      <c r="EY465" s="74"/>
      <c r="EZ465" s="74"/>
      <c r="FA465" s="74"/>
      <c r="FB465" s="74"/>
    </row>
    <row r="466" spans="2:158" s="69" customFormat="1">
      <c r="B466" s="261"/>
      <c r="C466" s="77" t="s">
        <v>386</v>
      </c>
      <c r="D466" s="71"/>
      <c r="E466" s="71"/>
      <c r="F466" s="71"/>
      <c r="G466" s="71"/>
      <c r="H466" s="71"/>
      <c r="I466" s="71"/>
      <c r="J466" s="71"/>
      <c r="K466" s="71"/>
      <c r="L466" s="71"/>
      <c r="M466" s="71"/>
      <c r="N466" s="71"/>
      <c r="O466" s="72"/>
      <c r="P466" s="71"/>
      <c r="Q466" s="71"/>
      <c r="R466" s="71"/>
      <c r="S466" s="71"/>
      <c r="T466" s="71"/>
      <c r="U466" s="71"/>
      <c r="V466" s="71"/>
      <c r="W466" s="71"/>
      <c r="X466" s="71"/>
      <c r="Y466" s="71">
        <f>SUM('рабочая 2023 г'!Y466-'2022 г.'!Y466)</f>
        <v>0</v>
      </c>
      <c r="Z466" s="73"/>
      <c r="AA466" s="73"/>
      <c r="AB466" s="73"/>
      <c r="AC466" s="73"/>
      <c r="AD466" s="73"/>
      <c r="AE466" s="73"/>
      <c r="AF466" s="75">
        <f t="shared" si="303"/>
        <v>0</v>
      </c>
      <c r="AG466" s="71">
        <f>SUM('рабочая 2023 г'!AG466-'2022 г.'!AG466)</f>
        <v>0</v>
      </c>
      <c r="AH466" s="71">
        <f>SUM('рабочая 2023 г'!AH466-'2022 г.'!AH466)</f>
        <v>0</v>
      </c>
      <c r="AI466" s="71">
        <f>SUM('рабочая 2023 г'!AI466-'2022 г.'!AI466)</f>
        <v>0</v>
      </c>
      <c r="AJ466" s="71">
        <f>SUM('рабочая 2023 г'!AJ466-'2022 г.'!AJ466)</f>
        <v>0</v>
      </c>
      <c r="AK466" s="71">
        <f>SUM('рабочая 2023 г'!AK466-'2022 г.'!AK466)</f>
        <v>0</v>
      </c>
      <c r="AL466" s="71">
        <f>SUM('рабочая 2023 г'!AL466-'2022 г.'!AL466)</f>
        <v>0</v>
      </c>
      <c r="AM466" s="71">
        <f>SUM('рабочая 2023 г'!AM466-'2022 г.'!AM466)</f>
        <v>0</v>
      </c>
      <c r="AN466" s="71">
        <f>SUM('рабочая 2023 г'!AN466-'2022 г.'!AN466)</f>
        <v>0</v>
      </c>
      <c r="AO466" s="71">
        <f>SUM('рабочая 2023 г'!AO466-'2022 г.'!AO466)</f>
        <v>0</v>
      </c>
      <c r="AP466" s="71">
        <f>SUM('рабочая 2023 г'!AP466-'2022 г.'!AP466)</f>
        <v>0</v>
      </c>
      <c r="AQ466" s="71">
        <f>SUM('рабочая 2023 г'!AQ466-'2022 г.'!AQ466)</f>
        <v>0</v>
      </c>
      <c r="AR466" s="71">
        <f>SUM('рабочая 2023 г'!AR466-'2022 г.'!AR466)</f>
        <v>0</v>
      </c>
      <c r="AS466" s="117">
        <f t="shared" si="307"/>
        <v>0</v>
      </c>
      <c r="AT466" s="71">
        <f>SUM('рабочая 2023 г'!AT466-'2022 г.'!AT466)</f>
        <v>0</v>
      </c>
      <c r="AU466" s="73">
        <f t="shared" si="376"/>
        <v>0</v>
      </c>
      <c r="AV466" s="71">
        <f>SUM('рабочая 2023 г'!AV466-'2022 г.'!AV466)</f>
        <v>0</v>
      </c>
      <c r="AW466" s="71">
        <f>SUM('рабочая 2023 г'!AW466-'2022 г.'!AW466)</f>
        <v>0</v>
      </c>
      <c r="AX466" s="71">
        <f>SUM('рабочая 2023 г'!AX466-'2022 г.'!AX466)</f>
        <v>0</v>
      </c>
      <c r="AY466" s="71">
        <f>SUM('рабочая 2023 г'!AY466-'2022 г.'!AY466)</f>
        <v>0</v>
      </c>
      <c r="AZ466" s="71">
        <f>SUM('рабочая 2023 г'!AZ466-'2022 г.'!AZ466)</f>
        <v>0</v>
      </c>
      <c r="BA466" s="71">
        <f>SUM('рабочая 2023 г'!BA466-'2022 г.'!BA466)</f>
        <v>0</v>
      </c>
      <c r="BB466" s="75">
        <f t="shared" si="306"/>
        <v>0</v>
      </c>
      <c r="BC466" s="71">
        <f>SUM('рабочая 2023 г'!BC466-'2022 г.'!BC466)</f>
        <v>0</v>
      </c>
      <c r="BD466" s="71">
        <f>SUM('рабочая 2023 г'!BD466-'2022 г.'!BD466)</f>
        <v>0</v>
      </c>
      <c r="BE466" s="71">
        <f>SUM('рабочая 2023 г'!BE466-'2022 г.'!BE466)</f>
        <v>0</v>
      </c>
      <c r="BF466" s="71">
        <f>SUM('рабочая 2023 г'!BF466-'2022 г.'!BF466)</f>
        <v>0</v>
      </c>
      <c r="BG466" s="71">
        <f>SUM('рабочая 2023 г'!BG466-'2022 г.'!BG466)</f>
        <v>0</v>
      </c>
      <c r="BH466" s="71">
        <f>SUM('рабочая 2023 г'!BH466-'2022 г.'!BH466)</f>
        <v>0</v>
      </c>
      <c r="BI466" s="71">
        <f>SUM('рабочая 2023 г'!BI466-'2022 г.'!BI466)</f>
        <v>0</v>
      </c>
      <c r="BJ466" s="71">
        <f>SUM('рабочая 2023 г'!BJ466-'2022 г.'!BJ466)</f>
        <v>0</v>
      </c>
      <c r="BK466" s="71">
        <f>SUM('рабочая 2023 г'!BK466-'2022 г.'!BK466)</f>
        <v>0</v>
      </c>
      <c r="BL466" s="73">
        <f t="shared" si="375"/>
        <v>0</v>
      </c>
      <c r="BM466" s="71">
        <f>SUM('рабочая 2023 г'!BM466-'2022 г.'!BM466)</f>
        <v>0</v>
      </c>
      <c r="BN466" s="71">
        <f>SUM('рабочая 2023 г'!BN466-'2022 г.'!BN466)</f>
        <v>0</v>
      </c>
      <c r="BO466" s="71">
        <f>SUM('рабочая 2023 г'!BO466-'2022 г.'!BO466)</f>
        <v>0</v>
      </c>
      <c r="BP466" s="71">
        <f>SUM('рабочая 2023 г'!BP466-'2022 г.'!BP466)</f>
        <v>0</v>
      </c>
      <c r="BQ466" s="71">
        <f t="shared" si="335"/>
        <v>0</v>
      </c>
      <c r="BR466" s="71"/>
      <c r="BS466" s="71"/>
      <c r="BT466" s="71"/>
      <c r="BU466" s="71"/>
      <c r="BV466" s="71"/>
      <c r="BW466" s="71"/>
      <c r="BX466" s="71"/>
      <c r="BY466" s="71"/>
      <c r="BZ466" s="71"/>
      <c r="CA466" s="71"/>
      <c r="CB466" s="71"/>
      <c r="CC466" s="71"/>
      <c r="CD466" s="71"/>
      <c r="CE466" s="71"/>
      <c r="CF466" s="71"/>
      <c r="CG466" s="71"/>
      <c r="CH466" s="71"/>
      <c r="CI466" s="71"/>
      <c r="CJ466" s="71"/>
      <c r="CK466" s="71"/>
      <c r="CL466" s="71"/>
      <c r="CM466" s="71"/>
      <c r="CN466" s="71"/>
      <c r="CO466" s="71"/>
      <c r="CP466" s="190">
        <f t="shared" si="316"/>
        <v>0</v>
      </c>
      <c r="CQ466" s="71"/>
      <c r="CR466" s="71"/>
      <c r="CS466" s="71"/>
      <c r="CT466" s="71"/>
      <c r="CU466" s="71"/>
      <c r="CV466" s="71"/>
      <c r="CW466" s="71"/>
      <c r="CX466" s="71"/>
      <c r="CY466" s="71"/>
      <c r="CZ466" s="71"/>
      <c r="DA466" s="71"/>
      <c r="DB466" s="190">
        <f t="shared" si="317"/>
        <v>0</v>
      </c>
      <c r="DC466" s="71">
        <f t="shared" si="313"/>
        <v>0</v>
      </c>
      <c r="DD466" s="71"/>
      <c r="DE466" s="71"/>
      <c r="DF466" s="71"/>
      <c r="DG466" s="190">
        <f t="shared" si="314"/>
        <v>0</v>
      </c>
      <c r="DH466" s="71">
        <f t="shared" si="315"/>
        <v>0</v>
      </c>
      <c r="DI466" s="71"/>
      <c r="DJ466" s="71"/>
      <c r="DK466" s="71"/>
      <c r="DL466" s="71"/>
      <c r="DM466" s="71"/>
      <c r="DN466" s="71"/>
      <c r="DO466" s="71"/>
      <c r="DP466" s="71"/>
      <c r="DQ466" s="71"/>
      <c r="DR466" s="71"/>
      <c r="DS466" s="71"/>
      <c r="DT466" s="71"/>
      <c r="DU466" s="71"/>
      <c r="DV466" s="71"/>
      <c r="DW466" s="71"/>
      <c r="DX466" s="71"/>
      <c r="DY466" s="71"/>
      <c r="DZ466" s="71"/>
      <c r="EA466" s="71"/>
      <c r="EB466" s="71"/>
      <c r="EC466" s="71"/>
      <c r="ED466" s="71"/>
      <c r="EE466" s="71"/>
      <c r="EF466" s="71"/>
      <c r="EG466" s="71"/>
      <c r="EH466" s="71"/>
      <c r="EI466" s="74"/>
      <c r="EJ466" s="74"/>
      <c r="EK466" s="74"/>
      <c r="EL466" s="74"/>
      <c r="EM466" s="74"/>
      <c r="EN466" s="74"/>
      <c r="EO466" s="74"/>
      <c r="EP466" s="74"/>
      <c r="EQ466" s="74"/>
      <c r="ER466" s="74"/>
      <c r="ES466" s="74"/>
      <c r="ET466" s="74"/>
      <c r="EU466" s="74"/>
      <c r="EV466" s="74"/>
      <c r="EW466" s="74"/>
      <c r="EX466" s="74"/>
      <c r="EY466" s="74"/>
      <c r="EZ466" s="74"/>
      <c r="FA466" s="74"/>
      <c r="FB466" s="74"/>
    </row>
    <row r="467" spans="2:158" s="69" customFormat="1">
      <c r="B467" s="261"/>
      <c r="C467" s="77" t="s">
        <v>387</v>
      </c>
      <c r="D467" s="71"/>
      <c r="E467" s="71"/>
      <c r="F467" s="71"/>
      <c r="G467" s="71"/>
      <c r="H467" s="71"/>
      <c r="I467" s="71"/>
      <c r="J467" s="71"/>
      <c r="K467" s="71"/>
      <c r="L467" s="71"/>
      <c r="M467" s="71"/>
      <c r="N467" s="71"/>
      <c r="O467" s="72"/>
      <c r="P467" s="71"/>
      <c r="Q467" s="71"/>
      <c r="R467" s="71"/>
      <c r="S467" s="71"/>
      <c r="T467" s="71"/>
      <c r="U467" s="71"/>
      <c r="V467" s="71"/>
      <c r="W467" s="71"/>
      <c r="X467" s="71"/>
      <c r="Y467" s="71">
        <f>SUM('рабочая 2023 г'!Y467-'2022 г.'!Y467)</f>
        <v>0</v>
      </c>
      <c r="Z467" s="73"/>
      <c r="AA467" s="73"/>
      <c r="AB467" s="73"/>
      <c r="AC467" s="73"/>
      <c r="AD467" s="73"/>
      <c r="AE467" s="73"/>
      <c r="AF467" s="75">
        <f t="shared" si="303"/>
        <v>0</v>
      </c>
      <c r="AG467" s="71">
        <f>SUM('рабочая 2023 г'!AG467-'2022 г.'!AG467)</f>
        <v>0</v>
      </c>
      <c r="AH467" s="71">
        <f>SUM('рабочая 2023 г'!AH467-'2022 г.'!AH467)</f>
        <v>0</v>
      </c>
      <c r="AI467" s="71">
        <f>SUM('рабочая 2023 г'!AI467-'2022 г.'!AI467)</f>
        <v>0</v>
      </c>
      <c r="AJ467" s="71">
        <f>SUM('рабочая 2023 г'!AJ467-'2022 г.'!AJ467)</f>
        <v>0</v>
      </c>
      <c r="AK467" s="71">
        <f>SUM('рабочая 2023 г'!AK467-'2022 г.'!AK467)</f>
        <v>0</v>
      </c>
      <c r="AL467" s="71">
        <f>SUM('рабочая 2023 г'!AL467-'2022 г.'!AL467)</f>
        <v>0</v>
      </c>
      <c r="AM467" s="71">
        <f>SUM('рабочая 2023 г'!AM467-'2022 г.'!AM467)</f>
        <v>0</v>
      </c>
      <c r="AN467" s="71">
        <f>SUM('рабочая 2023 г'!AN467-'2022 г.'!AN467)</f>
        <v>0</v>
      </c>
      <c r="AO467" s="71">
        <f>SUM('рабочая 2023 г'!AO467-'2022 г.'!AO467)</f>
        <v>0</v>
      </c>
      <c r="AP467" s="71">
        <f>SUM('рабочая 2023 г'!AP467-'2022 г.'!AP467)</f>
        <v>0</v>
      </c>
      <c r="AQ467" s="71">
        <f>SUM('рабочая 2023 г'!AQ467-'2022 г.'!AQ467)</f>
        <v>0</v>
      </c>
      <c r="AR467" s="71">
        <f>SUM('рабочая 2023 г'!AR467-'2022 г.'!AR467)</f>
        <v>0</v>
      </c>
      <c r="AS467" s="117">
        <f t="shared" si="307"/>
        <v>0</v>
      </c>
      <c r="AT467" s="71">
        <f>SUM('рабочая 2023 г'!AT467-'2022 г.'!AT467)</f>
        <v>0</v>
      </c>
      <c r="AU467" s="73">
        <f t="shared" si="376"/>
        <v>0</v>
      </c>
      <c r="AV467" s="71">
        <f>SUM('рабочая 2023 г'!AV467-'2022 г.'!AV467)</f>
        <v>0</v>
      </c>
      <c r="AW467" s="71">
        <f>SUM('рабочая 2023 г'!AW467-'2022 г.'!AW467)</f>
        <v>0</v>
      </c>
      <c r="AX467" s="71">
        <f>SUM('рабочая 2023 г'!AX467-'2022 г.'!AX467)</f>
        <v>0</v>
      </c>
      <c r="AY467" s="71">
        <f>SUM('рабочая 2023 г'!AY467-'2022 г.'!AY467)</f>
        <v>0</v>
      </c>
      <c r="AZ467" s="71">
        <f>SUM('рабочая 2023 г'!AZ467-'2022 г.'!AZ467)</f>
        <v>0</v>
      </c>
      <c r="BA467" s="71">
        <f>SUM('рабочая 2023 г'!BA467-'2022 г.'!BA467)</f>
        <v>0</v>
      </c>
      <c r="BB467" s="75">
        <f t="shared" si="306"/>
        <v>0</v>
      </c>
      <c r="BC467" s="71">
        <f>SUM('рабочая 2023 г'!BC467-'2022 г.'!BC467)</f>
        <v>0</v>
      </c>
      <c r="BD467" s="71">
        <f>SUM('рабочая 2023 г'!BD467-'2022 г.'!BD467)</f>
        <v>0</v>
      </c>
      <c r="BE467" s="71">
        <f>SUM('рабочая 2023 г'!BE467-'2022 г.'!BE467)</f>
        <v>0</v>
      </c>
      <c r="BF467" s="71">
        <f>SUM('рабочая 2023 г'!BF467-'2022 г.'!BF467)</f>
        <v>0</v>
      </c>
      <c r="BG467" s="71">
        <f>SUM('рабочая 2023 г'!BG467-'2022 г.'!BG467)</f>
        <v>0</v>
      </c>
      <c r="BH467" s="71">
        <f>SUM('рабочая 2023 г'!BH467-'2022 г.'!BH467)</f>
        <v>0</v>
      </c>
      <c r="BI467" s="71">
        <f>SUM('рабочая 2023 г'!BI467-'2022 г.'!BI467)</f>
        <v>0</v>
      </c>
      <c r="BJ467" s="71">
        <f>SUM('рабочая 2023 г'!BJ467-'2022 г.'!BJ467)</f>
        <v>0</v>
      </c>
      <c r="BK467" s="71">
        <f>SUM('рабочая 2023 г'!BK467-'2022 г.'!BK467)</f>
        <v>0</v>
      </c>
      <c r="BL467" s="73">
        <f t="shared" si="375"/>
        <v>0</v>
      </c>
      <c r="BM467" s="71">
        <f>SUM('рабочая 2023 г'!BM467-'2022 г.'!BM467)</f>
        <v>0</v>
      </c>
      <c r="BN467" s="71">
        <f>SUM('рабочая 2023 г'!BN467-'2022 г.'!BN467)</f>
        <v>0</v>
      </c>
      <c r="BO467" s="71">
        <f>SUM('рабочая 2023 г'!BO467-'2022 г.'!BO467)</f>
        <v>0</v>
      </c>
      <c r="BP467" s="71">
        <f>SUM('рабочая 2023 г'!BP467-'2022 г.'!BP467)</f>
        <v>0</v>
      </c>
      <c r="BQ467" s="71">
        <f>SUM(AT467,AU467,AY467,BA467,BB467,BG467,BH467,BI467,BJ467,BK467,BL467)</f>
        <v>0</v>
      </c>
      <c r="BR467" s="71"/>
      <c r="BS467" s="71"/>
      <c r="BT467" s="71"/>
      <c r="BU467" s="71"/>
      <c r="BV467" s="71"/>
      <c r="BW467" s="71"/>
      <c r="BX467" s="71"/>
      <c r="BY467" s="71"/>
      <c r="BZ467" s="71"/>
      <c r="CA467" s="71"/>
      <c r="CB467" s="71"/>
      <c r="CC467" s="71"/>
      <c r="CD467" s="71"/>
      <c r="CE467" s="71"/>
      <c r="CF467" s="71"/>
      <c r="CG467" s="71"/>
      <c r="CH467" s="71"/>
      <c r="CI467" s="71"/>
      <c r="CJ467" s="71"/>
      <c r="CK467" s="71"/>
      <c r="CL467" s="71"/>
      <c r="CM467" s="71"/>
      <c r="CN467" s="71"/>
      <c r="CO467" s="71"/>
      <c r="CP467" s="190">
        <f t="shared" si="316"/>
        <v>0</v>
      </c>
      <c r="CQ467" s="71"/>
      <c r="CR467" s="71"/>
      <c r="CS467" s="71"/>
      <c r="CT467" s="71"/>
      <c r="CU467" s="71"/>
      <c r="CV467" s="71"/>
      <c r="CW467" s="71"/>
      <c r="CX467" s="71"/>
      <c r="CY467" s="71"/>
      <c r="CZ467" s="71"/>
      <c r="DA467" s="71"/>
      <c r="DB467" s="190">
        <f t="shared" si="317"/>
        <v>0</v>
      </c>
      <c r="DC467" s="71">
        <f t="shared" si="313"/>
        <v>0</v>
      </c>
      <c r="DD467" s="71"/>
      <c r="DE467" s="71"/>
      <c r="DF467" s="71"/>
      <c r="DG467" s="190">
        <f t="shared" si="314"/>
        <v>0</v>
      </c>
      <c r="DH467" s="71">
        <f t="shared" si="315"/>
        <v>0</v>
      </c>
      <c r="DI467" s="71"/>
      <c r="DJ467" s="71"/>
      <c r="DK467" s="71"/>
      <c r="DL467" s="71"/>
      <c r="DM467" s="71"/>
      <c r="DN467" s="71"/>
      <c r="DO467" s="71"/>
      <c r="DP467" s="71"/>
      <c r="DQ467" s="71"/>
      <c r="DR467" s="71"/>
      <c r="DS467" s="71"/>
      <c r="DT467" s="71"/>
      <c r="DU467" s="71"/>
      <c r="DV467" s="71"/>
      <c r="DW467" s="71"/>
      <c r="DX467" s="71"/>
      <c r="DY467" s="71"/>
      <c r="DZ467" s="71"/>
      <c r="EA467" s="71"/>
      <c r="EB467" s="71"/>
      <c r="EC467" s="71"/>
      <c r="ED467" s="71"/>
      <c r="EE467" s="71"/>
      <c r="EF467" s="71"/>
      <c r="EG467" s="71"/>
      <c r="EH467" s="71"/>
      <c r="EI467" s="74"/>
      <c r="EJ467" s="74"/>
      <c r="EK467" s="74"/>
      <c r="EL467" s="74"/>
      <c r="EM467" s="74"/>
      <c r="EN467" s="74"/>
      <c r="EO467" s="74"/>
      <c r="EP467" s="74"/>
      <c r="EQ467" s="74"/>
      <c r="ER467" s="74"/>
      <c r="ES467" s="74"/>
      <c r="ET467" s="74"/>
      <c r="EU467" s="74"/>
      <c r="EV467" s="74"/>
      <c r="EW467" s="74"/>
      <c r="EX467" s="74"/>
      <c r="EY467" s="74"/>
      <c r="EZ467" s="74"/>
      <c r="FA467" s="74"/>
      <c r="FB467" s="74"/>
    </row>
    <row r="468" spans="2:158" s="69" customFormat="1">
      <c r="B468" s="261"/>
      <c r="C468" s="77" t="s">
        <v>388</v>
      </c>
      <c r="D468" s="71"/>
      <c r="E468" s="71"/>
      <c r="F468" s="71"/>
      <c r="G468" s="71"/>
      <c r="H468" s="71"/>
      <c r="I468" s="71"/>
      <c r="J468" s="71"/>
      <c r="K468" s="71"/>
      <c r="L468" s="71"/>
      <c r="M468" s="71"/>
      <c r="N468" s="71"/>
      <c r="O468" s="72"/>
      <c r="P468" s="71"/>
      <c r="Q468" s="71"/>
      <c r="R468" s="71"/>
      <c r="S468" s="71"/>
      <c r="T468" s="71"/>
      <c r="U468" s="71"/>
      <c r="V468" s="71"/>
      <c r="W468" s="71"/>
      <c r="X468" s="71"/>
      <c r="Y468" s="71">
        <f>SUM('рабочая 2023 г'!Y468-'2022 г.'!Y468)</f>
        <v>0</v>
      </c>
      <c r="Z468" s="73"/>
      <c r="AA468" s="73"/>
      <c r="AB468" s="73"/>
      <c r="AC468" s="73"/>
      <c r="AD468" s="73"/>
      <c r="AE468" s="73"/>
      <c r="AF468" s="75">
        <f t="shared" si="303"/>
        <v>-2</v>
      </c>
      <c r="AG468" s="71">
        <f>SUM('рабочая 2023 г'!AG468-'2022 г.'!AG468)</f>
        <v>0</v>
      </c>
      <c r="AH468" s="71">
        <f>SUM('рабочая 2023 г'!AH468-'2022 г.'!AH468)</f>
        <v>0</v>
      </c>
      <c r="AI468" s="71">
        <f>SUM('рабочая 2023 г'!AI468-'2022 г.'!AI468)</f>
        <v>0</v>
      </c>
      <c r="AJ468" s="71">
        <f>SUM('рабочая 2023 г'!AJ468-'2022 г.'!AJ468)</f>
        <v>0</v>
      </c>
      <c r="AK468" s="71">
        <f>SUM('рабочая 2023 г'!AK468-'2022 г.'!AK468)</f>
        <v>0</v>
      </c>
      <c r="AL468" s="71">
        <f>SUM('рабочая 2023 г'!AL468-'2022 г.'!AL468)</f>
        <v>0</v>
      </c>
      <c r="AM468" s="71">
        <f>SUM('рабочая 2023 г'!AM468-'2022 г.'!AM468)</f>
        <v>0</v>
      </c>
      <c r="AN468" s="71">
        <f>SUM('рабочая 2023 г'!AN468-'2022 г.'!AN468)</f>
        <v>0</v>
      </c>
      <c r="AO468" s="71">
        <f>SUM('рабочая 2023 г'!AO468-'2022 г.'!AO468)</f>
        <v>0</v>
      </c>
      <c r="AP468" s="71">
        <f>SUM('рабочая 2023 г'!AP468-'2022 г.'!AP468)</f>
        <v>0</v>
      </c>
      <c r="AQ468" s="71">
        <f>SUM('рабочая 2023 г'!AQ468-'2022 г.'!AQ468)</f>
        <v>0</v>
      </c>
      <c r="AR468" s="71">
        <f>SUM('рабочая 2023 г'!AR468-'2022 г.'!AR468)</f>
        <v>0</v>
      </c>
      <c r="AS468" s="117">
        <f t="shared" si="307"/>
        <v>0</v>
      </c>
      <c r="AT468" s="71">
        <f>SUM('рабочая 2023 г'!AT468-'2022 г.'!AT468)</f>
        <v>0</v>
      </c>
      <c r="AU468" s="73">
        <f t="shared" si="376"/>
        <v>0</v>
      </c>
      <c r="AV468" s="71">
        <f>SUM('рабочая 2023 г'!AV468-'2022 г.'!AV468)</f>
        <v>0</v>
      </c>
      <c r="AW468" s="71">
        <f>SUM('рабочая 2023 г'!AW468-'2022 г.'!AW468)</f>
        <v>0</v>
      </c>
      <c r="AX468" s="71">
        <f>SUM('рабочая 2023 г'!AX468-'2022 г.'!AX468)</f>
        <v>0</v>
      </c>
      <c r="AY468" s="71">
        <f>SUM('рабочая 2023 г'!AY468-'2022 г.'!AY468)</f>
        <v>0</v>
      </c>
      <c r="AZ468" s="71">
        <f>SUM('рабочая 2023 г'!AZ468-'2022 г.'!AZ468)</f>
        <v>0</v>
      </c>
      <c r="BA468" s="71">
        <f>SUM('рабочая 2023 г'!BA468-'2022 г.'!BA468)</f>
        <v>0</v>
      </c>
      <c r="BB468" s="75">
        <f t="shared" si="306"/>
        <v>0</v>
      </c>
      <c r="BC468" s="71">
        <f>SUM('рабочая 2023 г'!BC468-'2022 г.'!BC468)</f>
        <v>0</v>
      </c>
      <c r="BD468" s="71">
        <f>SUM('рабочая 2023 г'!BD468-'2022 г.'!BD468)</f>
        <v>0</v>
      </c>
      <c r="BE468" s="71">
        <f>SUM('рабочая 2023 г'!BE468-'2022 г.'!BE468)</f>
        <v>0</v>
      </c>
      <c r="BF468" s="71">
        <f>SUM('рабочая 2023 г'!BF468-'2022 г.'!BF468)</f>
        <v>0</v>
      </c>
      <c r="BG468" s="71">
        <f>SUM('рабочая 2023 г'!BG468-'2022 г.'!BG468)</f>
        <v>0</v>
      </c>
      <c r="BH468" s="71">
        <f>SUM('рабочая 2023 г'!BH468-'2022 г.'!BH468)</f>
        <v>0</v>
      </c>
      <c r="BI468" s="71">
        <f>SUM('рабочая 2023 г'!BI468-'2022 г.'!BI468)</f>
        <v>0</v>
      </c>
      <c r="BJ468" s="71">
        <f>SUM('рабочая 2023 г'!BJ468-'2022 г.'!BJ468)</f>
        <v>-2</v>
      </c>
      <c r="BK468" s="71">
        <f>SUM('рабочая 2023 г'!BK468-'2022 г.'!BK468)</f>
        <v>0</v>
      </c>
      <c r="BL468" s="73">
        <f t="shared" si="375"/>
        <v>0</v>
      </c>
      <c r="BM468" s="71">
        <f>SUM('рабочая 2023 г'!BM468-'2022 г.'!BM468)</f>
        <v>0</v>
      </c>
      <c r="BN468" s="71">
        <f>SUM('рабочая 2023 г'!BN468-'2022 г.'!BN468)</f>
        <v>0</v>
      </c>
      <c r="BO468" s="71">
        <f>SUM('рабочая 2023 г'!BO468-'2022 г.'!BO468)</f>
        <v>0</v>
      </c>
      <c r="BP468" s="71">
        <f>SUM('рабочая 2023 г'!BP468-'2022 г.'!BP468)</f>
        <v>0</v>
      </c>
      <c r="BQ468" s="71">
        <f>SUM(AT468,AU468,AY468,BA468,BB468,BG468,BH468,BI468,BJ468,BK468,BL468)</f>
        <v>-2</v>
      </c>
      <c r="BR468" s="71"/>
      <c r="BS468" s="71"/>
      <c r="BT468" s="71"/>
      <c r="BU468" s="71"/>
      <c r="BV468" s="71"/>
      <c r="BW468" s="71"/>
      <c r="BX468" s="71"/>
      <c r="BY468" s="71"/>
      <c r="BZ468" s="71"/>
      <c r="CA468" s="71"/>
      <c r="CB468" s="71"/>
      <c r="CC468" s="71"/>
      <c r="CD468" s="71"/>
      <c r="CE468" s="71"/>
      <c r="CF468" s="71"/>
      <c r="CG468" s="71"/>
      <c r="CH468" s="71"/>
      <c r="CI468" s="71"/>
      <c r="CJ468" s="71"/>
      <c r="CK468" s="71"/>
      <c r="CL468" s="71"/>
      <c r="CM468" s="71"/>
      <c r="CN468" s="71"/>
      <c r="CO468" s="71"/>
      <c r="CP468" s="190">
        <f t="shared" si="316"/>
        <v>0</v>
      </c>
      <c r="CQ468" s="71"/>
      <c r="CR468" s="71"/>
      <c r="CS468" s="71"/>
      <c r="CT468" s="71"/>
      <c r="CU468" s="71"/>
      <c r="CV468" s="71"/>
      <c r="CW468" s="71"/>
      <c r="CX468" s="71"/>
      <c r="CY468" s="71"/>
      <c r="CZ468" s="71"/>
      <c r="DA468" s="71"/>
      <c r="DB468" s="190">
        <f t="shared" si="317"/>
        <v>0</v>
      </c>
      <c r="DC468" s="71">
        <f t="shared" si="313"/>
        <v>0</v>
      </c>
      <c r="DD468" s="71"/>
      <c r="DE468" s="71"/>
      <c r="DF468" s="71"/>
      <c r="DG468" s="190">
        <f t="shared" si="314"/>
        <v>0</v>
      </c>
      <c r="DH468" s="71">
        <f t="shared" si="315"/>
        <v>0</v>
      </c>
      <c r="DI468" s="71"/>
      <c r="DJ468" s="71"/>
      <c r="DK468" s="71"/>
      <c r="DL468" s="71"/>
      <c r="DM468" s="71"/>
      <c r="DN468" s="71"/>
      <c r="DO468" s="71"/>
      <c r="DP468" s="71"/>
      <c r="DQ468" s="71"/>
      <c r="DR468" s="71"/>
      <c r="DS468" s="71"/>
      <c r="DT468" s="71"/>
      <c r="DU468" s="71"/>
      <c r="DV468" s="71"/>
      <c r="DW468" s="71"/>
      <c r="DX468" s="71"/>
      <c r="DY468" s="71"/>
      <c r="DZ468" s="71"/>
      <c r="EA468" s="71"/>
      <c r="EB468" s="71"/>
      <c r="EC468" s="71"/>
      <c r="ED468" s="71"/>
      <c r="EE468" s="71"/>
      <c r="EF468" s="71"/>
      <c r="EG468" s="71"/>
      <c r="EH468" s="71"/>
      <c r="EI468" s="74"/>
      <c r="EJ468" s="74"/>
      <c r="EK468" s="74"/>
      <c r="EL468" s="74"/>
      <c r="EM468" s="74"/>
      <c r="EN468" s="74"/>
      <c r="EO468" s="74"/>
      <c r="EP468" s="74"/>
      <c r="EQ468" s="74"/>
      <c r="ER468" s="74"/>
      <c r="ES468" s="74"/>
      <c r="ET468" s="74"/>
      <c r="EU468" s="74"/>
      <c r="EV468" s="74"/>
      <c r="EW468" s="74"/>
      <c r="EX468" s="74"/>
      <c r="EY468" s="74"/>
      <c r="EZ468" s="74"/>
      <c r="FA468" s="74"/>
      <c r="FB468" s="74"/>
    </row>
    <row r="469" spans="2:158" s="69" customFormat="1">
      <c r="B469" s="261"/>
      <c r="C469" s="77" t="s">
        <v>389</v>
      </c>
      <c r="D469" s="71"/>
      <c r="E469" s="71"/>
      <c r="F469" s="71"/>
      <c r="G469" s="71"/>
      <c r="H469" s="71"/>
      <c r="I469" s="71"/>
      <c r="J469" s="71"/>
      <c r="K469" s="71"/>
      <c r="L469" s="71"/>
      <c r="M469" s="71"/>
      <c r="N469" s="71"/>
      <c r="O469" s="72"/>
      <c r="P469" s="71"/>
      <c r="Q469" s="71"/>
      <c r="R469" s="71"/>
      <c r="S469" s="71"/>
      <c r="T469" s="71"/>
      <c r="U469" s="71"/>
      <c r="V469" s="71"/>
      <c r="W469" s="71"/>
      <c r="X469" s="71"/>
      <c r="Y469" s="71">
        <f>SUM('рабочая 2023 г'!Y469-'2022 г.'!Y469)</f>
        <v>0</v>
      </c>
      <c r="Z469" s="73"/>
      <c r="AA469" s="73"/>
      <c r="AB469" s="73"/>
      <c r="AC469" s="73"/>
      <c r="AD469" s="73"/>
      <c r="AE469" s="73"/>
      <c r="AF469" s="75">
        <f t="shared" si="303"/>
        <v>1590</v>
      </c>
      <c r="AG469" s="71">
        <f>SUM('рабочая 2023 г'!AG469-'2022 г.'!AG469)</f>
        <v>177</v>
      </c>
      <c r="AH469" s="71">
        <f>SUM('рабочая 2023 г'!AH469-'2022 г.'!AH469)</f>
        <v>0</v>
      </c>
      <c r="AI469" s="71">
        <f>SUM('рабочая 2023 г'!AI469-'2022 г.'!AI469)</f>
        <v>0</v>
      </c>
      <c r="AJ469" s="71">
        <f>SUM('рабочая 2023 г'!AJ469-'2022 г.'!AJ469)</f>
        <v>0</v>
      </c>
      <c r="AK469" s="71">
        <f>SUM('рабочая 2023 г'!AK469-'2022 г.'!AK469)</f>
        <v>0</v>
      </c>
      <c r="AL469" s="71">
        <f>SUM('рабочая 2023 г'!AL469-'2022 г.'!AL469)</f>
        <v>129</v>
      </c>
      <c r="AM469" s="71">
        <f>SUM('рабочая 2023 г'!AM469-'2022 г.'!AM469)</f>
        <v>80</v>
      </c>
      <c r="AN469" s="71">
        <f>SUM('рабочая 2023 г'!AN469-'2022 г.'!AN469)</f>
        <v>0</v>
      </c>
      <c r="AO469" s="71">
        <f>SUM('рабочая 2023 г'!AO469-'2022 г.'!AO469)</f>
        <v>1177</v>
      </c>
      <c r="AP469" s="71">
        <f>SUM('рабочая 2023 г'!AP469-'2022 г.'!AP469)</f>
        <v>568</v>
      </c>
      <c r="AQ469" s="71">
        <f>SUM('рабочая 2023 г'!AQ469-'2022 г.'!AQ469)</f>
        <v>307</v>
      </c>
      <c r="AR469" s="71">
        <f>SUM('рабочая 2023 г'!AR469-'2022 г.'!AR469)</f>
        <v>0</v>
      </c>
      <c r="AS469" s="117">
        <f t="shared" si="307"/>
        <v>1483</v>
      </c>
      <c r="AT469" s="71">
        <f>SUM('рабочая 2023 г'!AT469-'2022 г.'!AT469)</f>
        <v>0</v>
      </c>
      <c r="AU469" s="73">
        <f t="shared" si="376"/>
        <v>0</v>
      </c>
      <c r="AV469" s="71">
        <f>SUM('рабочая 2023 г'!AV469-'2022 г.'!AV469)</f>
        <v>0</v>
      </c>
      <c r="AW469" s="71">
        <f>SUM('рабочая 2023 г'!AW469-'2022 г.'!AW469)</f>
        <v>0</v>
      </c>
      <c r="AX469" s="71">
        <f>SUM('рабочая 2023 г'!AX469-'2022 г.'!AX469)</f>
        <v>0</v>
      </c>
      <c r="AY469" s="71">
        <f>SUM('рабочая 2023 г'!AY469-'2022 г.'!AY469)</f>
        <v>21</v>
      </c>
      <c r="AZ469" s="71">
        <f>SUM('рабочая 2023 г'!AZ469-'2022 г.'!AZ469)</f>
        <v>15</v>
      </c>
      <c r="BA469" s="71">
        <f>SUM('рабочая 2023 г'!BA469-'2022 г.'!BA469)</f>
        <v>11</v>
      </c>
      <c r="BB469" s="75">
        <f t="shared" si="306"/>
        <v>29</v>
      </c>
      <c r="BC469" s="71">
        <f>SUM('рабочая 2023 г'!BC469-'2022 г.'!BC469)</f>
        <v>17</v>
      </c>
      <c r="BD469" s="71">
        <f>SUM('рабочая 2023 г'!BD469-'2022 г.'!BD469)</f>
        <v>12</v>
      </c>
      <c r="BE469" s="71">
        <f>SUM('рабочая 2023 г'!BE469-'2022 г.'!BE469)</f>
        <v>12</v>
      </c>
      <c r="BF469" s="71">
        <f>SUM('рабочая 2023 г'!BF469-'2022 г.'!BF469)</f>
        <v>0</v>
      </c>
      <c r="BG469" s="71">
        <f>SUM('рабочая 2023 г'!BG469-'2022 г.'!BG469)</f>
        <v>0</v>
      </c>
      <c r="BH469" s="71">
        <f>SUM('рабочая 2023 г'!BH469-'2022 г.'!BH469)</f>
        <v>30</v>
      </c>
      <c r="BI469" s="71">
        <f>SUM('рабочая 2023 г'!BI469-'2022 г.'!BI469)</f>
        <v>0</v>
      </c>
      <c r="BJ469" s="71">
        <f>SUM('рабочая 2023 г'!BJ469-'2022 г.'!BJ469)</f>
        <v>3</v>
      </c>
      <c r="BK469" s="71">
        <f>SUM('рабочая 2023 г'!BK469-'2022 г.'!BK469)</f>
        <v>0</v>
      </c>
      <c r="BL469" s="73">
        <f t="shared" si="375"/>
        <v>13</v>
      </c>
      <c r="BM469" s="71">
        <f>SUM('рабочая 2023 г'!BM469-'2022 г.'!BM469)</f>
        <v>0</v>
      </c>
      <c r="BN469" s="71">
        <f>SUM('рабочая 2023 г'!BN469-'2022 г.'!BN469)</f>
        <v>0</v>
      </c>
      <c r="BO469" s="71">
        <f>SUM('рабочая 2023 г'!BO469-'2022 г.'!BO469)</f>
        <v>0</v>
      </c>
      <c r="BP469" s="71">
        <f>SUM('рабочая 2023 г'!BP469-'2022 г.'!BP469)</f>
        <v>13</v>
      </c>
      <c r="BQ469" s="71">
        <f t="shared" si="335"/>
        <v>107</v>
      </c>
      <c r="BR469" s="71"/>
      <c r="BS469" s="71"/>
      <c r="BT469" s="71"/>
      <c r="BU469" s="71"/>
      <c r="BV469" s="71"/>
      <c r="BW469" s="71"/>
      <c r="BX469" s="71"/>
      <c r="BY469" s="71"/>
      <c r="BZ469" s="71"/>
      <c r="CA469" s="71"/>
      <c r="CB469" s="71"/>
      <c r="CC469" s="71"/>
      <c r="CD469" s="71"/>
      <c r="CE469" s="71"/>
      <c r="CF469" s="71"/>
      <c r="CG469" s="71"/>
      <c r="CH469" s="71"/>
      <c r="CI469" s="71"/>
      <c r="CJ469" s="71"/>
      <c r="CK469" s="71"/>
      <c r="CL469" s="71"/>
      <c r="CM469" s="71"/>
      <c r="CN469" s="71"/>
      <c r="CO469" s="71"/>
      <c r="CP469" s="190">
        <f t="shared" si="316"/>
        <v>0</v>
      </c>
      <c r="CQ469" s="71"/>
      <c r="CR469" s="71"/>
      <c r="CS469" s="71"/>
      <c r="CT469" s="71"/>
      <c r="CU469" s="71"/>
      <c r="CV469" s="71"/>
      <c r="CW469" s="71"/>
      <c r="CX469" s="71"/>
      <c r="CY469" s="71"/>
      <c r="CZ469" s="71"/>
      <c r="DA469" s="71"/>
      <c r="DB469" s="190">
        <f t="shared" si="317"/>
        <v>0</v>
      </c>
      <c r="DC469" s="71">
        <f t="shared" si="313"/>
        <v>0</v>
      </c>
      <c r="DD469" s="71"/>
      <c r="DE469" s="71"/>
      <c r="DF469" s="71"/>
      <c r="DG469" s="190">
        <f t="shared" si="314"/>
        <v>0</v>
      </c>
      <c r="DH469" s="71">
        <f t="shared" si="315"/>
        <v>0</v>
      </c>
      <c r="DI469" s="71"/>
      <c r="DJ469" s="71"/>
      <c r="DK469" s="71"/>
      <c r="DL469" s="71"/>
      <c r="DM469" s="71"/>
      <c r="DN469" s="71"/>
      <c r="DO469" s="71"/>
      <c r="DP469" s="71"/>
      <c r="DQ469" s="71"/>
      <c r="DR469" s="71"/>
      <c r="DS469" s="71"/>
      <c r="DT469" s="71"/>
      <c r="DU469" s="71"/>
      <c r="DV469" s="71"/>
      <c r="DW469" s="71"/>
      <c r="DX469" s="71"/>
      <c r="DY469" s="71"/>
      <c r="DZ469" s="71"/>
      <c r="EA469" s="71"/>
      <c r="EB469" s="71"/>
      <c r="EC469" s="71"/>
      <c r="ED469" s="71"/>
      <c r="EE469" s="71"/>
      <c r="EF469" s="71"/>
      <c r="EG469" s="71"/>
      <c r="EH469" s="71"/>
      <c r="EI469" s="74"/>
      <c r="EJ469" s="74"/>
      <c r="EK469" s="74"/>
      <c r="EL469" s="74"/>
      <c r="EM469" s="74"/>
      <c r="EN469" s="74"/>
      <c r="EO469" s="74"/>
      <c r="EP469" s="74"/>
      <c r="EQ469" s="74"/>
      <c r="ER469" s="74"/>
      <c r="ES469" s="74"/>
      <c r="ET469" s="74"/>
      <c r="EU469" s="74"/>
      <c r="EV469" s="74"/>
      <c r="EW469" s="74"/>
      <c r="EX469" s="74"/>
      <c r="EY469" s="74"/>
      <c r="EZ469" s="74"/>
      <c r="FA469" s="74"/>
      <c r="FB469" s="74"/>
    </row>
    <row r="470" spans="2:158" s="69" customFormat="1">
      <c r="B470" s="261"/>
      <c r="C470" s="77" t="s">
        <v>390</v>
      </c>
      <c r="D470" s="71"/>
      <c r="E470" s="71"/>
      <c r="F470" s="71"/>
      <c r="G470" s="71"/>
      <c r="H470" s="71"/>
      <c r="I470" s="71"/>
      <c r="J470" s="71"/>
      <c r="K470" s="71"/>
      <c r="L470" s="71"/>
      <c r="M470" s="71"/>
      <c r="N470" s="71"/>
      <c r="O470" s="72"/>
      <c r="P470" s="71"/>
      <c r="Q470" s="71"/>
      <c r="R470" s="71"/>
      <c r="S470" s="71"/>
      <c r="T470" s="71"/>
      <c r="U470" s="71"/>
      <c r="V470" s="71"/>
      <c r="W470" s="71"/>
      <c r="X470" s="71"/>
      <c r="Y470" s="71">
        <f>SUM('рабочая 2023 г'!Y470-'2022 г.'!Y470)</f>
        <v>0</v>
      </c>
      <c r="Z470" s="73"/>
      <c r="AA470" s="73"/>
      <c r="AB470" s="73"/>
      <c r="AC470" s="73"/>
      <c r="AD470" s="73"/>
      <c r="AE470" s="73"/>
      <c r="AF470" s="75">
        <f t="shared" si="303"/>
        <v>0</v>
      </c>
      <c r="AG470" s="71">
        <f>SUM('рабочая 2023 г'!AG470-'2022 г.'!AG470)</f>
        <v>0</v>
      </c>
      <c r="AH470" s="71">
        <f>SUM('рабочая 2023 г'!AH470-'2022 г.'!AH470)</f>
        <v>0</v>
      </c>
      <c r="AI470" s="71">
        <f>SUM('рабочая 2023 г'!AI470-'2022 г.'!AI470)</f>
        <v>0</v>
      </c>
      <c r="AJ470" s="71">
        <f>SUM('рабочая 2023 г'!AJ470-'2022 г.'!AJ470)</f>
        <v>0</v>
      </c>
      <c r="AK470" s="71">
        <f>SUM('рабочая 2023 г'!AK470-'2022 г.'!AK470)</f>
        <v>0</v>
      </c>
      <c r="AL470" s="71">
        <f>SUM('рабочая 2023 г'!AL470-'2022 г.'!AL470)</f>
        <v>0</v>
      </c>
      <c r="AM470" s="71">
        <f>SUM('рабочая 2023 г'!AM470-'2022 г.'!AM470)</f>
        <v>0</v>
      </c>
      <c r="AN470" s="71">
        <f>SUM('рабочая 2023 г'!AN470-'2022 г.'!AN470)</f>
        <v>0</v>
      </c>
      <c r="AO470" s="71">
        <f>SUM('рабочая 2023 г'!AO470-'2022 г.'!AO470)</f>
        <v>0</v>
      </c>
      <c r="AP470" s="71">
        <f>SUM('рабочая 2023 г'!AP470-'2022 г.'!AP470)</f>
        <v>0</v>
      </c>
      <c r="AQ470" s="71">
        <f>SUM('рабочая 2023 г'!AQ470-'2022 г.'!AQ470)</f>
        <v>0</v>
      </c>
      <c r="AR470" s="71">
        <f>SUM('рабочая 2023 г'!AR470-'2022 г.'!AR470)</f>
        <v>0</v>
      </c>
      <c r="AS470" s="117">
        <f t="shared" si="307"/>
        <v>0</v>
      </c>
      <c r="AT470" s="71">
        <f>SUM('рабочая 2023 г'!AT470-'2022 г.'!AT470)</f>
        <v>0</v>
      </c>
      <c r="AU470" s="73">
        <f t="shared" si="376"/>
        <v>0</v>
      </c>
      <c r="AV470" s="71">
        <f>SUM('рабочая 2023 г'!AV470-'2022 г.'!AV470)</f>
        <v>0</v>
      </c>
      <c r="AW470" s="71">
        <f>SUM('рабочая 2023 г'!AW470-'2022 г.'!AW470)</f>
        <v>0</v>
      </c>
      <c r="AX470" s="71">
        <f>SUM('рабочая 2023 г'!AX470-'2022 г.'!AX470)</f>
        <v>0</v>
      </c>
      <c r="AY470" s="71">
        <f>SUM('рабочая 2023 г'!AY470-'2022 г.'!AY470)</f>
        <v>0</v>
      </c>
      <c r="AZ470" s="71">
        <f>SUM('рабочая 2023 г'!AZ470-'2022 г.'!AZ470)</f>
        <v>0</v>
      </c>
      <c r="BA470" s="71">
        <f>SUM('рабочая 2023 г'!BA470-'2022 г.'!BA470)</f>
        <v>0</v>
      </c>
      <c r="BB470" s="75">
        <f t="shared" si="306"/>
        <v>0</v>
      </c>
      <c r="BC470" s="71">
        <f>SUM('рабочая 2023 г'!BC470-'2022 г.'!BC470)</f>
        <v>0</v>
      </c>
      <c r="BD470" s="71">
        <f>SUM('рабочая 2023 г'!BD470-'2022 г.'!BD470)</f>
        <v>0</v>
      </c>
      <c r="BE470" s="71">
        <f>SUM('рабочая 2023 г'!BE470-'2022 г.'!BE470)</f>
        <v>0</v>
      </c>
      <c r="BF470" s="71">
        <f>SUM('рабочая 2023 г'!BF470-'2022 г.'!BF470)</f>
        <v>0</v>
      </c>
      <c r="BG470" s="71">
        <f>SUM('рабочая 2023 г'!BG470-'2022 г.'!BG470)</f>
        <v>0</v>
      </c>
      <c r="BH470" s="71">
        <f>SUM('рабочая 2023 г'!BH470-'2022 г.'!BH470)</f>
        <v>0</v>
      </c>
      <c r="BI470" s="71">
        <f>SUM('рабочая 2023 г'!BI470-'2022 г.'!BI470)</f>
        <v>0</v>
      </c>
      <c r="BJ470" s="71">
        <f>SUM('рабочая 2023 г'!BJ470-'2022 г.'!BJ470)</f>
        <v>0</v>
      </c>
      <c r="BK470" s="71">
        <f>SUM('рабочая 2023 г'!BK470-'2022 г.'!BK470)</f>
        <v>0</v>
      </c>
      <c r="BL470" s="73">
        <f t="shared" si="375"/>
        <v>0</v>
      </c>
      <c r="BM470" s="71">
        <f>SUM('рабочая 2023 г'!BM470-'2022 г.'!BM470)</f>
        <v>0</v>
      </c>
      <c r="BN470" s="71">
        <f>SUM('рабочая 2023 г'!BN470-'2022 г.'!BN470)</f>
        <v>0</v>
      </c>
      <c r="BO470" s="71">
        <f>SUM('рабочая 2023 г'!BO470-'2022 г.'!BO470)</f>
        <v>0</v>
      </c>
      <c r="BP470" s="71">
        <f>SUM('рабочая 2023 г'!BP470-'2022 г.'!BP470)</f>
        <v>0</v>
      </c>
      <c r="BQ470" s="71">
        <f t="shared" si="335"/>
        <v>0</v>
      </c>
      <c r="BR470" s="71"/>
      <c r="BS470" s="71"/>
      <c r="BT470" s="71"/>
      <c r="BU470" s="71"/>
      <c r="BV470" s="71"/>
      <c r="BW470" s="71"/>
      <c r="BX470" s="71"/>
      <c r="BY470" s="71"/>
      <c r="BZ470" s="71"/>
      <c r="CA470" s="71"/>
      <c r="CB470" s="71"/>
      <c r="CC470" s="71"/>
      <c r="CD470" s="71"/>
      <c r="CE470" s="71"/>
      <c r="CF470" s="71"/>
      <c r="CG470" s="71"/>
      <c r="CH470" s="71"/>
      <c r="CI470" s="71"/>
      <c r="CJ470" s="71"/>
      <c r="CK470" s="71"/>
      <c r="CL470" s="71"/>
      <c r="CM470" s="71"/>
      <c r="CN470" s="71"/>
      <c r="CO470" s="71"/>
      <c r="CP470" s="190">
        <f t="shared" si="316"/>
        <v>0</v>
      </c>
      <c r="CQ470" s="71"/>
      <c r="CR470" s="71"/>
      <c r="CS470" s="71"/>
      <c r="CT470" s="71"/>
      <c r="CU470" s="71"/>
      <c r="CV470" s="71"/>
      <c r="CW470" s="71"/>
      <c r="CX470" s="71"/>
      <c r="CY470" s="71"/>
      <c r="CZ470" s="71"/>
      <c r="DA470" s="71"/>
      <c r="DB470" s="190">
        <f t="shared" si="317"/>
        <v>0</v>
      </c>
      <c r="DC470" s="71">
        <f t="shared" si="313"/>
        <v>0</v>
      </c>
      <c r="DD470" s="71"/>
      <c r="DE470" s="71"/>
      <c r="DF470" s="71"/>
      <c r="DG470" s="190">
        <f t="shared" si="314"/>
        <v>0</v>
      </c>
      <c r="DH470" s="71">
        <f t="shared" si="315"/>
        <v>0</v>
      </c>
      <c r="DI470" s="71"/>
      <c r="DJ470" s="71"/>
      <c r="DK470" s="71"/>
      <c r="DL470" s="71"/>
      <c r="DM470" s="71"/>
      <c r="DN470" s="71"/>
      <c r="DO470" s="71"/>
      <c r="DP470" s="71"/>
      <c r="DQ470" s="71"/>
      <c r="DR470" s="71"/>
      <c r="DS470" s="71"/>
      <c r="DT470" s="71"/>
      <c r="DU470" s="71"/>
      <c r="DV470" s="71"/>
      <c r="DW470" s="71"/>
      <c r="DX470" s="71"/>
      <c r="DY470" s="71"/>
      <c r="DZ470" s="71"/>
      <c r="EA470" s="71"/>
      <c r="EB470" s="71"/>
      <c r="EC470" s="71"/>
      <c r="ED470" s="71"/>
      <c r="EE470" s="71"/>
      <c r="EF470" s="71"/>
      <c r="EG470" s="71"/>
      <c r="EH470" s="71"/>
      <c r="EI470" s="74"/>
      <c r="EJ470" s="74"/>
      <c r="EK470" s="74"/>
      <c r="EL470" s="74"/>
      <c r="EM470" s="74"/>
      <c r="EN470" s="74"/>
      <c r="EO470" s="74"/>
      <c r="EP470" s="74"/>
      <c r="EQ470" s="74"/>
      <c r="ER470" s="74"/>
      <c r="ES470" s="74"/>
      <c r="ET470" s="74"/>
      <c r="EU470" s="74"/>
      <c r="EV470" s="74"/>
      <c r="EW470" s="74"/>
      <c r="EX470" s="74"/>
      <c r="EY470" s="74"/>
      <c r="EZ470" s="74"/>
      <c r="FA470" s="74"/>
      <c r="FB470" s="74"/>
    </row>
    <row r="471" spans="2:158" s="69" customFormat="1">
      <c r="B471" s="261"/>
      <c r="C471" s="77" t="s">
        <v>391</v>
      </c>
      <c r="D471" s="71"/>
      <c r="E471" s="71"/>
      <c r="F471" s="71"/>
      <c r="G471" s="71"/>
      <c r="H471" s="71"/>
      <c r="I471" s="71"/>
      <c r="J471" s="71"/>
      <c r="K471" s="71"/>
      <c r="L471" s="71"/>
      <c r="M471" s="71"/>
      <c r="N471" s="71"/>
      <c r="O471" s="72"/>
      <c r="P471" s="71"/>
      <c r="Q471" s="71"/>
      <c r="R471" s="71"/>
      <c r="S471" s="71"/>
      <c r="T471" s="71"/>
      <c r="U471" s="71"/>
      <c r="V471" s="71"/>
      <c r="W471" s="71"/>
      <c r="X471" s="71"/>
      <c r="Y471" s="71">
        <f>SUM('рабочая 2023 г'!Y471-'2022 г.'!Y471)</f>
        <v>0</v>
      </c>
      <c r="Z471" s="73"/>
      <c r="AA471" s="73"/>
      <c r="AB471" s="73"/>
      <c r="AC471" s="73"/>
      <c r="AD471" s="73"/>
      <c r="AE471" s="73"/>
      <c r="AF471" s="262">
        <f t="shared" si="303"/>
        <v>3002</v>
      </c>
      <c r="AG471" s="71">
        <f>SUM('рабочая 2023 г'!AG471-'2022 г.'!AG471)</f>
        <v>200</v>
      </c>
      <c r="AH471" s="71">
        <f>SUM('рабочая 2023 г'!AH471-'2022 г.'!AH471)</f>
        <v>4</v>
      </c>
      <c r="AI471" s="71">
        <f>SUM('рабочая 2023 г'!AI471-'2022 г.'!AI471)</f>
        <v>4</v>
      </c>
      <c r="AJ471" s="71">
        <f>SUM('рабочая 2023 г'!AJ471-'2022 г.'!AJ471)</f>
        <v>0</v>
      </c>
      <c r="AK471" s="71">
        <f>SUM('рабочая 2023 г'!AK471-'2022 г.'!AK471)</f>
        <v>0</v>
      </c>
      <c r="AL471" s="71">
        <f>SUM('рабочая 2023 г'!AL471-'2022 г.'!AL471)</f>
        <v>0</v>
      </c>
      <c r="AM471" s="71">
        <f>SUM('рабочая 2023 г'!AM471-'2022 г.'!AM471)</f>
        <v>0</v>
      </c>
      <c r="AN471" s="71">
        <f>SUM('рабочая 2023 г'!AN471-'2022 г.'!AN471)</f>
        <v>0</v>
      </c>
      <c r="AO471" s="71">
        <f>SUM('рабочая 2023 г'!AO471-'2022 г.'!AO471)</f>
        <v>2562</v>
      </c>
      <c r="AP471" s="71">
        <f>SUM('рабочая 2023 г'!AP471-'2022 г.'!AP471)</f>
        <v>35</v>
      </c>
      <c r="AQ471" s="71">
        <f>SUM('рабочая 2023 г'!AQ471-'2022 г.'!AQ471)</f>
        <v>1882</v>
      </c>
      <c r="AR471" s="71">
        <f>SUM('рабочая 2023 г'!AR471-'2022 г.'!AR471)</f>
        <v>0</v>
      </c>
      <c r="AS471" s="117">
        <f t="shared" si="307"/>
        <v>2766</v>
      </c>
      <c r="AT471" s="71">
        <f>SUM('рабочая 2023 г'!AT471-'2022 г.'!AT471)</f>
        <v>0</v>
      </c>
      <c r="AU471" s="73">
        <f t="shared" si="376"/>
        <v>0</v>
      </c>
      <c r="AV471" s="71">
        <f>SUM('рабочая 2023 г'!AV471-'2022 г.'!AV471)</f>
        <v>0</v>
      </c>
      <c r="AW471" s="71">
        <f>SUM('рабочая 2023 г'!AW471-'2022 г.'!AW471)</f>
        <v>0</v>
      </c>
      <c r="AX471" s="71">
        <f>SUM('рабочая 2023 г'!AX471-'2022 г.'!AX471)</f>
        <v>0</v>
      </c>
      <c r="AY471" s="71">
        <f>SUM('рабочая 2023 г'!AY471-'2022 г.'!AY471)</f>
        <v>21</v>
      </c>
      <c r="AZ471" s="71">
        <f>SUM('рабочая 2023 г'!AZ471-'2022 г.'!AZ471)</f>
        <v>2</v>
      </c>
      <c r="BA471" s="71">
        <f>SUM('рабочая 2023 г'!BA471-'2022 г.'!BA471)</f>
        <v>20</v>
      </c>
      <c r="BB471" s="75">
        <f t="shared" si="306"/>
        <v>175</v>
      </c>
      <c r="BC471" s="71">
        <f>SUM('рабочая 2023 г'!BC471-'2022 г.'!BC471)</f>
        <v>0</v>
      </c>
      <c r="BD471" s="71">
        <f>SUM('рабочая 2023 г'!BD471-'2022 г.'!BD471)</f>
        <v>175</v>
      </c>
      <c r="BE471" s="71">
        <f>SUM('рабочая 2023 г'!BE471-'2022 г.'!BE471)</f>
        <v>175</v>
      </c>
      <c r="BF471" s="71">
        <f>SUM('рабочая 2023 г'!BF471-'2022 г.'!BF471)</f>
        <v>0</v>
      </c>
      <c r="BG471" s="71">
        <f>SUM('рабочая 2023 г'!BG471-'2022 г.'!BG471)</f>
        <v>0</v>
      </c>
      <c r="BH471" s="71">
        <f>SUM('рабочая 2023 г'!BH471-'2022 г.'!BH471)</f>
        <v>15</v>
      </c>
      <c r="BI471" s="71">
        <f>SUM('рабочая 2023 г'!BI471-'2022 г.'!BI471)</f>
        <v>0</v>
      </c>
      <c r="BJ471" s="71">
        <f>SUM('рабочая 2023 г'!BJ471-'2022 г.'!BJ471)</f>
        <v>0</v>
      </c>
      <c r="BK471" s="71">
        <f>SUM('рабочая 2023 г'!BK471-'2022 г.'!BK471)</f>
        <v>0</v>
      </c>
      <c r="BL471" s="73">
        <f t="shared" si="375"/>
        <v>5</v>
      </c>
      <c r="BM471" s="71">
        <f>SUM('рабочая 2023 г'!BM471-'2022 г.'!BM471)</f>
        <v>0</v>
      </c>
      <c r="BN471" s="71">
        <f>SUM('рабочая 2023 г'!BN471-'2022 г.'!BN471)</f>
        <v>0</v>
      </c>
      <c r="BO471" s="71">
        <f>SUM('рабочая 2023 г'!BO471-'2022 г.'!BO471)</f>
        <v>0</v>
      </c>
      <c r="BP471" s="71">
        <f>SUM('рабочая 2023 г'!BP471-'2022 г.'!BP471)</f>
        <v>5</v>
      </c>
      <c r="BQ471" s="71">
        <f t="shared" si="335"/>
        <v>236</v>
      </c>
      <c r="BR471" s="71"/>
      <c r="BS471" s="71"/>
      <c r="BT471" s="71"/>
      <c r="BU471" s="71"/>
      <c r="BV471" s="71"/>
      <c r="BW471" s="71"/>
      <c r="BX471" s="71"/>
      <c r="BY471" s="71"/>
      <c r="BZ471" s="71"/>
      <c r="CA471" s="71"/>
      <c r="CB471" s="71"/>
      <c r="CC471" s="71"/>
      <c r="CD471" s="71"/>
      <c r="CE471" s="71"/>
      <c r="CF471" s="71"/>
      <c r="CG471" s="71"/>
      <c r="CH471" s="71"/>
      <c r="CI471" s="71"/>
      <c r="CJ471" s="71"/>
      <c r="CK471" s="71"/>
      <c r="CL471" s="71"/>
      <c r="CM471" s="71"/>
      <c r="CN471" s="71"/>
      <c r="CO471" s="71"/>
      <c r="CP471" s="190">
        <f t="shared" si="316"/>
        <v>0</v>
      </c>
      <c r="CQ471" s="71"/>
      <c r="CR471" s="71"/>
      <c r="CS471" s="71"/>
      <c r="CT471" s="71"/>
      <c r="CU471" s="71"/>
      <c r="CV471" s="71"/>
      <c r="CW471" s="71"/>
      <c r="CX471" s="71"/>
      <c r="CY471" s="71"/>
      <c r="CZ471" s="71"/>
      <c r="DA471" s="71"/>
      <c r="DB471" s="190">
        <f t="shared" si="317"/>
        <v>0</v>
      </c>
      <c r="DC471" s="71">
        <f t="shared" si="313"/>
        <v>0</v>
      </c>
      <c r="DD471" s="71"/>
      <c r="DE471" s="71"/>
      <c r="DF471" s="71"/>
      <c r="DG471" s="190">
        <f t="shared" si="314"/>
        <v>0</v>
      </c>
      <c r="DH471" s="71">
        <f t="shared" si="315"/>
        <v>0</v>
      </c>
      <c r="DI471" s="71"/>
      <c r="DJ471" s="71"/>
      <c r="DK471" s="71"/>
      <c r="DL471" s="71"/>
      <c r="DM471" s="71"/>
      <c r="DN471" s="71"/>
      <c r="DO471" s="71"/>
      <c r="DP471" s="71"/>
      <c r="DQ471" s="71"/>
      <c r="DR471" s="71"/>
      <c r="DS471" s="71"/>
      <c r="DT471" s="71"/>
      <c r="DU471" s="71"/>
      <c r="DV471" s="71"/>
      <c r="DW471" s="71"/>
      <c r="DX471" s="71"/>
      <c r="DY471" s="71"/>
      <c r="DZ471" s="71"/>
      <c r="EA471" s="71"/>
      <c r="EB471" s="71"/>
      <c r="EC471" s="71"/>
      <c r="ED471" s="71"/>
      <c r="EE471" s="71"/>
      <c r="EF471" s="71"/>
      <c r="EG471" s="71"/>
      <c r="EH471" s="71"/>
      <c r="EI471" s="74"/>
      <c r="EJ471" s="74"/>
      <c r="EK471" s="74"/>
      <c r="EL471" s="74"/>
      <c r="EM471" s="74"/>
      <c r="EN471" s="74"/>
      <c r="EO471" s="74"/>
      <c r="EP471" s="74"/>
      <c r="EQ471" s="74"/>
      <c r="ER471" s="74"/>
      <c r="ES471" s="74"/>
      <c r="ET471" s="74"/>
      <c r="EU471" s="74"/>
      <c r="EV471" s="74"/>
      <c r="EW471" s="74"/>
      <c r="EX471" s="74"/>
      <c r="EY471" s="74"/>
      <c r="EZ471" s="74"/>
      <c r="FA471" s="74"/>
      <c r="FB471" s="74"/>
    </row>
    <row r="472" spans="2:158" s="69" customFormat="1">
      <c r="B472" s="261"/>
      <c r="C472" s="77" t="s">
        <v>392</v>
      </c>
      <c r="D472" s="71"/>
      <c r="E472" s="71"/>
      <c r="F472" s="71"/>
      <c r="G472" s="71"/>
      <c r="H472" s="71"/>
      <c r="I472" s="71"/>
      <c r="J472" s="71"/>
      <c r="K472" s="71"/>
      <c r="L472" s="71"/>
      <c r="M472" s="71"/>
      <c r="N472" s="71"/>
      <c r="O472" s="72"/>
      <c r="P472" s="71"/>
      <c r="Q472" s="71"/>
      <c r="R472" s="71"/>
      <c r="S472" s="71"/>
      <c r="T472" s="71"/>
      <c r="U472" s="71"/>
      <c r="V472" s="71"/>
      <c r="W472" s="71"/>
      <c r="X472" s="71"/>
      <c r="Y472" s="71">
        <f>SUM('рабочая 2023 г'!Y472-'2022 г.'!Y472)</f>
        <v>0</v>
      </c>
      <c r="Z472" s="73"/>
      <c r="AA472" s="73"/>
      <c r="AB472" s="73"/>
      <c r="AC472" s="73"/>
      <c r="AD472" s="73"/>
      <c r="AE472" s="73"/>
      <c r="AF472" s="140">
        <f t="shared" si="303"/>
        <v>6619</v>
      </c>
      <c r="AG472" s="71">
        <f>SUM('рабочая 2023 г'!AG472-'2022 г.'!AG472)</f>
        <v>0</v>
      </c>
      <c r="AH472" s="71">
        <f>SUM('рабочая 2023 г'!AH472-'2022 г.'!AH472)</f>
        <v>0</v>
      </c>
      <c r="AI472" s="71">
        <f>SUM('рабочая 2023 г'!AI472-'2022 г.'!AI472)</f>
        <v>0</v>
      </c>
      <c r="AJ472" s="71">
        <f>SUM('рабочая 2023 г'!AJ472-'2022 г.'!AJ472)</f>
        <v>0</v>
      </c>
      <c r="AK472" s="71">
        <f>SUM('рабочая 2023 г'!AK472-'2022 г.'!AK472)</f>
        <v>0</v>
      </c>
      <c r="AL472" s="71">
        <f>SUM('рабочая 2023 г'!AL472-'2022 г.'!AL472)</f>
        <v>0</v>
      </c>
      <c r="AM472" s="71">
        <f>SUM('рабочая 2023 г'!AM472-'2022 г.'!AM472)</f>
        <v>0</v>
      </c>
      <c r="AN472" s="71">
        <f>SUM('рабочая 2023 г'!AN472-'2022 г.'!AN472)</f>
        <v>0</v>
      </c>
      <c r="AO472" s="71">
        <f>SUM('рабочая 2023 г'!AO472-'2022 г.'!AO472)</f>
        <v>6529</v>
      </c>
      <c r="AP472" s="71">
        <f>SUM('рабочая 2023 г'!AP472-'2022 г.'!AP472)</f>
        <v>0</v>
      </c>
      <c r="AQ472" s="71">
        <f>SUM('рабочая 2023 г'!AQ472-'2022 г.'!AQ472)</f>
        <v>0</v>
      </c>
      <c r="AR472" s="71">
        <f>SUM('рабочая 2023 г'!AR472-'2022 г.'!AR472)</f>
        <v>0</v>
      </c>
      <c r="AS472" s="117">
        <f t="shared" si="307"/>
        <v>6529</v>
      </c>
      <c r="AT472" s="71">
        <f>SUM('рабочая 2023 г'!AT472-'2022 г.'!AT472)</f>
        <v>0</v>
      </c>
      <c r="AU472" s="73">
        <f t="shared" si="376"/>
        <v>0</v>
      </c>
      <c r="AV472" s="71">
        <f>SUM('рабочая 2023 г'!AV472-'2022 г.'!AV472)</f>
        <v>0</v>
      </c>
      <c r="AW472" s="71">
        <f>SUM('рабочая 2023 г'!AW472-'2022 г.'!AW472)</f>
        <v>0</v>
      </c>
      <c r="AX472" s="71">
        <f>SUM('рабочая 2023 г'!AX472-'2022 г.'!AX472)</f>
        <v>0</v>
      </c>
      <c r="AY472" s="71">
        <f>SUM('рабочая 2023 г'!AY472-'2022 г.'!AY472)</f>
        <v>-14</v>
      </c>
      <c r="AZ472" s="71">
        <f>SUM('рабочая 2023 г'!AZ472-'2022 г.'!AZ472)</f>
        <v>0</v>
      </c>
      <c r="BA472" s="71">
        <f>SUM('рабочая 2023 г'!BA472-'2022 г.'!BA472)</f>
        <v>0</v>
      </c>
      <c r="BB472" s="75">
        <f t="shared" si="306"/>
        <v>0</v>
      </c>
      <c r="BC472" s="71">
        <f>SUM('рабочая 2023 г'!BC472-'2022 г.'!BC472)</f>
        <v>0</v>
      </c>
      <c r="BD472" s="71">
        <f>SUM('рабочая 2023 г'!BD472-'2022 г.'!BD472)</f>
        <v>0</v>
      </c>
      <c r="BE472" s="71">
        <f>SUM('рабочая 2023 г'!BE472-'2022 г.'!BE472)</f>
        <v>0</v>
      </c>
      <c r="BF472" s="71">
        <f>SUM('рабочая 2023 г'!BF472-'2022 г.'!BF472)</f>
        <v>0</v>
      </c>
      <c r="BG472" s="71">
        <f>SUM('рабочая 2023 г'!BG472-'2022 г.'!BG472)</f>
        <v>0</v>
      </c>
      <c r="BH472" s="71">
        <f>SUM('рабочая 2023 г'!BH472-'2022 г.'!BH472)</f>
        <v>-3</v>
      </c>
      <c r="BI472" s="71">
        <f>SUM('рабочая 2023 г'!BI472-'2022 г.'!BI472)</f>
        <v>0</v>
      </c>
      <c r="BJ472" s="71">
        <f>SUM('рабочая 2023 г'!BJ472-'2022 г.'!BJ472)</f>
        <v>0</v>
      </c>
      <c r="BK472" s="71">
        <f>SUM('рабочая 2023 г'!BK472-'2022 г.'!BK472)</f>
        <v>0</v>
      </c>
      <c r="BL472" s="73">
        <f t="shared" si="375"/>
        <v>107</v>
      </c>
      <c r="BM472" s="71">
        <f>SUM('рабочая 2023 г'!BM472-'2022 г.'!BM472)</f>
        <v>0</v>
      </c>
      <c r="BN472" s="71">
        <f>SUM('рабочая 2023 г'!BN472-'2022 г.'!BN472)</f>
        <v>0</v>
      </c>
      <c r="BO472" s="71">
        <f>SUM('рабочая 2023 г'!BO472-'2022 г.'!BO472)</f>
        <v>0</v>
      </c>
      <c r="BP472" s="71">
        <f>SUM('рабочая 2023 г'!BP472-'2022 г.'!BP472)</f>
        <v>107</v>
      </c>
      <c r="BQ472" s="71">
        <f>SUM(AT472,AU472,AY472,BA472,BB472,BG472,BH472,BI472,BJ472,BK472,BL472)</f>
        <v>90</v>
      </c>
      <c r="BR472" s="71"/>
      <c r="BS472" s="71"/>
      <c r="BT472" s="71"/>
      <c r="BU472" s="71"/>
      <c r="BV472" s="71"/>
      <c r="BW472" s="71"/>
      <c r="BX472" s="71"/>
      <c r="BY472" s="71"/>
      <c r="BZ472" s="71"/>
      <c r="CA472" s="71"/>
      <c r="CB472" s="71"/>
      <c r="CC472" s="71"/>
      <c r="CD472" s="71"/>
      <c r="CE472" s="71"/>
      <c r="CF472" s="71"/>
      <c r="CG472" s="71"/>
      <c r="CH472" s="71"/>
      <c r="CI472" s="71"/>
      <c r="CJ472" s="71"/>
      <c r="CK472" s="71"/>
      <c r="CL472" s="71"/>
      <c r="CM472" s="71"/>
      <c r="CN472" s="71"/>
      <c r="CO472" s="71"/>
      <c r="CP472" s="190">
        <f t="shared" si="316"/>
        <v>0</v>
      </c>
      <c r="CQ472" s="71"/>
      <c r="CR472" s="71"/>
      <c r="CS472" s="71"/>
      <c r="CT472" s="71"/>
      <c r="CU472" s="71"/>
      <c r="CV472" s="71"/>
      <c r="CW472" s="71"/>
      <c r="CX472" s="71"/>
      <c r="CY472" s="71"/>
      <c r="CZ472" s="71"/>
      <c r="DA472" s="71"/>
      <c r="DB472" s="190">
        <f t="shared" si="317"/>
        <v>0</v>
      </c>
      <c r="DC472" s="71">
        <f t="shared" si="313"/>
        <v>0</v>
      </c>
      <c r="DD472" s="71"/>
      <c r="DE472" s="71"/>
      <c r="DF472" s="71"/>
      <c r="DG472" s="190">
        <f t="shared" si="314"/>
        <v>0</v>
      </c>
      <c r="DH472" s="71">
        <f t="shared" si="315"/>
        <v>0</v>
      </c>
      <c r="DI472" s="71"/>
      <c r="DJ472" s="71"/>
      <c r="DK472" s="71"/>
      <c r="DL472" s="71"/>
      <c r="DM472" s="71"/>
      <c r="DN472" s="71"/>
      <c r="DO472" s="71"/>
      <c r="DP472" s="71"/>
      <c r="DQ472" s="71"/>
      <c r="DR472" s="71"/>
      <c r="DS472" s="71"/>
      <c r="DT472" s="71"/>
      <c r="DU472" s="71"/>
      <c r="DV472" s="71"/>
      <c r="DW472" s="71"/>
      <c r="DX472" s="71"/>
      <c r="DY472" s="71"/>
      <c r="DZ472" s="71"/>
      <c r="EA472" s="71"/>
      <c r="EB472" s="71"/>
      <c r="EC472" s="71"/>
      <c r="ED472" s="71"/>
      <c r="EE472" s="71"/>
      <c r="EF472" s="71"/>
      <c r="EG472" s="71"/>
      <c r="EH472" s="71"/>
      <c r="EI472" s="74"/>
      <c r="EJ472" s="74"/>
      <c r="EK472" s="74"/>
      <c r="EL472" s="74"/>
      <c r="EM472" s="74"/>
      <c r="EN472" s="74"/>
      <c r="EO472" s="74"/>
      <c r="EP472" s="74"/>
      <c r="EQ472" s="74"/>
      <c r="ER472" s="74"/>
      <c r="ES472" s="74"/>
      <c r="ET472" s="74"/>
      <c r="EU472" s="74"/>
      <c r="EV472" s="74"/>
      <c r="EW472" s="74"/>
      <c r="EX472" s="74"/>
      <c r="EY472" s="74"/>
      <c r="EZ472" s="74"/>
      <c r="FA472" s="74"/>
      <c r="FB472" s="74"/>
    </row>
    <row r="473" spans="2:158" s="69" customFormat="1">
      <c r="B473" s="261"/>
      <c r="C473" s="77" t="s">
        <v>393</v>
      </c>
      <c r="D473" s="71"/>
      <c r="E473" s="71"/>
      <c r="F473" s="71"/>
      <c r="G473" s="71"/>
      <c r="H473" s="71"/>
      <c r="I473" s="71"/>
      <c r="J473" s="71"/>
      <c r="K473" s="71"/>
      <c r="L473" s="71"/>
      <c r="M473" s="71"/>
      <c r="N473" s="71"/>
      <c r="O473" s="72"/>
      <c r="P473" s="71"/>
      <c r="Q473" s="71"/>
      <c r="R473" s="71"/>
      <c r="S473" s="71"/>
      <c r="T473" s="71"/>
      <c r="U473" s="71"/>
      <c r="V473" s="71"/>
      <c r="W473" s="71"/>
      <c r="X473" s="71"/>
      <c r="Y473" s="71">
        <f>SUM('рабочая 2023 г'!Y473-'2022 г.'!Y473)</f>
        <v>0</v>
      </c>
      <c r="Z473" s="73"/>
      <c r="AA473" s="73"/>
      <c r="AB473" s="73"/>
      <c r="AC473" s="73"/>
      <c r="AD473" s="73"/>
      <c r="AE473" s="73"/>
      <c r="AF473" s="75">
        <f t="shared" si="303"/>
        <v>4528.199999999998</v>
      </c>
      <c r="AG473" s="71">
        <f>SUM('рабочая 2023 г'!AG473-'2022 г.'!AG473)</f>
        <v>-362.3</v>
      </c>
      <c r="AH473" s="71">
        <f>SUM('рабочая 2023 г'!AH473-'2022 г.'!AH473)</f>
        <v>0</v>
      </c>
      <c r="AI473" s="71">
        <f>SUM('рабочая 2023 г'!AI473-'2022 г.'!AI473)</f>
        <v>0</v>
      </c>
      <c r="AJ473" s="71">
        <f>SUM('рабочая 2023 г'!AJ473-'2022 г.'!AJ473)</f>
        <v>0</v>
      </c>
      <c r="AK473" s="71">
        <f>SUM('рабочая 2023 г'!AK473-'2022 г.'!AK473)</f>
        <v>372</v>
      </c>
      <c r="AL473" s="71">
        <f>SUM('рабочая 2023 г'!AL473-'2022 г.'!AL473)</f>
        <v>0</v>
      </c>
      <c r="AM473" s="71">
        <f>SUM('рабочая 2023 г'!AM473-'2022 г.'!AM473)</f>
        <v>0</v>
      </c>
      <c r="AN473" s="71">
        <f>SUM('рабочая 2023 г'!AN473-'2022 г.'!AN473)</f>
        <v>0</v>
      </c>
      <c r="AO473" s="71">
        <f>SUM('рабочая 2023 г'!AO473-'2022 г.'!AO473)</f>
        <v>3253.5999999999985</v>
      </c>
      <c r="AP473" s="71">
        <f>SUM('рабочая 2023 г'!AP473-'2022 г.'!AP473)</f>
        <v>49</v>
      </c>
      <c r="AQ473" s="71">
        <f>SUM('рабочая 2023 г'!AQ473-'2022 г.'!AQ473)</f>
        <v>1443</v>
      </c>
      <c r="AR473" s="71">
        <f>SUM('рабочая 2023 г'!AR473-'2022 г.'!AR473)</f>
        <v>0</v>
      </c>
      <c r="AS473" s="117">
        <f t="shared" si="307"/>
        <v>3263.2999999999984</v>
      </c>
      <c r="AT473" s="71">
        <f>SUM('рабочая 2023 г'!AT473-'2022 г.'!AT473)</f>
        <v>0</v>
      </c>
      <c r="AU473" s="73">
        <f t="shared" si="376"/>
        <v>0</v>
      </c>
      <c r="AV473" s="71">
        <f>SUM('рабочая 2023 г'!AV473-'2022 г.'!AV473)</f>
        <v>0</v>
      </c>
      <c r="AW473" s="71">
        <f>SUM('рабочая 2023 г'!AW473-'2022 г.'!AW473)</f>
        <v>0</v>
      </c>
      <c r="AX473" s="71">
        <f>SUM('рабочая 2023 г'!AX473-'2022 г.'!AX473)</f>
        <v>0</v>
      </c>
      <c r="AY473" s="71">
        <f>SUM('рабочая 2023 г'!AY473-'2022 г.'!AY473)</f>
        <v>99.700000000000045</v>
      </c>
      <c r="AZ473" s="71">
        <f>SUM('рабочая 2023 г'!AZ473-'2022 г.'!AZ473)</f>
        <v>-1</v>
      </c>
      <c r="BA473" s="71">
        <f>SUM('рабочая 2023 г'!BA473-'2022 г.'!BA473)</f>
        <v>509.19999999999982</v>
      </c>
      <c r="BB473" s="75">
        <f t="shared" si="306"/>
        <v>661</v>
      </c>
      <c r="BC473" s="71">
        <f>SUM('рабочая 2023 г'!BC473-'2022 г.'!BC473)</f>
        <v>1</v>
      </c>
      <c r="BD473" s="71">
        <f>SUM('рабочая 2023 г'!BD473-'2022 г.'!BD473)</f>
        <v>657</v>
      </c>
      <c r="BE473" s="71">
        <f>SUM('рабочая 2023 г'!BE473-'2022 г.'!BE473)</f>
        <v>294</v>
      </c>
      <c r="BF473" s="71">
        <f>SUM('рабочая 2023 г'!BF473-'2022 г.'!BF473)</f>
        <v>3</v>
      </c>
      <c r="BG473" s="71">
        <f>SUM('рабочая 2023 г'!BG473-'2022 г.'!BG473)</f>
        <v>0</v>
      </c>
      <c r="BH473" s="71">
        <f>SUM('рабочая 2023 г'!BH473-'2022 г.'!BH473)</f>
        <v>-28</v>
      </c>
      <c r="BI473" s="71">
        <f>SUM('рабочая 2023 г'!BI473-'2022 г.'!BI473)</f>
        <v>0</v>
      </c>
      <c r="BJ473" s="71">
        <f>SUM('рабочая 2023 г'!BJ473-'2022 г.'!BJ473)</f>
        <v>11</v>
      </c>
      <c r="BK473" s="71">
        <f>SUM('рабочая 2023 г'!BK473-'2022 г.'!BK473)</f>
        <v>0</v>
      </c>
      <c r="BL473" s="73">
        <f t="shared" si="375"/>
        <v>12</v>
      </c>
      <c r="BM473" s="71">
        <f>SUM('рабочая 2023 г'!BM473-'2022 г.'!BM473)</f>
        <v>0</v>
      </c>
      <c r="BN473" s="71">
        <f>SUM('рабочая 2023 г'!BN473-'2022 г.'!BN473)</f>
        <v>0</v>
      </c>
      <c r="BO473" s="71">
        <f>SUM('рабочая 2023 г'!BO473-'2022 г.'!BO473)</f>
        <v>0</v>
      </c>
      <c r="BP473" s="71">
        <f>SUM('рабочая 2023 г'!BP473-'2022 г.'!BP473)</f>
        <v>12</v>
      </c>
      <c r="BQ473" s="71">
        <f t="shared" si="335"/>
        <v>1264.8999999999999</v>
      </c>
      <c r="BR473" s="71"/>
      <c r="BS473" s="71"/>
      <c r="BT473" s="71"/>
      <c r="BU473" s="71"/>
      <c r="BV473" s="71"/>
      <c r="BW473" s="71"/>
      <c r="BX473" s="71"/>
      <c r="BY473" s="71"/>
      <c r="BZ473" s="71"/>
      <c r="CA473" s="71"/>
      <c r="CB473" s="71"/>
      <c r="CC473" s="71"/>
      <c r="CD473" s="71"/>
      <c r="CE473" s="71"/>
      <c r="CF473" s="71"/>
      <c r="CG473" s="71"/>
      <c r="CH473" s="71"/>
      <c r="CI473" s="71"/>
      <c r="CJ473" s="71"/>
      <c r="CK473" s="71"/>
      <c r="CL473" s="71"/>
      <c r="CM473" s="71"/>
      <c r="CN473" s="71"/>
      <c r="CO473" s="71"/>
      <c r="CP473" s="190">
        <f t="shared" si="316"/>
        <v>0</v>
      </c>
      <c r="CQ473" s="71"/>
      <c r="CR473" s="71"/>
      <c r="CS473" s="71"/>
      <c r="CT473" s="71"/>
      <c r="CU473" s="71"/>
      <c r="CV473" s="71"/>
      <c r="CW473" s="71"/>
      <c r="CX473" s="71"/>
      <c r="CY473" s="71"/>
      <c r="CZ473" s="71"/>
      <c r="DA473" s="71"/>
      <c r="DB473" s="190">
        <f t="shared" si="317"/>
        <v>0</v>
      </c>
      <c r="DC473" s="71">
        <f t="shared" si="313"/>
        <v>0</v>
      </c>
      <c r="DD473" s="71"/>
      <c r="DE473" s="71"/>
      <c r="DF473" s="71"/>
      <c r="DG473" s="190">
        <f t="shared" si="314"/>
        <v>0</v>
      </c>
      <c r="DH473" s="71">
        <f t="shared" si="315"/>
        <v>0</v>
      </c>
      <c r="DI473" s="71"/>
      <c r="DJ473" s="71"/>
      <c r="DK473" s="71"/>
      <c r="DL473" s="71"/>
      <c r="DM473" s="71"/>
      <c r="DN473" s="71"/>
      <c r="DO473" s="71"/>
      <c r="DP473" s="71"/>
      <c r="DQ473" s="71"/>
      <c r="DR473" s="71"/>
      <c r="DS473" s="71"/>
      <c r="DT473" s="71"/>
      <c r="DU473" s="71"/>
      <c r="DV473" s="71"/>
      <c r="DW473" s="71"/>
      <c r="DX473" s="71"/>
      <c r="DY473" s="71"/>
      <c r="DZ473" s="71"/>
      <c r="EA473" s="71"/>
      <c r="EB473" s="71"/>
      <c r="EC473" s="71"/>
      <c r="ED473" s="71"/>
      <c r="EE473" s="71"/>
      <c r="EF473" s="71"/>
      <c r="EG473" s="71"/>
      <c r="EH473" s="71"/>
      <c r="EI473" s="74"/>
      <c r="EJ473" s="74"/>
      <c r="EK473" s="74"/>
      <c r="EL473" s="74"/>
      <c r="EM473" s="74"/>
      <c r="EN473" s="74"/>
      <c r="EO473" s="74"/>
      <c r="EP473" s="74"/>
      <c r="EQ473" s="74"/>
      <c r="ER473" s="74"/>
      <c r="ES473" s="74"/>
      <c r="ET473" s="74"/>
      <c r="EU473" s="74"/>
      <c r="EV473" s="74"/>
      <c r="EW473" s="74"/>
      <c r="EX473" s="74"/>
      <c r="EY473" s="74"/>
      <c r="EZ473" s="74"/>
      <c r="FA473" s="74"/>
      <c r="FB473" s="74"/>
    </row>
    <row r="474" spans="2:158" s="69" customFormat="1">
      <c r="B474" s="261"/>
      <c r="C474" s="77" t="s">
        <v>394</v>
      </c>
      <c r="D474" s="71"/>
      <c r="E474" s="71"/>
      <c r="F474" s="71"/>
      <c r="G474" s="71"/>
      <c r="H474" s="71"/>
      <c r="I474" s="71"/>
      <c r="J474" s="71"/>
      <c r="K474" s="71"/>
      <c r="L474" s="71"/>
      <c r="M474" s="71"/>
      <c r="N474" s="71"/>
      <c r="O474" s="72"/>
      <c r="P474" s="71"/>
      <c r="Q474" s="71"/>
      <c r="R474" s="71"/>
      <c r="S474" s="71"/>
      <c r="T474" s="71"/>
      <c r="U474" s="71"/>
      <c r="V474" s="71"/>
      <c r="W474" s="71"/>
      <c r="X474" s="71"/>
      <c r="Y474" s="71">
        <f>SUM('рабочая 2023 г'!Y474-'2022 г.'!Y474)</f>
        <v>0</v>
      </c>
      <c r="Z474" s="73"/>
      <c r="AA474" s="73"/>
      <c r="AB474" s="73"/>
      <c r="AC474" s="73"/>
      <c r="AD474" s="73"/>
      <c r="AE474" s="73"/>
      <c r="AF474" s="75">
        <f t="shared" si="303"/>
        <v>3201</v>
      </c>
      <c r="AG474" s="71">
        <f>SUM('рабочая 2023 г'!AG474-'2022 г.'!AG474)</f>
        <v>734</v>
      </c>
      <c r="AH474" s="71">
        <f>SUM('рабочая 2023 г'!AH474-'2022 г.'!AH474)</f>
        <v>0</v>
      </c>
      <c r="AI474" s="71">
        <f>SUM('рабочая 2023 г'!AI474-'2022 г.'!AI474)</f>
        <v>0</v>
      </c>
      <c r="AJ474" s="71">
        <f>SUM('рабочая 2023 г'!AJ474-'2022 г.'!AJ474)</f>
        <v>0</v>
      </c>
      <c r="AK474" s="71">
        <f>SUM('рабочая 2023 г'!AK474-'2022 г.'!AK474)</f>
        <v>0</v>
      </c>
      <c r="AL474" s="71">
        <f>SUM('рабочая 2023 г'!AL474-'2022 г.'!AL474)</f>
        <v>0</v>
      </c>
      <c r="AM474" s="71">
        <f>SUM('рабочая 2023 г'!AM474-'2022 г.'!AM474)</f>
        <v>0</v>
      </c>
      <c r="AN474" s="71">
        <f>SUM('рабочая 2023 г'!AN474-'2022 г.'!AN474)</f>
        <v>0</v>
      </c>
      <c r="AO474" s="71">
        <f>SUM('рабочая 2023 г'!AO474-'2022 г.'!AO474)</f>
        <v>2293</v>
      </c>
      <c r="AP474" s="71">
        <f>SUM('рабочая 2023 г'!AP474-'2022 г.'!AP474)</f>
        <v>882</v>
      </c>
      <c r="AQ474" s="71">
        <f>SUM('рабочая 2023 г'!AQ474-'2022 г.'!AQ474)</f>
        <v>0</v>
      </c>
      <c r="AR474" s="71">
        <f>SUM('рабочая 2023 г'!AR474-'2022 г.'!AR474)</f>
        <v>0</v>
      </c>
      <c r="AS474" s="117">
        <f t="shared" si="307"/>
        <v>3027</v>
      </c>
      <c r="AT474" s="71">
        <f>SUM('рабочая 2023 г'!AT474-'2022 г.'!AT474)</f>
        <v>0</v>
      </c>
      <c r="AU474" s="73">
        <f t="shared" si="376"/>
        <v>0</v>
      </c>
      <c r="AV474" s="71">
        <f>SUM('рабочая 2023 г'!AV474-'2022 г.'!AV474)</f>
        <v>0</v>
      </c>
      <c r="AW474" s="71">
        <f>SUM('рабочая 2023 г'!AW474-'2022 г.'!AW474)</f>
        <v>0</v>
      </c>
      <c r="AX474" s="71">
        <f>SUM('рабочая 2023 г'!AX474-'2022 г.'!AX474)</f>
        <v>0</v>
      </c>
      <c r="AY474" s="71">
        <f>SUM('рабочая 2023 г'!AY474-'2022 г.'!AY474)</f>
        <v>0</v>
      </c>
      <c r="AZ474" s="71">
        <f>SUM('рабочая 2023 г'!AZ474-'2022 г.'!AZ474)</f>
        <v>0</v>
      </c>
      <c r="BA474" s="71">
        <f>SUM('рабочая 2023 г'!BA474-'2022 г.'!BA474)</f>
        <v>0</v>
      </c>
      <c r="BB474" s="75">
        <f t="shared" si="306"/>
        <v>-38</v>
      </c>
      <c r="BC474" s="71">
        <f>SUM('рабочая 2023 г'!BC474-'2022 г.'!BC474)</f>
        <v>-37</v>
      </c>
      <c r="BD474" s="71">
        <f>SUM('рабочая 2023 г'!BD474-'2022 г.'!BD474)</f>
        <v>2</v>
      </c>
      <c r="BE474" s="71">
        <f>SUM('рабочая 2023 г'!BE474-'2022 г.'!BE474)</f>
        <v>0</v>
      </c>
      <c r="BF474" s="71">
        <f>SUM('рабочая 2023 г'!BF474-'2022 г.'!BF474)</f>
        <v>-3</v>
      </c>
      <c r="BG474" s="71">
        <f>SUM('рабочая 2023 г'!BG474-'2022 г.'!BG474)</f>
        <v>0</v>
      </c>
      <c r="BH474" s="71">
        <f>SUM('рабочая 2023 г'!BH474-'2022 г.'!BH474)</f>
        <v>70</v>
      </c>
      <c r="BI474" s="71">
        <f>SUM('рабочая 2023 г'!BI474-'2022 г.'!BI474)</f>
        <v>0</v>
      </c>
      <c r="BJ474" s="71">
        <f>SUM('рабочая 2023 г'!BJ474-'2022 г.'!BJ474)</f>
        <v>0</v>
      </c>
      <c r="BK474" s="71">
        <f>SUM('рабочая 2023 г'!BK474-'2022 г.'!BK474)</f>
        <v>0</v>
      </c>
      <c r="BL474" s="73">
        <f t="shared" si="375"/>
        <v>142</v>
      </c>
      <c r="BM474" s="71">
        <f>SUM('рабочая 2023 г'!BM474-'2022 г.'!BM474)</f>
        <v>0</v>
      </c>
      <c r="BN474" s="71">
        <f>SUM('рабочая 2023 г'!BN474-'2022 г.'!BN474)</f>
        <v>0</v>
      </c>
      <c r="BO474" s="71">
        <f>SUM('рабочая 2023 г'!BO474-'2022 г.'!BO474)</f>
        <v>0</v>
      </c>
      <c r="BP474" s="71">
        <f>SUM('рабочая 2023 г'!BP474-'2022 г.'!BP474)</f>
        <v>142</v>
      </c>
      <c r="BQ474" s="71">
        <f t="shared" si="335"/>
        <v>174</v>
      </c>
      <c r="BR474" s="71"/>
      <c r="BS474" s="71"/>
      <c r="BT474" s="71"/>
      <c r="BU474" s="71"/>
      <c r="BV474" s="71"/>
      <c r="BW474" s="71"/>
      <c r="BX474" s="71"/>
      <c r="BY474" s="71"/>
      <c r="BZ474" s="71"/>
      <c r="CA474" s="71"/>
      <c r="CB474" s="71"/>
      <c r="CC474" s="71"/>
      <c r="CD474" s="71"/>
      <c r="CE474" s="71"/>
      <c r="CF474" s="71"/>
      <c r="CG474" s="71"/>
      <c r="CH474" s="71"/>
      <c r="CI474" s="71"/>
      <c r="CJ474" s="71"/>
      <c r="CK474" s="71"/>
      <c r="CL474" s="71"/>
      <c r="CM474" s="71"/>
      <c r="CN474" s="71"/>
      <c r="CO474" s="71"/>
      <c r="CP474" s="190">
        <f t="shared" si="316"/>
        <v>0</v>
      </c>
      <c r="CQ474" s="71"/>
      <c r="CR474" s="71"/>
      <c r="CS474" s="71"/>
      <c r="CT474" s="71"/>
      <c r="CU474" s="71"/>
      <c r="CV474" s="71"/>
      <c r="CW474" s="71"/>
      <c r="CX474" s="71"/>
      <c r="CY474" s="71"/>
      <c r="CZ474" s="71"/>
      <c r="DA474" s="71"/>
      <c r="DB474" s="190">
        <f t="shared" si="317"/>
        <v>0</v>
      </c>
      <c r="DC474" s="71">
        <f t="shared" si="313"/>
        <v>0</v>
      </c>
      <c r="DD474" s="71"/>
      <c r="DE474" s="71"/>
      <c r="DF474" s="71"/>
      <c r="DG474" s="190">
        <f t="shared" si="314"/>
        <v>0</v>
      </c>
      <c r="DH474" s="71">
        <f t="shared" si="315"/>
        <v>0</v>
      </c>
      <c r="DI474" s="71"/>
      <c r="DJ474" s="71"/>
      <c r="DK474" s="71"/>
      <c r="DL474" s="71"/>
      <c r="DM474" s="71"/>
      <c r="DN474" s="71"/>
      <c r="DO474" s="71"/>
      <c r="DP474" s="71"/>
      <c r="DQ474" s="71"/>
      <c r="DR474" s="71"/>
      <c r="DS474" s="71"/>
      <c r="DT474" s="71"/>
      <c r="DU474" s="71"/>
      <c r="DV474" s="71"/>
      <c r="DW474" s="71"/>
      <c r="DX474" s="71"/>
      <c r="DY474" s="71"/>
      <c r="DZ474" s="71"/>
      <c r="EA474" s="71"/>
      <c r="EB474" s="71"/>
      <c r="EC474" s="71"/>
      <c r="ED474" s="71"/>
      <c r="EE474" s="71"/>
      <c r="EF474" s="71"/>
      <c r="EG474" s="71"/>
      <c r="EH474" s="71"/>
      <c r="EI474" s="74"/>
      <c r="EJ474" s="74"/>
      <c r="EK474" s="74"/>
      <c r="EL474" s="74"/>
      <c r="EM474" s="74"/>
      <c r="EN474" s="74"/>
      <c r="EO474" s="74"/>
      <c r="EP474" s="74"/>
      <c r="EQ474" s="74"/>
      <c r="ER474" s="74"/>
      <c r="ES474" s="74"/>
      <c r="ET474" s="74"/>
      <c r="EU474" s="74"/>
      <c r="EV474" s="74"/>
      <c r="EW474" s="74"/>
      <c r="EX474" s="74"/>
      <c r="EY474" s="74"/>
      <c r="EZ474" s="74"/>
      <c r="FA474" s="74"/>
      <c r="FB474" s="74"/>
    </row>
    <row r="475" spans="2:158" s="69" customFormat="1">
      <c r="B475" s="261"/>
      <c r="C475" s="77" t="s">
        <v>395</v>
      </c>
      <c r="D475" s="71"/>
      <c r="E475" s="71"/>
      <c r="F475" s="71"/>
      <c r="G475" s="71"/>
      <c r="H475" s="71"/>
      <c r="I475" s="71"/>
      <c r="J475" s="71"/>
      <c r="K475" s="71"/>
      <c r="L475" s="71"/>
      <c r="M475" s="71"/>
      <c r="N475" s="71"/>
      <c r="O475" s="72"/>
      <c r="P475" s="71"/>
      <c r="Q475" s="71"/>
      <c r="R475" s="71"/>
      <c r="S475" s="71"/>
      <c r="T475" s="71"/>
      <c r="U475" s="71"/>
      <c r="V475" s="71"/>
      <c r="W475" s="71"/>
      <c r="X475" s="71"/>
      <c r="Y475" s="71">
        <f>SUM('рабочая 2023 г'!Y475-'2022 г.'!Y475)</f>
        <v>0</v>
      </c>
      <c r="Z475" s="73"/>
      <c r="AA475" s="73"/>
      <c r="AB475" s="73"/>
      <c r="AC475" s="73"/>
      <c r="AD475" s="73"/>
      <c r="AE475" s="73"/>
      <c r="AF475" s="75">
        <f t="shared" si="303"/>
        <v>0</v>
      </c>
      <c r="AG475" s="71">
        <f>SUM('рабочая 2023 г'!AG475-'2022 г.'!AG475)</f>
        <v>0</v>
      </c>
      <c r="AH475" s="71">
        <f>SUM('рабочая 2023 г'!AH475-'2022 г.'!AH475)</f>
        <v>0</v>
      </c>
      <c r="AI475" s="71">
        <f>SUM('рабочая 2023 г'!AI475-'2022 г.'!AI475)</f>
        <v>0</v>
      </c>
      <c r="AJ475" s="71">
        <f>SUM('рабочая 2023 г'!AJ475-'2022 г.'!AJ475)</f>
        <v>0</v>
      </c>
      <c r="AK475" s="71">
        <f>SUM('рабочая 2023 г'!AK475-'2022 г.'!AK475)</f>
        <v>0</v>
      </c>
      <c r="AL475" s="71">
        <f>SUM('рабочая 2023 г'!AL475-'2022 г.'!AL475)</f>
        <v>0</v>
      </c>
      <c r="AM475" s="71">
        <f>SUM('рабочая 2023 г'!AM475-'2022 г.'!AM475)</f>
        <v>0</v>
      </c>
      <c r="AN475" s="71">
        <f>SUM('рабочая 2023 г'!AN475-'2022 г.'!AN475)</f>
        <v>0</v>
      </c>
      <c r="AO475" s="71">
        <f>SUM('рабочая 2023 г'!AO475-'2022 г.'!AO475)</f>
        <v>0</v>
      </c>
      <c r="AP475" s="71">
        <f>SUM('рабочая 2023 г'!AP475-'2022 г.'!AP475)</f>
        <v>0</v>
      </c>
      <c r="AQ475" s="71">
        <f>SUM('рабочая 2023 г'!AQ475-'2022 г.'!AQ475)</f>
        <v>0</v>
      </c>
      <c r="AR475" s="71">
        <f>SUM('рабочая 2023 г'!AR475-'2022 г.'!AR475)</f>
        <v>0</v>
      </c>
      <c r="AS475" s="117">
        <f t="shared" si="307"/>
        <v>0</v>
      </c>
      <c r="AT475" s="71">
        <f>SUM('рабочая 2023 г'!AT475-'2022 г.'!AT475)</f>
        <v>0</v>
      </c>
      <c r="AU475" s="73">
        <f t="shared" si="376"/>
        <v>0</v>
      </c>
      <c r="AV475" s="71">
        <f>SUM('рабочая 2023 г'!AV475-'2022 г.'!AV475)</f>
        <v>0</v>
      </c>
      <c r="AW475" s="71">
        <f>SUM('рабочая 2023 г'!AW475-'2022 г.'!AW475)</f>
        <v>0</v>
      </c>
      <c r="AX475" s="71">
        <f>SUM('рабочая 2023 г'!AX475-'2022 г.'!AX475)</f>
        <v>0</v>
      </c>
      <c r="AY475" s="71">
        <f>SUM('рабочая 2023 г'!AY475-'2022 г.'!AY475)</f>
        <v>0</v>
      </c>
      <c r="AZ475" s="71">
        <f>SUM('рабочая 2023 г'!AZ475-'2022 г.'!AZ475)</f>
        <v>0</v>
      </c>
      <c r="BA475" s="71">
        <f>SUM('рабочая 2023 г'!BA475-'2022 г.'!BA475)</f>
        <v>0</v>
      </c>
      <c r="BB475" s="75">
        <f t="shared" si="306"/>
        <v>0</v>
      </c>
      <c r="BC475" s="71">
        <f>SUM('рабочая 2023 г'!BC475-'2022 г.'!BC475)</f>
        <v>0</v>
      </c>
      <c r="BD475" s="71">
        <f>SUM('рабочая 2023 г'!BD475-'2022 г.'!BD475)</f>
        <v>0</v>
      </c>
      <c r="BE475" s="71">
        <f>SUM('рабочая 2023 г'!BE475-'2022 г.'!BE475)</f>
        <v>0</v>
      </c>
      <c r="BF475" s="71">
        <f>SUM('рабочая 2023 г'!BF475-'2022 г.'!BF475)</f>
        <v>0</v>
      </c>
      <c r="BG475" s="71">
        <f>SUM('рабочая 2023 г'!BG475-'2022 г.'!BG475)</f>
        <v>0</v>
      </c>
      <c r="BH475" s="71">
        <f>SUM('рабочая 2023 г'!BH475-'2022 г.'!BH475)</f>
        <v>0</v>
      </c>
      <c r="BI475" s="71">
        <f>SUM('рабочая 2023 г'!BI475-'2022 г.'!BI475)</f>
        <v>0</v>
      </c>
      <c r="BJ475" s="71">
        <f>SUM('рабочая 2023 г'!BJ475-'2022 г.'!BJ475)</f>
        <v>0</v>
      </c>
      <c r="BK475" s="71">
        <f>SUM('рабочая 2023 г'!BK475-'2022 г.'!BK475)</f>
        <v>0</v>
      </c>
      <c r="BL475" s="73">
        <f t="shared" si="375"/>
        <v>0</v>
      </c>
      <c r="BM475" s="71">
        <f>SUM('рабочая 2023 г'!BM475-'2022 г.'!BM475)</f>
        <v>0</v>
      </c>
      <c r="BN475" s="71">
        <f>SUM('рабочая 2023 г'!BN475-'2022 г.'!BN475)</f>
        <v>0</v>
      </c>
      <c r="BO475" s="71">
        <f>SUM('рабочая 2023 г'!BO475-'2022 г.'!BO475)</f>
        <v>0</v>
      </c>
      <c r="BP475" s="71">
        <f>SUM('рабочая 2023 г'!BP475-'2022 г.'!BP475)</f>
        <v>0</v>
      </c>
      <c r="BQ475" s="71">
        <f t="shared" si="335"/>
        <v>0</v>
      </c>
      <c r="BR475" s="71"/>
      <c r="BS475" s="71"/>
      <c r="BT475" s="71"/>
      <c r="BU475" s="71"/>
      <c r="BV475" s="71"/>
      <c r="BW475" s="71"/>
      <c r="BX475" s="71"/>
      <c r="BY475" s="71"/>
      <c r="BZ475" s="71"/>
      <c r="CA475" s="71"/>
      <c r="CB475" s="71"/>
      <c r="CC475" s="71"/>
      <c r="CD475" s="71"/>
      <c r="CE475" s="71"/>
      <c r="CF475" s="71"/>
      <c r="CG475" s="71"/>
      <c r="CH475" s="71"/>
      <c r="CI475" s="71"/>
      <c r="CJ475" s="71"/>
      <c r="CK475" s="71"/>
      <c r="CL475" s="71"/>
      <c r="CM475" s="71"/>
      <c r="CN475" s="71"/>
      <c r="CO475" s="71"/>
      <c r="CP475" s="190">
        <f t="shared" si="316"/>
        <v>0</v>
      </c>
      <c r="CQ475" s="71"/>
      <c r="CR475" s="71"/>
      <c r="CS475" s="71"/>
      <c r="CT475" s="71"/>
      <c r="CU475" s="71"/>
      <c r="CV475" s="71"/>
      <c r="CW475" s="71"/>
      <c r="CX475" s="71"/>
      <c r="CY475" s="71"/>
      <c r="CZ475" s="71"/>
      <c r="DA475" s="71"/>
      <c r="DB475" s="190">
        <f t="shared" si="317"/>
        <v>0</v>
      </c>
      <c r="DC475" s="71">
        <f t="shared" si="313"/>
        <v>0</v>
      </c>
      <c r="DD475" s="71"/>
      <c r="DE475" s="71"/>
      <c r="DF475" s="71"/>
      <c r="DG475" s="190">
        <f t="shared" si="314"/>
        <v>0</v>
      </c>
      <c r="DH475" s="71">
        <f t="shared" si="315"/>
        <v>0</v>
      </c>
      <c r="DI475" s="71"/>
      <c r="DJ475" s="71"/>
      <c r="DK475" s="71"/>
      <c r="DL475" s="71"/>
      <c r="DM475" s="71"/>
      <c r="DN475" s="71"/>
      <c r="DO475" s="71"/>
      <c r="DP475" s="71"/>
      <c r="DQ475" s="71"/>
      <c r="DR475" s="71"/>
      <c r="DS475" s="71"/>
      <c r="DT475" s="71"/>
      <c r="DU475" s="71"/>
      <c r="DV475" s="71"/>
      <c r="DW475" s="71"/>
      <c r="DX475" s="71"/>
      <c r="DY475" s="71"/>
      <c r="DZ475" s="71"/>
      <c r="EA475" s="71"/>
      <c r="EB475" s="71"/>
      <c r="EC475" s="71"/>
      <c r="ED475" s="71"/>
      <c r="EE475" s="71"/>
      <c r="EF475" s="71"/>
      <c r="EG475" s="71"/>
      <c r="EH475" s="71"/>
      <c r="EI475" s="74"/>
      <c r="EJ475" s="74"/>
      <c r="EK475" s="74"/>
      <c r="EL475" s="74"/>
      <c r="EM475" s="74"/>
      <c r="EN475" s="74"/>
      <c r="EO475" s="74"/>
      <c r="EP475" s="74"/>
      <c r="EQ475" s="74"/>
      <c r="ER475" s="74"/>
      <c r="ES475" s="74"/>
      <c r="ET475" s="74"/>
      <c r="EU475" s="74"/>
      <c r="EV475" s="74"/>
      <c r="EW475" s="74"/>
      <c r="EX475" s="74"/>
      <c r="EY475" s="74"/>
      <c r="EZ475" s="74"/>
      <c r="FA475" s="74"/>
      <c r="FB475" s="74"/>
    </row>
    <row r="476" spans="2:158" s="277" customFormat="1">
      <c r="B476" s="280"/>
      <c r="C476" s="269" t="s">
        <v>396</v>
      </c>
      <c r="D476" s="270"/>
      <c r="E476" s="270"/>
      <c r="F476" s="270"/>
      <c r="G476" s="270"/>
      <c r="H476" s="270"/>
      <c r="I476" s="270"/>
      <c r="J476" s="270"/>
      <c r="K476" s="270"/>
      <c r="L476" s="270"/>
      <c r="M476" s="270"/>
      <c r="N476" s="270"/>
      <c r="O476" s="271"/>
      <c r="P476" s="270"/>
      <c r="Q476" s="270"/>
      <c r="R476" s="270"/>
      <c r="S476" s="270"/>
      <c r="T476" s="270"/>
      <c r="U476" s="270"/>
      <c r="V476" s="270"/>
      <c r="W476" s="270"/>
      <c r="X476" s="270"/>
      <c r="Y476" s="270">
        <f>SUM('рабочая 2023 г'!Y476-'2022 г.'!Y476)</f>
        <v>0</v>
      </c>
      <c r="Z476" s="272"/>
      <c r="AA476" s="272"/>
      <c r="AB476" s="272"/>
      <c r="AC476" s="272"/>
      <c r="AD476" s="272"/>
      <c r="AE476" s="272"/>
      <c r="AF476" s="273">
        <f t="shared" si="303"/>
        <v>4647</v>
      </c>
      <c r="AG476" s="270">
        <f>SUM('рабочая 2023 г'!AG476-'2022 г.'!AG476)</f>
        <v>0</v>
      </c>
      <c r="AH476" s="270">
        <f>SUM('рабочая 2023 г'!AH476-'2022 г.'!AH476)</f>
        <v>0</v>
      </c>
      <c r="AI476" s="270">
        <f>SUM('рабочая 2023 г'!AI476-'2022 г.'!AI476)</f>
        <v>0</v>
      </c>
      <c r="AJ476" s="270">
        <f>SUM('рабочая 2023 г'!AJ476-'2022 г.'!AJ476)</f>
        <v>0</v>
      </c>
      <c r="AK476" s="270">
        <f>SUM('рабочая 2023 г'!AK476-'2022 г.'!AK476)</f>
        <v>0</v>
      </c>
      <c r="AL476" s="270">
        <f>SUM('рабочая 2023 г'!AL476-'2022 г.'!AL476)</f>
        <v>0</v>
      </c>
      <c r="AM476" s="270">
        <f>SUM('рабочая 2023 г'!AM476-'2022 г.'!AM476)</f>
        <v>0</v>
      </c>
      <c r="AN476" s="270">
        <f>SUM('рабочая 2023 г'!AN476-'2022 г.'!AN476)</f>
        <v>0</v>
      </c>
      <c r="AO476" s="270">
        <f>SUM('рабочая 2023 г'!AO476-'2022 г.'!AO476)</f>
        <v>4627</v>
      </c>
      <c r="AP476" s="270">
        <f>SUM('рабочая 2023 г'!AP476-'2022 г.'!AP476)</f>
        <v>4524</v>
      </c>
      <c r="AQ476" s="270">
        <f>SUM('рабочая 2023 г'!AQ476-'2022 г.'!AQ476)</f>
        <v>0</v>
      </c>
      <c r="AR476" s="270">
        <f>SUM('рабочая 2023 г'!AR476-'2022 г.'!AR476)</f>
        <v>0</v>
      </c>
      <c r="AS476" s="274">
        <f t="shared" si="307"/>
        <v>4627</v>
      </c>
      <c r="AT476" s="270">
        <f>SUM('рабочая 2023 г'!AT476-'2022 г.'!AT476)</f>
        <v>0</v>
      </c>
      <c r="AU476" s="272">
        <f t="shared" si="376"/>
        <v>0</v>
      </c>
      <c r="AV476" s="270">
        <f>SUM('рабочая 2023 г'!AV476-'2022 г.'!AV476)</f>
        <v>0</v>
      </c>
      <c r="AW476" s="270">
        <f>SUM('рабочая 2023 г'!AW476-'2022 г.'!AW476)</f>
        <v>0</v>
      </c>
      <c r="AX476" s="270">
        <f>SUM('рабочая 2023 г'!AX476-'2022 г.'!AX476)</f>
        <v>0</v>
      </c>
      <c r="AY476" s="270">
        <f>SUM('рабочая 2023 г'!AY476-'2022 г.'!AY476)</f>
        <v>0</v>
      </c>
      <c r="AZ476" s="270">
        <f>SUM('рабочая 2023 г'!AZ476-'2022 г.'!AZ476)</f>
        <v>0</v>
      </c>
      <c r="BA476" s="270">
        <f>SUM('рабочая 2023 г'!BA476-'2022 г.'!BA476)</f>
        <v>0</v>
      </c>
      <c r="BB476" s="273">
        <f t="shared" si="306"/>
        <v>1</v>
      </c>
      <c r="BC476" s="270">
        <f>SUM('рабочая 2023 г'!BC476-'2022 г.'!BC476)</f>
        <v>0</v>
      </c>
      <c r="BD476" s="270">
        <f>SUM('рабочая 2023 г'!BD476-'2022 г.'!BD476)</f>
        <v>0</v>
      </c>
      <c r="BE476" s="270">
        <f>SUM('рабочая 2023 г'!BE476-'2022 г.'!BE476)</f>
        <v>0</v>
      </c>
      <c r="BF476" s="270">
        <f>SUM('рабочая 2023 г'!BF476-'2022 г.'!BF476)</f>
        <v>1</v>
      </c>
      <c r="BG476" s="270">
        <f>SUM('рабочая 2023 г'!BG476-'2022 г.'!BG476)</f>
        <v>0</v>
      </c>
      <c r="BH476" s="270">
        <f>SUM('рабочая 2023 г'!BH476-'2022 г.'!BH476)</f>
        <v>10</v>
      </c>
      <c r="BI476" s="270">
        <f>SUM('рабочая 2023 г'!BI476-'2022 г.'!BI476)</f>
        <v>0</v>
      </c>
      <c r="BJ476" s="270">
        <f>SUM('рабочая 2023 г'!BJ476-'2022 г.'!BJ476)</f>
        <v>-76</v>
      </c>
      <c r="BK476" s="270">
        <f>SUM('рабочая 2023 г'!BK476-'2022 г.'!BK476)</f>
        <v>0</v>
      </c>
      <c r="BL476" s="272">
        <f t="shared" si="375"/>
        <v>85</v>
      </c>
      <c r="BM476" s="270">
        <f>SUM('рабочая 2023 г'!BM476-'2022 г.'!BM476)</f>
        <v>0</v>
      </c>
      <c r="BN476" s="270">
        <f>SUM('рабочая 2023 г'!BN476-'2022 г.'!BN476)</f>
        <v>0</v>
      </c>
      <c r="BO476" s="270">
        <f>SUM('рабочая 2023 г'!BO476-'2022 г.'!BO476)</f>
        <v>0</v>
      </c>
      <c r="BP476" s="270">
        <f>SUM('рабочая 2023 г'!BP476-'2022 г.'!BP476)</f>
        <v>85</v>
      </c>
      <c r="BQ476" s="270">
        <f t="shared" si="335"/>
        <v>20</v>
      </c>
      <c r="BR476" s="270"/>
      <c r="BS476" s="270"/>
      <c r="BT476" s="270"/>
      <c r="BU476" s="270"/>
      <c r="BV476" s="270"/>
      <c r="BW476" s="270"/>
      <c r="BX476" s="270"/>
      <c r="BY476" s="270"/>
      <c r="BZ476" s="270"/>
      <c r="CA476" s="270"/>
      <c r="CB476" s="270"/>
      <c r="CC476" s="270"/>
      <c r="CD476" s="270"/>
      <c r="CE476" s="270"/>
      <c r="CF476" s="270"/>
      <c r="CG476" s="270"/>
      <c r="CH476" s="270"/>
      <c r="CI476" s="270"/>
      <c r="CJ476" s="270"/>
      <c r="CK476" s="270"/>
      <c r="CL476" s="270"/>
      <c r="CM476" s="270"/>
      <c r="CN476" s="270"/>
      <c r="CO476" s="270"/>
      <c r="CP476" s="275">
        <f t="shared" si="316"/>
        <v>0</v>
      </c>
      <c r="CQ476" s="270"/>
      <c r="CR476" s="270"/>
      <c r="CS476" s="270"/>
      <c r="CT476" s="270"/>
      <c r="CU476" s="270"/>
      <c r="CV476" s="270"/>
      <c r="CW476" s="270"/>
      <c r="CX476" s="270"/>
      <c r="CY476" s="270"/>
      <c r="CZ476" s="270"/>
      <c r="DA476" s="270"/>
      <c r="DB476" s="275">
        <f t="shared" si="317"/>
        <v>0</v>
      </c>
      <c r="DC476" s="270">
        <f t="shared" si="313"/>
        <v>0</v>
      </c>
      <c r="DD476" s="270"/>
      <c r="DE476" s="270"/>
      <c r="DF476" s="270"/>
      <c r="DG476" s="275">
        <f t="shared" si="314"/>
        <v>0</v>
      </c>
      <c r="DH476" s="270">
        <f t="shared" si="315"/>
        <v>0</v>
      </c>
      <c r="DI476" s="270"/>
      <c r="DJ476" s="270"/>
      <c r="DK476" s="270"/>
      <c r="DL476" s="270"/>
      <c r="DM476" s="270"/>
      <c r="DN476" s="270"/>
      <c r="DO476" s="270"/>
      <c r="DP476" s="270"/>
      <c r="DQ476" s="270"/>
      <c r="DR476" s="270"/>
      <c r="DS476" s="270"/>
      <c r="DT476" s="270"/>
      <c r="DU476" s="270"/>
      <c r="DV476" s="270"/>
      <c r="DW476" s="270"/>
      <c r="DX476" s="270"/>
      <c r="DY476" s="270"/>
      <c r="DZ476" s="270"/>
      <c r="EA476" s="270"/>
      <c r="EB476" s="270"/>
      <c r="EC476" s="270"/>
      <c r="ED476" s="270"/>
      <c r="EE476" s="270"/>
      <c r="EF476" s="270"/>
      <c r="EG476" s="270"/>
      <c r="EH476" s="270"/>
      <c r="EI476" s="276"/>
      <c r="EJ476" s="276"/>
      <c r="EK476" s="276"/>
      <c r="EL476" s="276"/>
      <c r="EM476" s="276"/>
      <c r="EN476" s="276"/>
      <c r="EO476" s="276"/>
      <c r="EP476" s="276"/>
      <c r="EQ476" s="276"/>
      <c r="ER476" s="276"/>
      <c r="ES476" s="276"/>
      <c r="ET476" s="276"/>
      <c r="EU476" s="276"/>
      <c r="EV476" s="276"/>
      <c r="EW476" s="276"/>
      <c r="EX476" s="276"/>
      <c r="EY476" s="276"/>
      <c r="EZ476" s="276"/>
      <c r="FA476" s="276"/>
      <c r="FB476" s="276"/>
    </row>
    <row r="477" spans="2:158" s="69" customFormat="1">
      <c r="B477" s="261"/>
      <c r="C477" s="77" t="s">
        <v>397</v>
      </c>
      <c r="D477" s="71"/>
      <c r="E477" s="71"/>
      <c r="F477" s="71"/>
      <c r="G477" s="71"/>
      <c r="H477" s="71"/>
      <c r="I477" s="71"/>
      <c r="J477" s="71"/>
      <c r="K477" s="71"/>
      <c r="L477" s="71"/>
      <c r="M477" s="71"/>
      <c r="N477" s="71"/>
      <c r="O477" s="72"/>
      <c r="P477" s="71"/>
      <c r="Q477" s="71"/>
      <c r="R477" s="71"/>
      <c r="S477" s="71"/>
      <c r="T477" s="71"/>
      <c r="U477" s="71"/>
      <c r="V477" s="71"/>
      <c r="W477" s="71"/>
      <c r="X477" s="71"/>
      <c r="Y477" s="71">
        <f>SUM('рабочая 2023 г'!Y477-'2022 г.'!Y477)</f>
        <v>0</v>
      </c>
      <c r="Z477" s="73"/>
      <c r="AA477" s="73"/>
      <c r="AB477" s="73"/>
      <c r="AC477" s="73"/>
      <c r="AD477" s="73"/>
      <c r="AE477" s="73"/>
      <c r="AF477" s="75">
        <f t="shared" si="303"/>
        <v>736</v>
      </c>
      <c r="AG477" s="71">
        <f>SUM('рабочая 2023 г'!AG477-'2022 г.'!AG477)</f>
        <v>270</v>
      </c>
      <c r="AH477" s="71">
        <f>SUM('рабочая 2023 г'!AH477-'2022 г.'!AH477)</f>
        <v>0</v>
      </c>
      <c r="AI477" s="71">
        <f>SUM('рабочая 2023 г'!AI477-'2022 г.'!AI477)</f>
        <v>0</v>
      </c>
      <c r="AJ477" s="71">
        <f>SUM('рабочая 2023 г'!AJ477-'2022 г.'!AJ477)</f>
        <v>0</v>
      </c>
      <c r="AK477" s="71">
        <f>SUM('рабочая 2023 г'!AK477-'2022 г.'!AK477)</f>
        <v>0</v>
      </c>
      <c r="AL477" s="71">
        <f>SUM('рабочая 2023 г'!AL477-'2022 г.'!AL477)</f>
        <v>0</v>
      </c>
      <c r="AM477" s="71">
        <f>SUM('рабочая 2023 г'!AM477-'2022 г.'!AM477)</f>
        <v>0</v>
      </c>
      <c r="AN477" s="71">
        <f>SUM('рабочая 2023 г'!AN477-'2022 г.'!AN477)</f>
        <v>0</v>
      </c>
      <c r="AO477" s="71">
        <f>SUM('рабочая 2023 г'!AO477-'2022 г.'!AO477)</f>
        <v>466</v>
      </c>
      <c r="AP477" s="71">
        <f>SUM('рабочая 2023 г'!AP477-'2022 г.'!AP477)</f>
        <v>120</v>
      </c>
      <c r="AQ477" s="71">
        <f>SUM('рабочая 2023 г'!AQ477-'2022 г.'!AQ477)</f>
        <v>168</v>
      </c>
      <c r="AR477" s="71">
        <f>SUM('рабочая 2023 г'!AR477-'2022 г.'!AR477)</f>
        <v>0</v>
      </c>
      <c r="AS477" s="117">
        <f t="shared" si="307"/>
        <v>736</v>
      </c>
      <c r="AT477" s="71">
        <f>SUM('рабочая 2023 г'!AT477-'2022 г.'!AT477)</f>
        <v>0</v>
      </c>
      <c r="AU477" s="73">
        <v>0</v>
      </c>
      <c r="AV477" s="71">
        <f>SUM('рабочая 2023 г'!AV477-'2022 г.'!AV477)</f>
        <v>0</v>
      </c>
      <c r="AW477" s="71">
        <f>SUM('рабочая 2023 г'!AW477-'2022 г.'!AW477)</f>
        <v>0</v>
      </c>
      <c r="AX477" s="71">
        <f>SUM('рабочая 2023 г'!AX477-'2022 г.'!AX477)</f>
        <v>0</v>
      </c>
      <c r="AY477" s="71">
        <f>SUM('рабочая 2023 г'!AY477-'2022 г.'!AY477)</f>
        <v>0</v>
      </c>
      <c r="AZ477" s="71">
        <f>SUM('рабочая 2023 г'!AZ477-'2022 г.'!AZ477)</f>
        <v>0</v>
      </c>
      <c r="BA477" s="71">
        <f>SUM('рабочая 2023 г'!BA477-'2022 г.'!BA477)</f>
        <v>0</v>
      </c>
      <c r="BB477" s="75">
        <f t="shared" si="306"/>
        <v>0</v>
      </c>
      <c r="BC477" s="71">
        <f>SUM('рабочая 2023 г'!BC477-'2022 г.'!BC477)</f>
        <v>0</v>
      </c>
      <c r="BD477" s="71">
        <f>SUM('рабочая 2023 г'!BD477-'2022 г.'!BD477)</f>
        <v>0</v>
      </c>
      <c r="BE477" s="71">
        <f>SUM('рабочая 2023 г'!BE477-'2022 г.'!BE477)</f>
        <v>0</v>
      </c>
      <c r="BF477" s="71">
        <f>SUM('рабочая 2023 г'!BF477-'2022 г.'!BF477)</f>
        <v>0</v>
      </c>
      <c r="BG477" s="71">
        <f>SUM('рабочая 2023 г'!BG477-'2022 г.'!BG477)</f>
        <v>0</v>
      </c>
      <c r="BH477" s="71">
        <f>SUM('рабочая 2023 г'!BH477-'2022 г.'!BH477)</f>
        <v>0</v>
      </c>
      <c r="BI477" s="71">
        <f>SUM('рабочая 2023 г'!BI477-'2022 г.'!BI477)</f>
        <v>0</v>
      </c>
      <c r="BJ477" s="71">
        <f>SUM('рабочая 2023 г'!BJ477-'2022 г.'!BJ477)</f>
        <v>0</v>
      </c>
      <c r="BK477" s="71">
        <f>SUM('рабочая 2023 г'!BK477-'2022 г.'!BK477)</f>
        <v>0</v>
      </c>
      <c r="BL477" s="73">
        <f t="shared" si="375"/>
        <v>0</v>
      </c>
      <c r="BM477" s="71">
        <f>SUM('рабочая 2023 г'!BM477-'2022 г.'!BM477)</f>
        <v>0</v>
      </c>
      <c r="BN477" s="71">
        <f>SUM('рабочая 2023 г'!BN477-'2022 г.'!BN477)</f>
        <v>0</v>
      </c>
      <c r="BO477" s="71">
        <f>SUM('рабочая 2023 г'!BO477-'2022 г.'!BO477)</f>
        <v>0</v>
      </c>
      <c r="BP477" s="71">
        <f>SUM('рабочая 2023 г'!BP477-'2022 г.'!BP477)</f>
        <v>0</v>
      </c>
      <c r="BQ477" s="71">
        <f t="shared" si="335"/>
        <v>0</v>
      </c>
      <c r="BR477" s="71"/>
      <c r="BS477" s="71"/>
      <c r="BT477" s="71"/>
      <c r="BU477" s="71"/>
      <c r="BV477" s="71"/>
      <c r="BW477" s="71"/>
      <c r="BX477" s="71"/>
      <c r="BY477" s="71"/>
      <c r="BZ477" s="71"/>
      <c r="CA477" s="71"/>
      <c r="CB477" s="71"/>
      <c r="CC477" s="71"/>
      <c r="CD477" s="71"/>
      <c r="CE477" s="71"/>
      <c r="CF477" s="71"/>
      <c r="CG477" s="71"/>
      <c r="CH477" s="71"/>
      <c r="CI477" s="71"/>
      <c r="CJ477" s="71"/>
      <c r="CK477" s="71"/>
      <c r="CL477" s="71"/>
      <c r="CM477" s="71"/>
      <c r="CN477" s="71"/>
      <c r="CO477" s="71"/>
      <c r="CP477" s="190">
        <f t="shared" si="316"/>
        <v>0</v>
      </c>
      <c r="CQ477" s="71"/>
      <c r="CR477" s="71"/>
      <c r="CS477" s="71"/>
      <c r="CT477" s="71"/>
      <c r="CU477" s="71"/>
      <c r="CV477" s="71"/>
      <c r="CW477" s="71"/>
      <c r="CX477" s="71"/>
      <c r="CY477" s="71"/>
      <c r="CZ477" s="71"/>
      <c r="DA477" s="71"/>
      <c r="DB477" s="190">
        <f t="shared" si="317"/>
        <v>0</v>
      </c>
      <c r="DC477" s="71">
        <f t="shared" si="313"/>
        <v>0</v>
      </c>
      <c r="DD477" s="71"/>
      <c r="DE477" s="71"/>
      <c r="DF477" s="71"/>
      <c r="DG477" s="190">
        <f t="shared" si="314"/>
        <v>0</v>
      </c>
      <c r="DH477" s="71">
        <f t="shared" si="315"/>
        <v>0</v>
      </c>
      <c r="DI477" s="71"/>
      <c r="DJ477" s="71"/>
      <c r="DK477" s="71"/>
      <c r="DL477" s="71"/>
      <c r="DM477" s="71"/>
      <c r="DN477" s="71"/>
      <c r="DO477" s="71"/>
      <c r="DP477" s="71"/>
      <c r="DQ477" s="71"/>
      <c r="DR477" s="71"/>
      <c r="DS477" s="71"/>
      <c r="DT477" s="71"/>
      <c r="DU477" s="71"/>
      <c r="DV477" s="71"/>
      <c r="DW477" s="71"/>
      <c r="DX477" s="71"/>
      <c r="DY477" s="71"/>
      <c r="DZ477" s="71"/>
      <c r="EA477" s="71"/>
      <c r="EB477" s="71"/>
      <c r="EC477" s="71"/>
      <c r="ED477" s="71"/>
      <c r="EE477" s="71"/>
      <c r="EF477" s="71"/>
      <c r="EG477" s="71"/>
      <c r="EH477" s="71"/>
      <c r="EI477" s="74"/>
      <c r="EJ477" s="74"/>
      <c r="EK477" s="74"/>
      <c r="EL477" s="74"/>
      <c r="EM477" s="74"/>
      <c r="EN477" s="74"/>
      <c r="EO477" s="74"/>
      <c r="EP477" s="74"/>
      <c r="EQ477" s="74"/>
      <c r="ER477" s="74"/>
      <c r="ES477" s="74"/>
      <c r="ET477" s="74"/>
      <c r="EU477" s="74"/>
      <c r="EV477" s="74"/>
      <c r="EW477" s="74"/>
      <c r="EX477" s="74"/>
      <c r="EY477" s="74"/>
      <c r="EZ477" s="74"/>
      <c r="FA477" s="74"/>
      <c r="FB477" s="74"/>
    </row>
    <row r="478" spans="2:158" s="69" customFormat="1">
      <c r="B478" s="263"/>
      <c r="C478" s="77" t="s">
        <v>398</v>
      </c>
      <c r="D478" s="71"/>
      <c r="E478" s="71"/>
      <c r="F478" s="71"/>
      <c r="G478" s="71"/>
      <c r="H478" s="71"/>
      <c r="I478" s="71"/>
      <c r="J478" s="71"/>
      <c r="K478" s="71"/>
      <c r="L478" s="71"/>
      <c r="M478" s="71"/>
      <c r="N478" s="71"/>
      <c r="O478" s="72"/>
      <c r="P478" s="71"/>
      <c r="Q478" s="71"/>
      <c r="R478" s="71"/>
      <c r="S478" s="71"/>
      <c r="T478" s="71"/>
      <c r="U478" s="71"/>
      <c r="V478" s="71"/>
      <c r="W478" s="71"/>
      <c r="X478" s="71"/>
      <c r="Y478" s="71">
        <f>SUM('рабочая 2023 г'!Y478-'2022 г.'!Y478)</f>
        <v>0</v>
      </c>
      <c r="Z478" s="73"/>
      <c r="AA478" s="73"/>
      <c r="AB478" s="73"/>
      <c r="AC478" s="73"/>
      <c r="AD478" s="73"/>
      <c r="AE478" s="73"/>
      <c r="AF478" s="75">
        <f t="shared" si="303"/>
        <v>0</v>
      </c>
      <c r="AG478" s="71">
        <f>SUM('рабочая 2023 г'!AG478-'2022 г.'!AG478)</f>
        <v>0</v>
      </c>
      <c r="AH478" s="71">
        <f>SUM('рабочая 2023 г'!AH478-'2022 г.'!AH478)</f>
        <v>0</v>
      </c>
      <c r="AI478" s="71">
        <f>SUM('рабочая 2023 г'!AI478-'2022 г.'!AI478)</f>
        <v>0</v>
      </c>
      <c r="AJ478" s="71">
        <f>SUM('рабочая 2023 г'!AJ478-'2022 г.'!AJ478)</f>
        <v>0</v>
      </c>
      <c r="AK478" s="71">
        <f>SUM('рабочая 2023 г'!AK478-'2022 г.'!AK478)</f>
        <v>0</v>
      </c>
      <c r="AL478" s="71">
        <f>SUM('рабочая 2023 г'!AL478-'2022 г.'!AL478)</f>
        <v>0</v>
      </c>
      <c r="AM478" s="71">
        <f>SUM('рабочая 2023 г'!AM478-'2022 г.'!AM478)</f>
        <v>0</v>
      </c>
      <c r="AN478" s="71">
        <f>SUM('рабочая 2023 г'!AN478-'2022 г.'!AN478)</f>
        <v>0</v>
      </c>
      <c r="AO478" s="71">
        <f>SUM('рабочая 2023 г'!AO478-'2022 г.'!AO478)</f>
        <v>0</v>
      </c>
      <c r="AP478" s="71">
        <f>SUM('рабочая 2023 г'!AP478-'2022 г.'!AP478)</f>
        <v>0</v>
      </c>
      <c r="AQ478" s="71">
        <f>SUM('рабочая 2023 г'!AQ478-'2022 г.'!AQ478)</f>
        <v>0</v>
      </c>
      <c r="AR478" s="71">
        <f>SUM('рабочая 2023 г'!AR478-'2022 г.'!AR478)</f>
        <v>0</v>
      </c>
      <c r="AS478" s="117">
        <f t="shared" si="307"/>
        <v>0</v>
      </c>
      <c r="AT478" s="71">
        <f>SUM('рабочая 2023 г'!AT478-'2022 г.'!AT478)</f>
        <v>0</v>
      </c>
      <c r="AU478" s="73">
        <f t="shared" si="376"/>
        <v>0</v>
      </c>
      <c r="AV478" s="71">
        <f>SUM('рабочая 2023 г'!AV478-'2022 г.'!AV478)</f>
        <v>0</v>
      </c>
      <c r="AW478" s="71">
        <f>SUM('рабочая 2023 г'!AW478-'2022 г.'!AW478)</f>
        <v>0</v>
      </c>
      <c r="AX478" s="71">
        <f>SUM('рабочая 2023 г'!AX478-'2022 г.'!AX478)</f>
        <v>0</v>
      </c>
      <c r="AY478" s="71">
        <f>SUM('рабочая 2023 г'!AY478-'2022 г.'!AY478)</f>
        <v>0</v>
      </c>
      <c r="AZ478" s="71">
        <f>SUM('рабочая 2023 г'!AZ478-'2022 г.'!AZ478)</f>
        <v>0</v>
      </c>
      <c r="BA478" s="71">
        <f>SUM('рабочая 2023 г'!BA478-'2022 г.'!BA478)</f>
        <v>0</v>
      </c>
      <c r="BB478" s="75">
        <f t="shared" si="306"/>
        <v>0</v>
      </c>
      <c r="BC478" s="71">
        <f>SUM('рабочая 2023 г'!BC478-'2022 г.'!BC478)</f>
        <v>0</v>
      </c>
      <c r="BD478" s="71">
        <f>SUM('рабочая 2023 г'!BD478-'2022 г.'!BD478)</f>
        <v>0</v>
      </c>
      <c r="BE478" s="71">
        <f>SUM('рабочая 2023 г'!BE478-'2022 г.'!BE478)</f>
        <v>0</v>
      </c>
      <c r="BF478" s="71">
        <f>SUM('рабочая 2023 г'!BF478-'2022 г.'!BF478)</f>
        <v>0</v>
      </c>
      <c r="BG478" s="71">
        <f>SUM('рабочая 2023 г'!BG478-'2022 г.'!BG478)</f>
        <v>0</v>
      </c>
      <c r="BH478" s="71">
        <f>SUM('рабочая 2023 г'!BH478-'2022 г.'!BH478)</f>
        <v>0</v>
      </c>
      <c r="BI478" s="71">
        <f>SUM('рабочая 2023 г'!BI478-'2022 г.'!BI478)</f>
        <v>0</v>
      </c>
      <c r="BJ478" s="71">
        <f>SUM('рабочая 2023 г'!BJ478-'2022 г.'!BJ478)</f>
        <v>0</v>
      </c>
      <c r="BK478" s="71">
        <f>SUM('рабочая 2023 г'!BK478-'2022 г.'!BK478)</f>
        <v>0</v>
      </c>
      <c r="BL478" s="73">
        <f t="shared" si="375"/>
        <v>0</v>
      </c>
      <c r="BM478" s="71">
        <f>SUM('рабочая 2023 г'!BM478-'2022 г.'!BM478)</f>
        <v>0</v>
      </c>
      <c r="BN478" s="71">
        <f>SUM('рабочая 2023 г'!BN478-'2022 г.'!BN478)</f>
        <v>0</v>
      </c>
      <c r="BO478" s="71">
        <f>SUM('рабочая 2023 г'!BO478-'2022 г.'!BO478)</f>
        <v>0</v>
      </c>
      <c r="BP478" s="71">
        <f>SUM('рабочая 2023 г'!BP478-'2022 г.'!BP478)</f>
        <v>0</v>
      </c>
      <c r="BQ478" s="71">
        <f t="shared" si="335"/>
        <v>0</v>
      </c>
      <c r="BR478" s="71"/>
      <c r="BS478" s="71"/>
      <c r="BT478" s="71"/>
      <c r="BU478" s="71"/>
      <c r="BV478" s="71"/>
      <c r="BW478" s="71"/>
      <c r="BX478" s="71"/>
      <c r="BY478" s="71"/>
      <c r="BZ478" s="71"/>
      <c r="CA478" s="71"/>
      <c r="CB478" s="71"/>
      <c r="CC478" s="71"/>
      <c r="CD478" s="71"/>
      <c r="CE478" s="71"/>
      <c r="CF478" s="71"/>
      <c r="CG478" s="71"/>
      <c r="CH478" s="71"/>
      <c r="CI478" s="71"/>
      <c r="CJ478" s="71"/>
      <c r="CK478" s="71"/>
      <c r="CL478" s="71"/>
      <c r="CM478" s="71"/>
      <c r="CN478" s="71"/>
      <c r="CO478" s="71"/>
      <c r="CP478" s="190">
        <f t="shared" si="316"/>
        <v>0</v>
      </c>
      <c r="CQ478" s="71"/>
      <c r="CR478" s="71"/>
      <c r="CS478" s="71"/>
      <c r="CT478" s="71"/>
      <c r="CU478" s="71"/>
      <c r="CV478" s="71"/>
      <c r="CW478" s="71"/>
      <c r="CX478" s="71"/>
      <c r="CY478" s="71"/>
      <c r="CZ478" s="71"/>
      <c r="DA478" s="71"/>
      <c r="DB478" s="190">
        <f t="shared" si="317"/>
        <v>0</v>
      </c>
      <c r="DC478" s="71">
        <f t="shared" si="313"/>
        <v>0</v>
      </c>
      <c r="DD478" s="71"/>
      <c r="DE478" s="71"/>
      <c r="DF478" s="71"/>
      <c r="DG478" s="190">
        <f t="shared" si="314"/>
        <v>0</v>
      </c>
      <c r="DH478" s="71">
        <f t="shared" si="315"/>
        <v>0</v>
      </c>
      <c r="DI478" s="71"/>
      <c r="DJ478" s="71"/>
      <c r="DK478" s="71"/>
      <c r="DL478" s="71"/>
      <c r="DM478" s="71"/>
      <c r="DN478" s="71"/>
      <c r="DO478" s="71"/>
      <c r="DP478" s="71"/>
      <c r="DQ478" s="71"/>
      <c r="DR478" s="71"/>
      <c r="DS478" s="71"/>
      <c r="DT478" s="71"/>
      <c r="DU478" s="71"/>
      <c r="DV478" s="71"/>
      <c r="DW478" s="71"/>
      <c r="DX478" s="71"/>
      <c r="DY478" s="71"/>
      <c r="DZ478" s="71"/>
      <c r="EA478" s="71"/>
      <c r="EB478" s="71"/>
      <c r="EC478" s="71"/>
      <c r="ED478" s="71"/>
      <c r="EE478" s="71"/>
      <c r="EF478" s="71"/>
      <c r="EG478" s="71"/>
      <c r="EH478" s="71"/>
      <c r="EI478" s="74"/>
      <c r="EJ478" s="74"/>
      <c r="EK478" s="74"/>
      <c r="EL478" s="74"/>
      <c r="EM478" s="74"/>
      <c r="EN478" s="74"/>
      <c r="EO478" s="74"/>
      <c r="EP478" s="74"/>
      <c r="EQ478" s="74"/>
      <c r="ER478" s="74"/>
      <c r="ES478" s="74"/>
      <c r="ET478" s="74"/>
      <c r="EU478" s="74"/>
      <c r="EV478" s="74"/>
      <c r="EW478" s="74"/>
      <c r="EX478" s="74"/>
      <c r="EY478" s="74"/>
      <c r="EZ478" s="74"/>
      <c r="FA478" s="74"/>
      <c r="FB478" s="74"/>
    </row>
    <row r="479" spans="2:158" s="83" customFormat="1" ht="51.75" customHeight="1">
      <c r="B479" s="735" t="s">
        <v>454</v>
      </c>
      <c r="C479" s="723" t="s">
        <v>455</v>
      </c>
      <c r="D479" s="86"/>
      <c r="E479" s="86"/>
      <c r="F479" s="86"/>
      <c r="G479" s="86"/>
      <c r="H479" s="86"/>
      <c r="I479" s="86"/>
      <c r="J479" s="86"/>
      <c r="K479" s="86"/>
      <c r="L479" s="86"/>
      <c r="M479" s="86"/>
      <c r="N479" s="86"/>
      <c r="O479" s="87"/>
      <c r="P479" s="86"/>
      <c r="Q479" s="86"/>
      <c r="R479" s="86"/>
      <c r="S479" s="86"/>
      <c r="T479" s="86"/>
      <c r="U479" s="86"/>
      <c r="V479" s="86"/>
      <c r="W479" s="86"/>
      <c r="X479" s="86"/>
      <c r="Y479" s="88">
        <f>SUM(Y496,Y512,Y530,Y546)</f>
        <v>0</v>
      </c>
      <c r="Z479" s="88">
        <f t="shared" ref="Z479:BP479" si="377">SUM(Z496,Z512,Z530,Z546)</f>
        <v>0</v>
      </c>
      <c r="AA479" s="88">
        <f t="shared" si="377"/>
        <v>0</v>
      </c>
      <c r="AB479" s="88">
        <f t="shared" si="377"/>
        <v>0</v>
      </c>
      <c r="AC479" s="88">
        <f t="shared" si="377"/>
        <v>0</v>
      </c>
      <c r="AD479" s="88">
        <f t="shared" si="377"/>
        <v>0</v>
      </c>
      <c r="AE479" s="88">
        <f t="shared" si="377"/>
        <v>0</v>
      </c>
      <c r="AF479" s="88">
        <f t="shared" si="377"/>
        <v>0</v>
      </c>
      <c r="AG479" s="88">
        <f>SUM(AG496,AG512,AG530,AG546)</f>
        <v>0</v>
      </c>
      <c r="AH479" s="88">
        <f t="shared" si="377"/>
        <v>0</v>
      </c>
      <c r="AI479" s="88">
        <f t="shared" si="377"/>
        <v>0</v>
      </c>
      <c r="AJ479" s="88">
        <f t="shared" si="377"/>
        <v>0</v>
      </c>
      <c r="AK479" s="88">
        <f t="shared" si="377"/>
        <v>0</v>
      </c>
      <c r="AL479" s="88">
        <f t="shared" si="377"/>
        <v>0</v>
      </c>
      <c r="AM479" s="88">
        <f t="shared" si="377"/>
        <v>0</v>
      </c>
      <c r="AN479" s="88">
        <f t="shared" si="377"/>
        <v>0</v>
      </c>
      <c r="AO479" s="88">
        <f t="shared" si="377"/>
        <v>0</v>
      </c>
      <c r="AP479" s="88">
        <f t="shared" si="377"/>
        <v>0</v>
      </c>
      <c r="AQ479" s="88">
        <f t="shared" si="377"/>
        <v>0</v>
      </c>
      <c r="AR479" s="88">
        <f t="shared" si="377"/>
        <v>0</v>
      </c>
      <c r="AS479" s="88">
        <f t="shared" si="377"/>
        <v>0</v>
      </c>
      <c r="AT479" s="88">
        <f t="shared" si="377"/>
        <v>0</v>
      </c>
      <c r="AU479" s="88">
        <f t="shared" si="377"/>
        <v>0</v>
      </c>
      <c r="AV479" s="88">
        <f t="shared" si="377"/>
        <v>0</v>
      </c>
      <c r="AW479" s="88">
        <f t="shared" si="377"/>
        <v>0</v>
      </c>
      <c r="AX479" s="88">
        <f t="shared" si="377"/>
        <v>0</v>
      </c>
      <c r="AY479" s="88">
        <f t="shared" si="377"/>
        <v>0</v>
      </c>
      <c r="AZ479" s="88">
        <f t="shared" si="377"/>
        <v>0</v>
      </c>
      <c r="BA479" s="88">
        <f t="shared" si="377"/>
        <v>0</v>
      </c>
      <c r="BB479" s="88">
        <f t="shared" si="377"/>
        <v>0</v>
      </c>
      <c r="BC479" s="88">
        <f t="shared" si="377"/>
        <v>0</v>
      </c>
      <c r="BD479" s="88">
        <f t="shared" si="377"/>
        <v>0</v>
      </c>
      <c r="BE479" s="88">
        <f t="shared" si="377"/>
        <v>0</v>
      </c>
      <c r="BF479" s="88">
        <f t="shared" si="377"/>
        <v>0</v>
      </c>
      <c r="BG479" s="88">
        <f t="shared" si="377"/>
        <v>0</v>
      </c>
      <c r="BH479" s="88">
        <f t="shared" si="377"/>
        <v>0</v>
      </c>
      <c r="BI479" s="88">
        <f t="shared" si="377"/>
        <v>0</v>
      </c>
      <c r="BJ479" s="88">
        <f t="shared" si="377"/>
        <v>0</v>
      </c>
      <c r="BK479" s="88">
        <f t="shared" si="377"/>
        <v>0</v>
      </c>
      <c r="BL479" s="88">
        <f t="shared" si="377"/>
        <v>0</v>
      </c>
      <c r="BM479" s="88">
        <f t="shared" si="377"/>
        <v>0</v>
      </c>
      <c r="BN479" s="88">
        <f t="shared" si="377"/>
        <v>0</v>
      </c>
      <c r="BO479" s="88">
        <f t="shared" si="377"/>
        <v>0</v>
      </c>
      <c r="BP479" s="88">
        <f t="shared" si="377"/>
        <v>0</v>
      </c>
      <c r="BQ479" s="66">
        <f t="shared" si="335"/>
        <v>0</v>
      </c>
      <c r="BR479" s="86"/>
      <c r="BS479" s="86"/>
      <c r="BT479" s="86"/>
      <c r="BU479" s="86"/>
      <c r="BV479" s="86"/>
      <c r="BW479" s="86"/>
      <c r="BX479" s="86"/>
      <c r="BY479" s="86"/>
      <c r="BZ479" s="86"/>
      <c r="CA479" s="86"/>
      <c r="CB479" s="86"/>
      <c r="CC479" s="86"/>
      <c r="CD479" s="86"/>
      <c r="CE479" s="86"/>
      <c r="CF479" s="86"/>
      <c r="CG479" s="86"/>
      <c r="CH479" s="86"/>
      <c r="CI479" s="86"/>
      <c r="CJ479" s="86"/>
      <c r="CK479" s="86"/>
      <c r="CL479" s="86"/>
      <c r="CM479" s="86"/>
      <c r="CN479" s="86"/>
      <c r="CO479" s="86"/>
      <c r="CP479" s="188">
        <f t="shared" si="316"/>
        <v>0</v>
      </c>
      <c r="CQ479" s="86"/>
      <c r="CR479" s="86"/>
      <c r="CS479" s="86"/>
      <c r="CT479" s="86"/>
      <c r="CU479" s="86"/>
      <c r="CV479" s="86"/>
      <c r="CW479" s="86"/>
      <c r="CX479" s="86"/>
      <c r="CY479" s="86"/>
      <c r="CZ479" s="86"/>
      <c r="DA479" s="86"/>
      <c r="DB479" s="188">
        <f t="shared" si="317"/>
        <v>0</v>
      </c>
      <c r="DC479" s="38">
        <f t="shared" si="313"/>
        <v>0</v>
      </c>
      <c r="DD479" s="86"/>
      <c r="DE479" s="86"/>
      <c r="DF479" s="86"/>
      <c r="DG479" s="188">
        <f t="shared" si="314"/>
        <v>0</v>
      </c>
      <c r="DH479" s="38">
        <f t="shared" si="315"/>
        <v>0</v>
      </c>
      <c r="DI479" s="86"/>
      <c r="DJ479" s="86"/>
      <c r="DK479" s="86"/>
      <c r="DL479" s="86"/>
      <c r="DM479" s="86"/>
      <c r="DN479" s="86"/>
      <c r="DO479" s="86"/>
      <c r="DP479" s="86"/>
      <c r="DQ479" s="86"/>
      <c r="DR479" s="86"/>
      <c r="DS479" s="86"/>
      <c r="DT479" s="86"/>
      <c r="DU479" s="86"/>
      <c r="DV479" s="86"/>
      <c r="DW479" s="86"/>
      <c r="DX479" s="86"/>
      <c r="DY479" s="86"/>
      <c r="DZ479" s="86"/>
      <c r="EA479" s="86"/>
      <c r="EB479" s="86"/>
      <c r="EC479" s="86"/>
      <c r="ED479" s="86"/>
      <c r="EE479" s="86"/>
      <c r="EF479" s="86"/>
      <c r="EG479" s="86"/>
      <c r="EH479" s="86"/>
      <c r="EI479" s="89"/>
      <c r="EJ479" s="89"/>
      <c r="EK479" s="89"/>
      <c r="EL479" s="89"/>
      <c r="EM479" s="89"/>
      <c r="EN479" s="89"/>
      <c r="EO479" s="89"/>
      <c r="EP479" s="89"/>
      <c r="EQ479" s="89"/>
      <c r="ER479" s="89"/>
      <c r="ES479" s="89"/>
      <c r="ET479" s="89"/>
      <c r="EU479" s="89"/>
      <c r="EV479" s="89"/>
      <c r="EW479" s="89"/>
      <c r="EX479" s="89"/>
      <c r="EY479" s="89"/>
      <c r="EZ479" s="89"/>
      <c r="FA479" s="89"/>
      <c r="FB479" s="89"/>
    </row>
    <row r="480" spans="2:158" s="83" customFormat="1">
      <c r="B480" s="736"/>
      <c r="C480" s="724"/>
      <c r="D480" s="86"/>
      <c r="E480" s="86"/>
      <c r="F480" s="86"/>
      <c r="G480" s="86"/>
      <c r="H480" s="86"/>
      <c r="I480" s="86"/>
      <c r="J480" s="86"/>
      <c r="K480" s="86"/>
      <c r="L480" s="86"/>
      <c r="M480" s="86"/>
      <c r="N480" s="86"/>
      <c r="O480" s="87"/>
      <c r="P480" s="86"/>
      <c r="Q480" s="86"/>
      <c r="R480" s="86"/>
      <c r="S480" s="86"/>
      <c r="T480" s="86"/>
      <c r="U480" s="86"/>
      <c r="V480" s="86"/>
      <c r="W480" s="86"/>
      <c r="X480" s="86"/>
      <c r="Y480" s="88">
        <f>SUM(Y481:Y494)</f>
        <v>0</v>
      </c>
      <c r="Z480" s="88"/>
      <c r="AA480" s="88"/>
      <c r="AB480" s="88"/>
      <c r="AC480" s="88"/>
      <c r="AD480" s="88"/>
      <c r="AE480" s="88"/>
      <c r="AF480" s="102">
        <f t="shared" ref="AF480:AF492" si="378">SUM(AS480:AU480,AY480,BA480:BB480,BG480:BL480)</f>
        <v>5</v>
      </c>
      <c r="AG480" s="88">
        <f t="shared" ref="AG480:BP480" si="379">SUM(AG481:AG494)</f>
        <v>0</v>
      </c>
      <c r="AH480" s="88">
        <f>SUM(AH481:AH494)</f>
        <v>0</v>
      </c>
      <c r="AI480" s="88">
        <f t="shared" si="379"/>
        <v>0</v>
      </c>
      <c r="AJ480" s="88">
        <f t="shared" si="379"/>
        <v>0</v>
      </c>
      <c r="AK480" s="88">
        <f t="shared" si="379"/>
        <v>0</v>
      </c>
      <c r="AL480" s="88">
        <f t="shared" si="379"/>
        <v>0</v>
      </c>
      <c r="AM480" s="88">
        <f t="shared" si="379"/>
        <v>0</v>
      </c>
      <c r="AN480" s="88">
        <f t="shared" si="379"/>
        <v>0</v>
      </c>
      <c r="AO480" s="88">
        <f t="shared" si="379"/>
        <v>0</v>
      </c>
      <c r="AP480" s="88">
        <f t="shared" si="379"/>
        <v>0</v>
      </c>
      <c r="AQ480" s="88">
        <f t="shared" si="379"/>
        <v>0</v>
      </c>
      <c r="AR480" s="88">
        <f t="shared" si="379"/>
        <v>0</v>
      </c>
      <c r="AS480" s="115">
        <f t="shared" si="307"/>
        <v>0</v>
      </c>
      <c r="AT480" s="88">
        <f t="shared" si="379"/>
        <v>0</v>
      </c>
      <c r="AU480" s="88">
        <f t="shared" si="379"/>
        <v>0</v>
      </c>
      <c r="AV480" s="88">
        <f t="shared" si="379"/>
        <v>0</v>
      </c>
      <c r="AW480" s="88">
        <f t="shared" si="379"/>
        <v>0</v>
      </c>
      <c r="AX480" s="88">
        <f t="shared" si="379"/>
        <v>0</v>
      </c>
      <c r="AY480" s="88">
        <f t="shared" si="379"/>
        <v>0</v>
      </c>
      <c r="AZ480" s="88">
        <f t="shared" si="379"/>
        <v>0</v>
      </c>
      <c r="BA480" s="88">
        <f t="shared" si="379"/>
        <v>0</v>
      </c>
      <c r="BB480" s="88">
        <f t="shared" si="379"/>
        <v>0</v>
      </c>
      <c r="BC480" s="88">
        <f t="shared" si="379"/>
        <v>0</v>
      </c>
      <c r="BD480" s="88">
        <f t="shared" si="379"/>
        <v>0</v>
      </c>
      <c r="BE480" s="88">
        <f t="shared" si="379"/>
        <v>0</v>
      </c>
      <c r="BF480" s="88">
        <f t="shared" si="379"/>
        <v>0</v>
      </c>
      <c r="BG480" s="88">
        <f t="shared" si="379"/>
        <v>0</v>
      </c>
      <c r="BH480" s="88">
        <f t="shared" si="379"/>
        <v>-3</v>
      </c>
      <c r="BI480" s="88">
        <f t="shared" si="379"/>
        <v>0</v>
      </c>
      <c r="BJ480" s="88">
        <f t="shared" si="379"/>
        <v>1</v>
      </c>
      <c r="BK480" s="88">
        <f t="shared" si="379"/>
        <v>0</v>
      </c>
      <c r="BL480" s="88">
        <f t="shared" si="379"/>
        <v>7</v>
      </c>
      <c r="BM480" s="88">
        <f t="shared" si="379"/>
        <v>0</v>
      </c>
      <c r="BN480" s="88">
        <f t="shared" si="379"/>
        <v>0</v>
      </c>
      <c r="BO480" s="88">
        <f t="shared" si="379"/>
        <v>0</v>
      </c>
      <c r="BP480" s="88">
        <f t="shared" si="379"/>
        <v>7</v>
      </c>
      <c r="BQ480" s="66">
        <f t="shared" si="335"/>
        <v>5</v>
      </c>
      <c r="BR480" s="86"/>
      <c r="BS480" s="86"/>
      <c r="BT480" s="86"/>
      <c r="BU480" s="86"/>
      <c r="BV480" s="86"/>
      <c r="BW480" s="86"/>
      <c r="BX480" s="86"/>
      <c r="BY480" s="86"/>
      <c r="BZ480" s="86"/>
      <c r="CA480" s="86"/>
      <c r="CB480" s="86"/>
      <c r="CC480" s="86"/>
      <c r="CD480" s="86"/>
      <c r="CE480" s="86"/>
      <c r="CF480" s="86"/>
      <c r="CG480" s="86"/>
      <c r="CH480" s="86"/>
      <c r="CI480" s="86"/>
      <c r="CJ480" s="86"/>
      <c r="CK480" s="86"/>
      <c r="CL480" s="86"/>
      <c r="CM480" s="86"/>
      <c r="CN480" s="86"/>
      <c r="CO480" s="86"/>
      <c r="CP480" s="188">
        <f t="shared" si="316"/>
        <v>0</v>
      </c>
      <c r="CQ480" s="86"/>
      <c r="CR480" s="86"/>
      <c r="CS480" s="86"/>
      <c r="CT480" s="86"/>
      <c r="CU480" s="86"/>
      <c r="CV480" s="86"/>
      <c r="CW480" s="86"/>
      <c r="CX480" s="86"/>
      <c r="CY480" s="86"/>
      <c r="CZ480" s="86"/>
      <c r="DA480" s="86"/>
      <c r="DB480" s="188">
        <f t="shared" si="317"/>
        <v>0</v>
      </c>
      <c r="DC480" s="38">
        <f t="shared" si="313"/>
        <v>0</v>
      </c>
      <c r="DD480" s="86"/>
      <c r="DE480" s="86"/>
      <c r="DF480" s="86"/>
      <c r="DG480" s="188">
        <f t="shared" si="314"/>
        <v>0</v>
      </c>
      <c r="DH480" s="38">
        <f t="shared" si="315"/>
        <v>0</v>
      </c>
      <c r="DI480" s="86"/>
      <c r="DJ480" s="86"/>
      <c r="DK480" s="86"/>
      <c r="DL480" s="86"/>
      <c r="DM480" s="86"/>
      <c r="DN480" s="86"/>
      <c r="DO480" s="86"/>
      <c r="DP480" s="86"/>
      <c r="DQ480" s="86"/>
      <c r="DR480" s="86"/>
      <c r="DS480" s="86"/>
      <c r="DT480" s="86"/>
      <c r="DU480" s="86"/>
      <c r="DV480" s="86"/>
      <c r="DW480" s="86"/>
      <c r="DX480" s="86"/>
      <c r="DY480" s="86"/>
      <c r="DZ480" s="86"/>
      <c r="EA480" s="86"/>
      <c r="EB480" s="86"/>
      <c r="EC480" s="86"/>
      <c r="ED480" s="86"/>
      <c r="EE480" s="86"/>
      <c r="EF480" s="86"/>
      <c r="EG480" s="86"/>
      <c r="EH480" s="86"/>
      <c r="EI480" s="89"/>
      <c r="EJ480" s="89"/>
      <c r="EK480" s="89"/>
      <c r="EL480" s="89"/>
      <c r="EM480" s="89"/>
      <c r="EN480" s="89"/>
      <c r="EO480" s="89"/>
      <c r="EP480" s="89"/>
      <c r="EQ480" s="89"/>
      <c r="ER480" s="89"/>
      <c r="ES480" s="89"/>
      <c r="ET480" s="89"/>
      <c r="EU480" s="89"/>
      <c r="EV480" s="89"/>
      <c r="EW480" s="89"/>
      <c r="EX480" s="89"/>
      <c r="EY480" s="89"/>
      <c r="EZ480" s="89"/>
      <c r="FA480" s="89"/>
      <c r="FB480" s="89"/>
    </row>
    <row r="481" spans="2:158" s="69" customFormat="1">
      <c r="B481" s="76"/>
      <c r="C481" s="77" t="s">
        <v>385</v>
      </c>
      <c r="D481" s="71"/>
      <c r="E481" s="71"/>
      <c r="F481" s="71"/>
      <c r="G481" s="71"/>
      <c r="H481" s="71"/>
      <c r="I481" s="71"/>
      <c r="J481" s="71"/>
      <c r="K481" s="71"/>
      <c r="L481" s="71"/>
      <c r="M481" s="71"/>
      <c r="N481" s="71"/>
      <c r="O481" s="72"/>
      <c r="P481" s="71"/>
      <c r="Q481" s="71"/>
      <c r="R481" s="71"/>
      <c r="S481" s="71"/>
      <c r="T481" s="71"/>
      <c r="U481" s="71"/>
      <c r="V481" s="71"/>
      <c r="W481" s="71"/>
      <c r="X481" s="71"/>
      <c r="Y481" s="71">
        <f t="shared" ref="Y481:Y492" si="380">SUM(Y498,Y514,Y532)</f>
        <v>0</v>
      </c>
      <c r="Z481" s="73"/>
      <c r="AA481" s="73"/>
      <c r="AB481" s="73"/>
      <c r="AC481" s="73"/>
      <c r="AD481" s="73"/>
      <c r="AE481" s="73"/>
      <c r="AF481" s="102">
        <f t="shared" si="378"/>
        <v>0</v>
      </c>
      <c r="AG481" s="71">
        <f>SUM(AG498,AG514,AG532,AG548)</f>
        <v>0</v>
      </c>
      <c r="AH481" s="71">
        <f t="shared" ref="AH481:AR481" si="381">SUM(AH498,AH514,AH532,AH548)</f>
        <v>0</v>
      </c>
      <c r="AI481" s="71">
        <f t="shared" si="381"/>
        <v>0</v>
      </c>
      <c r="AJ481" s="71">
        <f t="shared" si="381"/>
        <v>0</v>
      </c>
      <c r="AK481" s="71">
        <f t="shared" si="381"/>
        <v>0</v>
      </c>
      <c r="AL481" s="71">
        <f t="shared" si="381"/>
        <v>0</v>
      </c>
      <c r="AM481" s="71">
        <f t="shared" si="381"/>
        <v>0</v>
      </c>
      <c r="AN481" s="71">
        <f t="shared" si="381"/>
        <v>0</v>
      </c>
      <c r="AO481" s="71">
        <f t="shared" si="381"/>
        <v>0</v>
      </c>
      <c r="AP481" s="71">
        <f t="shared" si="381"/>
        <v>0</v>
      </c>
      <c r="AQ481" s="71">
        <f t="shared" si="381"/>
        <v>0</v>
      </c>
      <c r="AR481" s="71">
        <f t="shared" si="381"/>
        <v>0</v>
      </c>
      <c r="AS481" s="115">
        <f t="shared" si="307"/>
        <v>0</v>
      </c>
      <c r="AT481" s="71">
        <f t="shared" ref="AT481:BA481" si="382">SUM(AT498,AT514,AT532,AT548)</f>
        <v>0</v>
      </c>
      <c r="AU481" s="71">
        <f t="shared" si="382"/>
        <v>0</v>
      </c>
      <c r="AV481" s="71">
        <f t="shared" si="382"/>
        <v>0</v>
      </c>
      <c r="AW481" s="71">
        <f t="shared" si="382"/>
        <v>0</v>
      </c>
      <c r="AX481" s="71">
        <f t="shared" si="382"/>
        <v>0</v>
      </c>
      <c r="AY481" s="71">
        <f t="shared" si="382"/>
        <v>0</v>
      </c>
      <c r="AZ481" s="71">
        <f t="shared" si="382"/>
        <v>0</v>
      </c>
      <c r="BA481" s="71">
        <f t="shared" si="382"/>
        <v>0</v>
      </c>
      <c r="BB481" s="75">
        <f>SUM(BF481,BC481:BD481)</f>
        <v>0</v>
      </c>
      <c r="BC481" s="71">
        <f t="shared" ref="BC481:BK481" si="383">SUM(BC498,BC514,BC532,BC548)</f>
        <v>0</v>
      </c>
      <c r="BD481" s="71">
        <f t="shared" si="383"/>
        <v>0</v>
      </c>
      <c r="BE481" s="71">
        <f t="shared" si="383"/>
        <v>0</v>
      </c>
      <c r="BF481" s="71">
        <f t="shared" si="383"/>
        <v>0</v>
      </c>
      <c r="BG481" s="71">
        <f t="shared" si="383"/>
        <v>0</v>
      </c>
      <c r="BH481" s="71">
        <f t="shared" si="383"/>
        <v>0</v>
      </c>
      <c r="BI481" s="71">
        <f t="shared" si="383"/>
        <v>0</v>
      </c>
      <c r="BJ481" s="71">
        <f t="shared" si="383"/>
        <v>0</v>
      </c>
      <c r="BK481" s="71">
        <f t="shared" si="383"/>
        <v>0</v>
      </c>
      <c r="BL481" s="73">
        <f>SUM(BM481:BP481)</f>
        <v>0</v>
      </c>
      <c r="BM481" s="71">
        <f t="shared" ref="BM481:BP493" si="384">SUM(BM498,BM514,BM532)</f>
        <v>0</v>
      </c>
      <c r="BN481" s="71">
        <f t="shared" si="384"/>
        <v>0</v>
      </c>
      <c r="BO481" s="71">
        <f t="shared" si="384"/>
        <v>0</v>
      </c>
      <c r="BP481" s="71">
        <f t="shared" si="384"/>
        <v>0</v>
      </c>
      <c r="BQ481" s="66">
        <f t="shared" si="335"/>
        <v>0</v>
      </c>
      <c r="BR481" s="71"/>
      <c r="BS481" s="71"/>
      <c r="BT481" s="71"/>
      <c r="BU481" s="71"/>
      <c r="BV481" s="71"/>
      <c r="BW481" s="71"/>
      <c r="BX481" s="71"/>
      <c r="BY481" s="71"/>
      <c r="BZ481" s="71"/>
      <c r="CA481" s="71"/>
      <c r="CB481" s="71"/>
      <c r="CC481" s="71"/>
      <c r="CD481" s="71"/>
      <c r="CE481" s="71"/>
      <c r="CF481" s="71"/>
      <c r="CG481" s="71"/>
      <c r="CH481" s="71"/>
      <c r="CI481" s="71"/>
      <c r="CJ481" s="71"/>
      <c r="CK481" s="71"/>
      <c r="CL481" s="71"/>
      <c r="CM481" s="71"/>
      <c r="CN481" s="71"/>
      <c r="CO481" s="71"/>
      <c r="CP481" s="188">
        <f t="shared" si="316"/>
        <v>0</v>
      </c>
      <c r="CQ481" s="71"/>
      <c r="CR481" s="71"/>
      <c r="CS481" s="71"/>
      <c r="CT481" s="71"/>
      <c r="CU481" s="71"/>
      <c r="CV481" s="71"/>
      <c r="CW481" s="71"/>
      <c r="CX481" s="71"/>
      <c r="CY481" s="71"/>
      <c r="CZ481" s="71"/>
      <c r="DA481" s="71"/>
      <c r="DB481" s="188">
        <f t="shared" si="317"/>
        <v>0</v>
      </c>
      <c r="DC481" s="38">
        <f t="shared" si="313"/>
        <v>0</v>
      </c>
      <c r="DD481" s="71"/>
      <c r="DE481" s="71"/>
      <c r="DF481" s="71"/>
      <c r="DG481" s="188">
        <f t="shared" si="314"/>
        <v>0</v>
      </c>
      <c r="DH481" s="38">
        <f t="shared" si="315"/>
        <v>0</v>
      </c>
      <c r="DI481" s="71"/>
      <c r="DJ481" s="71"/>
      <c r="DK481" s="71"/>
      <c r="DL481" s="71"/>
      <c r="DM481" s="71"/>
      <c r="DN481" s="71"/>
      <c r="DO481" s="71"/>
      <c r="DP481" s="71"/>
      <c r="DQ481" s="71"/>
      <c r="DR481" s="71"/>
      <c r="DS481" s="71"/>
      <c r="DT481" s="71"/>
      <c r="DU481" s="71"/>
      <c r="DV481" s="71"/>
      <c r="DW481" s="71"/>
      <c r="DX481" s="71"/>
      <c r="DY481" s="71"/>
      <c r="DZ481" s="71"/>
      <c r="EA481" s="71"/>
      <c r="EB481" s="71"/>
      <c r="EC481" s="71"/>
      <c r="ED481" s="71"/>
      <c r="EE481" s="71"/>
      <c r="EF481" s="71"/>
      <c r="EG481" s="71"/>
      <c r="EH481" s="71"/>
      <c r="EI481" s="74"/>
      <c r="EJ481" s="74"/>
      <c r="EK481" s="74"/>
      <c r="EL481" s="74"/>
      <c r="EM481" s="74"/>
      <c r="EN481" s="74"/>
      <c r="EO481" s="74"/>
      <c r="EP481" s="74"/>
      <c r="EQ481" s="74"/>
      <c r="ER481" s="74"/>
      <c r="ES481" s="74"/>
      <c r="ET481" s="74"/>
      <c r="EU481" s="74"/>
      <c r="EV481" s="74"/>
      <c r="EW481" s="74"/>
      <c r="EX481" s="74"/>
      <c r="EY481" s="74"/>
      <c r="EZ481" s="74"/>
      <c r="FA481" s="74"/>
      <c r="FB481" s="74"/>
    </row>
    <row r="482" spans="2:158" s="69" customFormat="1">
      <c r="B482" s="76"/>
      <c r="C482" s="77" t="s">
        <v>386</v>
      </c>
      <c r="D482" s="71"/>
      <c r="E482" s="71"/>
      <c r="F482" s="71"/>
      <c r="G482" s="71"/>
      <c r="H482" s="71"/>
      <c r="I482" s="71"/>
      <c r="J482" s="71"/>
      <c r="K482" s="71"/>
      <c r="L482" s="71"/>
      <c r="M482" s="71"/>
      <c r="N482" s="71"/>
      <c r="O482" s="72"/>
      <c r="P482" s="71"/>
      <c r="Q482" s="71"/>
      <c r="R482" s="71"/>
      <c r="S482" s="71"/>
      <c r="T482" s="71"/>
      <c r="U482" s="71"/>
      <c r="V482" s="71"/>
      <c r="W482" s="71"/>
      <c r="X482" s="71"/>
      <c r="Y482" s="71">
        <f t="shared" si="380"/>
        <v>0</v>
      </c>
      <c r="Z482" s="73"/>
      <c r="AA482" s="73"/>
      <c r="AB482" s="73"/>
      <c r="AC482" s="73"/>
      <c r="AD482" s="73"/>
      <c r="AE482" s="73"/>
      <c r="AF482" s="102">
        <f t="shared" si="378"/>
        <v>0</v>
      </c>
      <c r="AG482" s="71">
        <f t="shared" ref="AG482:AR495" si="385">SUM(AG499,AG515,AG533,AG549)</f>
        <v>0</v>
      </c>
      <c r="AH482" s="71">
        <f t="shared" si="385"/>
        <v>0</v>
      </c>
      <c r="AI482" s="71">
        <f t="shared" si="385"/>
        <v>0</v>
      </c>
      <c r="AJ482" s="71">
        <f t="shared" si="385"/>
        <v>0</v>
      </c>
      <c r="AK482" s="71">
        <f t="shared" si="385"/>
        <v>0</v>
      </c>
      <c r="AL482" s="71">
        <f t="shared" si="385"/>
        <v>0</v>
      </c>
      <c r="AM482" s="71">
        <f t="shared" si="385"/>
        <v>0</v>
      </c>
      <c r="AN482" s="71">
        <f t="shared" si="385"/>
        <v>0</v>
      </c>
      <c r="AO482" s="71">
        <f t="shared" si="385"/>
        <v>0</v>
      </c>
      <c r="AP482" s="71">
        <f t="shared" si="385"/>
        <v>0</v>
      </c>
      <c r="AQ482" s="71">
        <f t="shared" si="385"/>
        <v>0</v>
      </c>
      <c r="AR482" s="71">
        <f t="shared" si="385"/>
        <v>0</v>
      </c>
      <c r="AS482" s="115">
        <f t="shared" si="307"/>
        <v>0</v>
      </c>
      <c r="AT482" s="71">
        <f t="shared" ref="AT482:BA482" si="386">SUM(AT499,AT515,AT533,AT549)</f>
        <v>0</v>
      </c>
      <c r="AU482" s="71">
        <f t="shared" si="386"/>
        <v>0</v>
      </c>
      <c r="AV482" s="71">
        <f t="shared" si="386"/>
        <v>0</v>
      </c>
      <c r="AW482" s="71">
        <f t="shared" si="386"/>
        <v>0</v>
      </c>
      <c r="AX482" s="71">
        <f t="shared" si="386"/>
        <v>0</v>
      </c>
      <c r="AY482" s="71">
        <f t="shared" si="386"/>
        <v>0</v>
      </c>
      <c r="AZ482" s="71">
        <f t="shared" si="386"/>
        <v>0</v>
      </c>
      <c r="BA482" s="71">
        <f t="shared" si="386"/>
        <v>0</v>
      </c>
      <c r="BB482" s="75">
        <f t="shared" ref="BB482:BB493" si="387">SUM(BF482,BC482:BD482)</f>
        <v>0</v>
      </c>
      <c r="BC482" s="71">
        <f t="shared" ref="BC482:BK482" si="388">SUM(BC499,BC515,BC533,BC549)</f>
        <v>0</v>
      </c>
      <c r="BD482" s="71">
        <f t="shared" si="388"/>
        <v>0</v>
      </c>
      <c r="BE482" s="71">
        <f t="shared" si="388"/>
        <v>0</v>
      </c>
      <c r="BF482" s="71">
        <f t="shared" si="388"/>
        <v>0</v>
      </c>
      <c r="BG482" s="71">
        <f t="shared" si="388"/>
        <v>0</v>
      </c>
      <c r="BH482" s="71">
        <f t="shared" si="388"/>
        <v>0</v>
      </c>
      <c r="BI482" s="71">
        <f t="shared" si="388"/>
        <v>0</v>
      </c>
      <c r="BJ482" s="71">
        <f t="shared" si="388"/>
        <v>0</v>
      </c>
      <c r="BK482" s="71">
        <f t="shared" si="388"/>
        <v>0</v>
      </c>
      <c r="BL482" s="73">
        <f t="shared" ref="BL482:BL492" si="389">SUM(BM482:BP482)</f>
        <v>0</v>
      </c>
      <c r="BM482" s="71">
        <f t="shared" si="384"/>
        <v>0</v>
      </c>
      <c r="BN482" s="71">
        <f t="shared" si="384"/>
        <v>0</v>
      </c>
      <c r="BO482" s="71">
        <f t="shared" si="384"/>
        <v>0</v>
      </c>
      <c r="BP482" s="71">
        <f t="shared" si="384"/>
        <v>0</v>
      </c>
      <c r="BQ482" s="66">
        <f t="shared" si="335"/>
        <v>0</v>
      </c>
      <c r="BR482" s="71"/>
      <c r="BS482" s="71"/>
      <c r="BT482" s="71"/>
      <c r="BU482" s="71"/>
      <c r="BV482" s="71"/>
      <c r="BW482" s="71"/>
      <c r="BX482" s="71"/>
      <c r="BY482" s="71"/>
      <c r="BZ482" s="71"/>
      <c r="CA482" s="71"/>
      <c r="CB482" s="71"/>
      <c r="CC482" s="71"/>
      <c r="CD482" s="71"/>
      <c r="CE482" s="71"/>
      <c r="CF482" s="71"/>
      <c r="CG482" s="71"/>
      <c r="CH482" s="71"/>
      <c r="CI482" s="71"/>
      <c r="CJ482" s="71"/>
      <c r="CK482" s="71"/>
      <c r="CL482" s="71"/>
      <c r="CM482" s="71"/>
      <c r="CN482" s="71"/>
      <c r="CO482" s="71"/>
      <c r="CP482" s="188">
        <f t="shared" si="316"/>
        <v>0</v>
      </c>
      <c r="CQ482" s="71"/>
      <c r="CR482" s="71"/>
      <c r="CS482" s="71"/>
      <c r="CT482" s="71"/>
      <c r="CU482" s="71"/>
      <c r="CV482" s="71"/>
      <c r="CW482" s="71"/>
      <c r="CX482" s="71"/>
      <c r="CY482" s="71"/>
      <c r="CZ482" s="71"/>
      <c r="DA482" s="71"/>
      <c r="DB482" s="188">
        <f t="shared" si="317"/>
        <v>0</v>
      </c>
      <c r="DC482" s="38">
        <f t="shared" si="313"/>
        <v>0</v>
      </c>
      <c r="DD482" s="71"/>
      <c r="DE482" s="71"/>
      <c r="DF482" s="71"/>
      <c r="DG482" s="188">
        <f t="shared" si="314"/>
        <v>0</v>
      </c>
      <c r="DH482" s="38">
        <f t="shared" si="315"/>
        <v>0</v>
      </c>
      <c r="DI482" s="71"/>
      <c r="DJ482" s="71"/>
      <c r="DK482" s="71"/>
      <c r="DL482" s="71"/>
      <c r="DM482" s="71"/>
      <c r="DN482" s="71"/>
      <c r="DO482" s="71"/>
      <c r="DP482" s="71"/>
      <c r="DQ482" s="71"/>
      <c r="DR482" s="71"/>
      <c r="DS482" s="71"/>
      <c r="DT482" s="71"/>
      <c r="DU482" s="71"/>
      <c r="DV482" s="71"/>
      <c r="DW482" s="71"/>
      <c r="DX482" s="71"/>
      <c r="DY482" s="71"/>
      <c r="DZ482" s="71"/>
      <c r="EA482" s="71"/>
      <c r="EB482" s="71"/>
      <c r="EC482" s="71"/>
      <c r="ED482" s="71"/>
      <c r="EE482" s="71"/>
      <c r="EF482" s="71"/>
      <c r="EG482" s="71"/>
      <c r="EH482" s="71"/>
      <c r="EI482" s="74"/>
      <c r="EJ482" s="74"/>
      <c r="EK482" s="74"/>
      <c r="EL482" s="74"/>
      <c r="EM482" s="74"/>
      <c r="EN482" s="74"/>
      <c r="EO482" s="74"/>
      <c r="EP482" s="74"/>
      <c r="EQ482" s="74"/>
      <c r="ER482" s="74"/>
      <c r="ES482" s="74"/>
      <c r="ET482" s="74"/>
      <c r="EU482" s="74"/>
      <c r="EV482" s="74"/>
      <c r="EW482" s="74"/>
      <c r="EX482" s="74"/>
      <c r="EY482" s="74"/>
      <c r="EZ482" s="74"/>
      <c r="FA482" s="74"/>
      <c r="FB482" s="74"/>
    </row>
    <row r="483" spans="2:158" s="69" customFormat="1">
      <c r="B483" s="76"/>
      <c r="C483" s="118" t="s">
        <v>387</v>
      </c>
      <c r="D483" s="71"/>
      <c r="E483" s="71"/>
      <c r="F483" s="71"/>
      <c r="G483" s="71"/>
      <c r="H483" s="71"/>
      <c r="I483" s="71"/>
      <c r="J483" s="71"/>
      <c r="K483" s="71"/>
      <c r="L483" s="71"/>
      <c r="M483" s="71"/>
      <c r="N483" s="71"/>
      <c r="O483" s="72"/>
      <c r="P483" s="71"/>
      <c r="Q483" s="71"/>
      <c r="R483" s="71"/>
      <c r="S483" s="71"/>
      <c r="T483" s="71"/>
      <c r="U483" s="71"/>
      <c r="V483" s="71"/>
      <c r="W483" s="71"/>
      <c r="X483" s="71"/>
      <c r="Y483" s="71">
        <f t="shared" si="380"/>
        <v>0</v>
      </c>
      <c r="Z483" s="73"/>
      <c r="AA483" s="73"/>
      <c r="AB483" s="73"/>
      <c r="AC483" s="73"/>
      <c r="AD483" s="73"/>
      <c r="AE483" s="73"/>
      <c r="AF483" s="102">
        <f t="shared" si="378"/>
        <v>0</v>
      </c>
      <c r="AG483" s="71">
        <f t="shared" si="385"/>
        <v>0</v>
      </c>
      <c r="AH483" s="71">
        <f t="shared" si="385"/>
        <v>0</v>
      </c>
      <c r="AI483" s="71">
        <f t="shared" si="385"/>
        <v>0</v>
      </c>
      <c r="AJ483" s="71">
        <f t="shared" si="385"/>
        <v>0</v>
      </c>
      <c r="AK483" s="71">
        <f t="shared" si="385"/>
        <v>0</v>
      </c>
      <c r="AL483" s="71">
        <f t="shared" si="385"/>
        <v>0</v>
      </c>
      <c r="AM483" s="71">
        <f t="shared" si="385"/>
        <v>0</v>
      </c>
      <c r="AN483" s="71">
        <f t="shared" si="385"/>
        <v>0</v>
      </c>
      <c r="AO483" s="71">
        <f t="shared" si="385"/>
        <v>0</v>
      </c>
      <c r="AP483" s="71">
        <f t="shared" si="385"/>
        <v>0</v>
      </c>
      <c r="AQ483" s="71">
        <f t="shared" si="385"/>
        <v>0</v>
      </c>
      <c r="AR483" s="71">
        <f t="shared" si="385"/>
        <v>0</v>
      </c>
      <c r="AS483" s="115">
        <f t="shared" si="307"/>
        <v>0</v>
      </c>
      <c r="AT483" s="71">
        <f t="shared" ref="AT483:BA483" si="390">SUM(AT500,AT516,AT534,AT550)</f>
        <v>0</v>
      </c>
      <c r="AU483" s="71">
        <f t="shared" si="390"/>
        <v>0</v>
      </c>
      <c r="AV483" s="71">
        <f t="shared" si="390"/>
        <v>0</v>
      </c>
      <c r="AW483" s="71">
        <f t="shared" si="390"/>
        <v>0</v>
      </c>
      <c r="AX483" s="71">
        <f t="shared" si="390"/>
        <v>0</v>
      </c>
      <c r="AY483" s="71">
        <f t="shared" si="390"/>
        <v>0</v>
      </c>
      <c r="AZ483" s="71">
        <f t="shared" si="390"/>
        <v>0</v>
      </c>
      <c r="BA483" s="71">
        <f t="shared" si="390"/>
        <v>0</v>
      </c>
      <c r="BB483" s="71">
        <f t="shared" ref="BB483:BK483" si="391">SUM(BB500,BB516,BB534,BB550)</f>
        <v>0</v>
      </c>
      <c r="BC483" s="71">
        <f t="shared" si="391"/>
        <v>0</v>
      </c>
      <c r="BD483" s="71">
        <f t="shared" si="391"/>
        <v>0</v>
      </c>
      <c r="BE483" s="71">
        <f t="shared" si="391"/>
        <v>0</v>
      </c>
      <c r="BF483" s="71">
        <f t="shared" si="391"/>
        <v>0</v>
      </c>
      <c r="BG483" s="71">
        <f t="shared" si="391"/>
        <v>0</v>
      </c>
      <c r="BH483" s="71">
        <f t="shared" si="391"/>
        <v>0</v>
      </c>
      <c r="BI483" s="71">
        <f t="shared" si="391"/>
        <v>0</v>
      </c>
      <c r="BJ483" s="71">
        <f t="shared" si="391"/>
        <v>0</v>
      </c>
      <c r="BK483" s="71">
        <f t="shared" si="391"/>
        <v>0</v>
      </c>
      <c r="BL483" s="73">
        <f t="shared" si="389"/>
        <v>0</v>
      </c>
      <c r="BM483" s="71">
        <f t="shared" si="384"/>
        <v>0</v>
      </c>
      <c r="BN483" s="71">
        <f t="shared" si="384"/>
        <v>0</v>
      </c>
      <c r="BO483" s="71">
        <f t="shared" si="384"/>
        <v>0</v>
      </c>
      <c r="BP483" s="71">
        <f t="shared" si="384"/>
        <v>0</v>
      </c>
      <c r="BQ483" s="66">
        <f t="shared" si="335"/>
        <v>0</v>
      </c>
      <c r="BR483" s="71"/>
      <c r="BS483" s="71"/>
      <c r="BT483" s="71"/>
      <c r="BU483" s="71"/>
      <c r="BV483" s="71"/>
      <c r="BW483" s="71"/>
      <c r="BX483" s="71"/>
      <c r="BY483" s="71"/>
      <c r="BZ483" s="71"/>
      <c r="CA483" s="71"/>
      <c r="CB483" s="71"/>
      <c r="CC483" s="71"/>
      <c r="CD483" s="71"/>
      <c r="CE483" s="71"/>
      <c r="CF483" s="71"/>
      <c r="CG483" s="71"/>
      <c r="CH483" s="71"/>
      <c r="CI483" s="71"/>
      <c r="CJ483" s="71"/>
      <c r="CK483" s="71"/>
      <c r="CL483" s="71"/>
      <c r="CM483" s="71"/>
      <c r="CN483" s="71"/>
      <c r="CO483" s="71"/>
      <c r="CP483" s="188">
        <f t="shared" si="316"/>
        <v>0</v>
      </c>
      <c r="CQ483" s="71"/>
      <c r="CR483" s="71"/>
      <c r="CS483" s="71"/>
      <c r="CT483" s="71"/>
      <c r="CU483" s="71"/>
      <c r="CV483" s="71"/>
      <c r="CW483" s="71"/>
      <c r="CX483" s="71"/>
      <c r="CY483" s="71"/>
      <c r="CZ483" s="71"/>
      <c r="DA483" s="71"/>
      <c r="DB483" s="188">
        <f t="shared" si="317"/>
        <v>0</v>
      </c>
      <c r="DC483" s="38">
        <f t="shared" si="313"/>
        <v>0</v>
      </c>
      <c r="DD483" s="71"/>
      <c r="DE483" s="71"/>
      <c r="DF483" s="71"/>
      <c r="DG483" s="188">
        <f t="shared" si="314"/>
        <v>0</v>
      </c>
      <c r="DH483" s="38">
        <f t="shared" si="315"/>
        <v>0</v>
      </c>
      <c r="DI483" s="71"/>
      <c r="DJ483" s="71"/>
      <c r="DK483" s="71"/>
      <c r="DL483" s="71"/>
      <c r="DM483" s="71"/>
      <c r="DN483" s="71"/>
      <c r="DO483" s="71"/>
      <c r="DP483" s="71"/>
      <c r="DQ483" s="71"/>
      <c r="DR483" s="71"/>
      <c r="DS483" s="71"/>
      <c r="DT483" s="71"/>
      <c r="DU483" s="71"/>
      <c r="DV483" s="71"/>
      <c r="DW483" s="71"/>
      <c r="DX483" s="71"/>
      <c r="DY483" s="71"/>
      <c r="DZ483" s="71"/>
      <c r="EA483" s="71"/>
      <c r="EB483" s="71"/>
      <c r="EC483" s="71"/>
      <c r="ED483" s="71"/>
      <c r="EE483" s="71"/>
      <c r="EF483" s="71"/>
      <c r="EG483" s="71"/>
      <c r="EH483" s="71"/>
      <c r="EI483" s="74"/>
      <c r="EJ483" s="74"/>
      <c r="EK483" s="74"/>
      <c r="EL483" s="74"/>
      <c r="EM483" s="74"/>
      <c r="EN483" s="74"/>
      <c r="EO483" s="74"/>
      <c r="EP483" s="74"/>
      <c r="EQ483" s="74"/>
      <c r="ER483" s="74"/>
      <c r="ES483" s="74"/>
      <c r="ET483" s="74"/>
      <c r="EU483" s="74"/>
      <c r="EV483" s="74"/>
      <c r="EW483" s="74"/>
      <c r="EX483" s="74"/>
      <c r="EY483" s="74"/>
      <c r="EZ483" s="74"/>
      <c r="FA483" s="74"/>
      <c r="FB483" s="74"/>
    </row>
    <row r="484" spans="2:158" s="69" customFormat="1">
      <c r="B484" s="76"/>
      <c r="C484" s="77" t="s">
        <v>388</v>
      </c>
      <c r="D484" s="71"/>
      <c r="E484" s="71"/>
      <c r="F484" s="71"/>
      <c r="G484" s="71"/>
      <c r="H484" s="71"/>
      <c r="I484" s="71"/>
      <c r="J484" s="71"/>
      <c r="K484" s="71"/>
      <c r="L484" s="71"/>
      <c r="M484" s="71"/>
      <c r="N484" s="71"/>
      <c r="O484" s="72"/>
      <c r="P484" s="71"/>
      <c r="Q484" s="71"/>
      <c r="R484" s="71"/>
      <c r="S484" s="71"/>
      <c r="T484" s="71"/>
      <c r="U484" s="71"/>
      <c r="V484" s="71"/>
      <c r="W484" s="71"/>
      <c r="X484" s="71"/>
      <c r="Y484" s="71">
        <f t="shared" si="380"/>
        <v>0</v>
      </c>
      <c r="Z484" s="73"/>
      <c r="AA484" s="73"/>
      <c r="AB484" s="73"/>
      <c r="AC484" s="73"/>
      <c r="AD484" s="73"/>
      <c r="AE484" s="73"/>
      <c r="AF484" s="102">
        <f t="shared" si="378"/>
        <v>0</v>
      </c>
      <c r="AG484" s="71">
        <f t="shared" si="385"/>
        <v>0</v>
      </c>
      <c r="AH484" s="71">
        <f t="shared" si="385"/>
        <v>0</v>
      </c>
      <c r="AI484" s="71">
        <f t="shared" si="385"/>
        <v>0</v>
      </c>
      <c r="AJ484" s="71">
        <f t="shared" si="385"/>
        <v>0</v>
      </c>
      <c r="AK484" s="71">
        <f t="shared" si="385"/>
        <v>0</v>
      </c>
      <c r="AL484" s="71">
        <f t="shared" si="385"/>
        <v>0</v>
      </c>
      <c r="AM484" s="71">
        <f t="shared" si="385"/>
        <v>0</v>
      </c>
      <c r="AN484" s="71">
        <f t="shared" si="385"/>
        <v>0</v>
      </c>
      <c r="AO484" s="71">
        <f t="shared" si="385"/>
        <v>0</v>
      </c>
      <c r="AP484" s="71">
        <f t="shared" si="385"/>
        <v>0</v>
      </c>
      <c r="AQ484" s="71">
        <f t="shared" si="385"/>
        <v>0</v>
      </c>
      <c r="AR484" s="71">
        <f t="shared" si="385"/>
        <v>0</v>
      </c>
      <c r="AS484" s="115">
        <f t="shared" si="307"/>
        <v>0</v>
      </c>
      <c r="AT484" s="71">
        <f t="shared" ref="AT484:BA484" si="392">SUM(AT501,AT517,AT535,AT551)</f>
        <v>0</v>
      </c>
      <c r="AU484" s="71">
        <f t="shared" si="392"/>
        <v>0</v>
      </c>
      <c r="AV484" s="71">
        <f t="shared" si="392"/>
        <v>0</v>
      </c>
      <c r="AW484" s="71">
        <f t="shared" si="392"/>
        <v>0</v>
      </c>
      <c r="AX484" s="71">
        <f t="shared" si="392"/>
        <v>0</v>
      </c>
      <c r="AY484" s="71">
        <f t="shared" si="392"/>
        <v>0</v>
      </c>
      <c r="AZ484" s="71">
        <f t="shared" si="392"/>
        <v>0</v>
      </c>
      <c r="BA484" s="71">
        <f t="shared" si="392"/>
        <v>0</v>
      </c>
      <c r="BB484" s="75">
        <f t="shared" si="387"/>
        <v>0</v>
      </c>
      <c r="BC484" s="71">
        <f t="shared" ref="BC484:BK484" si="393">SUM(BC501,BC517,BC535,BC551)</f>
        <v>0</v>
      </c>
      <c r="BD484" s="71">
        <f t="shared" si="393"/>
        <v>0</v>
      </c>
      <c r="BE484" s="71">
        <f t="shared" si="393"/>
        <v>0</v>
      </c>
      <c r="BF484" s="71">
        <f t="shared" si="393"/>
        <v>0</v>
      </c>
      <c r="BG484" s="71">
        <f t="shared" si="393"/>
        <v>0</v>
      </c>
      <c r="BH484" s="71">
        <f t="shared" si="393"/>
        <v>0</v>
      </c>
      <c r="BI484" s="71">
        <f t="shared" si="393"/>
        <v>0</v>
      </c>
      <c r="BJ484" s="71">
        <f t="shared" si="393"/>
        <v>0</v>
      </c>
      <c r="BK484" s="71">
        <f t="shared" si="393"/>
        <v>0</v>
      </c>
      <c r="BL484" s="73">
        <f t="shared" si="389"/>
        <v>0</v>
      </c>
      <c r="BM484" s="71">
        <f t="shared" si="384"/>
        <v>0</v>
      </c>
      <c r="BN484" s="71">
        <f t="shared" si="384"/>
        <v>0</v>
      </c>
      <c r="BO484" s="71">
        <f t="shared" si="384"/>
        <v>0</v>
      </c>
      <c r="BP484" s="71">
        <f t="shared" si="384"/>
        <v>0</v>
      </c>
      <c r="BQ484" s="66">
        <f t="shared" si="335"/>
        <v>0</v>
      </c>
      <c r="BR484" s="71"/>
      <c r="BS484" s="71"/>
      <c r="BT484" s="71"/>
      <c r="BU484" s="71"/>
      <c r="BV484" s="71"/>
      <c r="BW484" s="71"/>
      <c r="BX484" s="71"/>
      <c r="BY484" s="71"/>
      <c r="BZ484" s="71"/>
      <c r="CA484" s="71"/>
      <c r="CB484" s="71"/>
      <c r="CC484" s="71"/>
      <c r="CD484" s="71"/>
      <c r="CE484" s="71"/>
      <c r="CF484" s="71"/>
      <c r="CG484" s="71"/>
      <c r="CH484" s="71"/>
      <c r="CI484" s="71"/>
      <c r="CJ484" s="71"/>
      <c r="CK484" s="71"/>
      <c r="CL484" s="71"/>
      <c r="CM484" s="71"/>
      <c r="CN484" s="71"/>
      <c r="CO484" s="71"/>
      <c r="CP484" s="188">
        <f t="shared" si="316"/>
        <v>0</v>
      </c>
      <c r="CQ484" s="71"/>
      <c r="CR484" s="71"/>
      <c r="CS484" s="71"/>
      <c r="CT484" s="71"/>
      <c r="CU484" s="71"/>
      <c r="CV484" s="71"/>
      <c r="CW484" s="71"/>
      <c r="CX484" s="71"/>
      <c r="CY484" s="71"/>
      <c r="CZ484" s="71"/>
      <c r="DA484" s="71"/>
      <c r="DB484" s="188">
        <f t="shared" si="317"/>
        <v>0</v>
      </c>
      <c r="DC484" s="38">
        <f t="shared" si="313"/>
        <v>0</v>
      </c>
      <c r="DD484" s="71"/>
      <c r="DE484" s="71"/>
      <c r="DF484" s="71"/>
      <c r="DG484" s="188">
        <f t="shared" si="314"/>
        <v>0</v>
      </c>
      <c r="DH484" s="38">
        <f t="shared" si="315"/>
        <v>0</v>
      </c>
      <c r="DI484" s="71"/>
      <c r="DJ484" s="71"/>
      <c r="DK484" s="71"/>
      <c r="DL484" s="71"/>
      <c r="DM484" s="71"/>
      <c r="DN484" s="71"/>
      <c r="DO484" s="71"/>
      <c r="DP484" s="71"/>
      <c r="DQ484" s="71"/>
      <c r="DR484" s="71"/>
      <c r="DS484" s="71"/>
      <c r="DT484" s="71"/>
      <c r="DU484" s="71"/>
      <c r="DV484" s="71"/>
      <c r="DW484" s="71"/>
      <c r="DX484" s="71"/>
      <c r="DY484" s="71"/>
      <c r="DZ484" s="71"/>
      <c r="EA484" s="71"/>
      <c r="EB484" s="71"/>
      <c r="EC484" s="71"/>
      <c r="ED484" s="71"/>
      <c r="EE484" s="71"/>
      <c r="EF484" s="71"/>
      <c r="EG484" s="71"/>
      <c r="EH484" s="71"/>
      <c r="EI484" s="74"/>
      <c r="EJ484" s="74"/>
      <c r="EK484" s="74"/>
      <c r="EL484" s="74"/>
      <c r="EM484" s="74"/>
      <c r="EN484" s="74"/>
      <c r="EO484" s="74"/>
      <c r="EP484" s="74"/>
      <c r="EQ484" s="74"/>
      <c r="ER484" s="74"/>
      <c r="ES484" s="74"/>
      <c r="ET484" s="74"/>
      <c r="EU484" s="74"/>
      <c r="EV484" s="74"/>
      <c r="EW484" s="74"/>
      <c r="EX484" s="74"/>
      <c r="EY484" s="74"/>
      <c r="EZ484" s="74"/>
      <c r="FA484" s="74"/>
      <c r="FB484" s="74"/>
    </row>
    <row r="485" spans="2:158" s="69" customFormat="1">
      <c r="B485" s="76"/>
      <c r="C485" s="77" t="s">
        <v>389</v>
      </c>
      <c r="D485" s="71"/>
      <c r="E485" s="71"/>
      <c r="F485" s="71"/>
      <c r="G485" s="71"/>
      <c r="H485" s="71"/>
      <c r="I485" s="71"/>
      <c r="J485" s="71"/>
      <c r="K485" s="71"/>
      <c r="L485" s="71"/>
      <c r="M485" s="71"/>
      <c r="N485" s="71"/>
      <c r="O485" s="72"/>
      <c r="P485" s="71"/>
      <c r="Q485" s="71"/>
      <c r="R485" s="71"/>
      <c r="S485" s="71"/>
      <c r="T485" s="71"/>
      <c r="U485" s="71"/>
      <c r="V485" s="71"/>
      <c r="W485" s="71"/>
      <c r="X485" s="71"/>
      <c r="Y485" s="71">
        <f t="shared" si="380"/>
        <v>0</v>
      </c>
      <c r="Z485" s="73"/>
      <c r="AA485" s="73"/>
      <c r="AB485" s="73"/>
      <c r="AC485" s="73"/>
      <c r="AD485" s="73"/>
      <c r="AE485" s="73"/>
      <c r="AF485" s="102">
        <f t="shared" si="378"/>
        <v>0</v>
      </c>
      <c r="AG485" s="71">
        <f t="shared" si="385"/>
        <v>0</v>
      </c>
      <c r="AH485" s="71">
        <f t="shared" si="385"/>
        <v>0</v>
      </c>
      <c r="AI485" s="71">
        <f t="shared" si="385"/>
        <v>0</v>
      </c>
      <c r="AJ485" s="71">
        <f t="shared" si="385"/>
        <v>0</v>
      </c>
      <c r="AK485" s="71">
        <f t="shared" si="385"/>
        <v>0</v>
      </c>
      <c r="AL485" s="71">
        <f t="shared" si="385"/>
        <v>0</v>
      </c>
      <c r="AM485" s="71">
        <f t="shared" si="385"/>
        <v>0</v>
      </c>
      <c r="AN485" s="71">
        <f t="shared" si="385"/>
        <v>0</v>
      </c>
      <c r="AO485" s="71">
        <f t="shared" si="385"/>
        <v>0</v>
      </c>
      <c r="AP485" s="71">
        <f t="shared" si="385"/>
        <v>0</v>
      </c>
      <c r="AQ485" s="71">
        <f t="shared" si="385"/>
        <v>0</v>
      </c>
      <c r="AR485" s="71">
        <f t="shared" si="385"/>
        <v>0</v>
      </c>
      <c r="AS485" s="115">
        <f t="shared" si="307"/>
        <v>0</v>
      </c>
      <c r="AT485" s="71">
        <f t="shared" ref="AT485:BA485" si="394">SUM(AT502,AT518,AT536,AT552)</f>
        <v>0</v>
      </c>
      <c r="AU485" s="71">
        <f t="shared" si="394"/>
        <v>0</v>
      </c>
      <c r="AV485" s="71">
        <f t="shared" si="394"/>
        <v>0</v>
      </c>
      <c r="AW485" s="71">
        <f t="shared" si="394"/>
        <v>0</v>
      </c>
      <c r="AX485" s="71">
        <f t="shared" si="394"/>
        <v>0</v>
      </c>
      <c r="AY485" s="71">
        <f t="shared" si="394"/>
        <v>0</v>
      </c>
      <c r="AZ485" s="71">
        <f t="shared" si="394"/>
        <v>0</v>
      </c>
      <c r="BA485" s="71">
        <f t="shared" si="394"/>
        <v>0</v>
      </c>
      <c r="BB485" s="75">
        <f t="shared" si="387"/>
        <v>0</v>
      </c>
      <c r="BC485" s="71">
        <f t="shared" ref="BC485:BK485" si="395">SUM(BC502,BC518,BC536,BC552)</f>
        <v>0</v>
      </c>
      <c r="BD485" s="71">
        <f t="shared" si="395"/>
        <v>0</v>
      </c>
      <c r="BE485" s="71">
        <f t="shared" si="395"/>
        <v>0</v>
      </c>
      <c r="BF485" s="71">
        <f t="shared" si="395"/>
        <v>0</v>
      </c>
      <c r="BG485" s="71">
        <f t="shared" si="395"/>
        <v>0</v>
      </c>
      <c r="BH485" s="71">
        <f t="shared" si="395"/>
        <v>0</v>
      </c>
      <c r="BI485" s="71">
        <f t="shared" si="395"/>
        <v>0</v>
      </c>
      <c r="BJ485" s="71">
        <f t="shared" si="395"/>
        <v>0</v>
      </c>
      <c r="BK485" s="71">
        <f t="shared" si="395"/>
        <v>0</v>
      </c>
      <c r="BL485" s="73">
        <f t="shared" si="389"/>
        <v>0</v>
      </c>
      <c r="BM485" s="71">
        <f t="shared" si="384"/>
        <v>0</v>
      </c>
      <c r="BN485" s="71">
        <f t="shared" si="384"/>
        <v>0</v>
      </c>
      <c r="BO485" s="71">
        <f t="shared" si="384"/>
        <v>0</v>
      </c>
      <c r="BP485" s="71">
        <f t="shared" si="384"/>
        <v>0</v>
      </c>
      <c r="BQ485" s="66">
        <f t="shared" si="335"/>
        <v>0</v>
      </c>
      <c r="BR485" s="71"/>
      <c r="BS485" s="71"/>
      <c r="BT485" s="71"/>
      <c r="BU485" s="71"/>
      <c r="BV485" s="71"/>
      <c r="BW485" s="71"/>
      <c r="BX485" s="71"/>
      <c r="BY485" s="71"/>
      <c r="BZ485" s="71"/>
      <c r="CA485" s="71"/>
      <c r="CB485" s="71"/>
      <c r="CC485" s="71"/>
      <c r="CD485" s="71"/>
      <c r="CE485" s="71"/>
      <c r="CF485" s="71"/>
      <c r="CG485" s="71"/>
      <c r="CH485" s="71"/>
      <c r="CI485" s="71"/>
      <c r="CJ485" s="71"/>
      <c r="CK485" s="71"/>
      <c r="CL485" s="71"/>
      <c r="CM485" s="71"/>
      <c r="CN485" s="71"/>
      <c r="CO485" s="71"/>
      <c r="CP485" s="188">
        <f t="shared" si="316"/>
        <v>0</v>
      </c>
      <c r="CQ485" s="71"/>
      <c r="CR485" s="71"/>
      <c r="CS485" s="71"/>
      <c r="CT485" s="71"/>
      <c r="CU485" s="71"/>
      <c r="CV485" s="71"/>
      <c r="CW485" s="71"/>
      <c r="CX485" s="71"/>
      <c r="CY485" s="71"/>
      <c r="CZ485" s="71"/>
      <c r="DA485" s="71"/>
      <c r="DB485" s="188">
        <f t="shared" si="317"/>
        <v>0</v>
      </c>
      <c r="DC485" s="38">
        <f t="shared" si="313"/>
        <v>0</v>
      </c>
      <c r="DD485" s="71"/>
      <c r="DE485" s="71"/>
      <c r="DF485" s="71"/>
      <c r="DG485" s="188">
        <f t="shared" si="314"/>
        <v>0</v>
      </c>
      <c r="DH485" s="38">
        <f t="shared" si="315"/>
        <v>0</v>
      </c>
      <c r="DI485" s="71"/>
      <c r="DJ485" s="71"/>
      <c r="DK485" s="71"/>
      <c r="DL485" s="71"/>
      <c r="DM485" s="71"/>
      <c r="DN485" s="71"/>
      <c r="DO485" s="71"/>
      <c r="DP485" s="71"/>
      <c r="DQ485" s="71"/>
      <c r="DR485" s="71"/>
      <c r="DS485" s="71"/>
      <c r="DT485" s="71"/>
      <c r="DU485" s="71"/>
      <c r="DV485" s="71"/>
      <c r="DW485" s="71"/>
      <c r="DX485" s="71"/>
      <c r="DY485" s="71"/>
      <c r="DZ485" s="71"/>
      <c r="EA485" s="71"/>
      <c r="EB485" s="71"/>
      <c r="EC485" s="71"/>
      <c r="ED485" s="71"/>
      <c r="EE485" s="71"/>
      <c r="EF485" s="71"/>
      <c r="EG485" s="71"/>
      <c r="EH485" s="71"/>
      <c r="EI485" s="74"/>
      <c r="EJ485" s="74"/>
      <c r="EK485" s="74"/>
      <c r="EL485" s="74"/>
      <c r="EM485" s="74"/>
      <c r="EN485" s="74"/>
      <c r="EO485" s="74"/>
      <c r="EP485" s="74"/>
      <c r="EQ485" s="74"/>
      <c r="ER485" s="74"/>
      <c r="ES485" s="74"/>
      <c r="ET485" s="74"/>
      <c r="EU485" s="74"/>
      <c r="EV485" s="74"/>
      <c r="EW485" s="74"/>
      <c r="EX485" s="74"/>
      <c r="EY485" s="74"/>
      <c r="EZ485" s="74"/>
      <c r="FA485" s="74"/>
      <c r="FB485" s="74"/>
    </row>
    <row r="486" spans="2:158" s="69" customFormat="1">
      <c r="B486" s="76"/>
      <c r="C486" s="77" t="s">
        <v>390</v>
      </c>
      <c r="D486" s="71"/>
      <c r="E486" s="71"/>
      <c r="F486" s="71"/>
      <c r="G486" s="71"/>
      <c r="H486" s="71"/>
      <c r="I486" s="71"/>
      <c r="J486" s="71"/>
      <c r="K486" s="71"/>
      <c r="L486" s="71"/>
      <c r="M486" s="71"/>
      <c r="N486" s="71"/>
      <c r="O486" s="72"/>
      <c r="P486" s="71"/>
      <c r="Q486" s="71"/>
      <c r="R486" s="71"/>
      <c r="S486" s="71"/>
      <c r="T486" s="71"/>
      <c r="U486" s="71"/>
      <c r="V486" s="71"/>
      <c r="W486" s="71"/>
      <c r="X486" s="71"/>
      <c r="Y486" s="71">
        <f t="shared" si="380"/>
        <v>0</v>
      </c>
      <c r="Z486" s="73"/>
      <c r="AA486" s="73"/>
      <c r="AB486" s="73"/>
      <c r="AC486" s="73"/>
      <c r="AD486" s="73"/>
      <c r="AE486" s="73"/>
      <c r="AF486" s="102">
        <f t="shared" si="378"/>
        <v>0</v>
      </c>
      <c r="AG486" s="71">
        <f t="shared" si="385"/>
        <v>0</v>
      </c>
      <c r="AH486" s="71">
        <f t="shared" si="385"/>
        <v>0</v>
      </c>
      <c r="AI486" s="71">
        <f t="shared" si="385"/>
        <v>0</v>
      </c>
      <c r="AJ486" s="71">
        <f t="shared" si="385"/>
        <v>0</v>
      </c>
      <c r="AK486" s="71">
        <f t="shared" si="385"/>
        <v>0</v>
      </c>
      <c r="AL486" s="71">
        <f t="shared" si="385"/>
        <v>0</v>
      </c>
      <c r="AM486" s="71">
        <f t="shared" si="385"/>
        <v>0</v>
      </c>
      <c r="AN486" s="71">
        <f t="shared" si="385"/>
        <v>0</v>
      </c>
      <c r="AO486" s="71">
        <f t="shared" si="385"/>
        <v>0</v>
      </c>
      <c r="AP486" s="71">
        <f t="shared" si="385"/>
        <v>0</v>
      </c>
      <c r="AQ486" s="71">
        <f t="shared" si="385"/>
        <v>0</v>
      </c>
      <c r="AR486" s="71">
        <f t="shared" si="385"/>
        <v>0</v>
      </c>
      <c r="AS486" s="115">
        <f t="shared" si="307"/>
        <v>0</v>
      </c>
      <c r="AT486" s="71">
        <f t="shared" ref="AT486:BA486" si="396">SUM(AT503,AT519,AT537,AT553)</f>
        <v>0</v>
      </c>
      <c r="AU486" s="71">
        <f t="shared" si="396"/>
        <v>0</v>
      </c>
      <c r="AV486" s="71">
        <f t="shared" si="396"/>
        <v>0</v>
      </c>
      <c r="AW486" s="71">
        <f t="shared" si="396"/>
        <v>0</v>
      </c>
      <c r="AX486" s="71">
        <f t="shared" si="396"/>
        <v>0</v>
      </c>
      <c r="AY486" s="71">
        <f t="shared" si="396"/>
        <v>0</v>
      </c>
      <c r="AZ486" s="71">
        <f t="shared" si="396"/>
        <v>0</v>
      </c>
      <c r="BA486" s="71">
        <f t="shared" si="396"/>
        <v>0</v>
      </c>
      <c r="BB486" s="75">
        <f t="shared" si="387"/>
        <v>0</v>
      </c>
      <c r="BC486" s="71">
        <f t="shared" ref="BC486:BK486" si="397">SUM(BC503,BC519,BC537,BC553)</f>
        <v>0</v>
      </c>
      <c r="BD486" s="71">
        <f t="shared" si="397"/>
        <v>0</v>
      </c>
      <c r="BE486" s="71">
        <f t="shared" si="397"/>
        <v>0</v>
      </c>
      <c r="BF486" s="71">
        <f t="shared" si="397"/>
        <v>0</v>
      </c>
      <c r="BG486" s="71">
        <f t="shared" si="397"/>
        <v>0</v>
      </c>
      <c r="BH486" s="71">
        <f t="shared" si="397"/>
        <v>0</v>
      </c>
      <c r="BI486" s="71">
        <f t="shared" si="397"/>
        <v>0</v>
      </c>
      <c r="BJ486" s="71">
        <f t="shared" si="397"/>
        <v>0</v>
      </c>
      <c r="BK486" s="71">
        <f t="shared" si="397"/>
        <v>0</v>
      </c>
      <c r="BL486" s="73">
        <f t="shared" si="389"/>
        <v>0</v>
      </c>
      <c r="BM486" s="71">
        <f t="shared" si="384"/>
        <v>0</v>
      </c>
      <c r="BN486" s="71">
        <f t="shared" si="384"/>
        <v>0</v>
      </c>
      <c r="BO486" s="71">
        <f t="shared" si="384"/>
        <v>0</v>
      </c>
      <c r="BP486" s="71">
        <f t="shared" si="384"/>
        <v>0</v>
      </c>
      <c r="BQ486" s="66">
        <f t="shared" si="335"/>
        <v>0</v>
      </c>
      <c r="BR486" s="71"/>
      <c r="BS486" s="71"/>
      <c r="BT486" s="71"/>
      <c r="BU486" s="71"/>
      <c r="BV486" s="71"/>
      <c r="BW486" s="71"/>
      <c r="BX486" s="71"/>
      <c r="BY486" s="71"/>
      <c r="BZ486" s="71"/>
      <c r="CA486" s="71"/>
      <c r="CB486" s="71"/>
      <c r="CC486" s="71"/>
      <c r="CD486" s="71"/>
      <c r="CE486" s="71"/>
      <c r="CF486" s="71"/>
      <c r="CG486" s="71"/>
      <c r="CH486" s="71"/>
      <c r="CI486" s="71"/>
      <c r="CJ486" s="71"/>
      <c r="CK486" s="71"/>
      <c r="CL486" s="71"/>
      <c r="CM486" s="71"/>
      <c r="CN486" s="71"/>
      <c r="CO486" s="71"/>
      <c r="CP486" s="188">
        <f t="shared" si="316"/>
        <v>0</v>
      </c>
      <c r="CQ486" s="71"/>
      <c r="CR486" s="71"/>
      <c r="CS486" s="71"/>
      <c r="CT486" s="71"/>
      <c r="CU486" s="71"/>
      <c r="CV486" s="71"/>
      <c r="CW486" s="71"/>
      <c r="CX486" s="71"/>
      <c r="CY486" s="71"/>
      <c r="CZ486" s="71"/>
      <c r="DA486" s="71"/>
      <c r="DB486" s="188">
        <f t="shared" si="317"/>
        <v>0</v>
      </c>
      <c r="DC486" s="38">
        <f t="shared" si="313"/>
        <v>0</v>
      </c>
      <c r="DD486" s="71"/>
      <c r="DE486" s="71"/>
      <c r="DF486" s="71"/>
      <c r="DG486" s="188">
        <f t="shared" si="314"/>
        <v>0</v>
      </c>
      <c r="DH486" s="38">
        <f t="shared" si="315"/>
        <v>0</v>
      </c>
      <c r="DI486" s="71"/>
      <c r="DJ486" s="71"/>
      <c r="DK486" s="71"/>
      <c r="DL486" s="71"/>
      <c r="DM486" s="71"/>
      <c r="DN486" s="71"/>
      <c r="DO486" s="71"/>
      <c r="DP486" s="71"/>
      <c r="DQ486" s="71"/>
      <c r="DR486" s="71"/>
      <c r="DS486" s="71"/>
      <c r="DT486" s="71"/>
      <c r="DU486" s="71"/>
      <c r="DV486" s="71"/>
      <c r="DW486" s="71"/>
      <c r="DX486" s="71"/>
      <c r="DY486" s="71"/>
      <c r="DZ486" s="71"/>
      <c r="EA486" s="71"/>
      <c r="EB486" s="71"/>
      <c r="EC486" s="71"/>
      <c r="ED486" s="71"/>
      <c r="EE486" s="71"/>
      <c r="EF486" s="71"/>
      <c r="EG486" s="71"/>
      <c r="EH486" s="71"/>
      <c r="EI486" s="74"/>
      <c r="EJ486" s="74"/>
      <c r="EK486" s="74"/>
      <c r="EL486" s="74"/>
      <c r="EM486" s="74"/>
      <c r="EN486" s="74"/>
      <c r="EO486" s="74"/>
      <c r="EP486" s="74"/>
      <c r="EQ486" s="74"/>
      <c r="ER486" s="74"/>
      <c r="ES486" s="74"/>
      <c r="ET486" s="74"/>
      <c r="EU486" s="74"/>
      <c r="EV486" s="74"/>
      <c r="EW486" s="74"/>
      <c r="EX486" s="74"/>
      <c r="EY486" s="74"/>
      <c r="EZ486" s="74"/>
      <c r="FA486" s="74"/>
      <c r="FB486" s="74"/>
    </row>
    <row r="487" spans="2:158" s="69" customFormat="1">
      <c r="B487" s="76"/>
      <c r="C487" s="77" t="s">
        <v>391</v>
      </c>
      <c r="D487" s="71"/>
      <c r="E487" s="71"/>
      <c r="F487" s="71"/>
      <c r="G487" s="71"/>
      <c r="H487" s="71"/>
      <c r="I487" s="71"/>
      <c r="J487" s="71"/>
      <c r="K487" s="71"/>
      <c r="L487" s="71"/>
      <c r="M487" s="71"/>
      <c r="N487" s="71"/>
      <c r="O487" s="72"/>
      <c r="P487" s="71"/>
      <c r="Q487" s="71"/>
      <c r="R487" s="71"/>
      <c r="S487" s="71"/>
      <c r="T487" s="71"/>
      <c r="U487" s="71"/>
      <c r="V487" s="71"/>
      <c r="W487" s="71"/>
      <c r="X487" s="71"/>
      <c r="Y487" s="71">
        <f t="shared" si="380"/>
        <v>0</v>
      </c>
      <c r="Z487" s="73"/>
      <c r="AA487" s="73"/>
      <c r="AB487" s="73"/>
      <c r="AC487" s="73"/>
      <c r="AD487" s="73"/>
      <c r="AE487" s="73"/>
      <c r="AF487" s="102">
        <f t="shared" si="378"/>
        <v>0</v>
      </c>
      <c r="AG487" s="71">
        <f t="shared" si="385"/>
        <v>0</v>
      </c>
      <c r="AH487" s="71">
        <f t="shared" si="385"/>
        <v>0</v>
      </c>
      <c r="AI487" s="71">
        <f t="shared" si="385"/>
        <v>0</v>
      </c>
      <c r="AJ487" s="71">
        <f t="shared" si="385"/>
        <v>0</v>
      </c>
      <c r="AK487" s="71">
        <f t="shared" si="385"/>
        <v>0</v>
      </c>
      <c r="AL487" s="71">
        <f t="shared" si="385"/>
        <v>0</v>
      </c>
      <c r="AM487" s="71">
        <f t="shared" si="385"/>
        <v>0</v>
      </c>
      <c r="AN487" s="71">
        <f t="shared" si="385"/>
        <v>0</v>
      </c>
      <c r="AO487" s="71">
        <f t="shared" si="385"/>
        <v>0</v>
      </c>
      <c r="AP487" s="71">
        <f t="shared" si="385"/>
        <v>0</v>
      </c>
      <c r="AQ487" s="71">
        <f t="shared" si="385"/>
        <v>0</v>
      </c>
      <c r="AR487" s="71">
        <f t="shared" si="385"/>
        <v>0</v>
      </c>
      <c r="AS487" s="115">
        <f t="shared" si="307"/>
        <v>0</v>
      </c>
      <c r="AT487" s="71">
        <f t="shared" ref="AT487:BA487" si="398">SUM(AT504,AT520,AT538,AT554)</f>
        <v>0</v>
      </c>
      <c r="AU487" s="71">
        <f t="shared" si="398"/>
        <v>0</v>
      </c>
      <c r="AV487" s="71">
        <f t="shared" si="398"/>
        <v>0</v>
      </c>
      <c r="AW487" s="71">
        <f t="shared" si="398"/>
        <v>0</v>
      </c>
      <c r="AX487" s="71">
        <f t="shared" si="398"/>
        <v>0</v>
      </c>
      <c r="AY487" s="71">
        <f t="shared" si="398"/>
        <v>0</v>
      </c>
      <c r="AZ487" s="71">
        <f t="shared" si="398"/>
        <v>0</v>
      </c>
      <c r="BA487" s="71">
        <f t="shared" si="398"/>
        <v>0</v>
      </c>
      <c r="BB487" s="75">
        <f t="shared" si="387"/>
        <v>0</v>
      </c>
      <c r="BC487" s="71">
        <f t="shared" ref="BC487:BK487" si="399">SUM(BC504,BC520,BC538,BC554)</f>
        <v>0</v>
      </c>
      <c r="BD487" s="71">
        <f t="shared" si="399"/>
        <v>0</v>
      </c>
      <c r="BE487" s="71">
        <f t="shared" si="399"/>
        <v>0</v>
      </c>
      <c r="BF487" s="71">
        <f t="shared" si="399"/>
        <v>0</v>
      </c>
      <c r="BG487" s="71">
        <f t="shared" si="399"/>
        <v>0</v>
      </c>
      <c r="BH487" s="71">
        <f t="shared" si="399"/>
        <v>0</v>
      </c>
      <c r="BI487" s="71">
        <f t="shared" si="399"/>
        <v>0</v>
      </c>
      <c r="BJ487" s="71">
        <f t="shared" si="399"/>
        <v>0</v>
      </c>
      <c r="BK487" s="71">
        <f t="shared" si="399"/>
        <v>0</v>
      </c>
      <c r="BL487" s="73">
        <f t="shared" si="389"/>
        <v>0</v>
      </c>
      <c r="BM487" s="71">
        <f t="shared" si="384"/>
        <v>0</v>
      </c>
      <c r="BN487" s="71">
        <f t="shared" si="384"/>
        <v>0</v>
      </c>
      <c r="BO487" s="71">
        <f t="shared" si="384"/>
        <v>0</v>
      </c>
      <c r="BP487" s="71">
        <f t="shared" si="384"/>
        <v>0</v>
      </c>
      <c r="BQ487" s="66">
        <f t="shared" si="335"/>
        <v>0</v>
      </c>
      <c r="BR487" s="71"/>
      <c r="BS487" s="71"/>
      <c r="BT487" s="71"/>
      <c r="BU487" s="71"/>
      <c r="BV487" s="71"/>
      <c r="BW487" s="71"/>
      <c r="BX487" s="71"/>
      <c r="BY487" s="71"/>
      <c r="BZ487" s="71"/>
      <c r="CA487" s="71"/>
      <c r="CB487" s="71"/>
      <c r="CC487" s="71"/>
      <c r="CD487" s="71"/>
      <c r="CE487" s="71"/>
      <c r="CF487" s="71"/>
      <c r="CG487" s="71"/>
      <c r="CH487" s="71"/>
      <c r="CI487" s="71"/>
      <c r="CJ487" s="71"/>
      <c r="CK487" s="71"/>
      <c r="CL487" s="71"/>
      <c r="CM487" s="71"/>
      <c r="CN487" s="71"/>
      <c r="CO487" s="71"/>
      <c r="CP487" s="188">
        <f t="shared" si="316"/>
        <v>0</v>
      </c>
      <c r="CQ487" s="71"/>
      <c r="CR487" s="71"/>
      <c r="CS487" s="71"/>
      <c r="CT487" s="71"/>
      <c r="CU487" s="71"/>
      <c r="CV487" s="71"/>
      <c r="CW487" s="71"/>
      <c r="CX487" s="71"/>
      <c r="CY487" s="71"/>
      <c r="CZ487" s="71"/>
      <c r="DA487" s="71"/>
      <c r="DB487" s="188">
        <f t="shared" si="317"/>
        <v>0</v>
      </c>
      <c r="DC487" s="38">
        <f t="shared" si="313"/>
        <v>0</v>
      </c>
      <c r="DD487" s="71"/>
      <c r="DE487" s="71"/>
      <c r="DF487" s="71"/>
      <c r="DG487" s="188">
        <f t="shared" si="314"/>
        <v>0</v>
      </c>
      <c r="DH487" s="38">
        <f t="shared" si="315"/>
        <v>0</v>
      </c>
      <c r="DI487" s="71"/>
      <c r="DJ487" s="71"/>
      <c r="DK487" s="71"/>
      <c r="DL487" s="71"/>
      <c r="DM487" s="71"/>
      <c r="DN487" s="71"/>
      <c r="DO487" s="71"/>
      <c r="DP487" s="71"/>
      <c r="DQ487" s="71"/>
      <c r="DR487" s="71"/>
      <c r="DS487" s="71"/>
      <c r="DT487" s="71"/>
      <c r="DU487" s="71"/>
      <c r="DV487" s="71"/>
      <c r="DW487" s="71"/>
      <c r="DX487" s="71"/>
      <c r="DY487" s="71"/>
      <c r="DZ487" s="71"/>
      <c r="EA487" s="71"/>
      <c r="EB487" s="71"/>
      <c r="EC487" s="71"/>
      <c r="ED487" s="71"/>
      <c r="EE487" s="71"/>
      <c r="EF487" s="71"/>
      <c r="EG487" s="71"/>
      <c r="EH487" s="71"/>
      <c r="EI487" s="74"/>
      <c r="EJ487" s="74"/>
      <c r="EK487" s="74"/>
      <c r="EL487" s="74"/>
      <c r="EM487" s="74"/>
      <c r="EN487" s="74"/>
      <c r="EO487" s="74"/>
      <c r="EP487" s="74"/>
      <c r="EQ487" s="74"/>
      <c r="ER487" s="74"/>
      <c r="ES487" s="74"/>
      <c r="ET487" s="74"/>
      <c r="EU487" s="74"/>
      <c r="EV487" s="74"/>
      <c r="EW487" s="74"/>
      <c r="EX487" s="74"/>
      <c r="EY487" s="74"/>
      <c r="EZ487" s="74"/>
      <c r="FA487" s="74"/>
      <c r="FB487" s="74"/>
    </row>
    <row r="488" spans="2:158" s="69" customFormat="1">
      <c r="B488" s="76"/>
      <c r="C488" s="77" t="s">
        <v>392</v>
      </c>
      <c r="D488" s="71"/>
      <c r="E488" s="71"/>
      <c r="F488" s="71"/>
      <c r="G488" s="71"/>
      <c r="H488" s="71"/>
      <c r="I488" s="71"/>
      <c r="J488" s="71"/>
      <c r="K488" s="71"/>
      <c r="L488" s="71"/>
      <c r="M488" s="71"/>
      <c r="N488" s="71"/>
      <c r="O488" s="72"/>
      <c r="P488" s="71"/>
      <c r="Q488" s="71"/>
      <c r="R488" s="71"/>
      <c r="S488" s="71"/>
      <c r="T488" s="71"/>
      <c r="U488" s="71"/>
      <c r="V488" s="71"/>
      <c r="W488" s="71"/>
      <c r="X488" s="71"/>
      <c r="Y488" s="71">
        <f t="shared" si="380"/>
        <v>0</v>
      </c>
      <c r="Z488" s="73"/>
      <c r="AA488" s="73"/>
      <c r="AB488" s="73"/>
      <c r="AC488" s="73"/>
      <c r="AD488" s="73"/>
      <c r="AE488" s="73"/>
      <c r="AF488" s="102">
        <f t="shared" si="378"/>
        <v>0</v>
      </c>
      <c r="AG488" s="71">
        <f t="shared" si="385"/>
        <v>0</v>
      </c>
      <c r="AH488" s="71">
        <f t="shared" si="385"/>
        <v>0</v>
      </c>
      <c r="AI488" s="71">
        <f t="shared" si="385"/>
        <v>0</v>
      </c>
      <c r="AJ488" s="71">
        <f t="shared" si="385"/>
        <v>0</v>
      </c>
      <c r="AK488" s="71">
        <f t="shared" si="385"/>
        <v>0</v>
      </c>
      <c r="AL488" s="71">
        <f t="shared" si="385"/>
        <v>0</v>
      </c>
      <c r="AM488" s="71">
        <f t="shared" si="385"/>
        <v>0</v>
      </c>
      <c r="AN488" s="71">
        <f t="shared" si="385"/>
        <v>0</v>
      </c>
      <c r="AO488" s="71">
        <f t="shared" si="385"/>
        <v>0</v>
      </c>
      <c r="AP488" s="71">
        <f t="shared" si="385"/>
        <v>0</v>
      </c>
      <c r="AQ488" s="71">
        <f t="shared" si="385"/>
        <v>0</v>
      </c>
      <c r="AR488" s="71">
        <f t="shared" si="385"/>
        <v>0</v>
      </c>
      <c r="AS488" s="115">
        <f t="shared" si="307"/>
        <v>0</v>
      </c>
      <c r="AT488" s="71">
        <f t="shared" ref="AT488:BA488" si="400">SUM(AT505,AT521,AT539,AT555)</f>
        <v>0</v>
      </c>
      <c r="AU488" s="71">
        <f t="shared" si="400"/>
        <v>0</v>
      </c>
      <c r="AV488" s="71">
        <f t="shared" si="400"/>
        <v>0</v>
      </c>
      <c r="AW488" s="71">
        <f t="shared" si="400"/>
        <v>0</v>
      </c>
      <c r="AX488" s="71">
        <f t="shared" si="400"/>
        <v>0</v>
      </c>
      <c r="AY488" s="71">
        <f t="shared" si="400"/>
        <v>0</v>
      </c>
      <c r="AZ488" s="71">
        <f t="shared" si="400"/>
        <v>0</v>
      </c>
      <c r="BA488" s="71">
        <f t="shared" si="400"/>
        <v>0</v>
      </c>
      <c r="BB488" s="75">
        <f t="shared" si="387"/>
        <v>0</v>
      </c>
      <c r="BC488" s="71">
        <f t="shared" ref="BC488:BK488" si="401">SUM(BC505,BC521,BC539,BC555)</f>
        <v>0</v>
      </c>
      <c r="BD488" s="71">
        <f t="shared" si="401"/>
        <v>0</v>
      </c>
      <c r="BE488" s="71">
        <f t="shared" si="401"/>
        <v>0</v>
      </c>
      <c r="BF488" s="71">
        <f t="shared" si="401"/>
        <v>0</v>
      </c>
      <c r="BG488" s="71">
        <f t="shared" si="401"/>
        <v>0</v>
      </c>
      <c r="BH488" s="71">
        <f t="shared" si="401"/>
        <v>0</v>
      </c>
      <c r="BI488" s="71">
        <f t="shared" si="401"/>
        <v>0</v>
      </c>
      <c r="BJ488" s="71">
        <f t="shared" si="401"/>
        <v>0</v>
      </c>
      <c r="BK488" s="71">
        <f t="shared" si="401"/>
        <v>0</v>
      </c>
      <c r="BL488" s="73">
        <f t="shared" si="389"/>
        <v>0</v>
      </c>
      <c r="BM488" s="71">
        <f t="shared" si="384"/>
        <v>0</v>
      </c>
      <c r="BN488" s="71">
        <f t="shared" si="384"/>
        <v>0</v>
      </c>
      <c r="BO488" s="71">
        <f t="shared" si="384"/>
        <v>0</v>
      </c>
      <c r="BP488" s="71">
        <f t="shared" si="384"/>
        <v>0</v>
      </c>
      <c r="BQ488" s="66">
        <f t="shared" si="335"/>
        <v>0</v>
      </c>
      <c r="BR488" s="71"/>
      <c r="BS488" s="71"/>
      <c r="BT488" s="71"/>
      <c r="BU488" s="71"/>
      <c r="BV488" s="71"/>
      <c r="BW488" s="71"/>
      <c r="BX488" s="71"/>
      <c r="BY488" s="71"/>
      <c r="BZ488" s="71"/>
      <c r="CA488" s="71"/>
      <c r="CB488" s="71"/>
      <c r="CC488" s="71"/>
      <c r="CD488" s="71"/>
      <c r="CE488" s="71"/>
      <c r="CF488" s="71"/>
      <c r="CG488" s="71"/>
      <c r="CH488" s="71"/>
      <c r="CI488" s="71"/>
      <c r="CJ488" s="71"/>
      <c r="CK488" s="71"/>
      <c r="CL488" s="71"/>
      <c r="CM488" s="71"/>
      <c r="CN488" s="71"/>
      <c r="CO488" s="71"/>
      <c r="CP488" s="188">
        <f t="shared" si="316"/>
        <v>0</v>
      </c>
      <c r="CQ488" s="71"/>
      <c r="CR488" s="71"/>
      <c r="CS488" s="71"/>
      <c r="CT488" s="71"/>
      <c r="CU488" s="71"/>
      <c r="CV488" s="71"/>
      <c r="CW488" s="71"/>
      <c r="CX488" s="71"/>
      <c r="CY488" s="71"/>
      <c r="CZ488" s="71"/>
      <c r="DA488" s="71"/>
      <c r="DB488" s="188">
        <f t="shared" si="317"/>
        <v>0</v>
      </c>
      <c r="DC488" s="38">
        <f t="shared" si="313"/>
        <v>0</v>
      </c>
      <c r="DD488" s="71"/>
      <c r="DE488" s="71"/>
      <c r="DF488" s="71"/>
      <c r="DG488" s="188">
        <f t="shared" si="314"/>
        <v>0</v>
      </c>
      <c r="DH488" s="38">
        <f t="shared" si="315"/>
        <v>0</v>
      </c>
      <c r="DI488" s="71"/>
      <c r="DJ488" s="71"/>
      <c r="DK488" s="71"/>
      <c r="DL488" s="71"/>
      <c r="DM488" s="71"/>
      <c r="DN488" s="71"/>
      <c r="DO488" s="71"/>
      <c r="DP488" s="71"/>
      <c r="DQ488" s="71"/>
      <c r="DR488" s="71"/>
      <c r="DS488" s="71"/>
      <c r="DT488" s="71"/>
      <c r="DU488" s="71"/>
      <c r="DV488" s="71"/>
      <c r="DW488" s="71"/>
      <c r="DX488" s="71"/>
      <c r="DY488" s="71"/>
      <c r="DZ488" s="71"/>
      <c r="EA488" s="71"/>
      <c r="EB488" s="71"/>
      <c r="EC488" s="71"/>
      <c r="ED488" s="71"/>
      <c r="EE488" s="71"/>
      <c r="EF488" s="71"/>
      <c r="EG488" s="71"/>
      <c r="EH488" s="71"/>
      <c r="EI488" s="74"/>
      <c r="EJ488" s="74"/>
      <c r="EK488" s="74"/>
      <c r="EL488" s="74"/>
      <c r="EM488" s="74"/>
      <c r="EN488" s="74"/>
      <c r="EO488" s="74"/>
      <c r="EP488" s="74"/>
      <c r="EQ488" s="74"/>
      <c r="ER488" s="74"/>
      <c r="ES488" s="74"/>
      <c r="ET488" s="74"/>
      <c r="EU488" s="74"/>
      <c r="EV488" s="74"/>
      <c r="EW488" s="74"/>
      <c r="EX488" s="74"/>
      <c r="EY488" s="74"/>
      <c r="EZ488" s="74"/>
      <c r="FA488" s="74"/>
      <c r="FB488" s="74"/>
    </row>
    <row r="489" spans="2:158" s="69" customFormat="1">
      <c r="B489" s="76"/>
      <c r="C489" s="118" t="s">
        <v>393</v>
      </c>
      <c r="D489" s="71"/>
      <c r="E489" s="71"/>
      <c r="F489" s="71"/>
      <c r="G489" s="71"/>
      <c r="H489" s="71"/>
      <c r="I489" s="71"/>
      <c r="J489" s="71"/>
      <c r="K489" s="71"/>
      <c r="L489" s="71"/>
      <c r="M489" s="71"/>
      <c r="N489" s="71"/>
      <c r="O489" s="72"/>
      <c r="P489" s="71"/>
      <c r="Q489" s="71"/>
      <c r="R489" s="71"/>
      <c r="S489" s="71"/>
      <c r="T489" s="71"/>
      <c r="U489" s="71"/>
      <c r="V489" s="71"/>
      <c r="W489" s="71"/>
      <c r="X489" s="71"/>
      <c r="Y489" s="71">
        <f t="shared" si="380"/>
        <v>0</v>
      </c>
      <c r="Z489" s="73"/>
      <c r="AA489" s="73"/>
      <c r="AB489" s="73"/>
      <c r="AC489" s="73"/>
      <c r="AD489" s="73"/>
      <c r="AE489" s="73"/>
      <c r="AF489" s="102">
        <f t="shared" si="378"/>
        <v>0</v>
      </c>
      <c r="AG489" s="71">
        <f t="shared" si="385"/>
        <v>0</v>
      </c>
      <c r="AH489" s="71">
        <f t="shared" si="385"/>
        <v>0</v>
      </c>
      <c r="AI489" s="71">
        <f t="shared" si="385"/>
        <v>0</v>
      </c>
      <c r="AJ489" s="71">
        <f t="shared" si="385"/>
        <v>0</v>
      </c>
      <c r="AK489" s="71">
        <f t="shared" si="385"/>
        <v>0</v>
      </c>
      <c r="AL489" s="71">
        <f t="shared" si="385"/>
        <v>0</v>
      </c>
      <c r="AM489" s="71">
        <f t="shared" si="385"/>
        <v>0</v>
      </c>
      <c r="AN489" s="71">
        <f t="shared" si="385"/>
        <v>0</v>
      </c>
      <c r="AO489" s="71">
        <f t="shared" si="385"/>
        <v>0</v>
      </c>
      <c r="AP489" s="71">
        <f t="shared" si="385"/>
        <v>0</v>
      </c>
      <c r="AQ489" s="71">
        <f t="shared" si="385"/>
        <v>0</v>
      </c>
      <c r="AR489" s="71">
        <f t="shared" si="385"/>
        <v>0</v>
      </c>
      <c r="AS489" s="115">
        <f t="shared" si="307"/>
        <v>0</v>
      </c>
      <c r="AT489" s="71">
        <f t="shared" ref="AT489:BA489" si="402">SUM(AT506,AT522,AT540,AT556)</f>
        <v>0</v>
      </c>
      <c r="AU489" s="71">
        <f t="shared" si="402"/>
        <v>0</v>
      </c>
      <c r="AV489" s="71">
        <f t="shared" si="402"/>
        <v>0</v>
      </c>
      <c r="AW489" s="71">
        <f t="shared" si="402"/>
        <v>0</v>
      </c>
      <c r="AX489" s="71">
        <f t="shared" si="402"/>
        <v>0</v>
      </c>
      <c r="AY489" s="71">
        <f t="shared" si="402"/>
        <v>0</v>
      </c>
      <c r="AZ489" s="71">
        <f t="shared" si="402"/>
        <v>0</v>
      </c>
      <c r="BA489" s="71">
        <f t="shared" si="402"/>
        <v>0</v>
      </c>
      <c r="BB489" s="75">
        <f>BC489+BD489+BF489</f>
        <v>0</v>
      </c>
      <c r="BC489" s="71">
        <f t="shared" ref="BC489:BK489" si="403">SUM(BC506,BC522,BC540,BC556)</f>
        <v>0</v>
      </c>
      <c r="BD489" s="71">
        <f t="shared" si="403"/>
        <v>0</v>
      </c>
      <c r="BE489" s="71">
        <f t="shared" si="403"/>
        <v>0</v>
      </c>
      <c r="BF489" s="71">
        <f t="shared" si="403"/>
        <v>0</v>
      </c>
      <c r="BG489" s="71">
        <f t="shared" si="403"/>
        <v>0</v>
      </c>
      <c r="BH489" s="71">
        <f t="shared" si="403"/>
        <v>0</v>
      </c>
      <c r="BI489" s="71">
        <f t="shared" si="403"/>
        <v>0</v>
      </c>
      <c r="BJ489" s="71">
        <f t="shared" si="403"/>
        <v>0</v>
      </c>
      <c r="BK489" s="71">
        <f t="shared" si="403"/>
        <v>0</v>
      </c>
      <c r="BL489" s="73">
        <f t="shared" si="389"/>
        <v>0</v>
      </c>
      <c r="BM489" s="71">
        <f t="shared" si="384"/>
        <v>0</v>
      </c>
      <c r="BN489" s="71">
        <f t="shared" si="384"/>
        <v>0</v>
      </c>
      <c r="BO489" s="71">
        <f t="shared" si="384"/>
        <v>0</v>
      </c>
      <c r="BP489" s="71">
        <f t="shared" si="384"/>
        <v>0</v>
      </c>
      <c r="BQ489" s="66">
        <f t="shared" si="335"/>
        <v>0</v>
      </c>
      <c r="BR489" s="71"/>
      <c r="BS489" s="71"/>
      <c r="BT489" s="71"/>
      <c r="BU489" s="71"/>
      <c r="BV489" s="71"/>
      <c r="BW489" s="71"/>
      <c r="BX489" s="71"/>
      <c r="BY489" s="71"/>
      <c r="BZ489" s="71"/>
      <c r="CA489" s="71"/>
      <c r="CB489" s="71"/>
      <c r="CC489" s="71"/>
      <c r="CD489" s="71"/>
      <c r="CE489" s="71"/>
      <c r="CF489" s="71"/>
      <c r="CG489" s="71"/>
      <c r="CH489" s="71"/>
      <c r="CI489" s="71"/>
      <c r="CJ489" s="71"/>
      <c r="CK489" s="71"/>
      <c r="CL489" s="71"/>
      <c r="CM489" s="71"/>
      <c r="CN489" s="71"/>
      <c r="CO489" s="71"/>
      <c r="CP489" s="188">
        <f t="shared" si="316"/>
        <v>0</v>
      </c>
      <c r="CQ489" s="71"/>
      <c r="CR489" s="71"/>
      <c r="CS489" s="71"/>
      <c r="CT489" s="71"/>
      <c r="CU489" s="71"/>
      <c r="CV489" s="71"/>
      <c r="CW489" s="71"/>
      <c r="CX489" s="71"/>
      <c r="CY489" s="71"/>
      <c r="CZ489" s="71"/>
      <c r="DA489" s="71"/>
      <c r="DB489" s="188">
        <f t="shared" si="317"/>
        <v>0</v>
      </c>
      <c r="DC489" s="38">
        <f t="shared" si="313"/>
        <v>0</v>
      </c>
      <c r="DD489" s="71"/>
      <c r="DE489" s="71"/>
      <c r="DF489" s="71"/>
      <c r="DG489" s="188">
        <f t="shared" si="314"/>
        <v>0</v>
      </c>
      <c r="DH489" s="38">
        <f t="shared" si="315"/>
        <v>0</v>
      </c>
      <c r="DI489" s="71"/>
      <c r="DJ489" s="71"/>
      <c r="DK489" s="71"/>
      <c r="DL489" s="71"/>
      <c r="DM489" s="71"/>
      <c r="DN489" s="71"/>
      <c r="DO489" s="71"/>
      <c r="DP489" s="71"/>
      <c r="DQ489" s="71"/>
      <c r="DR489" s="71"/>
      <c r="DS489" s="71"/>
      <c r="DT489" s="71"/>
      <c r="DU489" s="71"/>
      <c r="DV489" s="71"/>
      <c r="DW489" s="71"/>
      <c r="DX489" s="71"/>
      <c r="DY489" s="71"/>
      <c r="DZ489" s="71"/>
      <c r="EA489" s="71"/>
      <c r="EB489" s="71"/>
      <c r="EC489" s="71"/>
      <c r="ED489" s="71"/>
      <c r="EE489" s="71"/>
      <c r="EF489" s="71"/>
      <c r="EG489" s="71"/>
      <c r="EH489" s="71"/>
      <c r="EI489" s="74"/>
      <c r="EJ489" s="74"/>
      <c r="EK489" s="74"/>
      <c r="EL489" s="74"/>
      <c r="EM489" s="74"/>
      <c r="EN489" s="74"/>
      <c r="EO489" s="74"/>
      <c r="EP489" s="74"/>
      <c r="EQ489" s="74"/>
      <c r="ER489" s="74"/>
      <c r="ES489" s="74"/>
      <c r="ET489" s="74"/>
      <c r="EU489" s="74"/>
      <c r="EV489" s="74"/>
      <c r="EW489" s="74"/>
      <c r="EX489" s="74"/>
      <c r="EY489" s="74"/>
      <c r="EZ489" s="74"/>
      <c r="FA489" s="74"/>
      <c r="FB489" s="74"/>
    </row>
    <row r="490" spans="2:158" s="69" customFormat="1">
      <c r="B490" s="76"/>
      <c r="C490" s="77" t="s">
        <v>394</v>
      </c>
      <c r="D490" s="71"/>
      <c r="E490" s="71"/>
      <c r="F490" s="71"/>
      <c r="G490" s="71"/>
      <c r="H490" s="71"/>
      <c r="I490" s="71"/>
      <c r="J490" s="71"/>
      <c r="K490" s="71"/>
      <c r="L490" s="71"/>
      <c r="M490" s="71"/>
      <c r="N490" s="71"/>
      <c r="O490" s="72"/>
      <c r="P490" s="71"/>
      <c r="Q490" s="71"/>
      <c r="R490" s="71"/>
      <c r="S490" s="71"/>
      <c r="T490" s="71"/>
      <c r="U490" s="71"/>
      <c r="V490" s="71"/>
      <c r="W490" s="71"/>
      <c r="X490" s="71"/>
      <c r="Y490" s="71">
        <f t="shared" si="380"/>
        <v>0</v>
      </c>
      <c r="Z490" s="73"/>
      <c r="AA490" s="73"/>
      <c r="AB490" s="73"/>
      <c r="AC490" s="73"/>
      <c r="AD490" s="73"/>
      <c r="AE490" s="73"/>
      <c r="AF490" s="102">
        <f t="shared" si="378"/>
        <v>0</v>
      </c>
      <c r="AG490" s="71">
        <f t="shared" si="385"/>
        <v>0</v>
      </c>
      <c r="AH490" s="71">
        <f t="shared" si="385"/>
        <v>0</v>
      </c>
      <c r="AI490" s="71">
        <f t="shared" si="385"/>
        <v>0</v>
      </c>
      <c r="AJ490" s="71">
        <f t="shared" si="385"/>
        <v>0</v>
      </c>
      <c r="AK490" s="71">
        <f t="shared" si="385"/>
        <v>0</v>
      </c>
      <c r="AL490" s="71">
        <f t="shared" si="385"/>
        <v>0</v>
      </c>
      <c r="AM490" s="71">
        <f t="shared" si="385"/>
        <v>0</v>
      </c>
      <c r="AN490" s="71">
        <f t="shared" si="385"/>
        <v>0</v>
      </c>
      <c r="AO490" s="71">
        <f t="shared" si="385"/>
        <v>0</v>
      </c>
      <c r="AP490" s="71">
        <f t="shared" si="385"/>
        <v>0</v>
      </c>
      <c r="AQ490" s="71">
        <f t="shared" si="385"/>
        <v>0</v>
      </c>
      <c r="AR490" s="71">
        <f t="shared" si="385"/>
        <v>0</v>
      </c>
      <c r="AS490" s="115">
        <f t="shared" si="307"/>
        <v>0</v>
      </c>
      <c r="AT490" s="71">
        <f t="shared" ref="AT490:BA490" si="404">SUM(AT507,AT523,AT541,AT557)</f>
        <v>0</v>
      </c>
      <c r="AU490" s="71">
        <f t="shared" si="404"/>
        <v>0</v>
      </c>
      <c r="AV490" s="71">
        <f t="shared" si="404"/>
        <v>0</v>
      </c>
      <c r="AW490" s="71">
        <f t="shared" si="404"/>
        <v>0</v>
      </c>
      <c r="AX490" s="71">
        <f t="shared" si="404"/>
        <v>0</v>
      </c>
      <c r="AY490" s="71">
        <f t="shared" si="404"/>
        <v>0</v>
      </c>
      <c r="AZ490" s="71">
        <f t="shared" si="404"/>
        <v>0</v>
      </c>
      <c r="BA490" s="71">
        <f t="shared" si="404"/>
        <v>0</v>
      </c>
      <c r="BB490" s="75">
        <f t="shared" si="387"/>
        <v>0</v>
      </c>
      <c r="BC490" s="71">
        <f t="shared" ref="BC490:BK490" si="405">SUM(BC507,BC523,BC541,BC557)</f>
        <v>0</v>
      </c>
      <c r="BD490" s="71">
        <f t="shared" si="405"/>
        <v>0</v>
      </c>
      <c r="BE490" s="71">
        <f t="shared" si="405"/>
        <v>0</v>
      </c>
      <c r="BF490" s="71">
        <f t="shared" si="405"/>
        <v>0</v>
      </c>
      <c r="BG490" s="71">
        <f t="shared" si="405"/>
        <v>0</v>
      </c>
      <c r="BH490" s="71">
        <f t="shared" si="405"/>
        <v>0</v>
      </c>
      <c r="BI490" s="71">
        <f t="shared" si="405"/>
        <v>0</v>
      </c>
      <c r="BJ490" s="71">
        <f t="shared" si="405"/>
        <v>0</v>
      </c>
      <c r="BK490" s="71">
        <f t="shared" si="405"/>
        <v>0</v>
      </c>
      <c r="BL490" s="73">
        <f t="shared" si="389"/>
        <v>0</v>
      </c>
      <c r="BM490" s="71">
        <f t="shared" si="384"/>
        <v>0</v>
      </c>
      <c r="BN490" s="71">
        <f t="shared" si="384"/>
        <v>0</v>
      </c>
      <c r="BO490" s="71">
        <f t="shared" si="384"/>
        <v>0</v>
      </c>
      <c r="BP490" s="71">
        <f t="shared" si="384"/>
        <v>0</v>
      </c>
      <c r="BQ490" s="66">
        <f t="shared" si="335"/>
        <v>0</v>
      </c>
      <c r="BR490" s="71"/>
      <c r="BS490" s="71"/>
      <c r="BT490" s="71"/>
      <c r="BU490" s="71"/>
      <c r="BV490" s="71"/>
      <c r="BW490" s="71"/>
      <c r="BX490" s="71"/>
      <c r="BY490" s="71"/>
      <c r="BZ490" s="71"/>
      <c r="CA490" s="71"/>
      <c r="CB490" s="71"/>
      <c r="CC490" s="71"/>
      <c r="CD490" s="71"/>
      <c r="CE490" s="71"/>
      <c r="CF490" s="71"/>
      <c r="CG490" s="71"/>
      <c r="CH490" s="71"/>
      <c r="CI490" s="71"/>
      <c r="CJ490" s="71"/>
      <c r="CK490" s="71"/>
      <c r="CL490" s="71"/>
      <c r="CM490" s="71"/>
      <c r="CN490" s="71"/>
      <c r="CO490" s="71"/>
      <c r="CP490" s="188">
        <f t="shared" si="316"/>
        <v>0</v>
      </c>
      <c r="CQ490" s="71"/>
      <c r="CR490" s="71"/>
      <c r="CS490" s="71"/>
      <c r="CT490" s="71"/>
      <c r="CU490" s="71"/>
      <c r="CV490" s="71"/>
      <c r="CW490" s="71"/>
      <c r="CX490" s="71"/>
      <c r="CY490" s="71"/>
      <c r="CZ490" s="71"/>
      <c r="DA490" s="71"/>
      <c r="DB490" s="188">
        <f t="shared" si="317"/>
        <v>0</v>
      </c>
      <c r="DC490" s="38">
        <f t="shared" si="313"/>
        <v>0</v>
      </c>
      <c r="DD490" s="71"/>
      <c r="DE490" s="71"/>
      <c r="DF490" s="71"/>
      <c r="DG490" s="188">
        <f t="shared" si="314"/>
        <v>0</v>
      </c>
      <c r="DH490" s="38">
        <f t="shared" si="315"/>
        <v>0</v>
      </c>
      <c r="DI490" s="71"/>
      <c r="DJ490" s="71"/>
      <c r="DK490" s="71"/>
      <c r="DL490" s="71"/>
      <c r="DM490" s="71"/>
      <c r="DN490" s="71"/>
      <c r="DO490" s="71"/>
      <c r="DP490" s="71"/>
      <c r="DQ490" s="71"/>
      <c r="DR490" s="71"/>
      <c r="DS490" s="71"/>
      <c r="DT490" s="71"/>
      <c r="DU490" s="71"/>
      <c r="DV490" s="71"/>
      <c r="DW490" s="71"/>
      <c r="DX490" s="71"/>
      <c r="DY490" s="71"/>
      <c r="DZ490" s="71"/>
      <c r="EA490" s="71"/>
      <c r="EB490" s="71"/>
      <c r="EC490" s="71"/>
      <c r="ED490" s="71"/>
      <c r="EE490" s="71"/>
      <c r="EF490" s="71"/>
      <c r="EG490" s="71"/>
      <c r="EH490" s="71"/>
      <c r="EI490" s="74"/>
      <c r="EJ490" s="74"/>
      <c r="EK490" s="74"/>
      <c r="EL490" s="74"/>
      <c r="EM490" s="74"/>
      <c r="EN490" s="74"/>
      <c r="EO490" s="74"/>
      <c r="EP490" s="74"/>
      <c r="EQ490" s="74"/>
      <c r="ER490" s="74"/>
      <c r="ES490" s="74"/>
      <c r="ET490" s="74"/>
      <c r="EU490" s="74"/>
      <c r="EV490" s="74"/>
      <c r="EW490" s="74"/>
      <c r="EX490" s="74"/>
      <c r="EY490" s="74"/>
      <c r="EZ490" s="74"/>
      <c r="FA490" s="74"/>
      <c r="FB490" s="74"/>
    </row>
    <row r="491" spans="2:158" s="69" customFormat="1">
      <c r="B491" s="76"/>
      <c r="C491" s="77" t="s">
        <v>395</v>
      </c>
      <c r="D491" s="71"/>
      <c r="E491" s="71"/>
      <c r="F491" s="71"/>
      <c r="G491" s="71"/>
      <c r="H491" s="71"/>
      <c r="I491" s="71"/>
      <c r="J491" s="71"/>
      <c r="K491" s="71"/>
      <c r="L491" s="71"/>
      <c r="M491" s="71"/>
      <c r="N491" s="71"/>
      <c r="O491" s="72"/>
      <c r="P491" s="71"/>
      <c r="Q491" s="71"/>
      <c r="R491" s="71"/>
      <c r="S491" s="71"/>
      <c r="T491" s="71"/>
      <c r="U491" s="71"/>
      <c r="V491" s="71"/>
      <c r="W491" s="71"/>
      <c r="X491" s="71"/>
      <c r="Y491" s="71">
        <f t="shared" si="380"/>
        <v>0</v>
      </c>
      <c r="Z491" s="73"/>
      <c r="AA491" s="73"/>
      <c r="AB491" s="73"/>
      <c r="AC491" s="73"/>
      <c r="AD491" s="73"/>
      <c r="AE491" s="73"/>
      <c r="AF491" s="102">
        <f t="shared" si="378"/>
        <v>0</v>
      </c>
      <c r="AG491" s="71">
        <f t="shared" si="385"/>
        <v>0</v>
      </c>
      <c r="AH491" s="71">
        <f t="shared" si="385"/>
        <v>0</v>
      </c>
      <c r="AI491" s="71">
        <f t="shared" si="385"/>
        <v>0</v>
      </c>
      <c r="AJ491" s="71">
        <f t="shared" si="385"/>
        <v>0</v>
      </c>
      <c r="AK491" s="71">
        <f t="shared" si="385"/>
        <v>0</v>
      </c>
      <c r="AL491" s="71">
        <f t="shared" si="385"/>
        <v>0</v>
      </c>
      <c r="AM491" s="71">
        <f t="shared" si="385"/>
        <v>0</v>
      </c>
      <c r="AN491" s="71">
        <f t="shared" si="385"/>
        <v>0</v>
      </c>
      <c r="AO491" s="71">
        <f t="shared" si="385"/>
        <v>0</v>
      </c>
      <c r="AP491" s="71">
        <f t="shared" si="385"/>
        <v>0</v>
      </c>
      <c r="AQ491" s="71">
        <f t="shared" si="385"/>
        <v>0</v>
      </c>
      <c r="AR491" s="71">
        <f t="shared" si="385"/>
        <v>0</v>
      </c>
      <c r="AS491" s="115">
        <f t="shared" si="307"/>
        <v>0</v>
      </c>
      <c r="AT491" s="71">
        <f t="shared" ref="AT491:BA491" si="406">SUM(AT508,AT524,AT542,AT558)</f>
        <v>0</v>
      </c>
      <c r="AU491" s="71">
        <f t="shared" si="406"/>
        <v>0</v>
      </c>
      <c r="AV491" s="71">
        <f t="shared" si="406"/>
        <v>0</v>
      </c>
      <c r="AW491" s="71">
        <f t="shared" si="406"/>
        <v>0</v>
      </c>
      <c r="AX491" s="71">
        <f t="shared" si="406"/>
        <v>0</v>
      </c>
      <c r="AY491" s="71">
        <f t="shared" si="406"/>
        <v>0</v>
      </c>
      <c r="AZ491" s="71">
        <f t="shared" si="406"/>
        <v>0</v>
      </c>
      <c r="BA491" s="71">
        <f t="shared" si="406"/>
        <v>0</v>
      </c>
      <c r="BB491" s="75">
        <f t="shared" si="387"/>
        <v>0</v>
      </c>
      <c r="BC491" s="71">
        <f t="shared" ref="BC491:BK491" si="407">SUM(BC508,BC524,BC542,BC558)</f>
        <v>0</v>
      </c>
      <c r="BD491" s="71">
        <f t="shared" si="407"/>
        <v>0</v>
      </c>
      <c r="BE491" s="71">
        <f t="shared" si="407"/>
        <v>0</v>
      </c>
      <c r="BF491" s="71">
        <f t="shared" si="407"/>
        <v>0</v>
      </c>
      <c r="BG491" s="71">
        <f t="shared" si="407"/>
        <v>0</v>
      </c>
      <c r="BH491" s="71">
        <f t="shared" si="407"/>
        <v>0</v>
      </c>
      <c r="BI491" s="71">
        <f t="shared" si="407"/>
        <v>0</v>
      </c>
      <c r="BJ491" s="71">
        <f t="shared" si="407"/>
        <v>0</v>
      </c>
      <c r="BK491" s="71">
        <f t="shared" si="407"/>
        <v>0</v>
      </c>
      <c r="BL491" s="73">
        <f t="shared" si="389"/>
        <v>0</v>
      </c>
      <c r="BM491" s="71">
        <f t="shared" si="384"/>
        <v>0</v>
      </c>
      <c r="BN491" s="71">
        <f t="shared" si="384"/>
        <v>0</v>
      </c>
      <c r="BO491" s="71">
        <f t="shared" si="384"/>
        <v>0</v>
      </c>
      <c r="BP491" s="71">
        <f t="shared" si="384"/>
        <v>0</v>
      </c>
      <c r="BQ491" s="66">
        <f t="shared" si="335"/>
        <v>0</v>
      </c>
      <c r="BR491" s="71"/>
      <c r="BS491" s="71"/>
      <c r="BT491" s="71"/>
      <c r="BU491" s="71"/>
      <c r="BV491" s="71"/>
      <c r="BW491" s="71"/>
      <c r="BX491" s="71"/>
      <c r="BY491" s="71"/>
      <c r="BZ491" s="71"/>
      <c r="CA491" s="71"/>
      <c r="CB491" s="71"/>
      <c r="CC491" s="71"/>
      <c r="CD491" s="71"/>
      <c r="CE491" s="71"/>
      <c r="CF491" s="71"/>
      <c r="CG491" s="71"/>
      <c r="CH491" s="71"/>
      <c r="CI491" s="71"/>
      <c r="CJ491" s="71"/>
      <c r="CK491" s="71"/>
      <c r="CL491" s="71"/>
      <c r="CM491" s="71"/>
      <c r="CN491" s="71"/>
      <c r="CO491" s="71"/>
      <c r="CP491" s="188">
        <f t="shared" si="316"/>
        <v>0</v>
      </c>
      <c r="CQ491" s="71"/>
      <c r="CR491" s="71"/>
      <c r="CS491" s="71"/>
      <c r="CT491" s="71"/>
      <c r="CU491" s="71"/>
      <c r="CV491" s="71"/>
      <c r="CW491" s="71"/>
      <c r="CX491" s="71"/>
      <c r="CY491" s="71"/>
      <c r="CZ491" s="71"/>
      <c r="DA491" s="71"/>
      <c r="DB491" s="188">
        <f t="shared" si="317"/>
        <v>0</v>
      </c>
      <c r="DC491" s="38">
        <f t="shared" si="313"/>
        <v>0</v>
      </c>
      <c r="DD491" s="71"/>
      <c r="DE491" s="71"/>
      <c r="DF491" s="71"/>
      <c r="DG491" s="188">
        <f t="shared" si="314"/>
        <v>0</v>
      </c>
      <c r="DH491" s="38">
        <f t="shared" si="315"/>
        <v>0</v>
      </c>
      <c r="DI491" s="71"/>
      <c r="DJ491" s="71"/>
      <c r="DK491" s="71"/>
      <c r="DL491" s="71"/>
      <c r="DM491" s="71"/>
      <c r="DN491" s="71"/>
      <c r="DO491" s="71"/>
      <c r="DP491" s="71"/>
      <c r="DQ491" s="71"/>
      <c r="DR491" s="71"/>
      <c r="DS491" s="71"/>
      <c r="DT491" s="71"/>
      <c r="DU491" s="71"/>
      <c r="DV491" s="71"/>
      <c r="DW491" s="71"/>
      <c r="DX491" s="71"/>
      <c r="DY491" s="71"/>
      <c r="DZ491" s="71"/>
      <c r="EA491" s="71"/>
      <c r="EB491" s="71"/>
      <c r="EC491" s="71"/>
      <c r="ED491" s="71"/>
      <c r="EE491" s="71"/>
      <c r="EF491" s="71"/>
      <c r="EG491" s="71"/>
      <c r="EH491" s="71"/>
      <c r="EI491" s="74"/>
      <c r="EJ491" s="74"/>
      <c r="EK491" s="74"/>
      <c r="EL491" s="74"/>
      <c r="EM491" s="74"/>
      <c r="EN491" s="74"/>
      <c r="EO491" s="74"/>
      <c r="EP491" s="74"/>
      <c r="EQ491" s="74"/>
      <c r="ER491" s="74"/>
      <c r="ES491" s="74"/>
      <c r="ET491" s="74"/>
      <c r="EU491" s="74"/>
      <c r="EV491" s="74"/>
      <c r="EW491" s="74"/>
      <c r="EX491" s="74"/>
      <c r="EY491" s="74"/>
      <c r="EZ491" s="74"/>
      <c r="FA491" s="74"/>
      <c r="FB491" s="74"/>
    </row>
    <row r="492" spans="2:158" s="69" customFormat="1">
      <c r="B492" s="76"/>
      <c r="C492" s="108" t="s">
        <v>396</v>
      </c>
      <c r="D492" s="71"/>
      <c r="E492" s="71"/>
      <c r="F492" s="71"/>
      <c r="G492" s="71"/>
      <c r="H492" s="71"/>
      <c r="I492" s="71"/>
      <c r="J492" s="71"/>
      <c r="K492" s="71"/>
      <c r="L492" s="71"/>
      <c r="M492" s="71"/>
      <c r="N492" s="71"/>
      <c r="O492" s="72"/>
      <c r="P492" s="71"/>
      <c r="Q492" s="71"/>
      <c r="R492" s="71"/>
      <c r="S492" s="71"/>
      <c r="T492" s="71"/>
      <c r="U492" s="71"/>
      <c r="V492" s="71"/>
      <c r="W492" s="71"/>
      <c r="X492" s="71"/>
      <c r="Y492" s="71">
        <f t="shared" si="380"/>
        <v>0</v>
      </c>
      <c r="Z492" s="73"/>
      <c r="AA492" s="73"/>
      <c r="AB492" s="73"/>
      <c r="AC492" s="73"/>
      <c r="AD492" s="73"/>
      <c r="AE492" s="73"/>
      <c r="AF492" s="102">
        <f t="shared" si="378"/>
        <v>0</v>
      </c>
      <c r="AG492" s="71">
        <f t="shared" si="385"/>
        <v>0</v>
      </c>
      <c r="AH492" s="71">
        <f t="shared" si="385"/>
        <v>0</v>
      </c>
      <c r="AI492" s="71">
        <f t="shared" si="385"/>
        <v>0</v>
      </c>
      <c r="AJ492" s="71">
        <f t="shared" si="385"/>
        <v>0</v>
      </c>
      <c r="AK492" s="71">
        <f t="shared" si="385"/>
        <v>0</v>
      </c>
      <c r="AL492" s="71">
        <f t="shared" si="385"/>
        <v>0</v>
      </c>
      <c r="AM492" s="71">
        <f t="shared" si="385"/>
        <v>0</v>
      </c>
      <c r="AN492" s="71">
        <f t="shared" si="385"/>
        <v>0</v>
      </c>
      <c r="AO492" s="71">
        <f t="shared" si="385"/>
        <v>0</v>
      </c>
      <c r="AP492" s="71">
        <f t="shared" si="385"/>
        <v>0</v>
      </c>
      <c r="AQ492" s="71">
        <f t="shared" si="385"/>
        <v>0</v>
      </c>
      <c r="AR492" s="71">
        <f t="shared" si="385"/>
        <v>0</v>
      </c>
      <c r="AS492" s="115">
        <f t="shared" si="307"/>
        <v>0</v>
      </c>
      <c r="AT492" s="71">
        <f t="shared" ref="AT492:BA492" si="408">SUM(AT509,AT525,AT543,AT559)</f>
        <v>0</v>
      </c>
      <c r="AU492" s="71">
        <f t="shared" si="408"/>
        <v>0</v>
      </c>
      <c r="AV492" s="71">
        <f t="shared" si="408"/>
        <v>0</v>
      </c>
      <c r="AW492" s="71">
        <f t="shared" si="408"/>
        <v>0</v>
      </c>
      <c r="AX492" s="71">
        <f t="shared" si="408"/>
        <v>0</v>
      </c>
      <c r="AY492" s="71">
        <f t="shared" si="408"/>
        <v>0</v>
      </c>
      <c r="AZ492" s="71">
        <f t="shared" si="408"/>
        <v>0</v>
      </c>
      <c r="BA492" s="71">
        <f t="shared" si="408"/>
        <v>0</v>
      </c>
      <c r="BB492" s="75">
        <f t="shared" si="387"/>
        <v>0</v>
      </c>
      <c r="BC492" s="71">
        <f t="shared" ref="BC492:BK492" si="409">SUM(BC509,BC525,BC543,BC559)</f>
        <v>0</v>
      </c>
      <c r="BD492" s="71">
        <f t="shared" si="409"/>
        <v>0</v>
      </c>
      <c r="BE492" s="71">
        <f t="shared" si="409"/>
        <v>0</v>
      </c>
      <c r="BF492" s="71">
        <f t="shared" si="409"/>
        <v>0</v>
      </c>
      <c r="BG492" s="71">
        <f t="shared" si="409"/>
        <v>0</v>
      </c>
      <c r="BH492" s="71">
        <f t="shared" si="409"/>
        <v>0</v>
      </c>
      <c r="BI492" s="71">
        <f t="shared" si="409"/>
        <v>0</v>
      </c>
      <c r="BJ492" s="71">
        <f t="shared" si="409"/>
        <v>0</v>
      </c>
      <c r="BK492" s="71">
        <f t="shared" si="409"/>
        <v>0</v>
      </c>
      <c r="BL492" s="73">
        <f t="shared" si="389"/>
        <v>0</v>
      </c>
      <c r="BM492" s="71">
        <f t="shared" si="384"/>
        <v>0</v>
      </c>
      <c r="BN492" s="71">
        <f t="shared" si="384"/>
        <v>0</v>
      </c>
      <c r="BO492" s="71">
        <f t="shared" si="384"/>
        <v>0</v>
      </c>
      <c r="BP492" s="71">
        <f t="shared" si="384"/>
        <v>0</v>
      </c>
      <c r="BQ492" s="66">
        <f t="shared" si="335"/>
        <v>0</v>
      </c>
      <c r="BR492" s="71"/>
      <c r="BS492" s="71"/>
      <c r="BT492" s="71"/>
      <c r="BU492" s="71"/>
      <c r="BV492" s="71"/>
      <c r="BW492" s="71"/>
      <c r="BX492" s="71"/>
      <c r="BY492" s="71"/>
      <c r="BZ492" s="71"/>
      <c r="CA492" s="71"/>
      <c r="CB492" s="71"/>
      <c r="CC492" s="71"/>
      <c r="CD492" s="71"/>
      <c r="CE492" s="71"/>
      <c r="CF492" s="71"/>
      <c r="CG492" s="71"/>
      <c r="CH492" s="71"/>
      <c r="CI492" s="71"/>
      <c r="CJ492" s="71"/>
      <c r="CK492" s="71"/>
      <c r="CL492" s="71"/>
      <c r="CM492" s="71"/>
      <c r="CN492" s="71"/>
      <c r="CO492" s="71"/>
      <c r="CP492" s="188">
        <f t="shared" si="316"/>
        <v>0</v>
      </c>
      <c r="CQ492" s="71"/>
      <c r="CR492" s="71"/>
      <c r="CS492" s="71"/>
      <c r="CT492" s="71"/>
      <c r="CU492" s="71"/>
      <c r="CV492" s="71"/>
      <c r="CW492" s="71"/>
      <c r="CX492" s="71"/>
      <c r="CY492" s="71"/>
      <c r="CZ492" s="71"/>
      <c r="DA492" s="71"/>
      <c r="DB492" s="188">
        <f t="shared" si="317"/>
        <v>0</v>
      </c>
      <c r="DC492" s="38">
        <f t="shared" si="313"/>
        <v>0</v>
      </c>
      <c r="DD492" s="71"/>
      <c r="DE492" s="71"/>
      <c r="DF492" s="71"/>
      <c r="DG492" s="188">
        <f t="shared" si="314"/>
        <v>0</v>
      </c>
      <c r="DH492" s="38">
        <f t="shared" si="315"/>
        <v>0</v>
      </c>
      <c r="DI492" s="71"/>
      <c r="DJ492" s="71"/>
      <c r="DK492" s="71"/>
      <c r="DL492" s="71"/>
      <c r="DM492" s="71"/>
      <c r="DN492" s="71"/>
      <c r="DO492" s="71"/>
      <c r="DP492" s="71"/>
      <c r="DQ492" s="71"/>
      <c r="DR492" s="71"/>
      <c r="DS492" s="71"/>
      <c r="DT492" s="71"/>
      <c r="DU492" s="71"/>
      <c r="DV492" s="71"/>
      <c r="DW492" s="71"/>
      <c r="DX492" s="71"/>
      <c r="DY492" s="71"/>
      <c r="DZ492" s="71"/>
      <c r="EA492" s="71"/>
      <c r="EB492" s="71"/>
      <c r="EC492" s="71"/>
      <c r="ED492" s="71"/>
      <c r="EE492" s="71"/>
      <c r="EF492" s="71"/>
      <c r="EG492" s="71"/>
      <c r="EH492" s="71"/>
      <c r="EI492" s="74"/>
      <c r="EJ492" s="74"/>
      <c r="EK492" s="74"/>
      <c r="EL492" s="74"/>
      <c r="EM492" s="74"/>
      <c r="EN492" s="74"/>
      <c r="EO492" s="74"/>
      <c r="EP492" s="74"/>
      <c r="EQ492" s="74"/>
      <c r="ER492" s="74"/>
      <c r="ES492" s="74"/>
      <c r="ET492" s="74"/>
      <c r="EU492" s="74"/>
      <c r="EV492" s="74"/>
      <c r="EW492" s="74"/>
      <c r="EX492" s="74"/>
      <c r="EY492" s="74"/>
      <c r="EZ492" s="74"/>
      <c r="FA492" s="74"/>
      <c r="FB492" s="74"/>
    </row>
    <row r="493" spans="2:158" s="69" customFormat="1">
      <c r="B493" s="76"/>
      <c r="C493" s="77" t="s">
        <v>397</v>
      </c>
      <c r="D493" s="71"/>
      <c r="E493" s="71"/>
      <c r="F493" s="71"/>
      <c r="G493" s="71"/>
      <c r="H493" s="71"/>
      <c r="I493" s="71"/>
      <c r="J493" s="71"/>
      <c r="K493" s="71"/>
      <c r="L493" s="71"/>
      <c r="M493" s="71"/>
      <c r="N493" s="71"/>
      <c r="O493" s="72"/>
      <c r="P493" s="71"/>
      <c r="Q493" s="71"/>
      <c r="R493" s="71"/>
      <c r="S493" s="71"/>
      <c r="T493" s="71"/>
      <c r="U493" s="71"/>
      <c r="V493" s="71"/>
      <c r="W493" s="71"/>
      <c r="X493" s="71"/>
      <c r="Y493" s="71">
        <f>SUM(Y510,Y526,Y544,Y560)</f>
        <v>0</v>
      </c>
      <c r="Z493" s="73"/>
      <c r="AA493" s="73"/>
      <c r="AB493" s="73"/>
      <c r="AC493" s="73"/>
      <c r="AD493" s="73"/>
      <c r="AE493" s="73"/>
      <c r="AF493" s="102">
        <f t="shared" ref="AF493:AF527" si="410">SUM(AS493:AU493,AY493,BA493:BB493,BG493:BL493)</f>
        <v>0</v>
      </c>
      <c r="AG493" s="71">
        <f t="shared" si="385"/>
        <v>0</v>
      </c>
      <c r="AH493" s="71">
        <f t="shared" si="385"/>
        <v>0</v>
      </c>
      <c r="AI493" s="71">
        <f t="shared" si="385"/>
        <v>0</v>
      </c>
      <c r="AJ493" s="71">
        <f t="shared" si="385"/>
        <v>0</v>
      </c>
      <c r="AK493" s="71">
        <f t="shared" si="385"/>
        <v>0</v>
      </c>
      <c r="AL493" s="71">
        <f t="shared" si="385"/>
        <v>0</v>
      </c>
      <c r="AM493" s="71">
        <f t="shared" si="385"/>
        <v>0</v>
      </c>
      <c r="AN493" s="71">
        <f t="shared" si="385"/>
        <v>0</v>
      </c>
      <c r="AO493" s="71">
        <f t="shared" si="385"/>
        <v>0</v>
      </c>
      <c r="AP493" s="71">
        <f t="shared" si="385"/>
        <v>0</v>
      </c>
      <c r="AQ493" s="71">
        <f t="shared" si="385"/>
        <v>0</v>
      </c>
      <c r="AR493" s="71">
        <f t="shared" si="385"/>
        <v>0</v>
      </c>
      <c r="AS493" s="115">
        <f t="shared" si="307"/>
        <v>0</v>
      </c>
      <c r="AT493" s="71">
        <f t="shared" ref="AT493:BA493" si="411">SUM(AT510,AT526,AT544,AT560)</f>
        <v>0</v>
      </c>
      <c r="AU493" s="71">
        <f t="shared" si="411"/>
        <v>0</v>
      </c>
      <c r="AV493" s="71">
        <f t="shared" si="411"/>
        <v>0</v>
      </c>
      <c r="AW493" s="71">
        <f t="shared" si="411"/>
        <v>0</v>
      </c>
      <c r="AX493" s="71">
        <f t="shared" si="411"/>
        <v>0</v>
      </c>
      <c r="AY493" s="71">
        <f t="shared" si="411"/>
        <v>0</v>
      </c>
      <c r="AZ493" s="71">
        <f t="shared" si="411"/>
        <v>0</v>
      </c>
      <c r="BA493" s="71">
        <f t="shared" si="411"/>
        <v>0</v>
      </c>
      <c r="BB493" s="75">
        <f t="shared" si="387"/>
        <v>0</v>
      </c>
      <c r="BC493" s="71">
        <f t="shared" ref="BC493:BK493" si="412">SUM(BC510,BC526,BC544,BC560)</f>
        <v>0</v>
      </c>
      <c r="BD493" s="71">
        <f t="shared" si="412"/>
        <v>0</v>
      </c>
      <c r="BE493" s="71">
        <f t="shared" si="412"/>
        <v>0</v>
      </c>
      <c r="BF493" s="71">
        <f t="shared" si="412"/>
        <v>0</v>
      </c>
      <c r="BG493" s="71">
        <f t="shared" si="412"/>
        <v>0</v>
      </c>
      <c r="BH493" s="71">
        <f t="shared" si="412"/>
        <v>0</v>
      </c>
      <c r="BI493" s="71">
        <f t="shared" si="412"/>
        <v>0</v>
      </c>
      <c r="BJ493" s="71">
        <f t="shared" si="412"/>
        <v>0</v>
      </c>
      <c r="BK493" s="71">
        <f t="shared" si="412"/>
        <v>0</v>
      </c>
      <c r="BL493" s="73">
        <f>SUM(BM493:BP493)</f>
        <v>0</v>
      </c>
      <c r="BM493" s="71">
        <f t="shared" si="384"/>
        <v>0</v>
      </c>
      <c r="BN493" s="71">
        <f t="shared" si="384"/>
        <v>0</v>
      </c>
      <c r="BO493" s="71">
        <f t="shared" si="384"/>
        <v>0</v>
      </c>
      <c r="BP493" s="71">
        <f t="shared" si="384"/>
        <v>0</v>
      </c>
      <c r="BQ493" s="66">
        <f t="shared" si="335"/>
        <v>0</v>
      </c>
      <c r="BR493" s="71"/>
      <c r="BS493" s="71"/>
      <c r="BT493" s="71"/>
      <c r="BU493" s="71"/>
      <c r="BV493" s="71"/>
      <c r="BW493" s="71"/>
      <c r="BX493" s="71"/>
      <c r="BY493" s="71"/>
      <c r="BZ493" s="71"/>
      <c r="CA493" s="71"/>
      <c r="CB493" s="71"/>
      <c r="CC493" s="71"/>
      <c r="CD493" s="71"/>
      <c r="CE493" s="71"/>
      <c r="CF493" s="71"/>
      <c r="CG493" s="71"/>
      <c r="CH493" s="71"/>
      <c r="CI493" s="71"/>
      <c r="CJ493" s="71"/>
      <c r="CK493" s="71"/>
      <c r="CL493" s="71"/>
      <c r="CM493" s="71"/>
      <c r="CN493" s="71"/>
      <c r="CO493" s="71"/>
      <c r="CP493" s="188">
        <f t="shared" si="316"/>
        <v>0</v>
      </c>
      <c r="CQ493" s="71"/>
      <c r="CR493" s="71"/>
      <c r="CS493" s="71"/>
      <c r="CT493" s="71"/>
      <c r="CU493" s="71"/>
      <c r="CV493" s="71"/>
      <c r="CW493" s="71"/>
      <c r="CX493" s="71"/>
      <c r="CY493" s="71"/>
      <c r="CZ493" s="71"/>
      <c r="DA493" s="71"/>
      <c r="DB493" s="188">
        <f t="shared" si="317"/>
        <v>0</v>
      </c>
      <c r="DC493" s="38">
        <f t="shared" si="313"/>
        <v>0</v>
      </c>
      <c r="DD493" s="71"/>
      <c r="DE493" s="71"/>
      <c r="DF493" s="71"/>
      <c r="DG493" s="188">
        <f t="shared" si="314"/>
        <v>0</v>
      </c>
      <c r="DH493" s="38">
        <f t="shared" si="315"/>
        <v>0</v>
      </c>
      <c r="DI493" s="71"/>
      <c r="DJ493" s="71"/>
      <c r="DK493" s="71"/>
      <c r="DL493" s="71"/>
      <c r="DM493" s="71"/>
      <c r="DN493" s="71"/>
      <c r="DO493" s="71"/>
      <c r="DP493" s="71"/>
      <c r="DQ493" s="71"/>
      <c r="DR493" s="71"/>
      <c r="DS493" s="71"/>
      <c r="DT493" s="71"/>
      <c r="DU493" s="71"/>
      <c r="DV493" s="71"/>
      <c r="DW493" s="71"/>
      <c r="DX493" s="71"/>
      <c r="DY493" s="71"/>
      <c r="DZ493" s="71"/>
      <c r="EA493" s="71"/>
      <c r="EB493" s="71"/>
      <c r="EC493" s="71"/>
      <c r="ED493" s="71"/>
      <c r="EE493" s="71"/>
      <c r="EF493" s="71"/>
      <c r="EG493" s="71"/>
      <c r="EH493" s="71"/>
      <c r="EI493" s="74"/>
      <c r="EJ493" s="74"/>
      <c r="EK493" s="74"/>
      <c r="EL493" s="74"/>
      <c r="EM493" s="74"/>
      <c r="EN493" s="74"/>
      <c r="EO493" s="74"/>
      <c r="EP493" s="74"/>
      <c r="EQ493" s="74"/>
      <c r="ER493" s="74"/>
      <c r="ES493" s="74"/>
      <c r="ET493" s="74"/>
      <c r="EU493" s="74"/>
      <c r="EV493" s="74"/>
      <c r="EW493" s="74"/>
      <c r="EX493" s="74"/>
      <c r="EY493" s="74"/>
      <c r="EZ493" s="74"/>
      <c r="FA493" s="74"/>
      <c r="FB493" s="74"/>
    </row>
    <row r="494" spans="2:158" s="69" customFormat="1">
      <c r="B494" s="76"/>
      <c r="C494" s="77" t="s">
        <v>398</v>
      </c>
      <c r="D494" s="71"/>
      <c r="E494" s="71"/>
      <c r="F494" s="71"/>
      <c r="G494" s="71"/>
      <c r="H494" s="71"/>
      <c r="I494" s="71"/>
      <c r="J494" s="71"/>
      <c r="K494" s="71"/>
      <c r="L494" s="71"/>
      <c r="M494" s="71"/>
      <c r="N494" s="71"/>
      <c r="O494" s="72"/>
      <c r="P494" s="71"/>
      <c r="Q494" s="71"/>
      <c r="R494" s="71"/>
      <c r="S494" s="71"/>
      <c r="T494" s="71"/>
      <c r="U494" s="71"/>
      <c r="V494" s="71"/>
      <c r="W494" s="71"/>
      <c r="X494" s="71"/>
      <c r="Y494" s="71">
        <f>SUM(Y511,Y527,Y545,Y561)</f>
        <v>0</v>
      </c>
      <c r="Z494" s="73"/>
      <c r="AA494" s="73"/>
      <c r="AB494" s="73"/>
      <c r="AC494" s="73"/>
      <c r="AD494" s="73"/>
      <c r="AE494" s="73"/>
      <c r="AF494" s="102">
        <f t="shared" si="410"/>
        <v>5</v>
      </c>
      <c r="AG494" s="71">
        <f t="shared" si="385"/>
        <v>0</v>
      </c>
      <c r="AH494" s="71">
        <f t="shared" si="385"/>
        <v>0</v>
      </c>
      <c r="AI494" s="71">
        <f t="shared" si="385"/>
        <v>0</v>
      </c>
      <c r="AJ494" s="71">
        <f t="shared" si="385"/>
        <v>0</v>
      </c>
      <c r="AK494" s="71">
        <f t="shared" si="385"/>
        <v>0</v>
      </c>
      <c r="AL494" s="71">
        <f t="shared" si="385"/>
        <v>0</v>
      </c>
      <c r="AM494" s="71">
        <f t="shared" si="385"/>
        <v>0</v>
      </c>
      <c r="AN494" s="71">
        <f t="shared" si="385"/>
        <v>0</v>
      </c>
      <c r="AO494" s="71">
        <f t="shared" si="385"/>
        <v>0</v>
      </c>
      <c r="AP494" s="71">
        <f t="shared" si="385"/>
        <v>0</v>
      </c>
      <c r="AQ494" s="71">
        <f t="shared" si="385"/>
        <v>0</v>
      </c>
      <c r="AR494" s="71">
        <f t="shared" si="385"/>
        <v>0</v>
      </c>
      <c r="AS494" s="115">
        <f t="shared" si="307"/>
        <v>0</v>
      </c>
      <c r="AT494" s="71">
        <f t="shared" ref="AT494:BA494" si="413">SUM(AT511,AT527,AT545,AT561)</f>
        <v>0</v>
      </c>
      <c r="AU494" s="71">
        <f t="shared" si="413"/>
        <v>0</v>
      </c>
      <c r="AV494" s="71">
        <f t="shared" si="413"/>
        <v>0</v>
      </c>
      <c r="AW494" s="71">
        <f t="shared" si="413"/>
        <v>0</v>
      </c>
      <c r="AX494" s="71">
        <f t="shared" si="413"/>
        <v>0</v>
      </c>
      <c r="AY494" s="71">
        <f t="shared" si="413"/>
        <v>0</v>
      </c>
      <c r="AZ494" s="71">
        <f t="shared" si="413"/>
        <v>0</v>
      </c>
      <c r="BA494" s="71">
        <f t="shared" si="413"/>
        <v>0</v>
      </c>
      <c r="BB494" s="71">
        <f t="shared" ref="BB494:BP494" si="414">SUM(BB511,BB527,BB545,BB561)</f>
        <v>0</v>
      </c>
      <c r="BC494" s="71">
        <f t="shared" si="414"/>
        <v>0</v>
      </c>
      <c r="BD494" s="71">
        <f t="shared" si="414"/>
        <v>0</v>
      </c>
      <c r="BE494" s="71">
        <f t="shared" si="414"/>
        <v>0</v>
      </c>
      <c r="BF494" s="71">
        <f t="shared" si="414"/>
        <v>0</v>
      </c>
      <c r="BG494" s="71">
        <f t="shared" si="414"/>
        <v>0</v>
      </c>
      <c r="BH494" s="71">
        <f t="shared" si="414"/>
        <v>-3</v>
      </c>
      <c r="BI494" s="71">
        <f t="shared" si="414"/>
        <v>0</v>
      </c>
      <c r="BJ494" s="71">
        <f t="shared" si="414"/>
        <v>1</v>
      </c>
      <c r="BK494" s="71">
        <f t="shared" si="414"/>
        <v>0</v>
      </c>
      <c r="BL494" s="71">
        <f t="shared" si="414"/>
        <v>7</v>
      </c>
      <c r="BM494" s="71">
        <f t="shared" si="414"/>
        <v>0</v>
      </c>
      <c r="BN494" s="71">
        <f t="shared" si="414"/>
        <v>0</v>
      </c>
      <c r="BO494" s="71">
        <f t="shared" si="414"/>
        <v>0</v>
      </c>
      <c r="BP494" s="71">
        <f t="shared" si="414"/>
        <v>7</v>
      </c>
      <c r="BQ494" s="66">
        <f t="shared" si="335"/>
        <v>5</v>
      </c>
      <c r="BR494" s="71"/>
      <c r="BS494" s="71"/>
      <c r="BT494" s="71"/>
      <c r="BU494" s="71"/>
      <c r="BV494" s="71"/>
      <c r="BW494" s="71"/>
      <c r="BX494" s="71"/>
      <c r="BY494" s="71"/>
      <c r="BZ494" s="71"/>
      <c r="CA494" s="71"/>
      <c r="CB494" s="71"/>
      <c r="CC494" s="71"/>
      <c r="CD494" s="71"/>
      <c r="CE494" s="71"/>
      <c r="CF494" s="71"/>
      <c r="CG494" s="71"/>
      <c r="CH494" s="71"/>
      <c r="CI494" s="71"/>
      <c r="CJ494" s="71"/>
      <c r="CK494" s="71"/>
      <c r="CL494" s="71"/>
      <c r="CM494" s="71"/>
      <c r="CN494" s="71"/>
      <c r="CO494" s="71"/>
      <c r="CP494" s="188">
        <f t="shared" si="316"/>
        <v>0</v>
      </c>
      <c r="CQ494" s="71"/>
      <c r="CR494" s="71"/>
      <c r="CS494" s="71"/>
      <c r="CT494" s="71"/>
      <c r="CU494" s="71"/>
      <c r="CV494" s="71"/>
      <c r="CW494" s="71"/>
      <c r="CX494" s="71"/>
      <c r="CY494" s="71"/>
      <c r="CZ494" s="71"/>
      <c r="DA494" s="71"/>
      <c r="DB494" s="188">
        <f t="shared" si="317"/>
        <v>0</v>
      </c>
      <c r="DC494" s="38">
        <f t="shared" si="313"/>
        <v>0</v>
      </c>
      <c r="DD494" s="71"/>
      <c r="DE494" s="71"/>
      <c r="DF494" s="71"/>
      <c r="DG494" s="188">
        <f t="shared" si="314"/>
        <v>0</v>
      </c>
      <c r="DH494" s="38">
        <f t="shared" si="315"/>
        <v>0</v>
      </c>
      <c r="DI494" s="71"/>
      <c r="DJ494" s="71"/>
      <c r="DK494" s="71"/>
      <c r="DL494" s="71"/>
      <c r="DM494" s="71"/>
      <c r="DN494" s="71"/>
      <c r="DO494" s="71"/>
      <c r="DP494" s="71"/>
      <c r="DQ494" s="71"/>
      <c r="DR494" s="71"/>
      <c r="DS494" s="71"/>
      <c r="DT494" s="71"/>
      <c r="DU494" s="71"/>
      <c r="DV494" s="71"/>
      <c r="DW494" s="71"/>
      <c r="DX494" s="71"/>
      <c r="DY494" s="71"/>
      <c r="DZ494" s="71"/>
      <c r="EA494" s="71"/>
      <c r="EB494" s="71"/>
      <c r="EC494" s="71"/>
      <c r="ED494" s="71"/>
      <c r="EE494" s="71"/>
      <c r="EF494" s="71"/>
      <c r="EG494" s="71"/>
      <c r="EH494" s="71"/>
      <c r="EI494" s="74"/>
      <c r="EJ494" s="74"/>
      <c r="EK494" s="74"/>
      <c r="EL494" s="74"/>
      <c r="EM494" s="74"/>
      <c r="EN494" s="74"/>
      <c r="EO494" s="74"/>
      <c r="EP494" s="74"/>
      <c r="EQ494" s="74"/>
      <c r="ER494" s="74"/>
      <c r="ES494" s="74"/>
      <c r="ET494" s="74"/>
      <c r="EU494" s="74"/>
      <c r="EV494" s="74"/>
      <c r="EW494" s="74"/>
      <c r="EX494" s="74"/>
      <c r="EY494" s="74"/>
      <c r="EZ494" s="74"/>
      <c r="FA494" s="74"/>
      <c r="FB494" s="74"/>
    </row>
    <row r="495" spans="2:158" s="69" customFormat="1">
      <c r="B495" s="441"/>
      <c r="C495" s="182"/>
      <c r="D495" s="71"/>
      <c r="E495" s="71"/>
      <c r="F495" s="71"/>
      <c r="G495" s="71"/>
      <c r="H495" s="71"/>
      <c r="I495" s="71"/>
      <c r="J495" s="71"/>
      <c r="K495" s="71"/>
      <c r="L495" s="71"/>
      <c r="M495" s="71"/>
      <c r="N495" s="71"/>
      <c r="O495" s="72"/>
      <c r="P495" s="71"/>
      <c r="Q495" s="71"/>
      <c r="R495" s="71"/>
      <c r="S495" s="71"/>
      <c r="T495" s="71"/>
      <c r="U495" s="71"/>
      <c r="V495" s="71"/>
      <c r="W495" s="71"/>
      <c r="X495" s="71"/>
      <c r="Y495" s="71">
        <f>SUM('рабочая 2023 г'!Y494-'2022 г.'!Y494)</f>
        <v>0</v>
      </c>
      <c r="Z495" s="71">
        <f>SUM('рабочая 2023 г'!Z494-'2022 г.'!Z494)</f>
        <v>0</v>
      </c>
      <c r="AA495" s="71">
        <f>SUM('рабочая 2023 г'!AA494-'2022 г.'!AA494)</f>
        <v>0</v>
      </c>
      <c r="AB495" s="71">
        <f>SUM('рабочая 2023 г'!AB494-'2022 г.'!AB494)</f>
        <v>0</v>
      </c>
      <c r="AC495" s="71">
        <f>SUM('рабочая 2023 г'!AC494-'2022 г.'!AC494)</f>
        <v>0</v>
      </c>
      <c r="AD495" s="71">
        <f>SUM('рабочая 2023 г'!AD494-'2022 г.'!AD494)</f>
        <v>0</v>
      </c>
      <c r="AE495" s="71">
        <f>SUM('рабочая 2023 г'!AE494-'2022 г.'!AE494)</f>
        <v>0</v>
      </c>
      <c r="AF495" s="71">
        <f>SUM('рабочая 2023 г'!AF494-'2022 г.'!AF494)</f>
        <v>5</v>
      </c>
      <c r="AG495" s="71">
        <f>SUM(AG512,AG528,AG546,AG562)</f>
        <v>-1.100000000000001</v>
      </c>
      <c r="AH495" s="71">
        <f>SUM(AH512,AH528,AH546,AH562)</f>
        <v>-1.4999999999999998</v>
      </c>
      <c r="AI495" s="71">
        <f t="shared" si="385"/>
        <v>-1.5000000000000002</v>
      </c>
      <c r="AJ495" s="71">
        <f t="shared" si="385"/>
        <v>0</v>
      </c>
      <c r="AK495" s="71">
        <f t="shared" si="385"/>
        <v>-9.9999999999999978E-2</v>
      </c>
      <c r="AL495" s="71">
        <f t="shared" si="385"/>
        <v>-0.1</v>
      </c>
      <c r="AM495" s="71">
        <f t="shared" si="385"/>
        <v>0</v>
      </c>
      <c r="AN495" s="71">
        <f t="shared" si="385"/>
        <v>0</v>
      </c>
      <c r="AO495" s="71">
        <f t="shared" si="385"/>
        <v>-14.199999999999998</v>
      </c>
      <c r="AP495" s="71">
        <f t="shared" si="385"/>
        <v>-2.6999999999999997</v>
      </c>
      <c r="AQ495" s="71">
        <f t="shared" si="385"/>
        <v>-3.0999999999999996</v>
      </c>
      <c r="AR495" s="71">
        <f t="shared" si="385"/>
        <v>0</v>
      </c>
      <c r="AS495" s="71">
        <f>SUM('рабочая 2023 г'!AS494-'2022 г.'!AS494)</f>
        <v>0</v>
      </c>
      <c r="AT495" s="71">
        <f t="shared" ref="AT495:BA495" si="415">SUM(AT512,AT528,AT546,AT562)</f>
        <v>0</v>
      </c>
      <c r="AU495" s="71">
        <f t="shared" si="415"/>
        <v>0</v>
      </c>
      <c r="AV495" s="71">
        <f t="shared" si="415"/>
        <v>0</v>
      </c>
      <c r="AW495" s="71">
        <f t="shared" si="415"/>
        <v>0</v>
      </c>
      <c r="AX495" s="71">
        <f t="shared" si="415"/>
        <v>0</v>
      </c>
      <c r="AY495" s="71">
        <f t="shared" si="415"/>
        <v>0</v>
      </c>
      <c r="AZ495" s="71">
        <f t="shared" si="415"/>
        <v>0</v>
      </c>
      <c r="BA495" s="71">
        <f t="shared" si="415"/>
        <v>-9.9999999999999978E-2</v>
      </c>
      <c r="BB495" s="71">
        <f>SUM('рабочая 2023 г'!BB494-'2022 г.'!BB494)</f>
        <v>0</v>
      </c>
      <c r="BC495" s="71">
        <f t="shared" ref="BC495:BK495" si="416">SUM(BC512,BC528,BC546,BC562)</f>
        <v>0</v>
      </c>
      <c r="BD495" s="71">
        <f t="shared" si="416"/>
        <v>-0.19999999999999998</v>
      </c>
      <c r="BE495" s="71">
        <f t="shared" si="416"/>
        <v>-0.1</v>
      </c>
      <c r="BF495" s="71">
        <f t="shared" si="416"/>
        <v>0</v>
      </c>
      <c r="BG495" s="71">
        <f t="shared" si="416"/>
        <v>0</v>
      </c>
      <c r="BH495" s="71">
        <f t="shared" si="416"/>
        <v>-0.1</v>
      </c>
      <c r="BI495" s="71">
        <f t="shared" si="416"/>
        <v>0</v>
      </c>
      <c r="BJ495" s="71">
        <f t="shared" si="416"/>
        <v>0.20000000000000009</v>
      </c>
      <c r="BK495" s="71">
        <f t="shared" si="416"/>
        <v>0</v>
      </c>
      <c r="BL495" s="71">
        <f>SUM('рабочая 2023 г'!BL494-'2022 г.'!BL494)</f>
        <v>7</v>
      </c>
      <c r="BM495" s="71">
        <f>SUM('рабочая 2023 г'!BM494-'2022 г.'!BM494)</f>
        <v>0</v>
      </c>
      <c r="BN495" s="71">
        <f>SUM('рабочая 2023 г'!BN494-'2022 г.'!BN494)</f>
        <v>0</v>
      </c>
      <c r="BO495" s="71">
        <f>SUM('рабочая 2023 г'!BO494-'2022 г.'!BO494)</f>
        <v>0</v>
      </c>
      <c r="BP495" s="71">
        <f>SUM('рабочая 2023 г'!BP494-'2022 г.'!BP494)</f>
        <v>7</v>
      </c>
      <c r="BQ495" s="71">
        <f>SUM('рабочая 2023 г'!BQ494-'2022 г.'!BQ494)</f>
        <v>5</v>
      </c>
      <c r="BR495" s="71"/>
      <c r="BS495" s="71"/>
      <c r="BT495" s="71"/>
      <c r="BU495" s="71"/>
      <c r="BV495" s="71"/>
      <c r="BW495" s="71"/>
      <c r="BX495" s="71"/>
      <c r="BY495" s="71"/>
      <c r="BZ495" s="71"/>
      <c r="CA495" s="71"/>
      <c r="CB495" s="71"/>
      <c r="CC495" s="71"/>
      <c r="CD495" s="71"/>
      <c r="CE495" s="71"/>
      <c r="CF495" s="71"/>
      <c r="CG495" s="71"/>
      <c r="CH495" s="71"/>
      <c r="CI495" s="71"/>
      <c r="CJ495" s="71"/>
      <c r="CK495" s="71"/>
      <c r="CL495" s="71"/>
      <c r="CM495" s="71"/>
      <c r="CN495" s="71"/>
      <c r="CO495" s="71"/>
      <c r="CP495" s="188"/>
      <c r="CQ495" s="71"/>
      <c r="CR495" s="71"/>
      <c r="CS495" s="71"/>
      <c r="CT495" s="71"/>
      <c r="CU495" s="71"/>
      <c r="CV495" s="71"/>
      <c r="CW495" s="71"/>
      <c r="CX495" s="71"/>
      <c r="CY495" s="71"/>
      <c r="CZ495" s="71"/>
      <c r="DA495" s="71"/>
      <c r="DB495" s="188"/>
      <c r="DC495" s="38"/>
      <c r="DD495" s="71"/>
      <c r="DE495" s="71"/>
      <c r="DF495" s="71"/>
      <c r="DG495" s="188"/>
      <c r="DH495" s="38"/>
      <c r="DI495" s="71"/>
      <c r="DJ495" s="71"/>
      <c r="DK495" s="71"/>
      <c r="DL495" s="71"/>
      <c r="DM495" s="71"/>
      <c r="DN495" s="71"/>
      <c r="DO495" s="71"/>
      <c r="DP495" s="71"/>
      <c r="DQ495" s="71"/>
      <c r="DR495" s="71"/>
      <c r="DS495" s="71"/>
      <c r="DT495" s="71"/>
      <c r="DU495" s="71"/>
      <c r="DV495" s="71"/>
      <c r="DW495" s="71"/>
      <c r="DX495" s="71"/>
      <c r="DY495" s="71"/>
      <c r="DZ495" s="71"/>
      <c r="EA495" s="71"/>
      <c r="EB495" s="71"/>
      <c r="EC495" s="71"/>
      <c r="ED495" s="71"/>
      <c r="EE495" s="71"/>
      <c r="EF495" s="71"/>
      <c r="EG495" s="71"/>
      <c r="EH495" s="71"/>
      <c r="EI495" s="74"/>
      <c r="EJ495" s="74"/>
      <c r="EK495" s="74"/>
      <c r="EL495" s="74"/>
      <c r="EM495" s="74"/>
      <c r="EN495" s="74"/>
      <c r="EO495" s="74"/>
      <c r="EP495" s="74"/>
      <c r="EQ495" s="74"/>
      <c r="ER495" s="74"/>
      <c r="ES495" s="74"/>
      <c r="ET495" s="74"/>
      <c r="EU495" s="74"/>
      <c r="EV495" s="74"/>
      <c r="EW495" s="74"/>
      <c r="EX495" s="74"/>
      <c r="EY495" s="74"/>
      <c r="EZ495" s="74"/>
      <c r="FA495" s="74"/>
      <c r="FB495" s="74"/>
    </row>
    <row r="496" spans="2:158" s="83" customFormat="1" ht="36" customHeight="1">
      <c r="B496" s="737" t="s">
        <v>456</v>
      </c>
      <c r="C496" s="727" t="s">
        <v>457</v>
      </c>
      <c r="D496" s="86"/>
      <c r="E496" s="86"/>
      <c r="F496" s="86"/>
      <c r="G496" s="86"/>
      <c r="H496" s="86"/>
      <c r="I496" s="86"/>
      <c r="J496" s="86"/>
      <c r="K496" s="86"/>
      <c r="L496" s="86"/>
      <c r="M496" s="86"/>
      <c r="N496" s="86"/>
      <c r="O496" s="87"/>
      <c r="P496" s="86"/>
      <c r="Q496" s="86"/>
      <c r="R496" s="86"/>
      <c r="S496" s="86"/>
      <c r="T496" s="86"/>
      <c r="U496" s="86"/>
      <c r="V496" s="86"/>
      <c r="W496" s="86"/>
      <c r="X496" s="86"/>
      <c r="Y496" s="88"/>
      <c r="Z496" s="88"/>
      <c r="AA496" s="88"/>
      <c r="AB496" s="88"/>
      <c r="AC496" s="88"/>
      <c r="AD496" s="88"/>
      <c r="AE496" s="88"/>
      <c r="AF496" s="102">
        <f t="shared" si="410"/>
        <v>0</v>
      </c>
      <c r="AG496" s="88">
        <f>SUM('рабочая 2023 г'!AG495-'2022 г.'!AG495)</f>
        <v>0</v>
      </c>
      <c r="AH496" s="88">
        <f>SUM('рабочая 2023 г'!AH495-'2022 г.'!AH495)</f>
        <v>0</v>
      </c>
      <c r="AI496" s="88">
        <f>SUM('рабочая 2023 г'!AI495-'2022 г.'!AI495)</f>
        <v>0</v>
      </c>
      <c r="AJ496" s="88">
        <f>SUM('рабочая 2023 г'!AJ495-'2022 г.'!AJ495)</f>
        <v>0</v>
      </c>
      <c r="AK496" s="88">
        <f>SUM('рабочая 2023 г'!AK495-'2022 г.'!AK495)</f>
        <v>0</v>
      </c>
      <c r="AL496" s="88">
        <f>SUM('рабочая 2023 г'!AL495-'2022 г.'!AL495)</f>
        <v>0</v>
      </c>
      <c r="AM496" s="88">
        <f>SUM('рабочая 2023 г'!AM495-'2022 г.'!AM495)</f>
        <v>0</v>
      </c>
      <c r="AN496" s="88">
        <f>SUM('рабочая 2023 г'!AN495-'2022 г.'!AN495)</f>
        <v>0</v>
      </c>
      <c r="AO496" s="88">
        <f>SUM('рабочая 2023 г'!AO495-'2022 г.'!AO495)</f>
        <v>0</v>
      </c>
      <c r="AP496" s="88">
        <f>SUM('рабочая 2023 г'!AP495-'2022 г.'!AP495)</f>
        <v>0</v>
      </c>
      <c r="AQ496" s="88">
        <f>SUM('рабочая 2023 г'!AQ495-'2022 г.'!AQ495)</f>
        <v>0</v>
      </c>
      <c r="AR496" s="88">
        <f>SUM('рабочая 2023 г'!AR495-'2022 г.'!AR495)</f>
        <v>0</v>
      </c>
      <c r="AS496" s="115">
        <f t="shared" si="307"/>
        <v>0</v>
      </c>
      <c r="AT496" s="88">
        <f>SUM('рабочая 2023 г'!AT495-'2022 г.'!AT495)</f>
        <v>0</v>
      </c>
      <c r="AU496" s="88">
        <f>SUM('рабочая 2023 г'!AU495-'2022 г.'!AU495)</f>
        <v>0</v>
      </c>
      <c r="AV496" s="88">
        <f>SUM('рабочая 2023 г'!AV495-'2022 г.'!AV495)</f>
        <v>0</v>
      </c>
      <c r="AW496" s="88">
        <f>SUM('рабочая 2023 г'!AW495-'2022 г.'!AW495)</f>
        <v>0</v>
      </c>
      <c r="AX496" s="88">
        <f>SUM('рабочая 2023 г'!AX495-'2022 г.'!AX495)</f>
        <v>0</v>
      </c>
      <c r="AY496" s="88">
        <f>SUM('рабочая 2023 г'!AY495-'2022 г.'!AY495)</f>
        <v>0</v>
      </c>
      <c r="AZ496" s="88">
        <f>SUM('рабочая 2023 г'!AZ495-'2022 г.'!AZ495)</f>
        <v>0</v>
      </c>
      <c r="BA496" s="88">
        <f>SUM('рабочая 2023 г'!BA495-'2022 г.'!BA495)</f>
        <v>0</v>
      </c>
      <c r="BB496" s="88">
        <f>SUM('рабочая 2023 г'!BB495-'2022 г.'!BB495)</f>
        <v>0</v>
      </c>
      <c r="BC496" s="88">
        <f>SUM('рабочая 2023 г'!BC495-'2022 г.'!BC495)</f>
        <v>0</v>
      </c>
      <c r="BD496" s="88">
        <f>SUM('рабочая 2023 г'!BD495-'2022 г.'!BD495)</f>
        <v>0</v>
      </c>
      <c r="BE496" s="88">
        <f>SUM('рабочая 2023 г'!BE495-'2022 г.'!BE495)</f>
        <v>0</v>
      </c>
      <c r="BF496" s="88">
        <f>SUM('рабочая 2023 г'!BF495-'2022 г.'!BF495)</f>
        <v>0</v>
      </c>
      <c r="BG496" s="88">
        <f>SUM('рабочая 2023 г'!BG495-'2022 г.'!BG495)</f>
        <v>0</v>
      </c>
      <c r="BH496" s="88">
        <f>SUM('рабочая 2023 г'!BH495-'2022 г.'!BH495)</f>
        <v>0</v>
      </c>
      <c r="BI496" s="88">
        <f>SUM('рабочая 2023 г'!BI495-'2022 г.'!BI495)</f>
        <v>0</v>
      </c>
      <c r="BJ496" s="88">
        <f>SUM('рабочая 2023 г'!BJ495-'2022 г.'!BJ495)</f>
        <v>0</v>
      </c>
      <c r="BK496" s="88">
        <f>SUM('рабочая 2023 г'!BK495-'2022 г.'!BK495)</f>
        <v>0</v>
      </c>
      <c r="BL496" s="88">
        <f>SUM('рабочая 2023 г'!BL495-'2022 г.'!BL495)</f>
        <v>0</v>
      </c>
      <c r="BM496" s="88">
        <f>SUM('рабочая 2023 г'!BM495-'2022 г.'!BM495)</f>
        <v>0</v>
      </c>
      <c r="BN496" s="88">
        <f>SUM('рабочая 2023 г'!BN495-'2022 г.'!BN495)</f>
        <v>0</v>
      </c>
      <c r="BO496" s="88">
        <f>SUM('рабочая 2023 г'!BO495-'2022 г.'!BO495)</f>
        <v>0</v>
      </c>
      <c r="BP496" s="88">
        <f>SUM('рабочая 2023 г'!BP495-'2022 г.'!BP495)</f>
        <v>0</v>
      </c>
      <c r="BQ496" s="66">
        <f t="shared" si="335"/>
        <v>0</v>
      </c>
      <c r="BR496" s="86"/>
      <c r="BS496" s="86"/>
      <c r="BT496" s="86"/>
      <c r="BU496" s="86"/>
      <c r="BV496" s="86"/>
      <c r="BW496" s="86"/>
      <c r="BX496" s="86"/>
      <c r="BY496" s="86"/>
      <c r="BZ496" s="86"/>
      <c r="CA496" s="86"/>
      <c r="CB496" s="86"/>
      <c r="CC496" s="86"/>
      <c r="CD496" s="86"/>
      <c r="CE496" s="86"/>
      <c r="CF496" s="86"/>
      <c r="CG496" s="86"/>
      <c r="CH496" s="86"/>
      <c r="CI496" s="86"/>
      <c r="CJ496" s="86"/>
      <c r="CK496" s="86"/>
      <c r="CL496" s="86"/>
      <c r="CM496" s="86"/>
      <c r="CN496" s="86"/>
      <c r="CO496" s="86"/>
      <c r="CP496" s="188">
        <f t="shared" si="316"/>
        <v>0</v>
      </c>
      <c r="CQ496" s="86"/>
      <c r="CR496" s="86"/>
      <c r="CS496" s="86"/>
      <c r="CT496" s="86"/>
      <c r="CU496" s="86"/>
      <c r="CV496" s="86"/>
      <c r="CW496" s="86"/>
      <c r="CX496" s="86"/>
      <c r="CY496" s="86"/>
      <c r="CZ496" s="86"/>
      <c r="DA496" s="86"/>
      <c r="DB496" s="188">
        <f t="shared" si="317"/>
        <v>0</v>
      </c>
      <c r="DC496" s="38">
        <f t="shared" si="313"/>
        <v>0</v>
      </c>
      <c r="DD496" s="86"/>
      <c r="DE496" s="86"/>
      <c r="DF496" s="86"/>
      <c r="DG496" s="188">
        <f t="shared" si="314"/>
        <v>0</v>
      </c>
      <c r="DH496" s="38">
        <f t="shared" si="315"/>
        <v>0</v>
      </c>
      <c r="DI496" s="86"/>
      <c r="DJ496" s="86"/>
      <c r="DK496" s="86"/>
      <c r="DL496" s="86"/>
      <c r="DM496" s="86"/>
      <c r="DN496" s="86"/>
      <c r="DO496" s="86"/>
      <c r="DP496" s="86"/>
      <c r="DQ496" s="86"/>
      <c r="DR496" s="86"/>
      <c r="DS496" s="86"/>
      <c r="DT496" s="86"/>
      <c r="DU496" s="86"/>
      <c r="DV496" s="86"/>
      <c r="DW496" s="86"/>
      <c r="DX496" s="86"/>
      <c r="DY496" s="86"/>
      <c r="DZ496" s="86"/>
      <c r="EA496" s="86"/>
      <c r="EB496" s="86"/>
      <c r="EC496" s="86"/>
      <c r="ED496" s="86"/>
      <c r="EE496" s="86"/>
      <c r="EF496" s="86"/>
      <c r="EG496" s="86"/>
      <c r="EH496" s="86"/>
      <c r="EI496" s="89"/>
      <c r="EJ496" s="89"/>
      <c r="EK496" s="89"/>
      <c r="EL496" s="89"/>
      <c r="EM496" s="89"/>
      <c r="EN496" s="89"/>
      <c r="EO496" s="89"/>
      <c r="EP496" s="89"/>
      <c r="EQ496" s="89"/>
      <c r="ER496" s="89"/>
      <c r="ES496" s="89"/>
      <c r="ET496" s="89"/>
      <c r="EU496" s="89"/>
      <c r="EV496" s="89"/>
      <c r="EW496" s="89"/>
      <c r="EX496" s="89"/>
      <c r="EY496" s="89"/>
      <c r="EZ496" s="89"/>
      <c r="FA496" s="89"/>
      <c r="FB496" s="89"/>
    </row>
    <row r="497" spans="2:158" s="83" customFormat="1">
      <c r="B497" s="738"/>
      <c r="C497" s="728"/>
      <c r="D497" s="86"/>
      <c r="E497" s="86"/>
      <c r="F497" s="86"/>
      <c r="G497" s="86"/>
      <c r="H497" s="86"/>
      <c r="I497" s="86"/>
      <c r="J497" s="86"/>
      <c r="K497" s="86"/>
      <c r="L497" s="86"/>
      <c r="M497" s="86"/>
      <c r="N497" s="86"/>
      <c r="O497" s="87"/>
      <c r="P497" s="86"/>
      <c r="Q497" s="86"/>
      <c r="R497" s="86"/>
      <c r="S497" s="86"/>
      <c r="T497" s="86"/>
      <c r="U497" s="86"/>
      <c r="V497" s="86"/>
      <c r="W497" s="86"/>
      <c r="X497" s="86"/>
      <c r="Y497" s="88">
        <f>SUM(Y498:Y511)</f>
        <v>0</v>
      </c>
      <c r="Z497" s="88"/>
      <c r="AA497" s="88"/>
      <c r="AB497" s="88"/>
      <c r="AC497" s="88"/>
      <c r="AD497" s="88"/>
      <c r="AE497" s="88"/>
      <c r="AF497" s="102">
        <f t="shared" si="410"/>
        <v>0</v>
      </c>
      <c r="AG497" s="88">
        <f t="shared" ref="AG497:BP497" si="417">SUM(AG498:AG511)</f>
        <v>0</v>
      </c>
      <c r="AH497" s="88">
        <f t="shared" si="417"/>
        <v>0</v>
      </c>
      <c r="AI497" s="88">
        <f t="shared" si="417"/>
        <v>0</v>
      </c>
      <c r="AJ497" s="88">
        <f t="shared" si="417"/>
        <v>0</v>
      </c>
      <c r="AK497" s="88">
        <f t="shared" si="417"/>
        <v>0</v>
      </c>
      <c r="AL497" s="88">
        <f t="shared" si="417"/>
        <v>0</v>
      </c>
      <c r="AM497" s="88">
        <f t="shared" si="417"/>
        <v>0</v>
      </c>
      <c r="AN497" s="88">
        <f t="shared" si="417"/>
        <v>0</v>
      </c>
      <c r="AO497" s="88">
        <f t="shared" si="417"/>
        <v>0</v>
      </c>
      <c r="AP497" s="88">
        <f t="shared" si="417"/>
        <v>0</v>
      </c>
      <c r="AQ497" s="88">
        <f t="shared" si="417"/>
        <v>0</v>
      </c>
      <c r="AR497" s="88">
        <f t="shared" si="417"/>
        <v>0</v>
      </c>
      <c r="AS497" s="115">
        <f t="shared" si="307"/>
        <v>0</v>
      </c>
      <c r="AT497" s="88">
        <f t="shared" si="417"/>
        <v>0</v>
      </c>
      <c r="AU497" s="88">
        <f t="shared" si="417"/>
        <v>0</v>
      </c>
      <c r="AV497" s="88">
        <f t="shared" si="417"/>
        <v>0</v>
      </c>
      <c r="AW497" s="88">
        <f t="shared" si="417"/>
        <v>0</v>
      </c>
      <c r="AX497" s="88">
        <f t="shared" si="417"/>
        <v>0</v>
      </c>
      <c r="AY497" s="88">
        <f t="shared" si="417"/>
        <v>0</v>
      </c>
      <c r="AZ497" s="88">
        <f t="shared" si="417"/>
        <v>0</v>
      </c>
      <c r="BA497" s="88">
        <f t="shared" si="417"/>
        <v>0</v>
      </c>
      <c r="BB497" s="88">
        <f t="shared" si="417"/>
        <v>0</v>
      </c>
      <c r="BC497" s="88">
        <f t="shared" si="417"/>
        <v>0</v>
      </c>
      <c r="BD497" s="88">
        <f t="shared" si="417"/>
        <v>0</v>
      </c>
      <c r="BE497" s="88">
        <f t="shared" si="417"/>
        <v>0</v>
      </c>
      <c r="BF497" s="88">
        <f t="shared" si="417"/>
        <v>0</v>
      </c>
      <c r="BG497" s="88">
        <f t="shared" si="417"/>
        <v>0</v>
      </c>
      <c r="BH497" s="88">
        <f t="shared" si="417"/>
        <v>0</v>
      </c>
      <c r="BI497" s="88">
        <f t="shared" si="417"/>
        <v>0</v>
      </c>
      <c r="BJ497" s="88">
        <f t="shared" si="417"/>
        <v>0</v>
      </c>
      <c r="BK497" s="88">
        <f t="shared" si="417"/>
        <v>0</v>
      </c>
      <c r="BL497" s="88">
        <f t="shared" si="417"/>
        <v>0</v>
      </c>
      <c r="BM497" s="88">
        <f t="shared" si="417"/>
        <v>0</v>
      </c>
      <c r="BN497" s="88">
        <f t="shared" si="417"/>
        <v>0</v>
      </c>
      <c r="BO497" s="88">
        <f t="shared" si="417"/>
        <v>0</v>
      </c>
      <c r="BP497" s="88">
        <f t="shared" si="417"/>
        <v>0</v>
      </c>
      <c r="BQ497" s="66">
        <f t="shared" si="335"/>
        <v>0</v>
      </c>
      <c r="BR497" s="86"/>
      <c r="BS497" s="86"/>
      <c r="BT497" s="86"/>
      <c r="BU497" s="86"/>
      <c r="BV497" s="86"/>
      <c r="BW497" s="86"/>
      <c r="BX497" s="86"/>
      <c r="BY497" s="86"/>
      <c r="BZ497" s="86"/>
      <c r="CA497" s="86"/>
      <c r="CB497" s="86"/>
      <c r="CC497" s="86"/>
      <c r="CD497" s="86"/>
      <c r="CE497" s="86"/>
      <c r="CF497" s="86"/>
      <c r="CG497" s="86"/>
      <c r="CH497" s="86"/>
      <c r="CI497" s="86"/>
      <c r="CJ497" s="86"/>
      <c r="CK497" s="86"/>
      <c r="CL497" s="86"/>
      <c r="CM497" s="86"/>
      <c r="CN497" s="86"/>
      <c r="CO497" s="86"/>
      <c r="CP497" s="188">
        <f t="shared" si="316"/>
        <v>0</v>
      </c>
      <c r="CQ497" s="86"/>
      <c r="CR497" s="86"/>
      <c r="CS497" s="86"/>
      <c r="CT497" s="86"/>
      <c r="CU497" s="86"/>
      <c r="CV497" s="86"/>
      <c r="CW497" s="86"/>
      <c r="CX497" s="86"/>
      <c r="CY497" s="86"/>
      <c r="CZ497" s="86"/>
      <c r="DA497" s="86"/>
      <c r="DB497" s="188">
        <f t="shared" si="317"/>
        <v>0</v>
      </c>
      <c r="DC497" s="38">
        <f t="shared" si="313"/>
        <v>0</v>
      </c>
      <c r="DD497" s="86"/>
      <c r="DE497" s="86"/>
      <c r="DF497" s="86"/>
      <c r="DG497" s="188">
        <f t="shared" si="314"/>
        <v>0</v>
      </c>
      <c r="DH497" s="38">
        <f t="shared" si="315"/>
        <v>0</v>
      </c>
      <c r="DI497" s="86"/>
      <c r="DJ497" s="86"/>
      <c r="DK497" s="86"/>
      <c r="DL497" s="86"/>
      <c r="DM497" s="86"/>
      <c r="DN497" s="86"/>
      <c r="DO497" s="86"/>
      <c r="DP497" s="86"/>
      <c r="DQ497" s="86"/>
      <c r="DR497" s="86"/>
      <c r="DS497" s="86"/>
      <c r="DT497" s="86"/>
      <c r="DU497" s="86"/>
      <c r="DV497" s="86"/>
      <c r="DW497" s="86"/>
      <c r="DX497" s="86"/>
      <c r="DY497" s="86"/>
      <c r="DZ497" s="86"/>
      <c r="EA497" s="86"/>
      <c r="EB497" s="86"/>
      <c r="EC497" s="86"/>
      <c r="ED497" s="86"/>
      <c r="EE497" s="86"/>
      <c r="EF497" s="86"/>
      <c r="EG497" s="86"/>
      <c r="EH497" s="86"/>
      <c r="EI497" s="89"/>
      <c r="EJ497" s="89"/>
      <c r="EK497" s="89"/>
      <c r="EL497" s="89"/>
      <c r="EM497" s="89"/>
      <c r="EN497" s="89"/>
      <c r="EO497" s="89"/>
      <c r="EP497" s="89"/>
      <c r="EQ497" s="89"/>
      <c r="ER497" s="89"/>
      <c r="ES497" s="89"/>
      <c r="ET497" s="89"/>
      <c r="EU497" s="89"/>
      <c r="EV497" s="89"/>
      <c r="EW497" s="89"/>
      <c r="EX497" s="89"/>
      <c r="EY497" s="89"/>
      <c r="EZ497" s="89"/>
      <c r="FA497" s="89"/>
      <c r="FB497" s="89"/>
    </row>
    <row r="498" spans="2:158" s="69" customFormat="1">
      <c r="B498" s="76"/>
      <c r="C498" s="118" t="s">
        <v>385</v>
      </c>
      <c r="D498" s="71"/>
      <c r="E498" s="71"/>
      <c r="F498" s="71"/>
      <c r="G498" s="71"/>
      <c r="H498" s="71"/>
      <c r="I498" s="71"/>
      <c r="J498" s="71"/>
      <c r="K498" s="71"/>
      <c r="L498" s="71"/>
      <c r="M498" s="71"/>
      <c r="N498" s="71"/>
      <c r="O498" s="72"/>
      <c r="P498" s="71"/>
      <c r="Q498" s="71"/>
      <c r="R498" s="71"/>
      <c r="S498" s="71"/>
      <c r="T498" s="71"/>
      <c r="U498" s="71"/>
      <c r="V498" s="71"/>
      <c r="W498" s="71"/>
      <c r="X498" s="71"/>
      <c r="Y498" s="71">
        <f>SUM('рабочая 2023 г'!Y497-'2022 г.'!Y497)</f>
        <v>0</v>
      </c>
      <c r="Z498" s="73"/>
      <c r="AA498" s="73"/>
      <c r="AB498" s="73"/>
      <c r="AC498" s="73"/>
      <c r="AD498" s="73"/>
      <c r="AE498" s="73"/>
      <c r="AF498" s="102">
        <f t="shared" si="410"/>
        <v>0</v>
      </c>
      <c r="AG498" s="71">
        <f>SUM('рабочая 2023 г'!AG497-'2022 г.'!AG497)</f>
        <v>0</v>
      </c>
      <c r="AH498" s="71">
        <f>SUM('рабочая 2023 г'!AH497-'2022 г.'!AH497)</f>
        <v>0</v>
      </c>
      <c r="AI498" s="71">
        <f>SUM('рабочая 2023 г'!AI497-'2022 г.'!AI497)</f>
        <v>0</v>
      </c>
      <c r="AJ498" s="71">
        <f>SUM('рабочая 2023 г'!AJ497-'2022 г.'!AJ497)</f>
        <v>0</v>
      </c>
      <c r="AK498" s="71">
        <f>SUM('рабочая 2023 г'!AK497-'2022 г.'!AK497)</f>
        <v>0</v>
      </c>
      <c r="AL498" s="71">
        <f>SUM('рабочая 2023 г'!AL497-'2022 г.'!AL497)</f>
        <v>0</v>
      </c>
      <c r="AM498" s="71">
        <f>SUM('рабочая 2023 г'!AM497-'2022 г.'!AM497)</f>
        <v>0</v>
      </c>
      <c r="AN498" s="71">
        <f>SUM('рабочая 2023 г'!AN497-'2022 г.'!AN497)</f>
        <v>0</v>
      </c>
      <c r="AO498" s="71">
        <f>SUM('рабочая 2023 г'!AO497-'2022 г.'!AO497)</f>
        <v>0</v>
      </c>
      <c r="AP498" s="71">
        <f>SUM('рабочая 2023 г'!AP497-'2022 г.'!AP497)</f>
        <v>0</v>
      </c>
      <c r="AQ498" s="71">
        <f>SUM('рабочая 2023 г'!AQ497-'2022 г.'!AQ497)</f>
        <v>0</v>
      </c>
      <c r="AR498" s="71">
        <f>SUM('рабочая 2023 г'!AR497-'2022 г.'!AR497)</f>
        <v>0</v>
      </c>
      <c r="AS498" s="115">
        <f t="shared" si="307"/>
        <v>0</v>
      </c>
      <c r="AT498" s="71">
        <f>SUM('рабочая 2023 г'!AT497-'2022 г.'!AT497)</f>
        <v>0</v>
      </c>
      <c r="AU498" s="71">
        <f>SUM('рабочая 2023 г'!AU497-'2022 г.'!AU497)</f>
        <v>0</v>
      </c>
      <c r="AV498" s="71">
        <f>SUM('рабочая 2023 г'!AV497-'2022 г.'!AV497)</f>
        <v>0</v>
      </c>
      <c r="AW498" s="71">
        <f>SUM('рабочая 2023 г'!AW497-'2022 г.'!AW497)</f>
        <v>0</v>
      </c>
      <c r="AX498" s="71">
        <f>SUM('рабочая 2023 г'!AX497-'2022 г.'!AX497)</f>
        <v>0</v>
      </c>
      <c r="AY498" s="71">
        <f>SUM('рабочая 2023 г'!AY497-'2022 г.'!AY497)</f>
        <v>0</v>
      </c>
      <c r="AZ498" s="71">
        <f>SUM('рабочая 2023 г'!AZ497-'2022 г.'!AZ497)</f>
        <v>0</v>
      </c>
      <c r="BA498" s="71">
        <f>SUM('рабочая 2023 г'!BA497-'2022 г.'!BA497)</f>
        <v>0</v>
      </c>
      <c r="BB498" s="71">
        <f>SUM('рабочая 2023 г'!BB497-'2022 г.'!BB497)</f>
        <v>0</v>
      </c>
      <c r="BC498" s="71">
        <f>SUM('рабочая 2023 г'!BC497-'2022 г.'!BC497)</f>
        <v>0</v>
      </c>
      <c r="BD498" s="71">
        <f>SUM('рабочая 2023 г'!BD497-'2022 г.'!BD497)</f>
        <v>0</v>
      </c>
      <c r="BE498" s="71">
        <f>SUM('рабочая 2023 г'!BE497-'2022 г.'!BE497)</f>
        <v>0</v>
      </c>
      <c r="BF498" s="71">
        <f>SUM('рабочая 2023 г'!BF497-'2022 г.'!BF497)</f>
        <v>0</v>
      </c>
      <c r="BG498" s="71">
        <f>SUM('рабочая 2023 г'!BG497-'2022 г.'!BG497)</f>
        <v>0</v>
      </c>
      <c r="BH498" s="71">
        <f>SUM('рабочая 2023 г'!BH497-'2022 г.'!BH497)</f>
        <v>0</v>
      </c>
      <c r="BI498" s="71">
        <f>SUM('рабочая 2023 г'!BI497-'2022 г.'!BI497)</f>
        <v>0</v>
      </c>
      <c r="BJ498" s="71">
        <f>SUM('рабочая 2023 г'!BJ497-'2022 г.'!BJ497)</f>
        <v>0</v>
      </c>
      <c r="BK498" s="71">
        <f>SUM('рабочая 2023 г'!BK497-'2022 г.'!BK497)</f>
        <v>0</v>
      </c>
      <c r="BL498" s="71">
        <f>SUM('рабочая 2023 г'!BL497-'2022 г.'!BL497)</f>
        <v>0</v>
      </c>
      <c r="BM498" s="71">
        <f>SUM('рабочая 2023 г'!BM497-'2022 г.'!BM497)</f>
        <v>0</v>
      </c>
      <c r="BN498" s="71">
        <f>SUM('рабочая 2023 г'!BN497-'2022 г.'!BN497)</f>
        <v>0</v>
      </c>
      <c r="BO498" s="71">
        <f>SUM('рабочая 2023 г'!BO497-'2022 г.'!BO497)</f>
        <v>0</v>
      </c>
      <c r="BP498" s="71">
        <f>SUM('рабочая 2023 г'!BP497-'2022 г.'!BP497)</f>
        <v>0</v>
      </c>
      <c r="BQ498" s="66">
        <f t="shared" si="335"/>
        <v>0</v>
      </c>
      <c r="BR498" s="71"/>
      <c r="BS498" s="71"/>
      <c r="BT498" s="71"/>
      <c r="BU498" s="71"/>
      <c r="BV498" s="71"/>
      <c r="BW498" s="71"/>
      <c r="BX498" s="71"/>
      <c r="BY498" s="71"/>
      <c r="BZ498" s="71"/>
      <c r="CA498" s="71"/>
      <c r="CB498" s="71"/>
      <c r="CC498" s="71"/>
      <c r="CD498" s="71"/>
      <c r="CE498" s="71"/>
      <c r="CF498" s="71"/>
      <c r="CG498" s="71"/>
      <c r="CH498" s="71"/>
      <c r="CI498" s="71"/>
      <c r="CJ498" s="71"/>
      <c r="CK498" s="71"/>
      <c r="CL498" s="71"/>
      <c r="CM498" s="71"/>
      <c r="CN498" s="71"/>
      <c r="CO498" s="71"/>
      <c r="CP498" s="188">
        <f t="shared" si="316"/>
        <v>0</v>
      </c>
      <c r="CQ498" s="71"/>
      <c r="CR498" s="71"/>
      <c r="CS498" s="71"/>
      <c r="CT498" s="71"/>
      <c r="CU498" s="71"/>
      <c r="CV498" s="71"/>
      <c r="CW498" s="71"/>
      <c r="CX498" s="71"/>
      <c r="CY498" s="71"/>
      <c r="CZ498" s="71"/>
      <c r="DA498" s="71"/>
      <c r="DB498" s="188">
        <f t="shared" si="317"/>
        <v>0</v>
      </c>
      <c r="DC498" s="38">
        <f t="shared" si="313"/>
        <v>0</v>
      </c>
      <c r="DD498" s="71"/>
      <c r="DE498" s="71"/>
      <c r="DF498" s="71"/>
      <c r="DG498" s="188">
        <f t="shared" si="314"/>
        <v>0</v>
      </c>
      <c r="DH498" s="38">
        <f t="shared" si="315"/>
        <v>0</v>
      </c>
      <c r="DI498" s="71"/>
      <c r="DJ498" s="71"/>
      <c r="DK498" s="71"/>
      <c r="DL498" s="71"/>
      <c r="DM498" s="71"/>
      <c r="DN498" s="71"/>
      <c r="DO498" s="71"/>
      <c r="DP498" s="71"/>
      <c r="DQ498" s="71"/>
      <c r="DR498" s="71"/>
      <c r="DS498" s="71"/>
      <c r="DT498" s="71"/>
      <c r="DU498" s="71"/>
      <c r="DV498" s="71"/>
      <c r="DW498" s="71"/>
      <c r="DX498" s="71"/>
      <c r="DY498" s="71"/>
      <c r="DZ498" s="71"/>
      <c r="EA498" s="71"/>
      <c r="EB498" s="71"/>
      <c r="EC498" s="71"/>
      <c r="ED498" s="71"/>
      <c r="EE498" s="71"/>
      <c r="EF498" s="71"/>
      <c r="EG498" s="71"/>
      <c r="EH498" s="71"/>
      <c r="EI498" s="74"/>
      <c r="EJ498" s="74"/>
      <c r="EK498" s="74"/>
      <c r="EL498" s="74"/>
      <c r="EM498" s="74"/>
      <c r="EN498" s="74"/>
      <c r="EO498" s="74"/>
      <c r="EP498" s="74"/>
      <c r="EQ498" s="74"/>
      <c r="ER498" s="74"/>
      <c r="ES498" s="74"/>
      <c r="ET498" s="74"/>
      <c r="EU498" s="74"/>
      <c r="EV498" s="74"/>
      <c r="EW498" s="74"/>
      <c r="EX498" s="74"/>
      <c r="EY498" s="74"/>
      <c r="EZ498" s="74"/>
      <c r="FA498" s="74"/>
      <c r="FB498" s="74"/>
    </row>
    <row r="499" spans="2:158" s="69" customFormat="1">
      <c r="B499" s="76"/>
      <c r="C499" s="77" t="s">
        <v>386</v>
      </c>
      <c r="D499" s="71"/>
      <c r="E499" s="71"/>
      <c r="F499" s="71"/>
      <c r="G499" s="71"/>
      <c r="H499" s="71"/>
      <c r="I499" s="71"/>
      <c r="J499" s="71"/>
      <c r="K499" s="71"/>
      <c r="L499" s="71"/>
      <c r="M499" s="71"/>
      <c r="N499" s="71"/>
      <c r="O499" s="72"/>
      <c r="P499" s="71"/>
      <c r="Q499" s="71"/>
      <c r="R499" s="71"/>
      <c r="S499" s="71"/>
      <c r="T499" s="71"/>
      <c r="U499" s="71"/>
      <c r="V499" s="71"/>
      <c r="W499" s="71"/>
      <c r="X499" s="71"/>
      <c r="Y499" s="71">
        <f>SUM('рабочая 2023 г'!Y498-'2022 г.'!Y498)</f>
        <v>0</v>
      </c>
      <c r="Z499" s="73"/>
      <c r="AA499" s="73"/>
      <c r="AB499" s="73"/>
      <c r="AC499" s="73"/>
      <c r="AD499" s="73"/>
      <c r="AE499" s="73"/>
      <c r="AF499" s="102">
        <f t="shared" si="410"/>
        <v>0</v>
      </c>
      <c r="AG499" s="71">
        <f>SUM('рабочая 2023 г'!AG498-'2022 г.'!AG498)</f>
        <v>0</v>
      </c>
      <c r="AH499" s="71">
        <f>SUM('рабочая 2023 г'!AH498-'2022 г.'!AH498)</f>
        <v>0</v>
      </c>
      <c r="AI499" s="71">
        <f>SUM('рабочая 2023 г'!AI498-'2022 г.'!AI498)</f>
        <v>0</v>
      </c>
      <c r="AJ499" s="71">
        <f>SUM('рабочая 2023 г'!AJ498-'2022 г.'!AJ498)</f>
        <v>0</v>
      </c>
      <c r="AK499" s="71">
        <f>SUM('рабочая 2023 г'!AK498-'2022 г.'!AK498)</f>
        <v>0</v>
      </c>
      <c r="AL499" s="71">
        <f>SUM('рабочая 2023 г'!AL498-'2022 г.'!AL498)</f>
        <v>0</v>
      </c>
      <c r="AM499" s="71">
        <f>SUM('рабочая 2023 г'!AM498-'2022 г.'!AM498)</f>
        <v>0</v>
      </c>
      <c r="AN499" s="71">
        <f>SUM('рабочая 2023 г'!AN498-'2022 г.'!AN498)</f>
        <v>0</v>
      </c>
      <c r="AO499" s="71">
        <f>SUM('рабочая 2023 г'!AO498-'2022 г.'!AO498)</f>
        <v>0</v>
      </c>
      <c r="AP499" s="71">
        <f>SUM('рабочая 2023 г'!AP498-'2022 г.'!AP498)</f>
        <v>0</v>
      </c>
      <c r="AQ499" s="71">
        <f>SUM('рабочая 2023 г'!AQ498-'2022 г.'!AQ498)</f>
        <v>0</v>
      </c>
      <c r="AR499" s="71">
        <f>SUM('рабочая 2023 г'!AR498-'2022 г.'!AR498)</f>
        <v>0</v>
      </c>
      <c r="AS499" s="115">
        <f t="shared" si="307"/>
        <v>0</v>
      </c>
      <c r="AT499" s="71">
        <f>SUM('рабочая 2023 г'!AT498-'2022 г.'!AT498)</f>
        <v>0</v>
      </c>
      <c r="AU499" s="71">
        <f>SUM('рабочая 2023 г'!AU498-'2022 г.'!AU498)</f>
        <v>0</v>
      </c>
      <c r="AV499" s="71">
        <f>SUM('рабочая 2023 г'!AV498-'2022 г.'!AV498)</f>
        <v>0</v>
      </c>
      <c r="AW499" s="71">
        <f>SUM('рабочая 2023 г'!AW498-'2022 г.'!AW498)</f>
        <v>0</v>
      </c>
      <c r="AX499" s="71">
        <f>SUM('рабочая 2023 г'!AX498-'2022 г.'!AX498)</f>
        <v>0</v>
      </c>
      <c r="AY499" s="71">
        <f>SUM('рабочая 2023 г'!AY498-'2022 г.'!AY498)</f>
        <v>0</v>
      </c>
      <c r="AZ499" s="71">
        <f>SUM('рабочая 2023 г'!AZ498-'2022 г.'!AZ498)</f>
        <v>0</v>
      </c>
      <c r="BA499" s="71">
        <f>SUM('рабочая 2023 г'!BA498-'2022 г.'!BA498)</f>
        <v>0</v>
      </c>
      <c r="BB499" s="71">
        <f>SUM('рабочая 2023 г'!BB498-'2022 г.'!BB498)</f>
        <v>0</v>
      </c>
      <c r="BC499" s="71">
        <f>SUM('рабочая 2023 г'!BC498-'2022 г.'!BC498)</f>
        <v>0</v>
      </c>
      <c r="BD499" s="71">
        <f>SUM('рабочая 2023 г'!BD498-'2022 г.'!BD498)</f>
        <v>0</v>
      </c>
      <c r="BE499" s="71">
        <f>SUM('рабочая 2023 г'!BE498-'2022 г.'!BE498)</f>
        <v>0</v>
      </c>
      <c r="BF499" s="71">
        <f>SUM('рабочая 2023 г'!BF498-'2022 г.'!BF498)</f>
        <v>0</v>
      </c>
      <c r="BG499" s="71">
        <f>SUM('рабочая 2023 г'!BG498-'2022 г.'!BG498)</f>
        <v>0</v>
      </c>
      <c r="BH499" s="71">
        <f>SUM('рабочая 2023 г'!BH498-'2022 г.'!BH498)</f>
        <v>0</v>
      </c>
      <c r="BI499" s="71">
        <f>SUM('рабочая 2023 г'!BI498-'2022 г.'!BI498)</f>
        <v>0</v>
      </c>
      <c r="BJ499" s="71">
        <f>SUM('рабочая 2023 г'!BJ498-'2022 г.'!BJ498)</f>
        <v>0</v>
      </c>
      <c r="BK499" s="71">
        <f>SUM('рабочая 2023 г'!BK498-'2022 г.'!BK498)</f>
        <v>0</v>
      </c>
      <c r="BL499" s="71">
        <f>SUM('рабочая 2023 г'!BL498-'2022 г.'!BL498)</f>
        <v>0</v>
      </c>
      <c r="BM499" s="71">
        <f>SUM('рабочая 2023 г'!BM498-'2022 г.'!BM498)</f>
        <v>0</v>
      </c>
      <c r="BN499" s="71">
        <f>SUM('рабочая 2023 г'!BN498-'2022 г.'!BN498)</f>
        <v>0</v>
      </c>
      <c r="BO499" s="71">
        <f>SUM('рабочая 2023 г'!BO498-'2022 г.'!BO498)</f>
        <v>0</v>
      </c>
      <c r="BP499" s="71">
        <f>SUM('рабочая 2023 г'!BP498-'2022 г.'!BP498)</f>
        <v>0</v>
      </c>
      <c r="BQ499" s="66">
        <f t="shared" si="335"/>
        <v>0</v>
      </c>
      <c r="BR499" s="71"/>
      <c r="BS499" s="71"/>
      <c r="BT499" s="71"/>
      <c r="BU499" s="71"/>
      <c r="BV499" s="71"/>
      <c r="BW499" s="71"/>
      <c r="BX499" s="71"/>
      <c r="BY499" s="71"/>
      <c r="BZ499" s="71"/>
      <c r="CA499" s="71"/>
      <c r="CB499" s="71"/>
      <c r="CC499" s="71"/>
      <c r="CD499" s="71"/>
      <c r="CE499" s="71"/>
      <c r="CF499" s="71"/>
      <c r="CG499" s="71"/>
      <c r="CH499" s="71"/>
      <c r="CI499" s="71"/>
      <c r="CJ499" s="71"/>
      <c r="CK499" s="71"/>
      <c r="CL499" s="71"/>
      <c r="CM499" s="71"/>
      <c r="CN499" s="71"/>
      <c r="CO499" s="71"/>
      <c r="CP499" s="188">
        <f t="shared" si="316"/>
        <v>0</v>
      </c>
      <c r="CQ499" s="71"/>
      <c r="CR499" s="71"/>
      <c r="CS499" s="71"/>
      <c r="CT499" s="71"/>
      <c r="CU499" s="71"/>
      <c r="CV499" s="71"/>
      <c r="CW499" s="71"/>
      <c r="CX499" s="71"/>
      <c r="CY499" s="71"/>
      <c r="CZ499" s="71"/>
      <c r="DA499" s="71"/>
      <c r="DB499" s="188">
        <f t="shared" si="317"/>
        <v>0</v>
      </c>
      <c r="DC499" s="38">
        <f t="shared" si="313"/>
        <v>0</v>
      </c>
      <c r="DD499" s="71"/>
      <c r="DE499" s="71"/>
      <c r="DF499" s="71"/>
      <c r="DG499" s="188">
        <f t="shared" si="314"/>
        <v>0</v>
      </c>
      <c r="DH499" s="38">
        <f t="shared" si="315"/>
        <v>0</v>
      </c>
      <c r="DI499" s="71"/>
      <c r="DJ499" s="71"/>
      <c r="DK499" s="71"/>
      <c r="DL499" s="71"/>
      <c r="DM499" s="71"/>
      <c r="DN499" s="71"/>
      <c r="DO499" s="71"/>
      <c r="DP499" s="71"/>
      <c r="DQ499" s="71"/>
      <c r="DR499" s="71"/>
      <c r="DS499" s="71"/>
      <c r="DT499" s="71"/>
      <c r="DU499" s="71"/>
      <c r="DV499" s="71"/>
      <c r="DW499" s="71"/>
      <c r="DX499" s="71"/>
      <c r="DY499" s="71"/>
      <c r="DZ499" s="71"/>
      <c r="EA499" s="71"/>
      <c r="EB499" s="71"/>
      <c r="EC499" s="71"/>
      <c r="ED499" s="71"/>
      <c r="EE499" s="71"/>
      <c r="EF499" s="71"/>
      <c r="EG499" s="71"/>
      <c r="EH499" s="71"/>
      <c r="EI499" s="74"/>
      <c r="EJ499" s="74"/>
      <c r="EK499" s="74"/>
      <c r="EL499" s="74"/>
      <c r="EM499" s="74"/>
      <c r="EN499" s="74"/>
      <c r="EO499" s="74"/>
      <c r="EP499" s="74"/>
      <c r="EQ499" s="74"/>
      <c r="ER499" s="74"/>
      <c r="ES499" s="74"/>
      <c r="ET499" s="74"/>
      <c r="EU499" s="74"/>
      <c r="EV499" s="74"/>
      <c r="EW499" s="74"/>
      <c r="EX499" s="74"/>
      <c r="EY499" s="74"/>
      <c r="EZ499" s="74"/>
      <c r="FA499" s="74"/>
      <c r="FB499" s="74"/>
    </row>
    <row r="500" spans="2:158" s="69" customFormat="1">
      <c r="B500" s="76"/>
      <c r="C500" s="77" t="s">
        <v>387</v>
      </c>
      <c r="D500" s="71"/>
      <c r="E500" s="71"/>
      <c r="F500" s="71"/>
      <c r="G500" s="71"/>
      <c r="H500" s="71"/>
      <c r="I500" s="71"/>
      <c r="J500" s="71"/>
      <c r="K500" s="71"/>
      <c r="L500" s="71"/>
      <c r="M500" s="71"/>
      <c r="N500" s="71"/>
      <c r="O500" s="72"/>
      <c r="P500" s="71"/>
      <c r="Q500" s="71"/>
      <c r="R500" s="71"/>
      <c r="S500" s="71"/>
      <c r="T500" s="71"/>
      <c r="U500" s="71"/>
      <c r="V500" s="71"/>
      <c r="W500" s="71"/>
      <c r="X500" s="71"/>
      <c r="Y500" s="71">
        <f>SUM('рабочая 2023 г'!Y499-'2022 г.'!Y499)</f>
        <v>0</v>
      </c>
      <c r="Z500" s="73"/>
      <c r="AA500" s="73"/>
      <c r="AB500" s="73"/>
      <c r="AC500" s="73"/>
      <c r="AD500" s="73"/>
      <c r="AE500" s="73"/>
      <c r="AF500" s="102">
        <f t="shared" si="410"/>
        <v>0</v>
      </c>
      <c r="AG500" s="71">
        <f>SUM('рабочая 2023 г'!AG499-'2022 г.'!AG499)</f>
        <v>0</v>
      </c>
      <c r="AH500" s="71">
        <f>SUM('рабочая 2023 г'!AH499-'2022 г.'!AH499)</f>
        <v>0</v>
      </c>
      <c r="AI500" s="71">
        <f>SUM('рабочая 2023 г'!AI499-'2022 г.'!AI499)</f>
        <v>0</v>
      </c>
      <c r="AJ500" s="71">
        <f>SUM('рабочая 2023 г'!AJ499-'2022 г.'!AJ499)</f>
        <v>0</v>
      </c>
      <c r="AK500" s="71">
        <f>SUM('рабочая 2023 г'!AK499-'2022 г.'!AK499)</f>
        <v>0</v>
      </c>
      <c r="AL500" s="71">
        <f>SUM('рабочая 2023 г'!AL499-'2022 г.'!AL499)</f>
        <v>0</v>
      </c>
      <c r="AM500" s="71">
        <f>SUM('рабочая 2023 г'!AM499-'2022 г.'!AM499)</f>
        <v>0</v>
      </c>
      <c r="AN500" s="71">
        <f>SUM('рабочая 2023 г'!AN499-'2022 г.'!AN499)</f>
        <v>0</v>
      </c>
      <c r="AO500" s="71">
        <f>SUM('рабочая 2023 г'!AO499-'2022 г.'!AO499)</f>
        <v>0</v>
      </c>
      <c r="AP500" s="71">
        <f>SUM('рабочая 2023 г'!AP499-'2022 г.'!AP499)</f>
        <v>0</v>
      </c>
      <c r="AQ500" s="71">
        <f>SUM('рабочая 2023 г'!AQ499-'2022 г.'!AQ499)</f>
        <v>0</v>
      </c>
      <c r="AR500" s="71">
        <f>SUM('рабочая 2023 г'!AR499-'2022 г.'!AR499)</f>
        <v>0</v>
      </c>
      <c r="AS500" s="115">
        <f t="shared" si="307"/>
        <v>0</v>
      </c>
      <c r="AT500" s="71">
        <f>SUM('рабочая 2023 г'!AT499-'2022 г.'!AT499)</f>
        <v>0</v>
      </c>
      <c r="AU500" s="71">
        <f>SUM('рабочая 2023 г'!AU499-'2022 г.'!AU499)</f>
        <v>0</v>
      </c>
      <c r="AV500" s="71">
        <f>SUM('рабочая 2023 г'!AV499-'2022 г.'!AV499)</f>
        <v>0</v>
      </c>
      <c r="AW500" s="71">
        <f>SUM('рабочая 2023 г'!AW499-'2022 г.'!AW499)</f>
        <v>0</v>
      </c>
      <c r="AX500" s="71">
        <f>SUM('рабочая 2023 г'!AX499-'2022 г.'!AX499)</f>
        <v>0</v>
      </c>
      <c r="AY500" s="71">
        <f>SUM('рабочая 2023 г'!AY499-'2022 г.'!AY499)</f>
        <v>0</v>
      </c>
      <c r="AZ500" s="71">
        <f>SUM('рабочая 2023 г'!AZ499-'2022 г.'!AZ499)</f>
        <v>0</v>
      </c>
      <c r="BA500" s="71">
        <f>SUM('рабочая 2023 г'!BA499-'2022 г.'!BA499)</f>
        <v>0</v>
      </c>
      <c r="BB500" s="71">
        <f>SUM('рабочая 2023 г'!BB499-'2022 г.'!BB499)</f>
        <v>0</v>
      </c>
      <c r="BC500" s="71">
        <f>SUM('рабочая 2023 г'!BC499-'2022 г.'!BC499)</f>
        <v>0</v>
      </c>
      <c r="BD500" s="71">
        <f>SUM('рабочая 2023 г'!BD499-'2022 г.'!BD499)</f>
        <v>0</v>
      </c>
      <c r="BE500" s="71">
        <f>SUM('рабочая 2023 г'!BE499-'2022 г.'!BE499)</f>
        <v>0</v>
      </c>
      <c r="BF500" s="71">
        <f>SUM('рабочая 2023 г'!BF499-'2022 г.'!BF499)</f>
        <v>0</v>
      </c>
      <c r="BG500" s="71">
        <f>SUM('рабочая 2023 г'!BG499-'2022 г.'!BG499)</f>
        <v>0</v>
      </c>
      <c r="BH500" s="71">
        <f>SUM('рабочая 2023 г'!BH499-'2022 г.'!BH499)</f>
        <v>0</v>
      </c>
      <c r="BI500" s="71">
        <f>SUM('рабочая 2023 г'!BI499-'2022 г.'!BI499)</f>
        <v>0</v>
      </c>
      <c r="BJ500" s="71">
        <f>SUM('рабочая 2023 г'!BJ499-'2022 г.'!BJ499)</f>
        <v>0</v>
      </c>
      <c r="BK500" s="71">
        <f>SUM('рабочая 2023 г'!BK499-'2022 г.'!BK499)</f>
        <v>0</v>
      </c>
      <c r="BL500" s="71">
        <f>SUM('рабочая 2023 г'!BL499-'2022 г.'!BL499)</f>
        <v>0</v>
      </c>
      <c r="BM500" s="71">
        <f>SUM('рабочая 2023 г'!BM499-'2022 г.'!BM499)</f>
        <v>0</v>
      </c>
      <c r="BN500" s="71">
        <f>SUM('рабочая 2023 г'!BN499-'2022 г.'!BN499)</f>
        <v>0</v>
      </c>
      <c r="BO500" s="71">
        <f>SUM('рабочая 2023 г'!BO499-'2022 г.'!BO499)</f>
        <v>0</v>
      </c>
      <c r="BP500" s="71">
        <f>SUM('рабочая 2023 г'!BP499-'2022 г.'!BP499)</f>
        <v>0</v>
      </c>
      <c r="BQ500" s="66">
        <f t="shared" si="335"/>
        <v>0</v>
      </c>
      <c r="BR500" s="71"/>
      <c r="BS500" s="71"/>
      <c r="BT500" s="71"/>
      <c r="BU500" s="71"/>
      <c r="BV500" s="71"/>
      <c r="BW500" s="71"/>
      <c r="BX500" s="71"/>
      <c r="BY500" s="71"/>
      <c r="BZ500" s="71"/>
      <c r="CA500" s="71"/>
      <c r="CB500" s="71"/>
      <c r="CC500" s="71"/>
      <c r="CD500" s="71"/>
      <c r="CE500" s="71"/>
      <c r="CF500" s="71"/>
      <c r="CG500" s="71"/>
      <c r="CH500" s="71"/>
      <c r="CI500" s="71"/>
      <c r="CJ500" s="71"/>
      <c r="CK500" s="71"/>
      <c r="CL500" s="71"/>
      <c r="CM500" s="71"/>
      <c r="CN500" s="71"/>
      <c r="CO500" s="71"/>
      <c r="CP500" s="188">
        <f t="shared" si="316"/>
        <v>0</v>
      </c>
      <c r="CQ500" s="71"/>
      <c r="CR500" s="71"/>
      <c r="CS500" s="71"/>
      <c r="CT500" s="71"/>
      <c r="CU500" s="71"/>
      <c r="CV500" s="71"/>
      <c r="CW500" s="71"/>
      <c r="CX500" s="71"/>
      <c r="CY500" s="71"/>
      <c r="CZ500" s="71"/>
      <c r="DA500" s="71"/>
      <c r="DB500" s="188">
        <f t="shared" si="317"/>
        <v>0</v>
      </c>
      <c r="DC500" s="38">
        <f t="shared" si="313"/>
        <v>0</v>
      </c>
      <c r="DD500" s="71"/>
      <c r="DE500" s="71"/>
      <c r="DF500" s="71"/>
      <c r="DG500" s="188">
        <f t="shared" si="314"/>
        <v>0</v>
      </c>
      <c r="DH500" s="38">
        <f t="shared" si="315"/>
        <v>0</v>
      </c>
      <c r="DI500" s="71"/>
      <c r="DJ500" s="71"/>
      <c r="DK500" s="71"/>
      <c r="DL500" s="71"/>
      <c r="DM500" s="71"/>
      <c r="DN500" s="71"/>
      <c r="DO500" s="71"/>
      <c r="DP500" s="71"/>
      <c r="DQ500" s="71"/>
      <c r="DR500" s="71"/>
      <c r="DS500" s="71"/>
      <c r="DT500" s="71"/>
      <c r="DU500" s="71"/>
      <c r="DV500" s="71"/>
      <c r="DW500" s="71"/>
      <c r="DX500" s="71"/>
      <c r="DY500" s="71"/>
      <c r="DZ500" s="71"/>
      <c r="EA500" s="71"/>
      <c r="EB500" s="71"/>
      <c r="EC500" s="71"/>
      <c r="ED500" s="71"/>
      <c r="EE500" s="71"/>
      <c r="EF500" s="71"/>
      <c r="EG500" s="71"/>
      <c r="EH500" s="71"/>
      <c r="EI500" s="74"/>
      <c r="EJ500" s="74"/>
      <c r="EK500" s="74"/>
      <c r="EL500" s="74"/>
      <c r="EM500" s="74"/>
      <c r="EN500" s="74"/>
      <c r="EO500" s="74"/>
      <c r="EP500" s="74"/>
      <c r="EQ500" s="74"/>
      <c r="ER500" s="74"/>
      <c r="ES500" s="74"/>
      <c r="ET500" s="74"/>
      <c r="EU500" s="74"/>
      <c r="EV500" s="74"/>
      <c r="EW500" s="74"/>
      <c r="EX500" s="74"/>
      <c r="EY500" s="74"/>
      <c r="EZ500" s="74"/>
      <c r="FA500" s="74"/>
      <c r="FB500" s="74"/>
    </row>
    <row r="501" spans="2:158" s="69" customFormat="1">
      <c r="B501" s="76"/>
      <c r="C501" s="77" t="s">
        <v>388</v>
      </c>
      <c r="D501" s="71"/>
      <c r="E501" s="71"/>
      <c r="F501" s="71"/>
      <c r="G501" s="71"/>
      <c r="H501" s="71"/>
      <c r="I501" s="71"/>
      <c r="J501" s="71"/>
      <c r="K501" s="71"/>
      <c r="L501" s="71"/>
      <c r="M501" s="71"/>
      <c r="N501" s="71"/>
      <c r="O501" s="72"/>
      <c r="P501" s="71"/>
      <c r="Q501" s="71"/>
      <c r="R501" s="71"/>
      <c r="S501" s="71"/>
      <c r="T501" s="71"/>
      <c r="U501" s="71"/>
      <c r="V501" s="71"/>
      <c r="W501" s="71"/>
      <c r="X501" s="71"/>
      <c r="Y501" s="71">
        <f>SUM('рабочая 2023 г'!Y500-'2022 г.'!Y500)</f>
        <v>0</v>
      </c>
      <c r="Z501" s="73"/>
      <c r="AA501" s="73"/>
      <c r="AB501" s="73"/>
      <c r="AC501" s="73"/>
      <c r="AD501" s="73"/>
      <c r="AE501" s="73"/>
      <c r="AF501" s="102">
        <f t="shared" si="410"/>
        <v>0</v>
      </c>
      <c r="AG501" s="71">
        <f>SUM('рабочая 2023 г'!AG500-'2022 г.'!AG500)</f>
        <v>0</v>
      </c>
      <c r="AH501" s="71">
        <f>SUM('рабочая 2023 г'!AH500-'2022 г.'!AH500)</f>
        <v>0</v>
      </c>
      <c r="AI501" s="71">
        <f>SUM('рабочая 2023 г'!AI500-'2022 г.'!AI500)</f>
        <v>0</v>
      </c>
      <c r="AJ501" s="71">
        <f>SUM('рабочая 2023 г'!AJ500-'2022 г.'!AJ500)</f>
        <v>0</v>
      </c>
      <c r="AK501" s="71">
        <f>SUM('рабочая 2023 г'!AK500-'2022 г.'!AK500)</f>
        <v>0</v>
      </c>
      <c r="AL501" s="71">
        <f>SUM('рабочая 2023 г'!AL500-'2022 г.'!AL500)</f>
        <v>0</v>
      </c>
      <c r="AM501" s="71">
        <f>SUM('рабочая 2023 г'!AM500-'2022 г.'!AM500)</f>
        <v>0</v>
      </c>
      <c r="AN501" s="71">
        <f>SUM('рабочая 2023 г'!AN500-'2022 г.'!AN500)</f>
        <v>0</v>
      </c>
      <c r="AO501" s="71">
        <f>SUM('рабочая 2023 г'!AO500-'2022 г.'!AO500)</f>
        <v>0</v>
      </c>
      <c r="AP501" s="71">
        <f>SUM('рабочая 2023 г'!AP500-'2022 г.'!AP500)</f>
        <v>0</v>
      </c>
      <c r="AQ501" s="71">
        <f>SUM('рабочая 2023 г'!AQ500-'2022 г.'!AQ500)</f>
        <v>0</v>
      </c>
      <c r="AR501" s="71">
        <f>SUM('рабочая 2023 г'!AR500-'2022 г.'!AR500)</f>
        <v>0</v>
      </c>
      <c r="AS501" s="115">
        <f t="shared" si="307"/>
        <v>0</v>
      </c>
      <c r="AT501" s="71">
        <f>SUM('рабочая 2023 г'!AT500-'2022 г.'!AT500)</f>
        <v>0</v>
      </c>
      <c r="AU501" s="71">
        <f>SUM('рабочая 2023 г'!AU500-'2022 г.'!AU500)</f>
        <v>0</v>
      </c>
      <c r="AV501" s="71">
        <f>SUM('рабочая 2023 г'!AV500-'2022 г.'!AV500)</f>
        <v>0</v>
      </c>
      <c r="AW501" s="71">
        <f>SUM('рабочая 2023 г'!AW500-'2022 г.'!AW500)</f>
        <v>0</v>
      </c>
      <c r="AX501" s="71">
        <f>SUM('рабочая 2023 г'!AX500-'2022 г.'!AX500)</f>
        <v>0</v>
      </c>
      <c r="AY501" s="71">
        <f>SUM('рабочая 2023 г'!AY500-'2022 г.'!AY500)</f>
        <v>0</v>
      </c>
      <c r="AZ501" s="71">
        <f>SUM('рабочая 2023 г'!AZ500-'2022 г.'!AZ500)</f>
        <v>0</v>
      </c>
      <c r="BA501" s="71">
        <f>SUM('рабочая 2023 г'!BA500-'2022 г.'!BA500)</f>
        <v>0</v>
      </c>
      <c r="BB501" s="71">
        <f>SUM('рабочая 2023 г'!BB500-'2022 г.'!BB500)</f>
        <v>0</v>
      </c>
      <c r="BC501" s="71">
        <f>SUM('рабочая 2023 г'!BC500-'2022 г.'!BC500)</f>
        <v>0</v>
      </c>
      <c r="BD501" s="71">
        <f>SUM('рабочая 2023 г'!BD500-'2022 г.'!BD500)</f>
        <v>0</v>
      </c>
      <c r="BE501" s="71">
        <f>SUM('рабочая 2023 г'!BE500-'2022 г.'!BE500)</f>
        <v>0</v>
      </c>
      <c r="BF501" s="71">
        <f>SUM('рабочая 2023 г'!BF500-'2022 г.'!BF500)</f>
        <v>0</v>
      </c>
      <c r="BG501" s="71">
        <f>SUM('рабочая 2023 г'!BG500-'2022 г.'!BG500)</f>
        <v>0</v>
      </c>
      <c r="BH501" s="71">
        <f>SUM('рабочая 2023 г'!BH500-'2022 г.'!BH500)</f>
        <v>0</v>
      </c>
      <c r="BI501" s="71">
        <f>SUM('рабочая 2023 г'!BI500-'2022 г.'!BI500)</f>
        <v>0</v>
      </c>
      <c r="BJ501" s="71">
        <f>SUM('рабочая 2023 г'!BJ500-'2022 г.'!BJ500)</f>
        <v>0</v>
      </c>
      <c r="BK501" s="71">
        <f>SUM('рабочая 2023 г'!BK500-'2022 г.'!BK500)</f>
        <v>0</v>
      </c>
      <c r="BL501" s="71">
        <f>SUM('рабочая 2023 г'!BL500-'2022 г.'!BL500)</f>
        <v>0</v>
      </c>
      <c r="BM501" s="71">
        <f>SUM('рабочая 2023 г'!BM500-'2022 г.'!BM500)</f>
        <v>0</v>
      </c>
      <c r="BN501" s="71">
        <f>SUM('рабочая 2023 г'!BN500-'2022 г.'!BN500)</f>
        <v>0</v>
      </c>
      <c r="BO501" s="71">
        <f>SUM('рабочая 2023 г'!BO500-'2022 г.'!BO500)</f>
        <v>0</v>
      </c>
      <c r="BP501" s="71">
        <f>SUM('рабочая 2023 г'!BP500-'2022 г.'!BP500)</f>
        <v>0</v>
      </c>
      <c r="BQ501" s="66">
        <f t="shared" si="335"/>
        <v>0</v>
      </c>
      <c r="BR501" s="71"/>
      <c r="BS501" s="71"/>
      <c r="BT501" s="71"/>
      <c r="BU501" s="71"/>
      <c r="BV501" s="71"/>
      <c r="BW501" s="71"/>
      <c r="BX501" s="71"/>
      <c r="BY501" s="71"/>
      <c r="BZ501" s="71"/>
      <c r="CA501" s="71"/>
      <c r="CB501" s="71"/>
      <c r="CC501" s="71"/>
      <c r="CD501" s="71"/>
      <c r="CE501" s="71"/>
      <c r="CF501" s="71"/>
      <c r="CG501" s="71"/>
      <c r="CH501" s="71"/>
      <c r="CI501" s="71"/>
      <c r="CJ501" s="71"/>
      <c r="CK501" s="71"/>
      <c r="CL501" s="71"/>
      <c r="CM501" s="71"/>
      <c r="CN501" s="71"/>
      <c r="CO501" s="71"/>
      <c r="CP501" s="188">
        <f t="shared" si="316"/>
        <v>0</v>
      </c>
      <c r="CQ501" s="71"/>
      <c r="CR501" s="71"/>
      <c r="CS501" s="71"/>
      <c r="CT501" s="71"/>
      <c r="CU501" s="71"/>
      <c r="CV501" s="71"/>
      <c r="CW501" s="71"/>
      <c r="CX501" s="71"/>
      <c r="CY501" s="71"/>
      <c r="CZ501" s="71"/>
      <c r="DA501" s="71"/>
      <c r="DB501" s="188">
        <f t="shared" si="317"/>
        <v>0</v>
      </c>
      <c r="DC501" s="38">
        <f t="shared" si="313"/>
        <v>0</v>
      </c>
      <c r="DD501" s="71"/>
      <c r="DE501" s="71"/>
      <c r="DF501" s="71"/>
      <c r="DG501" s="188">
        <f t="shared" si="314"/>
        <v>0</v>
      </c>
      <c r="DH501" s="38">
        <f t="shared" si="315"/>
        <v>0</v>
      </c>
      <c r="DI501" s="71"/>
      <c r="DJ501" s="71"/>
      <c r="DK501" s="71"/>
      <c r="DL501" s="71"/>
      <c r="DM501" s="71"/>
      <c r="DN501" s="71"/>
      <c r="DO501" s="71"/>
      <c r="DP501" s="71"/>
      <c r="DQ501" s="71"/>
      <c r="DR501" s="71"/>
      <c r="DS501" s="71"/>
      <c r="DT501" s="71"/>
      <c r="DU501" s="71"/>
      <c r="DV501" s="71"/>
      <c r="DW501" s="71"/>
      <c r="DX501" s="71"/>
      <c r="DY501" s="71"/>
      <c r="DZ501" s="71"/>
      <c r="EA501" s="71"/>
      <c r="EB501" s="71"/>
      <c r="EC501" s="71"/>
      <c r="ED501" s="71"/>
      <c r="EE501" s="71"/>
      <c r="EF501" s="71"/>
      <c r="EG501" s="71"/>
      <c r="EH501" s="71"/>
      <c r="EI501" s="74"/>
      <c r="EJ501" s="74"/>
      <c r="EK501" s="74"/>
      <c r="EL501" s="74"/>
      <c r="EM501" s="74"/>
      <c r="EN501" s="74"/>
      <c r="EO501" s="74"/>
      <c r="EP501" s="74"/>
      <c r="EQ501" s="74"/>
      <c r="ER501" s="74"/>
      <c r="ES501" s="74"/>
      <c r="ET501" s="74"/>
      <c r="EU501" s="74"/>
      <c r="EV501" s="74"/>
      <c r="EW501" s="74"/>
      <c r="EX501" s="74"/>
      <c r="EY501" s="74"/>
      <c r="EZ501" s="74"/>
      <c r="FA501" s="74"/>
      <c r="FB501" s="74"/>
    </row>
    <row r="502" spans="2:158" s="69" customFormat="1">
      <c r="B502" s="76"/>
      <c r="C502" s="77" t="s">
        <v>389</v>
      </c>
      <c r="D502" s="71"/>
      <c r="E502" s="71"/>
      <c r="F502" s="71"/>
      <c r="G502" s="71"/>
      <c r="H502" s="71"/>
      <c r="I502" s="71"/>
      <c r="J502" s="71"/>
      <c r="K502" s="71"/>
      <c r="L502" s="71"/>
      <c r="M502" s="71"/>
      <c r="N502" s="71"/>
      <c r="O502" s="72"/>
      <c r="P502" s="71"/>
      <c r="Q502" s="71"/>
      <c r="R502" s="71"/>
      <c r="S502" s="71"/>
      <c r="T502" s="71"/>
      <c r="U502" s="71"/>
      <c r="V502" s="71"/>
      <c r="W502" s="71"/>
      <c r="X502" s="71"/>
      <c r="Y502" s="71">
        <f>SUM('рабочая 2023 г'!Y501-'2022 г.'!Y501)</f>
        <v>0</v>
      </c>
      <c r="Z502" s="73"/>
      <c r="AA502" s="73"/>
      <c r="AB502" s="73"/>
      <c r="AC502" s="73"/>
      <c r="AD502" s="73"/>
      <c r="AE502" s="73"/>
      <c r="AF502" s="102">
        <f t="shared" si="410"/>
        <v>0</v>
      </c>
      <c r="AG502" s="71">
        <f>SUM('рабочая 2023 г'!AG501-'2022 г.'!AG501)</f>
        <v>0</v>
      </c>
      <c r="AH502" s="71">
        <f>SUM('рабочая 2023 г'!AH501-'2022 г.'!AH501)</f>
        <v>0</v>
      </c>
      <c r="AI502" s="71">
        <f>SUM('рабочая 2023 г'!AI501-'2022 г.'!AI501)</f>
        <v>0</v>
      </c>
      <c r="AJ502" s="71">
        <f>SUM('рабочая 2023 г'!AJ501-'2022 г.'!AJ501)</f>
        <v>0</v>
      </c>
      <c r="AK502" s="71">
        <f>SUM('рабочая 2023 г'!AK501-'2022 г.'!AK501)</f>
        <v>0</v>
      </c>
      <c r="AL502" s="71">
        <f>SUM('рабочая 2023 г'!AL501-'2022 г.'!AL501)</f>
        <v>0</v>
      </c>
      <c r="AM502" s="71">
        <f>SUM('рабочая 2023 г'!AM501-'2022 г.'!AM501)</f>
        <v>0</v>
      </c>
      <c r="AN502" s="71">
        <f>SUM('рабочая 2023 г'!AN501-'2022 г.'!AN501)</f>
        <v>0</v>
      </c>
      <c r="AO502" s="71">
        <f>SUM('рабочая 2023 г'!AO501-'2022 г.'!AO501)</f>
        <v>0</v>
      </c>
      <c r="AP502" s="71">
        <f>SUM('рабочая 2023 г'!AP501-'2022 г.'!AP501)</f>
        <v>0</v>
      </c>
      <c r="AQ502" s="71">
        <f>SUM('рабочая 2023 г'!AQ501-'2022 г.'!AQ501)</f>
        <v>0</v>
      </c>
      <c r="AR502" s="71">
        <f>SUM('рабочая 2023 г'!AR501-'2022 г.'!AR501)</f>
        <v>0</v>
      </c>
      <c r="AS502" s="115">
        <f t="shared" si="307"/>
        <v>0</v>
      </c>
      <c r="AT502" s="71">
        <f>SUM('рабочая 2023 г'!AT501-'2022 г.'!AT501)</f>
        <v>0</v>
      </c>
      <c r="AU502" s="71">
        <f>SUM('рабочая 2023 г'!AU501-'2022 г.'!AU501)</f>
        <v>0</v>
      </c>
      <c r="AV502" s="71">
        <f>SUM('рабочая 2023 г'!AV501-'2022 г.'!AV501)</f>
        <v>0</v>
      </c>
      <c r="AW502" s="71">
        <f>SUM('рабочая 2023 г'!AW501-'2022 г.'!AW501)</f>
        <v>0</v>
      </c>
      <c r="AX502" s="71">
        <f>SUM('рабочая 2023 г'!AX501-'2022 г.'!AX501)</f>
        <v>0</v>
      </c>
      <c r="AY502" s="71">
        <f>SUM('рабочая 2023 г'!AY501-'2022 г.'!AY501)</f>
        <v>0</v>
      </c>
      <c r="AZ502" s="71">
        <f>SUM('рабочая 2023 г'!AZ501-'2022 г.'!AZ501)</f>
        <v>0</v>
      </c>
      <c r="BA502" s="71">
        <f>SUM('рабочая 2023 г'!BA501-'2022 г.'!BA501)</f>
        <v>0</v>
      </c>
      <c r="BB502" s="71">
        <f>SUM('рабочая 2023 г'!BB501-'2022 г.'!BB501)</f>
        <v>0</v>
      </c>
      <c r="BC502" s="71">
        <f>SUM('рабочая 2023 г'!BC501-'2022 г.'!BC501)</f>
        <v>0</v>
      </c>
      <c r="BD502" s="71">
        <f>SUM('рабочая 2023 г'!BD501-'2022 г.'!BD501)</f>
        <v>0</v>
      </c>
      <c r="BE502" s="71">
        <f>SUM('рабочая 2023 г'!BE501-'2022 г.'!BE501)</f>
        <v>0</v>
      </c>
      <c r="BF502" s="71">
        <f>SUM('рабочая 2023 г'!BF501-'2022 г.'!BF501)</f>
        <v>0</v>
      </c>
      <c r="BG502" s="71">
        <f>SUM('рабочая 2023 г'!BG501-'2022 г.'!BG501)</f>
        <v>0</v>
      </c>
      <c r="BH502" s="71">
        <f>SUM('рабочая 2023 г'!BH501-'2022 г.'!BH501)</f>
        <v>0</v>
      </c>
      <c r="BI502" s="71">
        <f>SUM('рабочая 2023 г'!BI501-'2022 г.'!BI501)</f>
        <v>0</v>
      </c>
      <c r="BJ502" s="71">
        <f>SUM('рабочая 2023 г'!BJ501-'2022 г.'!BJ501)</f>
        <v>0</v>
      </c>
      <c r="BK502" s="71">
        <f>SUM('рабочая 2023 г'!BK501-'2022 г.'!BK501)</f>
        <v>0</v>
      </c>
      <c r="BL502" s="71">
        <f>SUM('рабочая 2023 г'!BL501-'2022 г.'!BL501)</f>
        <v>0</v>
      </c>
      <c r="BM502" s="71">
        <f>SUM('рабочая 2023 г'!BM501-'2022 г.'!BM501)</f>
        <v>0</v>
      </c>
      <c r="BN502" s="71">
        <f>SUM('рабочая 2023 г'!BN501-'2022 г.'!BN501)</f>
        <v>0</v>
      </c>
      <c r="BO502" s="71">
        <f>SUM('рабочая 2023 г'!BO501-'2022 г.'!BO501)</f>
        <v>0</v>
      </c>
      <c r="BP502" s="71">
        <f>SUM('рабочая 2023 г'!BP501-'2022 г.'!BP501)</f>
        <v>0</v>
      </c>
      <c r="BQ502" s="66">
        <f t="shared" si="335"/>
        <v>0</v>
      </c>
      <c r="BR502" s="71"/>
      <c r="BS502" s="71"/>
      <c r="BT502" s="71"/>
      <c r="BU502" s="71"/>
      <c r="BV502" s="71"/>
      <c r="BW502" s="71"/>
      <c r="BX502" s="71"/>
      <c r="BY502" s="71"/>
      <c r="BZ502" s="71"/>
      <c r="CA502" s="71"/>
      <c r="CB502" s="71"/>
      <c r="CC502" s="71"/>
      <c r="CD502" s="71"/>
      <c r="CE502" s="71"/>
      <c r="CF502" s="71"/>
      <c r="CG502" s="71"/>
      <c r="CH502" s="71"/>
      <c r="CI502" s="71"/>
      <c r="CJ502" s="71"/>
      <c r="CK502" s="71"/>
      <c r="CL502" s="71"/>
      <c r="CM502" s="71"/>
      <c r="CN502" s="71"/>
      <c r="CO502" s="71"/>
      <c r="CP502" s="188">
        <f t="shared" si="316"/>
        <v>0</v>
      </c>
      <c r="CQ502" s="71"/>
      <c r="CR502" s="71"/>
      <c r="CS502" s="71"/>
      <c r="CT502" s="71"/>
      <c r="CU502" s="71"/>
      <c r="CV502" s="71"/>
      <c r="CW502" s="71"/>
      <c r="CX502" s="71"/>
      <c r="CY502" s="71"/>
      <c r="CZ502" s="71"/>
      <c r="DA502" s="71"/>
      <c r="DB502" s="188">
        <f t="shared" si="317"/>
        <v>0</v>
      </c>
      <c r="DC502" s="38">
        <f t="shared" si="313"/>
        <v>0</v>
      </c>
      <c r="DD502" s="71"/>
      <c r="DE502" s="71"/>
      <c r="DF502" s="71"/>
      <c r="DG502" s="188">
        <f t="shared" si="314"/>
        <v>0</v>
      </c>
      <c r="DH502" s="38">
        <f t="shared" si="315"/>
        <v>0</v>
      </c>
      <c r="DI502" s="71"/>
      <c r="DJ502" s="71"/>
      <c r="DK502" s="71"/>
      <c r="DL502" s="71"/>
      <c r="DM502" s="71"/>
      <c r="DN502" s="71"/>
      <c r="DO502" s="71"/>
      <c r="DP502" s="71"/>
      <c r="DQ502" s="71"/>
      <c r="DR502" s="71"/>
      <c r="DS502" s="71"/>
      <c r="DT502" s="71"/>
      <c r="DU502" s="71"/>
      <c r="DV502" s="71"/>
      <c r="DW502" s="71"/>
      <c r="DX502" s="71"/>
      <c r="DY502" s="71"/>
      <c r="DZ502" s="71"/>
      <c r="EA502" s="71"/>
      <c r="EB502" s="71"/>
      <c r="EC502" s="71"/>
      <c r="ED502" s="71"/>
      <c r="EE502" s="71"/>
      <c r="EF502" s="71"/>
      <c r="EG502" s="71"/>
      <c r="EH502" s="71"/>
      <c r="EI502" s="74"/>
      <c r="EJ502" s="74"/>
      <c r="EK502" s="74"/>
      <c r="EL502" s="74"/>
      <c r="EM502" s="74"/>
      <c r="EN502" s="74"/>
      <c r="EO502" s="74"/>
      <c r="EP502" s="74"/>
      <c r="EQ502" s="74"/>
      <c r="ER502" s="74"/>
      <c r="ES502" s="74"/>
      <c r="ET502" s="74"/>
      <c r="EU502" s="74"/>
      <c r="EV502" s="74"/>
      <c r="EW502" s="74"/>
      <c r="EX502" s="74"/>
      <c r="EY502" s="74"/>
      <c r="EZ502" s="74"/>
      <c r="FA502" s="74"/>
      <c r="FB502" s="74"/>
    </row>
    <row r="503" spans="2:158" s="69" customFormat="1">
      <c r="B503" s="76"/>
      <c r="C503" s="77" t="s">
        <v>390</v>
      </c>
      <c r="D503" s="71"/>
      <c r="E503" s="71"/>
      <c r="F503" s="71"/>
      <c r="G503" s="71"/>
      <c r="H503" s="71"/>
      <c r="I503" s="71"/>
      <c r="J503" s="71"/>
      <c r="K503" s="71"/>
      <c r="L503" s="71"/>
      <c r="M503" s="71"/>
      <c r="N503" s="71"/>
      <c r="O503" s="72"/>
      <c r="P503" s="71"/>
      <c r="Q503" s="71"/>
      <c r="R503" s="71"/>
      <c r="S503" s="71"/>
      <c r="T503" s="71"/>
      <c r="U503" s="71"/>
      <c r="V503" s="71"/>
      <c r="W503" s="71"/>
      <c r="X503" s="71"/>
      <c r="Y503" s="71">
        <f>SUM('рабочая 2023 г'!Y502-'2022 г.'!Y502)</f>
        <v>0</v>
      </c>
      <c r="Z503" s="73"/>
      <c r="AA503" s="73"/>
      <c r="AB503" s="73"/>
      <c r="AC503" s="73"/>
      <c r="AD503" s="73"/>
      <c r="AE503" s="73"/>
      <c r="AF503" s="102">
        <f t="shared" si="410"/>
        <v>0</v>
      </c>
      <c r="AG503" s="71">
        <f>SUM('рабочая 2023 г'!AG502-'2022 г.'!AG502)</f>
        <v>0</v>
      </c>
      <c r="AH503" s="71">
        <f>SUM('рабочая 2023 г'!AH502-'2022 г.'!AH502)</f>
        <v>0</v>
      </c>
      <c r="AI503" s="71">
        <f>SUM('рабочая 2023 г'!AI502-'2022 г.'!AI502)</f>
        <v>0</v>
      </c>
      <c r="AJ503" s="71">
        <f>SUM('рабочая 2023 г'!AJ502-'2022 г.'!AJ502)</f>
        <v>0</v>
      </c>
      <c r="AK503" s="71">
        <f>SUM('рабочая 2023 г'!AK502-'2022 г.'!AK502)</f>
        <v>0</v>
      </c>
      <c r="AL503" s="71">
        <f>SUM('рабочая 2023 г'!AL502-'2022 г.'!AL502)</f>
        <v>0</v>
      </c>
      <c r="AM503" s="71">
        <f>SUM('рабочая 2023 г'!AM502-'2022 г.'!AM502)</f>
        <v>0</v>
      </c>
      <c r="AN503" s="71">
        <f>SUM('рабочая 2023 г'!AN502-'2022 г.'!AN502)</f>
        <v>0</v>
      </c>
      <c r="AO503" s="71">
        <f>SUM('рабочая 2023 г'!AO502-'2022 г.'!AO502)</f>
        <v>0</v>
      </c>
      <c r="AP503" s="71">
        <f>SUM('рабочая 2023 г'!AP502-'2022 г.'!AP502)</f>
        <v>0</v>
      </c>
      <c r="AQ503" s="71">
        <f>SUM('рабочая 2023 г'!AQ502-'2022 г.'!AQ502)</f>
        <v>0</v>
      </c>
      <c r="AR503" s="71">
        <f>SUM('рабочая 2023 г'!AR502-'2022 г.'!AR502)</f>
        <v>0</v>
      </c>
      <c r="AS503" s="115">
        <f t="shared" si="307"/>
        <v>0</v>
      </c>
      <c r="AT503" s="71">
        <f>SUM('рабочая 2023 г'!AT502-'2022 г.'!AT502)</f>
        <v>0</v>
      </c>
      <c r="AU503" s="71">
        <f>SUM('рабочая 2023 г'!AU502-'2022 г.'!AU502)</f>
        <v>0</v>
      </c>
      <c r="AV503" s="71">
        <f>SUM('рабочая 2023 г'!AV502-'2022 г.'!AV502)</f>
        <v>0</v>
      </c>
      <c r="AW503" s="71">
        <f>SUM('рабочая 2023 г'!AW502-'2022 г.'!AW502)</f>
        <v>0</v>
      </c>
      <c r="AX503" s="71">
        <f>SUM('рабочая 2023 г'!AX502-'2022 г.'!AX502)</f>
        <v>0</v>
      </c>
      <c r="AY503" s="71">
        <f>SUM('рабочая 2023 г'!AY502-'2022 г.'!AY502)</f>
        <v>0</v>
      </c>
      <c r="AZ503" s="71">
        <f>SUM('рабочая 2023 г'!AZ502-'2022 г.'!AZ502)</f>
        <v>0</v>
      </c>
      <c r="BA503" s="71">
        <f>SUM('рабочая 2023 г'!BA502-'2022 г.'!BA502)</f>
        <v>0</v>
      </c>
      <c r="BB503" s="71">
        <f>SUM('рабочая 2023 г'!BB502-'2022 г.'!BB502)</f>
        <v>0</v>
      </c>
      <c r="BC503" s="71">
        <f>SUM('рабочая 2023 г'!BC502-'2022 г.'!BC502)</f>
        <v>0</v>
      </c>
      <c r="BD503" s="71">
        <f>SUM('рабочая 2023 г'!BD502-'2022 г.'!BD502)</f>
        <v>0</v>
      </c>
      <c r="BE503" s="71">
        <f>SUM('рабочая 2023 г'!BE502-'2022 г.'!BE502)</f>
        <v>0</v>
      </c>
      <c r="BF503" s="71">
        <f>SUM('рабочая 2023 г'!BF502-'2022 г.'!BF502)</f>
        <v>0</v>
      </c>
      <c r="BG503" s="71">
        <f>SUM('рабочая 2023 г'!BG502-'2022 г.'!BG502)</f>
        <v>0</v>
      </c>
      <c r="BH503" s="71">
        <f>SUM('рабочая 2023 г'!BH502-'2022 г.'!BH502)</f>
        <v>0</v>
      </c>
      <c r="BI503" s="71">
        <f>SUM('рабочая 2023 г'!BI502-'2022 г.'!BI502)</f>
        <v>0</v>
      </c>
      <c r="BJ503" s="71">
        <f>SUM('рабочая 2023 г'!BJ502-'2022 г.'!BJ502)</f>
        <v>0</v>
      </c>
      <c r="BK503" s="71">
        <f>SUM('рабочая 2023 г'!BK502-'2022 г.'!BK502)</f>
        <v>0</v>
      </c>
      <c r="BL503" s="71">
        <f>SUM('рабочая 2023 г'!BL502-'2022 г.'!BL502)</f>
        <v>0</v>
      </c>
      <c r="BM503" s="71">
        <f>SUM('рабочая 2023 г'!BM502-'2022 г.'!BM502)</f>
        <v>0</v>
      </c>
      <c r="BN503" s="71">
        <f>SUM('рабочая 2023 г'!BN502-'2022 г.'!BN502)</f>
        <v>0</v>
      </c>
      <c r="BO503" s="71">
        <f>SUM('рабочая 2023 г'!BO502-'2022 г.'!BO502)</f>
        <v>0</v>
      </c>
      <c r="BP503" s="71">
        <f>SUM('рабочая 2023 г'!BP502-'2022 г.'!BP502)</f>
        <v>0</v>
      </c>
      <c r="BQ503" s="66">
        <f t="shared" si="335"/>
        <v>0</v>
      </c>
      <c r="BR503" s="71"/>
      <c r="BS503" s="71"/>
      <c r="BT503" s="71"/>
      <c r="BU503" s="71"/>
      <c r="BV503" s="71"/>
      <c r="BW503" s="71"/>
      <c r="BX503" s="71"/>
      <c r="BY503" s="71"/>
      <c r="BZ503" s="71"/>
      <c r="CA503" s="71"/>
      <c r="CB503" s="71"/>
      <c r="CC503" s="71"/>
      <c r="CD503" s="71"/>
      <c r="CE503" s="71"/>
      <c r="CF503" s="71"/>
      <c r="CG503" s="71"/>
      <c r="CH503" s="71"/>
      <c r="CI503" s="71"/>
      <c r="CJ503" s="71"/>
      <c r="CK503" s="71"/>
      <c r="CL503" s="71"/>
      <c r="CM503" s="71"/>
      <c r="CN503" s="71"/>
      <c r="CO503" s="71"/>
      <c r="CP503" s="188">
        <f t="shared" si="316"/>
        <v>0</v>
      </c>
      <c r="CQ503" s="71"/>
      <c r="CR503" s="71"/>
      <c r="CS503" s="71"/>
      <c r="CT503" s="71"/>
      <c r="CU503" s="71"/>
      <c r="CV503" s="71"/>
      <c r="CW503" s="71"/>
      <c r="CX503" s="71"/>
      <c r="CY503" s="71"/>
      <c r="CZ503" s="71"/>
      <c r="DA503" s="71"/>
      <c r="DB503" s="188">
        <f t="shared" si="317"/>
        <v>0</v>
      </c>
      <c r="DC503" s="38">
        <f t="shared" si="313"/>
        <v>0</v>
      </c>
      <c r="DD503" s="71"/>
      <c r="DE503" s="71"/>
      <c r="DF503" s="71"/>
      <c r="DG503" s="188">
        <f t="shared" si="314"/>
        <v>0</v>
      </c>
      <c r="DH503" s="38">
        <f t="shared" si="315"/>
        <v>0</v>
      </c>
      <c r="DI503" s="71"/>
      <c r="DJ503" s="71"/>
      <c r="DK503" s="71"/>
      <c r="DL503" s="71"/>
      <c r="DM503" s="71"/>
      <c r="DN503" s="71"/>
      <c r="DO503" s="71"/>
      <c r="DP503" s="71"/>
      <c r="DQ503" s="71"/>
      <c r="DR503" s="71"/>
      <c r="DS503" s="71"/>
      <c r="DT503" s="71"/>
      <c r="DU503" s="71"/>
      <c r="DV503" s="71"/>
      <c r="DW503" s="71"/>
      <c r="DX503" s="71"/>
      <c r="DY503" s="71"/>
      <c r="DZ503" s="71"/>
      <c r="EA503" s="71"/>
      <c r="EB503" s="71"/>
      <c r="EC503" s="71"/>
      <c r="ED503" s="71"/>
      <c r="EE503" s="71"/>
      <c r="EF503" s="71"/>
      <c r="EG503" s="71"/>
      <c r="EH503" s="71"/>
      <c r="EI503" s="74"/>
      <c r="EJ503" s="74"/>
      <c r="EK503" s="74"/>
      <c r="EL503" s="74"/>
      <c r="EM503" s="74"/>
      <c r="EN503" s="74"/>
      <c r="EO503" s="74"/>
      <c r="EP503" s="74"/>
      <c r="EQ503" s="74"/>
      <c r="ER503" s="74"/>
      <c r="ES503" s="74"/>
      <c r="ET503" s="74"/>
      <c r="EU503" s="74"/>
      <c r="EV503" s="74"/>
      <c r="EW503" s="74"/>
      <c r="EX503" s="74"/>
      <c r="EY503" s="74"/>
      <c r="EZ503" s="74"/>
      <c r="FA503" s="74"/>
      <c r="FB503" s="74"/>
    </row>
    <row r="504" spans="2:158" s="69" customFormat="1">
      <c r="B504" s="76"/>
      <c r="C504" s="77" t="s">
        <v>391</v>
      </c>
      <c r="D504" s="71"/>
      <c r="E504" s="71"/>
      <c r="F504" s="71"/>
      <c r="G504" s="71"/>
      <c r="H504" s="71"/>
      <c r="I504" s="71"/>
      <c r="J504" s="71"/>
      <c r="K504" s="71"/>
      <c r="L504" s="71"/>
      <c r="M504" s="71"/>
      <c r="N504" s="71"/>
      <c r="O504" s="72"/>
      <c r="P504" s="71"/>
      <c r="Q504" s="71"/>
      <c r="R504" s="71"/>
      <c r="S504" s="71"/>
      <c r="T504" s="71"/>
      <c r="U504" s="71"/>
      <c r="V504" s="71"/>
      <c r="W504" s="71"/>
      <c r="X504" s="71"/>
      <c r="Y504" s="71">
        <f>SUM('рабочая 2023 г'!Y503-'2022 г.'!Y503)</f>
        <v>0</v>
      </c>
      <c r="Z504" s="73"/>
      <c r="AA504" s="73"/>
      <c r="AB504" s="73"/>
      <c r="AC504" s="73"/>
      <c r="AD504" s="73"/>
      <c r="AE504" s="73"/>
      <c r="AF504" s="102">
        <f t="shared" si="410"/>
        <v>0</v>
      </c>
      <c r="AG504" s="71">
        <f>SUM('рабочая 2023 г'!AG503-'2022 г.'!AG503)</f>
        <v>0</v>
      </c>
      <c r="AH504" s="71">
        <f>SUM('рабочая 2023 г'!AH503-'2022 г.'!AH503)</f>
        <v>0</v>
      </c>
      <c r="AI504" s="71">
        <f>SUM('рабочая 2023 г'!AI503-'2022 г.'!AI503)</f>
        <v>0</v>
      </c>
      <c r="AJ504" s="71">
        <f>SUM('рабочая 2023 г'!AJ503-'2022 г.'!AJ503)</f>
        <v>0</v>
      </c>
      <c r="AK504" s="71">
        <f>SUM('рабочая 2023 г'!AK503-'2022 г.'!AK503)</f>
        <v>0</v>
      </c>
      <c r="AL504" s="71">
        <f>SUM('рабочая 2023 г'!AL503-'2022 г.'!AL503)</f>
        <v>0</v>
      </c>
      <c r="AM504" s="71">
        <f>SUM('рабочая 2023 г'!AM503-'2022 г.'!AM503)</f>
        <v>0</v>
      </c>
      <c r="AN504" s="71">
        <f>SUM('рабочая 2023 г'!AN503-'2022 г.'!AN503)</f>
        <v>0</v>
      </c>
      <c r="AO504" s="71">
        <f>SUM('рабочая 2023 г'!AO503-'2022 г.'!AO503)</f>
        <v>0</v>
      </c>
      <c r="AP504" s="71">
        <f>SUM('рабочая 2023 г'!AP503-'2022 г.'!AP503)</f>
        <v>0</v>
      </c>
      <c r="AQ504" s="71">
        <f>SUM('рабочая 2023 г'!AQ503-'2022 г.'!AQ503)</f>
        <v>0</v>
      </c>
      <c r="AR504" s="71">
        <f>SUM('рабочая 2023 г'!AR503-'2022 г.'!AR503)</f>
        <v>0</v>
      </c>
      <c r="AS504" s="115">
        <f t="shared" si="307"/>
        <v>0</v>
      </c>
      <c r="AT504" s="71">
        <f>SUM('рабочая 2023 г'!AT503-'2022 г.'!AT503)</f>
        <v>0</v>
      </c>
      <c r="AU504" s="71">
        <f>SUM('рабочая 2023 г'!AU503-'2022 г.'!AU503)</f>
        <v>0</v>
      </c>
      <c r="AV504" s="71">
        <f>SUM('рабочая 2023 г'!AV503-'2022 г.'!AV503)</f>
        <v>0</v>
      </c>
      <c r="AW504" s="71">
        <f>SUM('рабочая 2023 г'!AW503-'2022 г.'!AW503)</f>
        <v>0</v>
      </c>
      <c r="AX504" s="71">
        <f>SUM('рабочая 2023 г'!AX503-'2022 г.'!AX503)</f>
        <v>0</v>
      </c>
      <c r="AY504" s="71">
        <f>SUM('рабочая 2023 г'!AY503-'2022 г.'!AY503)</f>
        <v>0</v>
      </c>
      <c r="AZ504" s="71">
        <f>SUM('рабочая 2023 г'!AZ503-'2022 г.'!AZ503)</f>
        <v>0</v>
      </c>
      <c r="BA504" s="71">
        <f>SUM('рабочая 2023 г'!BA503-'2022 г.'!BA503)</f>
        <v>0</v>
      </c>
      <c r="BB504" s="71">
        <f>SUM('рабочая 2023 г'!BB503-'2022 г.'!BB503)</f>
        <v>0</v>
      </c>
      <c r="BC504" s="71">
        <f>SUM('рабочая 2023 г'!BC503-'2022 г.'!BC503)</f>
        <v>0</v>
      </c>
      <c r="BD504" s="71">
        <f>SUM('рабочая 2023 г'!BD503-'2022 г.'!BD503)</f>
        <v>0</v>
      </c>
      <c r="BE504" s="71">
        <f>SUM('рабочая 2023 г'!BE503-'2022 г.'!BE503)</f>
        <v>0</v>
      </c>
      <c r="BF504" s="71">
        <f>SUM('рабочая 2023 г'!BF503-'2022 г.'!BF503)</f>
        <v>0</v>
      </c>
      <c r="BG504" s="71">
        <f>SUM('рабочая 2023 г'!BG503-'2022 г.'!BG503)</f>
        <v>0</v>
      </c>
      <c r="BH504" s="71">
        <f>SUM('рабочая 2023 г'!BH503-'2022 г.'!BH503)</f>
        <v>0</v>
      </c>
      <c r="BI504" s="71">
        <f>SUM('рабочая 2023 г'!BI503-'2022 г.'!BI503)</f>
        <v>0</v>
      </c>
      <c r="BJ504" s="71">
        <f>SUM('рабочая 2023 г'!BJ503-'2022 г.'!BJ503)</f>
        <v>0</v>
      </c>
      <c r="BK504" s="71">
        <f>SUM('рабочая 2023 г'!BK503-'2022 г.'!BK503)</f>
        <v>0</v>
      </c>
      <c r="BL504" s="71">
        <f>SUM('рабочая 2023 г'!BL503-'2022 г.'!BL503)</f>
        <v>0</v>
      </c>
      <c r="BM504" s="71">
        <f>SUM('рабочая 2023 г'!BM503-'2022 г.'!BM503)</f>
        <v>0</v>
      </c>
      <c r="BN504" s="71">
        <f>SUM('рабочая 2023 г'!BN503-'2022 г.'!BN503)</f>
        <v>0</v>
      </c>
      <c r="BO504" s="71">
        <f>SUM('рабочая 2023 г'!BO503-'2022 г.'!BO503)</f>
        <v>0</v>
      </c>
      <c r="BP504" s="71">
        <f>SUM('рабочая 2023 г'!BP503-'2022 г.'!BP503)</f>
        <v>0</v>
      </c>
      <c r="BQ504" s="66">
        <f t="shared" si="335"/>
        <v>0</v>
      </c>
      <c r="BR504" s="71"/>
      <c r="BS504" s="71"/>
      <c r="BT504" s="71"/>
      <c r="BU504" s="71"/>
      <c r="BV504" s="71"/>
      <c r="BW504" s="71"/>
      <c r="BX504" s="71"/>
      <c r="BY504" s="71"/>
      <c r="BZ504" s="71"/>
      <c r="CA504" s="71"/>
      <c r="CB504" s="71"/>
      <c r="CC504" s="71"/>
      <c r="CD504" s="71"/>
      <c r="CE504" s="71"/>
      <c r="CF504" s="71"/>
      <c r="CG504" s="71"/>
      <c r="CH504" s="71"/>
      <c r="CI504" s="71"/>
      <c r="CJ504" s="71"/>
      <c r="CK504" s="71"/>
      <c r="CL504" s="71"/>
      <c r="CM504" s="71"/>
      <c r="CN504" s="71"/>
      <c r="CO504" s="71"/>
      <c r="CP504" s="188">
        <f t="shared" si="316"/>
        <v>0</v>
      </c>
      <c r="CQ504" s="71"/>
      <c r="CR504" s="71"/>
      <c r="CS504" s="71"/>
      <c r="CT504" s="71"/>
      <c r="CU504" s="71"/>
      <c r="CV504" s="71"/>
      <c r="CW504" s="71"/>
      <c r="CX504" s="71"/>
      <c r="CY504" s="71"/>
      <c r="CZ504" s="71"/>
      <c r="DA504" s="71"/>
      <c r="DB504" s="188">
        <f t="shared" si="317"/>
        <v>0</v>
      </c>
      <c r="DC504" s="38">
        <f t="shared" si="313"/>
        <v>0</v>
      </c>
      <c r="DD504" s="71"/>
      <c r="DE504" s="71"/>
      <c r="DF504" s="71"/>
      <c r="DG504" s="188">
        <f t="shared" si="314"/>
        <v>0</v>
      </c>
      <c r="DH504" s="38">
        <f t="shared" si="315"/>
        <v>0</v>
      </c>
      <c r="DI504" s="71"/>
      <c r="DJ504" s="71"/>
      <c r="DK504" s="71"/>
      <c r="DL504" s="71"/>
      <c r="DM504" s="71"/>
      <c r="DN504" s="71"/>
      <c r="DO504" s="71"/>
      <c r="DP504" s="71"/>
      <c r="DQ504" s="71"/>
      <c r="DR504" s="71"/>
      <c r="DS504" s="71"/>
      <c r="DT504" s="71"/>
      <c r="DU504" s="71"/>
      <c r="DV504" s="71"/>
      <c r="DW504" s="71"/>
      <c r="DX504" s="71"/>
      <c r="DY504" s="71"/>
      <c r="DZ504" s="71"/>
      <c r="EA504" s="71"/>
      <c r="EB504" s="71"/>
      <c r="EC504" s="71"/>
      <c r="ED504" s="71"/>
      <c r="EE504" s="71"/>
      <c r="EF504" s="71"/>
      <c r="EG504" s="71"/>
      <c r="EH504" s="71"/>
      <c r="EI504" s="74"/>
      <c r="EJ504" s="74"/>
      <c r="EK504" s="74"/>
      <c r="EL504" s="74"/>
      <c r="EM504" s="74"/>
      <c r="EN504" s="74"/>
      <c r="EO504" s="74"/>
      <c r="EP504" s="74"/>
      <c r="EQ504" s="74"/>
      <c r="ER504" s="74"/>
      <c r="ES504" s="74"/>
      <c r="ET504" s="74"/>
      <c r="EU504" s="74"/>
      <c r="EV504" s="74"/>
      <c r="EW504" s="74"/>
      <c r="EX504" s="74"/>
      <c r="EY504" s="74"/>
      <c r="EZ504" s="74"/>
      <c r="FA504" s="74"/>
      <c r="FB504" s="74"/>
    </row>
    <row r="505" spans="2:158" s="69" customFormat="1">
      <c r="B505" s="76"/>
      <c r="C505" s="77" t="s">
        <v>392</v>
      </c>
      <c r="D505" s="71"/>
      <c r="E505" s="71"/>
      <c r="F505" s="71"/>
      <c r="G505" s="71"/>
      <c r="H505" s="71"/>
      <c r="I505" s="71"/>
      <c r="J505" s="71"/>
      <c r="K505" s="71"/>
      <c r="L505" s="71"/>
      <c r="M505" s="71"/>
      <c r="N505" s="71"/>
      <c r="O505" s="72"/>
      <c r="P505" s="71"/>
      <c r="Q505" s="71"/>
      <c r="R505" s="71"/>
      <c r="S505" s="71"/>
      <c r="T505" s="71"/>
      <c r="U505" s="71"/>
      <c r="V505" s="71"/>
      <c r="W505" s="71"/>
      <c r="X505" s="71"/>
      <c r="Y505" s="71">
        <f>SUM('рабочая 2023 г'!Y504-'2022 г.'!Y504)</f>
        <v>0</v>
      </c>
      <c r="Z505" s="73"/>
      <c r="AA505" s="73"/>
      <c r="AB505" s="73"/>
      <c r="AC505" s="73"/>
      <c r="AD505" s="73"/>
      <c r="AE505" s="73"/>
      <c r="AF505" s="102">
        <f t="shared" si="410"/>
        <v>0</v>
      </c>
      <c r="AG505" s="71">
        <f>SUM('рабочая 2023 г'!AG504-'2022 г.'!AG504)</f>
        <v>0</v>
      </c>
      <c r="AH505" s="71">
        <f>SUM('рабочая 2023 г'!AH504-'2022 г.'!AH504)</f>
        <v>0</v>
      </c>
      <c r="AI505" s="71">
        <f>SUM('рабочая 2023 г'!AI504-'2022 г.'!AI504)</f>
        <v>0</v>
      </c>
      <c r="AJ505" s="71">
        <f>SUM('рабочая 2023 г'!AJ504-'2022 г.'!AJ504)</f>
        <v>0</v>
      </c>
      <c r="AK505" s="71">
        <f>SUM('рабочая 2023 г'!AK504-'2022 г.'!AK504)</f>
        <v>0</v>
      </c>
      <c r="AL505" s="71">
        <f>SUM('рабочая 2023 г'!AL504-'2022 г.'!AL504)</f>
        <v>0</v>
      </c>
      <c r="AM505" s="71">
        <f>SUM('рабочая 2023 г'!AM504-'2022 г.'!AM504)</f>
        <v>0</v>
      </c>
      <c r="AN505" s="71">
        <f>SUM('рабочая 2023 г'!AN504-'2022 г.'!AN504)</f>
        <v>0</v>
      </c>
      <c r="AO505" s="71">
        <f>SUM('рабочая 2023 г'!AO504-'2022 г.'!AO504)</f>
        <v>0</v>
      </c>
      <c r="AP505" s="71">
        <f>SUM('рабочая 2023 г'!AP504-'2022 г.'!AP504)</f>
        <v>0</v>
      </c>
      <c r="AQ505" s="71">
        <f>SUM('рабочая 2023 г'!AQ504-'2022 г.'!AQ504)</f>
        <v>0</v>
      </c>
      <c r="AR505" s="71">
        <f>SUM('рабочая 2023 г'!AR504-'2022 г.'!AR504)</f>
        <v>0</v>
      </c>
      <c r="AS505" s="115">
        <f t="shared" si="307"/>
        <v>0</v>
      </c>
      <c r="AT505" s="71">
        <f>SUM('рабочая 2023 г'!AT504-'2022 г.'!AT504)</f>
        <v>0</v>
      </c>
      <c r="AU505" s="71">
        <f>SUM('рабочая 2023 г'!AU504-'2022 г.'!AU504)</f>
        <v>0</v>
      </c>
      <c r="AV505" s="71">
        <f>SUM('рабочая 2023 г'!AV504-'2022 г.'!AV504)</f>
        <v>0</v>
      </c>
      <c r="AW505" s="71">
        <f>SUM('рабочая 2023 г'!AW504-'2022 г.'!AW504)</f>
        <v>0</v>
      </c>
      <c r="AX505" s="71">
        <f>SUM('рабочая 2023 г'!AX504-'2022 г.'!AX504)</f>
        <v>0</v>
      </c>
      <c r="AY505" s="71">
        <f>SUM('рабочая 2023 г'!AY504-'2022 г.'!AY504)</f>
        <v>0</v>
      </c>
      <c r="AZ505" s="71">
        <f>SUM('рабочая 2023 г'!AZ504-'2022 г.'!AZ504)</f>
        <v>0</v>
      </c>
      <c r="BA505" s="71">
        <f>SUM('рабочая 2023 г'!BA504-'2022 г.'!BA504)</f>
        <v>0</v>
      </c>
      <c r="BB505" s="71">
        <f>SUM('рабочая 2023 г'!BB504-'2022 г.'!BB504)</f>
        <v>0</v>
      </c>
      <c r="BC505" s="71">
        <f>SUM('рабочая 2023 г'!BC504-'2022 г.'!BC504)</f>
        <v>0</v>
      </c>
      <c r="BD505" s="71">
        <f>SUM('рабочая 2023 г'!BD504-'2022 г.'!BD504)</f>
        <v>0</v>
      </c>
      <c r="BE505" s="71">
        <f>SUM('рабочая 2023 г'!BE504-'2022 г.'!BE504)</f>
        <v>0</v>
      </c>
      <c r="BF505" s="71">
        <f>SUM('рабочая 2023 г'!BF504-'2022 г.'!BF504)</f>
        <v>0</v>
      </c>
      <c r="BG505" s="71">
        <f>SUM('рабочая 2023 г'!BG504-'2022 г.'!BG504)</f>
        <v>0</v>
      </c>
      <c r="BH505" s="71">
        <f>SUM('рабочая 2023 г'!BH504-'2022 г.'!BH504)</f>
        <v>0</v>
      </c>
      <c r="BI505" s="71">
        <f>SUM('рабочая 2023 г'!BI504-'2022 г.'!BI504)</f>
        <v>0</v>
      </c>
      <c r="BJ505" s="71">
        <f>SUM('рабочая 2023 г'!BJ504-'2022 г.'!BJ504)</f>
        <v>0</v>
      </c>
      <c r="BK505" s="71">
        <f>SUM('рабочая 2023 г'!BK504-'2022 г.'!BK504)</f>
        <v>0</v>
      </c>
      <c r="BL505" s="71">
        <f>SUM('рабочая 2023 г'!BL504-'2022 г.'!BL504)</f>
        <v>0</v>
      </c>
      <c r="BM505" s="71">
        <f>SUM('рабочая 2023 г'!BM504-'2022 г.'!BM504)</f>
        <v>0</v>
      </c>
      <c r="BN505" s="71">
        <f>SUM('рабочая 2023 г'!BN504-'2022 г.'!BN504)</f>
        <v>0</v>
      </c>
      <c r="BO505" s="71">
        <f>SUM('рабочая 2023 г'!BO504-'2022 г.'!BO504)</f>
        <v>0</v>
      </c>
      <c r="BP505" s="71">
        <f>SUM('рабочая 2023 г'!BP504-'2022 г.'!BP504)</f>
        <v>0</v>
      </c>
      <c r="BQ505" s="66">
        <f t="shared" si="335"/>
        <v>0</v>
      </c>
      <c r="BR505" s="71"/>
      <c r="BS505" s="71"/>
      <c r="BT505" s="71"/>
      <c r="BU505" s="71"/>
      <c r="BV505" s="71"/>
      <c r="BW505" s="71"/>
      <c r="BX505" s="71"/>
      <c r="BY505" s="71"/>
      <c r="BZ505" s="71"/>
      <c r="CA505" s="71"/>
      <c r="CB505" s="71"/>
      <c r="CC505" s="71"/>
      <c r="CD505" s="71"/>
      <c r="CE505" s="71"/>
      <c r="CF505" s="71"/>
      <c r="CG505" s="71"/>
      <c r="CH505" s="71"/>
      <c r="CI505" s="71"/>
      <c r="CJ505" s="71"/>
      <c r="CK505" s="71"/>
      <c r="CL505" s="71"/>
      <c r="CM505" s="71"/>
      <c r="CN505" s="71"/>
      <c r="CO505" s="71"/>
      <c r="CP505" s="188">
        <f t="shared" si="316"/>
        <v>0</v>
      </c>
      <c r="CQ505" s="71"/>
      <c r="CR505" s="71"/>
      <c r="CS505" s="71"/>
      <c r="CT505" s="71"/>
      <c r="CU505" s="71"/>
      <c r="CV505" s="71"/>
      <c r="CW505" s="71"/>
      <c r="CX505" s="71"/>
      <c r="CY505" s="71"/>
      <c r="CZ505" s="71"/>
      <c r="DA505" s="71"/>
      <c r="DB505" s="188">
        <f t="shared" si="317"/>
        <v>0</v>
      </c>
      <c r="DC505" s="38">
        <f t="shared" si="313"/>
        <v>0</v>
      </c>
      <c r="DD505" s="71"/>
      <c r="DE505" s="71"/>
      <c r="DF505" s="71"/>
      <c r="DG505" s="188">
        <f t="shared" si="314"/>
        <v>0</v>
      </c>
      <c r="DH505" s="38">
        <f t="shared" si="315"/>
        <v>0</v>
      </c>
      <c r="DI505" s="71"/>
      <c r="DJ505" s="71"/>
      <c r="DK505" s="71"/>
      <c r="DL505" s="71"/>
      <c r="DM505" s="71"/>
      <c r="DN505" s="71"/>
      <c r="DO505" s="71"/>
      <c r="DP505" s="71"/>
      <c r="DQ505" s="71"/>
      <c r="DR505" s="71"/>
      <c r="DS505" s="71"/>
      <c r="DT505" s="71"/>
      <c r="DU505" s="71"/>
      <c r="DV505" s="71"/>
      <c r="DW505" s="71"/>
      <c r="DX505" s="71"/>
      <c r="DY505" s="71"/>
      <c r="DZ505" s="71"/>
      <c r="EA505" s="71"/>
      <c r="EB505" s="71"/>
      <c r="EC505" s="71"/>
      <c r="ED505" s="71"/>
      <c r="EE505" s="71"/>
      <c r="EF505" s="71"/>
      <c r="EG505" s="71"/>
      <c r="EH505" s="71"/>
      <c r="EI505" s="74"/>
      <c r="EJ505" s="74"/>
      <c r="EK505" s="74"/>
      <c r="EL505" s="74"/>
      <c r="EM505" s="74"/>
      <c r="EN505" s="74"/>
      <c r="EO505" s="74"/>
      <c r="EP505" s="74"/>
      <c r="EQ505" s="74"/>
      <c r="ER505" s="74"/>
      <c r="ES505" s="74"/>
      <c r="ET505" s="74"/>
      <c r="EU505" s="74"/>
      <c r="EV505" s="74"/>
      <c r="EW505" s="74"/>
      <c r="EX505" s="74"/>
      <c r="EY505" s="74"/>
      <c r="EZ505" s="74"/>
      <c r="FA505" s="74"/>
      <c r="FB505" s="74"/>
    </row>
    <row r="506" spans="2:158" s="69" customFormat="1">
      <c r="B506" s="76"/>
      <c r="C506" s="77" t="s">
        <v>393</v>
      </c>
      <c r="D506" s="71"/>
      <c r="E506" s="71"/>
      <c r="F506" s="71"/>
      <c r="G506" s="71"/>
      <c r="H506" s="71"/>
      <c r="I506" s="71"/>
      <c r="J506" s="71"/>
      <c r="K506" s="71"/>
      <c r="L506" s="71"/>
      <c r="M506" s="71"/>
      <c r="N506" s="71"/>
      <c r="O506" s="72"/>
      <c r="P506" s="71"/>
      <c r="Q506" s="71"/>
      <c r="R506" s="71"/>
      <c r="S506" s="71"/>
      <c r="T506" s="71"/>
      <c r="U506" s="71"/>
      <c r="V506" s="71"/>
      <c r="W506" s="71"/>
      <c r="X506" s="71"/>
      <c r="Y506" s="71">
        <f>SUM('рабочая 2023 г'!Y505-'2022 г.'!Y505)</f>
        <v>0</v>
      </c>
      <c r="Z506" s="73"/>
      <c r="AA506" s="73"/>
      <c r="AB506" s="73"/>
      <c r="AC506" s="73"/>
      <c r="AD506" s="73"/>
      <c r="AE506" s="73"/>
      <c r="AF506" s="102">
        <f t="shared" si="410"/>
        <v>0</v>
      </c>
      <c r="AG506" s="71">
        <f>SUM('рабочая 2023 г'!AG505-'2022 г.'!AG505)</f>
        <v>0</v>
      </c>
      <c r="AH506" s="71">
        <f>SUM('рабочая 2023 г'!AH505-'2022 г.'!AH505)</f>
        <v>0</v>
      </c>
      <c r="AI506" s="71">
        <f>SUM('рабочая 2023 г'!AI505-'2022 г.'!AI505)</f>
        <v>0</v>
      </c>
      <c r="AJ506" s="71">
        <f>SUM('рабочая 2023 г'!AJ505-'2022 г.'!AJ505)</f>
        <v>0</v>
      </c>
      <c r="AK506" s="71">
        <f>SUM('рабочая 2023 г'!AK505-'2022 г.'!AK505)</f>
        <v>0</v>
      </c>
      <c r="AL506" s="71">
        <f>SUM('рабочая 2023 г'!AL505-'2022 г.'!AL505)</f>
        <v>0</v>
      </c>
      <c r="AM506" s="71">
        <f>SUM('рабочая 2023 г'!AM505-'2022 г.'!AM505)</f>
        <v>0</v>
      </c>
      <c r="AN506" s="71">
        <f>SUM('рабочая 2023 г'!AN505-'2022 г.'!AN505)</f>
        <v>0</v>
      </c>
      <c r="AO506" s="71">
        <f>SUM('рабочая 2023 г'!AO505-'2022 г.'!AO505)</f>
        <v>0</v>
      </c>
      <c r="AP506" s="71">
        <f>SUM('рабочая 2023 г'!AP505-'2022 г.'!AP505)</f>
        <v>0</v>
      </c>
      <c r="AQ506" s="71">
        <f>SUM('рабочая 2023 г'!AQ505-'2022 г.'!AQ505)</f>
        <v>0</v>
      </c>
      <c r="AR506" s="71">
        <f>SUM('рабочая 2023 г'!AR505-'2022 г.'!AR505)</f>
        <v>0</v>
      </c>
      <c r="AS506" s="115">
        <f t="shared" si="307"/>
        <v>0</v>
      </c>
      <c r="AT506" s="71">
        <f>SUM('рабочая 2023 г'!AT505-'2022 г.'!AT505)</f>
        <v>0</v>
      </c>
      <c r="AU506" s="71">
        <f>SUM('рабочая 2023 г'!AU505-'2022 г.'!AU505)</f>
        <v>0</v>
      </c>
      <c r="AV506" s="71">
        <f>SUM('рабочая 2023 г'!AV505-'2022 г.'!AV505)</f>
        <v>0</v>
      </c>
      <c r="AW506" s="71">
        <f>SUM('рабочая 2023 г'!AW505-'2022 г.'!AW505)</f>
        <v>0</v>
      </c>
      <c r="AX506" s="71">
        <f>SUM('рабочая 2023 г'!AX505-'2022 г.'!AX505)</f>
        <v>0</v>
      </c>
      <c r="AY506" s="71">
        <f>SUM('рабочая 2023 г'!AY505-'2022 г.'!AY505)</f>
        <v>0</v>
      </c>
      <c r="AZ506" s="71">
        <f>SUM('рабочая 2023 г'!AZ505-'2022 г.'!AZ505)</f>
        <v>0</v>
      </c>
      <c r="BA506" s="71">
        <f>SUM('рабочая 2023 г'!BA505-'2022 г.'!BA505)</f>
        <v>0</v>
      </c>
      <c r="BB506" s="71">
        <f>SUM('рабочая 2023 г'!BB505-'2022 г.'!BB505)</f>
        <v>0</v>
      </c>
      <c r="BC506" s="71">
        <f>SUM('рабочая 2023 г'!BC505-'2022 г.'!BC505)</f>
        <v>0</v>
      </c>
      <c r="BD506" s="71">
        <f>SUM('рабочая 2023 г'!BD505-'2022 г.'!BD505)</f>
        <v>0</v>
      </c>
      <c r="BE506" s="71">
        <f>SUM('рабочая 2023 г'!BE505-'2022 г.'!BE505)</f>
        <v>0</v>
      </c>
      <c r="BF506" s="71">
        <f>SUM('рабочая 2023 г'!BF505-'2022 г.'!BF505)</f>
        <v>0</v>
      </c>
      <c r="BG506" s="71">
        <f>SUM('рабочая 2023 г'!BG505-'2022 г.'!BG505)</f>
        <v>0</v>
      </c>
      <c r="BH506" s="71">
        <f>SUM('рабочая 2023 г'!BH505-'2022 г.'!BH505)</f>
        <v>0</v>
      </c>
      <c r="BI506" s="71">
        <f>SUM('рабочая 2023 г'!BI505-'2022 г.'!BI505)</f>
        <v>0</v>
      </c>
      <c r="BJ506" s="71">
        <f>SUM('рабочая 2023 г'!BJ505-'2022 г.'!BJ505)</f>
        <v>0</v>
      </c>
      <c r="BK506" s="71">
        <f>SUM('рабочая 2023 г'!BK505-'2022 г.'!BK505)</f>
        <v>0</v>
      </c>
      <c r="BL506" s="71">
        <f>SUM('рабочая 2023 г'!BL505-'2022 г.'!BL505)</f>
        <v>0</v>
      </c>
      <c r="BM506" s="71">
        <f>SUM('рабочая 2023 г'!BM505-'2022 г.'!BM505)</f>
        <v>0</v>
      </c>
      <c r="BN506" s="71">
        <f>SUM('рабочая 2023 г'!BN505-'2022 г.'!BN505)</f>
        <v>0</v>
      </c>
      <c r="BO506" s="71">
        <f>SUM('рабочая 2023 г'!BO505-'2022 г.'!BO505)</f>
        <v>0</v>
      </c>
      <c r="BP506" s="71">
        <f>SUM('рабочая 2023 г'!BP505-'2022 г.'!BP505)</f>
        <v>0</v>
      </c>
      <c r="BQ506" s="66">
        <f t="shared" si="335"/>
        <v>0</v>
      </c>
      <c r="BR506" s="71"/>
      <c r="BS506" s="71"/>
      <c r="BT506" s="71"/>
      <c r="BU506" s="71"/>
      <c r="BV506" s="71"/>
      <c r="BW506" s="71"/>
      <c r="BX506" s="71"/>
      <c r="BY506" s="71"/>
      <c r="BZ506" s="71"/>
      <c r="CA506" s="71"/>
      <c r="CB506" s="71"/>
      <c r="CC506" s="71"/>
      <c r="CD506" s="71"/>
      <c r="CE506" s="71"/>
      <c r="CF506" s="71"/>
      <c r="CG506" s="71"/>
      <c r="CH506" s="71"/>
      <c r="CI506" s="71"/>
      <c r="CJ506" s="71"/>
      <c r="CK506" s="71"/>
      <c r="CL506" s="71"/>
      <c r="CM506" s="71"/>
      <c r="CN506" s="71"/>
      <c r="CO506" s="71"/>
      <c r="CP506" s="188">
        <f t="shared" si="316"/>
        <v>0</v>
      </c>
      <c r="CQ506" s="71"/>
      <c r="CR506" s="71"/>
      <c r="CS506" s="71"/>
      <c r="CT506" s="71"/>
      <c r="CU506" s="71"/>
      <c r="CV506" s="71"/>
      <c r="CW506" s="71"/>
      <c r="CX506" s="71"/>
      <c r="CY506" s="71"/>
      <c r="CZ506" s="71"/>
      <c r="DA506" s="71"/>
      <c r="DB506" s="188">
        <f t="shared" si="317"/>
        <v>0</v>
      </c>
      <c r="DC506" s="38">
        <f t="shared" si="313"/>
        <v>0</v>
      </c>
      <c r="DD506" s="71"/>
      <c r="DE506" s="71"/>
      <c r="DF506" s="71"/>
      <c r="DG506" s="188">
        <f t="shared" si="314"/>
        <v>0</v>
      </c>
      <c r="DH506" s="38">
        <f t="shared" si="315"/>
        <v>0</v>
      </c>
      <c r="DI506" s="71"/>
      <c r="DJ506" s="71"/>
      <c r="DK506" s="71"/>
      <c r="DL506" s="71"/>
      <c r="DM506" s="71"/>
      <c r="DN506" s="71"/>
      <c r="DO506" s="71"/>
      <c r="DP506" s="71"/>
      <c r="DQ506" s="71"/>
      <c r="DR506" s="71"/>
      <c r="DS506" s="71"/>
      <c r="DT506" s="71"/>
      <c r="DU506" s="71"/>
      <c r="DV506" s="71"/>
      <c r="DW506" s="71"/>
      <c r="DX506" s="71"/>
      <c r="DY506" s="71"/>
      <c r="DZ506" s="71"/>
      <c r="EA506" s="71"/>
      <c r="EB506" s="71"/>
      <c r="EC506" s="71"/>
      <c r="ED506" s="71"/>
      <c r="EE506" s="71"/>
      <c r="EF506" s="71"/>
      <c r="EG506" s="71"/>
      <c r="EH506" s="71"/>
      <c r="EI506" s="74"/>
      <c r="EJ506" s="74"/>
      <c r="EK506" s="74"/>
      <c r="EL506" s="74"/>
      <c r="EM506" s="74"/>
      <c r="EN506" s="74"/>
      <c r="EO506" s="74"/>
      <c r="EP506" s="74"/>
      <c r="EQ506" s="74"/>
      <c r="ER506" s="74"/>
      <c r="ES506" s="74"/>
      <c r="ET506" s="74"/>
      <c r="EU506" s="74"/>
      <c r="EV506" s="74"/>
      <c r="EW506" s="74"/>
      <c r="EX506" s="74"/>
      <c r="EY506" s="74"/>
      <c r="EZ506" s="74"/>
      <c r="FA506" s="74"/>
      <c r="FB506" s="74"/>
    </row>
    <row r="507" spans="2:158" s="69" customFormat="1">
      <c r="B507" s="76"/>
      <c r="C507" s="77" t="s">
        <v>394</v>
      </c>
      <c r="D507" s="71"/>
      <c r="E507" s="71"/>
      <c r="F507" s="71"/>
      <c r="G507" s="71"/>
      <c r="H507" s="71"/>
      <c r="I507" s="71"/>
      <c r="J507" s="71"/>
      <c r="K507" s="71"/>
      <c r="L507" s="71"/>
      <c r="M507" s="71"/>
      <c r="N507" s="71"/>
      <c r="O507" s="72"/>
      <c r="P507" s="71"/>
      <c r="Q507" s="71"/>
      <c r="R507" s="71"/>
      <c r="S507" s="71"/>
      <c r="T507" s="71"/>
      <c r="U507" s="71"/>
      <c r="V507" s="71"/>
      <c r="W507" s="71"/>
      <c r="X507" s="71"/>
      <c r="Y507" s="71">
        <f>SUM('рабочая 2023 г'!Y506-'2022 г.'!Y506)</f>
        <v>0</v>
      </c>
      <c r="Z507" s="73"/>
      <c r="AA507" s="73"/>
      <c r="AB507" s="73"/>
      <c r="AC507" s="73"/>
      <c r="AD507" s="73"/>
      <c r="AE507" s="73"/>
      <c r="AF507" s="102">
        <f t="shared" si="410"/>
        <v>0</v>
      </c>
      <c r="AG507" s="71">
        <f>SUM('рабочая 2023 г'!AG506-'2022 г.'!AG506)</f>
        <v>0</v>
      </c>
      <c r="AH507" s="71">
        <f>SUM('рабочая 2023 г'!AH506-'2022 г.'!AH506)</f>
        <v>0</v>
      </c>
      <c r="AI507" s="71">
        <f>SUM('рабочая 2023 г'!AI506-'2022 г.'!AI506)</f>
        <v>0</v>
      </c>
      <c r="AJ507" s="71">
        <f>SUM('рабочая 2023 г'!AJ506-'2022 г.'!AJ506)</f>
        <v>0</v>
      </c>
      <c r="AK507" s="71">
        <f>SUM('рабочая 2023 г'!AK506-'2022 г.'!AK506)</f>
        <v>0</v>
      </c>
      <c r="AL507" s="71">
        <f>SUM('рабочая 2023 г'!AL506-'2022 г.'!AL506)</f>
        <v>0</v>
      </c>
      <c r="AM507" s="71">
        <f>SUM('рабочая 2023 г'!AM506-'2022 г.'!AM506)</f>
        <v>0</v>
      </c>
      <c r="AN507" s="71">
        <f>SUM('рабочая 2023 г'!AN506-'2022 г.'!AN506)</f>
        <v>0</v>
      </c>
      <c r="AO507" s="71">
        <f>SUM('рабочая 2023 г'!AO506-'2022 г.'!AO506)</f>
        <v>0</v>
      </c>
      <c r="AP507" s="71">
        <f>SUM('рабочая 2023 г'!AP506-'2022 г.'!AP506)</f>
        <v>0</v>
      </c>
      <c r="AQ507" s="71">
        <f>SUM('рабочая 2023 г'!AQ506-'2022 г.'!AQ506)</f>
        <v>0</v>
      </c>
      <c r="AR507" s="71">
        <f>SUM('рабочая 2023 г'!AR506-'2022 г.'!AR506)</f>
        <v>0</v>
      </c>
      <c r="AS507" s="115">
        <f t="shared" si="307"/>
        <v>0</v>
      </c>
      <c r="AT507" s="71">
        <f>SUM('рабочая 2023 г'!AT506-'2022 г.'!AT506)</f>
        <v>0</v>
      </c>
      <c r="AU507" s="71">
        <f>SUM('рабочая 2023 г'!AU506-'2022 г.'!AU506)</f>
        <v>0</v>
      </c>
      <c r="AV507" s="71">
        <f>SUM('рабочая 2023 г'!AV506-'2022 г.'!AV506)</f>
        <v>0</v>
      </c>
      <c r="AW507" s="71">
        <f>SUM('рабочая 2023 г'!AW506-'2022 г.'!AW506)</f>
        <v>0</v>
      </c>
      <c r="AX507" s="71">
        <f>SUM('рабочая 2023 г'!AX506-'2022 г.'!AX506)</f>
        <v>0</v>
      </c>
      <c r="AY507" s="71">
        <f>SUM('рабочая 2023 г'!AY506-'2022 г.'!AY506)</f>
        <v>0</v>
      </c>
      <c r="AZ507" s="71">
        <f>SUM('рабочая 2023 г'!AZ506-'2022 г.'!AZ506)</f>
        <v>0</v>
      </c>
      <c r="BA507" s="71">
        <f>SUM('рабочая 2023 г'!BA506-'2022 г.'!BA506)</f>
        <v>0</v>
      </c>
      <c r="BB507" s="71">
        <f>SUM('рабочая 2023 г'!BB506-'2022 г.'!BB506)</f>
        <v>0</v>
      </c>
      <c r="BC507" s="71">
        <f>SUM('рабочая 2023 г'!BC506-'2022 г.'!BC506)</f>
        <v>0</v>
      </c>
      <c r="BD507" s="71">
        <f>SUM('рабочая 2023 г'!BD506-'2022 г.'!BD506)</f>
        <v>0</v>
      </c>
      <c r="BE507" s="71">
        <f>SUM('рабочая 2023 г'!BE506-'2022 г.'!BE506)</f>
        <v>0</v>
      </c>
      <c r="BF507" s="71">
        <f>SUM('рабочая 2023 г'!BF506-'2022 г.'!BF506)</f>
        <v>0</v>
      </c>
      <c r="BG507" s="71">
        <f>SUM('рабочая 2023 г'!BG506-'2022 г.'!BG506)</f>
        <v>0</v>
      </c>
      <c r="BH507" s="71">
        <f>SUM('рабочая 2023 г'!BH506-'2022 г.'!BH506)</f>
        <v>0</v>
      </c>
      <c r="BI507" s="71">
        <f>SUM('рабочая 2023 г'!BI506-'2022 г.'!BI506)</f>
        <v>0</v>
      </c>
      <c r="BJ507" s="71">
        <f>SUM('рабочая 2023 г'!BJ506-'2022 г.'!BJ506)</f>
        <v>0</v>
      </c>
      <c r="BK507" s="71">
        <f>SUM('рабочая 2023 г'!BK506-'2022 г.'!BK506)</f>
        <v>0</v>
      </c>
      <c r="BL507" s="71">
        <f>SUM('рабочая 2023 г'!BL506-'2022 г.'!BL506)</f>
        <v>0</v>
      </c>
      <c r="BM507" s="71">
        <f>SUM('рабочая 2023 г'!BM506-'2022 г.'!BM506)</f>
        <v>0</v>
      </c>
      <c r="BN507" s="71">
        <f>SUM('рабочая 2023 г'!BN506-'2022 г.'!BN506)</f>
        <v>0</v>
      </c>
      <c r="BO507" s="71">
        <f>SUM('рабочая 2023 г'!BO506-'2022 г.'!BO506)</f>
        <v>0</v>
      </c>
      <c r="BP507" s="71">
        <f>SUM('рабочая 2023 г'!BP506-'2022 г.'!BP506)</f>
        <v>0</v>
      </c>
      <c r="BQ507" s="66">
        <f t="shared" si="335"/>
        <v>0</v>
      </c>
      <c r="BR507" s="71"/>
      <c r="BS507" s="71"/>
      <c r="BT507" s="71"/>
      <c r="BU507" s="71"/>
      <c r="BV507" s="71"/>
      <c r="BW507" s="71"/>
      <c r="BX507" s="71"/>
      <c r="BY507" s="71"/>
      <c r="BZ507" s="71"/>
      <c r="CA507" s="71"/>
      <c r="CB507" s="71"/>
      <c r="CC507" s="71"/>
      <c r="CD507" s="71"/>
      <c r="CE507" s="71"/>
      <c r="CF507" s="71"/>
      <c r="CG507" s="71"/>
      <c r="CH507" s="71"/>
      <c r="CI507" s="71"/>
      <c r="CJ507" s="71"/>
      <c r="CK507" s="71"/>
      <c r="CL507" s="71"/>
      <c r="CM507" s="71"/>
      <c r="CN507" s="71"/>
      <c r="CO507" s="71"/>
      <c r="CP507" s="188">
        <f t="shared" si="316"/>
        <v>0</v>
      </c>
      <c r="CQ507" s="71"/>
      <c r="CR507" s="71"/>
      <c r="CS507" s="71"/>
      <c r="CT507" s="71"/>
      <c r="CU507" s="71"/>
      <c r="CV507" s="71"/>
      <c r="CW507" s="71"/>
      <c r="CX507" s="71"/>
      <c r="CY507" s="71"/>
      <c r="CZ507" s="71"/>
      <c r="DA507" s="71"/>
      <c r="DB507" s="188">
        <f t="shared" si="317"/>
        <v>0</v>
      </c>
      <c r="DC507" s="38">
        <f t="shared" ref="DC507:DC570" si="418">SUM(CO507,CN507)</f>
        <v>0</v>
      </c>
      <c r="DD507" s="71"/>
      <c r="DE507" s="71"/>
      <c r="DF507" s="71"/>
      <c r="DG507" s="188">
        <f t="shared" ref="DG507:DG570" si="419">SUM(DB507,DF507)</f>
        <v>0</v>
      </c>
      <c r="DH507" s="38">
        <f t="shared" ref="DH507:DH570" si="420">SUM(DC507)</f>
        <v>0</v>
      </c>
      <c r="DI507" s="71"/>
      <c r="DJ507" s="71"/>
      <c r="DK507" s="71"/>
      <c r="DL507" s="71"/>
      <c r="DM507" s="71"/>
      <c r="DN507" s="71"/>
      <c r="DO507" s="71"/>
      <c r="DP507" s="71"/>
      <c r="DQ507" s="71"/>
      <c r="DR507" s="71"/>
      <c r="DS507" s="71"/>
      <c r="DT507" s="71"/>
      <c r="DU507" s="71"/>
      <c r="DV507" s="71"/>
      <c r="DW507" s="71"/>
      <c r="DX507" s="71"/>
      <c r="DY507" s="71"/>
      <c r="DZ507" s="71"/>
      <c r="EA507" s="71"/>
      <c r="EB507" s="71"/>
      <c r="EC507" s="71"/>
      <c r="ED507" s="71"/>
      <c r="EE507" s="71"/>
      <c r="EF507" s="71"/>
      <c r="EG507" s="71"/>
      <c r="EH507" s="71"/>
      <c r="EI507" s="74"/>
      <c r="EJ507" s="74"/>
      <c r="EK507" s="74"/>
      <c r="EL507" s="74"/>
      <c r="EM507" s="74"/>
      <c r="EN507" s="74"/>
      <c r="EO507" s="74"/>
      <c r="EP507" s="74"/>
      <c r="EQ507" s="74"/>
      <c r="ER507" s="74"/>
      <c r="ES507" s="74"/>
      <c r="ET507" s="74"/>
      <c r="EU507" s="74"/>
      <c r="EV507" s="74"/>
      <c r="EW507" s="74"/>
      <c r="EX507" s="74"/>
      <c r="EY507" s="74"/>
      <c r="EZ507" s="74"/>
      <c r="FA507" s="74"/>
      <c r="FB507" s="74"/>
    </row>
    <row r="508" spans="2:158" s="69" customFormat="1">
      <c r="B508" s="76"/>
      <c r="C508" s="77" t="s">
        <v>395</v>
      </c>
      <c r="D508" s="71"/>
      <c r="E508" s="71"/>
      <c r="F508" s="71"/>
      <c r="G508" s="71"/>
      <c r="H508" s="71"/>
      <c r="I508" s="71"/>
      <c r="J508" s="71"/>
      <c r="K508" s="71"/>
      <c r="L508" s="71"/>
      <c r="M508" s="71"/>
      <c r="N508" s="71"/>
      <c r="O508" s="72"/>
      <c r="P508" s="71"/>
      <c r="Q508" s="71"/>
      <c r="R508" s="71"/>
      <c r="S508" s="71"/>
      <c r="T508" s="71"/>
      <c r="U508" s="71"/>
      <c r="V508" s="71"/>
      <c r="W508" s="71"/>
      <c r="X508" s="71"/>
      <c r="Y508" s="71">
        <f>SUM('рабочая 2023 г'!Y507-'2022 г.'!Y507)</f>
        <v>0</v>
      </c>
      <c r="Z508" s="73"/>
      <c r="AA508" s="73"/>
      <c r="AB508" s="73"/>
      <c r="AC508" s="73"/>
      <c r="AD508" s="73"/>
      <c r="AE508" s="73"/>
      <c r="AF508" s="102">
        <f t="shared" si="410"/>
        <v>0</v>
      </c>
      <c r="AG508" s="71">
        <f>SUM('рабочая 2023 г'!AG507-'2022 г.'!AG507)</f>
        <v>0</v>
      </c>
      <c r="AH508" s="71">
        <f>SUM('рабочая 2023 г'!AH507-'2022 г.'!AH507)</f>
        <v>0</v>
      </c>
      <c r="AI508" s="71">
        <f>SUM('рабочая 2023 г'!AI507-'2022 г.'!AI507)</f>
        <v>0</v>
      </c>
      <c r="AJ508" s="71">
        <f>SUM('рабочая 2023 г'!AJ507-'2022 г.'!AJ507)</f>
        <v>0</v>
      </c>
      <c r="AK508" s="71">
        <f>SUM('рабочая 2023 г'!AK507-'2022 г.'!AK507)</f>
        <v>0</v>
      </c>
      <c r="AL508" s="71">
        <f>SUM('рабочая 2023 г'!AL507-'2022 г.'!AL507)</f>
        <v>0</v>
      </c>
      <c r="AM508" s="71">
        <f>SUM('рабочая 2023 г'!AM507-'2022 г.'!AM507)</f>
        <v>0</v>
      </c>
      <c r="AN508" s="71">
        <f>SUM('рабочая 2023 г'!AN507-'2022 г.'!AN507)</f>
        <v>0</v>
      </c>
      <c r="AO508" s="71">
        <f>SUM('рабочая 2023 г'!AO507-'2022 г.'!AO507)</f>
        <v>0</v>
      </c>
      <c r="AP508" s="71">
        <f>SUM('рабочая 2023 г'!AP507-'2022 г.'!AP507)</f>
        <v>0</v>
      </c>
      <c r="AQ508" s="71">
        <f>SUM('рабочая 2023 г'!AQ507-'2022 г.'!AQ507)</f>
        <v>0</v>
      </c>
      <c r="AR508" s="71">
        <f>SUM('рабочая 2023 г'!AR507-'2022 г.'!AR507)</f>
        <v>0</v>
      </c>
      <c r="AS508" s="115">
        <f t="shared" si="307"/>
        <v>0</v>
      </c>
      <c r="AT508" s="71">
        <f>SUM('рабочая 2023 г'!AT507-'2022 г.'!AT507)</f>
        <v>0</v>
      </c>
      <c r="AU508" s="71">
        <f>SUM('рабочая 2023 г'!AU507-'2022 г.'!AU507)</f>
        <v>0</v>
      </c>
      <c r="AV508" s="71">
        <f>SUM('рабочая 2023 г'!AV507-'2022 г.'!AV507)</f>
        <v>0</v>
      </c>
      <c r="AW508" s="71">
        <f>SUM('рабочая 2023 г'!AW507-'2022 г.'!AW507)</f>
        <v>0</v>
      </c>
      <c r="AX508" s="71">
        <f>SUM('рабочая 2023 г'!AX507-'2022 г.'!AX507)</f>
        <v>0</v>
      </c>
      <c r="AY508" s="71">
        <f>SUM('рабочая 2023 г'!AY507-'2022 г.'!AY507)</f>
        <v>0</v>
      </c>
      <c r="AZ508" s="71">
        <f>SUM('рабочая 2023 г'!AZ507-'2022 г.'!AZ507)</f>
        <v>0</v>
      </c>
      <c r="BA508" s="71">
        <f>SUM('рабочая 2023 г'!BA507-'2022 г.'!BA507)</f>
        <v>0</v>
      </c>
      <c r="BB508" s="71">
        <f>SUM('рабочая 2023 г'!BB507-'2022 г.'!BB507)</f>
        <v>0</v>
      </c>
      <c r="BC508" s="71">
        <f>SUM('рабочая 2023 г'!BC507-'2022 г.'!BC507)</f>
        <v>0</v>
      </c>
      <c r="BD508" s="71">
        <f>SUM('рабочая 2023 г'!BD507-'2022 г.'!BD507)</f>
        <v>0</v>
      </c>
      <c r="BE508" s="71">
        <f>SUM('рабочая 2023 г'!BE507-'2022 г.'!BE507)</f>
        <v>0</v>
      </c>
      <c r="BF508" s="71">
        <f>SUM('рабочая 2023 г'!BF507-'2022 г.'!BF507)</f>
        <v>0</v>
      </c>
      <c r="BG508" s="71">
        <f>SUM('рабочая 2023 г'!BG507-'2022 г.'!BG507)</f>
        <v>0</v>
      </c>
      <c r="BH508" s="71">
        <f>SUM('рабочая 2023 г'!BH507-'2022 г.'!BH507)</f>
        <v>0</v>
      </c>
      <c r="BI508" s="71">
        <f>SUM('рабочая 2023 г'!BI507-'2022 г.'!BI507)</f>
        <v>0</v>
      </c>
      <c r="BJ508" s="71">
        <f>SUM('рабочая 2023 г'!BJ507-'2022 г.'!BJ507)</f>
        <v>0</v>
      </c>
      <c r="BK508" s="71">
        <f>SUM('рабочая 2023 г'!BK507-'2022 г.'!BK507)</f>
        <v>0</v>
      </c>
      <c r="BL508" s="71">
        <f>SUM('рабочая 2023 г'!BL507-'2022 г.'!BL507)</f>
        <v>0</v>
      </c>
      <c r="BM508" s="71">
        <f>SUM('рабочая 2023 г'!BM507-'2022 г.'!BM507)</f>
        <v>0</v>
      </c>
      <c r="BN508" s="71">
        <f>SUM('рабочая 2023 г'!BN507-'2022 г.'!BN507)</f>
        <v>0</v>
      </c>
      <c r="BO508" s="71">
        <f>SUM('рабочая 2023 г'!BO507-'2022 г.'!BO507)</f>
        <v>0</v>
      </c>
      <c r="BP508" s="71">
        <f>SUM('рабочая 2023 г'!BP507-'2022 г.'!BP507)</f>
        <v>0</v>
      </c>
      <c r="BQ508" s="66">
        <f t="shared" si="335"/>
        <v>0</v>
      </c>
      <c r="BR508" s="71"/>
      <c r="BS508" s="71"/>
      <c r="BT508" s="71"/>
      <c r="BU508" s="71"/>
      <c r="BV508" s="71"/>
      <c r="BW508" s="71"/>
      <c r="BX508" s="71"/>
      <c r="BY508" s="71"/>
      <c r="BZ508" s="71"/>
      <c r="CA508" s="71"/>
      <c r="CB508" s="71"/>
      <c r="CC508" s="71"/>
      <c r="CD508" s="71"/>
      <c r="CE508" s="71"/>
      <c r="CF508" s="71"/>
      <c r="CG508" s="71"/>
      <c r="CH508" s="71"/>
      <c r="CI508" s="71"/>
      <c r="CJ508" s="71"/>
      <c r="CK508" s="71"/>
      <c r="CL508" s="71"/>
      <c r="CM508" s="71"/>
      <c r="CN508" s="71"/>
      <c r="CO508" s="71"/>
      <c r="CP508" s="188">
        <f t="shared" ref="CP508:CP571" si="421">SUM(CM508,CK508,CO508)</f>
        <v>0</v>
      </c>
      <c r="CQ508" s="71"/>
      <c r="CR508" s="71"/>
      <c r="CS508" s="71"/>
      <c r="CT508" s="71"/>
      <c r="CU508" s="71"/>
      <c r="CV508" s="71"/>
      <c r="CW508" s="71"/>
      <c r="CX508" s="71"/>
      <c r="CY508" s="71"/>
      <c r="CZ508" s="71"/>
      <c r="DA508" s="71"/>
      <c r="DB508" s="188">
        <f t="shared" si="317"/>
        <v>0</v>
      </c>
      <c r="DC508" s="38">
        <f t="shared" si="418"/>
        <v>0</v>
      </c>
      <c r="DD508" s="71"/>
      <c r="DE508" s="71"/>
      <c r="DF508" s="71"/>
      <c r="DG508" s="188">
        <f t="shared" si="419"/>
        <v>0</v>
      </c>
      <c r="DH508" s="38">
        <f t="shared" si="420"/>
        <v>0</v>
      </c>
      <c r="DI508" s="71"/>
      <c r="DJ508" s="71"/>
      <c r="DK508" s="71"/>
      <c r="DL508" s="71"/>
      <c r="DM508" s="71"/>
      <c r="DN508" s="71"/>
      <c r="DO508" s="71"/>
      <c r="DP508" s="71"/>
      <c r="DQ508" s="71"/>
      <c r="DR508" s="71"/>
      <c r="DS508" s="71"/>
      <c r="DT508" s="71"/>
      <c r="DU508" s="71"/>
      <c r="DV508" s="71"/>
      <c r="DW508" s="71"/>
      <c r="DX508" s="71"/>
      <c r="DY508" s="71"/>
      <c r="DZ508" s="71"/>
      <c r="EA508" s="71"/>
      <c r="EB508" s="71"/>
      <c r="EC508" s="71"/>
      <c r="ED508" s="71"/>
      <c r="EE508" s="71"/>
      <c r="EF508" s="71"/>
      <c r="EG508" s="71"/>
      <c r="EH508" s="71"/>
      <c r="EI508" s="74"/>
      <c r="EJ508" s="74"/>
      <c r="EK508" s="74"/>
      <c r="EL508" s="74"/>
      <c r="EM508" s="74"/>
      <c r="EN508" s="74"/>
      <c r="EO508" s="74"/>
      <c r="EP508" s="74"/>
      <c r="EQ508" s="74"/>
      <c r="ER508" s="74"/>
      <c r="ES508" s="74"/>
      <c r="ET508" s="74"/>
      <c r="EU508" s="74"/>
      <c r="EV508" s="74"/>
      <c r="EW508" s="74"/>
      <c r="EX508" s="74"/>
      <c r="EY508" s="74"/>
      <c r="EZ508" s="74"/>
      <c r="FA508" s="74"/>
      <c r="FB508" s="74"/>
    </row>
    <row r="509" spans="2:158" s="69" customFormat="1">
      <c r="B509" s="76"/>
      <c r="C509" s="77" t="s">
        <v>396</v>
      </c>
      <c r="D509" s="71"/>
      <c r="E509" s="71"/>
      <c r="F509" s="71"/>
      <c r="G509" s="71"/>
      <c r="H509" s="71"/>
      <c r="I509" s="71"/>
      <c r="J509" s="71"/>
      <c r="K509" s="71"/>
      <c r="L509" s="71"/>
      <c r="M509" s="71"/>
      <c r="N509" s="71"/>
      <c r="O509" s="72"/>
      <c r="P509" s="71"/>
      <c r="Q509" s="71"/>
      <c r="R509" s="71"/>
      <c r="S509" s="71"/>
      <c r="T509" s="71"/>
      <c r="U509" s="71"/>
      <c r="V509" s="71"/>
      <c r="W509" s="71"/>
      <c r="X509" s="71"/>
      <c r="Y509" s="71">
        <f>SUM('рабочая 2023 г'!Y508-'2022 г.'!Y508)</f>
        <v>0</v>
      </c>
      <c r="Z509" s="73"/>
      <c r="AA509" s="73"/>
      <c r="AB509" s="73"/>
      <c r="AC509" s="73"/>
      <c r="AD509" s="73"/>
      <c r="AE509" s="73"/>
      <c r="AF509" s="102">
        <f t="shared" si="410"/>
        <v>0</v>
      </c>
      <c r="AG509" s="71">
        <f>SUM('рабочая 2023 г'!AG508-'2022 г.'!AG508)</f>
        <v>0</v>
      </c>
      <c r="AH509" s="71">
        <f>SUM('рабочая 2023 г'!AH508-'2022 г.'!AH508)</f>
        <v>0</v>
      </c>
      <c r="AI509" s="71">
        <f>SUM('рабочая 2023 г'!AI508-'2022 г.'!AI508)</f>
        <v>0</v>
      </c>
      <c r="AJ509" s="71">
        <f>SUM('рабочая 2023 г'!AJ508-'2022 г.'!AJ508)</f>
        <v>0</v>
      </c>
      <c r="AK509" s="71">
        <f>SUM('рабочая 2023 г'!AK508-'2022 г.'!AK508)</f>
        <v>0</v>
      </c>
      <c r="AL509" s="71">
        <f>SUM('рабочая 2023 г'!AL508-'2022 г.'!AL508)</f>
        <v>0</v>
      </c>
      <c r="AM509" s="71">
        <f>SUM('рабочая 2023 г'!AM508-'2022 г.'!AM508)</f>
        <v>0</v>
      </c>
      <c r="AN509" s="71">
        <f>SUM('рабочая 2023 г'!AN508-'2022 г.'!AN508)</f>
        <v>0</v>
      </c>
      <c r="AO509" s="71">
        <f>SUM('рабочая 2023 г'!AO508-'2022 г.'!AO508)</f>
        <v>0</v>
      </c>
      <c r="AP509" s="71">
        <f>SUM('рабочая 2023 г'!AP508-'2022 г.'!AP508)</f>
        <v>0</v>
      </c>
      <c r="AQ509" s="71">
        <f>SUM('рабочая 2023 г'!AQ508-'2022 г.'!AQ508)</f>
        <v>0</v>
      </c>
      <c r="AR509" s="71">
        <f>SUM('рабочая 2023 г'!AR508-'2022 г.'!AR508)</f>
        <v>0</v>
      </c>
      <c r="AS509" s="115">
        <f t="shared" si="307"/>
        <v>0</v>
      </c>
      <c r="AT509" s="71">
        <f>SUM('рабочая 2023 г'!AT508-'2022 г.'!AT508)</f>
        <v>0</v>
      </c>
      <c r="AU509" s="71">
        <f>SUM('рабочая 2023 г'!AU508-'2022 г.'!AU508)</f>
        <v>0</v>
      </c>
      <c r="AV509" s="71">
        <f>SUM('рабочая 2023 г'!AV508-'2022 г.'!AV508)</f>
        <v>0</v>
      </c>
      <c r="AW509" s="71">
        <f>SUM('рабочая 2023 г'!AW508-'2022 г.'!AW508)</f>
        <v>0</v>
      </c>
      <c r="AX509" s="71">
        <f>SUM('рабочая 2023 г'!AX508-'2022 г.'!AX508)</f>
        <v>0</v>
      </c>
      <c r="AY509" s="71">
        <f>SUM('рабочая 2023 г'!AY508-'2022 г.'!AY508)</f>
        <v>0</v>
      </c>
      <c r="AZ509" s="71">
        <f>SUM('рабочая 2023 г'!AZ508-'2022 г.'!AZ508)</f>
        <v>0</v>
      </c>
      <c r="BA509" s="71">
        <f>SUM('рабочая 2023 г'!BA508-'2022 г.'!BA508)</f>
        <v>0</v>
      </c>
      <c r="BB509" s="71">
        <f>SUM('рабочая 2023 г'!BB508-'2022 г.'!BB508)</f>
        <v>0</v>
      </c>
      <c r="BC509" s="71">
        <f>SUM('рабочая 2023 г'!BC508-'2022 г.'!BC508)</f>
        <v>0</v>
      </c>
      <c r="BD509" s="71">
        <f>SUM('рабочая 2023 г'!BD508-'2022 г.'!BD508)</f>
        <v>0</v>
      </c>
      <c r="BE509" s="71">
        <f>SUM('рабочая 2023 г'!BE508-'2022 г.'!BE508)</f>
        <v>0</v>
      </c>
      <c r="BF509" s="71">
        <f>SUM('рабочая 2023 г'!BF508-'2022 г.'!BF508)</f>
        <v>0</v>
      </c>
      <c r="BG509" s="71">
        <f>SUM('рабочая 2023 г'!BG508-'2022 г.'!BG508)</f>
        <v>0</v>
      </c>
      <c r="BH509" s="71">
        <f>SUM('рабочая 2023 г'!BH508-'2022 г.'!BH508)</f>
        <v>0</v>
      </c>
      <c r="BI509" s="71">
        <f>SUM('рабочая 2023 г'!BI508-'2022 г.'!BI508)</f>
        <v>0</v>
      </c>
      <c r="BJ509" s="71">
        <f>SUM('рабочая 2023 г'!BJ508-'2022 г.'!BJ508)</f>
        <v>0</v>
      </c>
      <c r="BK509" s="71">
        <f>SUM('рабочая 2023 г'!BK508-'2022 г.'!BK508)</f>
        <v>0</v>
      </c>
      <c r="BL509" s="71">
        <f>SUM('рабочая 2023 г'!BL508-'2022 г.'!BL508)</f>
        <v>0</v>
      </c>
      <c r="BM509" s="71">
        <f>SUM('рабочая 2023 г'!BM508-'2022 г.'!BM508)</f>
        <v>0</v>
      </c>
      <c r="BN509" s="71">
        <f>SUM('рабочая 2023 г'!BN508-'2022 г.'!BN508)</f>
        <v>0</v>
      </c>
      <c r="BO509" s="71">
        <f>SUM('рабочая 2023 г'!BO508-'2022 г.'!BO508)</f>
        <v>0</v>
      </c>
      <c r="BP509" s="71">
        <f>SUM('рабочая 2023 г'!BP508-'2022 г.'!BP508)</f>
        <v>0</v>
      </c>
      <c r="BQ509" s="66">
        <f t="shared" si="335"/>
        <v>0</v>
      </c>
      <c r="BR509" s="71"/>
      <c r="BS509" s="71"/>
      <c r="BT509" s="71"/>
      <c r="BU509" s="71"/>
      <c r="BV509" s="71"/>
      <c r="BW509" s="71"/>
      <c r="BX509" s="71"/>
      <c r="BY509" s="71"/>
      <c r="BZ509" s="71"/>
      <c r="CA509" s="71"/>
      <c r="CB509" s="71"/>
      <c r="CC509" s="71"/>
      <c r="CD509" s="71"/>
      <c r="CE509" s="71"/>
      <c r="CF509" s="71"/>
      <c r="CG509" s="71"/>
      <c r="CH509" s="71"/>
      <c r="CI509" s="71"/>
      <c r="CJ509" s="71"/>
      <c r="CK509" s="71"/>
      <c r="CL509" s="71"/>
      <c r="CM509" s="71"/>
      <c r="CN509" s="71"/>
      <c r="CO509" s="71"/>
      <c r="CP509" s="188">
        <f t="shared" si="421"/>
        <v>0</v>
      </c>
      <c r="CQ509" s="71"/>
      <c r="CR509" s="71"/>
      <c r="CS509" s="71"/>
      <c r="CT509" s="71"/>
      <c r="CU509" s="71"/>
      <c r="CV509" s="71"/>
      <c r="CW509" s="71"/>
      <c r="CX509" s="71"/>
      <c r="CY509" s="71"/>
      <c r="CZ509" s="71"/>
      <c r="DA509" s="71"/>
      <c r="DB509" s="188">
        <f t="shared" ref="DB509:DB572" si="422">SUM(CP509,CQ509)</f>
        <v>0</v>
      </c>
      <c r="DC509" s="38">
        <f t="shared" si="418"/>
        <v>0</v>
      </c>
      <c r="DD509" s="71"/>
      <c r="DE509" s="71"/>
      <c r="DF509" s="71"/>
      <c r="DG509" s="188">
        <f t="shared" si="419"/>
        <v>0</v>
      </c>
      <c r="DH509" s="38">
        <f t="shared" si="420"/>
        <v>0</v>
      </c>
      <c r="DI509" s="71"/>
      <c r="DJ509" s="71"/>
      <c r="DK509" s="71"/>
      <c r="DL509" s="71"/>
      <c r="DM509" s="71"/>
      <c r="DN509" s="71"/>
      <c r="DO509" s="71"/>
      <c r="DP509" s="71"/>
      <c r="DQ509" s="71"/>
      <c r="DR509" s="71"/>
      <c r="DS509" s="71"/>
      <c r="DT509" s="71"/>
      <c r="DU509" s="71"/>
      <c r="DV509" s="71"/>
      <c r="DW509" s="71"/>
      <c r="DX509" s="71"/>
      <c r="DY509" s="71"/>
      <c r="DZ509" s="71"/>
      <c r="EA509" s="71"/>
      <c r="EB509" s="71"/>
      <c r="EC509" s="71"/>
      <c r="ED509" s="71"/>
      <c r="EE509" s="71"/>
      <c r="EF509" s="71"/>
      <c r="EG509" s="71"/>
      <c r="EH509" s="71"/>
      <c r="EI509" s="74"/>
      <c r="EJ509" s="74"/>
      <c r="EK509" s="74"/>
      <c r="EL509" s="74"/>
      <c r="EM509" s="74"/>
      <c r="EN509" s="74"/>
      <c r="EO509" s="74"/>
      <c r="EP509" s="74"/>
      <c r="EQ509" s="74"/>
      <c r="ER509" s="74"/>
      <c r="ES509" s="74"/>
      <c r="ET509" s="74"/>
      <c r="EU509" s="74"/>
      <c r="EV509" s="74"/>
      <c r="EW509" s="74"/>
      <c r="EX509" s="74"/>
      <c r="EY509" s="74"/>
      <c r="EZ509" s="74"/>
      <c r="FA509" s="74"/>
      <c r="FB509" s="74"/>
    </row>
    <row r="510" spans="2:158" s="69" customFormat="1">
      <c r="B510" s="76"/>
      <c r="C510" s="77" t="s">
        <v>397</v>
      </c>
      <c r="D510" s="71"/>
      <c r="E510" s="71"/>
      <c r="F510" s="71"/>
      <c r="G510" s="71"/>
      <c r="H510" s="71"/>
      <c r="I510" s="71"/>
      <c r="J510" s="71"/>
      <c r="K510" s="71"/>
      <c r="L510" s="71"/>
      <c r="M510" s="71"/>
      <c r="N510" s="71"/>
      <c r="O510" s="72"/>
      <c r="P510" s="71"/>
      <c r="Q510" s="71"/>
      <c r="R510" s="71"/>
      <c r="S510" s="71"/>
      <c r="T510" s="71"/>
      <c r="U510" s="71"/>
      <c r="V510" s="71"/>
      <c r="W510" s="71"/>
      <c r="X510" s="71"/>
      <c r="Y510" s="71">
        <f>SUM('рабочая 2023 г'!Y509-'2022 г.'!Y509)</f>
        <v>0</v>
      </c>
      <c r="Z510" s="73"/>
      <c r="AA510" s="73"/>
      <c r="AB510" s="73"/>
      <c r="AC510" s="73"/>
      <c r="AD510" s="73"/>
      <c r="AE510" s="73"/>
      <c r="AF510" s="102">
        <f t="shared" si="410"/>
        <v>0</v>
      </c>
      <c r="AG510" s="71">
        <f>SUM('рабочая 2023 г'!AG509-'2022 г.'!AG509)</f>
        <v>0</v>
      </c>
      <c r="AH510" s="71">
        <f>SUM('рабочая 2023 г'!AH509-'2022 г.'!AH509)</f>
        <v>0</v>
      </c>
      <c r="AI510" s="71">
        <f>SUM('рабочая 2023 г'!AI509-'2022 г.'!AI509)</f>
        <v>0</v>
      </c>
      <c r="AJ510" s="71">
        <f>SUM('рабочая 2023 г'!AJ509-'2022 г.'!AJ509)</f>
        <v>0</v>
      </c>
      <c r="AK510" s="71">
        <f>SUM('рабочая 2023 г'!AK509-'2022 г.'!AK509)</f>
        <v>0</v>
      </c>
      <c r="AL510" s="71">
        <f>SUM('рабочая 2023 г'!AL509-'2022 г.'!AL509)</f>
        <v>0</v>
      </c>
      <c r="AM510" s="71">
        <f>SUM('рабочая 2023 г'!AM509-'2022 г.'!AM509)</f>
        <v>0</v>
      </c>
      <c r="AN510" s="71">
        <f>SUM('рабочая 2023 г'!AN509-'2022 г.'!AN509)</f>
        <v>0</v>
      </c>
      <c r="AO510" s="71">
        <f>SUM('рабочая 2023 г'!AO509-'2022 г.'!AO509)</f>
        <v>0</v>
      </c>
      <c r="AP510" s="71">
        <f>SUM('рабочая 2023 г'!AP509-'2022 г.'!AP509)</f>
        <v>0</v>
      </c>
      <c r="AQ510" s="71">
        <f>SUM('рабочая 2023 г'!AQ509-'2022 г.'!AQ509)</f>
        <v>0</v>
      </c>
      <c r="AR510" s="71">
        <f>SUM('рабочая 2023 г'!AR509-'2022 г.'!AR509)</f>
        <v>0</v>
      </c>
      <c r="AS510" s="115">
        <f t="shared" si="307"/>
        <v>0</v>
      </c>
      <c r="AT510" s="71">
        <f>SUM('рабочая 2023 г'!AT509-'2022 г.'!AT509)</f>
        <v>0</v>
      </c>
      <c r="AU510" s="71">
        <f>SUM('рабочая 2023 г'!AU509-'2022 г.'!AU509)</f>
        <v>0</v>
      </c>
      <c r="AV510" s="71">
        <f>SUM('рабочая 2023 г'!AV509-'2022 г.'!AV509)</f>
        <v>0</v>
      </c>
      <c r="AW510" s="71">
        <f>SUM('рабочая 2023 г'!AW509-'2022 г.'!AW509)</f>
        <v>0</v>
      </c>
      <c r="AX510" s="71">
        <f>SUM('рабочая 2023 г'!AX509-'2022 г.'!AX509)</f>
        <v>0</v>
      </c>
      <c r="AY510" s="71">
        <f>SUM('рабочая 2023 г'!AY509-'2022 г.'!AY509)</f>
        <v>0</v>
      </c>
      <c r="AZ510" s="71">
        <f>SUM('рабочая 2023 г'!AZ509-'2022 г.'!AZ509)</f>
        <v>0</v>
      </c>
      <c r="BA510" s="71">
        <f>SUM('рабочая 2023 г'!BA509-'2022 г.'!BA509)</f>
        <v>0</v>
      </c>
      <c r="BB510" s="71">
        <f>SUM('рабочая 2023 г'!BB509-'2022 г.'!BB509)</f>
        <v>0</v>
      </c>
      <c r="BC510" s="71">
        <f>SUM('рабочая 2023 г'!BC509-'2022 г.'!BC509)</f>
        <v>0</v>
      </c>
      <c r="BD510" s="71">
        <f>SUM('рабочая 2023 г'!BD509-'2022 г.'!BD509)</f>
        <v>0</v>
      </c>
      <c r="BE510" s="71">
        <f>SUM('рабочая 2023 г'!BE509-'2022 г.'!BE509)</f>
        <v>0</v>
      </c>
      <c r="BF510" s="71">
        <f>SUM('рабочая 2023 г'!BF509-'2022 г.'!BF509)</f>
        <v>0</v>
      </c>
      <c r="BG510" s="71">
        <f>SUM('рабочая 2023 г'!BG509-'2022 г.'!BG509)</f>
        <v>0</v>
      </c>
      <c r="BH510" s="71">
        <f>SUM('рабочая 2023 г'!BH509-'2022 г.'!BH509)</f>
        <v>0</v>
      </c>
      <c r="BI510" s="71">
        <f>SUM('рабочая 2023 г'!BI509-'2022 г.'!BI509)</f>
        <v>0</v>
      </c>
      <c r="BJ510" s="71">
        <f>SUM('рабочая 2023 г'!BJ509-'2022 г.'!BJ509)</f>
        <v>0</v>
      </c>
      <c r="BK510" s="71">
        <f>SUM('рабочая 2023 г'!BK509-'2022 г.'!BK509)</f>
        <v>0</v>
      </c>
      <c r="BL510" s="71">
        <f>SUM('рабочая 2023 г'!BL509-'2022 г.'!BL509)</f>
        <v>0</v>
      </c>
      <c r="BM510" s="71">
        <f>SUM('рабочая 2023 г'!BM509-'2022 г.'!BM509)</f>
        <v>0</v>
      </c>
      <c r="BN510" s="71">
        <f>SUM('рабочая 2023 г'!BN509-'2022 г.'!BN509)</f>
        <v>0</v>
      </c>
      <c r="BO510" s="71">
        <f>SUM('рабочая 2023 г'!BO509-'2022 г.'!BO509)</f>
        <v>0</v>
      </c>
      <c r="BP510" s="71">
        <f>SUM('рабочая 2023 г'!BP509-'2022 г.'!BP509)</f>
        <v>0</v>
      </c>
      <c r="BQ510" s="66">
        <f t="shared" si="335"/>
        <v>0</v>
      </c>
      <c r="BR510" s="71"/>
      <c r="BS510" s="71"/>
      <c r="BT510" s="71"/>
      <c r="BU510" s="71"/>
      <c r="BV510" s="71"/>
      <c r="BW510" s="71"/>
      <c r="BX510" s="71"/>
      <c r="BY510" s="71"/>
      <c r="BZ510" s="71"/>
      <c r="CA510" s="71"/>
      <c r="CB510" s="71"/>
      <c r="CC510" s="71"/>
      <c r="CD510" s="71"/>
      <c r="CE510" s="71"/>
      <c r="CF510" s="71"/>
      <c r="CG510" s="71"/>
      <c r="CH510" s="71"/>
      <c r="CI510" s="71"/>
      <c r="CJ510" s="71"/>
      <c r="CK510" s="71"/>
      <c r="CL510" s="71"/>
      <c r="CM510" s="71"/>
      <c r="CN510" s="71"/>
      <c r="CO510" s="71"/>
      <c r="CP510" s="188">
        <f t="shared" si="421"/>
        <v>0</v>
      </c>
      <c r="CQ510" s="71"/>
      <c r="CR510" s="71"/>
      <c r="CS510" s="71"/>
      <c r="CT510" s="71"/>
      <c r="CU510" s="71"/>
      <c r="CV510" s="71"/>
      <c r="CW510" s="71"/>
      <c r="CX510" s="71"/>
      <c r="CY510" s="71"/>
      <c r="CZ510" s="71"/>
      <c r="DA510" s="71"/>
      <c r="DB510" s="188">
        <f t="shared" si="422"/>
        <v>0</v>
      </c>
      <c r="DC510" s="38">
        <f t="shared" si="418"/>
        <v>0</v>
      </c>
      <c r="DD510" s="71"/>
      <c r="DE510" s="71"/>
      <c r="DF510" s="71"/>
      <c r="DG510" s="188">
        <f t="shared" si="419"/>
        <v>0</v>
      </c>
      <c r="DH510" s="38">
        <f t="shared" si="420"/>
        <v>0</v>
      </c>
      <c r="DI510" s="71"/>
      <c r="DJ510" s="71"/>
      <c r="DK510" s="71"/>
      <c r="DL510" s="71"/>
      <c r="DM510" s="71"/>
      <c r="DN510" s="71"/>
      <c r="DO510" s="71"/>
      <c r="DP510" s="71"/>
      <c r="DQ510" s="71"/>
      <c r="DR510" s="71"/>
      <c r="DS510" s="71"/>
      <c r="DT510" s="71"/>
      <c r="DU510" s="71"/>
      <c r="DV510" s="71"/>
      <c r="DW510" s="71"/>
      <c r="DX510" s="71"/>
      <c r="DY510" s="71"/>
      <c r="DZ510" s="71"/>
      <c r="EA510" s="71"/>
      <c r="EB510" s="71"/>
      <c r="EC510" s="71"/>
      <c r="ED510" s="71"/>
      <c r="EE510" s="71"/>
      <c r="EF510" s="71"/>
      <c r="EG510" s="71"/>
      <c r="EH510" s="71"/>
      <c r="EI510" s="74"/>
      <c r="EJ510" s="74"/>
      <c r="EK510" s="74"/>
      <c r="EL510" s="74"/>
      <c r="EM510" s="74"/>
      <c r="EN510" s="74"/>
      <c r="EO510" s="74"/>
      <c r="EP510" s="74"/>
      <c r="EQ510" s="74"/>
      <c r="ER510" s="74"/>
      <c r="ES510" s="74"/>
      <c r="ET510" s="74"/>
      <c r="EU510" s="74"/>
      <c r="EV510" s="74"/>
      <c r="EW510" s="74"/>
      <c r="EX510" s="74"/>
      <c r="EY510" s="74"/>
      <c r="EZ510" s="74"/>
      <c r="FA510" s="74"/>
      <c r="FB510" s="74"/>
    </row>
    <row r="511" spans="2:158" s="69" customFormat="1">
      <c r="B511" s="76"/>
      <c r="C511" s="77" t="s">
        <v>398</v>
      </c>
      <c r="D511" s="71"/>
      <c r="E511" s="71"/>
      <c r="F511" s="71"/>
      <c r="G511" s="71"/>
      <c r="H511" s="71"/>
      <c r="I511" s="71"/>
      <c r="J511" s="71"/>
      <c r="K511" s="71"/>
      <c r="L511" s="71"/>
      <c r="M511" s="71"/>
      <c r="N511" s="71"/>
      <c r="O511" s="72"/>
      <c r="P511" s="71"/>
      <c r="Q511" s="71"/>
      <c r="R511" s="71"/>
      <c r="S511" s="71"/>
      <c r="T511" s="71"/>
      <c r="U511" s="71"/>
      <c r="V511" s="71"/>
      <c r="W511" s="71"/>
      <c r="X511" s="71"/>
      <c r="Y511" s="71">
        <f>SUM('рабочая 2023 г'!Y510-'2022 г.'!Y510)</f>
        <v>0</v>
      </c>
      <c r="Z511" s="73"/>
      <c r="AA511" s="73"/>
      <c r="AB511" s="73"/>
      <c r="AC511" s="73"/>
      <c r="AD511" s="73"/>
      <c r="AE511" s="73"/>
      <c r="AF511" s="102">
        <f t="shared" si="410"/>
        <v>0</v>
      </c>
      <c r="AG511" s="71">
        <f>SUM('рабочая 2023 г'!AG510-'2022 г.'!AG510)</f>
        <v>0</v>
      </c>
      <c r="AH511" s="71">
        <f>SUM('рабочая 2023 г'!AH510-'2022 г.'!AH510)</f>
        <v>0</v>
      </c>
      <c r="AI511" s="71">
        <f>SUM('рабочая 2023 г'!AI510-'2022 г.'!AI510)</f>
        <v>0</v>
      </c>
      <c r="AJ511" s="71">
        <f>SUM('рабочая 2023 г'!AJ510-'2022 г.'!AJ510)</f>
        <v>0</v>
      </c>
      <c r="AK511" s="71">
        <f>SUM('рабочая 2023 г'!AK510-'2022 г.'!AK510)</f>
        <v>0</v>
      </c>
      <c r="AL511" s="71">
        <f>SUM('рабочая 2023 г'!AL510-'2022 г.'!AL510)</f>
        <v>0</v>
      </c>
      <c r="AM511" s="71">
        <f>SUM('рабочая 2023 г'!AM510-'2022 г.'!AM510)</f>
        <v>0</v>
      </c>
      <c r="AN511" s="71">
        <f>SUM('рабочая 2023 г'!AN510-'2022 г.'!AN510)</f>
        <v>0</v>
      </c>
      <c r="AO511" s="71">
        <f>SUM('рабочая 2023 г'!AO510-'2022 г.'!AO510)</f>
        <v>0</v>
      </c>
      <c r="AP511" s="71">
        <f>SUM('рабочая 2023 г'!AP510-'2022 г.'!AP510)</f>
        <v>0</v>
      </c>
      <c r="AQ511" s="71">
        <f>SUM('рабочая 2023 г'!AQ510-'2022 г.'!AQ510)</f>
        <v>0</v>
      </c>
      <c r="AR511" s="71">
        <f>SUM('рабочая 2023 г'!AR510-'2022 г.'!AR510)</f>
        <v>0</v>
      </c>
      <c r="AS511" s="115">
        <f t="shared" si="307"/>
        <v>0</v>
      </c>
      <c r="AT511" s="71">
        <f>SUM('рабочая 2023 г'!AT510-'2022 г.'!AT510)</f>
        <v>0</v>
      </c>
      <c r="AU511" s="71">
        <f>SUM('рабочая 2023 г'!AU510-'2022 г.'!AU510)</f>
        <v>0</v>
      </c>
      <c r="AV511" s="71">
        <f>SUM('рабочая 2023 г'!AV510-'2022 г.'!AV510)</f>
        <v>0</v>
      </c>
      <c r="AW511" s="71">
        <f>SUM('рабочая 2023 г'!AW510-'2022 г.'!AW510)</f>
        <v>0</v>
      </c>
      <c r="AX511" s="71">
        <f>SUM('рабочая 2023 г'!AX510-'2022 г.'!AX510)</f>
        <v>0</v>
      </c>
      <c r="AY511" s="71">
        <f>SUM('рабочая 2023 г'!AY510-'2022 г.'!AY510)</f>
        <v>0</v>
      </c>
      <c r="AZ511" s="71">
        <f>SUM('рабочая 2023 г'!AZ510-'2022 г.'!AZ510)</f>
        <v>0</v>
      </c>
      <c r="BA511" s="71">
        <f>SUM('рабочая 2023 г'!BA510-'2022 г.'!BA510)</f>
        <v>0</v>
      </c>
      <c r="BB511" s="71">
        <f>SUM('рабочая 2023 г'!BB510-'2022 г.'!BB510)</f>
        <v>0</v>
      </c>
      <c r="BC511" s="71">
        <f>SUM('рабочая 2023 г'!BC510-'2022 г.'!BC510)</f>
        <v>0</v>
      </c>
      <c r="BD511" s="71">
        <f>SUM('рабочая 2023 г'!BD510-'2022 г.'!BD510)</f>
        <v>0</v>
      </c>
      <c r="BE511" s="71">
        <f>SUM('рабочая 2023 г'!BE510-'2022 г.'!BE510)</f>
        <v>0</v>
      </c>
      <c r="BF511" s="71">
        <f>SUM('рабочая 2023 г'!BF510-'2022 г.'!BF510)</f>
        <v>0</v>
      </c>
      <c r="BG511" s="71">
        <f>SUM('рабочая 2023 г'!BG510-'2022 г.'!BG510)</f>
        <v>0</v>
      </c>
      <c r="BH511" s="71">
        <f>SUM('рабочая 2023 г'!BH510-'2022 г.'!BH510)</f>
        <v>0</v>
      </c>
      <c r="BI511" s="71">
        <f>SUM('рабочая 2023 г'!BI510-'2022 г.'!BI510)</f>
        <v>0</v>
      </c>
      <c r="BJ511" s="71">
        <f>SUM('рабочая 2023 г'!BJ510-'2022 г.'!BJ510)</f>
        <v>0</v>
      </c>
      <c r="BK511" s="71">
        <f>SUM('рабочая 2023 г'!BK510-'2022 г.'!BK510)</f>
        <v>0</v>
      </c>
      <c r="BL511" s="71">
        <f>SUM('рабочая 2023 г'!BL510-'2022 г.'!BL510)</f>
        <v>0</v>
      </c>
      <c r="BM511" s="71">
        <f>SUM('рабочая 2023 г'!BM510-'2022 г.'!BM510)</f>
        <v>0</v>
      </c>
      <c r="BN511" s="71">
        <f>SUM('рабочая 2023 г'!BN510-'2022 г.'!BN510)</f>
        <v>0</v>
      </c>
      <c r="BO511" s="71">
        <f>SUM('рабочая 2023 г'!BO510-'2022 г.'!BO510)</f>
        <v>0</v>
      </c>
      <c r="BP511" s="71">
        <f>SUM('рабочая 2023 г'!BP510-'2022 г.'!BP510)</f>
        <v>0</v>
      </c>
      <c r="BQ511" s="66">
        <f>SUM(AT511,AU511,AY511,BA511,BB511,BG511,BH511,BI511,BJ511,BK511,BL511)</f>
        <v>0</v>
      </c>
      <c r="BR511" s="71"/>
      <c r="BS511" s="71"/>
      <c r="BT511" s="71"/>
      <c r="BU511" s="71"/>
      <c r="BV511" s="71"/>
      <c r="BW511" s="71"/>
      <c r="BX511" s="71"/>
      <c r="BY511" s="71"/>
      <c r="BZ511" s="71"/>
      <c r="CA511" s="71"/>
      <c r="CB511" s="71"/>
      <c r="CC511" s="71"/>
      <c r="CD511" s="71"/>
      <c r="CE511" s="71"/>
      <c r="CF511" s="71"/>
      <c r="CG511" s="71"/>
      <c r="CH511" s="71"/>
      <c r="CI511" s="71"/>
      <c r="CJ511" s="71"/>
      <c r="CK511" s="71"/>
      <c r="CL511" s="71"/>
      <c r="CM511" s="71"/>
      <c r="CN511" s="71"/>
      <c r="CO511" s="71"/>
      <c r="CP511" s="188">
        <f t="shared" si="421"/>
        <v>0</v>
      </c>
      <c r="CQ511" s="71"/>
      <c r="CR511" s="71"/>
      <c r="CS511" s="71"/>
      <c r="CT511" s="71"/>
      <c r="CU511" s="71"/>
      <c r="CV511" s="71"/>
      <c r="CW511" s="71"/>
      <c r="CX511" s="71"/>
      <c r="CY511" s="71"/>
      <c r="CZ511" s="71"/>
      <c r="DA511" s="71"/>
      <c r="DB511" s="188">
        <f t="shared" si="422"/>
        <v>0</v>
      </c>
      <c r="DC511" s="38">
        <f t="shared" si="418"/>
        <v>0</v>
      </c>
      <c r="DD511" s="71"/>
      <c r="DE511" s="71"/>
      <c r="DF511" s="71"/>
      <c r="DG511" s="188">
        <f t="shared" si="419"/>
        <v>0</v>
      </c>
      <c r="DH511" s="38">
        <f t="shared" si="420"/>
        <v>0</v>
      </c>
      <c r="DI511" s="71"/>
      <c r="DJ511" s="71"/>
      <c r="DK511" s="71"/>
      <c r="DL511" s="71"/>
      <c r="DM511" s="71"/>
      <c r="DN511" s="71"/>
      <c r="DO511" s="71"/>
      <c r="DP511" s="71"/>
      <c r="DQ511" s="71"/>
      <c r="DR511" s="71"/>
      <c r="DS511" s="71"/>
      <c r="DT511" s="71"/>
      <c r="DU511" s="71"/>
      <c r="DV511" s="71"/>
      <c r="DW511" s="71"/>
      <c r="DX511" s="71"/>
      <c r="DY511" s="71"/>
      <c r="DZ511" s="71"/>
      <c r="EA511" s="71"/>
      <c r="EB511" s="71"/>
      <c r="EC511" s="71"/>
      <c r="ED511" s="71"/>
      <c r="EE511" s="71"/>
      <c r="EF511" s="71"/>
      <c r="EG511" s="71"/>
      <c r="EH511" s="71"/>
      <c r="EI511" s="74"/>
      <c r="EJ511" s="74"/>
      <c r="EK511" s="74"/>
      <c r="EL511" s="74"/>
      <c r="EM511" s="74"/>
      <c r="EN511" s="74"/>
      <c r="EO511" s="74"/>
      <c r="EP511" s="74"/>
      <c r="EQ511" s="74"/>
      <c r="ER511" s="74"/>
      <c r="ES511" s="74"/>
      <c r="ET511" s="74"/>
      <c r="EU511" s="74"/>
      <c r="EV511" s="74"/>
      <c r="EW511" s="74"/>
      <c r="EX511" s="74"/>
      <c r="EY511" s="74"/>
      <c r="EZ511" s="74"/>
      <c r="FA511" s="74"/>
      <c r="FB511" s="74"/>
    </row>
    <row r="512" spans="2:158" s="83" customFormat="1" ht="24" customHeight="1">
      <c r="B512" s="737" t="s">
        <v>458</v>
      </c>
      <c r="C512" s="727" t="s">
        <v>459</v>
      </c>
      <c r="D512" s="86"/>
      <c r="E512" s="86"/>
      <c r="F512" s="86"/>
      <c r="G512" s="86"/>
      <c r="H512" s="86"/>
      <c r="I512" s="86"/>
      <c r="J512" s="86"/>
      <c r="K512" s="86"/>
      <c r="L512" s="86"/>
      <c r="M512" s="86"/>
      <c r="N512" s="86"/>
      <c r="O512" s="87"/>
      <c r="P512" s="86"/>
      <c r="Q512" s="86"/>
      <c r="R512" s="86"/>
      <c r="S512" s="86"/>
      <c r="T512" s="86"/>
      <c r="U512" s="86"/>
      <c r="V512" s="86"/>
      <c r="W512" s="86"/>
      <c r="X512" s="86"/>
      <c r="Y512" s="88"/>
      <c r="Z512" s="88"/>
      <c r="AA512" s="88"/>
      <c r="AB512" s="88"/>
      <c r="AC512" s="88"/>
      <c r="AD512" s="88"/>
      <c r="AE512" s="88"/>
      <c r="AF512" s="102">
        <f t="shared" si="410"/>
        <v>0</v>
      </c>
      <c r="AG512" s="86">
        <f>SUM('рабочая 2023 г'!AG511-'2022 г.'!AG511)</f>
        <v>0</v>
      </c>
      <c r="AH512" s="86">
        <f>SUM('рабочая 2023 г'!AH511-'2022 г.'!AH511)</f>
        <v>0</v>
      </c>
      <c r="AI512" s="86">
        <f>SUM('рабочая 2023 г'!AI511-'2022 г.'!AI511)</f>
        <v>0</v>
      </c>
      <c r="AJ512" s="86">
        <f>SUM('рабочая 2023 г'!AJ511-'2022 г.'!AJ511)</f>
        <v>0</v>
      </c>
      <c r="AK512" s="86">
        <f>SUM('рабочая 2023 г'!AK511-'2022 г.'!AK511)</f>
        <v>0</v>
      </c>
      <c r="AL512" s="86">
        <f>SUM('рабочая 2023 г'!AL511-'2022 г.'!AL511)</f>
        <v>0</v>
      </c>
      <c r="AM512" s="86">
        <f>SUM('рабочая 2023 г'!AM511-'2022 г.'!AM511)</f>
        <v>0</v>
      </c>
      <c r="AN512" s="86">
        <f>SUM('рабочая 2023 г'!AN511-'2022 г.'!AN511)</f>
        <v>0</v>
      </c>
      <c r="AO512" s="86">
        <f>SUM('рабочая 2023 г'!AO511-'2022 г.'!AO511)</f>
        <v>0</v>
      </c>
      <c r="AP512" s="86">
        <f>SUM('рабочая 2023 г'!AP511-'2022 г.'!AP511)</f>
        <v>0</v>
      </c>
      <c r="AQ512" s="86">
        <f>SUM('рабочая 2023 г'!AQ511-'2022 г.'!AQ511)</f>
        <v>0</v>
      </c>
      <c r="AR512" s="86">
        <f>SUM('рабочая 2023 г'!AR511-'2022 г.'!AR511)</f>
        <v>0</v>
      </c>
      <c r="AS512" s="86">
        <f>SUM('рабочая 2023 г'!AS511-'2022 г.'!AS511)</f>
        <v>0</v>
      </c>
      <c r="AT512" s="86">
        <f>SUM('рабочая 2023 г'!AT511-'2022 г.'!AT511)</f>
        <v>0</v>
      </c>
      <c r="AU512" s="86">
        <f>SUM('рабочая 2023 г'!AU511-'2022 г.'!AU511)</f>
        <v>0</v>
      </c>
      <c r="AV512" s="86">
        <f>SUM('рабочая 2023 г'!AV511-'2022 г.'!AV511)</f>
        <v>0</v>
      </c>
      <c r="AW512" s="86">
        <f>SUM('рабочая 2023 г'!AW511-'2022 г.'!AW511)</f>
        <v>0</v>
      </c>
      <c r="AX512" s="86">
        <f>SUM('рабочая 2023 г'!AX511-'2022 г.'!AX511)</f>
        <v>0</v>
      </c>
      <c r="AY512" s="86">
        <f>SUM('рабочая 2023 г'!AY511-'2022 г.'!AY511)</f>
        <v>0</v>
      </c>
      <c r="AZ512" s="86">
        <f>SUM('рабочая 2023 г'!AZ511-'2022 г.'!AZ511)</f>
        <v>0</v>
      </c>
      <c r="BA512" s="86">
        <f>SUM('рабочая 2023 г'!BA511-'2022 г.'!BA511)</f>
        <v>0</v>
      </c>
      <c r="BB512" s="86">
        <f>SUM('рабочая 2023 г'!BB511-'2022 г.'!BB511)</f>
        <v>0</v>
      </c>
      <c r="BC512" s="86">
        <f>SUM('рабочая 2023 г'!BC511-'2022 г.'!BC511)</f>
        <v>0</v>
      </c>
      <c r="BD512" s="86">
        <f>SUM('рабочая 2023 г'!BD511-'2022 г.'!BD511)</f>
        <v>0</v>
      </c>
      <c r="BE512" s="86">
        <f>SUM('рабочая 2023 г'!BE511-'2022 г.'!BE511)</f>
        <v>0</v>
      </c>
      <c r="BF512" s="86">
        <f>SUM('рабочая 2023 г'!BF511-'2022 г.'!BF511)</f>
        <v>0</v>
      </c>
      <c r="BG512" s="86">
        <f>SUM('рабочая 2023 г'!BG511-'2022 г.'!BG511)</f>
        <v>0</v>
      </c>
      <c r="BH512" s="86">
        <f>SUM('рабочая 2023 г'!BH511-'2022 г.'!BH511)</f>
        <v>0</v>
      </c>
      <c r="BI512" s="86">
        <f>SUM('рабочая 2023 г'!BI511-'2022 г.'!BI511)</f>
        <v>0</v>
      </c>
      <c r="BJ512" s="86">
        <f>SUM('рабочая 2023 г'!BJ511-'2022 г.'!BJ511)</f>
        <v>0</v>
      </c>
      <c r="BK512" s="86">
        <f>SUM('рабочая 2023 г'!BK511-'2022 г.'!BK511)</f>
        <v>0</v>
      </c>
      <c r="BL512" s="86">
        <f>SUM('рабочая 2023 г'!BL511-'2022 г.'!BL511)</f>
        <v>0</v>
      </c>
      <c r="BM512" s="86">
        <f>SUM('рабочая 2023 г'!BM511-'2022 г.'!BM511)</f>
        <v>0</v>
      </c>
      <c r="BN512" s="86">
        <f>SUM('рабочая 2023 г'!BN511-'2022 г.'!BN511)</f>
        <v>0</v>
      </c>
      <c r="BO512" s="86">
        <f>SUM('рабочая 2023 г'!BO511-'2022 г.'!BO511)</f>
        <v>0</v>
      </c>
      <c r="BP512" s="86">
        <f>SUM('рабочая 2023 г'!BP511-'2022 г.'!BP511)</f>
        <v>0</v>
      </c>
      <c r="BQ512" s="86">
        <f>SUM('рабочая 2023 г'!BQ511-'2022 г.'!BQ511)</f>
        <v>0</v>
      </c>
      <c r="BR512" s="86">
        <f>SUM('рабочая 2023 г'!BR511-'2022 г.'!BR511)</f>
        <v>0</v>
      </c>
      <c r="BS512" s="86"/>
      <c r="BT512" s="86"/>
      <c r="BU512" s="86"/>
      <c r="BV512" s="86"/>
      <c r="BW512" s="86"/>
      <c r="BX512" s="86"/>
      <c r="BY512" s="86"/>
      <c r="BZ512" s="86"/>
      <c r="CA512" s="86"/>
      <c r="CB512" s="86"/>
      <c r="CC512" s="86"/>
      <c r="CD512" s="86"/>
      <c r="CE512" s="86"/>
      <c r="CF512" s="86"/>
      <c r="CG512" s="86"/>
      <c r="CH512" s="86"/>
      <c r="CI512" s="86"/>
      <c r="CJ512" s="86"/>
      <c r="CK512" s="86"/>
      <c r="CL512" s="86"/>
      <c r="CM512" s="86"/>
      <c r="CN512" s="86"/>
      <c r="CO512" s="86"/>
      <c r="CP512" s="188">
        <f t="shared" si="421"/>
        <v>0</v>
      </c>
      <c r="CQ512" s="86"/>
      <c r="CR512" s="86"/>
      <c r="CS512" s="86"/>
      <c r="CT512" s="86"/>
      <c r="CU512" s="86"/>
      <c r="CV512" s="86"/>
      <c r="CW512" s="86"/>
      <c r="CX512" s="86"/>
      <c r="CY512" s="86"/>
      <c r="CZ512" s="86"/>
      <c r="DA512" s="86"/>
      <c r="DB512" s="188">
        <f t="shared" si="422"/>
        <v>0</v>
      </c>
      <c r="DC512" s="38">
        <f t="shared" si="418"/>
        <v>0</v>
      </c>
      <c r="DD512" s="86"/>
      <c r="DE512" s="86"/>
      <c r="DF512" s="86"/>
      <c r="DG512" s="188">
        <f t="shared" si="419"/>
        <v>0</v>
      </c>
      <c r="DH512" s="38">
        <f t="shared" si="420"/>
        <v>0</v>
      </c>
      <c r="DI512" s="86"/>
      <c r="DJ512" s="86"/>
      <c r="DK512" s="86"/>
      <c r="DL512" s="86"/>
      <c r="DM512" s="86"/>
      <c r="DN512" s="86"/>
      <c r="DO512" s="86"/>
      <c r="DP512" s="86"/>
      <c r="DQ512" s="86"/>
      <c r="DR512" s="86"/>
      <c r="DS512" s="86"/>
      <c r="DT512" s="86"/>
      <c r="DU512" s="86"/>
      <c r="DV512" s="86"/>
      <c r="DW512" s="86"/>
      <c r="DX512" s="86"/>
      <c r="DY512" s="86"/>
      <c r="DZ512" s="86"/>
      <c r="EA512" s="86"/>
      <c r="EB512" s="86"/>
      <c r="EC512" s="86"/>
      <c r="ED512" s="86"/>
      <c r="EE512" s="86"/>
      <c r="EF512" s="86"/>
      <c r="EG512" s="86"/>
      <c r="EH512" s="86"/>
      <c r="EI512" s="89"/>
      <c r="EJ512" s="89"/>
      <c r="EK512" s="89"/>
      <c r="EL512" s="89"/>
      <c r="EM512" s="89"/>
      <c r="EN512" s="89"/>
      <c r="EO512" s="89"/>
      <c r="EP512" s="89"/>
      <c r="EQ512" s="89"/>
      <c r="ER512" s="89"/>
      <c r="ES512" s="89"/>
      <c r="ET512" s="89"/>
      <c r="EU512" s="89"/>
      <c r="EV512" s="89"/>
      <c r="EW512" s="89"/>
      <c r="EX512" s="89"/>
      <c r="EY512" s="89"/>
      <c r="EZ512" s="89"/>
      <c r="FA512" s="89"/>
      <c r="FB512" s="89"/>
    </row>
    <row r="513" spans="2:158" s="83" customFormat="1">
      <c r="B513" s="738"/>
      <c r="C513" s="728"/>
      <c r="D513" s="86"/>
      <c r="E513" s="86"/>
      <c r="F513" s="86"/>
      <c r="G513" s="86"/>
      <c r="H513" s="86"/>
      <c r="I513" s="86"/>
      <c r="J513" s="86"/>
      <c r="K513" s="86"/>
      <c r="L513" s="86"/>
      <c r="M513" s="86"/>
      <c r="N513" s="86"/>
      <c r="O513" s="87"/>
      <c r="P513" s="86"/>
      <c r="Q513" s="86"/>
      <c r="R513" s="86"/>
      <c r="S513" s="86"/>
      <c r="T513" s="86"/>
      <c r="U513" s="86"/>
      <c r="V513" s="86"/>
      <c r="W513" s="86"/>
      <c r="X513" s="86"/>
      <c r="Y513" s="88">
        <f>SUM(Y514:Y527)</f>
        <v>0</v>
      </c>
      <c r="Z513" s="88">
        <f t="shared" ref="Z513:BP513" si="423">SUM(Z514:Z527)</f>
        <v>0</v>
      </c>
      <c r="AA513" s="88">
        <f t="shared" si="423"/>
        <v>0</v>
      </c>
      <c r="AB513" s="88">
        <f t="shared" si="423"/>
        <v>0</v>
      </c>
      <c r="AC513" s="88">
        <f t="shared" si="423"/>
        <v>0</v>
      </c>
      <c r="AD513" s="88">
        <f t="shared" si="423"/>
        <v>0</v>
      </c>
      <c r="AE513" s="88">
        <f t="shared" si="423"/>
        <v>0</v>
      </c>
      <c r="AF513" s="102">
        <f t="shared" si="410"/>
        <v>0</v>
      </c>
      <c r="AG513" s="88">
        <f t="shared" si="423"/>
        <v>0</v>
      </c>
      <c r="AH513" s="88">
        <f t="shared" si="423"/>
        <v>0</v>
      </c>
      <c r="AI513" s="88">
        <f t="shared" si="423"/>
        <v>0</v>
      </c>
      <c r="AJ513" s="88">
        <f t="shared" si="423"/>
        <v>0</v>
      </c>
      <c r="AK513" s="88">
        <f t="shared" si="423"/>
        <v>0</v>
      </c>
      <c r="AL513" s="88">
        <f t="shared" si="423"/>
        <v>0</v>
      </c>
      <c r="AM513" s="88">
        <f t="shared" si="423"/>
        <v>0</v>
      </c>
      <c r="AN513" s="88">
        <f t="shared" si="423"/>
        <v>0</v>
      </c>
      <c r="AO513" s="88">
        <f t="shared" si="423"/>
        <v>0</v>
      </c>
      <c r="AP513" s="88">
        <f t="shared" si="423"/>
        <v>0</v>
      </c>
      <c r="AQ513" s="88">
        <f t="shared" si="423"/>
        <v>0</v>
      </c>
      <c r="AR513" s="88">
        <f t="shared" si="423"/>
        <v>0</v>
      </c>
      <c r="AS513" s="115">
        <f t="shared" si="307"/>
        <v>0</v>
      </c>
      <c r="AT513" s="88">
        <f t="shared" si="423"/>
        <v>0</v>
      </c>
      <c r="AU513" s="88">
        <f t="shared" si="423"/>
        <v>0</v>
      </c>
      <c r="AV513" s="88">
        <f t="shared" si="423"/>
        <v>0</v>
      </c>
      <c r="AW513" s="88">
        <f t="shared" si="423"/>
        <v>0</v>
      </c>
      <c r="AX513" s="88">
        <f t="shared" si="423"/>
        <v>0</v>
      </c>
      <c r="AY513" s="88">
        <f t="shared" si="423"/>
        <v>0</v>
      </c>
      <c r="AZ513" s="88">
        <f t="shared" si="423"/>
        <v>0</v>
      </c>
      <c r="BA513" s="88">
        <f t="shared" si="423"/>
        <v>0</v>
      </c>
      <c r="BB513" s="88">
        <f t="shared" si="423"/>
        <v>0</v>
      </c>
      <c r="BC513" s="88">
        <f t="shared" si="423"/>
        <v>0</v>
      </c>
      <c r="BD513" s="88">
        <f t="shared" si="423"/>
        <v>0</v>
      </c>
      <c r="BE513" s="88">
        <f t="shared" si="423"/>
        <v>0</v>
      </c>
      <c r="BF513" s="88">
        <f t="shared" si="423"/>
        <v>0</v>
      </c>
      <c r="BG513" s="88">
        <f t="shared" si="423"/>
        <v>0</v>
      </c>
      <c r="BH513" s="88">
        <f>SUM(BH514:BH527)</f>
        <v>0</v>
      </c>
      <c r="BI513" s="88">
        <f t="shared" si="423"/>
        <v>0</v>
      </c>
      <c r="BJ513" s="88">
        <f t="shared" si="423"/>
        <v>0</v>
      </c>
      <c r="BK513" s="88">
        <f t="shared" si="423"/>
        <v>0</v>
      </c>
      <c r="BL513" s="88">
        <f t="shared" si="423"/>
        <v>0</v>
      </c>
      <c r="BM513" s="88">
        <f t="shared" si="423"/>
        <v>0</v>
      </c>
      <c r="BN513" s="88">
        <f t="shared" si="423"/>
        <v>0</v>
      </c>
      <c r="BO513" s="88">
        <f t="shared" si="423"/>
        <v>0</v>
      </c>
      <c r="BP513" s="88">
        <f t="shared" si="423"/>
        <v>0</v>
      </c>
      <c r="BQ513" s="66">
        <f t="shared" si="335"/>
        <v>0</v>
      </c>
      <c r="BR513" s="86"/>
      <c r="BS513" s="86"/>
      <c r="BT513" s="86"/>
      <c r="BU513" s="86"/>
      <c r="BV513" s="86"/>
      <c r="BW513" s="86"/>
      <c r="BX513" s="86"/>
      <c r="BY513" s="86"/>
      <c r="BZ513" s="86"/>
      <c r="CA513" s="86"/>
      <c r="CB513" s="86"/>
      <c r="CC513" s="86"/>
      <c r="CD513" s="86"/>
      <c r="CE513" s="86"/>
      <c r="CF513" s="86"/>
      <c r="CG513" s="86"/>
      <c r="CH513" s="86"/>
      <c r="CI513" s="86"/>
      <c r="CJ513" s="86"/>
      <c r="CK513" s="86"/>
      <c r="CL513" s="86"/>
      <c r="CM513" s="86"/>
      <c r="CN513" s="86"/>
      <c r="CO513" s="86"/>
      <c r="CP513" s="188">
        <f t="shared" si="421"/>
        <v>0</v>
      </c>
      <c r="CQ513" s="86"/>
      <c r="CR513" s="86"/>
      <c r="CS513" s="86"/>
      <c r="CT513" s="86"/>
      <c r="CU513" s="86"/>
      <c r="CV513" s="86"/>
      <c r="CW513" s="86"/>
      <c r="CX513" s="86"/>
      <c r="CY513" s="86"/>
      <c r="CZ513" s="86"/>
      <c r="DA513" s="86"/>
      <c r="DB513" s="188">
        <f t="shared" si="422"/>
        <v>0</v>
      </c>
      <c r="DC513" s="38">
        <f t="shared" si="418"/>
        <v>0</v>
      </c>
      <c r="DD513" s="86"/>
      <c r="DE513" s="86"/>
      <c r="DF513" s="86"/>
      <c r="DG513" s="188">
        <f t="shared" si="419"/>
        <v>0</v>
      </c>
      <c r="DH513" s="38">
        <f t="shared" si="420"/>
        <v>0</v>
      </c>
      <c r="DI513" s="86"/>
      <c r="DJ513" s="86"/>
      <c r="DK513" s="86"/>
      <c r="DL513" s="86"/>
      <c r="DM513" s="86"/>
      <c r="DN513" s="86"/>
      <c r="DO513" s="86"/>
      <c r="DP513" s="86"/>
      <c r="DQ513" s="86"/>
      <c r="DR513" s="86"/>
      <c r="DS513" s="86"/>
      <c r="DT513" s="86"/>
      <c r="DU513" s="86"/>
      <c r="DV513" s="86"/>
      <c r="DW513" s="86"/>
      <c r="DX513" s="86"/>
      <c r="DY513" s="86"/>
      <c r="DZ513" s="86"/>
      <c r="EA513" s="86"/>
      <c r="EB513" s="86"/>
      <c r="EC513" s="86"/>
      <c r="ED513" s="86"/>
      <c r="EE513" s="86"/>
      <c r="EF513" s="86"/>
      <c r="EG513" s="86"/>
      <c r="EH513" s="86"/>
      <c r="EI513" s="89"/>
      <c r="EJ513" s="89"/>
      <c r="EK513" s="89"/>
      <c r="EL513" s="89"/>
      <c r="EM513" s="89"/>
      <c r="EN513" s="89"/>
      <c r="EO513" s="89"/>
      <c r="EP513" s="89"/>
      <c r="EQ513" s="89"/>
      <c r="ER513" s="89"/>
      <c r="ES513" s="89"/>
      <c r="ET513" s="89"/>
      <c r="EU513" s="89"/>
      <c r="EV513" s="89"/>
      <c r="EW513" s="89"/>
      <c r="EX513" s="89"/>
      <c r="EY513" s="89"/>
      <c r="EZ513" s="89"/>
      <c r="FA513" s="89"/>
      <c r="FB513" s="89"/>
    </row>
    <row r="514" spans="2:158" s="69" customFormat="1">
      <c r="B514" s="76"/>
      <c r="C514" s="77" t="s">
        <v>385</v>
      </c>
      <c r="D514" s="71"/>
      <c r="E514" s="71"/>
      <c r="F514" s="71"/>
      <c r="G514" s="71"/>
      <c r="H514" s="71"/>
      <c r="I514" s="71"/>
      <c r="J514" s="71"/>
      <c r="K514" s="71"/>
      <c r="L514" s="71"/>
      <c r="M514" s="71"/>
      <c r="N514" s="71"/>
      <c r="O514" s="72"/>
      <c r="P514" s="71"/>
      <c r="Q514" s="71"/>
      <c r="R514" s="71"/>
      <c r="S514" s="71"/>
      <c r="T514" s="71"/>
      <c r="U514" s="71"/>
      <c r="V514" s="71"/>
      <c r="W514" s="71"/>
      <c r="X514" s="71"/>
      <c r="Y514" s="71">
        <f>SUM('рабочая 2023 г'!Y513-'2022 г.'!Y513)</f>
        <v>0</v>
      </c>
      <c r="Z514" s="73"/>
      <c r="AA514" s="73"/>
      <c r="AB514" s="73"/>
      <c r="AC514" s="73"/>
      <c r="AD514" s="73"/>
      <c r="AE514" s="73"/>
      <c r="AF514" s="102">
        <f t="shared" si="410"/>
        <v>0</v>
      </c>
      <c r="AG514" s="71">
        <f>SUM('рабочая 2023 г'!AG513-'2022 г.'!AG513)</f>
        <v>0</v>
      </c>
      <c r="AH514" s="71">
        <f>SUM('рабочая 2023 г'!AH513-'2022 г.'!AH513)</f>
        <v>0</v>
      </c>
      <c r="AI514" s="71">
        <f>SUM('рабочая 2023 г'!AI513-'2022 г.'!AI513)</f>
        <v>0</v>
      </c>
      <c r="AJ514" s="71">
        <f>SUM('рабочая 2023 г'!AJ513-'2022 г.'!AJ513)</f>
        <v>0</v>
      </c>
      <c r="AK514" s="71">
        <f>SUM('рабочая 2023 г'!AK513-'2022 г.'!AK513)</f>
        <v>0</v>
      </c>
      <c r="AL514" s="71">
        <f>SUM('рабочая 2023 г'!AL513-'2022 г.'!AL513)</f>
        <v>0</v>
      </c>
      <c r="AM514" s="71">
        <f>SUM('рабочая 2023 г'!AM513-'2022 г.'!AM513)</f>
        <v>0</v>
      </c>
      <c r="AN514" s="71">
        <f>SUM('рабочая 2023 г'!AN513-'2022 г.'!AN513)</f>
        <v>0</v>
      </c>
      <c r="AO514" s="71">
        <f>SUM('рабочая 2023 г'!AO513-'2022 г.'!AO513)</f>
        <v>0</v>
      </c>
      <c r="AP514" s="71">
        <f>SUM('рабочая 2023 г'!AP513-'2022 г.'!AP513)</f>
        <v>0</v>
      </c>
      <c r="AQ514" s="71">
        <f>SUM('рабочая 2023 г'!AQ513-'2022 г.'!AQ513)</f>
        <v>0</v>
      </c>
      <c r="AR514" s="71">
        <f>SUM('рабочая 2023 г'!AR513-'2022 г.'!AR513)</f>
        <v>0</v>
      </c>
      <c r="AS514" s="115">
        <f t="shared" si="307"/>
        <v>0</v>
      </c>
      <c r="AT514" s="71">
        <f>SUM('рабочая 2023 г'!AT513-'2022 г.'!AT513)</f>
        <v>0</v>
      </c>
      <c r="AU514" s="71">
        <f>SUM('рабочая 2023 г'!AU513-'2022 г.'!AU513)</f>
        <v>0</v>
      </c>
      <c r="AV514" s="71">
        <f>SUM('рабочая 2023 г'!AV513-'2022 г.'!AV513)</f>
        <v>0</v>
      </c>
      <c r="AW514" s="71">
        <f>SUM('рабочая 2023 г'!AW513-'2022 г.'!AW513)</f>
        <v>0</v>
      </c>
      <c r="AX514" s="71">
        <f>SUM('рабочая 2023 г'!AX513-'2022 г.'!AX513)</f>
        <v>0</v>
      </c>
      <c r="AY514" s="71">
        <f>SUM('рабочая 2023 г'!AY513-'2022 г.'!AY513)</f>
        <v>0</v>
      </c>
      <c r="AZ514" s="71">
        <f>SUM('рабочая 2023 г'!AZ513-'2022 г.'!AZ513)</f>
        <v>0</v>
      </c>
      <c r="BA514" s="71">
        <f>SUM('рабочая 2023 г'!BA513-'2022 г.'!BA513)</f>
        <v>0</v>
      </c>
      <c r="BB514" s="71">
        <f>SUM('рабочая 2023 г'!BB513-'2022 г.'!BB513)</f>
        <v>0</v>
      </c>
      <c r="BC514" s="71">
        <f>SUM('рабочая 2023 г'!BC513-'2022 г.'!BC513)</f>
        <v>0</v>
      </c>
      <c r="BD514" s="71">
        <f>SUM('рабочая 2023 г'!BD513-'2022 г.'!BD513)</f>
        <v>0</v>
      </c>
      <c r="BE514" s="71">
        <f>SUM('рабочая 2023 г'!BE513-'2022 г.'!BE513)</f>
        <v>0</v>
      </c>
      <c r="BF514" s="71">
        <f>SUM('рабочая 2023 г'!BF513-'2022 г.'!BF513)</f>
        <v>0</v>
      </c>
      <c r="BG514" s="71">
        <f>SUM('рабочая 2023 г'!BG513-'2022 г.'!BG513)</f>
        <v>0</v>
      </c>
      <c r="BH514" s="71">
        <f>SUM('рабочая 2023 г'!BH513-'2022 г.'!BH513)</f>
        <v>0</v>
      </c>
      <c r="BI514" s="71">
        <f>SUM('рабочая 2023 г'!BI513-'2022 г.'!BI513)</f>
        <v>0</v>
      </c>
      <c r="BJ514" s="71">
        <f>SUM('рабочая 2023 г'!BJ513-'2022 г.'!BJ513)</f>
        <v>0</v>
      </c>
      <c r="BK514" s="71">
        <f>SUM('рабочая 2023 г'!BK513-'2022 г.'!BK513)</f>
        <v>0</v>
      </c>
      <c r="BL514" s="73">
        <f>SUM(BM514:BP514)</f>
        <v>0</v>
      </c>
      <c r="BM514" s="71">
        <f>SUM('рабочая 2023 г'!BM513-'2022 г.'!BM513)</f>
        <v>0</v>
      </c>
      <c r="BN514" s="71">
        <f>SUM('рабочая 2023 г'!BN513-'2022 г.'!BN513)</f>
        <v>0</v>
      </c>
      <c r="BO514" s="71">
        <f>SUM('рабочая 2023 г'!BO513-'2022 г.'!BO513)</f>
        <v>0</v>
      </c>
      <c r="BP514" s="71">
        <f>SUM('рабочая 2023 г'!BP513-'2022 г.'!BP513)</f>
        <v>0</v>
      </c>
      <c r="BQ514" s="66">
        <f t="shared" si="335"/>
        <v>0</v>
      </c>
      <c r="BR514" s="71"/>
      <c r="BS514" s="71"/>
      <c r="BT514" s="71"/>
      <c r="BU514" s="71"/>
      <c r="BV514" s="71"/>
      <c r="BW514" s="71"/>
      <c r="BX514" s="71"/>
      <c r="BY514" s="71"/>
      <c r="BZ514" s="71"/>
      <c r="CA514" s="71"/>
      <c r="CB514" s="71"/>
      <c r="CC514" s="71"/>
      <c r="CD514" s="71"/>
      <c r="CE514" s="71"/>
      <c r="CF514" s="71"/>
      <c r="CG514" s="71"/>
      <c r="CH514" s="71"/>
      <c r="CI514" s="71"/>
      <c r="CJ514" s="71"/>
      <c r="CK514" s="71"/>
      <c r="CL514" s="71"/>
      <c r="CM514" s="71"/>
      <c r="CN514" s="71"/>
      <c r="CO514" s="71"/>
      <c r="CP514" s="188">
        <f t="shared" si="421"/>
        <v>0</v>
      </c>
      <c r="CQ514" s="71"/>
      <c r="CR514" s="71"/>
      <c r="CS514" s="71"/>
      <c r="CT514" s="71"/>
      <c r="CU514" s="71"/>
      <c r="CV514" s="71"/>
      <c r="CW514" s="71"/>
      <c r="CX514" s="71"/>
      <c r="CY514" s="71"/>
      <c r="CZ514" s="71"/>
      <c r="DA514" s="71"/>
      <c r="DB514" s="188">
        <f t="shared" si="422"/>
        <v>0</v>
      </c>
      <c r="DC514" s="38">
        <f t="shared" si="418"/>
        <v>0</v>
      </c>
      <c r="DD514" s="71"/>
      <c r="DE514" s="71"/>
      <c r="DF514" s="71"/>
      <c r="DG514" s="188">
        <f t="shared" si="419"/>
        <v>0</v>
      </c>
      <c r="DH514" s="38">
        <f t="shared" si="420"/>
        <v>0</v>
      </c>
      <c r="DI514" s="71"/>
      <c r="DJ514" s="71"/>
      <c r="DK514" s="71"/>
      <c r="DL514" s="71"/>
      <c r="DM514" s="71"/>
      <c r="DN514" s="71"/>
      <c r="DO514" s="71"/>
      <c r="DP514" s="71"/>
      <c r="DQ514" s="71"/>
      <c r="DR514" s="71"/>
      <c r="DS514" s="71"/>
      <c r="DT514" s="71"/>
      <c r="DU514" s="71"/>
      <c r="DV514" s="71"/>
      <c r="DW514" s="71"/>
      <c r="DX514" s="71"/>
      <c r="DY514" s="71"/>
      <c r="DZ514" s="71"/>
      <c r="EA514" s="71"/>
      <c r="EB514" s="71"/>
      <c r="EC514" s="71"/>
      <c r="ED514" s="71"/>
      <c r="EE514" s="71"/>
      <c r="EF514" s="71"/>
      <c r="EG514" s="71"/>
      <c r="EH514" s="71"/>
      <c r="EI514" s="74"/>
      <c r="EJ514" s="74"/>
      <c r="EK514" s="74"/>
      <c r="EL514" s="74"/>
      <c r="EM514" s="74"/>
      <c r="EN514" s="74"/>
      <c r="EO514" s="74"/>
      <c r="EP514" s="74"/>
      <c r="EQ514" s="74"/>
      <c r="ER514" s="74"/>
      <c r="ES514" s="74"/>
      <c r="ET514" s="74"/>
      <c r="EU514" s="74"/>
      <c r="EV514" s="74"/>
      <c r="EW514" s="74"/>
      <c r="EX514" s="74"/>
      <c r="EY514" s="74"/>
      <c r="EZ514" s="74"/>
      <c r="FA514" s="74"/>
      <c r="FB514" s="74"/>
    </row>
    <row r="515" spans="2:158" s="69" customFormat="1">
      <c r="B515" s="76"/>
      <c r="C515" s="77" t="s">
        <v>386</v>
      </c>
      <c r="D515" s="71"/>
      <c r="E515" s="71"/>
      <c r="F515" s="71"/>
      <c r="G515" s="71"/>
      <c r="H515" s="71"/>
      <c r="I515" s="71"/>
      <c r="J515" s="71"/>
      <c r="K515" s="71"/>
      <c r="L515" s="71"/>
      <c r="M515" s="71"/>
      <c r="N515" s="71"/>
      <c r="O515" s="72"/>
      <c r="P515" s="71"/>
      <c r="Q515" s="71"/>
      <c r="R515" s="71"/>
      <c r="S515" s="71"/>
      <c r="T515" s="71"/>
      <c r="U515" s="71"/>
      <c r="V515" s="71"/>
      <c r="W515" s="71"/>
      <c r="X515" s="71"/>
      <c r="Y515" s="71">
        <f>SUM('рабочая 2023 г'!Y514-'2022 г.'!Y514)</f>
        <v>0</v>
      </c>
      <c r="Z515" s="73"/>
      <c r="AA515" s="73"/>
      <c r="AB515" s="73"/>
      <c r="AC515" s="73"/>
      <c r="AD515" s="73"/>
      <c r="AE515" s="73"/>
      <c r="AF515" s="102">
        <f t="shared" si="410"/>
        <v>0</v>
      </c>
      <c r="AG515" s="71">
        <f>SUM('рабочая 2023 г'!AG514-'2022 г.'!AG514)</f>
        <v>0</v>
      </c>
      <c r="AH515" s="71">
        <f>SUM('рабочая 2023 г'!AH514-'2022 г.'!AH514)</f>
        <v>0</v>
      </c>
      <c r="AI515" s="71">
        <f>SUM('рабочая 2023 г'!AI514-'2022 г.'!AI514)</f>
        <v>0</v>
      </c>
      <c r="AJ515" s="71">
        <f>SUM('рабочая 2023 г'!AJ514-'2022 г.'!AJ514)</f>
        <v>0</v>
      </c>
      <c r="AK515" s="71">
        <f>SUM('рабочая 2023 г'!AK514-'2022 г.'!AK514)</f>
        <v>0</v>
      </c>
      <c r="AL515" s="71">
        <f>SUM('рабочая 2023 г'!AL514-'2022 г.'!AL514)</f>
        <v>0</v>
      </c>
      <c r="AM515" s="71">
        <f>SUM('рабочая 2023 г'!AM514-'2022 г.'!AM514)</f>
        <v>0</v>
      </c>
      <c r="AN515" s="71">
        <f>SUM('рабочая 2023 г'!AN514-'2022 г.'!AN514)</f>
        <v>0</v>
      </c>
      <c r="AO515" s="71">
        <f>SUM('рабочая 2023 г'!AO514-'2022 г.'!AO514)</f>
        <v>0</v>
      </c>
      <c r="AP515" s="71">
        <f>SUM('рабочая 2023 г'!AP514-'2022 г.'!AP514)</f>
        <v>0</v>
      </c>
      <c r="AQ515" s="71">
        <f>SUM('рабочая 2023 г'!AQ514-'2022 г.'!AQ514)</f>
        <v>0</v>
      </c>
      <c r="AR515" s="71">
        <f>SUM('рабочая 2023 г'!AR514-'2022 г.'!AR514)</f>
        <v>0</v>
      </c>
      <c r="AS515" s="115">
        <f t="shared" si="307"/>
        <v>0</v>
      </c>
      <c r="AT515" s="71">
        <f>SUM('рабочая 2023 г'!AT514-'2022 г.'!AT514)</f>
        <v>0</v>
      </c>
      <c r="AU515" s="71">
        <f>SUM('рабочая 2023 г'!AU514-'2022 г.'!AU514)</f>
        <v>0</v>
      </c>
      <c r="AV515" s="71">
        <f>SUM('рабочая 2023 г'!AV514-'2022 г.'!AV514)</f>
        <v>0</v>
      </c>
      <c r="AW515" s="71">
        <f>SUM('рабочая 2023 г'!AW514-'2022 г.'!AW514)</f>
        <v>0</v>
      </c>
      <c r="AX515" s="71">
        <f>SUM('рабочая 2023 г'!AX514-'2022 г.'!AX514)</f>
        <v>0</v>
      </c>
      <c r="AY515" s="71">
        <f>SUM('рабочая 2023 г'!AY514-'2022 г.'!AY514)</f>
        <v>0</v>
      </c>
      <c r="AZ515" s="71">
        <f>SUM('рабочая 2023 г'!AZ514-'2022 г.'!AZ514)</f>
        <v>0</v>
      </c>
      <c r="BA515" s="71">
        <f>SUM('рабочая 2023 г'!BA514-'2022 г.'!BA514)</f>
        <v>0</v>
      </c>
      <c r="BB515" s="71">
        <f>SUM('рабочая 2023 г'!BB514-'2022 г.'!BB514)</f>
        <v>0</v>
      </c>
      <c r="BC515" s="71">
        <f>SUM('рабочая 2023 г'!BC514-'2022 г.'!BC514)</f>
        <v>0</v>
      </c>
      <c r="BD515" s="71">
        <f>SUM('рабочая 2023 г'!BD514-'2022 г.'!BD514)</f>
        <v>0</v>
      </c>
      <c r="BE515" s="71">
        <f>SUM('рабочая 2023 г'!BE514-'2022 г.'!BE514)</f>
        <v>0</v>
      </c>
      <c r="BF515" s="71">
        <f>SUM('рабочая 2023 г'!BF514-'2022 г.'!BF514)</f>
        <v>0</v>
      </c>
      <c r="BG515" s="71">
        <f>SUM('рабочая 2023 г'!BG514-'2022 г.'!BG514)</f>
        <v>0</v>
      </c>
      <c r="BH515" s="71">
        <f>SUM('рабочая 2023 г'!BH514-'2022 г.'!BH514)</f>
        <v>0</v>
      </c>
      <c r="BI515" s="71">
        <f>SUM('рабочая 2023 г'!BI514-'2022 г.'!BI514)</f>
        <v>0</v>
      </c>
      <c r="BJ515" s="71">
        <f>SUM('рабочая 2023 г'!BJ514-'2022 г.'!BJ514)</f>
        <v>0</v>
      </c>
      <c r="BK515" s="71">
        <f>SUM('рабочая 2023 г'!BK514-'2022 г.'!BK514)</f>
        <v>0</v>
      </c>
      <c r="BL515" s="73">
        <f t="shared" ref="BL515:BL526" si="424">SUM(BM515:BP515)</f>
        <v>0</v>
      </c>
      <c r="BM515" s="71">
        <f>SUM('рабочая 2023 г'!BM514-'2022 г.'!BM514)</f>
        <v>0</v>
      </c>
      <c r="BN515" s="71">
        <f>SUM('рабочая 2023 г'!BN514-'2022 г.'!BN514)</f>
        <v>0</v>
      </c>
      <c r="BO515" s="71">
        <f>SUM('рабочая 2023 г'!BO514-'2022 г.'!BO514)</f>
        <v>0</v>
      </c>
      <c r="BP515" s="71">
        <f>SUM('рабочая 2023 г'!BP514-'2022 г.'!BP514)</f>
        <v>0</v>
      </c>
      <c r="BQ515" s="66">
        <f t="shared" si="335"/>
        <v>0</v>
      </c>
      <c r="BR515" s="71"/>
      <c r="BS515" s="71"/>
      <c r="BT515" s="71"/>
      <c r="BU515" s="71"/>
      <c r="BV515" s="71"/>
      <c r="BW515" s="71"/>
      <c r="BX515" s="71"/>
      <c r="BY515" s="71"/>
      <c r="BZ515" s="71"/>
      <c r="CA515" s="71"/>
      <c r="CB515" s="71"/>
      <c r="CC515" s="71"/>
      <c r="CD515" s="71"/>
      <c r="CE515" s="71"/>
      <c r="CF515" s="71"/>
      <c r="CG515" s="71"/>
      <c r="CH515" s="71"/>
      <c r="CI515" s="71"/>
      <c r="CJ515" s="71"/>
      <c r="CK515" s="71"/>
      <c r="CL515" s="71"/>
      <c r="CM515" s="71"/>
      <c r="CN515" s="71"/>
      <c r="CO515" s="71"/>
      <c r="CP515" s="188">
        <f t="shared" si="421"/>
        <v>0</v>
      </c>
      <c r="CQ515" s="71"/>
      <c r="CR515" s="71"/>
      <c r="CS515" s="71"/>
      <c r="CT515" s="71"/>
      <c r="CU515" s="71"/>
      <c r="CV515" s="71"/>
      <c r="CW515" s="71"/>
      <c r="CX515" s="71"/>
      <c r="CY515" s="71"/>
      <c r="CZ515" s="71"/>
      <c r="DA515" s="71"/>
      <c r="DB515" s="188">
        <f t="shared" si="422"/>
        <v>0</v>
      </c>
      <c r="DC515" s="38">
        <f t="shared" si="418"/>
        <v>0</v>
      </c>
      <c r="DD515" s="71"/>
      <c r="DE515" s="71"/>
      <c r="DF515" s="71"/>
      <c r="DG515" s="188">
        <f t="shared" si="419"/>
        <v>0</v>
      </c>
      <c r="DH515" s="38">
        <f t="shared" si="420"/>
        <v>0</v>
      </c>
      <c r="DI515" s="71"/>
      <c r="DJ515" s="71"/>
      <c r="DK515" s="71"/>
      <c r="DL515" s="71"/>
      <c r="DM515" s="71"/>
      <c r="DN515" s="71"/>
      <c r="DO515" s="71"/>
      <c r="DP515" s="71"/>
      <c r="DQ515" s="71"/>
      <c r="DR515" s="71"/>
      <c r="DS515" s="71"/>
      <c r="DT515" s="71"/>
      <c r="DU515" s="71"/>
      <c r="DV515" s="71"/>
      <c r="DW515" s="71"/>
      <c r="DX515" s="71"/>
      <c r="DY515" s="71"/>
      <c r="DZ515" s="71"/>
      <c r="EA515" s="71"/>
      <c r="EB515" s="71"/>
      <c r="EC515" s="71"/>
      <c r="ED515" s="71"/>
      <c r="EE515" s="71"/>
      <c r="EF515" s="71"/>
      <c r="EG515" s="71"/>
      <c r="EH515" s="71"/>
      <c r="EI515" s="74"/>
      <c r="EJ515" s="74"/>
      <c r="EK515" s="74"/>
      <c r="EL515" s="74"/>
      <c r="EM515" s="74"/>
      <c r="EN515" s="74"/>
      <c r="EO515" s="74"/>
      <c r="EP515" s="74"/>
      <c r="EQ515" s="74"/>
      <c r="ER515" s="74"/>
      <c r="ES515" s="74"/>
      <c r="ET515" s="74"/>
      <c r="EU515" s="74"/>
      <c r="EV515" s="74"/>
      <c r="EW515" s="74"/>
      <c r="EX515" s="74"/>
      <c r="EY515" s="74"/>
      <c r="EZ515" s="74"/>
      <c r="FA515" s="74"/>
      <c r="FB515" s="74"/>
    </row>
    <row r="516" spans="2:158" s="69" customFormat="1">
      <c r="B516" s="76"/>
      <c r="C516" s="77" t="s">
        <v>387</v>
      </c>
      <c r="D516" s="71"/>
      <c r="E516" s="71"/>
      <c r="F516" s="71"/>
      <c r="G516" s="71"/>
      <c r="H516" s="71"/>
      <c r="I516" s="71"/>
      <c r="J516" s="71"/>
      <c r="K516" s="71"/>
      <c r="L516" s="71"/>
      <c r="M516" s="71"/>
      <c r="N516" s="71"/>
      <c r="O516" s="72"/>
      <c r="P516" s="71"/>
      <c r="Q516" s="71"/>
      <c r="R516" s="71"/>
      <c r="S516" s="71"/>
      <c r="T516" s="71"/>
      <c r="U516" s="71"/>
      <c r="V516" s="71"/>
      <c r="W516" s="71"/>
      <c r="X516" s="71"/>
      <c r="Y516" s="71">
        <f>SUM('рабочая 2023 г'!Y515-'2022 г.'!Y515)</f>
        <v>0</v>
      </c>
      <c r="Z516" s="73"/>
      <c r="AA516" s="73"/>
      <c r="AB516" s="73"/>
      <c r="AC516" s="73"/>
      <c r="AD516" s="73"/>
      <c r="AE516" s="73"/>
      <c r="AF516" s="102">
        <f t="shared" si="410"/>
        <v>0</v>
      </c>
      <c r="AG516" s="71">
        <f>SUM('рабочая 2023 г'!AG515-'2022 г.'!AG515)</f>
        <v>0</v>
      </c>
      <c r="AH516" s="71">
        <f>SUM('рабочая 2023 г'!AH515-'2022 г.'!AH515)</f>
        <v>0</v>
      </c>
      <c r="AI516" s="71">
        <f>SUM('рабочая 2023 г'!AI515-'2022 г.'!AI515)</f>
        <v>0</v>
      </c>
      <c r="AJ516" s="71">
        <f>SUM('рабочая 2023 г'!AJ515-'2022 г.'!AJ515)</f>
        <v>0</v>
      </c>
      <c r="AK516" s="71">
        <f>SUM('рабочая 2023 г'!AK515-'2022 г.'!AK515)</f>
        <v>0</v>
      </c>
      <c r="AL516" s="71">
        <f>SUM('рабочая 2023 г'!AL515-'2022 г.'!AL515)</f>
        <v>0</v>
      </c>
      <c r="AM516" s="71">
        <f>SUM('рабочая 2023 г'!AM515-'2022 г.'!AM515)</f>
        <v>0</v>
      </c>
      <c r="AN516" s="71">
        <f>SUM('рабочая 2023 г'!AN515-'2022 г.'!AN515)</f>
        <v>0</v>
      </c>
      <c r="AO516" s="71">
        <f>SUM('рабочая 2023 г'!AO515-'2022 г.'!AO515)</f>
        <v>0</v>
      </c>
      <c r="AP516" s="71">
        <f>SUM('рабочая 2023 г'!AP515-'2022 г.'!AP515)</f>
        <v>0</v>
      </c>
      <c r="AQ516" s="71">
        <f>SUM('рабочая 2023 г'!AQ515-'2022 г.'!AQ515)</f>
        <v>0</v>
      </c>
      <c r="AR516" s="71">
        <f>SUM('рабочая 2023 г'!AR515-'2022 г.'!AR515)</f>
        <v>0</v>
      </c>
      <c r="AS516" s="115">
        <f t="shared" si="307"/>
        <v>0</v>
      </c>
      <c r="AT516" s="71">
        <f>SUM('рабочая 2023 г'!AT515-'2022 г.'!AT515)</f>
        <v>0</v>
      </c>
      <c r="AU516" s="71">
        <f>SUM('рабочая 2023 г'!AU515-'2022 г.'!AU515)</f>
        <v>0</v>
      </c>
      <c r="AV516" s="71">
        <f>SUM('рабочая 2023 г'!AV515-'2022 г.'!AV515)</f>
        <v>0</v>
      </c>
      <c r="AW516" s="71">
        <f>SUM('рабочая 2023 г'!AW515-'2022 г.'!AW515)</f>
        <v>0</v>
      </c>
      <c r="AX516" s="71">
        <f>SUM('рабочая 2023 г'!AX515-'2022 г.'!AX515)</f>
        <v>0</v>
      </c>
      <c r="AY516" s="71">
        <f>SUM('рабочая 2023 г'!AY515-'2022 г.'!AY515)</f>
        <v>0</v>
      </c>
      <c r="AZ516" s="71">
        <f>SUM('рабочая 2023 г'!AZ515-'2022 г.'!AZ515)</f>
        <v>0</v>
      </c>
      <c r="BA516" s="71">
        <f>SUM('рабочая 2023 г'!BA515-'2022 г.'!BA515)</f>
        <v>0</v>
      </c>
      <c r="BB516" s="71">
        <f>SUM('рабочая 2023 г'!BB515-'2022 г.'!BB515)</f>
        <v>0</v>
      </c>
      <c r="BC516" s="71">
        <f>SUM('рабочая 2023 г'!BC515-'2022 г.'!BC515)</f>
        <v>0</v>
      </c>
      <c r="BD516" s="71">
        <f>SUM('рабочая 2023 г'!BD515-'2022 г.'!BD515)</f>
        <v>0</v>
      </c>
      <c r="BE516" s="71">
        <f>SUM('рабочая 2023 г'!BE515-'2022 г.'!BE515)</f>
        <v>0</v>
      </c>
      <c r="BF516" s="71">
        <f>SUM('рабочая 2023 г'!BF515-'2022 г.'!BF515)</f>
        <v>0</v>
      </c>
      <c r="BG516" s="71">
        <f>SUM('рабочая 2023 г'!BG515-'2022 г.'!BG515)</f>
        <v>0</v>
      </c>
      <c r="BH516" s="71">
        <f>SUM('рабочая 2023 г'!BH515-'2022 г.'!BH515)</f>
        <v>0</v>
      </c>
      <c r="BI516" s="71">
        <f>SUM('рабочая 2023 г'!BI515-'2022 г.'!BI515)</f>
        <v>0</v>
      </c>
      <c r="BJ516" s="71">
        <f>SUM('рабочая 2023 г'!BJ515-'2022 г.'!BJ515)</f>
        <v>0</v>
      </c>
      <c r="BK516" s="71">
        <f>SUM('рабочая 2023 г'!BK515-'2022 г.'!BK515)</f>
        <v>0</v>
      </c>
      <c r="BL516" s="73">
        <f t="shared" si="424"/>
        <v>0</v>
      </c>
      <c r="BM516" s="71">
        <f>SUM('рабочая 2023 г'!BM515-'2022 г.'!BM515)</f>
        <v>0</v>
      </c>
      <c r="BN516" s="71">
        <f>SUM('рабочая 2023 г'!BN515-'2022 г.'!BN515)</f>
        <v>0</v>
      </c>
      <c r="BO516" s="71">
        <f>SUM('рабочая 2023 г'!BO515-'2022 г.'!BO515)</f>
        <v>0</v>
      </c>
      <c r="BP516" s="71">
        <f>SUM('рабочая 2023 г'!BP515-'2022 г.'!BP515)</f>
        <v>0</v>
      </c>
      <c r="BQ516" s="66">
        <f t="shared" si="335"/>
        <v>0</v>
      </c>
      <c r="BR516" s="71"/>
      <c r="BS516" s="71"/>
      <c r="BT516" s="71"/>
      <c r="BU516" s="71"/>
      <c r="BV516" s="71"/>
      <c r="BW516" s="71"/>
      <c r="BX516" s="71"/>
      <c r="BY516" s="71"/>
      <c r="BZ516" s="71"/>
      <c r="CA516" s="71"/>
      <c r="CB516" s="71"/>
      <c r="CC516" s="71"/>
      <c r="CD516" s="71"/>
      <c r="CE516" s="71"/>
      <c r="CF516" s="71"/>
      <c r="CG516" s="71"/>
      <c r="CH516" s="71"/>
      <c r="CI516" s="71"/>
      <c r="CJ516" s="71"/>
      <c r="CK516" s="71"/>
      <c r="CL516" s="71"/>
      <c r="CM516" s="71"/>
      <c r="CN516" s="71"/>
      <c r="CO516" s="71"/>
      <c r="CP516" s="188">
        <f t="shared" si="421"/>
        <v>0</v>
      </c>
      <c r="CQ516" s="71"/>
      <c r="CR516" s="71"/>
      <c r="CS516" s="71"/>
      <c r="CT516" s="71"/>
      <c r="CU516" s="71"/>
      <c r="CV516" s="71"/>
      <c r="CW516" s="71"/>
      <c r="CX516" s="71"/>
      <c r="CY516" s="71"/>
      <c r="CZ516" s="71"/>
      <c r="DA516" s="71"/>
      <c r="DB516" s="188">
        <f t="shared" si="422"/>
        <v>0</v>
      </c>
      <c r="DC516" s="38">
        <f t="shared" si="418"/>
        <v>0</v>
      </c>
      <c r="DD516" s="71"/>
      <c r="DE516" s="71"/>
      <c r="DF516" s="71"/>
      <c r="DG516" s="188">
        <f t="shared" si="419"/>
        <v>0</v>
      </c>
      <c r="DH516" s="38">
        <f t="shared" si="420"/>
        <v>0</v>
      </c>
      <c r="DI516" s="71"/>
      <c r="DJ516" s="71"/>
      <c r="DK516" s="71"/>
      <c r="DL516" s="71"/>
      <c r="DM516" s="71"/>
      <c r="DN516" s="71"/>
      <c r="DO516" s="71"/>
      <c r="DP516" s="71"/>
      <c r="DQ516" s="71"/>
      <c r="DR516" s="71"/>
      <c r="DS516" s="71"/>
      <c r="DT516" s="71"/>
      <c r="DU516" s="71"/>
      <c r="DV516" s="71"/>
      <c r="DW516" s="71"/>
      <c r="DX516" s="71"/>
      <c r="DY516" s="71"/>
      <c r="DZ516" s="71"/>
      <c r="EA516" s="71"/>
      <c r="EB516" s="71"/>
      <c r="EC516" s="71"/>
      <c r="ED516" s="71"/>
      <c r="EE516" s="71"/>
      <c r="EF516" s="71"/>
      <c r="EG516" s="71"/>
      <c r="EH516" s="71"/>
      <c r="EI516" s="74"/>
      <c r="EJ516" s="74"/>
      <c r="EK516" s="74"/>
      <c r="EL516" s="74"/>
      <c r="EM516" s="74"/>
      <c r="EN516" s="74"/>
      <c r="EO516" s="74"/>
      <c r="EP516" s="74"/>
      <c r="EQ516" s="74"/>
      <c r="ER516" s="74"/>
      <c r="ES516" s="74"/>
      <c r="ET516" s="74"/>
      <c r="EU516" s="74"/>
      <c r="EV516" s="74"/>
      <c r="EW516" s="74"/>
      <c r="EX516" s="74"/>
      <c r="EY516" s="74"/>
      <c r="EZ516" s="74"/>
      <c r="FA516" s="74"/>
      <c r="FB516" s="74"/>
    </row>
    <row r="517" spans="2:158" s="69" customFormat="1">
      <c r="B517" s="76"/>
      <c r="C517" s="77" t="s">
        <v>388</v>
      </c>
      <c r="D517" s="71"/>
      <c r="E517" s="71"/>
      <c r="F517" s="71"/>
      <c r="G517" s="71"/>
      <c r="H517" s="71"/>
      <c r="I517" s="71"/>
      <c r="J517" s="71"/>
      <c r="K517" s="71"/>
      <c r="L517" s="71"/>
      <c r="M517" s="71"/>
      <c r="N517" s="71"/>
      <c r="O517" s="72"/>
      <c r="P517" s="71"/>
      <c r="Q517" s="71"/>
      <c r="R517" s="71"/>
      <c r="S517" s="71"/>
      <c r="T517" s="71"/>
      <c r="U517" s="71"/>
      <c r="V517" s="71"/>
      <c r="W517" s="71"/>
      <c r="X517" s="71"/>
      <c r="Y517" s="71">
        <f>SUM('рабочая 2023 г'!Y516-'2022 г.'!Y516)</f>
        <v>0</v>
      </c>
      <c r="Z517" s="73"/>
      <c r="AA517" s="73"/>
      <c r="AB517" s="73"/>
      <c r="AC517" s="73"/>
      <c r="AD517" s="73"/>
      <c r="AE517" s="73"/>
      <c r="AF517" s="102">
        <f t="shared" si="410"/>
        <v>0</v>
      </c>
      <c r="AG517" s="71">
        <f>SUM('рабочая 2023 г'!AG516-'2022 г.'!AG516)</f>
        <v>0</v>
      </c>
      <c r="AH517" s="71">
        <f>SUM('рабочая 2023 г'!AH516-'2022 г.'!AH516)</f>
        <v>0</v>
      </c>
      <c r="AI517" s="71">
        <f>SUM('рабочая 2023 г'!AI516-'2022 г.'!AI516)</f>
        <v>0</v>
      </c>
      <c r="AJ517" s="71">
        <f>SUM('рабочая 2023 г'!AJ516-'2022 г.'!AJ516)</f>
        <v>0</v>
      </c>
      <c r="AK517" s="71">
        <f>SUM('рабочая 2023 г'!AK516-'2022 г.'!AK516)</f>
        <v>0</v>
      </c>
      <c r="AL517" s="71">
        <f>SUM('рабочая 2023 г'!AL516-'2022 г.'!AL516)</f>
        <v>0</v>
      </c>
      <c r="AM517" s="71">
        <f>SUM('рабочая 2023 г'!AM516-'2022 г.'!AM516)</f>
        <v>0</v>
      </c>
      <c r="AN517" s="71">
        <f>SUM('рабочая 2023 г'!AN516-'2022 г.'!AN516)</f>
        <v>0</v>
      </c>
      <c r="AO517" s="71">
        <f>SUM('рабочая 2023 г'!AO516-'2022 г.'!AO516)</f>
        <v>0</v>
      </c>
      <c r="AP517" s="71">
        <f>SUM('рабочая 2023 г'!AP516-'2022 г.'!AP516)</f>
        <v>0</v>
      </c>
      <c r="AQ517" s="71">
        <f>SUM('рабочая 2023 г'!AQ516-'2022 г.'!AQ516)</f>
        <v>0</v>
      </c>
      <c r="AR517" s="71">
        <f>SUM('рабочая 2023 г'!AR516-'2022 г.'!AR516)</f>
        <v>0</v>
      </c>
      <c r="AS517" s="115">
        <f t="shared" si="307"/>
        <v>0</v>
      </c>
      <c r="AT517" s="71">
        <f>SUM('рабочая 2023 г'!AT516-'2022 г.'!AT516)</f>
        <v>0</v>
      </c>
      <c r="AU517" s="71">
        <f>SUM('рабочая 2023 г'!AU516-'2022 г.'!AU516)</f>
        <v>0</v>
      </c>
      <c r="AV517" s="71">
        <f>SUM('рабочая 2023 г'!AV516-'2022 г.'!AV516)</f>
        <v>0</v>
      </c>
      <c r="AW517" s="71">
        <f>SUM('рабочая 2023 г'!AW516-'2022 г.'!AW516)</f>
        <v>0</v>
      </c>
      <c r="AX517" s="71">
        <f>SUM('рабочая 2023 г'!AX516-'2022 г.'!AX516)</f>
        <v>0</v>
      </c>
      <c r="AY517" s="71">
        <f>SUM('рабочая 2023 г'!AY516-'2022 г.'!AY516)</f>
        <v>0</v>
      </c>
      <c r="AZ517" s="71">
        <f>SUM('рабочая 2023 г'!AZ516-'2022 г.'!AZ516)</f>
        <v>0</v>
      </c>
      <c r="BA517" s="71">
        <f>SUM('рабочая 2023 г'!BA516-'2022 г.'!BA516)</f>
        <v>0</v>
      </c>
      <c r="BB517" s="71">
        <f>SUM('рабочая 2023 г'!BB516-'2022 г.'!BB516)</f>
        <v>0</v>
      </c>
      <c r="BC517" s="71">
        <f>SUM('рабочая 2023 г'!BC516-'2022 г.'!BC516)</f>
        <v>0</v>
      </c>
      <c r="BD517" s="71">
        <f>SUM('рабочая 2023 г'!BD516-'2022 г.'!BD516)</f>
        <v>0</v>
      </c>
      <c r="BE517" s="71">
        <f>SUM('рабочая 2023 г'!BE516-'2022 г.'!BE516)</f>
        <v>0</v>
      </c>
      <c r="BF517" s="71">
        <f>SUM('рабочая 2023 г'!BF516-'2022 г.'!BF516)</f>
        <v>0</v>
      </c>
      <c r="BG517" s="71">
        <f>SUM('рабочая 2023 г'!BG516-'2022 г.'!BG516)</f>
        <v>0</v>
      </c>
      <c r="BH517" s="71">
        <f>SUM('рабочая 2023 г'!BH516-'2022 г.'!BH516)</f>
        <v>0</v>
      </c>
      <c r="BI517" s="71">
        <f>SUM('рабочая 2023 г'!BI516-'2022 г.'!BI516)</f>
        <v>0</v>
      </c>
      <c r="BJ517" s="71">
        <f>SUM('рабочая 2023 г'!BJ516-'2022 г.'!BJ516)</f>
        <v>0</v>
      </c>
      <c r="BK517" s="71">
        <f>SUM('рабочая 2023 г'!BK516-'2022 г.'!BK516)</f>
        <v>0</v>
      </c>
      <c r="BL517" s="73">
        <f t="shared" si="424"/>
        <v>0</v>
      </c>
      <c r="BM517" s="71">
        <f>SUM('рабочая 2023 г'!BM516-'2022 г.'!BM516)</f>
        <v>0</v>
      </c>
      <c r="BN517" s="71">
        <f>SUM('рабочая 2023 г'!BN516-'2022 г.'!BN516)</f>
        <v>0</v>
      </c>
      <c r="BO517" s="71">
        <f>SUM('рабочая 2023 г'!BO516-'2022 г.'!BO516)</f>
        <v>0</v>
      </c>
      <c r="BP517" s="71">
        <f>SUM('рабочая 2023 г'!BP516-'2022 г.'!BP516)</f>
        <v>0</v>
      </c>
      <c r="BQ517" s="66">
        <f t="shared" ref="BQ517:BQ560" si="425">SUM(AT517,AU517,AY517,BA517,BB517,BG517,BH517,BI517,BJ517,BK517,BL517)</f>
        <v>0</v>
      </c>
      <c r="BR517" s="71"/>
      <c r="BS517" s="71"/>
      <c r="BT517" s="71"/>
      <c r="BU517" s="71"/>
      <c r="BV517" s="71"/>
      <c r="BW517" s="71"/>
      <c r="BX517" s="71"/>
      <c r="BY517" s="71"/>
      <c r="BZ517" s="71"/>
      <c r="CA517" s="71"/>
      <c r="CB517" s="71"/>
      <c r="CC517" s="71"/>
      <c r="CD517" s="71"/>
      <c r="CE517" s="71"/>
      <c r="CF517" s="71"/>
      <c r="CG517" s="71"/>
      <c r="CH517" s="71"/>
      <c r="CI517" s="71"/>
      <c r="CJ517" s="71"/>
      <c r="CK517" s="71"/>
      <c r="CL517" s="71"/>
      <c r="CM517" s="71"/>
      <c r="CN517" s="71"/>
      <c r="CO517" s="71"/>
      <c r="CP517" s="188">
        <f t="shared" si="421"/>
        <v>0</v>
      </c>
      <c r="CQ517" s="71"/>
      <c r="CR517" s="71"/>
      <c r="CS517" s="71"/>
      <c r="CT517" s="71"/>
      <c r="CU517" s="71"/>
      <c r="CV517" s="71"/>
      <c r="CW517" s="71"/>
      <c r="CX517" s="71"/>
      <c r="CY517" s="71"/>
      <c r="CZ517" s="71"/>
      <c r="DA517" s="71"/>
      <c r="DB517" s="188">
        <f t="shared" si="422"/>
        <v>0</v>
      </c>
      <c r="DC517" s="38">
        <f t="shared" si="418"/>
        <v>0</v>
      </c>
      <c r="DD517" s="71"/>
      <c r="DE517" s="71"/>
      <c r="DF517" s="71"/>
      <c r="DG517" s="188">
        <f t="shared" si="419"/>
        <v>0</v>
      </c>
      <c r="DH517" s="38">
        <f t="shared" si="420"/>
        <v>0</v>
      </c>
      <c r="DI517" s="71"/>
      <c r="DJ517" s="71"/>
      <c r="DK517" s="71"/>
      <c r="DL517" s="71"/>
      <c r="DM517" s="71"/>
      <c r="DN517" s="71"/>
      <c r="DO517" s="71"/>
      <c r="DP517" s="71"/>
      <c r="DQ517" s="71"/>
      <c r="DR517" s="71"/>
      <c r="DS517" s="71"/>
      <c r="DT517" s="71"/>
      <c r="DU517" s="71"/>
      <c r="DV517" s="71"/>
      <c r="DW517" s="71"/>
      <c r="DX517" s="71"/>
      <c r="DY517" s="71"/>
      <c r="DZ517" s="71"/>
      <c r="EA517" s="71"/>
      <c r="EB517" s="71"/>
      <c r="EC517" s="71"/>
      <c r="ED517" s="71"/>
      <c r="EE517" s="71"/>
      <c r="EF517" s="71"/>
      <c r="EG517" s="71"/>
      <c r="EH517" s="71"/>
      <c r="EI517" s="74"/>
      <c r="EJ517" s="74"/>
      <c r="EK517" s="74"/>
      <c r="EL517" s="74"/>
      <c r="EM517" s="74"/>
      <c r="EN517" s="74"/>
      <c r="EO517" s="74"/>
      <c r="EP517" s="74"/>
      <c r="EQ517" s="74"/>
      <c r="ER517" s="74"/>
      <c r="ES517" s="74"/>
      <c r="ET517" s="74"/>
      <c r="EU517" s="74"/>
      <c r="EV517" s="74"/>
      <c r="EW517" s="74"/>
      <c r="EX517" s="74"/>
      <c r="EY517" s="74"/>
      <c r="EZ517" s="74"/>
      <c r="FA517" s="74"/>
      <c r="FB517" s="74"/>
    </row>
    <row r="518" spans="2:158" s="69" customFormat="1">
      <c r="B518" s="76"/>
      <c r="C518" s="77" t="s">
        <v>389</v>
      </c>
      <c r="D518" s="71"/>
      <c r="E518" s="71"/>
      <c r="F518" s="71"/>
      <c r="G518" s="71"/>
      <c r="H518" s="71"/>
      <c r="I518" s="71"/>
      <c r="J518" s="71"/>
      <c r="K518" s="71"/>
      <c r="L518" s="71"/>
      <c r="M518" s="71"/>
      <c r="N518" s="71"/>
      <c r="O518" s="72"/>
      <c r="P518" s="71"/>
      <c r="Q518" s="71"/>
      <c r="R518" s="71"/>
      <c r="S518" s="71"/>
      <c r="T518" s="71"/>
      <c r="U518" s="71"/>
      <c r="V518" s="71"/>
      <c r="W518" s="71"/>
      <c r="X518" s="71"/>
      <c r="Y518" s="71">
        <f>SUM('рабочая 2023 г'!Y517-'2022 г.'!Y517)</f>
        <v>0</v>
      </c>
      <c r="Z518" s="73"/>
      <c r="AA518" s="73"/>
      <c r="AB518" s="73"/>
      <c r="AC518" s="73"/>
      <c r="AD518" s="73"/>
      <c r="AE518" s="73"/>
      <c r="AF518" s="102">
        <f t="shared" si="410"/>
        <v>0</v>
      </c>
      <c r="AG518" s="71">
        <f>SUM('рабочая 2023 г'!AG517-'2022 г.'!AG517)</f>
        <v>0</v>
      </c>
      <c r="AH518" s="71">
        <f>SUM('рабочая 2023 г'!AH517-'2022 г.'!AH517)</f>
        <v>0</v>
      </c>
      <c r="AI518" s="71">
        <f>SUM('рабочая 2023 г'!AI517-'2022 г.'!AI517)</f>
        <v>0</v>
      </c>
      <c r="AJ518" s="71">
        <f>SUM('рабочая 2023 г'!AJ517-'2022 г.'!AJ517)</f>
        <v>0</v>
      </c>
      <c r="AK518" s="71">
        <f>SUM('рабочая 2023 г'!AK517-'2022 г.'!AK517)</f>
        <v>0</v>
      </c>
      <c r="AL518" s="71">
        <f>SUM('рабочая 2023 г'!AL517-'2022 г.'!AL517)</f>
        <v>0</v>
      </c>
      <c r="AM518" s="71">
        <f>SUM('рабочая 2023 г'!AM517-'2022 г.'!AM517)</f>
        <v>0</v>
      </c>
      <c r="AN518" s="71">
        <f>SUM('рабочая 2023 г'!AN517-'2022 г.'!AN517)</f>
        <v>0</v>
      </c>
      <c r="AO518" s="71">
        <f>SUM('рабочая 2023 г'!AO517-'2022 г.'!AO517)</f>
        <v>0</v>
      </c>
      <c r="AP518" s="71">
        <f>SUM('рабочая 2023 г'!AP517-'2022 г.'!AP517)</f>
        <v>0</v>
      </c>
      <c r="AQ518" s="71">
        <f>SUM('рабочая 2023 г'!AQ517-'2022 г.'!AQ517)</f>
        <v>0</v>
      </c>
      <c r="AR518" s="71">
        <f>SUM('рабочая 2023 г'!AR517-'2022 г.'!AR517)</f>
        <v>0</v>
      </c>
      <c r="AS518" s="115">
        <f t="shared" si="307"/>
        <v>0</v>
      </c>
      <c r="AT518" s="71">
        <f>SUM('рабочая 2023 г'!AT517-'2022 г.'!AT517)</f>
        <v>0</v>
      </c>
      <c r="AU518" s="71">
        <f>SUM('рабочая 2023 г'!AU517-'2022 г.'!AU517)</f>
        <v>0</v>
      </c>
      <c r="AV518" s="71">
        <f>SUM('рабочая 2023 г'!AV517-'2022 г.'!AV517)</f>
        <v>0</v>
      </c>
      <c r="AW518" s="71">
        <f>SUM('рабочая 2023 г'!AW517-'2022 г.'!AW517)</f>
        <v>0</v>
      </c>
      <c r="AX518" s="71">
        <f>SUM('рабочая 2023 г'!AX517-'2022 г.'!AX517)</f>
        <v>0</v>
      </c>
      <c r="AY518" s="71">
        <f>SUM('рабочая 2023 г'!AY517-'2022 г.'!AY517)</f>
        <v>0</v>
      </c>
      <c r="AZ518" s="71">
        <f>SUM('рабочая 2023 г'!AZ517-'2022 г.'!AZ517)</f>
        <v>0</v>
      </c>
      <c r="BA518" s="71">
        <f>SUM('рабочая 2023 г'!BA517-'2022 г.'!BA517)</f>
        <v>0</v>
      </c>
      <c r="BB518" s="71">
        <f>SUM('рабочая 2023 г'!BB517-'2022 г.'!BB517)</f>
        <v>0</v>
      </c>
      <c r="BC518" s="71">
        <f>SUM('рабочая 2023 г'!BC517-'2022 г.'!BC517)</f>
        <v>0</v>
      </c>
      <c r="BD518" s="71">
        <f>SUM('рабочая 2023 г'!BD517-'2022 г.'!BD517)</f>
        <v>0</v>
      </c>
      <c r="BE518" s="71">
        <f>SUM('рабочая 2023 г'!BE517-'2022 г.'!BE517)</f>
        <v>0</v>
      </c>
      <c r="BF518" s="71">
        <f>SUM('рабочая 2023 г'!BF517-'2022 г.'!BF517)</f>
        <v>0</v>
      </c>
      <c r="BG518" s="71">
        <f>SUM('рабочая 2023 г'!BG517-'2022 г.'!BG517)</f>
        <v>0</v>
      </c>
      <c r="BH518" s="71">
        <f>SUM('рабочая 2023 г'!BH517-'2022 г.'!BH517)</f>
        <v>0</v>
      </c>
      <c r="BI518" s="71">
        <f>SUM('рабочая 2023 г'!BI517-'2022 г.'!BI517)</f>
        <v>0</v>
      </c>
      <c r="BJ518" s="71">
        <f>SUM('рабочая 2023 г'!BJ517-'2022 г.'!BJ517)</f>
        <v>0</v>
      </c>
      <c r="BK518" s="71">
        <f>SUM('рабочая 2023 г'!BK517-'2022 г.'!BK517)</f>
        <v>0</v>
      </c>
      <c r="BL518" s="73">
        <f t="shared" si="424"/>
        <v>0</v>
      </c>
      <c r="BM518" s="71">
        <f>SUM('рабочая 2023 г'!BM517-'2022 г.'!BM517)</f>
        <v>0</v>
      </c>
      <c r="BN518" s="71">
        <f>SUM('рабочая 2023 г'!BN517-'2022 г.'!BN517)</f>
        <v>0</v>
      </c>
      <c r="BO518" s="71">
        <f>SUM('рабочая 2023 г'!BO517-'2022 г.'!BO517)</f>
        <v>0</v>
      </c>
      <c r="BP518" s="71">
        <f>SUM('рабочая 2023 г'!BP517-'2022 г.'!BP517)</f>
        <v>0</v>
      </c>
      <c r="BQ518" s="66">
        <f t="shared" si="425"/>
        <v>0</v>
      </c>
      <c r="BR518" s="71"/>
      <c r="BS518" s="71"/>
      <c r="BT518" s="71"/>
      <c r="BU518" s="71"/>
      <c r="BV518" s="71"/>
      <c r="BW518" s="71"/>
      <c r="BX518" s="71"/>
      <c r="BY518" s="71"/>
      <c r="BZ518" s="71"/>
      <c r="CA518" s="71"/>
      <c r="CB518" s="71"/>
      <c r="CC518" s="71"/>
      <c r="CD518" s="71"/>
      <c r="CE518" s="71"/>
      <c r="CF518" s="71"/>
      <c r="CG518" s="71"/>
      <c r="CH518" s="71"/>
      <c r="CI518" s="71"/>
      <c r="CJ518" s="71"/>
      <c r="CK518" s="71"/>
      <c r="CL518" s="71"/>
      <c r="CM518" s="71"/>
      <c r="CN518" s="71"/>
      <c r="CO518" s="71"/>
      <c r="CP518" s="188">
        <f t="shared" si="421"/>
        <v>0</v>
      </c>
      <c r="CQ518" s="71"/>
      <c r="CR518" s="71"/>
      <c r="CS518" s="71"/>
      <c r="CT518" s="71"/>
      <c r="CU518" s="71"/>
      <c r="CV518" s="71"/>
      <c r="CW518" s="71"/>
      <c r="CX518" s="71"/>
      <c r="CY518" s="71"/>
      <c r="CZ518" s="71"/>
      <c r="DA518" s="71"/>
      <c r="DB518" s="188">
        <f t="shared" si="422"/>
        <v>0</v>
      </c>
      <c r="DC518" s="38">
        <f t="shared" si="418"/>
        <v>0</v>
      </c>
      <c r="DD518" s="71"/>
      <c r="DE518" s="71"/>
      <c r="DF518" s="71"/>
      <c r="DG518" s="188">
        <f t="shared" si="419"/>
        <v>0</v>
      </c>
      <c r="DH518" s="38">
        <f t="shared" si="420"/>
        <v>0</v>
      </c>
      <c r="DI518" s="71"/>
      <c r="DJ518" s="71"/>
      <c r="DK518" s="71"/>
      <c r="DL518" s="71"/>
      <c r="DM518" s="71"/>
      <c r="DN518" s="71"/>
      <c r="DO518" s="71"/>
      <c r="DP518" s="71"/>
      <c r="DQ518" s="71"/>
      <c r="DR518" s="71"/>
      <c r="DS518" s="71"/>
      <c r="DT518" s="71"/>
      <c r="DU518" s="71"/>
      <c r="DV518" s="71"/>
      <c r="DW518" s="71"/>
      <c r="DX518" s="71"/>
      <c r="DY518" s="71"/>
      <c r="DZ518" s="71"/>
      <c r="EA518" s="71"/>
      <c r="EB518" s="71"/>
      <c r="EC518" s="71"/>
      <c r="ED518" s="71"/>
      <c r="EE518" s="71"/>
      <c r="EF518" s="71"/>
      <c r="EG518" s="71"/>
      <c r="EH518" s="71"/>
      <c r="EI518" s="74"/>
      <c r="EJ518" s="74"/>
      <c r="EK518" s="74"/>
      <c r="EL518" s="74"/>
      <c r="EM518" s="74"/>
      <c r="EN518" s="74"/>
      <c r="EO518" s="74"/>
      <c r="EP518" s="74"/>
      <c r="EQ518" s="74"/>
      <c r="ER518" s="74"/>
      <c r="ES518" s="74"/>
      <c r="ET518" s="74"/>
      <c r="EU518" s="74"/>
      <c r="EV518" s="74"/>
      <c r="EW518" s="74"/>
      <c r="EX518" s="74"/>
      <c r="EY518" s="74"/>
      <c r="EZ518" s="74"/>
      <c r="FA518" s="74"/>
      <c r="FB518" s="74"/>
    </row>
    <row r="519" spans="2:158" s="69" customFormat="1">
      <c r="B519" s="76"/>
      <c r="C519" s="77" t="s">
        <v>390</v>
      </c>
      <c r="D519" s="71"/>
      <c r="E519" s="71"/>
      <c r="F519" s="71"/>
      <c r="G519" s="71"/>
      <c r="H519" s="71"/>
      <c r="I519" s="71"/>
      <c r="J519" s="71"/>
      <c r="K519" s="71"/>
      <c r="L519" s="71"/>
      <c r="M519" s="71"/>
      <c r="N519" s="71"/>
      <c r="O519" s="72"/>
      <c r="P519" s="71"/>
      <c r="Q519" s="71"/>
      <c r="R519" s="71"/>
      <c r="S519" s="71"/>
      <c r="T519" s="71"/>
      <c r="U519" s="71"/>
      <c r="V519" s="71"/>
      <c r="W519" s="71"/>
      <c r="X519" s="71"/>
      <c r="Y519" s="71">
        <f>SUM('рабочая 2023 г'!Y518-'2022 г.'!Y518)</f>
        <v>0</v>
      </c>
      <c r="Z519" s="73"/>
      <c r="AA519" s="73"/>
      <c r="AB519" s="73"/>
      <c r="AC519" s="73"/>
      <c r="AD519" s="73"/>
      <c r="AE519" s="73"/>
      <c r="AF519" s="102">
        <f t="shared" si="410"/>
        <v>0</v>
      </c>
      <c r="AG519" s="71">
        <f>SUM('рабочая 2023 г'!AG518-'2022 г.'!AG518)</f>
        <v>0</v>
      </c>
      <c r="AH519" s="71">
        <f>SUM('рабочая 2023 г'!AH518-'2022 г.'!AH518)</f>
        <v>0</v>
      </c>
      <c r="AI519" s="71">
        <f>SUM('рабочая 2023 г'!AI518-'2022 г.'!AI518)</f>
        <v>0</v>
      </c>
      <c r="AJ519" s="71">
        <f>SUM('рабочая 2023 г'!AJ518-'2022 г.'!AJ518)</f>
        <v>0</v>
      </c>
      <c r="AK519" s="71">
        <f>SUM('рабочая 2023 г'!AK518-'2022 г.'!AK518)</f>
        <v>0</v>
      </c>
      <c r="AL519" s="71">
        <f>SUM('рабочая 2023 г'!AL518-'2022 г.'!AL518)</f>
        <v>0</v>
      </c>
      <c r="AM519" s="71">
        <f>SUM('рабочая 2023 г'!AM518-'2022 г.'!AM518)</f>
        <v>0</v>
      </c>
      <c r="AN519" s="71">
        <f>SUM('рабочая 2023 г'!AN518-'2022 г.'!AN518)</f>
        <v>0</v>
      </c>
      <c r="AO519" s="71">
        <f>SUM('рабочая 2023 г'!AO518-'2022 г.'!AO518)</f>
        <v>0</v>
      </c>
      <c r="AP519" s="71">
        <f>SUM('рабочая 2023 г'!AP518-'2022 г.'!AP518)</f>
        <v>0</v>
      </c>
      <c r="AQ519" s="71">
        <f>SUM('рабочая 2023 г'!AQ518-'2022 г.'!AQ518)</f>
        <v>0</v>
      </c>
      <c r="AR519" s="71">
        <f>SUM('рабочая 2023 г'!AR518-'2022 г.'!AR518)</f>
        <v>0</v>
      </c>
      <c r="AS519" s="115">
        <f t="shared" si="307"/>
        <v>0</v>
      </c>
      <c r="AT519" s="71">
        <f>SUM('рабочая 2023 г'!AT518-'2022 г.'!AT518)</f>
        <v>0</v>
      </c>
      <c r="AU519" s="71">
        <f>SUM('рабочая 2023 г'!AU518-'2022 г.'!AU518)</f>
        <v>0</v>
      </c>
      <c r="AV519" s="71">
        <f>SUM('рабочая 2023 г'!AV518-'2022 г.'!AV518)</f>
        <v>0</v>
      </c>
      <c r="AW519" s="71">
        <f>SUM('рабочая 2023 г'!AW518-'2022 г.'!AW518)</f>
        <v>0</v>
      </c>
      <c r="AX519" s="71">
        <f>SUM('рабочая 2023 г'!AX518-'2022 г.'!AX518)</f>
        <v>0</v>
      </c>
      <c r="AY519" s="71">
        <f>SUM('рабочая 2023 г'!AY518-'2022 г.'!AY518)</f>
        <v>0</v>
      </c>
      <c r="AZ519" s="71">
        <f>SUM('рабочая 2023 г'!AZ518-'2022 г.'!AZ518)</f>
        <v>0</v>
      </c>
      <c r="BA519" s="71">
        <f>SUM('рабочая 2023 г'!BA518-'2022 г.'!BA518)</f>
        <v>0</v>
      </c>
      <c r="BB519" s="71">
        <f>SUM('рабочая 2023 г'!BB518-'2022 г.'!BB518)</f>
        <v>0</v>
      </c>
      <c r="BC519" s="71">
        <f>SUM('рабочая 2023 г'!BC518-'2022 г.'!BC518)</f>
        <v>0</v>
      </c>
      <c r="BD519" s="71">
        <f>SUM('рабочая 2023 г'!BD518-'2022 г.'!BD518)</f>
        <v>0</v>
      </c>
      <c r="BE519" s="71">
        <f>SUM('рабочая 2023 г'!BE518-'2022 г.'!BE518)</f>
        <v>0</v>
      </c>
      <c r="BF519" s="71">
        <f>SUM('рабочая 2023 г'!BF518-'2022 г.'!BF518)</f>
        <v>0</v>
      </c>
      <c r="BG519" s="71">
        <f>SUM('рабочая 2023 г'!BG518-'2022 г.'!BG518)</f>
        <v>0</v>
      </c>
      <c r="BH519" s="71">
        <f>SUM('рабочая 2023 г'!BH518-'2022 г.'!BH518)</f>
        <v>0</v>
      </c>
      <c r="BI519" s="71">
        <f>SUM('рабочая 2023 г'!BI518-'2022 г.'!BI518)</f>
        <v>0</v>
      </c>
      <c r="BJ519" s="71">
        <f>SUM('рабочая 2023 г'!BJ518-'2022 г.'!BJ518)</f>
        <v>0</v>
      </c>
      <c r="BK519" s="71">
        <f>SUM('рабочая 2023 г'!BK518-'2022 г.'!BK518)</f>
        <v>0</v>
      </c>
      <c r="BL519" s="73">
        <f t="shared" si="424"/>
        <v>0</v>
      </c>
      <c r="BM519" s="71">
        <f>SUM('рабочая 2023 г'!BM518-'2022 г.'!BM518)</f>
        <v>0</v>
      </c>
      <c r="BN519" s="71">
        <f>SUM('рабочая 2023 г'!BN518-'2022 г.'!BN518)</f>
        <v>0</v>
      </c>
      <c r="BO519" s="71">
        <f>SUM('рабочая 2023 г'!BO518-'2022 г.'!BO518)</f>
        <v>0</v>
      </c>
      <c r="BP519" s="71">
        <f>SUM('рабочая 2023 г'!BP518-'2022 г.'!BP518)</f>
        <v>0</v>
      </c>
      <c r="BQ519" s="66">
        <f t="shared" si="425"/>
        <v>0</v>
      </c>
      <c r="BR519" s="71"/>
      <c r="BS519" s="71"/>
      <c r="BT519" s="71"/>
      <c r="BU519" s="71"/>
      <c r="BV519" s="71"/>
      <c r="BW519" s="71"/>
      <c r="BX519" s="71"/>
      <c r="BY519" s="71"/>
      <c r="BZ519" s="71"/>
      <c r="CA519" s="71"/>
      <c r="CB519" s="71"/>
      <c r="CC519" s="71"/>
      <c r="CD519" s="71"/>
      <c r="CE519" s="71"/>
      <c r="CF519" s="71"/>
      <c r="CG519" s="71"/>
      <c r="CH519" s="71"/>
      <c r="CI519" s="71"/>
      <c r="CJ519" s="71"/>
      <c r="CK519" s="71"/>
      <c r="CL519" s="71"/>
      <c r="CM519" s="71"/>
      <c r="CN519" s="71"/>
      <c r="CO519" s="71"/>
      <c r="CP519" s="188">
        <f t="shared" si="421"/>
        <v>0</v>
      </c>
      <c r="CQ519" s="71"/>
      <c r="CR519" s="71"/>
      <c r="CS519" s="71"/>
      <c r="CT519" s="71"/>
      <c r="CU519" s="71"/>
      <c r="CV519" s="71"/>
      <c r="CW519" s="71"/>
      <c r="CX519" s="71"/>
      <c r="CY519" s="71"/>
      <c r="CZ519" s="71"/>
      <c r="DA519" s="71"/>
      <c r="DB519" s="188">
        <f t="shared" si="422"/>
        <v>0</v>
      </c>
      <c r="DC519" s="38">
        <f t="shared" si="418"/>
        <v>0</v>
      </c>
      <c r="DD519" s="71"/>
      <c r="DE519" s="71"/>
      <c r="DF519" s="71"/>
      <c r="DG519" s="188">
        <f t="shared" si="419"/>
        <v>0</v>
      </c>
      <c r="DH519" s="38">
        <f t="shared" si="420"/>
        <v>0</v>
      </c>
      <c r="DI519" s="71"/>
      <c r="DJ519" s="71"/>
      <c r="DK519" s="71"/>
      <c r="DL519" s="71"/>
      <c r="DM519" s="71"/>
      <c r="DN519" s="71"/>
      <c r="DO519" s="71"/>
      <c r="DP519" s="71"/>
      <c r="DQ519" s="71"/>
      <c r="DR519" s="71"/>
      <c r="DS519" s="71"/>
      <c r="DT519" s="71"/>
      <c r="DU519" s="71"/>
      <c r="DV519" s="71"/>
      <c r="DW519" s="71"/>
      <c r="DX519" s="71"/>
      <c r="DY519" s="71"/>
      <c r="DZ519" s="71"/>
      <c r="EA519" s="71"/>
      <c r="EB519" s="71"/>
      <c r="EC519" s="71"/>
      <c r="ED519" s="71"/>
      <c r="EE519" s="71"/>
      <c r="EF519" s="71"/>
      <c r="EG519" s="71"/>
      <c r="EH519" s="71"/>
      <c r="EI519" s="74"/>
      <c r="EJ519" s="74"/>
      <c r="EK519" s="74"/>
      <c r="EL519" s="74"/>
      <c r="EM519" s="74"/>
      <c r="EN519" s="74"/>
      <c r="EO519" s="74"/>
      <c r="EP519" s="74"/>
      <c r="EQ519" s="74"/>
      <c r="ER519" s="74"/>
      <c r="ES519" s="74"/>
      <c r="ET519" s="74"/>
      <c r="EU519" s="74"/>
      <c r="EV519" s="74"/>
      <c r="EW519" s="74"/>
      <c r="EX519" s="74"/>
      <c r="EY519" s="74"/>
      <c r="EZ519" s="74"/>
      <c r="FA519" s="74"/>
      <c r="FB519" s="74"/>
    </row>
    <row r="520" spans="2:158" s="69" customFormat="1">
      <c r="B520" s="76"/>
      <c r="C520" s="77" t="s">
        <v>391</v>
      </c>
      <c r="D520" s="71"/>
      <c r="E520" s="71"/>
      <c r="F520" s="71"/>
      <c r="G520" s="71"/>
      <c r="H520" s="71"/>
      <c r="I520" s="71"/>
      <c r="J520" s="71"/>
      <c r="K520" s="71"/>
      <c r="L520" s="71"/>
      <c r="M520" s="71"/>
      <c r="N520" s="71"/>
      <c r="O520" s="72"/>
      <c r="P520" s="71"/>
      <c r="Q520" s="71"/>
      <c r="R520" s="71"/>
      <c r="S520" s="71"/>
      <c r="T520" s="71"/>
      <c r="U520" s="71"/>
      <c r="V520" s="71"/>
      <c r="W520" s="71"/>
      <c r="X520" s="71"/>
      <c r="Y520" s="71">
        <f>SUM('рабочая 2023 г'!Y519-'2022 г.'!Y519)</f>
        <v>0</v>
      </c>
      <c r="Z520" s="73"/>
      <c r="AA520" s="73"/>
      <c r="AB520" s="73"/>
      <c r="AC520" s="73"/>
      <c r="AD520" s="73"/>
      <c r="AE520" s="73"/>
      <c r="AF520" s="102">
        <f t="shared" si="410"/>
        <v>0</v>
      </c>
      <c r="AG520" s="71">
        <f>SUM('рабочая 2023 г'!AG519-'2022 г.'!AG519)</f>
        <v>0</v>
      </c>
      <c r="AH520" s="71">
        <f>SUM('рабочая 2023 г'!AH519-'2022 г.'!AH519)</f>
        <v>0</v>
      </c>
      <c r="AI520" s="71">
        <f>SUM('рабочая 2023 г'!AI519-'2022 г.'!AI519)</f>
        <v>0</v>
      </c>
      <c r="AJ520" s="71">
        <f>SUM('рабочая 2023 г'!AJ519-'2022 г.'!AJ519)</f>
        <v>0</v>
      </c>
      <c r="AK520" s="71">
        <f>SUM('рабочая 2023 г'!AK519-'2022 г.'!AK519)</f>
        <v>0</v>
      </c>
      <c r="AL520" s="71">
        <f>SUM('рабочая 2023 г'!AL519-'2022 г.'!AL519)</f>
        <v>0</v>
      </c>
      <c r="AM520" s="71">
        <f>SUM('рабочая 2023 г'!AM519-'2022 г.'!AM519)</f>
        <v>0</v>
      </c>
      <c r="AN520" s="71">
        <f>SUM('рабочая 2023 г'!AN519-'2022 г.'!AN519)</f>
        <v>0</v>
      </c>
      <c r="AO520" s="71">
        <f>SUM('рабочая 2023 г'!AO519-'2022 г.'!AO519)</f>
        <v>0</v>
      </c>
      <c r="AP520" s="71">
        <f>SUM('рабочая 2023 г'!AP519-'2022 г.'!AP519)</f>
        <v>0</v>
      </c>
      <c r="AQ520" s="71">
        <f>SUM('рабочая 2023 г'!AQ519-'2022 г.'!AQ519)</f>
        <v>0</v>
      </c>
      <c r="AR520" s="71">
        <f>SUM('рабочая 2023 г'!AR519-'2022 г.'!AR519)</f>
        <v>0</v>
      </c>
      <c r="AS520" s="115">
        <f t="shared" si="307"/>
        <v>0</v>
      </c>
      <c r="AT520" s="71">
        <f>SUM('рабочая 2023 г'!AT519-'2022 г.'!AT519)</f>
        <v>0</v>
      </c>
      <c r="AU520" s="71">
        <f>SUM('рабочая 2023 г'!AU519-'2022 г.'!AU519)</f>
        <v>0</v>
      </c>
      <c r="AV520" s="71">
        <f>SUM('рабочая 2023 г'!AV519-'2022 г.'!AV519)</f>
        <v>0</v>
      </c>
      <c r="AW520" s="71">
        <f>SUM('рабочая 2023 г'!AW519-'2022 г.'!AW519)</f>
        <v>0</v>
      </c>
      <c r="AX520" s="71">
        <f>SUM('рабочая 2023 г'!AX519-'2022 г.'!AX519)</f>
        <v>0</v>
      </c>
      <c r="AY520" s="71">
        <f>SUM('рабочая 2023 г'!AY519-'2022 г.'!AY519)</f>
        <v>0</v>
      </c>
      <c r="AZ520" s="71">
        <f>SUM('рабочая 2023 г'!AZ519-'2022 г.'!AZ519)</f>
        <v>0</v>
      </c>
      <c r="BA520" s="71">
        <f>SUM('рабочая 2023 г'!BA519-'2022 г.'!BA519)</f>
        <v>0</v>
      </c>
      <c r="BB520" s="71">
        <f>SUM('рабочая 2023 г'!BB519-'2022 г.'!BB519)</f>
        <v>0</v>
      </c>
      <c r="BC520" s="71">
        <f>SUM('рабочая 2023 г'!BC519-'2022 г.'!BC519)</f>
        <v>0</v>
      </c>
      <c r="BD520" s="71">
        <f>SUM('рабочая 2023 г'!BD519-'2022 г.'!BD519)</f>
        <v>0</v>
      </c>
      <c r="BE520" s="71">
        <f>SUM('рабочая 2023 г'!BE519-'2022 г.'!BE519)</f>
        <v>0</v>
      </c>
      <c r="BF520" s="71">
        <f>SUM('рабочая 2023 г'!BF519-'2022 г.'!BF519)</f>
        <v>0</v>
      </c>
      <c r="BG520" s="71">
        <f>SUM('рабочая 2023 г'!BG519-'2022 г.'!BG519)</f>
        <v>0</v>
      </c>
      <c r="BH520" s="71">
        <f>SUM('рабочая 2023 г'!BH519-'2022 г.'!BH519)</f>
        <v>0</v>
      </c>
      <c r="BI520" s="71">
        <f>SUM('рабочая 2023 г'!BI519-'2022 г.'!BI519)</f>
        <v>0</v>
      </c>
      <c r="BJ520" s="71">
        <f>SUM('рабочая 2023 г'!BJ519-'2022 г.'!BJ519)</f>
        <v>0</v>
      </c>
      <c r="BK520" s="71">
        <f>SUM('рабочая 2023 г'!BK519-'2022 г.'!BK519)</f>
        <v>0</v>
      </c>
      <c r="BL520" s="73">
        <f t="shared" si="424"/>
        <v>0</v>
      </c>
      <c r="BM520" s="71">
        <f>SUM('рабочая 2023 г'!BM519-'2022 г.'!BM519)</f>
        <v>0</v>
      </c>
      <c r="BN520" s="71">
        <f>SUM('рабочая 2023 г'!BN519-'2022 г.'!BN519)</f>
        <v>0</v>
      </c>
      <c r="BO520" s="71">
        <f>SUM('рабочая 2023 г'!BO519-'2022 г.'!BO519)</f>
        <v>0</v>
      </c>
      <c r="BP520" s="71">
        <f>SUM('рабочая 2023 г'!BP519-'2022 г.'!BP519)</f>
        <v>0</v>
      </c>
      <c r="BQ520" s="66">
        <f t="shared" si="425"/>
        <v>0</v>
      </c>
      <c r="BR520" s="71"/>
      <c r="BS520" s="71"/>
      <c r="BT520" s="71"/>
      <c r="BU520" s="71"/>
      <c r="BV520" s="71"/>
      <c r="BW520" s="71"/>
      <c r="BX520" s="71"/>
      <c r="BY520" s="71"/>
      <c r="BZ520" s="71"/>
      <c r="CA520" s="71"/>
      <c r="CB520" s="71"/>
      <c r="CC520" s="71"/>
      <c r="CD520" s="71"/>
      <c r="CE520" s="71"/>
      <c r="CF520" s="71"/>
      <c r="CG520" s="71"/>
      <c r="CH520" s="71"/>
      <c r="CI520" s="71"/>
      <c r="CJ520" s="71"/>
      <c r="CK520" s="71"/>
      <c r="CL520" s="71"/>
      <c r="CM520" s="71"/>
      <c r="CN520" s="71"/>
      <c r="CO520" s="71"/>
      <c r="CP520" s="188">
        <f t="shared" si="421"/>
        <v>0</v>
      </c>
      <c r="CQ520" s="71"/>
      <c r="CR520" s="71"/>
      <c r="CS520" s="71"/>
      <c r="CT520" s="71"/>
      <c r="CU520" s="71"/>
      <c r="CV520" s="71"/>
      <c r="CW520" s="71"/>
      <c r="CX520" s="71"/>
      <c r="CY520" s="71"/>
      <c r="CZ520" s="71"/>
      <c r="DA520" s="71"/>
      <c r="DB520" s="188">
        <f t="shared" si="422"/>
        <v>0</v>
      </c>
      <c r="DC520" s="38">
        <f t="shared" si="418"/>
        <v>0</v>
      </c>
      <c r="DD520" s="71"/>
      <c r="DE520" s="71"/>
      <c r="DF520" s="71"/>
      <c r="DG520" s="188">
        <f t="shared" si="419"/>
        <v>0</v>
      </c>
      <c r="DH520" s="38">
        <f t="shared" si="420"/>
        <v>0</v>
      </c>
      <c r="DI520" s="71"/>
      <c r="DJ520" s="71"/>
      <c r="DK520" s="71"/>
      <c r="DL520" s="71"/>
      <c r="DM520" s="71"/>
      <c r="DN520" s="71"/>
      <c r="DO520" s="71"/>
      <c r="DP520" s="71"/>
      <c r="DQ520" s="71"/>
      <c r="DR520" s="71"/>
      <c r="DS520" s="71"/>
      <c r="DT520" s="71"/>
      <c r="DU520" s="71"/>
      <c r="DV520" s="71"/>
      <c r="DW520" s="71"/>
      <c r="DX520" s="71"/>
      <c r="DY520" s="71"/>
      <c r="DZ520" s="71"/>
      <c r="EA520" s="71"/>
      <c r="EB520" s="71"/>
      <c r="EC520" s="71"/>
      <c r="ED520" s="71"/>
      <c r="EE520" s="71"/>
      <c r="EF520" s="71"/>
      <c r="EG520" s="71"/>
      <c r="EH520" s="71"/>
      <c r="EI520" s="74"/>
      <c r="EJ520" s="74"/>
      <c r="EK520" s="74"/>
      <c r="EL520" s="74"/>
      <c r="EM520" s="74"/>
      <c r="EN520" s="74"/>
      <c r="EO520" s="74"/>
      <c r="EP520" s="74"/>
      <c r="EQ520" s="74"/>
      <c r="ER520" s="74"/>
      <c r="ES520" s="74"/>
      <c r="ET520" s="74"/>
      <c r="EU520" s="74"/>
      <c r="EV520" s="74"/>
      <c r="EW520" s="74"/>
      <c r="EX520" s="74"/>
      <c r="EY520" s="74"/>
      <c r="EZ520" s="74"/>
      <c r="FA520" s="74"/>
      <c r="FB520" s="74"/>
    </row>
    <row r="521" spans="2:158" s="69" customFormat="1">
      <c r="B521" s="76"/>
      <c r="C521" s="77" t="s">
        <v>392</v>
      </c>
      <c r="D521" s="71"/>
      <c r="E521" s="71"/>
      <c r="F521" s="71"/>
      <c r="G521" s="71"/>
      <c r="H521" s="71"/>
      <c r="I521" s="71"/>
      <c r="J521" s="71"/>
      <c r="K521" s="71"/>
      <c r="L521" s="71"/>
      <c r="M521" s="71"/>
      <c r="N521" s="71"/>
      <c r="O521" s="72"/>
      <c r="P521" s="71"/>
      <c r="Q521" s="71"/>
      <c r="R521" s="71"/>
      <c r="S521" s="71"/>
      <c r="T521" s="71"/>
      <c r="U521" s="71"/>
      <c r="V521" s="71"/>
      <c r="W521" s="71"/>
      <c r="X521" s="71"/>
      <c r="Y521" s="71">
        <f>SUM('рабочая 2023 г'!Y520-'2022 г.'!Y520)</f>
        <v>0</v>
      </c>
      <c r="Z521" s="73"/>
      <c r="AA521" s="73"/>
      <c r="AB521" s="73"/>
      <c r="AC521" s="73"/>
      <c r="AD521" s="73"/>
      <c r="AE521" s="73"/>
      <c r="AF521" s="102">
        <f t="shared" si="410"/>
        <v>0</v>
      </c>
      <c r="AG521" s="71">
        <f>SUM('рабочая 2023 г'!AG520-'2022 г.'!AG520)</f>
        <v>0</v>
      </c>
      <c r="AH521" s="71">
        <f>SUM('рабочая 2023 г'!AH520-'2022 г.'!AH520)</f>
        <v>0</v>
      </c>
      <c r="AI521" s="71">
        <f>SUM('рабочая 2023 г'!AI520-'2022 г.'!AI520)</f>
        <v>0</v>
      </c>
      <c r="AJ521" s="71">
        <f>SUM('рабочая 2023 г'!AJ520-'2022 г.'!AJ520)</f>
        <v>0</v>
      </c>
      <c r="AK521" s="71">
        <f>SUM('рабочая 2023 г'!AK520-'2022 г.'!AK520)</f>
        <v>0</v>
      </c>
      <c r="AL521" s="71">
        <f>SUM('рабочая 2023 г'!AL520-'2022 г.'!AL520)</f>
        <v>0</v>
      </c>
      <c r="AM521" s="71">
        <f>SUM('рабочая 2023 г'!AM520-'2022 г.'!AM520)</f>
        <v>0</v>
      </c>
      <c r="AN521" s="71">
        <f>SUM('рабочая 2023 г'!AN520-'2022 г.'!AN520)</f>
        <v>0</v>
      </c>
      <c r="AO521" s="71">
        <f>SUM('рабочая 2023 г'!AO520-'2022 г.'!AO520)</f>
        <v>0</v>
      </c>
      <c r="AP521" s="71">
        <f>SUM('рабочая 2023 г'!AP520-'2022 г.'!AP520)</f>
        <v>0</v>
      </c>
      <c r="AQ521" s="71">
        <f>SUM('рабочая 2023 г'!AQ520-'2022 г.'!AQ520)</f>
        <v>0</v>
      </c>
      <c r="AR521" s="71">
        <f>SUM('рабочая 2023 г'!AR520-'2022 г.'!AR520)</f>
        <v>0</v>
      </c>
      <c r="AS521" s="115">
        <f t="shared" si="307"/>
        <v>0</v>
      </c>
      <c r="AT521" s="71">
        <f>SUM('рабочая 2023 г'!AT520-'2022 г.'!AT520)</f>
        <v>0</v>
      </c>
      <c r="AU521" s="71">
        <f>SUM('рабочая 2023 г'!AU520-'2022 г.'!AU520)</f>
        <v>0</v>
      </c>
      <c r="AV521" s="71">
        <f>SUM('рабочая 2023 г'!AV520-'2022 г.'!AV520)</f>
        <v>0</v>
      </c>
      <c r="AW521" s="71">
        <f>SUM('рабочая 2023 г'!AW520-'2022 г.'!AW520)</f>
        <v>0</v>
      </c>
      <c r="AX521" s="71">
        <f>SUM('рабочая 2023 г'!AX520-'2022 г.'!AX520)</f>
        <v>0</v>
      </c>
      <c r="AY521" s="71">
        <f>SUM('рабочая 2023 г'!AY520-'2022 г.'!AY520)</f>
        <v>0</v>
      </c>
      <c r="AZ521" s="71">
        <f>SUM('рабочая 2023 г'!AZ520-'2022 г.'!AZ520)</f>
        <v>0</v>
      </c>
      <c r="BA521" s="71">
        <f>SUM('рабочая 2023 г'!BA520-'2022 г.'!BA520)</f>
        <v>0</v>
      </c>
      <c r="BB521" s="71">
        <f>SUM('рабочая 2023 г'!BB520-'2022 г.'!BB520)</f>
        <v>0</v>
      </c>
      <c r="BC521" s="71">
        <f>SUM('рабочая 2023 г'!BC520-'2022 г.'!BC520)</f>
        <v>0</v>
      </c>
      <c r="BD521" s="71">
        <f>SUM('рабочая 2023 г'!BD520-'2022 г.'!BD520)</f>
        <v>0</v>
      </c>
      <c r="BE521" s="71">
        <f>SUM('рабочая 2023 г'!BE520-'2022 г.'!BE520)</f>
        <v>0</v>
      </c>
      <c r="BF521" s="71">
        <f>SUM('рабочая 2023 г'!BF520-'2022 г.'!BF520)</f>
        <v>0</v>
      </c>
      <c r="BG521" s="71">
        <f>SUM('рабочая 2023 г'!BG520-'2022 г.'!BG520)</f>
        <v>0</v>
      </c>
      <c r="BH521" s="71">
        <f>SUM('рабочая 2023 г'!BH520-'2022 г.'!BH520)</f>
        <v>0</v>
      </c>
      <c r="BI521" s="71">
        <f>SUM('рабочая 2023 г'!BI520-'2022 г.'!BI520)</f>
        <v>0</v>
      </c>
      <c r="BJ521" s="71">
        <f>SUM('рабочая 2023 г'!BJ520-'2022 г.'!BJ520)</f>
        <v>0</v>
      </c>
      <c r="BK521" s="71">
        <f>SUM('рабочая 2023 г'!BK520-'2022 г.'!BK520)</f>
        <v>0</v>
      </c>
      <c r="BL521" s="73">
        <f t="shared" si="424"/>
        <v>0</v>
      </c>
      <c r="BM521" s="71">
        <f>SUM('рабочая 2023 г'!BM520-'2022 г.'!BM520)</f>
        <v>0</v>
      </c>
      <c r="BN521" s="71">
        <f>SUM('рабочая 2023 г'!BN520-'2022 г.'!BN520)</f>
        <v>0</v>
      </c>
      <c r="BO521" s="71">
        <f>SUM('рабочая 2023 г'!BO520-'2022 г.'!BO520)</f>
        <v>0</v>
      </c>
      <c r="BP521" s="71">
        <f>SUM('рабочая 2023 г'!BP520-'2022 г.'!BP520)</f>
        <v>0</v>
      </c>
      <c r="BQ521" s="66">
        <f t="shared" si="425"/>
        <v>0</v>
      </c>
      <c r="BR521" s="71"/>
      <c r="BS521" s="71"/>
      <c r="BT521" s="71"/>
      <c r="BU521" s="71"/>
      <c r="BV521" s="71"/>
      <c r="BW521" s="71"/>
      <c r="BX521" s="71"/>
      <c r="BY521" s="71"/>
      <c r="BZ521" s="71"/>
      <c r="CA521" s="71"/>
      <c r="CB521" s="71"/>
      <c r="CC521" s="71"/>
      <c r="CD521" s="71"/>
      <c r="CE521" s="71"/>
      <c r="CF521" s="71"/>
      <c r="CG521" s="71"/>
      <c r="CH521" s="71"/>
      <c r="CI521" s="71"/>
      <c r="CJ521" s="71"/>
      <c r="CK521" s="71"/>
      <c r="CL521" s="71"/>
      <c r="CM521" s="71"/>
      <c r="CN521" s="71"/>
      <c r="CO521" s="71"/>
      <c r="CP521" s="188">
        <f t="shared" si="421"/>
        <v>0</v>
      </c>
      <c r="CQ521" s="71"/>
      <c r="CR521" s="71"/>
      <c r="CS521" s="71"/>
      <c r="CT521" s="71"/>
      <c r="CU521" s="71"/>
      <c r="CV521" s="71"/>
      <c r="CW521" s="71"/>
      <c r="CX521" s="71"/>
      <c r="CY521" s="71"/>
      <c r="CZ521" s="71"/>
      <c r="DA521" s="71"/>
      <c r="DB521" s="188">
        <f t="shared" si="422"/>
        <v>0</v>
      </c>
      <c r="DC521" s="38">
        <f t="shared" si="418"/>
        <v>0</v>
      </c>
      <c r="DD521" s="71"/>
      <c r="DE521" s="71"/>
      <c r="DF521" s="71"/>
      <c r="DG521" s="188">
        <f t="shared" si="419"/>
        <v>0</v>
      </c>
      <c r="DH521" s="38">
        <f t="shared" si="420"/>
        <v>0</v>
      </c>
      <c r="DI521" s="71"/>
      <c r="DJ521" s="71"/>
      <c r="DK521" s="71"/>
      <c r="DL521" s="71"/>
      <c r="DM521" s="71"/>
      <c r="DN521" s="71"/>
      <c r="DO521" s="71"/>
      <c r="DP521" s="71"/>
      <c r="DQ521" s="71"/>
      <c r="DR521" s="71"/>
      <c r="DS521" s="71"/>
      <c r="DT521" s="71"/>
      <c r="DU521" s="71"/>
      <c r="DV521" s="71"/>
      <c r="DW521" s="71"/>
      <c r="DX521" s="71"/>
      <c r="DY521" s="71"/>
      <c r="DZ521" s="71"/>
      <c r="EA521" s="71"/>
      <c r="EB521" s="71"/>
      <c r="EC521" s="71"/>
      <c r="ED521" s="71"/>
      <c r="EE521" s="71"/>
      <c r="EF521" s="71"/>
      <c r="EG521" s="71"/>
      <c r="EH521" s="71"/>
      <c r="EI521" s="74"/>
      <c r="EJ521" s="74"/>
      <c r="EK521" s="74"/>
      <c r="EL521" s="74"/>
      <c r="EM521" s="74"/>
      <c r="EN521" s="74"/>
      <c r="EO521" s="74"/>
      <c r="EP521" s="74"/>
      <c r="EQ521" s="74"/>
      <c r="ER521" s="74"/>
      <c r="ES521" s="74"/>
      <c r="ET521" s="74"/>
      <c r="EU521" s="74"/>
      <c r="EV521" s="74"/>
      <c r="EW521" s="74"/>
      <c r="EX521" s="74"/>
      <c r="EY521" s="74"/>
      <c r="EZ521" s="74"/>
      <c r="FA521" s="74"/>
      <c r="FB521" s="74"/>
    </row>
    <row r="522" spans="2:158" s="69" customFormat="1">
      <c r="B522" s="76"/>
      <c r="C522" s="77" t="s">
        <v>393</v>
      </c>
      <c r="D522" s="71"/>
      <c r="E522" s="71"/>
      <c r="F522" s="71"/>
      <c r="G522" s="71"/>
      <c r="H522" s="71"/>
      <c r="I522" s="71"/>
      <c r="J522" s="71"/>
      <c r="K522" s="71"/>
      <c r="L522" s="71"/>
      <c r="M522" s="71"/>
      <c r="N522" s="71"/>
      <c r="O522" s="72"/>
      <c r="P522" s="71"/>
      <c r="Q522" s="71"/>
      <c r="R522" s="71"/>
      <c r="S522" s="71"/>
      <c r="T522" s="71"/>
      <c r="U522" s="71"/>
      <c r="V522" s="71"/>
      <c r="W522" s="71"/>
      <c r="X522" s="71"/>
      <c r="Y522" s="71">
        <f>SUM('рабочая 2023 г'!Y521-'2022 г.'!Y521)</f>
        <v>0</v>
      </c>
      <c r="Z522" s="73"/>
      <c r="AA522" s="73"/>
      <c r="AB522" s="73"/>
      <c r="AC522" s="73"/>
      <c r="AD522" s="73"/>
      <c r="AE522" s="73"/>
      <c r="AF522" s="102">
        <f t="shared" si="410"/>
        <v>0</v>
      </c>
      <c r="AG522" s="71">
        <f>SUM('рабочая 2023 г'!AG521-'2022 г.'!AG521)</f>
        <v>0</v>
      </c>
      <c r="AH522" s="71">
        <f>SUM('рабочая 2023 г'!AH521-'2022 г.'!AH521)</f>
        <v>0</v>
      </c>
      <c r="AI522" s="71">
        <f>SUM('рабочая 2023 г'!AI521-'2022 г.'!AI521)</f>
        <v>0</v>
      </c>
      <c r="AJ522" s="71">
        <f>SUM('рабочая 2023 г'!AJ521-'2022 г.'!AJ521)</f>
        <v>0</v>
      </c>
      <c r="AK522" s="71">
        <f>SUM('рабочая 2023 г'!AK521-'2022 г.'!AK521)</f>
        <v>0</v>
      </c>
      <c r="AL522" s="71">
        <f>SUM('рабочая 2023 г'!AL521-'2022 г.'!AL521)</f>
        <v>0</v>
      </c>
      <c r="AM522" s="71">
        <f>SUM('рабочая 2023 г'!AM521-'2022 г.'!AM521)</f>
        <v>0</v>
      </c>
      <c r="AN522" s="71">
        <f>SUM('рабочая 2023 г'!AN521-'2022 г.'!AN521)</f>
        <v>0</v>
      </c>
      <c r="AO522" s="71">
        <f>SUM('рабочая 2023 г'!AO521-'2022 г.'!AO521)</f>
        <v>0</v>
      </c>
      <c r="AP522" s="71">
        <f>SUM('рабочая 2023 г'!AP521-'2022 г.'!AP521)</f>
        <v>0</v>
      </c>
      <c r="AQ522" s="71">
        <f>SUM('рабочая 2023 г'!AQ521-'2022 г.'!AQ521)</f>
        <v>0</v>
      </c>
      <c r="AR522" s="71">
        <f>SUM('рабочая 2023 г'!AR521-'2022 г.'!AR521)</f>
        <v>0</v>
      </c>
      <c r="AS522" s="115">
        <f t="shared" si="307"/>
        <v>0</v>
      </c>
      <c r="AT522" s="71">
        <f>SUM('рабочая 2023 г'!AT521-'2022 г.'!AT521)</f>
        <v>0</v>
      </c>
      <c r="AU522" s="71">
        <f>SUM('рабочая 2023 г'!AU521-'2022 г.'!AU521)</f>
        <v>0</v>
      </c>
      <c r="AV522" s="71">
        <f>SUM('рабочая 2023 г'!AV521-'2022 г.'!AV521)</f>
        <v>0</v>
      </c>
      <c r="AW522" s="71">
        <f>SUM('рабочая 2023 г'!AW521-'2022 г.'!AW521)</f>
        <v>0</v>
      </c>
      <c r="AX522" s="71">
        <f>SUM('рабочая 2023 г'!AX521-'2022 г.'!AX521)</f>
        <v>0</v>
      </c>
      <c r="AY522" s="71">
        <f>SUM('рабочая 2023 г'!AY521-'2022 г.'!AY521)</f>
        <v>0</v>
      </c>
      <c r="AZ522" s="71">
        <f>SUM('рабочая 2023 г'!AZ521-'2022 г.'!AZ521)</f>
        <v>0</v>
      </c>
      <c r="BA522" s="71">
        <f>SUM('рабочая 2023 г'!BA521-'2022 г.'!BA521)</f>
        <v>0</v>
      </c>
      <c r="BB522" s="71">
        <f>SUM('рабочая 2023 г'!BB521-'2022 г.'!BB521)</f>
        <v>0</v>
      </c>
      <c r="BC522" s="71">
        <f>SUM('рабочая 2023 г'!BC521-'2022 г.'!BC521)</f>
        <v>0</v>
      </c>
      <c r="BD522" s="71">
        <f>SUM('рабочая 2023 г'!BD521-'2022 г.'!BD521)</f>
        <v>0</v>
      </c>
      <c r="BE522" s="71">
        <f>SUM('рабочая 2023 г'!BE521-'2022 г.'!BE521)</f>
        <v>0</v>
      </c>
      <c r="BF522" s="71">
        <f>SUM('рабочая 2023 г'!BF521-'2022 г.'!BF521)</f>
        <v>0</v>
      </c>
      <c r="BG522" s="71">
        <f>SUM('рабочая 2023 г'!BG521-'2022 г.'!BG521)</f>
        <v>0</v>
      </c>
      <c r="BH522" s="71">
        <f>SUM('рабочая 2023 г'!BH521-'2022 г.'!BH521)</f>
        <v>0</v>
      </c>
      <c r="BI522" s="71">
        <f>SUM('рабочая 2023 г'!BI521-'2022 г.'!BI521)</f>
        <v>0</v>
      </c>
      <c r="BJ522" s="71">
        <f>SUM('рабочая 2023 г'!BJ521-'2022 г.'!BJ521)</f>
        <v>0</v>
      </c>
      <c r="BK522" s="71">
        <f>SUM('рабочая 2023 г'!BK521-'2022 г.'!BK521)</f>
        <v>0</v>
      </c>
      <c r="BL522" s="73">
        <f t="shared" si="424"/>
        <v>0</v>
      </c>
      <c r="BM522" s="71">
        <f>SUM('рабочая 2023 г'!BM521-'2022 г.'!BM521)</f>
        <v>0</v>
      </c>
      <c r="BN522" s="71">
        <f>SUM('рабочая 2023 г'!BN521-'2022 г.'!BN521)</f>
        <v>0</v>
      </c>
      <c r="BO522" s="71">
        <f>SUM('рабочая 2023 г'!BO521-'2022 г.'!BO521)</f>
        <v>0</v>
      </c>
      <c r="BP522" s="71">
        <f>SUM('рабочая 2023 г'!BP521-'2022 г.'!BP521)</f>
        <v>0</v>
      </c>
      <c r="BQ522" s="66">
        <f t="shared" si="425"/>
        <v>0</v>
      </c>
      <c r="BR522" s="71"/>
      <c r="BS522" s="71"/>
      <c r="BT522" s="71"/>
      <c r="BU522" s="71"/>
      <c r="BV522" s="71"/>
      <c r="BW522" s="71"/>
      <c r="BX522" s="71"/>
      <c r="BY522" s="71"/>
      <c r="BZ522" s="71"/>
      <c r="CA522" s="71"/>
      <c r="CB522" s="71"/>
      <c r="CC522" s="71"/>
      <c r="CD522" s="71"/>
      <c r="CE522" s="71"/>
      <c r="CF522" s="71"/>
      <c r="CG522" s="71"/>
      <c r="CH522" s="71"/>
      <c r="CI522" s="71"/>
      <c r="CJ522" s="71"/>
      <c r="CK522" s="71"/>
      <c r="CL522" s="71"/>
      <c r="CM522" s="71"/>
      <c r="CN522" s="71"/>
      <c r="CO522" s="71"/>
      <c r="CP522" s="188">
        <f t="shared" si="421"/>
        <v>0</v>
      </c>
      <c r="CQ522" s="71"/>
      <c r="CR522" s="71"/>
      <c r="CS522" s="71"/>
      <c r="CT522" s="71"/>
      <c r="CU522" s="71"/>
      <c r="CV522" s="71"/>
      <c r="CW522" s="71"/>
      <c r="CX522" s="71"/>
      <c r="CY522" s="71"/>
      <c r="CZ522" s="71"/>
      <c r="DA522" s="71"/>
      <c r="DB522" s="188">
        <f t="shared" si="422"/>
        <v>0</v>
      </c>
      <c r="DC522" s="38">
        <f t="shared" si="418"/>
        <v>0</v>
      </c>
      <c r="DD522" s="71"/>
      <c r="DE522" s="71"/>
      <c r="DF522" s="71"/>
      <c r="DG522" s="188">
        <f t="shared" si="419"/>
        <v>0</v>
      </c>
      <c r="DH522" s="38">
        <f t="shared" si="420"/>
        <v>0</v>
      </c>
      <c r="DI522" s="71"/>
      <c r="DJ522" s="71"/>
      <c r="DK522" s="71"/>
      <c r="DL522" s="71"/>
      <c r="DM522" s="71"/>
      <c r="DN522" s="71"/>
      <c r="DO522" s="71"/>
      <c r="DP522" s="71"/>
      <c r="DQ522" s="71"/>
      <c r="DR522" s="71"/>
      <c r="DS522" s="71"/>
      <c r="DT522" s="71"/>
      <c r="DU522" s="71"/>
      <c r="DV522" s="71"/>
      <c r="DW522" s="71"/>
      <c r="DX522" s="71"/>
      <c r="DY522" s="71"/>
      <c r="DZ522" s="71"/>
      <c r="EA522" s="71"/>
      <c r="EB522" s="71"/>
      <c r="EC522" s="71"/>
      <c r="ED522" s="71"/>
      <c r="EE522" s="71"/>
      <c r="EF522" s="71"/>
      <c r="EG522" s="71"/>
      <c r="EH522" s="71"/>
      <c r="EI522" s="74"/>
      <c r="EJ522" s="74"/>
      <c r="EK522" s="74"/>
      <c r="EL522" s="74"/>
      <c r="EM522" s="74"/>
      <c r="EN522" s="74"/>
      <c r="EO522" s="74"/>
      <c r="EP522" s="74"/>
      <c r="EQ522" s="74"/>
      <c r="ER522" s="74"/>
      <c r="ES522" s="74"/>
      <c r="ET522" s="74"/>
      <c r="EU522" s="74"/>
      <c r="EV522" s="74"/>
      <c r="EW522" s="74"/>
      <c r="EX522" s="74"/>
      <c r="EY522" s="74"/>
      <c r="EZ522" s="74"/>
      <c r="FA522" s="74"/>
      <c r="FB522" s="74"/>
    </row>
    <row r="523" spans="2:158" s="69" customFormat="1">
      <c r="B523" s="76"/>
      <c r="C523" s="77" t="s">
        <v>394</v>
      </c>
      <c r="D523" s="71"/>
      <c r="E523" s="71"/>
      <c r="F523" s="71"/>
      <c r="G523" s="71"/>
      <c r="H523" s="71"/>
      <c r="I523" s="71"/>
      <c r="J523" s="71"/>
      <c r="K523" s="71"/>
      <c r="L523" s="71"/>
      <c r="M523" s="71"/>
      <c r="N523" s="71"/>
      <c r="O523" s="72"/>
      <c r="P523" s="71"/>
      <c r="Q523" s="71"/>
      <c r="R523" s="71"/>
      <c r="S523" s="71"/>
      <c r="T523" s="71"/>
      <c r="U523" s="71"/>
      <c r="V523" s="71"/>
      <c r="W523" s="71"/>
      <c r="X523" s="71"/>
      <c r="Y523" s="71">
        <f>SUM('рабочая 2023 г'!Y522-'2022 г.'!Y522)</f>
        <v>0</v>
      </c>
      <c r="Z523" s="73"/>
      <c r="AA523" s="73"/>
      <c r="AB523" s="73"/>
      <c r="AC523" s="73"/>
      <c r="AD523" s="73"/>
      <c r="AE523" s="73"/>
      <c r="AF523" s="102">
        <f t="shared" si="410"/>
        <v>0</v>
      </c>
      <c r="AG523" s="71">
        <f>SUM('рабочая 2023 г'!AG522-'2022 г.'!AG522)</f>
        <v>0</v>
      </c>
      <c r="AH523" s="71">
        <f>SUM('рабочая 2023 г'!AH522-'2022 г.'!AH522)</f>
        <v>0</v>
      </c>
      <c r="AI523" s="71">
        <f>SUM('рабочая 2023 г'!AI522-'2022 г.'!AI522)</f>
        <v>0</v>
      </c>
      <c r="AJ523" s="71">
        <f>SUM('рабочая 2023 г'!AJ522-'2022 г.'!AJ522)</f>
        <v>0</v>
      </c>
      <c r="AK523" s="71">
        <f>SUM('рабочая 2023 г'!AK522-'2022 г.'!AK522)</f>
        <v>0</v>
      </c>
      <c r="AL523" s="71">
        <f>SUM('рабочая 2023 г'!AL522-'2022 г.'!AL522)</f>
        <v>0</v>
      </c>
      <c r="AM523" s="71">
        <f>SUM('рабочая 2023 г'!AM522-'2022 г.'!AM522)</f>
        <v>0</v>
      </c>
      <c r="AN523" s="71">
        <f>SUM('рабочая 2023 г'!AN522-'2022 г.'!AN522)</f>
        <v>0</v>
      </c>
      <c r="AO523" s="71">
        <f>SUM('рабочая 2023 г'!AO522-'2022 г.'!AO522)</f>
        <v>0</v>
      </c>
      <c r="AP523" s="71">
        <f>SUM('рабочая 2023 г'!AP522-'2022 г.'!AP522)</f>
        <v>0</v>
      </c>
      <c r="AQ523" s="71">
        <f>SUM('рабочая 2023 г'!AQ522-'2022 г.'!AQ522)</f>
        <v>0</v>
      </c>
      <c r="AR523" s="71">
        <f>SUM('рабочая 2023 г'!AR522-'2022 г.'!AR522)</f>
        <v>0</v>
      </c>
      <c r="AS523" s="115">
        <f t="shared" si="307"/>
        <v>0</v>
      </c>
      <c r="AT523" s="71">
        <f>SUM('рабочая 2023 г'!AT522-'2022 г.'!AT522)</f>
        <v>0</v>
      </c>
      <c r="AU523" s="71">
        <f>SUM('рабочая 2023 г'!AU522-'2022 г.'!AU522)</f>
        <v>0</v>
      </c>
      <c r="AV523" s="71">
        <f>SUM('рабочая 2023 г'!AV522-'2022 г.'!AV522)</f>
        <v>0</v>
      </c>
      <c r="AW523" s="71">
        <f>SUM('рабочая 2023 г'!AW522-'2022 г.'!AW522)</f>
        <v>0</v>
      </c>
      <c r="AX523" s="71">
        <f>SUM('рабочая 2023 г'!AX522-'2022 г.'!AX522)</f>
        <v>0</v>
      </c>
      <c r="AY523" s="71">
        <f>SUM('рабочая 2023 г'!AY522-'2022 г.'!AY522)</f>
        <v>0</v>
      </c>
      <c r="AZ523" s="71">
        <f>SUM('рабочая 2023 г'!AZ522-'2022 г.'!AZ522)</f>
        <v>0</v>
      </c>
      <c r="BA523" s="71">
        <f>SUM('рабочая 2023 г'!BA522-'2022 г.'!BA522)</f>
        <v>0</v>
      </c>
      <c r="BB523" s="71">
        <f>SUM('рабочая 2023 г'!BB522-'2022 г.'!BB522)</f>
        <v>0</v>
      </c>
      <c r="BC523" s="71">
        <f>SUM('рабочая 2023 г'!BC522-'2022 г.'!BC522)</f>
        <v>0</v>
      </c>
      <c r="BD523" s="71">
        <f>SUM('рабочая 2023 г'!BD522-'2022 г.'!BD522)</f>
        <v>0</v>
      </c>
      <c r="BE523" s="71">
        <f>SUM('рабочая 2023 г'!BE522-'2022 г.'!BE522)</f>
        <v>0</v>
      </c>
      <c r="BF523" s="71">
        <f>SUM('рабочая 2023 г'!BF522-'2022 г.'!BF522)</f>
        <v>0</v>
      </c>
      <c r="BG523" s="71">
        <f>SUM('рабочая 2023 г'!BG522-'2022 г.'!BG522)</f>
        <v>0</v>
      </c>
      <c r="BH523" s="71">
        <f>SUM('рабочая 2023 г'!BH522-'2022 г.'!BH522)</f>
        <v>0</v>
      </c>
      <c r="BI523" s="71">
        <f>SUM('рабочая 2023 г'!BI522-'2022 г.'!BI522)</f>
        <v>0</v>
      </c>
      <c r="BJ523" s="71">
        <f>SUM('рабочая 2023 г'!BJ522-'2022 г.'!BJ522)</f>
        <v>0</v>
      </c>
      <c r="BK523" s="71">
        <f>SUM('рабочая 2023 г'!BK522-'2022 г.'!BK522)</f>
        <v>0</v>
      </c>
      <c r="BL523" s="73">
        <f t="shared" si="424"/>
        <v>0</v>
      </c>
      <c r="BM523" s="71">
        <f>SUM('рабочая 2023 г'!BM522-'2022 г.'!BM522)</f>
        <v>0</v>
      </c>
      <c r="BN523" s="71">
        <f>SUM('рабочая 2023 г'!BN522-'2022 г.'!BN522)</f>
        <v>0</v>
      </c>
      <c r="BO523" s="71">
        <f>SUM('рабочая 2023 г'!BO522-'2022 г.'!BO522)</f>
        <v>0</v>
      </c>
      <c r="BP523" s="71">
        <f>SUM('рабочая 2023 г'!BP522-'2022 г.'!BP522)</f>
        <v>0</v>
      </c>
      <c r="BQ523" s="66">
        <f t="shared" si="425"/>
        <v>0</v>
      </c>
      <c r="BR523" s="71"/>
      <c r="BS523" s="71"/>
      <c r="BT523" s="71"/>
      <c r="BU523" s="71"/>
      <c r="BV523" s="71"/>
      <c r="BW523" s="71"/>
      <c r="BX523" s="71"/>
      <c r="BY523" s="71"/>
      <c r="BZ523" s="71"/>
      <c r="CA523" s="71"/>
      <c r="CB523" s="71"/>
      <c r="CC523" s="71"/>
      <c r="CD523" s="71"/>
      <c r="CE523" s="71"/>
      <c r="CF523" s="71"/>
      <c r="CG523" s="71"/>
      <c r="CH523" s="71"/>
      <c r="CI523" s="71"/>
      <c r="CJ523" s="71"/>
      <c r="CK523" s="71"/>
      <c r="CL523" s="71"/>
      <c r="CM523" s="71"/>
      <c r="CN523" s="71"/>
      <c r="CO523" s="71"/>
      <c r="CP523" s="188">
        <f t="shared" si="421"/>
        <v>0</v>
      </c>
      <c r="CQ523" s="71"/>
      <c r="CR523" s="71"/>
      <c r="CS523" s="71"/>
      <c r="CT523" s="71"/>
      <c r="CU523" s="71"/>
      <c r="CV523" s="71"/>
      <c r="CW523" s="71"/>
      <c r="CX523" s="71"/>
      <c r="CY523" s="71"/>
      <c r="CZ523" s="71"/>
      <c r="DA523" s="71"/>
      <c r="DB523" s="188">
        <f t="shared" si="422"/>
        <v>0</v>
      </c>
      <c r="DC523" s="38">
        <f t="shared" si="418"/>
        <v>0</v>
      </c>
      <c r="DD523" s="71"/>
      <c r="DE523" s="71"/>
      <c r="DF523" s="71"/>
      <c r="DG523" s="188">
        <f t="shared" si="419"/>
        <v>0</v>
      </c>
      <c r="DH523" s="38">
        <f t="shared" si="420"/>
        <v>0</v>
      </c>
      <c r="DI523" s="71"/>
      <c r="DJ523" s="71"/>
      <c r="DK523" s="71"/>
      <c r="DL523" s="71"/>
      <c r="DM523" s="71"/>
      <c r="DN523" s="71"/>
      <c r="DO523" s="71"/>
      <c r="DP523" s="71"/>
      <c r="DQ523" s="71"/>
      <c r="DR523" s="71"/>
      <c r="DS523" s="71"/>
      <c r="DT523" s="71"/>
      <c r="DU523" s="71"/>
      <c r="DV523" s="71"/>
      <c r="DW523" s="71"/>
      <c r="DX523" s="71"/>
      <c r="DY523" s="71"/>
      <c r="DZ523" s="71"/>
      <c r="EA523" s="71"/>
      <c r="EB523" s="71"/>
      <c r="EC523" s="71"/>
      <c r="ED523" s="71"/>
      <c r="EE523" s="71"/>
      <c r="EF523" s="71"/>
      <c r="EG523" s="71"/>
      <c r="EH523" s="71"/>
      <c r="EI523" s="74"/>
      <c r="EJ523" s="74"/>
      <c r="EK523" s="74"/>
      <c r="EL523" s="74"/>
      <c r="EM523" s="74"/>
      <c r="EN523" s="74"/>
      <c r="EO523" s="74"/>
      <c r="EP523" s="74"/>
      <c r="EQ523" s="74"/>
      <c r="ER523" s="74"/>
      <c r="ES523" s="74"/>
      <c r="ET523" s="74"/>
      <c r="EU523" s="74"/>
      <c r="EV523" s="74"/>
      <c r="EW523" s="74"/>
      <c r="EX523" s="74"/>
      <c r="EY523" s="74"/>
      <c r="EZ523" s="74"/>
      <c r="FA523" s="74"/>
      <c r="FB523" s="74"/>
    </row>
    <row r="524" spans="2:158" s="69" customFormat="1">
      <c r="B524" s="76"/>
      <c r="C524" s="77" t="s">
        <v>395</v>
      </c>
      <c r="D524" s="71"/>
      <c r="E524" s="71"/>
      <c r="F524" s="71"/>
      <c r="G524" s="71"/>
      <c r="H524" s="71"/>
      <c r="I524" s="71"/>
      <c r="J524" s="71"/>
      <c r="K524" s="71"/>
      <c r="L524" s="71"/>
      <c r="M524" s="71"/>
      <c r="N524" s="71"/>
      <c r="O524" s="72"/>
      <c r="P524" s="71"/>
      <c r="Q524" s="71"/>
      <c r="R524" s="71"/>
      <c r="S524" s="71"/>
      <c r="T524" s="71"/>
      <c r="U524" s="71"/>
      <c r="V524" s="71"/>
      <c r="W524" s="71"/>
      <c r="X524" s="71"/>
      <c r="Y524" s="71">
        <f>SUM('рабочая 2023 г'!Y523-'2022 г.'!Y523)</f>
        <v>0</v>
      </c>
      <c r="Z524" s="73"/>
      <c r="AA524" s="73"/>
      <c r="AB524" s="73"/>
      <c r="AC524" s="73"/>
      <c r="AD524" s="73"/>
      <c r="AE524" s="73"/>
      <c r="AF524" s="102">
        <f t="shared" si="410"/>
        <v>0</v>
      </c>
      <c r="AG524" s="71">
        <f>SUM('рабочая 2023 г'!AG523-'2022 г.'!AG523)</f>
        <v>0</v>
      </c>
      <c r="AH524" s="71">
        <f>SUM('рабочая 2023 г'!AH523-'2022 г.'!AH523)</f>
        <v>0</v>
      </c>
      <c r="AI524" s="71">
        <f>SUM('рабочая 2023 г'!AI523-'2022 г.'!AI523)</f>
        <v>0</v>
      </c>
      <c r="AJ524" s="71">
        <f>SUM('рабочая 2023 г'!AJ523-'2022 г.'!AJ523)</f>
        <v>0</v>
      </c>
      <c r="AK524" s="71">
        <f>SUM('рабочая 2023 г'!AK523-'2022 г.'!AK523)</f>
        <v>0</v>
      </c>
      <c r="AL524" s="71">
        <f>SUM('рабочая 2023 г'!AL523-'2022 г.'!AL523)</f>
        <v>0</v>
      </c>
      <c r="AM524" s="71">
        <f>SUM('рабочая 2023 г'!AM523-'2022 г.'!AM523)</f>
        <v>0</v>
      </c>
      <c r="AN524" s="71">
        <f>SUM('рабочая 2023 г'!AN523-'2022 г.'!AN523)</f>
        <v>0</v>
      </c>
      <c r="AO524" s="71">
        <f>SUM('рабочая 2023 г'!AO523-'2022 г.'!AO523)</f>
        <v>0</v>
      </c>
      <c r="AP524" s="71">
        <f>SUM('рабочая 2023 г'!AP523-'2022 г.'!AP523)</f>
        <v>0</v>
      </c>
      <c r="AQ524" s="71">
        <f>SUM('рабочая 2023 г'!AQ523-'2022 г.'!AQ523)</f>
        <v>0</v>
      </c>
      <c r="AR524" s="71">
        <f>SUM('рабочая 2023 г'!AR523-'2022 г.'!AR523)</f>
        <v>0</v>
      </c>
      <c r="AS524" s="115">
        <f t="shared" si="307"/>
        <v>0</v>
      </c>
      <c r="AT524" s="71">
        <f>SUM('рабочая 2023 г'!AT523-'2022 г.'!AT523)</f>
        <v>0</v>
      </c>
      <c r="AU524" s="71">
        <f>SUM('рабочая 2023 г'!AU523-'2022 г.'!AU523)</f>
        <v>0</v>
      </c>
      <c r="AV524" s="71">
        <f>SUM('рабочая 2023 г'!AV523-'2022 г.'!AV523)</f>
        <v>0</v>
      </c>
      <c r="AW524" s="71">
        <f>SUM('рабочая 2023 г'!AW523-'2022 г.'!AW523)</f>
        <v>0</v>
      </c>
      <c r="AX524" s="71">
        <f>SUM('рабочая 2023 г'!AX523-'2022 г.'!AX523)</f>
        <v>0</v>
      </c>
      <c r="AY524" s="71">
        <f>SUM('рабочая 2023 г'!AY523-'2022 г.'!AY523)</f>
        <v>0</v>
      </c>
      <c r="AZ524" s="71">
        <f>SUM('рабочая 2023 г'!AZ523-'2022 г.'!AZ523)</f>
        <v>0</v>
      </c>
      <c r="BA524" s="71">
        <f>SUM('рабочая 2023 г'!BA523-'2022 г.'!BA523)</f>
        <v>0</v>
      </c>
      <c r="BB524" s="71">
        <f>SUM('рабочая 2023 г'!BB523-'2022 г.'!BB523)</f>
        <v>0</v>
      </c>
      <c r="BC524" s="71">
        <f>SUM('рабочая 2023 г'!BC523-'2022 г.'!BC523)</f>
        <v>0</v>
      </c>
      <c r="BD524" s="71">
        <f>SUM('рабочая 2023 г'!BD523-'2022 г.'!BD523)</f>
        <v>0</v>
      </c>
      <c r="BE524" s="71">
        <f>SUM('рабочая 2023 г'!BE523-'2022 г.'!BE523)</f>
        <v>0</v>
      </c>
      <c r="BF524" s="71">
        <f>SUM('рабочая 2023 г'!BF523-'2022 г.'!BF523)</f>
        <v>0</v>
      </c>
      <c r="BG524" s="71">
        <f>SUM('рабочая 2023 г'!BG523-'2022 г.'!BG523)</f>
        <v>0</v>
      </c>
      <c r="BH524" s="71">
        <f>SUM('рабочая 2023 г'!BH523-'2022 г.'!BH523)</f>
        <v>0</v>
      </c>
      <c r="BI524" s="71">
        <f>SUM('рабочая 2023 г'!BI523-'2022 г.'!BI523)</f>
        <v>0</v>
      </c>
      <c r="BJ524" s="71">
        <f>SUM('рабочая 2023 г'!BJ523-'2022 г.'!BJ523)</f>
        <v>0</v>
      </c>
      <c r="BK524" s="71">
        <f>SUM('рабочая 2023 г'!BK523-'2022 г.'!BK523)</f>
        <v>0</v>
      </c>
      <c r="BL524" s="73">
        <f t="shared" si="424"/>
        <v>0</v>
      </c>
      <c r="BM524" s="71">
        <f>SUM('рабочая 2023 г'!BM523-'2022 г.'!BM523)</f>
        <v>0</v>
      </c>
      <c r="BN524" s="71">
        <f>SUM('рабочая 2023 г'!BN523-'2022 г.'!BN523)</f>
        <v>0</v>
      </c>
      <c r="BO524" s="71">
        <f>SUM('рабочая 2023 г'!BO523-'2022 г.'!BO523)</f>
        <v>0</v>
      </c>
      <c r="BP524" s="71">
        <f>SUM('рабочая 2023 г'!BP523-'2022 г.'!BP523)</f>
        <v>0</v>
      </c>
      <c r="BQ524" s="66">
        <f t="shared" si="425"/>
        <v>0</v>
      </c>
      <c r="BR524" s="71"/>
      <c r="BS524" s="71"/>
      <c r="BT524" s="71"/>
      <c r="BU524" s="71"/>
      <c r="BV524" s="71"/>
      <c r="BW524" s="71"/>
      <c r="BX524" s="71"/>
      <c r="BY524" s="71"/>
      <c r="BZ524" s="71"/>
      <c r="CA524" s="71"/>
      <c r="CB524" s="71"/>
      <c r="CC524" s="71"/>
      <c r="CD524" s="71"/>
      <c r="CE524" s="71"/>
      <c r="CF524" s="71"/>
      <c r="CG524" s="71"/>
      <c r="CH524" s="71"/>
      <c r="CI524" s="71"/>
      <c r="CJ524" s="71"/>
      <c r="CK524" s="71"/>
      <c r="CL524" s="71"/>
      <c r="CM524" s="71"/>
      <c r="CN524" s="71"/>
      <c r="CO524" s="71"/>
      <c r="CP524" s="188">
        <f t="shared" si="421"/>
        <v>0</v>
      </c>
      <c r="CQ524" s="71"/>
      <c r="CR524" s="71"/>
      <c r="CS524" s="71"/>
      <c r="CT524" s="71"/>
      <c r="CU524" s="71"/>
      <c r="CV524" s="71"/>
      <c r="CW524" s="71"/>
      <c r="CX524" s="71"/>
      <c r="CY524" s="71"/>
      <c r="CZ524" s="71"/>
      <c r="DA524" s="71"/>
      <c r="DB524" s="188">
        <f t="shared" si="422"/>
        <v>0</v>
      </c>
      <c r="DC524" s="38">
        <f t="shared" si="418"/>
        <v>0</v>
      </c>
      <c r="DD524" s="71"/>
      <c r="DE524" s="71"/>
      <c r="DF524" s="71"/>
      <c r="DG524" s="188">
        <f t="shared" si="419"/>
        <v>0</v>
      </c>
      <c r="DH524" s="38">
        <f t="shared" si="420"/>
        <v>0</v>
      </c>
      <c r="DI524" s="71"/>
      <c r="DJ524" s="71"/>
      <c r="DK524" s="71"/>
      <c r="DL524" s="71"/>
      <c r="DM524" s="71"/>
      <c r="DN524" s="71"/>
      <c r="DO524" s="71"/>
      <c r="DP524" s="71"/>
      <c r="DQ524" s="71"/>
      <c r="DR524" s="71"/>
      <c r="DS524" s="71"/>
      <c r="DT524" s="71"/>
      <c r="DU524" s="71"/>
      <c r="DV524" s="71"/>
      <c r="DW524" s="71"/>
      <c r="DX524" s="71"/>
      <c r="DY524" s="71"/>
      <c r="DZ524" s="71"/>
      <c r="EA524" s="71"/>
      <c r="EB524" s="71"/>
      <c r="EC524" s="71"/>
      <c r="ED524" s="71"/>
      <c r="EE524" s="71"/>
      <c r="EF524" s="71"/>
      <c r="EG524" s="71"/>
      <c r="EH524" s="71"/>
      <c r="EI524" s="74"/>
      <c r="EJ524" s="74"/>
      <c r="EK524" s="74"/>
      <c r="EL524" s="74"/>
      <c r="EM524" s="74"/>
      <c r="EN524" s="74"/>
      <c r="EO524" s="74"/>
      <c r="EP524" s="74"/>
      <c r="EQ524" s="74"/>
      <c r="ER524" s="74"/>
      <c r="ES524" s="74"/>
      <c r="ET524" s="74"/>
      <c r="EU524" s="74"/>
      <c r="EV524" s="74"/>
      <c r="EW524" s="74"/>
      <c r="EX524" s="74"/>
      <c r="EY524" s="74"/>
      <c r="EZ524" s="74"/>
      <c r="FA524" s="74"/>
      <c r="FB524" s="74"/>
    </row>
    <row r="525" spans="2:158" s="69" customFormat="1">
      <c r="B525" s="76"/>
      <c r="C525" s="77" t="s">
        <v>396</v>
      </c>
      <c r="D525" s="71"/>
      <c r="E525" s="71"/>
      <c r="F525" s="71"/>
      <c r="G525" s="71"/>
      <c r="H525" s="71"/>
      <c r="I525" s="71"/>
      <c r="J525" s="71"/>
      <c r="K525" s="71"/>
      <c r="L525" s="71"/>
      <c r="M525" s="71"/>
      <c r="N525" s="71"/>
      <c r="O525" s="72"/>
      <c r="P525" s="71"/>
      <c r="Q525" s="71"/>
      <c r="R525" s="71"/>
      <c r="S525" s="71"/>
      <c r="T525" s="71"/>
      <c r="U525" s="71"/>
      <c r="V525" s="71"/>
      <c r="W525" s="71"/>
      <c r="X525" s="71"/>
      <c r="Y525" s="71">
        <f>SUM('рабочая 2023 г'!Y524-'2022 г.'!Y524)</f>
        <v>0</v>
      </c>
      <c r="Z525" s="73"/>
      <c r="AA525" s="73"/>
      <c r="AB525" s="73"/>
      <c r="AC525" s="73"/>
      <c r="AD525" s="73"/>
      <c r="AE525" s="73"/>
      <c r="AF525" s="102">
        <f t="shared" si="410"/>
        <v>0</v>
      </c>
      <c r="AG525" s="71">
        <f>SUM('рабочая 2023 г'!AG524-'2022 г.'!AG524)</f>
        <v>0</v>
      </c>
      <c r="AH525" s="71">
        <f>SUM('рабочая 2023 г'!AH524-'2022 г.'!AH524)</f>
        <v>0</v>
      </c>
      <c r="AI525" s="71">
        <f>SUM('рабочая 2023 г'!AI524-'2022 г.'!AI524)</f>
        <v>0</v>
      </c>
      <c r="AJ525" s="71">
        <f>SUM('рабочая 2023 г'!AJ524-'2022 г.'!AJ524)</f>
        <v>0</v>
      </c>
      <c r="AK525" s="71">
        <f>SUM('рабочая 2023 г'!AK524-'2022 г.'!AK524)</f>
        <v>0</v>
      </c>
      <c r="AL525" s="71">
        <f>SUM('рабочая 2023 г'!AL524-'2022 г.'!AL524)</f>
        <v>0</v>
      </c>
      <c r="AM525" s="71">
        <f>SUM('рабочая 2023 г'!AM524-'2022 г.'!AM524)</f>
        <v>0</v>
      </c>
      <c r="AN525" s="71">
        <f>SUM('рабочая 2023 г'!AN524-'2022 г.'!AN524)</f>
        <v>0</v>
      </c>
      <c r="AO525" s="71">
        <f>SUM('рабочая 2023 г'!AO524-'2022 г.'!AO524)</f>
        <v>0</v>
      </c>
      <c r="AP525" s="71">
        <f>SUM('рабочая 2023 г'!AP524-'2022 г.'!AP524)</f>
        <v>0</v>
      </c>
      <c r="AQ525" s="71">
        <f>SUM('рабочая 2023 г'!AQ524-'2022 г.'!AQ524)</f>
        <v>0</v>
      </c>
      <c r="AR525" s="71">
        <f>SUM('рабочая 2023 г'!AR524-'2022 г.'!AR524)</f>
        <v>0</v>
      </c>
      <c r="AS525" s="115">
        <f t="shared" si="307"/>
        <v>0</v>
      </c>
      <c r="AT525" s="71">
        <f>SUM('рабочая 2023 г'!AT524-'2022 г.'!AT524)</f>
        <v>0</v>
      </c>
      <c r="AU525" s="71">
        <f>SUM('рабочая 2023 г'!AU524-'2022 г.'!AU524)</f>
        <v>0</v>
      </c>
      <c r="AV525" s="71">
        <f>SUM('рабочая 2023 г'!AV524-'2022 г.'!AV524)</f>
        <v>0</v>
      </c>
      <c r="AW525" s="71">
        <f>SUM('рабочая 2023 г'!AW524-'2022 г.'!AW524)</f>
        <v>0</v>
      </c>
      <c r="AX525" s="71">
        <f>SUM('рабочая 2023 г'!AX524-'2022 г.'!AX524)</f>
        <v>0</v>
      </c>
      <c r="AY525" s="71">
        <f>SUM('рабочая 2023 г'!AY524-'2022 г.'!AY524)</f>
        <v>0</v>
      </c>
      <c r="AZ525" s="71">
        <f>SUM('рабочая 2023 г'!AZ524-'2022 г.'!AZ524)</f>
        <v>0</v>
      </c>
      <c r="BA525" s="71">
        <f>SUM('рабочая 2023 г'!BA524-'2022 г.'!BA524)</f>
        <v>0</v>
      </c>
      <c r="BB525" s="71">
        <f>SUM('рабочая 2023 г'!BB524-'2022 г.'!BB524)</f>
        <v>0</v>
      </c>
      <c r="BC525" s="71">
        <f>SUM('рабочая 2023 г'!BC524-'2022 г.'!BC524)</f>
        <v>0</v>
      </c>
      <c r="BD525" s="71">
        <f>SUM('рабочая 2023 г'!BD524-'2022 г.'!BD524)</f>
        <v>0</v>
      </c>
      <c r="BE525" s="71">
        <f>SUM('рабочая 2023 г'!BE524-'2022 г.'!BE524)</f>
        <v>0</v>
      </c>
      <c r="BF525" s="71">
        <f>SUM('рабочая 2023 г'!BF524-'2022 г.'!BF524)</f>
        <v>0</v>
      </c>
      <c r="BG525" s="71">
        <f>SUM('рабочая 2023 г'!BG524-'2022 г.'!BG524)</f>
        <v>0</v>
      </c>
      <c r="BH525" s="71">
        <f>SUM('рабочая 2023 г'!BH524-'2022 г.'!BH524)</f>
        <v>0</v>
      </c>
      <c r="BI525" s="71">
        <f>SUM('рабочая 2023 г'!BI524-'2022 г.'!BI524)</f>
        <v>0</v>
      </c>
      <c r="BJ525" s="71">
        <f>SUM('рабочая 2023 г'!BJ524-'2022 г.'!BJ524)</f>
        <v>0</v>
      </c>
      <c r="BK525" s="71">
        <f>SUM('рабочая 2023 г'!BK524-'2022 г.'!BK524)</f>
        <v>0</v>
      </c>
      <c r="BL525" s="73">
        <f t="shared" si="424"/>
        <v>0</v>
      </c>
      <c r="BM525" s="71">
        <f>SUM('рабочая 2023 г'!BM524-'2022 г.'!BM524)</f>
        <v>0</v>
      </c>
      <c r="BN525" s="71">
        <f>SUM('рабочая 2023 г'!BN524-'2022 г.'!BN524)</f>
        <v>0</v>
      </c>
      <c r="BO525" s="71">
        <f>SUM('рабочая 2023 г'!BO524-'2022 г.'!BO524)</f>
        <v>0</v>
      </c>
      <c r="BP525" s="71">
        <f>SUM('рабочая 2023 г'!BP524-'2022 г.'!BP524)</f>
        <v>0</v>
      </c>
      <c r="BQ525" s="66">
        <f t="shared" si="425"/>
        <v>0</v>
      </c>
      <c r="BR525" s="71"/>
      <c r="BS525" s="71"/>
      <c r="BT525" s="71"/>
      <c r="BU525" s="71"/>
      <c r="BV525" s="71"/>
      <c r="BW525" s="71"/>
      <c r="BX525" s="71"/>
      <c r="BY525" s="71"/>
      <c r="BZ525" s="71"/>
      <c r="CA525" s="71"/>
      <c r="CB525" s="71"/>
      <c r="CC525" s="71"/>
      <c r="CD525" s="71"/>
      <c r="CE525" s="71"/>
      <c r="CF525" s="71"/>
      <c r="CG525" s="71"/>
      <c r="CH525" s="71"/>
      <c r="CI525" s="71"/>
      <c r="CJ525" s="71"/>
      <c r="CK525" s="71"/>
      <c r="CL525" s="71"/>
      <c r="CM525" s="71"/>
      <c r="CN525" s="71"/>
      <c r="CO525" s="71"/>
      <c r="CP525" s="188">
        <f t="shared" si="421"/>
        <v>0</v>
      </c>
      <c r="CQ525" s="71"/>
      <c r="CR525" s="71"/>
      <c r="CS525" s="71"/>
      <c r="CT525" s="71"/>
      <c r="CU525" s="71"/>
      <c r="CV525" s="71"/>
      <c r="CW525" s="71"/>
      <c r="CX525" s="71"/>
      <c r="CY525" s="71"/>
      <c r="CZ525" s="71"/>
      <c r="DA525" s="71"/>
      <c r="DB525" s="188">
        <f t="shared" si="422"/>
        <v>0</v>
      </c>
      <c r="DC525" s="38">
        <f t="shared" si="418"/>
        <v>0</v>
      </c>
      <c r="DD525" s="71"/>
      <c r="DE525" s="71"/>
      <c r="DF525" s="71"/>
      <c r="DG525" s="188">
        <f t="shared" si="419"/>
        <v>0</v>
      </c>
      <c r="DH525" s="38">
        <f t="shared" si="420"/>
        <v>0</v>
      </c>
      <c r="DI525" s="71"/>
      <c r="DJ525" s="71"/>
      <c r="DK525" s="71"/>
      <c r="DL525" s="71"/>
      <c r="DM525" s="71"/>
      <c r="DN525" s="71"/>
      <c r="DO525" s="71"/>
      <c r="DP525" s="71"/>
      <c r="DQ525" s="71"/>
      <c r="DR525" s="71"/>
      <c r="DS525" s="71"/>
      <c r="DT525" s="71"/>
      <c r="DU525" s="71"/>
      <c r="DV525" s="71"/>
      <c r="DW525" s="71"/>
      <c r="DX525" s="71"/>
      <c r="DY525" s="71"/>
      <c r="DZ525" s="71"/>
      <c r="EA525" s="71"/>
      <c r="EB525" s="71"/>
      <c r="EC525" s="71"/>
      <c r="ED525" s="71"/>
      <c r="EE525" s="71"/>
      <c r="EF525" s="71"/>
      <c r="EG525" s="71"/>
      <c r="EH525" s="71"/>
      <c r="EI525" s="74"/>
      <c r="EJ525" s="74"/>
      <c r="EK525" s="74"/>
      <c r="EL525" s="74"/>
      <c r="EM525" s="74"/>
      <c r="EN525" s="74"/>
      <c r="EO525" s="74"/>
      <c r="EP525" s="74"/>
      <c r="EQ525" s="74"/>
      <c r="ER525" s="74"/>
      <c r="ES525" s="74"/>
      <c r="ET525" s="74"/>
      <c r="EU525" s="74"/>
      <c r="EV525" s="74"/>
      <c r="EW525" s="74"/>
      <c r="EX525" s="74"/>
      <c r="EY525" s="74"/>
      <c r="EZ525" s="74"/>
      <c r="FA525" s="74"/>
      <c r="FB525" s="74"/>
    </row>
    <row r="526" spans="2:158" s="69" customFormat="1">
      <c r="B526" s="76"/>
      <c r="C526" s="77" t="s">
        <v>397</v>
      </c>
      <c r="D526" s="71"/>
      <c r="E526" s="71"/>
      <c r="F526" s="71"/>
      <c r="G526" s="71"/>
      <c r="H526" s="71"/>
      <c r="I526" s="71"/>
      <c r="J526" s="71"/>
      <c r="K526" s="71"/>
      <c r="L526" s="71"/>
      <c r="M526" s="71"/>
      <c r="N526" s="71"/>
      <c r="O526" s="72"/>
      <c r="P526" s="71"/>
      <c r="Q526" s="71"/>
      <c r="R526" s="71"/>
      <c r="S526" s="71"/>
      <c r="T526" s="71"/>
      <c r="U526" s="71"/>
      <c r="V526" s="71"/>
      <c r="W526" s="71"/>
      <c r="X526" s="71"/>
      <c r="Y526" s="71">
        <f>SUM('рабочая 2023 г'!Y525-'2022 г.'!Y525)</f>
        <v>0</v>
      </c>
      <c r="Z526" s="73"/>
      <c r="AA526" s="73"/>
      <c r="AB526" s="73"/>
      <c r="AC526" s="73"/>
      <c r="AD526" s="73"/>
      <c r="AE526" s="73"/>
      <c r="AF526" s="102">
        <f t="shared" si="410"/>
        <v>0</v>
      </c>
      <c r="AG526" s="71">
        <f>SUM('рабочая 2023 г'!AG525-'2022 г.'!AG525)</f>
        <v>0</v>
      </c>
      <c r="AH526" s="71">
        <f>SUM('рабочая 2023 г'!AH525-'2022 г.'!AH525)</f>
        <v>0</v>
      </c>
      <c r="AI526" s="71">
        <f>SUM('рабочая 2023 г'!AI525-'2022 г.'!AI525)</f>
        <v>0</v>
      </c>
      <c r="AJ526" s="71">
        <f>SUM('рабочая 2023 г'!AJ525-'2022 г.'!AJ525)</f>
        <v>0</v>
      </c>
      <c r="AK526" s="71">
        <f>SUM('рабочая 2023 г'!AK525-'2022 г.'!AK525)</f>
        <v>0</v>
      </c>
      <c r="AL526" s="71">
        <f>SUM('рабочая 2023 г'!AL525-'2022 г.'!AL525)</f>
        <v>0</v>
      </c>
      <c r="AM526" s="71">
        <f>SUM('рабочая 2023 г'!AM525-'2022 г.'!AM525)</f>
        <v>0</v>
      </c>
      <c r="AN526" s="71">
        <f>SUM('рабочая 2023 г'!AN525-'2022 г.'!AN525)</f>
        <v>0</v>
      </c>
      <c r="AO526" s="71">
        <f>SUM('рабочая 2023 г'!AO525-'2022 г.'!AO525)</f>
        <v>0</v>
      </c>
      <c r="AP526" s="71">
        <f>SUM('рабочая 2023 г'!AP525-'2022 г.'!AP525)</f>
        <v>0</v>
      </c>
      <c r="AQ526" s="71">
        <f>SUM('рабочая 2023 г'!AQ525-'2022 г.'!AQ525)</f>
        <v>0</v>
      </c>
      <c r="AR526" s="71">
        <f>SUM('рабочая 2023 г'!AR525-'2022 г.'!AR525)</f>
        <v>0</v>
      </c>
      <c r="AS526" s="115">
        <f t="shared" si="307"/>
        <v>0</v>
      </c>
      <c r="AT526" s="71">
        <f>SUM('рабочая 2023 г'!AT525-'2022 г.'!AT525)</f>
        <v>0</v>
      </c>
      <c r="AU526" s="71">
        <f>SUM('рабочая 2023 г'!AU525-'2022 г.'!AU525)</f>
        <v>0</v>
      </c>
      <c r="AV526" s="71">
        <f>SUM('рабочая 2023 г'!AV525-'2022 г.'!AV525)</f>
        <v>0</v>
      </c>
      <c r="AW526" s="71">
        <f>SUM('рабочая 2023 г'!AW525-'2022 г.'!AW525)</f>
        <v>0</v>
      </c>
      <c r="AX526" s="71">
        <f>SUM('рабочая 2023 г'!AX525-'2022 г.'!AX525)</f>
        <v>0</v>
      </c>
      <c r="AY526" s="71">
        <f>SUM('рабочая 2023 г'!AY525-'2022 г.'!AY525)</f>
        <v>0</v>
      </c>
      <c r="AZ526" s="71">
        <f>SUM('рабочая 2023 г'!AZ525-'2022 г.'!AZ525)</f>
        <v>0</v>
      </c>
      <c r="BA526" s="71">
        <f>SUM('рабочая 2023 г'!BA525-'2022 г.'!BA525)</f>
        <v>0</v>
      </c>
      <c r="BB526" s="71">
        <f>SUM('рабочая 2023 г'!BB525-'2022 г.'!BB525)</f>
        <v>0</v>
      </c>
      <c r="BC526" s="71">
        <f>SUM('рабочая 2023 г'!BC525-'2022 г.'!BC525)</f>
        <v>0</v>
      </c>
      <c r="BD526" s="71">
        <f>SUM('рабочая 2023 г'!BD525-'2022 г.'!BD525)</f>
        <v>0</v>
      </c>
      <c r="BE526" s="71">
        <f>SUM('рабочая 2023 г'!BE525-'2022 г.'!BE525)</f>
        <v>0</v>
      </c>
      <c r="BF526" s="71">
        <f>SUM('рабочая 2023 г'!BF525-'2022 г.'!BF525)</f>
        <v>0</v>
      </c>
      <c r="BG526" s="71">
        <f>SUM('рабочая 2023 г'!BG525-'2022 г.'!BG525)</f>
        <v>0</v>
      </c>
      <c r="BH526" s="71">
        <f>SUM('рабочая 2023 г'!BH525-'2022 г.'!BH525)</f>
        <v>0</v>
      </c>
      <c r="BI526" s="71">
        <f>SUM('рабочая 2023 г'!BI525-'2022 г.'!BI525)</f>
        <v>0</v>
      </c>
      <c r="BJ526" s="71">
        <f>SUM('рабочая 2023 г'!BJ525-'2022 г.'!BJ525)</f>
        <v>0</v>
      </c>
      <c r="BK526" s="71">
        <f>SUM('рабочая 2023 г'!BK525-'2022 г.'!BK525)</f>
        <v>0</v>
      </c>
      <c r="BL526" s="73">
        <f t="shared" si="424"/>
        <v>0</v>
      </c>
      <c r="BM526" s="71">
        <f>SUM('рабочая 2023 г'!BM525-'2022 г.'!BM525)</f>
        <v>0</v>
      </c>
      <c r="BN526" s="71">
        <f>SUM('рабочая 2023 г'!BN525-'2022 г.'!BN525)</f>
        <v>0</v>
      </c>
      <c r="BO526" s="71">
        <f>SUM('рабочая 2023 г'!BO525-'2022 г.'!BO525)</f>
        <v>0</v>
      </c>
      <c r="BP526" s="71">
        <f>SUM('рабочая 2023 г'!BP525-'2022 г.'!BP525)</f>
        <v>0</v>
      </c>
      <c r="BQ526" s="66">
        <f t="shared" si="425"/>
        <v>0</v>
      </c>
      <c r="BR526" s="71"/>
      <c r="BS526" s="71"/>
      <c r="BT526" s="71"/>
      <c r="BU526" s="71"/>
      <c r="BV526" s="71"/>
      <c r="BW526" s="71"/>
      <c r="BX526" s="71"/>
      <c r="BY526" s="71"/>
      <c r="BZ526" s="71"/>
      <c r="CA526" s="71"/>
      <c r="CB526" s="71"/>
      <c r="CC526" s="71"/>
      <c r="CD526" s="71"/>
      <c r="CE526" s="71"/>
      <c r="CF526" s="71"/>
      <c r="CG526" s="71"/>
      <c r="CH526" s="71"/>
      <c r="CI526" s="71"/>
      <c r="CJ526" s="71"/>
      <c r="CK526" s="71"/>
      <c r="CL526" s="71"/>
      <c r="CM526" s="71"/>
      <c r="CN526" s="71"/>
      <c r="CO526" s="71"/>
      <c r="CP526" s="188">
        <f t="shared" si="421"/>
        <v>0</v>
      </c>
      <c r="CQ526" s="71"/>
      <c r="CR526" s="71"/>
      <c r="CS526" s="71"/>
      <c r="CT526" s="71"/>
      <c r="CU526" s="71"/>
      <c r="CV526" s="71"/>
      <c r="CW526" s="71"/>
      <c r="CX526" s="71"/>
      <c r="CY526" s="71"/>
      <c r="CZ526" s="71"/>
      <c r="DA526" s="71"/>
      <c r="DB526" s="188">
        <f t="shared" si="422"/>
        <v>0</v>
      </c>
      <c r="DC526" s="38">
        <f t="shared" si="418"/>
        <v>0</v>
      </c>
      <c r="DD526" s="71"/>
      <c r="DE526" s="71"/>
      <c r="DF526" s="71"/>
      <c r="DG526" s="188">
        <f t="shared" si="419"/>
        <v>0</v>
      </c>
      <c r="DH526" s="38">
        <f t="shared" si="420"/>
        <v>0</v>
      </c>
      <c r="DI526" s="71"/>
      <c r="DJ526" s="71"/>
      <c r="DK526" s="71"/>
      <c r="DL526" s="71"/>
      <c r="DM526" s="71"/>
      <c r="DN526" s="71"/>
      <c r="DO526" s="71"/>
      <c r="DP526" s="71"/>
      <c r="DQ526" s="71"/>
      <c r="DR526" s="71"/>
      <c r="DS526" s="71"/>
      <c r="DT526" s="71"/>
      <c r="DU526" s="71"/>
      <c r="DV526" s="71"/>
      <c r="DW526" s="71"/>
      <c r="DX526" s="71"/>
      <c r="DY526" s="71"/>
      <c r="DZ526" s="71"/>
      <c r="EA526" s="71"/>
      <c r="EB526" s="71"/>
      <c r="EC526" s="71"/>
      <c r="ED526" s="71"/>
      <c r="EE526" s="71"/>
      <c r="EF526" s="71"/>
      <c r="EG526" s="71"/>
      <c r="EH526" s="71"/>
      <c r="EI526" s="74"/>
      <c r="EJ526" s="74"/>
      <c r="EK526" s="74"/>
      <c r="EL526" s="74"/>
      <c r="EM526" s="74"/>
      <c r="EN526" s="74"/>
      <c r="EO526" s="74"/>
      <c r="EP526" s="74"/>
      <c r="EQ526" s="74"/>
      <c r="ER526" s="74"/>
      <c r="ES526" s="74"/>
      <c r="ET526" s="74"/>
      <c r="EU526" s="74"/>
      <c r="EV526" s="74"/>
      <c r="EW526" s="74"/>
      <c r="EX526" s="74"/>
      <c r="EY526" s="74"/>
      <c r="EZ526" s="74"/>
      <c r="FA526" s="74"/>
      <c r="FB526" s="74"/>
    </row>
    <row r="527" spans="2:158" s="69" customFormat="1">
      <c r="B527" s="76"/>
      <c r="C527" s="77" t="s">
        <v>398</v>
      </c>
      <c r="D527" s="71"/>
      <c r="E527" s="71"/>
      <c r="F527" s="71"/>
      <c r="G527" s="71"/>
      <c r="H527" s="71"/>
      <c r="I527" s="71"/>
      <c r="J527" s="71"/>
      <c r="K527" s="71"/>
      <c r="L527" s="71"/>
      <c r="M527" s="71"/>
      <c r="N527" s="71"/>
      <c r="O527" s="72"/>
      <c r="P527" s="71"/>
      <c r="Q527" s="71"/>
      <c r="R527" s="71"/>
      <c r="S527" s="71"/>
      <c r="T527" s="71"/>
      <c r="U527" s="71"/>
      <c r="V527" s="71"/>
      <c r="W527" s="71"/>
      <c r="X527" s="71"/>
      <c r="Y527" s="71">
        <f>SUM('рабочая 2023 г'!Y526-'2022 г.'!Y526)</f>
        <v>0</v>
      </c>
      <c r="Z527" s="73"/>
      <c r="AA527" s="73"/>
      <c r="AB527" s="73"/>
      <c r="AC527" s="73"/>
      <c r="AD527" s="73"/>
      <c r="AE527" s="73"/>
      <c r="AF527" s="102">
        <f t="shared" si="410"/>
        <v>0</v>
      </c>
      <c r="AG527" s="71">
        <f>SUM('рабочая 2023 г'!AG526-'2022 г.'!AG526)</f>
        <v>0</v>
      </c>
      <c r="AH527" s="71">
        <f>SUM('рабочая 2023 г'!AH526-'2022 г.'!AH526)</f>
        <v>0</v>
      </c>
      <c r="AI527" s="71">
        <f>SUM('рабочая 2023 г'!AI526-'2022 г.'!AI526)</f>
        <v>0</v>
      </c>
      <c r="AJ527" s="71">
        <f>SUM('рабочая 2023 г'!AJ526-'2022 г.'!AJ526)</f>
        <v>0</v>
      </c>
      <c r="AK527" s="71">
        <f>SUM('рабочая 2023 г'!AK526-'2022 г.'!AK526)</f>
        <v>0</v>
      </c>
      <c r="AL527" s="71">
        <f>SUM('рабочая 2023 г'!AL526-'2022 г.'!AL526)</f>
        <v>0</v>
      </c>
      <c r="AM527" s="71">
        <f>SUM('рабочая 2023 г'!AM526-'2022 г.'!AM526)</f>
        <v>0</v>
      </c>
      <c r="AN527" s="71">
        <f>SUM('рабочая 2023 г'!AN526-'2022 г.'!AN526)</f>
        <v>0</v>
      </c>
      <c r="AO527" s="71">
        <f>SUM('рабочая 2023 г'!AO526-'2022 г.'!AO526)</f>
        <v>0</v>
      </c>
      <c r="AP527" s="71">
        <f>SUM('рабочая 2023 г'!AP526-'2022 г.'!AP526)</f>
        <v>0</v>
      </c>
      <c r="AQ527" s="71">
        <f>SUM('рабочая 2023 г'!AQ526-'2022 г.'!AQ526)</f>
        <v>0</v>
      </c>
      <c r="AR527" s="71">
        <f>SUM('рабочая 2023 г'!AR526-'2022 г.'!AR526)</f>
        <v>0</v>
      </c>
      <c r="AS527" s="115">
        <f t="shared" si="307"/>
        <v>0</v>
      </c>
      <c r="AT527" s="71">
        <f>SUM('рабочая 2023 г'!AT526-'2022 г.'!AT526)</f>
        <v>0</v>
      </c>
      <c r="AU527" s="71">
        <f>SUM('рабочая 2023 г'!AU526-'2022 г.'!AU526)</f>
        <v>0</v>
      </c>
      <c r="AV527" s="71">
        <f>SUM('рабочая 2023 г'!AV526-'2022 г.'!AV526)</f>
        <v>0</v>
      </c>
      <c r="AW527" s="71">
        <f>SUM('рабочая 2023 г'!AW526-'2022 г.'!AW526)</f>
        <v>0</v>
      </c>
      <c r="AX527" s="71">
        <f>SUM('рабочая 2023 г'!AX526-'2022 г.'!AX526)</f>
        <v>0</v>
      </c>
      <c r="AY527" s="71">
        <f>SUM('рабочая 2023 г'!AY526-'2022 г.'!AY526)</f>
        <v>0</v>
      </c>
      <c r="AZ527" s="71">
        <f>SUM('рабочая 2023 г'!AZ526-'2022 г.'!AZ526)</f>
        <v>0</v>
      </c>
      <c r="BA527" s="71">
        <f>SUM('рабочая 2023 г'!BA526-'2022 г.'!BA526)</f>
        <v>0</v>
      </c>
      <c r="BB527" s="71">
        <f>SUM('рабочая 2023 г'!BB526-'2022 г.'!BB526)</f>
        <v>0</v>
      </c>
      <c r="BC527" s="71">
        <f>SUM('рабочая 2023 г'!BC526-'2022 г.'!BC526)</f>
        <v>0</v>
      </c>
      <c r="BD527" s="71">
        <f>SUM('рабочая 2023 г'!BD526-'2022 г.'!BD526)</f>
        <v>0</v>
      </c>
      <c r="BE527" s="71">
        <f>SUM('рабочая 2023 г'!BE526-'2022 г.'!BE526)</f>
        <v>0</v>
      </c>
      <c r="BF527" s="71">
        <f>SUM('рабочая 2023 г'!BF526-'2022 г.'!BF526)</f>
        <v>0</v>
      </c>
      <c r="BG527" s="71">
        <f>SUM('рабочая 2023 г'!BG526-'2022 г.'!BG526)</f>
        <v>0</v>
      </c>
      <c r="BH527" s="71">
        <f>SUM('рабочая 2023 г'!BH526-'2022 г.'!BH526)</f>
        <v>0</v>
      </c>
      <c r="BI527" s="71">
        <f>SUM('рабочая 2023 г'!BI526-'2022 г.'!BI526)</f>
        <v>0</v>
      </c>
      <c r="BJ527" s="71">
        <f>SUM('рабочая 2023 г'!BJ526-'2022 г.'!BJ526)</f>
        <v>0</v>
      </c>
      <c r="BK527" s="71">
        <f>SUM('рабочая 2023 г'!BK526-'2022 г.'!BK526)</f>
        <v>0</v>
      </c>
      <c r="BL527" s="71">
        <f>SUM('рабочая 2023 г'!BL526-'2022 г.'!BL526)</f>
        <v>0</v>
      </c>
      <c r="BM527" s="71">
        <f>SUM('рабочая 2023 г'!BM526-'2022 г.'!BM526)</f>
        <v>0</v>
      </c>
      <c r="BN527" s="71">
        <f>SUM('рабочая 2023 г'!BN526-'2022 г.'!BN526)</f>
        <v>0</v>
      </c>
      <c r="BO527" s="71">
        <f>SUM('рабочая 2023 г'!BO526-'2022 г.'!BO526)</f>
        <v>0</v>
      </c>
      <c r="BP527" s="71">
        <f>SUM('рабочая 2023 г'!BP526-'2022 г.'!BP526)</f>
        <v>0</v>
      </c>
      <c r="BQ527" s="66">
        <f t="shared" si="425"/>
        <v>0</v>
      </c>
      <c r="BR527" s="71"/>
      <c r="BS527" s="71"/>
      <c r="BT527" s="71"/>
      <c r="BU527" s="71"/>
      <c r="BV527" s="71"/>
      <c r="BW527" s="71"/>
      <c r="BX527" s="71"/>
      <c r="BY527" s="71"/>
      <c r="BZ527" s="71"/>
      <c r="CA527" s="71"/>
      <c r="CB527" s="71"/>
      <c r="CC527" s="71"/>
      <c r="CD527" s="71"/>
      <c r="CE527" s="71"/>
      <c r="CF527" s="71"/>
      <c r="CG527" s="71"/>
      <c r="CH527" s="71"/>
      <c r="CI527" s="71"/>
      <c r="CJ527" s="71"/>
      <c r="CK527" s="71"/>
      <c r="CL527" s="71"/>
      <c r="CM527" s="71"/>
      <c r="CN527" s="71"/>
      <c r="CO527" s="71"/>
      <c r="CP527" s="188">
        <f t="shared" si="421"/>
        <v>0</v>
      </c>
      <c r="CQ527" s="71"/>
      <c r="CR527" s="71"/>
      <c r="CS527" s="71"/>
      <c r="CT527" s="71"/>
      <c r="CU527" s="71"/>
      <c r="CV527" s="71"/>
      <c r="CW527" s="71"/>
      <c r="CX527" s="71"/>
      <c r="CY527" s="71"/>
      <c r="CZ527" s="71"/>
      <c r="DA527" s="71"/>
      <c r="DB527" s="188">
        <f t="shared" si="422"/>
        <v>0</v>
      </c>
      <c r="DC527" s="38">
        <f t="shared" si="418"/>
        <v>0</v>
      </c>
      <c r="DD527" s="71"/>
      <c r="DE527" s="71"/>
      <c r="DF527" s="71"/>
      <c r="DG527" s="188">
        <f t="shared" si="419"/>
        <v>0</v>
      </c>
      <c r="DH527" s="38">
        <f t="shared" si="420"/>
        <v>0</v>
      </c>
      <c r="DI527" s="71"/>
      <c r="DJ527" s="71"/>
      <c r="DK527" s="71"/>
      <c r="DL527" s="71"/>
      <c r="DM527" s="71"/>
      <c r="DN527" s="71"/>
      <c r="DO527" s="71"/>
      <c r="DP527" s="71"/>
      <c r="DQ527" s="71"/>
      <c r="DR527" s="71"/>
      <c r="DS527" s="71"/>
      <c r="DT527" s="71"/>
      <c r="DU527" s="71"/>
      <c r="DV527" s="71"/>
      <c r="DW527" s="71"/>
      <c r="DX527" s="71"/>
      <c r="DY527" s="71"/>
      <c r="DZ527" s="71"/>
      <c r="EA527" s="71"/>
      <c r="EB527" s="71"/>
      <c r="EC527" s="71"/>
      <c r="ED527" s="71"/>
      <c r="EE527" s="71"/>
      <c r="EF527" s="71"/>
      <c r="EG527" s="71"/>
      <c r="EH527" s="71"/>
      <c r="EI527" s="74"/>
      <c r="EJ527" s="74"/>
      <c r="EK527" s="74"/>
      <c r="EL527" s="74"/>
      <c r="EM527" s="74"/>
      <c r="EN527" s="74"/>
      <c r="EO527" s="74"/>
      <c r="EP527" s="74"/>
      <c r="EQ527" s="74"/>
      <c r="ER527" s="74"/>
      <c r="ES527" s="74"/>
      <c r="ET527" s="74"/>
      <c r="EU527" s="74"/>
      <c r="EV527" s="74"/>
      <c r="EW527" s="74"/>
      <c r="EX527" s="74"/>
      <c r="EY527" s="74"/>
      <c r="EZ527" s="74"/>
      <c r="FA527" s="74"/>
      <c r="FB527" s="74"/>
    </row>
    <row r="528" spans="2:158" s="83" customFormat="1" ht="36" customHeight="1">
      <c r="B528" s="135" t="s">
        <v>460</v>
      </c>
      <c r="C528" s="92" t="s">
        <v>461</v>
      </c>
      <c r="D528" s="86"/>
      <c r="E528" s="86"/>
      <c r="F528" s="86"/>
      <c r="G528" s="86"/>
      <c r="H528" s="86"/>
      <c r="I528" s="86"/>
      <c r="J528" s="86"/>
      <c r="K528" s="86"/>
      <c r="L528" s="86"/>
      <c r="M528" s="86"/>
      <c r="N528" s="86"/>
      <c r="O528" s="87"/>
      <c r="P528" s="86"/>
      <c r="Q528" s="86"/>
      <c r="R528" s="86"/>
      <c r="S528" s="86"/>
      <c r="T528" s="86"/>
      <c r="U528" s="86"/>
      <c r="V528" s="86"/>
      <c r="W528" s="86"/>
      <c r="X528" s="86"/>
      <c r="Y528" s="88"/>
      <c r="Z528" s="88"/>
      <c r="AA528" s="88"/>
      <c r="AB528" s="88"/>
      <c r="AC528" s="88"/>
      <c r="AD528" s="88"/>
      <c r="AE528" s="88"/>
      <c r="AF528" s="125">
        <f>SUM(AS528:AU528,AY528,BA528:BB528,BG528:BL528)</f>
        <v>0</v>
      </c>
      <c r="AG528" s="86"/>
      <c r="AH528" s="86"/>
      <c r="AI528" s="86"/>
      <c r="AJ528" s="86"/>
      <c r="AK528" s="86"/>
      <c r="AL528" s="86"/>
      <c r="AM528" s="86"/>
      <c r="AN528" s="86"/>
      <c r="AO528" s="86"/>
      <c r="AP528" s="86"/>
      <c r="AQ528" s="86"/>
      <c r="AR528" s="86"/>
      <c r="AS528" s="115">
        <f t="shared" si="307"/>
        <v>0</v>
      </c>
      <c r="AT528" s="86"/>
      <c r="AU528" s="88">
        <f>SUM(AV528:AX528)</f>
        <v>0</v>
      </c>
      <c r="AV528" s="86"/>
      <c r="AW528" s="86"/>
      <c r="AX528" s="86"/>
      <c r="AY528" s="86"/>
      <c r="AZ528" s="86"/>
      <c r="BA528" s="86"/>
      <c r="BB528" s="125">
        <f>SUM(BC528,BD528,BF528)</f>
        <v>0</v>
      </c>
      <c r="BC528" s="86"/>
      <c r="BD528" s="86"/>
      <c r="BE528" s="86"/>
      <c r="BF528" s="86"/>
      <c r="BG528" s="86"/>
      <c r="BH528" s="86"/>
      <c r="BI528" s="86"/>
      <c r="BJ528" s="86"/>
      <c r="BK528" s="86"/>
      <c r="BL528" s="88">
        <f>SUM(BM528:BP528)</f>
        <v>0</v>
      </c>
      <c r="BM528" s="86"/>
      <c r="BN528" s="86"/>
      <c r="BO528" s="86"/>
      <c r="BP528" s="86"/>
      <c r="BQ528" s="66">
        <f t="shared" si="425"/>
        <v>0</v>
      </c>
      <c r="BR528" s="86"/>
      <c r="BS528" s="86"/>
      <c r="BT528" s="86"/>
      <c r="BU528" s="86"/>
      <c r="BV528" s="86"/>
      <c r="BW528" s="86"/>
      <c r="BX528" s="86"/>
      <c r="BY528" s="86"/>
      <c r="BZ528" s="86"/>
      <c r="CA528" s="86"/>
      <c r="CB528" s="86"/>
      <c r="CC528" s="86"/>
      <c r="CD528" s="86"/>
      <c r="CE528" s="86"/>
      <c r="CF528" s="86"/>
      <c r="CG528" s="86"/>
      <c r="CH528" s="86"/>
      <c r="CI528" s="86"/>
      <c r="CJ528" s="86"/>
      <c r="CK528" s="86"/>
      <c r="CL528" s="86"/>
      <c r="CM528" s="86"/>
      <c r="CN528" s="86"/>
      <c r="CO528" s="86"/>
      <c r="CP528" s="188">
        <f t="shared" si="421"/>
        <v>0</v>
      </c>
      <c r="CQ528" s="86"/>
      <c r="CR528" s="86"/>
      <c r="CS528" s="86"/>
      <c r="CT528" s="86"/>
      <c r="CU528" s="86"/>
      <c r="CV528" s="86"/>
      <c r="CW528" s="86"/>
      <c r="CX528" s="86"/>
      <c r="CY528" s="86"/>
      <c r="CZ528" s="86"/>
      <c r="DA528" s="86"/>
      <c r="DB528" s="188">
        <f t="shared" si="422"/>
        <v>0</v>
      </c>
      <c r="DC528" s="38">
        <f t="shared" si="418"/>
        <v>0</v>
      </c>
      <c r="DD528" s="86"/>
      <c r="DE528" s="86"/>
      <c r="DF528" s="86"/>
      <c r="DG528" s="188">
        <f t="shared" si="419"/>
        <v>0</v>
      </c>
      <c r="DH528" s="38">
        <f t="shared" si="420"/>
        <v>0</v>
      </c>
      <c r="DI528" s="86"/>
      <c r="DJ528" s="86"/>
      <c r="DK528" s="86"/>
      <c r="DL528" s="86"/>
      <c r="DM528" s="86"/>
      <c r="DN528" s="86"/>
      <c r="DO528" s="86"/>
      <c r="DP528" s="86"/>
      <c r="DQ528" s="86"/>
      <c r="DR528" s="86"/>
      <c r="DS528" s="86"/>
      <c r="DT528" s="86"/>
      <c r="DU528" s="86"/>
      <c r="DV528" s="86"/>
      <c r="DW528" s="86"/>
      <c r="DX528" s="86"/>
      <c r="DY528" s="86"/>
      <c r="DZ528" s="86"/>
      <c r="EA528" s="86"/>
      <c r="EB528" s="86"/>
      <c r="EC528" s="86"/>
      <c r="ED528" s="86"/>
      <c r="EE528" s="86"/>
      <c r="EF528" s="86"/>
      <c r="EG528" s="86"/>
      <c r="EH528" s="86"/>
      <c r="EI528" s="89"/>
      <c r="EJ528" s="89"/>
      <c r="EK528" s="89"/>
      <c r="EL528" s="89"/>
      <c r="EM528" s="89"/>
      <c r="EN528" s="89"/>
      <c r="EO528" s="89"/>
      <c r="EP528" s="89"/>
      <c r="EQ528" s="89"/>
      <c r="ER528" s="89"/>
      <c r="ES528" s="89"/>
      <c r="ET528" s="89"/>
      <c r="EU528" s="89"/>
      <c r="EV528" s="89"/>
      <c r="EW528" s="89"/>
      <c r="EX528" s="89"/>
      <c r="EY528" s="89"/>
      <c r="EZ528" s="89"/>
      <c r="FA528" s="89"/>
      <c r="FB528" s="89"/>
    </row>
    <row r="529" spans="2:158" s="83" customFormat="1">
      <c r="B529" s="135" t="s">
        <v>462</v>
      </c>
      <c r="C529" s="92" t="s">
        <v>463</v>
      </c>
      <c r="D529" s="86"/>
      <c r="E529" s="86"/>
      <c r="F529" s="86"/>
      <c r="G529" s="86"/>
      <c r="H529" s="86"/>
      <c r="I529" s="86"/>
      <c r="J529" s="86"/>
      <c r="K529" s="86"/>
      <c r="L529" s="86"/>
      <c r="M529" s="86"/>
      <c r="N529" s="86"/>
      <c r="O529" s="87"/>
      <c r="P529" s="86"/>
      <c r="Q529" s="86"/>
      <c r="R529" s="86"/>
      <c r="S529" s="86"/>
      <c r="T529" s="86"/>
      <c r="U529" s="86"/>
      <c r="V529" s="86"/>
      <c r="W529" s="86"/>
      <c r="X529" s="86"/>
      <c r="Y529" s="88"/>
      <c r="Z529" s="88"/>
      <c r="AA529" s="88"/>
      <c r="AB529" s="88"/>
      <c r="AC529" s="88"/>
      <c r="AD529" s="88"/>
      <c r="AE529" s="88"/>
      <c r="AF529" s="125">
        <f>SUM(AS529:AU529,AY529,BA529:BB529,BG529:BL529)</f>
        <v>0</v>
      </c>
      <c r="AG529" s="86"/>
      <c r="AH529" s="86"/>
      <c r="AI529" s="86"/>
      <c r="AJ529" s="86"/>
      <c r="AK529" s="86"/>
      <c r="AL529" s="86"/>
      <c r="AM529" s="86"/>
      <c r="AN529" s="86"/>
      <c r="AO529" s="86"/>
      <c r="AP529" s="86"/>
      <c r="AQ529" s="86"/>
      <c r="AR529" s="86"/>
      <c r="AS529" s="115">
        <f t="shared" si="307"/>
        <v>0</v>
      </c>
      <c r="AT529" s="86"/>
      <c r="AU529" s="88">
        <f>SUM(AV529:AX529)</f>
        <v>0</v>
      </c>
      <c r="AV529" s="86"/>
      <c r="AW529" s="86"/>
      <c r="AX529" s="86"/>
      <c r="AY529" s="86"/>
      <c r="AZ529" s="86"/>
      <c r="BA529" s="86"/>
      <c r="BB529" s="125">
        <f>SUM(BC529,BD529,BF529)</f>
        <v>0</v>
      </c>
      <c r="BC529" s="86"/>
      <c r="BD529" s="86"/>
      <c r="BE529" s="86"/>
      <c r="BF529" s="86"/>
      <c r="BG529" s="86"/>
      <c r="BH529" s="86"/>
      <c r="BI529" s="86"/>
      <c r="BJ529" s="86"/>
      <c r="BK529" s="86"/>
      <c r="BL529" s="88">
        <f>SUM(BM529:BP529)</f>
        <v>0</v>
      </c>
      <c r="BM529" s="86"/>
      <c r="BN529" s="86"/>
      <c r="BO529" s="86"/>
      <c r="BP529" s="86"/>
      <c r="BQ529" s="66">
        <f t="shared" si="425"/>
        <v>0</v>
      </c>
      <c r="BR529" s="86"/>
      <c r="BS529" s="86"/>
      <c r="BT529" s="86"/>
      <c r="BU529" s="86"/>
      <c r="BV529" s="86"/>
      <c r="BW529" s="86"/>
      <c r="BX529" s="86"/>
      <c r="BY529" s="86"/>
      <c r="BZ529" s="86"/>
      <c r="CA529" s="86"/>
      <c r="CB529" s="86"/>
      <c r="CC529" s="86"/>
      <c r="CD529" s="86"/>
      <c r="CE529" s="86"/>
      <c r="CF529" s="86"/>
      <c r="CG529" s="86"/>
      <c r="CH529" s="86"/>
      <c r="CI529" s="86"/>
      <c r="CJ529" s="86"/>
      <c r="CK529" s="86"/>
      <c r="CL529" s="86"/>
      <c r="CM529" s="86"/>
      <c r="CN529" s="86"/>
      <c r="CO529" s="86"/>
      <c r="CP529" s="188">
        <f t="shared" si="421"/>
        <v>0</v>
      </c>
      <c r="CQ529" s="86"/>
      <c r="CR529" s="86"/>
      <c r="CS529" s="86"/>
      <c r="CT529" s="86"/>
      <c r="CU529" s="86"/>
      <c r="CV529" s="86"/>
      <c r="CW529" s="86"/>
      <c r="CX529" s="86"/>
      <c r="CY529" s="86"/>
      <c r="CZ529" s="86"/>
      <c r="DA529" s="86"/>
      <c r="DB529" s="188">
        <f t="shared" si="422"/>
        <v>0</v>
      </c>
      <c r="DC529" s="38">
        <f t="shared" si="418"/>
        <v>0</v>
      </c>
      <c r="DD529" s="86"/>
      <c r="DE529" s="86"/>
      <c r="DF529" s="86"/>
      <c r="DG529" s="188">
        <f t="shared" si="419"/>
        <v>0</v>
      </c>
      <c r="DH529" s="38">
        <f t="shared" si="420"/>
        <v>0</v>
      </c>
      <c r="DI529" s="86"/>
      <c r="DJ529" s="86"/>
      <c r="DK529" s="86"/>
      <c r="DL529" s="86"/>
      <c r="DM529" s="86"/>
      <c r="DN529" s="86"/>
      <c r="DO529" s="86"/>
      <c r="DP529" s="86"/>
      <c r="DQ529" s="86"/>
      <c r="DR529" s="86"/>
      <c r="DS529" s="86"/>
      <c r="DT529" s="86"/>
      <c r="DU529" s="86"/>
      <c r="DV529" s="86"/>
      <c r="DW529" s="86"/>
      <c r="DX529" s="86"/>
      <c r="DY529" s="86"/>
      <c r="DZ529" s="86"/>
      <c r="EA529" s="86"/>
      <c r="EB529" s="86"/>
      <c r="EC529" s="86"/>
      <c r="ED529" s="86"/>
      <c r="EE529" s="86"/>
      <c r="EF529" s="86"/>
      <c r="EG529" s="86"/>
      <c r="EH529" s="86"/>
      <c r="EI529" s="89"/>
      <c r="EJ529" s="89"/>
      <c r="EK529" s="89"/>
      <c r="EL529" s="89"/>
      <c r="EM529" s="89"/>
      <c r="EN529" s="89"/>
      <c r="EO529" s="89"/>
      <c r="EP529" s="89"/>
      <c r="EQ529" s="89"/>
      <c r="ER529" s="89"/>
      <c r="ES529" s="89"/>
      <c r="ET529" s="89"/>
      <c r="EU529" s="89"/>
      <c r="EV529" s="89"/>
      <c r="EW529" s="89"/>
      <c r="EX529" s="89"/>
      <c r="EY529" s="89"/>
      <c r="EZ529" s="89"/>
      <c r="FA529" s="89"/>
      <c r="FB529" s="89"/>
    </row>
    <row r="530" spans="2:158" s="83" customFormat="1">
      <c r="B530" s="737" t="s">
        <v>464</v>
      </c>
      <c r="C530" s="744" t="s">
        <v>465</v>
      </c>
      <c r="D530" s="86"/>
      <c r="E530" s="86"/>
      <c r="F530" s="86"/>
      <c r="G530" s="86"/>
      <c r="H530" s="86"/>
      <c r="I530" s="86"/>
      <c r="J530" s="86"/>
      <c r="K530" s="86"/>
      <c r="L530" s="86"/>
      <c r="M530" s="86"/>
      <c r="N530" s="86"/>
      <c r="O530" s="87"/>
      <c r="P530" s="86"/>
      <c r="Q530" s="86"/>
      <c r="R530" s="86"/>
      <c r="S530" s="86"/>
      <c r="T530" s="86"/>
      <c r="U530" s="86"/>
      <c r="V530" s="86"/>
      <c r="W530" s="86"/>
      <c r="X530" s="86"/>
      <c r="Y530" s="88"/>
      <c r="Z530" s="88"/>
      <c r="AA530" s="88"/>
      <c r="AB530" s="88"/>
      <c r="AC530" s="88"/>
      <c r="AD530" s="88"/>
      <c r="AE530" s="88"/>
      <c r="AF530" s="125">
        <f>SUM(AS530:AU530,AY530,BA530:BB530,BG530:BL530)</f>
        <v>0</v>
      </c>
      <c r="AG530" s="86">
        <f>SUM('рабочая 2023 г'!AG529-'2022 г.'!AG529)</f>
        <v>0</v>
      </c>
      <c r="AH530" s="86">
        <f>SUM('рабочая 2023 г'!AH529-'2022 г.'!AH529)</f>
        <v>0</v>
      </c>
      <c r="AI530" s="86">
        <f>SUM('рабочая 2023 г'!AI529-'2022 г.'!AI529)</f>
        <v>0</v>
      </c>
      <c r="AJ530" s="86">
        <f>SUM('рабочая 2023 г'!AJ529-'2022 г.'!AJ529)</f>
        <v>0</v>
      </c>
      <c r="AK530" s="86">
        <f>SUM('рабочая 2023 г'!AK529-'2022 г.'!AK529)</f>
        <v>0</v>
      </c>
      <c r="AL530" s="86">
        <f>SUM('рабочая 2023 г'!AL529-'2022 г.'!AL529)</f>
        <v>0</v>
      </c>
      <c r="AM530" s="86">
        <f>SUM('рабочая 2023 г'!AM529-'2022 г.'!AM529)</f>
        <v>0</v>
      </c>
      <c r="AN530" s="86">
        <f>SUM('рабочая 2023 г'!AN529-'2022 г.'!AN529)</f>
        <v>0</v>
      </c>
      <c r="AO530" s="86">
        <f>SUM('рабочая 2023 г'!AO529-'2022 г.'!AO529)</f>
        <v>0</v>
      </c>
      <c r="AP530" s="86">
        <f>SUM('рабочая 2023 г'!AP529-'2022 г.'!AP529)</f>
        <v>0</v>
      </c>
      <c r="AQ530" s="86">
        <f>SUM('рабочая 2023 г'!AQ529-'2022 г.'!AQ529)</f>
        <v>0</v>
      </c>
      <c r="AR530" s="86">
        <f>SUM('рабочая 2023 г'!AR529-'2022 г.'!AR529)</f>
        <v>0</v>
      </c>
      <c r="AS530" s="115">
        <f t="shared" si="307"/>
        <v>0</v>
      </c>
      <c r="AT530" s="86">
        <f>SUM('рабочая 2023 г'!AT529-'2022 г.'!AT529)</f>
        <v>0</v>
      </c>
      <c r="AU530" s="86">
        <f>SUM('рабочая 2023 г'!AU529-'2022 г.'!AU529)</f>
        <v>0</v>
      </c>
      <c r="AV530" s="86">
        <f>SUM('рабочая 2023 г'!AV529-'2022 г.'!AV529)</f>
        <v>0</v>
      </c>
      <c r="AW530" s="86">
        <f>SUM('рабочая 2023 г'!AW529-'2022 г.'!AW529)</f>
        <v>0</v>
      </c>
      <c r="AX530" s="86">
        <f>SUM('рабочая 2023 г'!AX529-'2022 г.'!AX529)</f>
        <v>0</v>
      </c>
      <c r="AY530" s="86">
        <f>SUM('рабочая 2023 г'!AY529-'2022 г.'!AY529)</f>
        <v>0</v>
      </c>
      <c r="AZ530" s="86">
        <f>SUM('рабочая 2023 г'!AZ529-'2022 г.'!AZ529)</f>
        <v>0</v>
      </c>
      <c r="BA530" s="86">
        <f>SUM('рабочая 2023 г'!BA529-'2022 г.'!BA529)</f>
        <v>0</v>
      </c>
      <c r="BB530" s="86">
        <f>SUM('рабочая 2023 г'!BB529-'2022 г.'!BB529)</f>
        <v>0</v>
      </c>
      <c r="BC530" s="86">
        <f>SUM('рабочая 2023 г'!BC529-'2022 г.'!BC529)</f>
        <v>0</v>
      </c>
      <c r="BD530" s="86">
        <f>SUM('рабочая 2023 г'!BD529-'2022 г.'!BD529)</f>
        <v>0</v>
      </c>
      <c r="BE530" s="86">
        <f>SUM('рабочая 2023 г'!BE529-'2022 г.'!BE529)</f>
        <v>0</v>
      </c>
      <c r="BF530" s="86">
        <f>SUM('рабочая 2023 г'!BF529-'2022 г.'!BF529)</f>
        <v>0</v>
      </c>
      <c r="BG530" s="86">
        <f>SUM('рабочая 2023 г'!BG529-'2022 г.'!BG529)</f>
        <v>0</v>
      </c>
      <c r="BH530" s="86">
        <f>SUM('рабочая 2023 г'!BH529-'2022 г.'!BH529)</f>
        <v>0</v>
      </c>
      <c r="BI530" s="86">
        <f>SUM('рабочая 2023 г'!BI529-'2022 г.'!BI529)</f>
        <v>0</v>
      </c>
      <c r="BJ530" s="86">
        <f>SUM('рабочая 2023 г'!BJ529-'2022 г.'!BJ529)</f>
        <v>0</v>
      </c>
      <c r="BK530" s="86">
        <f>SUM('рабочая 2023 г'!BK529-'2022 г.'!BK529)</f>
        <v>0</v>
      </c>
      <c r="BL530" s="86">
        <f>SUM('рабочая 2023 г'!BL529-'2022 г.'!BL529)</f>
        <v>0</v>
      </c>
      <c r="BM530" s="86">
        <f>SUM('рабочая 2023 г'!BM529-'2022 г.'!BM529)</f>
        <v>0</v>
      </c>
      <c r="BN530" s="86">
        <f>SUM('рабочая 2023 г'!BN529-'2022 г.'!BN529)</f>
        <v>0</v>
      </c>
      <c r="BO530" s="86">
        <f>SUM('рабочая 2023 г'!BO529-'2022 г.'!BO529)</f>
        <v>0</v>
      </c>
      <c r="BP530" s="86">
        <f>SUM('рабочая 2023 г'!BP529-'2022 г.'!BP529)</f>
        <v>0</v>
      </c>
      <c r="BQ530" s="66">
        <f t="shared" si="425"/>
        <v>0</v>
      </c>
      <c r="BR530" s="86"/>
      <c r="BS530" s="86"/>
      <c r="BT530" s="86"/>
      <c r="BU530" s="86"/>
      <c r="BV530" s="86"/>
      <c r="BW530" s="86"/>
      <c r="BX530" s="86"/>
      <c r="BY530" s="86"/>
      <c r="BZ530" s="86"/>
      <c r="CA530" s="86"/>
      <c r="CB530" s="86"/>
      <c r="CC530" s="86"/>
      <c r="CD530" s="86"/>
      <c r="CE530" s="86"/>
      <c r="CF530" s="86"/>
      <c r="CG530" s="86"/>
      <c r="CH530" s="86"/>
      <c r="CI530" s="86"/>
      <c r="CJ530" s="86"/>
      <c r="CK530" s="86"/>
      <c r="CL530" s="86"/>
      <c r="CM530" s="86"/>
      <c r="CN530" s="86"/>
      <c r="CO530" s="86"/>
      <c r="CP530" s="188">
        <f t="shared" si="421"/>
        <v>0</v>
      </c>
      <c r="CQ530" s="86"/>
      <c r="CR530" s="86"/>
      <c r="CS530" s="86"/>
      <c r="CT530" s="86"/>
      <c r="CU530" s="86"/>
      <c r="CV530" s="86"/>
      <c r="CW530" s="86"/>
      <c r="CX530" s="86"/>
      <c r="CY530" s="86"/>
      <c r="CZ530" s="86"/>
      <c r="DA530" s="86"/>
      <c r="DB530" s="188">
        <f t="shared" si="422"/>
        <v>0</v>
      </c>
      <c r="DC530" s="38">
        <f t="shared" si="418"/>
        <v>0</v>
      </c>
      <c r="DD530" s="86"/>
      <c r="DE530" s="86"/>
      <c r="DF530" s="86"/>
      <c r="DG530" s="188">
        <f t="shared" si="419"/>
        <v>0</v>
      </c>
      <c r="DH530" s="38">
        <f t="shared" si="420"/>
        <v>0</v>
      </c>
      <c r="DI530" s="86"/>
      <c r="DJ530" s="86"/>
      <c r="DK530" s="86"/>
      <c r="DL530" s="86"/>
      <c r="DM530" s="86"/>
      <c r="DN530" s="86"/>
      <c r="DO530" s="86"/>
      <c r="DP530" s="86"/>
      <c r="DQ530" s="86"/>
      <c r="DR530" s="86"/>
      <c r="DS530" s="86"/>
      <c r="DT530" s="86"/>
      <c r="DU530" s="86"/>
      <c r="DV530" s="86"/>
      <c r="DW530" s="86"/>
      <c r="DX530" s="86"/>
      <c r="DY530" s="86"/>
      <c r="DZ530" s="86"/>
      <c r="EA530" s="86"/>
      <c r="EB530" s="86"/>
      <c r="EC530" s="86"/>
      <c r="ED530" s="86"/>
      <c r="EE530" s="86"/>
      <c r="EF530" s="86"/>
      <c r="EG530" s="86"/>
      <c r="EH530" s="86"/>
      <c r="EI530" s="89"/>
      <c r="EJ530" s="89"/>
      <c r="EK530" s="89"/>
      <c r="EL530" s="89"/>
      <c r="EM530" s="89"/>
      <c r="EN530" s="89"/>
      <c r="EO530" s="89"/>
      <c r="EP530" s="89"/>
      <c r="EQ530" s="89"/>
      <c r="ER530" s="89"/>
      <c r="ES530" s="89"/>
      <c r="ET530" s="89"/>
      <c r="EU530" s="89"/>
      <c r="EV530" s="89"/>
      <c r="EW530" s="89"/>
      <c r="EX530" s="89"/>
      <c r="EY530" s="89"/>
      <c r="EZ530" s="89"/>
      <c r="FA530" s="89"/>
      <c r="FB530" s="89"/>
    </row>
    <row r="531" spans="2:158" s="83" customFormat="1">
      <c r="B531" s="738"/>
      <c r="C531" s="745"/>
      <c r="D531" s="86"/>
      <c r="E531" s="86"/>
      <c r="F531" s="86"/>
      <c r="G531" s="86"/>
      <c r="H531" s="86"/>
      <c r="I531" s="86"/>
      <c r="J531" s="86"/>
      <c r="K531" s="86"/>
      <c r="L531" s="86"/>
      <c r="M531" s="86"/>
      <c r="N531" s="86"/>
      <c r="O531" s="87"/>
      <c r="P531" s="86"/>
      <c r="Q531" s="86"/>
      <c r="R531" s="86"/>
      <c r="S531" s="86"/>
      <c r="T531" s="86"/>
      <c r="U531" s="86"/>
      <c r="V531" s="86"/>
      <c r="W531" s="86"/>
      <c r="X531" s="86"/>
      <c r="Y531" s="88">
        <f>SUM(Y532:Y545)</f>
        <v>0</v>
      </c>
      <c r="Z531" s="88"/>
      <c r="AA531" s="88"/>
      <c r="AB531" s="88"/>
      <c r="AC531" s="88"/>
      <c r="AD531" s="88"/>
      <c r="AE531" s="88"/>
      <c r="AF531" s="125">
        <f>SUM(AF532:AF545)</f>
        <v>4</v>
      </c>
      <c r="AG531" s="125">
        <f t="shared" ref="AG531:BP531" si="426">SUM(AG532:AG545)</f>
        <v>0</v>
      </c>
      <c r="AH531" s="125">
        <f t="shared" si="426"/>
        <v>0</v>
      </c>
      <c r="AI531" s="125">
        <f t="shared" si="426"/>
        <v>0</v>
      </c>
      <c r="AJ531" s="125">
        <f t="shared" si="426"/>
        <v>0</v>
      </c>
      <c r="AK531" s="125">
        <f t="shared" si="426"/>
        <v>0</v>
      </c>
      <c r="AL531" s="125">
        <f t="shared" si="426"/>
        <v>0</v>
      </c>
      <c r="AM531" s="125">
        <f t="shared" si="426"/>
        <v>0</v>
      </c>
      <c r="AN531" s="125">
        <f t="shared" si="426"/>
        <v>0</v>
      </c>
      <c r="AO531" s="125">
        <f t="shared" si="426"/>
        <v>0</v>
      </c>
      <c r="AP531" s="125">
        <f t="shared" si="426"/>
        <v>0</v>
      </c>
      <c r="AQ531" s="125">
        <f t="shared" si="426"/>
        <v>0</v>
      </c>
      <c r="AR531" s="125">
        <f t="shared" si="426"/>
        <v>0</v>
      </c>
      <c r="AS531" s="115">
        <f t="shared" si="307"/>
        <v>0</v>
      </c>
      <c r="AT531" s="125">
        <f t="shared" si="426"/>
        <v>0</v>
      </c>
      <c r="AU531" s="125">
        <f t="shared" si="426"/>
        <v>0</v>
      </c>
      <c r="AV531" s="125">
        <f t="shared" si="426"/>
        <v>0</v>
      </c>
      <c r="AW531" s="125">
        <f t="shared" si="426"/>
        <v>0</v>
      </c>
      <c r="AX531" s="125">
        <f t="shared" si="426"/>
        <v>0</v>
      </c>
      <c r="AY531" s="125">
        <f t="shared" si="426"/>
        <v>0</v>
      </c>
      <c r="AZ531" s="125">
        <f t="shared" si="426"/>
        <v>0</v>
      </c>
      <c r="BA531" s="125">
        <f t="shared" si="426"/>
        <v>0</v>
      </c>
      <c r="BB531" s="125">
        <f t="shared" si="426"/>
        <v>0</v>
      </c>
      <c r="BC531" s="125">
        <f t="shared" si="426"/>
        <v>0</v>
      </c>
      <c r="BD531" s="125">
        <f t="shared" si="426"/>
        <v>0</v>
      </c>
      <c r="BE531" s="125">
        <f t="shared" si="426"/>
        <v>0</v>
      </c>
      <c r="BF531" s="125">
        <f t="shared" si="426"/>
        <v>0</v>
      </c>
      <c r="BG531" s="125">
        <f t="shared" si="426"/>
        <v>0</v>
      </c>
      <c r="BH531" s="125">
        <f t="shared" si="426"/>
        <v>0</v>
      </c>
      <c r="BI531" s="125">
        <f t="shared" si="426"/>
        <v>0</v>
      </c>
      <c r="BJ531" s="125">
        <f t="shared" si="426"/>
        <v>1</v>
      </c>
      <c r="BK531" s="125">
        <f t="shared" si="426"/>
        <v>0</v>
      </c>
      <c r="BL531" s="125">
        <f t="shared" si="426"/>
        <v>3</v>
      </c>
      <c r="BM531" s="125">
        <f t="shared" si="426"/>
        <v>0</v>
      </c>
      <c r="BN531" s="125">
        <f t="shared" si="426"/>
        <v>0</v>
      </c>
      <c r="BO531" s="125">
        <f t="shared" si="426"/>
        <v>0</v>
      </c>
      <c r="BP531" s="125">
        <f t="shared" si="426"/>
        <v>3</v>
      </c>
      <c r="BQ531" s="66">
        <f t="shared" si="425"/>
        <v>4</v>
      </c>
      <c r="BR531" s="86"/>
      <c r="BS531" s="86"/>
      <c r="BT531" s="86"/>
      <c r="BU531" s="86"/>
      <c r="BV531" s="86"/>
      <c r="BW531" s="86"/>
      <c r="BX531" s="86"/>
      <c r="BY531" s="86"/>
      <c r="BZ531" s="86"/>
      <c r="CA531" s="86"/>
      <c r="CB531" s="86"/>
      <c r="CC531" s="86"/>
      <c r="CD531" s="86"/>
      <c r="CE531" s="86"/>
      <c r="CF531" s="86"/>
      <c r="CG531" s="86"/>
      <c r="CH531" s="86"/>
      <c r="CI531" s="86"/>
      <c r="CJ531" s="86"/>
      <c r="CK531" s="86"/>
      <c r="CL531" s="86"/>
      <c r="CM531" s="86"/>
      <c r="CN531" s="86"/>
      <c r="CO531" s="86"/>
      <c r="CP531" s="188">
        <f t="shared" si="421"/>
        <v>0</v>
      </c>
      <c r="CQ531" s="86"/>
      <c r="CR531" s="86"/>
      <c r="CS531" s="86"/>
      <c r="CT531" s="86"/>
      <c r="CU531" s="86"/>
      <c r="CV531" s="86"/>
      <c r="CW531" s="86"/>
      <c r="CX531" s="86"/>
      <c r="CY531" s="86"/>
      <c r="CZ531" s="86"/>
      <c r="DA531" s="86"/>
      <c r="DB531" s="188">
        <f t="shared" si="422"/>
        <v>0</v>
      </c>
      <c r="DC531" s="38">
        <f t="shared" si="418"/>
        <v>0</v>
      </c>
      <c r="DD531" s="86"/>
      <c r="DE531" s="86"/>
      <c r="DF531" s="86"/>
      <c r="DG531" s="188">
        <f t="shared" si="419"/>
        <v>0</v>
      </c>
      <c r="DH531" s="38">
        <f t="shared" si="420"/>
        <v>0</v>
      </c>
      <c r="DI531" s="86"/>
      <c r="DJ531" s="86"/>
      <c r="DK531" s="86"/>
      <c r="DL531" s="86"/>
      <c r="DM531" s="86"/>
      <c r="DN531" s="86"/>
      <c r="DO531" s="86"/>
      <c r="DP531" s="86"/>
      <c r="DQ531" s="86"/>
      <c r="DR531" s="86"/>
      <c r="DS531" s="86"/>
      <c r="DT531" s="86"/>
      <c r="DU531" s="86"/>
      <c r="DV531" s="86"/>
      <c r="DW531" s="86"/>
      <c r="DX531" s="86"/>
      <c r="DY531" s="86"/>
      <c r="DZ531" s="86"/>
      <c r="EA531" s="86"/>
      <c r="EB531" s="86"/>
      <c r="EC531" s="86"/>
      <c r="ED531" s="86"/>
      <c r="EE531" s="86"/>
      <c r="EF531" s="86"/>
      <c r="EG531" s="86"/>
      <c r="EH531" s="86"/>
      <c r="EI531" s="89"/>
      <c r="EJ531" s="89"/>
      <c r="EK531" s="89"/>
      <c r="EL531" s="89"/>
      <c r="EM531" s="89"/>
      <c r="EN531" s="89"/>
      <c r="EO531" s="89"/>
      <c r="EP531" s="89"/>
      <c r="EQ531" s="89"/>
      <c r="ER531" s="89"/>
      <c r="ES531" s="89"/>
      <c r="ET531" s="89"/>
      <c r="EU531" s="89"/>
      <c r="EV531" s="89"/>
      <c r="EW531" s="89"/>
      <c r="EX531" s="89"/>
      <c r="EY531" s="89"/>
      <c r="EZ531" s="89"/>
      <c r="FA531" s="89"/>
      <c r="FB531" s="89"/>
    </row>
    <row r="532" spans="2:158" s="69" customFormat="1">
      <c r="B532" s="76"/>
      <c r="C532" s="77" t="s">
        <v>385</v>
      </c>
      <c r="D532" s="71"/>
      <c r="E532" s="71"/>
      <c r="F532" s="71"/>
      <c r="G532" s="71"/>
      <c r="H532" s="71"/>
      <c r="I532" s="71"/>
      <c r="J532" s="71"/>
      <c r="K532" s="71"/>
      <c r="L532" s="71"/>
      <c r="M532" s="71"/>
      <c r="N532" s="71"/>
      <c r="O532" s="72"/>
      <c r="P532" s="71"/>
      <c r="Q532" s="71"/>
      <c r="R532" s="71"/>
      <c r="S532" s="71"/>
      <c r="T532" s="71"/>
      <c r="U532" s="71"/>
      <c r="V532" s="71"/>
      <c r="W532" s="71"/>
      <c r="X532" s="71"/>
      <c r="Y532" s="71">
        <f>SUM('рабочая 2023 г'!Y531-'2022 г.'!Y531)</f>
        <v>0</v>
      </c>
      <c r="Z532" s="73"/>
      <c r="AA532" s="73"/>
      <c r="AB532" s="73"/>
      <c r="AC532" s="73"/>
      <c r="AD532" s="73"/>
      <c r="AE532" s="73"/>
      <c r="AF532" s="102">
        <f t="shared" ref="AF532:AF542" si="427">SUM(AS532:AU532,AY532,BA532:BB532,BG532:BL532)</f>
        <v>0</v>
      </c>
      <c r="AG532" s="71">
        <f>SUM('рабочая 2023 г'!AG531-'2022 г.'!AG531)</f>
        <v>0</v>
      </c>
      <c r="AH532" s="71">
        <f>SUM('рабочая 2023 г'!AH531-'2022 г.'!AH531)</f>
        <v>0</v>
      </c>
      <c r="AI532" s="71">
        <f>SUM('рабочая 2023 г'!AI531-'2022 г.'!AI531)</f>
        <v>0</v>
      </c>
      <c r="AJ532" s="71">
        <f>SUM('рабочая 2023 г'!AJ531-'2022 г.'!AJ531)</f>
        <v>0</v>
      </c>
      <c r="AK532" s="71">
        <f>SUM('рабочая 2023 г'!AK531-'2022 г.'!AK531)</f>
        <v>0</v>
      </c>
      <c r="AL532" s="71">
        <f>SUM('рабочая 2023 г'!AL531-'2022 г.'!AL531)</f>
        <v>0</v>
      </c>
      <c r="AM532" s="71">
        <f>SUM('рабочая 2023 г'!AM531-'2022 г.'!AM531)</f>
        <v>0</v>
      </c>
      <c r="AN532" s="71">
        <f>SUM('рабочая 2023 г'!AN531-'2022 г.'!AN531)</f>
        <v>0</v>
      </c>
      <c r="AO532" s="71">
        <f>SUM('рабочая 2023 г'!AO531-'2022 г.'!AO531)</f>
        <v>0</v>
      </c>
      <c r="AP532" s="71">
        <f>SUM('рабочая 2023 г'!AP531-'2022 г.'!AP531)</f>
        <v>0</v>
      </c>
      <c r="AQ532" s="71">
        <f>SUM('рабочая 2023 г'!AQ531-'2022 г.'!AQ531)</f>
        <v>0</v>
      </c>
      <c r="AR532" s="71">
        <f>SUM('рабочая 2023 г'!AR531-'2022 г.'!AR531)</f>
        <v>0</v>
      </c>
      <c r="AS532" s="115">
        <f t="shared" si="307"/>
        <v>0</v>
      </c>
      <c r="AT532" s="71">
        <f>SUM('рабочая 2023 г'!AT531-'2022 г.'!AT531)</f>
        <v>0</v>
      </c>
      <c r="AU532" s="71">
        <f>SUM('рабочая 2023 г'!AU531-'2022 г.'!AU531)</f>
        <v>0</v>
      </c>
      <c r="AV532" s="71">
        <f>SUM('рабочая 2023 г'!AV531-'2022 г.'!AV531)</f>
        <v>0</v>
      </c>
      <c r="AW532" s="71">
        <f>SUM('рабочая 2023 г'!AW531-'2022 г.'!AW531)</f>
        <v>0</v>
      </c>
      <c r="AX532" s="71">
        <f>SUM('рабочая 2023 г'!AX531-'2022 г.'!AX531)</f>
        <v>0</v>
      </c>
      <c r="AY532" s="71">
        <f>SUM('рабочая 2023 г'!AY531-'2022 г.'!AY531)</f>
        <v>0</v>
      </c>
      <c r="AZ532" s="71">
        <f>SUM('рабочая 2023 г'!AZ531-'2022 г.'!AZ531)</f>
        <v>0</v>
      </c>
      <c r="BA532" s="71">
        <f>SUM('рабочая 2023 г'!BA531-'2022 г.'!BA531)</f>
        <v>0</v>
      </c>
      <c r="BB532" s="75">
        <f>SUM(BC532:BD532,BF532)</f>
        <v>0</v>
      </c>
      <c r="BC532" s="71">
        <f>SUM('рабочая 2023 г'!BC531-'2022 г.'!BC531)</f>
        <v>0</v>
      </c>
      <c r="BD532" s="71">
        <f>SUM('рабочая 2023 г'!BD531-'2022 г.'!BD531)</f>
        <v>0</v>
      </c>
      <c r="BE532" s="71">
        <f>SUM('рабочая 2023 г'!BE531-'2022 г.'!BE531)</f>
        <v>0</v>
      </c>
      <c r="BF532" s="71">
        <f>SUM('рабочая 2023 г'!BF531-'2022 г.'!BF531)</f>
        <v>0</v>
      </c>
      <c r="BG532" s="71">
        <f>SUM('рабочая 2023 г'!BG531-'2022 г.'!BG531)</f>
        <v>0</v>
      </c>
      <c r="BH532" s="71">
        <f>SUM('рабочая 2023 г'!BH531-'2022 г.'!BH531)</f>
        <v>0</v>
      </c>
      <c r="BI532" s="71">
        <f>SUM('рабочая 2023 г'!BI531-'2022 г.'!BI531)</f>
        <v>0</v>
      </c>
      <c r="BJ532" s="71">
        <f>SUM('рабочая 2023 г'!BJ531-'2022 г.'!BJ531)</f>
        <v>0</v>
      </c>
      <c r="BK532" s="71">
        <f>SUM('рабочая 2023 г'!BK531-'2022 г.'!BK531)</f>
        <v>0</v>
      </c>
      <c r="BL532" s="73">
        <f>SUM(BM532:BP532)</f>
        <v>0</v>
      </c>
      <c r="BM532" s="71">
        <f>SUM('рабочая 2023 г'!BM531-'2022 г.'!BM531)</f>
        <v>0</v>
      </c>
      <c r="BN532" s="71">
        <f>SUM('рабочая 2023 г'!BN531-'2022 г.'!BN531)</f>
        <v>0</v>
      </c>
      <c r="BO532" s="71">
        <f>SUM('рабочая 2023 г'!BO531-'2022 г.'!BO531)</f>
        <v>0</v>
      </c>
      <c r="BP532" s="71">
        <f>SUM('рабочая 2023 г'!BP531-'2022 г.'!BP531)</f>
        <v>0</v>
      </c>
      <c r="BQ532" s="66">
        <f t="shared" si="425"/>
        <v>0</v>
      </c>
      <c r="BR532" s="71"/>
      <c r="BS532" s="71"/>
      <c r="BT532" s="71"/>
      <c r="BU532" s="71"/>
      <c r="BV532" s="71"/>
      <c r="BW532" s="71"/>
      <c r="BX532" s="71"/>
      <c r="BY532" s="71"/>
      <c r="BZ532" s="71"/>
      <c r="CA532" s="71"/>
      <c r="CB532" s="71"/>
      <c r="CC532" s="71"/>
      <c r="CD532" s="71"/>
      <c r="CE532" s="71"/>
      <c r="CF532" s="71"/>
      <c r="CG532" s="71"/>
      <c r="CH532" s="71"/>
      <c r="CI532" s="71"/>
      <c r="CJ532" s="71"/>
      <c r="CK532" s="71"/>
      <c r="CL532" s="71"/>
      <c r="CM532" s="71"/>
      <c r="CN532" s="71"/>
      <c r="CO532" s="71"/>
      <c r="CP532" s="188">
        <f t="shared" si="421"/>
        <v>0</v>
      </c>
      <c r="CQ532" s="71"/>
      <c r="CR532" s="71"/>
      <c r="CS532" s="71"/>
      <c r="CT532" s="71"/>
      <c r="CU532" s="71"/>
      <c r="CV532" s="71"/>
      <c r="CW532" s="71"/>
      <c r="CX532" s="71"/>
      <c r="CY532" s="71"/>
      <c r="CZ532" s="71"/>
      <c r="DA532" s="71"/>
      <c r="DB532" s="188">
        <f t="shared" si="422"/>
        <v>0</v>
      </c>
      <c r="DC532" s="38">
        <f t="shared" si="418"/>
        <v>0</v>
      </c>
      <c r="DD532" s="71"/>
      <c r="DE532" s="71"/>
      <c r="DF532" s="71"/>
      <c r="DG532" s="188">
        <f t="shared" si="419"/>
        <v>0</v>
      </c>
      <c r="DH532" s="38">
        <f t="shared" si="420"/>
        <v>0</v>
      </c>
      <c r="DI532" s="71"/>
      <c r="DJ532" s="71"/>
      <c r="DK532" s="71"/>
      <c r="DL532" s="71"/>
      <c r="DM532" s="71"/>
      <c r="DN532" s="71"/>
      <c r="DO532" s="71"/>
      <c r="DP532" s="71"/>
      <c r="DQ532" s="71"/>
      <c r="DR532" s="71"/>
      <c r="DS532" s="71"/>
      <c r="DT532" s="71"/>
      <c r="DU532" s="71"/>
      <c r="DV532" s="71"/>
      <c r="DW532" s="71"/>
      <c r="DX532" s="71"/>
      <c r="DY532" s="71"/>
      <c r="DZ532" s="71"/>
      <c r="EA532" s="71"/>
      <c r="EB532" s="71"/>
      <c r="EC532" s="71"/>
      <c r="ED532" s="71"/>
      <c r="EE532" s="71"/>
      <c r="EF532" s="71"/>
      <c r="EG532" s="71"/>
      <c r="EH532" s="71"/>
      <c r="EI532" s="74"/>
      <c r="EJ532" s="74"/>
      <c r="EK532" s="74"/>
      <c r="EL532" s="74"/>
      <c r="EM532" s="74"/>
      <c r="EN532" s="74"/>
      <c r="EO532" s="74"/>
      <c r="EP532" s="74"/>
      <c r="EQ532" s="74"/>
      <c r="ER532" s="74"/>
      <c r="ES532" s="74"/>
      <c r="ET532" s="74"/>
      <c r="EU532" s="74"/>
      <c r="EV532" s="74"/>
      <c r="EW532" s="74"/>
      <c r="EX532" s="74"/>
      <c r="EY532" s="74"/>
      <c r="EZ532" s="74"/>
      <c r="FA532" s="74"/>
      <c r="FB532" s="74"/>
    </row>
    <row r="533" spans="2:158" s="69" customFormat="1">
      <c r="B533" s="76"/>
      <c r="C533" s="77" t="s">
        <v>386</v>
      </c>
      <c r="D533" s="71"/>
      <c r="E533" s="71"/>
      <c r="F533" s="71"/>
      <c r="G533" s="71"/>
      <c r="H533" s="71"/>
      <c r="I533" s="71"/>
      <c r="J533" s="71"/>
      <c r="K533" s="71"/>
      <c r="L533" s="71"/>
      <c r="M533" s="71"/>
      <c r="N533" s="71"/>
      <c r="O533" s="72"/>
      <c r="P533" s="71"/>
      <c r="Q533" s="71"/>
      <c r="R533" s="71"/>
      <c r="S533" s="71"/>
      <c r="T533" s="71"/>
      <c r="U533" s="71"/>
      <c r="V533" s="71"/>
      <c r="W533" s="71"/>
      <c r="X533" s="71"/>
      <c r="Y533" s="71">
        <f>SUM('рабочая 2023 г'!Y532-'2022 г.'!Y532)</f>
        <v>0</v>
      </c>
      <c r="Z533" s="73"/>
      <c r="AA533" s="73"/>
      <c r="AB533" s="73"/>
      <c r="AC533" s="73"/>
      <c r="AD533" s="73"/>
      <c r="AE533" s="73"/>
      <c r="AF533" s="102">
        <f t="shared" si="427"/>
        <v>0</v>
      </c>
      <c r="AG533" s="71">
        <f>SUM('рабочая 2023 г'!AG532-'2022 г.'!AG532)</f>
        <v>0</v>
      </c>
      <c r="AH533" s="71">
        <f>SUM('рабочая 2023 г'!AH532-'2022 г.'!AH532)</f>
        <v>0</v>
      </c>
      <c r="AI533" s="71">
        <f>SUM('рабочая 2023 г'!AI532-'2022 г.'!AI532)</f>
        <v>0</v>
      </c>
      <c r="AJ533" s="71">
        <f>SUM('рабочая 2023 г'!AJ532-'2022 г.'!AJ532)</f>
        <v>0</v>
      </c>
      <c r="AK533" s="71">
        <f>SUM('рабочая 2023 г'!AK532-'2022 г.'!AK532)</f>
        <v>0</v>
      </c>
      <c r="AL533" s="71">
        <f>SUM('рабочая 2023 г'!AL532-'2022 г.'!AL532)</f>
        <v>0</v>
      </c>
      <c r="AM533" s="71">
        <f>SUM('рабочая 2023 г'!AM532-'2022 г.'!AM532)</f>
        <v>0</v>
      </c>
      <c r="AN533" s="71">
        <f>SUM('рабочая 2023 г'!AN532-'2022 г.'!AN532)</f>
        <v>0</v>
      </c>
      <c r="AO533" s="71">
        <f>SUM('рабочая 2023 г'!AO532-'2022 г.'!AO532)</f>
        <v>0</v>
      </c>
      <c r="AP533" s="71">
        <f>SUM('рабочая 2023 г'!AP532-'2022 г.'!AP532)</f>
        <v>0</v>
      </c>
      <c r="AQ533" s="71">
        <f>SUM('рабочая 2023 г'!AQ532-'2022 г.'!AQ532)</f>
        <v>0</v>
      </c>
      <c r="AR533" s="71">
        <f>SUM('рабочая 2023 г'!AR532-'2022 г.'!AR532)</f>
        <v>0</v>
      </c>
      <c r="AS533" s="115">
        <f t="shared" si="307"/>
        <v>0</v>
      </c>
      <c r="AT533" s="71">
        <f>SUM('рабочая 2023 г'!AT532-'2022 г.'!AT532)</f>
        <v>0</v>
      </c>
      <c r="AU533" s="71">
        <f>SUM('рабочая 2023 г'!AU532-'2022 г.'!AU532)</f>
        <v>0</v>
      </c>
      <c r="AV533" s="71">
        <f>SUM('рабочая 2023 г'!AV532-'2022 г.'!AV532)</f>
        <v>0</v>
      </c>
      <c r="AW533" s="71">
        <f>SUM('рабочая 2023 г'!AW532-'2022 г.'!AW532)</f>
        <v>0</v>
      </c>
      <c r="AX533" s="71">
        <f>SUM('рабочая 2023 г'!AX532-'2022 г.'!AX532)</f>
        <v>0</v>
      </c>
      <c r="AY533" s="71">
        <f>SUM('рабочая 2023 г'!AY532-'2022 г.'!AY532)</f>
        <v>0</v>
      </c>
      <c r="AZ533" s="71">
        <f>SUM('рабочая 2023 г'!AZ532-'2022 г.'!AZ532)</f>
        <v>0</v>
      </c>
      <c r="BA533" s="71">
        <f>SUM('рабочая 2023 г'!BA532-'2022 г.'!BA532)</f>
        <v>0</v>
      </c>
      <c r="BB533" s="75">
        <f t="shared" ref="BB533:BB545" si="428">SUM(BC533:BD533,BF533)</f>
        <v>0</v>
      </c>
      <c r="BC533" s="71">
        <f>SUM('рабочая 2023 г'!BC532-'2022 г.'!BC532)</f>
        <v>0</v>
      </c>
      <c r="BD533" s="71">
        <f>SUM('рабочая 2023 г'!BD532-'2022 г.'!BD532)</f>
        <v>0</v>
      </c>
      <c r="BE533" s="71">
        <f>SUM('рабочая 2023 г'!BE532-'2022 г.'!BE532)</f>
        <v>0</v>
      </c>
      <c r="BF533" s="71">
        <f>SUM('рабочая 2023 г'!BF532-'2022 г.'!BF532)</f>
        <v>0</v>
      </c>
      <c r="BG533" s="71">
        <f>SUM('рабочая 2023 г'!BG532-'2022 г.'!BG532)</f>
        <v>0</v>
      </c>
      <c r="BH533" s="71">
        <f>SUM('рабочая 2023 г'!BH532-'2022 г.'!BH532)</f>
        <v>0</v>
      </c>
      <c r="BI533" s="71">
        <f>SUM('рабочая 2023 г'!BI532-'2022 г.'!BI532)</f>
        <v>0</v>
      </c>
      <c r="BJ533" s="71">
        <f>SUM('рабочая 2023 г'!BJ532-'2022 г.'!BJ532)</f>
        <v>0</v>
      </c>
      <c r="BK533" s="71">
        <f>SUM('рабочая 2023 г'!BK532-'2022 г.'!BK532)</f>
        <v>0</v>
      </c>
      <c r="BL533" s="73">
        <f t="shared" ref="BL533:BL544" si="429">SUM(BM533:BP533)</f>
        <v>0</v>
      </c>
      <c r="BM533" s="71">
        <f>SUM('рабочая 2023 г'!BM532-'2022 г.'!BM532)</f>
        <v>0</v>
      </c>
      <c r="BN533" s="71">
        <f>SUM('рабочая 2023 г'!BN532-'2022 г.'!BN532)</f>
        <v>0</v>
      </c>
      <c r="BO533" s="71">
        <f>SUM('рабочая 2023 г'!BO532-'2022 г.'!BO532)</f>
        <v>0</v>
      </c>
      <c r="BP533" s="71">
        <f>SUM('рабочая 2023 г'!BP532-'2022 г.'!BP532)</f>
        <v>0</v>
      </c>
      <c r="BQ533" s="66">
        <f t="shared" si="425"/>
        <v>0</v>
      </c>
      <c r="BR533" s="71"/>
      <c r="BS533" s="71"/>
      <c r="BT533" s="71"/>
      <c r="BU533" s="71"/>
      <c r="BV533" s="71"/>
      <c r="BW533" s="71"/>
      <c r="BX533" s="71"/>
      <c r="BY533" s="71"/>
      <c r="BZ533" s="71"/>
      <c r="CA533" s="71"/>
      <c r="CB533" s="71"/>
      <c r="CC533" s="71"/>
      <c r="CD533" s="71"/>
      <c r="CE533" s="71"/>
      <c r="CF533" s="71"/>
      <c r="CG533" s="71"/>
      <c r="CH533" s="71"/>
      <c r="CI533" s="71"/>
      <c r="CJ533" s="71"/>
      <c r="CK533" s="71"/>
      <c r="CL533" s="71"/>
      <c r="CM533" s="71"/>
      <c r="CN533" s="71"/>
      <c r="CO533" s="71"/>
      <c r="CP533" s="188">
        <f t="shared" si="421"/>
        <v>0</v>
      </c>
      <c r="CQ533" s="71"/>
      <c r="CR533" s="71"/>
      <c r="CS533" s="71"/>
      <c r="CT533" s="71"/>
      <c r="CU533" s="71"/>
      <c r="CV533" s="71"/>
      <c r="CW533" s="71"/>
      <c r="CX533" s="71"/>
      <c r="CY533" s="71"/>
      <c r="CZ533" s="71"/>
      <c r="DA533" s="71"/>
      <c r="DB533" s="188">
        <f t="shared" si="422"/>
        <v>0</v>
      </c>
      <c r="DC533" s="38">
        <f t="shared" si="418"/>
        <v>0</v>
      </c>
      <c r="DD533" s="71"/>
      <c r="DE533" s="71"/>
      <c r="DF533" s="71"/>
      <c r="DG533" s="188">
        <f t="shared" si="419"/>
        <v>0</v>
      </c>
      <c r="DH533" s="38">
        <f t="shared" si="420"/>
        <v>0</v>
      </c>
      <c r="DI533" s="71"/>
      <c r="DJ533" s="71"/>
      <c r="DK533" s="71"/>
      <c r="DL533" s="71"/>
      <c r="DM533" s="71"/>
      <c r="DN533" s="71"/>
      <c r="DO533" s="71"/>
      <c r="DP533" s="71"/>
      <c r="DQ533" s="71"/>
      <c r="DR533" s="71"/>
      <c r="DS533" s="71"/>
      <c r="DT533" s="71"/>
      <c r="DU533" s="71"/>
      <c r="DV533" s="71"/>
      <c r="DW533" s="71"/>
      <c r="DX533" s="71"/>
      <c r="DY533" s="71"/>
      <c r="DZ533" s="71"/>
      <c r="EA533" s="71"/>
      <c r="EB533" s="71"/>
      <c r="EC533" s="71"/>
      <c r="ED533" s="71"/>
      <c r="EE533" s="71"/>
      <c r="EF533" s="71"/>
      <c r="EG533" s="71"/>
      <c r="EH533" s="71"/>
      <c r="EI533" s="74"/>
      <c r="EJ533" s="74"/>
      <c r="EK533" s="74"/>
      <c r="EL533" s="74"/>
      <c r="EM533" s="74"/>
      <c r="EN533" s="74"/>
      <c r="EO533" s="74"/>
      <c r="EP533" s="74"/>
      <c r="EQ533" s="74"/>
      <c r="ER533" s="74"/>
      <c r="ES533" s="74"/>
      <c r="ET533" s="74"/>
      <c r="EU533" s="74"/>
      <c r="EV533" s="74"/>
      <c r="EW533" s="74"/>
      <c r="EX533" s="74"/>
      <c r="EY533" s="74"/>
      <c r="EZ533" s="74"/>
      <c r="FA533" s="74"/>
      <c r="FB533" s="74"/>
    </row>
    <row r="534" spans="2:158" s="69" customFormat="1">
      <c r="B534" s="76"/>
      <c r="C534" s="77" t="s">
        <v>387</v>
      </c>
      <c r="D534" s="71"/>
      <c r="E534" s="71"/>
      <c r="F534" s="71"/>
      <c r="G534" s="71"/>
      <c r="H534" s="71"/>
      <c r="I534" s="71"/>
      <c r="J534" s="71"/>
      <c r="K534" s="71"/>
      <c r="L534" s="71"/>
      <c r="M534" s="71"/>
      <c r="N534" s="71"/>
      <c r="O534" s="72"/>
      <c r="P534" s="71"/>
      <c r="Q534" s="71"/>
      <c r="R534" s="71"/>
      <c r="S534" s="71"/>
      <c r="T534" s="71"/>
      <c r="U534" s="71"/>
      <c r="V534" s="71"/>
      <c r="W534" s="71"/>
      <c r="X534" s="71"/>
      <c r="Y534" s="71">
        <f>SUM('рабочая 2023 г'!Y533-'2022 г.'!Y533)</f>
        <v>0</v>
      </c>
      <c r="Z534" s="73"/>
      <c r="AA534" s="73"/>
      <c r="AB534" s="73"/>
      <c r="AC534" s="73"/>
      <c r="AD534" s="73"/>
      <c r="AE534" s="73"/>
      <c r="AF534" s="102">
        <f t="shared" si="427"/>
        <v>0</v>
      </c>
      <c r="AG534" s="71">
        <f>SUM('рабочая 2023 г'!AG533-'2022 г.'!AG533)</f>
        <v>0</v>
      </c>
      <c r="AH534" s="71">
        <f>SUM('рабочая 2023 г'!AH533-'2022 г.'!AH533)</f>
        <v>0</v>
      </c>
      <c r="AI534" s="71">
        <f>SUM('рабочая 2023 г'!AI533-'2022 г.'!AI533)</f>
        <v>0</v>
      </c>
      <c r="AJ534" s="71">
        <f>SUM('рабочая 2023 г'!AJ533-'2022 г.'!AJ533)</f>
        <v>0</v>
      </c>
      <c r="AK534" s="71">
        <f>SUM('рабочая 2023 г'!AK533-'2022 г.'!AK533)</f>
        <v>0</v>
      </c>
      <c r="AL534" s="71">
        <f>SUM('рабочая 2023 г'!AL533-'2022 г.'!AL533)</f>
        <v>0</v>
      </c>
      <c r="AM534" s="71">
        <f>SUM('рабочая 2023 г'!AM533-'2022 г.'!AM533)</f>
        <v>0</v>
      </c>
      <c r="AN534" s="71">
        <f>SUM('рабочая 2023 г'!AN533-'2022 г.'!AN533)</f>
        <v>0</v>
      </c>
      <c r="AO534" s="71">
        <f>SUM('рабочая 2023 г'!AO533-'2022 г.'!AO533)</f>
        <v>0</v>
      </c>
      <c r="AP534" s="71">
        <f>SUM('рабочая 2023 г'!AP533-'2022 г.'!AP533)</f>
        <v>0</v>
      </c>
      <c r="AQ534" s="71">
        <f>SUM('рабочая 2023 г'!AQ533-'2022 г.'!AQ533)</f>
        <v>0</v>
      </c>
      <c r="AR534" s="71">
        <f>SUM('рабочая 2023 г'!AR533-'2022 г.'!AR533)</f>
        <v>0</v>
      </c>
      <c r="AS534" s="115">
        <f t="shared" si="307"/>
        <v>0</v>
      </c>
      <c r="AT534" s="71">
        <f>SUM('рабочая 2023 г'!AT533-'2022 г.'!AT533)</f>
        <v>0</v>
      </c>
      <c r="AU534" s="71">
        <f>SUM('рабочая 2023 г'!AU533-'2022 г.'!AU533)</f>
        <v>0</v>
      </c>
      <c r="AV534" s="71">
        <f>SUM('рабочая 2023 г'!AV533-'2022 г.'!AV533)</f>
        <v>0</v>
      </c>
      <c r="AW534" s="71">
        <f>SUM('рабочая 2023 г'!AW533-'2022 г.'!AW533)</f>
        <v>0</v>
      </c>
      <c r="AX534" s="71">
        <f>SUM('рабочая 2023 г'!AX533-'2022 г.'!AX533)</f>
        <v>0</v>
      </c>
      <c r="AY534" s="71">
        <f>SUM('рабочая 2023 г'!AY533-'2022 г.'!AY533)</f>
        <v>0</v>
      </c>
      <c r="AZ534" s="71">
        <f>SUM('рабочая 2023 г'!AZ533-'2022 г.'!AZ533)</f>
        <v>0</v>
      </c>
      <c r="BA534" s="71">
        <f>SUM('рабочая 2023 г'!BA533-'2022 г.'!BA533)</f>
        <v>0</v>
      </c>
      <c r="BB534" s="75">
        <f t="shared" si="428"/>
        <v>0</v>
      </c>
      <c r="BC534" s="71">
        <f>SUM('рабочая 2023 г'!BC533-'2022 г.'!BC533)</f>
        <v>0</v>
      </c>
      <c r="BD534" s="71">
        <f>SUM('рабочая 2023 г'!BD533-'2022 г.'!BD533)</f>
        <v>0</v>
      </c>
      <c r="BE534" s="71">
        <f>SUM('рабочая 2023 г'!BE533-'2022 г.'!BE533)</f>
        <v>0</v>
      </c>
      <c r="BF534" s="71">
        <f>SUM('рабочая 2023 г'!BF533-'2022 г.'!BF533)</f>
        <v>0</v>
      </c>
      <c r="BG534" s="71">
        <f>SUM('рабочая 2023 г'!BG533-'2022 г.'!BG533)</f>
        <v>0</v>
      </c>
      <c r="BH534" s="71">
        <f>SUM('рабочая 2023 г'!BH533-'2022 г.'!BH533)</f>
        <v>0</v>
      </c>
      <c r="BI534" s="71">
        <f>SUM('рабочая 2023 г'!BI533-'2022 г.'!BI533)</f>
        <v>0</v>
      </c>
      <c r="BJ534" s="71">
        <f>SUM('рабочая 2023 г'!BJ533-'2022 г.'!BJ533)</f>
        <v>0</v>
      </c>
      <c r="BK534" s="71">
        <f>SUM('рабочая 2023 г'!BK533-'2022 г.'!BK533)</f>
        <v>0</v>
      </c>
      <c r="BL534" s="73">
        <f t="shared" si="429"/>
        <v>0</v>
      </c>
      <c r="BM534" s="71">
        <f>SUM('рабочая 2023 г'!BM533-'2022 г.'!BM533)</f>
        <v>0</v>
      </c>
      <c r="BN534" s="71">
        <f>SUM('рабочая 2023 г'!BN533-'2022 г.'!BN533)</f>
        <v>0</v>
      </c>
      <c r="BO534" s="71">
        <f>SUM('рабочая 2023 г'!BO533-'2022 г.'!BO533)</f>
        <v>0</v>
      </c>
      <c r="BP534" s="71">
        <f>SUM('рабочая 2023 г'!BP533-'2022 г.'!BP533)</f>
        <v>0</v>
      </c>
      <c r="BQ534" s="66">
        <f t="shared" si="425"/>
        <v>0</v>
      </c>
      <c r="BR534" s="71"/>
      <c r="BS534" s="71"/>
      <c r="BT534" s="71"/>
      <c r="BU534" s="71"/>
      <c r="BV534" s="71"/>
      <c r="BW534" s="71"/>
      <c r="BX534" s="71"/>
      <c r="BY534" s="71"/>
      <c r="BZ534" s="71"/>
      <c r="CA534" s="71"/>
      <c r="CB534" s="71"/>
      <c r="CC534" s="71"/>
      <c r="CD534" s="71"/>
      <c r="CE534" s="71"/>
      <c r="CF534" s="71"/>
      <c r="CG534" s="71"/>
      <c r="CH534" s="71"/>
      <c r="CI534" s="71"/>
      <c r="CJ534" s="71"/>
      <c r="CK534" s="71"/>
      <c r="CL534" s="71"/>
      <c r="CM534" s="71"/>
      <c r="CN534" s="71"/>
      <c r="CO534" s="71"/>
      <c r="CP534" s="188">
        <f t="shared" si="421"/>
        <v>0</v>
      </c>
      <c r="CQ534" s="71"/>
      <c r="CR534" s="71"/>
      <c r="CS534" s="71"/>
      <c r="CT534" s="71"/>
      <c r="CU534" s="71"/>
      <c r="CV534" s="71"/>
      <c r="CW534" s="71"/>
      <c r="CX534" s="71"/>
      <c r="CY534" s="71"/>
      <c r="CZ534" s="71"/>
      <c r="DA534" s="71"/>
      <c r="DB534" s="188">
        <f t="shared" si="422"/>
        <v>0</v>
      </c>
      <c r="DC534" s="38">
        <f t="shared" si="418"/>
        <v>0</v>
      </c>
      <c r="DD534" s="71"/>
      <c r="DE534" s="71"/>
      <c r="DF534" s="71"/>
      <c r="DG534" s="188">
        <f t="shared" si="419"/>
        <v>0</v>
      </c>
      <c r="DH534" s="38">
        <f t="shared" si="420"/>
        <v>0</v>
      </c>
      <c r="DI534" s="71"/>
      <c r="DJ534" s="71"/>
      <c r="DK534" s="71"/>
      <c r="DL534" s="71"/>
      <c r="DM534" s="71"/>
      <c r="DN534" s="71"/>
      <c r="DO534" s="71"/>
      <c r="DP534" s="71"/>
      <c r="DQ534" s="71"/>
      <c r="DR534" s="71"/>
      <c r="DS534" s="71"/>
      <c r="DT534" s="71"/>
      <c r="DU534" s="71"/>
      <c r="DV534" s="71"/>
      <c r="DW534" s="71"/>
      <c r="DX534" s="71"/>
      <c r="DY534" s="71"/>
      <c r="DZ534" s="71"/>
      <c r="EA534" s="71"/>
      <c r="EB534" s="71"/>
      <c r="EC534" s="71"/>
      <c r="ED534" s="71"/>
      <c r="EE534" s="71"/>
      <c r="EF534" s="71"/>
      <c r="EG534" s="71"/>
      <c r="EH534" s="71"/>
      <c r="EI534" s="74"/>
      <c r="EJ534" s="74"/>
      <c r="EK534" s="74"/>
      <c r="EL534" s="74"/>
      <c r="EM534" s="74"/>
      <c r="EN534" s="74"/>
      <c r="EO534" s="74"/>
      <c r="EP534" s="74"/>
      <c r="EQ534" s="74"/>
      <c r="ER534" s="74"/>
      <c r="ES534" s="74"/>
      <c r="ET534" s="74"/>
      <c r="EU534" s="74"/>
      <c r="EV534" s="74"/>
      <c r="EW534" s="74"/>
      <c r="EX534" s="74"/>
      <c r="EY534" s="74"/>
      <c r="EZ534" s="74"/>
      <c r="FA534" s="74"/>
      <c r="FB534" s="74"/>
    </row>
    <row r="535" spans="2:158" s="69" customFormat="1">
      <c r="B535" s="76"/>
      <c r="C535" s="77" t="s">
        <v>388</v>
      </c>
      <c r="D535" s="71"/>
      <c r="E535" s="71"/>
      <c r="F535" s="71"/>
      <c r="G535" s="71"/>
      <c r="H535" s="71"/>
      <c r="I535" s="71"/>
      <c r="J535" s="71"/>
      <c r="K535" s="71"/>
      <c r="L535" s="71"/>
      <c r="M535" s="71"/>
      <c r="N535" s="71"/>
      <c r="O535" s="72"/>
      <c r="P535" s="71"/>
      <c r="Q535" s="71"/>
      <c r="R535" s="71"/>
      <c r="S535" s="71"/>
      <c r="T535" s="71"/>
      <c r="U535" s="71"/>
      <c r="V535" s="71"/>
      <c r="W535" s="71"/>
      <c r="X535" s="71"/>
      <c r="Y535" s="71">
        <f>SUM('рабочая 2023 г'!Y534-'2022 г.'!Y534)</f>
        <v>0</v>
      </c>
      <c r="Z535" s="73"/>
      <c r="AA535" s="73"/>
      <c r="AB535" s="73"/>
      <c r="AC535" s="73"/>
      <c r="AD535" s="73"/>
      <c r="AE535" s="73"/>
      <c r="AF535" s="102">
        <f t="shared" si="427"/>
        <v>0</v>
      </c>
      <c r="AG535" s="71">
        <f>SUM('рабочая 2023 г'!AG534-'2022 г.'!AG534)</f>
        <v>0</v>
      </c>
      <c r="AH535" s="71">
        <f>SUM('рабочая 2023 г'!AH534-'2022 г.'!AH534)</f>
        <v>0</v>
      </c>
      <c r="AI535" s="71">
        <f>SUM('рабочая 2023 г'!AI534-'2022 г.'!AI534)</f>
        <v>0</v>
      </c>
      <c r="AJ535" s="71">
        <f>SUM('рабочая 2023 г'!AJ534-'2022 г.'!AJ534)</f>
        <v>0</v>
      </c>
      <c r="AK535" s="71">
        <f>SUM('рабочая 2023 г'!AK534-'2022 г.'!AK534)</f>
        <v>0</v>
      </c>
      <c r="AL535" s="71">
        <f>SUM('рабочая 2023 г'!AL534-'2022 г.'!AL534)</f>
        <v>0</v>
      </c>
      <c r="AM535" s="71">
        <f>SUM('рабочая 2023 г'!AM534-'2022 г.'!AM534)</f>
        <v>0</v>
      </c>
      <c r="AN535" s="71">
        <f>SUM('рабочая 2023 г'!AN534-'2022 г.'!AN534)</f>
        <v>0</v>
      </c>
      <c r="AO535" s="71">
        <f>SUM('рабочая 2023 г'!AO534-'2022 г.'!AO534)</f>
        <v>0</v>
      </c>
      <c r="AP535" s="71">
        <f>SUM('рабочая 2023 г'!AP534-'2022 г.'!AP534)</f>
        <v>0</v>
      </c>
      <c r="AQ535" s="71">
        <f>SUM('рабочая 2023 г'!AQ534-'2022 г.'!AQ534)</f>
        <v>0</v>
      </c>
      <c r="AR535" s="71">
        <f>SUM('рабочая 2023 г'!AR534-'2022 г.'!AR534)</f>
        <v>0</v>
      </c>
      <c r="AS535" s="115">
        <f t="shared" si="307"/>
        <v>0</v>
      </c>
      <c r="AT535" s="71">
        <f>SUM('рабочая 2023 г'!AT534-'2022 г.'!AT534)</f>
        <v>0</v>
      </c>
      <c r="AU535" s="71">
        <f>SUM('рабочая 2023 г'!AU534-'2022 г.'!AU534)</f>
        <v>0</v>
      </c>
      <c r="AV535" s="71">
        <f>SUM('рабочая 2023 г'!AV534-'2022 г.'!AV534)</f>
        <v>0</v>
      </c>
      <c r="AW535" s="71">
        <f>SUM('рабочая 2023 г'!AW534-'2022 г.'!AW534)</f>
        <v>0</v>
      </c>
      <c r="AX535" s="71">
        <f>SUM('рабочая 2023 г'!AX534-'2022 г.'!AX534)</f>
        <v>0</v>
      </c>
      <c r="AY535" s="71">
        <f>SUM('рабочая 2023 г'!AY534-'2022 г.'!AY534)</f>
        <v>0</v>
      </c>
      <c r="AZ535" s="71">
        <f>SUM('рабочая 2023 г'!AZ534-'2022 г.'!AZ534)</f>
        <v>0</v>
      </c>
      <c r="BA535" s="71">
        <f>SUM('рабочая 2023 г'!BA534-'2022 г.'!BA534)</f>
        <v>0</v>
      </c>
      <c r="BB535" s="75">
        <f t="shared" si="428"/>
        <v>0</v>
      </c>
      <c r="BC535" s="71">
        <f>SUM('рабочая 2023 г'!BC534-'2022 г.'!BC534)</f>
        <v>0</v>
      </c>
      <c r="BD535" s="71">
        <f>SUM('рабочая 2023 г'!BD534-'2022 г.'!BD534)</f>
        <v>0</v>
      </c>
      <c r="BE535" s="71">
        <f>SUM('рабочая 2023 г'!BE534-'2022 г.'!BE534)</f>
        <v>0</v>
      </c>
      <c r="BF535" s="71">
        <f>SUM('рабочая 2023 г'!BF534-'2022 г.'!BF534)</f>
        <v>0</v>
      </c>
      <c r="BG535" s="71">
        <f>SUM('рабочая 2023 г'!BG534-'2022 г.'!BG534)</f>
        <v>0</v>
      </c>
      <c r="BH535" s="71">
        <f>SUM('рабочая 2023 г'!BH534-'2022 г.'!BH534)</f>
        <v>0</v>
      </c>
      <c r="BI535" s="71">
        <f>SUM('рабочая 2023 г'!BI534-'2022 г.'!BI534)</f>
        <v>0</v>
      </c>
      <c r="BJ535" s="71">
        <f>SUM('рабочая 2023 г'!BJ534-'2022 г.'!BJ534)</f>
        <v>0</v>
      </c>
      <c r="BK535" s="71">
        <f>SUM('рабочая 2023 г'!BK534-'2022 г.'!BK534)</f>
        <v>0</v>
      </c>
      <c r="BL535" s="73">
        <f t="shared" si="429"/>
        <v>0</v>
      </c>
      <c r="BM535" s="71">
        <f>SUM('рабочая 2023 г'!BM534-'2022 г.'!BM534)</f>
        <v>0</v>
      </c>
      <c r="BN535" s="71">
        <f>SUM('рабочая 2023 г'!BN534-'2022 г.'!BN534)</f>
        <v>0</v>
      </c>
      <c r="BO535" s="71">
        <f>SUM('рабочая 2023 г'!BO534-'2022 г.'!BO534)</f>
        <v>0</v>
      </c>
      <c r="BP535" s="71">
        <f>SUM('рабочая 2023 г'!BP534-'2022 г.'!BP534)</f>
        <v>0</v>
      </c>
      <c r="BQ535" s="66">
        <f t="shared" si="425"/>
        <v>0</v>
      </c>
      <c r="BR535" s="71"/>
      <c r="BS535" s="71"/>
      <c r="BT535" s="71"/>
      <c r="BU535" s="71"/>
      <c r="BV535" s="71"/>
      <c r="BW535" s="71"/>
      <c r="BX535" s="71"/>
      <c r="BY535" s="71"/>
      <c r="BZ535" s="71"/>
      <c r="CA535" s="71"/>
      <c r="CB535" s="71"/>
      <c r="CC535" s="71"/>
      <c r="CD535" s="71"/>
      <c r="CE535" s="71"/>
      <c r="CF535" s="71"/>
      <c r="CG535" s="71"/>
      <c r="CH535" s="71"/>
      <c r="CI535" s="71"/>
      <c r="CJ535" s="71"/>
      <c r="CK535" s="71"/>
      <c r="CL535" s="71"/>
      <c r="CM535" s="71"/>
      <c r="CN535" s="71"/>
      <c r="CO535" s="71"/>
      <c r="CP535" s="188">
        <f t="shared" si="421"/>
        <v>0</v>
      </c>
      <c r="CQ535" s="71"/>
      <c r="CR535" s="71"/>
      <c r="CS535" s="71"/>
      <c r="CT535" s="71"/>
      <c r="CU535" s="71"/>
      <c r="CV535" s="71"/>
      <c r="CW535" s="71"/>
      <c r="CX535" s="71"/>
      <c r="CY535" s="71"/>
      <c r="CZ535" s="71"/>
      <c r="DA535" s="71"/>
      <c r="DB535" s="188">
        <f t="shared" si="422"/>
        <v>0</v>
      </c>
      <c r="DC535" s="38">
        <f t="shared" si="418"/>
        <v>0</v>
      </c>
      <c r="DD535" s="71"/>
      <c r="DE535" s="71"/>
      <c r="DF535" s="71"/>
      <c r="DG535" s="188">
        <f t="shared" si="419"/>
        <v>0</v>
      </c>
      <c r="DH535" s="38">
        <f t="shared" si="420"/>
        <v>0</v>
      </c>
      <c r="DI535" s="71"/>
      <c r="DJ535" s="71"/>
      <c r="DK535" s="71"/>
      <c r="DL535" s="71"/>
      <c r="DM535" s="71"/>
      <c r="DN535" s="71"/>
      <c r="DO535" s="71"/>
      <c r="DP535" s="71"/>
      <c r="DQ535" s="71"/>
      <c r="DR535" s="71"/>
      <c r="DS535" s="71"/>
      <c r="DT535" s="71"/>
      <c r="DU535" s="71"/>
      <c r="DV535" s="71"/>
      <c r="DW535" s="71"/>
      <c r="DX535" s="71"/>
      <c r="DY535" s="71"/>
      <c r="DZ535" s="71"/>
      <c r="EA535" s="71"/>
      <c r="EB535" s="71"/>
      <c r="EC535" s="71"/>
      <c r="ED535" s="71"/>
      <c r="EE535" s="71"/>
      <c r="EF535" s="71"/>
      <c r="EG535" s="71"/>
      <c r="EH535" s="71"/>
      <c r="EI535" s="74"/>
      <c r="EJ535" s="74"/>
      <c r="EK535" s="74"/>
      <c r="EL535" s="74"/>
      <c r="EM535" s="74"/>
      <c r="EN535" s="74"/>
      <c r="EO535" s="74"/>
      <c r="EP535" s="74"/>
      <c r="EQ535" s="74"/>
      <c r="ER535" s="74"/>
      <c r="ES535" s="74"/>
      <c r="ET535" s="74"/>
      <c r="EU535" s="74"/>
      <c r="EV535" s="74"/>
      <c r="EW535" s="74"/>
      <c r="EX535" s="74"/>
      <c r="EY535" s="74"/>
      <c r="EZ535" s="74"/>
      <c r="FA535" s="74"/>
      <c r="FB535" s="74"/>
    </row>
    <row r="536" spans="2:158" s="69" customFormat="1">
      <c r="B536" s="76"/>
      <c r="C536" s="77" t="s">
        <v>389</v>
      </c>
      <c r="D536" s="71"/>
      <c r="E536" s="71"/>
      <c r="F536" s="71"/>
      <c r="G536" s="71"/>
      <c r="H536" s="71"/>
      <c r="I536" s="71"/>
      <c r="J536" s="71"/>
      <c r="K536" s="71"/>
      <c r="L536" s="71"/>
      <c r="M536" s="71"/>
      <c r="N536" s="71"/>
      <c r="O536" s="72"/>
      <c r="P536" s="71"/>
      <c r="Q536" s="71"/>
      <c r="R536" s="71"/>
      <c r="S536" s="71"/>
      <c r="T536" s="71"/>
      <c r="U536" s="71"/>
      <c r="V536" s="71"/>
      <c r="W536" s="71"/>
      <c r="X536" s="71"/>
      <c r="Y536" s="71">
        <f>SUM('рабочая 2023 г'!Y535-'2022 г.'!Y535)</f>
        <v>0</v>
      </c>
      <c r="Z536" s="73"/>
      <c r="AA536" s="73"/>
      <c r="AB536" s="73"/>
      <c r="AC536" s="73"/>
      <c r="AD536" s="73"/>
      <c r="AE536" s="73"/>
      <c r="AF536" s="102">
        <f t="shared" si="427"/>
        <v>0</v>
      </c>
      <c r="AG536" s="71">
        <f>SUM('рабочая 2023 г'!AG535-'2022 г.'!AG535)</f>
        <v>0</v>
      </c>
      <c r="AH536" s="71">
        <f>SUM('рабочая 2023 г'!AH535-'2022 г.'!AH535)</f>
        <v>0</v>
      </c>
      <c r="AI536" s="71">
        <f>SUM('рабочая 2023 г'!AI535-'2022 г.'!AI535)</f>
        <v>0</v>
      </c>
      <c r="AJ536" s="71">
        <f>SUM('рабочая 2023 г'!AJ535-'2022 г.'!AJ535)</f>
        <v>0</v>
      </c>
      <c r="AK536" s="71">
        <f>SUM('рабочая 2023 г'!AK535-'2022 г.'!AK535)</f>
        <v>0</v>
      </c>
      <c r="AL536" s="71">
        <f>SUM('рабочая 2023 г'!AL535-'2022 г.'!AL535)</f>
        <v>0</v>
      </c>
      <c r="AM536" s="71">
        <f>SUM('рабочая 2023 г'!AM535-'2022 г.'!AM535)</f>
        <v>0</v>
      </c>
      <c r="AN536" s="71">
        <f>SUM('рабочая 2023 г'!AN535-'2022 г.'!AN535)</f>
        <v>0</v>
      </c>
      <c r="AO536" s="71">
        <f>SUM('рабочая 2023 г'!AO535-'2022 г.'!AO535)</f>
        <v>0</v>
      </c>
      <c r="AP536" s="71">
        <f>SUM('рабочая 2023 г'!AP535-'2022 г.'!AP535)</f>
        <v>0</v>
      </c>
      <c r="AQ536" s="71">
        <f>SUM('рабочая 2023 г'!AQ535-'2022 г.'!AQ535)</f>
        <v>0</v>
      </c>
      <c r="AR536" s="71">
        <f>SUM('рабочая 2023 г'!AR535-'2022 г.'!AR535)</f>
        <v>0</v>
      </c>
      <c r="AS536" s="115">
        <f t="shared" si="307"/>
        <v>0</v>
      </c>
      <c r="AT536" s="71">
        <f>SUM('рабочая 2023 г'!AT535-'2022 г.'!AT535)</f>
        <v>0</v>
      </c>
      <c r="AU536" s="71">
        <f>SUM('рабочая 2023 г'!AU535-'2022 г.'!AU535)</f>
        <v>0</v>
      </c>
      <c r="AV536" s="71">
        <f>SUM('рабочая 2023 г'!AV535-'2022 г.'!AV535)</f>
        <v>0</v>
      </c>
      <c r="AW536" s="71">
        <f>SUM('рабочая 2023 г'!AW535-'2022 г.'!AW535)</f>
        <v>0</v>
      </c>
      <c r="AX536" s="71">
        <f>SUM('рабочая 2023 г'!AX535-'2022 г.'!AX535)</f>
        <v>0</v>
      </c>
      <c r="AY536" s="71">
        <f>SUM('рабочая 2023 г'!AY535-'2022 г.'!AY535)</f>
        <v>0</v>
      </c>
      <c r="AZ536" s="71">
        <f>SUM('рабочая 2023 г'!AZ535-'2022 г.'!AZ535)</f>
        <v>0</v>
      </c>
      <c r="BA536" s="71">
        <f>SUM('рабочая 2023 г'!BA535-'2022 г.'!BA535)</f>
        <v>0</v>
      </c>
      <c r="BB536" s="75">
        <f t="shared" si="428"/>
        <v>0</v>
      </c>
      <c r="BC536" s="71">
        <f>SUM('рабочая 2023 г'!BC535-'2022 г.'!BC535)</f>
        <v>0</v>
      </c>
      <c r="BD536" s="71">
        <f>SUM('рабочая 2023 г'!BD535-'2022 г.'!BD535)</f>
        <v>0</v>
      </c>
      <c r="BE536" s="71">
        <f>SUM('рабочая 2023 г'!BE535-'2022 г.'!BE535)</f>
        <v>0</v>
      </c>
      <c r="BF536" s="71">
        <f>SUM('рабочая 2023 г'!BF535-'2022 г.'!BF535)</f>
        <v>0</v>
      </c>
      <c r="BG536" s="71">
        <f>SUM('рабочая 2023 г'!BG535-'2022 г.'!BG535)</f>
        <v>0</v>
      </c>
      <c r="BH536" s="71">
        <f>SUM('рабочая 2023 г'!BH535-'2022 г.'!BH535)</f>
        <v>0</v>
      </c>
      <c r="BI536" s="71">
        <f>SUM('рабочая 2023 г'!BI535-'2022 г.'!BI535)</f>
        <v>0</v>
      </c>
      <c r="BJ536" s="71">
        <f>SUM('рабочая 2023 г'!BJ535-'2022 г.'!BJ535)</f>
        <v>0</v>
      </c>
      <c r="BK536" s="71">
        <f>SUM('рабочая 2023 г'!BK535-'2022 г.'!BK535)</f>
        <v>0</v>
      </c>
      <c r="BL536" s="73">
        <f t="shared" si="429"/>
        <v>0</v>
      </c>
      <c r="BM536" s="71">
        <f>SUM('рабочая 2023 г'!BM535-'2022 г.'!BM535)</f>
        <v>0</v>
      </c>
      <c r="BN536" s="71">
        <f>SUM('рабочая 2023 г'!BN535-'2022 г.'!BN535)</f>
        <v>0</v>
      </c>
      <c r="BO536" s="71">
        <f>SUM('рабочая 2023 г'!BO535-'2022 г.'!BO535)</f>
        <v>0</v>
      </c>
      <c r="BP536" s="71">
        <f>SUM('рабочая 2023 г'!BP535-'2022 г.'!BP535)</f>
        <v>0</v>
      </c>
      <c r="BQ536" s="66">
        <f t="shared" si="425"/>
        <v>0</v>
      </c>
      <c r="BR536" s="71"/>
      <c r="BS536" s="71"/>
      <c r="BT536" s="71"/>
      <c r="BU536" s="71"/>
      <c r="BV536" s="71"/>
      <c r="BW536" s="71"/>
      <c r="BX536" s="71"/>
      <c r="BY536" s="71"/>
      <c r="BZ536" s="71"/>
      <c r="CA536" s="71"/>
      <c r="CB536" s="71"/>
      <c r="CC536" s="71"/>
      <c r="CD536" s="71"/>
      <c r="CE536" s="71"/>
      <c r="CF536" s="71"/>
      <c r="CG536" s="71"/>
      <c r="CH536" s="71"/>
      <c r="CI536" s="71"/>
      <c r="CJ536" s="71"/>
      <c r="CK536" s="71"/>
      <c r="CL536" s="71"/>
      <c r="CM536" s="71"/>
      <c r="CN536" s="71"/>
      <c r="CO536" s="71"/>
      <c r="CP536" s="188">
        <f t="shared" si="421"/>
        <v>0</v>
      </c>
      <c r="CQ536" s="71"/>
      <c r="CR536" s="71"/>
      <c r="CS536" s="71"/>
      <c r="CT536" s="71"/>
      <c r="CU536" s="71"/>
      <c r="CV536" s="71"/>
      <c r="CW536" s="71"/>
      <c r="CX536" s="71"/>
      <c r="CY536" s="71"/>
      <c r="CZ536" s="71"/>
      <c r="DA536" s="71"/>
      <c r="DB536" s="188">
        <f t="shared" si="422"/>
        <v>0</v>
      </c>
      <c r="DC536" s="38">
        <f t="shared" si="418"/>
        <v>0</v>
      </c>
      <c r="DD536" s="71"/>
      <c r="DE536" s="71"/>
      <c r="DF536" s="71"/>
      <c r="DG536" s="188">
        <f t="shared" si="419"/>
        <v>0</v>
      </c>
      <c r="DH536" s="38">
        <f t="shared" si="420"/>
        <v>0</v>
      </c>
      <c r="DI536" s="71"/>
      <c r="DJ536" s="71"/>
      <c r="DK536" s="71"/>
      <c r="DL536" s="71"/>
      <c r="DM536" s="71"/>
      <c r="DN536" s="71"/>
      <c r="DO536" s="71"/>
      <c r="DP536" s="71"/>
      <c r="DQ536" s="71"/>
      <c r="DR536" s="71"/>
      <c r="DS536" s="71"/>
      <c r="DT536" s="71"/>
      <c r="DU536" s="71"/>
      <c r="DV536" s="71"/>
      <c r="DW536" s="71"/>
      <c r="DX536" s="71"/>
      <c r="DY536" s="71"/>
      <c r="DZ536" s="71"/>
      <c r="EA536" s="71"/>
      <c r="EB536" s="71"/>
      <c r="EC536" s="71"/>
      <c r="ED536" s="71"/>
      <c r="EE536" s="71"/>
      <c r="EF536" s="71"/>
      <c r="EG536" s="71"/>
      <c r="EH536" s="71"/>
      <c r="EI536" s="74"/>
      <c r="EJ536" s="74"/>
      <c r="EK536" s="74"/>
      <c r="EL536" s="74"/>
      <c r="EM536" s="74"/>
      <c r="EN536" s="74"/>
      <c r="EO536" s="74"/>
      <c r="EP536" s="74"/>
      <c r="EQ536" s="74"/>
      <c r="ER536" s="74"/>
      <c r="ES536" s="74"/>
      <c r="ET536" s="74"/>
      <c r="EU536" s="74"/>
      <c r="EV536" s="74"/>
      <c r="EW536" s="74"/>
      <c r="EX536" s="74"/>
      <c r="EY536" s="74"/>
      <c r="EZ536" s="74"/>
      <c r="FA536" s="74"/>
      <c r="FB536" s="74"/>
    </row>
    <row r="537" spans="2:158" s="69" customFormat="1">
      <c r="B537" s="76"/>
      <c r="C537" s="77" t="s">
        <v>390</v>
      </c>
      <c r="D537" s="71"/>
      <c r="E537" s="71"/>
      <c r="F537" s="71"/>
      <c r="G537" s="71"/>
      <c r="H537" s="71"/>
      <c r="I537" s="71"/>
      <c r="J537" s="71"/>
      <c r="K537" s="71"/>
      <c r="L537" s="71"/>
      <c r="M537" s="71"/>
      <c r="N537" s="71"/>
      <c r="O537" s="72"/>
      <c r="P537" s="71"/>
      <c r="Q537" s="71"/>
      <c r="R537" s="71"/>
      <c r="S537" s="71"/>
      <c r="T537" s="71"/>
      <c r="U537" s="71"/>
      <c r="V537" s="71"/>
      <c r="W537" s="71"/>
      <c r="X537" s="71"/>
      <c r="Y537" s="71">
        <f>SUM('рабочая 2023 г'!Y536-'2022 г.'!Y536)</f>
        <v>0</v>
      </c>
      <c r="Z537" s="73"/>
      <c r="AA537" s="73"/>
      <c r="AB537" s="73"/>
      <c r="AC537" s="73"/>
      <c r="AD537" s="73"/>
      <c r="AE537" s="73"/>
      <c r="AF537" s="102">
        <f t="shared" si="427"/>
        <v>0</v>
      </c>
      <c r="AG537" s="71">
        <f>SUM('рабочая 2023 г'!AG536-'2022 г.'!AG536)</f>
        <v>0</v>
      </c>
      <c r="AH537" s="71">
        <f>SUM('рабочая 2023 г'!AH536-'2022 г.'!AH536)</f>
        <v>0</v>
      </c>
      <c r="AI537" s="71">
        <f>SUM('рабочая 2023 г'!AI536-'2022 г.'!AI536)</f>
        <v>0</v>
      </c>
      <c r="AJ537" s="71">
        <f>SUM('рабочая 2023 г'!AJ536-'2022 г.'!AJ536)</f>
        <v>0</v>
      </c>
      <c r="AK537" s="71">
        <f>SUM('рабочая 2023 г'!AK536-'2022 г.'!AK536)</f>
        <v>0</v>
      </c>
      <c r="AL537" s="71">
        <f>SUM('рабочая 2023 г'!AL536-'2022 г.'!AL536)</f>
        <v>0</v>
      </c>
      <c r="AM537" s="71">
        <f>SUM('рабочая 2023 г'!AM536-'2022 г.'!AM536)</f>
        <v>0</v>
      </c>
      <c r="AN537" s="71">
        <f>SUM('рабочая 2023 г'!AN536-'2022 г.'!AN536)</f>
        <v>0</v>
      </c>
      <c r="AO537" s="71">
        <f>SUM('рабочая 2023 г'!AO536-'2022 г.'!AO536)</f>
        <v>0</v>
      </c>
      <c r="AP537" s="71">
        <f>SUM('рабочая 2023 г'!AP536-'2022 г.'!AP536)</f>
        <v>0</v>
      </c>
      <c r="AQ537" s="71">
        <f>SUM('рабочая 2023 г'!AQ536-'2022 г.'!AQ536)</f>
        <v>0</v>
      </c>
      <c r="AR537" s="71">
        <f>SUM('рабочая 2023 г'!AR536-'2022 г.'!AR536)</f>
        <v>0</v>
      </c>
      <c r="AS537" s="115">
        <f t="shared" si="307"/>
        <v>0</v>
      </c>
      <c r="AT537" s="71">
        <f>SUM('рабочая 2023 г'!AT536-'2022 г.'!AT536)</f>
        <v>0</v>
      </c>
      <c r="AU537" s="71">
        <f>SUM('рабочая 2023 г'!AU536-'2022 г.'!AU536)</f>
        <v>0</v>
      </c>
      <c r="AV537" s="71">
        <f>SUM('рабочая 2023 г'!AV536-'2022 г.'!AV536)</f>
        <v>0</v>
      </c>
      <c r="AW537" s="71">
        <f>SUM('рабочая 2023 г'!AW536-'2022 г.'!AW536)</f>
        <v>0</v>
      </c>
      <c r="AX537" s="71">
        <f>SUM('рабочая 2023 г'!AX536-'2022 г.'!AX536)</f>
        <v>0</v>
      </c>
      <c r="AY537" s="71">
        <f>SUM('рабочая 2023 г'!AY536-'2022 г.'!AY536)</f>
        <v>0</v>
      </c>
      <c r="AZ537" s="71">
        <f>SUM('рабочая 2023 г'!AZ536-'2022 г.'!AZ536)</f>
        <v>0</v>
      </c>
      <c r="BA537" s="71">
        <f>SUM('рабочая 2023 г'!BA536-'2022 г.'!BA536)</f>
        <v>0</v>
      </c>
      <c r="BB537" s="75">
        <f t="shared" si="428"/>
        <v>0</v>
      </c>
      <c r="BC537" s="71">
        <f>SUM('рабочая 2023 г'!BC536-'2022 г.'!BC536)</f>
        <v>0</v>
      </c>
      <c r="BD537" s="71">
        <f>SUM('рабочая 2023 г'!BD536-'2022 г.'!BD536)</f>
        <v>0</v>
      </c>
      <c r="BE537" s="71">
        <f>SUM('рабочая 2023 г'!BE536-'2022 г.'!BE536)</f>
        <v>0</v>
      </c>
      <c r="BF537" s="71">
        <f>SUM('рабочая 2023 г'!BF536-'2022 г.'!BF536)</f>
        <v>0</v>
      </c>
      <c r="BG537" s="71">
        <f>SUM('рабочая 2023 г'!BG536-'2022 г.'!BG536)</f>
        <v>0</v>
      </c>
      <c r="BH537" s="71">
        <f>SUM('рабочая 2023 г'!BH536-'2022 г.'!BH536)</f>
        <v>0</v>
      </c>
      <c r="BI537" s="71">
        <f>SUM('рабочая 2023 г'!BI536-'2022 г.'!BI536)</f>
        <v>0</v>
      </c>
      <c r="BJ537" s="71">
        <f>SUM('рабочая 2023 г'!BJ536-'2022 г.'!BJ536)</f>
        <v>0</v>
      </c>
      <c r="BK537" s="71">
        <f>SUM('рабочая 2023 г'!BK536-'2022 г.'!BK536)</f>
        <v>0</v>
      </c>
      <c r="BL537" s="73">
        <f t="shared" si="429"/>
        <v>0</v>
      </c>
      <c r="BM537" s="71">
        <f>SUM('рабочая 2023 г'!BM536-'2022 г.'!BM536)</f>
        <v>0</v>
      </c>
      <c r="BN537" s="71">
        <f>SUM('рабочая 2023 г'!BN536-'2022 г.'!BN536)</f>
        <v>0</v>
      </c>
      <c r="BO537" s="71">
        <f>SUM('рабочая 2023 г'!BO536-'2022 г.'!BO536)</f>
        <v>0</v>
      </c>
      <c r="BP537" s="71">
        <f>SUM('рабочая 2023 г'!BP536-'2022 г.'!BP536)</f>
        <v>0</v>
      </c>
      <c r="BQ537" s="66">
        <f t="shared" si="425"/>
        <v>0</v>
      </c>
      <c r="BR537" s="71"/>
      <c r="BS537" s="71"/>
      <c r="BT537" s="71"/>
      <c r="BU537" s="71"/>
      <c r="BV537" s="71"/>
      <c r="BW537" s="71"/>
      <c r="BX537" s="71"/>
      <c r="BY537" s="71"/>
      <c r="BZ537" s="71"/>
      <c r="CA537" s="71"/>
      <c r="CB537" s="71"/>
      <c r="CC537" s="71"/>
      <c r="CD537" s="71"/>
      <c r="CE537" s="71"/>
      <c r="CF537" s="71"/>
      <c r="CG537" s="71"/>
      <c r="CH537" s="71"/>
      <c r="CI537" s="71"/>
      <c r="CJ537" s="71"/>
      <c r="CK537" s="71"/>
      <c r="CL537" s="71"/>
      <c r="CM537" s="71"/>
      <c r="CN537" s="71"/>
      <c r="CO537" s="71"/>
      <c r="CP537" s="188">
        <f t="shared" si="421"/>
        <v>0</v>
      </c>
      <c r="CQ537" s="71"/>
      <c r="CR537" s="71"/>
      <c r="CS537" s="71"/>
      <c r="CT537" s="71"/>
      <c r="CU537" s="71"/>
      <c r="CV537" s="71"/>
      <c r="CW537" s="71"/>
      <c r="CX537" s="71"/>
      <c r="CY537" s="71"/>
      <c r="CZ537" s="71"/>
      <c r="DA537" s="71"/>
      <c r="DB537" s="188">
        <f t="shared" si="422"/>
        <v>0</v>
      </c>
      <c r="DC537" s="38">
        <f t="shared" si="418"/>
        <v>0</v>
      </c>
      <c r="DD537" s="71"/>
      <c r="DE537" s="71"/>
      <c r="DF537" s="71"/>
      <c r="DG537" s="188">
        <f t="shared" si="419"/>
        <v>0</v>
      </c>
      <c r="DH537" s="38">
        <f t="shared" si="420"/>
        <v>0</v>
      </c>
      <c r="DI537" s="71"/>
      <c r="DJ537" s="71"/>
      <c r="DK537" s="71"/>
      <c r="DL537" s="71"/>
      <c r="DM537" s="71"/>
      <c r="DN537" s="71"/>
      <c r="DO537" s="71"/>
      <c r="DP537" s="71"/>
      <c r="DQ537" s="71"/>
      <c r="DR537" s="71"/>
      <c r="DS537" s="71"/>
      <c r="DT537" s="71"/>
      <c r="DU537" s="71"/>
      <c r="DV537" s="71"/>
      <c r="DW537" s="71"/>
      <c r="DX537" s="71"/>
      <c r="DY537" s="71"/>
      <c r="DZ537" s="71"/>
      <c r="EA537" s="71"/>
      <c r="EB537" s="71"/>
      <c r="EC537" s="71"/>
      <c r="ED537" s="71"/>
      <c r="EE537" s="71"/>
      <c r="EF537" s="71"/>
      <c r="EG537" s="71"/>
      <c r="EH537" s="71"/>
      <c r="EI537" s="74"/>
      <c r="EJ537" s="74"/>
      <c r="EK537" s="74"/>
      <c r="EL537" s="74"/>
      <c r="EM537" s="74"/>
      <c r="EN537" s="74"/>
      <c r="EO537" s="74"/>
      <c r="EP537" s="74"/>
      <c r="EQ537" s="74"/>
      <c r="ER537" s="74"/>
      <c r="ES537" s="74"/>
      <c r="ET537" s="74"/>
      <c r="EU537" s="74"/>
      <c r="EV537" s="74"/>
      <c r="EW537" s="74"/>
      <c r="EX537" s="74"/>
      <c r="EY537" s="74"/>
      <c r="EZ537" s="74"/>
      <c r="FA537" s="74"/>
      <c r="FB537" s="74"/>
    </row>
    <row r="538" spans="2:158" s="69" customFormat="1">
      <c r="B538" s="76"/>
      <c r="C538" s="77" t="s">
        <v>391</v>
      </c>
      <c r="D538" s="71"/>
      <c r="E538" s="71"/>
      <c r="F538" s="71"/>
      <c r="G538" s="71"/>
      <c r="H538" s="71"/>
      <c r="I538" s="71"/>
      <c r="J538" s="71"/>
      <c r="K538" s="71"/>
      <c r="L538" s="71"/>
      <c r="M538" s="71"/>
      <c r="N538" s="71"/>
      <c r="O538" s="72"/>
      <c r="P538" s="71"/>
      <c r="Q538" s="71"/>
      <c r="R538" s="71"/>
      <c r="S538" s="71"/>
      <c r="T538" s="71"/>
      <c r="U538" s="71"/>
      <c r="V538" s="71"/>
      <c r="W538" s="71"/>
      <c r="X538" s="71"/>
      <c r="Y538" s="71">
        <f>SUM('рабочая 2023 г'!Y537-'2022 г.'!Y537)</f>
        <v>0</v>
      </c>
      <c r="Z538" s="73"/>
      <c r="AA538" s="73"/>
      <c r="AB538" s="73"/>
      <c r="AC538" s="73"/>
      <c r="AD538" s="73"/>
      <c r="AE538" s="73"/>
      <c r="AF538" s="102">
        <f t="shared" si="427"/>
        <v>0</v>
      </c>
      <c r="AG538" s="71">
        <f>SUM('рабочая 2023 г'!AG537-'2022 г.'!AG537)</f>
        <v>0</v>
      </c>
      <c r="AH538" s="71">
        <f>SUM('рабочая 2023 г'!AH537-'2022 г.'!AH537)</f>
        <v>0</v>
      </c>
      <c r="AI538" s="71">
        <f>SUM('рабочая 2023 г'!AI537-'2022 г.'!AI537)</f>
        <v>0</v>
      </c>
      <c r="AJ538" s="71">
        <f>SUM('рабочая 2023 г'!AJ537-'2022 г.'!AJ537)</f>
        <v>0</v>
      </c>
      <c r="AK538" s="71">
        <f>SUM('рабочая 2023 г'!AK537-'2022 г.'!AK537)</f>
        <v>0</v>
      </c>
      <c r="AL538" s="71">
        <f>SUM('рабочая 2023 г'!AL537-'2022 г.'!AL537)</f>
        <v>0</v>
      </c>
      <c r="AM538" s="71">
        <f>SUM('рабочая 2023 г'!AM537-'2022 г.'!AM537)</f>
        <v>0</v>
      </c>
      <c r="AN538" s="71">
        <f>SUM('рабочая 2023 г'!AN537-'2022 г.'!AN537)</f>
        <v>0</v>
      </c>
      <c r="AO538" s="71">
        <f>SUM('рабочая 2023 г'!AO537-'2022 г.'!AO537)</f>
        <v>0</v>
      </c>
      <c r="AP538" s="71">
        <f>SUM('рабочая 2023 г'!AP537-'2022 г.'!AP537)</f>
        <v>0</v>
      </c>
      <c r="AQ538" s="71">
        <f>SUM('рабочая 2023 г'!AQ537-'2022 г.'!AQ537)</f>
        <v>0</v>
      </c>
      <c r="AR538" s="71">
        <f>SUM('рабочая 2023 г'!AR537-'2022 г.'!AR537)</f>
        <v>0</v>
      </c>
      <c r="AS538" s="115">
        <f t="shared" si="307"/>
        <v>0</v>
      </c>
      <c r="AT538" s="71">
        <f>SUM('рабочая 2023 г'!AT537-'2022 г.'!AT537)</f>
        <v>0</v>
      </c>
      <c r="AU538" s="71">
        <f>SUM('рабочая 2023 г'!AU537-'2022 г.'!AU537)</f>
        <v>0</v>
      </c>
      <c r="AV538" s="71">
        <f>SUM('рабочая 2023 г'!AV537-'2022 г.'!AV537)</f>
        <v>0</v>
      </c>
      <c r="AW538" s="71">
        <f>SUM('рабочая 2023 г'!AW537-'2022 г.'!AW537)</f>
        <v>0</v>
      </c>
      <c r="AX538" s="71">
        <f>SUM('рабочая 2023 г'!AX537-'2022 г.'!AX537)</f>
        <v>0</v>
      </c>
      <c r="AY538" s="71">
        <f>SUM('рабочая 2023 г'!AY537-'2022 г.'!AY537)</f>
        <v>0</v>
      </c>
      <c r="AZ538" s="71">
        <f>SUM('рабочая 2023 г'!AZ537-'2022 г.'!AZ537)</f>
        <v>0</v>
      </c>
      <c r="BA538" s="71">
        <f>SUM('рабочая 2023 г'!BA537-'2022 г.'!BA537)</f>
        <v>0</v>
      </c>
      <c r="BB538" s="75">
        <f t="shared" si="428"/>
        <v>0</v>
      </c>
      <c r="BC538" s="71">
        <f>SUM('рабочая 2023 г'!BC537-'2022 г.'!BC537)</f>
        <v>0</v>
      </c>
      <c r="BD538" s="71">
        <f>SUM('рабочая 2023 г'!BD537-'2022 г.'!BD537)</f>
        <v>0</v>
      </c>
      <c r="BE538" s="71">
        <f>SUM('рабочая 2023 г'!BE537-'2022 г.'!BE537)</f>
        <v>0</v>
      </c>
      <c r="BF538" s="71">
        <f>SUM('рабочая 2023 г'!BF537-'2022 г.'!BF537)</f>
        <v>0</v>
      </c>
      <c r="BG538" s="71">
        <f>SUM('рабочая 2023 г'!BG537-'2022 г.'!BG537)</f>
        <v>0</v>
      </c>
      <c r="BH538" s="71">
        <f>SUM('рабочая 2023 г'!BH537-'2022 г.'!BH537)</f>
        <v>0</v>
      </c>
      <c r="BI538" s="71">
        <f>SUM('рабочая 2023 г'!BI537-'2022 г.'!BI537)</f>
        <v>0</v>
      </c>
      <c r="BJ538" s="71">
        <f>SUM('рабочая 2023 г'!BJ537-'2022 г.'!BJ537)</f>
        <v>0</v>
      </c>
      <c r="BK538" s="71">
        <f>SUM('рабочая 2023 г'!BK537-'2022 г.'!BK537)</f>
        <v>0</v>
      </c>
      <c r="BL538" s="73">
        <f t="shared" si="429"/>
        <v>0</v>
      </c>
      <c r="BM538" s="71">
        <f>SUM('рабочая 2023 г'!BM537-'2022 г.'!BM537)</f>
        <v>0</v>
      </c>
      <c r="BN538" s="71">
        <f>SUM('рабочая 2023 г'!BN537-'2022 г.'!BN537)</f>
        <v>0</v>
      </c>
      <c r="BO538" s="71">
        <f>SUM('рабочая 2023 г'!BO537-'2022 г.'!BO537)</f>
        <v>0</v>
      </c>
      <c r="BP538" s="71">
        <f>SUM('рабочая 2023 г'!BP537-'2022 г.'!BP537)</f>
        <v>0</v>
      </c>
      <c r="BQ538" s="66">
        <f t="shared" si="425"/>
        <v>0</v>
      </c>
      <c r="BR538" s="71"/>
      <c r="BS538" s="71"/>
      <c r="BT538" s="71"/>
      <c r="BU538" s="71"/>
      <c r="BV538" s="71"/>
      <c r="BW538" s="71"/>
      <c r="BX538" s="71"/>
      <c r="BY538" s="71"/>
      <c r="BZ538" s="71"/>
      <c r="CA538" s="71"/>
      <c r="CB538" s="71"/>
      <c r="CC538" s="71"/>
      <c r="CD538" s="71"/>
      <c r="CE538" s="71"/>
      <c r="CF538" s="71"/>
      <c r="CG538" s="71"/>
      <c r="CH538" s="71"/>
      <c r="CI538" s="71"/>
      <c r="CJ538" s="71"/>
      <c r="CK538" s="71"/>
      <c r="CL538" s="71"/>
      <c r="CM538" s="71"/>
      <c r="CN538" s="71"/>
      <c r="CO538" s="71"/>
      <c r="CP538" s="188">
        <f t="shared" si="421"/>
        <v>0</v>
      </c>
      <c r="CQ538" s="71"/>
      <c r="CR538" s="71"/>
      <c r="CS538" s="71"/>
      <c r="CT538" s="71"/>
      <c r="CU538" s="71"/>
      <c r="CV538" s="71"/>
      <c r="CW538" s="71"/>
      <c r="CX538" s="71"/>
      <c r="CY538" s="71"/>
      <c r="CZ538" s="71"/>
      <c r="DA538" s="71"/>
      <c r="DB538" s="188">
        <f t="shared" si="422"/>
        <v>0</v>
      </c>
      <c r="DC538" s="38">
        <f t="shared" si="418"/>
        <v>0</v>
      </c>
      <c r="DD538" s="71"/>
      <c r="DE538" s="71"/>
      <c r="DF538" s="71"/>
      <c r="DG538" s="188">
        <f t="shared" si="419"/>
        <v>0</v>
      </c>
      <c r="DH538" s="38">
        <f t="shared" si="420"/>
        <v>0</v>
      </c>
      <c r="DI538" s="71"/>
      <c r="DJ538" s="71"/>
      <c r="DK538" s="71"/>
      <c r="DL538" s="71"/>
      <c r="DM538" s="71"/>
      <c r="DN538" s="71"/>
      <c r="DO538" s="71"/>
      <c r="DP538" s="71"/>
      <c r="DQ538" s="71"/>
      <c r="DR538" s="71"/>
      <c r="DS538" s="71"/>
      <c r="DT538" s="71"/>
      <c r="DU538" s="71"/>
      <c r="DV538" s="71"/>
      <c r="DW538" s="71"/>
      <c r="DX538" s="71"/>
      <c r="DY538" s="71"/>
      <c r="DZ538" s="71"/>
      <c r="EA538" s="71"/>
      <c r="EB538" s="71"/>
      <c r="EC538" s="71"/>
      <c r="ED538" s="71"/>
      <c r="EE538" s="71"/>
      <c r="EF538" s="71"/>
      <c r="EG538" s="71"/>
      <c r="EH538" s="71"/>
      <c r="EI538" s="74"/>
      <c r="EJ538" s="74"/>
      <c r="EK538" s="74"/>
      <c r="EL538" s="74"/>
      <c r="EM538" s="74"/>
      <c r="EN538" s="74"/>
      <c r="EO538" s="74"/>
      <c r="EP538" s="74"/>
      <c r="EQ538" s="74"/>
      <c r="ER538" s="74"/>
      <c r="ES538" s="74"/>
      <c r="ET538" s="74"/>
      <c r="EU538" s="74"/>
      <c r="EV538" s="74"/>
      <c r="EW538" s="74"/>
      <c r="EX538" s="74"/>
      <c r="EY538" s="74"/>
      <c r="EZ538" s="74"/>
      <c r="FA538" s="74"/>
      <c r="FB538" s="74"/>
    </row>
    <row r="539" spans="2:158" s="69" customFormat="1">
      <c r="B539" s="76"/>
      <c r="C539" s="77" t="s">
        <v>392</v>
      </c>
      <c r="D539" s="71"/>
      <c r="E539" s="71"/>
      <c r="F539" s="71"/>
      <c r="G539" s="71"/>
      <c r="H539" s="71"/>
      <c r="I539" s="71"/>
      <c r="J539" s="71"/>
      <c r="K539" s="71"/>
      <c r="L539" s="71"/>
      <c r="M539" s="71"/>
      <c r="N539" s="71"/>
      <c r="O539" s="72"/>
      <c r="P539" s="71"/>
      <c r="Q539" s="71"/>
      <c r="R539" s="71"/>
      <c r="S539" s="71"/>
      <c r="T539" s="71"/>
      <c r="U539" s="71"/>
      <c r="V539" s="71"/>
      <c r="W539" s="71"/>
      <c r="X539" s="71"/>
      <c r="Y539" s="71">
        <f>SUM('рабочая 2023 г'!Y538-'2022 г.'!Y538)</f>
        <v>0</v>
      </c>
      <c r="Z539" s="73"/>
      <c r="AA539" s="73"/>
      <c r="AB539" s="73"/>
      <c r="AC539" s="73"/>
      <c r="AD539" s="73"/>
      <c r="AE539" s="73"/>
      <c r="AF539" s="102">
        <f t="shared" si="427"/>
        <v>0</v>
      </c>
      <c r="AG539" s="71">
        <f>SUM('рабочая 2023 г'!AG538-'2022 г.'!AG538)</f>
        <v>0</v>
      </c>
      <c r="AH539" s="71">
        <f>SUM('рабочая 2023 г'!AH538-'2022 г.'!AH538)</f>
        <v>0</v>
      </c>
      <c r="AI539" s="71">
        <f>SUM('рабочая 2023 г'!AI538-'2022 г.'!AI538)</f>
        <v>0</v>
      </c>
      <c r="AJ539" s="71">
        <f>SUM('рабочая 2023 г'!AJ538-'2022 г.'!AJ538)</f>
        <v>0</v>
      </c>
      <c r="AK539" s="71">
        <f>SUM('рабочая 2023 г'!AK538-'2022 г.'!AK538)</f>
        <v>0</v>
      </c>
      <c r="AL539" s="71">
        <f>SUM('рабочая 2023 г'!AL538-'2022 г.'!AL538)</f>
        <v>0</v>
      </c>
      <c r="AM539" s="71">
        <f>SUM('рабочая 2023 г'!AM538-'2022 г.'!AM538)</f>
        <v>0</v>
      </c>
      <c r="AN539" s="71">
        <f>SUM('рабочая 2023 г'!AN538-'2022 г.'!AN538)</f>
        <v>0</v>
      </c>
      <c r="AO539" s="71">
        <f>SUM('рабочая 2023 г'!AO538-'2022 г.'!AO538)</f>
        <v>0</v>
      </c>
      <c r="AP539" s="71">
        <f>SUM('рабочая 2023 г'!AP538-'2022 г.'!AP538)</f>
        <v>0</v>
      </c>
      <c r="AQ539" s="71">
        <f>SUM('рабочая 2023 г'!AQ538-'2022 г.'!AQ538)</f>
        <v>0</v>
      </c>
      <c r="AR539" s="71">
        <f>SUM('рабочая 2023 г'!AR538-'2022 г.'!AR538)</f>
        <v>0</v>
      </c>
      <c r="AS539" s="115">
        <f t="shared" si="307"/>
        <v>0</v>
      </c>
      <c r="AT539" s="71">
        <f>SUM('рабочая 2023 г'!AT538-'2022 г.'!AT538)</f>
        <v>0</v>
      </c>
      <c r="AU539" s="71">
        <f>SUM('рабочая 2023 г'!AU538-'2022 г.'!AU538)</f>
        <v>0</v>
      </c>
      <c r="AV539" s="71">
        <f>SUM('рабочая 2023 г'!AV538-'2022 г.'!AV538)</f>
        <v>0</v>
      </c>
      <c r="AW539" s="71">
        <f>SUM('рабочая 2023 г'!AW538-'2022 г.'!AW538)</f>
        <v>0</v>
      </c>
      <c r="AX539" s="71">
        <f>SUM('рабочая 2023 г'!AX538-'2022 г.'!AX538)</f>
        <v>0</v>
      </c>
      <c r="AY539" s="71">
        <f>SUM('рабочая 2023 г'!AY538-'2022 г.'!AY538)</f>
        <v>0</v>
      </c>
      <c r="AZ539" s="71">
        <f>SUM('рабочая 2023 г'!AZ538-'2022 г.'!AZ538)</f>
        <v>0</v>
      </c>
      <c r="BA539" s="71">
        <f>SUM('рабочая 2023 г'!BA538-'2022 г.'!BA538)</f>
        <v>0</v>
      </c>
      <c r="BB539" s="75">
        <f t="shared" si="428"/>
        <v>0</v>
      </c>
      <c r="BC539" s="71">
        <f>SUM('рабочая 2023 г'!BC538-'2022 г.'!BC538)</f>
        <v>0</v>
      </c>
      <c r="BD539" s="71">
        <f>SUM('рабочая 2023 г'!BD538-'2022 г.'!BD538)</f>
        <v>0</v>
      </c>
      <c r="BE539" s="71">
        <f>SUM('рабочая 2023 г'!BE538-'2022 г.'!BE538)</f>
        <v>0</v>
      </c>
      <c r="BF539" s="71">
        <f>SUM('рабочая 2023 г'!BF538-'2022 г.'!BF538)</f>
        <v>0</v>
      </c>
      <c r="BG539" s="71">
        <f>SUM('рабочая 2023 г'!BG538-'2022 г.'!BG538)</f>
        <v>0</v>
      </c>
      <c r="BH539" s="71">
        <f>SUM('рабочая 2023 г'!BH538-'2022 г.'!BH538)</f>
        <v>0</v>
      </c>
      <c r="BI539" s="71">
        <f>SUM('рабочая 2023 г'!BI538-'2022 г.'!BI538)</f>
        <v>0</v>
      </c>
      <c r="BJ539" s="71">
        <f>SUM('рабочая 2023 г'!BJ538-'2022 г.'!BJ538)</f>
        <v>0</v>
      </c>
      <c r="BK539" s="71">
        <f>SUM('рабочая 2023 г'!BK538-'2022 г.'!BK538)</f>
        <v>0</v>
      </c>
      <c r="BL539" s="73">
        <f t="shared" si="429"/>
        <v>0</v>
      </c>
      <c r="BM539" s="71">
        <f>SUM('рабочая 2023 г'!BM538-'2022 г.'!BM538)</f>
        <v>0</v>
      </c>
      <c r="BN539" s="71">
        <f>SUM('рабочая 2023 г'!BN538-'2022 г.'!BN538)</f>
        <v>0</v>
      </c>
      <c r="BO539" s="71">
        <f>SUM('рабочая 2023 г'!BO538-'2022 г.'!BO538)</f>
        <v>0</v>
      </c>
      <c r="BP539" s="71">
        <f>SUM('рабочая 2023 г'!BP538-'2022 г.'!BP538)</f>
        <v>0</v>
      </c>
      <c r="BQ539" s="66">
        <f t="shared" si="425"/>
        <v>0</v>
      </c>
      <c r="BR539" s="71"/>
      <c r="BS539" s="71"/>
      <c r="BT539" s="71"/>
      <c r="BU539" s="71"/>
      <c r="BV539" s="71"/>
      <c r="BW539" s="71"/>
      <c r="BX539" s="71"/>
      <c r="BY539" s="71"/>
      <c r="BZ539" s="71"/>
      <c r="CA539" s="71"/>
      <c r="CB539" s="71"/>
      <c r="CC539" s="71"/>
      <c r="CD539" s="71"/>
      <c r="CE539" s="71"/>
      <c r="CF539" s="71"/>
      <c r="CG539" s="71"/>
      <c r="CH539" s="71"/>
      <c r="CI539" s="71"/>
      <c r="CJ539" s="71"/>
      <c r="CK539" s="71"/>
      <c r="CL539" s="71"/>
      <c r="CM539" s="71"/>
      <c r="CN539" s="71"/>
      <c r="CO539" s="71"/>
      <c r="CP539" s="188">
        <f t="shared" si="421"/>
        <v>0</v>
      </c>
      <c r="CQ539" s="71"/>
      <c r="CR539" s="71"/>
      <c r="CS539" s="71"/>
      <c r="CT539" s="71"/>
      <c r="CU539" s="71"/>
      <c r="CV539" s="71"/>
      <c r="CW539" s="71"/>
      <c r="CX539" s="71"/>
      <c r="CY539" s="71"/>
      <c r="CZ539" s="71"/>
      <c r="DA539" s="71"/>
      <c r="DB539" s="188">
        <f t="shared" si="422"/>
        <v>0</v>
      </c>
      <c r="DC539" s="38">
        <f t="shared" si="418"/>
        <v>0</v>
      </c>
      <c r="DD539" s="71"/>
      <c r="DE539" s="71"/>
      <c r="DF539" s="71"/>
      <c r="DG539" s="188">
        <f t="shared" si="419"/>
        <v>0</v>
      </c>
      <c r="DH539" s="38">
        <f t="shared" si="420"/>
        <v>0</v>
      </c>
      <c r="DI539" s="71"/>
      <c r="DJ539" s="71"/>
      <c r="DK539" s="71"/>
      <c r="DL539" s="71"/>
      <c r="DM539" s="71"/>
      <c r="DN539" s="71"/>
      <c r="DO539" s="71"/>
      <c r="DP539" s="71"/>
      <c r="DQ539" s="71"/>
      <c r="DR539" s="71"/>
      <c r="DS539" s="71"/>
      <c r="DT539" s="71"/>
      <c r="DU539" s="71"/>
      <c r="DV539" s="71"/>
      <c r="DW539" s="71"/>
      <c r="DX539" s="71"/>
      <c r="DY539" s="71"/>
      <c r="DZ539" s="71"/>
      <c r="EA539" s="71"/>
      <c r="EB539" s="71"/>
      <c r="EC539" s="71"/>
      <c r="ED539" s="71"/>
      <c r="EE539" s="71"/>
      <c r="EF539" s="71"/>
      <c r="EG539" s="71"/>
      <c r="EH539" s="71"/>
      <c r="EI539" s="74"/>
      <c r="EJ539" s="74"/>
      <c r="EK539" s="74"/>
      <c r="EL539" s="74"/>
      <c r="EM539" s="74"/>
      <c r="EN539" s="74"/>
      <c r="EO539" s="74"/>
      <c r="EP539" s="74"/>
      <c r="EQ539" s="74"/>
      <c r="ER539" s="74"/>
      <c r="ES539" s="74"/>
      <c r="ET539" s="74"/>
      <c r="EU539" s="74"/>
      <c r="EV539" s="74"/>
      <c r="EW539" s="74"/>
      <c r="EX539" s="74"/>
      <c r="EY539" s="74"/>
      <c r="EZ539" s="74"/>
      <c r="FA539" s="74"/>
      <c r="FB539" s="74"/>
    </row>
    <row r="540" spans="2:158" s="69" customFormat="1">
      <c r="B540" s="76"/>
      <c r="C540" s="77" t="s">
        <v>393</v>
      </c>
      <c r="D540" s="71"/>
      <c r="E540" s="71"/>
      <c r="F540" s="71"/>
      <c r="G540" s="71"/>
      <c r="H540" s="71"/>
      <c r="I540" s="71"/>
      <c r="J540" s="71"/>
      <c r="K540" s="71"/>
      <c r="L540" s="71"/>
      <c r="M540" s="71"/>
      <c r="N540" s="71"/>
      <c r="O540" s="72"/>
      <c r="P540" s="71"/>
      <c r="Q540" s="71"/>
      <c r="R540" s="71"/>
      <c r="S540" s="71"/>
      <c r="T540" s="71"/>
      <c r="U540" s="71"/>
      <c r="V540" s="71"/>
      <c r="W540" s="71"/>
      <c r="X540" s="71"/>
      <c r="Y540" s="71">
        <f>SUM('рабочая 2023 г'!Y539-'2022 г.'!Y539)</f>
        <v>0</v>
      </c>
      <c r="Z540" s="73"/>
      <c r="AA540" s="73"/>
      <c r="AB540" s="73"/>
      <c r="AC540" s="73"/>
      <c r="AD540" s="73"/>
      <c r="AE540" s="73"/>
      <c r="AF540" s="102">
        <f t="shared" si="427"/>
        <v>0</v>
      </c>
      <c r="AG540" s="71">
        <f>SUM('рабочая 2023 г'!AG539-'2022 г.'!AG539)</f>
        <v>0</v>
      </c>
      <c r="AH540" s="71">
        <f>SUM('рабочая 2023 г'!AH539-'2022 г.'!AH539)</f>
        <v>0</v>
      </c>
      <c r="AI540" s="71">
        <f>SUM('рабочая 2023 г'!AI539-'2022 г.'!AI539)</f>
        <v>0</v>
      </c>
      <c r="AJ540" s="71">
        <f>SUM('рабочая 2023 г'!AJ539-'2022 г.'!AJ539)</f>
        <v>0</v>
      </c>
      <c r="AK540" s="71">
        <f>SUM('рабочая 2023 г'!AK539-'2022 г.'!AK539)</f>
        <v>0</v>
      </c>
      <c r="AL540" s="71">
        <f>SUM('рабочая 2023 г'!AL539-'2022 г.'!AL539)</f>
        <v>0</v>
      </c>
      <c r="AM540" s="71">
        <f>SUM('рабочая 2023 г'!AM539-'2022 г.'!AM539)</f>
        <v>0</v>
      </c>
      <c r="AN540" s="71">
        <f>SUM('рабочая 2023 г'!AN539-'2022 г.'!AN539)</f>
        <v>0</v>
      </c>
      <c r="AO540" s="71">
        <f>SUM('рабочая 2023 г'!AO539-'2022 г.'!AO539)</f>
        <v>0</v>
      </c>
      <c r="AP540" s="71">
        <f>SUM('рабочая 2023 г'!AP539-'2022 г.'!AP539)</f>
        <v>0</v>
      </c>
      <c r="AQ540" s="71">
        <f>SUM('рабочая 2023 г'!AQ539-'2022 г.'!AQ539)</f>
        <v>0</v>
      </c>
      <c r="AR540" s="71">
        <f>SUM('рабочая 2023 г'!AR539-'2022 г.'!AR539)</f>
        <v>0</v>
      </c>
      <c r="AS540" s="115">
        <f t="shared" si="307"/>
        <v>0</v>
      </c>
      <c r="AT540" s="71">
        <f>SUM('рабочая 2023 г'!AT539-'2022 г.'!AT539)</f>
        <v>0</v>
      </c>
      <c r="AU540" s="71">
        <f>SUM('рабочая 2023 г'!AU539-'2022 г.'!AU539)</f>
        <v>0</v>
      </c>
      <c r="AV540" s="71">
        <f>SUM('рабочая 2023 г'!AV539-'2022 г.'!AV539)</f>
        <v>0</v>
      </c>
      <c r="AW540" s="71">
        <f>SUM('рабочая 2023 г'!AW539-'2022 г.'!AW539)</f>
        <v>0</v>
      </c>
      <c r="AX540" s="71">
        <f>SUM('рабочая 2023 г'!AX539-'2022 г.'!AX539)</f>
        <v>0</v>
      </c>
      <c r="AY540" s="71">
        <f>SUM('рабочая 2023 г'!AY539-'2022 г.'!AY539)</f>
        <v>0</v>
      </c>
      <c r="AZ540" s="71">
        <f>SUM('рабочая 2023 г'!AZ539-'2022 г.'!AZ539)</f>
        <v>0</v>
      </c>
      <c r="BA540" s="71">
        <f>SUM('рабочая 2023 г'!BA539-'2022 г.'!BA539)</f>
        <v>0</v>
      </c>
      <c r="BB540" s="75">
        <f t="shared" si="428"/>
        <v>0</v>
      </c>
      <c r="BC540" s="71">
        <f>SUM('рабочая 2023 г'!BC539-'2022 г.'!BC539)</f>
        <v>0</v>
      </c>
      <c r="BD540" s="71">
        <f>SUM('рабочая 2023 г'!BD539-'2022 г.'!BD539)</f>
        <v>0</v>
      </c>
      <c r="BE540" s="71">
        <f>SUM('рабочая 2023 г'!BE539-'2022 г.'!BE539)</f>
        <v>0</v>
      </c>
      <c r="BF540" s="71">
        <f>SUM('рабочая 2023 г'!BF539-'2022 г.'!BF539)</f>
        <v>0</v>
      </c>
      <c r="BG540" s="71">
        <f>SUM('рабочая 2023 г'!BG539-'2022 г.'!BG539)</f>
        <v>0</v>
      </c>
      <c r="BH540" s="71">
        <f>SUM('рабочая 2023 г'!BH539-'2022 г.'!BH539)</f>
        <v>0</v>
      </c>
      <c r="BI540" s="71">
        <f>SUM('рабочая 2023 г'!BI539-'2022 г.'!BI539)</f>
        <v>0</v>
      </c>
      <c r="BJ540" s="71">
        <f>SUM('рабочая 2023 г'!BJ539-'2022 г.'!BJ539)</f>
        <v>0</v>
      </c>
      <c r="BK540" s="71">
        <f>SUM('рабочая 2023 г'!BK539-'2022 г.'!BK539)</f>
        <v>0</v>
      </c>
      <c r="BL540" s="73">
        <f t="shared" si="429"/>
        <v>0</v>
      </c>
      <c r="BM540" s="71">
        <f>SUM('рабочая 2023 г'!BM539-'2022 г.'!BM539)</f>
        <v>0</v>
      </c>
      <c r="BN540" s="71">
        <f>SUM('рабочая 2023 г'!BN539-'2022 г.'!BN539)</f>
        <v>0</v>
      </c>
      <c r="BO540" s="71">
        <f>SUM('рабочая 2023 г'!BO539-'2022 г.'!BO539)</f>
        <v>0</v>
      </c>
      <c r="BP540" s="71">
        <f>SUM('рабочая 2023 г'!BP539-'2022 г.'!BP539)</f>
        <v>0</v>
      </c>
      <c r="BQ540" s="66">
        <f t="shared" si="425"/>
        <v>0</v>
      </c>
      <c r="BR540" s="71"/>
      <c r="BS540" s="71"/>
      <c r="BT540" s="71"/>
      <c r="BU540" s="71"/>
      <c r="BV540" s="71"/>
      <c r="BW540" s="71"/>
      <c r="BX540" s="71"/>
      <c r="BY540" s="71"/>
      <c r="BZ540" s="71"/>
      <c r="CA540" s="71"/>
      <c r="CB540" s="71"/>
      <c r="CC540" s="71"/>
      <c r="CD540" s="71"/>
      <c r="CE540" s="71"/>
      <c r="CF540" s="71"/>
      <c r="CG540" s="71"/>
      <c r="CH540" s="71"/>
      <c r="CI540" s="71"/>
      <c r="CJ540" s="71"/>
      <c r="CK540" s="71"/>
      <c r="CL540" s="71"/>
      <c r="CM540" s="71"/>
      <c r="CN540" s="71"/>
      <c r="CO540" s="71"/>
      <c r="CP540" s="188">
        <f t="shared" si="421"/>
        <v>0</v>
      </c>
      <c r="CQ540" s="71"/>
      <c r="CR540" s="71"/>
      <c r="CS540" s="71"/>
      <c r="CT540" s="71"/>
      <c r="CU540" s="71"/>
      <c r="CV540" s="71"/>
      <c r="CW540" s="71"/>
      <c r="CX540" s="71"/>
      <c r="CY540" s="71"/>
      <c r="CZ540" s="71"/>
      <c r="DA540" s="71"/>
      <c r="DB540" s="188">
        <f t="shared" si="422"/>
        <v>0</v>
      </c>
      <c r="DC540" s="38">
        <f t="shared" si="418"/>
        <v>0</v>
      </c>
      <c r="DD540" s="71"/>
      <c r="DE540" s="71"/>
      <c r="DF540" s="71"/>
      <c r="DG540" s="188">
        <f t="shared" si="419"/>
        <v>0</v>
      </c>
      <c r="DH540" s="38">
        <f t="shared" si="420"/>
        <v>0</v>
      </c>
      <c r="DI540" s="71"/>
      <c r="DJ540" s="71"/>
      <c r="DK540" s="71"/>
      <c r="DL540" s="71"/>
      <c r="DM540" s="71"/>
      <c r="DN540" s="71"/>
      <c r="DO540" s="71"/>
      <c r="DP540" s="71"/>
      <c r="DQ540" s="71"/>
      <c r="DR540" s="71"/>
      <c r="DS540" s="71"/>
      <c r="DT540" s="71"/>
      <c r="DU540" s="71"/>
      <c r="DV540" s="71"/>
      <c r="DW540" s="71"/>
      <c r="DX540" s="71"/>
      <c r="DY540" s="71"/>
      <c r="DZ540" s="71"/>
      <c r="EA540" s="71"/>
      <c r="EB540" s="71"/>
      <c r="EC540" s="71"/>
      <c r="ED540" s="71"/>
      <c r="EE540" s="71"/>
      <c r="EF540" s="71"/>
      <c r="EG540" s="71"/>
      <c r="EH540" s="71"/>
      <c r="EI540" s="74"/>
      <c r="EJ540" s="74"/>
      <c r="EK540" s="74"/>
      <c r="EL540" s="74"/>
      <c r="EM540" s="74"/>
      <c r="EN540" s="74"/>
      <c r="EO540" s="74"/>
      <c r="EP540" s="74"/>
      <c r="EQ540" s="74"/>
      <c r="ER540" s="74"/>
      <c r="ES540" s="74"/>
      <c r="ET540" s="74"/>
      <c r="EU540" s="74"/>
      <c r="EV540" s="74"/>
      <c r="EW540" s="74"/>
      <c r="EX540" s="74"/>
      <c r="EY540" s="74"/>
      <c r="EZ540" s="74"/>
      <c r="FA540" s="74"/>
      <c r="FB540" s="74"/>
    </row>
    <row r="541" spans="2:158" s="69" customFormat="1">
      <c r="B541" s="76"/>
      <c r="C541" s="77" t="s">
        <v>394</v>
      </c>
      <c r="D541" s="71"/>
      <c r="E541" s="71"/>
      <c r="F541" s="71"/>
      <c r="G541" s="71"/>
      <c r="H541" s="71"/>
      <c r="I541" s="71"/>
      <c r="J541" s="71"/>
      <c r="K541" s="71"/>
      <c r="L541" s="71"/>
      <c r="M541" s="71"/>
      <c r="N541" s="71"/>
      <c r="O541" s="72"/>
      <c r="P541" s="71"/>
      <c r="Q541" s="71"/>
      <c r="R541" s="71"/>
      <c r="S541" s="71"/>
      <c r="T541" s="71"/>
      <c r="U541" s="71"/>
      <c r="V541" s="71"/>
      <c r="W541" s="71"/>
      <c r="X541" s="71"/>
      <c r="Y541" s="71">
        <f>SUM('рабочая 2023 г'!Y540-'2022 г.'!Y540)</f>
        <v>0</v>
      </c>
      <c r="Z541" s="73"/>
      <c r="AA541" s="73"/>
      <c r="AB541" s="73"/>
      <c r="AC541" s="73"/>
      <c r="AD541" s="73"/>
      <c r="AE541" s="73"/>
      <c r="AF541" s="102">
        <f t="shared" si="427"/>
        <v>0</v>
      </c>
      <c r="AG541" s="71">
        <f>SUM('рабочая 2023 г'!AG540-'2022 г.'!AG540)</f>
        <v>0</v>
      </c>
      <c r="AH541" s="71">
        <f>SUM('рабочая 2023 г'!AH540-'2022 г.'!AH540)</f>
        <v>0</v>
      </c>
      <c r="AI541" s="71">
        <f>SUM('рабочая 2023 г'!AI540-'2022 г.'!AI540)</f>
        <v>0</v>
      </c>
      <c r="AJ541" s="71">
        <f>SUM('рабочая 2023 г'!AJ540-'2022 г.'!AJ540)</f>
        <v>0</v>
      </c>
      <c r="AK541" s="71">
        <f>SUM('рабочая 2023 г'!AK540-'2022 г.'!AK540)</f>
        <v>0</v>
      </c>
      <c r="AL541" s="71">
        <f>SUM('рабочая 2023 г'!AL540-'2022 г.'!AL540)</f>
        <v>0</v>
      </c>
      <c r="AM541" s="71">
        <f>SUM('рабочая 2023 г'!AM540-'2022 г.'!AM540)</f>
        <v>0</v>
      </c>
      <c r="AN541" s="71">
        <f>SUM('рабочая 2023 г'!AN540-'2022 г.'!AN540)</f>
        <v>0</v>
      </c>
      <c r="AO541" s="71">
        <f>SUM('рабочая 2023 г'!AO540-'2022 г.'!AO540)</f>
        <v>0</v>
      </c>
      <c r="AP541" s="71">
        <f>SUM('рабочая 2023 г'!AP540-'2022 г.'!AP540)</f>
        <v>0</v>
      </c>
      <c r="AQ541" s="71">
        <f>SUM('рабочая 2023 г'!AQ540-'2022 г.'!AQ540)</f>
        <v>0</v>
      </c>
      <c r="AR541" s="71">
        <f>SUM('рабочая 2023 г'!AR540-'2022 г.'!AR540)</f>
        <v>0</v>
      </c>
      <c r="AS541" s="115">
        <f t="shared" si="307"/>
        <v>0</v>
      </c>
      <c r="AT541" s="71">
        <f>SUM('рабочая 2023 г'!AT540-'2022 г.'!AT540)</f>
        <v>0</v>
      </c>
      <c r="AU541" s="71">
        <f>SUM('рабочая 2023 г'!AU540-'2022 г.'!AU540)</f>
        <v>0</v>
      </c>
      <c r="AV541" s="71">
        <f>SUM('рабочая 2023 г'!AV540-'2022 г.'!AV540)</f>
        <v>0</v>
      </c>
      <c r="AW541" s="71">
        <f>SUM('рабочая 2023 г'!AW540-'2022 г.'!AW540)</f>
        <v>0</v>
      </c>
      <c r="AX541" s="71">
        <f>SUM('рабочая 2023 г'!AX540-'2022 г.'!AX540)</f>
        <v>0</v>
      </c>
      <c r="AY541" s="71">
        <f>SUM('рабочая 2023 г'!AY540-'2022 г.'!AY540)</f>
        <v>0</v>
      </c>
      <c r="AZ541" s="71">
        <f>SUM('рабочая 2023 г'!AZ540-'2022 г.'!AZ540)</f>
        <v>0</v>
      </c>
      <c r="BA541" s="71">
        <f>SUM('рабочая 2023 г'!BA540-'2022 г.'!BA540)</f>
        <v>0</v>
      </c>
      <c r="BB541" s="75">
        <f t="shared" si="428"/>
        <v>0</v>
      </c>
      <c r="BC541" s="71">
        <f>SUM('рабочая 2023 г'!BC540-'2022 г.'!BC540)</f>
        <v>0</v>
      </c>
      <c r="BD541" s="71">
        <f>SUM('рабочая 2023 г'!BD540-'2022 г.'!BD540)</f>
        <v>0</v>
      </c>
      <c r="BE541" s="71">
        <f>SUM('рабочая 2023 г'!BE540-'2022 г.'!BE540)</f>
        <v>0</v>
      </c>
      <c r="BF541" s="71">
        <f>SUM('рабочая 2023 г'!BF540-'2022 г.'!BF540)</f>
        <v>0</v>
      </c>
      <c r="BG541" s="71">
        <f>SUM('рабочая 2023 г'!BG540-'2022 г.'!BG540)</f>
        <v>0</v>
      </c>
      <c r="BH541" s="71">
        <f>SUM('рабочая 2023 г'!BH540-'2022 г.'!BH540)</f>
        <v>0</v>
      </c>
      <c r="BI541" s="71">
        <f>SUM('рабочая 2023 г'!BI540-'2022 г.'!BI540)</f>
        <v>0</v>
      </c>
      <c r="BJ541" s="71">
        <f>SUM('рабочая 2023 г'!BJ540-'2022 г.'!BJ540)</f>
        <v>0</v>
      </c>
      <c r="BK541" s="71">
        <f>SUM('рабочая 2023 г'!BK540-'2022 г.'!BK540)</f>
        <v>0</v>
      </c>
      <c r="BL541" s="73">
        <f t="shared" si="429"/>
        <v>0</v>
      </c>
      <c r="BM541" s="71">
        <f>SUM('рабочая 2023 г'!BM540-'2022 г.'!BM540)</f>
        <v>0</v>
      </c>
      <c r="BN541" s="71">
        <f>SUM('рабочая 2023 г'!BN540-'2022 г.'!BN540)</f>
        <v>0</v>
      </c>
      <c r="BO541" s="71">
        <f>SUM('рабочая 2023 г'!BO540-'2022 г.'!BO540)</f>
        <v>0</v>
      </c>
      <c r="BP541" s="71">
        <f>SUM('рабочая 2023 г'!BP540-'2022 г.'!BP540)</f>
        <v>0</v>
      </c>
      <c r="BQ541" s="66">
        <f t="shared" si="425"/>
        <v>0</v>
      </c>
      <c r="BR541" s="71"/>
      <c r="BS541" s="71"/>
      <c r="BT541" s="71"/>
      <c r="BU541" s="71"/>
      <c r="BV541" s="71"/>
      <c r="BW541" s="71"/>
      <c r="BX541" s="71"/>
      <c r="BY541" s="71"/>
      <c r="BZ541" s="71"/>
      <c r="CA541" s="71"/>
      <c r="CB541" s="71"/>
      <c r="CC541" s="71"/>
      <c r="CD541" s="71"/>
      <c r="CE541" s="71"/>
      <c r="CF541" s="71"/>
      <c r="CG541" s="71"/>
      <c r="CH541" s="71"/>
      <c r="CI541" s="71"/>
      <c r="CJ541" s="71"/>
      <c r="CK541" s="71"/>
      <c r="CL541" s="71"/>
      <c r="CM541" s="71"/>
      <c r="CN541" s="71"/>
      <c r="CO541" s="71"/>
      <c r="CP541" s="188">
        <f t="shared" si="421"/>
        <v>0</v>
      </c>
      <c r="CQ541" s="71"/>
      <c r="CR541" s="71"/>
      <c r="CS541" s="71"/>
      <c r="CT541" s="71"/>
      <c r="CU541" s="71"/>
      <c r="CV541" s="71"/>
      <c r="CW541" s="71"/>
      <c r="CX541" s="71"/>
      <c r="CY541" s="71"/>
      <c r="CZ541" s="71"/>
      <c r="DA541" s="71"/>
      <c r="DB541" s="188">
        <f t="shared" si="422"/>
        <v>0</v>
      </c>
      <c r="DC541" s="38">
        <f t="shared" si="418"/>
        <v>0</v>
      </c>
      <c r="DD541" s="71"/>
      <c r="DE541" s="71"/>
      <c r="DF541" s="71"/>
      <c r="DG541" s="188">
        <f t="shared" si="419"/>
        <v>0</v>
      </c>
      <c r="DH541" s="38">
        <f t="shared" si="420"/>
        <v>0</v>
      </c>
      <c r="DI541" s="71"/>
      <c r="DJ541" s="71"/>
      <c r="DK541" s="71"/>
      <c r="DL541" s="71"/>
      <c r="DM541" s="71"/>
      <c r="DN541" s="71"/>
      <c r="DO541" s="71"/>
      <c r="DP541" s="71"/>
      <c r="DQ541" s="71"/>
      <c r="DR541" s="71"/>
      <c r="DS541" s="71"/>
      <c r="DT541" s="71"/>
      <c r="DU541" s="71"/>
      <c r="DV541" s="71"/>
      <c r="DW541" s="71"/>
      <c r="DX541" s="71"/>
      <c r="DY541" s="71"/>
      <c r="DZ541" s="71"/>
      <c r="EA541" s="71"/>
      <c r="EB541" s="71"/>
      <c r="EC541" s="71"/>
      <c r="ED541" s="71"/>
      <c r="EE541" s="71"/>
      <c r="EF541" s="71"/>
      <c r="EG541" s="71"/>
      <c r="EH541" s="71"/>
      <c r="EI541" s="74"/>
      <c r="EJ541" s="74"/>
      <c r="EK541" s="74"/>
      <c r="EL541" s="74"/>
      <c r="EM541" s="74"/>
      <c r="EN541" s="74"/>
      <c r="EO541" s="74"/>
      <c r="EP541" s="74"/>
      <c r="EQ541" s="74"/>
      <c r="ER541" s="74"/>
      <c r="ES541" s="74"/>
      <c r="ET541" s="74"/>
      <c r="EU541" s="74"/>
      <c r="EV541" s="74"/>
      <c r="EW541" s="74"/>
      <c r="EX541" s="74"/>
      <c r="EY541" s="74"/>
      <c r="EZ541" s="74"/>
      <c r="FA541" s="74"/>
      <c r="FB541" s="74"/>
    </row>
    <row r="542" spans="2:158" s="69" customFormat="1">
      <c r="B542" s="76"/>
      <c r="C542" s="77" t="s">
        <v>395</v>
      </c>
      <c r="D542" s="71"/>
      <c r="E542" s="71"/>
      <c r="F542" s="71"/>
      <c r="G542" s="71"/>
      <c r="H542" s="71"/>
      <c r="I542" s="71"/>
      <c r="J542" s="71"/>
      <c r="K542" s="71"/>
      <c r="L542" s="71"/>
      <c r="M542" s="71"/>
      <c r="N542" s="71"/>
      <c r="O542" s="72"/>
      <c r="P542" s="71"/>
      <c r="Q542" s="71"/>
      <c r="R542" s="71"/>
      <c r="S542" s="71"/>
      <c r="T542" s="71"/>
      <c r="U542" s="71"/>
      <c r="V542" s="71"/>
      <c r="W542" s="71"/>
      <c r="X542" s="71"/>
      <c r="Y542" s="71">
        <f>SUM('рабочая 2023 г'!Y541-'2022 г.'!Y541)</f>
        <v>0</v>
      </c>
      <c r="Z542" s="73"/>
      <c r="AA542" s="73"/>
      <c r="AB542" s="73"/>
      <c r="AC542" s="73"/>
      <c r="AD542" s="73"/>
      <c r="AE542" s="73"/>
      <c r="AF542" s="102">
        <f t="shared" si="427"/>
        <v>0</v>
      </c>
      <c r="AG542" s="71">
        <f>SUM('рабочая 2023 г'!AG541-'2022 г.'!AG541)</f>
        <v>0</v>
      </c>
      <c r="AH542" s="71">
        <f>SUM('рабочая 2023 г'!AH541-'2022 г.'!AH541)</f>
        <v>0</v>
      </c>
      <c r="AI542" s="71">
        <f>SUM('рабочая 2023 г'!AI541-'2022 г.'!AI541)</f>
        <v>0</v>
      </c>
      <c r="AJ542" s="71">
        <f>SUM('рабочая 2023 г'!AJ541-'2022 г.'!AJ541)</f>
        <v>0</v>
      </c>
      <c r="AK542" s="71">
        <f>SUM('рабочая 2023 г'!AK541-'2022 г.'!AK541)</f>
        <v>0</v>
      </c>
      <c r="AL542" s="71">
        <f>SUM('рабочая 2023 г'!AL541-'2022 г.'!AL541)</f>
        <v>0</v>
      </c>
      <c r="AM542" s="71">
        <f>SUM('рабочая 2023 г'!AM541-'2022 г.'!AM541)</f>
        <v>0</v>
      </c>
      <c r="AN542" s="71">
        <f>SUM('рабочая 2023 г'!AN541-'2022 г.'!AN541)</f>
        <v>0</v>
      </c>
      <c r="AO542" s="71">
        <f>SUM('рабочая 2023 г'!AO541-'2022 г.'!AO541)</f>
        <v>0</v>
      </c>
      <c r="AP542" s="71">
        <f>SUM('рабочая 2023 г'!AP541-'2022 г.'!AP541)</f>
        <v>0</v>
      </c>
      <c r="AQ542" s="71">
        <f>SUM('рабочая 2023 г'!AQ541-'2022 г.'!AQ541)</f>
        <v>0</v>
      </c>
      <c r="AR542" s="71">
        <f>SUM('рабочая 2023 г'!AR541-'2022 г.'!AR541)</f>
        <v>0</v>
      </c>
      <c r="AS542" s="115">
        <f t="shared" si="307"/>
        <v>0</v>
      </c>
      <c r="AT542" s="71">
        <f>SUM('рабочая 2023 г'!AT541-'2022 г.'!AT541)</f>
        <v>0</v>
      </c>
      <c r="AU542" s="71">
        <f>SUM('рабочая 2023 г'!AU541-'2022 г.'!AU541)</f>
        <v>0</v>
      </c>
      <c r="AV542" s="71">
        <f>SUM('рабочая 2023 г'!AV541-'2022 г.'!AV541)</f>
        <v>0</v>
      </c>
      <c r="AW542" s="71">
        <f>SUM('рабочая 2023 г'!AW541-'2022 г.'!AW541)</f>
        <v>0</v>
      </c>
      <c r="AX542" s="71">
        <f>SUM('рабочая 2023 г'!AX541-'2022 г.'!AX541)</f>
        <v>0</v>
      </c>
      <c r="AY542" s="71">
        <f>SUM('рабочая 2023 г'!AY541-'2022 г.'!AY541)</f>
        <v>0</v>
      </c>
      <c r="AZ542" s="71">
        <f>SUM('рабочая 2023 г'!AZ541-'2022 г.'!AZ541)</f>
        <v>0</v>
      </c>
      <c r="BA542" s="71">
        <f>SUM('рабочая 2023 г'!BA541-'2022 г.'!BA541)</f>
        <v>0</v>
      </c>
      <c r="BB542" s="75">
        <f t="shared" si="428"/>
        <v>0</v>
      </c>
      <c r="BC542" s="71">
        <f>SUM('рабочая 2023 г'!BC541-'2022 г.'!BC541)</f>
        <v>0</v>
      </c>
      <c r="BD542" s="71">
        <f>SUM('рабочая 2023 г'!BD541-'2022 г.'!BD541)</f>
        <v>0</v>
      </c>
      <c r="BE542" s="71">
        <f>SUM('рабочая 2023 г'!BE541-'2022 г.'!BE541)</f>
        <v>0</v>
      </c>
      <c r="BF542" s="71">
        <f>SUM('рабочая 2023 г'!BF541-'2022 г.'!BF541)</f>
        <v>0</v>
      </c>
      <c r="BG542" s="71">
        <f>SUM('рабочая 2023 г'!BG541-'2022 г.'!BG541)</f>
        <v>0</v>
      </c>
      <c r="BH542" s="71">
        <f>SUM('рабочая 2023 г'!BH541-'2022 г.'!BH541)</f>
        <v>0</v>
      </c>
      <c r="BI542" s="71">
        <f>SUM('рабочая 2023 г'!BI541-'2022 г.'!BI541)</f>
        <v>0</v>
      </c>
      <c r="BJ542" s="71">
        <f>SUM('рабочая 2023 г'!BJ541-'2022 г.'!BJ541)</f>
        <v>0</v>
      </c>
      <c r="BK542" s="71">
        <f>SUM('рабочая 2023 г'!BK541-'2022 г.'!BK541)</f>
        <v>0</v>
      </c>
      <c r="BL542" s="73">
        <f t="shared" si="429"/>
        <v>0</v>
      </c>
      <c r="BM542" s="71">
        <f>SUM('рабочая 2023 г'!BM541-'2022 г.'!BM541)</f>
        <v>0</v>
      </c>
      <c r="BN542" s="71">
        <f>SUM('рабочая 2023 г'!BN541-'2022 г.'!BN541)</f>
        <v>0</v>
      </c>
      <c r="BO542" s="71">
        <f>SUM('рабочая 2023 г'!BO541-'2022 г.'!BO541)</f>
        <v>0</v>
      </c>
      <c r="BP542" s="71">
        <f>SUM('рабочая 2023 г'!BP541-'2022 г.'!BP541)</f>
        <v>0</v>
      </c>
      <c r="BQ542" s="66">
        <f t="shared" si="425"/>
        <v>0</v>
      </c>
      <c r="BR542" s="71"/>
      <c r="BS542" s="71"/>
      <c r="BT542" s="71"/>
      <c r="BU542" s="71"/>
      <c r="BV542" s="71"/>
      <c r="BW542" s="71"/>
      <c r="BX542" s="71"/>
      <c r="BY542" s="71"/>
      <c r="BZ542" s="71"/>
      <c r="CA542" s="71"/>
      <c r="CB542" s="71"/>
      <c r="CC542" s="71"/>
      <c r="CD542" s="71"/>
      <c r="CE542" s="71"/>
      <c r="CF542" s="71"/>
      <c r="CG542" s="71"/>
      <c r="CH542" s="71"/>
      <c r="CI542" s="71"/>
      <c r="CJ542" s="71"/>
      <c r="CK542" s="71"/>
      <c r="CL542" s="71"/>
      <c r="CM542" s="71"/>
      <c r="CN542" s="71"/>
      <c r="CO542" s="71"/>
      <c r="CP542" s="188">
        <f t="shared" si="421"/>
        <v>0</v>
      </c>
      <c r="CQ542" s="71"/>
      <c r="CR542" s="71"/>
      <c r="CS542" s="71"/>
      <c r="CT542" s="71"/>
      <c r="CU542" s="71"/>
      <c r="CV542" s="71"/>
      <c r="CW542" s="71"/>
      <c r="CX542" s="71"/>
      <c r="CY542" s="71"/>
      <c r="CZ542" s="71"/>
      <c r="DA542" s="71"/>
      <c r="DB542" s="188">
        <f t="shared" si="422"/>
        <v>0</v>
      </c>
      <c r="DC542" s="38">
        <f t="shared" si="418"/>
        <v>0</v>
      </c>
      <c r="DD542" s="71"/>
      <c r="DE542" s="71"/>
      <c r="DF542" s="71"/>
      <c r="DG542" s="188">
        <f t="shared" si="419"/>
        <v>0</v>
      </c>
      <c r="DH542" s="38">
        <f t="shared" si="420"/>
        <v>0</v>
      </c>
      <c r="DI542" s="71"/>
      <c r="DJ542" s="71"/>
      <c r="DK542" s="71"/>
      <c r="DL542" s="71"/>
      <c r="DM542" s="71"/>
      <c r="DN542" s="71"/>
      <c r="DO542" s="71"/>
      <c r="DP542" s="71"/>
      <c r="DQ542" s="71"/>
      <c r="DR542" s="71"/>
      <c r="DS542" s="71"/>
      <c r="DT542" s="71"/>
      <c r="DU542" s="71"/>
      <c r="DV542" s="71"/>
      <c r="DW542" s="71"/>
      <c r="DX542" s="71"/>
      <c r="DY542" s="71"/>
      <c r="DZ542" s="71"/>
      <c r="EA542" s="71"/>
      <c r="EB542" s="71"/>
      <c r="EC542" s="71"/>
      <c r="ED542" s="71"/>
      <c r="EE542" s="71"/>
      <c r="EF542" s="71"/>
      <c r="EG542" s="71"/>
      <c r="EH542" s="71"/>
      <c r="EI542" s="74"/>
      <c r="EJ542" s="74"/>
      <c r="EK542" s="74"/>
      <c r="EL542" s="74"/>
      <c r="EM542" s="74"/>
      <c r="EN542" s="74"/>
      <c r="EO542" s="74"/>
      <c r="EP542" s="74"/>
      <c r="EQ542" s="74"/>
      <c r="ER542" s="74"/>
      <c r="ES542" s="74"/>
      <c r="ET542" s="74"/>
      <c r="EU542" s="74"/>
      <c r="EV542" s="74"/>
      <c r="EW542" s="74"/>
      <c r="EX542" s="74"/>
      <c r="EY542" s="74"/>
      <c r="EZ542" s="74"/>
      <c r="FA542" s="74"/>
      <c r="FB542" s="74"/>
    </row>
    <row r="543" spans="2:158" s="69" customFormat="1">
      <c r="B543" s="76"/>
      <c r="C543" s="77" t="s">
        <v>396</v>
      </c>
      <c r="D543" s="71"/>
      <c r="E543" s="71"/>
      <c r="F543" s="71"/>
      <c r="G543" s="71"/>
      <c r="H543" s="71"/>
      <c r="I543" s="71"/>
      <c r="J543" s="71"/>
      <c r="K543" s="71"/>
      <c r="L543" s="71"/>
      <c r="M543" s="71"/>
      <c r="N543" s="71"/>
      <c r="O543" s="72"/>
      <c r="P543" s="71"/>
      <c r="Q543" s="71"/>
      <c r="R543" s="71"/>
      <c r="S543" s="71"/>
      <c r="T543" s="71"/>
      <c r="U543" s="71"/>
      <c r="V543" s="71"/>
      <c r="W543" s="71"/>
      <c r="X543" s="71"/>
      <c r="Y543" s="71">
        <f>SUM('рабочая 2023 г'!Y542-'2022 г.'!Y542)</f>
        <v>0</v>
      </c>
      <c r="Z543" s="73"/>
      <c r="AA543" s="73"/>
      <c r="AB543" s="73"/>
      <c r="AC543" s="73"/>
      <c r="AD543" s="73"/>
      <c r="AE543" s="73"/>
      <c r="AF543" s="102">
        <f>SUM(AS543:AU543,AY543,BA543:BB543,BG543:BL543)</f>
        <v>0</v>
      </c>
      <c r="AG543" s="71">
        <f>SUM('рабочая 2023 г'!AG542-'2022 г.'!AG542)</f>
        <v>0</v>
      </c>
      <c r="AH543" s="71">
        <f>SUM('рабочая 2023 г'!AH542-'2022 г.'!AH542)</f>
        <v>0</v>
      </c>
      <c r="AI543" s="71">
        <f>SUM('рабочая 2023 г'!AI542-'2022 г.'!AI542)</f>
        <v>0</v>
      </c>
      <c r="AJ543" s="71">
        <f>SUM('рабочая 2023 г'!AJ542-'2022 г.'!AJ542)</f>
        <v>0</v>
      </c>
      <c r="AK543" s="71">
        <f>SUM('рабочая 2023 г'!AK542-'2022 г.'!AK542)</f>
        <v>0</v>
      </c>
      <c r="AL543" s="71">
        <f>SUM('рабочая 2023 г'!AL542-'2022 г.'!AL542)</f>
        <v>0</v>
      </c>
      <c r="AM543" s="71">
        <f>SUM('рабочая 2023 г'!AM542-'2022 г.'!AM542)</f>
        <v>0</v>
      </c>
      <c r="AN543" s="71">
        <f>SUM('рабочая 2023 г'!AN542-'2022 г.'!AN542)</f>
        <v>0</v>
      </c>
      <c r="AO543" s="71">
        <f>SUM('рабочая 2023 г'!AO542-'2022 г.'!AO542)</f>
        <v>0</v>
      </c>
      <c r="AP543" s="71">
        <f>SUM('рабочая 2023 г'!AP542-'2022 г.'!AP542)</f>
        <v>0</v>
      </c>
      <c r="AQ543" s="71">
        <f>SUM('рабочая 2023 г'!AQ542-'2022 г.'!AQ542)</f>
        <v>0</v>
      </c>
      <c r="AR543" s="71">
        <f>SUM('рабочая 2023 г'!AR542-'2022 г.'!AR542)</f>
        <v>0</v>
      </c>
      <c r="AS543" s="115">
        <f t="shared" si="307"/>
        <v>0</v>
      </c>
      <c r="AT543" s="71">
        <f>SUM('рабочая 2023 г'!AT542-'2022 г.'!AT542)</f>
        <v>0</v>
      </c>
      <c r="AU543" s="71">
        <f>SUM('рабочая 2023 г'!AU542-'2022 г.'!AU542)</f>
        <v>0</v>
      </c>
      <c r="AV543" s="71">
        <f>SUM('рабочая 2023 г'!AV542-'2022 г.'!AV542)</f>
        <v>0</v>
      </c>
      <c r="AW543" s="71">
        <f>SUM('рабочая 2023 г'!AW542-'2022 г.'!AW542)</f>
        <v>0</v>
      </c>
      <c r="AX543" s="71">
        <f>SUM('рабочая 2023 г'!AX542-'2022 г.'!AX542)</f>
        <v>0</v>
      </c>
      <c r="AY543" s="71">
        <f>SUM('рабочая 2023 г'!AY542-'2022 г.'!AY542)</f>
        <v>0</v>
      </c>
      <c r="AZ543" s="71">
        <f>SUM('рабочая 2023 г'!AZ542-'2022 г.'!AZ542)</f>
        <v>0</v>
      </c>
      <c r="BA543" s="71">
        <f>SUM('рабочая 2023 г'!BA542-'2022 г.'!BA542)</f>
        <v>0</v>
      </c>
      <c r="BB543" s="75">
        <f t="shared" si="428"/>
        <v>0</v>
      </c>
      <c r="BC543" s="71">
        <f>SUM('рабочая 2023 г'!BC542-'2022 г.'!BC542)</f>
        <v>0</v>
      </c>
      <c r="BD543" s="71">
        <f>SUM('рабочая 2023 г'!BD542-'2022 г.'!BD542)</f>
        <v>0</v>
      </c>
      <c r="BE543" s="71">
        <f>SUM('рабочая 2023 г'!BE542-'2022 г.'!BE542)</f>
        <v>0</v>
      </c>
      <c r="BF543" s="71">
        <f>SUM('рабочая 2023 г'!BF542-'2022 г.'!BF542)</f>
        <v>0</v>
      </c>
      <c r="BG543" s="71">
        <f>SUM('рабочая 2023 г'!BG542-'2022 г.'!BG542)</f>
        <v>0</v>
      </c>
      <c r="BH543" s="71">
        <f>SUM('рабочая 2023 г'!BH542-'2022 г.'!BH542)</f>
        <v>0</v>
      </c>
      <c r="BI543" s="71">
        <f>SUM('рабочая 2023 г'!BI542-'2022 г.'!BI542)</f>
        <v>0</v>
      </c>
      <c r="BJ543" s="71">
        <f>SUM('рабочая 2023 г'!BJ542-'2022 г.'!BJ542)</f>
        <v>0</v>
      </c>
      <c r="BK543" s="71">
        <f>SUM('рабочая 2023 г'!BK542-'2022 г.'!BK542)</f>
        <v>0</v>
      </c>
      <c r="BL543" s="73">
        <f t="shared" si="429"/>
        <v>0</v>
      </c>
      <c r="BM543" s="71">
        <f>SUM('рабочая 2023 г'!BM542-'2022 г.'!BM542)</f>
        <v>0</v>
      </c>
      <c r="BN543" s="71">
        <f>SUM('рабочая 2023 г'!BN542-'2022 г.'!BN542)</f>
        <v>0</v>
      </c>
      <c r="BO543" s="71">
        <f>SUM('рабочая 2023 г'!BO542-'2022 г.'!BO542)</f>
        <v>0</v>
      </c>
      <c r="BP543" s="71">
        <f>SUM('рабочая 2023 г'!BP542-'2022 г.'!BP542)</f>
        <v>0</v>
      </c>
      <c r="BQ543" s="66">
        <f t="shared" si="425"/>
        <v>0</v>
      </c>
      <c r="BR543" s="71"/>
      <c r="BS543" s="71"/>
      <c r="BT543" s="71"/>
      <c r="BU543" s="71"/>
      <c r="BV543" s="71"/>
      <c r="BW543" s="71"/>
      <c r="BX543" s="71"/>
      <c r="BY543" s="71"/>
      <c r="BZ543" s="71"/>
      <c r="CA543" s="71"/>
      <c r="CB543" s="71"/>
      <c r="CC543" s="71"/>
      <c r="CD543" s="71"/>
      <c r="CE543" s="71"/>
      <c r="CF543" s="71"/>
      <c r="CG543" s="71"/>
      <c r="CH543" s="71"/>
      <c r="CI543" s="71"/>
      <c r="CJ543" s="71"/>
      <c r="CK543" s="71"/>
      <c r="CL543" s="71"/>
      <c r="CM543" s="71"/>
      <c r="CN543" s="71"/>
      <c r="CO543" s="71"/>
      <c r="CP543" s="188">
        <f t="shared" si="421"/>
        <v>0</v>
      </c>
      <c r="CQ543" s="71"/>
      <c r="CR543" s="71"/>
      <c r="CS543" s="71"/>
      <c r="CT543" s="71"/>
      <c r="CU543" s="71"/>
      <c r="CV543" s="71"/>
      <c r="CW543" s="71"/>
      <c r="CX543" s="71"/>
      <c r="CY543" s="71"/>
      <c r="CZ543" s="71"/>
      <c r="DA543" s="71"/>
      <c r="DB543" s="188">
        <f t="shared" si="422"/>
        <v>0</v>
      </c>
      <c r="DC543" s="38">
        <f t="shared" si="418"/>
        <v>0</v>
      </c>
      <c r="DD543" s="71"/>
      <c r="DE543" s="71"/>
      <c r="DF543" s="71"/>
      <c r="DG543" s="188">
        <f t="shared" si="419"/>
        <v>0</v>
      </c>
      <c r="DH543" s="38">
        <f t="shared" si="420"/>
        <v>0</v>
      </c>
      <c r="DI543" s="71"/>
      <c r="DJ543" s="71"/>
      <c r="DK543" s="71"/>
      <c r="DL543" s="71"/>
      <c r="DM543" s="71"/>
      <c r="DN543" s="71"/>
      <c r="DO543" s="71"/>
      <c r="DP543" s="71"/>
      <c r="DQ543" s="71"/>
      <c r="DR543" s="71"/>
      <c r="DS543" s="71"/>
      <c r="DT543" s="71"/>
      <c r="DU543" s="71"/>
      <c r="DV543" s="71"/>
      <c r="DW543" s="71"/>
      <c r="DX543" s="71"/>
      <c r="DY543" s="71"/>
      <c r="DZ543" s="71"/>
      <c r="EA543" s="71"/>
      <c r="EB543" s="71"/>
      <c r="EC543" s="71"/>
      <c r="ED543" s="71"/>
      <c r="EE543" s="71"/>
      <c r="EF543" s="71"/>
      <c r="EG543" s="71"/>
      <c r="EH543" s="71"/>
      <c r="EI543" s="74"/>
      <c r="EJ543" s="74"/>
      <c r="EK543" s="74"/>
      <c r="EL543" s="74"/>
      <c r="EM543" s="74"/>
      <c r="EN543" s="74"/>
      <c r="EO543" s="74"/>
      <c r="EP543" s="74"/>
      <c r="EQ543" s="74"/>
      <c r="ER543" s="74"/>
      <c r="ES543" s="74"/>
      <c r="ET543" s="74"/>
      <c r="EU543" s="74"/>
      <c r="EV543" s="74"/>
      <c r="EW543" s="74"/>
      <c r="EX543" s="74"/>
      <c r="EY543" s="74"/>
      <c r="EZ543" s="74"/>
      <c r="FA543" s="74"/>
      <c r="FB543" s="74"/>
    </row>
    <row r="544" spans="2:158" s="69" customFormat="1">
      <c r="B544" s="76"/>
      <c r="C544" s="77" t="s">
        <v>397</v>
      </c>
      <c r="D544" s="71"/>
      <c r="E544" s="71"/>
      <c r="F544" s="71"/>
      <c r="G544" s="71"/>
      <c r="H544" s="71"/>
      <c r="I544" s="71"/>
      <c r="J544" s="71"/>
      <c r="K544" s="71"/>
      <c r="L544" s="71"/>
      <c r="M544" s="71"/>
      <c r="N544" s="71"/>
      <c r="O544" s="72"/>
      <c r="P544" s="71"/>
      <c r="Q544" s="71"/>
      <c r="R544" s="71"/>
      <c r="S544" s="71"/>
      <c r="T544" s="71"/>
      <c r="U544" s="71"/>
      <c r="V544" s="71"/>
      <c r="W544" s="71"/>
      <c r="X544" s="71"/>
      <c r="Y544" s="71">
        <f>SUM('рабочая 2023 г'!Y543-'2022 г.'!Y543)</f>
        <v>0</v>
      </c>
      <c r="Z544" s="73"/>
      <c r="AA544" s="73"/>
      <c r="AB544" s="73"/>
      <c r="AC544" s="73"/>
      <c r="AD544" s="73"/>
      <c r="AE544" s="73"/>
      <c r="AF544" s="102">
        <f>SUM(AS544:AU544,AY544,BA544:BB544,BG544:BL544)</f>
        <v>0</v>
      </c>
      <c r="AG544" s="71">
        <f>SUM('рабочая 2023 г'!AG543-'2022 г.'!AG543)</f>
        <v>0</v>
      </c>
      <c r="AH544" s="71">
        <f>SUM('рабочая 2023 г'!AH543-'2022 г.'!AH543)</f>
        <v>0</v>
      </c>
      <c r="AI544" s="71">
        <f>SUM('рабочая 2023 г'!AI543-'2022 г.'!AI543)</f>
        <v>0</v>
      </c>
      <c r="AJ544" s="71">
        <f>SUM('рабочая 2023 г'!AJ543-'2022 г.'!AJ543)</f>
        <v>0</v>
      </c>
      <c r="AK544" s="71">
        <f>SUM('рабочая 2023 г'!AK543-'2022 г.'!AK543)</f>
        <v>0</v>
      </c>
      <c r="AL544" s="71">
        <f>SUM('рабочая 2023 г'!AL543-'2022 г.'!AL543)</f>
        <v>0</v>
      </c>
      <c r="AM544" s="71">
        <f>SUM('рабочая 2023 г'!AM543-'2022 г.'!AM543)</f>
        <v>0</v>
      </c>
      <c r="AN544" s="71">
        <f>SUM('рабочая 2023 г'!AN543-'2022 г.'!AN543)</f>
        <v>0</v>
      </c>
      <c r="AO544" s="71">
        <f>SUM('рабочая 2023 г'!AO543-'2022 г.'!AO543)</f>
        <v>0</v>
      </c>
      <c r="AP544" s="71">
        <f>SUM('рабочая 2023 г'!AP543-'2022 г.'!AP543)</f>
        <v>0</v>
      </c>
      <c r="AQ544" s="71">
        <f>SUM('рабочая 2023 г'!AQ543-'2022 г.'!AQ543)</f>
        <v>0</v>
      </c>
      <c r="AR544" s="71">
        <f>SUM('рабочая 2023 г'!AR543-'2022 г.'!AR543)</f>
        <v>0</v>
      </c>
      <c r="AS544" s="115">
        <f t="shared" si="307"/>
        <v>0</v>
      </c>
      <c r="AT544" s="71">
        <f>SUM('рабочая 2023 г'!AT543-'2022 г.'!AT543)</f>
        <v>0</v>
      </c>
      <c r="AU544" s="71">
        <f>SUM('рабочая 2023 г'!AU543-'2022 г.'!AU543)</f>
        <v>0</v>
      </c>
      <c r="AV544" s="71">
        <f>SUM('рабочая 2023 г'!AV543-'2022 г.'!AV543)</f>
        <v>0</v>
      </c>
      <c r="AW544" s="71">
        <f>SUM('рабочая 2023 г'!AW543-'2022 г.'!AW543)</f>
        <v>0</v>
      </c>
      <c r="AX544" s="71">
        <f>SUM('рабочая 2023 г'!AX543-'2022 г.'!AX543)</f>
        <v>0</v>
      </c>
      <c r="AY544" s="71">
        <f>SUM('рабочая 2023 г'!AY543-'2022 г.'!AY543)</f>
        <v>0</v>
      </c>
      <c r="AZ544" s="71">
        <f>SUM('рабочая 2023 г'!AZ543-'2022 г.'!AZ543)</f>
        <v>0</v>
      </c>
      <c r="BA544" s="71">
        <f>SUM('рабочая 2023 г'!BA543-'2022 г.'!BA543)</f>
        <v>0</v>
      </c>
      <c r="BB544" s="75">
        <f t="shared" si="428"/>
        <v>0</v>
      </c>
      <c r="BC544" s="71">
        <f>SUM('рабочая 2023 г'!BC543-'2022 г.'!BC543)</f>
        <v>0</v>
      </c>
      <c r="BD544" s="71">
        <f>SUM('рабочая 2023 г'!BD543-'2022 г.'!BD543)</f>
        <v>0</v>
      </c>
      <c r="BE544" s="71">
        <f>SUM('рабочая 2023 г'!BE543-'2022 г.'!BE543)</f>
        <v>0</v>
      </c>
      <c r="BF544" s="71">
        <f>SUM('рабочая 2023 г'!BF543-'2022 г.'!BF543)</f>
        <v>0</v>
      </c>
      <c r="BG544" s="71">
        <f>SUM('рабочая 2023 г'!BG543-'2022 г.'!BG543)</f>
        <v>0</v>
      </c>
      <c r="BH544" s="71">
        <f>SUM('рабочая 2023 г'!BH543-'2022 г.'!BH543)</f>
        <v>0</v>
      </c>
      <c r="BI544" s="71">
        <f>SUM('рабочая 2023 г'!BI543-'2022 г.'!BI543)</f>
        <v>0</v>
      </c>
      <c r="BJ544" s="71">
        <f>SUM('рабочая 2023 г'!BJ543-'2022 г.'!BJ543)</f>
        <v>0</v>
      </c>
      <c r="BK544" s="71">
        <f>SUM('рабочая 2023 г'!BK543-'2022 г.'!BK543)</f>
        <v>0</v>
      </c>
      <c r="BL544" s="73">
        <f t="shared" si="429"/>
        <v>0</v>
      </c>
      <c r="BM544" s="71">
        <f>SUM('рабочая 2023 г'!BM543-'2022 г.'!BM543)</f>
        <v>0</v>
      </c>
      <c r="BN544" s="71">
        <f>SUM('рабочая 2023 г'!BN543-'2022 г.'!BN543)</f>
        <v>0</v>
      </c>
      <c r="BO544" s="71">
        <f>SUM('рабочая 2023 г'!BO543-'2022 г.'!BO543)</f>
        <v>0</v>
      </c>
      <c r="BP544" s="71">
        <f>SUM('рабочая 2023 г'!BP543-'2022 г.'!BP543)</f>
        <v>0</v>
      </c>
      <c r="BQ544" s="66">
        <f t="shared" si="425"/>
        <v>0</v>
      </c>
      <c r="BR544" s="71"/>
      <c r="BS544" s="71"/>
      <c r="BT544" s="71"/>
      <c r="BU544" s="71"/>
      <c r="BV544" s="71"/>
      <c r="BW544" s="71"/>
      <c r="BX544" s="71"/>
      <c r="BY544" s="71"/>
      <c r="BZ544" s="71"/>
      <c r="CA544" s="71"/>
      <c r="CB544" s="71"/>
      <c r="CC544" s="71"/>
      <c r="CD544" s="71"/>
      <c r="CE544" s="71"/>
      <c r="CF544" s="71"/>
      <c r="CG544" s="71"/>
      <c r="CH544" s="71"/>
      <c r="CI544" s="71"/>
      <c r="CJ544" s="71"/>
      <c r="CK544" s="71"/>
      <c r="CL544" s="71"/>
      <c r="CM544" s="71"/>
      <c r="CN544" s="71"/>
      <c r="CO544" s="71"/>
      <c r="CP544" s="188">
        <f t="shared" si="421"/>
        <v>0</v>
      </c>
      <c r="CQ544" s="71"/>
      <c r="CR544" s="71"/>
      <c r="CS544" s="71"/>
      <c r="CT544" s="71"/>
      <c r="CU544" s="71"/>
      <c r="CV544" s="71"/>
      <c r="CW544" s="71"/>
      <c r="CX544" s="71"/>
      <c r="CY544" s="71"/>
      <c r="CZ544" s="71"/>
      <c r="DA544" s="71"/>
      <c r="DB544" s="188">
        <f t="shared" si="422"/>
        <v>0</v>
      </c>
      <c r="DC544" s="38">
        <f t="shared" si="418"/>
        <v>0</v>
      </c>
      <c r="DD544" s="71"/>
      <c r="DE544" s="71"/>
      <c r="DF544" s="71"/>
      <c r="DG544" s="188">
        <f t="shared" si="419"/>
        <v>0</v>
      </c>
      <c r="DH544" s="38">
        <f t="shared" si="420"/>
        <v>0</v>
      </c>
      <c r="DI544" s="71"/>
      <c r="DJ544" s="71"/>
      <c r="DK544" s="71"/>
      <c r="DL544" s="71"/>
      <c r="DM544" s="71"/>
      <c r="DN544" s="71"/>
      <c r="DO544" s="71"/>
      <c r="DP544" s="71"/>
      <c r="DQ544" s="71"/>
      <c r="DR544" s="71"/>
      <c r="DS544" s="71"/>
      <c r="DT544" s="71"/>
      <c r="DU544" s="71"/>
      <c r="DV544" s="71"/>
      <c r="DW544" s="71"/>
      <c r="DX544" s="71"/>
      <c r="DY544" s="71"/>
      <c r="DZ544" s="71"/>
      <c r="EA544" s="71"/>
      <c r="EB544" s="71"/>
      <c r="EC544" s="71"/>
      <c r="ED544" s="71"/>
      <c r="EE544" s="71"/>
      <c r="EF544" s="71"/>
      <c r="EG544" s="71"/>
      <c r="EH544" s="71"/>
      <c r="EI544" s="74"/>
      <c r="EJ544" s="74"/>
      <c r="EK544" s="74"/>
      <c r="EL544" s="74"/>
      <c r="EM544" s="74"/>
      <c r="EN544" s="74"/>
      <c r="EO544" s="74"/>
      <c r="EP544" s="74"/>
      <c r="EQ544" s="74"/>
      <c r="ER544" s="74"/>
      <c r="ES544" s="74"/>
      <c r="ET544" s="74"/>
      <c r="EU544" s="74"/>
      <c r="EV544" s="74"/>
      <c r="EW544" s="74"/>
      <c r="EX544" s="74"/>
      <c r="EY544" s="74"/>
      <c r="EZ544" s="74"/>
      <c r="FA544" s="74"/>
      <c r="FB544" s="74"/>
    </row>
    <row r="545" spans="2:158" s="69" customFormat="1">
      <c r="B545" s="76"/>
      <c r="C545" s="77" t="s">
        <v>398</v>
      </c>
      <c r="D545" s="71"/>
      <c r="E545" s="71"/>
      <c r="F545" s="71"/>
      <c r="G545" s="71"/>
      <c r="H545" s="71"/>
      <c r="I545" s="71"/>
      <c r="J545" s="71"/>
      <c r="K545" s="71"/>
      <c r="L545" s="71"/>
      <c r="M545" s="71"/>
      <c r="N545" s="71"/>
      <c r="O545" s="72"/>
      <c r="P545" s="71"/>
      <c r="Q545" s="71"/>
      <c r="R545" s="71"/>
      <c r="S545" s="71"/>
      <c r="T545" s="71"/>
      <c r="U545" s="71"/>
      <c r="V545" s="71"/>
      <c r="W545" s="71"/>
      <c r="X545" s="71"/>
      <c r="Y545" s="71">
        <f>SUM('рабочая 2023 г'!Y544-'2022 г.'!Y544)</f>
        <v>0</v>
      </c>
      <c r="Z545" s="73"/>
      <c r="AA545" s="73"/>
      <c r="AB545" s="73"/>
      <c r="AC545" s="73"/>
      <c r="AD545" s="73"/>
      <c r="AE545" s="73"/>
      <c r="AF545" s="102">
        <f>SUM(AS545:AU545,AY545,BA545:BB545,BG545:BL545)</f>
        <v>4</v>
      </c>
      <c r="AG545" s="71">
        <f>SUM('рабочая 2023 г'!AG544-'2022 г.'!AG544)</f>
        <v>0</v>
      </c>
      <c r="AH545" s="71">
        <f>SUM('рабочая 2023 г'!AH544-'2022 г.'!AH544)</f>
        <v>0</v>
      </c>
      <c r="AI545" s="71">
        <f>SUM('рабочая 2023 г'!AI544-'2022 г.'!AI544)</f>
        <v>0</v>
      </c>
      <c r="AJ545" s="71">
        <f>SUM('рабочая 2023 г'!AJ544-'2022 г.'!AJ544)</f>
        <v>0</v>
      </c>
      <c r="AK545" s="71">
        <f>SUM('рабочая 2023 г'!AK544-'2022 г.'!AK544)</f>
        <v>0</v>
      </c>
      <c r="AL545" s="71">
        <f>SUM('рабочая 2023 г'!AL544-'2022 г.'!AL544)</f>
        <v>0</v>
      </c>
      <c r="AM545" s="71">
        <f>SUM('рабочая 2023 г'!AM544-'2022 г.'!AM544)</f>
        <v>0</v>
      </c>
      <c r="AN545" s="71">
        <f>SUM('рабочая 2023 г'!AN544-'2022 г.'!AN544)</f>
        <v>0</v>
      </c>
      <c r="AO545" s="71">
        <f>SUM('рабочая 2023 г'!AO544-'2022 г.'!AO544)</f>
        <v>0</v>
      </c>
      <c r="AP545" s="71">
        <f>SUM('рабочая 2023 г'!AP544-'2022 г.'!AP544)</f>
        <v>0</v>
      </c>
      <c r="AQ545" s="71">
        <f>SUM('рабочая 2023 г'!AQ544-'2022 г.'!AQ544)</f>
        <v>0</v>
      </c>
      <c r="AR545" s="71">
        <f>SUM('рабочая 2023 г'!AR544-'2022 г.'!AR544)</f>
        <v>0</v>
      </c>
      <c r="AS545" s="115">
        <f t="shared" si="307"/>
        <v>0</v>
      </c>
      <c r="AT545" s="71">
        <f>SUM('рабочая 2023 г'!AT544-'2022 г.'!AT544)</f>
        <v>0</v>
      </c>
      <c r="AU545" s="71">
        <f>SUM('рабочая 2023 г'!AU544-'2022 г.'!AU544)</f>
        <v>0</v>
      </c>
      <c r="AV545" s="71">
        <f>SUM('рабочая 2023 г'!AV544-'2022 г.'!AV544)</f>
        <v>0</v>
      </c>
      <c r="AW545" s="71">
        <f>SUM('рабочая 2023 г'!AW544-'2022 г.'!AW544)</f>
        <v>0</v>
      </c>
      <c r="AX545" s="71">
        <f>SUM('рабочая 2023 г'!AX544-'2022 г.'!AX544)</f>
        <v>0</v>
      </c>
      <c r="AY545" s="71">
        <f>SUM('рабочая 2023 г'!AY544-'2022 г.'!AY544)</f>
        <v>0</v>
      </c>
      <c r="AZ545" s="71">
        <f>SUM('рабочая 2023 г'!AZ544-'2022 г.'!AZ544)</f>
        <v>0</v>
      </c>
      <c r="BA545" s="71">
        <f>SUM('рабочая 2023 г'!BA544-'2022 г.'!BA544)</f>
        <v>0</v>
      </c>
      <c r="BB545" s="75">
        <f t="shared" si="428"/>
        <v>0</v>
      </c>
      <c r="BC545" s="71">
        <f>SUM('рабочая 2023 г'!BC544-'2022 г.'!BC544)</f>
        <v>0</v>
      </c>
      <c r="BD545" s="71">
        <f>SUM('рабочая 2023 г'!BD544-'2022 г.'!BD544)</f>
        <v>0</v>
      </c>
      <c r="BE545" s="71">
        <f>SUM('рабочая 2023 г'!BE544-'2022 г.'!BE544)</f>
        <v>0</v>
      </c>
      <c r="BF545" s="71">
        <f>SUM('рабочая 2023 г'!BF544-'2022 г.'!BF544)</f>
        <v>0</v>
      </c>
      <c r="BG545" s="71">
        <f>SUM('рабочая 2023 г'!BG544-'2022 г.'!BG544)</f>
        <v>0</v>
      </c>
      <c r="BH545" s="71">
        <f>SUM('рабочая 2023 г'!BH544-'2022 г.'!BH544)</f>
        <v>0</v>
      </c>
      <c r="BI545" s="71">
        <f>SUM('рабочая 2023 г'!BI544-'2022 г.'!BI544)</f>
        <v>0</v>
      </c>
      <c r="BJ545" s="71">
        <f>SUM('рабочая 2023 г'!BJ544-'2022 г.'!BJ544)</f>
        <v>1</v>
      </c>
      <c r="BK545" s="71">
        <f>SUM('рабочая 2023 г'!BK544-'2022 г.'!BK544)</f>
        <v>0</v>
      </c>
      <c r="BL545" s="71">
        <f>SUM('рабочая 2023 г'!BL544-'2022 г.'!BL544)</f>
        <v>3</v>
      </c>
      <c r="BM545" s="71">
        <f>SUM('рабочая 2023 г'!BM544-'2022 г.'!BM544)</f>
        <v>0</v>
      </c>
      <c r="BN545" s="71">
        <f>SUM('рабочая 2023 г'!BN544-'2022 г.'!BN544)</f>
        <v>0</v>
      </c>
      <c r="BO545" s="71">
        <f>SUM('рабочая 2023 г'!BO544-'2022 г.'!BO544)</f>
        <v>0</v>
      </c>
      <c r="BP545" s="71">
        <f>SUM('рабочая 2023 г'!BP544-'2022 г.'!BP544)</f>
        <v>3</v>
      </c>
      <c r="BQ545" s="66">
        <f t="shared" si="425"/>
        <v>4</v>
      </c>
      <c r="BR545" s="71"/>
      <c r="BS545" s="71"/>
      <c r="BT545" s="71"/>
      <c r="BU545" s="71"/>
      <c r="BV545" s="71"/>
      <c r="BW545" s="71"/>
      <c r="BX545" s="71"/>
      <c r="BY545" s="71"/>
      <c r="BZ545" s="71"/>
      <c r="CA545" s="71"/>
      <c r="CB545" s="71"/>
      <c r="CC545" s="71"/>
      <c r="CD545" s="71"/>
      <c r="CE545" s="71"/>
      <c r="CF545" s="71"/>
      <c r="CG545" s="71"/>
      <c r="CH545" s="71"/>
      <c r="CI545" s="71"/>
      <c r="CJ545" s="71"/>
      <c r="CK545" s="71"/>
      <c r="CL545" s="71"/>
      <c r="CM545" s="71"/>
      <c r="CN545" s="71"/>
      <c r="CO545" s="71"/>
      <c r="CP545" s="188">
        <f t="shared" si="421"/>
        <v>0</v>
      </c>
      <c r="CQ545" s="71"/>
      <c r="CR545" s="71"/>
      <c r="CS545" s="71"/>
      <c r="CT545" s="71"/>
      <c r="CU545" s="71"/>
      <c r="CV545" s="71"/>
      <c r="CW545" s="71"/>
      <c r="CX545" s="71"/>
      <c r="CY545" s="71"/>
      <c r="CZ545" s="71"/>
      <c r="DA545" s="71"/>
      <c r="DB545" s="188">
        <f t="shared" si="422"/>
        <v>0</v>
      </c>
      <c r="DC545" s="38">
        <f t="shared" si="418"/>
        <v>0</v>
      </c>
      <c r="DD545" s="71"/>
      <c r="DE545" s="71"/>
      <c r="DF545" s="71"/>
      <c r="DG545" s="188">
        <f t="shared" si="419"/>
        <v>0</v>
      </c>
      <c r="DH545" s="38">
        <f t="shared" si="420"/>
        <v>0</v>
      </c>
      <c r="DI545" s="71"/>
      <c r="DJ545" s="71"/>
      <c r="DK545" s="71"/>
      <c r="DL545" s="71"/>
      <c r="DM545" s="71"/>
      <c r="DN545" s="71"/>
      <c r="DO545" s="71"/>
      <c r="DP545" s="71"/>
      <c r="DQ545" s="71"/>
      <c r="DR545" s="71"/>
      <c r="DS545" s="71"/>
      <c r="DT545" s="71"/>
      <c r="DU545" s="71"/>
      <c r="DV545" s="71"/>
      <c r="DW545" s="71"/>
      <c r="DX545" s="71"/>
      <c r="DY545" s="71"/>
      <c r="DZ545" s="71"/>
      <c r="EA545" s="71"/>
      <c r="EB545" s="71"/>
      <c r="EC545" s="71"/>
      <c r="ED545" s="71"/>
      <c r="EE545" s="71"/>
      <c r="EF545" s="71"/>
      <c r="EG545" s="71"/>
      <c r="EH545" s="71"/>
      <c r="EI545" s="74"/>
      <c r="EJ545" s="74"/>
      <c r="EK545" s="74"/>
      <c r="EL545" s="74"/>
      <c r="EM545" s="74"/>
      <c r="EN545" s="74"/>
      <c r="EO545" s="74"/>
      <c r="EP545" s="74"/>
      <c r="EQ545" s="74"/>
      <c r="ER545" s="74"/>
      <c r="ES545" s="74"/>
      <c r="ET545" s="74"/>
      <c r="EU545" s="74"/>
      <c r="EV545" s="74"/>
      <c r="EW545" s="74"/>
      <c r="EX545" s="74"/>
      <c r="EY545" s="74"/>
      <c r="EZ545" s="74"/>
      <c r="FA545" s="74"/>
      <c r="FB545" s="74"/>
    </row>
    <row r="546" spans="2:158" s="83" customFormat="1" ht="14.25" customHeight="1">
      <c r="B546" s="135" t="s">
        <v>466</v>
      </c>
      <c r="C546" s="727" t="s">
        <v>467</v>
      </c>
      <c r="D546" s="86"/>
      <c r="E546" s="86"/>
      <c r="F546" s="86"/>
      <c r="G546" s="86"/>
      <c r="H546" s="86"/>
      <c r="I546" s="86"/>
      <c r="J546" s="86"/>
      <c r="K546" s="86"/>
      <c r="L546" s="86"/>
      <c r="M546" s="86"/>
      <c r="N546" s="86"/>
      <c r="O546" s="87"/>
      <c r="P546" s="86"/>
      <c r="Q546" s="86"/>
      <c r="R546" s="86"/>
      <c r="S546" s="86"/>
      <c r="T546" s="86"/>
      <c r="U546" s="86"/>
      <c r="V546" s="86"/>
      <c r="W546" s="86"/>
      <c r="X546" s="86"/>
      <c r="Y546" s="88"/>
      <c r="Z546" s="88"/>
      <c r="AA546" s="88"/>
      <c r="AB546" s="88"/>
      <c r="AC546" s="88"/>
      <c r="AD546" s="88"/>
      <c r="AE546" s="88"/>
      <c r="AF546" s="125">
        <f>SUM(AS546:AU546,AY546,BA546:BB546,BG546:BL546)</f>
        <v>0</v>
      </c>
      <c r="AG546" s="86"/>
      <c r="AH546" s="86"/>
      <c r="AI546" s="86"/>
      <c r="AJ546" s="86"/>
      <c r="AK546" s="86"/>
      <c r="AL546" s="86"/>
      <c r="AM546" s="86"/>
      <c r="AN546" s="86"/>
      <c r="AO546" s="86"/>
      <c r="AP546" s="86"/>
      <c r="AQ546" s="86"/>
      <c r="AR546" s="86"/>
      <c r="AS546" s="126">
        <f t="shared" si="307"/>
        <v>0</v>
      </c>
      <c r="AT546" s="86"/>
      <c r="AU546" s="88">
        <f>SUM(AV546:AX546)</f>
        <v>0</v>
      </c>
      <c r="AV546" s="86"/>
      <c r="AW546" s="86"/>
      <c r="AX546" s="86"/>
      <c r="AY546" s="86"/>
      <c r="AZ546" s="86"/>
      <c r="BA546" s="86"/>
      <c r="BB546" s="125">
        <f>SUM(BC546,BD546,BF546)</f>
        <v>0</v>
      </c>
      <c r="BC546" s="86"/>
      <c r="BD546" s="86"/>
      <c r="BE546" s="86"/>
      <c r="BF546" s="86"/>
      <c r="BG546" s="86"/>
      <c r="BH546" s="86"/>
      <c r="BI546" s="86"/>
      <c r="BJ546" s="86"/>
      <c r="BK546" s="86"/>
      <c r="BL546" s="88">
        <f>SUM(BM546:BP546)</f>
        <v>0</v>
      </c>
      <c r="BM546" s="86"/>
      <c r="BN546" s="86"/>
      <c r="BO546" s="86"/>
      <c r="BP546" s="86"/>
      <c r="BQ546" s="66">
        <f t="shared" si="425"/>
        <v>0</v>
      </c>
      <c r="BR546" s="86"/>
      <c r="BS546" s="86"/>
      <c r="BT546" s="86"/>
      <c r="BU546" s="86"/>
      <c r="BV546" s="86"/>
      <c r="BW546" s="86"/>
      <c r="BX546" s="86"/>
      <c r="BY546" s="86"/>
      <c r="BZ546" s="86"/>
      <c r="CA546" s="86"/>
      <c r="CB546" s="86"/>
      <c r="CC546" s="86"/>
      <c r="CD546" s="86"/>
      <c r="CE546" s="86"/>
      <c r="CF546" s="86"/>
      <c r="CG546" s="86"/>
      <c r="CH546" s="86"/>
      <c r="CI546" s="86"/>
      <c r="CJ546" s="86"/>
      <c r="CK546" s="86"/>
      <c r="CL546" s="86"/>
      <c r="CM546" s="86"/>
      <c r="CN546" s="86"/>
      <c r="CO546" s="86"/>
      <c r="CP546" s="188">
        <f t="shared" si="421"/>
        <v>0</v>
      </c>
      <c r="CQ546" s="86"/>
      <c r="CR546" s="86"/>
      <c r="CS546" s="86"/>
      <c r="CT546" s="86"/>
      <c r="CU546" s="86"/>
      <c r="CV546" s="86"/>
      <c r="CW546" s="86"/>
      <c r="CX546" s="86"/>
      <c r="CY546" s="86"/>
      <c r="CZ546" s="86"/>
      <c r="DA546" s="86"/>
      <c r="DB546" s="188">
        <f t="shared" si="422"/>
        <v>0</v>
      </c>
      <c r="DC546" s="38">
        <f t="shared" si="418"/>
        <v>0</v>
      </c>
      <c r="DD546" s="86"/>
      <c r="DE546" s="86"/>
      <c r="DF546" s="86"/>
      <c r="DG546" s="188">
        <f t="shared" si="419"/>
        <v>0</v>
      </c>
      <c r="DH546" s="38">
        <f t="shared" si="420"/>
        <v>0</v>
      </c>
      <c r="DI546" s="86"/>
      <c r="DJ546" s="86"/>
      <c r="DK546" s="86"/>
      <c r="DL546" s="86"/>
      <c r="DM546" s="86"/>
      <c r="DN546" s="86"/>
      <c r="DO546" s="86"/>
      <c r="DP546" s="86"/>
      <c r="DQ546" s="86"/>
      <c r="DR546" s="86"/>
      <c r="DS546" s="86"/>
      <c r="DT546" s="86"/>
      <c r="DU546" s="86"/>
      <c r="DV546" s="86"/>
      <c r="DW546" s="86"/>
      <c r="DX546" s="86"/>
      <c r="DY546" s="86"/>
      <c r="DZ546" s="86"/>
      <c r="EA546" s="86"/>
      <c r="EB546" s="86"/>
      <c r="EC546" s="86"/>
      <c r="ED546" s="86"/>
      <c r="EE546" s="86"/>
      <c r="EF546" s="86"/>
      <c r="EG546" s="86"/>
      <c r="EH546" s="86"/>
      <c r="EI546" s="89"/>
      <c r="EJ546" s="89"/>
      <c r="EK546" s="89"/>
      <c r="EL546" s="89"/>
      <c r="EM546" s="89"/>
      <c r="EN546" s="89"/>
      <c r="EO546" s="89"/>
      <c r="EP546" s="89"/>
      <c r="EQ546" s="89"/>
      <c r="ER546" s="89"/>
      <c r="ES546" s="89"/>
      <c r="ET546" s="89"/>
      <c r="EU546" s="89"/>
      <c r="EV546" s="89"/>
      <c r="EW546" s="89"/>
      <c r="EX546" s="89"/>
      <c r="EY546" s="89"/>
      <c r="EZ546" s="89"/>
      <c r="FA546" s="89"/>
      <c r="FB546" s="89"/>
    </row>
    <row r="547" spans="2:158" s="83" customFormat="1">
      <c r="B547" s="135"/>
      <c r="C547" s="728"/>
      <c r="D547" s="86"/>
      <c r="E547" s="86"/>
      <c r="F547" s="86"/>
      <c r="G547" s="86"/>
      <c r="H547" s="86"/>
      <c r="I547" s="86"/>
      <c r="J547" s="86"/>
      <c r="K547" s="86"/>
      <c r="L547" s="86"/>
      <c r="M547" s="86"/>
      <c r="N547" s="86"/>
      <c r="O547" s="87"/>
      <c r="P547" s="86"/>
      <c r="Q547" s="86"/>
      <c r="R547" s="86"/>
      <c r="S547" s="86"/>
      <c r="T547" s="86"/>
      <c r="U547" s="86"/>
      <c r="V547" s="86"/>
      <c r="W547" s="86"/>
      <c r="X547" s="86"/>
      <c r="Y547" s="88"/>
      <c r="Z547" s="88"/>
      <c r="AA547" s="88"/>
      <c r="AB547" s="88"/>
      <c r="AC547" s="88"/>
      <c r="AD547" s="88"/>
      <c r="AE547" s="88"/>
      <c r="AF547" s="125">
        <f>SUM(AF549:AF561)</f>
        <v>1</v>
      </c>
      <c r="AG547" s="125">
        <f t="shared" ref="AG547:BR547" si="430">SUM(AG549:AG561)</f>
        <v>0</v>
      </c>
      <c r="AH547" s="125">
        <f t="shared" si="430"/>
        <v>0</v>
      </c>
      <c r="AI547" s="125">
        <f t="shared" si="430"/>
        <v>0</v>
      </c>
      <c r="AJ547" s="125">
        <f t="shared" si="430"/>
        <v>0</v>
      </c>
      <c r="AK547" s="125">
        <f t="shared" si="430"/>
        <v>0</v>
      </c>
      <c r="AL547" s="125">
        <f t="shared" si="430"/>
        <v>0</v>
      </c>
      <c r="AM547" s="125">
        <f t="shared" si="430"/>
        <v>0</v>
      </c>
      <c r="AN547" s="125">
        <f t="shared" si="430"/>
        <v>0</v>
      </c>
      <c r="AO547" s="125">
        <f t="shared" si="430"/>
        <v>0</v>
      </c>
      <c r="AP547" s="125">
        <f t="shared" si="430"/>
        <v>0</v>
      </c>
      <c r="AQ547" s="125">
        <f t="shared" si="430"/>
        <v>0</v>
      </c>
      <c r="AR547" s="125">
        <f t="shared" si="430"/>
        <v>0</v>
      </c>
      <c r="AS547" s="125">
        <f t="shared" si="430"/>
        <v>0</v>
      </c>
      <c r="AT547" s="125">
        <f t="shared" si="430"/>
        <v>0</v>
      </c>
      <c r="AU547" s="125">
        <f t="shared" si="430"/>
        <v>0</v>
      </c>
      <c r="AV547" s="125">
        <f t="shared" si="430"/>
        <v>0</v>
      </c>
      <c r="AW547" s="125">
        <f t="shared" si="430"/>
        <v>0</v>
      </c>
      <c r="AX547" s="125">
        <f t="shared" si="430"/>
        <v>0</v>
      </c>
      <c r="AY547" s="125">
        <f t="shared" si="430"/>
        <v>0</v>
      </c>
      <c r="AZ547" s="125">
        <f t="shared" si="430"/>
        <v>0</v>
      </c>
      <c r="BA547" s="125">
        <f t="shared" si="430"/>
        <v>0</v>
      </c>
      <c r="BB547" s="125">
        <f t="shared" si="430"/>
        <v>0</v>
      </c>
      <c r="BC547" s="125">
        <f t="shared" si="430"/>
        <v>0</v>
      </c>
      <c r="BD547" s="125">
        <f t="shared" si="430"/>
        <v>0</v>
      </c>
      <c r="BE547" s="125">
        <f t="shared" si="430"/>
        <v>0</v>
      </c>
      <c r="BF547" s="125">
        <f t="shared" si="430"/>
        <v>0</v>
      </c>
      <c r="BG547" s="125">
        <f t="shared" si="430"/>
        <v>0</v>
      </c>
      <c r="BH547" s="125">
        <f t="shared" si="430"/>
        <v>-3</v>
      </c>
      <c r="BI547" s="125">
        <f t="shared" si="430"/>
        <v>0</v>
      </c>
      <c r="BJ547" s="125">
        <f t="shared" si="430"/>
        <v>0</v>
      </c>
      <c r="BK547" s="125">
        <f t="shared" si="430"/>
        <v>0</v>
      </c>
      <c r="BL547" s="125">
        <f t="shared" si="430"/>
        <v>4</v>
      </c>
      <c r="BM547" s="125">
        <f t="shared" si="430"/>
        <v>0</v>
      </c>
      <c r="BN547" s="125">
        <f t="shared" si="430"/>
        <v>0</v>
      </c>
      <c r="BO547" s="125">
        <f t="shared" si="430"/>
        <v>0</v>
      </c>
      <c r="BP547" s="125">
        <f t="shared" si="430"/>
        <v>4</v>
      </c>
      <c r="BQ547" s="66">
        <f t="shared" si="425"/>
        <v>1</v>
      </c>
      <c r="BR547" s="125">
        <f t="shared" si="430"/>
        <v>0</v>
      </c>
      <c r="BS547" s="86"/>
      <c r="BT547" s="86"/>
      <c r="BU547" s="86"/>
      <c r="BV547" s="86"/>
      <c r="BW547" s="86"/>
      <c r="BX547" s="86"/>
      <c r="BY547" s="86"/>
      <c r="BZ547" s="86"/>
      <c r="CA547" s="86"/>
      <c r="CB547" s="86"/>
      <c r="CC547" s="86"/>
      <c r="CD547" s="86"/>
      <c r="CE547" s="86"/>
      <c r="CF547" s="86"/>
      <c r="CG547" s="86"/>
      <c r="CH547" s="86"/>
      <c r="CI547" s="86"/>
      <c r="CJ547" s="86"/>
      <c r="CK547" s="86"/>
      <c r="CL547" s="86"/>
      <c r="CM547" s="86"/>
      <c r="CN547" s="86"/>
      <c r="CO547" s="86"/>
      <c r="CP547" s="188">
        <f t="shared" si="421"/>
        <v>0</v>
      </c>
      <c r="CQ547" s="86"/>
      <c r="CR547" s="86"/>
      <c r="CS547" s="86"/>
      <c r="CT547" s="86"/>
      <c r="CU547" s="86"/>
      <c r="CV547" s="86"/>
      <c r="CW547" s="86"/>
      <c r="CX547" s="86"/>
      <c r="CY547" s="86"/>
      <c r="CZ547" s="86"/>
      <c r="DA547" s="86"/>
      <c r="DB547" s="188">
        <f t="shared" si="422"/>
        <v>0</v>
      </c>
      <c r="DC547" s="38">
        <f t="shared" si="418"/>
        <v>0</v>
      </c>
      <c r="DD547" s="86"/>
      <c r="DE547" s="86"/>
      <c r="DF547" s="86"/>
      <c r="DG547" s="188">
        <f t="shared" si="419"/>
        <v>0</v>
      </c>
      <c r="DH547" s="38">
        <f t="shared" si="420"/>
        <v>0</v>
      </c>
      <c r="DI547" s="86"/>
      <c r="DJ547" s="86"/>
      <c r="DK547" s="86"/>
      <c r="DL547" s="86"/>
      <c r="DM547" s="86"/>
      <c r="DN547" s="86"/>
      <c r="DO547" s="86"/>
      <c r="DP547" s="86"/>
      <c r="DQ547" s="86"/>
      <c r="DR547" s="86"/>
      <c r="DS547" s="86"/>
      <c r="DT547" s="86"/>
      <c r="DU547" s="86"/>
      <c r="DV547" s="86"/>
      <c r="DW547" s="86"/>
      <c r="DX547" s="86"/>
      <c r="DY547" s="86"/>
      <c r="DZ547" s="86"/>
      <c r="EA547" s="86"/>
      <c r="EB547" s="86"/>
      <c r="EC547" s="86"/>
      <c r="ED547" s="86"/>
      <c r="EE547" s="86"/>
      <c r="EF547" s="86"/>
      <c r="EG547" s="86"/>
      <c r="EH547" s="86"/>
      <c r="EI547" s="89"/>
      <c r="EJ547" s="89"/>
      <c r="EK547" s="89"/>
      <c r="EL547" s="89"/>
      <c r="EM547" s="89"/>
      <c r="EN547" s="89"/>
      <c r="EO547" s="89"/>
      <c r="EP547" s="89"/>
      <c r="EQ547" s="89"/>
      <c r="ER547" s="89"/>
      <c r="ES547" s="89"/>
      <c r="ET547" s="89"/>
      <c r="EU547" s="89"/>
      <c r="EV547" s="89"/>
      <c r="EW547" s="89"/>
      <c r="EX547" s="89"/>
      <c r="EY547" s="89"/>
      <c r="EZ547" s="89"/>
      <c r="FA547" s="89"/>
      <c r="FB547" s="89"/>
    </row>
    <row r="548" spans="2:158">
      <c r="B548" s="58"/>
      <c r="C548" s="77" t="s">
        <v>385</v>
      </c>
      <c r="D548" s="38"/>
      <c r="E548" s="38"/>
      <c r="F548" s="38"/>
      <c r="G548" s="38"/>
      <c r="H548" s="38"/>
      <c r="I548" s="38"/>
      <c r="J548" s="38"/>
      <c r="K548" s="38"/>
      <c r="L548" s="38"/>
      <c r="M548" s="38"/>
      <c r="N548" s="38"/>
      <c r="O548" s="61"/>
      <c r="P548" s="38"/>
      <c r="Q548" s="38"/>
      <c r="R548" s="38"/>
      <c r="S548" s="38"/>
      <c r="T548" s="38"/>
      <c r="U548" s="38"/>
      <c r="V548" s="38"/>
      <c r="W548" s="38"/>
      <c r="X548" s="38"/>
      <c r="Y548" s="38">
        <f>SUM('рабочая 2023 г'!Y547-'2022 г.'!Y547)</f>
        <v>0</v>
      </c>
      <c r="Z548" s="33"/>
      <c r="AA548" s="33"/>
      <c r="AB548" s="33"/>
      <c r="AC548" s="33"/>
      <c r="AD548" s="33"/>
      <c r="AE548" s="33"/>
      <c r="AF548" s="102">
        <f t="shared" ref="AF548:AF561" si="431">SUM(AS548:AU548,AY548,BA548:BB548,BG548:BL548)</f>
        <v>0</v>
      </c>
      <c r="AG548" s="38">
        <f>SUM('рабочая 2023 г'!AG547-'2022 г.'!AG547)</f>
        <v>0</v>
      </c>
      <c r="AH548" s="38">
        <f>SUM('рабочая 2023 г'!AH547-'2022 г.'!AH547)</f>
        <v>0</v>
      </c>
      <c r="AI548" s="38">
        <f>SUM('рабочая 2023 г'!AI547-'2022 г.'!AI547)</f>
        <v>0</v>
      </c>
      <c r="AJ548" s="38">
        <f>SUM('рабочая 2023 г'!AJ547-'2022 г.'!AJ547)</f>
        <v>0</v>
      </c>
      <c r="AK548" s="38">
        <f>SUM('рабочая 2023 г'!AK547-'2022 г.'!AK547)</f>
        <v>0</v>
      </c>
      <c r="AL548" s="38">
        <f>SUM('рабочая 2023 г'!AL547-'2022 г.'!AL547)</f>
        <v>0</v>
      </c>
      <c r="AM548" s="38">
        <f>SUM('рабочая 2023 г'!AM547-'2022 г.'!AM547)</f>
        <v>0</v>
      </c>
      <c r="AN548" s="38">
        <f>SUM('рабочая 2023 г'!AN547-'2022 г.'!AN547)</f>
        <v>0</v>
      </c>
      <c r="AO548" s="38">
        <f>SUM('рабочая 2023 г'!AO547-'2022 г.'!AO547)</f>
        <v>0</v>
      </c>
      <c r="AP548" s="38">
        <f>SUM('рабочая 2023 г'!AP547-'2022 г.'!AP547)</f>
        <v>0</v>
      </c>
      <c r="AQ548" s="38">
        <f>SUM('рабочая 2023 г'!AQ547-'2022 г.'!AQ547)</f>
        <v>0</v>
      </c>
      <c r="AR548" s="38">
        <f>SUM('рабочая 2023 г'!AR547-'2022 г.'!AR547)</f>
        <v>0</v>
      </c>
      <c r="AS548" s="115">
        <f t="shared" si="307"/>
        <v>0</v>
      </c>
      <c r="AT548" s="38">
        <f>SUM('рабочая 2023 г'!AT547-'2022 г.'!AT547)</f>
        <v>0</v>
      </c>
      <c r="AU548" s="38">
        <f>SUM('рабочая 2023 г'!AU547-'2022 г.'!AU547)</f>
        <v>0</v>
      </c>
      <c r="AV548" s="38">
        <f>SUM('рабочая 2023 г'!AV547-'2022 г.'!AV547)</f>
        <v>0</v>
      </c>
      <c r="AW548" s="38">
        <f>SUM('рабочая 2023 г'!AW547-'2022 г.'!AW547)</f>
        <v>0</v>
      </c>
      <c r="AX548" s="38">
        <f>SUM('рабочая 2023 г'!AX547-'2022 г.'!AX547)</f>
        <v>0</v>
      </c>
      <c r="AY548" s="38">
        <f>SUM('рабочая 2023 г'!AY547-'2022 г.'!AY547)</f>
        <v>0</v>
      </c>
      <c r="AZ548" s="38">
        <f>SUM('рабочая 2023 г'!AZ547-'2022 г.'!AZ547)</f>
        <v>0</v>
      </c>
      <c r="BA548" s="38">
        <f>SUM('рабочая 2023 г'!BA547-'2022 г.'!BA547)</f>
        <v>0</v>
      </c>
      <c r="BB548" s="38">
        <f>SUM('рабочая 2023 г'!BB547-'2022 г.'!BB547)</f>
        <v>0</v>
      </c>
      <c r="BC548" s="38">
        <f>SUM('рабочая 2023 г'!BC547-'2022 г.'!BC547)</f>
        <v>0</v>
      </c>
      <c r="BD548" s="38">
        <f>SUM('рабочая 2023 г'!BD547-'2022 г.'!BD547)</f>
        <v>0</v>
      </c>
      <c r="BE548" s="38">
        <f>SUM('рабочая 2023 г'!BE547-'2022 г.'!BE547)</f>
        <v>0</v>
      </c>
      <c r="BF548" s="38">
        <f>SUM('рабочая 2023 г'!BF547-'2022 г.'!BF547)</f>
        <v>0</v>
      </c>
      <c r="BG548" s="38">
        <f>SUM('рабочая 2023 г'!BG547-'2022 г.'!BG547)</f>
        <v>0</v>
      </c>
      <c r="BH548" s="38">
        <f>SUM('рабочая 2023 г'!BH547-'2022 г.'!BH547)</f>
        <v>0</v>
      </c>
      <c r="BI548" s="38">
        <f>SUM('рабочая 2023 г'!BI547-'2022 г.'!BI547)</f>
        <v>0</v>
      </c>
      <c r="BJ548" s="38">
        <f>SUM('рабочая 2023 г'!BJ547-'2022 г.'!BJ547)</f>
        <v>0</v>
      </c>
      <c r="BK548" s="38">
        <f>SUM('рабочая 2023 г'!BK547-'2022 г.'!BK547)</f>
        <v>0</v>
      </c>
      <c r="BL548" s="38">
        <f>SUM('рабочая 2023 г'!BL547-'2022 г.'!BL547)</f>
        <v>0</v>
      </c>
      <c r="BM548" s="38">
        <f>SUM('рабочая 2023 г'!BM547-'2022 г.'!BM547)</f>
        <v>0</v>
      </c>
      <c r="BN548" s="38">
        <f>SUM('рабочая 2023 г'!BN547-'2022 г.'!BN547)</f>
        <v>0</v>
      </c>
      <c r="BO548" s="38">
        <f>SUM('рабочая 2023 г'!BO547-'2022 г.'!BO547)</f>
        <v>0</v>
      </c>
      <c r="BP548" s="38">
        <f>SUM('рабочая 2023 г'!BP547-'2022 г.'!BP547)</f>
        <v>0</v>
      </c>
      <c r="BQ548" s="66">
        <f t="shared" si="425"/>
        <v>0</v>
      </c>
      <c r="BR548" s="38"/>
      <c r="BS548" s="38"/>
      <c r="BT548" s="38"/>
      <c r="BU548" s="38"/>
      <c r="BV548" s="38"/>
      <c r="BW548" s="38"/>
      <c r="BX548" s="38"/>
      <c r="BY548" s="38"/>
      <c r="BZ548" s="38"/>
      <c r="CA548" s="38"/>
      <c r="CB548" s="38"/>
      <c r="CC548" s="38"/>
      <c r="CD548" s="38"/>
      <c r="CE548" s="38"/>
      <c r="CF548" s="38"/>
      <c r="CG548" s="38"/>
      <c r="CH548" s="38"/>
      <c r="CI548" s="38"/>
      <c r="CJ548" s="38"/>
      <c r="CK548" s="38"/>
      <c r="CL548" s="38"/>
      <c r="CM548" s="38"/>
      <c r="CN548" s="38"/>
      <c r="CO548" s="38"/>
      <c r="CP548" s="188">
        <f t="shared" si="421"/>
        <v>0</v>
      </c>
      <c r="CQ548" s="38"/>
      <c r="CR548" s="38"/>
      <c r="CS548" s="38"/>
      <c r="CT548" s="38"/>
      <c r="CU548" s="38"/>
      <c r="CV548" s="38"/>
      <c r="CW548" s="38"/>
      <c r="CX548" s="38"/>
      <c r="CY548" s="38"/>
      <c r="CZ548" s="38"/>
      <c r="DA548" s="38"/>
      <c r="DB548" s="188">
        <f t="shared" si="422"/>
        <v>0</v>
      </c>
      <c r="DC548" s="38">
        <f t="shared" si="418"/>
        <v>0</v>
      </c>
      <c r="DD548" s="38"/>
      <c r="DE548" s="38"/>
      <c r="DF548" s="38"/>
      <c r="DG548" s="188">
        <f t="shared" si="419"/>
        <v>0</v>
      </c>
      <c r="DH548" s="38">
        <f t="shared" si="420"/>
        <v>0</v>
      </c>
      <c r="DI548" s="38"/>
      <c r="DJ548" s="38"/>
      <c r="DK548" s="38"/>
      <c r="DL548" s="38"/>
      <c r="DM548" s="38"/>
      <c r="DN548" s="38"/>
      <c r="DO548" s="38"/>
      <c r="DP548" s="38"/>
      <c r="DQ548" s="38"/>
      <c r="DR548" s="38"/>
      <c r="DS548" s="38"/>
      <c r="DT548" s="38"/>
      <c r="DU548" s="38"/>
      <c r="DV548" s="38"/>
      <c r="DW548" s="38"/>
      <c r="DX548" s="38"/>
      <c r="DY548" s="38"/>
      <c r="DZ548" s="38"/>
      <c r="EA548" s="38"/>
      <c r="EB548" s="38"/>
      <c r="EC548" s="38"/>
      <c r="ED548" s="38"/>
      <c r="EE548" s="38"/>
      <c r="EF548" s="38"/>
      <c r="EG548" s="38"/>
      <c r="EH548" s="38"/>
    </row>
    <row r="549" spans="2:158">
      <c r="B549" s="58"/>
      <c r="C549" s="77" t="s">
        <v>386</v>
      </c>
      <c r="D549" s="38"/>
      <c r="E549" s="38"/>
      <c r="F549" s="38"/>
      <c r="G549" s="38"/>
      <c r="H549" s="38"/>
      <c r="I549" s="38"/>
      <c r="J549" s="38"/>
      <c r="K549" s="38"/>
      <c r="L549" s="38"/>
      <c r="M549" s="38"/>
      <c r="N549" s="38"/>
      <c r="O549" s="61"/>
      <c r="P549" s="38"/>
      <c r="Q549" s="38"/>
      <c r="R549" s="38"/>
      <c r="S549" s="38"/>
      <c r="T549" s="38"/>
      <c r="U549" s="38"/>
      <c r="V549" s="38"/>
      <c r="W549" s="38"/>
      <c r="X549" s="38"/>
      <c r="Y549" s="38">
        <f>SUM('рабочая 2023 г'!Y548-'2022 г.'!Y548)</f>
        <v>0</v>
      </c>
      <c r="Z549" s="33"/>
      <c r="AA549" s="33"/>
      <c r="AB549" s="33"/>
      <c r="AC549" s="33"/>
      <c r="AD549" s="33"/>
      <c r="AE549" s="33"/>
      <c r="AF549" s="102">
        <f t="shared" si="431"/>
        <v>0</v>
      </c>
      <c r="AG549" s="38">
        <f>SUM('рабочая 2023 г'!AG548-'2022 г.'!AG548)</f>
        <v>0</v>
      </c>
      <c r="AH549" s="38">
        <f>SUM('рабочая 2023 г'!AH548-'2022 г.'!AH548)</f>
        <v>0</v>
      </c>
      <c r="AI549" s="38">
        <f>SUM('рабочая 2023 г'!AI548-'2022 г.'!AI548)</f>
        <v>0</v>
      </c>
      <c r="AJ549" s="38">
        <f>SUM('рабочая 2023 г'!AJ548-'2022 г.'!AJ548)</f>
        <v>0</v>
      </c>
      <c r="AK549" s="38">
        <f>SUM('рабочая 2023 г'!AK548-'2022 г.'!AK548)</f>
        <v>0</v>
      </c>
      <c r="AL549" s="38">
        <f>SUM('рабочая 2023 г'!AL548-'2022 г.'!AL548)</f>
        <v>0</v>
      </c>
      <c r="AM549" s="38">
        <f>SUM('рабочая 2023 г'!AM548-'2022 г.'!AM548)</f>
        <v>0</v>
      </c>
      <c r="AN549" s="38">
        <f>SUM('рабочая 2023 г'!AN548-'2022 г.'!AN548)</f>
        <v>0</v>
      </c>
      <c r="AO549" s="38">
        <f>SUM('рабочая 2023 г'!AO548-'2022 г.'!AO548)</f>
        <v>0</v>
      </c>
      <c r="AP549" s="38">
        <f>SUM('рабочая 2023 г'!AP548-'2022 г.'!AP548)</f>
        <v>0</v>
      </c>
      <c r="AQ549" s="38">
        <f>SUM('рабочая 2023 г'!AQ548-'2022 г.'!AQ548)</f>
        <v>0</v>
      </c>
      <c r="AR549" s="38">
        <f>SUM('рабочая 2023 г'!AR548-'2022 г.'!AR548)</f>
        <v>0</v>
      </c>
      <c r="AS549" s="115">
        <f t="shared" si="307"/>
        <v>0</v>
      </c>
      <c r="AT549" s="38">
        <f>SUM('рабочая 2023 г'!AT548-'2022 г.'!AT548)</f>
        <v>0</v>
      </c>
      <c r="AU549" s="38">
        <f>SUM('рабочая 2023 г'!AU548-'2022 г.'!AU548)</f>
        <v>0</v>
      </c>
      <c r="AV549" s="38">
        <f>SUM('рабочая 2023 г'!AV548-'2022 г.'!AV548)</f>
        <v>0</v>
      </c>
      <c r="AW549" s="38">
        <f>SUM('рабочая 2023 г'!AW548-'2022 г.'!AW548)</f>
        <v>0</v>
      </c>
      <c r="AX549" s="38">
        <f>SUM('рабочая 2023 г'!AX548-'2022 г.'!AX548)</f>
        <v>0</v>
      </c>
      <c r="AY549" s="38">
        <f>SUM('рабочая 2023 г'!AY548-'2022 г.'!AY548)</f>
        <v>0</v>
      </c>
      <c r="AZ549" s="38">
        <f>SUM('рабочая 2023 г'!AZ548-'2022 г.'!AZ548)</f>
        <v>0</v>
      </c>
      <c r="BA549" s="38">
        <f>SUM('рабочая 2023 г'!BA548-'2022 г.'!BA548)</f>
        <v>0</v>
      </c>
      <c r="BB549" s="38">
        <f>SUM('рабочая 2023 г'!BB548-'2022 г.'!BB548)</f>
        <v>0</v>
      </c>
      <c r="BC549" s="38">
        <f>SUM('рабочая 2023 г'!BC548-'2022 г.'!BC548)</f>
        <v>0</v>
      </c>
      <c r="BD549" s="38">
        <f>SUM('рабочая 2023 г'!BD548-'2022 г.'!BD548)</f>
        <v>0</v>
      </c>
      <c r="BE549" s="38">
        <f>SUM('рабочая 2023 г'!BE548-'2022 г.'!BE548)</f>
        <v>0</v>
      </c>
      <c r="BF549" s="38">
        <f>SUM('рабочая 2023 г'!BF548-'2022 г.'!BF548)</f>
        <v>0</v>
      </c>
      <c r="BG549" s="38">
        <f>SUM('рабочая 2023 г'!BG548-'2022 г.'!BG548)</f>
        <v>0</v>
      </c>
      <c r="BH549" s="38">
        <f>SUM('рабочая 2023 г'!BH548-'2022 г.'!BH548)</f>
        <v>0</v>
      </c>
      <c r="BI549" s="38">
        <f>SUM('рабочая 2023 г'!BI548-'2022 г.'!BI548)</f>
        <v>0</v>
      </c>
      <c r="BJ549" s="38">
        <f>SUM('рабочая 2023 г'!BJ548-'2022 г.'!BJ548)</f>
        <v>0</v>
      </c>
      <c r="BK549" s="38">
        <f>SUM('рабочая 2023 г'!BK548-'2022 г.'!BK548)</f>
        <v>0</v>
      </c>
      <c r="BL549" s="38">
        <f>SUM('рабочая 2023 г'!BL548-'2022 г.'!BL548)</f>
        <v>0</v>
      </c>
      <c r="BM549" s="38">
        <f>SUM('рабочая 2023 г'!BM548-'2022 г.'!BM548)</f>
        <v>0</v>
      </c>
      <c r="BN549" s="38">
        <f>SUM('рабочая 2023 г'!BN548-'2022 г.'!BN548)</f>
        <v>0</v>
      </c>
      <c r="BO549" s="38">
        <f>SUM('рабочая 2023 г'!BO548-'2022 г.'!BO548)</f>
        <v>0</v>
      </c>
      <c r="BP549" s="38">
        <f>SUM('рабочая 2023 г'!BP548-'2022 г.'!BP548)</f>
        <v>0</v>
      </c>
      <c r="BQ549" s="66">
        <f t="shared" si="425"/>
        <v>0</v>
      </c>
      <c r="BR549" s="38"/>
      <c r="BS549" s="38"/>
      <c r="BT549" s="38"/>
      <c r="BU549" s="38"/>
      <c r="BV549" s="38"/>
      <c r="BW549" s="38"/>
      <c r="BX549" s="38"/>
      <c r="BY549" s="38"/>
      <c r="BZ549" s="38"/>
      <c r="CA549" s="38"/>
      <c r="CB549" s="38"/>
      <c r="CC549" s="38"/>
      <c r="CD549" s="38"/>
      <c r="CE549" s="38"/>
      <c r="CF549" s="38"/>
      <c r="CG549" s="38"/>
      <c r="CH549" s="38"/>
      <c r="CI549" s="38"/>
      <c r="CJ549" s="38"/>
      <c r="CK549" s="38"/>
      <c r="CL549" s="38"/>
      <c r="CM549" s="38"/>
      <c r="CN549" s="38"/>
      <c r="CO549" s="38"/>
      <c r="CP549" s="188">
        <f t="shared" si="421"/>
        <v>0</v>
      </c>
      <c r="CQ549" s="38"/>
      <c r="CR549" s="38"/>
      <c r="CS549" s="38"/>
      <c r="CT549" s="38"/>
      <c r="CU549" s="38"/>
      <c r="CV549" s="38"/>
      <c r="CW549" s="38"/>
      <c r="CX549" s="38"/>
      <c r="CY549" s="38"/>
      <c r="CZ549" s="38"/>
      <c r="DA549" s="38"/>
      <c r="DB549" s="188">
        <f t="shared" si="422"/>
        <v>0</v>
      </c>
      <c r="DC549" s="38">
        <f t="shared" si="418"/>
        <v>0</v>
      </c>
      <c r="DD549" s="38"/>
      <c r="DE549" s="38"/>
      <c r="DF549" s="38"/>
      <c r="DG549" s="188">
        <f t="shared" si="419"/>
        <v>0</v>
      </c>
      <c r="DH549" s="38">
        <f t="shared" si="420"/>
        <v>0</v>
      </c>
      <c r="DI549" s="38"/>
      <c r="DJ549" s="38"/>
      <c r="DK549" s="38"/>
      <c r="DL549" s="38"/>
      <c r="DM549" s="38"/>
      <c r="DN549" s="38"/>
      <c r="DO549" s="38"/>
      <c r="DP549" s="38"/>
      <c r="DQ549" s="38"/>
      <c r="DR549" s="38"/>
      <c r="DS549" s="38"/>
      <c r="DT549" s="38"/>
      <c r="DU549" s="38"/>
      <c r="DV549" s="38"/>
      <c r="DW549" s="38"/>
      <c r="DX549" s="38"/>
      <c r="DY549" s="38"/>
      <c r="DZ549" s="38"/>
      <c r="EA549" s="38"/>
      <c r="EB549" s="38"/>
      <c r="EC549" s="38"/>
      <c r="ED549" s="38"/>
      <c r="EE549" s="38"/>
      <c r="EF549" s="38"/>
      <c r="EG549" s="38"/>
      <c r="EH549" s="38"/>
    </row>
    <row r="550" spans="2:158">
      <c r="B550" s="58"/>
      <c r="C550" s="77" t="s">
        <v>387</v>
      </c>
      <c r="D550" s="38"/>
      <c r="E550" s="38"/>
      <c r="F550" s="38"/>
      <c r="G550" s="38"/>
      <c r="H550" s="38"/>
      <c r="I550" s="38"/>
      <c r="J550" s="38"/>
      <c r="K550" s="38"/>
      <c r="L550" s="38"/>
      <c r="M550" s="38"/>
      <c r="N550" s="38"/>
      <c r="O550" s="61"/>
      <c r="P550" s="38"/>
      <c r="Q550" s="38"/>
      <c r="R550" s="38"/>
      <c r="S550" s="38"/>
      <c r="T550" s="38"/>
      <c r="U550" s="38"/>
      <c r="V550" s="38"/>
      <c r="W550" s="38"/>
      <c r="X550" s="38"/>
      <c r="Y550" s="38">
        <f>SUM('рабочая 2023 г'!Y549-'2022 г.'!Y549)</f>
        <v>0</v>
      </c>
      <c r="Z550" s="33"/>
      <c r="AA550" s="33"/>
      <c r="AB550" s="33"/>
      <c r="AC550" s="33"/>
      <c r="AD550" s="33"/>
      <c r="AE550" s="33"/>
      <c r="AF550" s="102">
        <f t="shared" si="431"/>
        <v>0</v>
      </c>
      <c r="AG550" s="38">
        <f>SUM('рабочая 2023 г'!AG549-'2022 г.'!AG549)</f>
        <v>0</v>
      </c>
      <c r="AH550" s="38">
        <f>SUM('рабочая 2023 г'!AH549-'2022 г.'!AH549)</f>
        <v>0</v>
      </c>
      <c r="AI550" s="38">
        <f>SUM('рабочая 2023 г'!AI549-'2022 г.'!AI549)</f>
        <v>0</v>
      </c>
      <c r="AJ550" s="38">
        <f>SUM('рабочая 2023 г'!AJ549-'2022 г.'!AJ549)</f>
        <v>0</v>
      </c>
      <c r="AK550" s="38">
        <f>SUM('рабочая 2023 г'!AK549-'2022 г.'!AK549)</f>
        <v>0</v>
      </c>
      <c r="AL550" s="38">
        <f>SUM('рабочая 2023 г'!AL549-'2022 г.'!AL549)</f>
        <v>0</v>
      </c>
      <c r="AM550" s="38">
        <f>SUM('рабочая 2023 г'!AM549-'2022 г.'!AM549)</f>
        <v>0</v>
      </c>
      <c r="AN550" s="38">
        <f>SUM('рабочая 2023 г'!AN549-'2022 г.'!AN549)</f>
        <v>0</v>
      </c>
      <c r="AO550" s="38">
        <f>SUM('рабочая 2023 г'!AO549-'2022 г.'!AO549)</f>
        <v>0</v>
      </c>
      <c r="AP550" s="38">
        <f>SUM('рабочая 2023 г'!AP549-'2022 г.'!AP549)</f>
        <v>0</v>
      </c>
      <c r="AQ550" s="38">
        <f>SUM('рабочая 2023 г'!AQ549-'2022 г.'!AQ549)</f>
        <v>0</v>
      </c>
      <c r="AR550" s="38">
        <f>SUM('рабочая 2023 г'!AR549-'2022 г.'!AR549)</f>
        <v>0</v>
      </c>
      <c r="AS550" s="115">
        <f t="shared" si="307"/>
        <v>0</v>
      </c>
      <c r="AT550" s="38">
        <f>SUM('рабочая 2023 г'!AT549-'2022 г.'!AT549)</f>
        <v>0</v>
      </c>
      <c r="AU550" s="38">
        <f>SUM('рабочая 2023 г'!AU549-'2022 г.'!AU549)</f>
        <v>0</v>
      </c>
      <c r="AV550" s="38">
        <f>SUM('рабочая 2023 г'!AV549-'2022 г.'!AV549)</f>
        <v>0</v>
      </c>
      <c r="AW550" s="38">
        <f>SUM('рабочая 2023 г'!AW549-'2022 г.'!AW549)</f>
        <v>0</v>
      </c>
      <c r="AX550" s="38">
        <f>SUM('рабочая 2023 г'!AX549-'2022 г.'!AX549)</f>
        <v>0</v>
      </c>
      <c r="AY550" s="38">
        <f>SUM('рабочая 2023 г'!AY549-'2022 г.'!AY549)</f>
        <v>0</v>
      </c>
      <c r="AZ550" s="38">
        <f>SUM('рабочая 2023 г'!AZ549-'2022 г.'!AZ549)</f>
        <v>0</v>
      </c>
      <c r="BA550" s="38">
        <f>SUM('рабочая 2023 г'!BA549-'2022 г.'!BA549)</f>
        <v>0</v>
      </c>
      <c r="BB550" s="38">
        <f>SUM('рабочая 2023 г'!BB549-'2022 г.'!BB549)</f>
        <v>0</v>
      </c>
      <c r="BC550" s="38">
        <f>SUM('рабочая 2023 г'!BC549-'2022 г.'!BC549)</f>
        <v>0</v>
      </c>
      <c r="BD550" s="38">
        <f>SUM('рабочая 2023 г'!BD549-'2022 г.'!BD549)</f>
        <v>0</v>
      </c>
      <c r="BE550" s="38">
        <f>SUM('рабочая 2023 г'!BE549-'2022 г.'!BE549)</f>
        <v>0</v>
      </c>
      <c r="BF550" s="38">
        <f>SUM('рабочая 2023 г'!BF549-'2022 г.'!BF549)</f>
        <v>0</v>
      </c>
      <c r="BG550" s="38">
        <f>SUM('рабочая 2023 г'!BG549-'2022 г.'!BG549)</f>
        <v>0</v>
      </c>
      <c r="BH550" s="38">
        <f>SUM('рабочая 2023 г'!BH549-'2022 г.'!BH549)</f>
        <v>0</v>
      </c>
      <c r="BI550" s="38">
        <f>SUM('рабочая 2023 г'!BI549-'2022 г.'!BI549)</f>
        <v>0</v>
      </c>
      <c r="BJ550" s="38">
        <f>SUM('рабочая 2023 г'!BJ549-'2022 г.'!BJ549)</f>
        <v>0</v>
      </c>
      <c r="BK550" s="38">
        <f>SUM('рабочая 2023 г'!BK549-'2022 г.'!BK549)</f>
        <v>0</v>
      </c>
      <c r="BL550" s="38">
        <f>SUM('рабочая 2023 г'!BL549-'2022 г.'!BL549)</f>
        <v>0</v>
      </c>
      <c r="BM550" s="38">
        <f>SUM('рабочая 2023 г'!BM549-'2022 г.'!BM549)</f>
        <v>0</v>
      </c>
      <c r="BN550" s="38">
        <f>SUM('рабочая 2023 г'!BN549-'2022 г.'!BN549)</f>
        <v>0</v>
      </c>
      <c r="BO550" s="38">
        <f>SUM('рабочая 2023 г'!BO549-'2022 г.'!BO549)</f>
        <v>0</v>
      </c>
      <c r="BP550" s="38">
        <f>SUM('рабочая 2023 г'!BP549-'2022 г.'!BP549)</f>
        <v>0</v>
      </c>
      <c r="BQ550" s="66">
        <f t="shared" si="425"/>
        <v>0</v>
      </c>
      <c r="BR550" s="38"/>
      <c r="BS550" s="38"/>
      <c r="BT550" s="38"/>
      <c r="BU550" s="38"/>
      <c r="BV550" s="38"/>
      <c r="BW550" s="38"/>
      <c r="BX550" s="38"/>
      <c r="BY550" s="38"/>
      <c r="BZ550" s="38"/>
      <c r="CA550" s="38"/>
      <c r="CB550" s="38"/>
      <c r="CC550" s="38"/>
      <c r="CD550" s="38"/>
      <c r="CE550" s="38"/>
      <c r="CF550" s="38"/>
      <c r="CG550" s="38"/>
      <c r="CH550" s="38"/>
      <c r="CI550" s="38"/>
      <c r="CJ550" s="38"/>
      <c r="CK550" s="38"/>
      <c r="CL550" s="38"/>
      <c r="CM550" s="38"/>
      <c r="CN550" s="38"/>
      <c r="CO550" s="38"/>
      <c r="CP550" s="188">
        <f t="shared" si="421"/>
        <v>0</v>
      </c>
      <c r="CQ550" s="38"/>
      <c r="CR550" s="38"/>
      <c r="CS550" s="38"/>
      <c r="CT550" s="38"/>
      <c r="CU550" s="38"/>
      <c r="CV550" s="38"/>
      <c r="CW550" s="38"/>
      <c r="CX550" s="38"/>
      <c r="CY550" s="38"/>
      <c r="CZ550" s="38"/>
      <c r="DA550" s="38"/>
      <c r="DB550" s="188">
        <f t="shared" si="422"/>
        <v>0</v>
      </c>
      <c r="DC550" s="38">
        <f t="shared" si="418"/>
        <v>0</v>
      </c>
      <c r="DD550" s="38"/>
      <c r="DE550" s="38"/>
      <c r="DF550" s="38"/>
      <c r="DG550" s="188">
        <f t="shared" si="419"/>
        <v>0</v>
      </c>
      <c r="DH550" s="38">
        <f t="shared" si="420"/>
        <v>0</v>
      </c>
      <c r="DI550" s="38"/>
      <c r="DJ550" s="38"/>
      <c r="DK550" s="38"/>
      <c r="DL550" s="38"/>
      <c r="DM550" s="38"/>
      <c r="DN550" s="38"/>
      <c r="DO550" s="38"/>
      <c r="DP550" s="38"/>
      <c r="DQ550" s="38"/>
      <c r="DR550" s="38"/>
      <c r="DS550" s="38"/>
      <c r="DT550" s="38"/>
      <c r="DU550" s="38"/>
      <c r="DV550" s="38"/>
      <c r="DW550" s="38"/>
      <c r="DX550" s="38"/>
      <c r="DY550" s="38"/>
      <c r="DZ550" s="38"/>
      <c r="EA550" s="38"/>
      <c r="EB550" s="38"/>
      <c r="EC550" s="38"/>
      <c r="ED550" s="38"/>
      <c r="EE550" s="38"/>
      <c r="EF550" s="38"/>
      <c r="EG550" s="38"/>
      <c r="EH550" s="38"/>
    </row>
    <row r="551" spans="2:158">
      <c r="B551" s="58"/>
      <c r="C551" s="77" t="s">
        <v>388</v>
      </c>
      <c r="D551" s="38"/>
      <c r="E551" s="38"/>
      <c r="F551" s="38"/>
      <c r="G551" s="38"/>
      <c r="H551" s="38"/>
      <c r="I551" s="38"/>
      <c r="J551" s="38"/>
      <c r="K551" s="38"/>
      <c r="L551" s="38"/>
      <c r="M551" s="38"/>
      <c r="N551" s="38"/>
      <c r="O551" s="61"/>
      <c r="P551" s="38"/>
      <c r="Q551" s="38"/>
      <c r="R551" s="38"/>
      <c r="S551" s="38"/>
      <c r="T551" s="38"/>
      <c r="U551" s="38"/>
      <c r="V551" s="38"/>
      <c r="W551" s="38"/>
      <c r="X551" s="38"/>
      <c r="Y551" s="38">
        <f>SUM('рабочая 2023 г'!Y550-'2022 г.'!Y550)</f>
        <v>0</v>
      </c>
      <c r="Z551" s="33"/>
      <c r="AA551" s="33"/>
      <c r="AB551" s="33"/>
      <c r="AC551" s="33"/>
      <c r="AD551" s="33"/>
      <c r="AE551" s="33"/>
      <c r="AF551" s="102">
        <f t="shared" si="431"/>
        <v>0</v>
      </c>
      <c r="AG551" s="38">
        <f>SUM('рабочая 2023 г'!AG550-'2022 г.'!AG550)</f>
        <v>0</v>
      </c>
      <c r="AH551" s="38">
        <f>SUM('рабочая 2023 г'!AH550-'2022 г.'!AH550)</f>
        <v>0</v>
      </c>
      <c r="AI551" s="38">
        <f>SUM('рабочая 2023 г'!AI550-'2022 г.'!AI550)</f>
        <v>0</v>
      </c>
      <c r="AJ551" s="38">
        <f>SUM('рабочая 2023 г'!AJ550-'2022 г.'!AJ550)</f>
        <v>0</v>
      </c>
      <c r="AK551" s="38">
        <f>SUM('рабочая 2023 г'!AK550-'2022 г.'!AK550)</f>
        <v>0</v>
      </c>
      <c r="AL551" s="38">
        <f>SUM('рабочая 2023 г'!AL550-'2022 г.'!AL550)</f>
        <v>0</v>
      </c>
      <c r="AM551" s="38">
        <f>SUM('рабочая 2023 г'!AM550-'2022 г.'!AM550)</f>
        <v>0</v>
      </c>
      <c r="AN551" s="38">
        <f>SUM('рабочая 2023 г'!AN550-'2022 г.'!AN550)</f>
        <v>0</v>
      </c>
      <c r="AO551" s="38">
        <f>SUM('рабочая 2023 г'!AO550-'2022 г.'!AO550)</f>
        <v>0</v>
      </c>
      <c r="AP551" s="38">
        <f>SUM('рабочая 2023 г'!AP550-'2022 г.'!AP550)</f>
        <v>0</v>
      </c>
      <c r="AQ551" s="38">
        <f>SUM('рабочая 2023 г'!AQ550-'2022 г.'!AQ550)</f>
        <v>0</v>
      </c>
      <c r="AR551" s="38">
        <f>SUM('рабочая 2023 г'!AR550-'2022 г.'!AR550)</f>
        <v>0</v>
      </c>
      <c r="AS551" s="115">
        <f t="shared" si="307"/>
        <v>0</v>
      </c>
      <c r="AT551" s="38">
        <f>SUM('рабочая 2023 г'!AT550-'2022 г.'!AT550)</f>
        <v>0</v>
      </c>
      <c r="AU551" s="38">
        <f>SUM('рабочая 2023 г'!AU550-'2022 г.'!AU550)</f>
        <v>0</v>
      </c>
      <c r="AV551" s="38">
        <f>SUM('рабочая 2023 г'!AV550-'2022 г.'!AV550)</f>
        <v>0</v>
      </c>
      <c r="AW551" s="38">
        <f>SUM('рабочая 2023 г'!AW550-'2022 г.'!AW550)</f>
        <v>0</v>
      </c>
      <c r="AX551" s="38">
        <f>SUM('рабочая 2023 г'!AX550-'2022 г.'!AX550)</f>
        <v>0</v>
      </c>
      <c r="AY551" s="38">
        <f>SUM('рабочая 2023 г'!AY550-'2022 г.'!AY550)</f>
        <v>0</v>
      </c>
      <c r="AZ551" s="38">
        <f>SUM('рабочая 2023 г'!AZ550-'2022 г.'!AZ550)</f>
        <v>0</v>
      </c>
      <c r="BA551" s="38">
        <f>SUM('рабочая 2023 г'!BA550-'2022 г.'!BA550)</f>
        <v>0</v>
      </c>
      <c r="BB551" s="38">
        <f>SUM('рабочая 2023 г'!BB550-'2022 г.'!BB550)</f>
        <v>0</v>
      </c>
      <c r="BC551" s="38">
        <f>SUM('рабочая 2023 г'!BC550-'2022 г.'!BC550)</f>
        <v>0</v>
      </c>
      <c r="BD551" s="38">
        <f>SUM('рабочая 2023 г'!BD550-'2022 г.'!BD550)</f>
        <v>0</v>
      </c>
      <c r="BE551" s="38">
        <f>SUM('рабочая 2023 г'!BE550-'2022 г.'!BE550)</f>
        <v>0</v>
      </c>
      <c r="BF551" s="38">
        <f>SUM('рабочая 2023 г'!BF550-'2022 г.'!BF550)</f>
        <v>0</v>
      </c>
      <c r="BG551" s="38">
        <f>SUM('рабочая 2023 г'!BG550-'2022 г.'!BG550)</f>
        <v>0</v>
      </c>
      <c r="BH551" s="38">
        <f>SUM('рабочая 2023 г'!BH550-'2022 г.'!BH550)</f>
        <v>0</v>
      </c>
      <c r="BI551" s="38">
        <f>SUM('рабочая 2023 г'!BI550-'2022 г.'!BI550)</f>
        <v>0</v>
      </c>
      <c r="BJ551" s="38">
        <f>SUM('рабочая 2023 г'!BJ550-'2022 г.'!BJ550)</f>
        <v>0</v>
      </c>
      <c r="BK551" s="38">
        <f>SUM('рабочая 2023 г'!BK550-'2022 г.'!BK550)</f>
        <v>0</v>
      </c>
      <c r="BL551" s="38">
        <f>SUM('рабочая 2023 г'!BL550-'2022 г.'!BL550)</f>
        <v>0</v>
      </c>
      <c r="BM551" s="38">
        <f>SUM('рабочая 2023 г'!BM550-'2022 г.'!BM550)</f>
        <v>0</v>
      </c>
      <c r="BN551" s="38">
        <f>SUM('рабочая 2023 г'!BN550-'2022 г.'!BN550)</f>
        <v>0</v>
      </c>
      <c r="BO551" s="38">
        <f>SUM('рабочая 2023 г'!BO550-'2022 г.'!BO550)</f>
        <v>0</v>
      </c>
      <c r="BP551" s="38">
        <f>SUM('рабочая 2023 г'!BP550-'2022 г.'!BP550)</f>
        <v>0</v>
      </c>
      <c r="BQ551" s="66">
        <f t="shared" si="425"/>
        <v>0</v>
      </c>
      <c r="BR551" s="38"/>
      <c r="BS551" s="38"/>
      <c r="BT551" s="38"/>
      <c r="BU551" s="38"/>
      <c r="BV551" s="38"/>
      <c r="BW551" s="38"/>
      <c r="BX551" s="38"/>
      <c r="BY551" s="38"/>
      <c r="BZ551" s="38"/>
      <c r="CA551" s="38"/>
      <c r="CB551" s="38"/>
      <c r="CC551" s="38"/>
      <c r="CD551" s="38"/>
      <c r="CE551" s="38"/>
      <c r="CF551" s="38"/>
      <c r="CG551" s="38"/>
      <c r="CH551" s="38"/>
      <c r="CI551" s="38"/>
      <c r="CJ551" s="38"/>
      <c r="CK551" s="38"/>
      <c r="CL551" s="38"/>
      <c r="CM551" s="38"/>
      <c r="CN551" s="38"/>
      <c r="CO551" s="38"/>
      <c r="CP551" s="188">
        <f t="shared" si="421"/>
        <v>0</v>
      </c>
      <c r="CQ551" s="38"/>
      <c r="CR551" s="38"/>
      <c r="CS551" s="38"/>
      <c r="CT551" s="38"/>
      <c r="CU551" s="38"/>
      <c r="CV551" s="38"/>
      <c r="CW551" s="38"/>
      <c r="CX551" s="38"/>
      <c r="CY551" s="38"/>
      <c r="CZ551" s="38"/>
      <c r="DA551" s="38"/>
      <c r="DB551" s="188">
        <f t="shared" si="422"/>
        <v>0</v>
      </c>
      <c r="DC551" s="38">
        <f t="shared" si="418"/>
        <v>0</v>
      </c>
      <c r="DD551" s="38"/>
      <c r="DE551" s="38"/>
      <c r="DF551" s="38"/>
      <c r="DG551" s="188">
        <f t="shared" si="419"/>
        <v>0</v>
      </c>
      <c r="DH551" s="38">
        <f t="shared" si="420"/>
        <v>0</v>
      </c>
      <c r="DI551" s="38"/>
      <c r="DJ551" s="38"/>
      <c r="DK551" s="38"/>
      <c r="DL551" s="38"/>
      <c r="DM551" s="38"/>
      <c r="DN551" s="38"/>
      <c r="DO551" s="38"/>
      <c r="DP551" s="38"/>
      <c r="DQ551" s="38"/>
      <c r="DR551" s="38"/>
      <c r="DS551" s="38"/>
      <c r="DT551" s="38"/>
      <c r="DU551" s="38"/>
      <c r="DV551" s="38"/>
      <c r="DW551" s="38"/>
      <c r="DX551" s="38"/>
      <c r="DY551" s="38"/>
      <c r="DZ551" s="38"/>
      <c r="EA551" s="38"/>
      <c r="EB551" s="38"/>
      <c r="EC551" s="38"/>
      <c r="ED551" s="38"/>
      <c r="EE551" s="38"/>
      <c r="EF551" s="38"/>
      <c r="EG551" s="38"/>
      <c r="EH551" s="38"/>
    </row>
    <row r="552" spans="2:158">
      <c r="B552" s="58"/>
      <c r="C552" s="77" t="s">
        <v>389</v>
      </c>
      <c r="D552" s="38"/>
      <c r="E552" s="38"/>
      <c r="F552" s="38"/>
      <c r="G552" s="38"/>
      <c r="H552" s="38"/>
      <c r="I552" s="38"/>
      <c r="J552" s="38"/>
      <c r="K552" s="38"/>
      <c r="L552" s="38"/>
      <c r="M552" s="38"/>
      <c r="N552" s="38"/>
      <c r="O552" s="61"/>
      <c r="P552" s="38"/>
      <c r="Q552" s="38"/>
      <c r="R552" s="38"/>
      <c r="S552" s="38"/>
      <c r="T552" s="38"/>
      <c r="U552" s="38"/>
      <c r="V552" s="38"/>
      <c r="W552" s="38"/>
      <c r="X552" s="38"/>
      <c r="Y552" s="38">
        <f>SUM('рабочая 2023 г'!Y551-'2022 г.'!Y551)</f>
        <v>0</v>
      </c>
      <c r="Z552" s="33"/>
      <c r="AA552" s="33"/>
      <c r="AB552" s="33"/>
      <c r="AC552" s="33"/>
      <c r="AD552" s="33"/>
      <c r="AE552" s="33"/>
      <c r="AF552" s="102">
        <f t="shared" si="431"/>
        <v>0</v>
      </c>
      <c r="AG552" s="38">
        <f>SUM('рабочая 2023 г'!AG551-'2022 г.'!AG551)</f>
        <v>0</v>
      </c>
      <c r="AH552" s="38">
        <f>SUM('рабочая 2023 г'!AH551-'2022 г.'!AH551)</f>
        <v>0</v>
      </c>
      <c r="AI552" s="38">
        <f>SUM('рабочая 2023 г'!AI551-'2022 г.'!AI551)</f>
        <v>0</v>
      </c>
      <c r="AJ552" s="38">
        <f>SUM('рабочая 2023 г'!AJ551-'2022 г.'!AJ551)</f>
        <v>0</v>
      </c>
      <c r="AK552" s="38">
        <f>SUM('рабочая 2023 г'!AK551-'2022 г.'!AK551)</f>
        <v>0</v>
      </c>
      <c r="AL552" s="38">
        <f>SUM('рабочая 2023 г'!AL551-'2022 г.'!AL551)</f>
        <v>0</v>
      </c>
      <c r="AM552" s="38">
        <f>SUM('рабочая 2023 г'!AM551-'2022 г.'!AM551)</f>
        <v>0</v>
      </c>
      <c r="AN552" s="38">
        <f>SUM('рабочая 2023 г'!AN551-'2022 г.'!AN551)</f>
        <v>0</v>
      </c>
      <c r="AO552" s="38">
        <f>SUM('рабочая 2023 г'!AO551-'2022 г.'!AO551)</f>
        <v>0</v>
      </c>
      <c r="AP552" s="38">
        <f>SUM('рабочая 2023 г'!AP551-'2022 г.'!AP551)</f>
        <v>0</v>
      </c>
      <c r="AQ552" s="38">
        <f>SUM('рабочая 2023 г'!AQ551-'2022 г.'!AQ551)</f>
        <v>0</v>
      </c>
      <c r="AR552" s="38">
        <f>SUM('рабочая 2023 г'!AR551-'2022 г.'!AR551)</f>
        <v>0</v>
      </c>
      <c r="AS552" s="115">
        <f t="shared" si="307"/>
        <v>0</v>
      </c>
      <c r="AT552" s="38">
        <f>SUM('рабочая 2023 г'!AT551-'2022 г.'!AT551)</f>
        <v>0</v>
      </c>
      <c r="AU552" s="38">
        <f>SUM('рабочая 2023 г'!AU551-'2022 г.'!AU551)</f>
        <v>0</v>
      </c>
      <c r="AV552" s="38">
        <f>SUM('рабочая 2023 г'!AV551-'2022 г.'!AV551)</f>
        <v>0</v>
      </c>
      <c r="AW552" s="38">
        <f>SUM('рабочая 2023 г'!AW551-'2022 г.'!AW551)</f>
        <v>0</v>
      </c>
      <c r="AX552" s="38">
        <f>SUM('рабочая 2023 г'!AX551-'2022 г.'!AX551)</f>
        <v>0</v>
      </c>
      <c r="AY552" s="38">
        <f>SUM('рабочая 2023 г'!AY551-'2022 г.'!AY551)</f>
        <v>0</v>
      </c>
      <c r="AZ552" s="38">
        <f>SUM('рабочая 2023 г'!AZ551-'2022 г.'!AZ551)</f>
        <v>0</v>
      </c>
      <c r="BA552" s="38">
        <f>SUM('рабочая 2023 г'!BA551-'2022 г.'!BA551)</f>
        <v>0</v>
      </c>
      <c r="BB552" s="38">
        <f>SUM('рабочая 2023 г'!BB551-'2022 г.'!BB551)</f>
        <v>0</v>
      </c>
      <c r="BC552" s="38">
        <f>SUM('рабочая 2023 г'!BC551-'2022 г.'!BC551)</f>
        <v>0</v>
      </c>
      <c r="BD552" s="38">
        <f>SUM('рабочая 2023 г'!BD551-'2022 г.'!BD551)</f>
        <v>0</v>
      </c>
      <c r="BE552" s="38">
        <f>SUM('рабочая 2023 г'!BE551-'2022 г.'!BE551)</f>
        <v>0</v>
      </c>
      <c r="BF552" s="38">
        <f>SUM('рабочая 2023 г'!BF551-'2022 г.'!BF551)</f>
        <v>0</v>
      </c>
      <c r="BG552" s="38">
        <f>SUM('рабочая 2023 г'!BG551-'2022 г.'!BG551)</f>
        <v>0</v>
      </c>
      <c r="BH552" s="38">
        <f>SUM('рабочая 2023 г'!BH551-'2022 г.'!BH551)</f>
        <v>0</v>
      </c>
      <c r="BI552" s="38">
        <f>SUM('рабочая 2023 г'!BI551-'2022 г.'!BI551)</f>
        <v>0</v>
      </c>
      <c r="BJ552" s="38">
        <f>SUM('рабочая 2023 г'!BJ551-'2022 г.'!BJ551)</f>
        <v>0</v>
      </c>
      <c r="BK552" s="38">
        <f>SUM('рабочая 2023 г'!BK551-'2022 г.'!BK551)</f>
        <v>0</v>
      </c>
      <c r="BL552" s="38">
        <f>SUM('рабочая 2023 г'!BL551-'2022 г.'!BL551)</f>
        <v>0</v>
      </c>
      <c r="BM552" s="38">
        <f>SUM('рабочая 2023 г'!BM551-'2022 г.'!BM551)</f>
        <v>0</v>
      </c>
      <c r="BN552" s="38">
        <f>SUM('рабочая 2023 г'!BN551-'2022 г.'!BN551)</f>
        <v>0</v>
      </c>
      <c r="BO552" s="38">
        <f>SUM('рабочая 2023 г'!BO551-'2022 г.'!BO551)</f>
        <v>0</v>
      </c>
      <c r="BP552" s="38">
        <f>SUM('рабочая 2023 г'!BP551-'2022 г.'!BP551)</f>
        <v>0</v>
      </c>
      <c r="BQ552" s="66">
        <f t="shared" si="425"/>
        <v>0</v>
      </c>
      <c r="BR552" s="38"/>
      <c r="BS552" s="38"/>
      <c r="BT552" s="38"/>
      <c r="BU552" s="38"/>
      <c r="BV552" s="38"/>
      <c r="BW552" s="38"/>
      <c r="BX552" s="38"/>
      <c r="BY552" s="38"/>
      <c r="BZ552" s="38"/>
      <c r="CA552" s="38"/>
      <c r="CB552" s="38"/>
      <c r="CC552" s="38"/>
      <c r="CD552" s="38"/>
      <c r="CE552" s="38"/>
      <c r="CF552" s="38"/>
      <c r="CG552" s="38"/>
      <c r="CH552" s="38"/>
      <c r="CI552" s="38"/>
      <c r="CJ552" s="38"/>
      <c r="CK552" s="38"/>
      <c r="CL552" s="38"/>
      <c r="CM552" s="38"/>
      <c r="CN552" s="38"/>
      <c r="CO552" s="38"/>
      <c r="CP552" s="188">
        <f t="shared" si="421"/>
        <v>0</v>
      </c>
      <c r="CQ552" s="38"/>
      <c r="CR552" s="38"/>
      <c r="CS552" s="38"/>
      <c r="CT552" s="38"/>
      <c r="CU552" s="38"/>
      <c r="CV552" s="38"/>
      <c r="CW552" s="38"/>
      <c r="CX552" s="38"/>
      <c r="CY552" s="38"/>
      <c r="CZ552" s="38"/>
      <c r="DA552" s="38"/>
      <c r="DB552" s="188">
        <f t="shared" si="422"/>
        <v>0</v>
      </c>
      <c r="DC552" s="38">
        <f t="shared" si="418"/>
        <v>0</v>
      </c>
      <c r="DD552" s="38"/>
      <c r="DE552" s="38"/>
      <c r="DF552" s="38"/>
      <c r="DG552" s="188">
        <f t="shared" si="419"/>
        <v>0</v>
      </c>
      <c r="DH552" s="38">
        <f t="shared" si="420"/>
        <v>0</v>
      </c>
      <c r="DI552" s="38"/>
      <c r="DJ552" s="38"/>
      <c r="DK552" s="38"/>
      <c r="DL552" s="38"/>
      <c r="DM552" s="38"/>
      <c r="DN552" s="38"/>
      <c r="DO552" s="38"/>
      <c r="DP552" s="38"/>
      <c r="DQ552" s="38"/>
      <c r="DR552" s="38"/>
      <c r="DS552" s="38"/>
      <c r="DT552" s="38"/>
      <c r="DU552" s="38"/>
      <c r="DV552" s="38"/>
      <c r="DW552" s="38"/>
      <c r="DX552" s="38"/>
      <c r="DY552" s="38"/>
      <c r="DZ552" s="38"/>
      <c r="EA552" s="38"/>
      <c r="EB552" s="38"/>
      <c r="EC552" s="38"/>
      <c r="ED552" s="38"/>
      <c r="EE552" s="38"/>
      <c r="EF552" s="38"/>
      <c r="EG552" s="38"/>
      <c r="EH552" s="38"/>
    </row>
    <row r="553" spans="2:158">
      <c r="B553" s="58"/>
      <c r="C553" s="77" t="s">
        <v>390</v>
      </c>
      <c r="D553" s="38"/>
      <c r="E553" s="38"/>
      <c r="F553" s="38"/>
      <c r="G553" s="38"/>
      <c r="H553" s="38"/>
      <c r="I553" s="38"/>
      <c r="J553" s="38"/>
      <c r="K553" s="38"/>
      <c r="L553" s="38"/>
      <c r="M553" s="38"/>
      <c r="N553" s="38"/>
      <c r="O553" s="61"/>
      <c r="P553" s="38"/>
      <c r="Q553" s="38"/>
      <c r="R553" s="38"/>
      <c r="S553" s="38"/>
      <c r="T553" s="38"/>
      <c r="U553" s="38"/>
      <c r="V553" s="38"/>
      <c r="W553" s="38"/>
      <c r="X553" s="38"/>
      <c r="Y553" s="38">
        <f>SUM('рабочая 2023 г'!Y552-'2022 г.'!Y552)</f>
        <v>0</v>
      </c>
      <c r="Z553" s="33"/>
      <c r="AA553" s="33"/>
      <c r="AB553" s="33"/>
      <c r="AC553" s="33"/>
      <c r="AD553" s="33"/>
      <c r="AE553" s="33"/>
      <c r="AF553" s="102">
        <f t="shared" si="431"/>
        <v>0</v>
      </c>
      <c r="AG553" s="38">
        <f>SUM('рабочая 2023 г'!AG552-'2022 г.'!AG552)</f>
        <v>0</v>
      </c>
      <c r="AH553" s="38">
        <f>SUM('рабочая 2023 г'!AH552-'2022 г.'!AH552)</f>
        <v>0</v>
      </c>
      <c r="AI553" s="38">
        <f>SUM('рабочая 2023 г'!AI552-'2022 г.'!AI552)</f>
        <v>0</v>
      </c>
      <c r="AJ553" s="38">
        <f>SUM('рабочая 2023 г'!AJ552-'2022 г.'!AJ552)</f>
        <v>0</v>
      </c>
      <c r="AK553" s="38">
        <f>SUM('рабочая 2023 г'!AK552-'2022 г.'!AK552)</f>
        <v>0</v>
      </c>
      <c r="AL553" s="38">
        <f>SUM('рабочая 2023 г'!AL552-'2022 г.'!AL552)</f>
        <v>0</v>
      </c>
      <c r="AM553" s="38">
        <f>SUM('рабочая 2023 г'!AM552-'2022 г.'!AM552)</f>
        <v>0</v>
      </c>
      <c r="AN553" s="38">
        <f>SUM('рабочая 2023 г'!AN552-'2022 г.'!AN552)</f>
        <v>0</v>
      </c>
      <c r="AO553" s="38">
        <f>SUM('рабочая 2023 г'!AO552-'2022 г.'!AO552)</f>
        <v>0</v>
      </c>
      <c r="AP553" s="38">
        <f>SUM('рабочая 2023 г'!AP552-'2022 г.'!AP552)</f>
        <v>0</v>
      </c>
      <c r="AQ553" s="38">
        <f>SUM('рабочая 2023 г'!AQ552-'2022 г.'!AQ552)</f>
        <v>0</v>
      </c>
      <c r="AR553" s="38">
        <f>SUM('рабочая 2023 г'!AR552-'2022 г.'!AR552)</f>
        <v>0</v>
      </c>
      <c r="AS553" s="115">
        <f t="shared" si="307"/>
        <v>0</v>
      </c>
      <c r="AT553" s="38">
        <f>SUM('рабочая 2023 г'!AT552-'2022 г.'!AT552)</f>
        <v>0</v>
      </c>
      <c r="AU553" s="38">
        <f>SUM('рабочая 2023 г'!AU552-'2022 г.'!AU552)</f>
        <v>0</v>
      </c>
      <c r="AV553" s="38">
        <f>SUM('рабочая 2023 г'!AV552-'2022 г.'!AV552)</f>
        <v>0</v>
      </c>
      <c r="AW553" s="38">
        <f>SUM('рабочая 2023 г'!AW552-'2022 г.'!AW552)</f>
        <v>0</v>
      </c>
      <c r="AX553" s="38">
        <f>SUM('рабочая 2023 г'!AX552-'2022 г.'!AX552)</f>
        <v>0</v>
      </c>
      <c r="AY553" s="38">
        <f>SUM('рабочая 2023 г'!AY552-'2022 г.'!AY552)</f>
        <v>0</v>
      </c>
      <c r="AZ553" s="38">
        <f>SUM('рабочая 2023 г'!AZ552-'2022 г.'!AZ552)</f>
        <v>0</v>
      </c>
      <c r="BA553" s="38">
        <f>SUM('рабочая 2023 г'!BA552-'2022 г.'!BA552)</f>
        <v>0</v>
      </c>
      <c r="BB553" s="38">
        <f>SUM('рабочая 2023 г'!BB552-'2022 г.'!BB552)</f>
        <v>0</v>
      </c>
      <c r="BC553" s="38">
        <f>SUM('рабочая 2023 г'!BC552-'2022 г.'!BC552)</f>
        <v>0</v>
      </c>
      <c r="BD553" s="38">
        <f>SUM('рабочая 2023 г'!BD552-'2022 г.'!BD552)</f>
        <v>0</v>
      </c>
      <c r="BE553" s="38">
        <f>SUM('рабочая 2023 г'!BE552-'2022 г.'!BE552)</f>
        <v>0</v>
      </c>
      <c r="BF553" s="38">
        <f>SUM('рабочая 2023 г'!BF552-'2022 г.'!BF552)</f>
        <v>0</v>
      </c>
      <c r="BG553" s="38">
        <f>SUM('рабочая 2023 г'!BG552-'2022 г.'!BG552)</f>
        <v>0</v>
      </c>
      <c r="BH553" s="38">
        <f>SUM('рабочая 2023 г'!BH552-'2022 г.'!BH552)</f>
        <v>0</v>
      </c>
      <c r="BI553" s="38">
        <f>SUM('рабочая 2023 г'!BI552-'2022 г.'!BI552)</f>
        <v>0</v>
      </c>
      <c r="BJ553" s="38">
        <f>SUM('рабочая 2023 г'!BJ552-'2022 г.'!BJ552)</f>
        <v>0</v>
      </c>
      <c r="BK553" s="38">
        <f>SUM('рабочая 2023 г'!BK552-'2022 г.'!BK552)</f>
        <v>0</v>
      </c>
      <c r="BL553" s="38">
        <f>SUM('рабочая 2023 г'!BL552-'2022 г.'!BL552)</f>
        <v>0</v>
      </c>
      <c r="BM553" s="38">
        <f>SUM('рабочая 2023 г'!BM552-'2022 г.'!BM552)</f>
        <v>0</v>
      </c>
      <c r="BN553" s="38">
        <f>SUM('рабочая 2023 г'!BN552-'2022 г.'!BN552)</f>
        <v>0</v>
      </c>
      <c r="BO553" s="38">
        <f>SUM('рабочая 2023 г'!BO552-'2022 г.'!BO552)</f>
        <v>0</v>
      </c>
      <c r="BP553" s="38">
        <f>SUM('рабочая 2023 г'!BP552-'2022 г.'!BP552)</f>
        <v>0</v>
      </c>
      <c r="BQ553" s="66">
        <f t="shared" si="425"/>
        <v>0</v>
      </c>
      <c r="BR553" s="38"/>
      <c r="BS553" s="38"/>
      <c r="BT553" s="38"/>
      <c r="BU553" s="38"/>
      <c r="BV553" s="38"/>
      <c r="BW553" s="38"/>
      <c r="BX553" s="38"/>
      <c r="BY553" s="38"/>
      <c r="BZ553" s="38"/>
      <c r="CA553" s="38"/>
      <c r="CB553" s="38"/>
      <c r="CC553" s="38"/>
      <c r="CD553" s="38"/>
      <c r="CE553" s="38"/>
      <c r="CF553" s="38"/>
      <c r="CG553" s="38"/>
      <c r="CH553" s="38"/>
      <c r="CI553" s="38"/>
      <c r="CJ553" s="38"/>
      <c r="CK553" s="38"/>
      <c r="CL553" s="38"/>
      <c r="CM553" s="38"/>
      <c r="CN553" s="38"/>
      <c r="CO553" s="38"/>
      <c r="CP553" s="188">
        <f t="shared" si="421"/>
        <v>0</v>
      </c>
      <c r="CQ553" s="38"/>
      <c r="CR553" s="38"/>
      <c r="CS553" s="38"/>
      <c r="CT553" s="38"/>
      <c r="CU553" s="38"/>
      <c r="CV553" s="38"/>
      <c r="CW553" s="38"/>
      <c r="CX553" s="38"/>
      <c r="CY553" s="38"/>
      <c r="CZ553" s="38"/>
      <c r="DA553" s="38"/>
      <c r="DB553" s="188">
        <f t="shared" si="422"/>
        <v>0</v>
      </c>
      <c r="DC553" s="38">
        <f t="shared" si="418"/>
        <v>0</v>
      </c>
      <c r="DD553" s="38"/>
      <c r="DE553" s="38"/>
      <c r="DF553" s="38"/>
      <c r="DG553" s="188">
        <f t="shared" si="419"/>
        <v>0</v>
      </c>
      <c r="DH553" s="38">
        <f t="shared" si="420"/>
        <v>0</v>
      </c>
      <c r="DI553" s="38"/>
      <c r="DJ553" s="38"/>
      <c r="DK553" s="38"/>
      <c r="DL553" s="38"/>
      <c r="DM553" s="38"/>
      <c r="DN553" s="38"/>
      <c r="DO553" s="38"/>
      <c r="DP553" s="38"/>
      <c r="DQ553" s="38"/>
      <c r="DR553" s="38"/>
      <c r="DS553" s="38"/>
      <c r="DT553" s="38"/>
      <c r="DU553" s="38"/>
      <c r="DV553" s="38"/>
      <c r="DW553" s="38"/>
      <c r="DX553" s="38"/>
      <c r="DY553" s="38"/>
      <c r="DZ553" s="38"/>
      <c r="EA553" s="38"/>
      <c r="EB553" s="38"/>
      <c r="EC553" s="38"/>
      <c r="ED553" s="38"/>
      <c r="EE553" s="38"/>
      <c r="EF553" s="38"/>
      <c r="EG553" s="38"/>
      <c r="EH553" s="38"/>
    </row>
    <row r="554" spans="2:158">
      <c r="B554" s="58"/>
      <c r="C554" s="77" t="s">
        <v>391</v>
      </c>
      <c r="D554" s="38"/>
      <c r="E554" s="38"/>
      <c r="F554" s="38"/>
      <c r="G554" s="38"/>
      <c r="H554" s="38"/>
      <c r="I554" s="38"/>
      <c r="J554" s="38"/>
      <c r="K554" s="38"/>
      <c r="L554" s="38"/>
      <c r="M554" s="38"/>
      <c r="N554" s="38"/>
      <c r="O554" s="61"/>
      <c r="P554" s="38"/>
      <c r="Q554" s="38"/>
      <c r="R554" s="38"/>
      <c r="S554" s="38"/>
      <c r="T554" s="38"/>
      <c r="U554" s="38"/>
      <c r="V554" s="38"/>
      <c r="W554" s="38"/>
      <c r="X554" s="38"/>
      <c r="Y554" s="38">
        <f>SUM('рабочая 2023 г'!Y553-'2022 г.'!Y553)</f>
        <v>0</v>
      </c>
      <c r="Z554" s="33"/>
      <c r="AA554" s="33"/>
      <c r="AB554" s="33"/>
      <c r="AC554" s="33"/>
      <c r="AD554" s="33"/>
      <c r="AE554" s="33"/>
      <c r="AF554" s="102">
        <f t="shared" si="431"/>
        <v>0</v>
      </c>
      <c r="AG554" s="38">
        <f>SUM('рабочая 2023 г'!AG553-'2022 г.'!AG553)</f>
        <v>0</v>
      </c>
      <c r="AH554" s="38">
        <f>SUM('рабочая 2023 г'!AH553-'2022 г.'!AH553)</f>
        <v>0</v>
      </c>
      <c r="AI554" s="38">
        <f>SUM('рабочая 2023 г'!AI553-'2022 г.'!AI553)</f>
        <v>0</v>
      </c>
      <c r="AJ554" s="38">
        <f>SUM('рабочая 2023 г'!AJ553-'2022 г.'!AJ553)</f>
        <v>0</v>
      </c>
      <c r="AK554" s="38">
        <f>SUM('рабочая 2023 г'!AK553-'2022 г.'!AK553)</f>
        <v>0</v>
      </c>
      <c r="AL554" s="38">
        <f>SUM('рабочая 2023 г'!AL553-'2022 г.'!AL553)</f>
        <v>0</v>
      </c>
      <c r="AM554" s="38">
        <f>SUM('рабочая 2023 г'!AM553-'2022 г.'!AM553)</f>
        <v>0</v>
      </c>
      <c r="AN554" s="38">
        <f>SUM('рабочая 2023 г'!AN553-'2022 г.'!AN553)</f>
        <v>0</v>
      </c>
      <c r="AO554" s="38">
        <f>SUM('рабочая 2023 г'!AO553-'2022 г.'!AO553)</f>
        <v>0</v>
      </c>
      <c r="AP554" s="38">
        <f>SUM('рабочая 2023 г'!AP553-'2022 г.'!AP553)</f>
        <v>0</v>
      </c>
      <c r="AQ554" s="38">
        <f>SUM('рабочая 2023 г'!AQ553-'2022 г.'!AQ553)</f>
        <v>0</v>
      </c>
      <c r="AR554" s="38">
        <f>SUM('рабочая 2023 г'!AR553-'2022 г.'!AR553)</f>
        <v>0</v>
      </c>
      <c r="AS554" s="115">
        <f t="shared" si="307"/>
        <v>0</v>
      </c>
      <c r="AT554" s="38">
        <f>SUM('рабочая 2023 г'!AT553-'2022 г.'!AT553)</f>
        <v>0</v>
      </c>
      <c r="AU554" s="38">
        <f>SUM('рабочая 2023 г'!AU553-'2022 г.'!AU553)</f>
        <v>0</v>
      </c>
      <c r="AV554" s="38">
        <f>SUM('рабочая 2023 г'!AV553-'2022 г.'!AV553)</f>
        <v>0</v>
      </c>
      <c r="AW554" s="38">
        <f>SUM('рабочая 2023 г'!AW553-'2022 г.'!AW553)</f>
        <v>0</v>
      </c>
      <c r="AX554" s="38">
        <f>SUM('рабочая 2023 г'!AX553-'2022 г.'!AX553)</f>
        <v>0</v>
      </c>
      <c r="AY554" s="38">
        <f>SUM('рабочая 2023 г'!AY553-'2022 г.'!AY553)</f>
        <v>0</v>
      </c>
      <c r="AZ554" s="38">
        <f>SUM('рабочая 2023 г'!AZ553-'2022 г.'!AZ553)</f>
        <v>0</v>
      </c>
      <c r="BA554" s="38">
        <f>SUM('рабочая 2023 г'!BA553-'2022 г.'!BA553)</f>
        <v>0</v>
      </c>
      <c r="BB554" s="38">
        <f>SUM('рабочая 2023 г'!BB553-'2022 г.'!BB553)</f>
        <v>0</v>
      </c>
      <c r="BC554" s="38">
        <f>SUM('рабочая 2023 г'!BC553-'2022 г.'!BC553)</f>
        <v>0</v>
      </c>
      <c r="BD554" s="38">
        <f>SUM('рабочая 2023 г'!BD553-'2022 г.'!BD553)</f>
        <v>0</v>
      </c>
      <c r="BE554" s="38">
        <f>SUM('рабочая 2023 г'!BE553-'2022 г.'!BE553)</f>
        <v>0</v>
      </c>
      <c r="BF554" s="38">
        <f>SUM('рабочая 2023 г'!BF553-'2022 г.'!BF553)</f>
        <v>0</v>
      </c>
      <c r="BG554" s="38">
        <f>SUM('рабочая 2023 г'!BG553-'2022 г.'!BG553)</f>
        <v>0</v>
      </c>
      <c r="BH554" s="38">
        <f>SUM('рабочая 2023 г'!BH553-'2022 г.'!BH553)</f>
        <v>0</v>
      </c>
      <c r="BI554" s="38">
        <f>SUM('рабочая 2023 г'!BI553-'2022 г.'!BI553)</f>
        <v>0</v>
      </c>
      <c r="BJ554" s="38">
        <f>SUM('рабочая 2023 г'!BJ553-'2022 г.'!BJ553)</f>
        <v>0</v>
      </c>
      <c r="BK554" s="38">
        <f>SUM('рабочая 2023 г'!BK553-'2022 г.'!BK553)</f>
        <v>0</v>
      </c>
      <c r="BL554" s="38">
        <f>SUM('рабочая 2023 г'!BL553-'2022 г.'!BL553)</f>
        <v>0</v>
      </c>
      <c r="BM554" s="38">
        <f>SUM('рабочая 2023 г'!BM553-'2022 г.'!BM553)</f>
        <v>0</v>
      </c>
      <c r="BN554" s="38">
        <f>SUM('рабочая 2023 г'!BN553-'2022 г.'!BN553)</f>
        <v>0</v>
      </c>
      <c r="BO554" s="38">
        <f>SUM('рабочая 2023 г'!BO553-'2022 г.'!BO553)</f>
        <v>0</v>
      </c>
      <c r="BP554" s="38">
        <f>SUM('рабочая 2023 г'!BP553-'2022 г.'!BP553)</f>
        <v>0</v>
      </c>
      <c r="BQ554" s="66">
        <f t="shared" si="425"/>
        <v>0</v>
      </c>
      <c r="BR554" s="38"/>
      <c r="BS554" s="38"/>
      <c r="BT554" s="38"/>
      <c r="BU554" s="38"/>
      <c r="BV554" s="38"/>
      <c r="BW554" s="38"/>
      <c r="BX554" s="38"/>
      <c r="BY554" s="38"/>
      <c r="BZ554" s="38"/>
      <c r="CA554" s="38"/>
      <c r="CB554" s="38"/>
      <c r="CC554" s="38"/>
      <c r="CD554" s="38"/>
      <c r="CE554" s="38"/>
      <c r="CF554" s="38"/>
      <c r="CG554" s="38"/>
      <c r="CH554" s="38"/>
      <c r="CI554" s="38"/>
      <c r="CJ554" s="38"/>
      <c r="CK554" s="38"/>
      <c r="CL554" s="38"/>
      <c r="CM554" s="38"/>
      <c r="CN554" s="38"/>
      <c r="CO554" s="38"/>
      <c r="CP554" s="188">
        <f t="shared" si="421"/>
        <v>0</v>
      </c>
      <c r="CQ554" s="38"/>
      <c r="CR554" s="38"/>
      <c r="CS554" s="38"/>
      <c r="CT554" s="38"/>
      <c r="CU554" s="38"/>
      <c r="CV554" s="38"/>
      <c r="CW554" s="38"/>
      <c r="CX554" s="38"/>
      <c r="CY554" s="38"/>
      <c r="CZ554" s="38"/>
      <c r="DA554" s="38"/>
      <c r="DB554" s="188">
        <f t="shared" si="422"/>
        <v>0</v>
      </c>
      <c r="DC554" s="38">
        <f t="shared" si="418"/>
        <v>0</v>
      </c>
      <c r="DD554" s="38"/>
      <c r="DE554" s="38"/>
      <c r="DF554" s="38"/>
      <c r="DG554" s="188">
        <f t="shared" si="419"/>
        <v>0</v>
      </c>
      <c r="DH554" s="38">
        <f t="shared" si="420"/>
        <v>0</v>
      </c>
      <c r="DI554" s="38"/>
      <c r="DJ554" s="38"/>
      <c r="DK554" s="38"/>
      <c r="DL554" s="38"/>
      <c r="DM554" s="38"/>
      <c r="DN554" s="38"/>
      <c r="DO554" s="38"/>
      <c r="DP554" s="38"/>
      <c r="DQ554" s="38"/>
      <c r="DR554" s="38"/>
      <c r="DS554" s="38"/>
      <c r="DT554" s="38"/>
      <c r="DU554" s="38"/>
      <c r="DV554" s="38"/>
      <c r="DW554" s="38"/>
      <c r="DX554" s="38"/>
      <c r="DY554" s="38"/>
      <c r="DZ554" s="38"/>
      <c r="EA554" s="38"/>
      <c r="EB554" s="38"/>
      <c r="EC554" s="38"/>
      <c r="ED554" s="38"/>
      <c r="EE554" s="38"/>
      <c r="EF554" s="38"/>
      <c r="EG554" s="38"/>
      <c r="EH554" s="38"/>
    </row>
    <row r="555" spans="2:158">
      <c r="B555" s="58"/>
      <c r="C555" s="77" t="s">
        <v>392</v>
      </c>
      <c r="D555" s="38"/>
      <c r="E555" s="38"/>
      <c r="F555" s="38"/>
      <c r="G555" s="38"/>
      <c r="H555" s="38"/>
      <c r="I555" s="38"/>
      <c r="J555" s="38"/>
      <c r="K555" s="38"/>
      <c r="L555" s="38"/>
      <c r="M555" s="38"/>
      <c r="N555" s="38"/>
      <c r="O555" s="61"/>
      <c r="P555" s="38"/>
      <c r="Q555" s="38"/>
      <c r="R555" s="38"/>
      <c r="S555" s="38"/>
      <c r="T555" s="38"/>
      <c r="U555" s="38"/>
      <c r="V555" s="38"/>
      <c r="W555" s="38"/>
      <c r="X555" s="38"/>
      <c r="Y555" s="38">
        <f>SUM('рабочая 2023 г'!Y554-'2022 г.'!Y554)</f>
        <v>0</v>
      </c>
      <c r="Z555" s="33"/>
      <c r="AA555" s="33"/>
      <c r="AB555" s="33"/>
      <c r="AC555" s="33"/>
      <c r="AD555" s="33"/>
      <c r="AE555" s="33"/>
      <c r="AF555" s="102">
        <f t="shared" si="431"/>
        <v>0</v>
      </c>
      <c r="AG555" s="38">
        <f>SUM('рабочая 2023 г'!AG554-'2022 г.'!AG554)</f>
        <v>0</v>
      </c>
      <c r="AH555" s="38">
        <f>SUM('рабочая 2023 г'!AH554-'2022 г.'!AH554)</f>
        <v>0</v>
      </c>
      <c r="AI555" s="38">
        <f>SUM('рабочая 2023 г'!AI554-'2022 г.'!AI554)</f>
        <v>0</v>
      </c>
      <c r="AJ555" s="38">
        <f>SUM('рабочая 2023 г'!AJ554-'2022 г.'!AJ554)</f>
        <v>0</v>
      </c>
      <c r="AK555" s="38">
        <f>SUM('рабочая 2023 г'!AK554-'2022 г.'!AK554)</f>
        <v>0</v>
      </c>
      <c r="AL555" s="38">
        <f>SUM('рабочая 2023 г'!AL554-'2022 г.'!AL554)</f>
        <v>0</v>
      </c>
      <c r="AM555" s="38">
        <f>SUM('рабочая 2023 г'!AM554-'2022 г.'!AM554)</f>
        <v>0</v>
      </c>
      <c r="AN555" s="38">
        <f>SUM('рабочая 2023 г'!AN554-'2022 г.'!AN554)</f>
        <v>0</v>
      </c>
      <c r="AO555" s="38">
        <f>SUM('рабочая 2023 г'!AO554-'2022 г.'!AO554)</f>
        <v>0</v>
      </c>
      <c r="AP555" s="38">
        <f>SUM('рабочая 2023 г'!AP554-'2022 г.'!AP554)</f>
        <v>0</v>
      </c>
      <c r="AQ555" s="38">
        <f>SUM('рабочая 2023 г'!AQ554-'2022 г.'!AQ554)</f>
        <v>0</v>
      </c>
      <c r="AR555" s="38">
        <f>SUM('рабочая 2023 г'!AR554-'2022 г.'!AR554)</f>
        <v>0</v>
      </c>
      <c r="AS555" s="115">
        <f t="shared" si="307"/>
        <v>0</v>
      </c>
      <c r="AT555" s="38">
        <f>SUM('рабочая 2023 г'!AT554-'2022 г.'!AT554)</f>
        <v>0</v>
      </c>
      <c r="AU555" s="38">
        <f>SUM('рабочая 2023 г'!AU554-'2022 г.'!AU554)</f>
        <v>0</v>
      </c>
      <c r="AV555" s="38">
        <f>SUM('рабочая 2023 г'!AV554-'2022 г.'!AV554)</f>
        <v>0</v>
      </c>
      <c r="AW555" s="38">
        <f>SUM('рабочая 2023 г'!AW554-'2022 г.'!AW554)</f>
        <v>0</v>
      </c>
      <c r="AX555" s="38">
        <f>SUM('рабочая 2023 г'!AX554-'2022 г.'!AX554)</f>
        <v>0</v>
      </c>
      <c r="AY555" s="38">
        <f>SUM('рабочая 2023 г'!AY554-'2022 г.'!AY554)</f>
        <v>0</v>
      </c>
      <c r="AZ555" s="38">
        <f>SUM('рабочая 2023 г'!AZ554-'2022 г.'!AZ554)</f>
        <v>0</v>
      </c>
      <c r="BA555" s="38">
        <f>SUM('рабочая 2023 г'!BA554-'2022 г.'!BA554)</f>
        <v>0</v>
      </c>
      <c r="BB555" s="38">
        <f>SUM('рабочая 2023 г'!BB554-'2022 г.'!BB554)</f>
        <v>0</v>
      </c>
      <c r="BC555" s="38">
        <f>SUM('рабочая 2023 г'!BC554-'2022 г.'!BC554)</f>
        <v>0</v>
      </c>
      <c r="BD555" s="38">
        <f>SUM('рабочая 2023 г'!BD554-'2022 г.'!BD554)</f>
        <v>0</v>
      </c>
      <c r="BE555" s="38">
        <f>SUM('рабочая 2023 г'!BE554-'2022 г.'!BE554)</f>
        <v>0</v>
      </c>
      <c r="BF555" s="38">
        <f>SUM('рабочая 2023 г'!BF554-'2022 г.'!BF554)</f>
        <v>0</v>
      </c>
      <c r="BG555" s="38">
        <f>SUM('рабочая 2023 г'!BG554-'2022 г.'!BG554)</f>
        <v>0</v>
      </c>
      <c r="BH555" s="38">
        <f>SUM('рабочая 2023 г'!BH554-'2022 г.'!BH554)</f>
        <v>0</v>
      </c>
      <c r="BI555" s="38">
        <f>SUM('рабочая 2023 г'!BI554-'2022 г.'!BI554)</f>
        <v>0</v>
      </c>
      <c r="BJ555" s="38">
        <f>SUM('рабочая 2023 г'!BJ554-'2022 г.'!BJ554)</f>
        <v>0</v>
      </c>
      <c r="BK555" s="38">
        <f>SUM('рабочая 2023 г'!BK554-'2022 г.'!BK554)</f>
        <v>0</v>
      </c>
      <c r="BL555" s="38">
        <f>SUM('рабочая 2023 г'!BL554-'2022 г.'!BL554)</f>
        <v>0</v>
      </c>
      <c r="BM555" s="38">
        <f>SUM('рабочая 2023 г'!BM554-'2022 г.'!BM554)</f>
        <v>0</v>
      </c>
      <c r="BN555" s="38">
        <f>SUM('рабочая 2023 г'!BN554-'2022 г.'!BN554)</f>
        <v>0</v>
      </c>
      <c r="BO555" s="38">
        <f>SUM('рабочая 2023 г'!BO554-'2022 г.'!BO554)</f>
        <v>0</v>
      </c>
      <c r="BP555" s="38">
        <f>SUM('рабочая 2023 г'!BP554-'2022 г.'!BP554)</f>
        <v>0</v>
      </c>
      <c r="BQ555" s="66">
        <f t="shared" si="425"/>
        <v>0</v>
      </c>
      <c r="BR555" s="38"/>
      <c r="BS555" s="38"/>
      <c r="BT555" s="38"/>
      <c r="BU555" s="38"/>
      <c r="BV555" s="38"/>
      <c r="BW555" s="38"/>
      <c r="BX555" s="38"/>
      <c r="BY555" s="38"/>
      <c r="BZ555" s="38"/>
      <c r="CA555" s="38"/>
      <c r="CB555" s="38"/>
      <c r="CC555" s="38"/>
      <c r="CD555" s="38"/>
      <c r="CE555" s="38"/>
      <c r="CF555" s="38"/>
      <c r="CG555" s="38"/>
      <c r="CH555" s="38"/>
      <c r="CI555" s="38"/>
      <c r="CJ555" s="38"/>
      <c r="CK555" s="38"/>
      <c r="CL555" s="38"/>
      <c r="CM555" s="38"/>
      <c r="CN555" s="38"/>
      <c r="CO555" s="38"/>
      <c r="CP555" s="188">
        <f t="shared" si="421"/>
        <v>0</v>
      </c>
      <c r="CQ555" s="38"/>
      <c r="CR555" s="38"/>
      <c r="CS555" s="38"/>
      <c r="CT555" s="38"/>
      <c r="CU555" s="38"/>
      <c r="CV555" s="38"/>
      <c r="CW555" s="38"/>
      <c r="CX555" s="38"/>
      <c r="CY555" s="38"/>
      <c r="CZ555" s="38"/>
      <c r="DA555" s="38"/>
      <c r="DB555" s="188">
        <f t="shared" si="422"/>
        <v>0</v>
      </c>
      <c r="DC555" s="38">
        <f t="shared" si="418"/>
        <v>0</v>
      </c>
      <c r="DD555" s="38"/>
      <c r="DE555" s="38"/>
      <c r="DF555" s="38"/>
      <c r="DG555" s="188">
        <f t="shared" si="419"/>
        <v>0</v>
      </c>
      <c r="DH555" s="38">
        <f t="shared" si="420"/>
        <v>0</v>
      </c>
      <c r="DI555" s="38"/>
      <c r="DJ555" s="38"/>
      <c r="DK555" s="38"/>
      <c r="DL555" s="38"/>
      <c r="DM555" s="38"/>
      <c r="DN555" s="38"/>
      <c r="DO555" s="38"/>
      <c r="DP555" s="38"/>
      <c r="DQ555" s="38"/>
      <c r="DR555" s="38"/>
      <c r="DS555" s="38"/>
      <c r="DT555" s="38"/>
      <c r="DU555" s="38"/>
      <c r="DV555" s="38"/>
      <c r="DW555" s="38"/>
      <c r="DX555" s="38"/>
      <c r="DY555" s="38"/>
      <c r="DZ555" s="38"/>
      <c r="EA555" s="38"/>
      <c r="EB555" s="38"/>
      <c r="EC555" s="38"/>
      <c r="ED555" s="38"/>
      <c r="EE555" s="38"/>
      <c r="EF555" s="38"/>
      <c r="EG555" s="38"/>
      <c r="EH555" s="38"/>
    </row>
    <row r="556" spans="2:158">
      <c r="B556" s="58"/>
      <c r="C556" s="77" t="s">
        <v>393</v>
      </c>
      <c r="D556" s="38"/>
      <c r="E556" s="38"/>
      <c r="F556" s="38"/>
      <c r="G556" s="38"/>
      <c r="H556" s="38"/>
      <c r="I556" s="38"/>
      <c r="J556" s="38"/>
      <c r="K556" s="38"/>
      <c r="L556" s="38"/>
      <c r="M556" s="38"/>
      <c r="N556" s="38"/>
      <c r="O556" s="61"/>
      <c r="P556" s="38"/>
      <c r="Q556" s="38"/>
      <c r="R556" s="38"/>
      <c r="S556" s="38"/>
      <c r="T556" s="38"/>
      <c r="U556" s="38"/>
      <c r="V556" s="38"/>
      <c r="W556" s="38"/>
      <c r="X556" s="38"/>
      <c r="Y556" s="38">
        <f>SUM('рабочая 2023 г'!Y555-'2022 г.'!Y555)</f>
        <v>0</v>
      </c>
      <c r="Z556" s="33"/>
      <c r="AA556" s="33"/>
      <c r="AB556" s="33"/>
      <c r="AC556" s="33"/>
      <c r="AD556" s="33"/>
      <c r="AE556" s="33"/>
      <c r="AF556" s="102">
        <f t="shared" si="431"/>
        <v>0</v>
      </c>
      <c r="AG556" s="38">
        <f>SUM('рабочая 2023 г'!AG555-'2022 г.'!AG555)</f>
        <v>0</v>
      </c>
      <c r="AH556" s="38">
        <f>SUM('рабочая 2023 г'!AH555-'2022 г.'!AH555)</f>
        <v>0</v>
      </c>
      <c r="AI556" s="38">
        <f>SUM('рабочая 2023 г'!AI555-'2022 г.'!AI555)</f>
        <v>0</v>
      </c>
      <c r="AJ556" s="38">
        <f>SUM('рабочая 2023 г'!AJ555-'2022 г.'!AJ555)</f>
        <v>0</v>
      </c>
      <c r="AK556" s="38">
        <f>SUM('рабочая 2023 г'!AK555-'2022 г.'!AK555)</f>
        <v>0</v>
      </c>
      <c r="AL556" s="38">
        <f>SUM('рабочая 2023 г'!AL555-'2022 г.'!AL555)</f>
        <v>0</v>
      </c>
      <c r="AM556" s="38">
        <f>SUM('рабочая 2023 г'!AM555-'2022 г.'!AM555)</f>
        <v>0</v>
      </c>
      <c r="AN556" s="38">
        <f>SUM('рабочая 2023 г'!AN555-'2022 г.'!AN555)</f>
        <v>0</v>
      </c>
      <c r="AO556" s="38">
        <f>SUM('рабочая 2023 г'!AO555-'2022 г.'!AO555)</f>
        <v>0</v>
      </c>
      <c r="AP556" s="38">
        <f>SUM('рабочая 2023 г'!AP555-'2022 г.'!AP555)</f>
        <v>0</v>
      </c>
      <c r="AQ556" s="38">
        <f>SUM('рабочая 2023 г'!AQ555-'2022 г.'!AQ555)</f>
        <v>0</v>
      </c>
      <c r="AR556" s="38">
        <f>SUM('рабочая 2023 г'!AR555-'2022 г.'!AR555)</f>
        <v>0</v>
      </c>
      <c r="AS556" s="115">
        <f t="shared" si="307"/>
        <v>0</v>
      </c>
      <c r="AT556" s="38">
        <f>SUM('рабочая 2023 г'!AT555-'2022 г.'!AT555)</f>
        <v>0</v>
      </c>
      <c r="AU556" s="38">
        <f>SUM('рабочая 2023 г'!AU555-'2022 г.'!AU555)</f>
        <v>0</v>
      </c>
      <c r="AV556" s="38">
        <f>SUM('рабочая 2023 г'!AV555-'2022 г.'!AV555)</f>
        <v>0</v>
      </c>
      <c r="AW556" s="38">
        <f>SUM('рабочая 2023 г'!AW555-'2022 г.'!AW555)</f>
        <v>0</v>
      </c>
      <c r="AX556" s="38">
        <f>SUM('рабочая 2023 г'!AX555-'2022 г.'!AX555)</f>
        <v>0</v>
      </c>
      <c r="AY556" s="38">
        <f>SUM('рабочая 2023 г'!AY555-'2022 г.'!AY555)</f>
        <v>0</v>
      </c>
      <c r="AZ556" s="38">
        <f>SUM('рабочая 2023 г'!AZ555-'2022 г.'!AZ555)</f>
        <v>0</v>
      </c>
      <c r="BA556" s="38">
        <f>SUM('рабочая 2023 г'!BA555-'2022 г.'!BA555)</f>
        <v>0</v>
      </c>
      <c r="BB556" s="38">
        <f>SUM('рабочая 2023 г'!BB555-'2022 г.'!BB555)</f>
        <v>0</v>
      </c>
      <c r="BC556" s="38">
        <f>SUM('рабочая 2023 г'!BC555-'2022 г.'!BC555)</f>
        <v>0</v>
      </c>
      <c r="BD556" s="38">
        <f>SUM('рабочая 2023 г'!BD555-'2022 г.'!BD555)</f>
        <v>0</v>
      </c>
      <c r="BE556" s="38">
        <f>SUM('рабочая 2023 г'!BE555-'2022 г.'!BE555)</f>
        <v>0</v>
      </c>
      <c r="BF556" s="38">
        <f>SUM('рабочая 2023 г'!BF555-'2022 г.'!BF555)</f>
        <v>0</v>
      </c>
      <c r="BG556" s="38">
        <f>SUM('рабочая 2023 г'!BG555-'2022 г.'!BG555)</f>
        <v>0</v>
      </c>
      <c r="BH556" s="38">
        <f>SUM('рабочая 2023 г'!BH555-'2022 г.'!BH555)</f>
        <v>0</v>
      </c>
      <c r="BI556" s="38">
        <f>SUM('рабочая 2023 г'!BI555-'2022 г.'!BI555)</f>
        <v>0</v>
      </c>
      <c r="BJ556" s="38">
        <f>SUM('рабочая 2023 г'!BJ555-'2022 г.'!BJ555)</f>
        <v>0</v>
      </c>
      <c r="BK556" s="38">
        <f>SUM('рабочая 2023 г'!BK555-'2022 г.'!BK555)</f>
        <v>0</v>
      </c>
      <c r="BL556" s="38">
        <f>SUM('рабочая 2023 г'!BL555-'2022 г.'!BL555)</f>
        <v>0</v>
      </c>
      <c r="BM556" s="38">
        <f>SUM('рабочая 2023 г'!BM555-'2022 г.'!BM555)</f>
        <v>0</v>
      </c>
      <c r="BN556" s="38">
        <f>SUM('рабочая 2023 г'!BN555-'2022 г.'!BN555)</f>
        <v>0</v>
      </c>
      <c r="BO556" s="38">
        <f>SUM('рабочая 2023 г'!BO555-'2022 г.'!BO555)</f>
        <v>0</v>
      </c>
      <c r="BP556" s="38">
        <f>SUM('рабочая 2023 г'!BP555-'2022 г.'!BP555)</f>
        <v>0</v>
      </c>
      <c r="BQ556" s="66">
        <f t="shared" si="425"/>
        <v>0</v>
      </c>
      <c r="BR556" s="38"/>
      <c r="BS556" s="38"/>
      <c r="BT556" s="38"/>
      <c r="BU556" s="38"/>
      <c r="BV556" s="38"/>
      <c r="BW556" s="38"/>
      <c r="BX556" s="38"/>
      <c r="BY556" s="38"/>
      <c r="BZ556" s="38"/>
      <c r="CA556" s="38"/>
      <c r="CB556" s="38"/>
      <c r="CC556" s="38"/>
      <c r="CD556" s="38"/>
      <c r="CE556" s="38"/>
      <c r="CF556" s="38"/>
      <c r="CG556" s="38"/>
      <c r="CH556" s="38"/>
      <c r="CI556" s="38"/>
      <c r="CJ556" s="38"/>
      <c r="CK556" s="38"/>
      <c r="CL556" s="38"/>
      <c r="CM556" s="38"/>
      <c r="CN556" s="38"/>
      <c r="CO556" s="38"/>
      <c r="CP556" s="188">
        <f t="shared" si="421"/>
        <v>0</v>
      </c>
      <c r="CQ556" s="38"/>
      <c r="CR556" s="38"/>
      <c r="CS556" s="38"/>
      <c r="CT556" s="38"/>
      <c r="CU556" s="38"/>
      <c r="CV556" s="38"/>
      <c r="CW556" s="38"/>
      <c r="CX556" s="38"/>
      <c r="CY556" s="38"/>
      <c r="CZ556" s="38"/>
      <c r="DA556" s="38"/>
      <c r="DB556" s="188">
        <f t="shared" si="422"/>
        <v>0</v>
      </c>
      <c r="DC556" s="38">
        <f t="shared" si="418"/>
        <v>0</v>
      </c>
      <c r="DD556" s="38"/>
      <c r="DE556" s="38"/>
      <c r="DF556" s="38"/>
      <c r="DG556" s="188">
        <f t="shared" si="419"/>
        <v>0</v>
      </c>
      <c r="DH556" s="38">
        <f t="shared" si="420"/>
        <v>0</v>
      </c>
      <c r="DI556" s="38"/>
      <c r="DJ556" s="38"/>
      <c r="DK556" s="38"/>
      <c r="DL556" s="38"/>
      <c r="DM556" s="38"/>
      <c r="DN556" s="38"/>
      <c r="DO556" s="38"/>
      <c r="DP556" s="38"/>
      <c r="DQ556" s="38"/>
      <c r="DR556" s="38"/>
      <c r="DS556" s="38"/>
      <c r="DT556" s="38"/>
      <c r="DU556" s="38"/>
      <c r="DV556" s="38"/>
      <c r="DW556" s="38"/>
      <c r="DX556" s="38"/>
      <c r="DY556" s="38"/>
      <c r="DZ556" s="38"/>
      <c r="EA556" s="38"/>
      <c r="EB556" s="38"/>
      <c r="EC556" s="38"/>
      <c r="ED556" s="38"/>
      <c r="EE556" s="38"/>
      <c r="EF556" s="38"/>
      <c r="EG556" s="38"/>
      <c r="EH556" s="38"/>
    </row>
    <row r="557" spans="2:158">
      <c r="B557" s="58"/>
      <c r="C557" s="77" t="s">
        <v>394</v>
      </c>
      <c r="D557" s="38"/>
      <c r="E557" s="38"/>
      <c r="F557" s="38"/>
      <c r="G557" s="38"/>
      <c r="H557" s="38"/>
      <c r="I557" s="38"/>
      <c r="J557" s="38"/>
      <c r="K557" s="38"/>
      <c r="L557" s="38"/>
      <c r="M557" s="38"/>
      <c r="N557" s="38"/>
      <c r="O557" s="61"/>
      <c r="P557" s="38"/>
      <c r="Q557" s="38"/>
      <c r="R557" s="38"/>
      <c r="S557" s="38"/>
      <c r="T557" s="38"/>
      <c r="U557" s="38"/>
      <c r="V557" s="38"/>
      <c r="W557" s="38"/>
      <c r="X557" s="38"/>
      <c r="Y557" s="38">
        <f>SUM('рабочая 2023 г'!Y556-'2022 г.'!Y556)</f>
        <v>0</v>
      </c>
      <c r="Z557" s="33"/>
      <c r="AA557" s="33"/>
      <c r="AB557" s="33"/>
      <c r="AC557" s="33"/>
      <c r="AD557" s="33"/>
      <c r="AE557" s="33"/>
      <c r="AF557" s="102">
        <f t="shared" si="431"/>
        <v>0</v>
      </c>
      <c r="AG557" s="38">
        <f>SUM('рабочая 2023 г'!AG556-'2022 г.'!AG556)</f>
        <v>0</v>
      </c>
      <c r="AH557" s="38">
        <f>SUM('рабочая 2023 г'!AH556-'2022 г.'!AH556)</f>
        <v>0</v>
      </c>
      <c r="AI557" s="38">
        <f>SUM('рабочая 2023 г'!AI556-'2022 г.'!AI556)</f>
        <v>0</v>
      </c>
      <c r="AJ557" s="38">
        <f>SUM('рабочая 2023 г'!AJ556-'2022 г.'!AJ556)</f>
        <v>0</v>
      </c>
      <c r="AK557" s="38">
        <f>SUM('рабочая 2023 г'!AK556-'2022 г.'!AK556)</f>
        <v>0</v>
      </c>
      <c r="AL557" s="38">
        <f>SUM('рабочая 2023 г'!AL556-'2022 г.'!AL556)</f>
        <v>0</v>
      </c>
      <c r="AM557" s="38">
        <f>SUM('рабочая 2023 г'!AM556-'2022 г.'!AM556)</f>
        <v>0</v>
      </c>
      <c r="AN557" s="38">
        <f>SUM('рабочая 2023 г'!AN556-'2022 г.'!AN556)</f>
        <v>0</v>
      </c>
      <c r="AO557" s="38">
        <f>SUM('рабочая 2023 г'!AO556-'2022 г.'!AO556)</f>
        <v>0</v>
      </c>
      <c r="AP557" s="38">
        <f>SUM('рабочая 2023 г'!AP556-'2022 г.'!AP556)</f>
        <v>0</v>
      </c>
      <c r="AQ557" s="38">
        <f>SUM('рабочая 2023 г'!AQ556-'2022 г.'!AQ556)</f>
        <v>0</v>
      </c>
      <c r="AR557" s="38">
        <f>SUM('рабочая 2023 г'!AR556-'2022 г.'!AR556)</f>
        <v>0</v>
      </c>
      <c r="AS557" s="115">
        <f t="shared" si="307"/>
        <v>0</v>
      </c>
      <c r="AT557" s="38">
        <f>SUM('рабочая 2023 г'!AT556-'2022 г.'!AT556)</f>
        <v>0</v>
      </c>
      <c r="AU557" s="38">
        <f>SUM('рабочая 2023 г'!AU556-'2022 г.'!AU556)</f>
        <v>0</v>
      </c>
      <c r="AV557" s="38">
        <f>SUM('рабочая 2023 г'!AV556-'2022 г.'!AV556)</f>
        <v>0</v>
      </c>
      <c r="AW557" s="38">
        <f>SUM('рабочая 2023 г'!AW556-'2022 г.'!AW556)</f>
        <v>0</v>
      </c>
      <c r="AX557" s="38">
        <f>SUM('рабочая 2023 г'!AX556-'2022 г.'!AX556)</f>
        <v>0</v>
      </c>
      <c r="AY557" s="38">
        <f>SUM('рабочая 2023 г'!AY556-'2022 г.'!AY556)</f>
        <v>0</v>
      </c>
      <c r="AZ557" s="38">
        <f>SUM('рабочая 2023 г'!AZ556-'2022 г.'!AZ556)</f>
        <v>0</v>
      </c>
      <c r="BA557" s="38">
        <f>SUM('рабочая 2023 г'!BA556-'2022 г.'!BA556)</f>
        <v>0</v>
      </c>
      <c r="BB557" s="38">
        <f>SUM('рабочая 2023 г'!BB556-'2022 г.'!BB556)</f>
        <v>0</v>
      </c>
      <c r="BC557" s="38">
        <f>SUM('рабочая 2023 г'!BC556-'2022 г.'!BC556)</f>
        <v>0</v>
      </c>
      <c r="BD557" s="38">
        <f>SUM('рабочая 2023 г'!BD556-'2022 г.'!BD556)</f>
        <v>0</v>
      </c>
      <c r="BE557" s="38">
        <f>SUM('рабочая 2023 г'!BE556-'2022 г.'!BE556)</f>
        <v>0</v>
      </c>
      <c r="BF557" s="38">
        <f>SUM('рабочая 2023 г'!BF556-'2022 г.'!BF556)</f>
        <v>0</v>
      </c>
      <c r="BG557" s="38">
        <f>SUM('рабочая 2023 г'!BG556-'2022 г.'!BG556)</f>
        <v>0</v>
      </c>
      <c r="BH557" s="38">
        <f>SUM('рабочая 2023 г'!BH556-'2022 г.'!BH556)</f>
        <v>0</v>
      </c>
      <c r="BI557" s="38">
        <f>SUM('рабочая 2023 г'!BI556-'2022 г.'!BI556)</f>
        <v>0</v>
      </c>
      <c r="BJ557" s="38">
        <f>SUM('рабочая 2023 г'!BJ556-'2022 г.'!BJ556)</f>
        <v>0</v>
      </c>
      <c r="BK557" s="38">
        <f>SUM('рабочая 2023 г'!BK556-'2022 г.'!BK556)</f>
        <v>0</v>
      </c>
      <c r="BL557" s="38">
        <f>SUM('рабочая 2023 г'!BL556-'2022 г.'!BL556)</f>
        <v>0</v>
      </c>
      <c r="BM557" s="38">
        <f>SUM('рабочая 2023 г'!BM556-'2022 г.'!BM556)</f>
        <v>0</v>
      </c>
      <c r="BN557" s="38">
        <f>SUM('рабочая 2023 г'!BN556-'2022 г.'!BN556)</f>
        <v>0</v>
      </c>
      <c r="BO557" s="38">
        <f>SUM('рабочая 2023 г'!BO556-'2022 г.'!BO556)</f>
        <v>0</v>
      </c>
      <c r="BP557" s="38">
        <f>SUM('рабочая 2023 г'!BP556-'2022 г.'!BP556)</f>
        <v>0</v>
      </c>
      <c r="BQ557" s="66">
        <f t="shared" si="425"/>
        <v>0</v>
      </c>
      <c r="BR557" s="38"/>
      <c r="BS557" s="38"/>
      <c r="BT557" s="38"/>
      <c r="BU557" s="38"/>
      <c r="BV557" s="38"/>
      <c r="BW557" s="38"/>
      <c r="BX557" s="38"/>
      <c r="BY557" s="38"/>
      <c r="BZ557" s="38"/>
      <c r="CA557" s="38"/>
      <c r="CB557" s="38"/>
      <c r="CC557" s="38"/>
      <c r="CD557" s="38"/>
      <c r="CE557" s="38"/>
      <c r="CF557" s="38"/>
      <c r="CG557" s="38"/>
      <c r="CH557" s="38"/>
      <c r="CI557" s="38"/>
      <c r="CJ557" s="38"/>
      <c r="CK557" s="38"/>
      <c r="CL557" s="38"/>
      <c r="CM557" s="38"/>
      <c r="CN557" s="38"/>
      <c r="CO557" s="38"/>
      <c r="CP557" s="188">
        <f t="shared" si="421"/>
        <v>0</v>
      </c>
      <c r="CQ557" s="38"/>
      <c r="CR557" s="38"/>
      <c r="CS557" s="38"/>
      <c r="CT557" s="38"/>
      <c r="CU557" s="38"/>
      <c r="CV557" s="38"/>
      <c r="CW557" s="38"/>
      <c r="CX557" s="38"/>
      <c r="CY557" s="38"/>
      <c r="CZ557" s="38"/>
      <c r="DA557" s="38"/>
      <c r="DB557" s="188">
        <f t="shared" si="422"/>
        <v>0</v>
      </c>
      <c r="DC557" s="38">
        <f t="shared" si="418"/>
        <v>0</v>
      </c>
      <c r="DD557" s="38"/>
      <c r="DE557" s="38"/>
      <c r="DF557" s="38"/>
      <c r="DG557" s="188">
        <f t="shared" si="419"/>
        <v>0</v>
      </c>
      <c r="DH557" s="38">
        <f t="shared" si="420"/>
        <v>0</v>
      </c>
      <c r="DI557" s="38"/>
      <c r="DJ557" s="38"/>
      <c r="DK557" s="38"/>
      <c r="DL557" s="38"/>
      <c r="DM557" s="38"/>
      <c r="DN557" s="38"/>
      <c r="DO557" s="38"/>
      <c r="DP557" s="38"/>
      <c r="DQ557" s="38"/>
      <c r="DR557" s="38"/>
      <c r="DS557" s="38"/>
      <c r="DT557" s="38"/>
      <c r="DU557" s="38"/>
      <c r="DV557" s="38"/>
      <c r="DW557" s="38"/>
      <c r="DX557" s="38"/>
      <c r="DY557" s="38"/>
      <c r="DZ557" s="38"/>
      <c r="EA557" s="38"/>
      <c r="EB557" s="38"/>
      <c r="EC557" s="38"/>
      <c r="ED557" s="38"/>
      <c r="EE557" s="38"/>
      <c r="EF557" s="38"/>
      <c r="EG557" s="38"/>
      <c r="EH557" s="38"/>
    </row>
    <row r="558" spans="2:158">
      <c r="B558" s="58"/>
      <c r="C558" s="77" t="s">
        <v>395</v>
      </c>
      <c r="D558" s="38"/>
      <c r="E558" s="38"/>
      <c r="F558" s="38"/>
      <c r="G558" s="38"/>
      <c r="H558" s="38"/>
      <c r="I558" s="38"/>
      <c r="J558" s="38"/>
      <c r="K558" s="38"/>
      <c r="L558" s="38"/>
      <c r="M558" s="38"/>
      <c r="N558" s="38"/>
      <c r="O558" s="61"/>
      <c r="P558" s="38"/>
      <c r="Q558" s="38"/>
      <c r="R558" s="38"/>
      <c r="S558" s="38"/>
      <c r="T558" s="38"/>
      <c r="U558" s="38"/>
      <c r="V558" s="38"/>
      <c r="W558" s="38"/>
      <c r="X558" s="38"/>
      <c r="Y558" s="38">
        <f>SUM('рабочая 2023 г'!Y557-'2022 г.'!Y557)</f>
        <v>0</v>
      </c>
      <c r="Z558" s="33"/>
      <c r="AA558" s="33"/>
      <c r="AB558" s="33"/>
      <c r="AC558" s="33"/>
      <c r="AD558" s="33"/>
      <c r="AE558" s="33"/>
      <c r="AF558" s="102">
        <f t="shared" si="431"/>
        <v>0</v>
      </c>
      <c r="AG558" s="38">
        <f>SUM('рабочая 2023 г'!AG557-'2022 г.'!AG557)</f>
        <v>0</v>
      </c>
      <c r="AH558" s="38">
        <f>SUM('рабочая 2023 г'!AH557-'2022 г.'!AH557)</f>
        <v>0</v>
      </c>
      <c r="AI558" s="38">
        <f>SUM('рабочая 2023 г'!AI557-'2022 г.'!AI557)</f>
        <v>0</v>
      </c>
      <c r="AJ558" s="38">
        <f>SUM('рабочая 2023 г'!AJ557-'2022 г.'!AJ557)</f>
        <v>0</v>
      </c>
      <c r="AK558" s="38">
        <f>SUM('рабочая 2023 г'!AK557-'2022 г.'!AK557)</f>
        <v>0</v>
      </c>
      <c r="AL558" s="38">
        <f>SUM('рабочая 2023 г'!AL557-'2022 г.'!AL557)</f>
        <v>0</v>
      </c>
      <c r="AM558" s="38">
        <f>SUM('рабочая 2023 г'!AM557-'2022 г.'!AM557)</f>
        <v>0</v>
      </c>
      <c r="AN558" s="38">
        <f>SUM('рабочая 2023 г'!AN557-'2022 г.'!AN557)</f>
        <v>0</v>
      </c>
      <c r="AO558" s="38">
        <f>SUM('рабочая 2023 г'!AO557-'2022 г.'!AO557)</f>
        <v>0</v>
      </c>
      <c r="AP558" s="38">
        <f>SUM('рабочая 2023 г'!AP557-'2022 г.'!AP557)</f>
        <v>0</v>
      </c>
      <c r="AQ558" s="38">
        <f>SUM('рабочая 2023 г'!AQ557-'2022 г.'!AQ557)</f>
        <v>0</v>
      </c>
      <c r="AR558" s="38">
        <f>SUM('рабочая 2023 г'!AR557-'2022 г.'!AR557)</f>
        <v>0</v>
      </c>
      <c r="AS558" s="115">
        <f t="shared" si="307"/>
        <v>0</v>
      </c>
      <c r="AT558" s="38">
        <f>SUM('рабочая 2023 г'!AT557-'2022 г.'!AT557)</f>
        <v>0</v>
      </c>
      <c r="AU558" s="38">
        <f>SUM('рабочая 2023 г'!AU557-'2022 г.'!AU557)</f>
        <v>0</v>
      </c>
      <c r="AV558" s="38">
        <f>SUM('рабочая 2023 г'!AV557-'2022 г.'!AV557)</f>
        <v>0</v>
      </c>
      <c r="AW558" s="38">
        <f>SUM('рабочая 2023 г'!AW557-'2022 г.'!AW557)</f>
        <v>0</v>
      </c>
      <c r="AX558" s="38">
        <f>SUM('рабочая 2023 г'!AX557-'2022 г.'!AX557)</f>
        <v>0</v>
      </c>
      <c r="AY558" s="38">
        <f>SUM('рабочая 2023 г'!AY557-'2022 г.'!AY557)</f>
        <v>0</v>
      </c>
      <c r="AZ558" s="38">
        <f>SUM('рабочая 2023 г'!AZ557-'2022 г.'!AZ557)</f>
        <v>0</v>
      </c>
      <c r="BA558" s="38">
        <f>SUM('рабочая 2023 г'!BA557-'2022 г.'!BA557)</f>
        <v>0</v>
      </c>
      <c r="BB558" s="38">
        <f>SUM('рабочая 2023 г'!BB557-'2022 г.'!BB557)</f>
        <v>0</v>
      </c>
      <c r="BC558" s="38">
        <f>SUM('рабочая 2023 г'!BC557-'2022 г.'!BC557)</f>
        <v>0</v>
      </c>
      <c r="BD558" s="38">
        <f>SUM('рабочая 2023 г'!BD557-'2022 г.'!BD557)</f>
        <v>0</v>
      </c>
      <c r="BE558" s="38">
        <f>SUM('рабочая 2023 г'!BE557-'2022 г.'!BE557)</f>
        <v>0</v>
      </c>
      <c r="BF558" s="38">
        <f>SUM('рабочая 2023 г'!BF557-'2022 г.'!BF557)</f>
        <v>0</v>
      </c>
      <c r="BG558" s="38">
        <f>SUM('рабочая 2023 г'!BG557-'2022 г.'!BG557)</f>
        <v>0</v>
      </c>
      <c r="BH558" s="38">
        <f>SUM('рабочая 2023 г'!BH557-'2022 г.'!BH557)</f>
        <v>0</v>
      </c>
      <c r="BI558" s="38">
        <f>SUM('рабочая 2023 г'!BI557-'2022 г.'!BI557)</f>
        <v>0</v>
      </c>
      <c r="BJ558" s="38">
        <f>SUM('рабочая 2023 г'!BJ557-'2022 г.'!BJ557)</f>
        <v>0</v>
      </c>
      <c r="BK558" s="38">
        <f>SUM('рабочая 2023 г'!BK557-'2022 г.'!BK557)</f>
        <v>0</v>
      </c>
      <c r="BL558" s="38">
        <f>SUM('рабочая 2023 г'!BL557-'2022 г.'!BL557)</f>
        <v>0</v>
      </c>
      <c r="BM558" s="38">
        <f>SUM('рабочая 2023 г'!BM557-'2022 г.'!BM557)</f>
        <v>0</v>
      </c>
      <c r="BN558" s="38">
        <f>SUM('рабочая 2023 г'!BN557-'2022 г.'!BN557)</f>
        <v>0</v>
      </c>
      <c r="BO558" s="38">
        <f>SUM('рабочая 2023 г'!BO557-'2022 г.'!BO557)</f>
        <v>0</v>
      </c>
      <c r="BP558" s="38">
        <f>SUM('рабочая 2023 г'!BP557-'2022 г.'!BP557)</f>
        <v>0</v>
      </c>
      <c r="BQ558" s="66">
        <f t="shared" si="425"/>
        <v>0</v>
      </c>
      <c r="BR558" s="38"/>
      <c r="BS558" s="38"/>
      <c r="BT558" s="38"/>
      <c r="BU558" s="38"/>
      <c r="BV558" s="38"/>
      <c r="BW558" s="38"/>
      <c r="BX558" s="38"/>
      <c r="BY558" s="38"/>
      <c r="BZ558" s="38"/>
      <c r="CA558" s="38"/>
      <c r="CB558" s="38"/>
      <c r="CC558" s="38"/>
      <c r="CD558" s="38"/>
      <c r="CE558" s="38"/>
      <c r="CF558" s="38"/>
      <c r="CG558" s="38"/>
      <c r="CH558" s="38"/>
      <c r="CI558" s="38"/>
      <c r="CJ558" s="38"/>
      <c r="CK558" s="38"/>
      <c r="CL558" s="38"/>
      <c r="CM558" s="38"/>
      <c r="CN558" s="38"/>
      <c r="CO558" s="38"/>
      <c r="CP558" s="188">
        <f t="shared" si="421"/>
        <v>0</v>
      </c>
      <c r="CQ558" s="38"/>
      <c r="CR558" s="38"/>
      <c r="CS558" s="38"/>
      <c r="CT558" s="38"/>
      <c r="CU558" s="38"/>
      <c r="CV558" s="38"/>
      <c r="CW558" s="38"/>
      <c r="CX558" s="38"/>
      <c r="CY558" s="38"/>
      <c r="CZ558" s="38"/>
      <c r="DA558" s="38"/>
      <c r="DB558" s="188">
        <f t="shared" si="422"/>
        <v>0</v>
      </c>
      <c r="DC558" s="38">
        <f t="shared" si="418"/>
        <v>0</v>
      </c>
      <c r="DD558" s="38"/>
      <c r="DE558" s="38"/>
      <c r="DF558" s="38"/>
      <c r="DG558" s="188">
        <f t="shared" si="419"/>
        <v>0</v>
      </c>
      <c r="DH558" s="38">
        <f t="shared" si="420"/>
        <v>0</v>
      </c>
      <c r="DI558" s="38"/>
      <c r="DJ558" s="38"/>
      <c r="DK558" s="38"/>
      <c r="DL558" s="38"/>
      <c r="DM558" s="38"/>
      <c r="DN558" s="38"/>
      <c r="DO558" s="38"/>
      <c r="DP558" s="38"/>
      <c r="DQ558" s="38"/>
      <c r="DR558" s="38"/>
      <c r="DS558" s="38"/>
      <c r="DT558" s="38"/>
      <c r="DU558" s="38"/>
      <c r="DV558" s="38"/>
      <c r="DW558" s="38"/>
      <c r="DX558" s="38"/>
      <c r="DY558" s="38"/>
      <c r="DZ558" s="38"/>
      <c r="EA558" s="38"/>
      <c r="EB558" s="38"/>
      <c r="EC558" s="38"/>
      <c r="ED558" s="38"/>
      <c r="EE558" s="38"/>
      <c r="EF558" s="38"/>
      <c r="EG558" s="38"/>
      <c r="EH558" s="38"/>
    </row>
    <row r="559" spans="2:158">
      <c r="B559" s="58"/>
      <c r="C559" s="77" t="s">
        <v>396</v>
      </c>
      <c r="D559" s="38"/>
      <c r="E559" s="38"/>
      <c r="F559" s="38"/>
      <c r="G559" s="38"/>
      <c r="H559" s="38"/>
      <c r="I559" s="38"/>
      <c r="J559" s="38"/>
      <c r="K559" s="38"/>
      <c r="L559" s="38"/>
      <c r="M559" s="38"/>
      <c r="N559" s="38"/>
      <c r="O559" s="61"/>
      <c r="P559" s="38"/>
      <c r="Q559" s="38"/>
      <c r="R559" s="38"/>
      <c r="S559" s="38"/>
      <c r="T559" s="38"/>
      <c r="U559" s="38"/>
      <c r="V559" s="38"/>
      <c r="W559" s="38"/>
      <c r="X559" s="38"/>
      <c r="Y559" s="38">
        <f>SUM('рабочая 2023 г'!Y558-'2022 г.'!Y558)</f>
        <v>0</v>
      </c>
      <c r="Z559" s="33"/>
      <c r="AA559" s="33"/>
      <c r="AB559" s="33"/>
      <c r="AC559" s="33"/>
      <c r="AD559" s="33"/>
      <c r="AE559" s="33"/>
      <c r="AF559" s="102">
        <f t="shared" si="431"/>
        <v>0</v>
      </c>
      <c r="AG559" s="38">
        <f>SUM('рабочая 2023 г'!AG558-'2022 г.'!AG558)</f>
        <v>0</v>
      </c>
      <c r="AH559" s="38">
        <f>SUM('рабочая 2023 г'!AH558-'2022 г.'!AH558)</f>
        <v>0</v>
      </c>
      <c r="AI559" s="38">
        <f>SUM('рабочая 2023 г'!AI558-'2022 г.'!AI558)</f>
        <v>0</v>
      </c>
      <c r="AJ559" s="38">
        <f>SUM('рабочая 2023 г'!AJ558-'2022 г.'!AJ558)</f>
        <v>0</v>
      </c>
      <c r="AK559" s="38">
        <f>SUM('рабочая 2023 г'!AK558-'2022 г.'!AK558)</f>
        <v>0</v>
      </c>
      <c r="AL559" s="38">
        <f>SUM('рабочая 2023 г'!AL558-'2022 г.'!AL558)</f>
        <v>0</v>
      </c>
      <c r="AM559" s="38">
        <f>SUM('рабочая 2023 г'!AM558-'2022 г.'!AM558)</f>
        <v>0</v>
      </c>
      <c r="AN559" s="38">
        <f>SUM('рабочая 2023 г'!AN558-'2022 г.'!AN558)</f>
        <v>0</v>
      </c>
      <c r="AO559" s="38">
        <f>SUM('рабочая 2023 г'!AO558-'2022 г.'!AO558)</f>
        <v>0</v>
      </c>
      <c r="AP559" s="38">
        <f>SUM('рабочая 2023 г'!AP558-'2022 г.'!AP558)</f>
        <v>0</v>
      </c>
      <c r="AQ559" s="38">
        <f>SUM('рабочая 2023 г'!AQ558-'2022 г.'!AQ558)</f>
        <v>0</v>
      </c>
      <c r="AR559" s="38">
        <f>SUM('рабочая 2023 г'!AR558-'2022 г.'!AR558)</f>
        <v>0</v>
      </c>
      <c r="AS559" s="115">
        <f t="shared" si="307"/>
        <v>0</v>
      </c>
      <c r="AT559" s="38">
        <f>SUM('рабочая 2023 г'!AT558-'2022 г.'!AT558)</f>
        <v>0</v>
      </c>
      <c r="AU559" s="38">
        <f>SUM('рабочая 2023 г'!AU558-'2022 г.'!AU558)</f>
        <v>0</v>
      </c>
      <c r="AV559" s="38">
        <f>SUM('рабочая 2023 г'!AV558-'2022 г.'!AV558)</f>
        <v>0</v>
      </c>
      <c r="AW559" s="38">
        <f>SUM('рабочая 2023 г'!AW558-'2022 г.'!AW558)</f>
        <v>0</v>
      </c>
      <c r="AX559" s="38">
        <f>SUM('рабочая 2023 г'!AX558-'2022 г.'!AX558)</f>
        <v>0</v>
      </c>
      <c r="AY559" s="38">
        <f>SUM('рабочая 2023 г'!AY558-'2022 г.'!AY558)</f>
        <v>0</v>
      </c>
      <c r="AZ559" s="38">
        <f>SUM('рабочая 2023 г'!AZ558-'2022 г.'!AZ558)</f>
        <v>0</v>
      </c>
      <c r="BA559" s="38">
        <f>SUM('рабочая 2023 г'!BA558-'2022 г.'!BA558)</f>
        <v>0</v>
      </c>
      <c r="BB559" s="38">
        <f>SUM('рабочая 2023 г'!BB558-'2022 г.'!BB558)</f>
        <v>0</v>
      </c>
      <c r="BC559" s="38">
        <f>SUM('рабочая 2023 г'!BC558-'2022 г.'!BC558)</f>
        <v>0</v>
      </c>
      <c r="BD559" s="38">
        <f>SUM('рабочая 2023 г'!BD558-'2022 г.'!BD558)</f>
        <v>0</v>
      </c>
      <c r="BE559" s="38">
        <f>SUM('рабочая 2023 г'!BE558-'2022 г.'!BE558)</f>
        <v>0</v>
      </c>
      <c r="BF559" s="38">
        <f>SUM('рабочая 2023 г'!BF558-'2022 г.'!BF558)</f>
        <v>0</v>
      </c>
      <c r="BG559" s="38">
        <f>SUM('рабочая 2023 г'!BG558-'2022 г.'!BG558)</f>
        <v>0</v>
      </c>
      <c r="BH559" s="38">
        <f>SUM('рабочая 2023 г'!BH558-'2022 г.'!BH558)</f>
        <v>0</v>
      </c>
      <c r="BI559" s="38">
        <f>SUM('рабочая 2023 г'!BI558-'2022 г.'!BI558)</f>
        <v>0</v>
      </c>
      <c r="BJ559" s="38">
        <f>SUM('рабочая 2023 г'!BJ558-'2022 г.'!BJ558)</f>
        <v>0</v>
      </c>
      <c r="BK559" s="38">
        <f>SUM('рабочая 2023 г'!BK558-'2022 г.'!BK558)</f>
        <v>0</v>
      </c>
      <c r="BL559" s="38">
        <f>SUM('рабочая 2023 г'!BL558-'2022 г.'!BL558)</f>
        <v>0</v>
      </c>
      <c r="BM559" s="38">
        <f>SUM('рабочая 2023 г'!BM558-'2022 г.'!BM558)</f>
        <v>0</v>
      </c>
      <c r="BN559" s="38">
        <f>SUM('рабочая 2023 г'!BN558-'2022 г.'!BN558)</f>
        <v>0</v>
      </c>
      <c r="BO559" s="38">
        <f>SUM('рабочая 2023 г'!BO558-'2022 г.'!BO558)</f>
        <v>0</v>
      </c>
      <c r="BP559" s="38">
        <f>SUM('рабочая 2023 г'!BP558-'2022 г.'!BP558)</f>
        <v>0</v>
      </c>
      <c r="BQ559" s="66">
        <f t="shared" si="425"/>
        <v>0</v>
      </c>
      <c r="BR559" s="38"/>
      <c r="BS559" s="38"/>
      <c r="BT559" s="38"/>
      <c r="BU559" s="38"/>
      <c r="BV559" s="38"/>
      <c r="BW559" s="38"/>
      <c r="BX559" s="38"/>
      <c r="BY559" s="38"/>
      <c r="BZ559" s="38"/>
      <c r="CA559" s="38"/>
      <c r="CB559" s="38"/>
      <c r="CC559" s="38"/>
      <c r="CD559" s="38"/>
      <c r="CE559" s="38"/>
      <c r="CF559" s="38"/>
      <c r="CG559" s="38"/>
      <c r="CH559" s="38"/>
      <c r="CI559" s="38"/>
      <c r="CJ559" s="38"/>
      <c r="CK559" s="38"/>
      <c r="CL559" s="38"/>
      <c r="CM559" s="38"/>
      <c r="CN559" s="38"/>
      <c r="CO559" s="38"/>
      <c r="CP559" s="188">
        <f t="shared" si="421"/>
        <v>0</v>
      </c>
      <c r="CQ559" s="38"/>
      <c r="CR559" s="38"/>
      <c r="CS559" s="38"/>
      <c r="CT559" s="38"/>
      <c r="CU559" s="38"/>
      <c r="CV559" s="38"/>
      <c r="CW559" s="38"/>
      <c r="CX559" s="38"/>
      <c r="CY559" s="38"/>
      <c r="CZ559" s="38"/>
      <c r="DA559" s="38"/>
      <c r="DB559" s="188">
        <f t="shared" si="422"/>
        <v>0</v>
      </c>
      <c r="DC559" s="38">
        <f t="shared" si="418"/>
        <v>0</v>
      </c>
      <c r="DD559" s="38"/>
      <c r="DE559" s="38"/>
      <c r="DF559" s="38"/>
      <c r="DG559" s="188">
        <f t="shared" si="419"/>
        <v>0</v>
      </c>
      <c r="DH559" s="38">
        <f t="shared" si="420"/>
        <v>0</v>
      </c>
      <c r="DI559" s="38"/>
      <c r="DJ559" s="38"/>
      <c r="DK559" s="38"/>
      <c r="DL559" s="38"/>
      <c r="DM559" s="38"/>
      <c r="DN559" s="38"/>
      <c r="DO559" s="38"/>
      <c r="DP559" s="38"/>
      <c r="DQ559" s="38"/>
      <c r="DR559" s="38"/>
      <c r="DS559" s="38"/>
      <c r="DT559" s="38"/>
      <c r="DU559" s="38"/>
      <c r="DV559" s="38"/>
      <c r="DW559" s="38"/>
      <c r="DX559" s="38"/>
      <c r="DY559" s="38"/>
      <c r="DZ559" s="38"/>
      <c r="EA559" s="38"/>
      <c r="EB559" s="38"/>
      <c r="EC559" s="38"/>
      <c r="ED559" s="38"/>
      <c r="EE559" s="38"/>
      <c r="EF559" s="38"/>
      <c r="EG559" s="38"/>
      <c r="EH559" s="38"/>
    </row>
    <row r="560" spans="2:158">
      <c r="B560" s="58"/>
      <c r="C560" s="77" t="s">
        <v>397</v>
      </c>
      <c r="D560" s="38"/>
      <c r="E560" s="38"/>
      <c r="F560" s="38"/>
      <c r="G560" s="38"/>
      <c r="H560" s="38"/>
      <c r="I560" s="38"/>
      <c r="J560" s="38"/>
      <c r="K560" s="38"/>
      <c r="L560" s="38"/>
      <c r="M560" s="38"/>
      <c r="N560" s="38"/>
      <c r="O560" s="61"/>
      <c r="P560" s="38"/>
      <c r="Q560" s="38"/>
      <c r="R560" s="38"/>
      <c r="S560" s="38"/>
      <c r="T560" s="38"/>
      <c r="U560" s="38"/>
      <c r="V560" s="38"/>
      <c r="W560" s="38"/>
      <c r="X560" s="38"/>
      <c r="Y560" s="38">
        <f>SUM('рабочая 2023 г'!Y559-'2022 г.'!Y559)</f>
        <v>0</v>
      </c>
      <c r="Z560" s="33"/>
      <c r="AA560" s="33"/>
      <c r="AB560" s="33"/>
      <c r="AC560" s="33"/>
      <c r="AD560" s="33"/>
      <c r="AE560" s="33"/>
      <c r="AF560" s="102">
        <f t="shared" si="431"/>
        <v>0</v>
      </c>
      <c r="AG560" s="38">
        <f>SUM('рабочая 2023 г'!AG559-'2022 г.'!AG559)</f>
        <v>0</v>
      </c>
      <c r="AH560" s="38">
        <f>SUM('рабочая 2023 г'!AH559-'2022 г.'!AH559)</f>
        <v>0</v>
      </c>
      <c r="AI560" s="38">
        <f>SUM('рабочая 2023 г'!AI559-'2022 г.'!AI559)</f>
        <v>0</v>
      </c>
      <c r="AJ560" s="38">
        <f>SUM('рабочая 2023 г'!AJ559-'2022 г.'!AJ559)</f>
        <v>0</v>
      </c>
      <c r="AK560" s="38">
        <f>SUM('рабочая 2023 г'!AK559-'2022 г.'!AK559)</f>
        <v>0</v>
      </c>
      <c r="AL560" s="38">
        <f>SUM('рабочая 2023 г'!AL559-'2022 г.'!AL559)</f>
        <v>0</v>
      </c>
      <c r="AM560" s="38">
        <f>SUM('рабочая 2023 г'!AM559-'2022 г.'!AM559)</f>
        <v>0</v>
      </c>
      <c r="AN560" s="38">
        <f>SUM('рабочая 2023 г'!AN559-'2022 г.'!AN559)</f>
        <v>0</v>
      </c>
      <c r="AO560" s="38">
        <f>SUM('рабочая 2023 г'!AO559-'2022 г.'!AO559)</f>
        <v>0</v>
      </c>
      <c r="AP560" s="38">
        <f>SUM('рабочая 2023 г'!AP559-'2022 г.'!AP559)</f>
        <v>0</v>
      </c>
      <c r="AQ560" s="38">
        <f>SUM('рабочая 2023 г'!AQ559-'2022 г.'!AQ559)</f>
        <v>0</v>
      </c>
      <c r="AR560" s="38">
        <f>SUM('рабочая 2023 г'!AR559-'2022 г.'!AR559)</f>
        <v>0</v>
      </c>
      <c r="AS560" s="115">
        <f t="shared" si="307"/>
        <v>0</v>
      </c>
      <c r="AT560" s="38">
        <f>SUM('рабочая 2023 г'!AT559-'2022 г.'!AT559)</f>
        <v>0</v>
      </c>
      <c r="AU560" s="38">
        <f>SUM('рабочая 2023 г'!AU559-'2022 г.'!AU559)</f>
        <v>0</v>
      </c>
      <c r="AV560" s="38">
        <f>SUM('рабочая 2023 г'!AV559-'2022 г.'!AV559)</f>
        <v>0</v>
      </c>
      <c r="AW560" s="38">
        <f>SUM('рабочая 2023 г'!AW559-'2022 г.'!AW559)</f>
        <v>0</v>
      </c>
      <c r="AX560" s="38">
        <f>SUM('рабочая 2023 г'!AX559-'2022 г.'!AX559)</f>
        <v>0</v>
      </c>
      <c r="AY560" s="38">
        <f>SUM('рабочая 2023 г'!AY559-'2022 г.'!AY559)</f>
        <v>0</v>
      </c>
      <c r="AZ560" s="38">
        <f>SUM('рабочая 2023 г'!AZ559-'2022 г.'!AZ559)</f>
        <v>0</v>
      </c>
      <c r="BA560" s="38">
        <f>SUM('рабочая 2023 г'!BA559-'2022 г.'!BA559)</f>
        <v>0</v>
      </c>
      <c r="BB560" s="38">
        <f>SUM('рабочая 2023 г'!BB559-'2022 г.'!BB559)</f>
        <v>0</v>
      </c>
      <c r="BC560" s="38">
        <f>SUM('рабочая 2023 г'!BC559-'2022 г.'!BC559)</f>
        <v>0</v>
      </c>
      <c r="BD560" s="38">
        <f>SUM('рабочая 2023 г'!BD559-'2022 г.'!BD559)</f>
        <v>0</v>
      </c>
      <c r="BE560" s="38">
        <f>SUM('рабочая 2023 г'!BE559-'2022 г.'!BE559)</f>
        <v>0</v>
      </c>
      <c r="BF560" s="38">
        <f>SUM('рабочая 2023 г'!BF559-'2022 г.'!BF559)</f>
        <v>0</v>
      </c>
      <c r="BG560" s="38">
        <f>SUM('рабочая 2023 г'!BG559-'2022 г.'!BG559)</f>
        <v>0</v>
      </c>
      <c r="BH560" s="38">
        <f>SUM('рабочая 2023 г'!BH559-'2022 г.'!BH559)</f>
        <v>0</v>
      </c>
      <c r="BI560" s="38">
        <f>SUM('рабочая 2023 г'!BI559-'2022 г.'!BI559)</f>
        <v>0</v>
      </c>
      <c r="BJ560" s="38">
        <f>SUM('рабочая 2023 г'!BJ559-'2022 г.'!BJ559)</f>
        <v>0</v>
      </c>
      <c r="BK560" s="38">
        <f>SUM('рабочая 2023 г'!BK559-'2022 г.'!BK559)</f>
        <v>0</v>
      </c>
      <c r="BL560" s="38">
        <f>SUM('рабочая 2023 г'!BL559-'2022 г.'!BL559)</f>
        <v>0</v>
      </c>
      <c r="BM560" s="38">
        <f>SUM('рабочая 2023 г'!BM559-'2022 г.'!BM559)</f>
        <v>0</v>
      </c>
      <c r="BN560" s="38">
        <f>SUM('рабочая 2023 г'!BN559-'2022 г.'!BN559)</f>
        <v>0</v>
      </c>
      <c r="BO560" s="38">
        <f>SUM('рабочая 2023 г'!BO559-'2022 г.'!BO559)</f>
        <v>0</v>
      </c>
      <c r="BP560" s="38">
        <f>SUM('рабочая 2023 г'!BP559-'2022 г.'!BP559)</f>
        <v>0</v>
      </c>
      <c r="BQ560" s="66">
        <f t="shared" si="425"/>
        <v>0</v>
      </c>
      <c r="BR560" s="38"/>
      <c r="BS560" s="38"/>
      <c r="BT560" s="38"/>
      <c r="BU560" s="38"/>
      <c r="BV560" s="38"/>
      <c r="BW560" s="38"/>
      <c r="BX560" s="38"/>
      <c r="BY560" s="38"/>
      <c r="BZ560" s="38"/>
      <c r="CA560" s="38"/>
      <c r="CB560" s="38"/>
      <c r="CC560" s="38"/>
      <c r="CD560" s="38"/>
      <c r="CE560" s="38"/>
      <c r="CF560" s="38"/>
      <c r="CG560" s="38"/>
      <c r="CH560" s="38"/>
      <c r="CI560" s="38"/>
      <c r="CJ560" s="38"/>
      <c r="CK560" s="38"/>
      <c r="CL560" s="38"/>
      <c r="CM560" s="38"/>
      <c r="CN560" s="38"/>
      <c r="CO560" s="38"/>
      <c r="CP560" s="188">
        <f t="shared" si="421"/>
        <v>0</v>
      </c>
      <c r="CQ560" s="38"/>
      <c r="CR560" s="38"/>
      <c r="CS560" s="38"/>
      <c r="CT560" s="38"/>
      <c r="CU560" s="38"/>
      <c r="CV560" s="38"/>
      <c r="CW560" s="38"/>
      <c r="CX560" s="38"/>
      <c r="CY560" s="38"/>
      <c r="CZ560" s="38"/>
      <c r="DA560" s="38"/>
      <c r="DB560" s="188">
        <f t="shared" si="422"/>
        <v>0</v>
      </c>
      <c r="DC560" s="38">
        <f t="shared" si="418"/>
        <v>0</v>
      </c>
      <c r="DD560" s="38"/>
      <c r="DE560" s="38"/>
      <c r="DF560" s="38"/>
      <c r="DG560" s="188">
        <f t="shared" si="419"/>
        <v>0</v>
      </c>
      <c r="DH560" s="38">
        <f t="shared" si="420"/>
        <v>0</v>
      </c>
      <c r="DI560" s="38"/>
      <c r="DJ560" s="38"/>
      <c r="DK560" s="38"/>
      <c r="DL560" s="38"/>
      <c r="DM560" s="38"/>
      <c r="DN560" s="38"/>
      <c r="DO560" s="38"/>
      <c r="DP560" s="38"/>
      <c r="DQ560" s="38"/>
      <c r="DR560" s="38"/>
      <c r="DS560" s="38"/>
      <c r="DT560" s="38"/>
      <c r="DU560" s="38"/>
      <c r="DV560" s="38"/>
      <c r="DW560" s="38"/>
      <c r="DX560" s="38"/>
      <c r="DY560" s="38"/>
      <c r="DZ560" s="38"/>
      <c r="EA560" s="38"/>
      <c r="EB560" s="38"/>
      <c r="EC560" s="38"/>
      <c r="ED560" s="38"/>
      <c r="EE560" s="38"/>
      <c r="EF560" s="38"/>
      <c r="EG560" s="38"/>
      <c r="EH560" s="38"/>
    </row>
    <row r="561" spans="2:158">
      <c r="B561" s="58"/>
      <c r="C561" s="77" t="s">
        <v>398</v>
      </c>
      <c r="D561" s="38"/>
      <c r="E561" s="38"/>
      <c r="F561" s="38"/>
      <c r="G561" s="38"/>
      <c r="H561" s="38"/>
      <c r="I561" s="38"/>
      <c r="J561" s="38"/>
      <c r="K561" s="38"/>
      <c r="L561" s="38"/>
      <c r="M561" s="38"/>
      <c r="N561" s="38"/>
      <c r="O561" s="61"/>
      <c r="P561" s="38"/>
      <c r="Q561" s="38"/>
      <c r="R561" s="38"/>
      <c r="S561" s="38"/>
      <c r="T561" s="38"/>
      <c r="U561" s="38"/>
      <c r="V561" s="38"/>
      <c r="W561" s="38"/>
      <c r="X561" s="38"/>
      <c r="Y561" s="38">
        <f>SUM('рабочая 2023 г'!Y560-'2022 г.'!Y560)</f>
        <v>0</v>
      </c>
      <c r="Z561" s="33"/>
      <c r="AA561" s="33"/>
      <c r="AB561" s="33"/>
      <c r="AC561" s="33"/>
      <c r="AD561" s="33"/>
      <c r="AE561" s="33"/>
      <c r="AF561" s="102">
        <f t="shared" si="431"/>
        <v>1</v>
      </c>
      <c r="AG561" s="38">
        <f>SUM('рабочая 2023 г'!AG560-'2022 г.'!AG560)</f>
        <v>0</v>
      </c>
      <c r="AH561" s="38">
        <f>SUM('рабочая 2023 г'!AH560-'2022 г.'!AH560)</f>
        <v>0</v>
      </c>
      <c r="AI561" s="38">
        <f>SUM('рабочая 2023 г'!AI560-'2022 г.'!AI560)</f>
        <v>0</v>
      </c>
      <c r="AJ561" s="38">
        <f>SUM('рабочая 2023 г'!AJ560-'2022 г.'!AJ560)</f>
        <v>0</v>
      </c>
      <c r="AK561" s="38">
        <f>SUM('рабочая 2023 г'!AK560-'2022 г.'!AK560)</f>
        <v>0</v>
      </c>
      <c r="AL561" s="38">
        <f>SUM('рабочая 2023 г'!AL560-'2022 г.'!AL560)</f>
        <v>0</v>
      </c>
      <c r="AM561" s="38">
        <f>SUM('рабочая 2023 г'!AM560-'2022 г.'!AM560)</f>
        <v>0</v>
      </c>
      <c r="AN561" s="38">
        <f>SUM('рабочая 2023 г'!AN560-'2022 г.'!AN560)</f>
        <v>0</v>
      </c>
      <c r="AO561" s="38">
        <f>SUM('рабочая 2023 г'!AO560-'2022 г.'!AO560)</f>
        <v>0</v>
      </c>
      <c r="AP561" s="38">
        <f>SUM('рабочая 2023 г'!AP560-'2022 г.'!AP560)</f>
        <v>0</v>
      </c>
      <c r="AQ561" s="38">
        <f>SUM('рабочая 2023 г'!AQ560-'2022 г.'!AQ560)</f>
        <v>0</v>
      </c>
      <c r="AR561" s="38">
        <f>SUM('рабочая 2023 г'!AR560-'2022 г.'!AR560)</f>
        <v>0</v>
      </c>
      <c r="AS561" s="115">
        <f t="shared" si="307"/>
        <v>0</v>
      </c>
      <c r="AT561" s="38">
        <f>SUM('рабочая 2023 г'!AT560-'2022 г.'!AT560)</f>
        <v>0</v>
      </c>
      <c r="AU561" s="38">
        <f>SUM('рабочая 2023 г'!AU560-'2022 г.'!AU560)</f>
        <v>0</v>
      </c>
      <c r="AV561" s="38">
        <f>SUM('рабочая 2023 г'!AV560-'2022 г.'!AV560)</f>
        <v>0</v>
      </c>
      <c r="AW561" s="38">
        <f>SUM('рабочая 2023 г'!AW560-'2022 г.'!AW560)</f>
        <v>0</v>
      </c>
      <c r="AX561" s="38">
        <f>SUM('рабочая 2023 г'!AX560-'2022 г.'!AX560)</f>
        <v>0</v>
      </c>
      <c r="AY561" s="38">
        <f>SUM('рабочая 2023 г'!AY560-'2022 г.'!AY560)</f>
        <v>0</v>
      </c>
      <c r="AZ561" s="38">
        <f>SUM('рабочая 2023 г'!AZ560-'2022 г.'!AZ560)</f>
        <v>0</v>
      </c>
      <c r="BA561" s="38">
        <f>SUM('рабочая 2023 г'!BA560-'2022 г.'!BA560)</f>
        <v>0</v>
      </c>
      <c r="BB561" s="38">
        <f>SUM('рабочая 2023 г'!BB560-'2022 г.'!BB560)</f>
        <v>0</v>
      </c>
      <c r="BC561" s="38">
        <f>SUM('рабочая 2023 г'!BC560-'2022 г.'!BC560)</f>
        <v>0</v>
      </c>
      <c r="BD561" s="38">
        <f>SUM('рабочая 2023 г'!BD560-'2022 г.'!BD560)</f>
        <v>0</v>
      </c>
      <c r="BE561" s="38">
        <f>SUM('рабочая 2023 г'!BE560-'2022 г.'!BE560)</f>
        <v>0</v>
      </c>
      <c r="BF561" s="38">
        <f>SUM('рабочая 2023 г'!BF560-'2022 г.'!BF560)</f>
        <v>0</v>
      </c>
      <c r="BG561" s="38">
        <f>SUM('рабочая 2023 г'!BG560-'2022 г.'!BG560)</f>
        <v>0</v>
      </c>
      <c r="BH561" s="38">
        <f>SUM('рабочая 2023 г'!BH560-'2022 г.'!BH560)</f>
        <v>-3</v>
      </c>
      <c r="BI561" s="38">
        <f>SUM('рабочая 2023 г'!BI560-'2022 г.'!BI560)</f>
        <v>0</v>
      </c>
      <c r="BJ561" s="38">
        <f>SUM('рабочая 2023 г'!BJ560-'2022 г.'!BJ560)</f>
        <v>0</v>
      </c>
      <c r="BK561" s="38">
        <f>SUM('рабочая 2023 г'!BK560-'2022 г.'!BK560)</f>
        <v>0</v>
      </c>
      <c r="BL561" s="38">
        <f>SUM('рабочая 2023 г'!BL560-'2022 г.'!BL560)</f>
        <v>4</v>
      </c>
      <c r="BM561" s="38">
        <f>SUM('рабочая 2023 г'!BM560-'2022 г.'!BM560)</f>
        <v>0</v>
      </c>
      <c r="BN561" s="38">
        <f>SUM('рабочая 2023 г'!BN560-'2022 г.'!BN560)</f>
        <v>0</v>
      </c>
      <c r="BO561" s="38">
        <f>SUM('рабочая 2023 г'!BO560-'2022 г.'!BO560)</f>
        <v>0</v>
      </c>
      <c r="BP561" s="38">
        <f>SUM('рабочая 2023 г'!BP560-'2022 г.'!BP560)</f>
        <v>4</v>
      </c>
      <c r="BQ561" s="71">
        <f>SUM(AT561,AU561,AY561,BA561,BB561,BG561,BH561,BI561,BJ561,BK561,BL561)</f>
        <v>1</v>
      </c>
      <c r="BR561" s="38"/>
      <c r="BS561" s="38"/>
      <c r="BT561" s="38"/>
      <c r="BU561" s="38"/>
      <c r="BV561" s="38"/>
      <c r="BW561" s="38"/>
      <c r="BX561" s="38"/>
      <c r="BY561" s="38"/>
      <c r="BZ561" s="38"/>
      <c r="CA561" s="38"/>
      <c r="CB561" s="38"/>
      <c r="CC561" s="38"/>
      <c r="CD561" s="38"/>
      <c r="CE561" s="38"/>
      <c r="CF561" s="38"/>
      <c r="CG561" s="38"/>
      <c r="CH561" s="38"/>
      <c r="CI561" s="38"/>
      <c r="CJ561" s="38"/>
      <c r="CK561" s="38"/>
      <c r="CL561" s="38"/>
      <c r="CM561" s="38"/>
      <c r="CN561" s="38"/>
      <c r="CO561" s="38"/>
      <c r="CP561" s="188">
        <f t="shared" si="421"/>
        <v>0</v>
      </c>
      <c r="CQ561" s="38"/>
      <c r="CR561" s="38"/>
      <c r="CS561" s="38"/>
      <c r="CT561" s="38"/>
      <c r="CU561" s="38"/>
      <c r="CV561" s="38"/>
      <c r="CW561" s="38"/>
      <c r="CX561" s="38"/>
      <c r="CY561" s="38"/>
      <c r="CZ561" s="38"/>
      <c r="DA561" s="38"/>
      <c r="DB561" s="188">
        <f t="shared" si="422"/>
        <v>0</v>
      </c>
      <c r="DC561" s="38">
        <f t="shared" si="418"/>
        <v>0</v>
      </c>
      <c r="DD561" s="38"/>
      <c r="DE561" s="38"/>
      <c r="DF561" s="38"/>
      <c r="DG561" s="188">
        <f t="shared" si="419"/>
        <v>0</v>
      </c>
      <c r="DH561" s="38">
        <f t="shared" si="420"/>
        <v>0</v>
      </c>
      <c r="DI561" s="38"/>
      <c r="DJ561" s="38"/>
      <c r="DK561" s="38"/>
      <c r="DL561" s="38"/>
      <c r="DM561" s="38"/>
      <c r="DN561" s="38"/>
      <c r="DO561" s="38"/>
      <c r="DP561" s="38"/>
      <c r="DQ561" s="38"/>
      <c r="DR561" s="38"/>
      <c r="DS561" s="38"/>
      <c r="DT561" s="38"/>
      <c r="DU561" s="38"/>
      <c r="DV561" s="38"/>
      <c r="DW561" s="38"/>
      <c r="DX561" s="38"/>
      <c r="DY561" s="38"/>
      <c r="DZ561" s="38"/>
      <c r="EA561" s="38"/>
      <c r="EB561" s="38"/>
      <c r="EC561" s="38"/>
      <c r="ED561" s="38"/>
      <c r="EE561" s="38"/>
      <c r="EF561" s="38"/>
      <c r="EG561" s="38"/>
      <c r="EH561" s="38"/>
    </row>
    <row r="562" spans="2:158" s="78" customFormat="1" ht="47.25" customHeight="1">
      <c r="B562" s="746" t="s">
        <v>468</v>
      </c>
      <c r="C562" s="723" t="s">
        <v>469</v>
      </c>
      <c r="D562" s="79"/>
      <c r="E562" s="79"/>
      <c r="F562" s="79"/>
      <c r="G562" s="79"/>
      <c r="H562" s="79"/>
      <c r="I562" s="79"/>
      <c r="J562" s="79"/>
      <c r="K562" s="79"/>
      <c r="L562" s="79"/>
      <c r="M562" s="79"/>
      <c r="N562" s="79"/>
      <c r="O562" s="80"/>
      <c r="P562" s="79"/>
      <c r="Q562" s="79"/>
      <c r="R562" s="79"/>
      <c r="S562" s="79"/>
      <c r="T562" s="79"/>
      <c r="U562" s="79"/>
      <c r="V562" s="79"/>
      <c r="W562" s="79"/>
      <c r="X562" s="79"/>
      <c r="Y562" s="81">
        <f>SUM(Y578,Y594,Y610,Y614,Y630,Y647)</f>
        <v>-8898</v>
      </c>
      <c r="Z562" s="81">
        <f t="shared" ref="Z562:CJ562" si="432">SUM(Z578,Z594,Z610,Z614,Z630,Z647)</f>
        <v>0</v>
      </c>
      <c r="AA562" s="81">
        <f t="shared" si="432"/>
        <v>0</v>
      </c>
      <c r="AB562" s="81">
        <f t="shared" si="432"/>
        <v>0</v>
      </c>
      <c r="AC562" s="81">
        <f t="shared" si="432"/>
        <v>0</v>
      </c>
      <c r="AD562" s="81">
        <f t="shared" si="432"/>
        <v>0</v>
      </c>
      <c r="AE562" s="81">
        <f t="shared" si="432"/>
        <v>0</v>
      </c>
      <c r="AF562" s="75">
        <f t="shared" ref="AF562:AF579" si="433">SUM(AS562,BQ562)</f>
        <v>-17.399999999999999</v>
      </c>
      <c r="AG562" s="81">
        <f t="shared" si="432"/>
        <v>-1.100000000000001</v>
      </c>
      <c r="AH562" s="81">
        <f t="shared" si="432"/>
        <v>-1.4999999999999998</v>
      </c>
      <c r="AI562" s="81">
        <f t="shared" si="432"/>
        <v>-1.5000000000000002</v>
      </c>
      <c r="AJ562" s="81">
        <f t="shared" si="432"/>
        <v>0</v>
      </c>
      <c r="AK562" s="81">
        <f t="shared" si="432"/>
        <v>-9.9999999999999978E-2</v>
      </c>
      <c r="AL562" s="81">
        <f t="shared" si="432"/>
        <v>-0.1</v>
      </c>
      <c r="AM562" s="81">
        <f t="shared" si="432"/>
        <v>0</v>
      </c>
      <c r="AN562" s="81">
        <f t="shared" si="432"/>
        <v>0</v>
      </c>
      <c r="AO562" s="81">
        <f t="shared" si="432"/>
        <v>-14.199999999999998</v>
      </c>
      <c r="AP562" s="81">
        <f t="shared" si="432"/>
        <v>-2.6999999999999997</v>
      </c>
      <c r="AQ562" s="81">
        <f t="shared" si="432"/>
        <v>-3.0999999999999996</v>
      </c>
      <c r="AR562" s="81">
        <f t="shared" si="432"/>
        <v>0</v>
      </c>
      <c r="AS562" s="117">
        <f t="shared" ref="AS562:AS579" si="434">SUM(AG562,AH562,AK562,AL562,AO562)</f>
        <v>-17</v>
      </c>
      <c r="AT562" s="81">
        <f t="shared" si="432"/>
        <v>0</v>
      </c>
      <c r="AU562" s="81">
        <f t="shared" si="432"/>
        <v>0</v>
      </c>
      <c r="AV562" s="81">
        <f t="shared" si="432"/>
        <v>0</v>
      </c>
      <c r="AW562" s="81">
        <f t="shared" si="432"/>
        <v>0</v>
      </c>
      <c r="AX562" s="81">
        <f t="shared" si="432"/>
        <v>0</v>
      </c>
      <c r="AY562" s="81">
        <f t="shared" si="432"/>
        <v>0</v>
      </c>
      <c r="AZ562" s="81">
        <f t="shared" si="432"/>
        <v>0</v>
      </c>
      <c r="BA562" s="81">
        <f t="shared" si="432"/>
        <v>-9.9999999999999978E-2</v>
      </c>
      <c r="BB562" s="81">
        <f t="shared" si="432"/>
        <v>-0.19999999999999998</v>
      </c>
      <c r="BC562" s="81">
        <f t="shared" si="432"/>
        <v>0</v>
      </c>
      <c r="BD562" s="81">
        <f t="shared" si="432"/>
        <v>-0.19999999999999998</v>
      </c>
      <c r="BE562" s="81">
        <f t="shared" si="432"/>
        <v>-0.1</v>
      </c>
      <c r="BF562" s="81">
        <f t="shared" si="432"/>
        <v>0</v>
      </c>
      <c r="BG562" s="81">
        <f t="shared" si="432"/>
        <v>0</v>
      </c>
      <c r="BH562" s="81">
        <f t="shared" si="432"/>
        <v>-0.1</v>
      </c>
      <c r="BI562" s="81">
        <f t="shared" si="432"/>
        <v>0</v>
      </c>
      <c r="BJ562" s="81">
        <f t="shared" si="432"/>
        <v>0.20000000000000009</v>
      </c>
      <c r="BK562" s="81">
        <f t="shared" si="432"/>
        <v>0</v>
      </c>
      <c r="BL562" s="81">
        <f t="shared" si="432"/>
        <v>-0.2</v>
      </c>
      <c r="BM562" s="81">
        <f t="shared" si="432"/>
        <v>0</v>
      </c>
      <c r="BN562" s="81">
        <f t="shared" si="432"/>
        <v>0</v>
      </c>
      <c r="BO562" s="81">
        <f t="shared" si="432"/>
        <v>0</v>
      </c>
      <c r="BP562" s="81">
        <f t="shared" si="432"/>
        <v>-0.2</v>
      </c>
      <c r="BQ562" s="71">
        <f t="shared" ref="BQ562:BQ576" si="435">SUM(AT562,AU562,AY562,BA562,BB562,BG562,BH562,BI562,BJ562,BK562,BL562)</f>
        <v>-0.3999999999999998</v>
      </c>
      <c r="BR562" s="81">
        <f t="shared" si="432"/>
        <v>0</v>
      </c>
      <c r="BS562" s="81">
        <f t="shared" si="432"/>
        <v>0</v>
      </c>
      <c r="BT562" s="81">
        <f t="shared" si="432"/>
        <v>0</v>
      </c>
      <c r="BU562" s="81">
        <f t="shared" si="432"/>
        <v>0</v>
      </c>
      <c r="BV562" s="81">
        <f t="shared" si="432"/>
        <v>0</v>
      </c>
      <c r="BW562" s="81">
        <f t="shared" si="432"/>
        <v>0</v>
      </c>
      <c r="BX562" s="81">
        <f t="shared" si="432"/>
        <v>0</v>
      </c>
      <c r="BY562" s="81">
        <f t="shared" si="432"/>
        <v>0</v>
      </c>
      <c r="BZ562" s="81">
        <f t="shared" si="432"/>
        <v>0</v>
      </c>
      <c r="CA562" s="81">
        <f t="shared" si="432"/>
        <v>0</v>
      </c>
      <c r="CB562" s="81">
        <f t="shared" si="432"/>
        <v>0</v>
      </c>
      <c r="CC562" s="81">
        <f t="shared" si="432"/>
        <v>0</v>
      </c>
      <c r="CD562" s="81">
        <f t="shared" si="432"/>
        <v>0</v>
      </c>
      <c r="CE562" s="81">
        <f t="shared" si="432"/>
        <v>0</v>
      </c>
      <c r="CF562" s="81">
        <f t="shared" si="432"/>
        <v>0</v>
      </c>
      <c r="CG562" s="81">
        <f t="shared" si="432"/>
        <v>0</v>
      </c>
      <c r="CH562" s="81">
        <f t="shared" si="432"/>
        <v>0</v>
      </c>
      <c r="CI562" s="81">
        <f t="shared" si="432"/>
        <v>0</v>
      </c>
      <c r="CJ562" s="81">
        <f t="shared" si="432"/>
        <v>0</v>
      </c>
      <c r="CK562" s="79"/>
      <c r="CL562" s="79"/>
      <c r="CM562" s="79"/>
      <c r="CN562" s="79"/>
      <c r="CO562" s="79"/>
      <c r="CP562" s="188">
        <f t="shared" si="421"/>
        <v>0</v>
      </c>
      <c r="CQ562" s="79"/>
      <c r="CR562" s="79"/>
      <c r="CS562" s="79"/>
      <c r="CT562" s="79"/>
      <c r="CU562" s="79"/>
      <c r="CV562" s="79"/>
      <c r="CW562" s="79"/>
      <c r="CX562" s="79"/>
      <c r="CY562" s="79"/>
      <c r="CZ562" s="79"/>
      <c r="DA562" s="79"/>
      <c r="DB562" s="188">
        <f t="shared" si="422"/>
        <v>0</v>
      </c>
      <c r="DC562" s="38">
        <f t="shared" si="418"/>
        <v>0</v>
      </c>
      <c r="DD562" s="79"/>
      <c r="DE562" s="79"/>
      <c r="DF562" s="79"/>
      <c r="DG562" s="188">
        <f t="shared" si="419"/>
        <v>0</v>
      </c>
      <c r="DH562" s="38">
        <f t="shared" si="420"/>
        <v>0</v>
      </c>
      <c r="DI562" s="79"/>
      <c r="DJ562" s="79"/>
      <c r="DK562" s="79"/>
      <c r="DL562" s="79"/>
      <c r="DM562" s="79"/>
      <c r="DN562" s="79"/>
      <c r="DO562" s="79"/>
      <c r="DP562" s="79"/>
      <c r="DQ562" s="79"/>
      <c r="DR562" s="79"/>
      <c r="DS562" s="79"/>
      <c r="DT562" s="79"/>
      <c r="DU562" s="79"/>
      <c r="DV562" s="79"/>
      <c r="DW562" s="79"/>
      <c r="DX562" s="79"/>
      <c r="DY562" s="79"/>
      <c r="DZ562" s="79"/>
      <c r="EA562" s="79"/>
      <c r="EB562" s="79"/>
      <c r="EC562" s="79"/>
      <c r="ED562" s="79"/>
      <c r="EE562" s="79"/>
      <c r="EF562" s="79"/>
      <c r="EG562" s="79"/>
      <c r="EH562" s="79"/>
      <c r="EI562" s="82"/>
      <c r="EJ562" s="82"/>
      <c r="EK562" s="82"/>
      <c r="EL562" s="82"/>
      <c r="EM562" s="82"/>
      <c r="EN562" s="82"/>
      <c r="EO562" s="82"/>
      <c r="EP562" s="82"/>
      <c r="EQ562" s="82"/>
      <c r="ER562" s="82"/>
      <c r="ES562" s="82"/>
      <c r="ET562" s="82"/>
      <c r="EU562" s="82"/>
      <c r="EV562" s="82"/>
      <c r="EW562" s="82"/>
      <c r="EX562" s="82"/>
      <c r="EY562" s="82"/>
      <c r="EZ562" s="82"/>
      <c r="FA562" s="82"/>
      <c r="FB562" s="82"/>
    </row>
    <row r="563" spans="2:158" s="78" customFormat="1">
      <c r="B563" s="747"/>
      <c r="C563" s="724"/>
      <c r="D563" s="79"/>
      <c r="E563" s="79"/>
      <c r="F563" s="79"/>
      <c r="G563" s="79"/>
      <c r="H563" s="79"/>
      <c r="I563" s="79"/>
      <c r="J563" s="79"/>
      <c r="K563" s="79"/>
      <c r="L563" s="79"/>
      <c r="M563" s="79"/>
      <c r="N563" s="79"/>
      <c r="O563" s="80"/>
      <c r="P563" s="79"/>
      <c r="Q563" s="79"/>
      <c r="R563" s="79"/>
      <c r="S563" s="79"/>
      <c r="T563" s="79"/>
      <c r="U563" s="79"/>
      <c r="V563" s="79"/>
      <c r="W563" s="79"/>
      <c r="X563" s="79"/>
      <c r="Y563" s="81">
        <f>SUM(Y564:Y577)</f>
        <v>-8915</v>
      </c>
      <c r="Z563" s="81"/>
      <c r="AA563" s="81"/>
      <c r="AB563" s="81"/>
      <c r="AC563" s="81"/>
      <c r="AD563" s="81"/>
      <c r="AE563" s="81"/>
      <c r="AF563" s="75">
        <f t="shared" si="433"/>
        <v>-17358</v>
      </c>
      <c r="AG563" s="81">
        <f>SUM(AG564:AG577)</f>
        <v>-1202</v>
      </c>
      <c r="AH563" s="81">
        <f t="shared" ref="AH563:BO563" si="436">SUM(AH564:AH577)</f>
        <v>-1492</v>
      </c>
      <c r="AI563" s="81">
        <f t="shared" si="436"/>
        <v>-1492</v>
      </c>
      <c r="AJ563" s="81">
        <f t="shared" si="436"/>
        <v>0</v>
      </c>
      <c r="AK563" s="81">
        <f t="shared" si="436"/>
        <v>0</v>
      </c>
      <c r="AL563" s="81">
        <f t="shared" si="436"/>
        <v>-49</v>
      </c>
      <c r="AM563" s="81">
        <f t="shared" si="436"/>
        <v>0</v>
      </c>
      <c r="AN563" s="81">
        <f t="shared" si="436"/>
        <v>0</v>
      </c>
      <c r="AO563" s="81">
        <f t="shared" si="436"/>
        <v>-14155</v>
      </c>
      <c r="AP563" s="81">
        <f t="shared" si="436"/>
        <v>-2722</v>
      </c>
      <c r="AQ563" s="81">
        <f t="shared" si="436"/>
        <v>-3049</v>
      </c>
      <c r="AR563" s="81">
        <f t="shared" si="436"/>
        <v>0</v>
      </c>
      <c r="AS563" s="117">
        <f t="shared" si="434"/>
        <v>-16898</v>
      </c>
      <c r="AT563" s="81">
        <f t="shared" si="436"/>
        <v>0</v>
      </c>
      <c r="AU563" s="81">
        <f t="shared" si="436"/>
        <v>0</v>
      </c>
      <c r="AV563" s="81">
        <f t="shared" si="436"/>
        <v>0</v>
      </c>
      <c r="AW563" s="81">
        <f t="shared" si="436"/>
        <v>0</v>
      </c>
      <c r="AX563" s="81">
        <f t="shared" si="436"/>
        <v>0</v>
      </c>
      <c r="AY563" s="81">
        <f t="shared" si="436"/>
        <v>-28</v>
      </c>
      <c r="AZ563" s="81">
        <f t="shared" si="436"/>
        <v>-17</v>
      </c>
      <c r="BA563" s="81">
        <f t="shared" si="436"/>
        <v>-45</v>
      </c>
      <c r="BB563" s="75">
        <f>SUM(BF563,BC563:BD563)</f>
        <v>-207</v>
      </c>
      <c r="BC563" s="81">
        <f t="shared" si="436"/>
        <v>-21</v>
      </c>
      <c r="BD563" s="81">
        <f t="shared" si="436"/>
        <v>-186</v>
      </c>
      <c r="BE563" s="81">
        <f t="shared" si="436"/>
        <v>-186</v>
      </c>
      <c r="BF563" s="81">
        <f t="shared" si="436"/>
        <v>0</v>
      </c>
      <c r="BG563" s="81">
        <f t="shared" si="436"/>
        <v>0</v>
      </c>
      <c r="BH563" s="81">
        <f t="shared" si="436"/>
        <v>-46</v>
      </c>
      <c r="BI563" s="81">
        <f t="shared" si="436"/>
        <v>-5</v>
      </c>
      <c r="BJ563" s="81">
        <f t="shared" si="436"/>
        <v>-7</v>
      </c>
      <c r="BK563" s="81">
        <f t="shared" si="436"/>
        <v>0</v>
      </c>
      <c r="BL563" s="73">
        <f>SUM(BM563:BP563)</f>
        <v>-122</v>
      </c>
      <c r="BM563" s="81">
        <f t="shared" si="436"/>
        <v>0</v>
      </c>
      <c r="BN563" s="81">
        <f t="shared" si="436"/>
        <v>0</v>
      </c>
      <c r="BO563" s="81">
        <f t="shared" si="436"/>
        <v>0</v>
      </c>
      <c r="BP563" s="81">
        <f>SUM(BP564:BP577)</f>
        <v>-122</v>
      </c>
      <c r="BQ563" s="71">
        <f t="shared" si="435"/>
        <v>-460</v>
      </c>
      <c r="BR563" s="79">
        <f>SUM(BR564:BR577)</f>
        <v>0</v>
      </c>
      <c r="BS563" s="79">
        <f t="shared" ref="BS563:CJ563" si="437">SUM(BS564:BS577)</f>
        <v>0</v>
      </c>
      <c r="BT563" s="79">
        <f t="shared" si="437"/>
        <v>0</v>
      </c>
      <c r="BU563" s="79">
        <f t="shared" si="437"/>
        <v>0</v>
      </c>
      <c r="BV563" s="79">
        <f t="shared" si="437"/>
        <v>0</v>
      </c>
      <c r="BW563" s="79">
        <f t="shared" si="437"/>
        <v>0</v>
      </c>
      <c r="BX563" s="79">
        <f t="shared" si="437"/>
        <v>0</v>
      </c>
      <c r="BY563" s="79">
        <f t="shared" si="437"/>
        <v>0</v>
      </c>
      <c r="BZ563" s="79">
        <f t="shared" si="437"/>
        <v>0</v>
      </c>
      <c r="CA563" s="79">
        <f t="shared" si="437"/>
        <v>0</v>
      </c>
      <c r="CB563" s="79">
        <f t="shared" si="437"/>
        <v>0</v>
      </c>
      <c r="CC563" s="79">
        <f t="shared" si="437"/>
        <v>0</v>
      </c>
      <c r="CD563" s="79">
        <f t="shared" si="437"/>
        <v>0</v>
      </c>
      <c r="CE563" s="79">
        <f t="shared" si="437"/>
        <v>0</v>
      </c>
      <c r="CF563" s="79">
        <f t="shared" si="437"/>
        <v>0</v>
      </c>
      <c r="CG563" s="79">
        <f t="shared" si="437"/>
        <v>0</v>
      </c>
      <c r="CH563" s="79">
        <f t="shared" si="437"/>
        <v>0</v>
      </c>
      <c r="CI563" s="79">
        <f t="shared" si="437"/>
        <v>0</v>
      </c>
      <c r="CJ563" s="79">
        <f t="shared" si="437"/>
        <v>0</v>
      </c>
      <c r="CK563" s="79"/>
      <c r="CL563" s="79"/>
      <c r="CM563" s="79"/>
      <c r="CN563" s="79"/>
      <c r="CO563" s="79"/>
      <c r="CP563" s="188">
        <f t="shared" si="421"/>
        <v>0</v>
      </c>
      <c r="CQ563" s="79"/>
      <c r="CR563" s="79"/>
      <c r="CS563" s="79"/>
      <c r="CT563" s="79"/>
      <c r="CU563" s="79"/>
      <c r="CV563" s="79"/>
      <c r="CW563" s="79"/>
      <c r="CX563" s="79"/>
      <c r="CY563" s="79"/>
      <c r="CZ563" s="79"/>
      <c r="DA563" s="79"/>
      <c r="DB563" s="188">
        <f t="shared" si="422"/>
        <v>0</v>
      </c>
      <c r="DC563" s="38">
        <f t="shared" si="418"/>
        <v>0</v>
      </c>
      <c r="DD563" s="79"/>
      <c r="DE563" s="79"/>
      <c r="DF563" s="79"/>
      <c r="DG563" s="188">
        <f t="shared" si="419"/>
        <v>0</v>
      </c>
      <c r="DH563" s="38">
        <f t="shared" si="420"/>
        <v>0</v>
      </c>
      <c r="DI563" s="79"/>
      <c r="DJ563" s="79"/>
      <c r="DK563" s="79"/>
      <c r="DL563" s="79"/>
      <c r="DM563" s="79"/>
      <c r="DN563" s="79"/>
      <c r="DO563" s="79"/>
      <c r="DP563" s="79"/>
      <c r="DQ563" s="79"/>
      <c r="DR563" s="79"/>
      <c r="DS563" s="79"/>
      <c r="DT563" s="79"/>
      <c r="DU563" s="79"/>
      <c r="DV563" s="79"/>
      <c r="DW563" s="79"/>
      <c r="DX563" s="79"/>
      <c r="DY563" s="79"/>
      <c r="DZ563" s="79"/>
      <c r="EA563" s="79"/>
      <c r="EB563" s="79"/>
      <c r="EC563" s="79"/>
      <c r="ED563" s="79"/>
      <c r="EE563" s="79"/>
      <c r="EF563" s="79"/>
      <c r="EG563" s="79"/>
      <c r="EH563" s="79"/>
      <c r="EI563" s="82"/>
      <c r="EJ563" s="82"/>
      <c r="EK563" s="82"/>
      <c r="EL563" s="82"/>
      <c r="EM563" s="82"/>
      <c r="EN563" s="82"/>
      <c r="EO563" s="82"/>
      <c r="EP563" s="82"/>
      <c r="EQ563" s="82"/>
      <c r="ER563" s="82"/>
      <c r="ES563" s="82"/>
      <c r="ET563" s="82"/>
      <c r="EU563" s="82"/>
      <c r="EV563" s="82"/>
      <c r="EW563" s="82"/>
      <c r="EX563" s="82"/>
      <c r="EY563" s="82"/>
      <c r="EZ563" s="82"/>
      <c r="FA563" s="82"/>
      <c r="FB563" s="82"/>
    </row>
    <row r="564" spans="2:158" s="69" customFormat="1">
      <c r="B564" s="76"/>
      <c r="C564" s="77" t="s">
        <v>385</v>
      </c>
      <c r="D564" s="71"/>
      <c r="E564" s="71"/>
      <c r="F564" s="71"/>
      <c r="G564" s="71"/>
      <c r="H564" s="71"/>
      <c r="I564" s="71"/>
      <c r="J564" s="71"/>
      <c r="K564" s="71"/>
      <c r="L564" s="71"/>
      <c r="M564" s="71"/>
      <c r="N564" s="71"/>
      <c r="O564" s="72"/>
      <c r="P564" s="71"/>
      <c r="Q564" s="71"/>
      <c r="R564" s="71"/>
      <c r="S564" s="71"/>
      <c r="T564" s="71"/>
      <c r="U564" s="71"/>
      <c r="V564" s="71"/>
      <c r="W564" s="71"/>
      <c r="X564" s="71"/>
      <c r="Y564" s="73">
        <f t="shared" ref="Y564:AE576" si="438">SUM(Y580,Y596,Y616,Y632,Y649)</f>
        <v>-2</v>
      </c>
      <c r="Z564" s="73">
        <f t="shared" si="438"/>
        <v>0</v>
      </c>
      <c r="AA564" s="73">
        <f t="shared" si="438"/>
        <v>0</v>
      </c>
      <c r="AB564" s="73">
        <f t="shared" si="438"/>
        <v>0</v>
      </c>
      <c r="AC564" s="73">
        <f t="shared" si="438"/>
        <v>0</v>
      </c>
      <c r="AD564" s="73">
        <f t="shared" si="438"/>
        <v>0</v>
      </c>
      <c r="AE564" s="73">
        <f t="shared" si="438"/>
        <v>0</v>
      </c>
      <c r="AF564" s="75">
        <f t="shared" si="433"/>
        <v>-1332</v>
      </c>
      <c r="AG564" s="73">
        <f t="shared" ref="AG564:AR564" si="439">SUM(AG580,AG596,AG616,AG632,AG649)</f>
        <v>-150</v>
      </c>
      <c r="AH564" s="73">
        <f t="shared" si="439"/>
        <v>0</v>
      </c>
      <c r="AI564" s="73">
        <f t="shared" si="439"/>
        <v>0</v>
      </c>
      <c r="AJ564" s="73">
        <f t="shared" si="439"/>
        <v>0</v>
      </c>
      <c r="AK564" s="73">
        <f t="shared" si="439"/>
        <v>0</v>
      </c>
      <c r="AL564" s="73">
        <f t="shared" si="439"/>
        <v>0</v>
      </c>
      <c r="AM564" s="73">
        <f t="shared" si="439"/>
        <v>0</v>
      </c>
      <c r="AN564" s="73">
        <f t="shared" si="439"/>
        <v>0</v>
      </c>
      <c r="AO564" s="73">
        <f t="shared" si="439"/>
        <v>-1165</v>
      </c>
      <c r="AP564" s="73">
        <f t="shared" si="439"/>
        <v>-495</v>
      </c>
      <c r="AQ564" s="73">
        <f t="shared" si="439"/>
        <v>-563</v>
      </c>
      <c r="AR564" s="73">
        <f t="shared" si="439"/>
        <v>0</v>
      </c>
      <c r="AS564" s="117">
        <f t="shared" si="434"/>
        <v>-1315</v>
      </c>
      <c r="AT564" s="73">
        <f t="shared" ref="AT564:BA566" si="440">SUM(AT580,AT596,AT616,AT632,AT649)</f>
        <v>0</v>
      </c>
      <c r="AU564" s="73">
        <f t="shared" si="440"/>
        <v>0</v>
      </c>
      <c r="AV564" s="73">
        <f t="shared" si="440"/>
        <v>0</v>
      </c>
      <c r="AW564" s="73">
        <f t="shared" si="440"/>
        <v>0</v>
      </c>
      <c r="AX564" s="73">
        <f t="shared" si="440"/>
        <v>0</v>
      </c>
      <c r="AY564" s="73">
        <f t="shared" si="440"/>
        <v>0</v>
      </c>
      <c r="AZ564" s="73">
        <f t="shared" si="440"/>
        <v>0</v>
      </c>
      <c r="BA564" s="73">
        <f t="shared" si="440"/>
        <v>-12</v>
      </c>
      <c r="BB564" s="75">
        <f t="shared" ref="BB564:BB576" si="441">SUM(BF564,BC564:BD564)</f>
        <v>-4</v>
      </c>
      <c r="BC564" s="73">
        <f t="shared" ref="BC564:BK566" si="442">SUM(BC580,BC596,BC616,BC632,BC649)</f>
        <v>-4</v>
      </c>
      <c r="BD564" s="73">
        <f t="shared" si="442"/>
        <v>0</v>
      </c>
      <c r="BE564" s="73">
        <f t="shared" si="442"/>
        <v>0</v>
      </c>
      <c r="BF564" s="73">
        <f t="shared" si="442"/>
        <v>0</v>
      </c>
      <c r="BG564" s="73">
        <f t="shared" si="442"/>
        <v>0</v>
      </c>
      <c r="BH564" s="73">
        <f t="shared" si="442"/>
        <v>2</v>
      </c>
      <c r="BI564" s="73">
        <f t="shared" si="442"/>
        <v>-5</v>
      </c>
      <c r="BJ564" s="73">
        <f t="shared" si="442"/>
        <v>-7</v>
      </c>
      <c r="BK564" s="73">
        <f t="shared" si="442"/>
        <v>0</v>
      </c>
      <c r="BL564" s="73">
        <f t="shared" ref="BL564:BL576" si="443">SUM(BM564:BP564)</f>
        <v>9</v>
      </c>
      <c r="BM564" s="73">
        <f t="shared" ref="BM564:BP566" si="444">SUM(BM580,BM596,BM616,BM632,BM649)</f>
        <v>0</v>
      </c>
      <c r="BN564" s="73">
        <f t="shared" si="444"/>
        <v>0</v>
      </c>
      <c r="BO564" s="73">
        <f t="shared" si="444"/>
        <v>0</v>
      </c>
      <c r="BP564" s="73">
        <f t="shared" si="444"/>
        <v>9</v>
      </c>
      <c r="BQ564" s="71">
        <f t="shared" si="435"/>
        <v>-17</v>
      </c>
      <c r="BR564" s="73">
        <f t="shared" ref="BR564:CJ566" si="445">SUM(BR580,BR596,BR616,BR632,BR649)</f>
        <v>0</v>
      </c>
      <c r="BS564" s="73">
        <f t="shared" si="445"/>
        <v>0</v>
      </c>
      <c r="BT564" s="73">
        <f t="shared" si="445"/>
        <v>0</v>
      </c>
      <c r="BU564" s="73">
        <f t="shared" si="445"/>
        <v>0</v>
      </c>
      <c r="BV564" s="73">
        <f t="shared" si="445"/>
        <v>0</v>
      </c>
      <c r="BW564" s="73">
        <f t="shared" si="445"/>
        <v>0</v>
      </c>
      <c r="BX564" s="73">
        <f t="shared" si="445"/>
        <v>0</v>
      </c>
      <c r="BY564" s="73">
        <f t="shared" si="445"/>
        <v>0</v>
      </c>
      <c r="BZ564" s="73">
        <f t="shared" si="445"/>
        <v>0</v>
      </c>
      <c r="CA564" s="73">
        <f t="shared" si="445"/>
        <v>0</v>
      </c>
      <c r="CB564" s="73">
        <f t="shared" si="445"/>
        <v>0</v>
      </c>
      <c r="CC564" s="73">
        <f t="shared" si="445"/>
        <v>0</v>
      </c>
      <c r="CD564" s="73">
        <f t="shared" si="445"/>
        <v>0</v>
      </c>
      <c r="CE564" s="73">
        <f t="shared" si="445"/>
        <v>0</v>
      </c>
      <c r="CF564" s="73">
        <f t="shared" si="445"/>
        <v>0</v>
      </c>
      <c r="CG564" s="73">
        <f t="shared" si="445"/>
        <v>0</v>
      </c>
      <c r="CH564" s="73">
        <f t="shared" si="445"/>
        <v>0</v>
      </c>
      <c r="CI564" s="73">
        <f t="shared" si="445"/>
        <v>0</v>
      </c>
      <c r="CJ564" s="73">
        <f t="shared" si="445"/>
        <v>0</v>
      </c>
      <c r="CK564" s="71"/>
      <c r="CL564" s="71"/>
      <c r="CM564" s="71"/>
      <c r="CN564" s="71"/>
      <c r="CO564" s="71"/>
      <c r="CP564" s="188">
        <f t="shared" si="421"/>
        <v>0</v>
      </c>
      <c r="CQ564" s="71"/>
      <c r="CR564" s="71"/>
      <c r="CS564" s="71"/>
      <c r="CT564" s="71"/>
      <c r="CU564" s="71"/>
      <c r="CV564" s="71"/>
      <c r="CW564" s="71"/>
      <c r="CX564" s="71"/>
      <c r="CY564" s="71"/>
      <c r="CZ564" s="71"/>
      <c r="DA564" s="71"/>
      <c r="DB564" s="188">
        <f t="shared" si="422"/>
        <v>0</v>
      </c>
      <c r="DC564" s="38">
        <f t="shared" si="418"/>
        <v>0</v>
      </c>
      <c r="DD564" s="71"/>
      <c r="DE564" s="71"/>
      <c r="DF564" s="71"/>
      <c r="DG564" s="188">
        <f t="shared" si="419"/>
        <v>0</v>
      </c>
      <c r="DH564" s="38">
        <f t="shared" si="420"/>
        <v>0</v>
      </c>
      <c r="DI564" s="71"/>
      <c r="DJ564" s="71"/>
      <c r="DK564" s="71"/>
      <c r="DL564" s="71"/>
      <c r="DM564" s="71"/>
      <c r="DN564" s="71"/>
      <c r="DO564" s="71"/>
      <c r="DP564" s="71"/>
      <c r="DQ564" s="71"/>
      <c r="DR564" s="71"/>
      <c r="DS564" s="71"/>
      <c r="DT564" s="71"/>
      <c r="DU564" s="71"/>
      <c r="DV564" s="71"/>
      <c r="DW564" s="71"/>
      <c r="DX564" s="71"/>
      <c r="DY564" s="71"/>
      <c r="DZ564" s="71"/>
      <c r="EA564" s="71"/>
      <c r="EB564" s="71"/>
      <c r="EC564" s="71"/>
      <c r="ED564" s="71"/>
      <c r="EE564" s="71"/>
      <c r="EF564" s="71"/>
      <c r="EG564" s="71"/>
      <c r="EH564" s="71"/>
      <c r="EI564" s="74"/>
      <c r="EJ564" s="74"/>
      <c r="EK564" s="74"/>
      <c r="EL564" s="74"/>
      <c r="EM564" s="74"/>
      <c r="EN564" s="74"/>
      <c r="EO564" s="74"/>
      <c r="EP564" s="74"/>
      <c r="EQ564" s="74"/>
      <c r="ER564" s="74"/>
      <c r="ES564" s="74"/>
      <c r="ET564" s="74"/>
      <c r="EU564" s="74"/>
      <c r="EV564" s="74"/>
      <c r="EW564" s="74"/>
      <c r="EX564" s="74"/>
      <c r="EY564" s="74"/>
      <c r="EZ564" s="74"/>
      <c r="FA564" s="74"/>
      <c r="FB564" s="74"/>
    </row>
    <row r="565" spans="2:158" s="69" customFormat="1">
      <c r="B565" s="76"/>
      <c r="C565" s="118" t="s">
        <v>386</v>
      </c>
      <c r="D565" s="71"/>
      <c r="E565" s="71"/>
      <c r="F565" s="71"/>
      <c r="G565" s="71"/>
      <c r="H565" s="71"/>
      <c r="I565" s="71"/>
      <c r="J565" s="71"/>
      <c r="K565" s="71"/>
      <c r="L565" s="71"/>
      <c r="M565" s="71"/>
      <c r="N565" s="71"/>
      <c r="O565" s="72"/>
      <c r="P565" s="71"/>
      <c r="Q565" s="71"/>
      <c r="R565" s="71"/>
      <c r="S565" s="71"/>
      <c r="T565" s="71"/>
      <c r="U565" s="71"/>
      <c r="V565" s="71"/>
      <c r="W565" s="71"/>
      <c r="X565" s="71"/>
      <c r="Y565" s="73">
        <f t="shared" si="438"/>
        <v>0</v>
      </c>
      <c r="Z565" s="73">
        <f t="shared" si="438"/>
        <v>0</v>
      </c>
      <c r="AA565" s="73">
        <f t="shared" si="438"/>
        <v>0</v>
      </c>
      <c r="AB565" s="73">
        <f t="shared" si="438"/>
        <v>0</v>
      </c>
      <c r="AC565" s="73">
        <f t="shared" si="438"/>
        <v>0</v>
      </c>
      <c r="AD565" s="73">
        <f t="shared" si="438"/>
        <v>0</v>
      </c>
      <c r="AE565" s="73">
        <f t="shared" si="438"/>
        <v>0</v>
      </c>
      <c r="AF565" s="75">
        <f t="shared" si="433"/>
        <v>0</v>
      </c>
      <c r="AG565" s="73">
        <f t="shared" ref="AG565:AR565" si="446">SUM(AG581,AG597,AG617,AG633,AG650)</f>
        <v>0</v>
      </c>
      <c r="AH565" s="73">
        <f t="shared" si="446"/>
        <v>0</v>
      </c>
      <c r="AI565" s="73">
        <f t="shared" si="446"/>
        <v>0</v>
      </c>
      <c r="AJ565" s="73">
        <f t="shared" si="446"/>
        <v>0</v>
      </c>
      <c r="AK565" s="73">
        <f t="shared" si="446"/>
        <v>0</v>
      </c>
      <c r="AL565" s="73">
        <f t="shared" si="446"/>
        <v>0</v>
      </c>
      <c r="AM565" s="73">
        <f t="shared" si="446"/>
        <v>0</v>
      </c>
      <c r="AN565" s="73">
        <f t="shared" si="446"/>
        <v>0</v>
      </c>
      <c r="AO565" s="73">
        <f t="shared" si="446"/>
        <v>0</v>
      </c>
      <c r="AP565" s="73">
        <f t="shared" si="446"/>
        <v>0</v>
      </c>
      <c r="AQ565" s="73">
        <f t="shared" si="446"/>
        <v>0</v>
      </c>
      <c r="AR565" s="73">
        <f t="shared" si="446"/>
        <v>0</v>
      </c>
      <c r="AS565" s="117">
        <f t="shared" si="434"/>
        <v>0</v>
      </c>
      <c r="AT565" s="73">
        <f t="shared" si="440"/>
        <v>0</v>
      </c>
      <c r="AU565" s="73">
        <f t="shared" si="440"/>
        <v>0</v>
      </c>
      <c r="AV565" s="73">
        <f t="shared" si="440"/>
        <v>0</v>
      </c>
      <c r="AW565" s="73">
        <f t="shared" si="440"/>
        <v>0</v>
      </c>
      <c r="AX565" s="73">
        <f t="shared" si="440"/>
        <v>0</v>
      </c>
      <c r="AY565" s="73">
        <f t="shared" si="440"/>
        <v>0</v>
      </c>
      <c r="AZ565" s="73">
        <f t="shared" si="440"/>
        <v>0</v>
      </c>
      <c r="BA565" s="73">
        <f t="shared" si="440"/>
        <v>0</v>
      </c>
      <c r="BB565" s="75">
        <f t="shared" si="441"/>
        <v>0</v>
      </c>
      <c r="BC565" s="73">
        <f t="shared" si="442"/>
        <v>0</v>
      </c>
      <c r="BD565" s="73">
        <f t="shared" si="442"/>
        <v>0</v>
      </c>
      <c r="BE565" s="73">
        <f t="shared" si="442"/>
        <v>0</v>
      </c>
      <c r="BF565" s="73">
        <f t="shared" si="442"/>
        <v>0</v>
      </c>
      <c r="BG565" s="73">
        <f t="shared" si="442"/>
        <v>0</v>
      </c>
      <c r="BH565" s="73">
        <f t="shared" si="442"/>
        <v>0</v>
      </c>
      <c r="BI565" s="73">
        <f t="shared" si="442"/>
        <v>0</v>
      </c>
      <c r="BJ565" s="73">
        <f t="shared" si="442"/>
        <v>0</v>
      </c>
      <c r="BK565" s="73">
        <f t="shared" si="442"/>
        <v>0</v>
      </c>
      <c r="BL565" s="73">
        <f t="shared" si="443"/>
        <v>0</v>
      </c>
      <c r="BM565" s="73">
        <f t="shared" si="444"/>
        <v>0</v>
      </c>
      <c r="BN565" s="73">
        <f t="shared" si="444"/>
        <v>0</v>
      </c>
      <c r="BO565" s="73">
        <f t="shared" si="444"/>
        <v>0</v>
      </c>
      <c r="BP565" s="73">
        <f t="shared" si="444"/>
        <v>0</v>
      </c>
      <c r="BQ565" s="71">
        <f t="shared" si="435"/>
        <v>0</v>
      </c>
      <c r="BR565" s="73">
        <f t="shared" si="445"/>
        <v>0</v>
      </c>
      <c r="BS565" s="73">
        <f t="shared" si="445"/>
        <v>0</v>
      </c>
      <c r="BT565" s="73">
        <f t="shared" si="445"/>
        <v>0</v>
      </c>
      <c r="BU565" s="73">
        <f t="shared" si="445"/>
        <v>0</v>
      </c>
      <c r="BV565" s="73">
        <f t="shared" si="445"/>
        <v>0</v>
      </c>
      <c r="BW565" s="73">
        <f t="shared" si="445"/>
        <v>0</v>
      </c>
      <c r="BX565" s="73">
        <f t="shared" si="445"/>
        <v>0</v>
      </c>
      <c r="BY565" s="73">
        <f t="shared" si="445"/>
        <v>0</v>
      </c>
      <c r="BZ565" s="73">
        <f t="shared" si="445"/>
        <v>0</v>
      </c>
      <c r="CA565" s="73">
        <f t="shared" si="445"/>
        <v>0</v>
      </c>
      <c r="CB565" s="73">
        <f t="shared" si="445"/>
        <v>0</v>
      </c>
      <c r="CC565" s="73">
        <f t="shared" si="445"/>
        <v>0</v>
      </c>
      <c r="CD565" s="73">
        <f t="shared" si="445"/>
        <v>0</v>
      </c>
      <c r="CE565" s="73">
        <f t="shared" si="445"/>
        <v>0</v>
      </c>
      <c r="CF565" s="73">
        <f t="shared" si="445"/>
        <v>0</v>
      </c>
      <c r="CG565" s="73">
        <f t="shared" si="445"/>
        <v>0</v>
      </c>
      <c r="CH565" s="73">
        <f t="shared" si="445"/>
        <v>0</v>
      </c>
      <c r="CI565" s="73">
        <f t="shared" si="445"/>
        <v>0</v>
      </c>
      <c r="CJ565" s="73">
        <f t="shared" si="445"/>
        <v>0</v>
      </c>
      <c r="CK565" s="71"/>
      <c r="CL565" s="71"/>
      <c r="CM565" s="71"/>
      <c r="CN565" s="71"/>
      <c r="CO565" s="71"/>
      <c r="CP565" s="188">
        <f t="shared" si="421"/>
        <v>0</v>
      </c>
      <c r="CQ565" s="71"/>
      <c r="CR565" s="71"/>
      <c r="CS565" s="71"/>
      <c r="CT565" s="71"/>
      <c r="CU565" s="71"/>
      <c r="CV565" s="71"/>
      <c r="CW565" s="71"/>
      <c r="CX565" s="71"/>
      <c r="CY565" s="71"/>
      <c r="CZ565" s="71"/>
      <c r="DA565" s="71"/>
      <c r="DB565" s="188">
        <f t="shared" si="422"/>
        <v>0</v>
      </c>
      <c r="DC565" s="38">
        <f t="shared" si="418"/>
        <v>0</v>
      </c>
      <c r="DD565" s="71"/>
      <c r="DE565" s="71"/>
      <c r="DF565" s="71"/>
      <c r="DG565" s="188">
        <f t="shared" si="419"/>
        <v>0</v>
      </c>
      <c r="DH565" s="38">
        <f t="shared" si="420"/>
        <v>0</v>
      </c>
      <c r="DI565" s="71"/>
      <c r="DJ565" s="71"/>
      <c r="DK565" s="71"/>
      <c r="DL565" s="71"/>
      <c r="DM565" s="71"/>
      <c r="DN565" s="71"/>
      <c r="DO565" s="71"/>
      <c r="DP565" s="71"/>
      <c r="DQ565" s="71"/>
      <c r="DR565" s="71"/>
      <c r="DS565" s="71"/>
      <c r="DT565" s="71"/>
      <c r="DU565" s="71"/>
      <c r="DV565" s="71"/>
      <c r="DW565" s="71"/>
      <c r="DX565" s="71"/>
      <c r="DY565" s="71"/>
      <c r="DZ565" s="71"/>
      <c r="EA565" s="71"/>
      <c r="EB565" s="71"/>
      <c r="EC565" s="71"/>
      <c r="ED565" s="71"/>
      <c r="EE565" s="71"/>
      <c r="EF565" s="71"/>
      <c r="EG565" s="71"/>
      <c r="EH565" s="71"/>
      <c r="EI565" s="74"/>
      <c r="EJ565" s="74"/>
      <c r="EK565" s="74"/>
      <c r="EL565" s="74"/>
      <c r="EM565" s="74"/>
      <c r="EN565" s="74"/>
      <c r="EO565" s="74"/>
      <c r="EP565" s="74"/>
      <c r="EQ565" s="74"/>
      <c r="ER565" s="74"/>
      <c r="ES565" s="74"/>
      <c r="ET565" s="74"/>
      <c r="EU565" s="74"/>
      <c r="EV565" s="74"/>
      <c r="EW565" s="74"/>
      <c r="EX565" s="74"/>
      <c r="EY565" s="74"/>
      <c r="EZ565" s="74"/>
      <c r="FA565" s="74"/>
      <c r="FB565" s="74"/>
    </row>
    <row r="566" spans="2:158" s="69" customFormat="1">
      <c r="B566" s="76"/>
      <c r="C566" s="127" t="s">
        <v>387</v>
      </c>
      <c r="D566" s="71"/>
      <c r="E566" s="71"/>
      <c r="F566" s="71"/>
      <c r="G566" s="71"/>
      <c r="H566" s="71"/>
      <c r="I566" s="71"/>
      <c r="J566" s="71"/>
      <c r="K566" s="71"/>
      <c r="L566" s="71"/>
      <c r="M566" s="71"/>
      <c r="N566" s="71"/>
      <c r="O566" s="72"/>
      <c r="P566" s="71"/>
      <c r="Q566" s="71"/>
      <c r="R566" s="71"/>
      <c r="S566" s="71"/>
      <c r="T566" s="71"/>
      <c r="U566" s="71"/>
      <c r="V566" s="71"/>
      <c r="W566" s="71"/>
      <c r="X566" s="71"/>
      <c r="Y566" s="73">
        <f t="shared" si="438"/>
        <v>0</v>
      </c>
      <c r="Z566" s="73">
        <f t="shared" si="438"/>
        <v>0</v>
      </c>
      <c r="AA566" s="73">
        <f t="shared" si="438"/>
        <v>0</v>
      </c>
      <c r="AB566" s="73">
        <f t="shared" si="438"/>
        <v>0</v>
      </c>
      <c r="AC566" s="73">
        <f t="shared" si="438"/>
        <v>0</v>
      </c>
      <c r="AD566" s="73">
        <f t="shared" si="438"/>
        <v>0</v>
      </c>
      <c r="AE566" s="73">
        <f t="shared" si="438"/>
        <v>0</v>
      </c>
      <c r="AF566" s="75">
        <f t="shared" si="433"/>
        <v>0</v>
      </c>
      <c r="AG566" s="73">
        <f t="shared" ref="AG566:AR566" si="447">SUM(AG582,AG598,AG618,AG634,AG651)</f>
        <v>0</v>
      </c>
      <c r="AH566" s="73">
        <f t="shared" si="447"/>
        <v>0</v>
      </c>
      <c r="AI566" s="73">
        <f t="shared" si="447"/>
        <v>0</v>
      </c>
      <c r="AJ566" s="73">
        <f t="shared" si="447"/>
        <v>0</v>
      </c>
      <c r="AK566" s="73">
        <f t="shared" si="447"/>
        <v>0</v>
      </c>
      <c r="AL566" s="73">
        <f t="shared" si="447"/>
        <v>0</v>
      </c>
      <c r="AM566" s="73">
        <f t="shared" si="447"/>
        <v>0</v>
      </c>
      <c r="AN566" s="73">
        <f t="shared" si="447"/>
        <v>0</v>
      </c>
      <c r="AO566" s="73">
        <f t="shared" si="447"/>
        <v>0</v>
      </c>
      <c r="AP566" s="73">
        <f t="shared" si="447"/>
        <v>0</v>
      </c>
      <c r="AQ566" s="73">
        <f t="shared" si="447"/>
        <v>0</v>
      </c>
      <c r="AR566" s="73">
        <f t="shared" si="447"/>
        <v>0</v>
      </c>
      <c r="AS566" s="117">
        <f t="shared" si="434"/>
        <v>0</v>
      </c>
      <c r="AT566" s="73">
        <f t="shared" si="440"/>
        <v>0</v>
      </c>
      <c r="AU566" s="73">
        <f t="shared" si="440"/>
        <v>0</v>
      </c>
      <c r="AV566" s="73">
        <f t="shared" si="440"/>
        <v>0</v>
      </c>
      <c r="AW566" s="73">
        <f t="shared" si="440"/>
        <v>0</v>
      </c>
      <c r="AX566" s="73">
        <f t="shared" si="440"/>
        <v>0</v>
      </c>
      <c r="AY566" s="73">
        <f t="shared" si="440"/>
        <v>0</v>
      </c>
      <c r="AZ566" s="73">
        <f t="shared" si="440"/>
        <v>0</v>
      </c>
      <c r="BA566" s="73">
        <f t="shared" si="440"/>
        <v>0</v>
      </c>
      <c r="BB566" s="75">
        <f t="shared" si="441"/>
        <v>0</v>
      </c>
      <c r="BC566" s="73">
        <f t="shared" si="442"/>
        <v>0</v>
      </c>
      <c r="BD566" s="73">
        <f t="shared" si="442"/>
        <v>0</v>
      </c>
      <c r="BE566" s="73">
        <f t="shared" si="442"/>
        <v>0</v>
      </c>
      <c r="BF566" s="73">
        <f t="shared" si="442"/>
        <v>0</v>
      </c>
      <c r="BG566" s="73">
        <f t="shared" si="442"/>
        <v>0</v>
      </c>
      <c r="BH566" s="73">
        <f t="shared" si="442"/>
        <v>0</v>
      </c>
      <c r="BI566" s="73">
        <f t="shared" si="442"/>
        <v>0</v>
      </c>
      <c r="BJ566" s="73">
        <f t="shared" si="442"/>
        <v>0</v>
      </c>
      <c r="BK566" s="73">
        <f t="shared" si="442"/>
        <v>0</v>
      </c>
      <c r="BL566" s="73">
        <f t="shared" si="443"/>
        <v>0</v>
      </c>
      <c r="BM566" s="73">
        <f t="shared" si="444"/>
        <v>0</v>
      </c>
      <c r="BN566" s="73">
        <f t="shared" si="444"/>
        <v>0</v>
      </c>
      <c r="BO566" s="73">
        <f t="shared" si="444"/>
        <v>0</v>
      </c>
      <c r="BP566" s="73">
        <f t="shared" si="444"/>
        <v>0</v>
      </c>
      <c r="BQ566" s="71">
        <f t="shared" si="435"/>
        <v>0</v>
      </c>
      <c r="BR566" s="73">
        <f t="shared" si="445"/>
        <v>0</v>
      </c>
      <c r="BS566" s="73">
        <f t="shared" si="445"/>
        <v>0</v>
      </c>
      <c r="BT566" s="73">
        <f t="shared" si="445"/>
        <v>0</v>
      </c>
      <c r="BU566" s="73">
        <f t="shared" si="445"/>
        <v>0</v>
      </c>
      <c r="BV566" s="73">
        <f t="shared" si="445"/>
        <v>0</v>
      </c>
      <c r="BW566" s="73">
        <f t="shared" si="445"/>
        <v>0</v>
      </c>
      <c r="BX566" s="73">
        <f t="shared" si="445"/>
        <v>0</v>
      </c>
      <c r="BY566" s="73">
        <f t="shared" si="445"/>
        <v>0</v>
      </c>
      <c r="BZ566" s="73">
        <f t="shared" si="445"/>
        <v>0</v>
      </c>
      <c r="CA566" s="73">
        <f t="shared" si="445"/>
        <v>0</v>
      </c>
      <c r="CB566" s="73">
        <f t="shared" si="445"/>
        <v>0</v>
      </c>
      <c r="CC566" s="73">
        <f t="shared" si="445"/>
        <v>0</v>
      </c>
      <c r="CD566" s="73">
        <f t="shared" si="445"/>
        <v>0</v>
      </c>
      <c r="CE566" s="73">
        <f t="shared" si="445"/>
        <v>0</v>
      </c>
      <c r="CF566" s="73">
        <f t="shared" si="445"/>
        <v>0</v>
      </c>
      <c r="CG566" s="73">
        <f t="shared" si="445"/>
        <v>0</v>
      </c>
      <c r="CH566" s="73">
        <f t="shared" si="445"/>
        <v>0</v>
      </c>
      <c r="CI566" s="73">
        <f t="shared" si="445"/>
        <v>0</v>
      </c>
      <c r="CJ566" s="73">
        <f t="shared" si="445"/>
        <v>0</v>
      </c>
      <c r="CK566" s="71"/>
      <c r="CL566" s="71"/>
      <c r="CM566" s="71"/>
      <c r="CN566" s="71"/>
      <c r="CO566" s="71"/>
      <c r="CP566" s="188">
        <f t="shared" si="421"/>
        <v>0</v>
      </c>
      <c r="CQ566" s="71"/>
      <c r="CR566" s="71"/>
      <c r="CS566" s="71"/>
      <c r="CT566" s="71"/>
      <c r="CU566" s="71"/>
      <c r="CV566" s="71"/>
      <c r="CW566" s="71"/>
      <c r="CX566" s="71"/>
      <c r="CY566" s="71"/>
      <c r="CZ566" s="71"/>
      <c r="DA566" s="71"/>
      <c r="DB566" s="188">
        <f t="shared" si="422"/>
        <v>0</v>
      </c>
      <c r="DC566" s="38">
        <f t="shared" si="418"/>
        <v>0</v>
      </c>
      <c r="DD566" s="71"/>
      <c r="DE566" s="71"/>
      <c r="DF566" s="71"/>
      <c r="DG566" s="188">
        <f t="shared" si="419"/>
        <v>0</v>
      </c>
      <c r="DH566" s="38">
        <f t="shared" si="420"/>
        <v>0</v>
      </c>
      <c r="DI566" s="71"/>
      <c r="DJ566" s="71"/>
      <c r="DK566" s="71"/>
      <c r="DL566" s="71"/>
      <c r="DM566" s="71"/>
      <c r="DN566" s="71"/>
      <c r="DO566" s="71"/>
      <c r="DP566" s="71"/>
      <c r="DQ566" s="71"/>
      <c r="DR566" s="71"/>
      <c r="DS566" s="71"/>
      <c r="DT566" s="71"/>
      <c r="DU566" s="71"/>
      <c r="DV566" s="71"/>
      <c r="DW566" s="71"/>
      <c r="DX566" s="71"/>
      <c r="DY566" s="71"/>
      <c r="DZ566" s="71"/>
      <c r="EA566" s="71"/>
      <c r="EB566" s="71"/>
      <c r="EC566" s="71"/>
      <c r="ED566" s="71"/>
      <c r="EE566" s="71"/>
      <c r="EF566" s="71"/>
      <c r="EG566" s="71"/>
      <c r="EH566" s="71"/>
      <c r="EI566" s="74"/>
      <c r="EJ566" s="74"/>
      <c r="EK566" s="74"/>
      <c r="EL566" s="74"/>
      <c r="EM566" s="74"/>
      <c r="EN566" s="74"/>
      <c r="EO566" s="74"/>
      <c r="EP566" s="74"/>
      <c r="EQ566" s="74"/>
      <c r="ER566" s="74"/>
      <c r="ES566" s="74"/>
      <c r="ET566" s="74"/>
      <c r="EU566" s="74"/>
      <c r="EV566" s="74"/>
      <c r="EW566" s="74"/>
      <c r="EX566" s="74"/>
      <c r="EY566" s="74"/>
      <c r="EZ566" s="74"/>
      <c r="FA566" s="74"/>
      <c r="FB566" s="74"/>
    </row>
    <row r="567" spans="2:158" s="69" customFormat="1">
      <c r="B567" s="76"/>
      <c r="C567" s="77" t="s">
        <v>388</v>
      </c>
      <c r="D567" s="71"/>
      <c r="E567" s="71"/>
      <c r="F567" s="71"/>
      <c r="G567" s="71"/>
      <c r="H567" s="71"/>
      <c r="I567" s="71"/>
      <c r="J567" s="71"/>
      <c r="K567" s="71"/>
      <c r="L567" s="71"/>
      <c r="M567" s="71"/>
      <c r="N567" s="71"/>
      <c r="O567" s="72"/>
      <c r="P567" s="71"/>
      <c r="Q567" s="71"/>
      <c r="R567" s="71"/>
      <c r="S567" s="71"/>
      <c r="T567" s="71"/>
      <c r="U567" s="71"/>
      <c r="V567" s="71"/>
      <c r="W567" s="71"/>
      <c r="X567" s="71"/>
      <c r="Y567" s="73">
        <f>SUM(Y583,Y599,Y619,Y635,Y652,Y612)</f>
        <v>0</v>
      </c>
      <c r="Z567" s="73">
        <f t="shared" si="438"/>
        <v>0</v>
      </c>
      <c r="AA567" s="73">
        <f t="shared" si="438"/>
        <v>0</v>
      </c>
      <c r="AB567" s="73">
        <f t="shared" si="438"/>
        <v>0</v>
      </c>
      <c r="AC567" s="73">
        <f t="shared" si="438"/>
        <v>0</v>
      </c>
      <c r="AD567" s="73">
        <f t="shared" si="438"/>
        <v>0</v>
      </c>
      <c r="AE567" s="73">
        <f t="shared" si="438"/>
        <v>0</v>
      </c>
      <c r="AF567" s="75">
        <f t="shared" si="433"/>
        <v>0</v>
      </c>
      <c r="AG567" s="73">
        <f t="shared" ref="AG567:AQ567" si="448">SUM(AG583,AG599,AG619,AG635,AG652,AG612)</f>
        <v>0</v>
      </c>
      <c r="AH567" s="73">
        <f t="shared" si="448"/>
        <v>0</v>
      </c>
      <c r="AI567" s="73">
        <f t="shared" si="448"/>
        <v>0</v>
      </c>
      <c r="AJ567" s="73">
        <f t="shared" si="448"/>
        <v>0</v>
      </c>
      <c r="AK567" s="73">
        <f t="shared" si="448"/>
        <v>0</v>
      </c>
      <c r="AL567" s="73">
        <f t="shared" si="448"/>
        <v>0</v>
      </c>
      <c r="AM567" s="73">
        <f t="shared" si="448"/>
        <v>0</v>
      </c>
      <c r="AN567" s="73">
        <f t="shared" si="448"/>
        <v>0</v>
      </c>
      <c r="AO567" s="73">
        <f t="shared" si="448"/>
        <v>0</v>
      </c>
      <c r="AP567" s="73">
        <f t="shared" si="448"/>
        <v>0</v>
      </c>
      <c r="AQ567" s="73">
        <f t="shared" si="448"/>
        <v>0</v>
      </c>
      <c r="AR567" s="73">
        <f t="shared" ref="AR567:AR575" si="449">SUM(AR583,AR599,AR619,AR635,AR652)</f>
        <v>0</v>
      </c>
      <c r="AS567" s="117">
        <f t="shared" si="434"/>
        <v>0</v>
      </c>
      <c r="AT567" s="73">
        <f t="shared" ref="AT567:BP567" si="450">SUM(AT583,AT599,AT619,AT635,AT652,AT612)</f>
        <v>0</v>
      </c>
      <c r="AU567" s="73">
        <f t="shared" si="450"/>
        <v>0</v>
      </c>
      <c r="AV567" s="73">
        <f t="shared" si="450"/>
        <v>0</v>
      </c>
      <c r="AW567" s="73">
        <f t="shared" si="450"/>
        <v>0</v>
      </c>
      <c r="AX567" s="73">
        <f t="shared" si="450"/>
        <v>0</v>
      </c>
      <c r="AY567" s="73">
        <f t="shared" si="450"/>
        <v>0</v>
      </c>
      <c r="AZ567" s="73">
        <f t="shared" si="450"/>
        <v>0</v>
      </c>
      <c r="BA567" s="73">
        <f t="shared" si="450"/>
        <v>0</v>
      </c>
      <c r="BB567" s="73">
        <f t="shared" si="450"/>
        <v>0</v>
      </c>
      <c r="BC567" s="73">
        <f t="shared" si="450"/>
        <v>0</v>
      </c>
      <c r="BD567" s="73">
        <f t="shared" si="450"/>
        <v>0</v>
      </c>
      <c r="BE567" s="73">
        <f t="shared" si="450"/>
        <v>0</v>
      </c>
      <c r="BF567" s="73">
        <f t="shared" si="450"/>
        <v>0</v>
      </c>
      <c r="BG567" s="73">
        <f t="shared" si="450"/>
        <v>0</v>
      </c>
      <c r="BH567" s="73">
        <f t="shared" si="450"/>
        <v>0</v>
      </c>
      <c r="BI567" s="73">
        <f t="shared" si="450"/>
        <v>0</v>
      </c>
      <c r="BJ567" s="73">
        <f t="shared" si="450"/>
        <v>0</v>
      </c>
      <c r="BK567" s="73">
        <f t="shared" si="450"/>
        <v>0</v>
      </c>
      <c r="BL567" s="73">
        <f t="shared" si="450"/>
        <v>0</v>
      </c>
      <c r="BM567" s="73">
        <f t="shared" si="450"/>
        <v>0</v>
      </c>
      <c r="BN567" s="73">
        <f t="shared" si="450"/>
        <v>0</v>
      </c>
      <c r="BO567" s="73">
        <f t="shared" si="450"/>
        <v>0</v>
      </c>
      <c r="BP567" s="73">
        <f t="shared" si="450"/>
        <v>0</v>
      </c>
      <c r="BQ567" s="71">
        <f t="shared" si="435"/>
        <v>0</v>
      </c>
      <c r="BR567" s="73">
        <f t="shared" ref="BR567:CJ567" si="451">SUM(BR583,BR599,BR619,BR635,BR652,BR612)</f>
        <v>0</v>
      </c>
      <c r="BS567" s="73">
        <f t="shared" si="451"/>
        <v>0</v>
      </c>
      <c r="BT567" s="73">
        <f t="shared" si="451"/>
        <v>0</v>
      </c>
      <c r="BU567" s="73">
        <f t="shared" si="451"/>
        <v>0</v>
      </c>
      <c r="BV567" s="73">
        <f t="shared" si="451"/>
        <v>0</v>
      </c>
      <c r="BW567" s="73">
        <f t="shared" si="451"/>
        <v>0</v>
      </c>
      <c r="BX567" s="73">
        <f t="shared" si="451"/>
        <v>0</v>
      </c>
      <c r="BY567" s="73">
        <f t="shared" si="451"/>
        <v>0</v>
      </c>
      <c r="BZ567" s="73">
        <f t="shared" si="451"/>
        <v>0</v>
      </c>
      <c r="CA567" s="73">
        <f t="shared" si="451"/>
        <v>0</v>
      </c>
      <c r="CB567" s="73">
        <f t="shared" si="451"/>
        <v>0</v>
      </c>
      <c r="CC567" s="73">
        <f t="shared" si="451"/>
        <v>0</v>
      </c>
      <c r="CD567" s="73">
        <f t="shared" si="451"/>
        <v>0</v>
      </c>
      <c r="CE567" s="73">
        <f t="shared" si="451"/>
        <v>0</v>
      </c>
      <c r="CF567" s="73">
        <f t="shared" si="451"/>
        <v>0</v>
      </c>
      <c r="CG567" s="73">
        <f t="shared" si="451"/>
        <v>0</v>
      </c>
      <c r="CH567" s="73">
        <f t="shared" si="451"/>
        <v>0</v>
      </c>
      <c r="CI567" s="73">
        <f t="shared" si="451"/>
        <v>0</v>
      </c>
      <c r="CJ567" s="73">
        <f t="shared" si="451"/>
        <v>0</v>
      </c>
      <c r="CK567" s="71"/>
      <c r="CL567" s="71"/>
      <c r="CM567" s="71"/>
      <c r="CN567" s="71"/>
      <c r="CO567" s="71"/>
      <c r="CP567" s="188">
        <f t="shared" si="421"/>
        <v>0</v>
      </c>
      <c r="CQ567" s="71"/>
      <c r="CR567" s="71"/>
      <c r="CS567" s="71"/>
      <c r="CT567" s="71"/>
      <c r="CU567" s="71"/>
      <c r="CV567" s="71"/>
      <c r="CW567" s="71"/>
      <c r="CX567" s="71"/>
      <c r="CY567" s="71"/>
      <c r="CZ567" s="71"/>
      <c r="DA567" s="71"/>
      <c r="DB567" s="188">
        <f t="shared" si="422"/>
        <v>0</v>
      </c>
      <c r="DC567" s="38">
        <f t="shared" si="418"/>
        <v>0</v>
      </c>
      <c r="DD567" s="71"/>
      <c r="DE567" s="71"/>
      <c r="DF567" s="71"/>
      <c r="DG567" s="188">
        <f t="shared" si="419"/>
        <v>0</v>
      </c>
      <c r="DH567" s="38">
        <f t="shared" si="420"/>
        <v>0</v>
      </c>
      <c r="DI567" s="71"/>
      <c r="DJ567" s="71"/>
      <c r="DK567" s="71"/>
      <c r="DL567" s="71"/>
      <c r="DM567" s="71"/>
      <c r="DN567" s="71"/>
      <c r="DO567" s="71"/>
      <c r="DP567" s="71"/>
      <c r="DQ567" s="71"/>
      <c r="DR567" s="71"/>
      <c r="DS567" s="71"/>
      <c r="DT567" s="71"/>
      <c r="DU567" s="71"/>
      <c r="DV567" s="71"/>
      <c r="DW567" s="71"/>
      <c r="DX567" s="71"/>
      <c r="DY567" s="71"/>
      <c r="DZ567" s="71"/>
      <c r="EA567" s="71"/>
      <c r="EB567" s="71"/>
      <c r="EC567" s="71"/>
      <c r="ED567" s="71"/>
      <c r="EE567" s="71"/>
      <c r="EF567" s="71"/>
      <c r="EG567" s="71"/>
      <c r="EH567" s="71"/>
      <c r="EI567" s="74"/>
      <c r="EJ567" s="74"/>
      <c r="EK567" s="74"/>
      <c r="EL567" s="74"/>
      <c r="EM567" s="74"/>
      <c r="EN567" s="74"/>
      <c r="EO567" s="74"/>
      <c r="EP567" s="74"/>
      <c r="EQ567" s="74"/>
      <c r="ER567" s="74"/>
      <c r="ES567" s="74"/>
      <c r="ET567" s="74"/>
      <c r="EU567" s="74"/>
      <c r="EV567" s="74"/>
      <c r="EW567" s="74"/>
      <c r="EX567" s="74"/>
      <c r="EY567" s="74"/>
      <c r="EZ567" s="74"/>
      <c r="FA567" s="74"/>
      <c r="FB567" s="74"/>
    </row>
    <row r="568" spans="2:158" s="69" customFormat="1">
      <c r="B568" s="76"/>
      <c r="C568" s="118" t="s">
        <v>389</v>
      </c>
      <c r="D568" s="71"/>
      <c r="E568" s="71"/>
      <c r="F568" s="71"/>
      <c r="G568" s="71"/>
      <c r="H568" s="71"/>
      <c r="I568" s="71"/>
      <c r="J568" s="71"/>
      <c r="K568" s="71"/>
      <c r="L568" s="71"/>
      <c r="M568" s="71"/>
      <c r="N568" s="71"/>
      <c r="O568" s="72"/>
      <c r="P568" s="71"/>
      <c r="Q568" s="71"/>
      <c r="R568" s="71"/>
      <c r="S568" s="71"/>
      <c r="T568" s="71"/>
      <c r="U568" s="71"/>
      <c r="V568" s="71"/>
      <c r="W568" s="71"/>
      <c r="X568" s="71"/>
      <c r="Y568" s="73">
        <f t="shared" ref="Y568:Y576" si="452">SUM(Y584,Y600,Y620,Y636,Y653)</f>
        <v>-2</v>
      </c>
      <c r="Z568" s="73">
        <f t="shared" si="438"/>
        <v>0</v>
      </c>
      <c r="AA568" s="73">
        <f t="shared" si="438"/>
        <v>0</v>
      </c>
      <c r="AB568" s="73">
        <f t="shared" si="438"/>
        <v>0</v>
      </c>
      <c r="AC568" s="73">
        <f t="shared" si="438"/>
        <v>0</v>
      </c>
      <c r="AD568" s="73">
        <f t="shared" si="438"/>
        <v>0</v>
      </c>
      <c r="AE568" s="73">
        <f t="shared" si="438"/>
        <v>0</v>
      </c>
      <c r="AF568" s="75">
        <f t="shared" si="433"/>
        <v>-1746</v>
      </c>
      <c r="AG568" s="73">
        <f t="shared" ref="AG568:AV576" si="453">SUM(AG584,AG600,AG620,AG636,AG653)</f>
        <v>-177</v>
      </c>
      <c r="AH568" s="73">
        <f t="shared" si="453"/>
        <v>0</v>
      </c>
      <c r="AI568" s="73">
        <f t="shared" si="453"/>
        <v>0</v>
      </c>
      <c r="AJ568" s="73">
        <f t="shared" si="453"/>
        <v>0</v>
      </c>
      <c r="AK568" s="73">
        <f t="shared" si="453"/>
        <v>0</v>
      </c>
      <c r="AL568" s="73">
        <f t="shared" si="453"/>
        <v>-49</v>
      </c>
      <c r="AM568" s="73">
        <f t="shared" si="453"/>
        <v>0</v>
      </c>
      <c r="AN568" s="73">
        <f t="shared" si="453"/>
        <v>0</v>
      </c>
      <c r="AO568" s="73">
        <f t="shared" si="453"/>
        <v>-1432</v>
      </c>
      <c r="AP568" s="73">
        <f t="shared" si="453"/>
        <v>-832</v>
      </c>
      <c r="AQ568" s="73">
        <f t="shared" si="453"/>
        <v>-604</v>
      </c>
      <c r="AR568" s="73">
        <f t="shared" si="449"/>
        <v>0</v>
      </c>
      <c r="AS568" s="117">
        <f t="shared" si="434"/>
        <v>-1658</v>
      </c>
      <c r="AT568" s="73">
        <f t="shared" ref="AT568:BI576" si="454">SUM(AT584,AT600,AT620,AT636,AT653)</f>
        <v>0</v>
      </c>
      <c r="AU568" s="73">
        <f t="shared" si="454"/>
        <v>0</v>
      </c>
      <c r="AV568" s="73">
        <f t="shared" si="454"/>
        <v>0</v>
      </c>
      <c r="AW568" s="73">
        <f t="shared" si="454"/>
        <v>0</v>
      </c>
      <c r="AX568" s="73">
        <f t="shared" si="454"/>
        <v>0</v>
      </c>
      <c r="AY568" s="73">
        <f t="shared" si="454"/>
        <v>-21</v>
      </c>
      <c r="AZ568" s="73">
        <f t="shared" si="454"/>
        <v>-15</v>
      </c>
      <c r="BA568" s="73">
        <f t="shared" si="454"/>
        <v>-13</v>
      </c>
      <c r="BB568" s="75">
        <f t="shared" si="441"/>
        <v>-28</v>
      </c>
      <c r="BC568" s="73">
        <f t="shared" ref="BC568:BP576" si="455">SUM(BC584,BC600,BC620,BC636,BC653)</f>
        <v>-17</v>
      </c>
      <c r="BD568" s="73">
        <f t="shared" si="455"/>
        <v>-11</v>
      </c>
      <c r="BE568" s="73">
        <f t="shared" si="455"/>
        <v>-11</v>
      </c>
      <c r="BF568" s="73">
        <f t="shared" si="455"/>
        <v>0</v>
      </c>
      <c r="BG568" s="73">
        <f t="shared" si="455"/>
        <v>0</v>
      </c>
      <c r="BH568" s="73">
        <f t="shared" si="455"/>
        <v>-23</v>
      </c>
      <c r="BI568" s="73">
        <f t="shared" si="455"/>
        <v>0</v>
      </c>
      <c r="BJ568" s="73">
        <f t="shared" si="455"/>
        <v>0</v>
      </c>
      <c r="BK568" s="73">
        <f t="shared" si="455"/>
        <v>0</v>
      </c>
      <c r="BL568" s="73">
        <f t="shared" si="443"/>
        <v>-3</v>
      </c>
      <c r="BM568" s="73">
        <f t="shared" ref="BM568:BP575" si="456">SUM(BM584,BM600,BM620,BM636,BM653)</f>
        <v>0</v>
      </c>
      <c r="BN568" s="73">
        <f t="shared" si="456"/>
        <v>0</v>
      </c>
      <c r="BO568" s="73">
        <f t="shared" si="456"/>
        <v>0</v>
      </c>
      <c r="BP568" s="73">
        <f t="shared" si="456"/>
        <v>-3</v>
      </c>
      <c r="BQ568" s="71">
        <f t="shared" si="435"/>
        <v>-88</v>
      </c>
      <c r="BR568" s="73">
        <f t="shared" ref="BR568:CJ576" si="457">SUM(BR584,BR600,BR620,BR636,BR653)</f>
        <v>0</v>
      </c>
      <c r="BS568" s="73">
        <f t="shared" si="457"/>
        <v>0</v>
      </c>
      <c r="BT568" s="73">
        <f t="shared" si="457"/>
        <v>0</v>
      </c>
      <c r="BU568" s="73">
        <f t="shared" si="457"/>
        <v>0</v>
      </c>
      <c r="BV568" s="73">
        <f t="shared" si="457"/>
        <v>0</v>
      </c>
      <c r="BW568" s="73">
        <f t="shared" si="457"/>
        <v>0</v>
      </c>
      <c r="BX568" s="73">
        <f t="shared" si="457"/>
        <v>0</v>
      </c>
      <c r="BY568" s="73">
        <f t="shared" si="457"/>
        <v>0</v>
      </c>
      <c r="BZ568" s="73">
        <f t="shared" si="457"/>
        <v>0</v>
      </c>
      <c r="CA568" s="73">
        <f t="shared" si="457"/>
        <v>0</v>
      </c>
      <c r="CB568" s="73">
        <f t="shared" si="457"/>
        <v>0</v>
      </c>
      <c r="CC568" s="73">
        <f t="shared" si="457"/>
        <v>0</v>
      </c>
      <c r="CD568" s="73">
        <f t="shared" si="457"/>
        <v>0</v>
      </c>
      <c r="CE568" s="73">
        <f t="shared" si="457"/>
        <v>0</v>
      </c>
      <c r="CF568" s="73">
        <f t="shared" si="457"/>
        <v>0</v>
      </c>
      <c r="CG568" s="73">
        <f t="shared" si="457"/>
        <v>0</v>
      </c>
      <c r="CH568" s="73">
        <f t="shared" si="457"/>
        <v>0</v>
      </c>
      <c r="CI568" s="73">
        <f t="shared" si="457"/>
        <v>0</v>
      </c>
      <c r="CJ568" s="73">
        <f t="shared" si="457"/>
        <v>0</v>
      </c>
      <c r="CK568" s="71"/>
      <c r="CL568" s="71"/>
      <c r="CM568" s="71"/>
      <c r="CN568" s="71"/>
      <c r="CO568" s="71"/>
      <c r="CP568" s="188">
        <f t="shared" si="421"/>
        <v>0</v>
      </c>
      <c r="CQ568" s="71"/>
      <c r="CR568" s="71"/>
      <c r="CS568" s="71"/>
      <c r="CT568" s="71"/>
      <c r="CU568" s="71"/>
      <c r="CV568" s="71"/>
      <c r="CW568" s="71"/>
      <c r="CX568" s="71"/>
      <c r="CY568" s="71"/>
      <c r="CZ568" s="71"/>
      <c r="DA568" s="71"/>
      <c r="DB568" s="188">
        <f t="shared" si="422"/>
        <v>0</v>
      </c>
      <c r="DC568" s="38">
        <f t="shared" si="418"/>
        <v>0</v>
      </c>
      <c r="DD568" s="71"/>
      <c r="DE568" s="71"/>
      <c r="DF568" s="71"/>
      <c r="DG568" s="188">
        <f t="shared" si="419"/>
        <v>0</v>
      </c>
      <c r="DH568" s="38">
        <f t="shared" si="420"/>
        <v>0</v>
      </c>
      <c r="DI568" s="71"/>
      <c r="DJ568" s="71"/>
      <c r="DK568" s="71"/>
      <c r="DL568" s="71"/>
      <c r="DM568" s="71"/>
      <c r="DN568" s="71"/>
      <c r="DO568" s="71"/>
      <c r="DP568" s="71"/>
      <c r="DQ568" s="71"/>
      <c r="DR568" s="71"/>
      <c r="DS568" s="71"/>
      <c r="DT568" s="71"/>
      <c r="DU568" s="71"/>
      <c r="DV568" s="71"/>
      <c r="DW568" s="71"/>
      <c r="DX568" s="71"/>
      <c r="DY568" s="71"/>
      <c r="DZ568" s="71"/>
      <c r="EA568" s="71"/>
      <c r="EB568" s="71"/>
      <c r="EC568" s="71"/>
      <c r="ED568" s="71"/>
      <c r="EE568" s="71"/>
      <c r="EF568" s="71"/>
      <c r="EG568" s="71"/>
      <c r="EH568" s="71"/>
      <c r="EI568" s="74"/>
      <c r="EJ568" s="74"/>
      <c r="EK568" s="74"/>
      <c r="EL568" s="74"/>
      <c r="EM568" s="74"/>
      <c r="EN568" s="74"/>
      <c r="EO568" s="74"/>
      <c r="EP568" s="74"/>
      <c r="EQ568" s="74"/>
      <c r="ER568" s="74"/>
      <c r="ES568" s="74"/>
      <c r="ET568" s="74"/>
      <c r="EU568" s="74"/>
      <c r="EV568" s="74"/>
      <c r="EW568" s="74"/>
      <c r="EX568" s="74"/>
      <c r="EY568" s="74"/>
      <c r="EZ568" s="74"/>
      <c r="FA568" s="74"/>
      <c r="FB568" s="74"/>
    </row>
    <row r="569" spans="2:158" s="69" customFormat="1">
      <c r="B569" s="76"/>
      <c r="C569" s="77" t="s">
        <v>390</v>
      </c>
      <c r="D569" s="71"/>
      <c r="E569" s="71"/>
      <c r="F569" s="71"/>
      <c r="G569" s="71"/>
      <c r="H569" s="71"/>
      <c r="I569" s="71"/>
      <c r="J569" s="71"/>
      <c r="K569" s="71"/>
      <c r="L569" s="71"/>
      <c r="M569" s="71"/>
      <c r="N569" s="71"/>
      <c r="O569" s="72"/>
      <c r="P569" s="71"/>
      <c r="Q569" s="71"/>
      <c r="R569" s="71"/>
      <c r="S569" s="71"/>
      <c r="T569" s="71"/>
      <c r="U569" s="71"/>
      <c r="V569" s="71"/>
      <c r="W569" s="71"/>
      <c r="X569" s="71"/>
      <c r="Y569" s="73">
        <f t="shared" si="452"/>
        <v>0</v>
      </c>
      <c r="Z569" s="73">
        <f t="shared" si="438"/>
        <v>0</v>
      </c>
      <c r="AA569" s="73">
        <f t="shared" si="438"/>
        <v>0</v>
      </c>
      <c r="AB569" s="73">
        <f t="shared" si="438"/>
        <v>0</v>
      </c>
      <c r="AC569" s="73">
        <f t="shared" si="438"/>
        <v>0</v>
      </c>
      <c r="AD569" s="73">
        <f t="shared" si="438"/>
        <v>0</v>
      </c>
      <c r="AE569" s="73">
        <f t="shared" si="438"/>
        <v>0</v>
      </c>
      <c r="AF569" s="75">
        <f t="shared" si="433"/>
        <v>0</v>
      </c>
      <c r="AG569" s="73">
        <f t="shared" si="453"/>
        <v>0</v>
      </c>
      <c r="AH569" s="73">
        <f t="shared" si="453"/>
        <v>0</v>
      </c>
      <c r="AI569" s="73">
        <f t="shared" si="453"/>
        <v>0</v>
      </c>
      <c r="AJ569" s="73">
        <f t="shared" si="453"/>
        <v>0</v>
      </c>
      <c r="AK569" s="73">
        <f t="shared" si="453"/>
        <v>0</v>
      </c>
      <c r="AL569" s="73">
        <f t="shared" si="453"/>
        <v>0</v>
      </c>
      <c r="AM569" s="73">
        <f t="shared" si="453"/>
        <v>0</v>
      </c>
      <c r="AN569" s="73">
        <f t="shared" si="453"/>
        <v>0</v>
      </c>
      <c r="AO569" s="73">
        <f t="shared" si="453"/>
        <v>0</v>
      </c>
      <c r="AP569" s="73">
        <f t="shared" si="453"/>
        <v>0</v>
      </c>
      <c r="AQ569" s="73">
        <f t="shared" si="453"/>
        <v>0</v>
      </c>
      <c r="AR569" s="73">
        <f t="shared" si="449"/>
        <v>0</v>
      </c>
      <c r="AS569" s="117">
        <f t="shared" si="434"/>
        <v>0</v>
      </c>
      <c r="AT569" s="73">
        <f t="shared" si="454"/>
        <v>0</v>
      </c>
      <c r="AU569" s="73">
        <f t="shared" si="454"/>
        <v>0</v>
      </c>
      <c r="AV569" s="73">
        <f t="shared" si="454"/>
        <v>0</v>
      </c>
      <c r="AW569" s="73">
        <f t="shared" si="454"/>
        <v>0</v>
      </c>
      <c r="AX569" s="73">
        <f t="shared" si="454"/>
        <v>0</v>
      </c>
      <c r="AY569" s="73">
        <f t="shared" si="454"/>
        <v>0</v>
      </c>
      <c r="AZ569" s="73">
        <f t="shared" si="454"/>
        <v>0</v>
      </c>
      <c r="BA569" s="73">
        <f t="shared" si="454"/>
        <v>0</v>
      </c>
      <c r="BB569" s="75">
        <f t="shared" si="441"/>
        <v>0</v>
      </c>
      <c r="BC569" s="73">
        <f t="shared" si="455"/>
        <v>0</v>
      </c>
      <c r="BD569" s="73">
        <f t="shared" si="455"/>
        <v>0</v>
      </c>
      <c r="BE569" s="73">
        <f t="shared" si="455"/>
        <v>0</v>
      </c>
      <c r="BF569" s="73">
        <f t="shared" si="455"/>
        <v>0</v>
      </c>
      <c r="BG569" s="73">
        <f t="shared" si="455"/>
        <v>0</v>
      </c>
      <c r="BH569" s="73">
        <f t="shared" si="455"/>
        <v>0</v>
      </c>
      <c r="BI569" s="73">
        <f t="shared" si="455"/>
        <v>0</v>
      </c>
      <c r="BJ569" s="73">
        <f t="shared" si="455"/>
        <v>0</v>
      </c>
      <c r="BK569" s="73">
        <f t="shared" si="455"/>
        <v>0</v>
      </c>
      <c r="BL569" s="73">
        <f t="shared" si="443"/>
        <v>0</v>
      </c>
      <c r="BM569" s="73">
        <f t="shared" si="456"/>
        <v>0</v>
      </c>
      <c r="BN569" s="73">
        <f t="shared" si="456"/>
        <v>0</v>
      </c>
      <c r="BO569" s="73">
        <f t="shared" si="456"/>
        <v>0</v>
      </c>
      <c r="BP569" s="73">
        <f t="shared" si="456"/>
        <v>0</v>
      </c>
      <c r="BQ569" s="71">
        <f t="shared" si="435"/>
        <v>0</v>
      </c>
      <c r="BR569" s="73">
        <f t="shared" si="457"/>
        <v>0</v>
      </c>
      <c r="BS569" s="73">
        <f t="shared" si="457"/>
        <v>0</v>
      </c>
      <c r="BT569" s="73">
        <f t="shared" si="457"/>
        <v>0</v>
      </c>
      <c r="BU569" s="73">
        <f t="shared" si="457"/>
        <v>0</v>
      </c>
      <c r="BV569" s="73">
        <f t="shared" si="457"/>
        <v>0</v>
      </c>
      <c r="BW569" s="73">
        <f t="shared" si="457"/>
        <v>0</v>
      </c>
      <c r="BX569" s="73">
        <f t="shared" si="457"/>
        <v>0</v>
      </c>
      <c r="BY569" s="73">
        <f t="shared" si="457"/>
        <v>0</v>
      </c>
      <c r="BZ569" s="73">
        <f t="shared" si="457"/>
        <v>0</v>
      </c>
      <c r="CA569" s="73">
        <f t="shared" si="457"/>
        <v>0</v>
      </c>
      <c r="CB569" s="73">
        <f t="shared" si="457"/>
        <v>0</v>
      </c>
      <c r="CC569" s="73">
        <f t="shared" si="457"/>
        <v>0</v>
      </c>
      <c r="CD569" s="73">
        <f t="shared" si="457"/>
        <v>0</v>
      </c>
      <c r="CE569" s="73">
        <f t="shared" si="457"/>
        <v>0</v>
      </c>
      <c r="CF569" s="73">
        <f t="shared" si="457"/>
        <v>0</v>
      </c>
      <c r="CG569" s="73">
        <f t="shared" si="457"/>
        <v>0</v>
      </c>
      <c r="CH569" s="73">
        <f t="shared" si="457"/>
        <v>0</v>
      </c>
      <c r="CI569" s="73">
        <f t="shared" si="457"/>
        <v>0</v>
      </c>
      <c r="CJ569" s="73">
        <f t="shared" si="457"/>
        <v>0</v>
      </c>
      <c r="CK569" s="71"/>
      <c r="CL569" s="71"/>
      <c r="CM569" s="71"/>
      <c r="CN569" s="71"/>
      <c r="CO569" s="71"/>
      <c r="CP569" s="188">
        <f t="shared" si="421"/>
        <v>0</v>
      </c>
      <c r="CQ569" s="71"/>
      <c r="CR569" s="71"/>
      <c r="CS569" s="71"/>
      <c r="CT569" s="71"/>
      <c r="CU569" s="71"/>
      <c r="CV569" s="71"/>
      <c r="CW569" s="71"/>
      <c r="CX569" s="71"/>
      <c r="CY569" s="71"/>
      <c r="CZ569" s="71"/>
      <c r="DA569" s="71"/>
      <c r="DB569" s="188">
        <f t="shared" si="422"/>
        <v>0</v>
      </c>
      <c r="DC569" s="38">
        <f t="shared" si="418"/>
        <v>0</v>
      </c>
      <c r="DD569" s="71"/>
      <c r="DE569" s="71"/>
      <c r="DF569" s="71"/>
      <c r="DG569" s="188">
        <f t="shared" si="419"/>
        <v>0</v>
      </c>
      <c r="DH569" s="38">
        <f t="shared" si="420"/>
        <v>0</v>
      </c>
      <c r="DI569" s="71"/>
      <c r="DJ569" s="71"/>
      <c r="DK569" s="71"/>
      <c r="DL569" s="71"/>
      <c r="DM569" s="71"/>
      <c r="DN569" s="71"/>
      <c r="DO569" s="71"/>
      <c r="DP569" s="71"/>
      <c r="DQ569" s="71"/>
      <c r="DR569" s="71"/>
      <c r="DS569" s="71"/>
      <c r="DT569" s="71"/>
      <c r="DU569" s="71"/>
      <c r="DV569" s="71"/>
      <c r="DW569" s="71"/>
      <c r="DX569" s="71"/>
      <c r="DY569" s="71"/>
      <c r="DZ569" s="71"/>
      <c r="EA569" s="71"/>
      <c r="EB569" s="71"/>
      <c r="EC569" s="71"/>
      <c r="ED569" s="71"/>
      <c r="EE569" s="71"/>
      <c r="EF569" s="71"/>
      <c r="EG569" s="71"/>
      <c r="EH569" s="71"/>
      <c r="EI569" s="74"/>
      <c r="EJ569" s="74"/>
      <c r="EK569" s="74"/>
      <c r="EL569" s="74"/>
      <c r="EM569" s="74"/>
      <c r="EN569" s="74"/>
      <c r="EO569" s="74"/>
      <c r="EP569" s="74"/>
      <c r="EQ569" s="74"/>
      <c r="ER569" s="74"/>
      <c r="ES569" s="74"/>
      <c r="ET569" s="74"/>
      <c r="EU569" s="74"/>
      <c r="EV569" s="74"/>
      <c r="EW569" s="74"/>
      <c r="EX569" s="74"/>
      <c r="EY569" s="74"/>
      <c r="EZ569" s="74"/>
      <c r="FA569" s="74"/>
      <c r="FB569" s="74"/>
    </row>
    <row r="570" spans="2:158" s="69" customFormat="1">
      <c r="B570" s="76"/>
      <c r="C570" s="118" t="s">
        <v>391</v>
      </c>
      <c r="D570" s="71"/>
      <c r="E570" s="71"/>
      <c r="F570" s="71"/>
      <c r="G570" s="71"/>
      <c r="H570" s="71"/>
      <c r="I570" s="71"/>
      <c r="J570" s="71"/>
      <c r="K570" s="71"/>
      <c r="L570" s="71"/>
      <c r="M570" s="71"/>
      <c r="N570" s="71"/>
      <c r="O570" s="72"/>
      <c r="P570" s="71"/>
      <c r="Q570" s="71"/>
      <c r="R570" s="71"/>
      <c r="S570" s="71"/>
      <c r="T570" s="71"/>
      <c r="U570" s="71"/>
      <c r="V570" s="71"/>
      <c r="W570" s="71"/>
      <c r="X570" s="71"/>
      <c r="Y570" s="73">
        <f t="shared" si="452"/>
        <v>-40</v>
      </c>
      <c r="Z570" s="73">
        <f t="shared" si="438"/>
        <v>0</v>
      </c>
      <c r="AA570" s="73">
        <f t="shared" si="438"/>
        <v>0</v>
      </c>
      <c r="AB570" s="73">
        <f t="shared" si="438"/>
        <v>0</v>
      </c>
      <c r="AC570" s="73">
        <f t="shared" si="438"/>
        <v>0</v>
      </c>
      <c r="AD570" s="73">
        <f t="shared" si="438"/>
        <v>0</v>
      </c>
      <c r="AE570" s="73">
        <f t="shared" si="438"/>
        <v>0</v>
      </c>
      <c r="AF570" s="75">
        <f t="shared" si="433"/>
        <v>-3002</v>
      </c>
      <c r="AG570" s="73">
        <f t="shared" si="453"/>
        <v>-200</v>
      </c>
      <c r="AH570" s="73">
        <f t="shared" si="453"/>
        <v>-4</v>
      </c>
      <c r="AI570" s="73">
        <f t="shared" si="453"/>
        <v>-4</v>
      </c>
      <c r="AJ570" s="73">
        <f t="shared" si="453"/>
        <v>0</v>
      </c>
      <c r="AK570" s="73">
        <f t="shared" si="453"/>
        <v>0</v>
      </c>
      <c r="AL570" s="73">
        <f t="shared" si="453"/>
        <v>0</v>
      </c>
      <c r="AM570" s="73">
        <f t="shared" si="453"/>
        <v>0</v>
      </c>
      <c r="AN570" s="73">
        <f t="shared" si="453"/>
        <v>0</v>
      </c>
      <c r="AO570" s="73">
        <f t="shared" si="453"/>
        <v>-2562</v>
      </c>
      <c r="AP570" s="73">
        <f t="shared" si="453"/>
        <v>-35</v>
      </c>
      <c r="AQ570" s="73">
        <f t="shared" si="453"/>
        <v>-1882</v>
      </c>
      <c r="AR570" s="73">
        <f t="shared" si="449"/>
        <v>0</v>
      </c>
      <c r="AS570" s="117">
        <f t="shared" si="434"/>
        <v>-2766</v>
      </c>
      <c r="AT570" s="73">
        <f t="shared" si="454"/>
        <v>0</v>
      </c>
      <c r="AU570" s="73">
        <f t="shared" si="454"/>
        <v>0</v>
      </c>
      <c r="AV570" s="73">
        <f t="shared" si="454"/>
        <v>0</v>
      </c>
      <c r="AW570" s="73">
        <f t="shared" si="454"/>
        <v>0</v>
      </c>
      <c r="AX570" s="73">
        <f t="shared" si="454"/>
        <v>0</v>
      </c>
      <c r="AY570" s="73">
        <f t="shared" si="454"/>
        <v>-21</v>
      </c>
      <c r="AZ570" s="73">
        <f t="shared" si="454"/>
        <v>-2</v>
      </c>
      <c r="BA570" s="73">
        <f t="shared" si="454"/>
        <v>-20</v>
      </c>
      <c r="BB570" s="75">
        <f t="shared" si="441"/>
        <v>-175</v>
      </c>
      <c r="BC570" s="73">
        <f t="shared" si="455"/>
        <v>0</v>
      </c>
      <c r="BD570" s="73">
        <f t="shared" si="455"/>
        <v>-175</v>
      </c>
      <c r="BE570" s="73">
        <f t="shared" si="455"/>
        <v>-175</v>
      </c>
      <c r="BF570" s="73">
        <f t="shared" si="455"/>
        <v>0</v>
      </c>
      <c r="BG570" s="73">
        <f t="shared" si="455"/>
        <v>0</v>
      </c>
      <c r="BH570" s="73">
        <f t="shared" si="455"/>
        <v>-15</v>
      </c>
      <c r="BI570" s="73">
        <f t="shared" si="455"/>
        <v>0</v>
      </c>
      <c r="BJ570" s="73">
        <f t="shared" si="455"/>
        <v>0</v>
      </c>
      <c r="BK570" s="73">
        <f t="shared" si="455"/>
        <v>0</v>
      </c>
      <c r="BL570" s="73">
        <f t="shared" si="443"/>
        <v>-5</v>
      </c>
      <c r="BM570" s="73">
        <f t="shared" si="456"/>
        <v>0</v>
      </c>
      <c r="BN570" s="73">
        <f t="shared" si="456"/>
        <v>0</v>
      </c>
      <c r="BO570" s="73">
        <f t="shared" si="456"/>
        <v>0</v>
      </c>
      <c r="BP570" s="73">
        <f t="shared" si="456"/>
        <v>-5</v>
      </c>
      <c r="BQ570" s="71">
        <f t="shared" si="435"/>
        <v>-236</v>
      </c>
      <c r="BR570" s="73">
        <f t="shared" si="457"/>
        <v>0</v>
      </c>
      <c r="BS570" s="73">
        <f t="shared" si="457"/>
        <v>0</v>
      </c>
      <c r="BT570" s="73">
        <f t="shared" si="457"/>
        <v>0</v>
      </c>
      <c r="BU570" s="73">
        <f t="shared" si="457"/>
        <v>0</v>
      </c>
      <c r="BV570" s="73">
        <f t="shared" si="457"/>
        <v>0</v>
      </c>
      <c r="BW570" s="73">
        <f t="shared" si="457"/>
        <v>0</v>
      </c>
      <c r="BX570" s="73">
        <f t="shared" si="457"/>
        <v>0</v>
      </c>
      <c r="BY570" s="73">
        <f t="shared" si="457"/>
        <v>0</v>
      </c>
      <c r="BZ570" s="73">
        <f t="shared" si="457"/>
        <v>0</v>
      </c>
      <c r="CA570" s="73">
        <f t="shared" si="457"/>
        <v>0</v>
      </c>
      <c r="CB570" s="73">
        <f t="shared" si="457"/>
        <v>0</v>
      </c>
      <c r="CC570" s="73">
        <f t="shared" si="457"/>
        <v>0</v>
      </c>
      <c r="CD570" s="73">
        <f t="shared" si="457"/>
        <v>0</v>
      </c>
      <c r="CE570" s="73">
        <f t="shared" si="457"/>
        <v>0</v>
      </c>
      <c r="CF570" s="73">
        <f t="shared" si="457"/>
        <v>0</v>
      </c>
      <c r="CG570" s="73">
        <f t="shared" si="457"/>
        <v>0</v>
      </c>
      <c r="CH570" s="73">
        <f t="shared" si="457"/>
        <v>0</v>
      </c>
      <c r="CI570" s="73">
        <f t="shared" si="457"/>
        <v>0</v>
      </c>
      <c r="CJ570" s="73">
        <f t="shared" si="457"/>
        <v>0</v>
      </c>
      <c r="CK570" s="71"/>
      <c r="CL570" s="71"/>
      <c r="CM570" s="71"/>
      <c r="CN570" s="71"/>
      <c r="CO570" s="71"/>
      <c r="CP570" s="188">
        <f t="shared" si="421"/>
        <v>0</v>
      </c>
      <c r="CQ570" s="71"/>
      <c r="CR570" s="71"/>
      <c r="CS570" s="71"/>
      <c r="CT570" s="71"/>
      <c r="CU570" s="71"/>
      <c r="CV570" s="71"/>
      <c r="CW570" s="71"/>
      <c r="CX570" s="71"/>
      <c r="CY570" s="71"/>
      <c r="CZ570" s="71"/>
      <c r="DA570" s="71"/>
      <c r="DB570" s="188">
        <f t="shared" si="422"/>
        <v>0</v>
      </c>
      <c r="DC570" s="38">
        <f t="shared" si="418"/>
        <v>0</v>
      </c>
      <c r="DD570" s="71"/>
      <c r="DE570" s="71"/>
      <c r="DF570" s="71"/>
      <c r="DG570" s="188">
        <f t="shared" si="419"/>
        <v>0</v>
      </c>
      <c r="DH570" s="38">
        <f t="shared" si="420"/>
        <v>0</v>
      </c>
      <c r="DI570" s="71"/>
      <c r="DJ570" s="71"/>
      <c r="DK570" s="71"/>
      <c r="DL570" s="71"/>
      <c r="DM570" s="71"/>
      <c r="DN570" s="71"/>
      <c r="DO570" s="71"/>
      <c r="DP570" s="71"/>
      <c r="DQ570" s="71"/>
      <c r="DR570" s="71"/>
      <c r="DS570" s="71"/>
      <c r="DT570" s="71"/>
      <c r="DU570" s="71"/>
      <c r="DV570" s="71"/>
      <c r="DW570" s="71"/>
      <c r="DX570" s="71"/>
      <c r="DY570" s="71"/>
      <c r="DZ570" s="71"/>
      <c r="EA570" s="71"/>
      <c r="EB570" s="71"/>
      <c r="EC570" s="71"/>
      <c r="ED570" s="71"/>
      <c r="EE570" s="71"/>
      <c r="EF570" s="71"/>
      <c r="EG570" s="71"/>
      <c r="EH570" s="71"/>
      <c r="EI570" s="74"/>
      <c r="EJ570" s="74"/>
      <c r="EK570" s="74"/>
      <c r="EL570" s="74"/>
      <c r="EM570" s="74"/>
      <c r="EN570" s="74"/>
      <c r="EO570" s="74"/>
      <c r="EP570" s="74"/>
      <c r="EQ570" s="74"/>
      <c r="ER570" s="74"/>
      <c r="ES570" s="74"/>
      <c r="ET570" s="74"/>
      <c r="EU570" s="74"/>
      <c r="EV570" s="74"/>
      <c r="EW570" s="74"/>
      <c r="EX570" s="74"/>
      <c r="EY570" s="74"/>
      <c r="EZ570" s="74"/>
      <c r="FA570" s="74"/>
      <c r="FB570" s="74"/>
    </row>
    <row r="571" spans="2:158" s="69" customFormat="1">
      <c r="B571" s="76"/>
      <c r="C571" s="77" t="s">
        <v>392</v>
      </c>
      <c r="D571" s="71"/>
      <c r="E571" s="71"/>
      <c r="F571" s="71"/>
      <c r="G571" s="71"/>
      <c r="H571" s="71"/>
      <c r="I571" s="71"/>
      <c r="J571" s="71"/>
      <c r="K571" s="71"/>
      <c r="L571" s="71"/>
      <c r="M571" s="71"/>
      <c r="N571" s="71"/>
      <c r="O571" s="72"/>
      <c r="P571" s="71"/>
      <c r="Q571" s="71"/>
      <c r="R571" s="71"/>
      <c r="S571" s="71"/>
      <c r="T571" s="71"/>
      <c r="U571" s="71"/>
      <c r="V571" s="71"/>
      <c r="W571" s="71"/>
      <c r="X571" s="71"/>
      <c r="Y571" s="73">
        <f t="shared" si="452"/>
        <v>-8</v>
      </c>
      <c r="Z571" s="73">
        <f t="shared" si="438"/>
        <v>0</v>
      </c>
      <c r="AA571" s="73">
        <f t="shared" si="438"/>
        <v>0</v>
      </c>
      <c r="AB571" s="73">
        <f t="shared" si="438"/>
        <v>0</v>
      </c>
      <c r="AC571" s="73">
        <f t="shared" si="438"/>
        <v>0</v>
      </c>
      <c r="AD571" s="73">
        <f t="shared" si="438"/>
        <v>0</v>
      </c>
      <c r="AE571" s="73">
        <f t="shared" si="438"/>
        <v>0</v>
      </c>
      <c r="AF571" s="75">
        <f t="shared" si="433"/>
        <v>-6619</v>
      </c>
      <c r="AG571" s="73">
        <f t="shared" si="453"/>
        <v>0</v>
      </c>
      <c r="AH571" s="73">
        <f t="shared" si="453"/>
        <v>0</v>
      </c>
      <c r="AI571" s="73">
        <f t="shared" si="453"/>
        <v>0</v>
      </c>
      <c r="AJ571" s="73">
        <f t="shared" si="453"/>
        <v>0</v>
      </c>
      <c r="AK571" s="73">
        <f t="shared" si="453"/>
        <v>0</v>
      </c>
      <c r="AL571" s="73">
        <f t="shared" si="453"/>
        <v>0</v>
      </c>
      <c r="AM571" s="73">
        <f t="shared" si="453"/>
        <v>0</v>
      </c>
      <c r="AN571" s="73">
        <f t="shared" si="453"/>
        <v>0</v>
      </c>
      <c r="AO571" s="73">
        <f t="shared" si="453"/>
        <v>-6529</v>
      </c>
      <c r="AP571" s="73">
        <f t="shared" si="453"/>
        <v>0</v>
      </c>
      <c r="AQ571" s="73">
        <f t="shared" si="453"/>
        <v>0</v>
      </c>
      <c r="AR571" s="73">
        <f t="shared" si="449"/>
        <v>0</v>
      </c>
      <c r="AS571" s="117">
        <f t="shared" si="434"/>
        <v>-6529</v>
      </c>
      <c r="AT571" s="73">
        <f t="shared" si="454"/>
        <v>0</v>
      </c>
      <c r="AU571" s="73">
        <f t="shared" si="454"/>
        <v>0</v>
      </c>
      <c r="AV571" s="73">
        <f t="shared" si="454"/>
        <v>0</v>
      </c>
      <c r="AW571" s="73">
        <f t="shared" si="454"/>
        <v>0</v>
      </c>
      <c r="AX571" s="73">
        <f t="shared" si="454"/>
        <v>0</v>
      </c>
      <c r="AY571" s="73">
        <f t="shared" si="454"/>
        <v>14</v>
      </c>
      <c r="AZ571" s="73">
        <f t="shared" si="454"/>
        <v>0</v>
      </c>
      <c r="BA571" s="73">
        <f t="shared" si="454"/>
        <v>0</v>
      </c>
      <c r="BB571" s="75">
        <f t="shared" si="441"/>
        <v>0</v>
      </c>
      <c r="BC571" s="73">
        <f t="shared" si="455"/>
        <v>0</v>
      </c>
      <c r="BD571" s="73">
        <f t="shared" si="455"/>
        <v>0</v>
      </c>
      <c r="BE571" s="73">
        <f t="shared" si="455"/>
        <v>0</v>
      </c>
      <c r="BF571" s="73">
        <f t="shared" si="455"/>
        <v>0</v>
      </c>
      <c r="BG571" s="73">
        <f t="shared" si="455"/>
        <v>0</v>
      </c>
      <c r="BH571" s="73">
        <f t="shared" si="455"/>
        <v>3</v>
      </c>
      <c r="BI571" s="73">
        <f t="shared" si="455"/>
        <v>0</v>
      </c>
      <c r="BJ571" s="73">
        <f t="shared" si="455"/>
        <v>0</v>
      </c>
      <c r="BK571" s="73">
        <f t="shared" si="455"/>
        <v>0</v>
      </c>
      <c r="BL571" s="73">
        <f t="shared" si="443"/>
        <v>-107</v>
      </c>
      <c r="BM571" s="73">
        <f t="shared" si="456"/>
        <v>0</v>
      </c>
      <c r="BN571" s="73">
        <f t="shared" si="456"/>
        <v>0</v>
      </c>
      <c r="BO571" s="73">
        <f t="shared" si="456"/>
        <v>0</v>
      </c>
      <c r="BP571" s="73">
        <f t="shared" si="456"/>
        <v>-107</v>
      </c>
      <c r="BQ571" s="71">
        <f t="shared" si="435"/>
        <v>-90</v>
      </c>
      <c r="BR571" s="73">
        <f t="shared" si="457"/>
        <v>0</v>
      </c>
      <c r="BS571" s="73">
        <f t="shared" si="457"/>
        <v>0</v>
      </c>
      <c r="BT571" s="73">
        <f t="shared" si="457"/>
        <v>0</v>
      </c>
      <c r="BU571" s="73">
        <f t="shared" si="457"/>
        <v>0</v>
      </c>
      <c r="BV571" s="73">
        <f t="shared" si="457"/>
        <v>0</v>
      </c>
      <c r="BW571" s="73">
        <f t="shared" si="457"/>
        <v>0</v>
      </c>
      <c r="BX571" s="73">
        <f t="shared" si="457"/>
        <v>0</v>
      </c>
      <c r="BY571" s="73">
        <f t="shared" si="457"/>
        <v>0</v>
      </c>
      <c r="BZ571" s="73">
        <f t="shared" si="457"/>
        <v>0</v>
      </c>
      <c r="CA571" s="73">
        <f t="shared" si="457"/>
        <v>0</v>
      </c>
      <c r="CB571" s="73">
        <f t="shared" si="457"/>
        <v>0</v>
      </c>
      <c r="CC571" s="73">
        <f t="shared" si="457"/>
        <v>0</v>
      </c>
      <c r="CD571" s="73">
        <f t="shared" si="457"/>
        <v>0</v>
      </c>
      <c r="CE571" s="73">
        <f t="shared" si="457"/>
        <v>0</v>
      </c>
      <c r="CF571" s="73">
        <f t="shared" si="457"/>
        <v>0</v>
      </c>
      <c r="CG571" s="73">
        <f t="shared" si="457"/>
        <v>0</v>
      </c>
      <c r="CH571" s="73">
        <f t="shared" si="457"/>
        <v>0</v>
      </c>
      <c r="CI571" s="73">
        <f t="shared" si="457"/>
        <v>0</v>
      </c>
      <c r="CJ571" s="73">
        <f t="shared" si="457"/>
        <v>0</v>
      </c>
      <c r="CK571" s="71"/>
      <c r="CL571" s="71"/>
      <c r="CM571" s="71"/>
      <c r="CN571" s="71"/>
      <c r="CO571" s="71"/>
      <c r="CP571" s="188">
        <f t="shared" si="421"/>
        <v>0</v>
      </c>
      <c r="CQ571" s="71"/>
      <c r="CR571" s="71"/>
      <c r="CS571" s="71"/>
      <c r="CT571" s="71"/>
      <c r="CU571" s="71"/>
      <c r="CV571" s="71"/>
      <c r="CW571" s="71"/>
      <c r="CX571" s="71"/>
      <c r="CY571" s="71"/>
      <c r="CZ571" s="71"/>
      <c r="DA571" s="71"/>
      <c r="DB571" s="188">
        <f t="shared" si="422"/>
        <v>0</v>
      </c>
      <c r="DC571" s="38">
        <f t="shared" ref="DC571:DC634" si="458">SUM(CO571,CN571)</f>
        <v>0</v>
      </c>
      <c r="DD571" s="71"/>
      <c r="DE571" s="71"/>
      <c r="DF571" s="71"/>
      <c r="DG571" s="188">
        <f t="shared" ref="DG571:DG634" si="459">SUM(DB571,DF571)</f>
        <v>0</v>
      </c>
      <c r="DH571" s="38">
        <f t="shared" ref="DH571:DH634" si="460">SUM(DC571)</f>
        <v>0</v>
      </c>
      <c r="DI571" s="71"/>
      <c r="DJ571" s="71"/>
      <c r="DK571" s="71"/>
      <c r="DL571" s="71"/>
      <c r="DM571" s="71"/>
      <c r="DN571" s="71"/>
      <c r="DO571" s="71"/>
      <c r="DP571" s="71"/>
      <c r="DQ571" s="71"/>
      <c r="DR571" s="71"/>
      <c r="DS571" s="71"/>
      <c r="DT571" s="71"/>
      <c r="DU571" s="71"/>
      <c r="DV571" s="71"/>
      <c r="DW571" s="71"/>
      <c r="DX571" s="71"/>
      <c r="DY571" s="71"/>
      <c r="DZ571" s="71"/>
      <c r="EA571" s="71"/>
      <c r="EB571" s="71"/>
      <c r="EC571" s="71"/>
      <c r="ED571" s="71"/>
      <c r="EE571" s="71"/>
      <c r="EF571" s="71"/>
      <c r="EG571" s="71"/>
      <c r="EH571" s="71"/>
      <c r="EI571" s="74"/>
      <c r="EJ571" s="74"/>
      <c r="EK571" s="74"/>
      <c r="EL571" s="74"/>
      <c r="EM571" s="74"/>
      <c r="EN571" s="74"/>
      <c r="EO571" s="74"/>
      <c r="EP571" s="74"/>
      <c r="EQ571" s="74"/>
      <c r="ER571" s="74"/>
      <c r="ES571" s="74"/>
      <c r="ET571" s="74"/>
      <c r="EU571" s="74"/>
      <c r="EV571" s="74"/>
      <c r="EW571" s="74"/>
      <c r="EX571" s="74"/>
      <c r="EY571" s="74"/>
      <c r="EZ571" s="74"/>
      <c r="FA571" s="74"/>
      <c r="FB571" s="74"/>
    </row>
    <row r="572" spans="2:158" s="69" customFormat="1">
      <c r="B572" s="76"/>
      <c r="C572" s="118" t="s">
        <v>393</v>
      </c>
      <c r="D572" s="71"/>
      <c r="E572" s="71"/>
      <c r="F572" s="71"/>
      <c r="G572" s="71"/>
      <c r="H572" s="71"/>
      <c r="I572" s="71"/>
      <c r="J572" s="71"/>
      <c r="K572" s="71"/>
      <c r="L572" s="71"/>
      <c r="M572" s="71"/>
      <c r="N572" s="71"/>
      <c r="O572" s="72"/>
      <c r="P572" s="71"/>
      <c r="Q572" s="71"/>
      <c r="R572" s="71"/>
      <c r="S572" s="71"/>
      <c r="T572" s="71"/>
      <c r="U572" s="71"/>
      <c r="V572" s="71"/>
      <c r="W572" s="71"/>
      <c r="X572" s="71"/>
      <c r="Y572" s="73">
        <f t="shared" si="452"/>
        <v>0</v>
      </c>
      <c r="Z572" s="73">
        <f t="shared" si="438"/>
        <v>0</v>
      </c>
      <c r="AA572" s="73">
        <f t="shared" si="438"/>
        <v>0</v>
      </c>
      <c r="AB572" s="73">
        <f t="shared" si="438"/>
        <v>0</v>
      </c>
      <c r="AC572" s="73">
        <f t="shared" si="438"/>
        <v>0</v>
      </c>
      <c r="AD572" s="73">
        <f t="shared" si="438"/>
        <v>0</v>
      </c>
      <c r="AE572" s="73">
        <f t="shared" si="438"/>
        <v>0</v>
      </c>
      <c r="AF572" s="75">
        <f t="shared" si="433"/>
        <v>0</v>
      </c>
      <c r="AG572" s="73">
        <f t="shared" si="453"/>
        <v>0</v>
      </c>
      <c r="AH572" s="73">
        <f t="shared" si="453"/>
        <v>0</v>
      </c>
      <c r="AI572" s="73">
        <f t="shared" si="453"/>
        <v>0</v>
      </c>
      <c r="AJ572" s="73">
        <f t="shared" si="453"/>
        <v>0</v>
      </c>
      <c r="AK572" s="73">
        <f t="shared" si="453"/>
        <v>0</v>
      </c>
      <c r="AL572" s="73">
        <f t="shared" si="453"/>
        <v>0</v>
      </c>
      <c r="AM572" s="73">
        <f t="shared" si="453"/>
        <v>0</v>
      </c>
      <c r="AN572" s="73">
        <f t="shared" si="453"/>
        <v>0</v>
      </c>
      <c r="AO572" s="73">
        <f t="shared" si="453"/>
        <v>0</v>
      </c>
      <c r="AP572" s="73">
        <f t="shared" si="453"/>
        <v>0</v>
      </c>
      <c r="AQ572" s="73">
        <f t="shared" si="453"/>
        <v>0</v>
      </c>
      <c r="AR572" s="73">
        <f t="shared" si="449"/>
        <v>0</v>
      </c>
      <c r="AS572" s="117">
        <f t="shared" si="434"/>
        <v>0</v>
      </c>
      <c r="AT572" s="73">
        <f t="shared" si="454"/>
        <v>0</v>
      </c>
      <c r="AU572" s="73">
        <f t="shared" si="454"/>
        <v>0</v>
      </c>
      <c r="AV572" s="73">
        <f t="shared" si="454"/>
        <v>0</v>
      </c>
      <c r="AW572" s="73">
        <f t="shared" si="454"/>
        <v>0</v>
      </c>
      <c r="AX572" s="73">
        <f t="shared" si="454"/>
        <v>0</v>
      </c>
      <c r="AY572" s="73">
        <f t="shared" si="454"/>
        <v>0</v>
      </c>
      <c r="AZ572" s="73">
        <f t="shared" si="454"/>
        <v>0</v>
      </c>
      <c r="BA572" s="73">
        <f t="shared" si="454"/>
        <v>0</v>
      </c>
      <c r="BB572" s="75">
        <f t="shared" si="441"/>
        <v>0</v>
      </c>
      <c r="BC572" s="73">
        <f t="shared" si="455"/>
        <v>0</v>
      </c>
      <c r="BD572" s="73">
        <f t="shared" si="455"/>
        <v>0</v>
      </c>
      <c r="BE572" s="73">
        <f t="shared" si="455"/>
        <v>0</v>
      </c>
      <c r="BF572" s="73">
        <f t="shared" si="455"/>
        <v>0</v>
      </c>
      <c r="BG572" s="73">
        <f t="shared" si="455"/>
        <v>0</v>
      </c>
      <c r="BH572" s="73">
        <f t="shared" si="455"/>
        <v>0</v>
      </c>
      <c r="BI572" s="73">
        <f t="shared" si="455"/>
        <v>0</v>
      </c>
      <c r="BJ572" s="73">
        <f t="shared" si="455"/>
        <v>0</v>
      </c>
      <c r="BK572" s="73">
        <f t="shared" si="455"/>
        <v>0</v>
      </c>
      <c r="BL572" s="73">
        <f t="shared" si="443"/>
        <v>0</v>
      </c>
      <c r="BM572" s="73">
        <f t="shared" si="456"/>
        <v>0</v>
      </c>
      <c r="BN572" s="73">
        <f t="shared" si="456"/>
        <v>0</v>
      </c>
      <c r="BO572" s="73">
        <f t="shared" si="456"/>
        <v>0</v>
      </c>
      <c r="BP572" s="73">
        <f t="shared" si="456"/>
        <v>0</v>
      </c>
      <c r="BQ572" s="71">
        <f t="shared" si="435"/>
        <v>0</v>
      </c>
      <c r="BR572" s="73">
        <f t="shared" si="457"/>
        <v>0</v>
      </c>
      <c r="BS572" s="73">
        <f t="shared" si="457"/>
        <v>0</v>
      </c>
      <c r="BT572" s="73">
        <f t="shared" si="457"/>
        <v>0</v>
      </c>
      <c r="BU572" s="73">
        <f t="shared" si="457"/>
        <v>0</v>
      </c>
      <c r="BV572" s="73">
        <f t="shared" si="457"/>
        <v>0</v>
      </c>
      <c r="BW572" s="73">
        <f t="shared" si="457"/>
        <v>0</v>
      </c>
      <c r="BX572" s="73">
        <f t="shared" si="457"/>
        <v>0</v>
      </c>
      <c r="BY572" s="73">
        <f t="shared" si="457"/>
        <v>0</v>
      </c>
      <c r="BZ572" s="73">
        <f t="shared" si="457"/>
        <v>0</v>
      </c>
      <c r="CA572" s="73">
        <f t="shared" si="457"/>
        <v>0</v>
      </c>
      <c r="CB572" s="73">
        <f t="shared" si="457"/>
        <v>0</v>
      </c>
      <c r="CC572" s="73">
        <f t="shared" si="457"/>
        <v>0</v>
      </c>
      <c r="CD572" s="73">
        <f t="shared" si="457"/>
        <v>0</v>
      </c>
      <c r="CE572" s="73">
        <f t="shared" si="457"/>
        <v>0</v>
      </c>
      <c r="CF572" s="73">
        <f t="shared" si="457"/>
        <v>0</v>
      </c>
      <c r="CG572" s="73">
        <f t="shared" si="457"/>
        <v>0</v>
      </c>
      <c r="CH572" s="73">
        <f t="shared" si="457"/>
        <v>0</v>
      </c>
      <c r="CI572" s="73">
        <f t="shared" si="457"/>
        <v>0</v>
      </c>
      <c r="CJ572" s="73">
        <f t="shared" si="457"/>
        <v>0</v>
      </c>
      <c r="CK572" s="71"/>
      <c r="CL572" s="71"/>
      <c r="CM572" s="71"/>
      <c r="CN572" s="71"/>
      <c r="CO572" s="71"/>
      <c r="CP572" s="188">
        <f t="shared" ref="CP572:CP635" si="461">SUM(CM572,CK572,CO572)</f>
        <v>0</v>
      </c>
      <c r="CQ572" s="71"/>
      <c r="CR572" s="71"/>
      <c r="CS572" s="71"/>
      <c r="CT572" s="71"/>
      <c r="CU572" s="71"/>
      <c r="CV572" s="71"/>
      <c r="CW572" s="71"/>
      <c r="CX572" s="71"/>
      <c r="CY572" s="71"/>
      <c r="CZ572" s="71"/>
      <c r="DA572" s="71"/>
      <c r="DB572" s="188">
        <f t="shared" si="422"/>
        <v>0</v>
      </c>
      <c r="DC572" s="38">
        <f t="shared" si="458"/>
        <v>0</v>
      </c>
      <c r="DD572" s="71"/>
      <c r="DE572" s="71"/>
      <c r="DF572" s="71"/>
      <c r="DG572" s="188">
        <f t="shared" si="459"/>
        <v>0</v>
      </c>
      <c r="DH572" s="38">
        <f t="shared" si="460"/>
        <v>0</v>
      </c>
      <c r="DI572" s="71"/>
      <c r="DJ572" s="71"/>
      <c r="DK572" s="71"/>
      <c r="DL572" s="71"/>
      <c r="DM572" s="71"/>
      <c r="DN572" s="71"/>
      <c r="DO572" s="71"/>
      <c r="DP572" s="71"/>
      <c r="DQ572" s="71"/>
      <c r="DR572" s="71"/>
      <c r="DS572" s="71"/>
      <c r="DT572" s="71"/>
      <c r="DU572" s="71"/>
      <c r="DV572" s="71"/>
      <c r="DW572" s="71"/>
      <c r="DX572" s="71"/>
      <c r="DY572" s="71"/>
      <c r="DZ572" s="71"/>
      <c r="EA572" s="71"/>
      <c r="EB572" s="71"/>
      <c r="EC572" s="71"/>
      <c r="ED572" s="71"/>
      <c r="EE572" s="71"/>
      <c r="EF572" s="71"/>
      <c r="EG572" s="71"/>
      <c r="EH572" s="71"/>
      <c r="EI572" s="74"/>
      <c r="EJ572" s="74"/>
      <c r="EK572" s="74"/>
      <c r="EL572" s="74"/>
      <c r="EM572" s="74"/>
      <c r="EN572" s="74"/>
      <c r="EO572" s="74"/>
      <c r="EP572" s="74"/>
      <c r="EQ572" s="74"/>
      <c r="ER572" s="74"/>
      <c r="ES572" s="74"/>
      <c r="ET572" s="74"/>
      <c r="EU572" s="74"/>
      <c r="EV572" s="74"/>
      <c r="EW572" s="74"/>
      <c r="EX572" s="74"/>
      <c r="EY572" s="74"/>
      <c r="EZ572" s="74"/>
      <c r="FA572" s="74"/>
      <c r="FB572" s="74"/>
    </row>
    <row r="573" spans="2:158" s="69" customFormat="1">
      <c r="B573" s="76"/>
      <c r="C573" s="77" t="s">
        <v>394</v>
      </c>
      <c r="D573" s="71"/>
      <c r="E573" s="71"/>
      <c r="F573" s="71"/>
      <c r="G573" s="71"/>
      <c r="H573" s="71"/>
      <c r="I573" s="71"/>
      <c r="J573" s="71"/>
      <c r="K573" s="71"/>
      <c r="L573" s="71"/>
      <c r="M573" s="71"/>
      <c r="N573" s="71"/>
      <c r="O573" s="72"/>
      <c r="P573" s="71"/>
      <c r="Q573" s="71"/>
      <c r="R573" s="71"/>
      <c r="S573" s="71"/>
      <c r="T573" s="71"/>
      <c r="U573" s="71"/>
      <c r="V573" s="71"/>
      <c r="W573" s="71"/>
      <c r="X573" s="71"/>
      <c r="Y573" s="73">
        <f t="shared" si="452"/>
        <v>-10</v>
      </c>
      <c r="Z573" s="73">
        <f t="shared" si="438"/>
        <v>0</v>
      </c>
      <c r="AA573" s="73">
        <f t="shared" si="438"/>
        <v>0</v>
      </c>
      <c r="AB573" s="73">
        <f t="shared" si="438"/>
        <v>0</v>
      </c>
      <c r="AC573" s="73">
        <f t="shared" si="438"/>
        <v>0</v>
      </c>
      <c r="AD573" s="73">
        <f t="shared" si="438"/>
        <v>0</v>
      </c>
      <c r="AE573" s="73">
        <f t="shared" si="438"/>
        <v>0</v>
      </c>
      <c r="AF573" s="75">
        <f t="shared" si="433"/>
        <v>-3093</v>
      </c>
      <c r="AG573" s="73">
        <f t="shared" si="453"/>
        <v>-597</v>
      </c>
      <c r="AH573" s="73">
        <f t="shared" si="453"/>
        <v>0</v>
      </c>
      <c r="AI573" s="73">
        <f t="shared" si="453"/>
        <v>0</v>
      </c>
      <c r="AJ573" s="73">
        <f t="shared" si="453"/>
        <v>0</v>
      </c>
      <c r="AK573" s="73">
        <f t="shared" si="453"/>
        <v>0</v>
      </c>
      <c r="AL573" s="73">
        <f t="shared" si="453"/>
        <v>0</v>
      </c>
      <c r="AM573" s="73">
        <f t="shared" si="453"/>
        <v>0</v>
      </c>
      <c r="AN573" s="73">
        <f t="shared" si="453"/>
        <v>0</v>
      </c>
      <c r="AO573" s="73">
        <f t="shared" si="453"/>
        <v>-2467</v>
      </c>
      <c r="AP573" s="73">
        <f t="shared" si="453"/>
        <v>-1360</v>
      </c>
      <c r="AQ573" s="73">
        <f t="shared" si="453"/>
        <v>0</v>
      </c>
      <c r="AR573" s="73">
        <f t="shared" si="449"/>
        <v>0</v>
      </c>
      <c r="AS573" s="117">
        <f t="shared" si="434"/>
        <v>-3064</v>
      </c>
      <c r="AT573" s="73">
        <f t="shared" si="454"/>
        <v>0</v>
      </c>
      <c r="AU573" s="73">
        <f t="shared" si="454"/>
        <v>0</v>
      </c>
      <c r="AV573" s="73">
        <f t="shared" si="454"/>
        <v>0</v>
      </c>
      <c r="AW573" s="73">
        <f t="shared" si="454"/>
        <v>0</v>
      </c>
      <c r="AX573" s="73">
        <f t="shared" si="454"/>
        <v>0</v>
      </c>
      <c r="AY573" s="73">
        <f t="shared" si="454"/>
        <v>0</v>
      </c>
      <c r="AZ573" s="73">
        <f t="shared" si="454"/>
        <v>0</v>
      </c>
      <c r="BA573" s="73">
        <f t="shared" si="454"/>
        <v>0</v>
      </c>
      <c r="BB573" s="75">
        <f t="shared" si="441"/>
        <v>0</v>
      </c>
      <c r="BC573" s="73">
        <f t="shared" si="455"/>
        <v>0</v>
      </c>
      <c r="BD573" s="73">
        <f t="shared" si="455"/>
        <v>0</v>
      </c>
      <c r="BE573" s="73">
        <f t="shared" si="455"/>
        <v>0</v>
      </c>
      <c r="BF573" s="73">
        <f t="shared" si="455"/>
        <v>0</v>
      </c>
      <c r="BG573" s="73">
        <f t="shared" si="455"/>
        <v>0</v>
      </c>
      <c r="BH573" s="73">
        <f t="shared" si="455"/>
        <v>-13</v>
      </c>
      <c r="BI573" s="73">
        <f t="shared" si="455"/>
        <v>0</v>
      </c>
      <c r="BJ573" s="73">
        <f t="shared" si="455"/>
        <v>0</v>
      </c>
      <c r="BK573" s="73">
        <f t="shared" si="455"/>
        <v>0</v>
      </c>
      <c r="BL573" s="73">
        <f>SUM(BM573:BP573)</f>
        <v>-16</v>
      </c>
      <c r="BM573" s="73">
        <f t="shared" si="456"/>
        <v>0</v>
      </c>
      <c r="BN573" s="73">
        <f t="shared" si="456"/>
        <v>0</v>
      </c>
      <c r="BO573" s="73">
        <f t="shared" si="456"/>
        <v>0</v>
      </c>
      <c r="BP573" s="73">
        <f t="shared" si="456"/>
        <v>-16</v>
      </c>
      <c r="BQ573" s="71">
        <f t="shared" si="435"/>
        <v>-29</v>
      </c>
      <c r="BR573" s="73">
        <f t="shared" si="457"/>
        <v>0</v>
      </c>
      <c r="BS573" s="73">
        <f t="shared" si="457"/>
        <v>0</v>
      </c>
      <c r="BT573" s="73">
        <f t="shared" si="457"/>
        <v>0</v>
      </c>
      <c r="BU573" s="73">
        <f t="shared" si="457"/>
        <v>0</v>
      </c>
      <c r="BV573" s="73">
        <f t="shared" si="457"/>
        <v>0</v>
      </c>
      <c r="BW573" s="73">
        <f t="shared" si="457"/>
        <v>0</v>
      </c>
      <c r="BX573" s="73">
        <f t="shared" si="457"/>
        <v>0</v>
      </c>
      <c r="BY573" s="73">
        <f t="shared" si="457"/>
        <v>0</v>
      </c>
      <c r="BZ573" s="73">
        <f t="shared" si="457"/>
        <v>0</v>
      </c>
      <c r="CA573" s="73">
        <f t="shared" si="457"/>
        <v>0</v>
      </c>
      <c r="CB573" s="73">
        <f t="shared" si="457"/>
        <v>0</v>
      </c>
      <c r="CC573" s="73">
        <f t="shared" si="457"/>
        <v>0</v>
      </c>
      <c r="CD573" s="73">
        <f t="shared" si="457"/>
        <v>0</v>
      </c>
      <c r="CE573" s="73">
        <f t="shared" si="457"/>
        <v>0</v>
      </c>
      <c r="CF573" s="73">
        <f t="shared" si="457"/>
        <v>0</v>
      </c>
      <c r="CG573" s="73">
        <f t="shared" si="457"/>
        <v>0</v>
      </c>
      <c r="CH573" s="73">
        <f t="shared" si="457"/>
        <v>0</v>
      </c>
      <c r="CI573" s="73">
        <f t="shared" si="457"/>
        <v>0</v>
      </c>
      <c r="CJ573" s="73">
        <f t="shared" si="457"/>
        <v>0</v>
      </c>
      <c r="CK573" s="71"/>
      <c r="CL573" s="71"/>
      <c r="CM573" s="71"/>
      <c r="CN573" s="71"/>
      <c r="CO573" s="71"/>
      <c r="CP573" s="188">
        <f t="shared" si="461"/>
        <v>0</v>
      </c>
      <c r="CQ573" s="71"/>
      <c r="CR573" s="71"/>
      <c r="CS573" s="71"/>
      <c r="CT573" s="71"/>
      <c r="CU573" s="71"/>
      <c r="CV573" s="71"/>
      <c r="CW573" s="71"/>
      <c r="CX573" s="71"/>
      <c r="CY573" s="71"/>
      <c r="CZ573" s="71"/>
      <c r="DA573" s="71"/>
      <c r="DB573" s="188">
        <f t="shared" ref="DB573:DB636" si="462">SUM(CP573,CQ573)</f>
        <v>0</v>
      </c>
      <c r="DC573" s="38">
        <f t="shared" si="458"/>
        <v>0</v>
      </c>
      <c r="DD573" s="71"/>
      <c r="DE573" s="71"/>
      <c r="DF573" s="71"/>
      <c r="DG573" s="188">
        <f t="shared" si="459"/>
        <v>0</v>
      </c>
      <c r="DH573" s="38">
        <f t="shared" si="460"/>
        <v>0</v>
      </c>
      <c r="DI573" s="71"/>
      <c r="DJ573" s="71"/>
      <c r="DK573" s="71"/>
      <c r="DL573" s="71"/>
      <c r="DM573" s="71"/>
      <c r="DN573" s="71"/>
      <c r="DO573" s="71"/>
      <c r="DP573" s="71"/>
      <c r="DQ573" s="71"/>
      <c r="DR573" s="71"/>
      <c r="DS573" s="71"/>
      <c r="DT573" s="71"/>
      <c r="DU573" s="71"/>
      <c r="DV573" s="71"/>
      <c r="DW573" s="71"/>
      <c r="DX573" s="71"/>
      <c r="DY573" s="71"/>
      <c r="DZ573" s="71"/>
      <c r="EA573" s="71"/>
      <c r="EB573" s="71"/>
      <c r="EC573" s="71"/>
      <c r="ED573" s="71"/>
      <c r="EE573" s="71"/>
      <c r="EF573" s="71"/>
      <c r="EG573" s="71"/>
      <c r="EH573" s="71"/>
      <c r="EI573" s="74"/>
      <c r="EJ573" s="74"/>
      <c r="EK573" s="74"/>
      <c r="EL573" s="74"/>
      <c r="EM573" s="74"/>
      <c r="EN573" s="74"/>
      <c r="EO573" s="74"/>
      <c r="EP573" s="74"/>
      <c r="EQ573" s="74"/>
      <c r="ER573" s="74"/>
      <c r="ES573" s="74"/>
      <c r="ET573" s="74"/>
      <c r="EU573" s="74"/>
      <c r="EV573" s="74"/>
      <c r="EW573" s="74"/>
      <c r="EX573" s="74"/>
      <c r="EY573" s="74"/>
      <c r="EZ573" s="74"/>
      <c r="FA573" s="74"/>
      <c r="FB573" s="74"/>
    </row>
    <row r="574" spans="2:158" s="69" customFormat="1">
      <c r="B574" s="76"/>
      <c r="C574" s="77" t="s">
        <v>395</v>
      </c>
      <c r="D574" s="71"/>
      <c r="E574" s="71"/>
      <c r="F574" s="71"/>
      <c r="G574" s="71"/>
      <c r="H574" s="71"/>
      <c r="I574" s="71"/>
      <c r="J574" s="71"/>
      <c r="K574" s="71"/>
      <c r="L574" s="71"/>
      <c r="M574" s="71"/>
      <c r="N574" s="71"/>
      <c r="O574" s="72"/>
      <c r="P574" s="71"/>
      <c r="Q574" s="71"/>
      <c r="R574" s="71"/>
      <c r="S574" s="71"/>
      <c r="T574" s="71"/>
      <c r="U574" s="71"/>
      <c r="V574" s="71"/>
      <c r="W574" s="71"/>
      <c r="X574" s="71"/>
      <c r="Y574" s="73">
        <f t="shared" si="452"/>
        <v>0</v>
      </c>
      <c r="Z574" s="73">
        <f t="shared" si="438"/>
        <v>0</v>
      </c>
      <c r="AA574" s="73">
        <f t="shared" si="438"/>
        <v>0</v>
      </c>
      <c r="AB574" s="73">
        <f t="shared" si="438"/>
        <v>0</v>
      </c>
      <c r="AC574" s="73">
        <f t="shared" si="438"/>
        <v>0</v>
      </c>
      <c r="AD574" s="73">
        <f t="shared" si="438"/>
        <v>0</v>
      </c>
      <c r="AE574" s="73">
        <f t="shared" si="438"/>
        <v>0</v>
      </c>
      <c r="AF574" s="75">
        <f t="shared" si="433"/>
        <v>0</v>
      </c>
      <c r="AG574" s="73">
        <f t="shared" si="453"/>
        <v>0</v>
      </c>
      <c r="AH574" s="73">
        <f t="shared" si="453"/>
        <v>0</v>
      </c>
      <c r="AI574" s="73">
        <f t="shared" si="453"/>
        <v>0</v>
      </c>
      <c r="AJ574" s="73">
        <f t="shared" si="453"/>
        <v>0</v>
      </c>
      <c r="AK574" s="73">
        <f t="shared" si="453"/>
        <v>0</v>
      </c>
      <c r="AL574" s="73">
        <f t="shared" si="453"/>
        <v>0</v>
      </c>
      <c r="AM574" s="73">
        <f t="shared" si="453"/>
        <v>0</v>
      </c>
      <c r="AN574" s="73">
        <f t="shared" si="453"/>
        <v>0</v>
      </c>
      <c r="AO574" s="73">
        <f t="shared" si="453"/>
        <v>0</v>
      </c>
      <c r="AP574" s="73">
        <f t="shared" si="453"/>
        <v>0</v>
      </c>
      <c r="AQ574" s="73">
        <f t="shared" si="453"/>
        <v>0</v>
      </c>
      <c r="AR574" s="73">
        <f t="shared" si="449"/>
        <v>0</v>
      </c>
      <c r="AS574" s="117">
        <f t="shared" si="434"/>
        <v>0</v>
      </c>
      <c r="AT574" s="73">
        <f t="shared" si="454"/>
        <v>0</v>
      </c>
      <c r="AU574" s="73">
        <f t="shared" si="454"/>
        <v>0</v>
      </c>
      <c r="AV574" s="73">
        <f t="shared" si="454"/>
        <v>0</v>
      </c>
      <c r="AW574" s="73">
        <f t="shared" si="454"/>
        <v>0</v>
      </c>
      <c r="AX574" s="73">
        <f t="shared" si="454"/>
        <v>0</v>
      </c>
      <c r="AY574" s="73">
        <f t="shared" si="454"/>
        <v>0</v>
      </c>
      <c r="AZ574" s="73">
        <f t="shared" si="454"/>
        <v>0</v>
      </c>
      <c r="BA574" s="73">
        <f t="shared" si="454"/>
        <v>0</v>
      </c>
      <c r="BB574" s="75">
        <f t="shared" si="441"/>
        <v>0</v>
      </c>
      <c r="BC574" s="73">
        <f t="shared" si="455"/>
        <v>0</v>
      </c>
      <c r="BD574" s="73">
        <f t="shared" si="455"/>
        <v>0</v>
      </c>
      <c r="BE574" s="73">
        <f t="shared" si="455"/>
        <v>0</v>
      </c>
      <c r="BF574" s="73">
        <f t="shared" si="455"/>
        <v>0</v>
      </c>
      <c r="BG574" s="73">
        <f t="shared" si="455"/>
        <v>0</v>
      </c>
      <c r="BH574" s="73">
        <f t="shared" si="455"/>
        <v>0</v>
      </c>
      <c r="BI574" s="73">
        <f t="shared" si="455"/>
        <v>0</v>
      </c>
      <c r="BJ574" s="73">
        <f t="shared" si="455"/>
        <v>0</v>
      </c>
      <c r="BK574" s="73">
        <f t="shared" si="455"/>
        <v>0</v>
      </c>
      <c r="BL574" s="73">
        <f t="shared" si="443"/>
        <v>0</v>
      </c>
      <c r="BM574" s="73">
        <f t="shared" si="456"/>
        <v>0</v>
      </c>
      <c r="BN574" s="73">
        <f t="shared" si="456"/>
        <v>0</v>
      </c>
      <c r="BO574" s="73">
        <f t="shared" si="456"/>
        <v>0</v>
      </c>
      <c r="BP574" s="73">
        <f t="shared" si="456"/>
        <v>0</v>
      </c>
      <c r="BQ574" s="71">
        <f t="shared" si="435"/>
        <v>0</v>
      </c>
      <c r="BR574" s="73">
        <f t="shared" si="457"/>
        <v>0</v>
      </c>
      <c r="BS574" s="73">
        <f t="shared" si="457"/>
        <v>0</v>
      </c>
      <c r="BT574" s="73">
        <f t="shared" si="457"/>
        <v>0</v>
      </c>
      <c r="BU574" s="73">
        <f t="shared" si="457"/>
        <v>0</v>
      </c>
      <c r="BV574" s="73">
        <f t="shared" si="457"/>
        <v>0</v>
      </c>
      <c r="BW574" s="73">
        <f t="shared" si="457"/>
        <v>0</v>
      </c>
      <c r="BX574" s="73">
        <f t="shared" si="457"/>
        <v>0</v>
      </c>
      <c r="BY574" s="73">
        <f t="shared" si="457"/>
        <v>0</v>
      </c>
      <c r="BZ574" s="73">
        <f t="shared" si="457"/>
        <v>0</v>
      </c>
      <c r="CA574" s="73">
        <f t="shared" si="457"/>
        <v>0</v>
      </c>
      <c r="CB574" s="73">
        <f t="shared" si="457"/>
        <v>0</v>
      </c>
      <c r="CC574" s="73">
        <f t="shared" si="457"/>
        <v>0</v>
      </c>
      <c r="CD574" s="73">
        <f t="shared" si="457"/>
        <v>0</v>
      </c>
      <c r="CE574" s="73">
        <f t="shared" si="457"/>
        <v>0</v>
      </c>
      <c r="CF574" s="73">
        <f t="shared" si="457"/>
        <v>0</v>
      </c>
      <c r="CG574" s="73">
        <f t="shared" si="457"/>
        <v>0</v>
      </c>
      <c r="CH574" s="73">
        <f t="shared" si="457"/>
        <v>0</v>
      </c>
      <c r="CI574" s="73">
        <f t="shared" si="457"/>
        <v>0</v>
      </c>
      <c r="CJ574" s="73">
        <f t="shared" si="457"/>
        <v>0</v>
      </c>
      <c r="CK574" s="71"/>
      <c r="CL574" s="71"/>
      <c r="CM574" s="71"/>
      <c r="CN574" s="71"/>
      <c r="CO574" s="71"/>
      <c r="CP574" s="188">
        <f t="shared" si="461"/>
        <v>0</v>
      </c>
      <c r="CQ574" s="71"/>
      <c r="CR574" s="71"/>
      <c r="CS574" s="71"/>
      <c r="CT574" s="71"/>
      <c r="CU574" s="71"/>
      <c r="CV574" s="71"/>
      <c r="CW574" s="71"/>
      <c r="CX574" s="71"/>
      <c r="CY574" s="71"/>
      <c r="CZ574" s="71"/>
      <c r="DA574" s="71"/>
      <c r="DB574" s="188">
        <f t="shared" si="462"/>
        <v>0</v>
      </c>
      <c r="DC574" s="38">
        <f t="shared" si="458"/>
        <v>0</v>
      </c>
      <c r="DD574" s="71"/>
      <c r="DE574" s="71"/>
      <c r="DF574" s="71"/>
      <c r="DG574" s="188">
        <f t="shared" si="459"/>
        <v>0</v>
      </c>
      <c r="DH574" s="38">
        <f t="shared" si="460"/>
        <v>0</v>
      </c>
      <c r="DI574" s="71"/>
      <c r="DJ574" s="71"/>
      <c r="DK574" s="71"/>
      <c r="DL574" s="71"/>
      <c r="DM574" s="71"/>
      <c r="DN574" s="71"/>
      <c r="DO574" s="71"/>
      <c r="DP574" s="71"/>
      <c r="DQ574" s="71"/>
      <c r="DR574" s="71"/>
      <c r="DS574" s="71"/>
      <c r="DT574" s="71"/>
      <c r="DU574" s="71"/>
      <c r="DV574" s="71"/>
      <c r="DW574" s="71"/>
      <c r="DX574" s="71"/>
      <c r="DY574" s="71"/>
      <c r="DZ574" s="71"/>
      <c r="EA574" s="71"/>
      <c r="EB574" s="71"/>
      <c r="EC574" s="71"/>
      <c r="ED574" s="71"/>
      <c r="EE574" s="71"/>
      <c r="EF574" s="71"/>
      <c r="EG574" s="71"/>
      <c r="EH574" s="71"/>
      <c r="EI574" s="74"/>
      <c r="EJ574" s="74"/>
      <c r="EK574" s="74"/>
      <c r="EL574" s="74"/>
      <c r="EM574" s="74"/>
      <c r="EN574" s="74"/>
      <c r="EO574" s="74"/>
      <c r="EP574" s="74"/>
      <c r="EQ574" s="74"/>
      <c r="ER574" s="74"/>
      <c r="ES574" s="74"/>
      <c r="ET574" s="74"/>
      <c r="EU574" s="74"/>
      <c r="EV574" s="74"/>
      <c r="EW574" s="74"/>
      <c r="EX574" s="74"/>
      <c r="EY574" s="74"/>
      <c r="EZ574" s="74"/>
      <c r="FA574" s="74"/>
      <c r="FB574" s="74"/>
    </row>
    <row r="575" spans="2:158" s="69" customFormat="1">
      <c r="B575" s="76"/>
      <c r="C575" s="118" t="s">
        <v>396</v>
      </c>
      <c r="D575" s="71"/>
      <c r="E575" s="71"/>
      <c r="F575" s="71"/>
      <c r="G575" s="71"/>
      <c r="H575" s="71"/>
      <c r="I575" s="71"/>
      <c r="J575" s="71"/>
      <c r="K575" s="71"/>
      <c r="L575" s="71"/>
      <c r="M575" s="71"/>
      <c r="N575" s="71"/>
      <c r="O575" s="72"/>
      <c r="P575" s="71"/>
      <c r="Q575" s="71"/>
      <c r="R575" s="71"/>
      <c r="S575" s="71"/>
      <c r="T575" s="71"/>
      <c r="U575" s="71"/>
      <c r="V575" s="71"/>
      <c r="W575" s="71"/>
      <c r="X575" s="71"/>
      <c r="Y575" s="73">
        <f t="shared" si="452"/>
        <v>0</v>
      </c>
      <c r="Z575" s="73">
        <f t="shared" si="438"/>
        <v>0</v>
      </c>
      <c r="AA575" s="73">
        <f t="shared" si="438"/>
        <v>0</v>
      </c>
      <c r="AB575" s="73">
        <f t="shared" si="438"/>
        <v>0</v>
      </c>
      <c r="AC575" s="73">
        <f t="shared" si="438"/>
        <v>0</v>
      </c>
      <c r="AD575" s="73">
        <f t="shared" si="438"/>
        <v>0</v>
      </c>
      <c r="AE575" s="73">
        <f t="shared" si="438"/>
        <v>0</v>
      </c>
      <c r="AF575" s="75">
        <f t="shared" si="433"/>
        <v>0</v>
      </c>
      <c r="AG575" s="73">
        <f t="shared" si="453"/>
        <v>0</v>
      </c>
      <c r="AH575" s="73">
        <f t="shared" si="453"/>
        <v>0</v>
      </c>
      <c r="AI575" s="73">
        <f t="shared" si="453"/>
        <v>0</v>
      </c>
      <c r="AJ575" s="73">
        <f t="shared" si="453"/>
        <v>0</v>
      </c>
      <c r="AK575" s="73">
        <f t="shared" si="453"/>
        <v>0</v>
      </c>
      <c r="AL575" s="73">
        <f t="shared" si="453"/>
        <v>0</v>
      </c>
      <c r="AM575" s="73">
        <f t="shared" si="453"/>
        <v>0</v>
      </c>
      <c r="AN575" s="73">
        <f t="shared" si="453"/>
        <v>0</v>
      </c>
      <c r="AO575" s="73">
        <f t="shared" si="453"/>
        <v>0</v>
      </c>
      <c r="AP575" s="73">
        <f t="shared" si="453"/>
        <v>0</v>
      </c>
      <c r="AQ575" s="73">
        <f t="shared" si="453"/>
        <v>0</v>
      </c>
      <c r="AR575" s="73">
        <f t="shared" si="449"/>
        <v>0</v>
      </c>
      <c r="AS575" s="117">
        <f t="shared" si="434"/>
        <v>0</v>
      </c>
      <c r="AT575" s="73">
        <f t="shared" si="454"/>
        <v>0</v>
      </c>
      <c r="AU575" s="73">
        <f t="shared" si="454"/>
        <v>0</v>
      </c>
      <c r="AV575" s="73">
        <f t="shared" si="454"/>
        <v>0</v>
      </c>
      <c r="AW575" s="73">
        <f t="shared" si="454"/>
        <v>0</v>
      </c>
      <c r="AX575" s="73">
        <f t="shared" si="454"/>
        <v>0</v>
      </c>
      <c r="AY575" s="73">
        <f t="shared" si="454"/>
        <v>0</v>
      </c>
      <c r="AZ575" s="73">
        <f t="shared" si="454"/>
        <v>0</v>
      </c>
      <c r="BA575" s="73">
        <f t="shared" si="454"/>
        <v>0</v>
      </c>
      <c r="BB575" s="75">
        <f t="shared" si="441"/>
        <v>0</v>
      </c>
      <c r="BC575" s="73">
        <f t="shared" si="455"/>
        <v>0</v>
      </c>
      <c r="BD575" s="73">
        <f t="shared" si="455"/>
        <v>0</v>
      </c>
      <c r="BE575" s="73">
        <f t="shared" si="455"/>
        <v>0</v>
      </c>
      <c r="BF575" s="73">
        <f t="shared" si="455"/>
        <v>0</v>
      </c>
      <c r="BG575" s="73">
        <f t="shared" si="455"/>
        <v>0</v>
      </c>
      <c r="BH575" s="73">
        <f t="shared" si="455"/>
        <v>0</v>
      </c>
      <c r="BI575" s="73">
        <f t="shared" si="455"/>
        <v>0</v>
      </c>
      <c r="BJ575" s="73">
        <f t="shared" si="455"/>
        <v>0</v>
      </c>
      <c r="BK575" s="73">
        <f t="shared" si="455"/>
        <v>0</v>
      </c>
      <c r="BL575" s="73">
        <f t="shared" si="443"/>
        <v>0</v>
      </c>
      <c r="BM575" s="73">
        <f t="shared" si="456"/>
        <v>0</v>
      </c>
      <c r="BN575" s="73">
        <f t="shared" si="456"/>
        <v>0</v>
      </c>
      <c r="BO575" s="73">
        <f t="shared" si="456"/>
        <v>0</v>
      </c>
      <c r="BP575" s="73">
        <f t="shared" si="456"/>
        <v>0</v>
      </c>
      <c r="BQ575" s="71">
        <f t="shared" si="435"/>
        <v>0</v>
      </c>
      <c r="BR575" s="73">
        <f t="shared" si="457"/>
        <v>0</v>
      </c>
      <c r="BS575" s="73">
        <f t="shared" si="457"/>
        <v>0</v>
      </c>
      <c r="BT575" s="73">
        <f t="shared" si="457"/>
        <v>0</v>
      </c>
      <c r="BU575" s="73">
        <f t="shared" si="457"/>
        <v>0</v>
      </c>
      <c r="BV575" s="73">
        <f t="shared" si="457"/>
        <v>0</v>
      </c>
      <c r="BW575" s="73">
        <f t="shared" si="457"/>
        <v>0</v>
      </c>
      <c r="BX575" s="73">
        <f t="shared" si="457"/>
        <v>0</v>
      </c>
      <c r="BY575" s="73">
        <f t="shared" si="457"/>
        <v>0</v>
      </c>
      <c r="BZ575" s="73">
        <f t="shared" si="457"/>
        <v>0</v>
      </c>
      <c r="CA575" s="73">
        <f t="shared" si="457"/>
        <v>0</v>
      </c>
      <c r="CB575" s="73">
        <f t="shared" si="457"/>
        <v>0</v>
      </c>
      <c r="CC575" s="73">
        <f t="shared" si="457"/>
        <v>0</v>
      </c>
      <c r="CD575" s="73">
        <f t="shared" si="457"/>
        <v>0</v>
      </c>
      <c r="CE575" s="73">
        <f t="shared" si="457"/>
        <v>0</v>
      </c>
      <c r="CF575" s="73">
        <f t="shared" si="457"/>
        <v>0</v>
      </c>
      <c r="CG575" s="73">
        <f t="shared" si="457"/>
        <v>0</v>
      </c>
      <c r="CH575" s="73">
        <f t="shared" si="457"/>
        <v>0</v>
      </c>
      <c r="CI575" s="73">
        <f t="shared" si="457"/>
        <v>0</v>
      </c>
      <c r="CJ575" s="73">
        <f t="shared" si="457"/>
        <v>0</v>
      </c>
      <c r="CK575" s="71"/>
      <c r="CL575" s="71"/>
      <c r="CM575" s="71"/>
      <c r="CN575" s="71"/>
      <c r="CO575" s="71"/>
      <c r="CP575" s="188">
        <f t="shared" si="461"/>
        <v>0</v>
      </c>
      <c r="CQ575" s="71"/>
      <c r="CR575" s="71"/>
      <c r="CS575" s="71"/>
      <c r="CT575" s="71"/>
      <c r="CU575" s="71"/>
      <c r="CV575" s="71"/>
      <c r="CW575" s="71"/>
      <c r="CX575" s="71"/>
      <c r="CY575" s="71"/>
      <c r="CZ575" s="71"/>
      <c r="DA575" s="71"/>
      <c r="DB575" s="188">
        <f t="shared" si="462"/>
        <v>0</v>
      </c>
      <c r="DC575" s="38">
        <f t="shared" si="458"/>
        <v>0</v>
      </c>
      <c r="DD575" s="71"/>
      <c r="DE575" s="71"/>
      <c r="DF575" s="71"/>
      <c r="DG575" s="188">
        <f t="shared" si="459"/>
        <v>0</v>
      </c>
      <c r="DH575" s="38">
        <f t="shared" si="460"/>
        <v>0</v>
      </c>
      <c r="DI575" s="71"/>
      <c r="DJ575" s="71"/>
      <c r="DK575" s="71"/>
      <c r="DL575" s="71"/>
      <c r="DM575" s="71"/>
      <c r="DN575" s="71"/>
      <c r="DO575" s="71"/>
      <c r="DP575" s="71"/>
      <c r="DQ575" s="71"/>
      <c r="DR575" s="71"/>
      <c r="DS575" s="71"/>
      <c r="DT575" s="71"/>
      <c r="DU575" s="71"/>
      <c r="DV575" s="71"/>
      <c r="DW575" s="71"/>
      <c r="DX575" s="71"/>
      <c r="DY575" s="71"/>
      <c r="DZ575" s="71"/>
      <c r="EA575" s="71"/>
      <c r="EB575" s="71"/>
      <c r="EC575" s="71"/>
      <c r="ED575" s="71"/>
      <c r="EE575" s="71"/>
      <c r="EF575" s="71"/>
      <c r="EG575" s="71"/>
      <c r="EH575" s="71"/>
      <c r="EI575" s="74"/>
      <c r="EJ575" s="74"/>
      <c r="EK575" s="74"/>
      <c r="EL575" s="74"/>
      <c r="EM575" s="74"/>
      <c r="EN575" s="74"/>
      <c r="EO575" s="74"/>
      <c r="EP575" s="74"/>
      <c r="EQ575" s="74"/>
      <c r="ER575" s="74"/>
      <c r="ES575" s="74"/>
      <c r="ET575" s="74"/>
      <c r="EU575" s="74"/>
      <c r="EV575" s="74"/>
      <c r="EW575" s="74"/>
      <c r="EX575" s="74"/>
      <c r="EY575" s="74"/>
      <c r="EZ575" s="74"/>
      <c r="FA575" s="74"/>
      <c r="FB575" s="74"/>
    </row>
    <row r="576" spans="2:158" s="69" customFormat="1">
      <c r="B576" s="76"/>
      <c r="C576" s="77" t="s">
        <v>397</v>
      </c>
      <c r="D576" s="71"/>
      <c r="E576" s="71"/>
      <c r="F576" s="71"/>
      <c r="G576" s="71"/>
      <c r="H576" s="71"/>
      <c r="I576" s="71"/>
      <c r="J576" s="71"/>
      <c r="K576" s="71"/>
      <c r="L576" s="71"/>
      <c r="M576" s="71"/>
      <c r="N576" s="71"/>
      <c r="O576" s="72"/>
      <c r="P576" s="71"/>
      <c r="Q576" s="71"/>
      <c r="R576" s="71"/>
      <c r="S576" s="71"/>
      <c r="T576" s="71"/>
      <c r="U576" s="71"/>
      <c r="V576" s="71"/>
      <c r="W576" s="71"/>
      <c r="X576" s="71"/>
      <c r="Y576" s="73">
        <f t="shared" si="452"/>
        <v>0</v>
      </c>
      <c r="Z576" s="73">
        <f t="shared" si="438"/>
        <v>0</v>
      </c>
      <c r="AA576" s="73">
        <f t="shared" si="438"/>
        <v>0</v>
      </c>
      <c r="AB576" s="73">
        <f t="shared" si="438"/>
        <v>0</v>
      </c>
      <c r="AC576" s="73">
        <f t="shared" si="438"/>
        <v>0</v>
      </c>
      <c r="AD576" s="73">
        <f t="shared" si="438"/>
        <v>0</v>
      </c>
      <c r="AE576" s="73">
        <f t="shared" si="438"/>
        <v>0</v>
      </c>
      <c r="AF576" s="75">
        <f t="shared" si="433"/>
        <v>0</v>
      </c>
      <c r="AG576" s="73">
        <f>SUM(AG592,AG608,AG628,AG644,AG661)</f>
        <v>0</v>
      </c>
      <c r="AH576" s="73">
        <f>SUM(AH592,AH608,AH628,AH644,AH661)</f>
        <v>0</v>
      </c>
      <c r="AI576" s="73">
        <f t="shared" si="453"/>
        <v>0</v>
      </c>
      <c r="AJ576" s="73">
        <f t="shared" si="453"/>
        <v>0</v>
      </c>
      <c r="AK576" s="73">
        <f t="shared" si="453"/>
        <v>0</v>
      </c>
      <c r="AL576" s="73">
        <f t="shared" si="453"/>
        <v>0</v>
      </c>
      <c r="AM576" s="73">
        <f t="shared" si="453"/>
        <v>0</v>
      </c>
      <c r="AN576" s="73">
        <f t="shared" si="453"/>
        <v>0</v>
      </c>
      <c r="AO576" s="73">
        <f t="shared" si="453"/>
        <v>0</v>
      </c>
      <c r="AP576" s="73">
        <f t="shared" si="453"/>
        <v>0</v>
      </c>
      <c r="AQ576" s="73">
        <f t="shared" si="453"/>
        <v>0</v>
      </c>
      <c r="AR576" s="73">
        <f t="shared" si="453"/>
        <v>0</v>
      </c>
      <c r="AS576" s="117">
        <f t="shared" si="434"/>
        <v>0</v>
      </c>
      <c r="AT576" s="73">
        <f t="shared" si="453"/>
        <v>0</v>
      </c>
      <c r="AU576" s="73">
        <f t="shared" si="453"/>
        <v>0</v>
      </c>
      <c r="AV576" s="73">
        <f t="shared" si="453"/>
        <v>0</v>
      </c>
      <c r="AW576" s="73">
        <f t="shared" si="454"/>
        <v>0</v>
      </c>
      <c r="AX576" s="73">
        <f t="shared" si="454"/>
        <v>0</v>
      </c>
      <c r="AY576" s="73">
        <f t="shared" si="454"/>
        <v>0</v>
      </c>
      <c r="AZ576" s="73">
        <f t="shared" si="454"/>
        <v>0</v>
      </c>
      <c r="BA576" s="73">
        <f t="shared" si="454"/>
        <v>0</v>
      </c>
      <c r="BB576" s="75">
        <f t="shared" si="441"/>
        <v>0</v>
      </c>
      <c r="BC576" s="73">
        <f t="shared" si="454"/>
        <v>0</v>
      </c>
      <c r="BD576" s="73">
        <f t="shared" si="454"/>
        <v>0</v>
      </c>
      <c r="BE576" s="73">
        <f t="shared" si="454"/>
        <v>0</v>
      </c>
      <c r="BF576" s="73">
        <f t="shared" si="454"/>
        <v>0</v>
      </c>
      <c r="BG576" s="73">
        <f t="shared" si="454"/>
        <v>0</v>
      </c>
      <c r="BH576" s="73">
        <f t="shared" si="454"/>
        <v>0</v>
      </c>
      <c r="BI576" s="73">
        <f t="shared" si="454"/>
        <v>0</v>
      </c>
      <c r="BJ576" s="73">
        <f t="shared" si="455"/>
        <v>0</v>
      </c>
      <c r="BK576" s="73">
        <f t="shared" si="455"/>
        <v>0</v>
      </c>
      <c r="BL576" s="73">
        <f t="shared" si="443"/>
        <v>0</v>
      </c>
      <c r="BM576" s="73">
        <f t="shared" si="455"/>
        <v>0</v>
      </c>
      <c r="BN576" s="73">
        <f t="shared" si="455"/>
        <v>0</v>
      </c>
      <c r="BO576" s="73">
        <f t="shared" si="455"/>
        <v>0</v>
      </c>
      <c r="BP576" s="73">
        <f t="shared" si="455"/>
        <v>0</v>
      </c>
      <c r="BQ576" s="71">
        <f t="shared" si="435"/>
        <v>0</v>
      </c>
      <c r="BR576" s="73">
        <f t="shared" si="457"/>
        <v>0</v>
      </c>
      <c r="BS576" s="73">
        <f t="shared" si="457"/>
        <v>0</v>
      </c>
      <c r="BT576" s="73">
        <f t="shared" si="457"/>
        <v>0</v>
      </c>
      <c r="BU576" s="73">
        <f t="shared" si="457"/>
        <v>0</v>
      </c>
      <c r="BV576" s="73">
        <f t="shared" si="457"/>
        <v>0</v>
      </c>
      <c r="BW576" s="73">
        <f t="shared" si="457"/>
        <v>0</v>
      </c>
      <c r="BX576" s="73">
        <f t="shared" si="457"/>
        <v>0</v>
      </c>
      <c r="BY576" s="73">
        <f t="shared" si="457"/>
        <v>0</v>
      </c>
      <c r="BZ576" s="73">
        <f t="shared" si="457"/>
        <v>0</v>
      </c>
      <c r="CA576" s="73">
        <f t="shared" si="457"/>
        <v>0</v>
      </c>
      <c r="CB576" s="73">
        <f t="shared" si="457"/>
        <v>0</v>
      </c>
      <c r="CC576" s="73">
        <f t="shared" si="457"/>
        <v>0</v>
      </c>
      <c r="CD576" s="73">
        <f t="shared" si="457"/>
        <v>0</v>
      </c>
      <c r="CE576" s="73">
        <f t="shared" si="457"/>
        <v>0</v>
      </c>
      <c r="CF576" s="73">
        <f t="shared" si="457"/>
        <v>0</v>
      </c>
      <c r="CG576" s="73">
        <f t="shared" si="457"/>
        <v>0</v>
      </c>
      <c r="CH576" s="73">
        <f t="shared" si="457"/>
        <v>0</v>
      </c>
      <c r="CI576" s="73">
        <f t="shared" si="457"/>
        <v>0</v>
      </c>
      <c r="CJ576" s="73">
        <f t="shared" si="457"/>
        <v>0</v>
      </c>
      <c r="CK576" s="71"/>
      <c r="CL576" s="71"/>
      <c r="CM576" s="71"/>
      <c r="CN576" s="71"/>
      <c r="CO576" s="71"/>
      <c r="CP576" s="188">
        <f t="shared" si="461"/>
        <v>0</v>
      </c>
      <c r="CQ576" s="71"/>
      <c r="CR576" s="71"/>
      <c r="CS576" s="71"/>
      <c r="CT576" s="71"/>
      <c r="CU576" s="71"/>
      <c r="CV576" s="71"/>
      <c r="CW576" s="71"/>
      <c r="CX576" s="71"/>
      <c r="CY576" s="71"/>
      <c r="CZ576" s="71"/>
      <c r="DA576" s="71"/>
      <c r="DB576" s="188">
        <f t="shared" si="462"/>
        <v>0</v>
      </c>
      <c r="DC576" s="38">
        <f t="shared" si="458"/>
        <v>0</v>
      </c>
      <c r="DD576" s="71"/>
      <c r="DE576" s="71"/>
      <c r="DF576" s="71"/>
      <c r="DG576" s="188">
        <f t="shared" si="459"/>
        <v>0</v>
      </c>
      <c r="DH576" s="38">
        <f t="shared" si="460"/>
        <v>0</v>
      </c>
      <c r="DI576" s="71"/>
      <c r="DJ576" s="71"/>
      <c r="DK576" s="71"/>
      <c r="DL576" s="71"/>
      <c r="DM576" s="71"/>
      <c r="DN576" s="71"/>
      <c r="DO576" s="71"/>
      <c r="DP576" s="71"/>
      <c r="DQ576" s="71"/>
      <c r="DR576" s="71"/>
      <c r="DS576" s="71"/>
      <c r="DT576" s="71"/>
      <c r="DU576" s="71"/>
      <c r="DV576" s="71"/>
      <c r="DW576" s="71"/>
      <c r="DX576" s="71"/>
      <c r="DY576" s="71"/>
      <c r="DZ576" s="71"/>
      <c r="EA576" s="71"/>
      <c r="EB576" s="71"/>
      <c r="EC576" s="71"/>
      <c r="ED576" s="71"/>
      <c r="EE576" s="71"/>
      <c r="EF576" s="71"/>
      <c r="EG576" s="71"/>
      <c r="EH576" s="71"/>
      <c r="EI576" s="74"/>
      <c r="EJ576" s="74"/>
      <c r="EK576" s="74"/>
      <c r="EL576" s="74"/>
      <c r="EM576" s="74"/>
      <c r="EN576" s="74"/>
      <c r="EO576" s="74"/>
      <c r="EP576" s="74"/>
      <c r="EQ576" s="74"/>
      <c r="ER576" s="74"/>
      <c r="ES576" s="74"/>
      <c r="ET576" s="74"/>
      <c r="EU576" s="74"/>
      <c r="EV576" s="74"/>
      <c r="EW576" s="74"/>
      <c r="EX576" s="74"/>
      <c r="EY576" s="74"/>
      <c r="EZ576" s="74"/>
      <c r="FA576" s="74"/>
      <c r="FB576" s="74"/>
    </row>
    <row r="577" spans="2:158" s="69" customFormat="1">
      <c r="B577" s="76"/>
      <c r="C577" s="118" t="s">
        <v>398</v>
      </c>
      <c r="D577" s="71"/>
      <c r="E577" s="71"/>
      <c r="F577" s="71"/>
      <c r="G577" s="71"/>
      <c r="H577" s="71"/>
      <c r="I577" s="71"/>
      <c r="J577" s="71"/>
      <c r="K577" s="71"/>
      <c r="L577" s="71"/>
      <c r="M577" s="71"/>
      <c r="N577" s="71"/>
      <c r="O577" s="72"/>
      <c r="P577" s="71"/>
      <c r="Q577" s="71"/>
      <c r="R577" s="71"/>
      <c r="S577" s="71"/>
      <c r="T577" s="71"/>
      <c r="U577" s="71"/>
      <c r="V577" s="71"/>
      <c r="W577" s="71"/>
      <c r="X577" s="71"/>
      <c r="Y577" s="73">
        <f>SUM(Y593,Y609,Y629,Y645,Y662,Y613)</f>
        <v>-8853</v>
      </c>
      <c r="Z577" s="73">
        <f t="shared" ref="Z577:CJ577" si="463">SUM(Z593,Z609,Z629,Z645,Z662,Z613)</f>
        <v>0</v>
      </c>
      <c r="AA577" s="73">
        <f t="shared" si="463"/>
        <v>0</v>
      </c>
      <c r="AB577" s="73">
        <f t="shared" si="463"/>
        <v>0</v>
      </c>
      <c r="AC577" s="73">
        <f t="shared" si="463"/>
        <v>0</v>
      </c>
      <c r="AD577" s="73">
        <f t="shared" si="463"/>
        <v>0</v>
      </c>
      <c r="AE577" s="73">
        <f t="shared" si="463"/>
        <v>0</v>
      </c>
      <c r="AF577" s="75">
        <f t="shared" si="433"/>
        <v>-1566</v>
      </c>
      <c r="AG577" s="73">
        <f>SUM(AG593,AG609,AG629,AG645,AG662,AG613)</f>
        <v>-78</v>
      </c>
      <c r="AH577" s="73">
        <f t="shared" si="463"/>
        <v>-1488</v>
      </c>
      <c r="AI577" s="73">
        <f t="shared" si="463"/>
        <v>-1488</v>
      </c>
      <c r="AJ577" s="73">
        <f t="shared" si="463"/>
        <v>0</v>
      </c>
      <c r="AK577" s="73">
        <f t="shared" si="463"/>
        <v>0</v>
      </c>
      <c r="AL577" s="73">
        <f t="shared" si="463"/>
        <v>0</v>
      </c>
      <c r="AM577" s="73">
        <f t="shared" si="463"/>
        <v>0</v>
      </c>
      <c r="AN577" s="73">
        <f t="shared" si="463"/>
        <v>0</v>
      </c>
      <c r="AO577" s="73">
        <f t="shared" si="463"/>
        <v>0</v>
      </c>
      <c r="AP577" s="73">
        <f t="shared" si="463"/>
        <v>0</v>
      </c>
      <c r="AQ577" s="73">
        <f t="shared" si="463"/>
        <v>0</v>
      </c>
      <c r="AR577" s="73">
        <f t="shared" si="463"/>
        <v>0</v>
      </c>
      <c r="AS577" s="117">
        <f t="shared" si="434"/>
        <v>-1566</v>
      </c>
      <c r="AT577" s="73">
        <f t="shared" si="463"/>
        <v>0</v>
      </c>
      <c r="AU577" s="73">
        <f t="shared" si="463"/>
        <v>0</v>
      </c>
      <c r="AV577" s="73">
        <f t="shared" si="463"/>
        <v>0</v>
      </c>
      <c r="AW577" s="73">
        <f t="shared" si="463"/>
        <v>0</v>
      </c>
      <c r="AX577" s="73">
        <f t="shared" si="463"/>
        <v>0</v>
      </c>
      <c r="AY577" s="73">
        <f t="shared" si="463"/>
        <v>0</v>
      </c>
      <c r="AZ577" s="73">
        <f t="shared" si="463"/>
        <v>0</v>
      </c>
      <c r="BA577" s="73">
        <f t="shared" si="463"/>
        <v>0</v>
      </c>
      <c r="BB577" s="73">
        <f t="shared" si="463"/>
        <v>0</v>
      </c>
      <c r="BC577" s="73">
        <f t="shared" si="463"/>
        <v>0</v>
      </c>
      <c r="BD577" s="73">
        <f t="shared" si="463"/>
        <v>0</v>
      </c>
      <c r="BE577" s="73">
        <f t="shared" si="463"/>
        <v>0</v>
      </c>
      <c r="BF577" s="73">
        <f t="shared" si="463"/>
        <v>0</v>
      </c>
      <c r="BG577" s="73">
        <f t="shared" si="463"/>
        <v>0</v>
      </c>
      <c r="BH577" s="73">
        <f t="shared" si="463"/>
        <v>0</v>
      </c>
      <c r="BI577" s="73">
        <f t="shared" si="463"/>
        <v>0</v>
      </c>
      <c r="BJ577" s="73">
        <f t="shared" si="463"/>
        <v>0</v>
      </c>
      <c r="BK577" s="73">
        <f t="shared" si="463"/>
        <v>0</v>
      </c>
      <c r="BL577" s="73">
        <f t="shared" si="463"/>
        <v>0</v>
      </c>
      <c r="BM577" s="73">
        <f t="shared" si="463"/>
        <v>0</v>
      </c>
      <c r="BN577" s="73">
        <f t="shared" si="463"/>
        <v>0</v>
      </c>
      <c r="BO577" s="73">
        <f t="shared" si="463"/>
        <v>0</v>
      </c>
      <c r="BP577" s="73">
        <f t="shared" si="463"/>
        <v>0</v>
      </c>
      <c r="BQ577" s="73">
        <f t="shared" si="463"/>
        <v>0</v>
      </c>
      <c r="BR577" s="73">
        <f t="shared" si="463"/>
        <v>0</v>
      </c>
      <c r="BS577" s="73">
        <f t="shared" si="463"/>
        <v>0</v>
      </c>
      <c r="BT577" s="73">
        <f t="shared" si="463"/>
        <v>0</v>
      </c>
      <c r="BU577" s="73">
        <f t="shared" si="463"/>
        <v>0</v>
      </c>
      <c r="BV577" s="73">
        <f t="shared" si="463"/>
        <v>0</v>
      </c>
      <c r="BW577" s="73">
        <f t="shared" si="463"/>
        <v>0</v>
      </c>
      <c r="BX577" s="73">
        <f t="shared" si="463"/>
        <v>0</v>
      </c>
      <c r="BY577" s="73">
        <f t="shared" si="463"/>
        <v>0</v>
      </c>
      <c r="BZ577" s="73">
        <f t="shared" si="463"/>
        <v>0</v>
      </c>
      <c r="CA577" s="73">
        <f t="shared" si="463"/>
        <v>0</v>
      </c>
      <c r="CB577" s="73">
        <f t="shared" si="463"/>
        <v>0</v>
      </c>
      <c r="CC577" s="73">
        <f t="shared" si="463"/>
        <v>0</v>
      </c>
      <c r="CD577" s="73">
        <f t="shared" si="463"/>
        <v>0</v>
      </c>
      <c r="CE577" s="73">
        <f t="shared" si="463"/>
        <v>0</v>
      </c>
      <c r="CF577" s="73">
        <f t="shared" si="463"/>
        <v>0</v>
      </c>
      <c r="CG577" s="73">
        <f t="shared" si="463"/>
        <v>0</v>
      </c>
      <c r="CH577" s="73">
        <f t="shared" si="463"/>
        <v>0</v>
      </c>
      <c r="CI577" s="73">
        <f t="shared" si="463"/>
        <v>0</v>
      </c>
      <c r="CJ577" s="73">
        <f t="shared" si="463"/>
        <v>0</v>
      </c>
      <c r="CK577" s="71"/>
      <c r="CL577" s="71"/>
      <c r="CM577" s="71"/>
      <c r="CN577" s="71"/>
      <c r="CO577" s="71"/>
      <c r="CP577" s="188">
        <f t="shared" si="461"/>
        <v>0</v>
      </c>
      <c r="CQ577" s="71"/>
      <c r="CR577" s="71"/>
      <c r="CS577" s="71"/>
      <c r="CT577" s="71"/>
      <c r="CU577" s="71"/>
      <c r="CV577" s="71"/>
      <c r="CW577" s="71"/>
      <c r="CX577" s="71"/>
      <c r="CY577" s="71"/>
      <c r="CZ577" s="71"/>
      <c r="DA577" s="71"/>
      <c r="DB577" s="188">
        <f t="shared" si="462"/>
        <v>0</v>
      </c>
      <c r="DC577" s="38">
        <f t="shared" si="458"/>
        <v>0</v>
      </c>
      <c r="DD577" s="71"/>
      <c r="DE577" s="71"/>
      <c r="DF577" s="71"/>
      <c r="DG577" s="188">
        <f t="shared" si="459"/>
        <v>0</v>
      </c>
      <c r="DH577" s="38">
        <f t="shared" si="460"/>
        <v>0</v>
      </c>
      <c r="DI577" s="71"/>
      <c r="DJ577" s="71"/>
      <c r="DK577" s="71"/>
      <c r="DL577" s="71"/>
      <c r="DM577" s="71"/>
      <c r="DN577" s="71"/>
      <c r="DO577" s="71"/>
      <c r="DP577" s="71"/>
      <c r="DQ577" s="71"/>
      <c r="DR577" s="71"/>
      <c r="DS577" s="71"/>
      <c r="DT577" s="71"/>
      <c r="DU577" s="71"/>
      <c r="DV577" s="71"/>
      <c r="DW577" s="71"/>
      <c r="DX577" s="71"/>
      <c r="DY577" s="71"/>
      <c r="DZ577" s="71"/>
      <c r="EA577" s="71"/>
      <c r="EB577" s="71"/>
      <c r="EC577" s="71"/>
      <c r="ED577" s="71"/>
      <c r="EE577" s="71"/>
      <c r="EF577" s="71"/>
      <c r="EG577" s="71"/>
      <c r="EH577" s="71"/>
      <c r="EI577" s="74"/>
      <c r="EJ577" s="74"/>
      <c r="EK577" s="74"/>
      <c r="EL577" s="74"/>
      <c r="EM577" s="74"/>
      <c r="EN577" s="74"/>
      <c r="EO577" s="74"/>
      <c r="EP577" s="74"/>
      <c r="EQ577" s="74"/>
      <c r="ER577" s="74"/>
      <c r="ES577" s="74"/>
      <c r="ET577" s="74"/>
      <c r="EU577" s="74"/>
      <c r="EV577" s="74"/>
      <c r="EW577" s="74"/>
      <c r="EX577" s="74"/>
      <c r="EY577" s="74"/>
      <c r="EZ577" s="74"/>
      <c r="FA577" s="74"/>
      <c r="FB577" s="74"/>
    </row>
    <row r="578" spans="2:158" s="83" customFormat="1" ht="25.5" customHeight="1">
      <c r="B578" s="748" t="s">
        <v>470</v>
      </c>
      <c r="C578" s="744" t="s">
        <v>471</v>
      </c>
      <c r="D578" s="86"/>
      <c r="E578" s="86"/>
      <c r="F578" s="86"/>
      <c r="G578" s="86"/>
      <c r="H578" s="86"/>
      <c r="I578" s="86"/>
      <c r="J578" s="86"/>
      <c r="K578" s="86"/>
      <c r="L578" s="86"/>
      <c r="M578" s="86"/>
      <c r="N578" s="86"/>
      <c r="O578" s="87"/>
      <c r="P578" s="86"/>
      <c r="Q578" s="86"/>
      <c r="R578" s="86"/>
      <c r="S578" s="86"/>
      <c r="T578" s="86"/>
      <c r="U578" s="86"/>
      <c r="V578" s="86"/>
      <c r="W578" s="86"/>
      <c r="X578" s="86"/>
      <c r="Y578" s="71">
        <f>SUM('рабочая 2023 г'!Y577-'2022 г.'!Y577)</f>
        <v>-30</v>
      </c>
      <c r="Z578" s="88"/>
      <c r="AA578" s="88"/>
      <c r="AB578" s="88"/>
      <c r="AC578" s="88"/>
      <c r="AD578" s="88"/>
      <c r="AE578" s="88"/>
      <c r="AF578" s="75">
        <f t="shared" si="433"/>
        <v>-8.8000000000000007</v>
      </c>
      <c r="AG578" s="71">
        <f>SUM('рабочая 2023 г'!AG577-'2022 г.'!AG577)</f>
        <v>-0.60000000000000053</v>
      </c>
      <c r="AH578" s="71">
        <f>SUM('рабочая 2023 г'!AH577-'2022 г.'!AH577)</f>
        <v>0</v>
      </c>
      <c r="AI578" s="71">
        <f>SUM('рабочая 2023 г'!AI577-'2022 г.'!AI577)</f>
        <v>0</v>
      </c>
      <c r="AJ578" s="71">
        <f>SUM('рабочая 2023 г'!AJ577-'2022 г.'!AJ577)</f>
        <v>0</v>
      </c>
      <c r="AK578" s="71">
        <f>SUM('рабочая 2023 г'!AK577-'2022 г.'!AK577)</f>
        <v>0</v>
      </c>
      <c r="AL578" s="71">
        <f>SUM('рабочая 2023 г'!AL577-'2022 г.'!AL577)</f>
        <v>0</v>
      </c>
      <c r="AM578" s="71">
        <f>SUM('рабочая 2023 г'!AM577-'2022 г.'!AM577)</f>
        <v>0</v>
      </c>
      <c r="AN578" s="71">
        <f>SUM('рабочая 2023 г'!AN577-'2022 г.'!AN577)</f>
        <v>0</v>
      </c>
      <c r="AO578" s="71">
        <f>SUM('рабочая 2023 г'!AO577-'2022 г.'!AO577)</f>
        <v>-7.8999999999999986</v>
      </c>
      <c r="AP578" s="71">
        <f>SUM('рабочая 2023 г'!AP577-'2022 г.'!AP577)</f>
        <v>-0.39999999999999947</v>
      </c>
      <c r="AQ578" s="71">
        <f>SUM('рабочая 2023 г'!AQ577-'2022 г.'!AQ577)</f>
        <v>-1.6999999999999997</v>
      </c>
      <c r="AR578" s="71">
        <f>SUM('рабочая 2023 г'!AR577-'2022 г.'!AR577)</f>
        <v>0</v>
      </c>
      <c r="AS578" s="117">
        <f t="shared" si="434"/>
        <v>-8.5</v>
      </c>
      <c r="AT578" s="86"/>
      <c r="AU578" s="88">
        <f>SUM(AV578:AX578)</f>
        <v>0</v>
      </c>
      <c r="AV578" s="71">
        <f>SUM('рабочая 2023 г'!AV577-'2022 г.'!AV577)</f>
        <v>0</v>
      </c>
      <c r="AW578" s="86"/>
      <c r="AX578" s="86"/>
      <c r="AY578" s="71">
        <f>SUM('рабочая 2023 г'!AY577-'2022 г.'!AY577)</f>
        <v>0</v>
      </c>
      <c r="AZ578" s="86"/>
      <c r="BA578" s="71">
        <f>SUM('рабочая 2023 г'!BA577-'2022 г.'!BA577)</f>
        <v>-9.9999999999999978E-2</v>
      </c>
      <c r="BB578" s="125">
        <f>SUM(BC578,BD578,BF578)</f>
        <v>-0.19999999999999998</v>
      </c>
      <c r="BC578" s="71">
        <f>SUM('рабочая 2023 г'!BC577-'2022 г.'!BC577)</f>
        <v>0</v>
      </c>
      <c r="BD578" s="71">
        <f>SUM('рабочая 2023 г'!BD577-'2022 г.'!BD577)</f>
        <v>-0.19999999999999998</v>
      </c>
      <c r="BE578" s="71">
        <f>SUM('рабочая 2023 г'!BE577-'2022 г.'!BE577)</f>
        <v>-0.1</v>
      </c>
      <c r="BF578" s="71">
        <f>SUM('рабочая 2023 г'!BF577-'2022 г.'!BF577)</f>
        <v>0</v>
      </c>
      <c r="BG578" s="71">
        <f>SUM('рабочая 2023 г'!BG577-'2022 г.'!BG577)</f>
        <v>0</v>
      </c>
      <c r="BH578" s="71">
        <f>SUM('рабочая 2023 г'!BH577-'2022 г.'!BH577)</f>
        <v>0</v>
      </c>
      <c r="BI578" s="71">
        <f>SUM('рабочая 2023 г'!BI577-'2022 г.'!BI577)</f>
        <v>0</v>
      </c>
      <c r="BJ578" s="71">
        <f>SUM('рабочая 2023 г'!BJ577-'2022 г.'!BJ577)</f>
        <v>0.1</v>
      </c>
      <c r="BK578" s="71">
        <f>SUM('рабочая 2023 г'!BK577-'2022 г.'!BK577)</f>
        <v>0</v>
      </c>
      <c r="BL578" s="71">
        <f>SUM('рабочая 2023 г'!BL577-'2022 г.'!BL577)</f>
        <v>-0.1</v>
      </c>
      <c r="BM578" s="71">
        <f>SUM('рабочая 2023 г'!BM577-'2022 г.'!BM577)</f>
        <v>0</v>
      </c>
      <c r="BN578" s="71">
        <f>SUM('рабочая 2023 г'!BN577-'2022 г.'!BN577)</f>
        <v>0</v>
      </c>
      <c r="BO578" s="71">
        <f>SUM('рабочая 2023 г'!BO577-'2022 г.'!BO577)</f>
        <v>0</v>
      </c>
      <c r="BP578" s="71">
        <f>SUM('рабочая 2023 г'!BP577-'2022 г.'!BP577)</f>
        <v>-0.1</v>
      </c>
      <c r="BQ578" s="71">
        <f>SUM('рабочая 2023 г'!BQ577-'2022 г.'!BQ577)</f>
        <v>-0.30000000000000016</v>
      </c>
      <c r="BR578" s="86"/>
      <c r="BS578" s="86"/>
      <c r="BT578" s="86"/>
      <c r="BU578" s="86"/>
      <c r="BV578" s="86"/>
      <c r="BW578" s="86"/>
      <c r="BX578" s="86"/>
      <c r="BY578" s="86"/>
      <c r="BZ578" s="86"/>
      <c r="CA578" s="86"/>
      <c r="CB578" s="86"/>
      <c r="CC578" s="86"/>
      <c r="CD578" s="86"/>
      <c r="CE578" s="86"/>
      <c r="CF578" s="86"/>
      <c r="CG578" s="86"/>
      <c r="CH578" s="86"/>
      <c r="CI578" s="86"/>
      <c r="CJ578" s="86"/>
      <c r="CK578" s="86"/>
      <c r="CL578" s="86"/>
      <c r="CM578" s="86"/>
      <c r="CN578" s="86"/>
      <c r="CO578" s="86"/>
      <c r="CP578" s="188">
        <f t="shared" si="461"/>
        <v>0</v>
      </c>
      <c r="CQ578" s="86"/>
      <c r="CR578" s="86"/>
      <c r="CS578" s="86"/>
      <c r="CT578" s="86"/>
      <c r="CU578" s="86"/>
      <c r="CV578" s="86"/>
      <c r="CW578" s="86"/>
      <c r="CX578" s="86"/>
      <c r="CY578" s="86"/>
      <c r="CZ578" s="86"/>
      <c r="DA578" s="86"/>
      <c r="DB578" s="188">
        <f t="shared" si="462"/>
        <v>0</v>
      </c>
      <c r="DC578" s="38">
        <f t="shared" si="458"/>
        <v>0</v>
      </c>
      <c r="DD578" s="86"/>
      <c r="DE578" s="86"/>
      <c r="DF578" s="86"/>
      <c r="DG578" s="188">
        <f t="shared" si="459"/>
        <v>0</v>
      </c>
      <c r="DH578" s="38">
        <f t="shared" si="460"/>
        <v>0</v>
      </c>
      <c r="DI578" s="86"/>
      <c r="DJ578" s="86"/>
      <c r="DK578" s="86"/>
      <c r="DL578" s="86"/>
      <c r="DM578" s="86"/>
      <c r="DN578" s="86"/>
      <c r="DO578" s="86"/>
      <c r="DP578" s="86"/>
      <c r="DQ578" s="86"/>
      <c r="DR578" s="86"/>
      <c r="DS578" s="86"/>
      <c r="DT578" s="86"/>
      <c r="DU578" s="86"/>
      <c r="DV578" s="86"/>
      <c r="DW578" s="86"/>
      <c r="DX578" s="86"/>
      <c r="DY578" s="86"/>
      <c r="DZ578" s="86"/>
      <c r="EA578" s="86"/>
      <c r="EB578" s="86"/>
      <c r="EC578" s="86"/>
      <c r="ED578" s="86"/>
      <c r="EE578" s="86"/>
      <c r="EF578" s="86"/>
      <c r="EG578" s="86"/>
      <c r="EH578" s="86"/>
      <c r="EI578" s="89"/>
      <c r="EJ578" s="89"/>
      <c r="EK578" s="89"/>
      <c r="EL578" s="89"/>
      <c r="EM578" s="89"/>
      <c r="EN578" s="89"/>
      <c r="EO578" s="89"/>
      <c r="EP578" s="89"/>
      <c r="EQ578" s="89"/>
      <c r="ER578" s="89"/>
      <c r="ES578" s="89"/>
      <c r="ET578" s="89"/>
      <c r="EU578" s="89"/>
      <c r="EV578" s="89"/>
      <c r="EW578" s="89"/>
      <c r="EX578" s="89"/>
      <c r="EY578" s="89"/>
      <c r="EZ578" s="89"/>
      <c r="FA578" s="89"/>
      <c r="FB578" s="89"/>
    </row>
    <row r="579" spans="2:158" s="83" customFormat="1">
      <c r="B579" s="749"/>
      <c r="C579" s="745"/>
      <c r="D579" s="86"/>
      <c r="E579" s="86"/>
      <c r="F579" s="86"/>
      <c r="G579" s="86"/>
      <c r="H579" s="86"/>
      <c r="I579" s="86"/>
      <c r="J579" s="86"/>
      <c r="K579" s="86"/>
      <c r="L579" s="86"/>
      <c r="M579" s="86"/>
      <c r="N579" s="86"/>
      <c r="O579" s="87"/>
      <c r="P579" s="86"/>
      <c r="Q579" s="86"/>
      <c r="R579" s="86"/>
      <c r="S579" s="86"/>
      <c r="T579" s="86"/>
      <c r="U579" s="86"/>
      <c r="V579" s="86"/>
      <c r="W579" s="86"/>
      <c r="X579" s="86"/>
      <c r="Y579" s="88">
        <f>SUM(Y580:Y593)</f>
        <v>-30</v>
      </c>
      <c r="Z579" s="88"/>
      <c r="AA579" s="88"/>
      <c r="AB579" s="88"/>
      <c r="AC579" s="88"/>
      <c r="AD579" s="88"/>
      <c r="AE579" s="88"/>
      <c r="AF579" s="75">
        <f t="shared" si="433"/>
        <v>-8779</v>
      </c>
      <c r="AG579" s="88">
        <f t="shared" ref="AG579:BP579" si="464">SUM(AG580:AG593)</f>
        <v>-555</v>
      </c>
      <c r="AH579" s="88">
        <f t="shared" si="464"/>
        <v>0</v>
      </c>
      <c r="AI579" s="88">
        <f t="shared" si="464"/>
        <v>0</v>
      </c>
      <c r="AJ579" s="88">
        <f t="shared" si="464"/>
        <v>0</v>
      </c>
      <c r="AK579" s="88">
        <f t="shared" si="464"/>
        <v>0</v>
      </c>
      <c r="AL579" s="88">
        <f t="shared" si="464"/>
        <v>0</v>
      </c>
      <c r="AM579" s="88">
        <f t="shared" si="464"/>
        <v>0</v>
      </c>
      <c r="AN579" s="88">
        <f t="shared" si="464"/>
        <v>0</v>
      </c>
      <c r="AO579" s="88">
        <f t="shared" si="464"/>
        <v>-7874</v>
      </c>
      <c r="AP579" s="88">
        <f t="shared" si="464"/>
        <v>-377</v>
      </c>
      <c r="AQ579" s="88">
        <f t="shared" si="464"/>
        <v>-1621</v>
      </c>
      <c r="AR579" s="88">
        <f t="shared" si="464"/>
        <v>0</v>
      </c>
      <c r="AS579" s="117">
        <f t="shared" si="434"/>
        <v>-8429</v>
      </c>
      <c r="AT579" s="88">
        <f t="shared" si="464"/>
        <v>0</v>
      </c>
      <c r="AU579" s="88">
        <f t="shared" si="464"/>
        <v>0</v>
      </c>
      <c r="AV579" s="88">
        <f t="shared" si="464"/>
        <v>0</v>
      </c>
      <c r="AW579" s="88">
        <f t="shared" si="464"/>
        <v>0</v>
      </c>
      <c r="AX579" s="88">
        <f t="shared" si="464"/>
        <v>0</v>
      </c>
      <c r="AY579" s="88">
        <f t="shared" si="464"/>
        <v>-19</v>
      </c>
      <c r="AZ579" s="88">
        <f t="shared" si="464"/>
        <v>0</v>
      </c>
      <c r="BA579" s="88">
        <f t="shared" si="464"/>
        <v>-45</v>
      </c>
      <c r="BB579" s="88">
        <f t="shared" si="464"/>
        <v>-179</v>
      </c>
      <c r="BC579" s="88">
        <f t="shared" si="464"/>
        <v>-4</v>
      </c>
      <c r="BD579" s="88">
        <f t="shared" si="464"/>
        <v>-175</v>
      </c>
      <c r="BE579" s="88">
        <f t="shared" si="464"/>
        <v>-175</v>
      </c>
      <c r="BF579" s="88">
        <f t="shared" si="464"/>
        <v>0</v>
      </c>
      <c r="BG579" s="88">
        <f t="shared" si="464"/>
        <v>0</v>
      </c>
      <c r="BH579" s="88">
        <f t="shared" si="464"/>
        <v>-17</v>
      </c>
      <c r="BI579" s="88">
        <f t="shared" si="464"/>
        <v>-4</v>
      </c>
      <c r="BJ579" s="88">
        <f t="shared" si="464"/>
        <v>-6</v>
      </c>
      <c r="BK579" s="88">
        <f t="shared" si="464"/>
        <v>0</v>
      </c>
      <c r="BL579" s="88">
        <f t="shared" si="464"/>
        <v>-80</v>
      </c>
      <c r="BM579" s="88">
        <f t="shared" si="464"/>
        <v>0</v>
      </c>
      <c r="BN579" s="88">
        <f t="shared" si="464"/>
        <v>0</v>
      </c>
      <c r="BO579" s="88">
        <f t="shared" si="464"/>
        <v>0</v>
      </c>
      <c r="BP579" s="88">
        <f t="shared" si="464"/>
        <v>-80</v>
      </c>
      <c r="BQ579" s="71">
        <f>SUM(AT579,AU579,AY579,BA579,BB579,BG579,BH579,BI579,BJ579,BK579,BL579)</f>
        <v>-350</v>
      </c>
      <c r="BR579" s="86"/>
      <c r="BS579" s="86"/>
      <c r="BT579" s="86"/>
      <c r="BU579" s="86"/>
      <c r="BV579" s="86"/>
      <c r="BW579" s="86"/>
      <c r="BX579" s="86"/>
      <c r="BY579" s="86"/>
      <c r="BZ579" s="86"/>
      <c r="CA579" s="86"/>
      <c r="CB579" s="86"/>
      <c r="CC579" s="86"/>
      <c r="CD579" s="86"/>
      <c r="CE579" s="86"/>
      <c r="CF579" s="86"/>
      <c r="CG579" s="86"/>
      <c r="CH579" s="86"/>
      <c r="CI579" s="86"/>
      <c r="CJ579" s="86"/>
      <c r="CK579" s="86"/>
      <c r="CL579" s="86"/>
      <c r="CM579" s="86"/>
      <c r="CN579" s="86"/>
      <c r="CO579" s="86"/>
      <c r="CP579" s="188">
        <f t="shared" si="461"/>
        <v>0</v>
      </c>
      <c r="CQ579" s="86"/>
      <c r="CR579" s="86"/>
      <c r="CS579" s="86"/>
      <c r="CT579" s="86"/>
      <c r="CU579" s="86"/>
      <c r="CV579" s="86"/>
      <c r="CW579" s="86"/>
      <c r="CX579" s="86"/>
      <c r="CY579" s="86"/>
      <c r="CZ579" s="86"/>
      <c r="DA579" s="86"/>
      <c r="DB579" s="188">
        <f t="shared" si="462"/>
        <v>0</v>
      </c>
      <c r="DC579" s="38">
        <f t="shared" si="458"/>
        <v>0</v>
      </c>
      <c r="DD579" s="86"/>
      <c r="DE579" s="86"/>
      <c r="DF579" s="86"/>
      <c r="DG579" s="188">
        <f t="shared" si="459"/>
        <v>0</v>
      </c>
      <c r="DH579" s="38">
        <f t="shared" si="460"/>
        <v>0</v>
      </c>
      <c r="DI579" s="86"/>
      <c r="DJ579" s="86"/>
      <c r="DK579" s="86"/>
      <c r="DL579" s="86"/>
      <c r="DM579" s="86"/>
      <c r="DN579" s="86"/>
      <c r="DO579" s="86"/>
      <c r="DP579" s="86"/>
      <c r="DQ579" s="86"/>
      <c r="DR579" s="86"/>
      <c r="DS579" s="86"/>
      <c r="DT579" s="86"/>
      <c r="DU579" s="86"/>
      <c r="DV579" s="86"/>
      <c r="DW579" s="86"/>
      <c r="DX579" s="86"/>
      <c r="DY579" s="86"/>
      <c r="DZ579" s="86"/>
      <c r="EA579" s="86"/>
      <c r="EB579" s="86"/>
      <c r="EC579" s="86"/>
      <c r="ED579" s="86"/>
      <c r="EE579" s="86"/>
      <c r="EF579" s="86"/>
      <c r="EG579" s="86"/>
      <c r="EH579" s="86"/>
      <c r="EI579" s="89"/>
      <c r="EJ579" s="89"/>
      <c r="EK579" s="89"/>
      <c r="EL579" s="89"/>
      <c r="EM579" s="89"/>
      <c r="EN579" s="89"/>
      <c r="EO579" s="89"/>
      <c r="EP579" s="89"/>
      <c r="EQ579" s="89"/>
      <c r="ER579" s="89"/>
      <c r="ES579" s="89"/>
      <c r="ET579" s="89"/>
      <c r="EU579" s="89"/>
      <c r="EV579" s="89"/>
      <c r="EW579" s="89"/>
      <c r="EX579" s="89"/>
      <c r="EY579" s="89"/>
      <c r="EZ579" s="89"/>
      <c r="FA579" s="89"/>
      <c r="FB579" s="89"/>
    </row>
    <row r="580" spans="2:158" s="69" customFormat="1">
      <c r="B580" s="76"/>
      <c r="C580" s="77" t="s">
        <v>385</v>
      </c>
      <c r="D580" s="71"/>
      <c r="E580" s="71"/>
      <c r="F580" s="71"/>
      <c r="G580" s="71"/>
      <c r="H580" s="71"/>
      <c r="I580" s="71"/>
      <c r="J580" s="71"/>
      <c r="K580" s="71"/>
      <c r="L580" s="71"/>
      <c r="M580" s="71"/>
      <c r="N580" s="71"/>
      <c r="O580" s="72"/>
      <c r="P580" s="71"/>
      <c r="Q580" s="71"/>
      <c r="R580" s="71"/>
      <c r="S580" s="71"/>
      <c r="T580" s="71"/>
      <c r="U580" s="71"/>
      <c r="V580" s="71"/>
      <c r="W580" s="71"/>
      <c r="X580" s="71"/>
      <c r="Y580" s="71">
        <f>SUM('рабочая 2023 г'!Y579-'2022 г.'!Y579)</f>
        <v>0</v>
      </c>
      <c r="Z580" s="73"/>
      <c r="AA580" s="73"/>
      <c r="AB580" s="73"/>
      <c r="AC580" s="73"/>
      <c r="AD580" s="73"/>
      <c r="AE580" s="73"/>
      <c r="AF580" s="75">
        <f>SUM(AS580,BQ580)</f>
        <v>-591</v>
      </c>
      <c r="AG580" s="71">
        <f>SUM('рабочая 2023 г'!AG579-'2022 г.'!AG579)</f>
        <v>-79</v>
      </c>
      <c r="AH580" s="71">
        <f>SUM('рабочая 2023 г'!AH579-'2022 г.'!AH579)</f>
        <v>0</v>
      </c>
      <c r="AI580" s="71">
        <f>SUM('рабочая 2023 г'!AI579-'2022 г.'!AI579)</f>
        <v>0</v>
      </c>
      <c r="AJ580" s="71">
        <f>SUM('рабочая 2023 г'!AJ579-'2022 г.'!AJ579)</f>
        <v>0</v>
      </c>
      <c r="AK580" s="71">
        <f>SUM('рабочая 2023 г'!AK579-'2022 г.'!AK579)</f>
        <v>0</v>
      </c>
      <c r="AL580" s="71">
        <f>SUM('рабочая 2023 г'!AL579-'2022 г.'!AL579)</f>
        <v>0</v>
      </c>
      <c r="AM580" s="71">
        <f>SUM('рабочая 2023 г'!AM579-'2022 г.'!AM579)</f>
        <v>0</v>
      </c>
      <c r="AN580" s="71">
        <f>SUM('рабочая 2023 г'!AN579-'2022 г.'!AN579)</f>
        <v>0</v>
      </c>
      <c r="AO580" s="71">
        <f>SUM('рабочая 2023 г'!AO579-'2022 г.'!AO579)</f>
        <v>-498</v>
      </c>
      <c r="AP580" s="71">
        <f>SUM('рабочая 2023 г'!AP579-'2022 г.'!AP579)</f>
        <v>-148</v>
      </c>
      <c r="AQ580" s="71">
        <f>SUM('рабочая 2023 г'!AQ579-'2022 г.'!AQ579)</f>
        <v>-154</v>
      </c>
      <c r="AR580" s="71">
        <f>SUM('рабочая 2023 г'!AR579-'2022 г.'!AR579)</f>
        <v>0</v>
      </c>
      <c r="AS580" s="117">
        <f>SUM(AG580,AH580,AK580,AL580,AO580)</f>
        <v>-577</v>
      </c>
      <c r="AT580" s="71">
        <f>SUM('рабочая 2023 г'!AT579-'2022 г.'!AT579)</f>
        <v>0</v>
      </c>
      <c r="AU580" s="71">
        <f>SUM('рабочая 2023 г'!AU579-'2022 г.'!AU579)</f>
        <v>0</v>
      </c>
      <c r="AV580" s="71">
        <f>SUM('рабочая 2023 г'!AV579-'2022 г.'!AV579)</f>
        <v>0</v>
      </c>
      <c r="AW580" s="71">
        <f>SUM('рабочая 2023 г'!AW579-'2022 г.'!AW579)</f>
        <v>0</v>
      </c>
      <c r="AX580" s="71">
        <f>SUM('рабочая 2023 г'!AX579-'2022 г.'!AX579)</f>
        <v>0</v>
      </c>
      <c r="AY580" s="71">
        <f>SUM('рабочая 2023 г'!AY579-'2022 г.'!AY579)</f>
        <v>0</v>
      </c>
      <c r="AZ580" s="71">
        <f>SUM('рабочая 2023 г'!AZ579-'2022 г.'!AZ579)</f>
        <v>0</v>
      </c>
      <c r="BA580" s="71">
        <f>SUM('рабочая 2023 г'!BA579-'2022 г.'!BA579)</f>
        <v>-12</v>
      </c>
      <c r="BB580" s="75">
        <f>SUM(BF580,BC580:BD580)</f>
        <v>-4</v>
      </c>
      <c r="BC580" s="71">
        <f>SUM('рабочая 2023 г'!BC579-'2022 г.'!BC579)</f>
        <v>-4</v>
      </c>
      <c r="BD580" s="71">
        <f>SUM('рабочая 2023 г'!BD579-'2022 г.'!BD579)</f>
        <v>0</v>
      </c>
      <c r="BE580" s="71">
        <f>SUM('рабочая 2023 г'!BE579-'2022 г.'!BE579)</f>
        <v>0</v>
      </c>
      <c r="BF580" s="71">
        <f>SUM('рабочая 2023 г'!BF579-'2022 г.'!BF579)</f>
        <v>0</v>
      </c>
      <c r="BG580" s="71">
        <f>SUM('рабочая 2023 г'!BG579-'2022 г.'!BG579)</f>
        <v>0</v>
      </c>
      <c r="BH580" s="71">
        <f>SUM('рабочая 2023 г'!BH579-'2022 г.'!BH579)</f>
        <v>2</v>
      </c>
      <c r="BI580" s="71">
        <f>SUM('рабочая 2023 г'!BI579-'2022 г.'!BI579)</f>
        <v>-4</v>
      </c>
      <c r="BJ580" s="71">
        <f>SUM('рабочая 2023 г'!BJ579-'2022 г.'!BJ579)</f>
        <v>-6</v>
      </c>
      <c r="BK580" s="71">
        <f>SUM('рабочая 2023 г'!BK579-'2022 г.'!BK579)</f>
        <v>0</v>
      </c>
      <c r="BL580" s="73">
        <f>SUM(BM580:BP580)</f>
        <v>10</v>
      </c>
      <c r="BM580" s="71">
        <f>SUM('рабочая 2023 г'!BM579-'2022 г.'!BM579)</f>
        <v>0</v>
      </c>
      <c r="BN580" s="71">
        <f>SUM('рабочая 2023 г'!BN579-'2022 г.'!BN579)</f>
        <v>0</v>
      </c>
      <c r="BO580" s="71">
        <f>SUM('рабочая 2023 г'!BO579-'2022 г.'!BO579)</f>
        <v>0</v>
      </c>
      <c r="BP580" s="71">
        <f>SUM('рабочая 2023 г'!BP579-'2022 г.'!BP579)</f>
        <v>10</v>
      </c>
      <c r="BQ580" s="71">
        <f>SUM(AT580,AU580,AY580,BA580,BB580,BG580,BH580,BI580,BJ580,BK580,BL580)</f>
        <v>-14</v>
      </c>
      <c r="BR580" s="71"/>
      <c r="BS580" s="71"/>
      <c r="BT580" s="71"/>
      <c r="BU580" s="71"/>
      <c r="BV580" s="71"/>
      <c r="BW580" s="71"/>
      <c r="BX580" s="71"/>
      <c r="BY580" s="71"/>
      <c r="BZ580" s="71"/>
      <c r="CA580" s="71"/>
      <c r="CB580" s="71"/>
      <c r="CC580" s="71"/>
      <c r="CD580" s="71"/>
      <c r="CE580" s="71"/>
      <c r="CF580" s="71"/>
      <c r="CG580" s="71"/>
      <c r="CH580" s="71"/>
      <c r="CI580" s="71"/>
      <c r="CJ580" s="71"/>
      <c r="CK580" s="71"/>
      <c r="CL580" s="71"/>
      <c r="CM580" s="71"/>
      <c r="CN580" s="71"/>
      <c r="CO580" s="71"/>
      <c r="CP580" s="188">
        <f t="shared" si="461"/>
        <v>0</v>
      </c>
      <c r="CQ580" s="71"/>
      <c r="CR580" s="71"/>
      <c r="CS580" s="71"/>
      <c r="CT580" s="71"/>
      <c r="CU580" s="71"/>
      <c r="CV580" s="71"/>
      <c r="CW580" s="71"/>
      <c r="CX580" s="71"/>
      <c r="CY580" s="71"/>
      <c r="CZ580" s="71"/>
      <c r="DA580" s="71"/>
      <c r="DB580" s="188">
        <f t="shared" si="462"/>
        <v>0</v>
      </c>
      <c r="DC580" s="38">
        <f t="shared" si="458"/>
        <v>0</v>
      </c>
      <c r="DD580" s="71"/>
      <c r="DE580" s="71"/>
      <c r="DF580" s="71"/>
      <c r="DG580" s="188">
        <f t="shared" si="459"/>
        <v>0</v>
      </c>
      <c r="DH580" s="38">
        <f t="shared" si="460"/>
        <v>0</v>
      </c>
      <c r="DI580" s="71"/>
      <c r="DJ580" s="71"/>
      <c r="DK580" s="71"/>
      <c r="DL580" s="71"/>
      <c r="DM580" s="71"/>
      <c r="DN580" s="71"/>
      <c r="DO580" s="71"/>
      <c r="DP580" s="71"/>
      <c r="DQ580" s="71"/>
      <c r="DR580" s="71"/>
      <c r="DS580" s="71"/>
      <c r="DT580" s="71"/>
      <c r="DU580" s="71"/>
      <c r="DV580" s="71"/>
      <c r="DW580" s="71"/>
      <c r="DX580" s="71"/>
      <c r="DY580" s="71"/>
      <c r="DZ580" s="71"/>
      <c r="EA580" s="71"/>
      <c r="EB580" s="71"/>
      <c r="EC580" s="71"/>
      <c r="ED580" s="71"/>
      <c r="EE580" s="71"/>
      <c r="EF580" s="71"/>
      <c r="EG580" s="71"/>
      <c r="EH580" s="71"/>
      <c r="EI580" s="74"/>
      <c r="EJ580" s="74"/>
      <c r="EK580" s="74"/>
      <c r="EL580" s="74"/>
      <c r="EM580" s="74"/>
      <c r="EN580" s="74"/>
      <c r="EO580" s="74"/>
      <c r="EP580" s="74"/>
      <c r="EQ580" s="74"/>
      <c r="ER580" s="74"/>
      <c r="ES580" s="74"/>
      <c r="ET580" s="74"/>
      <c r="EU580" s="74"/>
      <c r="EV580" s="74"/>
      <c r="EW580" s="74"/>
      <c r="EX580" s="74"/>
      <c r="EY580" s="74"/>
      <c r="EZ580" s="74"/>
      <c r="FA580" s="74"/>
      <c r="FB580" s="74"/>
    </row>
    <row r="581" spans="2:158" s="69" customFormat="1">
      <c r="B581" s="76"/>
      <c r="C581" s="77" t="s">
        <v>386</v>
      </c>
      <c r="D581" s="71"/>
      <c r="E581" s="71"/>
      <c r="F581" s="71"/>
      <c r="G581" s="71"/>
      <c r="H581" s="71"/>
      <c r="I581" s="71"/>
      <c r="J581" s="71"/>
      <c r="K581" s="71"/>
      <c r="L581" s="71"/>
      <c r="M581" s="71"/>
      <c r="N581" s="71"/>
      <c r="O581" s="72"/>
      <c r="P581" s="71"/>
      <c r="Q581" s="71"/>
      <c r="R581" s="71"/>
      <c r="S581" s="71"/>
      <c r="T581" s="71"/>
      <c r="U581" s="71"/>
      <c r="V581" s="71"/>
      <c r="W581" s="71"/>
      <c r="X581" s="71"/>
      <c r="Y581" s="71">
        <f>SUM('рабочая 2023 г'!Y580-'2022 г.'!Y580)</f>
        <v>0</v>
      </c>
      <c r="Z581" s="73"/>
      <c r="AA581" s="73"/>
      <c r="AB581" s="73"/>
      <c r="AC581" s="73"/>
      <c r="AD581" s="73"/>
      <c r="AE581" s="73"/>
      <c r="AF581" s="75">
        <f t="shared" ref="AF581:AF628" si="465">SUM(AS581,BQ581)</f>
        <v>0</v>
      </c>
      <c r="AG581" s="71">
        <f>SUM('рабочая 2023 г'!AG580-'2022 г.'!AG580)</f>
        <v>0</v>
      </c>
      <c r="AH581" s="71">
        <f>SUM('рабочая 2023 г'!AH580-'2022 г.'!AH580)</f>
        <v>0</v>
      </c>
      <c r="AI581" s="71">
        <f>SUM('рабочая 2023 г'!AI580-'2022 г.'!AI580)</f>
        <v>0</v>
      </c>
      <c r="AJ581" s="71">
        <f>SUM('рабочая 2023 г'!AJ580-'2022 г.'!AJ580)</f>
        <v>0</v>
      </c>
      <c r="AK581" s="71">
        <f>SUM('рабочая 2023 г'!AK580-'2022 г.'!AK580)</f>
        <v>0</v>
      </c>
      <c r="AL581" s="71">
        <f>SUM('рабочая 2023 г'!AL580-'2022 г.'!AL580)</f>
        <v>0</v>
      </c>
      <c r="AM581" s="71">
        <f>SUM('рабочая 2023 г'!AM580-'2022 г.'!AM580)</f>
        <v>0</v>
      </c>
      <c r="AN581" s="71">
        <f>SUM('рабочая 2023 г'!AN580-'2022 г.'!AN580)</f>
        <v>0</v>
      </c>
      <c r="AO581" s="71">
        <f>SUM('рабочая 2023 г'!AO580-'2022 г.'!AO580)</f>
        <v>0</v>
      </c>
      <c r="AP581" s="71">
        <f>SUM('рабочая 2023 г'!AP580-'2022 г.'!AP580)</f>
        <v>0</v>
      </c>
      <c r="AQ581" s="71">
        <f>SUM('рабочая 2023 г'!AQ580-'2022 г.'!AQ580)</f>
        <v>0</v>
      </c>
      <c r="AR581" s="71">
        <f>SUM('рабочая 2023 г'!AR580-'2022 г.'!AR580)</f>
        <v>0</v>
      </c>
      <c r="AS581" s="117">
        <f t="shared" ref="AS581:AS631" si="466">SUM(AG581,AH581,AK581,AL581,AO581)</f>
        <v>0</v>
      </c>
      <c r="AT581" s="71">
        <f>SUM('рабочая 2023 г'!AT580-'2022 г.'!AT580)</f>
        <v>0</v>
      </c>
      <c r="AU581" s="71">
        <f>SUM('рабочая 2023 г'!AU580-'2022 г.'!AU580)</f>
        <v>0</v>
      </c>
      <c r="AV581" s="71">
        <f>SUM('рабочая 2023 г'!AV580-'2022 г.'!AV580)</f>
        <v>0</v>
      </c>
      <c r="AW581" s="71">
        <f>SUM('рабочая 2023 г'!AW580-'2022 г.'!AW580)</f>
        <v>0</v>
      </c>
      <c r="AX581" s="71">
        <f>SUM('рабочая 2023 г'!AX580-'2022 г.'!AX580)</f>
        <v>0</v>
      </c>
      <c r="AY581" s="71">
        <f>SUM('рабочая 2023 г'!AY580-'2022 г.'!AY580)</f>
        <v>0</v>
      </c>
      <c r="AZ581" s="71">
        <f>SUM('рабочая 2023 г'!AZ580-'2022 г.'!AZ580)</f>
        <v>0</v>
      </c>
      <c r="BA581" s="71">
        <f>SUM('рабочая 2023 г'!BA580-'2022 г.'!BA580)</f>
        <v>0</v>
      </c>
      <c r="BB581" s="75">
        <f t="shared" ref="BB581:BB593" si="467">SUM(BF581,BC581:BD581)</f>
        <v>0</v>
      </c>
      <c r="BC581" s="71">
        <f>SUM('рабочая 2023 г'!BC580-'2022 г.'!BC580)</f>
        <v>0</v>
      </c>
      <c r="BD581" s="71">
        <f>SUM('рабочая 2023 г'!BD580-'2022 г.'!BD580)</f>
        <v>0</v>
      </c>
      <c r="BE581" s="71">
        <f>SUM('рабочая 2023 г'!BE580-'2022 г.'!BE580)</f>
        <v>0</v>
      </c>
      <c r="BF581" s="71">
        <f>SUM('рабочая 2023 г'!BF580-'2022 г.'!BF580)</f>
        <v>0</v>
      </c>
      <c r="BG581" s="71">
        <f>SUM('рабочая 2023 г'!BG580-'2022 г.'!BG580)</f>
        <v>0</v>
      </c>
      <c r="BH581" s="71">
        <f>SUM('рабочая 2023 г'!BH580-'2022 г.'!BH580)</f>
        <v>0</v>
      </c>
      <c r="BI581" s="71">
        <f>SUM('рабочая 2023 г'!BI580-'2022 г.'!BI580)</f>
        <v>0</v>
      </c>
      <c r="BJ581" s="71">
        <f>SUM('рабочая 2023 г'!BJ580-'2022 г.'!BJ580)</f>
        <v>0</v>
      </c>
      <c r="BK581" s="71">
        <f>SUM('рабочая 2023 г'!BK580-'2022 г.'!BK580)</f>
        <v>0</v>
      </c>
      <c r="BL581" s="73">
        <f t="shared" ref="BL581:BL593" si="468">SUM(BM581:BP581)</f>
        <v>0</v>
      </c>
      <c r="BM581" s="71">
        <f>SUM('рабочая 2023 г'!BM580-'2022 г.'!BM580)</f>
        <v>0</v>
      </c>
      <c r="BN581" s="71">
        <f>SUM('рабочая 2023 г'!BN580-'2022 г.'!BN580)</f>
        <v>0</v>
      </c>
      <c r="BO581" s="71">
        <f>SUM('рабочая 2023 г'!BO580-'2022 г.'!BO580)</f>
        <v>0</v>
      </c>
      <c r="BP581" s="71">
        <f>SUM('рабочая 2023 г'!BP580-'2022 г.'!BP580)</f>
        <v>0</v>
      </c>
      <c r="BQ581" s="71">
        <f t="shared" ref="BQ581:BQ595" si="469">SUM(AT581,AU581,AY581,BA581,BB581,BG581,BH581,BI581,BJ581,BK581,BL581)</f>
        <v>0</v>
      </c>
      <c r="BR581" s="71"/>
      <c r="BS581" s="71"/>
      <c r="BT581" s="71"/>
      <c r="BU581" s="71"/>
      <c r="BV581" s="71"/>
      <c r="BW581" s="71"/>
      <c r="BX581" s="71"/>
      <c r="BY581" s="71"/>
      <c r="BZ581" s="71"/>
      <c r="CA581" s="71"/>
      <c r="CB581" s="71"/>
      <c r="CC581" s="71"/>
      <c r="CD581" s="71"/>
      <c r="CE581" s="71"/>
      <c r="CF581" s="71"/>
      <c r="CG581" s="71"/>
      <c r="CH581" s="71"/>
      <c r="CI581" s="71"/>
      <c r="CJ581" s="71"/>
      <c r="CK581" s="71"/>
      <c r="CL581" s="71"/>
      <c r="CM581" s="71"/>
      <c r="CN581" s="71"/>
      <c r="CO581" s="71"/>
      <c r="CP581" s="188">
        <f t="shared" si="461"/>
        <v>0</v>
      </c>
      <c r="CQ581" s="71"/>
      <c r="CR581" s="71"/>
      <c r="CS581" s="71"/>
      <c r="CT581" s="71"/>
      <c r="CU581" s="71"/>
      <c r="CV581" s="71"/>
      <c r="CW581" s="71"/>
      <c r="CX581" s="71"/>
      <c r="CY581" s="71"/>
      <c r="CZ581" s="71"/>
      <c r="DA581" s="71"/>
      <c r="DB581" s="188">
        <f t="shared" si="462"/>
        <v>0</v>
      </c>
      <c r="DC581" s="38">
        <f t="shared" si="458"/>
        <v>0</v>
      </c>
      <c r="DD581" s="71"/>
      <c r="DE581" s="71"/>
      <c r="DF581" s="71"/>
      <c r="DG581" s="188">
        <f t="shared" si="459"/>
        <v>0</v>
      </c>
      <c r="DH581" s="38">
        <f t="shared" si="460"/>
        <v>0</v>
      </c>
      <c r="DI581" s="71"/>
      <c r="DJ581" s="71"/>
      <c r="DK581" s="71"/>
      <c r="DL581" s="71"/>
      <c r="DM581" s="71"/>
      <c r="DN581" s="71"/>
      <c r="DO581" s="71"/>
      <c r="DP581" s="71"/>
      <c r="DQ581" s="71"/>
      <c r="DR581" s="71"/>
      <c r="DS581" s="71"/>
      <c r="DT581" s="71"/>
      <c r="DU581" s="71"/>
      <c r="DV581" s="71"/>
      <c r="DW581" s="71"/>
      <c r="DX581" s="71"/>
      <c r="DY581" s="71"/>
      <c r="DZ581" s="71"/>
      <c r="EA581" s="71"/>
      <c r="EB581" s="71"/>
      <c r="EC581" s="71"/>
      <c r="ED581" s="71"/>
      <c r="EE581" s="71"/>
      <c r="EF581" s="71"/>
      <c r="EG581" s="71"/>
      <c r="EH581" s="71"/>
      <c r="EI581" s="74"/>
      <c r="EJ581" s="74"/>
      <c r="EK581" s="74"/>
      <c r="EL581" s="74"/>
      <c r="EM581" s="74"/>
      <c r="EN581" s="74"/>
      <c r="EO581" s="74"/>
      <c r="EP581" s="74"/>
      <c r="EQ581" s="74"/>
      <c r="ER581" s="74"/>
      <c r="ES581" s="74"/>
      <c r="ET581" s="74"/>
      <c r="EU581" s="74"/>
      <c r="EV581" s="74"/>
      <c r="EW581" s="74"/>
      <c r="EX581" s="74"/>
      <c r="EY581" s="74"/>
      <c r="EZ581" s="74"/>
      <c r="FA581" s="74"/>
      <c r="FB581" s="74"/>
    </row>
    <row r="582" spans="2:158" s="69" customFormat="1">
      <c r="B582" s="76"/>
      <c r="C582" s="77" t="s">
        <v>387</v>
      </c>
      <c r="D582" s="71"/>
      <c r="E582" s="71"/>
      <c r="F582" s="71"/>
      <c r="G582" s="71"/>
      <c r="H582" s="71"/>
      <c r="I582" s="71"/>
      <c r="J582" s="71"/>
      <c r="K582" s="71"/>
      <c r="L582" s="71"/>
      <c r="M582" s="71"/>
      <c r="N582" s="71"/>
      <c r="O582" s="72"/>
      <c r="P582" s="71"/>
      <c r="Q582" s="71"/>
      <c r="R582" s="71"/>
      <c r="S582" s="71"/>
      <c r="T582" s="71"/>
      <c r="U582" s="71"/>
      <c r="V582" s="71"/>
      <c r="W582" s="71"/>
      <c r="X582" s="71"/>
      <c r="Y582" s="71">
        <f>SUM('рабочая 2023 г'!Y581-'2022 г.'!Y581)</f>
        <v>0</v>
      </c>
      <c r="Z582" s="73"/>
      <c r="AA582" s="73"/>
      <c r="AB582" s="73"/>
      <c r="AC582" s="73"/>
      <c r="AD582" s="73"/>
      <c r="AE582" s="73"/>
      <c r="AF582" s="75">
        <f t="shared" si="465"/>
        <v>0</v>
      </c>
      <c r="AG582" s="71">
        <f>SUM('рабочая 2023 г'!AG581-'2022 г.'!AG581)</f>
        <v>0</v>
      </c>
      <c r="AH582" s="71">
        <f>SUM('рабочая 2023 г'!AH581-'2022 г.'!AH581)</f>
        <v>0</v>
      </c>
      <c r="AI582" s="71">
        <f>SUM('рабочая 2023 г'!AI581-'2022 г.'!AI581)</f>
        <v>0</v>
      </c>
      <c r="AJ582" s="71">
        <f>SUM('рабочая 2023 г'!AJ581-'2022 г.'!AJ581)</f>
        <v>0</v>
      </c>
      <c r="AK582" s="71">
        <f>SUM('рабочая 2023 г'!AK581-'2022 г.'!AK581)</f>
        <v>0</v>
      </c>
      <c r="AL582" s="71">
        <f>SUM('рабочая 2023 г'!AL581-'2022 г.'!AL581)</f>
        <v>0</v>
      </c>
      <c r="AM582" s="71">
        <f>SUM('рабочая 2023 г'!AM581-'2022 г.'!AM581)</f>
        <v>0</v>
      </c>
      <c r="AN582" s="71">
        <f>SUM('рабочая 2023 г'!AN581-'2022 г.'!AN581)</f>
        <v>0</v>
      </c>
      <c r="AO582" s="71">
        <f>SUM('рабочая 2023 г'!AO581-'2022 г.'!AO581)</f>
        <v>0</v>
      </c>
      <c r="AP582" s="71">
        <f>SUM('рабочая 2023 г'!AP581-'2022 г.'!AP581)</f>
        <v>0</v>
      </c>
      <c r="AQ582" s="71">
        <f>SUM('рабочая 2023 г'!AQ581-'2022 г.'!AQ581)</f>
        <v>0</v>
      </c>
      <c r="AR582" s="71">
        <f>SUM('рабочая 2023 г'!AR581-'2022 г.'!AR581)</f>
        <v>0</v>
      </c>
      <c r="AS582" s="117">
        <f t="shared" si="466"/>
        <v>0</v>
      </c>
      <c r="AT582" s="71">
        <f>SUM('рабочая 2023 г'!AT581-'2022 г.'!AT581)</f>
        <v>0</v>
      </c>
      <c r="AU582" s="71">
        <f>SUM('рабочая 2023 г'!AU581-'2022 г.'!AU581)</f>
        <v>0</v>
      </c>
      <c r="AV582" s="71">
        <f>SUM('рабочая 2023 г'!AV581-'2022 г.'!AV581)</f>
        <v>0</v>
      </c>
      <c r="AW582" s="71">
        <f>SUM('рабочая 2023 г'!AW581-'2022 г.'!AW581)</f>
        <v>0</v>
      </c>
      <c r="AX582" s="71">
        <f>SUM('рабочая 2023 г'!AX581-'2022 г.'!AX581)</f>
        <v>0</v>
      </c>
      <c r="AY582" s="71">
        <f>SUM('рабочая 2023 г'!AY581-'2022 г.'!AY581)</f>
        <v>0</v>
      </c>
      <c r="AZ582" s="71">
        <f>SUM('рабочая 2023 г'!AZ581-'2022 г.'!AZ581)</f>
        <v>0</v>
      </c>
      <c r="BA582" s="71">
        <f>SUM('рабочая 2023 г'!BA581-'2022 г.'!BA581)</f>
        <v>0</v>
      </c>
      <c r="BB582" s="75">
        <f t="shared" si="467"/>
        <v>0</v>
      </c>
      <c r="BC582" s="71">
        <f>SUM('рабочая 2023 г'!BC581-'2022 г.'!BC581)</f>
        <v>0</v>
      </c>
      <c r="BD582" s="71">
        <f>SUM('рабочая 2023 г'!BD581-'2022 г.'!BD581)</f>
        <v>0</v>
      </c>
      <c r="BE582" s="71">
        <f>SUM('рабочая 2023 г'!BE581-'2022 г.'!BE581)</f>
        <v>0</v>
      </c>
      <c r="BF582" s="71">
        <f>SUM('рабочая 2023 г'!BF581-'2022 г.'!BF581)</f>
        <v>0</v>
      </c>
      <c r="BG582" s="71">
        <f>SUM('рабочая 2023 г'!BG581-'2022 г.'!BG581)</f>
        <v>0</v>
      </c>
      <c r="BH582" s="71">
        <f>SUM('рабочая 2023 г'!BH581-'2022 г.'!BH581)</f>
        <v>0</v>
      </c>
      <c r="BI582" s="71">
        <f>SUM('рабочая 2023 г'!BI581-'2022 г.'!BI581)</f>
        <v>0</v>
      </c>
      <c r="BJ582" s="71">
        <f>SUM('рабочая 2023 г'!BJ581-'2022 г.'!BJ581)</f>
        <v>0</v>
      </c>
      <c r="BK582" s="71">
        <f>SUM('рабочая 2023 г'!BK581-'2022 г.'!BK581)</f>
        <v>0</v>
      </c>
      <c r="BL582" s="73">
        <f t="shared" si="468"/>
        <v>0</v>
      </c>
      <c r="BM582" s="71">
        <f>SUM('рабочая 2023 г'!BM581-'2022 г.'!BM581)</f>
        <v>0</v>
      </c>
      <c r="BN582" s="71">
        <f>SUM('рабочая 2023 г'!BN581-'2022 г.'!BN581)</f>
        <v>0</v>
      </c>
      <c r="BO582" s="71">
        <f>SUM('рабочая 2023 г'!BO581-'2022 г.'!BO581)</f>
        <v>0</v>
      </c>
      <c r="BP582" s="71">
        <f>SUM('рабочая 2023 г'!BP581-'2022 г.'!BP581)</f>
        <v>0</v>
      </c>
      <c r="BQ582" s="71">
        <f t="shared" si="469"/>
        <v>0</v>
      </c>
      <c r="BR582" s="71"/>
      <c r="BS582" s="71"/>
      <c r="BT582" s="71"/>
      <c r="BU582" s="71"/>
      <c r="BV582" s="71"/>
      <c r="BW582" s="71"/>
      <c r="BX582" s="71"/>
      <c r="BY582" s="71"/>
      <c r="BZ582" s="71"/>
      <c r="CA582" s="71"/>
      <c r="CB582" s="71"/>
      <c r="CC582" s="71"/>
      <c r="CD582" s="71"/>
      <c r="CE582" s="71"/>
      <c r="CF582" s="71"/>
      <c r="CG582" s="71"/>
      <c r="CH582" s="71"/>
      <c r="CI582" s="71"/>
      <c r="CJ582" s="71"/>
      <c r="CK582" s="71"/>
      <c r="CL582" s="71"/>
      <c r="CM582" s="71"/>
      <c r="CN582" s="71"/>
      <c r="CO582" s="71"/>
      <c r="CP582" s="188">
        <f t="shared" si="461"/>
        <v>0</v>
      </c>
      <c r="CQ582" s="71"/>
      <c r="CR582" s="71"/>
      <c r="CS582" s="71"/>
      <c r="CT582" s="71"/>
      <c r="CU582" s="71"/>
      <c r="CV582" s="71"/>
      <c r="CW582" s="71"/>
      <c r="CX582" s="71"/>
      <c r="CY582" s="71"/>
      <c r="CZ582" s="71"/>
      <c r="DA582" s="71"/>
      <c r="DB582" s="188">
        <f t="shared" si="462"/>
        <v>0</v>
      </c>
      <c r="DC582" s="38">
        <f t="shared" si="458"/>
        <v>0</v>
      </c>
      <c r="DD582" s="71"/>
      <c r="DE582" s="71"/>
      <c r="DF582" s="71"/>
      <c r="DG582" s="188">
        <f t="shared" si="459"/>
        <v>0</v>
      </c>
      <c r="DH582" s="38">
        <f t="shared" si="460"/>
        <v>0</v>
      </c>
      <c r="DI582" s="71"/>
      <c r="DJ582" s="71"/>
      <c r="DK582" s="71"/>
      <c r="DL582" s="71"/>
      <c r="DM582" s="71"/>
      <c r="DN582" s="71"/>
      <c r="DO582" s="71"/>
      <c r="DP582" s="71"/>
      <c r="DQ582" s="71"/>
      <c r="DR582" s="71"/>
      <c r="DS582" s="71"/>
      <c r="DT582" s="71"/>
      <c r="DU582" s="71"/>
      <c r="DV582" s="71"/>
      <c r="DW582" s="71"/>
      <c r="DX582" s="71"/>
      <c r="DY582" s="71"/>
      <c r="DZ582" s="71"/>
      <c r="EA582" s="71"/>
      <c r="EB582" s="71"/>
      <c r="EC582" s="71"/>
      <c r="ED582" s="71"/>
      <c r="EE582" s="71"/>
      <c r="EF582" s="71"/>
      <c r="EG582" s="71"/>
      <c r="EH582" s="71"/>
      <c r="EI582" s="74"/>
      <c r="EJ582" s="74"/>
      <c r="EK582" s="74"/>
      <c r="EL582" s="74"/>
      <c r="EM582" s="74"/>
      <c r="EN582" s="74"/>
      <c r="EO582" s="74"/>
      <c r="EP582" s="74"/>
      <c r="EQ582" s="74"/>
      <c r="ER582" s="74"/>
      <c r="ES582" s="74"/>
      <c r="ET582" s="74"/>
      <c r="EU582" s="74"/>
      <c r="EV582" s="74"/>
      <c r="EW582" s="74"/>
      <c r="EX582" s="74"/>
      <c r="EY582" s="74"/>
      <c r="EZ582" s="74"/>
      <c r="FA582" s="74"/>
      <c r="FB582" s="74"/>
    </row>
    <row r="583" spans="2:158" s="69" customFormat="1">
      <c r="B583" s="76"/>
      <c r="C583" s="77" t="s">
        <v>388</v>
      </c>
      <c r="D583" s="71"/>
      <c r="E583" s="71"/>
      <c r="F583" s="71"/>
      <c r="G583" s="71"/>
      <c r="H583" s="71"/>
      <c r="I583" s="71"/>
      <c r="J583" s="71"/>
      <c r="K583" s="71"/>
      <c r="L583" s="71"/>
      <c r="M583" s="71"/>
      <c r="N583" s="71"/>
      <c r="O583" s="72"/>
      <c r="P583" s="71"/>
      <c r="Q583" s="71"/>
      <c r="R583" s="71"/>
      <c r="S583" s="71"/>
      <c r="T583" s="71"/>
      <c r="U583" s="71"/>
      <c r="V583" s="71"/>
      <c r="W583" s="71"/>
      <c r="X583" s="71"/>
      <c r="Y583" s="71">
        <f>SUM('рабочая 2023 г'!Y582-'2022 г.'!Y582)</f>
        <v>0</v>
      </c>
      <c r="Z583" s="73"/>
      <c r="AA583" s="73"/>
      <c r="AB583" s="73"/>
      <c r="AC583" s="73"/>
      <c r="AD583" s="73"/>
      <c r="AE583" s="73"/>
      <c r="AF583" s="75">
        <f t="shared" si="465"/>
        <v>0</v>
      </c>
      <c r="AG583" s="71">
        <f>SUM('рабочая 2023 г'!AG582-'2022 г.'!AG582)</f>
        <v>0</v>
      </c>
      <c r="AH583" s="71">
        <f>SUM('рабочая 2023 г'!AH582-'2022 г.'!AH582)</f>
        <v>0</v>
      </c>
      <c r="AI583" s="71">
        <f>SUM('рабочая 2023 г'!AI582-'2022 г.'!AI582)</f>
        <v>0</v>
      </c>
      <c r="AJ583" s="71">
        <f>SUM('рабочая 2023 г'!AJ582-'2022 г.'!AJ582)</f>
        <v>0</v>
      </c>
      <c r="AK583" s="71">
        <f>SUM('рабочая 2023 г'!AK582-'2022 г.'!AK582)</f>
        <v>0</v>
      </c>
      <c r="AL583" s="71">
        <f>SUM('рабочая 2023 г'!AL582-'2022 г.'!AL582)</f>
        <v>0</v>
      </c>
      <c r="AM583" s="71">
        <f>SUM('рабочая 2023 г'!AM582-'2022 г.'!AM582)</f>
        <v>0</v>
      </c>
      <c r="AN583" s="71">
        <f>SUM('рабочая 2023 г'!AN582-'2022 г.'!AN582)</f>
        <v>0</v>
      </c>
      <c r="AO583" s="71">
        <f>SUM('рабочая 2023 г'!AO582-'2022 г.'!AO582)</f>
        <v>0</v>
      </c>
      <c r="AP583" s="71">
        <f>SUM('рабочая 2023 г'!AP582-'2022 г.'!AP582)</f>
        <v>0</v>
      </c>
      <c r="AQ583" s="71">
        <f>SUM('рабочая 2023 г'!AQ582-'2022 г.'!AQ582)</f>
        <v>0</v>
      </c>
      <c r="AR583" s="71">
        <f>SUM('рабочая 2023 г'!AR582-'2022 г.'!AR582)</f>
        <v>0</v>
      </c>
      <c r="AS583" s="117">
        <f t="shared" si="466"/>
        <v>0</v>
      </c>
      <c r="AT583" s="71">
        <f>SUM('рабочая 2023 г'!AT582-'2022 г.'!AT582)</f>
        <v>0</v>
      </c>
      <c r="AU583" s="71">
        <f>SUM('рабочая 2023 г'!AU582-'2022 г.'!AU582)</f>
        <v>0</v>
      </c>
      <c r="AV583" s="71">
        <f>SUM('рабочая 2023 г'!AV582-'2022 г.'!AV582)</f>
        <v>0</v>
      </c>
      <c r="AW583" s="71">
        <f>SUM('рабочая 2023 г'!AW582-'2022 г.'!AW582)</f>
        <v>0</v>
      </c>
      <c r="AX583" s="71">
        <f>SUM('рабочая 2023 г'!AX582-'2022 г.'!AX582)</f>
        <v>0</v>
      </c>
      <c r="AY583" s="71">
        <f>SUM('рабочая 2023 г'!AY582-'2022 г.'!AY582)</f>
        <v>0</v>
      </c>
      <c r="AZ583" s="71">
        <f>SUM('рабочая 2023 г'!AZ582-'2022 г.'!AZ582)</f>
        <v>0</v>
      </c>
      <c r="BA583" s="71">
        <f>SUM('рабочая 2023 г'!BA582-'2022 г.'!BA582)</f>
        <v>0</v>
      </c>
      <c r="BB583" s="75">
        <f t="shared" si="467"/>
        <v>0</v>
      </c>
      <c r="BC583" s="71">
        <f>SUM('рабочая 2023 г'!BC582-'2022 г.'!BC582)</f>
        <v>0</v>
      </c>
      <c r="BD583" s="71">
        <f>SUM('рабочая 2023 г'!BD582-'2022 г.'!BD582)</f>
        <v>0</v>
      </c>
      <c r="BE583" s="71">
        <f>SUM('рабочая 2023 г'!BE582-'2022 г.'!BE582)</f>
        <v>0</v>
      </c>
      <c r="BF583" s="71">
        <f>SUM('рабочая 2023 г'!BF582-'2022 г.'!BF582)</f>
        <v>0</v>
      </c>
      <c r="BG583" s="71">
        <f>SUM('рабочая 2023 г'!BG582-'2022 г.'!BG582)</f>
        <v>0</v>
      </c>
      <c r="BH583" s="71">
        <f>SUM('рабочая 2023 г'!BH582-'2022 г.'!BH582)</f>
        <v>0</v>
      </c>
      <c r="BI583" s="71">
        <f>SUM('рабочая 2023 г'!BI582-'2022 г.'!BI582)</f>
        <v>0</v>
      </c>
      <c r="BJ583" s="71">
        <f>SUM('рабочая 2023 г'!BJ582-'2022 г.'!BJ582)</f>
        <v>0</v>
      </c>
      <c r="BK583" s="71">
        <f>SUM('рабочая 2023 г'!BK582-'2022 г.'!BK582)</f>
        <v>0</v>
      </c>
      <c r="BL583" s="73">
        <f t="shared" si="468"/>
        <v>0</v>
      </c>
      <c r="BM583" s="71">
        <f>SUM('рабочая 2023 г'!BM582-'2022 г.'!BM582)</f>
        <v>0</v>
      </c>
      <c r="BN583" s="71">
        <f>SUM('рабочая 2023 г'!BN582-'2022 г.'!BN582)</f>
        <v>0</v>
      </c>
      <c r="BO583" s="71">
        <f>SUM('рабочая 2023 г'!BO582-'2022 г.'!BO582)</f>
        <v>0</v>
      </c>
      <c r="BP583" s="71">
        <f>SUM('рабочая 2023 г'!BP582-'2022 г.'!BP582)</f>
        <v>0</v>
      </c>
      <c r="BQ583" s="71">
        <f t="shared" si="469"/>
        <v>0</v>
      </c>
      <c r="BR583" s="71"/>
      <c r="BS583" s="71"/>
      <c r="BT583" s="71"/>
      <c r="BU583" s="71"/>
      <c r="BV583" s="71"/>
      <c r="BW583" s="71"/>
      <c r="BX583" s="71"/>
      <c r="BY583" s="71"/>
      <c r="BZ583" s="71"/>
      <c r="CA583" s="71"/>
      <c r="CB583" s="71"/>
      <c r="CC583" s="71"/>
      <c r="CD583" s="71"/>
      <c r="CE583" s="71"/>
      <c r="CF583" s="71"/>
      <c r="CG583" s="71"/>
      <c r="CH583" s="71"/>
      <c r="CI583" s="71"/>
      <c r="CJ583" s="71"/>
      <c r="CK583" s="71"/>
      <c r="CL583" s="71"/>
      <c r="CM583" s="71"/>
      <c r="CN583" s="71"/>
      <c r="CO583" s="71"/>
      <c r="CP583" s="188">
        <f t="shared" si="461"/>
        <v>0</v>
      </c>
      <c r="CQ583" s="71"/>
      <c r="CR583" s="71"/>
      <c r="CS583" s="71"/>
      <c r="CT583" s="71"/>
      <c r="CU583" s="71"/>
      <c r="CV583" s="71"/>
      <c r="CW583" s="71"/>
      <c r="CX583" s="71"/>
      <c r="CY583" s="71"/>
      <c r="CZ583" s="71"/>
      <c r="DA583" s="71"/>
      <c r="DB583" s="188">
        <f t="shared" si="462"/>
        <v>0</v>
      </c>
      <c r="DC583" s="38">
        <f t="shared" si="458"/>
        <v>0</v>
      </c>
      <c r="DD583" s="71"/>
      <c r="DE583" s="71"/>
      <c r="DF583" s="71"/>
      <c r="DG583" s="188">
        <f t="shared" si="459"/>
        <v>0</v>
      </c>
      <c r="DH583" s="38">
        <f t="shared" si="460"/>
        <v>0</v>
      </c>
      <c r="DI583" s="71"/>
      <c r="DJ583" s="71"/>
      <c r="DK583" s="71"/>
      <c r="DL583" s="71"/>
      <c r="DM583" s="71"/>
      <c r="DN583" s="71"/>
      <c r="DO583" s="71"/>
      <c r="DP583" s="71"/>
      <c r="DQ583" s="71"/>
      <c r="DR583" s="71"/>
      <c r="DS583" s="71"/>
      <c r="DT583" s="71"/>
      <c r="DU583" s="71"/>
      <c r="DV583" s="71"/>
      <c r="DW583" s="71"/>
      <c r="DX583" s="71"/>
      <c r="DY583" s="71"/>
      <c r="DZ583" s="71"/>
      <c r="EA583" s="71"/>
      <c r="EB583" s="71"/>
      <c r="EC583" s="71"/>
      <c r="ED583" s="71"/>
      <c r="EE583" s="71"/>
      <c r="EF583" s="71"/>
      <c r="EG583" s="71"/>
      <c r="EH583" s="71"/>
      <c r="EI583" s="74"/>
      <c r="EJ583" s="74"/>
      <c r="EK583" s="74"/>
      <c r="EL583" s="74"/>
      <c r="EM583" s="74"/>
      <c r="EN583" s="74"/>
      <c r="EO583" s="74"/>
      <c r="EP583" s="74"/>
      <c r="EQ583" s="74"/>
      <c r="ER583" s="74"/>
      <c r="ES583" s="74"/>
      <c r="ET583" s="74"/>
      <c r="EU583" s="74"/>
      <c r="EV583" s="74"/>
      <c r="EW583" s="74"/>
      <c r="EX583" s="74"/>
      <c r="EY583" s="74"/>
      <c r="EZ583" s="74"/>
      <c r="FA583" s="74"/>
      <c r="FB583" s="74"/>
    </row>
    <row r="584" spans="2:158" s="69" customFormat="1">
      <c r="B584" s="76"/>
      <c r="C584" s="77" t="s">
        <v>389</v>
      </c>
      <c r="D584" s="71"/>
      <c r="E584" s="71"/>
      <c r="F584" s="71"/>
      <c r="G584" s="71"/>
      <c r="H584" s="71"/>
      <c r="I584" s="71"/>
      <c r="J584" s="71"/>
      <c r="K584" s="71"/>
      <c r="L584" s="71"/>
      <c r="M584" s="71"/>
      <c r="N584" s="71"/>
      <c r="O584" s="72"/>
      <c r="P584" s="71"/>
      <c r="Q584" s="71"/>
      <c r="R584" s="71"/>
      <c r="S584" s="71"/>
      <c r="T584" s="71"/>
      <c r="U584" s="71"/>
      <c r="V584" s="71"/>
      <c r="W584" s="71"/>
      <c r="X584" s="71"/>
      <c r="Y584" s="71">
        <f>SUM('рабочая 2023 г'!Y583-'2022 г.'!Y583)</f>
        <v>0</v>
      </c>
      <c r="Z584" s="73"/>
      <c r="AA584" s="73"/>
      <c r="AB584" s="73"/>
      <c r="AC584" s="73"/>
      <c r="AD584" s="73"/>
      <c r="AE584" s="73"/>
      <c r="AF584" s="75">
        <f t="shared" si="465"/>
        <v>-139</v>
      </c>
      <c r="AG584" s="71">
        <f>SUM('рабочая 2023 г'!AG583-'2022 г.'!AG583)</f>
        <v>-73</v>
      </c>
      <c r="AH584" s="71">
        <f>SUM('рабочая 2023 г'!AH583-'2022 г.'!AH583)</f>
        <v>0</v>
      </c>
      <c r="AI584" s="71">
        <f>SUM('рабочая 2023 г'!AI583-'2022 г.'!AI583)</f>
        <v>0</v>
      </c>
      <c r="AJ584" s="71">
        <f>SUM('рабочая 2023 г'!AJ583-'2022 г.'!AJ583)</f>
        <v>0</v>
      </c>
      <c r="AK584" s="71">
        <f>SUM('рабочая 2023 г'!AK583-'2022 г.'!AK583)</f>
        <v>0</v>
      </c>
      <c r="AL584" s="71">
        <f>SUM('рабочая 2023 г'!AL583-'2022 г.'!AL583)</f>
        <v>0</v>
      </c>
      <c r="AM584" s="71">
        <f>SUM('рабочая 2023 г'!AM583-'2022 г.'!AM583)</f>
        <v>0</v>
      </c>
      <c r="AN584" s="71">
        <f>SUM('рабочая 2023 г'!AN583-'2022 г.'!AN583)</f>
        <v>0</v>
      </c>
      <c r="AO584" s="71">
        <f>SUM('рабочая 2023 г'!AO583-'2022 г.'!AO583)</f>
        <v>-51</v>
      </c>
      <c r="AP584" s="71">
        <f>SUM('рабочая 2023 г'!AP583-'2022 г.'!AP583)</f>
        <v>-12</v>
      </c>
      <c r="AQ584" s="71">
        <f>SUM('рабочая 2023 г'!AQ583-'2022 г.'!AQ583)</f>
        <v>-39</v>
      </c>
      <c r="AR584" s="71">
        <f>SUM('рабочая 2023 г'!AR583-'2022 г.'!AR583)</f>
        <v>0</v>
      </c>
      <c r="AS584" s="117">
        <f t="shared" si="466"/>
        <v>-124</v>
      </c>
      <c r="AT584" s="71">
        <f>SUM('рабочая 2023 г'!AT583-'2022 г.'!AT583)</f>
        <v>0</v>
      </c>
      <c r="AU584" s="71">
        <f>SUM('рабочая 2023 г'!AU583-'2022 г.'!AU583)</f>
        <v>0</v>
      </c>
      <c r="AV584" s="71">
        <f>SUM('рабочая 2023 г'!AV583-'2022 г.'!AV583)</f>
        <v>0</v>
      </c>
      <c r="AW584" s="71">
        <f>SUM('рабочая 2023 г'!AW583-'2022 г.'!AW583)</f>
        <v>0</v>
      </c>
      <c r="AX584" s="71">
        <f>SUM('рабочая 2023 г'!AX583-'2022 г.'!AX583)</f>
        <v>0</v>
      </c>
      <c r="AY584" s="71">
        <f>SUM('рабочая 2023 г'!AY583-'2022 г.'!AY583)</f>
        <v>0</v>
      </c>
      <c r="AZ584" s="71">
        <f>SUM('рабочая 2023 г'!AZ583-'2022 г.'!AZ583)</f>
        <v>0</v>
      </c>
      <c r="BA584" s="71">
        <f>SUM('рабочая 2023 г'!BA583-'2022 г.'!BA583)</f>
        <v>-13</v>
      </c>
      <c r="BB584" s="75">
        <f t="shared" si="467"/>
        <v>0</v>
      </c>
      <c r="BC584" s="71">
        <f>SUM('рабочая 2023 г'!BC583-'2022 г.'!BC583)</f>
        <v>0</v>
      </c>
      <c r="BD584" s="71">
        <f>SUM('рабочая 2023 г'!BD583-'2022 г.'!BD583)</f>
        <v>0</v>
      </c>
      <c r="BE584" s="71">
        <f>SUM('рабочая 2023 г'!BE583-'2022 г.'!BE583)</f>
        <v>0</v>
      </c>
      <c r="BF584" s="71">
        <f>SUM('рабочая 2023 г'!BF583-'2022 г.'!BF583)</f>
        <v>0</v>
      </c>
      <c r="BG584" s="71">
        <f>SUM('рабочая 2023 г'!BG583-'2022 г.'!BG583)</f>
        <v>0</v>
      </c>
      <c r="BH584" s="71">
        <f>SUM('рабочая 2023 г'!BH583-'2022 г.'!BH583)</f>
        <v>-1</v>
      </c>
      <c r="BI584" s="71">
        <f>SUM('рабочая 2023 г'!BI583-'2022 г.'!BI583)</f>
        <v>0</v>
      </c>
      <c r="BJ584" s="71">
        <f>SUM('рабочая 2023 г'!BJ583-'2022 г.'!BJ583)</f>
        <v>0</v>
      </c>
      <c r="BK584" s="71">
        <f>SUM('рабочая 2023 г'!BK583-'2022 г.'!BK583)</f>
        <v>0</v>
      </c>
      <c r="BL584" s="73">
        <f t="shared" si="468"/>
        <v>-1</v>
      </c>
      <c r="BM584" s="71">
        <f>SUM('рабочая 2023 г'!BM583-'2022 г.'!BM583)</f>
        <v>0</v>
      </c>
      <c r="BN584" s="71">
        <f>SUM('рабочая 2023 г'!BN583-'2022 г.'!BN583)</f>
        <v>0</v>
      </c>
      <c r="BO584" s="71">
        <f>SUM('рабочая 2023 г'!BO583-'2022 г.'!BO583)</f>
        <v>0</v>
      </c>
      <c r="BP584" s="71">
        <f>SUM('рабочая 2023 г'!BP583-'2022 г.'!BP583)</f>
        <v>-1</v>
      </c>
      <c r="BQ584" s="71">
        <f t="shared" si="469"/>
        <v>-15</v>
      </c>
      <c r="BR584" s="71"/>
      <c r="BS584" s="71"/>
      <c r="BT584" s="71"/>
      <c r="BU584" s="71"/>
      <c r="BV584" s="71"/>
      <c r="BW584" s="71"/>
      <c r="BX584" s="71"/>
      <c r="BY584" s="71"/>
      <c r="BZ584" s="71"/>
      <c r="CA584" s="71"/>
      <c r="CB584" s="71"/>
      <c r="CC584" s="71"/>
      <c r="CD584" s="71"/>
      <c r="CE584" s="71"/>
      <c r="CF584" s="71"/>
      <c r="CG584" s="71"/>
      <c r="CH584" s="71"/>
      <c r="CI584" s="71"/>
      <c r="CJ584" s="71"/>
      <c r="CK584" s="71"/>
      <c r="CL584" s="71"/>
      <c r="CM584" s="71"/>
      <c r="CN584" s="71"/>
      <c r="CO584" s="71"/>
      <c r="CP584" s="188">
        <f t="shared" si="461"/>
        <v>0</v>
      </c>
      <c r="CQ584" s="71"/>
      <c r="CR584" s="71"/>
      <c r="CS584" s="71"/>
      <c r="CT584" s="71"/>
      <c r="CU584" s="71"/>
      <c r="CV584" s="71"/>
      <c r="CW584" s="71"/>
      <c r="CX584" s="71"/>
      <c r="CY584" s="71"/>
      <c r="CZ584" s="71"/>
      <c r="DA584" s="71"/>
      <c r="DB584" s="188">
        <f t="shared" si="462"/>
        <v>0</v>
      </c>
      <c r="DC584" s="38">
        <f t="shared" si="458"/>
        <v>0</v>
      </c>
      <c r="DD584" s="71"/>
      <c r="DE584" s="71"/>
      <c r="DF584" s="71"/>
      <c r="DG584" s="188">
        <f t="shared" si="459"/>
        <v>0</v>
      </c>
      <c r="DH584" s="38">
        <f t="shared" si="460"/>
        <v>0</v>
      </c>
      <c r="DI584" s="71"/>
      <c r="DJ584" s="71"/>
      <c r="DK584" s="71"/>
      <c r="DL584" s="71"/>
      <c r="DM584" s="71"/>
      <c r="DN584" s="71"/>
      <c r="DO584" s="71"/>
      <c r="DP584" s="71"/>
      <c r="DQ584" s="71"/>
      <c r="DR584" s="71"/>
      <c r="DS584" s="71"/>
      <c r="DT584" s="71"/>
      <c r="DU584" s="71"/>
      <c r="DV584" s="71"/>
      <c r="DW584" s="71"/>
      <c r="DX584" s="71"/>
      <c r="DY584" s="71"/>
      <c r="DZ584" s="71"/>
      <c r="EA584" s="71"/>
      <c r="EB584" s="71"/>
      <c r="EC584" s="71"/>
      <c r="ED584" s="71"/>
      <c r="EE584" s="71"/>
      <c r="EF584" s="71"/>
      <c r="EG584" s="71"/>
      <c r="EH584" s="71"/>
      <c r="EI584" s="74"/>
      <c r="EJ584" s="74"/>
      <c r="EK584" s="74"/>
      <c r="EL584" s="74"/>
      <c r="EM584" s="74"/>
      <c r="EN584" s="74"/>
      <c r="EO584" s="74"/>
      <c r="EP584" s="74"/>
      <c r="EQ584" s="74"/>
      <c r="ER584" s="74"/>
      <c r="ES584" s="74"/>
      <c r="ET584" s="74"/>
      <c r="EU584" s="74"/>
      <c r="EV584" s="74"/>
      <c r="EW584" s="74"/>
      <c r="EX584" s="74"/>
      <c r="EY584" s="74"/>
      <c r="EZ584" s="74"/>
      <c r="FA584" s="74"/>
      <c r="FB584" s="74"/>
    </row>
    <row r="585" spans="2:158" s="69" customFormat="1">
      <c r="B585" s="76"/>
      <c r="C585" s="77" t="s">
        <v>390</v>
      </c>
      <c r="D585" s="71"/>
      <c r="E585" s="71"/>
      <c r="F585" s="71"/>
      <c r="G585" s="71"/>
      <c r="H585" s="71"/>
      <c r="I585" s="71"/>
      <c r="J585" s="71"/>
      <c r="K585" s="71"/>
      <c r="L585" s="71"/>
      <c r="M585" s="71"/>
      <c r="N585" s="71"/>
      <c r="O585" s="72"/>
      <c r="P585" s="71"/>
      <c r="Q585" s="71"/>
      <c r="R585" s="71"/>
      <c r="S585" s="71"/>
      <c r="T585" s="71"/>
      <c r="U585" s="71"/>
      <c r="V585" s="71"/>
      <c r="W585" s="71"/>
      <c r="X585" s="71"/>
      <c r="Y585" s="71">
        <f>SUM('рабочая 2023 г'!Y584-'2022 г.'!Y584)</f>
        <v>0</v>
      </c>
      <c r="Z585" s="73"/>
      <c r="AA585" s="73"/>
      <c r="AB585" s="73"/>
      <c r="AC585" s="73"/>
      <c r="AD585" s="73"/>
      <c r="AE585" s="73"/>
      <c r="AF585" s="75">
        <f t="shared" si="465"/>
        <v>0</v>
      </c>
      <c r="AG585" s="71">
        <f>SUM('рабочая 2023 г'!AG584-'2022 г.'!AG584)</f>
        <v>0</v>
      </c>
      <c r="AH585" s="71">
        <f>SUM('рабочая 2023 г'!AH584-'2022 г.'!AH584)</f>
        <v>0</v>
      </c>
      <c r="AI585" s="71">
        <f>SUM('рабочая 2023 г'!AI584-'2022 г.'!AI584)</f>
        <v>0</v>
      </c>
      <c r="AJ585" s="71">
        <f>SUM('рабочая 2023 г'!AJ584-'2022 г.'!AJ584)</f>
        <v>0</v>
      </c>
      <c r="AK585" s="71">
        <f>SUM('рабочая 2023 г'!AK584-'2022 г.'!AK584)</f>
        <v>0</v>
      </c>
      <c r="AL585" s="71">
        <f>SUM('рабочая 2023 г'!AL584-'2022 г.'!AL584)</f>
        <v>0</v>
      </c>
      <c r="AM585" s="71">
        <f>SUM('рабочая 2023 г'!AM584-'2022 г.'!AM584)</f>
        <v>0</v>
      </c>
      <c r="AN585" s="71">
        <f>SUM('рабочая 2023 г'!AN584-'2022 г.'!AN584)</f>
        <v>0</v>
      </c>
      <c r="AO585" s="71">
        <f>SUM('рабочая 2023 г'!AO584-'2022 г.'!AO584)</f>
        <v>0</v>
      </c>
      <c r="AP585" s="71">
        <f>SUM('рабочая 2023 г'!AP584-'2022 г.'!AP584)</f>
        <v>0</v>
      </c>
      <c r="AQ585" s="71">
        <f>SUM('рабочая 2023 г'!AQ584-'2022 г.'!AQ584)</f>
        <v>0</v>
      </c>
      <c r="AR585" s="71">
        <f>SUM('рабочая 2023 г'!AR584-'2022 г.'!AR584)</f>
        <v>0</v>
      </c>
      <c r="AS585" s="117">
        <f t="shared" si="466"/>
        <v>0</v>
      </c>
      <c r="AT585" s="71">
        <f>SUM('рабочая 2023 г'!AT584-'2022 г.'!AT584)</f>
        <v>0</v>
      </c>
      <c r="AU585" s="71">
        <f>SUM('рабочая 2023 г'!AU584-'2022 г.'!AU584)</f>
        <v>0</v>
      </c>
      <c r="AV585" s="71">
        <f>SUM('рабочая 2023 г'!AV584-'2022 г.'!AV584)</f>
        <v>0</v>
      </c>
      <c r="AW585" s="71">
        <f>SUM('рабочая 2023 г'!AW584-'2022 г.'!AW584)</f>
        <v>0</v>
      </c>
      <c r="AX585" s="71">
        <f>SUM('рабочая 2023 г'!AX584-'2022 г.'!AX584)</f>
        <v>0</v>
      </c>
      <c r="AY585" s="71">
        <f>SUM('рабочая 2023 г'!AY584-'2022 г.'!AY584)</f>
        <v>0</v>
      </c>
      <c r="AZ585" s="71">
        <f>SUM('рабочая 2023 г'!AZ584-'2022 г.'!AZ584)</f>
        <v>0</v>
      </c>
      <c r="BA585" s="71">
        <f>SUM('рабочая 2023 г'!BA584-'2022 г.'!BA584)</f>
        <v>0</v>
      </c>
      <c r="BB585" s="75">
        <f t="shared" si="467"/>
        <v>0</v>
      </c>
      <c r="BC585" s="71">
        <f>SUM('рабочая 2023 г'!BC584-'2022 г.'!BC584)</f>
        <v>0</v>
      </c>
      <c r="BD585" s="71">
        <f>SUM('рабочая 2023 г'!BD584-'2022 г.'!BD584)</f>
        <v>0</v>
      </c>
      <c r="BE585" s="71">
        <f>SUM('рабочая 2023 г'!BE584-'2022 г.'!BE584)</f>
        <v>0</v>
      </c>
      <c r="BF585" s="71">
        <f>SUM('рабочая 2023 г'!BF584-'2022 г.'!BF584)</f>
        <v>0</v>
      </c>
      <c r="BG585" s="71">
        <f>SUM('рабочая 2023 г'!BG584-'2022 г.'!BG584)</f>
        <v>0</v>
      </c>
      <c r="BH585" s="71">
        <f>SUM('рабочая 2023 г'!BH584-'2022 г.'!BH584)</f>
        <v>0</v>
      </c>
      <c r="BI585" s="71">
        <f>SUM('рабочая 2023 г'!BI584-'2022 г.'!BI584)</f>
        <v>0</v>
      </c>
      <c r="BJ585" s="71">
        <f>SUM('рабочая 2023 г'!BJ584-'2022 г.'!BJ584)</f>
        <v>0</v>
      </c>
      <c r="BK585" s="71">
        <f>SUM('рабочая 2023 г'!BK584-'2022 г.'!BK584)</f>
        <v>0</v>
      </c>
      <c r="BL585" s="73">
        <f t="shared" si="468"/>
        <v>0</v>
      </c>
      <c r="BM585" s="71">
        <f>SUM('рабочая 2023 г'!BM584-'2022 г.'!BM584)</f>
        <v>0</v>
      </c>
      <c r="BN585" s="71">
        <f>SUM('рабочая 2023 г'!BN584-'2022 г.'!BN584)</f>
        <v>0</v>
      </c>
      <c r="BO585" s="71">
        <f>SUM('рабочая 2023 г'!BO584-'2022 г.'!BO584)</f>
        <v>0</v>
      </c>
      <c r="BP585" s="71">
        <f>SUM('рабочая 2023 г'!BP584-'2022 г.'!BP584)</f>
        <v>0</v>
      </c>
      <c r="BQ585" s="71">
        <f t="shared" si="469"/>
        <v>0</v>
      </c>
      <c r="BR585" s="71"/>
      <c r="BS585" s="71"/>
      <c r="BT585" s="71"/>
      <c r="BU585" s="71"/>
      <c r="BV585" s="71"/>
      <c r="BW585" s="71"/>
      <c r="BX585" s="71"/>
      <c r="BY585" s="71"/>
      <c r="BZ585" s="71"/>
      <c r="CA585" s="71"/>
      <c r="CB585" s="71"/>
      <c r="CC585" s="71"/>
      <c r="CD585" s="71"/>
      <c r="CE585" s="71"/>
      <c r="CF585" s="71"/>
      <c r="CG585" s="71"/>
      <c r="CH585" s="71"/>
      <c r="CI585" s="71"/>
      <c r="CJ585" s="71"/>
      <c r="CK585" s="71"/>
      <c r="CL585" s="71"/>
      <c r="CM585" s="71"/>
      <c r="CN585" s="71"/>
      <c r="CO585" s="71"/>
      <c r="CP585" s="188">
        <f t="shared" si="461"/>
        <v>0</v>
      </c>
      <c r="CQ585" s="71"/>
      <c r="CR585" s="71"/>
      <c r="CS585" s="71"/>
      <c r="CT585" s="71"/>
      <c r="CU585" s="71"/>
      <c r="CV585" s="71"/>
      <c r="CW585" s="71"/>
      <c r="CX585" s="71"/>
      <c r="CY585" s="71"/>
      <c r="CZ585" s="71"/>
      <c r="DA585" s="71"/>
      <c r="DB585" s="188">
        <f t="shared" si="462"/>
        <v>0</v>
      </c>
      <c r="DC585" s="38">
        <f t="shared" si="458"/>
        <v>0</v>
      </c>
      <c r="DD585" s="71"/>
      <c r="DE585" s="71"/>
      <c r="DF585" s="71"/>
      <c r="DG585" s="188">
        <f t="shared" si="459"/>
        <v>0</v>
      </c>
      <c r="DH585" s="38">
        <f t="shared" si="460"/>
        <v>0</v>
      </c>
      <c r="DI585" s="71"/>
      <c r="DJ585" s="71"/>
      <c r="DK585" s="71"/>
      <c r="DL585" s="71"/>
      <c r="DM585" s="71"/>
      <c r="DN585" s="71"/>
      <c r="DO585" s="71"/>
      <c r="DP585" s="71"/>
      <c r="DQ585" s="71"/>
      <c r="DR585" s="71"/>
      <c r="DS585" s="71"/>
      <c r="DT585" s="71"/>
      <c r="DU585" s="71"/>
      <c r="DV585" s="71"/>
      <c r="DW585" s="71"/>
      <c r="DX585" s="71"/>
      <c r="DY585" s="71"/>
      <c r="DZ585" s="71"/>
      <c r="EA585" s="71"/>
      <c r="EB585" s="71"/>
      <c r="EC585" s="71"/>
      <c r="ED585" s="71"/>
      <c r="EE585" s="71"/>
      <c r="EF585" s="71"/>
      <c r="EG585" s="71"/>
      <c r="EH585" s="71"/>
      <c r="EI585" s="74"/>
      <c r="EJ585" s="74"/>
      <c r="EK585" s="74"/>
      <c r="EL585" s="74"/>
      <c r="EM585" s="74"/>
      <c r="EN585" s="74"/>
      <c r="EO585" s="74"/>
      <c r="EP585" s="74"/>
      <c r="EQ585" s="74"/>
      <c r="ER585" s="74"/>
      <c r="ES585" s="74"/>
      <c r="ET585" s="74"/>
      <c r="EU585" s="74"/>
      <c r="EV585" s="74"/>
      <c r="EW585" s="74"/>
      <c r="EX585" s="74"/>
      <c r="EY585" s="74"/>
      <c r="EZ585" s="74"/>
      <c r="FA585" s="74"/>
      <c r="FB585" s="74"/>
    </row>
    <row r="586" spans="2:158" s="69" customFormat="1">
      <c r="B586" s="76"/>
      <c r="C586" s="77" t="s">
        <v>391</v>
      </c>
      <c r="D586" s="71"/>
      <c r="E586" s="71"/>
      <c r="F586" s="71"/>
      <c r="G586" s="71"/>
      <c r="H586" s="71"/>
      <c r="I586" s="71"/>
      <c r="J586" s="71"/>
      <c r="K586" s="71"/>
      <c r="L586" s="71"/>
      <c r="M586" s="71"/>
      <c r="N586" s="71"/>
      <c r="O586" s="72"/>
      <c r="P586" s="71"/>
      <c r="Q586" s="71"/>
      <c r="R586" s="71"/>
      <c r="S586" s="71"/>
      <c r="T586" s="71"/>
      <c r="U586" s="71"/>
      <c r="V586" s="71"/>
      <c r="W586" s="71"/>
      <c r="X586" s="71"/>
      <c r="Y586" s="71">
        <f>SUM('рабочая 2023 г'!Y585-'2022 г.'!Y585)</f>
        <v>-18</v>
      </c>
      <c r="Z586" s="73"/>
      <c r="AA586" s="73"/>
      <c r="AB586" s="73"/>
      <c r="AC586" s="73"/>
      <c r="AD586" s="73"/>
      <c r="AE586" s="73"/>
      <c r="AF586" s="75">
        <f t="shared" si="465"/>
        <v>-2263</v>
      </c>
      <c r="AG586" s="71">
        <f>SUM('рабочая 2023 г'!AG585-'2022 г.'!AG585)</f>
        <v>0</v>
      </c>
      <c r="AH586" s="71">
        <f>SUM('рабочая 2023 г'!AH585-'2022 г.'!AH585)</f>
        <v>0</v>
      </c>
      <c r="AI586" s="71">
        <f>SUM('рабочая 2023 г'!AI585-'2022 г.'!AI585)</f>
        <v>0</v>
      </c>
      <c r="AJ586" s="71">
        <f>SUM('рабочая 2023 г'!AJ585-'2022 г.'!AJ585)</f>
        <v>0</v>
      </c>
      <c r="AK586" s="71">
        <f>SUM('рабочая 2023 г'!AK585-'2022 г.'!AK585)</f>
        <v>0</v>
      </c>
      <c r="AL586" s="71">
        <f>SUM('рабочая 2023 г'!AL585-'2022 г.'!AL585)</f>
        <v>0</v>
      </c>
      <c r="AM586" s="71">
        <f>SUM('рабочая 2023 г'!AM585-'2022 г.'!AM585)</f>
        <v>0</v>
      </c>
      <c r="AN586" s="71">
        <f>SUM('рабочая 2023 г'!AN585-'2022 г.'!AN585)</f>
        <v>0</v>
      </c>
      <c r="AO586" s="71">
        <f>SUM('рабочая 2023 г'!AO585-'2022 г.'!AO585)</f>
        <v>-2031</v>
      </c>
      <c r="AP586" s="71">
        <f>SUM('рабочая 2023 г'!AP585-'2022 г.'!AP585)</f>
        <v>-35</v>
      </c>
      <c r="AQ586" s="71">
        <f>SUM('рабочая 2023 г'!AQ585-'2022 г.'!AQ585)</f>
        <v>-1428</v>
      </c>
      <c r="AR586" s="71">
        <f>SUM('рабочая 2023 г'!AR585-'2022 г.'!AR585)</f>
        <v>0</v>
      </c>
      <c r="AS586" s="117">
        <f t="shared" si="466"/>
        <v>-2031</v>
      </c>
      <c r="AT586" s="71">
        <f>SUM('рабочая 2023 г'!AT585-'2022 г.'!AT585)</f>
        <v>0</v>
      </c>
      <c r="AU586" s="71">
        <f>SUM('рабочая 2023 г'!AU585-'2022 г.'!AU585)</f>
        <v>0</v>
      </c>
      <c r="AV586" s="71">
        <f>SUM('рабочая 2023 г'!AV585-'2022 г.'!AV585)</f>
        <v>0</v>
      </c>
      <c r="AW586" s="71">
        <f>SUM('рабочая 2023 г'!AW585-'2022 г.'!AW585)</f>
        <v>0</v>
      </c>
      <c r="AX586" s="71">
        <f>SUM('рабочая 2023 г'!AX585-'2022 г.'!AX585)</f>
        <v>0</v>
      </c>
      <c r="AY586" s="71">
        <f>SUM('рабочая 2023 г'!AY585-'2022 г.'!AY585)</f>
        <v>-19</v>
      </c>
      <c r="AZ586" s="71">
        <f>SUM('рабочая 2023 г'!AZ585-'2022 г.'!AZ585)</f>
        <v>0</v>
      </c>
      <c r="BA586" s="71">
        <f>SUM('рабочая 2023 г'!BA585-'2022 г.'!BA585)</f>
        <v>-20</v>
      </c>
      <c r="BB586" s="75">
        <f t="shared" si="467"/>
        <v>-175</v>
      </c>
      <c r="BC586" s="71">
        <f>SUM('рабочая 2023 г'!BC585-'2022 г.'!BC585)</f>
        <v>0</v>
      </c>
      <c r="BD586" s="71">
        <f>SUM('рабочая 2023 г'!BD585-'2022 г.'!BD585)</f>
        <v>-175</v>
      </c>
      <c r="BE586" s="71">
        <f>SUM('рабочая 2023 г'!BE585-'2022 г.'!BE585)</f>
        <v>-175</v>
      </c>
      <c r="BF586" s="71">
        <f>SUM('рабочая 2023 г'!BF585-'2022 г.'!BF585)</f>
        <v>0</v>
      </c>
      <c r="BG586" s="71">
        <f>SUM('рабочая 2023 г'!BG585-'2022 г.'!BG585)</f>
        <v>0</v>
      </c>
      <c r="BH586" s="71">
        <f>SUM('рабочая 2023 г'!BH585-'2022 г.'!BH585)</f>
        <v>-13</v>
      </c>
      <c r="BI586" s="71">
        <f>SUM('рабочая 2023 г'!BI585-'2022 г.'!BI585)</f>
        <v>0</v>
      </c>
      <c r="BJ586" s="71">
        <f>SUM('рабочая 2023 г'!BJ585-'2022 г.'!BJ585)</f>
        <v>0</v>
      </c>
      <c r="BK586" s="71">
        <f>SUM('рабочая 2023 г'!BK585-'2022 г.'!BK585)</f>
        <v>0</v>
      </c>
      <c r="BL586" s="73">
        <f t="shared" si="468"/>
        <v>-5</v>
      </c>
      <c r="BM586" s="71">
        <f>SUM('рабочая 2023 г'!BM585-'2022 г.'!BM585)</f>
        <v>0</v>
      </c>
      <c r="BN586" s="71">
        <f>SUM('рабочая 2023 г'!BN585-'2022 г.'!BN585)</f>
        <v>0</v>
      </c>
      <c r="BO586" s="71">
        <f>SUM('рабочая 2023 г'!BO585-'2022 г.'!BO585)</f>
        <v>0</v>
      </c>
      <c r="BP586" s="71">
        <f>SUM('рабочая 2023 г'!BP585-'2022 г.'!BP585)</f>
        <v>-5</v>
      </c>
      <c r="BQ586" s="71">
        <f t="shared" si="469"/>
        <v>-232</v>
      </c>
      <c r="BR586" s="71"/>
      <c r="BS586" s="71"/>
      <c r="BT586" s="71"/>
      <c r="BU586" s="71"/>
      <c r="BV586" s="71"/>
      <c r="BW586" s="71"/>
      <c r="BX586" s="71"/>
      <c r="BY586" s="71"/>
      <c r="BZ586" s="71"/>
      <c r="CA586" s="71"/>
      <c r="CB586" s="71"/>
      <c r="CC586" s="71"/>
      <c r="CD586" s="71"/>
      <c r="CE586" s="71"/>
      <c r="CF586" s="71"/>
      <c r="CG586" s="71"/>
      <c r="CH586" s="71"/>
      <c r="CI586" s="71"/>
      <c r="CJ586" s="71"/>
      <c r="CK586" s="71"/>
      <c r="CL586" s="71"/>
      <c r="CM586" s="71"/>
      <c r="CN586" s="71"/>
      <c r="CO586" s="71"/>
      <c r="CP586" s="188">
        <f t="shared" si="461"/>
        <v>0</v>
      </c>
      <c r="CQ586" s="71"/>
      <c r="CR586" s="71"/>
      <c r="CS586" s="71"/>
      <c r="CT586" s="71"/>
      <c r="CU586" s="71"/>
      <c r="CV586" s="71"/>
      <c r="CW586" s="71"/>
      <c r="CX586" s="71"/>
      <c r="CY586" s="71"/>
      <c r="CZ586" s="71"/>
      <c r="DA586" s="71"/>
      <c r="DB586" s="188">
        <f t="shared" si="462"/>
        <v>0</v>
      </c>
      <c r="DC586" s="38">
        <f t="shared" si="458"/>
        <v>0</v>
      </c>
      <c r="DD586" s="71"/>
      <c r="DE586" s="71"/>
      <c r="DF586" s="71"/>
      <c r="DG586" s="188">
        <f t="shared" si="459"/>
        <v>0</v>
      </c>
      <c r="DH586" s="38">
        <f t="shared" si="460"/>
        <v>0</v>
      </c>
      <c r="DI586" s="71"/>
      <c r="DJ586" s="71"/>
      <c r="DK586" s="71"/>
      <c r="DL586" s="71"/>
      <c r="DM586" s="71"/>
      <c r="DN586" s="71"/>
      <c r="DO586" s="71"/>
      <c r="DP586" s="71"/>
      <c r="DQ586" s="71"/>
      <c r="DR586" s="71"/>
      <c r="DS586" s="71"/>
      <c r="DT586" s="71"/>
      <c r="DU586" s="71"/>
      <c r="DV586" s="71"/>
      <c r="DW586" s="71"/>
      <c r="DX586" s="71"/>
      <c r="DY586" s="71"/>
      <c r="DZ586" s="71"/>
      <c r="EA586" s="71"/>
      <c r="EB586" s="71"/>
      <c r="EC586" s="71"/>
      <c r="ED586" s="71"/>
      <c r="EE586" s="71"/>
      <c r="EF586" s="71"/>
      <c r="EG586" s="71"/>
      <c r="EH586" s="71"/>
      <c r="EI586" s="74"/>
      <c r="EJ586" s="74"/>
      <c r="EK586" s="74"/>
      <c r="EL586" s="74"/>
      <c r="EM586" s="74"/>
      <c r="EN586" s="74"/>
      <c r="EO586" s="74"/>
      <c r="EP586" s="74"/>
      <c r="EQ586" s="74"/>
      <c r="ER586" s="74"/>
      <c r="ES586" s="74"/>
      <c r="ET586" s="74"/>
      <c r="EU586" s="74"/>
      <c r="EV586" s="74"/>
      <c r="EW586" s="74"/>
      <c r="EX586" s="74"/>
      <c r="EY586" s="74"/>
      <c r="EZ586" s="74"/>
      <c r="FA586" s="74"/>
      <c r="FB586" s="74"/>
    </row>
    <row r="587" spans="2:158" s="69" customFormat="1">
      <c r="B587" s="76"/>
      <c r="C587" s="77" t="s">
        <v>392</v>
      </c>
      <c r="D587" s="71"/>
      <c r="E587" s="71"/>
      <c r="F587" s="71"/>
      <c r="G587" s="71"/>
      <c r="H587" s="71"/>
      <c r="I587" s="71"/>
      <c r="J587" s="71"/>
      <c r="K587" s="71"/>
      <c r="L587" s="71"/>
      <c r="M587" s="71"/>
      <c r="N587" s="71"/>
      <c r="O587" s="72"/>
      <c r="P587" s="71"/>
      <c r="Q587" s="71"/>
      <c r="R587" s="71"/>
      <c r="S587" s="71"/>
      <c r="T587" s="71"/>
      <c r="U587" s="71"/>
      <c r="V587" s="71"/>
      <c r="W587" s="71"/>
      <c r="X587" s="71"/>
      <c r="Y587" s="71">
        <f>SUM('рабочая 2023 г'!Y586-'2022 г.'!Y586)</f>
        <v>-8</v>
      </c>
      <c r="Z587" s="73"/>
      <c r="AA587" s="73"/>
      <c r="AB587" s="73"/>
      <c r="AC587" s="73"/>
      <c r="AD587" s="73"/>
      <c r="AE587" s="73"/>
      <c r="AF587" s="75">
        <f t="shared" si="465"/>
        <v>-4639</v>
      </c>
      <c r="AG587" s="71">
        <f>SUM('рабочая 2023 г'!AG586-'2022 г.'!AG586)</f>
        <v>0</v>
      </c>
      <c r="AH587" s="71">
        <f>SUM('рабочая 2023 г'!AH586-'2022 г.'!AH586)</f>
        <v>0</v>
      </c>
      <c r="AI587" s="71">
        <f>SUM('рабочая 2023 г'!AI586-'2022 г.'!AI586)</f>
        <v>0</v>
      </c>
      <c r="AJ587" s="71">
        <f>SUM('рабочая 2023 г'!AJ586-'2022 г.'!AJ586)</f>
        <v>0</v>
      </c>
      <c r="AK587" s="71">
        <f>SUM('рабочая 2023 г'!AK586-'2022 г.'!AK586)</f>
        <v>0</v>
      </c>
      <c r="AL587" s="71">
        <f>SUM('рабочая 2023 г'!AL586-'2022 г.'!AL586)</f>
        <v>0</v>
      </c>
      <c r="AM587" s="71">
        <f>SUM('рабочая 2023 г'!AM586-'2022 г.'!AM586)</f>
        <v>0</v>
      </c>
      <c r="AN587" s="71">
        <f>SUM('рабочая 2023 г'!AN586-'2022 г.'!AN586)</f>
        <v>0</v>
      </c>
      <c r="AO587" s="71">
        <f>SUM('рабочая 2023 г'!AO586-'2022 г.'!AO586)</f>
        <v>-4560</v>
      </c>
      <c r="AP587" s="71">
        <f>SUM('рабочая 2023 г'!AP586-'2022 г.'!AP586)</f>
        <v>0</v>
      </c>
      <c r="AQ587" s="71">
        <f>SUM('рабочая 2023 г'!AQ586-'2022 г.'!AQ586)</f>
        <v>0</v>
      </c>
      <c r="AR587" s="71">
        <f>SUM('рабочая 2023 г'!AR586-'2022 г.'!AR586)</f>
        <v>0</v>
      </c>
      <c r="AS587" s="117">
        <f t="shared" si="466"/>
        <v>-4560</v>
      </c>
      <c r="AT587" s="71">
        <f>SUM('рабочая 2023 г'!AT586-'2022 г.'!AT586)</f>
        <v>0</v>
      </c>
      <c r="AU587" s="71">
        <f>SUM('рабочая 2023 г'!AU586-'2022 г.'!AU586)</f>
        <v>0</v>
      </c>
      <c r="AV587" s="71">
        <f>SUM('рабочая 2023 г'!AV586-'2022 г.'!AV586)</f>
        <v>0</v>
      </c>
      <c r="AW587" s="71">
        <f>SUM('рабочая 2023 г'!AW586-'2022 г.'!AW586)</f>
        <v>0</v>
      </c>
      <c r="AX587" s="71">
        <f>SUM('рабочая 2023 г'!AX586-'2022 г.'!AX586)</f>
        <v>0</v>
      </c>
      <c r="AY587" s="71">
        <f>SUM('рабочая 2023 г'!AY586-'2022 г.'!AY586)</f>
        <v>0</v>
      </c>
      <c r="AZ587" s="71">
        <f>SUM('рабочая 2023 г'!AZ586-'2022 г.'!AZ586)</f>
        <v>0</v>
      </c>
      <c r="BA587" s="71">
        <f>SUM('рабочая 2023 г'!BA586-'2022 г.'!BA586)</f>
        <v>0</v>
      </c>
      <c r="BB587" s="75">
        <f t="shared" si="467"/>
        <v>0</v>
      </c>
      <c r="BC587" s="71">
        <f>SUM('рабочая 2023 г'!BC586-'2022 г.'!BC586)</f>
        <v>0</v>
      </c>
      <c r="BD587" s="71">
        <f>SUM('рабочая 2023 г'!BD586-'2022 г.'!BD586)</f>
        <v>0</v>
      </c>
      <c r="BE587" s="71">
        <f>SUM('рабочая 2023 г'!BE586-'2022 г.'!BE586)</f>
        <v>0</v>
      </c>
      <c r="BF587" s="71">
        <f>SUM('рабочая 2023 г'!BF586-'2022 г.'!BF586)</f>
        <v>0</v>
      </c>
      <c r="BG587" s="71">
        <f>SUM('рабочая 2023 г'!BG586-'2022 г.'!BG586)</f>
        <v>0</v>
      </c>
      <c r="BH587" s="71">
        <f>SUM('рабочая 2023 г'!BH586-'2022 г.'!BH586)</f>
        <v>0</v>
      </c>
      <c r="BI587" s="71">
        <f>SUM('рабочая 2023 г'!BI586-'2022 г.'!BI586)</f>
        <v>0</v>
      </c>
      <c r="BJ587" s="71">
        <f>SUM('рабочая 2023 г'!BJ586-'2022 г.'!BJ586)</f>
        <v>0</v>
      </c>
      <c r="BK587" s="71">
        <f>SUM('рабочая 2023 г'!BK586-'2022 г.'!BK586)</f>
        <v>0</v>
      </c>
      <c r="BL587" s="73">
        <f t="shared" si="468"/>
        <v>-79</v>
      </c>
      <c r="BM587" s="71">
        <f>SUM('рабочая 2023 г'!BM586-'2022 г.'!BM586)</f>
        <v>0</v>
      </c>
      <c r="BN587" s="71">
        <f>SUM('рабочая 2023 г'!BN586-'2022 г.'!BN586)</f>
        <v>0</v>
      </c>
      <c r="BO587" s="71">
        <f>SUM('рабочая 2023 г'!BO586-'2022 г.'!BO586)</f>
        <v>0</v>
      </c>
      <c r="BP587" s="71">
        <f>SUM('рабочая 2023 г'!BP586-'2022 г.'!BP586)</f>
        <v>-79</v>
      </c>
      <c r="BQ587" s="71">
        <f t="shared" si="469"/>
        <v>-79</v>
      </c>
      <c r="BR587" s="71"/>
      <c r="BS587" s="71"/>
      <c r="BT587" s="71"/>
      <c r="BU587" s="71"/>
      <c r="BV587" s="71"/>
      <c r="BW587" s="71"/>
      <c r="BX587" s="71"/>
      <c r="BY587" s="71"/>
      <c r="BZ587" s="71"/>
      <c r="CA587" s="71"/>
      <c r="CB587" s="71"/>
      <c r="CC587" s="71"/>
      <c r="CD587" s="71"/>
      <c r="CE587" s="71"/>
      <c r="CF587" s="71"/>
      <c r="CG587" s="71"/>
      <c r="CH587" s="71"/>
      <c r="CI587" s="71"/>
      <c r="CJ587" s="71"/>
      <c r="CK587" s="71"/>
      <c r="CL587" s="71"/>
      <c r="CM587" s="71"/>
      <c r="CN587" s="71"/>
      <c r="CO587" s="71"/>
      <c r="CP587" s="188">
        <f t="shared" si="461"/>
        <v>0</v>
      </c>
      <c r="CQ587" s="71"/>
      <c r="CR587" s="71"/>
      <c r="CS587" s="71"/>
      <c r="CT587" s="71"/>
      <c r="CU587" s="71"/>
      <c r="CV587" s="71"/>
      <c r="CW587" s="71"/>
      <c r="CX587" s="71"/>
      <c r="CY587" s="71"/>
      <c r="CZ587" s="71"/>
      <c r="DA587" s="71"/>
      <c r="DB587" s="188">
        <f t="shared" si="462"/>
        <v>0</v>
      </c>
      <c r="DC587" s="38">
        <f t="shared" si="458"/>
        <v>0</v>
      </c>
      <c r="DD587" s="71"/>
      <c r="DE587" s="71"/>
      <c r="DF587" s="71"/>
      <c r="DG587" s="188">
        <f t="shared" si="459"/>
        <v>0</v>
      </c>
      <c r="DH587" s="38">
        <f t="shared" si="460"/>
        <v>0</v>
      </c>
      <c r="DI587" s="71"/>
      <c r="DJ587" s="71"/>
      <c r="DK587" s="71"/>
      <c r="DL587" s="71"/>
      <c r="DM587" s="71"/>
      <c r="DN587" s="71"/>
      <c r="DO587" s="71"/>
      <c r="DP587" s="71"/>
      <c r="DQ587" s="71"/>
      <c r="DR587" s="71"/>
      <c r="DS587" s="71"/>
      <c r="DT587" s="71"/>
      <c r="DU587" s="71"/>
      <c r="DV587" s="71"/>
      <c r="DW587" s="71"/>
      <c r="DX587" s="71"/>
      <c r="DY587" s="71"/>
      <c r="DZ587" s="71"/>
      <c r="EA587" s="71"/>
      <c r="EB587" s="71"/>
      <c r="EC587" s="71"/>
      <c r="ED587" s="71"/>
      <c r="EE587" s="71"/>
      <c r="EF587" s="71"/>
      <c r="EG587" s="71"/>
      <c r="EH587" s="71"/>
      <c r="EI587" s="74"/>
      <c r="EJ587" s="74"/>
      <c r="EK587" s="74"/>
      <c r="EL587" s="74"/>
      <c r="EM587" s="74"/>
      <c r="EN587" s="74"/>
      <c r="EO587" s="74"/>
      <c r="EP587" s="74"/>
      <c r="EQ587" s="74"/>
      <c r="ER587" s="74"/>
      <c r="ES587" s="74"/>
      <c r="ET587" s="74"/>
      <c r="EU587" s="74"/>
      <c r="EV587" s="74"/>
      <c r="EW587" s="74"/>
      <c r="EX587" s="74"/>
      <c r="EY587" s="74"/>
      <c r="EZ587" s="74"/>
      <c r="FA587" s="74"/>
      <c r="FB587" s="74"/>
    </row>
    <row r="588" spans="2:158" s="69" customFormat="1">
      <c r="B588" s="76"/>
      <c r="C588" s="77" t="s">
        <v>393</v>
      </c>
      <c r="D588" s="71"/>
      <c r="E588" s="71"/>
      <c r="F588" s="71"/>
      <c r="G588" s="71"/>
      <c r="H588" s="71"/>
      <c r="I588" s="71"/>
      <c r="J588" s="71"/>
      <c r="K588" s="71"/>
      <c r="L588" s="71"/>
      <c r="M588" s="71"/>
      <c r="N588" s="71"/>
      <c r="O588" s="72"/>
      <c r="P588" s="71"/>
      <c r="Q588" s="71"/>
      <c r="R588" s="71"/>
      <c r="S588" s="71"/>
      <c r="T588" s="71"/>
      <c r="U588" s="71"/>
      <c r="V588" s="71"/>
      <c r="W588" s="71"/>
      <c r="X588" s="71"/>
      <c r="Y588" s="71">
        <f>SUM('рабочая 2023 г'!Y587-'2022 г.'!Y587)</f>
        <v>0</v>
      </c>
      <c r="Z588" s="73"/>
      <c r="AA588" s="73"/>
      <c r="AB588" s="73"/>
      <c r="AC588" s="73"/>
      <c r="AD588" s="73"/>
      <c r="AE588" s="73"/>
      <c r="AF588" s="75">
        <f t="shared" si="465"/>
        <v>0</v>
      </c>
      <c r="AG588" s="71">
        <f>SUM('рабочая 2023 г'!AG587-'2022 г.'!AG587)</f>
        <v>0</v>
      </c>
      <c r="AH588" s="71">
        <f>SUM('рабочая 2023 г'!AH587-'2022 г.'!AH587)</f>
        <v>0</v>
      </c>
      <c r="AI588" s="71">
        <f>SUM('рабочая 2023 г'!AI587-'2022 г.'!AI587)</f>
        <v>0</v>
      </c>
      <c r="AJ588" s="71">
        <f>SUM('рабочая 2023 г'!AJ587-'2022 г.'!AJ587)</f>
        <v>0</v>
      </c>
      <c r="AK588" s="71">
        <f>SUM('рабочая 2023 г'!AK587-'2022 г.'!AK587)</f>
        <v>0</v>
      </c>
      <c r="AL588" s="71">
        <f>SUM('рабочая 2023 г'!AL587-'2022 г.'!AL587)</f>
        <v>0</v>
      </c>
      <c r="AM588" s="71">
        <f>SUM('рабочая 2023 г'!AM587-'2022 г.'!AM587)</f>
        <v>0</v>
      </c>
      <c r="AN588" s="71">
        <f>SUM('рабочая 2023 г'!AN587-'2022 г.'!AN587)</f>
        <v>0</v>
      </c>
      <c r="AO588" s="71">
        <f>SUM('рабочая 2023 г'!AO587-'2022 г.'!AO587)</f>
        <v>0</v>
      </c>
      <c r="AP588" s="71">
        <f>SUM('рабочая 2023 г'!AP587-'2022 г.'!AP587)</f>
        <v>0</v>
      </c>
      <c r="AQ588" s="71">
        <f>SUM('рабочая 2023 г'!AQ587-'2022 г.'!AQ587)</f>
        <v>0</v>
      </c>
      <c r="AR588" s="71">
        <f>SUM('рабочая 2023 г'!AR587-'2022 г.'!AR587)</f>
        <v>0</v>
      </c>
      <c r="AS588" s="117">
        <f t="shared" si="466"/>
        <v>0</v>
      </c>
      <c r="AT588" s="71">
        <f>SUM('рабочая 2023 г'!AT587-'2022 г.'!AT587)</f>
        <v>0</v>
      </c>
      <c r="AU588" s="71">
        <f>SUM('рабочая 2023 г'!AU587-'2022 г.'!AU587)</f>
        <v>0</v>
      </c>
      <c r="AV588" s="71">
        <f>SUM('рабочая 2023 г'!AV587-'2022 г.'!AV587)</f>
        <v>0</v>
      </c>
      <c r="AW588" s="71">
        <f>SUM('рабочая 2023 г'!AW587-'2022 г.'!AW587)</f>
        <v>0</v>
      </c>
      <c r="AX588" s="71">
        <f>SUM('рабочая 2023 г'!AX587-'2022 г.'!AX587)</f>
        <v>0</v>
      </c>
      <c r="AY588" s="71">
        <f>SUM('рабочая 2023 г'!AY587-'2022 г.'!AY587)</f>
        <v>0</v>
      </c>
      <c r="AZ588" s="71">
        <f>SUM('рабочая 2023 г'!AZ587-'2022 г.'!AZ587)</f>
        <v>0</v>
      </c>
      <c r="BA588" s="71">
        <f>SUM('рабочая 2023 г'!BA587-'2022 г.'!BA587)</f>
        <v>0</v>
      </c>
      <c r="BB588" s="75">
        <f t="shared" si="467"/>
        <v>0</v>
      </c>
      <c r="BC588" s="71">
        <f>SUM('рабочая 2023 г'!BC587-'2022 г.'!BC587)</f>
        <v>0</v>
      </c>
      <c r="BD588" s="71">
        <f>SUM('рабочая 2023 г'!BD587-'2022 г.'!BD587)</f>
        <v>0</v>
      </c>
      <c r="BE588" s="71">
        <f>SUM('рабочая 2023 г'!BE587-'2022 г.'!BE587)</f>
        <v>0</v>
      </c>
      <c r="BF588" s="71">
        <f>SUM('рабочая 2023 г'!BF587-'2022 г.'!BF587)</f>
        <v>0</v>
      </c>
      <c r="BG588" s="71">
        <f>SUM('рабочая 2023 г'!BG587-'2022 г.'!BG587)</f>
        <v>0</v>
      </c>
      <c r="BH588" s="71">
        <f>SUM('рабочая 2023 г'!BH587-'2022 г.'!BH587)</f>
        <v>0</v>
      </c>
      <c r="BI588" s="71">
        <f>SUM('рабочая 2023 г'!BI587-'2022 г.'!BI587)</f>
        <v>0</v>
      </c>
      <c r="BJ588" s="71">
        <f>SUM('рабочая 2023 г'!BJ587-'2022 г.'!BJ587)</f>
        <v>0</v>
      </c>
      <c r="BK588" s="71">
        <f>SUM('рабочая 2023 г'!BK587-'2022 г.'!BK587)</f>
        <v>0</v>
      </c>
      <c r="BL588" s="73">
        <f t="shared" si="468"/>
        <v>0</v>
      </c>
      <c r="BM588" s="71">
        <f>SUM('рабочая 2023 г'!BM587-'2022 г.'!BM587)</f>
        <v>0</v>
      </c>
      <c r="BN588" s="71">
        <f>SUM('рабочая 2023 г'!BN587-'2022 г.'!BN587)</f>
        <v>0</v>
      </c>
      <c r="BO588" s="71">
        <f>SUM('рабочая 2023 г'!BO587-'2022 г.'!BO587)</f>
        <v>0</v>
      </c>
      <c r="BP588" s="71">
        <f>SUM('рабочая 2023 г'!BP587-'2022 г.'!BP587)</f>
        <v>0</v>
      </c>
      <c r="BQ588" s="71">
        <f t="shared" si="469"/>
        <v>0</v>
      </c>
      <c r="BR588" s="71"/>
      <c r="BS588" s="71"/>
      <c r="BT588" s="71"/>
      <c r="BU588" s="71"/>
      <c r="BV588" s="71"/>
      <c r="BW588" s="71"/>
      <c r="BX588" s="71"/>
      <c r="BY588" s="71"/>
      <c r="BZ588" s="71"/>
      <c r="CA588" s="71"/>
      <c r="CB588" s="71"/>
      <c r="CC588" s="71"/>
      <c r="CD588" s="71"/>
      <c r="CE588" s="71"/>
      <c r="CF588" s="71"/>
      <c r="CG588" s="71"/>
      <c r="CH588" s="71"/>
      <c r="CI588" s="71"/>
      <c r="CJ588" s="71"/>
      <c r="CK588" s="71"/>
      <c r="CL588" s="71"/>
      <c r="CM588" s="71"/>
      <c r="CN588" s="71"/>
      <c r="CO588" s="71"/>
      <c r="CP588" s="188">
        <f t="shared" si="461"/>
        <v>0</v>
      </c>
      <c r="CQ588" s="71"/>
      <c r="CR588" s="71"/>
      <c r="CS588" s="71"/>
      <c r="CT588" s="71"/>
      <c r="CU588" s="71"/>
      <c r="CV588" s="71"/>
      <c r="CW588" s="71"/>
      <c r="CX588" s="71"/>
      <c r="CY588" s="71"/>
      <c r="CZ588" s="71"/>
      <c r="DA588" s="71"/>
      <c r="DB588" s="188">
        <f t="shared" si="462"/>
        <v>0</v>
      </c>
      <c r="DC588" s="38">
        <f t="shared" si="458"/>
        <v>0</v>
      </c>
      <c r="DD588" s="71"/>
      <c r="DE588" s="71"/>
      <c r="DF588" s="71"/>
      <c r="DG588" s="188">
        <f t="shared" si="459"/>
        <v>0</v>
      </c>
      <c r="DH588" s="38">
        <f t="shared" si="460"/>
        <v>0</v>
      </c>
      <c r="DI588" s="71"/>
      <c r="DJ588" s="71"/>
      <c r="DK588" s="71"/>
      <c r="DL588" s="71"/>
      <c r="DM588" s="71"/>
      <c r="DN588" s="71"/>
      <c r="DO588" s="71"/>
      <c r="DP588" s="71"/>
      <c r="DQ588" s="71"/>
      <c r="DR588" s="71"/>
      <c r="DS588" s="71"/>
      <c r="DT588" s="71"/>
      <c r="DU588" s="71"/>
      <c r="DV588" s="71"/>
      <c r="DW588" s="71"/>
      <c r="DX588" s="71"/>
      <c r="DY588" s="71"/>
      <c r="DZ588" s="71"/>
      <c r="EA588" s="71"/>
      <c r="EB588" s="71"/>
      <c r="EC588" s="71"/>
      <c r="ED588" s="71"/>
      <c r="EE588" s="71"/>
      <c r="EF588" s="71"/>
      <c r="EG588" s="71"/>
      <c r="EH588" s="71"/>
      <c r="EI588" s="74"/>
      <c r="EJ588" s="74"/>
      <c r="EK588" s="74"/>
      <c r="EL588" s="74"/>
      <c r="EM588" s="74"/>
      <c r="EN588" s="74"/>
      <c r="EO588" s="74"/>
      <c r="EP588" s="74"/>
      <c r="EQ588" s="74"/>
      <c r="ER588" s="74"/>
      <c r="ES588" s="74"/>
      <c r="ET588" s="74"/>
      <c r="EU588" s="74"/>
      <c r="EV588" s="74"/>
      <c r="EW588" s="74"/>
      <c r="EX588" s="74"/>
      <c r="EY588" s="74"/>
      <c r="EZ588" s="74"/>
      <c r="FA588" s="74"/>
      <c r="FB588" s="74"/>
    </row>
    <row r="589" spans="2:158" s="69" customFormat="1">
      <c r="B589" s="76"/>
      <c r="C589" s="77" t="s">
        <v>394</v>
      </c>
      <c r="D589" s="71"/>
      <c r="E589" s="71"/>
      <c r="F589" s="71"/>
      <c r="G589" s="71"/>
      <c r="H589" s="71"/>
      <c r="I589" s="71"/>
      <c r="J589" s="71"/>
      <c r="K589" s="71"/>
      <c r="L589" s="71"/>
      <c r="M589" s="71"/>
      <c r="N589" s="71"/>
      <c r="O589" s="72"/>
      <c r="P589" s="71"/>
      <c r="Q589" s="71"/>
      <c r="R589" s="71"/>
      <c r="S589" s="71"/>
      <c r="T589" s="71"/>
      <c r="U589" s="71"/>
      <c r="V589" s="71"/>
      <c r="W589" s="71"/>
      <c r="X589" s="71"/>
      <c r="Y589" s="71">
        <f>SUM('рабочая 2023 г'!Y588-'2022 г.'!Y588)</f>
        <v>-4</v>
      </c>
      <c r="Z589" s="73"/>
      <c r="AA589" s="73"/>
      <c r="AB589" s="73"/>
      <c r="AC589" s="73"/>
      <c r="AD589" s="73"/>
      <c r="AE589" s="73"/>
      <c r="AF589" s="75">
        <f>SUM(AS589,BQ589)</f>
        <v>-1147</v>
      </c>
      <c r="AG589" s="71">
        <f>SUM('рабочая 2023 г'!AG588-'2022 г.'!AG588)</f>
        <v>-403</v>
      </c>
      <c r="AH589" s="71">
        <f>SUM('рабочая 2023 г'!AH588-'2022 г.'!AH588)</f>
        <v>0</v>
      </c>
      <c r="AI589" s="71">
        <f>SUM('рабочая 2023 г'!AI588-'2022 г.'!AI588)</f>
        <v>0</v>
      </c>
      <c r="AJ589" s="71">
        <f>SUM('рабочая 2023 г'!AJ588-'2022 г.'!AJ588)</f>
        <v>0</v>
      </c>
      <c r="AK589" s="71">
        <f>SUM('рабочая 2023 г'!AK588-'2022 г.'!AK588)</f>
        <v>0</v>
      </c>
      <c r="AL589" s="71">
        <f>SUM('рабочая 2023 г'!AL588-'2022 г.'!AL588)</f>
        <v>0</v>
      </c>
      <c r="AM589" s="71">
        <f>SUM('рабочая 2023 г'!AM588-'2022 г.'!AM588)</f>
        <v>0</v>
      </c>
      <c r="AN589" s="71">
        <f>SUM('рабочая 2023 г'!AN588-'2022 г.'!AN588)</f>
        <v>0</v>
      </c>
      <c r="AO589" s="71">
        <f>SUM('рабочая 2023 г'!AO588-'2022 г.'!AO588)</f>
        <v>-734</v>
      </c>
      <c r="AP589" s="71">
        <f>SUM('рабочая 2023 г'!AP588-'2022 г.'!AP588)</f>
        <v>-182</v>
      </c>
      <c r="AQ589" s="71">
        <f>SUM('рабочая 2023 г'!AQ588-'2022 г.'!AQ588)</f>
        <v>0</v>
      </c>
      <c r="AR589" s="71">
        <f>SUM('рабочая 2023 г'!AR588-'2022 г.'!AR588)</f>
        <v>0</v>
      </c>
      <c r="AS589" s="117">
        <f t="shared" si="466"/>
        <v>-1137</v>
      </c>
      <c r="AT589" s="71">
        <f>SUM('рабочая 2023 г'!AT588-'2022 г.'!AT588)</f>
        <v>0</v>
      </c>
      <c r="AU589" s="71">
        <f>SUM('рабочая 2023 г'!AU588-'2022 г.'!AU588)</f>
        <v>0</v>
      </c>
      <c r="AV589" s="71">
        <f>SUM('рабочая 2023 г'!AV588-'2022 г.'!AV588)</f>
        <v>0</v>
      </c>
      <c r="AW589" s="71">
        <f>SUM('рабочая 2023 г'!AW588-'2022 г.'!AW588)</f>
        <v>0</v>
      </c>
      <c r="AX589" s="71">
        <f>SUM('рабочая 2023 г'!AX588-'2022 г.'!AX588)</f>
        <v>0</v>
      </c>
      <c r="AY589" s="71">
        <f>SUM('рабочая 2023 г'!AY588-'2022 г.'!AY588)</f>
        <v>0</v>
      </c>
      <c r="AZ589" s="71">
        <f>SUM('рабочая 2023 г'!AZ588-'2022 г.'!AZ588)</f>
        <v>0</v>
      </c>
      <c r="BA589" s="71">
        <f>SUM('рабочая 2023 г'!BA588-'2022 г.'!BA588)</f>
        <v>0</v>
      </c>
      <c r="BB589" s="75">
        <f t="shared" si="467"/>
        <v>0</v>
      </c>
      <c r="BC589" s="71">
        <f>SUM('рабочая 2023 г'!BC588-'2022 г.'!BC588)</f>
        <v>0</v>
      </c>
      <c r="BD589" s="71">
        <f>SUM('рабочая 2023 г'!BD588-'2022 г.'!BD588)</f>
        <v>0</v>
      </c>
      <c r="BE589" s="71">
        <f>SUM('рабочая 2023 г'!BE588-'2022 г.'!BE588)</f>
        <v>0</v>
      </c>
      <c r="BF589" s="71">
        <f>SUM('рабочая 2023 г'!BF588-'2022 г.'!BF588)</f>
        <v>0</v>
      </c>
      <c r="BG589" s="71">
        <f>SUM('рабочая 2023 г'!BG588-'2022 г.'!BG588)</f>
        <v>0</v>
      </c>
      <c r="BH589" s="71">
        <f>SUM('рабочая 2023 г'!BH588-'2022 г.'!BH588)</f>
        <v>-5</v>
      </c>
      <c r="BI589" s="71">
        <f>SUM('рабочая 2023 г'!BI588-'2022 г.'!BI588)</f>
        <v>0</v>
      </c>
      <c r="BJ589" s="71">
        <f>SUM('рабочая 2023 г'!BJ588-'2022 г.'!BJ588)</f>
        <v>0</v>
      </c>
      <c r="BK589" s="71">
        <f>SUM('рабочая 2023 г'!BK588-'2022 г.'!BK588)</f>
        <v>0</v>
      </c>
      <c r="BL589" s="73">
        <f t="shared" si="468"/>
        <v>-5</v>
      </c>
      <c r="BM589" s="71">
        <f>SUM('рабочая 2023 г'!BM588-'2022 г.'!BM588)</f>
        <v>0</v>
      </c>
      <c r="BN589" s="71">
        <f>SUM('рабочая 2023 г'!BN588-'2022 г.'!BN588)</f>
        <v>0</v>
      </c>
      <c r="BO589" s="71">
        <f>SUM('рабочая 2023 г'!BO588-'2022 г.'!BO588)</f>
        <v>0</v>
      </c>
      <c r="BP589" s="71">
        <f>SUM('рабочая 2023 г'!BP588-'2022 г.'!BP588)</f>
        <v>-5</v>
      </c>
      <c r="BQ589" s="71">
        <f t="shared" si="469"/>
        <v>-10</v>
      </c>
      <c r="BR589" s="71"/>
      <c r="BS589" s="71"/>
      <c r="BT589" s="71"/>
      <c r="BU589" s="71"/>
      <c r="BV589" s="71"/>
      <c r="BW589" s="71"/>
      <c r="BX589" s="71"/>
      <c r="BY589" s="71"/>
      <c r="BZ589" s="71"/>
      <c r="CA589" s="71"/>
      <c r="CB589" s="71"/>
      <c r="CC589" s="71"/>
      <c r="CD589" s="71"/>
      <c r="CE589" s="71"/>
      <c r="CF589" s="71"/>
      <c r="CG589" s="71"/>
      <c r="CH589" s="71"/>
      <c r="CI589" s="71"/>
      <c r="CJ589" s="71"/>
      <c r="CK589" s="71"/>
      <c r="CL589" s="71"/>
      <c r="CM589" s="71"/>
      <c r="CN589" s="71"/>
      <c r="CO589" s="71"/>
      <c r="CP589" s="188">
        <f t="shared" si="461"/>
        <v>0</v>
      </c>
      <c r="CQ589" s="71"/>
      <c r="CR589" s="71"/>
      <c r="CS589" s="71"/>
      <c r="CT589" s="71"/>
      <c r="CU589" s="71"/>
      <c r="CV589" s="71"/>
      <c r="CW589" s="71"/>
      <c r="CX589" s="71"/>
      <c r="CY589" s="71"/>
      <c r="CZ589" s="71"/>
      <c r="DA589" s="71"/>
      <c r="DB589" s="188">
        <f t="shared" si="462"/>
        <v>0</v>
      </c>
      <c r="DC589" s="38">
        <f t="shared" si="458"/>
        <v>0</v>
      </c>
      <c r="DD589" s="71"/>
      <c r="DE589" s="71"/>
      <c r="DF589" s="71"/>
      <c r="DG589" s="188">
        <f t="shared" si="459"/>
        <v>0</v>
      </c>
      <c r="DH589" s="38">
        <f t="shared" si="460"/>
        <v>0</v>
      </c>
      <c r="DI589" s="71"/>
      <c r="DJ589" s="71"/>
      <c r="DK589" s="71"/>
      <c r="DL589" s="71"/>
      <c r="DM589" s="71"/>
      <c r="DN589" s="71"/>
      <c r="DO589" s="71"/>
      <c r="DP589" s="71"/>
      <c r="DQ589" s="71"/>
      <c r="DR589" s="71"/>
      <c r="DS589" s="71"/>
      <c r="DT589" s="71"/>
      <c r="DU589" s="71"/>
      <c r="DV589" s="71"/>
      <c r="DW589" s="71"/>
      <c r="DX589" s="71"/>
      <c r="DY589" s="71"/>
      <c r="DZ589" s="71"/>
      <c r="EA589" s="71"/>
      <c r="EB589" s="71"/>
      <c r="EC589" s="71"/>
      <c r="ED589" s="71"/>
      <c r="EE589" s="71"/>
      <c r="EF589" s="71"/>
      <c r="EG589" s="71"/>
      <c r="EH589" s="71"/>
      <c r="EI589" s="74"/>
      <c r="EJ589" s="74"/>
      <c r="EK589" s="74"/>
      <c r="EL589" s="74"/>
      <c r="EM589" s="74"/>
      <c r="EN589" s="74"/>
      <c r="EO589" s="74"/>
      <c r="EP589" s="74"/>
      <c r="EQ589" s="74"/>
      <c r="ER589" s="74"/>
      <c r="ES589" s="74"/>
      <c r="ET589" s="74"/>
      <c r="EU589" s="74"/>
      <c r="EV589" s="74"/>
      <c r="EW589" s="74"/>
      <c r="EX589" s="74"/>
      <c r="EY589" s="74"/>
      <c r="EZ589" s="74"/>
      <c r="FA589" s="74"/>
      <c r="FB589" s="74"/>
    </row>
    <row r="590" spans="2:158" s="69" customFormat="1">
      <c r="B590" s="76"/>
      <c r="C590" s="77" t="s">
        <v>395</v>
      </c>
      <c r="D590" s="71"/>
      <c r="E590" s="71"/>
      <c r="F590" s="71"/>
      <c r="G590" s="71"/>
      <c r="H590" s="71"/>
      <c r="I590" s="71"/>
      <c r="J590" s="71"/>
      <c r="K590" s="71"/>
      <c r="L590" s="71"/>
      <c r="M590" s="71"/>
      <c r="N590" s="71"/>
      <c r="O590" s="72"/>
      <c r="P590" s="71"/>
      <c r="Q590" s="71"/>
      <c r="R590" s="71"/>
      <c r="S590" s="71"/>
      <c r="T590" s="71"/>
      <c r="U590" s="71"/>
      <c r="V590" s="71"/>
      <c r="W590" s="71"/>
      <c r="X590" s="71"/>
      <c r="Y590" s="71">
        <f>SUM('рабочая 2023 г'!Y589-'2022 г.'!Y589)</f>
        <v>0</v>
      </c>
      <c r="Z590" s="73"/>
      <c r="AA590" s="73"/>
      <c r="AB590" s="73"/>
      <c r="AC590" s="73"/>
      <c r="AD590" s="73"/>
      <c r="AE590" s="73"/>
      <c r="AF590" s="75">
        <f t="shared" si="465"/>
        <v>0</v>
      </c>
      <c r="AG590" s="71">
        <f>SUM('рабочая 2023 г'!AG589-'2022 г.'!AG589)</f>
        <v>0</v>
      </c>
      <c r="AH590" s="71">
        <f>SUM('рабочая 2023 г'!AH589-'2022 г.'!AH589)</f>
        <v>0</v>
      </c>
      <c r="AI590" s="71">
        <f>SUM('рабочая 2023 г'!AI589-'2022 г.'!AI589)</f>
        <v>0</v>
      </c>
      <c r="AJ590" s="71">
        <f>SUM('рабочая 2023 г'!AJ589-'2022 г.'!AJ589)</f>
        <v>0</v>
      </c>
      <c r="AK590" s="71">
        <f>SUM('рабочая 2023 г'!AK589-'2022 г.'!AK589)</f>
        <v>0</v>
      </c>
      <c r="AL590" s="71">
        <f>SUM('рабочая 2023 г'!AL589-'2022 г.'!AL589)</f>
        <v>0</v>
      </c>
      <c r="AM590" s="71">
        <f>SUM('рабочая 2023 г'!AM589-'2022 г.'!AM589)</f>
        <v>0</v>
      </c>
      <c r="AN590" s="71">
        <f>SUM('рабочая 2023 г'!AN589-'2022 г.'!AN589)</f>
        <v>0</v>
      </c>
      <c r="AO590" s="71">
        <f>SUM('рабочая 2023 г'!AO589-'2022 г.'!AO589)</f>
        <v>0</v>
      </c>
      <c r="AP590" s="71">
        <f>SUM('рабочая 2023 г'!AP589-'2022 г.'!AP589)</f>
        <v>0</v>
      </c>
      <c r="AQ590" s="71">
        <f>SUM('рабочая 2023 г'!AQ589-'2022 г.'!AQ589)</f>
        <v>0</v>
      </c>
      <c r="AR590" s="71">
        <f>SUM('рабочая 2023 г'!AR589-'2022 г.'!AR589)</f>
        <v>0</v>
      </c>
      <c r="AS590" s="117">
        <f t="shared" si="466"/>
        <v>0</v>
      </c>
      <c r="AT590" s="71">
        <f>SUM('рабочая 2023 г'!AT589-'2022 г.'!AT589)</f>
        <v>0</v>
      </c>
      <c r="AU590" s="71">
        <f>SUM('рабочая 2023 г'!AU589-'2022 г.'!AU589)</f>
        <v>0</v>
      </c>
      <c r="AV590" s="71">
        <f>SUM('рабочая 2023 г'!AV589-'2022 г.'!AV589)</f>
        <v>0</v>
      </c>
      <c r="AW590" s="71">
        <f>SUM('рабочая 2023 г'!AW589-'2022 г.'!AW589)</f>
        <v>0</v>
      </c>
      <c r="AX590" s="71">
        <f>SUM('рабочая 2023 г'!AX589-'2022 г.'!AX589)</f>
        <v>0</v>
      </c>
      <c r="AY590" s="71">
        <f>SUM('рабочая 2023 г'!AY589-'2022 г.'!AY589)</f>
        <v>0</v>
      </c>
      <c r="AZ590" s="71">
        <f>SUM('рабочая 2023 г'!AZ589-'2022 г.'!AZ589)</f>
        <v>0</v>
      </c>
      <c r="BA590" s="71">
        <f>SUM('рабочая 2023 г'!BA589-'2022 г.'!BA589)</f>
        <v>0</v>
      </c>
      <c r="BB590" s="75">
        <f t="shared" si="467"/>
        <v>0</v>
      </c>
      <c r="BC590" s="71">
        <f>SUM('рабочая 2023 г'!BC589-'2022 г.'!BC589)</f>
        <v>0</v>
      </c>
      <c r="BD590" s="71">
        <f>SUM('рабочая 2023 г'!BD589-'2022 г.'!BD589)</f>
        <v>0</v>
      </c>
      <c r="BE590" s="71">
        <f>SUM('рабочая 2023 г'!BE589-'2022 г.'!BE589)</f>
        <v>0</v>
      </c>
      <c r="BF590" s="71">
        <f>SUM('рабочая 2023 г'!BF589-'2022 г.'!BF589)</f>
        <v>0</v>
      </c>
      <c r="BG590" s="71">
        <f>SUM('рабочая 2023 г'!BG589-'2022 г.'!BG589)</f>
        <v>0</v>
      </c>
      <c r="BH590" s="71">
        <f>SUM('рабочая 2023 г'!BH589-'2022 г.'!BH589)</f>
        <v>0</v>
      </c>
      <c r="BI590" s="71">
        <f>SUM('рабочая 2023 г'!BI589-'2022 г.'!BI589)</f>
        <v>0</v>
      </c>
      <c r="BJ590" s="71">
        <f>SUM('рабочая 2023 г'!BJ589-'2022 г.'!BJ589)</f>
        <v>0</v>
      </c>
      <c r="BK590" s="71">
        <f>SUM('рабочая 2023 г'!BK589-'2022 г.'!BK589)</f>
        <v>0</v>
      </c>
      <c r="BL590" s="73">
        <f t="shared" si="468"/>
        <v>0</v>
      </c>
      <c r="BM590" s="71">
        <f>SUM('рабочая 2023 г'!BM589-'2022 г.'!BM589)</f>
        <v>0</v>
      </c>
      <c r="BN590" s="71">
        <f>SUM('рабочая 2023 г'!BN589-'2022 г.'!BN589)</f>
        <v>0</v>
      </c>
      <c r="BO590" s="71">
        <f>SUM('рабочая 2023 г'!BO589-'2022 г.'!BO589)</f>
        <v>0</v>
      </c>
      <c r="BP590" s="71">
        <f>SUM('рабочая 2023 г'!BP589-'2022 г.'!BP589)</f>
        <v>0</v>
      </c>
      <c r="BQ590" s="71">
        <f t="shared" si="469"/>
        <v>0</v>
      </c>
      <c r="BR590" s="71"/>
      <c r="BS590" s="71"/>
      <c r="BT590" s="71"/>
      <c r="BU590" s="71"/>
      <c r="BV590" s="71"/>
      <c r="BW590" s="71"/>
      <c r="BX590" s="71"/>
      <c r="BY590" s="71"/>
      <c r="BZ590" s="71"/>
      <c r="CA590" s="71"/>
      <c r="CB590" s="71"/>
      <c r="CC590" s="71"/>
      <c r="CD590" s="71"/>
      <c r="CE590" s="71"/>
      <c r="CF590" s="71"/>
      <c r="CG590" s="71"/>
      <c r="CH590" s="71"/>
      <c r="CI590" s="71"/>
      <c r="CJ590" s="71"/>
      <c r="CK590" s="71"/>
      <c r="CL590" s="71"/>
      <c r="CM590" s="71"/>
      <c r="CN590" s="71"/>
      <c r="CO590" s="71"/>
      <c r="CP590" s="188">
        <f t="shared" si="461"/>
        <v>0</v>
      </c>
      <c r="CQ590" s="71"/>
      <c r="CR590" s="71"/>
      <c r="CS590" s="71"/>
      <c r="CT590" s="71"/>
      <c r="CU590" s="71"/>
      <c r="CV590" s="71"/>
      <c r="CW590" s="71"/>
      <c r="CX590" s="71"/>
      <c r="CY590" s="71"/>
      <c r="CZ590" s="71"/>
      <c r="DA590" s="71"/>
      <c r="DB590" s="188">
        <f t="shared" si="462"/>
        <v>0</v>
      </c>
      <c r="DC590" s="38">
        <f t="shared" si="458"/>
        <v>0</v>
      </c>
      <c r="DD590" s="71"/>
      <c r="DE590" s="71"/>
      <c r="DF590" s="71"/>
      <c r="DG590" s="188">
        <f t="shared" si="459"/>
        <v>0</v>
      </c>
      <c r="DH590" s="38">
        <f t="shared" si="460"/>
        <v>0</v>
      </c>
      <c r="DI590" s="71"/>
      <c r="DJ590" s="71"/>
      <c r="DK590" s="71"/>
      <c r="DL590" s="71"/>
      <c r="DM590" s="71"/>
      <c r="DN590" s="71"/>
      <c r="DO590" s="71"/>
      <c r="DP590" s="71"/>
      <c r="DQ590" s="71"/>
      <c r="DR590" s="71"/>
      <c r="DS590" s="71"/>
      <c r="DT590" s="71"/>
      <c r="DU590" s="71"/>
      <c r="DV590" s="71"/>
      <c r="DW590" s="71"/>
      <c r="DX590" s="71"/>
      <c r="DY590" s="71"/>
      <c r="DZ590" s="71"/>
      <c r="EA590" s="71"/>
      <c r="EB590" s="71"/>
      <c r="EC590" s="71"/>
      <c r="ED590" s="71"/>
      <c r="EE590" s="71"/>
      <c r="EF590" s="71"/>
      <c r="EG590" s="71"/>
      <c r="EH590" s="71"/>
      <c r="EI590" s="74"/>
      <c r="EJ590" s="74"/>
      <c r="EK590" s="74"/>
      <c r="EL590" s="74"/>
      <c r="EM590" s="74"/>
      <c r="EN590" s="74"/>
      <c r="EO590" s="74"/>
      <c r="EP590" s="74"/>
      <c r="EQ590" s="74"/>
      <c r="ER590" s="74"/>
      <c r="ES590" s="74"/>
      <c r="ET590" s="74"/>
      <c r="EU590" s="74"/>
      <c r="EV590" s="74"/>
      <c r="EW590" s="74"/>
      <c r="EX590" s="74"/>
      <c r="EY590" s="74"/>
      <c r="EZ590" s="74"/>
      <c r="FA590" s="74"/>
      <c r="FB590" s="74"/>
    </row>
    <row r="591" spans="2:158" s="69" customFormat="1">
      <c r="B591" s="76"/>
      <c r="C591" s="77" t="s">
        <v>396</v>
      </c>
      <c r="D591" s="71"/>
      <c r="E591" s="71"/>
      <c r="F591" s="71"/>
      <c r="G591" s="71"/>
      <c r="H591" s="71"/>
      <c r="I591" s="71"/>
      <c r="J591" s="71"/>
      <c r="K591" s="71"/>
      <c r="L591" s="71"/>
      <c r="M591" s="71"/>
      <c r="N591" s="71"/>
      <c r="O591" s="72"/>
      <c r="P591" s="71"/>
      <c r="Q591" s="71"/>
      <c r="R591" s="71"/>
      <c r="S591" s="71"/>
      <c r="T591" s="71"/>
      <c r="U591" s="71"/>
      <c r="V591" s="71"/>
      <c r="W591" s="71"/>
      <c r="X591" s="71"/>
      <c r="Y591" s="71">
        <f>SUM('рабочая 2023 г'!Y590-'2022 г.'!Y590)</f>
        <v>0</v>
      </c>
      <c r="Z591" s="73"/>
      <c r="AA591" s="73"/>
      <c r="AB591" s="73"/>
      <c r="AC591" s="73"/>
      <c r="AD591" s="73"/>
      <c r="AE591" s="73"/>
      <c r="AF591" s="75">
        <f t="shared" si="465"/>
        <v>0</v>
      </c>
      <c r="AG591" s="71">
        <f>SUM('рабочая 2023 г'!AG590-'2022 г.'!AG590)</f>
        <v>0</v>
      </c>
      <c r="AH591" s="71">
        <f>SUM('рабочая 2023 г'!AH590-'2022 г.'!AH590)</f>
        <v>0</v>
      </c>
      <c r="AI591" s="71">
        <f>SUM('рабочая 2023 г'!AI590-'2022 г.'!AI590)</f>
        <v>0</v>
      </c>
      <c r="AJ591" s="71">
        <f>SUM('рабочая 2023 г'!AJ590-'2022 г.'!AJ590)</f>
        <v>0</v>
      </c>
      <c r="AK591" s="71">
        <f>SUM('рабочая 2023 г'!AK590-'2022 г.'!AK590)</f>
        <v>0</v>
      </c>
      <c r="AL591" s="71">
        <f>SUM('рабочая 2023 г'!AL590-'2022 г.'!AL590)</f>
        <v>0</v>
      </c>
      <c r="AM591" s="71">
        <f>SUM('рабочая 2023 г'!AM590-'2022 г.'!AM590)</f>
        <v>0</v>
      </c>
      <c r="AN591" s="71">
        <f>SUM('рабочая 2023 г'!AN590-'2022 г.'!AN590)</f>
        <v>0</v>
      </c>
      <c r="AO591" s="71">
        <f>SUM('рабочая 2023 г'!AO590-'2022 г.'!AO590)</f>
        <v>0</v>
      </c>
      <c r="AP591" s="71">
        <f>SUM('рабочая 2023 г'!AP590-'2022 г.'!AP590)</f>
        <v>0</v>
      </c>
      <c r="AQ591" s="71">
        <f>SUM('рабочая 2023 г'!AQ590-'2022 г.'!AQ590)</f>
        <v>0</v>
      </c>
      <c r="AR591" s="71">
        <f>SUM('рабочая 2023 г'!AR590-'2022 г.'!AR590)</f>
        <v>0</v>
      </c>
      <c r="AS591" s="117">
        <f t="shared" si="466"/>
        <v>0</v>
      </c>
      <c r="AT591" s="71">
        <f>SUM('рабочая 2023 г'!AT590-'2022 г.'!AT590)</f>
        <v>0</v>
      </c>
      <c r="AU591" s="71">
        <f>SUM('рабочая 2023 г'!AU590-'2022 г.'!AU590)</f>
        <v>0</v>
      </c>
      <c r="AV591" s="71">
        <f>SUM('рабочая 2023 г'!AV590-'2022 г.'!AV590)</f>
        <v>0</v>
      </c>
      <c r="AW591" s="71">
        <f>SUM('рабочая 2023 г'!AW590-'2022 г.'!AW590)</f>
        <v>0</v>
      </c>
      <c r="AX591" s="71">
        <f>SUM('рабочая 2023 г'!AX590-'2022 г.'!AX590)</f>
        <v>0</v>
      </c>
      <c r="AY591" s="71">
        <f>SUM('рабочая 2023 г'!AY590-'2022 г.'!AY590)</f>
        <v>0</v>
      </c>
      <c r="AZ591" s="71">
        <f>SUM('рабочая 2023 г'!AZ590-'2022 г.'!AZ590)</f>
        <v>0</v>
      </c>
      <c r="BA591" s="71">
        <f>SUM('рабочая 2023 г'!BA590-'2022 г.'!BA590)</f>
        <v>0</v>
      </c>
      <c r="BB591" s="75">
        <f t="shared" si="467"/>
        <v>0</v>
      </c>
      <c r="BC591" s="71">
        <f>SUM('рабочая 2023 г'!BC590-'2022 г.'!BC590)</f>
        <v>0</v>
      </c>
      <c r="BD591" s="71">
        <f>SUM('рабочая 2023 г'!BD590-'2022 г.'!BD590)</f>
        <v>0</v>
      </c>
      <c r="BE591" s="71">
        <f>SUM('рабочая 2023 г'!BE590-'2022 г.'!BE590)</f>
        <v>0</v>
      </c>
      <c r="BF591" s="71">
        <f>SUM('рабочая 2023 г'!BF590-'2022 г.'!BF590)</f>
        <v>0</v>
      </c>
      <c r="BG591" s="71">
        <f>SUM('рабочая 2023 г'!BG590-'2022 г.'!BG590)</f>
        <v>0</v>
      </c>
      <c r="BH591" s="71">
        <f>SUM('рабочая 2023 г'!BH590-'2022 г.'!BH590)</f>
        <v>0</v>
      </c>
      <c r="BI591" s="71">
        <f>SUM('рабочая 2023 г'!BI590-'2022 г.'!BI590)</f>
        <v>0</v>
      </c>
      <c r="BJ591" s="71">
        <f>SUM('рабочая 2023 г'!BJ590-'2022 г.'!BJ590)</f>
        <v>0</v>
      </c>
      <c r="BK591" s="71">
        <f>SUM('рабочая 2023 г'!BK590-'2022 г.'!BK590)</f>
        <v>0</v>
      </c>
      <c r="BL591" s="73">
        <f t="shared" si="468"/>
        <v>0</v>
      </c>
      <c r="BM591" s="71">
        <f>SUM('рабочая 2023 г'!BM590-'2022 г.'!BM590)</f>
        <v>0</v>
      </c>
      <c r="BN591" s="71">
        <f>SUM('рабочая 2023 г'!BN590-'2022 г.'!BN590)</f>
        <v>0</v>
      </c>
      <c r="BO591" s="71">
        <f>SUM('рабочая 2023 г'!BO590-'2022 г.'!BO590)</f>
        <v>0</v>
      </c>
      <c r="BP591" s="71">
        <f>SUM('рабочая 2023 г'!BP590-'2022 г.'!BP590)</f>
        <v>0</v>
      </c>
      <c r="BQ591" s="71">
        <f t="shared" si="469"/>
        <v>0</v>
      </c>
      <c r="BR591" s="71"/>
      <c r="BS591" s="71"/>
      <c r="BT591" s="71"/>
      <c r="BU591" s="71"/>
      <c r="BV591" s="71"/>
      <c r="BW591" s="71"/>
      <c r="BX591" s="71"/>
      <c r="BY591" s="71"/>
      <c r="BZ591" s="71"/>
      <c r="CA591" s="71"/>
      <c r="CB591" s="71"/>
      <c r="CC591" s="71"/>
      <c r="CD591" s="71"/>
      <c r="CE591" s="71"/>
      <c r="CF591" s="71"/>
      <c r="CG591" s="71"/>
      <c r="CH591" s="71"/>
      <c r="CI591" s="71"/>
      <c r="CJ591" s="71"/>
      <c r="CK591" s="71"/>
      <c r="CL591" s="71"/>
      <c r="CM591" s="71"/>
      <c r="CN591" s="71"/>
      <c r="CO591" s="71"/>
      <c r="CP591" s="188">
        <f t="shared" si="461"/>
        <v>0</v>
      </c>
      <c r="CQ591" s="71"/>
      <c r="CR591" s="71"/>
      <c r="CS591" s="71"/>
      <c r="CT591" s="71"/>
      <c r="CU591" s="71"/>
      <c r="CV591" s="71"/>
      <c r="CW591" s="71"/>
      <c r="CX591" s="71"/>
      <c r="CY591" s="71"/>
      <c r="CZ591" s="71"/>
      <c r="DA591" s="71"/>
      <c r="DB591" s="188">
        <f t="shared" si="462"/>
        <v>0</v>
      </c>
      <c r="DC591" s="38">
        <f t="shared" si="458"/>
        <v>0</v>
      </c>
      <c r="DD591" s="71"/>
      <c r="DE591" s="71"/>
      <c r="DF591" s="71"/>
      <c r="DG591" s="188">
        <f t="shared" si="459"/>
        <v>0</v>
      </c>
      <c r="DH591" s="38">
        <f t="shared" si="460"/>
        <v>0</v>
      </c>
      <c r="DI591" s="71"/>
      <c r="DJ591" s="71"/>
      <c r="DK591" s="71"/>
      <c r="DL591" s="71"/>
      <c r="DM591" s="71"/>
      <c r="DN591" s="71"/>
      <c r="DO591" s="71"/>
      <c r="DP591" s="71"/>
      <c r="DQ591" s="71"/>
      <c r="DR591" s="71"/>
      <c r="DS591" s="71"/>
      <c r="DT591" s="71"/>
      <c r="DU591" s="71"/>
      <c r="DV591" s="71"/>
      <c r="DW591" s="71"/>
      <c r="DX591" s="71"/>
      <c r="DY591" s="71"/>
      <c r="DZ591" s="71"/>
      <c r="EA591" s="71"/>
      <c r="EB591" s="71"/>
      <c r="EC591" s="71"/>
      <c r="ED591" s="71"/>
      <c r="EE591" s="71"/>
      <c r="EF591" s="71"/>
      <c r="EG591" s="71"/>
      <c r="EH591" s="71"/>
      <c r="EI591" s="74"/>
      <c r="EJ591" s="74"/>
      <c r="EK591" s="74"/>
      <c r="EL591" s="74"/>
      <c r="EM591" s="74"/>
      <c r="EN591" s="74"/>
      <c r="EO591" s="74"/>
      <c r="EP591" s="74"/>
      <c r="EQ591" s="74"/>
      <c r="ER591" s="74"/>
      <c r="ES591" s="74"/>
      <c r="ET591" s="74"/>
      <c r="EU591" s="74"/>
      <c r="EV591" s="74"/>
      <c r="EW591" s="74"/>
      <c r="EX591" s="74"/>
      <c r="EY591" s="74"/>
      <c r="EZ591" s="74"/>
      <c r="FA591" s="74"/>
      <c r="FB591" s="74"/>
    </row>
    <row r="592" spans="2:158" s="69" customFormat="1">
      <c r="B592" s="76"/>
      <c r="C592" s="77" t="s">
        <v>397</v>
      </c>
      <c r="D592" s="71"/>
      <c r="E592" s="71"/>
      <c r="F592" s="71"/>
      <c r="G592" s="71"/>
      <c r="H592" s="71"/>
      <c r="I592" s="71"/>
      <c r="J592" s="71"/>
      <c r="K592" s="71"/>
      <c r="L592" s="71"/>
      <c r="M592" s="71"/>
      <c r="N592" s="71"/>
      <c r="O592" s="72"/>
      <c r="P592" s="71"/>
      <c r="Q592" s="71"/>
      <c r="R592" s="71"/>
      <c r="S592" s="71"/>
      <c r="T592" s="71"/>
      <c r="U592" s="71"/>
      <c r="V592" s="71"/>
      <c r="W592" s="71"/>
      <c r="X592" s="71"/>
      <c r="Y592" s="71">
        <f>SUM('рабочая 2023 г'!Y591-'2022 г.'!Y591)</f>
        <v>0</v>
      </c>
      <c r="Z592" s="73"/>
      <c r="AA592" s="73"/>
      <c r="AB592" s="73"/>
      <c r="AC592" s="73"/>
      <c r="AD592" s="73"/>
      <c r="AE592" s="73"/>
      <c r="AF592" s="75">
        <f t="shared" si="465"/>
        <v>0</v>
      </c>
      <c r="AG592" s="71">
        <f>SUM('рабочая 2023 г'!AG591-'2022 г.'!AG591)</f>
        <v>0</v>
      </c>
      <c r="AH592" s="71">
        <f>SUM('рабочая 2023 г'!AH591-'2022 г.'!AH591)</f>
        <v>0</v>
      </c>
      <c r="AI592" s="71">
        <f>SUM('рабочая 2023 г'!AI591-'2022 г.'!AI591)</f>
        <v>0</v>
      </c>
      <c r="AJ592" s="71">
        <f>SUM('рабочая 2023 г'!AJ591-'2022 г.'!AJ591)</f>
        <v>0</v>
      </c>
      <c r="AK592" s="71">
        <f>SUM('рабочая 2023 г'!AK591-'2022 г.'!AK591)</f>
        <v>0</v>
      </c>
      <c r="AL592" s="71">
        <f>SUM('рабочая 2023 г'!AL591-'2022 г.'!AL591)</f>
        <v>0</v>
      </c>
      <c r="AM592" s="71">
        <f>SUM('рабочая 2023 г'!AM591-'2022 г.'!AM591)</f>
        <v>0</v>
      </c>
      <c r="AN592" s="71">
        <f>SUM('рабочая 2023 г'!AN591-'2022 г.'!AN591)</f>
        <v>0</v>
      </c>
      <c r="AO592" s="71">
        <f>SUM('рабочая 2023 г'!AO591-'2022 г.'!AO591)</f>
        <v>0</v>
      </c>
      <c r="AP592" s="71">
        <f>SUM('рабочая 2023 г'!AP591-'2022 г.'!AP591)</f>
        <v>0</v>
      </c>
      <c r="AQ592" s="71">
        <f>SUM('рабочая 2023 г'!AQ591-'2022 г.'!AQ591)</f>
        <v>0</v>
      </c>
      <c r="AR592" s="71">
        <f>SUM('рабочая 2023 г'!AR591-'2022 г.'!AR591)</f>
        <v>0</v>
      </c>
      <c r="AS592" s="117">
        <f t="shared" si="466"/>
        <v>0</v>
      </c>
      <c r="AT592" s="71">
        <f>SUM('рабочая 2023 г'!AT591-'2022 г.'!AT591)</f>
        <v>0</v>
      </c>
      <c r="AU592" s="71">
        <f>SUM('рабочая 2023 г'!AU591-'2022 г.'!AU591)</f>
        <v>0</v>
      </c>
      <c r="AV592" s="71">
        <f>SUM('рабочая 2023 г'!AV591-'2022 г.'!AV591)</f>
        <v>0</v>
      </c>
      <c r="AW592" s="71">
        <f>SUM('рабочая 2023 г'!AW591-'2022 г.'!AW591)</f>
        <v>0</v>
      </c>
      <c r="AX592" s="71">
        <f>SUM('рабочая 2023 г'!AX591-'2022 г.'!AX591)</f>
        <v>0</v>
      </c>
      <c r="AY592" s="71">
        <f>SUM('рабочая 2023 г'!AY591-'2022 г.'!AY591)</f>
        <v>0</v>
      </c>
      <c r="AZ592" s="71">
        <f>SUM('рабочая 2023 г'!AZ591-'2022 г.'!AZ591)</f>
        <v>0</v>
      </c>
      <c r="BA592" s="71">
        <f>SUM('рабочая 2023 г'!BA591-'2022 г.'!BA591)</f>
        <v>0</v>
      </c>
      <c r="BB592" s="75">
        <f t="shared" si="467"/>
        <v>0</v>
      </c>
      <c r="BC592" s="71">
        <f>SUM('рабочая 2023 г'!BC591-'2022 г.'!BC591)</f>
        <v>0</v>
      </c>
      <c r="BD592" s="71">
        <f>SUM('рабочая 2023 г'!BD591-'2022 г.'!BD591)</f>
        <v>0</v>
      </c>
      <c r="BE592" s="71">
        <f>SUM('рабочая 2023 г'!BE591-'2022 г.'!BE591)</f>
        <v>0</v>
      </c>
      <c r="BF592" s="71">
        <f>SUM('рабочая 2023 г'!BF591-'2022 г.'!BF591)</f>
        <v>0</v>
      </c>
      <c r="BG592" s="71">
        <f>SUM('рабочая 2023 г'!BG591-'2022 г.'!BG591)</f>
        <v>0</v>
      </c>
      <c r="BH592" s="71">
        <f>SUM('рабочая 2023 г'!BH591-'2022 г.'!BH591)</f>
        <v>0</v>
      </c>
      <c r="BI592" s="71">
        <f>SUM('рабочая 2023 г'!BI591-'2022 г.'!BI591)</f>
        <v>0</v>
      </c>
      <c r="BJ592" s="71">
        <f>SUM('рабочая 2023 г'!BJ591-'2022 г.'!BJ591)</f>
        <v>0</v>
      </c>
      <c r="BK592" s="71">
        <f>SUM('рабочая 2023 г'!BK591-'2022 г.'!BK591)</f>
        <v>0</v>
      </c>
      <c r="BL592" s="73">
        <f t="shared" si="468"/>
        <v>0</v>
      </c>
      <c r="BM592" s="71">
        <f>SUM('рабочая 2023 г'!BM591-'2022 г.'!BM591)</f>
        <v>0</v>
      </c>
      <c r="BN592" s="71">
        <f>SUM('рабочая 2023 г'!BN591-'2022 г.'!BN591)</f>
        <v>0</v>
      </c>
      <c r="BO592" s="71">
        <f>SUM('рабочая 2023 г'!BO591-'2022 г.'!BO591)</f>
        <v>0</v>
      </c>
      <c r="BP592" s="71">
        <f>SUM('рабочая 2023 г'!BP591-'2022 г.'!BP591)</f>
        <v>0</v>
      </c>
      <c r="BQ592" s="71">
        <f t="shared" si="469"/>
        <v>0</v>
      </c>
      <c r="BR592" s="71"/>
      <c r="BS592" s="71"/>
      <c r="BT592" s="71"/>
      <c r="BU592" s="71"/>
      <c r="BV592" s="71"/>
      <c r="BW592" s="71"/>
      <c r="BX592" s="71"/>
      <c r="BY592" s="71"/>
      <c r="BZ592" s="71"/>
      <c r="CA592" s="71"/>
      <c r="CB592" s="71"/>
      <c r="CC592" s="71"/>
      <c r="CD592" s="71"/>
      <c r="CE592" s="71"/>
      <c r="CF592" s="71"/>
      <c r="CG592" s="71"/>
      <c r="CH592" s="71"/>
      <c r="CI592" s="71"/>
      <c r="CJ592" s="71"/>
      <c r="CK592" s="71"/>
      <c r="CL592" s="71"/>
      <c r="CM592" s="71"/>
      <c r="CN592" s="71"/>
      <c r="CO592" s="71"/>
      <c r="CP592" s="188">
        <f t="shared" si="461"/>
        <v>0</v>
      </c>
      <c r="CQ592" s="71"/>
      <c r="CR592" s="71"/>
      <c r="CS592" s="71"/>
      <c r="CT592" s="71"/>
      <c r="CU592" s="71"/>
      <c r="CV592" s="71"/>
      <c r="CW592" s="71"/>
      <c r="CX592" s="71"/>
      <c r="CY592" s="71"/>
      <c r="CZ592" s="71"/>
      <c r="DA592" s="71"/>
      <c r="DB592" s="188">
        <f t="shared" si="462"/>
        <v>0</v>
      </c>
      <c r="DC592" s="38">
        <f t="shared" si="458"/>
        <v>0</v>
      </c>
      <c r="DD592" s="71"/>
      <c r="DE592" s="71"/>
      <c r="DF592" s="71"/>
      <c r="DG592" s="188">
        <f t="shared" si="459"/>
        <v>0</v>
      </c>
      <c r="DH592" s="38">
        <f t="shared" si="460"/>
        <v>0</v>
      </c>
      <c r="DI592" s="71"/>
      <c r="DJ592" s="71"/>
      <c r="DK592" s="71"/>
      <c r="DL592" s="71"/>
      <c r="DM592" s="71"/>
      <c r="DN592" s="71"/>
      <c r="DO592" s="71"/>
      <c r="DP592" s="71"/>
      <c r="DQ592" s="71"/>
      <c r="DR592" s="71"/>
      <c r="DS592" s="71"/>
      <c r="DT592" s="71"/>
      <c r="DU592" s="71"/>
      <c r="DV592" s="71"/>
      <c r="DW592" s="71"/>
      <c r="DX592" s="71"/>
      <c r="DY592" s="71"/>
      <c r="DZ592" s="71"/>
      <c r="EA592" s="71"/>
      <c r="EB592" s="71"/>
      <c r="EC592" s="71"/>
      <c r="ED592" s="71"/>
      <c r="EE592" s="71"/>
      <c r="EF592" s="71"/>
      <c r="EG592" s="71"/>
      <c r="EH592" s="71"/>
      <c r="EI592" s="74"/>
      <c r="EJ592" s="74"/>
      <c r="EK592" s="74"/>
      <c r="EL592" s="74"/>
      <c r="EM592" s="74"/>
      <c r="EN592" s="74"/>
      <c r="EO592" s="74"/>
      <c r="EP592" s="74"/>
      <c r="EQ592" s="74"/>
      <c r="ER592" s="74"/>
      <c r="ES592" s="74"/>
      <c r="ET592" s="74"/>
      <c r="EU592" s="74"/>
      <c r="EV592" s="74"/>
      <c r="EW592" s="74"/>
      <c r="EX592" s="74"/>
      <c r="EY592" s="74"/>
      <c r="EZ592" s="74"/>
      <c r="FA592" s="74"/>
      <c r="FB592" s="74"/>
    </row>
    <row r="593" spans="2:158" s="69" customFormat="1">
      <c r="B593" s="76"/>
      <c r="C593" s="77" t="s">
        <v>398</v>
      </c>
      <c r="D593" s="71"/>
      <c r="E593" s="71"/>
      <c r="F593" s="71"/>
      <c r="G593" s="71"/>
      <c r="H593" s="71"/>
      <c r="I593" s="71"/>
      <c r="J593" s="71"/>
      <c r="K593" s="71"/>
      <c r="L593" s="71"/>
      <c r="M593" s="71"/>
      <c r="N593" s="71"/>
      <c r="O593" s="72"/>
      <c r="P593" s="71"/>
      <c r="Q593" s="71"/>
      <c r="R593" s="71"/>
      <c r="S593" s="71"/>
      <c r="T593" s="71"/>
      <c r="U593" s="71"/>
      <c r="V593" s="71"/>
      <c r="W593" s="71"/>
      <c r="X593" s="71"/>
      <c r="Y593" s="71">
        <f>SUM('рабочая 2023 г'!Y592-'2022 г.'!Y592)</f>
        <v>0</v>
      </c>
      <c r="Z593" s="73"/>
      <c r="AA593" s="73"/>
      <c r="AB593" s="73"/>
      <c r="AC593" s="73"/>
      <c r="AD593" s="73"/>
      <c r="AE593" s="73"/>
      <c r="AF593" s="75">
        <f t="shared" si="465"/>
        <v>0</v>
      </c>
      <c r="AG593" s="71">
        <f>SUM('рабочая 2023 г'!AG592-'2022 г.'!AG592)</f>
        <v>0</v>
      </c>
      <c r="AH593" s="71">
        <f>SUM('рабочая 2023 г'!AH592-'2022 г.'!AH592)</f>
        <v>0</v>
      </c>
      <c r="AI593" s="71">
        <f>SUM('рабочая 2023 г'!AI592-'2022 г.'!AI592)</f>
        <v>0</v>
      </c>
      <c r="AJ593" s="71">
        <f>SUM('рабочая 2023 г'!AJ592-'2022 г.'!AJ592)</f>
        <v>0</v>
      </c>
      <c r="AK593" s="71">
        <f>SUM('рабочая 2023 г'!AK592-'2022 г.'!AK592)</f>
        <v>0</v>
      </c>
      <c r="AL593" s="71">
        <f>SUM('рабочая 2023 г'!AL592-'2022 г.'!AL592)</f>
        <v>0</v>
      </c>
      <c r="AM593" s="71">
        <f>SUM('рабочая 2023 г'!AM592-'2022 г.'!AM592)</f>
        <v>0</v>
      </c>
      <c r="AN593" s="71">
        <f>SUM('рабочая 2023 г'!AN592-'2022 г.'!AN592)</f>
        <v>0</v>
      </c>
      <c r="AO593" s="71">
        <f>SUM('рабочая 2023 г'!AO592-'2022 г.'!AO592)</f>
        <v>0</v>
      </c>
      <c r="AP593" s="71">
        <f>SUM('рабочая 2023 г'!AP592-'2022 г.'!AP592)</f>
        <v>0</v>
      </c>
      <c r="AQ593" s="71">
        <f>SUM('рабочая 2023 г'!AQ592-'2022 г.'!AQ592)</f>
        <v>0</v>
      </c>
      <c r="AR593" s="71">
        <f>SUM('рабочая 2023 г'!AR592-'2022 г.'!AR592)</f>
        <v>0</v>
      </c>
      <c r="AS593" s="117">
        <f t="shared" si="466"/>
        <v>0</v>
      </c>
      <c r="AT593" s="71">
        <f>SUM('рабочая 2023 г'!AT592-'2022 г.'!AT592)</f>
        <v>0</v>
      </c>
      <c r="AU593" s="71">
        <f>SUM('рабочая 2023 г'!AU592-'2022 г.'!AU592)</f>
        <v>0</v>
      </c>
      <c r="AV593" s="71">
        <f>SUM('рабочая 2023 г'!AV592-'2022 г.'!AV592)</f>
        <v>0</v>
      </c>
      <c r="AW593" s="71">
        <f>SUM('рабочая 2023 г'!AW592-'2022 г.'!AW592)</f>
        <v>0</v>
      </c>
      <c r="AX593" s="71">
        <f>SUM('рабочая 2023 г'!AX592-'2022 г.'!AX592)</f>
        <v>0</v>
      </c>
      <c r="AY593" s="71">
        <f>SUM('рабочая 2023 г'!AY592-'2022 г.'!AY592)</f>
        <v>0</v>
      </c>
      <c r="AZ593" s="71">
        <f>SUM('рабочая 2023 г'!AZ592-'2022 г.'!AZ592)</f>
        <v>0</v>
      </c>
      <c r="BA593" s="71">
        <f>SUM('рабочая 2023 г'!BA592-'2022 г.'!BA592)</f>
        <v>0</v>
      </c>
      <c r="BB593" s="75">
        <f t="shared" si="467"/>
        <v>0</v>
      </c>
      <c r="BC593" s="71">
        <f>SUM('рабочая 2023 г'!BC592-'2022 г.'!BC592)</f>
        <v>0</v>
      </c>
      <c r="BD593" s="71">
        <f>SUM('рабочая 2023 г'!BD592-'2022 г.'!BD592)</f>
        <v>0</v>
      </c>
      <c r="BE593" s="71">
        <f>SUM('рабочая 2023 г'!BE592-'2022 г.'!BE592)</f>
        <v>0</v>
      </c>
      <c r="BF593" s="71">
        <f>SUM('рабочая 2023 г'!BF592-'2022 г.'!BF592)</f>
        <v>0</v>
      </c>
      <c r="BG593" s="71">
        <f>SUM('рабочая 2023 г'!BG592-'2022 г.'!BG592)</f>
        <v>0</v>
      </c>
      <c r="BH593" s="71">
        <f>SUM('рабочая 2023 г'!BH592-'2022 г.'!BH592)</f>
        <v>0</v>
      </c>
      <c r="BI593" s="71">
        <f>SUM('рабочая 2023 г'!BI592-'2022 г.'!BI592)</f>
        <v>0</v>
      </c>
      <c r="BJ593" s="71">
        <f>SUM('рабочая 2023 г'!BJ592-'2022 г.'!BJ592)</f>
        <v>0</v>
      </c>
      <c r="BK593" s="71">
        <f>SUM('рабочая 2023 г'!BK592-'2022 г.'!BK592)</f>
        <v>0</v>
      </c>
      <c r="BL593" s="73">
        <f t="shared" si="468"/>
        <v>0</v>
      </c>
      <c r="BM593" s="71">
        <f>SUM('рабочая 2023 г'!BM592-'2022 г.'!BM592)</f>
        <v>0</v>
      </c>
      <c r="BN593" s="71">
        <f>SUM('рабочая 2023 г'!BN592-'2022 г.'!BN592)</f>
        <v>0</v>
      </c>
      <c r="BO593" s="71">
        <f>SUM('рабочая 2023 г'!BO592-'2022 г.'!BO592)</f>
        <v>0</v>
      </c>
      <c r="BP593" s="71">
        <f>SUM('рабочая 2023 г'!BP592-'2022 г.'!BP592)</f>
        <v>0</v>
      </c>
      <c r="BQ593" s="71">
        <f t="shared" si="469"/>
        <v>0</v>
      </c>
      <c r="BR593" s="71"/>
      <c r="BS593" s="71"/>
      <c r="BT593" s="71"/>
      <c r="BU593" s="71"/>
      <c r="BV593" s="71"/>
      <c r="BW593" s="71"/>
      <c r="BX593" s="71"/>
      <c r="BY593" s="71"/>
      <c r="BZ593" s="71"/>
      <c r="CA593" s="71"/>
      <c r="CB593" s="71"/>
      <c r="CC593" s="71"/>
      <c r="CD593" s="71"/>
      <c r="CE593" s="71"/>
      <c r="CF593" s="71"/>
      <c r="CG593" s="71"/>
      <c r="CH593" s="71"/>
      <c r="CI593" s="71"/>
      <c r="CJ593" s="71"/>
      <c r="CK593" s="71"/>
      <c r="CL593" s="71"/>
      <c r="CM593" s="71"/>
      <c r="CN593" s="71"/>
      <c r="CO593" s="71"/>
      <c r="CP593" s="188">
        <f t="shared" si="461"/>
        <v>0</v>
      </c>
      <c r="CQ593" s="71"/>
      <c r="CR593" s="71"/>
      <c r="CS593" s="71"/>
      <c r="CT593" s="71"/>
      <c r="CU593" s="71"/>
      <c r="CV593" s="71"/>
      <c r="CW593" s="71"/>
      <c r="CX593" s="71"/>
      <c r="CY593" s="71"/>
      <c r="CZ593" s="71"/>
      <c r="DA593" s="71"/>
      <c r="DB593" s="188">
        <f t="shared" si="462"/>
        <v>0</v>
      </c>
      <c r="DC593" s="38">
        <f t="shared" si="458"/>
        <v>0</v>
      </c>
      <c r="DD593" s="71"/>
      <c r="DE593" s="71"/>
      <c r="DF593" s="71"/>
      <c r="DG593" s="188">
        <f t="shared" si="459"/>
        <v>0</v>
      </c>
      <c r="DH593" s="38">
        <f t="shared" si="460"/>
        <v>0</v>
      </c>
      <c r="DI593" s="71"/>
      <c r="DJ593" s="71"/>
      <c r="DK593" s="71"/>
      <c r="DL593" s="71"/>
      <c r="DM593" s="71"/>
      <c r="DN593" s="71"/>
      <c r="DO593" s="71"/>
      <c r="DP593" s="71"/>
      <c r="DQ593" s="71"/>
      <c r="DR593" s="71"/>
      <c r="DS593" s="71"/>
      <c r="DT593" s="71"/>
      <c r="DU593" s="71"/>
      <c r="DV593" s="71"/>
      <c r="DW593" s="71"/>
      <c r="DX593" s="71"/>
      <c r="DY593" s="71"/>
      <c r="DZ593" s="71"/>
      <c r="EA593" s="71"/>
      <c r="EB593" s="71"/>
      <c r="EC593" s="71"/>
      <c r="ED593" s="71"/>
      <c r="EE593" s="71"/>
      <c r="EF593" s="71"/>
      <c r="EG593" s="71"/>
      <c r="EH593" s="71"/>
      <c r="EI593" s="74"/>
      <c r="EJ593" s="74"/>
      <c r="EK593" s="74"/>
      <c r="EL593" s="74"/>
      <c r="EM593" s="74"/>
      <c r="EN593" s="74"/>
      <c r="EO593" s="74"/>
      <c r="EP593" s="74"/>
      <c r="EQ593" s="74"/>
      <c r="ER593" s="74"/>
      <c r="ES593" s="74"/>
      <c r="ET593" s="74"/>
      <c r="EU593" s="74"/>
      <c r="EV593" s="74"/>
      <c r="EW593" s="74"/>
      <c r="EX593" s="74"/>
      <c r="EY593" s="74"/>
      <c r="EZ593" s="74"/>
      <c r="FA593" s="74"/>
      <c r="FB593" s="74"/>
    </row>
    <row r="594" spans="2:158" s="83" customFormat="1" ht="17.25" customHeight="1">
      <c r="B594" s="748" t="s">
        <v>472</v>
      </c>
      <c r="C594" s="744" t="s">
        <v>473</v>
      </c>
      <c r="D594" s="86"/>
      <c r="E594" s="86"/>
      <c r="F594" s="86"/>
      <c r="G594" s="86"/>
      <c r="H594" s="86"/>
      <c r="I594" s="86"/>
      <c r="J594" s="86"/>
      <c r="K594" s="86"/>
      <c r="L594" s="86"/>
      <c r="M594" s="86"/>
      <c r="N594" s="86"/>
      <c r="O594" s="87"/>
      <c r="P594" s="86"/>
      <c r="Q594" s="86"/>
      <c r="R594" s="86"/>
      <c r="S594" s="86"/>
      <c r="T594" s="86"/>
      <c r="U594" s="86"/>
      <c r="V594" s="86"/>
      <c r="W594" s="86"/>
      <c r="X594" s="86"/>
      <c r="Y594" s="71">
        <f>SUM('рабочая 2023 г'!Y593-'2022 г.'!Y593)</f>
        <v>-9</v>
      </c>
      <c r="Z594" s="88"/>
      <c r="AA594" s="88"/>
      <c r="AB594" s="88"/>
      <c r="AC594" s="88"/>
      <c r="AD594" s="88"/>
      <c r="AE594" s="88"/>
      <c r="AF594" s="75">
        <f t="shared" si="465"/>
        <v>-0.2</v>
      </c>
      <c r="AG594" s="71">
        <f>SUM('рабочая 2023 г'!AG593-'2022 г.'!AG593)</f>
        <v>-0.40000000000000036</v>
      </c>
      <c r="AH594" s="71">
        <f>SUM('рабочая 2023 г'!AH593-'2022 г.'!AH593)</f>
        <v>0</v>
      </c>
      <c r="AI594" s="71">
        <f>SUM('рабочая 2023 г'!AI593-'2022 г.'!AI593)</f>
        <v>0</v>
      </c>
      <c r="AJ594" s="71">
        <f>SUM('рабочая 2023 г'!AJ593-'2022 г.'!AJ593)</f>
        <v>0</v>
      </c>
      <c r="AK594" s="71">
        <f>SUM('рабочая 2023 г'!AK593-'2022 г.'!AK593)</f>
        <v>0</v>
      </c>
      <c r="AL594" s="71">
        <f>SUM('рабочая 2023 г'!AL593-'2022 г.'!AL593)</f>
        <v>0</v>
      </c>
      <c r="AM594" s="71">
        <f>SUM('рабочая 2023 г'!AM593-'2022 г.'!AM593)</f>
        <v>0</v>
      </c>
      <c r="AN594" s="71">
        <f>SUM('рабочая 2023 г'!AN593-'2022 г.'!AN593)</f>
        <v>0</v>
      </c>
      <c r="AO594" s="71">
        <f>SUM('рабочая 2023 г'!AO593-'2022 г.'!AO593)</f>
        <v>-4.5</v>
      </c>
      <c r="AP594" s="71">
        <f>SUM('рабочая 2023 г'!AP593-'2022 г.'!AP593)</f>
        <v>-1.5000000000000002</v>
      </c>
      <c r="AQ594" s="71">
        <f>SUM('рабочая 2023 г'!AQ593-'2022 г.'!AQ593)</f>
        <v>-0.7</v>
      </c>
      <c r="AR594" s="71">
        <f>SUM('рабочая 2023 г'!AR593-'2022 г.'!AR593)</f>
        <v>0</v>
      </c>
      <c r="AS594" s="117">
        <v>0</v>
      </c>
      <c r="AT594" s="86"/>
      <c r="AU594" s="88">
        <f>SUM(AV594:AX594)</f>
        <v>0</v>
      </c>
      <c r="AV594" s="71">
        <f>SUM('рабочая 2023 г'!AV593-'2022 г.'!AV593)</f>
        <v>0</v>
      </c>
      <c r="AW594" s="71">
        <f>SUM('рабочая 2023 г'!AW593-'2022 г.'!AW593)</f>
        <v>0</v>
      </c>
      <c r="AX594" s="71">
        <f>SUM('рабочая 2023 г'!AX593-'2022 г.'!AX593)</f>
        <v>0</v>
      </c>
      <c r="AY594" s="71">
        <f>SUM('рабочая 2023 г'!AY593-'2022 г.'!AY593)</f>
        <v>0</v>
      </c>
      <c r="AZ594" s="71">
        <f>SUM('рабочая 2023 г'!AZ593-'2022 г.'!AZ593)</f>
        <v>0</v>
      </c>
      <c r="BA594" s="71">
        <f>SUM('рабочая 2023 г'!BA593-'2022 г.'!BA593)</f>
        <v>0</v>
      </c>
      <c r="BB594" s="125">
        <f>SUM(BC594,BD594,BF594)</f>
        <v>0</v>
      </c>
      <c r="BC594" s="71">
        <f>SUM('рабочая 2023 г'!BC593-'2022 г.'!BC593)</f>
        <v>0</v>
      </c>
      <c r="BD594" s="71">
        <f>SUM('рабочая 2023 г'!BD593-'2022 г.'!BD593)</f>
        <v>0</v>
      </c>
      <c r="BE594" s="71">
        <f>SUM('рабочая 2023 г'!BE593-'2022 г.'!BE593)</f>
        <v>0</v>
      </c>
      <c r="BF594" s="71">
        <f>SUM('рабочая 2023 г'!BF593-'2022 г.'!BF593)</f>
        <v>0</v>
      </c>
      <c r="BG594" s="71">
        <f>SUM('рабочая 2023 г'!BG593-'2022 г.'!BG593)</f>
        <v>0</v>
      </c>
      <c r="BH594" s="71">
        <f>SUM('рабочая 2023 г'!BH593-'2022 г.'!BH593)</f>
        <v>-0.1</v>
      </c>
      <c r="BI594" s="71">
        <f>SUM('рабочая 2023 г'!BI593-'2022 г.'!BI593)</f>
        <v>0</v>
      </c>
      <c r="BJ594" s="71">
        <f>SUM('рабочая 2023 г'!BJ593-'2022 г.'!BJ593)</f>
        <v>0</v>
      </c>
      <c r="BK594" s="71">
        <f>SUM('рабочая 2023 г'!BK593-'2022 г.'!BK593)</f>
        <v>0</v>
      </c>
      <c r="BL594" s="73">
        <f t="shared" ref="BL594:BL609" si="470">SUM(BM594:BP594)</f>
        <v>-0.1</v>
      </c>
      <c r="BM594" s="71">
        <f>SUM('рабочая 2023 г'!BM593-'2022 г.'!BM593)</f>
        <v>0</v>
      </c>
      <c r="BN594" s="71">
        <f>SUM('рабочая 2023 г'!BN593-'2022 г.'!BN593)</f>
        <v>0</v>
      </c>
      <c r="BO594" s="71">
        <f>SUM('рабочая 2023 г'!BO593-'2022 г.'!BO593)</f>
        <v>0</v>
      </c>
      <c r="BP594" s="71">
        <f>SUM('рабочая 2023 г'!BP593-'2022 г.'!BP593)</f>
        <v>-0.1</v>
      </c>
      <c r="BQ594" s="71">
        <f t="shared" si="469"/>
        <v>-0.2</v>
      </c>
      <c r="BR594" s="86"/>
      <c r="BS594" s="86"/>
      <c r="BT594" s="86"/>
      <c r="BU594" s="86"/>
      <c r="BV594" s="86"/>
      <c r="BW594" s="86"/>
      <c r="BX594" s="86"/>
      <c r="BY594" s="86"/>
      <c r="BZ594" s="86"/>
      <c r="CA594" s="86"/>
      <c r="CB594" s="86"/>
      <c r="CC594" s="86"/>
      <c r="CD594" s="86"/>
      <c r="CE594" s="86"/>
      <c r="CF594" s="86"/>
      <c r="CG594" s="86"/>
      <c r="CH594" s="86"/>
      <c r="CI594" s="86"/>
      <c r="CJ594" s="86"/>
      <c r="CK594" s="86"/>
      <c r="CL594" s="86"/>
      <c r="CM594" s="86"/>
      <c r="CN594" s="86"/>
      <c r="CO594" s="86"/>
      <c r="CP594" s="188">
        <f t="shared" si="461"/>
        <v>0</v>
      </c>
      <c r="CQ594" s="86"/>
      <c r="CR594" s="86"/>
      <c r="CS594" s="86"/>
      <c r="CT594" s="86"/>
      <c r="CU594" s="86"/>
      <c r="CV594" s="86"/>
      <c r="CW594" s="86"/>
      <c r="CX594" s="86"/>
      <c r="CY594" s="86"/>
      <c r="CZ594" s="86"/>
      <c r="DA594" s="86"/>
      <c r="DB594" s="188">
        <f t="shared" si="462"/>
        <v>0</v>
      </c>
      <c r="DC594" s="38">
        <f t="shared" si="458"/>
        <v>0</v>
      </c>
      <c r="DD594" s="86"/>
      <c r="DE594" s="86"/>
      <c r="DF594" s="86"/>
      <c r="DG594" s="188">
        <f t="shared" si="459"/>
        <v>0</v>
      </c>
      <c r="DH594" s="38">
        <f t="shared" si="460"/>
        <v>0</v>
      </c>
      <c r="DI594" s="86"/>
      <c r="DJ594" s="86"/>
      <c r="DK594" s="86"/>
      <c r="DL594" s="86"/>
      <c r="DM594" s="86"/>
      <c r="DN594" s="86"/>
      <c r="DO594" s="86"/>
      <c r="DP594" s="86"/>
      <c r="DQ594" s="86"/>
      <c r="DR594" s="86"/>
      <c r="DS594" s="86"/>
      <c r="DT594" s="86"/>
      <c r="DU594" s="86"/>
      <c r="DV594" s="86"/>
      <c r="DW594" s="86"/>
      <c r="DX594" s="86"/>
      <c r="DY594" s="86"/>
      <c r="DZ594" s="86"/>
      <c r="EA594" s="86"/>
      <c r="EB594" s="86"/>
      <c r="EC594" s="86"/>
      <c r="ED594" s="86"/>
      <c r="EE594" s="86"/>
      <c r="EF594" s="86"/>
      <c r="EG594" s="86"/>
      <c r="EH594" s="86"/>
      <c r="EI594" s="89"/>
      <c r="EJ594" s="89"/>
      <c r="EK594" s="89"/>
      <c r="EL594" s="89"/>
      <c r="EM594" s="89"/>
      <c r="EN594" s="89"/>
      <c r="EO594" s="89"/>
      <c r="EP594" s="89"/>
      <c r="EQ594" s="89"/>
      <c r="ER594" s="89"/>
      <c r="ES594" s="89"/>
      <c r="ET594" s="89"/>
      <c r="EU594" s="89"/>
      <c r="EV594" s="89"/>
      <c r="EW594" s="89"/>
      <c r="EX594" s="89"/>
      <c r="EY594" s="89"/>
      <c r="EZ594" s="89"/>
      <c r="FA594" s="89"/>
      <c r="FB594" s="89"/>
    </row>
    <row r="595" spans="2:158" s="83" customFormat="1" ht="12.75" customHeight="1">
      <c r="B595" s="749"/>
      <c r="C595" s="745"/>
      <c r="D595" s="86"/>
      <c r="E595" s="86"/>
      <c r="F595" s="86"/>
      <c r="G595" s="86"/>
      <c r="H595" s="86"/>
      <c r="I595" s="86"/>
      <c r="J595" s="86"/>
      <c r="K595" s="86"/>
      <c r="L595" s="86"/>
      <c r="M595" s="86"/>
      <c r="N595" s="86"/>
      <c r="O595" s="87"/>
      <c r="P595" s="86"/>
      <c r="Q595" s="86"/>
      <c r="R595" s="86"/>
      <c r="S595" s="86"/>
      <c r="T595" s="86"/>
      <c r="U595" s="86"/>
      <c r="V595" s="86"/>
      <c r="W595" s="86"/>
      <c r="X595" s="86"/>
      <c r="Y595" s="88">
        <f>SUM(Y596:Y609)</f>
        <v>-9</v>
      </c>
      <c r="Z595" s="88">
        <f t="shared" ref="Z595:BP595" si="471">SUM(Z596:Z609)</f>
        <v>0</v>
      </c>
      <c r="AA595" s="88">
        <f t="shared" si="471"/>
        <v>0</v>
      </c>
      <c r="AB595" s="88">
        <f t="shared" si="471"/>
        <v>0</v>
      </c>
      <c r="AC595" s="88">
        <f t="shared" si="471"/>
        <v>0</v>
      </c>
      <c r="AD595" s="88">
        <f t="shared" si="471"/>
        <v>0</v>
      </c>
      <c r="AE595" s="88">
        <f t="shared" si="471"/>
        <v>0</v>
      </c>
      <c r="AF595" s="75">
        <f t="shared" si="465"/>
        <v>-5000</v>
      </c>
      <c r="AG595" s="88">
        <f t="shared" si="471"/>
        <v>-482</v>
      </c>
      <c r="AH595" s="88">
        <f t="shared" si="471"/>
        <v>0</v>
      </c>
      <c r="AI595" s="88">
        <f t="shared" si="471"/>
        <v>0</v>
      </c>
      <c r="AJ595" s="88">
        <f t="shared" si="471"/>
        <v>0</v>
      </c>
      <c r="AK595" s="88">
        <f t="shared" si="471"/>
        <v>0</v>
      </c>
      <c r="AL595" s="88">
        <f t="shared" si="471"/>
        <v>0</v>
      </c>
      <c r="AM595" s="88">
        <f t="shared" si="471"/>
        <v>0</v>
      </c>
      <c r="AN595" s="88">
        <f t="shared" si="471"/>
        <v>0</v>
      </c>
      <c r="AO595" s="88">
        <f t="shared" si="471"/>
        <v>-4465</v>
      </c>
      <c r="AP595" s="88">
        <f t="shared" si="471"/>
        <v>-1562</v>
      </c>
      <c r="AQ595" s="88">
        <f t="shared" si="471"/>
        <v>-742</v>
      </c>
      <c r="AR595" s="88">
        <f t="shared" si="471"/>
        <v>0</v>
      </c>
      <c r="AS595" s="117">
        <f>SUM(AG595,AH595,AK595,AL595,AO595)</f>
        <v>-4947</v>
      </c>
      <c r="AT595" s="88">
        <f t="shared" si="471"/>
        <v>0</v>
      </c>
      <c r="AU595" s="88">
        <f t="shared" si="471"/>
        <v>0</v>
      </c>
      <c r="AV595" s="88">
        <f t="shared" si="471"/>
        <v>0</v>
      </c>
      <c r="AW595" s="88">
        <f t="shared" si="471"/>
        <v>0</v>
      </c>
      <c r="AX595" s="88">
        <f t="shared" si="471"/>
        <v>0</v>
      </c>
      <c r="AY595" s="88">
        <f t="shared" si="471"/>
        <v>8</v>
      </c>
      <c r="AZ595" s="88">
        <f t="shared" si="471"/>
        <v>0</v>
      </c>
      <c r="BA595" s="88">
        <f t="shared" si="471"/>
        <v>0</v>
      </c>
      <c r="BB595" s="88">
        <f t="shared" si="471"/>
        <v>0</v>
      </c>
      <c r="BC595" s="88">
        <f t="shared" si="471"/>
        <v>0</v>
      </c>
      <c r="BD595" s="88">
        <f t="shared" si="471"/>
        <v>0</v>
      </c>
      <c r="BE595" s="88">
        <f t="shared" si="471"/>
        <v>0</v>
      </c>
      <c r="BF595" s="88">
        <f t="shared" si="471"/>
        <v>0</v>
      </c>
      <c r="BG595" s="88">
        <f t="shared" si="471"/>
        <v>0</v>
      </c>
      <c r="BH595" s="88">
        <f t="shared" si="471"/>
        <v>-19</v>
      </c>
      <c r="BI595" s="88">
        <f t="shared" si="471"/>
        <v>-1</v>
      </c>
      <c r="BJ595" s="88">
        <f t="shared" si="471"/>
        <v>0</v>
      </c>
      <c r="BK595" s="88">
        <f t="shared" si="471"/>
        <v>0</v>
      </c>
      <c r="BL595" s="73">
        <f t="shared" si="470"/>
        <v>-41</v>
      </c>
      <c r="BM595" s="88">
        <f t="shared" si="471"/>
        <v>0</v>
      </c>
      <c r="BN595" s="88">
        <f t="shared" si="471"/>
        <v>0</v>
      </c>
      <c r="BO595" s="88">
        <f t="shared" si="471"/>
        <v>0</v>
      </c>
      <c r="BP595" s="88">
        <f t="shared" si="471"/>
        <v>-41</v>
      </c>
      <c r="BQ595" s="71">
        <f t="shared" si="469"/>
        <v>-53</v>
      </c>
      <c r="BR595" s="86"/>
      <c r="BS595" s="86"/>
      <c r="BT595" s="86"/>
      <c r="BU595" s="86"/>
      <c r="BV595" s="86"/>
      <c r="BW595" s="86"/>
      <c r="BX595" s="86"/>
      <c r="BY595" s="86"/>
      <c r="BZ595" s="86"/>
      <c r="CA595" s="86"/>
      <c r="CB595" s="86"/>
      <c r="CC595" s="86"/>
      <c r="CD595" s="86"/>
      <c r="CE595" s="86"/>
      <c r="CF595" s="86"/>
      <c r="CG595" s="86"/>
      <c r="CH595" s="86"/>
      <c r="CI595" s="86"/>
      <c r="CJ595" s="86"/>
      <c r="CK595" s="86"/>
      <c r="CL595" s="86"/>
      <c r="CM595" s="86"/>
      <c r="CN595" s="86"/>
      <c r="CO595" s="86"/>
      <c r="CP595" s="188">
        <f t="shared" si="461"/>
        <v>0</v>
      </c>
      <c r="CQ595" s="86"/>
      <c r="CR595" s="86"/>
      <c r="CS595" s="86"/>
      <c r="CT595" s="86"/>
      <c r="CU595" s="86"/>
      <c r="CV595" s="86"/>
      <c r="CW595" s="86"/>
      <c r="CX595" s="86"/>
      <c r="CY595" s="86"/>
      <c r="CZ595" s="86"/>
      <c r="DA595" s="86"/>
      <c r="DB595" s="188">
        <f t="shared" si="462"/>
        <v>0</v>
      </c>
      <c r="DC595" s="38">
        <f t="shared" si="458"/>
        <v>0</v>
      </c>
      <c r="DD595" s="86"/>
      <c r="DE595" s="86"/>
      <c r="DF595" s="86"/>
      <c r="DG595" s="188">
        <f t="shared" si="459"/>
        <v>0</v>
      </c>
      <c r="DH595" s="38">
        <f t="shared" si="460"/>
        <v>0</v>
      </c>
      <c r="DI595" s="86"/>
      <c r="DJ595" s="86"/>
      <c r="DK595" s="86"/>
      <c r="DL595" s="86"/>
      <c r="DM595" s="86"/>
      <c r="DN595" s="86"/>
      <c r="DO595" s="86"/>
      <c r="DP595" s="86"/>
      <c r="DQ595" s="86"/>
      <c r="DR595" s="86"/>
      <c r="DS595" s="86"/>
      <c r="DT595" s="86"/>
      <c r="DU595" s="86"/>
      <c r="DV595" s="86"/>
      <c r="DW595" s="86"/>
      <c r="DX595" s="86"/>
      <c r="DY595" s="86"/>
      <c r="DZ595" s="86"/>
      <c r="EA595" s="86"/>
      <c r="EB595" s="86"/>
      <c r="EC595" s="86"/>
      <c r="ED595" s="86"/>
      <c r="EE595" s="86"/>
      <c r="EF595" s="86"/>
      <c r="EG595" s="86"/>
      <c r="EH595" s="86"/>
      <c r="EI595" s="89"/>
      <c r="EJ595" s="89"/>
      <c r="EK595" s="89"/>
      <c r="EL595" s="89"/>
      <c r="EM595" s="89"/>
      <c r="EN595" s="89"/>
      <c r="EO595" s="89"/>
      <c r="EP595" s="89"/>
      <c r="EQ595" s="89"/>
      <c r="ER595" s="89"/>
      <c r="ES595" s="89"/>
      <c r="ET595" s="89"/>
      <c r="EU595" s="89"/>
      <c r="EV595" s="89"/>
      <c r="EW595" s="89"/>
      <c r="EX595" s="89"/>
      <c r="EY595" s="89"/>
      <c r="EZ595" s="89"/>
      <c r="FA595" s="89"/>
      <c r="FB595" s="89"/>
    </row>
    <row r="596" spans="2:158" s="69" customFormat="1">
      <c r="B596" s="76"/>
      <c r="C596" s="77" t="s">
        <v>385</v>
      </c>
      <c r="D596" s="71"/>
      <c r="E596" s="71"/>
      <c r="F596" s="71"/>
      <c r="G596" s="71"/>
      <c r="H596" s="71"/>
      <c r="I596" s="71"/>
      <c r="J596" s="71"/>
      <c r="K596" s="71"/>
      <c r="L596" s="71"/>
      <c r="M596" s="71"/>
      <c r="N596" s="71"/>
      <c r="O596" s="72"/>
      <c r="P596" s="71"/>
      <c r="Q596" s="71"/>
      <c r="R596" s="71"/>
      <c r="S596" s="71"/>
      <c r="T596" s="71"/>
      <c r="U596" s="71"/>
      <c r="V596" s="71"/>
      <c r="W596" s="71"/>
      <c r="X596" s="71"/>
      <c r="Y596" s="71">
        <f>SUM('рабочая 2023 г'!Y595-'2022 г.'!Y595)</f>
        <v>0</v>
      </c>
      <c r="Z596" s="73"/>
      <c r="AA596" s="73"/>
      <c r="AB596" s="73"/>
      <c r="AC596" s="73"/>
      <c r="AD596" s="73"/>
      <c r="AE596" s="73"/>
      <c r="AF596" s="75">
        <f t="shared" si="465"/>
        <v>-183</v>
      </c>
      <c r="AG596" s="71">
        <f>SUM('рабочая 2023 г'!AG595-'2022 г.'!AG595)</f>
        <v>-71</v>
      </c>
      <c r="AH596" s="71">
        <f>SUM('рабочая 2023 г'!AH595-'2022 г.'!AH595)</f>
        <v>0</v>
      </c>
      <c r="AI596" s="71">
        <f>SUM('рабочая 2023 г'!AI595-'2022 г.'!AI595)</f>
        <v>0</v>
      </c>
      <c r="AJ596" s="71">
        <f>SUM('рабочая 2023 г'!AJ595-'2022 г.'!AJ595)</f>
        <v>0</v>
      </c>
      <c r="AK596" s="71">
        <f>SUM('рабочая 2023 г'!AK595-'2022 г.'!AK595)</f>
        <v>0</v>
      </c>
      <c r="AL596" s="71">
        <f>SUM('рабочая 2023 г'!AL595-'2022 г.'!AL595)</f>
        <v>0</v>
      </c>
      <c r="AM596" s="71">
        <f>SUM('рабочая 2023 г'!AM595-'2022 г.'!AM595)</f>
        <v>0</v>
      </c>
      <c r="AN596" s="71">
        <f>SUM('рабочая 2023 г'!AN595-'2022 г.'!AN595)</f>
        <v>0</v>
      </c>
      <c r="AO596" s="71">
        <f>SUM('рабочая 2023 г'!AO595-'2022 г.'!AO595)</f>
        <v>-111</v>
      </c>
      <c r="AP596" s="71">
        <f>SUM('рабочая 2023 г'!AP595-'2022 г.'!AP595)</f>
        <v>-28</v>
      </c>
      <c r="AQ596" s="71">
        <f>SUM('рабочая 2023 г'!AQ595-'2022 г.'!AQ595)</f>
        <v>-182</v>
      </c>
      <c r="AR596" s="71">
        <f>SUM('рабочая 2023 г'!AR595-'2022 г.'!AR595)</f>
        <v>0</v>
      </c>
      <c r="AS596" s="117">
        <f t="shared" si="466"/>
        <v>-182</v>
      </c>
      <c r="AT596" s="71">
        <f>SUM('рабочая 2023 г'!AT595-'2022 г.'!AT595)</f>
        <v>0</v>
      </c>
      <c r="AU596" s="71">
        <f>SUM('рабочая 2023 г'!AU595-'2022 г.'!AU595)</f>
        <v>0</v>
      </c>
      <c r="AV596" s="71">
        <f>SUM('рабочая 2023 г'!AV595-'2022 г.'!AV595)</f>
        <v>0</v>
      </c>
      <c r="AW596" s="71">
        <f>SUM('рабочая 2023 г'!AW595-'2022 г.'!AW595)</f>
        <v>0</v>
      </c>
      <c r="AX596" s="71">
        <f>SUM('рабочая 2023 г'!AX595-'2022 г.'!AX595)</f>
        <v>0</v>
      </c>
      <c r="AY596" s="71">
        <f>SUM('рабочая 2023 г'!AY595-'2022 г.'!AY595)</f>
        <v>0</v>
      </c>
      <c r="AZ596" s="71">
        <f>SUM('рабочая 2023 г'!AZ595-'2022 г.'!AZ595)</f>
        <v>0</v>
      </c>
      <c r="BA596" s="71">
        <f>SUM('рабочая 2023 г'!BA595-'2022 г.'!BA595)</f>
        <v>0</v>
      </c>
      <c r="BB596" s="75">
        <f t="shared" ref="BB596:BB603" si="472">SUM(BF596,BD596,BC596)</f>
        <v>0</v>
      </c>
      <c r="BC596" s="71">
        <f>SUM('рабочая 2023 г'!BC595-'2022 г.'!BC595)</f>
        <v>0</v>
      </c>
      <c r="BD596" s="71">
        <f>SUM('рабочая 2023 г'!BD595-'2022 г.'!BD595)</f>
        <v>0</v>
      </c>
      <c r="BE596" s="71">
        <f>SUM('рабочая 2023 г'!BE595-'2022 г.'!BE595)</f>
        <v>0</v>
      </c>
      <c r="BF596" s="71">
        <f>SUM('рабочая 2023 г'!BF595-'2022 г.'!BF595)</f>
        <v>0</v>
      </c>
      <c r="BG596" s="71">
        <f>SUM('рабочая 2023 г'!BG595-'2022 г.'!BG595)</f>
        <v>0</v>
      </c>
      <c r="BH596" s="71">
        <f>SUM('рабочая 2023 г'!BH595-'2022 г.'!BH595)</f>
        <v>0</v>
      </c>
      <c r="BI596" s="71">
        <f>SUM('рабочая 2023 г'!BI595-'2022 г.'!BI595)</f>
        <v>-1</v>
      </c>
      <c r="BJ596" s="71">
        <f>SUM('рабочая 2023 г'!BJ595-'2022 г.'!BJ595)</f>
        <v>0</v>
      </c>
      <c r="BK596" s="71">
        <f>SUM('рабочая 2023 г'!BK595-'2022 г.'!BK595)</f>
        <v>0</v>
      </c>
      <c r="BL596" s="73">
        <f t="shared" si="470"/>
        <v>0</v>
      </c>
      <c r="BM596" s="71">
        <f>SUM('рабочая 2023 г'!BM595-'2022 г.'!BM595)</f>
        <v>0</v>
      </c>
      <c r="BN596" s="71">
        <f>SUM('рабочая 2023 г'!BN595-'2022 г.'!BN595)</f>
        <v>0</v>
      </c>
      <c r="BO596" s="71">
        <f>SUM('рабочая 2023 г'!BO595-'2022 г.'!BO595)</f>
        <v>0</v>
      </c>
      <c r="BP596" s="71">
        <f>SUM('рабочая 2023 г'!BP595-'2022 г.'!BP595)</f>
        <v>0</v>
      </c>
      <c r="BQ596" s="71">
        <f>SUM(AT596,AU596,AY596,BA596,BB596,BG596,BH596,BI596,BJ596,BK596,BL596)</f>
        <v>-1</v>
      </c>
      <c r="BR596" s="71"/>
      <c r="BS596" s="71"/>
      <c r="BT596" s="71"/>
      <c r="BU596" s="71"/>
      <c r="BV596" s="71"/>
      <c r="BW596" s="71"/>
      <c r="BX596" s="71"/>
      <c r="BY596" s="71"/>
      <c r="BZ596" s="71"/>
      <c r="CA596" s="71"/>
      <c r="CB596" s="71"/>
      <c r="CC596" s="71"/>
      <c r="CD596" s="71"/>
      <c r="CE596" s="71"/>
      <c r="CF596" s="71"/>
      <c r="CG596" s="71"/>
      <c r="CH596" s="71"/>
      <c r="CI596" s="71"/>
      <c r="CJ596" s="71"/>
      <c r="CK596" s="71"/>
      <c r="CL596" s="71"/>
      <c r="CM596" s="71"/>
      <c r="CN596" s="71"/>
      <c r="CO596" s="71"/>
      <c r="CP596" s="188">
        <f t="shared" si="461"/>
        <v>0</v>
      </c>
      <c r="CQ596" s="71"/>
      <c r="CR596" s="71"/>
      <c r="CS596" s="71"/>
      <c r="CT596" s="71"/>
      <c r="CU596" s="71"/>
      <c r="CV596" s="71"/>
      <c r="CW596" s="71"/>
      <c r="CX596" s="71"/>
      <c r="CY596" s="71"/>
      <c r="CZ596" s="71"/>
      <c r="DA596" s="71"/>
      <c r="DB596" s="188">
        <f t="shared" si="462"/>
        <v>0</v>
      </c>
      <c r="DC596" s="38">
        <f t="shared" si="458"/>
        <v>0</v>
      </c>
      <c r="DD596" s="71"/>
      <c r="DE596" s="71"/>
      <c r="DF596" s="71"/>
      <c r="DG596" s="188">
        <f t="shared" si="459"/>
        <v>0</v>
      </c>
      <c r="DH596" s="38">
        <f t="shared" si="460"/>
        <v>0</v>
      </c>
      <c r="DI596" s="71"/>
      <c r="DJ596" s="71"/>
      <c r="DK596" s="71"/>
      <c r="DL596" s="71"/>
      <c r="DM596" s="71"/>
      <c r="DN596" s="71"/>
      <c r="DO596" s="71"/>
      <c r="DP596" s="71"/>
      <c r="DQ596" s="71"/>
      <c r="DR596" s="71"/>
      <c r="DS596" s="71"/>
      <c r="DT596" s="71"/>
      <c r="DU596" s="71"/>
      <c r="DV596" s="71"/>
      <c r="DW596" s="71"/>
      <c r="DX596" s="71"/>
      <c r="DY596" s="71"/>
      <c r="DZ596" s="71"/>
      <c r="EA596" s="71"/>
      <c r="EB596" s="71"/>
      <c r="EC596" s="71"/>
      <c r="ED596" s="71"/>
      <c r="EE596" s="71"/>
      <c r="EF596" s="71"/>
      <c r="EG596" s="71"/>
      <c r="EH596" s="71"/>
      <c r="EI596" s="74"/>
      <c r="EJ596" s="74"/>
      <c r="EK596" s="74"/>
      <c r="EL596" s="74"/>
      <c r="EM596" s="74"/>
      <c r="EN596" s="74"/>
      <c r="EO596" s="74"/>
      <c r="EP596" s="74"/>
      <c r="EQ596" s="74"/>
      <c r="ER596" s="74"/>
      <c r="ES596" s="74"/>
      <c r="ET596" s="74"/>
      <c r="EU596" s="74"/>
      <c r="EV596" s="74"/>
      <c r="EW596" s="74"/>
      <c r="EX596" s="74"/>
      <c r="EY596" s="74"/>
      <c r="EZ596" s="74"/>
      <c r="FA596" s="74"/>
      <c r="FB596" s="74"/>
    </row>
    <row r="597" spans="2:158" s="69" customFormat="1">
      <c r="B597" s="76"/>
      <c r="C597" s="77" t="s">
        <v>386</v>
      </c>
      <c r="D597" s="71"/>
      <c r="E597" s="71"/>
      <c r="F597" s="71"/>
      <c r="G597" s="71"/>
      <c r="H597" s="71"/>
      <c r="I597" s="71"/>
      <c r="J597" s="71"/>
      <c r="K597" s="71"/>
      <c r="L597" s="71"/>
      <c r="M597" s="71"/>
      <c r="N597" s="71"/>
      <c r="O597" s="72"/>
      <c r="P597" s="71"/>
      <c r="Q597" s="71"/>
      <c r="R597" s="71"/>
      <c r="S597" s="71"/>
      <c r="T597" s="71"/>
      <c r="U597" s="71"/>
      <c r="V597" s="71"/>
      <c r="W597" s="71"/>
      <c r="X597" s="71"/>
      <c r="Y597" s="71">
        <f>SUM('рабочая 2023 г'!Y596-'2022 г.'!Y596)</f>
        <v>0</v>
      </c>
      <c r="Z597" s="73"/>
      <c r="AA597" s="73"/>
      <c r="AB597" s="73"/>
      <c r="AC597" s="73"/>
      <c r="AD597" s="73"/>
      <c r="AE597" s="73"/>
      <c r="AF597" s="75">
        <f t="shared" si="465"/>
        <v>0</v>
      </c>
      <c r="AG597" s="71">
        <f>SUM('рабочая 2023 г'!AG596-'2022 г.'!AG596)</f>
        <v>0</v>
      </c>
      <c r="AH597" s="71">
        <f>SUM('рабочая 2023 г'!AH596-'2022 г.'!AH596)</f>
        <v>0</v>
      </c>
      <c r="AI597" s="71">
        <f>SUM('рабочая 2023 г'!AI596-'2022 г.'!AI596)</f>
        <v>0</v>
      </c>
      <c r="AJ597" s="71">
        <f>SUM('рабочая 2023 г'!AJ596-'2022 г.'!AJ596)</f>
        <v>0</v>
      </c>
      <c r="AK597" s="71">
        <f>SUM('рабочая 2023 г'!AK596-'2022 г.'!AK596)</f>
        <v>0</v>
      </c>
      <c r="AL597" s="71">
        <f>SUM('рабочая 2023 г'!AL596-'2022 г.'!AL596)</f>
        <v>0</v>
      </c>
      <c r="AM597" s="71">
        <f>SUM('рабочая 2023 г'!AM596-'2022 г.'!AM596)</f>
        <v>0</v>
      </c>
      <c r="AN597" s="71">
        <f>SUM('рабочая 2023 г'!AN596-'2022 г.'!AN596)</f>
        <v>0</v>
      </c>
      <c r="AO597" s="71">
        <f>SUM('рабочая 2023 г'!AO596-'2022 г.'!AO596)</f>
        <v>0</v>
      </c>
      <c r="AP597" s="71">
        <f>SUM('рабочая 2023 г'!AP596-'2022 г.'!AP596)</f>
        <v>0</v>
      </c>
      <c r="AQ597" s="71">
        <f>SUM('рабочая 2023 г'!AQ596-'2022 г.'!AQ596)</f>
        <v>0</v>
      </c>
      <c r="AR597" s="71">
        <f>SUM('рабочая 2023 г'!AR596-'2022 г.'!AR596)</f>
        <v>0</v>
      </c>
      <c r="AS597" s="117">
        <f t="shared" si="466"/>
        <v>0</v>
      </c>
      <c r="AT597" s="71">
        <f>SUM('рабочая 2023 г'!AT596-'2022 г.'!AT596)</f>
        <v>0</v>
      </c>
      <c r="AU597" s="71">
        <f>SUM('рабочая 2023 г'!AU596-'2022 г.'!AU596)</f>
        <v>0</v>
      </c>
      <c r="AV597" s="71">
        <f>SUM('рабочая 2023 г'!AV596-'2022 г.'!AV596)</f>
        <v>0</v>
      </c>
      <c r="AW597" s="71">
        <f>SUM('рабочая 2023 г'!AW596-'2022 г.'!AW596)</f>
        <v>0</v>
      </c>
      <c r="AX597" s="71">
        <f>SUM('рабочая 2023 г'!AX596-'2022 г.'!AX596)</f>
        <v>0</v>
      </c>
      <c r="AY597" s="71">
        <f>SUM('рабочая 2023 г'!AY596-'2022 г.'!AY596)</f>
        <v>0</v>
      </c>
      <c r="AZ597" s="71">
        <f>SUM('рабочая 2023 г'!AZ596-'2022 г.'!AZ596)</f>
        <v>0</v>
      </c>
      <c r="BA597" s="71">
        <f>SUM('рабочая 2023 г'!BA596-'2022 г.'!BA596)</f>
        <v>0</v>
      </c>
      <c r="BB597" s="75">
        <f t="shared" si="472"/>
        <v>0</v>
      </c>
      <c r="BC597" s="71">
        <f>SUM('рабочая 2023 г'!BC596-'2022 г.'!BC596)</f>
        <v>0</v>
      </c>
      <c r="BD597" s="71">
        <f>SUM('рабочая 2023 г'!BD596-'2022 г.'!BD596)</f>
        <v>0</v>
      </c>
      <c r="BE597" s="71">
        <f>SUM('рабочая 2023 г'!BE596-'2022 г.'!BE596)</f>
        <v>0</v>
      </c>
      <c r="BF597" s="71">
        <f>SUM('рабочая 2023 г'!BF596-'2022 г.'!BF596)</f>
        <v>0</v>
      </c>
      <c r="BG597" s="71">
        <f>SUM('рабочая 2023 г'!BG596-'2022 г.'!BG596)</f>
        <v>0</v>
      </c>
      <c r="BH597" s="71">
        <f>SUM('рабочая 2023 г'!BH596-'2022 г.'!BH596)</f>
        <v>0</v>
      </c>
      <c r="BI597" s="71">
        <f>SUM('рабочая 2023 г'!BI596-'2022 г.'!BI596)</f>
        <v>0</v>
      </c>
      <c r="BJ597" s="71">
        <f>SUM('рабочая 2023 г'!BJ596-'2022 г.'!BJ596)</f>
        <v>0</v>
      </c>
      <c r="BK597" s="71">
        <f>SUM('рабочая 2023 г'!BK596-'2022 г.'!BK596)</f>
        <v>0</v>
      </c>
      <c r="BL597" s="73">
        <f t="shared" si="470"/>
        <v>0</v>
      </c>
      <c r="BM597" s="71">
        <f>SUM('рабочая 2023 г'!BM596-'2022 г.'!BM596)</f>
        <v>0</v>
      </c>
      <c r="BN597" s="71">
        <f>SUM('рабочая 2023 г'!BN596-'2022 г.'!BN596)</f>
        <v>0</v>
      </c>
      <c r="BO597" s="71">
        <f>SUM('рабочая 2023 г'!BO596-'2022 г.'!BO596)</f>
        <v>0</v>
      </c>
      <c r="BP597" s="71">
        <f>SUM('рабочая 2023 г'!BP596-'2022 г.'!BP596)</f>
        <v>0</v>
      </c>
      <c r="BQ597" s="71">
        <f t="shared" ref="BQ597:BQ660" si="473">SUM(AT597,AU597,AY597,BA597,BB597,BG597,BH597,BI597,BJ597,BK597,BL597)</f>
        <v>0</v>
      </c>
      <c r="BR597" s="71"/>
      <c r="BS597" s="71"/>
      <c r="BT597" s="71"/>
      <c r="BU597" s="71"/>
      <c r="BV597" s="71"/>
      <c r="BW597" s="71"/>
      <c r="BX597" s="71"/>
      <c r="BY597" s="71"/>
      <c r="BZ597" s="71"/>
      <c r="CA597" s="71"/>
      <c r="CB597" s="71"/>
      <c r="CC597" s="71"/>
      <c r="CD597" s="71"/>
      <c r="CE597" s="71"/>
      <c r="CF597" s="71"/>
      <c r="CG597" s="71"/>
      <c r="CH597" s="71"/>
      <c r="CI597" s="71"/>
      <c r="CJ597" s="71"/>
      <c r="CK597" s="71"/>
      <c r="CL597" s="71"/>
      <c r="CM597" s="71"/>
      <c r="CN597" s="71"/>
      <c r="CO597" s="71"/>
      <c r="CP597" s="188">
        <f t="shared" si="461"/>
        <v>0</v>
      </c>
      <c r="CQ597" s="71"/>
      <c r="CR597" s="71"/>
      <c r="CS597" s="71"/>
      <c r="CT597" s="71"/>
      <c r="CU597" s="71"/>
      <c r="CV597" s="71"/>
      <c r="CW597" s="71"/>
      <c r="CX597" s="71"/>
      <c r="CY597" s="71"/>
      <c r="CZ597" s="71"/>
      <c r="DA597" s="71"/>
      <c r="DB597" s="188">
        <f t="shared" si="462"/>
        <v>0</v>
      </c>
      <c r="DC597" s="38">
        <f t="shared" si="458"/>
        <v>0</v>
      </c>
      <c r="DD597" s="71"/>
      <c r="DE597" s="71"/>
      <c r="DF597" s="71"/>
      <c r="DG597" s="188">
        <f t="shared" si="459"/>
        <v>0</v>
      </c>
      <c r="DH597" s="38">
        <f t="shared" si="460"/>
        <v>0</v>
      </c>
      <c r="DI597" s="71"/>
      <c r="DJ597" s="71"/>
      <c r="DK597" s="71"/>
      <c r="DL597" s="71"/>
      <c r="DM597" s="71"/>
      <c r="DN597" s="71"/>
      <c r="DO597" s="71"/>
      <c r="DP597" s="71"/>
      <c r="DQ597" s="71"/>
      <c r="DR597" s="71"/>
      <c r="DS597" s="71"/>
      <c r="DT597" s="71"/>
      <c r="DU597" s="71"/>
      <c r="DV597" s="71"/>
      <c r="DW597" s="71"/>
      <c r="DX597" s="71"/>
      <c r="DY597" s="71"/>
      <c r="DZ597" s="71"/>
      <c r="EA597" s="71"/>
      <c r="EB597" s="71"/>
      <c r="EC597" s="71"/>
      <c r="ED597" s="71"/>
      <c r="EE597" s="71"/>
      <c r="EF597" s="71"/>
      <c r="EG597" s="71"/>
      <c r="EH597" s="71"/>
      <c r="EI597" s="74"/>
      <c r="EJ597" s="74"/>
      <c r="EK597" s="74"/>
      <c r="EL597" s="74"/>
      <c r="EM597" s="74"/>
      <c r="EN597" s="74"/>
      <c r="EO597" s="74"/>
      <c r="EP597" s="74"/>
      <c r="EQ597" s="74"/>
      <c r="ER597" s="74"/>
      <c r="ES597" s="74"/>
      <c r="ET597" s="74"/>
      <c r="EU597" s="74"/>
      <c r="EV597" s="74"/>
      <c r="EW597" s="74"/>
      <c r="EX597" s="74"/>
      <c r="EY597" s="74"/>
      <c r="EZ597" s="74"/>
      <c r="FA597" s="74"/>
      <c r="FB597" s="74"/>
    </row>
    <row r="598" spans="2:158" s="69" customFormat="1">
      <c r="B598" s="76"/>
      <c r="C598" s="77" t="s">
        <v>387</v>
      </c>
      <c r="D598" s="71"/>
      <c r="E598" s="71"/>
      <c r="F598" s="71"/>
      <c r="G598" s="71"/>
      <c r="H598" s="71"/>
      <c r="I598" s="71"/>
      <c r="J598" s="71"/>
      <c r="K598" s="71"/>
      <c r="L598" s="71"/>
      <c r="M598" s="71"/>
      <c r="N598" s="71"/>
      <c r="O598" s="72"/>
      <c r="P598" s="71"/>
      <c r="Q598" s="71"/>
      <c r="R598" s="71"/>
      <c r="S598" s="71"/>
      <c r="T598" s="71"/>
      <c r="U598" s="71"/>
      <c r="V598" s="71"/>
      <c r="W598" s="71"/>
      <c r="X598" s="71"/>
      <c r="Y598" s="71">
        <f>SUM('рабочая 2023 г'!Y597-'2022 г.'!Y597)</f>
        <v>0</v>
      </c>
      <c r="Z598" s="73"/>
      <c r="AA598" s="73"/>
      <c r="AB598" s="73"/>
      <c r="AC598" s="73"/>
      <c r="AD598" s="73"/>
      <c r="AE598" s="73"/>
      <c r="AF598" s="75">
        <f t="shared" si="465"/>
        <v>0</v>
      </c>
      <c r="AG598" s="71">
        <f>SUM('рабочая 2023 г'!AG597-'2022 г.'!AG597)</f>
        <v>0</v>
      </c>
      <c r="AH598" s="71">
        <f>SUM('рабочая 2023 г'!AH597-'2022 г.'!AH597)</f>
        <v>0</v>
      </c>
      <c r="AI598" s="71">
        <f>SUM('рабочая 2023 г'!AI597-'2022 г.'!AI597)</f>
        <v>0</v>
      </c>
      <c r="AJ598" s="71">
        <f>SUM('рабочая 2023 г'!AJ597-'2022 г.'!AJ597)</f>
        <v>0</v>
      </c>
      <c r="AK598" s="71">
        <f>SUM('рабочая 2023 г'!AK597-'2022 г.'!AK597)</f>
        <v>0</v>
      </c>
      <c r="AL598" s="71">
        <f>SUM('рабочая 2023 г'!AL597-'2022 г.'!AL597)</f>
        <v>0</v>
      </c>
      <c r="AM598" s="71">
        <f>SUM('рабочая 2023 г'!AM597-'2022 г.'!AM597)</f>
        <v>0</v>
      </c>
      <c r="AN598" s="71">
        <f>SUM('рабочая 2023 г'!AN597-'2022 г.'!AN597)</f>
        <v>0</v>
      </c>
      <c r="AO598" s="71">
        <f>SUM('рабочая 2023 г'!AO597-'2022 г.'!AO597)</f>
        <v>0</v>
      </c>
      <c r="AP598" s="71">
        <f>SUM('рабочая 2023 г'!AP597-'2022 г.'!AP597)</f>
        <v>0</v>
      </c>
      <c r="AQ598" s="71">
        <f>SUM('рабочая 2023 г'!AQ597-'2022 г.'!AQ597)</f>
        <v>0</v>
      </c>
      <c r="AR598" s="71">
        <f>SUM('рабочая 2023 г'!AR597-'2022 г.'!AR597)</f>
        <v>0</v>
      </c>
      <c r="AS598" s="117">
        <f t="shared" si="466"/>
        <v>0</v>
      </c>
      <c r="AT598" s="71">
        <f>SUM('рабочая 2023 г'!AT597-'2022 г.'!AT597)</f>
        <v>0</v>
      </c>
      <c r="AU598" s="71">
        <f>SUM('рабочая 2023 г'!AU597-'2022 г.'!AU597)</f>
        <v>0</v>
      </c>
      <c r="AV598" s="71">
        <f>SUM('рабочая 2023 г'!AV597-'2022 г.'!AV597)</f>
        <v>0</v>
      </c>
      <c r="AW598" s="71">
        <f>SUM('рабочая 2023 г'!AW597-'2022 г.'!AW597)</f>
        <v>0</v>
      </c>
      <c r="AX598" s="71">
        <f>SUM('рабочая 2023 г'!AX597-'2022 г.'!AX597)</f>
        <v>0</v>
      </c>
      <c r="AY598" s="71">
        <f>SUM('рабочая 2023 г'!AY597-'2022 г.'!AY597)</f>
        <v>0</v>
      </c>
      <c r="AZ598" s="71">
        <f>SUM('рабочая 2023 г'!AZ597-'2022 г.'!AZ597)</f>
        <v>0</v>
      </c>
      <c r="BA598" s="71">
        <f>SUM('рабочая 2023 г'!BA597-'2022 г.'!BA597)</f>
        <v>0</v>
      </c>
      <c r="BB598" s="75">
        <f t="shared" si="472"/>
        <v>0</v>
      </c>
      <c r="BC598" s="71">
        <f>SUM('рабочая 2023 г'!BC597-'2022 г.'!BC597)</f>
        <v>0</v>
      </c>
      <c r="BD598" s="71">
        <f>SUM('рабочая 2023 г'!BD597-'2022 г.'!BD597)</f>
        <v>0</v>
      </c>
      <c r="BE598" s="71">
        <f>SUM('рабочая 2023 г'!BE597-'2022 г.'!BE597)</f>
        <v>0</v>
      </c>
      <c r="BF598" s="71">
        <f>SUM('рабочая 2023 г'!BF597-'2022 г.'!BF597)</f>
        <v>0</v>
      </c>
      <c r="BG598" s="71">
        <f>SUM('рабочая 2023 г'!BG597-'2022 г.'!BG597)</f>
        <v>0</v>
      </c>
      <c r="BH598" s="71">
        <f>SUM('рабочая 2023 г'!BH597-'2022 г.'!BH597)</f>
        <v>0</v>
      </c>
      <c r="BI598" s="71">
        <f>SUM('рабочая 2023 г'!BI597-'2022 г.'!BI597)</f>
        <v>0</v>
      </c>
      <c r="BJ598" s="71">
        <f>SUM('рабочая 2023 г'!BJ597-'2022 г.'!BJ597)</f>
        <v>0</v>
      </c>
      <c r="BK598" s="71">
        <f>SUM('рабочая 2023 г'!BK597-'2022 г.'!BK597)</f>
        <v>0</v>
      </c>
      <c r="BL598" s="73">
        <f t="shared" si="470"/>
        <v>0</v>
      </c>
      <c r="BM598" s="71">
        <f>SUM('рабочая 2023 г'!BM597-'2022 г.'!BM597)</f>
        <v>0</v>
      </c>
      <c r="BN598" s="71">
        <f>SUM('рабочая 2023 г'!BN597-'2022 г.'!BN597)</f>
        <v>0</v>
      </c>
      <c r="BO598" s="71">
        <f>SUM('рабочая 2023 г'!BO597-'2022 г.'!BO597)</f>
        <v>0</v>
      </c>
      <c r="BP598" s="71">
        <f>SUM('рабочая 2023 г'!BP597-'2022 г.'!BP597)</f>
        <v>0</v>
      </c>
      <c r="BQ598" s="71">
        <f t="shared" si="473"/>
        <v>0</v>
      </c>
      <c r="BR598" s="71"/>
      <c r="BS598" s="71"/>
      <c r="BT598" s="71"/>
      <c r="BU598" s="71"/>
      <c r="BV598" s="71"/>
      <c r="BW598" s="71"/>
      <c r="BX598" s="71"/>
      <c r="BY598" s="71"/>
      <c r="BZ598" s="71"/>
      <c r="CA598" s="71"/>
      <c r="CB598" s="71"/>
      <c r="CC598" s="71"/>
      <c r="CD598" s="71"/>
      <c r="CE598" s="71"/>
      <c r="CF598" s="71"/>
      <c r="CG598" s="71"/>
      <c r="CH598" s="71"/>
      <c r="CI598" s="71"/>
      <c r="CJ598" s="71"/>
      <c r="CK598" s="71"/>
      <c r="CL598" s="71"/>
      <c r="CM598" s="71"/>
      <c r="CN598" s="71"/>
      <c r="CO598" s="71"/>
      <c r="CP598" s="188">
        <f t="shared" si="461"/>
        <v>0</v>
      </c>
      <c r="CQ598" s="71"/>
      <c r="CR598" s="71"/>
      <c r="CS598" s="71"/>
      <c r="CT598" s="71"/>
      <c r="CU598" s="71"/>
      <c r="CV598" s="71"/>
      <c r="CW598" s="71"/>
      <c r="CX598" s="71"/>
      <c r="CY598" s="71"/>
      <c r="CZ598" s="71"/>
      <c r="DA598" s="71"/>
      <c r="DB598" s="188">
        <f t="shared" si="462"/>
        <v>0</v>
      </c>
      <c r="DC598" s="38">
        <f t="shared" si="458"/>
        <v>0</v>
      </c>
      <c r="DD598" s="71"/>
      <c r="DE598" s="71"/>
      <c r="DF598" s="71"/>
      <c r="DG598" s="188">
        <f t="shared" si="459"/>
        <v>0</v>
      </c>
      <c r="DH598" s="38">
        <f t="shared" si="460"/>
        <v>0</v>
      </c>
      <c r="DI598" s="71"/>
      <c r="DJ598" s="71"/>
      <c r="DK598" s="71"/>
      <c r="DL598" s="71"/>
      <c r="DM598" s="71"/>
      <c r="DN598" s="71"/>
      <c r="DO598" s="71"/>
      <c r="DP598" s="71"/>
      <c r="DQ598" s="71"/>
      <c r="DR598" s="71"/>
      <c r="DS598" s="71"/>
      <c r="DT598" s="71"/>
      <c r="DU598" s="71"/>
      <c r="DV598" s="71"/>
      <c r="DW598" s="71"/>
      <c r="DX598" s="71"/>
      <c r="DY598" s="71"/>
      <c r="DZ598" s="71"/>
      <c r="EA598" s="71"/>
      <c r="EB598" s="71"/>
      <c r="EC598" s="71"/>
      <c r="ED598" s="71"/>
      <c r="EE598" s="71"/>
      <c r="EF598" s="71"/>
      <c r="EG598" s="71"/>
      <c r="EH598" s="71"/>
      <c r="EI598" s="74"/>
      <c r="EJ598" s="74"/>
      <c r="EK598" s="74"/>
      <c r="EL598" s="74"/>
      <c r="EM598" s="74"/>
      <c r="EN598" s="74"/>
      <c r="EO598" s="74"/>
      <c r="EP598" s="74"/>
      <c r="EQ598" s="74"/>
      <c r="ER598" s="74"/>
      <c r="ES598" s="74"/>
      <c r="ET598" s="74"/>
      <c r="EU598" s="74"/>
      <c r="EV598" s="74"/>
      <c r="EW598" s="74"/>
      <c r="EX598" s="74"/>
      <c r="EY598" s="74"/>
      <c r="EZ598" s="74"/>
      <c r="FA598" s="74"/>
      <c r="FB598" s="74"/>
    </row>
    <row r="599" spans="2:158" s="69" customFormat="1">
      <c r="B599" s="76"/>
      <c r="C599" s="77" t="s">
        <v>388</v>
      </c>
      <c r="D599" s="71"/>
      <c r="E599" s="71"/>
      <c r="F599" s="71"/>
      <c r="G599" s="71"/>
      <c r="H599" s="71"/>
      <c r="I599" s="71"/>
      <c r="J599" s="71"/>
      <c r="K599" s="71"/>
      <c r="L599" s="71"/>
      <c r="M599" s="71"/>
      <c r="N599" s="71"/>
      <c r="O599" s="72"/>
      <c r="P599" s="71"/>
      <c r="Q599" s="71"/>
      <c r="R599" s="71"/>
      <c r="S599" s="71"/>
      <c r="T599" s="71"/>
      <c r="U599" s="71"/>
      <c r="V599" s="71"/>
      <c r="W599" s="71"/>
      <c r="X599" s="71"/>
      <c r="Y599" s="71">
        <f>SUM('рабочая 2023 г'!Y598-'2022 г.'!Y598)</f>
        <v>0</v>
      </c>
      <c r="Z599" s="73"/>
      <c r="AA599" s="73"/>
      <c r="AB599" s="73"/>
      <c r="AC599" s="73"/>
      <c r="AD599" s="73"/>
      <c r="AE599" s="73"/>
      <c r="AF599" s="75">
        <f t="shared" si="465"/>
        <v>0</v>
      </c>
      <c r="AG599" s="71">
        <f>SUM('рабочая 2023 г'!AG598-'2022 г.'!AG598)</f>
        <v>0</v>
      </c>
      <c r="AH599" s="71">
        <f>SUM('рабочая 2023 г'!AH598-'2022 г.'!AH598)</f>
        <v>0</v>
      </c>
      <c r="AI599" s="71">
        <f>SUM('рабочая 2023 г'!AI598-'2022 г.'!AI598)</f>
        <v>0</v>
      </c>
      <c r="AJ599" s="71">
        <f>SUM('рабочая 2023 г'!AJ598-'2022 г.'!AJ598)</f>
        <v>0</v>
      </c>
      <c r="AK599" s="71">
        <f>SUM('рабочая 2023 г'!AK598-'2022 г.'!AK598)</f>
        <v>0</v>
      </c>
      <c r="AL599" s="71">
        <f>SUM('рабочая 2023 г'!AL598-'2022 г.'!AL598)</f>
        <v>0</v>
      </c>
      <c r="AM599" s="71">
        <f>SUM('рабочая 2023 г'!AM598-'2022 г.'!AM598)</f>
        <v>0</v>
      </c>
      <c r="AN599" s="71">
        <f>SUM('рабочая 2023 г'!AN598-'2022 г.'!AN598)</f>
        <v>0</v>
      </c>
      <c r="AO599" s="71">
        <f>SUM('рабочая 2023 г'!AO598-'2022 г.'!AO598)</f>
        <v>0</v>
      </c>
      <c r="AP599" s="71">
        <f>SUM('рабочая 2023 г'!AP598-'2022 г.'!AP598)</f>
        <v>0</v>
      </c>
      <c r="AQ599" s="71">
        <f>SUM('рабочая 2023 г'!AQ598-'2022 г.'!AQ598)</f>
        <v>0</v>
      </c>
      <c r="AR599" s="71">
        <f>SUM('рабочая 2023 г'!AR598-'2022 г.'!AR598)</f>
        <v>0</v>
      </c>
      <c r="AS599" s="117">
        <f t="shared" si="466"/>
        <v>0</v>
      </c>
      <c r="AT599" s="71">
        <f>SUM('рабочая 2023 г'!AT598-'2022 г.'!AT598)</f>
        <v>0</v>
      </c>
      <c r="AU599" s="71">
        <f>SUM('рабочая 2023 г'!AU598-'2022 г.'!AU598)</f>
        <v>0</v>
      </c>
      <c r="AV599" s="71">
        <f>SUM('рабочая 2023 г'!AV598-'2022 г.'!AV598)</f>
        <v>0</v>
      </c>
      <c r="AW599" s="71">
        <f>SUM('рабочая 2023 г'!AW598-'2022 г.'!AW598)</f>
        <v>0</v>
      </c>
      <c r="AX599" s="71">
        <f>SUM('рабочая 2023 г'!AX598-'2022 г.'!AX598)</f>
        <v>0</v>
      </c>
      <c r="AY599" s="71">
        <f>SUM('рабочая 2023 г'!AY598-'2022 г.'!AY598)</f>
        <v>0</v>
      </c>
      <c r="AZ599" s="71">
        <f>SUM('рабочая 2023 г'!AZ598-'2022 г.'!AZ598)</f>
        <v>0</v>
      </c>
      <c r="BA599" s="71">
        <f>SUM('рабочая 2023 г'!BA598-'2022 г.'!BA598)</f>
        <v>0</v>
      </c>
      <c r="BB599" s="75">
        <f t="shared" si="472"/>
        <v>0</v>
      </c>
      <c r="BC599" s="71">
        <f>SUM('рабочая 2023 г'!BC598-'2022 г.'!BC598)</f>
        <v>0</v>
      </c>
      <c r="BD599" s="71">
        <f>SUM('рабочая 2023 г'!BD598-'2022 г.'!BD598)</f>
        <v>0</v>
      </c>
      <c r="BE599" s="71">
        <f>SUM('рабочая 2023 г'!BE598-'2022 г.'!BE598)</f>
        <v>0</v>
      </c>
      <c r="BF599" s="71">
        <f>SUM('рабочая 2023 г'!BF598-'2022 г.'!BF598)</f>
        <v>0</v>
      </c>
      <c r="BG599" s="71">
        <f>SUM('рабочая 2023 г'!BG598-'2022 г.'!BG598)</f>
        <v>0</v>
      </c>
      <c r="BH599" s="71">
        <f>SUM('рабочая 2023 г'!BH598-'2022 г.'!BH598)</f>
        <v>0</v>
      </c>
      <c r="BI599" s="71">
        <f>SUM('рабочая 2023 г'!BI598-'2022 г.'!BI598)</f>
        <v>0</v>
      </c>
      <c r="BJ599" s="71">
        <f>SUM('рабочая 2023 г'!BJ598-'2022 г.'!BJ598)</f>
        <v>0</v>
      </c>
      <c r="BK599" s="71">
        <f>SUM('рабочая 2023 г'!BK598-'2022 г.'!BK598)</f>
        <v>0</v>
      </c>
      <c r="BL599" s="73">
        <f t="shared" si="470"/>
        <v>0</v>
      </c>
      <c r="BM599" s="71">
        <f>SUM('рабочая 2023 г'!BM598-'2022 г.'!BM598)</f>
        <v>0</v>
      </c>
      <c r="BN599" s="71">
        <f>SUM('рабочая 2023 г'!BN598-'2022 г.'!BN598)</f>
        <v>0</v>
      </c>
      <c r="BO599" s="71">
        <f>SUM('рабочая 2023 г'!BO598-'2022 г.'!BO598)</f>
        <v>0</v>
      </c>
      <c r="BP599" s="71">
        <f>SUM('рабочая 2023 г'!BP598-'2022 г.'!BP598)</f>
        <v>0</v>
      </c>
      <c r="BQ599" s="71">
        <f t="shared" si="473"/>
        <v>0</v>
      </c>
      <c r="BR599" s="71"/>
      <c r="BS599" s="71"/>
      <c r="BT599" s="71"/>
      <c r="BU599" s="71"/>
      <c r="BV599" s="71"/>
      <c r="BW599" s="71"/>
      <c r="BX599" s="71"/>
      <c r="BY599" s="71"/>
      <c r="BZ599" s="71"/>
      <c r="CA599" s="71"/>
      <c r="CB599" s="71"/>
      <c r="CC599" s="71"/>
      <c r="CD599" s="71"/>
      <c r="CE599" s="71"/>
      <c r="CF599" s="71"/>
      <c r="CG599" s="71"/>
      <c r="CH599" s="71"/>
      <c r="CI599" s="71"/>
      <c r="CJ599" s="71"/>
      <c r="CK599" s="71"/>
      <c r="CL599" s="71"/>
      <c r="CM599" s="71"/>
      <c r="CN599" s="71"/>
      <c r="CO599" s="71"/>
      <c r="CP599" s="188">
        <f t="shared" si="461"/>
        <v>0</v>
      </c>
      <c r="CQ599" s="71"/>
      <c r="CR599" s="71"/>
      <c r="CS599" s="71"/>
      <c r="CT599" s="71"/>
      <c r="CU599" s="71"/>
      <c r="CV599" s="71"/>
      <c r="CW599" s="71"/>
      <c r="CX599" s="71"/>
      <c r="CY599" s="71"/>
      <c r="CZ599" s="71"/>
      <c r="DA599" s="71"/>
      <c r="DB599" s="188">
        <f t="shared" si="462"/>
        <v>0</v>
      </c>
      <c r="DC599" s="38">
        <f t="shared" si="458"/>
        <v>0</v>
      </c>
      <c r="DD599" s="71"/>
      <c r="DE599" s="71"/>
      <c r="DF599" s="71"/>
      <c r="DG599" s="188">
        <f t="shared" si="459"/>
        <v>0</v>
      </c>
      <c r="DH599" s="38">
        <f t="shared" si="460"/>
        <v>0</v>
      </c>
      <c r="DI599" s="71"/>
      <c r="DJ599" s="71"/>
      <c r="DK599" s="71"/>
      <c r="DL599" s="71"/>
      <c r="DM599" s="71"/>
      <c r="DN599" s="71"/>
      <c r="DO599" s="71"/>
      <c r="DP599" s="71"/>
      <c r="DQ599" s="71"/>
      <c r="DR599" s="71"/>
      <c r="DS599" s="71"/>
      <c r="DT599" s="71"/>
      <c r="DU599" s="71"/>
      <c r="DV599" s="71"/>
      <c r="DW599" s="71"/>
      <c r="DX599" s="71"/>
      <c r="DY599" s="71"/>
      <c r="DZ599" s="71"/>
      <c r="EA599" s="71"/>
      <c r="EB599" s="71"/>
      <c r="EC599" s="71"/>
      <c r="ED599" s="71"/>
      <c r="EE599" s="71"/>
      <c r="EF599" s="71"/>
      <c r="EG599" s="71"/>
      <c r="EH599" s="71"/>
      <c r="EI599" s="74"/>
      <c r="EJ599" s="74"/>
      <c r="EK599" s="74"/>
      <c r="EL599" s="74"/>
      <c r="EM599" s="74"/>
      <c r="EN599" s="74"/>
      <c r="EO599" s="74"/>
      <c r="EP599" s="74"/>
      <c r="EQ599" s="74"/>
      <c r="ER599" s="74"/>
      <c r="ES599" s="74"/>
      <c r="ET599" s="74"/>
      <c r="EU599" s="74"/>
      <c r="EV599" s="74"/>
      <c r="EW599" s="74"/>
      <c r="EX599" s="74"/>
      <c r="EY599" s="74"/>
      <c r="EZ599" s="74"/>
      <c r="FA599" s="74"/>
      <c r="FB599" s="74"/>
    </row>
    <row r="600" spans="2:158" s="69" customFormat="1">
      <c r="B600" s="76"/>
      <c r="C600" s="77" t="s">
        <v>389</v>
      </c>
      <c r="D600" s="71"/>
      <c r="E600" s="71"/>
      <c r="F600" s="71"/>
      <c r="G600" s="71"/>
      <c r="H600" s="71"/>
      <c r="I600" s="71"/>
      <c r="J600" s="71"/>
      <c r="K600" s="71"/>
      <c r="L600" s="71"/>
      <c r="M600" s="71"/>
      <c r="N600" s="71"/>
      <c r="O600" s="72"/>
      <c r="P600" s="71"/>
      <c r="Q600" s="71"/>
      <c r="R600" s="71"/>
      <c r="S600" s="71"/>
      <c r="T600" s="71"/>
      <c r="U600" s="71"/>
      <c r="V600" s="71"/>
      <c r="W600" s="71"/>
      <c r="X600" s="71"/>
      <c r="Y600" s="71">
        <f>SUM('рабочая 2023 г'!Y599-'2022 г.'!Y599)</f>
        <v>0</v>
      </c>
      <c r="Z600" s="73"/>
      <c r="AA600" s="73"/>
      <c r="AB600" s="73"/>
      <c r="AC600" s="73"/>
      <c r="AD600" s="73"/>
      <c r="AE600" s="73"/>
      <c r="AF600" s="75">
        <f t="shared" si="465"/>
        <v>-1101</v>
      </c>
      <c r="AG600" s="71">
        <f>SUM('рабочая 2023 г'!AG599-'2022 г.'!AG599)</f>
        <v>-104</v>
      </c>
      <c r="AH600" s="71">
        <f>SUM('рабочая 2023 г'!AH599-'2022 г.'!AH599)</f>
        <v>0</v>
      </c>
      <c r="AI600" s="71">
        <f>SUM('рабочая 2023 г'!AI599-'2022 г.'!AI599)</f>
        <v>0</v>
      </c>
      <c r="AJ600" s="71">
        <f>SUM('рабочая 2023 г'!AJ599-'2022 г.'!AJ599)</f>
        <v>0</v>
      </c>
      <c r="AK600" s="71">
        <f>SUM('рабочая 2023 г'!AK599-'2022 г.'!AK599)</f>
        <v>0</v>
      </c>
      <c r="AL600" s="71">
        <f>SUM('рабочая 2023 г'!AL599-'2022 г.'!AL599)</f>
        <v>0</v>
      </c>
      <c r="AM600" s="71">
        <f>SUM('рабочая 2023 г'!AM599-'2022 г.'!AM599)</f>
        <v>0</v>
      </c>
      <c r="AN600" s="71">
        <f>SUM('рабочая 2023 г'!AN599-'2022 г.'!AN599)</f>
        <v>0</v>
      </c>
      <c r="AO600" s="71">
        <f>SUM('рабочая 2023 г'!AO599-'2022 г.'!AO599)</f>
        <v>-975</v>
      </c>
      <c r="AP600" s="71">
        <f>SUM('рабочая 2023 г'!AP599-'2022 г.'!AP599)</f>
        <v>-800</v>
      </c>
      <c r="AQ600" s="71">
        <f>SUM('рабочая 2023 г'!AQ599-'2022 г.'!AQ599)</f>
        <v>-179</v>
      </c>
      <c r="AR600" s="71">
        <f>SUM('рабочая 2023 г'!AR599-'2022 г.'!AR599)</f>
        <v>0</v>
      </c>
      <c r="AS600" s="117">
        <f t="shared" si="466"/>
        <v>-1079</v>
      </c>
      <c r="AT600" s="71">
        <f>SUM('рабочая 2023 г'!AT599-'2022 г.'!AT599)</f>
        <v>0</v>
      </c>
      <c r="AU600" s="71">
        <f>SUM('рабочая 2023 г'!AU599-'2022 г.'!AU599)</f>
        <v>0</v>
      </c>
      <c r="AV600" s="71">
        <f>SUM('рабочая 2023 г'!AV599-'2022 г.'!AV599)</f>
        <v>0</v>
      </c>
      <c r="AW600" s="71">
        <f>SUM('рабочая 2023 г'!AW599-'2022 г.'!AW599)</f>
        <v>0</v>
      </c>
      <c r="AX600" s="71">
        <f>SUM('рабочая 2023 г'!AX599-'2022 г.'!AX599)</f>
        <v>0</v>
      </c>
      <c r="AY600" s="71">
        <f>SUM('рабочая 2023 г'!AY599-'2022 г.'!AY599)</f>
        <v>-6</v>
      </c>
      <c r="AZ600" s="71">
        <f>SUM('рабочая 2023 г'!AZ599-'2022 г.'!AZ599)</f>
        <v>0</v>
      </c>
      <c r="BA600" s="71">
        <f>SUM('рабочая 2023 г'!BA599-'2022 г.'!BA599)</f>
        <v>0</v>
      </c>
      <c r="BB600" s="75">
        <f t="shared" si="472"/>
        <v>0</v>
      </c>
      <c r="BC600" s="71">
        <f>SUM('рабочая 2023 г'!BC599-'2022 г.'!BC599)</f>
        <v>0</v>
      </c>
      <c r="BD600" s="71">
        <f>SUM('рабочая 2023 г'!BD599-'2022 г.'!BD599)</f>
        <v>0</v>
      </c>
      <c r="BE600" s="71">
        <f>SUM('рабочая 2023 г'!BE599-'2022 г.'!BE599)</f>
        <v>0</v>
      </c>
      <c r="BF600" s="71">
        <f>SUM('рабочая 2023 г'!BF599-'2022 г.'!BF599)</f>
        <v>0</v>
      </c>
      <c r="BG600" s="71">
        <f>SUM('рабочая 2023 г'!BG599-'2022 г.'!BG599)</f>
        <v>0</v>
      </c>
      <c r="BH600" s="71">
        <f>SUM('рабочая 2023 г'!BH599-'2022 г.'!BH599)</f>
        <v>-14</v>
      </c>
      <c r="BI600" s="71">
        <f>SUM('рабочая 2023 г'!BI599-'2022 г.'!BI599)</f>
        <v>0</v>
      </c>
      <c r="BJ600" s="71">
        <f>SUM('рабочая 2023 г'!BJ599-'2022 г.'!BJ599)</f>
        <v>0</v>
      </c>
      <c r="BK600" s="71">
        <f>SUM('рабочая 2023 г'!BK599-'2022 г.'!BK599)</f>
        <v>0</v>
      </c>
      <c r="BL600" s="73">
        <f t="shared" si="470"/>
        <v>-2</v>
      </c>
      <c r="BM600" s="71">
        <f>SUM('рабочая 2023 г'!BM599-'2022 г.'!BM599)</f>
        <v>0</v>
      </c>
      <c r="BN600" s="71">
        <f>SUM('рабочая 2023 г'!BN599-'2022 г.'!BN599)</f>
        <v>0</v>
      </c>
      <c r="BO600" s="71">
        <f>SUM('рабочая 2023 г'!BO599-'2022 г.'!BO599)</f>
        <v>0</v>
      </c>
      <c r="BP600" s="71">
        <f>SUM('рабочая 2023 г'!BP599-'2022 г.'!BP599)</f>
        <v>-2</v>
      </c>
      <c r="BQ600" s="71">
        <f t="shared" si="473"/>
        <v>-22</v>
      </c>
      <c r="BR600" s="71"/>
      <c r="BS600" s="71"/>
      <c r="BT600" s="71"/>
      <c r="BU600" s="71"/>
      <c r="BV600" s="71"/>
      <c r="BW600" s="71"/>
      <c r="BX600" s="71"/>
      <c r="BY600" s="71"/>
      <c r="BZ600" s="71"/>
      <c r="CA600" s="71"/>
      <c r="CB600" s="71"/>
      <c r="CC600" s="71"/>
      <c r="CD600" s="71"/>
      <c r="CE600" s="71"/>
      <c r="CF600" s="71"/>
      <c r="CG600" s="71"/>
      <c r="CH600" s="71"/>
      <c r="CI600" s="71"/>
      <c r="CJ600" s="71"/>
      <c r="CK600" s="71"/>
      <c r="CL600" s="71"/>
      <c r="CM600" s="71"/>
      <c r="CN600" s="71"/>
      <c r="CO600" s="71"/>
      <c r="CP600" s="188">
        <f t="shared" si="461"/>
        <v>0</v>
      </c>
      <c r="CQ600" s="71"/>
      <c r="CR600" s="71"/>
      <c r="CS600" s="71"/>
      <c r="CT600" s="71"/>
      <c r="CU600" s="71"/>
      <c r="CV600" s="71"/>
      <c r="CW600" s="71"/>
      <c r="CX600" s="71"/>
      <c r="CY600" s="71"/>
      <c r="CZ600" s="71"/>
      <c r="DA600" s="71"/>
      <c r="DB600" s="188">
        <f t="shared" si="462"/>
        <v>0</v>
      </c>
      <c r="DC600" s="38">
        <f t="shared" si="458"/>
        <v>0</v>
      </c>
      <c r="DD600" s="71"/>
      <c r="DE600" s="71"/>
      <c r="DF600" s="71"/>
      <c r="DG600" s="188">
        <f t="shared" si="459"/>
        <v>0</v>
      </c>
      <c r="DH600" s="38">
        <f t="shared" si="460"/>
        <v>0</v>
      </c>
      <c r="DI600" s="71"/>
      <c r="DJ600" s="71"/>
      <c r="DK600" s="71"/>
      <c r="DL600" s="71"/>
      <c r="DM600" s="71"/>
      <c r="DN600" s="71"/>
      <c r="DO600" s="71"/>
      <c r="DP600" s="71"/>
      <c r="DQ600" s="71"/>
      <c r="DR600" s="71"/>
      <c r="DS600" s="71"/>
      <c r="DT600" s="71"/>
      <c r="DU600" s="71"/>
      <c r="DV600" s="71"/>
      <c r="DW600" s="71"/>
      <c r="DX600" s="71"/>
      <c r="DY600" s="71"/>
      <c r="DZ600" s="71"/>
      <c r="EA600" s="71"/>
      <c r="EB600" s="71"/>
      <c r="EC600" s="71"/>
      <c r="ED600" s="71"/>
      <c r="EE600" s="71"/>
      <c r="EF600" s="71"/>
      <c r="EG600" s="71"/>
      <c r="EH600" s="71"/>
      <c r="EI600" s="74"/>
      <c r="EJ600" s="74"/>
      <c r="EK600" s="74"/>
      <c r="EL600" s="74"/>
      <c r="EM600" s="74"/>
      <c r="EN600" s="74"/>
      <c r="EO600" s="74"/>
      <c r="EP600" s="74"/>
      <c r="EQ600" s="74"/>
      <c r="ER600" s="74"/>
      <c r="ES600" s="74"/>
      <c r="ET600" s="74"/>
      <c r="EU600" s="74"/>
      <c r="EV600" s="74"/>
      <c r="EW600" s="74"/>
      <c r="EX600" s="74"/>
      <c r="EY600" s="74"/>
      <c r="EZ600" s="74"/>
      <c r="FA600" s="74"/>
      <c r="FB600" s="74"/>
    </row>
    <row r="601" spans="2:158" s="69" customFormat="1">
      <c r="B601" s="76"/>
      <c r="C601" s="77" t="s">
        <v>390</v>
      </c>
      <c r="D601" s="71"/>
      <c r="E601" s="71"/>
      <c r="F601" s="71"/>
      <c r="G601" s="71"/>
      <c r="H601" s="71"/>
      <c r="I601" s="71"/>
      <c r="J601" s="71"/>
      <c r="K601" s="71"/>
      <c r="L601" s="71"/>
      <c r="M601" s="71"/>
      <c r="N601" s="71"/>
      <c r="O601" s="72"/>
      <c r="P601" s="71"/>
      <c r="Q601" s="71"/>
      <c r="R601" s="71"/>
      <c r="S601" s="71"/>
      <c r="T601" s="71"/>
      <c r="U601" s="71"/>
      <c r="V601" s="71"/>
      <c r="W601" s="71"/>
      <c r="X601" s="71"/>
      <c r="Y601" s="71">
        <f>SUM('рабочая 2023 г'!Y600-'2022 г.'!Y600)</f>
        <v>0</v>
      </c>
      <c r="Z601" s="73"/>
      <c r="AA601" s="73"/>
      <c r="AB601" s="73"/>
      <c r="AC601" s="73"/>
      <c r="AD601" s="73"/>
      <c r="AE601" s="73"/>
      <c r="AF601" s="75">
        <f t="shared" si="465"/>
        <v>0</v>
      </c>
      <c r="AG601" s="71">
        <f>SUM('рабочая 2023 г'!AG600-'2022 г.'!AG600)</f>
        <v>0</v>
      </c>
      <c r="AH601" s="71">
        <f>SUM('рабочая 2023 г'!AH600-'2022 г.'!AH600)</f>
        <v>0</v>
      </c>
      <c r="AI601" s="71">
        <f>SUM('рабочая 2023 г'!AI600-'2022 г.'!AI600)</f>
        <v>0</v>
      </c>
      <c r="AJ601" s="71">
        <f>SUM('рабочая 2023 г'!AJ600-'2022 г.'!AJ600)</f>
        <v>0</v>
      </c>
      <c r="AK601" s="71">
        <f>SUM('рабочая 2023 г'!AK600-'2022 г.'!AK600)</f>
        <v>0</v>
      </c>
      <c r="AL601" s="71">
        <f>SUM('рабочая 2023 г'!AL600-'2022 г.'!AL600)</f>
        <v>0</v>
      </c>
      <c r="AM601" s="71">
        <f>SUM('рабочая 2023 г'!AM600-'2022 г.'!AM600)</f>
        <v>0</v>
      </c>
      <c r="AN601" s="71">
        <f>SUM('рабочая 2023 г'!AN600-'2022 г.'!AN600)</f>
        <v>0</v>
      </c>
      <c r="AO601" s="71">
        <f>SUM('рабочая 2023 г'!AO600-'2022 г.'!AO600)</f>
        <v>0</v>
      </c>
      <c r="AP601" s="71">
        <f>SUM('рабочая 2023 г'!AP600-'2022 г.'!AP600)</f>
        <v>0</v>
      </c>
      <c r="AQ601" s="71">
        <f>SUM('рабочая 2023 г'!AQ600-'2022 г.'!AQ600)</f>
        <v>0</v>
      </c>
      <c r="AR601" s="71">
        <f>SUM('рабочая 2023 г'!AR600-'2022 г.'!AR600)</f>
        <v>0</v>
      </c>
      <c r="AS601" s="117">
        <f t="shared" si="466"/>
        <v>0</v>
      </c>
      <c r="AT601" s="71">
        <f>SUM('рабочая 2023 г'!AT600-'2022 г.'!AT600)</f>
        <v>0</v>
      </c>
      <c r="AU601" s="71">
        <f>SUM('рабочая 2023 г'!AU600-'2022 г.'!AU600)</f>
        <v>0</v>
      </c>
      <c r="AV601" s="71">
        <f>SUM('рабочая 2023 г'!AV600-'2022 г.'!AV600)</f>
        <v>0</v>
      </c>
      <c r="AW601" s="71">
        <f>SUM('рабочая 2023 г'!AW600-'2022 г.'!AW600)</f>
        <v>0</v>
      </c>
      <c r="AX601" s="71">
        <f>SUM('рабочая 2023 г'!AX600-'2022 г.'!AX600)</f>
        <v>0</v>
      </c>
      <c r="AY601" s="71">
        <f>SUM('рабочая 2023 г'!AY600-'2022 г.'!AY600)</f>
        <v>0</v>
      </c>
      <c r="AZ601" s="71">
        <f>SUM('рабочая 2023 г'!AZ600-'2022 г.'!AZ600)</f>
        <v>0</v>
      </c>
      <c r="BA601" s="71">
        <f>SUM('рабочая 2023 г'!BA600-'2022 г.'!BA600)</f>
        <v>0</v>
      </c>
      <c r="BB601" s="75">
        <f t="shared" si="472"/>
        <v>0</v>
      </c>
      <c r="BC601" s="71">
        <f>SUM('рабочая 2023 г'!BC600-'2022 г.'!BC600)</f>
        <v>0</v>
      </c>
      <c r="BD601" s="71">
        <f>SUM('рабочая 2023 г'!BD600-'2022 г.'!BD600)</f>
        <v>0</v>
      </c>
      <c r="BE601" s="71">
        <f>SUM('рабочая 2023 г'!BE600-'2022 г.'!BE600)</f>
        <v>0</v>
      </c>
      <c r="BF601" s="71">
        <f>SUM('рабочая 2023 г'!BF600-'2022 г.'!BF600)</f>
        <v>0</v>
      </c>
      <c r="BG601" s="71">
        <f>SUM('рабочая 2023 г'!BG600-'2022 г.'!BG600)</f>
        <v>0</v>
      </c>
      <c r="BH601" s="71">
        <f>SUM('рабочая 2023 г'!BH600-'2022 г.'!BH600)</f>
        <v>0</v>
      </c>
      <c r="BI601" s="71">
        <f>SUM('рабочая 2023 г'!BI600-'2022 г.'!BI600)</f>
        <v>0</v>
      </c>
      <c r="BJ601" s="71">
        <f>SUM('рабочая 2023 г'!BJ600-'2022 г.'!BJ600)</f>
        <v>0</v>
      </c>
      <c r="BK601" s="71">
        <f>SUM('рабочая 2023 г'!BK600-'2022 г.'!BK600)</f>
        <v>0</v>
      </c>
      <c r="BL601" s="73">
        <f t="shared" si="470"/>
        <v>0</v>
      </c>
      <c r="BM601" s="71">
        <f>SUM('рабочая 2023 г'!BM600-'2022 г.'!BM600)</f>
        <v>0</v>
      </c>
      <c r="BN601" s="71">
        <f>SUM('рабочая 2023 г'!BN600-'2022 г.'!BN600)</f>
        <v>0</v>
      </c>
      <c r="BO601" s="71">
        <f>SUM('рабочая 2023 г'!BO600-'2022 г.'!BO600)</f>
        <v>0</v>
      </c>
      <c r="BP601" s="71">
        <f>SUM('рабочая 2023 г'!BP600-'2022 г.'!BP600)</f>
        <v>0</v>
      </c>
      <c r="BQ601" s="71">
        <f t="shared" si="473"/>
        <v>0</v>
      </c>
      <c r="BR601" s="71"/>
      <c r="BS601" s="71"/>
      <c r="BT601" s="71"/>
      <c r="BU601" s="71"/>
      <c r="BV601" s="71"/>
      <c r="BW601" s="71"/>
      <c r="BX601" s="71"/>
      <c r="BY601" s="71"/>
      <c r="BZ601" s="71"/>
      <c r="CA601" s="71"/>
      <c r="CB601" s="71"/>
      <c r="CC601" s="71"/>
      <c r="CD601" s="71"/>
      <c r="CE601" s="71"/>
      <c r="CF601" s="71"/>
      <c r="CG601" s="71"/>
      <c r="CH601" s="71"/>
      <c r="CI601" s="71"/>
      <c r="CJ601" s="71"/>
      <c r="CK601" s="71"/>
      <c r="CL601" s="71"/>
      <c r="CM601" s="71"/>
      <c r="CN601" s="71"/>
      <c r="CO601" s="71"/>
      <c r="CP601" s="188">
        <f t="shared" si="461"/>
        <v>0</v>
      </c>
      <c r="CQ601" s="71"/>
      <c r="CR601" s="71"/>
      <c r="CS601" s="71"/>
      <c r="CT601" s="71"/>
      <c r="CU601" s="71"/>
      <c r="CV601" s="71"/>
      <c r="CW601" s="71"/>
      <c r="CX601" s="71"/>
      <c r="CY601" s="71"/>
      <c r="CZ601" s="71"/>
      <c r="DA601" s="71"/>
      <c r="DB601" s="188">
        <f t="shared" si="462"/>
        <v>0</v>
      </c>
      <c r="DC601" s="38">
        <f t="shared" si="458"/>
        <v>0</v>
      </c>
      <c r="DD601" s="71"/>
      <c r="DE601" s="71"/>
      <c r="DF601" s="71"/>
      <c r="DG601" s="188">
        <f t="shared" si="459"/>
        <v>0</v>
      </c>
      <c r="DH601" s="38">
        <f t="shared" si="460"/>
        <v>0</v>
      </c>
      <c r="DI601" s="71"/>
      <c r="DJ601" s="71"/>
      <c r="DK601" s="71"/>
      <c r="DL601" s="71"/>
      <c r="DM601" s="71"/>
      <c r="DN601" s="71"/>
      <c r="DO601" s="71"/>
      <c r="DP601" s="71"/>
      <c r="DQ601" s="71"/>
      <c r="DR601" s="71"/>
      <c r="DS601" s="71"/>
      <c r="DT601" s="71"/>
      <c r="DU601" s="71"/>
      <c r="DV601" s="71"/>
      <c r="DW601" s="71"/>
      <c r="DX601" s="71"/>
      <c r="DY601" s="71"/>
      <c r="DZ601" s="71"/>
      <c r="EA601" s="71"/>
      <c r="EB601" s="71"/>
      <c r="EC601" s="71"/>
      <c r="ED601" s="71"/>
      <c r="EE601" s="71"/>
      <c r="EF601" s="71"/>
      <c r="EG601" s="71"/>
      <c r="EH601" s="71"/>
      <c r="EI601" s="74"/>
      <c r="EJ601" s="74"/>
      <c r="EK601" s="74"/>
      <c r="EL601" s="74"/>
      <c r="EM601" s="74"/>
      <c r="EN601" s="74"/>
      <c r="EO601" s="74"/>
      <c r="EP601" s="74"/>
      <c r="EQ601" s="74"/>
      <c r="ER601" s="74"/>
      <c r="ES601" s="74"/>
      <c r="ET601" s="74"/>
      <c r="EU601" s="74"/>
      <c r="EV601" s="74"/>
      <c r="EW601" s="74"/>
      <c r="EX601" s="74"/>
      <c r="EY601" s="74"/>
      <c r="EZ601" s="74"/>
      <c r="FA601" s="74"/>
      <c r="FB601" s="74"/>
    </row>
    <row r="602" spans="2:158" s="69" customFormat="1">
      <c r="B602" s="76"/>
      <c r="C602" s="77" t="s">
        <v>391</v>
      </c>
      <c r="D602" s="71"/>
      <c r="E602" s="71"/>
      <c r="F602" s="71"/>
      <c r="G602" s="71"/>
      <c r="H602" s="71"/>
      <c r="I602" s="71"/>
      <c r="J602" s="71"/>
      <c r="K602" s="71"/>
      <c r="L602" s="71"/>
      <c r="M602" s="71"/>
      <c r="N602" s="71"/>
      <c r="O602" s="72"/>
      <c r="P602" s="71"/>
      <c r="Q602" s="71"/>
      <c r="R602" s="71"/>
      <c r="S602" s="71"/>
      <c r="T602" s="71"/>
      <c r="U602" s="71"/>
      <c r="V602" s="71"/>
      <c r="W602" s="71"/>
      <c r="X602" s="71"/>
      <c r="Y602" s="71">
        <f>SUM('рабочая 2023 г'!Y601-'2022 г.'!Y601)</f>
        <v>-1</v>
      </c>
      <c r="Z602" s="73"/>
      <c r="AA602" s="73"/>
      <c r="AB602" s="73"/>
      <c r="AC602" s="73"/>
      <c r="AD602" s="73"/>
      <c r="AE602" s="73"/>
      <c r="AF602" s="75">
        <f t="shared" si="465"/>
        <v>-496</v>
      </c>
      <c r="AG602" s="71">
        <f>SUM('рабочая 2023 г'!AG601-'2022 г.'!AG601)</f>
        <v>-113</v>
      </c>
      <c r="AH602" s="71">
        <f>SUM('рабочая 2023 г'!AH601-'2022 г.'!AH601)</f>
        <v>0</v>
      </c>
      <c r="AI602" s="71">
        <f>SUM('рабочая 2023 г'!AI601-'2022 г.'!AI601)</f>
        <v>0</v>
      </c>
      <c r="AJ602" s="71">
        <f>SUM('рабочая 2023 г'!AJ601-'2022 г.'!AJ601)</f>
        <v>0</v>
      </c>
      <c r="AK602" s="71">
        <f>SUM('рабочая 2023 г'!AK601-'2022 г.'!AK601)</f>
        <v>0</v>
      </c>
      <c r="AL602" s="71">
        <f>SUM('рабочая 2023 г'!AL601-'2022 г.'!AL601)</f>
        <v>0</v>
      </c>
      <c r="AM602" s="71">
        <f>SUM('рабочая 2023 г'!AM601-'2022 г.'!AM601)</f>
        <v>0</v>
      </c>
      <c r="AN602" s="71">
        <f>SUM('рабочая 2023 г'!AN601-'2022 г.'!AN601)</f>
        <v>0</v>
      </c>
      <c r="AO602" s="71">
        <f>SUM('рабочая 2023 г'!AO601-'2022 г.'!AO601)</f>
        <v>-381</v>
      </c>
      <c r="AP602" s="71">
        <f>SUM('рабочая 2023 г'!AP601-'2022 г.'!AP601)</f>
        <v>0</v>
      </c>
      <c r="AQ602" s="71">
        <f>SUM('рабочая 2023 г'!AQ601-'2022 г.'!AQ601)</f>
        <v>-381</v>
      </c>
      <c r="AR602" s="71">
        <f>SUM('рабочая 2023 г'!AR601-'2022 г.'!AR601)</f>
        <v>0</v>
      </c>
      <c r="AS602" s="117">
        <f t="shared" si="466"/>
        <v>-494</v>
      </c>
      <c r="AT602" s="71">
        <f>SUM('рабочая 2023 г'!AT601-'2022 г.'!AT601)</f>
        <v>0</v>
      </c>
      <c r="AU602" s="71">
        <f>SUM('рабочая 2023 г'!AU601-'2022 г.'!AU601)</f>
        <v>0</v>
      </c>
      <c r="AV602" s="71">
        <f>SUM('рабочая 2023 г'!AV601-'2022 г.'!AV601)</f>
        <v>0</v>
      </c>
      <c r="AW602" s="71">
        <f>SUM('рабочая 2023 г'!AW601-'2022 г.'!AW601)</f>
        <v>0</v>
      </c>
      <c r="AX602" s="71">
        <f>SUM('рабочая 2023 г'!AX601-'2022 г.'!AX601)</f>
        <v>0</v>
      </c>
      <c r="AY602" s="71">
        <f>SUM('рабочая 2023 г'!AY601-'2022 г.'!AY601)</f>
        <v>0</v>
      </c>
      <c r="AZ602" s="71">
        <f>SUM('рабочая 2023 г'!AZ601-'2022 г.'!AZ601)</f>
        <v>0</v>
      </c>
      <c r="BA602" s="71">
        <f>SUM('рабочая 2023 г'!BA601-'2022 г.'!BA601)</f>
        <v>0</v>
      </c>
      <c r="BB602" s="75">
        <f t="shared" si="472"/>
        <v>0</v>
      </c>
      <c r="BC602" s="71">
        <f>SUM('рабочая 2023 г'!BC601-'2022 г.'!BC601)</f>
        <v>0</v>
      </c>
      <c r="BD602" s="71">
        <f>SUM('рабочая 2023 г'!BD601-'2022 г.'!BD601)</f>
        <v>0</v>
      </c>
      <c r="BE602" s="71">
        <f>SUM('рабочая 2023 г'!BE601-'2022 г.'!BE601)</f>
        <v>0</v>
      </c>
      <c r="BF602" s="71">
        <f>SUM('рабочая 2023 г'!BF601-'2022 г.'!BF601)</f>
        <v>0</v>
      </c>
      <c r="BG602" s="71">
        <f>SUM('рабочая 2023 г'!BG601-'2022 г.'!BG601)</f>
        <v>0</v>
      </c>
      <c r="BH602" s="71">
        <f>SUM('рабочая 2023 г'!BH601-'2022 г.'!BH601)</f>
        <v>-2</v>
      </c>
      <c r="BI602" s="71">
        <f>SUM('рабочая 2023 г'!BI601-'2022 г.'!BI601)</f>
        <v>0</v>
      </c>
      <c r="BJ602" s="71">
        <f>SUM('рабочая 2023 г'!BJ601-'2022 г.'!BJ601)</f>
        <v>0</v>
      </c>
      <c r="BK602" s="71">
        <f>SUM('рабочая 2023 г'!BK601-'2022 г.'!BK601)</f>
        <v>0</v>
      </c>
      <c r="BL602" s="73">
        <f t="shared" si="470"/>
        <v>0</v>
      </c>
      <c r="BM602" s="71">
        <f>SUM('рабочая 2023 г'!BM601-'2022 г.'!BM601)</f>
        <v>0</v>
      </c>
      <c r="BN602" s="71">
        <f>SUM('рабочая 2023 г'!BN601-'2022 г.'!BN601)</f>
        <v>0</v>
      </c>
      <c r="BO602" s="71">
        <f>SUM('рабочая 2023 г'!BO601-'2022 г.'!BO601)</f>
        <v>0</v>
      </c>
      <c r="BP602" s="71">
        <f>SUM('рабочая 2023 г'!BP601-'2022 г.'!BP601)</f>
        <v>0</v>
      </c>
      <c r="BQ602" s="71">
        <f t="shared" si="473"/>
        <v>-2</v>
      </c>
      <c r="BR602" s="71"/>
      <c r="BS602" s="71"/>
      <c r="BT602" s="71"/>
      <c r="BU602" s="71"/>
      <c r="BV602" s="71"/>
      <c r="BW602" s="71"/>
      <c r="BX602" s="71"/>
      <c r="BY602" s="71"/>
      <c r="BZ602" s="71"/>
      <c r="CA602" s="71"/>
      <c r="CB602" s="71"/>
      <c r="CC602" s="71"/>
      <c r="CD602" s="71"/>
      <c r="CE602" s="71"/>
      <c r="CF602" s="71"/>
      <c r="CG602" s="71"/>
      <c r="CH602" s="71"/>
      <c r="CI602" s="71"/>
      <c r="CJ602" s="71"/>
      <c r="CK602" s="71"/>
      <c r="CL602" s="71"/>
      <c r="CM602" s="71"/>
      <c r="CN602" s="71"/>
      <c r="CO602" s="71"/>
      <c r="CP602" s="188">
        <f t="shared" si="461"/>
        <v>0</v>
      </c>
      <c r="CQ602" s="71"/>
      <c r="CR602" s="71"/>
      <c r="CS602" s="71"/>
      <c r="CT602" s="71"/>
      <c r="CU602" s="71"/>
      <c r="CV602" s="71"/>
      <c r="CW602" s="71"/>
      <c r="CX602" s="71"/>
      <c r="CY602" s="71"/>
      <c r="CZ602" s="71"/>
      <c r="DA602" s="71"/>
      <c r="DB602" s="188">
        <f t="shared" si="462"/>
        <v>0</v>
      </c>
      <c r="DC602" s="38">
        <f t="shared" si="458"/>
        <v>0</v>
      </c>
      <c r="DD602" s="71"/>
      <c r="DE602" s="71"/>
      <c r="DF602" s="71"/>
      <c r="DG602" s="188">
        <f t="shared" si="459"/>
        <v>0</v>
      </c>
      <c r="DH602" s="38">
        <f t="shared" si="460"/>
        <v>0</v>
      </c>
      <c r="DI602" s="71"/>
      <c r="DJ602" s="71"/>
      <c r="DK602" s="71"/>
      <c r="DL602" s="71"/>
      <c r="DM602" s="71"/>
      <c r="DN602" s="71"/>
      <c r="DO602" s="71"/>
      <c r="DP602" s="71"/>
      <c r="DQ602" s="71"/>
      <c r="DR602" s="71"/>
      <c r="DS602" s="71"/>
      <c r="DT602" s="71"/>
      <c r="DU602" s="71"/>
      <c r="DV602" s="71"/>
      <c r="DW602" s="71"/>
      <c r="DX602" s="71"/>
      <c r="DY602" s="71"/>
      <c r="DZ602" s="71"/>
      <c r="EA602" s="71"/>
      <c r="EB602" s="71"/>
      <c r="EC602" s="71"/>
      <c r="ED602" s="71"/>
      <c r="EE602" s="71"/>
      <c r="EF602" s="71"/>
      <c r="EG602" s="71"/>
      <c r="EH602" s="71"/>
      <c r="EI602" s="74"/>
      <c r="EJ602" s="74"/>
      <c r="EK602" s="74"/>
      <c r="EL602" s="74"/>
      <c r="EM602" s="74"/>
      <c r="EN602" s="74"/>
      <c r="EO602" s="74"/>
      <c r="EP602" s="74"/>
      <c r="EQ602" s="74"/>
      <c r="ER602" s="74"/>
      <c r="ES602" s="74"/>
      <c r="ET602" s="74"/>
      <c r="EU602" s="74"/>
      <c r="EV602" s="74"/>
      <c r="EW602" s="74"/>
      <c r="EX602" s="74"/>
      <c r="EY602" s="74"/>
      <c r="EZ602" s="74"/>
      <c r="FA602" s="74"/>
      <c r="FB602" s="74"/>
    </row>
    <row r="603" spans="2:158" s="69" customFormat="1">
      <c r="B603" s="76"/>
      <c r="C603" s="77" t="s">
        <v>392</v>
      </c>
      <c r="D603" s="71"/>
      <c r="E603" s="71"/>
      <c r="F603" s="71"/>
      <c r="G603" s="71"/>
      <c r="H603" s="71"/>
      <c r="I603" s="71"/>
      <c r="J603" s="71"/>
      <c r="K603" s="71"/>
      <c r="L603" s="71"/>
      <c r="M603" s="71"/>
      <c r="N603" s="71"/>
      <c r="O603" s="72"/>
      <c r="P603" s="71"/>
      <c r="Q603" s="71"/>
      <c r="R603" s="71"/>
      <c r="S603" s="71"/>
      <c r="T603" s="71"/>
      <c r="U603" s="71"/>
      <c r="V603" s="71"/>
      <c r="W603" s="71"/>
      <c r="X603" s="71"/>
      <c r="Y603" s="71">
        <f>SUM('рабочая 2023 г'!Y602-'2022 г.'!Y602)</f>
        <v>0</v>
      </c>
      <c r="Z603" s="73"/>
      <c r="AA603" s="73"/>
      <c r="AB603" s="73"/>
      <c r="AC603" s="73"/>
      <c r="AD603" s="73"/>
      <c r="AE603" s="73"/>
      <c r="AF603" s="75">
        <f t="shared" si="465"/>
        <v>-1980</v>
      </c>
      <c r="AG603" s="71">
        <f>SUM('рабочая 2023 г'!AG602-'2022 г.'!AG602)</f>
        <v>0</v>
      </c>
      <c r="AH603" s="71">
        <f>SUM('рабочая 2023 г'!AH602-'2022 г.'!AH602)</f>
        <v>0</v>
      </c>
      <c r="AI603" s="71">
        <f>SUM('рабочая 2023 г'!AI602-'2022 г.'!AI602)</f>
        <v>0</v>
      </c>
      <c r="AJ603" s="71">
        <f>SUM('рабочая 2023 г'!AJ602-'2022 г.'!AJ602)</f>
        <v>0</v>
      </c>
      <c r="AK603" s="71">
        <f>SUM('рабочая 2023 г'!AK602-'2022 г.'!AK602)</f>
        <v>0</v>
      </c>
      <c r="AL603" s="71">
        <f>SUM('рабочая 2023 г'!AL602-'2022 г.'!AL602)</f>
        <v>0</v>
      </c>
      <c r="AM603" s="71">
        <f>SUM('рабочая 2023 г'!AM602-'2022 г.'!AM602)</f>
        <v>0</v>
      </c>
      <c r="AN603" s="71">
        <f>SUM('рабочая 2023 г'!AN602-'2022 г.'!AN602)</f>
        <v>0</v>
      </c>
      <c r="AO603" s="71">
        <f>SUM('рабочая 2023 г'!AO602-'2022 г.'!AO602)</f>
        <v>-1969</v>
      </c>
      <c r="AP603" s="71">
        <f>SUM('рабочая 2023 г'!AP602-'2022 г.'!AP602)</f>
        <v>0</v>
      </c>
      <c r="AQ603" s="71">
        <f>SUM('рабочая 2023 г'!AQ602-'2022 г.'!AQ602)</f>
        <v>0</v>
      </c>
      <c r="AR603" s="71">
        <f>SUM('рабочая 2023 г'!AR602-'2022 г.'!AR602)</f>
        <v>0</v>
      </c>
      <c r="AS603" s="117">
        <f t="shared" si="466"/>
        <v>-1969</v>
      </c>
      <c r="AT603" s="71">
        <f>SUM('рабочая 2023 г'!AT602-'2022 г.'!AT602)</f>
        <v>0</v>
      </c>
      <c r="AU603" s="71">
        <f>SUM('рабочая 2023 г'!AU602-'2022 г.'!AU602)</f>
        <v>0</v>
      </c>
      <c r="AV603" s="71">
        <f>SUM('рабочая 2023 г'!AV602-'2022 г.'!AV602)</f>
        <v>0</v>
      </c>
      <c r="AW603" s="71">
        <f>SUM('рабочая 2023 г'!AW602-'2022 г.'!AW602)</f>
        <v>0</v>
      </c>
      <c r="AX603" s="71">
        <f>SUM('рабочая 2023 г'!AX602-'2022 г.'!AX602)</f>
        <v>0</v>
      </c>
      <c r="AY603" s="71">
        <f>SUM('рабочая 2023 г'!AY602-'2022 г.'!AY602)</f>
        <v>14</v>
      </c>
      <c r="AZ603" s="71">
        <f>SUM('рабочая 2023 г'!AZ602-'2022 г.'!AZ602)</f>
        <v>0</v>
      </c>
      <c r="BA603" s="71">
        <f>SUM('рабочая 2023 г'!BA602-'2022 г.'!BA602)</f>
        <v>0</v>
      </c>
      <c r="BB603" s="75">
        <f t="shared" si="472"/>
        <v>0</v>
      </c>
      <c r="BC603" s="71">
        <f>SUM('рабочая 2023 г'!BC602-'2022 г.'!BC602)</f>
        <v>0</v>
      </c>
      <c r="BD603" s="71">
        <f>SUM('рабочая 2023 г'!BD602-'2022 г.'!BD602)</f>
        <v>0</v>
      </c>
      <c r="BE603" s="71">
        <f>SUM('рабочая 2023 г'!BE602-'2022 г.'!BE602)</f>
        <v>0</v>
      </c>
      <c r="BF603" s="71">
        <f>SUM('рабочая 2023 г'!BF602-'2022 г.'!BF602)</f>
        <v>0</v>
      </c>
      <c r="BG603" s="71">
        <f>SUM('рабочая 2023 г'!BG602-'2022 г.'!BG602)</f>
        <v>0</v>
      </c>
      <c r="BH603" s="71">
        <f>SUM('рабочая 2023 г'!BH602-'2022 г.'!BH602)</f>
        <v>3</v>
      </c>
      <c r="BI603" s="71">
        <f>SUM('рабочая 2023 г'!BI602-'2022 г.'!BI602)</f>
        <v>0</v>
      </c>
      <c r="BJ603" s="71">
        <f>SUM('рабочая 2023 г'!BJ602-'2022 г.'!BJ602)</f>
        <v>0</v>
      </c>
      <c r="BK603" s="71">
        <f>SUM('рабочая 2023 г'!BK602-'2022 г.'!BK602)</f>
        <v>0</v>
      </c>
      <c r="BL603" s="73">
        <f t="shared" si="470"/>
        <v>-28</v>
      </c>
      <c r="BM603" s="71">
        <f>SUM('рабочая 2023 г'!BM602-'2022 г.'!BM602)</f>
        <v>0</v>
      </c>
      <c r="BN603" s="71">
        <f>SUM('рабочая 2023 г'!BN602-'2022 г.'!BN602)</f>
        <v>0</v>
      </c>
      <c r="BO603" s="71">
        <f>SUM('рабочая 2023 г'!BO602-'2022 г.'!BO602)</f>
        <v>0</v>
      </c>
      <c r="BP603" s="71">
        <f>SUM('рабочая 2023 г'!BP602-'2022 г.'!BP602)</f>
        <v>-28</v>
      </c>
      <c r="BQ603" s="71">
        <f t="shared" si="473"/>
        <v>-11</v>
      </c>
      <c r="BR603" s="71"/>
      <c r="BS603" s="71"/>
      <c r="BT603" s="71"/>
      <c r="BU603" s="71"/>
      <c r="BV603" s="71"/>
      <c r="BW603" s="71"/>
      <c r="BX603" s="71"/>
      <c r="BY603" s="71"/>
      <c r="BZ603" s="71"/>
      <c r="CA603" s="71"/>
      <c r="CB603" s="71"/>
      <c r="CC603" s="71"/>
      <c r="CD603" s="71"/>
      <c r="CE603" s="71"/>
      <c r="CF603" s="71"/>
      <c r="CG603" s="71"/>
      <c r="CH603" s="71"/>
      <c r="CI603" s="71"/>
      <c r="CJ603" s="71"/>
      <c r="CK603" s="71"/>
      <c r="CL603" s="71"/>
      <c r="CM603" s="71"/>
      <c r="CN603" s="71"/>
      <c r="CO603" s="71"/>
      <c r="CP603" s="188">
        <f t="shared" si="461"/>
        <v>0</v>
      </c>
      <c r="CQ603" s="71"/>
      <c r="CR603" s="71"/>
      <c r="CS603" s="71"/>
      <c r="CT603" s="71"/>
      <c r="CU603" s="71"/>
      <c r="CV603" s="71"/>
      <c r="CW603" s="71"/>
      <c r="CX603" s="71"/>
      <c r="CY603" s="71"/>
      <c r="CZ603" s="71"/>
      <c r="DA603" s="71"/>
      <c r="DB603" s="188">
        <f t="shared" si="462"/>
        <v>0</v>
      </c>
      <c r="DC603" s="38">
        <f t="shared" si="458"/>
        <v>0</v>
      </c>
      <c r="DD603" s="71"/>
      <c r="DE603" s="71"/>
      <c r="DF603" s="71"/>
      <c r="DG603" s="188">
        <f t="shared" si="459"/>
        <v>0</v>
      </c>
      <c r="DH603" s="38">
        <f t="shared" si="460"/>
        <v>0</v>
      </c>
      <c r="DI603" s="71"/>
      <c r="DJ603" s="71"/>
      <c r="DK603" s="71"/>
      <c r="DL603" s="71"/>
      <c r="DM603" s="71"/>
      <c r="DN603" s="71"/>
      <c r="DO603" s="71"/>
      <c r="DP603" s="71"/>
      <c r="DQ603" s="71"/>
      <c r="DR603" s="71"/>
      <c r="DS603" s="71"/>
      <c r="DT603" s="71"/>
      <c r="DU603" s="71"/>
      <c r="DV603" s="71"/>
      <c r="DW603" s="71"/>
      <c r="DX603" s="71"/>
      <c r="DY603" s="71"/>
      <c r="DZ603" s="71"/>
      <c r="EA603" s="71"/>
      <c r="EB603" s="71"/>
      <c r="EC603" s="71"/>
      <c r="ED603" s="71"/>
      <c r="EE603" s="71"/>
      <c r="EF603" s="71"/>
      <c r="EG603" s="71"/>
      <c r="EH603" s="71"/>
      <c r="EI603" s="74"/>
      <c r="EJ603" s="74"/>
      <c r="EK603" s="74"/>
      <c r="EL603" s="74"/>
      <c r="EM603" s="74"/>
      <c r="EN603" s="74"/>
      <c r="EO603" s="74"/>
      <c r="EP603" s="74"/>
      <c r="EQ603" s="74"/>
      <c r="ER603" s="74"/>
      <c r="ES603" s="74"/>
      <c r="ET603" s="74"/>
      <c r="EU603" s="74"/>
      <c r="EV603" s="74"/>
      <c r="EW603" s="74"/>
      <c r="EX603" s="74"/>
      <c r="EY603" s="74"/>
      <c r="EZ603" s="74"/>
      <c r="FA603" s="74"/>
      <c r="FB603" s="74"/>
    </row>
    <row r="604" spans="2:158" s="69" customFormat="1">
      <c r="B604" s="76"/>
      <c r="C604" s="77" t="s">
        <v>393</v>
      </c>
      <c r="D604" s="71"/>
      <c r="E604" s="71"/>
      <c r="F604" s="71"/>
      <c r="G604" s="71"/>
      <c r="H604" s="71"/>
      <c r="I604" s="71"/>
      <c r="J604" s="71"/>
      <c r="K604" s="71"/>
      <c r="L604" s="71"/>
      <c r="M604" s="71"/>
      <c r="N604" s="71"/>
      <c r="O604" s="72"/>
      <c r="P604" s="71"/>
      <c r="Q604" s="71"/>
      <c r="R604" s="71"/>
      <c r="S604" s="71"/>
      <c r="T604" s="71"/>
      <c r="U604" s="71"/>
      <c r="V604" s="71"/>
      <c r="W604" s="71"/>
      <c r="X604" s="71"/>
      <c r="Y604" s="71">
        <f>SUM('рабочая 2023 г'!Y603-'2022 г.'!Y603)</f>
        <v>0</v>
      </c>
      <c r="Z604" s="73"/>
      <c r="AA604" s="73"/>
      <c r="AB604" s="73"/>
      <c r="AC604" s="73"/>
      <c r="AD604" s="73"/>
      <c r="AE604" s="73"/>
      <c r="AF604" s="75">
        <f t="shared" si="465"/>
        <v>0</v>
      </c>
      <c r="AG604" s="71">
        <f>SUM('рабочая 2023 г'!AG603-'2022 г.'!AG603)</f>
        <v>0</v>
      </c>
      <c r="AH604" s="71">
        <f>SUM('рабочая 2023 г'!AH603-'2022 г.'!AH603)</f>
        <v>0</v>
      </c>
      <c r="AI604" s="71">
        <f>SUM('рабочая 2023 г'!AI603-'2022 г.'!AI603)</f>
        <v>0</v>
      </c>
      <c r="AJ604" s="71">
        <f>SUM('рабочая 2023 г'!AJ603-'2022 г.'!AJ603)</f>
        <v>0</v>
      </c>
      <c r="AK604" s="71">
        <f>SUM('рабочая 2023 г'!AK603-'2022 г.'!AK603)</f>
        <v>0</v>
      </c>
      <c r="AL604" s="71">
        <f>SUM('рабочая 2023 г'!AL603-'2022 г.'!AL603)</f>
        <v>0</v>
      </c>
      <c r="AM604" s="71">
        <f>SUM('рабочая 2023 г'!AM603-'2022 г.'!AM603)</f>
        <v>0</v>
      </c>
      <c r="AN604" s="71">
        <f>SUM('рабочая 2023 г'!AN603-'2022 г.'!AN603)</f>
        <v>0</v>
      </c>
      <c r="AO604" s="71">
        <f>SUM('рабочая 2023 г'!AO603-'2022 г.'!AO603)</f>
        <v>0</v>
      </c>
      <c r="AP604" s="71">
        <f>SUM('рабочая 2023 г'!AP603-'2022 г.'!AP603)</f>
        <v>0</v>
      </c>
      <c r="AQ604" s="71">
        <f>SUM('рабочая 2023 г'!AQ603-'2022 г.'!AQ603)</f>
        <v>0</v>
      </c>
      <c r="AR604" s="71">
        <f>SUM('рабочая 2023 г'!AR603-'2022 г.'!AR603)</f>
        <v>0</v>
      </c>
      <c r="AS604" s="117">
        <f t="shared" si="466"/>
        <v>0</v>
      </c>
      <c r="AT604" s="71">
        <f>SUM('рабочая 2023 г'!AT603-'2022 г.'!AT603)</f>
        <v>0</v>
      </c>
      <c r="AU604" s="71">
        <f>SUM('рабочая 2023 г'!AU603-'2022 г.'!AU603)</f>
        <v>0</v>
      </c>
      <c r="AV604" s="71">
        <f>SUM('рабочая 2023 г'!AV603-'2022 г.'!AV603)</f>
        <v>0</v>
      </c>
      <c r="AW604" s="71">
        <f>SUM('рабочая 2023 г'!AW603-'2022 г.'!AW603)</f>
        <v>0</v>
      </c>
      <c r="AX604" s="71">
        <f>SUM('рабочая 2023 г'!AX603-'2022 г.'!AX603)</f>
        <v>0</v>
      </c>
      <c r="AY604" s="71">
        <f>SUM('рабочая 2023 г'!AY603-'2022 г.'!AY603)</f>
        <v>0</v>
      </c>
      <c r="AZ604" s="71">
        <f>SUM('рабочая 2023 г'!AZ603-'2022 г.'!AZ603)</f>
        <v>0</v>
      </c>
      <c r="BA604" s="71">
        <f>SUM('рабочая 2023 г'!BA603-'2022 г.'!BA603)</f>
        <v>0</v>
      </c>
      <c r="BB604" s="75">
        <f t="shared" ref="BB604:BB609" si="474">SUM(BF604,BD604,BC604)</f>
        <v>0</v>
      </c>
      <c r="BC604" s="71">
        <f>SUM('рабочая 2023 г'!BC603-'2022 г.'!BC603)</f>
        <v>0</v>
      </c>
      <c r="BD604" s="71">
        <f>SUM('рабочая 2023 г'!BD603-'2022 г.'!BD603)</f>
        <v>0</v>
      </c>
      <c r="BE604" s="71">
        <f>SUM('рабочая 2023 г'!BE603-'2022 г.'!BE603)</f>
        <v>0</v>
      </c>
      <c r="BF604" s="71">
        <f>SUM('рабочая 2023 г'!BF603-'2022 г.'!BF603)</f>
        <v>0</v>
      </c>
      <c r="BG604" s="71">
        <f>SUM('рабочая 2023 г'!BG603-'2022 г.'!BG603)</f>
        <v>0</v>
      </c>
      <c r="BH604" s="71">
        <f>SUM('рабочая 2023 г'!BH603-'2022 г.'!BH603)</f>
        <v>0</v>
      </c>
      <c r="BI604" s="71">
        <f>SUM('рабочая 2023 г'!BI603-'2022 г.'!BI603)</f>
        <v>0</v>
      </c>
      <c r="BJ604" s="71">
        <f>SUM('рабочая 2023 г'!BJ603-'2022 г.'!BJ603)</f>
        <v>0</v>
      </c>
      <c r="BK604" s="71">
        <f>SUM('рабочая 2023 г'!BK603-'2022 г.'!BK603)</f>
        <v>0</v>
      </c>
      <c r="BL604" s="73">
        <f t="shared" si="470"/>
        <v>0</v>
      </c>
      <c r="BM604" s="71">
        <f>SUM('рабочая 2023 г'!BM603-'2022 г.'!BM603)</f>
        <v>0</v>
      </c>
      <c r="BN604" s="71">
        <f>SUM('рабочая 2023 г'!BN603-'2022 г.'!BN603)</f>
        <v>0</v>
      </c>
      <c r="BO604" s="71">
        <f>SUM('рабочая 2023 г'!BO603-'2022 г.'!BO603)</f>
        <v>0</v>
      </c>
      <c r="BP604" s="71">
        <f>SUM('рабочая 2023 г'!BP603-'2022 г.'!BP603)</f>
        <v>0</v>
      </c>
      <c r="BQ604" s="71">
        <f t="shared" si="473"/>
        <v>0</v>
      </c>
      <c r="BR604" s="71"/>
      <c r="BS604" s="71"/>
      <c r="BT604" s="71"/>
      <c r="BU604" s="71"/>
      <c r="BV604" s="71"/>
      <c r="BW604" s="71"/>
      <c r="BX604" s="71"/>
      <c r="BY604" s="71"/>
      <c r="BZ604" s="71"/>
      <c r="CA604" s="71"/>
      <c r="CB604" s="71"/>
      <c r="CC604" s="71"/>
      <c r="CD604" s="71"/>
      <c r="CE604" s="71"/>
      <c r="CF604" s="71"/>
      <c r="CG604" s="71"/>
      <c r="CH604" s="71"/>
      <c r="CI604" s="71"/>
      <c r="CJ604" s="71"/>
      <c r="CK604" s="71"/>
      <c r="CL604" s="71"/>
      <c r="CM604" s="71"/>
      <c r="CN604" s="71"/>
      <c r="CO604" s="71"/>
      <c r="CP604" s="188">
        <f t="shared" si="461"/>
        <v>0</v>
      </c>
      <c r="CQ604" s="71"/>
      <c r="CR604" s="71"/>
      <c r="CS604" s="71"/>
      <c r="CT604" s="71"/>
      <c r="CU604" s="71"/>
      <c r="CV604" s="71"/>
      <c r="CW604" s="71"/>
      <c r="CX604" s="71"/>
      <c r="CY604" s="71"/>
      <c r="CZ604" s="71"/>
      <c r="DA604" s="71"/>
      <c r="DB604" s="188">
        <f t="shared" si="462"/>
        <v>0</v>
      </c>
      <c r="DC604" s="38">
        <f t="shared" si="458"/>
        <v>0</v>
      </c>
      <c r="DD604" s="71"/>
      <c r="DE604" s="71"/>
      <c r="DF604" s="71"/>
      <c r="DG604" s="188">
        <f t="shared" si="459"/>
        <v>0</v>
      </c>
      <c r="DH604" s="38">
        <f t="shared" si="460"/>
        <v>0</v>
      </c>
      <c r="DI604" s="71"/>
      <c r="DJ604" s="71"/>
      <c r="DK604" s="71"/>
      <c r="DL604" s="71"/>
      <c r="DM604" s="71"/>
      <c r="DN604" s="71"/>
      <c r="DO604" s="71"/>
      <c r="DP604" s="71"/>
      <c r="DQ604" s="71"/>
      <c r="DR604" s="71"/>
      <c r="DS604" s="71"/>
      <c r="DT604" s="71"/>
      <c r="DU604" s="71"/>
      <c r="DV604" s="71"/>
      <c r="DW604" s="71"/>
      <c r="DX604" s="71"/>
      <c r="DY604" s="71"/>
      <c r="DZ604" s="71"/>
      <c r="EA604" s="71"/>
      <c r="EB604" s="71"/>
      <c r="EC604" s="71"/>
      <c r="ED604" s="71"/>
      <c r="EE604" s="71"/>
      <c r="EF604" s="71"/>
      <c r="EG604" s="71"/>
      <c r="EH604" s="71"/>
      <c r="EI604" s="74"/>
      <c r="EJ604" s="74"/>
      <c r="EK604" s="74"/>
      <c r="EL604" s="74"/>
      <c r="EM604" s="74"/>
      <c r="EN604" s="74"/>
      <c r="EO604" s="74"/>
      <c r="EP604" s="74"/>
      <c r="EQ604" s="74"/>
      <c r="ER604" s="74"/>
      <c r="ES604" s="74"/>
      <c r="ET604" s="74"/>
      <c r="EU604" s="74"/>
      <c r="EV604" s="74"/>
      <c r="EW604" s="74"/>
      <c r="EX604" s="74"/>
      <c r="EY604" s="74"/>
      <c r="EZ604" s="74"/>
      <c r="FA604" s="74"/>
      <c r="FB604" s="74"/>
    </row>
    <row r="605" spans="2:158" s="69" customFormat="1">
      <c r="B605" s="76"/>
      <c r="C605" s="77" t="s">
        <v>394</v>
      </c>
      <c r="D605" s="71"/>
      <c r="E605" s="71"/>
      <c r="F605" s="71"/>
      <c r="G605" s="71"/>
      <c r="H605" s="71"/>
      <c r="I605" s="71"/>
      <c r="J605" s="71"/>
      <c r="K605" s="71"/>
      <c r="L605" s="71"/>
      <c r="M605" s="71"/>
      <c r="N605" s="71"/>
      <c r="O605" s="72"/>
      <c r="P605" s="71"/>
      <c r="Q605" s="71"/>
      <c r="R605" s="71"/>
      <c r="S605" s="71"/>
      <c r="T605" s="71"/>
      <c r="U605" s="71"/>
      <c r="V605" s="71"/>
      <c r="W605" s="71"/>
      <c r="X605" s="71"/>
      <c r="Y605" s="71">
        <f>SUM('рабочая 2023 г'!Y604-'2022 г.'!Y604)</f>
        <v>-6</v>
      </c>
      <c r="Z605" s="73"/>
      <c r="AA605" s="73"/>
      <c r="AB605" s="73"/>
      <c r="AC605" s="73"/>
      <c r="AD605" s="73"/>
      <c r="AE605" s="73"/>
      <c r="AF605" s="75">
        <f>SUM(AS605,BQ605)</f>
        <v>-1240</v>
      </c>
      <c r="AG605" s="71">
        <f>SUM('рабочая 2023 г'!AG604-'2022 г.'!AG604)</f>
        <v>-194</v>
      </c>
      <c r="AH605" s="71">
        <f>SUM('рабочая 2023 г'!AH604-'2022 г.'!AH604)</f>
        <v>0</v>
      </c>
      <c r="AI605" s="71">
        <f>SUM('рабочая 2023 г'!AI604-'2022 г.'!AI604)</f>
        <v>0</v>
      </c>
      <c r="AJ605" s="71">
        <f>SUM('рабочая 2023 г'!AJ604-'2022 г.'!AJ604)</f>
        <v>0</v>
      </c>
      <c r="AK605" s="71">
        <f>SUM('рабочая 2023 г'!AK604-'2022 г.'!AK604)</f>
        <v>0</v>
      </c>
      <c r="AL605" s="71">
        <f>SUM('рабочая 2023 г'!AL604-'2022 г.'!AL604)</f>
        <v>0</v>
      </c>
      <c r="AM605" s="71">
        <f>SUM('рабочая 2023 г'!AM604-'2022 г.'!AM604)</f>
        <v>0</v>
      </c>
      <c r="AN605" s="71">
        <f>SUM('рабочая 2023 г'!AN604-'2022 г.'!AN604)</f>
        <v>0</v>
      </c>
      <c r="AO605" s="71">
        <f>SUM('рабочая 2023 г'!AO604-'2022 г.'!AO604)</f>
        <v>-1029</v>
      </c>
      <c r="AP605" s="71">
        <f>SUM('рабочая 2023 г'!AP604-'2022 г.'!AP604)</f>
        <v>-734</v>
      </c>
      <c r="AQ605" s="71">
        <f>SUM('рабочая 2023 г'!AQ604-'2022 г.'!AQ604)</f>
        <v>0</v>
      </c>
      <c r="AR605" s="71">
        <f>SUM('рабочая 2023 г'!AR604-'2022 г.'!AR604)</f>
        <v>0</v>
      </c>
      <c r="AS605" s="117">
        <f t="shared" si="466"/>
        <v>-1223</v>
      </c>
      <c r="AT605" s="71">
        <f>SUM('рабочая 2023 г'!AT604-'2022 г.'!AT604)</f>
        <v>0</v>
      </c>
      <c r="AU605" s="71">
        <f>SUM('рабочая 2023 г'!AU604-'2022 г.'!AU604)</f>
        <v>0</v>
      </c>
      <c r="AV605" s="71">
        <f>SUM('рабочая 2023 г'!AV604-'2022 г.'!AV604)</f>
        <v>0</v>
      </c>
      <c r="AW605" s="71">
        <f>SUM('рабочая 2023 г'!AW604-'2022 г.'!AW604)</f>
        <v>0</v>
      </c>
      <c r="AX605" s="71">
        <f>SUM('рабочая 2023 г'!AX604-'2022 г.'!AX604)</f>
        <v>0</v>
      </c>
      <c r="AY605" s="71">
        <f>SUM('рабочая 2023 г'!AY604-'2022 г.'!AY604)</f>
        <v>0</v>
      </c>
      <c r="AZ605" s="71">
        <f>SUM('рабочая 2023 г'!AZ604-'2022 г.'!AZ604)</f>
        <v>0</v>
      </c>
      <c r="BA605" s="71">
        <f>SUM('рабочая 2023 г'!BA604-'2022 г.'!BA604)</f>
        <v>0</v>
      </c>
      <c r="BB605" s="75">
        <f t="shared" si="474"/>
        <v>0</v>
      </c>
      <c r="BC605" s="71">
        <f>SUM('рабочая 2023 г'!BC604-'2022 г.'!BC604)</f>
        <v>0</v>
      </c>
      <c r="BD605" s="71">
        <f>SUM('рабочая 2023 г'!BD604-'2022 г.'!BD604)</f>
        <v>0</v>
      </c>
      <c r="BE605" s="71">
        <f>SUM('рабочая 2023 г'!BE604-'2022 г.'!BE604)</f>
        <v>0</v>
      </c>
      <c r="BF605" s="71">
        <f>SUM('рабочая 2023 г'!BF604-'2022 г.'!BF604)</f>
        <v>0</v>
      </c>
      <c r="BG605" s="71">
        <f>SUM('рабочая 2023 г'!BG604-'2022 г.'!BG604)</f>
        <v>0</v>
      </c>
      <c r="BH605" s="71">
        <f>SUM('рабочая 2023 г'!BH604-'2022 г.'!BH604)</f>
        <v>-6</v>
      </c>
      <c r="BI605" s="71">
        <f>SUM('рабочая 2023 г'!BI604-'2022 г.'!BI604)</f>
        <v>0</v>
      </c>
      <c r="BJ605" s="71">
        <f>SUM('рабочая 2023 г'!BJ604-'2022 г.'!BJ604)</f>
        <v>0</v>
      </c>
      <c r="BK605" s="71">
        <f>SUM('рабочая 2023 г'!BK604-'2022 г.'!BK604)</f>
        <v>0</v>
      </c>
      <c r="BL605" s="73">
        <f t="shared" si="470"/>
        <v>-11</v>
      </c>
      <c r="BM605" s="71">
        <f>SUM('рабочая 2023 г'!BM604-'2022 г.'!BM604)</f>
        <v>0</v>
      </c>
      <c r="BN605" s="71">
        <f>SUM('рабочая 2023 г'!BN604-'2022 г.'!BN604)</f>
        <v>0</v>
      </c>
      <c r="BO605" s="71">
        <f>SUM('рабочая 2023 г'!BO604-'2022 г.'!BO604)</f>
        <v>0</v>
      </c>
      <c r="BP605" s="71">
        <f>SUM('рабочая 2023 г'!BP604-'2022 г.'!BP604)</f>
        <v>-11</v>
      </c>
      <c r="BQ605" s="71">
        <f t="shared" si="473"/>
        <v>-17</v>
      </c>
      <c r="BR605" s="71"/>
      <c r="BS605" s="71"/>
      <c r="BT605" s="71"/>
      <c r="BU605" s="71"/>
      <c r="BV605" s="71"/>
      <c r="BW605" s="71"/>
      <c r="BX605" s="71"/>
      <c r="BY605" s="71"/>
      <c r="BZ605" s="71"/>
      <c r="CA605" s="71"/>
      <c r="CB605" s="71"/>
      <c r="CC605" s="71"/>
      <c r="CD605" s="71"/>
      <c r="CE605" s="71"/>
      <c r="CF605" s="71"/>
      <c r="CG605" s="71"/>
      <c r="CH605" s="71"/>
      <c r="CI605" s="71"/>
      <c r="CJ605" s="71"/>
      <c r="CK605" s="71"/>
      <c r="CL605" s="71"/>
      <c r="CM605" s="71"/>
      <c r="CN605" s="71"/>
      <c r="CO605" s="71"/>
      <c r="CP605" s="188">
        <f t="shared" si="461"/>
        <v>0</v>
      </c>
      <c r="CQ605" s="71"/>
      <c r="CR605" s="71"/>
      <c r="CS605" s="71"/>
      <c r="CT605" s="71"/>
      <c r="CU605" s="71"/>
      <c r="CV605" s="71"/>
      <c r="CW605" s="71"/>
      <c r="CX605" s="71"/>
      <c r="CY605" s="71"/>
      <c r="CZ605" s="71"/>
      <c r="DA605" s="71"/>
      <c r="DB605" s="188">
        <f t="shared" si="462"/>
        <v>0</v>
      </c>
      <c r="DC605" s="38">
        <f t="shared" si="458"/>
        <v>0</v>
      </c>
      <c r="DD605" s="71"/>
      <c r="DE605" s="71"/>
      <c r="DF605" s="71"/>
      <c r="DG605" s="188">
        <f t="shared" si="459"/>
        <v>0</v>
      </c>
      <c r="DH605" s="38">
        <f t="shared" si="460"/>
        <v>0</v>
      </c>
      <c r="DI605" s="71"/>
      <c r="DJ605" s="71"/>
      <c r="DK605" s="71"/>
      <c r="DL605" s="71"/>
      <c r="DM605" s="71"/>
      <c r="DN605" s="71"/>
      <c r="DO605" s="71"/>
      <c r="DP605" s="71"/>
      <c r="DQ605" s="71"/>
      <c r="DR605" s="71"/>
      <c r="DS605" s="71"/>
      <c r="DT605" s="71"/>
      <c r="DU605" s="71"/>
      <c r="DV605" s="71"/>
      <c r="DW605" s="71"/>
      <c r="DX605" s="71"/>
      <c r="DY605" s="71"/>
      <c r="DZ605" s="71"/>
      <c r="EA605" s="71"/>
      <c r="EB605" s="71"/>
      <c r="EC605" s="71"/>
      <c r="ED605" s="71"/>
      <c r="EE605" s="71"/>
      <c r="EF605" s="71"/>
      <c r="EG605" s="71"/>
      <c r="EH605" s="71"/>
      <c r="EI605" s="74"/>
      <c r="EJ605" s="74"/>
      <c r="EK605" s="74"/>
      <c r="EL605" s="74"/>
      <c r="EM605" s="74"/>
      <c r="EN605" s="74"/>
      <c r="EO605" s="74"/>
      <c r="EP605" s="74"/>
      <c r="EQ605" s="74"/>
      <c r="ER605" s="74"/>
      <c r="ES605" s="74"/>
      <c r="ET605" s="74"/>
      <c r="EU605" s="74"/>
      <c r="EV605" s="74"/>
      <c r="EW605" s="74"/>
      <c r="EX605" s="74"/>
      <c r="EY605" s="74"/>
      <c r="EZ605" s="74"/>
      <c r="FA605" s="74"/>
      <c r="FB605" s="74"/>
    </row>
    <row r="606" spans="2:158" s="69" customFormat="1">
      <c r="B606" s="76"/>
      <c r="C606" s="77" t="s">
        <v>395</v>
      </c>
      <c r="D606" s="71"/>
      <c r="E606" s="71"/>
      <c r="F606" s="71"/>
      <c r="G606" s="71"/>
      <c r="H606" s="71"/>
      <c r="I606" s="71"/>
      <c r="J606" s="71"/>
      <c r="K606" s="71"/>
      <c r="L606" s="71"/>
      <c r="M606" s="71"/>
      <c r="N606" s="71"/>
      <c r="O606" s="72"/>
      <c r="P606" s="71"/>
      <c r="Q606" s="71"/>
      <c r="R606" s="71"/>
      <c r="S606" s="71"/>
      <c r="T606" s="71"/>
      <c r="U606" s="71"/>
      <c r="V606" s="71"/>
      <c r="W606" s="71"/>
      <c r="X606" s="71"/>
      <c r="Y606" s="71">
        <f>SUM('рабочая 2023 г'!Y605-'2022 г.'!Y605)</f>
        <v>0</v>
      </c>
      <c r="Z606" s="73"/>
      <c r="AA606" s="73"/>
      <c r="AB606" s="73"/>
      <c r="AC606" s="73"/>
      <c r="AD606" s="73"/>
      <c r="AE606" s="73"/>
      <c r="AF606" s="75">
        <f t="shared" si="465"/>
        <v>0</v>
      </c>
      <c r="AG606" s="71">
        <f>SUM('рабочая 2023 г'!AG605-'2022 г.'!AG605)</f>
        <v>0</v>
      </c>
      <c r="AH606" s="71">
        <f>SUM('рабочая 2023 г'!AH605-'2022 г.'!AH605)</f>
        <v>0</v>
      </c>
      <c r="AI606" s="71">
        <f>SUM('рабочая 2023 г'!AI605-'2022 г.'!AI605)</f>
        <v>0</v>
      </c>
      <c r="AJ606" s="71">
        <f>SUM('рабочая 2023 г'!AJ605-'2022 г.'!AJ605)</f>
        <v>0</v>
      </c>
      <c r="AK606" s="71">
        <f>SUM('рабочая 2023 г'!AK605-'2022 г.'!AK605)</f>
        <v>0</v>
      </c>
      <c r="AL606" s="71">
        <f>SUM('рабочая 2023 г'!AL605-'2022 г.'!AL605)</f>
        <v>0</v>
      </c>
      <c r="AM606" s="71">
        <f>SUM('рабочая 2023 г'!AM605-'2022 г.'!AM605)</f>
        <v>0</v>
      </c>
      <c r="AN606" s="71">
        <f>SUM('рабочая 2023 г'!AN605-'2022 г.'!AN605)</f>
        <v>0</v>
      </c>
      <c r="AO606" s="71">
        <f>SUM('рабочая 2023 г'!AO605-'2022 г.'!AO605)</f>
        <v>0</v>
      </c>
      <c r="AP606" s="71">
        <f>SUM('рабочая 2023 г'!AP605-'2022 г.'!AP605)</f>
        <v>0</v>
      </c>
      <c r="AQ606" s="71">
        <f>SUM('рабочая 2023 г'!AQ605-'2022 г.'!AQ605)</f>
        <v>0</v>
      </c>
      <c r="AR606" s="71">
        <f>SUM('рабочая 2023 г'!AR605-'2022 г.'!AR605)</f>
        <v>0</v>
      </c>
      <c r="AS606" s="117">
        <f t="shared" si="466"/>
        <v>0</v>
      </c>
      <c r="AT606" s="71">
        <f>SUM('рабочая 2023 г'!AT605-'2022 г.'!AT605)</f>
        <v>0</v>
      </c>
      <c r="AU606" s="71">
        <f>SUM('рабочая 2023 г'!AU605-'2022 г.'!AU605)</f>
        <v>0</v>
      </c>
      <c r="AV606" s="71">
        <f>SUM('рабочая 2023 г'!AV605-'2022 г.'!AV605)</f>
        <v>0</v>
      </c>
      <c r="AW606" s="71">
        <f>SUM('рабочая 2023 г'!AW605-'2022 г.'!AW605)</f>
        <v>0</v>
      </c>
      <c r="AX606" s="71">
        <f>SUM('рабочая 2023 г'!AX605-'2022 г.'!AX605)</f>
        <v>0</v>
      </c>
      <c r="AY606" s="71">
        <f>SUM('рабочая 2023 г'!AY605-'2022 г.'!AY605)</f>
        <v>0</v>
      </c>
      <c r="AZ606" s="71">
        <f>SUM('рабочая 2023 г'!AZ605-'2022 г.'!AZ605)</f>
        <v>0</v>
      </c>
      <c r="BA606" s="71">
        <f>SUM('рабочая 2023 г'!BA605-'2022 г.'!BA605)</f>
        <v>0</v>
      </c>
      <c r="BB606" s="75">
        <f t="shared" si="474"/>
        <v>0</v>
      </c>
      <c r="BC606" s="71">
        <f>SUM('рабочая 2023 г'!BC605-'2022 г.'!BC605)</f>
        <v>0</v>
      </c>
      <c r="BD606" s="71">
        <f>SUM('рабочая 2023 г'!BD605-'2022 г.'!BD605)</f>
        <v>0</v>
      </c>
      <c r="BE606" s="71">
        <f>SUM('рабочая 2023 г'!BE605-'2022 г.'!BE605)</f>
        <v>0</v>
      </c>
      <c r="BF606" s="71">
        <f>SUM('рабочая 2023 г'!BF605-'2022 г.'!BF605)</f>
        <v>0</v>
      </c>
      <c r="BG606" s="71">
        <f>SUM('рабочая 2023 г'!BG605-'2022 г.'!BG605)</f>
        <v>0</v>
      </c>
      <c r="BH606" s="71">
        <f>SUM('рабочая 2023 г'!BH605-'2022 г.'!BH605)</f>
        <v>0</v>
      </c>
      <c r="BI606" s="71">
        <f>SUM('рабочая 2023 г'!BI605-'2022 г.'!BI605)</f>
        <v>0</v>
      </c>
      <c r="BJ606" s="71">
        <f>SUM('рабочая 2023 г'!BJ605-'2022 г.'!BJ605)</f>
        <v>0</v>
      </c>
      <c r="BK606" s="71">
        <f>SUM('рабочая 2023 г'!BK605-'2022 г.'!BK605)</f>
        <v>0</v>
      </c>
      <c r="BL606" s="73">
        <f t="shared" si="470"/>
        <v>0</v>
      </c>
      <c r="BM606" s="71">
        <f>SUM('рабочая 2023 г'!BM605-'2022 г.'!BM605)</f>
        <v>0</v>
      </c>
      <c r="BN606" s="71">
        <f>SUM('рабочая 2023 г'!BN605-'2022 г.'!BN605)</f>
        <v>0</v>
      </c>
      <c r="BO606" s="71">
        <f>SUM('рабочая 2023 г'!BO605-'2022 г.'!BO605)</f>
        <v>0</v>
      </c>
      <c r="BP606" s="71">
        <f>SUM('рабочая 2023 г'!BP605-'2022 г.'!BP605)</f>
        <v>0</v>
      </c>
      <c r="BQ606" s="71">
        <f t="shared" si="473"/>
        <v>0</v>
      </c>
      <c r="BR606" s="71"/>
      <c r="BS606" s="71"/>
      <c r="BT606" s="71"/>
      <c r="BU606" s="71"/>
      <c r="BV606" s="71"/>
      <c r="BW606" s="71"/>
      <c r="BX606" s="71"/>
      <c r="BY606" s="71"/>
      <c r="BZ606" s="71"/>
      <c r="CA606" s="71"/>
      <c r="CB606" s="71"/>
      <c r="CC606" s="71"/>
      <c r="CD606" s="71"/>
      <c r="CE606" s="71"/>
      <c r="CF606" s="71"/>
      <c r="CG606" s="71"/>
      <c r="CH606" s="71"/>
      <c r="CI606" s="71"/>
      <c r="CJ606" s="71"/>
      <c r="CK606" s="71"/>
      <c r="CL606" s="71"/>
      <c r="CM606" s="71"/>
      <c r="CN606" s="71"/>
      <c r="CO606" s="71"/>
      <c r="CP606" s="188">
        <f t="shared" si="461"/>
        <v>0</v>
      </c>
      <c r="CQ606" s="71"/>
      <c r="CR606" s="71"/>
      <c r="CS606" s="71"/>
      <c r="CT606" s="71"/>
      <c r="CU606" s="71"/>
      <c r="CV606" s="71"/>
      <c r="CW606" s="71"/>
      <c r="CX606" s="71"/>
      <c r="CY606" s="71"/>
      <c r="CZ606" s="71"/>
      <c r="DA606" s="71"/>
      <c r="DB606" s="188">
        <f t="shared" si="462"/>
        <v>0</v>
      </c>
      <c r="DC606" s="38">
        <f t="shared" si="458"/>
        <v>0</v>
      </c>
      <c r="DD606" s="71"/>
      <c r="DE606" s="71"/>
      <c r="DF606" s="71"/>
      <c r="DG606" s="188">
        <f t="shared" si="459"/>
        <v>0</v>
      </c>
      <c r="DH606" s="38">
        <f t="shared" si="460"/>
        <v>0</v>
      </c>
      <c r="DI606" s="71"/>
      <c r="DJ606" s="71"/>
      <c r="DK606" s="71"/>
      <c r="DL606" s="71"/>
      <c r="DM606" s="71"/>
      <c r="DN606" s="71"/>
      <c r="DO606" s="71"/>
      <c r="DP606" s="71"/>
      <c r="DQ606" s="71"/>
      <c r="DR606" s="71"/>
      <c r="DS606" s="71"/>
      <c r="DT606" s="71"/>
      <c r="DU606" s="71"/>
      <c r="DV606" s="71"/>
      <c r="DW606" s="71"/>
      <c r="DX606" s="71"/>
      <c r="DY606" s="71"/>
      <c r="DZ606" s="71"/>
      <c r="EA606" s="71"/>
      <c r="EB606" s="71"/>
      <c r="EC606" s="71"/>
      <c r="ED606" s="71"/>
      <c r="EE606" s="71"/>
      <c r="EF606" s="71"/>
      <c r="EG606" s="71"/>
      <c r="EH606" s="71"/>
      <c r="EI606" s="74"/>
      <c r="EJ606" s="74"/>
      <c r="EK606" s="74"/>
      <c r="EL606" s="74"/>
      <c r="EM606" s="74"/>
      <c r="EN606" s="74"/>
      <c r="EO606" s="74"/>
      <c r="EP606" s="74"/>
      <c r="EQ606" s="74"/>
      <c r="ER606" s="74"/>
      <c r="ES606" s="74"/>
      <c r="ET606" s="74"/>
      <c r="EU606" s="74"/>
      <c r="EV606" s="74"/>
      <c r="EW606" s="74"/>
      <c r="EX606" s="74"/>
      <c r="EY606" s="74"/>
      <c r="EZ606" s="74"/>
      <c r="FA606" s="74"/>
      <c r="FB606" s="74"/>
    </row>
    <row r="607" spans="2:158" s="69" customFormat="1">
      <c r="B607" s="76"/>
      <c r="C607" s="77" t="s">
        <v>396</v>
      </c>
      <c r="D607" s="71"/>
      <c r="E607" s="71"/>
      <c r="F607" s="71"/>
      <c r="G607" s="71"/>
      <c r="H607" s="71"/>
      <c r="I607" s="71"/>
      <c r="J607" s="71"/>
      <c r="K607" s="71"/>
      <c r="L607" s="71"/>
      <c r="M607" s="71"/>
      <c r="N607" s="71"/>
      <c r="O607" s="72"/>
      <c r="P607" s="71"/>
      <c r="Q607" s="71"/>
      <c r="R607" s="71"/>
      <c r="S607" s="71"/>
      <c r="T607" s="71"/>
      <c r="U607" s="71"/>
      <c r="V607" s="71"/>
      <c r="W607" s="71"/>
      <c r="X607" s="71"/>
      <c r="Y607" s="71">
        <f>SUM('рабочая 2023 г'!Y606-'2022 г.'!Y606)</f>
        <v>0</v>
      </c>
      <c r="Z607" s="73"/>
      <c r="AA607" s="73"/>
      <c r="AB607" s="73"/>
      <c r="AC607" s="73"/>
      <c r="AD607" s="73"/>
      <c r="AE607" s="73"/>
      <c r="AF607" s="75">
        <f t="shared" si="465"/>
        <v>0</v>
      </c>
      <c r="AG607" s="71">
        <f>SUM('рабочая 2023 г'!AG606-'2022 г.'!AG606)</f>
        <v>0</v>
      </c>
      <c r="AH607" s="71">
        <f>SUM('рабочая 2023 г'!AH606-'2022 г.'!AH606)</f>
        <v>0</v>
      </c>
      <c r="AI607" s="71">
        <f>SUM('рабочая 2023 г'!AI606-'2022 г.'!AI606)</f>
        <v>0</v>
      </c>
      <c r="AJ607" s="71">
        <f>SUM('рабочая 2023 г'!AJ606-'2022 г.'!AJ606)</f>
        <v>0</v>
      </c>
      <c r="AK607" s="71">
        <f>SUM('рабочая 2023 г'!AK606-'2022 г.'!AK606)</f>
        <v>0</v>
      </c>
      <c r="AL607" s="71">
        <f>SUM('рабочая 2023 г'!AL606-'2022 г.'!AL606)</f>
        <v>0</v>
      </c>
      <c r="AM607" s="71">
        <f>SUM('рабочая 2023 г'!AM606-'2022 г.'!AM606)</f>
        <v>0</v>
      </c>
      <c r="AN607" s="71">
        <f>SUM('рабочая 2023 г'!AN606-'2022 г.'!AN606)</f>
        <v>0</v>
      </c>
      <c r="AO607" s="71">
        <f>SUM('рабочая 2023 г'!AO606-'2022 г.'!AO606)</f>
        <v>0</v>
      </c>
      <c r="AP607" s="71">
        <f>SUM('рабочая 2023 г'!AP606-'2022 г.'!AP606)</f>
        <v>0</v>
      </c>
      <c r="AQ607" s="71">
        <f>SUM('рабочая 2023 г'!AQ606-'2022 г.'!AQ606)</f>
        <v>0</v>
      </c>
      <c r="AR607" s="71">
        <f>SUM('рабочая 2023 г'!AR606-'2022 г.'!AR606)</f>
        <v>0</v>
      </c>
      <c r="AS607" s="117">
        <f t="shared" si="466"/>
        <v>0</v>
      </c>
      <c r="AT607" s="71">
        <f>SUM('рабочая 2023 г'!AT606-'2022 г.'!AT606)</f>
        <v>0</v>
      </c>
      <c r="AU607" s="71">
        <f>SUM('рабочая 2023 г'!AU606-'2022 г.'!AU606)</f>
        <v>0</v>
      </c>
      <c r="AV607" s="71">
        <f>SUM('рабочая 2023 г'!AV606-'2022 г.'!AV606)</f>
        <v>0</v>
      </c>
      <c r="AW607" s="71">
        <f>SUM('рабочая 2023 г'!AW606-'2022 г.'!AW606)</f>
        <v>0</v>
      </c>
      <c r="AX607" s="71">
        <f>SUM('рабочая 2023 г'!AX606-'2022 г.'!AX606)</f>
        <v>0</v>
      </c>
      <c r="AY607" s="71">
        <f>SUM('рабочая 2023 г'!AY606-'2022 г.'!AY606)</f>
        <v>0</v>
      </c>
      <c r="AZ607" s="71">
        <f>SUM('рабочая 2023 г'!AZ606-'2022 г.'!AZ606)</f>
        <v>0</v>
      </c>
      <c r="BA607" s="71">
        <f>SUM('рабочая 2023 г'!BA606-'2022 г.'!BA606)</f>
        <v>0</v>
      </c>
      <c r="BB607" s="75">
        <f t="shared" si="474"/>
        <v>0</v>
      </c>
      <c r="BC607" s="71">
        <f>SUM('рабочая 2023 г'!BC606-'2022 г.'!BC606)</f>
        <v>0</v>
      </c>
      <c r="BD607" s="71">
        <f>SUM('рабочая 2023 г'!BD606-'2022 г.'!BD606)</f>
        <v>0</v>
      </c>
      <c r="BE607" s="71">
        <f>SUM('рабочая 2023 г'!BE606-'2022 г.'!BE606)</f>
        <v>0</v>
      </c>
      <c r="BF607" s="71">
        <f>SUM('рабочая 2023 г'!BF606-'2022 г.'!BF606)</f>
        <v>0</v>
      </c>
      <c r="BG607" s="71">
        <f>SUM('рабочая 2023 г'!BG606-'2022 г.'!BG606)</f>
        <v>0</v>
      </c>
      <c r="BH607" s="71">
        <f>SUM('рабочая 2023 г'!BH606-'2022 г.'!BH606)</f>
        <v>0</v>
      </c>
      <c r="BI607" s="71">
        <f>SUM('рабочая 2023 г'!BI606-'2022 г.'!BI606)</f>
        <v>0</v>
      </c>
      <c r="BJ607" s="71">
        <f>SUM('рабочая 2023 г'!BJ606-'2022 г.'!BJ606)</f>
        <v>0</v>
      </c>
      <c r="BK607" s="71">
        <f>SUM('рабочая 2023 г'!BK606-'2022 г.'!BK606)</f>
        <v>0</v>
      </c>
      <c r="BL607" s="73">
        <f t="shared" si="470"/>
        <v>0</v>
      </c>
      <c r="BM607" s="71">
        <f>SUM('рабочая 2023 г'!BM606-'2022 г.'!BM606)</f>
        <v>0</v>
      </c>
      <c r="BN607" s="71">
        <f>SUM('рабочая 2023 г'!BN606-'2022 г.'!BN606)</f>
        <v>0</v>
      </c>
      <c r="BO607" s="71">
        <f>SUM('рабочая 2023 г'!BO606-'2022 г.'!BO606)</f>
        <v>0</v>
      </c>
      <c r="BP607" s="71">
        <f>SUM('рабочая 2023 г'!BP606-'2022 г.'!BP606)</f>
        <v>0</v>
      </c>
      <c r="BQ607" s="71">
        <f t="shared" si="473"/>
        <v>0</v>
      </c>
      <c r="BR607" s="71"/>
      <c r="BS607" s="71"/>
      <c r="BT607" s="71"/>
      <c r="BU607" s="71"/>
      <c r="BV607" s="71"/>
      <c r="BW607" s="71"/>
      <c r="BX607" s="71"/>
      <c r="BY607" s="71"/>
      <c r="BZ607" s="71"/>
      <c r="CA607" s="71"/>
      <c r="CB607" s="71"/>
      <c r="CC607" s="71"/>
      <c r="CD607" s="71"/>
      <c r="CE607" s="71"/>
      <c r="CF607" s="71"/>
      <c r="CG607" s="71"/>
      <c r="CH607" s="71"/>
      <c r="CI607" s="71"/>
      <c r="CJ607" s="71"/>
      <c r="CK607" s="71"/>
      <c r="CL607" s="71"/>
      <c r="CM607" s="71"/>
      <c r="CN607" s="71"/>
      <c r="CO607" s="71"/>
      <c r="CP607" s="188">
        <f t="shared" si="461"/>
        <v>0</v>
      </c>
      <c r="CQ607" s="71"/>
      <c r="CR607" s="71"/>
      <c r="CS607" s="71"/>
      <c r="CT607" s="71"/>
      <c r="CU607" s="71"/>
      <c r="CV607" s="71"/>
      <c r="CW607" s="71"/>
      <c r="CX607" s="71"/>
      <c r="CY607" s="71"/>
      <c r="CZ607" s="71"/>
      <c r="DA607" s="71"/>
      <c r="DB607" s="188">
        <f t="shared" si="462"/>
        <v>0</v>
      </c>
      <c r="DC607" s="38">
        <f t="shared" si="458"/>
        <v>0</v>
      </c>
      <c r="DD607" s="71"/>
      <c r="DE607" s="71"/>
      <c r="DF607" s="71"/>
      <c r="DG607" s="188">
        <f t="shared" si="459"/>
        <v>0</v>
      </c>
      <c r="DH607" s="38">
        <f t="shared" si="460"/>
        <v>0</v>
      </c>
      <c r="DI607" s="71"/>
      <c r="DJ607" s="71"/>
      <c r="DK607" s="71"/>
      <c r="DL607" s="71"/>
      <c r="DM607" s="71"/>
      <c r="DN607" s="71"/>
      <c r="DO607" s="71"/>
      <c r="DP607" s="71"/>
      <c r="DQ607" s="71"/>
      <c r="DR607" s="71"/>
      <c r="DS607" s="71"/>
      <c r="DT607" s="71"/>
      <c r="DU607" s="71"/>
      <c r="DV607" s="71"/>
      <c r="DW607" s="71"/>
      <c r="DX607" s="71"/>
      <c r="DY607" s="71"/>
      <c r="DZ607" s="71"/>
      <c r="EA607" s="71"/>
      <c r="EB607" s="71"/>
      <c r="EC607" s="71"/>
      <c r="ED607" s="71"/>
      <c r="EE607" s="71"/>
      <c r="EF607" s="71"/>
      <c r="EG607" s="71"/>
      <c r="EH607" s="71"/>
      <c r="EI607" s="74"/>
      <c r="EJ607" s="74"/>
      <c r="EK607" s="74"/>
      <c r="EL607" s="74"/>
      <c r="EM607" s="74"/>
      <c r="EN607" s="74"/>
      <c r="EO607" s="74"/>
      <c r="EP607" s="74"/>
      <c r="EQ607" s="74"/>
      <c r="ER607" s="74"/>
      <c r="ES607" s="74"/>
      <c r="ET607" s="74"/>
      <c r="EU607" s="74"/>
      <c r="EV607" s="74"/>
      <c r="EW607" s="74"/>
      <c r="EX607" s="74"/>
      <c r="EY607" s="74"/>
      <c r="EZ607" s="74"/>
      <c r="FA607" s="74"/>
      <c r="FB607" s="74"/>
    </row>
    <row r="608" spans="2:158" s="69" customFormat="1">
      <c r="B608" s="76"/>
      <c r="C608" s="77" t="s">
        <v>397</v>
      </c>
      <c r="D608" s="71"/>
      <c r="E608" s="71"/>
      <c r="F608" s="71"/>
      <c r="G608" s="71"/>
      <c r="H608" s="71"/>
      <c r="I608" s="71"/>
      <c r="J608" s="71"/>
      <c r="K608" s="71"/>
      <c r="L608" s="71"/>
      <c r="M608" s="71"/>
      <c r="N608" s="71"/>
      <c r="O608" s="72"/>
      <c r="P608" s="71"/>
      <c r="Q608" s="71"/>
      <c r="R608" s="71"/>
      <c r="S608" s="71"/>
      <c r="T608" s="71"/>
      <c r="U608" s="71"/>
      <c r="V608" s="71"/>
      <c r="W608" s="71"/>
      <c r="X608" s="71"/>
      <c r="Y608" s="71">
        <f>SUM('рабочая 2023 г'!Y607-'2022 г.'!Y607)</f>
        <v>0</v>
      </c>
      <c r="Z608" s="73"/>
      <c r="AA608" s="73"/>
      <c r="AB608" s="73"/>
      <c r="AC608" s="73"/>
      <c r="AD608" s="73"/>
      <c r="AE608" s="73"/>
      <c r="AF608" s="75">
        <f t="shared" si="465"/>
        <v>0</v>
      </c>
      <c r="AG608" s="71">
        <f>SUM('рабочая 2023 г'!AG607-'2022 г.'!AG607)</f>
        <v>0</v>
      </c>
      <c r="AH608" s="71">
        <f>SUM('рабочая 2023 г'!AH607-'2022 г.'!AH607)</f>
        <v>0</v>
      </c>
      <c r="AI608" s="71">
        <f>SUM('рабочая 2023 г'!AI607-'2022 г.'!AI607)</f>
        <v>0</v>
      </c>
      <c r="AJ608" s="71">
        <f>SUM('рабочая 2023 г'!AJ607-'2022 г.'!AJ607)</f>
        <v>0</v>
      </c>
      <c r="AK608" s="71">
        <f>SUM('рабочая 2023 г'!AK607-'2022 г.'!AK607)</f>
        <v>0</v>
      </c>
      <c r="AL608" s="71">
        <f>SUM('рабочая 2023 г'!AL607-'2022 г.'!AL607)</f>
        <v>0</v>
      </c>
      <c r="AM608" s="71">
        <f>SUM('рабочая 2023 г'!AM607-'2022 г.'!AM607)</f>
        <v>0</v>
      </c>
      <c r="AN608" s="71">
        <f>SUM('рабочая 2023 г'!AN607-'2022 г.'!AN607)</f>
        <v>0</v>
      </c>
      <c r="AO608" s="71">
        <f>SUM('рабочая 2023 г'!AO607-'2022 г.'!AO607)</f>
        <v>0</v>
      </c>
      <c r="AP608" s="71">
        <f>SUM('рабочая 2023 г'!AP607-'2022 г.'!AP607)</f>
        <v>0</v>
      </c>
      <c r="AQ608" s="71">
        <f>SUM('рабочая 2023 г'!AQ607-'2022 г.'!AQ607)</f>
        <v>0</v>
      </c>
      <c r="AR608" s="71">
        <f>SUM('рабочая 2023 г'!AR607-'2022 г.'!AR607)</f>
        <v>0</v>
      </c>
      <c r="AS608" s="117">
        <f t="shared" si="466"/>
        <v>0</v>
      </c>
      <c r="AT608" s="71">
        <f>SUM('рабочая 2023 г'!AT607-'2022 г.'!AT607)</f>
        <v>0</v>
      </c>
      <c r="AU608" s="71">
        <f>SUM('рабочая 2023 г'!AU607-'2022 г.'!AU607)</f>
        <v>0</v>
      </c>
      <c r="AV608" s="71">
        <f>SUM('рабочая 2023 г'!AV607-'2022 г.'!AV607)</f>
        <v>0</v>
      </c>
      <c r="AW608" s="71">
        <f>SUM('рабочая 2023 г'!AW607-'2022 г.'!AW607)</f>
        <v>0</v>
      </c>
      <c r="AX608" s="71">
        <f>SUM('рабочая 2023 г'!AX607-'2022 г.'!AX607)</f>
        <v>0</v>
      </c>
      <c r="AY608" s="71">
        <f>SUM('рабочая 2023 г'!AY607-'2022 г.'!AY607)</f>
        <v>0</v>
      </c>
      <c r="AZ608" s="71">
        <f>SUM('рабочая 2023 г'!AZ607-'2022 г.'!AZ607)</f>
        <v>0</v>
      </c>
      <c r="BA608" s="71">
        <f>SUM('рабочая 2023 г'!BA607-'2022 г.'!BA607)</f>
        <v>0</v>
      </c>
      <c r="BB608" s="75">
        <f t="shared" si="474"/>
        <v>0</v>
      </c>
      <c r="BC608" s="71">
        <f>SUM('рабочая 2023 г'!BC607-'2022 г.'!BC607)</f>
        <v>0</v>
      </c>
      <c r="BD608" s="71">
        <f>SUM('рабочая 2023 г'!BD607-'2022 г.'!BD607)</f>
        <v>0</v>
      </c>
      <c r="BE608" s="71">
        <f>SUM('рабочая 2023 г'!BE607-'2022 г.'!BE607)</f>
        <v>0</v>
      </c>
      <c r="BF608" s="71">
        <f>SUM('рабочая 2023 г'!BF607-'2022 г.'!BF607)</f>
        <v>0</v>
      </c>
      <c r="BG608" s="71">
        <f>SUM('рабочая 2023 г'!BG607-'2022 г.'!BG607)</f>
        <v>0</v>
      </c>
      <c r="BH608" s="71">
        <f>SUM('рабочая 2023 г'!BH607-'2022 г.'!BH607)</f>
        <v>0</v>
      </c>
      <c r="BI608" s="71">
        <f>SUM('рабочая 2023 г'!BI607-'2022 г.'!BI607)</f>
        <v>0</v>
      </c>
      <c r="BJ608" s="71">
        <f>SUM('рабочая 2023 г'!BJ607-'2022 г.'!BJ607)</f>
        <v>0</v>
      </c>
      <c r="BK608" s="71">
        <f>SUM('рабочая 2023 г'!BK607-'2022 г.'!BK607)</f>
        <v>0</v>
      </c>
      <c r="BL608" s="73">
        <f t="shared" si="470"/>
        <v>0</v>
      </c>
      <c r="BM608" s="71">
        <f>SUM('рабочая 2023 г'!BM607-'2022 г.'!BM607)</f>
        <v>0</v>
      </c>
      <c r="BN608" s="71">
        <f>SUM('рабочая 2023 г'!BN607-'2022 г.'!BN607)</f>
        <v>0</v>
      </c>
      <c r="BO608" s="71">
        <f>SUM('рабочая 2023 г'!BO607-'2022 г.'!BO607)</f>
        <v>0</v>
      </c>
      <c r="BP608" s="71">
        <f>SUM('рабочая 2023 г'!BP607-'2022 г.'!BP607)</f>
        <v>0</v>
      </c>
      <c r="BQ608" s="71">
        <f t="shared" si="473"/>
        <v>0</v>
      </c>
      <c r="BR608" s="71"/>
      <c r="BS608" s="71"/>
      <c r="BT608" s="71"/>
      <c r="BU608" s="71"/>
      <c r="BV608" s="71"/>
      <c r="BW608" s="71"/>
      <c r="BX608" s="71"/>
      <c r="BY608" s="71"/>
      <c r="BZ608" s="71"/>
      <c r="CA608" s="71"/>
      <c r="CB608" s="71"/>
      <c r="CC608" s="71"/>
      <c r="CD608" s="71"/>
      <c r="CE608" s="71"/>
      <c r="CF608" s="71"/>
      <c r="CG608" s="71"/>
      <c r="CH608" s="71"/>
      <c r="CI608" s="71"/>
      <c r="CJ608" s="71"/>
      <c r="CK608" s="71"/>
      <c r="CL608" s="71"/>
      <c r="CM608" s="71"/>
      <c r="CN608" s="71"/>
      <c r="CO608" s="71"/>
      <c r="CP608" s="188">
        <f t="shared" si="461"/>
        <v>0</v>
      </c>
      <c r="CQ608" s="71"/>
      <c r="CR608" s="71"/>
      <c r="CS608" s="71"/>
      <c r="CT608" s="71"/>
      <c r="CU608" s="71"/>
      <c r="CV608" s="71"/>
      <c r="CW608" s="71"/>
      <c r="CX608" s="71"/>
      <c r="CY608" s="71"/>
      <c r="CZ608" s="71"/>
      <c r="DA608" s="71"/>
      <c r="DB608" s="188">
        <f t="shared" si="462"/>
        <v>0</v>
      </c>
      <c r="DC608" s="38">
        <f t="shared" si="458"/>
        <v>0</v>
      </c>
      <c r="DD608" s="71"/>
      <c r="DE608" s="71"/>
      <c r="DF608" s="71"/>
      <c r="DG608" s="188">
        <f t="shared" si="459"/>
        <v>0</v>
      </c>
      <c r="DH608" s="38">
        <f t="shared" si="460"/>
        <v>0</v>
      </c>
      <c r="DI608" s="71"/>
      <c r="DJ608" s="71"/>
      <c r="DK608" s="71"/>
      <c r="DL608" s="71"/>
      <c r="DM608" s="71"/>
      <c r="DN608" s="71"/>
      <c r="DO608" s="71"/>
      <c r="DP608" s="71"/>
      <c r="DQ608" s="71"/>
      <c r="DR608" s="71"/>
      <c r="DS608" s="71"/>
      <c r="DT608" s="71"/>
      <c r="DU608" s="71"/>
      <c r="DV608" s="71"/>
      <c r="DW608" s="71"/>
      <c r="DX608" s="71"/>
      <c r="DY608" s="71"/>
      <c r="DZ608" s="71"/>
      <c r="EA608" s="71"/>
      <c r="EB608" s="71"/>
      <c r="EC608" s="71"/>
      <c r="ED608" s="71"/>
      <c r="EE608" s="71"/>
      <c r="EF608" s="71"/>
      <c r="EG608" s="71"/>
      <c r="EH608" s="71"/>
      <c r="EI608" s="74"/>
      <c r="EJ608" s="74"/>
      <c r="EK608" s="74"/>
      <c r="EL608" s="74"/>
      <c r="EM608" s="74"/>
      <c r="EN608" s="74"/>
      <c r="EO608" s="74"/>
      <c r="EP608" s="74"/>
      <c r="EQ608" s="74"/>
      <c r="ER608" s="74"/>
      <c r="ES608" s="74"/>
      <c r="ET608" s="74"/>
      <c r="EU608" s="74"/>
      <c r="EV608" s="74"/>
      <c r="EW608" s="74"/>
      <c r="EX608" s="74"/>
      <c r="EY608" s="74"/>
      <c r="EZ608" s="74"/>
      <c r="FA608" s="74"/>
      <c r="FB608" s="74"/>
    </row>
    <row r="609" spans="2:158" s="69" customFormat="1">
      <c r="B609" s="76"/>
      <c r="C609" s="77" t="s">
        <v>398</v>
      </c>
      <c r="D609" s="71"/>
      <c r="E609" s="71"/>
      <c r="F609" s="71"/>
      <c r="G609" s="71"/>
      <c r="H609" s="71"/>
      <c r="I609" s="71"/>
      <c r="J609" s="71"/>
      <c r="K609" s="71"/>
      <c r="L609" s="71"/>
      <c r="M609" s="71"/>
      <c r="N609" s="71"/>
      <c r="O609" s="72"/>
      <c r="P609" s="71"/>
      <c r="Q609" s="71"/>
      <c r="R609" s="71"/>
      <c r="S609" s="71"/>
      <c r="T609" s="71"/>
      <c r="U609" s="71"/>
      <c r="V609" s="71"/>
      <c r="W609" s="71"/>
      <c r="X609" s="71"/>
      <c r="Y609" s="71">
        <f>SUM('рабочая 2023 г'!Y608-'2022 г.'!Y608)</f>
        <v>-2</v>
      </c>
      <c r="Z609" s="73"/>
      <c r="AA609" s="73"/>
      <c r="AB609" s="73"/>
      <c r="AC609" s="73"/>
      <c r="AD609" s="73"/>
      <c r="AE609" s="73"/>
      <c r="AF609" s="75">
        <f t="shared" si="465"/>
        <v>0</v>
      </c>
      <c r="AG609" s="71">
        <f>SUM('рабочая 2023 г'!AG608-'2022 г.'!AG608)</f>
        <v>0</v>
      </c>
      <c r="AH609" s="71">
        <f>SUM('рабочая 2023 г'!AH608-'2022 г.'!AH608)</f>
        <v>0</v>
      </c>
      <c r="AI609" s="71">
        <f>SUM('рабочая 2023 г'!AI608-'2022 г.'!AI608)</f>
        <v>0</v>
      </c>
      <c r="AJ609" s="71">
        <f>SUM('рабочая 2023 г'!AJ608-'2022 г.'!AJ608)</f>
        <v>0</v>
      </c>
      <c r="AK609" s="71">
        <f>SUM('рабочая 2023 г'!AK608-'2022 г.'!AK608)</f>
        <v>0</v>
      </c>
      <c r="AL609" s="71">
        <f>SUM('рабочая 2023 г'!AL608-'2022 г.'!AL608)</f>
        <v>0</v>
      </c>
      <c r="AM609" s="71">
        <f>SUM('рабочая 2023 г'!AM608-'2022 г.'!AM608)</f>
        <v>0</v>
      </c>
      <c r="AN609" s="71">
        <f>SUM('рабочая 2023 г'!AN608-'2022 г.'!AN608)</f>
        <v>0</v>
      </c>
      <c r="AO609" s="71">
        <f>SUM('рабочая 2023 г'!AO608-'2022 г.'!AO608)</f>
        <v>0</v>
      </c>
      <c r="AP609" s="71">
        <f>SUM('рабочая 2023 г'!AP608-'2022 г.'!AP608)</f>
        <v>0</v>
      </c>
      <c r="AQ609" s="71">
        <f>SUM('рабочая 2023 г'!AQ608-'2022 г.'!AQ608)</f>
        <v>0</v>
      </c>
      <c r="AR609" s="71">
        <f>SUM('рабочая 2023 г'!AR608-'2022 г.'!AR608)</f>
        <v>0</v>
      </c>
      <c r="AS609" s="117">
        <f t="shared" si="466"/>
        <v>0</v>
      </c>
      <c r="AT609" s="71">
        <f>SUM('рабочая 2023 г'!AT608-'2022 г.'!AT608)</f>
        <v>0</v>
      </c>
      <c r="AU609" s="71">
        <f>SUM('рабочая 2023 г'!AU608-'2022 г.'!AU608)</f>
        <v>0</v>
      </c>
      <c r="AV609" s="71">
        <f>SUM('рабочая 2023 г'!AV608-'2022 г.'!AV608)</f>
        <v>0</v>
      </c>
      <c r="AW609" s="71">
        <f>SUM('рабочая 2023 г'!AW608-'2022 г.'!AW608)</f>
        <v>0</v>
      </c>
      <c r="AX609" s="71">
        <f>SUM('рабочая 2023 г'!AX608-'2022 г.'!AX608)</f>
        <v>0</v>
      </c>
      <c r="AY609" s="71">
        <f>SUM('рабочая 2023 г'!AY608-'2022 г.'!AY608)</f>
        <v>0</v>
      </c>
      <c r="AZ609" s="71">
        <f>SUM('рабочая 2023 г'!AZ608-'2022 г.'!AZ608)</f>
        <v>0</v>
      </c>
      <c r="BA609" s="71">
        <f>SUM('рабочая 2023 г'!BA608-'2022 г.'!BA608)</f>
        <v>0</v>
      </c>
      <c r="BB609" s="75">
        <f t="shared" si="474"/>
        <v>0</v>
      </c>
      <c r="BC609" s="71">
        <f>SUM('рабочая 2023 г'!BC608-'2022 г.'!BC608)</f>
        <v>0</v>
      </c>
      <c r="BD609" s="71">
        <f>SUM('рабочая 2023 г'!BD608-'2022 г.'!BD608)</f>
        <v>0</v>
      </c>
      <c r="BE609" s="71">
        <f>SUM('рабочая 2023 г'!BE608-'2022 г.'!BE608)</f>
        <v>0</v>
      </c>
      <c r="BF609" s="71">
        <f>SUM('рабочая 2023 г'!BF608-'2022 г.'!BF608)</f>
        <v>0</v>
      </c>
      <c r="BG609" s="71">
        <f>SUM('рабочая 2023 г'!BG608-'2022 г.'!BG608)</f>
        <v>0</v>
      </c>
      <c r="BH609" s="71">
        <f>SUM('рабочая 2023 г'!BH608-'2022 г.'!BH608)</f>
        <v>0</v>
      </c>
      <c r="BI609" s="71">
        <f>SUM('рабочая 2023 г'!BI608-'2022 г.'!BI608)</f>
        <v>0</v>
      </c>
      <c r="BJ609" s="71">
        <f>SUM('рабочая 2023 г'!BJ608-'2022 г.'!BJ608)</f>
        <v>0</v>
      </c>
      <c r="BK609" s="71">
        <f>SUM('рабочая 2023 г'!BK608-'2022 г.'!BK608)</f>
        <v>0</v>
      </c>
      <c r="BL609" s="73">
        <f t="shared" si="470"/>
        <v>0</v>
      </c>
      <c r="BM609" s="71">
        <f>SUM('рабочая 2023 г'!BM608-'2022 г.'!BM608)</f>
        <v>0</v>
      </c>
      <c r="BN609" s="71">
        <f>SUM('рабочая 2023 г'!BN608-'2022 г.'!BN608)</f>
        <v>0</v>
      </c>
      <c r="BO609" s="71">
        <f>SUM('рабочая 2023 г'!BO608-'2022 г.'!BO608)</f>
        <v>0</v>
      </c>
      <c r="BP609" s="71">
        <f>SUM('рабочая 2023 г'!BP608-'2022 г.'!BP608)</f>
        <v>0</v>
      </c>
      <c r="BQ609" s="71">
        <f t="shared" si="473"/>
        <v>0</v>
      </c>
      <c r="BR609" s="71"/>
      <c r="BS609" s="71"/>
      <c r="BT609" s="71"/>
      <c r="BU609" s="71"/>
      <c r="BV609" s="71"/>
      <c r="BW609" s="71"/>
      <c r="BX609" s="71"/>
      <c r="BY609" s="71"/>
      <c r="BZ609" s="71"/>
      <c r="CA609" s="71"/>
      <c r="CB609" s="71"/>
      <c r="CC609" s="71"/>
      <c r="CD609" s="71"/>
      <c r="CE609" s="71"/>
      <c r="CF609" s="71"/>
      <c r="CG609" s="71"/>
      <c r="CH609" s="71"/>
      <c r="CI609" s="71"/>
      <c r="CJ609" s="71"/>
      <c r="CK609" s="71"/>
      <c r="CL609" s="71"/>
      <c r="CM609" s="71"/>
      <c r="CN609" s="71"/>
      <c r="CO609" s="71"/>
      <c r="CP609" s="188">
        <f t="shared" si="461"/>
        <v>0</v>
      </c>
      <c r="CQ609" s="71"/>
      <c r="CR609" s="71"/>
      <c r="CS609" s="71"/>
      <c r="CT609" s="71"/>
      <c r="CU609" s="71"/>
      <c r="CV609" s="71"/>
      <c r="CW609" s="71"/>
      <c r="CX609" s="71"/>
      <c r="CY609" s="71"/>
      <c r="CZ609" s="71"/>
      <c r="DA609" s="71"/>
      <c r="DB609" s="188">
        <f t="shared" si="462"/>
        <v>0</v>
      </c>
      <c r="DC609" s="38">
        <f t="shared" si="458"/>
        <v>0</v>
      </c>
      <c r="DD609" s="71"/>
      <c r="DE609" s="71"/>
      <c r="DF609" s="71"/>
      <c r="DG609" s="188">
        <f t="shared" si="459"/>
        <v>0</v>
      </c>
      <c r="DH609" s="38">
        <f t="shared" si="460"/>
        <v>0</v>
      </c>
      <c r="DI609" s="71"/>
      <c r="DJ609" s="71"/>
      <c r="DK609" s="71"/>
      <c r="DL609" s="71"/>
      <c r="DM609" s="71"/>
      <c r="DN609" s="71"/>
      <c r="DO609" s="71"/>
      <c r="DP609" s="71"/>
      <c r="DQ609" s="71"/>
      <c r="DR609" s="71"/>
      <c r="DS609" s="71"/>
      <c r="DT609" s="71"/>
      <c r="DU609" s="71"/>
      <c r="DV609" s="71"/>
      <c r="DW609" s="71"/>
      <c r="DX609" s="71"/>
      <c r="DY609" s="71"/>
      <c r="DZ609" s="71"/>
      <c r="EA609" s="71"/>
      <c r="EB609" s="71"/>
      <c r="EC609" s="71"/>
      <c r="ED609" s="71"/>
      <c r="EE609" s="71"/>
      <c r="EF609" s="71"/>
      <c r="EG609" s="71"/>
      <c r="EH609" s="71"/>
      <c r="EI609" s="74"/>
      <c r="EJ609" s="74"/>
      <c r="EK609" s="74"/>
      <c r="EL609" s="74"/>
      <c r="EM609" s="74"/>
      <c r="EN609" s="74"/>
      <c r="EO609" s="74"/>
      <c r="EP609" s="74"/>
      <c r="EQ609" s="74"/>
      <c r="ER609" s="74"/>
      <c r="ES609" s="74"/>
      <c r="ET609" s="74"/>
      <c r="EU609" s="74"/>
      <c r="EV609" s="74"/>
      <c r="EW609" s="74"/>
      <c r="EX609" s="74"/>
      <c r="EY609" s="74"/>
      <c r="EZ609" s="74"/>
      <c r="FA609" s="74"/>
      <c r="FB609" s="74"/>
    </row>
    <row r="610" spans="2:158" s="78" customFormat="1" ht="15" customHeight="1">
      <c r="B610" s="137"/>
      <c r="C610" s="855" t="s">
        <v>475</v>
      </c>
      <c r="D610" s="79"/>
      <c r="E610" s="79"/>
      <c r="F610" s="79"/>
      <c r="G610" s="79"/>
      <c r="H610" s="79"/>
      <c r="I610" s="79"/>
      <c r="J610" s="79"/>
      <c r="K610" s="79"/>
      <c r="L610" s="79"/>
      <c r="M610" s="79"/>
      <c r="N610" s="79"/>
      <c r="O610" s="80"/>
      <c r="P610" s="79"/>
      <c r="Q610" s="79"/>
      <c r="R610" s="79"/>
      <c r="S610" s="79"/>
      <c r="T610" s="79"/>
      <c r="U610" s="79"/>
      <c r="V610" s="79"/>
      <c r="W610" s="79"/>
      <c r="X610" s="79"/>
      <c r="Y610" s="71">
        <f>SUM('рабочая 2023 г'!Y609-'2022 г.'!Y609)</f>
        <v>-7200</v>
      </c>
      <c r="Z610" s="81"/>
      <c r="AA610" s="81"/>
      <c r="AB610" s="81"/>
      <c r="AC610" s="81"/>
      <c r="AD610" s="81"/>
      <c r="AE610" s="81"/>
      <c r="AF610" s="110">
        <f t="shared" si="465"/>
        <v>0</v>
      </c>
      <c r="AG610" s="71">
        <f>SUM('рабочая 2023 г'!AG609-'2022 г.'!AG609)</f>
        <v>0</v>
      </c>
      <c r="AH610" s="71">
        <f>SUM('рабочая 2023 г'!AH609-'2022 г.'!AH609)</f>
        <v>-1.4999999999999998</v>
      </c>
      <c r="AI610" s="71">
        <f>SUM('рабочая 2023 г'!AI609-'2022 г.'!AI609)</f>
        <v>-1.5000000000000002</v>
      </c>
      <c r="AJ610" s="71">
        <f>SUM('рабочая 2023 г'!AJ609-'2022 г.'!AJ609)</f>
        <v>0</v>
      </c>
      <c r="AK610" s="71">
        <f>SUM('рабочая 2023 г'!AK609-'2022 г.'!AK609)</f>
        <v>0</v>
      </c>
      <c r="AL610" s="71">
        <f>SUM('рабочая 2023 г'!AL609-'2022 г.'!AL609)</f>
        <v>0</v>
      </c>
      <c r="AM610" s="71">
        <f>SUM('рабочая 2023 г'!AM609-'2022 г.'!AM609)</f>
        <v>0</v>
      </c>
      <c r="AN610" s="71">
        <f>SUM('рабочая 2023 г'!AN609-'2022 г.'!AN609)</f>
        <v>0</v>
      </c>
      <c r="AO610" s="71">
        <f>SUM('рабочая 2023 г'!AO609-'2022 г.'!AO609)</f>
        <v>0</v>
      </c>
      <c r="AP610" s="71">
        <f>SUM('рабочая 2023 г'!AP609-'2022 г.'!AP609)</f>
        <v>0</v>
      </c>
      <c r="AQ610" s="71">
        <f>SUM('рабочая 2023 г'!AQ609-'2022 г.'!AQ609)</f>
        <v>0</v>
      </c>
      <c r="AR610" s="71">
        <f>SUM('рабочая 2023 г'!AR609-'2022 г.'!AR609)</f>
        <v>0</v>
      </c>
      <c r="AS610" s="136">
        <v>0</v>
      </c>
      <c r="AT610" s="71">
        <f>SUM('рабочая 2023 г'!AT609-'2022 г.'!AT609)</f>
        <v>0</v>
      </c>
      <c r="AU610" s="71">
        <f>SUM('рабочая 2023 г'!AU609-'2022 г.'!AU609)</f>
        <v>0</v>
      </c>
      <c r="AV610" s="71">
        <f>SUM('рабочая 2023 г'!AV609-'2022 г.'!AV609)</f>
        <v>0</v>
      </c>
      <c r="AW610" s="71">
        <f>SUM('рабочая 2023 г'!AW609-'2022 г.'!AW609)</f>
        <v>0</v>
      </c>
      <c r="AX610" s="71">
        <f>SUM('рабочая 2023 г'!AX609-'2022 г.'!AX609)</f>
        <v>0</v>
      </c>
      <c r="AY610" s="71">
        <f>SUM('рабочая 2023 г'!AY609-'2022 г.'!AY609)</f>
        <v>0</v>
      </c>
      <c r="AZ610" s="71">
        <f>SUM('рабочая 2023 г'!AZ609-'2022 г.'!AZ609)</f>
        <v>0</v>
      </c>
      <c r="BA610" s="71">
        <f>SUM('рабочая 2023 г'!BA609-'2022 г.'!BA609)</f>
        <v>0</v>
      </c>
      <c r="BB610" s="71">
        <f>SUM('рабочая 2023 г'!BB609-'2022 г.'!BB609)</f>
        <v>0</v>
      </c>
      <c r="BC610" s="71">
        <f>SUM('рабочая 2023 г'!BC609-'2022 г.'!BC609)</f>
        <v>0</v>
      </c>
      <c r="BD610" s="71">
        <f>SUM('рабочая 2023 г'!BD609-'2022 г.'!BD609)</f>
        <v>0</v>
      </c>
      <c r="BE610" s="71">
        <f>SUM('рабочая 2023 г'!BE609-'2022 г.'!BE609)</f>
        <v>0</v>
      </c>
      <c r="BF610" s="71">
        <f>SUM('рабочая 2023 г'!BF609-'2022 г.'!BF609)</f>
        <v>0</v>
      </c>
      <c r="BG610" s="71">
        <f>SUM('рабочая 2023 г'!BG609-'2022 г.'!BG609)</f>
        <v>0</v>
      </c>
      <c r="BH610" s="71">
        <f>SUM('рабочая 2023 г'!BH609-'2022 г.'!BH609)</f>
        <v>0</v>
      </c>
      <c r="BI610" s="71">
        <f>SUM('рабочая 2023 г'!BI609-'2022 г.'!BI609)</f>
        <v>0</v>
      </c>
      <c r="BJ610" s="71">
        <f>SUM('рабочая 2023 г'!BJ609-'2022 г.'!BJ609)</f>
        <v>0</v>
      </c>
      <c r="BK610" s="71">
        <f>SUM('рабочая 2023 г'!BK609-'2022 г.'!BK609)</f>
        <v>0</v>
      </c>
      <c r="BL610" s="71">
        <f>SUM('рабочая 2023 г'!BL609-'2022 г.'!BL609)</f>
        <v>0</v>
      </c>
      <c r="BM610" s="71">
        <f>SUM('рабочая 2023 г'!BM609-'2022 г.'!BM609)</f>
        <v>0</v>
      </c>
      <c r="BN610" s="71">
        <f>SUM('рабочая 2023 г'!BN609-'2022 г.'!BN609)</f>
        <v>0</v>
      </c>
      <c r="BO610" s="71">
        <f>SUM('рабочая 2023 г'!BO609-'2022 г.'!BO609)</f>
        <v>0</v>
      </c>
      <c r="BP610" s="71">
        <f>SUM('рабочая 2023 г'!BP609-'2022 г.'!BP609)</f>
        <v>0</v>
      </c>
      <c r="BQ610" s="79">
        <f t="shared" si="473"/>
        <v>0</v>
      </c>
      <c r="BR610" s="79"/>
      <c r="BS610" s="79"/>
      <c r="BT610" s="79"/>
      <c r="BU610" s="79"/>
      <c r="BV610" s="79"/>
      <c r="BW610" s="79"/>
      <c r="BX610" s="79"/>
      <c r="BY610" s="79"/>
      <c r="BZ610" s="79"/>
      <c r="CA610" s="79"/>
      <c r="CB610" s="79"/>
      <c r="CC610" s="79"/>
      <c r="CD610" s="79"/>
      <c r="CE610" s="79"/>
      <c r="CF610" s="79"/>
      <c r="CG610" s="79"/>
      <c r="CH610" s="79"/>
      <c r="CI610" s="79"/>
      <c r="CJ610" s="79"/>
      <c r="CK610" s="79"/>
      <c r="CL610" s="79"/>
      <c r="CM610" s="79"/>
      <c r="CN610" s="79"/>
      <c r="CO610" s="79"/>
      <c r="CP610" s="188">
        <f t="shared" si="461"/>
        <v>0</v>
      </c>
      <c r="CQ610" s="79"/>
      <c r="CR610" s="79"/>
      <c r="CS610" s="79"/>
      <c r="CT610" s="79"/>
      <c r="CU610" s="79"/>
      <c r="CV610" s="79"/>
      <c r="CW610" s="79"/>
      <c r="CX610" s="79"/>
      <c r="CY610" s="79"/>
      <c r="CZ610" s="79"/>
      <c r="DA610" s="79"/>
      <c r="DB610" s="188">
        <f t="shared" si="462"/>
        <v>0</v>
      </c>
      <c r="DC610" s="38">
        <f t="shared" si="458"/>
        <v>0</v>
      </c>
      <c r="DD610" s="79"/>
      <c r="DE610" s="79"/>
      <c r="DF610" s="79"/>
      <c r="DG610" s="188">
        <f t="shared" si="459"/>
        <v>0</v>
      </c>
      <c r="DH610" s="38">
        <f t="shared" si="460"/>
        <v>0</v>
      </c>
      <c r="DI610" s="79"/>
      <c r="DJ610" s="79"/>
      <c r="DK610" s="79"/>
      <c r="DL610" s="79"/>
      <c r="DM610" s="79"/>
      <c r="DN610" s="79"/>
      <c r="DO610" s="79"/>
      <c r="DP610" s="79"/>
      <c r="DQ610" s="79"/>
      <c r="DR610" s="79"/>
      <c r="DS610" s="79"/>
      <c r="DT610" s="79"/>
      <c r="DU610" s="79"/>
      <c r="DV610" s="79"/>
      <c r="DW610" s="79"/>
      <c r="DX610" s="79"/>
      <c r="DY610" s="79"/>
      <c r="DZ610" s="79"/>
      <c r="EA610" s="79"/>
      <c r="EB610" s="79"/>
      <c r="EC610" s="79"/>
      <c r="ED610" s="79"/>
      <c r="EE610" s="79"/>
      <c r="EF610" s="79"/>
      <c r="EG610" s="79"/>
      <c r="EH610" s="79"/>
      <c r="EI610" s="82"/>
      <c r="EJ610" s="82"/>
      <c r="EK610" s="82"/>
      <c r="EL610" s="82"/>
      <c r="EM610" s="82"/>
      <c r="EN610" s="82"/>
      <c r="EO610" s="82"/>
      <c r="EP610" s="82"/>
      <c r="EQ610" s="82"/>
      <c r="ER610" s="82"/>
      <c r="ES610" s="82"/>
      <c r="ET610" s="82"/>
      <c r="EU610" s="82"/>
      <c r="EV610" s="82"/>
      <c r="EW610" s="82"/>
      <c r="EX610" s="82"/>
      <c r="EY610" s="82"/>
      <c r="EZ610" s="82"/>
      <c r="FA610" s="82"/>
      <c r="FB610" s="82"/>
    </row>
    <row r="611" spans="2:158" s="78" customFormat="1" ht="11.25" customHeight="1">
      <c r="B611" s="181" t="s">
        <v>474</v>
      </c>
      <c r="C611" s="856"/>
      <c r="D611" s="79"/>
      <c r="E611" s="79"/>
      <c r="F611" s="79"/>
      <c r="G611" s="79"/>
      <c r="H611" s="79"/>
      <c r="I611" s="79"/>
      <c r="J611" s="79"/>
      <c r="K611" s="79"/>
      <c r="L611" s="79"/>
      <c r="M611" s="79"/>
      <c r="N611" s="79"/>
      <c r="O611" s="80"/>
      <c r="P611" s="79"/>
      <c r="Q611" s="79"/>
      <c r="R611" s="79"/>
      <c r="S611" s="79"/>
      <c r="T611" s="79"/>
      <c r="U611" s="79"/>
      <c r="V611" s="79"/>
      <c r="W611" s="79"/>
      <c r="X611" s="79"/>
      <c r="Y611" s="81">
        <f>SUM(Y612:Y613)</f>
        <v>-7200</v>
      </c>
      <c r="Z611" s="81">
        <f t="shared" ref="Z611:BP611" si="475">SUM(Z612:Z613)</f>
        <v>0</v>
      </c>
      <c r="AA611" s="81">
        <f t="shared" si="475"/>
        <v>0</v>
      </c>
      <c r="AB611" s="81">
        <f t="shared" si="475"/>
        <v>0</v>
      </c>
      <c r="AC611" s="81">
        <f t="shared" si="475"/>
        <v>0</v>
      </c>
      <c r="AD611" s="81">
        <f t="shared" si="475"/>
        <v>0</v>
      </c>
      <c r="AE611" s="81">
        <f t="shared" si="475"/>
        <v>0</v>
      </c>
      <c r="AF611" s="110">
        <f t="shared" si="465"/>
        <v>-1488</v>
      </c>
      <c r="AG611" s="81">
        <f t="shared" si="475"/>
        <v>0</v>
      </c>
      <c r="AH611" s="81">
        <f t="shared" si="475"/>
        <v>-1488</v>
      </c>
      <c r="AI611" s="81">
        <f t="shared" si="475"/>
        <v>-1488</v>
      </c>
      <c r="AJ611" s="81">
        <f t="shared" si="475"/>
        <v>0</v>
      </c>
      <c r="AK611" s="81">
        <f t="shared" si="475"/>
        <v>0</v>
      </c>
      <c r="AL611" s="81">
        <f t="shared" si="475"/>
        <v>0</v>
      </c>
      <c r="AM611" s="81">
        <f t="shared" si="475"/>
        <v>0</v>
      </c>
      <c r="AN611" s="81">
        <f t="shared" si="475"/>
        <v>0</v>
      </c>
      <c r="AO611" s="81">
        <f t="shared" si="475"/>
        <v>0</v>
      </c>
      <c r="AP611" s="81">
        <f t="shared" si="475"/>
        <v>0</v>
      </c>
      <c r="AQ611" s="81">
        <f t="shared" si="475"/>
        <v>0</v>
      </c>
      <c r="AR611" s="81">
        <f t="shared" si="475"/>
        <v>0</v>
      </c>
      <c r="AS611" s="136">
        <f t="shared" si="466"/>
        <v>-1488</v>
      </c>
      <c r="AT611" s="81">
        <f t="shared" si="475"/>
        <v>0</v>
      </c>
      <c r="AU611" s="81">
        <f t="shared" si="475"/>
        <v>0</v>
      </c>
      <c r="AV611" s="81">
        <f t="shared" si="475"/>
        <v>0</v>
      </c>
      <c r="AW611" s="81">
        <f t="shared" si="475"/>
        <v>0</v>
      </c>
      <c r="AX611" s="81">
        <f t="shared" si="475"/>
        <v>0</v>
      </c>
      <c r="AY611" s="81">
        <f t="shared" si="475"/>
        <v>0</v>
      </c>
      <c r="AZ611" s="81">
        <f t="shared" si="475"/>
        <v>0</v>
      </c>
      <c r="BA611" s="81">
        <f t="shared" si="475"/>
        <v>0</v>
      </c>
      <c r="BB611" s="81">
        <f t="shared" si="475"/>
        <v>0</v>
      </c>
      <c r="BC611" s="81">
        <f t="shared" si="475"/>
        <v>0</v>
      </c>
      <c r="BD611" s="81">
        <f t="shared" si="475"/>
        <v>0</v>
      </c>
      <c r="BE611" s="81">
        <f t="shared" si="475"/>
        <v>0</v>
      </c>
      <c r="BF611" s="81">
        <f t="shared" si="475"/>
        <v>0</v>
      </c>
      <c r="BG611" s="81">
        <f t="shared" si="475"/>
        <v>0</v>
      </c>
      <c r="BH611" s="81">
        <f t="shared" si="475"/>
        <v>0</v>
      </c>
      <c r="BI611" s="81">
        <f t="shared" si="475"/>
        <v>0</v>
      </c>
      <c r="BJ611" s="81">
        <f t="shared" si="475"/>
        <v>0</v>
      </c>
      <c r="BK611" s="81">
        <f t="shared" si="475"/>
        <v>0</v>
      </c>
      <c r="BL611" s="81">
        <f t="shared" si="475"/>
        <v>0</v>
      </c>
      <c r="BM611" s="81">
        <f t="shared" si="475"/>
        <v>0</v>
      </c>
      <c r="BN611" s="81">
        <f t="shared" si="475"/>
        <v>0</v>
      </c>
      <c r="BO611" s="81">
        <f t="shared" si="475"/>
        <v>0</v>
      </c>
      <c r="BP611" s="81">
        <f t="shared" si="475"/>
        <v>0</v>
      </c>
      <c r="BQ611" s="79">
        <f t="shared" si="473"/>
        <v>0</v>
      </c>
      <c r="BR611" s="79"/>
      <c r="BS611" s="79"/>
      <c r="BT611" s="79"/>
      <c r="BU611" s="79"/>
      <c r="BV611" s="79"/>
      <c r="BW611" s="79"/>
      <c r="BX611" s="79"/>
      <c r="BY611" s="79"/>
      <c r="BZ611" s="79"/>
      <c r="CA611" s="79"/>
      <c r="CB611" s="79"/>
      <c r="CC611" s="79"/>
      <c r="CD611" s="79"/>
      <c r="CE611" s="79"/>
      <c r="CF611" s="79"/>
      <c r="CG611" s="79"/>
      <c r="CH611" s="79"/>
      <c r="CI611" s="79"/>
      <c r="CJ611" s="79"/>
      <c r="CK611" s="79"/>
      <c r="CL611" s="79"/>
      <c r="CM611" s="79"/>
      <c r="CN611" s="79"/>
      <c r="CO611" s="79"/>
      <c r="CP611" s="188">
        <f t="shared" si="461"/>
        <v>0</v>
      </c>
      <c r="CQ611" s="79"/>
      <c r="CR611" s="79"/>
      <c r="CS611" s="79"/>
      <c r="CT611" s="79"/>
      <c r="CU611" s="79"/>
      <c r="CV611" s="79"/>
      <c r="CW611" s="79"/>
      <c r="CX611" s="79"/>
      <c r="CY611" s="79"/>
      <c r="CZ611" s="79"/>
      <c r="DA611" s="79"/>
      <c r="DB611" s="188">
        <f t="shared" si="462"/>
        <v>0</v>
      </c>
      <c r="DC611" s="38">
        <f t="shared" si="458"/>
        <v>0</v>
      </c>
      <c r="DD611" s="79"/>
      <c r="DE611" s="79"/>
      <c r="DF611" s="79"/>
      <c r="DG611" s="188">
        <f t="shared" si="459"/>
        <v>0</v>
      </c>
      <c r="DH611" s="38">
        <f t="shared" si="460"/>
        <v>0</v>
      </c>
      <c r="DI611" s="79"/>
      <c r="DJ611" s="79"/>
      <c r="DK611" s="79"/>
      <c r="DL611" s="79"/>
      <c r="DM611" s="79"/>
      <c r="DN611" s="79"/>
      <c r="DO611" s="79"/>
      <c r="DP611" s="79"/>
      <c r="DQ611" s="79"/>
      <c r="DR611" s="79"/>
      <c r="DS611" s="79"/>
      <c r="DT611" s="79"/>
      <c r="DU611" s="79"/>
      <c r="DV611" s="79"/>
      <c r="DW611" s="79"/>
      <c r="DX611" s="79"/>
      <c r="DY611" s="79"/>
      <c r="DZ611" s="79"/>
      <c r="EA611" s="79"/>
      <c r="EB611" s="79"/>
      <c r="EC611" s="79"/>
      <c r="ED611" s="79"/>
      <c r="EE611" s="79"/>
      <c r="EF611" s="79"/>
      <c r="EG611" s="79"/>
      <c r="EH611" s="79"/>
      <c r="EI611" s="82"/>
      <c r="EJ611" s="82"/>
      <c r="EK611" s="82"/>
      <c r="EL611" s="82"/>
      <c r="EM611" s="82"/>
      <c r="EN611" s="82"/>
      <c r="EO611" s="82"/>
      <c r="EP611" s="82"/>
      <c r="EQ611" s="82"/>
      <c r="ER611" s="82"/>
      <c r="ES611" s="82"/>
      <c r="ET611" s="82"/>
      <c r="EU611" s="82"/>
      <c r="EV611" s="82"/>
      <c r="EW611" s="82"/>
      <c r="EX611" s="82"/>
      <c r="EY611" s="82"/>
      <c r="EZ611" s="82"/>
      <c r="FA611" s="82"/>
      <c r="FB611" s="82"/>
    </row>
    <row r="612" spans="2:158" s="69" customFormat="1">
      <c r="B612" s="165"/>
      <c r="C612" s="166" t="s">
        <v>388</v>
      </c>
      <c r="D612" s="71"/>
      <c r="E612" s="71"/>
      <c r="F612" s="71"/>
      <c r="G612" s="71"/>
      <c r="H612" s="71"/>
      <c r="I612" s="71"/>
      <c r="J612" s="71"/>
      <c r="K612" s="71"/>
      <c r="L612" s="71"/>
      <c r="M612" s="71"/>
      <c r="N612" s="71"/>
      <c r="O612" s="72"/>
      <c r="P612" s="71"/>
      <c r="Q612" s="71"/>
      <c r="R612" s="71"/>
      <c r="S612" s="71"/>
      <c r="T612" s="71"/>
      <c r="U612" s="71"/>
      <c r="V612" s="71"/>
      <c r="W612" s="71"/>
      <c r="X612" s="71"/>
      <c r="Y612" s="71">
        <f>SUM('рабочая 2023 г'!Y611-'2022 г.'!Y611)</f>
        <v>0</v>
      </c>
      <c r="Z612" s="73"/>
      <c r="AA612" s="73"/>
      <c r="AB612" s="73"/>
      <c r="AC612" s="73"/>
      <c r="AD612" s="73"/>
      <c r="AE612" s="73"/>
      <c r="AF612" s="75">
        <f t="shared" si="465"/>
        <v>0</v>
      </c>
      <c r="AG612" s="71">
        <f>SUM('рабочая 2023 г'!AG611-'2022 г.'!AG611)</f>
        <v>0</v>
      </c>
      <c r="AH612" s="71">
        <f>SUM('рабочая 2023 г'!AH611-'2022 г.'!AH611)</f>
        <v>0</v>
      </c>
      <c r="AI612" s="71">
        <f>SUM('рабочая 2023 г'!AI611-'2022 г.'!AI611)</f>
        <v>0</v>
      </c>
      <c r="AJ612" s="71">
        <f>SUM('рабочая 2023 г'!AJ611-'2022 г.'!AJ611)</f>
        <v>0</v>
      </c>
      <c r="AK612" s="71">
        <f>SUM('рабочая 2023 г'!AK611-'2022 г.'!AK611)</f>
        <v>0</v>
      </c>
      <c r="AL612" s="71">
        <f>SUM('рабочая 2023 г'!AL611-'2022 г.'!AL611)</f>
        <v>0</v>
      </c>
      <c r="AM612" s="71">
        <f>SUM('рабочая 2023 г'!AM611-'2022 г.'!AM611)</f>
        <v>0</v>
      </c>
      <c r="AN612" s="71">
        <f>SUM('рабочая 2023 г'!AN611-'2022 г.'!AN611)</f>
        <v>0</v>
      </c>
      <c r="AO612" s="71">
        <f>SUM('рабочая 2023 г'!AO611-'2022 г.'!AO611)</f>
        <v>0</v>
      </c>
      <c r="AP612" s="71">
        <f>SUM('рабочая 2023 г'!AP611-'2022 г.'!AP611)</f>
        <v>0</v>
      </c>
      <c r="AQ612" s="71">
        <f>SUM('рабочая 2023 г'!AQ611-'2022 г.'!AQ611)</f>
        <v>0</v>
      </c>
      <c r="AR612" s="71">
        <f>SUM('рабочая 2023 г'!AR611-'2022 г.'!AR611)</f>
        <v>0</v>
      </c>
      <c r="AS612" s="117">
        <f t="shared" si="466"/>
        <v>0</v>
      </c>
      <c r="AT612" s="71">
        <f>SUM('рабочая 2023 г'!AT611-'2022 г.'!AT611)</f>
        <v>0</v>
      </c>
      <c r="AU612" s="71">
        <f>SUM('рабочая 2023 г'!AU611-'2022 г.'!AU611)</f>
        <v>0</v>
      </c>
      <c r="AV612" s="71">
        <f>SUM('рабочая 2023 г'!AV611-'2022 г.'!AV611)</f>
        <v>0</v>
      </c>
      <c r="AW612" s="71">
        <f>SUM('рабочая 2023 г'!AW611-'2022 г.'!AW611)</f>
        <v>0</v>
      </c>
      <c r="AX612" s="71">
        <f>SUM('рабочая 2023 г'!AX611-'2022 г.'!AX611)</f>
        <v>0</v>
      </c>
      <c r="AY612" s="71">
        <f>SUM('рабочая 2023 г'!AY611-'2022 г.'!AY611)</f>
        <v>0</v>
      </c>
      <c r="AZ612" s="71">
        <f>SUM('рабочая 2023 г'!AZ611-'2022 г.'!AZ611)</f>
        <v>0</v>
      </c>
      <c r="BA612" s="71">
        <f>SUM('рабочая 2023 г'!BA611-'2022 г.'!BA611)</f>
        <v>0</v>
      </c>
      <c r="BB612" s="75">
        <f>SUM(BC612:BD612,BF612)</f>
        <v>0</v>
      </c>
      <c r="BC612" s="71">
        <f>SUM('рабочая 2023 г'!BC611-'2022 г.'!BC611)</f>
        <v>0</v>
      </c>
      <c r="BD612" s="71">
        <f>SUM('рабочая 2023 г'!BD611-'2022 г.'!BD611)</f>
        <v>0</v>
      </c>
      <c r="BE612" s="71">
        <f>SUM('рабочая 2023 г'!BE611-'2022 г.'!BE611)</f>
        <v>0</v>
      </c>
      <c r="BF612" s="71">
        <f>SUM('рабочая 2023 г'!BF611-'2022 г.'!BF611)</f>
        <v>0</v>
      </c>
      <c r="BG612" s="71">
        <f>SUM('рабочая 2023 г'!BG611-'2022 г.'!BG611)</f>
        <v>0</v>
      </c>
      <c r="BH612" s="71">
        <f>SUM('рабочая 2023 г'!BH611-'2022 г.'!BH611)</f>
        <v>0</v>
      </c>
      <c r="BI612" s="71">
        <f>SUM('рабочая 2023 г'!BI611-'2022 г.'!BI611)</f>
        <v>0</v>
      </c>
      <c r="BJ612" s="71">
        <f>SUM('рабочая 2023 г'!BJ611-'2022 г.'!BJ611)</f>
        <v>0</v>
      </c>
      <c r="BK612" s="71">
        <f>SUM('рабочая 2023 г'!BK611-'2022 г.'!BK611)</f>
        <v>0</v>
      </c>
      <c r="BL612" s="73"/>
      <c r="BM612" s="71">
        <f>SUM('рабочая 2023 г'!BM611-'2022 г.'!BM611)</f>
        <v>0</v>
      </c>
      <c r="BN612" s="71">
        <f>SUM('рабочая 2023 г'!BN611-'2022 г.'!BN611)</f>
        <v>0</v>
      </c>
      <c r="BO612" s="71">
        <f>SUM('рабочая 2023 г'!BO611-'2022 г.'!BO611)</f>
        <v>0</v>
      </c>
      <c r="BP612" s="71">
        <f>SUM('рабочая 2023 г'!BP611-'2022 г.'!BP611)</f>
        <v>0</v>
      </c>
      <c r="BQ612" s="71">
        <f t="shared" si="473"/>
        <v>0</v>
      </c>
      <c r="BR612" s="71"/>
      <c r="BS612" s="71"/>
      <c r="BT612" s="71"/>
      <c r="BU612" s="71"/>
      <c r="BV612" s="71"/>
      <c r="BW612" s="71"/>
      <c r="BX612" s="71"/>
      <c r="BY612" s="71"/>
      <c r="BZ612" s="71"/>
      <c r="CA612" s="71"/>
      <c r="CB612" s="71"/>
      <c r="CC612" s="71"/>
      <c r="CD612" s="71"/>
      <c r="CE612" s="71"/>
      <c r="CF612" s="71"/>
      <c r="CG612" s="71"/>
      <c r="CH612" s="71"/>
      <c r="CI612" s="71"/>
      <c r="CJ612" s="71"/>
      <c r="CK612" s="71"/>
      <c r="CL612" s="71"/>
      <c r="CM612" s="71"/>
      <c r="CN612" s="71"/>
      <c r="CO612" s="71"/>
      <c r="CP612" s="188">
        <f t="shared" si="461"/>
        <v>0</v>
      </c>
      <c r="CQ612" s="71"/>
      <c r="CR612" s="71"/>
      <c r="CS612" s="71"/>
      <c r="CT612" s="71"/>
      <c r="CU612" s="71"/>
      <c r="CV612" s="71"/>
      <c r="CW612" s="71"/>
      <c r="CX612" s="71"/>
      <c r="CY612" s="71"/>
      <c r="CZ612" s="71"/>
      <c r="DA612" s="71"/>
      <c r="DB612" s="188">
        <f t="shared" si="462"/>
        <v>0</v>
      </c>
      <c r="DC612" s="38">
        <f t="shared" si="458"/>
        <v>0</v>
      </c>
      <c r="DD612" s="71"/>
      <c r="DE612" s="71"/>
      <c r="DF612" s="71"/>
      <c r="DG612" s="188">
        <f t="shared" si="459"/>
        <v>0</v>
      </c>
      <c r="DH612" s="38">
        <f t="shared" si="460"/>
        <v>0</v>
      </c>
      <c r="DI612" s="71"/>
      <c r="DJ612" s="71"/>
      <c r="DK612" s="71"/>
      <c r="DL612" s="71"/>
      <c r="DM612" s="71"/>
      <c r="DN612" s="71"/>
      <c r="DO612" s="71"/>
      <c r="DP612" s="71"/>
      <c r="DQ612" s="71"/>
      <c r="DR612" s="71"/>
      <c r="DS612" s="71"/>
      <c r="DT612" s="71"/>
      <c r="DU612" s="71"/>
      <c r="DV612" s="71"/>
      <c r="DW612" s="71"/>
      <c r="DX612" s="71"/>
      <c r="DY612" s="71"/>
      <c r="DZ612" s="71"/>
      <c r="EA612" s="71"/>
      <c r="EB612" s="71"/>
      <c r="EC612" s="71"/>
      <c r="ED612" s="71"/>
      <c r="EE612" s="71"/>
      <c r="EF612" s="71"/>
      <c r="EG612" s="71"/>
      <c r="EH612" s="71"/>
      <c r="EI612" s="74"/>
      <c r="EJ612" s="74"/>
      <c r="EK612" s="74"/>
      <c r="EL612" s="74"/>
      <c r="EM612" s="74"/>
      <c r="EN612" s="74"/>
      <c r="EO612" s="74"/>
      <c r="EP612" s="74"/>
      <c r="EQ612" s="74"/>
      <c r="ER612" s="74"/>
      <c r="ES612" s="74"/>
      <c r="ET612" s="74"/>
      <c r="EU612" s="74"/>
      <c r="EV612" s="74"/>
      <c r="EW612" s="74"/>
      <c r="EX612" s="74"/>
      <c r="EY612" s="74"/>
      <c r="EZ612" s="74"/>
      <c r="FA612" s="74"/>
      <c r="FB612" s="74"/>
    </row>
    <row r="613" spans="2:158" s="83" customFormat="1">
      <c r="B613" s="165"/>
      <c r="C613" s="77" t="s">
        <v>398</v>
      </c>
      <c r="D613" s="86"/>
      <c r="E613" s="86"/>
      <c r="F613" s="86"/>
      <c r="G613" s="86"/>
      <c r="H613" s="86"/>
      <c r="I613" s="86"/>
      <c r="J613" s="86"/>
      <c r="K613" s="86"/>
      <c r="L613" s="86"/>
      <c r="M613" s="86"/>
      <c r="N613" s="86"/>
      <c r="O613" s="87"/>
      <c r="P613" s="86"/>
      <c r="Q613" s="86"/>
      <c r="R613" s="86"/>
      <c r="S613" s="86"/>
      <c r="T613" s="86"/>
      <c r="U613" s="86"/>
      <c r="V613" s="86"/>
      <c r="W613" s="86"/>
      <c r="X613" s="86"/>
      <c r="Y613" s="71">
        <f>SUM('рабочая 2023 г'!Y612-'2022 г.'!Y612)</f>
        <v>-7200</v>
      </c>
      <c r="Z613" s="73"/>
      <c r="AA613" s="73"/>
      <c r="AB613" s="73"/>
      <c r="AC613" s="73"/>
      <c r="AD613" s="73"/>
      <c r="AE613" s="73"/>
      <c r="AF613" s="75">
        <f t="shared" si="465"/>
        <v>-1488</v>
      </c>
      <c r="AG613" s="71">
        <f>SUM('рабочая 2023 г'!AG612-'2022 г.'!AG612)</f>
        <v>0</v>
      </c>
      <c r="AH613" s="71">
        <f>SUM('рабочая 2023 г'!AH612-'2022 г.'!AH612)</f>
        <v>-1488</v>
      </c>
      <c r="AI613" s="71">
        <f>SUM('рабочая 2023 г'!AI612-'2022 г.'!AI612)</f>
        <v>-1488</v>
      </c>
      <c r="AJ613" s="71">
        <f>SUM('рабочая 2023 г'!AJ612-'2022 г.'!AJ612)</f>
        <v>0</v>
      </c>
      <c r="AK613" s="71">
        <f>SUM('рабочая 2023 г'!AK612-'2022 г.'!AK612)</f>
        <v>0</v>
      </c>
      <c r="AL613" s="71">
        <f>SUM('рабочая 2023 г'!AL612-'2022 г.'!AL612)</f>
        <v>0</v>
      </c>
      <c r="AM613" s="71">
        <f>SUM('рабочая 2023 г'!AM612-'2022 г.'!AM612)</f>
        <v>0</v>
      </c>
      <c r="AN613" s="71">
        <f>SUM('рабочая 2023 г'!AN612-'2022 г.'!AN612)</f>
        <v>0</v>
      </c>
      <c r="AO613" s="71">
        <f>SUM('рабочая 2023 г'!AO612-'2022 г.'!AO612)</f>
        <v>0</v>
      </c>
      <c r="AP613" s="71">
        <f>SUM('рабочая 2023 г'!AP612-'2022 г.'!AP612)</f>
        <v>0</v>
      </c>
      <c r="AQ613" s="71">
        <f>SUM('рабочая 2023 г'!AQ612-'2022 г.'!AQ612)</f>
        <v>0</v>
      </c>
      <c r="AR613" s="71">
        <f>SUM('рабочая 2023 г'!AR612-'2022 г.'!AR612)</f>
        <v>0</v>
      </c>
      <c r="AS613" s="117">
        <f t="shared" si="466"/>
        <v>-1488</v>
      </c>
      <c r="AT613" s="71">
        <f>SUM('рабочая 2023 г'!AT612-'2022 г.'!AT612)</f>
        <v>0</v>
      </c>
      <c r="AU613" s="71">
        <f>SUM('рабочая 2023 г'!AU612-'2022 г.'!AU612)</f>
        <v>0</v>
      </c>
      <c r="AV613" s="71">
        <f>SUM('рабочая 2023 г'!AV612-'2022 г.'!AV612)</f>
        <v>0</v>
      </c>
      <c r="AW613" s="71">
        <f>SUM('рабочая 2023 г'!AW612-'2022 г.'!AW612)</f>
        <v>0</v>
      </c>
      <c r="AX613" s="71">
        <f>SUM('рабочая 2023 г'!AX612-'2022 г.'!AX612)</f>
        <v>0</v>
      </c>
      <c r="AY613" s="71">
        <f>SUM('рабочая 2023 г'!AY612-'2022 г.'!AY612)</f>
        <v>0</v>
      </c>
      <c r="AZ613" s="71">
        <f>SUM('рабочая 2023 г'!AZ612-'2022 г.'!AZ612)</f>
        <v>0</v>
      </c>
      <c r="BA613" s="71">
        <f>SUM('рабочая 2023 г'!BA612-'2022 г.'!BA612)</f>
        <v>0</v>
      </c>
      <c r="BB613" s="75">
        <f>SUM(BC613:BD613,BF613)</f>
        <v>0</v>
      </c>
      <c r="BC613" s="71">
        <f>SUM('рабочая 2023 г'!BC612-'2022 г.'!BC612)</f>
        <v>0</v>
      </c>
      <c r="BD613" s="71">
        <f>SUM('рабочая 2023 г'!BD612-'2022 г.'!BD612)</f>
        <v>0</v>
      </c>
      <c r="BE613" s="71">
        <f>SUM('рабочая 2023 г'!BE612-'2022 г.'!BE612)</f>
        <v>0</v>
      </c>
      <c r="BF613" s="71">
        <f>SUM('рабочая 2023 г'!BF612-'2022 г.'!BF612)</f>
        <v>0</v>
      </c>
      <c r="BG613" s="71">
        <f>SUM('рабочая 2023 г'!BG612-'2022 г.'!BG612)</f>
        <v>0</v>
      </c>
      <c r="BH613" s="71">
        <f>SUM('рабочая 2023 г'!BH612-'2022 г.'!BH612)</f>
        <v>0</v>
      </c>
      <c r="BI613" s="71">
        <f>SUM('рабочая 2023 г'!BI612-'2022 г.'!BI612)</f>
        <v>0</v>
      </c>
      <c r="BJ613" s="71">
        <f>SUM('рабочая 2023 г'!BJ612-'2022 г.'!BJ612)</f>
        <v>0</v>
      </c>
      <c r="BK613" s="71">
        <f>SUM('рабочая 2023 г'!BK612-'2022 г.'!BK612)</f>
        <v>0</v>
      </c>
      <c r="BL613" s="73">
        <f>SUM(BM613:BP613)</f>
        <v>0</v>
      </c>
      <c r="BM613" s="71">
        <f>SUM('рабочая 2023 г'!BM612-'2022 г.'!BM612)</f>
        <v>0</v>
      </c>
      <c r="BN613" s="71">
        <f>SUM('рабочая 2023 г'!BN612-'2022 г.'!BN612)</f>
        <v>0</v>
      </c>
      <c r="BO613" s="71">
        <f>SUM('рабочая 2023 г'!BO612-'2022 г.'!BO612)</f>
        <v>0</v>
      </c>
      <c r="BP613" s="71">
        <f>SUM('рабочая 2023 г'!BP612-'2022 г.'!BP612)</f>
        <v>0</v>
      </c>
      <c r="BQ613" s="71">
        <f t="shared" si="473"/>
        <v>0</v>
      </c>
      <c r="BR613" s="86"/>
      <c r="BS613" s="86"/>
      <c r="BT613" s="86"/>
      <c r="BU613" s="86"/>
      <c r="BV613" s="86"/>
      <c r="BW613" s="86"/>
      <c r="BX613" s="86"/>
      <c r="BY613" s="86"/>
      <c r="BZ613" s="86"/>
      <c r="CA613" s="86"/>
      <c r="CB613" s="86"/>
      <c r="CC613" s="86"/>
      <c r="CD613" s="86"/>
      <c r="CE613" s="86"/>
      <c r="CF613" s="86"/>
      <c r="CG613" s="86"/>
      <c r="CH613" s="86"/>
      <c r="CI613" s="86"/>
      <c r="CJ613" s="86"/>
      <c r="CK613" s="86"/>
      <c r="CL613" s="86"/>
      <c r="CM613" s="86"/>
      <c r="CN613" s="86"/>
      <c r="CO613" s="86"/>
      <c r="CP613" s="188">
        <f t="shared" si="461"/>
        <v>0</v>
      </c>
      <c r="CQ613" s="86"/>
      <c r="CR613" s="86"/>
      <c r="CS613" s="86"/>
      <c r="CT613" s="86"/>
      <c r="CU613" s="86"/>
      <c r="CV613" s="86"/>
      <c r="CW613" s="86"/>
      <c r="CX613" s="86"/>
      <c r="CY613" s="86"/>
      <c r="CZ613" s="86"/>
      <c r="DA613" s="86"/>
      <c r="DB613" s="188">
        <f t="shared" si="462"/>
        <v>0</v>
      </c>
      <c r="DC613" s="38">
        <f t="shared" si="458"/>
        <v>0</v>
      </c>
      <c r="DD613" s="86"/>
      <c r="DE613" s="86"/>
      <c r="DF613" s="86"/>
      <c r="DG613" s="188">
        <f t="shared" si="459"/>
        <v>0</v>
      </c>
      <c r="DH613" s="38">
        <f t="shared" si="460"/>
        <v>0</v>
      </c>
      <c r="DI613" s="86"/>
      <c r="DJ613" s="86"/>
      <c r="DK613" s="86"/>
      <c r="DL613" s="86"/>
      <c r="DM613" s="86"/>
      <c r="DN613" s="86"/>
      <c r="DO613" s="86"/>
      <c r="DP613" s="86"/>
      <c r="DQ613" s="86"/>
      <c r="DR613" s="86"/>
      <c r="DS613" s="86"/>
      <c r="DT613" s="86"/>
      <c r="DU613" s="86"/>
      <c r="DV613" s="86"/>
      <c r="DW613" s="86"/>
      <c r="DX613" s="86"/>
      <c r="DY613" s="86"/>
      <c r="DZ613" s="86"/>
      <c r="EA613" s="86"/>
      <c r="EB613" s="86"/>
      <c r="EC613" s="86"/>
      <c r="ED613" s="86"/>
      <c r="EE613" s="86"/>
      <c r="EF613" s="86"/>
      <c r="EG613" s="86"/>
      <c r="EH613" s="86"/>
      <c r="EI613" s="89"/>
      <c r="EJ613" s="89"/>
      <c r="EK613" s="89"/>
      <c r="EL613" s="89"/>
      <c r="EM613" s="89"/>
      <c r="EN613" s="89"/>
      <c r="EO613" s="89"/>
      <c r="EP613" s="89"/>
      <c r="EQ613" s="89"/>
      <c r="ER613" s="89"/>
      <c r="ES613" s="89"/>
      <c r="ET613" s="89"/>
      <c r="EU613" s="89"/>
      <c r="EV613" s="89"/>
      <c r="EW613" s="89"/>
      <c r="EX613" s="89"/>
      <c r="EY613" s="89"/>
      <c r="EZ613" s="89"/>
      <c r="FA613" s="89"/>
      <c r="FB613" s="89"/>
    </row>
    <row r="614" spans="2:158" s="83" customFormat="1" ht="11.25" customHeight="1">
      <c r="B614" s="748" t="s">
        <v>476</v>
      </c>
      <c r="C614" s="741" t="s">
        <v>477</v>
      </c>
      <c r="D614" s="86"/>
      <c r="E614" s="86"/>
      <c r="F614" s="86"/>
      <c r="G614" s="86"/>
      <c r="H614" s="86"/>
      <c r="I614" s="86"/>
      <c r="J614" s="86"/>
      <c r="K614" s="86"/>
      <c r="L614" s="86"/>
      <c r="M614" s="86"/>
      <c r="N614" s="86"/>
      <c r="O614" s="87"/>
      <c r="P614" s="86"/>
      <c r="Q614" s="86"/>
      <c r="R614" s="86"/>
      <c r="S614" s="86"/>
      <c r="T614" s="86"/>
      <c r="U614" s="86"/>
      <c r="V614" s="86"/>
      <c r="W614" s="86"/>
      <c r="X614" s="86"/>
      <c r="Y614" s="88"/>
      <c r="Z614" s="88"/>
      <c r="AA614" s="88"/>
      <c r="AB614" s="88"/>
      <c r="AC614" s="88"/>
      <c r="AD614" s="88"/>
      <c r="AE614" s="88"/>
      <c r="AF614" s="75">
        <f t="shared" si="465"/>
        <v>-0.30000000000000004</v>
      </c>
      <c r="AG614" s="71">
        <f>SUM('рабочая 2023 г'!AG613-'2022 г.'!AG613)</f>
        <v>-9.9999999999999978E-2</v>
      </c>
      <c r="AH614" s="71">
        <f>SUM('рабочая 2023 г'!AH613-'2022 г.'!AH613)</f>
        <v>0</v>
      </c>
      <c r="AI614" s="71">
        <f>SUM('рабочая 2023 г'!AI613-'2022 г.'!AI613)</f>
        <v>0</v>
      </c>
      <c r="AJ614" s="71">
        <f>SUM('рабочая 2023 г'!AJ613-'2022 г.'!AJ613)</f>
        <v>0</v>
      </c>
      <c r="AK614" s="71">
        <f>SUM('рабочая 2023 г'!AK613-'2022 г.'!AK613)</f>
        <v>0</v>
      </c>
      <c r="AL614" s="71">
        <f>SUM('рабочая 2023 г'!AL613-'2022 г.'!AL613)</f>
        <v>0</v>
      </c>
      <c r="AM614" s="71">
        <f>SUM('рабочая 2023 г'!AM613-'2022 г.'!AM613)</f>
        <v>0</v>
      </c>
      <c r="AN614" s="71">
        <f>SUM('рабочая 2023 г'!AN613-'2022 г.'!AN613)</f>
        <v>0</v>
      </c>
      <c r="AO614" s="71">
        <f>SUM('рабочая 2023 г'!AO613-'2022 г.'!AO613)</f>
        <v>-0.20000000000000007</v>
      </c>
      <c r="AP614" s="71">
        <f>SUM('рабочая 2023 г'!AP613-'2022 г.'!AP613)</f>
        <v>0</v>
      </c>
      <c r="AQ614" s="71">
        <f>SUM('рабочая 2023 г'!AQ613-'2022 г.'!AQ613)</f>
        <v>-9.9999999999999978E-2</v>
      </c>
      <c r="AR614" s="71">
        <f>SUM('рабочая 2023 г'!AR613-'2022 г.'!AR613)</f>
        <v>0</v>
      </c>
      <c r="AS614" s="117">
        <f t="shared" si="466"/>
        <v>-0.30000000000000004</v>
      </c>
      <c r="AT614" s="86"/>
      <c r="AU614" s="88">
        <f>SUM(AV614:AX614)</f>
        <v>0</v>
      </c>
      <c r="AV614" s="71">
        <f>SUM('рабочая 2023 г'!AV613-'2022 г.'!AV613)</f>
        <v>0</v>
      </c>
      <c r="AW614" s="71">
        <f>SUM('рабочая 2023 г'!AW613-'2022 г.'!AW613)</f>
        <v>0</v>
      </c>
      <c r="AX614" s="71">
        <f>SUM('рабочая 2023 г'!AX613-'2022 г.'!AX613)</f>
        <v>0</v>
      </c>
      <c r="AY614" s="71">
        <f>SUM('рабочая 2023 г'!AY613-'2022 г.'!AY613)</f>
        <v>0</v>
      </c>
      <c r="AZ614" s="71">
        <f>SUM('рабочая 2023 г'!AZ613-'2022 г.'!AZ613)</f>
        <v>0</v>
      </c>
      <c r="BA614" s="71">
        <f>SUM('рабочая 2023 г'!BA613-'2022 г.'!BA613)</f>
        <v>0</v>
      </c>
      <c r="BB614" s="125">
        <f>SUM(BC614,BD614,BF614)</f>
        <v>0</v>
      </c>
      <c r="BC614" s="71">
        <f>SUM('рабочая 2023 г'!BC613-'2022 г.'!BC613)</f>
        <v>0</v>
      </c>
      <c r="BD614" s="71">
        <f>SUM('рабочая 2023 г'!BD613-'2022 г.'!BD613)</f>
        <v>0</v>
      </c>
      <c r="BE614" s="71">
        <f>SUM('рабочая 2023 г'!BE613-'2022 г.'!BE613)</f>
        <v>0</v>
      </c>
      <c r="BF614" s="71">
        <f>SUM('рабочая 2023 г'!BF613-'2022 г.'!BF613)</f>
        <v>0</v>
      </c>
      <c r="BG614" s="71">
        <f>SUM('рабочая 2023 г'!BG613-'2022 г.'!BG613)</f>
        <v>0</v>
      </c>
      <c r="BH614" s="71">
        <f>SUM('рабочая 2023 г'!BH613-'2022 г.'!BH613)</f>
        <v>0</v>
      </c>
      <c r="BI614" s="71">
        <f>SUM('рабочая 2023 г'!BI613-'2022 г.'!BI613)</f>
        <v>0</v>
      </c>
      <c r="BJ614" s="71">
        <f>SUM('рабочая 2023 г'!BJ613-'2022 г.'!BJ613)</f>
        <v>0</v>
      </c>
      <c r="BK614" s="71">
        <f>SUM('рабочая 2023 г'!BK613-'2022 г.'!BK613)</f>
        <v>0</v>
      </c>
      <c r="BL614" s="71">
        <f>SUM('рабочая 2023 г'!BL613-'2022 г.'!BL613)</f>
        <v>0</v>
      </c>
      <c r="BM614" s="71">
        <f>SUM('рабочая 2023 г'!BM613-'2022 г.'!BM613)</f>
        <v>0</v>
      </c>
      <c r="BN614" s="71">
        <f>SUM('рабочая 2023 г'!BN613-'2022 г.'!BN613)</f>
        <v>0</v>
      </c>
      <c r="BO614" s="71">
        <f>SUM('рабочая 2023 г'!BO613-'2022 г.'!BO613)</f>
        <v>0</v>
      </c>
      <c r="BP614" s="71">
        <f>SUM('рабочая 2023 г'!BP613-'2022 г.'!BP613)</f>
        <v>0</v>
      </c>
      <c r="BQ614" s="71">
        <f t="shared" si="473"/>
        <v>0</v>
      </c>
      <c r="BR614" s="86"/>
      <c r="BS614" s="86"/>
      <c r="BT614" s="86"/>
      <c r="BU614" s="86"/>
      <c r="BV614" s="86"/>
      <c r="BW614" s="86"/>
      <c r="BX614" s="86"/>
      <c r="BY614" s="86"/>
      <c r="BZ614" s="86"/>
      <c r="CA614" s="86"/>
      <c r="CB614" s="86"/>
      <c r="CC614" s="86"/>
      <c r="CD614" s="86"/>
      <c r="CE614" s="86"/>
      <c r="CF614" s="86"/>
      <c r="CG614" s="86"/>
      <c r="CH614" s="86"/>
      <c r="CI614" s="86"/>
      <c r="CJ614" s="86"/>
      <c r="CK614" s="86"/>
      <c r="CL614" s="86"/>
      <c r="CM614" s="86"/>
      <c r="CN614" s="86"/>
      <c r="CO614" s="86"/>
      <c r="CP614" s="188">
        <f t="shared" si="461"/>
        <v>0</v>
      </c>
      <c r="CQ614" s="86"/>
      <c r="CR614" s="86"/>
      <c r="CS614" s="86"/>
      <c r="CT614" s="86"/>
      <c r="CU614" s="86"/>
      <c r="CV614" s="86"/>
      <c r="CW614" s="86"/>
      <c r="CX614" s="86"/>
      <c r="CY614" s="86"/>
      <c r="CZ614" s="86"/>
      <c r="DA614" s="86"/>
      <c r="DB614" s="188">
        <f t="shared" si="462"/>
        <v>0</v>
      </c>
      <c r="DC614" s="38">
        <f t="shared" si="458"/>
        <v>0</v>
      </c>
      <c r="DD614" s="86"/>
      <c r="DE614" s="86"/>
      <c r="DF614" s="86"/>
      <c r="DG614" s="188">
        <f t="shared" si="459"/>
        <v>0</v>
      </c>
      <c r="DH614" s="38">
        <f t="shared" si="460"/>
        <v>0</v>
      </c>
      <c r="DI614" s="86"/>
      <c r="DJ614" s="86"/>
      <c r="DK614" s="86"/>
      <c r="DL614" s="86"/>
      <c r="DM614" s="86"/>
      <c r="DN614" s="86"/>
      <c r="DO614" s="86"/>
      <c r="DP614" s="86"/>
      <c r="DQ614" s="86"/>
      <c r="DR614" s="86"/>
      <c r="DS614" s="86"/>
      <c r="DT614" s="86"/>
      <c r="DU614" s="86"/>
      <c r="DV614" s="86"/>
      <c r="DW614" s="86"/>
      <c r="DX614" s="86"/>
      <c r="DY614" s="86"/>
      <c r="DZ614" s="86"/>
      <c r="EA614" s="86"/>
      <c r="EB614" s="86"/>
      <c r="EC614" s="86"/>
      <c r="ED614" s="86"/>
      <c r="EE614" s="86"/>
      <c r="EF614" s="86"/>
      <c r="EG614" s="86"/>
      <c r="EH614" s="86"/>
      <c r="EI614" s="89"/>
      <c r="EJ614" s="89"/>
      <c r="EK614" s="89"/>
      <c r="EL614" s="89"/>
      <c r="EM614" s="89"/>
      <c r="EN614" s="89"/>
      <c r="EO614" s="89"/>
      <c r="EP614" s="89"/>
      <c r="EQ614" s="89"/>
      <c r="ER614" s="89"/>
      <c r="ES614" s="89"/>
      <c r="ET614" s="89"/>
      <c r="EU614" s="89"/>
      <c r="EV614" s="89"/>
      <c r="EW614" s="89"/>
      <c r="EX614" s="89"/>
      <c r="EY614" s="89"/>
      <c r="EZ614" s="89"/>
      <c r="FA614" s="89"/>
      <c r="FB614" s="89"/>
    </row>
    <row r="615" spans="2:158" s="83" customFormat="1" ht="12" customHeight="1">
      <c r="B615" s="749"/>
      <c r="C615" s="742"/>
      <c r="D615" s="86"/>
      <c r="E615" s="86"/>
      <c r="F615" s="86"/>
      <c r="G615" s="86"/>
      <c r="H615" s="86"/>
      <c r="I615" s="86"/>
      <c r="J615" s="86"/>
      <c r="K615" s="86"/>
      <c r="L615" s="86"/>
      <c r="M615" s="86"/>
      <c r="N615" s="86"/>
      <c r="O615" s="87"/>
      <c r="P615" s="86"/>
      <c r="Q615" s="86"/>
      <c r="R615" s="86"/>
      <c r="S615" s="86"/>
      <c r="T615" s="86"/>
      <c r="U615" s="86"/>
      <c r="V615" s="86"/>
      <c r="W615" s="86"/>
      <c r="X615" s="86"/>
      <c r="Y615" s="88">
        <f>SUM(Y616:Y629)</f>
        <v>-17</v>
      </c>
      <c r="Z615" s="88"/>
      <c r="AA615" s="88"/>
      <c r="AB615" s="88"/>
      <c r="AC615" s="88"/>
      <c r="AD615" s="88"/>
      <c r="AE615" s="88"/>
      <c r="AF615" s="75">
        <f>SUM(AS615,BQ615)</f>
        <v>-255</v>
      </c>
      <c r="AG615" s="88">
        <f t="shared" ref="AG615:BP615" si="476">SUM(AG616:AG629)</f>
        <v>-87</v>
      </c>
      <c r="AH615" s="88">
        <f t="shared" si="476"/>
        <v>-4</v>
      </c>
      <c r="AI615" s="88">
        <f t="shared" si="476"/>
        <v>-4</v>
      </c>
      <c r="AJ615" s="88">
        <f t="shared" si="476"/>
        <v>0</v>
      </c>
      <c r="AK615" s="88">
        <f t="shared" si="476"/>
        <v>0</v>
      </c>
      <c r="AL615" s="88">
        <f t="shared" si="476"/>
        <v>0</v>
      </c>
      <c r="AM615" s="88">
        <f t="shared" si="476"/>
        <v>0</v>
      </c>
      <c r="AN615" s="88">
        <f t="shared" si="476"/>
        <v>0</v>
      </c>
      <c r="AO615" s="88">
        <f t="shared" si="476"/>
        <v>-162</v>
      </c>
      <c r="AP615" s="88">
        <f t="shared" si="476"/>
        <v>7</v>
      </c>
      <c r="AQ615" s="88">
        <f t="shared" si="476"/>
        <v>-73</v>
      </c>
      <c r="AR615" s="88">
        <f t="shared" si="476"/>
        <v>0</v>
      </c>
      <c r="AS615" s="117">
        <f t="shared" si="466"/>
        <v>-253</v>
      </c>
      <c r="AT615" s="88">
        <f t="shared" si="476"/>
        <v>0</v>
      </c>
      <c r="AU615" s="88">
        <f t="shared" si="476"/>
        <v>0</v>
      </c>
      <c r="AV615" s="88">
        <f t="shared" si="476"/>
        <v>0</v>
      </c>
      <c r="AW615" s="88">
        <f t="shared" si="476"/>
        <v>0</v>
      </c>
      <c r="AX615" s="88">
        <f t="shared" si="476"/>
        <v>0</v>
      </c>
      <c r="AY615" s="88">
        <f t="shared" si="476"/>
        <v>-2</v>
      </c>
      <c r="AZ615" s="88">
        <f t="shared" si="476"/>
        <v>-2</v>
      </c>
      <c r="BA615" s="88">
        <f t="shared" si="476"/>
        <v>0</v>
      </c>
      <c r="BB615" s="88">
        <f t="shared" si="476"/>
        <v>0</v>
      </c>
      <c r="BC615" s="88">
        <f t="shared" si="476"/>
        <v>0</v>
      </c>
      <c r="BD615" s="88">
        <f t="shared" si="476"/>
        <v>0</v>
      </c>
      <c r="BE615" s="88">
        <f t="shared" si="476"/>
        <v>0</v>
      </c>
      <c r="BF615" s="88">
        <f t="shared" si="476"/>
        <v>0</v>
      </c>
      <c r="BG615" s="88">
        <f t="shared" si="476"/>
        <v>0</v>
      </c>
      <c r="BH615" s="88">
        <f t="shared" si="476"/>
        <v>0</v>
      </c>
      <c r="BI615" s="88">
        <f t="shared" si="476"/>
        <v>0</v>
      </c>
      <c r="BJ615" s="88">
        <f t="shared" si="476"/>
        <v>-1</v>
      </c>
      <c r="BK615" s="88">
        <f t="shared" si="476"/>
        <v>0</v>
      </c>
      <c r="BL615" s="88">
        <f t="shared" si="476"/>
        <v>1</v>
      </c>
      <c r="BM615" s="88">
        <f t="shared" si="476"/>
        <v>0</v>
      </c>
      <c r="BN615" s="88">
        <f t="shared" si="476"/>
        <v>0</v>
      </c>
      <c r="BO615" s="88">
        <f t="shared" si="476"/>
        <v>0</v>
      </c>
      <c r="BP615" s="88">
        <f t="shared" si="476"/>
        <v>1</v>
      </c>
      <c r="BQ615" s="71">
        <f t="shared" si="473"/>
        <v>-2</v>
      </c>
      <c r="BR615" s="86"/>
      <c r="BS615" s="86"/>
      <c r="BT615" s="86"/>
      <c r="BU615" s="86"/>
      <c r="BV615" s="86"/>
      <c r="BW615" s="86"/>
      <c r="BX615" s="86"/>
      <c r="BY615" s="86"/>
      <c r="BZ615" s="86"/>
      <c r="CA615" s="86"/>
      <c r="CB615" s="86"/>
      <c r="CC615" s="86"/>
      <c r="CD615" s="86"/>
      <c r="CE615" s="86"/>
      <c r="CF615" s="86"/>
      <c r="CG615" s="86"/>
      <c r="CH615" s="86"/>
      <c r="CI615" s="86"/>
      <c r="CJ615" s="86"/>
      <c r="CK615" s="86"/>
      <c r="CL615" s="86"/>
      <c r="CM615" s="86"/>
      <c r="CN615" s="86"/>
      <c r="CO615" s="86"/>
      <c r="CP615" s="188">
        <f t="shared" si="461"/>
        <v>0</v>
      </c>
      <c r="CQ615" s="86"/>
      <c r="CR615" s="86"/>
      <c r="CS615" s="86"/>
      <c r="CT615" s="86"/>
      <c r="CU615" s="86"/>
      <c r="CV615" s="86"/>
      <c r="CW615" s="86"/>
      <c r="CX615" s="86"/>
      <c r="CY615" s="86"/>
      <c r="CZ615" s="86"/>
      <c r="DA615" s="86"/>
      <c r="DB615" s="188">
        <f t="shared" si="462"/>
        <v>0</v>
      </c>
      <c r="DC615" s="38">
        <f t="shared" si="458"/>
        <v>0</v>
      </c>
      <c r="DD615" s="86"/>
      <c r="DE615" s="86"/>
      <c r="DF615" s="86"/>
      <c r="DG615" s="188">
        <f t="shared" si="459"/>
        <v>0</v>
      </c>
      <c r="DH615" s="38">
        <f t="shared" si="460"/>
        <v>0</v>
      </c>
      <c r="DI615" s="86"/>
      <c r="DJ615" s="86"/>
      <c r="DK615" s="86"/>
      <c r="DL615" s="86"/>
      <c r="DM615" s="86"/>
      <c r="DN615" s="86"/>
      <c r="DO615" s="86"/>
      <c r="DP615" s="86"/>
      <c r="DQ615" s="86"/>
      <c r="DR615" s="86"/>
      <c r="DS615" s="86"/>
      <c r="DT615" s="86"/>
      <c r="DU615" s="86"/>
      <c r="DV615" s="86"/>
      <c r="DW615" s="86"/>
      <c r="DX615" s="86"/>
      <c r="DY615" s="86"/>
      <c r="DZ615" s="86"/>
      <c r="EA615" s="86"/>
      <c r="EB615" s="86"/>
      <c r="EC615" s="86"/>
      <c r="ED615" s="86"/>
      <c r="EE615" s="86"/>
      <c r="EF615" s="86"/>
      <c r="EG615" s="86"/>
      <c r="EH615" s="86"/>
      <c r="EI615" s="89"/>
      <c r="EJ615" s="89"/>
      <c r="EK615" s="89"/>
      <c r="EL615" s="89"/>
      <c r="EM615" s="89"/>
      <c r="EN615" s="89"/>
      <c r="EO615" s="89"/>
      <c r="EP615" s="89"/>
      <c r="EQ615" s="89"/>
      <c r="ER615" s="89"/>
      <c r="ES615" s="89"/>
      <c r="ET615" s="89"/>
      <c r="EU615" s="89"/>
      <c r="EV615" s="89"/>
      <c r="EW615" s="89"/>
      <c r="EX615" s="89"/>
      <c r="EY615" s="89"/>
      <c r="EZ615" s="89"/>
      <c r="FA615" s="89"/>
      <c r="FB615" s="89"/>
    </row>
    <row r="616" spans="2:158" s="69" customFormat="1">
      <c r="B616" s="76"/>
      <c r="C616" s="77" t="s">
        <v>385</v>
      </c>
      <c r="D616" s="71"/>
      <c r="E616" s="71"/>
      <c r="F616" s="71"/>
      <c r="G616" s="71"/>
      <c r="H616" s="71"/>
      <c r="I616" s="71"/>
      <c r="J616" s="71"/>
      <c r="K616" s="71"/>
      <c r="L616" s="71"/>
      <c r="M616" s="71"/>
      <c r="N616" s="71"/>
      <c r="O616" s="72"/>
      <c r="P616" s="71"/>
      <c r="Q616" s="71"/>
      <c r="R616" s="71"/>
      <c r="S616" s="71"/>
      <c r="T616" s="71"/>
      <c r="U616" s="71"/>
      <c r="V616" s="71"/>
      <c r="W616" s="71"/>
      <c r="X616" s="71"/>
      <c r="Y616" s="71">
        <f>SUM('рабочая 2023 г'!Y615-'2022 г.'!Y615)</f>
        <v>0</v>
      </c>
      <c r="Z616" s="73"/>
      <c r="AA616" s="73"/>
      <c r="AB616" s="73"/>
      <c r="AC616" s="73"/>
      <c r="AD616" s="73"/>
      <c r="AE616" s="73"/>
      <c r="AF616" s="75">
        <f t="shared" si="465"/>
        <v>-15</v>
      </c>
      <c r="AG616" s="71">
        <f>SUM('рабочая 2023 г'!AG615-'2022 г.'!AG615)</f>
        <v>0</v>
      </c>
      <c r="AH616" s="71">
        <f>SUM('рабочая 2023 г'!AH615-'2022 г.'!AH615)</f>
        <v>0</v>
      </c>
      <c r="AI616" s="71">
        <f>SUM('рабочая 2023 г'!AI615-'2022 г.'!AI615)</f>
        <v>0</v>
      </c>
      <c r="AJ616" s="71">
        <f>SUM('рабочая 2023 г'!AJ615-'2022 г.'!AJ615)</f>
        <v>0</v>
      </c>
      <c r="AK616" s="71">
        <f>SUM('рабочая 2023 г'!AK615-'2022 г.'!AK615)</f>
        <v>0</v>
      </c>
      <c r="AL616" s="71">
        <f>SUM('рабочая 2023 г'!AL615-'2022 г.'!AL615)</f>
        <v>0</v>
      </c>
      <c r="AM616" s="71">
        <f>SUM('рабочая 2023 г'!AM615-'2022 г.'!AM615)</f>
        <v>0</v>
      </c>
      <c r="AN616" s="71">
        <f>SUM('рабочая 2023 г'!AN615-'2022 г.'!AN615)</f>
        <v>0</v>
      </c>
      <c r="AO616" s="71">
        <f>SUM('рабочая 2023 г'!AO615-'2022 г.'!AO615)</f>
        <v>-15</v>
      </c>
      <c r="AP616" s="71">
        <f>SUM('рабочая 2023 г'!AP615-'2022 г.'!AP615)</f>
        <v>0</v>
      </c>
      <c r="AQ616" s="71">
        <f>SUM('рабочая 2023 г'!AQ615-'2022 г.'!AQ615)</f>
        <v>0</v>
      </c>
      <c r="AR616" s="71">
        <f>SUM('рабочая 2023 г'!AR615-'2022 г.'!AR615)</f>
        <v>0</v>
      </c>
      <c r="AS616" s="117">
        <f t="shared" si="466"/>
        <v>-15</v>
      </c>
      <c r="AT616" s="71">
        <f>SUM('рабочая 2023 г'!AT615-'2022 г.'!AT615)</f>
        <v>0</v>
      </c>
      <c r="AU616" s="71">
        <f>SUM('рабочая 2023 г'!AU615-'2022 г.'!AU615)</f>
        <v>0</v>
      </c>
      <c r="AV616" s="71">
        <f>SUM('рабочая 2023 г'!AV615-'2022 г.'!AV615)</f>
        <v>0</v>
      </c>
      <c r="AW616" s="71">
        <f>SUM('рабочая 2023 г'!AW615-'2022 г.'!AW615)</f>
        <v>0</v>
      </c>
      <c r="AX616" s="71">
        <f>SUM('рабочая 2023 г'!AX615-'2022 г.'!AX615)</f>
        <v>0</v>
      </c>
      <c r="AY616" s="71">
        <f>SUM('рабочая 2023 г'!AY615-'2022 г.'!AY615)</f>
        <v>0</v>
      </c>
      <c r="AZ616" s="71">
        <f>SUM('рабочая 2023 г'!AZ615-'2022 г.'!AZ615)</f>
        <v>0</v>
      </c>
      <c r="BA616" s="71">
        <f>SUM('рабочая 2023 г'!BA615-'2022 г.'!BA615)</f>
        <v>0</v>
      </c>
      <c r="BB616" s="75">
        <f>SUM(BC616:BD616,BF616)</f>
        <v>0</v>
      </c>
      <c r="BC616" s="71">
        <f>SUM('рабочая 2023 г'!BC615-'2022 г.'!BC615)</f>
        <v>0</v>
      </c>
      <c r="BD616" s="71">
        <f>SUM('рабочая 2023 г'!BD615-'2022 г.'!BD615)</f>
        <v>0</v>
      </c>
      <c r="BE616" s="71">
        <f>SUM('рабочая 2023 г'!BE615-'2022 г.'!BE615)</f>
        <v>0</v>
      </c>
      <c r="BF616" s="71">
        <f>SUM('рабочая 2023 г'!BF615-'2022 г.'!BF615)</f>
        <v>0</v>
      </c>
      <c r="BG616" s="71">
        <f>SUM('рабочая 2023 г'!BG615-'2022 г.'!BG615)</f>
        <v>0</v>
      </c>
      <c r="BH616" s="71">
        <f>SUM('рабочая 2023 г'!BH615-'2022 г.'!BH615)</f>
        <v>0</v>
      </c>
      <c r="BI616" s="71">
        <f>SUM('рабочая 2023 г'!BI615-'2022 г.'!BI615)</f>
        <v>0</v>
      </c>
      <c r="BJ616" s="71">
        <f>SUM('рабочая 2023 г'!BJ615-'2022 г.'!BJ615)</f>
        <v>-1</v>
      </c>
      <c r="BK616" s="71">
        <f>SUM('рабочая 2023 г'!BK615-'2022 г.'!BK615)</f>
        <v>0</v>
      </c>
      <c r="BL616" s="73">
        <f t="shared" ref="BL616:BL623" si="477">SUM(BM616:BP616)</f>
        <v>1</v>
      </c>
      <c r="BM616" s="71">
        <f>SUM('рабочая 2023 г'!BM615-'2022 г.'!BM615)</f>
        <v>0</v>
      </c>
      <c r="BN616" s="71">
        <f>SUM('рабочая 2023 г'!BN615-'2022 г.'!BN615)</f>
        <v>0</v>
      </c>
      <c r="BO616" s="71">
        <f>SUM('рабочая 2023 г'!BO615-'2022 г.'!BO615)</f>
        <v>0</v>
      </c>
      <c r="BP616" s="71">
        <f>SUM('рабочая 2023 г'!BP615-'2022 г.'!BP615)</f>
        <v>1</v>
      </c>
      <c r="BQ616" s="71">
        <f t="shared" si="473"/>
        <v>0</v>
      </c>
      <c r="BR616" s="71"/>
      <c r="BS616" s="71"/>
      <c r="BT616" s="71"/>
      <c r="BU616" s="71"/>
      <c r="BV616" s="71"/>
      <c r="BW616" s="71"/>
      <c r="BX616" s="71"/>
      <c r="BY616" s="71"/>
      <c r="BZ616" s="71"/>
      <c r="CA616" s="71"/>
      <c r="CB616" s="71"/>
      <c r="CC616" s="71"/>
      <c r="CD616" s="71"/>
      <c r="CE616" s="71"/>
      <c r="CF616" s="71"/>
      <c r="CG616" s="71"/>
      <c r="CH616" s="71"/>
      <c r="CI616" s="71"/>
      <c r="CJ616" s="71"/>
      <c r="CK616" s="71"/>
      <c r="CL616" s="71"/>
      <c r="CM616" s="71"/>
      <c r="CN616" s="71"/>
      <c r="CO616" s="71"/>
      <c r="CP616" s="188">
        <f t="shared" si="461"/>
        <v>0</v>
      </c>
      <c r="CQ616" s="71"/>
      <c r="CR616" s="71"/>
      <c r="CS616" s="71"/>
      <c r="CT616" s="71"/>
      <c r="CU616" s="71"/>
      <c r="CV616" s="71"/>
      <c r="CW616" s="71"/>
      <c r="CX616" s="71"/>
      <c r="CY616" s="71"/>
      <c r="CZ616" s="71"/>
      <c r="DA616" s="71"/>
      <c r="DB616" s="188">
        <f t="shared" si="462"/>
        <v>0</v>
      </c>
      <c r="DC616" s="38">
        <f t="shared" si="458"/>
        <v>0</v>
      </c>
      <c r="DD616" s="71"/>
      <c r="DE616" s="71"/>
      <c r="DF616" s="71"/>
      <c r="DG616" s="188">
        <f t="shared" si="459"/>
        <v>0</v>
      </c>
      <c r="DH616" s="38">
        <f t="shared" si="460"/>
        <v>0</v>
      </c>
      <c r="DI616" s="71"/>
      <c r="DJ616" s="71"/>
      <c r="DK616" s="71"/>
      <c r="DL616" s="71"/>
      <c r="DM616" s="71"/>
      <c r="DN616" s="71"/>
      <c r="DO616" s="71"/>
      <c r="DP616" s="71"/>
      <c r="DQ616" s="71"/>
      <c r="DR616" s="71"/>
      <c r="DS616" s="71"/>
      <c r="DT616" s="71"/>
      <c r="DU616" s="71"/>
      <c r="DV616" s="71"/>
      <c r="DW616" s="71"/>
      <c r="DX616" s="71"/>
      <c r="DY616" s="71"/>
      <c r="DZ616" s="71"/>
      <c r="EA616" s="71"/>
      <c r="EB616" s="71"/>
      <c r="EC616" s="71"/>
      <c r="ED616" s="71"/>
      <c r="EE616" s="71"/>
      <c r="EF616" s="71"/>
      <c r="EG616" s="71"/>
      <c r="EH616" s="71"/>
      <c r="EI616" s="74"/>
      <c r="EJ616" s="74"/>
      <c r="EK616" s="74"/>
      <c r="EL616" s="74"/>
      <c r="EM616" s="74"/>
      <c r="EN616" s="74"/>
      <c r="EO616" s="74"/>
      <c r="EP616" s="74"/>
      <c r="EQ616" s="74"/>
      <c r="ER616" s="74"/>
      <c r="ES616" s="74"/>
      <c r="ET616" s="74"/>
      <c r="EU616" s="74"/>
      <c r="EV616" s="74"/>
      <c r="EW616" s="74"/>
      <c r="EX616" s="74"/>
      <c r="EY616" s="74"/>
      <c r="EZ616" s="74"/>
      <c r="FA616" s="74"/>
      <c r="FB616" s="74"/>
    </row>
    <row r="617" spans="2:158" s="69" customFormat="1">
      <c r="B617" s="76"/>
      <c r="C617" s="77" t="s">
        <v>386</v>
      </c>
      <c r="D617" s="71"/>
      <c r="E617" s="71"/>
      <c r="F617" s="71"/>
      <c r="G617" s="71"/>
      <c r="H617" s="71"/>
      <c r="I617" s="71"/>
      <c r="J617" s="71"/>
      <c r="K617" s="71"/>
      <c r="L617" s="71"/>
      <c r="M617" s="71"/>
      <c r="N617" s="71"/>
      <c r="O617" s="72"/>
      <c r="P617" s="71"/>
      <c r="Q617" s="71"/>
      <c r="R617" s="71"/>
      <c r="S617" s="71"/>
      <c r="T617" s="71"/>
      <c r="U617" s="71"/>
      <c r="V617" s="71"/>
      <c r="W617" s="71"/>
      <c r="X617" s="71"/>
      <c r="Y617" s="71">
        <f>SUM('рабочая 2023 г'!Y616-'2022 г.'!Y616)</f>
        <v>0</v>
      </c>
      <c r="Z617" s="73"/>
      <c r="AA617" s="73"/>
      <c r="AB617" s="73"/>
      <c r="AC617" s="73"/>
      <c r="AD617" s="73"/>
      <c r="AE617" s="73"/>
      <c r="AF617" s="75">
        <f t="shared" si="465"/>
        <v>0</v>
      </c>
      <c r="AG617" s="71">
        <f>SUM('рабочая 2023 г'!AG616-'2022 г.'!AG616)</f>
        <v>0</v>
      </c>
      <c r="AH617" s="71">
        <f>SUM('рабочая 2023 г'!AH616-'2022 г.'!AH616)</f>
        <v>0</v>
      </c>
      <c r="AI617" s="71">
        <f>SUM('рабочая 2023 г'!AI616-'2022 г.'!AI616)</f>
        <v>0</v>
      </c>
      <c r="AJ617" s="71">
        <f>SUM('рабочая 2023 г'!AJ616-'2022 г.'!AJ616)</f>
        <v>0</v>
      </c>
      <c r="AK617" s="71">
        <f>SUM('рабочая 2023 г'!AK616-'2022 г.'!AK616)</f>
        <v>0</v>
      </c>
      <c r="AL617" s="71">
        <f>SUM('рабочая 2023 г'!AL616-'2022 г.'!AL616)</f>
        <v>0</v>
      </c>
      <c r="AM617" s="71">
        <f>SUM('рабочая 2023 г'!AM616-'2022 г.'!AM616)</f>
        <v>0</v>
      </c>
      <c r="AN617" s="71">
        <f>SUM('рабочая 2023 г'!AN616-'2022 г.'!AN616)</f>
        <v>0</v>
      </c>
      <c r="AO617" s="71">
        <f>SUM('рабочая 2023 г'!AO616-'2022 г.'!AO616)</f>
        <v>0</v>
      </c>
      <c r="AP617" s="71">
        <f>SUM('рабочая 2023 г'!AP616-'2022 г.'!AP616)</f>
        <v>0</v>
      </c>
      <c r="AQ617" s="71">
        <f>SUM('рабочая 2023 г'!AQ616-'2022 г.'!AQ616)</f>
        <v>0</v>
      </c>
      <c r="AR617" s="71">
        <f>SUM('рабочая 2023 г'!AR616-'2022 г.'!AR616)</f>
        <v>0</v>
      </c>
      <c r="AS617" s="117">
        <f t="shared" si="466"/>
        <v>0</v>
      </c>
      <c r="AT617" s="71">
        <f>SUM('рабочая 2023 г'!AT616-'2022 г.'!AT616)</f>
        <v>0</v>
      </c>
      <c r="AU617" s="71">
        <f>SUM('рабочая 2023 г'!AU616-'2022 г.'!AU616)</f>
        <v>0</v>
      </c>
      <c r="AV617" s="71">
        <f>SUM('рабочая 2023 г'!AV616-'2022 г.'!AV616)</f>
        <v>0</v>
      </c>
      <c r="AW617" s="71">
        <f>SUM('рабочая 2023 г'!AW616-'2022 г.'!AW616)</f>
        <v>0</v>
      </c>
      <c r="AX617" s="71">
        <f>SUM('рабочая 2023 г'!AX616-'2022 г.'!AX616)</f>
        <v>0</v>
      </c>
      <c r="AY617" s="71">
        <f>SUM('рабочая 2023 г'!AY616-'2022 г.'!AY616)</f>
        <v>0</v>
      </c>
      <c r="AZ617" s="71">
        <f>SUM('рабочая 2023 г'!AZ616-'2022 г.'!AZ616)</f>
        <v>0</v>
      </c>
      <c r="BA617" s="71">
        <f>SUM('рабочая 2023 г'!BA616-'2022 г.'!BA616)</f>
        <v>0</v>
      </c>
      <c r="BB617" s="75">
        <f>SUM(BC617:BD617,BF617)</f>
        <v>0</v>
      </c>
      <c r="BC617" s="71">
        <f>SUM('рабочая 2023 г'!BC616-'2022 г.'!BC616)</f>
        <v>0</v>
      </c>
      <c r="BD617" s="71">
        <f>SUM('рабочая 2023 г'!BD616-'2022 г.'!BD616)</f>
        <v>0</v>
      </c>
      <c r="BE617" s="71">
        <f>SUM('рабочая 2023 г'!BE616-'2022 г.'!BE616)</f>
        <v>0</v>
      </c>
      <c r="BF617" s="71">
        <f>SUM('рабочая 2023 г'!BF616-'2022 г.'!BF616)</f>
        <v>0</v>
      </c>
      <c r="BG617" s="71">
        <f>SUM('рабочая 2023 г'!BG616-'2022 г.'!BG616)</f>
        <v>0</v>
      </c>
      <c r="BH617" s="71">
        <f>SUM('рабочая 2023 г'!BH616-'2022 г.'!BH616)</f>
        <v>0</v>
      </c>
      <c r="BI617" s="71">
        <f>SUM('рабочая 2023 г'!BI616-'2022 г.'!BI616)</f>
        <v>0</v>
      </c>
      <c r="BJ617" s="71">
        <f>SUM('рабочая 2023 г'!BJ616-'2022 г.'!BJ616)</f>
        <v>0</v>
      </c>
      <c r="BK617" s="71">
        <f>SUM('рабочая 2023 г'!BK616-'2022 г.'!BK616)</f>
        <v>0</v>
      </c>
      <c r="BL617" s="73">
        <f t="shared" si="477"/>
        <v>0</v>
      </c>
      <c r="BM617" s="71">
        <f>SUM('рабочая 2023 г'!BM616-'2022 г.'!BM616)</f>
        <v>0</v>
      </c>
      <c r="BN617" s="71">
        <f>SUM('рабочая 2023 г'!BN616-'2022 г.'!BN616)</f>
        <v>0</v>
      </c>
      <c r="BO617" s="71">
        <f>SUM('рабочая 2023 г'!BO616-'2022 г.'!BO616)</f>
        <v>0</v>
      </c>
      <c r="BP617" s="71">
        <f>SUM('рабочая 2023 г'!BP616-'2022 г.'!BP616)</f>
        <v>0</v>
      </c>
      <c r="BQ617" s="71">
        <f t="shared" si="473"/>
        <v>0</v>
      </c>
      <c r="BR617" s="71"/>
      <c r="BS617" s="71"/>
      <c r="BT617" s="71"/>
      <c r="BU617" s="71"/>
      <c r="BV617" s="71"/>
      <c r="BW617" s="71"/>
      <c r="BX617" s="71"/>
      <c r="BY617" s="71"/>
      <c r="BZ617" s="71"/>
      <c r="CA617" s="71"/>
      <c r="CB617" s="71"/>
      <c r="CC617" s="71"/>
      <c r="CD617" s="71"/>
      <c r="CE617" s="71"/>
      <c r="CF617" s="71"/>
      <c r="CG617" s="71"/>
      <c r="CH617" s="71"/>
      <c r="CI617" s="71"/>
      <c r="CJ617" s="71"/>
      <c r="CK617" s="71"/>
      <c r="CL617" s="71"/>
      <c r="CM617" s="71"/>
      <c r="CN617" s="71"/>
      <c r="CO617" s="71"/>
      <c r="CP617" s="188">
        <f t="shared" si="461"/>
        <v>0</v>
      </c>
      <c r="CQ617" s="71"/>
      <c r="CR617" s="71"/>
      <c r="CS617" s="71"/>
      <c r="CT617" s="71"/>
      <c r="CU617" s="71"/>
      <c r="CV617" s="71"/>
      <c r="CW617" s="71"/>
      <c r="CX617" s="71"/>
      <c r="CY617" s="71"/>
      <c r="CZ617" s="71"/>
      <c r="DA617" s="71"/>
      <c r="DB617" s="188">
        <f t="shared" si="462"/>
        <v>0</v>
      </c>
      <c r="DC617" s="38">
        <f t="shared" si="458"/>
        <v>0</v>
      </c>
      <c r="DD617" s="71"/>
      <c r="DE617" s="71"/>
      <c r="DF617" s="71"/>
      <c r="DG617" s="188">
        <f t="shared" si="459"/>
        <v>0</v>
      </c>
      <c r="DH617" s="38">
        <f t="shared" si="460"/>
        <v>0</v>
      </c>
      <c r="DI617" s="71"/>
      <c r="DJ617" s="71"/>
      <c r="DK617" s="71"/>
      <c r="DL617" s="71"/>
      <c r="DM617" s="71"/>
      <c r="DN617" s="71"/>
      <c r="DO617" s="71"/>
      <c r="DP617" s="71"/>
      <c r="DQ617" s="71"/>
      <c r="DR617" s="71"/>
      <c r="DS617" s="71"/>
      <c r="DT617" s="71"/>
      <c r="DU617" s="71"/>
      <c r="DV617" s="71"/>
      <c r="DW617" s="71"/>
      <c r="DX617" s="71"/>
      <c r="DY617" s="71"/>
      <c r="DZ617" s="71"/>
      <c r="EA617" s="71"/>
      <c r="EB617" s="71"/>
      <c r="EC617" s="71"/>
      <c r="ED617" s="71"/>
      <c r="EE617" s="71"/>
      <c r="EF617" s="71"/>
      <c r="EG617" s="71"/>
      <c r="EH617" s="71"/>
      <c r="EI617" s="74"/>
      <c r="EJ617" s="74"/>
      <c r="EK617" s="74"/>
      <c r="EL617" s="74"/>
      <c r="EM617" s="74"/>
      <c r="EN617" s="74"/>
      <c r="EO617" s="74"/>
      <c r="EP617" s="74"/>
      <c r="EQ617" s="74"/>
      <c r="ER617" s="74"/>
      <c r="ES617" s="74"/>
      <c r="ET617" s="74"/>
      <c r="EU617" s="74"/>
      <c r="EV617" s="74"/>
      <c r="EW617" s="74"/>
      <c r="EX617" s="74"/>
      <c r="EY617" s="74"/>
      <c r="EZ617" s="74"/>
      <c r="FA617" s="74"/>
      <c r="FB617" s="74"/>
    </row>
    <row r="618" spans="2:158" s="69" customFormat="1">
      <c r="B618" s="76"/>
      <c r="C618" s="77" t="s">
        <v>387</v>
      </c>
      <c r="D618" s="71"/>
      <c r="E618" s="71"/>
      <c r="F618" s="71"/>
      <c r="G618" s="71"/>
      <c r="H618" s="71"/>
      <c r="I618" s="71"/>
      <c r="J618" s="71"/>
      <c r="K618" s="71"/>
      <c r="L618" s="71"/>
      <c r="M618" s="71"/>
      <c r="N618" s="71"/>
      <c r="O618" s="72"/>
      <c r="P618" s="71"/>
      <c r="Q618" s="71"/>
      <c r="R618" s="71"/>
      <c r="S618" s="71"/>
      <c r="T618" s="71"/>
      <c r="U618" s="71"/>
      <c r="V618" s="71"/>
      <c r="W618" s="71"/>
      <c r="X618" s="71"/>
      <c r="Y618" s="71">
        <f>SUM('рабочая 2023 г'!Y617-'2022 г.'!Y617)</f>
        <v>0</v>
      </c>
      <c r="Z618" s="73"/>
      <c r="AA618" s="73"/>
      <c r="AB618" s="73"/>
      <c r="AC618" s="73"/>
      <c r="AD618" s="73"/>
      <c r="AE618" s="73"/>
      <c r="AF618" s="75">
        <f t="shared" si="465"/>
        <v>0</v>
      </c>
      <c r="AG618" s="71">
        <f>SUM('рабочая 2023 г'!AG617-'2022 г.'!AG617)</f>
        <v>0</v>
      </c>
      <c r="AH618" s="71">
        <f>SUM('рабочая 2023 г'!AH617-'2022 г.'!AH617)</f>
        <v>0</v>
      </c>
      <c r="AI618" s="71">
        <f>SUM('рабочая 2023 г'!AI617-'2022 г.'!AI617)</f>
        <v>0</v>
      </c>
      <c r="AJ618" s="71">
        <f>SUM('рабочая 2023 г'!AJ617-'2022 г.'!AJ617)</f>
        <v>0</v>
      </c>
      <c r="AK618" s="71">
        <f>SUM('рабочая 2023 г'!AK617-'2022 г.'!AK617)</f>
        <v>0</v>
      </c>
      <c r="AL618" s="71">
        <f>SUM('рабочая 2023 г'!AL617-'2022 г.'!AL617)</f>
        <v>0</v>
      </c>
      <c r="AM618" s="71">
        <f>SUM('рабочая 2023 г'!AM617-'2022 г.'!AM617)</f>
        <v>0</v>
      </c>
      <c r="AN618" s="71">
        <f>SUM('рабочая 2023 г'!AN617-'2022 г.'!AN617)</f>
        <v>0</v>
      </c>
      <c r="AO618" s="71">
        <f>SUM('рабочая 2023 г'!AO617-'2022 г.'!AO617)</f>
        <v>0</v>
      </c>
      <c r="AP618" s="71">
        <f>SUM('рабочая 2023 г'!AP617-'2022 г.'!AP617)</f>
        <v>0</v>
      </c>
      <c r="AQ618" s="71">
        <f>SUM('рабочая 2023 г'!AQ617-'2022 г.'!AQ617)</f>
        <v>0</v>
      </c>
      <c r="AR618" s="71">
        <f>SUM('рабочая 2023 г'!AR617-'2022 г.'!AR617)</f>
        <v>0</v>
      </c>
      <c r="AS618" s="117">
        <f t="shared" si="466"/>
        <v>0</v>
      </c>
      <c r="AT618" s="71">
        <f>SUM('рабочая 2023 г'!AT617-'2022 г.'!AT617)</f>
        <v>0</v>
      </c>
      <c r="AU618" s="71">
        <f>SUM('рабочая 2023 г'!AU617-'2022 г.'!AU617)</f>
        <v>0</v>
      </c>
      <c r="AV618" s="71">
        <f>SUM('рабочая 2023 г'!AV617-'2022 г.'!AV617)</f>
        <v>0</v>
      </c>
      <c r="AW618" s="71">
        <f>SUM('рабочая 2023 г'!AW617-'2022 г.'!AW617)</f>
        <v>0</v>
      </c>
      <c r="AX618" s="71">
        <f>SUM('рабочая 2023 г'!AX617-'2022 г.'!AX617)</f>
        <v>0</v>
      </c>
      <c r="AY618" s="71">
        <f>SUM('рабочая 2023 г'!AY617-'2022 г.'!AY617)</f>
        <v>0</v>
      </c>
      <c r="AZ618" s="71">
        <f>SUM('рабочая 2023 г'!AZ617-'2022 г.'!AZ617)</f>
        <v>0</v>
      </c>
      <c r="BA618" s="71">
        <f>SUM('рабочая 2023 г'!BA617-'2022 г.'!BA617)</f>
        <v>0</v>
      </c>
      <c r="BB618" s="75">
        <f>SUM(BC618:BD618,BF618)</f>
        <v>0</v>
      </c>
      <c r="BC618" s="71">
        <f>SUM('рабочая 2023 г'!BC617-'2022 г.'!BC617)</f>
        <v>0</v>
      </c>
      <c r="BD618" s="71">
        <f>SUM('рабочая 2023 г'!BD617-'2022 г.'!BD617)</f>
        <v>0</v>
      </c>
      <c r="BE618" s="71">
        <f>SUM('рабочая 2023 г'!BE617-'2022 г.'!BE617)</f>
        <v>0</v>
      </c>
      <c r="BF618" s="71">
        <f>SUM('рабочая 2023 г'!BF617-'2022 г.'!BF617)</f>
        <v>0</v>
      </c>
      <c r="BG618" s="71">
        <f>SUM('рабочая 2023 г'!BG617-'2022 г.'!BG617)</f>
        <v>0</v>
      </c>
      <c r="BH618" s="71">
        <f>SUM('рабочая 2023 г'!BH617-'2022 г.'!BH617)</f>
        <v>0</v>
      </c>
      <c r="BI618" s="71">
        <f>SUM('рабочая 2023 г'!BI617-'2022 г.'!BI617)</f>
        <v>0</v>
      </c>
      <c r="BJ618" s="71">
        <f>SUM('рабочая 2023 г'!BJ617-'2022 г.'!BJ617)</f>
        <v>0</v>
      </c>
      <c r="BK618" s="71">
        <f>SUM('рабочая 2023 г'!BK617-'2022 г.'!BK617)</f>
        <v>0</v>
      </c>
      <c r="BL618" s="73">
        <f t="shared" si="477"/>
        <v>0</v>
      </c>
      <c r="BM618" s="71">
        <f>SUM('рабочая 2023 г'!BM617-'2022 г.'!BM617)</f>
        <v>0</v>
      </c>
      <c r="BN618" s="71">
        <f>SUM('рабочая 2023 г'!BN617-'2022 г.'!BN617)</f>
        <v>0</v>
      </c>
      <c r="BO618" s="71">
        <f>SUM('рабочая 2023 г'!BO617-'2022 г.'!BO617)</f>
        <v>0</v>
      </c>
      <c r="BP618" s="71">
        <f>SUM('рабочая 2023 г'!BP617-'2022 г.'!BP617)</f>
        <v>0</v>
      </c>
      <c r="BQ618" s="71">
        <f t="shared" si="473"/>
        <v>0</v>
      </c>
      <c r="BR618" s="71"/>
      <c r="BS618" s="71"/>
      <c r="BT618" s="71"/>
      <c r="BU618" s="71"/>
      <c r="BV618" s="71"/>
      <c r="BW618" s="71"/>
      <c r="BX618" s="71"/>
      <c r="BY618" s="71"/>
      <c r="BZ618" s="71"/>
      <c r="CA618" s="71"/>
      <c r="CB618" s="71"/>
      <c r="CC618" s="71"/>
      <c r="CD618" s="71"/>
      <c r="CE618" s="71"/>
      <c r="CF618" s="71"/>
      <c r="CG618" s="71"/>
      <c r="CH618" s="71"/>
      <c r="CI618" s="71"/>
      <c r="CJ618" s="71"/>
      <c r="CK618" s="71"/>
      <c r="CL618" s="71"/>
      <c r="CM618" s="71"/>
      <c r="CN618" s="71"/>
      <c r="CO618" s="71"/>
      <c r="CP618" s="188">
        <f t="shared" si="461"/>
        <v>0</v>
      </c>
      <c r="CQ618" s="71"/>
      <c r="CR618" s="71"/>
      <c r="CS618" s="71"/>
      <c r="CT618" s="71"/>
      <c r="CU618" s="71"/>
      <c r="CV618" s="71"/>
      <c r="CW618" s="71"/>
      <c r="CX618" s="71"/>
      <c r="CY618" s="71"/>
      <c r="CZ618" s="71"/>
      <c r="DA618" s="71"/>
      <c r="DB618" s="188">
        <f t="shared" si="462"/>
        <v>0</v>
      </c>
      <c r="DC618" s="38">
        <f t="shared" si="458"/>
        <v>0</v>
      </c>
      <c r="DD618" s="71"/>
      <c r="DE618" s="71"/>
      <c r="DF618" s="71"/>
      <c r="DG618" s="188">
        <f t="shared" si="459"/>
        <v>0</v>
      </c>
      <c r="DH618" s="38">
        <f t="shared" si="460"/>
        <v>0</v>
      </c>
      <c r="DI618" s="71"/>
      <c r="DJ618" s="71"/>
      <c r="DK618" s="71"/>
      <c r="DL618" s="71"/>
      <c r="DM618" s="71"/>
      <c r="DN618" s="71"/>
      <c r="DO618" s="71"/>
      <c r="DP618" s="71"/>
      <c r="DQ618" s="71"/>
      <c r="DR618" s="71"/>
      <c r="DS618" s="71"/>
      <c r="DT618" s="71"/>
      <c r="DU618" s="71"/>
      <c r="DV618" s="71"/>
      <c r="DW618" s="71"/>
      <c r="DX618" s="71"/>
      <c r="DY618" s="71"/>
      <c r="DZ618" s="71"/>
      <c r="EA618" s="71"/>
      <c r="EB618" s="71"/>
      <c r="EC618" s="71"/>
      <c r="ED618" s="71"/>
      <c r="EE618" s="71"/>
      <c r="EF618" s="71"/>
      <c r="EG618" s="71"/>
      <c r="EH618" s="71"/>
      <c r="EI618" s="74"/>
      <c r="EJ618" s="74"/>
      <c r="EK618" s="74"/>
      <c r="EL618" s="74"/>
      <c r="EM618" s="74"/>
      <c r="EN618" s="74"/>
      <c r="EO618" s="74"/>
      <c r="EP618" s="74"/>
      <c r="EQ618" s="74"/>
      <c r="ER618" s="74"/>
      <c r="ES618" s="74"/>
      <c r="ET618" s="74"/>
      <c r="EU618" s="74"/>
      <c r="EV618" s="74"/>
      <c r="EW618" s="74"/>
      <c r="EX618" s="74"/>
      <c r="EY618" s="74"/>
      <c r="EZ618" s="74"/>
      <c r="FA618" s="74"/>
      <c r="FB618" s="74"/>
    </row>
    <row r="619" spans="2:158" s="69" customFormat="1">
      <c r="B619" s="76"/>
      <c r="C619" s="77" t="s">
        <v>388</v>
      </c>
      <c r="D619" s="71"/>
      <c r="E619" s="71"/>
      <c r="F619" s="71"/>
      <c r="G619" s="71"/>
      <c r="H619" s="71"/>
      <c r="I619" s="71"/>
      <c r="J619" s="71"/>
      <c r="K619" s="71"/>
      <c r="L619" s="71"/>
      <c r="M619" s="71"/>
      <c r="N619" s="71"/>
      <c r="O619" s="72"/>
      <c r="P619" s="71"/>
      <c r="Q619" s="71"/>
      <c r="R619" s="71"/>
      <c r="S619" s="71"/>
      <c r="T619" s="71"/>
      <c r="U619" s="71"/>
      <c r="V619" s="71"/>
      <c r="W619" s="71"/>
      <c r="X619" s="71"/>
      <c r="Y619" s="71">
        <f>SUM('рабочая 2023 г'!Y618-'2022 г.'!Y618)</f>
        <v>0</v>
      </c>
      <c r="Z619" s="73"/>
      <c r="AA619" s="73"/>
      <c r="AB619" s="73"/>
      <c r="AC619" s="73"/>
      <c r="AD619" s="73"/>
      <c r="AE619" s="73"/>
      <c r="AF619" s="75">
        <f t="shared" si="465"/>
        <v>0</v>
      </c>
      <c r="AG619" s="71">
        <f>SUM('рабочая 2023 г'!AG618-'2022 г.'!AG618)</f>
        <v>0</v>
      </c>
      <c r="AH619" s="71">
        <f>SUM('рабочая 2023 г'!AH618-'2022 г.'!AH618)</f>
        <v>0</v>
      </c>
      <c r="AI619" s="71">
        <f>SUM('рабочая 2023 г'!AI618-'2022 г.'!AI618)</f>
        <v>0</v>
      </c>
      <c r="AJ619" s="71">
        <f>SUM('рабочая 2023 г'!AJ618-'2022 г.'!AJ618)</f>
        <v>0</v>
      </c>
      <c r="AK619" s="71">
        <f>SUM('рабочая 2023 г'!AK618-'2022 г.'!AK618)</f>
        <v>0</v>
      </c>
      <c r="AL619" s="71">
        <f>SUM('рабочая 2023 г'!AL618-'2022 г.'!AL618)</f>
        <v>0</v>
      </c>
      <c r="AM619" s="71">
        <f>SUM('рабочая 2023 г'!AM618-'2022 г.'!AM618)</f>
        <v>0</v>
      </c>
      <c r="AN619" s="71">
        <f>SUM('рабочая 2023 г'!AN618-'2022 г.'!AN618)</f>
        <v>0</v>
      </c>
      <c r="AO619" s="71">
        <f>SUM('рабочая 2023 г'!AO618-'2022 г.'!AO618)</f>
        <v>0</v>
      </c>
      <c r="AP619" s="71">
        <f>SUM('рабочая 2023 г'!AP618-'2022 г.'!AP618)</f>
        <v>0</v>
      </c>
      <c r="AQ619" s="71">
        <f>SUM('рабочая 2023 г'!AQ618-'2022 г.'!AQ618)</f>
        <v>0</v>
      </c>
      <c r="AR619" s="71">
        <f>SUM('рабочая 2023 г'!AR618-'2022 г.'!AR618)</f>
        <v>0</v>
      </c>
      <c r="AS619" s="117">
        <f t="shared" si="466"/>
        <v>0</v>
      </c>
      <c r="AT619" s="71">
        <f>SUM('рабочая 2023 г'!AT618-'2022 г.'!AT618)</f>
        <v>0</v>
      </c>
      <c r="AU619" s="71">
        <f>SUM('рабочая 2023 г'!AU618-'2022 г.'!AU618)</f>
        <v>0</v>
      </c>
      <c r="AV619" s="71">
        <f>SUM('рабочая 2023 г'!AV618-'2022 г.'!AV618)</f>
        <v>0</v>
      </c>
      <c r="AW619" s="71">
        <f>SUM('рабочая 2023 г'!AW618-'2022 г.'!AW618)</f>
        <v>0</v>
      </c>
      <c r="AX619" s="71">
        <f>SUM('рабочая 2023 г'!AX618-'2022 г.'!AX618)</f>
        <v>0</v>
      </c>
      <c r="AY619" s="71">
        <f>SUM('рабочая 2023 г'!AY618-'2022 г.'!AY618)</f>
        <v>0</v>
      </c>
      <c r="AZ619" s="71">
        <f>SUM('рабочая 2023 г'!AZ618-'2022 г.'!AZ618)</f>
        <v>0</v>
      </c>
      <c r="BA619" s="71">
        <f>SUM('рабочая 2023 г'!BA618-'2022 г.'!BA618)</f>
        <v>0</v>
      </c>
      <c r="BB619" s="75">
        <f>SUM(BC619:BD619,BF619)</f>
        <v>0</v>
      </c>
      <c r="BC619" s="71">
        <f>SUM('рабочая 2023 г'!BC618-'2022 г.'!BC618)</f>
        <v>0</v>
      </c>
      <c r="BD619" s="71">
        <f>SUM('рабочая 2023 г'!BD618-'2022 г.'!BD618)</f>
        <v>0</v>
      </c>
      <c r="BE619" s="71">
        <f>SUM('рабочая 2023 г'!BE618-'2022 г.'!BE618)</f>
        <v>0</v>
      </c>
      <c r="BF619" s="71">
        <f>SUM('рабочая 2023 г'!BF618-'2022 г.'!BF618)</f>
        <v>0</v>
      </c>
      <c r="BG619" s="71">
        <f>SUM('рабочая 2023 г'!BG618-'2022 г.'!BG618)</f>
        <v>0</v>
      </c>
      <c r="BH619" s="71">
        <f>SUM('рабочая 2023 г'!BH618-'2022 г.'!BH618)</f>
        <v>0</v>
      </c>
      <c r="BI619" s="71">
        <f>SUM('рабочая 2023 г'!BI618-'2022 г.'!BI618)</f>
        <v>0</v>
      </c>
      <c r="BJ619" s="71">
        <f>SUM('рабочая 2023 г'!BJ618-'2022 г.'!BJ618)</f>
        <v>0</v>
      </c>
      <c r="BK619" s="71">
        <f>SUM('рабочая 2023 г'!BK618-'2022 г.'!BK618)</f>
        <v>0</v>
      </c>
      <c r="BL619" s="73">
        <f t="shared" si="477"/>
        <v>0</v>
      </c>
      <c r="BM619" s="71">
        <f>SUM('рабочая 2023 г'!BM618-'2022 г.'!BM618)</f>
        <v>0</v>
      </c>
      <c r="BN619" s="71">
        <f>SUM('рабочая 2023 г'!BN618-'2022 г.'!BN618)</f>
        <v>0</v>
      </c>
      <c r="BO619" s="71">
        <f>SUM('рабочая 2023 г'!BO618-'2022 г.'!BO618)</f>
        <v>0</v>
      </c>
      <c r="BP619" s="71">
        <f>SUM('рабочая 2023 г'!BP618-'2022 г.'!BP618)</f>
        <v>0</v>
      </c>
      <c r="BQ619" s="71">
        <f t="shared" si="473"/>
        <v>0</v>
      </c>
      <c r="BR619" s="71"/>
      <c r="BS619" s="71"/>
      <c r="BT619" s="71"/>
      <c r="BU619" s="71"/>
      <c r="BV619" s="71"/>
      <c r="BW619" s="71"/>
      <c r="BX619" s="71"/>
      <c r="BY619" s="71"/>
      <c r="BZ619" s="71"/>
      <c r="CA619" s="71"/>
      <c r="CB619" s="71"/>
      <c r="CC619" s="71"/>
      <c r="CD619" s="71"/>
      <c r="CE619" s="71"/>
      <c r="CF619" s="71"/>
      <c r="CG619" s="71"/>
      <c r="CH619" s="71"/>
      <c r="CI619" s="71"/>
      <c r="CJ619" s="71"/>
      <c r="CK619" s="71"/>
      <c r="CL619" s="71"/>
      <c r="CM619" s="71"/>
      <c r="CN619" s="71"/>
      <c r="CO619" s="71"/>
      <c r="CP619" s="188">
        <f t="shared" si="461"/>
        <v>0</v>
      </c>
      <c r="CQ619" s="71"/>
      <c r="CR619" s="71"/>
      <c r="CS619" s="71"/>
      <c r="CT619" s="71"/>
      <c r="CU619" s="71"/>
      <c r="CV619" s="71"/>
      <c r="CW619" s="71"/>
      <c r="CX619" s="71"/>
      <c r="CY619" s="71"/>
      <c r="CZ619" s="71"/>
      <c r="DA619" s="71"/>
      <c r="DB619" s="188">
        <f t="shared" si="462"/>
        <v>0</v>
      </c>
      <c r="DC619" s="38">
        <f t="shared" si="458"/>
        <v>0</v>
      </c>
      <c r="DD619" s="71"/>
      <c r="DE619" s="71"/>
      <c r="DF619" s="71"/>
      <c r="DG619" s="188">
        <f t="shared" si="459"/>
        <v>0</v>
      </c>
      <c r="DH619" s="38">
        <f t="shared" si="460"/>
        <v>0</v>
      </c>
      <c r="DI619" s="71"/>
      <c r="DJ619" s="71"/>
      <c r="DK619" s="71"/>
      <c r="DL619" s="71"/>
      <c r="DM619" s="71"/>
      <c r="DN619" s="71"/>
      <c r="DO619" s="71"/>
      <c r="DP619" s="71"/>
      <c r="DQ619" s="71"/>
      <c r="DR619" s="71"/>
      <c r="DS619" s="71"/>
      <c r="DT619" s="71"/>
      <c r="DU619" s="71"/>
      <c r="DV619" s="71"/>
      <c r="DW619" s="71"/>
      <c r="DX619" s="71"/>
      <c r="DY619" s="71"/>
      <c r="DZ619" s="71"/>
      <c r="EA619" s="71"/>
      <c r="EB619" s="71"/>
      <c r="EC619" s="71"/>
      <c r="ED619" s="71"/>
      <c r="EE619" s="71"/>
      <c r="EF619" s="71"/>
      <c r="EG619" s="71"/>
      <c r="EH619" s="71"/>
      <c r="EI619" s="74"/>
      <c r="EJ619" s="74"/>
      <c r="EK619" s="74"/>
      <c r="EL619" s="74"/>
      <c r="EM619" s="74"/>
      <c r="EN619" s="74"/>
      <c r="EO619" s="74"/>
      <c r="EP619" s="74"/>
      <c r="EQ619" s="74"/>
      <c r="ER619" s="74"/>
      <c r="ES619" s="74"/>
      <c r="ET619" s="74"/>
      <c r="EU619" s="74"/>
      <c r="EV619" s="74"/>
      <c r="EW619" s="74"/>
      <c r="EX619" s="74"/>
      <c r="EY619" s="74"/>
      <c r="EZ619" s="74"/>
      <c r="FA619" s="74"/>
      <c r="FB619" s="74"/>
    </row>
    <row r="620" spans="2:158" s="69" customFormat="1">
      <c r="B620" s="76"/>
      <c r="C620" s="77" t="s">
        <v>389</v>
      </c>
      <c r="D620" s="71"/>
      <c r="E620" s="71"/>
      <c r="F620" s="71"/>
      <c r="G620" s="71"/>
      <c r="H620" s="71"/>
      <c r="I620" s="71"/>
      <c r="J620" s="71"/>
      <c r="K620" s="71"/>
      <c r="L620" s="71"/>
      <c r="M620" s="71"/>
      <c r="N620" s="71"/>
      <c r="O620" s="72"/>
      <c r="P620" s="71"/>
      <c r="Q620" s="71"/>
      <c r="R620" s="71"/>
      <c r="S620" s="71"/>
      <c r="T620" s="71"/>
      <c r="U620" s="71"/>
      <c r="V620" s="71"/>
      <c r="W620" s="71"/>
      <c r="X620" s="71"/>
      <c r="Y620" s="71">
        <f>SUM('рабочая 2023 г'!Y619-'2022 г.'!Y619)</f>
        <v>0</v>
      </c>
      <c r="Z620" s="73"/>
      <c r="AA620" s="73"/>
      <c r="AB620" s="73"/>
      <c r="AC620" s="73"/>
      <c r="AD620" s="73"/>
      <c r="AE620" s="73"/>
      <c r="AF620" s="75">
        <f t="shared" si="465"/>
        <v>0</v>
      </c>
      <c r="AG620" s="71">
        <f>SUM('рабочая 2023 г'!AG619-'2022 г.'!AG619)</f>
        <v>0</v>
      </c>
      <c r="AH620" s="71">
        <f>SUM('рабочая 2023 г'!AH619-'2022 г.'!AH619)</f>
        <v>0</v>
      </c>
      <c r="AI620" s="71">
        <f>SUM('рабочая 2023 г'!AI619-'2022 г.'!AI619)</f>
        <v>0</v>
      </c>
      <c r="AJ620" s="71">
        <f>SUM('рабочая 2023 г'!AJ619-'2022 г.'!AJ619)</f>
        <v>0</v>
      </c>
      <c r="AK620" s="71">
        <f>SUM('рабочая 2023 г'!AK619-'2022 г.'!AK619)</f>
        <v>0</v>
      </c>
      <c r="AL620" s="71">
        <f>SUM('рабочая 2023 г'!AL619-'2022 г.'!AL619)</f>
        <v>0</v>
      </c>
      <c r="AM620" s="71">
        <f>SUM('рабочая 2023 г'!AM619-'2022 г.'!AM619)</f>
        <v>0</v>
      </c>
      <c r="AN620" s="71">
        <f>SUM('рабочая 2023 г'!AN619-'2022 г.'!AN619)</f>
        <v>0</v>
      </c>
      <c r="AO620" s="71">
        <f>SUM('рабочая 2023 г'!AO619-'2022 г.'!AO619)</f>
        <v>0</v>
      </c>
      <c r="AP620" s="71">
        <f>SUM('рабочая 2023 г'!AP619-'2022 г.'!AP619)</f>
        <v>0</v>
      </c>
      <c r="AQ620" s="71">
        <f>SUM('рабочая 2023 г'!AQ619-'2022 г.'!AQ619)</f>
        <v>0</v>
      </c>
      <c r="AR620" s="71">
        <f>SUM('рабочая 2023 г'!AR619-'2022 г.'!AR619)</f>
        <v>0</v>
      </c>
      <c r="AS620" s="117">
        <f t="shared" si="466"/>
        <v>0</v>
      </c>
      <c r="AT620" s="71">
        <f>SUM('рабочая 2023 г'!AT619-'2022 г.'!AT619)</f>
        <v>0</v>
      </c>
      <c r="AU620" s="71">
        <f>SUM('рабочая 2023 г'!AU619-'2022 г.'!AU619)</f>
        <v>0</v>
      </c>
      <c r="AV620" s="71">
        <f>SUM('рабочая 2023 г'!AV619-'2022 г.'!AV619)</f>
        <v>0</v>
      </c>
      <c r="AW620" s="71">
        <f>SUM('рабочая 2023 г'!AW619-'2022 г.'!AW619)</f>
        <v>0</v>
      </c>
      <c r="AX620" s="71">
        <f>SUM('рабочая 2023 г'!AX619-'2022 г.'!AX619)</f>
        <v>0</v>
      </c>
      <c r="AY620" s="71">
        <f>SUM('рабочая 2023 г'!AY619-'2022 г.'!AY619)</f>
        <v>0</v>
      </c>
      <c r="AZ620" s="71">
        <f>SUM('рабочая 2023 г'!AZ619-'2022 г.'!AZ619)</f>
        <v>0</v>
      </c>
      <c r="BA620" s="71">
        <f>SUM('рабочая 2023 г'!BA619-'2022 г.'!BA619)</f>
        <v>0</v>
      </c>
      <c r="BB620" s="75">
        <f>SUM(BC620:BD620,BF620)</f>
        <v>0</v>
      </c>
      <c r="BC620" s="71">
        <f>SUM('рабочая 2023 г'!BC619-'2022 г.'!BC619)</f>
        <v>0</v>
      </c>
      <c r="BD620" s="71">
        <f>SUM('рабочая 2023 г'!BD619-'2022 г.'!BD619)</f>
        <v>0</v>
      </c>
      <c r="BE620" s="71">
        <f>SUM('рабочая 2023 г'!BE619-'2022 г.'!BE619)</f>
        <v>0</v>
      </c>
      <c r="BF620" s="71">
        <f>SUM('рабочая 2023 г'!BF619-'2022 г.'!BF619)</f>
        <v>0</v>
      </c>
      <c r="BG620" s="71">
        <f>SUM('рабочая 2023 г'!BG619-'2022 г.'!BG619)</f>
        <v>0</v>
      </c>
      <c r="BH620" s="71">
        <f>SUM('рабочая 2023 г'!BH619-'2022 г.'!BH619)</f>
        <v>0</v>
      </c>
      <c r="BI620" s="71">
        <f>SUM('рабочая 2023 г'!BI619-'2022 г.'!BI619)</f>
        <v>0</v>
      </c>
      <c r="BJ620" s="71">
        <f>SUM('рабочая 2023 г'!BJ619-'2022 г.'!BJ619)</f>
        <v>0</v>
      </c>
      <c r="BK620" s="71">
        <f>SUM('рабочая 2023 г'!BK619-'2022 г.'!BK619)</f>
        <v>0</v>
      </c>
      <c r="BL620" s="73">
        <f t="shared" si="477"/>
        <v>0</v>
      </c>
      <c r="BM620" s="71">
        <f>SUM('рабочая 2023 г'!BM619-'2022 г.'!BM619)</f>
        <v>0</v>
      </c>
      <c r="BN620" s="71">
        <f>SUM('рабочая 2023 г'!BN619-'2022 г.'!BN619)</f>
        <v>0</v>
      </c>
      <c r="BO620" s="71">
        <f>SUM('рабочая 2023 г'!BO619-'2022 г.'!BO619)</f>
        <v>0</v>
      </c>
      <c r="BP620" s="71">
        <f>SUM('рабочая 2023 г'!BP619-'2022 г.'!BP619)</f>
        <v>0</v>
      </c>
      <c r="BQ620" s="71">
        <f t="shared" si="473"/>
        <v>0</v>
      </c>
      <c r="BR620" s="71"/>
      <c r="BS620" s="71"/>
      <c r="BT620" s="71"/>
      <c r="BU620" s="71"/>
      <c r="BV620" s="71"/>
      <c r="BW620" s="71"/>
      <c r="BX620" s="71"/>
      <c r="BY620" s="71"/>
      <c r="BZ620" s="71"/>
      <c r="CA620" s="71"/>
      <c r="CB620" s="71"/>
      <c r="CC620" s="71"/>
      <c r="CD620" s="71"/>
      <c r="CE620" s="71"/>
      <c r="CF620" s="71"/>
      <c r="CG620" s="71"/>
      <c r="CH620" s="71"/>
      <c r="CI620" s="71"/>
      <c r="CJ620" s="71"/>
      <c r="CK620" s="71"/>
      <c r="CL620" s="71"/>
      <c r="CM620" s="71"/>
      <c r="CN620" s="71"/>
      <c r="CO620" s="71"/>
      <c r="CP620" s="188">
        <f t="shared" si="461"/>
        <v>0</v>
      </c>
      <c r="CQ620" s="71"/>
      <c r="CR620" s="71"/>
      <c r="CS620" s="71"/>
      <c r="CT620" s="71"/>
      <c r="CU620" s="71"/>
      <c r="CV620" s="71"/>
      <c r="CW620" s="71"/>
      <c r="CX620" s="71"/>
      <c r="CY620" s="71"/>
      <c r="CZ620" s="71"/>
      <c r="DA620" s="71"/>
      <c r="DB620" s="188">
        <f t="shared" si="462"/>
        <v>0</v>
      </c>
      <c r="DC620" s="38">
        <f t="shared" si="458"/>
        <v>0</v>
      </c>
      <c r="DD620" s="71"/>
      <c r="DE620" s="71"/>
      <c r="DF620" s="71"/>
      <c r="DG620" s="188">
        <f t="shared" si="459"/>
        <v>0</v>
      </c>
      <c r="DH620" s="38">
        <f t="shared" si="460"/>
        <v>0</v>
      </c>
      <c r="DI620" s="71"/>
      <c r="DJ620" s="71"/>
      <c r="DK620" s="71"/>
      <c r="DL620" s="71"/>
      <c r="DM620" s="71"/>
      <c r="DN620" s="71"/>
      <c r="DO620" s="71"/>
      <c r="DP620" s="71"/>
      <c r="DQ620" s="71"/>
      <c r="DR620" s="71"/>
      <c r="DS620" s="71"/>
      <c r="DT620" s="71"/>
      <c r="DU620" s="71"/>
      <c r="DV620" s="71"/>
      <c r="DW620" s="71"/>
      <c r="DX620" s="71"/>
      <c r="DY620" s="71"/>
      <c r="DZ620" s="71"/>
      <c r="EA620" s="71"/>
      <c r="EB620" s="71"/>
      <c r="EC620" s="71"/>
      <c r="ED620" s="71"/>
      <c r="EE620" s="71"/>
      <c r="EF620" s="71"/>
      <c r="EG620" s="71"/>
      <c r="EH620" s="71"/>
      <c r="EI620" s="74"/>
      <c r="EJ620" s="74"/>
      <c r="EK620" s="74"/>
      <c r="EL620" s="74"/>
      <c r="EM620" s="74"/>
      <c r="EN620" s="74"/>
      <c r="EO620" s="74"/>
      <c r="EP620" s="74"/>
      <c r="EQ620" s="74"/>
      <c r="ER620" s="74"/>
      <c r="ES620" s="74"/>
      <c r="ET620" s="74"/>
      <c r="EU620" s="74"/>
      <c r="EV620" s="74"/>
      <c r="EW620" s="74"/>
      <c r="EX620" s="74"/>
      <c r="EY620" s="74"/>
      <c r="EZ620" s="74"/>
      <c r="FA620" s="74"/>
      <c r="FB620" s="74"/>
    </row>
    <row r="621" spans="2:158" s="69" customFormat="1">
      <c r="B621" s="76"/>
      <c r="C621" s="77" t="s">
        <v>390</v>
      </c>
      <c r="D621" s="71"/>
      <c r="E621" s="71"/>
      <c r="F621" s="71"/>
      <c r="G621" s="71"/>
      <c r="H621" s="71"/>
      <c r="I621" s="71"/>
      <c r="J621" s="71"/>
      <c r="K621" s="71"/>
      <c r="L621" s="71"/>
      <c r="M621" s="71"/>
      <c r="N621" s="71"/>
      <c r="O621" s="72"/>
      <c r="P621" s="71"/>
      <c r="Q621" s="71"/>
      <c r="R621" s="71"/>
      <c r="S621" s="71"/>
      <c r="T621" s="71"/>
      <c r="U621" s="71"/>
      <c r="V621" s="71"/>
      <c r="W621" s="71"/>
      <c r="X621" s="71"/>
      <c r="Y621" s="71">
        <f>SUM('рабочая 2023 г'!Y620-'2022 г.'!Y620)</f>
        <v>0</v>
      </c>
      <c r="Z621" s="73"/>
      <c r="AA621" s="73"/>
      <c r="AB621" s="73"/>
      <c r="AC621" s="73"/>
      <c r="AD621" s="73"/>
      <c r="AE621" s="73"/>
      <c r="AF621" s="75">
        <f t="shared" si="465"/>
        <v>0</v>
      </c>
      <c r="AG621" s="71">
        <f>SUM('рабочая 2023 г'!AG620-'2022 г.'!AG620)</f>
        <v>0</v>
      </c>
      <c r="AH621" s="71">
        <f>SUM('рабочая 2023 г'!AH620-'2022 г.'!AH620)</f>
        <v>0</v>
      </c>
      <c r="AI621" s="71">
        <f>SUM('рабочая 2023 г'!AI620-'2022 г.'!AI620)</f>
        <v>0</v>
      </c>
      <c r="AJ621" s="71">
        <f>SUM('рабочая 2023 г'!AJ620-'2022 г.'!AJ620)</f>
        <v>0</v>
      </c>
      <c r="AK621" s="71">
        <f>SUM('рабочая 2023 г'!AK620-'2022 г.'!AK620)</f>
        <v>0</v>
      </c>
      <c r="AL621" s="71">
        <f>SUM('рабочая 2023 г'!AL620-'2022 г.'!AL620)</f>
        <v>0</v>
      </c>
      <c r="AM621" s="71">
        <f>SUM('рабочая 2023 г'!AM620-'2022 г.'!AM620)</f>
        <v>0</v>
      </c>
      <c r="AN621" s="71">
        <f>SUM('рабочая 2023 г'!AN620-'2022 г.'!AN620)</f>
        <v>0</v>
      </c>
      <c r="AO621" s="71">
        <f>SUM('рабочая 2023 г'!AO620-'2022 г.'!AO620)</f>
        <v>0</v>
      </c>
      <c r="AP621" s="71">
        <f>SUM('рабочая 2023 г'!AP620-'2022 г.'!AP620)</f>
        <v>0</v>
      </c>
      <c r="AQ621" s="71">
        <f>SUM('рабочая 2023 г'!AQ620-'2022 г.'!AQ620)</f>
        <v>0</v>
      </c>
      <c r="AR621" s="71">
        <f>SUM('рабочая 2023 г'!AR620-'2022 г.'!AR620)</f>
        <v>0</v>
      </c>
      <c r="AS621" s="117">
        <f t="shared" si="466"/>
        <v>0</v>
      </c>
      <c r="AT621" s="71">
        <f>SUM('рабочая 2023 г'!AT620-'2022 г.'!AT620)</f>
        <v>0</v>
      </c>
      <c r="AU621" s="71">
        <f>SUM('рабочая 2023 г'!AU620-'2022 г.'!AU620)</f>
        <v>0</v>
      </c>
      <c r="AV621" s="71">
        <f>SUM('рабочая 2023 г'!AV620-'2022 г.'!AV620)</f>
        <v>0</v>
      </c>
      <c r="AW621" s="71">
        <f>SUM('рабочая 2023 г'!AW620-'2022 г.'!AW620)</f>
        <v>0</v>
      </c>
      <c r="AX621" s="71">
        <f>SUM('рабочая 2023 г'!AX620-'2022 г.'!AX620)</f>
        <v>0</v>
      </c>
      <c r="AY621" s="71">
        <f>SUM('рабочая 2023 г'!AY620-'2022 г.'!AY620)</f>
        <v>0</v>
      </c>
      <c r="AZ621" s="71">
        <f>SUM('рабочая 2023 г'!AZ620-'2022 г.'!AZ620)</f>
        <v>0</v>
      </c>
      <c r="BA621" s="71">
        <f>SUM('рабочая 2023 г'!BA620-'2022 г.'!BA620)</f>
        <v>0</v>
      </c>
      <c r="BB621" s="75">
        <f t="shared" ref="BB621:BB629" si="478">SUM(BC621:BD621,BF621)</f>
        <v>0</v>
      </c>
      <c r="BC621" s="71">
        <f>SUM('рабочая 2023 г'!BC620-'2022 г.'!BC620)</f>
        <v>0</v>
      </c>
      <c r="BD621" s="71">
        <f>SUM('рабочая 2023 г'!BD620-'2022 г.'!BD620)</f>
        <v>0</v>
      </c>
      <c r="BE621" s="71">
        <f>SUM('рабочая 2023 г'!BE620-'2022 г.'!BE620)</f>
        <v>0</v>
      </c>
      <c r="BF621" s="71">
        <f>SUM('рабочая 2023 г'!BF620-'2022 г.'!BF620)</f>
        <v>0</v>
      </c>
      <c r="BG621" s="71">
        <f>SUM('рабочая 2023 г'!BG620-'2022 г.'!BG620)</f>
        <v>0</v>
      </c>
      <c r="BH621" s="71">
        <f>SUM('рабочая 2023 г'!BH620-'2022 г.'!BH620)</f>
        <v>0</v>
      </c>
      <c r="BI621" s="71">
        <f>SUM('рабочая 2023 г'!BI620-'2022 г.'!BI620)</f>
        <v>0</v>
      </c>
      <c r="BJ621" s="71">
        <f>SUM('рабочая 2023 г'!BJ620-'2022 г.'!BJ620)</f>
        <v>0</v>
      </c>
      <c r="BK621" s="71">
        <f>SUM('рабочая 2023 г'!BK620-'2022 г.'!BK620)</f>
        <v>0</v>
      </c>
      <c r="BL621" s="73">
        <f t="shared" si="477"/>
        <v>0</v>
      </c>
      <c r="BM621" s="71">
        <f>SUM('рабочая 2023 г'!BM620-'2022 г.'!BM620)</f>
        <v>0</v>
      </c>
      <c r="BN621" s="71">
        <f>SUM('рабочая 2023 г'!BN620-'2022 г.'!BN620)</f>
        <v>0</v>
      </c>
      <c r="BO621" s="71">
        <f>SUM('рабочая 2023 г'!BO620-'2022 г.'!BO620)</f>
        <v>0</v>
      </c>
      <c r="BP621" s="71">
        <f>SUM('рабочая 2023 г'!BP620-'2022 г.'!BP620)</f>
        <v>0</v>
      </c>
      <c r="BQ621" s="71">
        <f t="shared" si="473"/>
        <v>0</v>
      </c>
      <c r="BR621" s="71"/>
      <c r="BS621" s="71"/>
      <c r="BT621" s="71"/>
      <c r="BU621" s="71"/>
      <c r="BV621" s="71"/>
      <c r="BW621" s="71"/>
      <c r="BX621" s="71"/>
      <c r="BY621" s="71"/>
      <c r="BZ621" s="71"/>
      <c r="CA621" s="71"/>
      <c r="CB621" s="71"/>
      <c r="CC621" s="71"/>
      <c r="CD621" s="71"/>
      <c r="CE621" s="71"/>
      <c r="CF621" s="71"/>
      <c r="CG621" s="71"/>
      <c r="CH621" s="71"/>
      <c r="CI621" s="71"/>
      <c r="CJ621" s="71"/>
      <c r="CK621" s="71"/>
      <c r="CL621" s="71"/>
      <c r="CM621" s="71"/>
      <c r="CN621" s="71"/>
      <c r="CO621" s="71"/>
      <c r="CP621" s="188">
        <f t="shared" si="461"/>
        <v>0</v>
      </c>
      <c r="CQ621" s="71"/>
      <c r="CR621" s="71"/>
      <c r="CS621" s="71"/>
      <c r="CT621" s="71"/>
      <c r="CU621" s="71"/>
      <c r="CV621" s="71"/>
      <c r="CW621" s="71"/>
      <c r="CX621" s="71"/>
      <c r="CY621" s="71"/>
      <c r="CZ621" s="71"/>
      <c r="DA621" s="71"/>
      <c r="DB621" s="188">
        <f t="shared" si="462"/>
        <v>0</v>
      </c>
      <c r="DC621" s="38">
        <f t="shared" si="458"/>
        <v>0</v>
      </c>
      <c r="DD621" s="71"/>
      <c r="DE621" s="71"/>
      <c r="DF621" s="71"/>
      <c r="DG621" s="188">
        <f t="shared" si="459"/>
        <v>0</v>
      </c>
      <c r="DH621" s="38">
        <f t="shared" si="460"/>
        <v>0</v>
      </c>
      <c r="DI621" s="71"/>
      <c r="DJ621" s="71"/>
      <c r="DK621" s="71"/>
      <c r="DL621" s="71"/>
      <c r="DM621" s="71"/>
      <c r="DN621" s="71"/>
      <c r="DO621" s="71"/>
      <c r="DP621" s="71"/>
      <c r="DQ621" s="71"/>
      <c r="DR621" s="71"/>
      <c r="DS621" s="71"/>
      <c r="DT621" s="71"/>
      <c r="DU621" s="71"/>
      <c r="DV621" s="71"/>
      <c r="DW621" s="71"/>
      <c r="DX621" s="71"/>
      <c r="DY621" s="71"/>
      <c r="DZ621" s="71"/>
      <c r="EA621" s="71"/>
      <c r="EB621" s="71"/>
      <c r="EC621" s="71"/>
      <c r="ED621" s="71"/>
      <c r="EE621" s="71"/>
      <c r="EF621" s="71"/>
      <c r="EG621" s="71"/>
      <c r="EH621" s="71"/>
      <c r="EI621" s="74"/>
      <c r="EJ621" s="74"/>
      <c r="EK621" s="74"/>
      <c r="EL621" s="74"/>
      <c r="EM621" s="74"/>
      <c r="EN621" s="74"/>
      <c r="EO621" s="74"/>
      <c r="EP621" s="74"/>
      <c r="EQ621" s="74"/>
      <c r="ER621" s="74"/>
      <c r="ES621" s="74"/>
      <c r="ET621" s="74"/>
      <c r="EU621" s="74"/>
      <c r="EV621" s="74"/>
      <c r="EW621" s="74"/>
      <c r="EX621" s="74"/>
      <c r="EY621" s="74"/>
      <c r="EZ621" s="74"/>
      <c r="FA621" s="74"/>
      <c r="FB621" s="74"/>
    </row>
    <row r="622" spans="2:158" s="69" customFormat="1">
      <c r="B622" s="76"/>
      <c r="C622" s="77" t="s">
        <v>391</v>
      </c>
      <c r="D622" s="71"/>
      <c r="E622" s="71"/>
      <c r="F622" s="71"/>
      <c r="G622" s="71"/>
      <c r="H622" s="71"/>
      <c r="I622" s="71"/>
      <c r="J622" s="71"/>
      <c r="K622" s="71"/>
      <c r="L622" s="71"/>
      <c r="M622" s="71"/>
      <c r="N622" s="71"/>
      <c r="O622" s="72"/>
      <c r="P622" s="71"/>
      <c r="Q622" s="71"/>
      <c r="R622" s="71"/>
      <c r="S622" s="71"/>
      <c r="T622" s="71"/>
      <c r="U622" s="71"/>
      <c r="V622" s="71"/>
      <c r="W622" s="71"/>
      <c r="X622" s="71"/>
      <c r="Y622" s="71">
        <f>SUM('рабочая 2023 г'!Y621-'2022 г.'!Y621)</f>
        <v>-21</v>
      </c>
      <c r="Z622" s="73"/>
      <c r="AA622" s="73"/>
      <c r="AB622" s="73"/>
      <c r="AC622" s="73"/>
      <c r="AD622" s="73"/>
      <c r="AE622" s="73"/>
      <c r="AF622" s="75">
        <f t="shared" si="465"/>
        <v>-243</v>
      </c>
      <c r="AG622" s="71">
        <f>SUM('рабочая 2023 г'!AG621-'2022 г.'!AG621)</f>
        <v>-87</v>
      </c>
      <c r="AH622" s="71">
        <f>SUM('рабочая 2023 г'!AH621-'2022 г.'!AH621)</f>
        <v>-4</v>
      </c>
      <c r="AI622" s="71">
        <f>SUM('рабочая 2023 г'!AI621-'2022 г.'!AI621)</f>
        <v>-4</v>
      </c>
      <c r="AJ622" s="71">
        <f>SUM('рабочая 2023 г'!AJ621-'2022 г.'!AJ621)</f>
        <v>0</v>
      </c>
      <c r="AK622" s="71">
        <f>SUM('рабочая 2023 г'!AK621-'2022 г.'!AK621)</f>
        <v>0</v>
      </c>
      <c r="AL622" s="71">
        <f>SUM('рабочая 2023 г'!AL621-'2022 г.'!AL621)</f>
        <v>0</v>
      </c>
      <c r="AM622" s="71">
        <f>SUM('рабочая 2023 г'!AM621-'2022 г.'!AM621)</f>
        <v>0</v>
      </c>
      <c r="AN622" s="71">
        <f>SUM('рабочая 2023 г'!AN621-'2022 г.'!AN621)</f>
        <v>0</v>
      </c>
      <c r="AO622" s="71">
        <f>SUM('рабочая 2023 г'!AO621-'2022 г.'!AO621)</f>
        <v>-150</v>
      </c>
      <c r="AP622" s="71">
        <f>SUM('рабочая 2023 г'!AP621-'2022 г.'!AP621)</f>
        <v>0</v>
      </c>
      <c r="AQ622" s="71">
        <f>SUM('рабочая 2023 г'!AQ621-'2022 г.'!AQ621)</f>
        <v>-73</v>
      </c>
      <c r="AR622" s="71">
        <f>SUM('рабочая 2023 г'!AR621-'2022 г.'!AR621)</f>
        <v>0</v>
      </c>
      <c r="AS622" s="117">
        <f t="shared" si="466"/>
        <v>-241</v>
      </c>
      <c r="AT622" s="71">
        <f>SUM('рабочая 2023 г'!AT621-'2022 г.'!AT621)</f>
        <v>0</v>
      </c>
      <c r="AU622" s="71">
        <f>SUM('рабочая 2023 г'!AU621-'2022 г.'!AU621)</f>
        <v>0</v>
      </c>
      <c r="AV622" s="71">
        <f>SUM('рабочая 2023 г'!AV621-'2022 г.'!AV621)</f>
        <v>0</v>
      </c>
      <c r="AW622" s="71">
        <f>SUM('рабочая 2023 г'!AW621-'2022 г.'!AW621)</f>
        <v>0</v>
      </c>
      <c r="AX622" s="71">
        <f>SUM('рабочая 2023 г'!AX621-'2022 г.'!AX621)</f>
        <v>0</v>
      </c>
      <c r="AY622" s="71">
        <f>SUM('рабочая 2023 г'!AY621-'2022 г.'!AY621)</f>
        <v>-2</v>
      </c>
      <c r="AZ622" s="71">
        <f>SUM('рабочая 2023 г'!AZ621-'2022 г.'!AZ621)</f>
        <v>-2</v>
      </c>
      <c r="BA622" s="71">
        <f>SUM('рабочая 2023 г'!BA621-'2022 г.'!BA621)</f>
        <v>0</v>
      </c>
      <c r="BB622" s="75">
        <f t="shared" si="478"/>
        <v>0</v>
      </c>
      <c r="BC622" s="71">
        <f>SUM('рабочая 2023 г'!BC621-'2022 г.'!BC621)</f>
        <v>0</v>
      </c>
      <c r="BD622" s="71">
        <f>SUM('рабочая 2023 г'!BD621-'2022 г.'!BD621)</f>
        <v>0</v>
      </c>
      <c r="BE622" s="71">
        <f>SUM('рабочая 2023 г'!BE621-'2022 г.'!BE621)</f>
        <v>0</v>
      </c>
      <c r="BF622" s="71">
        <f>SUM('рабочая 2023 г'!BF621-'2022 г.'!BF621)</f>
        <v>0</v>
      </c>
      <c r="BG622" s="71">
        <f>SUM('рабочая 2023 г'!BG621-'2022 г.'!BG621)</f>
        <v>0</v>
      </c>
      <c r="BH622" s="71">
        <f>SUM('рабочая 2023 г'!BH621-'2022 г.'!BH621)</f>
        <v>0</v>
      </c>
      <c r="BI622" s="71">
        <f>SUM('рабочая 2023 г'!BI621-'2022 г.'!BI621)</f>
        <v>0</v>
      </c>
      <c r="BJ622" s="71">
        <f>SUM('рабочая 2023 г'!BJ621-'2022 г.'!BJ621)</f>
        <v>0</v>
      </c>
      <c r="BK622" s="71">
        <f>SUM('рабочая 2023 г'!BK621-'2022 г.'!BK621)</f>
        <v>0</v>
      </c>
      <c r="BL622" s="73">
        <f t="shared" si="477"/>
        <v>0</v>
      </c>
      <c r="BM622" s="71">
        <f>SUM('рабочая 2023 г'!BM621-'2022 г.'!BM621)</f>
        <v>0</v>
      </c>
      <c r="BN622" s="71">
        <f>SUM('рабочая 2023 г'!BN621-'2022 г.'!BN621)</f>
        <v>0</v>
      </c>
      <c r="BO622" s="71">
        <f>SUM('рабочая 2023 г'!BO621-'2022 г.'!BO621)</f>
        <v>0</v>
      </c>
      <c r="BP622" s="71">
        <f>SUM('рабочая 2023 г'!BP621-'2022 г.'!BP621)</f>
        <v>0</v>
      </c>
      <c r="BQ622" s="71">
        <f t="shared" si="473"/>
        <v>-2</v>
      </c>
      <c r="BR622" s="71"/>
      <c r="BS622" s="71"/>
      <c r="BT622" s="71"/>
      <c r="BU622" s="71"/>
      <c r="BV622" s="71"/>
      <c r="BW622" s="71"/>
      <c r="BX622" s="71"/>
      <c r="BY622" s="71"/>
      <c r="BZ622" s="71"/>
      <c r="CA622" s="71"/>
      <c r="CB622" s="71"/>
      <c r="CC622" s="71"/>
      <c r="CD622" s="71"/>
      <c r="CE622" s="71"/>
      <c r="CF622" s="71"/>
      <c r="CG622" s="71"/>
      <c r="CH622" s="71"/>
      <c r="CI622" s="71"/>
      <c r="CJ622" s="71"/>
      <c r="CK622" s="71"/>
      <c r="CL622" s="71"/>
      <c r="CM622" s="71"/>
      <c r="CN622" s="71"/>
      <c r="CO622" s="71"/>
      <c r="CP622" s="188">
        <f t="shared" si="461"/>
        <v>0</v>
      </c>
      <c r="CQ622" s="71"/>
      <c r="CR622" s="71"/>
      <c r="CS622" s="71"/>
      <c r="CT622" s="71"/>
      <c r="CU622" s="71"/>
      <c r="CV622" s="71"/>
      <c r="CW622" s="71"/>
      <c r="CX622" s="71"/>
      <c r="CY622" s="71"/>
      <c r="CZ622" s="71"/>
      <c r="DA622" s="71"/>
      <c r="DB622" s="188">
        <f t="shared" si="462"/>
        <v>0</v>
      </c>
      <c r="DC622" s="38">
        <f t="shared" si="458"/>
        <v>0</v>
      </c>
      <c r="DD622" s="71"/>
      <c r="DE622" s="71"/>
      <c r="DF622" s="71"/>
      <c r="DG622" s="188">
        <f t="shared" si="459"/>
        <v>0</v>
      </c>
      <c r="DH622" s="38">
        <f t="shared" si="460"/>
        <v>0</v>
      </c>
      <c r="DI622" s="71"/>
      <c r="DJ622" s="71"/>
      <c r="DK622" s="71"/>
      <c r="DL622" s="71"/>
      <c r="DM622" s="71"/>
      <c r="DN622" s="71"/>
      <c r="DO622" s="71"/>
      <c r="DP622" s="71"/>
      <c r="DQ622" s="71"/>
      <c r="DR622" s="71"/>
      <c r="DS622" s="71"/>
      <c r="DT622" s="71"/>
      <c r="DU622" s="71"/>
      <c r="DV622" s="71"/>
      <c r="DW622" s="71"/>
      <c r="DX622" s="71"/>
      <c r="DY622" s="71"/>
      <c r="DZ622" s="71"/>
      <c r="EA622" s="71"/>
      <c r="EB622" s="71"/>
      <c r="EC622" s="71"/>
      <c r="ED622" s="71"/>
      <c r="EE622" s="71"/>
      <c r="EF622" s="71"/>
      <c r="EG622" s="71"/>
      <c r="EH622" s="71"/>
      <c r="EI622" s="74"/>
      <c r="EJ622" s="74"/>
      <c r="EK622" s="74"/>
      <c r="EL622" s="74"/>
      <c r="EM622" s="74"/>
      <c r="EN622" s="74"/>
      <c r="EO622" s="74"/>
      <c r="EP622" s="74"/>
      <c r="EQ622" s="74"/>
      <c r="ER622" s="74"/>
      <c r="ES622" s="74"/>
      <c r="ET622" s="74"/>
      <c r="EU622" s="74"/>
      <c r="EV622" s="74"/>
      <c r="EW622" s="74"/>
      <c r="EX622" s="74"/>
      <c r="EY622" s="74"/>
      <c r="EZ622" s="74"/>
      <c r="FA622" s="74"/>
      <c r="FB622" s="74"/>
    </row>
    <row r="623" spans="2:158" s="69" customFormat="1">
      <c r="B623" s="76"/>
      <c r="C623" s="77" t="s">
        <v>392</v>
      </c>
      <c r="D623" s="71"/>
      <c r="E623" s="71"/>
      <c r="F623" s="71"/>
      <c r="G623" s="71"/>
      <c r="H623" s="71"/>
      <c r="I623" s="71"/>
      <c r="J623" s="71"/>
      <c r="K623" s="71"/>
      <c r="L623" s="71"/>
      <c r="M623" s="71"/>
      <c r="N623" s="71"/>
      <c r="O623" s="72"/>
      <c r="P623" s="71"/>
      <c r="Q623" s="71"/>
      <c r="R623" s="71"/>
      <c r="S623" s="71"/>
      <c r="T623" s="71"/>
      <c r="U623" s="71"/>
      <c r="V623" s="71"/>
      <c r="W623" s="71"/>
      <c r="X623" s="71"/>
      <c r="Y623" s="71">
        <f>SUM('рабочая 2023 г'!Y622-'2022 г.'!Y622)</f>
        <v>0</v>
      </c>
      <c r="Z623" s="73"/>
      <c r="AA623" s="73"/>
      <c r="AB623" s="73"/>
      <c r="AC623" s="73"/>
      <c r="AD623" s="73"/>
      <c r="AE623" s="73"/>
      <c r="AF623" s="75">
        <f t="shared" si="465"/>
        <v>0</v>
      </c>
      <c r="AG623" s="71">
        <f>SUM('рабочая 2023 г'!AG622-'2022 г.'!AG622)</f>
        <v>0</v>
      </c>
      <c r="AH623" s="71">
        <f>SUM('рабочая 2023 г'!AH622-'2022 г.'!AH622)</f>
        <v>0</v>
      </c>
      <c r="AI623" s="71">
        <f>SUM('рабочая 2023 г'!AI622-'2022 г.'!AI622)</f>
        <v>0</v>
      </c>
      <c r="AJ623" s="71">
        <f>SUM('рабочая 2023 г'!AJ622-'2022 г.'!AJ622)</f>
        <v>0</v>
      </c>
      <c r="AK623" s="71">
        <f>SUM('рабочая 2023 г'!AK622-'2022 г.'!AK622)</f>
        <v>0</v>
      </c>
      <c r="AL623" s="71">
        <f>SUM('рабочая 2023 г'!AL622-'2022 г.'!AL622)</f>
        <v>0</v>
      </c>
      <c r="AM623" s="71">
        <f>SUM('рабочая 2023 г'!AM622-'2022 г.'!AM622)</f>
        <v>0</v>
      </c>
      <c r="AN623" s="71">
        <f>SUM('рабочая 2023 г'!AN622-'2022 г.'!AN622)</f>
        <v>0</v>
      </c>
      <c r="AO623" s="71">
        <f>SUM('рабочая 2023 г'!AO622-'2022 г.'!AO622)</f>
        <v>0</v>
      </c>
      <c r="AP623" s="71">
        <f>SUM('рабочая 2023 г'!AP622-'2022 г.'!AP622)</f>
        <v>0</v>
      </c>
      <c r="AQ623" s="71">
        <f>SUM('рабочая 2023 г'!AQ622-'2022 г.'!AQ622)</f>
        <v>0</v>
      </c>
      <c r="AR623" s="71">
        <f>SUM('рабочая 2023 г'!AR622-'2022 г.'!AR622)</f>
        <v>0</v>
      </c>
      <c r="AS623" s="117">
        <f t="shared" si="466"/>
        <v>0</v>
      </c>
      <c r="AT623" s="71">
        <f>SUM('рабочая 2023 г'!AT622-'2022 г.'!AT622)</f>
        <v>0</v>
      </c>
      <c r="AU623" s="71">
        <f>SUM('рабочая 2023 г'!AU622-'2022 г.'!AU622)</f>
        <v>0</v>
      </c>
      <c r="AV623" s="71">
        <f>SUM('рабочая 2023 г'!AV622-'2022 г.'!AV622)</f>
        <v>0</v>
      </c>
      <c r="AW623" s="71">
        <f>SUM('рабочая 2023 г'!AW622-'2022 г.'!AW622)</f>
        <v>0</v>
      </c>
      <c r="AX623" s="71">
        <f>SUM('рабочая 2023 г'!AX622-'2022 г.'!AX622)</f>
        <v>0</v>
      </c>
      <c r="AY623" s="71">
        <f>SUM('рабочая 2023 г'!AY622-'2022 г.'!AY622)</f>
        <v>0</v>
      </c>
      <c r="AZ623" s="71">
        <f>SUM('рабочая 2023 г'!AZ622-'2022 г.'!AZ622)</f>
        <v>0</v>
      </c>
      <c r="BA623" s="71">
        <f>SUM('рабочая 2023 г'!BA622-'2022 г.'!BA622)</f>
        <v>0</v>
      </c>
      <c r="BB623" s="75">
        <f t="shared" si="478"/>
        <v>0</v>
      </c>
      <c r="BC623" s="71">
        <f>SUM('рабочая 2023 г'!BC622-'2022 г.'!BC622)</f>
        <v>0</v>
      </c>
      <c r="BD623" s="71">
        <f>SUM('рабочая 2023 г'!BD622-'2022 г.'!BD622)</f>
        <v>0</v>
      </c>
      <c r="BE623" s="71">
        <f>SUM('рабочая 2023 г'!BE622-'2022 г.'!BE622)</f>
        <v>0</v>
      </c>
      <c r="BF623" s="71">
        <f>SUM('рабочая 2023 г'!BF622-'2022 г.'!BF622)</f>
        <v>0</v>
      </c>
      <c r="BG623" s="71">
        <f>SUM('рабочая 2023 г'!BG622-'2022 г.'!BG622)</f>
        <v>0</v>
      </c>
      <c r="BH623" s="71">
        <f>SUM('рабочая 2023 г'!BH622-'2022 г.'!BH622)</f>
        <v>0</v>
      </c>
      <c r="BI623" s="71">
        <f>SUM('рабочая 2023 г'!BI622-'2022 г.'!BI622)</f>
        <v>0</v>
      </c>
      <c r="BJ623" s="71">
        <f>SUM('рабочая 2023 г'!BJ622-'2022 г.'!BJ622)</f>
        <v>0</v>
      </c>
      <c r="BK623" s="71">
        <f>SUM('рабочая 2023 г'!BK622-'2022 г.'!BK622)</f>
        <v>0</v>
      </c>
      <c r="BL623" s="73">
        <f t="shared" si="477"/>
        <v>0</v>
      </c>
      <c r="BM623" s="71">
        <f>SUM('рабочая 2023 г'!BM622-'2022 г.'!BM622)</f>
        <v>0</v>
      </c>
      <c r="BN623" s="71">
        <f>SUM('рабочая 2023 г'!BN622-'2022 г.'!BN622)</f>
        <v>0</v>
      </c>
      <c r="BO623" s="71">
        <f>SUM('рабочая 2023 г'!BO622-'2022 г.'!BO622)</f>
        <v>0</v>
      </c>
      <c r="BP623" s="71">
        <f>SUM('рабочая 2023 г'!BP622-'2022 г.'!BP622)</f>
        <v>0</v>
      </c>
      <c r="BQ623" s="71">
        <f t="shared" si="473"/>
        <v>0</v>
      </c>
      <c r="BR623" s="71"/>
      <c r="BS623" s="71"/>
      <c r="BT623" s="71"/>
      <c r="BU623" s="71"/>
      <c r="BV623" s="71"/>
      <c r="BW623" s="71"/>
      <c r="BX623" s="71"/>
      <c r="BY623" s="71"/>
      <c r="BZ623" s="71"/>
      <c r="CA623" s="71"/>
      <c r="CB623" s="71"/>
      <c r="CC623" s="71"/>
      <c r="CD623" s="71"/>
      <c r="CE623" s="71"/>
      <c r="CF623" s="71"/>
      <c r="CG623" s="71"/>
      <c r="CH623" s="71"/>
      <c r="CI623" s="71"/>
      <c r="CJ623" s="71"/>
      <c r="CK623" s="71"/>
      <c r="CL623" s="71"/>
      <c r="CM623" s="71"/>
      <c r="CN623" s="71"/>
      <c r="CO623" s="71"/>
      <c r="CP623" s="188">
        <f t="shared" si="461"/>
        <v>0</v>
      </c>
      <c r="CQ623" s="71"/>
      <c r="CR623" s="71"/>
      <c r="CS623" s="71"/>
      <c r="CT623" s="71"/>
      <c r="CU623" s="71"/>
      <c r="CV623" s="71"/>
      <c r="CW623" s="71"/>
      <c r="CX623" s="71"/>
      <c r="CY623" s="71"/>
      <c r="CZ623" s="71"/>
      <c r="DA623" s="71"/>
      <c r="DB623" s="188">
        <f t="shared" si="462"/>
        <v>0</v>
      </c>
      <c r="DC623" s="38">
        <f t="shared" si="458"/>
        <v>0</v>
      </c>
      <c r="DD623" s="71"/>
      <c r="DE623" s="71"/>
      <c r="DF623" s="71"/>
      <c r="DG623" s="188">
        <f t="shared" si="459"/>
        <v>0</v>
      </c>
      <c r="DH623" s="38">
        <f t="shared" si="460"/>
        <v>0</v>
      </c>
      <c r="DI623" s="71"/>
      <c r="DJ623" s="71"/>
      <c r="DK623" s="71"/>
      <c r="DL623" s="71"/>
      <c r="DM623" s="71"/>
      <c r="DN623" s="71"/>
      <c r="DO623" s="71"/>
      <c r="DP623" s="71"/>
      <c r="DQ623" s="71"/>
      <c r="DR623" s="71"/>
      <c r="DS623" s="71"/>
      <c r="DT623" s="71"/>
      <c r="DU623" s="71"/>
      <c r="DV623" s="71"/>
      <c r="DW623" s="71"/>
      <c r="DX623" s="71"/>
      <c r="DY623" s="71"/>
      <c r="DZ623" s="71"/>
      <c r="EA623" s="71"/>
      <c r="EB623" s="71"/>
      <c r="EC623" s="71"/>
      <c r="ED623" s="71"/>
      <c r="EE623" s="71"/>
      <c r="EF623" s="71"/>
      <c r="EG623" s="71"/>
      <c r="EH623" s="71"/>
      <c r="EI623" s="74"/>
      <c r="EJ623" s="74"/>
      <c r="EK623" s="74"/>
      <c r="EL623" s="74"/>
      <c r="EM623" s="74"/>
      <c r="EN623" s="74"/>
      <c r="EO623" s="74"/>
      <c r="EP623" s="74"/>
      <c r="EQ623" s="74"/>
      <c r="ER623" s="74"/>
      <c r="ES623" s="74"/>
      <c r="ET623" s="74"/>
      <c r="EU623" s="74"/>
      <c r="EV623" s="74"/>
      <c r="EW623" s="74"/>
      <c r="EX623" s="74"/>
      <c r="EY623" s="74"/>
      <c r="EZ623" s="74"/>
      <c r="FA623" s="74"/>
      <c r="FB623" s="74"/>
    </row>
    <row r="624" spans="2:158" s="69" customFormat="1">
      <c r="B624" s="76"/>
      <c r="C624" s="77" t="s">
        <v>393</v>
      </c>
      <c r="D624" s="71"/>
      <c r="E624" s="71"/>
      <c r="F624" s="71"/>
      <c r="G624" s="71"/>
      <c r="H624" s="71"/>
      <c r="I624" s="71"/>
      <c r="J624" s="71"/>
      <c r="K624" s="71"/>
      <c r="L624" s="71"/>
      <c r="M624" s="71"/>
      <c r="N624" s="71"/>
      <c r="O624" s="72"/>
      <c r="P624" s="71"/>
      <c r="Q624" s="71"/>
      <c r="R624" s="71"/>
      <c r="S624" s="71"/>
      <c r="T624" s="71"/>
      <c r="U624" s="71"/>
      <c r="V624" s="71"/>
      <c r="W624" s="71"/>
      <c r="X624" s="71"/>
      <c r="Y624" s="71">
        <f>SUM('рабочая 2023 г'!Y623-'2022 г.'!Y623)</f>
        <v>0</v>
      </c>
      <c r="Z624" s="73"/>
      <c r="AA624" s="73"/>
      <c r="AB624" s="73"/>
      <c r="AC624" s="73"/>
      <c r="AD624" s="73"/>
      <c r="AE624" s="73"/>
      <c r="AF624" s="75">
        <f t="shared" si="465"/>
        <v>0</v>
      </c>
      <c r="AG624" s="71">
        <f>SUM('рабочая 2023 г'!AG623-'2022 г.'!AG623)</f>
        <v>0</v>
      </c>
      <c r="AH624" s="71">
        <f>SUM('рабочая 2023 г'!AH623-'2022 г.'!AH623)</f>
        <v>0</v>
      </c>
      <c r="AI624" s="71">
        <f>SUM('рабочая 2023 г'!AI623-'2022 г.'!AI623)</f>
        <v>0</v>
      </c>
      <c r="AJ624" s="71">
        <f>SUM('рабочая 2023 г'!AJ623-'2022 г.'!AJ623)</f>
        <v>0</v>
      </c>
      <c r="AK624" s="71">
        <f>SUM('рабочая 2023 г'!AK623-'2022 г.'!AK623)</f>
        <v>0</v>
      </c>
      <c r="AL624" s="71">
        <f>SUM('рабочая 2023 г'!AL623-'2022 г.'!AL623)</f>
        <v>0</v>
      </c>
      <c r="AM624" s="71">
        <f>SUM('рабочая 2023 г'!AM623-'2022 г.'!AM623)</f>
        <v>0</v>
      </c>
      <c r="AN624" s="71">
        <f>SUM('рабочая 2023 г'!AN623-'2022 г.'!AN623)</f>
        <v>0</v>
      </c>
      <c r="AO624" s="71">
        <f>SUM('рабочая 2023 г'!AO623-'2022 г.'!AO623)</f>
        <v>0</v>
      </c>
      <c r="AP624" s="71">
        <f>SUM('рабочая 2023 г'!AP623-'2022 г.'!AP623)</f>
        <v>0</v>
      </c>
      <c r="AQ624" s="71">
        <f>SUM('рабочая 2023 г'!AQ623-'2022 г.'!AQ623)</f>
        <v>0</v>
      </c>
      <c r="AR624" s="71">
        <f>SUM('рабочая 2023 г'!AR623-'2022 г.'!AR623)</f>
        <v>0</v>
      </c>
      <c r="AS624" s="117">
        <f t="shared" si="466"/>
        <v>0</v>
      </c>
      <c r="AT624" s="71">
        <f>SUM('рабочая 2023 г'!AT623-'2022 г.'!AT623)</f>
        <v>0</v>
      </c>
      <c r="AU624" s="71">
        <f>SUM('рабочая 2023 г'!AU623-'2022 г.'!AU623)</f>
        <v>0</v>
      </c>
      <c r="AV624" s="71">
        <f>SUM('рабочая 2023 г'!AV623-'2022 г.'!AV623)</f>
        <v>0</v>
      </c>
      <c r="AW624" s="71">
        <f>SUM('рабочая 2023 г'!AW623-'2022 г.'!AW623)</f>
        <v>0</v>
      </c>
      <c r="AX624" s="71">
        <f>SUM('рабочая 2023 г'!AX623-'2022 г.'!AX623)</f>
        <v>0</v>
      </c>
      <c r="AY624" s="71">
        <f>SUM('рабочая 2023 г'!AY623-'2022 г.'!AY623)</f>
        <v>0</v>
      </c>
      <c r="AZ624" s="71">
        <f>SUM('рабочая 2023 г'!AZ623-'2022 г.'!AZ623)</f>
        <v>0</v>
      </c>
      <c r="BA624" s="71">
        <f>SUM('рабочая 2023 г'!BA623-'2022 г.'!BA623)</f>
        <v>0</v>
      </c>
      <c r="BB624" s="75">
        <f t="shared" si="478"/>
        <v>0</v>
      </c>
      <c r="BC624" s="71">
        <f>SUM('рабочая 2023 г'!BC623-'2022 г.'!BC623)</f>
        <v>0</v>
      </c>
      <c r="BD624" s="71">
        <f>SUM('рабочая 2023 г'!BD623-'2022 г.'!BD623)</f>
        <v>0</v>
      </c>
      <c r="BE624" s="71">
        <f>SUM('рабочая 2023 г'!BE623-'2022 г.'!BE623)</f>
        <v>0</v>
      </c>
      <c r="BF624" s="71">
        <f>SUM('рабочая 2023 г'!BF623-'2022 г.'!BF623)</f>
        <v>0</v>
      </c>
      <c r="BG624" s="71">
        <f>SUM('рабочая 2023 г'!BG623-'2022 г.'!BG623)</f>
        <v>0</v>
      </c>
      <c r="BH624" s="71">
        <f>SUM('рабочая 2023 г'!BH623-'2022 г.'!BH623)</f>
        <v>0</v>
      </c>
      <c r="BI624" s="71">
        <f>SUM('рабочая 2023 г'!BI623-'2022 г.'!BI623)</f>
        <v>0</v>
      </c>
      <c r="BJ624" s="71">
        <f>SUM('рабочая 2023 г'!BJ623-'2022 г.'!BJ623)</f>
        <v>0</v>
      </c>
      <c r="BK624" s="71">
        <f>SUM('рабочая 2023 г'!BK623-'2022 г.'!BK623)</f>
        <v>0</v>
      </c>
      <c r="BL624" s="73">
        <f>SUM(BM624:BP624)</f>
        <v>0</v>
      </c>
      <c r="BM624" s="71">
        <f>SUM('рабочая 2023 г'!BM623-'2022 г.'!BM623)</f>
        <v>0</v>
      </c>
      <c r="BN624" s="71">
        <f>SUM('рабочая 2023 г'!BN623-'2022 г.'!BN623)</f>
        <v>0</v>
      </c>
      <c r="BO624" s="71">
        <f>SUM('рабочая 2023 г'!BO623-'2022 г.'!BO623)</f>
        <v>0</v>
      </c>
      <c r="BP624" s="71">
        <f>SUM('рабочая 2023 г'!BP623-'2022 г.'!BP623)</f>
        <v>0</v>
      </c>
      <c r="BQ624" s="71">
        <f t="shared" si="473"/>
        <v>0</v>
      </c>
      <c r="BR624" s="71"/>
      <c r="BS624" s="71"/>
      <c r="BT624" s="71"/>
      <c r="BU624" s="71"/>
      <c r="BV624" s="71"/>
      <c r="BW624" s="71"/>
      <c r="BX624" s="71"/>
      <c r="BY624" s="71"/>
      <c r="BZ624" s="71"/>
      <c r="CA624" s="71"/>
      <c r="CB624" s="71"/>
      <c r="CC624" s="71"/>
      <c r="CD624" s="71"/>
      <c r="CE624" s="71"/>
      <c r="CF624" s="71"/>
      <c r="CG624" s="71"/>
      <c r="CH624" s="71"/>
      <c r="CI624" s="71"/>
      <c r="CJ624" s="71"/>
      <c r="CK624" s="71"/>
      <c r="CL624" s="71"/>
      <c r="CM624" s="71"/>
      <c r="CN624" s="71"/>
      <c r="CO624" s="71"/>
      <c r="CP624" s="188">
        <f t="shared" si="461"/>
        <v>0</v>
      </c>
      <c r="CQ624" s="71"/>
      <c r="CR624" s="71"/>
      <c r="CS624" s="71"/>
      <c r="CT624" s="71"/>
      <c r="CU624" s="71"/>
      <c r="CV624" s="71"/>
      <c r="CW624" s="71"/>
      <c r="CX624" s="71"/>
      <c r="CY624" s="71"/>
      <c r="CZ624" s="71"/>
      <c r="DA624" s="71"/>
      <c r="DB624" s="188">
        <f t="shared" si="462"/>
        <v>0</v>
      </c>
      <c r="DC624" s="38">
        <f t="shared" si="458"/>
        <v>0</v>
      </c>
      <c r="DD624" s="71"/>
      <c r="DE624" s="71"/>
      <c r="DF624" s="71"/>
      <c r="DG624" s="188">
        <f t="shared" si="459"/>
        <v>0</v>
      </c>
      <c r="DH624" s="38">
        <f t="shared" si="460"/>
        <v>0</v>
      </c>
      <c r="DI624" s="71"/>
      <c r="DJ624" s="71"/>
      <c r="DK624" s="71"/>
      <c r="DL624" s="71"/>
      <c r="DM624" s="71"/>
      <c r="DN624" s="71"/>
      <c r="DO624" s="71"/>
      <c r="DP624" s="71"/>
      <c r="DQ624" s="71"/>
      <c r="DR624" s="71"/>
      <c r="DS624" s="71"/>
      <c r="DT624" s="71"/>
      <c r="DU624" s="71"/>
      <c r="DV624" s="71"/>
      <c r="DW624" s="71"/>
      <c r="DX624" s="71"/>
      <c r="DY624" s="71"/>
      <c r="DZ624" s="71"/>
      <c r="EA624" s="71"/>
      <c r="EB624" s="71"/>
      <c r="EC624" s="71"/>
      <c r="ED624" s="71"/>
      <c r="EE624" s="71"/>
      <c r="EF624" s="71"/>
      <c r="EG624" s="71"/>
      <c r="EH624" s="71"/>
      <c r="EI624" s="74"/>
      <c r="EJ624" s="74"/>
      <c r="EK624" s="74"/>
      <c r="EL624" s="74"/>
      <c r="EM624" s="74"/>
      <c r="EN624" s="74"/>
      <c r="EO624" s="74"/>
      <c r="EP624" s="74"/>
      <c r="EQ624" s="74"/>
      <c r="ER624" s="74"/>
      <c r="ES624" s="74"/>
      <c r="ET624" s="74"/>
      <c r="EU624" s="74"/>
      <c r="EV624" s="74"/>
      <c r="EW624" s="74"/>
      <c r="EX624" s="74"/>
      <c r="EY624" s="74"/>
      <c r="EZ624" s="74"/>
      <c r="FA624" s="74"/>
      <c r="FB624" s="74"/>
    </row>
    <row r="625" spans="2:158" s="69" customFormat="1">
      <c r="B625" s="76"/>
      <c r="C625" s="77" t="s">
        <v>394</v>
      </c>
      <c r="D625" s="71"/>
      <c r="E625" s="71"/>
      <c r="F625" s="71"/>
      <c r="G625" s="71"/>
      <c r="H625" s="71"/>
      <c r="I625" s="71"/>
      <c r="J625" s="71"/>
      <c r="K625" s="71"/>
      <c r="L625" s="71"/>
      <c r="M625" s="71"/>
      <c r="N625" s="71"/>
      <c r="O625" s="72"/>
      <c r="P625" s="71"/>
      <c r="Q625" s="71"/>
      <c r="R625" s="71"/>
      <c r="S625" s="71"/>
      <c r="T625" s="71"/>
      <c r="U625" s="71"/>
      <c r="V625" s="71"/>
      <c r="W625" s="71"/>
      <c r="X625" s="71"/>
      <c r="Y625" s="71">
        <f>SUM('рабочая 2023 г'!Y624-'2022 г.'!Y624)</f>
        <v>4</v>
      </c>
      <c r="Z625" s="73"/>
      <c r="AA625" s="73"/>
      <c r="AB625" s="73"/>
      <c r="AC625" s="73"/>
      <c r="AD625" s="73"/>
      <c r="AE625" s="73"/>
      <c r="AF625" s="75">
        <f t="shared" si="465"/>
        <v>3</v>
      </c>
      <c r="AG625" s="71">
        <f>SUM('рабочая 2023 г'!AG624-'2022 г.'!AG624)</f>
        <v>0</v>
      </c>
      <c r="AH625" s="71">
        <f>SUM('рабочая 2023 г'!AH624-'2022 г.'!AH624)</f>
        <v>0</v>
      </c>
      <c r="AI625" s="71">
        <f>SUM('рабочая 2023 г'!AI624-'2022 г.'!AI624)</f>
        <v>0</v>
      </c>
      <c r="AJ625" s="71">
        <f>SUM('рабочая 2023 г'!AJ624-'2022 г.'!AJ624)</f>
        <v>0</v>
      </c>
      <c r="AK625" s="71">
        <f>SUM('рабочая 2023 г'!AK624-'2022 г.'!AK624)</f>
        <v>0</v>
      </c>
      <c r="AL625" s="71">
        <f>SUM('рабочая 2023 г'!AL624-'2022 г.'!AL624)</f>
        <v>0</v>
      </c>
      <c r="AM625" s="71">
        <f>SUM('рабочая 2023 г'!AM624-'2022 г.'!AM624)</f>
        <v>0</v>
      </c>
      <c r="AN625" s="71">
        <f>SUM('рабочая 2023 г'!AN624-'2022 г.'!AN624)</f>
        <v>0</v>
      </c>
      <c r="AO625" s="71">
        <f>SUM('рабочая 2023 г'!AO624-'2022 г.'!AO624)</f>
        <v>3</v>
      </c>
      <c r="AP625" s="71">
        <f>SUM('рабочая 2023 г'!AP624-'2022 г.'!AP624)</f>
        <v>7</v>
      </c>
      <c r="AQ625" s="71">
        <f>SUM('рабочая 2023 г'!AQ624-'2022 г.'!AQ624)</f>
        <v>0</v>
      </c>
      <c r="AR625" s="71">
        <f>SUM('рабочая 2023 г'!AR624-'2022 г.'!AR624)</f>
        <v>0</v>
      </c>
      <c r="AS625" s="117">
        <f t="shared" si="466"/>
        <v>3</v>
      </c>
      <c r="AT625" s="71">
        <f>SUM('рабочая 2023 г'!AT624-'2022 г.'!AT624)</f>
        <v>0</v>
      </c>
      <c r="AU625" s="71">
        <f>SUM('рабочая 2023 г'!AU624-'2022 г.'!AU624)</f>
        <v>0</v>
      </c>
      <c r="AV625" s="71">
        <f>SUM('рабочая 2023 г'!AV624-'2022 г.'!AV624)</f>
        <v>0</v>
      </c>
      <c r="AW625" s="71">
        <f>SUM('рабочая 2023 г'!AW624-'2022 г.'!AW624)</f>
        <v>0</v>
      </c>
      <c r="AX625" s="71">
        <f>SUM('рабочая 2023 г'!AX624-'2022 г.'!AX624)</f>
        <v>0</v>
      </c>
      <c r="AY625" s="71">
        <f>SUM('рабочая 2023 г'!AY624-'2022 г.'!AY624)</f>
        <v>0</v>
      </c>
      <c r="AZ625" s="71">
        <f>SUM('рабочая 2023 г'!AZ624-'2022 г.'!AZ624)</f>
        <v>0</v>
      </c>
      <c r="BA625" s="71">
        <f>SUM('рабочая 2023 г'!BA624-'2022 г.'!BA624)</f>
        <v>0</v>
      </c>
      <c r="BB625" s="75">
        <f t="shared" si="478"/>
        <v>0</v>
      </c>
      <c r="BC625" s="71">
        <f>SUM('рабочая 2023 г'!BC624-'2022 г.'!BC624)</f>
        <v>0</v>
      </c>
      <c r="BD625" s="71">
        <f>SUM('рабочая 2023 г'!BD624-'2022 г.'!BD624)</f>
        <v>0</v>
      </c>
      <c r="BE625" s="71">
        <f>SUM('рабочая 2023 г'!BE624-'2022 г.'!BE624)</f>
        <v>0</v>
      </c>
      <c r="BF625" s="71">
        <f>SUM('рабочая 2023 г'!BF624-'2022 г.'!BF624)</f>
        <v>0</v>
      </c>
      <c r="BG625" s="71">
        <f>SUM('рабочая 2023 г'!BG624-'2022 г.'!BG624)</f>
        <v>0</v>
      </c>
      <c r="BH625" s="71">
        <f>SUM('рабочая 2023 г'!BH624-'2022 г.'!BH624)</f>
        <v>0</v>
      </c>
      <c r="BI625" s="71">
        <f>SUM('рабочая 2023 г'!BI624-'2022 г.'!BI624)</f>
        <v>0</v>
      </c>
      <c r="BJ625" s="71">
        <f>SUM('рабочая 2023 г'!BJ624-'2022 г.'!BJ624)</f>
        <v>0</v>
      </c>
      <c r="BK625" s="71">
        <f>SUM('рабочая 2023 г'!BK624-'2022 г.'!BK624)</f>
        <v>0</v>
      </c>
      <c r="BL625" s="73">
        <f>SUM(BM625:BP625)</f>
        <v>0</v>
      </c>
      <c r="BM625" s="71">
        <f>SUM('рабочая 2023 г'!BM624-'2022 г.'!BM624)</f>
        <v>0</v>
      </c>
      <c r="BN625" s="71">
        <f>SUM('рабочая 2023 г'!BN624-'2022 г.'!BN624)</f>
        <v>0</v>
      </c>
      <c r="BO625" s="71">
        <f>SUM('рабочая 2023 г'!BO624-'2022 г.'!BO624)</f>
        <v>0</v>
      </c>
      <c r="BP625" s="71">
        <f>SUM('рабочая 2023 г'!BP624-'2022 г.'!BP624)</f>
        <v>0</v>
      </c>
      <c r="BQ625" s="71">
        <f t="shared" si="473"/>
        <v>0</v>
      </c>
      <c r="BR625" s="71"/>
      <c r="BS625" s="71"/>
      <c r="BT625" s="71"/>
      <c r="BU625" s="71"/>
      <c r="BV625" s="71"/>
      <c r="BW625" s="71"/>
      <c r="BX625" s="71"/>
      <c r="BY625" s="71"/>
      <c r="BZ625" s="71"/>
      <c r="CA625" s="71"/>
      <c r="CB625" s="71"/>
      <c r="CC625" s="71"/>
      <c r="CD625" s="71"/>
      <c r="CE625" s="71"/>
      <c r="CF625" s="71"/>
      <c r="CG625" s="71"/>
      <c r="CH625" s="71"/>
      <c r="CI625" s="71"/>
      <c r="CJ625" s="71"/>
      <c r="CK625" s="71"/>
      <c r="CL625" s="71"/>
      <c r="CM625" s="71"/>
      <c r="CN625" s="71"/>
      <c r="CO625" s="71"/>
      <c r="CP625" s="188">
        <f t="shared" si="461"/>
        <v>0</v>
      </c>
      <c r="CQ625" s="71"/>
      <c r="CR625" s="71"/>
      <c r="CS625" s="71"/>
      <c r="CT625" s="71"/>
      <c r="CU625" s="71"/>
      <c r="CV625" s="71"/>
      <c r="CW625" s="71"/>
      <c r="CX625" s="71"/>
      <c r="CY625" s="71"/>
      <c r="CZ625" s="71"/>
      <c r="DA625" s="71"/>
      <c r="DB625" s="188">
        <f t="shared" si="462"/>
        <v>0</v>
      </c>
      <c r="DC625" s="38">
        <f t="shared" si="458"/>
        <v>0</v>
      </c>
      <c r="DD625" s="71"/>
      <c r="DE625" s="71"/>
      <c r="DF625" s="71"/>
      <c r="DG625" s="188">
        <f t="shared" si="459"/>
        <v>0</v>
      </c>
      <c r="DH625" s="38">
        <f t="shared" si="460"/>
        <v>0</v>
      </c>
      <c r="DI625" s="71"/>
      <c r="DJ625" s="71"/>
      <c r="DK625" s="71"/>
      <c r="DL625" s="71"/>
      <c r="DM625" s="71"/>
      <c r="DN625" s="71"/>
      <c r="DO625" s="71"/>
      <c r="DP625" s="71"/>
      <c r="DQ625" s="71"/>
      <c r="DR625" s="71"/>
      <c r="DS625" s="71"/>
      <c r="DT625" s="71"/>
      <c r="DU625" s="71"/>
      <c r="DV625" s="71"/>
      <c r="DW625" s="71"/>
      <c r="DX625" s="71"/>
      <c r="DY625" s="71"/>
      <c r="DZ625" s="71"/>
      <c r="EA625" s="71"/>
      <c r="EB625" s="71"/>
      <c r="EC625" s="71"/>
      <c r="ED625" s="71"/>
      <c r="EE625" s="71"/>
      <c r="EF625" s="71"/>
      <c r="EG625" s="71"/>
      <c r="EH625" s="71"/>
      <c r="EI625" s="74"/>
      <c r="EJ625" s="74"/>
      <c r="EK625" s="74"/>
      <c r="EL625" s="74"/>
      <c r="EM625" s="74"/>
      <c r="EN625" s="74"/>
      <c r="EO625" s="74"/>
      <c r="EP625" s="74"/>
      <c r="EQ625" s="74"/>
      <c r="ER625" s="74"/>
      <c r="ES625" s="74"/>
      <c r="ET625" s="74"/>
      <c r="EU625" s="74"/>
      <c r="EV625" s="74"/>
      <c r="EW625" s="74"/>
      <c r="EX625" s="74"/>
      <c r="EY625" s="74"/>
      <c r="EZ625" s="74"/>
      <c r="FA625" s="74"/>
      <c r="FB625" s="74"/>
    </row>
    <row r="626" spans="2:158" s="69" customFormat="1">
      <c r="B626" s="76"/>
      <c r="C626" s="77" t="s">
        <v>395</v>
      </c>
      <c r="D626" s="71"/>
      <c r="E626" s="71"/>
      <c r="F626" s="71"/>
      <c r="G626" s="71"/>
      <c r="H626" s="71"/>
      <c r="I626" s="71"/>
      <c r="J626" s="71"/>
      <c r="K626" s="71"/>
      <c r="L626" s="71"/>
      <c r="M626" s="71"/>
      <c r="N626" s="71"/>
      <c r="O626" s="72"/>
      <c r="P626" s="71"/>
      <c r="Q626" s="71"/>
      <c r="R626" s="71"/>
      <c r="S626" s="71"/>
      <c r="T626" s="71"/>
      <c r="U626" s="71"/>
      <c r="V626" s="71"/>
      <c r="W626" s="71"/>
      <c r="X626" s="71"/>
      <c r="Y626" s="71">
        <f>SUM('рабочая 2023 г'!Y625-'2022 г.'!Y625)</f>
        <v>0</v>
      </c>
      <c r="Z626" s="73"/>
      <c r="AA626" s="73"/>
      <c r="AB626" s="73"/>
      <c r="AC626" s="73"/>
      <c r="AD626" s="73"/>
      <c r="AE626" s="73"/>
      <c r="AF626" s="75">
        <f t="shared" si="465"/>
        <v>0</v>
      </c>
      <c r="AG626" s="71">
        <f>SUM('рабочая 2023 г'!AG625-'2022 г.'!AG625)</f>
        <v>0</v>
      </c>
      <c r="AH626" s="71">
        <f>SUM('рабочая 2023 г'!AH625-'2022 г.'!AH625)</f>
        <v>0</v>
      </c>
      <c r="AI626" s="71">
        <f>SUM('рабочая 2023 г'!AI625-'2022 г.'!AI625)</f>
        <v>0</v>
      </c>
      <c r="AJ626" s="71">
        <f>SUM('рабочая 2023 г'!AJ625-'2022 г.'!AJ625)</f>
        <v>0</v>
      </c>
      <c r="AK626" s="71">
        <f>SUM('рабочая 2023 г'!AK625-'2022 г.'!AK625)</f>
        <v>0</v>
      </c>
      <c r="AL626" s="71">
        <f>SUM('рабочая 2023 г'!AL625-'2022 г.'!AL625)</f>
        <v>0</v>
      </c>
      <c r="AM626" s="71">
        <f>SUM('рабочая 2023 г'!AM625-'2022 г.'!AM625)</f>
        <v>0</v>
      </c>
      <c r="AN626" s="71">
        <f>SUM('рабочая 2023 г'!AN625-'2022 г.'!AN625)</f>
        <v>0</v>
      </c>
      <c r="AO626" s="71">
        <f>SUM('рабочая 2023 г'!AO625-'2022 г.'!AO625)</f>
        <v>0</v>
      </c>
      <c r="AP626" s="71">
        <f>SUM('рабочая 2023 г'!AP625-'2022 г.'!AP625)</f>
        <v>0</v>
      </c>
      <c r="AQ626" s="71">
        <f>SUM('рабочая 2023 г'!AQ625-'2022 г.'!AQ625)</f>
        <v>0</v>
      </c>
      <c r="AR626" s="71">
        <f>SUM('рабочая 2023 г'!AR625-'2022 г.'!AR625)</f>
        <v>0</v>
      </c>
      <c r="AS626" s="117">
        <f t="shared" si="466"/>
        <v>0</v>
      </c>
      <c r="AT626" s="71">
        <f>SUM('рабочая 2023 г'!AT625-'2022 г.'!AT625)</f>
        <v>0</v>
      </c>
      <c r="AU626" s="71">
        <f>SUM('рабочая 2023 г'!AU625-'2022 г.'!AU625)</f>
        <v>0</v>
      </c>
      <c r="AV626" s="71">
        <f>SUM('рабочая 2023 г'!AV625-'2022 г.'!AV625)</f>
        <v>0</v>
      </c>
      <c r="AW626" s="71">
        <f>SUM('рабочая 2023 г'!AW625-'2022 г.'!AW625)</f>
        <v>0</v>
      </c>
      <c r="AX626" s="71">
        <f>SUM('рабочая 2023 г'!AX625-'2022 г.'!AX625)</f>
        <v>0</v>
      </c>
      <c r="AY626" s="71">
        <f>SUM('рабочая 2023 г'!AY625-'2022 г.'!AY625)</f>
        <v>0</v>
      </c>
      <c r="AZ626" s="71">
        <f>SUM('рабочая 2023 г'!AZ625-'2022 г.'!AZ625)</f>
        <v>0</v>
      </c>
      <c r="BA626" s="71">
        <f>SUM('рабочая 2023 г'!BA625-'2022 г.'!BA625)</f>
        <v>0</v>
      </c>
      <c r="BB626" s="75">
        <f t="shared" si="478"/>
        <v>0</v>
      </c>
      <c r="BC626" s="71">
        <f>SUM('рабочая 2023 г'!BC625-'2022 г.'!BC625)</f>
        <v>0</v>
      </c>
      <c r="BD626" s="71">
        <f>SUM('рабочая 2023 г'!BD625-'2022 г.'!BD625)</f>
        <v>0</v>
      </c>
      <c r="BE626" s="71">
        <f>SUM('рабочая 2023 г'!BE625-'2022 г.'!BE625)</f>
        <v>0</v>
      </c>
      <c r="BF626" s="71">
        <f>SUM('рабочая 2023 г'!BF625-'2022 г.'!BF625)</f>
        <v>0</v>
      </c>
      <c r="BG626" s="71">
        <f>SUM('рабочая 2023 г'!BG625-'2022 г.'!BG625)</f>
        <v>0</v>
      </c>
      <c r="BH626" s="71">
        <f>SUM('рабочая 2023 г'!BH625-'2022 г.'!BH625)</f>
        <v>0</v>
      </c>
      <c r="BI626" s="71">
        <f>SUM('рабочая 2023 г'!BI625-'2022 г.'!BI625)</f>
        <v>0</v>
      </c>
      <c r="BJ626" s="71">
        <f>SUM('рабочая 2023 г'!BJ625-'2022 г.'!BJ625)</f>
        <v>0</v>
      </c>
      <c r="BK626" s="71">
        <f>SUM('рабочая 2023 г'!BK625-'2022 г.'!BK625)</f>
        <v>0</v>
      </c>
      <c r="BL626" s="73">
        <f>SUM(BM626:BP626)</f>
        <v>0</v>
      </c>
      <c r="BM626" s="71">
        <f>SUM('рабочая 2023 г'!BM625-'2022 г.'!BM625)</f>
        <v>0</v>
      </c>
      <c r="BN626" s="71">
        <f>SUM('рабочая 2023 г'!BN625-'2022 г.'!BN625)</f>
        <v>0</v>
      </c>
      <c r="BO626" s="71">
        <f>SUM('рабочая 2023 г'!BO625-'2022 г.'!BO625)</f>
        <v>0</v>
      </c>
      <c r="BP626" s="71">
        <f>SUM('рабочая 2023 г'!BP625-'2022 г.'!BP625)</f>
        <v>0</v>
      </c>
      <c r="BQ626" s="71">
        <f t="shared" si="473"/>
        <v>0</v>
      </c>
      <c r="BR626" s="71"/>
      <c r="BS626" s="71"/>
      <c r="BT626" s="71"/>
      <c r="BU626" s="71"/>
      <c r="BV626" s="71"/>
      <c r="BW626" s="71"/>
      <c r="BX626" s="71"/>
      <c r="BY626" s="71"/>
      <c r="BZ626" s="71"/>
      <c r="CA626" s="71"/>
      <c r="CB626" s="71"/>
      <c r="CC626" s="71"/>
      <c r="CD626" s="71"/>
      <c r="CE626" s="71"/>
      <c r="CF626" s="71"/>
      <c r="CG626" s="71"/>
      <c r="CH626" s="71"/>
      <c r="CI626" s="71"/>
      <c r="CJ626" s="71"/>
      <c r="CK626" s="71"/>
      <c r="CL626" s="71"/>
      <c r="CM626" s="71"/>
      <c r="CN626" s="71"/>
      <c r="CO626" s="71"/>
      <c r="CP626" s="188">
        <f t="shared" si="461"/>
        <v>0</v>
      </c>
      <c r="CQ626" s="71"/>
      <c r="CR626" s="71"/>
      <c r="CS626" s="71"/>
      <c r="CT626" s="71"/>
      <c r="CU626" s="71"/>
      <c r="CV626" s="71"/>
      <c r="CW626" s="71"/>
      <c r="CX626" s="71"/>
      <c r="CY626" s="71"/>
      <c r="CZ626" s="71"/>
      <c r="DA626" s="71"/>
      <c r="DB626" s="188">
        <f t="shared" si="462"/>
        <v>0</v>
      </c>
      <c r="DC626" s="38">
        <f t="shared" si="458"/>
        <v>0</v>
      </c>
      <c r="DD626" s="71"/>
      <c r="DE626" s="71"/>
      <c r="DF626" s="71"/>
      <c r="DG626" s="188">
        <f t="shared" si="459"/>
        <v>0</v>
      </c>
      <c r="DH626" s="38">
        <f t="shared" si="460"/>
        <v>0</v>
      </c>
      <c r="DI626" s="71"/>
      <c r="DJ626" s="71"/>
      <c r="DK626" s="71"/>
      <c r="DL626" s="71"/>
      <c r="DM626" s="71"/>
      <c r="DN626" s="71"/>
      <c r="DO626" s="71"/>
      <c r="DP626" s="71"/>
      <c r="DQ626" s="71"/>
      <c r="DR626" s="71"/>
      <c r="DS626" s="71"/>
      <c r="DT626" s="71"/>
      <c r="DU626" s="71"/>
      <c r="DV626" s="71"/>
      <c r="DW626" s="71"/>
      <c r="DX626" s="71"/>
      <c r="DY626" s="71"/>
      <c r="DZ626" s="71"/>
      <c r="EA626" s="71"/>
      <c r="EB626" s="71"/>
      <c r="EC626" s="71"/>
      <c r="ED626" s="71"/>
      <c r="EE626" s="71"/>
      <c r="EF626" s="71"/>
      <c r="EG626" s="71"/>
      <c r="EH626" s="71"/>
      <c r="EI626" s="74"/>
      <c r="EJ626" s="74"/>
      <c r="EK626" s="74"/>
      <c r="EL626" s="74"/>
      <c r="EM626" s="74"/>
      <c r="EN626" s="74"/>
      <c r="EO626" s="74"/>
      <c r="EP626" s="74"/>
      <c r="EQ626" s="74"/>
      <c r="ER626" s="74"/>
      <c r="ES626" s="74"/>
      <c r="ET626" s="74"/>
      <c r="EU626" s="74"/>
      <c r="EV626" s="74"/>
      <c r="EW626" s="74"/>
      <c r="EX626" s="74"/>
      <c r="EY626" s="74"/>
      <c r="EZ626" s="74"/>
      <c r="FA626" s="74"/>
      <c r="FB626" s="74"/>
    </row>
    <row r="627" spans="2:158" s="69" customFormat="1">
      <c r="B627" s="76"/>
      <c r="C627" s="77" t="s">
        <v>396</v>
      </c>
      <c r="D627" s="71"/>
      <c r="E627" s="71"/>
      <c r="F627" s="71"/>
      <c r="G627" s="71"/>
      <c r="H627" s="71"/>
      <c r="I627" s="71"/>
      <c r="J627" s="71"/>
      <c r="K627" s="71"/>
      <c r="L627" s="71"/>
      <c r="M627" s="71"/>
      <c r="N627" s="71"/>
      <c r="O627" s="72"/>
      <c r="P627" s="71"/>
      <c r="Q627" s="71"/>
      <c r="R627" s="71"/>
      <c r="S627" s="71"/>
      <c r="T627" s="71"/>
      <c r="U627" s="71"/>
      <c r="V627" s="71"/>
      <c r="W627" s="71"/>
      <c r="X627" s="71"/>
      <c r="Y627" s="71">
        <f>SUM('рабочая 2023 г'!Y626-'2022 г.'!Y626)</f>
        <v>0</v>
      </c>
      <c r="Z627" s="73"/>
      <c r="AA627" s="73"/>
      <c r="AB627" s="73"/>
      <c r="AC627" s="73"/>
      <c r="AD627" s="73"/>
      <c r="AE627" s="73"/>
      <c r="AF627" s="75">
        <f t="shared" si="465"/>
        <v>0</v>
      </c>
      <c r="AG627" s="71">
        <f>SUM('рабочая 2023 г'!AG626-'2022 г.'!AG626)</f>
        <v>0</v>
      </c>
      <c r="AH627" s="71">
        <f>SUM('рабочая 2023 г'!AH626-'2022 г.'!AH626)</f>
        <v>0</v>
      </c>
      <c r="AI627" s="71">
        <f>SUM('рабочая 2023 г'!AI626-'2022 г.'!AI626)</f>
        <v>0</v>
      </c>
      <c r="AJ627" s="71">
        <f>SUM('рабочая 2023 г'!AJ626-'2022 г.'!AJ626)</f>
        <v>0</v>
      </c>
      <c r="AK627" s="71">
        <f>SUM('рабочая 2023 г'!AK626-'2022 г.'!AK626)</f>
        <v>0</v>
      </c>
      <c r="AL627" s="71">
        <f>SUM('рабочая 2023 г'!AL626-'2022 г.'!AL626)</f>
        <v>0</v>
      </c>
      <c r="AM627" s="71">
        <f>SUM('рабочая 2023 г'!AM626-'2022 г.'!AM626)</f>
        <v>0</v>
      </c>
      <c r="AN627" s="71">
        <f>SUM('рабочая 2023 г'!AN626-'2022 г.'!AN626)</f>
        <v>0</v>
      </c>
      <c r="AO627" s="71">
        <f>SUM('рабочая 2023 г'!AO626-'2022 г.'!AO626)</f>
        <v>0</v>
      </c>
      <c r="AP627" s="71">
        <f>SUM('рабочая 2023 г'!AP626-'2022 г.'!AP626)</f>
        <v>0</v>
      </c>
      <c r="AQ627" s="71">
        <f>SUM('рабочая 2023 г'!AQ626-'2022 г.'!AQ626)</f>
        <v>0</v>
      </c>
      <c r="AR627" s="71">
        <f>SUM('рабочая 2023 г'!AR626-'2022 г.'!AR626)</f>
        <v>0</v>
      </c>
      <c r="AS627" s="117">
        <f t="shared" si="466"/>
        <v>0</v>
      </c>
      <c r="AT627" s="71">
        <f>SUM('рабочая 2023 г'!AT626-'2022 г.'!AT626)</f>
        <v>0</v>
      </c>
      <c r="AU627" s="71">
        <f>SUM('рабочая 2023 г'!AU626-'2022 г.'!AU626)</f>
        <v>0</v>
      </c>
      <c r="AV627" s="71">
        <f>SUM('рабочая 2023 г'!AV626-'2022 г.'!AV626)</f>
        <v>0</v>
      </c>
      <c r="AW627" s="71">
        <f>SUM('рабочая 2023 г'!AW626-'2022 г.'!AW626)</f>
        <v>0</v>
      </c>
      <c r="AX627" s="71">
        <f>SUM('рабочая 2023 г'!AX626-'2022 г.'!AX626)</f>
        <v>0</v>
      </c>
      <c r="AY627" s="71">
        <f>SUM('рабочая 2023 г'!AY626-'2022 г.'!AY626)</f>
        <v>0</v>
      </c>
      <c r="AZ627" s="71">
        <f>SUM('рабочая 2023 г'!AZ626-'2022 г.'!AZ626)</f>
        <v>0</v>
      </c>
      <c r="BA627" s="71">
        <f>SUM('рабочая 2023 г'!BA626-'2022 г.'!BA626)</f>
        <v>0</v>
      </c>
      <c r="BB627" s="75">
        <f t="shared" si="478"/>
        <v>0</v>
      </c>
      <c r="BC627" s="71">
        <f>SUM('рабочая 2023 г'!BC626-'2022 г.'!BC626)</f>
        <v>0</v>
      </c>
      <c r="BD627" s="71">
        <f>SUM('рабочая 2023 г'!BD626-'2022 г.'!BD626)</f>
        <v>0</v>
      </c>
      <c r="BE627" s="71">
        <f>SUM('рабочая 2023 г'!BE626-'2022 г.'!BE626)</f>
        <v>0</v>
      </c>
      <c r="BF627" s="71">
        <f>SUM('рабочая 2023 г'!BF626-'2022 г.'!BF626)</f>
        <v>0</v>
      </c>
      <c r="BG627" s="71">
        <f>SUM('рабочая 2023 г'!BG626-'2022 г.'!BG626)</f>
        <v>0</v>
      </c>
      <c r="BH627" s="71">
        <f>SUM('рабочая 2023 г'!BH626-'2022 г.'!BH626)</f>
        <v>0</v>
      </c>
      <c r="BI627" s="71">
        <f>SUM('рабочая 2023 г'!BI626-'2022 г.'!BI626)</f>
        <v>0</v>
      </c>
      <c r="BJ627" s="71">
        <f>SUM('рабочая 2023 г'!BJ626-'2022 г.'!BJ626)</f>
        <v>0</v>
      </c>
      <c r="BK627" s="71">
        <f>SUM('рабочая 2023 г'!BK626-'2022 г.'!BK626)</f>
        <v>0</v>
      </c>
      <c r="BL627" s="73">
        <f>SUM(BM627:BP627)</f>
        <v>0</v>
      </c>
      <c r="BM627" s="71">
        <f>SUM('рабочая 2023 г'!BM626-'2022 г.'!BM626)</f>
        <v>0</v>
      </c>
      <c r="BN627" s="71">
        <f>SUM('рабочая 2023 г'!BN626-'2022 г.'!BN626)</f>
        <v>0</v>
      </c>
      <c r="BO627" s="71">
        <f>SUM('рабочая 2023 г'!BO626-'2022 г.'!BO626)</f>
        <v>0</v>
      </c>
      <c r="BP627" s="71">
        <f>SUM('рабочая 2023 г'!BP626-'2022 г.'!BP626)</f>
        <v>0</v>
      </c>
      <c r="BQ627" s="71">
        <f t="shared" si="473"/>
        <v>0</v>
      </c>
      <c r="BR627" s="71"/>
      <c r="BS627" s="71"/>
      <c r="BT627" s="71"/>
      <c r="BU627" s="71"/>
      <c r="BV627" s="71"/>
      <c r="BW627" s="71"/>
      <c r="BX627" s="71"/>
      <c r="BY627" s="71"/>
      <c r="BZ627" s="71"/>
      <c r="CA627" s="71"/>
      <c r="CB627" s="71"/>
      <c r="CC627" s="71"/>
      <c r="CD627" s="71"/>
      <c r="CE627" s="71"/>
      <c r="CF627" s="71"/>
      <c r="CG627" s="71"/>
      <c r="CH627" s="71"/>
      <c r="CI627" s="71"/>
      <c r="CJ627" s="71"/>
      <c r="CK627" s="71"/>
      <c r="CL627" s="71"/>
      <c r="CM627" s="71"/>
      <c r="CN627" s="71"/>
      <c r="CO627" s="71"/>
      <c r="CP627" s="188">
        <f t="shared" si="461"/>
        <v>0</v>
      </c>
      <c r="CQ627" s="71"/>
      <c r="CR627" s="71"/>
      <c r="CS627" s="71"/>
      <c r="CT627" s="71"/>
      <c r="CU627" s="71"/>
      <c r="CV627" s="71"/>
      <c r="CW627" s="71"/>
      <c r="CX627" s="71"/>
      <c r="CY627" s="71"/>
      <c r="CZ627" s="71"/>
      <c r="DA627" s="71"/>
      <c r="DB627" s="188">
        <f t="shared" si="462"/>
        <v>0</v>
      </c>
      <c r="DC627" s="38">
        <f t="shared" si="458"/>
        <v>0</v>
      </c>
      <c r="DD627" s="71"/>
      <c r="DE627" s="71"/>
      <c r="DF627" s="71"/>
      <c r="DG627" s="188">
        <f t="shared" si="459"/>
        <v>0</v>
      </c>
      <c r="DH627" s="38">
        <f t="shared" si="460"/>
        <v>0</v>
      </c>
      <c r="DI627" s="71"/>
      <c r="DJ627" s="71"/>
      <c r="DK627" s="71"/>
      <c r="DL627" s="71"/>
      <c r="DM627" s="71"/>
      <c r="DN627" s="71"/>
      <c r="DO627" s="71"/>
      <c r="DP627" s="71"/>
      <c r="DQ627" s="71"/>
      <c r="DR627" s="71"/>
      <c r="DS627" s="71"/>
      <c r="DT627" s="71"/>
      <c r="DU627" s="71"/>
      <c r="DV627" s="71"/>
      <c r="DW627" s="71"/>
      <c r="DX627" s="71"/>
      <c r="DY627" s="71"/>
      <c r="DZ627" s="71"/>
      <c r="EA627" s="71"/>
      <c r="EB627" s="71"/>
      <c r="EC627" s="71"/>
      <c r="ED627" s="71"/>
      <c r="EE627" s="71"/>
      <c r="EF627" s="71"/>
      <c r="EG627" s="71"/>
      <c r="EH627" s="71"/>
      <c r="EI627" s="74"/>
      <c r="EJ627" s="74"/>
      <c r="EK627" s="74"/>
      <c r="EL627" s="74"/>
      <c r="EM627" s="74"/>
      <c r="EN627" s="74"/>
      <c r="EO627" s="74"/>
      <c r="EP627" s="74"/>
      <c r="EQ627" s="74"/>
      <c r="ER627" s="74"/>
      <c r="ES627" s="74"/>
      <c r="ET627" s="74"/>
      <c r="EU627" s="74"/>
      <c r="EV627" s="74"/>
      <c r="EW627" s="74"/>
      <c r="EX627" s="74"/>
      <c r="EY627" s="74"/>
      <c r="EZ627" s="74"/>
      <c r="FA627" s="74"/>
      <c r="FB627" s="74"/>
    </row>
    <row r="628" spans="2:158" s="69" customFormat="1">
      <c r="B628" s="76"/>
      <c r="C628" s="77" t="s">
        <v>397</v>
      </c>
      <c r="D628" s="71"/>
      <c r="E628" s="71"/>
      <c r="F628" s="71"/>
      <c r="G628" s="71"/>
      <c r="H628" s="71"/>
      <c r="I628" s="71"/>
      <c r="J628" s="71"/>
      <c r="K628" s="71"/>
      <c r="L628" s="71"/>
      <c r="M628" s="71"/>
      <c r="N628" s="71"/>
      <c r="O628" s="72"/>
      <c r="P628" s="71"/>
      <c r="Q628" s="71"/>
      <c r="R628" s="71"/>
      <c r="S628" s="71"/>
      <c r="T628" s="71"/>
      <c r="U628" s="71"/>
      <c r="V628" s="71"/>
      <c r="W628" s="71"/>
      <c r="X628" s="71"/>
      <c r="Y628" s="71">
        <f>SUM('рабочая 2023 г'!Y627-'2022 г.'!Y627)</f>
        <v>0</v>
      </c>
      <c r="Z628" s="73"/>
      <c r="AA628" s="73"/>
      <c r="AB628" s="73"/>
      <c r="AC628" s="73"/>
      <c r="AD628" s="73"/>
      <c r="AE628" s="73"/>
      <c r="AF628" s="75">
        <f t="shared" si="465"/>
        <v>0</v>
      </c>
      <c r="AG628" s="71">
        <f>SUM('рабочая 2023 г'!AG627-'2022 г.'!AG627)</f>
        <v>0</v>
      </c>
      <c r="AH628" s="71">
        <f>SUM('рабочая 2023 г'!AH627-'2022 г.'!AH627)</f>
        <v>0</v>
      </c>
      <c r="AI628" s="71">
        <f>SUM('рабочая 2023 г'!AI627-'2022 г.'!AI627)</f>
        <v>0</v>
      </c>
      <c r="AJ628" s="71">
        <f>SUM('рабочая 2023 г'!AJ627-'2022 г.'!AJ627)</f>
        <v>0</v>
      </c>
      <c r="AK628" s="71">
        <f>SUM('рабочая 2023 г'!AK627-'2022 г.'!AK627)</f>
        <v>0</v>
      </c>
      <c r="AL628" s="71">
        <f>SUM('рабочая 2023 г'!AL627-'2022 г.'!AL627)</f>
        <v>0</v>
      </c>
      <c r="AM628" s="71">
        <f>SUM('рабочая 2023 г'!AM627-'2022 г.'!AM627)</f>
        <v>0</v>
      </c>
      <c r="AN628" s="71">
        <f>SUM('рабочая 2023 г'!AN627-'2022 г.'!AN627)</f>
        <v>0</v>
      </c>
      <c r="AO628" s="71">
        <f>SUM('рабочая 2023 г'!AO627-'2022 г.'!AO627)</f>
        <v>0</v>
      </c>
      <c r="AP628" s="71">
        <f>SUM('рабочая 2023 г'!AP627-'2022 г.'!AP627)</f>
        <v>0</v>
      </c>
      <c r="AQ628" s="71">
        <f>SUM('рабочая 2023 г'!AQ627-'2022 г.'!AQ627)</f>
        <v>0</v>
      </c>
      <c r="AR628" s="71">
        <f>SUM('рабочая 2023 г'!AR627-'2022 г.'!AR627)</f>
        <v>0</v>
      </c>
      <c r="AS628" s="117">
        <f t="shared" si="466"/>
        <v>0</v>
      </c>
      <c r="AT628" s="71">
        <f>SUM('рабочая 2023 г'!AT627-'2022 г.'!AT627)</f>
        <v>0</v>
      </c>
      <c r="AU628" s="71">
        <f>SUM('рабочая 2023 г'!AU627-'2022 г.'!AU627)</f>
        <v>0</v>
      </c>
      <c r="AV628" s="71">
        <f>SUM('рабочая 2023 г'!AV627-'2022 г.'!AV627)</f>
        <v>0</v>
      </c>
      <c r="AW628" s="71">
        <f>SUM('рабочая 2023 г'!AW627-'2022 г.'!AW627)</f>
        <v>0</v>
      </c>
      <c r="AX628" s="71">
        <f>SUM('рабочая 2023 г'!AX627-'2022 г.'!AX627)</f>
        <v>0</v>
      </c>
      <c r="AY628" s="71">
        <f>SUM('рабочая 2023 г'!AY627-'2022 г.'!AY627)</f>
        <v>0</v>
      </c>
      <c r="AZ628" s="71">
        <f>SUM('рабочая 2023 г'!AZ627-'2022 г.'!AZ627)</f>
        <v>0</v>
      </c>
      <c r="BA628" s="71">
        <f>SUM('рабочая 2023 г'!BA627-'2022 г.'!BA627)</f>
        <v>0</v>
      </c>
      <c r="BB628" s="75">
        <f t="shared" si="478"/>
        <v>0</v>
      </c>
      <c r="BC628" s="71">
        <f>SUM('рабочая 2023 г'!BC627-'2022 г.'!BC627)</f>
        <v>0</v>
      </c>
      <c r="BD628" s="71">
        <f>SUM('рабочая 2023 г'!BD627-'2022 г.'!BD627)</f>
        <v>0</v>
      </c>
      <c r="BE628" s="71">
        <f>SUM('рабочая 2023 г'!BE627-'2022 г.'!BE627)</f>
        <v>0</v>
      </c>
      <c r="BF628" s="71">
        <f>SUM('рабочая 2023 г'!BF627-'2022 г.'!BF627)</f>
        <v>0</v>
      </c>
      <c r="BG628" s="71">
        <f>SUM('рабочая 2023 г'!BG627-'2022 г.'!BG627)</f>
        <v>0</v>
      </c>
      <c r="BH628" s="71">
        <f>SUM('рабочая 2023 г'!BH627-'2022 г.'!BH627)</f>
        <v>0</v>
      </c>
      <c r="BI628" s="71">
        <f>SUM('рабочая 2023 г'!BI627-'2022 г.'!BI627)</f>
        <v>0</v>
      </c>
      <c r="BJ628" s="71">
        <f>SUM('рабочая 2023 г'!BJ627-'2022 г.'!BJ627)</f>
        <v>0</v>
      </c>
      <c r="BK628" s="71">
        <f>SUM('рабочая 2023 г'!BK627-'2022 г.'!BK627)</f>
        <v>0</v>
      </c>
      <c r="BL628" s="73">
        <f>SUM(BM628:BP628)</f>
        <v>0</v>
      </c>
      <c r="BM628" s="71">
        <f>SUM('рабочая 2023 г'!BM627-'2022 г.'!BM627)</f>
        <v>0</v>
      </c>
      <c r="BN628" s="71">
        <f>SUM('рабочая 2023 г'!BN627-'2022 г.'!BN627)</f>
        <v>0</v>
      </c>
      <c r="BO628" s="71">
        <f>SUM('рабочая 2023 г'!BO627-'2022 г.'!BO627)</f>
        <v>0</v>
      </c>
      <c r="BP628" s="71">
        <f>SUM('рабочая 2023 г'!BP627-'2022 г.'!BP627)</f>
        <v>0</v>
      </c>
      <c r="BQ628" s="71">
        <f t="shared" si="473"/>
        <v>0</v>
      </c>
      <c r="BR628" s="71"/>
      <c r="BS628" s="71"/>
      <c r="BT628" s="71"/>
      <c r="BU628" s="71"/>
      <c r="BV628" s="71"/>
      <c r="BW628" s="71"/>
      <c r="BX628" s="71"/>
      <c r="BY628" s="71"/>
      <c r="BZ628" s="71"/>
      <c r="CA628" s="71"/>
      <c r="CB628" s="71"/>
      <c r="CC628" s="71"/>
      <c r="CD628" s="71"/>
      <c r="CE628" s="71"/>
      <c r="CF628" s="71"/>
      <c r="CG628" s="71"/>
      <c r="CH628" s="71"/>
      <c r="CI628" s="71"/>
      <c r="CJ628" s="71"/>
      <c r="CK628" s="71"/>
      <c r="CL628" s="71"/>
      <c r="CM628" s="71"/>
      <c r="CN628" s="71"/>
      <c r="CO628" s="71"/>
      <c r="CP628" s="188">
        <f t="shared" si="461"/>
        <v>0</v>
      </c>
      <c r="CQ628" s="71"/>
      <c r="CR628" s="71"/>
      <c r="CS628" s="71"/>
      <c r="CT628" s="71"/>
      <c r="CU628" s="71"/>
      <c r="CV628" s="71"/>
      <c r="CW628" s="71"/>
      <c r="CX628" s="71"/>
      <c r="CY628" s="71"/>
      <c r="CZ628" s="71"/>
      <c r="DA628" s="71"/>
      <c r="DB628" s="188">
        <f t="shared" si="462"/>
        <v>0</v>
      </c>
      <c r="DC628" s="38">
        <f t="shared" si="458"/>
        <v>0</v>
      </c>
      <c r="DD628" s="71"/>
      <c r="DE628" s="71"/>
      <c r="DF628" s="71"/>
      <c r="DG628" s="188">
        <f t="shared" si="459"/>
        <v>0</v>
      </c>
      <c r="DH628" s="38">
        <f t="shared" si="460"/>
        <v>0</v>
      </c>
      <c r="DI628" s="71"/>
      <c r="DJ628" s="71"/>
      <c r="DK628" s="71"/>
      <c r="DL628" s="71"/>
      <c r="DM628" s="71"/>
      <c r="DN628" s="71"/>
      <c r="DO628" s="71"/>
      <c r="DP628" s="71"/>
      <c r="DQ628" s="71"/>
      <c r="DR628" s="71"/>
      <c r="DS628" s="71"/>
      <c r="DT628" s="71"/>
      <c r="DU628" s="71"/>
      <c r="DV628" s="71"/>
      <c r="DW628" s="71"/>
      <c r="DX628" s="71"/>
      <c r="DY628" s="71"/>
      <c r="DZ628" s="71"/>
      <c r="EA628" s="71"/>
      <c r="EB628" s="71"/>
      <c r="EC628" s="71"/>
      <c r="ED628" s="71"/>
      <c r="EE628" s="71"/>
      <c r="EF628" s="71"/>
      <c r="EG628" s="71"/>
      <c r="EH628" s="71"/>
      <c r="EI628" s="74"/>
      <c r="EJ628" s="74"/>
      <c r="EK628" s="74"/>
      <c r="EL628" s="74"/>
      <c r="EM628" s="74"/>
      <c r="EN628" s="74"/>
      <c r="EO628" s="74"/>
      <c r="EP628" s="74"/>
      <c r="EQ628" s="74"/>
      <c r="ER628" s="74"/>
      <c r="ES628" s="74"/>
      <c r="ET628" s="74"/>
      <c r="EU628" s="74"/>
      <c r="EV628" s="74"/>
      <c r="EW628" s="74"/>
      <c r="EX628" s="74"/>
      <c r="EY628" s="74"/>
      <c r="EZ628" s="74"/>
      <c r="FA628" s="74"/>
      <c r="FB628" s="74"/>
    </row>
    <row r="629" spans="2:158" s="69" customFormat="1">
      <c r="B629" s="76"/>
      <c r="C629" s="77" t="s">
        <v>398</v>
      </c>
      <c r="D629" s="71"/>
      <c r="E629" s="71"/>
      <c r="F629" s="71"/>
      <c r="G629" s="71"/>
      <c r="H629" s="71"/>
      <c r="I629" s="71"/>
      <c r="J629" s="71"/>
      <c r="K629" s="71"/>
      <c r="L629" s="71"/>
      <c r="M629" s="71"/>
      <c r="N629" s="71"/>
      <c r="O629" s="72"/>
      <c r="P629" s="71"/>
      <c r="Q629" s="71"/>
      <c r="R629" s="71"/>
      <c r="S629" s="71"/>
      <c r="T629" s="71"/>
      <c r="U629" s="71"/>
      <c r="V629" s="71"/>
      <c r="W629" s="71"/>
      <c r="X629" s="71"/>
      <c r="Y629" s="71">
        <f>SUM('рабочая 2023 г'!Y628-'2022 г.'!Y628)</f>
        <v>0</v>
      </c>
      <c r="Z629" s="73"/>
      <c r="AA629" s="73"/>
      <c r="AB629" s="73"/>
      <c r="AC629" s="73"/>
      <c r="AD629" s="73"/>
      <c r="AE629" s="73"/>
      <c r="AF629" s="75">
        <f>AS629+BQ629</f>
        <v>0</v>
      </c>
      <c r="AG629" s="71">
        <f>SUM('рабочая 2023 г'!AG628-'2022 г.'!AG628)</f>
        <v>0</v>
      </c>
      <c r="AH629" s="71">
        <f>SUM('рабочая 2023 г'!AH628-'2022 г.'!AH628)</f>
        <v>0</v>
      </c>
      <c r="AI629" s="71">
        <f>SUM('рабочая 2023 г'!AI628-'2022 г.'!AI628)</f>
        <v>0</v>
      </c>
      <c r="AJ629" s="71">
        <f>SUM('рабочая 2023 г'!AJ628-'2022 г.'!AJ628)</f>
        <v>0</v>
      </c>
      <c r="AK629" s="71">
        <f>SUM('рабочая 2023 г'!AK628-'2022 г.'!AK628)</f>
        <v>0</v>
      </c>
      <c r="AL629" s="71">
        <f>SUM('рабочая 2023 г'!AL628-'2022 г.'!AL628)</f>
        <v>0</v>
      </c>
      <c r="AM629" s="71">
        <f>SUM('рабочая 2023 г'!AM628-'2022 г.'!AM628)</f>
        <v>0</v>
      </c>
      <c r="AN629" s="71">
        <f>SUM('рабочая 2023 г'!AN628-'2022 г.'!AN628)</f>
        <v>0</v>
      </c>
      <c r="AO629" s="71">
        <f>SUM('рабочая 2023 г'!AO628-'2022 г.'!AO628)</f>
        <v>0</v>
      </c>
      <c r="AP629" s="71">
        <f>SUM('рабочая 2023 г'!AP628-'2022 г.'!AP628)</f>
        <v>0</v>
      </c>
      <c r="AQ629" s="71">
        <f>SUM('рабочая 2023 г'!AQ628-'2022 г.'!AQ628)</f>
        <v>0</v>
      </c>
      <c r="AR629" s="71">
        <f>SUM('рабочая 2023 г'!AR628-'2022 г.'!AR628)</f>
        <v>0</v>
      </c>
      <c r="AS629" s="117">
        <f t="shared" si="466"/>
        <v>0</v>
      </c>
      <c r="AT629" s="71">
        <f>SUM('рабочая 2023 г'!AT628-'2022 г.'!AT628)</f>
        <v>0</v>
      </c>
      <c r="AU629" s="71">
        <f>SUM('рабочая 2023 г'!AU628-'2022 г.'!AU628)</f>
        <v>0</v>
      </c>
      <c r="AV629" s="71">
        <f>SUM('рабочая 2023 г'!AV628-'2022 г.'!AV628)</f>
        <v>0</v>
      </c>
      <c r="AW629" s="71">
        <f>SUM('рабочая 2023 г'!AW628-'2022 г.'!AW628)</f>
        <v>0</v>
      </c>
      <c r="AX629" s="71">
        <f>SUM('рабочая 2023 г'!AX628-'2022 г.'!AX628)</f>
        <v>0</v>
      </c>
      <c r="AY629" s="71">
        <f>SUM('рабочая 2023 г'!AY628-'2022 г.'!AY628)</f>
        <v>0</v>
      </c>
      <c r="AZ629" s="71">
        <f>SUM('рабочая 2023 г'!AZ628-'2022 г.'!AZ628)</f>
        <v>0</v>
      </c>
      <c r="BA629" s="71">
        <f>SUM('рабочая 2023 г'!BA628-'2022 г.'!BA628)</f>
        <v>0</v>
      </c>
      <c r="BB629" s="75">
        <f t="shared" si="478"/>
        <v>0</v>
      </c>
      <c r="BC629" s="71">
        <f>SUM('рабочая 2023 г'!BC628-'2022 г.'!BC628)</f>
        <v>0</v>
      </c>
      <c r="BD629" s="71">
        <f>SUM('рабочая 2023 г'!BD628-'2022 г.'!BD628)</f>
        <v>0</v>
      </c>
      <c r="BE629" s="71">
        <f>SUM('рабочая 2023 г'!BE628-'2022 г.'!BE628)</f>
        <v>0</v>
      </c>
      <c r="BF629" s="71">
        <f>SUM('рабочая 2023 г'!BF628-'2022 г.'!BF628)</f>
        <v>0</v>
      </c>
      <c r="BG629" s="71">
        <f>SUM('рабочая 2023 г'!BG628-'2022 г.'!BG628)</f>
        <v>0</v>
      </c>
      <c r="BH629" s="71">
        <f>SUM('рабочая 2023 г'!BH628-'2022 г.'!BH628)</f>
        <v>0</v>
      </c>
      <c r="BI629" s="71">
        <f>SUM('рабочая 2023 г'!BI628-'2022 г.'!BI628)</f>
        <v>0</v>
      </c>
      <c r="BJ629" s="71">
        <f>SUM('рабочая 2023 г'!BJ628-'2022 г.'!BJ628)</f>
        <v>0</v>
      </c>
      <c r="BK629" s="71">
        <f>SUM('рабочая 2023 г'!BK628-'2022 г.'!BK628)</f>
        <v>0</v>
      </c>
      <c r="BL629" s="73"/>
      <c r="BM629" s="71">
        <f>SUM('рабочая 2023 г'!BM628-'2022 г.'!BM628)</f>
        <v>0</v>
      </c>
      <c r="BN629" s="71">
        <f>SUM('рабочая 2023 г'!BN628-'2022 г.'!BN628)</f>
        <v>0</v>
      </c>
      <c r="BO629" s="71">
        <f>SUM('рабочая 2023 г'!BO628-'2022 г.'!BO628)</f>
        <v>0</v>
      </c>
      <c r="BP629" s="71">
        <f>SUM('рабочая 2023 г'!BP628-'2022 г.'!BP628)</f>
        <v>0</v>
      </c>
      <c r="BQ629" s="71">
        <f t="shared" si="473"/>
        <v>0</v>
      </c>
      <c r="BR629" s="71"/>
      <c r="BS629" s="71"/>
      <c r="BT629" s="71"/>
      <c r="BU629" s="71"/>
      <c r="BV629" s="71"/>
      <c r="BW629" s="71"/>
      <c r="BX629" s="71"/>
      <c r="BY629" s="71"/>
      <c r="BZ629" s="71"/>
      <c r="CA629" s="71"/>
      <c r="CB629" s="71"/>
      <c r="CC629" s="71"/>
      <c r="CD629" s="71"/>
      <c r="CE629" s="71"/>
      <c r="CF629" s="71"/>
      <c r="CG629" s="71"/>
      <c r="CH629" s="71"/>
      <c r="CI629" s="71"/>
      <c r="CJ629" s="71"/>
      <c r="CK629" s="71"/>
      <c r="CL629" s="71"/>
      <c r="CM629" s="71"/>
      <c r="CN629" s="71"/>
      <c r="CO629" s="71"/>
      <c r="CP629" s="188">
        <f t="shared" si="461"/>
        <v>0</v>
      </c>
      <c r="CQ629" s="71"/>
      <c r="CR629" s="71"/>
      <c r="CS629" s="71"/>
      <c r="CT629" s="71"/>
      <c r="CU629" s="71"/>
      <c r="CV629" s="71"/>
      <c r="CW629" s="71"/>
      <c r="CX629" s="71"/>
      <c r="CY629" s="71"/>
      <c r="CZ629" s="71"/>
      <c r="DA629" s="71"/>
      <c r="DB629" s="188">
        <f t="shared" si="462"/>
        <v>0</v>
      </c>
      <c r="DC629" s="38">
        <f t="shared" si="458"/>
        <v>0</v>
      </c>
      <c r="DD629" s="71"/>
      <c r="DE629" s="71"/>
      <c r="DF629" s="71"/>
      <c r="DG629" s="188">
        <f t="shared" si="459"/>
        <v>0</v>
      </c>
      <c r="DH629" s="38">
        <f t="shared" si="460"/>
        <v>0</v>
      </c>
      <c r="DI629" s="71"/>
      <c r="DJ629" s="71"/>
      <c r="DK629" s="71"/>
      <c r="DL629" s="71"/>
      <c r="DM629" s="71"/>
      <c r="DN629" s="71"/>
      <c r="DO629" s="71"/>
      <c r="DP629" s="71"/>
      <c r="DQ629" s="71"/>
      <c r="DR629" s="71"/>
      <c r="DS629" s="71"/>
      <c r="DT629" s="71"/>
      <c r="DU629" s="71"/>
      <c r="DV629" s="71"/>
      <c r="DW629" s="71"/>
      <c r="DX629" s="71"/>
      <c r="DY629" s="71"/>
      <c r="DZ629" s="71"/>
      <c r="EA629" s="71"/>
      <c r="EB629" s="71"/>
      <c r="EC629" s="71"/>
      <c r="ED629" s="71"/>
      <c r="EE629" s="71"/>
      <c r="EF629" s="71"/>
      <c r="EG629" s="71"/>
      <c r="EH629" s="71"/>
      <c r="EI629" s="74"/>
      <c r="EJ629" s="74"/>
      <c r="EK629" s="74"/>
      <c r="EL629" s="74"/>
      <c r="EM629" s="74"/>
      <c r="EN629" s="74"/>
      <c r="EO629" s="74"/>
      <c r="EP629" s="74"/>
      <c r="EQ629" s="74"/>
      <c r="ER629" s="74"/>
      <c r="ES629" s="74"/>
      <c r="ET629" s="74"/>
      <c r="EU629" s="74"/>
      <c r="EV629" s="74"/>
      <c r="EW629" s="74"/>
      <c r="EX629" s="74"/>
      <c r="EY629" s="74"/>
      <c r="EZ629" s="74"/>
      <c r="FA629" s="74"/>
      <c r="FB629" s="74"/>
    </row>
    <row r="630" spans="2:158" s="83" customFormat="1" ht="36" customHeight="1">
      <c r="B630" s="737" t="s">
        <v>478</v>
      </c>
      <c r="C630" s="727" t="s">
        <v>479</v>
      </c>
      <c r="D630" s="86"/>
      <c r="E630" s="86"/>
      <c r="F630" s="86"/>
      <c r="G630" s="86"/>
      <c r="H630" s="86"/>
      <c r="I630" s="86"/>
      <c r="J630" s="86"/>
      <c r="K630" s="86"/>
      <c r="L630" s="86"/>
      <c r="M630" s="86"/>
      <c r="N630" s="86"/>
      <c r="O630" s="87"/>
      <c r="P630" s="86"/>
      <c r="Q630" s="86"/>
      <c r="R630" s="86"/>
      <c r="S630" s="86"/>
      <c r="T630" s="86"/>
      <c r="U630" s="86"/>
      <c r="V630" s="86"/>
      <c r="W630" s="86"/>
      <c r="X630" s="86"/>
      <c r="Y630" s="71">
        <f>SUM('рабочая 2023 г'!Y629-'2022 г.'!Y629)</f>
        <v>-1651</v>
      </c>
      <c r="Z630" s="88"/>
      <c r="AA630" s="88"/>
      <c r="AB630" s="88"/>
      <c r="AC630" s="88"/>
      <c r="AD630" s="88"/>
      <c r="AE630" s="88"/>
      <c r="AF630" s="75">
        <f>AS630+BQ630</f>
        <v>1.1102230246251565E-16</v>
      </c>
      <c r="AG630" s="71">
        <f>SUM('рабочая 2023 г'!AG629-'2022 г.'!AG629)</f>
        <v>0</v>
      </c>
      <c r="AH630" s="71">
        <f>SUM('рабочая 2023 г'!AH629-'2022 г.'!AH629)</f>
        <v>0</v>
      </c>
      <c r="AI630" s="71">
        <f>SUM('рабочая 2023 г'!AI629-'2022 г.'!AI629)</f>
        <v>0</v>
      </c>
      <c r="AJ630" s="71">
        <f>SUM('рабочая 2023 г'!AJ629-'2022 г.'!AJ629)</f>
        <v>0</v>
      </c>
      <c r="AK630" s="71">
        <f>SUM('рабочая 2023 г'!AK629-'2022 г.'!AK629)</f>
        <v>-9.9999999999999978E-2</v>
      </c>
      <c r="AL630" s="71">
        <f>SUM('рабочая 2023 г'!AL629-'2022 г.'!AL629)</f>
        <v>0</v>
      </c>
      <c r="AM630" s="71">
        <f>SUM('рабочая 2023 г'!AM629-'2022 г.'!AM629)</f>
        <v>0</v>
      </c>
      <c r="AN630" s="71">
        <f>SUM('рабочая 2023 г'!AN629-'2022 г.'!AN629)</f>
        <v>0</v>
      </c>
      <c r="AO630" s="71">
        <f>SUM('рабочая 2023 г'!AO629-'2022 г.'!AO629)</f>
        <v>0</v>
      </c>
      <c r="AP630" s="71">
        <f>SUM('рабочая 2023 г'!AP629-'2022 г.'!AP629)</f>
        <v>0</v>
      </c>
      <c r="AQ630" s="71">
        <f>SUM('рабочая 2023 г'!AQ629-'2022 г.'!AQ629)</f>
        <v>0</v>
      </c>
      <c r="AR630" s="71">
        <f>SUM('рабочая 2023 г'!AR629-'2022 г.'!AR629)</f>
        <v>0</v>
      </c>
      <c r="AS630" s="117">
        <f t="shared" si="466"/>
        <v>-9.9999999999999978E-2</v>
      </c>
      <c r="AT630" s="86"/>
      <c r="AU630" s="88">
        <f>SUM(AV630:AX630)</f>
        <v>0</v>
      </c>
      <c r="AV630" s="71">
        <f>SUM('рабочая 2023 г'!AV629-'2022 г.'!AV629)</f>
        <v>0</v>
      </c>
      <c r="AW630" s="71">
        <f>SUM('рабочая 2023 г'!AW629-'2022 г.'!AW629)</f>
        <v>0</v>
      </c>
      <c r="AX630" s="71">
        <f>SUM('рабочая 2023 г'!AX629-'2022 г.'!AX629)</f>
        <v>0</v>
      </c>
      <c r="AY630" s="71">
        <f>SUM('рабочая 2023 г'!AY629-'2022 г.'!AY629)</f>
        <v>0</v>
      </c>
      <c r="AZ630" s="71">
        <f>SUM('рабочая 2023 г'!AZ629-'2022 г.'!AZ629)</f>
        <v>0</v>
      </c>
      <c r="BA630" s="71">
        <f>SUM('рабочая 2023 г'!BA629-'2022 г.'!BA629)</f>
        <v>0</v>
      </c>
      <c r="BB630" s="125">
        <f>SUM(BC630,BD630,BF630)</f>
        <v>0</v>
      </c>
      <c r="BC630" s="71">
        <f>SUM('рабочая 2023 г'!BC629-'2022 г.'!BC629)</f>
        <v>0</v>
      </c>
      <c r="BD630" s="71">
        <f>SUM('рабочая 2023 г'!BD629-'2022 г.'!BD629)</f>
        <v>0</v>
      </c>
      <c r="BE630" s="71">
        <f>SUM('рабочая 2023 г'!BE629-'2022 г.'!BE629)</f>
        <v>0</v>
      </c>
      <c r="BF630" s="71">
        <f>SUM('рабочая 2023 г'!BF629-'2022 г.'!BF629)</f>
        <v>0</v>
      </c>
      <c r="BG630" s="71">
        <f>SUM('рабочая 2023 г'!BG629-'2022 г.'!BG629)</f>
        <v>0</v>
      </c>
      <c r="BH630" s="71">
        <f>SUM('рабочая 2023 г'!BH629-'2022 г.'!BH629)</f>
        <v>0</v>
      </c>
      <c r="BI630" s="71">
        <f>SUM('рабочая 2023 г'!BI629-'2022 г.'!BI629)</f>
        <v>0</v>
      </c>
      <c r="BJ630" s="71">
        <f>SUM('рабочая 2023 г'!BJ629-'2022 г.'!BJ629)</f>
        <v>0.10000000000000009</v>
      </c>
      <c r="BK630" s="71">
        <f>SUM('рабочая 2023 г'!BK629-'2022 г.'!BK629)</f>
        <v>0</v>
      </c>
      <c r="BL630" s="88">
        <f>SUM(BM630:BP630)</f>
        <v>0</v>
      </c>
      <c r="BM630" s="71">
        <f>SUM('рабочая 2023 г'!BM629-'2022 г.'!BM629)</f>
        <v>0</v>
      </c>
      <c r="BN630" s="71">
        <f>SUM('рабочая 2023 г'!BN629-'2022 г.'!BN629)</f>
        <v>0</v>
      </c>
      <c r="BO630" s="71">
        <f>SUM('рабочая 2023 г'!BO629-'2022 г.'!BO629)</f>
        <v>0</v>
      </c>
      <c r="BP630" s="71">
        <f>SUM('рабочая 2023 г'!BP629-'2022 г.'!BP629)</f>
        <v>0</v>
      </c>
      <c r="BQ630" s="71">
        <f t="shared" si="473"/>
        <v>0.10000000000000009</v>
      </c>
      <c r="BR630" s="86"/>
      <c r="BS630" s="86"/>
      <c r="BT630" s="86"/>
      <c r="BU630" s="86"/>
      <c r="BV630" s="86"/>
      <c r="BW630" s="86"/>
      <c r="BX630" s="86"/>
      <c r="BY630" s="86"/>
      <c r="BZ630" s="86"/>
      <c r="CA630" s="86"/>
      <c r="CB630" s="86"/>
      <c r="CC630" s="86"/>
      <c r="CD630" s="86"/>
      <c r="CE630" s="86"/>
      <c r="CF630" s="86"/>
      <c r="CG630" s="86"/>
      <c r="CH630" s="86"/>
      <c r="CI630" s="86"/>
      <c r="CJ630" s="86"/>
      <c r="CK630" s="86"/>
      <c r="CL630" s="86"/>
      <c r="CM630" s="86"/>
      <c r="CN630" s="86"/>
      <c r="CO630" s="86"/>
      <c r="CP630" s="188">
        <f t="shared" si="461"/>
        <v>0</v>
      </c>
      <c r="CQ630" s="86"/>
      <c r="CR630" s="86"/>
      <c r="CS630" s="86"/>
      <c r="CT630" s="86"/>
      <c r="CU630" s="86"/>
      <c r="CV630" s="86"/>
      <c r="CW630" s="86"/>
      <c r="CX630" s="86"/>
      <c r="CY630" s="86"/>
      <c r="CZ630" s="86"/>
      <c r="DA630" s="86"/>
      <c r="DB630" s="188">
        <f t="shared" si="462"/>
        <v>0</v>
      </c>
      <c r="DC630" s="38">
        <f t="shared" si="458"/>
        <v>0</v>
      </c>
      <c r="DD630" s="86"/>
      <c r="DE630" s="86"/>
      <c r="DF630" s="86"/>
      <c r="DG630" s="188">
        <f t="shared" si="459"/>
        <v>0</v>
      </c>
      <c r="DH630" s="38">
        <f t="shared" si="460"/>
        <v>0</v>
      </c>
      <c r="DI630" s="86"/>
      <c r="DJ630" s="86"/>
      <c r="DK630" s="86"/>
      <c r="DL630" s="86"/>
      <c r="DM630" s="86"/>
      <c r="DN630" s="86"/>
      <c r="DO630" s="86"/>
      <c r="DP630" s="86"/>
      <c r="DQ630" s="86"/>
      <c r="DR630" s="86"/>
      <c r="DS630" s="86"/>
      <c r="DT630" s="86"/>
      <c r="DU630" s="86"/>
      <c r="DV630" s="86"/>
      <c r="DW630" s="86"/>
      <c r="DX630" s="86"/>
      <c r="DY630" s="86"/>
      <c r="DZ630" s="86"/>
      <c r="EA630" s="86"/>
      <c r="EB630" s="86"/>
      <c r="EC630" s="86"/>
      <c r="ED630" s="86"/>
      <c r="EE630" s="86"/>
      <c r="EF630" s="86"/>
      <c r="EG630" s="86"/>
      <c r="EH630" s="86"/>
      <c r="EI630" s="89"/>
      <c r="EJ630" s="89"/>
      <c r="EK630" s="89"/>
      <c r="EL630" s="89"/>
      <c r="EM630" s="89"/>
      <c r="EN630" s="89"/>
      <c r="EO630" s="89"/>
      <c r="EP630" s="89"/>
      <c r="EQ630" s="89"/>
      <c r="ER630" s="89"/>
      <c r="ES630" s="89"/>
      <c r="ET630" s="89"/>
      <c r="EU630" s="89"/>
      <c r="EV630" s="89"/>
      <c r="EW630" s="89"/>
      <c r="EX630" s="89"/>
      <c r="EY630" s="89"/>
      <c r="EZ630" s="89"/>
      <c r="FA630" s="89"/>
      <c r="FB630" s="89"/>
    </row>
    <row r="631" spans="2:158" s="83" customFormat="1" ht="15" customHeight="1">
      <c r="B631" s="738"/>
      <c r="C631" s="728"/>
      <c r="D631" s="86"/>
      <c r="E631" s="86"/>
      <c r="F631" s="86"/>
      <c r="G631" s="86"/>
      <c r="H631" s="86"/>
      <c r="I631" s="86"/>
      <c r="J631" s="86"/>
      <c r="K631" s="86"/>
      <c r="L631" s="86"/>
      <c r="M631" s="86"/>
      <c r="N631" s="86"/>
      <c r="O631" s="87"/>
      <c r="P631" s="86"/>
      <c r="Q631" s="86"/>
      <c r="R631" s="86"/>
      <c r="S631" s="86"/>
      <c r="T631" s="86"/>
      <c r="U631" s="86"/>
      <c r="V631" s="86"/>
      <c r="W631" s="86"/>
      <c r="X631" s="86"/>
      <c r="Y631" s="88">
        <f>SUM(Y632:Y645)</f>
        <v>-1651</v>
      </c>
      <c r="Z631" s="88">
        <f t="shared" ref="Z631:BP631" si="479">SUM(Z632:Z645)</f>
        <v>0</v>
      </c>
      <c r="AA631" s="88">
        <f t="shared" si="479"/>
        <v>0</v>
      </c>
      <c r="AB631" s="88">
        <f t="shared" si="479"/>
        <v>0</v>
      </c>
      <c r="AC631" s="88">
        <f t="shared" si="479"/>
        <v>0</v>
      </c>
      <c r="AD631" s="88">
        <f t="shared" si="479"/>
        <v>0</v>
      </c>
      <c r="AE631" s="88">
        <f t="shared" si="479"/>
        <v>0</v>
      </c>
      <c r="AF631" s="75">
        <f>AS631+BQ631</f>
        <v>-78</v>
      </c>
      <c r="AG631" s="88">
        <f t="shared" si="479"/>
        <v>-78</v>
      </c>
      <c r="AH631" s="88">
        <f t="shared" si="479"/>
        <v>0</v>
      </c>
      <c r="AI631" s="88">
        <f t="shared" si="479"/>
        <v>0</v>
      </c>
      <c r="AJ631" s="88">
        <f t="shared" si="479"/>
        <v>0</v>
      </c>
      <c r="AK631" s="88">
        <f t="shared" si="479"/>
        <v>0</v>
      </c>
      <c r="AL631" s="88">
        <f t="shared" si="479"/>
        <v>0</v>
      </c>
      <c r="AM631" s="88">
        <f t="shared" si="479"/>
        <v>0</v>
      </c>
      <c r="AN631" s="88">
        <f t="shared" si="479"/>
        <v>0</v>
      </c>
      <c r="AO631" s="88">
        <f t="shared" si="479"/>
        <v>0</v>
      </c>
      <c r="AP631" s="88">
        <f t="shared" si="479"/>
        <v>0</v>
      </c>
      <c r="AQ631" s="88">
        <f t="shared" si="479"/>
        <v>0</v>
      </c>
      <c r="AR631" s="88">
        <f t="shared" si="479"/>
        <v>0</v>
      </c>
      <c r="AS631" s="117">
        <f t="shared" si="466"/>
        <v>-78</v>
      </c>
      <c r="AT631" s="88">
        <f t="shared" si="479"/>
        <v>0</v>
      </c>
      <c r="AU631" s="88">
        <f t="shared" si="479"/>
        <v>0</v>
      </c>
      <c r="AV631" s="88">
        <f t="shared" si="479"/>
        <v>0</v>
      </c>
      <c r="AW631" s="88">
        <f t="shared" si="479"/>
        <v>0</v>
      </c>
      <c r="AX631" s="88">
        <f t="shared" si="479"/>
        <v>0</v>
      </c>
      <c r="AY631" s="88">
        <f t="shared" si="479"/>
        <v>0</v>
      </c>
      <c r="AZ631" s="88">
        <f t="shared" si="479"/>
        <v>0</v>
      </c>
      <c r="BA631" s="88">
        <f t="shared" si="479"/>
        <v>0</v>
      </c>
      <c r="BB631" s="88">
        <f t="shared" si="479"/>
        <v>0</v>
      </c>
      <c r="BC631" s="88">
        <f t="shared" si="479"/>
        <v>0</v>
      </c>
      <c r="BD631" s="88">
        <f t="shared" si="479"/>
        <v>0</v>
      </c>
      <c r="BE631" s="88">
        <f t="shared" si="479"/>
        <v>0</v>
      </c>
      <c r="BF631" s="88">
        <f t="shared" si="479"/>
        <v>0</v>
      </c>
      <c r="BG631" s="88">
        <f t="shared" si="479"/>
        <v>0</v>
      </c>
      <c r="BH631" s="88">
        <f t="shared" si="479"/>
        <v>0</v>
      </c>
      <c r="BI631" s="88">
        <f t="shared" si="479"/>
        <v>0</v>
      </c>
      <c r="BJ631" s="88">
        <f t="shared" si="479"/>
        <v>0</v>
      </c>
      <c r="BK631" s="88">
        <f t="shared" si="479"/>
        <v>0</v>
      </c>
      <c r="BL631" s="88">
        <f t="shared" si="479"/>
        <v>0</v>
      </c>
      <c r="BM631" s="88">
        <f t="shared" si="479"/>
        <v>0</v>
      </c>
      <c r="BN631" s="88">
        <f t="shared" si="479"/>
        <v>0</v>
      </c>
      <c r="BO631" s="88">
        <f t="shared" si="479"/>
        <v>0</v>
      </c>
      <c r="BP631" s="88">
        <f t="shared" si="479"/>
        <v>0</v>
      </c>
      <c r="BQ631" s="71">
        <f t="shared" si="473"/>
        <v>0</v>
      </c>
      <c r="BR631" s="86"/>
      <c r="BS631" s="86"/>
      <c r="BT631" s="86"/>
      <c r="BU631" s="86"/>
      <c r="BV631" s="86"/>
      <c r="BW631" s="86"/>
      <c r="BX631" s="86"/>
      <c r="BY631" s="86"/>
      <c r="BZ631" s="86"/>
      <c r="CA631" s="86"/>
      <c r="CB631" s="86"/>
      <c r="CC631" s="86"/>
      <c r="CD631" s="86"/>
      <c r="CE631" s="86"/>
      <c r="CF631" s="86"/>
      <c r="CG631" s="86"/>
      <c r="CH631" s="86"/>
      <c r="CI631" s="86"/>
      <c r="CJ631" s="86"/>
      <c r="CK631" s="86"/>
      <c r="CL631" s="86"/>
      <c r="CM631" s="86"/>
      <c r="CN631" s="86"/>
      <c r="CO631" s="86"/>
      <c r="CP631" s="188">
        <f t="shared" si="461"/>
        <v>0</v>
      </c>
      <c r="CQ631" s="86"/>
      <c r="CR631" s="86"/>
      <c r="CS631" s="86"/>
      <c r="CT631" s="86"/>
      <c r="CU631" s="86"/>
      <c r="CV631" s="86"/>
      <c r="CW631" s="86"/>
      <c r="CX631" s="86"/>
      <c r="CY631" s="86"/>
      <c r="CZ631" s="86"/>
      <c r="DA631" s="86"/>
      <c r="DB631" s="188">
        <f t="shared" si="462"/>
        <v>0</v>
      </c>
      <c r="DC631" s="38">
        <f t="shared" si="458"/>
        <v>0</v>
      </c>
      <c r="DD631" s="86"/>
      <c r="DE631" s="86"/>
      <c r="DF631" s="86"/>
      <c r="DG631" s="188">
        <f t="shared" si="459"/>
        <v>0</v>
      </c>
      <c r="DH631" s="38">
        <f t="shared" si="460"/>
        <v>0</v>
      </c>
      <c r="DI631" s="86"/>
      <c r="DJ631" s="86"/>
      <c r="DK631" s="86"/>
      <c r="DL631" s="86"/>
      <c r="DM631" s="86"/>
      <c r="DN631" s="86"/>
      <c r="DO631" s="86"/>
      <c r="DP631" s="86"/>
      <c r="DQ631" s="86"/>
      <c r="DR631" s="86"/>
      <c r="DS631" s="86"/>
      <c r="DT631" s="86"/>
      <c r="DU631" s="86"/>
      <c r="DV631" s="86"/>
      <c r="DW631" s="86"/>
      <c r="DX631" s="86"/>
      <c r="DY631" s="86"/>
      <c r="DZ631" s="86"/>
      <c r="EA631" s="86"/>
      <c r="EB631" s="86"/>
      <c r="EC631" s="86"/>
      <c r="ED631" s="86"/>
      <c r="EE631" s="86"/>
      <c r="EF631" s="86"/>
      <c r="EG631" s="86"/>
      <c r="EH631" s="86"/>
      <c r="EI631" s="89"/>
      <c r="EJ631" s="89"/>
      <c r="EK631" s="89"/>
      <c r="EL631" s="89"/>
      <c r="EM631" s="89"/>
      <c r="EN631" s="89"/>
      <c r="EO631" s="89"/>
      <c r="EP631" s="89"/>
      <c r="EQ631" s="89"/>
      <c r="ER631" s="89"/>
      <c r="ES631" s="89"/>
      <c r="ET631" s="89"/>
      <c r="EU631" s="89"/>
      <c r="EV631" s="89"/>
      <c r="EW631" s="89"/>
      <c r="EX631" s="89"/>
      <c r="EY631" s="89"/>
      <c r="EZ631" s="89"/>
      <c r="FA631" s="89"/>
      <c r="FB631" s="89"/>
    </row>
    <row r="632" spans="2:158" s="69" customFormat="1">
      <c r="B632" s="76"/>
      <c r="C632" s="77" t="s">
        <v>385</v>
      </c>
      <c r="D632" s="71"/>
      <c r="E632" s="71"/>
      <c r="F632" s="71"/>
      <c r="G632" s="71"/>
      <c r="H632" s="71"/>
      <c r="I632" s="71"/>
      <c r="J632" s="71"/>
      <c r="K632" s="71"/>
      <c r="L632" s="71"/>
      <c r="M632" s="71"/>
      <c r="N632" s="71"/>
      <c r="O632" s="72"/>
      <c r="P632" s="71"/>
      <c r="Q632" s="71"/>
      <c r="R632" s="71"/>
      <c r="S632" s="71"/>
      <c r="T632" s="71"/>
      <c r="U632" s="71"/>
      <c r="V632" s="71"/>
      <c r="W632" s="71"/>
      <c r="X632" s="71"/>
      <c r="Y632" s="71">
        <f>SUM('рабочая 2023 г'!Y631-'2022 г.'!Y631)</f>
        <v>0</v>
      </c>
      <c r="Z632" s="73"/>
      <c r="AA632" s="73"/>
      <c r="AB632" s="73"/>
      <c r="AC632" s="73"/>
      <c r="AD632" s="73"/>
      <c r="AE632" s="73"/>
      <c r="AF632" s="75">
        <f>AS632+BQ632</f>
        <v>0</v>
      </c>
      <c r="AG632" s="71">
        <f>SUM('рабочая 2023 г'!AG631-'2022 г.'!AG631)</f>
        <v>0</v>
      </c>
      <c r="AH632" s="71">
        <f>SUM('рабочая 2023 г'!AH631-'2022 г.'!AH631)</f>
        <v>0</v>
      </c>
      <c r="AI632" s="71">
        <f>SUM('рабочая 2023 г'!AI631-'2022 г.'!AI631)</f>
        <v>0</v>
      </c>
      <c r="AJ632" s="71">
        <f>SUM('рабочая 2023 г'!AJ631-'2022 г.'!AJ631)</f>
        <v>0</v>
      </c>
      <c r="AK632" s="71">
        <f>SUM('рабочая 2023 г'!AK631-'2022 г.'!AK631)</f>
        <v>0</v>
      </c>
      <c r="AL632" s="71">
        <f>SUM('рабочая 2023 г'!AL631-'2022 г.'!AL631)</f>
        <v>0</v>
      </c>
      <c r="AM632" s="71">
        <f>SUM('рабочая 2023 г'!AM631-'2022 г.'!AM631)</f>
        <v>0</v>
      </c>
      <c r="AN632" s="71">
        <f>SUM('рабочая 2023 г'!AN631-'2022 г.'!AN631)</f>
        <v>0</v>
      </c>
      <c r="AO632" s="71">
        <f>SUM('рабочая 2023 г'!AO631-'2022 г.'!AO631)</f>
        <v>0</v>
      </c>
      <c r="AP632" s="71">
        <f>SUM('рабочая 2023 г'!AP631-'2022 г.'!AP631)</f>
        <v>0</v>
      </c>
      <c r="AQ632" s="71">
        <f>SUM('рабочая 2023 г'!AQ631-'2022 г.'!AQ631)</f>
        <v>0</v>
      </c>
      <c r="AR632" s="71">
        <f>SUM('рабочая 2023 г'!AR631-'2022 г.'!AR631)</f>
        <v>0</v>
      </c>
      <c r="AS632" s="117">
        <f>SUM(AG632,AH632,AK632,AL632,AO632)</f>
        <v>0</v>
      </c>
      <c r="AT632" s="71">
        <f>SUM('рабочая 2023 г'!AT631-'2022 г.'!AT631)</f>
        <v>0</v>
      </c>
      <c r="AU632" s="71">
        <f>SUM('рабочая 2023 г'!AU631-'2022 г.'!AU631)</f>
        <v>0</v>
      </c>
      <c r="AV632" s="71">
        <f>SUM('рабочая 2023 г'!AV631-'2022 г.'!AV631)</f>
        <v>0</v>
      </c>
      <c r="AW632" s="71">
        <f>SUM('рабочая 2023 г'!AW631-'2022 г.'!AW631)</f>
        <v>0</v>
      </c>
      <c r="AX632" s="71">
        <f>SUM('рабочая 2023 г'!AX631-'2022 г.'!AX631)</f>
        <v>0</v>
      </c>
      <c r="AY632" s="71">
        <f>SUM('рабочая 2023 г'!AY631-'2022 г.'!AY631)</f>
        <v>0</v>
      </c>
      <c r="AZ632" s="71">
        <f>SUM('рабочая 2023 г'!AZ631-'2022 г.'!AZ631)</f>
        <v>0</v>
      </c>
      <c r="BA632" s="71">
        <f>SUM('рабочая 2023 г'!BA631-'2022 г.'!BA631)</f>
        <v>0</v>
      </c>
      <c r="BB632" s="75">
        <f t="shared" ref="BB632:BB642" si="480">SUM(BF632,BD632,BC632)</f>
        <v>0</v>
      </c>
      <c r="BC632" s="71">
        <f>SUM('рабочая 2023 г'!BC631-'2022 г.'!BC631)</f>
        <v>0</v>
      </c>
      <c r="BD632" s="71">
        <f>SUM('рабочая 2023 г'!BD631-'2022 г.'!BD631)</f>
        <v>0</v>
      </c>
      <c r="BE632" s="71">
        <f>SUM('рабочая 2023 г'!BE631-'2022 г.'!BE631)</f>
        <v>0</v>
      </c>
      <c r="BF632" s="71">
        <f>SUM('рабочая 2023 г'!BF631-'2022 г.'!BF631)</f>
        <v>0</v>
      </c>
      <c r="BG632" s="71">
        <f>SUM('рабочая 2023 г'!BG631-'2022 г.'!BG631)</f>
        <v>0</v>
      </c>
      <c r="BH632" s="71">
        <f>SUM('рабочая 2023 г'!BH631-'2022 г.'!BH631)</f>
        <v>0</v>
      </c>
      <c r="BI632" s="71">
        <f>SUM('рабочая 2023 г'!BI631-'2022 г.'!BI631)</f>
        <v>0</v>
      </c>
      <c r="BJ632" s="71">
        <f>SUM('рабочая 2023 г'!BJ631-'2022 г.'!BJ631)</f>
        <v>0</v>
      </c>
      <c r="BK632" s="71">
        <f>SUM('рабочая 2023 г'!BK631-'2022 г.'!BK631)</f>
        <v>0</v>
      </c>
      <c r="BL632" s="73">
        <f t="shared" ref="BL632:BL647" si="481">SUM(BM632:BP632)</f>
        <v>0</v>
      </c>
      <c r="BM632" s="71">
        <f>SUM('рабочая 2023 г'!BM631-'2022 г.'!BM631)</f>
        <v>0</v>
      </c>
      <c r="BN632" s="71">
        <f>SUM('рабочая 2023 г'!BN631-'2022 г.'!BN631)</f>
        <v>0</v>
      </c>
      <c r="BO632" s="71">
        <f>SUM('рабочая 2023 г'!BO631-'2022 г.'!BO631)</f>
        <v>0</v>
      </c>
      <c r="BP632" s="71">
        <f>SUM('рабочая 2023 г'!BP631-'2022 г.'!BP631)</f>
        <v>0</v>
      </c>
      <c r="BQ632" s="71">
        <f t="shared" si="473"/>
        <v>0</v>
      </c>
      <c r="BR632" s="71"/>
      <c r="BS632" s="71"/>
      <c r="BT632" s="71"/>
      <c r="BU632" s="71"/>
      <c r="BV632" s="71"/>
      <c r="BW632" s="71"/>
      <c r="BX632" s="71"/>
      <c r="BY632" s="71"/>
      <c r="BZ632" s="71"/>
      <c r="CA632" s="71"/>
      <c r="CB632" s="71"/>
      <c r="CC632" s="71"/>
      <c r="CD632" s="71"/>
      <c r="CE632" s="71"/>
      <c r="CF632" s="71"/>
      <c r="CG632" s="71"/>
      <c r="CH632" s="71"/>
      <c r="CI632" s="71"/>
      <c r="CJ632" s="71"/>
      <c r="CK632" s="71"/>
      <c r="CL632" s="71"/>
      <c r="CM632" s="71"/>
      <c r="CN632" s="71"/>
      <c r="CO632" s="71"/>
      <c r="CP632" s="188">
        <f t="shared" si="461"/>
        <v>0</v>
      </c>
      <c r="CQ632" s="71"/>
      <c r="CR632" s="71"/>
      <c r="CS632" s="71"/>
      <c r="CT632" s="71"/>
      <c r="CU632" s="71"/>
      <c r="CV632" s="71"/>
      <c r="CW632" s="71"/>
      <c r="CX632" s="71"/>
      <c r="CY632" s="71"/>
      <c r="CZ632" s="71"/>
      <c r="DA632" s="71"/>
      <c r="DB632" s="188">
        <f t="shared" si="462"/>
        <v>0</v>
      </c>
      <c r="DC632" s="38">
        <f t="shared" si="458"/>
        <v>0</v>
      </c>
      <c r="DD632" s="71"/>
      <c r="DE632" s="71"/>
      <c r="DF632" s="71"/>
      <c r="DG632" s="188">
        <f t="shared" si="459"/>
        <v>0</v>
      </c>
      <c r="DH632" s="38">
        <f t="shared" si="460"/>
        <v>0</v>
      </c>
      <c r="DI632" s="71"/>
      <c r="DJ632" s="71"/>
      <c r="DK632" s="71"/>
      <c r="DL632" s="71"/>
      <c r="DM632" s="71"/>
      <c r="DN632" s="71"/>
      <c r="DO632" s="71"/>
      <c r="DP632" s="71"/>
      <c r="DQ632" s="71"/>
      <c r="DR632" s="71"/>
      <c r="DS632" s="71"/>
      <c r="DT632" s="71"/>
      <c r="DU632" s="71"/>
      <c r="DV632" s="71"/>
      <c r="DW632" s="71"/>
      <c r="DX632" s="71"/>
      <c r="DY632" s="71"/>
      <c r="DZ632" s="71"/>
      <c r="EA632" s="71"/>
      <c r="EB632" s="71"/>
      <c r="EC632" s="71"/>
      <c r="ED632" s="71"/>
      <c r="EE632" s="71"/>
      <c r="EF632" s="71"/>
      <c r="EG632" s="71"/>
      <c r="EH632" s="71"/>
      <c r="EI632" s="74"/>
      <c r="EJ632" s="74"/>
      <c r="EK632" s="74"/>
      <c r="EL632" s="74"/>
      <c r="EM632" s="74"/>
      <c r="EN632" s="74"/>
      <c r="EO632" s="74"/>
      <c r="EP632" s="74"/>
      <c r="EQ632" s="74"/>
      <c r="ER632" s="74"/>
      <c r="ES632" s="74"/>
      <c r="ET632" s="74"/>
      <c r="EU632" s="74"/>
      <c r="EV632" s="74"/>
      <c r="EW632" s="74"/>
      <c r="EX632" s="74"/>
      <c r="EY632" s="74"/>
      <c r="EZ632" s="74"/>
      <c r="FA632" s="74"/>
      <c r="FB632" s="74"/>
    </row>
    <row r="633" spans="2:158" s="69" customFormat="1">
      <c r="B633" s="76"/>
      <c r="C633" s="77" t="s">
        <v>386</v>
      </c>
      <c r="D633" s="71"/>
      <c r="E633" s="71"/>
      <c r="F633" s="71"/>
      <c r="G633" s="71"/>
      <c r="H633" s="71"/>
      <c r="I633" s="71"/>
      <c r="J633" s="71"/>
      <c r="K633" s="71"/>
      <c r="L633" s="71"/>
      <c r="M633" s="71"/>
      <c r="N633" s="71"/>
      <c r="O633" s="72"/>
      <c r="P633" s="71"/>
      <c r="Q633" s="71"/>
      <c r="R633" s="71"/>
      <c r="S633" s="71"/>
      <c r="T633" s="71"/>
      <c r="U633" s="71"/>
      <c r="V633" s="71"/>
      <c r="W633" s="71"/>
      <c r="X633" s="71"/>
      <c r="Y633" s="71">
        <f>SUM('рабочая 2023 г'!Y632-'2022 г.'!Y632)</f>
        <v>0</v>
      </c>
      <c r="Z633" s="73"/>
      <c r="AA633" s="73"/>
      <c r="AB633" s="73"/>
      <c r="AC633" s="73"/>
      <c r="AD633" s="73"/>
      <c r="AE633" s="73"/>
      <c r="AF633" s="75">
        <f t="shared" ref="AF633:AF645" si="482">AS633+BQ633</f>
        <v>0</v>
      </c>
      <c r="AG633" s="71">
        <f>SUM('рабочая 2023 г'!AG632-'2022 г.'!AG632)</f>
        <v>0</v>
      </c>
      <c r="AH633" s="71">
        <f>SUM('рабочая 2023 г'!AH632-'2022 г.'!AH632)</f>
        <v>0</v>
      </c>
      <c r="AI633" s="71">
        <f>SUM('рабочая 2023 г'!AI632-'2022 г.'!AI632)</f>
        <v>0</v>
      </c>
      <c r="AJ633" s="71">
        <f>SUM('рабочая 2023 г'!AJ632-'2022 г.'!AJ632)</f>
        <v>0</v>
      </c>
      <c r="AK633" s="71">
        <f>SUM('рабочая 2023 г'!AK632-'2022 г.'!AK632)</f>
        <v>0</v>
      </c>
      <c r="AL633" s="71">
        <f>SUM('рабочая 2023 г'!AL632-'2022 г.'!AL632)</f>
        <v>0</v>
      </c>
      <c r="AM633" s="71">
        <f>SUM('рабочая 2023 г'!AM632-'2022 г.'!AM632)</f>
        <v>0</v>
      </c>
      <c r="AN633" s="71">
        <f>SUM('рабочая 2023 г'!AN632-'2022 г.'!AN632)</f>
        <v>0</v>
      </c>
      <c r="AO633" s="71">
        <f>SUM('рабочая 2023 г'!AO632-'2022 г.'!AO632)</f>
        <v>0</v>
      </c>
      <c r="AP633" s="71">
        <f>SUM('рабочая 2023 г'!AP632-'2022 г.'!AP632)</f>
        <v>0</v>
      </c>
      <c r="AQ633" s="71">
        <f>SUM('рабочая 2023 г'!AQ632-'2022 г.'!AQ632)</f>
        <v>0</v>
      </c>
      <c r="AR633" s="71">
        <f>SUM('рабочая 2023 г'!AR632-'2022 г.'!AR632)</f>
        <v>0</v>
      </c>
      <c r="AS633" s="117">
        <f t="shared" ref="AS633:AS645" si="483">SUM(AG633,AH633,AK633,AL633,AO633)</f>
        <v>0</v>
      </c>
      <c r="AT633" s="71">
        <f>SUM('рабочая 2023 г'!AT632-'2022 г.'!AT632)</f>
        <v>0</v>
      </c>
      <c r="AU633" s="71">
        <f>SUM('рабочая 2023 г'!AU632-'2022 г.'!AU632)</f>
        <v>0</v>
      </c>
      <c r="AV633" s="71">
        <f>SUM('рабочая 2023 г'!AV632-'2022 г.'!AV632)</f>
        <v>0</v>
      </c>
      <c r="AW633" s="71">
        <f>SUM('рабочая 2023 г'!AW632-'2022 г.'!AW632)</f>
        <v>0</v>
      </c>
      <c r="AX633" s="71">
        <f>SUM('рабочая 2023 г'!AX632-'2022 г.'!AX632)</f>
        <v>0</v>
      </c>
      <c r="AY633" s="71">
        <f>SUM('рабочая 2023 г'!AY632-'2022 г.'!AY632)</f>
        <v>0</v>
      </c>
      <c r="AZ633" s="71">
        <f>SUM('рабочая 2023 г'!AZ632-'2022 г.'!AZ632)</f>
        <v>0</v>
      </c>
      <c r="BA633" s="71">
        <f>SUM('рабочая 2023 г'!BA632-'2022 г.'!BA632)</f>
        <v>0</v>
      </c>
      <c r="BB633" s="75">
        <f t="shared" si="480"/>
        <v>0</v>
      </c>
      <c r="BC633" s="71">
        <f>SUM('рабочая 2023 г'!BC632-'2022 г.'!BC632)</f>
        <v>0</v>
      </c>
      <c r="BD633" s="71">
        <f>SUM('рабочая 2023 г'!BD632-'2022 г.'!BD632)</f>
        <v>0</v>
      </c>
      <c r="BE633" s="71">
        <f>SUM('рабочая 2023 г'!BE632-'2022 г.'!BE632)</f>
        <v>0</v>
      </c>
      <c r="BF633" s="71">
        <f>SUM('рабочая 2023 г'!BF632-'2022 г.'!BF632)</f>
        <v>0</v>
      </c>
      <c r="BG633" s="71">
        <f>SUM('рабочая 2023 г'!BG632-'2022 г.'!BG632)</f>
        <v>0</v>
      </c>
      <c r="BH633" s="71">
        <f>SUM('рабочая 2023 г'!BH632-'2022 г.'!BH632)</f>
        <v>0</v>
      </c>
      <c r="BI633" s="71">
        <f>SUM('рабочая 2023 г'!BI632-'2022 г.'!BI632)</f>
        <v>0</v>
      </c>
      <c r="BJ633" s="71">
        <f>SUM('рабочая 2023 г'!BJ632-'2022 г.'!BJ632)</f>
        <v>0</v>
      </c>
      <c r="BK633" s="71">
        <f>SUM('рабочая 2023 г'!BK632-'2022 г.'!BK632)</f>
        <v>0</v>
      </c>
      <c r="BL633" s="73">
        <f t="shared" si="481"/>
        <v>0</v>
      </c>
      <c r="BM633" s="71">
        <f>SUM('рабочая 2023 г'!BM632-'2022 г.'!BM632)</f>
        <v>0</v>
      </c>
      <c r="BN633" s="71">
        <f>SUM('рабочая 2023 г'!BN632-'2022 г.'!BN632)</f>
        <v>0</v>
      </c>
      <c r="BO633" s="71">
        <f>SUM('рабочая 2023 г'!BO632-'2022 г.'!BO632)</f>
        <v>0</v>
      </c>
      <c r="BP633" s="71">
        <f>SUM('рабочая 2023 г'!BP632-'2022 г.'!BP632)</f>
        <v>0</v>
      </c>
      <c r="BQ633" s="71">
        <f t="shared" si="473"/>
        <v>0</v>
      </c>
      <c r="BR633" s="71"/>
      <c r="BS633" s="71"/>
      <c r="BT633" s="71"/>
      <c r="BU633" s="71"/>
      <c r="BV633" s="71"/>
      <c r="BW633" s="71"/>
      <c r="BX633" s="71"/>
      <c r="BY633" s="71"/>
      <c r="BZ633" s="71"/>
      <c r="CA633" s="71"/>
      <c r="CB633" s="71"/>
      <c r="CC633" s="71"/>
      <c r="CD633" s="71"/>
      <c r="CE633" s="71"/>
      <c r="CF633" s="71"/>
      <c r="CG633" s="71"/>
      <c r="CH633" s="71"/>
      <c r="CI633" s="71"/>
      <c r="CJ633" s="71"/>
      <c r="CK633" s="71"/>
      <c r="CL633" s="71"/>
      <c r="CM633" s="71"/>
      <c r="CN633" s="71"/>
      <c r="CO633" s="71"/>
      <c r="CP633" s="188">
        <f t="shared" si="461"/>
        <v>0</v>
      </c>
      <c r="CQ633" s="71"/>
      <c r="CR633" s="71"/>
      <c r="CS633" s="71"/>
      <c r="CT633" s="71"/>
      <c r="CU633" s="71"/>
      <c r="CV633" s="71"/>
      <c r="CW633" s="71"/>
      <c r="CX633" s="71"/>
      <c r="CY633" s="71"/>
      <c r="CZ633" s="71"/>
      <c r="DA633" s="71"/>
      <c r="DB633" s="188">
        <f t="shared" si="462"/>
        <v>0</v>
      </c>
      <c r="DC633" s="38">
        <f t="shared" si="458"/>
        <v>0</v>
      </c>
      <c r="DD633" s="71"/>
      <c r="DE633" s="71"/>
      <c r="DF633" s="71"/>
      <c r="DG633" s="188">
        <f t="shared" si="459"/>
        <v>0</v>
      </c>
      <c r="DH633" s="38">
        <f t="shared" si="460"/>
        <v>0</v>
      </c>
      <c r="DI633" s="71"/>
      <c r="DJ633" s="71"/>
      <c r="DK633" s="71"/>
      <c r="DL633" s="71"/>
      <c r="DM633" s="71"/>
      <c r="DN633" s="71"/>
      <c r="DO633" s="71"/>
      <c r="DP633" s="71"/>
      <c r="DQ633" s="71"/>
      <c r="DR633" s="71"/>
      <c r="DS633" s="71"/>
      <c r="DT633" s="71"/>
      <c r="DU633" s="71"/>
      <c r="DV633" s="71"/>
      <c r="DW633" s="71"/>
      <c r="DX633" s="71"/>
      <c r="DY633" s="71"/>
      <c r="DZ633" s="71"/>
      <c r="EA633" s="71"/>
      <c r="EB633" s="71"/>
      <c r="EC633" s="71"/>
      <c r="ED633" s="71"/>
      <c r="EE633" s="71"/>
      <c r="EF633" s="71"/>
      <c r="EG633" s="71"/>
      <c r="EH633" s="71"/>
      <c r="EI633" s="74"/>
      <c r="EJ633" s="74"/>
      <c r="EK633" s="74"/>
      <c r="EL633" s="74"/>
      <c r="EM633" s="74"/>
      <c r="EN633" s="74"/>
      <c r="EO633" s="74"/>
      <c r="EP633" s="74"/>
      <c r="EQ633" s="74"/>
      <c r="ER633" s="74"/>
      <c r="ES633" s="74"/>
      <c r="ET633" s="74"/>
      <c r="EU633" s="74"/>
      <c r="EV633" s="74"/>
      <c r="EW633" s="74"/>
      <c r="EX633" s="74"/>
      <c r="EY633" s="74"/>
      <c r="EZ633" s="74"/>
      <c r="FA633" s="74"/>
      <c r="FB633" s="74"/>
    </row>
    <row r="634" spans="2:158" s="69" customFormat="1">
      <c r="B634" s="76"/>
      <c r="C634" s="77" t="s">
        <v>387</v>
      </c>
      <c r="D634" s="71"/>
      <c r="E634" s="71"/>
      <c r="F634" s="71"/>
      <c r="G634" s="71"/>
      <c r="H634" s="71"/>
      <c r="I634" s="71"/>
      <c r="J634" s="71"/>
      <c r="K634" s="71"/>
      <c r="L634" s="71"/>
      <c r="M634" s="71"/>
      <c r="N634" s="71"/>
      <c r="O634" s="72"/>
      <c r="P634" s="71"/>
      <c r="Q634" s="71"/>
      <c r="R634" s="71"/>
      <c r="S634" s="71"/>
      <c r="T634" s="71"/>
      <c r="U634" s="71"/>
      <c r="V634" s="71"/>
      <c r="W634" s="71"/>
      <c r="X634" s="71"/>
      <c r="Y634" s="71">
        <f>SUM('рабочая 2023 г'!Y633-'2022 г.'!Y633)</f>
        <v>0</v>
      </c>
      <c r="Z634" s="73"/>
      <c r="AA634" s="73"/>
      <c r="AB634" s="73"/>
      <c r="AC634" s="73"/>
      <c r="AD634" s="73"/>
      <c r="AE634" s="73"/>
      <c r="AF634" s="75">
        <f t="shared" si="482"/>
        <v>0</v>
      </c>
      <c r="AG634" s="71">
        <f>SUM('рабочая 2023 г'!AG633-'2022 г.'!AG633)</f>
        <v>0</v>
      </c>
      <c r="AH634" s="71">
        <f>SUM('рабочая 2023 г'!AH633-'2022 г.'!AH633)</f>
        <v>0</v>
      </c>
      <c r="AI634" s="71">
        <f>SUM('рабочая 2023 г'!AI633-'2022 г.'!AI633)</f>
        <v>0</v>
      </c>
      <c r="AJ634" s="71">
        <f>SUM('рабочая 2023 г'!AJ633-'2022 г.'!AJ633)</f>
        <v>0</v>
      </c>
      <c r="AK634" s="71">
        <f>SUM('рабочая 2023 г'!AK633-'2022 г.'!AK633)</f>
        <v>0</v>
      </c>
      <c r="AL634" s="71">
        <f>SUM('рабочая 2023 г'!AL633-'2022 г.'!AL633)</f>
        <v>0</v>
      </c>
      <c r="AM634" s="71">
        <f>SUM('рабочая 2023 г'!AM633-'2022 г.'!AM633)</f>
        <v>0</v>
      </c>
      <c r="AN634" s="71">
        <f>SUM('рабочая 2023 г'!AN633-'2022 г.'!AN633)</f>
        <v>0</v>
      </c>
      <c r="AO634" s="71">
        <f>SUM('рабочая 2023 г'!AO633-'2022 г.'!AO633)</f>
        <v>0</v>
      </c>
      <c r="AP634" s="71">
        <f>SUM('рабочая 2023 г'!AP633-'2022 г.'!AP633)</f>
        <v>0</v>
      </c>
      <c r="AQ634" s="71">
        <f>SUM('рабочая 2023 г'!AQ633-'2022 г.'!AQ633)</f>
        <v>0</v>
      </c>
      <c r="AR634" s="71">
        <f>SUM('рабочая 2023 г'!AR633-'2022 г.'!AR633)</f>
        <v>0</v>
      </c>
      <c r="AS634" s="117">
        <f t="shared" si="483"/>
        <v>0</v>
      </c>
      <c r="AT634" s="71">
        <f>SUM('рабочая 2023 г'!AT633-'2022 г.'!AT633)</f>
        <v>0</v>
      </c>
      <c r="AU634" s="71">
        <f>SUM('рабочая 2023 г'!AU633-'2022 г.'!AU633)</f>
        <v>0</v>
      </c>
      <c r="AV634" s="71">
        <f>SUM('рабочая 2023 г'!AV633-'2022 г.'!AV633)</f>
        <v>0</v>
      </c>
      <c r="AW634" s="71">
        <f>SUM('рабочая 2023 г'!AW633-'2022 г.'!AW633)</f>
        <v>0</v>
      </c>
      <c r="AX634" s="71">
        <f>SUM('рабочая 2023 г'!AX633-'2022 г.'!AX633)</f>
        <v>0</v>
      </c>
      <c r="AY634" s="71">
        <f>SUM('рабочая 2023 г'!AY633-'2022 г.'!AY633)</f>
        <v>0</v>
      </c>
      <c r="AZ634" s="71">
        <f>SUM('рабочая 2023 г'!AZ633-'2022 г.'!AZ633)</f>
        <v>0</v>
      </c>
      <c r="BA634" s="71">
        <f>SUM('рабочая 2023 г'!BA633-'2022 г.'!BA633)</f>
        <v>0</v>
      </c>
      <c r="BB634" s="75">
        <f t="shared" si="480"/>
        <v>0</v>
      </c>
      <c r="BC634" s="71">
        <f>SUM('рабочая 2023 г'!BC633-'2022 г.'!BC633)</f>
        <v>0</v>
      </c>
      <c r="BD634" s="71">
        <f>SUM('рабочая 2023 г'!BD633-'2022 г.'!BD633)</f>
        <v>0</v>
      </c>
      <c r="BE634" s="71">
        <f>SUM('рабочая 2023 г'!BE633-'2022 г.'!BE633)</f>
        <v>0</v>
      </c>
      <c r="BF634" s="71">
        <f>SUM('рабочая 2023 г'!BF633-'2022 г.'!BF633)</f>
        <v>0</v>
      </c>
      <c r="BG634" s="71">
        <f>SUM('рабочая 2023 г'!BG633-'2022 г.'!BG633)</f>
        <v>0</v>
      </c>
      <c r="BH634" s="71">
        <f>SUM('рабочая 2023 г'!BH633-'2022 г.'!BH633)</f>
        <v>0</v>
      </c>
      <c r="BI634" s="71">
        <f>SUM('рабочая 2023 г'!BI633-'2022 г.'!BI633)</f>
        <v>0</v>
      </c>
      <c r="BJ634" s="71">
        <f>SUM('рабочая 2023 г'!BJ633-'2022 г.'!BJ633)</f>
        <v>0</v>
      </c>
      <c r="BK634" s="71">
        <f>SUM('рабочая 2023 г'!BK633-'2022 г.'!BK633)</f>
        <v>0</v>
      </c>
      <c r="BL634" s="73">
        <f t="shared" si="481"/>
        <v>0</v>
      </c>
      <c r="BM634" s="71">
        <f>SUM('рабочая 2023 г'!BM633-'2022 г.'!BM633)</f>
        <v>0</v>
      </c>
      <c r="BN634" s="71">
        <f>SUM('рабочая 2023 г'!BN633-'2022 г.'!BN633)</f>
        <v>0</v>
      </c>
      <c r="BO634" s="71">
        <f>SUM('рабочая 2023 г'!BO633-'2022 г.'!BO633)</f>
        <v>0</v>
      </c>
      <c r="BP634" s="71">
        <f>SUM('рабочая 2023 г'!BP633-'2022 г.'!BP633)</f>
        <v>0</v>
      </c>
      <c r="BQ634" s="71">
        <f t="shared" si="473"/>
        <v>0</v>
      </c>
      <c r="BR634" s="71"/>
      <c r="BS634" s="71"/>
      <c r="BT634" s="71"/>
      <c r="BU634" s="71"/>
      <c r="BV634" s="71"/>
      <c r="BW634" s="71"/>
      <c r="BX634" s="71"/>
      <c r="BY634" s="71"/>
      <c r="BZ634" s="71"/>
      <c r="CA634" s="71"/>
      <c r="CB634" s="71"/>
      <c r="CC634" s="71"/>
      <c r="CD634" s="71"/>
      <c r="CE634" s="71"/>
      <c r="CF634" s="71"/>
      <c r="CG634" s="71"/>
      <c r="CH634" s="71"/>
      <c r="CI634" s="71"/>
      <c r="CJ634" s="71"/>
      <c r="CK634" s="71"/>
      <c r="CL634" s="71"/>
      <c r="CM634" s="71"/>
      <c r="CN634" s="71"/>
      <c r="CO634" s="71"/>
      <c r="CP634" s="188">
        <f t="shared" si="461"/>
        <v>0</v>
      </c>
      <c r="CQ634" s="71"/>
      <c r="CR634" s="71"/>
      <c r="CS634" s="71"/>
      <c r="CT634" s="71"/>
      <c r="CU634" s="71"/>
      <c r="CV634" s="71"/>
      <c r="CW634" s="71"/>
      <c r="CX634" s="71"/>
      <c r="CY634" s="71"/>
      <c r="CZ634" s="71"/>
      <c r="DA634" s="71"/>
      <c r="DB634" s="188">
        <f t="shared" si="462"/>
        <v>0</v>
      </c>
      <c r="DC634" s="38">
        <f t="shared" si="458"/>
        <v>0</v>
      </c>
      <c r="DD634" s="71"/>
      <c r="DE634" s="71"/>
      <c r="DF634" s="71"/>
      <c r="DG634" s="188">
        <f t="shared" si="459"/>
        <v>0</v>
      </c>
      <c r="DH634" s="38">
        <f t="shared" si="460"/>
        <v>0</v>
      </c>
      <c r="DI634" s="71"/>
      <c r="DJ634" s="71"/>
      <c r="DK634" s="71"/>
      <c r="DL634" s="71"/>
      <c r="DM634" s="71"/>
      <c r="DN634" s="71"/>
      <c r="DO634" s="71"/>
      <c r="DP634" s="71"/>
      <c r="DQ634" s="71"/>
      <c r="DR634" s="71"/>
      <c r="DS634" s="71"/>
      <c r="DT634" s="71"/>
      <c r="DU634" s="71"/>
      <c r="DV634" s="71"/>
      <c r="DW634" s="71"/>
      <c r="DX634" s="71"/>
      <c r="DY634" s="71"/>
      <c r="DZ634" s="71"/>
      <c r="EA634" s="71"/>
      <c r="EB634" s="71"/>
      <c r="EC634" s="71"/>
      <c r="ED634" s="71"/>
      <c r="EE634" s="71"/>
      <c r="EF634" s="71"/>
      <c r="EG634" s="71"/>
      <c r="EH634" s="71"/>
      <c r="EI634" s="74"/>
      <c r="EJ634" s="74"/>
      <c r="EK634" s="74"/>
      <c r="EL634" s="74"/>
      <c r="EM634" s="74"/>
      <c r="EN634" s="74"/>
      <c r="EO634" s="74"/>
      <c r="EP634" s="74"/>
      <c r="EQ634" s="74"/>
      <c r="ER634" s="74"/>
      <c r="ES634" s="74"/>
      <c r="ET634" s="74"/>
      <c r="EU634" s="74"/>
      <c r="EV634" s="74"/>
      <c r="EW634" s="74"/>
      <c r="EX634" s="74"/>
      <c r="EY634" s="74"/>
      <c r="EZ634" s="74"/>
      <c r="FA634" s="74"/>
      <c r="FB634" s="74"/>
    </row>
    <row r="635" spans="2:158" s="69" customFormat="1">
      <c r="B635" s="76"/>
      <c r="C635" s="77" t="s">
        <v>388</v>
      </c>
      <c r="D635" s="71"/>
      <c r="E635" s="71"/>
      <c r="F635" s="71"/>
      <c r="G635" s="71"/>
      <c r="H635" s="71"/>
      <c r="I635" s="71"/>
      <c r="J635" s="71"/>
      <c r="K635" s="71"/>
      <c r="L635" s="71"/>
      <c r="M635" s="71"/>
      <c r="N635" s="71"/>
      <c r="O635" s="72"/>
      <c r="P635" s="71"/>
      <c r="Q635" s="71"/>
      <c r="R635" s="71"/>
      <c r="S635" s="71"/>
      <c r="T635" s="71"/>
      <c r="U635" s="71"/>
      <c r="V635" s="71"/>
      <c r="W635" s="71"/>
      <c r="X635" s="71"/>
      <c r="Y635" s="71">
        <f>SUM('рабочая 2023 г'!Y634-'2022 г.'!Y634)</f>
        <v>0</v>
      </c>
      <c r="Z635" s="73"/>
      <c r="AA635" s="73"/>
      <c r="AB635" s="73"/>
      <c r="AC635" s="73"/>
      <c r="AD635" s="73"/>
      <c r="AE635" s="73"/>
      <c r="AF635" s="75">
        <f t="shared" si="482"/>
        <v>0</v>
      </c>
      <c r="AG635" s="71">
        <f>SUM('рабочая 2023 г'!AG634-'2022 г.'!AG634)</f>
        <v>0</v>
      </c>
      <c r="AH635" s="71">
        <f>SUM('рабочая 2023 г'!AH634-'2022 г.'!AH634)</f>
        <v>0</v>
      </c>
      <c r="AI635" s="71">
        <f>SUM('рабочая 2023 г'!AI634-'2022 г.'!AI634)</f>
        <v>0</v>
      </c>
      <c r="AJ635" s="71">
        <f>SUM('рабочая 2023 г'!AJ634-'2022 г.'!AJ634)</f>
        <v>0</v>
      </c>
      <c r="AK635" s="71">
        <f>SUM('рабочая 2023 г'!AK634-'2022 г.'!AK634)</f>
        <v>0</v>
      </c>
      <c r="AL635" s="71">
        <f>SUM('рабочая 2023 г'!AL634-'2022 г.'!AL634)</f>
        <v>0</v>
      </c>
      <c r="AM635" s="71">
        <f>SUM('рабочая 2023 г'!AM634-'2022 г.'!AM634)</f>
        <v>0</v>
      </c>
      <c r="AN635" s="71">
        <f>SUM('рабочая 2023 г'!AN634-'2022 г.'!AN634)</f>
        <v>0</v>
      </c>
      <c r="AO635" s="71">
        <f>SUM('рабочая 2023 г'!AO634-'2022 г.'!AO634)</f>
        <v>0</v>
      </c>
      <c r="AP635" s="71">
        <f>SUM('рабочая 2023 г'!AP634-'2022 г.'!AP634)</f>
        <v>0</v>
      </c>
      <c r="AQ635" s="71">
        <f>SUM('рабочая 2023 г'!AQ634-'2022 г.'!AQ634)</f>
        <v>0</v>
      </c>
      <c r="AR635" s="71">
        <f>SUM('рабочая 2023 г'!AR634-'2022 г.'!AR634)</f>
        <v>0</v>
      </c>
      <c r="AS635" s="117">
        <f t="shared" si="483"/>
        <v>0</v>
      </c>
      <c r="AT635" s="71">
        <f>SUM('рабочая 2023 г'!AT634-'2022 г.'!AT634)</f>
        <v>0</v>
      </c>
      <c r="AU635" s="71">
        <f>SUM('рабочая 2023 г'!AU634-'2022 г.'!AU634)</f>
        <v>0</v>
      </c>
      <c r="AV635" s="71">
        <f>SUM('рабочая 2023 г'!AV634-'2022 г.'!AV634)</f>
        <v>0</v>
      </c>
      <c r="AW635" s="71">
        <f>SUM('рабочая 2023 г'!AW634-'2022 г.'!AW634)</f>
        <v>0</v>
      </c>
      <c r="AX635" s="71">
        <f>SUM('рабочая 2023 г'!AX634-'2022 г.'!AX634)</f>
        <v>0</v>
      </c>
      <c r="AY635" s="71">
        <f>SUM('рабочая 2023 г'!AY634-'2022 г.'!AY634)</f>
        <v>0</v>
      </c>
      <c r="AZ635" s="71">
        <f>SUM('рабочая 2023 г'!AZ634-'2022 г.'!AZ634)</f>
        <v>0</v>
      </c>
      <c r="BA635" s="71">
        <f>SUM('рабочая 2023 г'!BA634-'2022 г.'!BA634)</f>
        <v>0</v>
      </c>
      <c r="BB635" s="75">
        <f t="shared" si="480"/>
        <v>0</v>
      </c>
      <c r="BC635" s="71">
        <f>SUM('рабочая 2023 г'!BC634-'2022 г.'!BC634)</f>
        <v>0</v>
      </c>
      <c r="BD635" s="71">
        <f>SUM('рабочая 2023 г'!BD634-'2022 г.'!BD634)</f>
        <v>0</v>
      </c>
      <c r="BE635" s="71">
        <f>SUM('рабочая 2023 г'!BE634-'2022 г.'!BE634)</f>
        <v>0</v>
      </c>
      <c r="BF635" s="71">
        <f>SUM('рабочая 2023 г'!BF634-'2022 г.'!BF634)</f>
        <v>0</v>
      </c>
      <c r="BG635" s="71">
        <f>SUM('рабочая 2023 г'!BG634-'2022 г.'!BG634)</f>
        <v>0</v>
      </c>
      <c r="BH635" s="71">
        <f>SUM('рабочая 2023 г'!BH634-'2022 г.'!BH634)</f>
        <v>0</v>
      </c>
      <c r="BI635" s="71">
        <f>SUM('рабочая 2023 г'!BI634-'2022 г.'!BI634)</f>
        <v>0</v>
      </c>
      <c r="BJ635" s="71">
        <f>SUM('рабочая 2023 г'!BJ634-'2022 г.'!BJ634)</f>
        <v>0</v>
      </c>
      <c r="BK635" s="71">
        <f>SUM('рабочая 2023 г'!BK634-'2022 г.'!BK634)</f>
        <v>0</v>
      </c>
      <c r="BL635" s="73">
        <f t="shared" si="481"/>
        <v>0</v>
      </c>
      <c r="BM635" s="71">
        <f>SUM('рабочая 2023 г'!BM634-'2022 г.'!BM634)</f>
        <v>0</v>
      </c>
      <c r="BN635" s="71">
        <f>SUM('рабочая 2023 г'!BN634-'2022 г.'!BN634)</f>
        <v>0</v>
      </c>
      <c r="BO635" s="71">
        <f>SUM('рабочая 2023 г'!BO634-'2022 г.'!BO634)</f>
        <v>0</v>
      </c>
      <c r="BP635" s="71">
        <f>SUM('рабочая 2023 г'!BP634-'2022 г.'!BP634)</f>
        <v>0</v>
      </c>
      <c r="BQ635" s="71">
        <f t="shared" si="473"/>
        <v>0</v>
      </c>
      <c r="BR635" s="71"/>
      <c r="BS635" s="71"/>
      <c r="BT635" s="71"/>
      <c r="BU635" s="71"/>
      <c r="BV635" s="71"/>
      <c r="BW635" s="71"/>
      <c r="BX635" s="71"/>
      <c r="BY635" s="71"/>
      <c r="BZ635" s="71"/>
      <c r="CA635" s="71"/>
      <c r="CB635" s="71"/>
      <c r="CC635" s="71"/>
      <c r="CD635" s="71"/>
      <c r="CE635" s="71"/>
      <c r="CF635" s="71"/>
      <c r="CG635" s="71"/>
      <c r="CH635" s="71"/>
      <c r="CI635" s="71"/>
      <c r="CJ635" s="71"/>
      <c r="CK635" s="71"/>
      <c r="CL635" s="71"/>
      <c r="CM635" s="71"/>
      <c r="CN635" s="71"/>
      <c r="CO635" s="71"/>
      <c r="CP635" s="188">
        <f t="shared" si="461"/>
        <v>0</v>
      </c>
      <c r="CQ635" s="71"/>
      <c r="CR635" s="71"/>
      <c r="CS635" s="71"/>
      <c r="CT635" s="71"/>
      <c r="CU635" s="71"/>
      <c r="CV635" s="71"/>
      <c r="CW635" s="71"/>
      <c r="CX635" s="71"/>
      <c r="CY635" s="71"/>
      <c r="CZ635" s="71"/>
      <c r="DA635" s="71"/>
      <c r="DB635" s="188">
        <f t="shared" si="462"/>
        <v>0</v>
      </c>
      <c r="DC635" s="38">
        <f t="shared" ref="DC635:DC698" si="484">SUM(CO635,CN635)</f>
        <v>0</v>
      </c>
      <c r="DD635" s="71"/>
      <c r="DE635" s="71"/>
      <c r="DF635" s="71"/>
      <c r="DG635" s="188">
        <f t="shared" ref="DG635:DG698" si="485">SUM(DB635,DF635)</f>
        <v>0</v>
      </c>
      <c r="DH635" s="38">
        <f t="shared" ref="DH635:DH698" si="486">SUM(DC635)</f>
        <v>0</v>
      </c>
      <c r="DI635" s="71"/>
      <c r="DJ635" s="71"/>
      <c r="DK635" s="71"/>
      <c r="DL635" s="71"/>
      <c r="DM635" s="71"/>
      <c r="DN635" s="71"/>
      <c r="DO635" s="71"/>
      <c r="DP635" s="71"/>
      <c r="DQ635" s="71"/>
      <c r="DR635" s="71"/>
      <c r="DS635" s="71"/>
      <c r="DT635" s="71"/>
      <c r="DU635" s="71"/>
      <c r="DV635" s="71"/>
      <c r="DW635" s="71"/>
      <c r="DX635" s="71"/>
      <c r="DY635" s="71"/>
      <c r="DZ635" s="71"/>
      <c r="EA635" s="71"/>
      <c r="EB635" s="71"/>
      <c r="EC635" s="71"/>
      <c r="ED635" s="71"/>
      <c r="EE635" s="71"/>
      <c r="EF635" s="71"/>
      <c r="EG635" s="71"/>
      <c r="EH635" s="71"/>
      <c r="EI635" s="74"/>
      <c r="EJ635" s="74"/>
      <c r="EK635" s="74"/>
      <c r="EL635" s="74"/>
      <c r="EM635" s="74"/>
      <c r="EN635" s="74"/>
      <c r="EO635" s="74"/>
      <c r="EP635" s="74"/>
      <c r="EQ635" s="74"/>
      <c r="ER635" s="74"/>
      <c r="ES635" s="74"/>
      <c r="ET635" s="74"/>
      <c r="EU635" s="74"/>
      <c r="EV635" s="74"/>
      <c r="EW635" s="74"/>
      <c r="EX635" s="74"/>
      <c r="EY635" s="74"/>
      <c r="EZ635" s="74"/>
      <c r="FA635" s="74"/>
      <c r="FB635" s="74"/>
    </row>
    <row r="636" spans="2:158" s="69" customFormat="1">
      <c r="B636" s="76"/>
      <c r="C636" s="77" t="s">
        <v>389</v>
      </c>
      <c r="D636" s="71"/>
      <c r="E636" s="71"/>
      <c r="F636" s="71"/>
      <c r="G636" s="71"/>
      <c r="H636" s="71"/>
      <c r="I636" s="71"/>
      <c r="J636" s="71"/>
      <c r="K636" s="71"/>
      <c r="L636" s="71"/>
      <c r="M636" s="71"/>
      <c r="N636" s="71"/>
      <c r="O636" s="72"/>
      <c r="P636" s="71"/>
      <c r="Q636" s="71"/>
      <c r="R636" s="71"/>
      <c r="S636" s="71"/>
      <c r="T636" s="71"/>
      <c r="U636" s="71"/>
      <c r="V636" s="71"/>
      <c r="W636" s="71"/>
      <c r="X636" s="71"/>
      <c r="Y636" s="71">
        <f>SUM('рабочая 2023 г'!Y635-'2022 г.'!Y635)</f>
        <v>0</v>
      </c>
      <c r="Z636" s="73"/>
      <c r="AA636" s="73"/>
      <c r="AB636" s="73"/>
      <c r="AC636" s="73"/>
      <c r="AD636" s="73"/>
      <c r="AE636" s="73"/>
      <c r="AF636" s="140">
        <f t="shared" si="482"/>
        <v>0</v>
      </c>
      <c r="AG636" s="71">
        <f>SUM('рабочая 2023 г'!AG635-'2022 г.'!AG635)</f>
        <v>0</v>
      </c>
      <c r="AH636" s="71">
        <f>SUM('рабочая 2023 г'!AH635-'2022 г.'!AH635)</f>
        <v>0</v>
      </c>
      <c r="AI636" s="71">
        <f>SUM('рабочая 2023 г'!AI635-'2022 г.'!AI635)</f>
        <v>0</v>
      </c>
      <c r="AJ636" s="71">
        <f>SUM('рабочая 2023 г'!AJ635-'2022 г.'!AJ635)</f>
        <v>0</v>
      </c>
      <c r="AK636" s="71">
        <f>SUM('рабочая 2023 г'!AK635-'2022 г.'!AK635)</f>
        <v>0</v>
      </c>
      <c r="AL636" s="71">
        <f>SUM('рабочая 2023 г'!AL635-'2022 г.'!AL635)</f>
        <v>0</v>
      </c>
      <c r="AM636" s="71">
        <f>SUM('рабочая 2023 г'!AM635-'2022 г.'!AM635)</f>
        <v>0</v>
      </c>
      <c r="AN636" s="71">
        <f>SUM('рабочая 2023 г'!AN635-'2022 г.'!AN635)</f>
        <v>0</v>
      </c>
      <c r="AO636" s="71">
        <f>SUM('рабочая 2023 г'!AO635-'2022 г.'!AO635)</f>
        <v>0</v>
      </c>
      <c r="AP636" s="71">
        <f>SUM('рабочая 2023 г'!AP635-'2022 г.'!AP635)</f>
        <v>0</v>
      </c>
      <c r="AQ636" s="71">
        <f>SUM('рабочая 2023 г'!AQ635-'2022 г.'!AQ635)</f>
        <v>0</v>
      </c>
      <c r="AR636" s="71">
        <f>SUM('рабочая 2023 г'!AR635-'2022 г.'!AR635)</f>
        <v>0</v>
      </c>
      <c r="AS636" s="117">
        <f t="shared" si="483"/>
        <v>0</v>
      </c>
      <c r="AT636" s="71">
        <f>SUM('рабочая 2023 г'!AT635-'2022 г.'!AT635)</f>
        <v>0</v>
      </c>
      <c r="AU636" s="71">
        <f>SUM('рабочая 2023 г'!AU635-'2022 г.'!AU635)</f>
        <v>0</v>
      </c>
      <c r="AV636" s="71">
        <f>SUM('рабочая 2023 г'!AV635-'2022 г.'!AV635)</f>
        <v>0</v>
      </c>
      <c r="AW636" s="71">
        <f>SUM('рабочая 2023 г'!AW635-'2022 г.'!AW635)</f>
        <v>0</v>
      </c>
      <c r="AX636" s="71">
        <f>SUM('рабочая 2023 г'!AX635-'2022 г.'!AX635)</f>
        <v>0</v>
      </c>
      <c r="AY636" s="71">
        <f>SUM('рабочая 2023 г'!AY635-'2022 г.'!AY635)</f>
        <v>0</v>
      </c>
      <c r="AZ636" s="71">
        <f>SUM('рабочая 2023 г'!AZ635-'2022 г.'!AZ635)</f>
        <v>0</v>
      </c>
      <c r="BA636" s="71">
        <f>SUM('рабочая 2023 г'!BA635-'2022 г.'!BA635)</f>
        <v>0</v>
      </c>
      <c r="BB636" s="75">
        <f t="shared" si="480"/>
        <v>0</v>
      </c>
      <c r="BC636" s="71">
        <f>SUM('рабочая 2023 г'!BC635-'2022 г.'!BC635)</f>
        <v>0</v>
      </c>
      <c r="BD636" s="71">
        <f>SUM('рабочая 2023 г'!BD635-'2022 г.'!BD635)</f>
        <v>0</v>
      </c>
      <c r="BE636" s="71">
        <f>SUM('рабочая 2023 г'!BE635-'2022 г.'!BE635)</f>
        <v>0</v>
      </c>
      <c r="BF636" s="71">
        <f>SUM('рабочая 2023 г'!BF635-'2022 г.'!BF635)</f>
        <v>0</v>
      </c>
      <c r="BG636" s="71">
        <f>SUM('рабочая 2023 г'!BG635-'2022 г.'!BG635)</f>
        <v>0</v>
      </c>
      <c r="BH636" s="71">
        <f>SUM('рабочая 2023 г'!BH635-'2022 г.'!BH635)</f>
        <v>0</v>
      </c>
      <c r="BI636" s="71">
        <f>SUM('рабочая 2023 г'!BI635-'2022 г.'!BI635)</f>
        <v>0</v>
      </c>
      <c r="BJ636" s="71">
        <f>SUM('рабочая 2023 г'!BJ635-'2022 г.'!BJ635)</f>
        <v>0</v>
      </c>
      <c r="BK636" s="71">
        <f>SUM('рабочая 2023 г'!BK635-'2022 г.'!BK635)</f>
        <v>0</v>
      </c>
      <c r="BL636" s="73">
        <f t="shared" si="481"/>
        <v>0</v>
      </c>
      <c r="BM636" s="71">
        <f>SUM('рабочая 2023 г'!BM635-'2022 г.'!BM635)</f>
        <v>0</v>
      </c>
      <c r="BN636" s="71">
        <f>SUM('рабочая 2023 г'!BN635-'2022 г.'!BN635)</f>
        <v>0</v>
      </c>
      <c r="BO636" s="71">
        <f>SUM('рабочая 2023 г'!BO635-'2022 г.'!BO635)</f>
        <v>0</v>
      </c>
      <c r="BP636" s="71">
        <f>SUM('рабочая 2023 г'!BP635-'2022 г.'!BP635)</f>
        <v>0</v>
      </c>
      <c r="BQ636" s="71">
        <f t="shared" si="473"/>
        <v>0</v>
      </c>
      <c r="BR636" s="71"/>
      <c r="BS636" s="71"/>
      <c r="BT636" s="71"/>
      <c r="BU636" s="71"/>
      <c r="BV636" s="71"/>
      <c r="BW636" s="71"/>
      <c r="BX636" s="71"/>
      <c r="BY636" s="71"/>
      <c r="BZ636" s="71"/>
      <c r="CA636" s="71"/>
      <c r="CB636" s="71"/>
      <c r="CC636" s="71"/>
      <c r="CD636" s="71"/>
      <c r="CE636" s="71"/>
      <c r="CF636" s="71"/>
      <c r="CG636" s="71"/>
      <c r="CH636" s="71"/>
      <c r="CI636" s="71"/>
      <c r="CJ636" s="71"/>
      <c r="CK636" s="71"/>
      <c r="CL636" s="71"/>
      <c r="CM636" s="71"/>
      <c r="CN636" s="71"/>
      <c r="CO636" s="71"/>
      <c r="CP636" s="188">
        <f t="shared" ref="CP636:CP699" si="487">SUM(CM636,CK636,CO636)</f>
        <v>0</v>
      </c>
      <c r="CQ636" s="71"/>
      <c r="CR636" s="71"/>
      <c r="CS636" s="71"/>
      <c r="CT636" s="71"/>
      <c r="CU636" s="71"/>
      <c r="CV636" s="71"/>
      <c r="CW636" s="71"/>
      <c r="CX636" s="71"/>
      <c r="CY636" s="71"/>
      <c r="CZ636" s="71"/>
      <c r="DA636" s="71"/>
      <c r="DB636" s="188">
        <f t="shared" si="462"/>
        <v>0</v>
      </c>
      <c r="DC636" s="38">
        <f t="shared" si="484"/>
        <v>0</v>
      </c>
      <c r="DD636" s="71"/>
      <c r="DE636" s="71"/>
      <c r="DF636" s="71"/>
      <c r="DG636" s="188">
        <f t="shared" si="485"/>
        <v>0</v>
      </c>
      <c r="DH636" s="38">
        <f t="shared" si="486"/>
        <v>0</v>
      </c>
      <c r="DI636" s="71"/>
      <c r="DJ636" s="71"/>
      <c r="DK636" s="71"/>
      <c r="DL636" s="71"/>
      <c r="DM636" s="71"/>
      <c r="DN636" s="71"/>
      <c r="DO636" s="71"/>
      <c r="DP636" s="71"/>
      <c r="DQ636" s="71"/>
      <c r="DR636" s="71"/>
      <c r="DS636" s="71"/>
      <c r="DT636" s="71"/>
      <c r="DU636" s="71"/>
      <c r="DV636" s="71"/>
      <c r="DW636" s="71"/>
      <c r="DX636" s="71"/>
      <c r="DY636" s="71"/>
      <c r="DZ636" s="71"/>
      <c r="EA636" s="71"/>
      <c r="EB636" s="71"/>
      <c r="EC636" s="71"/>
      <c r="ED636" s="71"/>
      <c r="EE636" s="71"/>
      <c r="EF636" s="71"/>
      <c r="EG636" s="71"/>
      <c r="EH636" s="71"/>
      <c r="EI636" s="74"/>
      <c r="EJ636" s="74"/>
      <c r="EK636" s="74"/>
      <c r="EL636" s="74"/>
      <c r="EM636" s="74"/>
      <c r="EN636" s="74"/>
      <c r="EO636" s="74"/>
      <c r="EP636" s="74"/>
      <c r="EQ636" s="74"/>
      <c r="ER636" s="74"/>
      <c r="ES636" s="74"/>
      <c r="ET636" s="74"/>
      <c r="EU636" s="74"/>
      <c r="EV636" s="74"/>
      <c r="EW636" s="74"/>
      <c r="EX636" s="74"/>
      <c r="EY636" s="74"/>
      <c r="EZ636" s="74"/>
      <c r="FA636" s="74"/>
      <c r="FB636" s="74"/>
    </row>
    <row r="637" spans="2:158" s="69" customFormat="1">
      <c r="B637" s="76"/>
      <c r="C637" s="77" t="s">
        <v>390</v>
      </c>
      <c r="D637" s="71"/>
      <c r="E637" s="71"/>
      <c r="F637" s="71"/>
      <c r="G637" s="71"/>
      <c r="H637" s="71"/>
      <c r="I637" s="71"/>
      <c r="J637" s="71"/>
      <c r="K637" s="71"/>
      <c r="L637" s="71"/>
      <c r="M637" s="71"/>
      <c r="N637" s="71"/>
      <c r="O637" s="72"/>
      <c r="P637" s="71"/>
      <c r="Q637" s="71"/>
      <c r="R637" s="71"/>
      <c r="S637" s="71"/>
      <c r="T637" s="71"/>
      <c r="U637" s="71"/>
      <c r="V637" s="71"/>
      <c r="W637" s="71"/>
      <c r="X637" s="71"/>
      <c r="Y637" s="71">
        <f>SUM('рабочая 2023 г'!Y636-'2022 г.'!Y636)</f>
        <v>0</v>
      </c>
      <c r="Z637" s="73"/>
      <c r="AA637" s="73"/>
      <c r="AB637" s="73"/>
      <c r="AC637" s="73"/>
      <c r="AD637" s="73"/>
      <c r="AE637" s="73"/>
      <c r="AF637" s="75">
        <f t="shared" si="482"/>
        <v>0</v>
      </c>
      <c r="AG637" s="71">
        <f>SUM('рабочая 2023 г'!AG636-'2022 г.'!AG636)</f>
        <v>0</v>
      </c>
      <c r="AH637" s="71">
        <f>SUM('рабочая 2023 г'!AH636-'2022 г.'!AH636)</f>
        <v>0</v>
      </c>
      <c r="AI637" s="71">
        <f>SUM('рабочая 2023 г'!AI636-'2022 г.'!AI636)</f>
        <v>0</v>
      </c>
      <c r="AJ637" s="71">
        <f>SUM('рабочая 2023 г'!AJ636-'2022 г.'!AJ636)</f>
        <v>0</v>
      </c>
      <c r="AK637" s="71">
        <f>SUM('рабочая 2023 г'!AK636-'2022 г.'!AK636)</f>
        <v>0</v>
      </c>
      <c r="AL637" s="71">
        <f>SUM('рабочая 2023 г'!AL636-'2022 г.'!AL636)</f>
        <v>0</v>
      </c>
      <c r="AM637" s="71">
        <f>SUM('рабочая 2023 г'!AM636-'2022 г.'!AM636)</f>
        <v>0</v>
      </c>
      <c r="AN637" s="71">
        <f>SUM('рабочая 2023 г'!AN636-'2022 г.'!AN636)</f>
        <v>0</v>
      </c>
      <c r="AO637" s="71">
        <f>SUM('рабочая 2023 г'!AO636-'2022 г.'!AO636)</f>
        <v>0</v>
      </c>
      <c r="AP637" s="71">
        <f>SUM('рабочая 2023 г'!AP636-'2022 г.'!AP636)</f>
        <v>0</v>
      </c>
      <c r="AQ637" s="71">
        <f>SUM('рабочая 2023 г'!AQ636-'2022 г.'!AQ636)</f>
        <v>0</v>
      </c>
      <c r="AR637" s="71">
        <f>SUM('рабочая 2023 г'!AR636-'2022 г.'!AR636)</f>
        <v>0</v>
      </c>
      <c r="AS637" s="117">
        <f t="shared" si="483"/>
        <v>0</v>
      </c>
      <c r="AT637" s="71">
        <f>SUM('рабочая 2023 г'!AT636-'2022 г.'!AT636)</f>
        <v>0</v>
      </c>
      <c r="AU637" s="71">
        <f>SUM('рабочая 2023 г'!AU636-'2022 г.'!AU636)</f>
        <v>0</v>
      </c>
      <c r="AV637" s="71">
        <f>SUM('рабочая 2023 г'!AV636-'2022 г.'!AV636)</f>
        <v>0</v>
      </c>
      <c r="AW637" s="71">
        <f>SUM('рабочая 2023 г'!AW636-'2022 г.'!AW636)</f>
        <v>0</v>
      </c>
      <c r="AX637" s="71">
        <f>SUM('рабочая 2023 г'!AX636-'2022 г.'!AX636)</f>
        <v>0</v>
      </c>
      <c r="AY637" s="71">
        <f>SUM('рабочая 2023 г'!AY636-'2022 г.'!AY636)</f>
        <v>0</v>
      </c>
      <c r="AZ637" s="71">
        <f>SUM('рабочая 2023 г'!AZ636-'2022 г.'!AZ636)</f>
        <v>0</v>
      </c>
      <c r="BA637" s="71">
        <f>SUM('рабочая 2023 г'!BA636-'2022 г.'!BA636)</f>
        <v>0</v>
      </c>
      <c r="BB637" s="75">
        <f t="shared" si="480"/>
        <v>0</v>
      </c>
      <c r="BC637" s="71">
        <f>SUM('рабочая 2023 г'!BC636-'2022 г.'!BC636)</f>
        <v>0</v>
      </c>
      <c r="BD637" s="71">
        <f>SUM('рабочая 2023 г'!BD636-'2022 г.'!BD636)</f>
        <v>0</v>
      </c>
      <c r="BE637" s="71">
        <f>SUM('рабочая 2023 г'!BE636-'2022 г.'!BE636)</f>
        <v>0</v>
      </c>
      <c r="BF637" s="71">
        <f>SUM('рабочая 2023 г'!BF636-'2022 г.'!BF636)</f>
        <v>0</v>
      </c>
      <c r="BG637" s="71">
        <f>SUM('рабочая 2023 г'!BG636-'2022 г.'!BG636)</f>
        <v>0</v>
      </c>
      <c r="BH637" s="71">
        <f>SUM('рабочая 2023 г'!BH636-'2022 г.'!BH636)</f>
        <v>0</v>
      </c>
      <c r="BI637" s="71">
        <f>SUM('рабочая 2023 г'!BI636-'2022 г.'!BI636)</f>
        <v>0</v>
      </c>
      <c r="BJ637" s="71">
        <f>SUM('рабочая 2023 г'!BJ636-'2022 г.'!BJ636)</f>
        <v>0</v>
      </c>
      <c r="BK637" s="71">
        <f>SUM('рабочая 2023 г'!BK636-'2022 г.'!BK636)</f>
        <v>0</v>
      </c>
      <c r="BL637" s="73">
        <f t="shared" si="481"/>
        <v>0</v>
      </c>
      <c r="BM637" s="71">
        <f>SUM('рабочая 2023 г'!BM636-'2022 г.'!BM636)</f>
        <v>0</v>
      </c>
      <c r="BN637" s="71">
        <f>SUM('рабочая 2023 г'!BN636-'2022 г.'!BN636)</f>
        <v>0</v>
      </c>
      <c r="BO637" s="71">
        <f>SUM('рабочая 2023 г'!BO636-'2022 г.'!BO636)</f>
        <v>0</v>
      </c>
      <c r="BP637" s="71">
        <f>SUM('рабочая 2023 г'!BP636-'2022 г.'!BP636)</f>
        <v>0</v>
      </c>
      <c r="BQ637" s="71">
        <f t="shared" si="473"/>
        <v>0</v>
      </c>
      <c r="BR637" s="71"/>
      <c r="BS637" s="71"/>
      <c r="BT637" s="71"/>
      <c r="BU637" s="71"/>
      <c r="BV637" s="71"/>
      <c r="BW637" s="71"/>
      <c r="BX637" s="71"/>
      <c r="BY637" s="71"/>
      <c r="BZ637" s="71"/>
      <c r="CA637" s="71"/>
      <c r="CB637" s="71"/>
      <c r="CC637" s="71"/>
      <c r="CD637" s="71"/>
      <c r="CE637" s="71"/>
      <c r="CF637" s="71"/>
      <c r="CG637" s="71"/>
      <c r="CH637" s="71"/>
      <c r="CI637" s="71"/>
      <c r="CJ637" s="71"/>
      <c r="CK637" s="71"/>
      <c r="CL637" s="71"/>
      <c r="CM637" s="71"/>
      <c r="CN637" s="71"/>
      <c r="CO637" s="71"/>
      <c r="CP637" s="188">
        <f t="shared" si="487"/>
        <v>0</v>
      </c>
      <c r="CQ637" s="71"/>
      <c r="CR637" s="71"/>
      <c r="CS637" s="71"/>
      <c r="CT637" s="71"/>
      <c r="CU637" s="71"/>
      <c r="CV637" s="71"/>
      <c r="CW637" s="71"/>
      <c r="CX637" s="71"/>
      <c r="CY637" s="71"/>
      <c r="CZ637" s="71"/>
      <c r="DA637" s="71"/>
      <c r="DB637" s="188">
        <f t="shared" ref="DB637:DB700" si="488">SUM(CP637,CQ637)</f>
        <v>0</v>
      </c>
      <c r="DC637" s="38">
        <f t="shared" si="484"/>
        <v>0</v>
      </c>
      <c r="DD637" s="71"/>
      <c r="DE637" s="71"/>
      <c r="DF637" s="71"/>
      <c r="DG637" s="188">
        <f t="shared" si="485"/>
        <v>0</v>
      </c>
      <c r="DH637" s="38">
        <f t="shared" si="486"/>
        <v>0</v>
      </c>
      <c r="DI637" s="71"/>
      <c r="DJ637" s="71"/>
      <c r="DK637" s="71"/>
      <c r="DL637" s="71"/>
      <c r="DM637" s="71"/>
      <c r="DN637" s="71"/>
      <c r="DO637" s="71"/>
      <c r="DP637" s="71"/>
      <c r="DQ637" s="71"/>
      <c r="DR637" s="71"/>
      <c r="DS637" s="71"/>
      <c r="DT637" s="71"/>
      <c r="DU637" s="71"/>
      <c r="DV637" s="71"/>
      <c r="DW637" s="71"/>
      <c r="DX637" s="71"/>
      <c r="DY637" s="71"/>
      <c r="DZ637" s="71"/>
      <c r="EA637" s="71"/>
      <c r="EB637" s="71"/>
      <c r="EC637" s="71"/>
      <c r="ED637" s="71"/>
      <c r="EE637" s="71"/>
      <c r="EF637" s="71"/>
      <c r="EG637" s="71"/>
      <c r="EH637" s="71"/>
      <c r="EI637" s="74"/>
      <c r="EJ637" s="74"/>
      <c r="EK637" s="74"/>
      <c r="EL637" s="74"/>
      <c r="EM637" s="74"/>
      <c r="EN637" s="74"/>
      <c r="EO637" s="74"/>
      <c r="EP637" s="74"/>
      <c r="EQ637" s="74"/>
      <c r="ER637" s="74"/>
      <c r="ES637" s="74"/>
      <c r="ET637" s="74"/>
      <c r="EU637" s="74"/>
      <c r="EV637" s="74"/>
      <c r="EW637" s="74"/>
      <c r="EX637" s="74"/>
      <c r="EY637" s="74"/>
      <c r="EZ637" s="74"/>
      <c r="FA637" s="74"/>
      <c r="FB637" s="74"/>
    </row>
    <row r="638" spans="2:158" s="292" customFormat="1">
      <c r="B638" s="283"/>
      <c r="C638" s="284" t="s">
        <v>391</v>
      </c>
      <c r="D638" s="285"/>
      <c r="E638" s="285"/>
      <c r="F638" s="285"/>
      <c r="G638" s="285"/>
      <c r="H638" s="285"/>
      <c r="I638" s="285"/>
      <c r="J638" s="285"/>
      <c r="K638" s="285"/>
      <c r="L638" s="285"/>
      <c r="M638" s="285"/>
      <c r="N638" s="285"/>
      <c r="O638" s="286"/>
      <c r="P638" s="285"/>
      <c r="Q638" s="285"/>
      <c r="R638" s="285"/>
      <c r="S638" s="285"/>
      <c r="T638" s="285"/>
      <c r="U638" s="285"/>
      <c r="V638" s="285"/>
      <c r="W638" s="285"/>
      <c r="X638" s="285"/>
      <c r="Y638" s="285">
        <f>SUM('рабочая 2023 г'!Y637-'2022 г.'!Y637)</f>
        <v>0</v>
      </c>
      <c r="Z638" s="287"/>
      <c r="AA638" s="287"/>
      <c r="AB638" s="287"/>
      <c r="AC638" s="287"/>
      <c r="AD638" s="287"/>
      <c r="AE638" s="287"/>
      <c r="AF638" s="288">
        <f>AS638+BQ638</f>
        <v>0</v>
      </c>
      <c r="AG638" s="285">
        <f>SUM('рабочая 2023 г'!AG637-'2022 г.'!AG637)</f>
        <v>0</v>
      </c>
      <c r="AH638" s="285">
        <f>SUM('рабочая 2023 г'!AH637-'2022 г.'!AH637)</f>
        <v>0</v>
      </c>
      <c r="AI638" s="285">
        <f>SUM('рабочая 2023 г'!AI637-'2022 г.'!AI637)</f>
        <v>0</v>
      </c>
      <c r="AJ638" s="285">
        <f>SUM('рабочая 2023 г'!AJ637-'2022 г.'!AJ637)</f>
        <v>0</v>
      </c>
      <c r="AK638" s="285">
        <f>SUM('рабочая 2023 г'!AK637-'2022 г.'!AK637)</f>
        <v>0</v>
      </c>
      <c r="AL638" s="285">
        <f>SUM('рабочая 2023 г'!AL637-'2022 г.'!AL637)</f>
        <v>0</v>
      </c>
      <c r="AM638" s="285">
        <f>SUM('рабочая 2023 г'!AM637-'2022 г.'!AM637)</f>
        <v>0</v>
      </c>
      <c r="AN638" s="285">
        <f>SUM('рабочая 2023 г'!AN637-'2022 г.'!AN637)</f>
        <v>0</v>
      </c>
      <c r="AO638" s="285">
        <f>SUM('рабочая 2023 г'!AO637-'2022 г.'!AO637)</f>
        <v>0</v>
      </c>
      <c r="AP638" s="285">
        <f>SUM('рабочая 2023 г'!AP637-'2022 г.'!AP637)</f>
        <v>0</v>
      </c>
      <c r="AQ638" s="285">
        <f>SUM('рабочая 2023 г'!AQ637-'2022 г.'!AQ637)</f>
        <v>0</v>
      </c>
      <c r="AR638" s="285">
        <f>SUM('рабочая 2023 г'!AR637-'2022 г.'!AR637)</f>
        <v>0</v>
      </c>
      <c r="AS638" s="289">
        <f t="shared" si="483"/>
        <v>0</v>
      </c>
      <c r="AT638" s="285">
        <f>SUM('рабочая 2023 г'!AT637-'2022 г.'!AT637)</f>
        <v>0</v>
      </c>
      <c r="AU638" s="285">
        <f>SUM('рабочая 2023 г'!AU637-'2022 г.'!AU637)</f>
        <v>0</v>
      </c>
      <c r="AV638" s="285">
        <f>SUM('рабочая 2023 г'!AV637-'2022 г.'!AV637)</f>
        <v>0</v>
      </c>
      <c r="AW638" s="285">
        <f>SUM('рабочая 2023 г'!AW637-'2022 г.'!AW637)</f>
        <v>0</v>
      </c>
      <c r="AX638" s="285">
        <f>SUM('рабочая 2023 г'!AX637-'2022 г.'!AX637)</f>
        <v>0</v>
      </c>
      <c r="AY638" s="285">
        <f>SUM('рабочая 2023 г'!AY637-'2022 г.'!AY637)</f>
        <v>0</v>
      </c>
      <c r="AZ638" s="285">
        <f>SUM('рабочая 2023 г'!AZ637-'2022 г.'!AZ637)</f>
        <v>0</v>
      </c>
      <c r="BA638" s="285">
        <f>SUM('рабочая 2023 г'!BA637-'2022 г.'!BA637)</f>
        <v>0</v>
      </c>
      <c r="BB638" s="288">
        <f t="shared" si="480"/>
        <v>0</v>
      </c>
      <c r="BC638" s="285">
        <f>SUM('рабочая 2023 г'!BC637-'2022 г.'!BC637)</f>
        <v>0</v>
      </c>
      <c r="BD638" s="285">
        <f>SUM('рабочая 2023 г'!BD637-'2022 г.'!BD637)</f>
        <v>0</v>
      </c>
      <c r="BE638" s="285">
        <f>SUM('рабочая 2023 г'!BE637-'2022 г.'!BE637)</f>
        <v>0</v>
      </c>
      <c r="BF638" s="285">
        <f>SUM('рабочая 2023 г'!BF637-'2022 г.'!BF637)</f>
        <v>0</v>
      </c>
      <c r="BG638" s="285">
        <f>SUM('рабочая 2023 г'!BG637-'2022 г.'!BG637)</f>
        <v>0</v>
      </c>
      <c r="BH638" s="285">
        <f>SUM('рабочая 2023 г'!BH637-'2022 г.'!BH637)</f>
        <v>0</v>
      </c>
      <c r="BI638" s="285">
        <f>SUM('рабочая 2023 г'!BI637-'2022 г.'!BI637)</f>
        <v>0</v>
      </c>
      <c r="BJ638" s="285">
        <f>SUM('рабочая 2023 г'!BJ637-'2022 г.'!BJ637)</f>
        <v>0</v>
      </c>
      <c r="BK638" s="285">
        <f>SUM('рабочая 2023 г'!BK637-'2022 г.'!BK637)</f>
        <v>0</v>
      </c>
      <c r="BL638" s="287">
        <f t="shared" si="481"/>
        <v>0</v>
      </c>
      <c r="BM638" s="285">
        <f>SUM('рабочая 2023 г'!BM637-'2022 г.'!BM637)</f>
        <v>0</v>
      </c>
      <c r="BN638" s="285">
        <f>SUM('рабочая 2023 г'!BN637-'2022 г.'!BN637)</f>
        <v>0</v>
      </c>
      <c r="BO638" s="285">
        <f>SUM('рабочая 2023 г'!BO637-'2022 г.'!BO637)</f>
        <v>0</v>
      </c>
      <c r="BP638" s="285">
        <f>SUM('рабочая 2023 г'!BP637-'2022 г.'!BP637)</f>
        <v>0</v>
      </c>
      <c r="BQ638" s="285">
        <f t="shared" si="473"/>
        <v>0</v>
      </c>
      <c r="BR638" s="285"/>
      <c r="BS638" s="285"/>
      <c r="BT638" s="285"/>
      <c r="BU638" s="285"/>
      <c r="BV638" s="285"/>
      <c r="BW638" s="285"/>
      <c r="BX638" s="285"/>
      <c r="BY638" s="285"/>
      <c r="BZ638" s="285"/>
      <c r="CA638" s="285"/>
      <c r="CB638" s="285"/>
      <c r="CC638" s="285"/>
      <c r="CD638" s="285"/>
      <c r="CE638" s="285"/>
      <c r="CF638" s="285"/>
      <c r="CG638" s="285"/>
      <c r="CH638" s="285"/>
      <c r="CI638" s="285"/>
      <c r="CJ638" s="285"/>
      <c r="CK638" s="285"/>
      <c r="CL638" s="285"/>
      <c r="CM638" s="285"/>
      <c r="CN638" s="285"/>
      <c r="CO638" s="285"/>
      <c r="CP638" s="290">
        <f t="shared" si="487"/>
        <v>0</v>
      </c>
      <c r="CQ638" s="285"/>
      <c r="CR638" s="285"/>
      <c r="CS638" s="285"/>
      <c r="CT638" s="285"/>
      <c r="CU638" s="285"/>
      <c r="CV638" s="285"/>
      <c r="CW638" s="285"/>
      <c r="CX638" s="285"/>
      <c r="CY638" s="285"/>
      <c r="CZ638" s="285"/>
      <c r="DA638" s="285"/>
      <c r="DB638" s="290">
        <f t="shared" si="488"/>
        <v>0</v>
      </c>
      <c r="DC638" s="285">
        <f t="shared" si="484"/>
        <v>0</v>
      </c>
      <c r="DD638" s="285"/>
      <c r="DE638" s="285"/>
      <c r="DF638" s="285"/>
      <c r="DG638" s="290">
        <f t="shared" si="485"/>
        <v>0</v>
      </c>
      <c r="DH638" s="285">
        <f t="shared" si="486"/>
        <v>0</v>
      </c>
      <c r="DI638" s="285"/>
      <c r="DJ638" s="285"/>
      <c r="DK638" s="285"/>
      <c r="DL638" s="285"/>
      <c r="DM638" s="285"/>
      <c r="DN638" s="285"/>
      <c r="DO638" s="285"/>
      <c r="DP638" s="285"/>
      <c r="DQ638" s="285"/>
      <c r="DR638" s="285"/>
      <c r="DS638" s="285"/>
      <c r="DT638" s="285"/>
      <c r="DU638" s="285"/>
      <c r="DV638" s="285"/>
      <c r="DW638" s="285"/>
      <c r="DX638" s="285"/>
      <c r="DY638" s="285"/>
      <c r="DZ638" s="285"/>
      <c r="EA638" s="285"/>
      <c r="EB638" s="285"/>
      <c r="EC638" s="285"/>
      <c r="ED638" s="285"/>
      <c r="EE638" s="285"/>
      <c r="EF638" s="285"/>
      <c r="EG638" s="285"/>
      <c r="EH638" s="285"/>
      <c r="EI638" s="291"/>
      <c r="EJ638" s="291"/>
      <c r="EK638" s="291"/>
      <c r="EL638" s="291"/>
      <c r="EM638" s="291"/>
      <c r="EN638" s="291"/>
      <c r="EO638" s="291"/>
      <c r="EP638" s="291"/>
      <c r="EQ638" s="291"/>
      <c r="ER638" s="291"/>
      <c r="ES638" s="291"/>
      <c r="ET638" s="291"/>
      <c r="EU638" s="291"/>
      <c r="EV638" s="291"/>
      <c r="EW638" s="291"/>
      <c r="EX638" s="291"/>
      <c r="EY638" s="291"/>
      <c r="EZ638" s="291"/>
      <c r="FA638" s="291"/>
      <c r="FB638" s="291"/>
    </row>
    <row r="639" spans="2:158" s="69" customFormat="1">
      <c r="B639" s="76"/>
      <c r="C639" s="77" t="s">
        <v>392</v>
      </c>
      <c r="D639" s="71"/>
      <c r="E639" s="71"/>
      <c r="F639" s="71"/>
      <c r="G639" s="71"/>
      <c r="H639" s="71"/>
      <c r="I639" s="71"/>
      <c r="J639" s="71"/>
      <c r="K639" s="71"/>
      <c r="L639" s="71"/>
      <c r="M639" s="71"/>
      <c r="N639" s="71"/>
      <c r="O639" s="72"/>
      <c r="P639" s="71"/>
      <c r="Q639" s="71"/>
      <c r="R639" s="71"/>
      <c r="S639" s="71"/>
      <c r="T639" s="71"/>
      <c r="U639" s="71"/>
      <c r="V639" s="71"/>
      <c r="W639" s="71"/>
      <c r="X639" s="71"/>
      <c r="Y639" s="71">
        <f>SUM('рабочая 2023 г'!Y638-'2022 г.'!Y638)</f>
        <v>0</v>
      </c>
      <c r="Z639" s="73"/>
      <c r="AA639" s="73"/>
      <c r="AB639" s="73"/>
      <c r="AC639" s="73"/>
      <c r="AD639" s="73"/>
      <c r="AE639" s="73"/>
      <c r="AF639" s="75">
        <f t="shared" si="482"/>
        <v>0</v>
      </c>
      <c r="AG639" s="71">
        <f>SUM('рабочая 2023 г'!AG638-'2022 г.'!AG638)</f>
        <v>0</v>
      </c>
      <c r="AH639" s="71">
        <f>SUM('рабочая 2023 г'!AH638-'2022 г.'!AH638)</f>
        <v>0</v>
      </c>
      <c r="AI639" s="71">
        <f>SUM('рабочая 2023 г'!AI638-'2022 г.'!AI638)</f>
        <v>0</v>
      </c>
      <c r="AJ639" s="71">
        <f>SUM('рабочая 2023 г'!AJ638-'2022 г.'!AJ638)</f>
        <v>0</v>
      </c>
      <c r="AK639" s="71">
        <f>SUM('рабочая 2023 г'!AK638-'2022 г.'!AK638)</f>
        <v>0</v>
      </c>
      <c r="AL639" s="71">
        <f>SUM('рабочая 2023 г'!AL638-'2022 г.'!AL638)</f>
        <v>0</v>
      </c>
      <c r="AM639" s="71">
        <f>SUM('рабочая 2023 г'!AM638-'2022 г.'!AM638)</f>
        <v>0</v>
      </c>
      <c r="AN639" s="71">
        <f>SUM('рабочая 2023 г'!AN638-'2022 г.'!AN638)</f>
        <v>0</v>
      </c>
      <c r="AO639" s="71">
        <f>SUM('рабочая 2023 г'!AO638-'2022 г.'!AO638)</f>
        <v>0</v>
      </c>
      <c r="AP639" s="71">
        <f>SUM('рабочая 2023 г'!AP638-'2022 г.'!AP638)</f>
        <v>0</v>
      </c>
      <c r="AQ639" s="71">
        <f>SUM('рабочая 2023 г'!AQ638-'2022 г.'!AQ638)</f>
        <v>0</v>
      </c>
      <c r="AR639" s="71">
        <f>SUM('рабочая 2023 г'!AR638-'2022 г.'!AR638)</f>
        <v>0</v>
      </c>
      <c r="AS639" s="117">
        <f t="shared" si="483"/>
        <v>0</v>
      </c>
      <c r="AT639" s="71">
        <f>SUM('рабочая 2023 г'!AT638-'2022 г.'!AT638)</f>
        <v>0</v>
      </c>
      <c r="AU639" s="71">
        <f>SUM('рабочая 2023 г'!AU638-'2022 г.'!AU638)</f>
        <v>0</v>
      </c>
      <c r="AV639" s="71">
        <f>SUM('рабочая 2023 г'!AV638-'2022 г.'!AV638)</f>
        <v>0</v>
      </c>
      <c r="AW639" s="71">
        <f>SUM('рабочая 2023 г'!AW638-'2022 г.'!AW638)</f>
        <v>0</v>
      </c>
      <c r="AX639" s="71">
        <f>SUM('рабочая 2023 г'!AX638-'2022 г.'!AX638)</f>
        <v>0</v>
      </c>
      <c r="AY639" s="71">
        <f>SUM('рабочая 2023 г'!AY638-'2022 г.'!AY638)</f>
        <v>0</v>
      </c>
      <c r="AZ639" s="71">
        <f>SUM('рабочая 2023 г'!AZ638-'2022 г.'!AZ638)</f>
        <v>0</v>
      </c>
      <c r="BA639" s="71">
        <f>SUM('рабочая 2023 г'!BA638-'2022 г.'!BA638)</f>
        <v>0</v>
      </c>
      <c r="BB639" s="75">
        <f t="shared" si="480"/>
        <v>0</v>
      </c>
      <c r="BC639" s="71">
        <f>SUM('рабочая 2023 г'!BC638-'2022 г.'!BC638)</f>
        <v>0</v>
      </c>
      <c r="BD639" s="71">
        <f>SUM('рабочая 2023 г'!BD638-'2022 г.'!BD638)</f>
        <v>0</v>
      </c>
      <c r="BE639" s="71">
        <f>SUM('рабочая 2023 г'!BE638-'2022 г.'!BE638)</f>
        <v>0</v>
      </c>
      <c r="BF639" s="71">
        <f>SUM('рабочая 2023 г'!BF638-'2022 г.'!BF638)</f>
        <v>0</v>
      </c>
      <c r="BG639" s="71">
        <f>SUM('рабочая 2023 г'!BG638-'2022 г.'!BG638)</f>
        <v>0</v>
      </c>
      <c r="BH639" s="71">
        <f>SUM('рабочая 2023 г'!BH638-'2022 г.'!BH638)</f>
        <v>0</v>
      </c>
      <c r="BI639" s="71">
        <f>SUM('рабочая 2023 г'!BI638-'2022 г.'!BI638)</f>
        <v>0</v>
      </c>
      <c r="BJ639" s="71">
        <f>SUM('рабочая 2023 г'!BJ638-'2022 г.'!BJ638)</f>
        <v>0</v>
      </c>
      <c r="BK639" s="71">
        <f>SUM('рабочая 2023 г'!BK638-'2022 г.'!BK638)</f>
        <v>0</v>
      </c>
      <c r="BL639" s="73">
        <f t="shared" si="481"/>
        <v>0</v>
      </c>
      <c r="BM639" s="71">
        <f>SUM('рабочая 2023 г'!BM638-'2022 г.'!BM638)</f>
        <v>0</v>
      </c>
      <c r="BN639" s="71">
        <f>SUM('рабочая 2023 г'!BN638-'2022 г.'!BN638)</f>
        <v>0</v>
      </c>
      <c r="BO639" s="71">
        <f>SUM('рабочая 2023 г'!BO638-'2022 г.'!BO638)</f>
        <v>0</v>
      </c>
      <c r="BP639" s="71">
        <f>SUM('рабочая 2023 г'!BP638-'2022 г.'!BP638)</f>
        <v>0</v>
      </c>
      <c r="BQ639" s="71">
        <f t="shared" si="473"/>
        <v>0</v>
      </c>
      <c r="BR639" s="71"/>
      <c r="BS639" s="71"/>
      <c r="BT639" s="71"/>
      <c r="BU639" s="71"/>
      <c r="BV639" s="71"/>
      <c r="BW639" s="71"/>
      <c r="BX639" s="71"/>
      <c r="BY639" s="71"/>
      <c r="BZ639" s="71"/>
      <c r="CA639" s="71"/>
      <c r="CB639" s="71"/>
      <c r="CC639" s="71"/>
      <c r="CD639" s="71"/>
      <c r="CE639" s="71"/>
      <c r="CF639" s="71"/>
      <c r="CG639" s="71"/>
      <c r="CH639" s="71"/>
      <c r="CI639" s="71"/>
      <c r="CJ639" s="71"/>
      <c r="CK639" s="71"/>
      <c r="CL639" s="71"/>
      <c r="CM639" s="71"/>
      <c r="CN639" s="71"/>
      <c r="CO639" s="71"/>
      <c r="CP639" s="188">
        <f t="shared" si="487"/>
        <v>0</v>
      </c>
      <c r="CQ639" s="71"/>
      <c r="CR639" s="71"/>
      <c r="CS639" s="71"/>
      <c r="CT639" s="71"/>
      <c r="CU639" s="71"/>
      <c r="CV639" s="71"/>
      <c r="CW639" s="71"/>
      <c r="CX639" s="71"/>
      <c r="CY639" s="71"/>
      <c r="CZ639" s="71"/>
      <c r="DA639" s="71"/>
      <c r="DB639" s="188">
        <f t="shared" si="488"/>
        <v>0</v>
      </c>
      <c r="DC639" s="38">
        <f t="shared" si="484"/>
        <v>0</v>
      </c>
      <c r="DD639" s="71"/>
      <c r="DE639" s="71"/>
      <c r="DF639" s="71"/>
      <c r="DG639" s="188">
        <f t="shared" si="485"/>
        <v>0</v>
      </c>
      <c r="DH639" s="38">
        <f t="shared" si="486"/>
        <v>0</v>
      </c>
      <c r="DI639" s="71"/>
      <c r="DJ639" s="71"/>
      <c r="DK639" s="71"/>
      <c r="DL639" s="71"/>
      <c r="DM639" s="71"/>
      <c r="DN639" s="71"/>
      <c r="DO639" s="71"/>
      <c r="DP639" s="71"/>
      <c r="DQ639" s="71"/>
      <c r="DR639" s="71"/>
      <c r="DS639" s="71"/>
      <c r="DT639" s="71"/>
      <c r="DU639" s="71"/>
      <c r="DV639" s="71"/>
      <c r="DW639" s="71"/>
      <c r="DX639" s="71"/>
      <c r="DY639" s="71"/>
      <c r="DZ639" s="71"/>
      <c r="EA639" s="71"/>
      <c r="EB639" s="71"/>
      <c r="EC639" s="71"/>
      <c r="ED639" s="71"/>
      <c r="EE639" s="71"/>
      <c r="EF639" s="71"/>
      <c r="EG639" s="71"/>
      <c r="EH639" s="71"/>
      <c r="EI639" s="74"/>
      <c r="EJ639" s="74"/>
      <c r="EK639" s="74"/>
      <c r="EL639" s="74"/>
      <c r="EM639" s="74"/>
      <c r="EN639" s="74"/>
      <c r="EO639" s="74"/>
      <c r="EP639" s="74"/>
      <c r="EQ639" s="74"/>
      <c r="ER639" s="74"/>
      <c r="ES639" s="74"/>
      <c r="ET639" s="74"/>
      <c r="EU639" s="74"/>
      <c r="EV639" s="74"/>
      <c r="EW639" s="74"/>
      <c r="EX639" s="74"/>
      <c r="EY639" s="74"/>
      <c r="EZ639" s="74"/>
      <c r="FA639" s="74"/>
      <c r="FB639" s="74"/>
    </row>
    <row r="640" spans="2:158" s="142" customFormat="1">
      <c r="B640" s="138"/>
      <c r="C640" s="258" t="s">
        <v>393</v>
      </c>
      <c r="D640" s="119"/>
      <c r="E640" s="119"/>
      <c r="F640" s="119"/>
      <c r="G640" s="119"/>
      <c r="H640" s="119"/>
      <c r="I640" s="119"/>
      <c r="J640" s="119"/>
      <c r="K640" s="119"/>
      <c r="L640" s="119"/>
      <c r="M640" s="119"/>
      <c r="N640" s="119"/>
      <c r="O640" s="119"/>
      <c r="P640" s="119"/>
      <c r="Q640" s="119"/>
      <c r="R640" s="119"/>
      <c r="S640" s="119"/>
      <c r="T640" s="119"/>
      <c r="U640" s="119"/>
      <c r="V640" s="119"/>
      <c r="W640" s="119"/>
      <c r="X640" s="119"/>
      <c r="Y640" s="71">
        <f>SUM('рабочая 2023 г'!Y639-'2022 г.'!Y639)</f>
        <v>0</v>
      </c>
      <c r="Z640" s="139"/>
      <c r="AA640" s="139"/>
      <c r="AB640" s="139"/>
      <c r="AC640" s="139"/>
      <c r="AD640" s="139"/>
      <c r="AE640" s="139"/>
      <c r="AF640" s="140">
        <f t="shared" si="482"/>
        <v>0</v>
      </c>
      <c r="AG640" s="71">
        <f>SUM('рабочая 2023 г'!AG639-'2022 г.'!AG639)</f>
        <v>0</v>
      </c>
      <c r="AH640" s="71">
        <f>SUM('рабочая 2023 г'!AH639-'2022 г.'!AH639)</f>
        <v>0</v>
      </c>
      <c r="AI640" s="71">
        <f>SUM('рабочая 2023 г'!AI639-'2022 г.'!AI639)</f>
        <v>0</v>
      </c>
      <c r="AJ640" s="71">
        <f>SUM('рабочая 2023 г'!AJ639-'2022 г.'!AJ639)</f>
        <v>0</v>
      </c>
      <c r="AK640" s="71">
        <f>SUM('рабочая 2023 г'!AK639-'2022 г.'!AK639)</f>
        <v>0</v>
      </c>
      <c r="AL640" s="71">
        <f>SUM('рабочая 2023 г'!AL639-'2022 г.'!AL639)</f>
        <v>0</v>
      </c>
      <c r="AM640" s="71">
        <f>SUM('рабочая 2023 г'!AM639-'2022 г.'!AM639)</f>
        <v>0</v>
      </c>
      <c r="AN640" s="71">
        <f>SUM('рабочая 2023 г'!AN639-'2022 г.'!AN639)</f>
        <v>0</v>
      </c>
      <c r="AO640" s="71">
        <f>SUM('рабочая 2023 г'!AO639-'2022 г.'!AO639)</f>
        <v>0</v>
      </c>
      <c r="AP640" s="71">
        <f>SUM('рабочая 2023 г'!AP639-'2022 г.'!AP639)</f>
        <v>0</v>
      </c>
      <c r="AQ640" s="71">
        <f>SUM('рабочая 2023 г'!AQ639-'2022 г.'!AQ639)</f>
        <v>0</v>
      </c>
      <c r="AR640" s="71">
        <f>SUM('рабочая 2023 г'!AR639-'2022 г.'!AR639)</f>
        <v>0</v>
      </c>
      <c r="AS640" s="141">
        <f t="shared" si="483"/>
        <v>0</v>
      </c>
      <c r="AT640" s="71">
        <f>SUM('рабочая 2023 г'!AT639-'2022 г.'!AT639)</f>
        <v>0</v>
      </c>
      <c r="AU640" s="71">
        <f>SUM('рабочая 2023 г'!AU639-'2022 г.'!AU639)</f>
        <v>0</v>
      </c>
      <c r="AV640" s="71">
        <f>SUM('рабочая 2023 г'!AV639-'2022 г.'!AV639)</f>
        <v>0</v>
      </c>
      <c r="AW640" s="71">
        <f>SUM('рабочая 2023 г'!AW639-'2022 г.'!AW639)</f>
        <v>0</v>
      </c>
      <c r="AX640" s="71">
        <f>SUM('рабочая 2023 г'!AX639-'2022 г.'!AX639)</f>
        <v>0</v>
      </c>
      <c r="AY640" s="71">
        <f>SUM('рабочая 2023 г'!AY639-'2022 г.'!AY639)</f>
        <v>0</v>
      </c>
      <c r="AZ640" s="71">
        <f>SUM('рабочая 2023 г'!AZ639-'2022 г.'!AZ639)</f>
        <v>0</v>
      </c>
      <c r="BA640" s="71">
        <f>SUM('рабочая 2023 г'!BA639-'2022 г.'!BA639)</f>
        <v>0</v>
      </c>
      <c r="BB640" s="75">
        <f t="shared" si="480"/>
        <v>0</v>
      </c>
      <c r="BC640" s="71">
        <f>SUM('рабочая 2023 г'!BC639-'2022 г.'!BC639)</f>
        <v>0</v>
      </c>
      <c r="BD640" s="71">
        <f>SUM('рабочая 2023 г'!BD639-'2022 г.'!BD639)</f>
        <v>0</v>
      </c>
      <c r="BE640" s="71">
        <f>SUM('рабочая 2023 г'!BE639-'2022 г.'!BE639)</f>
        <v>0</v>
      </c>
      <c r="BF640" s="71">
        <f>SUM('рабочая 2023 г'!BF639-'2022 г.'!BF639)</f>
        <v>0</v>
      </c>
      <c r="BG640" s="71">
        <f>SUM('рабочая 2023 г'!BG639-'2022 г.'!BG639)</f>
        <v>0</v>
      </c>
      <c r="BH640" s="71">
        <f>SUM('рабочая 2023 г'!BH639-'2022 г.'!BH639)</f>
        <v>0</v>
      </c>
      <c r="BI640" s="71">
        <f>SUM('рабочая 2023 г'!BI639-'2022 г.'!BI639)</f>
        <v>0</v>
      </c>
      <c r="BJ640" s="71">
        <f>SUM('рабочая 2023 г'!BJ639-'2022 г.'!BJ639)</f>
        <v>0</v>
      </c>
      <c r="BK640" s="71">
        <f>SUM('рабочая 2023 г'!BK639-'2022 г.'!BK639)</f>
        <v>0</v>
      </c>
      <c r="BL640" s="139">
        <f t="shared" si="481"/>
        <v>0</v>
      </c>
      <c r="BM640" s="71">
        <f>SUM('рабочая 2023 г'!BM639-'2022 г.'!BM639)</f>
        <v>0</v>
      </c>
      <c r="BN640" s="71">
        <f>SUM('рабочая 2023 г'!BN639-'2022 г.'!BN639)</f>
        <v>0</v>
      </c>
      <c r="BO640" s="71">
        <f>SUM('рабочая 2023 г'!BO639-'2022 г.'!BO639)</f>
        <v>0</v>
      </c>
      <c r="BP640" s="71">
        <f>SUM('рабочая 2023 г'!BP639-'2022 г.'!BP639)</f>
        <v>0</v>
      </c>
      <c r="BQ640" s="71">
        <f t="shared" si="473"/>
        <v>0</v>
      </c>
      <c r="BR640" s="119"/>
      <c r="BS640" s="119"/>
      <c r="BT640" s="119"/>
      <c r="BU640" s="119"/>
      <c r="BV640" s="119"/>
      <c r="BW640" s="119"/>
      <c r="BX640" s="119"/>
      <c r="BY640" s="119"/>
      <c r="BZ640" s="119"/>
      <c r="CA640" s="119"/>
      <c r="CB640" s="119"/>
      <c r="CC640" s="119"/>
      <c r="CD640" s="119"/>
      <c r="CE640" s="119"/>
      <c r="CF640" s="119"/>
      <c r="CG640" s="119"/>
      <c r="CH640" s="119"/>
      <c r="CI640" s="119"/>
      <c r="CJ640" s="119"/>
      <c r="CK640" s="119"/>
      <c r="CL640" s="119"/>
      <c r="CM640" s="119"/>
      <c r="CN640" s="119"/>
      <c r="CO640" s="119"/>
      <c r="CP640" s="188">
        <f t="shared" si="487"/>
        <v>0</v>
      </c>
      <c r="CQ640" s="119"/>
      <c r="CR640" s="119"/>
      <c r="CS640" s="119"/>
      <c r="CT640" s="119"/>
      <c r="CU640" s="119"/>
      <c r="CV640" s="119"/>
      <c r="CW640" s="119"/>
      <c r="CX640" s="119"/>
      <c r="CY640" s="119"/>
      <c r="CZ640" s="119"/>
      <c r="DA640" s="119"/>
      <c r="DB640" s="188">
        <f t="shared" si="488"/>
        <v>0</v>
      </c>
      <c r="DC640" s="38">
        <f t="shared" si="484"/>
        <v>0</v>
      </c>
      <c r="DD640" s="119"/>
      <c r="DE640" s="119"/>
      <c r="DF640" s="119"/>
      <c r="DG640" s="188">
        <f t="shared" si="485"/>
        <v>0</v>
      </c>
      <c r="DH640" s="38">
        <f t="shared" si="486"/>
        <v>0</v>
      </c>
      <c r="DI640" s="119"/>
      <c r="DJ640" s="119"/>
      <c r="DK640" s="119"/>
      <c r="DL640" s="119"/>
      <c r="DM640" s="119"/>
      <c r="DN640" s="119"/>
      <c r="DO640" s="119"/>
      <c r="DP640" s="119"/>
      <c r="DQ640" s="119"/>
      <c r="DR640" s="119"/>
      <c r="DS640" s="119"/>
      <c r="DT640" s="119"/>
      <c r="DU640" s="119"/>
      <c r="DV640" s="119"/>
      <c r="DW640" s="119"/>
      <c r="DX640" s="119"/>
      <c r="DY640" s="119"/>
      <c r="DZ640" s="119"/>
      <c r="EA640" s="119"/>
      <c r="EB640" s="119"/>
      <c r="EC640" s="119"/>
      <c r="ED640" s="119"/>
      <c r="EE640" s="119"/>
      <c r="EF640" s="119"/>
      <c r="EG640" s="119"/>
      <c r="EH640" s="119"/>
    </row>
    <row r="641" spans="2:158" s="69" customFormat="1">
      <c r="B641" s="76"/>
      <c r="C641" s="77" t="s">
        <v>394</v>
      </c>
      <c r="D641" s="71"/>
      <c r="E641" s="71"/>
      <c r="F641" s="71"/>
      <c r="G641" s="71"/>
      <c r="H641" s="71"/>
      <c r="I641" s="71"/>
      <c r="J641" s="71"/>
      <c r="K641" s="71"/>
      <c r="L641" s="71"/>
      <c r="M641" s="71"/>
      <c r="N641" s="71"/>
      <c r="O641" s="72"/>
      <c r="P641" s="71"/>
      <c r="Q641" s="71"/>
      <c r="R641" s="71"/>
      <c r="S641" s="71"/>
      <c r="T641" s="71"/>
      <c r="U641" s="71"/>
      <c r="V641" s="71"/>
      <c r="W641" s="71"/>
      <c r="X641" s="71"/>
      <c r="Y641" s="71">
        <f>SUM('рабочая 2023 г'!Y640-'2022 г.'!Y640)</f>
        <v>0</v>
      </c>
      <c r="Z641" s="73"/>
      <c r="AA641" s="73"/>
      <c r="AB641" s="73"/>
      <c r="AC641" s="73"/>
      <c r="AD641" s="73"/>
      <c r="AE641" s="73"/>
      <c r="AF641" s="75">
        <f>AS641+BQ641</f>
        <v>0</v>
      </c>
      <c r="AG641" s="71">
        <f>SUM('рабочая 2023 г'!AG640-'2022 г.'!AG640)</f>
        <v>0</v>
      </c>
      <c r="AH641" s="71">
        <f>SUM('рабочая 2023 г'!AH640-'2022 г.'!AH640)</f>
        <v>0</v>
      </c>
      <c r="AI641" s="71">
        <f>SUM('рабочая 2023 г'!AI640-'2022 г.'!AI640)</f>
        <v>0</v>
      </c>
      <c r="AJ641" s="71">
        <f>SUM('рабочая 2023 г'!AJ640-'2022 г.'!AJ640)</f>
        <v>0</v>
      </c>
      <c r="AK641" s="71">
        <f>SUM('рабочая 2023 г'!AK640-'2022 г.'!AK640)</f>
        <v>0</v>
      </c>
      <c r="AL641" s="71">
        <f>SUM('рабочая 2023 г'!AL640-'2022 г.'!AL640)</f>
        <v>0</v>
      </c>
      <c r="AM641" s="71">
        <f>SUM('рабочая 2023 г'!AM640-'2022 г.'!AM640)</f>
        <v>0</v>
      </c>
      <c r="AN641" s="71">
        <f>SUM('рабочая 2023 г'!AN640-'2022 г.'!AN640)</f>
        <v>0</v>
      </c>
      <c r="AO641" s="71">
        <f>SUM('рабочая 2023 г'!AO640-'2022 г.'!AO640)</f>
        <v>0</v>
      </c>
      <c r="AP641" s="71">
        <f>SUM('рабочая 2023 г'!AP640-'2022 г.'!AP640)</f>
        <v>0</v>
      </c>
      <c r="AQ641" s="71">
        <f>SUM('рабочая 2023 г'!AQ640-'2022 г.'!AQ640)</f>
        <v>0</v>
      </c>
      <c r="AR641" s="71">
        <f>SUM('рабочая 2023 г'!AR640-'2022 г.'!AR640)</f>
        <v>0</v>
      </c>
      <c r="AS641" s="117">
        <f t="shared" si="483"/>
        <v>0</v>
      </c>
      <c r="AT641" s="71">
        <f>SUM('рабочая 2023 г'!AT640-'2022 г.'!AT640)</f>
        <v>0</v>
      </c>
      <c r="AU641" s="71">
        <f>SUM('рабочая 2023 г'!AU640-'2022 г.'!AU640)</f>
        <v>0</v>
      </c>
      <c r="AV641" s="71">
        <f>SUM('рабочая 2023 г'!AV640-'2022 г.'!AV640)</f>
        <v>0</v>
      </c>
      <c r="AW641" s="71">
        <f>SUM('рабочая 2023 г'!AW640-'2022 г.'!AW640)</f>
        <v>0</v>
      </c>
      <c r="AX641" s="71">
        <f>SUM('рабочая 2023 г'!AX640-'2022 г.'!AX640)</f>
        <v>0</v>
      </c>
      <c r="AY641" s="71">
        <f>SUM('рабочая 2023 г'!AY640-'2022 г.'!AY640)</f>
        <v>0</v>
      </c>
      <c r="AZ641" s="71">
        <f>SUM('рабочая 2023 г'!AZ640-'2022 г.'!AZ640)</f>
        <v>0</v>
      </c>
      <c r="BA641" s="71">
        <f>SUM('рабочая 2023 г'!BA640-'2022 г.'!BA640)</f>
        <v>0</v>
      </c>
      <c r="BB641" s="75">
        <f t="shared" si="480"/>
        <v>0</v>
      </c>
      <c r="BC641" s="71">
        <f>SUM('рабочая 2023 г'!BC640-'2022 г.'!BC640)</f>
        <v>0</v>
      </c>
      <c r="BD641" s="71">
        <f>SUM('рабочая 2023 г'!BD640-'2022 г.'!BD640)</f>
        <v>0</v>
      </c>
      <c r="BE641" s="71">
        <f>SUM('рабочая 2023 г'!BE640-'2022 г.'!BE640)</f>
        <v>0</v>
      </c>
      <c r="BF641" s="71">
        <f>SUM('рабочая 2023 г'!BF640-'2022 г.'!BF640)</f>
        <v>0</v>
      </c>
      <c r="BG641" s="71">
        <f>SUM('рабочая 2023 г'!BG640-'2022 г.'!BG640)</f>
        <v>0</v>
      </c>
      <c r="BH641" s="71">
        <f>SUM('рабочая 2023 г'!BH640-'2022 г.'!BH640)</f>
        <v>0</v>
      </c>
      <c r="BI641" s="71">
        <f>SUM('рабочая 2023 г'!BI640-'2022 г.'!BI640)</f>
        <v>0</v>
      </c>
      <c r="BJ641" s="71">
        <f>SUM('рабочая 2023 г'!BJ640-'2022 г.'!BJ640)</f>
        <v>0</v>
      </c>
      <c r="BK641" s="71">
        <f>SUM('рабочая 2023 г'!BK640-'2022 г.'!BK640)</f>
        <v>0</v>
      </c>
      <c r="BL641" s="73">
        <f t="shared" si="481"/>
        <v>0</v>
      </c>
      <c r="BM641" s="71">
        <f>SUM('рабочая 2023 г'!BM640-'2022 г.'!BM640)</f>
        <v>0</v>
      </c>
      <c r="BN641" s="71">
        <f>SUM('рабочая 2023 г'!BN640-'2022 г.'!BN640)</f>
        <v>0</v>
      </c>
      <c r="BO641" s="71">
        <f>SUM('рабочая 2023 г'!BO640-'2022 г.'!BO640)</f>
        <v>0</v>
      </c>
      <c r="BP641" s="71">
        <f>SUM('рабочая 2023 г'!BP640-'2022 г.'!BP640)</f>
        <v>0</v>
      </c>
      <c r="BQ641" s="71">
        <f t="shared" si="473"/>
        <v>0</v>
      </c>
      <c r="BR641" s="71"/>
      <c r="BS641" s="71"/>
      <c r="BT641" s="71"/>
      <c r="BU641" s="71"/>
      <c r="BV641" s="71"/>
      <c r="BW641" s="71"/>
      <c r="BX641" s="71"/>
      <c r="BY641" s="71"/>
      <c r="BZ641" s="71"/>
      <c r="CA641" s="71"/>
      <c r="CB641" s="71"/>
      <c r="CC641" s="71"/>
      <c r="CD641" s="71"/>
      <c r="CE641" s="71"/>
      <c r="CF641" s="71"/>
      <c r="CG641" s="71"/>
      <c r="CH641" s="71"/>
      <c r="CI641" s="71"/>
      <c r="CJ641" s="71"/>
      <c r="CK641" s="71"/>
      <c r="CL641" s="71"/>
      <c r="CM641" s="71"/>
      <c r="CN641" s="71"/>
      <c r="CO641" s="71"/>
      <c r="CP641" s="188">
        <f t="shared" si="487"/>
        <v>0</v>
      </c>
      <c r="CQ641" s="71"/>
      <c r="CR641" s="71"/>
      <c r="CS641" s="71"/>
      <c r="CT641" s="71"/>
      <c r="CU641" s="71"/>
      <c r="CV641" s="71"/>
      <c r="CW641" s="71"/>
      <c r="CX641" s="71"/>
      <c r="CY641" s="71"/>
      <c r="CZ641" s="71"/>
      <c r="DA641" s="71"/>
      <c r="DB641" s="188">
        <f t="shared" si="488"/>
        <v>0</v>
      </c>
      <c r="DC641" s="38">
        <f t="shared" si="484"/>
        <v>0</v>
      </c>
      <c r="DD641" s="71"/>
      <c r="DE641" s="71"/>
      <c r="DF641" s="71"/>
      <c r="DG641" s="188">
        <f t="shared" si="485"/>
        <v>0</v>
      </c>
      <c r="DH641" s="38">
        <f t="shared" si="486"/>
        <v>0</v>
      </c>
      <c r="DI641" s="71"/>
      <c r="DJ641" s="71"/>
      <c r="DK641" s="71"/>
      <c r="DL641" s="71"/>
      <c r="DM641" s="71"/>
      <c r="DN641" s="71"/>
      <c r="DO641" s="71"/>
      <c r="DP641" s="71"/>
      <c r="DQ641" s="71"/>
      <c r="DR641" s="71"/>
      <c r="DS641" s="71"/>
      <c r="DT641" s="71"/>
      <c r="DU641" s="71"/>
      <c r="DV641" s="71"/>
      <c r="DW641" s="71"/>
      <c r="DX641" s="71"/>
      <c r="DY641" s="71"/>
      <c r="DZ641" s="71"/>
      <c r="EA641" s="71"/>
      <c r="EB641" s="71"/>
      <c r="EC641" s="71"/>
      <c r="ED641" s="71"/>
      <c r="EE641" s="71"/>
      <c r="EF641" s="71"/>
      <c r="EG641" s="71"/>
      <c r="EH641" s="71"/>
      <c r="EI641" s="74"/>
      <c r="EJ641" s="74"/>
      <c r="EK641" s="74"/>
      <c r="EL641" s="74"/>
      <c r="EM641" s="74"/>
      <c r="EN641" s="74"/>
      <c r="EO641" s="74"/>
      <c r="EP641" s="74"/>
      <c r="EQ641" s="74"/>
      <c r="ER641" s="74"/>
      <c r="ES641" s="74"/>
      <c r="ET641" s="74"/>
      <c r="EU641" s="74"/>
      <c r="EV641" s="74"/>
      <c r="EW641" s="74"/>
      <c r="EX641" s="74"/>
      <c r="EY641" s="74"/>
      <c r="EZ641" s="74"/>
      <c r="FA641" s="74"/>
      <c r="FB641" s="74"/>
    </row>
    <row r="642" spans="2:158" s="69" customFormat="1">
      <c r="B642" s="76"/>
      <c r="C642" s="77" t="s">
        <v>395</v>
      </c>
      <c r="D642" s="71"/>
      <c r="E642" s="71"/>
      <c r="F642" s="71"/>
      <c r="G642" s="71"/>
      <c r="H642" s="71"/>
      <c r="I642" s="71"/>
      <c r="J642" s="71"/>
      <c r="K642" s="71"/>
      <c r="L642" s="71"/>
      <c r="M642" s="71"/>
      <c r="N642" s="71"/>
      <c r="O642" s="72"/>
      <c r="P642" s="71"/>
      <c r="Q642" s="71"/>
      <c r="R642" s="71"/>
      <c r="S642" s="71"/>
      <c r="T642" s="71"/>
      <c r="U642" s="71"/>
      <c r="V642" s="71"/>
      <c r="W642" s="71"/>
      <c r="X642" s="71"/>
      <c r="Y642" s="71">
        <f>SUM('рабочая 2023 г'!Y641-'2022 г.'!Y641)</f>
        <v>0</v>
      </c>
      <c r="Z642" s="73"/>
      <c r="AA642" s="73"/>
      <c r="AB642" s="73"/>
      <c r="AC642" s="73"/>
      <c r="AD642" s="73"/>
      <c r="AE642" s="73"/>
      <c r="AF642" s="75">
        <f t="shared" si="482"/>
        <v>0</v>
      </c>
      <c r="AG642" s="71">
        <f>SUM('рабочая 2023 г'!AG641-'2022 г.'!AG641)</f>
        <v>0</v>
      </c>
      <c r="AH642" s="71">
        <f>SUM('рабочая 2023 г'!AH641-'2022 г.'!AH641)</f>
        <v>0</v>
      </c>
      <c r="AI642" s="71">
        <f>SUM('рабочая 2023 г'!AI641-'2022 г.'!AI641)</f>
        <v>0</v>
      </c>
      <c r="AJ642" s="71">
        <f>SUM('рабочая 2023 г'!AJ641-'2022 г.'!AJ641)</f>
        <v>0</v>
      </c>
      <c r="AK642" s="71">
        <f>SUM('рабочая 2023 г'!AK641-'2022 г.'!AK641)</f>
        <v>0</v>
      </c>
      <c r="AL642" s="71">
        <f>SUM('рабочая 2023 г'!AL641-'2022 г.'!AL641)</f>
        <v>0</v>
      </c>
      <c r="AM642" s="71">
        <f>SUM('рабочая 2023 г'!AM641-'2022 г.'!AM641)</f>
        <v>0</v>
      </c>
      <c r="AN642" s="71">
        <f>SUM('рабочая 2023 г'!AN641-'2022 г.'!AN641)</f>
        <v>0</v>
      </c>
      <c r="AO642" s="71">
        <f>SUM('рабочая 2023 г'!AO641-'2022 г.'!AO641)</f>
        <v>0</v>
      </c>
      <c r="AP642" s="71">
        <f>SUM('рабочая 2023 г'!AP641-'2022 г.'!AP641)</f>
        <v>0</v>
      </c>
      <c r="AQ642" s="71">
        <f>SUM('рабочая 2023 г'!AQ641-'2022 г.'!AQ641)</f>
        <v>0</v>
      </c>
      <c r="AR642" s="71">
        <f>SUM('рабочая 2023 г'!AR641-'2022 г.'!AR641)</f>
        <v>0</v>
      </c>
      <c r="AS642" s="117">
        <f t="shared" si="483"/>
        <v>0</v>
      </c>
      <c r="AT642" s="71">
        <f>SUM('рабочая 2023 г'!AT641-'2022 г.'!AT641)</f>
        <v>0</v>
      </c>
      <c r="AU642" s="71">
        <f>SUM('рабочая 2023 г'!AU641-'2022 г.'!AU641)</f>
        <v>0</v>
      </c>
      <c r="AV642" s="71">
        <f>SUM('рабочая 2023 г'!AV641-'2022 г.'!AV641)</f>
        <v>0</v>
      </c>
      <c r="AW642" s="71">
        <f>SUM('рабочая 2023 г'!AW641-'2022 г.'!AW641)</f>
        <v>0</v>
      </c>
      <c r="AX642" s="71">
        <f>SUM('рабочая 2023 г'!AX641-'2022 г.'!AX641)</f>
        <v>0</v>
      </c>
      <c r="AY642" s="71">
        <f>SUM('рабочая 2023 г'!AY641-'2022 г.'!AY641)</f>
        <v>0</v>
      </c>
      <c r="AZ642" s="71">
        <f>SUM('рабочая 2023 г'!AZ641-'2022 г.'!AZ641)</f>
        <v>0</v>
      </c>
      <c r="BA642" s="71">
        <f>SUM('рабочая 2023 г'!BA641-'2022 г.'!BA641)</f>
        <v>0</v>
      </c>
      <c r="BB642" s="75">
        <f t="shared" si="480"/>
        <v>0</v>
      </c>
      <c r="BC642" s="71">
        <f>SUM('рабочая 2023 г'!BC641-'2022 г.'!BC641)</f>
        <v>0</v>
      </c>
      <c r="BD642" s="71">
        <f>SUM('рабочая 2023 г'!BD641-'2022 г.'!BD641)</f>
        <v>0</v>
      </c>
      <c r="BE642" s="71">
        <f>SUM('рабочая 2023 г'!BE641-'2022 г.'!BE641)</f>
        <v>0</v>
      </c>
      <c r="BF642" s="71">
        <f>SUM('рабочая 2023 г'!BF641-'2022 г.'!BF641)</f>
        <v>0</v>
      </c>
      <c r="BG642" s="71">
        <f>SUM('рабочая 2023 г'!BG641-'2022 г.'!BG641)</f>
        <v>0</v>
      </c>
      <c r="BH642" s="71">
        <f>SUM('рабочая 2023 г'!BH641-'2022 г.'!BH641)</f>
        <v>0</v>
      </c>
      <c r="BI642" s="71">
        <f>SUM('рабочая 2023 г'!BI641-'2022 г.'!BI641)</f>
        <v>0</v>
      </c>
      <c r="BJ642" s="71">
        <f>SUM('рабочая 2023 г'!BJ641-'2022 г.'!BJ641)</f>
        <v>0</v>
      </c>
      <c r="BK642" s="71">
        <f>SUM('рабочая 2023 г'!BK641-'2022 г.'!BK641)</f>
        <v>0</v>
      </c>
      <c r="BL642" s="73">
        <f t="shared" si="481"/>
        <v>0</v>
      </c>
      <c r="BM642" s="71">
        <f>SUM('рабочая 2023 г'!BM641-'2022 г.'!BM641)</f>
        <v>0</v>
      </c>
      <c r="BN642" s="71">
        <f>SUM('рабочая 2023 г'!BN641-'2022 г.'!BN641)</f>
        <v>0</v>
      </c>
      <c r="BO642" s="71">
        <f>SUM('рабочая 2023 г'!BO641-'2022 г.'!BO641)</f>
        <v>0</v>
      </c>
      <c r="BP642" s="71">
        <f>SUM('рабочая 2023 г'!BP641-'2022 г.'!BP641)</f>
        <v>0</v>
      </c>
      <c r="BQ642" s="71">
        <f t="shared" si="473"/>
        <v>0</v>
      </c>
      <c r="BR642" s="71"/>
      <c r="BS642" s="71"/>
      <c r="BT642" s="71"/>
      <c r="BU642" s="71"/>
      <c r="BV642" s="71"/>
      <c r="BW642" s="71"/>
      <c r="BX642" s="71"/>
      <c r="BY642" s="71"/>
      <c r="BZ642" s="71"/>
      <c r="CA642" s="71"/>
      <c r="CB642" s="71"/>
      <c r="CC642" s="71"/>
      <c r="CD642" s="71"/>
      <c r="CE642" s="71"/>
      <c r="CF642" s="71"/>
      <c r="CG642" s="71"/>
      <c r="CH642" s="71"/>
      <c r="CI642" s="71"/>
      <c r="CJ642" s="71"/>
      <c r="CK642" s="71"/>
      <c r="CL642" s="71"/>
      <c r="CM642" s="71"/>
      <c r="CN642" s="71"/>
      <c r="CO642" s="71"/>
      <c r="CP642" s="188">
        <f t="shared" si="487"/>
        <v>0</v>
      </c>
      <c r="CQ642" s="71"/>
      <c r="CR642" s="71"/>
      <c r="CS642" s="71"/>
      <c r="CT642" s="71"/>
      <c r="CU642" s="71"/>
      <c r="CV642" s="71"/>
      <c r="CW642" s="71"/>
      <c r="CX642" s="71"/>
      <c r="CY642" s="71"/>
      <c r="CZ642" s="71"/>
      <c r="DA642" s="71"/>
      <c r="DB642" s="188">
        <f t="shared" si="488"/>
        <v>0</v>
      </c>
      <c r="DC642" s="38">
        <f t="shared" si="484"/>
        <v>0</v>
      </c>
      <c r="DD642" s="71"/>
      <c r="DE642" s="71"/>
      <c r="DF642" s="71"/>
      <c r="DG642" s="188">
        <f t="shared" si="485"/>
        <v>0</v>
      </c>
      <c r="DH642" s="38">
        <f t="shared" si="486"/>
        <v>0</v>
      </c>
      <c r="DI642" s="71"/>
      <c r="DJ642" s="71"/>
      <c r="DK642" s="71"/>
      <c r="DL642" s="71"/>
      <c r="DM642" s="71"/>
      <c r="DN642" s="71"/>
      <c r="DO642" s="71"/>
      <c r="DP642" s="71"/>
      <c r="DQ642" s="71"/>
      <c r="DR642" s="71"/>
      <c r="DS642" s="71"/>
      <c r="DT642" s="71"/>
      <c r="DU642" s="71"/>
      <c r="DV642" s="71"/>
      <c r="DW642" s="71"/>
      <c r="DX642" s="71"/>
      <c r="DY642" s="71"/>
      <c r="DZ642" s="71"/>
      <c r="EA642" s="71"/>
      <c r="EB642" s="71"/>
      <c r="EC642" s="71"/>
      <c r="ED642" s="71"/>
      <c r="EE642" s="71"/>
      <c r="EF642" s="71"/>
      <c r="EG642" s="71"/>
      <c r="EH642" s="71"/>
      <c r="EI642" s="74"/>
      <c r="EJ642" s="74"/>
      <c r="EK642" s="74"/>
      <c r="EL642" s="74"/>
      <c r="EM642" s="74"/>
      <c r="EN642" s="74"/>
      <c r="EO642" s="74"/>
      <c r="EP642" s="74"/>
      <c r="EQ642" s="74"/>
      <c r="ER642" s="74"/>
      <c r="ES642" s="74"/>
      <c r="ET642" s="74"/>
      <c r="EU642" s="74"/>
      <c r="EV642" s="74"/>
      <c r="EW642" s="74"/>
      <c r="EX642" s="74"/>
      <c r="EY642" s="74"/>
      <c r="EZ642" s="74"/>
      <c r="FA642" s="74"/>
      <c r="FB642" s="74"/>
    </row>
    <row r="643" spans="2:158" s="69" customFormat="1">
      <c r="B643" s="76"/>
      <c r="C643" s="77" t="s">
        <v>396</v>
      </c>
      <c r="D643" s="71"/>
      <c r="E643" s="71"/>
      <c r="F643" s="71"/>
      <c r="G643" s="71"/>
      <c r="H643" s="71"/>
      <c r="I643" s="71"/>
      <c r="J643" s="71"/>
      <c r="K643" s="71"/>
      <c r="L643" s="71"/>
      <c r="M643" s="71"/>
      <c r="N643" s="71"/>
      <c r="O643" s="72"/>
      <c r="P643" s="71"/>
      <c r="Q643" s="71"/>
      <c r="R643" s="71"/>
      <c r="S643" s="71"/>
      <c r="T643" s="71"/>
      <c r="U643" s="71"/>
      <c r="V643" s="71"/>
      <c r="W643" s="71"/>
      <c r="X643" s="71"/>
      <c r="Y643" s="71">
        <f>SUM('рабочая 2023 г'!Y642-'2022 г.'!Y642)</f>
        <v>0</v>
      </c>
      <c r="Z643" s="73"/>
      <c r="AA643" s="73"/>
      <c r="AB643" s="73"/>
      <c r="AC643" s="73"/>
      <c r="AD643" s="73"/>
      <c r="AE643" s="73"/>
      <c r="AF643" s="75">
        <f>AS643+BQ643</f>
        <v>0</v>
      </c>
      <c r="AG643" s="71">
        <f>SUM('рабочая 2023 г'!AG642-'2022 г.'!AG642)</f>
        <v>0</v>
      </c>
      <c r="AH643" s="71">
        <f>SUM('рабочая 2023 г'!AH642-'2022 г.'!AH642)</f>
        <v>0</v>
      </c>
      <c r="AI643" s="71">
        <f>SUM('рабочая 2023 г'!AI642-'2022 г.'!AI642)</f>
        <v>0</v>
      </c>
      <c r="AJ643" s="71">
        <f>SUM('рабочая 2023 г'!AJ642-'2022 г.'!AJ642)</f>
        <v>0</v>
      </c>
      <c r="AK643" s="71">
        <f>SUM('рабочая 2023 г'!AK642-'2022 г.'!AK642)</f>
        <v>0</v>
      </c>
      <c r="AL643" s="71">
        <f>SUM('рабочая 2023 г'!AL642-'2022 г.'!AL642)</f>
        <v>0</v>
      </c>
      <c r="AM643" s="71">
        <f>SUM('рабочая 2023 г'!AM642-'2022 г.'!AM642)</f>
        <v>0</v>
      </c>
      <c r="AN643" s="71">
        <f>SUM('рабочая 2023 г'!AN642-'2022 г.'!AN642)</f>
        <v>0</v>
      </c>
      <c r="AO643" s="71">
        <f>SUM('рабочая 2023 г'!AO642-'2022 г.'!AO642)</f>
        <v>0</v>
      </c>
      <c r="AP643" s="71">
        <f>SUM('рабочая 2023 г'!AP642-'2022 г.'!AP642)</f>
        <v>0</v>
      </c>
      <c r="AQ643" s="71">
        <f>SUM('рабочая 2023 г'!AQ642-'2022 г.'!AQ642)</f>
        <v>0</v>
      </c>
      <c r="AR643" s="71">
        <f>SUM('рабочая 2023 г'!AR642-'2022 г.'!AR642)</f>
        <v>0</v>
      </c>
      <c r="AS643" s="117">
        <f t="shared" si="483"/>
        <v>0</v>
      </c>
      <c r="AT643" s="71">
        <f>SUM('рабочая 2023 г'!AT642-'2022 г.'!AT642)</f>
        <v>0</v>
      </c>
      <c r="AU643" s="71">
        <f>SUM('рабочая 2023 г'!AU642-'2022 г.'!AU642)</f>
        <v>0</v>
      </c>
      <c r="AV643" s="71">
        <f>SUM('рабочая 2023 г'!AV642-'2022 г.'!AV642)</f>
        <v>0</v>
      </c>
      <c r="AW643" s="71">
        <f>SUM('рабочая 2023 г'!AW642-'2022 г.'!AW642)</f>
        <v>0</v>
      </c>
      <c r="AX643" s="71">
        <f>SUM('рабочая 2023 г'!AX642-'2022 г.'!AX642)</f>
        <v>0</v>
      </c>
      <c r="AY643" s="71">
        <f>SUM('рабочая 2023 г'!AY642-'2022 г.'!AY642)</f>
        <v>0</v>
      </c>
      <c r="AZ643" s="71">
        <f>SUM('рабочая 2023 г'!AZ642-'2022 г.'!AZ642)</f>
        <v>0</v>
      </c>
      <c r="BA643" s="71">
        <f>SUM('рабочая 2023 г'!BA642-'2022 г.'!BA642)</f>
        <v>0</v>
      </c>
      <c r="BB643" s="75">
        <f>SUM(BF643,BD643,BC643)</f>
        <v>0</v>
      </c>
      <c r="BC643" s="71">
        <f>SUM('рабочая 2023 г'!BC642-'2022 г.'!BC642)</f>
        <v>0</v>
      </c>
      <c r="BD643" s="71">
        <f>SUM('рабочая 2023 г'!BD642-'2022 г.'!BD642)</f>
        <v>0</v>
      </c>
      <c r="BE643" s="71">
        <f>SUM('рабочая 2023 г'!BE642-'2022 г.'!BE642)</f>
        <v>0</v>
      </c>
      <c r="BF643" s="71">
        <f>SUM('рабочая 2023 г'!BF642-'2022 г.'!BF642)</f>
        <v>0</v>
      </c>
      <c r="BG643" s="71">
        <f>SUM('рабочая 2023 г'!BG642-'2022 г.'!BG642)</f>
        <v>0</v>
      </c>
      <c r="BH643" s="71">
        <f>SUM('рабочая 2023 г'!BH642-'2022 г.'!BH642)</f>
        <v>0</v>
      </c>
      <c r="BI643" s="71">
        <f>SUM('рабочая 2023 г'!BI642-'2022 г.'!BI642)</f>
        <v>0</v>
      </c>
      <c r="BJ643" s="71">
        <f>SUM('рабочая 2023 г'!BJ642-'2022 г.'!BJ642)</f>
        <v>0</v>
      </c>
      <c r="BK643" s="71">
        <f>SUM('рабочая 2023 г'!BK642-'2022 г.'!BK642)</f>
        <v>0</v>
      </c>
      <c r="BL643" s="73">
        <f t="shared" si="481"/>
        <v>0</v>
      </c>
      <c r="BM643" s="71">
        <f>SUM('рабочая 2023 г'!BM642-'2022 г.'!BM642)</f>
        <v>0</v>
      </c>
      <c r="BN643" s="71">
        <f>SUM('рабочая 2023 г'!BN642-'2022 г.'!BN642)</f>
        <v>0</v>
      </c>
      <c r="BO643" s="71">
        <f>SUM('рабочая 2023 г'!BO642-'2022 г.'!BO642)</f>
        <v>0</v>
      </c>
      <c r="BP643" s="71">
        <f>SUM('рабочая 2023 г'!BP642-'2022 г.'!BP642)</f>
        <v>0</v>
      </c>
      <c r="BQ643" s="71">
        <f t="shared" si="473"/>
        <v>0</v>
      </c>
      <c r="BR643" s="71"/>
      <c r="BS643" s="71"/>
      <c r="BT643" s="71"/>
      <c r="BU643" s="71"/>
      <c r="BV643" s="71"/>
      <c r="BW643" s="71"/>
      <c r="BX643" s="71"/>
      <c r="BY643" s="71"/>
      <c r="BZ643" s="71"/>
      <c r="CA643" s="71"/>
      <c r="CB643" s="71"/>
      <c r="CC643" s="71"/>
      <c r="CD643" s="71"/>
      <c r="CE643" s="71"/>
      <c r="CF643" s="71"/>
      <c r="CG643" s="71"/>
      <c r="CH643" s="71"/>
      <c r="CI643" s="71"/>
      <c r="CJ643" s="71"/>
      <c r="CK643" s="71"/>
      <c r="CL643" s="71"/>
      <c r="CM643" s="71"/>
      <c r="CN643" s="71"/>
      <c r="CO643" s="71"/>
      <c r="CP643" s="188">
        <f t="shared" si="487"/>
        <v>0</v>
      </c>
      <c r="CQ643" s="71"/>
      <c r="CR643" s="71"/>
      <c r="CS643" s="71"/>
      <c r="CT643" s="71"/>
      <c r="CU643" s="71"/>
      <c r="CV643" s="71"/>
      <c r="CW643" s="71"/>
      <c r="CX643" s="71"/>
      <c r="CY643" s="71"/>
      <c r="CZ643" s="71"/>
      <c r="DA643" s="71"/>
      <c r="DB643" s="188">
        <f t="shared" si="488"/>
        <v>0</v>
      </c>
      <c r="DC643" s="38">
        <f t="shared" si="484"/>
        <v>0</v>
      </c>
      <c r="DD643" s="71"/>
      <c r="DE643" s="71"/>
      <c r="DF643" s="71"/>
      <c r="DG643" s="188">
        <f t="shared" si="485"/>
        <v>0</v>
      </c>
      <c r="DH643" s="38">
        <f t="shared" si="486"/>
        <v>0</v>
      </c>
      <c r="DI643" s="71"/>
      <c r="DJ643" s="71"/>
      <c r="DK643" s="71"/>
      <c r="DL643" s="71"/>
      <c r="DM643" s="71"/>
      <c r="DN643" s="71"/>
      <c r="DO643" s="71"/>
      <c r="DP643" s="71"/>
      <c r="DQ643" s="71"/>
      <c r="DR643" s="71"/>
      <c r="DS643" s="71"/>
      <c r="DT643" s="71"/>
      <c r="DU643" s="71"/>
      <c r="DV643" s="71"/>
      <c r="DW643" s="71"/>
      <c r="DX643" s="71"/>
      <c r="DY643" s="71"/>
      <c r="DZ643" s="71"/>
      <c r="EA643" s="71"/>
      <c r="EB643" s="71"/>
      <c r="EC643" s="71"/>
      <c r="ED643" s="71"/>
      <c r="EE643" s="71"/>
      <c r="EF643" s="71"/>
      <c r="EG643" s="71"/>
      <c r="EH643" s="71"/>
      <c r="EI643" s="74"/>
      <c r="EJ643" s="74"/>
      <c r="EK643" s="74"/>
      <c r="EL643" s="74"/>
      <c r="EM643" s="74"/>
      <c r="EN643" s="74"/>
      <c r="EO643" s="74"/>
      <c r="EP643" s="74"/>
      <c r="EQ643" s="74"/>
      <c r="ER643" s="74"/>
      <c r="ES643" s="74"/>
      <c r="ET643" s="74"/>
      <c r="EU643" s="74"/>
      <c r="EV643" s="74"/>
      <c r="EW643" s="74"/>
      <c r="EX643" s="74"/>
      <c r="EY643" s="74"/>
      <c r="EZ643" s="74"/>
      <c r="FA643" s="74"/>
      <c r="FB643" s="74"/>
    </row>
    <row r="644" spans="2:158" s="69" customFormat="1">
      <c r="B644" s="76"/>
      <c r="C644" s="77" t="s">
        <v>397</v>
      </c>
      <c r="D644" s="71"/>
      <c r="E644" s="71"/>
      <c r="F644" s="71"/>
      <c r="G644" s="71"/>
      <c r="H644" s="71"/>
      <c r="I644" s="71"/>
      <c r="J644" s="71"/>
      <c r="K644" s="71"/>
      <c r="L644" s="71"/>
      <c r="M644" s="71"/>
      <c r="N644" s="71"/>
      <c r="O644" s="72"/>
      <c r="P644" s="71"/>
      <c r="Q644" s="71"/>
      <c r="R644" s="71"/>
      <c r="S644" s="71"/>
      <c r="T644" s="71"/>
      <c r="U644" s="71"/>
      <c r="V644" s="71"/>
      <c r="W644" s="71"/>
      <c r="X644" s="71"/>
      <c r="Y644" s="71">
        <f>SUM('рабочая 2023 г'!Y643-'2022 г.'!Y643)</f>
        <v>0</v>
      </c>
      <c r="Z644" s="73"/>
      <c r="AA644" s="73"/>
      <c r="AB644" s="73"/>
      <c r="AC644" s="73"/>
      <c r="AD644" s="73"/>
      <c r="AE644" s="73"/>
      <c r="AF644" s="75">
        <f t="shared" si="482"/>
        <v>0</v>
      </c>
      <c r="AG644" s="71">
        <f>SUM('рабочая 2023 г'!AG643-'2022 г.'!AG643)</f>
        <v>0</v>
      </c>
      <c r="AH644" s="71">
        <f>SUM('рабочая 2023 г'!AH643-'2022 г.'!AH643)</f>
        <v>0</v>
      </c>
      <c r="AI644" s="71">
        <f>SUM('рабочая 2023 г'!AI643-'2022 г.'!AI643)</f>
        <v>0</v>
      </c>
      <c r="AJ644" s="71">
        <f>SUM('рабочая 2023 г'!AJ643-'2022 г.'!AJ643)</f>
        <v>0</v>
      </c>
      <c r="AK644" s="71">
        <f>SUM('рабочая 2023 г'!AK643-'2022 г.'!AK643)</f>
        <v>0</v>
      </c>
      <c r="AL644" s="71">
        <f>SUM('рабочая 2023 г'!AL643-'2022 г.'!AL643)</f>
        <v>0</v>
      </c>
      <c r="AM644" s="71">
        <f>SUM('рабочая 2023 г'!AM643-'2022 г.'!AM643)</f>
        <v>0</v>
      </c>
      <c r="AN644" s="71">
        <f>SUM('рабочая 2023 г'!AN643-'2022 г.'!AN643)</f>
        <v>0</v>
      </c>
      <c r="AO644" s="71">
        <f>SUM('рабочая 2023 г'!AO643-'2022 г.'!AO643)</f>
        <v>0</v>
      </c>
      <c r="AP644" s="71">
        <f>SUM('рабочая 2023 г'!AP643-'2022 г.'!AP643)</f>
        <v>0</v>
      </c>
      <c r="AQ644" s="71">
        <f>SUM('рабочая 2023 г'!AQ643-'2022 г.'!AQ643)</f>
        <v>0</v>
      </c>
      <c r="AR644" s="71">
        <f>SUM('рабочая 2023 г'!AR643-'2022 г.'!AR643)</f>
        <v>0</v>
      </c>
      <c r="AS644" s="117">
        <f t="shared" si="483"/>
        <v>0</v>
      </c>
      <c r="AT644" s="71">
        <f>SUM('рабочая 2023 г'!AT643-'2022 г.'!AT643)</f>
        <v>0</v>
      </c>
      <c r="AU644" s="71">
        <f>SUM('рабочая 2023 г'!AU643-'2022 г.'!AU643)</f>
        <v>0</v>
      </c>
      <c r="AV644" s="71">
        <f>SUM('рабочая 2023 г'!AV643-'2022 г.'!AV643)</f>
        <v>0</v>
      </c>
      <c r="AW644" s="71">
        <f>SUM('рабочая 2023 г'!AW643-'2022 г.'!AW643)</f>
        <v>0</v>
      </c>
      <c r="AX644" s="71">
        <f>SUM('рабочая 2023 г'!AX643-'2022 г.'!AX643)</f>
        <v>0</v>
      </c>
      <c r="AY644" s="71">
        <f>SUM('рабочая 2023 г'!AY643-'2022 г.'!AY643)</f>
        <v>0</v>
      </c>
      <c r="AZ644" s="71">
        <f>SUM('рабочая 2023 г'!AZ643-'2022 г.'!AZ643)</f>
        <v>0</v>
      </c>
      <c r="BA644" s="71">
        <f>SUM('рабочая 2023 г'!BA643-'2022 г.'!BA643)</f>
        <v>0</v>
      </c>
      <c r="BB644" s="75">
        <f>SUM(BF644,BD644,BC644)</f>
        <v>0</v>
      </c>
      <c r="BC644" s="71">
        <f>SUM('рабочая 2023 г'!BC643-'2022 г.'!BC643)</f>
        <v>0</v>
      </c>
      <c r="BD644" s="71">
        <f>SUM('рабочая 2023 г'!BD643-'2022 г.'!BD643)</f>
        <v>0</v>
      </c>
      <c r="BE644" s="71">
        <f>SUM('рабочая 2023 г'!BE643-'2022 г.'!BE643)</f>
        <v>0</v>
      </c>
      <c r="BF644" s="71">
        <f>SUM('рабочая 2023 г'!BF643-'2022 г.'!BF643)</f>
        <v>0</v>
      </c>
      <c r="BG644" s="71">
        <f>SUM('рабочая 2023 г'!BG643-'2022 г.'!BG643)</f>
        <v>0</v>
      </c>
      <c r="BH644" s="71">
        <f>SUM('рабочая 2023 г'!BH643-'2022 г.'!BH643)</f>
        <v>0</v>
      </c>
      <c r="BI644" s="71">
        <f>SUM('рабочая 2023 г'!BI643-'2022 г.'!BI643)</f>
        <v>0</v>
      </c>
      <c r="BJ644" s="71">
        <f>SUM('рабочая 2023 г'!BJ643-'2022 г.'!BJ643)</f>
        <v>0</v>
      </c>
      <c r="BK644" s="71">
        <f>SUM('рабочая 2023 г'!BK643-'2022 г.'!BK643)</f>
        <v>0</v>
      </c>
      <c r="BL644" s="73">
        <f t="shared" si="481"/>
        <v>0</v>
      </c>
      <c r="BM644" s="71">
        <f>SUM('рабочая 2023 г'!BM643-'2022 г.'!BM643)</f>
        <v>0</v>
      </c>
      <c r="BN644" s="71">
        <f>SUM('рабочая 2023 г'!BN643-'2022 г.'!BN643)</f>
        <v>0</v>
      </c>
      <c r="BO644" s="71">
        <f>SUM('рабочая 2023 г'!BO643-'2022 г.'!BO643)</f>
        <v>0</v>
      </c>
      <c r="BP644" s="71">
        <f>SUM('рабочая 2023 г'!BP643-'2022 г.'!BP643)</f>
        <v>0</v>
      </c>
      <c r="BQ644" s="71">
        <f t="shared" si="473"/>
        <v>0</v>
      </c>
      <c r="BR644" s="71"/>
      <c r="BS644" s="71"/>
      <c r="BT644" s="71"/>
      <c r="BU644" s="71"/>
      <c r="BV644" s="71"/>
      <c r="BW644" s="71"/>
      <c r="BX644" s="71"/>
      <c r="BY644" s="71"/>
      <c r="BZ644" s="71"/>
      <c r="CA644" s="71"/>
      <c r="CB644" s="71"/>
      <c r="CC644" s="71"/>
      <c r="CD644" s="71"/>
      <c r="CE644" s="71"/>
      <c r="CF644" s="71"/>
      <c r="CG644" s="71"/>
      <c r="CH644" s="71"/>
      <c r="CI644" s="71"/>
      <c r="CJ644" s="71"/>
      <c r="CK644" s="71"/>
      <c r="CL644" s="71"/>
      <c r="CM644" s="71"/>
      <c r="CN644" s="71"/>
      <c r="CO644" s="71"/>
      <c r="CP644" s="188">
        <f t="shared" si="487"/>
        <v>0</v>
      </c>
      <c r="CQ644" s="71"/>
      <c r="CR644" s="71"/>
      <c r="CS644" s="71"/>
      <c r="CT644" s="71"/>
      <c r="CU644" s="71"/>
      <c r="CV644" s="71"/>
      <c r="CW644" s="71"/>
      <c r="CX644" s="71"/>
      <c r="CY644" s="71"/>
      <c r="CZ644" s="71"/>
      <c r="DA644" s="71"/>
      <c r="DB644" s="188">
        <f t="shared" si="488"/>
        <v>0</v>
      </c>
      <c r="DC644" s="38">
        <f t="shared" si="484"/>
        <v>0</v>
      </c>
      <c r="DD644" s="71"/>
      <c r="DE644" s="71"/>
      <c r="DF644" s="71"/>
      <c r="DG644" s="188">
        <f t="shared" si="485"/>
        <v>0</v>
      </c>
      <c r="DH644" s="38">
        <f t="shared" si="486"/>
        <v>0</v>
      </c>
      <c r="DI644" s="71"/>
      <c r="DJ644" s="71"/>
      <c r="DK644" s="71"/>
      <c r="DL644" s="71"/>
      <c r="DM644" s="71"/>
      <c r="DN644" s="71"/>
      <c r="DO644" s="71"/>
      <c r="DP644" s="71"/>
      <c r="DQ644" s="71"/>
      <c r="DR644" s="71"/>
      <c r="DS644" s="71"/>
      <c r="DT644" s="71"/>
      <c r="DU644" s="71"/>
      <c r="DV644" s="71"/>
      <c r="DW644" s="71"/>
      <c r="DX644" s="71"/>
      <c r="DY644" s="71"/>
      <c r="DZ644" s="71"/>
      <c r="EA644" s="71"/>
      <c r="EB644" s="71"/>
      <c r="EC644" s="71"/>
      <c r="ED644" s="71"/>
      <c r="EE644" s="71"/>
      <c r="EF644" s="71"/>
      <c r="EG644" s="71"/>
      <c r="EH644" s="71"/>
      <c r="EI644" s="74"/>
      <c r="EJ644" s="74"/>
      <c r="EK644" s="74"/>
      <c r="EL644" s="74"/>
      <c r="EM644" s="74"/>
      <c r="EN644" s="74"/>
      <c r="EO644" s="74"/>
      <c r="EP644" s="74"/>
      <c r="EQ644" s="74"/>
      <c r="ER644" s="74"/>
      <c r="ES644" s="74"/>
      <c r="ET644" s="74"/>
      <c r="EU644" s="74"/>
      <c r="EV644" s="74"/>
      <c r="EW644" s="74"/>
      <c r="EX644" s="74"/>
      <c r="EY644" s="74"/>
      <c r="EZ644" s="74"/>
      <c r="FA644" s="74"/>
      <c r="FB644" s="74"/>
    </row>
    <row r="645" spans="2:158" s="69" customFormat="1">
      <c r="B645" s="76"/>
      <c r="C645" s="77" t="s">
        <v>398</v>
      </c>
      <c r="D645" s="71"/>
      <c r="E645" s="71"/>
      <c r="F645" s="71"/>
      <c r="G645" s="71"/>
      <c r="H645" s="71"/>
      <c r="I645" s="71"/>
      <c r="J645" s="71"/>
      <c r="K645" s="71"/>
      <c r="L645" s="71"/>
      <c r="M645" s="71"/>
      <c r="N645" s="71"/>
      <c r="O645" s="72"/>
      <c r="P645" s="71"/>
      <c r="Q645" s="71"/>
      <c r="R645" s="71"/>
      <c r="S645" s="71"/>
      <c r="T645" s="71"/>
      <c r="U645" s="71"/>
      <c r="V645" s="71"/>
      <c r="W645" s="71"/>
      <c r="X645" s="71"/>
      <c r="Y645" s="71">
        <f>SUM('рабочая 2023 г'!Y644-'2022 г.'!Y644)</f>
        <v>-1651</v>
      </c>
      <c r="Z645" s="73"/>
      <c r="AA645" s="73"/>
      <c r="AB645" s="73"/>
      <c r="AC645" s="73"/>
      <c r="AD645" s="73"/>
      <c r="AE645" s="73"/>
      <c r="AF645" s="75">
        <f t="shared" si="482"/>
        <v>-78</v>
      </c>
      <c r="AG645" s="71">
        <f>SUM('рабочая 2023 г'!AG644-'2022 г.'!AG644)</f>
        <v>-78</v>
      </c>
      <c r="AH645" s="71">
        <f>SUM('рабочая 2023 г'!AH644-'2022 г.'!AH644)</f>
        <v>0</v>
      </c>
      <c r="AI645" s="71">
        <f>SUM('рабочая 2023 г'!AI644-'2022 г.'!AI644)</f>
        <v>0</v>
      </c>
      <c r="AJ645" s="71">
        <f>SUM('рабочая 2023 г'!AJ644-'2022 г.'!AJ644)</f>
        <v>0</v>
      </c>
      <c r="AK645" s="71">
        <f>SUM('рабочая 2023 г'!AK644-'2022 г.'!AK644)</f>
        <v>0</v>
      </c>
      <c r="AL645" s="71">
        <f>SUM('рабочая 2023 г'!AL644-'2022 г.'!AL644)</f>
        <v>0</v>
      </c>
      <c r="AM645" s="71">
        <f>SUM('рабочая 2023 г'!AM644-'2022 г.'!AM644)</f>
        <v>0</v>
      </c>
      <c r="AN645" s="71">
        <f>SUM('рабочая 2023 г'!AN644-'2022 г.'!AN644)</f>
        <v>0</v>
      </c>
      <c r="AO645" s="71">
        <f>SUM('рабочая 2023 г'!AO644-'2022 г.'!AO644)</f>
        <v>0</v>
      </c>
      <c r="AP645" s="71">
        <f>SUM('рабочая 2023 г'!AP644-'2022 г.'!AP644)</f>
        <v>0</v>
      </c>
      <c r="AQ645" s="71">
        <f>SUM('рабочая 2023 г'!AQ644-'2022 г.'!AQ644)</f>
        <v>0</v>
      </c>
      <c r="AR645" s="71">
        <f>SUM('рабочая 2023 г'!AR644-'2022 г.'!AR644)</f>
        <v>0</v>
      </c>
      <c r="AS645" s="117">
        <f t="shared" si="483"/>
        <v>-78</v>
      </c>
      <c r="AT645" s="71">
        <f>SUM('рабочая 2023 г'!AT644-'2022 г.'!AT644)</f>
        <v>0</v>
      </c>
      <c r="AU645" s="71">
        <f>SUM('рабочая 2023 г'!AU644-'2022 г.'!AU644)</f>
        <v>0</v>
      </c>
      <c r="AV645" s="71">
        <f>SUM('рабочая 2023 г'!AV644-'2022 г.'!AV644)</f>
        <v>0</v>
      </c>
      <c r="AW645" s="71">
        <f>SUM('рабочая 2023 г'!AW644-'2022 г.'!AW644)</f>
        <v>0</v>
      </c>
      <c r="AX645" s="71">
        <f>SUM('рабочая 2023 г'!AX644-'2022 г.'!AX644)</f>
        <v>0</v>
      </c>
      <c r="AY645" s="71">
        <f>SUM('рабочая 2023 г'!AY644-'2022 г.'!AY644)</f>
        <v>0</v>
      </c>
      <c r="AZ645" s="71">
        <f>SUM('рабочая 2023 г'!AZ644-'2022 г.'!AZ644)</f>
        <v>0</v>
      </c>
      <c r="BA645" s="71">
        <f>SUM('рабочая 2023 г'!BA644-'2022 г.'!BA644)</f>
        <v>0</v>
      </c>
      <c r="BB645" s="75">
        <f>SUM(BF645,BD645,BC645)</f>
        <v>0</v>
      </c>
      <c r="BC645" s="71">
        <f>SUM('рабочая 2023 г'!BC644-'2022 г.'!BC644)</f>
        <v>0</v>
      </c>
      <c r="BD645" s="71">
        <f>SUM('рабочая 2023 г'!BD644-'2022 г.'!BD644)</f>
        <v>0</v>
      </c>
      <c r="BE645" s="71">
        <f>SUM('рабочая 2023 г'!BE644-'2022 г.'!BE644)</f>
        <v>0</v>
      </c>
      <c r="BF645" s="71">
        <f>SUM('рабочая 2023 г'!BF644-'2022 г.'!BF644)</f>
        <v>0</v>
      </c>
      <c r="BG645" s="71">
        <f>SUM('рабочая 2023 г'!BG644-'2022 г.'!BG644)</f>
        <v>0</v>
      </c>
      <c r="BH645" s="71">
        <f>SUM('рабочая 2023 г'!BH644-'2022 г.'!BH644)</f>
        <v>0</v>
      </c>
      <c r="BI645" s="71">
        <f>SUM('рабочая 2023 г'!BI644-'2022 г.'!BI644)</f>
        <v>0</v>
      </c>
      <c r="BJ645" s="71">
        <f>SUM('рабочая 2023 г'!BJ644-'2022 г.'!BJ644)</f>
        <v>0</v>
      </c>
      <c r="BK645" s="71">
        <f>SUM('рабочая 2023 г'!BK644-'2022 г.'!BK644)</f>
        <v>0</v>
      </c>
      <c r="BL645" s="73">
        <f t="shared" si="481"/>
        <v>0</v>
      </c>
      <c r="BM645" s="71">
        <f>SUM('рабочая 2023 г'!BM644-'2022 г.'!BM644)</f>
        <v>0</v>
      </c>
      <c r="BN645" s="71">
        <f>SUM('рабочая 2023 г'!BN644-'2022 г.'!BN644)</f>
        <v>0</v>
      </c>
      <c r="BO645" s="71">
        <f>SUM('рабочая 2023 г'!BO644-'2022 г.'!BO644)</f>
        <v>0</v>
      </c>
      <c r="BP645" s="71">
        <f>SUM('рабочая 2023 г'!BP644-'2022 г.'!BP644)</f>
        <v>0</v>
      </c>
      <c r="BQ645" s="71">
        <f t="shared" si="473"/>
        <v>0</v>
      </c>
      <c r="BR645" s="71"/>
      <c r="BS645" s="71"/>
      <c r="BT645" s="71"/>
      <c r="BU645" s="71"/>
      <c r="BV645" s="71"/>
      <c r="BW645" s="71"/>
      <c r="BX645" s="71"/>
      <c r="BY645" s="71"/>
      <c r="BZ645" s="71"/>
      <c r="CA645" s="71"/>
      <c r="CB645" s="71"/>
      <c r="CC645" s="71"/>
      <c r="CD645" s="71"/>
      <c r="CE645" s="71"/>
      <c r="CF645" s="71"/>
      <c r="CG645" s="71"/>
      <c r="CH645" s="71"/>
      <c r="CI645" s="71"/>
      <c r="CJ645" s="71"/>
      <c r="CK645" s="71"/>
      <c r="CL645" s="71"/>
      <c r="CM645" s="71"/>
      <c r="CN645" s="71"/>
      <c r="CO645" s="71"/>
      <c r="CP645" s="188">
        <f t="shared" si="487"/>
        <v>0</v>
      </c>
      <c r="CQ645" s="71"/>
      <c r="CR645" s="71"/>
      <c r="CS645" s="71"/>
      <c r="CT645" s="71"/>
      <c r="CU645" s="71"/>
      <c r="CV645" s="71"/>
      <c r="CW645" s="71"/>
      <c r="CX645" s="71"/>
      <c r="CY645" s="71"/>
      <c r="CZ645" s="71"/>
      <c r="DA645" s="71"/>
      <c r="DB645" s="188">
        <f t="shared" si="488"/>
        <v>0</v>
      </c>
      <c r="DC645" s="38">
        <f t="shared" si="484"/>
        <v>0</v>
      </c>
      <c r="DD645" s="71"/>
      <c r="DE645" s="71"/>
      <c r="DF645" s="71"/>
      <c r="DG645" s="188">
        <f t="shared" si="485"/>
        <v>0</v>
      </c>
      <c r="DH645" s="38">
        <f t="shared" si="486"/>
        <v>0</v>
      </c>
      <c r="DI645" s="71"/>
      <c r="DJ645" s="71"/>
      <c r="DK645" s="71"/>
      <c r="DL645" s="71"/>
      <c r="DM645" s="71"/>
      <c r="DN645" s="71"/>
      <c r="DO645" s="71"/>
      <c r="DP645" s="71"/>
      <c r="DQ645" s="71"/>
      <c r="DR645" s="71"/>
      <c r="DS645" s="71"/>
      <c r="DT645" s="71"/>
      <c r="DU645" s="71"/>
      <c r="DV645" s="71"/>
      <c r="DW645" s="71"/>
      <c r="DX645" s="71"/>
      <c r="DY645" s="71"/>
      <c r="DZ645" s="71"/>
      <c r="EA645" s="71"/>
      <c r="EB645" s="71"/>
      <c r="EC645" s="71"/>
      <c r="ED645" s="71"/>
      <c r="EE645" s="71"/>
      <c r="EF645" s="71"/>
      <c r="EG645" s="71"/>
      <c r="EH645" s="71"/>
      <c r="EI645" s="74"/>
      <c r="EJ645" s="74"/>
      <c r="EK645" s="74"/>
      <c r="EL645" s="74"/>
      <c r="EM645" s="74"/>
      <c r="EN645" s="74"/>
      <c r="EO645" s="74"/>
      <c r="EP645" s="74"/>
      <c r="EQ645" s="74"/>
      <c r="ER645" s="74"/>
      <c r="ES645" s="74"/>
      <c r="ET645" s="74"/>
      <c r="EU645" s="74"/>
      <c r="EV645" s="74"/>
      <c r="EW645" s="74"/>
      <c r="EX645" s="74"/>
      <c r="EY645" s="74"/>
      <c r="EZ645" s="74"/>
      <c r="FA645" s="74"/>
      <c r="FB645" s="74"/>
    </row>
    <row r="646" spans="2:158" s="83" customFormat="1" ht="21.75" customHeight="1">
      <c r="B646" s="135" t="s">
        <v>480</v>
      </c>
      <c r="C646" s="92" t="s">
        <v>481</v>
      </c>
      <c r="D646" s="86"/>
      <c r="E646" s="86"/>
      <c r="F646" s="86"/>
      <c r="G646" s="86"/>
      <c r="H646" s="86"/>
      <c r="I646" s="86"/>
      <c r="J646" s="86"/>
      <c r="K646" s="86"/>
      <c r="L646" s="86"/>
      <c r="M646" s="86"/>
      <c r="N646" s="86"/>
      <c r="O646" s="87"/>
      <c r="P646" s="86"/>
      <c r="Q646" s="86"/>
      <c r="R646" s="86"/>
      <c r="S646" s="86"/>
      <c r="T646" s="86"/>
      <c r="U646" s="86"/>
      <c r="V646" s="86"/>
      <c r="W646" s="86"/>
      <c r="X646" s="86"/>
      <c r="Y646" s="88"/>
      <c r="Z646" s="88"/>
      <c r="AA646" s="88"/>
      <c r="AB646" s="88"/>
      <c r="AC646" s="88"/>
      <c r="AD646" s="88"/>
      <c r="AE646" s="88"/>
      <c r="AF646" s="125">
        <f t="shared" ref="AF646:AF711" si="489">SUM(AS646:AU646,AY646,BA646:BB646,BG646:BL646)</f>
        <v>0</v>
      </c>
      <c r="AG646" s="86"/>
      <c r="AH646" s="86"/>
      <c r="AI646" s="86"/>
      <c r="AJ646" s="86"/>
      <c r="AK646" s="86"/>
      <c r="AL646" s="86"/>
      <c r="AM646" s="86"/>
      <c r="AN646" s="86"/>
      <c r="AO646" s="86"/>
      <c r="AP646" s="86"/>
      <c r="AQ646" s="86"/>
      <c r="AR646" s="86"/>
      <c r="AS646" s="126">
        <f t="shared" si="307"/>
        <v>0</v>
      </c>
      <c r="AT646" s="86"/>
      <c r="AU646" s="88">
        <f>SUM(AV646:AX646)</f>
        <v>0</v>
      </c>
      <c r="AV646" s="86"/>
      <c r="AW646" s="86"/>
      <c r="AX646" s="86"/>
      <c r="AY646" s="86"/>
      <c r="AZ646" s="86"/>
      <c r="BA646" s="86"/>
      <c r="BB646" s="125">
        <f>SUM(BC646,BD646,BF646)</f>
        <v>0</v>
      </c>
      <c r="BC646" s="86"/>
      <c r="BD646" s="86"/>
      <c r="BE646" s="86"/>
      <c r="BF646" s="86"/>
      <c r="BG646" s="86"/>
      <c r="BH646" s="86"/>
      <c r="BI646" s="86"/>
      <c r="BJ646" s="86"/>
      <c r="BK646" s="86"/>
      <c r="BL646" s="88">
        <f t="shared" si="481"/>
        <v>0</v>
      </c>
      <c r="BM646" s="86"/>
      <c r="BN646" s="86"/>
      <c r="BO646" s="86"/>
      <c r="BP646" s="86"/>
      <c r="BQ646" s="86">
        <f t="shared" si="473"/>
        <v>0</v>
      </c>
      <c r="BR646" s="86"/>
      <c r="BS646" s="86"/>
      <c r="BT646" s="86"/>
      <c r="BU646" s="86"/>
      <c r="BV646" s="86"/>
      <c r="BW646" s="86"/>
      <c r="BX646" s="86"/>
      <c r="BY646" s="86"/>
      <c r="BZ646" s="86"/>
      <c r="CA646" s="86"/>
      <c r="CB646" s="86"/>
      <c r="CC646" s="86"/>
      <c r="CD646" s="86"/>
      <c r="CE646" s="86"/>
      <c r="CF646" s="86"/>
      <c r="CG646" s="86"/>
      <c r="CH646" s="86"/>
      <c r="CI646" s="86"/>
      <c r="CJ646" s="86"/>
      <c r="CK646" s="86"/>
      <c r="CL646" s="86"/>
      <c r="CM646" s="86"/>
      <c r="CN646" s="86"/>
      <c r="CO646" s="86"/>
      <c r="CP646" s="278">
        <f t="shared" si="487"/>
        <v>0</v>
      </c>
      <c r="CQ646" s="86"/>
      <c r="CR646" s="86"/>
      <c r="CS646" s="86"/>
      <c r="CT646" s="86"/>
      <c r="CU646" s="86"/>
      <c r="CV646" s="86"/>
      <c r="CW646" s="86"/>
      <c r="CX646" s="86"/>
      <c r="CY646" s="86"/>
      <c r="CZ646" s="86"/>
      <c r="DA646" s="86"/>
      <c r="DB646" s="278">
        <f t="shared" si="488"/>
        <v>0</v>
      </c>
      <c r="DC646" s="86">
        <f t="shared" si="484"/>
        <v>0</v>
      </c>
      <c r="DD646" s="86"/>
      <c r="DE646" s="86"/>
      <c r="DF646" s="86"/>
      <c r="DG646" s="278">
        <f t="shared" si="485"/>
        <v>0</v>
      </c>
      <c r="DH646" s="86">
        <f t="shared" si="486"/>
        <v>0</v>
      </c>
      <c r="DI646" s="86"/>
      <c r="DJ646" s="86"/>
      <c r="DK646" s="86"/>
      <c r="DL646" s="86"/>
      <c r="DM646" s="86"/>
      <c r="DN646" s="86"/>
      <c r="DO646" s="86"/>
      <c r="DP646" s="86"/>
      <c r="DQ646" s="86"/>
      <c r="DR646" s="86"/>
      <c r="DS646" s="86"/>
      <c r="DT646" s="86"/>
      <c r="DU646" s="86"/>
      <c r="DV646" s="86"/>
      <c r="DW646" s="86"/>
      <c r="DX646" s="86"/>
      <c r="DY646" s="86"/>
      <c r="DZ646" s="86"/>
      <c r="EA646" s="86"/>
      <c r="EB646" s="86"/>
      <c r="EC646" s="86"/>
      <c r="ED646" s="86"/>
      <c r="EE646" s="86"/>
      <c r="EF646" s="86"/>
      <c r="EG646" s="86"/>
      <c r="EH646" s="86"/>
      <c r="EI646" s="89"/>
      <c r="EJ646" s="89"/>
      <c r="EK646" s="89"/>
      <c r="EL646" s="89"/>
      <c r="EM646" s="89"/>
      <c r="EN646" s="89"/>
      <c r="EO646" s="89"/>
      <c r="EP646" s="89"/>
      <c r="EQ646" s="89"/>
      <c r="ER646" s="89"/>
      <c r="ES646" s="89"/>
      <c r="ET646" s="89"/>
      <c r="EU646" s="89"/>
      <c r="EV646" s="89"/>
      <c r="EW646" s="89"/>
      <c r="EX646" s="89"/>
      <c r="EY646" s="89"/>
      <c r="EZ646" s="89"/>
      <c r="FA646" s="89"/>
      <c r="FB646" s="89"/>
    </row>
    <row r="647" spans="2:158" s="83" customFormat="1" ht="18" customHeight="1">
      <c r="B647" s="737" t="s">
        <v>482</v>
      </c>
      <c r="C647" s="727" t="s">
        <v>483</v>
      </c>
      <c r="D647" s="86"/>
      <c r="E647" s="86"/>
      <c r="F647" s="86"/>
      <c r="G647" s="86"/>
      <c r="H647" s="86"/>
      <c r="I647" s="86"/>
      <c r="J647" s="86"/>
      <c r="K647" s="86"/>
      <c r="L647" s="86"/>
      <c r="M647" s="86"/>
      <c r="N647" s="86"/>
      <c r="O647" s="87"/>
      <c r="P647" s="86"/>
      <c r="Q647" s="86"/>
      <c r="R647" s="86"/>
      <c r="S647" s="86"/>
      <c r="T647" s="86"/>
      <c r="U647" s="86"/>
      <c r="V647" s="86"/>
      <c r="W647" s="86"/>
      <c r="X647" s="86"/>
      <c r="Y647" s="71">
        <f>SUM('рабочая 2023 г'!Y646-'2022 г.'!Y646)</f>
        <v>-8</v>
      </c>
      <c r="Z647" s="88"/>
      <c r="AA647" s="88"/>
      <c r="AB647" s="88"/>
      <c r="AC647" s="88"/>
      <c r="AD647" s="88"/>
      <c r="AE647" s="88"/>
      <c r="AF647" s="125">
        <f t="shared" si="489"/>
        <v>-1.7</v>
      </c>
      <c r="AG647" s="71">
        <f>SUM('рабочая 2023 г'!AG646-'2022 г.'!AG646)</f>
        <v>0</v>
      </c>
      <c r="AH647" s="71">
        <f>SUM('рабочая 2023 г'!AH646-'2022 г.'!AH646)</f>
        <v>0</v>
      </c>
      <c r="AI647" s="71">
        <f>SUM('рабочая 2023 г'!AI646-'2022 г.'!AI646)</f>
        <v>0</v>
      </c>
      <c r="AJ647" s="71">
        <f>SUM('рабочая 2023 г'!AJ646-'2022 г.'!AJ646)</f>
        <v>0</v>
      </c>
      <c r="AK647" s="71">
        <f>SUM('рабочая 2023 г'!AK646-'2022 г.'!AK646)</f>
        <v>0</v>
      </c>
      <c r="AL647" s="71">
        <f>SUM('рабочая 2023 г'!AL646-'2022 г.'!AL646)</f>
        <v>-0.1</v>
      </c>
      <c r="AM647" s="71">
        <f>SUM('рабочая 2023 г'!AM646-'2022 г.'!AM646)</f>
        <v>0</v>
      </c>
      <c r="AN647" s="71">
        <f>SUM('рабочая 2023 г'!AN646-'2022 г.'!AN646)</f>
        <v>0</v>
      </c>
      <c r="AO647" s="71">
        <f>SUM('рабочая 2023 г'!AO646-'2022 г.'!AO646)</f>
        <v>-1.5999999999999999</v>
      </c>
      <c r="AP647" s="71">
        <f>SUM('рабочая 2023 г'!AP646-'2022 г.'!AP646)</f>
        <v>-0.8</v>
      </c>
      <c r="AQ647" s="71">
        <f>SUM('рабочая 2023 г'!AQ646-'2022 г.'!AQ646)</f>
        <v>-0.60000000000000009</v>
      </c>
      <c r="AR647" s="71">
        <f>SUM('рабочая 2023 г'!AR646-'2022 г.'!AR646)</f>
        <v>0</v>
      </c>
      <c r="AS647" s="126">
        <f t="shared" si="307"/>
        <v>-1.7</v>
      </c>
      <c r="AT647" s="86"/>
      <c r="AU647" s="88">
        <f>SUM(AV647:AX647)</f>
        <v>0</v>
      </c>
      <c r="AV647" s="71">
        <f>SUM('рабочая 2023 г'!AV646-'2022 г.'!AV646)</f>
        <v>0</v>
      </c>
      <c r="AW647" s="71">
        <f>SUM('рабочая 2023 г'!AW646-'2022 г.'!AW646)</f>
        <v>0</v>
      </c>
      <c r="AX647" s="71">
        <f>SUM('рабочая 2023 г'!AX646-'2022 г.'!AX646)</f>
        <v>0</v>
      </c>
      <c r="AY647" s="71">
        <f>SUM('рабочая 2023 г'!AY646-'2022 г.'!AY646)</f>
        <v>0</v>
      </c>
      <c r="AZ647" s="71">
        <f>SUM('рабочая 2023 г'!AZ646-'2022 г.'!AZ646)</f>
        <v>0</v>
      </c>
      <c r="BA647" s="71">
        <f>SUM('рабочая 2023 г'!BA646-'2022 г.'!BA646)</f>
        <v>0</v>
      </c>
      <c r="BB647" s="125">
        <f>SUM(BC647,BD647,BF647)</f>
        <v>0</v>
      </c>
      <c r="BC647" s="71">
        <f>SUM('рабочая 2023 г'!BC646-'2022 г.'!BC646)</f>
        <v>0</v>
      </c>
      <c r="BD647" s="71">
        <f>SUM('рабочая 2023 г'!BD646-'2022 г.'!BD646)</f>
        <v>0</v>
      </c>
      <c r="BE647" s="71">
        <f>SUM('рабочая 2023 г'!BE646-'2022 г.'!BE646)</f>
        <v>0</v>
      </c>
      <c r="BF647" s="71">
        <f>SUM('рабочая 2023 г'!BF646-'2022 г.'!BF646)</f>
        <v>0</v>
      </c>
      <c r="BG647" s="71">
        <f>SUM('рабочая 2023 г'!BG646-'2022 г.'!BG646)</f>
        <v>0</v>
      </c>
      <c r="BH647" s="71">
        <f>SUM('рабочая 2023 г'!BH646-'2022 г.'!BH646)</f>
        <v>0</v>
      </c>
      <c r="BI647" s="71">
        <f>SUM('рабочая 2023 г'!BI646-'2022 г.'!BI646)</f>
        <v>0</v>
      </c>
      <c r="BJ647" s="71">
        <f>SUM('рабочая 2023 г'!BJ646-'2022 г.'!BJ646)</f>
        <v>0</v>
      </c>
      <c r="BK647" s="71">
        <f>SUM('рабочая 2023 г'!BK646-'2022 г.'!BK646)</f>
        <v>0</v>
      </c>
      <c r="BL647" s="88">
        <f t="shared" si="481"/>
        <v>0</v>
      </c>
      <c r="BM647" s="71">
        <f>SUM('рабочая 2023 г'!BM646-'2022 г.'!BM646)</f>
        <v>0</v>
      </c>
      <c r="BN647" s="71">
        <f>SUM('рабочая 2023 г'!BN646-'2022 г.'!BN646)</f>
        <v>0</v>
      </c>
      <c r="BO647" s="71">
        <f>SUM('рабочая 2023 г'!BO646-'2022 г.'!BO646)</f>
        <v>0</v>
      </c>
      <c r="BP647" s="71">
        <f>SUM('рабочая 2023 г'!BP646-'2022 г.'!BP646)</f>
        <v>0</v>
      </c>
      <c r="BQ647" s="86">
        <f t="shared" si="473"/>
        <v>0</v>
      </c>
      <c r="BR647" s="86"/>
      <c r="BS647" s="86">
        <f t="shared" ref="BS647:CI647" si="490">SUM(BS649:BS660)</f>
        <v>0</v>
      </c>
      <c r="BT647" s="86"/>
      <c r="BU647" s="86">
        <f t="shared" si="490"/>
        <v>0</v>
      </c>
      <c r="BV647" s="86">
        <f t="shared" si="490"/>
        <v>0</v>
      </c>
      <c r="BW647" s="86">
        <f t="shared" si="490"/>
        <v>0</v>
      </c>
      <c r="BX647" s="86">
        <f t="shared" si="490"/>
        <v>0</v>
      </c>
      <c r="BY647" s="86">
        <f t="shared" si="490"/>
        <v>0</v>
      </c>
      <c r="BZ647" s="86"/>
      <c r="CA647" s="86">
        <f t="shared" si="490"/>
        <v>0</v>
      </c>
      <c r="CB647" s="86"/>
      <c r="CC647" s="86">
        <f t="shared" si="490"/>
        <v>0</v>
      </c>
      <c r="CD647" s="86">
        <f t="shared" si="490"/>
        <v>0</v>
      </c>
      <c r="CE647" s="86">
        <f t="shared" si="490"/>
        <v>0</v>
      </c>
      <c r="CF647" s="86">
        <f t="shared" si="490"/>
        <v>0</v>
      </c>
      <c r="CG647" s="86">
        <f t="shared" si="490"/>
        <v>0</v>
      </c>
      <c r="CH647" s="86">
        <f t="shared" si="490"/>
        <v>0</v>
      </c>
      <c r="CI647" s="86">
        <f t="shared" si="490"/>
        <v>0</v>
      </c>
      <c r="CJ647" s="86"/>
      <c r="CK647" s="86"/>
      <c r="CL647" s="86"/>
      <c r="CM647" s="86"/>
      <c r="CN647" s="86"/>
      <c r="CO647" s="86"/>
      <c r="CP647" s="278">
        <f t="shared" si="487"/>
        <v>0</v>
      </c>
      <c r="CQ647" s="86"/>
      <c r="CR647" s="86"/>
      <c r="CS647" s="86"/>
      <c r="CT647" s="86"/>
      <c r="CU647" s="86"/>
      <c r="CV647" s="86"/>
      <c r="CW647" s="86"/>
      <c r="CX647" s="86"/>
      <c r="CY647" s="86"/>
      <c r="CZ647" s="86"/>
      <c r="DA647" s="86"/>
      <c r="DB647" s="278">
        <f t="shared" si="488"/>
        <v>0</v>
      </c>
      <c r="DC647" s="86">
        <f t="shared" si="484"/>
        <v>0</v>
      </c>
      <c r="DD647" s="86"/>
      <c r="DE647" s="86"/>
      <c r="DF647" s="86"/>
      <c r="DG647" s="278">
        <f t="shared" si="485"/>
        <v>0</v>
      </c>
      <c r="DH647" s="86">
        <f t="shared" si="486"/>
        <v>0</v>
      </c>
      <c r="DI647" s="86"/>
      <c r="DJ647" s="86"/>
      <c r="DK647" s="86"/>
      <c r="DL647" s="86"/>
      <c r="DM647" s="86"/>
      <c r="DN647" s="86"/>
      <c r="DO647" s="86"/>
      <c r="DP647" s="86"/>
      <c r="DQ647" s="86"/>
      <c r="DR647" s="86"/>
      <c r="DS647" s="86"/>
      <c r="DT647" s="86"/>
      <c r="DU647" s="86"/>
      <c r="DV647" s="86"/>
      <c r="DW647" s="86"/>
      <c r="DX647" s="86"/>
      <c r="DY647" s="86"/>
      <c r="DZ647" s="86"/>
      <c r="EA647" s="86"/>
      <c r="EB647" s="86"/>
      <c r="EC647" s="86"/>
      <c r="ED647" s="86"/>
      <c r="EE647" s="86"/>
      <c r="EF647" s="86"/>
      <c r="EG647" s="86"/>
      <c r="EH647" s="86"/>
      <c r="EI647" s="89"/>
      <c r="EJ647" s="89"/>
      <c r="EK647" s="89"/>
      <c r="EL647" s="89"/>
      <c r="EM647" s="89"/>
      <c r="EN647" s="89"/>
      <c r="EO647" s="89"/>
      <c r="EP647" s="89"/>
      <c r="EQ647" s="89"/>
      <c r="ER647" s="89"/>
      <c r="ES647" s="89"/>
      <c r="ET647" s="89"/>
      <c r="EU647" s="89"/>
      <c r="EV647" s="89"/>
      <c r="EW647" s="89"/>
      <c r="EX647" s="89"/>
      <c r="EY647" s="89"/>
      <c r="EZ647" s="89"/>
      <c r="FA647" s="89"/>
      <c r="FB647" s="89"/>
    </row>
    <row r="648" spans="2:158" s="83" customFormat="1">
      <c r="B648" s="738"/>
      <c r="C648" s="728"/>
      <c r="D648" s="86"/>
      <c r="E648" s="86"/>
      <c r="F648" s="86"/>
      <c r="G648" s="86"/>
      <c r="H648" s="86"/>
      <c r="I648" s="86"/>
      <c r="J648" s="86"/>
      <c r="K648" s="86"/>
      <c r="L648" s="86"/>
      <c r="M648" s="86"/>
      <c r="N648" s="86"/>
      <c r="O648" s="87"/>
      <c r="P648" s="86"/>
      <c r="Q648" s="86"/>
      <c r="R648" s="86"/>
      <c r="S648" s="86"/>
      <c r="T648" s="86"/>
      <c r="U648" s="86"/>
      <c r="V648" s="86"/>
      <c r="W648" s="86"/>
      <c r="X648" s="86"/>
      <c r="Y648" s="88">
        <f>SUM(Y649:Y662)</f>
        <v>-8</v>
      </c>
      <c r="Z648" s="88"/>
      <c r="AA648" s="88"/>
      <c r="AB648" s="88"/>
      <c r="AC648" s="88"/>
      <c r="AD648" s="88"/>
      <c r="AE648" s="88"/>
      <c r="AF648" s="125">
        <f t="shared" ref="AF648:AF657" si="491">AS648+BQ648</f>
        <v>-1758</v>
      </c>
      <c r="AG648" s="88">
        <f t="shared" ref="AG648:BP648" si="492">SUM(AG649:AG662)</f>
        <v>0</v>
      </c>
      <c r="AH648" s="88">
        <f t="shared" si="492"/>
        <v>0</v>
      </c>
      <c r="AI648" s="88">
        <f t="shared" si="492"/>
        <v>0</v>
      </c>
      <c r="AJ648" s="88">
        <f t="shared" si="492"/>
        <v>0</v>
      </c>
      <c r="AK648" s="88">
        <f t="shared" si="492"/>
        <v>0</v>
      </c>
      <c r="AL648" s="88">
        <f t="shared" si="492"/>
        <v>-49</v>
      </c>
      <c r="AM648" s="88">
        <f t="shared" si="492"/>
        <v>0</v>
      </c>
      <c r="AN648" s="88">
        <f t="shared" si="492"/>
        <v>0</v>
      </c>
      <c r="AO648" s="88">
        <f t="shared" si="492"/>
        <v>-1654</v>
      </c>
      <c r="AP648" s="88">
        <f t="shared" si="492"/>
        <v>-790</v>
      </c>
      <c r="AQ648" s="88">
        <f t="shared" si="492"/>
        <v>-613</v>
      </c>
      <c r="AR648" s="88">
        <f t="shared" si="492"/>
        <v>0</v>
      </c>
      <c r="AS648" s="126">
        <f t="shared" si="307"/>
        <v>-1703</v>
      </c>
      <c r="AT648" s="88">
        <f t="shared" si="492"/>
        <v>0</v>
      </c>
      <c r="AU648" s="88">
        <f t="shared" si="492"/>
        <v>0</v>
      </c>
      <c r="AV648" s="88">
        <f t="shared" si="492"/>
        <v>0</v>
      </c>
      <c r="AW648" s="88">
        <f t="shared" si="492"/>
        <v>0</v>
      </c>
      <c r="AX648" s="88">
        <f t="shared" si="492"/>
        <v>0</v>
      </c>
      <c r="AY648" s="88">
        <f t="shared" si="492"/>
        <v>-15</v>
      </c>
      <c r="AZ648" s="88">
        <f t="shared" si="492"/>
        <v>-15</v>
      </c>
      <c r="BA648" s="88">
        <f t="shared" si="492"/>
        <v>0</v>
      </c>
      <c r="BB648" s="88">
        <f t="shared" si="492"/>
        <v>-28</v>
      </c>
      <c r="BC648" s="88">
        <f t="shared" si="492"/>
        <v>-17</v>
      </c>
      <c r="BD648" s="88">
        <f t="shared" si="492"/>
        <v>-11</v>
      </c>
      <c r="BE648" s="88">
        <f t="shared" si="492"/>
        <v>-11</v>
      </c>
      <c r="BF648" s="88">
        <f t="shared" si="492"/>
        <v>0</v>
      </c>
      <c r="BG648" s="88">
        <f t="shared" si="492"/>
        <v>0</v>
      </c>
      <c r="BH648" s="88">
        <f t="shared" si="492"/>
        <v>-10</v>
      </c>
      <c r="BI648" s="88">
        <f t="shared" si="492"/>
        <v>0</v>
      </c>
      <c r="BJ648" s="88">
        <f t="shared" si="492"/>
        <v>0</v>
      </c>
      <c r="BK648" s="88">
        <f t="shared" si="492"/>
        <v>0</v>
      </c>
      <c r="BL648" s="88">
        <f t="shared" si="492"/>
        <v>-2</v>
      </c>
      <c r="BM648" s="88">
        <f t="shared" si="492"/>
        <v>0</v>
      </c>
      <c r="BN648" s="88">
        <f t="shared" si="492"/>
        <v>0</v>
      </c>
      <c r="BO648" s="88">
        <f t="shared" si="492"/>
        <v>0</v>
      </c>
      <c r="BP648" s="88">
        <f t="shared" si="492"/>
        <v>-2</v>
      </c>
      <c r="BQ648" s="86">
        <f t="shared" si="473"/>
        <v>-55</v>
      </c>
      <c r="BR648" s="86">
        <f>SUM(BR649:BR663)</f>
        <v>0</v>
      </c>
      <c r="BS648" s="86">
        <f t="shared" ref="BS648:CH648" si="493">SUM(BS649:BS663)</f>
        <v>0</v>
      </c>
      <c r="BT648" s="86">
        <f t="shared" si="493"/>
        <v>0</v>
      </c>
      <c r="BU648" s="86">
        <f t="shared" si="493"/>
        <v>0</v>
      </c>
      <c r="BV648" s="86">
        <f t="shared" si="493"/>
        <v>0</v>
      </c>
      <c r="BW648" s="86">
        <f t="shared" si="493"/>
        <v>0</v>
      </c>
      <c r="BX648" s="86">
        <f t="shared" si="493"/>
        <v>0</v>
      </c>
      <c r="BY648" s="86">
        <f t="shared" si="493"/>
        <v>0</v>
      </c>
      <c r="BZ648" s="86">
        <f t="shared" si="493"/>
        <v>0</v>
      </c>
      <c r="CA648" s="86">
        <f t="shared" si="493"/>
        <v>0</v>
      </c>
      <c r="CB648" s="86">
        <f t="shared" si="493"/>
        <v>0</v>
      </c>
      <c r="CC648" s="86">
        <f t="shared" si="493"/>
        <v>0</v>
      </c>
      <c r="CD648" s="86">
        <f t="shared" si="493"/>
        <v>0</v>
      </c>
      <c r="CE648" s="86">
        <f t="shared" si="493"/>
        <v>0</v>
      </c>
      <c r="CF648" s="86">
        <f t="shared" si="493"/>
        <v>0</v>
      </c>
      <c r="CG648" s="86">
        <f t="shared" si="493"/>
        <v>0</v>
      </c>
      <c r="CH648" s="86">
        <f t="shared" si="493"/>
        <v>0</v>
      </c>
      <c r="CI648" s="86"/>
      <c r="CJ648" s="86"/>
      <c r="CK648" s="86"/>
      <c r="CL648" s="86"/>
      <c r="CM648" s="86"/>
      <c r="CN648" s="86"/>
      <c r="CO648" s="86"/>
      <c r="CP648" s="278">
        <f t="shared" si="487"/>
        <v>0</v>
      </c>
      <c r="CQ648" s="86"/>
      <c r="CR648" s="86"/>
      <c r="CS648" s="86"/>
      <c r="CT648" s="86"/>
      <c r="CU648" s="86"/>
      <c r="CV648" s="86"/>
      <c r="CW648" s="86"/>
      <c r="CX648" s="86"/>
      <c r="CY648" s="86"/>
      <c r="CZ648" s="86"/>
      <c r="DA648" s="86"/>
      <c r="DB648" s="278">
        <f t="shared" si="488"/>
        <v>0</v>
      </c>
      <c r="DC648" s="86">
        <f t="shared" si="484"/>
        <v>0</v>
      </c>
      <c r="DD648" s="86"/>
      <c r="DE648" s="86"/>
      <c r="DF648" s="86"/>
      <c r="DG648" s="278">
        <f t="shared" si="485"/>
        <v>0</v>
      </c>
      <c r="DH648" s="86">
        <f t="shared" si="486"/>
        <v>0</v>
      </c>
      <c r="DI648" s="86"/>
      <c r="DJ648" s="86"/>
      <c r="DK648" s="86"/>
      <c r="DL648" s="86"/>
      <c r="DM648" s="86"/>
      <c r="DN648" s="86"/>
      <c r="DO648" s="86"/>
      <c r="DP648" s="86"/>
      <c r="DQ648" s="86"/>
      <c r="DR648" s="86"/>
      <c r="DS648" s="86"/>
      <c r="DT648" s="86"/>
      <c r="DU648" s="86"/>
      <c r="DV648" s="86"/>
      <c r="DW648" s="86"/>
      <c r="DX648" s="86"/>
      <c r="DY648" s="86"/>
      <c r="DZ648" s="86"/>
      <c r="EA648" s="86"/>
      <c r="EB648" s="86"/>
      <c r="EC648" s="86"/>
      <c r="ED648" s="86"/>
      <c r="EE648" s="86"/>
      <c r="EF648" s="86"/>
      <c r="EG648" s="86"/>
      <c r="EH648" s="86"/>
      <c r="EI648" s="89"/>
      <c r="EJ648" s="89"/>
      <c r="EK648" s="89"/>
      <c r="EL648" s="89"/>
      <c r="EM648" s="89"/>
      <c r="EN648" s="89"/>
      <c r="EO648" s="89"/>
      <c r="EP648" s="89"/>
      <c r="EQ648" s="89"/>
      <c r="ER648" s="89"/>
      <c r="ES648" s="89"/>
      <c r="ET648" s="89"/>
      <c r="EU648" s="89"/>
      <c r="EV648" s="89"/>
      <c r="EW648" s="89"/>
      <c r="EX648" s="89"/>
      <c r="EY648" s="89"/>
      <c r="EZ648" s="89"/>
      <c r="FA648" s="89"/>
      <c r="FB648" s="89"/>
    </row>
    <row r="649" spans="2:158" s="69" customFormat="1">
      <c r="B649" s="76"/>
      <c r="C649" s="77" t="s">
        <v>385</v>
      </c>
      <c r="D649" s="71"/>
      <c r="E649" s="71"/>
      <c r="F649" s="71"/>
      <c r="G649" s="71"/>
      <c r="H649" s="71"/>
      <c r="I649" s="71"/>
      <c r="J649" s="71"/>
      <c r="K649" s="71"/>
      <c r="L649" s="71"/>
      <c r="M649" s="71"/>
      <c r="N649" s="71"/>
      <c r="O649" s="72"/>
      <c r="P649" s="71"/>
      <c r="Q649" s="71"/>
      <c r="R649" s="71"/>
      <c r="S649" s="71"/>
      <c r="T649" s="71"/>
      <c r="U649" s="71"/>
      <c r="V649" s="71"/>
      <c r="W649" s="71"/>
      <c r="X649" s="71"/>
      <c r="Y649" s="71">
        <f>SUM('рабочая 2023 г'!Y648-'2022 г.'!Y648)</f>
        <v>-2</v>
      </c>
      <c r="Z649" s="73"/>
      <c r="AA649" s="73"/>
      <c r="AB649" s="73"/>
      <c r="AC649" s="73"/>
      <c r="AD649" s="73"/>
      <c r="AE649" s="73"/>
      <c r="AF649" s="75">
        <f t="shared" si="491"/>
        <v>-543</v>
      </c>
      <c r="AG649" s="71">
        <f>SUM('рабочая 2023 г'!AG648-'2022 г.'!AG648)</f>
        <v>0</v>
      </c>
      <c r="AH649" s="71">
        <f>SUM('рабочая 2023 г'!AH648-'2022 г.'!AH648)</f>
        <v>0</v>
      </c>
      <c r="AI649" s="71">
        <f>SUM('рабочая 2023 г'!AI648-'2022 г.'!AI648)</f>
        <v>0</v>
      </c>
      <c r="AJ649" s="71">
        <f>SUM('рабочая 2023 г'!AJ648-'2022 г.'!AJ648)</f>
        <v>0</v>
      </c>
      <c r="AK649" s="71">
        <f>SUM('рабочая 2023 г'!AK648-'2022 г.'!AK648)</f>
        <v>0</v>
      </c>
      <c r="AL649" s="71">
        <f>SUM('рабочая 2023 г'!AL648-'2022 г.'!AL648)</f>
        <v>0</v>
      </c>
      <c r="AM649" s="71">
        <f>SUM('рабочая 2023 г'!AM648-'2022 г.'!AM648)</f>
        <v>0</v>
      </c>
      <c r="AN649" s="71">
        <f>SUM('рабочая 2023 г'!AN648-'2022 г.'!AN648)</f>
        <v>0</v>
      </c>
      <c r="AO649" s="71">
        <f>SUM('рабочая 2023 г'!AO648-'2022 г.'!AO648)</f>
        <v>-541</v>
      </c>
      <c r="AP649" s="71">
        <f>SUM('рабочая 2023 г'!AP648-'2022 г.'!AP648)</f>
        <v>-319</v>
      </c>
      <c r="AQ649" s="71">
        <f>SUM('рабочая 2023 г'!AQ648-'2022 г.'!AQ648)</f>
        <v>-227</v>
      </c>
      <c r="AR649" s="71">
        <f>SUM('рабочая 2023 г'!AR648-'2022 г.'!AR648)</f>
        <v>0</v>
      </c>
      <c r="AS649" s="117">
        <f>SUM(AG649,AH649,AK649,AL649,AO649)</f>
        <v>-541</v>
      </c>
      <c r="AT649" s="71">
        <f>SUM('рабочая 2023 г'!AT648-'2022 г.'!AT648)</f>
        <v>0</v>
      </c>
      <c r="AU649" s="71">
        <f>SUM('рабочая 2023 г'!AU648-'2022 г.'!AU648)</f>
        <v>0</v>
      </c>
      <c r="AV649" s="71">
        <f>SUM('рабочая 2023 г'!AV648-'2022 г.'!AV648)</f>
        <v>0</v>
      </c>
      <c r="AW649" s="71">
        <f>SUM('рабочая 2023 г'!AW648-'2022 г.'!AW648)</f>
        <v>0</v>
      </c>
      <c r="AX649" s="71">
        <f>SUM('рабочая 2023 г'!AX648-'2022 г.'!AX648)</f>
        <v>0</v>
      </c>
      <c r="AY649" s="71">
        <f>SUM('рабочая 2023 г'!AY648-'2022 г.'!AY648)</f>
        <v>0</v>
      </c>
      <c r="AZ649" s="71">
        <f>SUM('рабочая 2023 г'!AZ648-'2022 г.'!AZ648)</f>
        <v>0</v>
      </c>
      <c r="BA649" s="71">
        <f>SUM('рабочая 2023 г'!BA648-'2022 г.'!BA648)</f>
        <v>0</v>
      </c>
      <c r="BB649" s="75">
        <f t="shared" ref="BB649:BB657" si="494">SUM(BF649,BC649:BD649)</f>
        <v>0</v>
      </c>
      <c r="BC649" s="71">
        <f>SUM('рабочая 2023 г'!BC648-'2022 г.'!BC648)</f>
        <v>0</v>
      </c>
      <c r="BD649" s="71">
        <f>SUM('рабочая 2023 г'!BD648-'2022 г.'!BD648)</f>
        <v>0</v>
      </c>
      <c r="BE649" s="71">
        <f>SUM('рабочая 2023 г'!BE648-'2022 г.'!BE648)</f>
        <v>0</v>
      </c>
      <c r="BF649" s="71">
        <f>SUM('рабочая 2023 г'!BF648-'2022 г.'!BF648)</f>
        <v>0</v>
      </c>
      <c r="BG649" s="71">
        <f>SUM('рабочая 2023 г'!BG648-'2022 г.'!BG648)</f>
        <v>0</v>
      </c>
      <c r="BH649" s="71">
        <f>SUM('рабочая 2023 г'!BH648-'2022 г.'!BH648)</f>
        <v>0</v>
      </c>
      <c r="BI649" s="71">
        <f>SUM('рабочая 2023 г'!BI648-'2022 г.'!BI648)</f>
        <v>0</v>
      </c>
      <c r="BJ649" s="71">
        <f>SUM('рабочая 2023 г'!BJ648-'2022 г.'!BJ648)</f>
        <v>0</v>
      </c>
      <c r="BK649" s="71">
        <f>SUM('рабочая 2023 г'!BK648-'2022 г.'!BK648)</f>
        <v>0</v>
      </c>
      <c r="BL649" s="73">
        <f t="shared" ref="BL649:BL657" si="495">SUM(BM649:BP649)</f>
        <v>-2</v>
      </c>
      <c r="BM649" s="71">
        <f>SUM('рабочая 2023 г'!BM648-'2022 г.'!BM648)</f>
        <v>0</v>
      </c>
      <c r="BN649" s="71">
        <f>SUM('рабочая 2023 г'!BN648-'2022 г.'!BN648)</f>
        <v>0</v>
      </c>
      <c r="BO649" s="71">
        <f>SUM('рабочая 2023 г'!BO648-'2022 г.'!BO648)</f>
        <v>0</v>
      </c>
      <c r="BP649" s="71">
        <f>SUM('рабочая 2023 г'!BP648-'2022 г.'!BP648)</f>
        <v>-2</v>
      </c>
      <c r="BQ649" s="71">
        <f t="shared" si="473"/>
        <v>-2</v>
      </c>
      <c r="BR649" s="71"/>
      <c r="BS649" s="71"/>
      <c r="BT649" s="71"/>
      <c r="BU649" s="71"/>
      <c r="BV649" s="71"/>
      <c r="BW649" s="71"/>
      <c r="BX649" s="71"/>
      <c r="BY649" s="71"/>
      <c r="BZ649" s="71"/>
      <c r="CA649" s="71"/>
      <c r="CB649" s="71"/>
      <c r="CC649" s="71"/>
      <c r="CD649" s="71"/>
      <c r="CE649" s="71"/>
      <c r="CF649" s="71"/>
      <c r="CG649" s="71"/>
      <c r="CH649" s="71"/>
      <c r="CI649" s="71"/>
      <c r="CJ649" s="71"/>
      <c r="CK649" s="71"/>
      <c r="CL649" s="71"/>
      <c r="CM649" s="71"/>
      <c r="CN649" s="71"/>
      <c r="CO649" s="71"/>
      <c r="CP649" s="188">
        <f t="shared" si="487"/>
        <v>0</v>
      </c>
      <c r="CQ649" s="71"/>
      <c r="CR649" s="71"/>
      <c r="CS649" s="71"/>
      <c r="CT649" s="71"/>
      <c r="CU649" s="71"/>
      <c r="CV649" s="71"/>
      <c r="CW649" s="71"/>
      <c r="CX649" s="71"/>
      <c r="CY649" s="71"/>
      <c r="CZ649" s="71"/>
      <c r="DA649" s="71"/>
      <c r="DB649" s="188">
        <f t="shared" si="488"/>
        <v>0</v>
      </c>
      <c r="DC649" s="38">
        <f t="shared" si="484"/>
        <v>0</v>
      </c>
      <c r="DD649" s="71"/>
      <c r="DE649" s="71"/>
      <c r="DF649" s="71"/>
      <c r="DG649" s="188">
        <f t="shared" si="485"/>
        <v>0</v>
      </c>
      <c r="DH649" s="38">
        <f t="shared" si="486"/>
        <v>0</v>
      </c>
      <c r="DI649" s="71"/>
      <c r="DJ649" s="71"/>
      <c r="DK649" s="71"/>
      <c r="DL649" s="71"/>
      <c r="DM649" s="71"/>
      <c r="DN649" s="71"/>
      <c r="DO649" s="71"/>
      <c r="DP649" s="71"/>
      <c r="DQ649" s="71"/>
      <c r="DR649" s="71"/>
      <c r="DS649" s="71"/>
      <c r="DT649" s="71"/>
      <c r="DU649" s="71"/>
      <c r="DV649" s="71"/>
      <c r="DW649" s="71"/>
      <c r="DX649" s="71"/>
      <c r="DY649" s="71"/>
      <c r="DZ649" s="71"/>
      <c r="EA649" s="71"/>
      <c r="EB649" s="71"/>
      <c r="EC649" s="71"/>
      <c r="ED649" s="71"/>
      <c r="EE649" s="71"/>
      <c r="EF649" s="71"/>
      <c r="EG649" s="71"/>
      <c r="EH649" s="71"/>
      <c r="EI649" s="74"/>
      <c r="EJ649" s="74"/>
      <c r="EK649" s="74"/>
      <c r="EL649" s="74"/>
      <c r="EM649" s="74"/>
      <c r="EN649" s="74"/>
      <c r="EO649" s="74"/>
      <c r="EP649" s="74"/>
      <c r="EQ649" s="74"/>
      <c r="ER649" s="74"/>
      <c r="ES649" s="74"/>
      <c r="ET649" s="74"/>
      <c r="EU649" s="74"/>
      <c r="EV649" s="74"/>
      <c r="EW649" s="74"/>
      <c r="EX649" s="74"/>
      <c r="EY649" s="74"/>
      <c r="EZ649" s="74"/>
      <c r="FA649" s="74"/>
      <c r="FB649" s="74"/>
    </row>
    <row r="650" spans="2:158" s="69" customFormat="1">
      <c r="B650" s="76"/>
      <c r="C650" s="77" t="s">
        <v>386</v>
      </c>
      <c r="D650" s="71"/>
      <c r="E650" s="71"/>
      <c r="F650" s="71"/>
      <c r="G650" s="71"/>
      <c r="H650" s="71"/>
      <c r="I650" s="71"/>
      <c r="J650" s="71"/>
      <c r="K650" s="71"/>
      <c r="L650" s="71"/>
      <c r="M650" s="71"/>
      <c r="N650" s="71"/>
      <c r="O650" s="72"/>
      <c r="P650" s="71"/>
      <c r="Q650" s="71"/>
      <c r="R650" s="71"/>
      <c r="S650" s="71"/>
      <c r="T650" s="71"/>
      <c r="U650" s="71"/>
      <c r="V650" s="71"/>
      <c r="W650" s="71"/>
      <c r="X650" s="71"/>
      <c r="Y650" s="71">
        <f>SUM('рабочая 2023 г'!Y649-'2022 г.'!Y649)</f>
        <v>0</v>
      </c>
      <c r="Z650" s="73"/>
      <c r="AA650" s="73"/>
      <c r="AB650" s="73"/>
      <c r="AC650" s="73"/>
      <c r="AD650" s="73"/>
      <c r="AE650" s="73"/>
      <c r="AF650" s="75">
        <f t="shared" si="491"/>
        <v>0</v>
      </c>
      <c r="AG650" s="71">
        <f>SUM('рабочая 2023 г'!AG649-'2022 г.'!AG649)</f>
        <v>0</v>
      </c>
      <c r="AH650" s="71">
        <f>SUM('рабочая 2023 г'!AH649-'2022 г.'!AH649)</f>
        <v>0</v>
      </c>
      <c r="AI650" s="71">
        <f>SUM('рабочая 2023 г'!AI649-'2022 г.'!AI649)</f>
        <v>0</v>
      </c>
      <c r="AJ650" s="71">
        <f>SUM('рабочая 2023 г'!AJ649-'2022 г.'!AJ649)</f>
        <v>0</v>
      </c>
      <c r="AK650" s="71">
        <f>SUM('рабочая 2023 г'!AK649-'2022 г.'!AK649)</f>
        <v>0</v>
      </c>
      <c r="AL650" s="71">
        <f>SUM('рабочая 2023 г'!AL649-'2022 г.'!AL649)</f>
        <v>0</v>
      </c>
      <c r="AM650" s="71">
        <f>SUM('рабочая 2023 г'!AM649-'2022 г.'!AM649)</f>
        <v>0</v>
      </c>
      <c r="AN650" s="71">
        <f>SUM('рабочая 2023 г'!AN649-'2022 г.'!AN649)</f>
        <v>0</v>
      </c>
      <c r="AO650" s="71">
        <f>SUM('рабочая 2023 г'!AO649-'2022 г.'!AO649)</f>
        <v>0</v>
      </c>
      <c r="AP650" s="71">
        <f>SUM('рабочая 2023 г'!AP649-'2022 г.'!AP649)</f>
        <v>0</v>
      </c>
      <c r="AQ650" s="71">
        <f>SUM('рабочая 2023 г'!AQ649-'2022 г.'!AQ649)</f>
        <v>0</v>
      </c>
      <c r="AR650" s="71">
        <f>SUM('рабочая 2023 г'!AR649-'2022 г.'!AR649)</f>
        <v>0</v>
      </c>
      <c r="AS650" s="117">
        <f t="shared" ref="AS650:AS663" si="496">SUM(AG650,AH650,AK650,AL650,AO650)</f>
        <v>0</v>
      </c>
      <c r="AT650" s="71">
        <f>SUM('рабочая 2023 г'!AT649-'2022 г.'!AT649)</f>
        <v>0</v>
      </c>
      <c r="AU650" s="71">
        <f>SUM('рабочая 2023 г'!AU649-'2022 г.'!AU649)</f>
        <v>0</v>
      </c>
      <c r="AV650" s="71">
        <f>SUM('рабочая 2023 г'!AV649-'2022 г.'!AV649)</f>
        <v>0</v>
      </c>
      <c r="AW650" s="71">
        <f>SUM('рабочая 2023 г'!AW649-'2022 г.'!AW649)</f>
        <v>0</v>
      </c>
      <c r="AX650" s="71">
        <f>SUM('рабочая 2023 г'!AX649-'2022 г.'!AX649)</f>
        <v>0</v>
      </c>
      <c r="AY650" s="71">
        <f>SUM('рабочая 2023 г'!AY649-'2022 г.'!AY649)</f>
        <v>0</v>
      </c>
      <c r="AZ650" s="71">
        <f>SUM('рабочая 2023 г'!AZ649-'2022 г.'!AZ649)</f>
        <v>0</v>
      </c>
      <c r="BA650" s="71">
        <f>SUM('рабочая 2023 г'!BA649-'2022 г.'!BA649)</f>
        <v>0</v>
      </c>
      <c r="BB650" s="75">
        <f t="shared" si="494"/>
        <v>0</v>
      </c>
      <c r="BC650" s="71">
        <f>SUM('рабочая 2023 г'!BC649-'2022 г.'!BC649)</f>
        <v>0</v>
      </c>
      <c r="BD650" s="71">
        <f>SUM('рабочая 2023 г'!BD649-'2022 г.'!BD649)</f>
        <v>0</v>
      </c>
      <c r="BE650" s="71">
        <f>SUM('рабочая 2023 г'!BE649-'2022 г.'!BE649)</f>
        <v>0</v>
      </c>
      <c r="BF650" s="71">
        <f>SUM('рабочая 2023 г'!BF649-'2022 г.'!BF649)</f>
        <v>0</v>
      </c>
      <c r="BG650" s="71">
        <f>SUM('рабочая 2023 г'!BG649-'2022 г.'!BG649)</f>
        <v>0</v>
      </c>
      <c r="BH650" s="71">
        <f>SUM('рабочая 2023 г'!BH649-'2022 г.'!BH649)</f>
        <v>0</v>
      </c>
      <c r="BI650" s="71">
        <f>SUM('рабочая 2023 г'!BI649-'2022 г.'!BI649)</f>
        <v>0</v>
      </c>
      <c r="BJ650" s="71">
        <f>SUM('рабочая 2023 г'!BJ649-'2022 г.'!BJ649)</f>
        <v>0</v>
      </c>
      <c r="BK650" s="71">
        <f>SUM('рабочая 2023 г'!BK649-'2022 г.'!BK649)</f>
        <v>0</v>
      </c>
      <c r="BL650" s="73">
        <f t="shared" si="495"/>
        <v>0</v>
      </c>
      <c r="BM650" s="71">
        <f>SUM('рабочая 2023 г'!BM649-'2022 г.'!BM649)</f>
        <v>0</v>
      </c>
      <c r="BN650" s="71">
        <f>SUM('рабочая 2023 г'!BN649-'2022 г.'!BN649)</f>
        <v>0</v>
      </c>
      <c r="BO650" s="71">
        <f>SUM('рабочая 2023 г'!BO649-'2022 г.'!BO649)</f>
        <v>0</v>
      </c>
      <c r="BP650" s="71">
        <f>SUM('рабочая 2023 г'!BP649-'2022 г.'!BP649)</f>
        <v>0</v>
      </c>
      <c r="BQ650" s="71">
        <f t="shared" si="473"/>
        <v>0</v>
      </c>
      <c r="BR650" s="71"/>
      <c r="BS650" s="71"/>
      <c r="BT650" s="71"/>
      <c r="BU650" s="71"/>
      <c r="BV650" s="71"/>
      <c r="BW650" s="71"/>
      <c r="BX650" s="71"/>
      <c r="BY650" s="71"/>
      <c r="BZ650" s="71"/>
      <c r="CA650" s="71"/>
      <c r="CB650" s="71"/>
      <c r="CC650" s="71"/>
      <c r="CD650" s="71"/>
      <c r="CE650" s="71"/>
      <c r="CF650" s="71"/>
      <c r="CG650" s="71"/>
      <c r="CH650" s="71"/>
      <c r="CI650" s="71"/>
      <c r="CJ650" s="71"/>
      <c r="CK650" s="71"/>
      <c r="CL650" s="71"/>
      <c r="CM650" s="71"/>
      <c r="CN650" s="71"/>
      <c r="CO650" s="71"/>
      <c r="CP650" s="188">
        <f t="shared" si="487"/>
        <v>0</v>
      </c>
      <c r="CQ650" s="71"/>
      <c r="CR650" s="71"/>
      <c r="CS650" s="71"/>
      <c r="CT650" s="71"/>
      <c r="CU650" s="71"/>
      <c r="CV650" s="71"/>
      <c r="CW650" s="71"/>
      <c r="CX650" s="71"/>
      <c r="CY650" s="71"/>
      <c r="CZ650" s="71"/>
      <c r="DA650" s="71"/>
      <c r="DB650" s="188">
        <f t="shared" si="488"/>
        <v>0</v>
      </c>
      <c r="DC650" s="38">
        <f t="shared" si="484"/>
        <v>0</v>
      </c>
      <c r="DD650" s="71"/>
      <c r="DE650" s="71"/>
      <c r="DF650" s="71"/>
      <c r="DG650" s="188">
        <f t="shared" si="485"/>
        <v>0</v>
      </c>
      <c r="DH650" s="38">
        <f t="shared" si="486"/>
        <v>0</v>
      </c>
      <c r="DI650" s="71"/>
      <c r="DJ650" s="71"/>
      <c r="DK650" s="71"/>
      <c r="DL650" s="71"/>
      <c r="DM650" s="71"/>
      <c r="DN650" s="71"/>
      <c r="DO650" s="71"/>
      <c r="DP650" s="71"/>
      <c r="DQ650" s="71"/>
      <c r="DR650" s="71"/>
      <c r="DS650" s="71"/>
      <c r="DT650" s="71"/>
      <c r="DU650" s="71"/>
      <c r="DV650" s="71"/>
      <c r="DW650" s="71"/>
      <c r="DX650" s="71"/>
      <c r="DY650" s="71"/>
      <c r="DZ650" s="71"/>
      <c r="EA650" s="71"/>
      <c r="EB650" s="71"/>
      <c r="EC650" s="71"/>
      <c r="ED650" s="71"/>
      <c r="EE650" s="71"/>
      <c r="EF650" s="71"/>
      <c r="EG650" s="71"/>
      <c r="EH650" s="71"/>
      <c r="EI650" s="74"/>
      <c r="EJ650" s="74"/>
      <c r="EK650" s="74"/>
      <c r="EL650" s="74"/>
      <c r="EM650" s="74"/>
      <c r="EN650" s="74"/>
      <c r="EO650" s="74"/>
      <c r="EP650" s="74"/>
      <c r="EQ650" s="74"/>
      <c r="ER650" s="74"/>
      <c r="ES650" s="74"/>
      <c r="ET650" s="74"/>
      <c r="EU650" s="74"/>
      <c r="EV650" s="74"/>
      <c r="EW650" s="74"/>
      <c r="EX650" s="74"/>
      <c r="EY650" s="74"/>
      <c r="EZ650" s="74"/>
      <c r="FA650" s="74"/>
      <c r="FB650" s="74"/>
    </row>
    <row r="651" spans="2:158" s="69" customFormat="1">
      <c r="B651" s="76"/>
      <c r="C651" s="77" t="s">
        <v>387</v>
      </c>
      <c r="D651" s="71"/>
      <c r="E651" s="71"/>
      <c r="F651" s="71"/>
      <c r="G651" s="71"/>
      <c r="H651" s="71"/>
      <c r="I651" s="71"/>
      <c r="J651" s="71"/>
      <c r="K651" s="71"/>
      <c r="L651" s="71"/>
      <c r="M651" s="71"/>
      <c r="N651" s="71"/>
      <c r="O651" s="72"/>
      <c r="P651" s="71"/>
      <c r="Q651" s="71"/>
      <c r="R651" s="71"/>
      <c r="S651" s="71"/>
      <c r="T651" s="71"/>
      <c r="U651" s="71"/>
      <c r="V651" s="71"/>
      <c r="W651" s="71"/>
      <c r="X651" s="71"/>
      <c r="Y651" s="71">
        <f>SUM('рабочая 2023 г'!Y650-'2022 г.'!Y650)</f>
        <v>0</v>
      </c>
      <c r="Z651" s="73"/>
      <c r="AA651" s="73"/>
      <c r="AB651" s="73"/>
      <c r="AC651" s="73"/>
      <c r="AD651" s="73"/>
      <c r="AE651" s="73"/>
      <c r="AF651" s="75">
        <f t="shared" si="491"/>
        <v>0</v>
      </c>
      <c r="AG651" s="71">
        <f>SUM('рабочая 2023 г'!AG650-'2022 г.'!AG650)</f>
        <v>0</v>
      </c>
      <c r="AH651" s="71">
        <f>SUM('рабочая 2023 г'!AH650-'2022 г.'!AH650)</f>
        <v>0</v>
      </c>
      <c r="AI651" s="71">
        <f>SUM('рабочая 2023 г'!AI650-'2022 г.'!AI650)</f>
        <v>0</v>
      </c>
      <c r="AJ651" s="71">
        <f>SUM('рабочая 2023 г'!AJ650-'2022 г.'!AJ650)</f>
        <v>0</v>
      </c>
      <c r="AK651" s="71">
        <f>SUM('рабочая 2023 г'!AK650-'2022 г.'!AK650)</f>
        <v>0</v>
      </c>
      <c r="AL651" s="71">
        <f>SUM('рабочая 2023 г'!AL650-'2022 г.'!AL650)</f>
        <v>0</v>
      </c>
      <c r="AM651" s="71">
        <f>SUM('рабочая 2023 г'!AM650-'2022 г.'!AM650)</f>
        <v>0</v>
      </c>
      <c r="AN651" s="71">
        <f>SUM('рабочая 2023 г'!AN650-'2022 г.'!AN650)</f>
        <v>0</v>
      </c>
      <c r="AO651" s="71">
        <f>SUM('рабочая 2023 г'!AO650-'2022 г.'!AO650)</f>
        <v>0</v>
      </c>
      <c r="AP651" s="71">
        <f>SUM('рабочая 2023 г'!AP650-'2022 г.'!AP650)</f>
        <v>0</v>
      </c>
      <c r="AQ651" s="71">
        <f>SUM('рабочая 2023 г'!AQ650-'2022 г.'!AQ650)</f>
        <v>0</v>
      </c>
      <c r="AR651" s="71">
        <f>SUM('рабочая 2023 г'!AR650-'2022 г.'!AR650)</f>
        <v>0</v>
      </c>
      <c r="AS651" s="117">
        <f t="shared" si="496"/>
        <v>0</v>
      </c>
      <c r="AT651" s="71">
        <f>SUM('рабочая 2023 г'!AT650-'2022 г.'!AT650)</f>
        <v>0</v>
      </c>
      <c r="AU651" s="71">
        <f>SUM('рабочая 2023 г'!AU650-'2022 г.'!AU650)</f>
        <v>0</v>
      </c>
      <c r="AV651" s="71">
        <f>SUM('рабочая 2023 г'!AV650-'2022 г.'!AV650)</f>
        <v>0</v>
      </c>
      <c r="AW651" s="71">
        <f>SUM('рабочая 2023 г'!AW650-'2022 г.'!AW650)</f>
        <v>0</v>
      </c>
      <c r="AX651" s="71">
        <f>SUM('рабочая 2023 г'!AX650-'2022 г.'!AX650)</f>
        <v>0</v>
      </c>
      <c r="AY651" s="71">
        <f>SUM('рабочая 2023 г'!AY650-'2022 г.'!AY650)</f>
        <v>0</v>
      </c>
      <c r="AZ651" s="71">
        <f>SUM('рабочая 2023 г'!AZ650-'2022 г.'!AZ650)</f>
        <v>0</v>
      </c>
      <c r="BA651" s="71">
        <f>SUM('рабочая 2023 г'!BA650-'2022 г.'!BA650)</f>
        <v>0</v>
      </c>
      <c r="BB651" s="75">
        <f t="shared" si="494"/>
        <v>0</v>
      </c>
      <c r="BC651" s="71">
        <f>SUM('рабочая 2023 г'!BC650-'2022 г.'!BC650)</f>
        <v>0</v>
      </c>
      <c r="BD651" s="71">
        <f>SUM('рабочая 2023 г'!BD650-'2022 г.'!BD650)</f>
        <v>0</v>
      </c>
      <c r="BE651" s="71">
        <f>SUM('рабочая 2023 г'!BE650-'2022 г.'!BE650)</f>
        <v>0</v>
      </c>
      <c r="BF651" s="71">
        <f>SUM('рабочая 2023 г'!BF650-'2022 г.'!BF650)</f>
        <v>0</v>
      </c>
      <c r="BG651" s="71">
        <f>SUM('рабочая 2023 г'!BG650-'2022 г.'!BG650)</f>
        <v>0</v>
      </c>
      <c r="BH651" s="71">
        <f>SUM('рабочая 2023 г'!BH650-'2022 г.'!BH650)</f>
        <v>0</v>
      </c>
      <c r="BI651" s="71">
        <f>SUM('рабочая 2023 г'!BI650-'2022 г.'!BI650)</f>
        <v>0</v>
      </c>
      <c r="BJ651" s="71">
        <f>SUM('рабочая 2023 г'!BJ650-'2022 г.'!BJ650)</f>
        <v>0</v>
      </c>
      <c r="BK651" s="71">
        <f>SUM('рабочая 2023 г'!BK650-'2022 г.'!BK650)</f>
        <v>0</v>
      </c>
      <c r="BL651" s="73">
        <f t="shared" si="495"/>
        <v>0</v>
      </c>
      <c r="BM651" s="71">
        <f>SUM('рабочая 2023 г'!BM650-'2022 г.'!BM650)</f>
        <v>0</v>
      </c>
      <c r="BN651" s="71">
        <f>SUM('рабочая 2023 г'!BN650-'2022 г.'!BN650)</f>
        <v>0</v>
      </c>
      <c r="BO651" s="71">
        <f>SUM('рабочая 2023 г'!BO650-'2022 г.'!BO650)</f>
        <v>0</v>
      </c>
      <c r="BP651" s="71">
        <f>SUM('рабочая 2023 г'!BP650-'2022 г.'!BP650)</f>
        <v>0</v>
      </c>
      <c r="BQ651" s="71">
        <f t="shared" si="473"/>
        <v>0</v>
      </c>
      <c r="BR651" s="71"/>
      <c r="BS651" s="71"/>
      <c r="BT651" s="71"/>
      <c r="BU651" s="71"/>
      <c r="BV651" s="71"/>
      <c r="BW651" s="71"/>
      <c r="BX651" s="71"/>
      <c r="BY651" s="71"/>
      <c r="BZ651" s="71"/>
      <c r="CA651" s="71"/>
      <c r="CB651" s="71"/>
      <c r="CC651" s="71"/>
      <c r="CD651" s="71"/>
      <c r="CE651" s="71"/>
      <c r="CF651" s="71"/>
      <c r="CG651" s="71"/>
      <c r="CH651" s="71"/>
      <c r="CI651" s="71"/>
      <c r="CJ651" s="71"/>
      <c r="CK651" s="71"/>
      <c r="CL651" s="71"/>
      <c r="CM651" s="71"/>
      <c r="CN651" s="71"/>
      <c r="CO651" s="71"/>
      <c r="CP651" s="188">
        <f t="shared" si="487"/>
        <v>0</v>
      </c>
      <c r="CQ651" s="71"/>
      <c r="CR651" s="71"/>
      <c r="CS651" s="71"/>
      <c r="CT651" s="71"/>
      <c r="CU651" s="71"/>
      <c r="CV651" s="71"/>
      <c r="CW651" s="71"/>
      <c r="CX651" s="71"/>
      <c r="CY651" s="71"/>
      <c r="CZ651" s="71"/>
      <c r="DA651" s="71"/>
      <c r="DB651" s="188">
        <f t="shared" si="488"/>
        <v>0</v>
      </c>
      <c r="DC651" s="38">
        <f t="shared" si="484"/>
        <v>0</v>
      </c>
      <c r="DD651" s="71"/>
      <c r="DE651" s="71"/>
      <c r="DF651" s="71"/>
      <c r="DG651" s="188">
        <f t="shared" si="485"/>
        <v>0</v>
      </c>
      <c r="DH651" s="38">
        <f t="shared" si="486"/>
        <v>0</v>
      </c>
      <c r="DI651" s="71"/>
      <c r="DJ651" s="71"/>
      <c r="DK651" s="71"/>
      <c r="DL651" s="71"/>
      <c r="DM651" s="71"/>
      <c r="DN651" s="71"/>
      <c r="DO651" s="71"/>
      <c r="DP651" s="71"/>
      <c r="DQ651" s="71"/>
      <c r="DR651" s="71"/>
      <c r="DS651" s="71"/>
      <c r="DT651" s="71"/>
      <c r="DU651" s="71"/>
      <c r="DV651" s="71"/>
      <c r="DW651" s="71"/>
      <c r="DX651" s="71"/>
      <c r="DY651" s="71"/>
      <c r="DZ651" s="71"/>
      <c r="EA651" s="71"/>
      <c r="EB651" s="71"/>
      <c r="EC651" s="71"/>
      <c r="ED651" s="71"/>
      <c r="EE651" s="71"/>
      <c r="EF651" s="71"/>
      <c r="EG651" s="71"/>
      <c r="EH651" s="71"/>
      <c r="EI651" s="74"/>
      <c r="EJ651" s="74"/>
      <c r="EK651" s="74"/>
      <c r="EL651" s="74"/>
      <c r="EM651" s="74"/>
      <c r="EN651" s="74"/>
      <c r="EO651" s="74"/>
      <c r="EP651" s="74"/>
      <c r="EQ651" s="74"/>
      <c r="ER651" s="74"/>
      <c r="ES651" s="74"/>
      <c r="ET651" s="74"/>
      <c r="EU651" s="74"/>
      <c r="EV651" s="74"/>
      <c r="EW651" s="74"/>
      <c r="EX651" s="74"/>
      <c r="EY651" s="74"/>
      <c r="EZ651" s="74"/>
      <c r="FA651" s="74"/>
      <c r="FB651" s="74"/>
    </row>
    <row r="652" spans="2:158" s="69" customFormat="1">
      <c r="B652" s="76"/>
      <c r="C652" s="77" t="s">
        <v>388</v>
      </c>
      <c r="D652" s="71"/>
      <c r="E652" s="71"/>
      <c r="F652" s="71"/>
      <c r="G652" s="71"/>
      <c r="H652" s="71"/>
      <c r="I652" s="71"/>
      <c r="J652" s="71"/>
      <c r="K652" s="71"/>
      <c r="L652" s="71"/>
      <c r="M652" s="71"/>
      <c r="N652" s="71"/>
      <c r="O652" s="72"/>
      <c r="P652" s="71"/>
      <c r="Q652" s="71"/>
      <c r="R652" s="71"/>
      <c r="S652" s="71"/>
      <c r="T652" s="71"/>
      <c r="U652" s="71"/>
      <c r="V652" s="71"/>
      <c r="W652" s="71"/>
      <c r="X652" s="71"/>
      <c r="Y652" s="71">
        <f>SUM('рабочая 2023 г'!Y651-'2022 г.'!Y651)</f>
        <v>0</v>
      </c>
      <c r="Z652" s="73"/>
      <c r="AA652" s="73"/>
      <c r="AB652" s="73"/>
      <c r="AC652" s="73"/>
      <c r="AD652" s="73"/>
      <c r="AE652" s="73"/>
      <c r="AF652" s="75">
        <f t="shared" si="491"/>
        <v>0</v>
      </c>
      <c r="AG652" s="71">
        <f>SUM('рабочая 2023 г'!AG651-'2022 г.'!AG651)</f>
        <v>0</v>
      </c>
      <c r="AH652" s="71">
        <f>SUM('рабочая 2023 г'!AH651-'2022 г.'!AH651)</f>
        <v>0</v>
      </c>
      <c r="AI652" s="71">
        <f>SUM('рабочая 2023 г'!AI651-'2022 г.'!AI651)</f>
        <v>0</v>
      </c>
      <c r="AJ652" s="71">
        <f>SUM('рабочая 2023 г'!AJ651-'2022 г.'!AJ651)</f>
        <v>0</v>
      </c>
      <c r="AK652" s="71">
        <f>SUM('рабочая 2023 г'!AK651-'2022 г.'!AK651)</f>
        <v>0</v>
      </c>
      <c r="AL652" s="71">
        <f>SUM('рабочая 2023 г'!AL651-'2022 г.'!AL651)</f>
        <v>0</v>
      </c>
      <c r="AM652" s="71">
        <f>SUM('рабочая 2023 г'!AM651-'2022 г.'!AM651)</f>
        <v>0</v>
      </c>
      <c r="AN652" s="71">
        <f>SUM('рабочая 2023 г'!AN651-'2022 г.'!AN651)</f>
        <v>0</v>
      </c>
      <c r="AO652" s="71">
        <f>SUM('рабочая 2023 г'!AO651-'2022 г.'!AO651)</f>
        <v>0</v>
      </c>
      <c r="AP652" s="71">
        <f>SUM('рабочая 2023 г'!AP651-'2022 г.'!AP651)</f>
        <v>0</v>
      </c>
      <c r="AQ652" s="71">
        <f>SUM('рабочая 2023 г'!AQ651-'2022 г.'!AQ651)</f>
        <v>0</v>
      </c>
      <c r="AR652" s="71">
        <f>SUM('рабочая 2023 г'!AR651-'2022 г.'!AR651)</f>
        <v>0</v>
      </c>
      <c r="AS652" s="117">
        <f t="shared" si="496"/>
        <v>0</v>
      </c>
      <c r="AT652" s="71">
        <f>SUM('рабочая 2023 г'!AT651-'2022 г.'!AT651)</f>
        <v>0</v>
      </c>
      <c r="AU652" s="71">
        <f>SUM('рабочая 2023 г'!AU651-'2022 г.'!AU651)</f>
        <v>0</v>
      </c>
      <c r="AV652" s="71">
        <f>SUM('рабочая 2023 г'!AV651-'2022 г.'!AV651)</f>
        <v>0</v>
      </c>
      <c r="AW652" s="71">
        <f>SUM('рабочая 2023 г'!AW651-'2022 г.'!AW651)</f>
        <v>0</v>
      </c>
      <c r="AX652" s="71">
        <f>SUM('рабочая 2023 г'!AX651-'2022 г.'!AX651)</f>
        <v>0</v>
      </c>
      <c r="AY652" s="71">
        <f>SUM('рабочая 2023 г'!AY651-'2022 г.'!AY651)</f>
        <v>0</v>
      </c>
      <c r="AZ652" s="71">
        <f>SUM('рабочая 2023 г'!AZ651-'2022 г.'!AZ651)</f>
        <v>0</v>
      </c>
      <c r="BA652" s="71">
        <f>SUM('рабочая 2023 г'!BA651-'2022 г.'!BA651)</f>
        <v>0</v>
      </c>
      <c r="BB652" s="75">
        <f t="shared" si="494"/>
        <v>0</v>
      </c>
      <c r="BC652" s="71">
        <f>SUM('рабочая 2023 г'!BC651-'2022 г.'!BC651)</f>
        <v>0</v>
      </c>
      <c r="BD652" s="71">
        <f>SUM('рабочая 2023 г'!BD651-'2022 г.'!BD651)</f>
        <v>0</v>
      </c>
      <c r="BE652" s="71">
        <f>SUM('рабочая 2023 г'!BE651-'2022 г.'!BE651)</f>
        <v>0</v>
      </c>
      <c r="BF652" s="71">
        <f>SUM('рабочая 2023 г'!BF651-'2022 г.'!BF651)</f>
        <v>0</v>
      </c>
      <c r="BG652" s="71">
        <f>SUM('рабочая 2023 г'!BG651-'2022 г.'!BG651)</f>
        <v>0</v>
      </c>
      <c r="BH652" s="71">
        <f>SUM('рабочая 2023 г'!BH651-'2022 г.'!BH651)</f>
        <v>0</v>
      </c>
      <c r="BI652" s="71">
        <f>SUM('рабочая 2023 г'!BI651-'2022 г.'!BI651)</f>
        <v>0</v>
      </c>
      <c r="BJ652" s="71">
        <f>SUM('рабочая 2023 г'!BJ651-'2022 г.'!BJ651)</f>
        <v>0</v>
      </c>
      <c r="BK652" s="71">
        <f>SUM('рабочая 2023 г'!BK651-'2022 г.'!BK651)</f>
        <v>0</v>
      </c>
      <c r="BL652" s="73">
        <f t="shared" si="495"/>
        <v>0</v>
      </c>
      <c r="BM652" s="71">
        <f>SUM('рабочая 2023 г'!BM651-'2022 г.'!BM651)</f>
        <v>0</v>
      </c>
      <c r="BN652" s="71">
        <f>SUM('рабочая 2023 г'!BN651-'2022 г.'!BN651)</f>
        <v>0</v>
      </c>
      <c r="BO652" s="71">
        <f>SUM('рабочая 2023 г'!BO651-'2022 г.'!BO651)</f>
        <v>0</v>
      </c>
      <c r="BP652" s="71">
        <f>SUM('рабочая 2023 г'!BP651-'2022 г.'!BP651)</f>
        <v>0</v>
      </c>
      <c r="BQ652" s="71">
        <f t="shared" si="473"/>
        <v>0</v>
      </c>
      <c r="BR652" s="71"/>
      <c r="BS652" s="71"/>
      <c r="BT652" s="71"/>
      <c r="BU652" s="71"/>
      <c r="BV652" s="71"/>
      <c r="BW652" s="71"/>
      <c r="BX652" s="71"/>
      <c r="BY652" s="71"/>
      <c r="BZ652" s="71"/>
      <c r="CA652" s="71"/>
      <c r="CB652" s="71"/>
      <c r="CC652" s="71"/>
      <c r="CD652" s="71"/>
      <c r="CE652" s="71"/>
      <c r="CF652" s="71"/>
      <c r="CG652" s="71"/>
      <c r="CH652" s="71"/>
      <c r="CI652" s="71"/>
      <c r="CJ652" s="71"/>
      <c r="CK652" s="71"/>
      <c r="CL652" s="71"/>
      <c r="CM652" s="71"/>
      <c r="CN652" s="71"/>
      <c r="CO652" s="71"/>
      <c r="CP652" s="188">
        <f t="shared" si="487"/>
        <v>0</v>
      </c>
      <c r="CQ652" s="71"/>
      <c r="CR652" s="71"/>
      <c r="CS652" s="71"/>
      <c r="CT652" s="71"/>
      <c r="CU652" s="71"/>
      <c r="CV652" s="71"/>
      <c r="CW652" s="71"/>
      <c r="CX652" s="71"/>
      <c r="CY652" s="71"/>
      <c r="CZ652" s="71"/>
      <c r="DA652" s="71"/>
      <c r="DB652" s="188">
        <f t="shared" si="488"/>
        <v>0</v>
      </c>
      <c r="DC652" s="38">
        <f t="shared" si="484"/>
        <v>0</v>
      </c>
      <c r="DD652" s="71"/>
      <c r="DE652" s="71"/>
      <c r="DF652" s="71"/>
      <c r="DG652" s="188">
        <f t="shared" si="485"/>
        <v>0</v>
      </c>
      <c r="DH652" s="38">
        <f t="shared" si="486"/>
        <v>0</v>
      </c>
      <c r="DI652" s="71"/>
      <c r="DJ652" s="71"/>
      <c r="DK652" s="71"/>
      <c r="DL652" s="71"/>
      <c r="DM652" s="71"/>
      <c r="DN652" s="71"/>
      <c r="DO652" s="71"/>
      <c r="DP652" s="71"/>
      <c r="DQ652" s="71"/>
      <c r="DR652" s="71"/>
      <c r="DS652" s="71"/>
      <c r="DT652" s="71"/>
      <c r="DU652" s="71"/>
      <c r="DV652" s="71"/>
      <c r="DW652" s="71"/>
      <c r="DX652" s="71"/>
      <c r="DY652" s="71"/>
      <c r="DZ652" s="71"/>
      <c r="EA652" s="71"/>
      <c r="EB652" s="71"/>
      <c r="EC652" s="71"/>
      <c r="ED652" s="71"/>
      <c r="EE652" s="71"/>
      <c r="EF652" s="71"/>
      <c r="EG652" s="71"/>
      <c r="EH652" s="71"/>
      <c r="EI652" s="74"/>
      <c r="EJ652" s="74"/>
      <c r="EK652" s="74"/>
      <c r="EL652" s="74"/>
      <c r="EM652" s="74"/>
      <c r="EN652" s="74"/>
      <c r="EO652" s="74"/>
      <c r="EP652" s="74"/>
      <c r="EQ652" s="74"/>
      <c r="ER652" s="74"/>
      <c r="ES652" s="74"/>
      <c r="ET652" s="74"/>
      <c r="EU652" s="74"/>
      <c r="EV652" s="74"/>
      <c r="EW652" s="74"/>
      <c r="EX652" s="74"/>
      <c r="EY652" s="74"/>
      <c r="EZ652" s="74"/>
      <c r="FA652" s="74"/>
      <c r="FB652" s="74"/>
    </row>
    <row r="653" spans="2:158" s="69" customFormat="1">
      <c r="B653" s="76"/>
      <c r="C653" s="77" t="s">
        <v>389</v>
      </c>
      <c r="D653" s="71"/>
      <c r="E653" s="71"/>
      <c r="F653" s="71"/>
      <c r="G653" s="71"/>
      <c r="H653" s="71"/>
      <c r="I653" s="71"/>
      <c r="J653" s="71"/>
      <c r="K653" s="71"/>
      <c r="L653" s="71"/>
      <c r="M653" s="71"/>
      <c r="N653" s="71"/>
      <c r="O653" s="72"/>
      <c r="P653" s="71"/>
      <c r="Q653" s="71"/>
      <c r="R653" s="71"/>
      <c r="S653" s="71"/>
      <c r="T653" s="71"/>
      <c r="U653" s="71"/>
      <c r="V653" s="71"/>
      <c r="W653" s="71"/>
      <c r="X653" s="71"/>
      <c r="Y653" s="71">
        <f>SUM('рабочая 2023 г'!Y652-'2022 г.'!Y652)</f>
        <v>-2</v>
      </c>
      <c r="Z653" s="73"/>
      <c r="AA653" s="73"/>
      <c r="AB653" s="73"/>
      <c r="AC653" s="73"/>
      <c r="AD653" s="73"/>
      <c r="AE653" s="73"/>
      <c r="AF653" s="75">
        <f t="shared" si="491"/>
        <v>-506</v>
      </c>
      <c r="AG653" s="71">
        <f>SUM('рабочая 2023 г'!AG652-'2022 г.'!AG652)</f>
        <v>0</v>
      </c>
      <c r="AH653" s="71">
        <f>SUM('рабочая 2023 г'!AH652-'2022 г.'!AH652)</f>
        <v>0</v>
      </c>
      <c r="AI653" s="71">
        <f>SUM('рабочая 2023 г'!AI652-'2022 г.'!AI652)</f>
        <v>0</v>
      </c>
      <c r="AJ653" s="71">
        <f>SUM('рабочая 2023 г'!AJ652-'2022 г.'!AJ652)</f>
        <v>0</v>
      </c>
      <c r="AK653" s="71">
        <f>SUM('рабочая 2023 г'!AK652-'2022 г.'!AK652)</f>
        <v>0</v>
      </c>
      <c r="AL653" s="71">
        <f>SUM('рабочая 2023 г'!AL652-'2022 г.'!AL652)</f>
        <v>-49</v>
      </c>
      <c r="AM653" s="71">
        <f>SUM('рабочая 2023 г'!AM652-'2022 г.'!AM652)</f>
        <v>0</v>
      </c>
      <c r="AN653" s="71">
        <f>SUM('рабочая 2023 г'!AN652-'2022 г.'!AN652)</f>
        <v>0</v>
      </c>
      <c r="AO653" s="71">
        <f>SUM('рабочая 2023 г'!AO652-'2022 г.'!AO652)</f>
        <v>-406</v>
      </c>
      <c r="AP653" s="71">
        <f>SUM('рабочая 2023 г'!AP652-'2022 г.'!AP652)</f>
        <v>-20</v>
      </c>
      <c r="AQ653" s="71">
        <f>SUM('рабочая 2023 г'!AQ652-'2022 г.'!AQ652)</f>
        <v>-386</v>
      </c>
      <c r="AR653" s="71">
        <f>SUM('рабочая 2023 г'!AR652-'2022 г.'!AR652)</f>
        <v>0</v>
      </c>
      <c r="AS653" s="117">
        <f t="shared" si="496"/>
        <v>-455</v>
      </c>
      <c r="AT653" s="71">
        <f>SUM('рабочая 2023 г'!AT652-'2022 г.'!AT652)</f>
        <v>0</v>
      </c>
      <c r="AU653" s="71">
        <f>SUM('рабочая 2023 г'!AU652-'2022 г.'!AU652)</f>
        <v>0</v>
      </c>
      <c r="AV653" s="71">
        <f>SUM('рабочая 2023 г'!AV652-'2022 г.'!AV652)</f>
        <v>0</v>
      </c>
      <c r="AW653" s="71">
        <f>SUM('рабочая 2023 г'!AW652-'2022 г.'!AW652)</f>
        <v>0</v>
      </c>
      <c r="AX653" s="71">
        <f>SUM('рабочая 2023 г'!AX652-'2022 г.'!AX652)</f>
        <v>0</v>
      </c>
      <c r="AY653" s="71">
        <f>SUM('рабочая 2023 г'!AY652-'2022 г.'!AY652)</f>
        <v>-15</v>
      </c>
      <c r="AZ653" s="71">
        <f>SUM('рабочая 2023 г'!AZ652-'2022 г.'!AZ652)</f>
        <v>-15</v>
      </c>
      <c r="BA653" s="71">
        <f>SUM('рабочая 2023 г'!BA652-'2022 г.'!BA652)</f>
        <v>0</v>
      </c>
      <c r="BB653" s="75">
        <f t="shared" si="494"/>
        <v>-28</v>
      </c>
      <c r="BC653" s="71">
        <f>SUM('рабочая 2023 г'!BC652-'2022 г.'!BC652)</f>
        <v>-17</v>
      </c>
      <c r="BD653" s="71">
        <f>SUM('рабочая 2023 г'!BD652-'2022 г.'!BD652)</f>
        <v>-11</v>
      </c>
      <c r="BE653" s="71">
        <f>SUM('рабочая 2023 г'!BE652-'2022 г.'!BE652)</f>
        <v>-11</v>
      </c>
      <c r="BF653" s="71">
        <f>SUM('рабочая 2023 г'!BF652-'2022 г.'!BF652)</f>
        <v>0</v>
      </c>
      <c r="BG653" s="71">
        <f>SUM('рабочая 2023 г'!BG652-'2022 г.'!BG652)</f>
        <v>0</v>
      </c>
      <c r="BH653" s="71">
        <f>SUM('рабочая 2023 г'!BH652-'2022 г.'!BH652)</f>
        <v>-8</v>
      </c>
      <c r="BI653" s="71">
        <f>SUM('рабочая 2023 г'!BI652-'2022 г.'!BI652)</f>
        <v>0</v>
      </c>
      <c r="BJ653" s="71">
        <f>SUM('рабочая 2023 г'!BJ652-'2022 г.'!BJ652)</f>
        <v>0</v>
      </c>
      <c r="BK653" s="71">
        <f>SUM('рабочая 2023 г'!BK652-'2022 г.'!BK652)</f>
        <v>0</v>
      </c>
      <c r="BL653" s="73">
        <f t="shared" si="495"/>
        <v>0</v>
      </c>
      <c r="BM653" s="71">
        <f>SUM('рабочая 2023 г'!BM652-'2022 г.'!BM652)</f>
        <v>0</v>
      </c>
      <c r="BN653" s="71">
        <f>SUM('рабочая 2023 г'!BN652-'2022 г.'!BN652)</f>
        <v>0</v>
      </c>
      <c r="BO653" s="71">
        <f>SUM('рабочая 2023 г'!BO652-'2022 г.'!BO652)</f>
        <v>0</v>
      </c>
      <c r="BP653" s="71">
        <f>SUM('рабочая 2023 г'!BP652-'2022 г.'!BP652)</f>
        <v>0</v>
      </c>
      <c r="BQ653" s="71">
        <f t="shared" si="473"/>
        <v>-51</v>
      </c>
      <c r="BR653" s="71"/>
      <c r="BS653" s="71"/>
      <c r="BT653" s="71"/>
      <c r="BU653" s="71"/>
      <c r="BV653" s="71"/>
      <c r="BW653" s="71"/>
      <c r="BX653" s="71"/>
      <c r="BY653" s="71"/>
      <c r="BZ653" s="71"/>
      <c r="CA653" s="71"/>
      <c r="CB653" s="71"/>
      <c r="CC653" s="71"/>
      <c r="CD653" s="71"/>
      <c r="CE653" s="71"/>
      <c r="CF653" s="71"/>
      <c r="CG653" s="71"/>
      <c r="CH653" s="71"/>
      <c r="CI653" s="71"/>
      <c r="CJ653" s="71"/>
      <c r="CK653" s="71"/>
      <c r="CL653" s="71"/>
      <c r="CM653" s="71"/>
      <c r="CN653" s="71"/>
      <c r="CO653" s="71"/>
      <c r="CP653" s="188">
        <f t="shared" si="487"/>
        <v>0</v>
      </c>
      <c r="CQ653" s="71"/>
      <c r="CR653" s="71"/>
      <c r="CS653" s="71"/>
      <c r="CT653" s="71"/>
      <c r="CU653" s="71"/>
      <c r="CV653" s="71"/>
      <c r="CW653" s="71"/>
      <c r="CX653" s="71"/>
      <c r="CY653" s="71"/>
      <c r="CZ653" s="71"/>
      <c r="DA653" s="71"/>
      <c r="DB653" s="188">
        <f t="shared" si="488"/>
        <v>0</v>
      </c>
      <c r="DC653" s="38">
        <f t="shared" si="484"/>
        <v>0</v>
      </c>
      <c r="DD653" s="71"/>
      <c r="DE653" s="71"/>
      <c r="DF653" s="71"/>
      <c r="DG653" s="188">
        <f t="shared" si="485"/>
        <v>0</v>
      </c>
      <c r="DH653" s="38">
        <f t="shared" si="486"/>
        <v>0</v>
      </c>
      <c r="DI653" s="71"/>
      <c r="DJ653" s="71"/>
      <c r="DK653" s="71"/>
      <c r="DL653" s="71"/>
      <c r="DM653" s="71"/>
      <c r="DN653" s="71"/>
      <c r="DO653" s="71"/>
      <c r="DP653" s="71"/>
      <c r="DQ653" s="71"/>
      <c r="DR653" s="71"/>
      <c r="DS653" s="71"/>
      <c r="DT653" s="71"/>
      <c r="DU653" s="71"/>
      <c r="DV653" s="71"/>
      <c r="DW653" s="71"/>
      <c r="DX653" s="71"/>
      <c r="DY653" s="71"/>
      <c r="DZ653" s="71"/>
      <c r="EA653" s="71"/>
      <c r="EB653" s="71"/>
      <c r="EC653" s="71"/>
      <c r="ED653" s="71"/>
      <c r="EE653" s="71"/>
      <c r="EF653" s="71"/>
      <c r="EG653" s="71"/>
      <c r="EH653" s="71"/>
      <c r="EI653" s="74"/>
      <c r="EJ653" s="74"/>
      <c r="EK653" s="74"/>
      <c r="EL653" s="74"/>
      <c r="EM653" s="74"/>
      <c r="EN653" s="74"/>
      <c r="EO653" s="74"/>
      <c r="EP653" s="74"/>
      <c r="EQ653" s="74"/>
      <c r="ER653" s="74"/>
      <c r="ES653" s="74"/>
      <c r="ET653" s="74"/>
      <c r="EU653" s="74"/>
      <c r="EV653" s="74"/>
      <c r="EW653" s="74"/>
      <c r="EX653" s="74"/>
      <c r="EY653" s="74"/>
      <c r="EZ653" s="74"/>
      <c r="FA653" s="74"/>
      <c r="FB653" s="74"/>
    </row>
    <row r="654" spans="2:158" s="69" customFormat="1">
      <c r="B654" s="76"/>
      <c r="C654" s="77" t="s">
        <v>390</v>
      </c>
      <c r="D654" s="71"/>
      <c r="E654" s="71"/>
      <c r="F654" s="71"/>
      <c r="G654" s="71"/>
      <c r="H654" s="71"/>
      <c r="I654" s="71"/>
      <c r="J654" s="71"/>
      <c r="K654" s="71"/>
      <c r="L654" s="71"/>
      <c r="M654" s="71"/>
      <c r="N654" s="71"/>
      <c r="O654" s="72"/>
      <c r="P654" s="71"/>
      <c r="Q654" s="71"/>
      <c r="R654" s="71"/>
      <c r="S654" s="71"/>
      <c r="T654" s="71"/>
      <c r="U654" s="71"/>
      <c r="V654" s="71"/>
      <c r="W654" s="71"/>
      <c r="X654" s="71"/>
      <c r="Y654" s="71">
        <f>SUM('рабочая 2023 г'!Y653-'2022 г.'!Y653)</f>
        <v>0</v>
      </c>
      <c r="Z654" s="73"/>
      <c r="AA654" s="73"/>
      <c r="AB654" s="73"/>
      <c r="AC654" s="73"/>
      <c r="AD654" s="73"/>
      <c r="AE654" s="73"/>
      <c r="AF654" s="75">
        <f t="shared" si="491"/>
        <v>0</v>
      </c>
      <c r="AG654" s="71">
        <f>SUM('рабочая 2023 г'!AG653-'2022 г.'!AG653)</f>
        <v>0</v>
      </c>
      <c r="AH654" s="71">
        <f>SUM('рабочая 2023 г'!AH653-'2022 г.'!AH653)</f>
        <v>0</v>
      </c>
      <c r="AI654" s="71">
        <f>SUM('рабочая 2023 г'!AI653-'2022 г.'!AI653)</f>
        <v>0</v>
      </c>
      <c r="AJ654" s="71">
        <f>SUM('рабочая 2023 г'!AJ653-'2022 г.'!AJ653)</f>
        <v>0</v>
      </c>
      <c r="AK654" s="71">
        <f>SUM('рабочая 2023 г'!AK653-'2022 г.'!AK653)</f>
        <v>0</v>
      </c>
      <c r="AL654" s="71">
        <f>SUM('рабочая 2023 г'!AL653-'2022 г.'!AL653)</f>
        <v>0</v>
      </c>
      <c r="AM654" s="71">
        <f>SUM('рабочая 2023 г'!AM653-'2022 г.'!AM653)</f>
        <v>0</v>
      </c>
      <c r="AN654" s="71">
        <f>SUM('рабочая 2023 г'!AN653-'2022 г.'!AN653)</f>
        <v>0</v>
      </c>
      <c r="AO654" s="71">
        <f>SUM('рабочая 2023 г'!AO653-'2022 г.'!AO653)</f>
        <v>0</v>
      </c>
      <c r="AP654" s="71">
        <f>SUM('рабочая 2023 г'!AP653-'2022 г.'!AP653)</f>
        <v>0</v>
      </c>
      <c r="AQ654" s="71">
        <f>SUM('рабочая 2023 г'!AQ653-'2022 г.'!AQ653)</f>
        <v>0</v>
      </c>
      <c r="AR654" s="71">
        <f>SUM('рабочая 2023 г'!AR653-'2022 г.'!AR653)</f>
        <v>0</v>
      </c>
      <c r="AS654" s="117">
        <f t="shared" si="496"/>
        <v>0</v>
      </c>
      <c r="AT654" s="71">
        <f>SUM('рабочая 2023 г'!AT653-'2022 г.'!AT653)</f>
        <v>0</v>
      </c>
      <c r="AU654" s="71">
        <f>SUM('рабочая 2023 г'!AU653-'2022 г.'!AU653)</f>
        <v>0</v>
      </c>
      <c r="AV654" s="71">
        <f>SUM('рабочая 2023 г'!AV653-'2022 г.'!AV653)</f>
        <v>0</v>
      </c>
      <c r="AW654" s="71">
        <f>SUM('рабочая 2023 г'!AW653-'2022 г.'!AW653)</f>
        <v>0</v>
      </c>
      <c r="AX654" s="71">
        <f>SUM('рабочая 2023 г'!AX653-'2022 г.'!AX653)</f>
        <v>0</v>
      </c>
      <c r="AY654" s="71">
        <f>SUM('рабочая 2023 г'!AY653-'2022 г.'!AY653)</f>
        <v>0</v>
      </c>
      <c r="AZ654" s="71">
        <f>SUM('рабочая 2023 г'!AZ653-'2022 г.'!AZ653)</f>
        <v>0</v>
      </c>
      <c r="BA654" s="71">
        <f>SUM('рабочая 2023 г'!BA653-'2022 г.'!BA653)</f>
        <v>0</v>
      </c>
      <c r="BB654" s="75">
        <f t="shared" si="494"/>
        <v>0</v>
      </c>
      <c r="BC654" s="71">
        <f>SUM('рабочая 2023 г'!BC653-'2022 г.'!BC653)</f>
        <v>0</v>
      </c>
      <c r="BD654" s="71">
        <f>SUM('рабочая 2023 г'!BD653-'2022 г.'!BD653)</f>
        <v>0</v>
      </c>
      <c r="BE654" s="71">
        <f>SUM('рабочая 2023 г'!BE653-'2022 г.'!BE653)</f>
        <v>0</v>
      </c>
      <c r="BF654" s="71">
        <f>SUM('рабочая 2023 г'!BF653-'2022 г.'!BF653)</f>
        <v>0</v>
      </c>
      <c r="BG654" s="71">
        <f>SUM('рабочая 2023 г'!BG653-'2022 г.'!BG653)</f>
        <v>0</v>
      </c>
      <c r="BH654" s="71">
        <f>SUM('рабочая 2023 г'!BH653-'2022 г.'!BH653)</f>
        <v>0</v>
      </c>
      <c r="BI654" s="71">
        <f>SUM('рабочая 2023 г'!BI653-'2022 г.'!BI653)</f>
        <v>0</v>
      </c>
      <c r="BJ654" s="71">
        <f>SUM('рабочая 2023 г'!BJ653-'2022 г.'!BJ653)</f>
        <v>0</v>
      </c>
      <c r="BK654" s="71">
        <f>SUM('рабочая 2023 г'!BK653-'2022 г.'!BK653)</f>
        <v>0</v>
      </c>
      <c r="BL654" s="73">
        <f t="shared" si="495"/>
        <v>0</v>
      </c>
      <c r="BM654" s="71">
        <f>SUM('рабочая 2023 г'!BM653-'2022 г.'!BM653)</f>
        <v>0</v>
      </c>
      <c r="BN654" s="71">
        <f>SUM('рабочая 2023 г'!BN653-'2022 г.'!BN653)</f>
        <v>0</v>
      </c>
      <c r="BO654" s="71">
        <f>SUM('рабочая 2023 г'!BO653-'2022 г.'!BO653)</f>
        <v>0</v>
      </c>
      <c r="BP654" s="71">
        <f>SUM('рабочая 2023 г'!BP653-'2022 г.'!BP653)</f>
        <v>0</v>
      </c>
      <c r="BQ654" s="71">
        <f t="shared" si="473"/>
        <v>0</v>
      </c>
      <c r="BR654" s="71"/>
      <c r="BS654" s="71"/>
      <c r="BT654" s="71"/>
      <c r="BU654" s="71"/>
      <c r="BV654" s="71"/>
      <c r="BW654" s="71"/>
      <c r="BX654" s="71"/>
      <c r="BY654" s="71"/>
      <c r="BZ654" s="71"/>
      <c r="CA654" s="71"/>
      <c r="CB654" s="71"/>
      <c r="CC654" s="71"/>
      <c r="CD654" s="71"/>
      <c r="CE654" s="71"/>
      <c r="CF654" s="71"/>
      <c r="CG654" s="71"/>
      <c r="CH654" s="71"/>
      <c r="CI654" s="71"/>
      <c r="CJ654" s="71"/>
      <c r="CK654" s="71"/>
      <c r="CL654" s="71"/>
      <c r="CM654" s="71"/>
      <c r="CN654" s="71"/>
      <c r="CO654" s="71"/>
      <c r="CP654" s="188">
        <f t="shared" si="487"/>
        <v>0</v>
      </c>
      <c r="CQ654" s="71"/>
      <c r="CR654" s="71"/>
      <c r="CS654" s="71"/>
      <c r="CT654" s="71"/>
      <c r="CU654" s="71"/>
      <c r="CV654" s="71"/>
      <c r="CW654" s="71"/>
      <c r="CX654" s="71"/>
      <c r="CY654" s="71"/>
      <c r="CZ654" s="71"/>
      <c r="DA654" s="71"/>
      <c r="DB654" s="188">
        <f t="shared" si="488"/>
        <v>0</v>
      </c>
      <c r="DC654" s="38">
        <f t="shared" si="484"/>
        <v>0</v>
      </c>
      <c r="DD654" s="71"/>
      <c r="DE654" s="71"/>
      <c r="DF654" s="71"/>
      <c r="DG654" s="188">
        <f t="shared" si="485"/>
        <v>0</v>
      </c>
      <c r="DH654" s="38">
        <f t="shared" si="486"/>
        <v>0</v>
      </c>
      <c r="DI654" s="71"/>
      <c r="DJ654" s="71"/>
      <c r="DK654" s="71"/>
      <c r="DL654" s="71"/>
      <c r="DM654" s="71"/>
      <c r="DN654" s="71"/>
      <c r="DO654" s="71"/>
      <c r="DP654" s="71"/>
      <c r="DQ654" s="71"/>
      <c r="DR654" s="71"/>
      <c r="DS654" s="71"/>
      <c r="DT654" s="71"/>
      <c r="DU654" s="71"/>
      <c r="DV654" s="71"/>
      <c r="DW654" s="71"/>
      <c r="DX654" s="71"/>
      <c r="DY654" s="71"/>
      <c r="DZ654" s="71"/>
      <c r="EA654" s="71"/>
      <c r="EB654" s="71"/>
      <c r="EC654" s="71"/>
      <c r="ED654" s="71"/>
      <c r="EE654" s="71"/>
      <c r="EF654" s="71"/>
      <c r="EG654" s="71"/>
      <c r="EH654" s="71"/>
      <c r="EI654" s="74"/>
      <c r="EJ654" s="74"/>
      <c r="EK654" s="74"/>
      <c r="EL654" s="74"/>
      <c r="EM654" s="74"/>
      <c r="EN654" s="74"/>
      <c r="EO654" s="74"/>
      <c r="EP654" s="74"/>
      <c r="EQ654" s="74"/>
      <c r="ER654" s="74"/>
      <c r="ES654" s="74"/>
      <c r="ET654" s="74"/>
      <c r="EU654" s="74"/>
      <c r="EV654" s="74"/>
      <c r="EW654" s="74"/>
      <c r="EX654" s="74"/>
      <c r="EY654" s="74"/>
      <c r="EZ654" s="74"/>
      <c r="FA654" s="74"/>
      <c r="FB654" s="74"/>
    </row>
    <row r="655" spans="2:158" s="69" customFormat="1">
      <c r="B655" s="76"/>
      <c r="C655" s="77" t="s">
        <v>391</v>
      </c>
      <c r="D655" s="71"/>
      <c r="E655" s="71"/>
      <c r="F655" s="71"/>
      <c r="G655" s="71"/>
      <c r="H655" s="71"/>
      <c r="I655" s="71"/>
      <c r="J655" s="71"/>
      <c r="K655" s="71"/>
      <c r="L655" s="71"/>
      <c r="M655" s="71"/>
      <c r="N655" s="71"/>
      <c r="O655" s="72"/>
      <c r="P655" s="71"/>
      <c r="Q655" s="71"/>
      <c r="R655" s="71"/>
      <c r="S655" s="71"/>
      <c r="T655" s="71"/>
      <c r="U655" s="71"/>
      <c r="V655" s="71"/>
      <c r="W655" s="71"/>
      <c r="X655" s="71"/>
      <c r="Y655" s="71">
        <f>SUM('рабочая 2023 г'!Y654-'2022 г.'!Y654)</f>
        <v>0</v>
      </c>
      <c r="Z655" s="73"/>
      <c r="AA655" s="73"/>
      <c r="AB655" s="73"/>
      <c r="AC655" s="73"/>
      <c r="AD655" s="73"/>
      <c r="AE655" s="73"/>
      <c r="AF655" s="75">
        <f t="shared" si="491"/>
        <v>0</v>
      </c>
      <c r="AG655" s="71">
        <f>SUM('рабочая 2023 г'!AG654-'2022 г.'!AG654)</f>
        <v>0</v>
      </c>
      <c r="AH655" s="71">
        <f>SUM('рабочая 2023 г'!AH654-'2022 г.'!AH654)</f>
        <v>0</v>
      </c>
      <c r="AI655" s="71">
        <f>SUM('рабочая 2023 г'!AI654-'2022 г.'!AI654)</f>
        <v>0</v>
      </c>
      <c r="AJ655" s="71">
        <f>SUM('рабочая 2023 г'!AJ654-'2022 г.'!AJ654)</f>
        <v>0</v>
      </c>
      <c r="AK655" s="71">
        <f>SUM('рабочая 2023 г'!AK654-'2022 г.'!AK654)</f>
        <v>0</v>
      </c>
      <c r="AL655" s="71">
        <f>SUM('рабочая 2023 г'!AL654-'2022 г.'!AL654)</f>
        <v>0</v>
      </c>
      <c r="AM655" s="71">
        <f>SUM('рабочая 2023 г'!AM654-'2022 г.'!AM654)</f>
        <v>0</v>
      </c>
      <c r="AN655" s="71">
        <f>SUM('рабочая 2023 г'!AN654-'2022 г.'!AN654)</f>
        <v>0</v>
      </c>
      <c r="AO655" s="71">
        <f>SUM('рабочая 2023 г'!AO654-'2022 г.'!AO654)</f>
        <v>0</v>
      </c>
      <c r="AP655" s="71">
        <f>SUM('рабочая 2023 г'!AP654-'2022 г.'!AP654)</f>
        <v>0</v>
      </c>
      <c r="AQ655" s="71">
        <f>SUM('рабочая 2023 г'!AQ654-'2022 г.'!AQ654)</f>
        <v>0</v>
      </c>
      <c r="AR655" s="71">
        <f>SUM('рабочая 2023 г'!AR654-'2022 г.'!AR654)</f>
        <v>0</v>
      </c>
      <c r="AS655" s="117">
        <f t="shared" si="496"/>
        <v>0</v>
      </c>
      <c r="AT655" s="71">
        <f>SUM('рабочая 2023 г'!AT654-'2022 г.'!AT654)</f>
        <v>0</v>
      </c>
      <c r="AU655" s="71">
        <f>SUM('рабочая 2023 г'!AU654-'2022 г.'!AU654)</f>
        <v>0</v>
      </c>
      <c r="AV655" s="71">
        <f>SUM('рабочая 2023 г'!AV654-'2022 г.'!AV654)</f>
        <v>0</v>
      </c>
      <c r="AW655" s="71">
        <f>SUM('рабочая 2023 г'!AW654-'2022 г.'!AW654)</f>
        <v>0</v>
      </c>
      <c r="AX655" s="71">
        <f>SUM('рабочая 2023 г'!AX654-'2022 г.'!AX654)</f>
        <v>0</v>
      </c>
      <c r="AY655" s="71">
        <f>SUM('рабочая 2023 г'!AY654-'2022 г.'!AY654)</f>
        <v>0</v>
      </c>
      <c r="AZ655" s="71">
        <f>SUM('рабочая 2023 г'!AZ654-'2022 г.'!AZ654)</f>
        <v>0</v>
      </c>
      <c r="BA655" s="71">
        <f>SUM('рабочая 2023 г'!BA654-'2022 г.'!BA654)</f>
        <v>0</v>
      </c>
      <c r="BB655" s="75">
        <f t="shared" si="494"/>
        <v>0</v>
      </c>
      <c r="BC655" s="71">
        <f>SUM('рабочая 2023 г'!BC654-'2022 г.'!BC654)</f>
        <v>0</v>
      </c>
      <c r="BD655" s="71">
        <f>SUM('рабочая 2023 г'!BD654-'2022 г.'!BD654)</f>
        <v>0</v>
      </c>
      <c r="BE655" s="71">
        <f>SUM('рабочая 2023 г'!BE654-'2022 г.'!BE654)</f>
        <v>0</v>
      </c>
      <c r="BF655" s="71">
        <f>SUM('рабочая 2023 г'!BF654-'2022 г.'!BF654)</f>
        <v>0</v>
      </c>
      <c r="BG655" s="71">
        <f>SUM('рабочая 2023 г'!BG654-'2022 г.'!BG654)</f>
        <v>0</v>
      </c>
      <c r="BH655" s="71">
        <f>SUM('рабочая 2023 г'!BH654-'2022 г.'!BH654)</f>
        <v>0</v>
      </c>
      <c r="BI655" s="71">
        <f>SUM('рабочая 2023 г'!BI654-'2022 г.'!BI654)</f>
        <v>0</v>
      </c>
      <c r="BJ655" s="71">
        <f>SUM('рабочая 2023 г'!BJ654-'2022 г.'!BJ654)</f>
        <v>0</v>
      </c>
      <c r="BK655" s="71">
        <f>SUM('рабочая 2023 г'!BK654-'2022 г.'!BK654)</f>
        <v>0</v>
      </c>
      <c r="BL655" s="73">
        <f t="shared" si="495"/>
        <v>0</v>
      </c>
      <c r="BM655" s="71">
        <f>SUM('рабочая 2023 г'!BM654-'2022 г.'!BM654)</f>
        <v>0</v>
      </c>
      <c r="BN655" s="71">
        <f>SUM('рабочая 2023 г'!BN654-'2022 г.'!BN654)</f>
        <v>0</v>
      </c>
      <c r="BO655" s="71">
        <f>SUM('рабочая 2023 г'!BO654-'2022 г.'!BO654)</f>
        <v>0</v>
      </c>
      <c r="BP655" s="71">
        <f>SUM('рабочая 2023 г'!BP654-'2022 г.'!BP654)</f>
        <v>0</v>
      </c>
      <c r="BQ655" s="71">
        <f t="shared" si="473"/>
        <v>0</v>
      </c>
      <c r="BR655" s="71"/>
      <c r="BS655" s="71"/>
      <c r="BT655" s="71"/>
      <c r="BU655" s="71"/>
      <c r="BV655" s="71"/>
      <c r="BW655" s="71"/>
      <c r="BX655" s="71"/>
      <c r="BY655" s="71"/>
      <c r="BZ655" s="71"/>
      <c r="CA655" s="71"/>
      <c r="CB655" s="71"/>
      <c r="CC655" s="71"/>
      <c r="CD655" s="71"/>
      <c r="CE655" s="71"/>
      <c r="CF655" s="71"/>
      <c r="CG655" s="71"/>
      <c r="CH655" s="71"/>
      <c r="CI655" s="71"/>
      <c r="CJ655" s="71"/>
      <c r="CK655" s="71"/>
      <c r="CL655" s="71"/>
      <c r="CM655" s="71"/>
      <c r="CN655" s="71"/>
      <c r="CO655" s="71"/>
      <c r="CP655" s="188">
        <f t="shared" si="487"/>
        <v>0</v>
      </c>
      <c r="CQ655" s="71"/>
      <c r="CR655" s="71"/>
      <c r="CS655" s="71"/>
      <c r="CT655" s="71"/>
      <c r="CU655" s="71"/>
      <c r="CV655" s="71"/>
      <c r="CW655" s="71"/>
      <c r="CX655" s="71"/>
      <c r="CY655" s="71"/>
      <c r="CZ655" s="71"/>
      <c r="DA655" s="71"/>
      <c r="DB655" s="188">
        <f t="shared" si="488"/>
        <v>0</v>
      </c>
      <c r="DC655" s="38">
        <f t="shared" si="484"/>
        <v>0</v>
      </c>
      <c r="DD655" s="71"/>
      <c r="DE655" s="71"/>
      <c r="DF655" s="71"/>
      <c r="DG655" s="188">
        <f t="shared" si="485"/>
        <v>0</v>
      </c>
      <c r="DH655" s="38">
        <f t="shared" si="486"/>
        <v>0</v>
      </c>
      <c r="DI655" s="71"/>
      <c r="DJ655" s="71"/>
      <c r="DK655" s="71"/>
      <c r="DL655" s="71"/>
      <c r="DM655" s="71"/>
      <c r="DN655" s="71"/>
      <c r="DO655" s="71"/>
      <c r="DP655" s="71"/>
      <c r="DQ655" s="71"/>
      <c r="DR655" s="71"/>
      <c r="DS655" s="71"/>
      <c r="DT655" s="71"/>
      <c r="DU655" s="71"/>
      <c r="DV655" s="71"/>
      <c r="DW655" s="71"/>
      <c r="DX655" s="71"/>
      <c r="DY655" s="71"/>
      <c r="DZ655" s="71"/>
      <c r="EA655" s="71"/>
      <c r="EB655" s="71"/>
      <c r="EC655" s="71"/>
      <c r="ED655" s="71"/>
      <c r="EE655" s="71"/>
      <c r="EF655" s="71"/>
      <c r="EG655" s="71"/>
      <c r="EH655" s="71"/>
      <c r="EI655" s="74"/>
      <c r="EJ655" s="74"/>
      <c r="EK655" s="74"/>
      <c r="EL655" s="74"/>
      <c r="EM655" s="74"/>
      <c r="EN655" s="74"/>
      <c r="EO655" s="74"/>
      <c r="EP655" s="74"/>
      <c r="EQ655" s="74"/>
      <c r="ER655" s="74"/>
      <c r="ES655" s="74"/>
      <c r="ET655" s="74"/>
      <c r="EU655" s="74"/>
      <c r="EV655" s="74"/>
      <c r="EW655" s="74"/>
      <c r="EX655" s="74"/>
      <c r="EY655" s="74"/>
      <c r="EZ655" s="74"/>
      <c r="FA655" s="74"/>
      <c r="FB655" s="74"/>
    </row>
    <row r="656" spans="2:158" s="69" customFormat="1">
      <c r="B656" s="76"/>
      <c r="C656" s="77" t="s">
        <v>392</v>
      </c>
      <c r="D656" s="71"/>
      <c r="E656" s="71"/>
      <c r="F656" s="71"/>
      <c r="G656" s="71"/>
      <c r="H656" s="71"/>
      <c r="I656" s="71"/>
      <c r="J656" s="71"/>
      <c r="K656" s="71"/>
      <c r="L656" s="71"/>
      <c r="M656" s="71"/>
      <c r="N656" s="71"/>
      <c r="O656" s="72"/>
      <c r="P656" s="71"/>
      <c r="Q656" s="71"/>
      <c r="R656" s="71"/>
      <c r="S656" s="71"/>
      <c r="T656" s="71"/>
      <c r="U656" s="71"/>
      <c r="V656" s="71"/>
      <c r="W656" s="71"/>
      <c r="X656" s="71"/>
      <c r="Y656" s="71">
        <f>SUM('рабочая 2023 г'!Y655-'2022 г.'!Y655)</f>
        <v>0</v>
      </c>
      <c r="Z656" s="73"/>
      <c r="AA656" s="73"/>
      <c r="AB656" s="73"/>
      <c r="AC656" s="73"/>
      <c r="AD656" s="73"/>
      <c r="AE656" s="73"/>
      <c r="AF656" s="75">
        <f t="shared" si="491"/>
        <v>0</v>
      </c>
      <c r="AG656" s="71">
        <f>SUM('рабочая 2023 г'!AG655-'2022 г.'!AG655)</f>
        <v>0</v>
      </c>
      <c r="AH656" s="71">
        <f>SUM('рабочая 2023 г'!AH655-'2022 г.'!AH655)</f>
        <v>0</v>
      </c>
      <c r="AI656" s="71">
        <f>SUM('рабочая 2023 г'!AI655-'2022 г.'!AI655)</f>
        <v>0</v>
      </c>
      <c r="AJ656" s="71">
        <f>SUM('рабочая 2023 г'!AJ655-'2022 г.'!AJ655)</f>
        <v>0</v>
      </c>
      <c r="AK656" s="71">
        <f>SUM('рабочая 2023 г'!AK655-'2022 г.'!AK655)</f>
        <v>0</v>
      </c>
      <c r="AL656" s="71">
        <f>SUM('рабочая 2023 г'!AL655-'2022 г.'!AL655)</f>
        <v>0</v>
      </c>
      <c r="AM656" s="71">
        <f>SUM('рабочая 2023 г'!AM655-'2022 г.'!AM655)</f>
        <v>0</v>
      </c>
      <c r="AN656" s="71">
        <f>SUM('рабочая 2023 г'!AN655-'2022 г.'!AN655)</f>
        <v>0</v>
      </c>
      <c r="AO656" s="71">
        <f>SUM('рабочая 2023 г'!AO655-'2022 г.'!AO655)</f>
        <v>0</v>
      </c>
      <c r="AP656" s="71">
        <f>SUM('рабочая 2023 г'!AP655-'2022 г.'!AP655)</f>
        <v>0</v>
      </c>
      <c r="AQ656" s="71">
        <f>SUM('рабочая 2023 г'!AQ655-'2022 г.'!AQ655)</f>
        <v>0</v>
      </c>
      <c r="AR656" s="71">
        <f>SUM('рабочая 2023 г'!AR655-'2022 г.'!AR655)</f>
        <v>0</v>
      </c>
      <c r="AS656" s="117">
        <f t="shared" si="496"/>
        <v>0</v>
      </c>
      <c r="AT656" s="71">
        <f>SUM('рабочая 2023 г'!AT655-'2022 г.'!AT655)</f>
        <v>0</v>
      </c>
      <c r="AU656" s="71">
        <f>SUM('рабочая 2023 г'!AU655-'2022 г.'!AU655)</f>
        <v>0</v>
      </c>
      <c r="AV656" s="71">
        <f>SUM('рабочая 2023 г'!AV655-'2022 г.'!AV655)</f>
        <v>0</v>
      </c>
      <c r="AW656" s="71">
        <f>SUM('рабочая 2023 г'!AW655-'2022 г.'!AW655)</f>
        <v>0</v>
      </c>
      <c r="AX656" s="71">
        <f>SUM('рабочая 2023 г'!AX655-'2022 г.'!AX655)</f>
        <v>0</v>
      </c>
      <c r="AY656" s="71">
        <f>SUM('рабочая 2023 г'!AY655-'2022 г.'!AY655)</f>
        <v>0</v>
      </c>
      <c r="AZ656" s="71">
        <f>SUM('рабочая 2023 г'!AZ655-'2022 г.'!AZ655)</f>
        <v>0</v>
      </c>
      <c r="BA656" s="71">
        <f>SUM('рабочая 2023 г'!BA655-'2022 г.'!BA655)</f>
        <v>0</v>
      </c>
      <c r="BB656" s="75">
        <f t="shared" si="494"/>
        <v>0</v>
      </c>
      <c r="BC656" s="71">
        <f>SUM('рабочая 2023 г'!BC655-'2022 г.'!BC655)</f>
        <v>0</v>
      </c>
      <c r="BD656" s="71">
        <f>SUM('рабочая 2023 г'!BD655-'2022 г.'!BD655)</f>
        <v>0</v>
      </c>
      <c r="BE656" s="71">
        <f>SUM('рабочая 2023 г'!BE655-'2022 г.'!BE655)</f>
        <v>0</v>
      </c>
      <c r="BF656" s="71">
        <f>SUM('рабочая 2023 г'!BF655-'2022 г.'!BF655)</f>
        <v>0</v>
      </c>
      <c r="BG656" s="71">
        <f>SUM('рабочая 2023 г'!BG655-'2022 г.'!BG655)</f>
        <v>0</v>
      </c>
      <c r="BH656" s="71">
        <f>SUM('рабочая 2023 г'!BH655-'2022 г.'!BH655)</f>
        <v>0</v>
      </c>
      <c r="BI656" s="71">
        <f>SUM('рабочая 2023 г'!BI655-'2022 г.'!BI655)</f>
        <v>0</v>
      </c>
      <c r="BJ656" s="71">
        <f>SUM('рабочая 2023 г'!BJ655-'2022 г.'!BJ655)</f>
        <v>0</v>
      </c>
      <c r="BK656" s="71">
        <f>SUM('рабочая 2023 г'!BK655-'2022 г.'!BK655)</f>
        <v>0</v>
      </c>
      <c r="BL656" s="73">
        <f t="shared" si="495"/>
        <v>0</v>
      </c>
      <c r="BM656" s="71">
        <f>SUM('рабочая 2023 г'!BM655-'2022 г.'!BM655)</f>
        <v>0</v>
      </c>
      <c r="BN656" s="71">
        <f>SUM('рабочая 2023 г'!BN655-'2022 г.'!BN655)</f>
        <v>0</v>
      </c>
      <c r="BO656" s="71">
        <f>SUM('рабочая 2023 г'!BO655-'2022 г.'!BO655)</f>
        <v>0</v>
      </c>
      <c r="BP656" s="71">
        <f>SUM('рабочая 2023 г'!BP655-'2022 г.'!BP655)</f>
        <v>0</v>
      </c>
      <c r="BQ656" s="71">
        <f t="shared" si="473"/>
        <v>0</v>
      </c>
      <c r="BR656" s="71"/>
      <c r="BS656" s="71"/>
      <c r="BT656" s="71"/>
      <c r="BU656" s="71"/>
      <c r="BV656" s="71"/>
      <c r="BW656" s="71"/>
      <c r="BX656" s="71"/>
      <c r="BY656" s="71"/>
      <c r="BZ656" s="71"/>
      <c r="CA656" s="71"/>
      <c r="CB656" s="71"/>
      <c r="CC656" s="71"/>
      <c r="CD656" s="71"/>
      <c r="CE656" s="71"/>
      <c r="CF656" s="71"/>
      <c r="CG656" s="71"/>
      <c r="CH656" s="71"/>
      <c r="CI656" s="71"/>
      <c r="CJ656" s="71"/>
      <c r="CK656" s="71"/>
      <c r="CL656" s="71"/>
      <c r="CM656" s="71"/>
      <c r="CN656" s="71"/>
      <c r="CO656" s="71"/>
      <c r="CP656" s="188">
        <f t="shared" si="487"/>
        <v>0</v>
      </c>
      <c r="CQ656" s="71"/>
      <c r="CR656" s="71"/>
      <c r="CS656" s="71"/>
      <c r="CT656" s="71"/>
      <c r="CU656" s="71"/>
      <c r="CV656" s="71"/>
      <c r="CW656" s="71"/>
      <c r="CX656" s="71"/>
      <c r="CY656" s="71"/>
      <c r="CZ656" s="71"/>
      <c r="DA656" s="71"/>
      <c r="DB656" s="188">
        <f t="shared" si="488"/>
        <v>0</v>
      </c>
      <c r="DC656" s="38">
        <f t="shared" si="484"/>
        <v>0</v>
      </c>
      <c r="DD656" s="71"/>
      <c r="DE656" s="71"/>
      <c r="DF656" s="71"/>
      <c r="DG656" s="188">
        <f t="shared" si="485"/>
        <v>0</v>
      </c>
      <c r="DH656" s="38">
        <f t="shared" si="486"/>
        <v>0</v>
      </c>
      <c r="DI656" s="71"/>
      <c r="DJ656" s="71"/>
      <c r="DK656" s="71"/>
      <c r="DL656" s="71"/>
      <c r="DM656" s="71"/>
      <c r="DN656" s="71"/>
      <c r="DO656" s="71"/>
      <c r="DP656" s="71"/>
      <c r="DQ656" s="71"/>
      <c r="DR656" s="71"/>
      <c r="DS656" s="71"/>
      <c r="DT656" s="71"/>
      <c r="DU656" s="71"/>
      <c r="DV656" s="71"/>
      <c r="DW656" s="71"/>
      <c r="DX656" s="71"/>
      <c r="DY656" s="71"/>
      <c r="DZ656" s="71"/>
      <c r="EA656" s="71"/>
      <c r="EB656" s="71"/>
      <c r="EC656" s="71"/>
      <c r="ED656" s="71"/>
      <c r="EE656" s="71"/>
      <c r="EF656" s="71"/>
      <c r="EG656" s="71"/>
      <c r="EH656" s="71"/>
      <c r="EI656" s="74"/>
      <c r="EJ656" s="74"/>
      <c r="EK656" s="74"/>
      <c r="EL656" s="74"/>
      <c r="EM656" s="74"/>
      <c r="EN656" s="74"/>
      <c r="EO656" s="74"/>
      <c r="EP656" s="74"/>
      <c r="EQ656" s="74"/>
      <c r="ER656" s="74"/>
      <c r="ES656" s="74"/>
      <c r="ET656" s="74"/>
      <c r="EU656" s="74"/>
      <c r="EV656" s="74"/>
      <c r="EW656" s="74"/>
      <c r="EX656" s="74"/>
      <c r="EY656" s="74"/>
      <c r="EZ656" s="74"/>
      <c r="FA656" s="74"/>
      <c r="FB656" s="74"/>
    </row>
    <row r="657" spans="2:158" s="69" customFormat="1">
      <c r="B657" s="76"/>
      <c r="C657" s="77" t="s">
        <v>393</v>
      </c>
      <c r="D657" s="71"/>
      <c r="E657" s="71"/>
      <c r="F657" s="71"/>
      <c r="G657" s="71"/>
      <c r="H657" s="71"/>
      <c r="I657" s="71"/>
      <c r="J657" s="71"/>
      <c r="K657" s="71"/>
      <c r="L657" s="71"/>
      <c r="M657" s="71"/>
      <c r="N657" s="71"/>
      <c r="O657" s="72"/>
      <c r="P657" s="71"/>
      <c r="Q657" s="71"/>
      <c r="R657" s="71"/>
      <c r="S657" s="71"/>
      <c r="T657" s="71"/>
      <c r="U657" s="71"/>
      <c r="V657" s="71"/>
      <c r="W657" s="71"/>
      <c r="X657" s="71"/>
      <c r="Y657" s="71">
        <f>SUM('рабочая 2023 г'!Y656-'2022 г.'!Y656)</f>
        <v>0</v>
      </c>
      <c r="Z657" s="73"/>
      <c r="AA657" s="73"/>
      <c r="AB657" s="73"/>
      <c r="AC657" s="73"/>
      <c r="AD657" s="73"/>
      <c r="AE657" s="73"/>
      <c r="AF657" s="75">
        <f t="shared" si="491"/>
        <v>0</v>
      </c>
      <c r="AG657" s="71">
        <f>SUM('рабочая 2023 г'!AG656-'2022 г.'!AG656)</f>
        <v>0</v>
      </c>
      <c r="AH657" s="71">
        <f>SUM('рабочая 2023 г'!AH656-'2022 г.'!AH656)</f>
        <v>0</v>
      </c>
      <c r="AI657" s="71">
        <f>SUM('рабочая 2023 г'!AI656-'2022 г.'!AI656)</f>
        <v>0</v>
      </c>
      <c r="AJ657" s="71">
        <f>SUM('рабочая 2023 г'!AJ656-'2022 г.'!AJ656)</f>
        <v>0</v>
      </c>
      <c r="AK657" s="71">
        <f>SUM('рабочая 2023 г'!AK656-'2022 г.'!AK656)</f>
        <v>0</v>
      </c>
      <c r="AL657" s="71">
        <f>SUM('рабочая 2023 г'!AL656-'2022 г.'!AL656)</f>
        <v>0</v>
      </c>
      <c r="AM657" s="71">
        <f>SUM('рабочая 2023 г'!AM656-'2022 г.'!AM656)</f>
        <v>0</v>
      </c>
      <c r="AN657" s="71">
        <f>SUM('рабочая 2023 г'!AN656-'2022 г.'!AN656)</f>
        <v>0</v>
      </c>
      <c r="AO657" s="71">
        <f>SUM('рабочая 2023 г'!AO656-'2022 г.'!AO656)</f>
        <v>0</v>
      </c>
      <c r="AP657" s="71">
        <f>SUM('рабочая 2023 г'!AP656-'2022 г.'!AP656)</f>
        <v>0</v>
      </c>
      <c r="AQ657" s="71">
        <f>SUM('рабочая 2023 г'!AQ656-'2022 г.'!AQ656)</f>
        <v>0</v>
      </c>
      <c r="AR657" s="71">
        <f>SUM('рабочая 2023 г'!AR656-'2022 г.'!AR656)</f>
        <v>0</v>
      </c>
      <c r="AS657" s="117">
        <f t="shared" si="496"/>
        <v>0</v>
      </c>
      <c r="AT657" s="71">
        <f>SUM('рабочая 2023 г'!AT656-'2022 г.'!AT656)</f>
        <v>0</v>
      </c>
      <c r="AU657" s="71">
        <f>SUM('рабочая 2023 г'!AU656-'2022 г.'!AU656)</f>
        <v>0</v>
      </c>
      <c r="AV657" s="71">
        <f>SUM('рабочая 2023 г'!AV656-'2022 г.'!AV656)</f>
        <v>0</v>
      </c>
      <c r="AW657" s="71">
        <f>SUM('рабочая 2023 г'!AW656-'2022 г.'!AW656)</f>
        <v>0</v>
      </c>
      <c r="AX657" s="71">
        <f>SUM('рабочая 2023 г'!AX656-'2022 г.'!AX656)</f>
        <v>0</v>
      </c>
      <c r="AY657" s="71">
        <f>SUM('рабочая 2023 г'!AY656-'2022 г.'!AY656)</f>
        <v>0</v>
      </c>
      <c r="AZ657" s="71">
        <f>SUM('рабочая 2023 г'!AZ656-'2022 г.'!AZ656)</f>
        <v>0</v>
      </c>
      <c r="BA657" s="71">
        <f>SUM('рабочая 2023 г'!BA656-'2022 г.'!BA656)</f>
        <v>0</v>
      </c>
      <c r="BB657" s="75">
        <f t="shared" si="494"/>
        <v>0</v>
      </c>
      <c r="BC657" s="71">
        <f>SUM('рабочая 2023 г'!BC656-'2022 г.'!BC656)</f>
        <v>0</v>
      </c>
      <c r="BD657" s="71">
        <f>SUM('рабочая 2023 г'!BD656-'2022 г.'!BD656)</f>
        <v>0</v>
      </c>
      <c r="BE657" s="71">
        <f>SUM('рабочая 2023 г'!BE656-'2022 г.'!BE656)</f>
        <v>0</v>
      </c>
      <c r="BF657" s="71">
        <f>SUM('рабочая 2023 г'!BF656-'2022 г.'!BF656)</f>
        <v>0</v>
      </c>
      <c r="BG657" s="71">
        <f>SUM('рабочая 2023 г'!BG656-'2022 г.'!BG656)</f>
        <v>0</v>
      </c>
      <c r="BH657" s="71">
        <f>SUM('рабочая 2023 г'!BH656-'2022 г.'!BH656)</f>
        <v>0</v>
      </c>
      <c r="BI657" s="71">
        <f>SUM('рабочая 2023 г'!BI656-'2022 г.'!BI656)</f>
        <v>0</v>
      </c>
      <c r="BJ657" s="71">
        <f>SUM('рабочая 2023 г'!BJ656-'2022 г.'!BJ656)</f>
        <v>0</v>
      </c>
      <c r="BK657" s="71">
        <f>SUM('рабочая 2023 г'!BK656-'2022 г.'!BK656)</f>
        <v>0</v>
      </c>
      <c r="BL657" s="73">
        <f t="shared" si="495"/>
        <v>0</v>
      </c>
      <c r="BM657" s="71">
        <f>SUM('рабочая 2023 г'!BM656-'2022 г.'!BM656)</f>
        <v>0</v>
      </c>
      <c r="BN657" s="71">
        <f>SUM('рабочая 2023 г'!BN656-'2022 г.'!BN656)</f>
        <v>0</v>
      </c>
      <c r="BO657" s="71">
        <f>SUM('рабочая 2023 г'!BO656-'2022 г.'!BO656)</f>
        <v>0</v>
      </c>
      <c r="BP657" s="71">
        <f>SUM('рабочая 2023 г'!BP656-'2022 г.'!BP656)</f>
        <v>0</v>
      </c>
      <c r="BQ657" s="71">
        <f t="shared" si="473"/>
        <v>0</v>
      </c>
      <c r="BR657" s="71"/>
      <c r="BS657" s="71"/>
      <c r="BT657" s="71"/>
      <c r="BU657" s="71"/>
      <c r="BV657" s="71"/>
      <c r="BW657" s="71"/>
      <c r="BX657" s="71"/>
      <c r="BY657" s="71"/>
      <c r="BZ657" s="71"/>
      <c r="CA657" s="71"/>
      <c r="CB657" s="71"/>
      <c r="CC657" s="71"/>
      <c r="CD657" s="71"/>
      <c r="CE657" s="71"/>
      <c r="CF657" s="71"/>
      <c r="CG657" s="71"/>
      <c r="CH657" s="71"/>
      <c r="CI657" s="71"/>
      <c r="CJ657" s="71"/>
      <c r="CK657" s="71"/>
      <c r="CL657" s="71"/>
      <c r="CM657" s="71"/>
      <c r="CN657" s="71"/>
      <c r="CO657" s="71"/>
      <c r="CP657" s="188">
        <f t="shared" si="487"/>
        <v>0</v>
      </c>
      <c r="CQ657" s="71"/>
      <c r="CR657" s="71"/>
      <c r="CS657" s="71"/>
      <c r="CT657" s="71"/>
      <c r="CU657" s="71"/>
      <c r="CV657" s="71"/>
      <c r="CW657" s="71"/>
      <c r="CX657" s="71"/>
      <c r="CY657" s="71"/>
      <c r="CZ657" s="71"/>
      <c r="DA657" s="71"/>
      <c r="DB657" s="188">
        <f t="shared" si="488"/>
        <v>0</v>
      </c>
      <c r="DC657" s="38">
        <f t="shared" si="484"/>
        <v>0</v>
      </c>
      <c r="DD657" s="71"/>
      <c r="DE657" s="71"/>
      <c r="DF657" s="71"/>
      <c r="DG657" s="188">
        <f t="shared" si="485"/>
        <v>0</v>
      </c>
      <c r="DH657" s="38">
        <f t="shared" si="486"/>
        <v>0</v>
      </c>
      <c r="DI657" s="71"/>
      <c r="DJ657" s="71"/>
      <c r="DK657" s="71"/>
      <c r="DL657" s="71"/>
      <c r="DM657" s="71"/>
      <c r="DN657" s="71"/>
      <c r="DO657" s="71"/>
      <c r="DP657" s="71"/>
      <c r="DQ657" s="71"/>
      <c r="DR657" s="71"/>
      <c r="DS657" s="71"/>
      <c r="DT657" s="71"/>
      <c r="DU657" s="71"/>
      <c r="DV657" s="71"/>
      <c r="DW657" s="71"/>
      <c r="DX657" s="71"/>
      <c r="DY657" s="71"/>
      <c r="DZ657" s="71"/>
      <c r="EA657" s="71"/>
      <c r="EB657" s="71"/>
      <c r="EC657" s="71"/>
      <c r="ED657" s="71"/>
      <c r="EE657" s="71"/>
      <c r="EF657" s="71"/>
      <c r="EG657" s="71"/>
      <c r="EH657" s="71"/>
      <c r="EI657" s="74"/>
      <c r="EJ657" s="74"/>
      <c r="EK657" s="74"/>
      <c r="EL657" s="74"/>
      <c r="EM657" s="74"/>
      <c r="EN657" s="74"/>
      <c r="EO657" s="74"/>
      <c r="EP657" s="74"/>
      <c r="EQ657" s="74"/>
      <c r="ER657" s="74"/>
      <c r="ES657" s="74"/>
      <c r="ET657" s="74"/>
      <c r="EU657" s="74"/>
      <c r="EV657" s="74"/>
      <c r="EW657" s="74"/>
      <c r="EX657" s="74"/>
      <c r="EY657" s="74"/>
      <c r="EZ657" s="74"/>
      <c r="FA657" s="74"/>
      <c r="FB657" s="74"/>
    </row>
    <row r="658" spans="2:158" s="69" customFormat="1">
      <c r="B658" s="76"/>
      <c r="C658" s="77" t="s">
        <v>394</v>
      </c>
      <c r="D658" s="71"/>
      <c r="E658" s="71"/>
      <c r="F658" s="71"/>
      <c r="G658" s="71"/>
      <c r="H658" s="71"/>
      <c r="I658" s="71"/>
      <c r="J658" s="71"/>
      <c r="K658" s="71"/>
      <c r="L658" s="71"/>
      <c r="M658" s="71"/>
      <c r="N658" s="71"/>
      <c r="O658" s="72"/>
      <c r="P658" s="71"/>
      <c r="Q658" s="71"/>
      <c r="R658" s="71"/>
      <c r="S658" s="71"/>
      <c r="T658" s="71"/>
      <c r="U658" s="71"/>
      <c r="V658" s="71"/>
      <c r="W658" s="71"/>
      <c r="X658" s="71"/>
      <c r="Y658" s="71">
        <f>SUM('рабочая 2023 г'!Y657-'2022 г.'!Y657)</f>
        <v>-4</v>
      </c>
      <c r="Z658" s="73"/>
      <c r="AA658" s="73"/>
      <c r="AB658" s="73"/>
      <c r="AC658" s="73"/>
      <c r="AD658" s="73"/>
      <c r="AE658" s="73"/>
      <c r="AF658" s="75">
        <f>AS658+BQ658</f>
        <v>-709</v>
      </c>
      <c r="AG658" s="71">
        <f>SUM('рабочая 2023 г'!AG657-'2022 г.'!AG657)</f>
        <v>0</v>
      </c>
      <c r="AH658" s="71">
        <f>SUM('рабочая 2023 г'!AH657-'2022 г.'!AH657)</f>
        <v>0</v>
      </c>
      <c r="AI658" s="71">
        <f>SUM('рабочая 2023 г'!AI657-'2022 г.'!AI657)</f>
        <v>0</v>
      </c>
      <c r="AJ658" s="71">
        <f>SUM('рабочая 2023 г'!AJ657-'2022 г.'!AJ657)</f>
        <v>0</v>
      </c>
      <c r="AK658" s="71">
        <f>SUM('рабочая 2023 г'!AK657-'2022 г.'!AK657)</f>
        <v>0</v>
      </c>
      <c r="AL658" s="71">
        <f>SUM('рабочая 2023 г'!AL657-'2022 г.'!AL657)</f>
        <v>0</v>
      </c>
      <c r="AM658" s="71">
        <f>SUM('рабочая 2023 г'!AM657-'2022 г.'!AM657)</f>
        <v>0</v>
      </c>
      <c r="AN658" s="71">
        <f>SUM('рабочая 2023 г'!AN657-'2022 г.'!AN657)</f>
        <v>0</v>
      </c>
      <c r="AO658" s="71">
        <f>SUM('рабочая 2023 г'!AO657-'2022 г.'!AO657)</f>
        <v>-707</v>
      </c>
      <c r="AP658" s="71">
        <f>SUM('рабочая 2023 г'!AP657-'2022 г.'!AP657)</f>
        <v>-451</v>
      </c>
      <c r="AQ658" s="71">
        <f>SUM('рабочая 2023 г'!AQ657-'2022 г.'!AQ657)</f>
        <v>0</v>
      </c>
      <c r="AR658" s="71">
        <f>SUM('рабочая 2023 г'!AR657-'2022 г.'!AR657)</f>
        <v>0</v>
      </c>
      <c r="AS658" s="117">
        <f t="shared" si="496"/>
        <v>-707</v>
      </c>
      <c r="AT658" s="71">
        <f>SUM('рабочая 2023 г'!AT657-'2022 г.'!AT657)</f>
        <v>0</v>
      </c>
      <c r="AU658" s="71">
        <f>SUM('рабочая 2023 г'!AU657-'2022 г.'!AU657)</f>
        <v>0</v>
      </c>
      <c r="AV658" s="71">
        <f>SUM('рабочая 2023 г'!AV657-'2022 г.'!AV657)</f>
        <v>0</v>
      </c>
      <c r="AW658" s="71">
        <f>SUM('рабочая 2023 г'!AW657-'2022 г.'!AW657)</f>
        <v>0</v>
      </c>
      <c r="AX658" s="71">
        <f>SUM('рабочая 2023 г'!AX657-'2022 г.'!AX657)</f>
        <v>0</v>
      </c>
      <c r="AY658" s="71">
        <f>SUM('рабочая 2023 г'!AY657-'2022 г.'!AY657)</f>
        <v>0</v>
      </c>
      <c r="AZ658" s="71">
        <f>SUM('рабочая 2023 г'!AZ657-'2022 г.'!AZ657)</f>
        <v>0</v>
      </c>
      <c r="BA658" s="71">
        <f>SUM('рабочая 2023 г'!BA657-'2022 г.'!BA657)</f>
        <v>0</v>
      </c>
      <c r="BB658" s="75">
        <f t="shared" ref="BB658:BB663" si="497">SUM(BF658,BC658:BD658)</f>
        <v>0</v>
      </c>
      <c r="BC658" s="71">
        <f>SUM('рабочая 2023 г'!BC657-'2022 г.'!BC657)</f>
        <v>0</v>
      </c>
      <c r="BD658" s="71">
        <f>SUM('рабочая 2023 г'!BD657-'2022 г.'!BD657)</f>
        <v>0</v>
      </c>
      <c r="BE658" s="71">
        <f>SUM('рабочая 2023 г'!BE657-'2022 г.'!BE657)</f>
        <v>0</v>
      </c>
      <c r="BF658" s="71">
        <f>SUM('рабочая 2023 г'!BF657-'2022 г.'!BF657)</f>
        <v>0</v>
      </c>
      <c r="BG658" s="71">
        <f>SUM('рабочая 2023 г'!BG657-'2022 г.'!BG657)</f>
        <v>0</v>
      </c>
      <c r="BH658" s="71">
        <f>SUM('рабочая 2023 г'!BH657-'2022 г.'!BH657)</f>
        <v>-2</v>
      </c>
      <c r="BI658" s="71">
        <f>SUM('рабочая 2023 г'!BI657-'2022 г.'!BI657)</f>
        <v>0</v>
      </c>
      <c r="BJ658" s="71">
        <f>SUM('рабочая 2023 г'!BJ657-'2022 г.'!BJ657)</f>
        <v>0</v>
      </c>
      <c r="BK658" s="71">
        <f>SUM('рабочая 2023 г'!BK657-'2022 г.'!BK657)</f>
        <v>0</v>
      </c>
      <c r="BL658" s="73">
        <f t="shared" ref="BL658:BL664" si="498">SUM(BM658:BP658)</f>
        <v>0</v>
      </c>
      <c r="BM658" s="71">
        <f>SUM('рабочая 2023 г'!BM657-'2022 г.'!BM657)</f>
        <v>0</v>
      </c>
      <c r="BN658" s="71">
        <f>SUM('рабочая 2023 г'!BN657-'2022 г.'!BN657)</f>
        <v>0</v>
      </c>
      <c r="BO658" s="71">
        <f>SUM('рабочая 2023 г'!BO657-'2022 г.'!BO657)</f>
        <v>0</v>
      </c>
      <c r="BP658" s="71">
        <f>SUM('рабочая 2023 г'!BP657-'2022 г.'!BP657)</f>
        <v>0</v>
      </c>
      <c r="BQ658" s="71">
        <f t="shared" si="473"/>
        <v>-2</v>
      </c>
      <c r="BR658" s="71"/>
      <c r="BS658" s="71"/>
      <c r="BT658" s="71"/>
      <c r="BU658" s="71"/>
      <c r="BV658" s="71"/>
      <c r="BW658" s="71"/>
      <c r="BX658" s="71"/>
      <c r="BY658" s="71"/>
      <c r="BZ658" s="71"/>
      <c r="CA658" s="71"/>
      <c r="CB658" s="71"/>
      <c r="CC658" s="71"/>
      <c r="CD658" s="71"/>
      <c r="CE658" s="71"/>
      <c r="CF658" s="71"/>
      <c r="CG658" s="71"/>
      <c r="CH658" s="71"/>
      <c r="CI658" s="71"/>
      <c r="CJ658" s="71"/>
      <c r="CK658" s="71"/>
      <c r="CL658" s="71"/>
      <c r="CM658" s="71"/>
      <c r="CN658" s="71"/>
      <c r="CO658" s="71"/>
      <c r="CP658" s="188">
        <f t="shared" si="487"/>
        <v>0</v>
      </c>
      <c r="CQ658" s="71"/>
      <c r="CR658" s="71"/>
      <c r="CS658" s="71"/>
      <c r="CT658" s="71"/>
      <c r="CU658" s="71"/>
      <c r="CV658" s="71"/>
      <c r="CW658" s="71"/>
      <c r="CX658" s="71"/>
      <c r="CY658" s="71"/>
      <c r="CZ658" s="71"/>
      <c r="DA658" s="71"/>
      <c r="DB658" s="188">
        <f t="shared" si="488"/>
        <v>0</v>
      </c>
      <c r="DC658" s="38">
        <f t="shared" si="484"/>
        <v>0</v>
      </c>
      <c r="DD658" s="71"/>
      <c r="DE658" s="71"/>
      <c r="DF658" s="71"/>
      <c r="DG658" s="188">
        <f t="shared" si="485"/>
        <v>0</v>
      </c>
      <c r="DH658" s="38">
        <f t="shared" si="486"/>
        <v>0</v>
      </c>
      <c r="DI658" s="71"/>
      <c r="DJ658" s="71"/>
      <c r="DK658" s="71"/>
      <c r="DL658" s="71"/>
      <c r="DM658" s="71"/>
      <c r="DN658" s="71"/>
      <c r="DO658" s="71"/>
      <c r="DP658" s="71"/>
      <c r="DQ658" s="71"/>
      <c r="DR658" s="71"/>
      <c r="DS658" s="71"/>
      <c r="DT658" s="71"/>
      <c r="DU658" s="71"/>
      <c r="DV658" s="71"/>
      <c r="DW658" s="71"/>
      <c r="DX658" s="71"/>
      <c r="DY658" s="71"/>
      <c r="DZ658" s="71"/>
      <c r="EA658" s="71"/>
      <c r="EB658" s="71"/>
      <c r="EC658" s="71"/>
      <c r="ED658" s="71"/>
      <c r="EE658" s="71"/>
      <c r="EF658" s="71"/>
      <c r="EG658" s="71"/>
      <c r="EH658" s="71"/>
      <c r="EI658" s="74"/>
      <c r="EJ658" s="74"/>
      <c r="EK658" s="74"/>
      <c r="EL658" s="74"/>
      <c r="EM658" s="74"/>
      <c r="EN658" s="74"/>
      <c r="EO658" s="74"/>
      <c r="EP658" s="74"/>
      <c r="EQ658" s="74"/>
      <c r="ER658" s="74"/>
      <c r="ES658" s="74"/>
      <c r="ET658" s="74"/>
      <c r="EU658" s="74"/>
      <c r="EV658" s="74"/>
      <c r="EW658" s="74"/>
      <c r="EX658" s="74"/>
      <c r="EY658" s="74"/>
      <c r="EZ658" s="74"/>
      <c r="FA658" s="74"/>
      <c r="FB658" s="74"/>
    </row>
    <row r="659" spans="2:158" s="69" customFormat="1">
      <c r="B659" s="76"/>
      <c r="C659" s="77" t="s">
        <v>395</v>
      </c>
      <c r="D659" s="71"/>
      <c r="E659" s="71"/>
      <c r="F659" s="71"/>
      <c r="G659" s="71"/>
      <c r="H659" s="71"/>
      <c r="I659" s="71"/>
      <c r="J659" s="71"/>
      <c r="K659" s="71"/>
      <c r="L659" s="71"/>
      <c r="M659" s="71"/>
      <c r="N659" s="71"/>
      <c r="O659" s="72"/>
      <c r="P659" s="71"/>
      <c r="Q659" s="71"/>
      <c r="R659" s="71"/>
      <c r="S659" s="71"/>
      <c r="T659" s="71"/>
      <c r="U659" s="71"/>
      <c r="V659" s="71"/>
      <c r="W659" s="71"/>
      <c r="X659" s="71"/>
      <c r="Y659" s="71">
        <f>SUM('рабочая 2023 г'!Y658-'2022 г.'!Y658)</f>
        <v>0</v>
      </c>
      <c r="Z659" s="73"/>
      <c r="AA659" s="73"/>
      <c r="AB659" s="73"/>
      <c r="AC659" s="73"/>
      <c r="AD659" s="73"/>
      <c r="AE659" s="73"/>
      <c r="AF659" s="75">
        <f>SUM(AS659,BL659)</f>
        <v>0</v>
      </c>
      <c r="AG659" s="71">
        <f>SUM('рабочая 2023 г'!AG658-'2022 г.'!AG658)</f>
        <v>0</v>
      </c>
      <c r="AH659" s="71">
        <f>SUM('рабочая 2023 г'!AH658-'2022 г.'!AH658)</f>
        <v>0</v>
      </c>
      <c r="AI659" s="71">
        <f>SUM('рабочая 2023 г'!AI658-'2022 г.'!AI658)</f>
        <v>0</v>
      </c>
      <c r="AJ659" s="71">
        <f>SUM('рабочая 2023 г'!AJ658-'2022 г.'!AJ658)</f>
        <v>0</v>
      </c>
      <c r="AK659" s="71">
        <f>SUM('рабочая 2023 г'!AK658-'2022 г.'!AK658)</f>
        <v>0</v>
      </c>
      <c r="AL659" s="71">
        <f>SUM('рабочая 2023 г'!AL658-'2022 г.'!AL658)</f>
        <v>0</v>
      </c>
      <c r="AM659" s="71">
        <f>SUM('рабочая 2023 г'!AM658-'2022 г.'!AM658)</f>
        <v>0</v>
      </c>
      <c r="AN659" s="71">
        <f>SUM('рабочая 2023 г'!AN658-'2022 г.'!AN658)</f>
        <v>0</v>
      </c>
      <c r="AO659" s="71">
        <f>SUM('рабочая 2023 г'!AO658-'2022 г.'!AO658)</f>
        <v>0</v>
      </c>
      <c r="AP659" s="71">
        <f>SUM('рабочая 2023 г'!AP658-'2022 г.'!AP658)</f>
        <v>0</v>
      </c>
      <c r="AQ659" s="71">
        <f>SUM('рабочая 2023 г'!AQ658-'2022 г.'!AQ658)</f>
        <v>0</v>
      </c>
      <c r="AR659" s="71">
        <f>SUM('рабочая 2023 г'!AR658-'2022 г.'!AR658)</f>
        <v>0</v>
      </c>
      <c r="AS659" s="117">
        <f t="shared" si="496"/>
        <v>0</v>
      </c>
      <c r="AT659" s="71">
        <f>SUM('рабочая 2023 г'!AT658-'2022 г.'!AT658)</f>
        <v>0</v>
      </c>
      <c r="AU659" s="71">
        <f>SUM('рабочая 2023 г'!AU658-'2022 г.'!AU658)</f>
        <v>0</v>
      </c>
      <c r="AV659" s="71">
        <f>SUM('рабочая 2023 г'!AV658-'2022 г.'!AV658)</f>
        <v>0</v>
      </c>
      <c r="AW659" s="71">
        <f>SUM('рабочая 2023 г'!AW658-'2022 г.'!AW658)</f>
        <v>0</v>
      </c>
      <c r="AX659" s="71">
        <f>SUM('рабочая 2023 г'!AX658-'2022 г.'!AX658)</f>
        <v>0</v>
      </c>
      <c r="AY659" s="71">
        <f>SUM('рабочая 2023 г'!AY658-'2022 г.'!AY658)</f>
        <v>0</v>
      </c>
      <c r="AZ659" s="71">
        <f>SUM('рабочая 2023 г'!AZ658-'2022 г.'!AZ658)</f>
        <v>0</v>
      </c>
      <c r="BA659" s="71">
        <f>SUM('рабочая 2023 г'!BA658-'2022 г.'!BA658)</f>
        <v>0</v>
      </c>
      <c r="BB659" s="75">
        <f t="shared" si="497"/>
        <v>0</v>
      </c>
      <c r="BC659" s="71">
        <f>SUM('рабочая 2023 г'!BC658-'2022 г.'!BC658)</f>
        <v>0</v>
      </c>
      <c r="BD659" s="71">
        <f>SUM('рабочая 2023 г'!BD658-'2022 г.'!BD658)</f>
        <v>0</v>
      </c>
      <c r="BE659" s="71">
        <f>SUM('рабочая 2023 г'!BE658-'2022 г.'!BE658)</f>
        <v>0</v>
      </c>
      <c r="BF659" s="71">
        <f>SUM('рабочая 2023 г'!BF658-'2022 г.'!BF658)</f>
        <v>0</v>
      </c>
      <c r="BG659" s="71">
        <f>SUM('рабочая 2023 г'!BG658-'2022 г.'!BG658)</f>
        <v>0</v>
      </c>
      <c r="BH659" s="71">
        <f>SUM('рабочая 2023 г'!BH658-'2022 г.'!BH658)</f>
        <v>0</v>
      </c>
      <c r="BI659" s="71">
        <f>SUM('рабочая 2023 г'!BI658-'2022 г.'!BI658)</f>
        <v>0</v>
      </c>
      <c r="BJ659" s="71">
        <f>SUM('рабочая 2023 г'!BJ658-'2022 г.'!BJ658)</f>
        <v>0</v>
      </c>
      <c r="BK659" s="71">
        <f>SUM('рабочая 2023 г'!BK658-'2022 г.'!BK658)</f>
        <v>0</v>
      </c>
      <c r="BL659" s="73">
        <f t="shared" si="498"/>
        <v>0</v>
      </c>
      <c r="BM659" s="71">
        <f>SUM('рабочая 2023 г'!BM658-'2022 г.'!BM658)</f>
        <v>0</v>
      </c>
      <c r="BN659" s="71">
        <f>SUM('рабочая 2023 г'!BN658-'2022 г.'!BN658)</f>
        <v>0</v>
      </c>
      <c r="BO659" s="71">
        <f>SUM('рабочая 2023 г'!BO658-'2022 г.'!BO658)</f>
        <v>0</v>
      </c>
      <c r="BP659" s="71">
        <f>SUM('рабочая 2023 г'!BP658-'2022 г.'!BP658)</f>
        <v>0</v>
      </c>
      <c r="BQ659" s="71">
        <f t="shared" si="473"/>
        <v>0</v>
      </c>
      <c r="BR659" s="71"/>
      <c r="BS659" s="71"/>
      <c r="BT659" s="71"/>
      <c r="BU659" s="71"/>
      <c r="BV659" s="71"/>
      <c r="BW659" s="71"/>
      <c r="BX659" s="71"/>
      <c r="BY659" s="71"/>
      <c r="BZ659" s="71"/>
      <c r="CA659" s="71"/>
      <c r="CB659" s="71"/>
      <c r="CC659" s="71"/>
      <c r="CD659" s="71"/>
      <c r="CE659" s="71"/>
      <c r="CF659" s="71"/>
      <c r="CG659" s="71"/>
      <c r="CH659" s="71"/>
      <c r="CI659" s="71"/>
      <c r="CJ659" s="71"/>
      <c r="CK659" s="71"/>
      <c r="CL659" s="71"/>
      <c r="CM659" s="71"/>
      <c r="CN659" s="71"/>
      <c r="CO659" s="71"/>
      <c r="CP659" s="188">
        <f t="shared" si="487"/>
        <v>0</v>
      </c>
      <c r="CQ659" s="71"/>
      <c r="CR659" s="71"/>
      <c r="CS659" s="71"/>
      <c r="CT659" s="71"/>
      <c r="CU659" s="71"/>
      <c r="CV659" s="71"/>
      <c r="CW659" s="71"/>
      <c r="CX659" s="71"/>
      <c r="CY659" s="71"/>
      <c r="CZ659" s="71"/>
      <c r="DA659" s="71"/>
      <c r="DB659" s="188">
        <f t="shared" si="488"/>
        <v>0</v>
      </c>
      <c r="DC659" s="38">
        <f t="shared" si="484"/>
        <v>0</v>
      </c>
      <c r="DD659" s="71"/>
      <c r="DE659" s="71"/>
      <c r="DF659" s="71"/>
      <c r="DG659" s="188">
        <f t="shared" si="485"/>
        <v>0</v>
      </c>
      <c r="DH659" s="38">
        <f t="shared" si="486"/>
        <v>0</v>
      </c>
      <c r="DI659" s="71"/>
      <c r="DJ659" s="71"/>
      <c r="DK659" s="71"/>
      <c r="DL659" s="71"/>
      <c r="DM659" s="71"/>
      <c r="DN659" s="71"/>
      <c r="DO659" s="71"/>
      <c r="DP659" s="71"/>
      <c r="DQ659" s="71"/>
      <c r="DR659" s="71"/>
      <c r="DS659" s="71"/>
      <c r="DT659" s="71"/>
      <c r="DU659" s="71"/>
      <c r="DV659" s="71"/>
      <c r="DW659" s="71"/>
      <c r="DX659" s="71"/>
      <c r="DY659" s="71"/>
      <c r="DZ659" s="71"/>
      <c r="EA659" s="71"/>
      <c r="EB659" s="71"/>
      <c r="EC659" s="71"/>
      <c r="ED659" s="71"/>
      <c r="EE659" s="71"/>
      <c r="EF659" s="71"/>
      <c r="EG659" s="71"/>
      <c r="EH659" s="71"/>
      <c r="EI659" s="74"/>
      <c r="EJ659" s="74"/>
      <c r="EK659" s="74"/>
      <c r="EL659" s="74"/>
      <c r="EM659" s="74"/>
      <c r="EN659" s="74"/>
      <c r="EO659" s="74"/>
      <c r="EP659" s="74"/>
      <c r="EQ659" s="74"/>
      <c r="ER659" s="74"/>
      <c r="ES659" s="74"/>
      <c r="ET659" s="74"/>
      <c r="EU659" s="74"/>
      <c r="EV659" s="74"/>
      <c r="EW659" s="74"/>
      <c r="EX659" s="74"/>
      <c r="EY659" s="74"/>
      <c r="EZ659" s="74"/>
      <c r="FA659" s="74"/>
      <c r="FB659" s="74"/>
    </row>
    <row r="660" spans="2:158" s="69" customFormat="1">
      <c r="B660" s="76"/>
      <c r="C660" s="77" t="s">
        <v>396</v>
      </c>
      <c r="D660" s="71"/>
      <c r="E660" s="71"/>
      <c r="F660" s="71"/>
      <c r="G660" s="71"/>
      <c r="H660" s="71"/>
      <c r="I660" s="71"/>
      <c r="J660" s="71"/>
      <c r="K660" s="71"/>
      <c r="L660" s="71"/>
      <c r="M660" s="71"/>
      <c r="N660" s="71"/>
      <c r="O660" s="72"/>
      <c r="P660" s="71"/>
      <c r="Q660" s="71"/>
      <c r="R660" s="71"/>
      <c r="S660" s="71"/>
      <c r="T660" s="71"/>
      <c r="U660" s="71"/>
      <c r="V660" s="71"/>
      <c r="W660" s="71"/>
      <c r="X660" s="71"/>
      <c r="Y660" s="71">
        <f>SUM('рабочая 2023 г'!Y659-'2022 г.'!Y659)</f>
        <v>0</v>
      </c>
      <c r="Z660" s="73"/>
      <c r="AA660" s="73"/>
      <c r="AB660" s="73"/>
      <c r="AC660" s="73"/>
      <c r="AD660" s="73"/>
      <c r="AE660" s="73"/>
      <c r="AF660" s="75">
        <f>SUM(AS660,BL660)</f>
        <v>0</v>
      </c>
      <c r="AG660" s="71">
        <f>SUM('рабочая 2023 г'!AG659-'2022 г.'!AG659)</f>
        <v>0</v>
      </c>
      <c r="AH660" s="71">
        <f>SUM('рабочая 2023 г'!AH659-'2022 г.'!AH659)</f>
        <v>0</v>
      </c>
      <c r="AI660" s="71">
        <f>SUM('рабочая 2023 г'!AI659-'2022 г.'!AI659)</f>
        <v>0</v>
      </c>
      <c r="AJ660" s="71">
        <f>SUM('рабочая 2023 г'!AJ659-'2022 г.'!AJ659)</f>
        <v>0</v>
      </c>
      <c r="AK660" s="71">
        <f>SUM('рабочая 2023 г'!AK659-'2022 г.'!AK659)</f>
        <v>0</v>
      </c>
      <c r="AL660" s="71">
        <f>SUM('рабочая 2023 г'!AL659-'2022 г.'!AL659)</f>
        <v>0</v>
      </c>
      <c r="AM660" s="71">
        <f>SUM('рабочая 2023 г'!AM659-'2022 г.'!AM659)</f>
        <v>0</v>
      </c>
      <c r="AN660" s="71">
        <f>SUM('рабочая 2023 г'!AN659-'2022 г.'!AN659)</f>
        <v>0</v>
      </c>
      <c r="AO660" s="71">
        <f>SUM('рабочая 2023 г'!AO659-'2022 г.'!AO659)</f>
        <v>0</v>
      </c>
      <c r="AP660" s="71">
        <f>SUM('рабочая 2023 г'!AP659-'2022 г.'!AP659)</f>
        <v>0</v>
      </c>
      <c r="AQ660" s="71">
        <f>SUM('рабочая 2023 г'!AQ659-'2022 г.'!AQ659)</f>
        <v>0</v>
      </c>
      <c r="AR660" s="71">
        <f>SUM('рабочая 2023 г'!AR659-'2022 г.'!AR659)</f>
        <v>0</v>
      </c>
      <c r="AS660" s="117">
        <f t="shared" si="496"/>
        <v>0</v>
      </c>
      <c r="AT660" s="71">
        <f>SUM('рабочая 2023 г'!AT659-'2022 г.'!AT659)</f>
        <v>0</v>
      </c>
      <c r="AU660" s="71">
        <f>SUM('рабочая 2023 г'!AU659-'2022 г.'!AU659)</f>
        <v>0</v>
      </c>
      <c r="AV660" s="71">
        <f>SUM('рабочая 2023 г'!AV659-'2022 г.'!AV659)</f>
        <v>0</v>
      </c>
      <c r="AW660" s="71">
        <f>SUM('рабочая 2023 г'!AW659-'2022 г.'!AW659)</f>
        <v>0</v>
      </c>
      <c r="AX660" s="71">
        <f>SUM('рабочая 2023 г'!AX659-'2022 г.'!AX659)</f>
        <v>0</v>
      </c>
      <c r="AY660" s="71">
        <f>SUM('рабочая 2023 г'!AY659-'2022 г.'!AY659)</f>
        <v>0</v>
      </c>
      <c r="AZ660" s="71">
        <f>SUM('рабочая 2023 г'!AZ659-'2022 г.'!AZ659)</f>
        <v>0</v>
      </c>
      <c r="BA660" s="71">
        <f>SUM('рабочая 2023 г'!BA659-'2022 г.'!BA659)</f>
        <v>0</v>
      </c>
      <c r="BB660" s="75">
        <f t="shared" si="497"/>
        <v>0</v>
      </c>
      <c r="BC660" s="71">
        <f>SUM('рабочая 2023 г'!BC659-'2022 г.'!BC659)</f>
        <v>0</v>
      </c>
      <c r="BD660" s="71">
        <f>SUM('рабочая 2023 г'!BD659-'2022 г.'!BD659)</f>
        <v>0</v>
      </c>
      <c r="BE660" s="71">
        <f>SUM('рабочая 2023 г'!BE659-'2022 г.'!BE659)</f>
        <v>0</v>
      </c>
      <c r="BF660" s="71">
        <f>SUM('рабочая 2023 г'!BF659-'2022 г.'!BF659)</f>
        <v>0</v>
      </c>
      <c r="BG660" s="71">
        <f>SUM('рабочая 2023 г'!BG659-'2022 г.'!BG659)</f>
        <v>0</v>
      </c>
      <c r="BH660" s="71">
        <f>SUM('рабочая 2023 г'!BH659-'2022 г.'!BH659)</f>
        <v>0</v>
      </c>
      <c r="BI660" s="71">
        <f>SUM('рабочая 2023 г'!BI659-'2022 г.'!BI659)</f>
        <v>0</v>
      </c>
      <c r="BJ660" s="71">
        <f>SUM('рабочая 2023 г'!BJ659-'2022 г.'!BJ659)</f>
        <v>0</v>
      </c>
      <c r="BK660" s="71">
        <f>SUM('рабочая 2023 г'!BK659-'2022 г.'!BK659)</f>
        <v>0</v>
      </c>
      <c r="BL660" s="73">
        <f t="shared" si="498"/>
        <v>0</v>
      </c>
      <c r="BM660" s="71">
        <f>SUM('рабочая 2023 г'!BM659-'2022 г.'!BM659)</f>
        <v>0</v>
      </c>
      <c r="BN660" s="71">
        <f>SUM('рабочая 2023 г'!BN659-'2022 г.'!BN659)</f>
        <v>0</v>
      </c>
      <c r="BO660" s="71">
        <f>SUM('рабочая 2023 г'!BO659-'2022 г.'!BO659)</f>
        <v>0</v>
      </c>
      <c r="BP660" s="71">
        <f>SUM('рабочая 2023 г'!BP659-'2022 г.'!BP659)</f>
        <v>0</v>
      </c>
      <c r="BQ660" s="71">
        <f t="shared" si="473"/>
        <v>0</v>
      </c>
      <c r="BR660" s="71"/>
      <c r="BS660" s="71"/>
      <c r="BT660" s="71"/>
      <c r="BU660" s="71"/>
      <c r="BV660" s="71"/>
      <c r="BW660" s="71"/>
      <c r="BX660" s="71"/>
      <c r="BY660" s="71"/>
      <c r="BZ660" s="71"/>
      <c r="CA660" s="71"/>
      <c r="CB660" s="71"/>
      <c r="CC660" s="71"/>
      <c r="CD660" s="71"/>
      <c r="CE660" s="71"/>
      <c r="CF660" s="71"/>
      <c r="CG660" s="71"/>
      <c r="CH660" s="71"/>
      <c r="CI660" s="71"/>
      <c r="CJ660" s="71"/>
      <c r="CK660" s="71"/>
      <c r="CL660" s="71"/>
      <c r="CM660" s="71"/>
      <c r="CN660" s="71"/>
      <c r="CO660" s="71"/>
      <c r="CP660" s="188">
        <f t="shared" si="487"/>
        <v>0</v>
      </c>
      <c r="CQ660" s="71"/>
      <c r="CR660" s="71"/>
      <c r="CS660" s="71"/>
      <c r="CT660" s="71"/>
      <c r="CU660" s="71"/>
      <c r="CV660" s="71"/>
      <c r="CW660" s="71"/>
      <c r="CX660" s="71"/>
      <c r="CY660" s="71"/>
      <c r="CZ660" s="71"/>
      <c r="DA660" s="71"/>
      <c r="DB660" s="188">
        <f t="shared" si="488"/>
        <v>0</v>
      </c>
      <c r="DC660" s="38">
        <f t="shared" si="484"/>
        <v>0</v>
      </c>
      <c r="DD660" s="71"/>
      <c r="DE660" s="71"/>
      <c r="DF660" s="71"/>
      <c r="DG660" s="188">
        <f t="shared" si="485"/>
        <v>0</v>
      </c>
      <c r="DH660" s="38">
        <f t="shared" si="486"/>
        <v>0</v>
      </c>
      <c r="DI660" s="71"/>
      <c r="DJ660" s="71"/>
      <c r="DK660" s="71"/>
      <c r="DL660" s="71"/>
      <c r="DM660" s="71"/>
      <c r="DN660" s="71"/>
      <c r="DO660" s="71"/>
      <c r="DP660" s="71"/>
      <c r="DQ660" s="71"/>
      <c r="DR660" s="71"/>
      <c r="DS660" s="71"/>
      <c r="DT660" s="71"/>
      <c r="DU660" s="71"/>
      <c r="DV660" s="71"/>
      <c r="DW660" s="71"/>
      <c r="DX660" s="71"/>
      <c r="DY660" s="71"/>
      <c r="DZ660" s="71"/>
      <c r="EA660" s="71"/>
      <c r="EB660" s="71"/>
      <c r="EC660" s="71"/>
      <c r="ED660" s="71"/>
      <c r="EE660" s="71"/>
      <c r="EF660" s="71"/>
      <c r="EG660" s="71"/>
      <c r="EH660" s="71"/>
      <c r="EI660" s="74"/>
      <c r="EJ660" s="74"/>
      <c r="EK660" s="74"/>
      <c r="EL660" s="74"/>
      <c r="EM660" s="74"/>
      <c r="EN660" s="74"/>
      <c r="EO660" s="74"/>
      <c r="EP660" s="74"/>
      <c r="EQ660" s="74"/>
      <c r="ER660" s="74"/>
      <c r="ES660" s="74"/>
      <c r="ET660" s="74"/>
      <c r="EU660" s="74"/>
      <c r="EV660" s="74"/>
      <c r="EW660" s="74"/>
      <c r="EX660" s="74"/>
      <c r="EY660" s="74"/>
      <c r="EZ660" s="74"/>
      <c r="FA660" s="74"/>
      <c r="FB660" s="74"/>
    </row>
    <row r="661" spans="2:158" s="69" customFormat="1">
      <c r="B661" s="76"/>
      <c r="C661" s="77" t="s">
        <v>397</v>
      </c>
      <c r="D661" s="71"/>
      <c r="E661" s="71"/>
      <c r="F661" s="71"/>
      <c r="G661" s="71"/>
      <c r="H661" s="71"/>
      <c r="I661" s="71"/>
      <c r="J661" s="71"/>
      <c r="K661" s="71"/>
      <c r="L661" s="71"/>
      <c r="M661" s="71"/>
      <c r="N661" s="71"/>
      <c r="O661" s="72"/>
      <c r="P661" s="71"/>
      <c r="Q661" s="71"/>
      <c r="R661" s="71"/>
      <c r="S661" s="71"/>
      <c r="T661" s="71"/>
      <c r="U661" s="71"/>
      <c r="V661" s="71"/>
      <c r="W661" s="71"/>
      <c r="X661" s="71"/>
      <c r="Y661" s="71">
        <f>SUM('рабочая 2023 г'!Y660-'2022 г.'!Y660)</f>
        <v>0</v>
      </c>
      <c r="Z661" s="73"/>
      <c r="AA661" s="73"/>
      <c r="AB661" s="73"/>
      <c r="AC661" s="73"/>
      <c r="AD661" s="73"/>
      <c r="AE661" s="73"/>
      <c r="AF661" s="75">
        <f>SUM(AS661,BL661)</f>
        <v>0</v>
      </c>
      <c r="AG661" s="71">
        <f>SUM('рабочая 2023 г'!AG660-'2022 г.'!AG660)</f>
        <v>0</v>
      </c>
      <c r="AH661" s="71">
        <f>SUM('рабочая 2023 г'!AH660-'2022 г.'!AH660)</f>
        <v>0</v>
      </c>
      <c r="AI661" s="71">
        <f>SUM('рабочая 2023 г'!AI660-'2022 г.'!AI660)</f>
        <v>0</v>
      </c>
      <c r="AJ661" s="71">
        <f>SUM('рабочая 2023 г'!AJ660-'2022 г.'!AJ660)</f>
        <v>0</v>
      </c>
      <c r="AK661" s="71">
        <f>SUM('рабочая 2023 г'!AK660-'2022 г.'!AK660)</f>
        <v>0</v>
      </c>
      <c r="AL661" s="71">
        <f>SUM('рабочая 2023 г'!AL660-'2022 г.'!AL660)</f>
        <v>0</v>
      </c>
      <c r="AM661" s="71">
        <f>SUM('рабочая 2023 г'!AM660-'2022 г.'!AM660)</f>
        <v>0</v>
      </c>
      <c r="AN661" s="71">
        <f>SUM('рабочая 2023 г'!AN660-'2022 г.'!AN660)</f>
        <v>0</v>
      </c>
      <c r="AO661" s="71">
        <f>SUM('рабочая 2023 г'!AO660-'2022 г.'!AO660)</f>
        <v>0</v>
      </c>
      <c r="AP661" s="71">
        <f>SUM('рабочая 2023 г'!AP660-'2022 г.'!AP660)</f>
        <v>0</v>
      </c>
      <c r="AQ661" s="71">
        <f>SUM('рабочая 2023 г'!AQ660-'2022 г.'!AQ660)</f>
        <v>0</v>
      </c>
      <c r="AR661" s="71">
        <f>SUM('рабочая 2023 г'!AR660-'2022 г.'!AR660)</f>
        <v>0</v>
      </c>
      <c r="AS661" s="117">
        <f t="shared" si="496"/>
        <v>0</v>
      </c>
      <c r="AT661" s="71">
        <f>SUM('рабочая 2023 г'!AT660-'2022 г.'!AT660)</f>
        <v>0</v>
      </c>
      <c r="AU661" s="71">
        <f>SUM('рабочая 2023 г'!AU660-'2022 г.'!AU660)</f>
        <v>0</v>
      </c>
      <c r="AV661" s="71">
        <f>SUM('рабочая 2023 г'!AV660-'2022 г.'!AV660)</f>
        <v>0</v>
      </c>
      <c r="AW661" s="71">
        <f>SUM('рабочая 2023 г'!AW660-'2022 г.'!AW660)</f>
        <v>0</v>
      </c>
      <c r="AX661" s="71">
        <f>SUM('рабочая 2023 г'!AX660-'2022 г.'!AX660)</f>
        <v>0</v>
      </c>
      <c r="AY661" s="71">
        <f>SUM('рабочая 2023 г'!AY660-'2022 г.'!AY660)</f>
        <v>0</v>
      </c>
      <c r="AZ661" s="71">
        <f>SUM('рабочая 2023 г'!AZ660-'2022 г.'!AZ660)</f>
        <v>0</v>
      </c>
      <c r="BA661" s="71">
        <f>SUM('рабочая 2023 г'!BA660-'2022 г.'!BA660)</f>
        <v>0</v>
      </c>
      <c r="BB661" s="75">
        <f t="shared" si="497"/>
        <v>0</v>
      </c>
      <c r="BC661" s="71">
        <f>SUM('рабочая 2023 г'!BC660-'2022 г.'!BC660)</f>
        <v>0</v>
      </c>
      <c r="BD661" s="71">
        <f>SUM('рабочая 2023 г'!BD660-'2022 г.'!BD660)</f>
        <v>0</v>
      </c>
      <c r="BE661" s="71">
        <f>SUM('рабочая 2023 г'!BE660-'2022 г.'!BE660)</f>
        <v>0</v>
      </c>
      <c r="BF661" s="71">
        <f>SUM('рабочая 2023 г'!BF660-'2022 г.'!BF660)</f>
        <v>0</v>
      </c>
      <c r="BG661" s="71">
        <f>SUM('рабочая 2023 г'!BG660-'2022 г.'!BG660)</f>
        <v>0</v>
      </c>
      <c r="BH661" s="71">
        <f>SUM('рабочая 2023 г'!BH660-'2022 г.'!BH660)</f>
        <v>0</v>
      </c>
      <c r="BI661" s="71">
        <f>SUM('рабочая 2023 г'!BI660-'2022 г.'!BI660)</f>
        <v>0</v>
      </c>
      <c r="BJ661" s="71">
        <f>SUM('рабочая 2023 г'!BJ660-'2022 г.'!BJ660)</f>
        <v>0</v>
      </c>
      <c r="BK661" s="71">
        <f>SUM('рабочая 2023 г'!BK660-'2022 г.'!BK660)</f>
        <v>0</v>
      </c>
      <c r="BL661" s="73">
        <f t="shared" si="498"/>
        <v>0</v>
      </c>
      <c r="BM661" s="71">
        <f>SUM('рабочая 2023 г'!BM660-'2022 г.'!BM660)</f>
        <v>0</v>
      </c>
      <c r="BN661" s="71">
        <f>SUM('рабочая 2023 г'!BN660-'2022 г.'!BN660)</f>
        <v>0</v>
      </c>
      <c r="BO661" s="71">
        <f>SUM('рабочая 2023 г'!BO660-'2022 г.'!BO660)</f>
        <v>0</v>
      </c>
      <c r="BP661" s="71">
        <f>SUM('рабочая 2023 г'!BP660-'2022 г.'!BP660)</f>
        <v>0</v>
      </c>
      <c r="BQ661" s="71">
        <f t="shared" ref="BQ661:BQ667" si="499">SUM(AT661,AU661,AY661,BA661,BB661,BG661,BH661,BI661,BJ661,BK661,BL661)</f>
        <v>0</v>
      </c>
      <c r="BR661" s="71"/>
      <c r="BS661" s="71"/>
      <c r="BT661" s="71"/>
      <c r="BU661" s="71"/>
      <c r="BV661" s="71"/>
      <c r="BW661" s="71"/>
      <c r="BX661" s="71"/>
      <c r="BY661" s="71"/>
      <c r="BZ661" s="71"/>
      <c r="CA661" s="71"/>
      <c r="CB661" s="71"/>
      <c r="CC661" s="71"/>
      <c r="CD661" s="71"/>
      <c r="CE661" s="71"/>
      <c r="CF661" s="71"/>
      <c r="CG661" s="71"/>
      <c r="CH661" s="71"/>
      <c r="CI661" s="71"/>
      <c r="CJ661" s="71"/>
      <c r="CK661" s="71"/>
      <c r="CL661" s="71"/>
      <c r="CM661" s="71"/>
      <c r="CN661" s="71"/>
      <c r="CO661" s="71"/>
      <c r="CP661" s="188">
        <f t="shared" si="487"/>
        <v>0</v>
      </c>
      <c r="CQ661" s="71"/>
      <c r="CR661" s="71"/>
      <c r="CS661" s="71"/>
      <c r="CT661" s="71"/>
      <c r="CU661" s="71"/>
      <c r="CV661" s="71"/>
      <c r="CW661" s="71"/>
      <c r="CX661" s="71"/>
      <c r="CY661" s="71"/>
      <c r="CZ661" s="71"/>
      <c r="DA661" s="71"/>
      <c r="DB661" s="188">
        <f t="shared" si="488"/>
        <v>0</v>
      </c>
      <c r="DC661" s="38">
        <f t="shared" si="484"/>
        <v>0</v>
      </c>
      <c r="DD661" s="71"/>
      <c r="DE661" s="71"/>
      <c r="DF661" s="71"/>
      <c r="DG661" s="188">
        <f t="shared" si="485"/>
        <v>0</v>
      </c>
      <c r="DH661" s="38">
        <f t="shared" si="486"/>
        <v>0</v>
      </c>
      <c r="DI661" s="71"/>
      <c r="DJ661" s="71"/>
      <c r="DK661" s="71"/>
      <c r="DL661" s="71"/>
      <c r="DM661" s="71"/>
      <c r="DN661" s="71"/>
      <c r="DO661" s="71"/>
      <c r="DP661" s="71"/>
      <c r="DQ661" s="71"/>
      <c r="DR661" s="71"/>
      <c r="DS661" s="71"/>
      <c r="DT661" s="71"/>
      <c r="DU661" s="71"/>
      <c r="DV661" s="71"/>
      <c r="DW661" s="71"/>
      <c r="DX661" s="71"/>
      <c r="DY661" s="71"/>
      <c r="DZ661" s="71"/>
      <c r="EA661" s="71"/>
      <c r="EB661" s="71"/>
      <c r="EC661" s="71"/>
      <c r="ED661" s="71"/>
      <c r="EE661" s="71"/>
      <c r="EF661" s="71"/>
      <c r="EG661" s="71"/>
      <c r="EH661" s="71"/>
      <c r="EI661" s="74"/>
      <c r="EJ661" s="74"/>
      <c r="EK661" s="74"/>
      <c r="EL661" s="74"/>
      <c r="EM661" s="74"/>
      <c r="EN661" s="74"/>
      <c r="EO661" s="74"/>
      <c r="EP661" s="74"/>
      <c r="EQ661" s="74"/>
      <c r="ER661" s="74"/>
      <c r="ES661" s="74"/>
      <c r="ET661" s="74"/>
      <c r="EU661" s="74"/>
      <c r="EV661" s="74"/>
      <c r="EW661" s="74"/>
      <c r="EX661" s="74"/>
      <c r="EY661" s="74"/>
      <c r="EZ661" s="74"/>
      <c r="FA661" s="74"/>
      <c r="FB661" s="74"/>
    </row>
    <row r="662" spans="2:158" s="69" customFormat="1">
      <c r="B662" s="76"/>
      <c r="C662" s="77" t="s">
        <v>398</v>
      </c>
      <c r="D662" s="71"/>
      <c r="E662" s="71"/>
      <c r="F662" s="71"/>
      <c r="G662" s="71"/>
      <c r="H662" s="71"/>
      <c r="I662" s="71"/>
      <c r="J662" s="71"/>
      <c r="K662" s="71"/>
      <c r="L662" s="71"/>
      <c r="M662" s="71"/>
      <c r="N662" s="71"/>
      <c r="O662" s="72"/>
      <c r="P662" s="71"/>
      <c r="Q662" s="71"/>
      <c r="R662" s="71"/>
      <c r="S662" s="71"/>
      <c r="T662" s="71"/>
      <c r="U662" s="71"/>
      <c r="V662" s="71"/>
      <c r="W662" s="71"/>
      <c r="X662" s="71"/>
      <c r="Y662" s="71">
        <f>SUM('рабочая 2023 г'!Y661-'2022 г.'!Y661)</f>
        <v>0</v>
      </c>
      <c r="Z662" s="73"/>
      <c r="AA662" s="73"/>
      <c r="AB662" s="73"/>
      <c r="AC662" s="73"/>
      <c r="AD662" s="73"/>
      <c r="AE662" s="73"/>
      <c r="AF662" s="75">
        <f>SUM(AS662,BL662)</f>
        <v>0</v>
      </c>
      <c r="AG662" s="71">
        <f>SUM('рабочая 2023 г'!AG661-'2022 г.'!AG661)</f>
        <v>0</v>
      </c>
      <c r="AH662" s="71">
        <f>SUM('рабочая 2023 г'!AH661-'2022 г.'!AH661)</f>
        <v>0</v>
      </c>
      <c r="AI662" s="71">
        <f>SUM('рабочая 2023 г'!AI661-'2022 г.'!AI661)</f>
        <v>0</v>
      </c>
      <c r="AJ662" s="71">
        <f>SUM('рабочая 2023 г'!AJ661-'2022 г.'!AJ661)</f>
        <v>0</v>
      </c>
      <c r="AK662" s="71">
        <f>SUM('рабочая 2023 г'!AK661-'2022 г.'!AK661)</f>
        <v>0</v>
      </c>
      <c r="AL662" s="71">
        <f>SUM('рабочая 2023 г'!AL661-'2022 г.'!AL661)</f>
        <v>0</v>
      </c>
      <c r="AM662" s="71">
        <f>SUM('рабочая 2023 г'!AM661-'2022 г.'!AM661)</f>
        <v>0</v>
      </c>
      <c r="AN662" s="71">
        <f>SUM('рабочая 2023 г'!AN661-'2022 г.'!AN661)</f>
        <v>0</v>
      </c>
      <c r="AO662" s="71">
        <f>SUM('рабочая 2023 г'!AO661-'2022 г.'!AO661)</f>
        <v>0</v>
      </c>
      <c r="AP662" s="71">
        <f>SUM('рабочая 2023 г'!AP661-'2022 г.'!AP661)</f>
        <v>0</v>
      </c>
      <c r="AQ662" s="71">
        <f>SUM('рабочая 2023 г'!AQ661-'2022 г.'!AQ661)</f>
        <v>0</v>
      </c>
      <c r="AR662" s="71">
        <f>SUM('рабочая 2023 г'!AR661-'2022 г.'!AR661)</f>
        <v>0</v>
      </c>
      <c r="AS662" s="117">
        <f t="shared" si="496"/>
        <v>0</v>
      </c>
      <c r="AT662" s="71">
        <f>SUM('рабочая 2023 г'!AT661-'2022 г.'!AT661)</f>
        <v>0</v>
      </c>
      <c r="AU662" s="71">
        <f>SUM('рабочая 2023 г'!AU661-'2022 г.'!AU661)</f>
        <v>0</v>
      </c>
      <c r="AV662" s="71">
        <f>SUM('рабочая 2023 г'!AV661-'2022 г.'!AV661)</f>
        <v>0</v>
      </c>
      <c r="AW662" s="71">
        <f>SUM('рабочая 2023 г'!AW661-'2022 г.'!AW661)</f>
        <v>0</v>
      </c>
      <c r="AX662" s="71">
        <f>SUM('рабочая 2023 г'!AX661-'2022 г.'!AX661)</f>
        <v>0</v>
      </c>
      <c r="AY662" s="71">
        <f>SUM('рабочая 2023 г'!AY661-'2022 г.'!AY661)</f>
        <v>0</v>
      </c>
      <c r="AZ662" s="71">
        <f>SUM('рабочая 2023 г'!AZ661-'2022 г.'!AZ661)</f>
        <v>0</v>
      </c>
      <c r="BA662" s="71">
        <f>SUM('рабочая 2023 г'!BA661-'2022 г.'!BA661)</f>
        <v>0</v>
      </c>
      <c r="BB662" s="75">
        <f t="shared" si="497"/>
        <v>0</v>
      </c>
      <c r="BC662" s="71">
        <f>SUM('рабочая 2023 г'!BC661-'2022 г.'!BC661)</f>
        <v>0</v>
      </c>
      <c r="BD662" s="71">
        <f>SUM('рабочая 2023 г'!BD661-'2022 г.'!BD661)</f>
        <v>0</v>
      </c>
      <c r="BE662" s="71">
        <f>SUM('рабочая 2023 г'!BE661-'2022 г.'!BE661)</f>
        <v>0</v>
      </c>
      <c r="BF662" s="71">
        <f>SUM('рабочая 2023 г'!BF661-'2022 г.'!BF661)</f>
        <v>0</v>
      </c>
      <c r="BG662" s="71">
        <f>SUM('рабочая 2023 г'!BG661-'2022 г.'!BG661)</f>
        <v>0</v>
      </c>
      <c r="BH662" s="71">
        <f>SUM('рабочая 2023 г'!BH661-'2022 г.'!BH661)</f>
        <v>0</v>
      </c>
      <c r="BI662" s="71">
        <f>SUM('рабочая 2023 г'!BI661-'2022 г.'!BI661)</f>
        <v>0</v>
      </c>
      <c r="BJ662" s="71">
        <f>SUM('рабочая 2023 г'!BJ661-'2022 г.'!BJ661)</f>
        <v>0</v>
      </c>
      <c r="BK662" s="71">
        <f>SUM('рабочая 2023 г'!BK661-'2022 г.'!BK661)</f>
        <v>0</v>
      </c>
      <c r="BL662" s="73">
        <f t="shared" si="498"/>
        <v>0</v>
      </c>
      <c r="BM662" s="71">
        <f>SUM('рабочая 2023 г'!BM661-'2022 г.'!BM661)</f>
        <v>0</v>
      </c>
      <c r="BN662" s="71">
        <f>SUM('рабочая 2023 г'!BN661-'2022 г.'!BN661)</f>
        <v>0</v>
      </c>
      <c r="BO662" s="71">
        <f>SUM('рабочая 2023 г'!BO661-'2022 г.'!BO661)</f>
        <v>0</v>
      </c>
      <c r="BP662" s="71">
        <f>SUM('рабочая 2023 г'!BP661-'2022 г.'!BP661)</f>
        <v>0</v>
      </c>
      <c r="BQ662" s="71">
        <f t="shared" si="499"/>
        <v>0</v>
      </c>
      <c r="BR662" s="71"/>
      <c r="BS662" s="71"/>
      <c r="BT662" s="71"/>
      <c r="BU662" s="71"/>
      <c r="BV662" s="71"/>
      <c r="BW662" s="71"/>
      <c r="BX662" s="71"/>
      <c r="BY662" s="71"/>
      <c r="BZ662" s="71"/>
      <c r="CA662" s="71"/>
      <c r="CB662" s="71"/>
      <c r="CC662" s="71"/>
      <c r="CD662" s="71"/>
      <c r="CE662" s="71"/>
      <c r="CF662" s="71"/>
      <c r="CG662" s="71"/>
      <c r="CH662" s="71"/>
      <c r="CI662" s="71"/>
      <c r="CJ662" s="71"/>
      <c r="CK662" s="71"/>
      <c r="CL662" s="71"/>
      <c r="CM662" s="71"/>
      <c r="CN662" s="71"/>
      <c r="CO662" s="71"/>
      <c r="CP662" s="188">
        <f t="shared" si="487"/>
        <v>0</v>
      </c>
      <c r="CQ662" s="71"/>
      <c r="CR662" s="71"/>
      <c r="CS662" s="71"/>
      <c r="CT662" s="71"/>
      <c r="CU662" s="71"/>
      <c r="CV662" s="71"/>
      <c r="CW662" s="71"/>
      <c r="CX662" s="71"/>
      <c r="CY662" s="71"/>
      <c r="CZ662" s="71"/>
      <c r="DA662" s="71"/>
      <c r="DB662" s="188">
        <f t="shared" si="488"/>
        <v>0</v>
      </c>
      <c r="DC662" s="38">
        <f t="shared" si="484"/>
        <v>0</v>
      </c>
      <c r="DD662" s="71"/>
      <c r="DE662" s="71"/>
      <c r="DF662" s="71"/>
      <c r="DG662" s="188">
        <f t="shared" si="485"/>
        <v>0</v>
      </c>
      <c r="DH662" s="38">
        <f t="shared" si="486"/>
        <v>0</v>
      </c>
      <c r="DI662" s="71"/>
      <c r="DJ662" s="71"/>
      <c r="DK662" s="71"/>
      <c r="DL662" s="71"/>
      <c r="DM662" s="71"/>
      <c r="DN662" s="71"/>
      <c r="DO662" s="71"/>
      <c r="DP662" s="71"/>
      <c r="DQ662" s="71"/>
      <c r="DR662" s="71"/>
      <c r="DS662" s="71"/>
      <c r="DT662" s="71"/>
      <c r="DU662" s="71"/>
      <c r="DV662" s="71"/>
      <c r="DW662" s="71"/>
      <c r="DX662" s="71"/>
      <c r="DY662" s="71"/>
      <c r="DZ662" s="71"/>
      <c r="EA662" s="71"/>
      <c r="EB662" s="71"/>
      <c r="EC662" s="71"/>
      <c r="ED662" s="71"/>
      <c r="EE662" s="71"/>
      <c r="EF662" s="71"/>
      <c r="EG662" s="71"/>
      <c r="EH662" s="71"/>
      <c r="EI662" s="74"/>
      <c r="EJ662" s="74"/>
      <c r="EK662" s="74"/>
      <c r="EL662" s="74"/>
      <c r="EM662" s="74"/>
      <c r="EN662" s="74"/>
      <c r="EO662" s="74"/>
      <c r="EP662" s="74"/>
      <c r="EQ662" s="74"/>
      <c r="ER662" s="74"/>
      <c r="ES662" s="74"/>
      <c r="ET662" s="74"/>
      <c r="EU662" s="74"/>
      <c r="EV662" s="74"/>
      <c r="EW662" s="74"/>
      <c r="EX662" s="74"/>
      <c r="EY662" s="74"/>
      <c r="EZ662" s="74"/>
      <c r="FA662" s="74"/>
      <c r="FB662" s="74"/>
    </row>
    <row r="663" spans="2:158" s="69" customFormat="1" ht="15" customHeight="1">
      <c r="B663" s="857" t="s">
        <v>485</v>
      </c>
      <c r="C663" s="762" t="s">
        <v>484</v>
      </c>
      <c r="D663" s="71"/>
      <c r="E663" s="71"/>
      <c r="F663" s="71"/>
      <c r="G663" s="71"/>
      <c r="H663" s="71"/>
      <c r="I663" s="71"/>
      <c r="J663" s="71"/>
      <c r="K663" s="71"/>
      <c r="L663" s="71"/>
      <c r="M663" s="71"/>
      <c r="N663" s="71"/>
      <c r="O663" s="72"/>
      <c r="P663" s="71"/>
      <c r="Q663" s="71"/>
      <c r="R663" s="71"/>
      <c r="S663" s="71"/>
      <c r="T663" s="71"/>
      <c r="U663" s="71"/>
      <c r="V663" s="71"/>
      <c r="W663" s="71"/>
      <c r="X663" s="71"/>
      <c r="Y663" s="73"/>
      <c r="Z663" s="73"/>
      <c r="AA663" s="73"/>
      <c r="AB663" s="73"/>
      <c r="AC663" s="73"/>
      <c r="AD663" s="73"/>
      <c r="AE663" s="73"/>
      <c r="AF663" s="75">
        <f>SUM(AS663,BL663)</f>
        <v>0</v>
      </c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117">
        <f t="shared" si="496"/>
        <v>0</v>
      </c>
      <c r="AT663" s="71"/>
      <c r="AU663" s="73"/>
      <c r="AV663" s="71"/>
      <c r="AW663" s="71"/>
      <c r="AX663" s="71"/>
      <c r="AY663" s="71"/>
      <c r="AZ663" s="71"/>
      <c r="BA663" s="71"/>
      <c r="BB663" s="75">
        <f t="shared" si="497"/>
        <v>0</v>
      </c>
      <c r="BC663" s="71"/>
      <c r="BD663" s="71"/>
      <c r="BE663" s="71"/>
      <c r="BF663" s="71"/>
      <c r="BG663" s="71"/>
      <c r="BH663" s="71"/>
      <c r="BI663" s="71"/>
      <c r="BJ663" s="71"/>
      <c r="BK663" s="71"/>
      <c r="BL663" s="73">
        <f t="shared" si="498"/>
        <v>0</v>
      </c>
      <c r="BM663" s="71"/>
      <c r="BN663" s="71"/>
      <c r="BO663" s="71"/>
      <c r="BP663" s="71"/>
      <c r="BQ663" s="71">
        <f t="shared" si="499"/>
        <v>0</v>
      </c>
      <c r="BR663" s="71"/>
      <c r="BS663" s="71"/>
      <c r="BT663" s="71"/>
      <c r="BU663" s="71"/>
      <c r="BV663" s="71"/>
      <c r="BW663" s="71"/>
      <c r="BX663" s="71"/>
      <c r="BY663" s="71"/>
      <c r="BZ663" s="71"/>
      <c r="CA663" s="71"/>
      <c r="CB663" s="71"/>
      <c r="CC663" s="71"/>
      <c r="CD663" s="71"/>
      <c r="CE663" s="71"/>
      <c r="CF663" s="71"/>
      <c r="CG663" s="71"/>
      <c r="CH663" s="71"/>
      <c r="CI663" s="71"/>
      <c r="CJ663" s="71"/>
      <c r="CK663" s="71"/>
      <c r="CL663" s="71"/>
      <c r="CM663" s="71"/>
      <c r="CN663" s="71"/>
      <c r="CO663" s="71"/>
      <c r="CP663" s="188">
        <f t="shared" si="487"/>
        <v>0</v>
      </c>
      <c r="CQ663" s="71"/>
      <c r="CR663" s="71"/>
      <c r="CS663" s="71"/>
      <c r="CT663" s="71"/>
      <c r="CU663" s="71"/>
      <c r="CV663" s="71"/>
      <c r="CW663" s="71"/>
      <c r="CX663" s="71"/>
      <c r="CY663" s="71"/>
      <c r="CZ663" s="71"/>
      <c r="DA663" s="71"/>
      <c r="DB663" s="188">
        <f t="shared" si="488"/>
        <v>0</v>
      </c>
      <c r="DC663" s="38">
        <f t="shared" si="484"/>
        <v>0</v>
      </c>
      <c r="DD663" s="71"/>
      <c r="DE663" s="71"/>
      <c r="DF663" s="71"/>
      <c r="DG663" s="188">
        <f t="shared" si="485"/>
        <v>0</v>
      </c>
      <c r="DH663" s="38">
        <f t="shared" si="486"/>
        <v>0</v>
      </c>
      <c r="DI663" s="71"/>
      <c r="DJ663" s="71"/>
      <c r="DK663" s="71"/>
      <c r="DL663" s="71"/>
      <c r="DM663" s="71"/>
      <c r="DN663" s="71"/>
      <c r="DO663" s="71"/>
      <c r="DP663" s="71"/>
      <c r="DQ663" s="71"/>
      <c r="DR663" s="71"/>
      <c r="DS663" s="71"/>
      <c r="DT663" s="71"/>
      <c r="DU663" s="71"/>
      <c r="DV663" s="71"/>
      <c r="DW663" s="71"/>
      <c r="DX663" s="71"/>
      <c r="DY663" s="71"/>
      <c r="DZ663" s="71"/>
      <c r="EA663" s="71"/>
      <c r="EB663" s="71"/>
      <c r="EC663" s="71"/>
      <c r="ED663" s="71"/>
      <c r="EE663" s="71"/>
      <c r="EF663" s="71"/>
      <c r="EG663" s="71"/>
      <c r="EH663" s="71"/>
      <c r="EI663" s="74"/>
      <c r="EJ663" s="74"/>
      <c r="EK663" s="74"/>
      <c r="EL663" s="74"/>
      <c r="EM663" s="74"/>
      <c r="EN663" s="74"/>
      <c r="EO663" s="74"/>
      <c r="EP663" s="74"/>
      <c r="EQ663" s="74"/>
      <c r="ER663" s="74"/>
      <c r="ES663" s="74"/>
      <c r="ET663" s="74"/>
      <c r="EU663" s="74"/>
      <c r="EV663" s="74"/>
      <c r="EW663" s="74"/>
      <c r="EX663" s="74"/>
      <c r="EY663" s="74"/>
      <c r="EZ663" s="74"/>
      <c r="FA663" s="74"/>
      <c r="FB663" s="74"/>
    </row>
    <row r="664" spans="2:158" s="177" customFormat="1" ht="93" customHeight="1">
      <c r="B664" s="858"/>
      <c r="C664" s="763"/>
      <c r="D664" s="173"/>
      <c r="E664" s="173"/>
      <c r="F664" s="173"/>
      <c r="G664" s="173"/>
      <c r="H664" s="173"/>
      <c r="I664" s="173"/>
      <c r="J664" s="173"/>
      <c r="K664" s="173"/>
      <c r="L664" s="173"/>
      <c r="M664" s="173"/>
      <c r="N664" s="173"/>
      <c r="O664" s="174"/>
      <c r="P664" s="173"/>
      <c r="Q664" s="173"/>
      <c r="R664" s="173"/>
      <c r="S664" s="173"/>
      <c r="T664" s="173"/>
      <c r="U664" s="173"/>
      <c r="V664" s="173"/>
      <c r="W664" s="173"/>
      <c r="X664" s="173"/>
      <c r="Y664" s="33"/>
      <c r="Z664" s="33"/>
      <c r="AA664" s="33"/>
      <c r="AB664" s="33"/>
      <c r="AC664" s="33"/>
      <c r="AD664" s="33"/>
      <c r="AE664" s="33"/>
      <c r="AF664" s="102">
        <f t="shared" si="489"/>
        <v>0</v>
      </c>
      <c r="AG664" s="173">
        <f>SUM(AG665)</f>
        <v>0</v>
      </c>
      <c r="AH664" s="173">
        <f t="shared" ref="AH664:AT664" si="500">SUM(AH665)</f>
        <v>0</v>
      </c>
      <c r="AI664" s="173">
        <f t="shared" si="500"/>
        <v>0</v>
      </c>
      <c r="AJ664" s="173">
        <f t="shared" si="500"/>
        <v>0</v>
      </c>
      <c r="AK664" s="173">
        <f t="shared" si="500"/>
        <v>0</v>
      </c>
      <c r="AL664" s="173">
        <f t="shared" si="500"/>
        <v>0</v>
      </c>
      <c r="AM664" s="173">
        <f t="shared" si="500"/>
        <v>0</v>
      </c>
      <c r="AN664" s="173">
        <f t="shared" si="500"/>
        <v>0</v>
      </c>
      <c r="AO664" s="173">
        <f t="shared" si="500"/>
        <v>0</v>
      </c>
      <c r="AP664" s="173">
        <f t="shared" si="500"/>
        <v>0</v>
      </c>
      <c r="AQ664" s="173">
        <f t="shared" si="500"/>
        <v>0</v>
      </c>
      <c r="AR664" s="173">
        <f t="shared" si="500"/>
        <v>0</v>
      </c>
      <c r="AS664" s="115">
        <f>SUM(AG664,AH664,AK664,AL664,AO664)</f>
        <v>0</v>
      </c>
      <c r="AT664" s="173">
        <f t="shared" si="500"/>
        <v>0</v>
      </c>
      <c r="AU664" s="98">
        <f>SUM(AV664:AX664)</f>
        <v>0</v>
      </c>
      <c r="AV664" s="173">
        <f t="shared" ref="AV664:BA664" si="501">SUM(AV665)</f>
        <v>0</v>
      </c>
      <c r="AW664" s="173">
        <f t="shared" si="501"/>
        <v>0</v>
      </c>
      <c r="AX664" s="173">
        <f t="shared" si="501"/>
        <v>0</v>
      </c>
      <c r="AY664" s="173">
        <f t="shared" si="501"/>
        <v>0</v>
      </c>
      <c r="AZ664" s="173">
        <f t="shared" si="501"/>
        <v>0</v>
      </c>
      <c r="BA664" s="173">
        <f t="shared" si="501"/>
        <v>0</v>
      </c>
      <c r="BB664" s="103">
        <f>SUM(BC664,BD664,BF664)</f>
        <v>0</v>
      </c>
      <c r="BC664" s="173">
        <f t="shared" ref="BC664:BK664" si="502">SUM(BC665)</f>
        <v>0</v>
      </c>
      <c r="BD664" s="173">
        <f t="shared" si="502"/>
        <v>0</v>
      </c>
      <c r="BE664" s="173">
        <f t="shared" si="502"/>
        <v>0</v>
      </c>
      <c r="BF664" s="173">
        <f t="shared" si="502"/>
        <v>0</v>
      </c>
      <c r="BG664" s="173">
        <f t="shared" si="502"/>
        <v>0</v>
      </c>
      <c r="BH664" s="173">
        <f t="shared" si="502"/>
        <v>0</v>
      </c>
      <c r="BI664" s="173">
        <f t="shared" si="502"/>
        <v>0</v>
      </c>
      <c r="BJ664" s="173">
        <f t="shared" si="502"/>
        <v>0</v>
      </c>
      <c r="BK664" s="173">
        <f t="shared" si="502"/>
        <v>0</v>
      </c>
      <c r="BL664" s="98">
        <f t="shared" si="498"/>
        <v>0</v>
      </c>
      <c r="BM664" s="173">
        <f>SUM(BM665)</f>
        <v>0</v>
      </c>
      <c r="BN664" s="173">
        <f>SUM(BN665)</f>
        <v>0</v>
      </c>
      <c r="BO664" s="173">
        <f>SUM(BO665)</f>
        <v>0</v>
      </c>
      <c r="BP664" s="173">
        <f>SUM(BP665)</f>
        <v>0</v>
      </c>
      <c r="BQ664" s="155">
        <f t="shared" si="499"/>
        <v>0</v>
      </c>
      <c r="BR664" s="173"/>
      <c r="BS664" s="173"/>
      <c r="BT664" s="173"/>
      <c r="BU664" s="173"/>
      <c r="BV664" s="173"/>
      <c r="BW664" s="173"/>
      <c r="BX664" s="173"/>
      <c r="BY664" s="173"/>
      <c r="BZ664" s="173"/>
      <c r="CA664" s="173"/>
      <c r="CB664" s="173"/>
      <c r="CC664" s="173"/>
      <c r="CD664" s="173"/>
      <c r="CE664" s="173"/>
      <c r="CF664" s="173"/>
      <c r="CG664" s="173"/>
      <c r="CH664" s="173"/>
      <c r="CI664" s="173"/>
      <c r="CJ664" s="173"/>
      <c r="CK664" s="173"/>
      <c r="CL664" s="173"/>
      <c r="CM664" s="173"/>
      <c r="CN664" s="173"/>
      <c r="CO664" s="173"/>
      <c r="CP664" s="268">
        <f t="shared" si="487"/>
        <v>0</v>
      </c>
      <c r="CQ664" s="173"/>
      <c r="CR664" s="173"/>
      <c r="CS664" s="173"/>
      <c r="CT664" s="173"/>
      <c r="CU664" s="173"/>
      <c r="CV664" s="173"/>
      <c r="CW664" s="173"/>
      <c r="CX664" s="173"/>
      <c r="CY664" s="173"/>
      <c r="CZ664" s="173"/>
      <c r="DA664" s="173"/>
      <c r="DB664" s="268">
        <f t="shared" si="488"/>
        <v>0</v>
      </c>
      <c r="DC664" s="173">
        <f t="shared" si="484"/>
        <v>0</v>
      </c>
      <c r="DD664" s="173"/>
      <c r="DE664" s="173"/>
      <c r="DF664" s="173"/>
      <c r="DG664" s="268">
        <f t="shared" si="485"/>
        <v>0</v>
      </c>
      <c r="DH664" s="173">
        <f t="shared" si="486"/>
        <v>0</v>
      </c>
      <c r="DI664" s="173"/>
      <c r="DJ664" s="173"/>
      <c r="DK664" s="173"/>
      <c r="DL664" s="173"/>
      <c r="DM664" s="173"/>
      <c r="DN664" s="173"/>
      <c r="DO664" s="173"/>
      <c r="DP664" s="173"/>
      <c r="DQ664" s="173"/>
      <c r="DR664" s="173"/>
      <c r="DS664" s="173"/>
      <c r="DT664" s="173"/>
      <c r="DU664" s="173"/>
      <c r="DV664" s="173"/>
      <c r="DW664" s="173"/>
      <c r="DX664" s="173"/>
      <c r="DY664" s="173"/>
      <c r="DZ664" s="173"/>
      <c r="EA664" s="173"/>
      <c r="EB664" s="173"/>
      <c r="EC664" s="173"/>
      <c r="ED664" s="173"/>
      <c r="EE664" s="173"/>
      <c r="EF664" s="173"/>
      <c r="EG664" s="173"/>
      <c r="EH664" s="173"/>
      <c r="EI664" s="172"/>
      <c r="EJ664" s="172"/>
      <c r="EK664" s="172"/>
      <c r="EL664" s="172"/>
      <c r="EM664" s="172"/>
      <c r="EN664" s="172"/>
      <c r="EO664" s="172"/>
      <c r="EP664" s="172"/>
      <c r="EQ664" s="172"/>
      <c r="ER664" s="172"/>
      <c r="ES664" s="172"/>
      <c r="ET664" s="172"/>
      <c r="EU664" s="172"/>
      <c r="EV664" s="172"/>
      <c r="EW664" s="172"/>
      <c r="EX664" s="172"/>
      <c r="EY664" s="172"/>
      <c r="EZ664" s="172"/>
      <c r="FA664" s="172"/>
      <c r="FB664" s="172"/>
    </row>
    <row r="665" spans="2:158">
      <c r="B665" s="59"/>
      <c r="C665" s="77" t="s">
        <v>398</v>
      </c>
      <c r="D665" s="38"/>
      <c r="E665" s="38"/>
      <c r="F665" s="38"/>
      <c r="G665" s="38"/>
      <c r="H665" s="38"/>
      <c r="I665" s="38"/>
      <c r="J665" s="38"/>
      <c r="K665" s="38"/>
      <c r="L665" s="38"/>
      <c r="M665" s="38"/>
      <c r="N665" s="38"/>
      <c r="O665" s="61"/>
      <c r="P665" s="38"/>
      <c r="Q665" s="38"/>
      <c r="R665" s="38"/>
      <c r="S665" s="38"/>
      <c r="T665" s="38"/>
      <c r="U665" s="38"/>
      <c r="V665" s="38"/>
      <c r="W665" s="38"/>
      <c r="X665" s="38"/>
      <c r="Y665" s="38">
        <f>SUM('рабочая 2023 г'!Y664-'2022 г.'!Y664)</f>
        <v>0</v>
      </c>
      <c r="Z665" s="33"/>
      <c r="AA665" s="33"/>
      <c r="AB665" s="33"/>
      <c r="AC665" s="33"/>
      <c r="AD665" s="33"/>
      <c r="AE665" s="33"/>
      <c r="AF665" s="102">
        <f t="shared" si="489"/>
        <v>0</v>
      </c>
      <c r="AG665" s="38">
        <f>SUM('рабочая 2023 г'!AG664-'2022 г.'!AG664)</f>
        <v>0</v>
      </c>
      <c r="AH665" s="38">
        <f>SUM('рабочая 2023 г'!AH664-'2022 г.'!AH664)</f>
        <v>0</v>
      </c>
      <c r="AI665" s="38">
        <f>SUM('рабочая 2023 г'!AI664-'2022 г.'!AI664)</f>
        <v>0</v>
      </c>
      <c r="AJ665" s="38">
        <f>SUM('рабочая 2023 г'!AJ664-'2022 г.'!AJ664)</f>
        <v>0</v>
      </c>
      <c r="AK665" s="38">
        <f>SUM('рабочая 2023 г'!AK664-'2022 г.'!AK664)</f>
        <v>0</v>
      </c>
      <c r="AL665" s="38">
        <f>SUM('рабочая 2023 г'!AL664-'2022 г.'!AL664)</f>
        <v>0</v>
      </c>
      <c r="AM665" s="38">
        <f>SUM('рабочая 2023 г'!AM664-'2022 г.'!AM664)</f>
        <v>0</v>
      </c>
      <c r="AN665" s="38">
        <f>SUM('рабочая 2023 г'!AN664-'2022 г.'!AN664)</f>
        <v>0</v>
      </c>
      <c r="AO665" s="38">
        <f>SUM('рабочая 2023 г'!AO664-'2022 г.'!AO664)</f>
        <v>0</v>
      </c>
      <c r="AP665" s="38">
        <f>SUM('рабочая 2023 г'!AP664-'2022 г.'!AP664)</f>
        <v>0</v>
      </c>
      <c r="AQ665" s="38">
        <f>SUM('рабочая 2023 г'!AQ664-'2022 г.'!AQ664)</f>
        <v>0</v>
      </c>
      <c r="AR665" s="38">
        <f>SUM('рабочая 2023 г'!AR664-'2022 г.'!AR664)</f>
        <v>0</v>
      </c>
      <c r="AS665" s="115">
        <f>SUM(AG665,AH665,AK665,AL665,AO665)</f>
        <v>0</v>
      </c>
      <c r="AT665" s="38">
        <f>SUM('рабочая 2023 г'!AT664-'2022 г.'!AT664)</f>
        <v>0</v>
      </c>
      <c r="AU665" s="98">
        <f>SUM(AV665:AX665)</f>
        <v>0</v>
      </c>
      <c r="AV665" s="38">
        <f>SUM('рабочая 2023 г'!AV664-'2022 г.'!AV664)</f>
        <v>0</v>
      </c>
      <c r="AW665" s="38">
        <f>SUM('рабочая 2023 г'!AW664-'2022 г.'!AW664)</f>
        <v>0</v>
      </c>
      <c r="AX665" s="38">
        <f>SUM('рабочая 2023 г'!AX664-'2022 г.'!AX664)</f>
        <v>0</v>
      </c>
      <c r="AY665" s="38">
        <f>SUM('рабочая 2023 г'!AY664-'2022 г.'!AY664)</f>
        <v>0</v>
      </c>
      <c r="AZ665" s="38">
        <f>SUM('рабочая 2023 г'!AZ664-'2022 г.'!AZ664)</f>
        <v>0</v>
      </c>
      <c r="BA665" s="38">
        <f>SUM('рабочая 2023 г'!BA664-'2022 г.'!BA664)</f>
        <v>0</v>
      </c>
      <c r="BB665" s="38">
        <f>SUM('рабочая 2023 г'!BB664-'2022 г.'!BB664)</f>
        <v>0</v>
      </c>
      <c r="BC665" s="38">
        <f>SUM('рабочая 2023 г'!BC664-'2022 г.'!BC664)</f>
        <v>0</v>
      </c>
      <c r="BD665" s="38">
        <f>SUM('рабочая 2023 г'!BD664-'2022 г.'!BD664)</f>
        <v>0</v>
      </c>
      <c r="BE665" s="38">
        <f>SUM('рабочая 2023 г'!BE664-'2022 г.'!BE664)</f>
        <v>0</v>
      </c>
      <c r="BF665" s="38">
        <f>SUM('рабочая 2023 г'!BF664-'2022 г.'!BF664)</f>
        <v>0</v>
      </c>
      <c r="BG665" s="38">
        <f>SUM('рабочая 2023 г'!BG664-'2022 г.'!BG664)</f>
        <v>0</v>
      </c>
      <c r="BH665" s="38">
        <f>SUM('рабочая 2023 г'!BH664-'2022 г.'!BH664)</f>
        <v>0</v>
      </c>
      <c r="BI665" s="38">
        <f>SUM('рабочая 2023 г'!BI664-'2022 г.'!BI664)</f>
        <v>0</v>
      </c>
      <c r="BJ665" s="38">
        <f>SUM('рабочая 2023 г'!BJ664-'2022 г.'!BJ664)</f>
        <v>0</v>
      </c>
      <c r="BK665" s="38">
        <f>SUM('рабочая 2023 г'!BK664-'2022 г.'!BK664)</f>
        <v>0</v>
      </c>
      <c r="BL665" s="38">
        <f>SUM('рабочая 2023 г'!BL664-'2022 г.'!BL664)</f>
        <v>0</v>
      </c>
      <c r="BM665" s="38">
        <f>SUM('рабочая 2023 г'!BM664-'2022 г.'!BM664)</f>
        <v>0</v>
      </c>
      <c r="BN665" s="38">
        <f>SUM('рабочая 2023 г'!BN664-'2022 г.'!BN664)</f>
        <v>0</v>
      </c>
      <c r="BO665" s="38">
        <f>SUM('рабочая 2023 г'!BO664-'2022 г.'!BO664)</f>
        <v>0</v>
      </c>
      <c r="BP665" s="38">
        <f>SUM('рабочая 2023 г'!BP664-'2022 г.'!BP664)</f>
        <v>0</v>
      </c>
      <c r="BQ665" s="38">
        <f>SUM('рабочая 2023 г'!BQ664-'2022 г.'!BQ664)</f>
        <v>0</v>
      </c>
      <c r="BR665" s="38"/>
      <c r="BS665" s="38"/>
      <c r="BT665" s="38"/>
      <c r="BU665" s="38"/>
      <c r="BV665" s="38"/>
      <c r="BW665" s="38"/>
      <c r="BX665" s="38"/>
      <c r="BY665" s="38"/>
      <c r="BZ665" s="38"/>
      <c r="CA665" s="38"/>
      <c r="CB665" s="38"/>
      <c r="CC665" s="38"/>
      <c r="CD665" s="38"/>
      <c r="CE665" s="38"/>
      <c r="CF665" s="38"/>
      <c r="CG665" s="38"/>
      <c r="CH665" s="38"/>
      <c r="CI665" s="38"/>
      <c r="CJ665" s="38"/>
      <c r="CK665" s="38"/>
      <c r="CL665" s="38"/>
      <c r="CM665" s="38"/>
      <c r="CN665" s="38"/>
      <c r="CO665" s="38"/>
      <c r="CP665" s="188">
        <f t="shared" si="487"/>
        <v>0</v>
      </c>
      <c r="CQ665" s="38"/>
      <c r="CR665" s="38"/>
      <c r="CS665" s="38"/>
      <c r="CT665" s="38"/>
      <c r="CU665" s="38"/>
      <c r="CV665" s="38"/>
      <c r="CW665" s="38"/>
      <c r="CX665" s="38"/>
      <c r="CY665" s="38"/>
      <c r="CZ665" s="38"/>
      <c r="DA665" s="38"/>
      <c r="DB665" s="188">
        <f t="shared" si="488"/>
        <v>0</v>
      </c>
      <c r="DC665" s="38">
        <f t="shared" si="484"/>
        <v>0</v>
      </c>
      <c r="DD665" s="38"/>
      <c r="DE665" s="38"/>
      <c r="DF665" s="38"/>
      <c r="DG665" s="188">
        <f t="shared" si="485"/>
        <v>0</v>
      </c>
      <c r="DH665" s="38">
        <f t="shared" si="486"/>
        <v>0</v>
      </c>
      <c r="DI665" s="38"/>
      <c r="DJ665" s="38"/>
      <c r="DK665" s="38"/>
      <c r="DL665" s="38"/>
      <c r="DM665" s="38"/>
      <c r="DN665" s="38"/>
      <c r="DO665" s="38"/>
      <c r="DP665" s="38"/>
      <c r="DQ665" s="38"/>
      <c r="DR665" s="38"/>
      <c r="DS665" s="38"/>
      <c r="DT665" s="38"/>
      <c r="DU665" s="38"/>
      <c r="DV665" s="38"/>
      <c r="DW665" s="38"/>
      <c r="DX665" s="38"/>
      <c r="DY665" s="38"/>
      <c r="DZ665" s="38"/>
      <c r="EA665" s="38"/>
      <c r="EB665" s="38"/>
      <c r="EC665" s="38"/>
      <c r="ED665" s="38"/>
      <c r="EE665" s="38"/>
      <c r="EF665" s="38"/>
      <c r="EG665" s="38"/>
      <c r="EH665" s="38"/>
    </row>
    <row r="666" spans="2:158" ht="23.25" customHeight="1">
      <c r="B666" s="58" t="s">
        <v>486</v>
      </c>
      <c r="C666" s="45" t="s">
        <v>487</v>
      </c>
      <c r="D666" s="38"/>
      <c r="E666" s="38"/>
      <c r="F666" s="38"/>
      <c r="G666" s="38"/>
      <c r="H666" s="38"/>
      <c r="I666" s="38"/>
      <c r="J666" s="38"/>
      <c r="K666" s="38"/>
      <c r="L666" s="38"/>
      <c r="M666" s="38"/>
      <c r="N666" s="38"/>
      <c r="O666" s="61"/>
      <c r="P666" s="38"/>
      <c r="Q666" s="38"/>
      <c r="R666" s="38"/>
      <c r="S666" s="38"/>
      <c r="T666" s="38"/>
      <c r="U666" s="38"/>
      <c r="V666" s="38"/>
      <c r="W666" s="38"/>
      <c r="X666" s="38"/>
      <c r="Y666" s="33"/>
      <c r="Z666" s="33"/>
      <c r="AA666" s="33"/>
      <c r="AB666" s="33"/>
      <c r="AC666" s="33"/>
      <c r="AD666" s="33"/>
      <c r="AE666" s="33"/>
      <c r="AF666" s="102">
        <f t="shared" si="489"/>
        <v>0</v>
      </c>
      <c r="AG666" s="38">
        <f>SUM(AG667)</f>
        <v>0</v>
      </c>
      <c r="AH666" s="38">
        <f t="shared" ref="AH666:AT666" si="503">SUM(AH667)</f>
        <v>0</v>
      </c>
      <c r="AI666" s="38">
        <f t="shared" si="503"/>
        <v>0</v>
      </c>
      <c r="AJ666" s="38">
        <f t="shared" si="503"/>
        <v>0</v>
      </c>
      <c r="AK666" s="38">
        <f t="shared" si="503"/>
        <v>0</v>
      </c>
      <c r="AL666" s="38">
        <f t="shared" si="503"/>
        <v>0</v>
      </c>
      <c r="AM666" s="38">
        <f t="shared" si="503"/>
        <v>0</v>
      </c>
      <c r="AN666" s="38">
        <f t="shared" si="503"/>
        <v>0</v>
      </c>
      <c r="AO666" s="38">
        <f t="shared" si="503"/>
        <v>0</v>
      </c>
      <c r="AP666" s="38">
        <f t="shared" si="503"/>
        <v>0</v>
      </c>
      <c r="AQ666" s="38">
        <f t="shared" si="503"/>
        <v>0</v>
      </c>
      <c r="AR666" s="38">
        <f t="shared" si="503"/>
        <v>0</v>
      </c>
      <c r="AS666" s="115">
        <f t="shared" si="307"/>
        <v>0</v>
      </c>
      <c r="AT666" s="38">
        <f t="shared" si="503"/>
        <v>0</v>
      </c>
      <c r="AU666" s="98">
        <f>SUM(AV666:AX666)</f>
        <v>0</v>
      </c>
      <c r="AV666" s="38">
        <f t="shared" ref="AV666:BA666" si="504">SUM(AV667)</f>
        <v>0</v>
      </c>
      <c r="AW666" s="38">
        <f t="shared" si="504"/>
        <v>0</v>
      </c>
      <c r="AX666" s="38">
        <f t="shared" si="504"/>
        <v>0</v>
      </c>
      <c r="AY666" s="38">
        <f t="shared" si="504"/>
        <v>0</v>
      </c>
      <c r="AZ666" s="38">
        <f t="shared" si="504"/>
        <v>0</v>
      </c>
      <c r="BA666" s="38">
        <f t="shared" si="504"/>
        <v>0</v>
      </c>
      <c r="BB666" s="103">
        <f>SUM(BC666,BD666,BF666)</f>
        <v>0</v>
      </c>
      <c r="BC666" s="38">
        <f t="shared" ref="BC666:BK666" si="505">SUM(BC667)</f>
        <v>0</v>
      </c>
      <c r="BD666" s="38">
        <f t="shared" si="505"/>
        <v>0</v>
      </c>
      <c r="BE666" s="38">
        <f t="shared" si="505"/>
        <v>0</v>
      </c>
      <c r="BF666" s="38">
        <f t="shared" si="505"/>
        <v>0</v>
      </c>
      <c r="BG666" s="38">
        <f t="shared" si="505"/>
        <v>0</v>
      </c>
      <c r="BH666" s="38">
        <f t="shared" si="505"/>
        <v>0</v>
      </c>
      <c r="BI666" s="38">
        <f t="shared" si="505"/>
        <v>0</v>
      </c>
      <c r="BJ666" s="38">
        <f t="shared" si="505"/>
        <v>0</v>
      </c>
      <c r="BK666" s="38">
        <f t="shared" si="505"/>
        <v>0</v>
      </c>
      <c r="BL666" s="98">
        <f>SUM(BM666:BP666)</f>
        <v>0</v>
      </c>
      <c r="BM666" s="38">
        <f>SUM(BM667)</f>
        <v>0</v>
      </c>
      <c r="BN666" s="38">
        <f>SUM(BN667)</f>
        <v>0</v>
      </c>
      <c r="BO666" s="38">
        <f>SUM(BO667)</f>
        <v>0</v>
      </c>
      <c r="BP666" s="38">
        <f>SUM(BP667)</f>
        <v>0</v>
      </c>
      <c r="BQ666" s="71">
        <f t="shared" si="499"/>
        <v>0</v>
      </c>
      <c r="BR666" s="38"/>
      <c r="BS666" s="38"/>
      <c r="BT666" s="38"/>
      <c r="BU666" s="38"/>
      <c r="BV666" s="38"/>
      <c r="BW666" s="38"/>
      <c r="BX666" s="38"/>
      <c r="BY666" s="38"/>
      <c r="BZ666" s="38"/>
      <c r="CA666" s="38"/>
      <c r="CB666" s="38"/>
      <c r="CC666" s="38"/>
      <c r="CD666" s="38"/>
      <c r="CE666" s="38"/>
      <c r="CF666" s="38"/>
      <c r="CG666" s="38"/>
      <c r="CH666" s="38"/>
      <c r="CI666" s="38"/>
      <c r="CJ666" s="38"/>
      <c r="CK666" s="38"/>
      <c r="CL666" s="38"/>
      <c r="CM666" s="38"/>
      <c r="CN666" s="38"/>
      <c r="CO666" s="38"/>
      <c r="CP666" s="188">
        <f t="shared" si="487"/>
        <v>0</v>
      </c>
      <c r="CQ666" s="38"/>
      <c r="CR666" s="38"/>
      <c r="CS666" s="38"/>
      <c r="CT666" s="38"/>
      <c r="CU666" s="38"/>
      <c r="CV666" s="38"/>
      <c r="CW666" s="38"/>
      <c r="CX666" s="38"/>
      <c r="CY666" s="38"/>
      <c r="CZ666" s="38"/>
      <c r="DA666" s="38"/>
      <c r="DB666" s="188">
        <f t="shared" si="488"/>
        <v>0</v>
      </c>
      <c r="DC666" s="38">
        <f t="shared" si="484"/>
        <v>0</v>
      </c>
      <c r="DD666" s="38"/>
      <c r="DE666" s="38"/>
      <c r="DF666" s="38"/>
      <c r="DG666" s="188">
        <f t="shared" si="485"/>
        <v>0</v>
      </c>
      <c r="DH666" s="38">
        <f t="shared" si="486"/>
        <v>0</v>
      </c>
      <c r="DI666" s="38"/>
      <c r="DJ666" s="38"/>
      <c r="DK666" s="38"/>
      <c r="DL666" s="38"/>
      <c r="DM666" s="38"/>
      <c r="DN666" s="38"/>
      <c r="DO666" s="38"/>
      <c r="DP666" s="38"/>
      <c r="DQ666" s="38"/>
      <c r="DR666" s="38"/>
      <c r="DS666" s="38"/>
      <c r="DT666" s="38"/>
      <c r="DU666" s="38"/>
      <c r="DV666" s="38"/>
      <c r="DW666" s="38"/>
      <c r="DX666" s="38"/>
      <c r="DY666" s="38"/>
      <c r="DZ666" s="38"/>
      <c r="EA666" s="38"/>
      <c r="EB666" s="38"/>
      <c r="EC666" s="38"/>
      <c r="ED666" s="38"/>
      <c r="EE666" s="38"/>
      <c r="EF666" s="38"/>
      <c r="EG666" s="38"/>
      <c r="EH666" s="38"/>
    </row>
    <row r="667" spans="2:158">
      <c r="B667" s="58"/>
      <c r="C667" s="77" t="s">
        <v>398</v>
      </c>
      <c r="D667" s="38"/>
      <c r="E667" s="38"/>
      <c r="F667" s="38"/>
      <c r="G667" s="38"/>
      <c r="H667" s="38"/>
      <c r="I667" s="38"/>
      <c r="J667" s="38"/>
      <c r="K667" s="38"/>
      <c r="L667" s="38"/>
      <c r="M667" s="38"/>
      <c r="N667" s="38"/>
      <c r="O667" s="61"/>
      <c r="P667" s="38"/>
      <c r="Q667" s="38"/>
      <c r="R667" s="38"/>
      <c r="S667" s="38"/>
      <c r="T667" s="38"/>
      <c r="U667" s="38"/>
      <c r="V667" s="38"/>
      <c r="W667" s="38"/>
      <c r="X667" s="38"/>
      <c r="Y667" s="33"/>
      <c r="Z667" s="33"/>
      <c r="AA667" s="33"/>
      <c r="AB667" s="33"/>
      <c r="AC667" s="33"/>
      <c r="AD667" s="33"/>
      <c r="AE667" s="33"/>
      <c r="AF667" s="102">
        <f t="shared" si="489"/>
        <v>0</v>
      </c>
      <c r="AG667" s="38"/>
      <c r="AH667" s="38"/>
      <c r="AI667" s="38"/>
      <c r="AJ667" s="38"/>
      <c r="AK667" s="38"/>
      <c r="AL667" s="38"/>
      <c r="AM667" s="38"/>
      <c r="AN667" s="38"/>
      <c r="AO667" s="38"/>
      <c r="AP667" s="38"/>
      <c r="AQ667" s="38"/>
      <c r="AR667" s="38"/>
      <c r="AS667" s="115"/>
      <c r="AT667" s="97"/>
      <c r="AU667" s="98"/>
      <c r="AV667" s="38"/>
      <c r="AW667" s="38"/>
      <c r="AX667" s="38"/>
      <c r="AY667" s="97"/>
      <c r="AZ667" s="38"/>
      <c r="BA667" s="97"/>
      <c r="BB667" s="103"/>
      <c r="BC667" s="38"/>
      <c r="BD667" s="38"/>
      <c r="BE667" s="38"/>
      <c r="BF667" s="38"/>
      <c r="BG667" s="97"/>
      <c r="BH667" s="97"/>
      <c r="BI667" s="97"/>
      <c r="BJ667" s="97"/>
      <c r="BK667" s="97"/>
      <c r="BL667" s="98"/>
      <c r="BM667" s="38"/>
      <c r="BN667" s="38"/>
      <c r="BO667" s="38"/>
      <c r="BP667" s="38"/>
      <c r="BQ667" s="71">
        <f t="shared" si="499"/>
        <v>0</v>
      </c>
      <c r="BR667" s="38"/>
      <c r="BS667" s="38"/>
      <c r="BT667" s="38"/>
      <c r="BU667" s="38"/>
      <c r="BV667" s="38"/>
      <c r="BW667" s="38"/>
      <c r="BX667" s="38"/>
      <c r="BY667" s="38"/>
      <c r="BZ667" s="38"/>
      <c r="CA667" s="38"/>
      <c r="CB667" s="38"/>
      <c r="CC667" s="38"/>
      <c r="CD667" s="38"/>
      <c r="CE667" s="38"/>
      <c r="CF667" s="38"/>
      <c r="CG667" s="38"/>
      <c r="CH667" s="38"/>
      <c r="CI667" s="38"/>
      <c r="CJ667" s="38"/>
      <c r="CK667" s="38"/>
      <c r="CL667" s="38"/>
      <c r="CM667" s="38"/>
      <c r="CN667" s="38"/>
      <c r="CO667" s="38"/>
      <c r="CP667" s="188">
        <f t="shared" si="487"/>
        <v>0</v>
      </c>
      <c r="CQ667" s="38"/>
      <c r="CR667" s="38"/>
      <c r="CS667" s="38"/>
      <c r="CT667" s="38"/>
      <c r="CU667" s="38"/>
      <c r="CV667" s="38"/>
      <c r="CW667" s="38"/>
      <c r="CX667" s="38"/>
      <c r="CY667" s="38"/>
      <c r="CZ667" s="38"/>
      <c r="DA667" s="38"/>
      <c r="DB667" s="188">
        <f t="shared" si="488"/>
        <v>0</v>
      </c>
      <c r="DC667" s="38">
        <f t="shared" si="484"/>
        <v>0</v>
      </c>
      <c r="DD667" s="38"/>
      <c r="DE667" s="38"/>
      <c r="DF667" s="38"/>
      <c r="DG667" s="188">
        <f t="shared" si="485"/>
        <v>0</v>
      </c>
      <c r="DH667" s="38">
        <f t="shared" si="486"/>
        <v>0</v>
      </c>
      <c r="DI667" s="38"/>
      <c r="DJ667" s="38"/>
      <c r="DK667" s="38"/>
      <c r="DL667" s="38"/>
      <c r="DM667" s="38"/>
      <c r="DN667" s="38"/>
      <c r="DO667" s="38"/>
      <c r="DP667" s="38"/>
      <c r="DQ667" s="38"/>
      <c r="DR667" s="38"/>
      <c r="DS667" s="38"/>
      <c r="DT667" s="38"/>
      <c r="DU667" s="38"/>
      <c r="DV667" s="38"/>
      <c r="DW667" s="38"/>
      <c r="DX667" s="38"/>
      <c r="DY667" s="38"/>
      <c r="DZ667" s="38"/>
      <c r="EA667" s="38"/>
      <c r="EB667" s="38"/>
      <c r="EC667" s="38"/>
      <c r="ED667" s="38"/>
      <c r="EE667" s="38"/>
      <c r="EF667" s="38"/>
      <c r="EG667" s="38"/>
      <c r="EH667" s="38"/>
    </row>
    <row r="668" spans="2:158" ht="25.5" customHeight="1">
      <c r="B668" s="58" t="s">
        <v>488</v>
      </c>
      <c r="C668" s="45" t="s">
        <v>489</v>
      </c>
      <c r="D668" s="38"/>
      <c r="E668" s="38"/>
      <c r="F668" s="38"/>
      <c r="G668" s="38"/>
      <c r="H668" s="38"/>
      <c r="I668" s="38"/>
      <c r="J668" s="38"/>
      <c r="K668" s="38"/>
      <c r="L668" s="38"/>
      <c r="M668" s="38"/>
      <c r="N668" s="38"/>
      <c r="O668" s="61"/>
      <c r="P668" s="38"/>
      <c r="Q668" s="38"/>
      <c r="R668" s="38"/>
      <c r="S668" s="38"/>
      <c r="T668" s="38"/>
      <c r="U668" s="38"/>
      <c r="V668" s="38"/>
      <c r="W668" s="38"/>
      <c r="X668" s="38"/>
      <c r="Y668" s="33"/>
      <c r="Z668" s="33"/>
      <c r="AA668" s="33"/>
      <c r="AB668" s="33"/>
      <c r="AC668" s="33"/>
      <c r="AD668" s="33"/>
      <c r="AE668" s="33"/>
      <c r="AF668" s="102">
        <f t="shared" si="489"/>
        <v>0</v>
      </c>
      <c r="AG668" s="38"/>
      <c r="AH668" s="38"/>
      <c r="AI668" s="38"/>
      <c r="AJ668" s="38"/>
      <c r="AK668" s="38"/>
      <c r="AL668" s="38"/>
      <c r="AM668" s="38"/>
      <c r="AN668" s="38"/>
      <c r="AO668" s="38"/>
      <c r="AP668" s="38"/>
      <c r="AQ668" s="38"/>
      <c r="AR668" s="38"/>
      <c r="AS668" s="115">
        <f t="shared" si="307"/>
        <v>0</v>
      </c>
      <c r="AT668" s="97"/>
      <c r="AU668" s="98">
        <f t="shared" ref="AU668:AU675" si="506">SUM(AV668:AX668)</f>
        <v>0</v>
      </c>
      <c r="AV668" s="38"/>
      <c r="AW668" s="38"/>
      <c r="AX668" s="38"/>
      <c r="AY668" s="97"/>
      <c r="AZ668" s="38"/>
      <c r="BA668" s="97"/>
      <c r="BB668" s="103">
        <f t="shared" ref="BB668:BB675" si="507">SUM(BC668,BD668,BF668)</f>
        <v>0</v>
      </c>
      <c r="BC668" s="38"/>
      <c r="BD668" s="38"/>
      <c r="BE668" s="38"/>
      <c r="BF668" s="38"/>
      <c r="BG668" s="97"/>
      <c r="BH668" s="97"/>
      <c r="BI668" s="97"/>
      <c r="BJ668" s="97"/>
      <c r="BK668" s="97"/>
      <c r="BL668" s="98">
        <f t="shared" ref="BL668:BL675" si="508">SUM(BM668:BP668)</f>
        <v>0</v>
      </c>
      <c r="BM668" s="38"/>
      <c r="BN668" s="38"/>
      <c r="BO668" s="38"/>
      <c r="BP668" s="38"/>
      <c r="BQ668" s="66"/>
      <c r="BR668" s="38"/>
      <c r="BS668" s="38"/>
      <c r="BT668" s="38"/>
      <c r="BU668" s="38"/>
      <c r="BV668" s="38"/>
      <c r="BW668" s="38"/>
      <c r="BX668" s="38"/>
      <c r="BY668" s="38"/>
      <c r="BZ668" s="38"/>
      <c r="CA668" s="38"/>
      <c r="CB668" s="38"/>
      <c r="CC668" s="38"/>
      <c r="CD668" s="38"/>
      <c r="CE668" s="38"/>
      <c r="CF668" s="38"/>
      <c r="CG668" s="38"/>
      <c r="CH668" s="38"/>
      <c r="CI668" s="38"/>
      <c r="CJ668" s="38"/>
      <c r="CK668" s="38"/>
      <c r="CL668" s="38"/>
      <c r="CM668" s="38"/>
      <c r="CN668" s="38"/>
      <c r="CO668" s="38"/>
      <c r="CP668" s="188">
        <f t="shared" si="487"/>
        <v>0</v>
      </c>
      <c r="CQ668" s="38"/>
      <c r="CR668" s="38"/>
      <c r="CS668" s="38"/>
      <c r="CT668" s="38"/>
      <c r="CU668" s="38"/>
      <c r="CV668" s="38"/>
      <c r="CW668" s="38"/>
      <c r="CX668" s="38"/>
      <c r="CY668" s="38"/>
      <c r="CZ668" s="38"/>
      <c r="DA668" s="38"/>
      <c r="DB668" s="188">
        <f t="shared" si="488"/>
        <v>0</v>
      </c>
      <c r="DC668" s="38">
        <f t="shared" si="484"/>
        <v>0</v>
      </c>
      <c r="DD668" s="38"/>
      <c r="DE668" s="38"/>
      <c r="DF668" s="38"/>
      <c r="DG668" s="188">
        <f t="shared" si="485"/>
        <v>0</v>
      </c>
      <c r="DH668" s="38">
        <f t="shared" si="486"/>
        <v>0</v>
      </c>
      <c r="DI668" s="38"/>
      <c r="DJ668" s="38"/>
      <c r="DK668" s="38"/>
      <c r="DL668" s="38"/>
      <c r="DM668" s="38"/>
      <c r="DN668" s="38"/>
      <c r="DO668" s="38"/>
      <c r="DP668" s="38"/>
      <c r="DQ668" s="38"/>
      <c r="DR668" s="38"/>
      <c r="DS668" s="38"/>
      <c r="DT668" s="38"/>
      <c r="DU668" s="38"/>
      <c r="DV668" s="38"/>
      <c r="DW668" s="38"/>
      <c r="DX668" s="38"/>
      <c r="DY668" s="38"/>
      <c r="DZ668" s="38"/>
      <c r="EA668" s="38"/>
      <c r="EB668" s="38"/>
      <c r="EC668" s="38"/>
      <c r="ED668" s="38"/>
      <c r="EE668" s="38"/>
      <c r="EF668" s="38"/>
      <c r="EG668" s="38"/>
      <c r="EH668" s="38"/>
    </row>
    <row r="669" spans="2:158" ht="36">
      <c r="B669" s="58" t="s">
        <v>490</v>
      </c>
      <c r="C669" s="223" t="s">
        <v>491</v>
      </c>
      <c r="D669" s="38"/>
      <c r="E669" s="38"/>
      <c r="F669" s="38"/>
      <c r="G669" s="38"/>
      <c r="H669" s="38"/>
      <c r="I669" s="38"/>
      <c r="J669" s="38"/>
      <c r="K669" s="38"/>
      <c r="L669" s="38"/>
      <c r="M669" s="38"/>
      <c r="N669" s="38"/>
      <c r="O669" s="61"/>
      <c r="P669" s="38"/>
      <c r="Q669" s="38"/>
      <c r="R669" s="38"/>
      <c r="S669" s="38"/>
      <c r="T669" s="38"/>
      <c r="U669" s="38"/>
      <c r="V669" s="38"/>
      <c r="W669" s="38"/>
      <c r="X669" s="38"/>
      <c r="Y669" s="33"/>
      <c r="Z669" s="33"/>
      <c r="AA669" s="33"/>
      <c r="AB669" s="33"/>
      <c r="AC669" s="33"/>
      <c r="AD669" s="33"/>
      <c r="AE669" s="33"/>
      <c r="AF669" s="102">
        <f t="shared" si="489"/>
        <v>0</v>
      </c>
      <c r="AG669" s="38"/>
      <c r="AH669" s="38"/>
      <c r="AI669" s="38"/>
      <c r="AJ669" s="38"/>
      <c r="AK669" s="38"/>
      <c r="AL669" s="38"/>
      <c r="AM669" s="38"/>
      <c r="AN669" s="38"/>
      <c r="AO669" s="38"/>
      <c r="AP669" s="38"/>
      <c r="AQ669" s="38"/>
      <c r="AR669" s="38"/>
      <c r="AS669" s="115">
        <f t="shared" si="307"/>
        <v>0</v>
      </c>
      <c r="AT669" s="97"/>
      <c r="AU669" s="98">
        <f t="shared" si="506"/>
        <v>0</v>
      </c>
      <c r="AV669" s="38"/>
      <c r="AW669" s="38"/>
      <c r="AX669" s="38"/>
      <c r="AY669" s="97"/>
      <c r="AZ669" s="38"/>
      <c r="BA669" s="97"/>
      <c r="BB669" s="103">
        <f t="shared" si="507"/>
        <v>0</v>
      </c>
      <c r="BC669" s="38"/>
      <c r="BD669" s="38"/>
      <c r="BE669" s="38"/>
      <c r="BF669" s="38"/>
      <c r="BG669" s="97"/>
      <c r="BH669" s="97"/>
      <c r="BI669" s="97"/>
      <c r="BJ669" s="97"/>
      <c r="BK669" s="97"/>
      <c r="BL669" s="98">
        <f t="shared" si="508"/>
        <v>0</v>
      </c>
      <c r="BM669" s="38"/>
      <c r="BN669" s="38"/>
      <c r="BO669" s="38"/>
      <c r="BP669" s="38"/>
      <c r="BQ669" s="66"/>
      <c r="BR669" s="38"/>
      <c r="BS669" s="38"/>
      <c r="BT669" s="38"/>
      <c r="BU669" s="38"/>
      <c r="BV669" s="38"/>
      <c r="BW669" s="38"/>
      <c r="BX669" s="38"/>
      <c r="BY669" s="38"/>
      <c r="BZ669" s="38"/>
      <c r="CA669" s="38"/>
      <c r="CB669" s="38"/>
      <c r="CC669" s="38"/>
      <c r="CD669" s="38"/>
      <c r="CE669" s="38"/>
      <c r="CF669" s="38"/>
      <c r="CG669" s="38"/>
      <c r="CH669" s="38"/>
      <c r="CI669" s="38"/>
      <c r="CJ669" s="38"/>
      <c r="CK669" s="38"/>
      <c r="CL669" s="38"/>
      <c r="CM669" s="38"/>
      <c r="CN669" s="38"/>
      <c r="CO669" s="38"/>
      <c r="CP669" s="188">
        <f t="shared" si="487"/>
        <v>0</v>
      </c>
      <c r="CQ669" s="38"/>
      <c r="CR669" s="38"/>
      <c r="CS669" s="38"/>
      <c r="CT669" s="38"/>
      <c r="CU669" s="38"/>
      <c r="CV669" s="38"/>
      <c r="CW669" s="38"/>
      <c r="CX669" s="38"/>
      <c r="CY669" s="38"/>
      <c r="CZ669" s="38"/>
      <c r="DA669" s="38"/>
      <c r="DB669" s="188">
        <f t="shared" si="488"/>
        <v>0</v>
      </c>
      <c r="DC669" s="38">
        <f t="shared" si="484"/>
        <v>0</v>
      </c>
      <c r="DD669" s="38"/>
      <c r="DE669" s="38"/>
      <c r="DF669" s="38"/>
      <c r="DG669" s="188">
        <f t="shared" si="485"/>
        <v>0</v>
      </c>
      <c r="DH669" s="38">
        <f t="shared" si="486"/>
        <v>0</v>
      </c>
      <c r="DI669" s="38"/>
      <c r="DJ669" s="38"/>
      <c r="DK669" s="38"/>
      <c r="DL669" s="38"/>
      <c r="DM669" s="38"/>
      <c r="DN669" s="38"/>
      <c r="DO669" s="38"/>
      <c r="DP669" s="38"/>
      <c r="DQ669" s="38"/>
      <c r="DR669" s="38"/>
      <c r="DS669" s="38"/>
      <c r="DT669" s="38"/>
      <c r="DU669" s="38"/>
      <c r="DV669" s="38"/>
      <c r="DW669" s="38"/>
      <c r="DX669" s="38"/>
      <c r="DY669" s="38"/>
      <c r="DZ669" s="38"/>
      <c r="EA669" s="38"/>
      <c r="EB669" s="38"/>
      <c r="EC669" s="38"/>
      <c r="ED669" s="38"/>
      <c r="EE669" s="38"/>
      <c r="EF669" s="38"/>
      <c r="EG669" s="38"/>
      <c r="EH669" s="38"/>
    </row>
    <row r="670" spans="2:158" ht="12" customHeight="1">
      <c r="B670" s="58"/>
      <c r="C670" s="223" t="s">
        <v>492</v>
      </c>
      <c r="D670" s="38"/>
      <c r="E670" s="38"/>
      <c r="F670" s="38"/>
      <c r="G670" s="38"/>
      <c r="H670" s="38"/>
      <c r="I670" s="38"/>
      <c r="J670" s="38"/>
      <c r="K670" s="38"/>
      <c r="L670" s="38"/>
      <c r="M670" s="38"/>
      <c r="N670" s="38"/>
      <c r="O670" s="61"/>
      <c r="P670" s="38"/>
      <c r="Q670" s="38"/>
      <c r="R670" s="38"/>
      <c r="S670" s="38"/>
      <c r="T670" s="38"/>
      <c r="U670" s="38"/>
      <c r="V670" s="38"/>
      <c r="W670" s="38"/>
      <c r="X670" s="38"/>
      <c r="Y670" s="33"/>
      <c r="Z670" s="33"/>
      <c r="AA670" s="33"/>
      <c r="AB670" s="33"/>
      <c r="AC670" s="33"/>
      <c r="AD670" s="33"/>
      <c r="AE670" s="33"/>
      <c r="AF670" s="102">
        <f t="shared" si="489"/>
        <v>0</v>
      </c>
      <c r="AG670" s="38"/>
      <c r="AH670" s="38"/>
      <c r="AI670" s="38"/>
      <c r="AJ670" s="38"/>
      <c r="AK670" s="38"/>
      <c r="AL670" s="38"/>
      <c r="AM670" s="38"/>
      <c r="AN670" s="38"/>
      <c r="AO670" s="38"/>
      <c r="AP670" s="38"/>
      <c r="AQ670" s="38"/>
      <c r="AR670" s="38"/>
      <c r="AS670" s="115">
        <f t="shared" si="307"/>
        <v>0</v>
      </c>
      <c r="AT670" s="97"/>
      <c r="AU670" s="98">
        <f t="shared" si="506"/>
        <v>0</v>
      </c>
      <c r="AV670" s="38"/>
      <c r="AW670" s="38"/>
      <c r="AX670" s="38"/>
      <c r="AY670" s="97"/>
      <c r="AZ670" s="38"/>
      <c r="BA670" s="97"/>
      <c r="BB670" s="103">
        <f t="shared" si="507"/>
        <v>0</v>
      </c>
      <c r="BC670" s="38"/>
      <c r="BD670" s="38"/>
      <c r="BE670" s="38"/>
      <c r="BF670" s="38"/>
      <c r="BG670" s="97"/>
      <c r="BH670" s="97"/>
      <c r="BI670" s="97"/>
      <c r="BJ670" s="97"/>
      <c r="BK670" s="97"/>
      <c r="BL670" s="98">
        <f t="shared" si="508"/>
        <v>0</v>
      </c>
      <c r="BM670" s="38"/>
      <c r="BN670" s="38"/>
      <c r="BO670" s="38"/>
      <c r="BP670" s="38"/>
      <c r="BQ670" s="66"/>
      <c r="BR670" s="38"/>
      <c r="BS670" s="38"/>
      <c r="BT670" s="38"/>
      <c r="BU670" s="38"/>
      <c r="BV670" s="38"/>
      <c r="BW670" s="38"/>
      <c r="BX670" s="38"/>
      <c r="BY670" s="38"/>
      <c r="BZ670" s="38"/>
      <c r="CA670" s="38"/>
      <c r="CB670" s="38"/>
      <c r="CC670" s="38"/>
      <c r="CD670" s="38"/>
      <c r="CE670" s="38"/>
      <c r="CF670" s="38"/>
      <c r="CG670" s="38"/>
      <c r="CH670" s="38"/>
      <c r="CI670" s="38"/>
      <c r="CJ670" s="38"/>
      <c r="CK670" s="38"/>
      <c r="CL670" s="38"/>
      <c r="CM670" s="38"/>
      <c r="CN670" s="38"/>
      <c r="CO670" s="38"/>
      <c r="CP670" s="188">
        <f t="shared" si="487"/>
        <v>0</v>
      </c>
      <c r="CQ670" s="38"/>
      <c r="CR670" s="38"/>
      <c r="CS670" s="38"/>
      <c r="CT670" s="38"/>
      <c r="CU670" s="38"/>
      <c r="CV670" s="38"/>
      <c r="CW670" s="38"/>
      <c r="CX670" s="38"/>
      <c r="CY670" s="38"/>
      <c r="CZ670" s="38"/>
      <c r="DA670" s="38"/>
      <c r="DB670" s="188">
        <f t="shared" si="488"/>
        <v>0</v>
      </c>
      <c r="DC670" s="38">
        <f t="shared" si="484"/>
        <v>0</v>
      </c>
      <c r="DD670" s="38"/>
      <c r="DE670" s="38"/>
      <c r="DF670" s="38"/>
      <c r="DG670" s="188">
        <f t="shared" si="485"/>
        <v>0</v>
      </c>
      <c r="DH670" s="38">
        <f t="shared" si="486"/>
        <v>0</v>
      </c>
      <c r="DI670" s="38"/>
      <c r="DJ670" s="38"/>
      <c r="DK670" s="38"/>
      <c r="DL670" s="38"/>
      <c r="DM670" s="38"/>
      <c r="DN670" s="38"/>
      <c r="DO670" s="38"/>
      <c r="DP670" s="38"/>
      <c r="DQ670" s="38"/>
      <c r="DR670" s="38"/>
      <c r="DS670" s="38"/>
      <c r="DT670" s="38"/>
      <c r="DU670" s="38"/>
      <c r="DV670" s="38"/>
      <c r="DW670" s="38"/>
      <c r="DX670" s="38"/>
      <c r="DY670" s="38"/>
      <c r="DZ670" s="38"/>
      <c r="EA670" s="38"/>
      <c r="EB670" s="38"/>
      <c r="EC670" s="38"/>
      <c r="ED670" s="38"/>
      <c r="EE670" s="38"/>
      <c r="EF670" s="38"/>
      <c r="EG670" s="38"/>
      <c r="EH670" s="38"/>
    </row>
    <row r="671" spans="2:158" ht="36">
      <c r="B671" s="58"/>
      <c r="C671" s="223" t="s">
        <v>493</v>
      </c>
      <c r="D671" s="38"/>
      <c r="E671" s="38"/>
      <c r="F671" s="38"/>
      <c r="G671" s="38"/>
      <c r="H671" s="38"/>
      <c r="I671" s="38"/>
      <c r="J671" s="38"/>
      <c r="K671" s="38"/>
      <c r="L671" s="38"/>
      <c r="M671" s="38"/>
      <c r="N671" s="38"/>
      <c r="O671" s="61"/>
      <c r="P671" s="38"/>
      <c r="Q671" s="38"/>
      <c r="R671" s="38"/>
      <c r="S671" s="38"/>
      <c r="T671" s="38"/>
      <c r="U671" s="38"/>
      <c r="V671" s="38"/>
      <c r="W671" s="38"/>
      <c r="X671" s="38"/>
      <c r="Y671" s="33"/>
      <c r="Z671" s="33"/>
      <c r="AA671" s="33"/>
      <c r="AB671" s="33"/>
      <c r="AC671" s="33"/>
      <c r="AD671" s="33"/>
      <c r="AE671" s="33"/>
      <c r="AF671" s="102">
        <f t="shared" si="489"/>
        <v>0</v>
      </c>
      <c r="AG671" s="38"/>
      <c r="AH671" s="38"/>
      <c r="AI671" s="38"/>
      <c r="AJ671" s="38"/>
      <c r="AK671" s="38"/>
      <c r="AL671" s="38"/>
      <c r="AM671" s="38"/>
      <c r="AN671" s="38"/>
      <c r="AO671" s="38"/>
      <c r="AP671" s="38"/>
      <c r="AQ671" s="38"/>
      <c r="AR671" s="38"/>
      <c r="AS671" s="115">
        <f t="shared" si="307"/>
        <v>0</v>
      </c>
      <c r="AT671" s="97"/>
      <c r="AU671" s="98">
        <f t="shared" si="506"/>
        <v>0</v>
      </c>
      <c r="AV671" s="38"/>
      <c r="AW671" s="38"/>
      <c r="AX671" s="38"/>
      <c r="AY671" s="97"/>
      <c r="AZ671" s="38"/>
      <c r="BA671" s="97"/>
      <c r="BB671" s="103">
        <f t="shared" si="507"/>
        <v>0</v>
      </c>
      <c r="BC671" s="38"/>
      <c r="BD671" s="38"/>
      <c r="BE671" s="38"/>
      <c r="BF671" s="38"/>
      <c r="BG671" s="97"/>
      <c r="BH671" s="97"/>
      <c r="BI671" s="97"/>
      <c r="BJ671" s="97"/>
      <c r="BK671" s="97"/>
      <c r="BL671" s="98">
        <f t="shared" si="508"/>
        <v>0</v>
      </c>
      <c r="BM671" s="38"/>
      <c r="BN671" s="38"/>
      <c r="BO671" s="38"/>
      <c r="BP671" s="38"/>
      <c r="BQ671" s="66"/>
      <c r="BR671" s="38"/>
      <c r="BS671" s="38"/>
      <c r="BT671" s="38"/>
      <c r="BU671" s="38"/>
      <c r="BV671" s="38"/>
      <c r="BW671" s="38"/>
      <c r="BX671" s="38"/>
      <c r="BY671" s="38"/>
      <c r="BZ671" s="38"/>
      <c r="CA671" s="38"/>
      <c r="CB671" s="38"/>
      <c r="CC671" s="38"/>
      <c r="CD671" s="38"/>
      <c r="CE671" s="38"/>
      <c r="CF671" s="38"/>
      <c r="CG671" s="38"/>
      <c r="CH671" s="38"/>
      <c r="CI671" s="38"/>
      <c r="CJ671" s="38"/>
      <c r="CK671" s="38"/>
      <c r="CL671" s="38"/>
      <c r="CM671" s="38"/>
      <c r="CN671" s="38"/>
      <c r="CO671" s="38"/>
      <c r="CP671" s="188">
        <f t="shared" si="487"/>
        <v>0</v>
      </c>
      <c r="CQ671" s="38"/>
      <c r="CR671" s="38"/>
      <c r="CS671" s="38"/>
      <c r="CT671" s="38"/>
      <c r="CU671" s="38"/>
      <c r="CV671" s="38"/>
      <c r="CW671" s="38"/>
      <c r="CX671" s="38"/>
      <c r="CY671" s="38"/>
      <c r="CZ671" s="38"/>
      <c r="DA671" s="38"/>
      <c r="DB671" s="188">
        <f t="shared" si="488"/>
        <v>0</v>
      </c>
      <c r="DC671" s="38">
        <f t="shared" si="484"/>
        <v>0</v>
      </c>
      <c r="DD671" s="38"/>
      <c r="DE671" s="38"/>
      <c r="DF671" s="38"/>
      <c r="DG671" s="188">
        <f t="shared" si="485"/>
        <v>0</v>
      </c>
      <c r="DH671" s="38">
        <f t="shared" si="486"/>
        <v>0</v>
      </c>
      <c r="DI671" s="38"/>
      <c r="DJ671" s="38"/>
      <c r="DK671" s="38"/>
      <c r="DL671" s="38"/>
      <c r="DM671" s="38"/>
      <c r="DN671" s="38"/>
      <c r="DO671" s="38"/>
      <c r="DP671" s="38"/>
      <c r="DQ671" s="38"/>
      <c r="DR671" s="38"/>
      <c r="DS671" s="38"/>
      <c r="DT671" s="38"/>
      <c r="DU671" s="38"/>
      <c r="DV671" s="38"/>
      <c r="DW671" s="38"/>
      <c r="DX671" s="38"/>
      <c r="DY671" s="38"/>
      <c r="DZ671" s="38"/>
      <c r="EA671" s="38"/>
      <c r="EB671" s="38"/>
      <c r="EC671" s="38"/>
      <c r="ED671" s="38"/>
      <c r="EE671" s="38"/>
      <c r="EF671" s="38"/>
      <c r="EG671" s="38"/>
      <c r="EH671" s="38"/>
    </row>
    <row r="672" spans="2:158" ht="15" customHeight="1">
      <c r="B672" s="58"/>
      <c r="C672" s="845" t="s">
        <v>494</v>
      </c>
      <c r="D672" s="38"/>
      <c r="E672" s="38"/>
      <c r="F672" s="38"/>
      <c r="G672" s="38"/>
      <c r="H672" s="38"/>
      <c r="I672" s="38"/>
      <c r="J672" s="38"/>
      <c r="K672" s="38"/>
      <c r="L672" s="38"/>
      <c r="M672" s="38"/>
      <c r="N672" s="38"/>
      <c r="O672" s="61"/>
      <c r="P672" s="38"/>
      <c r="Q672" s="38"/>
      <c r="R672" s="38"/>
      <c r="S672" s="38"/>
      <c r="T672" s="38"/>
      <c r="U672" s="38"/>
      <c r="V672" s="38"/>
      <c r="W672" s="38"/>
      <c r="X672" s="38"/>
      <c r="Y672" s="33"/>
      <c r="Z672" s="33"/>
      <c r="AA672" s="33"/>
      <c r="AB672" s="33"/>
      <c r="AC672" s="33"/>
      <c r="AD672" s="33"/>
      <c r="AE672" s="33"/>
      <c r="AF672" s="102">
        <f t="shared" si="489"/>
        <v>0</v>
      </c>
      <c r="AG672" s="38">
        <f>SUM('рабочая 2023 г'!AG671-'2022 г.'!AG671)</f>
        <v>-9.9999999999999978E-2</v>
      </c>
      <c r="AH672" s="38">
        <f>SUM('рабочая 2023 г'!AH671-'2022 г.'!AH671)</f>
        <v>0</v>
      </c>
      <c r="AI672" s="38">
        <f>SUM('рабочая 2023 г'!AI671-'2022 г.'!AI671)</f>
        <v>0</v>
      </c>
      <c r="AJ672" s="38">
        <f>SUM('рабочая 2023 г'!AJ671-'2022 г.'!AJ671)</f>
        <v>0</v>
      </c>
      <c r="AK672" s="38">
        <f>SUM('рабочая 2023 г'!AK671-'2022 г.'!AK671)</f>
        <v>0</v>
      </c>
      <c r="AL672" s="38">
        <f>SUM('рабочая 2023 г'!AL671-'2022 г.'!AL671)</f>
        <v>0</v>
      </c>
      <c r="AM672" s="38">
        <f>SUM('рабочая 2023 г'!AM671-'2022 г.'!AM671)</f>
        <v>0</v>
      </c>
      <c r="AN672" s="38">
        <f>SUM('рабочая 2023 г'!AN671-'2022 г.'!AN671)</f>
        <v>0</v>
      </c>
      <c r="AO672" s="38">
        <f>SUM('рабочая 2023 г'!AO671-'2022 г.'!AO671)</f>
        <v>0</v>
      </c>
      <c r="AP672" s="38">
        <f>SUM('рабочая 2023 г'!AP671-'2022 г.'!AP671)</f>
        <v>0</v>
      </c>
      <c r="AQ672" s="38">
        <f>SUM('рабочая 2023 г'!AQ671-'2022 г.'!AQ671)</f>
        <v>0</v>
      </c>
      <c r="AR672" s="38">
        <f>SUM('рабочая 2023 г'!AR671-'2022 г.'!AR671)</f>
        <v>0</v>
      </c>
      <c r="AS672" s="38">
        <f>SUM('рабочая 2023 г'!AS671-'2022 г.'!AS671)</f>
        <v>-9.9999999999999978E-2</v>
      </c>
      <c r="AT672" s="38">
        <f>SUM('рабочая 2023 г'!AT671-'2022 г.'!AT671)</f>
        <v>0</v>
      </c>
      <c r="AU672" s="38">
        <f>SUM('рабочая 2023 г'!AU671-'2022 г.'!AU671)</f>
        <v>0</v>
      </c>
      <c r="AV672" s="38">
        <f>SUM('рабочая 2023 г'!AV671-'2022 г.'!AV671)</f>
        <v>0.40000000000000036</v>
      </c>
      <c r="AW672" s="38">
        <f>SUM('рабочая 2023 г'!AW671-'2022 г.'!AW671)</f>
        <v>-0.39999999999999997</v>
      </c>
      <c r="AX672" s="38">
        <f>SUM('рабочая 2023 г'!AX671-'2022 г.'!AX671)</f>
        <v>0</v>
      </c>
      <c r="AY672" s="38">
        <f>SUM('рабочая 2023 г'!AY671-'2022 г.'!AY671)</f>
        <v>0</v>
      </c>
      <c r="AZ672" s="38">
        <f>SUM('рабочая 2023 г'!AZ671-'2022 г.'!AZ671)</f>
        <v>0</v>
      </c>
      <c r="BA672" s="38">
        <f>SUM('рабочая 2023 г'!BA671-'2022 г.'!BA671)</f>
        <v>0.1</v>
      </c>
      <c r="BB672" s="38">
        <f>SUM('рабочая 2023 г'!BB671-'2022 г.'!BB671)</f>
        <v>0.1</v>
      </c>
      <c r="BC672" s="38">
        <f>SUM('рабочая 2023 г'!BC671-'2022 г.'!BC671)</f>
        <v>0</v>
      </c>
      <c r="BD672" s="38">
        <f>SUM('рабочая 2023 г'!BD671-'2022 г.'!BD671)</f>
        <v>0.1</v>
      </c>
      <c r="BE672" s="38">
        <f>SUM('рабочая 2023 г'!BE671-'2022 г.'!BE671)</f>
        <v>0.1</v>
      </c>
      <c r="BF672" s="38">
        <f>SUM('рабочая 2023 г'!BF671-'2022 г.'!BF671)</f>
        <v>0</v>
      </c>
      <c r="BG672" s="38">
        <f>SUM('рабочая 2023 г'!BG671-'2022 г.'!BG671)</f>
        <v>0</v>
      </c>
      <c r="BH672" s="38">
        <f>SUM('рабочая 2023 г'!BH671-'2022 г.'!BH671)</f>
        <v>0</v>
      </c>
      <c r="BI672" s="38">
        <f>SUM('рабочая 2023 г'!BI671-'2022 г.'!BI671)</f>
        <v>0</v>
      </c>
      <c r="BJ672" s="38">
        <f>SUM('рабочая 2023 г'!BJ671-'2022 г.'!BJ671)</f>
        <v>0</v>
      </c>
      <c r="BK672" s="38">
        <f>SUM('рабочая 2023 г'!BK671-'2022 г.'!BK671)</f>
        <v>0</v>
      </c>
      <c r="BL672" s="38">
        <f>SUM('рабочая 2023 г'!BL671-'2022 г.'!BL671)</f>
        <v>-9.9999999999999978E-2</v>
      </c>
      <c r="BM672" s="38">
        <f>SUM('рабочая 2023 г'!BM671-'2022 г.'!BM671)</f>
        <v>0</v>
      </c>
      <c r="BN672" s="38">
        <f>SUM('рабочая 2023 г'!BN671-'2022 г.'!BN671)</f>
        <v>0</v>
      </c>
      <c r="BO672" s="38">
        <f>SUM('рабочая 2023 г'!BO671-'2022 г.'!BO671)</f>
        <v>0</v>
      </c>
      <c r="BP672" s="38">
        <f>SUM('рабочая 2023 г'!BP671-'2022 г.'!BP671)</f>
        <v>-9.9999999999999978E-2</v>
      </c>
      <c r="BQ672" s="38">
        <f>SUM('рабочая 2023 г'!BQ671-'2022 г.'!BQ671)</f>
        <v>9.9999999999999645E-2</v>
      </c>
      <c r="BR672" s="38">
        <f>SUM('рабочая 2023 г'!BR671-'2022 г.'!BR671)</f>
        <v>0</v>
      </c>
      <c r="BS672" s="38">
        <f>SUM('рабочая 2023 г'!BS671-'2022 г.'!BS671)</f>
        <v>0</v>
      </c>
      <c r="BT672" s="38">
        <f>SUM('рабочая 2023 г'!BT671-'2022 г.'!BT671)</f>
        <v>0</v>
      </c>
      <c r="BU672" s="38">
        <f>SUM('рабочая 2023 г'!BU671-'2022 г.'!BU671)</f>
        <v>0</v>
      </c>
      <c r="BV672" s="38">
        <f>SUM('рабочая 2023 г'!BV671-'2022 г.'!BV671)</f>
        <v>0</v>
      </c>
      <c r="BW672" s="38">
        <f>SUM('рабочая 2023 г'!BW671-'2022 г.'!BW671)</f>
        <v>0</v>
      </c>
      <c r="BX672" s="38">
        <f>SUM('рабочая 2023 г'!BX671-'2022 г.'!BX671)</f>
        <v>0</v>
      </c>
      <c r="BY672" s="38">
        <f>SUM('рабочая 2023 г'!BY671-'2022 г.'!BY671)</f>
        <v>0</v>
      </c>
      <c r="BZ672" s="38">
        <f>SUM('рабочая 2023 г'!BZ671-'2022 г.'!BZ671)</f>
        <v>0</v>
      </c>
      <c r="CA672" s="38">
        <f>SUM('рабочая 2023 г'!CA671-'2022 г.'!CA671)</f>
        <v>0</v>
      </c>
      <c r="CB672" s="38">
        <f>SUM('рабочая 2023 г'!CB671-'2022 г.'!CB671)</f>
        <v>0</v>
      </c>
      <c r="CC672" s="38">
        <f>SUM('рабочая 2023 г'!CC671-'2022 г.'!CC671)</f>
        <v>0</v>
      </c>
      <c r="CD672" s="38">
        <f>SUM('рабочая 2023 г'!CD671-'2022 г.'!CD671)</f>
        <v>0</v>
      </c>
      <c r="CE672" s="38">
        <f>SUM('рабочая 2023 г'!CE671-'2022 г.'!CE671)</f>
        <v>0</v>
      </c>
      <c r="CF672" s="38">
        <f>SUM('рабочая 2023 г'!CF671-'2022 г.'!CF671)</f>
        <v>0</v>
      </c>
      <c r="CG672" s="38">
        <f>SUM('рабочая 2023 г'!CG671-'2022 г.'!CG671)</f>
        <v>0</v>
      </c>
      <c r="CH672" s="38">
        <f>SUM('рабочая 2023 г'!CH671-'2022 г.'!CH671)</f>
        <v>0</v>
      </c>
      <c r="CI672" s="38"/>
      <c r="CJ672" s="38"/>
      <c r="CK672" s="38"/>
      <c r="CL672" s="38"/>
      <c r="CM672" s="38"/>
      <c r="CN672" s="38"/>
      <c r="CO672" s="38"/>
      <c r="CP672" s="188">
        <f t="shared" si="487"/>
        <v>0</v>
      </c>
      <c r="CQ672" s="38"/>
      <c r="CR672" s="38"/>
      <c r="CS672" s="38"/>
      <c r="CT672" s="38"/>
      <c r="CU672" s="38"/>
      <c r="CV672" s="38"/>
      <c r="CW672" s="38"/>
      <c r="CX672" s="38"/>
      <c r="CY672" s="38"/>
      <c r="CZ672" s="38"/>
      <c r="DA672" s="38"/>
      <c r="DB672" s="188">
        <f t="shared" si="488"/>
        <v>0</v>
      </c>
      <c r="DC672" s="38">
        <f t="shared" si="484"/>
        <v>0</v>
      </c>
      <c r="DD672" s="38"/>
      <c r="DE672" s="38"/>
      <c r="DF672" s="38"/>
      <c r="DG672" s="188">
        <f t="shared" si="485"/>
        <v>0</v>
      </c>
      <c r="DH672" s="38">
        <f t="shared" si="486"/>
        <v>0</v>
      </c>
      <c r="DI672" s="38"/>
      <c r="DJ672" s="38"/>
      <c r="DK672" s="38"/>
      <c r="DL672" s="38"/>
      <c r="DM672" s="38"/>
      <c r="DN672" s="38"/>
      <c r="DO672" s="38"/>
      <c r="DP672" s="38"/>
      <c r="DQ672" s="38"/>
      <c r="DR672" s="38"/>
      <c r="DS672" s="38"/>
      <c r="DT672" s="38"/>
      <c r="DU672" s="38"/>
      <c r="DV672" s="38"/>
      <c r="DW672" s="38"/>
      <c r="DX672" s="38"/>
      <c r="DY672" s="38"/>
      <c r="DZ672" s="38"/>
      <c r="EA672" s="38"/>
      <c r="EB672" s="38"/>
      <c r="EC672" s="38"/>
      <c r="ED672" s="38"/>
      <c r="EE672" s="38"/>
      <c r="EF672" s="38"/>
      <c r="EG672" s="38"/>
      <c r="EH672" s="38"/>
    </row>
    <row r="673" spans="2:158" s="177" customFormat="1" ht="16.5" customHeight="1">
      <c r="B673" s="59" t="s">
        <v>495</v>
      </c>
      <c r="C673" s="846"/>
      <c r="D673" s="173"/>
      <c r="E673" s="173"/>
      <c r="F673" s="173"/>
      <c r="G673" s="173"/>
      <c r="H673" s="173"/>
      <c r="I673" s="173"/>
      <c r="J673" s="173"/>
      <c r="K673" s="173"/>
      <c r="L673" s="173"/>
      <c r="M673" s="173"/>
      <c r="N673" s="173"/>
      <c r="O673" s="174"/>
      <c r="P673" s="173"/>
      <c r="Q673" s="173"/>
      <c r="R673" s="173"/>
      <c r="S673" s="173"/>
      <c r="T673" s="173"/>
      <c r="U673" s="173"/>
      <c r="V673" s="173"/>
      <c r="W673" s="173"/>
      <c r="X673" s="173"/>
      <c r="Y673" s="33"/>
      <c r="Z673" s="33"/>
      <c r="AA673" s="33"/>
      <c r="AB673" s="33"/>
      <c r="AC673" s="33"/>
      <c r="AD673" s="33"/>
      <c r="AE673" s="33"/>
      <c r="AF673" s="102">
        <f t="shared" si="489"/>
        <v>0</v>
      </c>
      <c r="AG673" s="173">
        <f>SUM(AG674)</f>
        <v>-83</v>
      </c>
      <c r="AH673" s="173">
        <f t="shared" ref="AH673:AT673" si="509">SUM(AH674)</f>
        <v>0</v>
      </c>
      <c r="AI673" s="173">
        <f t="shared" si="509"/>
        <v>0</v>
      </c>
      <c r="AJ673" s="173">
        <f t="shared" si="509"/>
        <v>0</v>
      </c>
      <c r="AK673" s="173">
        <f t="shared" si="509"/>
        <v>0</v>
      </c>
      <c r="AL673" s="173">
        <f t="shared" si="509"/>
        <v>0</v>
      </c>
      <c r="AM673" s="173">
        <f t="shared" si="509"/>
        <v>0</v>
      </c>
      <c r="AN673" s="173">
        <f t="shared" si="509"/>
        <v>0</v>
      </c>
      <c r="AO673" s="173">
        <f t="shared" si="509"/>
        <v>19</v>
      </c>
      <c r="AP673" s="173">
        <f t="shared" si="509"/>
        <v>0</v>
      </c>
      <c r="AQ673" s="173">
        <f t="shared" si="509"/>
        <v>19</v>
      </c>
      <c r="AR673" s="173">
        <f t="shared" si="509"/>
        <v>0</v>
      </c>
      <c r="AS673" s="115">
        <f t="shared" si="307"/>
        <v>-64</v>
      </c>
      <c r="AT673" s="173">
        <f t="shared" si="509"/>
        <v>0</v>
      </c>
      <c r="AU673" s="98">
        <f t="shared" si="506"/>
        <v>-27</v>
      </c>
      <c r="AV673" s="173">
        <f t="shared" ref="AV673:BA673" si="510">SUM(AV674)</f>
        <v>362</v>
      </c>
      <c r="AW673" s="173">
        <f t="shared" si="510"/>
        <v>-372</v>
      </c>
      <c r="AX673" s="173">
        <f t="shared" si="510"/>
        <v>-17</v>
      </c>
      <c r="AY673" s="173">
        <f t="shared" si="510"/>
        <v>0</v>
      </c>
      <c r="AZ673" s="173">
        <f t="shared" si="510"/>
        <v>0</v>
      </c>
      <c r="BA673" s="173">
        <f t="shared" si="510"/>
        <v>87</v>
      </c>
      <c r="BB673" s="103">
        <f t="shared" si="507"/>
        <v>21</v>
      </c>
      <c r="BC673" s="173">
        <f t="shared" ref="BC673:BK673" si="511">SUM(BC674)</f>
        <v>0</v>
      </c>
      <c r="BD673" s="173">
        <f t="shared" si="511"/>
        <v>21</v>
      </c>
      <c r="BE673" s="173">
        <f t="shared" si="511"/>
        <v>21</v>
      </c>
      <c r="BF673" s="173">
        <f t="shared" si="511"/>
        <v>0</v>
      </c>
      <c r="BG673" s="173">
        <f t="shared" si="511"/>
        <v>0</v>
      </c>
      <c r="BH673" s="173">
        <f t="shared" si="511"/>
        <v>-14</v>
      </c>
      <c r="BI673" s="173">
        <f t="shared" si="511"/>
        <v>0</v>
      </c>
      <c r="BJ673" s="173">
        <f t="shared" si="511"/>
        <v>39</v>
      </c>
      <c r="BK673" s="173">
        <f t="shared" si="511"/>
        <v>0</v>
      </c>
      <c r="BL673" s="98">
        <f t="shared" si="508"/>
        <v>-42</v>
      </c>
      <c r="BM673" s="173">
        <f>SUM(BM674)</f>
        <v>0</v>
      </c>
      <c r="BN673" s="173">
        <f>SUM(BN674)</f>
        <v>0</v>
      </c>
      <c r="BO673" s="173">
        <f>SUM(BO674)</f>
        <v>0</v>
      </c>
      <c r="BP673" s="173">
        <f>SUM(BP674)</f>
        <v>-42</v>
      </c>
      <c r="BQ673" s="71">
        <f>SUM(BL673,BK673,BJ673,BI673,BH673,BG673,BB673,BA673,AY673,AU673,AT673)</f>
        <v>64</v>
      </c>
      <c r="BR673" s="173"/>
      <c r="BS673" s="173"/>
      <c r="BT673" s="173"/>
      <c r="BU673" s="173"/>
      <c r="BV673" s="173"/>
      <c r="BW673" s="173"/>
      <c r="BX673" s="173"/>
      <c r="BY673" s="173"/>
      <c r="BZ673" s="173"/>
      <c r="CA673" s="173"/>
      <c r="CB673" s="173"/>
      <c r="CC673" s="173"/>
      <c r="CD673" s="173"/>
      <c r="CE673" s="173"/>
      <c r="CF673" s="173"/>
      <c r="CG673" s="173"/>
      <c r="CH673" s="173"/>
      <c r="CI673" s="173"/>
      <c r="CJ673" s="173"/>
      <c r="CK673" s="173"/>
      <c r="CL673" s="173"/>
      <c r="CM673" s="173"/>
      <c r="CN673" s="173"/>
      <c r="CO673" s="173"/>
      <c r="CP673" s="188">
        <f t="shared" si="487"/>
        <v>0</v>
      </c>
      <c r="CQ673" s="173"/>
      <c r="CR673" s="173"/>
      <c r="CS673" s="173"/>
      <c r="CT673" s="173"/>
      <c r="CU673" s="173"/>
      <c r="CV673" s="173"/>
      <c r="CW673" s="173"/>
      <c r="CX673" s="173"/>
      <c r="CY673" s="173"/>
      <c r="CZ673" s="173"/>
      <c r="DA673" s="173"/>
      <c r="DB673" s="188">
        <f t="shared" si="488"/>
        <v>0</v>
      </c>
      <c r="DC673" s="38">
        <f t="shared" si="484"/>
        <v>0</v>
      </c>
      <c r="DD673" s="173"/>
      <c r="DE673" s="173"/>
      <c r="DF673" s="173"/>
      <c r="DG673" s="188">
        <f t="shared" si="485"/>
        <v>0</v>
      </c>
      <c r="DH673" s="38">
        <f t="shared" si="486"/>
        <v>0</v>
      </c>
      <c r="DI673" s="173"/>
      <c r="DJ673" s="173"/>
      <c r="DK673" s="173"/>
      <c r="DL673" s="173"/>
      <c r="DM673" s="173"/>
      <c r="DN673" s="173"/>
      <c r="DO673" s="173"/>
      <c r="DP673" s="173"/>
      <c r="DQ673" s="173"/>
      <c r="DR673" s="173"/>
      <c r="DS673" s="173"/>
      <c r="DT673" s="173"/>
      <c r="DU673" s="173"/>
      <c r="DV673" s="173"/>
      <c r="DW673" s="173"/>
      <c r="DX673" s="173"/>
      <c r="DY673" s="173"/>
      <c r="DZ673" s="173"/>
      <c r="EA673" s="173"/>
      <c r="EB673" s="173"/>
      <c r="EC673" s="173"/>
      <c r="ED673" s="173"/>
      <c r="EE673" s="173"/>
      <c r="EF673" s="173"/>
      <c r="EG673" s="173"/>
      <c r="EH673" s="173"/>
      <c r="EI673" s="172"/>
      <c r="EJ673" s="172"/>
      <c r="EK673" s="172"/>
      <c r="EL673" s="172"/>
      <c r="EM673" s="172"/>
      <c r="EN673" s="172"/>
      <c r="EO673" s="172"/>
      <c r="EP673" s="172"/>
      <c r="EQ673" s="172"/>
      <c r="ER673" s="172"/>
      <c r="ES673" s="172"/>
      <c r="ET673" s="172"/>
      <c r="EU673" s="172"/>
      <c r="EV673" s="172"/>
      <c r="EW673" s="172"/>
      <c r="EX673" s="172"/>
      <c r="EY673" s="172"/>
      <c r="EZ673" s="172"/>
      <c r="FA673" s="172"/>
      <c r="FB673" s="172"/>
    </row>
    <row r="674" spans="2:158">
      <c r="B674" s="59"/>
      <c r="C674" s="77" t="s">
        <v>398</v>
      </c>
      <c r="D674" s="38"/>
      <c r="E674" s="38"/>
      <c r="F674" s="38"/>
      <c r="G674" s="38"/>
      <c r="H674" s="38"/>
      <c r="I674" s="38"/>
      <c r="J674" s="38"/>
      <c r="K674" s="38"/>
      <c r="L674" s="38"/>
      <c r="M674" s="38"/>
      <c r="N674" s="38"/>
      <c r="O674" s="61"/>
      <c r="P674" s="38"/>
      <c r="Q674" s="38"/>
      <c r="R674" s="38"/>
      <c r="S674" s="38"/>
      <c r="T674" s="38"/>
      <c r="U674" s="38"/>
      <c r="V674" s="38"/>
      <c r="W674" s="38"/>
      <c r="X674" s="38"/>
      <c r="Y674" s="33"/>
      <c r="Z674" s="33"/>
      <c r="AA674" s="33"/>
      <c r="AB674" s="33"/>
      <c r="AC674" s="33"/>
      <c r="AD674" s="33"/>
      <c r="AE674" s="33"/>
      <c r="AF674" s="102">
        <f t="shared" si="489"/>
        <v>0</v>
      </c>
      <c r="AG674" s="38">
        <f>SUM('рабочая 2023 г'!AG673-'2022 г.'!AG673)</f>
        <v>-83</v>
      </c>
      <c r="AH674" s="38">
        <f>SUM('рабочая 2023 г'!AH673-'2022 г.'!AH673)</f>
        <v>0</v>
      </c>
      <c r="AI674" s="38">
        <f>SUM('рабочая 2023 г'!AI673-'2022 г.'!AI673)</f>
        <v>0</v>
      </c>
      <c r="AJ674" s="38">
        <f>SUM('рабочая 2023 г'!AJ673-'2022 г.'!AJ673)</f>
        <v>0</v>
      </c>
      <c r="AK674" s="38">
        <f>SUM('рабочая 2023 г'!AK673-'2022 г.'!AK673)</f>
        <v>0</v>
      </c>
      <c r="AL674" s="38">
        <f>SUM('рабочая 2023 г'!AL673-'2022 г.'!AL673)</f>
        <v>0</v>
      </c>
      <c r="AM674" s="38">
        <f>SUM('рабочая 2023 г'!AM673-'2022 г.'!AM673)</f>
        <v>0</v>
      </c>
      <c r="AN674" s="38">
        <f>SUM('рабочая 2023 г'!AN673-'2022 г.'!AN673)</f>
        <v>0</v>
      </c>
      <c r="AO674" s="38">
        <f>SUM('рабочая 2023 г'!AO673-'2022 г.'!AO673)</f>
        <v>19</v>
      </c>
      <c r="AP674" s="38">
        <f>SUM('рабочая 2023 г'!AP673-'2022 г.'!AP673)</f>
        <v>0</v>
      </c>
      <c r="AQ674" s="38">
        <f>SUM('рабочая 2023 г'!AQ673-'2022 г.'!AQ673)</f>
        <v>19</v>
      </c>
      <c r="AR674" s="38">
        <f>SUM('рабочая 2023 г'!AR673-'2022 г.'!AR673)</f>
        <v>0</v>
      </c>
      <c r="AS674" s="115">
        <f t="shared" si="307"/>
        <v>-64</v>
      </c>
      <c r="AT674" s="38">
        <f>SUM('рабочая 2023 г'!AT673-'2022 г.'!AT673)</f>
        <v>0</v>
      </c>
      <c r="AU674" s="98">
        <f t="shared" si="506"/>
        <v>-27</v>
      </c>
      <c r="AV674" s="38">
        <f>SUM('рабочая 2023 г'!AV673-'2022 г.'!AV673)</f>
        <v>362</v>
      </c>
      <c r="AW674" s="38">
        <f>SUM('рабочая 2023 г'!AW673-'2022 г.'!AW673)</f>
        <v>-372</v>
      </c>
      <c r="AX674" s="38">
        <f>SUM('рабочая 2023 г'!AX673-'2022 г.'!AX673)</f>
        <v>-17</v>
      </c>
      <c r="AY674" s="38">
        <f>SUM('рабочая 2023 г'!AY673-'2022 г.'!AY673)</f>
        <v>0</v>
      </c>
      <c r="AZ674" s="38">
        <f>SUM('рабочая 2023 г'!AZ673-'2022 г.'!AZ673)</f>
        <v>0</v>
      </c>
      <c r="BA674" s="38">
        <f>SUM('рабочая 2023 г'!BA673-'2022 г.'!BA673)</f>
        <v>87</v>
      </c>
      <c r="BB674" s="103">
        <f t="shared" si="507"/>
        <v>21</v>
      </c>
      <c r="BC674" s="38">
        <f>SUM('рабочая 2023 г'!BC673-'2022 г.'!BC673)</f>
        <v>0</v>
      </c>
      <c r="BD674" s="38">
        <f>SUM('рабочая 2023 г'!BD673-'2022 г.'!BD673)</f>
        <v>21</v>
      </c>
      <c r="BE674" s="38">
        <f>SUM('рабочая 2023 г'!BE673-'2022 г.'!BE673)</f>
        <v>21</v>
      </c>
      <c r="BF674" s="38">
        <f>SUM('рабочая 2023 г'!BF673-'2022 г.'!BF673)</f>
        <v>0</v>
      </c>
      <c r="BG674" s="38">
        <f>SUM('рабочая 2023 г'!BG673-'2022 г.'!BG673)</f>
        <v>0</v>
      </c>
      <c r="BH674" s="38">
        <f>SUM('рабочая 2023 г'!BH673-'2022 г.'!BH673)</f>
        <v>-14</v>
      </c>
      <c r="BI674" s="38">
        <f>SUM('рабочая 2023 г'!BI673-'2022 г.'!BI673)</f>
        <v>0</v>
      </c>
      <c r="BJ674" s="38">
        <f>SUM('рабочая 2023 г'!BJ673-'2022 г.'!BJ673)</f>
        <v>39</v>
      </c>
      <c r="BK674" s="38">
        <f>SUM('рабочая 2023 г'!BK673-'2022 г.'!BK673)</f>
        <v>0</v>
      </c>
      <c r="BL674" s="98">
        <f t="shared" si="508"/>
        <v>-42</v>
      </c>
      <c r="BM674" s="38">
        <f>SUM('рабочая 2023 г'!BM673-'2022 г.'!BM673)</f>
        <v>0</v>
      </c>
      <c r="BN674" s="38">
        <f>SUM('рабочая 2023 г'!BN673-'2022 г.'!BN673)</f>
        <v>0</v>
      </c>
      <c r="BO674" s="38">
        <f>SUM('рабочая 2023 г'!BO673-'2022 г.'!BO673)</f>
        <v>0</v>
      </c>
      <c r="BP674" s="38">
        <f>SUM('рабочая 2023 г'!BP673-'2022 г.'!BP673)</f>
        <v>-42</v>
      </c>
      <c r="BQ674" s="38">
        <f>SUM('рабочая 2023 г'!BQ673-'2022 г.'!BQ673)</f>
        <v>64</v>
      </c>
      <c r="BR674" s="38"/>
      <c r="BS674" s="38"/>
      <c r="BT674" s="38"/>
      <c r="BU674" s="38"/>
      <c r="BV674" s="38"/>
      <c r="BW674" s="38"/>
      <c r="BX674" s="38"/>
      <c r="BY674" s="38"/>
      <c r="BZ674" s="38"/>
      <c r="CA674" s="38"/>
      <c r="CB674" s="38"/>
      <c r="CC674" s="38"/>
      <c r="CD674" s="38"/>
      <c r="CE674" s="38"/>
      <c r="CF674" s="38"/>
      <c r="CG674" s="38"/>
      <c r="CH674" s="38"/>
      <c r="CI674" s="38"/>
      <c r="CJ674" s="38"/>
      <c r="CK674" s="38"/>
      <c r="CL674" s="38"/>
      <c r="CM674" s="38"/>
      <c r="CN674" s="38"/>
      <c r="CO674" s="38"/>
      <c r="CP674" s="188">
        <f t="shared" si="487"/>
        <v>0</v>
      </c>
      <c r="CQ674" s="38"/>
      <c r="CR674" s="38"/>
      <c r="CS674" s="38"/>
      <c r="CT674" s="38"/>
      <c r="CU674" s="38"/>
      <c r="CV674" s="38"/>
      <c r="CW674" s="38"/>
      <c r="CX674" s="38"/>
      <c r="CY674" s="38"/>
      <c r="CZ674" s="38"/>
      <c r="DA674" s="38"/>
      <c r="DB674" s="188">
        <f t="shared" si="488"/>
        <v>0</v>
      </c>
      <c r="DC674" s="38">
        <f t="shared" si="484"/>
        <v>0</v>
      </c>
      <c r="DD674" s="38"/>
      <c r="DE674" s="38"/>
      <c r="DF674" s="38"/>
      <c r="DG674" s="188">
        <f t="shared" si="485"/>
        <v>0</v>
      </c>
      <c r="DH674" s="38">
        <f t="shared" si="486"/>
        <v>0</v>
      </c>
      <c r="DI674" s="38"/>
      <c r="DJ674" s="38"/>
      <c r="DK674" s="38"/>
      <c r="DL674" s="38"/>
      <c r="DM674" s="38"/>
      <c r="DN674" s="38"/>
      <c r="DO674" s="38"/>
      <c r="DP674" s="38"/>
      <c r="DQ674" s="38"/>
      <c r="DR674" s="38"/>
      <c r="DS674" s="38"/>
      <c r="DT674" s="38"/>
      <c r="DU674" s="38"/>
      <c r="DV674" s="38"/>
      <c r="DW674" s="38"/>
      <c r="DX674" s="38"/>
      <c r="DY674" s="38"/>
      <c r="DZ674" s="38"/>
      <c r="EA674" s="38"/>
      <c r="EB674" s="38"/>
      <c r="EC674" s="38"/>
      <c r="ED674" s="38"/>
      <c r="EE674" s="38"/>
      <c r="EF674" s="38"/>
      <c r="EG674" s="38"/>
      <c r="EH674" s="38"/>
    </row>
    <row r="675" spans="2:158" ht="48">
      <c r="B675" s="59" t="s">
        <v>496</v>
      </c>
      <c r="C675" s="45" t="s">
        <v>497</v>
      </c>
      <c r="D675" s="38"/>
      <c r="E675" s="38"/>
      <c r="F675" s="38"/>
      <c r="G675" s="38"/>
      <c r="H675" s="38"/>
      <c r="I675" s="38"/>
      <c r="J675" s="38"/>
      <c r="K675" s="38"/>
      <c r="L675" s="38"/>
      <c r="M675" s="38"/>
      <c r="N675" s="38"/>
      <c r="O675" s="61"/>
      <c r="P675" s="38"/>
      <c r="Q675" s="38"/>
      <c r="R675" s="38"/>
      <c r="S675" s="38"/>
      <c r="T675" s="38"/>
      <c r="U675" s="38"/>
      <c r="V675" s="38"/>
      <c r="W675" s="38"/>
      <c r="X675" s="38"/>
      <c r="Y675" s="33"/>
      <c r="Z675" s="33"/>
      <c r="AA675" s="33"/>
      <c r="AB675" s="33"/>
      <c r="AC675" s="33"/>
      <c r="AD675" s="33"/>
      <c r="AE675" s="33"/>
      <c r="AF675" s="102">
        <f t="shared" si="489"/>
        <v>0</v>
      </c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115">
        <f t="shared" si="307"/>
        <v>0</v>
      </c>
      <c r="AT675" s="97"/>
      <c r="AU675" s="98">
        <f t="shared" si="506"/>
        <v>0</v>
      </c>
      <c r="AV675" s="38"/>
      <c r="AW675" s="38"/>
      <c r="AX675" s="38"/>
      <c r="AY675" s="97"/>
      <c r="AZ675" s="38"/>
      <c r="BA675" s="97"/>
      <c r="BB675" s="103">
        <f t="shared" si="507"/>
        <v>0</v>
      </c>
      <c r="BC675" s="38"/>
      <c r="BD675" s="38"/>
      <c r="BE675" s="38"/>
      <c r="BF675" s="38"/>
      <c r="BG675" s="97"/>
      <c r="BH675" s="97"/>
      <c r="BI675" s="97"/>
      <c r="BJ675" s="97"/>
      <c r="BK675" s="97"/>
      <c r="BL675" s="98">
        <f t="shared" si="508"/>
        <v>0</v>
      </c>
      <c r="BM675" s="38"/>
      <c r="BN675" s="38"/>
      <c r="BO675" s="38"/>
      <c r="BP675" s="38"/>
      <c r="BQ675" s="71">
        <f t="shared" ref="BQ675:BQ694" si="512">SUM(BL675,BK675,BJ675,BI675,BH675,BG675,BB675,BA675,AY675,AU675,AT675)</f>
        <v>0</v>
      </c>
      <c r="BR675" s="38"/>
      <c r="BS675" s="38"/>
      <c r="BT675" s="38"/>
      <c r="BU675" s="38"/>
      <c r="BV675" s="38"/>
      <c r="BW675" s="38"/>
      <c r="BX675" s="38"/>
      <c r="BY675" s="38"/>
      <c r="BZ675" s="38"/>
      <c r="CA675" s="38"/>
      <c r="CB675" s="38"/>
      <c r="CC675" s="38"/>
      <c r="CD675" s="38"/>
      <c r="CE675" s="38"/>
      <c r="CF675" s="38"/>
      <c r="CG675" s="38"/>
      <c r="CH675" s="38"/>
      <c r="CI675" s="38"/>
      <c r="CJ675" s="38"/>
      <c r="CK675" s="38"/>
      <c r="CL675" s="38"/>
      <c r="CM675" s="38"/>
      <c r="CN675" s="38"/>
      <c r="CO675" s="38"/>
      <c r="CP675" s="188">
        <f t="shared" si="487"/>
        <v>0</v>
      </c>
      <c r="CQ675" s="38"/>
      <c r="CR675" s="38"/>
      <c r="CS675" s="38"/>
      <c r="CT675" s="38"/>
      <c r="CU675" s="38"/>
      <c r="CV675" s="38"/>
      <c r="CW675" s="38"/>
      <c r="CX675" s="38"/>
      <c r="CY675" s="38"/>
      <c r="CZ675" s="38"/>
      <c r="DA675" s="38"/>
      <c r="DB675" s="188">
        <f t="shared" si="488"/>
        <v>0</v>
      </c>
      <c r="DC675" s="38">
        <f t="shared" si="484"/>
        <v>0</v>
      </c>
      <c r="DD675" s="38"/>
      <c r="DE675" s="38"/>
      <c r="DF675" s="38"/>
      <c r="DG675" s="188">
        <f t="shared" si="485"/>
        <v>0</v>
      </c>
      <c r="DH675" s="38">
        <f t="shared" si="486"/>
        <v>0</v>
      </c>
      <c r="DI675" s="38"/>
      <c r="DJ675" s="38"/>
      <c r="DK675" s="38"/>
      <c r="DL675" s="38"/>
      <c r="DM675" s="38"/>
      <c r="DN675" s="38"/>
      <c r="DO675" s="38"/>
      <c r="DP675" s="38"/>
      <c r="DQ675" s="38"/>
      <c r="DR675" s="38"/>
      <c r="DS675" s="38"/>
      <c r="DT675" s="38"/>
      <c r="DU675" s="38"/>
      <c r="DV675" s="38"/>
      <c r="DW675" s="38"/>
      <c r="DX675" s="38"/>
      <c r="DY675" s="38"/>
      <c r="DZ675" s="38"/>
      <c r="EA675" s="38"/>
      <c r="EB675" s="38"/>
      <c r="EC675" s="38"/>
      <c r="ED675" s="38"/>
      <c r="EE675" s="38"/>
      <c r="EF675" s="38"/>
      <c r="EG675" s="38"/>
      <c r="EH675" s="38"/>
    </row>
    <row r="676" spans="2:158" ht="15" customHeight="1">
      <c r="B676" s="59"/>
      <c r="C676" s="847" t="s">
        <v>498</v>
      </c>
      <c r="D676" s="38"/>
      <c r="E676" s="38"/>
      <c r="F676" s="38"/>
      <c r="G676" s="38"/>
      <c r="H676" s="38"/>
      <c r="I676" s="38"/>
      <c r="J676" s="38"/>
      <c r="K676" s="38"/>
      <c r="L676" s="38"/>
      <c r="M676" s="38"/>
      <c r="N676" s="38"/>
      <c r="O676" s="61"/>
      <c r="P676" s="38"/>
      <c r="Q676" s="38"/>
      <c r="R676" s="38"/>
      <c r="S676" s="38"/>
      <c r="T676" s="38"/>
      <c r="U676" s="38"/>
      <c r="V676" s="38"/>
      <c r="W676" s="38"/>
      <c r="X676" s="38"/>
      <c r="Y676" s="33"/>
      <c r="Z676" s="33"/>
      <c r="AA676" s="33"/>
      <c r="AB676" s="33"/>
      <c r="AC676" s="33"/>
      <c r="AD676" s="33"/>
      <c r="AE676" s="33"/>
      <c r="AF676" s="102">
        <f t="shared" si="489"/>
        <v>0</v>
      </c>
      <c r="AG676" s="38"/>
      <c r="AH676" s="38"/>
      <c r="AI676" s="38"/>
      <c r="AJ676" s="38"/>
      <c r="AK676" s="38"/>
      <c r="AL676" s="38"/>
      <c r="AM676" s="38"/>
      <c r="AN676" s="38"/>
      <c r="AO676" s="38"/>
      <c r="AP676" s="38"/>
      <c r="AQ676" s="38"/>
      <c r="AR676" s="38"/>
      <c r="AS676" s="115"/>
      <c r="AT676" s="97"/>
      <c r="AU676" s="98"/>
      <c r="AV676" s="38"/>
      <c r="AW676" s="38"/>
      <c r="AX676" s="38"/>
      <c r="AY676" s="97"/>
      <c r="AZ676" s="38"/>
      <c r="BA676" s="97"/>
      <c r="BB676" s="103"/>
      <c r="BC676" s="38"/>
      <c r="BD676" s="38"/>
      <c r="BE676" s="38"/>
      <c r="BF676" s="38"/>
      <c r="BG676" s="97"/>
      <c r="BH676" s="97"/>
      <c r="BI676" s="97"/>
      <c r="BJ676" s="97"/>
      <c r="BK676" s="97"/>
      <c r="BL676" s="98"/>
      <c r="BM676" s="38"/>
      <c r="BN676" s="38"/>
      <c r="BO676" s="38"/>
      <c r="BP676" s="38"/>
      <c r="BQ676" s="71"/>
      <c r="BR676" s="38"/>
      <c r="BS676" s="38"/>
      <c r="BT676" s="38"/>
      <c r="BU676" s="38"/>
      <c r="BV676" s="38"/>
      <c r="BW676" s="38"/>
      <c r="BX676" s="38"/>
      <c r="BY676" s="38"/>
      <c r="BZ676" s="38"/>
      <c r="CA676" s="38"/>
      <c r="CB676" s="38"/>
      <c r="CC676" s="38"/>
      <c r="CD676" s="38"/>
      <c r="CE676" s="38"/>
      <c r="CF676" s="38"/>
      <c r="CG676" s="38"/>
      <c r="CH676" s="38"/>
      <c r="CI676" s="38"/>
      <c r="CJ676" s="38"/>
      <c r="CK676" s="38"/>
      <c r="CL676" s="38"/>
      <c r="CM676" s="38"/>
      <c r="CN676" s="38"/>
      <c r="CO676" s="38"/>
      <c r="CP676" s="188">
        <f t="shared" si="487"/>
        <v>0</v>
      </c>
      <c r="CQ676" s="38"/>
      <c r="CR676" s="38"/>
      <c r="CS676" s="38"/>
      <c r="CT676" s="38"/>
      <c r="CU676" s="38"/>
      <c r="CV676" s="38"/>
      <c r="CW676" s="38"/>
      <c r="CX676" s="38"/>
      <c r="CY676" s="38"/>
      <c r="CZ676" s="38"/>
      <c r="DA676" s="38"/>
      <c r="DB676" s="188">
        <f t="shared" si="488"/>
        <v>0</v>
      </c>
      <c r="DC676" s="38">
        <f t="shared" si="484"/>
        <v>0</v>
      </c>
      <c r="DD676" s="38"/>
      <c r="DE676" s="38"/>
      <c r="DF676" s="38"/>
      <c r="DG676" s="188">
        <f t="shared" si="485"/>
        <v>0</v>
      </c>
      <c r="DH676" s="38">
        <f t="shared" si="486"/>
        <v>0</v>
      </c>
      <c r="DI676" s="38"/>
      <c r="DJ676" s="38"/>
      <c r="DK676" s="38"/>
      <c r="DL676" s="38"/>
      <c r="DM676" s="38"/>
      <c r="DN676" s="38"/>
      <c r="DO676" s="38"/>
      <c r="DP676" s="38"/>
      <c r="DQ676" s="38"/>
      <c r="DR676" s="38"/>
      <c r="DS676" s="38"/>
      <c r="DT676" s="38"/>
      <c r="DU676" s="38"/>
      <c r="DV676" s="38"/>
      <c r="DW676" s="38"/>
      <c r="DX676" s="38"/>
      <c r="DY676" s="38"/>
      <c r="DZ676" s="38"/>
      <c r="EA676" s="38"/>
      <c r="EB676" s="38"/>
      <c r="EC676" s="38"/>
      <c r="ED676" s="38"/>
      <c r="EE676" s="38"/>
      <c r="EF676" s="38"/>
      <c r="EG676" s="38"/>
      <c r="EH676" s="38"/>
    </row>
    <row r="677" spans="2:158" ht="33.75" customHeight="1">
      <c r="B677" s="59" t="s">
        <v>499</v>
      </c>
      <c r="C677" s="848"/>
      <c r="D677" s="38"/>
      <c r="E677" s="38"/>
      <c r="F677" s="38"/>
      <c r="G677" s="38"/>
      <c r="H677" s="38"/>
      <c r="I677" s="38"/>
      <c r="J677" s="38"/>
      <c r="K677" s="38"/>
      <c r="L677" s="38"/>
      <c r="M677" s="38"/>
      <c r="N677" s="38"/>
      <c r="O677" s="61"/>
      <c r="P677" s="38"/>
      <c r="Q677" s="38"/>
      <c r="R677" s="38"/>
      <c r="S677" s="38"/>
      <c r="T677" s="38"/>
      <c r="U677" s="38"/>
      <c r="V677" s="38"/>
      <c r="W677" s="38"/>
      <c r="X677" s="38"/>
      <c r="Y677" s="33"/>
      <c r="Z677" s="33"/>
      <c r="AA677" s="33"/>
      <c r="AB677" s="33"/>
      <c r="AC677" s="33"/>
      <c r="AD677" s="33"/>
      <c r="AE677" s="33"/>
      <c r="AF677" s="102">
        <f t="shared" si="489"/>
        <v>-6</v>
      </c>
      <c r="AG677" s="38">
        <f>SUM(AG678)</f>
        <v>0</v>
      </c>
      <c r="AH677" s="38">
        <f t="shared" ref="AH677:AT677" si="513">SUM(AH678)</f>
        <v>0</v>
      </c>
      <c r="AI677" s="38">
        <f t="shared" si="513"/>
        <v>0</v>
      </c>
      <c r="AJ677" s="38">
        <f t="shared" si="513"/>
        <v>0</v>
      </c>
      <c r="AK677" s="38">
        <f t="shared" si="513"/>
        <v>0</v>
      </c>
      <c r="AL677" s="38">
        <f t="shared" si="513"/>
        <v>0</v>
      </c>
      <c r="AM677" s="38">
        <f t="shared" si="513"/>
        <v>0</v>
      </c>
      <c r="AN677" s="38">
        <f t="shared" si="513"/>
        <v>0</v>
      </c>
      <c r="AO677" s="38">
        <f t="shared" si="513"/>
        <v>0</v>
      </c>
      <c r="AP677" s="38">
        <f t="shared" si="513"/>
        <v>0</v>
      </c>
      <c r="AQ677" s="38">
        <f t="shared" si="513"/>
        <v>0</v>
      </c>
      <c r="AR677" s="38">
        <f t="shared" si="513"/>
        <v>0</v>
      </c>
      <c r="AS677" s="115">
        <f t="shared" si="307"/>
        <v>0</v>
      </c>
      <c r="AT677" s="38">
        <f t="shared" si="513"/>
        <v>0</v>
      </c>
      <c r="AU677" s="98">
        <f>SUM(AV677:AX677)</f>
        <v>0</v>
      </c>
      <c r="AV677" s="38">
        <f t="shared" ref="AV677:BA677" si="514">SUM(AV678)</f>
        <v>0</v>
      </c>
      <c r="AW677" s="38">
        <f t="shared" si="514"/>
        <v>0</v>
      </c>
      <c r="AX677" s="38">
        <f t="shared" si="514"/>
        <v>0</v>
      </c>
      <c r="AY677" s="38">
        <f t="shared" si="514"/>
        <v>0</v>
      </c>
      <c r="AZ677" s="38">
        <f t="shared" si="514"/>
        <v>0</v>
      </c>
      <c r="BA677" s="38">
        <f t="shared" si="514"/>
        <v>0</v>
      </c>
      <c r="BB677" s="103">
        <f>SUM(BC677,BD677,BF677)</f>
        <v>0</v>
      </c>
      <c r="BC677" s="38">
        <f t="shared" ref="BC677:BK677" si="515">SUM(BC678)</f>
        <v>0</v>
      </c>
      <c r="BD677" s="38">
        <f t="shared" si="515"/>
        <v>0</v>
      </c>
      <c r="BE677" s="38">
        <f t="shared" si="515"/>
        <v>0</v>
      </c>
      <c r="BF677" s="38">
        <f t="shared" si="515"/>
        <v>0</v>
      </c>
      <c r="BG677" s="38">
        <f t="shared" si="515"/>
        <v>0</v>
      </c>
      <c r="BH677" s="38">
        <f t="shared" si="515"/>
        <v>-8</v>
      </c>
      <c r="BI677" s="38">
        <f t="shared" si="515"/>
        <v>0</v>
      </c>
      <c r="BJ677" s="38">
        <f t="shared" si="515"/>
        <v>2</v>
      </c>
      <c r="BK677" s="38">
        <f t="shared" si="515"/>
        <v>0</v>
      </c>
      <c r="BL677" s="98">
        <f>SUM(BM677:BP677)</f>
        <v>0</v>
      </c>
      <c r="BM677" s="38">
        <f>SUM(BM678)</f>
        <v>0</v>
      </c>
      <c r="BN677" s="38">
        <f>SUM(BN678)</f>
        <v>0</v>
      </c>
      <c r="BO677" s="38">
        <f>SUM(BO678)</f>
        <v>0</v>
      </c>
      <c r="BP677" s="38">
        <f>SUM(BP678)</f>
        <v>0</v>
      </c>
      <c r="BQ677" s="71">
        <f t="shared" si="512"/>
        <v>-6</v>
      </c>
      <c r="BR677" s="38"/>
      <c r="BS677" s="38"/>
      <c r="BT677" s="38"/>
      <c r="BU677" s="38"/>
      <c r="BV677" s="38"/>
      <c r="BW677" s="38"/>
      <c r="BX677" s="38"/>
      <c r="BY677" s="38"/>
      <c r="BZ677" s="38"/>
      <c r="CA677" s="38"/>
      <c r="CB677" s="38"/>
      <c r="CC677" s="38"/>
      <c r="CD677" s="38"/>
      <c r="CE677" s="38"/>
      <c r="CF677" s="38"/>
      <c r="CG677" s="38"/>
      <c r="CH677" s="38"/>
      <c r="CI677" s="38"/>
      <c r="CJ677" s="38"/>
      <c r="CK677" s="38"/>
      <c r="CL677" s="38"/>
      <c r="CM677" s="38"/>
      <c r="CN677" s="38"/>
      <c r="CO677" s="38"/>
      <c r="CP677" s="188">
        <f t="shared" si="487"/>
        <v>0</v>
      </c>
      <c r="CQ677" s="38"/>
      <c r="CR677" s="38"/>
      <c r="CS677" s="38"/>
      <c r="CT677" s="38"/>
      <c r="CU677" s="38"/>
      <c r="CV677" s="38"/>
      <c r="CW677" s="38"/>
      <c r="CX677" s="38"/>
      <c r="CY677" s="38"/>
      <c r="CZ677" s="38"/>
      <c r="DA677" s="38"/>
      <c r="DB677" s="188">
        <f t="shared" si="488"/>
        <v>0</v>
      </c>
      <c r="DC677" s="38">
        <f t="shared" si="484"/>
        <v>0</v>
      </c>
      <c r="DD677" s="38"/>
      <c r="DE677" s="38"/>
      <c r="DF677" s="38"/>
      <c r="DG677" s="188">
        <f t="shared" si="485"/>
        <v>0</v>
      </c>
      <c r="DH677" s="38">
        <f t="shared" si="486"/>
        <v>0</v>
      </c>
      <c r="DI677" s="38"/>
      <c r="DJ677" s="38"/>
      <c r="DK677" s="38"/>
      <c r="DL677" s="38"/>
      <c r="DM677" s="38"/>
      <c r="DN677" s="38"/>
      <c r="DO677" s="38"/>
      <c r="DP677" s="38"/>
      <c r="DQ677" s="38"/>
      <c r="DR677" s="38"/>
      <c r="DS677" s="38"/>
      <c r="DT677" s="38"/>
      <c r="DU677" s="38"/>
      <c r="DV677" s="38"/>
      <c r="DW677" s="38"/>
      <c r="DX677" s="38"/>
      <c r="DY677" s="38"/>
      <c r="DZ677" s="38"/>
      <c r="EA677" s="38"/>
      <c r="EB677" s="38"/>
      <c r="EC677" s="38"/>
      <c r="ED677" s="38"/>
      <c r="EE677" s="38"/>
      <c r="EF677" s="38"/>
      <c r="EG677" s="38"/>
      <c r="EH677" s="38"/>
    </row>
    <row r="678" spans="2:158">
      <c r="B678" s="163"/>
      <c r="C678" s="77" t="s">
        <v>398</v>
      </c>
      <c r="D678" s="38"/>
      <c r="E678" s="38"/>
      <c r="F678" s="38"/>
      <c r="G678" s="38"/>
      <c r="H678" s="38"/>
      <c r="I678" s="38"/>
      <c r="J678" s="38"/>
      <c r="K678" s="38"/>
      <c r="L678" s="38"/>
      <c r="M678" s="38"/>
      <c r="N678" s="38"/>
      <c r="O678" s="61"/>
      <c r="P678" s="38"/>
      <c r="Q678" s="38"/>
      <c r="R678" s="38"/>
      <c r="S678" s="38"/>
      <c r="T678" s="38"/>
      <c r="U678" s="38"/>
      <c r="V678" s="38"/>
      <c r="W678" s="38"/>
      <c r="X678" s="38"/>
      <c r="Y678" s="33"/>
      <c r="Z678" s="33"/>
      <c r="AA678" s="33"/>
      <c r="AB678" s="33"/>
      <c r="AC678" s="33"/>
      <c r="AD678" s="33"/>
      <c r="AE678" s="33"/>
      <c r="AF678" s="102">
        <f t="shared" si="489"/>
        <v>-6</v>
      </c>
      <c r="AG678" s="38">
        <f>SUM('рабочая 2023 г'!AG677-'2022 г.'!AG677)</f>
        <v>0</v>
      </c>
      <c r="AH678" s="38">
        <f>SUM('рабочая 2023 г'!AH677-'2022 г.'!AH677)</f>
        <v>0</v>
      </c>
      <c r="AI678" s="38">
        <f>SUM('рабочая 2023 г'!AI677-'2022 г.'!AI677)</f>
        <v>0</v>
      </c>
      <c r="AJ678" s="38">
        <f>SUM('рабочая 2023 г'!AJ677-'2022 г.'!AJ677)</f>
        <v>0</v>
      </c>
      <c r="AK678" s="38">
        <f>SUM('рабочая 2023 г'!AK677-'2022 г.'!AK677)</f>
        <v>0</v>
      </c>
      <c r="AL678" s="38">
        <f>SUM('рабочая 2023 г'!AL677-'2022 г.'!AL677)</f>
        <v>0</v>
      </c>
      <c r="AM678" s="38">
        <f>SUM('рабочая 2023 г'!AM677-'2022 г.'!AM677)</f>
        <v>0</v>
      </c>
      <c r="AN678" s="38">
        <f>SUM('рабочая 2023 г'!AN677-'2022 г.'!AN677)</f>
        <v>0</v>
      </c>
      <c r="AO678" s="38">
        <f>SUM('рабочая 2023 г'!AO677-'2022 г.'!AO677)</f>
        <v>0</v>
      </c>
      <c r="AP678" s="38">
        <f>SUM('рабочая 2023 г'!AP677-'2022 г.'!AP677)</f>
        <v>0</v>
      </c>
      <c r="AQ678" s="38">
        <f>SUM('рабочая 2023 г'!AQ677-'2022 г.'!AQ677)</f>
        <v>0</v>
      </c>
      <c r="AR678" s="38">
        <f>SUM('рабочая 2023 г'!AR677-'2022 г.'!AR677)</f>
        <v>0</v>
      </c>
      <c r="AS678" s="38">
        <f>SUM('рабочая 2023 г'!AS677-'2022 г.'!AS677)</f>
        <v>0</v>
      </c>
      <c r="AT678" s="38">
        <f>SUM('рабочая 2023 г'!AT677-'2022 г.'!AT677)</f>
        <v>0</v>
      </c>
      <c r="AU678" s="38">
        <f>SUM('рабочая 2023 г'!AU677-'2022 г.'!AU677)</f>
        <v>0</v>
      </c>
      <c r="AV678" s="38">
        <f>SUM('рабочая 2023 г'!AV677-'2022 г.'!AV677)</f>
        <v>0</v>
      </c>
      <c r="AW678" s="38">
        <f>SUM('рабочая 2023 г'!AW677-'2022 г.'!AW677)</f>
        <v>0</v>
      </c>
      <c r="AX678" s="38">
        <f>SUM('рабочая 2023 г'!AX677-'2022 г.'!AX677)</f>
        <v>0</v>
      </c>
      <c r="AY678" s="38">
        <f>SUM('рабочая 2023 г'!AY677-'2022 г.'!AY677)</f>
        <v>0</v>
      </c>
      <c r="AZ678" s="38">
        <f>SUM('рабочая 2023 г'!AZ677-'2022 г.'!AZ677)</f>
        <v>0</v>
      </c>
      <c r="BA678" s="38">
        <f>SUM('рабочая 2023 г'!BA677-'2022 г.'!BA677)</f>
        <v>0</v>
      </c>
      <c r="BB678" s="38">
        <f>SUM('рабочая 2023 г'!BB677-'2022 г.'!BB677)</f>
        <v>0</v>
      </c>
      <c r="BC678" s="38">
        <f>SUM('рабочая 2023 г'!BC677-'2022 г.'!BC677)</f>
        <v>0</v>
      </c>
      <c r="BD678" s="38">
        <f>SUM('рабочая 2023 г'!BD677-'2022 г.'!BD677)</f>
        <v>0</v>
      </c>
      <c r="BE678" s="38">
        <f>SUM('рабочая 2023 г'!BE677-'2022 г.'!BE677)</f>
        <v>0</v>
      </c>
      <c r="BF678" s="38">
        <f>SUM('рабочая 2023 г'!BF677-'2022 г.'!BF677)</f>
        <v>0</v>
      </c>
      <c r="BG678" s="38">
        <f>SUM('рабочая 2023 г'!BG677-'2022 г.'!BG677)</f>
        <v>0</v>
      </c>
      <c r="BH678" s="38">
        <f>SUM('рабочая 2023 г'!BH677-'2022 г.'!BH677)</f>
        <v>-8</v>
      </c>
      <c r="BI678" s="38">
        <f>SUM('рабочая 2023 г'!BI677-'2022 г.'!BI677)</f>
        <v>0</v>
      </c>
      <c r="BJ678" s="38">
        <f>SUM('рабочая 2023 г'!BJ677-'2022 г.'!BJ677)</f>
        <v>2</v>
      </c>
      <c r="BK678" s="38">
        <f>SUM('рабочая 2023 г'!BK677-'2022 г.'!BK677)</f>
        <v>0</v>
      </c>
      <c r="BL678" s="38">
        <f>SUM('рабочая 2023 г'!BL677-'2022 г.'!BL677)</f>
        <v>0</v>
      </c>
      <c r="BM678" s="38">
        <f>SUM('рабочая 2023 г'!BM677-'2022 г.'!BM677)</f>
        <v>0</v>
      </c>
      <c r="BN678" s="38">
        <f>SUM('рабочая 2023 г'!BN677-'2022 г.'!BN677)</f>
        <v>0</v>
      </c>
      <c r="BO678" s="38">
        <f>SUM('рабочая 2023 г'!BO677-'2022 г.'!BO677)</f>
        <v>0</v>
      </c>
      <c r="BP678" s="38">
        <f>SUM('рабочая 2023 г'!BP677-'2022 г.'!BP677)</f>
        <v>0</v>
      </c>
      <c r="BQ678" s="38">
        <f>SUM('рабочая 2023 г'!BQ677-'2022 г.'!BQ677)</f>
        <v>-6</v>
      </c>
      <c r="BR678" s="38">
        <f>SUM('рабочая 2023 г'!BR677-'2022 г.'!BR677)</f>
        <v>0</v>
      </c>
      <c r="BS678" s="38"/>
      <c r="BT678" s="38"/>
      <c r="BU678" s="38"/>
      <c r="BV678" s="38"/>
      <c r="BW678" s="38"/>
      <c r="BX678" s="38"/>
      <c r="BY678" s="38"/>
      <c r="BZ678" s="38"/>
      <c r="CA678" s="38"/>
      <c r="CB678" s="38"/>
      <c r="CC678" s="38"/>
      <c r="CD678" s="38"/>
      <c r="CE678" s="38"/>
      <c r="CF678" s="38"/>
      <c r="CG678" s="38"/>
      <c r="CH678" s="38"/>
      <c r="CI678" s="38"/>
      <c r="CJ678" s="38"/>
      <c r="CK678" s="38"/>
      <c r="CL678" s="38"/>
      <c r="CM678" s="38"/>
      <c r="CN678" s="38"/>
      <c r="CO678" s="38"/>
      <c r="CP678" s="188">
        <f t="shared" si="487"/>
        <v>0</v>
      </c>
      <c r="CQ678" s="38"/>
      <c r="CR678" s="38"/>
      <c r="CS678" s="38"/>
      <c r="CT678" s="38"/>
      <c r="CU678" s="38"/>
      <c r="CV678" s="38"/>
      <c r="CW678" s="38"/>
      <c r="CX678" s="38"/>
      <c r="CY678" s="38"/>
      <c r="CZ678" s="38"/>
      <c r="DA678" s="38"/>
      <c r="DB678" s="188">
        <f t="shared" si="488"/>
        <v>0</v>
      </c>
      <c r="DC678" s="38">
        <f t="shared" si="484"/>
        <v>0</v>
      </c>
      <c r="DD678" s="38"/>
      <c r="DE678" s="38"/>
      <c r="DF678" s="38"/>
      <c r="DG678" s="188">
        <f t="shared" si="485"/>
        <v>0</v>
      </c>
      <c r="DH678" s="38">
        <f t="shared" si="486"/>
        <v>0</v>
      </c>
      <c r="DI678" s="38"/>
      <c r="DJ678" s="38"/>
      <c r="DK678" s="38"/>
      <c r="DL678" s="38"/>
      <c r="DM678" s="38"/>
      <c r="DN678" s="38"/>
      <c r="DO678" s="38"/>
      <c r="DP678" s="38"/>
      <c r="DQ678" s="38"/>
      <c r="DR678" s="38"/>
      <c r="DS678" s="38"/>
      <c r="DT678" s="38"/>
      <c r="DU678" s="38"/>
      <c r="DV678" s="38"/>
      <c r="DW678" s="38"/>
      <c r="DX678" s="38"/>
      <c r="DY678" s="38"/>
      <c r="DZ678" s="38"/>
      <c r="EA678" s="38"/>
      <c r="EB678" s="38"/>
      <c r="EC678" s="38"/>
      <c r="ED678" s="38"/>
      <c r="EE678" s="38"/>
      <c r="EF678" s="38"/>
      <c r="EG678" s="38"/>
      <c r="EH678" s="38"/>
    </row>
    <row r="679" spans="2:158" s="78" customFormat="1" ht="24" customHeight="1">
      <c r="B679" s="746" t="s">
        <v>500</v>
      </c>
      <c r="C679" s="723" t="s">
        <v>501</v>
      </c>
      <c r="D679" s="79"/>
      <c r="E679" s="79"/>
      <c r="F679" s="79"/>
      <c r="G679" s="79"/>
      <c r="H679" s="79"/>
      <c r="I679" s="79"/>
      <c r="J679" s="79"/>
      <c r="K679" s="79"/>
      <c r="L679" s="79"/>
      <c r="M679" s="79"/>
      <c r="N679" s="79"/>
      <c r="O679" s="80"/>
      <c r="P679" s="79"/>
      <c r="Q679" s="79"/>
      <c r="R679" s="79"/>
      <c r="S679" s="79"/>
      <c r="T679" s="79"/>
      <c r="U679" s="79"/>
      <c r="V679" s="79"/>
      <c r="W679" s="79"/>
      <c r="X679" s="79"/>
      <c r="Y679" s="81"/>
      <c r="Z679" s="81"/>
      <c r="AA679" s="81"/>
      <c r="AB679" s="81"/>
      <c r="AC679" s="81"/>
      <c r="AD679" s="81"/>
      <c r="AE679" s="81"/>
      <c r="AF679" s="102">
        <f t="shared" si="489"/>
        <v>0</v>
      </c>
      <c r="AG679" s="79"/>
      <c r="AH679" s="79"/>
      <c r="AI679" s="79"/>
      <c r="AJ679" s="79"/>
      <c r="AK679" s="79"/>
      <c r="AL679" s="79"/>
      <c r="AM679" s="79"/>
      <c r="AN679" s="79"/>
      <c r="AO679" s="79"/>
      <c r="AP679" s="79"/>
      <c r="AQ679" s="79"/>
      <c r="AR679" s="79"/>
      <c r="AS679" s="136">
        <f t="shared" si="307"/>
        <v>0</v>
      </c>
      <c r="AT679" s="79"/>
      <c r="AU679" s="81">
        <f>SUM(AV679:AX679)</f>
        <v>0</v>
      </c>
      <c r="AV679" s="79"/>
      <c r="AW679" s="79"/>
      <c r="AX679" s="79"/>
      <c r="AY679" s="79"/>
      <c r="AZ679" s="79"/>
      <c r="BA679" s="79"/>
      <c r="BB679" s="110">
        <f>SUM(BC679,BD679,BF679)</f>
        <v>0</v>
      </c>
      <c r="BC679" s="79"/>
      <c r="BD679" s="79"/>
      <c r="BE679" s="79"/>
      <c r="BF679" s="79"/>
      <c r="BG679" s="79"/>
      <c r="BH679" s="79"/>
      <c r="BI679" s="79"/>
      <c r="BJ679" s="79"/>
      <c r="BK679" s="79"/>
      <c r="BL679" s="81"/>
      <c r="BM679" s="79"/>
      <c r="BN679" s="79"/>
      <c r="BO679" s="79"/>
      <c r="BP679" s="79"/>
      <c r="BQ679" s="71">
        <f t="shared" si="512"/>
        <v>0</v>
      </c>
      <c r="BR679" s="79"/>
      <c r="BS679" s="79"/>
      <c r="BT679" s="79"/>
      <c r="BU679" s="79"/>
      <c r="BV679" s="79"/>
      <c r="BW679" s="79"/>
      <c r="BX679" s="79"/>
      <c r="BY679" s="79"/>
      <c r="BZ679" s="79"/>
      <c r="CA679" s="79"/>
      <c r="CB679" s="79"/>
      <c r="CC679" s="79"/>
      <c r="CD679" s="79"/>
      <c r="CE679" s="79"/>
      <c r="CF679" s="79"/>
      <c r="CG679" s="79"/>
      <c r="CH679" s="79"/>
      <c r="CI679" s="79"/>
      <c r="CJ679" s="79"/>
      <c r="CK679" s="79"/>
      <c r="CL679" s="79"/>
      <c r="CM679" s="79"/>
      <c r="CN679" s="79"/>
      <c r="CO679" s="79"/>
      <c r="CP679" s="188">
        <f t="shared" si="487"/>
        <v>0</v>
      </c>
      <c r="CQ679" s="79"/>
      <c r="CR679" s="79"/>
      <c r="CS679" s="79"/>
      <c r="CT679" s="79"/>
      <c r="CU679" s="79"/>
      <c r="CV679" s="79"/>
      <c r="CW679" s="79"/>
      <c r="CX679" s="79"/>
      <c r="CY679" s="79"/>
      <c r="CZ679" s="79"/>
      <c r="DA679" s="79"/>
      <c r="DB679" s="188">
        <f t="shared" si="488"/>
        <v>0</v>
      </c>
      <c r="DC679" s="38">
        <f t="shared" si="484"/>
        <v>0</v>
      </c>
      <c r="DD679" s="79"/>
      <c r="DE679" s="79"/>
      <c r="DF679" s="79"/>
      <c r="DG679" s="188">
        <f t="shared" si="485"/>
        <v>0</v>
      </c>
      <c r="DH679" s="38">
        <f t="shared" si="486"/>
        <v>0</v>
      </c>
      <c r="DI679" s="79"/>
      <c r="DJ679" s="79"/>
      <c r="DK679" s="79"/>
      <c r="DL679" s="79"/>
      <c r="DM679" s="79"/>
      <c r="DN679" s="79"/>
      <c r="DO679" s="79"/>
      <c r="DP679" s="79"/>
      <c r="DQ679" s="79"/>
      <c r="DR679" s="79"/>
      <c r="DS679" s="79"/>
      <c r="DT679" s="79"/>
      <c r="DU679" s="79"/>
      <c r="DV679" s="79"/>
      <c r="DW679" s="79"/>
      <c r="DX679" s="79"/>
      <c r="DY679" s="79"/>
      <c r="DZ679" s="79"/>
      <c r="EA679" s="79"/>
      <c r="EB679" s="79"/>
      <c r="EC679" s="79"/>
      <c r="ED679" s="79"/>
      <c r="EE679" s="79"/>
      <c r="EF679" s="79"/>
      <c r="EG679" s="79"/>
      <c r="EH679" s="79"/>
      <c r="EI679" s="82"/>
      <c r="EJ679" s="82"/>
      <c r="EK679" s="82"/>
      <c r="EL679" s="82"/>
      <c r="EM679" s="82"/>
      <c r="EN679" s="82"/>
      <c r="EO679" s="82"/>
      <c r="EP679" s="82"/>
      <c r="EQ679" s="82"/>
      <c r="ER679" s="82"/>
      <c r="ES679" s="82"/>
      <c r="ET679" s="82"/>
      <c r="EU679" s="82"/>
      <c r="EV679" s="82"/>
      <c r="EW679" s="82"/>
      <c r="EX679" s="82"/>
      <c r="EY679" s="82"/>
      <c r="EZ679" s="82"/>
      <c r="FA679" s="82"/>
      <c r="FB679" s="82"/>
    </row>
    <row r="680" spans="2:158" s="78" customFormat="1">
      <c r="B680" s="747"/>
      <c r="C680" s="724"/>
      <c r="D680" s="79"/>
      <c r="E680" s="79"/>
      <c r="F680" s="79"/>
      <c r="G680" s="79"/>
      <c r="H680" s="79"/>
      <c r="I680" s="79"/>
      <c r="J680" s="79"/>
      <c r="K680" s="79"/>
      <c r="L680" s="79"/>
      <c r="M680" s="79"/>
      <c r="N680" s="79"/>
      <c r="O680" s="80"/>
      <c r="P680" s="79"/>
      <c r="Q680" s="79"/>
      <c r="R680" s="79"/>
      <c r="S680" s="79"/>
      <c r="T680" s="79"/>
      <c r="U680" s="79"/>
      <c r="V680" s="79"/>
      <c r="W680" s="79"/>
      <c r="X680" s="79"/>
      <c r="Y680" s="81">
        <f>SUM(Y681:Y694)</f>
        <v>0</v>
      </c>
      <c r="Z680" s="81"/>
      <c r="AA680" s="81"/>
      <c r="AB680" s="81"/>
      <c r="AC680" s="81"/>
      <c r="AD680" s="81"/>
      <c r="AE680" s="81"/>
      <c r="AF680" s="102">
        <f t="shared" si="489"/>
        <v>0</v>
      </c>
      <c r="AG680" s="81">
        <f t="shared" ref="AG680:BP680" si="516">SUM(AG681:AG694)</f>
        <v>0</v>
      </c>
      <c r="AH680" s="81">
        <f t="shared" si="516"/>
        <v>0</v>
      </c>
      <c r="AI680" s="81">
        <f t="shared" si="516"/>
        <v>0</v>
      </c>
      <c r="AJ680" s="81">
        <f t="shared" si="516"/>
        <v>0</v>
      </c>
      <c r="AK680" s="81">
        <f t="shared" si="516"/>
        <v>0</v>
      </c>
      <c r="AL680" s="81">
        <f t="shared" si="516"/>
        <v>0</v>
      </c>
      <c r="AM680" s="81">
        <f t="shared" si="516"/>
        <v>0</v>
      </c>
      <c r="AN680" s="81">
        <f t="shared" si="516"/>
        <v>0</v>
      </c>
      <c r="AO680" s="81">
        <f t="shared" si="516"/>
        <v>0</v>
      </c>
      <c r="AP680" s="81">
        <f t="shared" si="516"/>
        <v>0</v>
      </c>
      <c r="AQ680" s="81">
        <f t="shared" si="516"/>
        <v>0</v>
      </c>
      <c r="AR680" s="81">
        <f t="shared" si="516"/>
        <v>0</v>
      </c>
      <c r="AS680" s="81">
        <f t="shared" si="516"/>
        <v>0</v>
      </c>
      <c r="AT680" s="81">
        <f t="shared" si="516"/>
        <v>0</v>
      </c>
      <c r="AU680" s="81">
        <f t="shared" si="516"/>
        <v>0</v>
      </c>
      <c r="AV680" s="81">
        <f t="shared" si="516"/>
        <v>0</v>
      </c>
      <c r="AW680" s="81">
        <f t="shared" si="516"/>
        <v>0</v>
      </c>
      <c r="AX680" s="81">
        <f t="shared" si="516"/>
        <v>0</v>
      </c>
      <c r="AY680" s="81">
        <f t="shared" si="516"/>
        <v>0</v>
      </c>
      <c r="AZ680" s="81">
        <f t="shared" si="516"/>
        <v>0</v>
      </c>
      <c r="BA680" s="81">
        <f t="shared" si="516"/>
        <v>0</v>
      </c>
      <c r="BB680" s="81">
        <f t="shared" si="516"/>
        <v>0</v>
      </c>
      <c r="BC680" s="81">
        <f t="shared" si="516"/>
        <v>0</v>
      </c>
      <c r="BD680" s="81">
        <f t="shared" si="516"/>
        <v>0</v>
      </c>
      <c r="BE680" s="81">
        <f t="shared" si="516"/>
        <v>0</v>
      </c>
      <c r="BF680" s="81">
        <f t="shared" si="516"/>
        <v>0</v>
      </c>
      <c r="BG680" s="81">
        <f t="shared" si="516"/>
        <v>0</v>
      </c>
      <c r="BH680" s="81">
        <f t="shared" si="516"/>
        <v>0</v>
      </c>
      <c r="BI680" s="81">
        <f t="shared" si="516"/>
        <v>0</v>
      </c>
      <c r="BJ680" s="81">
        <f t="shared" si="516"/>
        <v>0</v>
      </c>
      <c r="BK680" s="81">
        <f t="shared" si="516"/>
        <v>0</v>
      </c>
      <c r="BL680" s="81">
        <f t="shared" si="516"/>
        <v>0</v>
      </c>
      <c r="BM680" s="81">
        <f t="shared" si="516"/>
        <v>0</v>
      </c>
      <c r="BN680" s="81">
        <f t="shared" si="516"/>
        <v>0</v>
      </c>
      <c r="BO680" s="81">
        <f t="shared" si="516"/>
        <v>0</v>
      </c>
      <c r="BP680" s="81">
        <f t="shared" si="516"/>
        <v>0</v>
      </c>
      <c r="BQ680" s="71">
        <f t="shared" si="512"/>
        <v>0</v>
      </c>
      <c r="BR680" s="79"/>
      <c r="BS680" s="79"/>
      <c r="BT680" s="79"/>
      <c r="BU680" s="79"/>
      <c r="BV680" s="79"/>
      <c r="BW680" s="79"/>
      <c r="BX680" s="79"/>
      <c r="BY680" s="79"/>
      <c r="BZ680" s="79"/>
      <c r="CA680" s="79"/>
      <c r="CB680" s="79"/>
      <c r="CC680" s="79"/>
      <c r="CD680" s="79"/>
      <c r="CE680" s="79"/>
      <c r="CF680" s="79"/>
      <c r="CG680" s="79"/>
      <c r="CH680" s="79"/>
      <c r="CI680" s="79"/>
      <c r="CJ680" s="79"/>
      <c r="CK680" s="79"/>
      <c r="CL680" s="79"/>
      <c r="CM680" s="79"/>
      <c r="CN680" s="79"/>
      <c r="CO680" s="79"/>
      <c r="CP680" s="188">
        <f t="shared" si="487"/>
        <v>0</v>
      </c>
      <c r="CQ680" s="79"/>
      <c r="CR680" s="79"/>
      <c r="CS680" s="79"/>
      <c r="CT680" s="79"/>
      <c r="CU680" s="79"/>
      <c r="CV680" s="79"/>
      <c r="CW680" s="79"/>
      <c r="CX680" s="79"/>
      <c r="CY680" s="79"/>
      <c r="CZ680" s="79"/>
      <c r="DA680" s="79"/>
      <c r="DB680" s="188">
        <f t="shared" si="488"/>
        <v>0</v>
      </c>
      <c r="DC680" s="38">
        <f t="shared" si="484"/>
        <v>0</v>
      </c>
      <c r="DD680" s="79"/>
      <c r="DE680" s="79"/>
      <c r="DF680" s="79"/>
      <c r="DG680" s="188">
        <f t="shared" si="485"/>
        <v>0</v>
      </c>
      <c r="DH680" s="38">
        <f t="shared" si="486"/>
        <v>0</v>
      </c>
      <c r="DI680" s="79"/>
      <c r="DJ680" s="79"/>
      <c r="DK680" s="79"/>
      <c r="DL680" s="79"/>
      <c r="DM680" s="79"/>
      <c r="DN680" s="79"/>
      <c r="DO680" s="79"/>
      <c r="DP680" s="79"/>
      <c r="DQ680" s="79"/>
      <c r="DR680" s="79"/>
      <c r="DS680" s="79"/>
      <c r="DT680" s="79"/>
      <c r="DU680" s="79"/>
      <c r="DV680" s="79"/>
      <c r="DW680" s="79"/>
      <c r="DX680" s="79"/>
      <c r="DY680" s="79"/>
      <c r="DZ680" s="79"/>
      <c r="EA680" s="79"/>
      <c r="EB680" s="79"/>
      <c r="EC680" s="79"/>
      <c r="ED680" s="79"/>
      <c r="EE680" s="79"/>
      <c r="EF680" s="79"/>
      <c r="EG680" s="79"/>
      <c r="EH680" s="79"/>
      <c r="EI680" s="82"/>
      <c r="EJ680" s="82"/>
      <c r="EK680" s="82"/>
      <c r="EL680" s="82"/>
      <c r="EM680" s="82"/>
      <c r="EN680" s="82"/>
      <c r="EO680" s="82"/>
      <c r="EP680" s="82"/>
      <c r="EQ680" s="82"/>
      <c r="ER680" s="82"/>
      <c r="ES680" s="82"/>
      <c r="ET680" s="82"/>
      <c r="EU680" s="82"/>
      <c r="EV680" s="82"/>
      <c r="EW680" s="82"/>
      <c r="EX680" s="82"/>
      <c r="EY680" s="82"/>
      <c r="EZ680" s="82"/>
      <c r="FA680" s="82"/>
      <c r="FB680" s="82"/>
    </row>
    <row r="681" spans="2:158" s="69" customFormat="1">
      <c r="B681" s="116"/>
      <c r="C681" s="77" t="s">
        <v>385</v>
      </c>
      <c r="D681" s="71"/>
      <c r="E681" s="71"/>
      <c r="F681" s="71"/>
      <c r="G681" s="71"/>
      <c r="H681" s="71"/>
      <c r="I681" s="71"/>
      <c r="J681" s="71"/>
      <c r="K681" s="71"/>
      <c r="L681" s="71"/>
      <c r="M681" s="71"/>
      <c r="N681" s="71"/>
      <c r="O681" s="72"/>
      <c r="P681" s="71"/>
      <c r="Q681" s="71"/>
      <c r="R681" s="71"/>
      <c r="S681" s="71"/>
      <c r="T681" s="71"/>
      <c r="U681" s="71"/>
      <c r="V681" s="71"/>
      <c r="W681" s="71"/>
      <c r="X681" s="71"/>
      <c r="Y681" s="71">
        <f>SUM('рабочая 2023 г'!Y680-'2022 г.'!Y680)</f>
        <v>0</v>
      </c>
      <c r="Z681" s="73"/>
      <c r="AA681" s="73"/>
      <c r="AB681" s="73"/>
      <c r="AC681" s="73"/>
      <c r="AD681" s="73"/>
      <c r="AE681" s="73"/>
      <c r="AF681" s="102">
        <f t="shared" si="489"/>
        <v>0</v>
      </c>
      <c r="AG681" s="71">
        <f>SUM('рабочая 2023 г'!AG680-'2022 г.'!AG680)</f>
        <v>0</v>
      </c>
      <c r="AH681" s="71">
        <f>SUM('рабочая 2023 г'!AH680-'2022 г.'!AH680)</f>
        <v>0</v>
      </c>
      <c r="AI681" s="71">
        <f>SUM('рабочая 2023 г'!AI680-'2022 г.'!AI680)</f>
        <v>0</v>
      </c>
      <c r="AJ681" s="71">
        <f>SUM('рабочая 2023 г'!AJ680-'2022 г.'!AJ680)</f>
        <v>0</v>
      </c>
      <c r="AK681" s="71">
        <f>SUM('рабочая 2023 г'!AK680-'2022 г.'!AK680)</f>
        <v>0</v>
      </c>
      <c r="AL681" s="71">
        <f>SUM('рабочая 2023 г'!AL680-'2022 г.'!AL680)</f>
        <v>0</v>
      </c>
      <c r="AM681" s="71">
        <f>SUM('рабочая 2023 г'!AM680-'2022 г.'!AM680)</f>
        <v>0</v>
      </c>
      <c r="AN681" s="71">
        <f>SUM('рабочая 2023 г'!AN680-'2022 г.'!AN680)</f>
        <v>0</v>
      </c>
      <c r="AO681" s="71">
        <f>SUM('рабочая 2023 г'!AO680-'2022 г.'!AO680)</f>
        <v>0</v>
      </c>
      <c r="AP681" s="71">
        <f>SUM('рабочая 2023 г'!AP680-'2022 г.'!AP680)</f>
        <v>0</v>
      </c>
      <c r="AQ681" s="71">
        <f>SUM('рабочая 2023 г'!AQ680-'2022 г.'!AQ680)</f>
        <v>0</v>
      </c>
      <c r="AR681" s="71">
        <f>SUM('рабочая 2023 г'!AR680-'2022 г.'!AR680)</f>
        <v>0</v>
      </c>
      <c r="AS681" s="115">
        <f t="shared" si="307"/>
        <v>0</v>
      </c>
      <c r="AT681" s="71">
        <f>SUM('рабочая 2023 г'!AT680-'2022 г.'!AT680)</f>
        <v>0</v>
      </c>
      <c r="AU681" s="98">
        <f t="shared" ref="AU681:AU694" si="517">SUM(AV681:AX681)</f>
        <v>0</v>
      </c>
      <c r="AV681" s="71">
        <f>SUM('рабочая 2023 г'!AV680-'2022 г.'!AV680)</f>
        <v>0</v>
      </c>
      <c r="AW681" s="71">
        <f>SUM('рабочая 2023 г'!AW680-'2022 г.'!AW680)</f>
        <v>0</v>
      </c>
      <c r="AX681" s="71">
        <f>SUM('рабочая 2023 г'!AX680-'2022 г.'!AX680)</f>
        <v>0</v>
      </c>
      <c r="AY681" s="71">
        <f>SUM('рабочая 2023 г'!AY680-'2022 г.'!AY680)</f>
        <v>0</v>
      </c>
      <c r="AZ681" s="71">
        <f>SUM('рабочая 2023 г'!AZ680-'2022 г.'!AZ680)</f>
        <v>0</v>
      </c>
      <c r="BA681" s="71">
        <f>SUM('рабочая 2023 г'!BA680-'2022 г.'!BA680)</f>
        <v>0</v>
      </c>
      <c r="BB681" s="103">
        <f t="shared" ref="BB681:BB694" si="518">SUM(BC681,BD681,BF681)</f>
        <v>0</v>
      </c>
      <c r="BC681" s="71">
        <f>SUM('рабочая 2023 г'!BC680-'2022 г.'!BC680)</f>
        <v>0</v>
      </c>
      <c r="BD681" s="71">
        <f>SUM('рабочая 2023 г'!BD680-'2022 г.'!BD680)</f>
        <v>0</v>
      </c>
      <c r="BE681" s="71">
        <f>SUM('рабочая 2023 г'!BE680-'2022 г.'!BE680)</f>
        <v>0</v>
      </c>
      <c r="BF681" s="71">
        <f>SUM('рабочая 2023 г'!BF680-'2022 г.'!BF680)</f>
        <v>0</v>
      </c>
      <c r="BG681" s="71">
        <f>SUM('рабочая 2023 г'!BG680-'2022 г.'!BG680)</f>
        <v>0</v>
      </c>
      <c r="BH681" s="71">
        <f>SUM('рабочая 2023 г'!BH680-'2022 г.'!BH680)</f>
        <v>0</v>
      </c>
      <c r="BI681" s="71">
        <f>SUM('рабочая 2023 г'!BI680-'2022 г.'!BI680)</f>
        <v>0</v>
      </c>
      <c r="BJ681" s="71">
        <f>SUM('рабочая 2023 г'!BJ680-'2022 г.'!BJ680)</f>
        <v>0</v>
      </c>
      <c r="BK681" s="71">
        <f>SUM('рабочая 2023 г'!BK680-'2022 г.'!BK680)</f>
        <v>0</v>
      </c>
      <c r="BL681" s="98">
        <f t="shared" ref="BL681:BL694" si="519">SUM(BM681:BP681)</f>
        <v>0</v>
      </c>
      <c r="BM681" s="71">
        <f>SUM('рабочая 2023 г'!BM680-'2022 г.'!BM680)</f>
        <v>0</v>
      </c>
      <c r="BN681" s="71">
        <f>SUM('рабочая 2023 г'!BN680-'2022 г.'!BN680)</f>
        <v>0</v>
      </c>
      <c r="BO681" s="71">
        <f>SUM('рабочая 2023 г'!BO680-'2022 г.'!BO680)</f>
        <v>0</v>
      </c>
      <c r="BP681" s="71">
        <f>SUM('рабочая 2023 г'!BP680-'2022 г.'!BP680)</f>
        <v>0</v>
      </c>
      <c r="BQ681" s="71">
        <f t="shared" si="512"/>
        <v>0</v>
      </c>
      <c r="BR681" s="71"/>
      <c r="BS681" s="71"/>
      <c r="BT681" s="71"/>
      <c r="BU681" s="71"/>
      <c r="BV681" s="71"/>
      <c r="BW681" s="71"/>
      <c r="BX681" s="71"/>
      <c r="BY681" s="71"/>
      <c r="BZ681" s="71"/>
      <c r="CA681" s="71"/>
      <c r="CB681" s="71"/>
      <c r="CC681" s="71"/>
      <c r="CD681" s="71"/>
      <c r="CE681" s="71"/>
      <c r="CF681" s="71"/>
      <c r="CG681" s="71"/>
      <c r="CH681" s="71"/>
      <c r="CI681" s="71"/>
      <c r="CJ681" s="71"/>
      <c r="CK681" s="71"/>
      <c r="CL681" s="71"/>
      <c r="CM681" s="71"/>
      <c r="CN681" s="71"/>
      <c r="CO681" s="71"/>
      <c r="CP681" s="188">
        <f t="shared" si="487"/>
        <v>0</v>
      </c>
      <c r="CQ681" s="71"/>
      <c r="CR681" s="71"/>
      <c r="CS681" s="71"/>
      <c r="CT681" s="71"/>
      <c r="CU681" s="71"/>
      <c r="CV681" s="71"/>
      <c r="CW681" s="71"/>
      <c r="CX681" s="71"/>
      <c r="CY681" s="71"/>
      <c r="CZ681" s="71"/>
      <c r="DA681" s="71"/>
      <c r="DB681" s="188">
        <f t="shared" si="488"/>
        <v>0</v>
      </c>
      <c r="DC681" s="38">
        <f t="shared" si="484"/>
        <v>0</v>
      </c>
      <c r="DD681" s="71"/>
      <c r="DE681" s="71"/>
      <c r="DF681" s="71"/>
      <c r="DG681" s="188">
        <f t="shared" si="485"/>
        <v>0</v>
      </c>
      <c r="DH681" s="38">
        <f t="shared" si="486"/>
        <v>0</v>
      </c>
      <c r="DI681" s="71"/>
      <c r="DJ681" s="71"/>
      <c r="DK681" s="71"/>
      <c r="DL681" s="71"/>
      <c r="DM681" s="71"/>
      <c r="DN681" s="71"/>
      <c r="DO681" s="71"/>
      <c r="DP681" s="71"/>
      <c r="DQ681" s="71"/>
      <c r="DR681" s="71"/>
      <c r="DS681" s="71"/>
      <c r="DT681" s="71"/>
      <c r="DU681" s="71"/>
      <c r="DV681" s="71"/>
      <c r="DW681" s="71"/>
      <c r="DX681" s="71"/>
      <c r="DY681" s="71"/>
      <c r="DZ681" s="71"/>
      <c r="EA681" s="71"/>
      <c r="EB681" s="71"/>
      <c r="EC681" s="71"/>
      <c r="ED681" s="71"/>
      <c r="EE681" s="71"/>
      <c r="EF681" s="71"/>
      <c r="EG681" s="71"/>
      <c r="EH681" s="71"/>
      <c r="EI681" s="74"/>
      <c r="EJ681" s="74"/>
      <c r="EK681" s="74"/>
      <c r="EL681" s="74"/>
      <c r="EM681" s="74"/>
      <c r="EN681" s="74"/>
      <c r="EO681" s="74"/>
      <c r="EP681" s="74"/>
      <c r="EQ681" s="74"/>
      <c r="ER681" s="74"/>
      <c r="ES681" s="74"/>
      <c r="ET681" s="74"/>
      <c r="EU681" s="74"/>
      <c r="EV681" s="74"/>
      <c r="EW681" s="74"/>
      <c r="EX681" s="74"/>
      <c r="EY681" s="74"/>
      <c r="EZ681" s="74"/>
      <c r="FA681" s="74"/>
      <c r="FB681" s="74"/>
    </row>
    <row r="682" spans="2:158" s="69" customFormat="1">
      <c r="B682" s="116"/>
      <c r="C682" s="77" t="s">
        <v>386</v>
      </c>
      <c r="D682" s="71"/>
      <c r="E682" s="71"/>
      <c r="F682" s="71"/>
      <c r="G682" s="71"/>
      <c r="H682" s="71"/>
      <c r="I682" s="71"/>
      <c r="J682" s="71"/>
      <c r="K682" s="71"/>
      <c r="L682" s="71"/>
      <c r="M682" s="71"/>
      <c r="N682" s="71"/>
      <c r="O682" s="72"/>
      <c r="P682" s="71"/>
      <c r="Q682" s="71"/>
      <c r="R682" s="71"/>
      <c r="S682" s="71"/>
      <c r="T682" s="71"/>
      <c r="U682" s="71"/>
      <c r="V682" s="71"/>
      <c r="W682" s="71"/>
      <c r="X682" s="71"/>
      <c r="Y682" s="71">
        <f>SUM('рабочая 2023 г'!Y681-'2022 г.'!Y681)</f>
        <v>0</v>
      </c>
      <c r="Z682" s="73"/>
      <c r="AA682" s="73"/>
      <c r="AB682" s="73"/>
      <c r="AC682" s="73"/>
      <c r="AD682" s="73"/>
      <c r="AE682" s="73"/>
      <c r="AF682" s="102">
        <f t="shared" si="489"/>
        <v>0</v>
      </c>
      <c r="AG682" s="71">
        <f>SUM('рабочая 2023 г'!AG681-'2022 г.'!AG681)</f>
        <v>0</v>
      </c>
      <c r="AH682" s="71">
        <f>SUM('рабочая 2023 г'!AH681-'2022 г.'!AH681)</f>
        <v>0</v>
      </c>
      <c r="AI682" s="71">
        <f>SUM('рабочая 2023 г'!AI681-'2022 г.'!AI681)</f>
        <v>0</v>
      </c>
      <c r="AJ682" s="71">
        <f>SUM('рабочая 2023 г'!AJ681-'2022 г.'!AJ681)</f>
        <v>0</v>
      </c>
      <c r="AK682" s="71">
        <f>SUM('рабочая 2023 г'!AK681-'2022 г.'!AK681)</f>
        <v>0</v>
      </c>
      <c r="AL682" s="71">
        <f>SUM('рабочая 2023 г'!AL681-'2022 г.'!AL681)</f>
        <v>0</v>
      </c>
      <c r="AM682" s="71">
        <f>SUM('рабочая 2023 г'!AM681-'2022 г.'!AM681)</f>
        <v>0</v>
      </c>
      <c r="AN682" s="71">
        <f>SUM('рабочая 2023 г'!AN681-'2022 г.'!AN681)</f>
        <v>0</v>
      </c>
      <c r="AO682" s="71">
        <f>SUM('рабочая 2023 г'!AO681-'2022 г.'!AO681)</f>
        <v>0</v>
      </c>
      <c r="AP682" s="71">
        <f>SUM('рабочая 2023 г'!AP681-'2022 г.'!AP681)</f>
        <v>0</v>
      </c>
      <c r="AQ682" s="71">
        <f>SUM('рабочая 2023 г'!AQ681-'2022 г.'!AQ681)</f>
        <v>0</v>
      </c>
      <c r="AR682" s="71">
        <f>SUM('рабочая 2023 г'!AR681-'2022 г.'!AR681)</f>
        <v>0</v>
      </c>
      <c r="AS682" s="115">
        <f t="shared" si="307"/>
        <v>0</v>
      </c>
      <c r="AT682" s="71">
        <f>SUM('рабочая 2023 г'!AT681-'2022 г.'!AT681)</f>
        <v>0</v>
      </c>
      <c r="AU682" s="98">
        <f t="shared" si="517"/>
        <v>0</v>
      </c>
      <c r="AV682" s="71">
        <f>SUM('рабочая 2023 г'!AV681-'2022 г.'!AV681)</f>
        <v>0</v>
      </c>
      <c r="AW682" s="71">
        <f>SUM('рабочая 2023 г'!AW681-'2022 г.'!AW681)</f>
        <v>0</v>
      </c>
      <c r="AX682" s="71">
        <f>SUM('рабочая 2023 г'!AX681-'2022 г.'!AX681)</f>
        <v>0</v>
      </c>
      <c r="AY682" s="71">
        <f>SUM('рабочая 2023 г'!AY681-'2022 г.'!AY681)</f>
        <v>0</v>
      </c>
      <c r="AZ682" s="71">
        <f>SUM('рабочая 2023 г'!AZ681-'2022 г.'!AZ681)</f>
        <v>0</v>
      </c>
      <c r="BA682" s="71">
        <f>SUM('рабочая 2023 г'!BA681-'2022 г.'!BA681)</f>
        <v>0</v>
      </c>
      <c r="BB682" s="103">
        <f t="shared" si="518"/>
        <v>0</v>
      </c>
      <c r="BC682" s="71">
        <f>SUM('рабочая 2023 г'!BC681-'2022 г.'!BC681)</f>
        <v>0</v>
      </c>
      <c r="BD682" s="71">
        <f>SUM('рабочая 2023 г'!BD681-'2022 г.'!BD681)</f>
        <v>0</v>
      </c>
      <c r="BE682" s="71">
        <f>SUM('рабочая 2023 г'!BE681-'2022 г.'!BE681)</f>
        <v>0</v>
      </c>
      <c r="BF682" s="71">
        <f>SUM('рабочая 2023 г'!BF681-'2022 г.'!BF681)</f>
        <v>0</v>
      </c>
      <c r="BG682" s="71">
        <f>SUM('рабочая 2023 г'!BG681-'2022 г.'!BG681)</f>
        <v>0</v>
      </c>
      <c r="BH682" s="71">
        <f>SUM('рабочая 2023 г'!BH681-'2022 г.'!BH681)</f>
        <v>0</v>
      </c>
      <c r="BI682" s="71">
        <f>SUM('рабочая 2023 г'!BI681-'2022 г.'!BI681)</f>
        <v>0</v>
      </c>
      <c r="BJ682" s="71">
        <f>SUM('рабочая 2023 г'!BJ681-'2022 г.'!BJ681)</f>
        <v>0</v>
      </c>
      <c r="BK682" s="71">
        <f>SUM('рабочая 2023 г'!BK681-'2022 г.'!BK681)</f>
        <v>0</v>
      </c>
      <c r="BL682" s="98">
        <f t="shared" si="519"/>
        <v>0</v>
      </c>
      <c r="BM682" s="71">
        <f>SUM('рабочая 2023 г'!BM681-'2022 г.'!BM681)</f>
        <v>0</v>
      </c>
      <c r="BN682" s="71">
        <f>SUM('рабочая 2023 г'!BN681-'2022 г.'!BN681)</f>
        <v>0</v>
      </c>
      <c r="BO682" s="71">
        <f>SUM('рабочая 2023 г'!BO681-'2022 г.'!BO681)</f>
        <v>0</v>
      </c>
      <c r="BP682" s="71">
        <f>SUM('рабочая 2023 г'!BP681-'2022 г.'!BP681)</f>
        <v>0</v>
      </c>
      <c r="BQ682" s="71">
        <f t="shared" si="512"/>
        <v>0</v>
      </c>
      <c r="BR682" s="71"/>
      <c r="BS682" s="71"/>
      <c r="BT682" s="71"/>
      <c r="BU682" s="71"/>
      <c r="BV682" s="71"/>
      <c r="BW682" s="71"/>
      <c r="BX682" s="71"/>
      <c r="BY682" s="71"/>
      <c r="BZ682" s="71"/>
      <c r="CA682" s="71"/>
      <c r="CB682" s="71"/>
      <c r="CC682" s="71"/>
      <c r="CD682" s="71"/>
      <c r="CE682" s="71"/>
      <c r="CF682" s="71"/>
      <c r="CG682" s="71"/>
      <c r="CH682" s="71"/>
      <c r="CI682" s="71"/>
      <c r="CJ682" s="71"/>
      <c r="CK682" s="71"/>
      <c r="CL682" s="71"/>
      <c r="CM682" s="71"/>
      <c r="CN682" s="71"/>
      <c r="CO682" s="71"/>
      <c r="CP682" s="188">
        <f t="shared" si="487"/>
        <v>0</v>
      </c>
      <c r="CQ682" s="71"/>
      <c r="CR682" s="71"/>
      <c r="CS682" s="71"/>
      <c r="CT682" s="71"/>
      <c r="CU682" s="71"/>
      <c r="CV682" s="71"/>
      <c r="CW682" s="71"/>
      <c r="CX682" s="71"/>
      <c r="CY682" s="71"/>
      <c r="CZ682" s="71"/>
      <c r="DA682" s="71"/>
      <c r="DB682" s="188">
        <f t="shared" si="488"/>
        <v>0</v>
      </c>
      <c r="DC682" s="38">
        <f t="shared" si="484"/>
        <v>0</v>
      </c>
      <c r="DD682" s="71"/>
      <c r="DE682" s="71"/>
      <c r="DF682" s="71"/>
      <c r="DG682" s="188">
        <f t="shared" si="485"/>
        <v>0</v>
      </c>
      <c r="DH682" s="38">
        <f t="shared" si="486"/>
        <v>0</v>
      </c>
      <c r="DI682" s="71"/>
      <c r="DJ682" s="71"/>
      <c r="DK682" s="71"/>
      <c r="DL682" s="71"/>
      <c r="DM682" s="71"/>
      <c r="DN682" s="71"/>
      <c r="DO682" s="71"/>
      <c r="DP682" s="71"/>
      <c r="DQ682" s="71"/>
      <c r="DR682" s="71"/>
      <c r="DS682" s="71"/>
      <c r="DT682" s="71"/>
      <c r="DU682" s="71"/>
      <c r="DV682" s="71"/>
      <c r="DW682" s="71"/>
      <c r="DX682" s="71"/>
      <c r="DY682" s="71"/>
      <c r="DZ682" s="71"/>
      <c r="EA682" s="71"/>
      <c r="EB682" s="71"/>
      <c r="EC682" s="71"/>
      <c r="ED682" s="71"/>
      <c r="EE682" s="71"/>
      <c r="EF682" s="71"/>
      <c r="EG682" s="71"/>
      <c r="EH682" s="71"/>
      <c r="EI682" s="74"/>
      <c r="EJ682" s="74"/>
      <c r="EK682" s="74"/>
      <c r="EL682" s="74"/>
      <c r="EM682" s="74"/>
      <c r="EN682" s="74"/>
      <c r="EO682" s="74"/>
      <c r="EP682" s="74"/>
      <c r="EQ682" s="74"/>
      <c r="ER682" s="74"/>
      <c r="ES682" s="74"/>
      <c r="ET682" s="74"/>
      <c r="EU682" s="74"/>
      <c r="EV682" s="74"/>
      <c r="EW682" s="74"/>
      <c r="EX682" s="74"/>
      <c r="EY682" s="74"/>
      <c r="EZ682" s="74"/>
      <c r="FA682" s="74"/>
      <c r="FB682" s="74"/>
    </row>
    <row r="683" spans="2:158" s="69" customFormat="1">
      <c r="B683" s="116"/>
      <c r="C683" s="77" t="s">
        <v>387</v>
      </c>
      <c r="D683" s="71"/>
      <c r="E683" s="71"/>
      <c r="F683" s="71"/>
      <c r="G683" s="71"/>
      <c r="H683" s="71"/>
      <c r="I683" s="71"/>
      <c r="J683" s="71"/>
      <c r="K683" s="71"/>
      <c r="L683" s="71"/>
      <c r="M683" s="71"/>
      <c r="N683" s="71"/>
      <c r="O683" s="72"/>
      <c r="P683" s="71"/>
      <c r="Q683" s="71"/>
      <c r="R683" s="71"/>
      <c r="S683" s="71"/>
      <c r="T683" s="71"/>
      <c r="U683" s="71"/>
      <c r="V683" s="71"/>
      <c r="W683" s="71"/>
      <c r="X683" s="71"/>
      <c r="Y683" s="71">
        <f>SUM('рабочая 2023 г'!Y682-'2022 г.'!Y682)</f>
        <v>0</v>
      </c>
      <c r="Z683" s="73"/>
      <c r="AA683" s="73"/>
      <c r="AB683" s="73"/>
      <c r="AC683" s="73"/>
      <c r="AD683" s="73"/>
      <c r="AE683" s="73"/>
      <c r="AF683" s="102">
        <f t="shared" si="489"/>
        <v>0</v>
      </c>
      <c r="AG683" s="71">
        <f>SUM('рабочая 2023 г'!AG682-'2022 г.'!AG682)</f>
        <v>0</v>
      </c>
      <c r="AH683" s="71">
        <f>SUM('рабочая 2023 г'!AH682-'2022 г.'!AH682)</f>
        <v>0</v>
      </c>
      <c r="AI683" s="71">
        <f>SUM('рабочая 2023 г'!AI682-'2022 г.'!AI682)</f>
        <v>0</v>
      </c>
      <c r="AJ683" s="71">
        <f>SUM('рабочая 2023 г'!AJ682-'2022 г.'!AJ682)</f>
        <v>0</v>
      </c>
      <c r="AK683" s="71">
        <f>SUM('рабочая 2023 г'!AK682-'2022 г.'!AK682)</f>
        <v>0</v>
      </c>
      <c r="AL683" s="71">
        <f>SUM('рабочая 2023 г'!AL682-'2022 г.'!AL682)</f>
        <v>0</v>
      </c>
      <c r="AM683" s="71">
        <f>SUM('рабочая 2023 г'!AM682-'2022 г.'!AM682)</f>
        <v>0</v>
      </c>
      <c r="AN683" s="71">
        <f>SUM('рабочая 2023 г'!AN682-'2022 г.'!AN682)</f>
        <v>0</v>
      </c>
      <c r="AO683" s="71">
        <f>SUM('рабочая 2023 г'!AO682-'2022 г.'!AO682)</f>
        <v>0</v>
      </c>
      <c r="AP683" s="71">
        <f>SUM('рабочая 2023 г'!AP682-'2022 г.'!AP682)</f>
        <v>0</v>
      </c>
      <c r="AQ683" s="71">
        <f>SUM('рабочая 2023 г'!AQ682-'2022 г.'!AQ682)</f>
        <v>0</v>
      </c>
      <c r="AR683" s="71">
        <f>SUM('рабочая 2023 г'!AR682-'2022 г.'!AR682)</f>
        <v>0</v>
      </c>
      <c r="AS683" s="115">
        <f t="shared" si="307"/>
        <v>0</v>
      </c>
      <c r="AT683" s="71">
        <f>SUM('рабочая 2023 г'!AT682-'2022 г.'!AT682)</f>
        <v>0</v>
      </c>
      <c r="AU683" s="98">
        <f t="shared" si="517"/>
        <v>0</v>
      </c>
      <c r="AV683" s="71">
        <f>SUM('рабочая 2023 г'!AV682-'2022 г.'!AV682)</f>
        <v>0</v>
      </c>
      <c r="AW683" s="71">
        <f>SUM('рабочая 2023 г'!AW682-'2022 г.'!AW682)</f>
        <v>0</v>
      </c>
      <c r="AX683" s="71">
        <f>SUM('рабочая 2023 г'!AX682-'2022 г.'!AX682)</f>
        <v>0</v>
      </c>
      <c r="AY683" s="71">
        <f>SUM('рабочая 2023 г'!AY682-'2022 г.'!AY682)</f>
        <v>0</v>
      </c>
      <c r="AZ683" s="71">
        <f>SUM('рабочая 2023 г'!AZ682-'2022 г.'!AZ682)</f>
        <v>0</v>
      </c>
      <c r="BA683" s="71">
        <f>SUM('рабочая 2023 г'!BA682-'2022 г.'!BA682)</f>
        <v>0</v>
      </c>
      <c r="BB683" s="103">
        <f t="shared" si="518"/>
        <v>0</v>
      </c>
      <c r="BC683" s="71">
        <f>SUM('рабочая 2023 г'!BC682-'2022 г.'!BC682)</f>
        <v>0</v>
      </c>
      <c r="BD683" s="71">
        <f>SUM('рабочая 2023 г'!BD682-'2022 г.'!BD682)</f>
        <v>0</v>
      </c>
      <c r="BE683" s="71">
        <f>SUM('рабочая 2023 г'!BE682-'2022 г.'!BE682)</f>
        <v>0</v>
      </c>
      <c r="BF683" s="71">
        <f>SUM('рабочая 2023 г'!BF682-'2022 г.'!BF682)</f>
        <v>0</v>
      </c>
      <c r="BG683" s="71">
        <f>SUM('рабочая 2023 г'!BG682-'2022 г.'!BG682)</f>
        <v>0</v>
      </c>
      <c r="BH683" s="71">
        <f>SUM('рабочая 2023 г'!BH682-'2022 г.'!BH682)</f>
        <v>0</v>
      </c>
      <c r="BI683" s="71">
        <f>SUM('рабочая 2023 г'!BI682-'2022 г.'!BI682)</f>
        <v>0</v>
      </c>
      <c r="BJ683" s="71">
        <f>SUM('рабочая 2023 г'!BJ682-'2022 г.'!BJ682)</f>
        <v>0</v>
      </c>
      <c r="BK683" s="71">
        <f>SUM('рабочая 2023 г'!BK682-'2022 г.'!BK682)</f>
        <v>0</v>
      </c>
      <c r="BL683" s="98">
        <f t="shared" si="519"/>
        <v>0</v>
      </c>
      <c r="BM683" s="71">
        <f>SUM('рабочая 2023 г'!BM682-'2022 г.'!BM682)</f>
        <v>0</v>
      </c>
      <c r="BN683" s="71">
        <f>SUM('рабочая 2023 г'!BN682-'2022 г.'!BN682)</f>
        <v>0</v>
      </c>
      <c r="BO683" s="71">
        <f>SUM('рабочая 2023 г'!BO682-'2022 г.'!BO682)</f>
        <v>0</v>
      </c>
      <c r="BP683" s="71">
        <f>SUM('рабочая 2023 г'!BP682-'2022 г.'!BP682)</f>
        <v>0</v>
      </c>
      <c r="BQ683" s="71">
        <f t="shared" si="512"/>
        <v>0</v>
      </c>
      <c r="BR683" s="71"/>
      <c r="BS683" s="71"/>
      <c r="BT683" s="71"/>
      <c r="BU683" s="71"/>
      <c r="BV683" s="71"/>
      <c r="BW683" s="71"/>
      <c r="BX683" s="71"/>
      <c r="BY683" s="71"/>
      <c r="BZ683" s="71"/>
      <c r="CA683" s="71"/>
      <c r="CB683" s="71"/>
      <c r="CC683" s="71"/>
      <c r="CD683" s="71"/>
      <c r="CE683" s="71"/>
      <c r="CF683" s="71"/>
      <c r="CG683" s="71"/>
      <c r="CH683" s="71"/>
      <c r="CI683" s="71"/>
      <c r="CJ683" s="71"/>
      <c r="CK683" s="71"/>
      <c r="CL683" s="71"/>
      <c r="CM683" s="71"/>
      <c r="CN683" s="71"/>
      <c r="CO683" s="71"/>
      <c r="CP683" s="188">
        <f t="shared" si="487"/>
        <v>0</v>
      </c>
      <c r="CQ683" s="71"/>
      <c r="CR683" s="71"/>
      <c r="CS683" s="71"/>
      <c r="CT683" s="71"/>
      <c r="CU683" s="71"/>
      <c r="CV683" s="71"/>
      <c r="CW683" s="71"/>
      <c r="CX683" s="71"/>
      <c r="CY683" s="71"/>
      <c r="CZ683" s="71"/>
      <c r="DA683" s="71"/>
      <c r="DB683" s="188">
        <f t="shared" si="488"/>
        <v>0</v>
      </c>
      <c r="DC683" s="38">
        <f t="shared" si="484"/>
        <v>0</v>
      </c>
      <c r="DD683" s="71"/>
      <c r="DE683" s="71"/>
      <c r="DF683" s="71"/>
      <c r="DG683" s="188">
        <f t="shared" si="485"/>
        <v>0</v>
      </c>
      <c r="DH683" s="38">
        <f t="shared" si="486"/>
        <v>0</v>
      </c>
      <c r="DI683" s="71"/>
      <c r="DJ683" s="71"/>
      <c r="DK683" s="71"/>
      <c r="DL683" s="71"/>
      <c r="DM683" s="71"/>
      <c r="DN683" s="71"/>
      <c r="DO683" s="71"/>
      <c r="DP683" s="71"/>
      <c r="DQ683" s="71"/>
      <c r="DR683" s="71"/>
      <c r="DS683" s="71"/>
      <c r="DT683" s="71"/>
      <c r="DU683" s="71"/>
      <c r="DV683" s="71"/>
      <c r="DW683" s="71"/>
      <c r="DX683" s="71"/>
      <c r="DY683" s="71"/>
      <c r="DZ683" s="71"/>
      <c r="EA683" s="71"/>
      <c r="EB683" s="71"/>
      <c r="EC683" s="71"/>
      <c r="ED683" s="71"/>
      <c r="EE683" s="71"/>
      <c r="EF683" s="71"/>
      <c r="EG683" s="71"/>
      <c r="EH683" s="71"/>
      <c r="EI683" s="74"/>
      <c r="EJ683" s="74"/>
      <c r="EK683" s="74"/>
      <c r="EL683" s="74"/>
      <c r="EM683" s="74"/>
      <c r="EN683" s="74"/>
      <c r="EO683" s="74"/>
      <c r="EP683" s="74"/>
      <c r="EQ683" s="74"/>
      <c r="ER683" s="74"/>
      <c r="ES683" s="74"/>
      <c r="ET683" s="74"/>
      <c r="EU683" s="74"/>
      <c r="EV683" s="74"/>
      <c r="EW683" s="74"/>
      <c r="EX683" s="74"/>
      <c r="EY683" s="74"/>
      <c r="EZ683" s="74"/>
      <c r="FA683" s="74"/>
      <c r="FB683" s="74"/>
    </row>
    <row r="684" spans="2:158" s="69" customFormat="1">
      <c r="B684" s="116"/>
      <c r="C684" s="77" t="s">
        <v>388</v>
      </c>
      <c r="D684" s="71"/>
      <c r="E684" s="71"/>
      <c r="F684" s="71"/>
      <c r="G684" s="71"/>
      <c r="H684" s="71"/>
      <c r="I684" s="71"/>
      <c r="J684" s="71"/>
      <c r="K684" s="71"/>
      <c r="L684" s="71"/>
      <c r="M684" s="71"/>
      <c r="N684" s="71"/>
      <c r="O684" s="72"/>
      <c r="P684" s="71"/>
      <c r="Q684" s="71"/>
      <c r="R684" s="71"/>
      <c r="S684" s="71"/>
      <c r="T684" s="71"/>
      <c r="U684" s="71"/>
      <c r="V684" s="71"/>
      <c r="W684" s="71"/>
      <c r="X684" s="71"/>
      <c r="Y684" s="71">
        <f>SUM('рабочая 2023 г'!Y683-'2022 г.'!Y683)</f>
        <v>0</v>
      </c>
      <c r="Z684" s="73"/>
      <c r="AA684" s="73"/>
      <c r="AB684" s="73"/>
      <c r="AC684" s="73"/>
      <c r="AD684" s="73"/>
      <c r="AE684" s="73"/>
      <c r="AF684" s="102">
        <f t="shared" si="489"/>
        <v>0</v>
      </c>
      <c r="AG684" s="71">
        <f>SUM('рабочая 2023 г'!AG683-'2022 г.'!AG683)</f>
        <v>0</v>
      </c>
      <c r="AH684" s="71">
        <f>SUM('рабочая 2023 г'!AH683-'2022 г.'!AH683)</f>
        <v>0</v>
      </c>
      <c r="AI684" s="71">
        <f>SUM('рабочая 2023 г'!AI683-'2022 г.'!AI683)</f>
        <v>0</v>
      </c>
      <c r="AJ684" s="71">
        <f>SUM('рабочая 2023 г'!AJ683-'2022 г.'!AJ683)</f>
        <v>0</v>
      </c>
      <c r="AK684" s="71">
        <f>SUM('рабочая 2023 г'!AK683-'2022 г.'!AK683)</f>
        <v>0</v>
      </c>
      <c r="AL684" s="71">
        <f>SUM('рабочая 2023 г'!AL683-'2022 г.'!AL683)</f>
        <v>0</v>
      </c>
      <c r="AM684" s="71">
        <f>SUM('рабочая 2023 г'!AM683-'2022 г.'!AM683)</f>
        <v>0</v>
      </c>
      <c r="AN684" s="71">
        <f>SUM('рабочая 2023 г'!AN683-'2022 г.'!AN683)</f>
        <v>0</v>
      </c>
      <c r="AO684" s="71">
        <f>SUM('рабочая 2023 г'!AO683-'2022 г.'!AO683)</f>
        <v>0</v>
      </c>
      <c r="AP684" s="71">
        <f>SUM('рабочая 2023 г'!AP683-'2022 г.'!AP683)</f>
        <v>0</v>
      </c>
      <c r="AQ684" s="71">
        <f>SUM('рабочая 2023 г'!AQ683-'2022 г.'!AQ683)</f>
        <v>0</v>
      </c>
      <c r="AR684" s="71">
        <f>SUM('рабочая 2023 г'!AR683-'2022 г.'!AR683)</f>
        <v>0</v>
      </c>
      <c r="AS684" s="115">
        <f t="shared" si="307"/>
        <v>0</v>
      </c>
      <c r="AT684" s="71">
        <f>SUM('рабочая 2023 г'!AT683-'2022 г.'!AT683)</f>
        <v>0</v>
      </c>
      <c r="AU684" s="98">
        <f t="shared" si="517"/>
        <v>0</v>
      </c>
      <c r="AV684" s="71">
        <f>SUM('рабочая 2023 г'!AV683-'2022 г.'!AV683)</f>
        <v>0</v>
      </c>
      <c r="AW684" s="71">
        <f>SUM('рабочая 2023 г'!AW683-'2022 г.'!AW683)</f>
        <v>0</v>
      </c>
      <c r="AX684" s="71">
        <f>SUM('рабочая 2023 г'!AX683-'2022 г.'!AX683)</f>
        <v>0</v>
      </c>
      <c r="AY684" s="71">
        <f>SUM('рабочая 2023 г'!AY683-'2022 г.'!AY683)</f>
        <v>0</v>
      </c>
      <c r="AZ684" s="71">
        <f>SUM('рабочая 2023 г'!AZ683-'2022 г.'!AZ683)</f>
        <v>0</v>
      </c>
      <c r="BA684" s="71">
        <f>SUM('рабочая 2023 г'!BA683-'2022 г.'!BA683)</f>
        <v>0</v>
      </c>
      <c r="BB684" s="103">
        <f t="shared" si="518"/>
        <v>0</v>
      </c>
      <c r="BC684" s="71">
        <f>SUM('рабочая 2023 г'!BC683-'2022 г.'!BC683)</f>
        <v>0</v>
      </c>
      <c r="BD684" s="71">
        <f>SUM('рабочая 2023 г'!BD683-'2022 г.'!BD683)</f>
        <v>0</v>
      </c>
      <c r="BE684" s="71">
        <f>SUM('рабочая 2023 г'!BE683-'2022 г.'!BE683)</f>
        <v>0</v>
      </c>
      <c r="BF684" s="71">
        <f>SUM('рабочая 2023 г'!BF683-'2022 г.'!BF683)</f>
        <v>0</v>
      </c>
      <c r="BG684" s="71">
        <f>SUM('рабочая 2023 г'!BG683-'2022 г.'!BG683)</f>
        <v>0</v>
      </c>
      <c r="BH684" s="71">
        <f>SUM('рабочая 2023 г'!BH683-'2022 г.'!BH683)</f>
        <v>0</v>
      </c>
      <c r="BI684" s="71">
        <f>SUM('рабочая 2023 г'!BI683-'2022 г.'!BI683)</f>
        <v>0</v>
      </c>
      <c r="BJ684" s="71">
        <f>SUM('рабочая 2023 г'!BJ683-'2022 г.'!BJ683)</f>
        <v>0</v>
      </c>
      <c r="BK684" s="71">
        <f>SUM('рабочая 2023 г'!BK683-'2022 г.'!BK683)</f>
        <v>0</v>
      </c>
      <c r="BL684" s="98">
        <f t="shared" si="519"/>
        <v>0</v>
      </c>
      <c r="BM684" s="71">
        <f>SUM('рабочая 2023 г'!BM683-'2022 г.'!BM683)</f>
        <v>0</v>
      </c>
      <c r="BN684" s="71">
        <f>SUM('рабочая 2023 г'!BN683-'2022 г.'!BN683)</f>
        <v>0</v>
      </c>
      <c r="BO684" s="71">
        <f>SUM('рабочая 2023 г'!BO683-'2022 г.'!BO683)</f>
        <v>0</v>
      </c>
      <c r="BP684" s="71">
        <f>SUM('рабочая 2023 г'!BP683-'2022 г.'!BP683)</f>
        <v>0</v>
      </c>
      <c r="BQ684" s="71">
        <f t="shared" si="512"/>
        <v>0</v>
      </c>
      <c r="BR684" s="71"/>
      <c r="BS684" s="71"/>
      <c r="BT684" s="71"/>
      <c r="BU684" s="71"/>
      <c r="BV684" s="71"/>
      <c r="BW684" s="71"/>
      <c r="BX684" s="71"/>
      <c r="BY684" s="71"/>
      <c r="BZ684" s="71"/>
      <c r="CA684" s="71"/>
      <c r="CB684" s="71"/>
      <c r="CC684" s="71"/>
      <c r="CD684" s="71"/>
      <c r="CE684" s="71"/>
      <c r="CF684" s="71"/>
      <c r="CG684" s="71"/>
      <c r="CH684" s="71"/>
      <c r="CI684" s="71"/>
      <c r="CJ684" s="71"/>
      <c r="CK684" s="71"/>
      <c r="CL684" s="71"/>
      <c r="CM684" s="71"/>
      <c r="CN684" s="71"/>
      <c r="CO684" s="71"/>
      <c r="CP684" s="188">
        <f t="shared" si="487"/>
        <v>0</v>
      </c>
      <c r="CQ684" s="71"/>
      <c r="CR684" s="71"/>
      <c r="CS684" s="71"/>
      <c r="CT684" s="71"/>
      <c r="CU684" s="71"/>
      <c r="CV684" s="71"/>
      <c r="CW684" s="71"/>
      <c r="CX684" s="71"/>
      <c r="CY684" s="71"/>
      <c r="CZ684" s="71"/>
      <c r="DA684" s="71"/>
      <c r="DB684" s="188">
        <f t="shared" si="488"/>
        <v>0</v>
      </c>
      <c r="DC684" s="38">
        <f t="shared" si="484"/>
        <v>0</v>
      </c>
      <c r="DD684" s="71"/>
      <c r="DE684" s="71"/>
      <c r="DF684" s="71"/>
      <c r="DG684" s="188">
        <f t="shared" si="485"/>
        <v>0</v>
      </c>
      <c r="DH684" s="38">
        <f t="shared" si="486"/>
        <v>0</v>
      </c>
      <c r="DI684" s="71"/>
      <c r="DJ684" s="71"/>
      <c r="DK684" s="71"/>
      <c r="DL684" s="71"/>
      <c r="DM684" s="71"/>
      <c r="DN684" s="71"/>
      <c r="DO684" s="71"/>
      <c r="DP684" s="71"/>
      <c r="DQ684" s="71"/>
      <c r="DR684" s="71"/>
      <c r="DS684" s="71"/>
      <c r="DT684" s="71"/>
      <c r="DU684" s="71"/>
      <c r="DV684" s="71"/>
      <c r="DW684" s="71"/>
      <c r="DX684" s="71"/>
      <c r="DY684" s="71"/>
      <c r="DZ684" s="71"/>
      <c r="EA684" s="71"/>
      <c r="EB684" s="71"/>
      <c r="EC684" s="71"/>
      <c r="ED684" s="71"/>
      <c r="EE684" s="71"/>
      <c r="EF684" s="71"/>
      <c r="EG684" s="71"/>
      <c r="EH684" s="71"/>
      <c r="EI684" s="74"/>
      <c r="EJ684" s="74"/>
      <c r="EK684" s="74"/>
      <c r="EL684" s="74"/>
      <c r="EM684" s="74"/>
      <c r="EN684" s="74"/>
      <c r="EO684" s="74"/>
      <c r="EP684" s="74"/>
      <c r="EQ684" s="74"/>
      <c r="ER684" s="74"/>
      <c r="ES684" s="74"/>
      <c r="ET684" s="74"/>
      <c r="EU684" s="74"/>
      <c r="EV684" s="74"/>
      <c r="EW684" s="74"/>
      <c r="EX684" s="74"/>
      <c r="EY684" s="74"/>
      <c r="EZ684" s="74"/>
      <c r="FA684" s="74"/>
      <c r="FB684" s="74"/>
    </row>
    <row r="685" spans="2:158" s="69" customFormat="1">
      <c r="B685" s="116"/>
      <c r="C685" s="77" t="s">
        <v>389</v>
      </c>
      <c r="D685" s="71"/>
      <c r="E685" s="71"/>
      <c r="F685" s="71"/>
      <c r="G685" s="71"/>
      <c r="H685" s="71"/>
      <c r="I685" s="71"/>
      <c r="J685" s="71"/>
      <c r="K685" s="71"/>
      <c r="L685" s="71"/>
      <c r="M685" s="71"/>
      <c r="N685" s="71"/>
      <c r="O685" s="72"/>
      <c r="P685" s="71"/>
      <c r="Q685" s="71"/>
      <c r="R685" s="71"/>
      <c r="S685" s="71"/>
      <c r="T685" s="71"/>
      <c r="U685" s="71"/>
      <c r="V685" s="71"/>
      <c r="W685" s="71"/>
      <c r="X685" s="71"/>
      <c r="Y685" s="71">
        <f>SUM('рабочая 2023 г'!Y684-'2022 г.'!Y684)</f>
        <v>0</v>
      </c>
      <c r="Z685" s="73"/>
      <c r="AA685" s="73"/>
      <c r="AB685" s="73"/>
      <c r="AC685" s="73"/>
      <c r="AD685" s="73"/>
      <c r="AE685" s="73"/>
      <c r="AF685" s="102">
        <f t="shared" si="489"/>
        <v>0</v>
      </c>
      <c r="AG685" s="71">
        <f>SUM('рабочая 2023 г'!AG684-'2022 г.'!AG684)</f>
        <v>0</v>
      </c>
      <c r="AH685" s="71">
        <f>SUM('рабочая 2023 г'!AH684-'2022 г.'!AH684)</f>
        <v>0</v>
      </c>
      <c r="AI685" s="71">
        <f>SUM('рабочая 2023 г'!AI684-'2022 г.'!AI684)</f>
        <v>0</v>
      </c>
      <c r="AJ685" s="71">
        <f>SUM('рабочая 2023 г'!AJ684-'2022 г.'!AJ684)</f>
        <v>0</v>
      </c>
      <c r="AK685" s="71">
        <f>SUM('рабочая 2023 г'!AK684-'2022 г.'!AK684)</f>
        <v>0</v>
      </c>
      <c r="AL685" s="71">
        <f>SUM('рабочая 2023 г'!AL684-'2022 г.'!AL684)</f>
        <v>0</v>
      </c>
      <c r="AM685" s="71">
        <f>SUM('рабочая 2023 г'!AM684-'2022 г.'!AM684)</f>
        <v>0</v>
      </c>
      <c r="AN685" s="71">
        <f>SUM('рабочая 2023 г'!AN684-'2022 г.'!AN684)</f>
        <v>0</v>
      </c>
      <c r="AO685" s="71">
        <f>SUM('рабочая 2023 г'!AO684-'2022 г.'!AO684)</f>
        <v>0</v>
      </c>
      <c r="AP685" s="71">
        <f>SUM('рабочая 2023 г'!AP684-'2022 г.'!AP684)</f>
        <v>0</v>
      </c>
      <c r="AQ685" s="71">
        <f>SUM('рабочая 2023 г'!AQ684-'2022 г.'!AQ684)</f>
        <v>0</v>
      </c>
      <c r="AR685" s="71">
        <f>SUM('рабочая 2023 г'!AR684-'2022 г.'!AR684)</f>
        <v>0</v>
      </c>
      <c r="AS685" s="115">
        <f t="shared" si="307"/>
        <v>0</v>
      </c>
      <c r="AT685" s="71">
        <f>SUM('рабочая 2023 г'!AT684-'2022 г.'!AT684)</f>
        <v>0</v>
      </c>
      <c r="AU685" s="98">
        <f t="shared" si="517"/>
        <v>0</v>
      </c>
      <c r="AV685" s="71">
        <f>SUM('рабочая 2023 г'!AV684-'2022 г.'!AV684)</f>
        <v>0</v>
      </c>
      <c r="AW685" s="71">
        <f>SUM('рабочая 2023 г'!AW684-'2022 г.'!AW684)</f>
        <v>0</v>
      </c>
      <c r="AX685" s="71">
        <f>SUM('рабочая 2023 г'!AX684-'2022 г.'!AX684)</f>
        <v>0</v>
      </c>
      <c r="AY685" s="71">
        <f>SUM('рабочая 2023 г'!AY684-'2022 г.'!AY684)</f>
        <v>0</v>
      </c>
      <c r="AZ685" s="71">
        <f>SUM('рабочая 2023 г'!AZ684-'2022 г.'!AZ684)</f>
        <v>0</v>
      </c>
      <c r="BA685" s="71">
        <f>SUM('рабочая 2023 г'!BA684-'2022 г.'!BA684)</f>
        <v>0</v>
      </c>
      <c r="BB685" s="103">
        <f t="shared" si="518"/>
        <v>0</v>
      </c>
      <c r="BC685" s="71">
        <f>SUM('рабочая 2023 г'!BC684-'2022 г.'!BC684)</f>
        <v>0</v>
      </c>
      <c r="BD685" s="71">
        <f>SUM('рабочая 2023 г'!BD684-'2022 г.'!BD684)</f>
        <v>0</v>
      </c>
      <c r="BE685" s="71">
        <f>SUM('рабочая 2023 г'!BE684-'2022 г.'!BE684)</f>
        <v>0</v>
      </c>
      <c r="BF685" s="71">
        <f>SUM('рабочая 2023 г'!BF684-'2022 г.'!BF684)</f>
        <v>0</v>
      </c>
      <c r="BG685" s="71">
        <f>SUM('рабочая 2023 г'!BG684-'2022 г.'!BG684)</f>
        <v>0</v>
      </c>
      <c r="BH685" s="71">
        <f>SUM('рабочая 2023 г'!BH684-'2022 г.'!BH684)</f>
        <v>0</v>
      </c>
      <c r="BI685" s="71">
        <f>SUM('рабочая 2023 г'!BI684-'2022 г.'!BI684)</f>
        <v>0</v>
      </c>
      <c r="BJ685" s="71">
        <f>SUM('рабочая 2023 г'!BJ684-'2022 г.'!BJ684)</f>
        <v>0</v>
      </c>
      <c r="BK685" s="71">
        <f>SUM('рабочая 2023 г'!BK684-'2022 г.'!BK684)</f>
        <v>0</v>
      </c>
      <c r="BL685" s="98">
        <f t="shared" si="519"/>
        <v>0</v>
      </c>
      <c r="BM685" s="71">
        <f>SUM('рабочая 2023 г'!BM684-'2022 г.'!BM684)</f>
        <v>0</v>
      </c>
      <c r="BN685" s="71">
        <f>SUM('рабочая 2023 г'!BN684-'2022 г.'!BN684)</f>
        <v>0</v>
      </c>
      <c r="BO685" s="71">
        <f>SUM('рабочая 2023 г'!BO684-'2022 г.'!BO684)</f>
        <v>0</v>
      </c>
      <c r="BP685" s="71">
        <f>SUM('рабочая 2023 г'!BP684-'2022 г.'!BP684)</f>
        <v>0</v>
      </c>
      <c r="BQ685" s="71">
        <f t="shared" si="512"/>
        <v>0</v>
      </c>
      <c r="BR685" s="71"/>
      <c r="BS685" s="71"/>
      <c r="BT685" s="71"/>
      <c r="BU685" s="71"/>
      <c r="BV685" s="71"/>
      <c r="BW685" s="71"/>
      <c r="BX685" s="71"/>
      <c r="BY685" s="71"/>
      <c r="BZ685" s="71"/>
      <c r="CA685" s="71"/>
      <c r="CB685" s="71"/>
      <c r="CC685" s="71"/>
      <c r="CD685" s="71"/>
      <c r="CE685" s="71"/>
      <c r="CF685" s="71"/>
      <c r="CG685" s="71"/>
      <c r="CH685" s="71"/>
      <c r="CI685" s="71"/>
      <c r="CJ685" s="71"/>
      <c r="CK685" s="71"/>
      <c r="CL685" s="71"/>
      <c r="CM685" s="71"/>
      <c r="CN685" s="71"/>
      <c r="CO685" s="71"/>
      <c r="CP685" s="188">
        <f t="shared" si="487"/>
        <v>0</v>
      </c>
      <c r="CQ685" s="71"/>
      <c r="CR685" s="71"/>
      <c r="CS685" s="71"/>
      <c r="CT685" s="71"/>
      <c r="CU685" s="71"/>
      <c r="CV685" s="71"/>
      <c r="CW685" s="71"/>
      <c r="CX685" s="71"/>
      <c r="CY685" s="71"/>
      <c r="CZ685" s="71"/>
      <c r="DA685" s="71"/>
      <c r="DB685" s="188">
        <f t="shared" si="488"/>
        <v>0</v>
      </c>
      <c r="DC685" s="38">
        <f t="shared" si="484"/>
        <v>0</v>
      </c>
      <c r="DD685" s="71"/>
      <c r="DE685" s="71"/>
      <c r="DF685" s="71"/>
      <c r="DG685" s="188">
        <f t="shared" si="485"/>
        <v>0</v>
      </c>
      <c r="DH685" s="38">
        <f t="shared" si="486"/>
        <v>0</v>
      </c>
      <c r="DI685" s="71"/>
      <c r="DJ685" s="71"/>
      <c r="DK685" s="71"/>
      <c r="DL685" s="71"/>
      <c r="DM685" s="71"/>
      <c r="DN685" s="71"/>
      <c r="DO685" s="71"/>
      <c r="DP685" s="71"/>
      <c r="DQ685" s="71"/>
      <c r="DR685" s="71"/>
      <c r="DS685" s="71"/>
      <c r="DT685" s="71"/>
      <c r="DU685" s="71"/>
      <c r="DV685" s="71"/>
      <c r="DW685" s="71"/>
      <c r="DX685" s="71"/>
      <c r="DY685" s="71"/>
      <c r="DZ685" s="71"/>
      <c r="EA685" s="71"/>
      <c r="EB685" s="71"/>
      <c r="EC685" s="71"/>
      <c r="ED685" s="71"/>
      <c r="EE685" s="71"/>
      <c r="EF685" s="71"/>
      <c r="EG685" s="71"/>
      <c r="EH685" s="71"/>
      <c r="EI685" s="74"/>
      <c r="EJ685" s="74"/>
      <c r="EK685" s="74"/>
      <c r="EL685" s="74"/>
      <c r="EM685" s="74"/>
      <c r="EN685" s="74"/>
      <c r="EO685" s="74"/>
      <c r="EP685" s="74"/>
      <c r="EQ685" s="74"/>
      <c r="ER685" s="74"/>
      <c r="ES685" s="74"/>
      <c r="ET685" s="74"/>
      <c r="EU685" s="74"/>
      <c r="EV685" s="74"/>
      <c r="EW685" s="74"/>
      <c r="EX685" s="74"/>
      <c r="EY685" s="74"/>
      <c r="EZ685" s="74"/>
      <c r="FA685" s="74"/>
      <c r="FB685" s="74"/>
    </row>
    <row r="686" spans="2:158" s="69" customFormat="1">
      <c r="B686" s="116"/>
      <c r="C686" s="77" t="s">
        <v>390</v>
      </c>
      <c r="D686" s="71"/>
      <c r="E686" s="71"/>
      <c r="F686" s="71"/>
      <c r="G686" s="71"/>
      <c r="H686" s="71"/>
      <c r="I686" s="71"/>
      <c r="J686" s="71"/>
      <c r="K686" s="71"/>
      <c r="L686" s="71"/>
      <c r="M686" s="71"/>
      <c r="N686" s="71"/>
      <c r="O686" s="72"/>
      <c r="P686" s="71"/>
      <c r="Q686" s="71"/>
      <c r="R686" s="71"/>
      <c r="S686" s="71"/>
      <c r="T686" s="71"/>
      <c r="U686" s="71"/>
      <c r="V686" s="71"/>
      <c r="W686" s="71"/>
      <c r="X686" s="71"/>
      <c r="Y686" s="71">
        <f>SUM('рабочая 2023 г'!Y685-'2022 г.'!Y685)</f>
        <v>0</v>
      </c>
      <c r="Z686" s="73"/>
      <c r="AA686" s="73"/>
      <c r="AB686" s="73"/>
      <c r="AC686" s="73"/>
      <c r="AD686" s="73"/>
      <c r="AE686" s="73"/>
      <c r="AF686" s="102">
        <f t="shared" si="489"/>
        <v>0</v>
      </c>
      <c r="AG686" s="71">
        <f>SUM('рабочая 2023 г'!AG685-'2022 г.'!AG685)</f>
        <v>0</v>
      </c>
      <c r="AH686" s="71">
        <f>SUM('рабочая 2023 г'!AH685-'2022 г.'!AH685)</f>
        <v>0</v>
      </c>
      <c r="AI686" s="71">
        <f>SUM('рабочая 2023 г'!AI685-'2022 г.'!AI685)</f>
        <v>0</v>
      </c>
      <c r="AJ686" s="71">
        <f>SUM('рабочая 2023 г'!AJ685-'2022 г.'!AJ685)</f>
        <v>0</v>
      </c>
      <c r="AK686" s="71">
        <f>SUM('рабочая 2023 г'!AK685-'2022 г.'!AK685)</f>
        <v>0</v>
      </c>
      <c r="AL686" s="71">
        <f>SUM('рабочая 2023 г'!AL685-'2022 г.'!AL685)</f>
        <v>0</v>
      </c>
      <c r="AM686" s="71">
        <f>SUM('рабочая 2023 г'!AM685-'2022 г.'!AM685)</f>
        <v>0</v>
      </c>
      <c r="AN686" s="71">
        <f>SUM('рабочая 2023 г'!AN685-'2022 г.'!AN685)</f>
        <v>0</v>
      </c>
      <c r="AO686" s="71">
        <f>SUM('рабочая 2023 г'!AO685-'2022 г.'!AO685)</f>
        <v>0</v>
      </c>
      <c r="AP686" s="71">
        <f>SUM('рабочая 2023 г'!AP685-'2022 г.'!AP685)</f>
        <v>0</v>
      </c>
      <c r="AQ686" s="71">
        <f>SUM('рабочая 2023 г'!AQ685-'2022 г.'!AQ685)</f>
        <v>0</v>
      </c>
      <c r="AR686" s="71">
        <f>SUM('рабочая 2023 г'!AR685-'2022 г.'!AR685)</f>
        <v>0</v>
      </c>
      <c r="AS686" s="115">
        <f t="shared" si="307"/>
        <v>0</v>
      </c>
      <c r="AT686" s="71">
        <f>SUM('рабочая 2023 г'!AT685-'2022 г.'!AT685)</f>
        <v>0</v>
      </c>
      <c r="AU686" s="98">
        <f t="shared" si="517"/>
        <v>0</v>
      </c>
      <c r="AV686" s="71">
        <f>SUM('рабочая 2023 г'!AV685-'2022 г.'!AV685)</f>
        <v>0</v>
      </c>
      <c r="AW686" s="71">
        <f>SUM('рабочая 2023 г'!AW685-'2022 г.'!AW685)</f>
        <v>0</v>
      </c>
      <c r="AX686" s="71">
        <f>SUM('рабочая 2023 г'!AX685-'2022 г.'!AX685)</f>
        <v>0</v>
      </c>
      <c r="AY686" s="71">
        <f>SUM('рабочая 2023 г'!AY685-'2022 г.'!AY685)</f>
        <v>0</v>
      </c>
      <c r="AZ686" s="71">
        <f>SUM('рабочая 2023 г'!AZ685-'2022 г.'!AZ685)</f>
        <v>0</v>
      </c>
      <c r="BA686" s="71">
        <f>SUM('рабочая 2023 г'!BA685-'2022 г.'!BA685)</f>
        <v>0</v>
      </c>
      <c r="BB686" s="103">
        <f t="shared" si="518"/>
        <v>0</v>
      </c>
      <c r="BC686" s="71">
        <f>SUM('рабочая 2023 г'!BC685-'2022 г.'!BC685)</f>
        <v>0</v>
      </c>
      <c r="BD686" s="71">
        <f>SUM('рабочая 2023 г'!BD685-'2022 г.'!BD685)</f>
        <v>0</v>
      </c>
      <c r="BE686" s="71">
        <f>SUM('рабочая 2023 г'!BE685-'2022 г.'!BE685)</f>
        <v>0</v>
      </c>
      <c r="BF686" s="71">
        <f>SUM('рабочая 2023 г'!BF685-'2022 г.'!BF685)</f>
        <v>0</v>
      </c>
      <c r="BG686" s="71">
        <f>SUM('рабочая 2023 г'!BG685-'2022 г.'!BG685)</f>
        <v>0</v>
      </c>
      <c r="BH686" s="71">
        <f>SUM('рабочая 2023 г'!BH685-'2022 г.'!BH685)</f>
        <v>0</v>
      </c>
      <c r="BI686" s="71">
        <f>SUM('рабочая 2023 г'!BI685-'2022 г.'!BI685)</f>
        <v>0</v>
      </c>
      <c r="BJ686" s="71">
        <f>SUM('рабочая 2023 г'!BJ685-'2022 г.'!BJ685)</f>
        <v>0</v>
      </c>
      <c r="BK686" s="71">
        <f>SUM('рабочая 2023 г'!BK685-'2022 г.'!BK685)</f>
        <v>0</v>
      </c>
      <c r="BL686" s="98">
        <f t="shared" si="519"/>
        <v>0</v>
      </c>
      <c r="BM686" s="71">
        <f>SUM('рабочая 2023 г'!BM685-'2022 г.'!BM685)</f>
        <v>0</v>
      </c>
      <c r="BN686" s="71">
        <f>SUM('рабочая 2023 г'!BN685-'2022 г.'!BN685)</f>
        <v>0</v>
      </c>
      <c r="BO686" s="71">
        <f>SUM('рабочая 2023 г'!BO685-'2022 г.'!BO685)</f>
        <v>0</v>
      </c>
      <c r="BP686" s="71">
        <f>SUM('рабочая 2023 г'!BP685-'2022 г.'!BP685)</f>
        <v>0</v>
      </c>
      <c r="BQ686" s="71">
        <f t="shared" si="512"/>
        <v>0</v>
      </c>
      <c r="BR686" s="71"/>
      <c r="BS686" s="71"/>
      <c r="BT686" s="71"/>
      <c r="BU686" s="71"/>
      <c r="BV686" s="71"/>
      <c r="BW686" s="71"/>
      <c r="BX686" s="71"/>
      <c r="BY686" s="71"/>
      <c r="BZ686" s="71"/>
      <c r="CA686" s="71"/>
      <c r="CB686" s="71"/>
      <c r="CC686" s="71"/>
      <c r="CD686" s="71"/>
      <c r="CE686" s="71"/>
      <c r="CF686" s="71"/>
      <c r="CG686" s="71"/>
      <c r="CH686" s="71"/>
      <c r="CI686" s="71"/>
      <c r="CJ686" s="71"/>
      <c r="CK686" s="71"/>
      <c r="CL686" s="71"/>
      <c r="CM686" s="71"/>
      <c r="CN686" s="71"/>
      <c r="CO686" s="71"/>
      <c r="CP686" s="188">
        <f t="shared" si="487"/>
        <v>0</v>
      </c>
      <c r="CQ686" s="71"/>
      <c r="CR686" s="71"/>
      <c r="CS686" s="71"/>
      <c r="CT686" s="71"/>
      <c r="CU686" s="71"/>
      <c r="CV686" s="71"/>
      <c r="CW686" s="71"/>
      <c r="CX686" s="71"/>
      <c r="CY686" s="71"/>
      <c r="CZ686" s="71"/>
      <c r="DA686" s="71"/>
      <c r="DB686" s="188">
        <f t="shared" si="488"/>
        <v>0</v>
      </c>
      <c r="DC686" s="38">
        <f t="shared" si="484"/>
        <v>0</v>
      </c>
      <c r="DD686" s="71"/>
      <c r="DE686" s="71"/>
      <c r="DF686" s="71"/>
      <c r="DG686" s="188">
        <f t="shared" si="485"/>
        <v>0</v>
      </c>
      <c r="DH686" s="38">
        <f t="shared" si="486"/>
        <v>0</v>
      </c>
      <c r="DI686" s="71"/>
      <c r="DJ686" s="71"/>
      <c r="DK686" s="71"/>
      <c r="DL686" s="71"/>
      <c r="DM686" s="71"/>
      <c r="DN686" s="71"/>
      <c r="DO686" s="71"/>
      <c r="DP686" s="71"/>
      <c r="DQ686" s="71"/>
      <c r="DR686" s="71"/>
      <c r="DS686" s="71"/>
      <c r="DT686" s="71"/>
      <c r="DU686" s="71"/>
      <c r="DV686" s="71"/>
      <c r="DW686" s="71"/>
      <c r="DX686" s="71"/>
      <c r="DY686" s="71"/>
      <c r="DZ686" s="71"/>
      <c r="EA686" s="71"/>
      <c r="EB686" s="71"/>
      <c r="EC686" s="71"/>
      <c r="ED686" s="71"/>
      <c r="EE686" s="71"/>
      <c r="EF686" s="71"/>
      <c r="EG686" s="71"/>
      <c r="EH686" s="71"/>
      <c r="EI686" s="74"/>
      <c r="EJ686" s="74"/>
      <c r="EK686" s="74"/>
      <c r="EL686" s="74"/>
      <c r="EM686" s="74"/>
      <c r="EN686" s="74"/>
      <c r="EO686" s="74"/>
      <c r="EP686" s="74"/>
      <c r="EQ686" s="74"/>
      <c r="ER686" s="74"/>
      <c r="ES686" s="74"/>
      <c r="ET686" s="74"/>
      <c r="EU686" s="74"/>
      <c r="EV686" s="74"/>
      <c r="EW686" s="74"/>
      <c r="EX686" s="74"/>
      <c r="EY686" s="74"/>
      <c r="EZ686" s="74"/>
      <c r="FA686" s="74"/>
      <c r="FB686" s="74"/>
    </row>
    <row r="687" spans="2:158" s="69" customFormat="1">
      <c r="B687" s="116"/>
      <c r="C687" s="77" t="s">
        <v>391</v>
      </c>
      <c r="D687" s="71"/>
      <c r="E687" s="71"/>
      <c r="F687" s="71"/>
      <c r="G687" s="71"/>
      <c r="H687" s="71"/>
      <c r="I687" s="71"/>
      <c r="J687" s="71"/>
      <c r="K687" s="71"/>
      <c r="L687" s="71"/>
      <c r="M687" s="71"/>
      <c r="N687" s="71"/>
      <c r="O687" s="72"/>
      <c r="P687" s="71"/>
      <c r="Q687" s="71"/>
      <c r="R687" s="71"/>
      <c r="S687" s="71"/>
      <c r="T687" s="71"/>
      <c r="U687" s="71"/>
      <c r="V687" s="71"/>
      <c r="W687" s="71"/>
      <c r="X687" s="71"/>
      <c r="Y687" s="71">
        <f>SUM('рабочая 2023 г'!Y686-'2022 г.'!Y686)</f>
        <v>0</v>
      </c>
      <c r="Z687" s="73"/>
      <c r="AA687" s="73"/>
      <c r="AB687" s="73"/>
      <c r="AC687" s="73"/>
      <c r="AD687" s="73"/>
      <c r="AE687" s="73"/>
      <c r="AF687" s="102">
        <f t="shared" si="489"/>
        <v>0</v>
      </c>
      <c r="AG687" s="71">
        <f>SUM('рабочая 2023 г'!AG686-'2022 г.'!AG686)</f>
        <v>0</v>
      </c>
      <c r="AH687" s="71">
        <f>SUM('рабочая 2023 г'!AH686-'2022 г.'!AH686)</f>
        <v>0</v>
      </c>
      <c r="AI687" s="71">
        <f>SUM('рабочая 2023 г'!AI686-'2022 г.'!AI686)</f>
        <v>0</v>
      </c>
      <c r="AJ687" s="71">
        <f>SUM('рабочая 2023 г'!AJ686-'2022 г.'!AJ686)</f>
        <v>0</v>
      </c>
      <c r="AK687" s="71">
        <f>SUM('рабочая 2023 г'!AK686-'2022 г.'!AK686)</f>
        <v>0</v>
      </c>
      <c r="AL687" s="71">
        <f>SUM('рабочая 2023 г'!AL686-'2022 г.'!AL686)</f>
        <v>0</v>
      </c>
      <c r="AM687" s="71">
        <f>SUM('рабочая 2023 г'!AM686-'2022 г.'!AM686)</f>
        <v>0</v>
      </c>
      <c r="AN687" s="71">
        <f>SUM('рабочая 2023 г'!AN686-'2022 г.'!AN686)</f>
        <v>0</v>
      </c>
      <c r="AO687" s="71">
        <f>SUM('рабочая 2023 г'!AO686-'2022 г.'!AO686)</f>
        <v>0</v>
      </c>
      <c r="AP687" s="71">
        <f>SUM('рабочая 2023 г'!AP686-'2022 г.'!AP686)</f>
        <v>0</v>
      </c>
      <c r="AQ687" s="71">
        <f>SUM('рабочая 2023 г'!AQ686-'2022 г.'!AQ686)</f>
        <v>0</v>
      </c>
      <c r="AR687" s="71">
        <f>SUM('рабочая 2023 г'!AR686-'2022 г.'!AR686)</f>
        <v>0</v>
      </c>
      <c r="AS687" s="115">
        <f t="shared" si="307"/>
        <v>0</v>
      </c>
      <c r="AT687" s="71">
        <f>SUM('рабочая 2023 г'!AT686-'2022 г.'!AT686)</f>
        <v>0</v>
      </c>
      <c r="AU687" s="98">
        <f t="shared" si="517"/>
        <v>0</v>
      </c>
      <c r="AV687" s="71">
        <f>SUM('рабочая 2023 г'!AV686-'2022 г.'!AV686)</f>
        <v>0</v>
      </c>
      <c r="AW687" s="71">
        <f>SUM('рабочая 2023 г'!AW686-'2022 г.'!AW686)</f>
        <v>0</v>
      </c>
      <c r="AX687" s="71">
        <f>SUM('рабочая 2023 г'!AX686-'2022 г.'!AX686)</f>
        <v>0</v>
      </c>
      <c r="AY687" s="71">
        <f>SUM('рабочая 2023 г'!AY686-'2022 г.'!AY686)</f>
        <v>0</v>
      </c>
      <c r="AZ687" s="71">
        <f>SUM('рабочая 2023 г'!AZ686-'2022 г.'!AZ686)</f>
        <v>0</v>
      </c>
      <c r="BA687" s="71">
        <f>SUM('рабочая 2023 г'!BA686-'2022 г.'!BA686)</f>
        <v>0</v>
      </c>
      <c r="BB687" s="103">
        <f t="shared" si="518"/>
        <v>0</v>
      </c>
      <c r="BC687" s="71">
        <f>SUM('рабочая 2023 г'!BC686-'2022 г.'!BC686)</f>
        <v>0</v>
      </c>
      <c r="BD687" s="71">
        <f>SUM('рабочая 2023 г'!BD686-'2022 г.'!BD686)</f>
        <v>0</v>
      </c>
      <c r="BE687" s="71">
        <f>SUM('рабочая 2023 г'!BE686-'2022 г.'!BE686)</f>
        <v>0</v>
      </c>
      <c r="BF687" s="71">
        <f>SUM('рабочая 2023 г'!BF686-'2022 г.'!BF686)</f>
        <v>0</v>
      </c>
      <c r="BG687" s="71">
        <f>SUM('рабочая 2023 г'!BG686-'2022 г.'!BG686)</f>
        <v>0</v>
      </c>
      <c r="BH687" s="71">
        <f>SUM('рабочая 2023 г'!BH686-'2022 г.'!BH686)</f>
        <v>0</v>
      </c>
      <c r="BI687" s="71">
        <f>SUM('рабочая 2023 г'!BI686-'2022 г.'!BI686)</f>
        <v>0</v>
      </c>
      <c r="BJ687" s="71">
        <f>SUM('рабочая 2023 г'!BJ686-'2022 г.'!BJ686)</f>
        <v>0</v>
      </c>
      <c r="BK687" s="71">
        <f>SUM('рабочая 2023 г'!BK686-'2022 г.'!BK686)</f>
        <v>0</v>
      </c>
      <c r="BL687" s="98">
        <f t="shared" si="519"/>
        <v>0</v>
      </c>
      <c r="BM687" s="71">
        <f>SUM('рабочая 2023 г'!BM686-'2022 г.'!BM686)</f>
        <v>0</v>
      </c>
      <c r="BN687" s="71">
        <f>SUM('рабочая 2023 г'!BN686-'2022 г.'!BN686)</f>
        <v>0</v>
      </c>
      <c r="BO687" s="71">
        <f>SUM('рабочая 2023 г'!BO686-'2022 г.'!BO686)</f>
        <v>0</v>
      </c>
      <c r="BP687" s="71">
        <f>SUM('рабочая 2023 г'!BP686-'2022 г.'!BP686)</f>
        <v>0</v>
      </c>
      <c r="BQ687" s="71">
        <f t="shared" si="512"/>
        <v>0</v>
      </c>
      <c r="BR687" s="71"/>
      <c r="BS687" s="71"/>
      <c r="BT687" s="71"/>
      <c r="BU687" s="71"/>
      <c r="BV687" s="71"/>
      <c r="BW687" s="71"/>
      <c r="BX687" s="71"/>
      <c r="BY687" s="71"/>
      <c r="BZ687" s="71"/>
      <c r="CA687" s="71"/>
      <c r="CB687" s="71"/>
      <c r="CC687" s="71"/>
      <c r="CD687" s="71"/>
      <c r="CE687" s="71"/>
      <c r="CF687" s="71"/>
      <c r="CG687" s="71"/>
      <c r="CH687" s="71"/>
      <c r="CI687" s="71"/>
      <c r="CJ687" s="71"/>
      <c r="CK687" s="71"/>
      <c r="CL687" s="71"/>
      <c r="CM687" s="71"/>
      <c r="CN687" s="71"/>
      <c r="CO687" s="71"/>
      <c r="CP687" s="188">
        <f t="shared" si="487"/>
        <v>0</v>
      </c>
      <c r="CQ687" s="71"/>
      <c r="CR687" s="71"/>
      <c r="CS687" s="71"/>
      <c r="CT687" s="71"/>
      <c r="CU687" s="71"/>
      <c r="CV687" s="71"/>
      <c r="CW687" s="71"/>
      <c r="CX687" s="71"/>
      <c r="CY687" s="71"/>
      <c r="CZ687" s="71"/>
      <c r="DA687" s="71"/>
      <c r="DB687" s="188">
        <f t="shared" si="488"/>
        <v>0</v>
      </c>
      <c r="DC687" s="38">
        <f t="shared" si="484"/>
        <v>0</v>
      </c>
      <c r="DD687" s="71"/>
      <c r="DE687" s="71"/>
      <c r="DF687" s="71"/>
      <c r="DG687" s="188">
        <f t="shared" si="485"/>
        <v>0</v>
      </c>
      <c r="DH687" s="38">
        <f t="shared" si="486"/>
        <v>0</v>
      </c>
      <c r="DI687" s="71"/>
      <c r="DJ687" s="71"/>
      <c r="DK687" s="71"/>
      <c r="DL687" s="71"/>
      <c r="DM687" s="71"/>
      <c r="DN687" s="71"/>
      <c r="DO687" s="71"/>
      <c r="DP687" s="71"/>
      <c r="DQ687" s="71"/>
      <c r="DR687" s="71"/>
      <c r="DS687" s="71"/>
      <c r="DT687" s="71"/>
      <c r="DU687" s="71"/>
      <c r="DV687" s="71"/>
      <c r="DW687" s="71"/>
      <c r="DX687" s="71"/>
      <c r="DY687" s="71"/>
      <c r="DZ687" s="71"/>
      <c r="EA687" s="71"/>
      <c r="EB687" s="71"/>
      <c r="EC687" s="71"/>
      <c r="ED687" s="71"/>
      <c r="EE687" s="71"/>
      <c r="EF687" s="71"/>
      <c r="EG687" s="71"/>
      <c r="EH687" s="71"/>
      <c r="EI687" s="74"/>
      <c r="EJ687" s="74"/>
      <c r="EK687" s="74"/>
      <c r="EL687" s="74"/>
      <c r="EM687" s="74"/>
      <c r="EN687" s="74"/>
      <c r="EO687" s="74"/>
      <c r="EP687" s="74"/>
      <c r="EQ687" s="74"/>
      <c r="ER687" s="74"/>
      <c r="ES687" s="74"/>
      <c r="ET687" s="74"/>
      <c r="EU687" s="74"/>
      <c r="EV687" s="74"/>
      <c r="EW687" s="74"/>
      <c r="EX687" s="74"/>
      <c r="EY687" s="74"/>
      <c r="EZ687" s="74"/>
      <c r="FA687" s="74"/>
      <c r="FB687" s="74"/>
    </row>
    <row r="688" spans="2:158" s="69" customFormat="1">
      <c r="B688" s="116"/>
      <c r="C688" s="77" t="s">
        <v>392</v>
      </c>
      <c r="D688" s="71"/>
      <c r="E688" s="71"/>
      <c r="F688" s="71"/>
      <c r="G688" s="71"/>
      <c r="H688" s="71"/>
      <c r="I688" s="71"/>
      <c r="J688" s="71"/>
      <c r="K688" s="71"/>
      <c r="L688" s="71"/>
      <c r="M688" s="71"/>
      <c r="N688" s="71"/>
      <c r="O688" s="72"/>
      <c r="P688" s="71"/>
      <c r="Q688" s="71"/>
      <c r="R688" s="71"/>
      <c r="S688" s="71"/>
      <c r="T688" s="71"/>
      <c r="U688" s="71"/>
      <c r="V688" s="71"/>
      <c r="W688" s="71"/>
      <c r="X688" s="71"/>
      <c r="Y688" s="71">
        <f>SUM('рабочая 2023 г'!Y687-'2022 г.'!Y687)</f>
        <v>0</v>
      </c>
      <c r="Z688" s="73"/>
      <c r="AA688" s="73"/>
      <c r="AB688" s="73"/>
      <c r="AC688" s="73"/>
      <c r="AD688" s="73"/>
      <c r="AE688" s="73"/>
      <c r="AF688" s="102">
        <f t="shared" si="489"/>
        <v>0</v>
      </c>
      <c r="AG688" s="71">
        <f>SUM('рабочая 2023 г'!AG687-'2022 г.'!AG687)</f>
        <v>0</v>
      </c>
      <c r="AH688" s="71">
        <f>SUM('рабочая 2023 г'!AH687-'2022 г.'!AH687)</f>
        <v>0</v>
      </c>
      <c r="AI688" s="71">
        <f>SUM('рабочая 2023 г'!AI687-'2022 г.'!AI687)</f>
        <v>0</v>
      </c>
      <c r="AJ688" s="71">
        <f>SUM('рабочая 2023 г'!AJ687-'2022 г.'!AJ687)</f>
        <v>0</v>
      </c>
      <c r="AK688" s="71">
        <f>SUM('рабочая 2023 г'!AK687-'2022 г.'!AK687)</f>
        <v>0</v>
      </c>
      <c r="AL688" s="71">
        <f>SUM('рабочая 2023 г'!AL687-'2022 г.'!AL687)</f>
        <v>0</v>
      </c>
      <c r="AM688" s="71">
        <f>SUM('рабочая 2023 г'!AM687-'2022 г.'!AM687)</f>
        <v>0</v>
      </c>
      <c r="AN688" s="71">
        <f>SUM('рабочая 2023 г'!AN687-'2022 г.'!AN687)</f>
        <v>0</v>
      </c>
      <c r="AO688" s="71">
        <f>SUM('рабочая 2023 г'!AO687-'2022 г.'!AO687)</f>
        <v>0</v>
      </c>
      <c r="AP688" s="71">
        <f>SUM('рабочая 2023 г'!AP687-'2022 г.'!AP687)</f>
        <v>0</v>
      </c>
      <c r="AQ688" s="71">
        <f>SUM('рабочая 2023 г'!AQ687-'2022 г.'!AQ687)</f>
        <v>0</v>
      </c>
      <c r="AR688" s="71">
        <f>SUM('рабочая 2023 г'!AR687-'2022 г.'!AR687)</f>
        <v>0</v>
      </c>
      <c r="AS688" s="115">
        <f t="shared" si="307"/>
        <v>0</v>
      </c>
      <c r="AT688" s="71">
        <f>SUM('рабочая 2023 г'!AT687-'2022 г.'!AT687)</f>
        <v>0</v>
      </c>
      <c r="AU688" s="98">
        <f t="shared" si="517"/>
        <v>0</v>
      </c>
      <c r="AV688" s="71">
        <f>SUM('рабочая 2023 г'!AV687-'2022 г.'!AV687)</f>
        <v>0</v>
      </c>
      <c r="AW688" s="71">
        <f>SUM('рабочая 2023 г'!AW687-'2022 г.'!AW687)</f>
        <v>0</v>
      </c>
      <c r="AX688" s="71">
        <f>SUM('рабочая 2023 г'!AX687-'2022 г.'!AX687)</f>
        <v>0</v>
      </c>
      <c r="AY688" s="71">
        <f>SUM('рабочая 2023 г'!AY687-'2022 г.'!AY687)</f>
        <v>0</v>
      </c>
      <c r="AZ688" s="71">
        <f>SUM('рабочая 2023 г'!AZ687-'2022 г.'!AZ687)</f>
        <v>0</v>
      </c>
      <c r="BA688" s="71">
        <f>SUM('рабочая 2023 г'!BA687-'2022 г.'!BA687)</f>
        <v>0</v>
      </c>
      <c r="BB688" s="103">
        <f t="shared" si="518"/>
        <v>0</v>
      </c>
      <c r="BC688" s="71">
        <f>SUM('рабочая 2023 г'!BC687-'2022 г.'!BC687)</f>
        <v>0</v>
      </c>
      <c r="BD688" s="71">
        <f>SUM('рабочая 2023 г'!BD687-'2022 г.'!BD687)</f>
        <v>0</v>
      </c>
      <c r="BE688" s="71">
        <f>SUM('рабочая 2023 г'!BE687-'2022 г.'!BE687)</f>
        <v>0</v>
      </c>
      <c r="BF688" s="71">
        <f>SUM('рабочая 2023 г'!BF687-'2022 г.'!BF687)</f>
        <v>0</v>
      </c>
      <c r="BG688" s="71">
        <f>SUM('рабочая 2023 г'!BG687-'2022 г.'!BG687)</f>
        <v>0</v>
      </c>
      <c r="BH688" s="71">
        <f>SUM('рабочая 2023 г'!BH687-'2022 г.'!BH687)</f>
        <v>0</v>
      </c>
      <c r="BI688" s="71">
        <f>SUM('рабочая 2023 г'!BI687-'2022 г.'!BI687)</f>
        <v>0</v>
      </c>
      <c r="BJ688" s="71">
        <f>SUM('рабочая 2023 г'!BJ687-'2022 г.'!BJ687)</f>
        <v>0</v>
      </c>
      <c r="BK688" s="71">
        <f>SUM('рабочая 2023 г'!BK687-'2022 г.'!BK687)</f>
        <v>0</v>
      </c>
      <c r="BL688" s="98">
        <f t="shared" si="519"/>
        <v>0</v>
      </c>
      <c r="BM688" s="71">
        <f>SUM('рабочая 2023 г'!BM687-'2022 г.'!BM687)</f>
        <v>0</v>
      </c>
      <c r="BN688" s="71">
        <f>SUM('рабочая 2023 г'!BN687-'2022 г.'!BN687)</f>
        <v>0</v>
      </c>
      <c r="BO688" s="71">
        <f>SUM('рабочая 2023 г'!BO687-'2022 г.'!BO687)</f>
        <v>0</v>
      </c>
      <c r="BP688" s="71">
        <f>SUM('рабочая 2023 г'!BP687-'2022 г.'!BP687)</f>
        <v>0</v>
      </c>
      <c r="BQ688" s="71">
        <f t="shared" si="512"/>
        <v>0</v>
      </c>
      <c r="BR688" s="71"/>
      <c r="BS688" s="71"/>
      <c r="BT688" s="71"/>
      <c r="BU688" s="71"/>
      <c r="BV688" s="71"/>
      <c r="BW688" s="71"/>
      <c r="BX688" s="71"/>
      <c r="BY688" s="71"/>
      <c r="BZ688" s="71"/>
      <c r="CA688" s="71"/>
      <c r="CB688" s="71"/>
      <c r="CC688" s="71"/>
      <c r="CD688" s="71"/>
      <c r="CE688" s="71"/>
      <c r="CF688" s="71"/>
      <c r="CG688" s="71"/>
      <c r="CH688" s="71"/>
      <c r="CI688" s="71"/>
      <c r="CJ688" s="71"/>
      <c r="CK688" s="71"/>
      <c r="CL688" s="71"/>
      <c r="CM688" s="71"/>
      <c r="CN688" s="71"/>
      <c r="CO688" s="71"/>
      <c r="CP688" s="188">
        <f t="shared" si="487"/>
        <v>0</v>
      </c>
      <c r="CQ688" s="71"/>
      <c r="CR688" s="71"/>
      <c r="CS688" s="71"/>
      <c r="CT688" s="71"/>
      <c r="CU688" s="71"/>
      <c r="CV688" s="71"/>
      <c r="CW688" s="71"/>
      <c r="CX688" s="71"/>
      <c r="CY688" s="71"/>
      <c r="CZ688" s="71"/>
      <c r="DA688" s="71"/>
      <c r="DB688" s="188">
        <f t="shared" si="488"/>
        <v>0</v>
      </c>
      <c r="DC688" s="38">
        <f t="shared" si="484"/>
        <v>0</v>
      </c>
      <c r="DD688" s="71"/>
      <c r="DE688" s="71"/>
      <c r="DF688" s="71"/>
      <c r="DG688" s="188">
        <f t="shared" si="485"/>
        <v>0</v>
      </c>
      <c r="DH688" s="38">
        <f t="shared" si="486"/>
        <v>0</v>
      </c>
      <c r="DI688" s="71"/>
      <c r="DJ688" s="71"/>
      <c r="DK688" s="71"/>
      <c r="DL688" s="71"/>
      <c r="DM688" s="71"/>
      <c r="DN688" s="71"/>
      <c r="DO688" s="71"/>
      <c r="DP688" s="71"/>
      <c r="DQ688" s="71"/>
      <c r="DR688" s="71"/>
      <c r="DS688" s="71"/>
      <c r="DT688" s="71"/>
      <c r="DU688" s="71"/>
      <c r="DV688" s="71"/>
      <c r="DW688" s="71"/>
      <c r="DX688" s="71"/>
      <c r="DY688" s="71"/>
      <c r="DZ688" s="71"/>
      <c r="EA688" s="71"/>
      <c r="EB688" s="71"/>
      <c r="EC688" s="71"/>
      <c r="ED688" s="71"/>
      <c r="EE688" s="71"/>
      <c r="EF688" s="71"/>
      <c r="EG688" s="71"/>
      <c r="EH688" s="71"/>
      <c r="EI688" s="74"/>
      <c r="EJ688" s="74"/>
      <c r="EK688" s="74"/>
      <c r="EL688" s="74"/>
      <c r="EM688" s="74"/>
      <c r="EN688" s="74"/>
      <c r="EO688" s="74"/>
      <c r="EP688" s="74"/>
      <c r="EQ688" s="74"/>
      <c r="ER688" s="74"/>
      <c r="ES688" s="74"/>
      <c r="ET688" s="74"/>
      <c r="EU688" s="74"/>
      <c r="EV688" s="74"/>
      <c r="EW688" s="74"/>
      <c r="EX688" s="74"/>
      <c r="EY688" s="74"/>
      <c r="EZ688" s="74"/>
      <c r="FA688" s="74"/>
      <c r="FB688" s="74"/>
    </row>
    <row r="689" spans="2:158" s="69" customFormat="1">
      <c r="B689" s="116"/>
      <c r="C689" s="77" t="s">
        <v>393</v>
      </c>
      <c r="D689" s="71"/>
      <c r="E689" s="71"/>
      <c r="F689" s="71"/>
      <c r="G689" s="71"/>
      <c r="H689" s="71"/>
      <c r="I689" s="71"/>
      <c r="J689" s="71"/>
      <c r="K689" s="71"/>
      <c r="L689" s="71"/>
      <c r="M689" s="71"/>
      <c r="N689" s="71"/>
      <c r="O689" s="72"/>
      <c r="P689" s="71"/>
      <c r="Q689" s="71"/>
      <c r="R689" s="71"/>
      <c r="S689" s="71"/>
      <c r="T689" s="71"/>
      <c r="U689" s="71"/>
      <c r="V689" s="71"/>
      <c r="W689" s="71"/>
      <c r="X689" s="71"/>
      <c r="Y689" s="71">
        <f>SUM('рабочая 2023 г'!Y688-'2022 г.'!Y688)</f>
        <v>0</v>
      </c>
      <c r="Z689" s="73"/>
      <c r="AA689" s="73"/>
      <c r="AB689" s="73"/>
      <c r="AC689" s="73"/>
      <c r="AD689" s="73"/>
      <c r="AE689" s="73"/>
      <c r="AF689" s="102">
        <f t="shared" si="489"/>
        <v>0</v>
      </c>
      <c r="AG689" s="71">
        <f>SUM('рабочая 2023 г'!AG688-'2022 г.'!AG688)</f>
        <v>0</v>
      </c>
      <c r="AH689" s="71">
        <f>SUM('рабочая 2023 г'!AH688-'2022 г.'!AH688)</f>
        <v>0</v>
      </c>
      <c r="AI689" s="71">
        <f>SUM('рабочая 2023 г'!AI688-'2022 г.'!AI688)</f>
        <v>0</v>
      </c>
      <c r="AJ689" s="71">
        <f>SUM('рабочая 2023 г'!AJ688-'2022 г.'!AJ688)</f>
        <v>0</v>
      </c>
      <c r="AK689" s="71">
        <f>SUM('рабочая 2023 г'!AK688-'2022 г.'!AK688)</f>
        <v>0</v>
      </c>
      <c r="AL689" s="71">
        <f>SUM('рабочая 2023 г'!AL688-'2022 г.'!AL688)</f>
        <v>0</v>
      </c>
      <c r="AM689" s="71">
        <f>SUM('рабочая 2023 г'!AM688-'2022 г.'!AM688)</f>
        <v>0</v>
      </c>
      <c r="AN689" s="71">
        <f>SUM('рабочая 2023 г'!AN688-'2022 г.'!AN688)</f>
        <v>0</v>
      </c>
      <c r="AO689" s="71">
        <f>SUM('рабочая 2023 г'!AO688-'2022 г.'!AO688)</f>
        <v>0</v>
      </c>
      <c r="AP689" s="71">
        <f>SUM('рабочая 2023 г'!AP688-'2022 г.'!AP688)</f>
        <v>0</v>
      </c>
      <c r="AQ689" s="71">
        <f>SUM('рабочая 2023 г'!AQ688-'2022 г.'!AQ688)</f>
        <v>0</v>
      </c>
      <c r="AR689" s="71">
        <f>SUM('рабочая 2023 г'!AR688-'2022 г.'!AR688)</f>
        <v>0</v>
      </c>
      <c r="AS689" s="115">
        <f t="shared" si="307"/>
        <v>0</v>
      </c>
      <c r="AT689" s="71">
        <f>SUM('рабочая 2023 г'!AT688-'2022 г.'!AT688)</f>
        <v>0</v>
      </c>
      <c r="AU689" s="98">
        <f t="shared" si="517"/>
        <v>0</v>
      </c>
      <c r="AV689" s="71">
        <f>SUM('рабочая 2023 г'!AV688-'2022 г.'!AV688)</f>
        <v>0</v>
      </c>
      <c r="AW689" s="71">
        <f>SUM('рабочая 2023 г'!AW688-'2022 г.'!AW688)</f>
        <v>0</v>
      </c>
      <c r="AX689" s="71">
        <f>SUM('рабочая 2023 г'!AX688-'2022 г.'!AX688)</f>
        <v>0</v>
      </c>
      <c r="AY689" s="71">
        <f>SUM('рабочая 2023 г'!AY688-'2022 г.'!AY688)</f>
        <v>0</v>
      </c>
      <c r="AZ689" s="71">
        <f>SUM('рабочая 2023 г'!AZ688-'2022 г.'!AZ688)</f>
        <v>0</v>
      </c>
      <c r="BA689" s="71">
        <f>SUM('рабочая 2023 г'!BA688-'2022 г.'!BA688)</f>
        <v>0</v>
      </c>
      <c r="BB689" s="103">
        <f t="shared" si="518"/>
        <v>0</v>
      </c>
      <c r="BC689" s="71">
        <f>SUM('рабочая 2023 г'!BC688-'2022 г.'!BC688)</f>
        <v>0</v>
      </c>
      <c r="BD689" s="71">
        <f>SUM('рабочая 2023 г'!BD688-'2022 г.'!BD688)</f>
        <v>0</v>
      </c>
      <c r="BE689" s="71">
        <f>SUM('рабочая 2023 г'!BE688-'2022 г.'!BE688)</f>
        <v>0</v>
      </c>
      <c r="BF689" s="71">
        <f>SUM('рабочая 2023 г'!BF688-'2022 г.'!BF688)</f>
        <v>0</v>
      </c>
      <c r="BG689" s="71">
        <f>SUM('рабочая 2023 г'!BG688-'2022 г.'!BG688)</f>
        <v>0</v>
      </c>
      <c r="BH689" s="71">
        <f>SUM('рабочая 2023 г'!BH688-'2022 г.'!BH688)</f>
        <v>0</v>
      </c>
      <c r="BI689" s="71">
        <f>SUM('рабочая 2023 г'!BI688-'2022 г.'!BI688)</f>
        <v>0</v>
      </c>
      <c r="BJ689" s="71">
        <f>SUM('рабочая 2023 г'!BJ688-'2022 г.'!BJ688)</f>
        <v>0</v>
      </c>
      <c r="BK689" s="71">
        <f>SUM('рабочая 2023 г'!BK688-'2022 г.'!BK688)</f>
        <v>0</v>
      </c>
      <c r="BL689" s="98">
        <f t="shared" si="519"/>
        <v>0</v>
      </c>
      <c r="BM689" s="71">
        <f>SUM('рабочая 2023 г'!BM688-'2022 г.'!BM688)</f>
        <v>0</v>
      </c>
      <c r="BN689" s="71">
        <f>SUM('рабочая 2023 г'!BN688-'2022 г.'!BN688)</f>
        <v>0</v>
      </c>
      <c r="BO689" s="71">
        <f>SUM('рабочая 2023 г'!BO688-'2022 г.'!BO688)</f>
        <v>0</v>
      </c>
      <c r="BP689" s="71">
        <f>SUM('рабочая 2023 г'!BP688-'2022 г.'!BP688)</f>
        <v>0</v>
      </c>
      <c r="BQ689" s="71">
        <f t="shared" si="512"/>
        <v>0</v>
      </c>
      <c r="BR689" s="71"/>
      <c r="BS689" s="71"/>
      <c r="BT689" s="71"/>
      <c r="BU689" s="71"/>
      <c r="BV689" s="71"/>
      <c r="BW689" s="71"/>
      <c r="BX689" s="71"/>
      <c r="BY689" s="71"/>
      <c r="BZ689" s="71"/>
      <c r="CA689" s="71"/>
      <c r="CB689" s="71"/>
      <c r="CC689" s="71"/>
      <c r="CD689" s="71"/>
      <c r="CE689" s="71"/>
      <c r="CF689" s="71"/>
      <c r="CG689" s="71"/>
      <c r="CH689" s="71"/>
      <c r="CI689" s="71"/>
      <c r="CJ689" s="71"/>
      <c r="CK689" s="71"/>
      <c r="CL689" s="71"/>
      <c r="CM689" s="71"/>
      <c r="CN689" s="71"/>
      <c r="CO689" s="71"/>
      <c r="CP689" s="188">
        <f t="shared" si="487"/>
        <v>0</v>
      </c>
      <c r="CQ689" s="71"/>
      <c r="CR689" s="71"/>
      <c r="CS689" s="71"/>
      <c r="CT689" s="71"/>
      <c r="CU689" s="71"/>
      <c r="CV689" s="71"/>
      <c r="CW689" s="71"/>
      <c r="CX689" s="71"/>
      <c r="CY689" s="71"/>
      <c r="CZ689" s="71"/>
      <c r="DA689" s="71"/>
      <c r="DB689" s="188">
        <f t="shared" si="488"/>
        <v>0</v>
      </c>
      <c r="DC689" s="38">
        <f t="shared" si="484"/>
        <v>0</v>
      </c>
      <c r="DD689" s="71"/>
      <c r="DE689" s="71"/>
      <c r="DF689" s="71"/>
      <c r="DG689" s="188">
        <f t="shared" si="485"/>
        <v>0</v>
      </c>
      <c r="DH689" s="38">
        <f t="shared" si="486"/>
        <v>0</v>
      </c>
      <c r="DI689" s="71"/>
      <c r="DJ689" s="71"/>
      <c r="DK689" s="71"/>
      <c r="DL689" s="71"/>
      <c r="DM689" s="71"/>
      <c r="DN689" s="71"/>
      <c r="DO689" s="71"/>
      <c r="DP689" s="71"/>
      <c r="DQ689" s="71"/>
      <c r="DR689" s="71"/>
      <c r="DS689" s="71"/>
      <c r="DT689" s="71"/>
      <c r="DU689" s="71"/>
      <c r="DV689" s="71"/>
      <c r="DW689" s="71"/>
      <c r="DX689" s="71"/>
      <c r="DY689" s="71"/>
      <c r="DZ689" s="71"/>
      <c r="EA689" s="71"/>
      <c r="EB689" s="71"/>
      <c r="EC689" s="71"/>
      <c r="ED689" s="71"/>
      <c r="EE689" s="71"/>
      <c r="EF689" s="71"/>
      <c r="EG689" s="71"/>
      <c r="EH689" s="71"/>
      <c r="EI689" s="74"/>
      <c r="EJ689" s="74"/>
      <c r="EK689" s="74"/>
      <c r="EL689" s="74"/>
      <c r="EM689" s="74"/>
      <c r="EN689" s="74"/>
      <c r="EO689" s="74"/>
      <c r="EP689" s="74"/>
      <c r="EQ689" s="74"/>
      <c r="ER689" s="74"/>
      <c r="ES689" s="74"/>
      <c r="ET689" s="74"/>
      <c r="EU689" s="74"/>
      <c r="EV689" s="74"/>
      <c r="EW689" s="74"/>
      <c r="EX689" s="74"/>
      <c r="EY689" s="74"/>
      <c r="EZ689" s="74"/>
      <c r="FA689" s="74"/>
      <c r="FB689" s="74"/>
    </row>
    <row r="690" spans="2:158" s="69" customFormat="1">
      <c r="B690" s="116"/>
      <c r="C690" s="77" t="s">
        <v>394</v>
      </c>
      <c r="D690" s="71"/>
      <c r="E690" s="71"/>
      <c r="F690" s="71"/>
      <c r="G690" s="71"/>
      <c r="H690" s="71"/>
      <c r="I690" s="71"/>
      <c r="J690" s="71"/>
      <c r="K690" s="71"/>
      <c r="L690" s="71"/>
      <c r="M690" s="71"/>
      <c r="N690" s="71"/>
      <c r="O690" s="72"/>
      <c r="P690" s="71"/>
      <c r="Q690" s="71"/>
      <c r="R690" s="71"/>
      <c r="S690" s="71"/>
      <c r="T690" s="71"/>
      <c r="U690" s="71"/>
      <c r="V690" s="71"/>
      <c r="W690" s="71"/>
      <c r="X690" s="71"/>
      <c r="Y690" s="71">
        <f>SUM('рабочая 2023 г'!Y689-'2022 г.'!Y689)</f>
        <v>0</v>
      </c>
      <c r="Z690" s="73"/>
      <c r="AA690" s="73"/>
      <c r="AB690" s="73"/>
      <c r="AC690" s="73"/>
      <c r="AD690" s="73"/>
      <c r="AE690" s="73"/>
      <c r="AF690" s="102">
        <f t="shared" si="489"/>
        <v>0</v>
      </c>
      <c r="AG690" s="71">
        <f>SUM('рабочая 2023 г'!AG689-'2022 г.'!AG689)</f>
        <v>0</v>
      </c>
      <c r="AH690" s="71">
        <f>SUM('рабочая 2023 г'!AH689-'2022 г.'!AH689)</f>
        <v>0</v>
      </c>
      <c r="AI690" s="71">
        <f>SUM('рабочая 2023 г'!AI689-'2022 г.'!AI689)</f>
        <v>0</v>
      </c>
      <c r="AJ690" s="71">
        <f>SUM('рабочая 2023 г'!AJ689-'2022 г.'!AJ689)</f>
        <v>0</v>
      </c>
      <c r="AK690" s="71">
        <f>SUM('рабочая 2023 г'!AK689-'2022 г.'!AK689)</f>
        <v>0</v>
      </c>
      <c r="AL690" s="71">
        <f>SUM('рабочая 2023 г'!AL689-'2022 г.'!AL689)</f>
        <v>0</v>
      </c>
      <c r="AM690" s="71">
        <f>SUM('рабочая 2023 г'!AM689-'2022 г.'!AM689)</f>
        <v>0</v>
      </c>
      <c r="AN690" s="71">
        <f>SUM('рабочая 2023 г'!AN689-'2022 г.'!AN689)</f>
        <v>0</v>
      </c>
      <c r="AO690" s="71">
        <f>SUM('рабочая 2023 г'!AO689-'2022 г.'!AO689)</f>
        <v>0</v>
      </c>
      <c r="AP690" s="71">
        <f>SUM('рабочая 2023 г'!AP689-'2022 г.'!AP689)</f>
        <v>0</v>
      </c>
      <c r="AQ690" s="71">
        <f>SUM('рабочая 2023 г'!AQ689-'2022 г.'!AQ689)</f>
        <v>0</v>
      </c>
      <c r="AR690" s="71">
        <f>SUM('рабочая 2023 г'!AR689-'2022 г.'!AR689)</f>
        <v>0</v>
      </c>
      <c r="AS690" s="115">
        <f t="shared" si="307"/>
        <v>0</v>
      </c>
      <c r="AT690" s="71">
        <f>SUM('рабочая 2023 г'!AT689-'2022 г.'!AT689)</f>
        <v>0</v>
      </c>
      <c r="AU690" s="98">
        <f t="shared" si="517"/>
        <v>0</v>
      </c>
      <c r="AV690" s="71">
        <f>SUM('рабочая 2023 г'!AV689-'2022 г.'!AV689)</f>
        <v>0</v>
      </c>
      <c r="AW690" s="71">
        <f>SUM('рабочая 2023 г'!AW689-'2022 г.'!AW689)</f>
        <v>0</v>
      </c>
      <c r="AX690" s="71">
        <f>SUM('рабочая 2023 г'!AX689-'2022 г.'!AX689)</f>
        <v>0</v>
      </c>
      <c r="AY690" s="71">
        <f>SUM('рабочая 2023 г'!AY689-'2022 г.'!AY689)</f>
        <v>0</v>
      </c>
      <c r="AZ690" s="71">
        <f>SUM('рабочая 2023 г'!AZ689-'2022 г.'!AZ689)</f>
        <v>0</v>
      </c>
      <c r="BA690" s="71">
        <f>SUM('рабочая 2023 г'!BA689-'2022 г.'!BA689)</f>
        <v>0</v>
      </c>
      <c r="BB690" s="103">
        <f t="shared" si="518"/>
        <v>0</v>
      </c>
      <c r="BC690" s="71">
        <f>SUM('рабочая 2023 г'!BC689-'2022 г.'!BC689)</f>
        <v>0</v>
      </c>
      <c r="BD690" s="71">
        <f>SUM('рабочая 2023 г'!BD689-'2022 г.'!BD689)</f>
        <v>0</v>
      </c>
      <c r="BE690" s="71">
        <f>SUM('рабочая 2023 г'!BE689-'2022 г.'!BE689)</f>
        <v>0</v>
      </c>
      <c r="BF690" s="71">
        <f>SUM('рабочая 2023 г'!BF689-'2022 г.'!BF689)</f>
        <v>0</v>
      </c>
      <c r="BG690" s="71">
        <f>SUM('рабочая 2023 г'!BG689-'2022 г.'!BG689)</f>
        <v>0</v>
      </c>
      <c r="BH690" s="71">
        <f>SUM('рабочая 2023 г'!BH689-'2022 г.'!BH689)</f>
        <v>0</v>
      </c>
      <c r="BI690" s="71">
        <f>SUM('рабочая 2023 г'!BI689-'2022 г.'!BI689)</f>
        <v>0</v>
      </c>
      <c r="BJ690" s="71">
        <f>SUM('рабочая 2023 г'!BJ689-'2022 г.'!BJ689)</f>
        <v>0</v>
      </c>
      <c r="BK690" s="71">
        <f>SUM('рабочая 2023 г'!BK689-'2022 г.'!BK689)</f>
        <v>0</v>
      </c>
      <c r="BL690" s="98">
        <f t="shared" si="519"/>
        <v>0</v>
      </c>
      <c r="BM690" s="71">
        <f>SUM('рабочая 2023 г'!BM689-'2022 г.'!BM689)</f>
        <v>0</v>
      </c>
      <c r="BN690" s="71">
        <f>SUM('рабочая 2023 г'!BN689-'2022 г.'!BN689)</f>
        <v>0</v>
      </c>
      <c r="BO690" s="71">
        <f>SUM('рабочая 2023 г'!BO689-'2022 г.'!BO689)</f>
        <v>0</v>
      </c>
      <c r="BP690" s="71">
        <f>SUM('рабочая 2023 г'!BP689-'2022 г.'!BP689)</f>
        <v>0</v>
      </c>
      <c r="BQ690" s="71">
        <f t="shared" si="512"/>
        <v>0</v>
      </c>
      <c r="BR690" s="71"/>
      <c r="BS690" s="71"/>
      <c r="BT690" s="71"/>
      <c r="BU690" s="71"/>
      <c r="BV690" s="71"/>
      <c r="BW690" s="71"/>
      <c r="BX690" s="71"/>
      <c r="BY690" s="71"/>
      <c r="BZ690" s="71"/>
      <c r="CA690" s="71"/>
      <c r="CB690" s="71"/>
      <c r="CC690" s="71"/>
      <c r="CD690" s="71"/>
      <c r="CE690" s="71"/>
      <c r="CF690" s="71"/>
      <c r="CG690" s="71"/>
      <c r="CH690" s="71"/>
      <c r="CI690" s="71"/>
      <c r="CJ690" s="71"/>
      <c r="CK690" s="71"/>
      <c r="CL690" s="71"/>
      <c r="CM690" s="71"/>
      <c r="CN690" s="71"/>
      <c r="CO690" s="71"/>
      <c r="CP690" s="188">
        <f t="shared" si="487"/>
        <v>0</v>
      </c>
      <c r="CQ690" s="71"/>
      <c r="CR690" s="71"/>
      <c r="CS690" s="71"/>
      <c r="CT690" s="71"/>
      <c r="CU690" s="71"/>
      <c r="CV690" s="71"/>
      <c r="CW690" s="71"/>
      <c r="CX690" s="71"/>
      <c r="CY690" s="71"/>
      <c r="CZ690" s="71"/>
      <c r="DA690" s="71"/>
      <c r="DB690" s="188">
        <f t="shared" si="488"/>
        <v>0</v>
      </c>
      <c r="DC690" s="38">
        <f t="shared" si="484"/>
        <v>0</v>
      </c>
      <c r="DD690" s="71"/>
      <c r="DE690" s="71"/>
      <c r="DF690" s="71"/>
      <c r="DG690" s="188">
        <f t="shared" si="485"/>
        <v>0</v>
      </c>
      <c r="DH690" s="38">
        <f t="shared" si="486"/>
        <v>0</v>
      </c>
      <c r="DI690" s="71"/>
      <c r="DJ690" s="71"/>
      <c r="DK690" s="71"/>
      <c r="DL690" s="71"/>
      <c r="DM690" s="71"/>
      <c r="DN690" s="71"/>
      <c r="DO690" s="71"/>
      <c r="DP690" s="71"/>
      <c r="DQ690" s="71"/>
      <c r="DR690" s="71"/>
      <c r="DS690" s="71"/>
      <c r="DT690" s="71"/>
      <c r="DU690" s="71"/>
      <c r="DV690" s="71"/>
      <c r="DW690" s="71"/>
      <c r="DX690" s="71"/>
      <c r="DY690" s="71"/>
      <c r="DZ690" s="71"/>
      <c r="EA690" s="71"/>
      <c r="EB690" s="71"/>
      <c r="EC690" s="71"/>
      <c r="ED690" s="71"/>
      <c r="EE690" s="71"/>
      <c r="EF690" s="71"/>
      <c r="EG690" s="71"/>
      <c r="EH690" s="71"/>
      <c r="EI690" s="74"/>
      <c r="EJ690" s="74"/>
      <c r="EK690" s="74"/>
      <c r="EL690" s="74"/>
      <c r="EM690" s="74"/>
      <c r="EN690" s="74"/>
      <c r="EO690" s="74"/>
      <c r="EP690" s="74"/>
      <c r="EQ690" s="74"/>
      <c r="ER690" s="74"/>
      <c r="ES690" s="74"/>
      <c r="ET690" s="74"/>
      <c r="EU690" s="74"/>
      <c r="EV690" s="74"/>
      <c r="EW690" s="74"/>
      <c r="EX690" s="74"/>
      <c r="EY690" s="74"/>
      <c r="EZ690" s="74"/>
      <c r="FA690" s="74"/>
      <c r="FB690" s="74"/>
    </row>
    <row r="691" spans="2:158" s="69" customFormat="1">
      <c r="B691" s="116"/>
      <c r="C691" s="77" t="s">
        <v>395</v>
      </c>
      <c r="D691" s="71"/>
      <c r="E691" s="71"/>
      <c r="F691" s="71"/>
      <c r="G691" s="71"/>
      <c r="H691" s="71"/>
      <c r="I691" s="71"/>
      <c r="J691" s="71"/>
      <c r="K691" s="71"/>
      <c r="L691" s="71"/>
      <c r="M691" s="71"/>
      <c r="N691" s="71"/>
      <c r="O691" s="72"/>
      <c r="P691" s="71"/>
      <c r="Q691" s="71"/>
      <c r="R691" s="71"/>
      <c r="S691" s="71"/>
      <c r="T691" s="71"/>
      <c r="U691" s="71"/>
      <c r="V691" s="71"/>
      <c r="W691" s="71"/>
      <c r="X691" s="71"/>
      <c r="Y691" s="71">
        <f>SUM('рабочая 2023 г'!Y690-'2022 г.'!Y690)</f>
        <v>0</v>
      </c>
      <c r="Z691" s="73"/>
      <c r="AA691" s="73"/>
      <c r="AB691" s="73"/>
      <c r="AC691" s="73"/>
      <c r="AD691" s="73"/>
      <c r="AE691" s="73"/>
      <c r="AF691" s="102">
        <f t="shared" si="489"/>
        <v>0</v>
      </c>
      <c r="AG691" s="71">
        <f>SUM('рабочая 2023 г'!AG690-'2022 г.'!AG690)</f>
        <v>0</v>
      </c>
      <c r="AH691" s="71">
        <f>SUM('рабочая 2023 г'!AH690-'2022 г.'!AH690)</f>
        <v>0</v>
      </c>
      <c r="AI691" s="71">
        <f>SUM('рабочая 2023 г'!AI690-'2022 г.'!AI690)</f>
        <v>0</v>
      </c>
      <c r="AJ691" s="71">
        <f>SUM('рабочая 2023 г'!AJ690-'2022 г.'!AJ690)</f>
        <v>0</v>
      </c>
      <c r="AK691" s="71">
        <f>SUM('рабочая 2023 г'!AK690-'2022 г.'!AK690)</f>
        <v>0</v>
      </c>
      <c r="AL691" s="71">
        <f>SUM('рабочая 2023 г'!AL690-'2022 г.'!AL690)</f>
        <v>0</v>
      </c>
      <c r="AM691" s="71">
        <f>SUM('рабочая 2023 г'!AM690-'2022 г.'!AM690)</f>
        <v>0</v>
      </c>
      <c r="AN691" s="71">
        <f>SUM('рабочая 2023 г'!AN690-'2022 г.'!AN690)</f>
        <v>0</v>
      </c>
      <c r="AO691" s="71">
        <f>SUM('рабочая 2023 г'!AO690-'2022 г.'!AO690)</f>
        <v>0</v>
      </c>
      <c r="AP691" s="71">
        <f>SUM('рабочая 2023 г'!AP690-'2022 г.'!AP690)</f>
        <v>0</v>
      </c>
      <c r="AQ691" s="71">
        <f>SUM('рабочая 2023 г'!AQ690-'2022 г.'!AQ690)</f>
        <v>0</v>
      </c>
      <c r="AR691" s="71">
        <f>SUM('рабочая 2023 г'!AR690-'2022 г.'!AR690)</f>
        <v>0</v>
      </c>
      <c r="AS691" s="115">
        <f t="shared" si="307"/>
        <v>0</v>
      </c>
      <c r="AT691" s="71">
        <f>SUM('рабочая 2023 г'!AT690-'2022 г.'!AT690)</f>
        <v>0</v>
      </c>
      <c r="AU691" s="98">
        <f t="shared" si="517"/>
        <v>0</v>
      </c>
      <c r="AV691" s="71">
        <f>SUM('рабочая 2023 г'!AV690-'2022 г.'!AV690)</f>
        <v>0</v>
      </c>
      <c r="AW691" s="71">
        <f>SUM('рабочая 2023 г'!AW690-'2022 г.'!AW690)</f>
        <v>0</v>
      </c>
      <c r="AX691" s="71">
        <f>SUM('рабочая 2023 г'!AX690-'2022 г.'!AX690)</f>
        <v>0</v>
      </c>
      <c r="AY691" s="71">
        <f>SUM('рабочая 2023 г'!AY690-'2022 г.'!AY690)</f>
        <v>0</v>
      </c>
      <c r="AZ691" s="71">
        <f>SUM('рабочая 2023 г'!AZ690-'2022 г.'!AZ690)</f>
        <v>0</v>
      </c>
      <c r="BA691" s="71">
        <f>SUM('рабочая 2023 г'!BA690-'2022 г.'!BA690)</f>
        <v>0</v>
      </c>
      <c r="BB691" s="103">
        <f t="shared" si="518"/>
        <v>0</v>
      </c>
      <c r="BC691" s="71">
        <f>SUM('рабочая 2023 г'!BC690-'2022 г.'!BC690)</f>
        <v>0</v>
      </c>
      <c r="BD691" s="71">
        <f>SUM('рабочая 2023 г'!BD690-'2022 г.'!BD690)</f>
        <v>0</v>
      </c>
      <c r="BE691" s="71">
        <f>SUM('рабочая 2023 г'!BE690-'2022 г.'!BE690)</f>
        <v>0</v>
      </c>
      <c r="BF691" s="71">
        <f>SUM('рабочая 2023 г'!BF690-'2022 г.'!BF690)</f>
        <v>0</v>
      </c>
      <c r="BG691" s="71">
        <f>SUM('рабочая 2023 г'!BG690-'2022 г.'!BG690)</f>
        <v>0</v>
      </c>
      <c r="BH691" s="71">
        <f>SUM('рабочая 2023 г'!BH690-'2022 г.'!BH690)</f>
        <v>0</v>
      </c>
      <c r="BI691" s="71">
        <f>SUM('рабочая 2023 г'!BI690-'2022 г.'!BI690)</f>
        <v>0</v>
      </c>
      <c r="BJ691" s="71">
        <f>SUM('рабочая 2023 г'!BJ690-'2022 г.'!BJ690)</f>
        <v>0</v>
      </c>
      <c r="BK691" s="71">
        <f>SUM('рабочая 2023 г'!BK690-'2022 г.'!BK690)</f>
        <v>0</v>
      </c>
      <c r="BL691" s="98">
        <f t="shared" si="519"/>
        <v>0</v>
      </c>
      <c r="BM691" s="71">
        <f>SUM('рабочая 2023 г'!BM690-'2022 г.'!BM690)</f>
        <v>0</v>
      </c>
      <c r="BN691" s="71">
        <f>SUM('рабочая 2023 г'!BN690-'2022 г.'!BN690)</f>
        <v>0</v>
      </c>
      <c r="BO691" s="71">
        <f>SUM('рабочая 2023 г'!BO690-'2022 г.'!BO690)</f>
        <v>0</v>
      </c>
      <c r="BP691" s="71">
        <f>SUM('рабочая 2023 г'!BP690-'2022 г.'!BP690)</f>
        <v>0</v>
      </c>
      <c r="BQ691" s="71">
        <f t="shared" si="512"/>
        <v>0</v>
      </c>
      <c r="BR691" s="71"/>
      <c r="BS691" s="71"/>
      <c r="BT691" s="71"/>
      <c r="BU691" s="71"/>
      <c r="BV691" s="71"/>
      <c r="BW691" s="71"/>
      <c r="BX691" s="71"/>
      <c r="BY691" s="71"/>
      <c r="BZ691" s="71"/>
      <c r="CA691" s="71"/>
      <c r="CB691" s="71"/>
      <c r="CC691" s="71"/>
      <c r="CD691" s="71"/>
      <c r="CE691" s="71"/>
      <c r="CF691" s="71"/>
      <c r="CG691" s="71"/>
      <c r="CH691" s="71"/>
      <c r="CI691" s="71"/>
      <c r="CJ691" s="71"/>
      <c r="CK691" s="71"/>
      <c r="CL691" s="71"/>
      <c r="CM691" s="71"/>
      <c r="CN691" s="71"/>
      <c r="CO691" s="71"/>
      <c r="CP691" s="188">
        <f t="shared" si="487"/>
        <v>0</v>
      </c>
      <c r="CQ691" s="71"/>
      <c r="CR691" s="71"/>
      <c r="CS691" s="71"/>
      <c r="CT691" s="71"/>
      <c r="CU691" s="71"/>
      <c r="CV691" s="71"/>
      <c r="CW691" s="71"/>
      <c r="CX691" s="71"/>
      <c r="CY691" s="71"/>
      <c r="CZ691" s="71"/>
      <c r="DA691" s="71"/>
      <c r="DB691" s="188">
        <f t="shared" si="488"/>
        <v>0</v>
      </c>
      <c r="DC691" s="38">
        <f t="shared" si="484"/>
        <v>0</v>
      </c>
      <c r="DD691" s="71"/>
      <c r="DE691" s="71"/>
      <c r="DF691" s="71"/>
      <c r="DG691" s="188">
        <f t="shared" si="485"/>
        <v>0</v>
      </c>
      <c r="DH691" s="38">
        <f t="shared" si="486"/>
        <v>0</v>
      </c>
      <c r="DI691" s="71"/>
      <c r="DJ691" s="71"/>
      <c r="DK691" s="71"/>
      <c r="DL691" s="71"/>
      <c r="DM691" s="71"/>
      <c r="DN691" s="71"/>
      <c r="DO691" s="71"/>
      <c r="DP691" s="71"/>
      <c r="DQ691" s="71"/>
      <c r="DR691" s="71"/>
      <c r="DS691" s="71"/>
      <c r="DT691" s="71"/>
      <c r="DU691" s="71"/>
      <c r="DV691" s="71"/>
      <c r="DW691" s="71"/>
      <c r="DX691" s="71"/>
      <c r="DY691" s="71"/>
      <c r="DZ691" s="71"/>
      <c r="EA691" s="71"/>
      <c r="EB691" s="71"/>
      <c r="EC691" s="71"/>
      <c r="ED691" s="71"/>
      <c r="EE691" s="71"/>
      <c r="EF691" s="71"/>
      <c r="EG691" s="71"/>
      <c r="EH691" s="71"/>
      <c r="EI691" s="74"/>
      <c r="EJ691" s="74"/>
      <c r="EK691" s="74"/>
      <c r="EL691" s="74"/>
      <c r="EM691" s="74"/>
      <c r="EN691" s="74"/>
      <c r="EO691" s="74"/>
      <c r="EP691" s="74"/>
      <c r="EQ691" s="74"/>
      <c r="ER691" s="74"/>
      <c r="ES691" s="74"/>
      <c r="ET691" s="74"/>
      <c r="EU691" s="74"/>
      <c r="EV691" s="74"/>
      <c r="EW691" s="74"/>
      <c r="EX691" s="74"/>
      <c r="EY691" s="74"/>
      <c r="EZ691" s="74"/>
      <c r="FA691" s="74"/>
      <c r="FB691" s="74"/>
    </row>
    <row r="692" spans="2:158" s="69" customFormat="1">
      <c r="B692" s="116"/>
      <c r="C692" s="77" t="s">
        <v>396</v>
      </c>
      <c r="D692" s="71"/>
      <c r="E692" s="71"/>
      <c r="F692" s="71"/>
      <c r="G692" s="71"/>
      <c r="H692" s="71"/>
      <c r="I692" s="71"/>
      <c r="J692" s="71"/>
      <c r="K692" s="71"/>
      <c r="L692" s="71"/>
      <c r="M692" s="71"/>
      <c r="N692" s="71"/>
      <c r="O692" s="72"/>
      <c r="P692" s="71"/>
      <c r="Q692" s="71"/>
      <c r="R692" s="71"/>
      <c r="S692" s="71"/>
      <c r="T692" s="71"/>
      <c r="U692" s="71"/>
      <c r="V692" s="71"/>
      <c r="W692" s="71"/>
      <c r="X692" s="71"/>
      <c r="Y692" s="71">
        <f>SUM('рабочая 2023 г'!Y691-'2022 г.'!Y691)</f>
        <v>0</v>
      </c>
      <c r="Z692" s="73"/>
      <c r="AA692" s="73"/>
      <c r="AB692" s="73"/>
      <c r="AC692" s="73"/>
      <c r="AD692" s="73"/>
      <c r="AE692" s="73"/>
      <c r="AF692" s="102">
        <f t="shared" si="489"/>
        <v>0</v>
      </c>
      <c r="AG692" s="71">
        <f>SUM('рабочая 2023 г'!AG691-'2022 г.'!AG691)</f>
        <v>0</v>
      </c>
      <c r="AH692" s="71">
        <f>SUM('рабочая 2023 г'!AH691-'2022 г.'!AH691)</f>
        <v>0</v>
      </c>
      <c r="AI692" s="71">
        <f>SUM('рабочая 2023 г'!AI691-'2022 г.'!AI691)</f>
        <v>0</v>
      </c>
      <c r="AJ692" s="71">
        <f>SUM('рабочая 2023 г'!AJ691-'2022 г.'!AJ691)</f>
        <v>0</v>
      </c>
      <c r="AK692" s="71">
        <f>SUM('рабочая 2023 г'!AK691-'2022 г.'!AK691)</f>
        <v>0</v>
      </c>
      <c r="AL692" s="71">
        <f>SUM('рабочая 2023 г'!AL691-'2022 г.'!AL691)</f>
        <v>0</v>
      </c>
      <c r="AM692" s="71">
        <f>SUM('рабочая 2023 г'!AM691-'2022 г.'!AM691)</f>
        <v>0</v>
      </c>
      <c r="AN692" s="71">
        <f>SUM('рабочая 2023 г'!AN691-'2022 г.'!AN691)</f>
        <v>0</v>
      </c>
      <c r="AO692" s="71">
        <f>SUM('рабочая 2023 г'!AO691-'2022 г.'!AO691)</f>
        <v>0</v>
      </c>
      <c r="AP692" s="71">
        <f>SUM('рабочая 2023 г'!AP691-'2022 г.'!AP691)</f>
        <v>0</v>
      </c>
      <c r="AQ692" s="71">
        <f>SUM('рабочая 2023 г'!AQ691-'2022 г.'!AQ691)</f>
        <v>0</v>
      </c>
      <c r="AR692" s="71">
        <f>SUM('рабочая 2023 г'!AR691-'2022 г.'!AR691)</f>
        <v>0</v>
      </c>
      <c r="AS692" s="115">
        <f t="shared" si="307"/>
        <v>0</v>
      </c>
      <c r="AT692" s="71">
        <f>SUM('рабочая 2023 г'!AT691-'2022 г.'!AT691)</f>
        <v>0</v>
      </c>
      <c r="AU692" s="98">
        <f t="shared" si="517"/>
        <v>0</v>
      </c>
      <c r="AV692" s="71">
        <f>SUM('рабочая 2023 г'!AV691-'2022 г.'!AV691)</f>
        <v>0</v>
      </c>
      <c r="AW692" s="71">
        <f>SUM('рабочая 2023 г'!AW691-'2022 г.'!AW691)</f>
        <v>0</v>
      </c>
      <c r="AX692" s="71">
        <f>SUM('рабочая 2023 г'!AX691-'2022 г.'!AX691)</f>
        <v>0</v>
      </c>
      <c r="AY692" s="71">
        <f>SUM('рабочая 2023 г'!AY691-'2022 г.'!AY691)</f>
        <v>0</v>
      </c>
      <c r="AZ692" s="71">
        <f>SUM('рабочая 2023 г'!AZ691-'2022 г.'!AZ691)</f>
        <v>0</v>
      </c>
      <c r="BA692" s="71">
        <f>SUM('рабочая 2023 г'!BA691-'2022 г.'!BA691)</f>
        <v>0</v>
      </c>
      <c r="BB692" s="103">
        <f t="shared" si="518"/>
        <v>0</v>
      </c>
      <c r="BC692" s="71">
        <f>SUM('рабочая 2023 г'!BC691-'2022 г.'!BC691)</f>
        <v>0</v>
      </c>
      <c r="BD692" s="71">
        <f>SUM('рабочая 2023 г'!BD691-'2022 г.'!BD691)</f>
        <v>0</v>
      </c>
      <c r="BE692" s="71">
        <f>SUM('рабочая 2023 г'!BE691-'2022 г.'!BE691)</f>
        <v>0</v>
      </c>
      <c r="BF692" s="71">
        <f>SUM('рабочая 2023 г'!BF691-'2022 г.'!BF691)</f>
        <v>0</v>
      </c>
      <c r="BG692" s="71">
        <f>SUM('рабочая 2023 г'!BG691-'2022 г.'!BG691)</f>
        <v>0</v>
      </c>
      <c r="BH692" s="71">
        <f>SUM('рабочая 2023 г'!BH691-'2022 г.'!BH691)</f>
        <v>0</v>
      </c>
      <c r="BI692" s="71">
        <f>SUM('рабочая 2023 г'!BI691-'2022 г.'!BI691)</f>
        <v>0</v>
      </c>
      <c r="BJ692" s="71">
        <f>SUM('рабочая 2023 г'!BJ691-'2022 г.'!BJ691)</f>
        <v>0</v>
      </c>
      <c r="BK692" s="71">
        <f>SUM('рабочая 2023 г'!BK691-'2022 г.'!BK691)</f>
        <v>0</v>
      </c>
      <c r="BL692" s="98">
        <f t="shared" si="519"/>
        <v>0</v>
      </c>
      <c r="BM692" s="71">
        <f>SUM('рабочая 2023 г'!BM691-'2022 г.'!BM691)</f>
        <v>0</v>
      </c>
      <c r="BN692" s="71">
        <f>SUM('рабочая 2023 г'!BN691-'2022 г.'!BN691)</f>
        <v>0</v>
      </c>
      <c r="BO692" s="71">
        <f>SUM('рабочая 2023 г'!BO691-'2022 г.'!BO691)</f>
        <v>0</v>
      </c>
      <c r="BP692" s="71">
        <f>SUM('рабочая 2023 г'!BP691-'2022 г.'!BP691)</f>
        <v>0</v>
      </c>
      <c r="BQ692" s="71">
        <f t="shared" si="512"/>
        <v>0</v>
      </c>
      <c r="BR692" s="71"/>
      <c r="BS692" s="71"/>
      <c r="BT692" s="71"/>
      <c r="BU692" s="71"/>
      <c r="BV692" s="71"/>
      <c r="BW692" s="71"/>
      <c r="BX692" s="71"/>
      <c r="BY692" s="71"/>
      <c r="BZ692" s="71"/>
      <c r="CA692" s="71"/>
      <c r="CB692" s="71"/>
      <c r="CC692" s="71"/>
      <c r="CD692" s="71"/>
      <c r="CE692" s="71"/>
      <c r="CF692" s="71"/>
      <c r="CG692" s="71"/>
      <c r="CH692" s="71"/>
      <c r="CI692" s="71"/>
      <c r="CJ692" s="71"/>
      <c r="CK692" s="71"/>
      <c r="CL692" s="71"/>
      <c r="CM692" s="71"/>
      <c r="CN692" s="71"/>
      <c r="CO692" s="71"/>
      <c r="CP692" s="188">
        <f t="shared" si="487"/>
        <v>0</v>
      </c>
      <c r="CQ692" s="71"/>
      <c r="CR692" s="71"/>
      <c r="CS692" s="71"/>
      <c r="CT692" s="71"/>
      <c r="CU692" s="71"/>
      <c r="CV692" s="71"/>
      <c r="CW692" s="71"/>
      <c r="CX692" s="71"/>
      <c r="CY692" s="71"/>
      <c r="CZ692" s="71"/>
      <c r="DA692" s="71"/>
      <c r="DB692" s="188">
        <f t="shared" si="488"/>
        <v>0</v>
      </c>
      <c r="DC692" s="38">
        <f t="shared" si="484"/>
        <v>0</v>
      </c>
      <c r="DD692" s="71"/>
      <c r="DE692" s="71"/>
      <c r="DF692" s="71"/>
      <c r="DG692" s="188">
        <f t="shared" si="485"/>
        <v>0</v>
      </c>
      <c r="DH692" s="38">
        <f t="shared" si="486"/>
        <v>0</v>
      </c>
      <c r="DI692" s="71"/>
      <c r="DJ692" s="71"/>
      <c r="DK692" s="71"/>
      <c r="DL692" s="71"/>
      <c r="DM692" s="71"/>
      <c r="DN692" s="71"/>
      <c r="DO692" s="71"/>
      <c r="DP692" s="71"/>
      <c r="DQ692" s="71"/>
      <c r="DR692" s="71"/>
      <c r="DS692" s="71"/>
      <c r="DT692" s="71"/>
      <c r="DU692" s="71"/>
      <c r="DV692" s="71"/>
      <c r="DW692" s="71"/>
      <c r="DX692" s="71"/>
      <c r="DY692" s="71"/>
      <c r="DZ692" s="71"/>
      <c r="EA692" s="71"/>
      <c r="EB692" s="71"/>
      <c r="EC692" s="71"/>
      <c r="ED692" s="71"/>
      <c r="EE692" s="71"/>
      <c r="EF692" s="71"/>
      <c r="EG692" s="71"/>
      <c r="EH692" s="71"/>
      <c r="EI692" s="74"/>
      <c r="EJ692" s="74"/>
      <c r="EK692" s="74"/>
      <c r="EL692" s="74"/>
      <c r="EM692" s="74"/>
      <c r="EN692" s="74"/>
      <c r="EO692" s="74"/>
      <c r="EP692" s="74"/>
      <c r="EQ692" s="74"/>
      <c r="ER692" s="74"/>
      <c r="ES692" s="74"/>
      <c r="ET692" s="74"/>
      <c r="EU692" s="74"/>
      <c r="EV692" s="74"/>
      <c r="EW692" s="74"/>
      <c r="EX692" s="74"/>
      <c r="EY692" s="74"/>
      <c r="EZ692" s="74"/>
      <c r="FA692" s="74"/>
      <c r="FB692" s="74"/>
    </row>
    <row r="693" spans="2:158" s="69" customFormat="1">
      <c r="B693" s="116"/>
      <c r="C693" s="77" t="s">
        <v>397</v>
      </c>
      <c r="D693" s="71"/>
      <c r="E693" s="71"/>
      <c r="F693" s="71"/>
      <c r="G693" s="71"/>
      <c r="H693" s="71"/>
      <c r="I693" s="71"/>
      <c r="J693" s="71"/>
      <c r="K693" s="71"/>
      <c r="L693" s="71"/>
      <c r="M693" s="71"/>
      <c r="N693" s="71"/>
      <c r="O693" s="72"/>
      <c r="P693" s="71"/>
      <c r="Q693" s="71"/>
      <c r="R693" s="71"/>
      <c r="S693" s="71"/>
      <c r="T693" s="71"/>
      <c r="U693" s="71"/>
      <c r="V693" s="71"/>
      <c r="W693" s="71"/>
      <c r="X693" s="71"/>
      <c r="Y693" s="71">
        <f>SUM('рабочая 2023 г'!Y692-'2022 г.'!Y692)</f>
        <v>0</v>
      </c>
      <c r="Z693" s="73"/>
      <c r="AA693" s="73"/>
      <c r="AB693" s="73"/>
      <c r="AC693" s="73"/>
      <c r="AD693" s="73"/>
      <c r="AE693" s="73"/>
      <c r="AF693" s="102">
        <f t="shared" si="489"/>
        <v>0</v>
      </c>
      <c r="AG693" s="71">
        <f>SUM('рабочая 2023 г'!AG692-'2022 г.'!AG692)</f>
        <v>0</v>
      </c>
      <c r="AH693" s="71">
        <f>SUM('рабочая 2023 г'!AH692-'2022 г.'!AH692)</f>
        <v>0</v>
      </c>
      <c r="AI693" s="71">
        <f>SUM('рабочая 2023 г'!AI692-'2022 г.'!AI692)</f>
        <v>0</v>
      </c>
      <c r="AJ693" s="71">
        <f>SUM('рабочая 2023 г'!AJ692-'2022 г.'!AJ692)</f>
        <v>0</v>
      </c>
      <c r="AK693" s="71">
        <f>SUM('рабочая 2023 г'!AK692-'2022 г.'!AK692)</f>
        <v>0</v>
      </c>
      <c r="AL693" s="71">
        <f>SUM('рабочая 2023 г'!AL692-'2022 г.'!AL692)</f>
        <v>0</v>
      </c>
      <c r="AM693" s="71">
        <f>SUM('рабочая 2023 г'!AM692-'2022 г.'!AM692)</f>
        <v>0</v>
      </c>
      <c r="AN693" s="71">
        <f>SUM('рабочая 2023 г'!AN692-'2022 г.'!AN692)</f>
        <v>0</v>
      </c>
      <c r="AO693" s="71">
        <f>SUM('рабочая 2023 г'!AO692-'2022 г.'!AO692)</f>
        <v>0</v>
      </c>
      <c r="AP693" s="71">
        <f>SUM('рабочая 2023 г'!AP692-'2022 г.'!AP692)</f>
        <v>0</v>
      </c>
      <c r="AQ693" s="71">
        <f>SUM('рабочая 2023 г'!AQ692-'2022 г.'!AQ692)</f>
        <v>0</v>
      </c>
      <c r="AR693" s="71">
        <f>SUM('рабочая 2023 г'!AR692-'2022 г.'!AR692)</f>
        <v>0</v>
      </c>
      <c r="AS693" s="115">
        <f t="shared" si="307"/>
        <v>0</v>
      </c>
      <c r="AT693" s="71">
        <f>SUM('рабочая 2023 г'!AT692-'2022 г.'!AT692)</f>
        <v>0</v>
      </c>
      <c r="AU693" s="98">
        <f t="shared" si="517"/>
        <v>0</v>
      </c>
      <c r="AV693" s="71">
        <f>SUM('рабочая 2023 г'!AV692-'2022 г.'!AV692)</f>
        <v>0</v>
      </c>
      <c r="AW693" s="71">
        <f>SUM('рабочая 2023 г'!AW692-'2022 г.'!AW692)</f>
        <v>0</v>
      </c>
      <c r="AX693" s="71">
        <f>SUM('рабочая 2023 г'!AX692-'2022 г.'!AX692)</f>
        <v>0</v>
      </c>
      <c r="AY693" s="71">
        <f>SUM('рабочая 2023 г'!AY692-'2022 г.'!AY692)</f>
        <v>0</v>
      </c>
      <c r="AZ693" s="71">
        <f>SUM('рабочая 2023 г'!AZ692-'2022 г.'!AZ692)</f>
        <v>0</v>
      </c>
      <c r="BA693" s="71">
        <f>SUM('рабочая 2023 г'!BA692-'2022 г.'!BA692)</f>
        <v>0</v>
      </c>
      <c r="BB693" s="103">
        <f t="shared" si="518"/>
        <v>0</v>
      </c>
      <c r="BC693" s="71">
        <f>SUM('рабочая 2023 г'!BC692-'2022 г.'!BC692)</f>
        <v>0</v>
      </c>
      <c r="BD693" s="71">
        <f>SUM('рабочая 2023 г'!BD692-'2022 г.'!BD692)</f>
        <v>0</v>
      </c>
      <c r="BE693" s="71">
        <f>SUM('рабочая 2023 г'!BE692-'2022 г.'!BE692)</f>
        <v>0</v>
      </c>
      <c r="BF693" s="71">
        <f>SUM('рабочая 2023 г'!BF692-'2022 г.'!BF692)</f>
        <v>0</v>
      </c>
      <c r="BG693" s="71">
        <f>SUM('рабочая 2023 г'!BG692-'2022 г.'!BG692)</f>
        <v>0</v>
      </c>
      <c r="BH693" s="71">
        <f>SUM('рабочая 2023 г'!BH692-'2022 г.'!BH692)</f>
        <v>0</v>
      </c>
      <c r="BI693" s="71">
        <f>SUM('рабочая 2023 г'!BI692-'2022 г.'!BI692)</f>
        <v>0</v>
      </c>
      <c r="BJ693" s="71">
        <f>SUM('рабочая 2023 г'!BJ692-'2022 г.'!BJ692)</f>
        <v>0</v>
      </c>
      <c r="BK693" s="71">
        <f>SUM('рабочая 2023 г'!BK692-'2022 г.'!BK692)</f>
        <v>0</v>
      </c>
      <c r="BL693" s="98">
        <f t="shared" si="519"/>
        <v>0</v>
      </c>
      <c r="BM693" s="71">
        <f>SUM('рабочая 2023 г'!BM692-'2022 г.'!BM692)</f>
        <v>0</v>
      </c>
      <c r="BN693" s="71">
        <f>SUM('рабочая 2023 г'!BN692-'2022 г.'!BN692)</f>
        <v>0</v>
      </c>
      <c r="BO693" s="71">
        <f>SUM('рабочая 2023 г'!BO692-'2022 г.'!BO692)</f>
        <v>0</v>
      </c>
      <c r="BP693" s="71">
        <f>SUM('рабочая 2023 г'!BP692-'2022 г.'!BP692)</f>
        <v>0</v>
      </c>
      <c r="BQ693" s="71">
        <f t="shared" si="512"/>
        <v>0</v>
      </c>
      <c r="BR693" s="71"/>
      <c r="BS693" s="71"/>
      <c r="BT693" s="71"/>
      <c r="BU693" s="71"/>
      <c r="BV693" s="71"/>
      <c r="BW693" s="71"/>
      <c r="BX693" s="71"/>
      <c r="BY693" s="71"/>
      <c r="BZ693" s="71"/>
      <c r="CA693" s="71"/>
      <c r="CB693" s="71"/>
      <c r="CC693" s="71"/>
      <c r="CD693" s="71"/>
      <c r="CE693" s="71"/>
      <c r="CF693" s="71"/>
      <c r="CG693" s="71"/>
      <c r="CH693" s="71"/>
      <c r="CI693" s="71"/>
      <c r="CJ693" s="71"/>
      <c r="CK693" s="71"/>
      <c r="CL693" s="71"/>
      <c r="CM693" s="71"/>
      <c r="CN693" s="71"/>
      <c r="CO693" s="71"/>
      <c r="CP693" s="188">
        <f t="shared" si="487"/>
        <v>0</v>
      </c>
      <c r="CQ693" s="71"/>
      <c r="CR693" s="71"/>
      <c r="CS693" s="71"/>
      <c r="CT693" s="71"/>
      <c r="CU693" s="71"/>
      <c r="CV693" s="71"/>
      <c r="CW693" s="71"/>
      <c r="CX693" s="71"/>
      <c r="CY693" s="71"/>
      <c r="CZ693" s="71"/>
      <c r="DA693" s="71"/>
      <c r="DB693" s="188">
        <f t="shared" si="488"/>
        <v>0</v>
      </c>
      <c r="DC693" s="38">
        <f t="shared" si="484"/>
        <v>0</v>
      </c>
      <c r="DD693" s="71"/>
      <c r="DE693" s="71"/>
      <c r="DF693" s="71"/>
      <c r="DG693" s="188">
        <f t="shared" si="485"/>
        <v>0</v>
      </c>
      <c r="DH693" s="38">
        <f t="shared" si="486"/>
        <v>0</v>
      </c>
      <c r="DI693" s="71"/>
      <c r="DJ693" s="71"/>
      <c r="DK693" s="71"/>
      <c r="DL693" s="71"/>
      <c r="DM693" s="71"/>
      <c r="DN693" s="71"/>
      <c r="DO693" s="71"/>
      <c r="DP693" s="71"/>
      <c r="DQ693" s="71"/>
      <c r="DR693" s="71"/>
      <c r="DS693" s="71"/>
      <c r="DT693" s="71"/>
      <c r="DU693" s="71"/>
      <c r="DV693" s="71"/>
      <c r="DW693" s="71"/>
      <c r="DX693" s="71"/>
      <c r="DY693" s="71"/>
      <c r="DZ693" s="71"/>
      <c r="EA693" s="71"/>
      <c r="EB693" s="71"/>
      <c r="EC693" s="71"/>
      <c r="ED693" s="71"/>
      <c r="EE693" s="71"/>
      <c r="EF693" s="71"/>
      <c r="EG693" s="71"/>
      <c r="EH693" s="71"/>
      <c r="EI693" s="74"/>
      <c r="EJ693" s="74"/>
      <c r="EK693" s="74"/>
      <c r="EL693" s="74"/>
      <c r="EM693" s="74"/>
      <c r="EN693" s="74"/>
      <c r="EO693" s="74"/>
      <c r="EP693" s="74"/>
      <c r="EQ693" s="74"/>
      <c r="ER693" s="74"/>
      <c r="ES693" s="74"/>
      <c r="ET693" s="74"/>
      <c r="EU693" s="74"/>
      <c r="EV693" s="74"/>
      <c r="EW693" s="74"/>
      <c r="EX693" s="74"/>
      <c r="EY693" s="74"/>
      <c r="EZ693" s="74"/>
      <c r="FA693" s="74"/>
      <c r="FB693" s="74"/>
    </row>
    <row r="694" spans="2:158" s="69" customFormat="1">
      <c r="B694" s="116"/>
      <c r="C694" s="77" t="s">
        <v>398</v>
      </c>
      <c r="D694" s="71"/>
      <c r="E694" s="71"/>
      <c r="F694" s="71"/>
      <c r="G694" s="71"/>
      <c r="H694" s="71"/>
      <c r="I694" s="71"/>
      <c r="J694" s="71"/>
      <c r="K694" s="71"/>
      <c r="L694" s="71"/>
      <c r="M694" s="71"/>
      <c r="N694" s="71"/>
      <c r="O694" s="72"/>
      <c r="P694" s="71"/>
      <c r="Q694" s="71"/>
      <c r="R694" s="71"/>
      <c r="S694" s="71"/>
      <c r="T694" s="71"/>
      <c r="U694" s="71"/>
      <c r="V694" s="71"/>
      <c r="W694" s="71"/>
      <c r="X694" s="71"/>
      <c r="Y694" s="71">
        <f>SUM('рабочая 2023 г'!Y693-'2022 г.'!Y693)</f>
        <v>0</v>
      </c>
      <c r="Z694" s="73"/>
      <c r="AA694" s="73"/>
      <c r="AB694" s="73"/>
      <c r="AC694" s="73"/>
      <c r="AD694" s="73"/>
      <c r="AE694" s="73"/>
      <c r="AF694" s="102">
        <f t="shared" si="489"/>
        <v>0</v>
      </c>
      <c r="AG694" s="71">
        <f>SUM('рабочая 2023 г'!AG693-'2022 г.'!AG693)</f>
        <v>0</v>
      </c>
      <c r="AH694" s="71">
        <f>SUM('рабочая 2023 г'!AH693-'2022 г.'!AH693)</f>
        <v>0</v>
      </c>
      <c r="AI694" s="71">
        <f>SUM('рабочая 2023 г'!AI693-'2022 г.'!AI693)</f>
        <v>0</v>
      </c>
      <c r="AJ694" s="71">
        <f>SUM('рабочая 2023 г'!AJ693-'2022 г.'!AJ693)</f>
        <v>0</v>
      </c>
      <c r="AK694" s="71">
        <f>SUM('рабочая 2023 г'!AK693-'2022 г.'!AK693)</f>
        <v>0</v>
      </c>
      <c r="AL694" s="71">
        <f>SUM('рабочая 2023 г'!AL693-'2022 г.'!AL693)</f>
        <v>0</v>
      </c>
      <c r="AM694" s="71">
        <f>SUM('рабочая 2023 г'!AM693-'2022 г.'!AM693)</f>
        <v>0</v>
      </c>
      <c r="AN694" s="71">
        <f>SUM('рабочая 2023 г'!AN693-'2022 г.'!AN693)</f>
        <v>0</v>
      </c>
      <c r="AO694" s="71">
        <f>SUM('рабочая 2023 г'!AO693-'2022 г.'!AO693)</f>
        <v>0</v>
      </c>
      <c r="AP694" s="71">
        <f>SUM('рабочая 2023 г'!AP693-'2022 г.'!AP693)</f>
        <v>0</v>
      </c>
      <c r="AQ694" s="71">
        <f>SUM('рабочая 2023 г'!AQ693-'2022 г.'!AQ693)</f>
        <v>0</v>
      </c>
      <c r="AR694" s="71">
        <f>SUM('рабочая 2023 г'!AR693-'2022 г.'!AR693)</f>
        <v>0</v>
      </c>
      <c r="AS694" s="115">
        <f t="shared" si="307"/>
        <v>0</v>
      </c>
      <c r="AT694" s="71">
        <f>SUM('рабочая 2023 г'!AT693-'2022 г.'!AT693)</f>
        <v>0</v>
      </c>
      <c r="AU694" s="98">
        <f t="shared" si="517"/>
        <v>0</v>
      </c>
      <c r="AV694" s="71">
        <f>SUM('рабочая 2023 г'!AV693-'2022 г.'!AV693)</f>
        <v>0</v>
      </c>
      <c r="AW694" s="71">
        <f>SUM('рабочая 2023 г'!AW693-'2022 г.'!AW693)</f>
        <v>0</v>
      </c>
      <c r="AX694" s="71">
        <f>SUM('рабочая 2023 г'!AX693-'2022 г.'!AX693)</f>
        <v>0</v>
      </c>
      <c r="AY694" s="71">
        <f>SUM('рабочая 2023 г'!AY693-'2022 г.'!AY693)</f>
        <v>0</v>
      </c>
      <c r="AZ694" s="71">
        <f>SUM('рабочая 2023 г'!AZ693-'2022 г.'!AZ693)</f>
        <v>0</v>
      </c>
      <c r="BA694" s="71">
        <f>SUM('рабочая 2023 г'!BA693-'2022 г.'!BA693)</f>
        <v>0</v>
      </c>
      <c r="BB694" s="103">
        <f t="shared" si="518"/>
        <v>0</v>
      </c>
      <c r="BC694" s="71">
        <f>SUM('рабочая 2023 г'!BC693-'2022 г.'!BC693)</f>
        <v>0</v>
      </c>
      <c r="BD694" s="71">
        <f>SUM('рабочая 2023 г'!BD693-'2022 г.'!BD693)</f>
        <v>0</v>
      </c>
      <c r="BE694" s="71">
        <f>SUM('рабочая 2023 г'!BE693-'2022 г.'!BE693)</f>
        <v>0</v>
      </c>
      <c r="BF694" s="71">
        <f>SUM('рабочая 2023 г'!BF693-'2022 г.'!BF693)</f>
        <v>0</v>
      </c>
      <c r="BG694" s="71">
        <f>SUM('рабочая 2023 г'!BG693-'2022 г.'!BG693)</f>
        <v>0</v>
      </c>
      <c r="BH694" s="71">
        <f>SUM('рабочая 2023 г'!BH693-'2022 г.'!BH693)</f>
        <v>0</v>
      </c>
      <c r="BI694" s="71">
        <f>SUM('рабочая 2023 г'!BI693-'2022 г.'!BI693)</f>
        <v>0</v>
      </c>
      <c r="BJ694" s="71">
        <f>SUM('рабочая 2023 г'!BJ693-'2022 г.'!BJ693)</f>
        <v>0</v>
      </c>
      <c r="BK694" s="71">
        <f>SUM('рабочая 2023 г'!BK693-'2022 г.'!BK693)</f>
        <v>0</v>
      </c>
      <c r="BL694" s="98">
        <f t="shared" si="519"/>
        <v>0</v>
      </c>
      <c r="BM694" s="71">
        <f>SUM('рабочая 2023 г'!BM693-'2022 г.'!BM693)</f>
        <v>0</v>
      </c>
      <c r="BN694" s="71">
        <f>SUM('рабочая 2023 г'!BN693-'2022 г.'!BN693)</f>
        <v>0</v>
      </c>
      <c r="BO694" s="71">
        <f>SUM('рабочая 2023 г'!BO693-'2022 г.'!BO693)</f>
        <v>0</v>
      </c>
      <c r="BP694" s="71">
        <f>SUM('рабочая 2023 г'!BP693-'2022 г.'!BP693)</f>
        <v>0</v>
      </c>
      <c r="BQ694" s="71">
        <f t="shared" si="512"/>
        <v>0</v>
      </c>
      <c r="BR694" s="71"/>
      <c r="BS694" s="71"/>
      <c r="BT694" s="71"/>
      <c r="BU694" s="71"/>
      <c r="BV694" s="71"/>
      <c r="BW694" s="71"/>
      <c r="BX694" s="71"/>
      <c r="BY694" s="71"/>
      <c r="BZ694" s="71"/>
      <c r="CA694" s="71"/>
      <c r="CB694" s="71"/>
      <c r="CC694" s="71"/>
      <c r="CD694" s="71"/>
      <c r="CE694" s="71"/>
      <c r="CF694" s="71"/>
      <c r="CG694" s="71"/>
      <c r="CH694" s="71"/>
      <c r="CI694" s="71"/>
      <c r="CJ694" s="71"/>
      <c r="CK694" s="71"/>
      <c r="CL694" s="71"/>
      <c r="CM694" s="71"/>
      <c r="CN694" s="71"/>
      <c r="CO694" s="71"/>
      <c r="CP694" s="188">
        <f t="shared" si="487"/>
        <v>0</v>
      </c>
      <c r="CQ694" s="71"/>
      <c r="CR694" s="71"/>
      <c r="CS694" s="71"/>
      <c r="CT694" s="71"/>
      <c r="CU694" s="71"/>
      <c r="CV694" s="71"/>
      <c r="CW694" s="71"/>
      <c r="CX694" s="71"/>
      <c r="CY694" s="71"/>
      <c r="CZ694" s="71"/>
      <c r="DA694" s="71"/>
      <c r="DB694" s="188">
        <f t="shared" si="488"/>
        <v>0</v>
      </c>
      <c r="DC694" s="38">
        <f t="shared" si="484"/>
        <v>0</v>
      </c>
      <c r="DD694" s="71"/>
      <c r="DE694" s="71"/>
      <c r="DF694" s="71"/>
      <c r="DG694" s="188">
        <f t="shared" si="485"/>
        <v>0</v>
      </c>
      <c r="DH694" s="38">
        <f t="shared" si="486"/>
        <v>0</v>
      </c>
      <c r="DI694" s="71"/>
      <c r="DJ694" s="71"/>
      <c r="DK694" s="71"/>
      <c r="DL694" s="71"/>
      <c r="DM694" s="71"/>
      <c r="DN694" s="71"/>
      <c r="DO694" s="71"/>
      <c r="DP694" s="71"/>
      <c r="DQ694" s="71"/>
      <c r="DR694" s="71"/>
      <c r="DS694" s="71"/>
      <c r="DT694" s="71"/>
      <c r="DU694" s="71"/>
      <c r="DV694" s="71"/>
      <c r="DW694" s="71"/>
      <c r="DX694" s="71"/>
      <c r="DY694" s="71"/>
      <c r="DZ694" s="71"/>
      <c r="EA694" s="71"/>
      <c r="EB694" s="71"/>
      <c r="EC694" s="71"/>
      <c r="ED694" s="71"/>
      <c r="EE694" s="71"/>
      <c r="EF694" s="71"/>
      <c r="EG694" s="71"/>
      <c r="EH694" s="71"/>
      <c r="EI694" s="74"/>
      <c r="EJ694" s="74"/>
      <c r="EK694" s="74"/>
      <c r="EL694" s="74"/>
      <c r="EM694" s="74"/>
      <c r="EN694" s="74"/>
      <c r="EO694" s="74"/>
      <c r="EP694" s="74"/>
      <c r="EQ694" s="74"/>
      <c r="ER694" s="74"/>
      <c r="ES694" s="74"/>
      <c r="ET694" s="74"/>
      <c r="EU694" s="74"/>
      <c r="EV694" s="74"/>
      <c r="EW694" s="74"/>
      <c r="EX694" s="74"/>
      <c r="EY694" s="74"/>
      <c r="EZ694" s="74"/>
      <c r="FA694" s="74"/>
      <c r="FB694" s="74"/>
    </row>
    <row r="695" spans="2:158" s="78" customFormat="1" ht="30.75" customHeight="1">
      <c r="B695" s="746" t="s">
        <v>502</v>
      </c>
      <c r="C695" s="723" t="s">
        <v>503</v>
      </c>
      <c r="D695" s="79"/>
      <c r="E695" s="79"/>
      <c r="F695" s="79"/>
      <c r="G695" s="79"/>
      <c r="H695" s="79"/>
      <c r="I695" s="79"/>
      <c r="J695" s="79"/>
      <c r="K695" s="79"/>
      <c r="L695" s="79"/>
      <c r="M695" s="79"/>
      <c r="N695" s="79"/>
      <c r="O695" s="80"/>
      <c r="P695" s="79"/>
      <c r="Q695" s="79"/>
      <c r="R695" s="79"/>
      <c r="S695" s="79"/>
      <c r="T695" s="79"/>
      <c r="U695" s="79"/>
      <c r="V695" s="79"/>
      <c r="W695" s="79"/>
      <c r="X695" s="79"/>
      <c r="Y695" s="81"/>
      <c r="Z695" s="81"/>
      <c r="AA695" s="81"/>
      <c r="AB695" s="81"/>
      <c r="AC695" s="81"/>
      <c r="AD695" s="81"/>
      <c r="AE695" s="81"/>
      <c r="AF695" s="102">
        <f t="shared" si="489"/>
        <v>2.4999999999999996</v>
      </c>
      <c r="AG695" s="71">
        <f>SUM('рабочая 2023 г'!AG694-'2022 г.'!AG694)</f>
        <v>-0.19999999999999996</v>
      </c>
      <c r="AH695" s="71">
        <f>SUM('рабочая 2023 г'!AH694-'2022 г.'!AH694)</f>
        <v>1.5</v>
      </c>
      <c r="AI695" s="71">
        <f>SUM('рабочая 2023 г'!AI694-'2022 г.'!AI694)</f>
        <v>1.5</v>
      </c>
      <c r="AJ695" s="71">
        <f>SUM('рабочая 2023 г'!AJ694-'2022 г.'!AJ694)</f>
        <v>0</v>
      </c>
      <c r="AK695" s="71">
        <f>SUM('рабочая 2023 г'!AK694-'2022 г.'!AK694)</f>
        <v>0</v>
      </c>
      <c r="AL695" s="71">
        <f>SUM('рабочая 2023 г'!AL694-'2022 г.'!AL694)</f>
        <v>0</v>
      </c>
      <c r="AM695" s="71">
        <f>SUM('рабочая 2023 г'!AM694-'2022 г.'!AM694)</f>
        <v>0</v>
      </c>
      <c r="AN695" s="71">
        <f>SUM('рабочая 2023 г'!AN694-'2022 г.'!AN694)</f>
        <v>0</v>
      </c>
      <c r="AO695" s="71">
        <f>SUM('рабочая 2023 г'!AO694-'2022 г.'!AO694)</f>
        <v>0</v>
      </c>
      <c r="AP695" s="71">
        <f>SUM('рабочая 2023 г'!AP694-'2022 г.'!AP694)</f>
        <v>0</v>
      </c>
      <c r="AQ695" s="71">
        <f>SUM('рабочая 2023 г'!AQ694-'2022 г.'!AQ694)</f>
        <v>0</v>
      </c>
      <c r="AR695" s="71">
        <f>SUM('рабочая 2023 г'!AR694-'2022 г.'!AR694)</f>
        <v>0</v>
      </c>
      <c r="AS695" s="117">
        <f t="shared" si="307"/>
        <v>1.3</v>
      </c>
      <c r="AT695" s="71">
        <f>SUM('рабочая 2023 г'!AT694-'2022 г.'!AT694)</f>
        <v>0</v>
      </c>
      <c r="AU695" s="71">
        <f>SUM('рабочая 2023 г'!AU694-'2022 г.'!AU694)</f>
        <v>0</v>
      </c>
      <c r="AV695" s="71">
        <f>SUM('рабочая 2023 г'!AV694-'2022 г.'!AV694)</f>
        <v>0</v>
      </c>
      <c r="AW695" s="71">
        <f>SUM('рабочая 2023 г'!AW694-'2022 г.'!AW694)</f>
        <v>0</v>
      </c>
      <c r="AX695" s="71">
        <f>SUM('рабочая 2023 г'!AX694-'2022 г.'!AX694)</f>
        <v>0</v>
      </c>
      <c r="AY695" s="71">
        <f>SUM('рабочая 2023 г'!AY694-'2022 г.'!AY694)</f>
        <v>0</v>
      </c>
      <c r="AZ695" s="71">
        <f>SUM('рабочая 2023 г'!AZ694-'2022 г.'!AZ694)</f>
        <v>0</v>
      </c>
      <c r="BA695" s="71">
        <f>SUM('рабочая 2023 г'!BA694-'2022 г.'!BA694)</f>
        <v>-0.10000000000000009</v>
      </c>
      <c r="BB695" s="110">
        <f>SUM(BC695+BD695+BF695)</f>
        <v>-9.9999999999999978E-2</v>
      </c>
      <c r="BC695" s="71">
        <f>SUM('рабочая 2023 г'!BC694-'2022 г.'!BC694)</f>
        <v>0</v>
      </c>
      <c r="BD695" s="71">
        <f>SUM('рабочая 2023 г'!BD694-'2022 г.'!BD694)</f>
        <v>0</v>
      </c>
      <c r="BE695" s="71">
        <f>SUM('рабочая 2023 г'!BE694-'2022 г.'!BE694)</f>
        <v>0</v>
      </c>
      <c r="BF695" s="71">
        <f>SUM('рабочая 2023 г'!BF694-'2022 г.'!BF694)</f>
        <v>-9.9999999999999978E-2</v>
      </c>
      <c r="BG695" s="71">
        <f>SUM('рабочая 2023 г'!BG694-'2022 г.'!BG694)</f>
        <v>0</v>
      </c>
      <c r="BH695" s="71">
        <f>SUM('рабочая 2023 г'!BH694-'2022 г.'!BH694)</f>
        <v>0</v>
      </c>
      <c r="BI695" s="71">
        <f>SUM('рабочая 2023 г'!BI694-'2022 г.'!BI694)</f>
        <v>0</v>
      </c>
      <c r="BJ695" s="71">
        <f>SUM('рабочая 2023 г'!BJ694-'2022 г.'!BJ694)</f>
        <v>1.1999999999999993</v>
      </c>
      <c r="BK695" s="71">
        <f>SUM('рабочая 2023 г'!BK694-'2022 г.'!BK694)</f>
        <v>0.19999999999999998</v>
      </c>
      <c r="BL695" s="71">
        <f>SUM('рабочая 2023 г'!BL694-'2022 г.'!BL694)</f>
        <v>0</v>
      </c>
      <c r="BM695" s="71">
        <f>SUM('рабочая 2023 г'!BM694-'2022 г.'!BM694)</f>
        <v>0</v>
      </c>
      <c r="BN695" s="71">
        <f>SUM('рабочая 2023 г'!BN694-'2022 г.'!BN694)</f>
        <v>0</v>
      </c>
      <c r="BO695" s="71">
        <f>SUM('рабочая 2023 г'!BO694-'2022 г.'!BO694)</f>
        <v>0</v>
      </c>
      <c r="BP695" s="71">
        <f>SUM('рабочая 2023 г'!BP694-'2022 г.'!BP694)</f>
        <v>0</v>
      </c>
      <c r="BQ695" s="67">
        <f>SUM(AT695,AU695,AY695,BA695,BB695,BG695,BH695,BI695,BJ695,BK695,BL695)</f>
        <v>1.1999999999999993</v>
      </c>
      <c r="BR695" s="79"/>
      <c r="BS695" s="79"/>
      <c r="BT695" s="79"/>
      <c r="BU695" s="79"/>
      <c r="BV695" s="79"/>
      <c r="BW695" s="79"/>
      <c r="BX695" s="79"/>
      <c r="BY695" s="79"/>
      <c r="BZ695" s="79"/>
      <c r="CA695" s="79"/>
      <c r="CB695" s="79"/>
      <c r="CC695" s="79"/>
      <c r="CD695" s="79"/>
      <c r="CE695" s="79"/>
      <c r="CF695" s="79"/>
      <c r="CG695" s="79"/>
      <c r="CH695" s="79"/>
      <c r="CI695" s="79"/>
      <c r="CJ695" s="79"/>
      <c r="CK695" s="79"/>
      <c r="CL695" s="79"/>
      <c r="CM695" s="79"/>
      <c r="CN695" s="79"/>
      <c r="CO695" s="79"/>
      <c r="CP695" s="188">
        <f t="shared" si="487"/>
        <v>0</v>
      </c>
      <c r="CQ695" s="79"/>
      <c r="CR695" s="79"/>
      <c r="CS695" s="79"/>
      <c r="CT695" s="79"/>
      <c r="CU695" s="79"/>
      <c r="CV695" s="79"/>
      <c r="CW695" s="79"/>
      <c r="CX695" s="79"/>
      <c r="CY695" s="79"/>
      <c r="CZ695" s="79"/>
      <c r="DA695" s="79"/>
      <c r="DB695" s="188">
        <f t="shared" si="488"/>
        <v>0</v>
      </c>
      <c r="DC695" s="38">
        <f t="shared" si="484"/>
        <v>0</v>
      </c>
      <c r="DD695" s="79"/>
      <c r="DE695" s="79"/>
      <c r="DF695" s="79"/>
      <c r="DG695" s="188">
        <f t="shared" si="485"/>
        <v>0</v>
      </c>
      <c r="DH695" s="38">
        <f t="shared" si="486"/>
        <v>0</v>
      </c>
      <c r="DI695" s="79"/>
      <c r="DJ695" s="79"/>
      <c r="DK695" s="79"/>
      <c r="DL695" s="79"/>
      <c r="DM695" s="79"/>
      <c r="DN695" s="79"/>
      <c r="DO695" s="79"/>
      <c r="DP695" s="79"/>
      <c r="DQ695" s="79"/>
      <c r="DR695" s="79"/>
      <c r="DS695" s="79"/>
      <c r="DT695" s="79"/>
      <c r="DU695" s="79"/>
      <c r="DV695" s="79"/>
      <c r="DW695" s="79"/>
      <c r="DX695" s="79"/>
      <c r="DY695" s="79"/>
      <c r="DZ695" s="79"/>
      <c r="EA695" s="79"/>
      <c r="EB695" s="79"/>
      <c r="EC695" s="79"/>
      <c r="ED695" s="79"/>
      <c r="EE695" s="79"/>
      <c r="EF695" s="79"/>
      <c r="EG695" s="79"/>
      <c r="EH695" s="79"/>
      <c r="EI695" s="82"/>
      <c r="EJ695" s="82"/>
      <c r="EK695" s="82"/>
      <c r="EL695" s="82"/>
      <c r="EM695" s="82"/>
      <c r="EN695" s="82"/>
      <c r="EO695" s="82"/>
      <c r="EP695" s="82"/>
      <c r="EQ695" s="82"/>
      <c r="ER695" s="82"/>
      <c r="ES695" s="82"/>
      <c r="ET695" s="82"/>
      <c r="EU695" s="82"/>
      <c r="EV695" s="82"/>
      <c r="EW695" s="82"/>
      <c r="EX695" s="82"/>
      <c r="EY695" s="82"/>
      <c r="EZ695" s="82"/>
      <c r="FA695" s="82"/>
      <c r="FB695" s="82"/>
    </row>
    <row r="696" spans="2:158" s="180" customFormat="1" ht="21" customHeight="1">
      <c r="B696" s="747"/>
      <c r="C696" s="724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178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102">
        <f t="shared" si="489"/>
        <v>2555</v>
      </c>
      <c r="AG696" s="81">
        <f>SUM(AG697:AG710)</f>
        <v>-243</v>
      </c>
      <c r="AH696" s="81">
        <f t="shared" ref="AH696:BP696" si="520">SUM(AH697:AH710)</f>
        <v>1488</v>
      </c>
      <c r="AI696" s="81">
        <f t="shared" si="520"/>
        <v>1488</v>
      </c>
      <c r="AJ696" s="81">
        <f t="shared" si="520"/>
        <v>0</v>
      </c>
      <c r="AK696" s="81">
        <f t="shared" si="520"/>
        <v>0</v>
      </c>
      <c r="AL696" s="81">
        <f t="shared" si="520"/>
        <v>0</v>
      </c>
      <c r="AM696" s="81">
        <f t="shared" si="520"/>
        <v>0</v>
      </c>
      <c r="AN696" s="81">
        <f t="shared" si="520"/>
        <v>0</v>
      </c>
      <c r="AO696" s="81">
        <f t="shared" si="520"/>
        <v>-19</v>
      </c>
      <c r="AP696" s="81">
        <f t="shared" si="520"/>
        <v>0</v>
      </c>
      <c r="AQ696" s="81">
        <f t="shared" si="520"/>
        <v>-19</v>
      </c>
      <c r="AR696" s="81">
        <f t="shared" si="520"/>
        <v>0</v>
      </c>
      <c r="AS696" s="75">
        <f t="shared" si="307"/>
        <v>1226</v>
      </c>
      <c r="AT696" s="81">
        <f t="shared" si="520"/>
        <v>0</v>
      </c>
      <c r="AU696" s="81">
        <f t="shared" si="520"/>
        <v>27</v>
      </c>
      <c r="AV696" s="81">
        <f t="shared" si="520"/>
        <v>0</v>
      </c>
      <c r="AW696" s="81">
        <f t="shared" si="520"/>
        <v>27</v>
      </c>
      <c r="AX696" s="81">
        <f t="shared" si="520"/>
        <v>0</v>
      </c>
      <c r="AY696" s="81">
        <f t="shared" si="520"/>
        <v>0</v>
      </c>
      <c r="AZ696" s="81">
        <f t="shared" si="520"/>
        <v>0</v>
      </c>
      <c r="BA696" s="81">
        <f t="shared" si="520"/>
        <v>-87</v>
      </c>
      <c r="BB696" s="81">
        <f t="shared" si="520"/>
        <v>-21</v>
      </c>
      <c r="BC696" s="81">
        <f t="shared" si="520"/>
        <v>0</v>
      </c>
      <c r="BD696" s="81">
        <f t="shared" si="520"/>
        <v>-21</v>
      </c>
      <c r="BE696" s="81">
        <f t="shared" si="520"/>
        <v>-21</v>
      </c>
      <c r="BF696" s="81">
        <f t="shared" si="520"/>
        <v>0</v>
      </c>
      <c r="BG696" s="81">
        <f t="shared" si="520"/>
        <v>0</v>
      </c>
      <c r="BH696" s="81">
        <f t="shared" si="520"/>
        <v>22</v>
      </c>
      <c r="BI696" s="81">
        <f t="shared" si="520"/>
        <v>4</v>
      </c>
      <c r="BJ696" s="81">
        <f t="shared" si="520"/>
        <v>1180</v>
      </c>
      <c r="BK696" s="81">
        <f t="shared" si="520"/>
        <v>163</v>
      </c>
      <c r="BL696" s="81">
        <f t="shared" si="520"/>
        <v>41</v>
      </c>
      <c r="BM696" s="81">
        <f t="shared" si="520"/>
        <v>0</v>
      </c>
      <c r="BN696" s="81">
        <f t="shared" si="520"/>
        <v>0</v>
      </c>
      <c r="BO696" s="81">
        <f t="shared" si="520"/>
        <v>0</v>
      </c>
      <c r="BP696" s="81">
        <f t="shared" si="520"/>
        <v>41</v>
      </c>
      <c r="BQ696" s="67">
        <f t="shared" ref="BQ696:BQ710" si="521">SUM(AT696,AU696,AY696,BA696,BB696,BG696,BH696,BI696,BJ696,BK696,BL696)</f>
        <v>1329</v>
      </c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188">
        <f t="shared" si="487"/>
        <v>0</v>
      </c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188">
        <f t="shared" si="488"/>
        <v>0</v>
      </c>
      <c r="DC696" s="38">
        <f t="shared" si="484"/>
        <v>0</v>
      </c>
      <c r="DD696" s="81"/>
      <c r="DE696" s="81"/>
      <c r="DF696" s="81"/>
      <c r="DG696" s="188">
        <f t="shared" si="485"/>
        <v>0</v>
      </c>
      <c r="DH696" s="38">
        <f t="shared" si="486"/>
        <v>0</v>
      </c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179"/>
      <c r="EJ696" s="179"/>
      <c r="EK696" s="179"/>
      <c r="EL696" s="179"/>
      <c r="EM696" s="179"/>
      <c r="EN696" s="179"/>
      <c r="EO696" s="179"/>
      <c r="EP696" s="179"/>
      <c r="EQ696" s="179"/>
      <c r="ER696" s="179"/>
      <c r="ES696" s="179"/>
      <c r="ET696" s="179"/>
      <c r="EU696" s="179"/>
      <c r="EV696" s="179"/>
      <c r="EW696" s="179"/>
      <c r="EX696" s="179"/>
      <c r="EY696" s="179"/>
      <c r="EZ696" s="179"/>
      <c r="FA696" s="179"/>
      <c r="FB696" s="179"/>
    </row>
    <row r="697" spans="2:158" s="69" customFormat="1">
      <c r="B697" s="76"/>
      <c r="C697" s="77" t="s">
        <v>385</v>
      </c>
      <c r="D697" s="71"/>
      <c r="E697" s="71"/>
      <c r="F697" s="71"/>
      <c r="G697" s="71"/>
      <c r="H697" s="71"/>
      <c r="I697" s="71"/>
      <c r="J697" s="71"/>
      <c r="K697" s="71"/>
      <c r="L697" s="71"/>
      <c r="M697" s="71"/>
      <c r="N697" s="71"/>
      <c r="O697" s="72"/>
      <c r="P697" s="71"/>
      <c r="Q697" s="71"/>
      <c r="R697" s="71"/>
      <c r="S697" s="71"/>
      <c r="T697" s="71"/>
      <c r="U697" s="71"/>
      <c r="V697" s="71"/>
      <c r="W697" s="71"/>
      <c r="X697" s="71"/>
      <c r="Y697" s="71">
        <f>SUM('рабочая 2023 г'!Y696-'2022 г.'!Y696)</f>
        <v>0</v>
      </c>
      <c r="Z697" s="73"/>
      <c r="AA697" s="73"/>
      <c r="AB697" s="73"/>
      <c r="AC697" s="73"/>
      <c r="AD697" s="73"/>
      <c r="AE697" s="73"/>
      <c r="AF697" s="75">
        <f t="shared" si="489"/>
        <v>0</v>
      </c>
      <c r="AG697" s="71">
        <f>SUM('рабочая 2023 г'!AG696-'2022 г.'!AG696)</f>
        <v>0</v>
      </c>
      <c r="AH697" s="71">
        <f>SUM('рабочая 2023 г'!AH696-'2022 г.'!AH696)</f>
        <v>0</v>
      </c>
      <c r="AI697" s="71">
        <f>SUM('рабочая 2023 г'!AI696-'2022 г.'!AI696)</f>
        <v>0</v>
      </c>
      <c r="AJ697" s="71">
        <f>SUM('рабочая 2023 г'!AJ696-'2022 г.'!AJ696)</f>
        <v>0</v>
      </c>
      <c r="AK697" s="71">
        <f>SUM('рабочая 2023 г'!AK696-'2022 г.'!AK696)</f>
        <v>0</v>
      </c>
      <c r="AL697" s="71">
        <f>SUM('рабочая 2023 г'!AL696-'2022 г.'!AL696)</f>
        <v>0</v>
      </c>
      <c r="AM697" s="71">
        <f>SUM('рабочая 2023 г'!AM696-'2022 г.'!AM696)</f>
        <v>0</v>
      </c>
      <c r="AN697" s="71">
        <f>SUM('рабочая 2023 г'!AN696-'2022 г.'!AN696)</f>
        <v>0</v>
      </c>
      <c r="AO697" s="71">
        <f>SUM('рабочая 2023 г'!AO696-'2022 г.'!AO696)</f>
        <v>0</v>
      </c>
      <c r="AP697" s="71">
        <f>SUM('рабочая 2023 г'!AP696-'2022 г.'!AP696)</f>
        <v>0</v>
      </c>
      <c r="AQ697" s="71">
        <f>SUM('рабочая 2023 г'!AQ696-'2022 г.'!AQ696)</f>
        <v>0</v>
      </c>
      <c r="AR697" s="71">
        <f>SUM('рабочая 2023 г'!AR696-'2022 г.'!AR696)</f>
        <v>0</v>
      </c>
      <c r="AS697" s="117">
        <f t="shared" si="307"/>
        <v>0</v>
      </c>
      <c r="AT697" s="71">
        <f>SUM('рабочая 2023 г'!AT696-'2022 г.'!AT696)</f>
        <v>0</v>
      </c>
      <c r="AU697" s="71">
        <f>SUM('рабочая 2023 г'!AU696-'2022 г.'!AU696)</f>
        <v>0</v>
      </c>
      <c r="AV697" s="71">
        <f>SUM('рабочая 2023 г'!AV696-'2022 г.'!AV696)</f>
        <v>0</v>
      </c>
      <c r="AW697" s="71">
        <f>SUM('рабочая 2023 г'!AW696-'2022 г.'!AW696)</f>
        <v>0</v>
      </c>
      <c r="AX697" s="71">
        <f>SUM('рабочая 2023 г'!AX696-'2022 г.'!AX696)</f>
        <v>0</v>
      </c>
      <c r="AY697" s="71">
        <f>SUM('рабочая 2023 г'!AY696-'2022 г.'!AY696)</f>
        <v>0</v>
      </c>
      <c r="AZ697" s="71">
        <f>SUM('рабочая 2023 г'!AZ696-'2022 г.'!AZ696)</f>
        <v>0</v>
      </c>
      <c r="BA697" s="71">
        <f>SUM('рабочая 2023 г'!BA696-'2022 г.'!BA696)</f>
        <v>0</v>
      </c>
      <c r="BB697" s="75"/>
      <c r="BC697" s="71">
        <f>SUM('рабочая 2023 г'!BC696-'2022 г.'!BC696)</f>
        <v>0</v>
      </c>
      <c r="BD697" s="71">
        <f>SUM('рабочая 2023 г'!BD696-'2022 г.'!BD696)</f>
        <v>0</v>
      </c>
      <c r="BE697" s="71">
        <f>SUM('рабочая 2023 г'!BE696-'2022 г.'!BE696)</f>
        <v>0</v>
      </c>
      <c r="BF697" s="71">
        <f>SUM('рабочая 2023 г'!BF696-'2022 г.'!BF696)</f>
        <v>0</v>
      </c>
      <c r="BG697" s="71">
        <f>SUM('рабочая 2023 г'!BG696-'2022 г.'!BG696)</f>
        <v>0</v>
      </c>
      <c r="BH697" s="71">
        <f>SUM('рабочая 2023 г'!BH696-'2022 г.'!BH696)</f>
        <v>0</v>
      </c>
      <c r="BI697" s="71">
        <f>SUM('рабочая 2023 г'!BI696-'2022 г.'!BI696)</f>
        <v>0</v>
      </c>
      <c r="BJ697" s="71">
        <f>SUM('рабочая 2023 г'!BJ696-'2022 г.'!BJ696)</f>
        <v>0</v>
      </c>
      <c r="BK697" s="71">
        <f>SUM('рабочая 2023 г'!BK696-'2022 г.'!BK696)</f>
        <v>0</v>
      </c>
      <c r="BL697" s="73">
        <f t="shared" ref="BL697:BL710" si="522">SUM(BM697:BP697)</f>
        <v>0</v>
      </c>
      <c r="BM697" s="71">
        <f>SUM('рабочая 2023 г'!BM696-'2022 г.'!BM696)</f>
        <v>0</v>
      </c>
      <c r="BN697" s="71">
        <f>SUM('рабочая 2023 г'!BN696-'2022 г.'!BN696)</f>
        <v>0</v>
      </c>
      <c r="BO697" s="71">
        <f>SUM('рабочая 2023 г'!BO696-'2022 г.'!BO696)</f>
        <v>0</v>
      </c>
      <c r="BP697" s="71">
        <f>SUM('рабочая 2023 г'!BP696-'2022 г.'!BP696)</f>
        <v>0</v>
      </c>
      <c r="BQ697" s="73">
        <f t="shared" si="521"/>
        <v>0</v>
      </c>
      <c r="BR697" s="71"/>
      <c r="BS697" s="71"/>
      <c r="BT697" s="71"/>
      <c r="BU697" s="71"/>
      <c r="BV697" s="71"/>
      <c r="BW697" s="71"/>
      <c r="BX697" s="71"/>
      <c r="BY697" s="71"/>
      <c r="BZ697" s="71"/>
      <c r="CA697" s="71"/>
      <c r="CB697" s="71"/>
      <c r="CC697" s="71"/>
      <c r="CD697" s="71"/>
      <c r="CE697" s="71"/>
      <c r="CF697" s="71"/>
      <c r="CG697" s="71"/>
      <c r="CH697" s="71"/>
      <c r="CI697" s="71"/>
      <c r="CJ697" s="71"/>
      <c r="CK697" s="71"/>
      <c r="CL697" s="71"/>
      <c r="CM697" s="71"/>
      <c r="CN697" s="71"/>
      <c r="CO697" s="71"/>
      <c r="CP697" s="190">
        <f t="shared" si="487"/>
        <v>0</v>
      </c>
      <c r="CQ697" s="71"/>
      <c r="CR697" s="71"/>
      <c r="CS697" s="71"/>
      <c r="CT697" s="71"/>
      <c r="CU697" s="71"/>
      <c r="CV697" s="71"/>
      <c r="CW697" s="71"/>
      <c r="CX697" s="71"/>
      <c r="CY697" s="71"/>
      <c r="CZ697" s="71"/>
      <c r="DA697" s="71"/>
      <c r="DB697" s="190">
        <f t="shared" si="488"/>
        <v>0</v>
      </c>
      <c r="DC697" s="71">
        <f t="shared" si="484"/>
        <v>0</v>
      </c>
      <c r="DD697" s="71"/>
      <c r="DE697" s="71"/>
      <c r="DF697" s="71"/>
      <c r="DG697" s="190">
        <f t="shared" si="485"/>
        <v>0</v>
      </c>
      <c r="DH697" s="71">
        <f t="shared" si="486"/>
        <v>0</v>
      </c>
      <c r="DI697" s="71"/>
      <c r="DJ697" s="71"/>
      <c r="DK697" s="71"/>
      <c r="DL697" s="71"/>
      <c r="DM697" s="71"/>
      <c r="DN697" s="71"/>
      <c r="DO697" s="71"/>
      <c r="DP697" s="71"/>
      <c r="DQ697" s="71"/>
      <c r="DR697" s="71"/>
      <c r="DS697" s="71"/>
      <c r="DT697" s="71"/>
      <c r="DU697" s="71"/>
      <c r="DV697" s="71"/>
      <c r="DW697" s="71"/>
      <c r="DX697" s="71"/>
      <c r="DY697" s="71"/>
      <c r="DZ697" s="71"/>
      <c r="EA697" s="71"/>
      <c r="EB697" s="71"/>
      <c r="EC697" s="71"/>
      <c r="ED697" s="71"/>
      <c r="EE697" s="71"/>
      <c r="EF697" s="71"/>
      <c r="EG697" s="71"/>
      <c r="EH697" s="71"/>
      <c r="EI697" s="74"/>
      <c r="EJ697" s="74"/>
      <c r="EK697" s="74"/>
      <c r="EL697" s="74"/>
      <c r="EM697" s="74"/>
      <c r="EN697" s="74"/>
      <c r="EO697" s="74"/>
      <c r="EP697" s="74"/>
      <c r="EQ697" s="74"/>
      <c r="ER697" s="74"/>
      <c r="ES697" s="74"/>
      <c r="ET697" s="74"/>
      <c r="EU697" s="74"/>
      <c r="EV697" s="74"/>
      <c r="EW697" s="74"/>
      <c r="EX697" s="74"/>
      <c r="EY697" s="74"/>
      <c r="EZ697" s="74"/>
      <c r="FA697" s="74"/>
      <c r="FB697" s="74"/>
    </row>
    <row r="698" spans="2:158" s="69" customFormat="1">
      <c r="B698" s="76"/>
      <c r="C698" s="77" t="s">
        <v>386</v>
      </c>
      <c r="D698" s="71"/>
      <c r="E698" s="71"/>
      <c r="F698" s="71"/>
      <c r="G698" s="71"/>
      <c r="H698" s="71"/>
      <c r="I698" s="71"/>
      <c r="J698" s="71"/>
      <c r="K698" s="71"/>
      <c r="L698" s="71"/>
      <c r="M698" s="71"/>
      <c r="N698" s="71"/>
      <c r="O698" s="72"/>
      <c r="P698" s="71"/>
      <c r="Q698" s="71"/>
      <c r="R698" s="71"/>
      <c r="S698" s="71"/>
      <c r="T698" s="71"/>
      <c r="U698" s="71"/>
      <c r="V698" s="71"/>
      <c r="W698" s="71"/>
      <c r="X698" s="71"/>
      <c r="Y698" s="71">
        <f>SUM('рабочая 2023 г'!Y697-'2022 г.'!Y697)</f>
        <v>0</v>
      </c>
      <c r="Z698" s="73"/>
      <c r="AA698" s="73"/>
      <c r="AB698" s="73"/>
      <c r="AC698" s="73"/>
      <c r="AD698" s="73"/>
      <c r="AE698" s="73"/>
      <c r="AF698" s="75">
        <f t="shared" si="489"/>
        <v>0</v>
      </c>
      <c r="AG698" s="71">
        <f>SUM('рабочая 2023 г'!AG697-'2022 г.'!AG697)</f>
        <v>0</v>
      </c>
      <c r="AH698" s="71">
        <f>SUM('рабочая 2023 г'!AH697-'2022 г.'!AH697)</f>
        <v>0</v>
      </c>
      <c r="AI698" s="71">
        <f>SUM('рабочая 2023 г'!AI697-'2022 г.'!AI697)</f>
        <v>0</v>
      </c>
      <c r="AJ698" s="71">
        <f>SUM('рабочая 2023 г'!AJ697-'2022 г.'!AJ697)</f>
        <v>0</v>
      </c>
      <c r="AK698" s="71">
        <f>SUM('рабочая 2023 г'!AK697-'2022 г.'!AK697)</f>
        <v>0</v>
      </c>
      <c r="AL698" s="71">
        <f>SUM('рабочая 2023 г'!AL697-'2022 г.'!AL697)</f>
        <v>0</v>
      </c>
      <c r="AM698" s="71">
        <f>SUM('рабочая 2023 г'!AM697-'2022 г.'!AM697)</f>
        <v>0</v>
      </c>
      <c r="AN698" s="71">
        <f>SUM('рабочая 2023 г'!AN697-'2022 г.'!AN697)</f>
        <v>0</v>
      </c>
      <c r="AO698" s="71">
        <f>SUM('рабочая 2023 г'!AO697-'2022 г.'!AO697)</f>
        <v>0</v>
      </c>
      <c r="AP698" s="71">
        <f>SUM('рабочая 2023 г'!AP697-'2022 г.'!AP697)</f>
        <v>0</v>
      </c>
      <c r="AQ698" s="71">
        <f>SUM('рабочая 2023 г'!AQ697-'2022 г.'!AQ697)</f>
        <v>0</v>
      </c>
      <c r="AR698" s="71">
        <f>SUM('рабочая 2023 г'!AR697-'2022 г.'!AR697)</f>
        <v>0</v>
      </c>
      <c r="AS698" s="117">
        <f>SUM(AG698,AH698,AK698,AL698,AO698)</f>
        <v>0</v>
      </c>
      <c r="AT698" s="71">
        <f>SUM('рабочая 2023 г'!AT697-'2022 г.'!AT697)</f>
        <v>0</v>
      </c>
      <c r="AU698" s="71">
        <f>SUM('рабочая 2023 г'!AU697-'2022 г.'!AU697)</f>
        <v>0</v>
      </c>
      <c r="AV698" s="71">
        <f>SUM('рабочая 2023 г'!AV697-'2022 г.'!AV697)</f>
        <v>0</v>
      </c>
      <c r="AW698" s="71">
        <f>SUM('рабочая 2023 г'!AW697-'2022 г.'!AW697)</f>
        <v>0</v>
      </c>
      <c r="AX698" s="71">
        <f>SUM('рабочая 2023 г'!AX697-'2022 г.'!AX697)</f>
        <v>0</v>
      </c>
      <c r="AY698" s="71">
        <f>SUM('рабочая 2023 г'!AY697-'2022 г.'!AY697)</f>
        <v>0</v>
      </c>
      <c r="AZ698" s="71">
        <f>SUM('рабочая 2023 г'!AZ697-'2022 г.'!AZ697)</f>
        <v>0</v>
      </c>
      <c r="BA698" s="71">
        <f>SUM('рабочая 2023 г'!BA697-'2022 г.'!BA697)</f>
        <v>0</v>
      </c>
      <c r="BB698" s="75">
        <f>SUM(BF698,BD698,BC698)</f>
        <v>0</v>
      </c>
      <c r="BC698" s="71">
        <f>SUM('рабочая 2023 г'!BC697-'2022 г.'!BC697)</f>
        <v>0</v>
      </c>
      <c r="BD698" s="71">
        <f>SUM('рабочая 2023 г'!BD697-'2022 г.'!BD697)</f>
        <v>0</v>
      </c>
      <c r="BE698" s="71">
        <f>SUM('рабочая 2023 г'!BE697-'2022 г.'!BE697)</f>
        <v>0</v>
      </c>
      <c r="BF698" s="71">
        <f>SUM('рабочая 2023 г'!BF697-'2022 г.'!BF697)</f>
        <v>0</v>
      </c>
      <c r="BG698" s="71">
        <f>SUM('рабочая 2023 г'!BG697-'2022 г.'!BG697)</f>
        <v>0</v>
      </c>
      <c r="BH698" s="71">
        <f>SUM('рабочая 2023 г'!BH697-'2022 г.'!BH697)</f>
        <v>0</v>
      </c>
      <c r="BI698" s="71">
        <f>SUM('рабочая 2023 г'!BI697-'2022 г.'!BI697)</f>
        <v>0</v>
      </c>
      <c r="BJ698" s="71">
        <f>SUM('рабочая 2023 г'!BJ697-'2022 г.'!BJ697)</f>
        <v>0</v>
      </c>
      <c r="BK698" s="71">
        <f>SUM('рабочая 2023 г'!BK697-'2022 г.'!BK697)</f>
        <v>0</v>
      </c>
      <c r="BL698" s="73">
        <f t="shared" si="522"/>
        <v>0</v>
      </c>
      <c r="BM698" s="71">
        <f>SUM('рабочая 2023 г'!BM697-'2022 г.'!BM697)</f>
        <v>0</v>
      </c>
      <c r="BN698" s="71">
        <f>SUM('рабочая 2023 г'!BN697-'2022 г.'!BN697)</f>
        <v>0</v>
      </c>
      <c r="BO698" s="71">
        <f>SUM('рабочая 2023 г'!BO697-'2022 г.'!BO697)</f>
        <v>0</v>
      </c>
      <c r="BP698" s="71">
        <f>SUM('рабочая 2023 г'!BP697-'2022 г.'!BP697)</f>
        <v>0</v>
      </c>
      <c r="BQ698" s="73">
        <f t="shared" si="521"/>
        <v>0</v>
      </c>
      <c r="BR698" s="71"/>
      <c r="BS698" s="71"/>
      <c r="BT698" s="71"/>
      <c r="BU698" s="71"/>
      <c r="BV698" s="71"/>
      <c r="BW698" s="71"/>
      <c r="BX698" s="71"/>
      <c r="BY698" s="71"/>
      <c r="BZ698" s="71"/>
      <c r="CA698" s="71"/>
      <c r="CB698" s="71"/>
      <c r="CC698" s="71"/>
      <c r="CD698" s="71"/>
      <c r="CE698" s="71"/>
      <c r="CF698" s="71"/>
      <c r="CG698" s="71"/>
      <c r="CH698" s="71"/>
      <c r="CI698" s="71"/>
      <c r="CJ698" s="71"/>
      <c r="CK698" s="71"/>
      <c r="CL698" s="71"/>
      <c r="CM698" s="71"/>
      <c r="CN698" s="71"/>
      <c r="CO698" s="71"/>
      <c r="CP698" s="190">
        <f t="shared" si="487"/>
        <v>0</v>
      </c>
      <c r="CQ698" s="71"/>
      <c r="CR698" s="71"/>
      <c r="CS698" s="71"/>
      <c r="CT698" s="71"/>
      <c r="CU698" s="71"/>
      <c r="CV698" s="71"/>
      <c r="CW698" s="71"/>
      <c r="CX698" s="71"/>
      <c r="CY698" s="71"/>
      <c r="CZ698" s="71"/>
      <c r="DA698" s="71"/>
      <c r="DB698" s="190">
        <f t="shared" si="488"/>
        <v>0</v>
      </c>
      <c r="DC698" s="71">
        <f t="shared" si="484"/>
        <v>0</v>
      </c>
      <c r="DD698" s="71"/>
      <c r="DE698" s="71"/>
      <c r="DF698" s="71"/>
      <c r="DG698" s="190">
        <f t="shared" si="485"/>
        <v>0</v>
      </c>
      <c r="DH698" s="71">
        <f t="shared" si="486"/>
        <v>0</v>
      </c>
      <c r="DI698" s="71"/>
      <c r="DJ698" s="71"/>
      <c r="DK698" s="71"/>
      <c r="DL698" s="71"/>
      <c r="DM698" s="71"/>
      <c r="DN698" s="71"/>
      <c r="DO698" s="71"/>
      <c r="DP698" s="71"/>
      <c r="DQ698" s="71"/>
      <c r="DR698" s="71"/>
      <c r="DS698" s="71"/>
      <c r="DT698" s="71"/>
      <c r="DU698" s="71"/>
      <c r="DV698" s="71"/>
      <c r="DW698" s="71"/>
      <c r="DX698" s="71"/>
      <c r="DY698" s="71"/>
      <c r="DZ698" s="71"/>
      <c r="EA698" s="71"/>
      <c r="EB698" s="71"/>
      <c r="EC698" s="71"/>
      <c r="ED698" s="71"/>
      <c r="EE698" s="71"/>
      <c r="EF698" s="71"/>
      <c r="EG698" s="71"/>
      <c r="EH698" s="71"/>
      <c r="EI698" s="74"/>
      <c r="EJ698" s="74"/>
      <c r="EK698" s="74"/>
      <c r="EL698" s="74"/>
      <c r="EM698" s="74"/>
      <c r="EN698" s="74"/>
      <c r="EO698" s="74"/>
      <c r="EP698" s="74"/>
      <c r="EQ698" s="74"/>
      <c r="ER698" s="74"/>
      <c r="ES698" s="74"/>
      <c r="ET698" s="74"/>
      <c r="EU698" s="74"/>
      <c r="EV698" s="74"/>
      <c r="EW698" s="74"/>
      <c r="EX698" s="74"/>
      <c r="EY698" s="74"/>
      <c r="EZ698" s="74"/>
      <c r="FA698" s="74"/>
      <c r="FB698" s="74"/>
    </row>
    <row r="699" spans="2:158" s="69" customFormat="1">
      <c r="B699" s="76"/>
      <c r="C699" s="77" t="s">
        <v>387</v>
      </c>
      <c r="D699" s="71"/>
      <c r="E699" s="71"/>
      <c r="F699" s="71"/>
      <c r="G699" s="71"/>
      <c r="H699" s="71"/>
      <c r="I699" s="71"/>
      <c r="J699" s="71"/>
      <c r="K699" s="71"/>
      <c r="L699" s="71"/>
      <c r="M699" s="71"/>
      <c r="N699" s="71"/>
      <c r="O699" s="72"/>
      <c r="P699" s="71"/>
      <c r="Q699" s="71"/>
      <c r="R699" s="71"/>
      <c r="S699" s="71"/>
      <c r="T699" s="71"/>
      <c r="U699" s="71"/>
      <c r="V699" s="71"/>
      <c r="W699" s="71"/>
      <c r="X699" s="71"/>
      <c r="Y699" s="71">
        <f>SUM('рабочая 2023 г'!Y698-'2022 г.'!Y698)</f>
        <v>0</v>
      </c>
      <c r="Z699" s="73"/>
      <c r="AA699" s="73"/>
      <c r="AB699" s="73"/>
      <c r="AC699" s="73"/>
      <c r="AD699" s="73"/>
      <c r="AE699" s="73"/>
      <c r="AF699" s="75">
        <f t="shared" si="489"/>
        <v>0</v>
      </c>
      <c r="AG699" s="71">
        <f>SUM('рабочая 2023 г'!AG698-'2022 г.'!AG698)</f>
        <v>0</v>
      </c>
      <c r="AH699" s="71">
        <f>SUM('рабочая 2023 г'!AH698-'2022 г.'!AH698)</f>
        <v>0</v>
      </c>
      <c r="AI699" s="71">
        <f>SUM('рабочая 2023 г'!AI698-'2022 г.'!AI698)</f>
        <v>0</v>
      </c>
      <c r="AJ699" s="71">
        <f>SUM('рабочая 2023 г'!AJ698-'2022 г.'!AJ698)</f>
        <v>0</v>
      </c>
      <c r="AK699" s="71">
        <f>SUM('рабочая 2023 г'!AK698-'2022 г.'!AK698)</f>
        <v>0</v>
      </c>
      <c r="AL699" s="71">
        <f>SUM('рабочая 2023 г'!AL698-'2022 г.'!AL698)</f>
        <v>0</v>
      </c>
      <c r="AM699" s="71">
        <f>SUM('рабочая 2023 г'!AM698-'2022 г.'!AM698)</f>
        <v>0</v>
      </c>
      <c r="AN699" s="71">
        <f>SUM('рабочая 2023 г'!AN698-'2022 г.'!AN698)</f>
        <v>0</v>
      </c>
      <c r="AO699" s="71">
        <f>SUM('рабочая 2023 г'!AO698-'2022 г.'!AO698)</f>
        <v>0</v>
      </c>
      <c r="AP699" s="71">
        <f>SUM('рабочая 2023 г'!AP698-'2022 г.'!AP698)</f>
        <v>0</v>
      </c>
      <c r="AQ699" s="71">
        <f>SUM('рабочая 2023 г'!AQ698-'2022 г.'!AQ698)</f>
        <v>0</v>
      </c>
      <c r="AR699" s="71">
        <f>SUM('рабочая 2023 г'!AR698-'2022 г.'!AR698)</f>
        <v>0</v>
      </c>
      <c r="AS699" s="117">
        <f t="shared" ref="AS699:AS710" si="523">SUM(AG699,AH699,AK699,AL699,AO699)</f>
        <v>0</v>
      </c>
      <c r="AT699" s="71">
        <f>SUM('рабочая 2023 г'!AT698-'2022 г.'!AT698)</f>
        <v>0</v>
      </c>
      <c r="AU699" s="71">
        <f>SUM('рабочая 2023 г'!AU698-'2022 г.'!AU698)</f>
        <v>0</v>
      </c>
      <c r="AV699" s="71">
        <f>SUM('рабочая 2023 г'!AV698-'2022 г.'!AV698)</f>
        <v>0</v>
      </c>
      <c r="AW699" s="71">
        <f>SUM('рабочая 2023 г'!AW698-'2022 г.'!AW698)</f>
        <v>0</v>
      </c>
      <c r="AX699" s="71">
        <f>SUM('рабочая 2023 г'!AX698-'2022 г.'!AX698)</f>
        <v>0</v>
      </c>
      <c r="AY699" s="71">
        <f>SUM('рабочая 2023 г'!AY698-'2022 г.'!AY698)</f>
        <v>0</v>
      </c>
      <c r="AZ699" s="71">
        <f>SUM('рабочая 2023 г'!AZ698-'2022 г.'!AZ698)</f>
        <v>0</v>
      </c>
      <c r="BA699" s="71">
        <f>SUM('рабочая 2023 г'!BA698-'2022 г.'!BA698)</f>
        <v>0</v>
      </c>
      <c r="BB699" s="75">
        <f t="shared" ref="BB699:BB710" si="524">SUM(BF699,BD699,BC699)</f>
        <v>0</v>
      </c>
      <c r="BC699" s="71">
        <f>SUM('рабочая 2023 г'!BC698-'2022 г.'!BC698)</f>
        <v>0</v>
      </c>
      <c r="BD699" s="71">
        <f>SUM('рабочая 2023 г'!BD698-'2022 г.'!BD698)</f>
        <v>0</v>
      </c>
      <c r="BE699" s="71">
        <f>SUM('рабочая 2023 г'!BE698-'2022 г.'!BE698)</f>
        <v>0</v>
      </c>
      <c r="BF699" s="71">
        <f>SUM('рабочая 2023 г'!BF698-'2022 г.'!BF698)</f>
        <v>0</v>
      </c>
      <c r="BG699" s="71">
        <f>SUM('рабочая 2023 г'!BG698-'2022 г.'!BG698)</f>
        <v>0</v>
      </c>
      <c r="BH699" s="71">
        <f>SUM('рабочая 2023 г'!BH698-'2022 г.'!BH698)</f>
        <v>0</v>
      </c>
      <c r="BI699" s="71">
        <f>SUM('рабочая 2023 г'!BI698-'2022 г.'!BI698)</f>
        <v>0</v>
      </c>
      <c r="BJ699" s="71">
        <f>SUM('рабочая 2023 г'!BJ698-'2022 г.'!BJ698)</f>
        <v>0</v>
      </c>
      <c r="BK699" s="71">
        <f>SUM('рабочая 2023 г'!BK698-'2022 г.'!BK698)</f>
        <v>0</v>
      </c>
      <c r="BL699" s="73">
        <f t="shared" si="522"/>
        <v>0</v>
      </c>
      <c r="BM699" s="71">
        <f>SUM('рабочая 2023 г'!BM698-'2022 г.'!BM698)</f>
        <v>0</v>
      </c>
      <c r="BN699" s="71">
        <f>SUM('рабочая 2023 г'!BN698-'2022 г.'!BN698)</f>
        <v>0</v>
      </c>
      <c r="BO699" s="71">
        <f>SUM('рабочая 2023 г'!BO698-'2022 г.'!BO698)</f>
        <v>0</v>
      </c>
      <c r="BP699" s="71">
        <f>SUM('рабочая 2023 г'!BP698-'2022 г.'!BP698)</f>
        <v>0</v>
      </c>
      <c r="BQ699" s="73">
        <f t="shared" si="521"/>
        <v>0</v>
      </c>
      <c r="BR699" s="71"/>
      <c r="BS699" s="71"/>
      <c r="BT699" s="71"/>
      <c r="BU699" s="71"/>
      <c r="BV699" s="71"/>
      <c r="BW699" s="71"/>
      <c r="BX699" s="71"/>
      <c r="BY699" s="71"/>
      <c r="BZ699" s="71"/>
      <c r="CA699" s="71"/>
      <c r="CB699" s="71"/>
      <c r="CC699" s="71"/>
      <c r="CD699" s="71"/>
      <c r="CE699" s="71"/>
      <c r="CF699" s="71"/>
      <c r="CG699" s="71"/>
      <c r="CH699" s="71"/>
      <c r="CI699" s="71"/>
      <c r="CJ699" s="71"/>
      <c r="CK699" s="71"/>
      <c r="CL699" s="71"/>
      <c r="CM699" s="71"/>
      <c r="CN699" s="71"/>
      <c r="CO699" s="71"/>
      <c r="CP699" s="190">
        <f t="shared" si="487"/>
        <v>0</v>
      </c>
      <c r="CQ699" s="71"/>
      <c r="CR699" s="71"/>
      <c r="CS699" s="71"/>
      <c r="CT699" s="71"/>
      <c r="CU699" s="71"/>
      <c r="CV699" s="71"/>
      <c r="CW699" s="71"/>
      <c r="CX699" s="71"/>
      <c r="CY699" s="71"/>
      <c r="CZ699" s="71"/>
      <c r="DA699" s="71"/>
      <c r="DB699" s="190">
        <f t="shared" si="488"/>
        <v>0</v>
      </c>
      <c r="DC699" s="71">
        <f t="shared" ref="DC699:DC762" si="525">SUM(CO699,CN699)</f>
        <v>0</v>
      </c>
      <c r="DD699" s="71"/>
      <c r="DE699" s="71"/>
      <c r="DF699" s="71"/>
      <c r="DG699" s="190">
        <f t="shared" ref="DG699:DG762" si="526">SUM(DB699,DF699)</f>
        <v>0</v>
      </c>
      <c r="DH699" s="71">
        <f t="shared" ref="DH699:DH762" si="527">SUM(DC699)</f>
        <v>0</v>
      </c>
      <c r="DI699" s="71"/>
      <c r="DJ699" s="71"/>
      <c r="DK699" s="71"/>
      <c r="DL699" s="71"/>
      <c r="DM699" s="71"/>
      <c r="DN699" s="71"/>
      <c r="DO699" s="71"/>
      <c r="DP699" s="71"/>
      <c r="DQ699" s="71"/>
      <c r="DR699" s="71"/>
      <c r="DS699" s="71"/>
      <c r="DT699" s="71"/>
      <c r="DU699" s="71"/>
      <c r="DV699" s="71"/>
      <c r="DW699" s="71"/>
      <c r="DX699" s="71"/>
      <c r="DY699" s="71"/>
      <c r="DZ699" s="71"/>
      <c r="EA699" s="71"/>
      <c r="EB699" s="71"/>
      <c r="EC699" s="71"/>
      <c r="ED699" s="71"/>
      <c r="EE699" s="71"/>
      <c r="EF699" s="71"/>
      <c r="EG699" s="71"/>
      <c r="EH699" s="71"/>
      <c r="EI699" s="74"/>
      <c r="EJ699" s="74"/>
      <c r="EK699" s="74"/>
      <c r="EL699" s="74"/>
      <c r="EM699" s="74"/>
      <c r="EN699" s="74"/>
      <c r="EO699" s="74"/>
      <c r="EP699" s="74"/>
      <c r="EQ699" s="74"/>
      <c r="ER699" s="74"/>
      <c r="ES699" s="74"/>
      <c r="ET699" s="74"/>
      <c r="EU699" s="74"/>
      <c r="EV699" s="74"/>
      <c r="EW699" s="74"/>
      <c r="EX699" s="74"/>
      <c r="EY699" s="74"/>
      <c r="EZ699" s="74"/>
      <c r="FA699" s="74"/>
      <c r="FB699" s="74"/>
    </row>
    <row r="700" spans="2:158" s="69" customFormat="1">
      <c r="B700" s="76"/>
      <c r="C700" s="77" t="s">
        <v>388</v>
      </c>
      <c r="D700" s="71"/>
      <c r="E700" s="71"/>
      <c r="F700" s="71"/>
      <c r="G700" s="71"/>
      <c r="H700" s="71"/>
      <c r="I700" s="71"/>
      <c r="J700" s="71"/>
      <c r="K700" s="71"/>
      <c r="L700" s="71"/>
      <c r="M700" s="71"/>
      <c r="N700" s="71"/>
      <c r="O700" s="72"/>
      <c r="P700" s="71"/>
      <c r="Q700" s="71"/>
      <c r="R700" s="71"/>
      <c r="S700" s="71"/>
      <c r="T700" s="71"/>
      <c r="U700" s="71"/>
      <c r="V700" s="71"/>
      <c r="W700" s="71"/>
      <c r="X700" s="71"/>
      <c r="Y700" s="71">
        <f>SUM('рабочая 2023 г'!Y699-'2022 г.'!Y699)</f>
        <v>0</v>
      </c>
      <c r="Z700" s="73"/>
      <c r="AA700" s="73"/>
      <c r="AB700" s="73"/>
      <c r="AC700" s="73"/>
      <c r="AD700" s="73"/>
      <c r="AE700" s="73"/>
      <c r="AF700" s="75">
        <f t="shared" si="489"/>
        <v>0</v>
      </c>
      <c r="AG700" s="71">
        <f>SUM('рабочая 2023 г'!AG699-'2022 г.'!AG699)</f>
        <v>0</v>
      </c>
      <c r="AH700" s="71">
        <f>SUM('рабочая 2023 г'!AH699-'2022 г.'!AH699)</f>
        <v>0</v>
      </c>
      <c r="AI700" s="71">
        <f>SUM('рабочая 2023 г'!AI699-'2022 г.'!AI699)</f>
        <v>0</v>
      </c>
      <c r="AJ700" s="71">
        <f>SUM('рабочая 2023 г'!AJ699-'2022 г.'!AJ699)</f>
        <v>0</v>
      </c>
      <c r="AK700" s="71">
        <f>SUM('рабочая 2023 г'!AK699-'2022 г.'!AK699)</f>
        <v>0</v>
      </c>
      <c r="AL700" s="71">
        <f>SUM('рабочая 2023 г'!AL699-'2022 г.'!AL699)</f>
        <v>0</v>
      </c>
      <c r="AM700" s="71">
        <f>SUM('рабочая 2023 г'!AM699-'2022 г.'!AM699)</f>
        <v>0</v>
      </c>
      <c r="AN700" s="71">
        <f>SUM('рабочая 2023 г'!AN699-'2022 г.'!AN699)</f>
        <v>0</v>
      </c>
      <c r="AO700" s="71">
        <f>SUM('рабочая 2023 г'!AO699-'2022 г.'!AO699)</f>
        <v>0</v>
      </c>
      <c r="AP700" s="71">
        <f>SUM('рабочая 2023 г'!AP699-'2022 г.'!AP699)</f>
        <v>0</v>
      </c>
      <c r="AQ700" s="71">
        <f>SUM('рабочая 2023 г'!AQ699-'2022 г.'!AQ699)</f>
        <v>0</v>
      </c>
      <c r="AR700" s="71">
        <f>SUM('рабочая 2023 г'!AR699-'2022 г.'!AR699)</f>
        <v>0</v>
      </c>
      <c r="AS700" s="117">
        <f t="shared" si="523"/>
        <v>0</v>
      </c>
      <c r="AT700" s="71">
        <f>SUM('рабочая 2023 г'!AT699-'2022 г.'!AT699)</f>
        <v>0</v>
      </c>
      <c r="AU700" s="71">
        <f>SUM('рабочая 2023 г'!AU699-'2022 г.'!AU699)</f>
        <v>0</v>
      </c>
      <c r="AV700" s="71">
        <f>SUM('рабочая 2023 г'!AV699-'2022 г.'!AV699)</f>
        <v>0</v>
      </c>
      <c r="AW700" s="71">
        <f>SUM('рабочая 2023 г'!AW699-'2022 г.'!AW699)</f>
        <v>0</v>
      </c>
      <c r="AX700" s="71">
        <f>SUM('рабочая 2023 г'!AX699-'2022 г.'!AX699)</f>
        <v>0</v>
      </c>
      <c r="AY700" s="71">
        <f>SUM('рабочая 2023 г'!AY699-'2022 г.'!AY699)</f>
        <v>0</v>
      </c>
      <c r="AZ700" s="71">
        <f>SUM('рабочая 2023 г'!AZ699-'2022 г.'!AZ699)</f>
        <v>0</v>
      </c>
      <c r="BA700" s="71">
        <f>SUM('рабочая 2023 г'!BA699-'2022 г.'!BA699)</f>
        <v>0</v>
      </c>
      <c r="BB700" s="75">
        <f t="shared" si="524"/>
        <v>0</v>
      </c>
      <c r="BC700" s="71">
        <f>SUM('рабочая 2023 г'!BC699-'2022 г.'!BC699)</f>
        <v>0</v>
      </c>
      <c r="BD700" s="71">
        <f>SUM('рабочая 2023 г'!BD699-'2022 г.'!BD699)</f>
        <v>0</v>
      </c>
      <c r="BE700" s="71">
        <f>SUM('рабочая 2023 г'!BE699-'2022 г.'!BE699)</f>
        <v>0</v>
      </c>
      <c r="BF700" s="71">
        <f>SUM('рабочая 2023 г'!BF699-'2022 г.'!BF699)</f>
        <v>0</v>
      </c>
      <c r="BG700" s="71">
        <f>SUM('рабочая 2023 г'!BG699-'2022 г.'!BG699)</f>
        <v>0</v>
      </c>
      <c r="BH700" s="71">
        <f>SUM('рабочая 2023 г'!BH699-'2022 г.'!BH699)</f>
        <v>0</v>
      </c>
      <c r="BI700" s="71">
        <f>SUM('рабочая 2023 г'!BI699-'2022 г.'!BI699)</f>
        <v>0</v>
      </c>
      <c r="BJ700" s="71">
        <f>SUM('рабочая 2023 г'!BJ699-'2022 г.'!BJ699)</f>
        <v>0</v>
      </c>
      <c r="BK700" s="71">
        <f>SUM('рабочая 2023 г'!BK699-'2022 г.'!BK699)</f>
        <v>0</v>
      </c>
      <c r="BL700" s="73">
        <f t="shared" si="522"/>
        <v>0</v>
      </c>
      <c r="BM700" s="71">
        <f>SUM('рабочая 2023 г'!BM699-'2022 г.'!BM699)</f>
        <v>0</v>
      </c>
      <c r="BN700" s="71">
        <f>SUM('рабочая 2023 г'!BN699-'2022 г.'!BN699)</f>
        <v>0</v>
      </c>
      <c r="BO700" s="71">
        <f>SUM('рабочая 2023 г'!BO699-'2022 г.'!BO699)</f>
        <v>0</v>
      </c>
      <c r="BP700" s="71">
        <f>SUM('рабочая 2023 г'!BP699-'2022 г.'!BP699)</f>
        <v>0</v>
      </c>
      <c r="BQ700" s="73">
        <f t="shared" si="521"/>
        <v>0</v>
      </c>
      <c r="BR700" s="71"/>
      <c r="BS700" s="71"/>
      <c r="BT700" s="71"/>
      <c r="BU700" s="71"/>
      <c r="BV700" s="71"/>
      <c r="BW700" s="71"/>
      <c r="BX700" s="71"/>
      <c r="BY700" s="71"/>
      <c r="BZ700" s="71"/>
      <c r="CA700" s="71"/>
      <c r="CB700" s="71"/>
      <c r="CC700" s="71"/>
      <c r="CD700" s="71"/>
      <c r="CE700" s="71"/>
      <c r="CF700" s="71"/>
      <c r="CG700" s="71"/>
      <c r="CH700" s="71"/>
      <c r="CI700" s="71"/>
      <c r="CJ700" s="71"/>
      <c r="CK700" s="71"/>
      <c r="CL700" s="71"/>
      <c r="CM700" s="71"/>
      <c r="CN700" s="71"/>
      <c r="CO700" s="71"/>
      <c r="CP700" s="190">
        <f t="shared" ref="CP700:CP763" si="528">SUM(CM700,CK700,CO700)</f>
        <v>0</v>
      </c>
      <c r="CQ700" s="71"/>
      <c r="CR700" s="71"/>
      <c r="CS700" s="71"/>
      <c r="CT700" s="71"/>
      <c r="CU700" s="71"/>
      <c r="CV700" s="71"/>
      <c r="CW700" s="71"/>
      <c r="CX700" s="71"/>
      <c r="CY700" s="71"/>
      <c r="CZ700" s="71"/>
      <c r="DA700" s="71"/>
      <c r="DB700" s="190">
        <f t="shared" si="488"/>
        <v>0</v>
      </c>
      <c r="DC700" s="71">
        <f t="shared" si="525"/>
        <v>0</v>
      </c>
      <c r="DD700" s="71"/>
      <c r="DE700" s="71"/>
      <c r="DF700" s="71"/>
      <c r="DG700" s="190">
        <f t="shared" si="526"/>
        <v>0</v>
      </c>
      <c r="DH700" s="71">
        <f t="shared" si="527"/>
        <v>0</v>
      </c>
      <c r="DI700" s="71"/>
      <c r="DJ700" s="71"/>
      <c r="DK700" s="71"/>
      <c r="DL700" s="71"/>
      <c r="DM700" s="71"/>
      <c r="DN700" s="71"/>
      <c r="DO700" s="71"/>
      <c r="DP700" s="71"/>
      <c r="DQ700" s="71"/>
      <c r="DR700" s="71"/>
      <c r="DS700" s="71"/>
      <c r="DT700" s="71"/>
      <c r="DU700" s="71"/>
      <c r="DV700" s="71"/>
      <c r="DW700" s="71"/>
      <c r="DX700" s="71"/>
      <c r="DY700" s="71"/>
      <c r="DZ700" s="71"/>
      <c r="EA700" s="71"/>
      <c r="EB700" s="71"/>
      <c r="EC700" s="71"/>
      <c r="ED700" s="71"/>
      <c r="EE700" s="71"/>
      <c r="EF700" s="71"/>
      <c r="EG700" s="71"/>
      <c r="EH700" s="71"/>
      <c r="EI700" s="74"/>
      <c r="EJ700" s="74"/>
      <c r="EK700" s="74"/>
      <c r="EL700" s="74"/>
      <c r="EM700" s="74"/>
      <c r="EN700" s="74"/>
      <c r="EO700" s="74"/>
      <c r="EP700" s="74"/>
      <c r="EQ700" s="74"/>
      <c r="ER700" s="74"/>
      <c r="ES700" s="74"/>
      <c r="ET700" s="74"/>
      <c r="EU700" s="74"/>
      <c r="EV700" s="74"/>
      <c r="EW700" s="74"/>
      <c r="EX700" s="74"/>
      <c r="EY700" s="74"/>
      <c r="EZ700" s="74"/>
      <c r="FA700" s="74"/>
      <c r="FB700" s="74"/>
    </row>
    <row r="701" spans="2:158" s="69" customFormat="1">
      <c r="B701" s="76"/>
      <c r="C701" s="77" t="s">
        <v>389</v>
      </c>
      <c r="D701" s="71"/>
      <c r="E701" s="71"/>
      <c r="F701" s="71"/>
      <c r="G701" s="71"/>
      <c r="H701" s="71"/>
      <c r="I701" s="71"/>
      <c r="J701" s="71"/>
      <c r="K701" s="71"/>
      <c r="L701" s="71"/>
      <c r="M701" s="71"/>
      <c r="N701" s="71"/>
      <c r="O701" s="72"/>
      <c r="P701" s="71"/>
      <c r="Q701" s="71"/>
      <c r="R701" s="71"/>
      <c r="S701" s="71"/>
      <c r="T701" s="71"/>
      <c r="U701" s="71"/>
      <c r="V701" s="71"/>
      <c r="W701" s="71"/>
      <c r="X701" s="71"/>
      <c r="Y701" s="71">
        <f>SUM('рабочая 2023 г'!Y700-'2022 г.'!Y700)</f>
        <v>0</v>
      </c>
      <c r="Z701" s="73"/>
      <c r="AA701" s="73"/>
      <c r="AB701" s="73"/>
      <c r="AC701" s="73"/>
      <c r="AD701" s="73"/>
      <c r="AE701" s="73"/>
      <c r="AF701" s="75">
        <f t="shared" si="489"/>
        <v>0</v>
      </c>
      <c r="AG701" s="71">
        <f>SUM('рабочая 2023 г'!AG700-'2022 г.'!AG700)</f>
        <v>0</v>
      </c>
      <c r="AH701" s="71">
        <f>SUM('рабочая 2023 г'!AH700-'2022 г.'!AH700)</f>
        <v>0</v>
      </c>
      <c r="AI701" s="71">
        <f>SUM('рабочая 2023 г'!AI700-'2022 г.'!AI700)</f>
        <v>0</v>
      </c>
      <c r="AJ701" s="71">
        <f>SUM('рабочая 2023 г'!AJ700-'2022 г.'!AJ700)</f>
        <v>0</v>
      </c>
      <c r="AK701" s="71">
        <f>SUM('рабочая 2023 г'!AK700-'2022 г.'!AK700)</f>
        <v>0</v>
      </c>
      <c r="AL701" s="71">
        <f>SUM('рабочая 2023 г'!AL700-'2022 г.'!AL700)</f>
        <v>0</v>
      </c>
      <c r="AM701" s="71">
        <f>SUM('рабочая 2023 г'!AM700-'2022 г.'!AM700)</f>
        <v>0</v>
      </c>
      <c r="AN701" s="71">
        <f>SUM('рабочая 2023 г'!AN700-'2022 г.'!AN700)</f>
        <v>0</v>
      </c>
      <c r="AO701" s="71">
        <f>SUM('рабочая 2023 г'!AO700-'2022 г.'!AO700)</f>
        <v>0</v>
      </c>
      <c r="AP701" s="71">
        <f>SUM('рабочая 2023 г'!AP700-'2022 г.'!AP700)</f>
        <v>0</v>
      </c>
      <c r="AQ701" s="71">
        <f>SUM('рабочая 2023 г'!AQ700-'2022 г.'!AQ700)</f>
        <v>0</v>
      </c>
      <c r="AR701" s="71">
        <f>SUM('рабочая 2023 г'!AR700-'2022 г.'!AR700)</f>
        <v>0</v>
      </c>
      <c r="AS701" s="117">
        <f t="shared" si="523"/>
        <v>0</v>
      </c>
      <c r="AT701" s="71">
        <f>SUM('рабочая 2023 г'!AT700-'2022 г.'!AT700)</f>
        <v>0</v>
      </c>
      <c r="AU701" s="71">
        <f>SUM('рабочая 2023 г'!AU700-'2022 г.'!AU700)</f>
        <v>0</v>
      </c>
      <c r="AV701" s="71">
        <f>SUM('рабочая 2023 г'!AV700-'2022 г.'!AV700)</f>
        <v>0</v>
      </c>
      <c r="AW701" s="71">
        <f>SUM('рабочая 2023 г'!AW700-'2022 г.'!AW700)</f>
        <v>0</v>
      </c>
      <c r="AX701" s="71">
        <f>SUM('рабочая 2023 г'!AX700-'2022 г.'!AX700)</f>
        <v>0</v>
      </c>
      <c r="AY701" s="71">
        <f>SUM('рабочая 2023 г'!AY700-'2022 г.'!AY700)</f>
        <v>0</v>
      </c>
      <c r="AZ701" s="71">
        <f>SUM('рабочая 2023 г'!AZ700-'2022 г.'!AZ700)</f>
        <v>0</v>
      </c>
      <c r="BA701" s="71">
        <f>SUM('рабочая 2023 г'!BA700-'2022 г.'!BA700)</f>
        <v>0</v>
      </c>
      <c r="BB701" s="75">
        <f t="shared" si="524"/>
        <v>0</v>
      </c>
      <c r="BC701" s="71">
        <f>SUM('рабочая 2023 г'!BC700-'2022 г.'!BC700)</f>
        <v>0</v>
      </c>
      <c r="BD701" s="71">
        <f>SUM('рабочая 2023 г'!BD700-'2022 г.'!BD700)</f>
        <v>0</v>
      </c>
      <c r="BE701" s="71">
        <f>SUM('рабочая 2023 г'!BE700-'2022 г.'!BE700)</f>
        <v>0</v>
      </c>
      <c r="BF701" s="71">
        <f>SUM('рабочая 2023 г'!BF700-'2022 г.'!BF700)</f>
        <v>0</v>
      </c>
      <c r="BG701" s="71">
        <f>SUM('рабочая 2023 г'!BG700-'2022 г.'!BG700)</f>
        <v>0</v>
      </c>
      <c r="BH701" s="71">
        <f>SUM('рабочая 2023 г'!BH700-'2022 г.'!BH700)</f>
        <v>0</v>
      </c>
      <c r="BI701" s="71">
        <f>SUM('рабочая 2023 г'!BI700-'2022 г.'!BI700)</f>
        <v>0</v>
      </c>
      <c r="BJ701" s="71">
        <f>SUM('рабочая 2023 г'!BJ700-'2022 г.'!BJ700)</f>
        <v>0</v>
      </c>
      <c r="BK701" s="71">
        <f>SUM('рабочая 2023 г'!BK700-'2022 г.'!BK700)</f>
        <v>0</v>
      </c>
      <c r="BL701" s="73">
        <f t="shared" si="522"/>
        <v>0</v>
      </c>
      <c r="BM701" s="71">
        <f>SUM('рабочая 2023 г'!BM700-'2022 г.'!BM700)</f>
        <v>0</v>
      </c>
      <c r="BN701" s="71">
        <f>SUM('рабочая 2023 г'!BN700-'2022 г.'!BN700)</f>
        <v>0</v>
      </c>
      <c r="BO701" s="71">
        <f>SUM('рабочая 2023 г'!BO700-'2022 г.'!BO700)</f>
        <v>0</v>
      </c>
      <c r="BP701" s="71">
        <f>SUM('рабочая 2023 г'!BP700-'2022 г.'!BP700)</f>
        <v>0</v>
      </c>
      <c r="BQ701" s="73">
        <f t="shared" si="521"/>
        <v>0</v>
      </c>
      <c r="BR701" s="71"/>
      <c r="BS701" s="71"/>
      <c r="BT701" s="71"/>
      <c r="BU701" s="71"/>
      <c r="BV701" s="71"/>
      <c r="BW701" s="71"/>
      <c r="BX701" s="71"/>
      <c r="BY701" s="71"/>
      <c r="BZ701" s="71"/>
      <c r="CA701" s="71"/>
      <c r="CB701" s="71"/>
      <c r="CC701" s="71"/>
      <c r="CD701" s="71"/>
      <c r="CE701" s="71"/>
      <c r="CF701" s="71"/>
      <c r="CG701" s="71"/>
      <c r="CH701" s="71"/>
      <c r="CI701" s="71"/>
      <c r="CJ701" s="71"/>
      <c r="CK701" s="71"/>
      <c r="CL701" s="71"/>
      <c r="CM701" s="71"/>
      <c r="CN701" s="71"/>
      <c r="CO701" s="71"/>
      <c r="CP701" s="190">
        <f t="shared" si="528"/>
        <v>0</v>
      </c>
      <c r="CQ701" s="71"/>
      <c r="CR701" s="71"/>
      <c r="CS701" s="71"/>
      <c r="CT701" s="71"/>
      <c r="CU701" s="71"/>
      <c r="CV701" s="71"/>
      <c r="CW701" s="71"/>
      <c r="CX701" s="71"/>
      <c r="CY701" s="71"/>
      <c r="CZ701" s="71"/>
      <c r="DA701" s="71"/>
      <c r="DB701" s="190">
        <f t="shared" ref="DB701:DB764" si="529">SUM(CP701,CQ701)</f>
        <v>0</v>
      </c>
      <c r="DC701" s="71">
        <f t="shared" si="525"/>
        <v>0</v>
      </c>
      <c r="DD701" s="71"/>
      <c r="DE701" s="71"/>
      <c r="DF701" s="71"/>
      <c r="DG701" s="190">
        <f t="shared" si="526"/>
        <v>0</v>
      </c>
      <c r="DH701" s="71">
        <f t="shared" si="527"/>
        <v>0</v>
      </c>
      <c r="DI701" s="71"/>
      <c r="DJ701" s="71"/>
      <c r="DK701" s="71"/>
      <c r="DL701" s="71"/>
      <c r="DM701" s="71"/>
      <c r="DN701" s="71"/>
      <c r="DO701" s="71"/>
      <c r="DP701" s="71"/>
      <c r="DQ701" s="71"/>
      <c r="DR701" s="71"/>
      <c r="DS701" s="71"/>
      <c r="DT701" s="71"/>
      <c r="DU701" s="71"/>
      <c r="DV701" s="71"/>
      <c r="DW701" s="71"/>
      <c r="DX701" s="71"/>
      <c r="DY701" s="71"/>
      <c r="DZ701" s="71"/>
      <c r="EA701" s="71"/>
      <c r="EB701" s="71"/>
      <c r="EC701" s="71"/>
      <c r="ED701" s="71"/>
      <c r="EE701" s="71"/>
      <c r="EF701" s="71"/>
      <c r="EG701" s="71"/>
      <c r="EH701" s="71"/>
      <c r="EI701" s="74"/>
      <c r="EJ701" s="74"/>
      <c r="EK701" s="74"/>
      <c r="EL701" s="74"/>
      <c r="EM701" s="74"/>
      <c r="EN701" s="74"/>
      <c r="EO701" s="74"/>
      <c r="EP701" s="74"/>
      <c r="EQ701" s="74"/>
      <c r="ER701" s="74"/>
      <c r="ES701" s="74"/>
      <c r="ET701" s="74"/>
      <c r="EU701" s="74"/>
      <c r="EV701" s="74"/>
      <c r="EW701" s="74"/>
      <c r="EX701" s="74"/>
      <c r="EY701" s="74"/>
      <c r="EZ701" s="74"/>
      <c r="FA701" s="74"/>
      <c r="FB701" s="74"/>
    </row>
    <row r="702" spans="2:158" s="69" customFormat="1">
      <c r="B702" s="76"/>
      <c r="C702" s="77" t="s">
        <v>390</v>
      </c>
      <c r="D702" s="71"/>
      <c r="E702" s="71"/>
      <c r="F702" s="71"/>
      <c r="G702" s="71"/>
      <c r="H702" s="71"/>
      <c r="I702" s="71"/>
      <c r="J702" s="71"/>
      <c r="K702" s="71"/>
      <c r="L702" s="71"/>
      <c r="M702" s="71"/>
      <c r="N702" s="71"/>
      <c r="O702" s="72"/>
      <c r="P702" s="71"/>
      <c r="Q702" s="71"/>
      <c r="R702" s="71"/>
      <c r="S702" s="71"/>
      <c r="T702" s="71"/>
      <c r="U702" s="71"/>
      <c r="V702" s="71"/>
      <c r="W702" s="71"/>
      <c r="X702" s="71"/>
      <c r="Y702" s="71">
        <f>SUM('рабочая 2023 г'!Y701-'2022 г.'!Y701)</f>
        <v>0</v>
      </c>
      <c r="Z702" s="73"/>
      <c r="AA702" s="73"/>
      <c r="AB702" s="73"/>
      <c r="AC702" s="73"/>
      <c r="AD702" s="73"/>
      <c r="AE702" s="73"/>
      <c r="AF702" s="75">
        <f t="shared" si="489"/>
        <v>0</v>
      </c>
      <c r="AG702" s="71">
        <f>SUM('рабочая 2023 г'!AG701-'2022 г.'!AG701)</f>
        <v>0</v>
      </c>
      <c r="AH702" s="71">
        <f>SUM('рабочая 2023 г'!AH701-'2022 г.'!AH701)</f>
        <v>0</v>
      </c>
      <c r="AI702" s="71">
        <f>SUM('рабочая 2023 г'!AI701-'2022 г.'!AI701)</f>
        <v>0</v>
      </c>
      <c r="AJ702" s="71">
        <f>SUM('рабочая 2023 г'!AJ701-'2022 г.'!AJ701)</f>
        <v>0</v>
      </c>
      <c r="AK702" s="71">
        <f>SUM('рабочая 2023 г'!AK701-'2022 г.'!AK701)</f>
        <v>0</v>
      </c>
      <c r="AL702" s="71">
        <f>SUM('рабочая 2023 г'!AL701-'2022 г.'!AL701)</f>
        <v>0</v>
      </c>
      <c r="AM702" s="71">
        <f>SUM('рабочая 2023 г'!AM701-'2022 г.'!AM701)</f>
        <v>0</v>
      </c>
      <c r="AN702" s="71">
        <f>SUM('рабочая 2023 г'!AN701-'2022 г.'!AN701)</f>
        <v>0</v>
      </c>
      <c r="AO702" s="71">
        <f>SUM('рабочая 2023 г'!AO701-'2022 г.'!AO701)</f>
        <v>0</v>
      </c>
      <c r="AP702" s="71">
        <f>SUM('рабочая 2023 г'!AP701-'2022 г.'!AP701)</f>
        <v>0</v>
      </c>
      <c r="AQ702" s="71">
        <f>SUM('рабочая 2023 г'!AQ701-'2022 г.'!AQ701)</f>
        <v>0</v>
      </c>
      <c r="AR702" s="71">
        <f>SUM('рабочая 2023 г'!AR701-'2022 г.'!AR701)</f>
        <v>0</v>
      </c>
      <c r="AS702" s="117">
        <f t="shared" si="523"/>
        <v>0</v>
      </c>
      <c r="AT702" s="71">
        <f>SUM('рабочая 2023 г'!AT701-'2022 г.'!AT701)</f>
        <v>0</v>
      </c>
      <c r="AU702" s="71">
        <f>SUM('рабочая 2023 г'!AU701-'2022 г.'!AU701)</f>
        <v>0</v>
      </c>
      <c r="AV702" s="71">
        <f>SUM('рабочая 2023 г'!AV701-'2022 г.'!AV701)</f>
        <v>0</v>
      </c>
      <c r="AW702" s="71">
        <f>SUM('рабочая 2023 г'!AW701-'2022 г.'!AW701)</f>
        <v>0</v>
      </c>
      <c r="AX702" s="71">
        <f>SUM('рабочая 2023 г'!AX701-'2022 г.'!AX701)</f>
        <v>0</v>
      </c>
      <c r="AY702" s="71">
        <f>SUM('рабочая 2023 г'!AY701-'2022 г.'!AY701)</f>
        <v>0</v>
      </c>
      <c r="AZ702" s="71">
        <f>SUM('рабочая 2023 г'!AZ701-'2022 г.'!AZ701)</f>
        <v>0</v>
      </c>
      <c r="BA702" s="71">
        <f>SUM('рабочая 2023 г'!BA701-'2022 г.'!BA701)</f>
        <v>0</v>
      </c>
      <c r="BB702" s="75">
        <f t="shared" si="524"/>
        <v>0</v>
      </c>
      <c r="BC702" s="71">
        <f>SUM('рабочая 2023 г'!BC701-'2022 г.'!BC701)</f>
        <v>0</v>
      </c>
      <c r="BD702" s="71">
        <f>SUM('рабочая 2023 г'!BD701-'2022 г.'!BD701)</f>
        <v>0</v>
      </c>
      <c r="BE702" s="71">
        <f>SUM('рабочая 2023 г'!BE701-'2022 г.'!BE701)</f>
        <v>0</v>
      </c>
      <c r="BF702" s="71">
        <f>SUM('рабочая 2023 г'!BF701-'2022 г.'!BF701)</f>
        <v>0</v>
      </c>
      <c r="BG702" s="71">
        <f>SUM('рабочая 2023 г'!BG701-'2022 г.'!BG701)</f>
        <v>0</v>
      </c>
      <c r="BH702" s="71">
        <f>SUM('рабочая 2023 г'!BH701-'2022 г.'!BH701)</f>
        <v>0</v>
      </c>
      <c r="BI702" s="71">
        <f>SUM('рабочая 2023 г'!BI701-'2022 г.'!BI701)</f>
        <v>0</v>
      </c>
      <c r="BJ702" s="71">
        <f>SUM('рабочая 2023 г'!BJ701-'2022 г.'!BJ701)</f>
        <v>0</v>
      </c>
      <c r="BK702" s="71">
        <f>SUM('рабочая 2023 г'!BK701-'2022 г.'!BK701)</f>
        <v>0</v>
      </c>
      <c r="BL702" s="73">
        <f t="shared" si="522"/>
        <v>0</v>
      </c>
      <c r="BM702" s="71">
        <f>SUM('рабочая 2023 г'!BM701-'2022 г.'!BM701)</f>
        <v>0</v>
      </c>
      <c r="BN702" s="71">
        <f>SUM('рабочая 2023 г'!BN701-'2022 г.'!BN701)</f>
        <v>0</v>
      </c>
      <c r="BO702" s="71">
        <f>SUM('рабочая 2023 г'!BO701-'2022 г.'!BO701)</f>
        <v>0</v>
      </c>
      <c r="BP702" s="71">
        <f>SUM('рабочая 2023 г'!BP701-'2022 г.'!BP701)</f>
        <v>0</v>
      </c>
      <c r="BQ702" s="73">
        <f t="shared" si="521"/>
        <v>0</v>
      </c>
      <c r="BR702" s="71"/>
      <c r="BS702" s="71"/>
      <c r="BT702" s="71"/>
      <c r="BU702" s="71"/>
      <c r="BV702" s="71"/>
      <c r="BW702" s="71"/>
      <c r="BX702" s="71"/>
      <c r="BY702" s="71"/>
      <c r="BZ702" s="71"/>
      <c r="CA702" s="71"/>
      <c r="CB702" s="71"/>
      <c r="CC702" s="71"/>
      <c r="CD702" s="71"/>
      <c r="CE702" s="71"/>
      <c r="CF702" s="71"/>
      <c r="CG702" s="71"/>
      <c r="CH702" s="71"/>
      <c r="CI702" s="71"/>
      <c r="CJ702" s="71"/>
      <c r="CK702" s="71"/>
      <c r="CL702" s="71"/>
      <c r="CM702" s="71"/>
      <c r="CN702" s="71"/>
      <c r="CO702" s="71"/>
      <c r="CP702" s="190">
        <f t="shared" si="528"/>
        <v>0</v>
      </c>
      <c r="CQ702" s="71"/>
      <c r="CR702" s="71"/>
      <c r="CS702" s="71"/>
      <c r="CT702" s="71"/>
      <c r="CU702" s="71"/>
      <c r="CV702" s="71"/>
      <c r="CW702" s="71"/>
      <c r="CX702" s="71"/>
      <c r="CY702" s="71"/>
      <c r="CZ702" s="71"/>
      <c r="DA702" s="71"/>
      <c r="DB702" s="190">
        <f t="shared" si="529"/>
        <v>0</v>
      </c>
      <c r="DC702" s="71">
        <f t="shared" si="525"/>
        <v>0</v>
      </c>
      <c r="DD702" s="71"/>
      <c r="DE702" s="71"/>
      <c r="DF702" s="71"/>
      <c r="DG702" s="190">
        <f t="shared" si="526"/>
        <v>0</v>
      </c>
      <c r="DH702" s="71">
        <f t="shared" si="527"/>
        <v>0</v>
      </c>
      <c r="DI702" s="71"/>
      <c r="DJ702" s="71"/>
      <c r="DK702" s="71"/>
      <c r="DL702" s="71"/>
      <c r="DM702" s="71"/>
      <c r="DN702" s="71"/>
      <c r="DO702" s="71"/>
      <c r="DP702" s="71"/>
      <c r="DQ702" s="71"/>
      <c r="DR702" s="71"/>
      <c r="DS702" s="71"/>
      <c r="DT702" s="71"/>
      <c r="DU702" s="71"/>
      <c r="DV702" s="71"/>
      <c r="DW702" s="71"/>
      <c r="DX702" s="71"/>
      <c r="DY702" s="71"/>
      <c r="DZ702" s="71"/>
      <c r="EA702" s="71"/>
      <c r="EB702" s="71"/>
      <c r="EC702" s="71"/>
      <c r="ED702" s="71"/>
      <c r="EE702" s="71"/>
      <c r="EF702" s="71"/>
      <c r="EG702" s="71"/>
      <c r="EH702" s="71"/>
      <c r="EI702" s="74"/>
      <c r="EJ702" s="74"/>
      <c r="EK702" s="74"/>
      <c r="EL702" s="74"/>
      <c r="EM702" s="74"/>
      <c r="EN702" s="74"/>
      <c r="EO702" s="74"/>
      <c r="EP702" s="74"/>
      <c r="EQ702" s="74"/>
      <c r="ER702" s="74"/>
      <c r="ES702" s="74"/>
      <c r="ET702" s="74"/>
      <c r="EU702" s="74"/>
      <c r="EV702" s="74"/>
      <c r="EW702" s="74"/>
      <c r="EX702" s="74"/>
      <c r="EY702" s="74"/>
      <c r="EZ702" s="74"/>
      <c r="FA702" s="74"/>
      <c r="FB702" s="74"/>
    </row>
    <row r="703" spans="2:158" s="69" customFormat="1">
      <c r="B703" s="76"/>
      <c r="C703" s="77" t="s">
        <v>391</v>
      </c>
      <c r="D703" s="71"/>
      <c r="E703" s="71"/>
      <c r="F703" s="71"/>
      <c r="G703" s="71"/>
      <c r="H703" s="71"/>
      <c r="I703" s="71"/>
      <c r="J703" s="71"/>
      <c r="K703" s="71"/>
      <c r="L703" s="71"/>
      <c r="M703" s="71"/>
      <c r="N703" s="71"/>
      <c r="O703" s="72"/>
      <c r="P703" s="71"/>
      <c r="Q703" s="71"/>
      <c r="R703" s="71"/>
      <c r="S703" s="71"/>
      <c r="T703" s="71"/>
      <c r="U703" s="71"/>
      <c r="V703" s="71"/>
      <c r="W703" s="71"/>
      <c r="X703" s="71"/>
      <c r="Y703" s="71">
        <f>SUM('рабочая 2023 г'!Y702-'2022 г.'!Y702)</f>
        <v>0</v>
      </c>
      <c r="Z703" s="73"/>
      <c r="AA703" s="73"/>
      <c r="AB703" s="73"/>
      <c r="AC703" s="73"/>
      <c r="AD703" s="73"/>
      <c r="AE703" s="73"/>
      <c r="AF703" s="75">
        <f t="shared" si="489"/>
        <v>0</v>
      </c>
      <c r="AG703" s="71">
        <f>SUM('рабочая 2023 г'!AG702-'2022 г.'!AG702)</f>
        <v>0</v>
      </c>
      <c r="AH703" s="71">
        <f>SUM('рабочая 2023 г'!AH702-'2022 г.'!AH702)</f>
        <v>0</v>
      </c>
      <c r="AI703" s="71">
        <f>SUM('рабочая 2023 г'!AI702-'2022 г.'!AI702)</f>
        <v>0</v>
      </c>
      <c r="AJ703" s="71">
        <f>SUM('рабочая 2023 г'!AJ702-'2022 г.'!AJ702)</f>
        <v>0</v>
      </c>
      <c r="AK703" s="71">
        <f>SUM('рабочая 2023 г'!AK702-'2022 г.'!AK702)</f>
        <v>0</v>
      </c>
      <c r="AL703" s="71">
        <f>SUM('рабочая 2023 г'!AL702-'2022 г.'!AL702)</f>
        <v>0</v>
      </c>
      <c r="AM703" s="71">
        <f>SUM('рабочая 2023 г'!AM702-'2022 г.'!AM702)</f>
        <v>0</v>
      </c>
      <c r="AN703" s="71">
        <f>SUM('рабочая 2023 г'!AN702-'2022 г.'!AN702)</f>
        <v>0</v>
      </c>
      <c r="AO703" s="71">
        <f>SUM('рабочая 2023 г'!AO702-'2022 г.'!AO702)</f>
        <v>0</v>
      </c>
      <c r="AP703" s="71">
        <f>SUM('рабочая 2023 г'!AP702-'2022 г.'!AP702)</f>
        <v>0</v>
      </c>
      <c r="AQ703" s="71">
        <f>SUM('рабочая 2023 г'!AQ702-'2022 г.'!AQ702)</f>
        <v>0</v>
      </c>
      <c r="AR703" s="71">
        <f>SUM('рабочая 2023 г'!AR702-'2022 г.'!AR702)</f>
        <v>0</v>
      </c>
      <c r="AS703" s="117">
        <f t="shared" si="523"/>
        <v>0</v>
      </c>
      <c r="AT703" s="71">
        <f>SUM('рабочая 2023 г'!AT702-'2022 г.'!AT702)</f>
        <v>0</v>
      </c>
      <c r="AU703" s="71">
        <f>SUM('рабочая 2023 г'!AU702-'2022 г.'!AU702)</f>
        <v>0</v>
      </c>
      <c r="AV703" s="71">
        <f>SUM('рабочая 2023 г'!AV702-'2022 г.'!AV702)</f>
        <v>0</v>
      </c>
      <c r="AW703" s="71">
        <f>SUM('рабочая 2023 г'!AW702-'2022 г.'!AW702)</f>
        <v>0</v>
      </c>
      <c r="AX703" s="71">
        <f>SUM('рабочая 2023 г'!AX702-'2022 г.'!AX702)</f>
        <v>0</v>
      </c>
      <c r="AY703" s="71">
        <f>SUM('рабочая 2023 г'!AY702-'2022 г.'!AY702)</f>
        <v>0</v>
      </c>
      <c r="AZ703" s="71">
        <f>SUM('рабочая 2023 г'!AZ702-'2022 г.'!AZ702)</f>
        <v>0</v>
      </c>
      <c r="BA703" s="71">
        <f>SUM('рабочая 2023 г'!BA702-'2022 г.'!BA702)</f>
        <v>0</v>
      </c>
      <c r="BB703" s="75">
        <f t="shared" si="524"/>
        <v>0</v>
      </c>
      <c r="BC703" s="71">
        <f>SUM('рабочая 2023 г'!BC702-'2022 г.'!BC702)</f>
        <v>0</v>
      </c>
      <c r="BD703" s="71">
        <f>SUM('рабочая 2023 г'!BD702-'2022 г.'!BD702)</f>
        <v>0</v>
      </c>
      <c r="BE703" s="71">
        <f>SUM('рабочая 2023 г'!BE702-'2022 г.'!BE702)</f>
        <v>0</v>
      </c>
      <c r="BF703" s="71">
        <f>SUM('рабочая 2023 г'!BF702-'2022 г.'!BF702)</f>
        <v>0</v>
      </c>
      <c r="BG703" s="71">
        <f>SUM('рабочая 2023 г'!BG702-'2022 г.'!BG702)</f>
        <v>0</v>
      </c>
      <c r="BH703" s="71">
        <f>SUM('рабочая 2023 г'!BH702-'2022 г.'!BH702)</f>
        <v>0</v>
      </c>
      <c r="BI703" s="71">
        <f>SUM('рабочая 2023 г'!BI702-'2022 г.'!BI702)</f>
        <v>0</v>
      </c>
      <c r="BJ703" s="71">
        <f>SUM('рабочая 2023 г'!BJ702-'2022 г.'!BJ702)</f>
        <v>0</v>
      </c>
      <c r="BK703" s="71">
        <f>SUM('рабочая 2023 г'!BK702-'2022 г.'!BK702)</f>
        <v>0</v>
      </c>
      <c r="BL703" s="73">
        <f t="shared" si="522"/>
        <v>0</v>
      </c>
      <c r="BM703" s="71">
        <f>SUM('рабочая 2023 г'!BM702-'2022 г.'!BM702)</f>
        <v>0</v>
      </c>
      <c r="BN703" s="71">
        <f>SUM('рабочая 2023 г'!BN702-'2022 г.'!BN702)</f>
        <v>0</v>
      </c>
      <c r="BO703" s="71">
        <f>SUM('рабочая 2023 г'!BO702-'2022 г.'!BO702)</f>
        <v>0</v>
      </c>
      <c r="BP703" s="71">
        <f>SUM('рабочая 2023 г'!BP702-'2022 г.'!BP702)</f>
        <v>0</v>
      </c>
      <c r="BQ703" s="73">
        <f t="shared" si="521"/>
        <v>0</v>
      </c>
      <c r="BR703" s="71"/>
      <c r="BS703" s="71"/>
      <c r="BT703" s="71"/>
      <c r="BU703" s="71"/>
      <c r="BV703" s="71"/>
      <c r="BW703" s="71"/>
      <c r="BX703" s="71"/>
      <c r="BY703" s="71"/>
      <c r="BZ703" s="71"/>
      <c r="CA703" s="71"/>
      <c r="CB703" s="71"/>
      <c r="CC703" s="71"/>
      <c r="CD703" s="71"/>
      <c r="CE703" s="71"/>
      <c r="CF703" s="71"/>
      <c r="CG703" s="71"/>
      <c r="CH703" s="71"/>
      <c r="CI703" s="71"/>
      <c r="CJ703" s="71"/>
      <c r="CK703" s="71"/>
      <c r="CL703" s="71"/>
      <c r="CM703" s="71"/>
      <c r="CN703" s="71"/>
      <c r="CO703" s="71"/>
      <c r="CP703" s="190">
        <f t="shared" si="528"/>
        <v>0</v>
      </c>
      <c r="CQ703" s="71"/>
      <c r="CR703" s="71"/>
      <c r="CS703" s="71"/>
      <c r="CT703" s="71"/>
      <c r="CU703" s="71"/>
      <c r="CV703" s="71"/>
      <c r="CW703" s="71"/>
      <c r="CX703" s="71"/>
      <c r="CY703" s="71"/>
      <c r="CZ703" s="71"/>
      <c r="DA703" s="71"/>
      <c r="DB703" s="190">
        <f t="shared" si="529"/>
        <v>0</v>
      </c>
      <c r="DC703" s="71">
        <f t="shared" si="525"/>
        <v>0</v>
      </c>
      <c r="DD703" s="71"/>
      <c r="DE703" s="71"/>
      <c r="DF703" s="71"/>
      <c r="DG703" s="190">
        <f t="shared" si="526"/>
        <v>0</v>
      </c>
      <c r="DH703" s="71">
        <f t="shared" si="527"/>
        <v>0</v>
      </c>
      <c r="DI703" s="71"/>
      <c r="DJ703" s="71"/>
      <c r="DK703" s="71"/>
      <c r="DL703" s="71"/>
      <c r="DM703" s="71"/>
      <c r="DN703" s="71"/>
      <c r="DO703" s="71"/>
      <c r="DP703" s="71"/>
      <c r="DQ703" s="71"/>
      <c r="DR703" s="71"/>
      <c r="DS703" s="71"/>
      <c r="DT703" s="71"/>
      <c r="DU703" s="71"/>
      <c r="DV703" s="71"/>
      <c r="DW703" s="71"/>
      <c r="DX703" s="71"/>
      <c r="DY703" s="71"/>
      <c r="DZ703" s="71"/>
      <c r="EA703" s="71"/>
      <c r="EB703" s="71"/>
      <c r="EC703" s="71"/>
      <c r="ED703" s="71"/>
      <c r="EE703" s="71"/>
      <c r="EF703" s="71"/>
      <c r="EG703" s="71"/>
      <c r="EH703" s="71"/>
      <c r="EI703" s="74"/>
      <c r="EJ703" s="74"/>
      <c r="EK703" s="74"/>
      <c r="EL703" s="74"/>
      <c r="EM703" s="74"/>
      <c r="EN703" s="74"/>
      <c r="EO703" s="74"/>
      <c r="EP703" s="74"/>
      <c r="EQ703" s="74"/>
      <c r="ER703" s="74"/>
      <c r="ES703" s="74"/>
      <c r="ET703" s="74"/>
      <c r="EU703" s="74"/>
      <c r="EV703" s="74"/>
      <c r="EW703" s="74"/>
      <c r="EX703" s="74"/>
      <c r="EY703" s="74"/>
      <c r="EZ703" s="74"/>
      <c r="FA703" s="74"/>
      <c r="FB703" s="74"/>
    </row>
    <row r="704" spans="2:158" s="69" customFormat="1">
      <c r="B704" s="76"/>
      <c r="C704" s="77" t="s">
        <v>392</v>
      </c>
      <c r="D704" s="71"/>
      <c r="E704" s="71"/>
      <c r="F704" s="71"/>
      <c r="G704" s="71"/>
      <c r="H704" s="71"/>
      <c r="I704" s="71"/>
      <c r="J704" s="71"/>
      <c r="K704" s="71"/>
      <c r="L704" s="71"/>
      <c r="M704" s="71"/>
      <c r="N704" s="71"/>
      <c r="O704" s="72"/>
      <c r="P704" s="71"/>
      <c r="Q704" s="71"/>
      <c r="R704" s="71"/>
      <c r="S704" s="71"/>
      <c r="T704" s="71"/>
      <c r="U704" s="71"/>
      <c r="V704" s="71"/>
      <c r="W704" s="71"/>
      <c r="X704" s="71"/>
      <c r="Y704" s="71">
        <f>SUM('рабочая 2023 г'!Y703-'2022 г.'!Y703)</f>
        <v>0</v>
      </c>
      <c r="Z704" s="73"/>
      <c r="AA704" s="73"/>
      <c r="AB704" s="73"/>
      <c r="AC704" s="73"/>
      <c r="AD704" s="73"/>
      <c r="AE704" s="73"/>
      <c r="AF704" s="75">
        <f t="shared" si="489"/>
        <v>0</v>
      </c>
      <c r="AG704" s="71">
        <f>SUM('рабочая 2023 г'!AG703-'2022 г.'!AG703)</f>
        <v>0</v>
      </c>
      <c r="AH704" s="71">
        <f>SUM('рабочая 2023 г'!AH703-'2022 г.'!AH703)</f>
        <v>0</v>
      </c>
      <c r="AI704" s="71">
        <f>SUM('рабочая 2023 г'!AI703-'2022 г.'!AI703)</f>
        <v>0</v>
      </c>
      <c r="AJ704" s="71">
        <f>SUM('рабочая 2023 г'!AJ703-'2022 г.'!AJ703)</f>
        <v>0</v>
      </c>
      <c r="AK704" s="71">
        <f>SUM('рабочая 2023 г'!AK703-'2022 г.'!AK703)</f>
        <v>0</v>
      </c>
      <c r="AL704" s="71">
        <f>SUM('рабочая 2023 г'!AL703-'2022 г.'!AL703)</f>
        <v>0</v>
      </c>
      <c r="AM704" s="71">
        <f>SUM('рабочая 2023 г'!AM703-'2022 г.'!AM703)</f>
        <v>0</v>
      </c>
      <c r="AN704" s="71">
        <f>SUM('рабочая 2023 г'!AN703-'2022 г.'!AN703)</f>
        <v>0</v>
      </c>
      <c r="AO704" s="71">
        <f>SUM('рабочая 2023 г'!AO703-'2022 г.'!AO703)</f>
        <v>0</v>
      </c>
      <c r="AP704" s="71">
        <f>SUM('рабочая 2023 г'!AP703-'2022 г.'!AP703)</f>
        <v>0</v>
      </c>
      <c r="AQ704" s="71">
        <f>SUM('рабочая 2023 г'!AQ703-'2022 г.'!AQ703)</f>
        <v>0</v>
      </c>
      <c r="AR704" s="71">
        <f>SUM('рабочая 2023 г'!AR703-'2022 г.'!AR703)</f>
        <v>0</v>
      </c>
      <c r="AS704" s="117">
        <f t="shared" si="523"/>
        <v>0</v>
      </c>
      <c r="AT704" s="71">
        <f>SUM('рабочая 2023 г'!AT703-'2022 г.'!AT703)</f>
        <v>0</v>
      </c>
      <c r="AU704" s="71">
        <f>SUM('рабочая 2023 г'!AU703-'2022 г.'!AU703)</f>
        <v>0</v>
      </c>
      <c r="AV704" s="71">
        <f>SUM('рабочая 2023 г'!AV703-'2022 г.'!AV703)</f>
        <v>0</v>
      </c>
      <c r="AW704" s="71">
        <f>SUM('рабочая 2023 г'!AW703-'2022 г.'!AW703)</f>
        <v>0</v>
      </c>
      <c r="AX704" s="71">
        <f>SUM('рабочая 2023 г'!AX703-'2022 г.'!AX703)</f>
        <v>0</v>
      </c>
      <c r="AY704" s="71">
        <f>SUM('рабочая 2023 г'!AY703-'2022 г.'!AY703)</f>
        <v>0</v>
      </c>
      <c r="AZ704" s="71">
        <f>SUM('рабочая 2023 г'!AZ703-'2022 г.'!AZ703)</f>
        <v>0</v>
      </c>
      <c r="BA704" s="71">
        <f>SUM('рабочая 2023 г'!BA703-'2022 г.'!BA703)</f>
        <v>0</v>
      </c>
      <c r="BB704" s="75">
        <f t="shared" si="524"/>
        <v>0</v>
      </c>
      <c r="BC704" s="71">
        <f>SUM('рабочая 2023 г'!BC703-'2022 г.'!BC703)</f>
        <v>0</v>
      </c>
      <c r="BD704" s="71">
        <f>SUM('рабочая 2023 г'!BD703-'2022 г.'!BD703)</f>
        <v>0</v>
      </c>
      <c r="BE704" s="71">
        <f>SUM('рабочая 2023 г'!BE703-'2022 г.'!BE703)</f>
        <v>0</v>
      </c>
      <c r="BF704" s="71">
        <f>SUM('рабочая 2023 г'!BF703-'2022 г.'!BF703)</f>
        <v>0</v>
      </c>
      <c r="BG704" s="71">
        <f>SUM('рабочая 2023 г'!BG703-'2022 г.'!BG703)</f>
        <v>0</v>
      </c>
      <c r="BH704" s="71">
        <f>SUM('рабочая 2023 г'!BH703-'2022 г.'!BH703)</f>
        <v>0</v>
      </c>
      <c r="BI704" s="71">
        <f>SUM('рабочая 2023 г'!BI703-'2022 г.'!BI703)</f>
        <v>0</v>
      </c>
      <c r="BJ704" s="71">
        <f>SUM('рабочая 2023 г'!BJ703-'2022 г.'!BJ703)</f>
        <v>0</v>
      </c>
      <c r="BK704" s="71">
        <f>SUM('рабочая 2023 г'!BK703-'2022 г.'!BK703)</f>
        <v>0</v>
      </c>
      <c r="BL704" s="73">
        <f t="shared" si="522"/>
        <v>0</v>
      </c>
      <c r="BM704" s="71">
        <f>SUM('рабочая 2023 г'!BM703-'2022 г.'!BM703)</f>
        <v>0</v>
      </c>
      <c r="BN704" s="71">
        <f>SUM('рабочая 2023 г'!BN703-'2022 г.'!BN703)</f>
        <v>0</v>
      </c>
      <c r="BO704" s="71">
        <f>SUM('рабочая 2023 г'!BO703-'2022 г.'!BO703)</f>
        <v>0</v>
      </c>
      <c r="BP704" s="71">
        <f>SUM('рабочая 2023 г'!BP703-'2022 г.'!BP703)</f>
        <v>0</v>
      </c>
      <c r="BQ704" s="73">
        <f t="shared" si="521"/>
        <v>0</v>
      </c>
      <c r="BR704" s="71"/>
      <c r="BS704" s="71"/>
      <c r="BT704" s="71"/>
      <c r="BU704" s="71"/>
      <c r="BV704" s="71"/>
      <c r="BW704" s="71"/>
      <c r="BX704" s="71"/>
      <c r="BY704" s="71"/>
      <c r="BZ704" s="71"/>
      <c r="CA704" s="71"/>
      <c r="CB704" s="71"/>
      <c r="CC704" s="71"/>
      <c r="CD704" s="71"/>
      <c r="CE704" s="71"/>
      <c r="CF704" s="71"/>
      <c r="CG704" s="71"/>
      <c r="CH704" s="71"/>
      <c r="CI704" s="71"/>
      <c r="CJ704" s="71"/>
      <c r="CK704" s="71"/>
      <c r="CL704" s="71"/>
      <c r="CM704" s="71"/>
      <c r="CN704" s="71"/>
      <c r="CO704" s="71"/>
      <c r="CP704" s="190">
        <f t="shared" si="528"/>
        <v>0</v>
      </c>
      <c r="CQ704" s="71"/>
      <c r="CR704" s="71"/>
      <c r="CS704" s="71"/>
      <c r="CT704" s="71"/>
      <c r="CU704" s="71"/>
      <c r="CV704" s="71"/>
      <c r="CW704" s="71"/>
      <c r="CX704" s="71"/>
      <c r="CY704" s="71"/>
      <c r="CZ704" s="71"/>
      <c r="DA704" s="71"/>
      <c r="DB704" s="190">
        <f t="shared" si="529"/>
        <v>0</v>
      </c>
      <c r="DC704" s="71">
        <f t="shared" si="525"/>
        <v>0</v>
      </c>
      <c r="DD704" s="71"/>
      <c r="DE704" s="71"/>
      <c r="DF704" s="71"/>
      <c r="DG704" s="190">
        <f t="shared" si="526"/>
        <v>0</v>
      </c>
      <c r="DH704" s="71">
        <f t="shared" si="527"/>
        <v>0</v>
      </c>
      <c r="DI704" s="71"/>
      <c r="DJ704" s="71"/>
      <c r="DK704" s="71"/>
      <c r="DL704" s="71"/>
      <c r="DM704" s="71"/>
      <c r="DN704" s="71"/>
      <c r="DO704" s="71"/>
      <c r="DP704" s="71"/>
      <c r="DQ704" s="71"/>
      <c r="DR704" s="71"/>
      <c r="DS704" s="71"/>
      <c r="DT704" s="71"/>
      <c r="DU704" s="71"/>
      <c r="DV704" s="71"/>
      <c r="DW704" s="71"/>
      <c r="DX704" s="71"/>
      <c r="DY704" s="71"/>
      <c r="DZ704" s="71"/>
      <c r="EA704" s="71"/>
      <c r="EB704" s="71"/>
      <c r="EC704" s="71"/>
      <c r="ED704" s="71"/>
      <c r="EE704" s="71"/>
      <c r="EF704" s="71"/>
      <c r="EG704" s="71"/>
      <c r="EH704" s="71"/>
      <c r="EI704" s="74"/>
      <c r="EJ704" s="74"/>
      <c r="EK704" s="74"/>
      <c r="EL704" s="74"/>
      <c r="EM704" s="74"/>
      <c r="EN704" s="74"/>
      <c r="EO704" s="74"/>
      <c r="EP704" s="74"/>
      <c r="EQ704" s="74"/>
      <c r="ER704" s="74"/>
      <c r="ES704" s="74"/>
      <c r="ET704" s="74"/>
      <c r="EU704" s="74"/>
      <c r="EV704" s="74"/>
      <c r="EW704" s="74"/>
      <c r="EX704" s="74"/>
      <c r="EY704" s="74"/>
      <c r="EZ704" s="74"/>
      <c r="FA704" s="74"/>
      <c r="FB704" s="74"/>
    </row>
    <row r="705" spans="2:158" s="69" customFormat="1">
      <c r="B705" s="76"/>
      <c r="C705" s="77" t="s">
        <v>393</v>
      </c>
      <c r="D705" s="71"/>
      <c r="E705" s="71"/>
      <c r="F705" s="71"/>
      <c r="G705" s="71"/>
      <c r="H705" s="71"/>
      <c r="I705" s="71"/>
      <c r="J705" s="71"/>
      <c r="K705" s="71"/>
      <c r="L705" s="71"/>
      <c r="M705" s="71"/>
      <c r="N705" s="71"/>
      <c r="O705" s="72"/>
      <c r="P705" s="71"/>
      <c r="Q705" s="71"/>
      <c r="R705" s="71"/>
      <c r="S705" s="71"/>
      <c r="T705" s="71"/>
      <c r="U705" s="71"/>
      <c r="V705" s="71"/>
      <c r="W705" s="71"/>
      <c r="X705" s="71"/>
      <c r="Y705" s="71">
        <f>SUM('рабочая 2023 г'!Y704-'2022 г.'!Y704)</f>
        <v>0</v>
      </c>
      <c r="Z705" s="73"/>
      <c r="AA705" s="73"/>
      <c r="AB705" s="73"/>
      <c r="AC705" s="73"/>
      <c r="AD705" s="73"/>
      <c r="AE705" s="73"/>
      <c r="AF705" s="75">
        <f t="shared" si="489"/>
        <v>0</v>
      </c>
      <c r="AG705" s="71">
        <f>SUM('рабочая 2023 г'!AG704-'2022 г.'!AG704)</f>
        <v>0</v>
      </c>
      <c r="AH705" s="71">
        <f>SUM('рабочая 2023 г'!AH704-'2022 г.'!AH704)</f>
        <v>0</v>
      </c>
      <c r="AI705" s="71">
        <f>SUM('рабочая 2023 г'!AI704-'2022 г.'!AI704)</f>
        <v>0</v>
      </c>
      <c r="AJ705" s="71">
        <f>SUM('рабочая 2023 г'!AJ704-'2022 г.'!AJ704)</f>
        <v>0</v>
      </c>
      <c r="AK705" s="71">
        <f>SUM('рабочая 2023 г'!AK704-'2022 г.'!AK704)</f>
        <v>0</v>
      </c>
      <c r="AL705" s="71">
        <f>SUM('рабочая 2023 г'!AL704-'2022 г.'!AL704)</f>
        <v>0</v>
      </c>
      <c r="AM705" s="71">
        <f>SUM('рабочая 2023 г'!AM704-'2022 г.'!AM704)</f>
        <v>0</v>
      </c>
      <c r="AN705" s="71">
        <f>SUM('рабочая 2023 г'!AN704-'2022 г.'!AN704)</f>
        <v>0</v>
      </c>
      <c r="AO705" s="71">
        <f>SUM('рабочая 2023 г'!AO704-'2022 г.'!AO704)</f>
        <v>0</v>
      </c>
      <c r="AP705" s="71">
        <f>SUM('рабочая 2023 г'!AP704-'2022 г.'!AP704)</f>
        <v>0</v>
      </c>
      <c r="AQ705" s="71">
        <f>SUM('рабочая 2023 г'!AQ704-'2022 г.'!AQ704)</f>
        <v>0</v>
      </c>
      <c r="AR705" s="71">
        <f>SUM('рабочая 2023 г'!AR704-'2022 г.'!AR704)</f>
        <v>0</v>
      </c>
      <c r="AS705" s="117">
        <f t="shared" si="523"/>
        <v>0</v>
      </c>
      <c r="AT705" s="71">
        <f>SUM('рабочая 2023 г'!AT704-'2022 г.'!AT704)</f>
        <v>0</v>
      </c>
      <c r="AU705" s="71">
        <f>SUM('рабочая 2023 г'!AU704-'2022 г.'!AU704)</f>
        <v>0</v>
      </c>
      <c r="AV705" s="71">
        <f>SUM('рабочая 2023 г'!AV704-'2022 г.'!AV704)</f>
        <v>0</v>
      </c>
      <c r="AW705" s="71">
        <f>SUM('рабочая 2023 г'!AW704-'2022 г.'!AW704)</f>
        <v>0</v>
      </c>
      <c r="AX705" s="71">
        <f>SUM('рабочая 2023 г'!AX704-'2022 г.'!AX704)</f>
        <v>0</v>
      </c>
      <c r="AY705" s="71">
        <f>SUM('рабочая 2023 г'!AY704-'2022 г.'!AY704)</f>
        <v>0</v>
      </c>
      <c r="AZ705" s="71">
        <f>SUM('рабочая 2023 г'!AZ704-'2022 г.'!AZ704)</f>
        <v>0</v>
      </c>
      <c r="BA705" s="71">
        <f>SUM('рабочая 2023 г'!BA704-'2022 г.'!BA704)</f>
        <v>0</v>
      </c>
      <c r="BB705" s="75">
        <f t="shared" si="524"/>
        <v>0</v>
      </c>
      <c r="BC705" s="71">
        <f>SUM('рабочая 2023 г'!BC704-'2022 г.'!BC704)</f>
        <v>0</v>
      </c>
      <c r="BD705" s="71">
        <f>SUM('рабочая 2023 г'!BD704-'2022 г.'!BD704)</f>
        <v>0</v>
      </c>
      <c r="BE705" s="71">
        <f>SUM('рабочая 2023 г'!BE704-'2022 г.'!BE704)</f>
        <v>0</v>
      </c>
      <c r="BF705" s="71">
        <f>SUM('рабочая 2023 г'!BF704-'2022 г.'!BF704)</f>
        <v>0</v>
      </c>
      <c r="BG705" s="71">
        <f>SUM('рабочая 2023 г'!BG704-'2022 г.'!BG704)</f>
        <v>0</v>
      </c>
      <c r="BH705" s="71">
        <f>SUM('рабочая 2023 г'!BH704-'2022 г.'!BH704)</f>
        <v>0</v>
      </c>
      <c r="BI705" s="71">
        <f>SUM('рабочая 2023 г'!BI704-'2022 г.'!BI704)</f>
        <v>0</v>
      </c>
      <c r="BJ705" s="71">
        <f>SUM('рабочая 2023 г'!BJ704-'2022 г.'!BJ704)</f>
        <v>0</v>
      </c>
      <c r="BK705" s="71">
        <f>SUM('рабочая 2023 г'!BK704-'2022 г.'!BK704)</f>
        <v>0</v>
      </c>
      <c r="BL705" s="73">
        <f t="shared" si="522"/>
        <v>0</v>
      </c>
      <c r="BM705" s="71">
        <f>SUM('рабочая 2023 г'!BM704-'2022 г.'!BM704)</f>
        <v>0</v>
      </c>
      <c r="BN705" s="71">
        <f>SUM('рабочая 2023 г'!BN704-'2022 г.'!BN704)</f>
        <v>0</v>
      </c>
      <c r="BO705" s="71">
        <f>SUM('рабочая 2023 г'!BO704-'2022 г.'!BO704)</f>
        <v>0</v>
      </c>
      <c r="BP705" s="71">
        <f>SUM('рабочая 2023 г'!BP704-'2022 г.'!BP704)</f>
        <v>0</v>
      </c>
      <c r="BQ705" s="73">
        <f t="shared" si="521"/>
        <v>0</v>
      </c>
      <c r="BR705" s="71"/>
      <c r="BS705" s="71"/>
      <c r="BT705" s="71"/>
      <c r="BU705" s="71"/>
      <c r="BV705" s="71"/>
      <c r="BW705" s="71"/>
      <c r="BX705" s="71"/>
      <c r="BY705" s="71"/>
      <c r="BZ705" s="71"/>
      <c r="CA705" s="71"/>
      <c r="CB705" s="71"/>
      <c r="CC705" s="71"/>
      <c r="CD705" s="71"/>
      <c r="CE705" s="71"/>
      <c r="CF705" s="71"/>
      <c r="CG705" s="71"/>
      <c r="CH705" s="71"/>
      <c r="CI705" s="71"/>
      <c r="CJ705" s="71"/>
      <c r="CK705" s="71"/>
      <c r="CL705" s="71"/>
      <c r="CM705" s="71"/>
      <c r="CN705" s="71"/>
      <c r="CO705" s="71"/>
      <c r="CP705" s="190">
        <f t="shared" si="528"/>
        <v>0</v>
      </c>
      <c r="CQ705" s="71"/>
      <c r="CR705" s="71"/>
      <c r="CS705" s="71"/>
      <c r="CT705" s="71"/>
      <c r="CU705" s="71"/>
      <c r="CV705" s="71"/>
      <c r="CW705" s="71"/>
      <c r="CX705" s="71"/>
      <c r="CY705" s="71"/>
      <c r="CZ705" s="71"/>
      <c r="DA705" s="71"/>
      <c r="DB705" s="190">
        <f t="shared" si="529"/>
        <v>0</v>
      </c>
      <c r="DC705" s="71">
        <f t="shared" si="525"/>
        <v>0</v>
      </c>
      <c r="DD705" s="71"/>
      <c r="DE705" s="71"/>
      <c r="DF705" s="71"/>
      <c r="DG705" s="190">
        <f t="shared" si="526"/>
        <v>0</v>
      </c>
      <c r="DH705" s="71">
        <f t="shared" si="527"/>
        <v>0</v>
      </c>
      <c r="DI705" s="71"/>
      <c r="DJ705" s="71"/>
      <c r="DK705" s="71"/>
      <c r="DL705" s="71"/>
      <c r="DM705" s="71"/>
      <c r="DN705" s="71"/>
      <c r="DO705" s="71"/>
      <c r="DP705" s="71"/>
      <c r="DQ705" s="71"/>
      <c r="DR705" s="71"/>
      <c r="DS705" s="71"/>
      <c r="DT705" s="71"/>
      <c r="DU705" s="71"/>
      <c r="DV705" s="71"/>
      <c r="DW705" s="71"/>
      <c r="DX705" s="71"/>
      <c r="DY705" s="71"/>
      <c r="DZ705" s="71"/>
      <c r="EA705" s="71"/>
      <c r="EB705" s="71"/>
      <c r="EC705" s="71"/>
      <c r="ED705" s="71"/>
      <c r="EE705" s="71"/>
      <c r="EF705" s="71"/>
      <c r="EG705" s="71"/>
      <c r="EH705" s="71"/>
      <c r="EI705" s="74"/>
      <c r="EJ705" s="74"/>
      <c r="EK705" s="74"/>
      <c r="EL705" s="74"/>
      <c r="EM705" s="74"/>
      <c r="EN705" s="74"/>
      <c r="EO705" s="74"/>
      <c r="EP705" s="74"/>
      <c r="EQ705" s="74"/>
      <c r="ER705" s="74"/>
      <c r="ES705" s="74"/>
      <c r="ET705" s="74"/>
      <c r="EU705" s="74"/>
      <c r="EV705" s="74"/>
      <c r="EW705" s="74"/>
      <c r="EX705" s="74"/>
      <c r="EY705" s="74"/>
      <c r="EZ705" s="74"/>
      <c r="FA705" s="74"/>
      <c r="FB705" s="74"/>
    </row>
    <row r="706" spans="2:158" s="69" customFormat="1">
      <c r="B706" s="76"/>
      <c r="C706" s="77" t="s">
        <v>394</v>
      </c>
      <c r="D706" s="71"/>
      <c r="E706" s="71"/>
      <c r="F706" s="71"/>
      <c r="G706" s="71"/>
      <c r="H706" s="71"/>
      <c r="I706" s="71"/>
      <c r="J706" s="71"/>
      <c r="K706" s="71"/>
      <c r="L706" s="71"/>
      <c r="M706" s="71"/>
      <c r="N706" s="71"/>
      <c r="O706" s="72"/>
      <c r="P706" s="71"/>
      <c r="Q706" s="71"/>
      <c r="R706" s="71"/>
      <c r="S706" s="71"/>
      <c r="T706" s="71"/>
      <c r="U706" s="71"/>
      <c r="V706" s="71"/>
      <c r="W706" s="71"/>
      <c r="X706" s="71"/>
      <c r="Y706" s="71">
        <f>SUM('рабочая 2023 г'!Y705-'2022 г.'!Y705)</f>
        <v>0</v>
      </c>
      <c r="Z706" s="73"/>
      <c r="AA706" s="73"/>
      <c r="AB706" s="73"/>
      <c r="AC706" s="73"/>
      <c r="AD706" s="73"/>
      <c r="AE706" s="73"/>
      <c r="AF706" s="75">
        <f t="shared" si="489"/>
        <v>-280</v>
      </c>
      <c r="AG706" s="71">
        <f>SUM('рабочая 2023 г'!AG705-'2022 г.'!AG705)</f>
        <v>-404</v>
      </c>
      <c r="AH706" s="71">
        <f>SUM('рабочая 2023 г'!AH705-'2022 г.'!AH705)</f>
        <v>0</v>
      </c>
      <c r="AI706" s="71">
        <f>SUM('рабочая 2023 г'!AI705-'2022 г.'!AI705)</f>
        <v>0</v>
      </c>
      <c r="AJ706" s="71">
        <f>SUM('рабочая 2023 г'!AJ705-'2022 г.'!AJ705)</f>
        <v>0</v>
      </c>
      <c r="AK706" s="71">
        <f>SUM('рабочая 2023 г'!AK705-'2022 г.'!AK705)</f>
        <v>0</v>
      </c>
      <c r="AL706" s="71">
        <f>SUM('рабочая 2023 г'!AL705-'2022 г.'!AL705)</f>
        <v>0</v>
      </c>
      <c r="AM706" s="71">
        <f>SUM('рабочая 2023 г'!AM705-'2022 г.'!AM705)</f>
        <v>0</v>
      </c>
      <c r="AN706" s="71">
        <f>SUM('рабочая 2023 г'!AN705-'2022 г.'!AN705)</f>
        <v>0</v>
      </c>
      <c r="AO706" s="71">
        <f>SUM('рабочая 2023 г'!AO705-'2022 г.'!AO705)</f>
        <v>0</v>
      </c>
      <c r="AP706" s="71">
        <f>SUM('рабочая 2023 г'!AP705-'2022 г.'!AP705)</f>
        <v>0</v>
      </c>
      <c r="AQ706" s="71">
        <f>SUM('рабочая 2023 г'!AQ705-'2022 г.'!AQ705)</f>
        <v>0</v>
      </c>
      <c r="AR706" s="71">
        <f>SUM('рабочая 2023 г'!AR705-'2022 г.'!AR705)</f>
        <v>0</v>
      </c>
      <c r="AS706" s="117">
        <f t="shared" si="523"/>
        <v>-404</v>
      </c>
      <c r="AT706" s="71">
        <f>SUM('рабочая 2023 г'!AT705-'2022 г.'!AT705)</f>
        <v>0</v>
      </c>
      <c r="AU706" s="71">
        <f>SUM('рабочая 2023 г'!AU705-'2022 г.'!AU705)</f>
        <v>0</v>
      </c>
      <c r="AV706" s="71">
        <f>SUM('рабочая 2023 г'!AV705-'2022 г.'!AV705)</f>
        <v>0</v>
      </c>
      <c r="AW706" s="71">
        <f>SUM('рабочая 2023 г'!AW705-'2022 г.'!AW705)</f>
        <v>0</v>
      </c>
      <c r="AX706" s="71">
        <f>SUM('рабочая 2023 г'!AX705-'2022 г.'!AX705)</f>
        <v>0</v>
      </c>
      <c r="AY706" s="71">
        <f>SUM('рабочая 2023 г'!AY705-'2022 г.'!AY705)</f>
        <v>0</v>
      </c>
      <c r="AZ706" s="71">
        <f>SUM('рабочая 2023 г'!AZ705-'2022 г.'!AZ705)</f>
        <v>0</v>
      </c>
      <c r="BA706" s="71">
        <f>SUM('рабочая 2023 г'!BA705-'2022 г.'!BA705)</f>
        <v>0</v>
      </c>
      <c r="BB706" s="75">
        <f t="shared" si="524"/>
        <v>0</v>
      </c>
      <c r="BC706" s="71">
        <f>SUM('рабочая 2023 г'!BC705-'2022 г.'!BC705)</f>
        <v>0</v>
      </c>
      <c r="BD706" s="71">
        <f>SUM('рабочая 2023 г'!BD705-'2022 г.'!BD705)</f>
        <v>0</v>
      </c>
      <c r="BE706" s="71">
        <f>SUM('рабочая 2023 г'!BE705-'2022 г.'!BE705)</f>
        <v>0</v>
      </c>
      <c r="BF706" s="71">
        <f>SUM('рабочая 2023 г'!BF705-'2022 г.'!BF705)</f>
        <v>0</v>
      </c>
      <c r="BG706" s="71">
        <f>SUM('рабочая 2023 г'!BG705-'2022 г.'!BG705)</f>
        <v>0</v>
      </c>
      <c r="BH706" s="71">
        <f>SUM('рабочая 2023 г'!BH705-'2022 г.'!BH705)</f>
        <v>0</v>
      </c>
      <c r="BI706" s="71">
        <f>SUM('рабочая 2023 г'!BI705-'2022 г.'!BI705)</f>
        <v>0</v>
      </c>
      <c r="BJ706" s="71">
        <f>SUM('рабочая 2023 г'!BJ705-'2022 г.'!BJ705)</f>
        <v>124</v>
      </c>
      <c r="BK706" s="71">
        <f>SUM('рабочая 2023 г'!BK705-'2022 г.'!BK705)</f>
        <v>0</v>
      </c>
      <c r="BL706" s="73">
        <f t="shared" si="522"/>
        <v>0</v>
      </c>
      <c r="BM706" s="71">
        <f>SUM('рабочая 2023 г'!BM705-'2022 г.'!BM705)</f>
        <v>0</v>
      </c>
      <c r="BN706" s="71">
        <f>SUM('рабочая 2023 г'!BN705-'2022 г.'!BN705)</f>
        <v>0</v>
      </c>
      <c r="BO706" s="71">
        <f>SUM('рабочая 2023 г'!BO705-'2022 г.'!BO705)</f>
        <v>0</v>
      </c>
      <c r="BP706" s="71">
        <f>SUM('рабочая 2023 г'!BP705-'2022 г.'!BP705)</f>
        <v>0</v>
      </c>
      <c r="BQ706" s="73">
        <f t="shared" si="521"/>
        <v>124</v>
      </c>
      <c r="BR706" s="71"/>
      <c r="BS706" s="71"/>
      <c r="BT706" s="71"/>
      <c r="BU706" s="71"/>
      <c r="BV706" s="71"/>
      <c r="BW706" s="71"/>
      <c r="BX706" s="71"/>
      <c r="BY706" s="71"/>
      <c r="BZ706" s="71"/>
      <c r="CA706" s="71"/>
      <c r="CB706" s="71"/>
      <c r="CC706" s="71"/>
      <c r="CD706" s="71"/>
      <c r="CE706" s="71"/>
      <c r="CF706" s="71"/>
      <c r="CG706" s="71"/>
      <c r="CH706" s="71"/>
      <c r="CI706" s="71"/>
      <c r="CJ706" s="71"/>
      <c r="CK706" s="71"/>
      <c r="CL706" s="71"/>
      <c r="CM706" s="71"/>
      <c r="CN706" s="71"/>
      <c r="CO706" s="71"/>
      <c r="CP706" s="190">
        <f t="shared" si="528"/>
        <v>0</v>
      </c>
      <c r="CQ706" s="71"/>
      <c r="CR706" s="71"/>
      <c r="CS706" s="71"/>
      <c r="CT706" s="71"/>
      <c r="CU706" s="71"/>
      <c r="CV706" s="71"/>
      <c r="CW706" s="71"/>
      <c r="CX706" s="71"/>
      <c r="CY706" s="71"/>
      <c r="CZ706" s="71"/>
      <c r="DA706" s="71"/>
      <c r="DB706" s="190">
        <f t="shared" si="529"/>
        <v>0</v>
      </c>
      <c r="DC706" s="71">
        <f t="shared" si="525"/>
        <v>0</v>
      </c>
      <c r="DD706" s="71"/>
      <c r="DE706" s="71"/>
      <c r="DF706" s="71"/>
      <c r="DG706" s="190">
        <f t="shared" si="526"/>
        <v>0</v>
      </c>
      <c r="DH706" s="71">
        <f t="shared" si="527"/>
        <v>0</v>
      </c>
      <c r="DI706" s="71"/>
      <c r="DJ706" s="71"/>
      <c r="DK706" s="71"/>
      <c r="DL706" s="71"/>
      <c r="DM706" s="71"/>
      <c r="DN706" s="71"/>
      <c r="DO706" s="71"/>
      <c r="DP706" s="71"/>
      <c r="DQ706" s="71"/>
      <c r="DR706" s="71"/>
      <c r="DS706" s="71"/>
      <c r="DT706" s="71"/>
      <c r="DU706" s="71"/>
      <c r="DV706" s="71"/>
      <c r="DW706" s="71"/>
      <c r="DX706" s="71"/>
      <c r="DY706" s="71"/>
      <c r="DZ706" s="71"/>
      <c r="EA706" s="71"/>
      <c r="EB706" s="71"/>
      <c r="EC706" s="71"/>
      <c r="ED706" s="71"/>
      <c r="EE706" s="71"/>
      <c r="EF706" s="71"/>
      <c r="EG706" s="71"/>
      <c r="EH706" s="71"/>
      <c r="EI706" s="74"/>
      <c r="EJ706" s="74"/>
      <c r="EK706" s="74"/>
      <c r="EL706" s="74"/>
      <c r="EM706" s="74"/>
      <c r="EN706" s="74"/>
      <c r="EO706" s="74"/>
      <c r="EP706" s="74"/>
      <c r="EQ706" s="74"/>
      <c r="ER706" s="74"/>
      <c r="ES706" s="74"/>
      <c r="ET706" s="74"/>
      <c r="EU706" s="74"/>
      <c r="EV706" s="74"/>
      <c r="EW706" s="74"/>
      <c r="EX706" s="74"/>
      <c r="EY706" s="74"/>
      <c r="EZ706" s="74"/>
      <c r="FA706" s="74"/>
      <c r="FB706" s="74"/>
    </row>
    <row r="707" spans="2:158" s="69" customFormat="1">
      <c r="B707" s="76"/>
      <c r="C707" s="77" t="s">
        <v>395</v>
      </c>
      <c r="D707" s="71"/>
      <c r="E707" s="71"/>
      <c r="F707" s="71"/>
      <c r="G707" s="71"/>
      <c r="H707" s="71"/>
      <c r="I707" s="71"/>
      <c r="J707" s="71"/>
      <c r="K707" s="71"/>
      <c r="L707" s="71"/>
      <c r="M707" s="71"/>
      <c r="N707" s="71"/>
      <c r="O707" s="72"/>
      <c r="P707" s="71"/>
      <c r="Q707" s="71"/>
      <c r="R707" s="71"/>
      <c r="S707" s="71"/>
      <c r="T707" s="71"/>
      <c r="U707" s="71"/>
      <c r="V707" s="71"/>
      <c r="W707" s="71"/>
      <c r="X707" s="71"/>
      <c r="Y707" s="71">
        <f>SUM('рабочая 2023 г'!Y706-'2022 г.'!Y706)</f>
        <v>0</v>
      </c>
      <c r="Z707" s="73"/>
      <c r="AA707" s="73"/>
      <c r="AB707" s="73"/>
      <c r="AC707" s="73"/>
      <c r="AD707" s="73"/>
      <c r="AE707" s="73"/>
      <c r="AF707" s="75">
        <f t="shared" si="489"/>
        <v>0</v>
      </c>
      <c r="AG707" s="71">
        <f>SUM('рабочая 2023 г'!AG706-'2022 г.'!AG706)</f>
        <v>0</v>
      </c>
      <c r="AH707" s="71">
        <f>SUM('рабочая 2023 г'!AH706-'2022 г.'!AH706)</f>
        <v>0</v>
      </c>
      <c r="AI707" s="71">
        <f>SUM('рабочая 2023 г'!AI706-'2022 г.'!AI706)</f>
        <v>0</v>
      </c>
      <c r="AJ707" s="71">
        <f>SUM('рабочая 2023 г'!AJ706-'2022 г.'!AJ706)</f>
        <v>0</v>
      </c>
      <c r="AK707" s="71">
        <f>SUM('рабочая 2023 г'!AK706-'2022 г.'!AK706)</f>
        <v>0</v>
      </c>
      <c r="AL707" s="71">
        <f>SUM('рабочая 2023 г'!AL706-'2022 г.'!AL706)</f>
        <v>0</v>
      </c>
      <c r="AM707" s="71">
        <f>SUM('рабочая 2023 г'!AM706-'2022 г.'!AM706)</f>
        <v>0</v>
      </c>
      <c r="AN707" s="71">
        <f>SUM('рабочая 2023 г'!AN706-'2022 г.'!AN706)</f>
        <v>0</v>
      </c>
      <c r="AO707" s="71">
        <f>SUM('рабочая 2023 г'!AO706-'2022 г.'!AO706)</f>
        <v>0</v>
      </c>
      <c r="AP707" s="71">
        <f>SUM('рабочая 2023 г'!AP706-'2022 г.'!AP706)</f>
        <v>0</v>
      </c>
      <c r="AQ707" s="71">
        <f>SUM('рабочая 2023 г'!AQ706-'2022 г.'!AQ706)</f>
        <v>0</v>
      </c>
      <c r="AR707" s="71">
        <f>SUM('рабочая 2023 г'!AR706-'2022 г.'!AR706)</f>
        <v>0</v>
      </c>
      <c r="AS707" s="117">
        <f t="shared" si="523"/>
        <v>0</v>
      </c>
      <c r="AT707" s="71">
        <f>SUM('рабочая 2023 г'!AT706-'2022 г.'!AT706)</f>
        <v>0</v>
      </c>
      <c r="AU707" s="71">
        <f>SUM('рабочая 2023 г'!AU706-'2022 г.'!AU706)</f>
        <v>0</v>
      </c>
      <c r="AV707" s="71">
        <f>SUM('рабочая 2023 г'!AV706-'2022 г.'!AV706)</f>
        <v>0</v>
      </c>
      <c r="AW707" s="71">
        <f>SUM('рабочая 2023 г'!AW706-'2022 г.'!AW706)</f>
        <v>0</v>
      </c>
      <c r="AX707" s="71">
        <f>SUM('рабочая 2023 г'!AX706-'2022 г.'!AX706)</f>
        <v>0</v>
      </c>
      <c r="AY707" s="71">
        <f>SUM('рабочая 2023 г'!AY706-'2022 г.'!AY706)</f>
        <v>0</v>
      </c>
      <c r="AZ707" s="71">
        <f>SUM('рабочая 2023 г'!AZ706-'2022 г.'!AZ706)</f>
        <v>0</v>
      </c>
      <c r="BA707" s="71">
        <f>SUM('рабочая 2023 г'!BA706-'2022 г.'!BA706)</f>
        <v>0</v>
      </c>
      <c r="BB707" s="75">
        <f t="shared" si="524"/>
        <v>0</v>
      </c>
      <c r="BC707" s="71">
        <f>SUM('рабочая 2023 г'!BC706-'2022 г.'!BC706)</f>
        <v>0</v>
      </c>
      <c r="BD707" s="71">
        <f>SUM('рабочая 2023 г'!BD706-'2022 г.'!BD706)</f>
        <v>0</v>
      </c>
      <c r="BE707" s="71">
        <f>SUM('рабочая 2023 г'!BE706-'2022 г.'!BE706)</f>
        <v>0</v>
      </c>
      <c r="BF707" s="71">
        <f>SUM('рабочая 2023 г'!BF706-'2022 г.'!BF706)</f>
        <v>0</v>
      </c>
      <c r="BG707" s="71">
        <f>SUM('рабочая 2023 г'!BG706-'2022 г.'!BG706)</f>
        <v>0</v>
      </c>
      <c r="BH707" s="71">
        <f>SUM('рабочая 2023 г'!BH706-'2022 г.'!BH706)</f>
        <v>0</v>
      </c>
      <c r="BI707" s="71">
        <f>SUM('рабочая 2023 г'!BI706-'2022 г.'!BI706)</f>
        <v>0</v>
      </c>
      <c r="BJ707" s="71">
        <f>SUM('рабочая 2023 г'!BJ706-'2022 г.'!BJ706)</f>
        <v>0</v>
      </c>
      <c r="BK707" s="71">
        <f>SUM('рабочая 2023 г'!BK706-'2022 г.'!BK706)</f>
        <v>0</v>
      </c>
      <c r="BL707" s="73">
        <f t="shared" si="522"/>
        <v>0</v>
      </c>
      <c r="BM707" s="71">
        <f>SUM('рабочая 2023 г'!BM706-'2022 г.'!BM706)</f>
        <v>0</v>
      </c>
      <c r="BN707" s="71">
        <f>SUM('рабочая 2023 г'!BN706-'2022 г.'!BN706)</f>
        <v>0</v>
      </c>
      <c r="BO707" s="71">
        <f>SUM('рабочая 2023 г'!BO706-'2022 г.'!BO706)</f>
        <v>0</v>
      </c>
      <c r="BP707" s="71">
        <f>SUM('рабочая 2023 г'!BP706-'2022 г.'!BP706)</f>
        <v>0</v>
      </c>
      <c r="BQ707" s="73">
        <f t="shared" si="521"/>
        <v>0</v>
      </c>
      <c r="BR707" s="71"/>
      <c r="BS707" s="71"/>
      <c r="BT707" s="71"/>
      <c r="BU707" s="71"/>
      <c r="BV707" s="71"/>
      <c r="BW707" s="71"/>
      <c r="BX707" s="71"/>
      <c r="BY707" s="71"/>
      <c r="BZ707" s="71"/>
      <c r="CA707" s="71"/>
      <c r="CB707" s="71"/>
      <c r="CC707" s="71"/>
      <c r="CD707" s="71"/>
      <c r="CE707" s="71"/>
      <c r="CF707" s="71"/>
      <c r="CG707" s="71"/>
      <c r="CH707" s="71"/>
      <c r="CI707" s="71"/>
      <c r="CJ707" s="71"/>
      <c r="CK707" s="71"/>
      <c r="CL707" s="71"/>
      <c r="CM707" s="71"/>
      <c r="CN707" s="71"/>
      <c r="CO707" s="71"/>
      <c r="CP707" s="190">
        <f t="shared" si="528"/>
        <v>0</v>
      </c>
      <c r="CQ707" s="71"/>
      <c r="CR707" s="71"/>
      <c r="CS707" s="71"/>
      <c r="CT707" s="71"/>
      <c r="CU707" s="71"/>
      <c r="CV707" s="71"/>
      <c r="CW707" s="71"/>
      <c r="CX707" s="71"/>
      <c r="CY707" s="71"/>
      <c r="CZ707" s="71"/>
      <c r="DA707" s="71"/>
      <c r="DB707" s="190">
        <f t="shared" si="529"/>
        <v>0</v>
      </c>
      <c r="DC707" s="71">
        <f t="shared" si="525"/>
        <v>0</v>
      </c>
      <c r="DD707" s="71"/>
      <c r="DE707" s="71"/>
      <c r="DF707" s="71"/>
      <c r="DG707" s="190">
        <f t="shared" si="526"/>
        <v>0</v>
      </c>
      <c r="DH707" s="71">
        <f t="shared" si="527"/>
        <v>0</v>
      </c>
      <c r="DI707" s="71"/>
      <c r="DJ707" s="71"/>
      <c r="DK707" s="71"/>
      <c r="DL707" s="71"/>
      <c r="DM707" s="71"/>
      <c r="DN707" s="71"/>
      <c r="DO707" s="71"/>
      <c r="DP707" s="71"/>
      <c r="DQ707" s="71"/>
      <c r="DR707" s="71"/>
      <c r="DS707" s="71"/>
      <c r="DT707" s="71"/>
      <c r="DU707" s="71"/>
      <c r="DV707" s="71"/>
      <c r="DW707" s="71"/>
      <c r="DX707" s="71"/>
      <c r="DY707" s="71"/>
      <c r="DZ707" s="71"/>
      <c r="EA707" s="71"/>
      <c r="EB707" s="71"/>
      <c r="EC707" s="71"/>
      <c r="ED707" s="71"/>
      <c r="EE707" s="71"/>
      <c r="EF707" s="71"/>
      <c r="EG707" s="71"/>
      <c r="EH707" s="71"/>
      <c r="EI707" s="74"/>
      <c r="EJ707" s="74"/>
      <c r="EK707" s="74"/>
      <c r="EL707" s="74"/>
      <c r="EM707" s="74"/>
      <c r="EN707" s="74"/>
      <c r="EO707" s="74"/>
      <c r="EP707" s="74"/>
      <c r="EQ707" s="74"/>
      <c r="ER707" s="74"/>
      <c r="ES707" s="74"/>
      <c r="ET707" s="74"/>
      <c r="EU707" s="74"/>
      <c r="EV707" s="74"/>
      <c r="EW707" s="74"/>
      <c r="EX707" s="74"/>
      <c r="EY707" s="74"/>
      <c r="EZ707" s="74"/>
      <c r="FA707" s="74"/>
      <c r="FB707" s="74"/>
    </row>
    <row r="708" spans="2:158" s="69" customFormat="1">
      <c r="B708" s="76"/>
      <c r="C708" s="77" t="s">
        <v>396</v>
      </c>
      <c r="D708" s="71"/>
      <c r="E708" s="71"/>
      <c r="F708" s="71"/>
      <c r="G708" s="71"/>
      <c r="H708" s="71"/>
      <c r="I708" s="71"/>
      <c r="J708" s="71"/>
      <c r="K708" s="71"/>
      <c r="L708" s="71"/>
      <c r="M708" s="71"/>
      <c r="N708" s="71"/>
      <c r="O708" s="72"/>
      <c r="P708" s="71"/>
      <c r="Q708" s="71"/>
      <c r="R708" s="71"/>
      <c r="S708" s="71"/>
      <c r="T708" s="71"/>
      <c r="U708" s="71"/>
      <c r="V708" s="71"/>
      <c r="W708" s="71"/>
      <c r="X708" s="71"/>
      <c r="Y708" s="71">
        <f>SUM('рабочая 2023 г'!Y707-'2022 г.'!Y707)</f>
        <v>0</v>
      </c>
      <c r="Z708" s="73"/>
      <c r="AA708" s="73"/>
      <c r="AB708" s="73"/>
      <c r="AC708" s="73"/>
      <c r="AD708" s="73"/>
      <c r="AE708" s="73"/>
      <c r="AF708" s="75">
        <f t="shared" si="489"/>
        <v>0</v>
      </c>
      <c r="AG708" s="71">
        <f>SUM('рабочая 2023 г'!AG707-'2022 г.'!AG707)</f>
        <v>0</v>
      </c>
      <c r="AH708" s="71">
        <f>SUM('рабочая 2023 г'!AH707-'2022 г.'!AH707)</f>
        <v>0</v>
      </c>
      <c r="AI708" s="71">
        <f>SUM('рабочая 2023 г'!AI707-'2022 г.'!AI707)</f>
        <v>0</v>
      </c>
      <c r="AJ708" s="71">
        <f>SUM('рабочая 2023 г'!AJ707-'2022 г.'!AJ707)</f>
        <v>0</v>
      </c>
      <c r="AK708" s="71">
        <f>SUM('рабочая 2023 г'!AK707-'2022 г.'!AK707)</f>
        <v>0</v>
      </c>
      <c r="AL708" s="71">
        <f>SUM('рабочая 2023 г'!AL707-'2022 г.'!AL707)</f>
        <v>0</v>
      </c>
      <c r="AM708" s="71">
        <f>SUM('рабочая 2023 г'!AM707-'2022 г.'!AM707)</f>
        <v>0</v>
      </c>
      <c r="AN708" s="71">
        <f>SUM('рабочая 2023 г'!AN707-'2022 г.'!AN707)</f>
        <v>0</v>
      </c>
      <c r="AO708" s="71">
        <f>SUM('рабочая 2023 г'!AO707-'2022 г.'!AO707)</f>
        <v>0</v>
      </c>
      <c r="AP708" s="71">
        <f>SUM('рабочая 2023 г'!AP707-'2022 г.'!AP707)</f>
        <v>0</v>
      </c>
      <c r="AQ708" s="71">
        <f>SUM('рабочая 2023 г'!AQ707-'2022 г.'!AQ707)</f>
        <v>0</v>
      </c>
      <c r="AR708" s="71">
        <f>SUM('рабочая 2023 г'!AR707-'2022 г.'!AR707)</f>
        <v>0</v>
      </c>
      <c r="AS708" s="117">
        <f t="shared" si="523"/>
        <v>0</v>
      </c>
      <c r="AT708" s="71">
        <f>SUM('рабочая 2023 г'!AT707-'2022 г.'!AT707)</f>
        <v>0</v>
      </c>
      <c r="AU708" s="71">
        <f>SUM('рабочая 2023 г'!AU707-'2022 г.'!AU707)</f>
        <v>0</v>
      </c>
      <c r="AV708" s="71">
        <f>SUM('рабочая 2023 г'!AV707-'2022 г.'!AV707)</f>
        <v>0</v>
      </c>
      <c r="AW708" s="71">
        <f>SUM('рабочая 2023 г'!AW707-'2022 г.'!AW707)</f>
        <v>0</v>
      </c>
      <c r="AX708" s="71">
        <f>SUM('рабочая 2023 г'!AX707-'2022 г.'!AX707)</f>
        <v>0</v>
      </c>
      <c r="AY708" s="71">
        <f>SUM('рабочая 2023 г'!AY707-'2022 г.'!AY707)</f>
        <v>0</v>
      </c>
      <c r="AZ708" s="71">
        <f>SUM('рабочая 2023 г'!AZ707-'2022 г.'!AZ707)</f>
        <v>0</v>
      </c>
      <c r="BA708" s="71">
        <f>SUM('рабочая 2023 г'!BA707-'2022 г.'!BA707)</f>
        <v>0</v>
      </c>
      <c r="BB708" s="75">
        <f t="shared" si="524"/>
        <v>0</v>
      </c>
      <c r="BC708" s="71">
        <f>SUM('рабочая 2023 г'!BC707-'2022 г.'!BC707)</f>
        <v>0</v>
      </c>
      <c r="BD708" s="71">
        <f>SUM('рабочая 2023 г'!BD707-'2022 г.'!BD707)</f>
        <v>0</v>
      </c>
      <c r="BE708" s="71">
        <f>SUM('рабочая 2023 г'!BE707-'2022 г.'!BE707)</f>
        <v>0</v>
      </c>
      <c r="BF708" s="71">
        <f>SUM('рабочая 2023 г'!BF707-'2022 г.'!BF707)</f>
        <v>0</v>
      </c>
      <c r="BG708" s="71">
        <f>SUM('рабочая 2023 г'!BG707-'2022 г.'!BG707)</f>
        <v>0</v>
      </c>
      <c r="BH708" s="71">
        <f>SUM('рабочая 2023 г'!BH707-'2022 г.'!BH707)</f>
        <v>0</v>
      </c>
      <c r="BI708" s="71">
        <f>SUM('рабочая 2023 г'!BI707-'2022 г.'!BI707)</f>
        <v>0</v>
      </c>
      <c r="BJ708" s="71">
        <f>SUM('рабочая 2023 г'!BJ707-'2022 г.'!BJ707)</f>
        <v>0</v>
      </c>
      <c r="BK708" s="71">
        <f>SUM('рабочая 2023 г'!BK707-'2022 г.'!BK707)</f>
        <v>0</v>
      </c>
      <c r="BL708" s="73">
        <f t="shared" si="522"/>
        <v>0</v>
      </c>
      <c r="BM708" s="71">
        <f>SUM('рабочая 2023 г'!BM707-'2022 г.'!BM707)</f>
        <v>0</v>
      </c>
      <c r="BN708" s="71">
        <f>SUM('рабочая 2023 г'!BN707-'2022 г.'!BN707)</f>
        <v>0</v>
      </c>
      <c r="BO708" s="71">
        <f>SUM('рабочая 2023 г'!BO707-'2022 г.'!BO707)</f>
        <v>0</v>
      </c>
      <c r="BP708" s="71">
        <f>SUM('рабочая 2023 г'!BP707-'2022 г.'!BP707)</f>
        <v>0</v>
      </c>
      <c r="BQ708" s="73">
        <f t="shared" si="521"/>
        <v>0</v>
      </c>
      <c r="BR708" s="71"/>
      <c r="BS708" s="71"/>
      <c r="BT708" s="71"/>
      <c r="BU708" s="71"/>
      <c r="BV708" s="71"/>
      <c r="BW708" s="71"/>
      <c r="BX708" s="71"/>
      <c r="BY708" s="71"/>
      <c r="BZ708" s="71"/>
      <c r="CA708" s="71"/>
      <c r="CB708" s="71"/>
      <c r="CC708" s="71"/>
      <c r="CD708" s="71"/>
      <c r="CE708" s="71"/>
      <c r="CF708" s="71"/>
      <c r="CG708" s="71"/>
      <c r="CH708" s="71"/>
      <c r="CI708" s="71"/>
      <c r="CJ708" s="71"/>
      <c r="CK708" s="71"/>
      <c r="CL708" s="71"/>
      <c r="CM708" s="71"/>
      <c r="CN708" s="71"/>
      <c r="CO708" s="71"/>
      <c r="CP708" s="190">
        <f t="shared" si="528"/>
        <v>0</v>
      </c>
      <c r="CQ708" s="71"/>
      <c r="CR708" s="71"/>
      <c r="CS708" s="71"/>
      <c r="CT708" s="71"/>
      <c r="CU708" s="71"/>
      <c r="CV708" s="71"/>
      <c r="CW708" s="71"/>
      <c r="CX708" s="71"/>
      <c r="CY708" s="71"/>
      <c r="CZ708" s="71"/>
      <c r="DA708" s="71"/>
      <c r="DB708" s="190">
        <f t="shared" si="529"/>
        <v>0</v>
      </c>
      <c r="DC708" s="71">
        <f t="shared" si="525"/>
        <v>0</v>
      </c>
      <c r="DD708" s="71"/>
      <c r="DE708" s="71"/>
      <c r="DF708" s="71"/>
      <c r="DG708" s="190">
        <f t="shared" si="526"/>
        <v>0</v>
      </c>
      <c r="DH708" s="71">
        <f t="shared" si="527"/>
        <v>0</v>
      </c>
      <c r="DI708" s="71"/>
      <c r="DJ708" s="71"/>
      <c r="DK708" s="71"/>
      <c r="DL708" s="71"/>
      <c r="DM708" s="71"/>
      <c r="DN708" s="71"/>
      <c r="DO708" s="71"/>
      <c r="DP708" s="71"/>
      <c r="DQ708" s="71"/>
      <c r="DR708" s="71"/>
      <c r="DS708" s="71"/>
      <c r="DT708" s="71"/>
      <c r="DU708" s="71"/>
      <c r="DV708" s="71"/>
      <c r="DW708" s="71"/>
      <c r="DX708" s="71"/>
      <c r="DY708" s="71"/>
      <c r="DZ708" s="71"/>
      <c r="EA708" s="71"/>
      <c r="EB708" s="71"/>
      <c r="EC708" s="71"/>
      <c r="ED708" s="71"/>
      <c r="EE708" s="71"/>
      <c r="EF708" s="71"/>
      <c r="EG708" s="71"/>
      <c r="EH708" s="71"/>
      <c r="EI708" s="74"/>
      <c r="EJ708" s="74"/>
      <c r="EK708" s="74"/>
      <c r="EL708" s="74"/>
      <c r="EM708" s="74"/>
      <c r="EN708" s="74"/>
      <c r="EO708" s="74"/>
      <c r="EP708" s="74"/>
      <c r="EQ708" s="74"/>
      <c r="ER708" s="74"/>
      <c r="ES708" s="74"/>
      <c r="ET708" s="74"/>
      <c r="EU708" s="74"/>
      <c r="EV708" s="74"/>
      <c r="EW708" s="74"/>
      <c r="EX708" s="74"/>
      <c r="EY708" s="74"/>
      <c r="EZ708" s="74"/>
      <c r="FA708" s="74"/>
      <c r="FB708" s="74"/>
    </row>
    <row r="709" spans="2:158" s="69" customFormat="1">
      <c r="B709" s="76"/>
      <c r="C709" s="77" t="s">
        <v>397</v>
      </c>
      <c r="D709" s="71"/>
      <c r="E709" s="71"/>
      <c r="F709" s="71"/>
      <c r="G709" s="71"/>
      <c r="H709" s="71"/>
      <c r="I709" s="71"/>
      <c r="J709" s="71"/>
      <c r="K709" s="71"/>
      <c r="L709" s="71"/>
      <c r="M709" s="71"/>
      <c r="N709" s="71"/>
      <c r="O709" s="72"/>
      <c r="P709" s="71"/>
      <c r="Q709" s="71"/>
      <c r="R709" s="71"/>
      <c r="S709" s="71"/>
      <c r="T709" s="71"/>
      <c r="U709" s="71"/>
      <c r="V709" s="71"/>
      <c r="W709" s="71"/>
      <c r="X709" s="71"/>
      <c r="Y709" s="71">
        <f>SUM('рабочая 2023 г'!Y708-'2022 г.'!Y708)</f>
        <v>0</v>
      </c>
      <c r="Z709" s="73"/>
      <c r="AA709" s="73"/>
      <c r="AB709" s="73"/>
      <c r="AC709" s="73"/>
      <c r="AD709" s="73"/>
      <c r="AE709" s="73"/>
      <c r="AF709" s="75">
        <f t="shared" si="489"/>
        <v>0</v>
      </c>
      <c r="AG709" s="71">
        <f>SUM('рабочая 2023 г'!AG708-'2022 г.'!AG708)</f>
        <v>0</v>
      </c>
      <c r="AH709" s="71">
        <f>SUM('рабочая 2023 г'!AH708-'2022 г.'!AH708)</f>
        <v>0</v>
      </c>
      <c r="AI709" s="71">
        <f>SUM('рабочая 2023 г'!AI708-'2022 г.'!AI708)</f>
        <v>0</v>
      </c>
      <c r="AJ709" s="71">
        <f>SUM('рабочая 2023 г'!AJ708-'2022 г.'!AJ708)</f>
        <v>0</v>
      </c>
      <c r="AK709" s="71">
        <f>SUM('рабочая 2023 г'!AK708-'2022 г.'!AK708)</f>
        <v>0</v>
      </c>
      <c r="AL709" s="71">
        <f>SUM('рабочая 2023 г'!AL708-'2022 г.'!AL708)</f>
        <v>0</v>
      </c>
      <c r="AM709" s="71">
        <f>SUM('рабочая 2023 г'!AM708-'2022 г.'!AM708)</f>
        <v>0</v>
      </c>
      <c r="AN709" s="71">
        <f>SUM('рабочая 2023 г'!AN708-'2022 г.'!AN708)</f>
        <v>0</v>
      </c>
      <c r="AO709" s="71">
        <f>SUM('рабочая 2023 г'!AO708-'2022 г.'!AO708)</f>
        <v>0</v>
      </c>
      <c r="AP709" s="71">
        <f>SUM('рабочая 2023 г'!AP708-'2022 г.'!AP708)</f>
        <v>0</v>
      </c>
      <c r="AQ709" s="71">
        <f>SUM('рабочая 2023 г'!AQ708-'2022 г.'!AQ708)</f>
        <v>0</v>
      </c>
      <c r="AR709" s="71">
        <f>SUM('рабочая 2023 г'!AR708-'2022 г.'!AR708)</f>
        <v>0</v>
      </c>
      <c r="AS709" s="117">
        <f t="shared" si="523"/>
        <v>0</v>
      </c>
      <c r="AT709" s="71">
        <f>SUM('рабочая 2023 г'!AT708-'2022 г.'!AT708)</f>
        <v>0</v>
      </c>
      <c r="AU709" s="71">
        <f>SUM('рабочая 2023 г'!AU708-'2022 г.'!AU708)</f>
        <v>0</v>
      </c>
      <c r="AV709" s="71">
        <f>SUM('рабочая 2023 г'!AV708-'2022 г.'!AV708)</f>
        <v>0</v>
      </c>
      <c r="AW709" s="71">
        <f>SUM('рабочая 2023 г'!AW708-'2022 г.'!AW708)</f>
        <v>0</v>
      </c>
      <c r="AX709" s="71">
        <f>SUM('рабочая 2023 г'!AX708-'2022 г.'!AX708)</f>
        <v>0</v>
      </c>
      <c r="AY709" s="71">
        <f>SUM('рабочая 2023 г'!AY708-'2022 г.'!AY708)</f>
        <v>0</v>
      </c>
      <c r="AZ709" s="71">
        <f>SUM('рабочая 2023 г'!AZ708-'2022 г.'!AZ708)</f>
        <v>0</v>
      </c>
      <c r="BA709" s="71">
        <f>SUM('рабочая 2023 г'!BA708-'2022 г.'!BA708)</f>
        <v>0</v>
      </c>
      <c r="BB709" s="75">
        <f t="shared" si="524"/>
        <v>0</v>
      </c>
      <c r="BC709" s="71">
        <f>SUM('рабочая 2023 г'!BC708-'2022 г.'!BC708)</f>
        <v>0</v>
      </c>
      <c r="BD709" s="71">
        <f>SUM('рабочая 2023 г'!BD708-'2022 г.'!BD708)</f>
        <v>0</v>
      </c>
      <c r="BE709" s="71">
        <f>SUM('рабочая 2023 г'!BE708-'2022 г.'!BE708)</f>
        <v>0</v>
      </c>
      <c r="BF709" s="71">
        <f>SUM('рабочая 2023 г'!BF708-'2022 г.'!BF708)</f>
        <v>0</v>
      </c>
      <c r="BG709" s="71">
        <f>SUM('рабочая 2023 г'!BG708-'2022 г.'!BG708)</f>
        <v>0</v>
      </c>
      <c r="BH709" s="71">
        <f>SUM('рабочая 2023 г'!BH708-'2022 г.'!BH708)</f>
        <v>0</v>
      </c>
      <c r="BI709" s="71">
        <f>SUM('рабочая 2023 г'!BI708-'2022 г.'!BI708)</f>
        <v>0</v>
      </c>
      <c r="BJ709" s="71">
        <f>SUM('рабочая 2023 г'!BJ708-'2022 г.'!BJ708)</f>
        <v>0</v>
      </c>
      <c r="BK709" s="71">
        <f>SUM('рабочая 2023 г'!BK708-'2022 г.'!BK708)</f>
        <v>0</v>
      </c>
      <c r="BL709" s="73">
        <f t="shared" si="522"/>
        <v>0</v>
      </c>
      <c r="BM709" s="71">
        <f>SUM('рабочая 2023 г'!BM708-'2022 г.'!BM708)</f>
        <v>0</v>
      </c>
      <c r="BN709" s="71">
        <f>SUM('рабочая 2023 г'!BN708-'2022 г.'!BN708)</f>
        <v>0</v>
      </c>
      <c r="BO709" s="71">
        <f>SUM('рабочая 2023 г'!BO708-'2022 г.'!BO708)</f>
        <v>0</v>
      </c>
      <c r="BP709" s="71">
        <f>SUM('рабочая 2023 г'!BP708-'2022 г.'!BP708)</f>
        <v>0</v>
      </c>
      <c r="BQ709" s="73">
        <f t="shared" si="521"/>
        <v>0</v>
      </c>
      <c r="BR709" s="71"/>
      <c r="BS709" s="71"/>
      <c r="BT709" s="71"/>
      <c r="BU709" s="71"/>
      <c r="BV709" s="71"/>
      <c r="BW709" s="71"/>
      <c r="BX709" s="71"/>
      <c r="BY709" s="71"/>
      <c r="BZ709" s="71"/>
      <c r="CA709" s="71"/>
      <c r="CB709" s="71"/>
      <c r="CC709" s="71"/>
      <c r="CD709" s="71"/>
      <c r="CE709" s="71"/>
      <c r="CF709" s="71"/>
      <c r="CG709" s="71"/>
      <c r="CH709" s="71"/>
      <c r="CI709" s="71"/>
      <c r="CJ709" s="71"/>
      <c r="CK709" s="71"/>
      <c r="CL709" s="71"/>
      <c r="CM709" s="71"/>
      <c r="CN709" s="71"/>
      <c r="CO709" s="71"/>
      <c r="CP709" s="190">
        <f t="shared" si="528"/>
        <v>0</v>
      </c>
      <c r="CQ709" s="71"/>
      <c r="CR709" s="71"/>
      <c r="CS709" s="71"/>
      <c r="CT709" s="71"/>
      <c r="CU709" s="71"/>
      <c r="CV709" s="71"/>
      <c r="CW709" s="71"/>
      <c r="CX709" s="71"/>
      <c r="CY709" s="71"/>
      <c r="CZ709" s="71"/>
      <c r="DA709" s="71"/>
      <c r="DB709" s="190">
        <f t="shared" si="529"/>
        <v>0</v>
      </c>
      <c r="DC709" s="71">
        <f t="shared" si="525"/>
        <v>0</v>
      </c>
      <c r="DD709" s="71"/>
      <c r="DE709" s="71"/>
      <c r="DF709" s="71"/>
      <c r="DG709" s="190">
        <f t="shared" si="526"/>
        <v>0</v>
      </c>
      <c r="DH709" s="71">
        <f t="shared" si="527"/>
        <v>0</v>
      </c>
      <c r="DI709" s="71"/>
      <c r="DJ709" s="71"/>
      <c r="DK709" s="71"/>
      <c r="DL709" s="71"/>
      <c r="DM709" s="71"/>
      <c r="DN709" s="71"/>
      <c r="DO709" s="71"/>
      <c r="DP709" s="71"/>
      <c r="DQ709" s="71"/>
      <c r="DR709" s="71"/>
      <c r="DS709" s="71"/>
      <c r="DT709" s="71"/>
      <c r="DU709" s="71"/>
      <c r="DV709" s="71"/>
      <c r="DW709" s="71"/>
      <c r="DX709" s="71"/>
      <c r="DY709" s="71"/>
      <c r="DZ709" s="71"/>
      <c r="EA709" s="71"/>
      <c r="EB709" s="71"/>
      <c r="EC709" s="71"/>
      <c r="ED709" s="71"/>
      <c r="EE709" s="71"/>
      <c r="EF709" s="71"/>
      <c r="EG709" s="71"/>
      <c r="EH709" s="71"/>
      <c r="EI709" s="74"/>
      <c r="EJ709" s="74"/>
      <c r="EK709" s="74"/>
      <c r="EL709" s="74"/>
      <c r="EM709" s="74"/>
      <c r="EN709" s="74"/>
      <c r="EO709" s="74"/>
      <c r="EP709" s="74"/>
      <c r="EQ709" s="74"/>
      <c r="ER709" s="74"/>
      <c r="ES709" s="74"/>
      <c r="ET709" s="74"/>
      <c r="EU709" s="74"/>
      <c r="EV709" s="74"/>
      <c r="EW709" s="74"/>
      <c r="EX709" s="74"/>
      <c r="EY709" s="74"/>
      <c r="EZ709" s="74"/>
      <c r="FA709" s="74"/>
      <c r="FB709" s="74"/>
    </row>
    <row r="710" spans="2:158" s="69" customFormat="1">
      <c r="B710" s="76"/>
      <c r="C710" s="77" t="s">
        <v>398</v>
      </c>
      <c r="D710" s="71"/>
      <c r="E710" s="71"/>
      <c r="F710" s="71"/>
      <c r="G710" s="71"/>
      <c r="H710" s="71"/>
      <c r="I710" s="71"/>
      <c r="J710" s="71"/>
      <c r="K710" s="71"/>
      <c r="L710" s="71"/>
      <c r="M710" s="71"/>
      <c r="N710" s="71"/>
      <c r="O710" s="72"/>
      <c r="P710" s="71"/>
      <c r="Q710" s="71"/>
      <c r="R710" s="71"/>
      <c r="S710" s="71"/>
      <c r="T710" s="71"/>
      <c r="U710" s="71"/>
      <c r="V710" s="71"/>
      <c r="W710" s="71"/>
      <c r="X710" s="71"/>
      <c r="Y710" s="71">
        <f>SUM('рабочая 2023 г'!Y709-'2022 г.'!Y709)</f>
        <v>0</v>
      </c>
      <c r="Z710" s="73"/>
      <c r="AA710" s="73"/>
      <c r="AB710" s="73"/>
      <c r="AC710" s="73"/>
      <c r="AD710" s="73"/>
      <c r="AE710" s="73"/>
      <c r="AF710" s="75">
        <f t="shared" si="489"/>
        <v>2835</v>
      </c>
      <c r="AG710" s="71">
        <f>SUM('рабочая 2023 г'!AG709-'2022 г.'!AG709)</f>
        <v>161</v>
      </c>
      <c r="AH710" s="71">
        <f>SUM('рабочая 2023 г'!AH709-'2022 г.'!AH709)</f>
        <v>1488</v>
      </c>
      <c r="AI710" s="71">
        <f>SUM('рабочая 2023 г'!AI709-'2022 г.'!AI709)</f>
        <v>1488</v>
      </c>
      <c r="AJ710" s="71">
        <f>SUM('рабочая 2023 г'!AJ709-'2022 г.'!AJ709)</f>
        <v>0</v>
      </c>
      <c r="AK710" s="71">
        <f>SUM('рабочая 2023 г'!AK709-'2022 г.'!AK709)</f>
        <v>0</v>
      </c>
      <c r="AL710" s="71">
        <f>SUM('рабочая 2023 г'!AL709-'2022 г.'!AL709)</f>
        <v>0</v>
      </c>
      <c r="AM710" s="71">
        <f>SUM('рабочая 2023 г'!AM709-'2022 г.'!AM709)</f>
        <v>0</v>
      </c>
      <c r="AN710" s="71">
        <f>SUM('рабочая 2023 г'!AN709-'2022 г.'!AN709)</f>
        <v>0</v>
      </c>
      <c r="AO710" s="71">
        <f>SUM('рабочая 2023 г'!AO709-'2022 г.'!AO709)</f>
        <v>-19</v>
      </c>
      <c r="AP710" s="71">
        <f>SUM('рабочая 2023 г'!AP709-'2022 г.'!AP709)</f>
        <v>0</v>
      </c>
      <c r="AQ710" s="71">
        <f>SUM('рабочая 2023 г'!AQ709-'2022 г.'!AQ709)</f>
        <v>-19</v>
      </c>
      <c r="AR710" s="71">
        <f>SUM('рабочая 2023 г'!AR709-'2022 г.'!AR709)</f>
        <v>0</v>
      </c>
      <c r="AS710" s="117">
        <f t="shared" si="523"/>
        <v>1630</v>
      </c>
      <c r="AT710" s="71">
        <f>SUM('рабочая 2023 г'!AT709-'2022 г.'!AT709)</f>
        <v>0</v>
      </c>
      <c r="AU710" s="71">
        <f>SUM('рабочая 2023 г'!AU709-'2022 г.'!AU709)</f>
        <v>27</v>
      </c>
      <c r="AV710" s="71">
        <f>SUM('рабочая 2023 г'!AV709-'2022 г.'!AV709)</f>
        <v>0</v>
      </c>
      <c r="AW710" s="71">
        <f>SUM('рабочая 2023 г'!AW709-'2022 г.'!AW709)</f>
        <v>27</v>
      </c>
      <c r="AX710" s="71">
        <f>SUM('рабочая 2023 г'!AX709-'2022 г.'!AX709)</f>
        <v>0</v>
      </c>
      <c r="AY710" s="71">
        <f>SUM('рабочая 2023 г'!AY709-'2022 г.'!AY709)</f>
        <v>0</v>
      </c>
      <c r="AZ710" s="71">
        <f>SUM('рабочая 2023 г'!AZ709-'2022 г.'!AZ709)</f>
        <v>0</v>
      </c>
      <c r="BA710" s="71">
        <f>SUM('рабочая 2023 г'!BA709-'2022 г.'!BA709)</f>
        <v>-87</v>
      </c>
      <c r="BB710" s="75">
        <f t="shared" si="524"/>
        <v>-21</v>
      </c>
      <c r="BC710" s="71">
        <f>SUM('рабочая 2023 г'!BC709-'2022 г.'!BC709)</f>
        <v>0</v>
      </c>
      <c r="BD710" s="71">
        <f>SUM('рабочая 2023 г'!BD709-'2022 г.'!BD709)</f>
        <v>-21</v>
      </c>
      <c r="BE710" s="71">
        <f>SUM('рабочая 2023 г'!BE709-'2022 г.'!BE709)</f>
        <v>-21</v>
      </c>
      <c r="BF710" s="71">
        <f>SUM('рабочая 2023 г'!BF709-'2022 г.'!BF709)</f>
        <v>0</v>
      </c>
      <c r="BG710" s="71">
        <f>SUM('рабочая 2023 г'!BG709-'2022 г.'!BG709)</f>
        <v>0</v>
      </c>
      <c r="BH710" s="71">
        <f>SUM('рабочая 2023 г'!BH709-'2022 г.'!BH709)</f>
        <v>22</v>
      </c>
      <c r="BI710" s="71">
        <f>SUM('рабочая 2023 г'!BI709-'2022 г.'!BI709)</f>
        <v>4</v>
      </c>
      <c r="BJ710" s="71">
        <f>SUM('рабочая 2023 г'!BJ709-'2022 г.'!BJ709)</f>
        <v>1056</v>
      </c>
      <c r="BK710" s="71">
        <f>SUM('рабочая 2023 г'!BK709-'2022 г.'!BK709)</f>
        <v>163</v>
      </c>
      <c r="BL710" s="73">
        <f t="shared" si="522"/>
        <v>41</v>
      </c>
      <c r="BM710" s="71">
        <f>SUM('рабочая 2023 г'!BM709-'2022 г.'!BM709)</f>
        <v>0</v>
      </c>
      <c r="BN710" s="71">
        <f>SUM('рабочая 2023 г'!BN709-'2022 г.'!BN709)</f>
        <v>0</v>
      </c>
      <c r="BO710" s="71">
        <f>SUM('рабочая 2023 г'!BO709-'2022 г.'!BO709)</f>
        <v>0</v>
      </c>
      <c r="BP710" s="71">
        <f>SUM('рабочая 2023 г'!BP709-'2022 г.'!BP709)</f>
        <v>41</v>
      </c>
      <c r="BQ710" s="73">
        <f t="shared" si="521"/>
        <v>1205</v>
      </c>
      <c r="BR710" s="71"/>
      <c r="BS710" s="71"/>
      <c r="BT710" s="71"/>
      <c r="BU710" s="71"/>
      <c r="BV710" s="71"/>
      <c r="BW710" s="71"/>
      <c r="BX710" s="71"/>
      <c r="BY710" s="71"/>
      <c r="BZ710" s="71"/>
      <c r="CA710" s="71"/>
      <c r="CB710" s="71"/>
      <c r="CC710" s="71"/>
      <c r="CD710" s="71"/>
      <c r="CE710" s="71"/>
      <c r="CF710" s="71"/>
      <c r="CG710" s="71"/>
      <c r="CH710" s="71"/>
      <c r="CI710" s="71"/>
      <c r="CJ710" s="71"/>
      <c r="CK710" s="71"/>
      <c r="CL710" s="71"/>
      <c r="CM710" s="71"/>
      <c r="CN710" s="71"/>
      <c r="CO710" s="71"/>
      <c r="CP710" s="190">
        <f t="shared" si="528"/>
        <v>0</v>
      </c>
      <c r="CQ710" s="71"/>
      <c r="CR710" s="71"/>
      <c r="CS710" s="71"/>
      <c r="CT710" s="71"/>
      <c r="CU710" s="71"/>
      <c r="CV710" s="71"/>
      <c r="CW710" s="71"/>
      <c r="CX710" s="71"/>
      <c r="CY710" s="71"/>
      <c r="CZ710" s="71"/>
      <c r="DA710" s="71"/>
      <c r="DB710" s="190">
        <f t="shared" si="529"/>
        <v>0</v>
      </c>
      <c r="DC710" s="71">
        <f t="shared" si="525"/>
        <v>0</v>
      </c>
      <c r="DD710" s="71"/>
      <c r="DE710" s="71"/>
      <c r="DF710" s="71"/>
      <c r="DG710" s="190">
        <f t="shared" si="526"/>
        <v>0</v>
      </c>
      <c r="DH710" s="71">
        <f t="shared" si="527"/>
        <v>0</v>
      </c>
      <c r="DI710" s="71"/>
      <c r="DJ710" s="71"/>
      <c r="DK710" s="71"/>
      <c r="DL710" s="71"/>
      <c r="DM710" s="71"/>
      <c r="DN710" s="71"/>
      <c r="DO710" s="71"/>
      <c r="DP710" s="71"/>
      <c r="DQ710" s="71"/>
      <c r="DR710" s="71"/>
      <c r="DS710" s="71"/>
      <c r="DT710" s="71"/>
      <c r="DU710" s="71"/>
      <c r="DV710" s="71"/>
      <c r="DW710" s="71"/>
      <c r="DX710" s="71"/>
      <c r="DY710" s="71"/>
      <c r="DZ710" s="71"/>
      <c r="EA710" s="71"/>
      <c r="EB710" s="71"/>
      <c r="EC710" s="71"/>
      <c r="ED710" s="71"/>
      <c r="EE710" s="71"/>
      <c r="EF710" s="71"/>
      <c r="EG710" s="71"/>
      <c r="EH710" s="71"/>
      <c r="EI710" s="74"/>
      <c r="EJ710" s="74"/>
      <c r="EK710" s="74"/>
      <c r="EL710" s="74"/>
      <c r="EM710" s="74"/>
      <c r="EN710" s="74"/>
      <c r="EO710" s="74"/>
      <c r="EP710" s="74"/>
      <c r="EQ710" s="74"/>
      <c r="ER710" s="74"/>
      <c r="ES710" s="74"/>
      <c r="ET710" s="74"/>
      <c r="EU710" s="74"/>
      <c r="EV710" s="74"/>
      <c r="EW710" s="74"/>
      <c r="EX710" s="74"/>
      <c r="EY710" s="74"/>
      <c r="EZ710" s="74"/>
      <c r="FA710" s="74"/>
      <c r="FB710" s="74"/>
    </row>
    <row r="711" spans="2:158" s="69" customFormat="1" ht="12.75" customHeight="1">
      <c r="B711" s="264" t="s">
        <v>504</v>
      </c>
      <c r="C711" s="265" t="s">
        <v>505</v>
      </c>
      <c r="D711" s="71"/>
      <c r="E711" s="71"/>
      <c r="F711" s="71"/>
      <c r="G711" s="71"/>
      <c r="H711" s="71"/>
      <c r="I711" s="71"/>
      <c r="J711" s="71"/>
      <c r="K711" s="71"/>
      <c r="L711" s="71"/>
      <c r="M711" s="71"/>
      <c r="N711" s="71"/>
      <c r="O711" s="72"/>
      <c r="P711" s="71"/>
      <c r="Q711" s="71"/>
      <c r="R711" s="71"/>
      <c r="S711" s="71"/>
      <c r="T711" s="71"/>
      <c r="U711" s="71"/>
      <c r="V711" s="71"/>
      <c r="W711" s="71"/>
      <c r="X711" s="71"/>
      <c r="Y711" s="71">
        <f>SUM('рабочая 2023 г'!Y710-'2022 г.'!Y710)</f>
        <v>0</v>
      </c>
      <c r="Z711" s="73"/>
      <c r="AA711" s="73"/>
      <c r="AB711" s="73"/>
      <c r="AC711" s="73"/>
      <c r="AD711" s="73"/>
      <c r="AE711" s="73"/>
      <c r="AF711" s="75">
        <f t="shared" si="489"/>
        <v>0</v>
      </c>
      <c r="AG711" s="71">
        <f>SUM('рабочая 2023 г'!AG710-'2022 г.'!AG710)</f>
        <v>0</v>
      </c>
      <c r="AH711" s="71">
        <f>SUM('рабочая 2023 г'!AH710-'2022 г.'!AH710)</f>
        <v>0</v>
      </c>
      <c r="AI711" s="71">
        <f>SUM('рабочая 2023 г'!AI710-'2022 г.'!AI710)</f>
        <v>0</v>
      </c>
      <c r="AJ711" s="71">
        <f>SUM('рабочая 2023 г'!AJ710-'2022 г.'!AJ710)</f>
        <v>0</v>
      </c>
      <c r="AK711" s="71">
        <f>SUM('рабочая 2023 г'!AK710-'2022 г.'!AK710)</f>
        <v>0</v>
      </c>
      <c r="AL711" s="71">
        <f>SUM('рабочая 2023 г'!AL710-'2022 г.'!AL710)</f>
        <v>0</v>
      </c>
      <c r="AM711" s="71">
        <f>SUM('рабочая 2023 г'!AM710-'2022 г.'!AM710)</f>
        <v>0</v>
      </c>
      <c r="AN711" s="71">
        <f>SUM('рабочая 2023 г'!AN710-'2022 г.'!AN710)</f>
        <v>0</v>
      </c>
      <c r="AO711" s="71">
        <f>SUM('рабочая 2023 г'!AO710-'2022 г.'!AO710)</f>
        <v>0</v>
      </c>
      <c r="AP711" s="71">
        <f>SUM('рабочая 2023 г'!AP710-'2022 г.'!AP710)</f>
        <v>0</v>
      </c>
      <c r="AQ711" s="71">
        <f>SUM('рабочая 2023 г'!AQ710-'2022 г.'!AQ710)</f>
        <v>0</v>
      </c>
      <c r="AR711" s="71">
        <f>SUM('рабочая 2023 г'!AR710-'2022 г.'!AR710)</f>
        <v>0</v>
      </c>
      <c r="AS711" s="117">
        <f t="shared" si="307"/>
        <v>0</v>
      </c>
      <c r="AT711" s="71">
        <f>SUM('рабочая 2023 г'!AT710-'2022 г.'!AT710)</f>
        <v>0</v>
      </c>
      <c r="AU711" s="71">
        <f>SUM('рабочая 2023 г'!AU710-'2022 г.'!AU710)</f>
        <v>0</v>
      </c>
      <c r="AV711" s="71">
        <f>SUM('рабочая 2023 г'!AV710-'2022 г.'!AV710)</f>
        <v>0</v>
      </c>
      <c r="AW711" s="71">
        <f>SUM('рабочая 2023 г'!AW710-'2022 г.'!AW710)</f>
        <v>0</v>
      </c>
      <c r="AX711" s="71">
        <f>SUM('рабочая 2023 г'!AX710-'2022 г.'!AX710)</f>
        <v>0</v>
      </c>
      <c r="AY711" s="71">
        <f>SUM('рабочая 2023 г'!AY710-'2022 г.'!AY710)</f>
        <v>0</v>
      </c>
      <c r="AZ711" s="71">
        <f>SUM('рабочая 2023 г'!AZ710-'2022 г.'!AZ710)</f>
        <v>0</v>
      </c>
      <c r="BA711" s="71">
        <f>SUM('рабочая 2023 г'!BA710-'2022 г.'!BA710)</f>
        <v>0</v>
      </c>
      <c r="BB711" s="75">
        <f>SUM(BC711,BD711,BF711)</f>
        <v>0</v>
      </c>
      <c r="BC711" s="71">
        <f>SUM('рабочая 2023 г'!BC710-'2022 г.'!BC710)</f>
        <v>0</v>
      </c>
      <c r="BD711" s="71">
        <f>SUM('рабочая 2023 г'!BD710-'2022 г.'!BD710)</f>
        <v>0</v>
      </c>
      <c r="BE711" s="71">
        <f>SUM('рабочая 2023 г'!BE710-'2022 г.'!BE710)</f>
        <v>0</v>
      </c>
      <c r="BF711" s="71">
        <f>SUM('рабочая 2023 г'!BF710-'2022 г.'!BF710)</f>
        <v>0</v>
      </c>
      <c r="BG711" s="71">
        <f>SUM('рабочая 2023 г'!BG710-'2022 г.'!BG710)</f>
        <v>0</v>
      </c>
      <c r="BH711" s="71">
        <f>SUM('рабочая 2023 г'!BH710-'2022 г.'!BH710)</f>
        <v>0</v>
      </c>
      <c r="BI711" s="71">
        <f>SUM('рабочая 2023 г'!BI710-'2022 г.'!BI710)</f>
        <v>0</v>
      </c>
      <c r="BJ711" s="71">
        <f>SUM('рабочая 2023 г'!BJ710-'2022 г.'!BJ710)</f>
        <v>0</v>
      </c>
      <c r="BK711" s="71">
        <f>SUM('рабочая 2023 г'!BK710-'2022 г.'!BK710)</f>
        <v>0</v>
      </c>
      <c r="BL711" s="73">
        <f>SUM(BM711:BP711)</f>
        <v>0</v>
      </c>
      <c r="BM711" s="71">
        <f>SUM('рабочая 2023 г'!BM710-'2022 г.'!BM710)</f>
        <v>0</v>
      </c>
      <c r="BN711" s="71">
        <f>SUM('рабочая 2023 г'!BN710-'2022 г.'!BN710)</f>
        <v>0</v>
      </c>
      <c r="BO711" s="71">
        <f>SUM('рабочая 2023 г'!BO710-'2022 г.'!BO710)</f>
        <v>0</v>
      </c>
      <c r="BP711" s="71">
        <f>SUM('рабочая 2023 г'!BP710-'2022 г.'!BP710)</f>
        <v>0</v>
      </c>
      <c r="BQ711" s="71"/>
      <c r="BR711" s="71"/>
      <c r="BS711" s="71"/>
      <c r="BT711" s="71"/>
      <c r="BU711" s="71"/>
      <c r="BV711" s="71"/>
      <c r="BW711" s="71"/>
      <c r="BX711" s="71"/>
      <c r="BY711" s="71"/>
      <c r="BZ711" s="71"/>
      <c r="CA711" s="71"/>
      <c r="CB711" s="71"/>
      <c r="CC711" s="71"/>
      <c r="CD711" s="71"/>
      <c r="CE711" s="71"/>
      <c r="CF711" s="71"/>
      <c r="CG711" s="71"/>
      <c r="CH711" s="71"/>
      <c r="CI711" s="71"/>
      <c r="CJ711" s="71"/>
      <c r="CK711" s="71"/>
      <c r="CL711" s="71"/>
      <c r="CM711" s="71"/>
      <c r="CN711" s="71"/>
      <c r="CO711" s="71"/>
      <c r="CP711" s="190">
        <f t="shared" si="528"/>
        <v>0</v>
      </c>
      <c r="CQ711" s="71"/>
      <c r="CR711" s="71"/>
      <c r="CS711" s="71"/>
      <c r="CT711" s="71"/>
      <c r="CU711" s="71"/>
      <c r="CV711" s="71"/>
      <c r="CW711" s="71"/>
      <c r="CX711" s="71"/>
      <c r="CY711" s="71"/>
      <c r="CZ711" s="71"/>
      <c r="DA711" s="71"/>
      <c r="DB711" s="190">
        <f t="shared" si="529"/>
        <v>0</v>
      </c>
      <c r="DC711" s="71">
        <f t="shared" si="525"/>
        <v>0</v>
      </c>
      <c r="DD711" s="71"/>
      <c r="DE711" s="71"/>
      <c r="DF711" s="71"/>
      <c r="DG711" s="190">
        <f t="shared" si="526"/>
        <v>0</v>
      </c>
      <c r="DH711" s="71">
        <f t="shared" si="527"/>
        <v>0</v>
      </c>
      <c r="DI711" s="71"/>
      <c r="DJ711" s="71"/>
      <c r="DK711" s="71"/>
      <c r="DL711" s="71"/>
      <c r="DM711" s="71"/>
      <c r="DN711" s="71"/>
      <c r="DO711" s="71"/>
      <c r="DP711" s="71"/>
      <c r="DQ711" s="71"/>
      <c r="DR711" s="71"/>
      <c r="DS711" s="71"/>
      <c r="DT711" s="71"/>
      <c r="DU711" s="71"/>
      <c r="DV711" s="71"/>
      <c r="DW711" s="71"/>
      <c r="DX711" s="71"/>
      <c r="DY711" s="71"/>
      <c r="DZ711" s="71"/>
      <c r="EA711" s="71"/>
      <c r="EB711" s="71"/>
      <c r="EC711" s="71"/>
      <c r="ED711" s="71"/>
      <c r="EE711" s="71"/>
      <c r="EF711" s="71"/>
      <c r="EG711" s="71"/>
      <c r="EH711" s="71"/>
      <c r="EI711" s="74"/>
      <c r="EJ711" s="74"/>
      <c r="EK711" s="74"/>
      <c r="EL711" s="74"/>
      <c r="EM711" s="74"/>
      <c r="EN711" s="74"/>
      <c r="EO711" s="74"/>
      <c r="EP711" s="74"/>
      <c r="EQ711" s="74"/>
      <c r="ER711" s="74"/>
      <c r="ES711" s="74"/>
      <c r="ET711" s="74"/>
      <c r="EU711" s="74"/>
      <c r="EV711" s="74"/>
      <c r="EW711" s="74"/>
      <c r="EX711" s="74"/>
      <c r="EY711" s="74"/>
      <c r="EZ711" s="74"/>
      <c r="FA711" s="74"/>
      <c r="FB711" s="74"/>
    </row>
    <row r="712" spans="2:158" s="171" customFormat="1" ht="39.75" customHeight="1">
      <c r="B712" s="764">
        <v>3</v>
      </c>
      <c r="C712" s="767" t="s">
        <v>506</v>
      </c>
      <c r="D712" s="36"/>
      <c r="E712" s="36"/>
      <c r="F712" s="36"/>
      <c r="G712" s="36"/>
      <c r="H712" s="36"/>
      <c r="I712" s="36"/>
      <c r="J712" s="36"/>
      <c r="K712" s="36"/>
      <c r="L712" s="36"/>
      <c r="M712" s="36"/>
      <c r="N712" s="36"/>
      <c r="O712" s="169"/>
      <c r="P712" s="36"/>
      <c r="Q712" s="36"/>
      <c r="R712" s="36"/>
      <c r="S712" s="36"/>
      <c r="T712" s="36"/>
      <c r="U712" s="36"/>
      <c r="V712" s="36"/>
      <c r="W712" s="36"/>
      <c r="X712" s="36"/>
      <c r="Y712" s="36"/>
      <c r="Z712" s="36"/>
      <c r="AA712" s="36"/>
      <c r="AB712" s="36"/>
      <c r="AC712" s="36"/>
      <c r="AD712" s="36"/>
      <c r="AE712" s="36"/>
      <c r="AF712" s="75">
        <f>SUM(AS712:AU712,AY712,BA712:BB712,BG712:BL712)</f>
        <v>144</v>
      </c>
      <c r="AG712" s="36">
        <f t="shared" ref="AG712:AR712" si="530">SUM(AG730,AG746,AG812,AG829,AG846)</f>
        <v>80</v>
      </c>
      <c r="AH712" s="36">
        <f t="shared" si="530"/>
        <v>0</v>
      </c>
      <c r="AI712" s="36">
        <f t="shared" si="530"/>
        <v>0</v>
      </c>
      <c r="AJ712" s="36">
        <f t="shared" si="530"/>
        <v>0</v>
      </c>
      <c r="AK712" s="36">
        <f t="shared" si="530"/>
        <v>0</v>
      </c>
      <c r="AL712" s="36">
        <f t="shared" si="530"/>
        <v>0</v>
      </c>
      <c r="AM712" s="36">
        <f t="shared" si="530"/>
        <v>0</v>
      </c>
      <c r="AN712" s="36">
        <f t="shared" si="530"/>
        <v>0</v>
      </c>
      <c r="AO712" s="36">
        <f t="shared" si="530"/>
        <v>-17</v>
      </c>
      <c r="AP712" s="36">
        <f t="shared" si="530"/>
        <v>0</v>
      </c>
      <c r="AQ712" s="36">
        <f t="shared" si="530"/>
        <v>-2</v>
      </c>
      <c r="AR712" s="36">
        <f t="shared" si="530"/>
        <v>0</v>
      </c>
      <c r="AS712" s="102">
        <f t="shared" si="307"/>
        <v>63</v>
      </c>
      <c r="AT712" s="36">
        <f t="shared" ref="AT712:BP712" si="531">SUM(AT730,AT746,AT812,AT829,AT846)</f>
        <v>0</v>
      </c>
      <c r="AU712" s="36">
        <f t="shared" si="531"/>
        <v>31</v>
      </c>
      <c r="AV712" s="36">
        <f t="shared" si="531"/>
        <v>31</v>
      </c>
      <c r="AW712" s="36">
        <f t="shared" si="531"/>
        <v>0</v>
      </c>
      <c r="AX712" s="36">
        <f t="shared" si="531"/>
        <v>0</v>
      </c>
      <c r="AY712" s="36">
        <f t="shared" si="531"/>
        <v>0</v>
      </c>
      <c r="AZ712" s="36">
        <f t="shared" si="531"/>
        <v>0</v>
      </c>
      <c r="BA712" s="36">
        <f t="shared" si="531"/>
        <v>0</v>
      </c>
      <c r="BB712" s="36">
        <f t="shared" si="531"/>
        <v>0</v>
      </c>
      <c r="BC712" s="36">
        <f t="shared" si="531"/>
        <v>0</v>
      </c>
      <c r="BD712" s="36">
        <f t="shared" si="531"/>
        <v>0</v>
      </c>
      <c r="BE712" s="36">
        <f t="shared" si="531"/>
        <v>0</v>
      </c>
      <c r="BF712" s="36">
        <f t="shared" si="531"/>
        <v>0</v>
      </c>
      <c r="BG712" s="36">
        <f t="shared" si="531"/>
        <v>0</v>
      </c>
      <c r="BH712" s="36">
        <f t="shared" si="531"/>
        <v>-8</v>
      </c>
      <c r="BI712" s="36">
        <f t="shared" si="531"/>
        <v>0</v>
      </c>
      <c r="BJ712" s="36">
        <f t="shared" si="531"/>
        <v>59</v>
      </c>
      <c r="BK712" s="36">
        <f t="shared" si="531"/>
        <v>0</v>
      </c>
      <c r="BL712" s="36">
        <f t="shared" si="531"/>
        <v>-1</v>
      </c>
      <c r="BM712" s="36">
        <f t="shared" si="531"/>
        <v>0</v>
      </c>
      <c r="BN712" s="36">
        <f t="shared" si="531"/>
        <v>0</v>
      </c>
      <c r="BO712" s="36">
        <f t="shared" si="531"/>
        <v>0</v>
      </c>
      <c r="BP712" s="36">
        <f t="shared" si="531"/>
        <v>-1</v>
      </c>
      <c r="BQ712" s="73">
        <f>SUM(AF712-AS712)</f>
        <v>81</v>
      </c>
      <c r="BR712" s="36"/>
      <c r="BS712" s="36"/>
      <c r="BT712" s="36"/>
      <c r="BU712" s="36"/>
      <c r="BV712" s="36"/>
      <c r="BW712" s="36"/>
      <c r="BX712" s="36"/>
      <c r="BY712" s="36"/>
      <c r="BZ712" s="36"/>
      <c r="CA712" s="36"/>
      <c r="CB712" s="36"/>
      <c r="CC712" s="36"/>
      <c r="CD712" s="36"/>
      <c r="CE712" s="36"/>
      <c r="CF712" s="36"/>
      <c r="CG712" s="36"/>
      <c r="CH712" s="36"/>
      <c r="CI712" s="36"/>
      <c r="CJ712" s="36"/>
      <c r="CK712" s="36"/>
      <c r="CL712" s="36"/>
      <c r="CM712" s="36"/>
      <c r="CN712" s="36"/>
      <c r="CO712" s="36"/>
      <c r="CP712" s="188">
        <f t="shared" si="528"/>
        <v>0</v>
      </c>
      <c r="CQ712" s="36"/>
      <c r="CR712" s="36"/>
      <c r="CS712" s="36"/>
      <c r="CT712" s="36"/>
      <c r="CU712" s="36"/>
      <c r="CV712" s="36"/>
      <c r="CW712" s="36"/>
      <c r="CX712" s="36"/>
      <c r="CY712" s="36"/>
      <c r="CZ712" s="36"/>
      <c r="DA712" s="36"/>
      <c r="DB712" s="188">
        <f t="shared" si="529"/>
        <v>0</v>
      </c>
      <c r="DC712" s="38">
        <f t="shared" si="525"/>
        <v>0</v>
      </c>
      <c r="DD712" s="36"/>
      <c r="DE712" s="36"/>
      <c r="DF712" s="36"/>
      <c r="DG712" s="188">
        <f t="shared" si="526"/>
        <v>0</v>
      </c>
      <c r="DH712" s="38">
        <f t="shared" si="527"/>
        <v>0</v>
      </c>
      <c r="DI712" s="36"/>
      <c r="DJ712" s="36"/>
      <c r="DK712" s="36"/>
      <c r="DL712" s="36"/>
      <c r="DM712" s="36"/>
      <c r="DN712" s="36"/>
      <c r="DO712" s="36"/>
      <c r="DP712" s="36"/>
      <c r="DQ712" s="36"/>
      <c r="DR712" s="36"/>
      <c r="DS712" s="36"/>
      <c r="DT712" s="36"/>
      <c r="DU712" s="36"/>
      <c r="DV712" s="36"/>
      <c r="DW712" s="36"/>
      <c r="DX712" s="36"/>
      <c r="DY712" s="36"/>
      <c r="DZ712" s="36"/>
      <c r="EA712" s="36"/>
      <c r="EB712" s="36"/>
      <c r="EC712" s="36"/>
      <c r="ED712" s="36"/>
      <c r="EE712" s="36"/>
      <c r="EF712" s="36"/>
      <c r="EG712" s="36"/>
      <c r="EH712" s="36"/>
      <c r="EI712" s="170"/>
      <c r="EJ712" s="170"/>
      <c r="EK712" s="170"/>
      <c r="EL712" s="170"/>
      <c r="EM712" s="170"/>
      <c r="EN712" s="170"/>
      <c r="EO712" s="170"/>
      <c r="EP712" s="170"/>
      <c r="EQ712" s="170"/>
      <c r="ER712" s="170"/>
      <c r="ES712" s="170"/>
      <c r="ET712" s="170"/>
      <c r="EU712" s="170"/>
      <c r="EV712" s="170"/>
      <c r="EW712" s="170"/>
      <c r="EX712" s="170"/>
      <c r="EY712" s="170"/>
      <c r="EZ712" s="170"/>
      <c r="FA712" s="170"/>
      <c r="FB712" s="170"/>
    </row>
    <row r="713" spans="2:158" s="29" customFormat="1" ht="13.5" customHeight="1">
      <c r="B713" s="765"/>
      <c r="C713" s="768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65"/>
      <c r="P713" s="35"/>
      <c r="Q713" s="35"/>
      <c r="R713" s="35"/>
      <c r="S713" s="35"/>
      <c r="T713" s="35"/>
      <c r="U713" s="35"/>
      <c r="V713" s="35"/>
      <c r="W713" s="35"/>
      <c r="X713" s="35"/>
      <c r="Y713" s="73">
        <f>SUM(Y729,Y745,Y811,Y828,Y845)</f>
        <v>0</v>
      </c>
      <c r="Z713" s="36"/>
      <c r="AA713" s="36"/>
      <c r="AB713" s="36"/>
      <c r="AC713" s="36"/>
      <c r="AD713" s="36"/>
      <c r="AE713" s="36"/>
      <c r="AF713" s="75">
        <f>SUM(AS713:AU713,AY713,BA713:BB713,BG713:BL713)</f>
        <v>0.20000000000000007</v>
      </c>
      <c r="AG713" s="73">
        <f t="shared" ref="AG713:AR713" si="532">SUM(AG729,AG745,AG811,AG828,AG845)</f>
        <v>9.9999999999999978E-2</v>
      </c>
      <c r="AH713" s="73">
        <f t="shared" si="532"/>
        <v>0</v>
      </c>
      <c r="AI713" s="73">
        <f t="shared" si="532"/>
        <v>0</v>
      </c>
      <c r="AJ713" s="73">
        <f t="shared" si="532"/>
        <v>0</v>
      </c>
      <c r="AK713" s="73">
        <f t="shared" si="532"/>
        <v>0</v>
      </c>
      <c r="AL713" s="73">
        <f t="shared" si="532"/>
        <v>0</v>
      </c>
      <c r="AM713" s="73">
        <f t="shared" si="532"/>
        <v>0</v>
      </c>
      <c r="AN713" s="73">
        <f t="shared" si="532"/>
        <v>0</v>
      </c>
      <c r="AO713" s="73">
        <f t="shared" si="532"/>
        <v>0</v>
      </c>
      <c r="AP713" s="73">
        <f t="shared" si="532"/>
        <v>0</v>
      </c>
      <c r="AQ713" s="73">
        <f t="shared" si="532"/>
        <v>0</v>
      </c>
      <c r="AR713" s="73">
        <f t="shared" si="532"/>
        <v>0</v>
      </c>
      <c r="AS713" s="117">
        <f>SUM(AG713,AK713,AL713,AH713,AO713)</f>
        <v>9.9999999999999978E-2</v>
      </c>
      <c r="AT713" s="73">
        <f t="shared" ref="AT713:BA713" si="533">SUM(AT729,AT745,AT811,AT828,AT845)</f>
        <v>0</v>
      </c>
      <c r="AU713" s="73">
        <f t="shared" si="533"/>
        <v>0</v>
      </c>
      <c r="AV713" s="73">
        <f t="shared" si="533"/>
        <v>0</v>
      </c>
      <c r="AW713" s="73">
        <f t="shared" si="533"/>
        <v>0</v>
      </c>
      <c r="AX713" s="73">
        <f t="shared" si="533"/>
        <v>0</v>
      </c>
      <c r="AY713" s="73">
        <f t="shared" si="533"/>
        <v>0</v>
      </c>
      <c r="AZ713" s="73">
        <f t="shared" si="533"/>
        <v>0</v>
      </c>
      <c r="BA713" s="73">
        <f t="shared" si="533"/>
        <v>-0.1</v>
      </c>
      <c r="BB713" s="75">
        <f t="shared" ref="BB713:BB727" si="534">SUM(BF713,BC713:BD713)</f>
        <v>0</v>
      </c>
      <c r="BC713" s="73">
        <f t="shared" ref="BC713:BK713" si="535">SUM(BC729,BC745,BC811,BC828,BC845)</f>
        <v>0</v>
      </c>
      <c r="BD713" s="73">
        <f t="shared" si="535"/>
        <v>0</v>
      </c>
      <c r="BE713" s="73">
        <f t="shared" si="535"/>
        <v>0</v>
      </c>
      <c r="BF713" s="73">
        <f t="shared" si="535"/>
        <v>0</v>
      </c>
      <c r="BG713" s="73">
        <f t="shared" si="535"/>
        <v>0</v>
      </c>
      <c r="BH713" s="73">
        <f t="shared" si="535"/>
        <v>0</v>
      </c>
      <c r="BI713" s="73">
        <f t="shared" si="535"/>
        <v>0</v>
      </c>
      <c r="BJ713" s="73">
        <f t="shared" si="535"/>
        <v>0.20000000000000009</v>
      </c>
      <c r="BK713" s="73">
        <f t="shared" si="535"/>
        <v>0</v>
      </c>
      <c r="BL713" s="71">
        <f t="shared" ref="BL713:BL726" si="536">SUM(BM713:BP713)</f>
        <v>0</v>
      </c>
      <c r="BM713" s="73">
        <f>SUM(BM729,BM745,BM811,BM828,BM845)</f>
        <v>0</v>
      </c>
      <c r="BN713" s="73">
        <f>SUM(BN729,BN745,BN811,BN828,BN845)</f>
        <v>0</v>
      </c>
      <c r="BO713" s="73">
        <f>SUM(BO729,BO745,BO811,BO828,BO845)</f>
        <v>0</v>
      </c>
      <c r="BP713" s="73">
        <f>SUM(BP729,BP745,BP811,BP828,BP845)</f>
        <v>0</v>
      </c>
      <c r="BQ713" s="71">
        <f>SUM(AF713-AS713)</f>
        <v>0.10000000000000009</v>
      </c>
      <c r="BR713" s="35"/>
      <c r="BS713" s="35"/>
      <c r="BT713" s="35"/>
      <c r="BU713" s="35"/>
      <c r="BV713" s="35"/>
      <c r="BW713" s="35"/>
      <c r="BX713" s="35"/>
      <c r="BY713" s="35"/>
      <c r="BZ713" s="35"/>
      <c r="CA713" s="35"/>
      <c r="CB713" s="35"/>
      <c r="CC713" s="35"/>
      <c r="CD713" s="35"/>
      <c r="CE713" s="35"/>
      <c r="CF713" s="35"/>
      <c r="CG713" s="35"/>
      <c r="CH713" s="35"/>
      <c r="CI713" s="35"/>
      <c r="CJ713" s="35"/>
      <c r="CK713" s="35"/>
      <c r="CL713" s="35"/>
      <c r="CM713" s="35"/>
      <c r="CN713" s="35"/>
      <c r="CO713" s="35"/>
      <c r="CP713" s="188">
        <f t="shared" si="528"/>
        <v>0</v>
      </c>
      <c r="CQ713" s="35"/>
      <c r="CR713" s="35"/>
      <c r="CS713" s="35"/>
      <c r="CT713" s="35"/>
      <c r="CU713" s="35"/>
      <c r="CV713" s="35"/>
      <c r="CW713" s="35"/>
      <c r="CX713" s="35"/>
      <c r="CY713" s="35"/>
      <c r="CZ713" s="35"/>
      <c r="DA713" s="35"/>
      <c r="DB713" s="188">
        <f t="shared" si="529"/>
        <v>0</v>
      </c>
      <c r="DC713" s="38">
        <f t="shared" si="525"/>
        <v>0</v>
      </c>
      <c r="DD713" s="35"/>
      <c r="DE713" s="35"/>
      <c r="DF713" s="35"/>
      <c r="DG713" s="188">
        <f t="shared" si="526"/>
        <v>0</v>
      </c>
      <c r="DH713" s="38">
        <f t="shared" si="527"/>
        <v>0</v>
      </c>
      <c r="DI713" s="35"/>
      <c r="DJ713" s="35"/>
      <c r="DK713" s="35"/>
      <c r="DL713" s="35"/>
      <c r="DM713" s="35"/>
      <c r="DN713" s="35"/>
      <c r="DO713" s="35"/>
      <c r="DP713" s="35"/>
      <c r="DQ713" s="35"/>
      <c r="DR713" s="35"/>
      <c r="DS713" s="35"/>
      <c r="DT713" s="35"/>
      <c r="DU713" s="35"/>
      <c r="DV713" s="35"/>
      <c r="DW713" s="35"/>
      <c r="DX713" s="35"/>
      <c r="DY713" s="35"/>
      <c r="DZ713" s="35"/>
      <c r="EA713" s="35"/>
      <c r="EB713" s="35"/>
      <c r="EC713" s="35"/>
      <c r="ED713" s="35"/>
      <c r="EE713" s="35"/>
      <c r="EF713" s="35"/>
      <c r="EG713" s="35"/>
      <c r="EH713" s="35"/>
      <c r="EI713" s="30"/>
      <c r="EJ713" s="30"/>
      <c r="EK713" s="30"/>
      <c r="EL713" s="30"/>
      <c r="EM713" s="30"/>
      <c r="EN713" s="30"/>
      <c r="EO713" s="30"/>
      <c r="EP713" s="30"/>
      <c r="EQ713" s="30"/>
      <c r="ER713" s="30"/>
      <c r="ES713" s="30"/>
      <c r="ET713" s="30"/>
      <c r="EU713" s="30"/>
      <c r="EV713" s="30"/>
      <c r="EW713" s="30"/>
      <c r="EX713" s="30"/>
      <c r="EY713" s="30"/>
      <c r="EZ713" s="30"/>
      <c r="FA713" s="30"/>
      <c r="FB713" s="30"/>
    </row>
    <row r="714" spans="2:158" s="29" customFormat="1" ht="21.75" customHeight="1">
      <c r="B714" s="766"/>
      <c r="C714" s="769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65"/>
      <c r="P714" s="35"/>
      <c r="Q714" s="35"/>
      <c r="R714" s="35"/>
      <c r="S714" s="35"/>
      <c r="T714" s="35"/>
      <c r="U714" s="35"/>
      <c r="V714" s="35"/>
      <c r="W714" s="35"/>
      <c r="X714" s="35"/>
      <c r="Y714" s="167">
        <f>SUM(Y715:Y728)</f>
        <v>-1</v>
      </c>
      <c r="Z714" s="36"/>
      <c r="AA714" s="36"/>
      <c r="AB714" s="36"/>
      <c r="AC714" s="36"/>
      <c r="AD714" s="36"/>
      <c r="AE714" s="36"/>
      <c r="AF714" s="75">
        <f>SUM(AS714:AU714,AY714,BA714:BB714,BG714:BL714)</f>
        <v>144</v>
      </c>
      <c r="AG714" s="35">
        <f>SUM(AG715:AG728)</f>
        <v>80</v>
      </c>
      <c r="AH714" s="35">
        <f t="shared" ref="AH714:AT714" si="537">SUM(AH715:AH728)</f>
        <v>0</v>
      </c>
      <c r="AI714" s="35">
        <f t="shared" si="537"/>
        <v>0</v>
      </c>
      <c r="AJ714" s="35">
        <f t="shared" si="537"/>
        <v>0</v>
      </c>
      <c r="AK714" s="35">
        <f t="shared" si="537"/>
        <v>0</v>
      </c>
      <c r="AL714" s="35">
        <f t="shared" si="537"/>
        <v>0</v>
      </c>
      <c r="AM714" s="35">
        <f t="shared" si="537"/>
        <v>0</v>
      </c>
      <c r="AN714" s="35">
        <f t="shared" si="537"/>
        <v>0</v>
      </c>
      <c r="AO714" s="35">
        <f t="shared" si="537"/>
        <v>-17</v>
      </c>
      <c r="AP714" s="35">
        <f t="shared" si="537"/>
        <v>0</v>
      </c>
      <c r="AQ714" s="35">
        <f t="shared" si="537"/>
        <v>-2</v>
      </c>
      <c r="AR714" s="35">
        <f t="shared" si="537"/>
        <v>0</v>
      </c>
      <c r="AS714" s="117">
        <f>SUM(AG714,AK714,AL714,AH714,AO714)</f>
        <v>63</v>
      </c>
      <c r="AT714" s="35">
        <f t="shared" si="537"/>
        <v>0</v>
      </c>
      <c r="AU714" s="73">
        <f>SUM(AV714:AX714)</f>
        <v>31</v>
      </c>
      <c r="AV714" s="35">
        <f t="shared" ref="AV714:BA714" si="538">SUM(AV715:AV728)</f>
        <v>31</v>
      </c>
      <c r="AW714" s="35">
        <f t="shared" si="538"/>
        <v>0</v>
      </c>
      <c r="AX714" s="35">
        <f t="shared" si="538"/>
        <v>0</v>
      </c>
      <c r="AY714" s="35">
        <f t="shared" si="538"/>
        <v>0</v>
      </c>
      <c r="AZ714" s="35">
        <f t="shared" si="538"/>
        <v>0</v>
      </c>
      <c r="BA714" s="35">
        <f t="shared" si="538"/>
        <v>0</v>
      </c>
      <c r="BB714" s="75">
        <f t="shared" si="534"/>
        <v>0</v>
      </c>
      <c r="BC714" s="35">
        <f t="shared" ref="BC714:BK714" si="539">SUM(BC715:BC728)</f>
        <v>0</v>
      </c>
      <c r="BD714" s="35">
        <f t="shared" si="539"/>
        <v>0</v>
      </c>
      <c r="BE714" s="35">
        <f t="shared" si="539"/>
        <v>0</v>
      </c>
      <c r="BF714" s="35">
        <f t="shared" si="539"/>
        <v>0</v>
      </c>
      <c r="BG714" s="35">
        <f t="shared" si="539"/>
        <v>0</v>
      </c>
      <c r="BH714" s="35">
        <f t="shared" si="539"/>
        <v>-8</v>
      </c>
      <c r="BI714" s="35">
        <f t="shared" si="539"/>
        <v>0</v>
      </c>
      <c r="BJ714" s="35">
        <f t="shared" si="539"/>
        <v>59</v>
      </c>
      <c r="BK714" s="35">
        <f t="shared" si="539"/>
        <v>0</v>
      </c>
      <c r="BL714" s="71">
        <f t="shared" si="536"/>
        <v>-1</v>
      </c>
      <c r="BM714" s="35">
        <f>SUM(BM715:BM728)</f>
        <v>0</v>
      </c>
      <c r="BN714" s="35">
        <f>SUM(BN715:BN728)</f>
        <v>0</v>
      </c>
      <c r="BO714" s="35">
        <f>SUM(BO715:BO728)</f>
        <v>0</v>
      </c>
      <c r="BP714" s="35">
        <f>SUM(BP715:BP728)</f>
        <v>-1</v>
      </c>
      <c r="BQ714" s="71">
        <f>SUM(AF714-AS714)</f>
        <v>81</v>
      </c>
      <c r="BR714" s="35"/>
      <c r="BS714" s="35"/>
      <c r="BT714" s="35"/>
      <c r="BU714" s="35"/>
      <c r="BV714" s="35"/>
      <c r="BW714" s="35"/>
      <c r="BX714" s="35"/>
      <c r="BY714" s="35"/>
      <c r="BZ714" s="35"/>
      <c r="CA714" s="35"/>
      <c r="CB714" s="35"/>
      <c r="CC714" s="35"/>
      <c r="CD714" s="35"/>
      <c r="CE714" s="35"/>
      <c r="CF714" s="35"/>
      <c r="CG714" s="35"/>
      <c r="CH714" s="35"/>
      <c r="CI714" s="35"/>
      <c r="CJ714" s="35"/>
      <c r="CK714" s="35"/>
      <c r="CL714" s="35"/>
      <c r="CM714" s="35"/>
      <c r="CN714" s="35"/>
      <c r="CO714" s="35"/>
      <c r="CP714" s="188">
        <f t="shared" si="528"/>
        <v>0</v>
      </c>
      <c r="CQ714" s="35"/>
      <c r="CR714" s="35"/>
      <c r="CS714" s="35"/>
      <c r="CT714" s="35"/>
      <c r="CU714" s="35"/>
      <c r="CV714" s="35"/>
      <c r="CW714" s="35"/>
      <c r="CX714" s="35"/>
      <c r="CY714" s="35"/>
      <c r="CZ714" s="35"/>
      <c r="DA714" s="35"/>
      <c r="DB714" s="188">
        <f t="shared" si="529"/>
        <v>0</v>
      </c>
      <c r="DC714" s="38">
        <f t="shared" si="525"/>
        <v>0</v>
      </c>
      <c r="DD714" s="35"/>
      <c r="DE714" s="35"/>
      <c r="DF714" s="35"/>
      <c r="DG714" s="188">
        <f t="shared" si="526"/>
        <v>0</v>
      </c>
      <c r="DH714" s="38">
        <f t="shared" si="527"/>
        <v>0</v>
      </c>
      <c r="DI714" s="35"/>
      <c r="DJ714" s="35"/>
      <c r="DK714" s="35"/>
      <c r="DL714" s="35"/>
      <c r="DM714" s="35"/>
      <c r="DN714" s="35"/>
      <c r="DO714" s="35"/>
      <c r="DP714" s="35"/>
      <c r="DQ714" s="35"/>
      <c r="DR714" s="35"/>
      <c r="DS714" s="35"/>
      <c r="DT714" s="35"/>
      <c r="DU714" s="35"/>
      <c r="DV714" s="35"/>
      <c r="DW714" s="35"/>
      <c r="DX714" s="35"/>
      <c r="DY714" s="35"/>
      <c r="DZ714" s="35"/>
      <c r="EA714" s="35"/>
      <c r="EB714" s="35"/>
      <c r="EC714" s="35"/>
      <c r="ED714" s="35"/>
      <c r="EE714" s="35"/>
      <c r="EF714" s="35"/>
      <c r="EG714" s="35"/>
      <c r="EH714" s="35"/>
      <c r="EI714" s="30"/>
      <c r="EJ714" s="30"/>
      <c r="EK714" s="30"/>
      <c r="EL714" s="30"/>
      <c r="EM714" s="30"/>
      <c r="EN714" s="30"/>
      <c r="EO714" s="30"/>
      <c r="EP714" s="30"/>
      <c r="EQ714" s="30"/>
      <c r="ER714" s="30"/>
      <c r="ES714" s="30"/>
      <c r="ET714" s="30"/>
      <c r="EU714" s="30"/>
      <c r="EV714" s="30"/>
      <c r="EW714" s="30"/>
      <c r="EX714" s="30"/>
      <c r="EY714" s="30"/>
      <c r="EZ714" s="30"/>
      <c r="FA714" s="30"/>
      <c r="FB714" s="30"/>
    </row>
    <row r="715" spans="2:158" s="69" customFormat="1">
      <c r="B715" s="76"/>
      <c r="C715" s="77" t="s">
        <v>385</v>
      </c>
      <c r="D715" s="71"/>
      <c r="E715" s="71"/>
      <c r="F715" s="71"/>
      <c r="G715" s="71"/>
      <c r="H715" s="71"/>
      <c r="I715" s="71"/>
      <c r="J715" s="71"/>
      <c r="K715" s="71"/>
      <c r="L715" s="71"/>
      <c r="M715" s="71"/>
      <c r="N715" s="71"/>
      <c r="O715" s="72"/>
      <c r="P715" s="71"/>
      <c r="Q715" s="71"/>
      <c r="R715" s="71"/>
      <c r="S715" s="71"/>
      <c r="T715" s="71"/>
      <c r="U715" s="71"/>
      <c r="V715" s="71"/>
      <c r="W715" s="71"/>
      <c r="X715" s="71"/>
      <c r="Y715" s="73">
        <f t="shared" ref="Y715:Y728" si="540">SUM(Y731,Y747,Y813,Y830,Y847)</f>
        <v>0</v>
      </c>
      <c r="Z715" s="73"/>
      <c r="AA715" s="73"/>
      <c r="AB715" s="73"/>
      <c r="AC715" s="73"/>
      <c r="AD715" s="73"/>
      <c r="AE715" s="73"/>
      <c r="AF715" s="75">
        <f>SUM(AS715:AU715,AY715,BA715:BB715,BG715:BL715)</f>
        <v>49</v>
      </c>
      <c r="AG715" s="73">
        <f t="shared" ref="AG715:AR728" si="541">SUM(AG731,AG747,AG813,AG830,AG847)</f>
        <v>0</v>
      </c>
      <c r="AH715" s="73">
        <f t="shared" si="541"/>
        <v>0</v>
      </c>
      <c r="AI715" s="73">
        <f t="shared" si="541"/>
        <v>0</v>
      </c>
      <c r="AJ715" s="73">
        <f t="shared" si="541"/>
        <v>0</v>
      </c>
      <c r="AK715" s="73">
        <f t="shared" si="541"/>
        <v>0</v>
      </c>
      <c r="AL715" s="73">
        <f t="shared" si="541"/>
        <v>0</v>
      </c>
      <c r="AM715" s="73">
        <f t="shared" si="541"/>
        <v>0</v>
      </c>
      <c r="AN715" s="73">
        <f t="shared" si="541"/>
        <v>0</v>
      </c>
      <c r="AO715" s="73">
        <f t="shared" si="541"/>
        <v>0</v>
      </c>
      <c r="AP715" s="73">
        <f t="shared" si="541"/>
        <v>0</v>
      </c>
      <c r="AQ715" s="73">
        <f t="shared" si="541"/>
        <v>0</v>
      </c>
      <c r="AR715" s="73">
        <f t="shared" si="541"/>
        <v>0</v>
      </c>
      <c r="AS715" s="117">
        <f>SUM(AG715,AK715,AL715,AH715,AO715)</f>
        <v>0</v>
      </c>
      <c r="AT715" s="73">
        <f t="shared" ref="AT715:BA728" si="542">SUM(AT731,AT747,AT813,AT830,AT847)</f>
        <v>0</v>
      </c>
      <c r="AU715" s="73">
        <f t="shared" si="542"/>
        <v>31</v>
      </c>
      <c r="AV715" s="73">
        <f t="shared" si="542"/>
        <v>31</v>
      </c>
      <c r="AW715" s="73">
        <f t="shared" si="542"/>
        <v>0</v>
      </c>
      <c r="AX715" s="73">
        <f t="shared" si="542"/>
        <v>0</v>
      </c>
      <c r="AY715" s="73">
        <f t="shared" si="542"/>
        <v>0</v>
      </c>
      <c r="AZ715" s="73">
        <f t="shared" si="542"/>
        <v>0</v>
      </c>
      <c r="BA715" s="73">
        <f t="shared" si="542"/>
        <v>0</v>
      </c>
      <c r="BB715" s="75">
        <f t="shared" si="534"/>
        <v>0</v>
      </c>
      <c r="BC715" s="73">
        <f t="shared" ref="BC715:BK728" si="543">SUM(BC731,BC747,BC813,BC830,BC847)</f>
        <v>0</v>
      </c>
      <c r="BD715" s="73">
        <f t="shared" si="543"/>
        <v>0</v>
      </c>
      <c r="BE715" s="73">
        <f t="shared" si="543"/>
        <v>0</v>
      </c>
      <c r="BF715" s="73">
        <f t="shared" si="543"/>
        <v>0</v>
      </c>
      <c r="BG715" s="73">
        <f t="shared" si="543"/>
        <v>0</v>
      </c>
      <c r="BH715" s="73">
        <f t="shared" si="543"/>
        <v>0</v>
      </c>
      <c r="BI715" s="73">
        <f t="shared" si="543"/>
        <v>0</v>
      </c>
      <c r="BJ715" s="73">
        <f t="shared" si="543"/>
        <v>10</v>
      </c>
      <c r="BK715" s="73">
        <f t="shared" si="543"/>
        <v>0</v>
      </c>
      <c r="BL715" s="71">
        <f t="shared" si="536"/>
        <v>8</v>
      </c>
      <c r="BM715" s="73">
        <f t="shared" ref="BM715:BP728" si="544">SUM(BM731,BM747,BM813,BM830,BM847)</f>
        <v>0</v>
      </c>
      <c r="BN715" s="73">
        <f t="shared" si="544"/>
        <v>0</v>
      </c>
      <c r="BO715" s="73">
        <f t="shared" si="544"/>
        <v>0</v>
      </c>
      <c r="BP715" s="73">
        <f t="shared" si="544"/>
        <v>8</v>
      </c>
      <c r="BQ715" s="71">
        <f>SUM(AF715-AS715)</f>
        <v>49</v>
      </c>
      <c r="BR715" s="71"/>
      <c r="BS715" s="71"/>
      <c r="BT715" s="71"/>
      <c r="BU715" s="71"/>
      <c r="BV715" s="71"/>
      <c r="BW715" s="71"/>
      <c r="BX715" s="71"/>
      <c r="BY715" s="71"/>
      <c r="BZ715" s="71"/>
      <c r="CA715" s="71"/>
      <c r="CB715" s="71"/>
      <c r="CC715" s="71"/>
      <c r="CD715" s="71"/>
      <c r="CE715" s="71"/>
      <c r="CF715" s="71"/>
      <c r="CG715" s="71"/>
      <c r="CH715" s="71"/>
      <c r="CI715" s="71"/>
      <c r="CJ715" s="71"/>
      <c r="CK715" s="71"/>
      <c r="CL715" s="71"/>
      <c r="CM715" s="71"/>
      <c r="CN715" s="71"/>
      <c r="CO715" s="71"/>
      <c r="CP715" s="190">
        <f t="shared" si="528"/>
        <v>0</v>
      </c>
      <c r="CQ715" s="71"/>
      <c r="CR715" s="71"/>
      <c r="CS715" s="71"/>
      <c r="CT715" s="71"/>
      <c r="CU715" s="71"/>
      <c r="CV715" s="71"/>
      <c r="CW715" s="71"/>
      <c r="CX715" s="71"/>
      <c r="CY715" s="71"/>
      <c r="CZ715" s="71"/>
      <c r="DA715" s="71"/>
      <c r="DB715" s="190">
        <f t="shared" si="529"/>
        <v>0</v>
      </c>
      <c r="DC715" s="71">
        <f t="shared" si="525"/>
        <v>0</v>
      </c>
      <c r="DD715" s="71"/>
      <c r="DE715" s="71"/>
      <c r="DF715" s="71"/>
      <c r="DG715" s="190">
        <f t="shared" si="526"/>
        <v>0</v>
      </c>
      <c r="DH715" s="71">
        <f t="shared" si="527"/>
        <v>0</v>
      </c>
      <c r="DI715" s="71"/>
      <c r="DJ715" s="71"/>
      <c r="DK715" s="71"/>
      <c r="DL715" s="71"/>
      <c r="DM715" s="71"/>
      <c r="DN715" s="71"/>
      <c r="DO715" s="71"/>
      <c r="DP715" s="71"/>
      <c r="DQ715" s="71"/>
      <c r="DR715" s="71"/>
      <c r="DS715" s="71"/>
      <c r="DT715" s="71"/>
      <c r="DU715" s="71"/>
      <c r="DV715" s="71"/>
      <c r="DW715" s="71"/>
      <c r="DX715" s="71"/>
      <c r="DY715" s="71"/>
      <c r="DZ715" s="71"/>
      <c r="EA715" s="71"/>
      <c r="EB715" s="71"/>
      <c r="EC715" s="71"/>
      <c r="ED715" s="71"/>
      <c r="EE715" s="71"/>
      <c r="EF715" s="71"/>
      <c r="EG715" s="71"/>
      <c r="EH715" s="71"/>
      <c r="EI715" s="74"/>
      <c r="EJ715" s="74"/>
      <c r="EK715" s="74"/>
      <c r="EL715" s="74"/>
      <c r="EM715" s="74"/>
      <c r="EN715" s="74"/>
      <c r="EO715" s="74"/>
      <c r="EP715" s="74"/>
      <c r="EQ715" s="74"/>
      <c r="ER715" s="74"/>
      <c r="ES715" s="74"/>
      <c r="ET715" s="74"/>
      <c r="EU715" s="74"/>
      <c r="EV715" s="74"/>
      <c r="EW715" s="74"/>
      <c r="EX715" s="74"/>
      <c r="EY715" s="74"/>
      <c r="EZ715" s="74"/>
      <c r="FA715" s="74"/>
      <c r="FB715" s="74"/>
    </row>
    <row r="716" spans="2:158" s="69" customFormat="1">
      <c r="B716" s="76"/>
      <c r="C716" s="77" t="s">
        <v>386</v>
      </c>
      <c r="D716" s="71"/>
      <c r="E716" s="71"/>
      <c r="F716" s="71"/>
      <c r="G716" s="71"/>
      <c r="H716" s="71"/>
      <c r="I716" s="71"/>
      <c r="J716" s="71"/>
      <c r="K716" s="71"/>
      <c r="L716" s="71"/>
      <c r="M716" s="71"/>
      <c r="N716" s="71"/>
      <c r="O716" s="72"/>
      <c r="P716" s="71"/>
      <c r="Q716" s="71"/>
      <c r="R716" s="71"/>
      <c r="S716" s="71"/>
      <c r="T716" s="71"/>
      <c r="U716" s="71"/>
      <c r="V716" s="71"/>
      <c r="W716" s="71"/>
      <c r="X716" s="71"/>
      <c r="Y716" s="73">
        <f t="shared" si="540"/>
        <v>0</v>
      </c>
      <c r="Z716" s="73"/>
      <c r="AA716" s="73"/>
      <c r="AB716" s="73"/>
      <c r="AC716" s="73"/>
      <c r="AD716" s="73"/>
      <c r="AE716" s="73"/>
      <c r="AF716" s="75">
        <f t="shared" ref="AF716:AF741" si="545">SUM(AS716:AU716,AY716,BA716:BB716,BG716:BL716)</f>
        <v>0</v>
      </c>
      <c r="AG716" s="73">
        <f t="shared" si="541"/>
        <v>0</v>
      </c>
      <c r="AH716" s="73">
        <f t="shared" si="541"/>
        <v>0</v>
      </c>
      <c r="AI716" s="73">
        <f t="shared" si="541"/>
        <v>0</v>
      </c>
      <c r="AJ716" s="73">
        <f t="shared" si="541"/>
        <v>0</v>
      </c>
      <c r="AK716" s="73">
        <f t="shared" si="541"/>
        <v>0</v>
      </c>
      <c r="AL716" s="73">
        <f t="shared" si="541"/>
        <v>0</v>
      </c>
      <c r="AM716" s="73">
        <f t="shared" si="541"/>
        <v>0</v>
      </c>
      <c r="AN716" s="73">
        <f t="shared" si="541"/>
        <v>0</v>
      </c>
      <c r="AO716" s="73">
        <f t="shared" si="541"/>
        <v>0</v>
      </c>
      <c r="AP716" s="73">
        <f t="shared" si="541"/>
        <v>0</v>
      </c>
      <c r="AQ716" s="73">
        <f t="shared" si="541"/>
        <v>0</v>
      </c>
      <c r="AR716" s="73">
        <f t="shared" si="541"/>
        <v>0</v>
      </c>
      <c r="AS716" s="117">
        <f t="shared" ref="AS716:AS728" si="546">SUM(AG716,AK716,AL716,AH716,AO716)</f>
        <v>0</v>
      </c>
      <c r="AT716" s="73">
        <f t="shared" si="542"/>
        <v>0</v>
      </c>
      <c r="AU716" s="73">
        <f t="shared" si="542"/>
        <v>0</v>
      </c>
      <c r="AV716" s="73">
        <f t="shared" si="542"/>
        <v>0</v>
      </c>
      <c r="AW716" s="73">
        <f t="shared" si="542"/>
        <v>0</v>
      </c>
      <c r="AX716" s="73">
        <f t="shared" si="542"/>
        <v>0</v>
      </c>
      <c r="AY716" s="73">
        <f t="shared" si="542"/>
        <v>0</v>
      </c>
      <c r="AZ716" s="73">
        <f t="shared" si="542"/>
        <v>0</v>
      </c>
      <c r="BA716" s="73">
        <f t="shared" si="542"/>
        <v>0</v>
      </c>
      <c r="BB716" s="75">
        <f t="shared" si="534"/>
        <v>0</v>
      </c>
      <c r="BC716" s="73">
        <f t="shared" si="543"/>
        <v>0</v>
      </c>
      <c r="BD716" s="73">
        <f t="shared" si="543"/>
        <v>0</v>
      </c>
      <c r="BE716" s="73">
        <f t="shared" si="543"/>
        <v>0</v>
      </c>
      <c r="BF716" s="73">
        <f t="shared" si="543"/>
        <v>0</v>
      </c>
      <c r="BG716" s="73">
        <f t="shared" si="543"/>
        <v>0</v>
      </c>
      <c r="BH716" s="73">
        <f t="shared" si="543"/>
        <v>0</v>
      </c>
      <c r="BI716" s="73">
        <f t="shared" si="543"/>
        <v>0</v>
      </c>
      <c r="BJ716" s="73">
        <f t="shared" si="543"/>
        <v>0</v>
      </c>
      <c r="BK716" s="73">
        <f t="shared" si="543"/>
        <v>0</v>
      </c>
      <c r="BL716" s="71">
        <f t="shared" si="536"/>
        <v>0</v>
      </c>
      <c r="BM716" s="73">
        <f t="shared" si="544"/>
        <v>0</v>
      </c>
      <c r="BN716" s="73">
        <f t="shared" si="544"/>
        <v>0</v>
      </c>
      <c r="BO716" s="73">
        <f t="shared" si="544"/>
        <v>0</v>
      </c>
      <c r="BP716" s="73">
        <f t="shared" si="544"/>
        <v>0</v>
      </c>
      <c r="BQ716" s="71">
        <f t="shared" ref="BQ716:BQ744" si="547">SUM(AF716-AS716)</f>
        <v>0</v>
      </c>
      <c r="BR716" s="71"/>
      <c r="BS716" s="71"/>
      <c r="BT716" s="71"/>
      <c r="BU716" s="71"/>
      <c r="BV716" s="71"/>
      <c r="BW716" s="71"/>
      <c r="BX716" s="71"/>
      <c r="BY716" s="71"/>
      <c r="BZ716" s="71"/>
      <c r="CA716" s="71"/>
      <c r="CB716" s="71"/>
      <c r="CC716" s="71"/>
      <c r="CD716" s="71"/>
      <c r="CE716" s="71"/>
      <c r="CF716" s="71"/>
      <c r="CG716" s="71"/>
      <c r="CH716" s="71"/>
      <c r="CI716" s="71"/>
      <c r="CJ716" s="71"/>
      <c r="CK716" s="71"/>
      <c r="CL716" s="71"/>
      <c r="CM716" s="71"/>
      <c r="CN716" s="71"/>
      <c r="CO716" s="71"/>
      <c r="CP716" s="190">
        <f t="shared" si="528"/>
        <v>0</v>
      </c>
      <c r="CQ716" s="71"/>
      <c r="CR716" s="71"/>
      <c r="CS716" s="71"/>
      <c r="CT716" s="71"/>
      <c r="CU716" s="71"/>
      <c r="CV716" s="71"/>
      <c r="CW716" s="71"/>
      <c r="CX716" s="71"/>
      <c r="CY716" s="71"/>
      <c r="CZ716" s="71"/>
      <c r="DA716" s="71"/>
      <c r="DB716" s="190">
        <f t="shared" si="529"/>
        <v>0</v>
      </c>
      <c r="DC716" s="71">
        <f t="shared" si="525"/>
        <v>0</v>
      </c>
      <c r="DD716" s="71"/>
      <c r="DE716" s="71"/>
      <c r="DF716" s="71"/>
      <c r="DG716" s="190">
        <f t="shared" si="526"/>
        <v>0</v>
      </c>
      <c r="DH716" s="71">
        <f t="shared" si="527"/>
        <v>0</v>
      </c>
      <c r="DI716" s="71"/>
      <c r="DJ716" s="71"/>
      <c r="DK716" s="71"/>
      <c r="DL716" s="71"/>
      <c r="DM716" s="71"/>
      <c r="DN716" s="71"/>
      <c r="DO716" s="71"/>
      <c r="DP716" s="71"/>
      <c r="DQ716" s="71"/>
      <c r="DR716" s="71"/>
      <c r="DS716" s="71"/>
      <c r="DT716" s="71"/>
      <c r="DU716" s="71"/>
      <c r="DV716" s="71"/>
      <c r="DW716" s="71"/>
      <c r="DX716" s="71"/>
      <c r="DY716" s="71"/>
      <c r="DZ716" s="71"/>
      <c r="EA716" s="71"/>
      <c r="EB716" s="71"/>
      <c r="EC716" s="71"/>
      <c r="ED716" s="71"/>
      <c r="EE716" s="71"/>
      <c r="EF716" s="71"/>
      <c r="EG716" s="71"/>
      <c r="EH716" s="71"/>
      <c r="EI716" s="74"/>
      <c r="EJ716" s="74"/>
      <c r="EK716" s="74"/>
      <c r="EL716" s="74"/>
      <c r="EM716" s="74"/>
      <c r="EN716" s="74"/>
      <c r="EO716" s="74"/>
      <c r="EP716" s="74"/>
      <c r="EQ716" s="74"/>
      <c r="ER716" s="74"/>
      <c r="ES716" s="74"/>
      <c r="ET716" s="74"/>
      <c r="EU716" s="74"/>
      <c r="EV716" s="74"/>
      <c r="EW716" s="74"/>
      <c r="EX716" s="74"/>
      <c r="EY716" s="74"/>
      <c r="EZ716" s="74"/>
      <c r="FA716" s="74"/>
      <c r="FB716" s="74"/>
    </row>
    <row r="717" spans="2:158" s="69" customFormat="1">
      <c r="B717" s="76"/>
      <c r="C717" s="77" t="s">
        <v>387</v>
      </c>
      <c r="D717" s="71"/>
      <c r="E717" s="71"/>
      <c r="F717" s="71"/>
      <c r="G717" s="71"/>
      <c r="H717" s="71"/>
      <c r="I717" s="71"/>
      <c r="J717" s="71"/>
      <c r="K717" s="71"/>
      <c r="L717" s="71"/>
      <c r="M717" s="71"/>
      <c r="N717" s="71"/>
      <c r="O717" s="72"/>
      <c r="P717" s="71"/>
      <c r="Q717" s="71"/>
      <c r="R717" s="71"/>
      <c r="S717" s="71"/>
      <c r="T717" s="71"/>
      <c r="U717" s="71"/>
      <c r="V717" s="71"/>
      <c r="W717" s="71"/>
      <c r="X717" s="71"/>
      <c r="Y717" s="73">
        <f t="shared" si="540"/>
        <v>0</v>
      </c>
      <c r="Z717" s="73"/>
      <c r="AA717" s="73"/>
      <c r="AB717" s="73"/>
      <c r="AC717" s="73"/>
      <c r="AD717" s="73"/>
      <c r="AE717" s="73"/>
      <c r="AF717" s="75">
        <f t="shared" si="545"/>
        <v>0</v>
      </c>
      <c r="AG717" s="73">
        <f t="shared" si="541"/>
        <v>0</v>
      </c>
      <c r="AH717" s="73">
        <f t="shared" si="541"/>
        <v>0</v>
      </c>
      <c r="AI717" s="73">
        <f t="shared" si="541"/>
        <v>0</v>
      </c>
      <c r="AJ717" s="73">
        <f t="shared" si="541"/>
        <v>0</v>
      </c>
      <c r="AK717" s="73">
        <f t="shared" si="541"/>
        <v>0</v>
      </c>
      <c r="AL717" s="73">
        <f t="shared" si="541"/>
        <v>0</v>
      </c>
      <c r="AM717" s="73">
        <f t="shared" si="541"/>
        <v>0</v>
      </c>
      <c r="AN717" s="73">
        <f t="shared" si="541"/>
        <v>0</v>
      </c>
      <c r="AO717" s="73">
        <f t="shared" si="541"/>
        <v>0</v>
      </c>
      <c r="AP717" s="73">
        <f t="shared" si="541"/>
        <v>0</v>
      </c>
      <c r="AQ717" s="73">
        <f t="shared" si="541"/>
        <v>0</v>
      </c>
      <c r="AR717" s="73">
        <f t="shared" si="541"/>
        <v>0</v>
      </c>
      <c r="AS717" s="71">
        <f>SUM(AS733,AS749)</f>
        <v>0</v>
      </c>
      <c r="AT717" s="73">
        <f t="shared" si="542"/>
        <v>0</v>
      </c>
      <c r="AU717" s="73">
        <f t="shared" si="542"/>
        <v>0</v>
      </c>
      <c r="AV717" s="73">
        <f t="shared" si="542"/>
        <v>0</v>
      </c>
      <c r="AW717" s="73">
        <f t="shared" si="542"/>
        <v>0</v>
      </c>
      <c r="AX717" s="73">
        <f t="shared" si="542"/>
        <v>0</v>
      </c>
      <c r="AY717" s="73">
        <f t="shared" si="542"/>
        <v>0</v>
      </c>
      <c r="AZ717" s="73">
        <f t="shared" si="542"/>
        <v>0</v>
      </c>
      <c r="BA717" s="73">
        <f t="shared" si="542"/>
        <v>0</v>
      </c>
      <c r="BB717" s="71">
        <f>SUM(BB733,BB749)</f>
        <v>0</v>
      </c>
      <c r="BC717" s="73">
        <f t="shared" si="543"/>
        <v>0</v>
      </c>
      <c r="BD717" s="73">
        <f t="shared" si="543"/>
        <v>0</v>
      </c>
      <c r="BE717" s="73">
        <f t="shared" si="543"/>
        <v>0</v>
      </c>
      <c r="BF717" s="73">
        <f t="shared" si="543"/>
        <v>0</v>
      </c>
      <c r="BG717" s="73">
        <f t="shared" si="543"/>
        <v>0</v>
      </c>
      <c r="BH717" s="73">
        <f t="shared" si="543"/>
        <v>0</v>
      </c>
      <c r="BI717" s="73">
        <f t="shared" si="543"/>
        <v>0</v>
      </c>
      <c r="BJ717" s="73">
        <f t="shared" si="543"/>
        <v>0</v>
      </c>
      <c r="BK717" s="73">
        <f t="shared" si="543"/>
        <v>0</v>
      </c>
      <c r="BL717" s="71">
        <f t="shared" si="536"/>
        <v>0</v>
      </c>
      <c r="BM717" s="73">
        <f t="shared" si="544"/>
        <v>0</v>
      </c>
      <c r="BN717" s="73">
        <f t="shared" si="544"/>
        <v>0</v>
      </c>
      <c r="BO717" s="73">
        <f t="shared" si="544"/>
        <v>0</v>
      </c>
      <c r="BP717" s="73">
        <f t="shared" si="544"/>
        <v>0</v>
      </c>
      <c r="BQ717" s="71">
        <f t="shared" si="547"/>
        <v>0</v>
      </c>
      <c r="BR717" s="71"/>
      <c r="BS717" s="71"/>
      <c r="BT717" s="71"/>
      <c r="BU717" s="71"/>
      <c r="BV717" s="71"/>
      <c r="BW717" s="71"/>
      <c r="BX717" s="71"/>
      <c r="BY717" s="71"/>
      <c r="BZ717" s="71"/>
      <c r="CA717" s="71"/>
      <c r="CB717" s="71"/>
      <c r="CC717" s="71"/>
      <c r="CD717" s="71"/>
      <c r="CE717" s="71"/>
      <c r="CF717" s="71"/>
      <c r="CG717" s="71"/>
      <c r="CH717" s="71"/>
      <c r="CI717" s="71"/>
      <c r="CJ717" s="71"/>
      <c r="CK717" s="71"/>
      <c r="CL717" s="71"/>
      <c r="CM717" s="71"/>
      <c r="CN717" s="71"/>
      <c r="CO717" s="71"/>
      <c r="CP717" s="190">
        <f t="shared" si="528"/>
        <v>0</v>
      </c>
      <c r="CQ717" s="71"/>
      <c r="CR717" s="71"/>
      <c r="CS717" s="71"/>
      <c r="CT717" s="71"/>
      <c r="CU717" s="71"/>
      <c r="CV717" s="71"/>
      <c r="CW717" s="71"/>
      <c r="CX717" s="71"/>
      <c r="CY717" s="71"/>
      <c r="CZ717" s="71"/>
      <c r="DA717" s="71"/>
      <c r="DB717" s="190">
        <f t="shared" si="529"/>
        <v>0</v>
      </c>
      <c r="DC717" s="71">
        <f t="shared" si="525"/>
        <v>0</v>
      </c>
      <c r="DD717" s="71"/>
      <c r="DE717" s="71"/>
      <c r="DF717" s="71"/>
      <c r="DG717" s="190">
        <f t="shared" si="526"/>
        <v>0</v>
      </c>
      <c r="DH717" s="71">
        <f t="shared" si="527"/>
        <v>0</v>
      </c>
      <c r="DI717" s="71"/>
      <c r="DJ717" s="71"/>
      <c r="DK717" s="71"/>
      <c r="DL717" s="71"/>
      <c r="DM717" s="71"/>
      <c r="DN717" s="71"/>
      <c r="DO717" s="71"/>
      <c r="DP717" s="71"/>
      <c r="DQ717" s="71"/>
      <c r="DR717" s="71"/>
      <c r="DS717" s="71"/>
      <c r="DT717" s="71"/>
      <c r="DU717" s="71"/>
      <c r="DV717" s="71"/>
      <c r="DW717" s="71"/>
      <c r="DX717" s="71"/>
      <c r="DY717" s="71"/>
      <c r="DZ717" s="71"/>
      <c r="EA717" s="71"/>
      <c r="EB717" s="71"/>
      <c r="EC717" s="71"/>
      <c r="ED717" s="71"/>
      <c r="EE717" s="71"/>
      <c r="EF717" s="71"/>
      <c r="EG717" s="71"/>
      <c r="EH717" s="71"/>
      <c r="EI717" s="74"/>
      <c r="EJ717" s="74"/>
      <c r="EK717" s="74"/>
      <c r="EL717" s="74"/>
      <c r="EM717" s="74"/>
      <c r="EN717" s="74"/>
      <c r="EO717" s="74"/>
      <c r="EP717" s="74"/>
      <c r="EQ717" s="74"/>
      <c r="ER717" s="74"/>
      <c r="ES717" s="74"/>
      <c r="ET717" s="74"/>
      <c r="EU717" s="74"/>
      <c r="EV717" s="74"/>
      <c r="EW717" s="74"/>
      <c r="EX717" s="74"/>
      <c r="EY717" s="74"/>
      <c r="EZ717" s="74"/>
      <c r="FA717" s="74"/>
      <c r="FB717" s="74"/>
    </row>
    <row r="718" spans="2:158" s="69" customFormat="1">
      <c r="B718" s="76"/>
      <c r="C718" s="77" t="s">
        <v>388</v>
      </c>
      <c r="D718" s="71"/>
      <c r="E718" s="71"/>
      <c r="F718" s="71"/>
      <c r="G718" s="71"/>
      <c r="H718" s="71"/>
      <c r="I718" s="71"/>
      <c r="J718" s="71"/>
      <c r="K718" s="71"/>
      <c r="L718" s="71"/>
      <c r="M718" s="71"/>
      <c r="N718" s="71"/>
      <c r="O718" s="72"/>
      <c r="P718" s="71"/>
      <c r="Q718" s="71"/>
      <c r="R718" s="71"/>
      <c r="S718" s="71"/>
      <c r="T718" s="71"/>
      <c r="U718" s="71"/>
      <c r="V718" s="71"/>
      <c r="W718" s="71"/>
      <c r="X718" s="71"/>
      <c r="Y718" s="73">
        <f t="shared" si="540"/>
        <v>0</v>
      </c>
      <c r="Z718" s="73"/>
      <c r="AA718" s="73"/>
      <c r="AB718" s="73"/>
      <c r="AC718" s="73"/>
      <c r="AD718" s="73"/>
      <c r="AE718" s="73"/>
      <c r="AF718" s="75">
        <f t="shared" si="545"/>
        <v>0</v>
      </c>
      <c r="AG718" s="73">
        <f t="shared" si="541"/>
        <v>0</v>
      </c>
      <c r="AH718" s="73">
        <f t="shared" si="541"/>
        <v>0</v>
      </c>
      <c r="AI718" s="73">
        <f t="shared" si="541"/>
        <v>0</v>
      </c>
      <c r="AJ718" s="73">
        <f t="shared" si="541"/>
        <v>0</v>
      </c>
      <c r="AK718" s="73">
        <f t="shared" si="541"/>
        <v>0</v>
      </c>
      <c r="AL718" s="73">
        <f t="shared" si="541"/>
        <v>0</v>
      </c>
      <c r="AM718" s="73">
        <f t="shared" si="541"/>
        <v>0</v>
      </c>
      <c r="AN718" s="73">
        <f t="shared" si="541"/>
        <v>0</v>
      </c>
      <c r="AO718" s="73">
        <f t="shared" si="541"/>
        <v>0</v>
      </c>
      <c r="AP718" s="73">
        <f t="shared" si="541"/>
        <v>0</v>
      </c>
      <c r="AQ718" s="73">
        <f t="shared" si="541"/>
        <v>0</v>
      </c>
      <c r="AR718" s="73">
        <f t="shared" si="541"/>
        <v>0</v>
      </c>
      <c r="AS718" s="117">
        <f t="shared" si="546"/>
        <v>0</v>
      </c>
      <c r="AT718" s="73">
        <f t="shared" si="542"/>
        <v>0</v>
      </c>
      <c r="AU718" s="73">
        <f t="shared" si="542"/>
        <v>0</v>
      </c>
      <c r="AV718" s="73">
        <f t="shared" si="542"/>
        <v>0</v>
      </c>
      <c r="AW718" s="73">
        <f t="shared" si="542"/>
        <v>0</v>
      </c>
      <c r="AX718" s="73">
        <f t="shared" si="542"/>
        <v>0</v>
      </c>
      <c r="AY718" s="73">
        <f t="shared" si="542"/>
        <v>0</v>
      </c>
      <c r="AZ718" s="73">
        <f t="shared" si="542"/>
        <v>0</v>
      </c>
      <c r="BA718" s="73">
        <f t="shared" si="542"/>
        <v>0</v>
      </c>
      <c r="BB718" s="71">
        <f>SUM(BB734,BB750)</f>
        <v>0</v>
      </c>
      <c r="BC718" s="73">
        <f t="shared" si="543"/>
        <v>0</v>
      </c>
      <c r="BD718" s="73">
        <f t="shared" si="543"/>
        <v>0</v>
      </c>
      <c r="BE718" s="73">
        <f t="shared" si="543"/>
        <v>0</v>
      </c>
      <c r="BF718" s="73">
        <f t="shared" si="543"/>
        <v>0</v>
      </c>
      <c r="BG718" s="73">
        <f t="shared" si="543"/>
        <v>0</v>
      </c>
      <c r="BH718" s="73">
        <f t="shared" si="543"/>
        <v>0</v>
      </c>
      <c r="BI718" s="73">
        <f t="shared" si="543"/>
        <v>0</v>
      </c>
      <c r="BJ718" s="73">
        <f t="shared" si="543"/>
        <v>0</v>
      </c>
      <c r="BK718" s="73">
        <f t="shared" si="543"/>
        <v>0</v>
      </c>
      <c r="BL718" s="71">
        <f t="shared" si="536"/>
        <v>0</v>
      </c>
      <c r="BM718" s="73">
        <f t="shared" si="544"/>
        <v>0</v>
      </c>
      <c r="BN718" s="73">
        <f t="shared" si="544"/>
        <v>0</v>
      </c>
      <c r="BO718" s="73">
        <f t="shared" si="544"/>
        <v>0</v>
      </c>
      <c r="BP718" s="73">
        <f t="shared" si="544"/>
        <v>0</v>
      </c>
      <c r="BQ718" s="71">
        <f t="shared" si="547"/>
        <v>0</v>
      </c>
      <c r="BR718" s="71"/>
      <c r="BS718" s="71"/>
      <c r="BT718" s="71"/>
      <c r="BU718" s="71"/>
      <c r="BV718" s="71"/>
      <c r="BW718" s="71"/>
      <c r="BX718" s="71"/>
      <c r="BY718" s="71"/>
      <c r="BZ718" s="71"/>
      <c r="CA718" s="71"/>
      <c r="CB718" s="71"/>
      <c r="CC718" s="71"/>
      <c r="CD718" s="71"/>
      <c r="CE718" s="71"/>
      <c r="CF718" s="71"/>
      <c r="CG718" s="71"/>
      <c r="CH718" s="71"/>
      <c r="CI718" s="71"/>
      <c r="CJ718" s="71"/>
      <c r="CK718" s="71"/>
      <c r="CL718" s="71"/>
      <c r="CM718" s="71"/>
      <c r="CN718" s="71"/>
      <c r="CO718" s="71"/>
      <c r="CP718" s="190">
        <f t="shared" si="528"/>
        <v>0</v>
      </c>
      <c r="CQ718" s="71"/>
      <c r="CR718" s="71"/>
      <c r="CS718" s="71"/>
      <c r="CT718" s="71"/>
      <c r="CU718" s="71"/>
      <c r="CV718" s="71"/>
      <c r="CW718" s="71"/>
      <c r="CX718" s="71"/>
      <c r="CY718" s="71"/>
      <c r="CZ718" s="71"/>
      <c r="DA718" s="71"/>
      <c r="DB718" s="190">
        <f t="shared" si="529"/>
        <v>0</v>
      </c>
      <c r="DC718" s="71">
        <f t="shared" si="525"/>
        <v>0</v>
      </c>
      <c r="DD718" s="71"/>
      <c r="DE718" s="71"/>
      <c r="DF718" s="71"/>
      <c r="DG718" s="190">
        <f t="shared" si="526"/>
        <v>0</v>
      </c>
      <c r="DH718" s="71">
        <f t="shared" si="527"/>
        <v>0</v>
      </c>
      <c r="DI718" s="71"/>
      <c r="DJ718" s="71"/>
      <c r="DK718" s="71"/>
      <c r="DL718" s="71"/>
      <c r="DM718" s="71"/>
      <c r="DN718" s="71"/>
      <c r="DO718" s="71"/>
      <c r="DP718" s="71"/>
      <c r="DQ718" s="71"/>
      <c r="DR718" s="71"/>
      <c r="DS718" s="71"/>
      <c r="DT718" s="71"/>
      <c r="DU718" s="71"/>
      <c r="DV718" s="71"/>
      <c r="DW718" s="71"/>
      <c r="DX718" s="71"/>
      <c r="DY718" s="71"/>
      <c r="DZ718" s="71"/>
      <c r="EA718" s="71"/>
      <c r="EB718" s="71"/>
      <c r="EC718" s="71"/>
      <c r="ED718" s="71"/>
      <c r="EE718" s="71"/>
      <c r="EF718" s="71"/>
      <c r="EG718" s="71"/>
      <c r="EH718" s="71"/>
      <c r="EI718" s="74"/>
      <c r="EJ718" s="74"/>
      <c r="EK718" s="74"/>
      <c r="EL718" s="74"/>
      <c r="EM718" s="74"/>
      <c r="EN718" s="74"/>
      <c r="EO718" s="74"/>
      <c r="EP718" s="74"/>
      <c r="EQ718" s="74"/>
      <c r="ER718" s="74"/>
      <c r="ES718" s="74"/>
      <c r="ET718" s="74"/>
      <c r="EU718" s="74"/>
      <c r="EV718" s="74"/>
      <c r="EW718" s="74"/>
      <c r="EX718" s="74"/>
      <c r="EY718" s="74"/>
      <c r="EZ718" s="74"/>
      <c r="FA718" s="74"/>
      <c r="FB718" s="74"/>
    </row>
    <row r="719" spans="2:158" s="277" customFormat="1">
      <c r="B719" s="160"/>
      <c r="C719" s="269" t="s">
        <v>389</v>
      </c>
      <c r="D719" s="270"/>
      <c r="E719" s="270"/>
      <c r="F719" s="270"/>
      <c r="G719" s="270"/>
      <c r="H719" s="270"/>
      <c r="I719" s="270"/>
      <c r="J719" s="270"/>
      <c r="K719" s="270"/>
      <c r="L719" s="270"/>
      <c r="M719" s="270"/>
      <c r="N719" s="270"/>
      <c r="O719" s="271"/>
      <c r="P719" s="270"/>
      <c r="Q719" s="270"/>
      <c r="R719" s="270"/>
      <c r="S719" s="270"/>
      <c r="T719" s="270"/>
      <c r="U719" s="270"/>
      <c r="V719" s="270"/>
      <c r="W719" s="270"/>
      <c r="X719" s="270"/>
      <c r="Y719" s="272">
        <f t="shared" si="540"/>
        <v>-3</v>
      </c>
      <c r="Z719" s="272"/>
      <c r="AA719" s="272"/>
      <c r="AB719" s="272"/>
      <c r="AC719" s="272"/>
      <c r="AD719" s="272"/>
      <c r="AE719" s="272"/>
      <c r="AF719" s="282">
        <f t="shared" si="545"/>
        <v>-40</v>
      </c>
      <c r="AG719" s="272">
        <f t="shared" si="541"/>
        <v>0</v>
      </c>
      <c r="AH719" s="272">
        <f t="shared" si="541"/>
        <v>0</v>
      </c>
      <c r="AI719" s="272">
        <f t="shared" si="541"/>
        <v>0</v>
      </c>
      <c r="AJ719" s="272">
        <f t="shared" si="541"/>
        <v>0</v>
      </c>
      <c r="AK719" s="272">
        <f t="shared" si="541"/>
        <v>0</v>
      </c>
      <c r="AL719" s="272">
        <f t="shared" si="541"/>
        <v>0</v>
      </c>
      <c r="AM719" s="272">
        <f t="shared" si="541"/>
        <v>0</v>
      </c>
      <c r="AN719" s="272">
        <f t="shared" si="541"/>
        <v>0</v>
      </c>
      <c r="AO719" s="272">
        <f t="shared" si="541"/>
        <v>-19</v>
      </c>
      <c r="AP719" s="272">
        <f t="shared" si="541"/>
        <v>0</v>
      </c>
      <c r="AQ719" s="272">
        <f t="shared" si="541"/>
        <v>-2</v>
      </c>
      <c r="AR719" s="272">
        <f t="shared" si="541"/>
        <v>0</v>
      </c>
      <c r="AS719" s="274">
        <f t="shared" si="546"/>
        <v>-19</v>
      </c>
      <c r="AT719" s="272">
        <f t="shared" si="542"/>
        <v>0</v>
      </c>
      <c r="AU719" s="272">
        <f t="shared" si="542"/>
        <v>0</v>
      </c>
      <c r="AV719" s="272">
        <f t="shared" si="542"/>
        <v>0</v>
      </c>
      <c r="AW719" s="272">
        <f t="shared" si="542"/>
        <v>0</v>
      </c>
      <c r="AX719" s="272">
        <f t="shared" si="542"/>
        <v>0</v>
      </c>
      <c r="AY719" s="272">
        <f t="shared" si="542"/>
        <v>0</v>
      </c>
      <c r="AZ719" s="272">
        <f t="shared" si="542"/>
        <v>0</v>
      </c>
      <c r="BA719" s="272">
        <f t="shared" si="542"/>
        <v>0</v>
      </c>
      <c r="BB719" s="273">
        <f t="shared" si="534"/>
        <v>0</v>
      </c>
      <c r="BC719" s="272">
        <f t="shared" si="543"/>
        <v>0</v>
      </c>
      <c r="BD719" s="272">
        <f t="shared" si="543"/>
        <v>0</v>
      </c>
      <c r="BE719" s="272">
        <f t="shared" si="543"/>
        <v>0</v>
      </c>
      <c r="BF719" s="272">
        <f t="shared" si="543"/>
        <v>0</v>
      </c>
      <c r="BG719" s="272">
        <f t="shared" si="543"/>
        <v>0</v>
      </c>
      <c r="BH719" s="272">
        <f t="shared" si="543"/>
        <v>-8</v>
      </c>
      <c r="BI719" s="272">
        <f t="shared" si="543"/>
        <v>0</v>
      </c>
      <c r="BJ719" s="272">
        <f t="shared" si="543"/>
        <v>-3</v>
      </c>
      <c r="BK719" s="272">
        <f t="shared" si="543"/>
        <v>0</v>
      </c>
      <c r="BL719" s="270">
        <f t="shared" si="536"/>
        <v>-10</v>
      </c>
      <c r="BM719" s="272">
        <f t="shared" si="544"/>
        <v>0</v>
      </c>
      <c r="BN719" s="272">
        <f t="shared" si="544"/>
        <v>0</v>
      </c>
      <c r="BO719" s="272">
        <f t="shared" si="544"/>
        <v>0</v>
      </c>
      <c r="BP719" s="272">
        <f t="shared" si="544"/>
        <v>-10</v>
      </c>
      <c r="BQ719" s="270">
        <f t="shared" si="547"/>
        <v>-21</v>
      </c>
      <c r="BR719" s="270"/>
      <c r="BS719" s="270"/>
      <c r="BT719" s="270"/>
      <c r="BU719" s="270"/>
      <c r="BV719" s="270"/>
      <c r="BW719" s="270"/>
      <c r="BX719" s="270"/>
      <c r="BY719" s="270"/>
      <c r="BZ719" s="270"/>
      <c r="CA719" s="270"/>
      <c r="CB719" s="270"/>
      <c r="CC719" s="270"/>
      <c r="CD719" s="270"/>
      <c r="CE719" s="270"/>
      <c r="CF719" s="270"/>
      <c r="CG719" s="270"/>
      <c r="CH719" s="270"/>
      <c r="CI719" s="270"/>
      <c r="CJ719" s="270"/>
      <c r="CK719" s="270"/>
      <c r="CL719" s="270"/>
      <c r="CM719" s="270"/>
      <c r="CN719" s="270"/>
      <c r="CO719" s="270"/>
      <c r="CP719" s="275">
        <f t="shared" si="528"/>
        <v>0</v>
      </c>
      <c r="CQ719" s="270"/>
      <c r="CR719" s="270"/>
      <c r="CS719" s="270"/>
      <c r="CT719" s="270"/>
      <c r="CU719" s="270"/>
      <c r="CV719" s="270"/>
      <c r="CW719" s="270"/>
      <c r="CX719" s="270"/>
      <c r="CY719" s="270"/>
      <c r="CZ719" s="270"/>
      <c r="DA719" s="270"/>
      <c r="DB719" s="275">
        <f t="shared" si="529"/>
        <v>0</v>
      </c>
      <c r="DC719" s="270">
        <f t="shared" si="525"/>
        <v>0</v>
      </c>
      <c r="DD719" s="270"/>
      <c r="DE719" s="270"/>
      <c r="DF719" s="270"/>
      <c r="DG719" s="275">
        <f t="shared" si="526"/>
        <v>0</v>
      </c>
      <c r="DH719" s="270">
        <f t="shared" si="527"/>
        <v>0</v>
      </c>
      <c r="DI719" s="270"/>
      <c r="DJ719" s="270"/>
      <c r="DK719" s="270"/>
      <c r="DL719" s="270"/>
      <c r="DM719" s="270"/>
      <c r="DN719" s="270"/>
      <c r="DO719" s="270"/>
      <c r="DP719" s="270"/>
      <c r="DQ719" s="270"/>
      <c r="DR719" s="270"/>
      <c r="DS719" s="270"/>
      <c r="DT719" s="270"/>
      <c r="DU719" s="270"/>
      <c r="DV719" s="270"/>
      <c r="DW719" s="270"/>
      <c r="DX719" s="270"/>
      <c r="DY719" s="270"/>
      <c r="DZ719" s="270"/>
      <c r="EA719" s="270"/>
      <c r="EB719" s="270"/>
      <c r="EC719" s="270"/>
      <c r="ED719" s="270"/>
      <c r="EE719" s="270"/>
      <c r="EF719" s="270"/>
      <c r="EG719" s="270"/>
      <c r="EH719" s="270"/>
      <c r="EI719" s="276"/>
      <c r="EJ719" s="276"/>
      <c r="EK719" s="276"/>
      <c r="EL719" s="276"/>
      <c r="EM719" s="276"/>
      <c r="EN719" s="276"/>
      <c r="EO719" s="276"/>
      <c r="EP719" s="276"/>
      <c r="EQ719" s="276"/>
      <c r="ER719" s="276"/>
      <c r="ES719" s="276"/>
      <c r="ET719" s="276"/>
      <c r="EU719" s="276"/>
      <c r="EV719" s="276"/>
      <c r="EW719" s="276"/>
      <c r="EX719" s="276"/>
      <c r="EY719" s="276"/>
      <c r="EZ719" s="276"/>
      <c r="FA719" s="276"/>
      <c r="FB719" s="276"/>
    </row>
    <row r="720" spans="2:158" s="69" customFormat="1">
      <c r="B720" s="76"/>
      <c r="C720" s="77" t="s">
        <v>390</v>
      </c>
      <c r="D720" s="71"/>
      <c r="E720" s="71"/>
      <c r="F720" s="71"/>
      <c r="G720" s="71"/>
      <c r="H720" s="71"/>
      <c r="I720" s="71"/>
      <c r="J720" s="71"/>
      <c r="K720" s="71"/>
      <c r="L720" s="71"/>
      <c r="M720" s="71"/>
      <c r="N720" s="71"/>
      <c r="O720" s="72"/>
      <c r="P720" s="71"/>
      <c r="Q720" s="71"/>
      <c r="R720" s="71"/>
      <c r="S720" s="71"/>
      <c r="T720" s="71"/>
      <c r="U720" s="71"/>
      <c r="V720" s="71"/>
      <c r="W720" s="71"/>
      <c r="X720" s="71"/>
      <c r="Y720" s="73">
        <f t="shared" si="540"/>
        <v>0</v>
      </c>
      <c r="Z720" s="73"/>
      <c r="AA720" s="73"/>
      <c r="AB720" s="73"/>
      <c r="AC720" s="73"/>
      <c r="AD720" s="73"/>
      <c r="AE720" s="73"/>
      <c r="AF720" s="75">
        <f t="shared" si="545"/>
        <v>0</v>
      </c>
      <c r="AG720" s="73">
        <f t="shared" si="541"/>
        <v>0</v>
      </c>
      <c r="AH720" s="73">
        <f t="shared" si="541"/>
        <v>0</v>
      </c>
      <c r="AI720" s="73">
        <f t="shared" si="541"/>
        <v>0</v>
      </c>
      <c r="AJ720" s="73">
        <f t="shared" si="541"/>
        <v>0</v>
      </c>
      <c r="AK720" s="73">
        <f t="shared" si="541"/>
        <v>0</v>
      </c>
      <c r="AL720" s="73">
        <f t="shared" si="541"/>
        <v>0</v>
      </c>
      <c r="AM720" s="73">
        <f t="shared" si="541"/>
        <v>0</v>
      </c>
      <c r="AN720" s="73">
        <f t="shared" si="541"/>
        <v>0</v>
      </c>
      <c r="AO720" s="73">
        <f t="shared" si="541"/>
        <v>0</v>
      </c>
      <c r="AP720" s="73">
        <f t="shared" si="541"/>
        <v>0</v>
      </c>
      <c r="AQ720" s="73">
        <f t="shared" si="541"/>
        <v>0</v>
      </c>
      <c r="AR720" s="73">
        <f t="shared" si="541"/>
        <v>0</v>
      </c>
      <c r="AS720" s="117">
        <f t="shared" si="546"/>
        <v>0</v>
      </c>
      <c r="AT720" s="73">
        <f t="shared" si="542"/>
        <v>0</v>
      </c>
      <c r="AU720" s="73">
        <f t="shared" si="542"/>
        <v>0</v>
      </c>
      <c r="AV720" s="73">
        <f t="shared" si="542"/>
        <v>0</v>
      </c>
      <c r="AW720" s="73">
        <f t="shared" si="542"/>
        <v>0</v>
      </c>
      <c r="AX720" s="73">
        <f t="shared" si="542"/>
        <v>0</v>
      </c>
      <c r="AY720" s="73">
        <f t="shared" si="542"/>
        <v>0</v>
      </c>
      <c r="AZ720" s="73">
        <f t="shared" si="542"/>
        <v>0</v>
      </c>
      <c r="BA720" s="73">
        <f t="shared" si="542"/>
        <v>0</v>
      </c>
      <c r="BB720" s="75">
        <f t="shared" si="534"/>
        <v>0</v>
      </c>
      <c r="BC720" s="73">
        <f t="shared" si="543"/>
        <v>0</v>
      </c>
      <c r="BD720" s="73">
        <f t="shared" si="543"/>
        <v>0</v>
      </c>
      <c r="BE720" s="73">
        <f t="shared" si="543"/>
        <v>0</v>
      </c>
      <c r="BF720" s="73">
        <f t="shared" si="543"/>
        <v>0</v>
      </c>
      <c r="BG720" s="73">
        <f t="shared" si="543"/>
        <v>0</v>
      </c>
      <c r="BH720" s="73">
        <f t="shared" si="543"/>
        <v>0</v>
      </c>
      <c r="BI720" s="73">
        <f t="shared" si="543"/>
        <v>0</v>
      </c>
      <c r="BJ720" s="73">
        <f t="shared" si="543"/>
        <v>0</v>
      </c>
      <c r="BK720" s="73">
        <f t="shared" si="543"/>
        <v>0</v>
      </c>
      <c r="BL720" s="71">
        <f t="shared" si="536"/>
        <v>0</v>
      </c>
      <c r="BM720" s="73">
        <f t="shared" si="544"/>
        <v>0</v>
      </c>
      <c r="BN720" s="73">
        <f t="shared" si="544"/>
        <v>0</v>
      </c>
      <c r="BO720" s="73">
        <f t="shared" si="544"/>
        <v>0</v>
      </c>
      <c r="BP720" s="73">
        <f t="shared" si="544"/>
        <v>0</v>
      </c>
      <c r="BQ720" s="71">
        <f t="shared" si="547"/>
        <v>0</v>
      </c>
      <c r="BR720" s="71"/>
      <c r="BS720" s="71"/>
      <c r="BT720" s="71"/>
      <c r="BU720" s="71"/>
      <c r="BV720" s="71"/>
      <c r="BW720" s="71"/>
      <c r="BX720" s="71"/>
      <c r="BY720" s="71"/>
      <c r="BZ720" s="71"/>
      <c r="CA720" s="71"/>
      <c r="CB720" s="71"/>
      <c r="CC720" s="71"/>
      <c r="CD720" s="71"/>
      <c r="CE720" s="71"/>
      <c r="CF720" s="71"/>
      <c r="CG720" s="71"/>
      <c r="CH720" s="71"/>
      <c r="CI720" s="71"/>
      <c r="CJ720" s="71"/>
      <c r="CK720" s="71"/>
      <c r="CL720" s="71"/>
      <c r="CM720" s="71"/>
      <c r="CN720" s="71"/>
      <c r="CO720" s="71"/>
      <c r="CP720" s="190">
        <f t="shared" si="528"/>
        <v>0</v>
      </c>
      <c r="CQ720" s="71"/>
      <c r="CR720" s="71"/>
      <c r="CS720" s="71"/>
      <c r="CT720" s="71"/>
      <c r="CU720" s="71"/>
      <c r="CV720" s="71"/>
      <c r="CW720" s="71"/>
      <c r="CX720" s="71"/>
      <c r="CY720" s="71"/>
      <c r="CZ720" s="71"/>
      <c r="DA720" s="71"/>
      <c r="DB720" s="190">
        <f t="shared" si="529"/>
        <v>0</v>
      </c>
      <c r="DC720" s="71">
        <f t="shared" si="525"/>
        <v>0</v>
      </c>
      <c r="DD720" s="71"/>
      <c r="DE720" s="71"/>
      <c r="DF720" s="71"/>
      <c r="DG720" s="190">
        <f t="shared" si="526"/>
        <v>0</v>
      </c>
      <c r="DH720" s="71">
        <f t="shared" si="527"/>
        <v>0</v>
      </c>
      <c r="DI720" s="71"/>
      <c r="DJ720" s="71"/>
      <c r="DK720" s="71"/>
      <c r="DL720" s="71"/>
      <c r="DM720" s="71"/>
      <c r="DN720" s="71"/>
      <c r="DO720" s="71"/>
      <c r="DP720" s="71"/>
      <c r="DQ720" s="71"/>
      <c r="DR720" s="71"/>
      <c r="DS720" s="71"/>
      <c r="DT720" s="71"/>
      <c r="DU720" s="71"/>
      <c r="DV720" s="71"/>
      <c r="DW720" s="71"/>
      <c r="DX720" s="71"/>
      <c r="DY720" s="71"/>
      <c r="DZ720" s="71"/>
      <c r="EA720" s="71"/>
      <c r="EB720" s="71"/>
      <c r="EC720" s="71"/>
      <c r="ED720" s="71"/>
      <c r="EE720" s="71"/>
      <c r="EF720" s="71"/>
      <c r="EG720" s="71"/>
      <c r="EH720" s="71"/>
      <c r="EI720" s="74"/>
      <c r="EJ720" s="74"/>
      <c r="EK720" s="74"/>
      <c r="EL720" s="74"/>
      <c r="EM720" s="74"/>
      <c r="EN720" s="74"/>
      <c r="EO720" s="74"/>
      <c r="EP720" s="74"/>
      <c r="EQ720" s="74"/>
      <c r="ER720" s="74"/>
      <c r="ES720" s="74"/>
      <c r="ET720" s="74"/>
      <c r="EU720" s="74"/>
      <c r="EV720" s="74"/>
      <c r="EW720" s="74"/>
      <c r="EX720" s="74"/>
      <c r="EY720" s="74"/>
      <c r="EZ720" s="74"/>
      <c r="FA720" s="74"/>
      <c r="FB720" s="74"/>
    </row>
    <row r="721" spans="2:158" s="69" customFormat="1">
      <c r="B721" s="76"/>
      <c r="C721" s="77" t="s">
        <v>391</v>
      </c>
      <c r="D721" s="71"/>
      <c r="E721" s="71"/>
      <c r="F721" s="71"/>
      <c r="G721" s="71"/>
      <c r="H721" s="71"/>
      <c r="I721" s="71"/>
      <c r="J721" s="71"/>
      <c r="K721" s="71"/>
      <c r="L721" s="71"/>
      <c r="M721" s="71"/>
      <c r="N721" s="71"/>
      <c r="O721" s="72"/>
      <c r="P721" s="71"/>
      <c r="Q721" s="71"/>
      <c r="R721" s="71"/>
      <c r="S721" s="71"/>
      <c r="T721" s="71"/>
      <c r="U721" s="71"/>
      <c r="V721" s="71"/>
      <c r="W721" s="71"/>
      <c r="X721" s="71"/>
      <c r="Y721" s="73">
        <f t="shared" si="540"/>
        <v>0</v>
      </c>
      <c r="Z721" s="73"/>
      <c r="AA721" s="73"/>
      <c r="AB721" s="73"/>
      <c r="AC721" s="73"/>
      <c r="AD721" s="73"/>
      <c r="AE721" s="73"/>
      <c r="AF721" s="75">
        <f t="shared" si="545"/>
        <v>0</v>
      </c>
      <c r="AG721" s="73">
        <f t="shared" si="541"/>
        <v>0</v>
      </c>
      <c r="AH721" s="73">
        <f t="shared" si="541"/>
        <v>0</v>
      </c>
      <c r="AI721" s="73">
        <f t="shared" si="541"/>
        <v>0</v>
      </c>
      <c r="AJ721" s="73">
        <f t="shared" si="541"/>
        <v>0</v>
      </c>
      <c r="AK721" s="73">
        <f t="shared" si="541"/>
        <v>0</v>
      </c>
      <c r="AL721" s="73">
        <f t="shared" si="541"/>
        <v>0</v>
      </c>
      <c r="AM721" s="73">
        <f t="shared" si="541"/>
        <v>0</v>
      </c>
      <c r="AN721" s="73">
        <f t="shared" si="541"/>
        <v>0</v>
      </c>
      <c r="AO721" s="73">
        <f t="shared" si="541"/>
        <v>0</v>
      </c>
      <c r="AP721" s="73">
        <f t="shared" si="541"/>
        <v>0</v>
      </c>
      <c r="AQ721" s="73">
        <f t="shared" si="541"/>
        <v>0</v>
      </c>
      <c r="AR721" s="73">
        <f t="shared" si="541"/>
        <v>0</v>
      </c>
      <c r="AS721" s="117">
        <f t="shared" si="546"/>
        <v>0</v>
      </c>
      <c r="AT721" s="73">
        <f t="shared" si="542"/>
        <v>0</v>
      </c>
      <c r="AU721" s="73">
        <f t="shared" si="542"/>
        <v>0</v>
      </c>
      <c r="AV721" s="73">
        <f t="shared" si="542"/>
        <v>0</v>
      </c>
      <c r="AW721" s="73">
        <f t="shared" si="542"/>
        <v>0</v>
      </c>
      <c r="AX721" s="73">
        <f t="shared" si="542"/>
        <v>0</v>
      </c>
      <c r="AY721" s="73">
        <f t="shared" si="542"/>
        <v>0</v>
      </c>
      <c r="AZ721" s="73">
        <f t="shared" si="542"/>
        <v>0</v>
      </c>
      <c r="BA721" s="73">
        <f t="shared" si="542"/>
        <v>0</v>
      </c>
      <c r="BB721" s="75">
        <f t="shared" si="534"/>
        <v>0</v>
      </c>
      <c r="BC721" s="73">
        <f t="shared" si="543"/>
        <v>0</v>
      </c>
      <c r="BD721" s="73">
        <f t="shared" si="543"/>
        <v>0</v>
      </c>
      <c r="BE721" s="73">
        <f t="shared" si="543"/>
        <v>0</v>
      </c>
      <c r="BF721" s="73">
        <f t="shared" si="543"/>
        <v>0</v>
      </c>
      <c r="BG721" s="73">
        <f t="shared" si="543"/>
        <v>0</v>
      </c>
      <c r="BH721" s="73">
        <f t="shared" si="543"/>
        <v>0</v>
      </c>
      <c r="BI721" s="73">
        <f t="shared" si="543"/>
        <v>0</v>
      </c>
      <c r="BJ721" s="73">
        <f t="shared" si="543"/>
        <v>0</v>
      </c>
      <c r="BK721" s="73">
        <f t="shared" si="543"/>
        <v>0</v>
      </c>
      <c r="BL721" s="71">
        <f t="shared" si="536"/>
        <v>0</v>
      </c>
      <c r="BM721" s="73">
        <f t="shared" si="544"/>
        <v>0</v>
      </c>
      <c r="BN721" s="73">
        <f t="shared" si="544"/>
        <v>0</v>
      </c>
      <c r="BO721" s="73">
        <f t="shared" si="544"/>
        <v>0</v>
      </c>
      <c r="BP721" s="73">
        <f t="shared" si="544"/>
        <v>0</v>
      </c>
      <c r="BQ721" s="71">
        <f t="shared" si="547"/>
        <v>0</v>
      </c>
      <c r="BR721" s="71"/>
      <c r="BS721" s="71"/>
      <c r="BT721" s="71"/>
      <c r="BU721" s="71"/>
      <c r="BV721" s="71"/>
      <c r="BW721" s="71"/>
      <c r="BX721" s="71"/>
      <c r="BY721" s="71"/>
      <c r="BZ721" s="71"/>
      <c r="CA721" s="71"/>
      <c r="CB721" s="71"/>
      <c r="CC721" s="71"/>
      <c r="CD721" s="71"/>
      <c r="CE721" s="71"/>
      <c r="CF721" s="71"/>
      <c r="CG721" s="71"/>
      <c r="CH721" s="71"/>
      <c r="CI721" s="71"/>
      <c r="CJ721" s="71"/>
      <c r="CK721" s="71"/>
      <c r="CL721" s="71"/>
      <c r="CM721" s="71"/>
      <c r="CN721" s="71"/>
      <c r="CO721" s="71"/>
      <c r="CP721" s="190">
        <f t="shared" si="528"/>
        <v>0</v>
      </c>
      <c r="CQ721" s="71"/>
      <c r="CR721" s="71"/>
      <c r="CS721" s="71"/>
      <c r="CT721" s="71"/>
      <c r="CU721" s="71"/>
      <c r="CV721" s="71"/>
      <c r="CW721" s="71"/>
      <c r="CX721" s="71"/>
      <c r="CY721" s="71"/>
      <c r="CZ721" s="71"/>
      <c r="DA721" s="71"/>
      <c r="DB721" s="190">
        <f t="shared" si="529"/>
        <v>0</v>
      </c>
      <c r="DC721" s="71">
        <f t="shared" si="525"/>
        <v>0</v>
      </c>
      <c r="DD721" s="71"/>
      <c r="DE721" s="71"/>
      <c r="DF721" s="71"/>
      <c r="DG721" s="190">
        <f t="shared" si="526"/>
        <v>0</v>
      </c>
      <c r="DH721" s="71">
        <f t="shared" si="527"/>
        <v>0</v>
      </c>
      <c r="DI721" s="71"/>
      <c r="DJ721" s="71"/>
      <c r="DK721" s="71"/>
      <c r="DL721" s="71"/>
      <c r="DM721" s="71"/>
      <c r="DN721" s="71"/>
      <c r="DO721" s="71"/>
      <c r="DP721" s="71"/>
      <c r="DQ721" s="71"/>
      <c r="DR721" s="71"/>
      <c r="DS721" s="71"/>
      <c r="DT721" s="71"/>
      <c r="DU721" s="71"/>
      <c r="DV721" s="71"/>
      <c r="DW721" s="71"/>
      <c r="DX721" s="71"/>
      <c r="DY721" s="71"/>
      <c r="DZ721" s="71"/>
      <c r="EA721" s="71"/>
      <c r="EB721" s="71"/>
      <c r="EC721" s="71"/>
      <c r="ED721" s="71"/>
      <c r="EE721" s="71"/>
      <c r="EF721" s="71"/>
      <c r="EG721" s="71"/>
      <c r="EH721" s="71"/>
      <c r="EI721" s="74"/>
      <c r="EJ721" s="74"/>
      <c r="EK721" s="74"/>
      <c r="EL721" s="74"/>
      <c r="EM721" s="74"/>
      <c r="EN721" s="74"/>
      <c r="EO721" s="74"/>
      <c r="EP721" s="74"/>
      <c r="EQ721" s="74"/>
      <c r="ER721" s="74"/>
      <c r="ES721" s="74"/>
      <c r="ET721" s="74"/>
      <c r="EU721" s="74"/>
      <c r="EV721" s="74"/>
      <c r="EW721" s="74"/>
      <c r="EX721" s="74"/>
      <c r="EY721" s="74"/>
      <c r="EZ721" s="74"/>
      <c r="FA721" s="74"/>
      <c r="FB721" s="74"/>
    </row>
    <row r="722" spans="2:158" s="69" customFormat="1">
      <c r="B722" s="76"/>
      <c r="C722" s="77" t="s">
        <v>392</v>
      </c>
      <c r="D722" s="71"/>
      <c r="E722" s="71"/>
      <c r="F722" s="71"/>
      <c r="G722" s="71"/>
      <c r="H722" s="71"/>
      <c r="I722" s="71"/>
      <c r="J722" s="71"/>
      <c r="K722" s="71"/>
      <c r="L722" s="71"/>
      <c r="M722" s="71"/>
      <c r="N722" s="71"/>
      <c r="O722" s="72"/>
      <c r="P722" s="71"/>
      <c r="Q722" s="71"/>
      <c r="R722" s="71"/>
      <c r="S722" s="71"/>
      <c r="T722" s="71"/>
      <c r="U722" s="71"/>
      <c r="V722" s="71"/>
      <c r="W722" s="71"/>
      <c r="X722" s="71"/>
      <c r="Y722" s="73">
        <f t="shared" si="540"/>
        <v>0</v>
      </c>
      <c r="Z722" s="73"/>
      <c r="AA722" s="73"/>
      <c r="AB722" s="73"/>
      <c r="AC722" s="73"/>
      <c r="AD722" s="73"/>
      <c r="AE722" s="73"/>
      <c r="AF722" s="75">
        <f t="shared" si="545"/>
        <v>0</v>
      </c>
      <c r="AG722" s="73">
        <f t="shared" si="541"/>
        <v>0</v>
      </c>
      <c r="AH722" s="73">
        <f t="shared" si="541"/>
        <v>0</v>
      </c>
      <c r="AI722" s="73">
        <f t="shared" si="541"/>
        <v>0</v>
      </c>
      <c r="AJ722" s="73">
        <f t="shared" si="541"/>
        <v>0</v>
      </c>
      <c r="AK722" s="73">
        <f t="shared" si="541"/>
        <v>0</v>
      </c>
      <c r="AL722" s="73">
        <f t="shared" si="541"/>
        <v>0</v>
      </c>
      <c r="AM722" s="73">
        <f t="shared" si="541"/>
        <v>0</v>
      </c>
      <c r="AN722" s="73">
        <f t="shared" si="541"/>
        <v>0</v>
      </c>
      <c r="AO722" s="73">
        <f t="shared" si="541"/>
        <v>0</v>
      </c>
      <c r="AP722" s="73">
        <f t="shared" si="541"/>
        <v>0</v>
      </c>
      <c r="AQ722" s="73">
        <f t="shared" si="541"/>
        <v>0</v>
      </c>
      <c r="AR722" s="73">
        <f t="shared" si="541"/>
        <v>0</v>
      </c>
      <c r="AS722" s="117">
        <f t="shared" si="546"/>
        <v>0</v>
      </c>
      <c r="AT722" s="73">
        <f t="shared" si="542"/>
        <v>0</v>
      </c>
      <c r="AU722" s="73">
        <f t="shared" si="542"/>
        <v>0</v>
      </c>
      <c r="AV722" s="73">
        <f t="shared" si="542"/>
        <v>0</v>
      </c>
      <c r="AW722" s="73">
        <f t="shared" si="542"/>
        <v>0</v>
      </c>
      <c r="AX722" s="73">
        <f t="shared" si="542"/>
        <v>0</v>
      </c>
      <c r="AY722" s="73">
        <f t="shared" si="542"/>
        <v>0</v>
      </c>
      <c r="AZ722" s="73">
        <f t="shared" si="542"/>
        <v>0</v>
      </c>
      <c r="BA722" s="73">
        <f t="shared" si="542"/>
        <v>0</v>
      </c>
      <c r="BB722" s="75">
        <f t="shared" si="534"/>
        <v>0</v>
      </c>
      <c r="BC722" s="73">
        <f t="shared" si="543"/>
        <v>0</v>
      </c>
      <c r="BD722" s="73">
        <f t="shared" si="543"/>
        <v>0</v>
      </c>
      <c r="BE722" s="73">
        <f t="shared" si="543"/>
        <v>0</v>
      </c>
      <c r="BF722" s="73">
        <f t="shared" si="543"/>
        <v>0</v>
      </c>
      <c r="BG722" s="73">
        <f t="shared" si="543"/>
        <v>0</v>
      </c>
      <c r="BH722" s="73">
        <f t="shared" si="543"/>
        <v>0</v>
      </c>
      <c r="BI722" s="73">
        <f t="shared" si="543"/>
        <v>0</v>
      </c>
      <c r="BJ722" s="73">
        <f t="shared" si="543"/>
        <v>0</v>
      </c>
      <c r="BK722" s="73">
        <f t="shared" si="543"/>
        <v>0</v>
      </c>
      <c r="BL722" s="71">
        <f t="shared" si="536"/>
        <v>0</v>
      </c>
      <c r="BM722" s="73">
        <f t="shared" si="544"/>
        <v>0</v>
      </c>
      <c r="BN722" s="73">
        <f t="shared" si="544"/>
        <v>0</v>
      </c>
      <c r="BO722" s="73">
        <f t="shared" si="544"/>
        <v>0</v>
      </c>
      <c r="BP722" s="73">
        <f t="shared" si="544"/>
        <v>0</v>
      </c>
      <c r="BQ722" s="71">
        <f t="shared" si="547"/>
        <v>0</v>
      </c>
      <c r="BR722" s="71"/>
      <c r="BS722" s="71"/>
      <c r="BT722" s="71"/>
      <c r="BU722" s="71"/>
      <c r="BV722" s="71"/>
      <c r="BW722" s="71"/>
      <c r="BX722" s="71"/>
      <c r="BY722" s="71"/>
      <c r="BZ722" s="71"/>
      <c r="CA722" s="71"/>
      <c r="CB722" s="71"/>
      <c r="CC722" s="71"/>
      <c r="CD722" s="71"/>
      <c r="CE722" s="71"/>
      <c r="CF722" s="71"/>
      <c r="CG722" s="71"/>
      <c r="CH722" s="71"/>
      <c r="CI722" s="71"/>
      <c r="CJ722" s="71"/>
      <c r="CK722" s="71"/>
      <c r="CL722" s="71"/>
      <c r="CM722" s="71"/>
      <c r="CN722" s="71"/>
      <c r="CO722" s="71"/>
      <c r="CP722" s="190">
        <f t="shared" si="528"/>
        <v>0</v>
      </c>
      <c r="CQ722" s="71"/>
      <c r="CR722" s="71"/>
      <c r="CS722" s="71"/>
      <c r="CT722" s="71"/>
      <c r="CU722" s="71"/>
      <c r="CV722" s="71"/>
      <c r="CW722" s="71"/>
      <c r="CX722" s="71"/>
      <c r="CY722" s="71"/>
      <c r="CZ722" s="71"/>
      <c r="DA722" s="71"/>
      <c r="DB722" s="190">
        <f t="shared" si="529"/>
        <v>0</v>
      </c>
      <c r="DC722" s="71">
        <f t="shared" si="525"/>
        <v>0</v>
      </c>
      <c r="DD722" s="71"/>
      <c r="DE722" s="71"/>
      <c r="DF722" s="71"/>
      <c r="DG722" s="190">
        <f t="shared" si="526"/>
        <v>0</v>
      </c>
      <c r="DH722" s="71">
        <f t="shared" si="527"/>
        <v>0</v>
      </c>
      <c r="DI722" s="71"/>
      <c r="DJ722" s="71"/>
      <c r="DK722" s="71"/>
      <c r="DL722" s="71"/>
      <c r="DM722" s="71"/>
      <c r="DN722" s="71"/>
      <c r="DO722" s="71"/>
      <c r="DP722" s="71"/>
      <c r="DQ722" s="71"/>
      <c r="DR722" s="71"/>
      <c r="DS722" s="71"/>
      <c r="DT722" s="71"/>
      <c r="DU722" s="71"/>
      <c r="DV722" s="71"/>
      <c r="DW722" s="71"/>
      <c r="DX722" s="71"/>
      <c r="DY722" s="71"/>
      <c r="DZ722" s="71"/>
      <c r="EA722" s="71"/>
      <c r="EB722" s="71"/>
      <c r="EC722" s="71"/>
      <c r="ED722" s="71"/>
      <c r="EE722" s="71"/>
      <c r="EF722" s="71"/>
      <c r="EG722" s="71"/>
      <c r="EH722" s="71"/>
      <c r="EI722" s="74"/>
      <c r="EJ722" s="74"/>
      <c r="EK722" s="74"/>
      <c r="EL722" s="74"/>
      <c r="EM722" s="74"/>
      <c r="EN722" s="74"/>
      <c r="EO722" s="74"/>
      <c r="EP722" s="74"/>
      <c r="EQ722" s="74"/>
      <c r="ER722" s="74"/>
      <c r="ES722" s="74"/>
      <c r="ET722" s="74"/>
      <c r="EU722" s="74"/>
      <c r="EV722" s="74"/>
      <c r="EW722" s="74"/>
      <c r="EX722" s="74"/>
      <c r="EY722" s="74"/>
      <c r="EZ722" s="74"/>
      <c r="FA722" s="74"/>
      <c r="FB722" s="74"/>
    </row>
    <row r="723" spans="2:158" s="69" customFormat="1">
      <c r="B723" s="76"/>
      <c r="C723" s="77" t="s">
        <v>393</v>
      </c>
      <c r="D723" s="71"/>
      <c r="E723" s="71"/>
      <c r="F723" s="71"/>
      <c r="G723" s="71"/>
      <c r="H723" s="71"/>
      <c r="I723" s="71"/>
      <c r="J723" s="71"/>
      <c r="K723" s="71"/>
      <c r="L723" s="71"/>
      <c r="M723" s="71"/>
      <c r="N723" s="71"/>
      <c r="O723" s="72"/>
      <c r="P723" s="71"/>
      <c r="Q723" s="71"/>
      <c r="R723" s="71"/>
      <c r="S723" s="71"/>
      <c r="T723" s="71"/>
      <c r="U723" s="71"/>
      <c r="V723" s="71"/>
      <c r="W723" s="71"/>
      <c r="X723" s="71"/>
      <c r="Y723" s="73">
        <f t="shared" si="540"/>
        <v>0</v>
      </c>
      <c r="Z723" s="73"/>
      <c r="AA723" s="73"/>
      <c r="AB723" s="73"/>
      <c r="AC723" s="73"/>
      <c r="AD723" s="73"/>
      <c r="AE723" s="73"/>
      <c r="AF723" s="75">
        <f t="shared" si="545"/>
        <v>0</v>
      </c>
      <c r="AG723" s="73">
        <f t="shared" si="541"/>
        <v>0</v>
      </c>
      <c r="AH723" s="73">
        <f t="shared" si="541"/>
        <v>0</v>
      </c>
      <c r="AI723" s="73">
        <f t="shared" si="541"/>
        <v>0</v>
      </c>
      <c r="AJ723" s="73">
        <f t="shared" si="541"/>
        <v>0</v>
      </c>
      <c r="AK723" s="73">
        <f t="shared" si="541"/>
        <v>0</v>
      </c>
      <c r="AL723" s="73">
        <f t="shared" si="541"/>
        <v>0</v>
      </c>
      <c r="AM723" s="73">
        <f t="shared" si="541"/>
        <v>0</v>
      </c>
      <c r="AN723" s="73">
        <f t="shared" si="541"/>
        <v>0</v>
      </c>
      <c r="AO723" s="73">
        <f t="shared" si="541"/>
        <v>0</v>
      </c>
      <c r="AP723" s="73">
        <f t="shared" si="541"/>
        <v>0</v>
      </c>
      <c r="AQ723" s="73">
        <f t="shared" si="541"/>
        <v>0</v>
      </c>
      <c r="AR723" s="73">
        <f t="shared" si="541"/>
        <v>0</v>
      </c>
      <c r="AS723" s="117">
        <f t="shared" si="546"/>
        <v>0</v>
      </c>
      <c r="AT723" s="73">
        <f t="shared" si="542"/>
        <v>0</v>
      </c>
      <c r="AU723" s="73">
        <f t="shared" si="542"/>
        <v>0</v>
      </c>
      <c r="AV723" s="73">
        <f t="shared" si="542"/>
        <v>0</v>
      </c>
      <c r="AW723" s="73">
        <f t="shared" si="542"/>
        <v>0</v>
      </c>
      <c r="AX723" s="73">
        <f t="shared" si="542"/>
        <v>0</v>
      </c>
      <c r="AY723" s="73">
        <f t="shared" si="542"/>
        <v>0</v>
      </c>
      <c r="AZ723" s="73">
        <f t="shared" si="542"/>
        <v>0</v>
      </c>
      <c r="BA723" s="73">
        <f t="shared" si="542"/>
        <v>0</v>
      </c>
      <c r="BB723" s="75">
        <f t="shared" si="534"/>
        <v>0</v>
      </c>
      <c r="BC723" s="73">
        <f t="shared" si="543"/>
        <v>0</v>
      </c>
      <c r="BD723" s="73">
        <f t="shared" si="543"/>
        <v>0</v>
      </c>
      <c r="BE723" s="73">
        <f t="shared" si="543"/>
        <v>0</v>
      </c>
      <c r="BF723" s="73">
        <f t="shared" si="543"/>
        <v>0</v>
      </c>
      <c r="BG723" s="73">
        <f t="shared" si="543"/>
        <v>0</v>
      </c>
      <c r="BH723" s="73">
        <f t="shared" si="543"/>
        <v>0</v>
      </c>
      <c r="BI723" s="73">
        <f t="shared" si="543"/>
        <v>0</v>
      </c>
      <c r="BJ723" s="73">
        <f t="shared" si="543"/>
        <v>0</v>
      </c>
      <c r="BK723" s="73">
        <f t="shared" si="543"/>
        <v>0</v>
      </c>
      <c r="BL723" s="71">
        <f t="shared" si="536"/>
        <v>0</v>
      </c>
      <c r="BM723" s="73">
        <f t="shared" si="544"/>
        <v>0</v>
      </c>
      <c r="BN723" s="73">
        <f t="shared" si="544"/>
        <v>0</v>
      </c>
      <c r="BO723" s="73">
        <f t="shared" si="544"/>
        <v>0</v>
      </c>
      <c r="BP723" s="73">
        <f t="shared" si="544"/>
        <v>0</v>
      </c>
      <c r="BQ723" s="71">
        <f t="shared" si="547"/>
        <v>0</v>
      </c>
      <c r="BR723" s="71"/>
      <c r="BS723" s="71"/>
      <c r="BT723" s="71"/>
      <c r="BU723" s="71"/>
      <c r="BV723" s="71"/>
      <c r="BW723" s="71"/>
      <c r="BX723" s="71"/>
      <c r="BY723" s="71"/>
      <c r="BZ723" s="71"/>
      <c r="CA723" s="71"/>
      <c r="CB723" s="71"/>
      <c r="CC723" s="71"/>
      <c r="CD723" s="71"/>
      <c r="CE723" s="71"/>
      <c r="CF723" s="71"/>
      <c r="CG723" s="71"/>
      <c r="CH723" s="71"/>
      <c r="CI723" s="71"/>
      <c r="CJ723" s="71"/>
      <c r="CK723" s="71"/>
      <c r="CL723" s="71"/>
      <c r="CM723" s="71"/>
      <c r="CN723" s="71"/>
      <c r="CO723" s="71"/>
      <c r="CP723" s="190">
        <f t="shared" si="528"/>
        <v>0</v>
      </c>
      <c r="CQ723" s="71"/>
      <c r="CR723" s="71"/>
      <c r="CS723" s="71"/>
      <c r="CT723" s="71"/>
      <c r="CU723" s="71"/>
      <c r="CV723" s="71"/>
      <c r="CW723" s="71"/>
      <c r="CX723" s="71"/>
      <c r="CY723" s="71"/>
      <c r="CZ723" s="71"/>
      <c r="DA723" s="71"/>
      <c r="DB723" s="190">
        <f t="shared" si="529"/>
        <v>0</v>
      </c>
      <c r="DC723" s="71">
        <f t="shared" si="525"/>
        <v>0</v>
      </c>
      <c r="DD723" s="71"/>
      <c r="DE723" s="71"/>
      <c r="DF723" s="71"/>
      <c r="DG723" s="190">
        <f t="shared" si="526"/>
        <v>0</v>
      </c>
      <c r="DH723" s="71">
        <f t="shared" si="527"/>
        <v>0</v>
      </c>
      <c r="DI723" s="71"/>
      <c r="DJ723" s="71"/>
      <c r="DK723" s="71"/>
      <c r="DL723" s="71"/>
      <c r="DM723" s="71"/>
      <c r="DN723" s="71"/>
      <c r="DO723" s="71"/>
      <c r="DP723" s="71"/>
      <c r="DQ723" s="71"/>
      <c r="DR723" s="71"/>
      <c r="DS723" s="71"/>
      <c r="DT723" s="71"/>
      <c r="DU723" s="71"/>
      <c r="DV723" s="71"/>
      <c r="DW723" s="71"/>
      <c r="DX723" s="71"/>
      <c r="DY723" s="71"/>
      <c r="DZ723" s="71"/>
      <c r="EA723" s="71"/>
      <c r="EB723" s="71"/>
      <c r="EC723" s="71"/>
      <c r="ED723" s="71"/>
      <c r="EE723" s="71"/>
      <c r="EF723" s="71"/>
      <c r="EG723" s="71"/>
      <c r="EH723" s="71"/>
      <c r="EI723" s="74"/>
      <c r="EJ723" s="74"/>
      <c r="EK723" s="74"/>
      <c r="EL723" s="74"/>
      <c r="EM723" s="74"/>
      <c r="EN723" s="74"/>
      <c r="EO723" s="74"/>
      <c r="EP723" s="74"/>
      <c r="EQ723" s="74"/>
      <c r="ER723" s="74"/>
      <c r="ES723" s="74"/>
      <c r="ET723" s="74"/>
      <c r="EU723" s="74"/>
      <c r="EV723" s="74"/>
      <c r="EW723" s="74"/>
      <c r="EX723" s="74"/>
      <c r="EY723" s="74"/>
      <c r="EZ723" s="74"/>
      <c r="FA723" s="74"/>
      <c r="FB723" s="74"/>
    </row>
    <row r="724" spans="2:158" s="69" customFormat="1">
      <c r="B724" s="76"/>
      <c r="C724" s="77" t="s">
        <v>394</v>
      </c>
      <c r="D724" s="71"/>
      <c r="E724" s="71"/>
      <c r="F724" s="71"/>
      <c r="G724" s="71"/>
      <c r="H724" s="71"/>
      <c r="I724" s="71"/>
      <c r="J724" s="71"/>
      <c r="K724" s="71"/>
      <c r="L724" s="71"/>
      <c r="M724" s="71"/>
      <c r="N724" s="71"/>
      <c r="O724" s="72"/>
      <c r="P724" s="71"/>
      <c r="Q724" s="71"/>
      <c r="R724" s="71"/>
      <c r="S724" s="71"/>
      <c r="T724" s="71"/>
      <c r="U724" s="71"/>
      <c r="V724" s="71"/>
      <c r="W724" s="71"/>
      <c r="X724" s="71"/>
      <c r="Y724" s="73">
        <f t="shared" si="540"/>
        <v>2</v>
      </c>
      <c r="Z724" s="73"/>
      <c r="AA724" s="73"/>
      <c r="AB724" s="73"/>
      <c r="AC724" s="73"/>
      <c r="AD724" s="73"/>
      <c r="AE724" s="73"/>
      <c r="AF724" s="75">
        <f t="shared" si="545"/>
        <v>135</v>
      </c>
      <c r="AG724" s="73">
        <f t="shared" si="541"/>
        <v>80</v>
      </c>
      <c r="AH724" s="73">
        <f t="shared" si="541"/>
        <v>0</v>
      </c>
      <c r="AI724" s="73">
        <f t="shared" si="541"/>
        <v>0</v>
      </c>
      <c r="AJ724" s="73">
        <f t="shared" si="541"/>
        <v>0</v>
      </c>
      <c r="AK724" s="73">
        <f t="shared" si="541"/>
        <v>0</v>
      </c>
      <c r="AL724" s="73">
        <f t="shared" si="541"/>
        <v>0</v>
      </c>
      <c r="AM724" s="73">
        <f t="shared" si="541"/>
        <v>0</v>
      </c>
      <c r="AN724" s="73">
        <f t="shared" si="541"/>
        <v>0</v>
      </c>
      <c r="AO724" s="73">
        <f t="shared" si="541"/>
        <v>2</v>
      </c>
      <c r="AP724" s="73">
        <f t="shared" si="541"/>
        <v>0</v>
      </c>
      <c r="AQ724" s="73">
        <f t="shared" si="541"/>
        <v>0</v>
      </c>
      <c r="AR724" s="73">
        <f t="shared" si="541"/>
        <v>0</v>
      </c>
      <c r="AS724" s="117">
        <f t="shared" si="546"/>
        <v>82</v>
      </c>
      <c r="AT724" s="73">
        <f t="shared" si="542"/>
        <v>0</v>
      </c>
      <c r="AU724" s="73">
        <f t="shared" si="542"/>
        <v>0</v>
      </c>
      <c r="AV724" s="73">
        <f t="shared" si="542"/>
        <v>0</v>
      </c>
      <c r="AW724" s="73">
        <f t="shared" si="542"/>
        <v>0</v>
      </c>
      <c r="AX724" s="73">
        <f t="shared" si="542"/>
        <v>0</v>
      </c>
      <c r="AY724" s="73">
        <f t="shared" si="542"/>
        <v>0</v>
      </c>
      <c r="AZ724" s="73">
        <f t="shared" si="542"/>
        <v>0</v>
      </c>
      <c r="BA724" s="73">
        <f t="shared" si="542"/>
        <v>0</v>
      </c>
      <c r="BB724" s="75">
        <f t="shared" si="534"/>
        <v>0</v>
      </c>
      <c r="BC724" s="73">
        <f t="shared" si="543"/>
        <v>0</v>
      </c>
      <c r="BD724" s="73">
        <f t="shared" si="543"/>
        <v>0</v>
      </c>
      <c r="BE724" s="73">
        <f t="shared" si="543"/>
        <v>0</v>
      </c>
      <c r="BF724" s="73">
        <f t="shared" si="543"/>
        <v>0</v>
      </c>
      <c r="BG724" s="73">
        <f t="shared" si="543"/>
        <v>0</v>
      </c>
      <c r="BH724" s="73">
        <f t="shared" si="543"/>
        <v>0</v>
      </c>
      <c r="BI724" s="73">
        <f t="shared" si="543"/>
        <v>0</v>
      </c>
      <c r="BJ724" s="73">
        <f t="shared" si="543"/>
        <v>52</v>
      </c>
      <c r="BK724" s="73">
        <f t="shared" si="543"/>
        <v>0</v>
      </c>
      <c r="BL724" s="71">
        <f t="shared" si="536"/>
        <v>1</v>
      </c>
      <c r="BM724" s="73">
        <f t="shared" si="544"/>
        <v>0</v>
      </c>
      <c r="BN724" s="73">
        <f t="shared" si="544"/>
        <v>0</v>
      </c>
      <c r="BO724" s="73">
        <f t="shared" si="544"/>
        <v>0</v>
      </c>
      <c r="BP724" s="73">
        <f t="shared" si="544"/>
        <v>1</v>
      </c>
      <c r="BQ724" s="71">
        <f t="shared" si="547"/>
        <v>53</v>
      </c>
      <c r="BR724" s="71"/>
      <c r="BS724" s="71"/>
      <c r="BT724" s="71"/>
      <c r="BU724" s="71"/>
      <c r="BV724" s="71"/>
      <c r="BW724" s="71"/>
      <c r="BX724" s="71"/>
      <c r="BY724" s="71"/>
      <c r="BZ724" s="71"/>
      <c r="CA724" s="71"/>
      <c r="CB724" s="71"/>
      <c r="CC724" s="71"/>
      <c r="CD724" s="71"/>
      <c r="CE724" s="71"/>
      <c r="CF724" s="71"/>
      <c r="CG724" s="71"/>
      <c r="CH724" s="71"/>
      <c r="CI724" s="71"/>
      <c r="CJ724" s="71"/>
      <c r="CK724" s="71"/>
      <c r="CL724" s="71"/>
      <c r="CM724" s="71"/>
      <c r="CN724" s="71"/>
      <c r="CO724" s="71"/>
      <c r="CP724" s="190">
        <f t="shared" si="528"/>
        <v>0</v>
      </c>
      <c r="CQ724" s="71"/>
      <c r="CR724" s="71"/>
      <c r="CS724" s="71"/>
      <c r="CT724" s="71"/>
      <c r="CU724" s="71"/>
      <c r="CV724" s="71"/>
      <c r="CW724" s="71"/>
      <c r="CX724" s="71"/>
      <c r="CY724" s="71"/>
      <c r="CZ724" s="71"/>
      <c r="DA724" s="71"/>
      <c r="DB724" s="190">
        <f t="shared" si="529"/>
        <v>0</v>
      </c>
      <c r="DC724" s="71">
        <f t="shared" si="525"/>
        <v>0</v>
      </c>
      <c r="DD724" s="71"/>
      <c r="DE724" s="71"/>
      <c r="DF724" s="71"/>
      <c r="DG724" s="190">
        <f t="shared" si="526"/>
        <v>0</v>
      </c>
      <c r="DH724" s="71">
        <f t="shared" si="527"/>
        <v>0</v>
      </c>
      <c r="DI724" s="71"/>
      <c r="DJ724" s="71"/>
      <c r="DK724" s="71"/>
      <c r="DL724" s="71"/>
      <c r="DM724" s="71"/>
      <c r="DN724" s="71"/>
      <c r="DO724" s="71"/>
      <c r="DP724" s="71"/>
      <c r="DQ724" s="71"/>
      <c r="DR724" s="71"/>
      <c r="DS724" s="71"/>
      <c r="DT724" s="71"/>
      <c r="DU724" s="71"/>
      <c r="DV724" s="71"/>
      <c r="DW724" s="71"/>
      <c r="DX724" s="71"/>
      <c r="DY724" s="71"/>
      <c r="DZ724" s="71"/>
      <c r="EA724" s="71"/>
      <c r="EB724" s="71"/>
      <c r="EC724" s="71"/>
      <c r="ED724" s="71"/>
      <c r="EE724" s="71"/>
      <c r="EF724" s="71"/>
      <c r="EG724" s="71"/>
      <c r="EH724" s="71"/>
      <c r="EI724" s="74"/>
      <c r="EJ724" s="74"/>
      <c r="EK724" s="74"/>
      <c r="EL724" s="74"/>
      <c r="EM724" s="74"/>
      <c r="EN724" s="74"/>
      <c r="EO724" s="74"/>
      <c r="EP724" s="74"/>
      <c r="EQ724" s="74"/>
      <c r="ER724" s="74"/>
      <c r="ES724" s="74"/>
      <c r="ET724" s="74"/>
      <c r="EU724" s="74"/>
      <c r="EV724" s="74"/>
      <c r="EW724" s="74"/>
      <c r="EX724" s="74"/>
      <c r="EY724" s="74"/>
      <c r="EZ724" s="74"/>
      <c r="FA724" s="74"/>
      <c r="FB724" s="74"/>
    </row>
    <row r="725" spans="2:158" s="69" customFormat="1">
      <c r="B725" s="76"/>
      <c r="C725" s="77" t="s">
        <v>395</v>
      </c>
      <c r="D725" s="71"/>
      <c r="E725" s="71"/>
      <c r="F725" s="71"/>
      <c r="G725" s="71"/>
      <c r="H725" s="71"/>
      <c r="I725" s="71"/>
      <c r="J725" s="71"/>
      <c r="K725" s="71"/>
      <c r="L725" s="71"/>
      <c r="M725" s="71"/>
      <c r="N725" s="71"/>
      <c r="O725" s="72"/>
      <c r="P725" s="71"/>
      <c r="Q725" s="71"/>
      <c r="R725" s="71"/>
      <c r="S725" s="71"/>
      <c r="T725" s="71"/>
      <c r="U725" s="71"/>
      <c r="V725" s="71"/>
      <c r="W725" s="71"/>
      <c r="X725" s="71"/>
      <c r="Y725" s="73">
        <f t="shared" si="540"/>
        <v>0</v>
      </c>
      <c r="Z725" s="73"/>
      <c r="AA725" s="73"/>
      <c r="AB725" s="73"/>
      <c r="AC725" s="73"/>
      <c r="AD725" s="73"/>
      <c r="AE725" s="73"/>
      <c r="AF725" s="75">
        <f t="shared" si="545"/>
        <v>0</v>
      </c>
      <c r="AG725" s="73">
        <f t="shared" si="541"/>
        <v>0</v>
      </c>
      <c r="AH725" s="73">
        <f t="shared" si="541"/>
        <v>0</v>
      </c>
      <c r="AI725" s="73">
        <f t="shared" si="541"/>
        <v>0</v>
      </c>
      <c r="AJ725" s="73">
        <f t="shared" si="541"/>
        <v>0</v>
      </c>
      <c r="AK725" s="73">
        <f t="shared" si="541"/>
        <v>0</v>
      </c>
      <c r="AL725" s="73">
        <f t="shared" si="541"/>
        <v>0</v>
      </c>
      <c r="AM725" s="73">
        <f t="shared" si="541"/>
        <v>0</v>
      </c>
      <c r="AN725" s="73">
        <f t="shared" si="541"/>
        <v>0</v>
      </c>
      <c r="AO725" s="73">
        <f t="shared" si="541"/>
        <v>0</v>
      </c>
      <c r="AP725" s="73">
        <f t="shared" si="541"/>
        <v>0</v>
      </c>
      <c r="AQ725" s="73">
        <f t="shared" si="541"/>
        <v>0</v>
      </c>
      <c r="AR725" s="73">
        <f t="shared" si="541"/>
        <v>0</v>
      </c>
      <c r="AS725" s="117">
        <f t="shared" si="546"/>
        <v>0</v>
      </c>
      <c r="AT725" s="73">
        <f t="shared" si="542"/>
        <v>0</v>
      </c>
      <c r="AU725" s="73">
        <f t="shared" si="542"/>
        <v>0</v>
      </c>
      <c r="AV725" s="73">
        <f t="shared" si="542"/>
        <v>0</v>
      </c>
      <c r="AW725" s="73">
        <f t="shared" si="542"/>
        <v>0</v>
      </c>
      <c r="AX725" s="73">
        <f t="shared" si="542"/>
        <v>0</v>
      </c>
      <c r="AY725" s="73">
        <f t="shared" si="542"/>
        <v>0</v>
      </c>
      <c r="AZ725" s="73">
        <f t="shared" si="542"/>
        <v>0</v>
      </c>
      <c r="BA725" s="73">
        <f t="shared" si="542"/>
        <v>0</v>
      </c>
      <c r="BB725" s="75">
        <f t="shared" si="534"/>
        <v>0</v>
      </c>
      <c r="BC725" s="73">
        <f t="shared" si="543"/>
        <v>0</v>
      </c>
      <c r="BD725" s="73">
        <f t="shared" si="543"/>
        <v>0</v>
      </c>
      <c r="BE725" s="73">
        <f t="shared" si="543"/>
        <v>0</v>
      </c>
      <c r="BF725" s="73">
        <f t="shared" si="543"/>
        <v>0</v>
      </c>
      <c r="BG725" s="73">
        <f t="shared" si="543"/>
        <v>0</v>
      </c>
      <c r="BH725" s="73">
        <f t="shared" si="543"/>
        <v>0</v>
      </c>
      <c r="BI725" s="73">
        <f t="shared" si="543"/>
        <v>0</v>
      </c>
      <c r="BJ725" s="73">
        <f t="shared" si="543"/>
        <v>0</v>
      </c>
      <c r="BK725" s="73">
        <f t="shared" si="543"/>
        <v>0</v>
      </c>
      <c r="BL725" s="71">
        <f t="shared" si="536"/>
        <v>0</v>
      </c>
      <c r="BM725" s="73">
        <f t="shared" si="544"/>
        <v>0</v>
      </c>
      <c r="BN725" s="73">
        <f t="shared" si="544"/>
        <v>0</v>
      </c>
      <c r="BO725" s="73">
        <f t="shared" si="544"/>
        <v>0</v>
      </c>
      <c r="BP725" s="73">
        <f t="shared" si="544"/>
        <v>0</v>
      </c>
      <c r="BQ725" s="71">
        <f t="shared" si="547"/>
        <v>0</v>
      </c>
      <c r="BR725" s="71"/>
      <c r="BS725" s="71"/>
      <c r="BT725" s="71"/>
      <c r="BU725" s="71"/>
      <c r="BV725" s="71"/>
      <c r="BW725" s="71"/>
      <c r="BX725" s="71"/>
      <c r="BY725" s="71"/>
      <c r="BZ725" s="71"/>
      <c r="CA725" s="71"/>
      <c r="CB725" s="71"/>
      <c r="CC725" s="71"/>
      <c r="CD725" s="71"/>
      <c r="CE725" s="71"/>
      <c r="CF725" s="71"/>
      <c r="CG725" s="71"/>
      <c r="CH725" s="71"/>
      <c r="CI725" s="71"/>
      <c r="CJ725" s="71"/>
      <c r="CK725" s="71"/>
      <c r="CL725" s="71"/>
      <c r="CM725" s="71"/>
      <c r="CN725" s="71"/>
      <c r="CO725" s="71"/>
      <c r="CP725" s="190">
        <f t="shared" si="528"/>
        <v>0</v>
      </c>
      <c r="CQ725" s="71"/>
      <c r="CR725" s="71"/>
      <c r="CS725" s="71"/>
      <c r="CT725" s="71"/>
      <c r="CU725" s="71"/>
      <c r="CV725" s="71"/>
      <c r="CW725" s="71"/>
      <c r="CX725" s="71"/>
      <c r="CY725" s="71"/>
      <c r="CZ725" s="71"/>
      <c r="DA725" s="71"/>
      <c r="DB725" s="190">
        <f t="shared" si="529"/>
        <v>0</v>
      </c>
      <c r="DC725" s="71">
        <f t="shared" si="525"/>
        <v>0</v>
      </c>
      <c r="DD725" s="71"/>
      <c r="DE725" s="71"/>
      <c r="DF725" s="71"/>
      <c r="DG725" s="190">
        <f t="shared" si="526"/>
        <v>0</v>
      </c>
      <c r="DH725" s="71">
        <f t="shared" si="527"/>
        <v>0</v>
      </c>
      <c r="DI725" s="71"/>
      <c r="DJ725" s="71"/>
      <c r="DK725" s="71"/>
      <c r="DL725" s="71"/>
      <c r="DM725" s="71"/>
      <c r="DN725" s="71"/>
      <c r="DO725" s="71"/>
      <c r="DP725" s="71"/>
      <c r="DQ725" s="71"/>
      <c r="DR725" s="71"/>
      <c r="DS725" s="71"/>
      <c r="DT725" s="71"/>
      <c r="DU725" s="71"/>
      <c r="DV725" s="71"/>
      <c r="DW725" s="71"/>
      <c r="DX725" s="71"/>
      <c r="DY725" s="71"/>
      <c r="DZ725" s="71"/>
      <c r="EA725" s="71"/>
      <c r="EB725" s="71"/>
      <c r="EC725" s="71"/>
      <c r="ED725" s="71"/>
      <c r="EE725" s="71"/>
      <c r="EF725" s="71"/>
      <c r="EG725" s="71"/>
      <c r="EH725" s="71"/>
      <c r="EI725" s="74"/>
      <c r="EJ725" s="74"/>
      <c r="EK725" s="74"/>
      <c r="EL725" s="74"/>
      <c r="EM725" s="74"/>
      <c r="EN725" s="74"/>
      <c r="EO725" s="74"/>
      <c r="EP725" s="74"/>
      <c r="EQ725" s="74"/>
      <c r="ER725" s="74"/>
      <c r="ES725" s="74"/>
      <c r="ET725" s="74"/>
      <c r="EU725" s="74"/>
      <c r="EV725" s="74"/>
      <c r="EW725" s="74"/>
      <c r="EX725" s="74"/>
      <c r="EY725" s="74"/>
      <c r="EZ725" s="74"/>
      <c r="FA725" s="74"/>
      <c r="FB725" s="74"/>
    </row>
    <row r="726" spans="2:158" s="277" customFormat="1">
      <c r="B726" s="160"/>
      <c r="C726" s="269" t="s">
        <v>396</v>
      </c>
      <c r="D726" s="270"/>
      <c r="E726" s="270"/>
      <c r="F726" s="270"/>
      <c r="G726" s="270"/>
      <c r="H726" s="270"/>
      <c r="I726" s="270"/>
      <c r="J726" s="270"/>
      <c r="K726" s="270"/>
      <c r="L726" s="270"/>
      <c r="M726" s="270"/>
      <c r="N726" s="270"/>
      <c r="O726" s="271"/>
      <c r="P726" s="270"/>
      <c r="Q726" s="270"/>
      <c r="R726" s="270"/>
      <c r="S726" s="270"/>
      <c r="T726" s="270"/>
      <c r="U726" s="270"/>
      <c r="V726" s="270"/>
      <c r="W726" s="270"/>
      <c r="X726" s="270"/>
      <c r="Y726" s="272">
        <f t="shared" si="540"/>
        <v>0</v>
      </c>
      <c r="Z726" s="272"/>
      <c r="AA726" s="272"/>
      <c r="AB726" s="272"/>
      <c r="AC726" s="272"/>
      <c r="AD726" s="272"/>
      <c r="AE726" s="272"/>
      <c r="AF726" s="273">
        <f t="shared" si="545"/>
        <v>0</v>
      </c>
      <c r="AG726" s="272">
        <f t="shared" si="541"/>
        <v>0</v>
      </c>
      <c r="AH726" s="272">
        <f t="shared" si="541"/>
        <v>0</v>
      </c>
      <c r="AI726" s="272">
        <f t="shared" si="541"/>
        <v>0</v>
      </c>
      <c r="AJ726" s="272">
        <f t="shared" si="541"/>
        <v>0</v>
      </c>
      <c r="AK726" s="272">
        <f t="shared" si="541"/>
        <v>0</v>
      </c>
      <c r="AL726" s="272">
        <f t="shared" si="541"/>
        <v>0</v>
      </c>
      <c r="AM726" s="272">
        <f t="shared" si="541"/>
        <v>0</v>
      </c>
      <c r="AN726" s="272">
        <f t="shared" si="541"/>
        <v>0</v>
      </c>
      <c r="AO726" s="272">
        <f t="shared" si="541"/>
        <v>0</v>
      </c>
      <c r="AP726" s="272">
        <f t="shared" si="541"/>
        <v>0</v>
      </c>
      <c r="AQ726" s="272">
        <f t="shared" si="541"/>
        <v>0</v>
      </c>
      <c r="AR726" s="272">
        <f t="shared" si="541"/>
        <v>0</v>
      </c>
      <c r="AS726" s="274">
        <f t="shared" si="546"/>
        <v>0</v>
      </c>
      <c r="AT726" s="272">
        <f t="shared" si="542"/>
        <v>0</v>
      </c>
      <c r="AU726" s="272">
        <f t="shared" si="542"/>
        <v>0</v>
      </c>
      <c r="AV726" s="272">
        <f t="shared" si="542"/>
        <v>0</v>
      </c>
      <c r="AW726" s="272">
        <f t="shared" si="542"/>
        <v>0</v>
      </c>
      <c r="AX726" s="272">
        <f t="shared" si="542"/>
        <v>0</v>
      </c>
      <c r="AY726" s="272">
        <f t="shared" si="542"/>
        <v>0</v>
      </c>
      <c r="AZ726" s="272">
        <f t="shared" si="542"/>
        <v>0</v>
      </c>
      <c r="BA726" s="272">
        <f t="shared" si="542"/>
        <v>0</v>
      </c>
      <c r="BB726" s="273">
        <f t="shared" si="534"/>
        <v>0</v>
      </c>
      <c r="BC726" s="272">
        <f t="shared" si="543"/>
        <v>0</v>
      </c>
      <c r="BD726" s="272">
        <f t="shared" si="543"/>
        <v>0</v>
      </c>
      <c r="BE726" s="272">
        <f t="shared" si="543"/>
        <v>0</v>
      </c>
      <c r="BF726" s="272">
        <f t="shared" si="543"/>
        <v>0</v>
      </c>
      <c r="BG726" s="272">
        <f t="shared" si="543"/>
        <v>0</v>
      </c>
      <c r="BH726" s="272">
        <f t="shared" si="543"/>
        <v>0</v>
      </c>
      <c r="BI726" s="272">
        <f t="shared" si="543"/>
        <v>0</v>
      </c>
      <c r="BJ726" s="272">
        <f t="shared" si="543"/>
        <v>0</v>
      </c>
      <c r="BK726" s="272">
        <f t="shared" si="543"/>
        <v>0</v>
      </c>
      <c r="BL726" s="270">
        <f t="shared" si="536"/>
        <v>0</v>
      </c>
      <c r="BM726" s="272">
        <f t="shared" si="544"/>
        <v>0</v>
      </c>
      <c r="BN726" s="272">
        <f t="shared" si="544"/>
        <v>0</v>
      </c>
      <c r="BO726" s="272">
        <f t="shared" si="544"/>
        <v>0</v>
      </c>
      <c r="BP726" s="272">
        <f t="shared" si="544"/>
        <v>0</v>
      </c>
      <c r="BQ726" s="270">
        <f t="shared" si="547"/>
        <v>0</v>
      </c>
      <c r="BR726" s="270"/>
      <c r="BS726" s="270"/>
      <c r="BT726" s="270"/>
      <c r="BU726" s="270"/>
      <c r="BV726" s="270"/>
      <c r="BW726" s="270"/>
      <c r="BX726" s="270"/>
      <c r="BY726" s="270"/>
      <c r="BZ726" s="270"/>
      <c r="CA726" s="270"/>
      <c r="CB726" s="270"/>
      <c r="CC726" s="270"/>
      <c r="CD726" s="270"/>
      <c r="CE726" s="270"/>
      <c r="CF726" s="270"/>
      <c r="CG726" s="270"/>
      <c r="CH726" s="270"/>
      <c r="CI726" s="270"/>
      <c r="CJ726" s="270"/>
      <c r="CK726" s="270"/>
      <c r="CL726" s="270"/>
      <c r="CM726" s="270"/>
      <c r="CN726" s="270"/>
      <c r="CO726" s="270"/>
      <c r="CP726" s="275">
        <f t="shared" si="528"/>
        <v>0</v>
      </c>
      <c r="CQ726" s="270"/>
      <c r="CR726" s="270"/>
      <c r="CS726" s="270"/>
      <c r="CT726" s="270"/>
      <c r="CU726" s="270"/>
      <c r="CV726" s="270"/>
      <c r="CW726" s="270"/>
      <c r="CX726" s="270"/>
      <c r="CY726" s="270"/>
      <c r="CZ726" s="270"/>
      <c r="DA726" s="270"/>
      <c r="DB726" s="275">
        <f t="shared" si="529"/>
        <v>0</v>
      </c>
      <c r="DC726" s="270">
        <f t="shared" si="525"/>
        <v>0</v>
      </c>
      <c r="DD726" s="270"/>
      <c r="DE726" s="270"/>
      <c r="DF726" s="270"/>
      <c r="DG726" s="275">
        <f t="shared" si="526"/>
        <v>0</v>
      </c>
      <c r="DH726" s="270">
        <f t="shared" si="527"/>
        <v>0</v>
      </c>
      <c r="DI726" s="270"/>
      <c r="DJ726" s="270"/>
      <c r="DK726" s="270"/>
      <c r="DL726" s="270"/>
      <c r="DM726" s="270"/>
      <c r="DN726" s="270"/>
      <c r="DO726" s="270"/>
      <c r="DP726" s="270"/>
      <c r="DQ726" s="270"/>
      <c r="DR726" s="270"/>
      <c r="DS726" s="270"/>
      <c r="DT726" s="270"/>
      <c r="DU726" s="270"/>
      <c r="DV726" s="270"/>
      <c r="DW726" s="270"/>
      <c r="DX726" s="270"/>
      <c r="DY726" s="270"/>
      <c r="DZ726" s="270"/>
      <c r="EA726" s="270"/>
      <c r="EB726" s="270"/>
      <c r="EC726" s="270"/>
      <c r="ED726" s="270"/>
      <c r="EE726" s="270"/>
      <c r="EF726" s="270"/>
      <c r="EG726" s="270"/>
      <c r="EH726" s="270"/>
      <c r="EI726" s="276"/>
      <c r="EJ726" s="276"/>
      <c r="EK726" s="276"/>
      <c r="EL726" s="276"/>
      <c r="EM726" s="276"/>
      <c r="EN726" s="276"/>
      <c r="EO726" s="276"/>
      <c r="EP726" s="276"/>
      <c r="EQ726" s="276"/>
      <c r="ER726" s="276"/>
      <c r="ES726" s="276"/>
      <c r="ET726" s="276"/>
      <c r="EU726" s="276"/>
      <c r="EV726" s="276"/>
      <c r="EW726" s="276"/>
      <c r="EX726" s="276"/>
      <c r="EY726" s="276"/>
      <c r="EZ726" s="276"/>
      <c r="FA726" s="276"/>
      <c r="FB726" s="276"/>
    </row>
    <row r="727" spans="2:158" s="69" customFormat="1">
      <c r="B727" s="76"/>
      <c r="C727" s="77" t="s">
        <v>397</v>
      </c>
      <c r="D727" s="71"/>
      <c r="E727" s="71"/>
      <c r="F727" s="71"/>
      <c r="G727" s="71"/>
      <c r="H727" s="71"/>
      <c r="I727" s="71"/>
      <c r="J727" s="71"/>
      <c r="K727" s="71"/>
      <c r="L727" s="71"/>
      <c r="M727" s="71"/>
      <c r="N727" s="71"/>
      <c r="O727" s="72"/>
      <c r="P727" s="71"/>
      <c r="Q727" s="71"/>
      <c r="R727" s="71"/>
      <c r="S727" s="71"/>
      <c r="T727" s="71"/>
      <c r="U727" s="71"/>
      <c r="V727" s="71"/>
      <c r="W727" s="71"/>
      <c r="X727" s="71"/>
      <c r="Y727" s="73">
        <f t="shared" si="540"/>
        <v>0</v>
      </c>
      <c r="Z727" s="73"/>
      <c r="AA727" s="73"/>
      <c r="AB727" s="73"/>
      <c r="AC727" s="73"/>
      <c r="AD727" s="73"/>
      <c r="AE727" s="73"/>
      <c r="AF727" s="75">
        <f t="shared" si="545"/>
        <v>0</v>
      </c>
      <c r="AG727" s="73">
        <f t="shared" si="541"/>
        <v>0</v>
      </c>
      <c r="AH727" s="73">
        <f t="shared" si="541"/>
        <v>0</v>
      </c>
      <c r="AI727" s="73">
        <f t="shared" si="541"/>
        <v>0</v>
      </c>
      <c r="AJ727" s="73">
        <f t="shared" si="541"/>
        <v>0</v>
      </c>
      <c r="AK727" s="73">
        <f t="shared" si="541"/>
        <v>0</v>
      </c>
      <c r="AL727" s="73">
        <f t="shared" si="541"/>
        <v>0</v>
      </c>
      <c r="AM727" s="73">
        <f t="shared" si="541"/>
        <v>0</v>
      </c>
      <c r="AN727" s="73">
        <f t="shared" si="541"/>
        <v>0</v>
      </c>
      <c r="AO727" s="73">
        <f t="shared" si="541"/>
        <v>0</v>
      </c>
      <c r="AP727" s="73">
        <f t="shared" si="541"/>
        <v>0</v>
      </c>
      <c r="AQ727" s="73">
        <f t="shared" si="541"/>
        <v>0</v>
      </c>
      <c r="AR727" s="73">
        <f t="shared" si="541"/>
        <v>0</v>
      </c>
      <c r="AS727" s="117">
        <f t="shared" si="546"/>
        <v>0</v>
      </c>
      <c r="AT727" s="73">
        <f t="shared" si="542"/>
        <v>0</v>
      </c>
      <c r="AU727" s="73">
        <f t="shared" si="542"/>
        <v>0</v>
      </c>
      <c r="AV727" s="73">
        <f t="shared" si="542"/>
        <v>0</v>
      </c>
      <c r="AW727" s="73">
        <f t="shared" si="542"/>
        <v>0</v>
      </c>
      <c r="AX727" s="73">
        <f t="shared" si="542"/>
        <v>0</v>
      </c>
      <c r="AY727" s="73">
        <f t="shared" si="542"/>
        <v>0</v>
      </c>
      <c r="AZ727" s="73">
        <f t="shared" si="542"/>
        <v>0</v>
      </c>
      <c r="BA727" s="73">
        <f t="shared" si="542"/>
        <v>0</v>
      </c>
      <c r="BB727" s="75">
        <f t="shared" si="534"/>
        <v>0</v>
      </c>
      <c r="BC727" s="73">
        <f t="shared" si="543"/>
        <v>0</v>
      </c>
      <c r="BD727" s="73">
        <f t="shared" si="543"/>
        <v>0</v>
      </c>
      <c r="BE727" s="73">
        <f t="shared" si="543"/>
        <v>0</v>
      </c>
      <c r="BF727" s="73">
        <f t="shared" si="543"/>
        <v>0</v>
      </c>
      <c r="BG727" s="73">
        <f t="shared" si="543"/>
        <v>0</v>
      </c>
      <c r="BH727" s="73">
        <f t="shared" si="543"/>
        <v>0</v>
      </c>
      <c r="BI727" s="73">
        <f t="shared" si="543"/>
        <v>0</v>
      </c>
      <c r="BJ727" s="73">
        <f t="shared" si="543"/>
        <v>0</v>
      </c>
      <c r="BK727" s="73">
        <f t="shared" si="543"/>
        <v>0</v>
      </c>
      <c r="BL727" s="71">
        <f>SUM(BM727:BP727)</f>
        <v>0</v>
      </c>
      <c r="BM727" s="73">
        <f t="shared" si="544"/>
        <v>0</v>
      </c>
      <c r="BN727" s="73">
        <f t="shared" si="544"/>
        <v>0</v>
      </c>
      <c r="BO727" s="73">
        <f t="shared" si="544"/>
        <v>0</v>
      </c>
      <c r="BP727" s="73">
        <f t="shared" si="544"/>
        <v>0</v>
      </c>
      <c r="BQ727" s="71">
        <f t="shared" si="547"/>
        <v>0</v>
      </c>
      <c r="BR727" s="71"/>
      <c r="BS727" s="71"/>
      <c r="BT727" s="71"/>
      <c r="BU727" s="71"/>
      <c r="BV727" s="71"/>
      <c r="BW727" s="71"/>
      <c r="BX727" s="71"/>
      <c r="BY727" s="71"/>
      <c r="BZ727" s="71"/>
      <c r="CA727" s="71"/>
      <c r="CB727" s="71"/>
      <c r="CC727" s="71"/>
      <c r="CD727" s="71"/>
      <c r="CE727" s="71"/>
      <c r="CF727" s="71"/>
      <c r="CG727" s="71"/>
      <c r="CH727" s="71"/>
      <c r="CI727" s="71"/>
      <c r="CJ727" s="71"/>
      <c r="CK727" s="71"/>
      <c r="CL727" s="71"/>
      <c r="CM727" s="71"/>
      <c r="CN727" s="71"/>
      <c r="CO727" s="71"/>
      <c r="CP727" s="190">
        <f t="shared" si="528"/>
        <v>0</v>
      </c>
      <c r="CQ727" s="71"/>
      <c r="CR727" s="71"/>
      <c r="CS727" s="71"/>
      <c r="CT727" s="71"/>
      <c r="CU727" s="71"/>
      <c r="CV727" s="71"/>
      <c r="CW727" s="71"/>
      <c r="CX727" s="71"/>
      <c r="CY727" s="71"/>
      <c r="CZ727" s="71"/>
      <c r="DA727" s="71"/>
      <c r="DB727" s="190">
        <f t="shared" si="529"/>
        <v>0</v>
      </c>
      <c r="DC727" s="71">
        <f t="shared" si="525"/>
        <v>0</v>
      </c>
      <c r="DD727" s="71"/>
      <c r="DE727" s="71"/>
      <c r="DF727" s="71"/>
      <c r="DG727" s="190">
        <f t="shared" si="526"/>
        <v>0</v>
      </c>
      <c r="DH727" s="71">
        <f t="shared" si="527"/>
        <v>0</v>
      </c>
      <c r="DI727" s="71"/>
      <c r="DJ727" s="71"/>
      <c r="DK727" s="71"/>
      <c r="DL727" s="71"/>
      <c r="DM727" s="71"/>
      <c r="DN727" s="71"/>
      <c r="DO727" s="71"/>
      <c r="DP727" s="71"/>
      <c r="DQ727" s="71"/>
      <c r="DR727" s="71"/>
      <c r="DS727" s="71"/>
      <c r="DT727" s="71"/>
      <c r="DU727" s="71"/>
      <c r="DV727" s="71"/>
      <c r="DW727" s="71"/>
      <c r="DX727" s="71"/>
      <c r="DY727" s="71"/>
      <c r="DZ727" s="71"/>
      <c r="EA727" s="71"/>
      <c r="EB727" s="71"/>
      <c r="EC727" s="71"/>
      <c r="ED727" s="71"/>
      <c r="EE727" s="71"/>
      <c r="EF727" s="71"/>
      <c r="EG727" s="71"/>
      <c r="EH727" s="71"/>
      <c r="EI727" s="74"/>
      <c r="EJ727" s="74"/>
      <c r="EK727" s="74"/>
      <c r="EL727" s="74"/>
      <c r="EM727" s="74"/>
      <c r="EN727" s="74"/>
      <c r="EO727" s="74"/>
      <c r="EP727" s="74"/>
      <c r="EQ727" s="74"/>
      <c r="ER727" s="74"/>
      <c r="ES727" s="74"/>
      <c r="ET727" s="74"/>
      <c r="EU727" s="74"/>
      <c r="EV727" s="74"/>
      <c r="EW727" s="74"/>
      <c r="EX727" s="74"/>
      <c r="EY727" s="74"/>
      <c r="EZ727" s="74"/>
      <c r="FA727" s="74"/>
      <c r="FB727" s="74"/>
    </row>
    <row r="728" spans="2:158" s="69" customFormat="1">
      <c r="B728" s="76"/>
      <c r="C728" s="77" t="s">
        <v>398</v>
      </c>
      <c r="D728" s="71"/>
      <c r="E728" s="71"/>
      <c r="F728" s="71"/>
      <c r="G728" s="71"/>
      <c r="H728" s="71"/>
      <c r="I728" s="71"/>
      <c r="J728" s="71"/>
      <c r="K728" s="71"/>
      <c r="L728" s="71"/>
      <c r="M728" s="71"/>
      <c r="N728" s="71"/>
      <c r="O728" s="72"/>
      <c r="P728" s="71"/>
      <c r="Q728" s="71"/>
      <c r="R728" s="71"/>
      <c r="S728" s="71"/>
      <c r="T728" s="71"/>
      <c r="U728" s="71"/>
      <c r="V728" s="71"/>
      <c r="W728" s="71"/>
      <c r="X728" s="71"/>
      <c r="Y728" s="73">
        <f t="shared" si="540"/>
        <v>0</v>
      </c>
      <c r="Z728" s="73"/>
      <c r="AA728" s="73"/>
      <c r="AB728" s="73"/>
      <c r="AC728" s="73"/>
      <c r="AD728" s="73"/>
      <c r="AE728" s="73"/>
      <c r="AF728" s="75">
        <f t="shared" si="545"/>
        <v>0</v>
      </c>
      <c r="AG728" s="73">
        <f t="shared" si="541"/>
        <v>0</v>
      </c>
      <c r="AH728" s="73">
        <f t="shared" si="541"/>
        <v>0</v>
      </c>
      <c r="AI728" s="73">
        <f t="shared" si="541"/>
        <v>0</v>
      </c>
      <c r="AJ728" s="73">
        <f t="shared" si="541"/>
        <v>0</v>
      </c>
      <c r="AK728" s="73">
        <f t="shared" si="541"/>
        <v>0</v>
      </c>
      <c r="AL728" s="73">
        <f t="shared" si="541"/>
        <v>0</v>
      </c>
      <c r="AM728" s="73">
        <f t="shared" si="541"/>
        <v>0</v>
      </c>
      <c r="AN728" s="73">
        <f t="shared" si="541"/>
        <v>0</v>
      </c>
      <c r="AO728" s="73">
        <f t="shared" si="541"/>
        <v>0</v>
      </c>
      <c r="AP728" s="73">
        <f t="shared" si="541"/>
        <v>0</v>
      </c>
      <c r="AQ728" s="73">
        <f t="shared" si="541"/>
        <v>0</v>
      </c>
      <c r="AR728" s="73">
        <f t="shared" si="541"/>
        <v>0</v>
      </c>
      <c r="AS728" s="117">
        <f t="shared" si="546"/>
        <v>0</v>
      </c>
      <c r="AT728" s="73">
        <f t="shared" si="542"/>
        <v>0</v>
      </c>
      <c r="AU728" s="73">
        <f t="shared" si="542"/>
        <v>0</v>
      </c>
      <c r="AV728" s="73">
        <f t="shared" si="542"/>
        <v>0</v>
      </c>
      <c r="AW728" s="73">
        <f t="shared" si="542"/>
        <v>0</v>
      </c>
      <c r="AX728" s="73">
        <f t="shared" si="542"/>
        <v>0</v>
      </c>
      <c r="AY728" s="73">
        <f t="shared" si="542"/>
        <v>0</v>
      </c>
      <c r="AZ728" s="73">
        <f t="shared" si="542"/>
        <v>0</v>
      </c>
      <c r="BA728" s="73">
        <f t="shared" si="542"/>
        <v>0</v>
      </c>
      <c r="BB728" s="73">
        <f>SUM(BB744,BB760,BB826,BB843,BB860)</f>
        <v>0</v>
      </c>
      <c r="BC728" s="73">
        <f t="shared" si="543"/>
        <v>0</v>
      </c>
      <c r="BD728" s="73">
        <f t="shared" si="543"/>
        <v>0</v>
      </c>
      <c r="BE728" s="164">
        <f t="shared" si="543"/>
        <v>0</v>
      </c>
      <c r="BF728" s="73">
        <f t="shared" si="543"/>
        <v>0</v>
      </c>
      <c r="BG728" s="73">
        <f t="shared" si="543"/>
        <v>0</v>
      </c>
      <c r="BH728" s="73">
        <f t="shared" si="543"/>
        <v>0</v>
      </c>
      <c r="BI728" s="73">
        <f t="shared" si="543"/>
        <v>0</v>
      </c>
      <c r="BJ728" s="73">
        <f t="shared" si="543"/>
        <v>0</v>
      </c>
      <c r="BK728" s="73">
        <f t="shared" si="543"/>
        <v>0</v>
      </c>
      <c r="BL728" s="71">
        <f>SUM(BM728:BP728)</f>
        <v>0</v>
      </c>
      <c r="BM728" s="73">
        <f t="shared" si="544"/>
        <v>0</v>
      </c>
      <c r="BN728" s="73">
        <f t="shared" si="544"/>
        <v>0</v>
      </c>
      <c r="BO728" s="73">
        <f t="shared" si="544"/>
        <v>0</v>
      </c>
      <c r="BP728" s="73">
        <f t="shared" si="544"/>
        <v>0</v>
      </c>
      <c r="BQ728" s="73">
        <f>SUM(BQ744,BQ760,BQ826,BQ843,BQ860)</f>
        <v>0</v>
      </c>
      <c r="BR728" s="71"/>
      <c r="BS728" s="71"/>
      <c r="BT728" s="71"/>
      <c r="BU728" s="71"/>
      <c r="BV728" s="71"/>
      <c r="BW728" s="71"/>
      <c r="BX728" s="71"/>
      <c r="BY728" s="71"/>
      <c r="BZ728" s="71"/>
      <c r="CA728" s="71"/>
      <c r="CB728" s="71"/>
      <c r="CC728" s="71"/>
      <c r="CD728" s="71"/>
      <c r="CE728" s="71"/>
      <c r="CF728" s="71"/>
      <c r="CG728" s="71"/>
      <c r="CH728" s="71"/>
      <c r="CI728" s="71"/>
      <c r="CJ728" s="71"/>
      <c r="CK728" s="71"/>
      <c r="CL728" s="71"/>
      <c r="CM728" s="71"/>
      <c r="CN728" s="71"/>
      <c r="CO728" s="71"/>
      <c r="CP728" s="190">
        <f t="shared" si="528"/>
        <v>0</v>
      </c>
      <c r="CQ728" s="71"/>
      <c r="CR728" s="71"/>
      <c r="CS728" s="71"/>
      <c r="CT728" s="71"/>
      <c r="CU728" s="71"/>
      <c r="CV728" s="71"/>
      <c r="CW728" s="71"/>
      <c r="CX728" s="71"/>
      <c r="CY728" s="71"/>
      <c r="CZ728" s="71"/>
      <c r="DA728" s="71"/>
      <c r="DB728" s="190">
        <f t="shared" si="529"/>
        <v>0</v>
      </c>
      <c r="DC728" s="71">
        <f t="shared" si="525"/>
        <v>0</v>
      </c>
      <c r="DD728" s="71"/>
      <c r="DE728" s="71"/>
      <c r="DF728" s="71"/>
      <c r="DG728" s="190">
        <f t="shared" si="526"/>
        <v>0</v>
      </c>
      <c r="DH728" s="71">
        <f t="shared" si="527"/>
        <v>0</v>
      </c>
      <c r="DI728" s="71"/>
      <c r="DJ728" s="71"/>
      <c r="DK728" s="71"/>
      <c r="DL728" s="71"/>
      <c r="DM728" s="71"/>
      <c r="DN728" s="71"/>
      <c r="DO728" s="71"/>
      <c r="DP728" s="71"/>
      <c r="DQ728" s="71"/>
      <c r="DR728" s="71"/>
      <c r="DS728" s="71"/>
      <c r="DT728" s="71"/>
      <c r="DU728" s="71"/>
      <c r="DV728" s="71"/>
      <c r="DW728" s="71"/>
      <c r="DX728" s="71"/>
      <c r="DY728" s="71"/>
      <c r="DZ728" s="71"/>
      <c r="EA728" s="71"/>
      <c r="EB728" s="71"/>
      <c r="EC728" s="71"/>
      <c r="ED728" s="71"/>
      <c r="EE728" s="71"/>
      <c r="EF728" s="71"/>
      <c r="EG728" s="71"/>
      <c r="EH728" s="71"/>
      <c r="EI728" s="74"/>
      <c r="EJ728" s="74"/>
      <c r="EK728" s="74"/>
      <c r="EL728" s="74"/>
      <c r="EM728" s="74"/>
      <c r="EN728" s="74"/>
      <c r="EO728" s="74"/>
      <c r="EP728" s="74"/>
      <c r="EQ728" s="74"/>
      <c r="ER728" s="74"/>
      <c r="ES728" s="74"/>
      <c r="ET728" s="74"/>
      <c r="EU728" s="74"/>
      <c r="EV728" s="74"/>
      <c r="EW728" s="74"/>
      <c r="EX728" s="74"/>
      <c r="EY728" s="74"/>
      <c r="EZ728" s="74"/>
      <c r="FA728" s="74"/>
      <c r="FB728" s="74"/>
    </row>
    <row r="729" spans="2:158" s="78" customFormat="1" ht="10.5" customHeight="1">
      <c r="B729" s="772" t="s">
        <v>507</v>
      </c>
      <c r="C729" s="723" t="s">
        <v>508</v>
      </c>
      <c r="D729" s="79"/>
      <c r="E729" s="79"/>
      <c r="F729" s="79"/>
      <c r="G729" s="79"/>
      <c r="H729" s="79"/>
      <c r="I729" s="79"/>
      <c r="J729" s="79"/>
      <c r="K729" s="79"/>
      <c r="L729" s="79"/>
      <c r="M729" s="79"/>
      <c r="N729" s="79"/>
      <c r="O729" s="80"/>
      <c r="P729" s="79"/>
      <c r="Q729" s="79"/>
      <c r="R729" s="79"/>
      <c r="S729" s="79"/>
      <c r="T729" s="79"/>
      <c r="U729" s="79"/>
      <c r="V729" s="79"/>
      <c r="W729" s="79"/>
      <c r="X729" s="79"/>
      <c r="Y729" s="81"/>
      <c r="Z729" s="81"/>
      <c r="AA729" s="81"/>
      <c r="AB729" s="81"/>
      <c r="AC729" s="81"/>
      <c r="AD729" s="81"/>
      <c r="AE729" s="81"/>
      <c r="AF729" s="102">
        <f t="shared" si="545"/>
        <v>0.20000000000000007</v>
      </c>
      <c r="AG729" s="71">
        <f>SUM('рабочая 2023 г'!AG728-'2022 г.'!AG728)</f>
        <v>9.9999999999999978E-2</v>
      </c>
      <c r="AH729" s="71">
        <f>SUM('рабочая 2023 г'!AH728-'2022 г.'!AH728)</f>
        <v>0</v>
      </c>
      <c r="AI729" s="71">
        <f>SUM('рабочая 2023 г'!AI728-'2022 г.'!AI728)</f>
        <v>0</v>
      </c>
      <c r="AJ729" s="71">
        <f>SUM('рабочая 2023 г'!AJ728-'2022 г.'!AJ728)</f>
        <v>0</v>
      </c>
      <c r="AK729" s="71">
        <f>SUM('рабочая 2023 г'!AK728-'2022 г.'!AK728)</f>
        <v>0</v>
      </c>
      <c r="AL729" s="71">
        <f>SUM('рабочая 2023 г'!AL728-'2022 г.'!AL728)</f>
        <v>0</v>
      </c>
      <c r="AM729" s="71">
        <f>SUM('рабочая 2023 г'!AM728-'2022 г.'!AM728)</f>
        <v>0</v>
      </c>
      <c r="AN729" s="71">
        <f>SUM('рабочая 2023 г'!AN728-'2022 г.'!AN728)</f>
        <v>0</v>
      </c>
      <c r="AO729" s="71">
        <f>SUM('рабочая 2023 г'!AO728-'2022 г.'!AO728)</f>
        <v>0</v>
      </c>
      <c r="AP729" s="71">
        <f>SUM('рабочая 2023 г'!AP728-'2022 г.'!AP728)</f>
        <v>0</v>
      </c>
      <c r="AQ729" s="71">
        <f>SUM('рабочая 2023 г'!AQ728-'2022 г.'!AQ728)</f>
        <v>0</v>
      </c>
      <c r="AR729" s="71">
        <f>SUM('рабочая 2023 г'!AR728-'2022 г.'!AR728)</f>
        <v>0</v>
      </c>
      <c r="AS729" s="117">
        <f>SUM(AG729,AH729,AK729,AL729,AO729)</f>
        <v>9.9999999999999978E-2</v>
      </c>
      <c r="AT729" s="71">
        <f>SUM('рабочая 2023 г'!AT728-'2022 г.'!AT728)</f>
        <v>0</v>
      </c>
      <c r="AU729" s="71">
        <f>SUM('рабочая 2023 г'!AU728-'2022 г.'!AU728)</f>
        <v>0</v>
      </c>
      <c r="AV729" s="71">
        <f>SUM('рабочая 2023 г'!AV728-'2022 г.'!AV728)</f>
        <v>0</v>
      </c>
      <c r="AW729" s="71">
        <f>SUM('рабочая 2023 г'!AW728-'2022 г.'!AW728)</f>
        <v>0</v>
      </c>
      <c r="AX729" s="71">
        <f>SUM('рабочая 2023 г'!AX728-'2022 г.'!AX728)</f>
        <v>0</v>
      </c>
      <c r="AY729" s="71">
        <f>SUM('рабочая 2023 г'!AY728-'2022 г.'!AY728)</f>
        <v>0</v>
      </c>
      <c r="AZ729" s="71">
        <f>SUM('рабочая 2023 г'!AZ728-'2022 г.'!AZ728)</f>
        <v>0</v>
      </c>
      <c r="BA729" s="71">
        <f>SUM('рабочая 2023 г'!BA728-'2022 г.'!BA728)</f>
        <v>0</v>
      </c>
      <c r="BB729" s="75">
        <f>SUM(BF729,BD729,BC729)</f>
        <v>0</v>
      </c>
      <c r="BC729" s="71">
        <f>SUM('рабочая 2023 г'!BC728-'2022 г.'!BC728)</f>
        <v>0</v>
      </c>
      <c r="BD729" s="71">
        <f>SUM('рабочая 2023 г'!BD728-'2022 г.'!BD728)</f>
        <v>0</v>
      </c>
      <c r="BE729" s="71">
        <f>SUM('рабочая 2023 г'!BE728-'2022 г.'!BE728)</f>
        <v>0</v>
      </c>
      <c r="BF729" s="71">
        <f>SUM('рабочая 2023 г'!BF728-'2022 г.'!BF728)</f>
        <v>0</v>
      </c>
      <c r="BG729" s="71">
        <f>SUM('рабочая 2023 г'!BG728-'2022 г.'!BG728)</f>
        <v>0</v>
      </c>
      <c r="BH729" s="71">
        <f>SUM('рабочая 2023 г'!BH728-'2022 г.'!BH728)</f>
        <v>0</v>
      </c>
      <c r="BI729" s="71">
        <f>SUM('рабочая 2023 г'!BI728-'2022 г.'!BI728)</f>
        <v>0</v>
      </c>
      <c r="BJ729" s="71">
        <f>SUM('рабочая 2023 г'!BJ728-'2022 г.'!BJ728)</f>
        <v>0.10000000000000009</v>
      </c>
      <c r="BK729" s="71">
        <f>SUM('рабочая 2023 г'!BK728-'2022 г.'!BK728)</f>
        <v>0</v>
      </c>
      <c r="BL729" s="71">
        <f>SUM('рабочая 2023 г'!BL728-'2022 г.'!BL728)</f>
        <v>0</v>
      </c>
      <c r="BM729" s="71">
        <f>SUM('рабочая 2023 г'!BM728-'2022 г.'!BM728)</f>
        <v>0</v>
      </c>
      <c r="BN729" s="71">
        <f>SUM('рабочая 2023 г'!BN728-'2022 г.'!BN728)</f>
        <v>0</v>
      </c>
      <c r="BO729" s="71">
        <f>SUM('рабочая 2023 г'!BO728-'2022 г.'!BO728)</f>
        <v>0</v>
      </c>
      <c r="BP729" s="71">
        <f>SUM('рабочая 2023 г'!BP728-'2022 г.'!BP728)</f>
        <v>0</v>
      </c>
      <c r="BQ729" s="79">
        <f t="shared" si="547"/>
        <v>0.10000000000000009</v>
      </c>
      <c r="BR729" s="79"/>
      <c r="BS729" s="79"/>
      <c r="BT729" s="79"/>
      <c r="BU729" s="79"/>
      <c r="BV729" s="79"/>
      <c r="BW729" s="79"/>
      <c r="BX729" s="79"/>
      <c r="BY729" s="79"/>
      <c r="BZ729" s="79"/>
      <c r="CA729" s="79"/>
      <c r="CB729" s="79"/>
      <c r="CC729" s="79"/>
      <c r="CD729" s="79"/>
      <c r="CE729" s="79"/>
      <c r="CF729" s="79"/>
      <c r="CG729" s="79"/>
      <c r="CH729" s="79"/>
      <c r="CI729" s="79"/>
      <c r="CJ729" s="79"/>
      <c r="CK729" s="79"/>
      <c r="CL729" s="79"/>
      <c r="CM729" s="79"/>
      <c r="CN729" s="79"/>
      <c r="CO729" s="79"/>
      <c r="CP729" s="188">
        <f t="shared" si="528"/>
        <v>0</v>
      </c>
      <c r="CQ729" s="79"/>
      <c r="CR729" s="79"/>
      <c r="CS729" s="79"/>
      <c r="CT729" s="79"/>
      <c r="CU729" s="79"/>
      <c r="CV729" s="79"/>
      <c r="CW729" s="79"/>
      <c r="CX729" s="79"/>
      <c r="CY729" s="79"/>
      <c r="CZ729" s="79"/>
      <c r="DA729" s="79"/>
      <c r="DB729" s="188">
        <f t="shared" si="529"/>
        <v>0</v>
      </c>
      <c r="DC729" s="38">
        <f t="shared" si="525"/>
        <v>0</v>
      </c>
      <c r="DD729" s="79"/>
      <c r="DE729" s="79"/>
      <c r="DF729" s="79"/>
      <c r="DG729" s="188">
        <f t="shared" si="526"/>
        <v>0</v>
      </c>
      <c r="DH729" s="38">
        <f t="shared" si="527"/>
        <v>0</v>
      </c>
      <c r="DI729" s="79"/>
      <c r="DJ729" s="79"/>
      <c r="DK729" s="79"/>
      <c r="DL729" s="79"/>
      <c r="DM729" s="79"/>
      <c r="DN729" s="79"/>
      <c r="DO729" s="79"/>
      <c r="DP729" s="79"/>
      <c r="DQ729" s="79"/>
      <c r="DR729" s="79"/>
      <c r="DS729" s="79"/>
      <c r="DT729" s="79"/>
      <c r="DU729" s="79"/>
      <c r="DV729" s="79"/>
      <c r="DW729" s="79"/>
      <c r="DX729" s="79"/>
      <c r="DY729" s="79"/>
      <c r="DZ729" s="79"/>
      <c r="EA729" s="79"/>
      <c r="EB729" s="79"/>
      <c r="EC729" s="79"/>
      <c r="ED729" s="79"/>
      <c r="EE729" s="79"/>
      <c r="EF729" s="79"/>
      <c r="EG729" s="79"/>
      <c r="EH729" s="79"/>
      <c r="EI729" s="82"/>
      <c r="EJ729" s="82"/>
      <c r="EK729" s="82"/>
      <c r="EL729" s="82"/>
      <c r="EM729" s="82"/>
      <c r="EN729" s="82"/>
      <c r="EO729" s="82"/>
      <c r="EP729" s="82"/>
      <c r="EQ729" s="82"/>
      <c r="ER729" s="82"/>
      <c r="ES729" s="82"/>
      <c r="ET729" s="82"/>
      <c r="EU729" s="82"/>
      <c r="EV729" s="82"/>
      <c r="EW729" s="82"/>
      <c r="EX729" s="82"/>
      <c r="EY729" s="82"/>
      <c r="EZ729" s="82"/>
      <c r="FA729" s="82"/>
      <c r="FB729" s="82"/>
    </row>
    <row r="730" spans="2:158" s="78" customFormat="1">
      <c r="B730" s="773"/>
      <c r="C730" s="724"/>
      <c r="D730" s="79"/>
      <c r="E730" s="79"/>
      <c r="F730" s="79"/>
      <c r="G730" s="79"/>
      <c r="H730" s="79"/>
      <c r="I730" s="79"/>
      <c r="J730" s="79"/>
      <c r="K730" s="79"/>
      <c r="L730" s="79"/>
      <c r="M730" s="79"/>
      <c r="N730" s="79"/>
      <c r="O730" s="80"/>
      <c r="P730" s="79"/>
      <c r="Q730" s="79"/>
      <c r="R730" s="79"/>
      <c r="S730" s="79"/>
      <c r="T730" s="79"/>
      <c r="U730" s="79"/>
      <c r="V730" s="79"/>
      <c r="W730" s="79"/>
      <c r="X730" s="79"/>
      <c r="Y730" s="81">
        <f>SUM(Y731:Y744)</f>
        <v>-1</v>
      </c>
      <c r="Z730" s="81"/>
      <c r="AA730" s="81"/>
      <c r="AB730" s="81"/>
      <c r="AC730" s="81"/>
      <c r="AD730" s="81"/>
      <c r="AE730" s="81"/>
      <c r="AF730" s="102">
        <f t="shared" si="545"/>
        <v>144</v>
      </c>
      <c r="AG730" s="81">
        <f t="shared" ref="AG730:AR730" si="548">SUM(AG731:AG744)</f>
        <v>80</v>
      </c>
      <c r="AH730" s="81">
        <f t="shared" si="548"/>
        <v>0</v>
      </c>
      <c r="AI730" s="81">
        <f t="shared" si="548"/>
        <v>0</v>
      </c>
      <c r="AJ730" s="81">
        <f t="shared" si="548"/>
        <v>0</v>
      </c>
      <c r="AK730" s="81">
        <f t="shared" si="548"/>
        <v>0</v>
      </c>
      <c r="AL730" s="81">
        <f t="shared" si="548"/>
        <v>0</v>
      </c>
      <c r="AM730" s="81">
        <f t="shared" si="548"/>
        <v>0</v>
      </c>
      <c r="AN730" s="81">
        <f t="shared" si="548"/>
        <v>0</v>
      </c>
      <c r="AO730" s="81">
        <f t="shared" si="548"/>
        <v>-17</v>
      </c>
      <c r="AP730" s="81">
        <f t="shared" si="548"/>
        <v>0</v>
      </c>
      <c r="AQ730" s="81">
        <f t="shared" si="548"/>
        <v>-2</v>
      </c>
      <c r="AR730" s="81">
        <f t="shared" si="548"/>
        <v>0</v>
      </c>
      <c r="AS730" s="117">
        <f>SUM(AG730,AH730,AK730,AL730,AO730)</f>
        <v>63</v>
      </c>
      <c r="AT730" s="81">
        <f t="shared" ref="AT730:BA730" si="549">SUM(AT731:AT744)</f>
        <v>0</v>
      </c>
      <c r="AU730" s="81">
        <f t="shared" si="549"/>
        <v>31</v>
      </c>
      <c r="AV730" s="81">
        <f t="shared" si="549"/>
        <v>31</v>
      </c>
      <c r="AW730" s="81">
        <f t="shared" si="549"/>
        <v>0</v>
      </c>
      <c r="AX730" s="81">
        <f t="shared" si="549"/>
        <v>0</v>
      </c>
      <c r="AY730" s="81">
        <f t="shared" si="549"/>
        <v>0</v>
      </c>
      <c r="AZ730" s="81">
        <f t="shared" si="549"/>
        <v>0</v>
      </c>
      <c r="BA730" s="81">
        <f t="shared" si="549"/>
        <v>0</v>
      </c>
      <c r="BB730" s="75">
        <f>SUM(BF730,BD730,BC730)</f>
        <v>0</v>
      </c>
      <c r="BC730" s="81">
        <f t="shared" ref="BC730:BK730" si="550">SUM(BC731:BC744)</f>
        <v>0</v>
      </c>
      <c r="BD730" s="81">
        <f t="shared" si="550"/>
        <v>0</v>
      </c>
      <c r="BE730" s="81">
        <f t="shared" si="550"/>
        <v>0</v>
      </c>
      <c r="BF730" s="81">
        <f t="shared" si="550"/>
        <v>0</v>
      </c>
      <c r="BG730" s="81">
        <f t="shared" si="550"/>
        <v>0</v>
      </c>
      <c r="BH730" s="81">
        <f t="shared" si="550"/>
        <v>-8</v>
      </c>
      <c r="BI730" s="81">
        <f t="shared" si="550"/>
        <v>0</v>
      </c>
      <c r="BJ730" s="81">
        <f t="shared" si="550"/>
        <v>59</v>
      </c>
      <c r="BK730" s="81">
        <f t="shared" si="550"/>
        <v>0</v>
      </c>
      <c r="BL730" s="98">
        <f t="shared" ref="BL730:BL743" si="551">SUM(BM730:BP730)</f>
        <v>-1</v>
      </c>
      <c r="BM730" s="81">
        <f>SUM(BM731:BM744)</f>
        <v>0</v>
      </c>
      <c r="BN730" s="81">
        <f>SUM(BN731:BN744)</f>
        <v>0</v>
      </c>
      <c r="BO730" s="81">
        <f>SUM(BO731:BO744)</f>
        <v>0</v>
      </c>
      <c r="BP730" s="81">
        <f>SUM(BP731:BP744)</f>
        <v>-1</v>
      </c>
      <c r="BQ730" s="71">
        <f t="shared" si="547"/>
        <v>81</v>
      </c>
      <c r="BR730" s="79"/>
      <c r="BS730" s="79"/>
      <c r="BT730" s="79"/>
      <c r="BU730" s="79"/>
      <c r="BV730" s="79"/>
      <c r="BW730" s="79"/>
      <c r="BX730" s="79"/>
      <c r="BY730" s="79"/>
      <c r="BZ730" s="79"/>
      <c r="CA730" s="79"/>
      <c r="CB730" s="79"/>
      <c r="CC730" s="79"/>
      <c r="CD730" s="79"/>
      <c r="CE730" s="79"/>
      <c r="CF730" s="79"/>
      <c r="CG730" s="79"/>
      <c r="CH730" s="79"/>
      <c r="CI730" s="79"/>
      <c r="CJ730" s="79"/>
      <c r="CK730" s="79"/>
      <c r="CL730" s="79"/>
      <c r="CM730" s="79"/>
      <c r="CN730" s="79"/>
      <c r="CO730" s="79"/>
      <c r="CP730" s="188">
        <f t="shared" si="528"/>
        <v>0</v>
      </c>
      <c r="CQ730" s="79"/>
      <c r="CR730" s="79"/>
      <c r="CS730" s="79"/>
      <c r="CT730" s="79"/>
      <c r="CU730" s="79"/>
      <c r="CV730" s="79"/>
      <c r="CW730" s="79"/>
      <c r="CX730" s="79"/>
      <c r="CY730" s="79"/>
      <c r="CZ730" s="79"/>
      <c r="DA730" s="79"/>
      <c r="DB730" s="188">
        <f t="shared" si="529"/>
        <v>0</v>
      </c>
      <c r="DC730" s="38">
        <f t="shared" si="525"/>
        <v>0</v>
      </c>
      <c r="DD730" s="79"/>
      <c r="DE730" s="79"/>
      <c r="DF730" s="79"/>
      <c r="DG730" s="188">
        <f t="shared" si="526"/>
        <v>0</v>
      </c>
      <c r="DH730" s="38">
        <f t="shared" si="527"/>
        <v>0</v>
      </c>
      <c r="DI730" s="79"/>
      <c r="DJ730" s="79"/>
      <c r="DK730" s="79"/>
      <c r="DL730" s="79"/>
      <c r="DM730" s="79"/>
      <c r="DN730" s="79"/>
      <c r="DO730" s="79"/>
      <c r="DP730" s="79"/>
      <c r="DQ730" s="79"/>
      <c r="DR730" s="79"/>
      <c r="DS730" s="79"/>
      <c r="DT730" s="79"/>
      <c r="DU730" s="79"/>
      <c r="DV730" s="79"/>
      <c r="DW730" s="79"/>
      <c r="DX730" s="79"/>
      <c r="DY730" s="79"/>
      <c r="DZ730" s="79"/>
      <c r="EA730" s="79"/>
      <c r="EB730" s="79"/>
      <c r="EC730" s="79"/>
      <c r="ED730" s="79"/>
      <c r="EE730" s="79"/>
      <c r="EF730" s="79"/>
      <c r="EG730" s="79"/>
      <c r="EH730" s="79"/>
      <c r="EI730" s="82"/>
      <c r="EJ730" s="82"/>
      <c r="EK730" s="82"/>
      <c r="EL730" s="82"/>
      <c r="EM730" s="82"/>
      <c r="EN730" s="82"/>
      <c r="EO730" s="82"/>
      <c r="EP730" s="82"/>
      <c r="EQ730" s="82"/>
      <c r="ER730" s="82"/>
      <c r="ES730" s="82"/>
      <c r="ET730" s="82"/>
      <c r="EU730" s="82"/>
      <c r="EV730" s="82"/>
      <c r="EW730" s="82"/>
      <c r="EX730" s="82"/>
      <c r="EY730" s="82"/>
      <c r="EZ730" s="82"/>
      <c r="FA730" s="82"/>
      <c r="FB730" s="82"/>
    </row>
    <row r="731" spans="2:158" s="69" customFormat="1">
      <c r="B731" s="76"/>
      <c r="C731" s="77" t="s">
        <v>385</v>
      </c>
      <c r="D731" s="71"/>
      <c r="E731" s="71"/>
      <c r="F731" s="71"/>
      <c r="G731" s="71"/>
      <c r="H731" s="71"/>
      <c r="I731" s="71"/>
      <c r="J731" s="71"/>
      <c r="K731" s="71"/>
      <c r="L731" s="71"/>
      <c r="M731" s="71"/>
      <c r="N731" s="71"/>
      <c r="O731" s="72"/>
      <c r="P731" s="71"/>
      <c r="Q731" s="71"/>
      <c r="R731" s="71"/>
      <c r="S731" s="71"/>
      <c r="T731" s="71"/>
      <c r="U731" s="71"/>
      <c r="V731" s="71"/>
      <c r="W731" s="71"/>
      <c r="X731" s="71"/>
      <c r="Y731" s="71">
        <f>SUM('рабочая 2023 г'!Y730-'2022 г.'!Y730)</f>
        <v>0</v>
      </c>
      <c r="Z731" s="73"/>
      <c r="AA731" s="73"/>
      <c r="AB731" s="73"/>
      <c r="AC731" s="73"/>
      <c r="AD731" s="73"/>
      <c r="AE731" s="73"/>
      <c r="AF731" s="75">
        <f t="shared" si="545"/>
        <v>49</v>
      </c>
      <c r="AG731" s="71">
        <f>SUM('рабочая 2023 г'!AG730-'2022 г.'!AG730)</f>
        <v>0</v>
      </c>
      <c r="AH731" s="71">
        <f>SUM('рабочая 2023 г'!AH730-'2022 г.'!AH730)</f>
        <v>0</v>
      </c>
      <c r="AI731" s="71">
        <f>SUM('рабочая 2023 г'!AI730-'2022 г.'!AI730)</f>
        <v>0</v>
      </c>
      <c r="AJ731" s="71">
        <f>SUM('рабочая 2023 г'!AJ730-'2022 г.'!AJ730)</f>
        <v>0</v>
      </c>
      <c r="AK731" s="71">
        <f>SUM('рабочая 2023 г'!AK730-'2022 г.'!AK730)</f>
        <v>0</v>
      </c>
      <c r="AL731" s="71">
        <f>SUM('рабочая 2023 г'!AL730-'2022 г.'!AL730)</f>
        <v>0</v>
      </c>
      <c r="AM731" s="71">
        <f>SUM('рабочая 2023 г'!AM730-'2022 г.'!AM730)</f>
        <v>0</v>
      </c>
      <c r="AN731" s="71">
        <f>SUM('рабочая 2023 г'!AN730-'2022 г.'!AN730)</f>
        <v>0</v>
      </c>
      <c r="AO731" s="71">
        <f>SUM('рабочая 2023 г'!AO730-'2022 г.'!AO730)</f>
        <v>0</v>
      </c>
      <c r="AP731" s="71">
        <f>SUM('рабочая 2023 г'!AP730-'2022 г.'!AP730)</f>
        <v>0</v>
      </c>
      <c r="AQ731" s="71">
        <f>SUM('рабочая 2023 г'!AQ730-'2022 г.'!AQ730)</f>
        <v>0</v>
      </c>
      <c r="AR731" s="71">
        <f>SUM('рабочая 2023 г'!AR730-'2022 г.'!AR730)</f>
        <v>0</v>
      </c>
      <c r="AS731" s="117">
        <f>SUM(AG731,AH731,AK731,AL731,AO731)</f>
        <v>0</v>
      </c>
      <c r="AT731" s="71">
        <f>SUM('рабочая 2023 г'!AT730-'2022 г.'!AT730)</f>
        <v>0</v>
      </c>
      <c r="AU731" s="71">
        <f>SUM('рабочая 2023 г'!AU730-'2022 г.'!AU730)</f>
        <v>31</v>
      </c>
      <c r="AV731" s="71">
        <f>SUM('рабочая 2023 г'!AV730-'2022 г.'!AV730)</f>
        <v>31</v>
      </c>
      <c r="AW731" s="71">
        <f>SUM('рабочая 2023 г'!AW730-'2022 г.'!AW730)</f>
        <v>0</v>
      </c>
      <c r="AX731" s="71">
        <f>SUM('рабочая 2023 г'!AX730-'2022 г.'!AX730)</f>
        <v>0</v>
      </c>
      <c r="AY731" s="71">
        <f>SUM('рабочая 2023 г'!AY730-'2022 г.'!AY730)</f>
        <v>0</v>
      </c>
      <c r="AZ731" s="71">
        <f>SUM('рабочая 2023 г'!AZ730-'2022 г.'!AZ730)</f>
        <v>0</v>
      </c>
      <c r="BA731" s="71">
        <f>SUM('рабочая 2023 г'!BA730-'2022 г.'!BA730)</f>
        <v>0</v>
      </c>
      <c r="BB731" s="75"/>
      <c r="BC731" s="71">
        <f>SUM('рабочая 2023 г'!BC730-'2022 г.'!BC730)</f>
        <v>0</v>
      </c>
      <c r="BD731" s="71">
        <f>SUM('рабочая 2023 г'!BD730-'2022 г.'!BD730)</f>
        <v>0</v>
      </c>
      <c r="BE731" s="71">
        <f>SUM('рабочая 2023 г'!BE730-'2022 г.'!BE730)</f>
        <v>0</v>
      </c>
      <c r="BF731" s="71">
        <f>SUM('рабочая 2023 г'!BF730-'2022 г.'!BF730)</f>
        <v>0</v>
      </c>
      <c r="BG731" s="71">
        <f>SUM('рабочая 2023 г'!BG730-'2022 г.'!BG730)</f>
        <v>0</v>
      </c>
      <c r="BH731" s="71">
        <f>SUM('рабочая 2023 г'!BH730-'2022 г.'!BH730)</f>
        <v>0</v>
      </c>
      <c r="BI731" s="71">
        <f>SUM('рабочая 2023 г'!BI730-'2022 г.'!BI730)</f>
        <v>0</v>
      </c>
      <c r="BJ731" s="71">
        <f>SUM('рабочая 2023 г'!BJ730-'2022 г.'!BJ730)</f>
        <v>10</v>
      </c>
      <c r="BK731" s="71">
        <f>SUM('рабочая 2023 г'!BK730-'2022 г.'!BK730)</f>
        <v>0</v>
      </c>
      <c r="BL731" s="73">
        <f t="shared" si="551"/>
        <v>8</v>
      </c>
      <c r="BM731" s="71">
        <f>SUM('рабочая 2023 г'!BM730-'2022 г.'!BM730)</f>
        <v>0</v>
      </c>
      <c r="BN731" s="71">
        <f>SUM('рабочая 2023 г'!BN730-'2022 г.'!BN730)</f>
        <v>0</v>
      </c>
      <c r="BO731" s="71">
        <f>SUM('рабочая 2023 г'!BO730-'2022 г.'!BO730)</f>
        <v>0</v>
      </c>
      <c r="BP731" s="71">
        <f>SUM('рабочая 2023 г'!BP730-'2022 г.'!BP730)</f>
        <v>8</v>
      </c>
      <c r="BQ731" s="71">
        <f>SUM(AF731-AS731)</f>
        <v>49</v>
      </c>
      <c r="BR731" s="71"/>
      <c r="BS731" s="71"/>
      <c r="BT731" s="71"/>
      <c r="BU731" s="71"/>
      <c r="BV731" s="71"/>
      <c r="BW731" s="71"/>
      <c r="BX731" s="71"/>
      <c r="BY731" s="71"/>
      <c r="BZ731" s="71"/>
      <c r="CA731" s="71"/>
      <c r="CB731" s="71"/>
      <c r="CC731" s="71"/>
      <c r="CD731" s="71"/>
      <c r="CE731" s="71"/>
      <c r="CF731" s="71"/>
      <c r="CG731" s="71"/>
      <c r="CH731" s="71"/>
      <c r="CI731" s="71"/>
      <c r="CJ731" s="71"/>
      <c r="CK731" s="71"/>
      <c r="CL731" s="71"/>
      <c r="CM731" s="71"/>
      <c r="CN731" s="71"/>
      <c r="CO731" s="71"/>
      <c r="CP731" s="190">
        <f t="shared" si="528"/>
        <v>0</v>
      </c>
      <c r="CQ731" s="71"/>
      <c r="CR731" s="71"/>
      <c r="CS731" s="71"/>
      <c r="CT731" s="71"/>
      <c r="CU731" s="71"/>
      <c r="CV731" s="71"/>
      <c r="CW731" s="71"/>
      <c r="CX731" s="71"/>
      <c r="CY731" s="71"/>
      <c r="CZ731" s="71"/>
      <c r="DA731" s="71"/>
      <c r="DB731" s="190">
        <f t="shared" si="529"/>
        <v>0</v>
      </c>
      <c r="DC731" s="71">
        <f t="shared" si="525"/>
        <v>0</v>
      </c>
      <c r="DD731" s="71"/>
      <c r="DE731" s="71"/>
      <c r="DF731" s="71"/>
      <c r="DG731" s="190">
        <f t="shared" si="526"/>
        <v>0</v>
      </c>
      <c r="DH731" s="71">
        <f t="shared" si="527"/>
        <v>0</v>
      </c>
      <c r="DI731" s="71"/>
      <c r="DJ731" s="71"/>
      <c r="DK731" s="71"/>
      <c r="DL731" s="71"/>
      <c r="DM731" s="71"/>
      <c r="DN731" s="71"/>
      <c r="DO731" s="71"/>
      <c r="DP731" s="71"/>
      <c r="DQ731" s="71"/>
      <c r="DR731" s="71"/>
      <c r="DS731" s="71"/>
      <c r="DT731" s="71"/>
      <c r="DU731" s="71"/>
      <c r="DV731" s="71"/>
      <c r="DW731" s="71"/>
      <c r="DX731" s="71"/>
      <c r="DY731" s="71"/>
      <c r="DZ731" s="71"/>
      <c r="EA731" s="71"/>
      <c r="EB731" s="71"/>
      <c r="EC731" s="71"/>
      <c r="ED731" s="71"/>
      <c r="EE731" s="71"/>
      <c r="EF731" s="71"/>
      <c r="EG731" s="71"/>
      <c r="EH731" s="71"/>
      <c r="EI731" s="74"/>
      <c r="EJ731" s="74"/>
      <c r="EK731" s="74"/>
      <c r="EL731" s="74"/>
      <c r="EM731" s="74"/>
      <c r="EN731" s="74"/>
      <c r="EO731" s="74"/>
      <c r="EP731" s="74"/>
      <c r="EQ731" s="74"/>
      <c r="ER731" s="74"/>
      <c r="ES731" s="74"/>
      <c r="ET731" s="74"/>
      <c r="EU731" s="74"/>
      <c r="EV731" s="74"/>
      <c r="EW731" s="74"/>
      <c r="EX731" s="74"/>
      <c r="EY731" s="74"/>
      <c r="EZ731" s="74"/>
      <c r="FA731" s="74"/>
      <c r="FB731" s="74"/>
    </row>
    <row r="732" spans="2:158" s="69" customFormat="1">
      <c r="B732" s="76"/>
      <c r="C732" s="77" t="s">
        <v>386</v>
      </c>
      <c r="D732" s="71"/>
      <c r="E732" s="71"/>
      <c r="F732" s="71"/>
      <c r="G732" s="71"/>
      <c r="H732" s="71"/>
      <c r="I732" s="71"/>
      <c r="J732" s="71"/>
      <c r="K732" s="71"/>
      <c r="L732" s="71"/>
      <c r="M732" s="71"/>
      <c r="N732" s="71"/>
      <c r="O732" s="72"/>
      <c r="P732" s="71"/>
      <c r="Q732" s="71"/>
      <c r="R732" s="71"/>
      <c r="S732" s="71"/>
      <c r="T732" s="71"/>
      <c r="U732" s="71"/>
      <c r="V732" s="71"/>
      <c r="W732" s="71"/>
      <c r="X732" s="71"/>
      <c r="Y732" s="71">
        <f>SUM('рабочая 2023 г'!Y731-'2022 г.'!Y731)</f>
        <v>0</v>
      </c>
      <c r="Z732" s="73"/>
      <c r="AA732" s="73"/>
      <c r="AB732" s="73"/>
      <c r="AC732" s="73"/>
      <c r="AD732" s="73"/>
      <c r="AE732" s="73"/>
      <c r="AF732" s="75">
        <f t="shared" si="545"/>
        <v>0</v>
      </c>
      <c r="AG732" s="71">
        <f>SUM('рабочая 2023 г'!AG731-'2022 г.'!AG731)</f>
        <v>0</v>
      </c>
      <c r="AH732" s="71">
        <f>SUM('рабочая 2023 г'!AH731-'2022 г.'!AH731)</f>
        <v>0</v>
      </c>
      <c r="AI732" s="71">
        <f>SUM('рабочая 2023 г'!AI731-'2022 г.'!AI731)</f>
        <v>0</v>
      </c>
      <c r="AJ732" s="71">
        <f>SUM('рабочая 2023 г'!AJ731-'2022 г.'!AJ731)</f>
        <v>0</v>
      </c>
      <c r="AK732" s="71">
        <f>SUM('рабочая 2023 г'!AK731-'2022 г.'!AK731)</f>
        <v>0</v>
      </c>
      <c r="AL732" s="71">
        <f>SUM('рабочая 2023 г'!AL731-'2022 г.'!AL731)</f>
        <v>0</v>
      </c>
      <c r="AM732" s="71">
        <f>SUM('рабочая 2023 г'!AM731-'2022 г.'!AM731)</f>
        <v>0</v>
      </c>
      <c r="AN732" s="71">
        <f>SUM('рабочая 2023 г'!AN731-'2022 г.'!AN731)</f>
        <v>0</v>
      </c>
      <c r="AO732" s="71">
        <f>SUM('рабочая 2023 г'!AO731-'2022 г.'!AO731)</f>
        <v>0</v>
      </c>
      <c r="AP732" s="71">
        <f>SUM('рабочая 2023 г'!AP731-'2022 г.'!AP731)</f>
        <v>0</v>
      </c>
      <c r="AQ732" s="71">
        <f>SUM('рабочая 2023 г'!AQ731-'2022 г.'!AQ731)</f>
        <v>0</v>
      </c>
      <c r="AR732" s="71">
        <f>SUM('рабочая 2023 г'!AR731-'2022 г.'!AR731)</f>
        <v>0</v>
      </c>
      <c r="AS732" s="117">
        <f t="shared" ref="AS732:AS794" si="552">SUM(AG732,AH732,AK732,AL732,AO732)</f>
        <v>0</v>
      </c>
      <c r="AT732" s="71">
        <f>SUM('рабочая 2023 г'!AT731-'2022 г.'!AT731)</f>
        <v>0</v>
      </c>
      <c r="AU732" s="71">
        <f>SUM('рабочая 2023 г'!AU731-'2022 г.'!AU731)</f>
        <v>0</v>
      </c>
      <c r="AV732" s="71">
        <f>SUM('рабочая 2023 г'!AV731-'2022 г.'!AV731)</f>
        <v>0</v>
      </c>
      <c r="AW732" s="71">
        <f>SUM('рабочая 2023 г'!AW731-'2022 г.'!AW731)</f>
        <v>0</v>
      </c>
      <c r="AX732" s="71">
        <f>SUM('рабочая 2023 г'!AX731-'2022 г.'!AX731)</f>
        <v>0</v>
      </c>
      <c r="AY732" s="71">
        <f>SUM('рабочая 2023 г'!AY731-'2022 г.'!AY731)</f>
        <v>0</v>
      </c>
      <c r="AZ732" s="71">
        <f>SUM('рабочая 2023 г'!AZ731-'2022 г.'!AZ731)</f>
        <v>0</v>
      </c>
      <c r="BA732" s="71">
        <f>SUM('рабочая 2023 г'!BA731-'2022 г.'!BA731)</f>
        <v>0</v>
      </c>
      <c r="BB732" s="75">
        <f>SUM(BF732,BD732,BC732)</f>
        <v>0</v>
      </c>
      <c r="BC732" s="71">
        <f>SUM('рабочая 2023 г'!BC731-'2022 г.'!BC731)</f>
        <v>0</v>
      </c>
      <c r="BD732" s="71">
        <f>SUM('рабочая 2023 г'!BD731-'2022 г.'!BD731)</f>
        <v>0</v>
      </c>
      <c r="BE732" s="71">
        <f>SUM('рабочая 2023 г'!BE731-'2022 г.'!BE731)</f>
        <v>0</v>
      </c>
      <c r="BF732" s="71">
        <f>SUM('рабочая 2023 г'!BF731-'2022 г.'!BF731)</f>
        <v>0</v>
      </c>
      <c r="BG732" s="71">
        <f>SUM('рабочая 2023 г'!BG731-'2022 г.'!BG731)</f>
        <v>0</v>
      </c>
      <c r="BH732" s="71">
        <f>SUM('рабочая 2023 г'!BH731-'2022 г.'!BH731)</f>
        <v>0</v>
      </c>
      <c r="BI732" s="71">
        <f>SUM('рабочая 2023 г'!BI731-'2022 г.'!BI731)</f>
        <v>0</v>
      </c>
      <c r="BJ732" s="71">
        <f>SUM('рабочая 2023 г'!BJ731-'2022 г.'!BJ731)</f>
        <v>0</v>
      </c>
      <c r="BK732" s="71">
        <f>SUM('рабочая 2023 г'!BK731-'2022 г.'!BK731)</f>
        <v>0</v>
      </c>
      <c r="BL732" s="73">
        <f t="shared" si="551"/>
        <v>0</v>
      </c>
      <c r="BM732" s="71">
        <f>SUM('рабочая 2023 г'!BM731-'2022 г.'!BM731)</f>
        <v>0</v>
      </c>
      <c r="BN732" s="71">
        <f>SUM('рабочая 2023 г'!BN731-'2022 г.'!BN731)</f>
        <v>0</v>
      </c>
      <c r="BO732" s="71">
        <f>SUM('рабочая 2023 г'!BO731-'2022 г.'!BO731)</f>
        <v>0</v>
      </c>
      <c r="BP732" s="71">
        <f>SUM('рабочая 2023 г'!BP731-'2022 г.'!BP731)</f>
        <v>0</v>
      </c>
      <c r="BQ732" s="71">
        <f t="shared" si="547"/>
        <v>0</v>
      </c>
      <c r="BR732" s="71"/>
      <c r="BS732" s="71"/>
      <c r="BT732" s="71"/>
      <c r="BU732" s="71"/>
      <c r="BV732" s="71"/>
      <c r="BW732" s="71"/>
      <c r="BX732" s="71"/>
      <c r="BY732" s="71"/>
      <c r="BZ732" s="71"/>
      <c r="CA732" s="71"/>
      <c r="CB732" s="71"/>
      <c r="CC732" s="71"/>
      <c r="CD732" s="71"/>
      <c r="CE732" s="71"/>
      <c r="CF732" s="71"/>
      <c r="CG732" s="71"/>
      <c r="CH732" s="71"/>
      <c r="CI732" s="71"/>
      <c r="CJ732" s="71"/>
      <c r="CK732" s="71"/>
      <c r="CL732" s="71"/>
      <c r="CM732" s="71"/>
      <c r="CN732" s="71"/>
      <c r="CO732" s="71"/>
      <c r="CP732" s="190">
        <f t="shared" si="528"/>
        <v>0</v>
      </c>
      <c r="CQ732" s="71"/>
      <c r="CR732" s="71"/>
      <c r="CS732" s="71"/>
      <c r="CT732" s="71"/>
      <c r="CU732" s="71"/>
      <c r="CV732" s="71"/>
      <c r="CW732" s="71"/>
      <c r="CX732" s="71"/>
      <c r="CY732" s="71"/>
      <c r="CZ732" s="71"/>
      <c r="DA732" s="71"/>
      <c r="DB732" s="190">
        <f t="shared" si="529"/>
        <v>0</v>
      </c>
      <c r="DC732" s="71">
        <f t="shared" si="525"/>
        <v>0</v>
      </c>
      <c r="DD732" s="71"/>
      <c r="DE732" s="71"/>
      <c r="DF732" s="71"/>
      <c r="DG732" s="190">
        <f t="shared" si="526"/>
        <v>0</v>
      </c>
      <c r="DH732" s="71">
        <f t="shared" si="527"/>
        <v>0</v>
      </c>
      <c r="DI732" s="71"/>
      <c r="DJ732" s="71"/>
      <c r="DK732" s="71"/>
      <c r="DL732" s="71"/>
      <c r="DM732" s="71"/>
      <c r="DN732" s="71"/>
      <c r="DO732" s="71"/>
      <c r="DP732" s="71"/>
      <c r="DQ732" s="71"/>
      <c r="DR732" s="71"/>
      <c r="DS732" s="71"/>
      <c r="DT732" s="71"/>
      <c r="DU732" s="71"/>
      <c r="DV732" s="71"/>
      <c r="DW732" s="71"/>
      <c r="DX732" s="71"/>
      <c r="DY732" s="71"/>
      <c r="DZ732" s="71"/>
      <c r="EA732" s="71"/>
      <c r="EB732" s="71"/>
      <c r="EC732" s="71"/>
      <c r="ED732" s="71"/>
      <c r="EE732" s="71"/>
      <c r="EF732" s="71"/>
      <c r="EG732" s="71"/>
      <c r="EH732" s="71"/>
      <c r="EI732" s="74"/>
      <c r="EJ732" s="74"/>
      <c r="EK732" s="74"/>
      <c r="EL732" s="74"/>
      <c r="EM732" s="74"/>
      <c r="EN732" s="74"/>
      <c r="EO732" s="74"/>
      <c r="EP732" s="74"/>
      <c r="EQ732" s="74"/>
      <c r="ER732" s="74"/>
      <c r="ES732" s="74"/>
      <c r="ET732" s="74"/>
      <c r="EU732" s="74"/>
      <c r="EV732" s="74"/>
      <c r="EW732" s="74"/>
      <c r="EX732" s="74"/>
      <c r="EY732" s="74"/>
      <c r="EZ732" s="74"/>
      <c r="FA732" s="74"/>
      <c r="FB732" s="74"/>
    </row>
    <row r="733" spans="2:158" s="69" customFormat="1">
      <c r="B733" s="76"/>
      <c r="C733" s="77" t="s">
        <v>387</v>
      </c>
      <c r="D733" s="71"/>
      <c r="E733" s="71"/>
      <c r="F733" s="71"/>
      <c r="G733" s="71"/>
      <c r="H733" s="71"/>
      <c r="I733" s="71"/>
      <c r="J733" s="71"/>
      <c r="K733" s="71"/>
      <c r="L733" s="71"/>
      <c r="M733" s="71"/>
      <c r="N733" s="71"/>
      <c r="O733" s="72"/>
      <c r="P733" s="71"/>
      <c r="Q733" s="71"/>
      <c r="R733" s="71"/>
      <c r="S733" s="71"/>
      <c r="T733" s="71"/>
      <c r="U733" s="71"/>
      <c r="V733" s="71"/>
      <c r="W733" s="71"/>
      <c r="X733" s="71"/>
      <c r="Y733" s="71">
        <f>SUM('рабочая 2023 г'!Y732-'2022 г.'!Y732)</f>
        <v>0</v>
      </c>
      <c r="Z733" s="73"/>
      <c r="AA733" s="73"/>
      <c r="AB733" s="73"/>
      <c r="AC733" s="73"/>
      <c r="AD733" s="73"/>
      <c r="AE733" s="73"/>
      <c r="AF733" s="75">
        <f t="shared" si="545"/>
        <v>0</v>
      </c>
      <c r="AG733" s="71">
        <f>SUM('рабочая 2023 г'!AG732-'2022 г.'!AG732)</f>
        <v>0</v>
      </c>
      <c r="AH733" s="71">
        <f>SUM('рабочая 2023 г'!AH732-'2022 г.'!AH732)</f>
        <v>0</v>
      </c>
      <c r="AI733" s="71">
        <f>SUM('рабочая 2023 г'!AI732-'2022 г.'!AI732)</f>
        <v>0</v>
      </c>
      <c r="AJ733" s="71">
        <f>SUM('рабочая 2023 г'!AJ732-'2022 г.'!AJ732)</f>
        <v>0</v>
      </c>
      <c r="AK733" s="71">
        <f>SUM('рабочая 2023 г'!AK732-'2022 г.'!AK732)</f>
        <v>0</v>
      </c>
      <c r="AL733" s="71">
        <f>SUM('рабочая 2023 г'!AL732-'2022 г.'!AL732)</f>
        <v>0</v>
      </c>
      <c r="AM733" s="71">
        <f>SUM('рабочая 2023 г'!AM732-'2022 г.'!AM732)</f>
        <v>0</v>
      </c>
      <c r="AN733" s="71">
        <f>SUM('рабочая 2023 г'!AN732-'2022 г.'!AN732)</f>
        <v>0</v>
      </c>
      <c r="AO733" s="71">
        <f>SUM('рабочая 2023 г'!AO732-'2022 г.'!AO732)</f>
        <v>0</v>
      </c>
      <c r="AP733" s="71">
        <f>SUM('рабочая 2023 г'!AP732-'2022 г.'!AP732)</f>
        <v>0</v>
      </c>
      <c r="AQ733" s="71">
        <f>SUM('рабочая 2023 г'!AQ732-'2022 г.'!AQ732)</f>
        <v>0</v>
      </c>
      <c r="AR733" s="71">
        <f>SUM('рабочая 2023 г'!AR732-'2022 г.'!AR732)</f>
        <v>0</v>
      </c>
      <c r="AS733" s="117">
        <f t="shared" si="552"/>
        <v>0</v>
      </c>
      <c r="AT733" s="71">
        <f>SUM('рабочая 2023 г'!AT732-'2022 г.'!AT732)</f>
        <v>0</v>
      </c>
      <c r="AU733" s="71">
        <f>SUM('рабочая 2023 г'!AU732-'2022 г.'!AU732)</f>
        <v>0</v>
      </c>
      <c r="AV733" s="71">
        <f>SUM('рабочая 2023 г'!AV732-'2022 г.'!AV732)</f>
        <v>0</v>
      </c>
      <c r="AW733" s="71">
        <f>SUM('рабочая 2023 г'!AW732-'2022 г.'!AW732)</f>
        <v>0</v>
      </c>
      <c r="AX733" s="71">
        <f>SUM('рабочая 2023 г'!AX732-'2022 г.'!AX732)</f>
        <v>0</v>
      </c>
      <c r="AY733" s="71">
        <f>SUM('рабочая 2023 г'!AY732-'2022 г.'!AY732)</f>
        <v>0</v>
      </c>
      <c r="AZ733" s="71">
        <f>SUM('рабочая 2023 г'!AZ732-'2022 г.'!AZ732)</f>
        <v>0</v>
      </c>
      <c r="BA733" s="71">
        <f>SUM('рабочая 2023 г'!BA732-'2022 г.'!BA732)</f>
        <v>0</v>
      </c>
      <c r="BB733" s="75">
        <f t="shared" ref="BB733:BB754" si="553">SUM(BF733,BD733,BC733)</f>
        <v>0</v>
      </c>
      <c r="BC733" s="71">
        <f>SUM('рабочая 2023 г'!BC732-'2022 г.'!BC732)</f>
        <v>0</v>
      </c>
      <c r="BD733" s="71">
        <f>SUM('рабочая 2023 г'!BD732-'2022 г.'!BD732)</f>
        <v>0</v>
      </c>
      <c r="BE733" s="71">
        <f>SUM('рабочая 2023 г'!BE732-'2022 г.'!BE732)</f>
        <v>0</v>
      </c>
      <c r="BF733" s="71">
        <f>SUM('рабочая 2023 г'!BF732-'2022 г.'!BF732)</f>
        <v>0</v>
      </c>
      <c r="BG733" s="71">
        <f>SUM('рабочая 2023 г'!BG732-'2022 г.'!BG732)</f>
        <v>0</v>
      </c>
      <c r="BH733" s="71">
        <f>SUM('рабочая 2023 г'!BH732-'2022 г.'!BH732)</f>
        <v>0</v>
      </c>
      <c r="BI733" s="71">
        <f>SUM('рабочая 2023 г'!BI732-'2022 г.'!BI732)</f>
        <v>0</v>
      </c>
      <c r="BJ733" s="71">
        <f>SUM('рабочая 2023 г'!BJ732-'2022 г.'!BJ732)</f>
        <v>0</v>
      </c>
      <c r="BK733" s="71">
        <f>SUM('рабочая 2023 г'!BK732-'2022 г.'!BK732)</f>
        <v>0</v>
      </c>
      <c r="BL733" s="73">
        <f t="shared" si="551"/>
        <v>0</v>
      </c>
      <c r="BM733" s="71">
        <f>SUM('рабочая 2023 г'!BM732-'2022 г.'!BM732)</f>
        <v>0</v>
      </c>
      <c r="BN733" s="71">
        <f>SUM('рабочая 2023 г'!BN732-'2022 г.'!BN732)</f>
        <v>0</v>
      </c>
      <c r="BO733" s="71">
        <f>SUM('рабочая 2023 г'!BO732-'2022 г.'!BO732)</f>
        <v>0</v>
      </c>
      <c r="BP733" s="71">
        <f>SUM('рабочая 2023 г'!BP732-'2022 г.'!BP732)</f>
        <v>0</v>
      </c>
      <c r="BQ733" s="71">
        <f t="shared" si="547"/>
        <v>0</v>
      </c>
      <c r="BR733" s="71"/>
      <c r="BS733" s="71"/>
      <c r="BT733" s="71"/>
      <c r="BU733" s="71"/>
      <c r="BV733" s="71"/>
      <c r="BW733" s="71"/>
      <c r="BX733" s="71"/>
      <c r="BY733" s="71"/>
      <c r="BZ733" s="71"/>
      <c r="CA733" s="71"/>
      <c r="CB733" s="71"/>
      <c r="CC733" s="71"/>
      <c r="CD733" s="71"/>
      <c r="CE733" s="71"/>
      <c r="CF733" s="71"/>
      <c r="CG733" s="71"/>
      <c r="CH733" s="71"/>
      <c r="CI733" s="71"/>
      <c r="CJ733" s="71"/>
      <c r="CK733" s="71"/>
      <c r="CL733" s="71"/>
      <c r="CM733" s="71"/>
      <c r="CN733" s="71"/>
      <c r="CO733" s="71"/>
      <c r="CP733" s="190">
        <f t="shared" si="528"/>
        <v>0</v>
      </c>
      <c r="CQ733" s="71"/>
      <c r="CR733" s="71"/>
      <c r="CS733" s="71"/>
      <c r="CT733" s="71"/>
      <c r="CU733" s="71"/>
      <c r="CV733" s="71"/>
      <c r="CW733" s="71"/>
      <c r="CX733" s="71"/>
      <c r="CY733" s="71"/>
      <c r="CZ733" s="71"/>
      <c r="DA733" s="71"/>
      <c r="DB733" s="190">
        <f t="shared" si="529"/>
        <v>0</v>
      </c>
      <c r="DC733" s="71">
        <f t="shared" si="525"/>
        <v>0</v>
      </c>
      <c r="DD733" s="71"/>
      <c r="DE733" s="71"/>
      <c r="DF733" s="71"/>
      <c r="DG733" s="190">
        <f t="shared" si="526"/>
        <v>0</v>
      </c>
      <c r="DH733" s="71">
        <f t="shared" si="527"/>
        <v>0</v>
      </c>
      <c r="DI733" s="71"/>
      <c r="DJ733" s="71"/>
      <c r="DK733" s="71"/>
      <c r="DL733" s="71"/>
      <c r="DM733" s="71"/>
      <c r="DN733" s="71"/>
      <c r="DO733" s="71"/>
      <c r="DP733" s="71"/>
      <c r="DQ733" s="71"/>
      <c r="DR733" s="71"/>
      <c r="DS733" s="71"/>
      <c r="DT733" s="71"/>
      <c r="DU733" s="71"/>
      <c r="DV733" s="71"/>
      <c r="DW733" s="71"/>
      <c r="DX733" s="71"/>
      <c r="DY733" s="71"/>
      <c r="DZ733" s="71"/>
      <c r="EA733" s="71"/>
      <c r="EB733" s="71"/>
      <c r="EC733" s="71"/>
      <c r="ED733" s="71"/>
      <c r="EE733" s="71"/>
      <c r="EF733" s="71"/>
      <c r="EG733" s="71"/>
      <c r="EH733" s="71"/>
      <c r="EI733" s="74"/>
      <c r="EJ733" s="74"/>
      <c r="EK733" s="74"/>
      <c r="EL733" s="74"/>
      <c r="EM733" s="74"/>
      <c r="EN733" s="74"/>
      <c r="EO733" s="74"/>
      <c r="EP733" s="74"/>
      <c r="EQ733" s="74"/>
      <c r="ER733" s="74"/>
      <c r="ES733" s="74"/>
      <c r="ET733" s="74"/>
      <c r="EU733" s="74"/>
      <c r="EV733" s="74"/>
      <c r="EW733" s="74"/>
      <c r="EX733" s="74"/>
      <c r="EY733" s="74"/>
      <c r="EZ733" s="74"/>
      <c r="FA733" s="74"/>
      <c r="FB733" s="74"/>
    </row>
    <row r="734" spans="2:158" s="69" customFormat="1">
      <c r="B734" s="76"/>
      <c r="C734" s="77" t="s">
        <v>388</v>
      </c>
      <c r="D734" s="71"/>
      <c r="E734" s="71"/>
      <c r="F734" s="71"/>
      <c r="G734" s="71"/>
      <c r="H734" s="71"/>
      <c r="I734" s="71"/>
      <c r="J734" s="71"/>
      <c r="K734" s="71"/>
      <c r="L734" s="71"/>
      <c r="M734" s="71"/>
      <c r="N734" s="71"/>
      <c r="O734" s="72"/>
      <c r="P734" s="71"/>
      <c r="Q734" s="71"/>
      <c r="R734" s="71"/>
      <c r="S734" s="71"/>
      <c r="T734" s="71"/>
      <c r="U734" s="71"/>
      <c r="V734" s="71"/>
      <c r="W734" s="71"/>
      <c r="X734" s="71"/>
      <c r="Y734" s="71">
        <f>SUM('рабочая 2023 г'!Y733-'2022 г.'!Y733)</f>
        <v>0</v>
      </c>
      <c r="Z734" s="73"/>
      <c r="AA734" s="73"/>
      <c r="AB734" s="73"/>
      <c r="AC734" s="73"/>
      <c r="AD734" s="73"/>
      <c r="AE734" s="73"/>
      <c r="AF734" s="75">
        <f t="shared" si="545"/>
        <v>0</v>
      </c>
      <c r="AG734" s="71">
        <f>SUM('рабочая 2023 г'!AG733-'2022 г.'!AG733)</f>
        <v>0</v>
      </c>
      <c r="AH734" s="71">
        <f>SUM('рабочая 2023 г'!AH733-'2022 г.'!AH733)</f>
        <v>0</v>
      </c>
      <c r="AI734" s="71">
        <f>SUM('рабочая 2023 г'!AI733-'2022 г.'!AI733)</f>
        <v>0</v>
      </c>
      <c r="AJ734" s="71">
        <f>SUM('рабочая 2023 г'!AJ733-'2022 г.'!AJ733)</f>
        <v>0</v>
      </c>
      <c r="AK734" s="71">
        <f>SUM('рабочая 2023 г'!AK733-'2022 г.'!AK733)</f>
        <v>0</v>
      </c>
      <c r="AL734" s="71">
        <f>SUM('рабочая 2023 г'!AL733-'2022 г.'!AL733)</f>
        <v>0</v>
      </c>
      <c r="AM734" s="71">
        <f>SUM('рабочая 2023 г'!AM733-'2022 г.'!AM733)</f>
        <v>0</v>
      </c>
      <c r="AN734" s="71">
        <f>SUM('рабочая 2023 г'!AN733-'2022 г.'!AN733)</f>
        <v>0</v>
      </c>
      <c r="AO734" s="71">
        <f>SUM('рабочая 2023 г'!AO733-'2022 г.'!AO733)</f>
        <v>0</v>
      </c>
      <c r="AP734" s="71">
        <f>SUM('рабочая 2023 г'!AP733-'2022 г.'!AP733)</f>
        <v>0</v>
      </c>
      <c r="AQ734" s="71">
        <f>SUM('рабочая 2023 г'!AQ733-'2022 г.'!AQ733)</f>
        <v>0</v>
      </c>
      <c r="AR734" s="71">
        <f>SUM('рабочая 2023 г'!AR733-'2022 г.'!AR733)</f>
        <v>0</v>
      </c>
      <c r="AS734" s="117">
        <f t="shared" si="552"/>
        <v>0</v>
      </c>
      <c r="AT734" s="71">
        <f>SUM('рабочая 2023 г'!AT733-'2022 г.'!AT733)</f>
        <v>0</v>
      </c>
      <c r="AU734" s="71">
        <f>SUM('рабочая 2023 г'!AU733-'2022 г.'!AU733)</f>
        <v>0</v>
      </c>
      <c r="AV734" s="71">
        <f>SUM('рабочая 2023 г'!AV733-'2022 г.'!AV733)</f>
        <v>0</v>
      </c>
      <c r="AW734" s="71">
        <f>SUM('рабочая 2023 г'!AW733-'2022 г.'!AW733)</f>
        <v>0</v>
      </c>
      <c r="AX734" s="71">
        <f>SUM('рабочая 2023 г'!AX733-'2022 г.'!AX733)</f>
        <v>0</v>
      </c>
      <c r="AY734" s="71">
        <f>SUM('рабочая 2023 г'!AY733-'2022 г.'!AY733)</f>
        <v>0</v>
      </c>
      <c r="AZ734" s="71">
        <f>SUM('рабочая 2023 г'!AZ733-'2022 г.'!AZ733)</f>
        <v>0</v>
      </c>
      <c r="BA734" s="71">
        <f>SUM('рабочая 2023 г'!BA733-'2022 г.'!BA733)</f>
        <v>0</v>
      </c>
      <c r="BB734" s="75">
        <f t="shared" si="553"/>
        <v>0</v>
      </c>
      <c r="BC734" s="71">
        <f>SUM('рабочая 2023 г'!BC733-'2022 г.'!BC733)</f>
        <v>0</v>
      </c>
      <c r="BD734" s="71">
        <f>SUM('рабочая 2023 г'!BD733-'2022 г.'!BD733)</f>
        <v>0</v>
      </c>
      <c r="BE734" s="71">
        <f>SUM('рабочая 2023 г'!BE733-'2022 г.'!BE733)</f>
        <v>0</v>
      </c>
      <c r="BF734" s="71">
        <f>SUM('рабочая 2023 г'!BF733-'2022 г.'!BF733)</f>
        <v>0</v>
      </c>
      <c r="BG734" s="71">
        <f>SUM('рабочая 2023 г'!BG733-'2022 г.'!BG733)</f>
        <v>0</v>
      </c>
      <c r="BH734" s="71">
        <f>SUM('рабочая 2023 г'!BH733-'2022 г.'!BH733)</f>
        <v>0</v>
      </c>
      <c r="BI734" s="71">
        <f>SUM('рабочая 2023 г'!BI733-'2022 г.'!BI733)</f>
        <v>0</v>
      </c>
      <c r="BJ734" s="71">
        <f>SUM('рабочая 2023 г'!BJ733-'2022 г.'!BJ733)</f>
        <v>0</v>
      </c>
      <c r="BK734" s="71">
        <f>SUM('рабочая 2023 г'!BK733-'2022 г.'!BK733)</f>
        <v>0</v>
      </c>
      <c r="BL734" s="73">
        <f t="shared" si="551"/>
        <v>0</v>
      </c>
      <c r="BM734" s="71">
        <f>SUM('рабочая 2023 г'!BM733-'2022 г.'!BM733)</f>
        <v>0</v>
      </c>
      <c r="BN734" s="71">
        <f>SUM('рабочая 2023 г'!BN733-'2022 г.'!BN733)</f>
        <v>0</v>
      </c>
      <c r="BO734" s="71">
        <f>SUM('рабочая 2023 г'!BO733-'2022 г.'!BO733)</f>
        <v>0</v>
      </c>
      <c r="BP734" s="71">
        <f>SUM('рабочая 2023 г'!BP733-'2022 г.'!BP733)</f>
        <v>0</v>
      </c>
      <c r="BQ734" s="71">
        <f t="shared" si="547"/>
        <v>0</v>
      </c>
      <c r="BR734" s="71"/>
      <c r="BS734" s="71"/>
      <c r="BT734" s="71"/>
      <c r="BU734" s="71"/>
      <c r="BV734" s="71"/>
      <c r="BW734" s="71"/>
      <c r="BX734" s="71"/>
      <c r="BY734" s="71"/>
      <c r="BZ734" s="71"/>
      <c r="CA734" s="71"/>
      <c r="CB734" s="71"/>
      <c r="CC734" s="71"/>
      <c r="CD734" s="71"/>
      <c r="CE734" s="71"/>
      <c r="CF734" s="71"/>
      <c r="CG734" s="71"/>
      <c r="CH734" s="71"/>
      <c r="CI734" s="71"/>
      <c r="CJ734" s="71"/>
      <c r="CK734" s="71"/>
      <c r="CL734" s="71"/>
      <c r="CM734" s="71"/>
      <c r="CN734" s="71"/>
      <c r="CO734" s="71"/>
      <c r="CP734" s="190">
        <f t="shared" si="528"/>
        <v>0</v>
      </c>
      <c r="CQ734" s="71"/>
      <c r="CR734" s="71"/>
      <c r="CS734" s="71"/>
      <c r="CT734" s="71"/>
      <c r="CU734" s="71"/>
      <c r="CV734" s="71"/>
      <c r="CW734" s="71"/>
      <c r="CX734" s="71"/>
      <c r="CY734" s="71"/>
      <c r="CZ734" s="71"/>
      <c r="DA734" s="71"/>
      <c r="DB734" s="190">
        <f t="shared" si="529"/>
        <v>0</v>
      </c>
      <c r="DC734" s="71">
        <f t="shared" si="525"/>
        <v>0</v>
      </c>
      <c r="DD734" s="71"/>
      <c r="DE734" s="71"/>
      <c r="DF734" s="71"/>
      <c r="DG734" s="190">
        <f t="shared" si="526"/>
        <v>0</v>
      </c>
      <c r="DH734" s="71">
        <f t="shared" si="527"/>
        <v>0</v>
      </c>
      <c r="DI734" s="71"/>
      <c r="DJ734" s="71"/>
      <c r="DK734" s="71"/>
      <c r="DL734" s="71"/>
      <c r="DM734" s="71"/>
      <c r="DN734" s="71"/>
      <c r="DO734" s="71"/>
      <c r="DP734" s="71"/>
      <c r="DQ734" s="71"/>
      <c r="DR734" s="71"/>
      <c r="DS734" s="71"/>
      <c r="DT734" s="71"/>
      <c r="DU734" s="71"/>
      <c r="DV734" s="71"/>
      <c r="DW734" s="71"/>
      <c r="DX734" s="71"/>
      <c r="DY734" s="71"/>
      <c r="DZ734" s="71"/>
      <c r="EA734" s="71"/>
      <c r="EB734" s="71"/>
      <c r="EC734" s="71"/>
      <c r="ED734" s="71"/>
      <c r="EE734" s="71"/>
      <c r="EF734" s="71"/>
      <c r="EG734" s="71"/>
      <c r="EH734" s="71"/>
      <c r="EI734" s="74"/>
      <c r="EJ734" s="74"/>
      <c r="EK734" s="74"/>
      <c r="EL734" s="74"/>
      <c r="EM734" s="74"/>
      <c r="EN734" s="74"/>
      <c r="EO734" s="74"/>
      <c r="EP734" s="74"/>
      <c r="EQ734" s="74"/>
      <c r="ER734" s="74"/>
      <c r="ES734" s="74"/>
      <c r="ET734" s="74"/>
      <c r="EU734" s="74"/>
      <c r="EV734" s="74"/>
      <c r="EW734" s="74"/>
      <c r="EX734" s="74"/>
      <c r="EY734" s="74"/>
      <c r="EZ734" s="74"/>
      <c r="FA734" s="74"/>
      <c r="FB734" s="74"/>
    </row>
    <row r="735" spans="2:158" s="69" customFormat="1">
      <c r="B735" s="76"/>
      <c r="C735" s="77" t="s">
        <v>389</v>
      </c>
      <c r="D735" s="71"/>
      <c r="E735" s="71"/>
      <c r="F735" s="71"/>
      <c r="G735" s="71"/>
      <c r="H735" s="71"/>
      <c r="I735" s="71"/>
      <c r="J735" s="71"/>
      <c r="K735" s="71"/>
      <c r="L735" s="71"/>
      <c r="M735" s="71"/>
      <c r="N735" s="71"/>
      <c r="O735" s="72"/>
      <c r="P735" s="71"/>
      <c r="Q735" s="71"/>
      <c r="R735" s="71"/>
      <c r="S735" s="71"/>
      <c r="T735" s="71"/>
      <c r="U735" s="71"/>
      <c r="V735" s="71"/>
      <c r="W735" s="71"/>
      <c r="X735" s="71"/>
      <c r="Y735" s="71">
        <f>SUM('рабочая 2023 г'!Y734-'2022 г.'!Y734)</f>
        <v>-3</v>
      </c>
      <c r="Z735" s="73"/>
      <c r="AA735" s="73"/>
      <c r="AB735" s="73"/>
      <c r="AC735" s="73"/>
      <c r="AD735" s="73"/>
      <c r="AE735" s="73"/>
      <c r="AF735" s="75">
        <f t="shared" si="545"/>
        <v>-40</v>
      </c>
      <c r="AG735" s="71">
        <f>SUM('рабочая 2023 г'!AG734-'2022 г.'!AG734)</f>
        <v>0</v>
      </c>
      <c r="AH735" s="71">
        <f>SUM('рабочая 2023 г'!AH734-'2022 г.'!AH734)</f>
        <v>0</v>
      </c>
      <c r="AI735" s="71">
        <f>SUM('рабочая 2023 г'!AI734-'2022 г.'!AI734)</f>
        <v>0</v>
      </c>
      <c r="AJ735" s="71">
        <f>SUM('рабочая 2023 г'!AJ734-'2022 г.'!AJ734)</f>
        <v>0</v>
      </c>
      <c r="AK735" s="71">
        <f>SUM('рабочая 2023 г'!AK734-'2022 г.'!AK734)</f>
        <v>0</v>
      </c>
      <c r="AL735" s="71">
        <f>SUM('рабочая 2023 г'!AL734-'2022 г.'!AL734)</f>
        <v>0</v>
      </c>
      <c r="AM735" s="71">
        <f>SUM('рабочая 2023 г'!AM734-'2022 г.'!AM734)</f>
        <v>0</v>
      </c>
      <c r="AN735" s="71">
        <f>SUM('рабочая 2023 г'!AN734-'2022 г.'!AN734)</f>
        <v>0</v>
      </c>
      <c r="AO735" s="71">
        <f>SUM('рабочая 2023 г'!AO734-'2022 г.'!AO734)</f>
        <v>-19</v>
      </c>
      <c r="AP735" s="71">
        <f>SUM('рабочая 2023 г'!AP734-'2022 г.'!AP734)</f>
        <v>0</v>
      </c>
      <c r="AQ735" s="71">
        <f>SUM('рабочая 2023 г'!AQ734-'2022 г.'!AQ734)</f>
        <v>-2</v>
      </c>
      <c r="AR735" s="71">
        <f>SUM('рабочая 2023 г'!AR734-'2022 г.'!AR734)</f>
        <v>0</v>
      </c>
      <c r="AS735" s="117">
        <f t="shared" si="552"/>
        <v>-19</v>
      </c>
      <c r="AT735" s="71">
        <f>SUM('рабочая 2023 г'!AT734-'2022 г.'!AT734)</f>
        <v>0</v>
      </c>
      <c r="AU735" s="71">
        <f>SUM('рабочая 2023 г'!AU734-'2022 г.'!AU734)</f>
        <v>0</v>
      </c>
      <c r="AV735" s="71">
        <f>SUM('рабочая 2023 г'!AV734-'2022 г.'!AV734)</f>
        <v>0</v>
      </c>
      <c r="AW735" s="71">
        <f>SUM('рабочая 2023 г'!AW734-'2022 г.'!AW734)</f>
        <v>0</v>
      </c>
      <c r="AX735" s="71">
        <f>SUM('рабочая 2023 г'!AX734-'2022 г.'!AX734)</f>
        <v>0</v>
      </c>
      <c r="AY735" s="71">
        <f>SUM('рабочая 2023 г'!AY734-'2022 г.'!AY734)</f>
        <v>0</v>
      </c>
      <c r="AZ735" s="71">
        <f>SUM('рабочая 2023 г'!AZ734-'2022 г.'!AZ734)</f>
        <v>0</v>
      </c>
      <c r="BA735" s="71">
        <f>SUM('рабочая 2023 г'!BA734-'2022 г.'!BA734)</f>
        <v>0</v>
      </c>
      <c r="BB735" s="75">
        <f t="shared" si="553"/>
        <v>0</v>
      </c>
      <c r="BC735" s="71">
        <f>SUM('рабочая 2023 г'!BC734-'2022 г.'!BC734)</f>
        <v>0</v>
      </c>
      <c r="BD735" s="71">
        <f>SUM('рабочая 2023 г'!BD734-'2022 г.'!BD734)</f>
        <v>0</v>
      </c>
      <c r="BE735" s="71">
        <f>SUM('рабочая 2023 г'!BE734-'2022 г.'!BE734)</f>
        <v>0</v>
      </c>
      <c r="BF735" s="71">
        <f>SUM('рабочая 2023 г'!BF734-'2022 г.'!BF734)</f>
        <v>0</v>
      </c>
      <c r="BG735" s="71">
        <f>SUM('рабочая 2023 г'!BG734-'2022 г.'!BG734)</f>
        <v>0</v>
      </c>
      <c r="BH735" s="71">
        <f>SUM('рабочая 2023 г'!BH734-'2022 г.'!BH734)</f>
        <v>-8</v>
      </c>
      <c r="BI735" s="71">
        <f>SUM('рабочая 2023 г'!BI734-'2022 г.'!BI734)</f>
        <v>0</v>
      </c>
      <c r="BJ735" s="71">
        <f>SUM('рабочая 2023 г'!BJ734-'2022 г.'!BJ734)</f>
        <v>-3</v>
      </c>
      <c r="BK735" s="71">
        <f>SUM('рабочая 2023 г'!BK734-'2022 г.'!BK734)</f>
        <v>0</v>
      </c>
      <c r="BL735" s="73">
        <f t="shared" si="551"/>
        <v>-10</v>
      </c>
      <c r="BM735" s="71">
        <f>SUM('рабочая 2023 г'!BM734-'2022 г.'!BM734)</f>
        <v>0</v>
      </c>
      <c r="BN735" s="71">
        <f>SUM('рабочая 2023 г'!BN734-'2022 г.'!BN734)</f>
        <v>0</v>
      </c>
      <c r="BO735" s="71">
        <f>SUM('рабочая 2023 г'!BO734-'2022 г.'!BO734)</f>
        <v>0</v>
      </c>
      <c r="BP735" s="71">
        <f>SUM('рабочая 2023 г'!BP734-'2022 г.'!BP734)</f>
        <v>-10</v>
      </c>
      <c r="BQ735" s="71">
        <f t="shared" si="547"/>
        <v>-21</v>
      </c>
      <c r="BR735" s="71"/>
      <c r="BS735" s="71"/>
      <c r="BT735" s="71"/>
      <c r="BU735" s="71"/>
      <c r="BV735" s="71"/>
      <c r="BW735" s="71"/>
      <c r="BX735" s="71"/>
      <c r="BY735" s="71"/>
      <c r="BZ735" s="71"/>
      <c r="CA735" s="71"/>
      <c r="CB735" s="71"/>
      <c r="CC735" s="71"/>
      <c r="CD735" s="71"/>
      <c r="CE735" s="71"/>
      <c r="CF735" s="71"/>
      <c r="CG735" s="71"/>
      <c r="CH735" s="71"/>
      <c r="CI735" s="71"/>
      <c r="CJ735" s="71"/>
      <c r="CK735" s="71"/>
      <c r="CL735" s="71"/>
      <c r="CM735" s="71"/>
      <c r="CN735" s="71"/>
      <c r="CO735" s="71"/>
      <c r="CP735" s="190">
        <f t="shared" si="528"/>
        <v>0</v>
      </c>
      <c r="CQ735" s="71"/>
      <c r="CR735" s="71"/>
      <c r="CS735" s="71"/>
      <c r="CT735" s="71"/>
      <c r="CU735" s="71"/>
      <c r="CV735" s="71"/>
      <c r="CW735" s="71"/>
      <c r="CX735" s="71"/>
      <c r="CY735" s="71"/>
      <c r="CZ735" s="71"/>
      <c r="DA735" s="71"/>
      <c r="DB735" s="190">
        <f t="shared" si="529"/>
        <v>0</v>
      </c>
      <c r="DC735" s="71">
        <f t="shared" si="525"/>
        <v>0</v>
      </c>
      <c r="DD735" s="71"/>
      <c r="DE735" s="71"/>
      <c r="DF735" s="71"/>
      <c r="DG735" s="190">
        <f t="shared" si="526"/>
        <v>0</v>
      </c>
      <c r="DH735" s="71">
        <f t="shared" si="527"/>
        <v>0</v>
      </c>
      <c r="DI735" s="71"/>
      <c r="DJ735" s="71"/>
      <c r="DK735" s="71"/>
      <c r="DL735" s="71"/>
      <c r="DM735" s="71"/>
      <c r="DN735" s="71"/>
      <c r="DO735" s="71"/>
      <c r="DP735" s="71"/>
      <c r="DQ735" s="71"/>
      <c r="DR735" s="71"/>
      <c r="DS735" s="71"/>
      <c r="DT735" s="71"/>
      <c r="DU735" s="71"/>
      <c r="DV735" s="71"/>
      <c r="DW735" s="71"/>
      <c r="DX735" s="71"/>
      <c r="DY735" s="71"/>
      <c r="DZ735" s="71"/>
      <c r="EA735" s="71"/>
      <c r="EB735" s="71"/>
      <c r="EC735" s="71"/>
      <c r="ED735" s="71"/>
      <c r="EE735" s="71"/>
      <c r="EF735" s="71"/>
      <c r="EG735" s="71"/>
      <c r="EH735" s="71"/>
      <c r="EI735" s="74"/>
      <c r="EJ735" s="74"/>
      <c r="EK735" s="74"/>
      <c r="EL735" s="74"/>
      <c r="EM735" s="74"/>
      <c r="EN735" s="74"/>
      <c r="EO735" s="74"/>
      <c r="EP735" s="74"/>
      <c r="EQ735" s="74"/>
      <c r="ER735" s="74"/>
      <c r="ES735" s="74"/>
      <c r="ET735" s="74"/>
      <c r="EU735" s="74"/>
      <c r="EV735" s="74"/>
      <c r="EW735" s="74"/>
      <c r="EX735" s="74"/>
      <c r="EY735" s="74"/>
      <c r="EZ735" s="74"/>
      <c r="FA735" s="74"/>
      <c r="FB735" s="74"/>
    </row>
    <row r="736" spans="2:158" s="69" customFormat="1" ht="10.5" customHeight="1">
      <c r="B736" s="76"/>
      <c r="C736" s="77" t="s">
        <v>390</v>
      </c>
      <c r="D736" s="71"/>
      <c r="E736" s="71"/>
      <c r="F736" s="71"/>
      <c r="G736" s="71"/>
      <c r="H736" s="71"/>
      <c r="I736" s="71"/>
      <c r="J736" s="71"/>
      <c r="K736" s="71"/>
      <c r="L736" s="71"/>
      <c r="M736" s="71"/>
      <c r="N736" s="71"/>
      <c r="O736" s="72"/>
      <c r="P736" s="71"/>
      <c r="Q736" s="71"/>
      <c r="R736" s="71"/>
      <c r="S736" s="71"/>
      <c r="T736" s="71"/>
      <c r="U736" s="71"/>
      <c r="V736" s="71"/>
      <c r="W736" s="71"/>
      <c r="X736" s="71"/>
      <c r="Y736" s="71">
        <f>SUM('рабочая 2023 г'!Y735-'2022 г.'!Y735)</f>
        <v>0</v>
      </c>
      <c r="Z736" s="73"/>
      <c r="AA736" s="73"/>
      <c r="AB736" s="73"/>
      <c r="AC736" s="73"/>
      <c r="AD736" s="73"/>
      <c r="AE736" s="73"/>
      <c r="AF736" s="75">
        <f t="shared" si="545"/>
        <v>0</v>
      </c>
      <c r="AG736" s="71">
        <f>SUM('рабочая 2023 г'!AG735-'2022 г.'!AG735)</f>
        <v>0</v>
      </c>
      <c r="AH736" s="71">
        <f>SUM('рабочая 2023 г'!AH735-'2022 г.'!AH735)</f>
        <v>0</v>
      </c>
      <c r="AI736" s="71">
        <f>SUM('рабочая 2023 г'!AI735-'2022 г.'!AI735)</f>
        <v>0</v>
      </c>
      <c r="AJ736" s="71">
        <f>SUM('рабочая 2023 г'!AJ735-'2022 г.'!AJ735)</f>
        <v>0</v>
      </c>
      <c r="AK736" s="71">
        <f>SUM('рабочая 2023 г'!AK735-'2022 г.'!AK735)</f>
        <v>0</v>
      </c>
      <c r="AL736" s="71">
        <f>SUM('рабочая 2023 г'!AL735-'2022 г.'!AL735)</f>
        <v>0</v>
      </c>
      <c r="AM736" s="71">
        <f>SUM('рабочая 2023 г'!AM735-'2022 г.'!AM735)</f>
        <v>0</v>
      </c>
      <c r="AN736" s="71">
        <f>SUM('рабочая 2023 г'!AN735-'2022 г.'!AN735)</f>
        <v>0</v>
      </c>
      <c r="AO736" s="71">
        <f>SUM('рабочая 2023 г'!AO735-'2022 г.'!AO735)</f>
        <v>0</v>
      </c>
      <c r="AP736" s="71">
        <f>SUM('рабочая 2023 г'!AP735-'2022 г.'!AP735)</f>
        <v>0</v>
      </c>
      <c r="AQ736" s="71">
        <f>SUM('рабочая 2023 г'!AQ735-'2022 г.'!AQ735)</f>
        <v>0</v>
      </c>
      <c r="AR736" s="71">
        <f>SUM('рабочая 2023 г'!AR735-'2022 г.'!AR735)</f>
        <v>0</v>
      </c>
      <c r="AS736" s="117">
        <f t="shared" si="552"/>
        <v>0</v>
      </c>
      <c r="AT736" s="71">
        <f>SUM('рабочая 2023 г'!AT735-'2022 г.'!AT735)</f>
        <v>0</v>
      </c>
      <c r="AU736" s="71">
        <f>SUM('рабочая 2023 г'!AU735-'2022 г.'!AU735)</f>
        <v>0</v>
      </c>
      <c r="AV736" s="71">
        <f>SUM('рабочая 2023 г'!AV735-'2022 г.'!AV735)</f>
        <v>0</v>
      </c>
      <c r="AW736" s="71">
        <f>SUM('рабочая 2023 г'!AW735-'2022 г.'!AW735)</f>
        <v>0</v>
      </c>
      <c r="AX736" s="71">
        <f>SUM('рабочая 2023 г'!AX735-'2022 г.'!AX735)</f>
        <v>0</v>
      </c>
      <c r="AY736" s="71">
        <f>SUM('рабочая 2023 г'!AY735-'2022 г.'!AY735)</f>
        <v>0</v>
      </c>
      <c r="AZ736" s="71">
        <f>SUM('рабочая 2023 г'!AZ735-'2022 г.'!AZ735)</f>
        <v>0</v>
      </c>
      <c r="BA736" s="71">
        <f>SUM('рабочая 2023 г'!BA735-'2022 г.'!BA735)</f>
        <v>0</v>
      </c>
      <c r="BB736" s="75">
        <f t="shared" si="553"/>
        <v>0</v>
      </c>
      <c r="BC736" s="71">
        <f>SUM('рабочая 2023 г'!BC735-'2022 г.'!BC735)</f>
        <v>0</v>
      </c>
      <c r="BD736" s="71">
        <f>SUM('рабочая 2023 г'!BD735-'2022 г.'!BD735)</f>
        <v>0</v>
      </c>
      <c r="BE736" s="71">
        <f>SUM('рабочая 2023 г'!BE735-'2022 г.'!BE735)</f>
        <v>0</v>
      </c>
      <c r="BF736" s="71">
        <f>SUM('рабочая 2023 г'!BF735-'2022 г.'!BF735)</f>
        <v>0</v>
      </c>
      <c r="BG736" s="71">
        <f>SUM('рабочая 2023 г'!BG735-'2022 г.'!BG735)</f>
        <v>0</v>
      </c>
      <c r="BH736" s="71">
        <f>SUM('рабочая 2023 г'!BH735-'2022 г.'!BH735)</f>
        <v>0</v>
      </c>
      <c r="BI736" s="71">
        <f>SUM('рабочая 2023 г'!BI735-'2022 г.'!BI735)</f>
        <v>0</v>
      </c>
      <c r="BJ736" s="71">
        <f>SUM('рабочая 2023 г'!BJ735-'2022 г.'!BJ735)</f>
        <v>0</v>
      </c>
      <c r="BK736" s="71">
        <f>SUM('рабочая 2023 г'!BK735-'2022 г.'!BK735)</f>
        <v>0</v>
      </c>
      <c r="BL736" s="73">
        <f t="shared" si="551"/>
        <v>0</v>
      </c>
      <c r="BM736" s="71">
        <f>SUM('рабочая 2023 г'!BM735-'2022 г.'!BM735)</f>
        <v>0</v>
      </c>
      <c r="BN736" s="71">
        <f>SUM('рабочая 2023 г'!BN735-'2022 г.'!BN735)</f>
        <v>0</v>
      </c>
      <c r="BO736" s="71">
        <f>SUM('рабочая 2023 г'!BO735-'2022 г.'!BO735)</f>
        <v>0</v>
      </c>
      <c r="BP736" s="71">
        <f>SUM('рабочая 2023 г'!BP735-'2022 г.'!BP735)</f>
        <v>0</v>
      </c>
      <c r="BQ736" s="71">
        <f t="shared" si="547"/>
        <v>0</v>
      </c>
      <c r="BR736" s="71"/>
      <c r="BS736" s="71"/>
      <c r="BT736" s="71"/>
      <c r="BU736" s="71"/>
      <c r="BV736" s="71"/>
      <c r="BW736" s="71"/>
      <c r="BX736" s="71"/>
      <c r="BY736" s="71"/>
      <c r="BZ736" s="71"/>
      <c r="CA736" s="71"/>
      <c r="CB736" s="71"/>
      <c r="CC736" s="71"/>
      <c r="CD736" s="71"/>
      <c r="CE736" s="71"/>
      <c r="CF736" s="71"/>
      <c r="CG736" s="71"/>
      <c r="CH736" s="71"/>
      <c r="CI736" s="71"/>
      <c r="CJ736" s="71"/>
      <c r="CK736" s="71"/>
      <c r="CL736" s="71"/>
      <c r="CM736" s="71"/>
      <c r="CN736" s="71"/>
      <c r="CO736" s="71"/>
      <c r="CP736" s="190">
        <f t="shared" si="528"/>
        <v>0</v>
      </c>
      <c r="CQ736" s="71"/>
      <c r="CR736" s="71"/>
      <c r="CS736" s="71"/>
      <c r="CT736" s="71"/>
      <c r="CU736" s="71"/>
      <c r="CV736" s="71"/>
      <c r="CW736" s="71"/>
      <c r="CX736" s="71"/>
      <c r="CY736" s="71"/>
      <c r="CZ736" s="71"/>
      <c r="DA736" s="71"/>
      <c r="DB736" s="190">
        <f t="shared" si="529"/>
        <v>0</v>
      </c>
      <c r="DC736" s="71">
        <f t="shared" si="525"/>
        <v>0</v>
      </c>
      <c r="DD736" s="71"/>
      <c r="DE736" s="71"/>
      <c r="DF736" s="71"/>
      <c r="DG736" s="190">
        <f t="shared" si="526"/>
        <v>0</v>
      </c>
      <c r="DH736" s="71">
        <f t="shared" si="527"/>
        <v>0</v>
      </c>
      <c r="DI736" s="71"/>
      <c r="DJ736" s="71"/>
      <c r="DK736" s="71"/>
      <c r="DL736" s="71"/>
      <c r="DM736" s="71"/>
      <c r="DN736" s="71"/>
      <c r="DO736" s="71"/>
      <c r="DP736" s="71"/>
      <c r="DQ736" s="71"/>
      <c r="DR736" s="71"/>
      <c r="DS736" s="71"/>
      <c r="DT736" s="71"/>
      <c r="DU736" s="71"/>
      <c r="DV736" s="71"/>
      <c r="DW736" s="71"/>
      <c r="DX736" s="71"/>
      <c r="DY736" s="71"/>
      <c r="DZ736" s="71"/>
      <c r="EA736" s="71"/>
      <c r="EB736" s="71"/>
      <c r="EC736" s="71"/>
      <c r="ED736" s="71"/>
      <c r="EE736" s="71"/>
      <c r="EF736" s="71"/>
      <c r="EG736" s="71"/>
      <c r="EH736" s="71"/>
      <c r="EI736" s="74"/>
      <c r="EJ736" s="74"/>
      <c r="EK736" s="74"/>
      <c r="EL736" s="74"/>
      <c r="EM736" s="74"/>
      <c r="EN736" s="74"/>
      <c r="EO736" s="74"/>
      <c r="EP736" s="74"/>
      <c r="EQ736" s="74"/>
      <c r="ER736" s="74"/>
      <c r="ES736" s="74"/>
      <c r="ET736" s="74"/>
      <c r="EU736" s="74"/>
      <c r="EV736" s="74"/>
      <c r="EW736" s="74"/>
      <c r="EX736" s="74"/>
      <c r="EY736" s="74"/>
      <c r="EZ736" s="74"/>
      <c r="FA736" s="74"/>
      <c r="FB736" s="74"/>
    </row>
    <row r="737" spans="2:158" s="69" customFormat="1">
      <c r="B737" s="76"/>
      <c r="C737" s="77" t="s">
        <v>391</v>
      </c>
      <c r="D737" s="71"/>
      <c r="E737" s="71"/>
      <c r="F737" s="71"/>
      <c r="G737" s="71"/>
      <c r="H737" s="71"/>
      <c r="I737" s="71"/>
      <c r="J737" s="71"/>
      <c r="K737" s="71"/>
      <c r="L737" s="71"/>
      <c r="M737" s="71"/>
      <c r="N737" s="71"/>
      <c r="O737" s="72"/>
      <c r="P737" s="71"/>
      <c r="Q737" s="71"/>
      <c r="R737" s="71"/>
      <c r="S737" s="71"/>
      <c r="T737" s="71"/>
      <c r="U737" s="71"/>
      <c r="V737" s="71"/>
      <c r="W737" s="71"/>
      <c r="X737" s="71"/>
      <c r="Y737" s="71">
        <f>SUM('рабочая 2023 г'!Y736-'2022 г.'!Y736)</f>
        <v>0</v>
      </c>
      <c r="Z737" s="73"/>
      <c r="AA737" s="73"/>
      <c r="AB737" s="73"/>
      <c r="AC737" s="73"/>
      <c r="AD737" s="73"/>
      <c r="AE737" s="73"/>
      <c r="AF737" s="75">
        <f t="shared" si="545"/>
        <v>0</v>
      </c>
      <c r="AG737" s="71">
        <f>SUM('рабочая 2023 г'!AG736-'2022 г.'!AG736)</f>
        <v>0</v>
      </c>
      <c r="AH737" s="71">
        <f>SUM('рабочая 2023 г'!AH736-'2022 г.'!AH736)</f>
        <v>0</v>
      </c>
      <c r="AI737" s="71">
        <f>SUM('рабочая 2023 г'!AI736-'2022 г.'!AI736)</f>
        <v>0</v>
      </c>
      <c r="AJ737" s="71">
        <f>SUM('рабочая 2023 г'!AJ736-'2022 г.'!AJ736)</f>
        <v>0</v>
      </c>
      <c r="AK737" s="71">
        <f>SUM('рабочая 2023 г'!AK736-'2022 г.'!AK736)</f>
        <v>0</v>
      </c>
      <c r="AL737" s="71">
        <f>SUM('рабочая 2023 г'!AL736-'2022 г.'!AL736)</f>
        <v>0</v>
      </c>
      <c r="AM737" s="71">
        <f>SUM('рабочая 2023 г'!AM736-'2022 г.'!AM736)</f>
        <v>0</v>
      </c>
      <c r="AN737" s="71">
        <f>SUM('рабочая 2023 г'!AN736-'2022 г.'!AN736)</f>
        <v>0</v>
      </c>
      <c r="AO737" s="71">
        <f>SUM('рабочая 2023 г'!AO736-'2022 г.'!AO736)</f>
        <v>0</v>
      </c>
      <c r="AP737" s="71">
        <f>SUM('рабочая 2023 г'!AP736-'2022 г.'!AP736)</f>
        <v>0</v>
      </c>
      <c r="AQ737" s="71">
        <f>SUM('рабочая 2023 г'!AQ736-'2022 г.'!AQ736)</f>
        <v>0</v>
      </c>
      <c r="AR737" s="71">
        <f>SUM('рабочая 2023 г'!AR736-'2022 г.'!AR736)</f>
        <v>0</v>
      </c>
      <c r="AS737" s="117">
        <f t="shared" si="552"/>
        <v>0</v>
      </c>
      <c r="AT737" s="71">
        <f>SUM('рабочая 2023 г'!AT736-'2022 г.'!AT736)</f>
        <v>0</v>
      </c>
      <c r="AU737" s="71">
        <f>SUM('рабочая 2023 г'!AU736-'2022 г.'!AU736)</f>
        <v>0</v>
      </c>
      <c r="AV737" s="71">
        <f>SUM('рабочая 2023 г'!AV736-'2022 г.'!AV736)</f>
        <v>0</v>
      </c>
      <c r="AW737" s="71">
        <f>SUM('рабочая 2023 г'!AW736-'2022 г.'!AW736)</f>
        <v>0</v>
      </c>
      <c r="AX737" s="71">
        <f>SUM('рабочая 2023 г'!AX736-'2022 г.'!AX736)</f>
        <v>0</v>
      </c>
      <c r="AY737" s="71">
        <f>SUM('рабочая 2023 г'!AY736-'2022 г.'!AY736)</f>
        <v>0</v>
      </c>
      <c r="AZ737" s="71">
        <f>SUM('рабочая 2023 г'!AZ736-'2022 г.'!AZ736)</f>
        <v>0</v>
      </c>
      <c r="BA737" s="71">
        <f>SUM('рабочая 2023 г'!BA736-'2022 г.'!BA736)</f>
        <v>0</v>
      </c>
      <c r="BB737" s="75">
        <f t="shared" si="553"/>
        <v>0</v>
      </c>
      <c r="BC737" s="71">
        <f>SUM('рабочая 2023 г'!BC736-'2022 г.'!BC736)</f>
        <v>0</v>
      </c>
      <c r="BD737" s="71">
        <f>SUM('рабочая 2023 г'!BD736-'2022 г.'!BD736)</f>
        <v>0</v>
      </c>
      <c r="BE737" s="71">
        <f>SUM('рабочая 2023 г'!BE736-'2022 г.'!BE736)</f>
        <v>0</v>
      </c>
      <c r="BF737" s="71">
        <f>SUM('рабочая 2023 г'!BF736-'2022 г.'!BF736)</f>
        <v>0</v>
      </c>
      <c r="BG737" s="71">
        <f>SUM('рабочая 2023 г'!BG736-'2022 г.'!BG736)</f>
        <v>0</v>
      </c>
      <c r="BH737" s="71">
        <f>SUM('рабочая 2023 г'!BH736-'2022 г.'!BH736)</f>
        <v>0</v>
      </c>
      <c r="BI737" s="71">
        <f>SUM('рабочая 2023 г'!BI736-'2022 г.'!BI736)</f>
        <v>0</v>
      </c>
      <c r="BJ737" s="71">
        <f>SUM('рабочая 2023 г'!BJ736-'2022 г.'!BJ736)</f>
        <v>0</v>
      </c>
      <c r="BK737" s="71">
        <f>SUM('рабочая 2023 г'!BK736-'2022 г.'!BK736)</f>
        <v>0</v>
      </c>
      <c r="BL737" s="73">
        <f t="shared" si="551"/>
        <v>0</v>
      </c>
      <c r="BM737" s="71">
        <f>SUM('рабочая 2023 г'!BM736-'2022 г.'!BM736)</f>
        <v>0</v>
      </c>
      <c r="BN737" s="71">
        <f>SUM('рабочая 2023 г'!BN736-'2022 г.'!BN736)</f>
        <v>0</v>
      </c>
      <c r="BO737" s="71">
        <f>SUM('рабочая 2023 г'!BO736-'2022 г.'!BO736)</f>
        <v>0</v>
      </c>
      <c r="BP737" s="71">
        <f>SUM('рабочая 2023 г'!BP736-'2022 г.'!BP736)</f>
        <v>0</v>
      </c>
      <c r="BQ737" s="71">
        <f t="shared" si="547"/>
        <v>0</v>
      </c>
      <c r="BR737" s="71"/>
      <c r="BS737" s="71"/>
      <c r="BT737" s="71"/>
      <c r="BU737" s="71"/>
      <c r="BV737" s="71"/>
      <c r="BW737" s="71"/>
      <c r="BX737" s="71"/>
      <c r="BY737" s="71"/>
      <c r="BZ737" s="71"/>
      <c r="CA737" s="71"/>
      <c r="CB737" s="71"/>
      <c r="CC737" s="71"/>
      <c r="CD737" s="71"/>
      <c r="CE737" s="71"/>
      <c r="CF737" s="71"/>
      <c r="CG737" s="71"/>
      <c r="CH737" s="71"/>
      <c r="CI737" s="71"/>
      <c r="CJ737" s="71"/>
      <c r="CK737" s="71"/>
      <c r="CL737" s="71"/>
      <c r="CM737" s="71"/>
      <c r="CN737" s="71"/>
      <c r="CO737" s="71"/>
      <c r="CP737" s="190">
        <f t="shared" si="528"/>
        <v>0</v>
      </c>
      <c r="CQ737" s="71"/>
      <c r="CR737" s="71"/>
      <c r="CS737" s="71"/>
      <c r="CT737" s="71"/>
      <c r="CU737" s="71"/>
      <c r="CV737" s="71"/>
      <c r="CW737" s="71"/>
      <c r="CX737" s="71"/>
      <c r="CY737" s="71"/>
      <c r="CZ737" s="71"/>
      <c r="DA737" s="71"/>
      <c r="DB737" s="190">
        <f t="shared" si="529"/>
        <v>0</v>
      </c>
      <c r="DC737" s="71">
        <f t="shared" si="525"/>
        <v>0</v>
      </c>
      <c r="DD737" s="71"/>
      <c r="DE737" s="71"/>
      <c r="DF737" s="71"/>
      <c r="DG737" s="190">
        <f t="shared" si="526"/>
        <v>0</v>
      </c>
      <c r="DH737" s="71">
        <f t="shared" si="527"/>
        <v>0</v>
      </c>
      <c r="DI737" s="71"/>
      <c r="DJ737" s="71"/>
      <c r="DK737" s="71"/>
      <c r="DL737" s="71"/>
      <c r="DM737" s="71"/>
      <c r="DN737" s="71"/>
      <c r="DO737" s="71"/>
      <c r="DP737" s="71"/>
      <c r="DQ737" s="71"/>
      <c r="DR737" s="71"/>
      <c r="DS737" s="71"/>
      <c r="DT737" s="71"/>
      <c r="DU737" s="71"/>
      <c r="DV737" s="71"/>
      <c r="DW737" s="71"/>
      <c r="DX737" s="71"/>
      <c r="DY737" s="71"/>
      <c r="DZ737" s="71"/>
      <c r="EA737" s="71"/>
      <c r="EB737" s="71"/>
      <c r="EC737" s="71"/>
      <c r="ED737" s="71"/>
      <c r="EE737" s="71"/>
      <c r="EF737" s="71"/>
      <c r="EG737" s="71"/>
      <c r="EH737" s="71"/>
      <c r="EI737" s="74"/>
      <c r="EJ737" s="74"/>
      <c r="EK737" s="74"/>
      <c r="EL737" s="74"/>
      <c r="EM737" s="74"/>
      <c r="EN737" s="74"/>
      <c r="EO737" s="74"/>
      <c r="EP737" s="74"/>
      <c r="EQ737" s="74"/>
      <c r="ER737" s="74"/>
      <c r="ES737" s="74"/>
      <c r="ET737" s="74"/>
      <c r="EU737" s="74"/>
      <c r="EV737" s="74"/>
      <c r="EW737" s="74"/>
      <c r="EX737" s="74"/>
      <c r="EY737" s="74"/>
      <c r="EZ737" s="74"/>
      <c r="FA737" s="74"/>
      <c r="FB737" s="74"/>
    </row>
    <row r="738" spans="2:158" s="69" customFormat="1">
      <c r="B738" s="76"/>
      <c r="C738" s="77" t="s">
        <v>392</v>
      </c>
      <c r="D738" s="71"/>
      <c r="E738" s="71"/>
      <c r="F738" s="71"/>
      <c r="G738" s="71"/>
      <c r="H738" s="71"/>
      <c r="I738" s="71"/>
      <c r="J738" s="71"/>
      <c r="K738" s="71"/>
      <c r="L738" s="71"/>
      <c r="M738" s="71"/>
      <c r="N738" s="71"/>
      <c r="O738" s="72"/>
      <c r="P738" s="71"/>
      <c r="Q738" s="71"/>
      <c r="R738" s="71"/>
      <c r="S738" s="71"/>
      <c r="T738" s="71"/>
      <c r="U738" s="71"/>
      <c r="V738" s="71"/>
      <c r="W738" s="71"/>
      <c r="X738" s="71"/>
      <c r="Y738" s="71">
        <f>SUM('рабочая 2023 г'!Y737-'2022 г.'!Y737)</f>
        <v>0</v>
      </c>
      <c r="Z738" s="73"/>
      <c r="AA738" s="73"/>
      <c r="AB738" s="73"/>
      <c r="AC738" s="73"/>
      <c r="AD738" s="73"/>
      <c r="AE738" s="73"/>
      <c r="AF738" s="75">
        <f t="shared" si="545"/>
        <v>0</v>
      </c>
      <c r="AG738" s="71">
        <f>SUM('рабочая 2023 г'!AG737-'2022 г.'!AG737)</f>
        <v>0</v>
      </c>
      <c r="AH738" s="71">
        <f>SUM('рабочая 2023 г'!AH737-'2022 г.'!AH737)</f>
        <v>0</v>
      </c>
      <c r="AI738" s="71">
        <f>SUM('рабочая 2023 г'!AI737-'2022 г.'!AI737)</f>
        <v>0</v>
      </c>
      <c r="AJ738" s="71">
        <f>SUM('рабочая 2023 г'!AJ737-'2022 г.'!AJ737)</f>
        <v>0</v>
      </c>
      <c r="AK738" s="71">
        <f>SUM('рабочая 2023 г'!AK737-'2022 г.'!AK737)</f>
        <v>0</v>
      </c>
      <c r="AL738" s="71">
        <f>SUM('рабочая 2023 г'!AL737-'2022 г.'!AL737)</f>
        <v>0</v>
      </c>
      <c r="AM738" s="71">
        <f>SUM('рабочая 2023 г'!AM737-'2022 г.'!AM737)</f>
        <v>0</v>
      </c>
      <c r="AN738" s="71">
        <f>SUM('рабочая 2023 г'!AN737-'2022 г.'!AN737)</f>
        <v>0</v>
      </c>
      <c r="AO738" s="71">
        <f>SUM('рабочая 2023 г'!AO737-'2022 г.'!AO737)</f>
        <v>0</v>
      </c>
      <c r="AP738" s="71">
        <f>SUM('рабочая 2023 г'!AP737-'2022 г.'!AP737)</f>
        <v>0</v>
      </c>
      <c r="AQ738" s="71">
        <f>SUM('рабочая 2023 г'!AQ737-'2022 г.'!AQ737)</f>
        <v>0</v>
      </c>
      <c r="AR738" s="71">
        <f>SUM('рабочая 2023 г'!AR737-'2022 г.'!AR737)</f>
        <v>0</v>
      </c>
      <c r="AS738" s="117">
        <f t="shared" si="552"/>
        <v>0</v>
      </c>
      <c r="AT738" s="71">
        <f>SUM('рабочая 2023 г'!AT737-'2022 г.'!AT737)</f>
        <v>0</v>
      </c>
      <c r="AU738" s="71">
        <f>SUM('рабочая 2023 г'!AU737-'2022 г.'!AU737)</f>
        <v>0</v>
      </c>
      <c r="AV738" s="71">
        <f>SUM('рабочая 2023 г'!AV737-'2022 г.'!AV737)</f>
        <v>0</v>
      </c>
      <c r="AW738" s="71">
        <f>SUM('рабочая 2023 г'!AW737-'2022 г.'!AW737)</f>
        <v>0</v>
      </c>
      <c r="AX738" s="71">
        <f>SUM('рабочая 2023 г'!AX737-'2022 г.'!AX737)</f>
        <v>0</v>
      </c>
      <c r="AY738" s="71">
        <f>SUM('рабочая 2023 г'!AY737-'2022 г.'!AY737)</f>
        <v>0</v>
      </c>
      <c r="AZ738" s="71">
        <f>SUM('рабочая 2023 г'!AZ737-'2022 г.'!AZ737)</f>
        <v>0</v>
      </c>
      <c r="BA738" s="71">
        <f>SUM('рабочая 2023 г'!BA737-'2022 г.'!BA737)</f>
        <v>0</v>
      </c>
      <c r="BB738" s="75">
        <f t="shared" si="553"/>
        <v>0</v>
      </c>
      <c r="BC738" s="71">
        <f>SUM('рабочая 2023 г'!BC737-'2022 г.'!BC737)</f>
        <v>0</v>
      </c>
      <c r="BD738" s="71">
        <f>SUM('рабочая 2023 г'!BD737-'2022 г.'!BD737)</f>
        <v>0</v>
      </c>
      <c r="BE738" s="71">
        <f>SUM('рабочая 2023 г'!BE737-'2022 г.'!BE737)</f>
        <v>0</v>
      </c>
      <c r="BF738" s="71">
        <f>SUM('рабочая 2023 г'!BF737-'2022 г.'!BF737)</f>
        <v>0</v>
      </c>
      <c r="BG738" s="71">
        <f>SUM('рабочая 2023 г'!BG737-'2022 г.'!BG737)</f>
        <v>0</v>
      </c>
      <c r="BH738" s="71">
        <f>SUM('рабочая 2023 г'!BH737-'2022 г.'!BH737)</f>
        <v>0</v>
      </c>
      <c r="BI738" s="71">
        <f>SUM('рабочая 2023 г'!BI737-'2022 г.'!BI737)</f>
        <v>0</v>
      </c>
      <c r="BJ738" s="71">
        <f>SUM('рабочая 2023 г'!BJ737-'2022 г.'!BJ737)</f>
        <v>0</v>
      </c>
      <c r="BK738" s="71">
        <f>SUM('рабочая 2023 г'!BK737-'2022 г.'!BK737)</f>
        <v>0</v>
      </c>
      <c r="BL738" s="73">
        <f t="shared" si="551"/>
        <v>0</v>
      </c>
      <c r="BM738" s="71">
        <f>SUM('рабочая 2023 г'!BM737-'2022 г.'!BM737)</f>
        <v>0</v>
      </c>
      <c r="BN738" s="71">
        <f>SUM('рабочая 2023 г'!BN737-'2022 г.'!BN737)</f>
        <v>0</v>
      </c>
      <c r="BO738" s="71">
        <f>SUM('рабочая 2023 г'!BO737-'2022 г.'!BO737)</f>
        <v>0</v>
      </c>
      <c r="BP738" s="71">
        <f>SUM('рабочая 2023 г'!BP737-'2022 г.'!BP737)</f>
        <v>0</v>
      </c>
      <c r="BQ738" s="71">
        <f t="shared" si="547"/>
        <v>0</v>
      </c>
      <c r="BR738" s="71"/>
      <c r="BS738" s="71"/>
      <c r="BT738" s="71"/>
      <c r="BU738" s="71"/>
      <c r="BV738" s="71"/>
      <c r="BW738" s="71"/>
      <c r="BX738" s="71"/>
      <c r="BY738" s="71"/>
      <c r="BZ738" s="71"/>
      <c r="CA738" s="71"/>
      <c r="CB738" s="71"/>
      <c r="CC738" s="71"/>
      <c r="CD738" s="71"/>
      <c r="CE738" s="71"/>
      <c r="CF738" s="71"/>
      <c r="CG738" s="71"/>
      <c r="CH738" s="71"/>
      <c r="CI738" s="71"/>
      <c r="CJ738" s="71"/>
      <c r="CK738" s="71"/>
      <c r="CL738" s="71"/>
      <c r="CM738" s="71"/>
      <c r="CN738" s="71"/>
      <c r="CO738" s="71"/>
      <c r="CP738" s="190">
        <f t="shared" si="528"/>
        <v>0</v>
      </c>
      <c r="CQ738" s="71"/>
      <c r="CR738" s="71"/>
      <c r="CS738" s="71"/>
      <c r="CT738" s="71"/>
      <c r="CU738" s="71"/>
      <c r="CV738" s="71"/>
      <c r="CW738" s="71"/>
      <c r="CX738" s="71"/>
      <c r="CY738" s="71"/>
      <c r="CZ738" s="71"/>
      <c r="DA738" s="71"/>
      <c r="DB738" s="190">
        <f t="shared" si="529"/>
        <v>0</v>
      </c>
      <c r="DC738" s="71">
        <f t="shared" si="525"/>
        <v>0</v>
      </c>
      <c r="DD738" s="71"/>
      <c r="DE738" s="71"/>
      <c r="DF738" s="71"/>
      <c r="DG738" s="190">
        <f t="shared" si="526"/>
        <v>0</v>
      </c>
      <c r="DH738" s="71">
        <f t="shared" si="527"/>
        <v>0</v>
      </c>
      <c r="DI738" s="71"/>
      <c r="DJ738" s="71"/>
      <c r="DK738" s="71"/>
      <c r="DL738" s="71"/>
      <c r="DM738" s="71"/>
      <c r="DN738" s="71"/>
      <c r="DO738" s="71"/>
      <c r="DP738" s="71"/>
      <c r="DQ738" s="71"/>
      <c r="DR738" s="71"/>
      <c r="DS738" s="71"/>
      <c r="DT738" s="71"/>
      <c r="DU738" s="71"/>
      <c r="DV738" s="71"/>
      <c r="DW738" s="71"/>
      <c r="DX738" s="71"/>
      <c r="DY738" s="71"/>
      <c r="DZ738" s="71"/>
      <c r="EA738" s="71"/>
      <c r="EB738" s="71"/>
      <c r="EC738" s="71"/>
      <c r="ED738" s="71"/>
      <c r="EE738" s="71"/>
      <c r="EF738" s="71"/>
      <c r="EG738" s="71"/>
      <c r="EH738" s="71"/>
      <c r="EI738" s="74"/>
      <c r="EJ738" s="74"/>
      <c r="EK738" s="74"/>
      <c r="EL738" s="74"/>
      <c r="EM738" s="74"/>
      <c r="EN738" s="74"/>
      <c r="EO738" s="74"/>
      <c r="EP738" s="74"/>
      <c r="EQ738" s="74"/>
      <c r="ER738" s="74"/>
      <c r="ES738" s="74"/>
      <c r="ET738" s="74"/>
      <c r="EU738" s="74"/>
      <c r="EV738" s="74"/>
      <c r="EW738" s="74"/>
      <c r="EX738" s="74"/>
      <c r="EY738" s="74"/>
      <c r="EZ738" s="74"/>
      <c r="FA738" s="74"/>
      <c r="FB738" s="74"/>
    </row>
    <row r="739" spans="2:158" s="69" customFormat="1">
      <c r="B739" s="76"/>
      <c r="C739" s="77" t="s">
        <v>393</v>
      </c>
      <c r="D739" s="71"/>
      <c r="E739" s="71"/>
      <c r="F739" s="71"/>
      <c r="G739" s="71"/>
      <c r="H739" s="71"/>
      <c r="I739" s="71"/>
      <c r="J739" s="71"/>
      <c r="K739" s="71"/>
      <c r="L739" s="71"/>
      <c r="M739" s="71"/>
      <c r="N739" s="71"/>
      <c r="O739" s="72"/>
      <c r="P739" s="71"/>
      <c r="Q739" s="71"/>
      <c r="R739" s="71"/>
      <c r="S739" s="71"/>
      <c r="T739" s="71"/>
      <c r="U739" s="71"/>
      <c r="V739" s="71"/>
      <c r="W739" s="71"/>
      <c r="X739" s="71"/>
      <c r="Y739" s="71">
        <f>SUM('рабочая 2023 г'!Y738-'2022 г.'!Y738)</f>
        <v>0</v>
      </c>
      <c r="Z739" s="73"/>
      <c r="AA739" s="73"/>
      <c r="AB739" s="73"/>
      <c r="AC739" s="73"/>
      <c r="AD739" s="73"/>
      <c r="AE739" s="73"/>
      <c r="AF739" s="75">
        <f t="shared" si="545"/>
        <v>0</v>
      </c>
      <c r="AG739" s="71">
        <f>SUM('рабочая 2023 г'!AG738-'2022 г.'!AG738)</f>
        <v>0</v>
      </c>
      <c r="AH739" s="71">
        <f>SUM('рабочая 2023 г'!AH738-'2022 г.'!AH738)</f>
        <v>0</v>
      </c>
      <c r="AI739" s="71">
        <f>SUM('рабочая 2023 г'!AI738-'2022 г.'!AI738)</f>
        <v>0</v>
      </c>
      <c r="AJ739" s="71">
        <f>SUM('рабочая 2023 г'!AJ738-'2022 г.'!AJ738)</f>
        <v>0</v>
      </c>
      <c r="AK739" s="71">
        <f>SUM('рабочая 2023 г'!AK738-'2022 г.'!AK738)</f>
        <v>0</v>
      </c>
      <c r="AL739" s="71">
        <f>SUM('рабочая 2023 г'!AL738-'2022 г.'!AL738)</f>
        <v>0</v>
      </c>
      <c r="AM739" s="71">
        <f>SUM('рабочая 2023 г'!AM738-'2022 г.'!AM738)</f>
        <v>0</v>
      </c>
      <c r="AN739" s="71">
        <f>SUM('рабочая 2023 г'!AN738-'2022 г.'!AN738)</f>
        <v>0</v>
      </c>
      <c r="AO739" s="71">
        <f>SUM('рабочая 2023 г'!AO738-'2022 г.'!AO738)</f>
        <v>0</v>
      </c>
      <c r="AP739" s="71">
        <f>SUM('рабочая 2023 г'!AP738-'2022 г.'!AP738)</f>
        <v>0</v>
      </c>
      <c r="AQ739" s="71">
        <f>SUM('рабочая 2023 г'!AQ738-'2022 г.'!AQ738)</f>
        <v>0</v>
      </c>
      <c r="AR739" s="71">
        <f>SUM('рабочая 2023 г'!AR738-'2022 г.'!AR738)</f>
        <v>0</v>
      </c>
      <c r="AS739" s="117">
        <f t="shared" si="552"/>
        <v>0</v>
      </c>
      <c r="AT739" s="71">
        <f>SUM('рабочая 2023 г'!AT738-'2022 г.'!AT738)</f>
        <v>0</v>
      </c>
      <c r="AU739" s="71">
        <f>SUM('рабочая 2023 г'!AU738-'2022 г.'!AU738)</f>
        <v>0</v>
      </c>
      <c r="AV739" s="71">
        <f>SUM('рабочая 2023 г'!AV738-'2022 г.'!AV738)</f>
        <v>0</v>
      </c>
      <c r="AW739" s="71">
        <f>SUM('рабочая 2023 г'!AW738-'2022 г.'!AW738)</f>
        <v>0</v>
      </c>
      <c r="AX739" s="71">
        <f>SUM('рабочая 2023 г'!AX738-'2022 г.'!AX738)</f>
        <v>0</v>
      </c>
      <c r="AY739" s="71">
        <f>SUM('рабочая 2023 г'!AY738-'2022 г.'!AY738)</f>
        <v>0</v>
      </c>
      <c r="AZ739" s="71">
        <f>SUM('рабочая 2023 г'!AZ738-'2022 г.'!AZ738)</f>
        <v>0</v>
      </c>
      <c r="BA739" s="71">
        <f>SUM('рабочая 2023 г'!BA738-'2022 г.'!BA738)</f>
        <v>0</v>
      </c>
      <c r="BB739" s="75">
        <f t="shared" si="553"/>
        <v>0</v>
      </c>
      <c r="BC739" s="71">
        <f>SUM('рабочая 2023 г'!BC738-'2022 г.'!BC738)</f>
        <v>0</v>
      </c>
      <c r="BD739" s="71">
        <f>SUM('рабочая 2023 г'!BD738-'2022 г.'!BD738)</f>
        <v>0</v>
      </c>
      <c r="BE739" s="71">
        <f>SUM('рабочая 2023 г'!BE738-'2022 г.'!BE738)</f>
        <v>0</v>
      </c>
      <c r="BF739" s="71">
        <f>SUM('рабочая 2023 г'!BF738-'2022 г.'!BF738)</f>
        <v>0</v>
      </c>
      <c r="BG739" s="71">
        <f>SUM('рабочая 2023 г'!BG738-'2022 г.'!BG738)</f>
        <v>0</v>
      </c>
      <c r="BH739" s="71">
        <f>SUM('рабочая 2023 г'!BH738-'2022 г.'!BH738)</f>
        <v>0</v>
      </c>
      <c r="BI739" s="71">
        <f>SUM('рабочая 2023 г'!BI738-'2022 г.'!BI738)</f>
        <v>0</v>
      </c>
      <c r="BJ739" s="71">
        <f>SUM('рабочая 2023 г'!BJ738-'2022 г.'!BJ738)</f>
        <v>0</v>
      </c>
      <c r="BK739" s="71">
        <f>SUM('рабочая 2023 г'!BK738-'2022 г.'!BK738)</f>
        <v>0</v>
      </c>
      <c r="BL739" s="73">
        <f t="shared" si="551"/>
        <v>0</v>
      </c>
      <c r="BM739" s="71">
        <f>SUM('рабочая 2023 г'!BM738-'2022 г.'!BM738)</f>
        <v>0</v>
      </c>
      <c r="BN739" s="71">
        <f>SUM('рабочая 2023 г'!BN738-'2022 г.'!BN738)</f>
        <v>0</v>
      </c>
      <c r="BO739" s="71">
        <f>SUM('рабочая 2023 г'!BO738-'2022 г.'!BO738)</f>
        <v>0</v>
      </c>
      <c r="BP739" s="71">
        <f>SUM('рабочая 2023 г'!BP738-'2022 г.'!BP738)</f>
        <v>0</v>
      </c>
      <c r="BQ739" s="71">
        <f t="shared" si="547"/>
        <v>0</v>
      </c>
      <c r="BR739" s="71"/>
      <c r="BS739" s="71"/>
      <c r="BT739" s="71"/>
      <c r="BU739" s="71"/>
      <c r="BV739" s="71"/>
      <c r="BW739" s="71"/>
      <c r="BX739" s="71"/>
      <c r="BY739" s="71"/>
      <c r="BZ739" s="71"/>
      <c r="CA739" s="71"/>
      <c r="CB739" s="71"/>
      <c r="CC739" s="71"/>
      <c r="CD739" s="71"/>
      <c r="CE739" s="71"/>
      <c r="CF739" s="71"/>
      <c r="CG739" s="71"/>
      <c r="CH739" s="71"/>
      <c r="CI739" s="71"/>
      <c r="CJ739" s="71"/>
      <c r="CK739" s="71"/>
      <c r="CL739" s="71"/>
      <c r="CM739" s="71"/>
      <c r="CN739" s="71"/>
      <c r="CO739" s="71"/>
      <c r="CP739" s="190">
        <f t="shared" si="528"/>
        <v>0</v>
      </c>
      <c r="CQ739" s="71"/>
      <c r="CR739" s="71"/>
      <c r="CS739" s="71"/>
      <c r="CT739" s="71"/>
      <c r="CU739" s="71"/>
      <c r="CV739" s="71"/>
      <c r="CW739" s="71"/>
      <c r="CX739" s="71"/>
      <c r="CY739" s="71"/>
      <c r="CZ739" s="71"/>
      <c r="DA739" s="71"/>
      <c r="DB739" s="190">
        <f t="shared" si="529"/>
        <v>0</v>
      </c>
      <c r="DC739" s="71">
        <f t="shared" si="525"/>
        <v>0</v>
      </c>
      <c r="DD739" s="71"/>
      <c r="DE739" s="71"/>
      <c r="DF739" s="71"/>
      <c r="DG739" s="190">
        <f t="shared" si="526"/>
        <v>0</v>
      </c>
      <c r="DH739" s="71">
        <f t="shared" si="527"/>
        <v>0</v>
      </c>
      <c r="DI739" s="71"/>
      <c r="DJ739" s="71"/>
      <c r="DK739" s="71"/>
      <c r="DL739" s="71"/>
      <c r="DM739" s="71"/>
      <c r="DN739" s="71"/>
      <c r="DO739" s="71"/>
      <c r="DP739" s="71"/>
      <c r="DQ739" s="71"/>
      <c r="DR739" s="71"/>
      <c r="DS739" s="71"/>
      <c r="DT739" s="71"/>
      <c r="DU739" s="71"/>
      <c r="DV739" s="71"/>
      <c r="DW739" s="71"/>
      <c r="DX739" s="71"/>
      <c r="DY739" s="71"/>
      <c r="DZ739" s="71"/>
      <c r="EA739" s="71"/>
      <c r="EB739" s="71"/>
      <c r="EC739" s="71"/>
      <c r="ED739" s="71"/>
      <c r="EE739" s="71"/>
      <c r="EF739" s="71"/>
      <c r="EG739" s="71"/>
      <c r="EH739" s="71"/>
      <c r="EI739" s="74"/>
      <c r="EJ739" s="74"/>
      <c r="EK739" s="74"/>
      <c r="EL739" s="74"/>
      <c r="EM739" s="74"/>
      <c r="EN739" s="74"/>
      <c r="EO739" s="74"/>
      <c r="EP739" s="74"/>
      <c r="EQ739" s="74"/>
      <c r="ER739" s="74"/>
      <c r="ES739" s="74"/>
      <c r="ET739" s="74"/>
      <c r="EU739" s="74"/>
      <c r="EV739" s="74"/>
      <c r="EW739" s="74"/>
      <c r="EX739" s="74"/>
      <c r="EY739" s="74"/>
      <c r="EZ739" s="74"/>
      <c r="FA739" s="74"/>
      <c r="FB739" s="74"/>
    </row>
    <row r="740" spans="2:158" s="69" customFormat="1">
      <c r="B740" s="76"/>
      <c r="C740" s="77" t="s">
        <v>394</v>
      </c>
      <c r="D740" s="71"/>
      <c r="E740" s="71"/>
      <c r="F740" s="71"/>
      <c r="G740" s="71"/>
      <c r="H740" s="71"/>
      <c r="I740" s="71"/>
      <c r="J740" s="71"/>
      <c r="K740" s="71"/>
      <c r="L740" s="71"/>
      <c r="M740" s="71"/>
      <c r="N740" s="71"/>
      <c r="O740" s="72"/>
      <c r="P740" s="71"/>
      <c r="Q740" s="71"/>
      <c r="R740" s="71"/>
      <c r="S740" s="71"/>
      <c r="T740" s="71"/>
      <c r="U740" s="71"/>
      <c r="V740" s="71"/>
      <c r="W740" s="71"/>
      <c r="X740" s="71"/>
      <c r="Y740" s="71">
        <f>SUM('рабочая 2023 г'!Y739-'2022 г.'!Y739)</f>
        <v>2</v>
      </c>
      <c r="Z740" s="73"/>
      <c r="AA740" s="73"/>
      <c r="AB740" s="73"/>
      <c r="AC740" s="73"/>
      <c r="AD740" s="73"/>
      <c r="AE740" s="73"/>
      <c r="AF740" s="75">
        <f t="shared" si="545"/>
        <v>135</v>
      </c>
      <c r="AG740" s="71">
        <f>SUM('рабочая 2023 г'!AG739-'2022 г.'!AG739)</f>
        <v>80</v>
      </c>
      <c r="AH740" s="71">
        <f>SUM('рабочая 2023 г'!AH739-'2022 г.'!AH739)</f>
        <v>0</v>
      </c>
      <c r="AI740" s="71">
        <f>SUM('рабочая 2023 г'!AI739-'2022 г.'!AI739)</f>
        <v>0</v>
      </c>
      <c r="AJ740" s="71">
        <f>SUM('рабочая 2023 г'!AJ739-'2022 г.'!AJ739)</f>
        <v>0</v>
      </c>
      <c r="AK740" s="71">
        <f>SUM('рабочая 2023 г'!AK739-'2022 г.'!AK739)</f>
        <v>0</v>
      </c>
      <c r="AL740" s="71">
        <f>SUM('рабочая 2023 г'!AL739-'2022 г.'!AL739)</f>
        <v>0</v>
      </c>
      <c r="AM740" s="71">
        <f>SUM('рабочая 2023 г'!AM739-'2022 г.'!AM739)</f>
        <v>0</v>
      </c>
      <c r="AN740" s="71">
        <f>SUM('рабочая 2023 г'!AN739-'2022 г.'!AN739)</f>
        <v>0</v>
      </c>
      <c r="AO740" s="71">
        <f>SUM('рабочая 2023 г'!AO739-'2022 г.'!AO739)</f>
        <v>2</v>
      </c>
      <c r="AP740" s="71">
        <f>SUM('рабочая 2023 г'!AP739-'2022 г.'!AP739)</f>
        <v>0</v>
      </c>
      <c r="AQ740" s="71">
        <f>SUM('рабочая 2023 г'!AQ739-'2022 г.'!AQ739)</f>
        <v>0</v>
      </c>
      <c r="AR740" s="71">
        <f>SUM('рабочая 2023 г'!AR739-'2022 г.'!AR739)</f>
        <v>0</v>
      </c>
      <c r="AS740" s="117">
        <f t="shared" si="552"/>
        <v>82</v>
      </c>
      <c r="AT740" s="71">
        <f>SUM('рабочая 2023 г'!AT739-'2022 г.'!AT739)</f>
        <v>0</v>
      </c>
      <c r="AU740" s="71">
        <f>SUM('рабочая 2023 г'!AU739-'2022 г.'!AU739)</f>
        <v>0</v>
      </c>
      <c r="AV740" s="71">
        <f>SUM('рабочая 2023 г'!AV739-'2022 г.'!AV739)</f>
        <v>0</v>
      </c>
      <c r="AW740" s="71">
        <f>SUM('рабочая 2023 г'!AW739-'2022 г.'!AW739)</f>
        <v>0</v>
      </c>
      <c r="AX740" s="71">
        <f>SUM('рабочая 2023 г'!AX739-'2022 г.'!AX739)</f>
        <v>0</v>
      </c>
      <c r="AY740" s="71">
        <f>SUM('рабочая 2023 г'!AY739-'2022 г.'!AY739)</f>
        <v>0</v>
      </c>
      <c r="AZ740" s="71">
        <f>SUM('рабочая 2023 г'!AZ739-'2022 г.'!AZ739)</f>
        <v>0</v>
      </c>
      <c r="BA740" s="71">
        <f>SUM('рабочая 2023 г'!BA739-'2022 г.'!BA739)</f>
        <v>0</v>
      </c>
      <c r="BB740" s="75">
        <f t="shared" si="553"/>
        <v>0</v>
      </c>
      <c r="BC740" s="71">
        <f>SUM('рабочая 2023 г'!BC739-'2022 г.'!BC739)</f>
        <v>0</v>
      </c>
      <c r="BD740" s="71">
        <f>SUM('рабочая 2023 г'!BD739-'2022 г.'!BD739)</f>
        <v>0</v>
      </c>
      <c r="BE740" s="71">
        <f>SUM('рабочая 2023 г'!BE739-'2022 г.'!BE739)</f>
        <v>0</v>
      </c>
      <c r="BF740" s="71">
        <f>SUM('рабочая 2023 г'!BF739-'2022 г.'!BF739)</f>
        <v>0</v>
      </c>
      <c r="BG740" s="71">
        <f>SUM('рабочая 2023 г'!BG739-'2022 г.'!BG739)</f>
        <v>0</v>
      </c>
      <c r="BH740" s="71">
        <f>SUM('рабочая 2023 г'!BH739-'2022 г.'!BH739)</f>
        <v>0</v>
      </c>
      <c r="BI740" s="71">
        <f>SUM('рабочая 2023 г'!BI739-'2022 г.'!BI739)</f>
        <v>0</v>
      </c>
      <c r="BJ740" s="71">
        <f>SUM('рабочая 2023 г'!BJ739-'2022 г.'!BJ739)</f>
        <v>52</v>
      </c>
      <c r="BK740" s="71">
        <f>SUM('рабочая 2023 г'!BK739-'2022 г.'!BK739)</f>
        <v>0</v>
      </c>
      <c r="BL740" s="73">
        <f t="shared" si="551"/>
        <v>1</v>
      </c>
      <c r="BM740" s="71">
        <f>SUM('рабочая 2023 г'!BM739-'2022 г.'!BM739)</f>
        <v>0</v>
      </c>
      <c r="BN740" s="71">
        <f>SUM('рабочая 2023 г'!BN739-'2022 г.'!BN739)</f>
        <v>0</v>
      </c>
      <c r="BO740" s="71">
        <f>SUM('рабочая 2023 г'!BO739-'2022 г.'!BO739)</f>
        <v>0</v>
      </c>
      <c r="BP740" s="71">
        <f>SUM('рабочая 2023 г'!BP739-'2022 г.'!BP739)</f>
        <v>1</v>
      </c>
      <c r="BQ740" s="71">
        <f t="shared" si="547"/>
        <v>53</v>
      </c>
      <c r="BR740" s="71"/>
      <c r="BS740" s="71"/>
      <c r="BT740" s="71"/>
      <c r="BU740" s="71"/>
      <c r="BV740" s="71"/>
      <c r="BW740" s="71"/>
      <c r="BX740" s="71"/>
      <c r="BY740" s="71"/>
      <c r="BZ740" s="71"/>
      <c r="CA740" s="71"/>
      <c r="CB740" s="71"/>
      <c r="CC740" s="71"/>
      <c r="CD740" s="71"/>
      <c r="CE740" s="71"/>
      <c r="CF740" s="71"/>
      <c r="CG740" s="71"/>
      <c r="CH740" s="71"/>
      <c r="CI740" s="71"/>
      <c r="CJ740" s="71"/>
      <c r="CK740" s="71"/>
      <c r="CL740" s="71"/>
      <c r="CM740" s="71"/>
      <c r="CN740" s="71"/>
      <c r="CO740" s="71"/>
      <c r="CP740" s="190">
        <f t="shared" si="528"/>
        <v>0</v>
      </c>
      <c r="CQ740" s="71"/>
      <c r="CR740" s="71"/>
      <c r="CS740" s="71"/>
      <c r="CT740" s="71"/>
      <c r="CU740" s="71"/>
      <c r="CV740" s="71"/>
      <c r="CW740" s="71"/>
      <c r="CX740" s="71"/>
      <c r="CY740" s="71"/>
      <c r="CZ740" s="71"/>
      <c r="DA740" s="71"/>
      <c r="DB740" s="190">
        <f t="shared" si="529"/>
        <v>0</v>
      </c>
      <c r="DC740" s="71">
        <f t="shared" si="525"/>
        <v>0</v>
      </c>
      <c r="DD740" s="71"/>
      <c r="DE740" s="71"/>
      <c r="DF740" s="71"/>
      <c r="DG740" s="190">
        <f t="shared" si="526"/>
        <v>0</v>
      </c>
      <c r="DH740" s="71">
        <f t="shared" si="527"/>
        <v>0</v>
      </c>
      <c r="DI740" s="71"/>
      <c r="DJ740" s="71"/>
      <c r="DK740" s="71"/>
      <c r="DL740" s="71"/>
      <c r="DM740" s="71"/>
      <c r="DN740" s="71"/>
      <c r="DO740" s="71"/>
      <c r="DP740" s="71"/>
      <c r="DQ740" s="71"/>
      <c r="DR740" s="71"/>
      <c r="DS740" s="71"/>
      <c r="DT740" s="71"/>
      <c r="DU740" s="71"/>
      <c r="DV740" s="71"/>
      <c r="DW740" s="71"/>
      <c r="DX740" s="71"/>
      <c r="DY740" s="71"/>
      <c r="DZ740" s="71"/>
      <c r="EA740" s="71"/>
      <c r="EB740" s="71"/>
      <c r="EC740" s="71"/>
      <c r="ED740" s="71"/>
      <c r="EE740" s="71"/>
      <c r="EF740" s="71"/>
      <c r="EG740" s="71"/>
      <c r="EH740" s="71"/>
      <c r="EI740" s="74"/>
      <c r="EJ740" s="74"/>
      <c r="EK740" s="74"/>
      <c r="EL740" s="74"/>
      <c r="EM740" s="74"/>
      <c r="EN740" s="74"/>
      <c r="EO740" s="74"/>
      <c r="EP740" s="74"/>
      <c r="EQ740" s="74"/>
      <c r="ER740" s="74"/>
      <c r="ES740" s="74"/>
      <c r="ET740" s="74"/>
      <c r="EU740" s="74"/>
      <c r="EV740" s="74"/>
      <c r="EW740" s="74"/>
      <c r="EX740" s="74"/>
      <c r="EY740" s="74"/>
      <c r="EZ740" s="74"/>
      <c r="FA740" s="74"/>
      <c r="FB740" s="74"/>
    </row>
    <row r="741" spans="2:158" s="69" customFormat="1">
      <c r="B741" s="76"/>
      <c r="C741" s="77" t="s">
        <v>395</v>
      </c>
      <c r="D741" s="71"/>
      <c r="E741" s="71"/>
      <c r="F741" s="71"/>
      <c r="G741" s="71"/>
      <c r="H741" s="71"/>
      <c r="I741" s="71"/>
      <c r="J741" s="71"/>
      <c r="K741" s="71"/>
      <c r="L741" s="71"/>
      <c r="M741" s="71"/>
      <c r="N741" s="71"/>
      <c r="O741" s="72"/>
      <c r="P741" s="71"/>
      <c r="Q741" s="71"/>
      <c r="R741" s="71"/>
      <c r="S741" s="71"/>
      <c r="T741" s="71"/>
      <c r="U741" s="71"/>
      <c r="V741" s="71"/>
      <c r="W741" s="71"/>
      <c r="X741" s="71"/>
      <c r="Y741" s="71">
        <f>SUM('рабочая 2023 г'!Y740-'2022 г.'!Y740)</f>
        <v>0</v>
      </c>
      <c r="Z741" s="73"/>
      <c r="AA741" s="73"/>
      <c r="AB741" s="73"/>
      <c r="AC741" s="73"/>
      <c r="AD741" s="73"/>
      <c r="AE741" s="73"/>
      <c r="AF741" s="75">
        <f t="shared" si="545"/>
        <v>0</v>
      </c>
      <c r="AG741" s="71">
        <f>SUM('рабочая 2023 г'!AG740-'2022 г.'!AG740)</f>
        <v>0</v>
      </c>
      <c r="AH741" s="71">
        <f>SUM('рабочая 2023 г'!AH740-'2022 г.'!AH740)</f>
        <v>0</v>
      </c>
      <c r="AI741" s="71">
        <f>SUM('рабочая 2023 г'!AI740-'2022 г.'!AI740)</f>
        <v>0</v>
      </c>
      <c r="AJ741" s="71">
        <f>SUM('рабочая 2023 г'!AJ740-'2022 г.'!AJ740)</f>
        <v>0</v>
      </c>
      <c r="AK741" s="71">
        <f>SUM('рабочая 2023 г'!AK740-'2022 г.'!AK740)</f>
        <v>0</v>
      </c>
      <c r="AL741" s="71">
        <f>SUM('рабочая 2023 г'!AL740-'2022 г.'!AL740)</f>
        <v>0</v>
      </c>
      <c r="AM741" s="71">
        <f>SUM('рабочая 2023 г'!AM740-'2022 г.'!AM740)</f>
        <v>0</v>
      </c>
      <c r="AN741" s="71">
        <f>SUM('рабочая 2023 г'!AN740-'2022 г.'!AN740)</f>
        <v>0</v>
      </c>
      <c r="AO741" s="71">
        <f>SUM('рабочая 2023 г'!AO740-'2022 г.'!AO740)</f>
        <v>0</v>
      </c>
      <c r="AP741" s="71">
        <f>SUM('рабочая 2023 г'!AP740-'2022 г.'!AP740)</f>
        <v>0</v>
      </c>
      <c r="AQ741" s="71">
        <f>SUM('рабочая 2023 г'!AQ740-'2022 г.'!AQ740)</f>
        <v>0</v>
      </c>
      <c r="AR741" s="71">
        <f>SUM('рабочая 2023 г'!AR740-'2022 г.'!AR740)</f>
        <v>0</v>
      </c>
      <c r="AS741" s="117">
        <f t="shared" si="552"/>
        <v>0</v>
      </c>
      <c r="AT741" s="71">
        <f>SUM('рабочая 2023 г'!AT740-'2022 г.'!AT740)</f>
        <v>0</v>
      </c>
      <c r="AU741" s="71">
        <f>SUM('рабочая 2023 г'!AU740-'2022 г.'!AU740)</f>
        <v>0</v>
      </c>
      <c r="AV741" s="71">
        <f>SUM('рабочая 2023 г'!AV740-'2022 г.'!AV740)</f>
        <v>0</v>
      </c>
      <c r="AW741" s="71">
        <f>SUM('рабочая 2023 г'!AW740-'2022 г.'!AW740)</f>
        <v>0</v>
      </c>
      <c r="AX741" s="71">
        <f>SUM('рабочая 2023 г'!AX740-'2022 г.'!AX740)</f>
        <v>0</v>
      </c>
      <c r="AY741" s="71">
        <f>SUM('рабочая 2023 г'!AY740-'2022 г.'!AY740)</f>
        <v>0</v>
      </c>
      <c r="AZ741" s="71">
        <f>SUM('рабочая 2023 г'!AZ740-'2022 г.'!AZ740)</f>
        <v>0</v>
      </c>
      <c r="BA741" s="71">
        <f>SUM('рабочая 2023 г'!BA740-'2022 г.'!BA740)</f>
        <v>0</v>
      </c>
      <c r="BB741" s="75">
        <f t="shared" si="553"/>
        <v>0</v>
      </c>
      <c r="BC741" s="71">
        <f>SUM('рабочая 2023 г'!BC740-'2022 г.'!BC740)</f>
        <v>0</v>
      </c>
      <c r="BD741" s="71">
        <f>SUM('рабочая 2023 г'!BD740-'2022 г.'!BD740)</f>
        <v>0</v>
      </c>
      <c r="BE741" s="71">
        <f>SUM('рабочая 2023 г'!BE740-'2022 г.'!BE740)</f>
        <v>0</v>
      </c>
      <c r="BF741" s="71">
        <f>SUM('рабочая 2023 г'!BF740-'2022 г.'!BF740)</f>
        <v>0</v>
      </c>
      <c r="BG741" s="71">
        <f>SUM('рабочая 2023 г'!BG740-'2022 г.'!BG740)</f>
        <v>0</v>
      </c>
      <c r="BH741" s="71">
        <f>SUM('рабочая 2023 г'!BH740-'2022 г.'!BH740)</f>
        <v>0</v>
      </c>
      <c r="BI741" s="71">
        <f>SUM('рабочая 2023 г'!BI740-'2022 г.'!BI740)</f>
        <v>0</v>
      </c>
      <c r="BJ741" s="71">
        <f>SUM('рабочая 2023 г'!BJ740-'2022 г.'!BJ740)</f>
        <v>0</v>
      </c>
      <c r="BK741" s="71">
        <f>SUM('рабочая 2023 г'!BK740-'2022 г.'!BK740)</f>
        <v>0</v>
      </c>
      <c r="BL741" s="73">
        <f t="shared" si="551"/>
        <v>0</v>
      </c>
      <c r="BM741" s="71">
        <f>SUM('рабочая 2023 г'!BM740-'2022 г.'!BM740)</f>
        <v>0</v>
      </c>
      <c r="BN741" s="71">
        <f>SUM('рабочая 2023 г'!BN740-'2022 г.'!BN740)</f>
        <v>0</v>
      </c>
      <c r="BO741" s="71">
        <f>SUM('рабочая 2023 г'!BO740-'2022 г.'!BO740)</f>
        <v>0</v>
      </c>
      <c r="BP741" s="71">
        <f>SUM('рабочая 2023 г'!BP740-'2022 г.'!BP740)</f>
        <v>0</v>
      </c>
      <c r="BQ741" s="71">
        <f t="shared" si="547"/>
        <v>0</v>
      </c>
      <c r="BR741" s="71"/>
      <c r="BS741" s="71"/>
      <c r="BT741" s="71"/>
      <c r="BU741" s="71"/>
      <c r="BV741" s="71"/>
      <c r="BW741" s="71"/>
      <c r="BX741" s="71"/>
      <c r="BY741" s="71"/>
      <c r="BZ741" s="71"/>
      <c r="CA741" s="71"/>
      <c r="CB741" s="71"/>
      <c r="CC741" s="71"/>
      <c r="CD741" s="71"/>
      <c r="CE741" s="71"/>
      <c r="CF741" s="71"/>
      <c r="CG741" s="71"/>
      <c r="CH741" s="71"/>
      <c r="CI741" s="71"/>
      <c r="CJ741" s="71"/>
      <c r="CK741" s="71"/>
      <c r="CL741" s="71"/>
      <c r="CM741" s="71"/>
      <c r="CN741" s="71"/>
      <c r="CO741" s="71"/>
      <c r="CP741" s="190">
        <f t="shared" si="528"/>
        <v>0</v>
      </c>
      <c r="CQ741" s="71"/>
      <c r="CR741" s="71"/>
      <c r="CS741" s="71"/>
      <c r="CT741" s="71"/>
      <c r="CU741" s="71"/>
      <c r="CV741" s="71"/>
      <c r="CW741" s="71"/>
      <c r="CX741" s="71"/>
      <c r="CY741" s="71"/>
      <c r="CZ741" s="71"/>
      <c r="DA741" s="71"/>
      <c r="DB741" s="190">
        <f t="shared" si="529"/>
        <v>0</v>
      </c>
      <c r="DC741" s="71">
        <f t="shared" si="525"/>
        <v>0</v>
      </c>
      <c r="DD741" s="71"/>
      <c r="DE741" s="71"/>
      <c r="DF741" s="71"/>
      <c r="DG741" s="190">
        <f t="shared" si="526"/>
        <v>0</v>
      </c>
      <c r="DH741" s="71">
        <f t="shared" si="527"/>
        <v>0</v>
      </c>
      <c r="DI741" s="71"/>
      <c r="DJ741" s="71"/>
      <c r="DK741" s="71"/>
      <c r="DL741" s="71"/>
      <c r="DM741" s="71"/>
      <c r="DN741" s="71"/>
      <c r="DO741" s="71"/>
      <c r="DP741" s="71"/>
      <c r="DQ741" s="71"/>
      <c r="DR741" s="71"/>
      <c r="DS741" s="71"/>
      <c r="DT741" s="71"/>
      <c r="DU741" s="71"/>
      <c r="DV741" s="71"/>
      <c r="DW741" s="71"/>
      <c r="DX741" s="71"/>
      <c r="DY741" s="71"/>
      <c r="DZ741" s="71"/>
      <c r="EA741" s="71"/>
      <c r="EB741" s="71"/>
      <c r="EC741" s="71"/>
      <c r="ED741" s="71"/>
      <c r="EE741" s="71"/>
      <c r="EF741" s="71"/>
      <c r="EG741" s="71"/>
      <c r="EH741" s="71"/>
      <c r="EI741" s="74"/>
      <c r="EJ741" s="74"/>
      <c r="EK741" s="74"/>
      <c r="EL741" s="74"/>
      <c r="EM741" s="74"/>
      <c r="EN741" s="74"/>
      <c r="EO741" s="74"/>
      <c r="EP741" s="74"/>
      <c r="EQ741" s="74"/>
      <c r="ER741" s="74"/>
      <c r="ES741" s="74"/>
      <c r="ET741" s="74"/>
      <c r="EU741" s="74"/>
      <c r="EV741" s="74"/>
      <c r="EW741" s="74"/>
      <c r="EX741" s="74"/>
      <c r="EY741" s="74"/>
      <c r="EZ741" s="74"/>
      <c r="FA741" s="74"/>
      <c r="FB741" s="74"/>
    </row>
    <row r="742" spans="2:158" s="69" customFormat="1">
      <c r="B742" s="76"/>
      <c r="C742" s="77" t="s">
        <v>396</v>
      </c>
      <c r="D742" s="71"/>
      <c r="E742" s="71"/>
      <c r="F742" s="71"/>
      <c r="G742" s="71"/>
      <c r="H742" s="71"/>
      <c r="I742" s="71"/>
      <c r="J742" s="71"/>
      <c r="K742" s="71"/>
      <c r="L742" s="71"/>
      <c r="M742" s="71"/>
      <c r="N742" s="71"/>
      <c r="O742" s="72"/>
      <c r="P742" s="71"/>
      <c r="Q742" s="71"/>
      <c r="R742" s="71"/>
      <c r="S742" s="71"/>
      <c r="T742" s="71"/>
      <c r="U742" s="71"/>
      <c r="V742" s="71"/>
      <c r="W742" s="71"/>
      <c r="X742" s="71"/>
      <c r="Y742" s="71">
        <f>SUM('рабочая 2023 г'!Y741-'2022 г.'!Y741)</f>
        <v>0</v>
      </c>
      <c r="Z742" s="73"/>
      <c r="AA742" s="73"/>
      <c r="AB742" s="73"/>
      <c r="AC742" s="73"/>
      <c r="AD742" s="73"/>
      <c r="AE742" s="73"/>
      <c r="AF742" s="75">
        <f>SUM(AS742:AU742,AY742,BA742:BB742,BG742:BL742)</f>
        <v>0</v>
      </c>
      <c r="AG742" s="71">
        <f>SUM('рабочая 2023 г'!AG741-'2022 г.'!AG741)</f>
        <v>0</v>
      </c>
      <c r="AH742" s="71">
        <f>SUM('рабочая 2023 г'!AH741-'2022 г.'!AH741)</f>
        <v>0</v>
      </c>
      <c r="AI742" s="71">
        <f>SUM('рабочая 2023 г'!AI741-'2022 г.'!AI741)</f>
        <v>0</v>
      </c>
      <c r="AJ742" s="71">
        <f>SUM('рабочая 2023 г'!AJ741-'2022 г.'!AJ741)</f>
        <v>0</v>
      </c>
      <c r="AK742" s="71">
        <f>SUM('рабочая 2023 г'!AK741-'2022 г.'!AK741)</f>
        <v>0</v>
      </c>
      <c r="AL742" s="71">
        <f>SUM('рабочая 2023 г'!AL741-'2022 г.'!AL741)</f>
        <v>0</v>
      </c>
      <c r="AM742" s="71">
        <f>SUM('рабочая 2023 г'!AM741-'2022 г.'!AM741)</f>
        <v>0</v>
      </c>
      <c r="AN742" s="71">
        <f>SUM('рабочая 2023 г'!AN741-'2022 г.'!AN741)</f>
        <v>0</v>
      </c>
      <c r="AO742" s="71">
        <f>SUM('рабочая 2023 г'!AO741-'2022 г.'!AO741)</f>
        <v>0</v>
      </c>
      <c r="AP742" s="71">
        <f>SUM('рабочая 2023 г'!AP741-'2022 г.'!AP741)</f>
        <v>0</v>
      </c>
      <c r="AQ742" s="71">
        <f>SUM('рабочая 2023 г'!AQ741-'2022 г.'!AQ741)</f>
        <v>0</v>
      </c>
      <c r="AR742" s="71">
        <f>SUM('рабочая 2023 г'!AR741-'2022 г.'!AR741)</f>
        <v>0</v>
      </c>
      <c r="AS742" s="117">
        <f t="shared" si="552"/>
        <v>0</v>
      </c>
      <c r="AT742" s="71">
        <f>SUM('рабочая 2023 г'!AT741-'2022 г.'!AT741)</f>
        <v>0</v>
      </c>
      <c r="AU742" s="71">
        <f>SUM('рабочая 2023 г'!AU741-'2022 г.'!AU741)</f>
        <v>0</v>
      </c>
      <c r="AV742" s="71">
        <f>SUM('рабочая 2023 г'!AV741-'2022 г.'!AV741)</f>
        <v>0</v>
      </c>
      <c r="AW742" s="71">
        <f>SUM('рабочая 2023 г'!AW741-'2022 г.'!AW741)</f>
        <v>0</v>
      </c>
      <c r="AX742" s="71">
        <f>SUM('рабочая 2023 г'!AX741-'2022 г.'!AX741)</f>
        <v>0</v>
      </c>
      <c r="AY742" s="71">
        <f>SUM('рабочая 2023 г'!AY741-'2022 г.'!AY741)</f>
        <v>0</v>
      </c>
      <c r="AZ742" s="71">
        <f>SUM('рабочая 2023 г'!AZ741-'2022 г.'!AZ741)</f>
        <v>0</v>
      </c>
      <c r="BA742" s="71">
        <f>SUM('рабочая 2023 г'!BA741-'2022 г.'!BA741)</f>
        <v>0</v>
      </c>
      <c r="BB742" s="75">
        <f t="shared" si="553"/>
        <v>0</v>
      </c>
      <c r="BC742" s="71">
        <f>SUM('рабочая 2023 г'!BC741-'2022 г.'!BC741)</f>
        <v>0</v>
      </c>
      <c r="BD742" s="71">
        <f>SUM('рабочая 2023 г'!BD741-'2022 г.'!BD741)</f>
        <v>0</v>
      </c>
      <c r="BE742" s="71">
        <f>SUM('рабочая 2023 г'!BE741-'2022 г.'!BE741)</f>
        <v>0</v>
      </c>
      <c r="BF742" s="71">
        <f>SUM('рабочая 2023 г'!BF741-'2022 г.'!BF741)</f>
        <v>0</v>
      </c>
      <c r="BG742" s="71">
        <f>SUM('рабочая 2023 г'!BG741-'2022 г.'!BG741)</f>
        <v>0</v>
      </c>
      <c r="BH742" s="71">
        <f>SUM('рабочая 2023 г'!BH741-'2022 г.'!BH741)</f>
        <v>0</v>
      </c>
      <c r="BI742" s="71">
        <f>SUM('рабочая 2023 г'!BI741-'2022 г.'!BI741)</f>
        <v>0</v>
      </c>
      <c r="BJ742" s="71">
        <f>SUM('рабочая 2023 г'!BJ741-'2022 г.'!BJ741)</f>
        <v>0</v>
      </c>
      <c r="BK742" s="71">
        <f>SUM('рабочая 2023 г'!BK741-'2022 г.'!BK741)</f>
        <v>0</v>
      </c>
      <c r="BL742" s="73">
        <f t="shared" si="551"/>
        <v>0</v>
      </c>
      <c r="BM742" s="71">
        <f>SUM('рабочая 2023 г'!BM741-'2022 г.'!BM741)</f>
        <v>0</v>
      </c>
      <c r="BN742" s="71">
        <f>SUM('рабочая 2023 г'!BN741-'2022 г.'!BN741)</f>
        <v>0</v>
      </c>
      <c r="BO742" s="71">
        <f>SUM('рабочая 2023 г'!BO741-'2022 г.'!BO741)</f>
        <v>0</v>
      </c>
      <c r="BP742" s="71">
        <f>SUM('рабочая 2023 г'!BP741-'2022 г.'!BP741)</f>
        <v>0</v>
      </c>
      <c r="BQ742" s="71">
        <f t="shared" si="547"/>
        <v>0</v>
      </c>
      <c r="BR742" s="71"/>
      <c r="BS742" s="71"/>
      <c r="BT742" s="71"/>
      <c r="BU742" s="71"/>
      <c r="BV742" s="71"/>
      <c r="BW742" s="71"/>
      <c r="BX742" s="71"/>
      <c r="BY742" s="71"/>
      <c r="BZ742" s="71"/>
      <c r="CA742" s="71"/>
      <c r="CB742" s="71"/>
      <c r="CC742" s="71"/>
      <c r="CD742" s="71"/>
      <c r="CE742" s="71"/>
      <c r="CF742" s="71"/>
      <c r="CG742" s="71"/>
      <c r="CH742" s="71"/>
      <c r="CI742" s="71"/>
      <c r="CJ742" s="71"/>
      <c r="CK742" s="71"/>
      <c r="CL742" s="71"/>
      <c r="CM742" s="71"/>
      <c r="CN742" s="71"/>
      <c r="CO742" s="71"/>
      <c r="CP742" s="190">
        <f t="shared" si="528"/>
        <v>0</v>
      </c>
      <c r="CQ742" s="71"/>
      <c r="CR742" s="71"/>
      <c r="CS742" s="71"/>
      <c r="CT742" s="71"/>
      <c r="CU742" s="71"/>
      <c r="CV742" s="71"/>
      <c r="CW742" s="71"/>
      <c r="CX742" s="71"/>
      <c r="CY742" s="71"/>
      <c r="CZ742" s="71"/>
      <c r="DA742" s="71"/>
      <c r="DB742" s="190">
        <f t="shared" si="529"/>
        <v>0</v>
      </c>
      <c r="DC742" s="71">
        <f t="shared" si="525"/>
        <v>0</v>
      </c>
      <c r="DD742" s="71"/>
      <c r="DE742" s="71"/>
      <c r="DF742" s="71"/>
      <c r="DG742" s="190">
        <f t="shared" si="526"/>
        <v>0</v>
      </c>
      <c r="DH742" s="71">
        <f t="shared" si="527"/>
        <v>0</v>
      </c>
      <c r="DI742" s="71"/>
      <c r="DJ742" s="71"/>
      <c r="DK742" s="71"/>
      <c r="DL742" s="71"/>
      <c r="DM742" s="71"/>
      <c r="DN742" s="71"/>
      <c r="DO742" s="71"/>
      <c r="DP742" s="71"/>
      <c r="DQ742" s="71"/>
      <c r="DR742" s="71"/>
      <c r="DS742" s="71"/>
      <c r="DT742" s="71"/>
      <c r="DU742" s="71"/>
      <c r="DV742" s="71"/>
      <c r="DW742" s="71"/>
      <c r="DX742" s="71"/>
      <c r="DY742" s="71"/>
      <c r="DZ742" s="71"/>
      <c r="EA742" s="71"/>
      <c r="EB742" s="71"/>
      <c r="EC742" s="71"/>
      <c r="ED742" s="71"/>
      <c r="EE742" s="71"/>
      <c r="EF742" s="71"/>
      <c r="EG742" s="71"/>
      <c r="EH742" s="71"/>
      <c r="EI742" s="74"/>
      <c r="EJ742" s="74"/>
      <c r="EK742" s="74"/>
      <c r="EL742" s="74"/>
      <c r="EM742" s="74"/>
      <c r="EN742" s="74"/>
      <c r="EO742" s="74"/>
      <c r="EP742" s="74"/>
      <c r="EQ742" s="74"/>
      <c r="ER742" s="74"/>
      <c r="ES742" s="74"/>
      <c r="ET742" s="74"/>
      <c r="EU742" s="74"/>
      <c r="EV742" s="74"/>
      <c r="EW742" s="74"/>
      <c r="EX742" s="74"/>
      <c r="EY742" s="74"/>
      <c r="EZ742" s="74"/>
      <c r="FA742" s="74"/>
      <c r="FB742" s="74"/>
    </row>
    <row r="743" spans="2:158" s="69" customFormat="1">
      <c r="B743" s="76"/>
      <c r="C743" s="77" t="s">
        <v>397</v>
      </c>
      <c r="D743" s="71"/>
      <c r="E743" s="71"/>
      <c r="F743" s="71"/>
      <c r="G743" s="71"/>
      <c r="H743" s="71"/>
      <c r="I743" s="71"/>
      <c r="J743" s="71"/>
      <c r="K743" s="71"/>
      <c r="L743" s="71"/>
      <c r="M743" s="71"/>
      <c r="N743" s="71"/>
      <c r="O743" s="72"/>
      <c r="P743" s="71"/>
      <c r="Q743" s="71"/>
      <c r="R743" s="71"/>
      <c r="S743" s="71"/>
      <c r="T743" s="71"/>
      <c r="U743" s="71"/>
      <c r="V743" s="71"/>
      <c r="W743" s="71"/>
      <c r="X743" s="71"/>
      <c r="Y743" s="71">
        <f>SUM('рабочая 2023 г'!Y742-'2022 г.'!Y742)</f>
        <v>0</v>
      </c>
      <c r="Z743" s="73"/>
      <c r="AA743" s="73"/>
      <c r="AB743" s="73"/>
      <c r="AC743" s="73"/>
      <c r="AD743" s="73"/>
      <c r="AE743" s="73"/>
      <c r="AF743" s="75">
        <f t="shared" ref="AF743:AF810" si="554">SUM(AS743:AU743,AY743,BA743:BB743,BG743:BL743)</f>
        <v>0</v>
      </c>
      <c r="AG743" s="71">
        <f>SUM('рабочая 2023 г'!AG742-'2022 г.'!AG742)</f>
        <v>0</v>
      </c>
      <c r="AH743" s="71">
        <f>SUM('рабочая 2023 г'!AH742-'2022 г.'!AH742)</f>
        <v>0</v>
      </c>
      <c r="AI743" s="71">
        <f>SUM('рабочая 2023 г'!AI742-'2022 г.'!AI742)</f>
        <v>0</v>
      </c>
      <c r="AJ743" s="71">
        <f>SUM('рабочая 2023 г'!AJ742-'2022 г.'!AJ742)</f>
        <v>0</v>
      </c>
      <c r="AK743" s="71">
        <f>SUM('рабочая 2023 г'!AK742-'2022 г.'!AK742)</f>
        <v>0</v>
      </c>
      <c r="AL743" s="71">
        <f>SUM('рабочая 2023 г'!AL742-'2022 г.'!AL742)</f>
        <v>0</v>
      </c>
      <c r="AM743" s="71">
        <f>SUM('рабочая 2023 г'!AM742-'2022 г.'!AM742)</f>
        <v>0</v>
      </c>
      <c r="AN743" s="71">
        <f>SUM('рабочая 2023 г'!AN742-'2022 г.'!AN742)</f>
        <v>0</v>
      </c>
      <c r="AO743" s="71">
        <f>SUM('рабочая 2023 г'!AO742-'2022 г.'!AO742)</f>
        <v>0</v>
      </c>
      <c r="AP743" s="71">
        <f>SUM('рабочая 2023 г'!AP742-'2022 г.'!AP742)</f>
        <v>0</v>
      </c>
      <c r="AQ743" s="71">
        <f>SUM('рабочая 2023 г'!AQ742-'2022 г.'!AQ742)</f>
        <v>0</v>
      </c>
      <c r="AR743" s="71">
        <f>SUM('рабочая 2023 г'!AR742-'2022 г.'!AR742)</f>
        <v>0</v>
      </c>
      <c r="AS743" s="117">
        <f t="shared" si="552"/>
        <v>0</v>
      </c>
      <c r="AT743" s="71">
        <f>SUM('рабочая 2023 г'!AT742-'2022 г.'!AT742)</f>
        <v>0</v>
      </c>
      <c r="AU743" s="71">
        <f>SUM('рабочая 2023 г'!AU742-'2022 г.'!AU742)</f>
        <v>0</v>
      </c>
      <c r="AV743" s="71">
        <f>SUM('рабочая 2023 г'!AV742-'2022 г.'!AV742)</f>
        <v>0</v>
      </c>
      <c r="AW743" s="71">
        <f>SUM('рабочая 2023 г'!AW742-'2022 г.'!AW742)</f>
        <v>0</v>
      </c>
      <c r="AX743" s="71">
        <f>SUM('рабочая 2023 г'!AX742-'2022 г.'!AX742)</f>
        <v>0</v>
      </c>
      <c r="AY743" s="71">
        <f>SUM('рабочая 2023 г'!AY742-'2022 г.'!AY742)</f>
        <v>0</v>
      </c>
      <c r="AZ743" s="71">
        <f>SUM('рабочая 2023 г'!AZ742-'2022 г.'!AZ742)</f>
        <v>0</v>
      </c>
      <c r="BA743" s="71">
        <f>SUM('рабочая 2023 г'!BA742-'2022 г.'!BA742)</f>
        <v>0</v>
      </c>
      <c r="BB743" s="75">
        <f t="shared" si="553"/>
        <v>0</v>
      </c>
      <c r="BC743" s="71">
        <f>SUM('рабочая 2023 г'!BC742-'2022 г.'!BC742)</f>
        <v>0</v>
      </c>
      <c r="BD743" s="71">
        <f>SUM('рабочая 2023 г'!BD742-'2022 г.'!BD742)</f>
        <v>0</v>
      </c>
      <c r="BE743" s="71">
        <f>SUM('рабочая 2023 г'!BE742-'2022 г.'!BE742)</f>
        <v>0</v>
      </c>
      <c r="BF743" s="71">
        <f>SUM('рабочая 2023 г'!BF742-'2022 г.'!BF742)</f>
        <v>0</v>
      </c>
      <c r="BG743" s="71">
        <f>SUM('рабочая 2023 г'!BG742-'2022 г.'!BG742)</f>
        <v>0</v>
      </c>
      <c r="BH743" s="71">
        <f>SUM('рабочая 2023 г'!BH742-'2022 г.'!BH742)</f>
        <v>0</v>
      </c>
      <c r="BI743" s="71">
        <f>SUM('рабочая 2023 г'!BI742-'2022 г.'!BI742)</f>
        <v>0</v>
      </c>
      <c r="BJ743" s="71">
        <f>SUM('рабочая 2023 г'!BJ742-'2022 г.'!BJ742)</f>
        <v>0</v>
      </c>
      <c r="BK743" s="71">
        <f>SUM('рабочая 2023 г'!BK742-'2022 г.'!BK742)</f>
        <v>0</v>
      </c>
      <c r="BL743" s="73">
        <f t="shared" si="551"/>
        <v>0</v>
      </c>
      <c r="BM743" s="71">
        <f>SUM('рабочая 2023 г'!BM742-'2022 г.'!BM742)</f>
        <v>0</v>
      </c>
      <c r="BN743" s="71">
        <f>SUM('рабочая 2023 г'!BN742-'2022 г.'!BN742)</f>
        <v>0</v>
      </c>
      <c r="BO743" s="71">
        <f>SUM('рабочая 2023 г'!BO742-'2022 г.'!BO742)</f>
        <v>0</v>
      </c>
      <c r="BP743" s="71">
        <f>SUM('рабочая 2023 г'!BP742-'2022 г.'!BP742)</f>
        <v>0</v>
      </c>
      <c r="BQ743" s="71">
        <f t="shared" si="547"/>
        <v>0</v>
      </c>
      <c r="BR743" s="71"/>
      <c r="BS743" s="71"/>
      <c r="BT743" s="71"/>
      <c r="BU743" s="71"/>
      <c r="BV743" s="71"/>
      <c r="BW743" s="71"/>
      <c r="BX743" s="71"/>
      <c r="BY743" s="71"/>
      <c r="BZ743" s="71"/>
      <c r="CA743" s="71"/>
      <c r="CB743" s="71"/>
      <c r="CC743" s="71"/>
      <c r="CD743" s="71"/>
      <c r="CE743" s="71"/>
      <c r="CF743" s="71"/>
      <c r="CG743" s="71"/>
      <c r="CH743" s="71"/>
      <c r="CI743" s="71"/>
      <c r="CJ743" s="71"/>
      <c r="CK743" s="71"/>
      <c r="CL743" s="71"/>
      <c r="CM743" s="71"/>
      <c r="CN743" s="71"/>
      <c r="CO743" s="71"/>
      <c r="CP743" s="190">
        <f t="shared" si="528"/>
        <v>0</v>
      </c>
      <c r="CQ743" s="71"/>
      <c r="CR743" s="71"/>
      <c r="CS743" s="71"/>
      <c r="CT743" s="71"/>
      <c r="CU743" s="71"/>
      <c r="CV743" s="71"/>
      <c r="CW743" s="71"/>
      <c r="CX743" s="71"/>
      <c r="CY743" s="71"/>
      <c r="CZ743" s="71"/>
      <c r="DA743" s="71"/>
      <c r="DB743" s="190">
        <f t="shared" si="529"/>
        <v>0</v>
      </c>
      <c r="DC743" s="71">
        <f t="shared" si="525"/>
        <v>0</v>
      </c>
      <c r="DD743" s="71"/>
      <c r="DE743" s="71"/>
      <c r="DF743" s="71"/>
      <c r="DG743" s="190">
        <f t="shared" si="526"/>
        <v>0</v>
      </c>
      <c r="DH743" s="71">
        <f t="shared" si="527"/>
        <v>0</v>
      </c>
      <c r="DI743" s="71"/>
      <c r="DJ743" s="71"/>
      <c r="DK743" s="71"/>
      <c r="DL743" s="71"/>
      <c r="DM743" s="71"/>
      <c r="DN743" s="71"/>
      <c r="DO743" s="71"/>
      <c r="DP743" s="71"/>
      <c r="DQ743" s="71"/>
      <c r="DR743" s="71"/>
      <c r="DS743" s="71"/>
      <c r="DT743" s="71"/>
      <c r="DU743" s="71"/>
      <c r="DV743" s="71"/>
      <c r="DW743" s="71"/>
      <c r="DX743" s="71"/>
      <c r="DY743" s="71"/>
      <c r="DZ743" s="71"/>
      <c r="EA743" s="71"/>
      <c r="EB743" s="71"/>
      <c r="EC743" s="71"/>
      <c r="ED743" s="71"/>
      <c r="EE743" s="71"/>
      <c r="EF743" s="71"/>
      <c r="EG743" s="71"/>
      <c r="EH743" s="71"/>
      <c r="EI743" s="74"/>
      <c r="EJ743" s="74"/>
      <c r="EK743" s="74"/>
      <c r="EL743" s="74"/>
      <c r="EM743" s="74"/>
      <c r="EN743" s="74"/>
      <c r="EO743" s="74"/>
      <c r="EP743" s="74"/>
      <c r="EQ743" s="74"/>
      <c r="ER743" s="74"/>
      <c r="ES743" s="74"/>
      <c r="ET743" s="74"/>
      <c r="EU743" s="74"/>
      <c r="EV743" s="74"/>
      <c r="EW743" s="74"/>
      <c r="EX743" s="74"/>
      <c r="EY743" s="74"/>
      <c r="EZ743" s="74"/>
      <c r="FA743" s="74"/>
      <c r="FB743" s="74"/>
    </row>
    <row r="744" spans="2:158" s="69" customFormat="1">
      <c r="B744" s="76"/>
      <c r="C744" s="77" t="s">
        <v>398</v>
      </c>
      <c r="D744" s="71"/>
      <c r="E744" s="71"/>
      <c r="F744" s="71"/>
      <c r="G744" s="71"/>
      <c r="H744" s="71"/>
      <c r="I744" s="71"/>
      <c r="J744" s="71"/>
      <c r="K744" s="71"/>
      <c r="L744" s="71"/>
      <c r="M744" s="71"/>
      <c r="N744" s="71"/>
      <c r="O744" s="72"/>
      <c r="P744" s="71"/>
      <c r="Q744" s="71"/>
      <c r="R744" s="71"/>
      <c r="S744" s="71"/>
      <c r="T744" s="71"/>
      <c r="U744" s="71"/>
      <c r="V744" s="71"/>
      <c r="W744" s="71"/>
      <c r="X744" s="71"/>
      <c r="Y744" s="71">
        <f>SUM('рабочая 2023 г'!Y743-'2022 г.'!Y743)</f>
        <v>0</v>
      </c>
      <c r="Z744" s="73"/>
      <c r="AA744" s="73"/>
      <c r="AB744" s="73"/>
      <c r="AC744" s="73"/>
      <c r="AD744" s="73"/>
      <c r="AE744" s="73"/>
      <c r="AF744" s="75">
        <f t="shared" si="554"/>
        <v>0</v>
      </c>
      <c r="AG744" s="71">
        <f>SUM('рабочая 2023 г'!AG743-'2022 г.'!AG743)</f>
        <v>0</v>
      </c>
      <c r="AH744" s="71">
        <f>SUM('рабочая 2023 г'!AH743-'2022 г.'!AH743)</f>
        <v>0</v>
      </c>
      <c r="AI744" s="71">
        <f>SUM('рабочая 2023 г'!AI743-'2022 г.'!AI743)</f>
        <v>0</v>
      </c>
      <c r="AJ744" s="71">
        <f>SUM('рабочая 2023 г'!AJ743-'2022 г.'!AJ743)</f>
        <v>0</v>
      </c>
      <c r="AK744" s="71">
        <f>SUM('рабочая 2023 г'!AK743-'2022 г.'!AK743)</f>
        <v>0</v>
      </c>
      <c r="AL744" s="71">
        <f>SUM('рабочая 2023 г'!AL743-'2022 г.'!AL743)</f>
        <v>0</v>
      </c>
      <c r="AM744" s="71">
        <f>SUM('рабочая 2023 г'!AM743-'2022 г.'!AM743)</f>
        <v>0</v>
      </c>
      <c r="AN744" s="71">
        <f>SUM('рабочая 2023 г'!AN743-'2022 г.'!AN743)</f>
        <v>0</v>
      </c>
      <c r="AO744" s="71">
        <f>SUM('рабочая 2023 г'!AO743-'2022 г.'!AO743)</f>
        <v>0</v>
      </c>
      <c r="AP744" s="71">
        <f>SUM('рабочая 2023 г'!AP743-'2022 г.'!AP743)</f>
        <v>0</v>
      </c>
      <c r="AQ744" s="71">
        <f>SUM('рабочая 2023 г'!AQ743-'2022 г.'!AQ743)</f>
        <v>0</v>
      </c>
      <c r="AR744" s="71">
        <f>SUM('рабочая 2023 г'!AR743-'2022 г.'!AR743)</f>
        <v>0</v>
      </c>
      <c r="AS744" s="117">
        <f t="shared" si="552"/>
        <v>0</v>
      </c>
      <c r="AT744" s="71">
        <f>SUM('рабочая 2023 г'!AT743-'2022 г.'!AT743)</f>
        <v>0</v>
      </c>
      <c r="AU744" s="71">
        <f>SUM('рабочая 2023 г'!AU743-'2022 г.'!AU743)</f>
        <v>0</v>
      </c>
      <c r="AV744" s="71">
        <f>SUM('рабочая 2023 г'!AV743-'2022 г.'!AV743)</f>
        <v>0</v>
      </c>
      <c r="AW744" s="71">
        <f>SUM('рабочая 2023 г'!AW743-'2022 г.'!AW743)</f>
        <v>0</v>
      </c>
      <c r="AX744" s="71">
        <f>SUM('рабочая 2023 г'!AX743-'2022 г.'!AX743)</f>
        <v>0</v>
      </c>
      <c r="AY744" s="71">
        <f>SUM('рабочая 2023 г'!AY743-'2022 г.'!AY743)</f>
        <v>0</v>
      </c>
      <c r="AZ744" s="71">
        <f>SUM('рабочая 2023 г'!AZ743-'2022 г.'!AZ743)</f>
        <v>0</v>
      </c>
      <c r="BA744" s="71">
        <f>SUM('рабочая 2023 г'!BA743-'2022 г.'!BA743)</f>
        <v>0</v>
      </c>
      <c r="BB744" s="75">
        <f t="shared" si="553"/>
        <v>0</v>
      </c>
      <c r="BC744" s="71">
        <f>SUM('рабочая 2023 г'!BC743-'2022 г.'!BC743)</f>
        <v>0</v>
      </c>
      <c r="BD744" s="71">
        <f>SUM('рабочая 2023 г'!BD743-'2022 г.'!BD743)</f>
        <v>0</v>
      </c>
      <c r="BE744" s="71">
        <f>SUM('рабочая 2023 г'!BE743-'2022 г.'!BE743)</f>
        <v>0</v>
      </c>
      <c r="BF744" s="71">
        <f>SUM('рабочая 2023 г'!BF743-'2022 г.'!BF743)</f>
        <v>0</v>
      </c>
      <c r="BG744" s="71">
        <f>SUM('рабочая 2023 г'!BG743-'2022 г.'!BG743)</f>
        <v>0</v>
      </c>
      <c r="BH744" s="71">
        <f>SUM('рабочая 2023 г'!BH743-'2022 г.'!BH743)</f>
        <v>0</v>
      </c>
      <c r="BI744" s="71">
        <f>SUM('рабочая 2023 г'!BI743-'2022 г.'!BI743)</f>
        <v>0</v>
      </c>
      <c r="BJ744" s="71">
        <f>SUM('рабочая 2023 г'!BJ743-'2022 г.'!BJ743)</f>
        <v>0</v>
      </c>
      <c r="BK744" s="71">
        <f>SUM('рабочая 2023 г'!BK743-'2022 г.'!BK743)</f>
        <v>0</v>
      </c>
      <c r="BL744" s="73"/>
      <c r="BM744" s="71">
        <f>SUM('рабочая 2023 г'!BM743-'2022 г.'!BM743)</f>
        <v>0</v>
      </c>
      <c r="BN744" s="71">
        <f>SUM('рабочая 2023 г'!BN743-'2022 г.'!BN743)</f>
        <v>0</v>
      </c>
      <c r="BO744" s="71">
        <f>SUM('рабочая 2023 г'!BO743-'2022 г.'!BO743)</f>
        <v>0</v>
      </c>
      <c r="BP744" s="71">
        <f>SUM('рабочая 2023 г'!BP743-'2022 г.'!BP743)</f>
        <v>0</v>
      </c>
      <c r="BQ744" s="71">
        <f t="shared" si="547"/>
        <v>0</v>
      </c>
      <c r="BR744" s="71"/>
      <c r="BS744" s="71"/>
      <c r="BT744" s="71"/>
      <c r="BU744" s="71"/>
      <c r="BV744" s="71"/>
      <c r="BW744" s="71"/>
      <c r="BX744" s="71"/>
      <c r="BY744" s="71"/>
      <c r="BZ744" s="71"/>
      <c r="CA744" s="71"/>
      <c r="CB744" s="71"/>
      <c r="CC744" s="71"/>
      <c r="CD744" s="71"/>
      <c r="CE744" s="71"/>
      <c r="CF744" s="71"/>
      <c r="CG744" s="71"/>
      <c r="CH744" s="71"/>
      <c r="CI744" s="71"/>
      <c r="CJ744" s="71"/>
      <c r="CK744" s="71"/>
      <c r="CL744" s="71"/>
      <c r="CM744" s="71"/>
      <c r="CN744" s="71"/>
      <c r="CO744" s="71"/>
      <c r="CP744" s="190">
        <f t="shared" si="528"/>
        <v>0</v>
      </c>
      <c r="CQ744" s="71"/>
      <c r="CR744" s="71"/>
      <c r="CS744" s="71"/>
      <c r="CT744" s="71"/>
      <c r="CU744" s="71"/>
      <c r="CV744" s="71"/>
      <c r="CW744" s="71"/>
      <c r="CX744" s="71"/>
      <c r="CY744" s="71"/>
      <c r="CZ744" s="71"/>
      <c r="DA744" s="71"/>
      <c r="DB744" s="190">
        <f t="shared" si="529"/>
        <v>0</v>
      </c>
      <c r="DC744" s="71">
        <f t="shared" si="525"/>
        <v>0</v>
      </c>
      <c r="DD744" s="71"/>
      <c r="DE744" s="71"/>
      <c r="DF744" s="71"/>
      <c r="DG744" s="190">
        <f t="shared" si="526"/>
        <v>0</v>
      </c>
      <c r="DH744" s="71">
        <f t="shared" si="527"/>
        <v>0</v>
      </c>
      <c r="DI744" s="71"/>
      <c r="DJ744" s="71"/>
      <c r="DK744" s="71"/>
      <c r="DL744" s="71"/>
      <c r="DM744" s="71"/>
      <c r="DN744" s="71"/>
      <c r="DO744" s="71"/>
      <c r="DP744" s="71"/>
      <c r="DQ744" s="71"/>
      <c r="DR744" s="71"/>
      <c r="DS744" s="71"/>
      <c r="DT744" s="71"/>
      <c r="DU744" s="71"/>
      <c r="DV744" s="71"/>
      <c r="DW744" s="71"/>
      <c r="DX744" s="71"/>
      <c r="DY744" s="71"/>
      <c r="DZ744" s="71"/>
      <c r="EA744" s="71"/>
      <c r="EB744" s="71"/>
      <c r="EC744" s="71"/>
      <c r="ED744" s="71"/>
      <c r="EE744" s="71"/>
      <c r="EF744" s="71"/>
      <c r="EG744" s="71"/>
      <c r="EH744" s="71"/>
      <c r="EI744" s="74"/>
      <c r="EJ744" s="74"/>
      <c r="EK744" s="74"/>
      <c r="EL744" s="74"/>
      <c r="EM744" s="74"/>
      <c r="EN744" s="74"/>
      <c r="EO744" s="74"/>
      <c r="EP744" s="74"/>
      <c r="EQ744" s="74"/>
      <c r="ER744" s="74"/>
      <c r="ES744" s="74"/>
      <c r="ET744" s="74"/>
      <c r="EU744" s="74"/>
      <c r="EV744" s="74"/>
      <c r="EW744" s="74"/>
      <c r="EX744" s="74"/>
      <c r="EY744" s="74"/>
      <c r="EZ744" s="74"/>
      <c r="FA744" s="74"/>
      <c r="FB744" s="74"/>
    </row>
    <row r="745" spans="2:158" s="78" customFormat="1" ht="31.5" customHeight="1">
      <c r="B745" s="772" t="s">
        <v>509</v>
      </c>
      <c r="C745" s="743" t="s">
        <v>510</v>
      </c>
      <c r="D745" s="79"/>
      <c r="E745" s="79"/>
      <c r="F745" s="79"/>
      <c r="G745" s="79"/>
      <c r="H745" s="79"/>
      <c r="I745" s="79"/>
      <c r="J745" s="79"/>
      <c r="K745" s="79"/>
      <c r="L745" s="79"/>
      <c r="M745" s="79"/>
      <c r="N745" s="79"/>
      <c r="O745" s="80"/>
      <c r="P745" s="79"/>
      <c r="Q745" s="79"/>
      <c r="R745" s="79"/>
      <c r="S745" s="79"/>
      <c r="T745" s="79"/>
      <c r="U745" s="79"/>
      <c r="V745" s="79"/>
      <c r="W745" s="79"/>
      <c r="X745" s="79"/>
      <c r="Y745" s="71">
        <f>SUM(Y761,Y777,Y795)</f>
        <v>0</v>
      </c>
      <c r="Z745" s="81"/>
      <c r="AA745" s="81"/>
      <c r="AB745" s="81"/>
      <c r="AC745" s="81"/>
      <c r="AD745" s="81"/>
      <c r="AE745" s="81"/>
      <c r="AF745" s="110">
        <f t="shared" si="554"/>
        <v>0</v>
      </c>
      <c r="AG745" s="71">
        <f t="shared" ref="AG745:AR745" si="555">SUM(AG761,AG777,AG795)</f>
        <v>0</v>
      </c>
      <c r="AH745" s="71">
        <f t="shared" si="555"/>
        <v>0</v>
      </c>
      <c r="AI745" s="71">
        <f t="shared" si="555"/>
        <v>0</v>
      </c>
      <c r="AJ745" s="71">
        <f t="shared" si="555"/>
        <v>0</v>
      </c>
      <c r="AK745" s="71">
        <f t="shared" si="555"/>
        <v>0</v>
      </c>
      <c r="AL745" s="71">
        <f t="shared" si="555"/>
        <v>0</v>
      </c>
      <c r="AM745" s="71">
        <f t="shared" si="555"/>
        <v>0</v>
      </c>
      <c r="AN745" s="71">
        <f t="shared" si="555"/>
        <v>0</v>
      </c>
      <c r="AO745" s="71">
        <f t="shared" si="555"/>
        <v>0</v>
      </c>
      <c r="AP745" s="71">
        <f t="shared" si="555"/>
        <v>0</v>
      </c>
      <c r="AQ745" s="71">
        <f t="shared" si="555"/>
        <v>0</v>
      </c>
      <c r="AR745" s="71">
        <f t="shared" si="555"/>
        <v>0</v>
      </c>
      <c r="AS745" s="136">
        <f t="shared" si="552"/>
        <v>0</v>
      </c>
      <c r="AT745" s="71">
        <f t="shared" ref="AT745:BA745" si="556">SUM(AT761,AT777,AT795)</f>
        <v>0</v>
      </c>
      <c r="AU745" s="71">
        <f t="shared" si="556"/>
        <v>0</v>
      </c>
      <c r="AV745" s="71">
        <f t="shared" si="556"/>
        <v>0</v>
      </c>
      <c r="AW745" s="71">
        <f t="shared" si="556"/>
        <v>0</v>
      </c>
      <c r="AX745" s="71">
        <f t="shared" si="556"/>
        <v>0</v>
      </c>
      <c r="AY745" s="71">
        <f t="shared" si="556"/>
        <v>0</v>
      </c>
      <c r="AZ745" s="71">
        <f t="shared" si="556"/>
        <v>0</v>
      </c>
      <c r="BA745" s="71">
        <f t="shared" si="556"/>
        <v>0</v>
      </c>
      <c r="BB745" s="75">
        <f t="shared" si="553"/>
        <v>0</v>
      </c>
      <c r="BC745" s="71">
        <f t="shared" ref="BC745:BK745" si="557">SUM(BC761,BC777,BC795)</f>
        <v>0</v>
      </c>
      <c r="BD745" s="71">
        <f t="shared" si="557"/>
        <v>0</v>
      </c>
      <c r="BE745" s="71">
        <f t="shared" si="557"/>
        <v>0</v>
      </c>
      <c r="BF745" s="71">
        <f t="shared" si="557"/>
        <v>0</v>
      </c>
      <c r="BG745" s="71">
        <f t="shared" si="557"/>
        <v>0</v>
      </c>
      <c r="BH745" s="71">
        <f t="shared" si="557"/>
        <v>0</v>
      </c>
      <c r="BI745" s="71">
        <f t="shared" si="557"/>
        <v>0</v>
      </c>
      <c r="BJ745" s="71">
        <f t="shared" si="557"/>
        <v>0</v>
      </c>
      <c r="BK745" s="71">
        <f t="shared" si="557"/>
        <v>0</v>
      </c>
      <c r="BL745" s="98">
        <f t="shared" ref="BL745:BL760" si="558">SUM(BM745:BP745)</f>
        <v>0</v>
      </c>
      <c r="BM745" s="71">
        <f>SUM(BM761,BM777,BM795)</f>
        <v>0</v>
      </c>
      <c r="BN745" s="71">
        <f>SUM(BN761,BN777,BN795)</f>
        <v>0</v>
      </c>
      <c r="BO745" s="71">
        <f>SUM(BO761,BO777,BO795)</f>
        <v>0</v>
      </c>
      <c r="BP745" s="71">
        <f>SUM(BP761,BP777,BP795)</f>
        <v>0</v>
      </c>
      <c r="BQ745" s="67">
        <f>SUM(AT745,AU745,AY745,BA745,BB745,BG745,BH745,BI745,BJ745,BK745,BL745)</f>
        <v>0</v>
      </c>
      <c r="BR745" s="79"/>
      <c r="BS745" s="79"/>
      <c r="BT745" s="79"/>
      <c r="BU745" s="79"/>
      <c r="BV745" s="79"/>
      <c r="BW745" s="79"/>
      <c r="BX745" s="79"/>
      <c r="BY745" s="79"/>
      <c r="BZ745" s="79"/>
      <c r="CA745" s="79"/>
      <c r="CB745" s="79"/>
      <c r="CC745" s="79"/>
      <c r="CD745" s="79"/>
      <c r="CE745" s="79"/>
      <c r="CF745" s="79"/>
      <c r="CG745" s="79"/>
      <c r="CH745" s="79"/>
      <c r="CI745" s="79"/>
      <c r="CJ745" s="79"/>
      <c r="CK745" s="79"/>
      <c r="CL745" s="79"/>
      <c r="CM745" s="79"/>
      <c r="CN745" s="79"/>
      <c r="CO745" s="79"/>
      <c r="CP745" s="188">
        <f t="shared" si="528"/>
        <v>0</v>
      </c>
      <c r="CQ745" s="79"/>
      <c r="CR745" s="79"/>
      <c r="CS745" s="79"/>
      <c r="CT745" s="79"/>
      <c r="CU745" s="79"/>
      <c r="CV745" s="79"/>
      <c r="CW745" s="79"/>
      <c r="CX745" s="79"/>
      <c r="CY745" s="79"/>
      <c r="CZ745" s="79"/>
      <c r="DA745" s="79"/>
      <c r="DB745" s="188">
        <f t="shared" si="529"/>
        <v>0</v>
      </c>
      <c r="DC745" s="38">
        <f t="shared" si="525"/>
        <v>0</v>
      </c>
      <c r="DD745" s="79"/>
      <c r="DE745" s="79"/>
      <c r="DF745" s="79"/>
      <c r="DG745" s="188">
        <f t="shared" si="526"/>
        <v>0</v>
      </c>
      <c r="DH745" s="38">
        <f t="shared" si="527"/>
        <v>0</v>
      </c>
      <c r="DI745" s="79"/>
      <c r="DJ745" s="79"/>
      <c r="DK745" s="79"/>
      <c r="DL745" s="79"/>
      <c r="DM745" s="79"/>
      <c r="DN745" s="79"/>
      <c r="DO745" s="79"/>
      <c r="DP745" s="79"/>
      <c r="DQ745" s="79"/>
      <c r="DR745" s="79"/>
      <c r="DS745" s="79"/>
      <c r="DT745" s="79"/>
      <c r="DU745" s="79"/>
      <c r="DV745" s="79"/>
      <c r="DW745" s="79"/>
      <c r="DX745" s="79"/>
      <c r="DY745" s="79"/>
      <c r="DZ745" s="79"/>
      <c r="EA745" s="79"/>
      <c r="EB745" s="79"/>
      <c r="EC745" s="79"/>
      <c r="ED745" s="79"/>
      <c r="EE745" s="79"/>
      <c r="EF745" s="79"/>
      <c r="EG745" s="79"/>
      <c r="EH745" s="79"/>
      <c r="EI745" s="82"/>
      <c r="EJ745" s="82"/>
      <c r="EK745" s="82"/>
      <c r="EL745" s="82"/>
      <c r="EM745" s="82"/>
      <c r="EN745" s="82"/>
      <c r="EO745" s="82"/>
      <c r="EP745" s="82"/>
      <c r="EQ745" s="82"/>
      <c r="ER745" s="82"/>
      <c r="ES745" s="82"/>
      <c r="ET745" s="82"/>
      <c r="EU745" s="82"/>
      <c r="EV745" s="82"/>
      <c r="EW745" s="82"/>
      <c r="EX745" s="82"/>
      <c r="EY745" s="82"/>
      <c r="EZ745" s="82"/>
      <c r="FA745" s="82"/>
      <c r="FB745" s="82"/>
    </row>
    <row r="746" spans="2:158" s="78" customFormat="1" ht="18" customHeight="1">
      <c r="B746" s="773"/>
      <c r="C746" s="724"/>
      <c r="D746" s="79"/>
      <c r="E746" s="79"/>
      <c r="F746" s="79"/>
      <c r="G746" s="79"/>
      <c r="H746" s="79"/>
      <c r="I746" s="79"/>
      <c r="J746" s="79"/>
      <c r="K746" s="79"/>
      <c r="L746" s="79"/>
      <c r="M746" s="79"/>
      <c r="N746" s="79"/>
      <c r="O746" s="80"/>
      <c r="P746" s="79"/>
      <c r="Q746" s="79"/>
      <c r="R746" s="79"/>
      <c r="S746" s="79"/>
      <c r="T746" s="79"/>
      <c r="U746" s="79"/>
      <c r="V746" s="79"/>
      <c r="W746" s="79"/>
      <c r="X746" s="79"/>
      <c r="Y746" s="81">
        <f>SUM(Y747:Y760)</f>
        <v>0</v>
      </c>
      <c r="Z746" s="81"/>
      <c r="AA746" s="81"/>
      <c r="AB746" s="81"/>
      <c r="AC746" s="81"/>
      <c r="AD746" s="81"/>
      <c r="AE746" s="81"/>
      <c r="AF746" s="102">
        <f t="shared" si="554"/>
        <v>1</v>
      </c>
      <c r="AG746" s="81">
        <f>SUM(AG747:AG760)</f>
        <v>0</v>
      </c>
      <c r="AH746" s="81">
        <f t="shared" ref="AH746:AR746" si="559">SUM(AH747:AH760)</f>
        <v>0</v>
      </c>
      <c r="AI746" s="81">
        <f t="shared" si="559"/>
        <v>0</v>
      </c>
      <c r="AJ746" s="81">
        <f t="shared" si="559"/>
        <v>0</v>
      </c>
      <c r="AK746" s="81">
        <f t="shared" si="559"/>
        <v>0</v>
      </c>
      <c r="AL746" s="81">
        <f t="shared" si="559"/>
        <v>0</v>
      </c>
      <c r="AM746" s="81">
        <f t="shared" si="559"/>
        <v>0</v>
      </c>
      <c r="AN746" s="81">
        <f t="shared" si="559"/>
        <v>0</v>
      </c>
      <c r="AO746" s="81">
        <f t="shared" si="559"/>
        <v>0</v>
      </c>
      <c r="AP746" s="81">
        <f>SUM(AP747:AP760)</f>
        <v>0</v>
      </c>
      <c r="AQ746" s="81">
        <f t="shared" si="559"/>
        <v>0</v>
      </c>
      <c r="AR746" s="81">
        <f t="shared" si="559"/>
        <v>0</v>
      </c>
      <c r="AS746" s="117">
        <f t="shared" si="552"/>
        <v>0</v>
      </c>
      <c r="AT746" s="81">
        <f t="shared" ref="AT746:AZ746" si="560">SUM(AT747:AT760)</f>
        <v>0</v>
      </c>
      <c r="AU746" s="81">
        <f t="shared" si="560"/>
        <v>0</v>
      </c>
      <c r="AV746" s="81">
        <f t="shared" si="560"/>
        <v>0</v>
      </c>
      <c r="AW746" s="81">
        <f t="shared" si="560"/>
        <v>0</v>
      </c>
      <c r="AX746" s="81">
        <f t="shared" si="560"/>
        <v>0</v>
      </c>
      <c r="AY746" s="81">
        <f t="shared" si="560"/>
        <v>0</v>
      </c>
      <c r="AZ746" s="81">
        <f t="shared" si="560"/>
        <v>0</v>
      </c>
      <c r="BA746" s="81">
        <f>SUM(BA747:BA760)</f>
        <v>0</v>
      </c>
      <c r="BB746" s="75">
        <f t="shared" si="553"/>
        <v>0</v>
      </c>
      <c r="BC746" s="81">
        <f t="shared" ref="BC746:BK746" si="561">SUM(BC747:BC760)</f>
        <v>0</v>
      </c>
      <c r="BD746" s="81">
        <f t="shared" si="561"/>
        <v>0</v>
      </c>
      <c r="BE746" s="81">
        <f t="shared" si="561"/>
        <v>0</v>
      </c>
      <c r="BF746" s="81">
        <f t="shared" si="561"/>
        <v>0</v>
      </c>
      <c r="BG746" s="81">
        <f t="shared" si="561"/>
        <v>0</v>
      </c>
      <c r="BH746" s="81">
        <f t="shared" si="561"/>
        <v>0</v>
      </c>
      <c r="BI746" s="81">
        <f t="shared" si="561"/>
        <v>0</v>
      </c>
      <c r="BJ746" s="81">
        <f t="shared" si="561"/>
        <v>0</v>
      </c>
      <c r="BK746" s="81">
        <f t="shared" si="561"/>
        <v>0</v>
      </c>
      <c r="BL746" s="98">
        <f t="shared" si="558"/>
        <v>1</v>
      </c>
      <c r="BM746" s="81">
        <f>SUM(BM747:BM760)</f>
        <v>0</v>
      </c>
      <c r="BN746" s="81">
        <f>SUM(BN747:BN760)</f>
        <v>0</v>
      </c>
      <c r="BO746" s="81">
        <f>SUM(BO747:BO760)</f>
        <v>0</v>
      </c>
      <c r="BP746" s="81">
        <f>SUM(BP747:BP760)</f>
        <v>1</v>
      </c>
      <c r="BQ746" s="67">
        <f>SUM(AT746,AU746,AY746,BA746,BB746,BG746,BH746,BI746,BJ746,BK746,BL746)</f>
        <v>1</v>
      </c>
      <c r="BR746" s="79"/>
      <c r="BS746" s="79"/>
      <c r="BT746" s="79"/>
      <c r="BU746" s="79"/>
      <c r="BV746" s="79"/>
      <c r="BW746" s="79"/>
      <c r="BX746" s="79"/>
      <c r="BY746" s="79"/>
      <c r="BZ746" s="79"/>
      <c r="CA746" s="79"/>
      <c r="CB746" s="79"/>
      <c r="CC746" s="79"/>
      <c r="CD746" s="79"/>
      <c r="CE746" s="79"/>
      <c r="CF746" s="79"/>
      <c r="CG746" s="79"/>
      <c r="CH746" s="79"/>
      <c r="CI746" s="79"/>
      <c r="CJ746" s="79"/>
      <c r="CK746" s="79"/>
      <c r="CL746" s="79"/>
      <c r="CM746" s="79"/>
      <c r="CN746" s="79"/>
      <c r="CO746" s="79"/>
      <c r="CP746" s="188">
        <f t="shared" si="528"/>
        <v>0</v>
      </c>
      <c r="CQ746" s="79"/>
      <c r="CR746" s="79"/>
      <c r="CS746" s="79"/>
      <c r="CT746" s="79"/>
      <c r="CU746" s="79"/>
      <c r="CV746" s="79"/>
      <c r="CW746" s="79"/>
      <c r="CX746" s="79"/>
      <c r="CY746" s="79"/>
      <c r="CZ746" s="79"/>
      <c r="DA746" s="79"/>
      <c r="DB746" s="188">
        <f t="shared" si="529"/>
        <v>0</v>
      </c>
      <c r="DC746" s="38">
        <f t="shared" si="525"/>
        <v>0</v>
      </c>
      <c r="DD746" s="79"/>
      <c r="DE746" s="79"/>
      <c r="DF746" s="79"/>
      <c r="DG746" s="188">
        <f t="shared" si="526"/>
        <v>0</v>
      </c>
      <c r="DH746" s="38">
        <f t="shared" si="527"/>
        <v>0</v>
      </c>
      <c r="DI746" s="79"/>
      <c r="DJ746" s="79"/>
      <c r="DK746" s="79"/>
      <c r="DL746" s="79"/>
      <c r="DM746" s="79"/>
      <c r="DN746" s="79"/>
      <c r="DO746" s="79"/>
      <c r="DP746" s="79"/>
      <c r="DQ746" s="79"/>
      <c r="DR746" s="79"/>
      <c r="DS746" s="79"/>
      <c r="DT746" s="79"/>
      <c r="DU746" s="79"/>
      <c r="DV746" s="79"/>
      <c r="DW746" s="79"/>
      <c r="DX746" s="79"/>
      <c r="DY746" s="79"/>
      <c r="DZ746" s="79"/>
      <c r="EA746" s="79"/>
      <c r="EB746" s="79"/>
      <c r="EC746" s="79"/>
      <c r="ED746" s="79"/>
      <c r="EE746" s="79"/>
      <c r="EF746" s="79"/>
      <c r="EG746" s="79"/>
      <c r="EH746" s="79"/>
      <c r="EI746" s="82"/>
      <c r="EJ746" s="82"/>
      <c r="EK746" s="82"/>
      <c r="EL746" s="82"/>
      <c r="EM746" s="82"/>
      <c r="EN746" s="82"/>
      <c r="EO746" s="82"/>
      <c r="EP746" s="82"/>
      <c r="EQ746" s="82"/>
      <c r="ER746" s="82"/>
      <c r="ES746" s="82"/>
      <c r="ET746" s="82"/>
      <c r="EU746" s="82"/>
      <c r="EV746" s="82"/>
      <c r="EW746" s="82"/>
      <c r="EX746" s="82"/>
      <c r="EY746" s="82"/>
      <c r="EZ746" s="82"/>
      <c r="FA746" s="82"/>
      <c r="FB746" s="82"/>
    </row>
    <row r="747" spans="2:158" s="69" customFormat="1">
      <c r="B747" s="76"/>
      <c r="C747" s="77" t="s">
        <v>385</v>
      </c>
      <c r="D747" s="71"/>
      <c r="E747" s="71"/>
      <c r="F747" s="71"/>
      <c r="G747" s="71"/>
      <c r="H747" s="71"/>
      <c r="I747" s="71"/>
      <c r="J747" s="71"/>
      <c r="K747" s="71"/>
      <c r="L747" s="71"/>
      <c r="M747" s="71"/>
      <c r="N747" s="71"/>
      <c r="O747" s="72"/>
      <c r="P747" s="71"/>
      <c r="Q747" s="71"/>
      <c r="R747" s="71"/>
      <c r="S747" s="71"/>
      <c r="T747" s="71"/>
      <c r="U747" s="71"/>
      <c r="V747" s="71"/>
      <c r="W747" s="71"/>
      <c r="X747" s="71"/>
      <c r="Y747" s="168">
        <f t="shared" ref="Y747:Y759" si="562">SUM(Y763,Y779,Y797)</f>
        <v>0</v>
      </c>
      <c r="Z747" s="73"/>
      <c r="AA747" s="73"/>
      <c r="AB747" s="73"/>
      <c r="AC747" s="73"/>
      <c r="AD747" s="73"/>
      <c r="AE747" s="73"/>
      <c r="AF747" s="75">
        <f>SUM(AS747:AU747,AY747,BA747:BB747,BG747:BL747)</f>
        <v>0</v>
      </c>
      <c r="AG747" s="71">
        <f t="shared" ref="AG747:AR760" si="563">SUM(AG763,AG779,AG797)</f>
        <v>0</v>
      </c>
      <c r="AH747" s="71">
        <f t="shared" si="563"/>
        <v>0</v>
      </c>
      <c r="AI747" s="71">
        <f t="shared" si="563"/>
        <v>0</v>
      </c>
      <c r="AJ747" s="71">
        <f t="shared" si="563"/>
        <v>0</v>
      </c>
      <c r="AK747" s="71">
        <f t="shared" si="563"/>
        <v>0</v>
      </c>
      <c r="AL747" s="71">
        <f t="shared" si="563"/>
        <v>0</v>
      </c>
      <c r="AM747" s="71">
        <f t="shared" si="563"/>
        <v>0</v>
      </c>
      <c r="AN747" s="71">
        <f t="shared" si="563"/>
        <v>0</v>
      </c>
      <c r="AO747" s="71">
        <f t="shared" si="563"/>
        <v>0</v>
      </c>
      <c r="AP747" s="71">
        <f t="shared" si="563"/>
        <v>0</v>
      </c>
      <c r="AQ747" s="71">
        <f t="shared" si="563"/>
        <v>0</v>
      </c>
      <c r="AR747" s="71">
        <f t="shared" si="563"/>
        <v>0</v>
      </c>
      <c r="AS747" s="117">
        <f t="shared" si="552"/>
        <v>0</v>
      </c>
      <c r="AT747" s="71">
        <f t="shared" ref="AT747:BA760" si="564">SUM(AT763,AT779,AT797)</f>
        <v>0</v>
      </c>
      <c r="AU747" s="71">
        <f t="shared" si="564"/>
        <v>0</v>
      </c>
      <c r="AV747" s="71">
        <f t="shared" si="564"/>
        <v>0</v>
      </c>
      <c r="AW747" s="71">
        <f t="shared" si="564"/>
        <v>0</v>
      </c>
      <c r="AX747" s="71">
        <f t="shared" si="564"/>
        <v>0</v>
      </c>
      <c r="AY747" s="71">
        <f t="shared" si="564"/>
        <v>0</v>
      </c>
      <c r="AZ747" s="71">
        <f t="shared" si="564"/>
        <v>0</v>
      </c>
      <c r="BA747" s="71">
        <f t="shared" si="564"/>
        <v>0</v>
      </c>
      <c r="BB747" s="75">
        <f t="shared" si="553"/>
        <v>0</v>
      </c>
      <c r="BC747" s="71">
        <f t="shared" ref="BC747:BK760" si="565">SUM(BC763,BC779,BC797)</f>
        <v>0</v>
      </c>
      <c r="BD747" s="71">
        <f t="shared" si="565"/>
        <v>0</v>
      </c>
      <c r="BE747" s="71">
        <f t="shared" si="565"/>
        <v>0</v>
      </c>
      <c r="BF747" s="71">
        <f t="shared" si="565"/>
        <v>0</v>
      </c>
      <c r="BG747" s="71">
        <f t="shared" si="565"/>
        <v>0</v>
      </c>
      <c r="BH747" s="71">
        <f t="shared" si="565"/>
        <v>0</v>
      </c>
      <c r="BI747" s="71">
        <f t="shared" si="565"/>
        <v>0</v>
      </c>
      <c r="BJ747" s="71">
        <f t="shared" si="565"/>
        <v>0</v>
      </c>
      <c r="BK747" s="71">
        <f t="shared" si="565"/>
        <v>0</v>
      </c>
      <c r="BL747" s="73">
        <f t="shared" si="558"/>
        <v>0</v>
      </c>
      <c r="BM747" s="71">
        <f t="shared" ref="BM747:BP760" si="566">SUM(BM763,BM779,BM797)</f>
        <v>0</v>
      </c>
      <c r="BN747" s="71">
        <f t="shared" si="566"/>
        <v>0</v>
      </c>
      <c r="BO747" s="71">
        <f t="shared" si="566"/>
        <v>0</v>
      </c>
      <c r="BP747" s="71">
        <f t="shared" si="566"/>
        <v>0</v>
      </c>
      <c r="BQ747" s="73">
        <f>SUM(AT747,AU747,AY747,BA747,BB747,BG747,BH747,BI747,BJ747,BK747,BL747)</f>
        <v>0</v>
      </c>
      <c r="BR747" s="71"/>
      <c r="BS747" s="71"/>
      <c r="BT747" s="71"/>
      <c r="BU747" s="71"/>
      <c r="BV747" s="71"/>
      <c r="BW747" s="71"/>
      <c r="BX747" s="71"/>
      <c r="BY747" s="71"/>
      <c r="BZ747" s="71"/>
      <c r="CA747" s="71"/>
      <c r="CB747" s="71"/>
      <c r="CC747" s="71"/>
      <c r="CD747" s="71"/>
      <c r="CE747" s="71"/>
      <c r="CF747" s="71"/>
      <c r="CG747" s="71"/>
      <c r="CH747" s="71"/>
      <c r="CI747" s="71"/>
      <c r="CJ747" s="71"/>
      <c r="CK747" s="71"/>
      <c r="CL747" s="71"/>
      <c r="CM747" s="71"/>
      <c r="CN747" s="71"/>
      <c r="CO747" s="71"/>
      <c r="CP747" s="190">
        <f t="shared" si="528"/>
        <v>0</v>
      </c>
      <c r="CQ747" s="71"/>
      <c r="CR747" s="71"/>
      <c r="CS747" s="71"/>
      <c r="CT747" s="71"/>
      <c r="CU747" s="71"/>
      <c r="CV747" s="71"/>
      <c r="CW747" s="71"/>
      <c r="CX747" s="71"/>
      <c r="CY747" s="71"/>
      <c r="CZ747" s="71"/>
      <c r="DA747" s="71"/>
      <c r="DB747" s="190">
        <f t="shared" si="529"/>
        <v>0</v>
      </c>
      <c r="DC747" s="71">
        <f t="shared" si="525"/>
        <v>0</v>
      </c>
      <c r="DD747" s="71"/>
      <c r="DE747" s="71"/>
      <c r="DF747" s="71"/>
      <c r="DG747" s="190">
        <f t="shared" si="526"/>
        <v>0</v>
      </c>
      <c r="DH747" s="71">
        <f t="shared" si="527"/>
        <v>0</v>
      </c>
      <c r="DI747" s="71"/>
      <c r="DJ747" s="71"/>
      <c r="DK747" s="71"/>
      <c r="DL747" s="71"/>
      <c r="DM747" s="71"/>
      <c r="DN747" s="71"/>
      <c r="DO747" s="71"/>
      <c r="DP747" s="71"/>
      <c r="DQ747" s="71"/>
      <c r="DR747" s="71"/>
      <c r="DS747" s="71"/>
      <c r="DT747" s="71"/>
      <c r="DU747" s="71"/>
      <c r="DV747" s="71"/>
      <c r="DW747" s="71"/>
      <c r="DX747" s="71"/>
      <c r="DY747" s="71"/>
      <c r="DZ747" s="71"/>
      <c r="EA747" s="71"/>
      <c r="EB747" s="71"/>
      <c r="EC747" s="71"/>
      <c r="ED747" s="71"/>
      <c r="EE747" s="71"/>
      <c r="EF747" s="71"/>
      <c r="EG747" s="71"/>
      <c r="EH747" s="71"/>
      <c r="EI747" s="74"/>
      <c r="EJ747" s="74"/>
      <c r="EK747" s="74"/>
      <c r="EL747" s="74"/>
      <c r="EM747" s="74"/>
      <c r="EN747" s="74"/>
      <c r="EO747" s="74"/>
      <c r="EP747" s="74"/>
      <c r="EQ747" s="74"/>
      <c r="ER747" s="74"/>
      <c r="ES747" s="74"/>
      <c r="ET747" s="74"/>
      <c r="EU747" s="74"/>
      <c r="EV747" s="74"/>
      <c r="EW747" s="74"/>
      <c r="EX747" s="74"/>
      <c r="EY747" s="74"/>
      <c r="EZ747" s="74"/>
      <c r="FA747" s="74"/>
      <c r="FB747" s="74"/>
    </row>
    <row r="748" spans="2:158" s="69" customFormat="1">
      <c r="B748" s="76"/>
      <c r="C748" s="77" t="s">
        <v>386</v>
      </c>
      <c r="D748" s="71"/>
      <c r="E748" s="71"/>
      <c r="F748" s="71"/>
      <c r="G748" s="71"/>
      <c r="H748" s="71"/>
      <c r="I748" s="71"/>
      <c r="J748" s="71"/>
      <c r="K748" s="71"/>
      <c r="L748" s="71"/>
      <c r="M748" s="71"/>
      <c r="N748" s="71"/>
      <c r="O748" s="72"/>
      <c r="P748" s="71"/>
      <c r="Q748" s="71"/>
      <c r="R748" s="71"/>
      <c r="S748" s="71"/>
      <c r="T748" s="71"/>
      <c r="U748" s="71"/>
      <c r="V748" s="71"/>
      <c r="W748" s="71"/>
      <c r="X748" s="71"/>
      <c r="Y748" s="168">
        <f t="shared" si="562"/>
        <v>0</v>
      </c>
      <c r="Z748" s="73"/>
      <c r="AA748" s="73"/>
      <c r="AB748" s="73"/>
      <c r="AC748" s="73"/>
      <c r="AD748" s="73"/>
      <c r="AE748" s="73"/>
      <c r="AF748" s="75">
        <f t="shared" si="554"/>
        <v>0</v>
      </c>
      <c r="AG748" s="71">
        <f t="shared" si="563"/>
        <v>0</v>
      </c>
      <c r="AH748" s="71">
        <f t="shared" si="563"/>
        <v>0</v>
      </c>
      <c r="AI748" s="71">
        <f t="shared" si="563"/>
        <v>0</v>
      </c>
      <c r="AJ748" s="71">
        <f t="shared" si="563"/>
        <v>0</v>
      </c>
      <c r="AK748" s="71">
        <f t="shared" si="563"/>
        <v>0</v>
      </c>
      <c r="AL748" s="71">
        <f t="shared" si="563"/>
        <v>0</v>
      </c>
      <c r="AM748" s="71">
        <f t="shared" si="563"/>
        <v>0</v>
      </c>
      <c r="AN748" s="71">
        <f t="shared" si="563"/>
        <v>0</v>
      </c>
      <c r="AO748" s="71">
        <f t="shared" si="563"/>
        <v>0</v>
      </c>
      <c r="AP748" s="71">
        <f t="shared" si="563"/>
        <v>0</v>
      </c>
      <c r="AQ748" s="71">
        <f t="shared" si="563"/>
        <v>0</v>
      </c>
      <c r="AR748" s="71">
        <f t="shared" si="563"/>
        <v>0</v>
      </c>
      <c r="AS748" s="117">
        <f t="shared" si="552"/>
        <v>0</v>
      </c>
      <c r="AT748" s="71">
        <f t="shared" si="564"/>
        <v>0</v>
      </c>
      <c r="AU748" s="71">
        <f t="shared" si="564"/>
        <v>0</v>
      </c>
      <c r="AV748" s="71">
        <f t="shared" si="564"/>
        <v>0</v>
      </c>
      <c r="AW748" s="71">
        <f t="shared" si="564"/>
        <v>0</v>
      </c>
      <c r="AX748" s="71">
        <f t="shared" si="564"/>
        <v>0</v>
      </c>
      <c r="AY748" s="71">
        <f t="shared" si="564"/>
        <v>0</v>
      </c>
      <c r="AZ748" s="71">
        <f t="shared" si="564"/>
        <v>0</v>
      </c>
      <c r="BA748" s="71">
        <f t="shared" si="564"/>
        <v>0</v>
      </c>
      <c r="BB748" s="75">
        <f t="shared" si="553"/>
        <v>0</v>
      </c>
      <c r="BC748" s="71">
        <f t="shared" si="565"/>
        <v>0</v>
      </c>
      <c r="BD748" s="71">
        <f t="shared" si="565"/>
        <v>0</v>
      </c>
      <c r="BE748" s="71">
        <f t="shared" si="565"/>
        <v>0</v>
      </c>
      <c r="BF748" s="71">
        <f t="shared" si="565"/>
        <v>0</v>
      </c>
      <c r="BG748" s="71">
        <f t="shared" si="565"/>
        <v>0</v>
      </c>
      <c r="BH748" s="71">
        <f t="shared" si="565"/>
        <v>0</v>
      </c>
      <c r="BI748" s="71">
        <f t="shared" si="565"/>
        <v>0</v>
      </c>
      <c r="BJ748" s="71">
        <f t="shared" si="565"/>
        <v>0</v>
      </c>
      <c r="BK748" s="71">
        <f t="shared" si="565"/>
        <v>0</v>
      </c>
      <c r="BL748" s="73">
        <f t="shared" si="558"/>
        <v>0</v>
      </c>
      <c r="BM748" s="71">
        <f t="shared" si="566"/>
        <v>0</v>
      </c>
      <c r="BN748" s="71">
        <f t="shared" si="566"/>
        <v>0</v>
      </c>
      <c r="BO748" s="71">
        <f t="shared" si="566"/>
        <v>0</v>
      </c>
      <c r="BP748" s="71">
        <f t="shared" si="566"/>
        <v>0</v>
      </c>
      <c r="BQ748" s="73">
        <f t="shared" ref="BQ748:BQ759" si="567">SUM(AT748,AU748,AY748,BA748,BB748,BG748,BH748,BI748,BJ748,BK748,BL748)</f>
        <v>0</v>
      </c>
      <c r="BR748" s="71"/>
      <c r="BS748" s="71"/>
      <c r="BT748" s="71"/>
      <c r="BU748" s="71"/>
      <c r="BV748" s="71"/>
      <c r="BW748" s="71"/>
      <c r="BX748" s="71"/>
      <c r="BY748" s="71"/>
      <c r="BZ748" s="71"/>
      <c r="CA748" s="71"/>
      <c r="CB748" s="71"/>
      <c r="CC748" s="71"/>
      <c r="CD748" s="71"/>
      <c r="CE748" s="71"/>
      <c r="CF748" s="71"/>
      <c r="CG748" s="71"/>
      <c r="CH748" s="71"/>
      <c r="CI748" s="71"/>
      <c r="CJ748" s="71"/>
      <c r="CK748" s="71"/>
      <c r="CL748" s="71"/>
      <c r="CM748" s="71"/>
      <c r="CN748" s="71"/>
      <c r="CO748" s="71"/>
      <c r="CP748" s="190">
        <f t="shared" si="528"/>
        <v>0</v>
      </c>
      <c r="CQ748" s="71"/>
      <c r="CR748" s="71"/>
      <c r="CS748" s="71"/>
      <c r="CT748" s="71"/>
      <c r="CU748" s="71"/>
      <c r="CV748" s="71"/>
      <c r="CW748" s="71"/>
      <c r="CX748" s="71"/>
      <c r="CY748" s="71"/>
      <c r="CZ748" s="71"/>
      <c r="DA748" s="71"/>
      <c r="DB748" s="190">
        <f t="shared" si="529"/>
        <v>0</v>
      </c>
      <c r="DC748" s="71">
        <f t="shared" si="525"/>
        <v>0</v>
      </c>
      <c r="DD748" s="71"/>
      <c r="DE748" s="71"/>
      <c r="DF748" s="71"/>
      <c r="DG748" s="190">
        <f t="shared" si="526"/>
        <v>0</v>
      </c>
      <c r="DH748" s="71">
        <f t="shared" si="527"/>
        <v>0</v>
      </c>
      <c r="DI748" s="71"/>
      <c r="DJ748" s="71"/>
      <c r="DK748" s="71"/>
      <c r="DL748" s="71"/>
      <c r="DM748" s="71"/>
      <c r="DN748" s="71"/>
      <c r="DO748" s="71"/>
      <c r="DP748" s="71"/>
      <c r="DQ748" s="71"/>
      <c r="DR748" s="71"/>
      <c r="DS748" s="71"/>
      <c r="DT748" s="71"/>
      <c r="DU748" s="71"/>
      <c r="DV748" s="71"/>
      <c r="DW748" s="71"/>
      <c r="DX748" s="71"/>
      <c r="DY748" s="71"/>
      <c r="DZ748" s="71"/>
      <c r="EA748" s="71"/>
      <c r="EB748" s="71"/>
      <c r="EC748" s="71"/>
      <c r="ED748" s="71"/>
      <c r="EE748" s="71"/>
      <c r="EF748" s="71"/>
      <c r="EG748" s="71"/>
      <c r="EH748" s="71"/>
      <c r="EI748" s="74"/>
      <c r="EJ748" s="74"/>
      <c r="EK748" s="74"/>
      <c r="EL748" s="74"/>
      <c r="EM748" s="74"/>
      <c r="EN748" s="74"/>
      <c r="EO748" s="74"/>
      <c r="EP748" s="74"/>
      <c r="EQ748" s="74"/>
      <c r="ER748" s="74"/>
      <c r="ES748" s="74"/>
      <c r="ET748" s="74"/>
      <c r="EU748" s="74"/>
      <c r="EV748" s="74"/>
      <c r="EW748" s="74"/>
      <c r="EX748" s="74"/>
      <c r="EY748" s="74"/>
      <c r="EZ748" s="74"/>
      <c r="FA748" s="74"/>
      <c r="FB748" s="74"/>
    </row>
    <row r="749" spans="2:158" s="69" customFormat="1">
      <c r="B749" s="76"/>
      <c r="C749" s="77" t="s">
        <v>387</v>
      </c>
      <c r="D749" s="71"/>
      <c r="E749" s="71"/>
      <c r="F749" s="71"/>
      <c r="G749" s="71"/>
      <c r="H749" s="71"/>
      <c r="I749" s="71"/>
      <c r="J749" s="71"/>
      <c r="K749" s="71"/>
      <c r="L749" s="71"/>
      <c r="M749" s="71"/>
      <c r="N749" s="71"/>
      <c r="O749" s="72"/>
      <c r="P749" s="71"/>
      <c r="Q749" s="71"/>
      <c r="R749" s="71"/>
      <c r="S749" s="71"/>
      <c r="T749" s="71"/>
      <c r="U749" s="71"/>
      <c r="V749" s="71"/>
      <c r="W749" s="71"/>
      <c r="X749" s="71"/>
      <c r="Y749" s="168">
        <f t="shared" si="562"/>
        <v>0</v>
      </c>
      <c r="Z749" s="73"/>
      <c r="AA749" s="73"/>
      <c r="AB749" s="73"/>
      <c r="AC749" s="73"/>
      <c r="AD749" s="73"/>
      <c r="AE749" s="73"/>
      <c r="AF749" s="75">
        <f t="shared" si="554"/>
        <v>0</v>
      </c>
      <c r="AG749" s="71">
        <f t="shared" si="563"/>
        <v>0</v>
      </c>
      <c r="AH749" s="71">
        <f t="shared" si="563"/>
        <v>0</v>
      </c>
      <c r="AI749" s="71">
        <f t="shared" si="563"/>
        <v>0</v>
      </c>
      <c r="AJ749" s="71">
        <f t="shared" si="563"/>
        <v>0</v>
      </c>
      <c r="AK749" s="71">
        <f t="shared" si="563"/>
        <v>0</v>
      </c>
      <c r="AL749" s="71">
        <f t="shared" si="563"/>
        <v>0</v>
      </c>
      <c r="AM749" s="71">
        <f t="shared" si="563"/>
        <v>0</v>
      </c>
      <c r="AN749" s="71">
        <f t="shared" si="563"/>
        <v>0</v>
      </c>
      <c r="AO749" s="71">
        <f t="shared" si="563"/>
        <v>0</v>
      </c>
      <c r="AP749" s="71">
        <f t="shared" si="563"/>
        <v>0</v>
      </c>
      <c r="AQ749" s="71">
        <f t="shared" si="563"/>
        <v>0</v>
      </c>
      <c r="AR749" s="71">
        <f t="shared" si="563"/>
        <v>0</v>
      </c>
      <c r="AS749" s="117">
        <f t="shared" si="552"/>
        <v>0</v>
      </c>
      <c r="AT749" s="71">
        <f t="shared" si="564"/>
        <v>0</v>
      </c>
      <c r="AU749" s="71">
        <f t="shared" si="564"/>
        <v>0</v>
      </c>
      <c r="AV749" s="71">
        <f t="shared" si="564"/>
        <v>0</v>
      </c>
      <c r="AW749" s="71">
        <f t="shared" si="564"/>
        <v>0</v>
      </c>
      <c r="AX749" s="71">
        <f t="shared" si="564"/>
        <v>0</v>
      </c>
      <c r="AY749" s="71">
        <f t="shared" si="564"/>
        <v>0</v>
      </c>
      <c r="AZ749" s="71">
        <f t="shared" si="564"/>
        <v>0</v>
      </c>
      <c r="BA749" s="71">
        <f t="shared" si="564"/>
        <v>0</v>
      </c>
      <c r="BB749" s="75">
        <f t="shared" si="553"/>
        <v>0</v>
      </c>
      <c r="BC749" s="71">
        <f t="shared" si="565"/>
        <v>0</v>
      </c>
      <c r="BD749" s="71">
        <f t="shared" si="565"/>
        <v>0</v>
      </c>
      <c r="BE749" s="71">
        <f t="shared" si="565"/>
        <v>0</v>
      </c>
      <c r="BF749" s="71">
        <f t="shared" si="565"/>
        <v>0</v>
      </c>
      <c r="BG749" s="71">
        <f t="shared" si="565"/>
        <v>0</v>
      </c>
      <c r="BH749" s="71">
        <f t="shared" si="565"/>
        <v>0</v>
      </c>
      <c r="BI749" s="71">
        <f t="shared" si="565"/>
        <v>0</v>
      </c>
      <c r="BJ749" s="71">
        <f t="shared" si="565"/>
        <v>0</v>
      </c>
      <c r="BK749" s="71">
        <f t="shared" si="565"/>
        <v>0</v>
      </c>
      <c r="BL749" s="73">
        <f t="shared" si="558"/>
        <v>0</v>
      </c>
      <c r="BM749" s="71">
        <f t="shared" si="566"/>
        <v>0</v>
      </c>
      <c r="BN749" s="71">
        <f t="shared" si="566"/>
        <v>0</v>
      </c>
      <c r="BO749" s="71">
        <f t="shared" si="566"/>
        <v>0</v>
      </c>
      <c r="BP749" s="71">
        <f t="shared" si="566"/>
        <v>0</v>
      </c>
      <c r="BQ749" s="73">
        <f t="shared" si="567"/>
        <v>0</v>
      </c>
      <c r="BR749" s="71"/>
      <c r="BS749" s="71"/>
      <c r="BT749" s="71"/>
      <c r="BU749" s="71"/>
      <c r="BV749" s="71"/>
      <c r="BW749" s="71"/>
      <c r="BX749" s="71"/>
      <c r="BY749" s="71"/>
      <c r="BZ749" s="71"/>
      <c r="CA749" s="71"/>
      <c r="CB749" s="71"/>
      <c r="CC749" s="71"/>
      <c r="CD749" s="71"/>
      <c r="CE749" s="71"/>
      <c r="CF749" s="71"/>
      <c r="CG749" s="71"/>
      <c r="CH749" s="71"/>
      <c r="CI749" s="71"/>
      <c r="CJ749" s="71"/>
      <c r="CK749" s="71"/>
      <c r="CL749" s="71"/>
      <c r="CM749" s="71"/>
      <c r="CN749" s="71"/>
      <c r="CO749" s="71"/>
      <c r="CP749" s="190">
        <f t="shared" si="528"/>
        <v>0</v>
      </c>
      <c r="CQ749" s="71"/>
      <c r="CR749" s="71"/>
      <c r="CS749" s="71"/>
      <c r="CT749" s="71"/>
      <c r="CU749" s="71"/>
      <c r="CV749" s="71"/>
      <c r="CW749" s="71"/>
      <c r="CX749" s="71"/>
      <c r="CY749" s="71"/>
      <c r="CZ749" s="71"/>
      <c r="DA749" s="71"/>
      <c r="DB749" s="190">
        <f t="shared" si="529"/>
        <v>0</v>
      </c>
      <c r="DC749" s="71">
        <f t="shared" si="525"/>
        <v>0</v>
      </c>
      <c r="DD749" s="71"/>
      <c r="DE749" s="71"/>
      <c r="DF749" s="71"/>
      <c r="DG749" s="190">
        <f t="shared" si="526"/>
        <v>0</v>
      </c>
      <c r="DH749" s="71">
        <f t="shared" si="527"/>
        <v>0</v>
      </c>
      <c r="DI749" s="71"/>
      <c r="DJ749" s="71"/>
      <c r="DK749" s="71"/>
      <c r="DL749" s="71"/>
      <c r="DM749" s="71"/>
      <c r="DN749" s="71"/>
      <c r="DO749" s="71"/>
      <c r="DP749" s="71"/>
      <c r="DQ749" s="71"/>
      <c r="DR749" s="71"/>
      <c r="DS749" s="71"/>
      <c r="DT749" s="71"/>
      <c r="DU749" s="71"/>
      <c r="DV749" s="71"/>
      <c r="DW749" s="71"/>
      <c r="DX749" s="71"/>
      <c r="DY749" s="71"/>
      <c r="DZ749" s="71"/>
      <c r="EA749" s="71"/>
      <c r="EB749" s="71"/>
      <c r="EC749" s="71"/>
      <c r="ED749" s="71"/>
      <c r="EE749" s="71"/>
      <c r="EF749" s="71"/>
      <c r="EG749" s="71"/>
      <c r="EH749" s="71"/>
      <c r="EI749" s="74"/>
      <c r="EJ749" s="74"/>
      <c r="EK749" s="74"/>
      <c r="EL749" s="74"/>
      <c r="EM749" s="74"/>
      <c r="EN749" s="74"/>
      <c r="EO749" s="74"/>
      <c r="EP749" s="74"/>
      <c r="EQ749" s="74"/>
      <c r="ER749" s="74"/>
      <c r="ES749" s="74"/>
      <c r="ET749" s="74"/>
      <c r="EU749" s="74"/>
      <c r="EV749" s="74"/>
      <c r="EW749" s="74"/>
      <c r="EX749" s="74"/>
      <c r="EY749" s="74"/>
      <c r="EZ749" s="74"/>
      <c r="FA749" s="74"/>
      <c r="FB749" s="74"/>
    </row>
    <row r="750" spans="2:158" s="69" customFormat="1">
      <c r="B750" s="76"/>
      <c r="C750" s="77" t="s">
        <v>388</v>
      </c>
      <c r="D750" s="71"/>
      <c r="E750" s="71"/>
      <c r="F750" s="71"/>
      <c r="G750" s="71"/>
      <c r="H750" s="71"/>
      <c r="I750" s="71"/>
      <c r="J750" s="71"/>
      <c r="K750" s="71"/>
      <c r="L750" s="71"/>
      <c r="M750" s="71"/>
      <c r="N750" s="71"/>
      <c r="O750" s="72"/>
      <c r="P750" s="71"/>
      <c r="Q750" s="71"/>
      <c r="R750" s="71"/>
      <c r="S750" s="71"/>
      <c r="T750" s="71"/>
      <c r="U750" s="71"/>
      <c r="V750" s="71"/>
      <c r="W750" s="71"/>
      <c r="X750" s="71"/>
      <c r="Y750" s="168">
        <f t="shared" si="562"/>
        <v>0</v>
      </c>
      <c r="Z750" s="73"/>
      <c r="AA750" s="73"/>
      <c r="AB750" s="73"/>
      <c r="AC750" s="73"/>
      <c r="AD750" s="73"/>
      <c r="AE750" s="73"/>
      <c r="AF750" s="75">
        <f t="shared" si="554"/>
        <v>0</v>
      </c>
      <c r="AG750" s="71">
        <f t="shared" si="563"/>
        <v>0</v>
      </c>
      <c r="AH750" s="71">
        <f t="shared" si="563"/>
        <v>0</v>
      </c>
      <c r="AI750" s="71">
        <f t="shared" si="563"/>
        <v>0</v>
      </c>
      <c r="AJ750" s="71">
        <f t="shared" si="563"/>
        <v>0</v>
      </c>
      <c r="AK750" s="71">
        <f t="shared" si="563"/>
        <v>0</v>
      </c>
      <c r="AL750" s="71">
        <f t="shared" si="563"/>
        <v>0</v>
      </c>
      <c r="AM750" s="71">
        <f t="shared" si="563"/>
        <v>0</v>
      </c>
      <c r="AN750" s="71">
        <f t="shared" si="563"/>
        <v>0</v>
      </c>
      <c r="AO750" s="71">
        <f t="shared" si="563"/>
        <v>0</v>
      </c>
      <c r="AP750" s="71">
        <f t="shared" si="563"/>
        <v>0</v>
      </c>
      <c r="AQ750" s="71">
        <f t="shared" si="563"/>
        <v>0</v>
      </c>
      <c r="AR750" s="71">
        <f t="shared" si="563"/>
        <v>0</v>
      </c>
      <c r="AS750" s="117">
        <f t="shared" si="552"/>
        <v>0</v>
      </c>
      <c r="AT750" s="71">
        <f t="shared" si="564"/>
        <v>0</v>
      </c>
      <c r="AU750" s="71">
        <f t="shared" si="564"/>
        <v>0</v>
      </c>
      <c r="AV750" s="71">
        <f t="shared" si="564"/>
        <v>0</v>
      </c>
      <c r="AW750" s="71">
        <f t="shared" si="564"/>
        <v>0</v>
      </c>
      <c r="AX750" s="71">
        <f t="shared" si="564"/>
        <v>0</v>
      </c>
      <c r="AY750" s="71">
        <f t="shared" si="564"/>
        <v>0</v>
      </c>
      <c r="AZ750" s="71">
        <f t="shared" si="564"/>
        <v>0</v>
      </c>
      <c r="BA750" s="71">
        <f t="shared" si="564"/>
        <v>0</v>
      </c>
      <c r="BB750" s="75">
        <f t="shared" si="553"/>
        <v>0</v>
      </c>
      <c r="BC750" s="71">
        <f t="shared" si="565"/>
        <v>0</v>
      </c>
      <c r="BD750" s="71">
        <f t="shared" si="565"/>
        <v>0</v>
      </c>
      <c r="BE750" s="71">
        <f t="shared" si="565"/>
        <v>0</v>
      </c>
      <c r="BF750" s="71">
        <f t="shared" si="565"/>
        <v>0</v>
      </c>
      <c r="BG750" s="71">
        <f t="shared" si="565"/>
        <v>0</v>
      </c>
      <c r="BH750" s="71">
        <f t="shared" si="565"/>
        <v>0</v>
      </c>
      <c r="BI750" s="71">
        <f t="shared" si="565"/>
        <v>0</v>
      </c>
      <c r="BJ750" s="71">
        <f t="shared" si="565"/>
        <v>0</v>
      </c>
      <c r="BK750" s="71">
        <f t="shared" si="565"/>
        <v>0</v>
      </c>
      <c r="BL750" s="73">
        <f t="shared" si="558"/>
        <v>0</v>
      </c>
      <c r="BM750" s="71">
        <f t="shared" si="566"/>
        <v>0</v>
      </c>
      <c r="BN750" s="71">
        <f t="shared" si="566"/>
        <v>0</v>
      </c>
      <c r="BO750" s="71">
        <f t="shared" si="566"/>
        <v>0</v>
      </c>
      <c r="BP750" s="71">
        <f t="shared" si="566"/>
        <v>0</v>
      </c>
      <c r="BQ750" s="73">
        <f t="shared" si="567"/>
        <v>0</v>
      </c>
      <c r="BR750" s="71"/>
      <c r="BS750" s="71"/>
      <c r="BT750" s="71"/>
      <c r="BU750" s="71"/>
      <c r="BV750" s="71"/>
      <c r="BW750" s="71"/>
      <c r="BX750" s="71"/>
      <c r="BY750" s="71"/>
      <c r="BZ750" s="71"/>
      <c r="CA750" s="71"/>
      <c r="CB750" s="71"/>
      <c r="CC750" s="71"/>
      <c r="CD750" s="71"/>
      <c r="CE750" s="71"/>
      <c r="CF750" s="71"/>
      <c r="CG750" s="71"/>
      <c r="CH750" s="71"/>
      <c r="CI750" s="71"/>
      <c r="CJ750" s="71"/>
      <c r="CK750" s="71"/>
      <c r="CL750" s="71"/>
      <c r="CM750" s="71"/>
      <c r="CN750" s="71"/>
      <c r="CO750" s="71"/>
      <c r="CP750" s="190">
        <f t="shared" si="528"/>
        <v>0</v>
      </c>
      <c r="CQ750" s="71"/>
      <c r="CR750" s="71"/>
      <c r="CS750" s="71"/>
      <c r="CT750" s="71"/>
      <c r="CU750" s="71"/>
      <c r="CV750" s="71"/>
      <c r="CW750" s="71"/>
      <c r="CX750" s="71"/>
      <c r="CY750" s="71"/>
      <c r="CZ750" s="71"/>
      <c r="DA750" s="71"/>
      <c r="DB750" s="190">
        <f t="shared" si="529"/>
        <v>0</v>
      </c>
      <c r="DC750" s="71">
        <f t="shared" si="525"/>
        <v>0</v>
      </c>
      <c r="DD750" s="71"/>
      <c r="DE750" s="71"/>
      <c r="DF750" s="71"/>
      <c r="DG750" s="190">
        <f t="shared" si="526"/>
        <v>0</v>
      </c>
      <c r="DH750" s="71">
        <f t="shared" si="527"/>
        <v>0</v>
      </c>
      <c r="DI750" s="71"/>
      <c r="DJ750" s="71"/>
      <c r="DK750" s="71"/>
      <c r="DL750" s="71"/>
      <c r="DM750" s="71"/>
      <c r="DN750" s="71"/>
      <c r="DO750" s="71"/>
      <c r="DP750" s="71"/>
      <c r="DQ750" s="71"/>
      <c r="DR750" s="71"/>
      <c r="DS750" s="71"/>
      <c r="DT750" s="71"/>
      <c r="DU750" s="71"/>
      <c r="DV750" s="71"/>
      <c r="DW750" s="71"/>
      <c r="DX750" s="71"/>
      <c r="DY750" s="71"/>
      <c r="DZ750" s="71"/>
      <c r="EA750" s="71"/>
      <c r="EB750" s="71"/>
      <c r="EC750" s="71"/>
      <c r="ED750" s="71"/>
      <c r="EE750" s="71"/>
      <c r="EF750" s="71"/>
      <c r="EG750" s="71"/>
      <c r="EH750" s="71"/>
      <c r="EI750" s="74"/>
      <c r="EJ750" s="74"/>
      <c r="EK750" s="74"/>
      <c r="EL750" s="74"/>
      <c r="EM750" s="74"/>
      <c r="EN750" s="74"/>
      <c r="EO750" s="74"/>
      <c r="EP750" s="74"/>
      <c r="EQ750" s="74"/>
      <c r="ER750" s="74"/>
      <c r="ES750" s="74"/>
      <c r="ET750" s="74"/>
      <c r="EU750" s="74"/>
      <c r="EV750" s="74"/>
      <c r="EW750" s="74"/>
      <c r="EX750" s="74"/>
      <c r="EY750" s="74"/>
      <c r="EZ750" s="74"/>
      <c r="FA750" s="74"/>
      <c r="FB750" s="74"/>
    </row>
    <row r="751" spans="2:158" s="69" customFormat="1">
      <c r="B751" s="76"/>
      <c r="C751" s="77" t="s">
        <v>389</v>
      </c>
      <c r="D751" s="71"/>
      <c r="E751" s="71"/>
      <c r="F751" s="71"/>
      <c r="G751" s="71"/>
      <c r="H751" s="71"/>
      <c r="I751" s="71"/>
      <c r="J751" s="71"/>
      <c r="K751" s="71"/>
      <c r="L751" s="71"/>
      <c r="M751" s="71"/>
      <c r="N751" s="71"/>
      <c r="O751" s="72"/>
      <c r="P751" s="71"/>
      <c r="Q751" s="71"/>
      <c r="R751" s="71"/>
      <c r="S751" s="71"/>
      <c r="T751" s="71"/>
      <c r="U751" s="71"/>
      <c r="V751" s="71"/>
      <c r="W751" s="71"/>
      <c r="X751" s="71"/>
      <c r="Y751" s="168">
        <f t="shared" si="562"/>
        <v>0</v>
      </c>
      <c r="Z751" s="73"/>
      <c r="AA751" s="73"/>
      <c r="AB751" s="73"/>
      <c r="AC751" s="73"/>
      <c r="AD751" s="73"/>
      <c r="AE751" s="73"/>
      <c r="AF751" s="75">
        <f t="shared" si="554"/>
        <v>0</v>
      </c>
      <c r="AG751" s="71">
        <f t="shared" si="563"/>
        <v>0</v>
      </c>
      <c r="AH751" s="71">
        <f t="shared" si="563"/>
        <v>0</v>
      </c>
      <c r="AI751" s="71">
        <f t="shared" si="563"/>
        <v>0</v>
      </c>
      <c r="AJ751" s="71">
        <f t="shared" si="563"/>
        <v>0</v>
      </c>
      <c r="AK751" s="71">
        <f>SUM(AK767,AK783,AK801)</f>
        <v>0</v>
      </c>
      <c r="AL751" s="71">
        <f t="shared" si="563"/>
        <v>0</v>
      </c>
      <c r="AM751" s="71">
        <f t="shared" si="563"/>
        <v>0</v>
      </c>
      <c r="AN751" s="71">
        <f t="shared" si="563"/>
        <v>0</v>
      </c>
      <c r="AO751" s="71">
        <f t="shared" si="563"/>
        <v>0</v>
      </c>
      <c r="AP751" s="71">
        <f t="shared" si="563"/>
        <v>0</v>
      </c>
      <c r="AQ751" s="71">
        <f t="shared" si="563"/>
        <v>0</v>
      </c>
      <c r="AR751" s="71">
        <f t="shared" si="563"/>
        <v>0</v>
      </c>
      <c r="AS751" s="117">
        <f t="shared" si="552"/>
        <v>0</v>
      </c>
      <c r="AT751" s="71">
        <f t="shared" si="564"/>
        <v>0</v>
      </c>
      <c r="AU751" s="71">
        <f t="shared" si="564"/>
        <v>0</v>
      </c>
      <c r="AV751" s="71">
        <f t="shared" si="564"/>
        <v>0</v>
      </c>
      <c r="AW751" s="71">
        <f t="shared" si="564"/>
        <v>0</v>
      </c>
      <c r="AX751" s="71">
        <f t="shared" si="564"/>
        <v>0</v>
      </c>
      <c r="AY751" s="71">
        <f t="shared" si="564"/>
        <v>0</v>
      </c>
      <c r="AZ751" s="71">
        <f t="shared" si="564"/>
        <v>0</v>
      </c>
      <c r="BA751" s="71">
        <f t="shared" si="564"/>
        <v>0</v>
      </c>
      <c r="BB751" s="75">
        <f t="shared" si="553"/>
        <v>0</v>
      </c>
      <c r="BC751" s="71">
        <f t="shared" si="565"/>
        <v>0</v>
      </c>
      <c r="BD751" s="71">
        <f t="shared" si="565"/>
        <v>0</v>
      </c>
      <c r="BE751" s="71">
        <f t="shared" si="565"/>
        <v>0</v>
      </c>
      <c r="BF751" s="71">
        <f t="shared" si="565"/>
        <v>0</v>
      </c>
      <c r="BG751" s="71">
        <f t="shared" si="565"/>
        <v>0</v>
      </c>
      <c r="BH751" s="71">
        <f t="shared" si="565"/>
        <v>0</v>
      </c>
      <c r="BI751" s="71">
        <f t="shared" si="565"/>
        <v>0</v>
      </c>
      <c r="BJ751" s="71">
        <f t="shared" si="565"/>
        <v>0</v>
      </c>
      <c r="BK751" s="71">
        <f t="shared" si="565"/>
        <v>0</v>
      </c>
      <c r="BL751" s="73">
        <f t="shared" si="558"/>
        <v>0</v>
      </c>
      <c r="BM751" s="71">
        <f t="shared" si="566"/>
        <v>0</v>
      </c>
      <c r="BN751" s="71">
        <f t="shared" si="566"/>
        <v>0</v>
      </c>
      <c r="BO751" s="71">
        <f t="shared" si="566"/>
        <v>0</v>
      </c>
      <c r="BP751" s="71">
        <f t="shared" si="566"/>
        <v>0</v>
      </c>
      <c r="BQ751" s="73">
        <f t="shared" si="567"/>
        <v>0</v>
      </c>
      <c r="BR751" s="71"/>
      <c r="BS751" s="71"/>
      <c r="BT751" s="71"/>
      <c r="BU751" s="71"/>
      <c r="BV751" s="71"/>
      <c r="BW751" s="71"/>
      <c r="BX751" s="71"/>
      <c r="BY751" s="71"/>
      <c r="BZ751" s="71"/>
      <c r="CA751" s="71"/>
      <c r="CB751" s="71"/>
      <c r="CC751" s="71"/>
      <c r="CD751" s="71"/>
      <c r="CE751" s="71"/>
      <c r="CF751" s="71"/>
      <c r="CG751" s="71"/>
      <c r="CH751" s="71"/>
      <c r="CI751" s="71"/>
      <c r="CJ751" s="71"/>
      <c r="CK751" s="71"/>
      <c r="CL751" s="71"/>
      <c r="CM751" s="71"/>
      <c r="CN751" s="71"/>
      <c r="CO751" s="71"/>
      <c r="CP751" s="190">
        <f t="shared" si="528"/>
        <v>0</v>
      </c>
      <c r="CQ751" s="71"/>
      <c r="CR751" s="71"/>
      <c r="CS751" s="71"/>
      <c r="CT751" s="71"/>
      <c r="CU751" s="71"/>
      <c r="CV751" s="71"/>
      <c r="CW751" s="71"/>
      <c r="CX751" s="71"/>
      <c r="CY751" s="71"/>
      <c r="CZ751" s="71"/>
      <c r="DA751" s="71"/>
      <c r="DB751" s="190">
        <f t="shared" si="529"/>
        <v>0</v>
      </c>
      <c r="DC751" s="71">
        <f t="shared" si="525"/>
        <v>0</v>
      </c>
      <c r="DD751" s="71"/>
      <c r="DE751" s="71"/>
      <c r="DF751" s="71"/>
      <c r="DG751" s="190">
        <f t="shared" si="526"/>
        <v>0</v>
      </c>
      <c r="DH751" s="71">
        <f t="shared" si="527"/>
        <v>0</v>
      </c>
      <c r="DI751" s="71"/>
      <c r="DJ751" s="71"/>
      <c r="DK751" s="71"/>
      <c r="DL751" s="71"/>
      <c r="DM751" s="71"/>
      <c r="DN751" s="71"/>
      <c r="DO751" s="71"/>
      <c r="DP751" s="71"/>
      <c r="DQ751" s="71"/>
      <c r="DR751" s="71"/>
      <c r="DS751" s="71"/>
      <c r="DT751" s="71"/>
      <c r="DU751" s="71"/>
      <c r="DV751" s="71"/>
      <c r="DW751" s="71"/>
      <c r="DX751" s="71"/>
      <c r="DY751" s="71"/>
      <c r="DZ751" s="71"/>
      <c r="EA751" s="71"/>
      <c r="EB751" s="71"/>
      <c r="EC751" s="71"/>
      <c r="ED751" s="71"/>
      <c r="EE751" s="71"/>
      <c r="EF751" s="71"/>
      <c r="EG751" s="71"/>
      <c r="EH751" s="71"/>
      <c r="EI751" s="74"/>
      <c r="EJ751" s="74"/>
      <c r="EK751" s="74"/>
      <c r="EL751" s="74"/>
      <c r="EM751" s="74"/>
      <c r="EN751" s="74"/>
      <c r="EO751" s="74"/>
      <c r="EP751" s="74"/>
      <c r="EQ751" s="74"/>
      <c r="ER751" s="74"/>
      <c r="ES751" s="74"/>
      <c r="ET751" s="74"/>
      <c r="EU751" s="74"/>
      <c r="EV751" s="74"/>
      <c r="EW751" s="74"/>
      <c r="EX751" s="74"/>
      <c r="EY751" s="74"/>
      <c r="EZ751" s="74"/>
      <c r="FA751" s="74"/>
      <c r="FB751" s="74"/>
    </row>
    <row r="752" spans="2:158" s="69" customFormat="1">
      <c r="B752" s="76"/>
      <c r="C752" s="77" t="s">
        <v>390</v>
      </c>
      <c r="D752" s="71"/>
      <c r="E752" s="71"/>
      <c r="F752" s="71"/>
      <c r="G752" s="71"/>
      <c r="H752" s="71"/>
      <c r="I752" s="71"/>
      <c r="J752" s="71"/>
      <c r="K752" s="71"/>
      <c r="L752" s="71"/>
      <c r="M752" s="71"/>
      <c r="N752" s="71"/>
      <c r="O752" s="72"/>
      <c r="P752" s="71"/>
      <c r="Q752" s="71"/>
      <c r="R752" s="71"/>
      <c r="S752" s="71"/>
      <c r="T752" s="71"/>
      <c r="U752" s="71"/>
      <c r="V752" s="71"/>
      <c r="W752" s="71"/>
      <c r="X752" s="71"/>
      <c r="Y752" s="168">
        <f t="shared" si="562"/>
        <v>0</v>
      </c>
      <c r="Z752" s="73"/>
      <c r="AA752" s="73"/>
      <c r="AB752" s="73"/>
      <c r="AC752" s="73"/>
      <c r="AD752" s="73"/>
      <c r="AE752" s="73"/>
      <c r="AF752" s="75">
        <f t="shared" si="554"/>
        <v>0</v>
      </c>
      <c r="AG752" s="71">
        <f t="shared" si="563"/>
        <v>0</v>
      </c>
      <c r="AH752" s="71">
        <f t="shared" si="563"/>
        <v>0</v>
      </c>
      <c r="AI752" s="71">
        <f t="shared" si="563"/>
        <v>0</v>
      </c>
      <c r="AJ752" s="71">
        <f t="shared" si="563"/>
        <v>0</v>
      </c>
      <c r="AK752" s="71">
        <f t="shared" si="563"/>
        <v>0</v>
      </c>
      <c r="AL752" s="71">
        <f t="shared" si="563"/>
        <v>0</v>
      </c>
      <c r="AM752" s="71">
        <f t="shared" si="563"/>
        <v>0</v>
      </c>
      <c r="AN752" s="71">
        <f t="shared" si="563"/>
        <v>0</v>
      </c>
      <c r="AO752" s="71">
        <f t="shared" si="563"/>
        <v>0</v>
      </c>
      <c r="AP752" s="71">
        <f t="shared" si="563"/>
        <v>0</v>
      </c>
      <c r="AQ752" s="71">
        <f t="shared" si="563"/>
        <v>0</v>
      </c>
      <c r="AR752" s="71">
        <f t="shared" si="563"/>
        <v>0</v>
      </c>
      <c r="AS752" s="117">
        <f t="shared" si="552"/>
        <v>0</v>
      </c>
      <c r="AT752" s="71">
        <f t="shared" si="564"/>
        <v>0</v>
      </c>
      <c r="AU752" s="71">
        <f t="shared" si="564"/>
        <v>0</v>
      </c>
      <c r="AV752" s="71">
        <f t="shared" si="564"/>
        <v>0</v>
      </c>
      <c r="AW752" s="71">
        <f t="shared" si="564"/>
        <v>0</v>
      </c>
      <c r="AX752" s="71">
        <f t="shared" si="564"/>
        <v>0</v>
      </c>
      <c r="AY752" s="71">
        <f t="shared" si="564"/>
        <v>0</v>
      </c>
      <c r="AZ752" s="71">
        <f t="shared" si="564"/>
        <v>0</v>
      </c>
      <c r="BA752" s="71">
        <f t="shared" si="564"/>
        <v>0</v>
      </c>
      <c r="BB752" s="75">
        <f t="shared" si="553"/>
        <v>0</v>
      </c>
      <c r="BC752" s="71">
        <f t="shared" si="565"/>
        <v>0</v>
      </c>
      <c r="BD752" s="71">
        <f t="shared" si="565"/>
        <v>0</v>
      </c>
      <c r="BE752" s="71">
        <f t="shared" si="565"/>
        <v>0</v>
      </c>
      <c r="BF752" s="71">
        <f t="shared" si="565"/>
        <v>0</v>
      </c>
      <c r="BG752" s="71">
        <f t="shared" si="565"/>
        <v>0</v>
      </c>
      <c r="BH752" s="71">
        <f t="shared" si="565"/>
        <v>0</v>
      </c>
      <c r="BI752" s="71">
        <f t="shared" si="565"/>
        <v>0</v>
      </c>
      <c r="BJ752" s="71">
        <f t="shared" si="565"/>
        <v>0</v>
      </c>
      <c r="BK752" s="71">
        <f t="shared" si="565"/>
        <v>0</v>
      </c>
      <c r="BL752" s="73">
        <f t="shared" si="558"/>
        <v>0</v>
      </c>
      <c r="BM752" s="71">
        <f t="shared" si="566"/>
        <v>0</v>
      </c>
      <c r="BN752" s="71">
        <f t="shared" si="566"/>
        <v>0</v>
      </c>
      <c r="BO752" s="71">
        <f t="shared" si="566"/>
        <v>0</v>
      </c>
      <c r="BP752" s="71">
        <f t="shared" si="566"/>
        <v>0</v>
      </c>
      <c r="BQ752" s="73">
        <f t="shared" si="567"/>
        <v>0</v>
      </c>
      <c r="BR752" s="71"/>
      <c r="BS752" s="71"/>
      <c r="BT752" s="71"/>
      <c r="BU752" s="71"/>
      <c r="BV752" s="71"/>
      <c r="BW752" s="71"/>
      <c r="BX752" s="71"/>
      <c r="BY752" s="71"/>
      <c r="BZ752" s="71"/>
      <c r="CA752" s="71"/>
      <c r="CB752" s="71"/>
      <c r="CC752" s="71"/>
      <c r="CD752" s="71"/>
      <c r="CE752" s="71"/>
      <c r="CF752" s="71"/>
      <c r="CG752" s="71"/>
      <c r="CH752" s="71"/>
      <c r="CI752" s="71"/>
      <c r="CJ752" s="71"/>
      <c r="CK752" s="71"/>
      <c r="CL752" s="71"/>
      <c r="CM752" s="71"/>
      <c r="CN752" s="71"/>
      <c r="CO752" s="71"/>
      <c r="CP752" s="190">
        <f t="shared" si="528"/>
        <v>0</v>
      </c>
      <c r="CQ752" s="71"/>
      <c r="CR752" s="71"/>
      <c r="CS752" s="71"/>
      <c r="CT752" s="71"/>
      <c r="CU752" s="71"/>
      <c r="CV752" s="71"/>
      <c r="CW752" s="71"/>
      <c r="CX752" s="71"/>
      <c r="CY752" s="71"/>
      <c r="CZ752" s="71"/>
      <c r="DA752" s="71"/>
      <c r="DB752" s="190">
        <f t="shared" si="529"/>
        <v>0</v>
      </c>
      <c r="DC752" s="71">
        <f t="shared" si="525"/>
        <v>0</v>
      </c>
      <c r="DD752" s="71"/>
      <c r="DE752" s="71"/>
      <c r="DF752" s="71"/>
      <c r="DG752" s="190">
        <f t="shared" si="526"/>
        <v>0</v>
      </c>
      <c r="DH752" s="71">
        <f t="shared" si="527"/>
        <v>0</v>
      </c>
      <c r="DI752" s="71"/>
      <c r="DJ752" s="71"/>
      <c r="DK752" s="71"/>
      <c r="DL752" s="71"/>
      <c r="DM752" s="71"/>
      <c r="DN752" s="71"/>
      <c r="DO752" s="71"/>
      <c r="DP752" s="71"/>
      <c r="DQ752" s="71"/>
      <c r="DR752" s="71"/>
      <c r="DS752" s="71"/>
      <c r="DT752" s="71"/>
      <c r="DU752" s="71"/>
      <c r="DV752" s="71"/>
      <c r="DW752" s="71"/>
      <c r="DX752" s="71"/>
      <c r="DY752" s="71"/>
      <c r="DZ752" s="71"/>
      <c r="EA752" s="71"/>
      <c r="EB752" s="71"/>
      <c r="EC752" s="71"/>
      <c r="ED752" s="71"/>
      <c r="EE752" s="71"/>
      <c r="EF752" s="71"/>
      <c r="EG752" s="71"/>
      <c r="EH752" s="71"/>
      <c r="EI752" s="74"/>
      <c r="EJ752" s="74"/>
      <c r="EK752" s="74"/>
      <c r="EL752" s="74"/>
      <c r="EM752" s="74"/>
      <c r="EN752" s="74"/>
      <c r="EO752" s="74"/>
      <c r="EP752" s="74"/>
      <c r="EQ752" s="74"/>
      <c r="ER752" s="74"/>
      <c r="ES752" s="74"/>
      <c r="ET752" s="74"/>
      <c r="EU752" s="74"/>
      <c r="EV752" s="74"/>
      <c r="EW752" s="74"/>
      <c r="EX752" s="74"/>
      <c r="EY752" s="74"/>
      <c r="EZ752" s="74"/>
      <c r="FA752" s="74"/>
      <c r="FB752" s="74"/>
    </row>
    <row r="753" spans="2:158" s="69" customFormat="1">
      <c r="B753" s="76"/>
      <c r="C753" s="77" t="s">
        <v>391</v>
      </c>
      <c r="D753" s="71"/>
      <c r="E753" s="71"/>
      <c r="F753" s="71"/>
      <c r="G753" s="71"/>
      <c r="H753" s="71"/>
      <c r="I753" s="71"/>
      <c r="J753" s="71"/>
      <c r="K753" s="71"/>
      <c r="L753" s="71"/>
      <c r="M753" s="71"/>
      <c r="N753" s="71"/>
      <c r="O753" s="72"/>
      <c r="P753" s="71"/>
      <c r="Q753" s="71"/>
      <c r="R753" s="71"/>
      <c r="S753" s="71"/>
      <c r="T753" s="71"/>
      <c r="U753" s="71"/>
      <c r="V753" s="71"/>
      <c r="W753" s="71"/>
      <c r="X753" s="71"/>
      <c r="Y753" s="168">
        <f t="shared" si="562"/>
        <v>0</v>
      </c>
      <c r="Z753" s="73"/>
      <c r="AA753" s="73"/>
      <c r="AB753" s="73"/>
      <c r="AC753" s="73"/>
      <c r="AD753" s="73"/>
      <c r="AE753" s="73"/>
      <c r="AF753" s="75">
        <f t="shared" si="554"/>
        <v>0</v>
      </c>
      <c r="AG753" s="71">
        <f t="shared" si="563"/>
        <v>0</v>
      </c>
      <c r="AH753" s="71">
        <f t="shared" si="563"/>
        <v>0</v>
      </c>
      <c r="AI753" s="71">
        <f t="shared" si="563"/>
        <v>0</v>
      </c>
      <c r="AJ753" s="71">
        <f t="shared" si="563"/>
        <v>0</v>
      </c>
      <c r="AK753" s="71">
        <f t="shared" si="563"/>
        <v>0</v>
      </c>
      <c r="AL753" s="71">
        <f t="shared" si="563"/>
        <v>0</v>
      </c>
      <c r="AM753" s="71">
        <f t="shared" si="563"/>
        <v>0</v>
      </c>
      <c r="AN753" s="71">
        <f t="shared" si="563"/>
        <v>0</v>
      </c>
      <c r="AO753" s="71">
        <f t="shared" si="563"/>
        <v>0</v>
      </c>
      <c r="AP753" s="71">
        <f t="shared" si="563"/>
        <v>0</v>
      </c>
      <c r="AQ753" s="71">
        <f t="shared" si="563"/>
        <v>0</v>
      </c>
      <c r="AR753" s="71">
        <f t="shared" si="563"/>
        <v>0</v>
      </c>
      <c r="AS753" s="117">
        <f t="shared" si="552"/>
        <v>0</v>
      </c>
      <c r="AT753" s="71">
        <f t="shared" si="564"/>
        <v>0</v>
      </c>
      <c r="AU753" s="71">
        <f t="shared" si="564"/>
        <v>0</v>
      </c>
      <c r="AV753" s="71">
        <f t="shared" si="564"/>
        <v>0</v>
      </c>
      <c r="AW753" s="71">
        <f t="shared" si="564"/>
        <v>0</v>
      </c>
      <c r="AX753" s="71">
        <f t="shared" si="564"/>
        <v>0</v>
      </c>
      <c r="AY753" s="71">
        <f t="shared" si="564"/>
        <v>0</v>
      </c>
      <c r="AZ753" s="71">
        <f t="shared" si="564"/>
        <v>0</v>
      </c>
      <c r="BA753" s="71">
        <f t="shared" si="564"/>
        <v>0</v>
      </c>
      <c r="BB753" s="75">
        <f t="shared" si="553"/>
        <v>0</v>
      </c>
      <c r="BC753" s="71">
        <f t="shared" si="565"/>
        <v>0</v>
      </c>
      <c r="BD753" s="71">
        <f t="shared" si="565"/>
        <v>0</v>
      </c>
      <c r="BE753" s="71">
        <f t="shared" si="565"/>
        <v>0</v>
      </c>
      <c r="BF753" s="71">
        <f t="shared" si="565"/>
        <v>0</v>
      </c>
      <c r="BG753" s="71">
        <f t="shared" si="565"/>
        <v>0</v>
      </c>
      <c r="BH753" s="71">
        <f t="shared" si="565"/>
        <v>0</v>
      </c>
      <c r="BI753" s="71">
        <f t="shared" si="565"/>
        <v>0</v>
      </c>
      <c r="BJ753" s="71">
        <f t="shared" si="565"/>
        <v>0</v>
      </c>
      <c r="BK753" s="71">
        <f t="shared" si="565"/>
        <v>0</v>
      </c>
      <c r="BL753" s="73">
        <f t="shared" si="558"/>
        <v>0</v>
      </c>
      <c r="BM753" s="71">
        <f t="shared" si="566"/>
        <v>0</v>
      </c>
      <c r="BN753" s="71">
        <f t="shared" si="566"/>
        <v>0</v>
      </c>
      <c r="BO753" s="71">
        <f t="shared" si="566"/>
        <v>0</v>
      </c>
      <c r="BP753" s="71">
        <f t="shared" si="566"/>
        <v>0</v>
      </c>
      <c r="BQ753" s="73">
        <f t="shared" si="567"/>
        <v>0</v>
      </c>
      <c r="BR753" s="71"/>
      <c r="BS753" s="71"/>
      <c r="BT753" s="71"/>
      <c r="BU753" s="71"/>
      <c r="BV753" s="71"/>
      <c r="BW753" s="71"/>
      <c r="BX753" s="71"/>
      <c r="BY753" s="71"/>
      <c r="BZ753" s="71"/>
      <c r="CA753" s="71"/>
      <c r="CB753" s="71"/>
      <c r="CC753" s="71"/>
      <c r="CD753" s="71"/>
      <c r="CE753" s="71"/>
      <c r="CF753" s="71"/>
      <c r="CG753" s="71"/>
      <c r="CH753" s="71"/>
      <c r="CI753" s="71"/>
      <c r="CJ753" s="71"/>
      <c r="CK753" s="71"/>
      <c r="CL753" s="71"/>
      <c r="CM753" s="71"/>
      <c r="CN753" s="71"/>
      <c r="CO753" s="71"/>
      <c r="CP753" s="190">
        <f t="shared" si="528"/>
        <v>0</v>
      </c>
      <c r="CQ753" s="71"/>
      <c r="CR753" s="71"/>
      <c r="CS753" s="71"/>
      <c r="CT753" s="71"/>
      <c r="CU753" s="71"/>
      <c r="CV753" s="71"/>
      <c r="CW753" s="71"/>
      <c r="CX753" s="71"/>
      <c r="CY753" s="71"/>
      <c r="CZ753" s="71"/>
      <c r="DA753" s="71"/>
      <c r="DB753" s="190">
        <f t="shared" si="529"/>
        <v>0</v>
      </c>
      <c r="DC753" s="71">
        <f t="shared" si="525"/>
        <v>0</v>
      </c>
      <c r="DD753" s="71"/>
      <c r="DE753" s="71"/>
      <c r="DF753" s="71"/>
      <c r="DG753" s="190">
        <f t="shared" si="526"/>
        <v>0</v>
      </c>
      <c r="DH753" s="71">
        <f t="shared" si="527"/>
        <v>0</v>
      </c>
      <c r="DI753" s="71"/>
      <c r="DJ753" s="71"/>
      <c r="DK753" s="71"/>
      <c r="DL753" s="71"/>
      <c r="DM753" s="71"/>
      <c r="DN753" s="71"/>
      <c r="DO753" s="71"/>
      <c r="DP753" s="71"/>
      <c r="DQ753" s="71"/>
      <c r="DR753" s="71"/>
      <c r="DS753" s="71"/>
      <c r="DT753" s="71"/>
      <c r="DU753" s="71"/>
      <c r="DV753" s="71"/>
      <c r="DW753" s="71"/>
      <c r="DX753" s="71"/>
      <c r="DY753" s="71"/>
      <c r="DZ753" s="71"/>
      <c r="EA753" s="71"/>
      <c r="EB753" s="71"/>
      <c r="EC753" s="71"/>
      <c r="ED753" s="71"/>
      <c r="EE753" s="71"/>
      <c r="EF753" s="71"/>
      <c r="EG753" s="71"/>
      <c r="EH753" s="71"/>
      <c r="EI753" s="74"/>
      <c r="EJ753" s="74"/>
      <c r="EK753" s="74"/>
      <c r="EL753" s="74"/>
      <c r="EM753" s="74"/>
      <c r="EN753" s="74"/>
      <c r="EO753" s="74"/>
      <c r="EP753" s="74"/>
      <c r="EQ753" s="74"/>
      <c r="ER753" s="74"/>
      <c r="ES753" s="74"/>
      <c r="ET753" s="74"/>
      <c r="EU753" s="74"/>
      <c r="EV753" s="74"/>
      <c r="EW753" s="74"/>
      <c r="EX753" s="74"/>
      <c r="EY753" s="74"/>
      <c r="EZ753" s="74"/>
      <c r="FA753" s="74"/>
      <c r="FB753" s="74"/>
    </row>
    <row r="754" spans="2:158" s="69" customFormat="1">
      <c r="B754" s="76"/>
      <c r="C754" s="77" t="s">
        <v>392</v>
      </c>
      <c r="D754" s="71"/>
      <c r="E754" s="71"/>
      <c r="F754" s="71"/>
      <c r="G754" s="71"/>
      <c r="H754" s="71"/>
      <c r="I754" s="71"/>
      <c r="J754" s="71"/>
      <c r="K754" s="71"/>
      <c r="L754" s="71"/>
      <c r="M754" s="71"/>
      <c r="N754" s="71"/>
      <c r="O754" s="72"/>
      <c r="P754" s="71"/>
      <c r="Q754" s="71"/>
      <c r="R754" s="71"/>
      <c r="S754" s="71"/>
      <c r="T754" s="71"/>
      <c r="U754" s="71"/>
      <c r="V754" s="71"/>
      <c r="W754" s="71"/>
      <c r="X754" s="71"/>
      <c r="Y754" s="168">
        <f t="shared" si="562"/>
        <v>0</v>
      </c>
      <c r="Z754" s="73"/>
      <c r="AA754" s="73"/>
      <c r="AB754" s="73"/>
      <c r="AC754" s="73"/>
      <c r="AD754" s="73"/>
      <c r="AE754" s="73"/>
      <c r="AF754" s="75">
        <f t="shared" si="554"/>
        <v>0</v>
      </c>
      <c r="AG754" s="71">
        <f t="shared" si="563"/>
        <v>0</v>
      </c>
      <c r="AH754" s="71">
        <f t="shared" si="563"/>
        <v>0</v>
      </c>
      <c r="AI754" s="71">
        <f t="shared" si="563"/>
        <v>0</v>
      </c>
      <c r="AJ754" s="71">
        <f t="shared" si="563"/>
        <v>0</v>
      </c>
      <c r="AK754" s="71">
        <f t="shared" si="563"/>
        <v>0</v>
      </c>
      <c r="AL754" s="71">
        <f t="shared" si="563"/>
        <v>0</v>
      </c>
      <c r="AM754" s="71">
        <f t="shared" si="563"/>
        <v>0</v>
      </c>
      <c r="AN754" s="71">
        <f t="shared" si="563"/>
        <v>0</v>
      </c>
      <c r="AO754" s="71">
        <f t="shared" si="563"/>
        <v>0</v>
      </c>
      <c r="AP754" s="71">
        <f t="shared" si="563"/>
        <v>0</v>
      </c>
      <c r="AQ754" s="71">
        <f t="shared" si="563"/>
        <v>0</v>
      </c>
      <c r="AR754" s="71">
        <f t="shared" si="563"/>
        <v>0</v>
      </c>
      <c r="AS754" s="117">
        <f t="shared" si="552"/>
        <v>0</v>
      </c>
      <c r="AT754" s="71">
        <f t="shared" si="564"/>
        <v>0</v>
      </c>
      <c r="AU754" s="71">
        <f t="shared" si="564"/>
        <v>0</v>
      </c>
      <c r="AV754" s="71">
        <f t="shared" si="564"/>
        <v>0</v>
      </c>
      <c r="AW754" s="71">
        <f t="shared" si="564"/>
        <v>0</v>
      </c>
      <c r="AX754" s="71">
        <f t="shared" si="564"/>
        <v>0</v>
      </c>
      <c r="AY754" s="71">
        <f t="shared" si="564"/>
        <v>0</v>
      </c>
      <c r="AZ754" s="71">
        <f t="shared" si="564"/>
        <v>0</v>
      </c>
      <c r="BA754" s="71">
        <f t="shared" si="564"/>
        <v>0</v>
      </c>
      <c r="BB754" s="75">
        <f t="shared" si="553"/>
        <v>0</v>
      </c>
      <c r="BC754" s="71">
        <f t="shared" si="565"/>
        <v>0</v>
      </c>
      <c r="BD754" s="71">
        <f t="shared" si="565"/>
        <v>0</v>
      </c>
      <c r="BE754" s="71">
        <f t="shared" si="565"/>
        <v>0</v>
      </c>
      <c r="BF754" s="71">
        <f t="shared" si="565"/>
        <v>0</v>
      </c>
      <c r="BG754" s="71">
        <f t="shared" si="565"/>
        <v>0</v>
      </c>
      <c r="BH754" s="71">
        <f t="shared" si="565"/>
        <v>0</v>
      </c>
      <c r="BI754" s="71">
        <f t="shared" si="565"/>
        <v>0</v>
      </c>
      <c r="BJ754" s="71">
        <f t="shared" si="565"/>
        <v>0</v>
      </c>
      <c r="BK754" s="71">
        <f t="shared" si="565"/>
        <v>0</v>
      </c>
      <c r="BL754" s="73">
        <f t="shared" si="558"/>
        <v>0</v>
      </c>
      <c r="BM754" s="71">
        <f t="shared" si="566"/>
        <v>0</v>
      </c>
      <c r="BN754" s="71">
        <f t="shared" si="566"/>
        <v>0</v>
      </c>
      <c r="BO754" s="71">
        <f t="shared" si="566"/>
        <v>0</v>
      </c>
      <c r="BP754" s="71">
        <f t="shared" si="566"/>
        <v>0</v>
      </c>
      <c r="BQ754" s="73">
        <f t="shared" si="567"/>
        <v>0</v>
      </c>
      <c r="BR754" s="71"/>
      <c r="BS754" s="71"/>
      <c r="BT754" s="71"/>
      <c r="BU754" s="71"/>
      <c r="BV754" s="71"/>
      <c r="BW754" s="71"/>
      <c r="BX754" s="71"/>
      <c r="BY754" s="71"/>
      <c r="BZ754" s="71"/>
      <c r="CA754" s="71"/>
      <c r="CB754" s="71"/>
      <c r="CC754" s="71"/>
      <c r="CD754" s="71"/>
      <c r="CE754" s="71"/>
      <c r="CF754" s="71"/>
      <c r="CG754" s="71"/>
      <c r="CH754" s="71"/>
      <c r="CI754" s="71"/>
      <c r="CJ754" s="71"/>
      <c r="CK754" s="71"/>
      <c r="CL754" s="71"/>
      <c r="CM754" s="71"/>
      <c r="CN754" s="71"/>
      <c r="CO754" s="71"/>
      <c r="CP754" s="190">
        <f t="shared" si="528"/>
        <v>0</v>
      </c>
      <c r="CQ754" s="71"/>
      <c r="CR754" s="71"/>
      <c r="CS754" s="71"/>
      <c r="CT754" s="71"/>
      <c r="CU754" s="71"/>
      <c r="CV754" s="71"/>
      <c r="CW754" s="71"/>
      <c r="CX754" s="71"/>
      <c r="CY754" s="71"/>
      <c r="CZ754" s="71"/>
      <c r="DA754" s="71"/>
      <c r="DB754" s="190">
        <f t="shared" si="529"/>
        <v>0</v>
      </c>
      <c r="DC754" s="71">
        <f t="shared" si="525"/>
        <v>0</v>
      </c>
      <c r="DD754" s="71"/>
      <c r="DE754" s="71"/>
      <c r="DF754" s="71"/>
      <c r="DG754" s="190">
        <f t="shared" si="526"/>
        <v>0</v>
      </c>
      <c r="DH754" s="71">
        <f t="shared" si="527"/>
        <v>0</v>
      </c>
      <c r="DI754" s="71"/>
      <c r="DJ754" s="71"/>
      <c r="DK754" s="71"/>
      <c r="DL754" s="71"/>
      <c r="DM754" s="71"/>
      <c r="DN754" s="71"/>
      <c r="DO754" s="71"/>
      <c r="DP754" s="71"/>
      <c r="DQ754" s="71"/>
      <c r="DR754" s="71"/>
      <c r="DS754" s="71"/>
      <c r="DT754" s="71"/>
      <c r="DU754" s="71"/>
      <c r="DV754" s="71"/>
      <c r="DW754" s="71"/>
      <c r="DX754" s="71"/>
      <c r="DY754" s="71"/>
      <c r="DZ754" s="71"/>
      <c r="EA754" s="71"/>
      <c r="EB754" s="71"/>
      <c r="EC754" s="71"/>
      <c r="ED754" s="71"/>
      <c r="EE754" s="71"/>
      <c r="EF754" s="71"/>
      <c r="EG754" s="71"/>
      <c r="EH754" s="71"/>
      <c r="EI754" s="74"/>
      <c r="EJ754" s="74"/>
      <c r="EK754" s="74"/>
      <c r="EL754" s="74"/>
      <c r="EM754" s="74"/>
      <c r="EN754" s="74"/>
      <c r="EO754" s="74"/>
      <c r="EP754" s="74"/>
      <c r="EQ754" s="74"/>
      <c r="ER754" s="74"/>
      <c r="ES754" s="74"/>
      <c r="ET754" s="74"/>
      <c r="EU754" s="74"/>
      <c r="EV754" s="74"/>
      <c r="EW754" s="74"/>
      <c r="EX754" s="74"/>
      <c r="EY754" s="74"/>
      <c r="EZ754" s="74"/>
      <c r="FA754" s="74"/>
      <c r="FB754" s="74"/>
    </row>
    <row r="755" spans="2:158" s="69" customFormat="1">
      <c r="B755" s="76"/>
      <c r="C755" s="77" t="s">
        <v>393</v>
      </c>
      <c r="D755" s="71"/>
      <c r="E755" s="71"/>
      <c r="F755" s="71"/>
      <c r="G755" s="71"/>
      <c r="H755" s="71"/>
      <c r="I755" s="71"/>
      <c r="J755" s="71"/>
      <c r="K755" s="71"/>
      <c r="L755" s="71"/>
      <c r="M755" s="71"/>
      <c r="N755" s="71"/>
      <c r="O755" s="72"/>
      <c r="P755" s="71"/>
      <c r="Q755" s="71"/>
      <c r="R755" s="71"/>
      <c r="S755" s="71"/>
      <c r="T755" s="71"/>
      <c r="U755" s="71"/>
      <c r="V755" s="71"/>
      <c r="W755" s="71"/>
      <c r="X755" s="71"/>
      <c r="Y755" s="168">
        <f t="shared" si="562"/>
        <v>0</v>
      </c>
      <c r="Z755" s="73"/>
      <c r="AA755" s="73"/>
      <c r="AB755" s="73"/>
      <c r="AC755" s="73"/>
      <c r="AD755" s="73"/>
      <c r="AE755" s="73"/>
      <c r="AF755" s="75">
        <f t="shared" si="554"/>
        <v>0</v>
      </c>
      <c r="AG755" s="71">
        <f t="shared" si="563"/>
        <v>0</v>
      </c>
      <c r="AH755" s="71">
        <f t="shared" si="563"/>
        <v>0</v>
      </c>
      <c r="AI755" s="71">
        <f t="shared" si="563"/>
        <v>0</v>
      </c>
      <c r="AJ755" s="71">
        <f t="shared" si="563"/>
        <v>0</v>
      </c>
      <c r="AK755" s="71">
        <f t="shared" si="563"/>
        <v>0</v>
      </c>
      <c r="AL755" s="71">
        <f t="shared" si="563"/>
        <v>0</v>
      </c>
      <c r="AM755" s="71">
        <f t="shared" si="563"/>
        <v>0</v>
      </c>
      <c r="AN755" s="71">
        <f t="shared" si="563"/>
        <v>0</v>
      </c>
      <c r="AO755" s="71">
        <f t="shared" si="563"/>
        <v>0</v>
      </c>
      <c r="AP755" s="71">
        <f t="shared" si="563"/>
        <v>0</v>
      </c>
      <c r="AQ755" s="71">
        <f t="shared" si="563"/>
        <v>0</v>
      </c>
      <c r="AR755" s="71">
        <f t="shared" si="563"/>
        <v>0</v>
      </c>
      <c r="AS755" s="117">
        <f t="shared" si="552"/>
        <v>0</v>
      </c>
      <c r="AT755" s="71">
        <f t="shared" si="564"/>
        <v>0</v>
      </c>
      <c r="AU755" s="71">
        <f t="shared" si="564"/>
        <v>0</v>
      </c>
      <c r="AV755" s="71">
        <f t="shared" si="564"/>
        <v>0</v>
      </c>
      <c r="AW755" s="71">
        <f t="shared" si="564"/>
        <v>0</v>
      </c>
      <c r="AX755" s="71">
        <f t="shared" si="564"/>
        <v>0</v>
      </c>
      <c r="AY755" s="71">
        <f t="shared" si="564"/>
        <v>0</v>
      </c>
      <c r="AZ755" s="71">
        <f t="shared" si="564"/>
        <v>0</v>
      </c>
      <c r="BA755" s="71">
        <f t="shared" si="564"/>
        <v>0</v>
      </c>
      <c r="BB755" s="75">
        <f t="shared" ref="BB755:BB760" si="568">SUM(BC755:BD755)</f>
        <v>0</v>
      </c>
      <c r="BC755" s="71">
        <f t="shared" si="565"/>
        <v>0</v>
      </c>
      <c r="BD755" s="71">
        <f t="shared" si="565"/>
        <v>0</v>
      </c>
      <c r="BE755" s="72">
        <f t="shared" si="565"/>
        <v>0</v>
      </c>
      <c r="BF755" s="71">
        <f t="shared" si="565"/>
        <v>0</v>
      </c>
      <c r="BG755" s="71">
        <f t="shared" si="565"/>
        <v>0</v>
      </c>
      <c r="BH755" s="71">
        <f t="shared" si="565"/>
        <v>0</v>
      </c>
      <c r="BI755" s="71">
        <f t="shared" si="565"/>
        <v>0</v>
      </c>
      <c r="BJ755" s="71">
        <f t="shared" si="565"/>
        <v>0</v>
      </c>
      <c r="BK755" s="71">
        <f t="shared" si="565"/>
        <v>0</v>
      </c>
      <c r="BL755" s="73">
        <f t="shared" si="558"/>
        <v>0</v>
      </c>
      <c r="BM755" s="71">
        <f t="shared" si="566"/>
        <v>0</v>
      </c>
      <c r="BN755" s="71">
        <f t="shared" si="566"/>
        <v>0</v>
      </c>
      <c r="BO755" s="71">
        <f t="shared" si="566"/>
        <v>0</v>
      </c>
      <c r="BP755" s="71">
        <f t="shared" si="566"/>
        <v>0</v>
      </c>
      <c r="BQ755" s="73">
        <f t="shared" si="567"/>
        <v>0</v>
      </c>
      <c r="BR755" s="71"/>
      <c r="BS755" s="71"/>
      <c r="BT755" s="71"/>
      <c r="BU755" s="71"/>
      <c r="BV755" s="71"/>
      <c r="BW755" s="71"/>
      <c r="BX755" s="71"/>
      <c r="BY755" s="71"/>
      <c r="BZ755" s="71"/>
      <c r="CA755" s="71"/>
      <c r="CB755" s="71"/>
      <c r="CC755" s="71"/>
      <c r="CD755" s="71"/>
      <c r="CE755" s="71"/>
      <c r="CF755" s="71"/>
      <c r="CG755" s="71"/>
      <c r="CH755" s="71"/>
      <c r="CI755" s="71"/>
      <c r="CJ755" s="71"/>
      <c r="CK755" s="71"/>
      <c r="CL755" s="71"/>
      <c r="CM755" s="71"/>
      <c r="CN755" s="71"/>
      <c r="CO755" s="71"/>
      <c r="CP755" s="190">
        <f t="shared" si="528"/>
        <v>0</v>
      </c>
      <c r="CQ755" s="71"/>
      <c r="CR755" s="71"/>
      <c r="CS755" s="71"/>
      <c r="CT755" s="71"/>
      <c r="CU755" s="71"/>
      <c r="CV755" s="71"/>
      <c r="CW755" s="71"/>
      <c r="CX755" s="71"/>
      <c r="CY755" s="71"/>
      <c r="CZ755" s="71"/>
      <c r="DA755" s="71"/>
      <c r="DB755" s="190">
        <f t="shared" si="529"/>
        <v>0</v>
      </c>
      <c r="DC755" s="71">
        <f t="shared" si="525"/>
        <v>0</v>
      </c>
      <c r="DD755" s="71"/>
      <c r="DE755" s="71"/>
      <c r="DF755" s="71"/>
      <c r="DG755" s="190">
        <f t="shared" si="526"/>
        <v>0</v>
      </c>
      <c r="DH755" s="71">
        <f t="shared" si="527"/>
        <v>0</v>
      </c>
      <c r="DI755" s="71"/>
      <c r="DJ755" s="71"/>
      <c r="DK755" s="71"/>
      <c r="DL755" s="71"/>
      <c r="DM755" s="71"/>
      <c r="DN755" s="71"/>
      <c r="DO755" s="71"/>
      <c r="DP755" s="71"/>
      <c r="DQ755" s="71"/>
      <c r="DR755" s="71"/>
      <c r="DS755" s="71"/>
      <c r="DT755" s="71"/>
      <c r="DU755" s="71"/>
      <c r="DV755" s="71"/>
      <c r="DW755" s="71"/>
      <c r="DX755" s="71"/>
      <c r="DY755" s="71"/>
      <c r="DZ755" s="71"/>
      <c r="EA755" s="71"/>
      <c r="EB755" s="71"/>
      <c r="EC755" s="71"/>
      <c r="ED755" s="71"/>
      <c r="EE755" s="71"/>
      <c r="EF755" s="71"/>
      <c r="EG755" s="71"/>
      <c r="EH755" s="71"/>
      <c r="EI755" s="74"/>
      <c r="EJ755" s="74"/>
      <c r="EK755" s="74"/>
      <c r="EL755" s="74"/>
      <c r="EM755" s="74"/>
      <c r="EN755" s="74"/>
      <c r="EO755" s="74"/>
      <c r="EP755" s="74"/>
      <c r="EQ755" s="74"/>
      <c r="ER755" s="74"/>
      <c r="ES755" s="74"/>
      <c r="ET755" s="74"/>
      <c r="EU755" s="74"/>
      <c r="EV755" s="74"/>
      <c r="EW755" s="74"/>
      <c r="EX755" s="74"/>
      <c r="EY755" s="74"/>
      <c r="EZ755" s="74"/>
      <c r="FA755" s="74"/>
      <c r="FB755" s="74"/>
    </row>
    <row r="756" spans="2:158" s="69" customFormat="1">
      <c r="B756" s="76"/>
      <c r="C756" s="77" t="s">
        <v>394</v>
      </c>
      <c r="D756" s="71"/>
      <c r="E756" s="71"/>
      <c r="F756" s="71"/>
      <c r="G756" s="71"/>
      <c r="H756" s="71"/>
      <c r="I756" s="71"/>
      <c r="J756" s="71"/>
      <c r="K756" s="71"/>
      <c r="L756" s="71"/>
      <c r="M756" s="71"/>
      <c r="N756" s="71"/>
      <c r="O756" s="72"/>
      <c r="P756" s="71"/>
      <c r="Q756" s="71"/>
      <c r="R756" s="71"/>
      <c r="S756" s="71"/>
      <c r="T756" s="71"/>
      <c r="U756" s="71"/>
      <c r="V756" s="71"/>
      <c r="W756" s="71"/>
      <c r="X756" s="71"/>
      <c r="Y756" s="168">
        <f t="shared" si="562"/>
        <v>0</v>
      </c>
      <c r="Z756" s="73"/>
      <c r="AA756" s="73"/>
      <c r="AB756" s="73"/>
      <c r="AC756" s="73"/>
      <c r="AD756" s="73"/>
      <c r="AE756" s="73"/>
      <c r="AF756" s="75">
        <f t="shared" si="554"/>
        <v>0</v>
      </c>
      <c r="AG756" s="71">
        <f t="shared" si="563"/>
        <v>0</v>
      </c>
      <c r="AH756" s="71">
        <f t="shared" si="563"/>
        <v>0</v>
      </c>
      <c r="AI756" s="71">
        <f t="shared" si="563"/>
        <v>0</v>
      </c>
      <c r="AJ756" s="71">
        <f t="shared" si="563"/>
        <v>0</v>
      </c>
      <c r="AK756" s="71">
        <f t="shared" si="563"/>
        <v>0</v>
      </c>
      <c r="AL756" s="71">
        <f t="shared" si="563"/>
        <v>0</v>
      </c>
      <c r="AM756" s="71">
        <f t="shared" si="563"/>
        <v>0</v>
      </c>
      <c r="AN756" s="71">
        <f t="shared" si="563"/>
        <v>0</v>
      </c>
      <c r="AO756" s="71">
        <f t="shared" si="563"/>
        <v>0</v>
      </c>
      <c r="AP756" s="71">
        <f t="shared" si="563"/>
        <v>0</v>
      </c>
      <c r="AQ756" s="71">
        <f t="shared" si="563"/>
        <v>0</v>
      </c>
      <c r="AR756" s="71">
        <f t="shared" si="563"/>
        <v>0</v>
      </c>
      <c r="AS756" s="117">
        <f t="shared" si="552"/>
        <v>0</v>
      </c>
      <c r="AT756" s="71">
        <f t="shared" si="564"/>
        <v>0</v>
      </c>
      <c r="AU756" s="71">
        <f t="shared" si="564"/>
        <v>0</v>
      </c>
      <c r="AV756" s="71">
        <f t="shared" si="564"/>
        <v>0</v>
      </c>
      <c r="AW756" s="71">
        <f t="shared" si="564"/>
        <v>0</v>
      </c>
      <c r="AX756" s="71">
        <f t="shared" si="564"/>
        <v>0</v>
      </c>
      <c r="AY756" s="71">
        <f t="shared" si="564"/>
        <v>0</v>
      </c>
      <c r="AZ756" s="71">
        <f t="shared" si="564"/>
        <v>0</v>
      </c>
      <c r="BA756" s="71">
        <f t="shared" si="564"/>
        <v>0</v>
      </c>
      <c r="BB756" s="75">
        <f t="shared" si="568"/>
        <v>0</v>
      </c>
      <c r="BC756" s="71">
        <f t="shared" si="565"/>
        <v>0</v>
      </c>
      <c r="BD756" s="71">
        <f t="shared" si="565"/>
        <v>0</v>
      </c>
      <c r="BE756" s="71">
        <f t="shared" si="565"/>
        <v>0</v>
      </c>
      <c r="BF756" s="71">
        <f t="shared" si="565"/>
        <v>0</v>
      </c>
      <c r="BG756" s="71">
        <f t="shared" si="565"/>
        <v>0</v>
      </c>
      <c r="BH756" s="71">
        <f t="shared" si="565"/>
        <v>0</v>
      </c>
      <c r="BI756" s="71">
        <f t="shared" si="565"/>
        <v>0</v>
      </c>
      <c r="BJ756" s="71">
        <f t="shared" si="565"/>
        <v>0</v>
      </c>
      <c r="BK756" s="71">
        <f t="shared" si="565"/>
        <v>0</v>
      </c>
      <c r="BL756" s="73">
        <f t="shared" si="558"/>
        <v>0</v>
      </c>
      <c r="BM756" s="71">
        <f t="shared" si="566"/>
        <v>0</v>
      </c>
      <c r="BN756" s="71">
        <f t="shared" si="566"/>
        <v>0</v>
      </c>
      <c r="BO756" s="71">
        <f t="shared" si="566"/>
        <v>0</v>
      </c>
      <c r="BP756" s="71">
        <f t="shared" si="566"/>
        <v>0</v>
      </c>
      <c r="BQ756" s="73">
        <f t="shared" si="567"/>
        <v>0</v>
      </c>
      <c r="BR756" s="71"/>
      <c r="BS756" s="71"/>
      <c r="BT756" s="71"/>
      <c r="BU756" s="71"/>
      <c r="BV756" s="71"/>
      <c r="BW756" s="71"/>
      <c r="BX756" s="71"/>
      <c r="BY756" s="71"/>
      <c r="BZ756" s="71"/>
      <c r="CA756" s="71"/>
      <c r="CB756" s="71"/>
      <c r="CC756" s="71"/>
      <c r="CD756" s="71"/>
      <c r="CE756" s="71"/>
      <c r="CF756" s="71"/>
      <c r="CG756" s="71"/>
      <c r="CH756" s="71"/>
      <c r="CI756" s="71"/>
      <c r="CJ756" s="71"/>
      <c r="CK756" s="71"/>
      <c r="CL756" s="71"/>
      <c r="CM756" s="71"/>
      <c r="CN756" s="71"/>
      <c r="CO756" s="71"/>
      <c r="CP756" s="190">
        <f t="shared" si="528"/>
        <v>0</v>
      </c>
      <c r="CQ756" s="71"/>
      <c r="CR756" s="71"/>
      <c r="CS756" s="71"/>
      <c r="CT756" s="71"/>
      <c r="CU756" s="71"/>
      <c r="CV756" s="71"/>
      <c r="CW756" s="71"/>
      <c r="CX756" s="71"/>
      <c r="CY756" s="71"/>
      <c r="CZ756" s="71"/>
      <c r="DA756" s="71"/>
      <c r="DB756" s="190">
        <f t="shared" si="529"/>
        <v>0</v>
      </c>
      <c r="DC756" s="71">
        <f t="shared" si="525"/>
        <v>0</v>
      </c>
      <c r="DD756" s="71"/>
      <c r="DE756" s="71"/>
      <c r="DF756" s="71"/>
      <c r="DG756" s="190">
        <f t="shared" si="526"/>
        <v>0</v>
      </c>
      <c r="DH756" s="71">
        <f t="shared" si="527"/>
        <v>0</v>
      </c>
      <c r="DI756" s="71"/>
      <c r="DJ756" s="71"/>
      <c r="DK756" s="71"/>
      <c r="DL756" s="71"/>
      <c r="DM756" s="71"/>
      <c r="DN756" s="71"/>
      <c r="DO756" s="71"/>
      <c r="DP756" s="71"/>
      <c r="DQ756" s="71"/>
      <c r="DR756" s="71"/>
      <c r="DS756" s="71"/>
      <c r="DT756" s="71"/>
      <c r="DU756" s="71"/>
      <c r="DV756" s="71"/>
      <c r="DW756" s="71"/>
      <c r="DX756" s="71"/>
      <c r="DY756" s="71"/>
      <c r="DZ756" s="71"/>
      <c r="EA756" s="71"/>
      <c r="EB756" s="71"/>
      <c r="EC756" s="71"/>
      <c r="ED756" s="71"/>
      <c r="EE756" s="71"/>
      <c r="EF756" s="71"/>
      <c r="EG756" s="71"/>
      <c r="EH756" s="71"/>
      <c r="EI756" s="74"/>
      <c r="EJ756" s="74"/>
      <c r="EK756" s="74"/>
      <c r="EL756" s="74"/>
      <c r="EM756" s="74"/>
      <c r="EN756" s="74"/>
      <c r="EO756" s="74"/>
      <c r="EP756" s="74"/>
      <c r="EQ756" s="74"/>
      <c r="ER756" s="74"/>
      <c r="ES756" s="74"/>
      <c r="ET756" s="74"/>
      <c r="EU756" s="74"/>
      <c r="EV756" s="74"/>
      <c r="EW756" s="74"/>
      <c r="EX756" s="74"/>
      <c r="EY756" s="74"/>
      <c r="EZ756" s="74"/>
      <c r="FA756" s="74"/>
      <c r="FB756" s="74"/>
    </row>
    <row r="757" spans="2:158" s="69" customFormat="1">
      <c r="B757" s="76"/>
      <c r="C757" s="77" t="s">
        <v>395</v>
      </c>
      <c r="D757" s="71"/>
      <c r="E757" s="71"/>
      <c r="F757" s="71"/>
      <c r="G757" s="71"/>
      <c r="H757" s="71"/>
      <c r="I757" s="71"/>
      <c r="J757" s="71"/>
      <c r="K757" s="71"/>
      <c r="L757" s="71"/>
      <c r="M757" s="71"/>
      <c r="N757" s="71"/>
      <c r="O757" s="72"/>
      <c r="P757" s="71"/>
      <c r="Q757" s="71"/>
      <c r="R757" s="71"/>
      <c r="S757" s="71"/>
      <c r="T757" s="71"/>
      <c r="U757" s="71"/>
      <c r="V757" s="71"/>
      <c r="W757" s="71"/>
      <c r="X757" s="71"/>
      <c r="Y757" s="168">
        <f t="shared" si="562"/>
        <v>0</v>
      </c>
      <c r="Z757" s="73"/>
      <c r="AA757" s="73"/>
      <c r="AB757" s="73"/>
      <c r="AC757" s="73"/>
      <c r="AD757" s="73"/>
      <c r="AE757" s="73"/>
      <c r="AF757" s="75">
        <f t="shared" si="554"/>
        <v>1</v>
      </c>
      <c r="AG757" s="71">
        <f t="shared" si="563"/>
        <v>0</v>
      </c>
      <c r="AH757" s="71">
        <f t="shared" si="563"/>
        <v>0</v>
      </c>
      <c r="AI757" s="71">
        <f t="shared" si="563"/>
        <v>0</v>
      </c>
      <c r="AJ757" s="71">
        <f t="shared" si="563"/>
        <v>0</v>
      </c>
      <c r="AK757" s="71">
        <f t="shared" si="563"/>
        <v>0</v>
      </c>
      <c r="AL757" s="71">
        <f t="shared" si="563"/>
        <v>0</v>
      </c>
      <c r="AM757" s="71">
        <f t="shared" si="563"/>
        <v>0</v>
      </c>
      <c r="AN757" s="71">
        <f t="shared" si="563"/>
        <v>0</v>
      </c>
      <c r="AO757" s="71">
        <f t="shared" si="563"/>
        <v>0</v>
      </c>
      <c r="AP757" s="71">
        <f t="shared" si="563"/>
        <v>0</v>
      </c>
      <c r="AQ757" s="71">
        <f t="shared" si="563"/>
        <v>0</v>
      </c>
      <c r="AR757" s="71">
        <f t="shared" si="563"/>
        <v>0</v>
      </c>
      <c r="AS757" s="117">
        <f t="shared" si="552"/>
        <v>0</v>
      </c>
      <c r="AT757" s="71">
        <f t="shared" si="564"/>
        <v>0</v>
      </c>
      <c r="AU757" s="71">
        <f t="shared" si="564"/>
        <v>0</v>
      </c>
      <c r="AV757" s="71">
        <f t="shared" si="564"/>
        <v>0</v>
      </c>
      <c r="AW757" s="71">
        <f t="shared" si="564"/>
        <v>0</v>
      </c>
      <c r="AX757" s="71">
        <f t="shared" si="564"/>
        <v>0</v>
      </c>
      <c r="AY757" s="71">
        <f t="shared" si="564"/>
        <v>0</v>
      </c>
      <c r="AZ757" s="71">
        <f t="shared" si="564"/>
        <v>0</v>
      </c>
      <c r="BA757" s="71">
        <f t="shared" si="564"/>
        <v>0</v>
      </c>
      <c r="BB757" s="75">
        <f t="shared" si="568"/>
        <v>0</v>
      </c>
      <c r="BC757" s="71">
        <f t="shared" si="565"/>
        <v>0</v>
      </c>
      <c r="BD757" s="71">
        <f t="shared" si="565"/>
        <v>0</v>
      </c>
      <c r="BE757" s="71">
        <f t="shared" si="565"/>
        <v>0</v>
      </c>
      <c r="BF757" s="71">
        <f t="shared" si="565"/>
        <v>0</v>
      </c>
      <c r="BG757" s="71">
        <f t="shared" si="565"/>
        <v>0</v>
      </c>
      <c r="BH757" s="71">
        <f t="shared" si="565"/>
        <v>0</v>
      </c>
      <c r="BI757" s="71">
        <f t="shared" si="565"/>
        <v>0</v>
      </c>
      <c r="BJ757" s="71">
        <f t="shared" si="565"/>
        <v>0</v>
      </c>
      <c r="BK757" s="71">
        <f t="shared" si="565"/>
        <v>0</v>
      </c>
      <c r="BL757" s="73">
        <f t="shared" si="558"/>
        <v>1</v>
      </c>
      <c r="BM757" s="71">
        <f t="shared" si="566"/>
        <v>0</v>
      </c>
      <c r="BN757" s="71">
        <f t="shared" si="566"/>
        <v>0</v>
      </c>
      <c r="BO757" s="71">
        <f t="shared" si="566"/>
        <v>0</v>
      </c>
      <c r="BP757" s="71">
        <f t="shared" si="566"/>
        <v>1</v>
      </c>
      <c r="BQ757" s="73">
        <f t="shared" si="567"/>
        <v>1</v>
      </c>
      <c r="BR757" s="71"/>
      <c r="BS757" s="71"/>
      <c r="BT757" s="71"/>
      <c r="BU757" s="71"/>
      <c r="BV757" s="71"/>
      <c r="BW757" s="71"/>
      <c r="BX757" s="71"/>
      <c r="BY757" s="71"/>
      <c r="BZ757" s="71"/>
      <c r="CA757" s="71"/>
      <c r="CB757" s="71"/>
      <c r="CC757" s="71"/>
      <c r="CD757" s="71"/>
      <c r="CE757" s="71"/>
      <c r="CF757" s="71"/>
      <c r="CG757" s="71"/>
      <c r="CH757" s="71"/>
      <c r="CI757" s="71"/>
      <c r="CJ757" s="71"/>
      <c r="CK757" s="71"/>
      <c r="CL757" s="71"/>
      <c r="CM757" s="71"/>
      <c r="CN757" s="71"/>
      <c r="CO757" s="71"/>
      <c r="CP757" s="190">
        <f t="shared" si="528"/>
        <v>0</v>
      </c>
      <c r="CQ757" s="71"/>
      <c r="CR757" s="71"/>
      <c r="CS757" s="71"/>
      <c r="CT757" s="71"/>
      <c r="CU757" s="71"/>
      <c r="CV757" s="71"/>
      <c r="CW757" s="71"/>
      <c r="CX757" s="71"/>
      <c r="CY757" s="71"/>
      <c r="CZ757" s="71"/>
      <c r="DA757" s="71"/>
      <c r="DB757" s="190">
        <f t="shared" si="529"/>
        <v>0</v>
      </c>
      <c r="DC757" s="71">
        <f t="shared" si="525"/>
        <v>0</v>
      </c>
      <c r="DD757" s="71"/>
      <c r="DE757" s="71"/>
      <c r="DF757" s="71"/>
      <c r="DG757" s="190">
        <f t="shared" si="526"/>
        <v>0</v>
      </c>
      <c r="DH757" s="71">
        <f t="shared" si="527"/>
        <v>0</v>
      </c>
      <c r="DI757" s="71"/>
      <c r="DJ757" s="71"/>
      <c r="DK757" s="71"/>
      <c r="DL757" s="71"/>
      <c r="DM757" s="71"/>
      <c r="DN757" s="71"/>
      <c r="DO757" s="71"/>
      <c r="DP757" s="71"/>
      <c r="DQ757" s="71"/>
      <c r="DR757" s="71"/>
      <c r="DS757" s="71"/>
      <c r="DT757" s="71"/>
      <c r="DU757" s="71"/>
      <c r="DV757" s="71"/>
      <c r="DW757" s="71"/>
      <c r="DX757" s="71"/>
      <c r="DY757" s="71"/>
      <c r="DZ757" s="71"/>
      <c r="EA757" s="71"/>
      <c r="EB757" s="71"/>
      <c r="EC757" s="71"/>
      <c r="ED757" s="71"/>
      <c r="EE757" s="71"/>
      <c r="EF757" s="71"/>
      <c r="EG757" s="71"/>
      <c r="EH757" s="71"/>
      <c r="EI757" s="74"/>
      <c r="EJ757" s="74"/>
      <c r="EK757" s="74"/>
      <c r="EL757" s="74"/>
      <c r="EM757" s="74"/>
      <c r="EN757" s="74"/>
      <c r="EO757" s="74"/>
      <c r="EP757" s="74"/>
      <c r="EQ757" s="74"/>
      <c r="ER757" s="74"/>
      <c r="ES757" s="74"/>
      <c r="ET757" s="74"/>
      <c r="EU757" s="74"/>
      <c r="EV757" s="74"/>
      <c r="EW757" s="74"/>
      <c r="EX757" s="74"/>
      <c r="EY757" s="74"/>
      <c r="EZ757" s="74"/>
      <c r="FA757" s="74"/>
      <c r="FB757" s="74"/>
    </row>
    <row r="758" spans="2:158" s="69" customFormat="1">
      <c r="B758" s="76"/>
      <c r="C758" s="77" t="s">
        <v>396</v>
      </c>
      <c r="D758" s="71"/>
      <c r="E758" s="71"/>
      <c r="F758" s="71"/>
      <c r="G758" s="71"/>
      <c r="H758" s="71"/>
      <c r="I758" s="71"/>
      <c r="J758" s="71"/>
      <c r="K758" s="71"/>
      <c r="L758" s="71"/>
      <c r="M758" s="71"/>
      <c r="N758" s="71"/>
      <c r="O758" s="72"/>
      <c r="P758" s="71"/>
      <c r="Q758" s="71"/>
      <c r="R758" s="71"/>
      <c r="S758" s="71"/>
      <c r="T758" s="71"/>
      <c r="U758" s="71"/>
      <c r="V758" s="71"/>
      <c r="W758" s="71"/>
      <c r="X758" s="71"/>
      <c r="Y758" s="168">
        <f t="shared" si="562"/>
        <v>0</v>
      </c>
      <c r="Z758" s="73"/>
      <c r="AA758" s="73"/>
      <c r="AB758" s="73"/>
      <c r="AC758" s="73"/>
      <c r="AD758" s="73"/>
      <c r="AE758" s="73"/>
      <c r="AF758" s="75">
        <f t="shared" si="554"/>
        <v>0</v>
      </c>
      <c r="AG758" s="71">
        <f t="shared" si="563"/>
        <v>0</v>
      </c>
      <c r="AH758" s="71">
        <f t="shared" si="563"/>
        <v>0</v>
      </c>
      <c r="AI758" s="71">
        <f t="shared" si="563"/>
        <v>0</v>
      </c>
      <c r="AJ758" s="71">
        <f t="shared" si="563"/>
        <v>0</v>
      </c>
      <c r="AK758" s="71">
        <f t="shared" si="563"/>
        <v>0</v>
      </c>
      <c r="AL758" s="71">
        <f t="shared" si="563"/>
        <v>0</v>
      </c>
      <c r="AM758" s="71">
        <f t="shared" si="563"/>
        <v>0</v>
      </c>
      <c r="AN758" s="71">
        <f t="shared" si="563"/>
        <v>0</v>
      </c>
      <c r="AO758" s="71">
        <f t="shared" si="563"/>
        <v>0</v>
      </c>
      <c r="AP758" s="71">
        <f t="shared" si="563"/>
        <v>0</v>
      </c>
      <c r="AQ758" s="71">
        <f t="shared" si="563"/>
        <v>0</v>
      </c>
      <c r="AR758" s="71">
        <f t="shared" si="563"/>
        <v>0</v>
      </c>
      <c r="AS758" s="117">
        <f t="shared" si="552"/>
        <v>0</v>
      </c>
      <c r="AT758" s="71">
        <f t="shared" si="564"/>
        <v>0</v>
      </c>
      <c r="AU758" s="71">
        <f t="shared" si="564"/>
        <v>0</v>
      </c>
      <c r="AV758" s="71">
        <f t="shared" si="564"/>
        <v>0</v>
      </c>
      <c r="AW758" s="71">
        <f t="shared" si="564"/>
        <v>0</v>
      </c>
      <c r="AX758" s="71">
        <f t="shared" si="564"/>
        <v>0</v>
      </c>
      <c r="AY758" s="71">
        <f t="shared" si="564"/>
        <v>0</v>
      </c>
      <c r="AZ758" s="71">
        <f t="shared" si="564"/>
        <v>0</v>
      </c>
      <c r="BA758" s="71">
        <f t="shared" si="564"/>
        <v>0</v>
      </c>
      <c r="BB758" s="75">
        <f t="shared" si="568"/>
        <v>0</v>
      </c>
      <c r="BC758" s="71">
        <f t="shared" si="565"/>
        <v>0</v>
      </c>
      <c r="BD758" s="71">
        <f t="shared" si="565"/>
        <v>0</v>
      </c>
      <c r="BE758" s="71">
        <f t="shared" si="565"/>
        <v>0</v>
      </c>
      <c r="BF758" s="71">
        <f t="shared" si="565"/>
        <v>0</v>
      </c>
      <c r="BG758" s="71">
        <f t="shared" si="565"/>
        <v>0</v>
      </c>
      <c r="BH758" s="71">
        <f t="shared" si="565"/>
        <v>0</v>
      </c>
      <c r="BI758" s="71">
        <f t="shared" si="565"/>
        <v>0</v>
      </c>
      <c r="BJ758" s="71">
        <f t="shared" si="565"/>
        <v>0</v>
      </c>
      <c r="BK758" s="71">
        <f t="shared" si="565"/>
        <v>0</v>
      </c>
      <c r="BL758" s="73">
        <f t="shared" si="558"/>
        <v>0</v>
      </c>
      <c r="BM758" s="71">
        <f t="shared" si="566"/>
        <v>0</v>
      </c>
      <c r="BN758" s="71">
        <f t="shared" si="566"/>
        <v>0</v>
      </c>
      <c r="BO758" s="71">
        <f t="shared" si="566"/>
        <v>0</v>
      </c>
      <c r="BP758" s="71">
        <f t="shared" si="566"/>
        <v>0</v>
      </c>
      <c r="BQ758" s="73">
        <f t="shared" si="567"/>
        <v>0</v>
      </c>
      <c r="BR758" s="71"/>
      <c r="BS758" s="71"/>
      <c r="BT758" s="71"/>
      <c r="BU758" s="71"/>
      <c r="BV758" s="71"/>
      <c r="BW758" s="71"/>
      <c r="BX758" s="71"/>
      <c r="BY758" s="71"/>
      <c r="BZ758" s="71"/>
      <c r="CA758" s="71"/>
      <c r="CB758" s="71"/>
      <c r="CC758" s="71"/>
      <c r="CD758" s="71"/>
      <c r="CE758" s="71"/>
      <c r="CF758" s="71"/>
      <c r="CG758" s="71"/>
      <c r="CH758" s="71"/>
      <c r="CI758" s="71"/>
      <c r="CJ758" s="71"/>
      <c r="CK758" s="71"/>
      <c r="CL758" s="71"/>
      <c r="CM758" s="71"/>
      <c r="CN758" s="71"/>
      <c r="CO758" s="71"/>
      <c r="CP758" s="190">
        <f t="shared" si="528"/>
        <v>0</v>
      </c>
      <c r="CQ758" s="71"/>
      <c r="CR758" s="71"/>
      <c r="CS758" s="71"/>
      <c r="CT758" s="71"/>
      <c r="CU758" s="71"/>
      <c r="CV758" s="71"/>
      <c r="CW758" s="71"/>
      <c r="CX758" s="71"/>
      <c r="CY758" s="71"/>
      <c r="CZ758" s="71"/>
      <c r="DA758" s="71"/>
      <c r="DB758" s="190">
        <f t="shared" si="529"/>
        <v>0</v>
      </c>
      <c r="DC758" s="71">
        <f t="shared" si="525"/>
        <v>0</v>
      </c>
      <c r="DD758" s="71"/>
      <c r="DE758" s="71"/>
      <c r="DF758" s="71"/>
      <c r="DG758" s="190">
        <f t="shared" si="526"/>
        <v>0</v>
      </c>
      <c r="DH758" s="71">
        <f t="shared" si="527"/>
        <v>0</v>
      </c>
      <c r="DI758" s="71"/>
      <c r="DJ758" s="71"/>
      <c r="DK758" s="71"/>
      <c r="DL758" s="71"/>
      <c r="DM758" s="71"/>
      <c r="DN758" s="71"/>
      <c r="DO758" s="71"/>
      <c r="DP758" s="71"/>
      <c r="DQ758" s="71"/>
      <c r="DR758" s="71"/>
      <c r="DS758" s="71"/>
      <c r="DT758" s="71"/>
      <c r="DU758" s="71"/>
      <c r="DV758" s="71"/>
      <c r="DW758" s="71"/>
      <c r="DX758" s="71"/>
      <c r="DY758" s="71"/>
      <c r="DZ758" s="71"/>
      <c r="EA758" s="71"/>
      <c r="EB758" s="71"/>
      <c r="EC758" s="71"/>
      <c r="ED758" s="71"/>
      <c r="EE758" s="71"/>
      <c r="EF758" s="71"/>
      <c r="EG758" s="71"/>
      <c r="EH758" s="71"/>
      <c r="EI758" s="74"/>
      <c r="EJ758" s="74"/>
      <c r="EK758" s="74"/>
      <c r="EL758" s="74"/>
      <c r="EM758" s="74"/>
      <c r="EN758" s="74"/>
      <c r="EO758" s="74"/>
      <c r="EP758" s="74"/>
      <c r="EQ758" s="74"/>
      <c r="ER758" s="74"/>
      <c r="ES758" s="74"/>
      <c r="ET758" s="74"/>
      <c r="EU758" s="74"/>
      <c r="EV758" s="74"/>
      <c r="EW758" s="74"/>
      <c r="EX758" s="74"/>
      <c r="EY758" s="74"/>
      <c r="EZ758" s="74"/>
      <c r="FA758" s="74"/>
      <c r="FB758" s="74"/>
    </row>
    <row r="759" spans="2:158" s="69" customFormat="1">
      <c r="B759" s="76"/>
      <c r="C759" s="77" t="s">
        <v>397</v>
      </c>
      <c r="D759" s="71"/>
      <c r="E759" s="71"/>
      <c r="F759" s="71"/>
      <c r="G759" s="71"/>
      <c r="H759" s="71"/>
      <c r="I759" s="71"/>
      <c r="J759" s="71"/>
      <c r="K759" s="71"/>
      <c r="L759" s="71"/>
      <c r="M759" s="71"/>
      <c r="N759" s="71"/>
      <c r="O759" s="72"/>
      <c r="P759" s="71"/>
      <c r="Q759" s="71"/>
      <c r="R759" s="71"/>
      <c r="S759" s="71"/>
      <c r="T759" s="71"/>
      <c r="U759" s="71"/>
      <c r="V759" s="71"/>
      <c r="W759" s="71"/>
      <c r="X759" s="71"/>
      <c r="Y759" s="168">
        <f t="shared" si="562"/>
        <v>0</v>
      </c>
      <c r="Z759" s="73"/>
      <c r="AA759" s="73"/>
      <c r="AB759" s="73"/>
      <c r="AC759" s="73"/>
      <c r="AD759" s="73"/>
      <c r="AE759" s="73"/>
      <c r="AF759" s="75">
        <f t="shared" si="554"/>
        <v>0</v>
      </c>
      <c r="AG759" s="71">
        <f t="shared" si="563"/>
        <v>0</v>
      </c>
      <c r="AH759" s="71">
        <f t="shared" si="563"/>
        <v>0</v>
      </c>
      <c r="AI759" s="71">
        <f t="shared" si="563"/>
        <v>0</v>
      </c>
      <c r="AJ759" s="71">
        <f t="shared" si="563"/>
        <v>0</v>
      </c>
      <c r="AK759" s="71">
        <f t="shared" si="563"/>
        <v>0</v>
      </c>
      <c r="AL759" s="71">
        <f t="shared" si="563"/>
        <v>0</v>
      </c>
      <c r="AM759" s="71">
        <f t="shared" si="563"/>
        <v>0</v>
      </c>
      <c r="AN759" s="71">
        <f t="shared" si="563"/>
        <v>0</v>
      </c>
      <c r="AO759" s="71">
        <f t="shared" si="563"/>
        <v>0</v>
      </c>
      <c r="AP759" s="71">
        <f t="shared" si="563"/>
        <v>0</v>
      </c>
      <c r="AQ759" s="71">
        <f t="shared" si="563"/>
        <v>0</v>
      </c>
      <c r="AR759" s="71">
        <f t="shared" si="563"/>
        <v>0</v>
      </c>
      <c r="AS759" s="117">
        <f t="shared" si="552"/>
        <v>0</v>
      </c>
      <c r="AT759" s="71"/>
      <c r="AU759" s="73"/>
      <c r="AV759" s="71">
        <f t="shared" si="564"/>
        <v>0</v>
      </c>
      <c r="AW759" s="71">
        <f t="shared" si="564"/>
        <v>0</v>
      </c>
      <c r="AX759" s="71">
        <f t="shared" si="564"/>
        <v>0</v>
      </c>
      <c r="AY759" s="71">
        <f t="shared" si="564"/>
        <v>0</v>
      </c>
      <c r="AZ759" s="71">
        <f t="shared" si="564"/>
        <v>0</v>
      </c>
      <c r="BA759" s="71">
        <f t="shared" si="564"/>
        <v>0</v>
      </c>
      <c r="BB759" s="75">
        <f t="shared" si="568"/>
        <v>0</v>
      </c>
      <c r="BC759" s="71">
        <f t="shared" si="565"/>
        <v>0</v>
      </c>
      <c r="BD759" s="71">
        <f t="shared" si="565"/>
        <v>0</v>
      </c>
      <c r="BE759" s="71">
        <f t="shared" si="565"/>
        <v>0</v>
      </c>
      <c r="BF759" s="71">
        <f t="shared" si="565"/>
        <v>0</v>
      </c>
      <c r="BG759" s="71">
        <f t="shared" si="565"/>
        <v>0</v>
      </c>
      <c r="BH759" s="71">
        <f t="shared" si="565"/>
        <v>0</v>
      </c>
      <c r="BI759" s="71">
        <f t="shared" si="565"/>
        <v>0</v>
      </c>
      <c r="BJ759" s="71">
        <f t="shared" si="565"/>
        <v>0</v>
      </c>
      <c r="BK759" s="71">
        <f t="shared" si="565"/>
        <v>0</v>
      </c>
      <c r="BL759" s="73">
        <f t="shared" si="558"/>
        <v>0</v>
      </c>
      <c r="BM759" s="71">
        <f t="shared" si="566"/>
        <v>0</v>
      </c>
      <c r="BN759" s="71">
        <f t="shared" si="566"/>
        <v>0</v>
      </c>
      <c r="BO759" s="71">
        <f t="shared" si="566"/>
        <v>0</v>
      </c>
      <c r="BP759" s="71">
        <f t="shared" si="566"/>
        <v>0</v>
      </c>
      <c r="BQ759" s="73">
        <f t="shared" si="567"/>
        <v>0</v>
      </c>
      <c r="BR759" s="71"/>
      <c r="BS759" s="71"/>
      <c r="BT759" s="71"/>
      <c r="BU759" s="71"/>
      <c r="BV759" s="71"/>
      <c r="BW759" s="71"/>
      <c r="BX759" s="71"/>
      <c r="BY759" s="71"/>
      <c r="BZ759" s="71"/>
      <c r="CA759" s="71"/>
      <c r="CB759" s="71"/>
      <c r="CC759" s="71"/>
      <c r="CD759" s="71"/>
      <c r="CE759" s="71"/>
      <c r="CF759" s="71"/>
      <c r="CG759" s="71"/>
      <c r="CH759" s="71"/>
      <c r="CI759" s="71"/>
      <c r="CJ759" s="71"/>
      <c r="CK759" s="71"/>
      <c r="CL759" s="71"/>
      <c r="CM759" s="71"/>
      <c r="CN759" s="71"/>
      <c r="CO759" s="71"/>
      <c r="CP759" s="190">
        <f t="shared" si="528"/>
        <v>0</v>
      </c>
      <c r="CQ759" s="71"/>
      <c r="CR759" s="71"/>
      <c r="CS759" s="71"/>
      <c r="CT759" s="71"/>
      <c r="CU759" s="71"/>
      <c r="CV759" s="71"/>
      <c r="CW759" s="71"/>
      <c r="CX759" s="71"/>
      <c r="CY759" s="71"/>
      <c r="CZ759" s="71"/>
      <c r="DA759" s="71"/>
      <c r="DB759" s="190">
        <f t="shared" si="529"/>
        <v>0</v>
      </c>
      <c r="DC759" s="71">
        <f t="shared" si="525"/>
        <v>0</v>
      </c>
      <c r="DD759" s="71"/>
      <c r="DE759" s="71"/>
      <c r="DF759" s="71"/>
      <c r="DG759" s="190">
        <f t="shared" si="526"/>
        <v>0</v>
      </c>
      <c r="DH759" s="71">
        <f t="shared" si="527"/>
        <v>0</v>
      </c>
      <c r="DI759" s="71"/>
      <c r="DJ759" s="71"/>
      <c r="DK759" s="71"/>
      <c r="DL759" s="71"/>
      <c r="DM759" s="71"/>
      <c r="DN759" s="71"/>
      <c r="DO759" s="71"/>
      <c r="DP759" s="71"/>
      <c r="DQ759" s="71"/>
      <c r="DR759" s="71"/>
      <c r="DS759" s="71"/>
      <c r="DT759" s="71"/>
      <c r="DU759" s="71"/>
      <c r="DV759" s="71"/>
      <c r="DW759" s="71"/>
      <c r="DX759" s="71"/>
      <c r="DY759" s="71"/>
      <c r="DZ759" s="71"/>
      <c r="EA759" s="71"/>
      <c r="EB759" s="71"/>
      <c r="EC759" s="71"/>
      <c r="ED759" s="71"/>
      <c r="EE759" s="71"/>
      <c r="EF759" s="71"/>
      <c r="EG759" s="71"/>
      <c r="EH759" s="71"/>
      <c r="EI759" s="74"/>
      <c r="EJ759" s="74"/>
      <c r="EK759" s="74"/>
      <c r="EL759" s="74"/>
      <c r="EM759" s="74"/>
      <c r="EN759" s="74"/>
      <c r="EO759" s="74"/>
      <c r="EP759" s="74"/>
      <c r="EQ759" s="74"/>
      <c r="ER759" s="74"/>
      <c r="ES759" s="74"/>
      <c r="ET759" s="74"/>
      <c r="EU759" s="74"/>
      <c r="EV759" s="74"/>
      <c r="EW759" s="74"/>
      <c r="EX759" s="74"/>
      <c r="EY759" s="74"/>
      <c r="EZ759" s="74"/>
      <c r="FA759" s="74"/>
      <c r="FB759" s="74"/>
    </row>
    <row r="760" spans="2:158" s="69" customFormat="1">
      <c r="B760" s="76"/>
      <c r="C760" s="77" t="s">
        <v>398</v>
      </c>
      <c r="D760" s="71"/>
      <c r="E760" s="71"/>
      <c r="F760" s="71"/>
      <c r="G760" s="71"/>
      <c r="H760" s="71"/>
      <c r="I760" s="71"/>
      <c r="J760" s="71"/>
      <c r="K760" s="71"/>
      <c r="L760" s="71"/>
      <c r="M760" s="71"/>
      <c r="N760" s="71"/>
      <c r="O760" s="72"/>
      <c r="P760" s="71"/>
      <c r="Q760" s="71"/>
      <c r="R760" s="71"/>
      <c r="S760" s="71"/>
      <c r="T760" s="71"/>
      <c r="U760" s="71"/>
      <c r="V760" s="71"/>
      <c r="W760" s="71"/>
      <c r="X760" s="71"/>
      <c r="Y760" s="73"/>
      <c r="Z760" s="73"/>
      <c r="AA760" s="73"/>
      <c r="AB760" s="73"/>
      <c r="AC760" s="73"/>
      <c r="AD760" s="73"/>
      <c r="AE760" s="73"/>
      <c r="AF760" s="75">
        <f t="shared" si="554"/>
        <v>0</v>
      </c>
      <c r="AG760" s="71">
        <f t="shared" si="563"/>
        <v>0</v>
      </c>
      <c r="AH760" s="71">
        <f t="shared" si="563"/>
        <v>0</v>
      </c>
      <c r="AI760" s="71">
        <f t="shared" si="563"/>
        <v>0</v>
      </c>
      <c r="AJ760" s="71">
        <f t="shared" si="563"/>
        <v>0</v>
      </c>
      <c r="AK760" s="71">
        <f t="shared" si="563"/>
        <v>0</v>
      </c>
      <c r="AL760" s="71">
        <f t="shared" si="563"/>
        <v>0</v>
      </c>
      <c r="AM760" s="71">
        <f t="shared" si="563"/>
        <v>0</v>
      </c>
      <c r="AN760" s="71">
        <f t="shared" si="563"/>
        <v>0</v>
      </c>
      <c r="AO760" s="71">
        <f t="shared" si="563"/>
        <v>0</v>
      </c>
      <c r="AP760" s="71">
        <f t="shared" si="563"/>
        <v>0</v>
      </c>
      <c r="AQ760" s="71">
        <f t="shared" si="563"/>
        <v>0</v>
      </c>
      <c r="AR760" s="71">
        <f t="shared" si="563"/>
        <v>0</v>
      </c>
      <c r="AS760" s="117">
        <f t="shared" si="552"/>
        <v>0</v>
      </c>
      <c r="AT760" s="71">
        <f>SUM(AT776,AT792,AT810)</f>
        <v>0</v>
      </c>
      <c r="AU760" s="71">
        <f>SUM(AU776,AU792,AU810)</f>
        <v>0</v>
      </c>
      <c r="AV760" s="71">
        <f t="shared" si="564"/>
        <v>0</v>
      </c>
      <c r="AW760" s="71">
        <f t="shared" si="564"/>
        <v>0</v>
      </c>
      <c r="AX760" s="71">
        <f t="shared" si="564"/>
        <v>0</v>
      </c>
      <c r="AY760" s="71">
        <f t="shared" si="564"/>
        <v>0</v>
      </c>
      <c r="AZ760" s="71">
        <f t="shared" si="564"/>
        <v>0</v>
      </c>
      <c r="BA760" s="71">
        <f t="shared" si="564"/>
        <v>0</v>
      </c>
      <c r="BB760" s="75">
        <f t="shared" si="568"/>
        <v>0</v>
      </c>
      <c r="BC760" s="71">
        <f t="shared" si="565"/>
        <v>0</v>
      </c>
      <c r="BD760" s="71">
        <f t="shared" si="565"/>
        <v>0</v>
      </c>
      <c r="BE760" s="71">
        <f t="shared" si="565"/>
        <v>0</v>
      </c>
      <c r="BF760" s="71">
        <f t="shared" si="565"/>
        <v>0</v>
      </c>
      <c r="BG760" s="71">
        <f t="shared" si="565"/>
        <v>0</v>
      </c>
      <c r="BH760" s="71">
        <f t="shared" si="565"/>
        <v>0</v>
      </c>
      <c r="BI760" s="71">
        <f t="shared" si="565"/>
        <v>0</v>
      </c>
      <c r="BJ760" s="71">
        <f t="shared" si="565"/>
        <v>0</v>
      </c>
      <c r="BK760" s="71">
        <f t="shared" si="565"/>
        <v>0</v>
      </c>
      <c r="BL760" s="73">
        <f t="shared" si="558"/>
        <v>0</v>
      </c>
      <c r="BM760" s="71">
        <f t="shared" si="566"/>
        <v>0</v>
      </c>
      <c r="BN760" s="71">
        <f t="shared" si="566"/>
        <v>0</v>
      </c>
      <c r="BO760" s="71">
        <f t="shared" si="566"/>
        <v>0</v>
      </c>
      <c r="BP760" s="71">
        <f t="shared" si="566"/>
        <v>0</v>
      </c>
      <c r="BQ760" s="71">
        <f>SUM(BQ776,BQ792,BQ810)</f>
        <v>0</v>
      </c>
      <c r="BR760" s="71"/>
      <c r="BS760" s="71"/>
      <c r="BT760" s="71"/>
      <c r="BU760" s="71"/>
      <c r="BV760" s="71"/>
      <c r="BW760" s="71"/>
      <c r="BX760" s="71"/>
      <c r="BY760" s="71"/>
      <c r="BZ760" s="71"/>
      <c r="CA760" s="71"/>
      <c r="CB760" s="71"/>
      <c r="CC760" s="71"/>
      <c r="CD760" s="71"/>
      <c r="CE760" s="71"/>
      <c r="CF760" s="71"/>
      <c r="CG760" s="71"/>
      <c r="CH760" s="71"/>
      <c r="CI760" s="71"/>
      <c r="CJ760" s="71"/>
      <c r="CK760" s="71"/>
      <c r="CL760" s="71"/>
      <c r="CM760" s="71"/>
      <c r="CN760" s="71"/>
      <c r="CO760" s="71"/>
      <c r="CP760" s="190">
        <f t="shared" si="528"/>
        <v>0</v>
      </c>
      <c r="CQ760" s="71"/>
      <c r="CR760" s="71"/>
      <c r="CS760" s="71"/>
      <c r="CT760" s="71"/>
      <c r="CU760" s="71"/>
      <c r="CV760" s="71"/>
      <c r="CW760" s="71"/>
      <c r="CX760" s="71"/>
      <c r="CY760" s="71"/>
      <c r="CZ760" s="71"/>
      <c r="DA760" s="71"/>
      <c r="DB760" s="190">
        <f t="shared" si="529"/>
        <v>0</v>
      </c>
      <c r="DC760" s="71">
        <f t="shared" si="525"/>
        <v>0</v>
      </c>
      <c r="DD760" s="71"/>
      <c r="DE760" s="71"/>
      <c r="DF760" s="71"/>
      <c r="DG760" s="190">
        <f t="shared" si="526"/>
        <v>0</v>
      </c>
      <c r="DH760" s="71">
        <f t="shared" si="527"/>
        <v>0</v>
      </c>
      <c r="DI760" s="71"/>
      <c r="DJ760" s="71"/>
      <c r="DK760" s="71"/>
      <c r="DL760" s="71"/>
      <c r="DM760" s="71"/>
      <c r="DN760" s="71"/>
      <c r="DO760" s="71"/>
      <c r="DP760" s="71"/>
      <c r="DQ760" s="71"/>
      <c r="DR760" s="71"/>
      <c r="DS760" s="71"/>
      <c r="DT760" s="71"/>
      <c r="DU760" s="71"/>
      <c r="DV760" s="71"/>
      <c r="DW760" s="71"/>
      <c r="DX760" s="71"/>
      <c r="DY760" s="71"/>
      <c r="DZ760" s="71"/>
      <c r="EA760" s="71"/>
      <c r="EB760" s="71"/>
      <c r="EC760" s="71"/>
      <c r="ED760" s="71"/>
      <c r="EE760" s="71"/>
      <c r="EF760" s="71"/>
      <c r="EG760" s="71"/>
      <c r="EH760" s="71"/>
      <c r="EI760" s="74"/>
      <c r="EJ760" s="74"/>
      <c r="EK760" s="74"/>
      <c r="EL760" s="74"/>
      <c r="EM760" s="74"/>
      <c r="EN760" s="74"/>
      <c r="EO760" s="74"/>
      <c r="EP760" s="74"/>
      <c r="EQ760" s="74"/>
      <c r="ER760" s="74"/>
      <c r="ES760" s="74"/>
      <c r="ET760" s="74"/>
      <c r="EU760" s="74"/>
      <c r="EV760" s="74"/>
      <c r="EW760" s="74"/>
      <c r="EX760" s="74"/>
      <c r="EY760" s="74"/>
      <c r="EZ760" s="74"/>
      <c r="FA760" s="74"/>
      <c r="FB760" s="74"/>
    </row>
    <row r="761" spans="2:158" s="83" customFormat="1" ht="38.25" customHeight="1">
      <c r="B761" s="702" t="s">
        <v>511</v>
      </c>
      <c r="C761" s="704" t="s">
        <v>512</v>
      </c>
      <c r="D761" s="86"/>
      <c r="E761" s="86"/>
      <c r="F761" s="86"/>
      <c r="G761" s="86"/>
      <c r="H761" s="86"/>
      <c r="I761" s="86"/>
      <c r="J761" s="86"/>
      <c r="K761" s="86"/>
      <c r="L761" s="86"/>
      <c r="M761" s="86"/>
      <c r="N761" s="86"/>
      <c r="O761" s="87"/>
      <c r="P761" s="86"/>
      <c r="Q761" s="86"/>
      <c r="R761" s="86"/>
      <c r="S761" s="86"/>
      <c r="T761" s="86"/>
      <c r="U761" s="86"/>
      <c r="V761" s="86"/>
      <c r="W761" s="86"/>
      <c r="X761" s="86"/>
      <c r="Y761" s="88"/>
      <c r="Z761" s="88"/>
      <c r="AA761" s="88"/>
      <c r="AB761" s="88"/>
      <c r="AC761" s="88"/>
      <c r="AD761" s="88"/>
      <c r="AE761" s="88"/>
      <c r="AF761" s="102">
        <f t="shared" si="554"/>
        <v>0</v>
      </c>
      <c r="AG761" s="86">
        <f>SUM('рабочая 2023 г'!AG760-'2022 г.'!AG760)</f>
        <v>0</v>
      </c>
      <c r="AH761" s="86">
        <f>SUM('рабочая 2023 г'!AH760-'2022 г.'!AH760)</f>
        <v>0</v>
      </c>
      <c r="AI761" s="86">
        <f>SUM('рабочая 2023 г'!AI760-'2022 г.'!AI760)</f>
        <v>0</v>
      </c>
      <c r="AJ761" s="86">
        <f>SUM('рабочая 2023 г'!AJ760-'2022 г.'!AJ760)</f>
        <v>0</v>
      </c>
      <c r="AK761" s="86">
        <f>SUM('рабочая 2023 г'!AK760-'2022 г.'!AK760)</f>
        <v>0</v>
      </c>
      <c r="AL761" s="86">
        <f>SUM('рабочая 2023 г'!AL760-'2022 г.'!AL760)</f>
        <v>0</v>
      </c>
      <c r="AM761" s="86">
        <f>SUM('рабочая 2023 г'!AM760-'2022 г.'!AM760)</f>
        <v>0</v>
      </c>
      <c r="AN761" s="86">
        <f>SUM('рабочая 2023 г'!AN760-'2022 г.'!AN760)</f>
        <v>0</v>
      </c>
      <c r="AO761" s="86">
        <f>SUM('рабочая 2023 г'!AO760-'2022 г.'!AO760)</f>
        <v>0</v>
      </c>
      <c r="AP761" s="86">
        <f>SUM('рабочая 2023 г'!AP760-'2022 г.'!AP760)</f>
        <v>0</v>
      </c>
      <c r="AQ761" s="86">
        <f>SUM('рабочая 2023 г'!AQ760-'2022 г.'!AQ760)</f>
        <v>0</v>
      </c>
      <c r="AR761" s="86">
        <f>SUM('рабочая 2023 г'!AR760-'2022 г.'!AR760)</f>
        <v>0</v>
      </c>
      <c r="AS761" s="117">
        <f t="shared" si="552"/>
        <v>0</v>
      </c>
      <c r="AT761" s="86">
        <f>SUM('рабочая 2023 г'!AT760-'2022 г.'!AT760)</f>
        <v>0</v>
      </c>
      <c r="AU761" s="86">
        <f>SUM('рабочая 2023 г'!AU760-'2022 г.'!AU760)</f>
        <v>0</v>
      </c>
      <c r="AV761" s="86">
        <f>SUM('рабочая 2023 г'!AV760-'2022 г.'!AV760)</f>
        <v>0</v>
      </c>
      <c r="AW761" s="86">
        <f>SUM('рабочая 2023 г'!AW760-'2022 г.'!AW760)</f>
        <v>0</v>
      </c>
      <c r="AX761" s="86">
        <f>SUM('рабочая 2023 г'!AX760-'2022 г.'!AX760)</f>
        <v>0</v>
      </c>
      <c r="AY761" s="86">
        <f>SUM('рабочая 2023 г'!AY760-'2022 г.'!AY760)</f>
        <v>0</v>
      </c>
      <c r="AZ761" s="86">
        <f>SUM('рабочая 2023 г'!AZ760-'2022 г.'!AZ760)</f>
        <v>0</v>
      </c>
      <c r="BA761" s="86">
        <f>SUM('рабочая 2023 г'!BA760-'2022 г.'!BA760)</f>
        <v>0</v>
      </c>
      <c r="BB761" s="125">
        <f t="shared" ref="BB761:BB1039" si="569">SUM(BC761,BD761,BF761)</f>
        <v>0</v>
      </c>
      <c r="BC761" s="86">
        <f>SUM('рабочая 2023 г'!BC760-'2022 г.'!BC760)</f>
        <v>0</v>
      </c>
      <c r="BD761" s="86">
        <f>SUM('рабочая 2023 г'!BD760-'2022 г.'!BD760)</f>
        <v>0</v>
      </c>
      <c r="BE761" s="86">
        <f>SUM('рабочая 2023 г'!BE760-'2022 г.'!BE760)</f>
        <v>0</v>
      </c>
      <c r="BF761" s="86">
        <f>SUM('рабочая 2023 г'!BF760-'2022 г.'!BF760)</f>
        <v>0</v>
      </c>
      <c r="BG761" s="86">
        <f>SUM('рабочая 2023 г'!BG760-'2022 г.'!BG760)</f>
        <v>0</v>
      </c>
      <c r="BH761" s="86">
        <f>SUM('рабочая 2023 г'!BH760-'2022 г.'!BH760)</f>
        <v>0</v>
      </c>
      <c r="BI761" s="86">
        <f>SUM('рабочая 2023 г'!BI760-'2022 г.'!BI760)</f>
        <v>0</v>
      </c>
      <c r="BJ761" s="86">
        <f>SUM('рабочая 2023 г'!BJ760-'2022 г.'!BJ760)</f>
        <v>0</v>
      </c>
      <c r="BK761" s="86">
        <f>SUM('рабочая 2023 г'!BK760-'2022 г.'!BK760)</f>
        <v>0</v>
      </c>
      <c r="BL761" s="86">
        <f>SUM('рабочая 2023 г'!BL760-'2022 г.'!BL760)</f>
        <v>0</v>
      </c>
      <c r="BM761" s="86">
        <f>SUM('рабочая 2023 г'!BM760-'2022 г.'!BM760)</f>
        <v>0</v>
      </c>
      <c r="BN761" s="86">
        <f>SUM('рабочая 2023 г'!BN760-'2022 г.'!BN760)</f>
        <v>0</v>
      </c>
      <c r="BO761" s="86">
        <f>SUM('рабочая 2023 г'!BO760-'2022 г.'!BO760)</f>
        <v>0</v>
      </c>
      <c r="BP761" s="86">
        <f>SUM('рабочая 2023 г'!BP760-'2022 г.'!BP760)</f>
        <v>0</v>
      </c>
      <c r="BQ761" s="67">
        <f>SUM(AT761,AU761,AY761,BA761,BB761,BG761,BH761,BI761,BJ761,BK761,BL761)</f>
        <v>0</v>
      </c>
      <c r="BR761" s="86"/>
      <c r="BS761" s="86"/>
      <c r="BT761" s="86"/>
      <c r="BU761" s="86"/>
      <c r="BV761" s="86"/>
      <c r="BW761" s="86"/>
      <c r="BX761" s="86"/>
      <c r="BY761" s="86"/>
      <c r="BZ761" s="86"/>
      <c r="CA761" s="86"/>
      <c r="CB761" s="86"/>
      <c r="CC761" s="86"/>
      <c r="CD761" s="86"/>
      <c r="CE761" s="86"/>
      <c r="CF761" s="86"/>
      <c r="CG761" s="86"/>
      <c r="CH761" s="86"/>
      <c r="CI761" s="86"/>
      <c r="CJ761" s="86"/>
      <c r="CK761" s="86"/>
      <c r="CL761" s="86"/>
      <c r="CM761" s="86"/>
      <c r="CN761" s="86"/>
      <c r="CO761" s="86"/>
      <c r="CP761" s="188">
        <f t="shared" si="528"/>
        <v>0</v>
      </c>
      <c r="CQ761" s="86"/>
      <c r="CR761" s="86"/>
      <c r="CS761" s="86"/>
      <c r="CT761" s="86"/>
      <c r="CU761" s="86"/>
      <c r="CV761" s="86"/>
      <c r="CW761" s="86"/>
      <c r="CX761" s="86"/>
      <c r="CY761" s="86"/>
      <c r="CZ761" s="86"/>
      <c r="DA761" s="86"/>
      <c r="DB761" s="188">
        <f t="shared" si="529"/>
        <v>0</v>
      </c>
      <c r="DC761" s="38">
        <f t="shared" si="525"/>
        <v>0</v>
      </c>
      <c r="DD761" s="86"/>
      <c r="DE761" s="86"/>
      <c r="DF761" s="86"/>
      <c r="DG761" s="188">
        <f t="shared" si="526"/>
        <v>0</v>
      </c>
      <c r="DH761" s="38">
        <f t="shared" si="527"/>
        <v>0</v>
      </c>
      <c r="DI761" s="86"/>
      <c r="DJ761" s="86"/>
      <c r="DK761" s="86"/>
      <c r="DL761" s="86"/>
      <c r="DM761" s="86"/>
      <c r="DN761" s="86"/>
      <c r="DO761" s="86"/>
      <c r="DP761" s="86"/>
      <c r="DQ761" s="86"/>
      <c r="DR761" s="86"/>
      <c r="DS761" s="86"/>
      <c r="DT761" s="86"/>
      <c r="DU761" s="86"/>
      <c r="DV761" s="86"/>
      <c r="DW761" s="86"/>
      <c r="DX761" s="86"/>
      <c r="DY761" s="86"/>
      <c r="DZ761" s="86"/>
      <c r="EA761" s="86"/>
      <c r="EB761" s="86"/>
      <c r="EC761" s="86"/>
      <c r="ED761" s="86"/>
      <c r="EE761" s="86"/>
      <c r="EF761" s="86"/>
      <c r="EG761" s="86"/>
      <c r="EH761" s="86"/>
      <c r="EI761" s="89"/>
      <c r="EJ761" s="89"/>
      <c r="EK761" s="89"/>
      <c r="EL761" s="89"/>
      <c r="EM761" s="89"/>
      <c r="EN761" s="89"/>
      <c r="EO761" s="89"/>
      <c r="EP761" s="89"/>
      <c r="EQ761" s="89"/>
      <c r="ER761" s="89"/>
      <c r="ES761" s="89"/>
      <c r="ET761" s="89"/>
      <c r="EU761" s="89"/>
      <c r="EV761" s="89"/>
      <c r="EW761" s="89"/>
      <c r="EX761" s="89"/>
      <c r="EY761" s="89"/>
      <c r="EZ761" s="89"/>
      <c r="FA761" s="89"/>
      <c r="FB761" s="89"/>
    </row>
    <row r="762" spans="2:158" s="83" customFormat="1">
      <c r="B762" s="703"/>
      <c r="C762" s="705"/>
      <c r="D762" s="86"/>
      <c r="E762" s="86"/>
      <c r="F762" s="86"/>
      <c r="G762" s="86"/>
      <c r="H762" s="86"/>
      <c r="I762" s="86"/>
      <c r="J762" s="86"/>
      <c r="K762" s="86"/>
      <c r="L762" s="86"/>
      <c r="M762" s="86"/>
      <c r="N762" s="86"/>
      <c r="O762" s="87"/>
      <c r="P762" s="86"/>
      <c r="Q762" s="86"/>
      <c r="R762" s="86"/>
      <c r="S762" s="86"/>
      <c r="T762" s="86"/>
      <c r="U762" s="86"/>
      <c r="V762" s="86"/>
      <c r="W762" s="86"/>
      <c r="X762" s="86"/>
      <c r="Y762" s="88">
        <f>SUM(Y763:Y776)</f>
        <v>0</v>
      </c>
      <c r="Z762" s="88"/>
      <c r="AA762" s="88"/>
      <c r="AB762" s="88"/>
      <c r="AC762" s="88"/>
      <c r="AD762" s="88"/>
      <c r="AE762" s="88"/>
      <c r="AF762" s="102">
        <f t="shared" si="554"/>
        <v>1</v>
      </c>
      <c r="AG762" s="88">
        <f t="shared" ref="AG762:AR762" si="570">SUM(AG763:AG776)</f>
        <v>0</v>
      </c>
      <c r="AH762" s="88">
        <f t="shared" si="570"/>
        <v>0</v>
      </c>
      <c r="AI762" s="88">
        <f t="shared" si="570"/>
        <v>0</v>
      </c>
      <c r="AJ762" s="88">
        <f t="shared" si="570"/>
        <v>0</v>
      </c>
      <c r="AK762" s="88">
        <f t="shared" si="570"/>
        <v>0</v>
      </c>
      <c r="AL762" s="88">
        <f t="shared" si="570"/>
        <v>0</v>
      </c>
      <c r="AM762" s="88">
        <f t="shared" si="570"/>
        <v>0</v>
      </c>
      <c r="AN762" s="88">
        <f t="shared" si="570"/>
        <v>0</v>
      </c>
      <c r="AO762" s="88">
        <f t="shared" si="570"/>
        <v>0</v>
      </c>
      <c r="AP762" s="88">
        <f t="shared" si="570"/>
        <v>0</v>
      </c>
      <c r="AQ762" s="88">
        <f t="shared" si="570"/>
        <v>0</v>
      </c>
      <c r="AR762" s="88">
        <f t="shared" si="570"/>
        <v>0</v>
      </c>
      <c r="AS762" s="117">
        <f t="shared" si="552"/>
        <v>0</v>
      </c>
      <c r="AT762" s="88">
        <f t="shared" ref="AT762:BA762" si="571">SUM(AT763:AT776)</f>
        <v>0</v>
      </c>
      <c r="AU762" s="73">
        <f>SUM(AV762:AX762)</f>
        <v>0</v>
      </c>
      <c r="AV762" s="88">
        <f t="shared" si="571"/>
        <v>0</v>
      </c>
      <c r="AW762" s="88">
        <f t="shared" si="571"/>
        <v>0</v>
      </c>
      <c r="AX762" s="88">
        <f t="shared" si="571"/>
        <v>0</v>
      </c>
      <c r="AY762" s="88">
        <f t="shared" si="571"/>
        <v>0</v>
      </c>
      <c r="AZ762" s="88">
        <f t="shared" si="571"/>
        <v>0</v>
      </c>
      <c r="BA762" s="88">
        <f t="shared" si="571"/>
        <v>0</v>
      </c>
      <c r="BB762" s="75">
        <f>SUM(BF762,BC762:BD762)</f>
        <v>0</v>
      </c>
      <c r="BC762" s="88">
        <f t="shared" ref="BC762:BK762" si="572">SUM(BC763:BC776)</f>
        <v>0</v>
      </c>
      <c r="BD762" s="88">
        <f t="shared" si="572"/>
        <v>0</v>
      </c>
      <c r="BE762" s="88">
        <f t="shared" si="572"/>
        <v>0</v>
      </c>
      <c r="BF762" s="88">
        <f t="shared" si="572"/>
        <v>0</v>
      </c>
      <c r="BG762" s="88">
        <f t="shared" si="572"/>
        <v>0</v>
      </c>
      <c r="BH762" s="88">
        <f t="shared" si="572"/>
        <v>0</v>
      </c>
      <c r="BI762" s="88">
        <f t="shared" si="572"/>
        <v>0</v>
      </c>
      <c r="BJ762" s="88">
        <f t="shared" si="572"/>
        <v>0</v>
      </c>
      <c r="BK762" s="88">
        <f t="shared" si="572"/>
        <v>0</v>
      </c>
      <c r="BL762" s="73">
        <f>SUM(BM762:BP762)</f>
        <v>1</v>
      </c>
      <c r="BM762" s="88">
        <f>SUM(BM763:BM776)</f>
        <v>0</v>
      </c>
      <c r="BN762" s="88">
        <f>SUM(BN763:BN776)</f>
        <v>0</v>
      </c>
      <c r="BO762" s="88">
        <f>SUM(BO763:BO776)</f>
        <v>0</v>
      </c>
      <c r="BP762" s="88">
        <f>SUM(BP763:BP776)</f>
        <v>1</v>
      </c>
      <c r="BQ762" s="67">
        <f>SUM(AT762,AU762,AY762,BA762,BB762,BG762,BH762,BI762,BJ762,BK762,BL762)</f>
        <v>1</v>
      </c>
      <c r="BR762" s="86"/>
      <c r="BS762" s="86"/>
      <c r="BT762" s="86"/>
      <c r="BU762" s="86"/>
      <c r="BV762" s="86"/>
      <c r="BW762" s="86"/>
      <c r="BX762" s="86"/>
      <c r="BY762" s="86"/>
      <c r="BZ762" s="86"/>
      <c r="CA762" s="86"/>
      <c r="CB762" s="86"/>
      <c r="CC762" s="86"/>
      <c r="CD762" s="86"/>
      <c r="CE762" s="86"/>
      <c r="CF762" s="86"/>
      <c r="CG762" s="86"/>
      <c r="CH762" s="86"/>
      <c r="CI762" s="86"/>
      <c r="CJ762" s="86"/>
      <c r="CK762" s="86"/>
      <c r="CL762" s="86"/>
      <c r="CM762" s="86"/>
      <c r="CN762" s="86"/>
      <c r="CO762" s="86"/>
      <c r="CP762" s="188">
        <f t="shared" si="528"/>
        <v>0</v>
      </c>
      <c r="CQ762" s="86"/>
      <c r="CR762" s="86"/>
      <c r="CS762" s="86"/>
      <c r="CT762" s="86"/>
      <c r="CU762" s="86"/>
      <c r="CV762" s="86"/>
      <c r="CW762" s="86"/>
      <c r="CX762" s="86"/>
      <c r="CY762" s="86"/>
      <c r="CZ762" s="86"/>
      <c r="DA762" s="86"/>
      <c r="DB762" s="188">
        <f t="shared" si="529"/>
        <v>0</v>
      </c>
      <c r="DC762" s="38">
        <f t="shared" si="525"/>
        <v>0</v>
      </c>
      <c r="DD762" s="86"/>
      <c r="DE762" s="86"/>
      <c r="DF762" s="86"/>
      <c r="DG762" s="188">
        <f t="shared" si="526"/>
        <v>0</v>
      </c>
      <c r="DH762" s="38">
        <f t="shared" si="527"/>
        <v>0</v>
      </c>
      <c r="DI762" s="86"/>
      <c r="DJ762" s="86"/>
      <c r="DK762" s="86"/>
      <c r="DL762" s="86"/>
      <c r="DM762" s="86"/>
      <c r="DN762" s="86"/>
      <c r="DO762" s="86"/>
      <c r="DP762" s="86"/>
      <c r="DQ762" s="86"/>
      <c r="DR762" s="86"/>
      <c r="DS762" s="86"/>
      <c r="DT762" s="86"/>
      <c r="DU762" s="86"/>
      <c r="DV762" s="86"/>
      <c r="DW762" s="86"/>
      <c r="DX762" s="86"/>
      <c r="DY762" s="86"/>
      <c r="DZ762" s="86"/>
      <c r="EA762" s="86"/>
      <c r="EB762" s="86"/>
      <c r="EC762" s="86"/>
      <c r="ED762" s="86"/>
      <c r="EE762" s="86"/>
      <c r="EF762" s="86"/>
      <c r="EG762" s="86"/>
      <c r="EH762" s="86"/>
      <c r="EI762" s="89"/>
      <c r="EJ762" s="89"/>
      <c r="EK762" s="89"/>
      <c r="EL762" s="89"/>
      <c r="EM762" s="89"/>
      <c r="EN762" s="89"/>
      <c r="EO762" s="89"/>
      <c r="EP762" s="89"/>
      <c r="EQ762" s="89"/>
      <c r="ER762" s="89"/>
      <c r="ES762" s="89"/>
      <c r="ET762" s="89"/>
      <c r="EU762" s="89"/>
      <c r="EV762" s="89"/>
      <c r="EW762" s="89"/>
      <c r="EX762" s="89"/>
      <c r="EY762" s="89"/>
      <c r="EZ762" s="89"/>
      <c r="FA762" s="89"/>
      <c r="FB762" s="89"/>
    </row>
    <row r="763" spans="2:158" s="69" customFormat="1">
      <c r="B763" s="76"/>
      <c r="C763" s="77" t="s">
        <v>385</v>
      </c>
      <c r="D763" s="71"/>
      <c r="E763" s="71"/>
      <c r="F763" s="71"/>
      <c r="G763" s="71"/>
      <c r="H763" s="71"/>
      <c r="I763" s="71"/>
      <c r="J763" s="71"/>
      <c r="K763" s="71"/>
      <c r="L763" s="71"/>
      <c r="M763" s="71"/>
      <c r="N763" s="71"/>
      <c r="O763" s="72"/>
      <c r="P763" s="71"/>
      <c r="Q763" s="71"/>
      <c r="R763" s="71"/>
      <c r="S763" s="71"/>
      <c r="T763" s="71"/>
      <c r="U763" s="71"/>
      <c r="V763" s="71"/>
      <c r="W763" s="71"/>
      <c r="X763" s="71"/>
      <c r="Y763" s="71">
        <f>SUM('рабочая 2023 г'!Y762-'2022 г.'!Y762)</f>
        <v>0</v>
      </c>
      <c r="Z763" s="73"/>
      <c r="AA763" s="73"/>
      <c r="AB763" s="73"/>
      <c r="AC763" s="73"/>
      <c r="AD763" s="73"/>
      <c r="AE763" s="73"/>
      <c r="AF763" s="75">
        <f t="shared" si="554"/>
        <v>0</v>
      </c>
      <c r="AG763" s="71">
        <f>SUM('рабочая 2023 г'!AG762-'2022 г.'!AG762)</f>
        <v>0</v>
      </c>
      <c r="AH763" s="71">
        <f>SUM('рабочая 2023 г'!AH762-'2022 г.'!AH762)</f>
        <v>0</v>
      </c>
      <c r="AI763" s="71">
        <f>SUM('рабочая 2023 г'!AI762-'2022 г.'!AI762)</f>
        <v>0</v>
      </c>
      <c r="AJ763" s="71">
        <f>SUM('рабочая 2023 г'!AJ762-'2022 г.'!AJ762)</f>
        <v>0</v>
      </c>
      <c r="AK763" s="71">
        <f>SUM('рабочая 2023 г'!AK762-'2022 г.'!AK762)</f>
        <v>0</v>
      </c>
      <c r="AL763" s="71">
        <f>SUM('рабочая 2023 г'!AL762-'2022 г.'!AL762)</f>
        <v>0</v>
      </c>
      <c r="AM763" s="71">
        <f>SUM('рабочая 2023 г'!AM762-'2022 г.'!AM762)</f>
        <v>0</v>
      </c>
      <c r="AN763" s="71">
        <f>SUM('рабочая 2023 г'!AN762-'2022 г.'!AN762)</f>
        <v>0</v>
      </c>
      <c r="AO763" s="71">
        <f>SUM('рабочая 2023 г'!AO762-'2022 г.'!AO762)</f>
        <v>0</v>
      </c>
      <c r="AP763" s="71">
        <f>SUM('рабочая 2023 г'!AP762-'2022 г.'!AP762)</f>
        <v>0</v>
      </c>
      <c r="AQ763" s="71">
        <f>SUM('рабочая 2023 г'!AQ762-'2022 г.'!AQ762)</f>
        <v>0</v>
      </c>
      <c r="AR763" s="71">
        <f>SUM('рабочая 2023 г'!AR762-'2022 г.'!AR762)</f>
        <v>0</v>
      </c>
      <c r="AS763" s="117">
        <f>SUM(AG763,AH763,AK763,AL763,AO763)</f>
        <v>0</v>
      </c>
      <c r="AT763" s="71">
        <f>SUM('рабочая 2023 г'!AT762-'2022 г.'!AT762)</f>
        <v>0</v>
      </c>
      <c r="AU763" s="71">
        <f>SUM('рабочая 2023 г'!AU762-'2022 г.'!AU762)</f>
        <v>0</v>
      </c>
      <c r="AV763" s="71">
        <f>SUM('рабочая 2023 г'!AV762-'2022 г.'!AV762)</f>
        <v>0</v>
      </c>
      <c r="AW763" s="71">
        <f>SUM('рабочая 2023 г'!AW762-'2022 г.'!AW762)</f>
        <v>0</v>
      </c>
      <c r="AX763" s="71">
        <f>SUM('рабочая 2023 г'!AX762-'2022 г.'!AX762)</f>
        <v>0</v>
      </c>
      <c r="AY763" s="71">
        <f>SUM('рабочая 2023 г'!AY762-'2022 г.'!AY762)</f>
        <v>0</v>
      </c>
      <c r="AZ763" s="71">
        <f>SUM('рабочая 2023 г'!AZ762-'2022 г.'!AZ762)</f>
        <v>0</v>
      </c>
      <c r="BA763" s="71">
        <f>SUM('рабочая 2023 г'!BA762-'2022 г.'!BA762)</f>
        <v>0</v>
      </c>
      <c r="BB763" s="75">
        <f t="shared" ref="BB763:BB769" si="573">SUM(BF763,BC763:BD763)</f>
        <v>0</v>
      </c>
      <c r="BC763" s="71">
        <f>SUM('рабочая 2023 г'!BC762-'2022 г.'!BC762)</f>
        <v>0</v>
      </c>
      <c r="BD763" s="71">
        <f>SUM('рабочая 2023 г'!BD762-'2022 г.'!BD762)</f>
        <v>0</v>
      </c>
      <c r="BE763" s="71">
        <f>SUM('рабочая 2023 г'!BE762-'2022 г.'!BE762)</f>
        <v>0</v>
      </c>
      <c r="BF763" s="71">
        <f>SUM('рабочая 2023 г'!BF762-'2022 г.'!BF762)</f>
        <v>0</v>
      </c>
      <c r="BG763" s="71">
        <f>SUM('рабочая 2023 г'!BG762-'2022 г.'!BG762)</f>
        <v>0</v>
      </c>
      <c r="BH763" s="71">
        <f>SUM('рабочая 2023 г'!BH762-'2022 г.'!BH762)</f>
        <v>0</v>
      </c>
      <c r="BI763" s="71">
        <f>SUM('рабочая 2023 г'!BI762-'2022 г.'!BI762)</f>
        <v>0</v>
      </c>
      <c r="BJ763" s="71">
        <f>SUM('рабочая 2023 г'!BJ762-'2022 г.'!BJ762)</f>
        <v>0</v>
      </c>
      <c r="BK763" s="71">
        <f>SUM('рабочая 2023 г'!BK762-'2022 г.'!BK762)</f>
        <v>0</v>
      </c>
      <c r="BL763" s="73">
        <f>SUM(BM763:BP763)</f>
        <v>0</v>
      </c>
      <c r="BM763" s="71">
        <f>SUM('рабочая 2023 г'!BM762-'2022 г.'!BM762)</f>
        <v>0</v>
      </c>
      <c r="BN763" s="71">
        <f>SUM('рабочая 2023 г'!BN762-'2022 г.'!BN762)</f>
        <v>0</v>
      </c>
      <c r="BO763" s="71">
        <f>SUM('рабочая 2023 г'!BO762-'2022 г.'!BO762)</f>
        <v>0</v>
      </c>
      <c r="BP763" s="71">
        <f>SUM('рабочая 2023 г'!BP762-'2022 г.'!BP762)</f>
        <v>0</v>
      </c>
      <c r="BQ763" s="73">
        <f t="shared" ref="BQ763:BQ776" si="574">SUM(AT763,AU763,AY763,BA763,BB763,BG763,BH763,BI763,BJ763,BK763,BL763)</f>
        <v>0</v>
      </c>
      <c r="BR763" s="71"/>
      <c r="BS763" s="71"/>
      <c r="BT763" s="71"/>
      <c r="BU763" s="71"/>
      <c r="BV763" s="71"/>
      <c r="BW763" s="71"/>
      <c r="BX763" s="71"/>
      <c r="BY763" s="71"/>
      <c r="BZ763" s="71"/>
      <c r="CA763" s="71"/>
      <c r="CB763" s="71"/>
      <c r="CC763" s="71"/>
      <c r="CD763" s="71"/>
      <c r="CE763" s="71"/>
      <c r="CF763" s="71"/>
      <c r="CG763" s="71"/>
      <c r="CH763" s="71"/>
      <c r="CI763" s="71"/>
      <c r="CJ763" s="71"/>
      <c r="CK763" s="71"/>
      <c r="CL763" s="71"/>
      <c r="CM763" s="71"/>
      <c r="CN763" s="71"/>
      <c r="CO763" s="71"/>
      <c r="CP763" s="190">
        <f t="shared" si="528"/>
        <v>0</v>
      </c>
      <c r="CQ763" s="71"/>
      <c r="CR763" s="71"/>
      <c r="CS763" s="71"/>
      <c r="CT763" s="71"/>
      <c r="CU763" s="71"/>
      <c r="CV763" s="71"/>
      <c r="CW763" s="71"/>
      <c r="CX763" s="71"/>
      <c r="CY763" s="71"/>
      <c r="CZ763" s="71"/>
      <c r="DA763" s="71"/>
      <c r="DB763" s="190">
        <f t="shared" si="529"/>
        <v>0</v>
      </c>
      <c r="DC763" s="71">
        <f t="shared" ref="DC763:DC826" si="575">SUM(CO763,CN763)</f>
        <v>0</v>
      </c>
      <c r="DD763" s="71"/>
      <c r="DE763" s="71"/>
      <c r="DF763" s="71"/>
      <c r="DG763" s="190">
        <f t="shared" ref="DG763:DG826" si="576">SUM(DB763,DF763)</f>
        <v>0</v>
      </c>
      <c r="DH763" s="71">
        <f t="shared" ref="DH763:DH826" si="577">SUM(DC763)</f>
        <v>0</v>
      </c>
      <c r="DI763" s="71"/>
      <c r="DJ763" s="71"/>
      <c r="DK763" s="71"/>
      <c r="DL763" s="71"/>
      <c r="DM763" s="71"/>
      <c r="DN763" s="71"/>
      <c r="DO763" s="71"/>
      <c r="DP763" s="71"/>
      <c r="DQ763" s="71"/>
      <c r="DR763" s="71"/>
      <c r="DS763" s="71"/>
      <c r="DT763" s="71"/>
      <c r="DU763" s="71"/>
      <c r="DV763" s="71"/>
      <c r="DW763" s="71"/>
      <c r="DX763" s="71"/>
      <c r="DY763" s="71"/>
      <c r="DZ763" s="71"/>
      <c r="EA763" s="71"/>
      <c r="EB763" s="71"/>
      <c r="EC763" s="71"/>
      <c r="ED763" s="71"/>
      <c r="EE763" s="71"/>
      <c r="EF763" s="71"/>
      <c r="EG763" s="71"/>
      <c r="EH763" s="71"/>
      <c r="EI763" s="74"/>
      <c r="EJ763" s="74"/>
      <c r="EK763" s="74"/>
      <c r="EL763" s="74"/>
      <c r="EM763" s="74"/>
      <c r="EN763" s="74"/>
      <c r="EO763" s="74"/>
      <c r="EP763" s="74"/>
      <c r="EQ763" s="74"/>
      <c r="ER763" s="74"/>
      <c r="ES763" s="74"/>
      <c r="ET763" s="74"/>
      <c r="EU763" s="74"/>
      <c r="EV763" s="74"/>
      <c r="EW763" s="74"/>
      <c r="EX763" s="74"/>
      <c r="EY763" s="74"/>
      <c r="EZ763" s="74"/>
      <c r="FA763" s="74"/>
      <c r="FB763" s="74"/>
    </row>
    <row r="764" spans="2:158" s="69" customFormat="1">
      <c r="B764" s="76"/>
      <c r="C764" s="77" t="s">
        <v>386</v>
      </c>
      <c r="D764" s="71"/>
      <c r="E764" s="71"/>
      <c r="F764" s="71"/>
      <c r="G764" s="71"/>
      <c r="H764" s="71"/>
      <c r="I764" s="71"/>
      <c r="J764" s="71"/>
      <c r="K764" s="71"/>
      <c r="L764" s="71"/>
      <c r="M764" s="71"/>
      <c r="N764" s="71"/>
      <c r="O764" s="72"/>
      <c r="P764" s="71"/>
      <c r="Q764" s="71"/>
      <c r="R764" s="71"/>
      <c r="S764" s="71"/>
      <c r="T764" s="71"/>
      <c r="U764" s="71"/>
      <c r="V764" s="71"/>
      <c r="W764" s="71"/>
      <c r="X764" s="71"/>
      <c r="Y764" s="71">
        <f>SUM('рабочая 2023 г'!Y763-'2022 г.'!Y763)</f>
        <v>0</v>
      </c>
      <c r="Z764" s="73"/>
      <c r="AA764" s="73"/>
      <c r="AB764" s="73"/>
      <c r="AC764" s="73"/>
      <c r="AD764" s="73"/>
      <c r="AE764" s="73"/>
      <c r="AF764" s="75">
        <f t="shared" si="554"/>
        <v>0</v>
      </c>
      <c r="AG764" s="71">
        <f>SUM('рабочая 2023 г'!AG763-'2022 г.'!AG763)</f>
        <v>0</v>
      </c>
      <c r="AH764" s="71">
        <f>SUM('рабочая 2023 г'!AH763-'2022 г.'!AH763)</f>
        <v>0</v>
      </c>
      <c r="AI764" s="71">
        <f>SUM('рабочая 2023 г'!AI763-'2022 г.'!AI763)</f>
        <v>0</v>
      </c>
      <c r="AJ764" s="71">
        <f>SUM('рабочая 2023 г'!AJ763-'2022 г.'!AJ763)</f>
        <v>0</v>
      </c>
      <c r="AK764" s="71">
        <f>SUM('рабочая 2023 г'!AK763-'2022 г.'!AK763)</f>
        <v>0</v>
      </c>
      <c r="AL764" s="71">
        <f>SUM('рабочая 2023 г'!AL763-'2022 г.'!AL763)</f>
        <v>0</v>
      </c>
      <c r="AM764" s="71">
        <f>SUM('рабочая 2023 г'!AM763-'2022 г.'!AM763)</f>
        <v>0</v>
      </c>
      <c r="AN764" s="71">
        <f>SUM('рабочая 2023 г'!AN763-'2022 г.'!AN763)</f>
        <v>0</v>
      </c>
      <c r="AO764" s="71">
        <f>SUM('рабочая 2023 г'!AO763-'2022 г.'!AO763)</f>
        <v>0</v>
      </c>
      <c r="AP764" s="71">
        <f>SUM('рабочая 2023 г'!AP763-'2022 г.'!AP763)</f>
        <v>0</v>
      </c>
      <c r="AQ764" s="71">
        <f>SUM('рабочая 2023 г'!AQ763-'2022 г.'!AQ763)</f>
        <v>0</v>
      </c>
      <c r="AR764" s="71">
        <f>SUM('рабочая 2023 г'!AR763-'2022 г.'!AR763)</f>
        <v>0</v>
      </c>
      <c r="AS764" s="117">
        <f t="shared" ref="AS764:AS775" si="578">SUM(AG764,AH764,AK764,AL764,AO764)</f>
        <v>0</v>
      </c>
      <c r="AT764" s="71">
        <f>SUM('рабочая 2023 г'!AT763-'2022 г.'!AT763)</f>
        <v>0</v>
      </c>
      <c r="AU764" s="71">
        <f>SUM('рабочая 2023 г'!AU763-'2022 г.'!AU763)</f>
        <v>0</v>
      </c>
      <c r="AV764" s="71">
        <f>SUM('рабочая 2023 г'!AV763-'2022 г.'!AV763)</f>
        <v>0</v>
      </c>
      <c r="AW764" s="71">
        <f>SUM('рабочая 2023 г'!AW763-'2022 г.'!AW763)</f>
        <v>0</v>
      </c>
      <c r="AX764" s="71">
        <f>SUM('рабочая 2023 г'!AX763-'2022 г.'!AX763)</f>
        <v>0</v>
      </c>
      <c r="AY764" s="71">
        <f>SUM('рабочая 2023 г'!AY763-'2022 г.'!AY763)</f>
        <v>0</v>
      </c>
      <c r="AZ764" s="71">
        <f>SUM('рабочая 2023 г'!AZ763-'2022 г.'!AZ763)</f>
        <v>0</v>
      </c>
      <c r="BA764" s="71">
        <f>SUM('рабочая 2023 г'!BA763-'2022 г.'!BA763)</f>
        <v>0</v>
      </c>
      <c r="BB764" s="75">
        <f t="shared" si="573"/>
        <v>0</v>
      </c>
      <c r="BC764" s="71">
        <f>SUM('рабочая 2023 г'!BC763-'2022 г.'!BC763)</f>
        <v>0</v>
      </c>
      <c r="BD764" s="71">
        <f>SUM('рабочая 2023 г'!BD763-'2022 г.'!BD763)</f>
        <v>0</v>
      </c>
      <c r="BE764" s="71">
        <f>SUM('рабочая 2023 г'!BE763-'2022 г.'!BE763)</f>
        <v>0</v>
      </c>
      <c r="BF764" s="71">
        <f>SUM('рабочая 2023 г'!BF763-'2022 г.'!BF763)</f>
        <v>0</v>
      </c>
      <c r="BG764" s="71">
        <f>SUM('рабочая 2023 г'!BG763-'2022 г.'!BG763)</f>
        <v>0</v>
      </c>
      <c r="BH764" s="71">
        <f>SUM('рабочая 2023 г'!BH763-'2022 г.'!BH763)</f>
        <v>0</v>
      </c>
      <c r="BI764" s="71">
        <f>SUM('рабочая 2023 г'!BI763-'2022 г.'!BI763)</f>
        <v>0</v>
      </c>
      <c r="BJ764" s="71">
        <f>SUM('рабочая 2023 г'!BJ763-'2022 г.'!BJ763)</f>
        <v>0</v>
      </c>
      <c r="BK764" s="71">
        <f>SUM('рабочая 2023 г'!BK763-'2022 г.'!BK763)</f>
        <v>0</v>
      </c>
      <c r="BL764" s="73">
        <f t="shared" ref="BL764:BL776" si="579">SUM(BM764:BP764)</f>
        <v>0</v>
      </c>
      <c r="BM764" s="71">
        <f>SUM('рабочая 2023 г'!BM763-'2022 г.'!BM763)</f>
        <v>0</v>
      </c>
      <c r="BN764" s="71">
        <f>SUM('рабочая 2023 г'!BN763-'2022 г.'!BN763)</f>
        <v>0</v>
      </c>
      <c r="BO764" s="71">
        <f>SUM('рабочая 2023 г'!BO763-'2022 г.'!BO763)</f>
        <v>0</v>
      </c>
      <c r="BP764" s="71">
        <f>SUM('рабочая 2023 г'!BP763-'2022 г.'!BP763)</f>
        <v>0</v>
      </c>
      <c r="BQ764" s="73">
        <f t="shared" si="574"/>
        <v>0</v>
      </c>
      <c r="BR764" s="71"/>
      <c r="BS764" s="71"/>
      <c r="BT764" s="71"/>
      <c r="BU764" s="71"/>
      <c r="BV764" s="71"/>
      <c r="BW764" s="71"/>
      <c r="BX764" s="71"/>
      <c r="BY764" s="71"/>
      <c r="BZ764" s="71"/>
      <c r="CA764" s="71"/>
      <c r="CB764" s="71"/>
      <c r="CC764" s="71"/>
      <c r="CD764" s="71"/>
      <c r="CE764" s="71"/>
      <c r="CF764" s="71"/>
      <c r="CG764" s="71"/>
      <c r="CH764" s="71"/>
      <c r="CI764" s="71"/>
      <c r="CJ764" s="71"/>
      <c r="CK764" s="71"/>
      <c r="CL764" s="71"/>
      <c r="CM764" s="71"/>
      <c r="CN764" s="71"/>
      <c r="CO764" s="71"/>
      <c r="CP764" s="190">
        <f t="shared" ref="CP764:CP827" si="580">SUM(CM764,CK764,CO764)</f>
        <v>0</v>
      </c>
      <c r="CQ764" s="71"/>
      <c r="CR764" s="71"/>
      <c r="CS764" s="71"/>
      <c r="CT764" s="71"/>
      <c r="CU764" s="71"/>
      <c r="CV764" s="71"/>
      <c r="CW764" s="71"/>
      <c r="CX764" s="71"/>
      <c r="CY764" s="71"/>
      <c r="CZ764" s="71"/>
      <c r="DA764" s="71"/>
      <c r="DB764" s="190">
        <f t="shared" si="529"/>
        <v>0</v>
      </c>
      <c r="DC764" s="71">
        <f t="shared" si="575"/>
        <v>0</v>
      </c>
      <c r="DD764" s="71"/>
      <c r="DE764" s="71"/>
      <c r="DF764" s="71"/>
      <c r="DG764" s="190">
        <f t="shared" si="576"/>
        <v>0</v>
      </c>
      <c r="DH764" s="71">
        <f t="shared" si="577"/>
        <v>0</v>
      </c>
      <c r="DI764" s="71"/>
      <c r="DJ764" s="71"/>
      <c r="DK764" s="71"/>
      <c r="DL764" s="71"/>
      <c r="DM764" s="71"/>
      <c r="DN764" s="71"/>
      <c r="DO764" s="71"/>
      <c r="DP764" s="71"/>
      <c r="DQ764" s="71"/>
      <c r="DR764" s="71"/>
      <c r="DS764" s="71"/>
      <c r="DT764" s="71"/>
      <c r="DU764" s="71"/>
      <c r="DV764" s="71"/>
      <c r="DW764" s="71"/>
      <c r="DX764" s="71"/>
      <c r="DY764" s="71"/>
      <c r="DZ764" s="71"/>
      <c r="EA764" s="71"/>
      <c r="EB764" s="71"/>
      <c r="EC764" s="71"/>
      <c r="ED764" s="71"/>
      <c r="EE764" s="71"/>
      <c r="EF764" s="71"/>
      <c r="EG764" s="71"/>
      <c r="EH764" s="71"/>
      <c r="EI764" s="74"/>
      <c r="EJ764" s="74"/>
      <c r="EK764" s="74"/>
      <c r="EL764" s="74"/>
      <c r="EM764" s="74"/>
      <c r="EN764" s="74"/>
      <c r="EO764" s="74"/>
      <c r="EP764" s="74"/>
      <c r="EQ764" s="74"/>
      <c r="ER764" s="74"/>
      <c r="ES764" s="74"/>
      <c r="ET764" s="74"/>
      <c r="EU764" s="74"/>
      <c r="EV764" s="74"/>
      <c r="EW764" s="74"/>
      <c r="EX764" s="74"/>
      <c r="EY764" s="74"/>
      <c r="EZ764" s="74"/>
      <c r="FA764" s="74"/>
      <c r="FB764" s="74"/>
    </row>
    <row r="765" spans="2:158" s="69" customFormat="1">
      <c r="B765" s="76"/>
      <c r="C765" s="77" t="s">
        <v>387</v>
      </c>
      <c r="D765" s="71"/>
      <c r="E765" s="71"/>
      <c r="F765" s="71"/>
      <c r="G765" s="71"/>
      <c r="H765" s="71"/>
      <c r="I765" s="71"/>
      <c r="J765" s="71"/>
      <c r="K765" s="71"/>
      <c r="L765" s="71"/>
      <c r="M765" s="71"/>
      <c r="N765" s="71"/>
      <c r="O765" s="72"/>
      <c r="P765" s="71"/>
      <c r="Q765" s="71"/>
      <c r="R765" s="71"/>
      <c r="S765" s="71"/>
      <c r="T765" s="71"/>
      <c r="U765" s="71"/>
      <c r="V765" s="71"/>
      <c r="W765" s="71"/>
      <c r="X765" s="71"/>
      <c r="Y765" s="71">
        <f>SUM('рабочая 2023 г'!Y764-'2022 г.'!Y764)</f>
        <v>0</v>
      </c>
      <c r="Z765" s="73"/>
      <c r="AA765" s="73"/>
      <c r="AB765" s="73"/>
      <c r="AC765" s="73"/>
      <c r="AD765" s="73"/>
      <c r="AE765" s="73"/>
      <c r="AF765" s="75">
        <f t="shared" si="554"/>
        <v>0</v>
      </c>
      <c r="AG765" s="71">
        <f>SUM('рабочая 2023 г'!AG764-'2022 г.'!AG764)</f>
        <v>0</v>
      </c>
      <c r="AH765" s="71">
        <f>SUM('рабочая 2023 г'!AH764-'2022 г.'!AH764)</f>
        <v>0</v>
      </c>
      <c r="AI765" s="71">
        <f>SUM('рабочая 2023 г'!AI764-'2022 г.'!AI764)</f>
        <v>0</v>
      </c>
      <c r="AJ765" s="71">
        <f>SUM('рабочая 2023 г'!AJ764-'2022 г.'!AJ764)</f>
        <v>0</v>
      </c>
      <c r="AK765" s="71">
        <f>SUM('рабочая 2023 г'!AK764-'2022 г.'!AK764)</f>
        <v>0</v>
      </c>
      <c r="AL765" s="71">
        <f>SUM('рабочая 2023 г'!AL764-'2022 г.'!AL764)</f>
        <v>0</v>
      </c>
      <c r="AM765" s="71">
        <f>SUM('рабочая 2023 г'!AM764-'2022 г.'!AM764)</f>
        <v>0</v>
      </c>
      <c r="AN765" s="71">
        <f>SUM('рабочая 2023 г'!AN764-'2022 г.'!AN764)</f>
        <v>0</v>
      </c>
      <c r="AO765" s="71">
        <f>SUM('рабочая 2023 г'!AO764-'2022 г.'!AO764)</f>
        <v>0</v>
      </c>
      <c r="AP765" s="71">
        <f>SUM('рабочая 2023 г'!AP764-'2022 г.'!AP764)</f>
        <v>0</v>
      </c>
      <c r="AQ765" s="71">
        <f>SUM('рабочая 2023 г'!AQ764-'2022 г.'!AQ764)</f>
        <v>0</v>
      </c>
      <c r="AR765" s="71">
        <f>SUM('рабочая 2023 г'!AR764-'2022 г.'!AR764)</f>
        <v>0</v>
      </c>
      <c r="AS765" s="117">
        <f t="shared" si="578"/>
        <v>0</v>
      </c>
      <c r="AT765" s="71">
        <f>SUM('рабочая 2023 г'!AT764-'2022 г.'!AT764)</f>
        <v>0</v>
      </c>
      <c r="AU765" s="71">
        <f>SUM('рабочая 2023 г'!AU764-'2022 г.'!AU764)</f>
        <v>0</v>
      </c>
      <c r="AV765" s="71">
        <f>SUM('рабочая 2023 г'!AV764-'2022 г.'!AV764)</f>
        <v>0</v>
      </c>
      <c r="AW765" s="71">
        <f>SUM('рабочая 2023 г'!AW764-'2022 г.'!AW764)</f>
        <v>0</v>
      </c>
      <c r="AX765" s="71">
        <f>SUM('рабочая 2023 г'!AX764-'2022 г.'!AX764)</f>
        <v>0</v>
      </c>
      <c r="AY765" s="71">
        <f>SUM('рабочая 2023 г'!AY764-'2022 г.'!AY764)</f>
        <v>0</v>
      </c>
      <c r="AZ765" s="71">
        <f>SUM('рабочая 2023 г'!AZ764-'2022 г.'!AZ764)</f>
        <v>0</v>
      </c>
      <c r="BA765" s="71">
        <f>SUM('рабочая 2023 г'!BA764-'2022 г.'!BA764)</f>
        <v>0</v>
      </c>
      <c r="BB765" s="75">
        <f t="shared" si="573"/>
        <v>0</v>
      </c>
      <c r="BC765" s="71">
        <f>SUM('рабочая 2023 г'!BC764-'2022 г.'!BC764)</f>
        <v>0</v>
      </c>
      <c r="BD765" s="71">
        <f>SUM('рабочая 2023 г'!BD764-'2022 г.'!BD764)</f>
        <v>0</v>
      </c>
      <c r="BE765" s="71">
        <f>SUM('рабочая 2023 г'!BE764-'2022 г.'!BE764)</f>
        <v>0</v>
      </c>
      <c r="BF765" s="71">
        <f>SUM('рабочая 2023 г'!BF764-'2022 г.'!BF764)</f>
        <v>0</v>
      </c>
      <c r="BG765" s="71">
        <f>SUM('рабочая 2023 г'!BG764-'2022 г.'!BG764)</f>
        <v>0</v>
      </c>
      <c r="BH765" s="71">
        <f>SUM('рабочая 2023 г'!BH764-'2022 г.'!BH764)</f>
        <v>0</v>
      </c>
      <c r="BI765" s="71">
        <f>SUM('рабочая 2023 г'!BI764-'2022 г.'!BI764)</f>
        <v>0</v>
      </c>
      <c r="BJ765" s="71">
        <f>SUM('рабочая 2023 г'!BJ764-'2022 г.'!BJ764)</f>
        <v>0</v>
      </c>
      <c r="BK765" s="71">
        <f>SUM('рабочая 2023 г'!BK764-'2022 г.'!BK764)</f>
        <v>0</v>
      </c>
      <c r="BL765" s="73">
        <f t="shared" si="579"/>
        <v>0</v>
      </c>
      <c r="BM765" s="71">
        <f>SUM('рабочая 2023 г'!BM764-'2022 г.'!BM764)</f>
        <v>0</v>
      </c>
      <c r="BN765" s="71">
        <f>SUM('рабочая 2023 г'!BN764-'2022 г.'!BN764)</f>
        <v>0</v>
      </c>
      <c r="BO765" s="71">
        <f>SUM('рабочая 2023 г'!BO764-'2022 г.'!BO764)</f>
        <v>0</v>
      </c>
      <c r="BP765" s="71">
        <f>SUM('рабочая 2023 г'!BP764-'2022 г.'!BP764)</f>
        <v>0</v>
      </c>
      <c r="BQ765" s="73">
        <f t="shared" si="574"/>
        <v>0</v>
      </c>
      <c r="BR765" s="71"/>
      <c r="BS765" s="71"/>
      <c r="BT765" s="71"/>
      <c r="BU765" s="71"/>
      <c r="BV765" s="71"/>
      <c r="BW765" s="71"/>
      <c r="BX765" s="71"/>
      <c r="BY765" s="71"/>
      <c r="BZ765" s="71"/>
      <c r="CA765" s="71"/>
      <c r="CB765" s="71"/>
      <c r="CC765" s="71"/>
      <c r="CD765" s="71"/>
      <c r="CE765" s="71"/>
      <c r="CF765" s="71"/>
      <c r="CG765" s="71"/>
      <c r="CH765" s="71"/>
      <c r="CI765" s="71"/>
      <c r="CJ765" s="71"/>
      <c r="CK765" s="71"/>
      <c r="CL765" s="71"/>
      <c r="CM765" s="71"/>
      <c r="CN765" s="71"/>
      <c r="CO765" s="71"/>
      <c r="CP765" s="190">
        <f t="shared" si="580"/>
        <v>0</v>
      </c>
      <c r="CQ765" s="71"/>
      <c r="CR765" s="71"/>
      <c r="CS765" s="71"/>
      <c r="CT765" s="71"/>
      <c r="CU765" s="71"/>
      <c r="CV765" s="71"/>
      <c r="CW765" s="71"/>
      <c r="CX765" s="71"/>
      <c r="CY765" s="71"/>
      <c r="CZ765" s="71"/>
      <c r="DA765" s="71"/>
      <c r="DB765" s="190">
        <f t="shared" ref="DB765:DB828" si="581">SUM(CP765,CQ765)</f>
        <v>0</v>
      </c>
      <c r="DC765" s="71">
        <f t="shared" si="575"/>
        <v>0</v>
      </c>
      <c r="DD765" s="71"/>
      <c r="DE765" s="71"/>
      <c r="DF765" s="71"/>
      <c r="DG765" s="190">
        <f t="shared" si="576"/>
        <v>0</v>
      </c>
      <c r="DH765" s="71">
        <f t="shared" si="577"/>
        <v>0</v>
      </c>
      <c r="DI765" s="71"/>
      <c r="DJ765" s="71"/>
      <c r="DK765" s="71"/>
      <c r="DL765" s="71"/>
      <c r="DM765" s="71"/>
      <c r="DN765" s="71"/>
      <c r="DO765" s="71"/>
      <c r="DP765" s="71"/>
      <c r="DQ765" s="71"/>
      <c r="DR765" s="71"/>
      <c r="DS765" s="71"/>
      <c r="DT765" s="71"/>
      <c r="DU765" s="71"/>
      <c r="DV765" s="71"/>
      <c r="DW765" s="71"/>
      <c r="DX765" s="71"/>
      <c r="DY765" s="71"/>
      <c r="DZ765" s="71"/>
      <c r="EA765" s="71"/>
      <c r="EB765" s="71"/>
      <c r="EC765" s="71"/>
      <c r="ED765" s="71"/>
      <c r="EE765" s="71"/>
      <c r="EF765" s="71"/>
      <c r="EG765" s="71"/>
      <c r="EH765" s="71"/>
      <c r="EI765" s="74"/>
      <c r="EJ765" s="74"/>
      <c r="EK765" s="74"/>
      <c r="EL765" s="74"/>
      <c r="EM765" s="74"/>
      <c r="EN765" s="74"/>
      <c r="EO765" s="74"/>
      <c r="EP765" s="74"/>
      <c r="EQ765" s="74"/>
      <c r="ER765" s="74"/>
      <c r="ES765" s="74"/>
      <c r="ET765" s="74"/>
      <c r="EU765" s="74"/>
      <c r="EV765" s="74"/>
      <c r="EW765" s="74"/>
      <c r="EX765" s="74"/>
      <c r="EY765" s="74"/>
      <c r="EZ765" s="74"/>
      <c r="FA765" s="74"/>
      <c r="FB765" s="74"/>
    </row>
    <row r="766" spans="2:158" s="69" customFormat="1">
      <c r="B766" s="76"/>
      <c r="C766" s="77" t="s">
        <v>388</v>
      </c>
      <c r="D766" s="71"/>
      <c r="E766" s="71"/>
      <c r="F766" s="71"/>
      <c r="G766" s="71"/>
      <c r="H766" s="71"/>
      <c r="I766" s="71"/>
      <c r="J766" s="71"/>
      <c r="K766" s="71"/>
      <c r="L766" s="71"/>
      <c r="M766" s="71"/>
      <c r="N766" s="71"/>
      <c r="O766" s="72"/>
      <c r="P766" s="71"/>
      <c r="Q766" s="71"/>
      <c r="R766" s="71"/>
      <c r="S766" s="71"/>
      <c r="T766" s="71"/>
      <c r="U766" s="71"/>
      <c r="V766" s="71"/>
      <c r="W766" s="71"/>
      <c r="X766" s="71"/>
      <c r="Y766" s="71">
        <f>SUM('рабочая 2023 г'!Y765-'2022 г.'!Y765)</f>
        <v>0</v>
      </c>
      <c r="Z766" s="73"/>
      <c r="AA766" s="73"/>
      <c r="AB766" s="73"/>
      <c r="AC766" s="73"/>
      <c r="AD766" s="73"/>
      <c r="AE766" s="73"/>
      <c r="AF766" s="75">
        <f t="shared" si="554"/>
        <v>0</v>
      </c>
      <c r="AG766" s="71">
        <f>SUM('рабочая 2023 г'!AG765-'2022 г.'!AG765)</f>
        <v>0</v>
      </c>
      <c r="AH766" s="71">
        <f>SUM('рабочая 2023 г'!AH765-'2022 г.'!AH765)</f>
        <v>0</v>
      </c>
      <c r="AI766" s="71">
        <f>SUM('рабочая 2023 г'!AI765-'2022 г.'!AI765)</f>
        <v>0</v>
      </c>
      <c r="AJ766" s="71">
        <f>SUM('рабочая 2023 г'!AJ765-'2022 г.'!AJ765)</f>
        <v>0</v>
      </c>
      <c r="AK766" s="71">
        <f>SUM('рабочая 2023 г'!AK765-'2022 г.'!AK765)</f>
        <v>0</v>
      </c>
      <c r="AL766" s="71">
        <f>SUM('рабочая 2023 г'!AL765-'2022 г.'!AL765)</f>
        <v>0</v>
      </c>
      <c r="AM766" s="71">
        <f>SUM('рабочая 2023 г'!AM765-'2022 г.'!AM765)</f>
        <v>0</v>
      </c>
      <c r="AN766" s="71">
        <f>SUM('рабочая 2023 г'!AN765-'2022 г.'!AN765)</f>
        <v>0</v>
      </c>
      <c r="AO766" s="71">
        <f>SUM('рабочая 2023 г'!AO765-'2022 г.'!AO765)</f>
        <v>0</v>
      </c>
      <c r="AP766" s="71">
        <f>SUM('рабочая 2023 г'!AP765-'2022 г.'!AP765)</f>
        <v>0</v>
      </c>
      <c r="AQ766" s="71">
        <f>SUM('рабочая 2023 г'!AQ765-'2022 г.'!AQ765)</f>
        <v>0</v>
      </c>
      <c r="AR766" s="71">
        <f>SUM('рабочая 2023 г'!AR765-'2022 г.'!AR765)</f>
        <v>0</v>
      </c>
      <c r="AS766" s="117">
        <f t="shared" si="578"/>
        <v>0</v>
      </c>
      <c r="AT766" s="71">
        <f>SUM('рабочая 2023 г'!AT765-'2022 г.'!AT765)</f>
        <v>0</v>
      </c>
      <c r="AU766" s="71">
        <f>SUM('рабочая 2023 г'!AU765-'2022 г.'!AU765)</f>
        <v>0</v>
      </c>
      <c r="AV766" s="71">
        <f>SUM('рабочая 2023 г'!AV765-'2022 г.'!AV765)</f>
        <v>0</v>
      </c>
      <c r="AW766" s="71">
        <f>SUM('рабочая 2023 г'!AW765-'2022 г.'!AW765)</f>
        <v>0</v>
      </c>
      <c r="AX766" s="71">
        <f>SUM('рабочая 2023 г'!AX765-'2022 г.'!AX765)</f>
        <v>0</v>
      </c>
      <c r="AY766" s="71">
        <f>SUM('рабочая 2023 г'!AY765-'2022 г.'!AY765)</f>
        <v>0</v>
      </c>
      <c r="AZ766" s="71">
        <f>SUM('рабочая 2023 г'!AZ765-'2022 г.'!AZ765)</f>
        <v>0</v>
      </c>
      <c r="BA766" s="71">
        <f>SUM('рабочая 2023 г'!BA765-'2022 г.'!BA765)</f>
        <v>0</v>
      </c>
      <c r="BB766" s="75">
        <f t="shared" si="573"/>
        <v>0</v>
      </c>
      <c r="BC766" s="71">
        <f>SUM('рабочая 2023 г'!BC765-'2022 г.'!BC765)</f>
        <v>0</v>
      </c>
      <c r="BD766" s="71">
        <f>SUM('рабочая 2023 г'!BD765-'2022 г.'!BD765)</f>
        <v>0</v>
      </c>
      <c r="BE766" s="71">
        <f>SUM('рабочая 2023 г'!BE765-'2022 г.'!BE765)</f>
        <v>0</v>
      </c>
      <c r="BF766" s="71">
        <f>SUM('рабочая 2023 г'!BF765-'2022 г.'!BF765)</f>
        <v>0</v>
      </c>
      <c r="BG766" s="71">
        <f>SUM('рабочая 2023 г'!BG765-'2022 г.'!BG765)</f>
        <v>0</v>
      </c>
      <c r="BH766" s="71">
        <f>SUM('рабочая 2023 г'!BH765-'2022 г.'!BH765)</f>
        <v>0</v>
      </c>
      <c r="BI766" s="71">
        <f>SUM('рабочая 2023 г'!BI765-'2022 г.'!BI765)</f>
        <v>0</v>
      </c>
      <c r="BJ766" s="71">
        <f>SUM('рабочая 2023 г'!BJ765-'2022 г.'!BJ765)</f>
        <v>0</v>
      </c>
      <c r="BK766" s="71">
        <f>SUM('рабочая 2023 г'!BK765-'2022 г.'!BK765)</f>
        <v>0</v>
      </c>
      <c r="BL766" s="73">
        <f t="shared" si="579"/>
        <v>0</v>
      </c>
      <c r="BM766" s="71">
        <f>SUM('рабочая 2023 г'!BM765-'2022 г.'!BM765)</f>
        <v>0</v>
      </c>
      <c r="BN766" s="71">
        <f>SUM('рабочая 2023 г'!BN765-'2022 г.'!BN765)</f>
        <v>0</v>
      </c>
      <c r="BO766" s="71">
        <f>SUM('рабочая 2023 г'!BO765-'2022 г.'!BO765)</f>
        <v>0</v>
      </c>
      <c r="BP766" s="71">
        <f>SUM('рабочая 2023 г'!BP765-'2022 г.'!BP765)</f>
        <v>0</v>
      </c>
      <c r="BQ766" s="73">
        <f t="shared" si="574"/>
        <v>0</v>
      </c>
      <c r="BR766" s="71"/>
      <c r="BS766" s="71"/>
      <c r="BT766" s="71"/>
      <c r="BU766" s="71"/>
      <c r="BV766" s="71"/>
      <c r="BW766" s="71"/>
      <c r="BX766" s="71"/>
      <c r="BY766" s="71"/>
      <c r="BZ766" s="71"/>
      <c r="CA766" s="71"/>
      <c r="CB766" s="71"/>
      <c r="CC766" s="71"/>
      <c r="CD766" s="71"/>
      <c r="CE766" s="71"/>
      <c r="CF766" s="71"/>
      <c r="CG766" s="71"/>
      <c r="CH766" s="71"/>
      <c r="CI766" s="71"/>
      <c r="CJ766" s="71"/>
      <c r="CK766" s="71"/>
      <c r="CL766" s="71"/>
      <c r="CM766" s="71"/>
      <c r="CN766" s="71"/>
      <c r="CO766" s="71"/>
      <c r="CP766" s="190">
        <f t="shared" si="580"/>
        <v>0</v>
      </c>
      <c r="CQ766" s="71"/>
      <c r="CR766" s="71"/>
      <c r="CS766" s="71"/>
      <c r="CT766" s="71"/>
      <c r="CU766" s="71"/>
      <c r="CV766" s="71"/>
      <c r="CW766" s="71"/>
      <c r="CX766" s="71"/>
      <c r="CY766" s="71"/>
      <c r="CZ766" s="71"/>
      <c r="DA766" s="71"/>
      <c r="DB766" s="190">
        <f t="shared" si="581"/>
        <v>0</v>
      </c>
      <c r="DC766" s="71">
        <f t="shared" si="575"/>
        <v>0</v>
      </c>
      <c r="DD766" s="71"/>
      <c r="DE766" s="71"/>
      <c r="DF766" s="71"/>
      <c r="DG766" s="190">
        <f t="shared" si="576"/>
        <v>0</v>
      </c>
      <c r="DH766" s="71">
        <f t="shared" si="577"/>
        <v>0</v>
      </c>
      <c r="DI766" s="71"/>
      <c r="DJ766" s="71"/>
      <c r="DK766" s="71"/>
      <c r="DL766" s="71"/>
      <c r="DM766" s="71"/>
      <c r="DN766" s="71"/>
      <c r="DO766" s="71"/>
      <c r="DP766" s="71"/>
      <c r="DQ766" s="71"/>
      <c r="DR766" s="71"/>
      <c r="DS766" s="71"/>
      <c r="DT766" s="71"/>
      <c r="DU766" s="71"/>
      <c r="DV766" s="71"/>
      <c r="DW766" s="71"/>
      <c r="DX766" s="71"/>
      <c r="DY766" s="71"/>
      <c r="DZ766" s="71"/>
      <c r="EA766" s="71"/>
      <c r="EB766" s="71"/>
      <c r="EC766" s="71"/>
      <c r="ED766" s="71"/>
      <c r="EE766" s="71"/>
      <c r="EF766" s="71"/>
      <c r="EG766" s="71"/>
      <c r="EH766" s="71"/>
      <c r="EI766" s="74"/>
      <c r="EJ766" s="74"/>
      <c r="EK766" s="74"/>
      <c r="EL766" s="74"/>
      <c r="EM766" s="74"/>
      <c r="EN766" s="74"/>
      <c r="EO766" s="74"/>
      <c r="EP766" s="74"/>
      <c r="EQ766" s="74"/>
      <c r="ER766" s="74"/>
      <c r="ES766" s="74"/>
      <c r="ET766" s="74"/>
      <c r="EU766" s="74"/>
      <c r="EV766" s="74"/>
      <c r="EW766" s="74"/>
      <c r="EX766" s="74"/>
      <c r="EY766" s="74"/>
      <c r="EZ766" s="74"/>
      <c r="FA766" s="74"/>
      <c r="FB766" s="74"/>
    </row>
    <row r="767" spans="2:158" s="69" customFormat="1">
      <c r="B767" s="76"/>
      <c r="C767" s="77" t="s">
        <v>389</v>
      </c>
      <c r="D767" s="71"/>
      <c r="E767" s="71"/>
      <c r="F767" s="71"/>
      <c r="G767" s="71"/>
      <c r="H767" s="71"/>
      <c r="I767" s="71"/>
      <c r="J767" s="71"/>
      <c r="K767" s="71"/>
      <c r="L767" s="71"/>
      <c r="M767" s="71"/>
      <c r="N767" s="71"/>
      <c r="O767" s="72"/>
      <c r="P767" s="71"/>
      <c r="Q767" s="71"/>
      <c r="R767" s="71"/>
      <c r="S767" s="71"/>
      <c r="T767" s="71"/>
      <c r="U767" s="71"/>
      <c r="V767" s="71"/>
      <c r="W767" s="71"/>
      <c r="X767" s="71"/>
      <c r="Y767" s="71">
        <f>SUM('рабочая 2023 г'!Y766-'2022 г.'!Y766)</f>
        <v>0</v>
      </c>
      <c r="Z767" s="73"/>
      <c r="AA767" s="73"/>
      <c r="AB767" s="73"/>
      <c r="AC767" s="73"/>
      <c r="AD767" s="73"/>
      <c r="AE767" s="73"/>
      <c r="AF767" s="75">
        <f t="shared" si="554"/>
        <v>0</v>
      </c>
      <c r="AG767" s="71">
        <f>SUM('рабочая 2023 г'!AG766-'2022 г.'!AG766)</f>
        <v>0</v>
      </c>
      <c r="AH767" s="71">
        <f>SUM('рабочая 2023 г'!AH766-'2022 г.'!AH766)</f>
        <v>0</v>
      </c>
      <c r="AI767" s="71">
        <f>SUM('рабочая 2023 г'!AI766-'2022 г.'!AI766)</f>
        <v>0</v>
      </c>
      <c r="AJ767" s="71">
        <f>SUM('рабочая 2023 г'!AJ766-'2022 г.'!AJ766)</f>
        <v>0</v>
      </c>
      <c r="AK767" s="71">
        <f>SUM('рабочая 2023 г'!AK766-'2022 г.'!AK766)</f>
        <v>0</v>
      </c>
      <c r="AL767" s="71">
        <f>SUM('рабочая 2023 г'!AL766-'2022 г.'!AL766)</f>
        <v>0</v>
      </c>
      <c r="AM767" s="71">
        <f>SUM('рабочая 2023 г'!AM766-'2022 г.'!AM766)</f>
        <v>0</v>
      </c>
      <c r="AN767" s="71">
        <f>SUM('рабочая 2023 г'!AN766-'2022 г.'!AN766)</f>
        <v>0</v>
      </c>
      <c r="AO767" s="71">
        <f>SUM('рабочая 2023 г'!AO766-'2022 г.'!AO766)</f>
        <v>0</v>
      </c>
      <c r="AP767" s="71">
        <f>SUM('рабочая 2023 г'!AP766-'2022 г.'!AP766)</f>
        <v>0</v>
      </c>
      <c r="AQ767" s="71">
        <f>SUM('рабочая 2023 г'!AQ766-'2022 г.'!AQ766)</f>
        <v>0</v>
      </c>
      <c r="AR767" s="71">
        <f>SUM('рабочая 2023 г'!AR766-'2022 г.'!AR766)</f>
        <v>0</v>
      </c>
      <c r="AS767" s="117">
        <f t="shared" si="578"/>
        <v>0</v>
      </c>
      <c r="AT767" s="71">
        <f>SUM('рабочая 2023 г'!AT766-'2022 г.'!AT766)</f>
        <v>0</v>
      </c>
      <c r="AU767" s="71">
        <f>SUM('рабочая 2023 г'!AU766-'2022 г.'!AU766)</f>
        <v>0</v>
      </c>
      <c r="AV767" s="71">
        <f>SUM('рабочая 2023 г'!AV766-'2022 г.'!AV766)</f>
        <v>0</v>
      </c>
      <c r="AW767" s="71">
        <f>SUM('рабочая 2023 г'!AW766-'2022 г.'!AW766)</f>
        <v>0</v>
      </c>
      <c r="AX767" s="71">
        <f>SUM('рабочая 2023 г'!AX766-'2022 г.'!AX766)</f>
        <v>0</v>
      </c>
      <c r="AY767" s="71">
        <f>SUM('рабочая 2023 г'!AY766-'2022 г.'!AY766)</f>
        <v>0</v>
      </c>
      <c r="AZ767" s="71">
        <f>SUM('рабочая 2023 г'!AZ766-'2022 г.'!AZ766)</f>
        <v>0</v>
      </c>
      <c r="BA767" s="71">
        <f>SUM('рабочая 2023 г'!BA766-'2022 г.'!BA766)</f>
        <v>0</v>
      </c>
      <c r="BB767" s="75">
        <f t="shared" si="573"/>
        <v>0</v>
      </c>
      <c r="BC767" s="71">
        <f>SUM('рабочая 2023 г'!BC766-'2022 г.'!BC766)</f>
        <v>0</v>
      </c>
      <c r="BD767" s="71">
        <f>SUM('рабочая 2023 г'!BD766-'2022 г.'!BD766)</f>
        <v>0</v>
      </c>
      <c r="BE767" s="71">
        <f>SUM('рабочая 2023 г'!BE766-'2022 г.'!BE766)</f>
        <v>0</v>
      </c>
      <c r="BF767" s="71">
        <f>SUM('рабочая 2023 г'!BF766-'2022 г.'!BF766)</f>
        <v>0</v>
      </c>
      <c r="BG767" s="71">
        <f>SUM('рабочая 2023 г'!BG766-'2022 г.'!BG766)</f>
        <v>0</v>
      </c>
      <c r="BH767" s="71">
        <f>SUM('рабочая 2023 г'!BH766-'2022 г.'!BH766)</f>
        <v>0</v>
      </c>
      <c r="BI767" s="71">
        <f>SUM('рабочая 2023 г'!BI766-'2022 г.'!BI766)</f>
        <v>0</v>
      </c>
      <c r="BJ767" s="71">
        <f>SUM('рабочая 2023 г'!BJ766-'2022 г.'!BJ766)</f>
        <v>0</v>
      </c>
      <c r="BK767" s="71">
        <f>SUM('рабочая 2023 г'!BK766-'2022 г.'!BK766)</f>
        <v>0</v>
      </c>
      <c r="BL767" s="73">
        <f t="shared" si="579"/>
        <v>0</v>
      </c>
      <c r="BM767" s="71">
        <f>SUM('рабочая 2023 г'!BM766-'2022 г.'!BM766)</f>
        <v>0</v>
      </c>
      <c r="BN767" s="71">
        <f>SUM('рабочая 2023 г'!BN766-'2022 г.'!BN766)</f>
        <v>0</v>
      </c>
      <c r="BO767" s="71">
        <f>SUM('рабочая 2023 г'!BO766-'2022 г.'!BO766)</f>
        <v>0</v>
      </c>
      <c r="BP767" s="71">
        <f>SUM('рабочая 2023 г'!BP766-'2022 г.'!BP766)</f>
        <v>0</v>
      </c>
      <c r="BQ767" s="73">
        <f t="shared" si="574"/>
        <v>0</v>
      </c>
      <c r="BR767" s="71"/>
      <c r="BS767" s="71"/>
      <c r="BT767" s="71"/>
      <c r="BU767" s="71"/>
      <c r="BV767" s="71"/>
      <c r="BW767" s="71"/>
      <c r="BX767" s="71"/>
      <c r="BY767" s="71"/>
      <c r="BZ767" s="71"/>
      <c r="CA767" s="71"/>
      <c r="CB767" s="71"/>
      <c r="CC767" s="71"/>
      <c r="CD767" s="71"/>
      <c r="CE767" s="71"/>
      <c r="CF767" s="71"/>
      <c r="CG767" s="71"/>
      <c r="CH767" s="71"/>
      <c r="CI767" s="71"/>
      <c r="CJ767" s="71"/>
      <c r="CK767" s="71"/>
      <c r="CL767" s="71"/>
      <c r="CM767" s="71"/>
      <c r="CN767" s="71"/>
      <c r="CO767" s="71"/>
      <c r="CP767" s="190">
        <f t="shared" si="580"/>
        <v>0</v>
      </c>
      <c r="CQ767" s="71"/>
      <c r="CR767" s="71"/>
      <c r="CS767" s="71"/>
      <c r="CT767" s="71"/>
      <c r="CU767" s="71"/>
      <c r="CV767" s="71"/>
      <c r="CW767" s="71"/>
      <c r="CX767" s="71"/>
      <c r="CY767" s="71"/>
      <c r="CZ767" s="71"/>
      <c r="DA767" s="71"/>
      <c r="DB767" s="190">
        <f t="shared" si="581"/>
        <v>0</v>
      </c>
      <c r="DC767" s="71">
        <f t="shared" si="575"/>
        <v>0</v>
      </c>
      <c r="DD767" s="71"/>
      <c r="DE767" s="71"/>
      <c r="DF767" s="71"/>
      <c r="DG767" s="190">
        <f t="shared" si="576"/>
        <v>0</v>
      </c>
      <c r="DH767" s="71">
        <f t="shared" si="577"/>
        <v>0</v>
      </c>
      <c r="DI767" s="71"/>
      <c r="DJ767" s="71"/>
      <c r="DK767" s="71"/>
      <c r="DL767" s="71"/>
      <c r="DM767" s="71"/>
      <c r="DN767" s="71"/>
      <c r="DO767" s="71"/>
      <c r="DP767" s="71"/>
      <c r="DQ767" s="71"/>
      <c r="DR767" s="71"/>
      <c r="DS767" s="71"/>
      <c r="DT767" s="71"/>
      <c r="DU767" s="71"/>
      <c r="DV767" s="71"/>
      <c r="DW767" s="71"/>
      <c r="DX767" s="71"/>
      <c r="DY767" s="71"/>
      <c r="DZ767" s="71"/>
      <c r="EA767" s="71"/>
      <c r="EB767" s="71"/>
      <c r="EC767" s="71"/>
      <c r="ED767" s="71"/>
      <c r="EE767" s="71"/>
      <c r="EF767" s="71"/>
      <c r="EG767" s="71"/>
      <c r="EH767" s="71"/>
      <c r="EI767" s="74"/>
      <c r="EJ767" s="74"/>
      <c r="EK767" s="74"/>
      <c r="EL767" s="74"/>
      <c r="EM767" s="74"/>
      <c r="EN767" s="74"/>
      <c r="EO767" s="74"/>
      <c r="EP767" s="74"/>
      <c r="EQ767" s="74"/>
      <c r="ER767" s="74"/>
      <c r="ES767" s="74"/>
      <c r="ET767" s="74"/>
      <c r="EU767" s="74"/>
      <c r="EV767" s="74"/>
      <c r="EW767" s="74"/>
      <c r="EX767" s="74"/>
      <c r="EY767" s="74"/>
      <c r="EZ767" s="74"/>
      <c r="FA767" s="74"/>
      <c r="FB767" s="74"/>
    </row>
    <row r="768" spans="2:158" s="69" customFormat="1">
      <c r="B768" s="76"/>
      <c r="C768" s="77" t="s">
        <v>390</v>
      </c>
      <c r="D768" s="71"/>
      <c r="E768" s="71"/>
      <c r="F768" s="71"/>
      <c r="G768" s="71"/>
      <c r="H768" s="71"/>
      <c r="I768" s="71"/>
      <c r="J768" s="71"/>
      <c r="K768" s="71"/>
      <c r="L768" s="71"/>
      <c r="M768" s="71"/>
      <c r="N768" s="71"/>
      <c r="O768" s="72"/>
      <c r="P768" s="71"/>
      <c r="Q768" s="71"/>
      <c r="R768" s="71"/>
      <c r="S768" s="71"/>
      <c r="T768" s="71"/>
      <c r="U768" s="71"/>
      <c r="V768" s="71"/>
      <c r="W768" s="71"/>
      <c r="X768" s="71"/>
      <c r="Y768" s="71">
        <f>SUM('рабочая 2023 г'!Y767-'2022 г.'!Y767)</f>
        <v>0</v>
      </c>
      <c r="Z768" s="73"/>
      <c r="AA768" s="73"/>
      <c r="AB768" s="73"/>
      <c r="AC768" s="73"/>
      <c r="AD768" s="73"/>
      <c r="AE768" s="73"/>
      <c r="AF768" s="75">
        <f>SUM(AS768:AU768,AY768,BA768:BB768,BG768:BL768)</f>
        <v>0</v>
      </c>
      <c r="AG768" s="71">
        <f>SUM('рабочая 2023 г'!AG767-'2022 г.'!AG767)</f>
        <v>0</v>
      </c>
      <c r="AH768" s="71">
        <f>SUM('рабочая 2023 г'!AH767-'2022 г.'!AH767)</f>
        <v>0</v>
      </c>
      <c r="AI768" s="71">
        <f>SUM('рабочая 2023 г'!AI767-'2022 г.'!AI767)</f>
        <v>0</v>
      </c>
      <c r="AJ768" s="71">
        <f>SUM('рабочая 2023 г'!AJ767-'2022 г.'!AJ767)</f>
        <v>0</v>
      </c>
      <c r="AK768" s="71">
        <f>SUM('рабочая 2023 г'!AK767-'2022 г.'!AK767)</f>
        <v>0</v>
      </c>
      <c r="AL768" s="71">
        <f>SUM('рабочая 2023 г'!AL767-'2022 г.'!AL767)</f>
        <v>0</v>
      </c>
      <c r="AM768" s="71">
        <f>SUM('рабочая 2023 г'!AM767-'2022 г.'!AM767)</f>
        <v>0</v>
      </c>
      <c r="AN768" s="71">
        <f>SUM('рабочая 2023 г'!AN767-'2022 г.'!AN767)</f>
        <v>0</v>
      </c>
      <c r="AO768" s="71">
        <f>SUM('рабочая 2023 г'!AO767-'2022 г.'!AO767)</f>
        <v>0</v>
      </c>
      <c r="AP768" s="71">
        <f>SUM('рабочая 2023 г'!AP767-'2022 г.'!AP767)</f>
        <v>0</v>
      </c>
      <c r="AQ768" s="71">
        <f>SUM('рабочая 2023 г'!AQ767-'2022 г.'!AQ767)</f>
        <v>0</v>
      </c>
      <c r="AR768" s="71">
        <f>SUM('рабочая 2023 г'!AR767-'2022 г.'!AR767)</f>
        <v>0</v>
      </c>
      <c r="AS768" s="117">
        <f t="shared" si="578"/>
        <v>0</v>
      </c>
      <c r="AT768" s="71">
        <f>SUM('рабочая 2023 г'!AT767-'2022 г.'!AT767)</f>
        <v>0</v>
      </c>
      <c r="AU768" s="71">
        <f>SUM('рабочая 2023 г'!AU767-'2022 г.'!AU767)</f>
        <v>0</v>
      </c>
      <c r="AV768" s="71">
        <f>SUM('рабочая 2023 г'!AV767-'2022 г.'!AV767)</f>
        <v>0</v>
      </c>
      <c r="AW768" s="71">
        <f>SUM('рабочая 2023 г'!AW767-'2022 г.'!AW767)</f>
        <v>0</v>
      </c>
      <c r="AX768" s="71">
        <f>SUM('рабочая 2023 г'!AX767-'2022 г.'!AX767)</f>
        <v>0</v>
      </c>
      <c r="AY768" s="71">
        <f>SUM('рабочая 2023 г'!AY767-'2022 г.'!AY767)</f>
        <v>0</v>
      </c>
      <c r="AZ768" s="71">
        <f>SUM('рабочая 2023 г'!AZ767-'2022 г.'!AZ767)</f>
        <v>0</v>
      </c>
      <c r="BA768" s="71">
        <f>SUM('рабочая 2023 г'!BA767-'2022 г.'!BA767)</f>
        <v>0</v>
      </c>
      <c r="BB768" s="75">
        <f t="shared" si="573"/>
        <v>0</v>
      </c>
      <c r="BC768" s="71">
        <f>SUM('рабочая 2023 г'!BC767-'2022 г.'!BC767)</f>
        <v>0</v>
      </c>
      <c r="BD768" s="71">
        <f>SUM('рабочая 2023 г'!BD767-'2022 г.'!BD767)</f>
        <v>0</v>
      </c>
      <c r="BE768" s="71">
        <f>SUM('рабочая 2023 г'!BE767-'2022 г.'!BE767)</f>
        <v>0</v>
      </c>
      <c r="BF768" s="71">
        <f>SUM('рабочая 2023 г'!BF767-'2022 г.'!BF767)</f>
        <v>0</v>
      </c>
      <c r="BG768" s="71">
        <f>SUM('рабочая 2023 г'!BG767-'2022 г.'!BG767)</f>
        <v>0</v>
      </c>
      <c r="BH768" s="71">
        <f>SUM('рабочая 2023 г'!BH767-'2022 г.'!BH767)</f>
        <v>0</v>
      </c>
      <c r="BI768" s="71">
        <f>SUM('рабочая 2023 г'!BI767-'2022 г.'!BI767)</f>
        <v>0</v>
      </c>
      <c r="BJ768" s="71">
        <f>SUM('рабочая 2023 г'!BJ767-'2022 г.'!BJ767)</f>
        <v>0</v>
      </c>
      <c r="BK768" s="71">
        <f>SUM('рабочая 2023 г'!BK767-'2022 г.'!BK767)</f>
        <v>0</v>
      </c>
      <c r="BL768" s="73">
        <f t="shared" si="579"/>
        <v>0</v>
      </c>
      <c r="BM768" s="71">
        <f>SUM('рабочая 2023 г'!BM767-'2022 г.'!BM767)</f>
        <v>0</v>
      </c>
      <c r="BN768" s="71">
        <f>SUM('рабочая 2023 г'!BN767-'2022 г.'!BN767)</f>
        <v>0</v>
      </c>
      <c r="BO768" s="71">
        <f>SUM('рабочая 2023 г'!BO767-'2022 г.'!BO767)</f>
        <v>0</v>
      </c>
      <c r="BP768" s="71">
        <f>SUM('рабочая 2023 г'!BP767-'2022 г.'!BP767)</f>
        <v>0</v>
      </c>
      <c r="BQ768" s="73">
        <f t="shared" si="574"/>
        <v>0</v>
      </c>
      <c r="BR768" s="71"/>
      <c r="BS768" s="71"/>
      <c r="BT768" s="71"/>
      <c r="BU768" s="71"/>
      <c r="BV768" s="71"/>
      <c r="BW768" s="71"/>
      <c r="BX768" s="71"/>
      <c r="BY768" s="71"/>
      <c r="BZ768" s="71"/>
      <c r="CA768" s="71"/>
      <c r="CB768" s="71"/>
      <c r="CC768" s="71"/>
      <c r="CD768" s="71"/>
      <c r="CE768" s="71"/>
      <c r="CF768" s="71"/>
      <c r="CG768" s="71"/>
      <c r="CH768" s="71"/>
      <c r="CI768" s="71"/>
      <c r="CJ768" s="71"/>
      <c r="CK768" s="71"/>
      <c r="CL768" s="71"/>
      <c r="CM768" s="71"/>
      <c r="CN768" s="71"/>
      <c r="CO768" s="71"/>
      <c r="CP768" s="190">
        <f t="shared" si="580"/>
        <v>0</v>
      </c>
      <c r="CQ768" s="71"/>
      <c r="CR768" s="71"/>
      <c r="CS768" s="71"/>
      <c r="CT768" s="71"/>
      <c r="CU768" s="71"/>
      <c r="CV768" s="71"/>
      <c r="CW768" s="71"/>
      <c r="CX768" s="71"/>
      <c r="CY768" s="71"/>
      <c r="CZ768" s="71"/>
      <c r="DA768" s="71"/>
      <c r="DB768" s="190">
        <f t="shared" si="581"/>
        <v>0</v>
      </c>
      <c r="DC768" s="71">
        <f t="shared" si="575"/>
        <v>0</v>
      </c>
      <c r="DD768" s="71"/>
      <c r="DE768" s="71"/>
      <c r="DF768" s="71"/>
      <c r="DG768" s="190">
        <f t="shared" si="576"/>
        <v>0</v>
      </c>
      <c r="DH768" s="71">
        <f t="shared" si="577"/>
        <v>0</v>
      </c>
      <c r="DI768" s="71"/>
      <c r="DJ768" s="71"/>
      <c r="DK768" s="71"/>
      <c r="DL768" s="71"/>
      <c r="DM768" s="71"/>
      <c r="DN768" s="71"/>
      <c r="DO768" s="71"/>
      <c r="DP768" s="71"/>
      <c r="DQ768" s="71"/>
      <c r="DR768" s="71"/>
      <c r="DS768" s="71"/>
      <c r="DT768" s="71"/>
      <c r="DU768" s="71"/>
      <c r="DV768" s="71"/>
      <c r="DW768" s="71"/>
      <c r="DX768" s="71"/>
      <c r="DY768" s="71"/>
      <c r="DZ768" s="71"/>
      <c r="EA768" s="71"/>
      <c r="EB768" s="71"/>
      <c r="EC768" s="71"/>
      <c r="ED768" s="71"/>
      <c r="EE768" s="71"/>
      <c r="EF768" s="71"/>
      <c r="EG768" s="71"/>
      <c r="EH768" s="71"/>
      <c r="EI768" s="74"/>
      <c r="EJ768" s="74"/>
      <c r="EK768" s="74"/>
      <c r="EL768" s="74"/>
      <c r="EM768" s="74"/>
      <c r="EN768" s="74"/>
      <c r="EO768" s="74"/>
      <c r="EP768" s="74"/>
      <c r="EQ768" s="74"/>
      <c r="ER768" s="74"/>
      <c r="ES768" s="74"/>
      <c r="ET768" s="74"/>
      <c r="EU768" s="74"/>
      <c r="EV768" s="74"/>
      <c r="EW768" s="74"/>
      <c r="EX768" s="74"/>
      <c r="EY768" s="74"/>
      <c r="EZ768" s="74"/>
      <c r="FA768" s="74"/>
      <c r="FB768" s="74"/>
    </row>
    <row r="769" spans="2:158" s="69" customFormat="1">
      <c r="B769" s="76"/>
      <c r="C769" s="77" t="s">
        <v>391</v>
      </c>
      <c r="D769" s="71"/>
      <c r="E769" s="71"/>
      <c r="F769" s="71"/>
      <c r="G769" s="71"/>
      <c r="H769" s="71"/>
      <c r="I769" s="71"/>
      <c r="J769" s="71"/>
      <c r="K769" s="71"/>
      <c r="L769" s="71"/>
      <c r="M769" s="71"/>
      <c r="N769" s="71"/>
      <c r="O769" s="72"/>
      <c r="P769" s="71"/>
      <c r="Q769" s="71"/>
      <c r="R769" s="71"/>
      <c r="S769" s="71"/>
      <c r="T769" s="71"/>
      <c r="U769" s="71"/>
      <c r="V769" s="71"/>
      <c r="W769" s="71"/>
      <c r="X769" s="71"/>
      <c r="Y769" s="71">
        <f>SUM('рабочая 2023 г'!Y768-'2022 г.'!Y768)</f>
        <v>0</v>
      </c>
      <c r="Z769" s="73"/>
      <c r="AA769" s="73"/>
      <c r="AB769" s="73"/>
      <c r="AC769" s="73"/>
      <c r="AD769" s="73"/>
      <c r="AE769" s="73"/>
      <c r="AF769" s="75">
        <f t="shared" si="554"/>
        <v>0</v>
      </c>
      <c r="AG769" s="71">
        <f>SUM('рабочая 2023 г'!AG768-'2022 г.'!AG768)</f>
        <v>0</v>
      </c>
      <c r="AH769" s="71">
        <f>SUM('рабочая 2023 г'!AH768-'2022 г.'!AH768)</f>
        <v>0</v>
      </c>
      <c r="AI769" s="71">
        <f>SUM('рабочая 2023 г'!AI768-'2022 г.'!AI768)</f>
        <v>0</v>
      </c>
      <c r="AJ769" s="71">
        <f>SUM('рабочая 2023 г'!AJ768-'2022 г.'!AJ768)</f>
        <v>0</v>
      </c>
      <c r="AK769" s="71">
        <f>SUM('рабочая 2023 г'!AK768-'2022 г.'!AK768)</f>
        <v>0</v>
      </c>
      <c r="AL769" s="71">
        <f>SUM('рабочая 2023 г'!AL768-'2022 г.'!AL768)</f>
        <v>0</v>
      </c>
      <c r="AM769" s="71">
        <f>SUM('рабочая 2023 г'!AM768-'2022 г.'!AM768)</f>
        <v>0</v>
      </c>
      <c r="AN769" s="71">
        <f>SUM('рабочая 2023 г'!AN768-'2022 г.'!AN768)</f>
        <v>0</v>
      </c>
      <c r="AO769" s="71">
        <f>SUM('рабочая 2023 г'!AO768-'2022 г.'!AO768)</f>
        <v>0</v>
      </c>
      <c r="AP769" s="71">
        <f>SUM('рабочая 2023 г'!AP768-'2022 г.'!AP768)</f>
        <v>0</v>
      </c>
      <c r="AQ769" s="71">
        <f>SUM('рабочая 2023 г'!AQ768-'2022 г.'!AQ768)</f>
        <v>0</v>
      </c>
      <c r="AR769" s="71">
        <f>SUM('рабочая 2023 г'!AR768-'2022 г.'!AR768)</f>
        <v>0</v>
      </c>
      <c r="AS769" s="117">
        <f t="shared" si="578"/>
        <v>0</v>
      </c>
      <c r="AT769" s="71">
        <f>SUM('рабочая 2023 г'!AT768-'2022 г.'!AT768)</f>
        <v>0</v>
      </c>
      <c r="AU769" s="71">
        <f>SUM('рабочая 2023 г'!AU768-'2022 г.'!AU768)</f>
        <v>0</v>
      </c>
      <c r="AV769" s="71">
        <f>SUM('рабочая 2023 г'!AV768-'2022 г.'!AV768)</f>
        <v>0</v>
      </c>
      <c r="AW769" s="71">
        <f>SUM('рабочая 2023 г'!AW768-'2022 г.'!AW768)</f>
        <v>0</v>
      </c>
      <c r="AX769" s="71">
        <f>SUM('рабочая 2023 г'!AX768-'2022 г.'!AX768)</f>
        <v>0</v>
      </c>
      <c r="AY769" s="71">
        <f>SUM('рабочая 2023 г'!AY768-'2022 г.'!AY768)</f>
        <v>0</v>
      </c>
      <c r="AZ769" s="71">
        <f>SUM('рабочая 2023 г'!AZ768-'2022 г.'!AZ768)</f>
        <v>0</v>
      </c>
      <c r="BA769" s="71">
        <f>SUM('рабочая 2023 г'!BA768-'2022 г.'!BA768)</f>
        <v>0</v>
      </c>
      <c r="BB769" s="75">
        <f t="shared" si="573"/>
        <v>0</v>
      </c>
      <c r="BC769" s="71">
        <f>SUM('рабочая 2023 г'!BC768-'2022 г.'!BC768)</f>
        <v>0</v>
      </c>
      <c r="BD769" s="71">
        <f>SUM('рабочая 2023 г'!BD768-'2022 г.'!BD768)</f>
        <v>0</v>
      </c>
      <c r="BE769" s="71">
        <f>SUM('рабочая 2023 г'!BE768-'2022 г.'!BE768)</f>
        <v>0</v>
      </c>
      <c r="BF769" s="71">
        <f>SUM('рабочая 2023 г'!BF768-'2022 г.'!BF768)</f>
        <v>0</v>
      </c>
      <c r="BG769" s="71">
        <f>SUM('рабочая 2023 г'!BG768-'2022 г.'!BG768)</f>
        <v>0</v>
      </c>
      <c r="BH769" s="71">
        <f>SUM('рабочая 2023 г'!BH768-'2022 г.'!BH768)</f>
        <v>0</v>
      </c>
      <c r="BI769" s="71">
        <f>SUM('рабочая 2023 г'!BI768-'2022 г.'!BI768)</f>
        <v>0</v>
      </c>
      <c r="BJ769" s="71">
        <f>SUM('рабочая 2023 г'!BJ768-'2022 г.'!BJ768)</f>
        <v>0</v>
      </c>
      <c r="BK769" s="71">
        <f>SUM('рабочая 2023 г'!BK768-'2022 г.'!BK768)</f>
        <v>0</v>
      </c>
      <c r="BL769" s="73">
        <f t="shared" si="579"/>
        <v>0</v>
      </c>
      <c r="BM769" s="71">
        <f>SUM('рабочая 2023 г'!BM768-'2022 г.'!BM768)</f>
        <v>0</v>
      </c>
      <c r="BN769" s="71">
        <f>SUM('рабочая 2023 г'!BN768-'2022 г.'!BN768)</f>
        <v>0</v>
      </c>
      <c r="BO769" s="71">
        <f>SUM('рабочая 2023 г'!BO768-'2022 г.'!BO768)</f>
        <v>0</v>
      </c>
      <c r="BP769" s="71">
        <f>SUM('рабочая 2023 г'!BP768-'2022 г.'!BP768)</f>
        <v>0</v>
      </c>
      <c r="BQ769" s="73">
        <f t="shared" si="574"/>
        <v>0</v>
      </c>
      <c r="BR769" s="71"/>
      <c r="BS769" s="71"/>
      <c r="BT769" s="71"/>
      <c r="BU769" s="71"/>
      <c r="BV769" s="71"/>
      <c r="BW769" s="71"/>
      <c r="BX769" s="71"/>
      <c r="BY769" s="71"/>
      <c r="BZ769" s="71"/>
      <c r="CA769" s="71"/>
      <c r="CB769" s="71"/>
      <c r="CC769" s="71"/>
      <c r="CD769" s="71"/>
      <c r="CE769" s="71"/>
      <c r="CF769" s="71"/>
      <c r="CG769" s="71"/>
      <c r="CH769" s="71"/>
      <c r="CI769" s="71"/>
      <c r="CJ769" s="71"/>
      <c r="CK769" s="71"/>
      <c r="CL769" s="71"/>
      <c r="CM769" s="71"/>
      <c r="CN769" s="71"/>
      <c r="CO769" s="71"/>
      <c r="CP769" s="190">
        <f t="shared" si="580"/>
        <v>0</v>
      </c>
      <c r="CQ769" s="71"/>
      <c r="CR769" s="71"/>
      <c r="CS769" s="71"/>
      <c r="CT769" s="71"/>
      <c r="CU769" s="71"/>
      <c r="CV769" s="71"/>
      <c r="CW769" s="71"/>
      <c r="CX769" s="71"/>
      <c r="CY769" s="71"/>
      <c r="CZ769" s="71"/>
      <c r="DA769" s="71"/>
      <c r="DB769" s="190">
        <f t="shared" si="581"/>
        <v>0</v>
      </c>
      <c r="DC769" s="71">
        <f t="shared" si="575"/>
        <v>0</v>
      </c>
      <c r="DD769" s="71"/>
      <c r="DE769" s="71"/>
      <c r="DF769" s="71"/>
      <c r="DG769" s="190">
        <f t="shared" si="576"/>
        <v>0</v>
      </c>
      <c r="DH769" s="71">
        <f t="shared" si="577"/>
        <v>0</v>
      </c>
      <c r="DI769" s="71"/>
      <c r="DJ769" s="71"/>
      <c r="DK769" s="71"/>
      <c r="DL769" s="71"/>
      <c r="DM769" s="71"/>
      <c r="DN769" s="71"/>
      <c r="DO769" s="71"/>
      <c r="DP769" s="71"/>
      <c r="DQ769" s="71"/>
      <c r="DR769" s="71"/>
      <c r="DS769" s="71"/>
      <c r="DT769" s="71"/>
      <c r="DU769" s="71"/>
      <c r="DV769" s="71"/>
      <c r="DW769" s="71"/>
      <c r="DX769" s="71"/>
      <c r="DY769" s="71"/>
      <c r="DZ769" s="71"/>
      <c r="EA769" s="71"/>
      <c r="EB769" s="71"/>
      <c r="EC769" s="71"/>
      <c r="ED769" s="71"/>
      <c r="EE769" s="71"/>
      <c r="EF769" s="71"/>
      <c r="EG769" s="71"/>
      <c r="EH769" s="71"/>
      <c r="EI769" s="74"/>
      <c r="EJ769" s="74"/>
      <c r="EK769" s="74"/>
      <c r="EL769" s="74"/>
      <c r="EM769" s="74"/>
      <c r="EN769" s="74"/>
      <c r="EO769" s="74"/>
      <c r="EP769" s="74"/>
      <c r="EQ769" s="74"/>
      <c r="ER769" s="74"/>
      <c r="ES769" s="74"/>
      <c r="ET769" s="74"/>
      <c r="EU769" s="74"/>
      <c r="EV769" s="74"/>
      <c r="EW769" s="74"/>
      <c r="EX769" s="74"/>
      <c r="EY769" s="74"/>
      <c r="EZ769" s="74"/>
      <c r="FA769" s="74"/>
      <c r="FB769" s="74"/>
    </row>
    <row r="770" spans="2:158" s="69" customFormat="1">
      <c r="B770" s="76"/>
      <c r="C770" s="77" t="s">
        <v>392</v>
      </c>
      <c r="D770" s="71"/>
      <c r="E770" s="71"/>
      <c r="F770" s="71"/>
      <c r="G770" s="71"/>
      <c r="H770" s="71"/>
      <c r="I770" s="71"/>
      <c r="J770" s="71"/>
      <c r="K770" s="71"/>
      <c r="L770" s="71"/>
      <c r="M770" s="71"/>
      <c r="N770" s="71"/>
      <c r="O770" s="72"/>
      <c r="P770" s="71"/>
      <c r="Q770" s="71"/>
      <c r="R770" s="71"/>
      <c r="S770" s="71"/>
      <c r="T770" s="71"/>
      <c r="U770" s="71"/>
      <c r="V770" s="71"/>
      <c r="W770" s="71"/>
      <c r="X770" s="71"/>
      <c r="Y770" s="71">
        <f>SUM('рабочая 2023 г'!Y769-'2022 г.'!Y769)</f>
        <v>0</v>
      </c>
      <c r="Z770" s="73"/>
      <c r="AA770" s="73"/>
      <c r="AB770" s="73"/>
      <c r="AC770" s="73"/>
      <c r="AD770" s="73"/>
      <c r="AE770" s="73"/>
      <c r="AF770" s="75">
        <f t="shared" si="554"/>
        <v>0</v>
      </c>
      <c r="AG770" s="71">
        <f>SUM('рабочая 2023 г'!AG769-'2022 г.'!AG769)</f>
        <v>0</v>
      </c>
      <c r="AH770" s="71">
        <f>SUM('рабочая 2023 г'!AH769-'2022 г.'!AH769)</f>
        <v>0</v>
      </c>
      <c r="AI770" s="71">
        <f>SUM('рабочая 2023 г'!AI769-'2022 г.'!AI769)</f>
        <v>0</v>
      </c>
      <c r="AJ770" s="71">
        <f>SUM('рабочая 2023 г'!AJ769-'2022 г.'!AJ769)</f>
        <v>0</v>
      </c>
      <c r="AK770" s="71">
        <f>SUM('рабочая 2023 г'!AK769-'2022 г.'!AK769)</f>
        <v>0</v>
      </c>
      <c r="AL770" s="71">
        <f>SUM('рабочая 2023 г'!AL769-'2022 г.'!AL769)</f>
        <v>0</v>
      </c>
      <c r="AM770" s="71">
        <f>SUM('рабочая 2023 г'!AM769-'2022 г.'!AM769)</f>
        <v>0</v>
      </c>
      <c r="AN770" s="71">
        <f>SUM('рабочая 2023 г'!AN769-'2022 г.'!AN769)</f>
        <v>0</v>
      </c>
      <c r="AO770" s="71">
        <f>SUM('рабочая 2023 г'!AO769-'2022 г.'!AO769)</f>
        <v>0</v>
      </c>
      <c r="AP770" s="71">
        <f>SUM('рабочая 2023 г'!AP769-'2022 г.'!AP769)</f>
        <v>0</v>
      </c>
      <c r="AQ770" s="71">
        <f>SUM('рабочая 2023 г'!AQ769-'2022 г.'!AQ769)</f>
        <v>0</v>
      </c>
      <c r="AR770" s="71">
        <f>SUM('рабочая 2023 г'!AR769-'2022 г.'!AR769)</f>
        <v>0</v>
      </c>
      <c r="AS770" s="117">
        <f t="shared" si="578"/>
        <v>0</v>
      </c>
      <c r="AT770" s="71">
        <f>SUM('рабочая 2023 г'!AT769-'2022 г.'!AT769)</f>
        <v>0</v>
      </c>
      <c r="AU770" s="71">
        <f>SUM('рабочая 2023 г'!AU769-'2022 г.'!AU769)</f>
        <v>0</v>
      </c>
      <c r="AV770" s="71">
        <f>SUM('рабочая 2023 г'!AV769-'2022 г.'!AV769)</f>
        <v>0</v>
      </c>
      <c r="AW770" s="71">
        <f>SUM('рабочая 2023 г'!AW769-'2022 г.'!AW769)</f>
        <v>0</v>
      </c>
      <c r="AX770" s="71">
        <f>SUM('рабочая 2023 г'!AX769-'2022 г.'!AX769)</f>
        <v>0</v>
      </c>
      <c r="AY770" s="71">
        <f>SUM('рабочая 2023 г'!AY769-'2022 г.'!AY769)</f>
        <v>0</v>
      </c>
      <c r="AZ770" s="71">
        <f>SUM('рабочая 2023 г'!AZ769-'2022 г.'!AZ769)</f>
        <v>0</v>
      </c>
      <c r="BA770" s="71">
        <f>SUM('рабочая 2023 г'!BA769-'2022 г.'!BA769)</f>
        <v>0</v>
      </c>
      <c r="BB770" s="75">
        <f t="shared" ref="BB770:BB776" si="582">SUM(BF770,BC770:BD770)</f>
        <v>0</v>
      </c>
      <c r="BC770" s="71">
        <f>SUM('рабочая 2023 г'!BC769-'2022 г.'!BC769)</f>
        <v>0</v>
      </c>
      <c r="BD770" s="71">
        <f>SUM('рабочая 2023 г'!BD769-'2022 г.'!BD769)</f>
        <v>0</v>
      </c>
      <c r="BE770" s="71">
        <f>SUM('рабочая 2023 г'!BE769-'2022 г.'!BE769)</f>
        <v>0</v>
      </c>
      <c r="BF770" s="71">
        <f>SUM('рабочая 2023 г'!BF769-'2022 г.'!BF769)</f>
        <v>0</v>
      </c>
      <c r="BG770" s="71">
        <f>SUM('рабочая 2023 г'!BG769-'2022 г.'!BG769)</f>
        <v>0</v>
      </c>
      <c r="BH770" s="71">
        <f>SUM('рабочая 2023 г'!BH769-'2022 г.'!BH769)</f>
        <v>0</v>
      </c>
      <c r="BI770" s="71">
        <f>SUM('рабочая 2023 г'!BI769-'2022 г.'!BI769)</f>
        <v>0</v>
      </c>
      <c r="BJ770" s="71">
        <f>SUM('рабочая 2023 г'!BJ769-'2022 г.'!BJ769)</f>
        <v>0</v>
      </c>
      <c r="BK770" s="71">
        <f>SUM('рабочая 2023 г'!BK769-'2022 г.'!BK769)</f>
        <v>0</v>
      </c>
      <c r="BL770" s="73">
        <f t="shared" si="579"/>
        <v>0</v>
      </c>
      <c r="BM770" s="71">
        <f>SUM('рабочая 2023 г'!BM769-'2022 г.'!BM769)</f>
        <v>0</v>
      </c>
      <c r="BN770" s="71">
        <f>SUM('рабочая 2023 г'!BN769-'2022 г.'!BN769)</f>
        <v>0</v>
      </c>
      <c r="BO770" s="71">
        <f>SUM('рабочая 2023 г'!BO769-'2022 г.'!BO769)</f>
        <v>0</v>
      </c>
      <c r="BP770" s="71">
        <f>SUM('рабочая 2023 г'!BP769-'2022 г.'!BP769)</f>
        <v>0</v>
      </c>
      <c r="BQ770" s="73">
        <f t="shared" si="574"/>
        <v>0</v>
      </c>
      <c r="BR770" s="71"/>
      <c r="BS770" s="71"/>
      <c r="BT770" s="71"/>
      <c r="BU770" s="71"/>
      <c r="BV770" s="71"/>
      <c r="BW770" s="71"/>
      <c r="BX770" s="71"/>
      <c r="BY770" s="71"/>
      <c r="BZ770" s="71"/>
      <c r="CA770" s="71"/>
      <c r="CB770" s="71"/>
      <c r="CC770" s="71"/>
      <c r="CD770" s="71"/>
      <c r="CE770" s="71"/>
      <c r="CF770" s="71"/>
      <c r="CG770" s="71"/>
      <c r="CH770" s="71"/>
      <c r="CI770" s="71"/>
      <c r="CJ770" s="71"/>
      <c r="CK770" s="71"/>
      <c r="CL770" s="71"/>
      <c r="CM770" s="71"/>
      <c r="CN770" s="71"/>
      <c r="CO770" s="71"/>
      <c r="CP770" s="190">
        <f t="shared" si="580"/>
        <v>0</v>
      </c>
      <c r="CQ770" s="71"/>
      <c r="CR770" s="71"/>
      <c r="CS770" s="71"/>
      <c r="CT770" s="71"/>
      <c r="CU770" s="71"/>
      <c r="CV770" s="71"/>
      <c r="CW770" s="71"/>
      <c r="CX770" s="71"/>
      <c r="CY770" s="71"/>
      <c r="CZ770" s="71"/>
      <c r="DA770" s="71"/>
      <c r="DB770" s="190">
        <f t="shared" si="581"/>
        <v>0</v>
      </c>
      <c r="DC770" s="71">
        <f t="shared" si="575"/>
        <v>0</v>
      </c>
      <c r="DD770" s="71"/>
      <c r="DE770" s="71"/>
      <c r="DF770" s="71"/>
      <c r="DG770" s="190">
        <f t="shared" si="576"/>
        <v>0</v>
      </c>
      <c r="DH770" s="71">
        <f t="shared" si="577"/>
        <v>0</v>
      </c>
      <c r="DI770" s="71"/>
      <c r="DJ770" s="71"/>
      <c r="DK770" s="71"/>
      <c r="DL770" s="71"/>
      <c r="DM770" s="71"/>
      <c r="DN770" s="71"/>
      <c r="DO770" s="71"/>
      <c r="DP770" s="71"/>
      <c r="DQ770" s="71"/>
      <c r="DR770" s="71"/>
      <c r="DS770" s="71"/>
      <c r="DT770" s="71"/>
      <c r="DU770" s="71"/>
      <c r="DV770" s="71"/>
      <c r="DW770" s="71"/>
      <c r="DX770" s="71"/>
      <c r="DY770" s="71"/>
      <c r="DZ770" s="71"/>
      <c r="EA770" s="71"/>
      <c r="EB770" s="71"/>
      <c r="EC770" s="71"/>
      <c r="ED770" s="71"/>
      <c r="EE770" s="71"/>
      <c r="EF770" s="71"/>
      <c r="EG770" s="71"/>
      <c r="EH770" s="71"/>
      <c r="EI770" s="74"/>
      <c r="EJ770" s="74"/>
      <c r="EK770" s="74"/>
      <c r="EL770" s="74"/>
      <c r="EM770" s="74"/>
      <c r="EN770" s="74"/>
      <c r="EO770" s="74"/>
      <c r="EP770" s="74"/>
      <c r="EQ770" s="74"/>
      <c r="ER770" s="74"/>
      <c r="ES770" s="74"/>
      <c r="ET770" s="74"/>
      <c r="EU770" s="74"/>
      <c r="EV770" s="74"/>
      <c r="EW770" s="74"/>
      <c r="EX770" s="74"/>
      <c r="EY770" s="74"/>
      <c r="EZ770" s="74"/>
      <c r="FA770" s="74"/>
      <c r="FB770" s="74"/>
    </row>
    <row r="771" spans="2:158" s="69" customFormat="1">
      <c r="B771" s="76"/>
      <c r="C771" s="77" t="s">
        <v>393</v>
      </c>
      <c r="D771" s="71"/>
      <c r="E771" s="71"/>
      <c r="F771" s="71"/>
      <c r="G771" s="71"/>
      <c r="H771" s="71"/>
      <c r="I771" s="71"/>
      <c r="J771" s="71"/>
      <c r="K771" s="71"/>
      <c r="L771" s="71"/>
      <c r="M771" s="71"/>
      <c r="N771" s="71"/>
      <c r="O771" s="72"/>
      <c r="P771" s="71"/>
      <c r="Q771" s="71"/>
      <c r="R771" s="71"/>
      <c r="S771" s="71"/>
      <c r="T771" s="71"/>
      <c r="U771" s="71"/>
      <c r="V771" s="71"/>
      <c r="W771" s="71"/>
      <c r="X771" s="71"/>
      <c r="Y771" s="71">
        <f>SUM('рабочая 2023 г'!Y770-'2022 г.'!Y770)</f>
        <v>0</v>
      </c>
      <c r="Z771" s="73"/>
      <c r="AA771" s="73"/>
      <c r="AB771" s="73"/>
      <c r="AC771" s="73"/>
      <c r="AD771" s="73"/>
      <c r="AE771" s="73"/>
      <c r="AF771" s="75">
        <f t="shared" si="554"/>
        <v>0</v>
      </c>
      <c r="AG771" s="71">
        <f>SUM('рабочая 2023 г'!AG770-'2022 г.'!AG770)</f>
        <v>0</v>
      </c>
      <c r="AH771" s="71">
        <f>SUM('рабочая 2023 г'!AH770-'2022 г.'!AH770)</f>
        <v>0</v>
      </c>
      <c r="AI771" s="71">
        <f>SUM('рабочая 2023 г'!AI770-'2022 г.'!AI770)</f>
        <v>0</v>
      </c>
      <c r="AJ771" s="71">
        <f>SUM('рабочая 2023 г'!AJ770-'2022 г.'!AJ770)</f>
        <v>0</v>
      </c>
      <c r="AK771" s="71">
        <f>SUM('рабочая 2023 г'!AK770-'2022 г.'!AK770)</f>
        <v>0</v>
      </c>
      <c r="AL771" s="71">
        <f>SUM('рабочая 2023 г'!AL770-'2022 г.'!AL770)</f>
        <v>0</v>
      </c>
      <c r="AM771" s="71">
        <f>SUM('рабочая 2023 г'!AM770-'2022 г.'!AM770)</f>
        <v>0</v>
      </c>
      <c r="AN771" s="71">
        <f>SUM('рабочая 2023 г'!AN770-'2022 г.'!AN770)</f>
        <v>0</v>
      </c>
      <c r="AO771" s="71">
        <f>SUM('рабочая 2023 г'!AO770-'2022 г.'!AO770)</f>
        <v>0</v>
      </c>
      <c r="AP771" s="71">
        <f>SUM('рабочая 2023 г'!AP770-'2022 г.'!AP770)</f>
        <v>0</v>
      </c>
      <c r="AQ771" s="71">
        <f>SUM('рабочая 2023 г'!AQ770-'2022 г.'!AQ770)</f>
        <v>0</v>
      </c>
      <c r="AR771" s="71">
        <f>SUM('рабочая 2023 г'!AR770-'2022 г.'!AR770)</f>
        <v>0</v>
      </c>
      <c r="AS771" s="117">
        <f t="shared" si="578"/>
        <v>0</v>
      </c>
      <c r="AT771" s="71">
        <f>SUM('рабочая 2023 г'!AT770-'2022 г.'!AT770)</f>
        <v>0</v>
      </c>
      <c r="AU771" s="71">
        <f>SUM('рабочая 2023 г'!AU770-'2022 г.'!AU770)</f>
        <v>0</v>
      </c>
      <c r="AV771" s="71">
        <f>SUM('рабочая 2023 г'!AV770-'2022 г.'!AV770)</f>
        <v>0</v>
      </c>
      <c r="AW771" s="71">
        <f>SUM('рабочая 2023 г'!AW770-'2022 г.'!AW770)</f>
        <v>0</v>
      </c>
      <c r="AX771" s="71">
        <f>SUM('рабочая 2023 г'!AX770-'2022 г.'!AX770)</f>
        <v>0</v>
      </c>
      <c r="AY771" s="71">
        <f>SUM('рабочая 2023 г'!AY770-'2022 г.'!AY770)</f>
        <v>0</v>
      </c>
      <c r="AZ771" s="71">
        <f>SUM('рабочая 2023 г'!AZ770-'2022 г.'!AZ770)</f>
        <v>0</v>
      </c>
      <c r="BA771" s="71">
        <f>SUM('рабочая 2023 г'!BA770-'2022 г.'!BA770)</f>
        <v>0</v>
      </c>
      <c r="BB771" s="75">
        <f t="shared" si="582"/>
        <v>0</v>
      </c>
      <c r="BC771" s="71">
        <f>SUM('рабочая 2023 г'!BC770-'2022 г.'!BC770)</f>
        <v>0</v>
      </c>
      <c r="BD771" s="71">
        <f>SUM('рабочая 2023 г'!BD770-'2022 г.'!BD770)</f>
        <v>0</v>
      </c>
      <c r="BE771" s="71">
        <f>SUM('рабочая 2023 г'!BE770-'2022 г.'!BE770)</f>
        <v>0</v>
      </c>
      <c r="BF771" s="71">
        <f>SUM('рабочая 2023 г'!BF770-'2022 г.'!BF770)</f>
        <v>0</v>
      </c>
      <c r="BG771" s="71">
        <f>SUM('рабочая 2023 г'!BG770-'2022 г.'!BG770)</f>
        <v>0</v>
      </c>
      <c r="BH771" s="71">
        <f>SUM('рабочая 2023 г'!BH770-'2022 г.'!BH770)</f>
        <v>0</v>
      </c>
      <c r="BI771" s="71">
        <f>SUM('рабочая 2023 г'!BI770-'2022 г.'!BI770)</f>
        <v>0</v>
      </c>
      <c r="BJ771" s="71">
        <f>SUM('рабочая 2023 г'!BJ770-'2022 г.'!BJ770)</f>
        <v>0</v>
      </c>
      <c r="BK771" s="71">
        <f>SUM('рабочая 2023 г'!BK770-'2022 г.'!BK770)</f>
        <v>0</v>
      </c>
      <c r="BL771" s="73">
        <f t="shared" si="579"/>
        <v>0</v>
      </c>
      <c r="BM771" s="71">
        <f>SUM('рабочая 2023 г'!BM770-'2022 г.'!BM770)</f>
        <v>0</v>
      </c>
      <c r="BN771" s="71">
        <f>SUM('рабочая 2023 г'!BN770-'2022 г.'!BN770)</f>
        <v>0</v>
      </c>
      <c r="BO771" s="71">
        <f>SUM('рабочая 2023 г'!BO770-'2022 г.'!BO770)</f>
        <v>0</v>
      </c>
      <c r="BP771" s="71">
        <f>SUM('рабочая 2023 г'!BP770-'2022 г.'!BP770)</f>
        <v>0</v>
      </c>
      <c r="BQ771" s="73">
        <f t="shared" si="574"/>
        <v>0</v>
      </c>
      <c r="BR771" s="71"/>
      <c r="BS771" s="71"/>
      <c r="BT771" s="71"/>
      <c r="BU771" s="71"/>
      <c r="BV771" s="71"/>
      <c r="BW771" s="71"/>
      <c r="BX771" s="71"/>
      <c r="BY771" s="71"/>
      <c r="BZ771" s="71"/>
      <c r="CA771" s="71"/>
      <c r="CB771" s="71"/>
      <c r="CC771" s="71"/>
      <c r="CD771" s="71"/>
      <c r="CE771" s="71"/>
      <c r="CF771" s="71"/>
      <c r="CG771" s="71"/>
      <c r="CH771" s="71"/>
      <c r="CI771" s="71"/>
      <c r="CJ771" s="71"/>
      <c r="CK771" s="71"/>
      <c r="CL771" s="71"/>
      <c r="CM771" s="71"/>
      <c r="CN771" s="71"/>
      <c r="CO771" s="71"/>
      <c r="CP771" s="190">
        <f t="shared" si="580"/>
        <v>0</v>
      </c>
      <c r="CQ771" s="71"/>
      <c r="CR771" s="71"/>
      <c r="CS771" s="71"/>
      <c r="CT771" s="71"/>
      <c r="CU771" s="71"/>
      <c r="CV771" s="71"/>
      <c r="CW771" s="71"/>
      <c r="CX771" s="71"/>
      <c r="CY771" s="71"/>
      <c r="CZ771" s="71"/>
      <c r="DA771" s="71"/>
      <c r="DB771" s="190">
        <f t="shared" si="581"/>
        <v>0</v>
      </c>
      <c r="DC771" s="71">
        <f t="shared" si="575"/>
        <v>0</v>
      </c>
      <c r="DD771" s="71"/>
      <c r="DE771" s="71"/>
      <c r="DF771" s="71"/>
      <c r="DG771" s="190">
        <f t="shared" si="576"/>
        <v>0</v>
      </c>
      <c r="DH771" s="71">
        <f t="shared" si="577"/>
        <v>0</v>
      </c>
      <c r="DI771" s="71"/>
      <c r="DJ771" s="71"/>
      <c r="DK771" s="71"/>
      <c r="DL771" s="71"/>
      <c r="DM771" s="71"/>
      <c r="DN771" s="71"/>
      <c r="DO771" s="71"/>
      <c r="DP771" s="71"/>
      <c r="DQ771" s="71"/>
      <c r="DR771" s="71"/>
      <c r="DS771" s="71"/>
      <c r="DT771" s="71"/>
      <c r="DU771" s="71"/>
      <c r="DV771" s="71"/>
      <c r="DW771" s="71"/>
      <c r="DX771" s="71"/>
      <c r="DY771" s="71"/>
      <c r="DZ771" s="71"/>
      <c r="EA771" s="71"/>
      <c r="EB771" s="71"/>
      <c r="EC771" s="71"/>
      <c r="ED771" s="71"/>
      <c r="EE771" s="71"/>
      <c r="EF771" s="71"/>
      <c r="EG771" s="71"/>
      <c r="EH771" s="71"/>
      <c r="EI771" s="74"/>
      <c r="EJ771" s="74"/>
      <c r="EK771" s="74"/>
      <c r="EL771" s="74"/>
      <c r="EM771" s="74"/>
      <c r="EN771" s="74"/>
      <c r="EO771" s="74"/>
      <c r="EP771" s="74"/>
      <c r="EQ771" s="74"/>
      <c r="ER771" s="74"/>
      <c r="ES771" s="74"/>
      <c r="ET771" s="74"/>
      <c r="EU771" s="74"/>
      <c r="EV771" s="74"/>
      <c r="EW771" s="74"/>
      <c r="EX771" s="74"/>
      <c r="EY771" s="74"/>
      <c r="EZ771" s="74"/>
      <c r="FA771" s="74"/>
      <c r="FB771" s="74"/>
    </row>
    <row r="772" spans="2:158" s="69" customFormat="1">
      <c r="B772" s="76"/>
      <c r="C772" s="77" t="s">
        <v>394</v>
      </c>
      <c r="D772" s="71"/>
      <c r="E772" s="71"/>
      <c r="F772" s="71"/>
      <c r="G772" s="71"/>
      <c r="H772" s="71"/>
      <c r="I772" s="71"/>
      <c r="J772" s="71"/>
      <c r="K772" s="71"/>
      <c r="L772" s="71"/>
      <c r="M772" s="71"/>
      <c r="N772" s="71"/>
      <c r="O772" s="72"/>
      <c r="P772" s="71"/>
      <c r="Q772" s="71"/>
      <c r="R772" s="71"/>
      <c r="S772" s="71"/>
      <c r="T772" s="71"/>
      <c r="U772" s="71"/>
      <c r="V772" s="71"/>
      <c r="W772" s="71"/>
      <c r="X772" s="71"/>
      <c r="Y772" s="71">
        <f>SUM('рабочая 2023 г'!Y771-'2022 г.'!Y771)</f>
        <v>0</v>
      </c>
      <c r="Z772" s="73"/>
      <c r="AA772" s="73"/>
      <c r="AB772" s="73"/>
      <c r="AC772" s="73"/>
      <c r="AD772" s="73"/>
      <c r="AE772" s="73"/>
      <c r="AF772" s="75">
        <f t="shared" si="554"/>
        <v>0</v>
      </c>
      <c r="AG772" s="71">
        <f>SUM('рабочая 2023 г'!AG771-'2022 г.'!AG771)</f>
        <v>0</v>
      </c>
      <c r="AH772" s="71">
        <f>SUM('рабочая 2023 г'!AH771-'2022 г.'!AH771)</f>
        <v>0</v>
      </c>
      <c r="AI772" s="71">
        <f>SUM('рабочая 2023 г'!AI771-'2022 г.'!AI771)</f>
        <v>0</v>
      </c>
      <c r="AJ772" s="71">
        <f>SUM('рабочая 2023 г'!AJ771-'2022 г.'!AJ771)</f>
        <v>0</v>
      </c>
      <c r="AK772" s="71">
        <f>SUM('рабочая 2023 г'!AK771-'2022 г.'!AK771)</f>
        <v>0</v>
      </c>
      <c r="AL772" s="71">
        <f>SUM('рабочая 2023 г'!AL771-'2022 г.'!AL771)</f>
        <v>0</v>
      </c>
      <c r="AM772" s="71">
        <f>SUM('рабочая 2023 г'!AM771-'2022 г.'!AM771)</f>
        <v>0</v>
      </c>
      <c r="AN772" s="71">
        <f>SUM('рабочая 2023 г'!AN771-'2022 г.'!AN771)</f>
        <v>0</v>
      </c>
      <c r="AO772" s="71">
        <f>SUM('рабочая 2023 г'!AO771-'2022 г.'!AO771)</f>
        <v>0</v>
      </c>
      <c r="AP772" s="71">
        <f>SUM('рабочая 2023 г'!AP771-'2022 г.'!AP771)</f>
        <v>0</v>
      </c>
      <c r="AQ772" s="71">
        <f>SUM('рабочая 2023 г'!AQ771-'2022 г.'!AQ771)</f>
        <v>0</v>
      </c>
      <c r="AR772" s="71">
        <f>SUM('рабочая 2023 г'!AR771-'2022 г.'!AR771)</f>
        <v>0</v>
      </c>
      <c r="AS772" s="117">
        <f t="shared" si="578"/>
        <v>0</v>
      </c>
      <c r="AT772" s="71">
        <f>SUM('рабочая 2023 г'!AT771-'2022 г.'!AT771)</f>
        <v>0</v>
      </c>
      <c r="AU772" s="71">
        <f>SUM('рабочая 2023 г'!AU771-'2022 г.'!AU771)</f>
        <v>0</v>
      </c>
      <c r="AV772" s="71">
        <f>SUM('рабочая 2023 г'!AV771-'2022 г.'!AV771)</f>
        <v>0</v>
      </c>
      <c r="AW772" s="71">
        <f>SUM('рабочая 2023 г'!AW771-'2022 г.'!AW771)</f>
        <v>0</v>
      </c>
      <c r="AX772" s="71">
        <f>SUM('рабочая 2023 г'!AX771-'2022 г.'!AX771)</f>
        <v>0</v>
      </c>
      <c r="AY772" s="71">
        <f>SUM('рабочая 2023 г'!AY771-'2022 г.'!AY771)</f>
        <v>0</v>
      </c>
      <c r="AZ772" s="71">
        <f>SUM('рабочая 2023 г'!AZ771-'2022 г.'!AZ771)</f>
        <v>0</v>
      </c>
      <c r="BA772" s="71">
        <f>SUM('рабочая 2023 г'!BA771-'2022 г.'!BA771)</f>
        <v>0</v>
      </c>
      <c r="BB772" s="75">
        <f t="shared" si="582"/>
        <v>0</v>
      </c>
      <c r="BC772" s="71">
        <f>SUM('рабочая 2023 г'!BC771-'2022 г.'!BC771)</f>
        <v>0</v>
      </c>
      <c r="BD772" s="71">
        <f>SUM('рабочая 2023 г'!BD771-'2022 г.'!BD771)</f>
        <v>0</v>
      </c>
      <c r="BE772" s="71">
        <f>SUM('рабочая 2023 г'!BE771-'2022 г.'!BE771)</f>
        <v>0</v>
      </c>
      <c r="BF772" s="71">
        <f>SUM('рабочая 2023 г'!BF771-'2022 г.'!BF771)</f>
        <v>0</v>
      </c>
      <c r="BG772" s="71">
        <f>SUM('рабочая 2023 г'!BG771-'2022 г.'!BG771)</f>
        <v>0</v>
      </c>
      <c r="BH772" s="71">
        <f>SUM('рабочая 2023 г'!BH771-'2022 г.'!BH771)</f>
        <v>0</v>
      </c>
      <c r="BI772" s="71">
        <f>SUM('рабочая 2023 г'!BI771-'2022 г.'!BI771)</f>
        <v>0</v>
      </c>
      <c r="BJ772" s="71">
        <f>SUM('рабочая 2023 г'!BJ771-'2022 г.'!BJ771)</f>
        <v>0</v>
      </c>
      <c r="BK772" s="71">
        <f>SUM('рабочая 2023 г'!BK771-'2022 г.'!BK771)</f>
        <v>0</v>
      </c>
      <c r="BL772" s="73">
        <f t="shared" si="579"/>
        <v>0</v>
      </c>
      <c r="BM772" s="71">
        <f>SUM('рабочая 2023 г'!BM771-'2022 г.'!BM771)</f>
        <v>0</v>
      </c>
      <c r="BN772" s="71">
        <f>SUM('рабочая 2023 г'!BN771-'2022 г.'!BN771)</f>
        <v>0</v>
      </c>
      <c r="BO772" s="71">
        <f>SUM('рабочая 2023 г'!BO771-'2022 г.'!BO771)</f>
        <v>0</v>
      </c>
      <c r="BP772" s="71">
        <f>SUM('рабочая 2023 г'!BP771-'2022 г.'!BP771)</f>
        <v>0</v>
      </c>
      <c r="BQ772" s="73">
        <f t="shared" si="574"/>
        <v>0</v>
      </c>
      <c r="BR772" s="71"/>
      <c r="BS772" s="71"/>
      <c r="BT772" s="71"/>
      <c r="BU772" s="71"/>
      <c r="BV772" s="71"/>
      <c r="BW772" s="71"/>
      <c r="BX772" s="71"/>
      <c r="BY772" s="71"/>
      <c r="BZ772" s="71"/>
      <c r="CA772" s="71"/>
      <c r="CB772" s="71"/>
      <c r="CC772" s="71"/>
      <c r="CD772" s="71"/>
      <c r="CE772" s="71"/>
      <c r="CF772" s="71"/>
      <c r="CG772" s="71"/>
      <c r="CH772" s="71"/>
      <c r="CI772" s="71"/>
      <c r="CJ772" s="71"/>
      <c r="CK772" s="71"/>
      <c r="CL772" s="71"/>
      <c r="CM772" s="71"/>
      <c r="CN772" s="71"/>
      <c r="CO772" s="71"/>
      <c r="CP772" s="190">
        <f t="shared" si="580"/>
        <v>0</v>
      </c>
      <c r="CQ772" s="71"/>
      <c r="CR772" s="71"/>
      <c r="CS772" s="71"/>
      <c r="CT772" s="71"/>
      <c r="CU772" s="71"/>
      <c r="CV772" s="71"/>
      <c r="CW772" s="71"/>
      <c r="CX772" s="71"/>
      <c r="CY772" s="71"/>
      <c r="CZ772" s="71"/>
      <c r="DA772" s="71"/>
      <c r="DB772" s="190">
        <f t="shared" si="581"/>
        <v>0</v>
      </c>
      <c r="DC772" s="71">
        <f t="shared" si="575"/>
        <v>0</v>
      </c>
      <c r="DD772" s="71"/>
      <c r="DE772" s="71"/>
      <c r="DF772" s="71"/>
      <c r="DG772" s="190">
        <f t="shared" si="576"/>
        <v>0</v>
      </c>
      <c r="DH772" s="71">
        <f t="shared" si="577"/>
        <v>0</v>
      </c>
      <c r="DI772" s="71"/>
      <c r="DJ772" s="71"/>
      <c r="DK772" s="71"/>
      <c r="DL772" s="71"/>
      <c r="DM772" s="71"/>
      <c r="DN772" s="71"/>
      <c r="DO772" s="71"/>
      <c r="DP772" s="71"/>
      <c r="DQ772" s="71"/>
      <c r="DR772" s="71"/>
      <c r="DS772" s="71"/>
      <c r="DT772" s="71"/>
      <c r="DU772" s="71"/>
      <c r="DV772" s="71"/>
      <c r="DW772" s="71"/>
      <c r="DX772" s="71"/>
      <c r="DY772" s="71"/>
      <c r="DZ772" s="71"/>
      <c r="EA772" s="71"/>
      <c r="EB772" s="71"/>
      <c r="EC772" s="71"/>
      <c r="ED772" s="71"/>
      <c r="EE772" s="71"/>
      <c r="EF772" s="71"/>
      <c r="EG772" s="71"/>
      <c r="EH772" s="71"/>
      <c r="EI772" s="74"/>
      <c r="EJ772" s="74"/>
      <c r="EK772" s="74"/>
      <c r="EL772" s="74"/>
      <c r="EM772" s="74"/>
      <c r="EN772" s="74"/>
      <c r="EO772" s="74"/>
      <c r="EP772" s="74"/>
      <c r="EQ772" s="74"/>
      <c r="ER772" s="74"/>
      <c r="ES772" s="74"/>
      <c r="ET772" s="74"/>
      <c r="EU772" s="74"/>
      <c r="EV772" s="74"/>
      <c r="EW772" s="74"/>
      <c r="EX772" s="74"/>
      <c r="EY772" s="74"/>
      <c r="EZ772" s="74"/>
      <c r="FA772" s="74"/>
      <c r="FB772" s="74"/>
    </row>
    <row r="773" spans="2:158" s="69" customFormat="1">
      <c r="B773" s="76"/>
      <c r="C773" s="77" t="s">
        <v>395</v>
      </c>
      <c r="D773" s="71"/>
      <c r="E773" s="71"/>
      <c r="F773" s="71"/>
      <c r="G773" s="71"/>
      <c r="H773" s="71"/>
      <c r="I773" s="71"/>
      <c r="J773" s="71"/>
      <c r="K773" s="71"/>
      <c r="L773" s="71"/>
      <c r="M773" s="71"/>
      <c r="N773" s="71"/>
      <c r="O773" s="72"/>
      <c r="P773" s="71"/>
      <c r="Q773" s="71"/>
      <c r="R773" s="71"/>
      <c r="S773" s="71"/>
      <c r="T773" s="71"/>
      <c r="U773" s="71"/>
      <c r="V773" s="71"/>
      <c r="W773" s="71"/>
      <c r="X773" s="71"/>
      <c r="Y773" s="71">
        <f>SUM('рабочая 2023 г'!Y772-'2022 г.'!Y772)</f>
        <v>0</v>
      </c>
      <c r="Z773" s="73"/>
      <c r="AA773" s="73"/>
      <c r="AB773" s="73"/>
      <c r="AC773" s="73"/>
      <c r="AD773" s="73"/>
      <c r="AE773" s="73"/>
      <c r="AF773" s="75">
        <f t="shared" si="554"/>
        <v>1</v>
      </c>
      <c r="AG773" s="71">
        <f>SUM('рабочая 2023 г'!AG772-'2022 г.'!AG772)</f>
        <v>0</v>
      </c>
      <c r="AH773" s="71">
        <f>SUM('рабочая 2023 г'!AH772-'2022 г.'!AH772)</f>
        <v>0</v>
      </c>
      <c r="AI773" s="71">
        <f>SUM('рабочая 2023 г'!AI772-'2022 г.'!AI772)</f>
        <v>0</v>
      </c>
      <c r="AJ773" s="71">
        <f>SUM('рабочая 2023 г'!AJ772-'2022 г.'!AJ772)</f>
        <v>0</v>
      </c>
      <c r="AK773" s="71">
        <f>SUM('рабочая 2023 г'!AK772-'2022 г.'!AK772)</f>
        <v>0</v>
      </c>
      <c r="AL773" s="71">
        <f>SUM('рабочая 2023 г'!AL772-'2022 г.'!AL772)</f>
        <v>0</v>
      </c>
      <c r="AM773" s="71">
        <f>SUM('рабочая 2023 г'!AM772-'2022 г.'!AM772)</f>
        <v>0</v>
      </c>
      <c r="AN773" s="71">
        <f>SUM('рабочая 2023 г'!AN772-'2022 г.'!AN772)</f>
        <v>0</v>
      </c>
      <c r="AO773" s="71">
        <f>SUM('рабочая 2023 г'!AO772-'2022 г.'!AO772)</f>
        <v>0</v>
      </c>
      <c r="AP773" s="71">
        <f>SUM('рабочая 2023 г'!AP772-'2022 г.'!AP772)</f>
        <v>0</v>
      </c>
      <c r="AQ773" s="71">
        <f>SUM('рабочая 2023 г'!AQ772-'2022 г.'!AQ772)</f>
        <v>0</v>
      </c>
      <c r="AR773" s="71">
        <f>SUM('рабочая 2023 г'!AR772-'2022 г.'!AR772)</f>
        <v>0</v>
      </c>
      <c r="AS773" s="117">
        <f t="shared" si="578"/>
        <v>0</v>
      </c>
      <c r="AT773" s="71">
        <f>SUM('рабочая 2023 г'!AT772-'2022 г.'!AT772)</f>
        <v>0</v>
      </c>
      <c r="AU773" s="71">
        <f>SUM('рабочая 2023 г'!AU772-'2022 г.'!AU772)</f>
        <v>0</v>
      </c>
      <c r="AV773" s="71">
        <f>SUM('рабочая 2023 г'!AV772-'2022 г.'!AV772)</f>
        <v>0</v>
      </c>
      <c r="AW773" s="71">
        <f>SUM('рабочая 2023 г'!AW772-'2022 г.'!AW772)</f>
        <v>0</v>
      </c>
      <c r="AX773" s="71">
        <f>SUM('рабочая 2023 г'!AX772-'2022 г.'!AX772)</f>
        <v>0</v>
      </c>
      <c r="AY773" s="71">
        <f>SUM('рабочая 2023 г'!AY772-'2022 г.'!AY772)</f>
        <v>0</v>
      </c>
      <c r="AZ773" s="71">
        <f>SUM('рабочая 2023 г'!AZ772-'2022 г.'!AZ772)</f>
        <v>0</v>
      </c>
      <c r="BA773" s="71">
        <f>SUM('рабочая 2023 г'!BA772-'2022 г.'!BA772)</f>
        <v>0</v>
      </c>
      <c r="BB773" s="75">
        <f t="shared" si="582"/>
        <v>0</v>
      </c>
      <c r="BC773" s="71">
        <f>SUM('рабочая 2023 г'!BC772-'2022 г.'!BC772)</f>
        <v>0</v>
      </c>
      <c r="BD773" s="71">
        <f>SUM('рабочая 2023 г'!BD772-'2022 г.'!BD772)</f>
        <v>0</v>
      </c>
      <c r="BE773" s="71">
        <f>SUM('рабочая 2023 г'!BE772-'2022 г.'!BE772)</f>
        <v>0</v>
      </c>
      <c r="BF773" s="71">
        <f>SUM('рабочая 2023 г'!BF772-'2022 г.'!BF772)</f>
        <v>0</v>
      </c>
      <c r="BG773" s="71">
        <f>SUM('рабочая 2023 г'!BG772-'2022 г.'!BG772)</f>
        <v>0</v>
      </c>
      <c r="BH773" s="71">
        <f>SUM('рабочая 2023 г'!BH772-'2022 г.'!BH772)</f>
        <v>0</v>
      </c>
      <c r="BI773" s="71">
        <f>SUM('рабочая 2023 г'!BI772-'2022 г.'!BI772)</f>
        <v>0</v>
      </c>
      <c r="BJ773" s="71">
        <f>SUM('рабочая 2023 г'!BJ772-'2022 г.'!BJ772)</f>
        <v>0</v>
      </c>
      <c r="BK773" s="71">
        <f>SUM('рабочая 2023 г'!BK772-'2022 г.'!BK772)</f>
        <v>0</v>
      </c>
      <c r="BL773" s="73">
        <f t="shared" si="579"/>
        <v>1</v>
      </c>
      <c r="BM773" s="71">
        <f>SUM('рабочая 2023 г'!BM772-'2022 г.'!BM772)</f>
        <v>0</v>
      </c>
      <c r="BN773" s="71">
        <f>SUM('рабочая 2023 г'!BN772-'2022 г.'!BN772)</f>
        <v>0</v>
      </c>
      <c r="BO773" s="71">
        <f>SUM('рабочая 2023 г'!BO772-'2022 г.'!BO772)</f>
        <v>0</v>
      </c>
      <c r="BP773" s="71">
        <f>SUM('рабочая 2023 г'!BP772-'2022 г.'!BP772)</f>
        <v>1</v>
      </c>
      <c r="BQ773" s="73">
        <f t="shared" si="574"/>
        <v>1</v>
      </c>
      <c r="BR773" s="71"/>
      <c r="BS773" s="71"/>
      <c r="BT773" s="71"/>
      <c r="BU773" s="71"/>
      <c r="BV773" s="71"/>
      <c r="BW773" s="71"/>
      <c r="BX773" s="71"/>
      <c r="BY773" s="71"/>
      <c r="BZ773" s="71"/>
      <c r="CA773" s="71"/>
      <c r="CB773" s="71"/>
      <c r="CC773" s="71"/>
      <c r="CD773" s="71"/>
      <c r="CE773" s="71"/>
      <c r="CF773" s="71"/>
      <c r="CG773" s="71"/>
      <c r="CH773" s="71"/>
      <c r="CI773" s="71"/>
      <c r="CJ773" s="71"/>
      <c r="CK773" s="71"/>
      <c r="CL773" s="71"/>
      <c r="CM773" s="71"/>
      <c r="CN773" s="71"/>
      <c r="CO773" s="71"/>
      <c r="CP773" s="190">
        <f t="shared" si="580"/>
        <v>0</v>
      </c>
      <c r="CQ773" s="71"/>
      <c r="CR773" s="71"/>
      <c r="CS773" s="71"/>
      <c r="CT773" s="71"/>
      <c r="CU773" s="71"/>
      <c r="CV773" s="71"/>
      <c r="CW773" s="71"/>
      <c r="CX773" s="71"/>
      <c r="CY773" s="71"/>
      <c r="CZ773" s="71"/>
      <c r="DA773" s="71"/>
      <c r="DB773" s="190">
        <f t="shared" si="581"/>
        <v>0</v>
      </c>
      <c r="DC773" s="71">
        <f t="shared" si="575"/>
        <v>0</v>
      </c>
      <c r="DD773" s="71"/>
      <c r="DE773" s="71"/>
      <c r="DF773" s="71"/>
      <c r="DG773" s="190">
        <f t="shared" si="576"/>
        <v>0</v>
      </c>
      <c r="DH773" s="71">
        <f t="shared" si="577"/>
        <v>0</v>
      </c>
      <c r="DI773" s="71"/>
      <c r="DJ773" s="71"/>
      <c r="DK773" s="71"/>
      <c r="DL773" s="71"/>
      <c r="DM773" s="71"/>
      <c r="DN773" s="71"/>
      <c r="DO773" s="71"/>
      <c r="DP773" s="71"/>
      <c r="DQ773" s="71"/>
      <c r="DR773" s="71"/>
      <c r="DS773" s="71"/>
      <c r="DT773" s="71"/>
      <c r="DU773" s="71"/>
      <c r="DV773" s="71"/>
      <c r="DW773" s="71"/>
      <c r="DX773" s="71"/>
      <c r="DY773" s="71"/>
      <c r="DZ773" s="71"/>
      <c r="EA773" s="71"/>
      <c r="EB773" s="71"/>
      <c r="EC773" s="71"/>
      <c r="ED773" s="71"/>
      <c r="EE773" s="71"/>
      <c r="EF773" s="71"/>
      <c r="EG773" s="71"/>
      <c r="EH773" s="71"/>
      <c r="EI773" s="74"/>
      <c r="EJ773" s="74"/>
      <c r="EK773" s="74"/>
      <c r="EL773" s="74"/>
      <c r="EM773" s="74"/>
      <c r="EN773" s="74"/>
      <c r="EO773" s="74"/>
      <c r="EP773" s="74"/>
      <c r="EQ773" s="74"/>
      <c r="ER773" s="74"/>
      <c r="ES773" s="74"/>
      <c r="ET773" s="74"/>
      <c r="EU773" s="74"/>
      <c r="EV773" s="74"/>
      <c r="EW773" s="74"/>
      <c r="EX773" s="74"/>
      <c r="EY773" s="74"/>
      <c r="EZ773" s="74"/>
      <c r="FA773" s="74"/>
      <c r="FB773" s="74"/>
    </row>
    <row r="774" spans="2:158" s="69" customFormat="1">
      <c r="B774" s="76"/>
      <c r="C774" s="77" t="s">
        <v>396</v>
      </c>
      <c r="D774" s="71"/>
      <c r="E774" s="71"/>
      <c r="F774" s="71"/>
      <c r="G774" s="71"/>
      <c r="H774" s="71"/>
      <c r="I774" s="71"/>
      <c r="J774" s="71"/>
      <c r="K774" s="71"/>
      <c r="L774" s="71"/>
      <c r="M774" s="71"/>
      <c r="N774" s="71"/>
      <c r="O774" s="72"/>
      <c r="P774" s="71"/>
      <c r="Q774" s="71"/>
      <c r="R774" s="71"/>
      <c r="S774" s="71"/>
      <c r="T774" s="71"/>
      <c r="U774" s="71"/>
      <c r="V774" s="71"/>
      <c r="W774" s="71"/>
      <c r="X774" s="71"/>
      <c r="Y774" s="71">
        <f>SUM('рабочая 2023 г'!Y773-'2022 г.'!Y773)</f>
        <v>0</v>
      </c>
      <c r="Z774" s="73"/>
      <c r="AA774" s="73"/>
      <c r="AB774" s="73"/>
      <c r="AC774" s="73"/>
      <c r="AD774" s="73"/>
      <c r="AE774" s="73"/>
      <c r="AF774" s="75">
        <f t="shared" si="554"/>
        <v>0</v>
      </c>
      <c r="AG774" s="71">
        <f>SUM('рабочая 2023 г'!AG773-'2022 г.'!AG773)</f>
        <v>0</v>
      </c>
      <c r="AH774" s="71">
        <f>SUM('рабочая 2023 г'!AH773-'2022 г.'!AH773)</f>
        <v>0</v>
      </c>
      <c r="AI774" s="71">
        <f>SUM('рабочая 2023 г'!AI773-'2022 г.'!AI773)</f>
        <v>0</v>
      </c>
      <c r="AJ774" s="71">
        <f>SUM('рабочая 2023 г'!AJ773-'2022 г.'!AJ773)</f>
        <v>0</v>
      </c>
      <c r="AK774" s="71">
        <f>SUM('рабочая 2023 г'!AK773-'2022 г.'!AK773)</f>
        <v>0</v>
      </c>
      <c r="AL774" s="71">
        <f>SUM('рабочая 2023 г'!AL773-'2022 г.'!AL773)</f>
        <v>0</v>
      </c>
      <c r="AM774" s="71">
        <f>SUM('рабочая 2023 г'!AM773-'2022 г.'!AM773)</f>
        <v>0</v>
      </c>
      <c r="AN774" s="71">
        <f>SUM('рабочая 2023 г'!AN773-'2022 г.'!AN773)</f>
        <v>0</v>
      </c>
      <c r="AO774" s="71">
        <f>SUM('рабочая 2023 г'!AO773-'2022 г.'!AO773)</f>
        <v>0</v>
      </c>
      <c r="AP774" s="71">
        <f>SUM('рабочая 2023 г'!AP773-'2022 г.'!AP773)</f>
        <v>0</v>
      </c>
      <c r="AQ774" s="71">
        <f>SUM('рабочая 2023 г'!AQ773-'2022 г.'!AQ773)</f>
        <v>0</v>
      </c>
      <c r="AR774" s="71">
        <f>SUM('рабочая 2023 г'!AR773-'2022 г.'!AR773)</f>
        <v>0</v>
      </c>
      <c r="AS774" s="117">
        <f t="shared" si="578"/>
        <v>0</v>
      </c>
      <c r="AT774" s="71">
        <f>SUM('рабочая 2023 г'!AT773-'2022 г.'!AT773)</f>
        <v>0</v>
      </c>
      <c r="AU774" s="71">
        <f>SUM('рабочая 2023 г'!AU773-'2022 г.'!AU773)</f>
        <v>0</v>
      </c>
      <c r="AV774" s="71">
        <f>SUM('рабочая 2023 г'!AV773-'2022 г.'!AV773)</f>
        <v>0</v>
      </c>
      <c r="AW774" s="71">
        <f>SUM('рабочая 2023 г'!AW773-'2022 г.'!AW773)</f>
        <v>0</v>
      </c>
      <c r="AX774" s="71">
        <f>SUM('рабочая 2023 г'!AX773-'2022 г.'!AX773)</f>
        <v>0</v>
      </c>
      <c r="AY774" s="71">
        <f>SUM('рабочая 2023 г'!AY773-'2022 г.'!AY773)</f>
        <v>0</v>
      </c>
      <c r="AZ774" s="71">
        <f>SUM('рабочая 2023 г'!AZ773-'2022 г.'!AZ773)</f>
        <v>0</v>
      </c>
      <c r="BA774" s="71">
        <f>SUM('рабочая 2023 г'!BA773-'2022 г.'!BA773)</f>
        <v>0</v>
      </c>
      <c r="BB774" s="75">
        <f t="shared" si="582"/>
        <v>0</v>
      </c>
      <c r="BC774" s="71">
        <f>SUM('рабочая 2023 г'!BC773-'2022 г.'!BC773)</f>
        <v>0</v>
      </c>
      <c r="BD774" s="71">
        <f>SUM('рабочая 2023 г'!BD773-'2022 г.'!BD773)</f>
        <v>0</v>
      </c>
      <c r="BE774" s="71">
        <f>SUM('рабочая 2023 г'!BE773-'2022 г.'!BE773)</f>
        <v>0</v>
      </c>
      <c r="BF774" s="71">
        <f>SUM('рабочая 2023 г'!BF773-'2022 г.'!BF773)</f>
        <v>0</v>
      </c>
      <c r="BG774" s="71">
        <f>SUM('рабочая 2023 г'!BG773-'2022 г.'!BG773)</f>
        <v>0</v>
      </c>
      <c r="BH774" s="71">
        <f>SUM('рабочая 2023 г'!BH773-'2022 г.'!BH773)</f>
        <v>0</v>
      </c>
      <c r="BI774" s="71">
        <f>SUM('рабочая 2023 г'!BI773-'2022 г.'!BI773)</f>
        <v>0</v>
      </c>
      <c r="BJ774" s="71">
        <f>SUM('рабочая 2023 г'!BJ773-'2022 г.'!BJ773)</f>
        <v>0</v>
      </c>
      <c r="BK774" s="71">
        <f>SUM('рабочая 2023 г'!BK773-'2022 г.'!BK773)</f>
        <v>0</v>
      </c>
      <c r="BL774" s="73">
        <f t="shared" si="579"/>
        <v>0</v>
      </c>
      <c r="BM774" s="71">
        <f>SUM('рабочая 2023 г'!BM773-'2022 г.'!BM773)</f>
        <v>0</v>
      </c>
      <c r="BN774" s="71">
        <f>SUM('рабочая 2023 г'!BN773-'2022 г.'!BN773)</f>
        <v>0</v>
      </c>
      <c r="BO774" s="71">
        <f>SUM('рабочая 2023 г'!BO773-'2022 г.'!BO773)</f>
        <v>0</v>
      </c>
      <c r="BP774" s="71">
        <f>SUM('рабочая 2023 г'!BP773-'2022 г.'!BP773)</f>
        <v>0</v>
      </c>
      <c r="BQ774" s="73">
        <f t="shared" si="574"/>
        <v>0</v>
      </c>
      <c r="BR774" s="71"/>
      <c r="BS774" s="71"/>
      <c r="BT774" s="71"/>
      <c r="BU774" s="71"/>
      <c r="BV774" s="71"/>
      <c r="BW774" s="71"/>
      <c r="BX774" s="71"/>
      <c r="BY774" s="71"/>
      <c r="BZ774" s="71"/>
      <c r="CA774" s="71"/>
      <c r="CB774" s="71"/>
      <c r="CC774" s="71"/>
      <c r="CD774" s="71"/>
      <c r="CE774" s="71"/>
      <c r="CF774" s="71"/>
      <c r="CG774" s="71"/>
      <c r="CH774" s="71"/>
      <c r="CI774" s="71"/>
      <c r="CJ774" s="71"/>
      <c r="CK774" s="71"/>
      <c r="CL774" s="71"/>
      <c r="CM774" s="71"/>
      <c r="CN774" s="71"/>
      <c r="CO774" s="71"/>
      <c r="CP774" s="190">
        <f t="shared" si="580"/>
        <v>0</v>
      </c>
      <c r="CQ774" s="71"/>
      <c r="CR774" s="71"/>
      <c r="CS774" s="71"/>
      <c r="CT774" s="71"/>
      <c r="CU774" s="71"/>
      <c r="CV774" s="71"/>
      <c r="CW774" s="71"/>
      <c r="CX774" s="71"/>
      <c r="CY774" s="71"/>
      <c r="CZ774" s="71"/>
      <c r="DA774" s="71"/>
      <c r="DB774" s="190">
        <f t="shared" si="581"/>
        <v>0</v>
      </c>
      <c r="DC774" s="71">
        <f t="shared" si="575"/>
        <v>0</v>
      </c>
      <c r="DD774" s="71"/>
      <c r="DE774" s="71"/>
      <c r="DF774" s="71"/>
      <c r="DG774" s="190">
        <f t="shared" si="576"/>
        <v>0</v>
      </c>
      <c r="DH774" s="71">
        <f t="shared" si="577"/>
        <v>0</v>
      </c>
      <c r="DI774" s="71"/>
      <c r="DJ774" s="71"/>
      <c r="DK774" s="71"/>
      <c r="DL774" s="71"/>
      <c r="DM774" s="71"/>
      <c r="DN774" s="71"/>
      <c r="DO774" s="71"/>
      <c r="DP774" s="71"/>
      <c r="DQ774" s="71"/>
      <c r="DR774" s="71"/>
      <c r="DS774" s="71"/>
      <c r="DT774" s="71"/>
      <c r="DU774" s="71"/>
      <c r="DV774" s="71"/>
      <c r="DW774" s="71"/>
      <c r="DX774" s="71"/>
      <c r="DY774" s="71"/>
      <c r="DZ774" s="71"/>
      <c r="EA774" s="71"/>
      <c r="EB774" s="71"/>
      <c r="EC774" s="71"/>
      <c r="ED774" s="71"/>
      <c r="EE774" s="71"/>
      <c r="EF774" s="71"/>
      <c r="EG774" s="71"/>
      <c r="EH774" s="71"/>
      <c r="EI774" s="74"/>
      <c r="EJ774" s="74"/>
      <c r="EK774" s="74"/>
      <c r="EL774" s="74"/>
      <c r="EM774" s="74"/>
      <c r="EN774" s="74"/>
      <c r="EO774" s="74"/>
      <c r="EP774" s="74"/>
      <c r="EQ774" s="74"/>
      <c r="ER774" s="74"/>
      <c r="ES774" s="74"/>
      <c r="ET774" s="74"/>
      <c r="EU774" s="74"/>
      <c r="EV774" s="74"/>
      <c r="EW774" s="74"/>
      <c r="EX774" s="74"/>
      <c r="EY774" s="74"/>
      <c r="EZ774" s="74"/>
      <c r="FA774" s="74"/>
      <c r="FB774" s="74"/>
    </row>
    <row r="775" spans="2:158" s="69" customFormat="1">
      <c r="B775" s="76"/>
      <c r="C775" s="77" t="s">
        <v>397</v>
      </c>
      <c r="D775" s="71"/>
      <c r="E775" s="71"/>
      <c r="F775" s="71"/>
      <c r="G775" s="71"/>
      <c r="H775" s="71"/>
      <c r="I775" s="71"/>
      <c r="J775" s="71"/>
      <c r="K775" s="71"/>
      <c r="L775" s="71"/>
      <c r="M775" s="71"/>
      <c r="N775" s="71"/>
      <c r="O775" s="72"/>
      <c r="P775" s="71"/>
      <c r="Q775" s="71"/>
      <c r="R775" s="71"/>
      <c r="S775" s="71"/>
      <c r="T775" s="71"/>
      <c r="U775" s="71"/>
      <c r="V775" s="71"/>
      <c r="W775" s="71"/>
      <c r="X775" s="71"/>
      <c r="Y775" s="71">
        <f>SUM('рабочая 2023 г'!Y774-'2022 г.'!Y774)</f>
        <v>0</v>
      </c>
      <c r="Z775" s="73"/>
      <c r="AA775" s="73"/>
      <c r="AB775" s="73"/>
      <c r="AC775" s="73"/>
      <c r="AD775" s="73"/>
      <c r="AE775" s="73"/>
      <c r="AF775" s="75">
        <f t="shared" si="554"/>
        <v>0</v>
      </c>
      <c r="AG775" s="71">
        <f>SUM('рабочая 2023 г'!AG774-'2022 г.'!AG774)</f>
        <v>0</v>
      </c>
      <c r="AH775" s="71">
        <f>SUM('рабочая 2023 г'!AH774-'2022 г.'!AH774)</f>
        <v>0</v>
      </c>
      <c r="AI775" s="71">
        <f>SUM('рабочая 2023 г'!AI774-'2022 г.'!AI774)</f>
        <v>0</v>
      </c>
      <c r="AJ775" s="71">
        <f>SUM('рабочая 2023 г'!AJ774-'2022 г.'!AJ774)</f>
        <v>0</v>
      </c>
      <c r="AK775" s="71">
        <f>SUM('рабочая 2023 г'!AK774-'2022 г.'!AK774)</f>
        <v>0</v>
      </c>
      <c r="AL775" s="71">
        <f>SUM('рабочая 2023 г'!AL774-'2022 г.'!AL774)</f>
        <v>0</v>
      </c>
      <c r="AM775" s="71">
        <f>SUM('рабочая 2023 г'!AM774-'2022 г.'!AM774)</f>
        <v>0</v>
      </c>
      <c r="AN775" s="71">
        <f>SUM('рабочая 2023 г'!AN774-'2022 г.'!AN774)</f>
        <v>0</v>
      </c>
      <c r="AO775" s="71">
        <f>SUM('рабочая 2023 г'!AO774-'2022 г.'!AO774)</f>
        <v>0</v>
      </c>
      <c r="AP775" s="71">
        <f>SUM('рабочая 2023 г'!AP774-'2022 г.'!AP774)</f>
        <v>0</v>
      </c>
      <c r="AQ775" s="71">
        <f>SUM('рабочая 2023 г'!AQ774-'2022 г.'!AQ774)</f>
        <v>0</v>
      </c>
      <c r="AR775" s="71">
        <f>SUM('рабочая 2023 г'!AR774-'2022 г.'!AR774)</f>
        <v>0</v>
      </c>
      <c r="AS775" s="117">
        <f t="shared" si="578"/>
        <v>0</v>
      </c>
      <c r="AT775" s="71">
        <f>SUM('рабочая 2023 г'!AT774-'2022 г.'!AT774)</f>
        <v>0</v>
      </c>
      <c r="AU775" s="71">
        <f>SUM('рабочая 2023 г'!AU774-'2022 г.'!AU774)</f>
        <v>0</v>
      </c>
      <c r="AV775" s="71">
        <f>SUM('рабочая 2023 г'!AV774-'2022 г.'!AV774)</f>
        <v>0</v>
      </c>
      <c r="AW775" s="71">
        <f>SUM('рабочая 2023 г'!AW774-'2022 г.'!AW774)</f>
        <v>0</v>
      </c>
      <c r="AX775" s="71">
        <f>SUM('рабочая 2023 г'!AX774-'2022 г.'!AX774)</f>
        <v>0</v>
      </c>
      <c r="AY775" s="71">
        <f>SUM('рабочая 2023 г'!AY774-'2022 г.'!AY774)</f>
        <v>0</v>
      </c>
      <c r="AZ775" s="71">
        <f>SUM('рабочая 2023 г'!AZ774-'2022 г.'!AZ774)</f>
        <v>0</v>
      </c>
      <c r="BA775" s="71">
        <f>SUM('рабочая 2023 г'!BA774-'2022 г.'!BA774)</f>
        <v>0</v>
      </c>
      <c r="BB775" s="75">
        <f t="shared" si="582"/>
        <v>0</v>
      </c>
      <c r="BC775" s="71">
        <f>SUM('рабочая 2023 г'!BC774-'2022 г.'!BC774)</f>
        <v>0</v>
      </c>
      <c r="BD775" s="71">
        <f>SUM('рабочая 2023 г'!BD774-'2022 г.'!BD774)</f>
        <v>0</v>
      </c>
      <c r="BE775" s="71">
        <f>SUM('рабочая 2023 г'!BE774-'2022 г.'!BE774)</f>
        <v>0</v>
      </c>
      <c r="BF775" s="71">
        <f>SUM('рабочая 2023 г'!BF774-'2022 г.'!BF774)</f>
        <v>0</v>
      </c>
      <c r="BG775" s="71">
        <f>SUM('рабочая 2023 г'!BG774-'2022 г.'!BG774)</f>
        <v>0</v>
      </c>
      <c r="BH775" s="71">
        <f>SUM('рабочая 2023 г'!BH774-'2022 г.'!BH774)</f>
        <v>0</v>
      </c>
      <c r="BI775" s="71">
        <f>SUM('рабочая 2023 г'!BI774-'2022 г.'!BI774)</f>
        <v>0</v>
      </c>
      <c r="BJ775" s="71">
        <f>SUM('рабочая 2023 г'!BJ774-'2022 г.'!BJ774)</f>
        <v>0</v>
      </c>
      <c r="BK775" s="71">
        <f>SUM('рабочая 2023 г'!BK774-'2022 г.'!BK774)</f>
        <v>0</v>
      </c>
      <c r="BL775" s="73">
        <f t="shared" si="579"/>
        <v>0</v>
      </c>
      <c r="BM775" s="71">
        <f>SUM('рабочая 2023 г'!BM774-'2022 г.'!BM774)</f>
        <v>0</v>
      </c>
      <c r="BN775" s="71">
        <f>SUM('рабочая 2023 г'!BN774-'2022 г.'!BN774)</f>
        <v>0</v>
      </c>
      <c r="BO775" s="71">
        <f>SUM('рабочая 2023 г'!BO774-'2022 г.'!BO774)</f>
        <v>0</v>
      </c>
      <c r="BP775" s="71">
        <f>SUM('рабочая 2023 г'!BP774-'2022 г.'!BP774)</f>
        <v>0</v>
      </c>
      <c r="BQ775" s="73">
        <f t="shared" si="574"/>
        <v>0</v>
      </c>
      <c r="BR775" s="71"/>
      <c r="BS775" s="71"/>
      <c r="BT775" s="71"/>
      <c r="BU775" s="71"/>
      <c r="BV775" s="71"/>
      <c r="BW775" s="71"/>
      <c r="BX775" s="71"/>
      <c r="BY775" s="71"/>
      <c r="BZ775" s="71"/>
      <c r="CA775" s="71"/>
      <c r="CB775" s="71"/>
      <c r="CC775" s="71"/>
      <c r="CD775" s="71"/>
      <c r="CE775" s="71"/>
      <c r="CF775" s="71"/>
      <c r="CG775" s="71"/>
      <c r="CH775" s="71"/>
      <c r="CI775" s="71"/>
      <c r="CJ775" s="71"/>
      <c r="CK775" s="71"/>
      <c r="CL775" s="71"/>
      <c r="CM775" s="71"/>
      <c r="CN775" s="71"/>
      <c r="CO775" s="71"/>
      <c r="CP775" s="190">
        <f t="shared" si="580"/>
        <v>0</v>
      </c>
      <c r="CQ775" s="71"/>
      <c r="CR775" s="71"/>
      <c r="CS775" s="71"/>
      <c r="CT775" s="71"/>
      <c r="CU775" s="71"/>
      <c r="CV775" s="71"/>
      <c r="CW775" s="71"/>
      <c r="CX775" s="71"/>
      <c r="CY775" s="71"/>
      <c r="CZ775" s="71"/>
      <c r="DA775" s="71"/>
      <c r="DB775" s="190">
        <f t="shared" si="581"/>
        <v>0</v>
      </c>
      <c r="DC775" s="71">
        <f t="shared" si="575"/>
        <v>0</v>
      </c>
      <c r="DD775" s="71"/>
      <c r="DE775" s="71"/>
      <c r="DF775" s="71"/>
      <c r="DG775" s="190">
        <f t="shared" si="576"/>
        <v>0</v>
      </c>
      <c r="DH775" s="71">
        <f t="shared" si="577"/>
        <v>0</v>
      </c>
      <c r="DI775" s="71"/>
      <c r="DJ775" s="71"/>
      <c r="DK775" s="71"/>
      <c r="DL775" s="71"/>
      <c r="DM775" s="71"/>
      <c r="DN775" s="71"/>
      <c r="DO775" s="71"/>
      <c r="DP775" s="71"/>
      <c r="DQ775" s="71"/>
      <c r="DR775" s="71"/>
      <c r="DS775" s="71"/>
      <c r="DT775" s="71"/>
      <c r="DU775" s="71"/>
      <c r="DV775" s="71"/>
      <c r="DW775" s="71"/>
      <c r="DX775" s="71"/>
      <c r="DY775" s="71"/>
      <c r="DZ775" s="71"/>
      <c r="EA775" s="71"/>
      <c r="EB775" s="71"/>
      <c r="EC775" s="71"/>
      <c r="ED775" s="71"/>
      <c r="EE775" s="71"/>
      <c r="EF775" s="71"/>
      <c r="EG775" s="71"/>
      <c r="EH775" s="71"/>
      <c r="EI775" s="74"/>
      <c r="EJ775" s="74"/>
      <c r="EK775" s="74"/>
      <c r="EL775" s="74"/>
      <c r="EM775" s="74"/>
      <c r="EN775" s="74"/>
      <c r="EO775" s="74"/>
      <c r="EP775" s="74"/>
      <c r="EQ775" s="74"/>
      <c r="ER775" s="74"/>
      <c r="ES775" s="74"/>
      <c r="ET775" s="74"/>
      <c r="EU775" s="74"/>
      <c r="EV775" s="74"/>
      <c r="EW775" s="74"/>
      <c r="EX775" s="74"/>
      <c r="EY775" s="74"/>
      <c r="EZ775" s="74"/>
      <c r="FA775" s="74"/>
      <c r="FB775" s="74"/>
    </row>
    <row r="776" spans="2:158" s="69" customFormat="1">
      <c r="B776" s="76"/>
      <c r="C776" s="77" t="s">
        <v>398</v>
      </c>
      <c r="D776" s="71"/>
      <c r="E776" s="71"/>
      <c r="F776" s="71"/>
      <c r="G776" s="71"/>
      <c r="H776" s="71"/>
      <c r="I776" s="71"/>
      <c r="J776" s="71"/>
      <c r="K776" s="71"/>
      <c r="L776" s="71"/>
      <c r="M776" s="71"/>
      <c r="N776" s="71"/>
      <c r="O776" s="72"/>
      <c r="P776" s="71"/>
      <c r="Q776" s="71"/>
      <c r="R776" s="71"/>
      <c r="S776" s="71"/>
      <c r="T776" s="71"/>
      <c r="U776" s="71"/>
      <c r="V776" s="71"/>
      <c r="W776" s="71"/>
      <c r="X776" s="71"/>
      <c r="Y776" s="71">
        <f>SUM('рабочая 2023 г'!Y775-'2022 г.'!Y775)</f>
        <v>0</v>
      </c>
      <c r="Z776" s="73"/>
      <c r="AA776" s="73"/>
      <c r="AB776" s="73"/>
      <c r="AC776" s="73"/>
      <c r="AD776" s="73"/>
      <c r="AE776" s="73"/>
      <c r="AF776" s="75">
        <f t="shared" si="554"/>
        <v>0</v>
      </c>
      <c r="AG776" s="71">
        <f>SUM('рабочая 2023 г'!AG775-'2022 г.'!AG775)</f>
        <v>0</v>
      </c>
      <c r="AH776" s="71">
        <f>SUM('рабочая 2023 г'!AH775-'2022 г.'!AH775)</f>
        <v>0</v>
      </c>
      <c r="AI776" s="71">
        <f>SUM('рабочая 2023 г'!AI775-'2022 г.'!AI775)</f>
        <v>0</v>
      </c>
      <c r="AJ776" s="71">
        <f>SUM('рабочая 2023 г'!AJ775-'2022 г.'!AJ775)</f>
        <v>0</v>
      </c>
      <c r="AK776" s="71">
        <f>SUM('рабочая 2023 г'!AK775-'2022 г.'!AK775)</f>
        <v>0</v>
      </c>
      <c r="AL776" s="71">
        <f>SUM('рабочая 2023 г'!AL775-'2022 г.'!AL775)</f>
        <v>0</v>
      </c>
      <c r="AM776" s="71">
        <f>SUM('рабочая 2023 г'!AM775-'2022 г.'!AM775)</f>
        <v>0</v>
      </c>
      <c r="AN776" s="71">
        <f>SUM('рабочая 2023 г'!AN775-'2022 г.'!AN775)</f>
        <v>0</v>
      </c>
      <c r="AO776" s="71">
        <f>SUM('рабочая 2023 г'!AO775-'2022 г.'!AO775)</f>
        <v>0</v>
      </c>
      <c r="AP776" s="71">
        <f>SUM('рабочая 2023 г'!AP775-'2022 г.'!AP775)</f>
        <v>0</v>
      </c>
      <c r="AQ776" s="71">
        <f>SUM('рабочая 2023 г'!AQ775-'2022 г.'!AQ775)</f>
        <v>0</v>
      </c>
      <c r="AR776" s="71">
        <f>SUM('рабочая 2023 г'!AR775-'2022 г.'!AR775)</f>
        <v>0</v>
      </c>
      <c r="AS776" s="117"/>
      <c r="AT776" s="71">
        <f>SUM('рабочая 2023 г'!AT775-'2022 г.'!AT775)</f>
        <v>0</v>
      </c>
      <c r="AU776" s="71">
        <f>SUM('рабочая 2023 г'!AU775-'2022 г.'!AU775)</f>
        <v>0</v>
      </c>
      <c r="AV776" s="71">
        <f>SUM('рабочая 2023 г'!AV775-'2022 г.'!AV775)</f>
        <v>0</v>
      </c>
      <c r="AW776" s="71">
        <f>SUM('рабочая 2023 г'!AW775-'2022 г.'!AW775)</f>
        <v>0</v>
      </c>
      <c r="AX776" s="71">
        <f>SUM('рабочая 2023 г'!AX775-'2022 г.'!AX775)</f>
        <v>0</v>
      </c>
      <c r="AY776" s="71">
        <f>SUM('рабочая 2023 г'!AY775-'2022 г.'!AY775)</f>
        <v>0</v>
      </c>
      <c r="AZ776" s="71">
        <f>SUM('рабочая 2023 г'!AZ775-'2022 г.'!AZ775)</f>
        <v>0</v>
      </c>
      <c r="BA776" s="71">
        <f>SUM('рабочая 2023 г'!BA775-'2022 г.'!BA775)</f>
        <v>0</v>
      </c>
      <c r="BB776" s="75">
        <f t="shared" si="582"/>
        <v>0</v>
      </c>
      <c r="BC776" s="71">
        <f>SUM('рабочая 2023 г'!BC775-'2022 г.'!BC775)</f>
        <v>0</v>
      </c>
      <c r="BD776" s="71">
        <f>SUM('рабочая 2023 г'!BD775-'2022 г.'!BD775)</f>
        <v>0</v>
      </c>
      <c r="BE776" s="71">
        <f>SUM('рабочая 2023 г'!BE775-'2022 г.'!BE775)</f>
        <v>0</v>
      </c>
      <c r="BF776" s="71">
        <f>SUM('рабочая 2023 г'!BF775-'2022 г.'!BF775)</f>
        <v>0</v>
      </c>
      <c r="BG776" s="71">
        <f>SUM('рабочая 2023 г'!BG775-'2022 г.'!BG775)</f>
        <v>0</v>
      </c>
      <c r="BH776" s="71">
        <f>SUM('рабочая 2023 г'!BH775-'2022 г.'!BH775)</f>
        <v>0</v>
      </c>
      <c r="BI776" s="71">
        <f>SUM('рабочая 2023 г'!BI775-'2022 г.'!BI775)</f>
        <v>0</v>
      </c>
      <c r="BJ776" s="71">
        <f>SUM('рабочая 2023 г'!BJ775-'2022 г.'!BJ775)</f>
        <v>0</v>
      </c>
      <c r="BK776" s="71">
        <f>SUM('рабочая 2023 г'!BK775-'2022 г.'!BK775)</f>
        <v>0</v>
      </c>
      <c r="BL776" s="73">
        <f t="shared" si="579"/>
        <v>0</v>
      </c>
      <c r="BM776" s="71">
        <f>SUM('рабочая 2023 г'!BM775-'2022 г.'!BM775)</f>
        <v>0</v>
      </c>
      <c r="BN776" s="71">
        <f>SUM('рабочая 2023 г'!BN775-'2022 г.'!BN775)</f>
        <v>0</v>
      </c>
      <c r="BO776" s="71">
        <f>SUM('рабочая 2023 г'!BO775-'2022 г.'!BO775)</f>
        <v>0</v>
      </c>
      <c r="BP776" s="71">
        <f>SUM('рабочая 2023 г'!BP775-'2022 г.'!BP775)</f>
        <v>0</v>
      </c>
      <c r="BQ776" s="73">
        <f t="shared" si="574"/>
        <v>0</v>
      </c>
      <c r="BR776" s="71"/>
      <c r="BS776" s="71"/>
      <c r="BT776" s="71"/>
      <c r="BU776" s="71"/>
      <c r="BV776" s="71"/>
      <c r="BW776" s="71"/>
      <c r="BX776" s="71"/>
      <c r="BY776" s="71"/>
      <c r="BZ776" s="71"/>
      <c r="CA776" s="71"/>
      <c r="CB776" s="71"/>
      <c r="CC776" s="71"/>
      <c r="CD776" s="71"/>
      <c r="CE776" s="71"/>
      <c r="CF776" s="71"/>
      <c r="CG776" s="71"/>
      <c r="CH776" s="71"/>
      <c r="CI776" s="71"/>
      <c r="CJ776" s="71"/>
      <c r="CK776" s="71"/>
      <c r="CL776" s="71"/>
      <c r="CM776" s="71"/>
      <c r="CN776" s="71"/>
      <c r="CO776" s="71"/>
      <c r="CP776" s="190">
        <f t="shared" si="580"/>
        <v>0</v>
      </c>
      <c r="CQ776" s="71"/>
      <c r="CR776" s="71"/>
      <c r="CS776" s="71"/>
      <c r="CT776" s="71"/>
      <c r="CU776" s="71"/>
      <c r="CV776" s="71"/>
      <c r="CW776" s="71"/>
      <c r="CX776" s="71"/>
      <c r="CY776" s="71"/>
      <c r="CZ776" s="71"/>
      <c r="DA776" s="71"/>
      <c r="DB776" s="190">
        <f t="shared" si="581"/>
        <v>0</v>
      </c>
      <c r="DC776" s="71">
        <f t="shared" si="575"/>
        <v>0</v>
      </c>
      <c r="DD776" s="71"/>
      <c r="DE776" s="71"/>
      <c r="DF776" s="71"/>
      <c r="DG776" s="190">
        <f t="shared" si="576"/>
        <v>0</v>
      </c>
      <c r="DH776" s="71">
        <f t="shared" si="577"/>
        <v>0</v>
      </c>
      <c r="DI776" s="71"/>
      <c r="DJ776" s="71"/>
      <c r="DK776" s="71"/>
      <c r="DL776" s="71"/>
      <c r="DM776" s="71"/>
      <c r="DN776" s="71"/>
      <c r="DO776" s="71"/>
      <c r="DP776" s="71"/>
      <c r="DQ776" s="71"/>
      <c r="DR776" s="71"/>
      <c r="DS776" s="71"/>
      <c r="DT776" s="71"/>
      <c r="DU776" s="71"/>
      <c r="DV776" s="71"/>
      <c r="DW776" s="71"/>
      <c r="DX776" s="71"/>
      <c r="DY776" s="71"/>
      <c r="DZ776" s="71"/>
      <c r="EA776" s="71"/>
      <c r="EB776" s="71"/>
      <c r="EC776" s="71"/>
      <c r="ED776" s="71"/>
      <c r="EE776" s="71"/>
      <c r="EF776" s="71"/>
      <c r="EG776" s="71"/>
      <c r="EH776" s="71"/>
      <c r="EI776" s="74"/>
      <c r="EJ776" s="74"/>
      <c r="EK776" s="74"/>
      <c r="EL776" s="74"/>
      <c r="EM776" s="74"/>
      <c r="EN776" s="74"/>
      <c r="EO776" s="74"/>
      <c r="EP776" s="74"/>
      <c r="EQ776" s="74"/>
      <c r="ER776" s="74"/>
      <c r="ES776" s="74"/>
      <c r="ET776" s="74"/>
      <c r="EU776" s="74"/>
      <c r="EV776" s="74"/>
      <c r="EW776" s="74"/>
      <c r="EX776" s="74"/>
      <c r="EY776" s="74"/>
      <c r="EZ776" s="74"/>
      <c r="FA776" s="74"/>
      <c r="FB776" s="74"/>
    </row>
    <row r="777" spans="2:158" s="146" customFormat="1" ht="9.75" customHeight="1">
      <c r="B777" s="702" t="s">
        <v>513</v>
      </c>
      <c r="C777" s="704" t="s">
        <v>514</v>
      </c>
      <c r="D777" s="143"/>
      <c r="E777" s="143"/>
      <c r="F777" s="143"/>
      <c r="G777" s="143"/>
      <c r="H777" s="143"/>
      <c r="I777" s="143"/>
      <c r="J777" s="143"/>
      <c r="K777" s="143"/>
      <c r="L777" s="143"/>
      <c r="M777" s="143"/>
      <c r="N777" s="143"/>
      <c r="O777" s="144"/>
      <c r="P777" s="143"/>
      <c r="Q777" s="143"/>
      <c r="R777" s="143"/>
      <c r="S777" s="143"/>
      <c r="T777" s="143"/>
      <c r="U777" s="143"/>
      <c r="V777" s="143"/>
      <c r="W777" s="143"/>
      <c r="X777" s="143"/>
      <c r="Y777" s="125"/>
      <c r="Z777" s="125"/>
      <c r="AA777" s="125"/>
      <c r="AB777" s="125"/>
      <c r="AC777" s="125"/>
      <c r="AD777" s="125"/>
      <c r="AE777" s="125"/>
      <c r="AF777" s="125">
        <f t="shared" si="554"/>
        <v>0</v>
      </c>
      <c r="AG777" s="143"/>
      <c r="AH777" s="143"/>
      <c r="AI777" s="143"/>
      <c r="AJ777" s="143"/>
      <c r="AK777" s="143"/>
      <c r="AL777" s="143"/>
      <c r="AM777" s="143"/>
      <c r="AN777" s="143"/>
      <c r="AO777" s="143"/>
      <c r="AP777" s="143"/>
      <c r="AQ777" s="143"/>
      <c r="AR777" s="143"/>
      <c r="AS777" s="126">
        <f t="shared" si="552"/>
        <v>0</v>
      </c>
      <c r="AT777" s="143"/>
      <c r="AU777" s="125">
        <f>SUM(AV777:AX777)</f>
        <v>0</v>
      </c>
      <c r="AV777" s="143"/>
      <c r="AW777" s="143"/>
      <c r="AX777" s="143"/>
      <c r="AY777" s="143"/>
      <c r="AZ777" s="143"/>
      <c r="BA777" s="143"/>
      <c r="BB777" s="125">
        <f t="shared" si="569"/>
        <v>0</v>
      </c>
      <c r="BC777" s="143"/>
      <c r="BD777" s="143"/>
      <c r="BE777" s="143"/>
      <c r="BF777" s="143"/>
      <c r="BG777" s="143"/>
      <c r="BH777" s="143"/>
      <c r="BI777" s="143"/>
      <c r="BJ777" s="143"/>
      <c r="BK777" s="143"/>
      <c r="BL777" s="125">
        <f>SUM(BM777:BP777)</f>
        <v>0</v>
      </c>
      <c r="BM777" s="143"/>
      <c r="BN777" s="143"/>
      <c r="BO777" s="143"/>
      <c r="BP777" s="143"/>
      <c r="BQ777" s="143"/>
      <c r="BR777" s="143"/>
      <c r="BS777" s="143"/>
      <c r="BT777" s="143"/>
      <c r="BU777" s="143"/>
      <c r="BV777" s="143"/>
      <c r="BW777" s="143"/>
      <c r="BX777" s="143"/>
      <c r="BY777" s="143"/>
      <c r="BZ777" s="143"/>
      <c r="CA777" s="143"/>
      <c r="CB777" s="143"/>
      <c r="CC777" s="143"/>
      <c r="CD777" s="143"/>
      <c r="CE777" s="143"/>
      <c r="CF777" s="143"/>
      <c r="CG777" s="143"/>
      <c r="CH777" s="143"/>
      <c r="CI777" s="143"/>
      <c r="CJ777" s="143"/>
      <c r="CK777" s="143"/>
      <c r="CL777" s="143"/>
      <c r="CM777" s="143"/>
      <c r="CN777" s="143"/>
      <c r="CO777" s="143"/>
      <c r="CP777" s="188">
        <f t="shared" si="580"/>
        <v>0</v>
      </c>
      <c r="CQ777" s="143"/>
      <c r="CR777" s="143"/>
      <c r="CS777" s="143"/>
      <c r="CT777" s="143"/>
      <c r="CU777" s="143"/>
      <c r="CV777" s="143"/>
      <c r="CW777" s="143"/>
      <c r="CX777" s="143"/>
      <c r="CY777" s="143"/>
      <c r="CZ777" s="143"/>
      <c r="DA777" s="143"/>
      <c r="DB777" s="188">
        <f t="shared" si="581"/>
        <v>0</v>
      </c>
      <c r="DC777" s="38">
        <f t="shared" si="575"/>
        <v>0</v>
      </c>
      <c r="DD777" s="143"/>
      <c r="DE777" s="143"/>
      <c r="DF777" s="143"/>
      <c r="DG777" s="188">
        <f t="shared" si="576"/>
        <v>0</v>
      </c>
      <c r="DH777" s="38">
        <f t="shared" si="577"/>
        <v>0</v>
      </c>
      <c r="DI777" s="143"/>
      <c r="DJ777" s="143"/>
      <c r="DK777" s="143"/>
      <c r="DL777" s="143"/>
      <c r="DM777" s="143"/>
      <c r="DN777" s="143"/>
      <c r="DO777" s="143"/>
      <c r="DP777" s="143"/>
      <c r="DQ777" s="143"/>
      <c r="DR777" s="143"/>
      <c r="DS777" s="143"/>
      <c r="DT777" s="143"/>
      <c r="DU777" s="143"/>
      <c r="DV777" s="143"/>
      <c r="DW777" s="143"/>
      <c r="DX777" s="143"/>
      <c r="DY777" s="143"/>
      <c r="DZ777" s="143"/>
      <c r="EA777" s="143"/>
      <c r="EB777" s="143"/>
      <c r="EC777" s="143"/>
      <c r="ED777" s="143"/>
      <c r="EE777" s="143"/>
      <c r="EF777" s="143"/>
      <c r="EG777" s="143"/>
      <c r="EH777" s="143"/>
      <c r="EI777" s="145"/>
      <c r="EJ777" s="145"/>
      <c r="EK777" s="145"/>
      <c r="EL777" s="145"/>
      <c r="EM777" s="145"/>
      <c r="EN777" s="145"/>
      <c r="EO777" s="145"/>
      <c r="EP777" s="145"/>
      <c r="EQ777" s="145"/>
      <c r="ER777" s="145"/>
      <c r="ES777" s="145"/>
      <c r="ET777" s="145"/>
      <c r="EU777" s="145"/>
      <c r="EV777" s="145"/>
      <c r="EW777" s="145"/>
      <c r="EX777" s="145"/>
      <c r="EY777" s="145"/>
      <c r="EZ777" s="145"/>
      <c r="FA777" s="145"/>
      <c r="FB777" s="145"/>
    </row>
    <row r="778" spans="2:158" s="83" customFormat="1" ht="13.5" customHeight="1">
      <c r="B778" s="703"/>
      <c r="C778" s="705"/>
      <c r="D778" s="86"/>
      <c r="E778" s="86"/>
      <c r="F778" s="86"/>
      <c r="G778" s="86"/>
      <c r="H778" s="86"/>
      <c r="I778" s="86"/>
      <c r="J778" s="86"/>
      <c r="K778" s="86"/>
      <c r="L778" s="86"/>
      <c r="M778" s="86"/>
      <c r="N778" s="86"/>
      <c r="O778" s="87"/>
      <c r="P778" s="86"/>
      <c r="Q778" s="86"/>
      <c r="R778" s="86"/>
      <c r="S778" s="86"/>
      <c r="T778" s="86"/>
      <c r="U778" s="86"/>
      <c r="V778" s="86"/>
      <c r="W778" s="86"/>
      <c r="X778" s="86"/>
      <c r="Y778" s="88">
        <f>SUM(Y779:Y792)</f>
        <v>0</v>
      </c>
      <c r="Z778" s="88"/>
      <c r="AA778" s="88"/>
      <c r="AB778" s="88"/>
      <c r="AC778" s="88"/>
      <c r="AD778" s="88"/>
      <c r="AE778" s="88"/>
      <c r="AF778" s="102">
        <f t="shared" si="554"/>
        <v>0</v>
      </c>
      <c r="AG778" s="88">
        <f t="shared" ref="AG778:AR778" si="583">SUM(AG779:AG792)</f>
        <v>0</v>
      </c>
      <c r="AH778" s="88">
        <f t="shared" si="583"/>
        <v>0</v>
      </c>
      <c r="AI778" s="88">
        <f t="shared" si="583"/>
        <v>0</v>
      </c>
      <c r="AJ778" s="88">
        <f t="shared" si="583"/>
        <v>0</v>
      </c>
      <c r="AK778" s="88">
        <f t="shared" si="583"/>
        <v>0</v>
      </c>
      <c r="AL778" s="88">
        <f t="shared" si="583"/>
        <v>0</v>
      </c>
      <c r="AM778" s="88">
        <f t="shared" si="583"/>
        <v>0</v>
      </c>
      <c r="AN778" s="88">
        <f t="shared" si="583"/>
        <v>0</v>
      </c>
      <c r="AO778" s="88">
        <f t="shared" si="583"/>
        <v>0</v>
      </c>
      <c r="AP778" s="88">
        <f t="shared" si="583"/>
        <v>0</v>
      </c>
      <c r="AQ778" s="88">
        <f t="shared" si="583"/>
        <v>0</v>
      </c>
      <c r="AR778" s="88">
        <f t="shared" si="583"/>
        <v>0</v>
      </c>
      <c r="AS778" s="117">
        <f>SUM(AG778,AH778,AK778,AL778,AO778)</f>
        <v>0</v>
      </c>
      <c r="AT778" s="88">
        <f t="shared" ref="AT778:AZ778" si="584">SUM(AT779:AT792)</f>
        <v>0</v>
      </c>
      <c r="AU778" s="88">
        <f t="shared" si="584"/>
        <v>0</v>
      </c>
      <c r="AV778" s="88">
        <f t="shared" si="584"/>
        <v>0</v>
      </c>
      <c r="AW778" s="88">
        <f t="shared" si="584"/>
        <v>0</v>
      </c>
      <c r="AX778" s="88">
        <f t="shared" si="584"/>
        <v>0</v>
      </c>
      <c r="AY778" s="88">
        <f t="shared" si="584"/>
        <v>0</v>
      </c>
      <c r="AZ778" s="88">
        <f t="shared" si="584"/>
        <v>0</v>
      </c>
      <c r="BA778" s="88">
        <f>SUM(BA779:BA792)</f>
        <v>0</v>
      </c>
      <c r="BB778" s="125"/>
      <c r="BC778" s="88">
        <f t="shared" ref="BC778:BK778" si="585">SUM(BC779:BC792)</f>
        <v>0</v>
      </c>
      <c r="BD778" s="88">
        <f t="shared" si="585"/>
        <v>0</v>
      </c>
      <c r="BE778" s="88">
        <f t="shared" si="585"/>
        <v>0</v>
      </c>
      <c r="BF778" s="88">
        <f t="shared" si="585"/>
        <v>0</v>
      </c>
      <c r="BG778" s="88">
        <f t="shared" si="585"/>
        <v>0</v>
      </c>
      <c r="BH778" s="88">
        <f t="shared" si="585"/>
        <v>0</v>
      </c>
      <c r="BI778" s="88">
        <f t="shared" si="585"/>
        <v>0</v>
      </c>
      <c r="BJ778" s="88">
        <f t="shared" si="585"/>
        <v>0</v>
      </c>
      <c r="BK778" s="88">
        <f t="shared" si="585"/>
        <v>0</v>
      </c>
      <c r="BL778" s="73">
        <f>SUM(BM778:BP778)</f>
        <v>0</v>
      </c>
      <c r="BM778" s="88">
        <f>SUM(BM779:BM792)</f>
        <v>0</v>
      </c>
      <c r="BN778" s="88">
        <f>SUM(BN779:BN792)</f>
        <v>0</v>
      </c>
      <c r="BO778" s="88">
        <f>SUM(BO779:BO792)</f>
        <v>0</v>
      </c>
      <c r="BP778" s="88">
        <f>SUM(BP779:BP792)</f>
        <v>0</v>
      </c>
      <c r="BQ778" s="67">
        <f>SUM(AT778,AU778,AY778,BA778,BB778,BG778,BH778,BI778,BJ778,BK778,BL778)</f>
        <v>0</v>
      </c>
      <c r="BR778" s="86"/>
      <c r="BS778" s="86"/>
      <c r="BT778" s="86"/>
      <c r="BU778" s="86"/>
      <c r="BV778" s="86"/>
      <c r="BW778" s="86"/>
      <c r="BX778" s="86"/>
      <c r="BY778" s="86"/>
      <c r="BZ778" s="86"/>
      <c r="CA778" s="86"/>
      <c r="CB778" s="86"/>
      <c r="CC778" s="86"/>
      <c r="CD778" s="86"/>
      <c r="CE778" s="86"/>
      <c r="CF778" s="86"/>
      <c r="CG778" s="86"/>
      <c r="CH778" s="86"/>
      <c r="CI778" s="86"/>
      <c r="CJ778" s="86"/>
      <c r="CK778" s="86"/>
      <c r="CL778" s="86"/>
      <c r="CM778" s="86"/>
      <c r="CN778" s="86"/>
      <c r="CO778" s="86"/>
      <c r="CP778" s="188">
        <f t="shared" si="580"/>
        <v>0</v>
      </c>
      <c r="CQ778" s="86"/>
      <c r="CR778" s="86"/>
      <c r="CS778" s="86"/>
      <c r="CT778" s="86"/>
      <c r="CU778" s="86"/>
      <c r="CV778" s="86"/>
      <c r="CW778" s="86"/>
      <c r="CX778" s="86"/>
      <c r="CY778" s="86"/>
      <c r="CZ778" s="86"/>
      <c r="DA778" s="86"/>
      <c r="DB778" s="188">
        <f t="shared" si="581"/>
        <v>0</v>
      </c>
      <c r="DC778" s="38">
        <f t="shared" si="575"/>
        <v>0</v>
      </c>
      <c r="DD778" s="86"/>
      <c r="DE778" s="86"/>
      <c r="DF778" s="86"/>
      <c r="DG778" s="188">
        <f t="shared" si="576"/>
        <v>0</v>
      </c>
      <c r="DH778" s="38">
        <f t="shared" si="577"/>
        <v>0</v>
      </c>
      <c r="DI778" s="86"/>
      <c r="DJ778" s="86"/>
      <c r="DK778" s="86"/>
      <c r="DL778" s="86"/>
      <c r="DM778" s="86"/>
      <c r="DN778" s="86"/>
      <c r="DO778" s="86"/>
      <c r="DP778" s="86"/>
      <c r="DQ778" s="86"/>
      <c r="DR778" s="86"/>
      <c r="DS778" s="86"/>
      <c r="DT778" s="86"/>
      <c r="DU778" s="86"/>
      <c r="DV778" s="86"/>
      <c r="DW778" s="86"/>
      <c r="DX778" s="86"/>
      <c r="DY778" s="86"/>
      <c r="DZ778" s="86"/>
      <c r="EA778" s="86"/>
      <c r="EB778" s="86"/>
      <c r="EC778" s="86"/>
      <c r="ED778" s="86"/>
      <c r="EE778" s="86"/>
      <c r="EF778" s="86"/>
      <c r="EG778" s="86"/>
      <c r="EH778" s="86"/>
      <c r="EI778" s="89"/>
      <c r="EJ778" s="89"/>
      <c r="EK778" s="89"/>
      <c r="EL778" s="89"/>
      <c r="EM778" s="89"/>
      <c r="EN778" s="89"/>
      <c r="EO778" s="89"/>
      <c r="EP778" s="89"/>
      <c r="EQ778" s="89"/>
      <c r="ER778" s="89"/>
      <c r="ES778" s="89"/>
      <c r="ET778" s="89"/>
      <c r="EU778" s="89"/>
      <c r="EV778" s="89"/>
      <c r="EW778" s="89"/>
      <c r="EX778" s="89"/>
      <c r="EY778" s="89"/>
      <c r="EZ778" s="89"/>
      <c r="FA778" s="89"/>
      <c r="FB778" s="89"/>
    </row>
    <row r="779" spans="2:158" s="69" customFormat="1">
      <c r="B779" s="76"/>
      <c r="C779" s="77" t="s">
        <v>385</v>
      </c>
      <c r="D779" s="71"/>
      <c r="E779" s="71"/>
      <c r="F779" s="71"/>
      <c r="G779" s="71"/>
      <c r="H779" s="71"/>
      <c r="I779" s="71"/>
      <c r="J779" s="71"/>
      <c r="K779" s="71"/>
      <c r="L779" s="71"/>
      <c r="M779" s="71"/>
      <c r="N779" s="71"/>
      <c r="O779" s="72"/>
      <c r="P779" s="71"/>
      <c r="Q779" s="71"/>
      <c r="R779" s="71"/>
      <c r="S779" s="71"/>
      <c r="T779" s="71"/>
      <c r="U779" s="71"/>
      <c r="V779" s="71"/>
      <c r="W779" s="71"/>
      <c r="X779" s="71"/>
      <c r="Y779" s="71">
        <f>SUM('рабочая 2023 г'!Y778-'2022 г.'!Y778)</f>
        <v>0</v>
      </c>
      <c r="Z779" s="73"/>
      <c r="AA779" s="73"/>
      <c r="AB779" s="73"/>
      <c r="AC779" s="73"/>
      <c r="AD779" s="73"/>
      <c r="AE779" s="73"/>
      <c r="AF779" s="75">
        <f t="shared" si="554"/>
        <v>0</v>
      </c>
      <c r="AG779" s="71">
        <f>SUM('рабочая 2023 г'!AG778-'2022 г.'!AG778)</f>
        <v>0</v>
      </c>
      <c r="AH779" s="71">
        <f>SUM('рабочая 2023 г'!AH778-'2022 г.'!AH778)</f>
        <v>0</v>
      </c>
      <c r="AI779" s="71">
        <f>SUM('рабочая 2023 г'!AI778-'2022 г.'!AI778)</f>
        <v>0</v>
      </c>
      <c r="AJ779" s="71">
        <f>SUM('рабочая 2023 г'!AJ778-'2022 г.'!AJ778)</f>
        <v>0</v>
      </c>
      <c r="AK779" s="71">
        <f>SUM('рабочая 2023 г'!AK778-'2022 г.'!AK778)</f>
        <v>0</v>
      </c>
      <c r="AL779" s="71">
        <f>SUM('рабочая 2023 г'!AL778-'2022 г.'!AL778)</f>
        <v>0</v>
      </c>
      <c r="AM779" s="71">
        <f>SUM('рабочая 2023 г'!AM778-'2022 г.'!AM778)</f>
        <v>0</v>
      </c>
      <c r="AN779" s="71">
        <f>SUM('рабочая 2023 г'!AN778-'2022 г.'!AN778)</f>
        <v>0</v>
      </c>
      <c r="AO779" s="71">
        <f>SUM('рабочая 2023 г'!AO778-'2022 г.'!AO778)</f>
        <v>0</v>
      </c>
      <c r="AP779" s="71">
        <f>SUM('рабочая 2023 г'!AP778-'2022 г.'!AP778)</f>
        <v>0</v>
      </c>
      <c r="AQ779" s="71">
        <f>SUM('рабочая 2023 г'!AQ778-'2022 г.'!AQ778)</f>
        <v>0</v>
      </c>
      <c r="AR779" s="71">
        <f>SUM('рабочая 2023 г'!AR778-'2022 г.'!AR778)</f>
        <v>0</v>
      </c>
      <c r="AS779" s="117">
        <f>SUM(AG779,AH779,AK779,AL779,AO779)</f>
        <v>0</v>
      </c>
      <c r="AT779" s="71">
        <f>SUM('рабочая 2023 г'!AT778-'2022 г.'!AT778)</f>
        <v>0</v>
      </c>
      <c r="AU779" s="71">
        <f>SUM('рабочая 2023 г'!AU778-'2022 г.'!AU778)</f>
        <v>0</v>
      </c>
      <c r="AV779" s="71">
        <f>SUM('рабочая 2023 г'!AV778-'2022 г.'!AV778)</f>
        <v>0</v>
      </c>
      <c r="AW779" s="71">
        <f>SUM('рабочая 2023 г'!AW778-'2022 г.'!AW778)</f>
        <v>0</v>
      </c>
      <c r="AX779" s="71">
        <f>SUM('рабочая 2023 г'!AX778-'2022 г.'!AX778)</f>
        <v>0</v>
      </c>
      <c r="AY779" s="71">
        <f>SUM('рабочая 2023 г'!AY778-'2022 г.'!AY778)</f>
        <v>0</v>
      </c>
      <c r="AZ779" s="71">
        <f>SUM('рабочая 2023 г'!AZ778-'2022 г.'!AZ778)</f>
        <v>0</v>
      </c>
      <c r="BA779" s="71">
        <f>SUM('рабочая 2023 г'!BA778-'2022 г.'!BA778)</f>
        <v>0</v>
      </c>
      <c r="BB779" s="71">
        <f>SUM('рабочая 2023 г'!BB778-'2022 г.'!BB778)</f>
        <v>0</v>
      </c>
      <c r="BC779" s="71">
        <f>SUM('рабочая 2023 г'!BC778-'2022 г.'!BC778)</f>
        <v>0</v>
      </c>
      <c r="BD779" s="71">
        <f>SUM('рабочая 2023 г'!BD778-'2022 г.'!BD778)</f>
        <v>0</v>
      </c>
      <c r="BE779" s="71">
        <f>SUM('рабочая 2023 г'!BE778-'2022 г.'!BE778)</f>
        <v>0</v>
      </c>
      <c r="BF779" s="71">
        <f>SUM('рабочая 2023 г'!BF778-'2022 г.'!BF778)</f>
        <v>0</v>
      </c>
      <c r="BG779" s="71">
        <f>SUM('рабочая 2023 г'!BG778-'2022 г.'!BG778)</f>
        <v>0</v>
      </c>
      <c r="BH779" s="71">
        <f>SUM('рабочая 2023 г'!BH778-'2022 г.'!BH778)</f>
        <v>0</v>
      </c>
      <c r="BI779" s="71">
        <f>SUM('рабочая 2023 г'!BI778-'2022 г.'!BI778)</f>
        <v>0</v>
      </c>
      <c r="BJ779" s="71">
        <f>SUM('рабочая 2023 г'!BJ778-'2022 г.'!BJ778)</f>
        <v>0</v>
      </c>
      <c r="BK779" s="71">
        <f>SUM('рабочая 2023 г'!BK778-'2022 г.'!BK778)</f>
        <v>0</v>
      </c>
      <c r="BL779" s="73">
        <f>SUM(BM779:BP779)</f>
        <v>0</v>
      </c>
      <c r="BM779" s="71">
        <f>SUM('рабочая 2023 г'!BM778-'2022 г.'!BM778)</f>
        <v>0</v>
      </c>
      <c r="BN779" s="71">
        <f>SUM('рабочая 2023 г'!BN778-'2022 г.'!BN778)</f>
        <v>0</v>
      </c>
      <c r="BO779" s="71">
        <f>SUM('рабочая 2023 г'!BO778-'2022 г.'!BO778)</f>
        <v>0</v>
      </c>
      <c r="BP779" s="71">
        <f>SUM('рабочая 2023 г'!BP778-'2022 г.'!BP778)</f>
        <v>0</v>
      </c>
      <c r="BQ779" s="73">
        <f>SUM(AT779,AU779,AY779,BA779,BB779,BG779,BH779,BI779,BJ779,BK779,BL779)</f>
        <v>0</v>
      </c>
      <c r="BR779" s="71"/>
      <c r="BS779" s="71"/>
      <c r="BT779" s="71"/>
      <c r="BU779" s="71"/>
      <c r="BV779" s="71"/>
      <c r="BW779" s="71"/>
      <c r="BX779" s="71"/>
      <c r="BY779" s="71"/>
      <c r="BZ779" s="71"/>
      <c r="CA779" s="71"/>
      <c r="CB779" s="71"/>
      <c r="CC779" s="71"/>
      <c r="CD779" s="71"/>
      <c r="CE779" s="71"/>
      <c r="CF779" s="71"/>
      <c r="CG779" s="71"/>
      <c r="CH779" s="71"/>
      <c r="CI779" s="71"/>
      <c r="CJ779" s="71"/>
      <c r="CK779" s="71"/>
      <c r="CL779" s="71"/>
      <c r="CM779" s="71"/>
      <c r="CN779" s="71"/>
      <c r="CO779" s="71"/>
      <c r="CP779" s="190">
        <f t="shared" si="580"/>
        <v>0</v>
      </c>
      <c r="CQ779" s="71"/>
      <c r="CR779" s="71"/>
      <c r="CS779" s="71"/>
      <c r="CT779" s="71"/>
      <c r="CU779" s="71"/>
      <c r="CV779" s="71"/>
      <c r="CW779" s="71"/>
      <c r="CX779" s="71"/>
      <c r="CY779" s="71"/>
      <c r="CZ779" s="71"/>
      <c r="DA779" s="71"/>
      <c r="DB779" s="190">
        <f t="shared" si="581"/>
        <v>0</v>
      </c>
      <c r="DC779" s="71">
        <f t="shared" si="575"/>
        <v>0</v>
      </c>
      <c r="DD779" s="71"/>
      <c r="DE779" s="71"/>
      <c r="DF779" s="71"/>
      <c r="DG779" s="190">
        <f t="shared" si="576"/>
        <v>0</v>
      </c>
      <c r="DH779" s="71">
        <f t="shared" si="577"/>
        <v>0</v>
      </c>
      <c r="DI779" s="71"/>
      <c r="DJ779" s="71"/>
      <c r="DK779" s="71"/>
      <c r="DL779" s="71"/>
      <c r="DM779" s="71"/>
      <c r="DN779" s="71"/>
      <c r="DO779" s="71"/>
      <c r="DP779" s="71"/>
      <c r="DQ779" s="71"/>
      <c r="DR779" s="71"/>
      <c r="DS779" s="71"/>
      <c r="DT779" s="71"/>
      <c r="DU779" s="71"/>
      <c r="DV779" s="71"/>
      <c r="DW779" s="71"/>
      <c r="DX779" s="71"/>
      <c r="DY779" s="71"/>
      <c r="DZ779" s="71"/>
      <c r="EA779" s="71"/>
      <c r="EB779" s="71"/>
      <c r="EC779" s="71"/>
      <c r="ED779" s="71"/>
      <c r="EE779" s="71"/>
      <c r="EF779" s="71"/>
      <c r="EG779" s="71"/>
      <c r="EH779" s="71"/>
      <c r="EI779" s="74"/>
      <c r="EJ779" s="74"/>
      <c r="EK779" s="74"/>
      <c r="EL779" s="74"/>
      <c r="EM779" s="74"/>
      <c r="EN779" s="74"/>
      <c r="EO779" s="74"/>
      <c r="EP779" s="74"/>
      <c r="EQ779" s="74"/>
      <c r="ER779" s="74"/>
      <c r="ES779" s="74"/>
      <c r="ET779" s="74"/>
      <c r="EU779" s="74"/>
      <c r="EV779" s="74"/>
      <c r="EW779" s="74"/>
      <c r="EX779" s="74"/>
      <c r="EY779" s="74"/>
      <c r="EZ779" s="74"/>
      <c r="FA779" s="74"/>
      <c r="FB779" s="74"/>
    </row>
    <row r="780" spans="2:158" s="69" customFormat="1">
      <c r="B780" s="76"/>
      <c r="C780" s="77" t="s">
        <v>386</v>
      </c>
      <c r="D780" s="71"/>
      <c r="E780" s="71"/>
      <c r="F780" s="71"/>
      <c r="G780" s="71"/>
      <c r="H780" s="71"/>
      <c r="I780" s="71"/>
      <c r="J780" s="71"/>
      <c r="K780" s="71"/>
      <c r="L780" s="71"/>
      <c r="M780" s="71"/>
      <c r="N780" s="71"/>
      <c r="O780" s="72"/>
      <c r="P780" s="71"/>
      <c r="Q780" s="71"/>
      <c r="R780" s="71"/>
      <c r="S780" s="71"/>
      <c r="T780" s="71"/>
      <c r="U780" s="71"/>
      <c r="V780" s="71"/>
      <c r="W780" s="71"/>
      <c r="X780" s="71"/>
      <c r="Y780" s="71">
        <f>SUM('рабочая 2023 г'!Y779-'2022 г.'!Y779)</f>
        <v>0</v>
      </c>
      <c r="Z780" s="73"/>
      <c r="AA780" s="73"/>
      <c r="AB780" s="73"/>
      <c r="AC780" s="73"/>
      <c r="AD780" s="73"/>
      <c r="AE780" s="73"/>
      <c r="AF780" s="75">
        <f t="shared" si="554"/>
        <v>0</v>
      </c>
      <c r="AG780" s="71">
        <f>SUM('рабочая 2023 г'!AG779-'2022 г.'!AG779)</f>
        <v>0</v>
      </c>
      <c r="AH780" s="71">
        <f>SUM('рабочая 2023 г'!AH779-'2022 г.'!AH779)</f>
        <v>0</v>
      </c>
      <c r="AI780" s="71">
        <f>SUM('рабочая 2023 г'!AI779-'2022 г.'!AI779)</f>
        <v>0</v>
      </c>
      <c r="AJ780" s="71">
        <f>SUM('рабочая 2023 г'!AJ779-'2022 г.'!AJ779)</f>
        <v>0</v>
      </c>
      <c r="AK780" s="71">
        <f>SUM('рабочая 2023 г'!AK779-'2022 г.'!AK779)</f>
        <v>0</v>
      </c>
      <c r="AL780" s="71">
        <f>SUM('рабочая 2023 г'!AL779-'2022 г.'!AL779)</f>
        <v>0</v>
      </c>
      <c r="AM780" s="71">
        <f>SUM('рабочая 2023 г'!AM779-'2022 г.'!AM779)</f>
        <v>0</v>
      </c>
      <c r="AN780" s="71">
        <f>SUM('рабочая 2023 г'!AN779-'2022 г.'!AN779)</f>
        <v>0</v>
      </c>
      <c r="AO780" s="71">
        <f>SUM('рабочая 2023 г'!AO779-'2022 г.'!AO779)</f>
        <v>0</v>
      </c>
      <c r="AP780" s="71">
        <f>SUM('рабочая 2023 г'!AP779-'2022 г.'!AP779)</f>
        <v>0</v>
      </c>
      <c r="AQ780" s="71">
        <f>SUM('рабочая 2023 г'!AQ779-'2022 г.'!AQ779)</f>
        <v>0</v>
      </c>
      <c r="AR780" s="71">
        <f>SUM('рабочая 2023 г'!AR779-'2022 г.'!AR779)</f>
        <v>0</v>
      </c>
      <c r="AS780" s="117">
        <f t="shared" ref="AS780:AS792" si="586">SUM(AG780,AH780,AK780,AL780,AO780)</f>
        <v>0</v>
      </c>
      <c r="AT780" s="71">
        <f>SUM('рабочая 2023 г'!AT779-'2022 г.'!AT779)</f>
        <v>0</v>
      </c>
      <c r="AU780" s="71">
        <f>SUM('рабочая 2023 г'!AU779-'2022 г.'!AU779)</f>
        <v>0</v>
      </c>
      <c r="AV780" s="71">
        <f>SUM('рабочая 2023 г'!AV779-'2022 г.'!AV779)</f>
        <v>0</v>
      </c>
      <c r="AW780" s="71">
        <f>SUM('рабочая 2023 г'!AW779-'2022 г.'!AW779)</f>
        <v>0</v>
      </c>
      <c r="AX780" s="71">
        <f>SUM('рабочая 2023 г'!AX779-'2022 г.'!AX779)</f>
        <v>0</v>
      </c>
      <c r="AY780" s="71">
        <f>SUM('рабочая 2023 г'!AY779-'2022 г.'!AY779)</f>
        <v>0</v>
      </c>
      <c r="AZ780" s="71">
        <f>SUM('рабочая 2023 г'!AZ779-'2022 г.'!AZ779)</f>
        <v>0</v>
      </c>
      <c r="BA780" s="71">
        <f>SUM('рабочая 2023 г'!BA779-'2022 г.'!BA779)</f>
        <v>0</v>
      </c>
      <c r="BB780" s="71">
        <f>SUM('рабочая 2023 г'!BB779-'2022 г.'!BB779)</f>
        <v>0</v>
      </c>
      <c r="BC780" s="71">
        <f>SUM('рабочая 2023 г'!BC779-'2022 г.'!BC779)</f>
        <v>0</v>
      </c>
      <c r="BD780" s="71">
        <f>SUM('рабочая 2023 г'!BD779-'2022 г.'!BD779)</f>
        <v>0</v>
      </c>
      <c r="BE780" s="71">
        <f>SUM('рабочая 2023 г'!BE779-'2022 г.'!BE779)</f>
        <v>0</v>
      </c>
      <c r="BF780" s="71">
        <f>SUM('рабочая 2023 г'!BF779-'2022 г.'!BF779)</f>
        <v>0</v>
      </c>
      <c r="BG780" s="71">
        <f>SUM('рабочая 2023 г'!BG779-'2022 г.'!BG779)</f>
        <v>0</v>
      </c>
      <c r="BH780" s="71">
        <f>SUM('рабочая 2023 г'!BH779-'2022 г.'!BH779)</f>
        <v>0</v>
      </c>
      <c r="BI780" s="71">
        <f>SUM('рабочая 2023 г'!BI779-'2022 г.'!BI779)</f>
        <v>0</v>
      </c>
      <c r="BJ780" s="71">
        <f>SUM('рабочая 2023 г'!BJ779-'2022 г.'!BJ779)</f>
        <v>0</v>
      </c>
      <c r="BK780" s="71">
        <f>SUM('рабочая 2023 г'!BK779-'2022 г.'!BK779)</f>
        <v>0</v>
      </c>
      <c r="BL780" s="73">
        <f t="shared" ref="BL780:BL792" si="587">SUM(BM780:BP780)</f>
        <v>0</v>
      </c>
      <c r="BM780" s="71">
        <f>SUM('рабочая 2023 г'!BM779-'2022 г.'!BM779)</f>
        <v>0</v>
      </c>
      <c r="BN780" s="71">
        <f>SUM('рабочая 2023 г'!BN779-'2022 г.'!BN779)</f>
        <v>0</v>
      </c>
      <c r="BO780" s="71">
        <f>SUM('рабочая 2023 г'!BO779-'2022 г.'!BO779)</f>
        <v>0</v>
      </c>
      <c r="BP780" s="71">
        <f>SUM('рабочая 2023 г'!BP779-'2022 г.'!BP779)</f>
        <v>0</v>
      </c>
      <c r="BQ780" s="73">
        <f t="shared" ref="BQ780:BQ792" si="588">SUM(AT780,AU780,AY780,BA780,BB780,BG780,BH780,BI780,BJ780,BK780,BL780)</f>
        <v>0</v>
      </c>
      <c r="BR780" s="71"/>
      <c r="BS780" s="71"/>
      <c r="BT780" s="71"/>
      <c r="BU780" s="71"/>
      <c r="BV780" s="71"/>
      <c r="BW780" s="71"/>
      <c r="BX780" s="71"/>
      <c r="BY780" s="71"/>
      <c r="BZ780" s="71"/>
      <c r="CA780" s="71"/>
      <c r="CB780" s="71"/>
      <c r="CC780" s="71"/>
      <c r="CD780" s="71"/>
      <c r="CE780" s="71"/>
      <c r="CF780" s="71"/>
      <c r="CG780" s="71"/>
      <c r="CH780" s="71"/>
      <c r="CI780" s="71"/>
      <c r="CJ780" s="71"/>
      <c r="CK780" s="71"/>
      <c r="CL780" s="71"/>
      <c r="CM780" s="71"/>
      <c r="CN780" s="71"/>
      <c r="CO780" s="71"/>
      <c r="CP780" s="190">
        <f t="shared" si="580"/>
        <v>0</v>
      </c>
      <c r="CQ780" s="71"/>
      <c r="CR780" s="71"/>
      <c r="CS780" s="71"/>
      <c r="CT780" s="71"/>
      <c r="CU780" s="71"/>
      <c r="CV780" s="71"/>
      <c r="CW780" s="71"/>
      <c r="CX780" s="71"/>
      <c r="CY780" s="71"/>
      <c r="CZ780" s="71"/>
      <c r="DA780" s="71"/>
      <c r="DB780" s="190">
        <f t="shared" si="581"/>
        <v>0</v>
      </c>
      <c r="DC780" s="71">
        <f t="shared" si="575"/>
        <v>0</v>
      </c>
      <c r="DD780" s="71"/>
      <c r="DE780" s="71"/>
      <c r="DF780" s="71"/>
      <c r="DG780" s="190">
        <f t="shared" si="576"/>
        <v>0</v>
      </c>
      <c r="DH780" s="71">
        <f t="shared" si="577"/>
        <v>0</v>
      </c>
      <c r="DI780" s="71"/>
      <c r="DJ780" s="71"/>
      <c r="DK780" s="71"/>
      <c r="DL780" s="71"/>
      <c r="DM780" s="71"/>
      <c r="DN780" s="71"/>
      <c r="DO780" s="71"/>
      <c r="DP780" s="71"/>
      <c r="DQ780" s="71"/>
      <c r="DR780" s="71"/>
      <c r="DS780" s="71"/>
      <c r="DT780" s="71"/>
      <c r="DU780" s="71"/>
      <c r="DV780" s="71"/>
      <c r="DW780" s="71"/>
      <c r="DX780" s="71"/>
      <c r="DY780" s="71"/>
      <c r="DZ780" s="71"/>
      <c r="EA780" s="71"/>
      <c r="EB780" s="71"/>
      <c r="EC780" s="71"/>
      <c r="ED780" s="71"/>
      <c r="EE780" s="71"/>
      <c r="EF780" s="71"/>
      <c r="EG780" s="71"/>
      <c r="EH780" s="71"/>
      <c r="EI780" s="74"/>
      <c r="EJ780" s="74"/>
      <c r="EK780" s="74"/>
      <c r="EL780" s="74"/>
      <c r="EM780" s="74"/>
      <c r="EN780" s="74"/>
      <c r="EO780" s="74"/>
      <c r="EP780" s="74"/>
      <c r="EQ780" s="74"/>
      <c r="ER780" s="74"/>
      <c r="ES780" s="74"/>
      <c r="ET780" s="74"/>
      <c r="EU780" s="74"/>
      <c r="EV780" s="74"/>
      <c r="EW780" s="74"/>
      <c r="EX780" s="74"/>
      <c r="EY780" s="74"/>
      <c r="EZ780" s="74"/>
      <c r="FA780" s="74"/>
      <c r="FB780" s="74"/>
    </row>
    <row r="781" spans="2:158" s="69" customFormat="1">
      <c r="B781" s="76"/>
      <c r="C781" s="77" t="s">
        <v>387</v>
      </c>
      <c r="D781" s="71"/>
      <c r="E781" s="71"/>
      <c r="F781" s="71"/>
      <c r="G781" s="71"/>
      <c r="H781" s="71"/>
      <c r="I781" s="71"/>
      <c r="J781" s="71"/>
      <c r="K781" s="71"/>
      <c r="L781" s="71"/>
      <c r="M781" s="71"/>
      <c r="N781" s="71"/>
      <c r="O781" s="72"/>
      <c r="P781" s="71"/>
      <c r="Q781" s="71"/>
      <c r="R781" s="71"/>
      <c r="S781" s="71"/>
      <c r="T781" s="71"/>
      <c r="U781" s="71"/>
      <c r="V781" s="71"/>
      <c r="W781" s="71"/>
      <c r="X781" s="71"/>
      <c r="Y781" s="71">
        <f>SUM('рабочая 2023 г'!Y780-'2022 г.'!Y780)</f>
        <v>0</v>
      </c>
      <c r="Z781" s="73"/>
      <c r="AA781" s="73"/>
      <c r="AB781" s="73"/>
      <c r="AC781" s="73"/>
      <c r="AD781" s="73"/>
      <c r="AE781" s="73"/>
      <c r="AF781" s="75">
        <f t="shared" si="554"/>
        <v>0</v>
      </c>
      <c r="AG781" s="71">
        <f>SUM('рабочая 2023 г'!AG780-'2022 г.'!AG780)</f>
        <v>0</v>
      </c>
      <c r="AH781" s="71">
        <f>SUM('рабочая 2023 г'!AH780-'2022 г.'!AH780)</f>
        <v>0</v>
      </c>
      <c r="AI781" s="71">
        <f>SUM('рабочая 2023 г'!AI780-'2022 г.'!AI780)</f>
        <v>0</v>
      </c>
      <c r="AJ781" s="71">
        <f>SUM('рабочая 2023 г'!AJ780-'2022 г.'!AJ780)</f>
        <v>0</v>
      </c>
      <c r="AK781" s="71">
        <f>SUM('рабочая 2023 г'!AK780-'2022 г.'!AK780)</f>
        <v>0</v>
      </c>
      <c r="AL781" s="71">
        <f>SUM('рабочая 2023 г'!AL780-'2022 г.'!AL780)</f>
        <v>0</v>
      </c>
      <c r="AM781" s="71">
        <f>SUM('рабочая 2023 г'!AM780-'2022 г.'!AM780)</f>
        <v>0</v>
      </c>
      <c r="AN781" s="71">
        <f>SUM('рабочая 2023 г'!AN780-'2022 г.'!AN780)</f>
        <v>0</v>
      </c>
      <c r="AO781" s="71">
        <f>SUM('рабочая 2023 г'!AO780-'2022 г.'!AO780)</f>
        <v>0</v>
      </c>
      <c r="AP781" s="71">
        <f>SUM('рабочая 2023 г'!AP780-'2022 г.'!AP780)</f>
        <v>0</v>
      </c>
      <c r="AQ781" s="71">
        <f>SUM('рабочая 2023 г'!AQ780-'2022 г.'!AQ780)</f>
        <v>0</v>
      </c>
      <c r="AR781" s="71">
        <f>SUM('рабочая 2023 г'!AR780-'2022 г.'!AR780)</f>
        <v>0</v>
      </c>
      <c r="AS781" s="117">
        <f t="shared" si="586"/>
        <v>0</v>
      </c>
      <c r="AT781" s="71">
        <f>SUM('рабочая 2023 г'!AT780-'2022 г.'!AT780)</f>
        <v>0</v>
      </c>
      <c r="AU781" s="71">
        <f>SUM('рабочая 2023 г'!AU780-'2022 г.'!AU780)</f>
        <v>0</v>
      </c>
      <c r="AV781" s="71">
        <f>SUM('рабочая 2023 г'!AV780-'2022 г.'!AV780)</f>
        <v>0</v>
      </c>
      <c r="AW781" s="71">
        <f>SUM('рабочая 2023 г'!AW780-'2022 г.'!AW780)</f>
        <v>0</v>
      </c>
      <c r="AX781" s="71">
        <f>SUM('рабочая 2023 г'!AX780-'2022 г.'!AX780)</f>
        <v>0</v>
      </c>
      <c r="AY781" s="71">
        <f>SUM('рабочая 2023 г'!AY780-'2022 г.'!AY780)</f>
        <v>0</v>
      </c>
      <c r="AZ781" s="71">
        <f>SUM('рабочая 2023 г'!AZ780-'2022 г.'!AZ780)</f>
        <v>0</v>
      </c>
      <c r="BA781" s="71">
        <f>SUM('рабочая 2023 г'!BA780-'2022 г.'!BA780)</f>
        <v>0</v>
      </c>
      <c r="BB781" s="71">
        <f>SUM('рабочая 2023 г'!BB780-'2022 г.'!BB780)</f>
        <v>0</v>
      </c>
      <c r="BC781" s="71">
        <f>SUM('рабочая 2023 г'!BC780-'2022 г.'!BC780)</f>
        <v>0</v>
      </c>
      <c r="BD781" s="71">
        <f>SUM('рабочая 2023 г'!BD780-'2022 г.'!BD780)</f>
        <v>0</v>
      </c>
      <c r="BE781" s="71">
        <f>SUM('рабочая 2023 г'!BE780-'2022 г.'!BE780)</f>
        <v>0</v>
      </c>
      <c r="BF781" s="71">
        <f>SUM('рабочая 2023 г'!BF780-'2022 г.'!BF780)</f>
        <v>0</v>
      </c>
      <c r="BG781" s="71">
        <f>SUM('рабочая 2023 г'!BG780-'2022 г.'!BG780)</f>
        <v>0</v>
      </c>
      <c r="BH781" s="71">
        <f>SUM('рабочая 2023 г'!BH780-'2022 г.'!BH780)</f>
        <v>0</v>
      </c>
      <c r="BI781" s="71">
        <f>SUM('рабочая 2023 г'!BI780-'2022 г.'!BI780)</f>
        <v>0</v>
      </c>
      <c r="BJ781" s="71">
        <f>SUM('рабочая 2023 г'!BJ780-'2022 г.'!BJ780)</f>
        <v>0</v>
      </c>
      <c r="BK781" s="71">
        <f>SUM('рабочая 2023 г'!BK780-'2022 г.'!BK780)</f>
        <v>0</v>
      </c>
      <c r="BL781" s="73">
        <f t="shared" si="587"/>
        <v>0</v>
      </c>
      <c r="BM781" s="71">
        <f>SUM('рабочая 2023 г'!BM780-'2022 г.'!BM780)</f>
        <v>0</v>
      </c>
      <c r="BN781" s="71">
        <f>SUM('рабочая 2023 г'!BN780-'2022 г.'!BN780)</f>
        <v>0</v>
      </c>
      <c r="BO781" s="71">
        <f>SUM('рабочая 2023 г'!BO780-'2022 г.'!BO780)</f>
        <v>0</v>
      </c>
      <c r="BP781" s="71">
        <f>SUM('рабочая 2023 г'!BP780-'2022 г.'!BP780)</f>
        <v>0</v>
      </c>
      <c r="BQ781" s="73">
        <f t="shared" si="588"/>
        <v>0</v>
      </c>
      <c r="BR781" s="71"/>
      <c r="BS781" s="71"/>
      <c r="BT781" s="71"/>
      <c r="BU781" s="71"/>
      <c r="BV781" s="71"/>
      <c r="BW781" s="71"/>
      <c r="BX781" s="71"/>
      <c r="BY781" s="71"/>
      <c r="BZ781" s="71"/>
      <c r="CA781" s="71"/>
      <c r="CB781" s="71"/>
      <c r="CC781" s="71"/>
      <c r="CD781" s="71"/>
      <c r="CE781" s="71"/>
      <c r="CF781" s="71"/>
      <c r="CG781" s="71"/>
      <c r="CH781" s="71"/>
      <c r="CI781" s="71"/>
      <c r="CJ781" s="71"/>
      <c r="CK781" s="71"/>
      <c r="CL781" s="71"/>
      <c r="CM781" s="71"/>
      <c r="CN781" s="71"/>
      <c r="CO781" s="71"/>
      <c r="CP781" s="190">
        <f t="shared" si="580"/>
        <v>0</v>
      </c>
      <c r="CQ781" s="71"/>
      <c r="CR781" s="71"/>
      <c r="CS781" s="71"/>
      <c r="CT781" s="71"/>
      <c r="CU781" s="71"/>
      <c r="CV781" s="71"/>
      <c r="CW781" s="71"/>
      <c r="CX781" s="71"/>
      <c r="CY781" s="71"/>
      <c r="CZ781" s="71"/>
      <c r="DA781" s="71"/>
      <c r="DB781" s="190">
        <f t="shared" si="581"/>
        <v>0</v>
      </c>
      <c r="DC781" s="71">
        <f t="shared" si="575"/>
        <v>0</v>
      </c>
      <c r="DD781" s="71"/>
      <c r="DE781" s="71"/>
      <c r="DF781" s="71"/>
      <c r="DG781" s="190">
        <f t="shared" si="576"/>
        <v>0</v>
      </c>
      <c r="DH781" s="71">
        <f t="shared" si="577"/>
        <v>0</v>
      </c>
      <c r="DI781" s="71"/>
      <c r="DJ781" s="71"/>
      <c r="DK781" s="71"/>
      <c r="DL781" s="71"/>
      <c r="DM781" s="71"/>
      <c r="DN781" s="71"/>
      <c r="DO781" s="71"/>
      <c r="DP781" s="71"/>
      <c r="DQ781" s="71"/>
      <c r="DR781" s="71"/>
      <c r="DS781" s="71"/>
      <c r="DT781" s="71"/>
      <c r="DU781" s="71"/>
      <c r="DV781" s="71"/>
      <c r="DW781" s="71"/>
      <c r="DX781" s="71"/>
      <c r="DY781" s="71"/>
      <c r="DZ781" s="71"/>
      <c r="EA781" s="71"/>
      <c r="EB781" s="71"/>
      <c r="EC781" s="71"/>
      <c r="ED781" s="71"/>
      <c r="EE781" s="71"/>
      <c r="EF781" s="71"/>
      <c r="EG781" s="71"/>
      <c r="EH781" s="71"/>
      <c r="EI781" s="74"/>
      <c r="EJ781" s="74"/>
      <c r="EK781" s="74"/>
      <c r="EL781" s="74"/>
      <c r="EM781" s="74"/>
      <c r="EN781" s="74"/>
      <c r="EO781" s="74"/>
      <c r="EP781" s="74"/>
      <c r="EQ781" s="74"/>
      <c r="ER781" s="74"/>
      <c r="ES781" s="74"/>
      <c r="ET781" s="74"/>
      <c r="EU781" s="74"/>
      <c r="EV781" s="74"/>
      <c r="EW781" s="74"/>
      <c r="EX781" s="74"/>
      <c r="EY781" s="74"/>
      <c r="EZ781" s="74"/>
      <c r="FA781" s="74"/>
      <c r="FB781" s="74"/>
    </row>
    <row r="782" spans="2:158" s="69" customFormat="1">
      <c r="B782" s="76"/>
      <c r="C782" s="77" t="s">
        <v>388</v>
      </c>
      <c r="D782" s="71"/>
      <c r="E782" s="71"/>
      <c r="F782" s="71"/>
      <c r="G782" s="71"/>
      <c r="H782" s="71"/>
      <c r="I782" s="71"/>
      <c r="J782" s="71"/>
      <c r="K782" s="71"/>
      <c r="L782" s="71"/>
      <c r="M782" s="71"/>
      <c r="N782" s="71"/>
      <c r="O782" s="72"/>
      <c r="P782" s="71"/>
      <c r="Q782" s="71"/>
      <c r="R782" s="71"/>
      <c r="S782" s="71"/>
      <c r="T782" s="71"/>
      <c r="U782" s="71"/>
      <c r="V782" s="71"/>
      <c r="W782" s="71"/>
      <c r="X782" s="71"/>
      <c r="Y782" s="71">
        <f>SUM('рабочая 2023 г'!Y781-'2022 г.'!Y781)</f>
        <v>0</v>
      </c>
      <c r="Z782" s="73"/>
      <c r="AA782" s="73"/>
      <c r="AB782" s="73"/>
      <c r="AC782" s="73"/>
      <c r="AD782" s="73"/>
      <c r="AE782" s="73"/>
      <c r="AF782" s="75">
        <f t="shared" si="554"/>
        <v>0</v>
      </c>
      <c r="AG782" s="71">
        <f>SUM('рабочая 2023 г'!AG781-'2022 г.'!AG781)</f>
        <v>0</v>
      </c>
      <c r="AH782" s="71">
        <f>SUM('рабочая 2023 г'!AH781-'2022 г.'!AH781)</f>
        <v>0</v>
      </c>
      <c r="AI782" s="71">
        <f>SUM('рабочая 2023 г'!AI781-'2022 г.'!AI781)</f>
        <v>0</v>
      </c>
      <c r="AJ782" s="71">
        <f>SUM('рабочая 2023 г'!AJ781-'2022 г.'!AJ781)</f>
        <v>0</v>
      </c>
      <c r="AK782" s="71">
        <f>SUM('рабочая 2023 г'!AK781-'2022 г.'!AK781)</f>
        <v>0</v>
      </c>
      <c r="AL782" s="71">
        <f>SUM('рабочая 2023 г'!AL781-'2022 г.'!AL781)</f>
        <v>0</v>
      </c>
      <c r="AM782" s="71">
        <f>SUM('рабочая 2023 г'!AM781-'2022 г.'!AM781)</f>
        <v>0</v>
      </c>
      <c r="AN782" s="71">
        <f>SUM('рабочая 2023 г'!AN781-'2022 г.'!AN781)</f>
        <v>0</v>
      </c>
      <c r="AO782" s="71">
        <f>SUM('рабочая 2023 г'!AO781-'2022 г.'!AO781)</f>
        <v>0</v>
      </c>
      <c r="AP782" s="71">
        <f>SUM('рабочая 2023 г'!AP781-'2022 г.'!AP781)</f>
        <v>0</v>
      </c>
      <c r="AQ782" s="71">
        <f>SUM('рабочая 2023 г'!AQ781-'2022 г.'!AQ781)</f>
        <v>0</v>
      </c>
      <c r="AR782" s="71">
        <f>SUM('рабочая 2023 г'!AR781-'2022 г.'!AR781)</f>
        <v>0</v>
      </c>
      <c r="AS782" s="117">
        <f t="shared" si="586"/>
        <v>0</v>
      </c>
      <c r="AT782" s="71">
        <f>SUM('рабочая 2023 г'!AT781-'2022 г.'!AT781)</f>
        <v>0</v>
      </c>
      <c r="AU782" s="71">
        <f>SUM('рабочая 2023 г'!AU781-'2022 г.'!AU781)</f>
        <v>0</v>
      </c>
      <c r="AV782" s="71">
        <f>SUM('рабочая 2023 г'!AV781-'2022 г.'!AV781)</f>
        <v>0</v>
      </c>
      <c r="AW782" s="71">
        <f>SUM('рабочая 2023 г'!AW781-'2022 г.'!AW781)</f>
        <v>0</v>
      </c>
      <c r="AX782" s="71">
        <f>SUM('рабочая 2023 г'!AX781-'2022 г.'!AX781)</f>
        <v>0</v>
      </c>
      <c r="AY782" s="71">
        <f>SUM('рабочая 2023 г'!AY781-'2022 г.'!AY781)</f>
        <v>0</v>
      </c>
      <c r="AZ782" s="71">
        <f>SUM('рабочая 2023 г'!AZ781-'2022 г.'!AZ781)</f>
        <v>0</v>
      </c>
      <c r="BA782" s="71">
        <f>SUM('рабочая 2023 г'!BA781-'2022 г.'!BA781)</f>
        <v>0</v>
      </c>
      <c r="BB782" s="71">
        <f>SUM('рабочая 2023 г'!BB781-'2022 г.'!BB781)</f>
        <v>0</v>
      </c>
      <c r="BC782" s="71">
        <f>SUM('рабочая 2023 г'!BC781-'2022 г.'!BC781)</f>
        <v>0</v>
      </c>
      <c r="BD782" s="71">
        <f>SUM('рабочая 2023 г'!BD781-'2022 г.'!BD781)</f>
        <v>0</v>
      </c>
      <c r="BE782" s="71">
        <f>SUM('рабочая 2023 г'!BE781-'2022 г.'!BE781)</f>
        <v>0</v>
      </c>
      <c r="BF782" s="71">
        <f>SUM('рабочая 2023 г'!BF781-'2022 г.'!BF781)</f>
        <v>0</v>
      </c>
      <c r="BG782" s="71">
        <f>SUM('рабочая 2023 г'!BG781-'2022 г.'!BG781)</f>
        <v>0</v>
      </c>
      <c r="BH782" s="71">
        <f>SUM('рабочая 2023 г'!BH781-'2022 г.'!BH781)</f>
        <v>0</v>
      </c>
      <c r="BI782" s="71">
        <f>SUM('рабочая 2023 г'!BI781-'2022 г.'!BI781)</f>
        <v>0</v>
      </c>
      <c r="BJ782" s="71">
        <f>SUM('рабочая 2023 г'!BJ781-'2022 г.'!BJ781)</f>
        <v>0</v>
      </c>
      <c r="BK782" s="71">
        <f>SUM('рабочая 2023 г'!BK781-'2022 г.'!BK781)</f>
        <v>0</v>
      </c>
      <c r="BL782" s="73">
        <f t="shared" si="587"/>
        <v>0</v>
      </c>
      <c r="BM782" s="71">
        <f>SUM('рабочая 2023 г'!BM781-'2022 г.'!BM781)</f>
        <v>0</v>
      </c>
      <c r="BN782" s="71">
        <f>SUM('рабочая 2023 г'!BN781-'2022 г.'!BN781)</f>
        <v>0</v>
      </c>
      <c r="BO782" s="71">
        <f>SUM('рабочая 2023 г'!BO781-'2022 г.'!BO781)</f>
        <v>0</v>
      </c>
      <c r="BP782" s="71">
        <f>SUM('рабочая 2023 г'!BP781-'2022 г.'!BP781)</f>
        <v>0</v>
      </c>
      <c r="BQ782" s="73">
        <f t="shared" si="588"/>
        <v>0</v>
      </c>
      <c r="BR782" s="71"/>
      <c r="BS782" s="71"/>
      <c r="BT782" s="71"/>
      <c r="BU782" s="71"/>
      <c r="BV782" s="71"/>
      <c r="BW782" s="71"/>
      <c r="BX782" s="71"/>
      <c r="BY782" s="71"/>
      <c r="BZ782" s="71"/>
      <c r="CA782" s="71"/>
      <c r="CB782" s="71"/>
      <c r="CC782" s="71"/>
      <c r="CD782" s="71"/>
      <c r="CE782" s="71"/>
      <c r="CF782" s="71"/>
      <c r="CG782" s="71"/>
      <c r="CH782" s="71"/>
      <c r="CI782" s="71"/>
      <c r="CJ782" s="71"/>
      <c r="CK782" s="71"/>
      <c r="CL782" s="71"/>
      <c r="CM782" s="71"/>
      <c r="CN782" s="71"/>
      <c r="CO782" s="71"/>
      <c r="CP782" s="190">
        <f t="shared" si="580"/>
        <v>0</v>
      </c>
      <c r="CQ782" s="71"/>
      <c r="CR782" s="71"/>
      <c r="CS782" s="71"/>
      <c r="CT782" s="71"/>
      <c r="CU782" s="71"/>
      <c r="CV782" s="71"/>
      <c r="CW782" s="71"/>
      <c r="CX782" s="71"/>
      <c r="CY782" s="71"/>
      <c r="CZ782" s="71"/>
      <c r="DA782" s="71"/>
      <c r="DB782" s="190">
        <f t="shared" si="581"/>
        <v>0</v>
      </c>
      <c r="DC782" s="71">
        <f t="shared" si="575"/>
        <v>0</v>
      </c>
      <c r="DD782" s="71"/>
      <c r="DE782" s="71"/>
      <c r="DF782" s="71"/>
      <c r="DG782" s="190">
        <f t="shared" si="576"/>
        <v>0</v>
      </c>
      <c r="DH782" s="71">
        <f t="shared" si="577"/>
        <v>0</v>
      </c>
      <c r="DI782" s="71"/>
      <c r="DJ782" s="71"/>
      <c r="DK782" s="71"/>
      <c r="DL782" s="71"/>
      <c r="DM782" s="71"/>
      <c r="DN782" s="71"/>
      <c r="DO782" s="71"/>
      <c r="DP782" s="71"/>
      <c r="DQ782" s="71"/>
      <c r="DR782" s="71"/>
      <c r="DS782" s="71"/>
      <c r="DT782" s="71"/>
      <c r="DU782" s="71"/>
      <c r="DV782" s="71"/>
      <c r="DW782" s="71"/>
      <c r="DX782" s="71"/>
      <c r="DY782" s="71"/>
      <c r="DZ782" s="71"/>
      <c r="EA782" s="71"/>
      <c r="EB782" s="71"/>
      <c r="EC782" s="71"/>
      <c r="ED782" s="71"/>
      <c r="EE782" s="71"/>
      <c r="EF782" s="71"/>
      <c r="EG782" s="71"/>
      <c r="EH782" s="71"/>
      <c r="EI782" s="74"/>
      <c r="EJ782" s="74"/>
      <c r="EK782" s="74"/>
      <c r="EL782" s="74"/>
      <c r="EM782" s="74"/>
      <c r="EN782" s="74"/>
      <c r="EO782" s="74"/>
      <c r="EP782" s="74"/>
      <c r="EQ782" s="74"/>
      <c r="ER782" s="74"/>
      <c r="ES782" s="74"/>
      <c r="ET782" s="74"/>
      <c r="EU782" s="74"/>
      <c r="EV782" s="74"/>
      <c r="EW782" s="74"/>
      <c r="EX782" s="74"/>
      <c r="EY782" s="74"/>
      <c r="EZ782" s="74"/>
      <c r="FA782" s="74"/>
      <c r="FB782" s="74"/>
    </row>
    <row r="783" spans="2:158" s="69" customFormat="1">
      <c r="B783" s="76"/>
      <c r="C783" s="77" t="s">
        <v>389</v>
      </c>
      <c r="D783" s="71"/>
      <c r="E783" s="71"/>
      <c r="F783" s="71"/>
      <c r="G783" s="71"/>
      <c r="H783" s="71"/>
      <c r="I783" s="71"/>
      <c r="J783" s="71"/>
      <c r="K783" s="71"/>
      <c r="L783" s="71"/>
      <c r="M783" s="71"/>
      <c r="N783" s="71"/>
      <c r="O783" s="72"/>
      <c r="P783" s="71"/>
      <c r="Q783" s="71"/>
      <c r="R783" s="71"/>
      <c r="S783" s="71"/>
      <c r="T783" s="71"/>
      <c r="U783" s="71"/>
      <c r="V783" s="71"/>
      <c r="W783" s="71"/>
      <c r="X783" s="71"/>
      <c r="Y783" s="71">
        <f>SUM('рабочая 2023 г'!Y782-'2022 г.'!Y782)</f>
        <v>0</v>
      </c>
      <c r="Z783" s="73"/>
      <c r="AA783" s="73"/>
      <c r="AB783" s="73"/>
      <c r="AC783" s="73"/>
      <c r="AD783" s="73"/>
      <c r="AE783" s="73"/>
      <c r="AF783" s="75">
        <f t="shared" si="554"/>
        <v>0</v>
      </c>
      <c r="AG783" s="71">
        <f>SUM('рабочая 2023 г'!AG782-'2022 г.'!AG782)</f>
        <v>0</v>
      </c>
      <c r="AH783" s="71">
        <f>SUM('рабочая 2023 г'!AH782-'2022 г.'!AH782)</f>
        <v>0</v>
      </c>
      <c r="AI783" s="71">
        <f>SUM('рабочая 2023 г'!AI782-'2022 г.'!AI782)</f>
        <v>0</v>
      </c>
      <c r="AJ783" s="71">
        <f>SUM('рабочая 2023 г'!AJ782-'2022 г.'!AJ782)</f>
        <v>0</v>
      </c>
      <c r="AK783" s="71">
        <f>SUM('рабочая 2023 г'!AK782-'2022 г.'!AK782)</f>
        <v>0</v>
      </c>
      <c r="AL783" s="71">
        <f>SUM('рабочая 2023 г'!AL782-'2022 г.'!AL782)</f>
        <v>0</v>
      </c>
      <c r="AM783" s="71">
        <f>SUM('рабочая 2023 г'!AM782-'2022 г.'!AM782)</f>
        <v>0</v>
      </c>
      <c r="AN783" s="71">
        <f>SUM('рабочая 2023 г'!AN782-'2022 г.'!AN782)</f>
        <v>0</v>
      </c>
      <c r="AO783" s="71">
        <f>SUM('рабочая 2023 г'!AO782-'2022 г.'!AO782)</f>
        <v>0</v>
      </c>
      <c r="AP783" s="71">
        <f>SUM('рабочая 2023 г'!AP782-'2022 г.'!AP782)</f>
        <v>0</v>
      </c>
      <c r="AQ783" s="71">
        <f>SUM('рабочая 2023 г'!AQ782-'2022 г.'!AQ782)</f>
        <v>0</v>
      </c>
      <c r="AR783" s="71">
        <f>SUM('рабочая 2023 г'!AR782-'2022 г.'!AR782)</f>
        <v>0</v>
      </c>
      <c r="AS783" s="117">
        <f t="shared" si="586"/>
        <v>0</v>
      </c>
      <c r="AT783" s="71">
        <f>SUM('рабочая 2023 г'!AT782-'2022 г.'!AT782)</f>
        <v>0</v>
      </c>
      <c r="AU783" s="71">
        <f>SUM('рабочая 2023 г'!AU782-'2022 г.'!AU782)</f>
        <v>0</v>
      </c>
      <c r="AV783" s="71">
        <f>SUM('рабочая 2023 г'!AV782-'2022 г.'!AV782)</f>
        <v>0</v>
      </c>
      <c r="AW783" s="71">
        <f>SUM('рабочая 2023 г'!AW782-'2022 г.'!AW782)</f>
        <v>0</v>
      </c>
      <c r="AX783" s="71">
        <f>SUM('рабочая 2023 г'!AX782-'2022 г.'!AX782)</f>
        <v>0</v>
      </c>
      <c r="AY783" s="71">
        <f>SUM('рабочая 2023 г'!AY782-'2022 г.'!AY782)</f>
        <v>0</v>
      </c>
      <c r="AZ783" s="71">
        <f>SUM('рабочая 2023 г'!AZ782-'2022 г.'!AZ782)</f>
        <v>0</v>
      </c>
      <c r="BA783" s="71">
        <f>SUM('рабочая 2023 г'!BA782-'2022 г.'!BA782)</f>
        <v>0</v>
      </c>
      <c r="BB783" s="71">
        <f>SUM('рабочая 2023 г'!BB782-'2022 г.'!BB782)</f>
        <v>0</v>
      </c>
      <c r="BC783" s="71">
        <f>SUM('рабочая 2023 г'!BC782-'2022 г.'!BC782)</f>
        <v>0</v>
      </c>
      <c r="BD783" s="71">
        <f>SUM('рабочая 2023 г'!BD782-'2022 г.'!BD782)</f>
        <v>0</v>
      </c>
      <c r="BE783" s="71">
        <f>SUM('рабочая 2023 г'!BE782-'2022 г.'!BE782)</f>
        <v>0</v>
      </c>
      <c r="BF783" s="71">
        <f>SUM('рабочая 2023 г'!BF782-'2022 г.'!BF782)</f>
        <v>0</v>
      </c>
      <c r="BG783" s="71">
        <f>SUM('рабочая 2023 г'!BG782-'2022 г.'!BG782)</f>
        <v>0</v>
      </c>
      <c r="BH783" s="71">
        <f>SUM('рабочая 2023 г'!BH782-'2022 г.'!BH782)</f>
        <v>0</v>
      </c>
      <c r="BI783" s="71">
        <f>SUM('рабочая 2023 г'!BI782-'2022 г.'!BI782)</f>
        <v>0</v>
      </c>
      <c r="BJ783" s="71">
        <f>SUM('рабочая 2023 г'!BJ782-'2022 г.'!BJ782)</f>
        <v>0</v>
      </c>
      <c r="BK783" s="71">
        <f>SUM('рабочая 2023 г'!BK782-'2022 г.'!BK782)</f>
        <v>0</v>
      </c>
      <c r="BL783" s="73">
        <f t="shared" si="587"/>
        <v>0</v>
      </c>
      <c r="BM783" s="71">
        <f>SUM('рабочая 2023 г'!BM782-'2022 г.'!BM782)</f>
        <v>0</v>
      </c>
      <c r="BN783" s="71">
        <f>SUM('рабочая 2023 г'!BN782-'2022 г.'!BN782)</f>
        <v>0</v>
      </c>
      <c r="BO783" s="71">
        <f>SUM('рабочая 2023 г'!BO782-'2022 г.'!BO782)</f>
        <v>0</v>
      </c>
      <c r="BP783" s="71">
        <f>SUM('рабочая 2023 г'!BP782-'2022 г.'!BP782)</f>
        <v>0</v>
      </c>
      <c r="BQ783" s="73">
        <f t="shared" si="588"/>
        <v>0</v>
      </c>
      <c r="BR783" s="71"/>
      <c r="BS783" s="71"/>
      <c r="BT783" s="71"/>
      <c r="BU783" s="71"/>
      <c r="BV783" s="71"/>
      <c r="BW783" s="71"/>
      <c r="BX783" s="71"/>
      <c r="BY783" s="71"/>
      <c r="BZ783" s="71"/>
      <c r="CA783" s="71"/>
      <c r="CB783" s="71"/>
      <c r="CC783" s="71"/>
      <c r="CD783" s="71"/>
      <c r="CE783" s="71"/>
      <c r="CF783" s="71"/>
      <c r="CG783" s="71"/>
      <c r="CH783" s="71"/>
      <c r="CI783" s="71"/>
      <c r="CJ783" s="71"/>
      <c r="CK783" s="71"/>
      <c r="CL783" s="71"/>
      <c r="CM783" s="71"/>
      <c r="CN783" s="71"/>
      <c r="CO783" s="71"/>
      <c r="CP783" s="190">
        <f t="shared" si="580"/>
        <v>0</v>
      </c>
      <c r="CQ783" s="71"/>
      <c r="CR783" s="71"/>
      <c r="CS783" s="71"/>
      <c r="CT783" s="71"/>
      <c r="CU783" s="71"/>
      <c r="CV783" s="71"/>
      <c r="CW783" s="71"/>
      <c r="CX783" s="71"/>
      <c r="CY783" s="71"/>
      <c r="CZ783" s="71"/>
      <c r="DA783" s="71"/>
      <c r="DB783" s="190">
        <f t="shared" si="581"/>
        <v>0</v>
      </c>
      <c r="DC783" s="71">
        <f t="shared" si="575"/>
        <v>0</v>
      </c>
      <c r="DD783" s="71"/>
      <c r="DE783" s="71"/>
      <c r="DF783" s="71"/>
      <c r="DG783" s="190">
        <f t="shared" si="576"/>
        <v>0</v>
      </c>
      <c r="DH783" s="71">
        <f t="shared" si="577"/>
        <v>0</v>
      </c>
      <c r="DI783" s="71"/>
      <c r="DJ783" s="71"/>
      <c r="DK783" s="71"/>
      <c r="DL783" s="71"/>
      <c r="DM783" s="71"/>
      <c r="DN783" s="71"/>
      <c r="DO783" s="71"/>
      <c r="DP783" s="71"/>
      <c r="DQ783" s="71"/>
      <c r="DR783" s="71"/>
      <c r="DS783" s="71"/>
      <c r="DT783" s="71"/>
      <c r="DU783" s="71"/>
      <c r="DV783" s="71"/>
      <c r="DW783" s="71"/>
      <c r="DX783" s="71"/>
      <c r="DY783" s="71"/>
      <c r="DZ783" s="71"/>
      <c r="EA783" s="71"/>
      <c r="EB783" s="71"/>
      <c r="EC783" s="71"/>
      <c r="ED783" s="71"/>
      <c r="EE783" s="71"/>
      <c r="EF783" s="71"/>
      <c r="EG783" s="71"/>
      <c r="EH783" s="71"/>
      <c r="EI783" s="74"/>
      <c r="EJ783" s="74"/>
      <c r="EK783" s="74"/>
      <c r="EL783" s="74"/>
      <c r="EM783" s="74"/>
      <c r="EN783" s="74"/>
      <c r="EO783" s="74"/>
      <c r="EP783" s="74"/>
      <c r="EQ783" s="74"/>
      <c r="ER783" s="74"/>
      <c r="ES783" s="74"/>
      <c r="ET783" s="74"/>
      <c r="EU783" s="74"/>
      <c r="EV783" s="74"/>
      <c r="EW783" s="74"/>
      <c r="EX783" s="74"/>
      <c r="EY783" s="74"/>
      <c r="EZ783" s="74"/>
      <c r="FA783" s="74"/>
      <c r="FB783" s="74"/>
    </row>
    <row r="784" spans="2:158" s="69" customFormat="1">
      <c r="B784" s="76"/>
      <c r="C784" s="77" t="s">
        <v>390</v>
      </c>
      <c r="D784" s="71"/>
      <c r="E784" s="71"/>
      <c r="F784" s="71"/>
      <c r="G784" s="71"/>
      <c r="H784" s="71"/>
      <c r="I784" s="71"/>
      <c r="J784" s="71"/>
      <c r="K784" s="71"/>
      <c r="L784" s="71"/>
      <c r="M784" s="71"/>
      <c r="N784" s="71"/>
      <c r="O784" s="72"/>
      <c r="P784" s="71"/>
      <c r="Q784" s="71"/>
      <c r="R784" s="71"/>
      <c r="S784" s="71"/>
      <c r="T784" s="71"/>
      <c r="U784" s="71"/>
      <c r="V784" s="71"/>
      <c r="W784" s="71"/>
      <c r="X784" s="71"/>
      <c r="Y784" s="71">
        <f>SUM('рабочая 2023 г'!Y783-'2022 г.'!Y783)</f>
        <v>0</v>
      </c>
      <c r="Z784" s="73"/>
      <c r="AA784" s="73"/>
      <c r="AB784" s="73"/>
      <c r="AC784" s="73"/>
      <c r="AD784" s="73"/>
      <c r="AE784" s="73"/>
      <c r="AF784" s="75">
        <f t="shared" si="554"/>
        <v>0</v>
      </c>
      <c r="AG784" s="71">
        <f>SUM('рабочая 2023 г'!AG783-'2022 г.'!AG783)</f>
        <v>0</v>
      </c>
      <c r="AH784" s="71">
        <f>SUM('рабочая 2023 г'!AH783-'2022 г.'!AH783)</f>
        <v>0</v>
      </c>
      <c r="AI784" s="71">
        <f>SUM('рабочая 2023 г'!AI783-'2022 г.'!AI783)</f>
        <v>0</v>
      </c>
      <c r="AJ784" s="71">
        <f>SUM('рабочая 2023 г'!AJ783-'2022 г.'!AJ783)</f>
        <v>0</v>
      </c>
      <c r="AK784" s="71">
        <f>SUM('рабочая 2023 г'!AK783-'2022 г.'!AK783)</f>
        <v>0</v>
      </c>
      <c r="AL784" s="71">
        <f>SUM('рабочая 2023 г'!AL783-'2022 г.'!AL783)</f>
        <v>0</v>
      </c>
      <c r="AM784" s="71">
        <f>SUM('рабочая 2023 г'!AM783-'2022 г.'!AM783)</f>
        <v>0</v>
      </c>
      <c r="AN784" s="71">
        <f>SUM('рабочая 2023 г'!AN783-'2022 г.'!AN783)</f>
        <v>0</v>
      </c>
      <c r="AO784" s="71">
        <f>SUM('рабочая 2023 г'!AO783-'2022 г.'!AO783)</f>
        <v>0</v>
      </c>
      <c r="AP784" s="71">
        <f>SUM('рабочая 2023 г'!AP783-'2022 г.'!AP783)</f>
        <v>0</v>
      </c>
      <c r="AQ784" s="71">
        <f>SUM('рабочая 2023 г'!AQ783-'2022 г.'!AQ783)</f>
        <v>0</v>
      </c>
      <c r="AR784" s="71">
        <f>SUM('рабочая 2023 г'!AR783-'2022 г.'!AR783)</f>
        <v>0</v>
      </c>
      <c r="AS784" s="117">
        <f t="shared" si="586"/>
        <v>0</v>
      </c>
      <c r="AT784" s="71">
        <f>SUM('рабочая 2023 г'!AT783-'2022 г.'!AT783)</f>
        <v>0</v>
      </c>
      <c r="AU784" s="71">
        <f>SUM('рабочая 2023 г'!AU783-'2022 г.'!AU783)</f>
        <v>0</v>
      </c>
      <c r="AV784" s="71">
        <f>SUM('рабочая 2023 г'!AV783-'2022 г.'!AV783)</f>
        <v>0</v>
      </c>
      <c r="AW784" s="71">
        <f>SUM('рабочая 2023 г'!AW783-'2022 г.'!AW783)</f>
        <v>0</v>
      </c>
      <c r="AX784" s="71">
        <f>SUM('рабочая 2023 г'!AX783-'2022 г.'!AX783)</f>
        <v>0</v>
      </c>
      <c r="AY784" s="71">
        <f>SUM('рабочая 2023 г'!AY783-'2022 г.'!AY783)</f>
        <v>0</v>
      </c>
      <c r="AZ784" s="71">
        <f>SUM('рабочая 2023 г'!AZ783-'2022 г.'!AZ783)</f>
        <v>0</v>
      </c>
      <c r="BA784" s="71">
        <f>SUM('рабочая 2023 г'!BA783-'2022 г.'!BA783)</f>
        <v>0</v>
      </c>
      <c r="BB784" s="71">
        <f>SUM('рабочая 2023 г'!BB783-'2022 г.'!BB783)</f>
        <v>0</v>
      </c>
      <c r="BC784" s="71">
        <f>SUM('рабочая 2023 г'!BC783-'2022 г.'!BC783)</f>
        <v>0</v>
      </c>
      <c r="BD784" s="71">
        <f>SUM('рабочая 2023 г'!BD783-'2022 г.'!BD783)</f>
        <v>0</v>
      </c>
      <c r="BE784" s="71">
        <f>SUM('рабочая 2023 г'!BE783-'2022 г.'!BE783)</f>
        <v>0</v>
      </c>
      <c r="BF784" s="71">
        <f>SUM('рабочая 2023 г'!BF783-'2022 г.'!BF783)</f>
        <v>0</v>
      </c>
      <c r="BG784" s="71">
        <f>SUM('рабочая 2023 г'!BG783-'2022 г.'!BG783)</f>
        <v>0</v>
      </c>
      <c r="BH784" s="71">
        <f>SUM('рабочая 2023 г'!BH783-'2022 г.'!BH783)</f>
        <v>0</v>
      </c>
      <c r="BI784" s="71">
        <f>SUM('рабочая 2023 г'!BI783-'2022 г.'!BI783)</f>
        <v>0</v>
      </c>
      <c r="BJ784" s="71">
        <f>SUM('рабочая 2023 г'!BJ783-'2022 г.'!BJ783)</f>
        <v>0</v>
      </c>
      <c r="BK784" s="71">
        <f>SUM('рабочая 2023 г'!BK783-'2022 г.'!BK783)</f>
        <v>0</v>
      </c>
      <c r="BL784" s="73">
        <f t="shared" si="587"/>
        <v>0</v>
      </c>
      <c r="BM784" s="71">
        <f>SUM('рабочая 2023 г'!BM783-'2022 г.'!BM783)</f>
        <v>0</v>
      </c>
      <c r="BN784" s="71">
        <f>SUM('рабочая 2023 г'!BN783-'2022 г.'!BN783)</f>
        <v>0</v>
      </c>
      <c r="BO784" s="71">
        <f>SUM('рабочая 2023 г'!BO783-'2022 г.'!BO783)</f>
        <v>0</v>
      </c>
      <c r="BP784" s="71">
        <f>SUM('рабочая 2023 г'!BP783-'2022 г.'!BP783)</f>
        <v>0</v>
      </c>
      <c r="BQ784" s="73">
        <f t="shared" si="588"/>
        <v>0</v>
      </c>
      <c r="BR784" s="71"/>
      <c r="BS784" s="71"/>
      <c r="BT784" s="71"/>
      <c r="BU784" s="71"/>
      <c r="BV784" s="71"/>
      <c r="BW784" s="71"/>
      <c r="BX784" s="71"/>
      <c r="BY784" s="71"/>
      <c r="BZ784" s="71"/>
      <c r="CA784" s="71"/>
      <c r="CB784" s="71"/>
      <c r="CC784" s="71"/>
      <c r="CD784" s="71"/>
      <c r="CE784" s="71"/>
      <c r="CF784" s="71"/>
      <c r="CG784" s="71"/>
      <c r="CH784" s="71"/>
      <c r="CI784" s="71"/>
      <c r="CJ784" s="71"/>
      <c r="CK784" s="71"/>
      <c r="CL784" s="71"/>
      <c r="CM784" s="71"/>
      <c r="CN784" s="71"/>
      <c r="CO784" s="71"/>
      <c r="CP784" s="190">
        <f t="shared" si="580"/>
        <v>0</v>
      </c>
      <c r="CQ784" s="71"/>
      <c r="CR784" s="71"/>
      <c r="CS784" s="71"/>
      <c r="CT784" s="71"/>
      <c r="CU784" s="71"/>
      <c r="CV784" s="71"/>
      <c r="CW784" s="71"/>
      <c r="CX784" s="71"/>
      <c r="CY784" s="71"/>
      <c r="CZ784" s="71"/>
      <c r="DA784" s="71"/>
      <c r="DB784" s="190">
        <f t="shared" si="581"/>
        <v>0</v>
      </c>
      <c r="DC784" s="71">
        <f t="shared" si="575"/>
        <v>0</v>
      </c>
      <c r="DD784" s="71"/>
      <c r="DE784" s="71"/>
      <c r="DF784" s="71"/>
      <c r="DG784" s="190">
        <f t="shared" si="576"/>
        <v>0</v>
      </c>
      <c r="DH784" s="71">
        <f t="shared" si="577"/>
        <v>0</v>
      </c>
      <c r="DI784" s="71"/>
      <c r="DJ784" s="71"/>
      <c r="DK784" s="71"/>
      <c r="DL784" s="71"/>
      <c r="DM784" s="71"/>
      <c r="DN784" s="71"/>
      <c r="DO784" s="71"/>
      <c r="DP784" s="71"/>
      <c r="DQ784" s="71"/>
      <c r="DR784" s="71"/>
      <c r="DS784" s="71"/>
      <c r="DT784" s="71"/>
      <c r="DU784" s="71"/>
      <c r="DV784" s="71"/>
      <c r="DW784" s="71"/>
      <c r="DX784" s="71"/>
      <c r="DY784" s="71"/>
      <c r="DZ784" s="71"/>
      <c r="EA784" s="71"/>
      <c r="EB784" s="71"/>
      <c r="EC784" s="71"/>
      <c r="ED784" s="71"/>
      <c r="EE784" s="71"/>
      <c r="EF784" s="71"/>
      <c r="EG784" s="71"/>
      <c r="EH784" s="71"/>
      <c r="EI784" s="74"/>
      <c r="EJ784" s="74"/>
      <c r="EK784" s="74"/>
      <c r="EL784" s="74"/>
      <c r="EM784" s="74"/>
      <c r="EN784" s="74"/>
      <c r="EO784" s="74"/>
      <c r="EP784" s="74"/>
      <c r="EQ784" s="74"/>
      <c r="ER784" s="74"/>
      <c r="ES784" s="74"/>
      <c r="ET784" s="74"/>
      <c r="EU784" s="74"/>
      <c r="EV784" s="74"/>
      <c r="EW784" s="74"/>
      <c r="EX784" s="74"/>
      <c r="EY784" s="74"/>
      <c r="EZ784" s="74"/>
      <c r="FA784" s="74"/>
      <c r="FB784" s="74"/>
    </row>
    <row r="785" spans="2:158" s="69" customFormat="1">
      <c r="B785" s="76"/>
      <c r="C785" s="77" t="s">
        <v>391</v>
      </c>
      <c r="D785" s="71"/>
      <c r="E785" s="71"/>
      <c r="F785" s="71"/>
      <c r="G785" s="71"/>
      <c r="H785" s="71"/>
      <c r="I785" s="71"/>
      <c r="J785" s="71"/>
      <c r="K785" s="71"/>
      <c r="L785" s="71"/>
      <c r="M785" s="71"/>
      <c r="N785" s="71"/>
      <c r="O785" s="72"/>
      <c r="P785" s="71"/>
      <c r="Q785" s="71"/>
      <c r="R785" s="71"/>
      <c r="S785" s="71"/>
      <c r="T785" s="71"/>
      <c r="U785" s="71"/>
      <c r="V785" s="71"/>
      <c r="W785" s="71"/>
      <c r="X785" s="71"/>
      <c r="Y785" s="71">
        <f>SUM('рабочая 2023 г'!Y784-'2022 г.'!Y784)</f>
        <v>0</v>
      </c>
      <c r="Z785" s="73"/>
      <c r="AA785" s="73"/>
      <c r="AB785" s="73"/>
      <c r="AC785" s="73"/>
      <c r="AD785" s="73"/>
      <c r="AE785" s="73"/>
      <c r="AF785" s="75">
        <f t="shared" si="554"/>
        <v>0</v>
      </c>
      <c r="AG785" s="71">
        <f>SUM('рабочая 2023 г'!AG784-'2022 г.'!AG784)</f>
        <v>0</v>
      </c>
      <c r="AH785" s="71">
        <f>SUM('рабочая 2023 г'!AH784-'2022 г.'!AH784)</f>
        <v>0</v>
      </c>
      <c r="AI785" s="71">
        <f>SUM('рабочая 2023 г'!AI784-'2022 г.'!AI784)</f>
        <v>0</v>
      </c>
      <c r="AJ785" s="71">
        <f>SUM('рабочая 2023 г'!AJ784-'2022 г.'!AJ784)</f>
        <v>0</v>
      </c>
      <c r="AK785" s="71">
        <f>SUM('рабочая 2023 г'!AK784-'2022 г.'!AK784)</f>
        <v>0</v>
      </c>
      <c r="AL785" s="71">
        <f>SUM('рабочая 2023 г'!AL784-'2022 г.'!AL784)</f>
        <v>0</v>
      </c>
      <c r="AM785" s="71">
        <f>SUM('рабочая 2023 г'!AM784-'2022 г.'!AM784)</f>
        <v>0</v>
      </c>
      <c r="AN785" s="71">
        <f>SUM('рабочая 2023 г'!AN784-'2022 г.'!AN784)</f>
        <v>0</v>
      </c>
      <c r="AO785" s="71">
        <f>SUM('рабочая 2023 г'!AO784-'2022 г.'!AO784)</f>
        <v>0</v>
      </c>
      <c r="AP785" s="71">
        <f>SUM('рабочая 2023 г'!AP784-'2022 г.'!AP784)</f>
        <v>0</v>
      </c>
      <c r="AQ785" s="71">
        <f>SUM('рабочая 2023 г'!AQ784-'2022 г.'!AQ784)</f>
        <v>0</v>
      </c>
      <c r="AR785" s="71">
        <f>SUM('рабочая 2023 г'!AR784-'2022 г.'!AR784)</f>
        <v>0</v>
      </c>
      <c r="AS785" s="117">
        <f t="shared" si="586"/>
        <v>0</v>
      </c>
      <c r="AT785" s="71">
        <f>SUM('рабочая 2023 г'!AT784-'2022 г.'!AT784)</f>
        <v>0</v>
      </c>
      <c r="AU785" s="71">
        <f>SUM('рабочая 2023 г'!AU784-'2022 г.'!AU784)</f>
        <v>0</v>
      </c>
      <c r="AV785" s="71">
        <f>SUM('рабочая 2023 г'!AV784-'2022 г.'!AV784)</f>
        <v>0</v>
      </c>
      <c r="AW785" s="71">
        <f>SUM('рабочая 2023 г'!AW784-'2022 г.'!AW784)</f>
        <v>0</v>
      </c>
      <c r="AX785" s="71">
        <f>SUM('рабочая 2023 г'!AX784-'2022 г.'!AX784)</f>
        <v>0</v>
      </c>
      <c r="AY785" s="71">
        <f>SUM('рабочая 2023 г'!AY784-'2022 г.'!AY784)</f>
        <v>0</v>
      </c>
      <c r="AZ785" s="71">
        <f>SUM('рабочая 2023 г'!AZ784-'2022 г.'!AZ784)</f>
        <v>0</v>
      </c>
      <c r="BA785" s="71">
        <f>SUM('рабочая 2023 г'!BA784-'2022 г.'!BA784)</f>
        <v>0</v>
      </c>
      <c r="BB785" s="71">
        <f>SUM('рабочая 2023 г'!BB784-'2022 г.'!BB784)</f>
        <v>0</v>
      </c>
      <c r="BC785" s="71">
        <f>SUM('рабочая 2023 г'!BC784-'2022 г.'!BC784)</f>
        <v>0</v>
      </c>
      <c r="BD785" s="71">
        <f>SUM('рабочая 2023 г'!BD784-'2022 г.'!BD784)</f>
        <v>0</v>
      </c>
      <c r="BE785" s="71">
        <f>SUM('рабочая 2023 г'!BE784-'2022 г.'!BE784)</f>
        <v>0</v>
      </c>
      <c r="BF785" s="71">
        <f>SUM('рабочая 2023 г'!BF784-'2022 г.'!BF784)</f>
        <v>0</v>
      </c>
      <c r="BG785" s="71">
        <f>SUM('рабочая 2023 г'!BG784-'2022 г.'!BG784)</f>
        <v>0</v>
      </c>
      <c r="BH785" s="71">
        <f>SUM('рабочая 2023 г'!BH784-'2022 г.'!BH784)</f>
        <v>0</v>
      </c>
      <c r="BI785" s="71">
        <f>SUM('рабочая 2023 г'!BI784-'2022 г.'!BI784)</f>
        <v>0</v>
      </c>
      <c r="BJ785" s="71">
        <f>SUM('рабочая 2023 г'!BJ784-'2022 г.'!BJ784)</f>
        <v>0</v>
      </c>
      <c r="BK785" s="71">
        <f>SUM('рабочая 2023 г'!BK784-'2022 г.'!BK784)</f>
        <v>0</v>
      </c>
      <c r="BL785" s="73">
        <f>SUM(BM785:BP785)</f>
        <v>0</v>
      </c>
      <c r="BM785" s="71">
        <f>SUM('рабочая 2023 г'!BM784-'2022 г.'!BM784)</f>
        <v>0</v>
      </c>
      <c r="BN785" s="71">
        <f>SUM('рабочая 2023 г'!BN784-'2022 г.'!BN784)</f>
        <v>0</v>
      </c>
      <c r="BO785" s="71">
        <f>SUM('рабочая 2023 г'!BO784-'2022 г.'!BO784)</f>
        <v>0</v>
      </c>
      <c r="BP785" s="71">
        <f>SUM('рабочая 2023 г'!BP784-'2022 г.'!BP784)</f>
        <v>0</v>
      </c>
      <c r="BQ785" s="73">
        <f t="shared" si="588"/>
        <v>0</v>
      </c>
      <c r="BR785" s="71"/>
      <c r="BS785" s="71"/>
      <c r="BT785" s="71"/>
      <c r="BU785" s="71"/>
      <c r="BV785" s="71"/>
      <c r="BW785" s="71"/>
      <c r="BX785" s="71"/>
      <c r="BY785" s="71"/>
      <c r="BZ785" s="71"/>
      <c r="CA785" s="71"/>
      <c r="CB785" s="71"/>
      <c r="CC785" s="71"/>
      <c r="CD785" s="71"/>
      <c r="CE785" s="71"/>
      <c r="CF785" s="71"/>
      <c r="CG785" s="71"/>
      <c r="CH785" s="71"/>
      <c r="CI785" s="71"/>
      <c r="CJ785" s="71"/>
      <c r="CK785" s="71"/>
      <c r="CL785" s="71"/>
      <c r="CM785" s="71"/>
      <c r="CN785" s="71"/>
      <c r="CO785" s="71"/>
      <c r="CP785" s="190">
        <f t="shared" si="580"/>
        <v>0</v>
      </c>
      <c r="CQ785" s="71"/>
      <c r="CR785" s="71"/>
      <c r="CS785" s="71"/>
      <c r="CT785" s="71"/>
      <c r="CU785" s="71"/>
      <c r="CV785" s="71"/>
      <c r="CW785" s="71"/>
      <c r="CX785" s="71"/>
      <c r="CY785" s="71"/>
      <c r="CZ785" s="71"/>
      <c r="DA785" s="71"/>
      <c r="DB785" s="190">
        <f t="shared" si="581"/>
        <v>0</v>
      </c>
      <c r="DC785" s="71">
        <f t="shared" si="575"/>
        <v>0</v>
      </c>
      <c r="DD785" s="71"/>
      <c r="DE785" s="71"/>
      <c r="DF785" s="71"/>
      <c r="DG785" s="190">
        <f t="shared" si="576"/>
        <v>0</v>
      </c>
      <c r="DH785" s="71">
        <f t="shared" si="577"/>
        <v>0</v>
      </c>
      <c r="DI785" s="71"/>
      <c r="DJ785" s="71"/>
      <c r="DK785" s="71"/>
      <c r="DL785" s="71"/>
      <c r="DM785" s="71"/>
      <c r="DN785" s="71"/>
      <c r="DO785" s="71"/>
      <c r="DP785" s="71"/>
      <c r="DQ785" s="71"/>
      <c r="DR785" s="71"/>
      <c r="DS785" s="71"/>
      <c r="DT785" s="71"/>
      <c r="DU785" s="71"/>
      <c r="DV785" s="71"/>
      <c r="DW785" s="71"/>
      <c r="DX785" s="71"/>
      <c r="DY785" s="71"/>
      <c r="DZ785" s="71"/>
      <c r="EA785" s="71"/>
      <c r="EB785" s="71"/>
      <c r="EC785" s="71"/>
      <c r="ED785" s="71"/>
      <c r="EE785" s="71"/>
      <c r="EF785" s="71"/>
      <c r="EG785" s="71"/>
      <c r="EH785" s="71"/>
      <c r="EI785" s="74"/>
      <c r="EJ785" s="74"/>
      <c r="EK785" s="74"/>
      <c r="EL785" s="74"/>
      <c r="EM785" s="74"/>
      <c r="EN785" s="74"/>
      <c r="EO785" s="74"/>
      <c r="EP785" s="74"/>
      <c r="EQ785" s="74"/>
      <c r="ER785" s="74"/>
      <c r="ES785" s="74"/>
      <c r="ET785" s="74"/>
      <c r="EU785" s="74"/>
      <c r="EV785" s="74"/>
      <c r="EW785" s="74"/>
      <c r="EX785" s="74"/>
      <c r="EY785" s="74"/>
      <c r="EZ785" s="74"/>
      <c r="FA785" s="74"/>
      <c r="FB785" s="74"/>
    </row>
    <row r="786" spans="2:158" s="69" customFormat="1">
      <c r="B786" s="76"/>
      <c r="C786" s="77" t="s">
        <v>392</v>
      </c>
      <c r="D786" s="71"/>
      <c r="E786" s="71"/>
      <c r="F786" s="71"/>
      <c r="G786" s="71"/>
      <c r="H786" s="71"/>
      <c r="I786" s="71"/>
      <c r="J786" s="71"/>
      <c r="K786" s="71"/>
      <c r="L786" s="71"/>
      <c r="M786" s="71"/>
      <c r="N786" s="71"/>
      <c r="O786" s="72"/>
      <c r="P786" s="71"/>
      <c r="Q786" s="71"/>
      <c r="R786" s="71"/>
      <c r="S786" s="71"/>
      <c r="T786" s="71"/>
      <c r="U786" s="71"/>
      <c r="V786" s="71"/>
      <c r="W786" s="71"/>
      <c r="X786" s="71"/>
      <c r="Y786" s="71">
        <f>SUM('рабочая 2023 г'!Y785-'2022 г.'!Y785)</f>
        <v>0</v>
      </c>
      <c r="Z786" s="73"/>
      <c r="AA786" s="73"/>
      <c r="AB786" s="73"/>
      <c r="AC786" s="73"/>
      <c r="AD786" s="73"/>
      <c r="AE786" s="73"/>
      <c r="AF786" s="75">
        <f>SUM(AS786:AU786,AY786,BA786:BB786,BG786:BL786)</f>
        <v>0</v>
      </c>
      <c r="AG786" s="71">
        <f>SUM('рабочая 2023 г'!AG785-'2022 г.'!AG785)</f>
        <v>0</v>
      </c>
      <c r="AH786" s="71">
        <f>SUM('рабочая 2023 г'!AH785-'2022 г.'!AH785)</f>
        <v>0</v>
      </c>
      <c r="AI786" s="71">
        <f>SUM('рабочая 2023 г'!AI785-'2022 г.'!AI785)</f>
        <v>0</v>
      </c>
      <c r="AJ786" s="71">
        <f>SUM('рабочая 2023 г'!AJ785-'2022 г.'!AJ785)</f>
        <v>0</v>
      </c>
      <c r="AK786" s="71">
        <f>SUM('рабочая 2023 г'!AK785-'2022 г.'!AK785)</f>
        <v>0</v>
      </c>
      <c r="AL786" s="71">
        <f>SUM('рабочая 2023 г'!AL785-'2022 г.'!AL785)</f>
        <v>0</v>
      </c>
      <c r="AM786" s="71">
        <f>SUM('рабочая 2023 г'!AM785-'2022 г.'!AM785)</f>
        <v>0</v>
      </c>
      <c r="AN786" s="71">
        <f>SUM('рабочая 2023 г'!AN785-'2022 г.'!AN785)</f>
        <v>0</v>
      </c>
      <c r="AO786" s="71">
        <f>SUM('рабочая 2023 г'!AO785-'2022 г.'!AO785)</f>
        <v>0</v>
      </c>
      <c r="AP786" s="71">
        <f>SUM('рабочая 2023 г'!AP785-'2022 г.'!AP785)</f>
        <v>0</v>
      </c>
      <c r="AQ786" s="71">
        <f>SUM('рабочая 2023 г'!AQ785-'2022 г.'!AQ785)</f>
        <v>0</v>
      </c>
      <c r="AR786" s="71">
        <f>SUM('рабочая 2023 г'!AR785-'2022 г.'!AR785)</f>
        <v>0</v>
      </c>
      <c r="AS786" s="117">
        <f t="shared" si="586"/>
        <v>0</v>
      </c>
      <c r="AT786" s="71">
        <f>SUM('рабочая 2023 г'!AT785-'2022 г.'!AT785)</f>
        <v>0</v>
      </c>
      <c r="AU786" s="71">
        <f>SUM('рабочая 2023 г'!AU785-'2022 г.'!AU785)</f>
        <v>0</v>
      </c>
      <c r="AV786" s="71">
        <f>SUM('рабочая 2023 г'!AV785-'2022 г.'!AV785)</f>
        <v>0</v>
      </c>
      <c r="AW786" s="71">
        <f>SUM('рабочая 2023 г'!AW785-'2022 г.'!AW785)</f>
        <v>0</v>
      </c>
      <c r="AX786" s="71">
        <f>SUM('рабочая 2023 г'!AX785-'2022 г.'!AX785)</f>
        <v>0</v>
      </c>
      <c r="AY786" s="71">
        <f>SUM('рабочая 2023 г'!AY785-'2022 г.'!AY785)</f>
        <v>0</v>
      </c>
      <c r="AZ786" s="71">
        <f>SUM('рабочая 2023 г'!AZ785-'2022 г.'!AZ785)</f>
        <v>0</v>
      </c>
      <c r="BA786" s="71">
        <f>SUM('рабочая 2023 г'!BA785-'2022 г.'!BA785)</f>
        <v>0</v>
      </c>
      <c r="BB786" s="71">
        <f>SUM('рабочая 2023 г'!BB785-'2022 г.'!BB785)</f>
        <v>0</v>
      </c>
      <c r="BC786" s="71">
        <f>SUM('рабочая 2023 г'!BC785-'2022 г.'!BC785)</f>
        <v>0</v>
      </c>
      <c r="BD786" s="71">
        <f>SUM('рабочая 2023 г'!BD785-'2022 г.'!BD785)</f>
        <v>0</v>
      </c>
      <c r="BE786" s="71">
        <f>SUM('рабочая 2023 г'!BE785-'2022 г.'!BE785)</f>
        <v>0</v>
      </c>
      <c r="BF786" s="71">
        <f>SUM('рабочая 2023 г'!BF785-'2022 г.'!BF785)</f>
        <v>0</v>
      </c>
      <c r="BG786" s="71">
        <f>SUM('рабочая 2023 г'!BG785-'2022 г.'!BG785)</f>
        <v>0</v>
      </c>
      <c r="BH786" s="71">
        <f>SUM('рабочая 2023 г'!BH785-'2022 г.'!BH785)</f>
        <v>0</v>
      </c>
      <c r="BI786" s="71">
        <f>SUM('рабочая 2023 г'!BI785-'2022 г.'!BI785)</f>
        <v>0</v>
      </c>
      <c r="BJ786" s="71">
        <f>SUM('рабочая 2023 г'!BJ785-'2022 г.'!BJ785)</f>
        <v>0</v>
      </c>
      <c r="BK786" s="71">
        <f>SUM('рабочая 2023 г'!BK785-'2022 г.'!BK785)</f>
        <v>0</v>
      </c>
      <c r="BL786" s="73">
        <f t="shared" si="587"/>
        <v>0</v>
      </c>
      <c r="BM786" s="71">
        <f>SUM('рабочая 2023 г'!BM785-'2022 г.'!BM785)</f>
        <v>0</v>
      </c>
      <c r="BN786" s="71">
        <f>SUM('рабочая 2023 г'!BN785-'2022 г.'!BN785)</f>
        <v>0</v>
      </c>
      <c r="BO786" s="71">
        <f>SUM('рабочая 2023 г'!BO785-'2022 г.'!BO785)</f>
        <v>0</v>
      </c>
      <c r="BP786" s="71">
        <f>SUM('рабочая 2023 г'!BP785-'2022 г.'!BP785)</f>
        <v>0</v>
      </c>
      <c r="BQ786" s="73">
        <f t="shared" si="588"/>
        <v>0</v>
      </c>
      <c r="BR786" s="71"/>
      <c r="BS786" s="71"/>
      <c r="BT786" s="71"/>
      <c r="BU786" s="71"/>
      <c r="BV786" s="71"/>
      <c r="BW786" s="71"/>
      <c r="BX786" s="71"/>
      <c r="BY786" s="71"/>
      <c r="BZ786" s="71"/>
      <c r="CA786" s="71"/>
      <c r="CB786" s="71"/>
      <c r="CC786" s="71"/>
      <c r="CD786" s="71"/>
      <c r="CE786" s="71"/>
      <c r="CF786" s="71"/>
      <c r="CG786" s="71"/>
      <c r="CH786" s="71"/>
      <c r="CI786" s="71"/>
      <c r="CJ786" s="71"/>
      <c r="CK786" s="71"/>
      <c r="CL786" s="71"/>
      <c r="CM786" s="71"/>
      <c r="CN786" s="71"/>
      <c r="CO786" s="71"/>
      <c r="CP786" s="190">
        <f t="shared" si="580"/>
        <v>0</v>
      </c>
      <c r="CQ786" s="71"/>
      <c r="CR786" s="71"/>
      <c r="CS786" s="71"/>
      <c r="CT786" s="71"/>
      <c r="CU786" s="71"/>
      <c r="CV786" s="71"/>
      <c r="CW786" s="71"/>
      <c r="CX786" s="71"/>
      <c r="CY786" s="71"/>
      <c r="CZ786" s="71"/>
      <c r="DA786" s="71"/>
      <c r="DB786" s="190">
        <f t="shared" si="581"/>
        <v>0</v>
      </c>
      <c r="DC786" s="71">
        <f t="shared" si="575"/>
        <v>0</v>
      </c>
      <c r="DD786" s="71"/>
      <c r="DE786" s="71"/>
      <c r="DF786" s="71"/>
      <c r="DG786" s="190">
        <f t="shared" si="576"/>
        <v>0</v>
      </c>
      <c r="DH786" s="71">
        <f t="shared" si="577"/>
        <v>0</v>
      </c>
      <c r="DI786" s="71"/>
      <c r="DJ786" s="71"/>
      <c r="DK786" s="71"/>
      <c r="DL786" s="71"/>
      <c r="DM786" s="71"/>
      <c r="DN786" s="71"/>
      <c r="DO786" s="71"/>
      <c r="DP786" s="71"/>
      <c r="DQ786" s="71"/>
      <c r="DR786" s="71"/>
      <c r="DS786" s="71"/>
      <c r="DT786" s="71"/>
      <c r="DU786" s="71"/>
      <c r="DV786" s="71"/>
      <c r="DW786" s="71"/>
      <c r="DX786" s="71"/>
      <c r="DY786" s="71"/>
      <c r="DZ786" s="71"/>
      <c r="EA786" s="71"/>
      <c r="EB786" s="71"/>
      <c r="EC786" s="71"/>
      <c r="ED786" s="71"/>
      <c r="EE786" s="71"/>
      <c r="EF786" s="71"/>
      <c r="EG786" s="71"/>
      <c r="EH786" s="71"/>
      <c r="EI786" s="74"/>
      <c r="EJ786" s="74"/>
      <c r="EK786" s="74"/>
      <c r="EL786" s="74"/>
      <c r="EM786" s="74"/>
      <c r="EN786" s="74"/>
      <c r="EO786" s="74"/>
      <c r="EP786" s="74"/>
      <c r="EQ786" s="74"/>
      <c r="ER786" s="74"/>
      <c r="ES786" s="74"/>
      <c r="ET786" s="74"/>
      <c r="EU786" s="74"/>
      <c r="EV786" s="74"/>
      <c r="EW786" s="74"/>
      <c r="EX786" s="74"/>
      <c r="EY786" s="74"/>
      <c r="EZ786" s="74"/>
      <c r="FA786" s="74"/>
      <c r="FB786" s="74"/>
    </row>
    <row r="787" spans="2:158" s="69" customFormat="1">
      <c r="B787" s="76"/>
      <c r="C787" s="77" t="s">
        <v>393</v>
      </c>
      <c r="D787" s="71"/>
      <c r="E787" s="71"/>
      <c r="F787" s="71"/>
      <c r="G787" s="71"/>
      <c r="H787" s="71"/>
      <c r="I787" s="71"/>
      <c r="J787" s="71"/>
      <c r="K787" s="71"/>
      <c r="L787" s="71"/>
      <c r="M787" s="71"/>
      <c r="N787" s="71"/>
      <c r="O787" s="72"/>
      <c r="P787" s="71"/>
      <c r="Q787" s="71"/>
      <c r="R787" s="71"/>
      <c r="S787" s="71"/>
      <c r="T787" s="71"/>
      <c r="U787" s="71"/>
      <c r="V787" s="71"/>
      <c r="W787" s="71"/>
      <c r="X787" s="71"/>
      <c r="Y787" s="71">
        <f>SUM('рабочая 2023 г'!Y786-'2022 г.'!Y786)</f>
        <v>0</v>
      </c>
      <c r="Z787" s="73"/>
      <c r="AA787" s="73"/>
      <c r="AB787" s="73"/>
      <c r="AC787" s="73"/>
      <c r="AD787" s="73"/>
      <c r="AE787" s="73"/>
      <c r="AF787" s="75">
        <f t="shared" si="554"/>
        <v>0</v>
      </c>
      <c r="AG787" s="71">
        <f>SUM('рабочая 2023 г'!AG786-'2022 г.'!AG786)</f>
        <v>0</v>
      </c>
      <c r="AH787" s="71">
        <f>SUM('рабочая 2023 г'!AH786-'2022 г.'!AH786)</f>
        <v>0</v>
      </c>
      <c r="AI787" s="71">
        <f>SUM('рабочая 2023 г'!AI786-'2022 г.'!AI786)</f>
        <v>0</v>
      </c>
      <c r="AJ787" s="71">
        <f>SUM('рабочая 2023 г'!AJ786-'2022 г.'!AJ786)</f>
        <v>0</v>
      </c>
      <c r="AK787" s="71">
        <f>SUM('рабочая 2023 г'!AK786-'2022 г.'!AK786)</f>
        <v>0</v>
      </c>
      <c r="AL787" s="71">
        <f>SUM('рабочая 2023 г'!AL786-'2022 г.'!AL786)</f>
        <v>0</v>
      </c>
      <c r="AM787" s="71">
        <f>SUM('рабочая 2023 г'!AM786-'2022 г.'!AM786)</f>
        <v>0</v>
      </c>
      <c r="AN787" s="71">
        <f>SUM('рабочая 2023 г'!AN786-'2022 г.'!AN786)</f>
        <v>0</v>
      </c>
      <c r="AO787" s="71">
        <f>SUM('рабочая 2023 г'!AO786-'2022 г.'!AO786)</f>
        <v>0</v>
      </c>
      <c r="AP787" s="71">
        <f>SUM('рабочая 2023 г'!AP786-'2022 г.'!AP786)</f>
        <v>0</v>
      </c>
      <c r="AQ787" s="71">
        <f>SUM('рабочая 2023 г'!AQ786-'2022 г.'!AQ786)</f>
        <v>0</v>
      </c>
      <c r="AR787" s="71">
        <f>SUM('рабочая 2023 г'!AR786-'2022 г.'!AR786)</f>
        <v>0</v>
      </c>
      <c r="AS787" s="117">
        <f t="shared" si="586"/>
        <v>0</v>
      </c>
      <c r="AT787" s="71">
        <f>SUM('рабочая 2023 г'!AT786-'2022 г.'!AT786)</f>
        <v>0</v>
      </c>
      <c r="AU787" s="71">
        <f>SUM('рабочая 2023 г'!AU786-'2022 г.'!AU786)</f>
        <v>0</v>
      </c>
      <c r="AV787" s="71">
        <f>SUM('рабочая 2023 г'!AV786-'2022 г.'!AV786)</f>
        <v>0</v>
      </c>
      <c r="AW787" s="71">
        <f>SUM('рабочая 2023 г'!AW786-'2022 г.'!AW786)</f>
        <v>0</v>
      </c>
      <c r="AX787" s="71">
        <f>SUM('рабочая 2023 г'!AX786-'2022 г.'!AX786)</f>
        <v>0</v>
      </c>
      <c r="AY787" s="71">
        <f>SUM('рабочая 2023 г'!AY786-'2022 г.'!AY786)</f>
        <v>0</v>
      </c>
      <c r="AZ787" s="71">
        <f>SUM('рабочая 2023 г'!AZ786-'2022 г.'!AZ786)</f>
        <v>0</v>
      </c>
      <c r="BA787" s="71">
        <f>SUM('рабочая 2023 г'!BA786-'2022 г.'!BA786)</f>
        <v>0</v>
      </c>
      <c r="BB787" s="71">
        <f>SUM('рабочая 2023 г'!BB786-'2022 г.'!BB786)</f>
        <v>0</v>
      </c>
      <c r="BC787" s="71">
        <f>SUM('рабочая 2023 г'!BC786-'2022 г.'!BC786)</f>
        <v>0</v>
      </c>
      <c r="BD787" s="71">
        <f>SUM('рабочая 2023 г'!BD786-'2022 г.'!BD786)</f>
        <v>0</v>
      </c>
      <c r="BE787" s="71">
        <f>SUM('рабочая 2023 г'!BE786-'2022 г.'!BE786)</f>
        <v>0</v>
      </c>
      <c r="BF787" s="71">
        <f>SUM('рабочая 2023 г'!BF786-'2022 г.'!BF786)</f>
        <v>0</v>
      </c>
      <c r="BG787" s="71">
        <f>SUM('рабочая 2023 г'!BG786-'2022 г.'!BG786)</f>
        <v>0</v>
      </c>
      <c r="BH787" s="71">
        <f>SUM('рабочая 2023 г'!BH786-'2022 г.'!BH786)</f>
        <v>0</v>
      </c>
      <c r="BI787" s="71">
        <f>SUM('рабочая 2023 г'!BI786-'2022 г.'!BI786)</f>
        <v>0</v>
      </c>
      <c r="BJ787" s="71">
        <f>SUM('рабочая 2023 г'!BJ786-'2022 г.'!BJ786)</f>
        <v>0</v>
      </c>
      <c r="BK787" s="71">
        <f>SUM('рабочая 2023 г'!BK786-'2022 г.'!BK786)</f>
        <v>0</v>
      </c>
      <c r="BL787" s="73">
        <f t="shared" si="587"/>
        <v>0</v>
      </c>
      <c r="BM787" s="71">
        <f>SUM('рабочая 2023 г'!BM786-'2022 г.'!BM786)</f>
        <v>0</v>
      </c>
      <c r="BN787" s="71">
        <f>SUM('рабочая 2023 г'!BN786-'2022 г.'!BN786)</f>
        <v>0</v>
      </c>
      <c r="BO787" s="71">
        <f>SUM('рабочая 2023 г'!BO786-'2022 г.'!BO786)</f>
        <v>0</v>
      </c>
      <c r="BP787" s="71">
        <f>SUM('рабочая 2023 г'!BP786-'2022 г.'!BP786)</f>
        <v>0</v>
      </c>
      <c r="BQ787" s="73">
        <f t="shared" si="588"/>
        <v>0</v>
      </c>
      <c r="BR787" s="71"/>
      <c r="BS787" s="71"/>
      <c r="BT787" s="71"/>
      <c r="BU787" s="71"/>
      <c r="BV787" s="71"/>
      <c r="BW787" s="71"/>
      <c r="BX787" s="71"/>
      <c r="BY787" s="71"/>
      <c r="BZ787" s="71"/>
      <c r="CA787" s="71"/>
      <c r="CB787" s="71"/>
      <c r="CC787" s="71"/>
      <c r="CD787" s="71"/>
      <c r="CE787" s="71"/>
      <c r="CF787" s="71"/>
      <c r="CG787" s="71"/>
      <c r="CH787" s="71"/>
      <c r="CI787" s="71"/>
      <c r="CJ787" s="71"/>
      <c r="CK787" s="71"/>
      <c r="CL787" s="71"/>
      <c r="CM787" s="71"/>
      <c r="CN787" s="71"/>
      <c r="CO787" s="71"/>
      <c r="CP787" s="190">
        <f t="shared" si="580"/>
        <v>0</v>
      </c>
      <c r="CQ787" s="71"/>
      <c r="CR787" s="71"/>
      <c r="CS787" s="71"/>
      <c r="CT787" s="71"/>
      <c r="CU787" s="71"/>
      <c r="CV787" s="71"/>
      <c r="CW787" s="71"/>
      <c r="CX787" s="71"/>
      <c r="CY787" s="71"/>
      <c r="CZ787" s="71"/>
      <c r="DA787" s="71"/>
      <c r="DB787" s="190">
        <f t="shared" si="581"/>
        <v>0</v>
      </c>
      <c r="DC787" s="71">
        <f t="shared" si="575"/>
        <v>0</v>
      </c>
      <c r="DD787" s="71"/>
      <c r="DE787" s="71"/>
      <c r="DF787" s="71"/>
      <c r="DG787" s="190">
        <f t="shared" si="576"/>
        <v>0</v>
      </c>
      <c r="DH787" s="71">
        <f t="shared" si="577"/>
        <v>0</v>
      </c>
      <c r="DI787" s="71"/>
      <c r="DJ787" s="71"/>
      <c r="DK787" s="71"/>
      <c r="DL787" s="71"/>
      <c r="DM787" s="71"/>
      <c r="DN787" s="71"/>
      <c r="DO787" s="71"/>
      <c r="DP787" s="71"/>
      <c r="DQ787" s="71"/>
      <c r="DR787" s="71"/>
      <c r="DS787" s="71"/>
      <c r="DT787" s="71"/>
      <c r="DU787" s="71"/>
      <c r="DV787" s="71"/>
      <c r="DW787" s="71"/>
      <c r="DX787" s="71"/>
      <c r="DY787" s="71"/>
      <c r="DZ787" s="71"/>
      <c r="EA787" s="71"/>
      <c r="EB787" s="71"/>
      <c r="EC787" s="71"/>
      <c r="ED787" s="71"/>
      <c r="EE787" s="71"/>
      <c r="EF787" s="71"/>
      <c r="EG787" s="71"/>
      <c r="EH787" s="71"/>
      <c r="EI787" s="74"/>
      <c r="EJ787" s="74"/>
      <c r="EK787" s="74"/>
      <c r="EL787" s="74"/>
      <c r="EM787" s="74"/>
      <c r="EN787" s="74"/>
      <c r="EO787" s="74"/>
      <c r="EP787" s="74"/>
      <c r="EQ787" s="74"/>
      <c r="ER787" s="74"/>
      <c r="ES787" s="74"/>
      <c r="ET787" s="74"/>
      <c r="EU787" s="74"/>
      <c r="EV787" s="74"/>
      <c r="EW787" s="74"/>
      <c r="EX787" s="74"/>
      <c r="EY787" s="74"/>
      <c r="EZ787" s="74"/>
      <c r="FA787" s="74"/>
      <c r="FB787" s="74"/>
    </row>
    <row r="788" spans="2:158" s="69" customFormat="1">
      <c r="B788" s="76"/>
      <c r="C788" s="77" t="s">
        <v>394</v>
      </c>
      <c r="D788" s="71"/>
      <c r="E788" s="71"/>
      <c r="F788" s="71"/>
      <c r="G788" s="71"/>
      <c r="H788" s="71"/>
      <c r="I788" s="71"/>
      <c r="J788" s="71"/>
      <c r="K788" s="71"/>
      <c r="L788" s="71"/>
      <c r="M788" s="71"/>
      <c r="N788" s="71"/>
      <c r="O788" s="72"/>
      <c r="P788" s="71"/>
      <c r="Q788" s="71"/>
      <c r="R788" s="71"/>
      <c r="S788" s="71"/>
      <c r="T788" s="71"/>
      <c r="U788" s="71"/>
      <c r="V788" s="71"/>
      <c r="W788" s="71"/>
      <c r="X788" s="71"/>
      <c r="Y788" s="71">
        <f>SUM('рабочая 2023 г'!Y787-'2022 г.'!Y787)</f>
        <v>0</v>
      </c>
      <c r="Z788" s="73"/>
      <c r="AA788" s="73"/>
      <c r="AB788" s="73"/>
      <c r="AC788" s="73"/>
      <c r="AD788" s="73"/>
      <c r="AE788" s="73"/>
      <c r="AF788" s="75">
        <f t="shared" si="554"/>
        <v>0</v>
      </c>
      <c r="AG788" s="71">
        <f>SUM('рабочая 2023 г'!AG787-'2022 г.'!AG787)</f>
        <v>0</v>
      </c>
      <c r="AH788" s="71">
        <f>SUM('рабочая 2023 г'!AH787-'2022 г.'!AH787)</f>
        <v>0</v>
      </c>
      <c r="AI788" s="71">
        <f>SUM('рабочая 2023 г'!AI787-'2022 г.'!AI787)</f>
        <v>0</v>
      </c>
      <c r="AJ788" s="71">
        <f>SUM('рабочая 2023 г'!AJ787-'2022 г.'!AJ787)</f>
        <v>0</v>
      </c>
      <c r="AK788" s="71">
        <f>SUM('рабочая 2023 г'!AK787-'2022 г.'!AK787)</f>
        <v>0</v>
      </c>
      <c r="AL788" s="71">
        <f>SUM('рабочая 2023 г'!AL787-'2022 г.'!AL787)</f>
        <v>0</v>
      </c>
      <c r="AM788" s="71">
        <f>SUM('рабочая 2023 г'!AM787-'2022 г.'!AM787)</f>
        <v>0</v>
      </c>
      <c r="AN788" s="71">
        <f>SUM('рабочая 2023 г'!AN787-'2022 г.'!AN787)</f>
        <v>0</v>
      </c>
      <c r="AO788" s="71">
        <f>SUM('рабочая 2023 г'!AO787-'2022 г.'!AO787)</f>
        <v>0</v>
      </c>
      <c r="AP788" s="71">
        <f>SUM('рабочая 2023 г'!AP787-'2022 г.'!AP787)</f>
        <v>0</v>
      </c>
      <c r="AQ788" s="71">
        <f>SUM('рабочая 2023 г'!AQ787-'2022 г.'!AQ787)</f>
        <v>0</v>
      </c>
      <c r="AR788" s="71">
        <f>SUM('рабочая 2023 г'!AR787-'2022 г.'!AR787)</f>
        <v>0</v>
      </c>
      <c r="AS788" s="117">
        <f t="shared" si="586"/>
        <v>0</v>
      </c>
      <c r="AT788" s="71">
        <f>SUM('рабочая 2023 г'!AT787-'2022 г.'!AT787)</f>
        <v>0</v>
      </c>
      <c r="AU788" s="71">
        <f>SUM('рабочая 2023 г'!AU787-'2022 г.'!AU787)</f>
        <v>0</v>
      </c>
      <c r="AV788" s="71">
        <f>SUM('рабочая 2023 г'!AV787-'2022 г.'!AV787)</f>
        <v>0</v>
      </c>
      <c r="AW788" s="71">
        <f>SUM('рабочая 2023 г'!AW787-'2022 г.'!AW787)</f>
        <v>0</v>
      </c>
      <c r="AX788" s="71">
        <f>SUM('рабочая 2023 г'!AX787-'2022 г.'!AX787)</f>
        <v>0</v>
      </c>
      <c r="AY788" s="71">
        <f>SUM('рабочая 2023 г'!AY787-'2022 г.'!AY787)</f>
        <v>0</v>
      </c>
      <c r="AZ788" s="71">
        <f>SUM('рабочая 2023 г'!AZ787-'2022 г.'!AZ787)</f>
        <v>0</v>
      </c>
      <c r="BA788" s="71">
        <f>SUM('рабочая 2023 г'!BA787-'2022 г.'!BA787)</f>
        <v>0</v>
      </c>
      <c r="BB788" s="71">
        <f>SUM('рабочая 2023 г'!BB787-'2022 г.'!BB787)</f>
        <v>0</v>
      </c>
      <c r="BC788" s="71">
        <f>SUM('рабочая 2023 г'!BC787-'2022 г.'!BC787)</f>
        <v>0</v>
      </c>
      <c r="BD788" s="71">
        <f>SUM('рабочая 2023 г'!BD787-'2022 г.'!BD787)</f>
        <v>0</v>
      </c>
      <c r="BE788" s="71">
        <f>SUM('рабочая 2023 г'!BE787-'2022 г.'!BE787)</f>
        <v>0</v>
      </c>
      <c r="BF788" s="71">
        <f>SUM('рабочая 2023 г'!BF787-'2022 г.'!BF787)</f>
        <v>0</v>
      </c>
      <c r="BG788" s="71">
        <f>SUM('рабочая 2023 г'!BG787-'2022 г.'!BG787)</f>
        <v>0</v>
      </c>
      <c r="BH788" s="71">
        <f>SUM('рабочая 2023 г'!BH787-'2022 г.'!BH787)</f>
        <v>0</v>
      </c>
      <c r="BI788" s="71">
        <f>SUM('рабочая 2023 г'!BI787-'2022 г.'!BI787)</f>
        <v>0</v>
      </c>
      <c r="BJ788" s="71">
        <f>SUM('рабочая 2023 г'!BJ787-'2022 г.'!BJ787)</f>
        <v>0</v>
      </c>
      <c r="BK788" s="71">
        <f>SUM('рабочая 2023 г'!BK787-'2022 г.'!BK787)</f>
        <v>0</v>
      </c>
      <c r="BL788" s="73">
        <f t="shared" si="587"/>
        <v>0</v>
      </c>
      <c r="BM788" s="71">
        <f>SUM('рабочая 2023 г'!BM787-'2022 г.'!BM787)</f>
        <v>0</v>
      </c>
      <c r="BN788" s="71">
        <f>SUM('рабочая 2023 г'!BN787-'2022 г.'!BN787)</f>
        <v>0</v>
      </c>
      <c r="BO788" s="71">
        <f>SUM('рабочая 2023 г'!BO787-'2022 г.'!BO787)</f>
        <v>0</v>
      </c>
      <c r="BP788" s="71">
        <f>SUM('рабочая 2023 г'!BP787-'2022 г.'!BP787)</f>
        <v>0</v>
      </c>
      <c r="BQ788" s="73">
        <f t="shared" si="588"/>
        <v>0</v>
      </c>
      <c r="BR788" s="71"/>
      <c r="BS788" s="71"/>
      <c r="BT788" s="71"/>
      <c r="BU788" s="71"/>
      <c r="BV788" s="71"/>
      <c r="BW788" s="71"/>
      <c r="BX788" s="71"/>
      <c r="BY788" s="71"/>
      <c r="BZ788" s="71"/>
      <c r="CA788" s="71"/>
      <c r="CB788" s="71"/>
      <c r="CC788" s="71"/>
      <c r="CD788" s="71"/>
      <c r="CE788" s="71"/>
      <c r="CF788" s="71"/>
      <c r="CG788" s="71"/>
      <c r="CH788" s="71"/>
      <c r="CI788" s="71"/>
      <c r="CJ788" s="71"/>
      <c r="CK788" s="71"/>
      <c r="CL788" s="71"/>
      <c r="CM788" s="71"/>
      <c r="CN788" s="71"/>
      <c r="CO788" s="71"/>
      <c r="CP788" s="190">
        <f t="shared" si="580"/>
        <v>0</v>
      </c>
      <c r="CQ788" s="71"/>
      <c r="CR788" s="71"/>
      <c r="CS788" s="71"/>
      <c r="CT788" s="71"/>
      <c r="CU788" s="71"/>
      <c r="CV788" s="71"/>
      <c r="CW788" s="71"/>
      <c r="CX788" s="71"/>
      <c r="CY788" s="71"/>
      <c r="CZ788" s="71"/>
      <c r="DA788" s="71"/>
      <c r="DB788" s="190">
        <f t="shared" si="581"/>
        <v>0</v>
      </c>
      <c r="DC788" s="71">
        <f t="shared" si="575"/>
        <v>0</v>
      </c>
      <c r="DD788" s="71"/>
      <c r="DE788" s="71"/>
      <c r="DF788" s="71"/>
      <c r="DG788" s="190">
        <f t="shared" si="576"/>
        <v>0</v>
      </c>
      <c r="DH788" s="71">
        <f t="shared" si="577"/>
        <v>0</v>
      </c>
      <c r="DI788" s="71"/>
      <c r="DJ788" s="71"/>
      <c r="DK788" s="71"/>
      <c r="DL788" s="71"/>
      <c r="DM788" s="71"/>
      <c r="DN788" s="71"/>
      <c r="DO788" s="71"/>
      <c r="DP788" s="71"/>
      <c r="DQ788" s="71"/>
      <c r="DR788" s="71"/>
      <c r="DS788" s="71"/>
      <c r="DT788" s="71"/>
      <c r="DU788" s="71"/>
      <c r="DV788" s="71"/>
      <c r="DW788" s="71"/>
      <c r="DX788" s="71"/>
      <c r="DY788" s="71"/>
      <c r="DZ788" s="71"/>
      <c r="EA788" s="71"/>
      <c r="EB788" s="71"/>
      <c r="EC788" s="71"/>
      <c r="ED788" s="71"/>
      <c r="EE788" s="71"/>
      <c r="EF788" s="71"/>
      <c r="EG788" s="71"/>
      <c r="EH788" s="71"/>
      <c r="EI788" s="74"/>
      <c r="EJ788" s="74"/>
      <c r="EK788" s="74"/>
      <c r="EL788" s="74"/>
      <c r="EM788" s="74"/>
      <c r="EN788" s="74"/>
      <c r="EO788" s="74"/>
      <c r="EP788" s="74"/>
      <c r="EQ788" s="74"/>
      <c r="ER788" s="74"/>
      <c r="ES788" s="74"/>
      <c r="ET788" s="74"/>
      <c r="EU788" s="74"/>
      <c r="EV788" s="74"/>
      <c r="EW788" s="74"/>
      <c r="EX788" s="74"/>
      <c r="EY788" s="74"/>
      <c r="EZ788" s="74"/>
      <c r="FA788" s="74"/>
      <c r="FB788" s="74"/>
    </row>
    <row r="789" spans="2:158" s="69" customFormat="1">
      <c r="B789" s="76"/>
      <c r="C789" s="77" t="s">
        <v>395</v>
      </c>
      <c r="D789" s="71"/>
      <c r="E789" s="71"/>
      <c r="F789" s="71"/>
      <c r="G789" s="71"/>
      <c r="H789" s="71"/>
      <c r="I789" s="71"/>
      <c r="J789" s="71"/>
      <c r="K789" s="71"/>
      <c r="L789" s="71"/>
      <c r="M789" s="71"/>
      <c r="N789" s="71"/>
      <c r="O789" s="72"/>
      <c r="P789" s="71"/>
      <c r="Q789" s="71"/>
      <c r="R789" s="71"/>
      <c r="S789" s="71"/>
      <c r="T789" s="71"/>
      <c r="U789" s="71"/>
      <c r="V789" s="71"/>
      <c r="W789" s="71"/>
      <c r="X789" s="71"/>
      <c r="Y789" s="71">
        <f>SUM('рабочая 2023 г'!Y788-'2022 г.'!Y788)</f>
        <v>0</v>
      </c>
      <c r="Z789" s="73"/>
      <c r="AA789" s="73"/>
      <c r="AB789" s="73"/>
      <c r="AC789" s="73"/>
      <c r="AD789" s="73"/>
      <c r="AE789" s="73"/>
      <c r="AF789" s="75">
        <f t="shared" si="554"/>
        <v>0</v>
      </c>
      <c r="AG789" s="71">
        <f>SUM('рабочая 2023 г'!AG788-'2022 г.'!AG788)</f>
        <v>0</v>
      </c>
      <c r="AH789" s="71">
        <f>SUM('рабочая 2023 г'!AH788-'2022 г.'!AH788)</f>
        <v>0</v>
      </c>
      <c r="AI789" s="71">
        <f>SUM('рабочая 2023 г'!AI788-'2022 г.'!AI788)</f>
        <v>0</v>
      </c>
      <c r="AJ789" s="71">
        <f>SUM('рабочая 2023 г'!AJ788-'2022 г.'!AJ788)</f>
        <v>0</v>
      </c>
      <c r="AK789" s="71">
        <f>SUM('рабочая 2023 г'!AK788-'2022 г.'!AK788)</f>
        <v>0</v>
      </c>
      <c r="AL789" s="71">
        <f>SUM('рабочая 2023 г'!AL788-'2022 г.'!AL788)</f>
        <v>0</v>
      </c>
      <c r="AM789" s="71">
        <f>SUM('рабочая 2023 г'!AM788-'2022 г.'!AM788)</f>
        <v>0</v>
      </c>
      <c r="AN789" s="71">
        <f>SUM('рабочая 2023 г'!AN788-'2022 г.'!AN788)</f>
        <v>0</v>
      </c>
      <c r="AO789" s="71">
        <f>SUM('рабочая 2023 г'!AO788-'2022 г.'!AO788)</f>
        <v>0</v>
      </c>
      <c r="AP789" s="71">
        <f>SUM('рабочая 2023 г'!AP788-'2022 г.'!AP788)</f>
        <v>0</v>
      </c>
      <c r="AQ789" s="71">
        <f>SUM('рабочая 2023 г'!AQ788-'2022 г.'!AQ788)</f>
        <v>0</v>
      </c>
      <c r="AR789" s="71">
        <f>SUM('рабочая 2023 г'!AR788-'2022 г.'!AR788)</f>
        <v>0</v>
      </c>
      <c r="AS789" s="117">
        <f t="shared" si="586"/>
        <v>0</v>
      </c>
      <c r="AT789" s="71">
        <f>SUM('рабочая 2023 г'!AT788-'2022 г.'!AT788)</f>
        <v>0</v>
      </c>
      <c r="AU789" s="71">
        <f>SUM('рабочая 2023 г'!AU788-'2022 г.'!AU788)</f>
        <v>0</v>
      </c>
      <c r="AV789" s="71">
        <f>SUM('рабочая 2023 г'!AV788-'2022 г.'!AV788)</f>
        <v>0</v>
      </c>
      <c r="AW789" s="71">
        <f>SUM('рабочая 2023 г'!AW788-'2022 г.'!AW788)</f>
        <v>0</v>
      </c>
      <c r="AX789" s="71">
        <f>SUM('рабочая 2023 г'!AX788-'2022 г.'!AX788)</f>
        <v>0</v>
      </c>
      <c r="AY789" s="71">
        <f>SUM('рабочая 2023 г'!AY788-'2022 г.'!AY788)</f>
        <v>0</v>
      </c>
      <c r="AZ789" s="71">
        <f>SUM('рабочая 2023 г'!AZ788-'2022 г.'!AZ788)</f>
        <v>0</v>
      </c>
      <c r="BA789" s="71">
        <f>SUM('рабочая 2023 г'!BA788-'2022 г.'!BA788)</f>
        <v>0</v>
      </c>
      <c r="BB789" s="71">
        <f>SUM('рабочая 2023 г'!BB788-'2022 г.'!BB788)</f>
        <v>0</v>
      </c>
      <c r="BC789" s="71">
        <f>SUM('рабочая 2023 г'!BC788-'2022 г.'!BC788)</f>
        <v>0</v>
      </c>
      <c r="BD789" s="71">
        <f>SUM('рабочая 2023 г'!BD788-'2022 г.'!BD788)</f>
        <v>0</v>
      </c>
      <c r="BE789" s="71">
        <f>SUM('рабочая 2023 г'!BE788-'2022 г.'!BE788)</f>
        <v>0</v>
      </c>
      <c r="BF789" s="71">
        <f>SUM('рабочая 2023 г'!BF788-'2022 г.'!BF788)</f>
        <v>0</v>
      </c>
      <c r="BG789" s="71">
        <f>SUM('рабочая 2023 г'!BG788-'2022 г.'!BG788)</f>
        <v>0</v>
      </c>
      <c r="BH789" s="71">
        <f>SUM('рабочая 2023 г'!BH788-'2022 г.'!BH788)</f>
        <v>0</v>
      </c>
      <c r="BI789" s="71">
        <f>SUM('рабочая 2023 г'!BI788-'2022 г.'!BI788)</f>
        <v>0</v>
      </c>
      <c r="BJ789" s="71">
        <f>SUM('рабочая 2023 г'!BJ788-'2022 г.'!BJ788)</f>
        <v>0</v>
      </c>
      <c r="BK789" s="71">
        <f>SUM('рабочая 2023 г'!BK788-'2022 г.'!BK788)</f>
        <v>0</v>
      </c>
      <c r="BL789" s="73">
        <f t="shared" si="587"/>
        <v>0</v>
      </c>
      <c r="BM789" s="71">
        <f>SUM('рабочая 2023 г'!BM788-'2022 г.'!BM788)</f>
        <v>0</v>
      </c>
      <c r="BN789" s="71">
        <f>SUM('рабочая 2023 г'!BN788-'2022 г.'!BN788)</f>
        <v>0</v>
      </c>
      <c r="BO789" s="71">
        <f>SUM('рабочая 2023 г'!BO788-'2022 г.'!BO788)</f>
        <v>0</v>
      </c>
      <c r="BP789" s="71">
        <f>SUM('рабочая 2023 г'!BP788-'2022 г.'!BP788)</f>
        <v>0</v>
      </c>
      <c r="BQ789" s="73">
        <f t="shared" si="588"/>
        <v>0</v>
      </c>
      <c r="BR789" s="71"/>
      <c r="BS789" s="71"/>
      <c r="BT789" s="71"/>
      <c r="BU789" s="71"/>
      <c r="BV789" s="71"/>
      <c r="BW789" s="71"/>
      <c r="BX789" s="71"/>
      <c r="BY789" s="71"/>
      <c r="BZ789" s="71"/>
      <c r="CA789" s="71"/>
      <c r="CB789" s="71"/>
      <c r="CC789" s="71"/>
      <c r="CD789" s="71"/>
      <c r="CE789" s="71"/>
      <c r="CF789" s="71"/>
      <c r="CG789" s="71"/>
      <c r="CH789" s="71"/>
      <c r="CI789" s="71"/>
      <c r="CJ789" s="71"/>
      <c r="CK789" s="71"/>
      <c r="CL789" s="71"/>
      <c r="CM789" s="71"/>
      <c r="CN789" s="71"/>
      <c r="CO789" s="71"/>
      <c r="CP789" s="190">
        <f t="shared" si="580"/>
        <v>0</v>
      </c>
      <c r="CQ789" s="71"/>
      <c r="CR789" s="71"/>
      <c r="CS789" s="71"/>
      <c r="CT789" s="71"/>
      <c r="CU789" s="71"/>
      <c r="CV789" s="71"/>
      <c r="CW789" s="71"/>
      <c r="CX789" s="71"/>
      <c r="CY789" s="71"/>
      <c r="CZ789" s="71"/>
      <c r="DA789" s="71"/>
      <c r="DB789" s="190">
        <f t="shared" si="581"/>
        <v>0</v>
      </c>
      <c r="DC789" s="71">
        <f t="shared" si="575"/>
        <v>0</v>
      </c>
      <c r="DD789" s="71"/>
      <c r="DE789" s="71"/>
      <c r="DF789" s="71"/>
      <c r="DG789" s="190">
        <f t="shared" si="576"/>
        <v>0</v>
      </c>
      <c r="DH789" s="71">
        <f t="shared" si="577"/>
        <v>0</v>
      </c>
      <c r="DI789" s="71"/>
      <c r="DJ789" s="71"/>
      <c r="DK789" s="71"/>
      <c r="DL789" s="71"/>
      <c r="DM789" s="71"/>
      <c r="DN789" s="71"/>
      <c r="DO789" s="71"/>
      <c r="DP789" s="71"/>
      <c r="DQ789" s="71"/>
      <c r="DR789" s="71"/>
      <c r="DS789" s="71"/>
      <c r="DT789" s="71"/>
      <c r="DU789" s="71"/>
      <c r="DV789" s="71"/>
      <c r="DW789" s="71"/>
      <c r="DX789" s="71"/>
      <c r="DY789" s="71"/>
      <c r="DZ789" s="71"/>
      <c r="EA789" s="71"/>
      <c r="EB789" s="71"/>
      <c r="EC789" s="71"/>
      <c r="ED789" s="71"/>
      <c r="EE789" s="71"/>
      <c r="EF789" s="71"/>
      <c r="EG789" s="71"/>
      <c r="EH789" s="71"/>
      <c r="EI789" s="74"/>
      <c r="EJ789" s="74"/>
      <c r="EK789" s="74"/>
      <c r="EL789" s="74"/>
      <c r="EM789" s="74"/>
      <c r="EN789" s="74"/>
      <c r="EO789" s="74"/>
      <c r="EP789" s="74"/>
      <c r="EQ789" s="74"/>
      <c r="ER789" s="74"/>
      <c r="ES789" s="74"/>
      <c r="ET789" s="74"/>
      <c r="EU789" s="74"/>
      <c r="EV789" s="74"/>
      <c r="EW789" s="74"/>
      <c r="EX789" s="74"/>
      <c r="EY789" s="74"/>
      <c r="EZ789" s="74"/>
      <c r="FA789" s="74"/>
      <c r="FB789" s="74"/>
    </row>
    <row r="790" spans="2:158" s="69" customFormat="1">
      <c r="B790" s="76"/>
      <c r="C790" s="77" t="s">
        <v>396</v>
      </c>
      <c r="D790" s="71"/>
      <c r="E790" s="71"/>
      <c r="F790" s="71"/>
      <c r="G790" s="71"/>
      <c r="H790" s="71"/>
      <c r="I790" s="71"/>
      <c r="J790" s="71"/>
      <c r="K790" s="71"/>
      <c r="L790" s="71"/>
      <c r="M790" s="71"/>
      <c r="N790" s="71"/>
      <c r="O790" s="72"/>
      <c r="P790" s="71"/>
      <c r="Q790" s="71"/>
      <c r="R790" s="71"/>
      <c r="S790" s="71"/>
      <c r="T790" s="71"/>
      <c r="U790" s="71"/>
      <c r="V790" s="71"/>
      <c r="W790" s="71"/>
      <c r="X790" s="71"/>
      <c r="Y790" s="71">
        <f>SUM('рабочая 2023 г'!Y789-'2022 г.'!Y789)</f>
        <v>0</v>
      </c>
      <c r="Z790" s="73"/>
      <c r="AA790" s="73"/>
      <c r="AB790" s="73"/>
      <c r="AC790" s="73"/>
      <c r="AD790" s="73"/>
      <c r="AE790" s="73"/>
      <c r="AF790" s="75">
        <f t="shared" si="554"/>
        <v>0</v>
      </c>
      <c r="AG790" s="71">
        <f>SUM('рабочая 2023 г'!AG789-'2022 г.'!AG789)</f>
        <v>0</v>
      </c>
      <c r="AH790" s="71">
        <f>SUM('рабочая 2023 г'!AH789-'2022 г.'!AH789)</f>
        <v>0</v>
      </c>
      <c r="AI790" s="71">
        <f>SUM('рабочая 2023 г'!AI789-'2022 г.'!AI789)</f>
        <v>0</v>
      </c>
      <c r="AJ790" s="71">
        <f>SUM('рабочая 2023 г'!AJ789-'2022 г.'!AJ789)</f>
        <v>0</v>
      </c>
      <c r="AK790" s="71">
        <f>SUM('рабочая 2023 г'!AK789-'2022 г.'!AK789)</f>
        <v>0</v>
      </c>
      <c r="AL790" s="71">
        <f>SUM('рабочая 2023 г'!AL789-'2022 г.'!AL789)</f>
        <v>0</v>
      </c>
      <c r="AM790" s="71">
        <f>SUM('рабочая 2023 г'!AM789-'2022 г.'!AM789)</f>
        <v>0</v>
      </c>
      <c r="AN790" s="71">
        <f>SUM('рабочая 2023 г'!AN789-'2022 г.'!AN789)</f>
        <v>0</v>
      </c>
      <c r="AO790" s="71">
        <f>SUM('рабочая 2023 г'!AO789-'2022 г.'!AO789)</f>
        <v>0</v>
      </c>
      <c r="AP790" s="71">
        <f>SUM('рабочая 2023 г'!AP789-'2022 г.'!AP789)</f>
        <v>0</v>
      </c>
      <c r="AQ790" s="71">
        <f>SUM('рабочая 2023 г'!AQ789-'2022 г.'!AQ789)</f>
        <v>0</v>
      </c>
      <c r="AR790" s="71">
        <f>SUM('рабочая 2023 г'!AR789-'2022 г.'!AR789)</f>
        <v>0</v>
      </c>
      <c r="AS790" s="117">
        <f t="shared" si="586"/>
        <v>0</v>
      </c>
      <c r="AT790" s="71">
        <f>SUM('рабочая 2023 г'!AT789-'2022 г.'!AT789)</f>
        <v>0</v>
      </c>
      <c r="AU790" s="71">
        <f>SUM('рабочая 2023 г'!AU789-'2022 г.'!AU789)</f>
        <v>0</v>
      </c>
      <c r="AV790" s="71">
        <f>SUM('рабочая 2023 г'!AV789-'2022 г.'!AV789)</f>
        <v>0</v>
      </c>
      <c r="AW790" s="71">
        <f>SUM('рабочая 2023 г'!AW789-'2022 г.'!AW789)</f>
        <v>0</v>
      </c>
      <c r="AX790" s="71">
        <f>SUM('рабочая 2023 г'!AX789-'2022 г.'!AX789)</f>
        <v>0</v>
      </c>
      <c r="AY790" s="71">
        <f>SUM('рабочая 2023 г'!AY789-'2022 г.'!AY789)</f>
        <v>0</v>
      </c>
      <c r="AZ790" s="71">
        <f>SUM('рабочая 2023 г'!AZ789-'2022 г.'!AZ789)</f>
        <v>0</v>
      </c>
      <c r="BA790" s="71">
        <f>SUM('рабочая 2023 г'!BA789-'2022 г.'!BA789)</f>
        <v>0</v>
      </c>
      <c r="BB790" s="71">
        <f>SUM('рабочая 2023 г'!BB789-'2022 г.'!BB789)</f>
        <v>0</v>
      </c>
      <c r="BC790" s="71">
        <f>SUM('рабочая 2023 г'!BC789-'2022 г.'!BC789)</f>
        <v>0</v>
      </c>
      <c r="BD790" s="71">
        <f>SUM('рабочая 2023 г'!BD789-'2022 г.'!BD789)</f>
        <v>0</v>
      </c>
      <c r="BE790" s="71">
        <f>SUM('рабочая 2023 г'!BE789-'2022 г.'!BE789)</f>
        <v>0</v>
      </c>
      <c r="BF790" s="71">
        <f>SUM('рабочая 2023 г'!BF789-'2022 г.'!BF789)</f>
        <v>0</v>
      </c>
      <c r="BG790" s="71">
        <f>SUM('рабочая 2023 г'!BG789-'2022 г.'!BG789)</f>
        <v>0</v>
      </c>
      <c r="BH790" s="71">
        <f>SUM('рабочая 2023 г'!BH789-'2022 г.'!BH789)</f>
        <v>0</v>
      </c>
      <c r="BI790" s="71">
        <f>SUM('рабочая 2023 г'!BI789-'2022 г.'!BI789)</f>
        <v>0</v>
      </c>
      <c r="BJ790" s="71">
        <f>SUM('рабочая 2023 г'!BJ789-'2022 г.'!BJ789)</f>
        <v>0</v>
      </c>
      <c r="BK790" s="71">
        <f>SUM('рабочая 2023 г'!BK789-'2022 г.'!BK789)</f>
        <v>0</v>
      </c>
      <c r="BL790" s="73">
        <f t="shared" si="587"/>
        <v>0</v>
      </c>
      <c r="BM790" s="71">
        <f>SUM('рабочая 2023 г'!BM789-'2022 г.'!BM789)</f>
        <v>0</v>
      </c>
      <c r="BN790" s="71">
        <f>SUM('рабочая 2023 г'!BN789-'2022 г.'!BN789)</f>
        <v>0</v>
      </c>
      <c r="BO790" s="71">
        <f>SUM('рабочая 2023 г'!BO789-'2022 г.'!BO789)</f>
        <v>0</v>
      </c>
      <c r="BP790" s="71">
        <f>SUM('рабочая 2023 г'!BP789-'2022 г.'!BP789)</f>
        <v>0</v>
      </c>
      <c r="BQ790" s="73">
        <f t="shared" si="588"/>
        <v>0</v>
      </c>
      <c r="BR790" s="71"/>
      <c r="BS790" s="71"/>
      <c r="BT790" s="71"/>
      <c r="BU790" s="71"/>
      <c r="BV790" s="71"/>
      <c r="BW790" s="71"/>
      <c r="BX790" s="71"/>
      <c r="BY790" s="71"/>
      <c r="BZ790" s="71"/>
      <c r="CA790" s="71"/>
      <c r="CB790" s="71"/>
      <c r="CC790" s="71"/>
      <c r="CD790" s="71"/>
      <c r="CE790" s="71"/>
      <c r="CF790" s="71"/>
      <c r="CG790" s="71"/>
      <c r="CH790" s="71"/>
      <c r="CI790" s="71"/>
      <c r="CJ790" s="71"/>
      <c r="CK790" s="71"/>
      <c r="CL790" s="71"/>
      <c r="CM790" s="71"/>
      <c r="CN790" s="71"/>
      <c r="CO790" s="71"/>
      <c r="CP790" s="190">
        <f t="shared" si="580"/>
        <v>0</v>
      </c>
      <c r="CQ790" s="71"/>
      <c r="CR790" s="71"/>
      <c r="CS790" s="71"/>
      <c r="CT790" s="71"/>
      <c r="CU790" s="71"/>
      <c r="CV790" s="71"/>
      <c r="CW790" s="71"/>
      <c r="CX790" s="71"/>
      <c r="CY790" s="71"/>
      <c r="CZ790" s="71"/>
      <c r="DA790" s="71"/>
      <c r="DB790" s="190">
        <f t="shared" si="581"/>
        <v>0</v>
      </c>
      <c r="DC790" s="71">
        <f t="shared" si="575"/>
        <v>0</v>
      </c>
      <c r="DD790" s="71"/>
      <c r="DE790" s="71"/>
      <c r="DF790" s="71"/>
      <c r="DG790" s="190">
        <f t="shared" si="576"/>
        <v>0</v>
      </c>
      <c r="DH790" s="71">
        <f t="shared" si="577"/>
        <v>0</v>
      </c>
      <c r="DI790" s="71"/>
      <c r="DJ790" s="71"/>
      <c r="DK790" s="71"/>
      <c r="DL790" s="71"/>
      <c r="DM790" s="71"/>
      <c r="DN790" s="71"/>
      <c r="DO790" s="71"/>
      <c r="DP790" s="71"/>
      <c r="DQ790" s="71"/>
      <c r="DR790" s="71"/>
      <c r="DS790" s="71"/>
      <c r="DT790" s="71"/>
      <c r="DU790" s="71"/>
      <c r="DV790" s="71"/>
      <c r="DW790" s="71"/>
      <c r="DX790" s="71"/>
      <c r="DY790" s="71"/>
      <c r="DZ790" s="71"/>
      <c r="EA790" s="71"/>
      <c r="EB790" s="71"/>
      <c r="EC790" s="71"/>
      <c r="ED790" s="71"/>
      <c r="EE790" s="71"/>
      <c r="EF790" s="71"/>
      <c r="EG790" s="71"/>
      <c r="EH790" s="71"/>
      <c r="EI790" s="74"/>
      <c r="EJ790" s="74"/>
      <c r="EK790" s="74"/>
      <c r="EL790" s="74"/>
      <c r="EM790" s="74"/>
      <c r="EN790" s="74"/>
      <c r="EO790" s="74"/>
      <c r="EP790" s="74"/>
      <c r="EQ790" s="74"/>
      <c r="ER790" s="74"/>
      <c r="ES790" s="74"/>
      <c r="ET790" s="74"/>
      <c r="EU790" s="74"/>
      <c r="EV790" s="74"/>
      <c r="EW790" s="74"/>
      <c r="EX790" s="74"/>
      <c r="EY790" s="74"/>
      <c r="EZ790" s="74"/>
      <c r="FA790" s="74"/>
      <c r="FB790" s="74"/>
    </row>
    <row r="791" spans="2:158" s="69" customFormat="1">
      <c r="B791" s="76"/>
      <c r="C791" s="77" t="s">
        <v>397</v>
      </c>
      <c r="D791" s="71"/>
      <c r="E791" s="71"/>
      <c r="F791" s="71"/>
      <c r="G791" s="71"/>
      <c r="H791" s="71"/>
      <c r="I791" s="71"/>
      <c r="J791" s="71"/>
      <c r="K791" s="71"/>
      <c r="L791" s="71"/>
      <c r="M791" s="71"/>
      <c r="N791" s="71"/>
      <c r="O791" s="72"/>
      <c r="P791" s="71"/>
      <c r="Q791" s="71"/>
      <c r="R791" s="71"/>
      <c r="S791" s="71"/>
      <c r="T791" s="71"/>
      <c r="U791" s="71"/>
      <c r="V791" s="71"/>
      <c r="W791" s="71"/>
      <c r="X791" s="71"/>
      <c r="Y791" s="71">
        <f>SUM('рабочая 2023 г'!Y790-'2022 г.'!Y790)</f>
        <v>0</v>
      </c>
      <c r="Z791" s="73"/>
      <c r="AA791" s="73"/>
      <c r="AB791" s="73"/>
      <c r="AC791" s="73"/>
      <c r="AD791" s="73"/>
      <c r="AE791" s="73"/>
      <c r="AF791" s="75">
        <f t="shared" si="554"/>
        <v>0</v>
      </c>
      <c r="AG791" s="71">
        <f>SUM('рабочая 2023 г'!AG790-'2022 г.'!AG790)</f>
        <v>0</v>
      </c>
      <c r="AH791" s="71">
        <f>SUM('рабочая 2023 г'!AH790-'2022 г.'!AH790)</f>
        <v>0</v>
      </c>
      <c r="AI791" s="71">
        <f>SUM('рабочая 2023 г'!AI790-'2022 г.'!AI790)</f>
        <v>0</v>
      </c>
      <c r="AJ791" s="71">
        <f>SUM('рабочая 2023 г'!AJ790-'2022 г.'!AJ790)</f>
        <v>0</v>
      </c>
      <c r="AK791" s="71">
        <f>SUM('рабочая 2023 г'!AK790-'2022 г.'!AK790)</f>
        <v>0</v>
      </c>
      <c r="AL791" s="71">
        <f>SUM('рабочая 2023 г'!AL790-'2022 г.'!AL790)</f>
        <v>0</v>
      </c>
      <c r="AM791" s="71">
        <f>SUM('рабочая 2023 г'!AM790-'2022 г.'!AM790)</f>
        <v>0</v>
      </c>
      <c r="AN791" s="71">
        <f>SUM('рабочая 2023 г'!AN790-'2022 г.'!AN790)</f>
        <v>0</v>
      </c>
      <c r="AO791" s="71">
        <f>SUM('рабочая 2023 г'!AO790-'2022 г.'!AO790)</f>
        <v>0</v>
      </c>
      <c r="AP791" s="71">
        <f>SUM('рабочая 2023 г'!AP790-'2022 г.'!AP790)</f>
        <v>0</v>
      </c>
      <c r="AQ791" s="71">
        <f>SUM('рабочая 2023 г'!AQ790-'2022 г.'!AQ790)</f>
        <v>0</v>
      </c>
      <c r="AR791" s="71">
        <f>SUM('рабочая 2023 г'!AR790-'2022 г.'!AR790)</f>
        <v>0</v>
      </c>
      <c r="AS791" s="117">
        <f t="shared" si="586"/>
        <v>0</v>
      </c>
      <c r="AT791" s="71">
        <f>SUM('рабочая 2023 г'!AT790-'2022 г.'!AT790)</f>
        <v>0</v>
      </c>
      <c r="AU791" s="71">
        <f>SUM('рабочая 2023 г'!AU790-'2022 г.'!AU790)</f>
        <v>0</v>
      </c>
      <c r="AV791" s="71">
        <f>SUM('рабочая 2023 г'!AV790-'2022 г.'!AV790)</f>
        <v>0</v>
      </c>
      <c r="AW791" s="71">
        <f>SUM('рабочая 2023 г'!AW790-'2022 г.'!AW790)</f>
        <v>0</v>
      </c>
      <c r="AX791" s="71">
        <f>SUM('рабочая 2023 г'!AX790-'2022 г.'!AX790)</f>
        <v>0</v>
      </c>
      <c r="AY791" s="71">
        <f>SUM('рабочая 2023 г'!AY790-'2022 г.'!AY790)</f>
        <v>0</v>
      </c>
      <c r="AZ791" s="71">
        <f>SUM('рабочая 2023 г'!AZ790-'2022 г.'!AZ790)</f>
        <v>0</v>
      </c>
      <c r="BA791" s="71">
        <f>SUM('рабочая 2023 г'!BA790-'2022 г.'!BA790)</f>
        <v>0</v>
      </c>
      <c r="BB791" s="71">
        <f>SUM('рабочая 2023 г'!BB790-'2022 г.'!BB790)</f>
        <v>0</v>
      </c>
      <c r="BC791" s="71">
        <f>SUM('рабочая 2023 г'!BC790-'2022 г.'!BC790)</f>
        <v>0</v>
      </c>
      <c r="BD791" s="71">
        <f>SUM('рабочая 2023 г'!BD790-'2022 г.'!BD790)</f>
        <v>0</v>
      </c>
      <c r="BE791" s="71">
        <f>SUM('рабочая 2023 г'!BE790-'2022 г.'!BE790)</f>
        <v>0</v>
      </c>
      <c r="BF791" s="71">
        <f>SUM('рабочая 2023 г'!BF790-'2022 г.'!BF790)</f>
        <v>0</v>
      </c>
      <c r="BG791" s="71">
        <f>SUM('рабочая 2023 г'!BG790-'2022 г.'!BG790)</f>
        <v>0</v>
      </c>
      <c r="BH791" s="71">
        <f>SUM('рабочая 2023 г'!BH790-'2022 г.'!BH790)</f>
        <v>0</v>
      </c>
      <c r="BI791" s="71">
        <f>SUM('рабочая 2023 г'!BI790-'2022 г.'!BI790)</f>
        <v>0</v>
      </c>
      <c r="BJ791" s="71">
        <f>SUM('рабочая 2023 г'!BJ790-'2022 г.'!BJ790)</f>
        <v>0</v>
      </c>
      <c r="BK791" s="71">
        <f>SUM('рабочая 2023 г'!BK790-'2022 г.'!BK790)</f>
        <v>0</v>
      </c>
      <c r="BL791" s="73">
        <f t="shared" si="587"/>
        <v>0</v>
      </c>
      <c r="BM791" s="71">
        <f>SUM('рабочая 2023 г'!BM790-'2022 г.'!BM790)</f>
        <v>0</v>
      </c>
      <c r="BN791" s="71">
        <f>SUM('рабочая 2023 г'!BN790-'2022 г.'!BN790)</f>
        <v>0</v>
      </c>
      <c r="BO791" s="71">
        <f>SUM('рабочая 2023 г'!BO790-'2022 г.'!BO790)</f>
        <v>0</v>
      </c>
      <c r="BP791" s="71">
        <f>SUM('рабочая 2023 г'!BP790-'2022 г.'!BP790)</f>
        <v>0</v>
      </c>
      <c r="BQ791" s="73">
        <f t="shared" si="588"/>
        <v>0</v>
      </c>
      <c r="BR791" s="71"/>
      <c r="BS791" s="71"/>
      <c r="BT791" s="71"/>
      <c r="BU791" s="71"/>
      <c r="BV791" s="71"/>
      <c r="BW791" s="71"/>
      <c r="BX791" s="71"/>
      <c r="BY791" s="71"/>
      <c r="BZ791" s="71"/>
      <c r="CA791" s="71"/>
      <c r="CB791" s="71"/>
      <c r="CC791" s="71"/>
      <c r="CD791" s="71"/>
      <c r="CE791" s="71"/>
      <c r="CF791" s="71"/>
      <c r="CG791" s="71"/>
      <c r="CH791" s="71"/>
      <c r="CI791" s="71"/>
      <c r="CJ791" s="71"/>
      <c r="CK791" s="71"/>
      <c r="CL791" s="71"/>
      <c r="CM791" s="71"/>
      <c r="CN791" s="71"/>
      <c r="CO791" s="71"/>
      <c r="CP791" s="190">
        <f t="shared" si="580"/>
        <v>0</v>
      </c>
      <c r="CQ791" s="71"/>
      <c r="CR791" s="71"/>
      <c r="CS791" s="71"/>
      <c r="CT791" s="71"/>
      <c r="CU791" s="71"/>
      <c r="CV791" s="71"/>
      <c r="CW791" s="71"/>
      <c r="CX791" s="71"/>
      <c r="CY791" s="71"/>
      <c r="CZ791" s="71"/>
      <c r="DA791" s="71"/>
      <c r="DB791" s="190">
        <f t="shared" si="581"/>
        <v>0</v>
      </c>
      <c r="DC791" s="71">
        <f t="shared" si="575"/>
        <v>0</v>
      </c>
      <c r="DD791" s="71"/>
      <c r="DE791" s="71"/>
      <c r="DF791" s="71"/>
      <c r="DG791" s="190">
        <f t="shared" si="576"/>
        <v>0</v>
      </c>
      <c r="DH791" s="71">
        <f t="shared" si="577"/>
        <v>0</v>
      </c>
      <c r="DI791" s="71"/>
      <c r="DJ791" s="71"/>
      <c r="DK791" s="71"/>
      <c r="DL791" s="71"/>
      <c r="DM791" s="71"/>
      <c r="DN791" s="71"/>
      <c r="DO791" s="71"/>
      <c r="DP791" s="71"/>
      <c r="DQ791" s="71"/>
      <c r="DR791" s="71"/>
      <c r="DS791" s="71"/>
      <c r="DT791" s="71"/>
      <c r="DU791" s="71"/>
      <c r="DV791" s="71"/>
      <c r="DW791" s="71"/>
      <c r="DX791" s="71"/>
      <c r="DY791" s="71"/>
      <c r="DZ791" s="71"/>
      <c r="EA791" s="71"/>
      <c r="EB791" s="71"/>
      <c r="EC791" s="71"/>
      <c r="ED791" s="71"/>
      <c r="EE791" s="71"/>
      <c r="EF791" s="71"/>
      <c r="EG791" s="71"/>
      <c r="EH791" s="71"/>
      <c r="EI791" s="74"/>
      <c r="EJ791" s="74"/>
      <c r="EK791" s="74"/>
      <c r="EL791" s="74"/>
      <c r="EM791" s="74"/>
      <c r="EN791" s="74"/>
      <c r="EO791" s="74"/>
      <c r="EP791" s="74"/>
      <c r="EQ791" s="74"/>
      <c r="ER791" s="74"/>
      <c r="ES791" s="74"/>
      <c r="ET791" s="74"/>
      <c r="EU791" s="74"/>
      <c r="EV791" s="74"/>
      <c r="EW791" s="74"/>
      <c r="EX791" s="74"/>
      <c r="EY791" s="74"/>
      <c r="EZ791" s="74"/>
      <c r="FA791" s="74"/>
      <c r="FB791" s="74"/>
    </row>
    <row r="792" spans="2:158" s="69" customFormat="1">
      <c r="B792" s="76"/>
      <c r="C792" s="77" t="s">
        <v>398</v>
      </c>
      <c r="D792" s="71"/>
      <c r="E792" s="71"/>
      <c r="F792" s="71"/>
      <c r="G792" s="71"/>
      <c r="H792" s="71"/>
      <c r="I792" s="71"/>
      <c r="J792" s="71"/>
      <c r="K792" s="71"/>
      <c r="L792" s="71"/>
      <c r="M792" s="71"/>
      <c r="N792" s="71"/>
      <c r="O792" s="72"/>
      <c r="P792" s="71"/>
      <c r="Q792" s="71"/>
      <c r="R792" s="71"/>
      <c r="S792" s="71"/>
      <c r="T792" s="71"/>
      <c r="U792" s="71"/>
      <c r="V792" s="71"/>
      <c r="W792" s="71"/>
      <c r="X792" s="71"/>
      <c r="Y792" s="71">
        <f>SUM('рабочая 2023 г'!Y791-'2022 г.'!Y791)</f>
        <v>0</v>
      </c>
      <c r="Z792" s="73"/>
      <c r="AA792" s="73"/>
      <c r="AB792" s="73"/>
      <c r="AC792" s="73"/>
      <c r="AD792" s="73"/>
      <c r="AE792" s="73"/>
      <c r="AF792" s="75">
        <f t="shared" si="554"/>
        <v>0</v>
      </c>
      <c r="AG792" s="71">
        <f>SUM('рабочая 2023 г'!AG791-'2022 г.'!AG791)</f>
        <v>0</v>
      </c>
      <c r="AH792" s="71">
        <f>SUM('рабочая 2023 г'!AH791-'2022 г.'!AH791)</f>
        <v>0</v>
      </c>
      <c r="AI792" s="71">
        <f>SUM('рабочая 2023 г'!AI791-'2022 г.'!AI791)</f>
        <v>0</v>
      </c>
      <c r="AJ792" s="71">
        <f>SUM('рабочая 2023 г'!AJ791-'2022 г.'!AJ791)</f>
        <v>0</v>
      </c>
      <c r="AK792" s="71">
        <f>SUM('рабочая 2023 г'!AK791-'2022 г.'!AK791)</f>
        <v>0</v>
      </c>
      <c r="AL792" s="71">
        <f>SUM('рабочая 2023 г'!AL791-'2022 г.'!AL791)</f>
        <v>0</v>
      </c>
      <c r="AM792" s="71">
        <f>SUM('рабочая 2023 г'!AM791-'2022 г.'!AM791)</f>
        <v>0</v>
      </c>
      <c r="AN792" s="71">
        <f>SUM('рабочая 2023 г'!AN791-'2022 г.'!AN791)</f>
        <v>0</v>
      </c>
      <c r="AO792" s="71">
        <f>SUM('рабочая 2023 г'!AO791-'2022 г.'!AO791)</f>
        <v>0</v>
      </c>
      <c r="AP792" s="71">
        <f>SUM('рабочая 2023 г'!AP791-'2022 г.'!AP791)</f>
        <v>0</v>
      </c>
      <c r="AQ792" s="71">
        <f>SUM('рабочая 2023 г'!AQ791-'2022 г.'!AQ791)</f>
        <v>0</v>
      </c>
      <c r="AR792" s="71">
        <f>SUM('рабочая 2023 г'!AR791-'2022 г.'!AR791)</f>
        <v>0</v>
      </c>
      <c r="AS792" s="117">
        <f t="shared" si="586"/>
        <v>0</v>
      </c>
      <c r="AT792" s="71">
        <f>SUM('рабочая 2023 г'!AT791-'2022 г.'!AT791)</f>
        <v>0</v>
      </c>
      <c r="AU792" s="71">
        <f>SUM('рабочая 2023 г'!AU791-'2022 г.'!AU791)</f>
        <v>0</v>
      </c>
      <c r="AV792" s="71">
        <f>SUM('рабочая 2023 г'!AV791-'2022 г.'!AV791)</f>
        <v>0</v>
      </c>
      <c r="AW792" s="71">
        <f>SUM('рабочая 2023 г'!AW791-'2022 г.'!AW791)</f>
        <v>0</v>
      </c>
      <c r="AX792" s="71">
        <f>SUM('рабочая 2023 г'!AX791-'2022 г.'!AX791)</f>
        <v>0</v>
      </c>
      <c r="AY792" s="71">
        <f>SUM('рабочая 2023 г'!AY791-'2022 г.'!AY791)</f>
        <v>0</v>
      </c>
      <c r="AZ792" s="71">
        <f>SUM('рабочая 2023 г'!AZ791-'2022 г.'!AZ791)</f>
        <v>0</v>
      </c>
      <c r="BA792" s="71">
        <f>SUM('рабочая 2023 г'!BA791-'2022 г.'!BA791)</f>
        <v>0</v>
      </c>
      <c r="BB792" s="71">
        <f>SUM('рабочая 2023 г'!BB791-'2022 г.'!BB791)</f>
        <v>0</v>
      </c>
      <c r="BC792" s="71">
        <f>SUM('рабочая 2023 г'!BC791-'2022 г.'!BC791)</f>
        <v>0</v>
      </c>
      <c r="BD792" s="71">
        <f>SUM('рабочая 2023 г'!BD791-'2022 г.'!BD791)</f>
        <v>0</v>
      </c>
      <c r="BE792" s="71">
        <f>SUM('рабочая 2023 г'!BE791-'2022 г.'!BE791)</f>
        <v>0</v>
      </c>
      <c r="BF792" s="71">
        <f>SUM('рабочая 2023 г'!BF791-'2022 г.'!BF791)</f>
        <v>0</v>
      </c>
      <c r="BG792" s="71">
        <f>SUM('рабочая 2023 г'!BG791-'2022 г.'!BG791)</f>
        <v>0</v>
      </c>
      <c r="BH792" s="71">
        <f>SUM('рабочая 2023 г'!BH791-'2022 г.'!BH791)</f>
        <v>0</v>
      </c>
      <c r="BI792" s="71">
        <f>SUM('рабочая 2023 г'!BI791-'2022 г.'!BI791)</f>
        <v>0</v>
      </c>
      <c r="BJ792" s="71">
        <f>SUM('рабочая 2023 г'!BJ791-'2022 г.'!BJ791)</f>
        <v>0</v>
      </c>
      <c r="BK792" s="71">
        <f>SUM('рабочая 2023 г'!BK791-'2022 г.'!BK791)</f>
        <v>0</v>
      </c>
      <c r="BL792" s="73">
        <f t="shared" si="587"/>
        <v>0</v>
      </c>
      <c r="BM792" s="71">
        <f>SUM('рабочая 2023 г'!BM791-'2022 г.'!BM791)</f>
        <v>0</v>
      </c>
      <c r="BN792" s="71">
        <f>SUM('рабочая 2023 г'!BN791-'2022 г.'!BN791)</f>
        <v>0</v>
      </c>
      <c r="BO792" s="71">
        <f>SUM('рабочая 2023 г'!BO791-'2022 г.'!BO791)</f>
        <v>0</v>
      </c>
      <c r="BP792" s="71">
        <f>SUM('рабочая 2023 г'!BP791-'2022 г.'!BP791)</f>
        <v>0</v>
      </c>
      <c r="BQ792" s="73">
        <f t="shared" si="588"/>
        <v>0</v>
      </c>
      <c r="BR792" s="71"/>
      <c r="BS792" s="71"/>
      <c r="BT792" s="71"/>
      <c r="BU792" s="71"/>
      <c r="BV792" s="71"/>
      <c r="BW792" s="71"/>
      <c r="BX792" s="71"/>
      <c r="BY792" s="71"/>
      <c r="BZ792" s="71"/>
      <c r="CA792" s="71"/>
      <c r="CB792" s="71"/>
      <c r="CC792" s="71"/>
      <c r="CD792" s="71"/>
      <c r="CE792" s="71"/>
      <c r="CF792" s="71"/>
      <c r="CG792" s="71"/>
      <c r="CH792" s="71"/>
      <c r="CI792" s="71"/>
      <c r="CJ792" s="71"/>
      <c r="CK792" s="71"/>
      <c r="CL792" s="71"/>
      <c r="CM792" s="71"/>
      <c r="CN792" s="71"/>
      <c r="CO792" s="71"/>
      <c r="CP792" s="190">
        <f t="shared" si="580"/>
        <v>0</v>
      </c>
      <c r="CQ792" s="71"/>
      <c r="CR792" s="71"/>
      <c r="CS792" s="71"/>
      <c r="CT792" s="71"/>
      <c r="CU792" s="71"/>
      <c r="CV792" s="71"/>
      <c r="CW792" s="71"/>
      <c r="CX792" s="71"/>
      <c r="CY792" s="71"/>
      <c r="CZ792" s="71"/>
      <c r="DA792" s="71"/>
      <c r="DB792" s="190">
        <f t="shared" si="581"/>
        <v>0</v>
      </c>
      <c r="DC792" s="71">
        <f t="shared" si="575"/>
        <v>0</v>
      </c>
      <c r="DD792" s="71"/>
      <c r="DE792" s="71"/>
      <c r="DF792" s="71"/>
      <c r="DG792" s="190">
        <f t="shared" si="576"/>
        <v>0</v>
      </c>
      <c r="DH792" s="71">
        <f t="shared" si="577"/>
        <v>0</v>
      </c>
      <c r="DI792" s="71"/>
      <c r="DJ792" s="71"/>
      <c r="DK792" s="71"/>
      <c r="DL792" s="71"/>
      <c r="DM792" s="71"/>
      <c r="DN792" s="71"/>
      <c r="DO792" s="71"/>
      <c r="DP792" s="71"/>
      <c r="DQ792" s="71"/>
      <c r="DR792" s="71"/>
      <c r="DS792" s="71"/>
      <c r="DT792" s="71"/>
      <c r="DU792" s="71"/>
      <c r="DV792" s="71"/>
      <c r="DW792" s="71"/>
      <c r="DX792" s="71"/>
      <c r="DY792" s="71"/>
      <c r="DZ792" s="71"/>
      <c r="EA792" s="71"/>
      <c r="EB792" s="71"/>
      <c r="EC792" s="71"/>
      <c r="ED792" s="71"/>
      <c r="EE792" s="71"/>
      <c r="EF792" s="71"/>
      <c r="EG792" s="71"/>
      <c r="EH792" s="71"/>
      <c r="EI792" s="74"/>
      <c r="EJ792" s="74"/>
      <c r="EK792" s="74"/>
      <c r="EL792" s="74"/>
      <c r="EM792" s="74"/>
      <c r="EN792" s="74"/>
      <c r="EO792" s="74"/>
      <c r="EP792" s="74"/>
      <c r="EQ792" s="74"/>
      <c r="ER792" s="74"/>
      <c r="ES792" s="74"/>
      <c r="ET792" s="74"/>
      <c r="EU792" s="74"/>
      <c r="EV792" s="74"/>
      <c r="EW792" s="74"/>
      <c r="EX792" s="74"/>
      <c r="EY792" s="74"/>
      <c r="EZ792" s="74"/>
      <c r="FA792" s="74"/>
      <c r="FB792" s="74"/>
    </row>
    <row r="793" spans="2:158" s="83" customFormat="1" ht="33" customHeight="1">
      <c r="B793" s="84" t="s">
        <v>515</v>
      </c>
      <c r="C793" s="224" t="s">
        <v>516</v>
      </c>
      <c r="D793" s="86"/>
      <c r="E793" s="86"/>
      <c r="F793" s="86"/>
      <c r="G793" s="86"/>
      <c r="H793" s="86"/>
      <c r="I793" s="86"/>
      <c r="J793" s="86"/>
      <c r="K793" s="86"/>
      <c r="L793" s="86"/>
      <c r="M793" s="86"/>
      <c r="N793" s="86"/>
      <c r="O793" s="87"/>
      <c r="P793" s="86"/>
      <c r="Q793" s="86"/>
      <c r="R793" s="86"/>
      <c r="S793" s="86"/>
      <c r="T793" s="86"/>
      <c r="U793" s="86"/>
      <c r="V793" s="86"/>
      <c r="W793" s="86"/>
      <c r="X793" s="86"/>
      <c r="Y793" s="88"/>
      <c r="Z793" s="88"/>
      <c r="AA793" s="88"/>
      <c r="AB793" s="88"/>
      <c r="AC793" s="88"/>
      <c r="AD793" s="88"/>
      <c r="AE793" s="88"/>
      <c r="AF793" s="125">
        <f t="shared" si="554"/>
        <v>0</v>
      </c>
      <c r="AG793" s="86"/>
      <c r="AH793" s="86"/>
      <c r="AI793" s="86"/>
      <c r="AJ793" s="86"/>
      <c r="AK793" s="86"/>
      <c r="AL793" s="86"/>
      <c r="AM793" s="86"/>
      <c r="AN793" s="86"/>
      <c r="AO793" s="86"/>
      <c r="AP793" s="86"/>
      <c r="AQ793" s="86"/>
      <c r="AR793" s="86"/>
      <c r="AS793" s="126">
        <f t="shared" si="552"/>
        <v>0</v>
      </c>
      <c r="AT793" s="86"/>
      <c r="AU793" s="88"/>
      <c r="AV793" s="86"/>
      <c r="AW793" s="86"/>
      <c r="AX793" s="86"/>
      <c r="AY793" s="86"/>
      <c r="AZ793" s="86"/>
      <c r="BA793" s="86"/>
      <c r="BB793" s="125"/>
      <c r="BC793" s="86"/>
      <c r="BD793" s="86"/>
      <c r="BE793" s="86"/>
      <c r="BF793" s="86"/>
      <c r="BG793" s="86"/>
      <c r="BH793" s="86"/>
      <c r="BI793" s="86"/>
      <c r="BJ793" s="86"/>
      <c r="BK793" s="86"/>
      <c r="BL793" s="88">
        <f t="shared" ref="BL793:BL810" si="589">SUM(BM793:BP793)</f>
        <v>0</v>
      </c>
      <c r="BM793" s="86"/>
      <c r="BN793" s="86"/>
      <c r="BO793" s="86"/>
      <c r="BP793" s="86"/>
      <c r="BQ793" s="86"/>
      <c r="BR793" s="86"/>
      <c r="BS793" s="86"/>
      <c r="BT793" s="86"/>
      <c r="BU793" s="86"/>
      <c r="BV793" s="86"/>
      <c r="BW793" s="86"/>
      <c r="BX793" s="86"/>
      <c r="BY793" s="86"/>
      <c r="BZ793" s="86"/>
      <c r="CA793" s="86"/>
      <c r="CB793" s="86"/>
      <c r="CC793" s="86"/>
      <c r="CD793" s="86"/>
      <c r="CE793" s="86"/>
      <c r="CF793" s="86"/>
      <c r="CG793" s="86"/>
      <c r="CH793" s="86"/>
      <c r="CI793" s="86"/>
      <c r="CJ793" s="86"/>
      <c r="CK793" s="86"/>
      <c r="CL793" s="86"/>
      <c r="CM793" s="86"/>
      <c r="CN793" s="86"/>
      <c r="CO793" s="86"/>
      <c r="CP793" s="188">
        <f t="shared" si="580"/>
        <v>0</v>
      </c>
      <c r="CQ793" s="86"/>
      <c r="CR793" s="86"/>
      <c r="CS793" s="86"/>
      <c r="CT793" s="86"/>
      <c r="CU793" s="86"/>
      <c r="CV793" s="86"/>
      <c r="CW793" s="86"/>
      <c r="CX793" s="86"/>
      <c r="CY793" s="86"/>
      <c r="CZ793" s="86"/>
      <c r="DA793" s="86"/>
      <c r="DB793" s="188">
        <f t="shared" si="581"/>
        <v>0</v>
      </c>
      <c r="DC793" s="38">
        <f t="shared" si="575"/>
        <v>0</v>
      </c>
      <c r="DD793" s="86"/>
      <c r="DE793" s="86"/>
      <c r="DF793" s="86"/>
      <c r="DG793" s="188">
        <f t="shared" si="576"/>
        <v>0</v>
      </c>
      <c r="DH793" s="38">
        <f t="shared" si="577"/>
        <v>0</v>
      </c>
      <c r="DI793" s="86"/>
      <c r="DJ793" s="86"/>
      <c r="DK793" s="86"/>
      <c r="DL793" s="86"/>
      <c r="DM793" s="86"/>
      <c r="DN793" s="86"/>
      <c r="DO793" s="86"/>
      <c r="DP793" s="86"/>
      <c r="DQ793" s="86"/>
      <c r="DR793" s="86"/>
      <c r="DS793" s="86"/>
      <c r="DT793" s="86"/>
      <c r="DU793" s="86"/>
      <c r="DV793" s="86"/>
      <c r="DW793" s="86"/>
      <c r="DX793" s="86"/>
      <c r="DY793" s="86"/>
      <c r="DZ793" s="86"/>
      <c r="EA793" s="86"/>
      <c r="EB793" s="86"/>
      <c r="EC793" s="86"/>
      <c r="ED793" s="86"/>
      <c r="EE793" s="86"/>
      <c r="EF793" s="86"/>
      <c r="EG793" s="86"/>
      <c r="EH793" s="86"/>
      <c r="EI793" s="89"/>
      <c r="EJ793" s="89"/>
      <c r="EK793" s="89"/>
      <c r="EL793" s="89"/>
      <c r="EM793" s="89"/>
      <c r="EN793" s="89"/>
      <c r="EO793" s="89"/>
      <c r="EP793" s="89"/>
      <c r="EQ793" s="89"/>
      <c r="ER793" s="89"/>
      <c r="ES793" s="89"/>
      <c r="ET793" s="89"/>
      <c r="EU793" s="89"/>
      <c r="EV793" s="89"/>
      <c r="EW793" s="89"/>
      <c r="EX793" s="89"/>
      <c r="EY793" s="89"/>
      <c r="EZ793" s="89"/>
      <c r="FA793" s="89"/>
      <c r="FB793" s="89"/>
    </row>
    <row r="794" spans="2:158" s="83" customFormat="1" ht="24">
      <c r="B794" s="84" t="s">
        <v>517</v>
      </c>
      <c r="C794" s="224" t="s">
        <v>518</v>
      </c>
      <c r="D794" s="86"/>
      <c r="E794" s="86"/>
      <c r="F794" s="86"/>
      <c r="G794" s="86"/>
      <c r="H794" s="86"/>
      <c r="I794" s="86"/>
      <c r="J794" s="86"/>
      <c r="K794" s="86"/>
      <c r="L794" s="86"/>
      <c r="M794" s="86"/>
      <c r="N794" s="86"/>
      <c r="O794" s="87"/>
      <c r="P794" s="86"/>
      <c r="Q794" s="86"/>
      <c r="R794" s="86"/>
      <c r="S794" s="86"/>
      <c r="T794" s="86"/>
      <c r="U794" s="86"/>
      <c r="V794" s="86"/>
      <c r="W794" s="86"/>
      <c r="X794" s="86"/>
      <c r="Y794" s="88"/>
      <c r="Z794" s="88"/>
      <c r="AA794" s="88"/>
      <c r="AB794" s="88"/>
      <c r="AC794" s="88"/>
      <c r="AD794" s="88"/>
      <c r="AE794" s="88"/>
      <c r="AF794" s="125">
        <f t="shared" si="554"/>
        <v>0</v>
      </c>
      <c r="AG794" s="86"/>
      <c r="AH794" s="86"/>
      <c r="AI794" s="86"/>
      <c r="AJ794" s="86"/>
      <c r="AK794" s="86"/>
      <c r="AL794" s="86"/>
      <c r="AM794" s="86"/>
      <c r="AN794" s="86"/>
      <c r="AO794" s="86"/>
      <c r="AP794" s="86"/>
      <c r="AQ794" s="86"/>
      <c r="AR794" s="86"/>
      <c r="AS794" s="126">
        <f t="shared" si="552"/>
        <v>0</v>
      </c>
      <c r="AT794" s="86"/>
      <c r="AU794" s="88">
        <f>SUM(AV794:AX794)</f>
        <v>0</v>
      </c>
      <c r="AV794" s="86"/>
      <c r="AW794" s="86"/>
      <c r="AX794" s="86"/>
      <c r="AY794" s="86"/>
      <c r="AZ794" s="86"/>
      <c r="BA794" s="86"/>
      <c r="BB794" s="125">
        <f t="shared" si="569"/>
        <v>0</v>
      </c>
      <c r="BC794" s="86"/>
      <c r="BD794" s="86"/>
      <c r="BE794" s="86"/>
      <c r="BF794" s="86"/>
      <c r="BG794" s="86"/>
      <c r="BH794" s="86"/>
      <c r="BI794" s="86"/>
      <c r="BJ794" s="86"/>
      <c r="BK794" s="86"/>
      <c r="BL794" s="88">
        <f t="shared" si="589"/>
        <v>0</v>
      </c>
      <c r="BM794" s="86"/>
      <c r="BN794" s="86"/>
      <c r="BO794" s="86"/>
      <c r="BP794" s="86"/>
      <c r="BQ794" s="86"/>
      <c r="BR794" s="86"/>
      <c r="BS794" s="86"/>
      <c r="BT794" s="86"/>
      <c r="BU794" s="86"/>
      <c r="BV794" s="86"/>
      <c r="BW794" s="86"/>
      <c r="BX794" s="86"/>
      <c r="BY794" s="86"/>
      <c r="BZ794" s="86"/>
      <c r="CA794" s="86"/>
      <c r="CB794" s="86"/>
      <c r="CC794" s="86"/>
      <c r="CD794" s="86"/>
      <c r="CE794" s="86"/>
      <c r="CF794" s="86"/>
      <c r="CG794" s="86"/>
      <c r="CH794" s="86"/>
      <c r="CI794" s="86"/>
      <c r="CJ794" s="86"/>
      <c r="CK794" s="86"/>
      <c r="CL794" s="86"/>
      <c r="CM794" s="86"/>
      <c r="CN794" s="86"/>
      <c r="CO794" s="86"/>
      <c r="CP794" s="188">
        <f t="shared" si="580"/>
        <v>0</v>
      </c>
      <c r="CQ794" s="86"/>
      <c r="CR794" s="86"/>
      <c r="CS794" s="86"/>
      <c r="CT794" s="86"/>
      <c r="CU794" s="86"/>
      <c r="CV794" s="86"/>
      <c r="CW794" s="86"/>
      <c r="CX794" s="86"/>
      <c r="CY794" s="86"/>
      <c r="CZ794" s="86"/>
      <c r="DA794" s="86"/>
      <c r="DB794" s="188">
        <f t="shared" si="581"/>
        <v>0</v>
      </c>
      <c r="DC794" s="38">
        <f t="shared" si="575"/>
        <v>0</v>
      </c>
      <c r="DD794" s="86"/>
      <c r="DE794" s="86"/>
      <c r="DF794" s="86"/>
      <c r="DG794" s="188">
        <f t="shared" si="576"/>
        <v>0</v>
      </c>
      <c r="DH794" s="38">
        <f t="shared" si="577"/>
        <v>0</v>
      </c>
      <c r="DI794" s="86"/>
      <c r="DJ794" s="86"/>
      <c r="DK794" s="86"/>
      <c r="DL794" s="86"/>
      <c r="DM794" s="86"/>
      <c r="DN794" s="86"/>
      <c r="DO794" s="86"/>
      <c r="DP794" s="86"/>
      <c r="DQ794" s="86"/>
      <c r="DR794" s="86"/>
      <c r="DS794" s="86"/>
      <c r="DT794" s="86"/>
      <c r="DU794" s="86"/>
      <c r="DV794" s="86"/>
      <c r="DW794" s="86"/>
      <c r="DX794" s="86"/>
      <c r="DY794" s="86"/>
      <c r="DZ794" s="86"/>
      <c r="EA794" s="86"/>
      <c r="EB794" s="86"/>
      <c r="EC794" s="86"/>
      <c r="ED794" s="86"/>
      <c r="EE794" s="86"/>
      <c r="EF794" s="86"/>
      <c r="EG794" s="86"/>
      <c r="EH794" s="86"/>
      <c r="EI794" s="89"/>
      <c r="EJ794" s="89"/>
      <c r="EK794" s="89"/>
      <c r="EL794" s="89"/>
      <c r="EM794" s="89"/>
      <c r="EN794" s="89"/>
      <c r="EO794" s="89"/>
      <c r="EP794" s="89"/>
      <c r="EQ794" s="89"/>
      <c r="ER794" s="89"/>
      <c r="ES794" s="89"/>
      <c r="ET794" s="89"/>
      <c r="EU794" s="89"/>
      <c r="EV794" s="89"/>
      <c r="EW794" s="89"/>
      <c r="EX794" s="89"/>
      <c r="EY794" s="89"/>
      <c r="EZ794" s="89"/>
      <c r="FA794" s="89"/>
      <c r="FB794" s="89"/>
    </row>
    <row r="795" spans="2:158" s="83" customFormat="1" ht="12" customHeight="1">
      <c r="B795" s="702" t="s">
        <v>519</v>
      </c>
      <c r="C795" s="717" t="s">
        <v>520</v>
      </c>
      <c r="D795" s="86"/>
      <c r="E795" s="86"/>
      <c r="F795" s="86"/>
      <c r="G795" s="86"/>
      <c r="H795" s="86"/>
      <c r="I795" s="86"/>
      <c r="J795" s="86"/>
      <c r="K795" s="86"/>
      <c r="L795" s="86"/>
      <c r="M795" s="86"/>
      <c r="N795" s="86"/>
      <c r="O795" s="87"/>
      <c r="P795" s="86"/>
      <c r="Q795" s="86"/>
      <c r="R795" s="86"/>
      <c r="S795" s="86"/>
      <c r="T795" s="86"/>
      <c r="U795" s="86"/>
      <c r="V795" s="86"/>
      <c r="W795" s="86"/>
      <c r="X795" s="86"/>
      <c r="Y795" s="88"/>
      <c r="Z795" s="88"/>
      <c r="AA795" s="88"/>
      <c r="AB795" s="88"/>
      <c r="AC795" s="88"/>
      <c r="AD795" s="88"/>
      <c r="AE795" s="88"/>
      <c r="AF795" s="102">
        <f t="shared" si="554"/>
        <v>0</v>
      </c>
      <c r="AG795" s="86"/>
      <c r="AH795" s="86"/>
      <c r="AI795" s="86"/>
      <c r="AJ795" s="86"/>
      <c r="AK795" s="86"/>
      <c r="AL795" s="86"/>
      <c r="AM795" s="86"/>
      <c r="AN795" s="86"/>
      <c r="AO795" s="86"/>
      <c r="AP795" s="86"/>
      <c r="AQ795" s="86"/>
      <c r="AR795" s="86"/>
      <c r="AS795" s="117">
        <f>SUM(AG795,AH795,AK795,AL795,AO795)</f>
        <v>0</v>
      </c>
      <c r="AT795" s="86"/>
      <c r="AU795" s="88">
        <f>SUM(AV795:AX795)</f>
        <v>0</v>
      </c>
      <c r="AV795" s="86"/>
      <c r="AW795" s="86"/>
      <c r="AX795" s="86"/>
      <c r="AY795" s="86"/>
      <c r="AZ795" s="86"/>
      <c r="BA795" s="86"/>
      <c r="BB795" s="75">
        <f t="shared" ref="BB795:BB802" si="590">SUM(BF795,BC795:BD795)</f>
        <v>0</v>
      </c>
      <c r="BC795" s="86"/>
      <c r="BD795" s="86"/>
      <c r="BE795" s="86"/>
      <c r="BF795" s="86"/>
      <c r="BG795" s="86"/>
      <c r="BH795" s="86"/>
      <c r="BI795" s="86"/>
      <c r="BJ795" s="86"/>
      <c r="BK795" s="86"/>
      <c r="BL795" s="88">
        <f t="shared" si="589"/>
        <v>0</v>
      </c>
      <c r="BM795" s="86"/>
      <c r="BN795" s="86"/>
      <c r="BO795" s="86"/>
      <c r="BP795" s="86"/>
      <c r="BQ795" s="86"/>
      <c r="BR795" s="86"/>
      <c r="BS795" s="86"/>
      <c r="BT795" s="86"/>
      <c r="BU795" s="86"/>
      <c r="BV795" s="86"/>
      <c r="BW795" s="86"/>
      <c r="BX795" s="86"/>
      <c r="BY795" s="86"/>
      <c r="BZ795" s="86"/>
      <c r="CA795" s="86"/>
      <c r="CB795" s="86"/>
      <c r="CC795" s="86"/>
      <c r="CD795" s="86"/>
      <c r="CE795" s="86"/>
      <c r="CF795" s="86"/>
      <c r="CG795" s="86"/>
      <c r="CH795" s="86"/>
      <c r="CI795" s="86"/>
      <c r="CJ795" s="86"/>
      <c r="CK795" s="86"/>
      <c r="CL795" s="86"/>
      <c r="CM795" s="86"/>
      <c r="CN795" s="86"/>
      <c r="CO795" s="86"/>
      <c r="CP795" s="188">
        <f t="shared" si="580"/>
        <v>0</v>
      </c>
      <c r="CQ795" s="86"/>
      <c r="CR795" s="86"/>
      <c r="CS795" s="86"/>
      <c r="CT795" s="86"/>
      <c r="CU795" s="86"/>
      <c r="CV795" s="86"/>
      <c r="CW795" s="86"/>
      <c r="CX795" s="86"/>
      <c r="CY795" s="86"/>
      <c r="CZ795" s="86"/>
      <c r="DA795" s="86"/>
      <c r="DB795" s="188">
        <f t="shared" si="581"/>
        <v>0</v>
      </c>
      <c r="DC795" s="38">
        <f t="shared" si="575"/>
        <v>0</v>
      </c>
      <c r="DD795" s="86"/>
      <c r="DE795" s="86"/>
      <c r="DF795" s="86"/>
      <c r="DG795" s="188">
        <f t="shared" si="576"/>
        <v>0</v>
      </c>
      <c r="DH795" s="38">
        <f t="shared" si="577"/>
        <v>0</v>
      </c>
      <c r="DI795" s="86"/>
      <c r="DJ795" s="86"/>
      <c r="DK795" s="86"/>
      <c r="DL795" s="86"/>
      <c r="DM795" s="86"/>
      <c r="DN795" s="86"/>
      <c r="DO795" s="86"/>
      <c r="DP795" s="86"/>
      <c r="DQ795" s="86"/>
      <c r="DR795" s="86"/>
      <c r="DS795" s="86"/>
      <c r="DT795" s="86"/>
      <c r="DU795" s="86"/>
      <c r="DV795" s="86"/>
      <c r="DW795" s="86"/>
      <c r="DX795" s="86"/>
      <c r="DY795" s="86"/>
      <c r="DZ795" s="86"/>
      <c r="EA795" s="86"/>
      <c r="EB795" s="86"/>
      <c r="EC795" s="86"/>
      <c r="ED795" s="86"/>
      <c r="EE795" s="86"/>
      <c r="EF795" s="86"/>
      <c r="EG795" s="86"/>
      <c r="EH795" s="86"/>
      <c r="EI795" s="89"/>
      <c r="EJ795" s="89"/>
      <c r="EK795" s="89"/>
      <c r="EL795" s="89"/>
      <c r="EM795" s="89"/>
      <c r="EN795" s="89"/>
      <c r="EO795" s="89"/>
      <c r="EP795" s="89"/>
      <c r="EQ795" s="89"/>
      <c r="ER795" s="89"/>
      <c r="ES795" s="89"/>
      <c r="ET795" s="89"/>
      <c r="EU795" s="89"/>
      <c r="EV795" s="89"/>
      <c r="EW795" s="89"/>
      <c r="EX795" s="89"/>
      <c r="EY795" s="89"/>
      <c r="EZ795" s="89"/>
      <c r="FA795" s="89"/>
      <c r="FB795" s="89"/>
    </row>
    <row r="796" spans="2:158" s="83" customFormat="1">
      <c r="B796" s="703"/>
      <c r="C796" s="718"/>
      <c r="D796" s="86"/>
      <c r="E796" s="86"/>
      <c r="F796" s="86"/>
      <c r="G796" s="86"/>
      <c r="H796" s="86"/>
      <c r="I796" s="86"/>
      <c r="J796" s="86"/>
      <c r="K796" s="86"/>
      <c r="L796" s="86"/>
      <c r="M796" s="86"/>
      <c r="N796" s="86"/>
      <c r="O796" s="87"/>
      <c r="P796" s="86"/>
      <c r="Q796" s="86"/>
      <c r="R796" s="86"/>
      <c r="S796" s="86"/>
      <c r="T796" s="86"/>
      <c r="U796" s="86"/>
      <c r="V796" s="86"/>
      <c r="W796" s="86"/>
      <c r="X796" s="86"/>
      <c r="Y796" s="88">
        <f>SUM(Y797:Y810)</f>
        <v>0</v>
      </c>
      <c r="Z796" s="88"/>
      <c r="AA796" s="88"/>
      <c r="AB796" s="88"/>
      <c r="AC796" s="88"/>
      <c r="AD796" s="88"/>
      <c r="AE796" s="88"/>
      <c r="AF796" s="102">
        <f t="shared" si="554"/>
        <v>0</v>
      </c>
      <c r="AG796" s="88">
        <f t="shared" ref="AG796:AR796" si="591">SUM(AG797:AG810)</f>
        <v>0</v>
      </c>
      <c r="AH796" s="88">
        <f t="shared" si="591"/>
        <v>0</v>
      </c>
      <c r="AI796" s="88">
        <f t="shared" si="591"/>
        <v>0</v>
      </c>
      <c r="AJ796" s="88">
        <f t="shared" si="591"/>
        <v>0</v>
      </c>
      <c r="AK796" s="88">
        <f t="shared" si="591"/>
        <v>0</v>
      </c>
      <c r="AL796" s="88">
        <f t="shared" si="591"/>
        <v>0</v>
      </c>
      <c r="AM796" s="88">
        <f t="shared" si="591"/>
        <v>0</v>
      </c>
      <c r="AN796" s="88">
        <f t="shared" si="591"/>
        <v>0</v>
      </c>
      <c r="AO796" s="88">
        <f t="shared" si="591"/>
        <v>0</v>
      </c>
      <c r="AP796" s="88">
        <f t="shared" si="591"/>
        <v>0</v>
      </c>
      <c r="AQ796" s="88">
        <f t="shared" si="591"/>
        <v>0</v>
      </c>
      <c r="AR796" s="88">
        <f t="shared" si="591"/>
        <v>0</v>
      </c>
      <c r="AS796" s="117">
        <f>SUM(AG796,AH796,AK796,AL796,AO796)</f>
        <v>0</v>
      </c>
      <c r="AT796" s="88">
        <f t="shared" ref="AT796:AZ796" si="592">SUM(AT797:AT810)</f>
        <v>0</v>
      </c>
      <c r="AU796" s="88">
        <f t="shared" si="592"/>
        <v>0</v>
      </c>
      <c r="AV796" s="88">
        <f t="shared" si="592"/>
        <v>0</v>
      </c>
      <c r="AW796" s="88">
        <f t="shared" si="592"/>
        <v>0</v>
      </c>
      <c r="AX796" s="88">
        <f t="shared" si="592"/>
        <v>0</v>
      </c>
      <c r="AY796" s="88">
        <f t="shared" si="592"/>
        <v>0</v>
      </c>
      <c r="AZ796" s="88">
        <f t="shared" si="592"/>
        <v>0</v>
      </c>
      <c r="BA796" s="88">
        <f>SUM(BA797:BA810)</f>
        <v>0</v>
      </c>
      <c r="BB796" s="75">
        <f t="shared" si="590"/>
        <v>0</v>
      </c>
      <c r="BC796" s="88">
        <f t="shared" ref="BC796:BK796" si="593">SUM(BC797:BC810)</f>
        <v>0</v>
      </c>
      <c r="BD796" s="88">
        <f t="shared" si="593"/>
        <v>0</v>
      </c>
      <c r="BE796" s="88">
        <f t="shared" si="593"/>
        <v>0</v>
      </c>
      <c r="BF796" s="88">
        <f t="shared" si="593"/>
        <v>0</v>
      </c>
      <c r="BG796" s="88">
        <f t="shared" si="593"/>
        <v>0</v>
      </c>
      <c r="BH796" s="88">
        <f t="shared" si="593"/>
        <v>0</v>
      </c>
      <c r="BI796" s="88">
        <f t="shared" si="593"/>
        <v>0</v>
      </c>
      <c r="BJ796" s="88">
        <f t="shared" si="593"/>
        <v>0</v>
      </c>
      <c r="BK796" s="88">
        <f t="shared" si="593"/>
        <v>0</v>
      </c>
      <c r="BL796" s="73">
        <f t="shared" si="589"/>
        <v>0</v>
      </c>
      <c r="BM796" s="88">
        <f>SUM(BM797:BM810)</f>
        <v>0</v>
      </c>
      <c r="BN796" s="88">
        <f>SUM(BN797:BN810)</f>
        <v>0</v>
      </c>
      <c r="BO796" s="88">
        <f>SUM(BO797:BO810)</f>
        <v>0</v>
      </c>
      <c r="BP796" s="88">
        <f>SUM(BP797:BP810)</f>
        <v>0</v>
      </c>
      <c r="BQ796" s="71">
        <f>SUM(AT796,AU796,AY796,BA796,BB796,BG796,BH796,BI796,BJ796,BK796,BL796)</f>
        <v>0</v>
      </c>
      <c r="BR796" s="86"/>
      <c r="BS796" s="86"/>
      <c r="BT796" s="86"/>
      <c r="BU796" s="86"/>
      <c r="BV796" s="86"/>
      <c r="BW796" s="86"/>
      <c r="BX796" s="86"/>
      <c r="BY796" s="86"/>
      <c r="BZ796" s="86"/>
      <c r="CA796" s="86"/>
      <c r="CB796" s="86"/>
      <c r="CC796" s="86"/>
      <c r="CD796" s="86"/>
      <c r="CE796" s="86"/>
      <c r="CF796" s="86"/>
      <c r="CG796" s="86"/>
      <c r="CH796" s="86"/>
      <c r="CI796" s="86"/>
      <c r="CJ796" s="86"/>
      <c r="CK796" s="86"/>
      <c r="CL796" s="86"/>
      <c r="CM796" s="86"/>
      <c r="CN796" s="86"/>
      <c r="CO796" s="86"/>
      <c r="CP796" s="188">
        <f t="shared" si="580"/>
        <v>0</v>
      </c>
      <c r="CQ796" s="86"/>
      <c r="CR796" s="86"/>
      <c r="CS796" s="86"/>
      <c r="CT796" s="86"/>
      <c r="CU796" s="86"/>
      <c r="CV796" s="86"/>
      <c r="CW796" s="86"/>
      <c r="CX796" s="86"/>
      <c r="CY796" s="86"/>
      <c r="CZ796" s="86"/>
      <c r="DA796" s="86"/>
      <c r="DB796" s="188">
        <f t="shared" si="581"/>
        <v>0</v>
      </c>
      <c r="DC796" s="38">
        <f t="shared" si="575"/>
        <v>0</v>
      </c>
      <c r="DD796" s="86"/>
      <c r="DE796" s="86"/>
      <c r="DF796" s="86"/>
      <c r="DG796" s="188">
        <f t="shared" si="576"/>
        <v>0</v>
      </c>
      <c r="DH796" s="38">
        <f t="shared" si="577"/>
        <v>0</v>
      </c>
      <c r="DI796" s="86"/>
      <c r="DJ796" s="86"/>
      <c r="DK796" s="86"/>
      <c r="DL796" s="86"/>
      <c r="DM796" s="86"/>
      <c r="DN796" s="86"/>
      <c r="DO796" s="86"/>
      <c r="DP796" s="86"/>
      <c r="DQ796" s="86"/>
      <c r="DR796" s="86"/>
      <c r="DS796" s="86"/>
      <c r="DT796" s="86"/>
      <c r="DU796" s="86"/>
      <c r="DV796" s="86"/>
      <c r="DW796" s="86"/>
      <c r="DX796" s="86"/>
      <c r="DY796" s="86"/>
      <c r="DZ796" s="86"/>
      <c r="EA796" s="86"/>
      <c r="EB796" s="86"/>
      <c r="EC796" s="86"/>
      <c r="ED796" s="86"/>
      <c r="EE796" s="86"/>
      <c r="EF796" s="86"/>
      <c r="EG796" s="86"/>
      <c r="EH796" s="86"/>
      <c r="EI796" s="89"/>
      <c r="EJ796" s="89"/>
      <c r="EK796" s="89"/>
      <c r="EL796" s="89"/>
      <c r="EM796" s="89"/>
      <c r="EN796" s="89"/>
      <c r="EO796" s="89"/>
      <c r="EP796" s="89"/>
      <c r="EQ796" s="89"/>
      <c r="ER796" s="89"/>
      <c r="ES796" s="89"/>
      <c r="ET796" s="89"/>
      <c r="EU796" s="89"/>
      <c r="EV796" s="89"/>
      <c r="EW796" s="89"/>
      <c r="EX796" s="89"/>
      <c r="EY796" s="89"/>
      <c r="EZ796" s="89"/>
      <c r="FA796" s="89"/>
      <c r="FB796" s="89"/>
    </row>
    <row r="797" spans="2:158" s="69" customFormat="1">
      <c r="B797" s="76"/>
      <c r="C797" s="77" t="s">
        <v>385</v>
      </c>
      <c r="D797" s="71"/>
      <c r="E797" s="71"/>
      <c r="F797" s="71"/>
      <c r="G797" s="71"/>
      <c r="H797" s="71"/>
      <c r="I797" s="71"/>
      <c r="J797" s="71"/>
      <c r="K797" s="71"/>
      <c r="L797" s="71"/>
      <c r="M797" s="71"/>
      <c r="N797" s="71"/>
      <c r="O797" s="72"/>
      <c r="P797" s="71"/>
      <c r="Q797" s="71"/>
      <c r="R797" s="71"/>
      <c r="S797" s="71"/>
      <c r="T797" s="71"/>
      <c r="U797" s="71"/>
      <c r="V797" s="71"/>
      <c r="W797" s="71"/>
      <c r="X797" s="71"/>
      <c r="Y797" s="71">
        <f>SUM('рабочая 2023 г'!Y796-'2022 г.'!Y796)</f>
        <v>0</v>
      </c>
      <c r="Z797" s="73"/>
      <c r="AA797" s="73"/>
      <c r="AB797" s="73"/>
      <c r="AC797" s="73"/>
      <c r="AD797" s="73"/>
      <c r="AE797" s="73"/>
      <c r="AF797" s="75">
        <f t="shared" si="554"/>
        <v>0</v>
      </c>
      <c r="AG797" s="71">
        <f>SUM('рабочая 2023 г'!AG796-'2022 г.'!AG796)</f>
        <v>0</v>
      </c>
      <c r="AH797" s="71">
        <f>SUM('рабочая 2023 г'!AH796-'2022 г.'!AH796)</f>
        <v>0</v>
      </c>
      <c r="AI797" s="71">
        <f>SUM('рабочая 2023 г'!AI796-'2022 г.'!AI796)</f>
        <v>0</v>
      </c>
      <c r="AJ797" s="71">
        <f>SUM('рабочая 2023 г'!AJ796-'2022 г.'!AJ796)</f>
        <v>0</v>
      </c>
      <c r="AK797" s="71">
        <f>SUM('рабочая 2023 г'!AK796-'2022 г.'!AK796)</f>
        <v>0</v>
      </c>
      <c r="AL797" s="71">
        <f>SUM('рабочая 2023 г'!AL796-'2022 г.'!AL796)</f>
        <v>0</v>
      </c>
      <c r="AM797" s="71">
        <f>SUM('рабочая 2023 г'!AM796-'2022 г.'!AM796)</f>
        <v>0</v>
      </c>
      <c r="AN797" s="71">
        <f>SUM('рабочая 2023 г'!AN796-'2022 г.'!AN796)</f>
        <v>0</v>
      </c>
      <c r="AO797" s="71">
        <f>SUM('рабочая 2023 г'!AO796-'2022 г.'!AO796)</f>
        <v>0</v>
      </c>
      <c r="AP797" s="71">
        <f>SUM('рабочая 2023 г'!AP796-'2022 г.'!AP796)</f>
        <v>0</v>
      </c>
      <c r="AQ797" s="71">
        <f>SUM('рабочая 2023 г'!AQ796-'2022 г.'!AQ796)</f>
        <v>0</v>
      </c>
      <c r="AR797" s="71">
        <f>SUM('рабочая 2023 г'!AR796-'2022 г.'!AR796)</f>
        <v>0</v>
      </c>
      <c r="AS797" s="117">
        <f>SUM(AG797,AH797,AK797,AL797,AO797)</f>
        <v>0</v>
      </c>
      <c r="AT797" s="71">
        <f>SUM('рабочая 2023 г'!AT796-'2022 г.'!AT796)</f>
        <v>0</v>
      </c>
      <c r="AU797" s="71">
        <f>SUM('рабочая 2023 г'!AU796-'2022 г.'!AU796)</f>
        <v>0</v>
      </c>
      <c r="AV797" s="71">
        <f>SUM('рабочая 2023 г'!AV796-'2022 г.'!AV796)</f>
        <v>0</v>
      </c>
      <c r="AW797" s="71">
        <f>SUM('рабочая 2023 г'!AW796-'2022 г.'!AW796)</f>
        <v>0</v>
      </c>
      <c r="AX797" s="71">
        <f>SUM('рабочая 2023 г'!AX796-'2022 г.'!AX796)</f>
        <v>0</v>
      </c>
      <c r="AY797" s="71">
        <f>SUM('рабочая 2023 г'!AY796-'2022 г.'!AY796)</f>
        <v>0</v>
      </c>
      <c r="AZ797" s="71">
        <f>SUM('рабочая 2023 г'!AZ796-'2022 г.'!AZ796)</f>
        <v>0</v>
      </c>
      <c r="BA797" s="71">
        <f>SUM('рабочая 2023 г'!BA796-'2022 г.'!BA796)</f>
        <v>0</v>
      </c>
      <c r="BB797" s="75">
        <f t="shared" si="590"/>
        <v>0</v>
      </c>
      <c r="BC797" s="71">
        <f>SUM('рабочая 2023 г'!BC796-'2022 г.'!BC796)</f>
        <v>0</v>
      </c>
      <c r="BD797" s="71">
        <f>SUM('рабочая 2023 г'!BD796-'2022 г.'!BD796)</f>
        <v>0</v>
      </c>
      <c r="BE797" s="71">
        <f>SUM('рабочая 2023 г'!BE796-'2022 г.'!BE796)</f>
        <v>0</v>
      </c>
      <c r="BF797" s="71">
        <f>SUM('рабочая 2023 г'!BF796-'2022 г.'!BF796)</f>
        <v>0</v>
      </c>
      <c r="BG797" s="71">
        <f>SUM('рабочая 2023 г'!BG796-'2022 г.'!BG796)</f>
        <v>0</v>
      </c>
      <c r="BH797" s="71">
        <f>SUM('рабочая 2023 г'!BH796-'2022 г.'!BH796)</f>
        <v>0</v>
      </c>
      <c r="BI797" s="71">
        <f>SUM('рабочая 2023 г'!BI796-'2022 г.'!BI796)</f>
        <v>0</v>
      </c>
      <c r="BJ797" s="71">
        <f>SUM('рабочая 2023 г'!BJ796-'2022 г.'!BJ796)</f>
        <v>0</v>
      </c>
      <c r="BK797" s="71">
        <f>SUM('рабочая 2023 г'!BK796-'2022 г.'!BK796)</f>
        <v>0</v>
      </c>
      <c r="BL797" s="73">
        <f t="shared" si="589"/>
        <v>0</v>
      </c>
      <c r="BM797" s="71">
        <f>SUM('рабочая 2023 г'!BM796-'2022 г.'!BM796)</f>
        <v>0</v>
      </c>
      <c r="BN797" s="71">
        <f>SUM('рабочая 2023 г'!BN796-'2022 г.'!BN796)</f>
        <v>0</v>
      </c>
      <c r="BO797" s="71">
        <f>SUM('рабочая 2023 г'!BO796-'2022 г.'!BO796)</f>
        <v>0</v>
      </c>
      <c r="BP797" s="71">
        <f>SUM('рабочая 2023 г'!BP796-'2022 г.'!BP796)</f>
        <v>0</v>
      </c>
      <c r="BQ797" s="71">
        <f>SUM(AT797,AU797,AY797,BA797,BB797,BG797,BH797,BI797,BJ797,BK797,BL797)</f>
        <v>0</v>
      </c>
      <c r="BR797" s="71"/>
      <c r="BS797" s="71"/>
      <c r="BT797" s="71"/>
      <c r="BU797" s="71"/>
      <c r="BV797" s="71"/>
      <c r="BW797" s="71"/>
      <c r="BX797" s="71"/>
      <c r="BY797" s="71"/>
      <c r="BZ797" s="71"/>
      <c r="CA797" s="71"/>
      <c r="CB797" s="71"/>
      <c r="CC797" s="71"/>
      <c r="CD797" s="71"/>
      <c r="CE797" s="71"/>
      <c r="CF797" s="71"/>
      <c r="CG797" s="71"/>
      <c r="CH797" s="71"/>
      <c r="CI797" s="71"/>
      <c r="CJ797" s="71"/>
      <c r="CK797" s="71"/>
      <c r="CL797" s="71"/>
      <c r="CM797" s="71"/>
      <c r="CN797" s="71"/>
      <c r="CO797" s="71"/>
      <c r="CP797" s="190">
        <f t="shared" si="580"/>
        <v>0</v>
      </c>
      <c r="CQ797" s="71"/>
      <c r="CR797" s="71"/>
      <c r="CS797" s="71"/>
      <c r="CT797" s="71"/>
      <c r="CU797" s="71"/>
      <c r="CV797" s="71"/>
      <c r="CW797" s="71"/>
      <c r="CX797" s="71"/>
      <c r="CY797" s="71"/>
      <c r="CZ797" s="71"/>
      <c r="DA797" s="71"/>
      <c r="DB797" s="190">
        <f t="shared" si="581"/>
        <v>0</v>
      </c>
      <c r="DC797" s="71">
        <f t="shared" si="575"/>
        <v>0</v>
      </c>
      <c r="DD797" s="71"/>
      <c r="DE797" s="71"/>
      <c r="DF797" s="71"/>
      <c r="DG797" s="190">
        <f t="shared" si="576"/>
        <v>0</v>
      </c>
      <c r="DH797" s="71">
        <f t="shared" si="577"/>
        <v>0</v>
      </c>
      <c r="DI797" s="71"/>
      <c r="DJ797" s="71"/>
      <c r="DK797" s="71"/>
      <c r="DL797" s="71"/>
      <c r="DM797" s="71"/>
      <c r="DN797" s="71"/>
      <c r="DO797" s="71"/>
      <c r="DP797" s="71"/>
      <c r="DQ797" s="71"/>
      <c r="DR797" s="71"/>
      <c r="DS797" s="71"/>
      <c r="DT797" s="71"/>
      <c r="DU797" s="71"/>
      <c r="DV797" s="71"/>
      <c r="DW797" s="71"/>
      <c r="DX797" s="71"/>
      <c r="DY797" s="71"/>
      <c r="DZ797" s="71"/>
      <c r="EA797" s="71"/>
      <c r="EB797" s="71"/>
      <c r="EC797" s="71"/>
      <c r="ED797" s="71"/>
      <c r="EE797" s="71"/>
      <c r="EF797" s="71"/>
      <c r="EG797" s="71"/>
      <c r="EH797" s="71"/>
      <c r="EI797" s="74"/>
      <c r="EJ797" s="74"/>
      <c r="EK797" s="74"/>
      <c r="EL797" s="74"/>
      <c r="EM797" s="74"/>
      <c r="EN797" s="74"/>
      <c r="EO797" s="74"/>
      <c r="EP797" s="74"/>
      <c r="EQ797" s="74"/>
      <c r="ER797" s="74"/>
      <c r="ES797" s="74"/>
      <c r="ET797" s="74"/>
      <c r="EU797" s="74"/>
      <c r="EV797" s="74"/>
      <c r="EW797" s="74"/>
      <c r="EX797" s="74"/>
      <c r="EY797" s="74"/>
      <c r="EZ797" s="74"/>
      <c r="FA797" s="74"/>
      <c r="FB797" s="74"/>
    </row>
    <row r="798" spans="2:158" s="69" customFormat="1">
      <c r="B798" s="76"/>
      <c r="C798" s="77" t="s">
        <v>386</v>
      </c>
      <c r="D798" s="71"/>
      <c r="E798" s="71"/>
      <c r="F798" s="71"/>
      <c r="G798" s="71"/>
      <c r="H798" s="71"/>
      <c r="I798" s="71"/>
      <c r="J798" s="71"/>
      <c r="K798" s="71"/>
      <c r="L798" s="71"/>
      <c r="M798" s="71"/>
      <c r="N798" s="71"/>
      <c r="O798" s="72"/>
      <c r="P798" s="71"/>
      <c r="Q798" s="71"/>
      <c r="R798" s="71"/>
      <c r="S798" s="71"/>
      <c r="T798" s="71"/>
      <c r="U798" s="71"/>
      <c r="V798" s="71"/>
      <c r="W798" s="71"/>
      <c r="X798" s="71"/>
      <c r="Y798" s="71">
        <f>SUM('рабочая 2023 г'!Y797-'2022 г.'!Y797)</f>
        <v>0</v>
      </c>
      <c r="Z798" s="73"/>
      <c r="AA798" s="73"/>
      <c r="AB798" s="73"/>
      <c r="AC798" s="73"/>
      <c r="AD798" s="73"/>
      <c r="AE798" s="73"/>
      <c r="AF798" s="75">
        <f t="shared" si="554"/>
        <v>0</v>
      </c>
      <c r="AG798" s="71">
        <f>SUM('рабочая 2023 г'!AG797-'2022 г.'!AG797)</f>
        <v>0</v>
      </c>
      <c r="AH798" s="71">
        <f>SUM('рабочая 2023 г'!AH797-'2022 г.'!AH797)</f>
        <v>0</v>
      </c>
      <c r="AI798" s="71">
        <f>SUM('рабочая 2023 г'!AI797-'2022 г.'!AI797)</f>
        <v>0</v>
      </c>
      <c r="AJ798" s="71">
        <f>SUM('рабочая 2023 г'!AJ797-'2022 г.'!AJ797)</f>
        <v>0</v>
      </c>
      <c r="AK798" s="71">
        <f>SUM('рабочая 2023 г'!AK797-'2022 г.'!AK797)</f>
        <v>0</v>
      </c>
      <c r="AL798" s="71">
        <f>SUM('рабочая 2023 г'!AL797-'2022 г.'!AL797)</f>
        <v>0</v>
      </c>
      <c r="AM798" s="71">
        <f>SUM('рабочая 2023 г'!AM797-'2022 г.'!AM797)</f>
        <v>0</v>
      </c>
      <c r="AN798" s="71">
        <f>SUM('рабочая 2023 г'!AN797-'2022 г.'!AN797)</f>
        <v>0</v>
      </c>
      <c r="AO798" s="71">
        <f>SUM('рабочая 2023 г'!AO797-'2022 г.'!AO797)</f>
        <v>0</v>
      </c>
      <c r="AP798" s="71">
        <f>SUM('рабочая 2023 г'!AP797-'2022 г.'!AP797)</f>
        <v>0</v>
      </c>
      <c r="AQ798" s="71">
        <f>SUM('рабочая 2023 г'!AQ797-'2022 г.'!AQ797)</f>
        <v>0</v>
      </c>
      <c r="AR798" s="71">
        <f>SUM('рабочая 2023 г'!AR797-'2022 г.'!AR797)</f>
        <v>0</v>
      </c>
      <c r="AS798" s="117">
        <f t="shared" ref="AS798:AS812" si="594">SUM(AG798,AH798,AK798,AL798,AO798)</f>
        <v>0</v>
      </c>
      <c r="AT798" s="71">
        <f>SUM('рабочая 2023 г'!AT797-'2022 г.'!AT797)</f>
        <v>0</v>
      </c>
      <c r="AU798" s="71">
        <f>SUM('рабочая 2023 г'!AU797-'2022 г.'!AU797)</f>
        <v>0</v>
      </c>
      <c r="AV798" s="71">
        <f>SUM('рабочая 2023 г'!AV797-'2022 г.'!AV797)</f>
        <v>0</v>
      </c>
      <c r="AW798" s="71">
        <f>SUM('рабочая 2023 г'!AW797-'2022 г.'!AW797)</f>
        <v>0</v>
      </c>
      <c r="AX798" s="71">
        <f>SUM('рабочая 2023 г'!AX797-'2022 г.'!AX797)</f>
        <v>0</v>
      </c>
      <c r="AY798" s="71">
        <f>SUM('рабочая 2023 г'!AY797-'2022 г.'!AY797)</f>
        <v>0</v>
      </c>
      <c r="AZ798" s="71">
        <f>SUM('рабочая 2023 г'!AZ797-'2022 г.'!AZ797)</f>
        <v>0</v>
      </c>
      <c r="BA798" s="71">
        <f>SUM('рабочая 2023 г'!BA797-'2022 г.'!BA797)</f>
        <v>0</v>
      </c>
      <c r="BB798" s="75">
        <f t="shared" si="590"/>
        <v>0</v>
      </c>
      <c r="BC798" s="71">
        <f>SUM('рабочая 2023 г'!BC797-'2022 г.'!BC797)</f>
        <v>0</v>
      </c>
      <c r="BD798" s="71">
        <f>SUM('рабочая 2023 г'!BD797-'2022 г.'!BD797)</f>
        <v>0</v>
      </c>
      <c r="BE798" s="71">
        <f>SUM('рабочая 2023 г'!BE797-'2022 г.'!BE797)</f>
        <v>0</v>
      </c>
      <c r="BF798" s="71">
        <f>SUM('рабочая 2023 г'!BF797-'2022 г.'!BF797)</f>
        <v>0</v>
      </c>
      <c r="BG798" s="71">
        <f>SUM('рабочая 2023 г'!BG797-'2022 г.'!BG797)</f>
        <v>0</v>
      </c>
      <c r="BH798" s="71">
        <f>SUM('рабочая 2023 г'!BH797-'2022 г.'!BH797)</f>
        <v>0</v>
      </c>
      <c r="BI798" s="71">
        <f>SUM('рабочая 2023 г'!BI797-'2022 г.'!BI797)</f>
        <v>0</v>
      </c>
      <c r="BJ798" s="71">
        <f>SUM('рабочая 2023 г'!BJ797-'2022 г.'!BJ797)</f>
        <v>0</v>
      </c>
      <c r="BK798" s="71">
        <f>SUM('рабочая 2023 г'!BK797-'2022 г.'!BK797)</f>
        <v>0</v>
      </c>
      <c r="BL798" s="73">
        <f t="shared" si="589"/>
        <v>0</v>
      </c>
      <c r="BM798" s="71">
        <f>SUM('рабочая 2023 г'!BM797-'2022 г.'!BM797)</f>
        <v>0</v>
      </c>
      <c r="BN798" s="71">
        <f>SUM('рабочая 2023 г'!BN797-'2022 г.'!BN797)</f>
        <v>0</v>
      </c>
      <c r="BO798" s="71">
        <f>SUM('рабочая 2023 г'!BO797-'2022 г.'!BO797)</f>
        <v>0</v>
      </c>
      <c r="BP798" s="71">
        <f>SUM('рабочая 2023 г'!BP797-'2022 г.'!BP797)</f>
        <v>0</v>
      </c>
      <c r="BQ798" s="71">
        <f t="shared" ref="BQ798:BQ812" si="595">SUM(AT798,AU798,AY798,BA798,BB798,BG798,BH798,BI798,BJ798,BK798,BL798)</f>
        <v>0</v>
      </c>
      <c r="BR798" s="71"/>
      <c r="BS798" s="71"/>
      <c r="BT798" s="71"/>
      <c r="BU798" s="71"/>
      <c r="BV798" s="71"/>
      <c r="BW798" s="71"/>
      <c r="BX798" s="71"/>
      <c r="BY798" s="71"/>
      <c r="BZ798" s="71"/>
      <c r="CA798" s="71"/>
      <c r="CB798" s="71"/>
      <c r="CC798" s="71"/>
      <c r="CD798" s="71"/>
      <c r="CE798" s="71"/>
      <c r="CF798" s="71"/>
      <c r="CG798" s="71"/>
      <c r="CH798" s="71"/>
      <c r="CI798" s="71"/>
      <c r="CJ798" s="71"/>
      <c r="CK798" s="71"/>
      <c r="CL798" s="71"/>
      <c r="CM798" s="71"/>
      <c r="CN798" s="71"/>
      <c r="CO798" s="71"/>
      <c r="CP798" s="190">
        <f t="shared" si="580"/>
        <v>0</v>
      </c>
      <c r="CQ798" s="71"/>
      <c r="CR798" s="71"/>
      <c r="CS798" s="71"/>
      <c r="CT798" s="71"/>
      <c r="CU798" s="71"/>
      <c r="CV798" s="71"/>
      <c r="CW798" s="71"/>
      <c r="CX798" s="71"/>
      <c r="CY798" s="71"/>
      <c r="CZ798" s="71"/>
      <c r="DA798" s="71"/>
      <c r="DB798" s="190">
        <f t="shared" si="581"/>
        <v>0</v>
      </c>
      <c r="DC798" s="71">
        <f t="shared" si="575"/>
        <v>0</v>
      </c>
      <c r="DD798" s="71"/>
      <c r="DE798" s="71"/>
      <c r="DF798" s="71"/>
      <c r="DG798" s="190">
        <f t="shared" si="576"/>
        <v>0</v>
      </c>
      <c r="DH798" s="71">
        <f t="shared" si="577"/>
        <v>0</v>
      </c>
      <c r="DI798" s="71"/>
      <c r="DJ798" s="71"/>
      <c r="DK798" s="71"/>
      <c r="DL798" s="71"/>
      <c r="DM798" s="71"/>
      <c r="DN798" s="71"/>
      <c r="DO798" s="71"/>
      <c r="DP798" s="71"/>
      <c r="DQ798" s="71"/>
      <c r="DR798" s="71"/>
      <c r="DS798" s="71"/>
      <c r="DT798" s="71"/>
      <c r="DU798" s="71"/>
      <c r="DV798" s="71"/>
      <c r="DW798" s="71"/>
      <c r="DX798" s="71"/>
      <c r="DY798" s="71"/>
      <c r="DZ798" s="71"/>
      <c r="EA798" s="71"/>
      <c r="EB798" s="71"/>
      <c r="EC798" s="71"/>
      <c r="ED798" s="71"/>
      <c r="EE798" s="71"/>
      <c r="EF798" s="71"/>
      <c r="EG798" s="71"/>
      <c r="EH798" s="71"/>
      <c r="EI798" s="74"/>
      <c r="EJ798" s="74"/>
      <c r="EK798" s="74"/>
      <c r="EL798" s="74"/>
      <c r="EM798" s="74"/>
      <c r="EN798" s="74"/>
      <c r="EO798" s="74"/>
      <c r="EP798" s="74"/>
      <c r="EQ798" s="74"/>
      <c r="ER798" s="74"/>
      <c r="ES798" s="74"/>
      <c r="ET798" s="74"/>
      <c r="EU798" s="74"/>
      <c r="EV798" s="74"/>
      <c r="EW798" s="74"/>
      <c r="EX798" s="74"/>
      <c r="EY798" s="74"/>
      <c r="EZ798" s="74"/>
      <c r="FA798" s="74"/>
      <c r="FB798" s="74"/>
    </row>
    <row r="799" spans="2:158" s="69" customFormat="1">
      <c r="B799" s="76"/>
      <c r="C799" s="77" t="s">
        <v>387</v>
      </c>
      <c r="D799" s="71"/>
      <c r="E799" s="71"/>
      <c r="F799" s="71"/>
      <c r="G799" s="71"/>
      <c r="H799" s="71"/>
      <c r="I799" s="71"/>
      <c r="J799" s="71"/>
      <c r="K799" s="71"/>
      <c r="L799" s="71"/>
      <c r="M799" s="71"/>
      <c r="N799" s="71"/>
      <c r="O799" s="72"/>
      <c r="P799" s="71"/>
      <c r="Q799" s="71"/>
      <c r="R799" s="71"/>
      <c r="S799" s="71"/>
      <c r="T799" s="71"/>
      <c r="U799" s="71"/>
      <c r="V799" s="71"/>
      <c r="W799" s="71"/>
      <c r="X799" s="71"/>
      <c r="Y799" s="71">
        <f>SUM('рабочая 2023 г'!Y798-'2022 г.'!Y798)</f>
        <v>0</v>
      </c>
      <c r="Z799" s="73"/>
      <c r="AA799" s="73"/>
      <c r="AB799" s="73"/>
      <c r="AC799" s="73"/>
      <c r="AD799" s="73"/>
      <c r="AE799" s="73"/>
      <c r="AF799" s="75">
        <f t="shared" si="554"/>
        <v>0</v>
      </c>
      <c r="AG799" s="71">
        <f>SUM('рабочая 2023 г'!AG798-'2022 г.'!AG798)</f>
        <v>0</v>
      </c>
      <c r="AH799" s="71">
        <f>SUM('рабочая 2023 г'!AH798-'2022 г.'!AH798)</f>
        <v>0</v>
      </c>
      <c r="AI799" s="71">
        <f>SUM('рабочая 2023 г'!AI798-'2022 г.'!AI798)</f>
        <v>0</v>
      </c>
      <c r="AJ799" s="71">
        <f>SUM('рабочая 2023 г'!AJ798-'2022 г.'!AJ798)</f>
        <v>0</v>
      </c>
      <c r="AK799" s="71">
        <f>SUM('рабочая 2023 г'!AK798-'2022 г.'!AK798)</f>
        <v>0</v>
      </c>
      <c r="AL799" s="71">
        <f>SUM('рабочая 2023 г'!AL798-'2022 г.'!AL798)</f>
        <v>0</v>
      </c>
      <c r="AM799" s="71">
        <f>SUM('рабочая 2023 г'!AM798-'2022 г.'!AM798)</f>
        <v>0</v>
      </c>
      <c r="AN799" s="71">
        <f>SUM('рабочая 2023 г'!AN798-'2022 г.'!AN798)</f>
        <v>0</v>
      </c>
      <c r="AO799" s="71">
        <f>SUM('рабочая 2023 г'!AO798-'2022 г.'!AO798)</f>
        <v>0</v>
      </c>
      <c r="AP799" s="71">
        <f>SUM('рабочая 2023 г'!AP798-'2022 г.'!AP798)</f>
        <v>0</v>
      </c>
      <c r="AQ799" s="71">
        <f>SUM('рабочая 2023 г'!AQ798-'2022 г.'!AQ798)</f>
        <v>0</v>
      </c>
      <c r="AR799" s="71">
        <f>SUM('рабочая 2023 г'!AR798-'2022 г.'!AR798)</f>
        <v>0</v>
      </c>
      <c r="AS799" s="117">
        <f t="shared" si="594"/>
        <v>0</v>
      </c>
      <c r="AT799" s="71">
        <f>SUM('рабочая 2023 г'!AT798-'2022 г.'!AT798)</f>
        <v>0</v>
      </c>
      <c r="AU799" s="71">
        <f>SUM('рабочая 2023 г'!AU798-'2022 г.'!AU798)</f>
        <v>0</v>
      </c>
      <c r="AV799" s="71">
        <f>SUM('рабочая 2023 г'!AV798-'2022 г.'!AV798)</f>
        <v>0</v>
      </c>
      <c r="AW799" s="71">
        <f>SUM('рабочая 2023 г'!AW798-'2022 г.'!AW798)</f>
        <v>0</v>
      </c>
      <c r="AX799" s="71">
        <f>SUM('рабочая 2023 г'!AX798-'2022 г.'!AX798)</f>
        <v>0</v>
      </c>
      <c r="AY799" s="71">
        <f>SUM('рабочая 2023 г'!AY798-'2022 г.'!AY798)</f>
        <v>0</v>
      </c>
      <c r="AZ799" s="71">
        <f>SUM('рабочая 2023 г'!AZ798-'2022 г.'!AZ798)</f>
        <v>0</v>
      </c>
      <c r="BA799" s="71">
        <f>SUM('рабочая 2023 г'!BA798-'2022 г.'!BA798)</f>
        <v>0</v>
      </c>
      <c r="BB799" s="75">
        <f t="shared" si="590"/>
        <v>0</v>
      </c>
      <c r="BC799" s="71">
        <f>SUM('рабочая 2023 г'!BC798-'2022 г.'!BC798)</f>
        <v>0</v>
      </c>
      <c r="BD799" s="71">
        <f>SUM('рабочая 2023 г'!BD798-'2022 г.'!BD798)</f>
        <v>0</v>
      </c>
      <c r="BE799" s="71">
        <f>SUM('рабочая 2023 г'!BE798-'2022 г.'!BE798)</f>
        <v>0</v>
      </c>
      <c r="BF799" s="71">
        <f>SUM('рабочая 2023 г'!BF798-'2022 г.'!BF798)</f>
        <v>0</v>
      </c>
      <c r="BG799" s="71">
        <f>SUM('рабочая 2023 г'!BG798-'2022 г.'!BG798)</f>
        <v>0</v>
      </c>
      <c r="BH799" s="71">
        <f>SUM('рабочая 2023 г'!BH798-'2022 г.'!BH798)</f>
        <v>0</v>
      </c>
      <c r="BI799" s="71">
        <f>SUM('рабочая 2023 г'!BI798-'2022 г.'!BI798)</f>
        <v>0</v>
      </c>
      <c r="BJ799" s="71">
        <f>SUM('рабочая 2023 г'!BJ798-'2022 г.'!BJ798)</f>
        <v>0</v>
      </c>
      <c r="BK799" s="71">
        <f>SUM('рабочая 2023 г'!BK798-'2022 г.'!BK798)</f>
        <v>0</v>
      </c>
      <c r="BL799" s="73">
        <f t="shared" si="589"/>
        <v>0</v>
      </c>
      <c r="BM799" s="71">
        <f>SUM('рабочая 2023 г'!BM798-'2022 г.'!BM798)</f>
        <v>0</v>
      </c>
      <c r="BN799" s="71">
        <f>SUM('рабочая 2023 г'!BN798-'2022 г.'!BN798)</f>
        <v>0</v>
      </c>
      <c r="BO799" s="71">
        <f>SUM('рабочая 2023 г'!BO798-'2022 г.'!BO798)</f>
        <v>0</v>
      </c>
      <c r="BP799" s="71">
        <f>SUM('рабочая 2023 г'!BP798-'2022 г.'!BP798)</f>
        <v>0</v>
      </c>
      <c r="BQ799" s="71">
        <f t="shared" si="595"/>
        <v>0</v>
      </c>
      <c r="BR799" s="71"/>
      <c r="BS799" s="71"/>
      <c r="BT799" s="71"/>
      <c r="BU799" s="71"/>
      <c r="BV799" s="71"/>
      <c r="BW799" s="71"/>
      <c r="BX799" s="71"/>
      <c r="BY799" s="71"/>
      <c r="BZ799" s="71"/>
      <c r="CA799" s="71"/>
      <c r="CB799" s="71"/>
      <c r="CC799" s="71"/>
      <c r="CD799" s="71"/>
      <c r="CE799" s="71"/>
      <c r="CF799" s="71"/>
      <c r="CG799" s="71"/>
      <c r="CH799" s="71"/>
      <c r="CI799" s="71"/>
      <c r="CJ799" s="71"/>
      <c r="CK799" s="71"/>
      <c r="CL799" s="71"/>
      <c r="CM799" s="71"/>
      <c r="CN799" s="71"/>
      <c r="CO799" s="71"/>
      <c r="CP799" s="190">
        <f t="shared" si="580"/>
        <v>0</v>
      </c>
      <c r="CQ799" s="71"/>
      <c r="CR799" s="71"/>
      <c r="CS799" s="71"/>
      <c r="CT799" s="71"/>
      <c r="CU799" s="71"/>
      <c r="CV799" s="71"/>
      <c r="CW799" s="71"/>
      <c r="CX799" s="71"/>
      <c r="CY799" s="71"/>
      <c r="CZ799" s="71"/>
      <c r="DA799" s="71"/>
      <c r="DB799" s="190">
        <f t="shared" si="581"/>
        <v>0</v>
      </c>
      <c r="DC799" s="71">
        <f t="shared" si="575"/>
        <v>0</v>
      </c>
      <c r="DD799" s="71"/>
      <c r="DE799" s="71"/>
      <c r="DF799" s="71"/>
      <c r="DG799" s="190">
        <f t="shared" si="576"/>
        <v>0</v>
      </c>
      <c r="DH799" s="71">
        <f t="shared" si="577"/>
        <v>0</v>
      </c>
      <c r="DI799" s="71"/>
      <c r="DJ799" s="71"/>
      <c r="DK799" s="71"/>
      <c r="DL799" s="71"/>
      <c r="DM799" s="71"/>
      <c r="DN799" s="71"/>
      <c r="DO799" s="71"/>
      <c r="DP799" s="71"/>
      <c r="DQ799" s="71"/>
      <c r="DR799" s="71"/>
      <c r="DS799" s="71"/>
      <c r="DT799" s="71"/>
      <c r="DU799" s="71"/>
      <c r="DV799" s="71"/>
      <c r="DW799" s="71"/>
      <c r="DX799" s="71"/>
      <c r="DY799" s="71"/>
      <c r="DZ799" s="71"/>
      <c r="EA799" s="71"/>
      <c r="EB799" s="71"/>
      <c r="EC799" s="71"/>
      <c r="ED799" s="71"/>
      <c r="EE799" s="71"/>
      <c r="EF799" s="71"/>
      <c r="EG799" s="71"/>
      <c r="EH799" s="71"/>
      <c r="EI799" s="74"/>
      <c r="EJ799" s="74"/>
      <c r="EK799" s="74"/>
      <c r="EL799" s="74"/>
      <c r="EM799" s="74"/>
      <c r="EN799" s="74"/>
      <c r="EO799" s="74"/>
      <c r="EP799" s="74"/>
      <c r="EQ799" s="74"/>
      <c r="ER799" s="74"/>
      <c r="ES799" s="74"/>
      <c r="ET799" s="74"/>
      <c r="EU799" s="74"/>
      <c r="EV799" s="74"/>
      <c r="EW799" s="74"/>
      <c r="EX799" s="74"/>
      <c r="EY799" s="74"/>
      <c r="EZ799" s="74"/>
      <c r="FA799" s="74"/>
      <c r="FB799" s="74"/>
    </row>
    <row r="800" spans="2:158" s="69" customFormat="1">
      <c r="B800" s="76"/>
      <c r="C800" s="77" t="s">
        <v>388</v>
      </c>
      <c r="D800" s="71"/>
      <c r="E800" s="71"/>
      <c r="F800" s="71"/>
      <c r="G800" s="71"/>
      <c r="H800" s="71"/>
      <c r="I800" s="71"/>
      <c r="J800" s="71"/>
      <c r="K800" s="71"/>
      <c r="L800" s="71"/>
      <c r="M800" s="71"/>
      <c r="N800" s="71"/>
      <c r="O800" s="72"/>
      <c r="P800" s="71"/>
      <c r="Q800" s="71"/>
      <c r="R800" s="71"/>
      <c r="S800" s="71"/>
      <c r="T800" s="71"/>
      <c r="U800" s="71"/>
      <c r="V800" s="71"/>
      <c r="W800" s="71"/>
      <c r="X800" s="71"/>
      <c r="Y800" s="71">
        <f>SUM('рабочая 2023 г'!Y799-'2022 г.'!Y799)</f>
        <v>0</v>
      </c>
      <c r="Z800" s="73"/>
      <c r="AA800" s="73"/>
      <c r="AB800" s="73"/>
      <c r="AC800" s="73"/>
      <c r="AD800" s="73"/>
      <c r="AE800" s="73"/>
      <c r="AF800" s="75">
        <f t="shared" si="554"/>
        <v>0</v>
      </c>
      <c r="AG800" s="71">
        <f>SUM('рабочая 2023 г'!AG799-'2022 г.'!AG799)</f>
        <v>0</v>
      </c>
      <c r="AH800" s="71">
        <f>SUM('рабочая 2023 г'!AH799-'2022 г.'!AH799)</f>
        <v>0</v>
      </c>
      <c r="AI800" s="71">
        <f>SUM('рабочая 2023 г'!AI799-'2022 г.'!AI799)</f>
        <v>0</v>
      </c>
      <c r="AJ800" s="71">
        <f>SUM('рабочая 2023 г'!AJ799-'2022 г.'!AJ799)</f>
        <v>0</v>
      </c>
      <c r="AK800" s="71">
        <f>SUM('рабочая 2023 г'!AK799-'2022 г.'!AK799)</f>
        <v>0</v>
      </c>
      <c r="AL800" s="71">
        <f>SUM('рабочая 2023 г'!AL799-'2022 г.'!AL799)</f>
        <v>0</v>
      </c>
      <c r="AM800" s="71">
        <f>SUM('рабочая 2023 г'!AM799-'2022 г.'!AM799)</f>
        <v>0</v>
      </c>
      <c r="AN800" s="71">
        <f>SUM('рабочая 2023 г'!AN799-'2022 г.'!AN799)</f>
        <v>0</v>
      </c>
      <c r="AO800" s="71">
        <f>SUM('рабочая 2023 г'!AO799-'2022 г.'!AO799)</f>
        <v>0</v>
      </c>
      <c r="AP800" s="71">
        <f>SUM('рабочая 2023 г'!AP799-'2022 г.'!AP799)</f>
        <v>0</v>
      </c>
      <c r="AQ800" s="71">
        <f>SUM('рабочая 2023 г'!AQ799-'2022 г.'!AQ799)</f>
        <v>0</v>
      </c>
      <c r="AR800" s="71">
        <f>SUM('рабочая 2023 г'!AR799-'2022 г.'!AR799)</f>
        <v>0</v>
      </c>
      <c r="AS800" s="117">
        <f t="shared" si="594"/>
        <v>0</v>
      </c>
      <c r="AT800" s="71">
        <f>SUM('рабочая 2023 г'!AT799-'2022 г.'!AT799)</f>
        <v>0</v>
      </c>
      <c r="AU800" s="71">
        <f>SUM('рабочая 2023 г'!AU799-'2022 г.'!AU799)</f>
        <v>0</v>
      </c>
      <c r="AV800" s="71">
        <f>SUM('рабочая 2023 г'!AV799-'2022 г.'!AV799)</f>
        <v>0</v>
      </c>
      <c r="AW800" s="71">
        <f>SUM('рабочая 2023 г'!AW799-'2022 г.'!AW799)</f>
        <v>0</v>
      </c>
      <c r="AX800" s="71">
        <f>SUM('рабочая 2023 г'!AX799-'2022 г.'!AX799)</f>
        <v>0</v>
      </c>
      <c r="AY800" s="71">
        <f>SUM('рабочая 2023 г'!AY799-'2022 г.'!AY799)</f>
        <v>0</v>
      </c>
      <c r="AZ800" s="71">
        <f>SUM('рабочая 2023 г'!AZ799-'2022 г.'!AZ799)</f>
        <v>0</v>
      </c>
      <c r="BA800" s="71">
        <f>SUM('рабочая 2023 г'!BA799-'2022 г.'!BA799)</f>
        <v>0</v>
      </c>
      <c r="BB800" s="75">
        <f t="shared" si="590"/>
        <v>0</v>
      </c>
      <c r="BC800" s="71">
        <f>SUM('рабочая 2023 г'!BC799-'2022 г.'!BC799)</f>
        <v>0</v>
      </c>
      <c r="BD800" s="71">
        <f>SUM('рабочая 2023 г'!BD799-'2022 г.'!BD799)</f>
        <v>0</v>
      </c>
      <c r="BE800" s="71">
        <f>SUM('рабочая 2023 г'!BE799-'2022 г.'!BE799)</f>
        <v>0</v>
      </c>
      <c r="BF800" s="71">
        <f>SUM('рабочая 2023 г'!BF799-'2022 г.'!BF799)</f>
        <v>0</v>
      </c>
      <c r="BG800" s="71">
        <f>SUM('рабочая 2023 г'!BG799-'2022 г.'!BG799)</f>
        <v>0</v>
      </c>
      <c r="BH800" s="71">
        <f>SUM('рабочая 2023 г'!BH799-'2022 г.'!BH799)</f>
        <v>0</v>
      </c>
      <c r="BI800" s="71">
        <f>SUM('рабочая 2023 г'!BI799-'2022 г.'!BI799)</f>
        <v>0</v>
      </c>
      <c r="BJ800" s="71">
        <f>SUM('рабочая 2023 г'!BJ799-'2022 г.'!BJ799)</f>
        <v>0</v>
      </c>
      <c r="BK800" s="71">
        <f>SUM('рабочая 2023 г'!BK799-'2022 г.'!BK799)</f>
        <v>0</v>
      </c>
      <c r="BL800" s="73">
        <f t="shared" si="589"/>
        <v>0</v>
      </c>
      <c r="BM800" s="71">
        <f>SUM('рабочая 2023 г'!BM799-'2022 г.'!BM799)</f>
        <v>0</v>
      </c>
      <c r="BN800" s="71">
        <f>SUM('рабочая 2023 г'!BN799-'2022 г.'!BN799)</f>
        <v>0</v>
      </c>
      <c r="BO800" s="71">
        <f>SUM('рабочая 2023 г'!BO799-'2022 г.'!BO799)</f>
        <v>0</v>
      </c>
      <c r="BP800" s="71">
        <f>SUM('рабочая 2023 г'!BP799-'2022 г.'!BP799)</f>
        <v>0</v>
      </c>
      <c r="BQ800" s="71">
        <f t="shared" si="595"/>
        <v>0</v>
      </c>
      <c r="BR800" s="71"/>
      <c r="BS800" s="71"/>
      <c r="BT800" s="71"/>
      <c r="BU800" s="71"/>
      <c r="BV800" s="71"/>
      <c r="BW800" s="71"/>
      <c r="BX800" s="71"/>
      <c r="BY800" s="71"/>
      <c r="BZ800" s="71"/>
      <c r="CA800" s="71"/>
      <c r="CB800" s="71"/>
      <c r="CC800" s="71"/>
      <c r="CD800" s="71"/>
      <c r="CE800" s="71"/>
      <c r="CF800" s="71"/>
      <c r="CG800" s="71"/>
      <c r="CH800" s="71"/>
      <c r="CI800" s="71"/>
      <c r="CJ800" s="71"/>
      <c r="CK800" s="71"/>
      <c r="CL800" s="71"/>
      <c r="CM800" s="71"/>
      <c r="CN800" s="71"/>
      <c r="CO800" s="71"/>
      <c r="CP800" s="190">
        <f t="shared" si="580"/>
        <v>0</v>
      </c>
      <c r="CQ800" s="71"/>
      <c r="CR800" s="71"/>
      <c r="CS800" s="71"/>
      <c r="CT800" s="71"/>
      <c r="CU800" s="71"/>
      <c r="CV800" s="71"/>
      <c r="CW800" s="71"/>
      <c r="CX800" s="71"/>
      <c r="CY800" s="71"/>
      <c r="CZ800" s="71"/>
      <c r="DA800" s="71"/>
      <c r="DB800" s="190">
        <f t="shared" si="581"/>
        <v>0</v>
      </c>
      <c r="DC800" s="71">
        <f t="shared" si="575"/>
        <v>0</v>
      </c>
      <c r="DD800" s="71"/>
      <c r="DE800" s="71"/>
      <c r="DF800" s="71"/>
      <c r="DG800" s="190">
        <f t="shared" si="576"/>
        <v>0</v>
      </c>
      <c r="DH800" s="71">
        <f t="shared" si="577"/>
        <v>0</v>
      </c>
      <c r="DI800" s="71"/>
      <c r="DJ800" s="71"/>
      <c r="DK800" s="71"/>
      <c r="DL800" s="71"/>
      <c r="DM800" s="71"/>
      <c r="DN800" s="71"/>
      <c r="DO800" s="71"/>
      <c r="DP800" s="71"/>
      <c r="DQ800" s="71"/>
      <c r="DR800" s="71"/>
      <c r="DS800" s="71"/>
      <c r="DT800" s="71"/>
      <c r="DU800" s="71"/>
      <c r="DV800" s="71"/>
      <c r="DW800" s="71"/>
      <c r="DX800" s="71"/>
      <c r="DY800" s="71"/>
      <c r="DZ800" s="71"/>
      <c r="EA800" s="71"/>
      <c r="EB800" s="71"/>
      <c r="EC800" s="71"/>
      <c r="ED800" s="71"/>
      <c r="EE800" s="71"/>
      <c r="EF800" s="71"/>
      <c r="EG800" s="71"/>
      <c r="EH800" s="71"/>
      <c r="EI800" s="74"/>
      <c r="EJ800" s="74"/>
      <c r="EK800" s="74"/>
      <c r="EL800" s="74"/>
      <c r="EM800" s="74"/>
      <c r="EN800" s="74"/>
      <c r="EO800" s="74"/>
      <c r="EP800" s="74"/>
      <c r="EQ800" s="74"/>
      <c r="ER800" s="74"/>
      <c r="ES800" s="74"/>
      <c r="ET800" s="74"/>
      <c r="EU800" s="74"/>
      <c r="EV800" s="74"/>
      <c r="EW800" s="74"/>
      <c r="EX800" s="74"/>
      <c r="EY800" s="74"/>
      <c r="EZ800" s="74"/>
      <c r="FA800" s="74"/>
      <c r="FB800" s="74"/>
    </row>
    <row r="801" spans="2:158" s="69" customFormat="1">
      <c r="B801" s="76"/>
      <c r="C801" s="77" t="s">
        <v>389</v>
      </c>
      <c r="D801" s="71"/>
      <c r="E801" s="71"/>
      <c r="F801" s="71"/>
      <c r="G801" s="71"/>
      <c r="H801" s="71"/>
      <c r="I801" s="71"/>
      <c r="J801" s="71"/>
      <c r="K801" s="71"/>
      <c r="L801" s="71"/>
      <c r="M801" s="71"/>
      <c r="N801" s="71"/>
      <c r="O801" s="72"/>
      <c r="P801" s="71"/>
      <c r="Q801" s="71"/>
      <c r="R801" s="71"/>
      <c r="S801" s="71"/>
      <c r="T801" s="71"/>
      <c r="U801" s="71"/>
      <c r="V801" s="71"/>
      <c r="W801" s="71"/>
      <c r="X801" s="71"/>
      <c r="Y801" s="71">
        <f>SUM('рабочая 2023 г'!Y800-'2022 г.'!Y800)</f>
        <v>0</v>
      </c>
      <c r="Z801" s="73"/>
      <c r="AA801" s="73"/>
      <c r="AB801" s="73"/>
      <c r="AC801" s="73"/>
      <c r="AD801" s="73"/>
      <c r="AE801" s="73"/>
      <c r="AF801" s="75">
        <f t="shared" si="554"/>
        <v>0</v>
      </c>
      <c r="AG801" s="71">
        <f>SUM('рабочая 2023 г'!AG800-'2022 г.'!AG800)</f>
        <v>0</v>
      </c>
      <c r="AH801" s="71">
        <f>SUM('рабочая 2023 г'!AH800-'2022 г.'!AH800)</f>
        <v>0</v>
      </c>
      <c r="AI801" s="71">
        <f>SUM('рабочая 2023 г'!AI800-'2022 г.'!AI800)</f>
        <v>0</v>
      </c>
      <c r="AJ801" s="71">
        <f>SUM('рабочая 2023 г'!AJ800-'2022 г.'!AJ800)</f>
        <v>0</v>
      </c>
      <c r="AK801" s="71">
        <f>SUM('рабочая 2023 г'!AK800-'2022 г.'!AK800)</f>
        <v>0</v>
      </c>
      <c r="AL801" s="71">
        <f>SUM('рабочая 2023 г'!AL800-'2022 г.'!AL800)</f>
        <v>0</v>
      </c>
      <c r="AM801" s="71">
        <f>SUM('рабочая 2023 г'!AM800-'2022 г.'!AM800)</f>
        <v>0</v>
      </c>
      <c r="AN801" s="71">
        <f>SUM('рабочая 2023 г'!AN800-'2022 г.'!AN800)</f>
        <v>0</v>
      </c>
      <c r="AO801" s="71">
        <f>SUM('рабочая 2023 г'!AO800-'2022 г.'!AO800)</f>
        <v>0</v>
      </c>
      <c r="AP801" s="71">
        <f>SUM('рабочая 2023 г'!AP800-'2022 г.'!AP800)</f>
        <v>0</v>
      </c>
      <c r="AQ801" s="71">
        <f>SUM('рабочая 2023 г'!AQ800-'2022 г.'!AQ800)</f>
        <v>0</v>
      </c>
      <c r="AR801" s="71">
        <f>SUM('рабочая 2023 г'!AR800-'2022 г.'!AR800)</f>
        <v>0</v>
      </c>
      <c r="AS801" s="117">
        <f t="shared" si="594"/>
        <v>0</v>
      </c>
      <c r="AT801" s="71">
        <f>SUM('рабочая 2023 г'!AT800-'2022 г.'!AT800)</f>
        <v>0</v>
      </c>
      <c r="AU801" s="71">
        <f>SUM('рабочая 2023 г'!AU800-'2022 г.'!AU800)</f>
        <v>0</v>
      </c>
      <c r="AV801" s="71">
        <f>SUM('рабочая 2023 г'!AV800-'2022 г.'!AV800)</f>
        <v>0</v>
      </c>
      <c r="AW801" s="71">
        <f>SUM('рабочая 2023 г'!AW800-'2022 г.'!AW800)</f>
        <v>0</v>
      </c>
      <c r="AX801" s="71">
        <f>SUM('рабочая 2023 г'!AX800-'2022 г.'!AX800)</f>
        <v>0</v>
      </c>
      <c r="AY801" s="71">
        <f>SUM('рабочая 2023 г'!AY800-'2022 г.'!AY800)</f>
        <v>0</v>
      </c>
      <c r="AZ801" s="71">
        <f>SUM('рабочая 2023 г'!AZ800-'2022 г.'!AZ800)</f>
        <v>0</v>
      </c>
      <c r="BA801" s="71">
        <f>SUM('рабочая 2023 г'!BA800-'2022 г.'!BA800)</f>
        <v>0</v>
      </c>
      <c r="BB801" s="75">
        <f t="shared" si="590"/>
        <v>0</v>
      </c>
      <c r="BC801" s="71">
        <f>SUM('рабочая 2023 г'!BC800-'2022 г.'!BC800)</f>
        <v>0</v>
      </c>
      <c r="BD801" s="71">
        <f>SUM('рабочая 2023 г'!BD800-'2022 г.'!BD800)</f>
        <v>0</v>
      </c>
      <c r="BE801" s="71">
        <f>SUM('рабочая 2023 г'!BE800-'2022 г.'!BE800)</f>
        <v>0</v>
      </c>
      <c r="BF801" s="71">
        <f>SUM('рабочая 2023 г'!BF800-'2022 г.'!BF800)</f>
        <v>0</v>
      </c>
      <c r="BG801" s="71">
        <f>SUM('рабочая 2023 г'!BG800-'2022 г.'!BG800)</f>
        <v>0</v>
      </c>
      <c r="BH801" s="71">
        <f>SUM('рабочая 2023 г'!BH800-'2022 г.'!BH800)</f>
        <v>0</v>
      </c>
      <c r="BI801" s="71">
        <f>SUM('рабочая 2023 г'!BI800-'2022 г.'!BI800)</f>
        <v>0</v>
      </c>
      <c r="BJ801" s="71">
        <f>SUM('рабочая 2023 г'!BJ800-'2022 г.'!BJ800)</f>
        <v>0</v>
      </c>
      <c r="BK801" s="71">
        <f>SUM('рабочая 2023 г'!BK800-'2022 г.'!BK800)</f>
        <v>0</v>
      </c>
      <c r="BL801" s="73">
        <f t="shared" si="589"/>
        <v>0</v>
      </c>
      <c r="BM801" s="71">
        <f>SUM('рабочая 2023 г'!BM800-'2022 г.'!BM800)</f>
        <v>0</v>
      </c>
      <c r="BN801" s="71">
        <f>SUM('рабочая 2023 г'!BN800-'2022 г.'!BN800)</f>
        <v>0</v>
      </c>
      <c r="BO801" s="71">
        <f>SUM('рабочая 2023 г'!BO800-'2022 г.'!BO800)</f>
        <v>0</v>
      </c>
      <c r="BP801" s="71">
        <f>SUM('рабочая 2023 г'!BP800-'2022 г.'!BP800)</f>
        <v>0</v>
      </c>
      <c r="BQ801" s="71">
        <f t="shared" si="595"/>
        <v>0</v>
      </c>
      <c r="BR801" s="71"/>
      <c r="BS801" s="71"/>
      <c r="BT801" s="71"/>
      <c r="BU801" s="71"/>
      <c r="BV801" s="71"/>
      <c r="BW801" s="71"/>
      <c r="BX801" s="71"/>
      <c r="BY801" s="71"/>
      <c r="BZ801" s="71"/>
      <c r="CA801" s="71"/>
      <c r="CB801" s="71"/>
      <c r="CC801" s="71"/>
      <c r="CD801" s="71"/>
      <c r="CE801" s="71"/>
      <c r="CF801" s="71"/>
      <c r="CG801" s="71"/>
      <c r="CH801" s="71"/>
      <c r="CI801" s="71"/>
      <c r="CJ801" s="71"/>
      <c r="CK801" s="71"/>
      <c r="CL801" s="71"/>
      <c r="CM801" s="71"/>
      <c r="CN801" s="71"/>
      <c r="CO801" s="71"/>
      <c r="CP801" s="190">
        <f t="shared" si="580"/>
        <v>0</v>
      </c>
      <c r="CQ801" s="71"/>
      <c r="CR801" s="71"/>
      <c r="CS801" s="71"/>
      <c r="CT801" s="71"/>
      <c r="CU801" s="71"/>
      <c r="CV801" s="71"/>
      <c r="CW801" s="71"/>
      <c r="CX801" s="71"/>
      <c r="CY801" s="71"/>
      <c r="CZ801" s="71"/>
      <c r="DA801" s="71"/>
      <c r="DB801" s="190">
        <f t="shared" si="581"/>
        <v>0</v>
      </c>
      <c r="DC801" s="71">
        <f t="shared" si="575"/>
        <v>0</v>
      </c>
      <c r="DD801" s="71"/>
      <c r="DE801" s="71"/>
      <c r="DF801" s="71"/>
      <c r="DG801" s="190">
        <f t="shared" si="576"/>
        <v>0</v>
      </c>
      <c r="DH801" s="71">
        <f t="shared" si="577"/>
        <v>0</v>
      </c>
      <c r="DI801" s="71"/>
      <c r="DJ801" s="71"/>
      <c r="DK801" s="71"/>
      <c r="DL801" s="71"/>
      <c r="DM801" s="71"/>
      <c r="DN801" s="71"/>
      <c r="DO801" s="71"/>
      <c r="DP801" s="71"/>
      <c r="DQ801" s="71"/>
      <c r="DR801" s="71"/>
      <c r="DS801" s="71"/>
      <c r="DT801" s="71"/>
      <c r="DU801" s="71"/>
      <c r="DV801" s="71"/>
      <c r="DW801" s="71"/>
      <c r="DX801" s="71"/>
      <c r="DY801" s="71"/>
      <c r="DZ801" s="71"/>
      <c r="EA801" s="71"/>
      <c r="EB801" s="71"/>
      <c r="EC801" s="71"/>
      <c r="ED801" s="71"/>
      <c r="EE801" s="71"/>
      <c r="EF801" s="71"/>
      <c r="EG801" s="71"/>
      <c r="EH801" s="71"/>
      <c r="EI801" s="74"/>
      <c r="EJ801" s="74"/>
      <c r="EK801" s="74"/>
      <c r="EL801" s="74"/>
      <c r="EM801" s="74"/>
      <c r="EN801" s="74"/>
      <c r="EO801" s="74"/>
      <c r="EP801" s="74"/>
      <c r="EQ801" s="74"/>
      <c r="ER801" s="74"/>
      <c r="ES801" s="74"/>
      <c r="ET801" s="74"/>
      <c r="EU801" s="74"/>
      <c r="EV801" s="74"/>
      <c r="EW801" s="74"/>
      <c r="EX801" s="74"/>
      <c r="EY801" s="74"/>
      <c r="EZ801" s="74"/>
      <c r="FA801" s="74"/>
      <c r="FB801" s="74"/>
    </row>
    <row r="802" spans="2:158" s="69" customFormat="1">
      <c r="B802" s="76"/>
      <c r="C802" s="77" t="s">
        <v>390</v>
      </c>
      <c r="D802" s="71"/>
      <c r="E802" s="71"/>
      <c r="F802" s="71"/>
      <c r="G802" s="71"/>
      <c r="H802" s="71"/>
      <c r="I802" s="71"/>
      <c r="J802" s="71"/>
      <c r="K802" s="71"/>
      <c r="L802" s="71"/>
      <c r="M802" s="71"/>
      <c r="N802" s="71"/>
      <c r="O802" s="72"/>
      <c r="P802" s="71"/>
      <c r="Q802" s="71"/>
      <c r="R802" s="71"/>
      <c r="S802" s="71"/>
      <c r="T802" s="71"/>
      <c r="U802" s="71"/>
      <c r="V802" s="71"/>
      <c r="W802" s="71"/>
      <c r="X802" s="71"/>
      <c r="Y802" s="71">
        <f>SUM('рабочая 2023 г'!Y801-'2022 г.'!Y801)</f>
        <v>0</v>
      </c>
      <c r="Z802" s="73"/>
      <c r="AA802" s="73"/>
      <c r="AB802" s="73"/>
      <c r="AC802" s="73"/>
      <c r="AD802" s="73"/>
      <c r="AE802" s="73"/>
      <c r="AF802" s="75">
        <f t="shared" si="554"/>
        <v>0</v>
      </c>
      <c r="AG802" s="71">
        <f>SUM('рабочая 2023 г'!AG801-'2022 г.'!AG801)</f>
        <v>0</v>
      </c>
      <c r="AH802" s="71">
        <f>SUM('рабочая 2023 г'!AH801-'2022 г.'!AH801)</f>
        <v>0</v>
      </c>
      <c r="AI802" s="71">
        <f>SUM('рабочая 2023 г'!AI801-'2022 г.'!AI801)</f>
        <v>0</v>
      </c>
      <c r="AJ802" s="71">
        <f>SUM('рабочая 2023 г'!AJ801-'2022 г.'!AJ801)</f>
        <v>0</v>
      </c>
      <c r="AK802" s="71">
        <f>SUM('рабочая 2023 г'!AK801-'2022 г.'!AK801)</f>
        <v>0</v>
      </c>
      <c r="AL802" s="71">
        <f>SUM('рабочая 2023 г'!AL801-'2022 г.'!AL801)</f>
        <v>0</v>
      </c>
      <c r="AM802" s="71">
        <f>SUM('рабочая 2023 г'!AM801-'2022 г.'!AM801)</f>
        <v>0</v>
      </c>
      <c r="AN802" s="71">
        <f>SUM('рабочая 2023 г'!AN801-'2022 г.'!AN801)</f>
        <v>0</v>
      </c>
      <c r="AO802" s="71">
        <f>SUM('рабочая 2023 г'!AO801-'2022 г.'!AO801)</f>
        <v>0</v>
      </c>
      <c r="AP802" s="71">
        <f>SUM('рабочая 2023 г'!AP801-'2022 г.'!AP801)</f>
        <v>0</v>
      </c>
      <c r="AQ802" s="71">
        <f>SUM('рабочая 2023 г'!AQ801-'2022 г.'!AQ801)</f>
        <v>0</v>
      </c>
      <c r="AR802" s="71">
        <f>SUM('рабочая 2023 г'!AR801-'2022 г.'!AR801)</f>
        <v>0</v>
      </c>
      <c r="AS802" s="117">
        <f t="shared" si="594"/>
        <v>0</v>
      </c>
      <c r="AT802" s="71">
        <f>SUM('рабочая 2023 г'!AT801-'2022 г.'!AT801)</f>
        <v>0</v>
      </c>
      <c r="AU802" s="71">
        <f>SUM('рабочая 2023 г'!AU801-'2022 г.'!AU801)</f>
        <v>0</v>
      </c>
      <c r="AV802" s="71">
        <f>SUM('рабочая 2023 г'!AV801-'2022 г.'!AV801)</f>
        <v>0</v>
      </c>
      <c r="AW802" s="71">
        <f>SUM('рабочая 2023 г'!AW801-'2022 г.'!AW801)</f>
        <v>0</v>
      </c>
      <c r="AX802" s="71">
        <f>SUM('рабочая 2023 г'!AX801-'2022 г.'!AX801)</f>
        <v>0</v>
      </c>
      <c r="AY802" s="71">
        <f>SUM('рабочая 2023 г'!AY801-'2022 г.'!AY801)</f>
        <v>0</v>
      </c>
      <c r="AZ802" s="71">
        <f>SUM('рабочая 2023 г'!AZ801-'2022 г.'!AZ801)</f>
        <v>0</v>
      </c>
      <c r="BA802" s="71">
        <f>SUM('рабочая 2023 г'!BA801-'2022 г.'!BA801)</f>
        <v>0</v>
      </c>
      <c r="BB802" s="75">
        <f t="shared" si="590"/>
        <v>0</v>
      </c>
      <c r="BC802" s="71">
        <f>SUM('рабочая 2023 г'!BC801-'2022 г.'!BC801)</f>
        <v>0</v>
      </c>
      <c r="BD802" s="71">
        <f>SUM('рабочая 2023 г'!BD801-'2022 г.'!BD801)</f>
        <v>0</v>
      </c>
      <c r="BE802" s="71">
        <f>SUM('рабочая 2023 г'!BE801-'2022 г.'!BE801)</f>
        <v>0</v>
      </c>
      <c r="BF802" s="71">
        <f>SUM('рабочая 2023 г'!BF801-'2022 г.'!BF801)</f>
        <v>0</v>
      </c>
      <c r="BG802" s="71">
        <f>SUM('рабочая 2023 г'!BG801-'2022 г.'!BG801)</f>
        <v>0</v>
      </c>
      <c r="BH802" s="71">
        <f>SUM('рабочая 2023 г'!BH801-'2022 г.'!BH801)</f>
        <v>0</v>
      </c>
      <c r="BI802" s="71">
        <f>SUM('рабочая 2023 г'!BI801-'2022 г.'!BI801)</f>
        <v>0</v>
      </c>
      <c r="BJ802" s="71">
        <f>SUM('рабочая 2023 г'!BJ801-'2022 г.'!BJ801)</f>
        <v>0</v>
      </c>
      <c r="BK802" s="71">
        <f>SUM('рабочая 2023 г'!BK801-'2022 г.'!BK801)</f>
        <v>0</v>
      </c>
      <c r="BL802" s="73">
        <f t="shared" si="589"/>
        <v>0</v>
      </c>
      <c r="BM802" s="71">
        <f>SUM('рабочая 2023 г'!BM801-'2022 г.'!BM801)</f>
        <v>0</v>
      </c>
      <c r="BN802" s="71">
        <f>SUM('рабочая 2023 г'!BN801-'2022 г.'!BN801)</f>
        <v>0</v>
      </c>
      <c r="BO802" s="71">
        <f>SUM('рабочая 2023 г'!BO801-'2022 г.'!BO801)</f>
        <v>0</v>
      </c>
      <c r="BP802" s="71">
        <f>SUM('рабочая 2023 г'!BP801-'2022 г.'!BP801)</f>
        <v>0</v>
      </c>
      <c r="BQ802" s="71">
        <f t="shared" si="595"/>
        <v>0</v>
      </c>
      <c r="BR802" s="71"/>
      <c r="BS802" s="71"/>
      <c r="BT802" s="71"/>
      <c r="BU802" s="71"/>
      <c r="BV802" s="71"/>
      <c r="BW802" s="71"/>
      <c r="BX802" s="71"/>
      <c r="BY802" s="71"/>
      <c r="BZ802" s="71"/>
      <c r="CA802" s="71"/>
      <c r="CB802" s="71"/>
      <c r="CC802" s="71"/>
      <c r="CD802" s="71"/>
      <c r="CE802" s="71"/>
      <c r="CF802" s="71"/>
      <c r="CG802" s="71"/>
      <c r="CH802" s="71"/>
      <c r="CI802" s="71"/>
      <c r="CJ802" s="71"/>
      <c r="CK802" s="71"/>
      <c r="CL802" s="71"/>
      <c r="CM802" s="71"/>
      <c r="CN802" s="71"/>
      <c r="CO802" s="71"/>
      <c r="CP802" s="190">
        <f t="shared" si="580"/>
        <v>0</v>
      </c>
      <c r="CQ802" s="71"/>
      <c r="CR802" s="71"/>
      <c r="CS802" s="71"/>
      <c r="CT802" s="71"/>
      <c r="CU802" s="71"/>
      <c r="CV802" s="71"/>
      <c r="CW802" s="71"/>
      <c r="CX802" s="71"/>
      <c r="CY802" s="71"/>
      <c r="CZ802" s="71"/>
      <c r="DA802" s="71"/>
      <c r="DB802" s="190">
        <f t="shared" si="581"/>
        <v>0</v>
      </c>
      <c r="DC802" s="71">
        <f t="shared" si="575"/>
        <v>0</v>
      </c>
      <c r="DD802" s="71"/>
      <c r="DE802" s="71"/>
      <c r="DF802" s="71"/>
      <c r="DG802" s="190">
        <f t="shared" si="576"/>
        <v>0</v>
      </c>
      <c r="DH802" s="71">
        <f t="shared" si="577"/>
        <v>0</v>
      </c>
      <c r="DI802" s="71"/>
      <c r="DJ802" s="71"/>
      <c r="DK802" s="71"/>
      <c r="DL802" s="71"/>
      <c r="DM802" s="71"/>
      <c r="DN802" s="71"/>
      <c r="DO802" s="71"/>
      <c r="DP802" s="71"/>
      <c r="DQ802" s="71"/>
      <c r="DR802" s="71"/>
      <c r="DS802" s="71"/>
      <c r="DT802" s="71"/>
      <c r="DU802" s="71"/>
      <c r="DV802" s="71"/>
      <c r="DW802" s="71"/>
      <c r="DX802" s="71"/>
      <c r="DY802" s="71"/>
      <c r="DZ802" s="71"/>
      <c r="EA802" s="71"/>
      <c r="EB802" s="71"/>
      <c r="EC802" s="71"/>
      <c r="ED802" s="71"/>
      <c r="EE802" s="71"/>
      <c r="EF802" s="71"/>
      <c r="EG802" s="71"/>
      <c r="EH802" s="71"/>
      <c r="EI802" s="74"/>
      <c r="EJ802" s="74"/>
      <c r="EK802" s="74"/>
      <c r="EL802" s="74"/>
      <c r="EM802" s="74"/>
      <c r="EN802" s="74"/>
      <c r="EO802" s="74"/>
      <c r="EP802" s="74"/>
      <c r="EQ802" s="74"/>
      <c r="ER802" s="74"/>
      <c r="ES802" s="74"/>
      <c r="ET802" s="74"/>
      <c r="EU802" s="74"/>
      <c r="EV802" s="74"/>
      <c r="EW802" s="74"/>
      <c r="EX802" s="74"/>
      <c r="EY802" s="74"/>
      <c r="EZ802" s="74"/>
      <c r="FA802" s="74"/>
      <c r="FB802" s="74"/>
    </row>
    <row r="803" spans="2:158" s="69" customFormat="1">
      <c r="B803" s="76"/>
      <c r="C803" s="77" t="s">
        <v>391</v>
      </c>
      <c r="D803" s="71"/>
      <c r="E803" s="71"/>
      <c r="F803" s="71"/>
      <c r="G803" s="71"/>
      <c r="H803" s="71"/>
      <c r="I803" s="71"/>
      <c r="J803" s="71"/>
      <c r="K803" s="71"/>
      <c r="L803" s="71"/>
      <c r="M803" s="71"/>
      <c r="N803" s="71"/>
      <c r="O803" s="72"/>
      <c r="P803" s="71"/>
      <c r="Q803" s="71"/>
      <c r="R803" s="71"/>
      <c r="S803" s="71"/>
      <c r="T803" s="71"/>
      <c r="U803" s="71"/>
      <c r="V803" s="71"/>
      <c r="W803" s="71"/>
      <c r="X803" s="71"/>
      <c r="Y803" s="71">
        <f>SUM('рабочая 2023 г'!Y802-'2022 г.'!Y802)</f>
        <v>0</v>
      </c>
      <c r="Z803" s="73"/>
      <c r="AA803" s="73"/>
      <c r="AB803" s="73"/>
      <c r="AC803" s="73"/>
      <c r="AD803" s="73"/>
      <c r="AE803" s="73"/>
      <c r="AF803" s="75">
        <f t="shared" si="554"/>
        <v>0</v>
      </c>
      <c r="AG803" s="71">
        <f>SUM('рабочая 2023 г'!AG802-'2022 г.'!AG802)</f>
        <v>0</v>
      </c>
      <c r="AH803" s="71">
        <f>SUM('рабочая 2023 г'!AH802-'2022 г.'!AH802)</f>
        <v>0</v>
      </c>
      <c r="AI803" s="71">
        <f>SUM('рабочая 2023 г'!AI802-'2022 г.'!AI802)</f>
        <v>0</v>
      </c>
      <c r="AJ803" s="71">
        <f>SUM('рабочая 2023 г'!AJ802-'2022 г.'!AJ802)</f>
        <v>0</v>
      </c>
      <c r="AK803" s="71">
        <f>SUM('рабочая 2023 г'!AK802-'2022 г.'!AK802)</f>
        <v>0</v>
      </c>
      <c r="AL803" s="71">
        <f>SUM('рабочая 2023 г'!AL802-'2022 г.'!AL802)</f>
        <v>0</v>
      </c>
      <c r="AM803" s="71">
        <f>SUM('рабочая 2023 г'!AM802-'2022 г.'!AM802)</f>
        <v>0</v>
      </c>
      <c r="AN803" s="71">
        <f>SUM('рабочая 2023 г'!AN802-'2022 г.'!AN802)</f>
        <v>0</v>
      </c>
      <c r="AO803" s="71">
        <f>SUM('рабочая 2023 г'!AO802-'2022 г.'!AO802)</f>
        <v>0</v>
      </c>
      <c r="AP803" s="71">
        <f>SUM('рабочая 2023 г'!AP802-'2022 г.'!AP802)</f>
        <v>0</v>
      </c>
      <c r="AQ803" s="71">
        <f>SUM('рабочая 2023 г'!AQ802-'2022 г.'!AQ802)</f>
        <v>0</v>
      </c>
      <c r="AR803" s="71">
        <f>SUM('рабочая 2023 г'!AR802-'2022 г.'!AR802)</f>
        <v>0</v>
      </c>
      <c r="AS803" s="117">
        <f t="shared" si="594"/>
        <v>0</v>
      </c>
      <c r="AT803" s="71">
        <f>SUM('рабочая 2023 г'!AT802-'2022 г.'!AT802)</f>
        <v>0</v>
      </c>
      <c r="AU803" s="71">
        <f>SUM('рабочая 2023 г'!AU802-'2022 г.'!AU802)</f>
        <v>0</v>
      </c>
      <c r="AV803" s="71">
        <f>SUM('рабочая 2023 г'!AV802-'2022 г.'!AV802)</f>
        <v>0</v>
      </c>
      <c r="AW803" s="71">
        <f>SUM('рабочая 2023 г'!AW802-'2022 г.'!AW802)</f>
        <v>0</v>
      </c>
      <c r="AX803" s="71">
        <f>SUM('рабочая 2023 г'!AX802-'2022 г.'!AX802)</f>
        <v>0</v>
      </c>
      <c r="AY803" s="71">
        <f>SUM('рабочая 2023 г'!AY802-'2022 г.'!AY802)</f>
        <v>0</v>
      </c>
      <c r="AZ803" s="71">
        <f>SUM('рабочая 2023 г'!AZ802-'2022 г.'!AZ802)</f>
        <v>0</v>
      </c>
      <c r="BA803" s="71">
        <f>SUM('рабочая 2023 г'!BA802-'2022 г.'!BA802)</f>
        <v>0</v>
      </c>
      <c r="BB803" s="75">
        <f t="shared" ref="BB803:BB810" si="596">SUM(BF803,BC803:BD803)</f>
        <v>0</v>
      </c>
      <c r="BC803" s="71">
        <f>SUM('рабочая 2023 г'!BC802-'2022 г.'!BC802)</f>
        <v>0</v>
      </c>
      <c r="BD803" s="71">
        <f>SUM('рабочая 2023 г'!BD802-'2022 г.'!BD802)</f>
        <v>0</v>
      </c>
      <c r="BE803" s="71">
        <f>SUM('рабочая 2023 г'!BE802-'2022 г.'!BE802)</f>
        <v>0</v>
      </c>
      <c r="BF803" s="71">
        <f>SUM('рабочая 2023 г'!BF802-'2022 г.'!BF802)</f>
        <v>0</v>
      </c>
      <c r="BG803" s="71">
        <f>SUM('рабочая 2023 г'!BG802-'2022 г.'!BG802)</f>
        <v>0</v>
      </c>
      <c r="BH803" s="71">
        <f>SUM('рабочая 2023 г'!BH802-'2022 г.'!BH802)</f>
        <v>0</v>
      </c>
      <c r="BI803" s="71">
        <f>SUM('рабочая 2023 г'!BI802-'2022 г.'!BI802)</f>
        <v>0</v>
      </c>
      <c r="BJ803" s="71">
        <f>SUM('рабочая 2023 г'!BJ802-'2022 г.'!BJ802)</f>
        <v>0</v>
      </c>
      <c r="BK803" s="71">
        <f>SUM('рабочая 2023 г'!BK802-'2022 г.'!BK802)</f>
        <v>0</v>
      </c>
      <c r="BL803" s="73">
        <f t="shared" si="589"/>
        <v>0</v>
      </c>
      <c r="BM803" s="71">
        <f>SUM('рабочая 2023 г'!BM802-'2022 г.'!BM802)</f>
        <v>0</v>
      </c>
      <c r="BN803" s="71">
        <f>SUM('рабочая 2023 г'!BN802-'2022 г.'!BN802)</f>
        <v>0</v>
      </c>
      <c r="BO803" s="71">
        <f>SUM('рабочая 2023 г'!BO802-'2022 г.'!BO802)</f>
        <v>0</v>
      </c>
      <c r="BP803" s="71">
        <f>SUM('рабочая 2023 г'!BP802-'2022 г.'!BP802)</f>
        <v>0</v>
      </c>
      <c r="BQ803" s="71">
        <f t="shared" si="595"/>
        <v>0</v>
      </c>
      <c r="BR803" s="71"/>
      <c r="BS803" s="71"/>
      <c r="BT803" s="71"/>
      <c r="BU803" s="71"/>
      <c r="BV803" s="71"/>
      <c r="BW803" s="71"/>
      <c r="BX803" s="71"/>
      <c r="BY803" s="71"/>
      <c r="BZ803" s="71"/>
      <c r="CA803" s="71"/>
      <c r="CB803" s="71"/>
      <c r="CC803" s="71"/>
      <c r="CD803" s="71"/>
      <c r="CE803" s="71"/>
      <c r="CF803" s="71"/>
      <c r="CG803" s="71"/>
      <c r="CH803" s="71"/>
      <c r="CI803" s="71"/>
      <c r="CJ803" s="71"/>
      <c r="CK803" s="71"/>
      <c r="CL803" s="71"/>
      <c r="CM803" s="71"/>
      <c r="CN803" s="71"/>
      <c r="CO803" s="71"/>
      <c r="CP803" s="190">
        <f t="shared" si="580"/>
        <v>0</v>
      </c>
      <c r="CQ803" s="71"/>
      <c r="CR803" s="71"/>
      <c r="CS803" s="71"/>
      <c r="CT803" s="71"/>
      <c r="CU803" s="71"/>
      <c r="CV803" s="71"/>
      <c r="CW803" s="71"/>
      <c r="CX803" s="71"/>
      <c r="CY803" s="71"/>
      <c r="CZ803" s="71"/>
      <c r="DA803" s="71"/>
      <c r="DB803" s="190">
        <f t="shared" si="581"/>
        <v>0</v>
      </c>
      <c r="DC803" s="71">
        <f t="shared" si="575"/>
        <v>0</v>
      </c>
      <c r="DD803" s="71"/>
      <c r="DE803" s="71"/>
      <c r="DF803" s="71"/>
      <c r="DG803" s="190">
        <f t="shared" si="576"/>
        <v>0</v>
      </c>
      <c r="DH803" s="71">
        <f t="shared" si="577"/>
        <v>0</v>
      </c>
      <c r="DI803" s="71"/>
      <c r="DJ803" s="71"/>
      <c r="DK803" s="71"/>
      <c r="DL803" s="71"/>
      <c r="DM803" s="71"/>
      <c r="DN803" s="71"/>
      <c r="DO803" s="71"/>
      <c r="DP803" s="71"/>
      <c r="DQ803" s="71"/>
      <c r="DR803" s="71"/>
      <c r="DS803" s="71"/>
      <c r="DT803" s="71"/>
      <c r="DU803" s="71"/>
      <c r="DV803" s="71"/>
      <c r="DW803" s="71"/>
      <c r="DX803" s="71"/>
      <c r="DY803" s="71"/>
      <c r="DZ803" s="71"/>
      <c r="EA803" s="71"/>
      <c r="EB803" s="71"/>
      <c r="EC803" s="71"/>
      <c r="ED803" s="71"/>
      <c r="EE803" s="71"/>
      <c r="EF803" s="71"/>
      <c r="EG803" s="71"/>
      <c r="EH803" s="71"/>
      <c r="EI803" s="74"/>
      <c r="EJ803" s="74"/>
      <c r="EK803" s="74"/>
      <c r="EL803" s="74"/>
      <c r="EM803" s="74"/>
      <c r="EN803" s="74"/>
      <c r="EO803" s="74"/>
      <c r="EP803" s="74"/>
      <c r="EQ803" s="74"/>
      <c r="ER803" s="74"/>
      <c r="ES803" s="74"/>
      <c r="ET803" s="74"/>
      <c r="EU803" s="74"/>
      <c r="EV803" s="74"/>
      <c r="EW803" s="74"/>
      <c r="EX803" s="74"/>
      <c r="EY803" s="74"/>
      <c r="EZ803" s="74"/>
      <c r="FA803" s="74"/>
      <c r="FB803" s="74"/>
    </row>
    <row r="804" spans="2:158" s="69" customFormat="1">
      <c r="B804" s="76"/>
      <c r="C804" s="77" t="s">
        <v>392</v>
      </c>
      <c r="D804" s="71"/>
      <c r="E804" s="71"/>
      <c r="F804" s="71"/>
      <c r="G804" s="71"/>
      <c r="H804" s="71"/>
      <c r="I804" s="71"/>
      <c r="J804" s="71"/>
      <c r="K804" s="71"/>
      <c r="L804" s="71"/>
      <c r="M804" s="71"/>
      <c r="N804" s="71"/>
      <c r="O804" s="72"/>
      <c r="P804" s="71"/>
      <c r="Q804" s="71"/>
      <c r="R804" s="71"/>
      <c r="S804" s="71"/>
      <c r="T804" s="71"/>
      <c r="U804" s="71"/>
      <c r="V804" s="71"/>
      <c r="W804" s="71"/>
      <c r="X804" s="71"/>
      <c r="Y804" s="71">
        <f>SUM('рабочая 2023 г'!Y803-'2022 г.'!Y803)</f>
        <v>0</v>
      </c>
      <c r="Z804" s="73"/>
      <c r="AA804" s="73"/>
      <c r="AB804" s="73"/>
      <c r="AC804" s="73"/>
      <c r="AD804" s="73"/>
      <c r="AE804" s="73"/>
      <c r="AF804" s="75">
        <f t="shared" si="554"/>
        <v>0</v>
      </c>
      <c r="AG804" s="71">
        <f>SUM('рабочая 2023 г'!AG803-'2022 г.'!AG803)</f>
        <v>0</v>
      </c>
      <c r="AH804" s="71">
        <f>SUM('рабочая 2023 г'!AH803-'2022 г.'!AH803)</f>
        <v>0</v>
      </c>
      <c r="AI804" s="71">
        <f>SUM('рабочая 2023 г'!AI803-'2022 г.'!AI803)</f>
        <v>0</v>
      </c>
      <c r="AJ804" s="71">
        <f>SUM('рабочая 2023 г'!AJ803-'2022 г.'!AJ803)</f>
        <v>0</v>
      </c>
      <c r="AK804" s="71">
        <f>SUM('рабочая 2023 г'!AK803-'2022 г.'!AK803)</f>
        <v>0</v>
      </c>
      <c r="AL804" s="71">
        <f>SUM('рабочая 2023 г'!AL803-'2022 г.'!AL803)</f>
        <v>0</v>
      </c>
      <c r="AM804" s="71">
        <f>SUM('рабочая 2023 г'!AM803-'2022 г.'!AM803)</f>
        <v>0</v>
      </c>
      <c r="AN804" s="71">
        <f>SUM('рабочая 2023 г'!AN803-'2022 г.'!AN803)</f>
        <v>0</v>
      </c>
      <c r="AO804" s="71">
        <f>SUM('рабочая 2023 г'!AO803-'2022 г.'!AO803)</f>
        <v>0</v>
      </c>
      <c r="AP804" s="71">
        <f>SUM('рабочая 2023 г'!AP803-'2022 г.'!AP803)</f>
        <v>0</v>
      </c>
      <c r="AQ804" s="71">
        <f>SUM('рабочая 2023 г'!AQ803-'2022 г.'!AQ803)</f>
        <v>0</v>
      </c>
      <c r="AR804" s="71">
        <f>SUM('рабочая 2023 г'!AR803-'2022 г.'!AR803)</f>
        <v>0</v>
      </c>
      <c r="AS804" s="117">
        <f t="shared" si="594"/>
        <v>0</v>
      </c>
      <c r="AT804" s="71">
        <f>SUM('рабочая 2023 г'!AT803-'2022 г.'!AT803)</f>
        <v>0</v>
      </c>
      <c r="AU804" s="71">
        <f>SUM('рабочая 2023 г'!AU803-'2022 г.'!AU803)</f>
        <v>0</v>
      </c>
      <c r="AV804" s="71">
        <f>SUM('рабочая 2023 г'!AV803-'2022 г.'!AV803)</f>
        <v>0</v>
      </c>
      <c r="AW804" s="71">
        <f>SUM('рабочая 2023 г'!AW803-'2022 г.'!AW803)</f>
        <v>0</v>
      </c>
      <c r="AX804" s="71">
        <f>SUM('рабочая 2023 г'!AX803-'2022 г.'!AX803)</f>
        <v>0</v>
      </c>
      <c r="AY804" s="71">
        <f>SUM('рабочая 2023 г'!AY803-'2022 г.'!AY803)</f>
        <v>0</v>
      </c>
      <c r="AZ804" s="71">
        <f>SUM('рабочая 2023 г'!AZ803-'2022 г.'!AZ803)</f>
        <v>0</v>
      </c>
      <c r="BA804" s="71">
        <f>SUM('рабочая 2023 г'!BA803-'2022 г.'!BA803)</f>
        <v>0</v>
      </c>
      <c r="BB804" s="75">
        <f t="shared" si="596"/>
        <v>0</v>
      </c>
      <c r="BC804" s="71">
        <f>SUM('рабочая 2023 г'!BC803-'2022 г.'!BC803)</f>
        <v>0</v>
      </c>
      <c r="BD804" s="71">
        <f>SUM('рабочая 2023 г'!BD803-'2022 г.'!BD803)</f>
        <v>0</v>
      </c>
      <c r="BE804" s="71">
        <f>SUM('рабочая 2023 г'!BE803-'2022 г.'!BE803)</f>
        <v>0</v>
      </c>
      <c r="BF804" s="71">
        <f>SUM('рабочая 2023 г'!BF803-'2022 г.'!BF803)</f>
        <v>0</v>
      </c>
      <c r="BG804" s="71">
        <f>SUM('рабочая 2023 г'!BG803-'2022 г.'!BG803)</f>
        <v>0</v>
      </c>
      <c r="BH804" s="71">
        <f>SUM('рабочая 2023 г'!BH803-'2022 г.'!BH803)</f>
        <v>0</v>
      </c>
      <c r="BI804" s="71">
        <f>SUM('рабочая 2023 г'!BI803-'2022 г.'!BI803)</f>
        <v>0</v>
      </c>
      <c r="BJ804" s="71">
        <f>SUM('рабочая 2023 г'!BJ803-'2022 г.'!BJ803)</f>
        <v>0</v>
      </c>
      <c r="BK804" s="71">
        <f>SUM('рабочая 2023 г'!BK803-'2022 г.'!BK803)</f>
        <v>0</v>
      </c>
      <c r="BL804" s="73">
        <f t="shared" si="589"/>
        <v>0</v>
      </c>
      <c r="BM804" s="71">
        <f>SUM('рабочая 2023 г'!BM803-'2022 г.'!BM803)</f>
        <v>0</v>
      </c>
      <c r="BN804" s="71">
        <f>SUM('рабочая 2023 г'!BN803-'2022 г.'!BN803)</f>
        <v>0</v>
      </c>
      <c r="BO804" s="71">
        <f>SUM('рабочая 2023 г'!BO803-'2022 г.'!BO803)</f>
        <v>0</v>
      </c>
      <c r="BP804" s="71">
        <f>SUM('рабочая 2023 г'!BP803-'2022 г.'!BP803)</f>
        <v>0</v>
      </c>
      <c r="BQ804" s="71">
        <f t="shared" si="595"/>
        <v>0</v>
      </c>
      <c r="BR804" s="71"/>
      <c r="BS804" s="71"/>
      <c r="BT804" s="71"/>
      <c r="BU804" s="71"/>
      <c r="BV804" s="71"/>
      <c r="BW804" s="71"/>
      <c r="BX804" s="71"/>
      <c r="BY804" s="71"/>
      <c r="BZ804" s="71"/>
      <c r="CA804" s="71"/>
      <c r="CB804" s="71"/>
      <c r="CC804" s="71"/>
      <c r="CD804" s="71"/>
      <c r="CE804" s="71"/>
      <c r="CF804" s="71"/>
      <c r="CG804" s="71"/>
      <c r="CH804" s="71"/>
      <c r="CI804" s="71"/>
      <c r="CJ804" s="71"/>
      <c r="CK804" s="71"/>
      <c r="CL804" s="71"/>
      <c r="CM804" s="71"/>
      <c r="CN804" s="71"/>
      <c r="CO804" s="71"/>
      <c r="CP804" s="190">
        <f t="shared" si="580"/>
        <v>0</v>
      </c>
      <c r="CQ804" s="71"/>
      <c r="CR804" s="71"/>
      <c r="CS804" s="71"/>
      <c r="CT804" s="71"/>
      <c r="CU804" s="71"/>
      <c r="CV804" s="71"/>
      <c r="CW804" s="71"/>
      <c r="CX804" s="71"/>
      <c r="CY804" s="71"/>
      <c r="CZ804" s="71"/>
      <c r="DA804" s="71"/>
      <c r="DB804" s="190">
        <f t="shared" si="581"/>
        <v>0</v>
      </c>
      <c r="DC804" s="71">
        <f t="shared" si="575"/>
        <v>0</v>
      </c>
      <c r="DD804" s="71"/>
      <c r="DE804" s="71"/>
      <c r="DF804" s="71"/>
      <c r="DG804" s="190">
        <f t="shared" si="576"/>
        <v>0</v>
      </c>
      <c r="DH804" s="71">
        <f t="shared" si="577"/>
        <v>0</v>
      </c>
      <c r="DI804" s="71"/>
      <c r="DJ804" s="71"/>
      <c r="DK804" s="71"/>
      <c r="DL804" s="71"/>
      <c r="DM804" s="71"/>
      <c r="DN804" s="71"/>
      <c r="DO804" s="71"/>
      <c r="DP804" s="71"/>
      <c r="DQ804" s="71"/>
      <c r="DR804" s="71"/>
      <c r="DS804" s="71"/>
      <c r="DT804" s="71"/>
      <c r="DU804" s="71"/>
      <c r="DV804" s="71"/>
      <c r="DW804" s="71"/>
      <c r="DX804" s="71"/>
      <c r="DY804" s="71"/>
      <c r="DZ804" s="71"/>
      <c r="EA804" s="71"/>
      <c r="EB804" s="71"/>
      <c r="EC804" s="71"/>
      <c r="ED804" s="71"/>
      <c r="EE804" s="71"/>
      <c r="EF804" s="71"/>
      <c r="EG804" s="71"/>
      <c r="EH804" s="71"/>
      <c r="EI804" s="74"/>
      <c r="EJ804" s="74"/>
      <c r="EK804" s="74"/>
      <c r="EL804" s="74"/>
      <c r="EM804" s="74"/>
      <c r="EN804" s="74"/>
      <c r="EO804" s="74"/>
      <c r="EP804" s="74"/>
      <c r="EQ804" s="74"/>
      <c r="ER804" s="74"/>
      <c r="ES804" s="74"/>
      <c r="ET804" s="74"/>
      <c r="EU804" s="74"/>
      <c r="EV804" s="74"/>
      <c r="EW804" s="74"/>
      <c r="EX804" s="74"/>
      <c r="EY804" s="74"/>
      <c r="EZ804" s="74"/>
      <c r="FA804" s="74"/>
      <c r="FB804" s="74"/>
    </row>
    <row r="805" spans="2:158" s="69" customFormat="1">
      <c r="B805" s="76"/>
      <c r="C805" s="77" t="s">
        <v>393</v>
      </c>
      <c r="D805" s="71"/>
      <c r="E805" s="71"/>
      <c r="F805" s="71"/>
      <c r="G805" s="71"/>
      <c r="H805" s="71"/>
      <c r="I805" s="71"/>
      <c r="J805" s="71"/>
      <c r="K805" s="71"/>
      <c r="L805" s="71"/>
      <c r="M805" s="71"/>
      <c r="N805" s="71"/>
      <c r="O805" s="72"/>
      <c r="P805" s="71"/>
      <c r="Q805" s="71"/>
      <c r="R805" s="71"/>
      <c r="S805" s="71"/>
      <c r="T805" s="71"/>
      <c r="U805" s="71"/>
      <c r="V805" s="71"/>
      <c r="W805" s="71"/>
      <c r="X805" s="71"/>
      <c r="Y805" s="71">
        <f>SUM('рабочая 2023 г'!Y804-'2022 г.'!Y804)</f>
        <v>0</v>
      </c>
      <c r="Z805" s="73"/>
      <c r="AA805" s="73"/>
      <c r="AB805" s="73"/>
      <c r="AC805" s="73"/>
      <c r="AD805" s="73"/>
      <c r="AE805" s="73"/>
      <c r="AF805" s="75">
        <f t="shared" si="554"/>
        <v>0</v>
      </c>
      <c r="AG805" s="71">
        <f>SUM('рабочая 2023 г'!AG804-'2022 г.'!AG804)</f>
        <v>0</v>
      </c>
      <c r="AH805" s="71">
        <f>SUM('рабочая 2023 г'!AH804-'2022 г.'!AH804)</f>
        <v>0</v>
      </c>
      <c r="AI805" s="71">
        <f>SUM('рабочая 2023 г'!AI804-'2022 г.'!AI804)</f>
        <v>0</v>
      </c>
      <c r="AJ805" s="71">
        <f>SUM('рабочая 2023 г'!AJ804-'2022 г.'!AJ804)</f>
        <v>0</v>
      </c>
      <c r="AK805" s="71">
        <f>SUM('рабочая 2023 г'!AK804-'2022 г.'!AK804)</f>
        <v>0</v>
      </c>
      <c r="AL805" s="71">
        <f>SUM('рабочая 2023 г'!AL804-'2022 г.'!AL804)</f>
        <v>0</v>
      </c>
      <c r="AM805" s="71">
        <f>SUM('рабочая 2023 г'!AM804-'2022 г.'!AM804)</f>
        <v>0</v>
      </c>
      <c r="AN805" s="71">
        <f>SUM('рабочая 2023 г'!AN804-'2022 г.'!AN804)</f>
        <v>0</v>
      </c>
      <c r="AO805" s="71">
        <f>SUM('рабочая 2023 г'!AO804-'2022 г.'!AO804)</f>
        <v>0</v>
      </c>
      <c r="AP805" s="71">
        <f>SUM('рабочая 2023 г'!AP804-'2022 г.'!AP804)</f>
        <v>0</v>
      </c>
      <c r="AQ805" s="71">
        <f>SUM('рабочая 2023 г'!AQ804-'2022 г.'!AQ804)</f>
        <v>0</v>
      </c>
      <c r="AR805" s="71">
        <f>SUM('рабочая 2023 г'!AR804-'2022 г.'!AR804)</f>
        <v>0</v>
      </c>
      <c r="AS805" s="117">
        <f t="shared" si="594"/>
        <v>0</v>
      </c>
      <c r="AT805" s="71">
        <f>SUM('рабочая 2023 г'!AT804-'2022 г.'!AT804)</f>
        <v>0</v>
      </c>
      <c r="AU805" s="71">
        <f>SUM('рабочая 2023 г'!AU804-'2022 г.'!AU804)</f>
        <v>0</v>
      </c>
      <c r="AV805" s="71">
        <f>SUM('рабочая 2023 г'!AV804-'2022 г.'!AV804)</f>
        <v>0</v>
      </c>
      <c r="AW805" s="71">
        <f>SUM('рабочая 2023 г'!AW804-'2022 г.'!AW804)</f>
        <v>0</v>
      </c>
      <c r="AX805" s="71">
        <f>SUM('рабочая 2023 г'!AX804-'2022 г.'!AX804)</f>
        <v>0</v>
      </c>
      <c r="AY805" s="71">
        <f>SUM('рабочая 2023 г'!AY804-'2022 г.'!AY804)</f>
        <v>0</v>
      </c>
      <c r="AZ805" s="71">
        <f>SUM('рабочая 2023 г'!AZ804-'2022 г.'!AZ804)</f>
        <v>0</v>
      </c>
      <c r="BA805" s="71">
        <f>SUM('рабочая 2023 г'!BA804-'2022 г.'!BA804)</f>
        <v>0</v>
      </c>
      <c r="BB805" s="75">
        <f t="shared" si="596"/>
        <v>0</v>
      </c>
      <c r="BC805" s="71">
        <f>SUM('рабочая 2023 г'!BC804-'2022 г.'!BC804)</f>
        <v>0</v>
      </c>
      <c r="BD805" s="71">
        <f>SUM('рабочая 2023 г'!BD804-'2022 г.'!BD804)</f>
        <v>0</v>
      </c>
      <c r="BE805" s="71">
        <f>SUM('рабочая 2023 г'!BE804-'2022 г.'!BE804)</f>
        <v>0</v>
      </c>
      <c r="BF805" s="71">
        <f>SUM('рабочая 2023 г'!BF804-'2022 г.'!BF804)</f>
        <v>0</v>
      </c>
      <c r="BG805" s="71">
        <f>SUM('рабочая 2023 г'!BG804-'2022 г.'!BG804)</f>
        <v>0</v>
      </c>
      <c r="BH805" s="71">
        <f>SUM('рабочая 2023 г'!BH804-'2022 г.'!BH804)</f>
        <v>0</v>
      </c>
      <c r="BI805" s="71">
        <f>SUM('рабочая 2023 г'!BI804-'2022 г.'!BI804)</f>
        <v>0</v>
      </c>
      <c r="BJ805" s="71">
        <f>SUM('рабочая 2023 г'!BJ804-'2022 г.'!BJ804)</f>
        <v>0</v>
      </c>
      <c r="BK805" s="71">
        <f>SUM('рабочая 2023 г'!BK804-'2022 г.'!BK804)</f>
        <v>0</v>
      </c>
      <c r="BL805" s="73">
        <f t="shared" si="589"/>
        <v>0</v>
      </c>
      <c r="BM805" s="71">
        <f>SUM('рабочая 2023 г'!BM804-'2022 г.'!BM804)</f>
        <v>0</v>
      </c>
      <c r="BN805" s="71">
        <f>SUM('рабочая 2023 г'!BN804-'2022 г.'!BN804)</f>
        <v>0</v>
      </c>
      <c r="BO805" s="71">
        <f>SUM('рабочая 2023 г'!BO804-'2022 г.'!BO804)</f>
        <v>0</v>
      </c>
      <c r="BP805" s="71">
        <f>SUM('рабочая 2023 г'!BP804-'2022 г.'!BP804)</f>
        <v>0</v>
      </c>
      <c r="BQ805" s="71">
        <f t="shared" si="595"/>
        <v>0</v>
      </c>
      <c r="BR805" s="71"/>
      <c r="BS805" s="71"/>
      <c r="BT805" s="71"/>
      <c r="BU805" s="71"/>
      <c r="BV805" s="71"/>
      <c r="BW805" s="71"/>
      <c r="BX805" s="71"/>
      <c r="BY805" s="71"/>
      <c r="BZ805" s="71"/>
      <c r="CA805" s="71"/>
      <c r="CB805" s="71"/>
      <c r="CC805" s="71"/>
      <c r="CD805" s="71"/>
      <c r="CE805" s="71"/>
      <c r="CF805" s="71"/>
      <c r="CG805" s="71"/>
      <c r="CH805" s="71"/>
      <c r="CI805" s="71"/>
      <c r="CJ805" s="71"/>
      <c r="CK805" s="71"/>
      <c r="CL805" s="71"/>
      <c r="CM805" s="71"/>
      <c r="CN805" s="71"/>
      <c r="CO805" s="71"/>
      <c r="CP805" s="190">
        <f t="shared" si="580"/>
        <v>0</v>
      </c>
      <c r="CQ805" s="71"/>
      <c r="CR805" s="71"/>
      <c r="CS805" s="71"/>
      <c r="CT805" s="71"/>
      <c r="CU805" s="71"/>
      <c r="CV805" s="71"/>
      <c r="CW805" s="71"/>
      <c r="CX805" s="71"/>
      <c r="CY805" s="71"/>
      <c r="CZ805" s="71"/>
      <c r="DA805" s="71"/>
      <c r="DB805" s="190">
        <f t="shared" si="581"/>
        <v>0</v>
      </c>
      <c r="DC805" s="71">
        <f t="shared" si="575"/>
        <v>0</v>
      </c>
      <c r="DD805" s="71"/>
      <c r="DE805" s="71"/>
      <c r="DF805" s="71"/>
      <c r="DG805" s="190">
        <f t="shared" si="576"/>
        <v>0</v>
      </c>
      <c r="DH805" s="71">
        <f t="shared" si="577"/>
        <v>0</v>
      </c>
      <c r="DI805" s="71"/>
      <c r="DJ805" s="71"/>
      <c r="DK805" s="71"/>
      <c r="DL805" s="71"/>
      <c r="DM805" s="71"/>
      <c r="DN805" s="71"/>
      <c r="DO805" s="71"/>
      <c r="DP805" s="71"/>
      <c r="DQ805" s="71"/>
      <c r="DR805" s="71"/>
      <c r="DS805" s="71"/>
      <c r="DT805" s="71"/>
      <c r="DU805" s="71"/>
      <c r="DV805" s="71"/>
      <c r="DW805" s="71"/>
      <c r="DX805" s="71"/>
      <c r="DY805" s="71"/>
      <c r="DZ805" s="71"/>
      <c r="EA805" s="71"/>
      <c r="EB805" s="71"/>
      <c r="EC805" s="71"/>
      <c r="ED805" s="71"/>
      <c r="EE805" s="71"/>
      <c r="EF805" s="71"/>
      <c r="EG805" s="71"/>
      <c r="EH805" s="71"/>
      <c r="EI805" s="74"/>
      <c r="EJ805" s="74"/>
      <c r="EK805" s="74"/>
      <c r="EL805" s="74"/>
      <c r="EM805" s="74"/>
      <c r="EN805" s="74"/>
      <c r="EO805" s="74"/>
      <c r="EP805" s="74"/>
      <c r="EQ805" s="74"/>
      <c r="ER805" s="74"/>
      <c r="ES805" s="74"/>
      <c r="ET805" s="74"/>
      <c r="EU805" s="74"/>
      <c r="EV805" s="74"/>
      <c r="EW805" s="74"/>
      <c r="EX805" s="74"/>
      <c r="EY805" s="74"/>
      <c r="EZ805" s="74"/>
      <c r="FA805" s="74"/>
      <c r="FB805" s="74"/>
    </row>
    <row r="806" spans="2:158" s="69" customFormat="1">
      <c r="B806" s="76"/>
      <c r="C806" s="77" t="s">
        <v>394</v>
      </c>
      <c r="D806" s="71"/>
      <c r="E806" s="71"/>
      <c r="F806" s="71"/>
      <c r="G806" s="71"/>
      <c r="H806" s="71"/>
      <c r="I806" s="71"/>
      <c r="J806" s="71"/>
      <c r="K806" s="71"/>
      <c r="L806" s="71"/>
      <c r="M806" s="71"/>
      <c r="N806" s="71"/>
      <c r="O806" s="72"/>
      <c r="P806" s="71"/>
      <c r="Q806" s="71"/>
      <c r="R806" s="71"/>
      <c r="S806" s="71"/>
      <c r="T806" s="71"/>
      <c r="U806" s="71"/>
      <c r="V806" s="71"/>
      <c r="W806" s="71"/>
      <c r="X806" s="71"/>
      <c r="Y806" s="71">
        <f>SUM('рабочая 2023 г'!Y805-'2022 г.'!Y805)</f>
        <v>0</v>
      </c>
      <c r="Z806" s="73"/>
      <c r="AA806" s="73"/>
      <c r="AB806" s="73"/>
      <c r="AC806" s="73"/>
      <c r="AD806" s="73"/>
      <c r="AE806" s="73"/>
      <c r="AF806" s="75">
        <f t="shared" si="554"/>
        <v>0</v>
      </c>
      <c r="AG806" s="71">
        <f>SUM('рабочая 2023 г'!AG805-'2022 г.'!AG805)</f>
        <v>0</v>
      </c>
      <c r="AH806" s="71">
        <f>SUM('рабочая 2023 г'!AH805-'2022 г.'!AH805)</f>
        <v>0</v>
      </c>
      <c r="AI806" s="71">
        <f>SUM('рабочая 2023 г'!AI805-'2022 г.'!AI805)</f>
        <v>0</v>
      </c>
      <c r="AJ806" s="71">
        <f>SUM('рабочая 2023 г'!AJ805-'2022 г.'!AJ805)</f>
        <v>0</v>
      </c>
      <c r="AK806" s="71">
        <f>SUM('рабочая 2023 г'!AK805-'2022 г.'!AK805)</f>
        <v>0</v>
      </c>
      <c r="AL806" s="71">
        <f>SUM('рабочая 2023 г'!AL805-'2022 г.'!AL805)</f>
        <v>0</v>
      </c>
      <c r="AM806" s="71">
        <f>SUM('рабочая 2023 г'!AM805-'2022 г.'!AM805)</f>
        <v>0</v>
      </c>
      <c r="AN806" s="71">
        <f>SUM('рабочая 2023 г'!AN805-'2022 г.'!AN805)</f>
        <v>0</v>
      </c>
      <c r="AO806" s="71">
        <f>SUM('рабочая 2023 г'!AO805-'2022 г.'!AO805)</f>
        <v>0</v>
      </c>
      <c r="AP806" s="71">
        <f>SUM('рабочая 2023 г'!AP805-'2022 г.'!AP805)</f>
        <v>0</v>
      </c>
      <c r="AQ806" s="71">
        <f>SUM('рабочая 2023 г'!AQ805-'2022 г.'!AQ805)</f>
        <v>0</v>
      </c>
      <c r="AR806" s="71">
        <f>SUM('рабочая 2023 г'!AR805-'2022 г.'!AR805)</f>
        <v>0</v>
      </c>
      <c r="AS806" s="117">
        <f t="shared" si="594"/>
        <v>0</v>
      </c>
      <c r="AT806" s="71">
        <f>SUM('рабочая 2023 г'!AT805-'2022 г.'!AT805)</f>
        <v>0</v>
      </c>
      <c r="AU806" s="71">
        <f>SUM('рабочая 2023 г'!AU805-'2022 г.'!AU805)</f>
        <v>0</v>
      </c>
      <c r="AV806" s="71">
        <f>SUM('рабочая 2023 г'!AV805-'2022 г.'!AV805)</f>
        <v>0</v>
      </c>
      <c r="AW806" s="71">
        <f>SUM('рабочая 2023 г'!AW805-'2022 г.'!AW805)</f>
        <v>0</v>
      </c>
      <c r="AX806" s="71">
        <f>SUM('рабочая 2023 г'!AX805-'2022 г.'!AX805)</f>
        <v>0</v>
      </c>
      <c r="AY806" s="71">
        <f>SUM('рабочая 2023 г'!AY805-'2022 г.'!AY805)</f>
        <v>0</v>
      </c>
      <c r="AZ806" s="71">
        <f>SUM('рабочая 2023 г'!AZ805-'2022 г.'!AZ805)</f>
        <v>0</v>
      </c>
      <c r="BA806" s="71">
        <f>SUM('рабочая 2023 г'!BA805-'2022 г.'!BA805)</f>
        <v>0</v>
      </c>
      <c r="BB806" s="75">
        <f t="shared" si="596"/>
        <v>0</v>
      </c>
      <c r="BC806" s="71">
        <f>SUM('рабочая 2023 г'!BC805-'2022 г.'!BC805)</f>
        <v>0</v>
      </c>
      <c r="BD806" s="71">
        <f>SUM('рабочая 2023 г'!BD805-'2022 г.'!BD805)</f>
        <v>0</v>
      </c>
      <c r="BE806" s="71">
        <f>SUM('рабочая 2023 г'!BE805-'2022 г.'!BE805)</f>
        <v>0</v>
      </c>
      <c r="BF806" s="71">
        <f>SUM('рабочая 2023 г'!BF805-'2022 г.'!BF805)</f>
        <v>0</v>
      </c>
      <c r="BG806" s="71">
        <f>SUM('рабочая 2023 г'!BG805-'2022 г.'!BG805)</f>
        <v>0</v>
      </c>
      <c r="BH806" s="71">
        <f>SUM('рабочая 2023 г'!BH805-'2022 г.'!BH805)</f>
        <v>0</v>
      </c>
      <c r="BI806" s="71">
        <f>SUM('рабочая 2023 г'!BI805-'2022 г.'!BI805)</f>
        <v>0</v>
      </c>
      <c r="BJ806" s="71">
        <f>SUM('рабочая 2023 г'!BJ805-'2022 г.'!BJ805)</f>
        <v>0</v>
      </c>
      <c r="BK806" s="71">
        <f>SUM('рабочая 2023 г'!BK805-'2022 г.'!BK805)</f>
        <v>0</v>
      </c>
      <c r="BL806" s="73">
        <f t="shared" si="589"/>
        <v>0</v>
      </c>
      <c r="BM806" s="71">
        <f>SUM('рабочая 2023 г'!BM805-'2022 г.'!BM805)</f>
        <v>0</v>
      </c>
      <c r="BN806" s="71">
        <f>SUM('рабочая 2023 г'!BN805-'2022 г.'!BN805)</f>
        <v>0</v>
      </c>
      <c r="BO806" s="71">
        <f>SUM('рабочая 2023 г'!BO805-'2022 г.'!BO805)</f>
        <v>0</v>
      </c>
      <c r="BP806" s="71">
        <f>SUM('рабочая 2023 г'!BP805-'2022 г.'!BP805)</f>
        <v>0</v>
      </c>
      <c r="BQ806" s="71">
        <f t="shared" si="595"/>
        <v>0</v>
      </c>
      <c r="BR806" s="71"/>
      <c r="BS806" s="71"/>
      <c r="BT806" s="71"/>
      <c r="BU806" s="71"/>
      <c r="BV806" s="71"/>
      <c r="BW806" s="71"/>
      <c r="BX806" s="71"/>
      <c r="BY806" s="71"/>
      <c r="BZ806" s="71"/>
      <c r="CA806" s="71"/>
      <c r="CB806" s="71"/>
      <c r="CC806" s="71"/>
      <c r="CD806" s="71"/>
      <c r="CE806" s="71"/>
      <c r="CF806" s="71"/>
      <c r="CG806" s="71"/>
      <c r="CH806" s="71"/>
      <c r="CI806" s="71"/>
      <c r="CJ806" s="71"/>
      <c r="CK806" s="71"/>
      <c r="CL806" s="71"/>
      <c r="CM806" s="71"/>
      <c r="CN806" s="71"/>
      <c r="CO806" s="71"/>
      <c r="CP806" s="190">
        <f t="shared" si="580"/>
        <v>0</v>
      </c>
      <c r="CQ806" s="71"/>
      <c r="CR806" s="71"/>
      <c r="CS806" s="71"/>
      <c r="CT806" s="71"/>
      <c r="CU806" s="71"/>
      <c r="CV806" s="71"/>
      <c r="CW806" s="71"/>
      <c r="CX806" s="71"/>
      <c r="CY806" s="71"/>
      <c r="CZ806" s="71"/>
      <c r="DA806" s="71"/>
      <c r="DB806" s="190">
        <f t="shared" si="581"/>
        <v>0</v>
      </c>
      <c r="DC806" s="71">
        <f t="shared" si="575"/>
        <v>0</v>
      </c>
      <c r="DD806" s="71"/>
      <c r="DE806" s="71"/>
      <c r="DF806" s="71"/>
      <c r="DG806" s="190">
        <f t="shared" si="576"/>
        <v>0</v>
      </c>
      <c r="DH806" s="71">
        <f t="shared" si="577"/>
        <v>0</v>
      </c>
      <c r="DI806" s="71"/>
      <c r="DJ806" s="71"/>
      <c r="DK806" s="71"/>
      <c r="DL806" s="71"/>
      <c r="DM806" s="71"/>
      <c r="DN806" s="71"/>
      <c r="DO806" s="71"/>
      <c r="DP806" s="71"/>
      <c r="DQ806" s="71"/>
      <c r="DR806" s="71"/>
      <c r="DS806" s="71"/>
      <c r="DT806" s="71"/>
      <c r="DU806" s="71"/>
      <c r="DV806" s="71"/>
      <c r="DW806" s="71"/>
      <c r="DX806" s="71"/>
      <c r="DY806" s="71"/>
      <c r="DZ806" s="71"/>
      <c r="EA806" s="71"/>
      <c r="EB806" s="71"/>
      <c r="EC806" s="71"/>
      <c r="ED806" s="71"/>
      <c r="EE806" s="71"/>
      <c r="EF806" s="71"/>
      <c r="EG806" s="71"/>
      <c r="EH806" s="71"/>
      <c r="EI806" s="74"/>
      <c r="EJ806" s="74"/>
      <c r="EK806" s="74"/>
      <c r="EL806" s="74"/>
      <c r="EM806" s="74"/>
      <c r="EN806" s="74"/>
      <c r="EO806" s="74"/>
      <c r="EP806" s="74"/>
      <c r="EQ806" s="74"/>
      <c r="ER806" s="74"/>
      <c r="ES806" s="74"/>
      <c r="ET806" s="74"/>
      <c r="EU806" s="74"/>
      <c r="EV806" s="74"/>
      <c r="EW806" s="74"/>
      <c r="EX806" s="74"/>
      <c r="EY806" s="74"/>
      <c r="EZ806" s="74"/>
      <c r="FA806" s="74"/>
      <c r="FB806" s="74"/>
    </row>
    <row r="807" spans="2:158" s="69" customFormat="1">
      <c r="B807" s="76"/>
      <c r="C807" s="77" t="s">
        <v>395</v>
      </c>
      <c r="D807" s="71"/>
      <c r="E807" s="71"/>
      <c r="F807" s="71"/>
      <c r="G807" s="71"/>
      <c r="H807" s="71"/>
      <c r="I807" s="71"/>
      <c r="J807" s="71"/>
      <c r="K807" s="71"/>
      <c r="L807" s="71"/>
      <c r="M807" s="71"/>
      <c r="N807" s="71"/>
      <c r="O807" s="72"/>
      <c r="P807" s="71"/>
      <c r="Q807" s="71"/>
      <c r="R807" s="71"/>
      <c r="S807" s="71"/>
      <c r="T807" s="71"/>
      <c r="U807" s="71"/>
      <c r="V807" s="71"/>
      <c r="W807" s="71"/>
      <c r="X807" s="71"/>
      <c r="Y807" s="71">
        <f>SUM('рабочая 2023 г'!Y806-'2022 г.'!Y806)</f>
        <v>0</v>
      </c>
      <c r="Z807" s="73"/>
      <c r="AA807" s="73"/>
      <c r="AB807" s="73"/>
      <c r="AC807" s="73"/>
      <c r="AD807" s="73"/>
      <c r="AE807" s="73"/>
      <c r="AF807" s="75">
        <f t="shared" si="554"/>
        <v>0</v>
      </c>
      <c r="AG807" s="71">
        <f>SUM('рабочая 2023 г'!AG806-'2022 г.'!AG806)</f>
        <v>0</v>
      </c>
      <c r="AH807" s="71">
        <f>SUM('рабочая 2023 г'!AH806-'2022 г.'!AH806)</f>
        <v>0</v>
      </c>
      <c r="AI807" s="71">
        <f>SUM('рабочая 2023 г'!AI806-'2022 г.'!AI806)</f>
        <v>0</v>
      </c>
      <c r="AJ807" s="71">
        <f>SUM('рабочая 2023 г'!AJ806-'2022 г.'!AJ806)</f>
        <v>0</v>
      </c>
      <c r="AK807" s="71">
        <f>SUM('рабочая 2023 г'!AK806-'2022 г.'!AK806)</f>
        <v>0</v>
      </c>
      <c r="AL807" s="71">
        <f>SUM('рабочая 2023 г'!AL806-'2022 г.'!AL806)</f>
        <v>0</v>
      </c>
      <c r="AM807" s="71">
        <f>SUM('рабочая 2023 г'!AM806-'2022 г.'!AM806)</f>
        <v>0</v>
      </c>
      <c r="AN807" s="71">
        <f>SUM('рабочая 2023 г'!AN806-'2022 г.'!AN806)</f>
        <v>0</v>
      </c>
      <c r="AO807" s="71">
        <f>SUM('рабочая 2023 г'!AO806-'2022 г.'!AO806)</f>
        <v>0</v>
      </c>
      <c r="AP807" s="71">
        <f>SUM('рабочая 2023 г'!AP806-'2022 г.'!AP806)</f>
        <v>0</v>
      </c>
      <c r="AQ807" s="71">
        <f>SUM('рабочая 2023 г'!AQ806-'2022 г.'!AQ806)</f>
        <v>0</v>
      </c>
      <c r="AR807" s="71">
        <f>SUM('рабочая 2023 г'!AR806-'2022 г.'!AR806)</f>
        <v>0</v>
      </c>
      <c r="AS807" s="117">
        <f t="shared" si="594"/>
        <v>0</v>
      </c>
      <c r="AT807" s="71">
        <f>SUM('рабочая 2023 г'!AT806-'2022 г.'!AT806)</f>
        <v>0</v>
      </c>
      <c r="AU807" s="71">
        <f>SUM('рабочая 2023 г'!AU806-'2022 г.'!AU806)</f>
        <v>0</v>
      </c>
      <c r="AV807" s="71">
        <f>SUM('рабочая 2023 г'!AV806-'2022 г.'!AV806)</f>
        <v>0</v>
      </c>
      <c r="AW807" s="71">
        <f>SUM('рабочая 2023 г'!AW806-'2022 г.'!AW806)</f>
        <v>0</v>
      </c>
      <c r="AX807" s="71">
        <f>SUM('рабочая 2023 г'!AX806-'2022 г.'!AX806)</f>
        <v>0</v>
      </c>
      <c r="AY807" s="71">
        <f>SUM('рабочая 2023 г'!AY806-'2022 г.'!AY806)</f>
        <v>0</v>
      </c>
      <c r="AZ807" s="71">
        <f>SUM('рабочая 2023 г'!AZ806-'2022 г.'!AZ806)</f>
        <v>0</v>
      </c>
      <c r="BA807" s="71">
        <f>SUM('рабочая 2023 г'!BA806-'2022 г.'!BA806)</f>
        <v>0</v>
      </c>
      <c r="BB807" s="75">
        <f t="shared" si="596"/>
        <v>0</v>
      </c>
      <c r="BC807" s="71">
        <f>SUM('рабочая 2023 г'!BC806-'2022 г.'!BC806)</f>
        <v>0</v>
      </c>
      <c r="BD807" s="71">
        <f>SUM('рабочая 2023 г'!BD806-'2022 г.'!BD806)</f>
        <v>0</v>
      </c>
      <c r="BE807" s="71">
        <f>SUM('рабочая 2023 г'!BE806-'2022 г.'!BE806)</f>
        <v>0</v>
      </c>
      <c r="BF807" s="71">
        <f>SUM('рабочая 2023 г'!BF806-'2022 г.'!BF806)</f>
        <v>0</v>
      </c>
      <c r="BG807" s="71">
        <f>SUM('рабочая 2023 г'!BG806-'2022 г.'!BG806)</f>
        <v>0</v>
      </c>
      <c r="BH807" s="71">
        <f>SUM('рабочая 2023 г'!BH806-'2022 г.'!BH806)</f>
        <v>0</v>
      </c>
      <c r="BI807" s="71">
        <f>SUM('рабочая 2023 г'!BI806-'2022 г.'!BI806)</f>
        <v>0</v>
      </c>
      <c r="BJ807" s="71">
        <f>SUM('рабочая 2023 г'!BJ806-'2022 г.'!BJ806)</f>
        <v>0</v>
      </c>
      <c r="BK807" s="71">
        <f>SUM('рабочая 2023 г'!BK806-'2022 г.'!BK806)</f>
        <v>0</v>
      </c>
      <c r="BL807" s="73">
        <f t="shared" si="589"/>
        <v>0</v>
      </c>
      <c r="BM807" s="71">
        <f>SUM('рабочая 2023 г'!BM806-'2022 г.'!BM806)</f>
        <v>0</v>
      </c>
      <c r="BN807" s="71">
        <f>SUM('рабочая 2023 г'!BN806-'2022 г.'!BN806)</f>
        <v>0</v>
      </c>
      <c r="BO807" s="71">
        <f>SUM('рабочая 2023 г'!BO806-'2022 г.'!BO806)</f>
        <v>0</v>
      </c>
      <c r="BP807" s="71">
        <f>SUM('рабочая 2023 г'!BP806-'2022 г.'!BP806)</f>
        <v>0</v>
      </c>
      <c r="BQ807" s="71">
        <f t="shared" si="595"/>
        <v>0</v>
      </c>
      <c r="BR807" s="71"/>
      <c r="BS807" s="71"/>
      <c r="BT807" s="71"/>
      <c r="BU807" s="71"/>
      <c r="BV807" s="71"/>
      <c r="BW807" s="71"/>
      <c r="BX807" s="71"/>
      <c r="BY807" s="71"/>
      <c r="BZ807" s="71"/>
      <c r="CA807" s="71"/>
      <c r="CB807" s="71"/>
      <c r="CC807" s="71"/>
      <c r="CD807" s="71"/>
      <c r="CE807" s="71"/>
      <c r="CF807" s="71"/>
      <c r="CG807" s="71"/>
      <c r="CH807" s="71"/>
      <c r="CI807" s="71"/>
      <c r="CJ807" s="71"/>
      <c r="CK807" s="71"/>
      <c r="CL807" s="71"/>
      <c r="CM807" s="71"/>
      <c r="CN807" s="71"/>
      <c r="CO807" s="71"/>
      <c r="CP807" s="190">
        <f t="shared" si="580"/>
        <v>0</v>
      </c>
      <c r="CQ807" s="71"/>
      <c r="CR807" s="71"/>
      <c r="CS807" s="71"/>
      <c r="CT807" s="71"/>
      <c r="CU807" s="71"/>
      <c r="CV807" s="71"/>
      <c r="CW807" s="71"/>
      <c r="CX807" s="71"/>
      <c r="CY807" s="71"/>
      <c r="CZ807" s="71"/>
      <c r="DA807" s="71"/>
      <c r="DB807" s="190">
        <f t="shared" si="581"/>
        <v>0</v>
      </c>
      <c r="DC807" s="71">
        <f t="shared" si="575"/>
        <v>0</v>
      </c>
      <c r="DD807" s="71"/>
      <c r="DE807" s="71"/>
      <c r="DF807" s="71"/>
      <c r="DG807" s="190">
        <f t="shared" si="576"/>
        <v>0</v>
      </c>
      <c r="DH807" s="71">
        <f t="shared" si="577"/>
        <v>0</v>
      </c>
      <c r="DI807" s="71"/>
      <c r="DJ807" s="71"/>
      <c r="DK807" s="71"/>
      <c r="DL807" s="71"/>
      <c r="DM807" s="71"/>
      <c r="DN807" s="71"/>
      <c r="DO807" s="71"/>
      <c r="DP807" s="71"/>
      <c r="DQ807" s="71"/>
      <c r="DR807" s="71"/>
      <c r="DS807" s="71"/>
      <c r="DT807" s="71"/>
      <c r="DU807" s="71"/>
      <c r="DV807" s="71"/>
      <c r="DW807" s="71"/>
      <c r="DX807" s="71"/>
      <c r="DY807" s="71"/>
      <c r="DZ807" s="71"/>
      <c r="EA807" s="71"/>
      <c r="EB807" s="71"/>
      <c r="EC807" s="71"/>
      <c r="ED807" s="71"/>
      <c r="EE807" s="71"/>
      <c r="EF807" s="71"/>
      <c r="EG807" s="71"/>
      <c r="EH807" s="71"/>
      <c r="EI807" s="74"/>
      <c r="EJ807" s="74"/>
      <c r="EK807" s="74"/>
      <c r="EL807" s="74"/>
      <c r="EM807" s="74"/>
      <c r="EN807" s="74"/>
      <c r="EO807" s="74"/>
      <c r="EP807" s="74"/>
      <c r="EQ807" s="74"/>
      <c r="ER807" s="74"/>
      <c r="ES807" s="74"/>
      <c r="ET807" s="74"/>
      <c r="EU807" s="74"/>
      <c r="EV807" s="74"/>
      <c r="EW807" s="74"/>
      <c r="EX807" s="74"/>
      <c r="EY807" s="74"/>
      <c r="EZ807" s="74"/>
      <c r="FA807" s="74"/>
      <c r="FB807" s="74"/>
    </row>
    <row r="808" spans="2:158" s="69" customFormat="1">
      <c r="B808" s="76"/>
      <c r="C808" s="77" t="s">
        <v>396</v>
      </c>
      <c r="D808" s="71"/>
      <c r="E808" s="71"/>
      <c r="F808" s="71"/>
      <c r="G808" s="71"/>
      <c r="H808" s="71"/>
      <c r="I808" s="71"/>
      <c r="J808" s="71"/>
      <c r="K808" s="71"/>
      <c r="L808" s="71"/>
      <c r="M808" s="71"/>
      <c r="N808" s="71"/>
      <c r="O808" s="72"/>
      <c r="P808" s="71"/>
      <c r="Q808" s="71"/>
      <c r="R808" s="71"/>
      <c r="S808" s="71"/>
      <c r="T808" s="71"/>
      <c r="U808" s="71"/>
      <c r="V808" s="71"/>
      <c r="W808" s="71"/>
      <c r="X808" s="71"/>
      <c r="Y808" s="71">
        <f>SUM('рабочая 2023 г'!Y807-'2022 г.'!Y807)</f>
        <v>0</v>
      </c>
      <c r="Z808" s="73"/>
      <c r="AA808" s="73"/>
      <c r="AB808" s="73"/>
      <c r="AC808" s="73"/>
      <c r="AD808" s="73"/>
      <c r="AE808" s="73"/>
      <c r="AF808" s="75">
        <f t="shared" si="554"/>
        <v>0</v>
      </c>
      <c r="AG808" s="71">
        <f>SUM('рабочая 2023 г'!AG807-'2022 г.'!AG807)</f>
        <v>0</v>
      </c>
      <c r="AH808" s="71">
        <f>SUM('рабочая 2023 г'!AH807-'2022 г.'!AH807)</f>
        <v>0</v>
      </c>
      <c r="AI808" s="71">
        <f>SUM('рабочая 2023 г'!AI807-'2022 г.'!AI807)</f>
        <v>0</v>
      </c>
      <c r="AJ808" s="71">
        <f>SUM('рабочая 2023 г'!AJ807-'2022 г.'!AJ807)</f>
        <v>0</v>
      </c>
      <c r="AK808" s="71">
        <f>SUM('рабочая 2023 г'!AK807-'2022 г.'!AK807)</f>
        <v>0</v>
      </c>
      <c r="AL808" s="71">
        <f>SUM('рабочая 2023 г'!AL807-'2022 г.'!AL807)</f>
        <v>0</v>
      </c>
      <c r="AM808" s="71">
        <f>SUM('рабочая 2023 г'!AM807-'2022 г.'!AM807)</f>
        <v>0</v>
      </c>
      <c r="AN808" s="71">
        <f>SUM('рабочая 2023 г'!AN807-'2022 г.'!AN807)</f>
        <v>0</v>
      </c>
      <c r="AO808" s="71">
        <f>SUM('рабочая 2023 г'!AO807-'2022 г.'!AO807)</f>
        <v>0</v>
      </c>
      <c r="AP808" s="71">
        <f>SUM('рабочая 2023 г'!AP807-'2022 г.'!AP807)</f>
        <v>0</v>
      </c>
      <c r="AQ808" s="71">
        <f>SUM('рабочая 2023 г'!AQ807-'2022 г.'!AQ807)</f>
        <v>0</v>
      </c>
      <c r="AR808" s="71">
        <f>SUM('рабочая 2023 г'!AR807-'2022 г.'!AR807)</f>
        <v>0</v>
      </c>
      <c r="AS808" s="117">
        <f t="shared" si="594"/>
        <v>0</v>
      </c>
      <c r="AT808" s="71">
        <f>SUM('рабочая 2023 г'!AT807-'2022 г.'!AT807)</f>
        <v>0</v>
      </c>
      <c r="AU808" s="71">
        <f>SUM('рабочая 2023 г'!AU807-'2022 г.'!AU807)</f>
        <v>0</v>
      </c>
      <c r="AV808" s="71">
        <f>SUM('рабочая 2023 г'!AV807-'2022 г.'!AV807)</f>
        <v>0</v>
      </c>
      <c r="AW808" s="71">
        <f>SUM('рабочая 2023 г'!AW807-'2022 г.'!AW807)</f>
        <v>0</v>
      </c>
      <c r="AX808" s="71">
        <f>SUM('рабочая 2023 г'!AX807-'2022 г.'!AX807)</f>
        <v>0</v>
      </c>
      <c r="AY808" s="71">
        <f>SUM('рабочая 2023 г'!AY807-'2022 г.'!AY807)</f>
        <v>0</v>
      </c>
      <c r="AZ808" s="71">
        <f>SUM('рабочая 2023 г'!AZ807-'2022 г.'!AZ807)</f>
        <v>0</v>
      </c>
      <c r="BA808" s="71">
        <f>SUM('рабочая 2023 г'!BA807-'2022 г.'!BA807)</f>
        <v>0</v>
      </c>
      <c r="BB808" s="75">
        <f t="shared" si="596"/>
        <v>0</v>
      </c>
      <c r="BC808" s="71">
        <f>SUM('рабочая 2023 г'!BC807-'2022 г.'!BC807)</f>
        <v>0</v>
      </c>
      <c r="BD808" s="71">
        <f>SUM('рабочая 2023 г'!BD807-'2022 г.'!BD807)</f>
        <v>0</v>
      </c>
      <c r="BE808" s="71">
        <f>SUM('рабочая 2023 г'!BE807-'2022 г.'!BE807)</f>
        <v>0</v>
      </c>
      <c r="BF808" s="71">
        <f>SUM('рабочая 2023 г'!BF807-'2022 г.'!BF807)</f>
        <v>0</v>
      </c>
      <c r="BG808" s="71">
        <f>SUM('рабочая 2023 г'!BG807-'2022 г.'!BG807)</f>
        <v>0</v>
      </c>
      <c r="BH808" s="71">
        <f>SUM('рабочая 2023 г'!BH807-'2022 г.'!BH807)</f>
        <v>0</v>
      </c>
      <c r="BI808" s="71">
        <f>SUM('рабочая 2023 г'!BI807-'2022 г.'!BI807)</f>
        <v>0</v>
      </c>
      <c r="BJ808" s="71">
        <f>SUM('рабочая 2023 г'!BJ807-'2022 г.'!BJ807)</f>
        <v>0</v>
      </c>
      <c r="BK808" s="71">
        <f>SUM('рабочая 2023 г'!BK807-'2022 г.'!BK807)</f>
        <v>0</v>
      </c>
      <c r="BL808" s="73">
        <f t="shared" si="589"/>
        <v>0</v>
      </c>
      <c r="BM808" s="71">
        <f>SUM('рабочая 2023 г'!BM807-'2022 г.'!BM807)</f>
        <v>0</v>
      </c>
      <c r="BN808" s="71">
        <f>SUM('рабочая 2023 г'!BN807-'2022 г.'!BN807)</f>
        <v>0</v>
      </c>
      <c r="BO808" s="71">
        <f>SUM('рабочая 2023 г'!BO807-'2022 г.'!BO807)</f>
        <v>0</v>
      </c>
      <c r="BP808" s="71">
        <f>SUM('рабочая 2023 г'!BP807-'2022 г.'!BP807)</f>
        <v>0</v>
      </c>
      <c r="BQ808" s="71">
        <f t="shared" si="595"/>
        <v>0</v>
      </c>
      <c r="BR808" s="71"/>
      <c r="BS808" s="71"/>
      <c r="BT808" s="71"/>
      <c r="BU808" s="71"/>
      <c r="BV808" s="71"/>
      <c r="BW808" s="71"/>
      <c r="BX808" s="71"/>
      <c r="BY808" s="71"/>
      <c r="BZ808" s="71"/>
      <c r="CA808" s="71"/>
      <c r="CB808" s="71"/>
      <c r="CC808" s="71"/>
      <c r="CD808" s="71"/>
      <c r="CE808" s="71"/>
      <c r="CF808" s="71"/>
      <c r="CG808" s="71"/>
      <c r="CH808" s="71"/>
      <c r="CI808" s="71"/>
      <c r="CJ808" s="71"/>
      <c r="CK808" s="71"/>
      <c r="CL808" s="71"/>
      <c r="CM808" s="71"/>
      <c r="CN808" s="71"/>
      <c r="CO808" s="71"/>
      <c r="CP808" s="190">
        <f t="shared" si="580"/>
        <v>0</v>
      </c>
      <c r="CQ808" s="71"/>
      <c r="CR808" s="71"/>
      <c r="CS808" s="71"/>
      <c r="CT808" s="71"/>
      <c r="CU808" s="71"/>
      <c r="CV808" s="71"/>
      <c r="CW808" s="71"/>
      <c r="CX808" s="71"/>
      <c r="CY808" s="71"/>
      <c r="CZ808" s="71"/>
      <c r="DA808" s="71"/>
      <c r="DB808" s="190">
        <f t="shared" si="581"/>
        <v>0</v>
      </c>
      <c r="DC808" s="71">
        <f t="shared" si="575"/>
        <v>0</v>
      </c>
      <c r="DD808" s="71"/>
      <c r="DE808" s="71"/>
      <c r="DF808" s="71"/>
      <c r="DG808" s="190">
        <f t="shared" si="576"/>
        <v>0</v>
      </c>
      <c r="DH808" s="71">
        <f t="shared" si="577"/>
        <v>0</v>
      </c>
      <c r="DI808" s="71"/>
      <c r="DJ808" s="71"/>
      <c r="DK808" s="71"/>
      <c r="DL808" s="71"/>
      <c r="DM808" s="71"/>
      <c r="DN808" s="71"/>
      <c r="DO808" s="71"/>
      <c r="DP808" s="71"/>
      <c r="DQ808" s="71"/>
      <c r="DR808" s="71"/>
      <c r="DS808" s="71"/>
      <c r="DT808" s="71"/>
      <c r="DU808" s="71"/>
      <c r="DV808" s="71"/>
      <c r="DW808" s="71"/>
      <c r="DX808" s="71"/>
      <c r="DY808" s="71"/>
      <c r="DZ808" s="71"/>
      <c r="EA808" s="71"/>
      <c r="EB808" s="71"/>
      <c r="EC808" s="71"/>
      <c r="ED808" s="71"/>
      <c r="EE808" s="71"/>
      <c r="EF808" s="71"/>
      <c r="EG808" s="71"/>
      <c r="EH808" s="71"/>
      <c r="EI808" s="74"/>
      <c r="EJ808" s="74"/>
      <c r="EK808" s="74"/>
      <c r="EL808" s="74"/>
      <c r="EM808" s="74"/>
      <c r="EN808" s="74"/>
      <c r="EO808" s="74"/>
      <c r="EP808" s="74"/>
      <c r="EQ808" s="74"/>
      <c r="ER808" s="74"/>
      <c r="ES808" s="74"/>
      <c r="ET808" s="74"/>
      <c r="EU808" s="74"/>
      <c r="EV808" s="74"/>
      <c r="EW808" s="74"/>
      <c r="EX808" s="74"/>
      <c r="EY808" s="74"/>
      <c r="EZ808" s="74"/>
      <c r="FA808" s="74"/>
      <c r="FB808" s="74"/>
    </row>
    <row r="809" spans="2:158" s="69" customFormat="1">
      <c r="B809" s="76"/>
      <c r="C809" s="77" t="s">
        <v>397</v>
      </c>
      <c r="D809" s="71"/>
      <c r="E809" s="71"/>
      <c r="F809" s="71"/>
      <c r="G809" s="71"/>
      <c r="H809" s="71"/>
      <c r="I809" s="71"/>
      <c r="J809" s="71"/>
      <c r="K809" s="71"/>
      <c r="L809" s="71"/>
      <c r="M809" s="71"/>
      <c r="N809" s="71"/>
      <c r="O809" s="72"/>
      <c r="P809" s="71"/>
      <c r="Q809" s="71"/>
      <c r="R809" s="71"/>
      <c r="S809" s="71"/>
      <c r="T809" s="71"/>
      <c r="U809" s="71"/>
      <c r="V809" s="71"/>
      <c r="W809" s="71"/>
      <c r="X809" s="71"/>
      <c r="Y809" s="71">
        <f>SUM('рабочая 2023 г'!Y808-'2022 г.'!Y808)</f>
        <v>0</v>
      </c>
      <c r="Z809" s="73"/>
      <c r="AA809" s="73"/>
      <c r="AB809" s="73"/>
      <c r="AC809" s="73"/>
      <c r="AD809" s="73"/>
      <c r="AE809" s="73"/>
      <c r="AF809" s="75">
        <f t="shared" si="554"/>
        <v>0</v>
      </c>
      <c r="AG809" s="71">
        <f>SUM('рабочая 2023 г'!AG808-'2022 г.'!AG808)</f>
        <v>0</v>
      </c>
      <c r="AH809" s="71">
        <f>SUM('рабочая 2023 г'!AH808-'2022 г.'!AH808)</f>
        <v>0</v>
      </c>
      <c r="AI809" s="71">
        <f>SUM('рабочая 2023 г'!AI808-'2022 г.'!AI808)</f>
        <v>0</v>
      </c>
      <c r="AJ809" s="71">
        <f>SUM('рабочая 2023 г'!AJ808-'2022 г.'!AJ808)</f>
        <v>0</v>
      </c>
      <c r="AK809" s="71">
        <f>SUM('рабочая 2023 г'!AK808-'2022 г.'!AK808)</f>
        <v>0</v>
      </c>
      <c r="AL809" s="71">
        <f>SUM('рабочая 2023 г'!AL808-'2022 г.'!AL808)</f>
        <v>0</v>
      </c>
      <c r="AM809" s="71">
        <f>SUM('рабочая 2023 г'!AM808-'2022 г.'!AM808)</f>
        <v>0</v>
      </c>
      <c r="AN809" s="71">
        <f>SUM('рабочая 2023 г'!AN808-'2022 г.'!AN808)</f>
        <v>0</v>
      </c>
      <c r="AO809" s="71">
        <f>SUM('рабочая 2023 г'!AO808-'2022 г.'!AO808)</f>
        <v>0</v>
      </c>
      <c r="AP809" s="71">
        <f>SUM('рабочая 2023 г'!AP808-'2022 г.'!AP808)</f>
        <v>0</v>
      </c>
      <c r="AQ809" s="71">
        <f>SUM('рабочая 2023 г'!AQ808-'2022 г.'!AQ808)</f>
        <v>0</v>
      </c>
      <c r="AR809" s="71">
        <f>SUM('рабочая 2023 г'!AR808-'2022 г.'!AR808)</f>
        <v>0</v>
      </c>
      <c r="AS809" s="117">
        <f t="shared" si="594"/>
        <v>0</v>
      </c>
      <c r="AT809" s="71">
        <f>SUM('рабочая 2023 г'!AT808-'2022 г.'!AT808)</f>
        <v>0</v>
      </c>
      <c r="AU809" s="71">
        <f>SUM('рабочая 2023 г'!AU808-'2022 г.'!AU808)</f>
        <v>0</v>
      </c>
      <c r="AV809" s="71">
        <f>SUM('рабочая 2023 г'!AV808-'2022 г.'!AV808)</f>
        <v>0</v>
      </c>
      <c r="AW809" s="71">
        <f>SUM('рабочая 2023 г'!AW808-'2022 г.'!AW808)</f>
        <v>0</v>
      </c>
      <c r="AX809" s="71">
        <f>SUM('рабочая 2023 г'!AX808-'2022 г.'!AX808)</f>
        <v>0</v>
      </c>
      <c r="AY809" s="71">
        <f>SUM('рабочая 2023 г'!AY808-'2022 г.'!AY808)</f>
        <v>0</v>
      </c>
      <c r="AZ809" s="71">
        <f>SUM('рабочая 2023 г'!AZ808-'2022 г.'!AZ808)</f>
        <v>0</v>
      </c>
      <c r="BA809" s="71">
        <f>SUM('рабочая 2023 г'!BA808-'2022 г.'!BA808)</f>
        <v>0</v>
      </c>
      <c r="BB809" s="75">
        <f t="shared" si="596"/>
        <v>0</v>
      </c>
      <c r="BC809" s="71">
        <f>SUM('рабочая 2023 г'!BC808-'2022 г.'!BC808)</f>
        <v>0</v>
      </c>
      <c r="BD809" s="71">
        <f>SUM('рабочая 2023 г'!BD808-'2022 г.'!BD808)</f>
        <v>0</v>
      </c>
      <c r="BE809" s="71">
        <f>SUM('рабочая 2023 г'!BE808-'2022 г.'!BE808)</f>
        <v>0</v>
      </c>
      <c r="BF809" s="71">
        <f>SUM('рабочая 2023 г'!BF808-'2022 г.'!BF808)</f>
        <v>0</v>
      </c>
      <c r="BG809" s="71">
        <f>SUM('рабочая 2023 г'!BG808-'2022 г.'!BG808)</f>
        <v>0</v>
      </c>
      <c r="BH809" s="71">
        <f>SUM('рабочая 2023 г'!BH808-'2022 г.'!BH808)</f>
        <v>0</v>
      </c>
      <c r="BI809" s="71">
        <f>SUM('рабочая 2023 г'!BI808-'2022 г.'!BI808)</f>
        <v>0</v>
      </c>
      <c r="BJ809" s="71">
        <f>SUM('рабочая 2023 г'!BJ808-'2022 г.'!BJ808)</f>
        <v>0</v>
      </c>
      <c r="BK809" s="71">
        <f>SUM('рабочая 2023 г'!BK808-'2022 г.'!BK808)</f>
        <v>0</v>
      </c>
      <c r="BL809" s="73">
        <f t="shared" si="589"/>
        <v>0</v>
      </c>
      <c r="BM809" s="71">
        <f>SUM('рабочая 2023 г'!BM808-'2022 г.'!BM808)</f>
        <v>0</v>
      </c>
      <c r="BN809" s="71">
        <f>SUM('рабочая 2023 г'!BN808-'2022 г.'!BN808)</f>
        <v>0</v>
      </c>
      <c r="BO809" s="71">
        <f>SUM('рабочая 2023 г'!BO808-'2022 г.'!BO808)</f>
        <v>0</v>
      </c>
      <c r="BP809" s="71">
        <f>SUM('рабочая 2023 г'!BP808-'2022 г.'!BP808)</f>
        <v>0</v>
      </c>
      <c r="BQ809" s="71">
        <f t="shared" si="595"/>
        <v>0</v>
      </c>
      <c r="BR809" s="71"/>
      <c r="BS809" s="71"/>
      <c r="BT809" s="71"/>
      <c r="BU809" s="71"/>
      <c r="BV809" s="71"/>
      <c r="BW809" s="71"/>
      <c r="BX809" s="71"/>
      <c r="BY809" s="71"/>
      <c r="BZ809" s="71"/>
      <c r="CA809" s="71"/>
      <c r="CB809" s="71"/>
      <c r="CC809" s="71"/>
      <c r="CD809" s="71"/>
      <c r="CE809" s="71"/>
      <c r="CF809" s="71"/>
      <c r="CG809" s="71"/>
      <c r="CH809" s="71"/>
      <c r="CI809" s="71"/>
      <c r="CJ809" s="71"/>
      <c r="CK809" s="71"/>
      <c r="CL809" s="71"/>
      <c r="CM809" s="71"/>
      <c r="CN809" s="71"/>
      <c r="CO809" s="71"/>
      <c r="CP809" s="190">
        <f t="shared" si="580"/>
        <v>0</v>
      </c>
      <c r="CQ809" s="71"/>
      <c r="CR809" s="71"/>
      <c r="CS809" s="71"/>
      <c r="CT809" s="71"/>
      <c r="CU809" s="71"/>
      <c r="CV809" s="71"/>
      <c r="CW809" s="71"/>
      <c r="CX809" s="71"/>
      <c r="CY809" s="71"/>
      <c r="CZ809" s="71"/>
      <c r="DA809" s="71"/>
      <c r="DB809" s="190">
        <f t="shared" si="581"/>
        <v>0</v>
      </c>
      <c r="DC809" s="71">
        <f t="shared" si="575"/>
        <v>0</v>
      </c>
      <c r="DD809" s="71"/>
      <c r="DE809" s="71"/>
      <c r="DF809" s="71"/>
      <c r="DG809" s="190">
        <f t="shared" si="576"/>
        <v>0</v>
      </c>
      <c r="DH809" s="71">
        <f t="shared" si="577"/>
        <v>0</v>
      </c>
      <c r="DI809" s="71"/>
      <c r="DJ809" s="71"/>
      <c r="DK809" s="71"/>
      <c r="DL809" s="71"/>
      <c r="DM809" s="71"/>
      <c r="DN809" s="71"/>
      <c r="DO809" s="71"/>
      <c r="DP809" s="71"/>
      <c r="DQ809" s="71"/>
      <c r="DR809" s="71"/>
      <c r="DS809" s="71"/>
      <c r="DT809" s="71"/>
      <c r="DU809" s="71"/>
      <c r="DV809" s="71"/>
      <c r="DW809" s="71"/>
      <c r="DX809" s="71"/>
      <c r="DY809" s="71"/>
      <c r="DZ809" s="71"/>
      <c r="EA809" s="71"/>
      <c r="EB809" s="71"/>
      <c r="EC809" s="71"/>
      <c r="ED809" s="71"/>
      <c r="EE809" s="71"/>
      <c r="EF809" s="71"/>
      <c r="EG809" s="71"/>
      <c r="EH809" s="71"/>
      <c r="EI809" s="74"/>
      <c r="EJ809" s="74"/>
      <c r="EK809" s="74"/>
      <c r="EL809" s="74"/>
      <c r="EM809" s="74"/>
      <c r="EN809" s="74"/>
      <c r="EO809" s="74"/>
      <c r="EP809" s="74"/>
      <c r="EQ809" s="74"/>
      <c r="ER809" s="74"/>
      <c r="ES809" s="74"/>
      <c r="ET809" s="74"/>
      <c r="EU809" s="74"/>
      <c r="EV809" s="74"/>
      <c r="EW809" s="74"/>
      <c r="EX809" s="74"/>
      <c r="EY809" s="74"/>
      <c r="EZ809" s="74"/>
      <c r="FA809" s="74"/>
      <c r="FB809" s="74"/>
    </row>
    <row r="810" spans="2:158" s="69" customFormat="1">
      <c r="B810" s="76"/>
      <c r="C810" s="77" t="s">
        <v>398</v>
      </c>
      <c r="D810" s="71"/>
      <c r="E810" s="71"/>
      <c r="F810" s="71"/>
      <c r="G810" s="71"/>
      <c r="H810" s="71"/>
      <c r="I810" s="71"/>
      <c r="J810" s="71"/>
      <c r="K810" s="71"/>
      <c r="L810" s="71"/>
      <c r="M810" s="71"/>
      <c r="N810" s="71"/>
      <c r="O810" s="72"/>
      <c r="P810" s="71"/>
      <c r="Q810" s="71"/>
      <c r="R810" s="71"/>
      <c r="S810" s="71"/>
      <c r="T810" s="71"/>
      <c r="U810" s="71"/>
      <c r="V810" s="71"/>
      <c r="W810" s="71"/>
      <c r="X810" s="71"/>
      <c r="Y810" s="71">
        <f>SUM('рабочая 2023 г'!Y809-'2022 г.'!Y809)</f>
        <v>0</v>
      </c>
      <c r="Z810" s="73"/>
      <c r="AA810" s="73"/>
      <c r="AB810" s="73"/>
      <c r="AC810" s="73"/>
      <c r="AD810" s="73"/>
      <c r="AE810" s="73"/>
      <c r="AF810" s="75">
        <f t="shared" si="554"/>
        <v>0</v>
      </c>
      <c r="AG810" s="71">
        <f>SUM('рабочая 2023 г'!AG809-'2022 г.'!AG809)</f>
        <v>0</v>
      </c>
      <c r="AH810" s="71">
        <f>SUM('рабочая 2023 г'!AH809-'2022 г.'!AH809)</f>
        <v>0</v>
      </c>
      <c r="AI810" s="71">
        <f>SUM('рабочая 2023 г'!AI809-'2022 г.'!AI809)</f>
        <v>0</v>
      </c>
      <c r="AJ810" s="71">
        <f>SUM('рабочая 2023 г'!AJ809-'2022 г.'!AJ809)</f>
        <v>0</v>
      </c>
      <c r="AK810" s="71">
        <f>SUM('рабочая 2023 г'!AK809-'2022 г.'!AK809)</f>
        <v>0</v>
      </c>
      <c r="AL810" s="71">
        <f>SUM('рабочая 2023 г'!AL809-'2022 г.'!AL809)</f>
        <v>0</v>
      </c>
      <c r="AM810" s="71">
        <f>SUM('рабочая 2023 г'!AM809-'2022 г.'!AM809)</f>
        <v>0</v>
      </c>
      <c r="AN810" s="71">
        <f>SUM('рабочая 2023 г'!AN809-'2022 г.'!AN809)</f>
        <v>0</v>
      </c>
      <c r="AO810" s="71">
        <f>SUM('рабочая 2023 г'!AO809-'2022 г.'!AO809)</f>
        <v>0</v>
      </c>
      <c r="AP810" s="71">
        <f>SUM('рабочая 2023 г'!AP809-'2022 г.'!AP809)</f>
        <v>0</v>
      </c>
      <c r="AQ810" s="71">
        <f>SUM('рабочая 2023 г'!AQ809-'2022 г.'!AQ809)</f>
        <v>0</v>
      </c>
      <c r="AR810" s="71">
        <f>SUM('рабочая 2023 г'!AR809-'2022 г.'!AR809)</f>
        <v>0</v>
      </c>
      <c r="AS810" s="117">
        <f t="shared" si="594"/>
        <v>0</v>
      </c>
      <c r="AT810" s="71">
        <f>SUM('рабочая 2023 г'!AT809-'2022 г.'!AT809)</f>
        <v>0</v>
      </c>
      <c r="AU810" s="71">
        <f>SUM('рабочая 2023 г'!AU809-'2022 г.'!AU809)</f>
        <v>0</v>
      </c>
      <c r="AV810" s="71">
        <f>SUM('рабочая 2023 г'!AV809-'2022 г.'!AV809)</f>
        <v>0</v>
      </c>
      <c r="AW810" s="71">
        <f>SUM('рабочая 2023 г'!AW809-'2022 г.'!AW809)</f>
        <v>0</v>
      </c>
      <c r="AX810" s="71">
        <f>SUM('рабочая 2023 г'!AX809-'2022 г.'!AX809)</f>
        <v>0</v>
      </c>
      <c r="AY810" s="71">
        <f>SUM('рабочая 2023 г'!AY809-'2022 г.'!AY809)</f>
        <v>0</v>
      </c>
      <c r="AZ810" s="71">
        <f>SUM('рабочая 2023 г'!AZ809-'2022 г.'!AZ809)</f>
        <v>0</v>
      </c>
      <c r="BA810" s="71">
        <f>SUM('рабочая 2023 г'!BA809-'2022 г.'!BA809)</f>
        <v>0</v>
      </c>
      <c r="BB810" s="75">
        <f t="shared" si="596"/>
        <v>0</v>
      </c>
      <c r="BC810" s="71">
        <f>SUM('рабочая 2023 г'!BC809-'2022 г.'!BC809)</f>
        <v>0</v>
      </c>
      <c r="BD810" s="71">
        <f>SUM('рабочая 2023 г'!BD809-'2022 г.'!BD809)</f>
        <v>0</v>
      </c>
      <c r="BE810" s="71">
        <f>SUM('рабочая 2023 г'!BE809-'2022 г.'!BE809)</f>
        <v>0</v>
      </c>
      <c r="BF810" s="71">
        <f>SUM('рабочая 2023 г'!BF809-'2022 г.'!BF809)</f>
        <v>0</v>
      </c>
      <c r="BG810" s="71">
        <f>SUM('рабочая 2023 г'!BG809-'2022 г.'!BG809)</f>
        <v>0</v>
      </c>
      <c r="BH810" s="71">
        <f>SUM('рабочая 2023 г'!BH809-'2022 г.'!BH809)</f>
        <v>0</v>
      </c>
      <c r="BI810" s="71">
        <f>SUM('рабочая 2023 г'!BI809-'2022 г.'!BI809)</f>
        <v>0</v>
      </c>
      <c r="BJ810" s="71">
        <f>SUM('рабочая 2023 г'!BJ809-'2022 г.'!BJ809)</f>
        <v>0</v>
      </c>
      <c r="BK810" s="71">
        <f>SUM('рабочая 2023 г'!BK809-'2022 г.'!BK809)</f>
        <v>0</v>
      </c>
      <c r="BL810" s="73">
        <f t="shared" si="589"/>
        <v>0</v>
      </c>
      <c r="BM810" s="71">
        <f>SUM('рабочая 2023 г'!BM809-'2022 г.'!BM809)</f>
        <v>0</v>
      </c>
      <c r="BN810" s="71">
        <f>SUM('рабочая 2023 г'!BN809-'2022 г.'!BN809)</f>
        <v>0</v>
      </c>
      <c r="BO810" s="71">
        <f>SUM('рабочая 2023 г'!BO809-'2022 г.'!BO809)</f>
        <v>0</v>
      </c>
      <c r="BP810" s="71">
        <f>SUM('рабочая 2023 г'!BP809-'2022 г.'!BP809)</f>
        <v>0</v>
      </c>
      <c r="BQ810" s="71">
        <f t="shared" si="595"/>
        <v>0</v>
      </c>
      <c r="BR810" s="71"/>
      <c r="BS810" s="71"/>
      <c r="BT810" s="71"/>
      <c r="BU810" s="71"/>
      <c r="BV810" s="71"/>
      <c r="BW810" s="71"/>
      <c r="BX810" s="71"/>
      <c r="BY810" s="71"/>
      <c r="BZ810" s="71"/>
      <c r="CA810" s="71"/>
      <c r="CB810" s="71"/>
      <c r="CC810" s="71"/>
      <c r="CD810" s="71"/>
      <c r="CE810" s="71"/>
      <c r="CF810" s="71"/>
      <c r="CG810" s="71"/>
      <c r="CH810" s="71"/>
      <c r="CI810" s="71"/>
      <c r="CJ810" s="71"/>
      <c r="CK810" s="71"/>
      <c r="CL810" s="71"/>
      <c r="CM810" s="71"/>
      <c r="CN810" s="71"/>
      <c r="CO810" s="71"/>
      <c r="CP810" s="190">
        <f t="shared" si="580"/>
        <v>0</v>
      </c>
      <c r="CQ810" s="71"/>
      <c r="CR810" s="71"/>
      <c r="CS810" s="71"/>
      <c r="CT810" s="71"/>
      <c r="CU810" s="71"/>
      <c r="CV810" s="71"/>
      <c r="CW810" s="71"/>
      <c r="CX810" s="71"/>
      <c r="CY810" s="71"/>
      <c r="CZ810" s="71"/>
      <c r="DA810" s="71"/>
      <c r="DB810" s="190">
        <f t="shared" si="581"/>
        <v>0</v>
      </c>
      <c r="DC810" s="71">
        <f t="shared" si="575"/>
        <v>0</v>
      </c>
      <c r="DD810" s="71"/>
      <c r="DE810" s="71"/>
      <c r="DF810" s="71"/>
      <c r="DG810" s="190">
        <f t="shared" si="576"/>
        <v>0</v>
      </c>
      <c r="DH810" s="71">
        <f t="shared" si="577"/>
        <v>0</v>
      </c>
      <c r="DI810" s="71"/>
      <c r="DJ810" s="71"/>
      <c r="DK810" s="71"/>
      <c r="DL810" s="71"/>
      <c r="DM810" s="71"/>
      <c r="DN810" s="71"/>
      <c r="DO810" s="71"/>
      <c r="DP810" s="71"/>
      <c r="DQ810" s="71"/>
      <c r="DR810" s="71"/>
      <c r="DS810" s="71"/>
      <c r="DT810" s="71"/>
      <c r="DU810" s="71"/>
      <c r="DV810" s="71"/>
      <c r="DW810" s="71"/>
      <c r="DX810" s="71"/>
      <c r="DY810" s="71"/>
      <c r="DZ810" s="71"/>
      <c r="EA810" s="71"/>
      <c r="EB810" s="71"/>
      <c r="EC810" s="71"/>
      <c r="ED810" s="71"/>
      <c r="EE810" s="71"/>
      <c r="EF810" s="71"/>
      <c r="EG810" s="71"/>
      <c r="EH810" s="71"/>
      <c r="EI810" s="74"/>
      <c r="EJ810" s="74"/>
      <c r="EK810" s="74"/>
      <c r="EL810" s="74"/>
      <c r="EM810" s="74"/>
      <c r="EN810" s="74"/>
      <c r="EO810" s="74"/>
      <c r="EP810" s="74"/>
      <c r="EQ810" s="74"/>
      <c r="ER810" s="74"/>
      <c r="ES810" s="74"/>
      <c r="ET810" s="74"/>
      <c r="EU810" s="74"/>
      <c r="EV810" s="74"/>
      <c r="EW810" s="74"/>
      <c r="EX810" s="74"/>
      <c r="EY810" s="74"/>
      <c r="EZ810" s="74"/>
      <c r="FA810" s="74"/>
      <c r="FB810" s="74"/>
    </row>
    <row r="811" spans="2:158" s="78" customFormat="1" ht="27" customHeight="1">
      <c r="B811" s="772" t="s">
        <v>521</v>
      </c>
      <c r="C811" s="723" t="s">
        <v>522</v>
      </c>
      <c r="D811" s="79"/>
      <c r="E811" s="79"/>
      <c r="F811" s="79"/>
      <c r="G811" s="79"/>
      <c r="H811" s="79"/>
      <c r="I811" s="79"/>
      <c r="J811" s="79"/>
      <c r="K811" s="79"/>
      <c r="L811" s="79"/>
      <c r="M811" s="79"/>
      <c r="N811" s="79"/>
      <c r="O811" s="80"/>
      <c r="P811" s="79"/>
      <c r="Q811" s="79"/>
      <c r="R811" s="79"/>
      <c r="S811" s="79"/>
      <c r="T811" s="79"/>
      <c r="U811" s="79"/>
      <c r="V811" s="79"/>
      <c r="W811" s="79"/>
      <c r="X811" s="79"/>
      <c r="Y811" s="81"/>
      <c r="Z811" s="81"/>
      <c r="AA811" s="81"/>
      <c r="AB811" s="81"/>
      <c r="AC811" s="81"/>
      <c r="AD811" s="81"/>
      <c r="AE811" s="81"/>
      <c r="AF811" s="102">
        <f t="shared" ref="AF811:AF892" si="597">SUM(AS811:AU811,AY811,BA811:BB811,BG811:BL811)</f>
        <v>0</v>
      </c>
      <c r="AG811" s="79">
        <f>SUM('рабочая 2023 г'!AG810-'2022 г.'!AG810)</f>
        <v>0</v>
      </c>
      <c r="AH811" s="79">
        <f>SUM('рабочая 2023 г'!AH810-'2022 г.'!AH810)</f>
        <v>0</v>
      </c>
      <c r="AI811" s="79">
        <f>SUM('рабочая 2023 г'!AI810-'2022 г.'!AI810)</f>
        <v>0</v>
      </c>
      <c r="AJ811" s="79">
        <f>SUM('рабочая 2023 г'!AJ810-'2022 г.'!AJ810)</f>
        <v>0</v>
      </c>
      <c r="AK811" s="79">
        <f>SUM('рабочая 2023 г'!AK810-'2022 г.'!AK810)</f>
        <v>0</v>
      </c>
      <c r="AL811" s="79">
        <f>SUM('рабочая 2023 г'!AL810-'2022 г.'!AL810)</f>
        <v>0</v>
      </c>
      <c r="AM811" s="79">
        <f>SUM('рабочая 2023 г'!AM810-'2022 г.'!AM810)</f>
        <v>0</v>
      </c>
      <c r="AN811" s="79">
        <f>SUM('рабочая 2023 г'!AN810-'2022 г.'!AN810)</f>
        <v>0</v>
      </c>
      <c r="AO811" s="79">
        <f>SUM('рабочая 2023 г'!AO810-'2022 г.'!AO810)</f>
        <v>0</v>
      </c>
      <c r="AP811" s="79">
        <f>SUM('рабочая 2023 г'!AP810-'2022 г.'!AP810)</f>
        <v>0</v>
      </c>
      <c r="AQ811" s="79">
        <f>SUM('рабочая 2023 г'!AQ810-'2022 г.'!AQ810)</f>
        <v>0</v>
      </c>
      <c r="AR811" s="79">
        <f>SUM('рабочая 2023 г'!AR810-'2022 г.'!AR810)</f>
        <v>0</v>
      </c>
      <c r="AS811" s="117">
        <f t="shared" si="594"/>
        <v>0</v>
      </c>
      <c r="AT811" s="79">
        <f>SUM('рабочая 2023 г'!AT810-'2022 г.'!AT810)</f>
        <v>0</v>
      </c>
      <c r="AU811" s="79">
        <f>SUM('рабочая 2023 г'!AU810-'2022 г.'!AU810)</f>
        <v>0</v>
      </c>
      <c r="AV811" s="79">
        <f>SUM('рабочая 2023 г'!AV810-'2022 г.'!AV810)</f>
        <v>0</v>
      </c>
      <c r="AW811" s="79">
        <f>SUM('рабочая 2023 г'!AW810-'2022 г.'!AW810)</f>
        <v>0</v>
      </c>
      <c r="AX811" s="79">
        <f>SUM('рабочая 2023 г'!AX810-'2022 г.'!AX810)</f>
        <v>0</v>
      </c>
      <c r="AY811" s="79">
        <f>SUM('рабочая 2023 г'!AY810-'2022 г.'!AY810)</f>
        <v>0</v>
      </c>
      <c r="AZ811" s="79">
        <f>SUM('рабочая 2023 г'!AZ810-'2022 г.'!AZ810)</f>
        <v>0</v>
      </c>
      <c r="BA811" s="79">
        <f>SUM('рабочая 2023 г'!BA810-'2022 г.'!BA810)</f>
        <v>-0.1</v>
      </c>
      <c r="BB811" s="110">
        <f t="shared" si="569"/>
        <v>0</v>
      </c>
      <c r="BC811" s="79">
        <f>SUM('рабочая 2023 г'!BC810-'2022 г.'!BC810)</f>
        <v>0</v>
      </c>
      <c r="BD811" s="79">
        <f>SUM('рабочая 2023 г'!BD810-'2022 г.'!BD810)</f>
        <v>0</v>
      </c>
      <c r="BE811" s="79">
        <f>SUM('рабочая 2023 г'!BE810-'2022 г.'!BE810)</f>
        <v>0</v>
      </c>
      <c r="BF811" s="79">
        <f>SUM('рабочая 2023 г'!BF810-'2022 г.'!BF810)</f>
        <v>0</v>
      </c>
      <c r="BG811" s="79">
        <f>SUM('рабочая 2023 г'!BG810-'2022 г.'!BG810)</f>
        <v>0</v>
      </c>
      <c r="BH811" s="79">
        <f>SUM('рабочая 2023 г'!BH810-'2022 г.'!BH810)</f>
        <v>0</v>
      </c>
      <c r="BI811" s="79">
        <f>SUM('рабочая 2023 г'!BI810-'2022 г.'!BI810)</f>
        <v>0</v>
      </c>
      <c r="BJ811" s="79">
        <f>SUM('рабочая 2023 г'!BJ810-'2022 г.'!BJ810)</f>
        <v>0.1</v>
      </c>
      <c r="BK811" s="79">
        <f>SUM('рабочая 2023 г'!BK810-'2022 г.'!BK810)</f>
        <v>0</v>
      </c>
      <c r="BL811" s="79">
        <f>SUM('рабочая 2023 г'!BL810-'2022 г.'!BL810)</f>
        <v>0</v>
      </c>
      <c r="BM811" s="79">
        <f>SUM('рабочая 2023 г'!BM810-'2022 г.'!BM810)</f>
        <v>0</v>
      </c>
      <c r="BN811" s="79">
        <f>SUM('рабочая 2023 г'!BN810-'2022 г.'!BN810)</f>
        <v>0</v>
      </c>
      <c r="BO811" s="79">
        <f>SUM('рабочая 2023 г'!BO810-'2022 г.'!BO810)</f>
        <v>0</v>
      </c>
      <c r="BP811" s="79">
        <f>SUM('рабочая 2023 г'!BP810-'2022 г.'!BP810)</f>
        <v>0</v>
      </c>
      <c r="BQ811" s="71">
        <f t="shared" si="595"/>
        <v>0</v>
      </c>
      <c r="BR811" s="79"/>
      <c r="BS811" s="79"/>
      <c r="BT811" s="79"/>
      <c r="BU811" s="79"/>
      <c r="BV811" s="79"/>
      <c r="BW811" s="79"/>
      <c r="BX811" s="79"/>
      <c r="BY811" s="79"/>
      <c r="BZ811" s="79"/>
      <c r="CA811" s="79"/>
      <c r="CB811" s="79"/>
      <c r="CC811" s="79"/>
      <c r="CD811" s="79"/>
      <c r="CE811" s="79"/>
      <c r="CF811" s="79"/>
      <c r="CG811" s="79"/>
      <c r="CH811" s="79"/>
      <c r="CI811" s="79"/>
      <c r="CJ811" s="79"/>
      <c r="CK811" s="79"/>
      <c r="CL811" s="79"/>
      <c r="CM811" s="79"/>
      <c r="CN811" s="79"/>
      <c r="CO811" s="79"/>
      <c r="CP811" s="188">
        <f t="shared" si="580"/>
        <v>0</v>
      </c>
      <c r="CQ811" s="79"/>
      <c r="CR811" s="79"/>
      <c r="CS811" s="79"/>
      <c r="CT811" s="79"/>
      <c r="CU811" s="79"/>
      <c r="CV811" s="79"/>
      <c r="CW811" s="79"/>
      <c r="CX811" s="79"/>
      <c r="CY811" s="79"/>
      <c r="CZ811" s="79"/>
      <c r="DA811" s="79"/>
      <c r="DB811" s="188">
        <f t="shared" si="581"/>
        <v>0</v>
      </c>
      <c r="DC811" s="38">
        <f t="shared" si="575"/>
        <v>0</v>
      </c>
      <c r="DD811" s="79"/>
      <c r="DE811" s="79"/>
      <c r="DF811" s="79"/>
      <c r="DG811" s="188">
        <f t="shared" si="576"/>
        <v>0</v>
      </c>
      <c r="DH811" s="38">
        <f t="shared" si="577"/>
        <v>0</v>
      </c>
      <c r="DI811" s="79"/>
      <c r="DJ811" s="79"/>
      <c r="DK811" s="79"/>
      <c r="DL811" s="79"/>
      <c r="DM811" s="79"/>
      <c r="DN811" s="79"/>
      <c r="DO811" s="79"/>
      <c r="DP811" s="79"/>
      <c r="DQ811" s="79"/>
      <c r="DR811" s="79"/>
      <c r="DS811" s="79"/>
      <c r="DT811" s="79"/>
      <c r="DU811" s="79"/>
      <c r="DV811" s="79"/>
      <c r="DW811" s="79"/>
      <c r="DX811" s="79"/>
      <c r="DY811" s="79"/>
      <c r="DZ811" s="79"/>
      <c r="EA811" s="79"/>
      <c r="EB811" s="79"/>
      <c r="EC811" s="79"/>
      <c r="ED811" s="79"/>
      <c r="EE811" s="79"/>
      <c r="EF811" s="79"/>
      <c r="EG811" s="79"/>
      <c r="EH811" s="79"/>
      <c r="EI811" s="82"/>
      <c r="EJ811" s="82"/>
      <c r="EK811" s="82"/>
      <c r="EL811" s="82"/>
      <c r="EM811" s="82"/>
      <c r="EN811" s="82"/>
      <c r="EO811" s="82"/>
      <c r="EP811" s="82"/>
      <c r="EQ811" s="82"/>
      <c r="ER811" s="82"/>
      <c r="ES811" s="82"/>
      <c r="ET811" s="82"/>
      <c r="EU811" s="82"/>
      <c r="EV811" s="82"/>
      <c r="EW811" s="82"/>
      <c r="EX811" s="82"/>
      <c r="EY811" s="82"/>
      <c r="EZ811" s="82"/>
      <c r="FA811" s="82"/>
      <c r="FB811" s="82"/>
    </row>
    <row r="812" spans="2:158" s="78" customFormat="1">
      <c r="B812" s="773"/>
      <c r="C812" s="724"/>
      <c r="D812" s="79"/>
      <c r="E812" s="79"/>
      <c r="F812" s="79"/>
      <c r="G812" s="79"/>
      <c r="H812" s="79"/>
      <c r="I812" s="79"/>
      <c r="J812" s="79"/>
      <c r="K812" s="79"/>
      <c r="L812" s="79"/>
      <c r="M812" s="79"/>
      <c r="N812" s="79"/>
      <c r="O812" s="80"/>
      <c r="P812" s="79"/>
      <c r="Q812" s="79"/>
      <c r="R812" s="79"/>
      <c r="S812" s="79"/>
      <c r="T812" s="79"/>
      <c r="U812" s="79"/>
      <c r="V812" s="79"/>
      <c r="W812" s="79"/>
      <c r="X812" s="79"/>
      <c r="Y812" s="81">
        <f>SUM(Y813:Y826)</f>
        <v>0</v>
      </c>
      <c r="Z812" s="81"/>
      <c r="AA812" s="81"/>
      <c r="AB812" s="81"/>
      <c r="AC812" s="81"/>
      <c r="AD812" s="81"/>
      <c r="AE812" s="81"/>
      <c r="AF812" s="102">
        <f t="shared" si="597"/>
        <v>0</v>
      </c>
      <c r="AG812" s="81">
        <f t="shared" ref="AG812:AR812" si="598">SUM(AG813:AG826)</f>
        <v>0</v>
      </c>
      <c r="AH812" s="81">
        <f t="shared" si="598"/>
        <v>0</v>
      </c>
      <c r="AI812" s="81">
        <f t="shared" si="598"/>
        <v>0</v>
      </c>
      <c r="AJ812" s="81">
        <f t="shared" si="598"/>
        <v>0</v>
      </c>
      <c r="AK812" s="81">
        <f t="shared" si="598"/>
        <v>0</v>
      </c>
      <c r="AL812" s="81">
        <f t="shared" si="598"/>
        <v>0</v>
      </c>
      <c r="AM812" s="81">
        <f t="shared" si="598"/>
        <v>0</v>
      </c>
      <c r="AN812" s="81">
        <f t="shared" si="598"/>
        <v>0</v>
      </c>
      <c r="AO812" s="81">
        <f t="shared" si="598"/>
        <v>0</v>
      </c>
      <c r="AP812" s="81">
        <f t="shared" si="598"/>
        <v>0</v>
      </c>
      <c r="AQ812" s="81">
        <f t="shared" si="598"/>
        <v>0</v>
      </c>
      <c r="AR812" s="81">
        <f t="shared" si="598"/>
        <v>0</v>
      </c>
      <c r="AS812" s="117">
        <f t="shared" si="594"/>
        <v>0</v>
      </c>
      <c r="AT812" s="81">
        <f t="shared" ref="AT812:BK812" si="599">SUM(AT813:AT826)</f>
        <v>0</v>
      </c>
      <c r="AU812" s="81">
        <f t="shared" si="599"/>
        <v>0</v>
      </c>
      <c r="AV812" s="81">
        <f t="shared" si="599"/>
        <v>0</v>
      </c>
      <c r="AW812" s="81">
        <f t="shared" si="599"/>
        <v>0</v>
      </c>
      <c r="AX812" s="81">
        <f t="shared" si="599"/>
        <v>0</v>
      </c>
      <c r="AY812" s="81">
        <f t="shared" si="599"/>
        <v>0</v>
      </c>
      <c r="AZ812" s="81">
        <f t="shared" si="599"/>
        <v>0</v>
      </c>
      <c r="BA812" s="81">
        <f t="shared" si="599"/>
        <v>0</v>
      </c>
      <c r="BB812" s="81">
        <f t="shared" si="599"/>
        <v>0</v>
      </c>
      <c r="BC812" s="81">
        <f t="shared" si="599"/>
        <v>0</v>
      </c>
      <c r="BD812" s="81">
        <f t="shared" si="599"/>
        <v>0</v>
      </c>
      <c r="BE812" s="81">
        <f t="shared" si="599"/>
        <v>0</v>
      </c>
      <c r="BF812" s="81">
        <f t="shared" si="599"/>
        <v>0</v>
      </c>
      <c r="BG812" s="81">
        <f t="shared" si="599"/>
        <v>0</v>
      </c>
      <c r="BH812" s="81">
        <f t="shared" si="599"/>
        <v>0</v>
      </c>
      <c r="BI812" s="81">
        <f t="shared" si="599"/>
        <v>0</v>
      </c>
      <c r="BJ812" s="81">
        <f t="shared" si="599"/>
        <v>0</v>
      </c>
      <c r="BK812" s="81">
        <f t="shared" si="599"/>
        <v>0</v>
      </c>
      <c r="BL812" s="73">
        <f t="shared" ref="BL812:BL825" si="600">SUM(BM812:BP812)</f>
        <v>0</v>
      </c>
      <c r="BM812" s="81">
        <f>SUM(BM813:BM826)</f>
        <v>0</v>
      </c>
      <c r="BN812" s="81">
        <f>SUM(BN813:BN826)</f>
        <v>0</v>
      </c>
      <c r="BO812" s="81">
        <f>SUM(BO813:BO826)</f>
        <v>0</v>
      </c>
      <c r="BP812" s="81">
        <f>SUM(BP813:BP826)</f>
        <v>0</v>
      </c>
      <c r="BQ812" s="71">
        <f t="shared" si="595"/>
        <v>0</v>
      </c>
      <c r="BR812" s="79"/>
      <c r="BS812" s="79"/>
      <c r="BT812" s="79"/>
      <c r="BU812" s="79"/>
      <c r="BV812" s="79"/>
      <c r="BW812" s="79"/>
      <c r="BX812" s="79"/>
      <c r="BY812" s="79"/>
      <c r="BZ812" s="79"/>
      <c r="CA812" s="79"/>
      <c r="CB812" s="79"/>
      <c r="CC812" s="79"/>
      <c r="CD812" s="79"/>
      <c r="CE812" s="79"/>
      <c r="CF812" s="79"/>
      <c r="CG812" s="79"/>
      <c r="CH812" s="79"/>
      <c r="CI812" s="79"/>
      <c r="CJ812" s="79"/>
      <c r="CK812" s="79"/>
      <c r="CL812" s="79"/>
      <c r="CM812" s="79"/>
      <c r="CN812" s="79"/>
      <c r="CO812" s="79"/>
      <c r="CP812" s="188">
        <f t="shared" si="580"/>
        <v>0</v>
      </c>
      <c r="CQ812" s="79"/>
      <c r="CR812" s="79"/>
      <c r="CS812" s="79"/>
      <c r="CT812" s="79"/>
      <c r="CU812" s="79"/>
      <c r="CV812" s="79"/>
      <c r="CW812" s="79"/>
      <c r="CX812" s="79"/>
      <c r="CY812" s="79"/>
      <c r="CZ812" s="79"/>
      <c r="DA812" s="79"/>
      <c r="DB812" s="188">
        <f t="shared" si="581"/>
        <v>0</v>
      </c>
      <c r="DC812" s="38">
        <f t="shared" si="575"/>
        <v>0</v>
      </c>
      <c r="DD812" s="79"/>
      <c r="DE812" s="79"/>
      <c r="DF812" s="79"/>
      <c r="DG812" s="188">
        <f t="shared" si="576"/>
        <v>0</v>
      </c>
      <c r="DH812" s="38">
        <f t="shared" si="577"/>
        <v>0</v>
      </c>
      <c r="DI812" s="79"/>
      <c r="DJ812" s="79"/>
      <c r="DK812" s="79"/>
      <c r="DL812" s="79"/>
      <c r="DM812" s="79"/>
      <c r="DN812" s="79"/>
      <c r="DO812" s="79"/>
      <c r="DP812" s="79"/>
      <c r="DQ812" s="79"/>
      <c r="DR812" s="79"/>
      <c r="DS812" s="79"/>
      <c r="DT812" s="79"/>
      <c r="DU812" s="79"/>
      <c r="DV812" s="79"/>
      <c r="DW812" s="79"/>
      <c r="DX812" s="79"/>
      <c r="DY812" s="79"/>
      <c r="DZ812" s="79"/>
      <c r="EA812" s="79"/>
      <c r="EB812" s="79"/>
      <c r="EC812" s="79"/>
      <c r="ED812" s="79"/>
      <c r="EE812" s="79"/>
      <c r="EF812" s="79"/>
      <c r="EG812" s="79"/>
      <c r="EH812" s="79"/>
      <c r="EI812" s="82"/>
      <c r="EJ812" s="82"/>
      <c r="EK812" s="82"/>
      <c r="EL812" s="82"/>
      <c r="EM812" s="82"/>
      <c r="EN812" s="82"/>
      <c r="EO812" s="82"/>
      <c r="EP812" s="82"/>
      <c r="EQ812" s="82"/>
      <c r="ER812" s="82"/>
      <c r="ES812" s="82"/>
      <c r="ET812" s="82"/>
      <c r="EU812" s="82"/>
      <c r="EV812" s="82"/>
      <c r="EW812" s="82"/>
      <c r="EX812" s="82"/>
      <c r="EY812" s="82"/>
      <c r="EZ812" s="82"/>
      <c r="FA812" s="82"/>
      <c r="FB812" s="82"/>
    </row>
    <row r="813" spans="2:158" s="69" customFormat="1">
      <c r="B813" s="76"/>
      <c r="C813" s="77" t="s">
        <v>385</v>
      </c>
      <c r="D813" s="71"/>
      <c r="E813" s="71"/>
      <c r="F813" s="71"/>
      <c r="G813" s="71"/>
      <c r="H813" s="71"/>
      <c r="I813" s="71"/>
      <c r="J813" s="71"/>
      <c r="K813" s="71"/>
      <c r="L813" s="71"/>
      <c r="M813" s="71"/>
      <c r="N813" s="71"/>
      <c r="O813" s="72"/>
      <c r="P813" s="71"/>
      <c r="Q813" s="71"/>
      <c r="R813" s="71"/>
      <c r="S813" s="71"/>
      <c r="T813" s="71"/>
      <c r="U813" s="71"/>
      <c r="V813" s="71"/>
      <c r="W813" s="71"/>
      <c r="X813" s="71"/>
      <c r="Y813" s="71">
        <f>SUM('рабочая 2023 г'!Y812-'2022 г.'!Y812)</f>
        <v>0</v>
      </c>
      <c r="Z813" s="71">
        <f>SUM('рабочая 2023 г'!Z812-'2022 г.'!Z812)</f>
        <v>0</v>
      </c>
      <c r="AA813" s="71">
        <f>SUM('рабочая 2023 г'!AA812-'2022 г.'!AA812)</f>
        <v>0</v>
      </c>
      <c r="AB813" s="71">
        <f>SUM('рабочая 2023 г'!AB812-'2022 г.'!AB812)</f>
        <v>0</v>
      </c>
      <c r="AC813" s="73"/>
      <c r="AD813" s="73"/>
      <c r="AE813" s="73"/>
      <c r="AF813" s="75">
        <f t="shared" si="597"/>
        <v>0</v>
      </c>
      <c r="AG813" s="71">
        <f>SUM('рабочая 2023 г'!AG812-'2022 г.'!AG812)</f>
        <v>0</v>
      </c>
      <c r="AH813" s="71">
        <f>SUM('рабочая 2023 г'!AH812-'2022 г.'!AH812)</f>
        <v>0</v>
      </c>
      <c r="AI813" s="71">
        <f>SUM('рабочая 2023 г'!AI812-'2022 г.'!AI812)</f>
        <v>0</v>
      </c>
      <c r="AJ813" s="71">
        <f>SUM('рабочая 2023 г'!AJ812-'2022 г.'!AJ812)</f>
        <v>0</v>
      </c>
      <c r="AK813" s="71">
        <f>SUM('рабочая 2023 г'!AK812-'2022 г.'!AK812)</f>
        <v>0</v>
      </c>
      <c r="AL813" s="71">
        <f>SUM('рабочая 2023 г'!AL812-'2022 г.'!AL812)</f>
        <v>0</v>
      </c>
      <c r="AM813" s="71">
        <f>SUM('рабочая 2023 г'!AM812-'2022 г.'!AM812)</f>
        <v>0</v>
      </c>
      <c r="AN813" s="71">
        <f>SUM('рабочая 2023 г'!AN812-'2022 г.'!AN812)</f>
        <v>0</v>
      </c>
      <c r="AO813" s="71">
        <f>SUM('рабочая 2023 г'!AO812-'2022 г.'!AO812)</f>
        <v>0</v>
      </c>
      <c r="AP813" s="71">
        <f>SUM('рабочая 2023 г'!AP812-'2022 г.'!AP812)</f>
        <v>0</v>
      </c>
      <c r="AQ813" s="71">
        <f>SUM('рабочая 2023 г'!AQ812-'2022 г.'!AQ812)</f>
        <v>0</v>
      </c>
      <c r="AR813" s="71">
        <f>SUM('рабочая 2023 г'!AR812-'2022 г.'!AR812)</f>
        <v>0</v>
      </c>
      <c r="AS813" s="117">
        <f>SUM(AG813,AH813,AK813,AL813,AO813)</f>
        <v>0</v>
      </c>
      <c r="AT813" s="71">
        <f>SUM('рабочая 2023 г'!AT812-'2022 г.'!AT812)</f>
        <v>0</v>
      </c>
      <c r="AU813" s="71">
        <f>SUM('рабочая 2023 г'!AU812-'2022 г.'!AU812)</f>
        <v>0</v>
      </c>
      <c r="AV813" s="71">
        <f>SUM('рабочая 2023 г'!AV812-'2022 г.'!AV812)</f>
        <v>0</v>
      </c>
      <c r="AW813" s="71">
        <f>SUM('рабочая 2023 г'!AW812-'2022 г.'!AW812)</f>
        <v>0</v>
      </c>
      <c r="AX813" s="71">
        <f>SUM('рабочая 2023 г'!AX812-'2022 г.'!AX812)</f>
        <v>0</v>
      </c>
      <c r="AY813" s="71">
        <f>SUM('рабочая 2023 г'!AY812-'2022 г.'!AY812)</f>
        <v>0</v>
      </c>
      <c r="AZ813" s="71">
        <f>SUM('рабочая 2023 г'!AZ812-'2022 г.'!AZ812)</f>
        <v>0</v>
      </c>
      <c r="BA813" s="71">
        <f>SUM('рабочая 2023 г'!BA812-'2022 г.'!BA812)</f>
        <v>0</v>
      </c>
      <c r="BB813" s="75">
        <f t="shared" ref="BB813:BB826" si="601">SUM(BF813,BC813:BD813)</f>
        <v>0</v>
      </c>
      <c r="BC813" s="71">
        <f>SUM('рабочая 2023 г'!BC812-'2022 г.'!BC812)</f>
        <v>0</v>
      </c>
      <c r="BD813" s="71">
        <f>SUM('рабочая 2023 г'!BD812-'2022 г.'!BD812)</f>
        <v>0</v>
      </c>
      <c r="BE813" s="71">
        <f>SUM('рабочая 2023 г'!BE812-'2022 г.'!BE812)</f>
        <v>0</v>
      </c>
      <c r="BF813" s="71">
        <f>SUM('рабочая 2023 г'!BF812-'2022 г.'!BF812)</f>
        <v>0</v>
      </c>
      <c r="BG813" s="71">
        <f>SUM('рабочая 2023 г'!BG812-'2022 г.'!BG812)</f>
        <v>0</v>
      </c>
      <c r="BH813" s="71">
        <f>SUM('рабочая 2023 г'!BH812-'2022 г.'!BH812)</f>
        <v>0</v>
      </c>
      <c r="BI813" s="71">
        <f>SUM('рабочая 2023 г'!BI812-'2022 г.'!BI812)</f>
        <v>0</v>
      </c>
      <c r="BJ813" s="71">
        <f>SUM('рабочая 2023 г'!BJ812-'2022 г.'!BJ812)</f>
        <v>0</v>
      </c>
      <c r="BK813" s="71">
        <f>SUM('рабочая 2023 г'!BK812-'2022 г.'!BK812)</f>
        <v>0</v>
      </c>
      <c r="BL813" s="73">
        <f t="shared" si="600"/>
        <v>0</v>
      </c>
      <c r="BM813" s="71">
        <f>SUM('рабочая 2023 г'!BM812-'2022 г.'!BM812)</f>
        <v>0</v>
      </c>
      <c r="BN813" s="71">
        <f>SUM('рабочая 2023 г'!BN812-'2022 г.'!BN812)</f>
        <v>0</v>
      </c>
      <c r="BO813" s="71">
        <f>SUM('рабочая 2023 г'!BO812-'2022 г.'!BO812)</f>
        <v>0</v>
      </c>
      <c r="BP813" s="71">
        <f>SUM('рабочая 2023 г'!BP812-'2022 г.'!BP812)</f>
        <v>0</v>
      </c>
      <c r="BQ813" s="71">
        <f>SUM(AT813,AU813,AY813,BA813,BB813,BG813,BH813,BI813,BJ813,BK813,BL813)</f>
        <v>0</v>
      </c>
      <c r="BR813" s="71"/>
      <c r="BS813" s="71"/>
      <c r="BT813" s="71"/>
      <c r="BU813" s="71"/>
      <c r="BV813" s="71"/>
      <c r="BW813" s="71"/>
      <c r="BX813" s="71"/>
      <c r="BY813" s="71"/>
      <c r="BZ813" s="71"/>
      <c r="CA813" s="71"/>
      <c r="CB813" s="71"/>
      <c r="CC813" s="71"/>
      <c r="CD813" s="71"/>
      <c r="CE813" s="71"/>
      <c r="CF813" s="71"/>
      <c r="CG813" s="71"/>
      <c r="CH813" s="71"/>
      <c r="CI813" s="71"/>
      <c r="CJ813" s="71"/>
      <c r="CK813" s="71"/>
      <c r="CL813" s="71"/>
      <c r="CM813" s="71"/>
      <c r="CN813" s="71"/>
      <c r="CO813" s="71"/>
      <c r="CP813" s="190">
        <f t="shared" si="580"/>
        <v>0</v>
      </c>
      <c r="CQ813" s="71"/>
      <c r="CR813" s="71"/>
      <c r="CS813" s="71"/>
      <c r="CT813" s="71"/>
      <c r="CU813" s="71"/>
      <c r="CV813" s="71"/>
      <c r="CW813" s="71"/>
      <c r="CX813" s="71"/>
      <c r="CY813" s="71"/>
      <c r="CZ813" s="71"/>
      <c r="DA813" s="71"/>
      <c r="DB813" s="190">
        <f t="shared" si="581"/>
        <v>0</v>
      </c>
      <c r="DC813" s="71">
        <f t="shared" si="575"/>
        <v>0</v>
      </c>
      <c r="DD813" s="71"/>
      <c r="DE813" s="71"/>
      <c r="DF813" s="71"/>
      <c r="DG813" s="190">
        <f t="shared" si="576"/>
        <v>0</v>
      </c>
      <c r="DH813" s="71">
        <f t="shared" si="577"/>
        <v>0</v>
      </c>
      <c r="DI813" s="71"/>
      <c r="DJ813" s="71"/>
      <c r="DK813" s="71"/>
      <c r="DL813" s="71"/>
      <c r="DM813" s="71"/>
      <c r="DN813" s="71"/>
      <c r="DO813" s="71"/>
      <c r="DP813" s="71"/>
      <c r="DQ813" s="71"/>
      <c r="DR813" s="71"/>
      <c r="DS813" s="71"/>
      <c r="DT813" s="71"/>
      <c r="DU813" s="71"/>
      <c r="DV813" s="71"/>
      <c r="DW813" s="71"/>
      <c r="DX813" s="71"/>
      <c r="DY813" s="71"/>
      <c r="DZ813" s="71"/>
      <c r="EA813" s="71"/>
      <c r="EB813" s="71"/>
      <c r="EC813" s="71"/>
      <c r="ED813" s="71"/>
      <c r="EE813" s="71"/>
      <c r="EF813" s="71"/>
      <c r="EG813" s="71"/>
      <c r="EH813" s="71"/>
      <c r="EI813" s="74"/>
      <c r="EJ813" s="74"/>
      <c r="EK813" s="74"/>
      <c r="EL813" s="74"/>
      <c r="EM813" s="74"/>
      <c r="EN813" s="74"/>
      <c r="EO813" s="74"/>
      <c r="EP813" s="74"/>
      <c r="EQ813" s="74"/>
      <c r="ER813" s="74"/>
      <c r="ES813" s="74"/>
      <c r="ET813" s="74"/>
      <c r="EU813" s="74"/>
      <c r="EV813" s="74"/>
      <c r="EW813" s="74"/>
      <c r="EX813" s="74"/>
      <c r="EY813" s="74"/>
      <c r="EZ813" s="74"/>
      <c r="FA813" s="74"/>
      <c r="FB813" s="74"/>
    </row>
    <row r="814" spans="2:158" s="69" customFormat="1">
      <c r="B814" s="76"/>
      <c r="C814" s="77" t="s">
        <v>386</v>
      </c>
      <c r="D814" s="71"/>
      <c r="E814" s="71"/>
      <c r="F814" s="71"/>
      <c r="G814" s="71"/>
      <c r="H814" s="71"/>
      <c r="I814" s="71"/>
      <c r="J814" s="71"/>
      <c r="K814" s="71"/>
      <c r="L814" s="71"/>
      <c r="M814" s="71"/>
      <c r="N814" s="71"/>
      <c r="O814" s="72"/>
      <c r="P814" s="71"/>
      <c r="Q814" s="71"/>
      <c r="R814" s="71"/>
      <c r="S814" s="71"/>
      <c r="T814" s="71"/>
      <c r="U814" s="71"/>
      <c r="V814" s="71"/>
      <c r="W814" s="71"/>
      <c r="X814" s="71"/>
      <c r="Y814" s="71">
        <f>SUM('рабочая 2023 г'!Y813-'2022 г.'!Y813)</f>
        <v>0</v>
      </c>
      <c r="Z814" s="71">
        <f>SUM('рабочая 2023 г'!Z813-'2022 г.'!Z813)</f>
        <v>0</v>
      </c>
      <c r="AA814" s="71">
        <f>SUM('рабочая 2023 г'!AA813-'2022 г.'!AA813)</f>
        <v>0</v>
      </c>
      <c r="AB814" s="71">
        <f>SUM('рабочая 2023 г'!AB813-'2022 г.'!AB813)</f>
        <v>0</v>
      </c>
      <c r="AC814" s="73"/>
      <c r="AD814" s="73"/>
      <c r="AE814" s="73"/>
      <c r="AF814" s="75">
        <f t="shared" si="597"/>
        <v>0</v>
      </c>
      <c r="AG814" s="71">
        <f>SUM('рабочая 2023 г'!AG813-'2022 г.'!AG813)</f>
        <v>0</v>
      </c>
      <c r="AH814" s="71">
        <f>SUM('рабочая 2023 г'!AH813-'2022 г.'!AH813)</f>
        <v>0</v>
      </c>
      <c r="AI814" s="71">
        <f>SUM('рабочая 2023 г'!AI813-'2022 г.'!AI813)</f>
        <v>0</v>
      </c>
      <c r="AJ814" s="71">
        <f>SUM('рабочая 2023 г'!AJ813-'2022 г.'!AJ813)</f>
        <v>0</v>
      </c>
      <c r="AK814" s="71">
        <f>SUM('рабочая 2023 г'!AK813-'2022 г.'!AK813)</f>
        <v>0</v>
      </c>
      <c r="AL814" s="71">
        <f>SUM('рабочая 2023 г'!AL813-'2022 г.'!AL813)</f>
        <v>0</v>
      </c>
      <c r="AM814" s="71">
        <f>SUM('рабочая 2023 г'!AM813-'2022 г.'!AM813)</f>
        <v>0</v>
      </c>
      <c r="AN814" s="71">
        <f>SUM('рабочая 2023 г'!AN813-'2022 г.'!AN813)</f>
        <v>0</v>
      </c>
      <c r="AO814" s="71">
        <f>SUM('рабочая 2023 г'!AO813-'2022 г.'!AO813)</f>
        <v>0</v>
      </c>
      <c r="AP814" s="71">
        <f>SUM('рабочая 2023 г'!AP813-'2022 г.'!AP813)</f>
        <v>0</v>
      </c>
      <c r="AQ814" s="71">
        <f>SUM('рабочая 2023 г'!AQ813-'2022 г.'!AQ813)</f>
        <v>0</v>
      </c>
      <c r="AR814" s="71">
        <f>SUM('рабочая 2023 г'!AR813-'2022 г.'!AR813)</f>
        <v>0</v>
      </c>
      <c r="AS814" s="117">
        <f t="shared" ref="AS814:AS877" si="602">SUM(AG814,AH814,AK814,AL814,AO814)</f>
        <v>0</v>
      </c>
      <c r="AT814" s="71">
        <f>SUM('рабочая 2023 г'!AT813-'2022 г.'!AT813)</f>
        <v>0</v>
      </c>
      <c r="AU814" s="71">
        <f>SUM('рабочая 2023 г'!AU813-'2022 г.'!AU813)</f>
        <v>0</v>
      </c>
      <c r="AV814" s="71">
        <f>SUM('рабочая 2023 г'!AV813-'2022 г.'!AV813)</f>
        <v>0</v>
      </c>
      <c r="AW814" s="71">
        <f>SUM('рабочая 2023 г'!AW813-'2022 г.'!AW813)</f>
        <v>0</v>
      </c>
      <c r="AX814" s="71">
        <f>SUM('рабочая 2023 г'!AX813-'2022 г.'!AX813)</f>
        <v>0</v>
      </c>
      <c r="AY814" s="71">
        <f>SUM('рабочая 2023 г'!AY813-'2022 г.'!AY813)</f>
        <v>0</v>
      </c>
      <c r="AZ814" s="71">
        <f>SUM('рабочая 2023 г'!AZ813-'2022 г.'!AZ813)</f>
        <v>0</v>
      </c>
      <c r="BA814" s="71">
        <f>SUM('рабочая 2023 г'!BA813-'2022 г.'!BA813)</f>
        <v>0</v>
      </c>
      <c r="BB814" s="75">
        <f t="shared" si="601"/>
        <v>0</v>
      </c>
      <c r="BC814" s="71">
        <f>SUM('рабочая 2023 г'!BC813-'2022 г.'!BC813)</f>
        <v>0</v>
      </c>
      <c r="BD814" s="71">
        <f>SUM('рабочая 2023 г'!BD813-'2022 г.'!BD813)</f>
        <v>0</v>
      </c>
      <c r="BE814" s="71">
        <f>SUM('рабочая 2023 г'!BE813-'2022 г.'!BE813)</f>
        <v>0</v>
      </c>
      <c r="BF814" s="71">
        <f>SUM('рабочая 2023 г'!BF813-'2022 г.'!BF813)</f>
        <v>0</v>
      </c>
      <c r="BG814" s="71">
        <f>SUM('рабочая 2023 г'!BG813-'2022 г.'!BG813)</f>
        <v>0</v>
      </c>
      <c r="BH814" s="71">
        <f>SUM('рабочая 2023 г'!BH813-'2022 г.'!BH813)</f>
        <v>0</v>
      </c>
      <c r="BI814" s="71">
        <f>SUM('рабочая 2023 г'!BI813-'2022 г.'!BI813)</f>
        <v>0</v>
      </c>
      <c r="BJ814" s="71">
        <f>SUM('рабочая 2023 г'!BJ813-'2022 г.'!BJ813)</f>
        <v>0</v>
      </c>
      <c r="BK814" s="71">
        <f>SUM('рабочая 2023 г'!BK813-'2022 г.'!BK813)</f>
        <v>0</v>
      </c>
      <c r="BL814" s="73">
        <f t="shared" si="600"/>
        <v>0</v>
      </c>
      <c r="BM814" s="71">
        <f>SUM('рабочая 2023 г'!BM813-'2022 г.'!BM813)</f>
        <v>0</v>
      </c>
      <c r="BN814" s="71">
        <f>SUM('рабочая 2023 г'!BN813-'2022 г.'!BN813)</f>
        <v>0</v>
      </c>
      <c r="BO814" s="71">
        <f>SUM('рабочая 2023 г'!BO813-'2022 г.'!BO813)</f>
        <v>0</v>
      </c>
      <c r="BP814" s="71">
        <f>SUM('рабочая 2023 г'!BP813-'2022 г.'!BP813)</f>
        <v>0</v>
      </c>
      <c r="BQ814" s="71">
        <f t="shared" ref="BQ814:BQ826" si="603">SUM(AT814,AU814,AY814,BA814,BB814,BG814,BH814,BI814,BJ814,BK814,BL814)</f>
        <v>0</v>
      </c>
      <c r="BR814" s="71"/>
      <c r="BS814" s="71"/>
      <c r="BT814" s="71"/>
      <c r="BU814" s="71"/>
      <c r="BV814" s="71"/>
      <c r="BW814" s="71"/>
      <c r="BX814" s="71"/>
      <c r="BY814" s="71"/>
      <c r="BZ814" s="71"/>
      <c r="CA814" s="71"/>
      <c r="CB814" s="71"/>
      <c r="CC814" s="71"/>
      <c r="CD814" s="71"/>
      <c r="CE814" s="71"/>
      <c r="CF814" s="71"/>
      <c r="CG814" s="71"/>
      <c r="CH814" s="71"/>
      <c r="CI814" s="71"/>
      <c r="CJ814" s="71"/>
      <c r="CK814" s="71"/>
      <c r="CL814" s="71"/>
      <c r="CM814" s="71"/>
      <c r="CN814" s="71"/>
      <c r="CO814" s="71"/>
      <c r="CP814" s="190">
        <f t="shared" si="580"/>
        <v>0</v>
      </c>
      <c r="CQ814" s="71"/>
      <c r="CR814" s="71"/>
      <c r="CS814" s="71"/>
      <c r="CT814" s="71"/>
      <c r="CU814" s="71"/>
      <c r="CV814" s="71"/>
      <c r="CW814" s="71"/>
      <c r="CX814" s="71"/>
      <c r="CY814" s="71"/>
      <c r="CZ814" s="71"/>
      <c r="DA814" s="71"/>
      <c r="DB814" s="190">
        <f t="shared" si="581"/>
        <v>0</v>
      </c>
      <c r="DC814" s="71">
        <f t="shared" si="575"/>
        <v>0</v>
      </c>
      <c r="DD814" s="71"/>
      <c r="DE814" s="71"/>
      <c r="DF814" s="71"/>
      <c r="DG814" s="190">
        <f t="shared" si="576"/>
        <v>0</v>
      </c>
      <c r="DH814" s="71">
        <f t="shared" si="577"/>
        <v>0</v>
      </c>
      <c r="DI814" s="71"/>
      <c r="DJ814" s="71"/>
      <c r="DK814" s="71"/>
      <c r="DL814" s="71"/>
      <c r="DM814" s="71"/>
      <c r="DN814" s="71"/>
      <c r="DO814" s="71"/>
      <c r="DP814" s="71"/>
      <c r="DQ814" s="71"/>
      <c r="DR814" s="71"/>
      <c r="DS814" s="71"/>
      <c r="DT814" s="71"/>
      <c r="DU814" s="71"/>
      <c r="DV814" s="71"/>
      <c r="DW814" s="71"/>
      <c r="DX814" s="71"/>
      <c r="DY814" s="71"/>
      <c r="DZ814" s="71"/>
      <c r="EA814" s="71"/>
      <c r="EB814" s="71"/>
      <c r="EC814" s="71"/>
      <c r="ED814" s="71"/>
      <c r="EE814" s="71"/>
      <c r="EF814" s="71"/>
      <c r="EG814" s="71"/>
      <c r="EH814" s="71"/>
      <c r="EI814" s="74"/>
      <c r="EJ814" s="74"/>
      <c r="EK814" s="74"/>
      <c r="EL814" s="74"/>
      <c r="EM814" s="74"/>
      <c r="EN814" s="74"/>
      <c r="EO814" s="74"/>
      <c r="EP814" s="74"/>
      <c r="EQ814" s="74"/>
      <c r="ER814" s="74"/>
      <c r="ES814" s="74"/>
      <c r="ET814" s="74"/>
      <c r="EU814" s="74"/>
      <c r="EV814" s="74"/>
      <c r="EW814" s="74"/>
      <c r="EX814" s="74"/>
      <c r="EY814" s="74"/>
      <c r="EZ814" s="74"/>
      <c r="FA814" s="74"/>
      <c r="FB814" s="74"/>
    </row>
    <row r="815" spans="2:158" s="69" customFormat="1">
      <c r="B815" s="76"/>
      <c r="C815" s="77" t="s">
        <v>387</v>
      </c>
      <c r="D815" s="71"/>
      <c r="E815" s="71"/>
      <c r="F815" s="71"/>
      <c r="G815" s="71"/>
      <c r="H815" s="71"/>
      <c r="I815" s="71"/>
      <c r="J815" s="71"/>
      <c r="K815" s="71"/>
      <c r="L815" s="71"/>
      <c r="M815" s="71"/>
      <c r="N815" s="71"/>
      <c r="O815" s="72"/>
      <c r="P815" s="71"/>
      <c r="Q815" s="71"/>
      <c r="R815" s="71"/>
      <c r="S815" s="71"/>
      <c r="T815" s="71"/>
      <c r="U815" s="71"/>
      <c r="V815" s="71"/>
      <c r="W815" s="71"/>
      <c r="X815" s="71"/>
      <c r="Y815" s="71">
        <f>SUM('рабочая 2023 г'!Y814-'2022 г.'!Y814)</f>
        <v>0</v>
      </c>
      <c r="Z815" s="71">
        <f>SUM('рабочая 2023 г'!Z814-'2022 г.'!Z814)</f>
        <v>0</v>
      </c>
      <c r="AA815" s="71">
        <f>SUM('рабочая 2023 г'!AA814-'2022 г.'!AA814)</f>
        <v>0</v>
      </c>
      <c r="AB815" s="71">
        <f>SUM('рабочая 2023 г'!AB814-'2022 г.'!AB814)</f>
        <v>0</v>
      </c>
      <c r="AC815" s="73"/>
      <c r="AD815" s="73"/>
      <c r="AE815" s="73"/>
      <c r="AF815" s="75">
        <f t="shared" si="597"/>
        <v>0</v>
      </c>
      <c r="AG815" s="71">
        <f>SUM('рабочая 2023 г'!AG814-'2022 г.'!AG814)</f>
        <v>0</v>
      </c>
      <c r="AH815" s="71">
        <f>SUM('рабочая 2023 г'!AH814-'2022 г.'!AH814)</f>
        <v>0</v>
      </c>
      <c r="AI815" s="71">
        <f>SUM('рабочая 2023 г'!AI814-'2022 г.'!AI814)</f>
        <v>0</v>
      </c>
      <c r="AJ815" s="71">
        <f>SUM('рабочая 2023 г'!AJ814-'2022 г.'!AJ814)</f>
        <v>0</v>
      </c>
      <c r="AK815" s="71">
        <f>SUM('рабочая 2023 г'!AK814-'2022 г.'!AK814)</f>
        <v>0</v>
      </c>
      <c r="AL815" s="71">
        <f>SUM('рабочая 2023 г'!AL814-'2022 г.'!AL814)</f>
        <v>0</v>
      </c>
      <c r="AM815" s="71">
        <f>SUM('рабочая 2023 г'!AM814-'2022 г.'!AM814)</f>
        <v>0</v>
      </c>
      <c r="AN815" s="71">
        <f>SUM('рабочая 2023 г'!AN814-'2022 г.'!AN814)</f>
        <v>0</v>
      </c>
      <c r="AO815" s="71">
        <f>SUM('рабочая 2023 г'!AO814-'2022 г.'!AO814)</f>
        <v>0</v>
      </c>
      <c r="AP815" s="71">
        <f>SUM('рабочая 2023 г'!AP814-'2022 г.'!AP814)</f>
        <v>0</v>
      </c>
      <c r="AQ815" s="71">
        <f>SUM('рабочая 2023 г'!AQ814-'2022 г.'!AQ814)</f>
        <v>0</v>
      </c>
      <c r="AR815" s="71">
        <f>SUM('рабочая 2023 г'!AR814-'2022 г.'!AR814)</f>
        <v>0</v>
      </c>
      <c r="AS815" s="117">
        <f t="shared" si="602"/>
        <v>0</v>
      </c>
      <c r="AT815" s="71">
        <f>SUM('рабочая 2023 г'!AT814-'2022 г.'!AT814)</f>
        <v>0</v>
      </c>
      <c r="AU815" s="71">
        <f>SUM('рабочая 2023 г'!AU814-'2022 г.'!AU814)</f>
        <v>0</v>
      </c>
      <c r="AV815" s="71">
        <f>SUM('рабочая 2023 г'!AV814-'2022 г.'!AV814)</f>
        <v>0</v>
      </c>
      <c r="AW815" s="71">
        <f>SUM('рабочая 2023 г'!AW814-'2022 г.'!AW814)</f>
        <v>0</v>
      </c>
      <c r="AX815" s="71">
        <f>SUM('рабочая 2023 г'!AX814-'2022 г.'!AX814)</f>
        <v>0</v>
      </c>
      <c r="AY815" s="71">
        <f>SUM('рабочая 2023 г'!AY814-'2022 г.'!AY814)</f>
        <v>0</v>
      </c>
      <c r="AZ815" s="71">
        <f>SUM('рабочая 2023 г'!AZ814-'2022 г.'!AZ814)</f>
        <v>0</v>
      </c>
      <c r="BA815" s="71">
        <f>SUM('рабочая 2023 г'!BA814-'2022 г.'!BA814)</f>
        <v>0</v>
      </c>
      <c r="BB815" s="75">
        <f t="shared" si="601"/>
        <v>0</v>
      </c>
      <c r="BC815" s="71">
        <f>SUM('рабочая 2023 г'!BC814-'2022 г.'!BC814)</f>
        <v>0</v>
      </c>
      <c r="BD815" s="71">
        <f>SUM('рабочая 2023 г'!BD814-'2022 г.'!BD814)</f>
        <v>0</v>
      </c>
      <c r="BE815" s="71">
        <f>SUM('рабочая 2023 г'!BE814-'2022 г.'!BE814)</f>
        <v>0</v>
      </c>
      <c r="BF815" s="71">
        <f>SUM('рабочая 2023 г'!BF814-'2022 г.'!BF814)</f>
        <v>0</v>
      </c>
      <c r="BG815" s="71">
        <f>SUM('рабочая 2023 г'!BG814-'2022 г.'!BG814)</f>
        <v>0</v>
      </c>
      <c r="BH815" s="71">
        <f>SUM('рабочая 2023 г'!BH814-'2022 г.'!BH814)</f>
        <v>0</v>
      </c>
      <c r="BI815" s="71">
        <f>SUM('рабочая 2023 г'!BI814-'2022 г.'!BI814)</f>
        <v>0</v>
      </c>
      <c r="BJ815" s="71">
        <f>SUM('рабочая 2023 г'!BJ814-'2022 г.'!BJ814)</f>
        <v>0</v>
      </c>
      <c r="BK815" s="71">
        <f>SUM('рабочая 2023 г'!BK814-'2022 г.'!BK814)</f>
        <v>0</v>
      </c>
      <c r="BL815" s="73">
        <f t="shared" si="600"/>
        <v>0</v>
      </c>
      <c r="BM815" s="71">
        <f>SUM('рабочая 2023 г'!BM814-'2022 г.'!BM814)</f>
        <v>0</v>
      </c>
      <c r="BN815" s="71">
        <f>SUM('рабочая 2023 г'!BN814-'2022 г.'!BN814)</f>
        <v>0</v>
      </c>
      <c r="BO815" s="71">
        <f>SUM('рабочая 2023 г'!BO814-'2022 г.'!BO814)</f>
        <v>0</v>
      </c>
      <c r="BP815" s="71">
        <f>SUM('рабочая 2023 г'!BP814-'2022 г.'!BP814)</f>
        <v>0</v>
      </c>
      <c r="BQ815" s="71">
        <f t="shared" si="603"/>
        <v>0</v>
      </c>
      <c r="BR815" s="71"/>
      <c r="BS815" s="71"/>
      <c r="BT815" s="71"/>
      <c r="BU815" s="71"/>
      <c r="BV815" s="71"/>
      <c r="BW815" s="71"/>
      <c r="BX815" s="71"/>
      <c r="BY815" s="71"/>
      <c r="BZ815" s="71"/>
      <c r="CA815" s="71"/>
      <c r="CB815" s="71"/>
      <c r="CC815" s="71"/>
      <c r="CD815" s="71"/>
      <c r="CE815" s="71"/>
      <c r="CF815" s="71"/>
      <c r="CG815" s="71"/>
      <c r="CH815" s="71"/>
      <c r="CI815" s="71"/>
      <c r="CJ815" s="71"/>
      <c r="CK815" s="71"/>
      <c r="CL815" s="71"/>
      <c r="CM815" s="71"/>
      <c r="CN815" s="71"/>
      <c r="CO815" s="71"/>
      <c r="CP815" s="190">
        <f t="shared" si="580"/>
        <v>0</v>
      </c>
      <c r="CQ815" s="71"/>
      <c r="CR815" s="71"/>
      <c r="CS815" s="71"/>
      <c r="CT815" s="71"/>
      <c r="CU815" s="71"/>
      <c r="CV815" s="71"/>
      <c r="CW815" s="71"/>
      <c r="CX815" s="71"/>
      <c r="CY815" s="71"/>
      <c r="CZ815" s="71"/>
      <c r="DA815" s="71"/>
      <c r="DB815" s="190">
        <f t="shared" si="581"/>
        <v>0</v>
      </c>
      <c r="DC815" s="71">
        <f t="shared" si="575"/>
        <v>0</v>
      </c>
      <c r="DD815" s="71"/>
      <c r="DE815" s="71"/>
      <c r="DF815" s="71"/>
      <c r="DG815" s="190">
        <f t="shared" si="576"/>
        <v>0</v>
      </c>
      <c r="DH815" s="71">
        <f t="shared" si="577"/>
        <v>0</v>
      </c>
      <c r="DI815" s="71"/>
      <c r="DJ815" s="71"/>
      <c r="DK815" s="71"/>
      <c r="DL815" s="71"/>
      <c r="DM815" s="71"/>
      <c r="DN815" s="71"/>
      <c r="DO815" s="71"/>
      <c r="DP815" s="71"/>
      <c r="DQ815" s="71"/>
      <c r="DR815" s="71"/>
      <c r="DS815" s="71"/>
      <c r="DT815" s="71"/>
      <c r="DU815" s="71"/>
      <c r="DV815" s="71"/>
      <c r="DW815" s="71"/>
      <c r="DX815" s="71"/>
      <c r="DY815" s="71"/>
      <c r="DZ815" s="71"/>
      <c r="EA815" s="71"/>
      <c r="EB815" s="71"/>
      <c r="EC815" s="71"/>
      <c r="ED815" s="71"/>
      <c r="EE815" s="71"/>
      <c r="EF815" s="71"/>
      <c r="EG815" s="71"/>
      <c r="EH815" s="71"/>
      <c r="EI815" s="74"/>
      <c r="EJ815" s="74"/>
      <c r="EK815" s="74"/>
      <c r="EL815" s="74"/>
      <c r="EM815" s="74"/>
      <c r="EN815" s="74"/>
      <c r="EO815" s="74"/>
      <c r="EP815" s="74"/>
      <c r="EQ815" s="74"/>
      <c r="ER815" s="74"/>
      <c r="ES815" s="74"/>
      <c r="ET815" s="74"/>
      <c r="EU815" s="74"/>
      <c r="EV815" s="74"/>
      <c r="EW815" s="74"/>
      <c r="EX815" s="74"/>
      <c r="EY815" s="74"/>
      <c r="EZ815" s="74"/>
      <c r="FA815" s="74"/>
      <c r="FB815" s="74"/>
    </row>
    <row r="816" spans="2:158" s="69" customFormat="1">
      <c r="B816" s="76"/>
      <c r="C816" s="77" t="s">
        <v>388</v>
      </c>
      <c r="D816" s="71"/>
      <c r="E816" s="71"/>
      <c r="F816" s="71"/>
      <c r="G816" s="71"/>
      <c r="H816" s="71"/>
      <c r="I816" s="71"/>
      <c r="J816" s="71"/>
      <c r="K816" s="71"/>
      <c r="L816" s="71"/>
      <c r="M816" s="71"/>
      <c r="N816" s="71"/>
      <c r="O816" s="72"/>
      <c r="P816" s="71"/>
      <c r="Q816" s="71"/>
      <c r="R816" s="71"/>
      <c r="S816" s="71"/>
      <c r="T816" s="71"/>
      <c r="U816" s="71"/>
      <c r="V816" s="71"/>
      <c r="W816" s="71"/>
      <c r="X816" s="71"/>
      <c r="Y816" s="71">
        <f>SUM('рабочая 2023 г'!Y815-'2022 г.'!Y815)</f>
        <v>0</v>
      </c>
      <c r="Z816" s="71">
        <f>SUM('рабочая 2023 г'!Z815-'2022 г.'!Z815)</f>
        <v>0</v>
      </c>
      <c r="AA816" s="71">
        <f>SUM('рабочая 2023 г'!AA815-'2022 г.'!AA815)</f>
        <v>0</v>
      </c>
      <c r="AB816" s="71">
        <f>SUM('рабочая 2023 г'!AB815-'2022 г.'!AB815)</f>
        <v>0</v>
      </c>
      <c r="AC816" s="73"/>
      <c r="AD816" s="73"/>
      <c r="AE816" s="73"/>
      <c r="AF816" s="75">
        <f t="shared" si="597"/>
        <v>0</v>
      </c>
      <c r="AG816" s="71">
        <f>SUM('рабочая 2023 г'!AG815-'2022 г.'!AG815)</f>
        <v>0</v>
      </c>
      <c r="AH816" s="71">
        <f>SUM('рабочая 2023 г'!AH815-'2022 г.'!AH815)</f>
        <v>0</v>
      </c>
      <c r="AI816" s="71">
        <f>SUM('рабочая 2023 г'!AI815-'2022 г.'!AI815)</f>
        <v>0</v>
      </c>
      <c r="AJ816" s="71">
        <f>SUM('рабочая 2023 г'!AJ815-'2022 г.'!AJ815)</f>
        <v>0</v>
      </c>
      <c r="AK816" s="71">
        <f>SUM('рабочая 2023 г'!AK815-'2022 г.'!AK815)</f>
        <v>0</v>
      </c>
      <c r="AL816" s="71">
        <f>SUM('рабочая 2023 г'!AL815-'2022 г.'!AL815)</f>
        <v>0</v>
      </c>
      <c r="AM816" s="71">
        <f>SUM('рабочая 2023 г'!AM815-'2022 г.'!AM815)</f>
        <v>0</v>
      </c>
      <c r="AN816" s="71">
        <f>SUM('рабочая 2023 г'!AN815-'2022 г.'!AN815)</f>
        <v>0</v>
      </c>
      <c r="AO816" s="71">
        <f>SUM('рабочая 2023 г'!AO815-'2022 г.'!AO815)</f>
        <v>0</v>
      </c>
      <c r="AP816" s="71">
        <f>SUM('рабочая 2023 г'!AP815-'2022 г.'!AP815)</f>
        <v>0</v>
      </c>
      <c r="AQ816" s="71">
        <f>SUM('рабочая 2023 г'!AQ815-'2022 г.'!AQ815)</f>
        <v>0</v>
      </c>
      <c r="AR816" s="71">
        <f>SUM('рабочая 2023 г'!AR815-'2022 г.'!AR815)</f>
        <v>0</v>
      </c>
      <c r="AS816" s="117">
        <f t="shared" si="602"/>
        <v>0</v>
      </c>
      <c r="AT816" s="71">
        <f>SUM('рабочая 2023 г'!AT815-'2022 г.'!AT815)</f>
        <v>0</v>
      </c>
      <c r="AU816" s="71">
        <f>SUM('рабочая 2023 г'!AU815-'2022 г.'!AU815)</f>
        <v>0</v>
      </c>
      <c r="AV816" s="71">
        <f>SUM('рабочая 2023 г'!AV815-'2022 г.'!AV815)</f>
        <v>0</v>
      </c>
      <c r="AW816" s="71">
        <f>SUM('рабочая 2023 г'!AW815-'2022 г.'!AW815)</f>
        <v>0</v>
      </c>
      <c r="AX816" s="71">
        <f>SUM('рабочая 2023 г'!AX815-'2022 г.'!AX815)</f>
        <v>0</v>
      </c>
      <c r="AY816" s="71">
        <f>SUM('рабочая 2023 г'!AY815-'2022 г.'!AY815)</f>
        <v>0</v>
      </c>
      <c r="AZ816" s="71">
        <f>SUM('рабочая 2023 г'!AZ815-'2022 г.'!AZ815)</f>
        <v>0</v>
      </c>
      <c r="BA816" s="71">
        <f>SUM('рабочая 2023 г'!BA815-'2022 г.'!BA815)</f>
        <v>0</v>
      </c>
      <c r="BB816" s="75">
        <f t="shared" si="601"/>
        <v>0</v>
      </c>
      <c r="BC816" s="71">
        <f>SUM('рабочая 2023 г'!BC815-'2022 г.'!BC815)</f>
        <v>0</v>
      </c>
      <c r="BD816" s="71">
        <f>SUM('рабочая 2023 г'!BD815-'2022 г.'!BD815)</f>
        <v>0</v>
      </c>
      <c r="BE816" s="71">
        <f>SUM('рабочая 2023 г'!BE815-'2022 г.'!BE815)</f>
        <v>0</v>
      </c>
      <c r="BF816" s="71">
        <f>SUM('рабочая 2023 г'!BF815-'2022 г.'!BF815)</f>
        <v>0</v>
      </c>
      <c r="BG816" s="71">
        <f>SUM('рабочая 2023 г'!BG815-'2022 г.'!BG815)</f>
        <v>0</v>
      </c>
      <c r="BH816" s="71">
        <f>SUM('рабочая 2023 г'!BH815-'2022 г.'!BH815)</f>
        <v>0</v>
      </c>
      <c r="BI816" s="71">
        <f>SUM('рабочая 2023 г'!BI815-'2022 г.'!BI815)</f>
        <v>0</v>
      </c>
      <c r="BJ816" s="71">
        <f>SUM('рабочая 2023 г'!BJ815-'2022 г.'!BJ815)</f>
        <v>0</v>
      </c>
      <c r="BK816" s="71">
        <f>SUM('рабочая 2023 г'!BK815-'2022 г.'!BK815)</f>
        <v>0</v>
      </c>
      <c r="BL816" s="73">
        <f t="shared" si="600"/>
        <v>0</v>
      </c>
      <c r="BM816" s="71">
        <f>SUM('рабочая 2023 г'!BM815-'2022 г.'!BM815)</f>
        <v>0</v>
      </c>
      <c r="BN816" s="71">
        <f>SUM('рабочая 2023 г'!BN815-'2022 г.'!BN815)</f>
        <v>0</v>
      </c>
      <c r="BO816" s="71">
        <f>SUM('рабочая 2023 г'!BO815-'2022 г.'!BO815)</f>
        <v>0</v>
      </c>
      <c r="BP816" s="71">
        <f>SUM('рабочая 2023 г'!BP815-'2022 г.'!BP815)</f>
        <v>0</v>
      </c>
      <c r="BQ816" s="71">
        <f t="shared" si="603"/>
        <v>0</v>
      </c>
      <c r="BR816" s="71"/>
      <c r="BS816" s="71"/>
      <c r="BT816" s="71"/>
      <c r="BU816" s="71"/>
      <c r="BV816" s="71"/>
      <c r="BW816" s="71"/>
      <c r="BX816" s="71"/>
      <c r="BY816" s="71"/>
      <c r="BZ816" s="71"/>
      <c r="CA816" s="71"/>
      <c r="CB816" s="71"/>
      <c r="CC816" s="71"/>
      <c r="CD816" s="71"/>
      <c r="CE816" s="71"/>
      <c r="CF816" s="71"/>
      <c r="CG816" s="71"/>
      <c r="CH816" s="71"/>
      <c r="CI816" s="71"/>
      <c r="CJ816" s="71"/>
      <c r="CK816" s="71"/>
      <c r="CL816" s="71"/>
      <c r="CM816" s="71"/>
      <c r="CN816" s="71"/>
      <c r="CO816" s="71"/>
      <c r="CP816" s="190">
        <f t="shared" si="580"/>
        <v>0</v>
      </c>
      <c r="CQ816" s="71"/>
      <c r="CR816" s="71"/>
      <c r="CS816" s="71"/>
      <c r="CT816" s="71"/>
      <c r="CU816" s="71"/>
      <c r="CV816" s="71"/>
      <c r="CW816" s="71"/>
      <c r="CX816" s="71"/>
      <c r="CY816" s="71"/>
      <c r="CZ816" s="71"/>
      <c r="DA816" s="71"/>
      <c r="DB816" s="190">
        <f t="shared" si="581"/>
        <v>0</v>
      </c>
      <c r="DC816" s="71">
        <f t="shared" si="575"/>
        <v>0</v>
      </c>
      <c r="DD816" s="71"/>
      <c r="DE816" s="71"/>
      <c r="DF816" s="71"/>
      <c r="DG816" s="190">
        <f t="shared" si="576"/>
        <v>0</v>
      </c>
      <c r="DH816" s="71">
        <f t="shared" si="577"/>
        <v>0</v>
      </c>
      <c r="DI816" s="71"/>
      <c r="DJ816" s="71"/>
      <c r="DK816" s="71"/>
      <c r="DL816" s="71"/>
      <c r="DM816" s="71"/>
      <c r="DN816" s="71"/>
      <c r="DO816" s="71"/>
      <c r="DP816" s="71"/>
      <c r="DQ816" s="71"/>
      <c r="DR816" s="71"/>
      <c r="DS816" s="71"/>
      <c r="DT816" s="71"/>
      <c r="DU816" s="71"/>
      <c r="DV816" s="71"/>
      <c r="DW816" s="71"/>
      <c r="DX816" s="71"/>
      <c r="DY816" s="71"/>
      <c r="DZ816" s="71"/>
      <c r="EA816" s="71"/>
      <c r="EB816" s="71"/>
      <c r="EC816" s="71"/>
      <c r="ED816" s="71"/>
      <c r="EE816" s="71"/>
      <c r="EF816" s="71"/>
      <c r="EG816" s="71"/>
      <c r="EH816" s="71"/>
      <c r="EI816" s="74"/>
      <c r="EJ816" s="74"/>
      <c r="EK816" s="74"/>
      <c r="EL816" s="74"/>
      <c r="EM816" s="74"/>
      <c r="EN816" s="74"/>
      <c r="EO816" s="74"/>
      <c r="EP816" s="74"/>
      <c r="EQ816" s="74"/>
      <c r="ER816" s="74"/>
      <c r="ES816" s="74"/>
      <c r="ET816" s="74"/>
      <c r="EU816" s="74"/>
      <c r="EV816" s="74"/>
      <c r="EW816" s="74"/>
      <c r="EX816" s="74"/>
      <c r="EY816" s="74"/>
      <c r="EZ816" s="74"/>
      <c r="FA816" s="74"/>
      <c r="FB816" s="74"/>
    </row>
    <row r="817" spans="2:158" s="69" customFormat="1">
      <c r="B817" s="76"/>
      <c r="C817" s="77" t="s">
        <v>389</v>
      </c>
      <c r="D817" s="71"/>
      <c r="E817" s="71"/>
      <c r="F817" s="71"/>
      <c r="G817" s="71"/>
      <c r="H817" s="71"/>
      <c r="I817" s="71"/>
      <c r="J817" s="71"/>
      <c r="K817" s="71"/>
      <c r="L817" s="71"/>
      <c r="M817" s="71"/>
      <c r="N817" s="71"/>
      <c r="O817" s="72"/>
      <c r="P817" s="71"/>
      <c r="Q817" s="71"/>
      <c r="R817" s="71"/>
      <c r="S817" s="71"/>
      <c r="T817" s="71"/>
      <c r="U817" s="71"/>
      <c r="V817" s="71"/>
      <c r="W817" s="71"/>
      <c r="X817" s="71"/>
      <c r="Y817" s="71">
        <f>SUM('рабочая 2023 г'!Y816-'2022 г.'!Y816)</f>
        <v>0</v>
      </c>
      <c r="Z817" s="71">
        <f>SUM('рабочая 2023 г'!Z816-'2022 г.'!Z816)</f>
        <v>0</v>
      </c>
      <c r="AA817" s="71">
        <f>SUM('рабочая 2023 г'!AA816-'2022 г.'!AA816)</f>
        <v>0</v>
      </c>
      <c r="AB817" s="71">
        <f>SUM('рабочая 2023 г'!AB816-'2022 г.'!AB816)</f>
        <v>0</v>
      </c>
      <c r="AC817" s="73"/>
      <c r="AD817" s="73"/>
      <c r="AE817" s="73"/>
      <c r="AF817" s="75">
        <f t="shared" si="597"/>
        <v>0</v>
      </c>
      <c r="AG817" s="71">
        <f>SUM('рабочая 2023 г'!AG816-'2022 г.'!AG816)</f>
        <v>0</v>
      </c>
      <c r="AH817" s="71">
        <f>SUM('рабочая 2023 г'!AH816-'2022 г.'!AH816)</f>
        <v>0</v>
      </c>
      <c r="AI817" s="71">
        <f>SUM('рабочая 2023 г'!AI816-'2022 г.'!AI816)</f>
        <v>0</v>
      </c>
      <c r="AJ817" s="71">
        <f>SUM('рабочая 2023 г'!AJ816-'2022 г.'!AJ816)</f>
        <v>0</v>
      </c>
      <c r="AK817" s="71">
        <f>SUM('рабочая 2023 г'!AK816-'2022 г.'!AK816)</f>
        <v>0</v>
      </c>
      <c r="AL817" s="71">
        <f>SUM('рабочая 2023 г'!AL816-'2022 г.'!AL816)</f>
        <v>0</v>
      </c>
      <c r="AM817" s="71">
        <f>SUM('рабочая 2023 г'!AM816-'2022 г.'!AM816)</f>
        <v>0</v>
      </c>
      <c r="AN817" s="71">
        <f>SUM('рабочая 2023 г'!AN816-'2022 г.'!AN816)</f>
        <v>0</v>
      </c>
      <c r="AO817" s="71">
        <f>SUM('рабочая 2023 г'!AO816-'2022 г.'!AO816)</f>
        <v>0</v>
      </c>
      <c r="AP817" s="71">
        <f>SUM('рабочая 2023 г'!AP816-'2022 г.'!AP816)</f>
        <v>0</v>
      </c>
      <c r="AQ817" s="71">
        <f>SUM('рабочая 2023 г'!AQ816-'2022 г.'!AQ816)</f>
        <v>0</v>
      </c>
      <c r="AR817" s="71">
        <f>SUM('рабочая 2023 г'!AR816-'2022 г.'!AR816)</f>
        <v>0</v>
      </c>
      <c r="AS817" s="117">
        <f t="shared" si="602"/>
        <v>0</v>
      </c>
      <c r="AT817" s="71">
        <f>SUM('рабочая 2023 г'!AT816-'2022 г.'!AT816)</f>
        <v>0</v>
      </c>
      <c r="AU817" s="71">
        <f>SUM('рабочая 2023 г'!AU816-'2022 г.'!AU816)</f>
        <v>0</v>
      </c>
      <c r="AV817" s="71">
        <f>SUM('рабочая 2023 г'!AV816-'2022 г.'!AV816)</f>
        <v>0</v>
      </c>
      <c r="AW817" s="71">
        <f>SUM('рабочая 2023 г'!AW816-'2022 г.'!AW816)</f>
        <v>0</v>
      </c>
      <c r="AX817" s="71">
        <f>SUM('рабочая 2023 г'!AX816-'2022 г.'!AX816)</f>
        <v>0</v>
      </c>
      <c r="AY817" s="71">
        <f>SUM('рабочая 2023 г'!AY816-'2022 г.'!AY816)</f>
        <v>0</v>
      </c>
      <c r="AZ817" s="71">
        <f>SUM('рабочая 2023 г'!AZ816-'2022 г.'!AZ816)</f>
        <v>0</v>
      </c>
      <c r="BA817" s="71">
        <f>SUM('рабочая 2023 г'!BA816-'2022 г.'!BA816)</f>
        <v>0</v>
      </c>
      <c r="BB817" s="75">
        <f t="shared" si="601"/>
        <v>0</v>
      </c>
      <c r="BC817" s="71">
        <f>SUM('рабочая 2023 г'!BC816-'2022 г.'!BC816)</f>
        <v>0</v>
      </c>
      <c r="BD817" s="71">
        <f>SUM('рабочая 2023 г'!BD816-'2022 г.'!BD816)</f>
        <v>0</v>
      </c>
      <c r="BE817" s="71">
        <f>SUM('рабочая 2023 г'!BE816-'2022 г.'!BE816)</f>
        <v>0</v>
      </c>
      <c r="BF817" s="71">
        <f>SUM('рабочая 2023 г'!BF816-'2022 г.'!BF816)</f>
        <v>0</v>
      </c>
      <c r="BG817" s="71">
        <f>SUM('рабочая 2023 г'!BG816-'2022 г.'!BG816)</f>
        <v>0</v>
      </c>
      <c r="BH817" s="71">
        <f>SUM('рабочая 2023 г'!BH816-'2022 г.'!BH816)</f>
        <v>0</v>
      </c>
      <c r="BI817" s="71">
        <f>SUM('рабочая 2023 г'!BI816-'2022 г.'!BI816)</f>
        <v>0</v>
      </c>
      <c r="BJ817" s="71">
        <f>SUM('рабочая 2023 г'!BJ816-'2022 г.'!BJ816)</f>
        <v>0</v>
      </c>
      <c r="BK817" s="71">
        <f>SUM('рабочая 2023 г'!BK816-'2022 г.'!BK816)</f>
        <v>0</v>
      </c>
      <c r="BL817" s="73">
        <f t="shared" si="600"/>
        <v>0</v>
      </c>
      <c r="BM817" s="71">
        <f>SUM('рабочая 2023 г'!BM816-'2022 г.'!BM816)</f>
        <v>0</v>
      </c>
      <c r="BN817" s="71">
        <f>SUM('рабочая 2023 г'!BN816-'2022 г.'!BN816)</f>
        <v>0</v>
      </c>
      <c r="BO817" s="71">
        <f>SUM('рабочая 2023 г'!BO816-'2022 г.'!BO816)</f>
        <v>0</v>
      </c>
      <c r="BP817" s="71">
        <f>SUM('рабочая 2023 г'!BP816-'2022 г.'!BP816)</f>
        <v>0</v>
      </c>
      <c r="BQ817" s="71">
        <f t="shared" si="603"/>
        <v>0</v>
      </c>
      <c r="BR817" s="71"/>
      <c r="BS817" s="71"/>
      <c r="BT817" s="71"/>
      <c r="BU817" s="71"/>
      <c r="BV817" s="71"/>
      <c r="BW817" s="71"/>
      <c r="BX817" s="71"/>
      <c r="BY817" s="71"/>
      <c r="BZ817" s="71"/>
      <c r="CA817" s="71"/>
      <c r="CB817" s="71"/>
      <c r="CC817" s="71"/>
      <c r="CD817" s="71"/>
      <c r="CE817" s="71"/>
      <c r="CF817" s="71"/>
      <c r="CG817" s="71"/>
      <c r="CH817" s="71"/>
      <c r="CI817" s="71"/>
      <c r="CJ817" s="71"/>
      <c r="CK817" s="71"/>
      <c r="CL817" s="71"/>
      <c r="CM817" s="71"/>
      <c r="CN817" s="71"/>
      <c r="CO817" s="71"/>
      <c r="CP817" s="190">
        <f t="shared" si="580"/>
        <v>0</v>
      </c>
      <c r="CQ817" s="71"/>
      <c r="CR817" s="71"/>
      <c r="CS817" s="71"/>
      <c r="CT817" s="71"/>
      <c r="CU817" s="71"/>
      <c r="CV817" s="71"/>
      <c r="CW817" s="71"/>
      <c r="CX817" s="71"/>
      <c r="CY817" s="71"/>
      <c r="CZ817" s="71"/>
      <c r="DA817" s="71"/>
      <c r="DB817" s="190">
        <f t="shared" si="581"/>
        <v>0</v>
      </c>
      <c r="DC817" s="71">
        <f t="shared" si="575"/>
        <v>0</v>
      </c>
      <c r="DD817" s="71"/>
      <c r="DE817" s="71"/>
      <c r="DF817" s="71"/>
      <c r="DG817" s="190">
        <f t="shared" si="576"/>
        <v>0</v>
      </c>
      <c r="DH817" s="71">
        <f t="shared" si="577"/>
        <v>0</v>
      </c>
      <c r="DI817" s="71"/>
      <c r="DJ817" s="71"/>
      <c r="DK817" s="71"/>
      <c r="DL817" s="71"/>
      <c r="DM817" s="71"/>
      <c r="DN817" s="71"/>
      <c r="DO817" s="71"/>
      <c r="DP817" s="71"/>
      <c r="DQ817" s="71"/>
      <c r="DR817" s="71"/>
      <c r="DS817" s="71"/>
      <c r="DT817" s="71"/>
      <c r="DU817" s="71"/>
      <c r="DV817" s="71"/>
      <c r="DW817" s="71"/>
      <c r="DX817" s="71"/>
      <c r="DY817" s="71"/>
      <c r="DZ817" s="71"/>
      <c r="EA817" s="71"/>
      <c r="EB817" s="71"/>
      <c r="EC817" s="71"/>
      <c r="ED817" s="71"/>
      <c r="EE817" s="71"/>
      <c r="EF817" s="71"/>
      <c r="EG817" s="71"/>
      <c r="EH817" s="71"/>
      <c r="EI817" s="74"/>
      <c r="EJ817" s="74"/>
      <c r="EK817" s="74"/>
      <c r="EL817" s="74"/>
      <c r="EM817" s="74"/>
      <c r="EN817" s="74"/>
      <c r="EO817" s="74"/>
      <c r="EP817" s="74"/>
      <c r="EQ817" s="74"/>
      <c r="ER817" s="74"/>
      <c r="ES817" s="74"/>
      <c r="ET817" s="74"/>
      <c r="EU817" s="74"/>
      <c r="EV817" s="74"/>
      <c r="EW817" s="74"/>
      <c r="EX817" s="74"/>
      <c r="EY817" s="74"/>
      <c r="EZ817" s="74"/>
      <c r="FA817" s="74"/>
      <c r="FB817" s="74"/>
    </row>
    <row r="818" spans="2:158" s="69" customFormat="1">
      <c r="B818" s="76"/>
      <c r="C818" s="77" t="s">
        <v>390</v>
      </c>
      <c r="D818" s="71"/>
      <c r="E818" s="71"/>
      <c r="F818" s="71"/>
      <c r="G818" s="71"/>
      <c r="H818" s="71"/>
      <c r="I818" s="71"/>
      <c r="J818" s="71"/>
      <c r="K818" s="71"/>
      <c r="L818" s="71"/>
      <c r="M818" s="71"/>
      <c r="N818" s="71"/>
      <c r="O818" s="72"/>
      <c r="P818" s="71"/>
      <c r="Q818" s="71"/>
      <c r="R818" s="71"/>
      <c r="S818" s="71"/>
      <c r="T818" s="71"/>
      <c r="U818" s="71"/>
      <c r="V818" s="71"/>
      <c r="W818" s="71"/>
      <c r="X818" s="71"/>
      <c r="Y818" s="71">
        <f>SUM('рабочая 2023 г'!Y817-'2022 г.'!Y817)</f>
        <v>0</v>
      </c>
      <c r="Z818" s="71">
        <f>SUM('рабочая 2023 г'!Z817-'2022 г.'!Z817)</f>
        <v>0</v>
      </c>
      <c r="AA818" s="71">
        <f>SUM('рабочая 2023 г'!AA817-'2022 г.'!AA817)</f>
        <v>0</v>
      </c>
      <c r="AB818" s="71">
        <f>SUM('рабочая 2023 г'!AB817-'2022 г.'!AB817)</f>
        <v>0</v>
      </c>
      <c r="AC818" s="73"/>
      <c r="AD818" s="73"/>
      <c r="AE818" s="73"/>
      <c r="AF818" s="75">
        <f t="shared" si="597"/>
        <v>0</v>
      </c>
      <c r="AG818" s="71">
        <f>SUM('рабочая 2023 г'!AG817-'2022 г.'!AG817)</f>
        <v>0</v>
      </c>
      <c r="AH818" s="71">
        <f>SUM('рабочая 2023 г'!AH817-'2022 г.'!AH817)</f>
        <v>0</v>
      </c>
      <c r="AI818" s="71">
        <f>SUM('рабочая 2023 г'!AI817-'2022 г.'!AI817)</f>
        <v>0</v>
      </c>
      <c r="AJ818" s="71">
        <f>SUM('рабочая 2023 г'!AJ817-'2022 г.'!AJ817)</f>
        <v>0</v>
      </c>
      <c r="AK818" s="71">
        <f>SUM('рабочая 2023 г'!AK817-'2022 г.'!AK817)</f>
        <v>0</v>
      </c>
      <c r="AL818" s="71">
        <f>SUM('рабочая 2023 г'!AL817-'2022 г.'!AL817)</f>
        <v>0</v>
      </c>
      <c r="AM818" s="71">
        <f>SUM('рабочая 2023 г'!AM817-'2022 г.'!AM817)</f>
        <v>0</v>
      </c>
      <c r="AN818" s="71">
        <f>SUM('рабочая 2023 г'!AN817-'2022 г.'!AN817)</f>
        <v>0</v>
      </c>
      <c r="AO818" s="71">
        <f>SUM('рабочая 2023 г'!AO817-'2022 г.'!AO817)</f>
        <v>0</v>
      </c>
      <c r="AP818" s="71">
        <f>SUM('рабочая 2023 г'!AP817-'2022 г.'!AP817)</f>
        <v>0</v>
      </c>
      <c r="AQ818" s="71">
        <f>SUM('рабочая 2023 г'!AQ817-'2022 г.'!AQ817)</f>
        <v>0</v>
      </c>
      <c r="AR818" s="71">
        <f>SUM('рабочая 2023 г'!AR817-'2022 г.'!AR817)</f>
        <v>0</v>
      </c>
      <c r="AS818" s="117">
        <f t="shared" si="602"/>
        <v>0</v>
      </c>
      <c r="AT818" s="71">
        <f>SUM('рабочая 2023 г'!AT817-'2022 г.'!AT817)</f>
        <v>0</v>
      </c>
      <c r="AU818" s="71">
        <f>SUM('рабочая 2023 г'!AU817-'2022 г.'!AU817)</f>
        <v>0</v>
      </c>
      <c r="AV818" s="71">
        <f>SUM('рабочая 2023 г'!AV817-'2022 г.'!AV817)</f>
        <v>0</v>
      </c>
      <c r="AW818" s="71">
        <f>SUM('рабочая 2023 г'!AW817-'2022 г.'!AW817)</f>
        <v>0</v>
      </c>
      <c r="AX818" s="71">
        <f>SUM('рабочая 2023 г'!AX817-'2022 г.'!AX817)</f>
        <v>0</v>
      </c>
      <c r="AY818" s="71">
        <f>SUM('рабочая 2023 г'!AY817-'2022 г.'!AY817)</f>
        <v>0</v>
      </c>
      <c r="AZ818" s="71">
        <f>SUM('рабочая 2023 г'!AZ817-'2022 г.'!AZ817)</f>
        <v>0</v>
      </c>
      <c r="BA818" s="71">
        <f>SUM('рабочая 2023 г'!BA817-'2022 г.'!BA817)</f>
        <v>0</v>
      </c>
      <c r="BB818" s="75">
        <f t="shared" si="601"/>
        <v>0</v>
      </c>
      <c r="BC818" s="71">
        <f>SUM('рабочая 2023 г'!BC817-'2022 г.'!BC817)</f>
        <v>0</v>
      </c>
      <c r="BD818" s="71">
        <f>SUM('рабочая 2023 г'!BD817-'2022 г.'!BD817)</f>
        <v>0</v>
      </c>
      <c r="BE818" s="71">
        <f>SUM('рабочая 2023 г'!BE817-'2022 г.'!BE817)</f>
        <v>0</v>
      </c>
      <c r="BF818" s="71">
        <f>SUM('рабочая 2023 г'!BF817-'2022 г.'!BF817)</f>
        <v>0</v>
      </c>
      <c r="BG818" s="71">
        <f>SUM('рабочая 2023 г'!BG817-'2022 г.'!BG817)</f>
        <v>0</v>
      </c>
      <c r="BH818" s="71">
        <f>SUM('рабочая 2023 г'!BH817-'2022 г.'!BH817)</f>
        <v>0</v>
      </c>
      <c r="BI818" s="71">
        <f>SUM('рабочая 2023 г'!BI817-'2022 г.'!BI817)</f>
        <v>0</v>
      </c>
      <c r="BJ818" s="71">
        <f>SUM('рабочая 2023 г'!BJ817-'2022 г.'!BJ817)</f>
        <v>0</v>
      </c>
      <c r="BK818" s="71">
        <f>SUM('рабочая 2023 г'!BK817-'2022 г.'!BK817)</f>
        <v>0</v>
      </c>
      <c r="BL818" s="73">
        <f t="shared" si="600"/>
        <v>0</v>
      </c>
      <c r="BM818" s="71">
        <f>SUM('рабочая 2023 г'!BM817-'2022 г.'!BM817)</f>
        <v>0</v>
      </c>
      <c r="BN818" s="71">
        <f>SUM('рабочая 2023 г'!BN817-'2022 г.'!BN817)</f>
        <v>0</v>
      </c>
      <c r="BO818" s="71">
        <f>SUM('рабочая 2023 г'!BO817-'2022 г.'!BO817)</f>
        <v>0</v>
      </c>
      <c r="BP818" s="71">
        <f>SUM('рабочая 2023 г'!BP817-'2022 г.'!BP817)</f>
        <v>0</v>
      </c>
      <c r="BQ818" s="71">
        <f t="shared" si="603"/>
        <v>0</v>
      </c>
      <c r="BR818" s="71"/>
      <c r="BS818" s="71"/>
      <c r="BT818" s="71"/>
      <c r="BU818" s="71"/>
      <c r="BV818" s="71"/>
      <c r="BW818" s="71"/>
      <c r="BX818" s="71"/>
      <c r="BY818" s="71"/>
      <c r="BZ818" s="71"/>
      <c r="CA818" s="71"/>
      <c r="CB818" s="71"/>
      <c r="CC818" s="71"/>
      <c r="CD818" s="71"/>
      <c r="CE818" s="71"/>
      <c r="CF818" s="71"/>
      <c r="CG818" s="71"/>
      <c r="CH818" s="71"/>
      <c r="CI818" s="71"/>
      <c r="CJ818" s="71"/>
      <c r="CK818" s="71"/>
      <c r="CL818" s="71"/>
      <c r="CM818" s="71"/>
      <c r="CN818" s="71"/>
      <c r="CO818" s="71"/>
      <c r="CP818" s="190">
        <f t="shared" si="580"/>
        <v>0</v>
      </c>
      <c r="CQ818" s="71"/>
      <c r="CR818" s="71"/>
      <c r="CS818" s="71"/>
      <c r="CT818" s="71"/>
      <c r="CU818" s="71"/>
      <c r="CV818" s="71"/>
      <c r="CW818" s="71"/>
      <c r="CX818" s="71"/>
      <c r="CY818" s="71"/>
      <c r="CZ818" s="71"/>
      <c r="DA818" s="71"/>
      <c r="DB818" s="190">
        <f t="shared" si="581"/>
        <v>0</v>
      </c>
      <c r="DC818" s="71">
        <f t="shared" si="575"/>
        <v>0</v>
      </c>
      <c r="DD818" s="71"/>
      <c r="DE818" s="71"/>
      <c r="DF818" s="71"/>
      <c r="DG818" s="190">
        <f t="shared" si="576"/>
        <v>0</v>
      </c>
      <c r="DH818" s="71">
        <f t="shared" si="577"/>
        <v>0</v>
      </c>
      <c r="DI818" s="71"/>
      <c r="DJ818" s="71"/>
      <c r="DK818" s="71"/>
      <c r="DL818" s="71"/>
      <c r="DM818" s="71"/>
      <c r="DN818" s="71"/>
      <c r="DO818" s="71"/>
      <c r="DP818" s="71"/>
      <c r="DQ818" s="71"/>
      <c r="DR818" s="71"/>
      <c r="DS818" s="71"/>
      <c r="DT818" s="71"/>
      <c r="DU818" s="71"/>
      <c r="DV818" s="71"/>
      <c r="DW818" s="71"/>
      <c r="DX818" s="71"/>
      <c r="DY818" s="71"/>
      <c r="DZ818" s="71"/>
      <c r="EA818" s="71"/>
      <c r="EB818" s="71"/>
      <c r="EC818" s="71"/>
      <c r="ED818" s="71"/>
      <c r="EE818" s="71"/>
      <c r="EF818" s="71"/>
      <c r="EG818" s="71"/>
      <c r="EH818" s="71"/>
      <c r="EI818" s="74"/>
      <c r="EJ818" s="74"/>
      <c r="EK818" s="74"/>
      <c r="EL818" s="74"/>
      <c r="EM818" s="74"/>
      <c r="EN818" s="74"/>
      <c r="EO818" s="74"/>
      <c r="EP818" s="74"/>
      <c r="EQ818" s="74"/>
      <c r="ER818" s="74"/>
      <c r="ES818" s="74"/>
      <c r="ET818" s="74"/>
      <c r="EU818" s="74"/>
      <c r="EV818" s="74"/>
      <c r="EW818" s="74"/>
      <c r="EX818" s="74"/>
      <c r="EY818" s="74"/>
      <c r="EZ818" s="74"/>
      <c r="FA818" s="74"/>
      <c r="FB818" s="74"/>
    </row>
    <row r="819" spans="2:158" s="69" customFormat="1">
      <c r="B819" s="76"/>
      <c r="C819" s="77" t="s">
        <v>391</v>
      </c>
      <c r="D819" s="71"/>
      <c r="E819" s="71"/>
      <c r="F819" s="71"/>
      <c r="G819" s="71"/>
      <c r="H819" s="71"/>
      <c r="I819" s="71"/>
      <c r="J819" s="71"/>
      <c r="K819" s="71"/>
      <c r="L819" s="71"/>
      <c r="M819" s="71"/>
      <c r="N819" s="71"/>
      <c r="O819" s="72"/>
      <c r="P819" s="71"/>
      <c r="Q819" s="71"/>
      <c r="R819" s="71"/>
      <c r="S819" s="71"/>
      <c r="T819" s="71"/>
      <c r="U819" s="71"/>
      <c r="V819" s="71"/>
      <c r="W819" s="71"/>
      <c r="X819" s="71"/>
      <c r="Y819" s="71">
        <f>SUM('рабочая 2023 г'!Y818-'2022 г.'!Y818)</f>
        <v>0</v>
      </c>
      <c r="Z819" s="71">
        <f>SUM('рабочая 2023 г'!Z818-'2022 г.'!Z818)</f>
        <v>0</v>
      </c>
      <c r="AA819" s="71">
        <f>SUM('рабочая 2023 г'!AA818-'2022 г.'!AA818)</f>
        <v>0</v>
      </c>
      <c r="AB819" s="71">
        <f>SUM('рабочая 2023 г'!AB818-'2022 г.'!AB818)</f>
        <v>0</v>
      </c>
      <c r="AC819" s="73"/>
      <c r="AD819" s="73"/>
      <c r="AE819" s="73"/>
      <c r="AF819" s="75">
        <f t="shared" si="597"/>
        <v>0</v>
      </c>
      <c r="AG819" s="71">
        <f>SUM('рабочая 2023 г'!AG818-'2022 г.'!AG818)</f>
        <v>0</v>
      </c>
      <c r="AH819" s="71">
        <f>SUM('рабочая 2023 г'!AH818-'2022 г.'!AH818)</f>
        <v>0</v>
      </c>
      <c r="AI819" s="71">
        <f>SUM('рабочая 2023 г'!AI818-'2022 г.'!AI818)</f>
        <v>0</v>
      </c>
      <c r="AJ819" s="71">
        <f>SUM('рабочая 2023 г'!AJ818-'2022 г.'!AJ818)</f>
        <v>0</v>
      </c>
      <c r="AK819" s="71">
        <f>SUM('рабочая 2023 г'!AK818-'2022 г.'!AK818)</f>
        <v>0</v>
      </c>
      <c r="AL819" s="71">
        <f>SUM('рабочая 2023 г'!AL818-'2022 г.'!AL818)</f>
        <v>0</v>
      </c>
      <c r="AM819" s="71">
        <f>SUM('рабочая 2023 г'!AM818-'2022 г.'!AM818)</f>
        <v>0</v>
      </c>
      <c r="AN819" s="71">
        <f>SUM('рабочая 2023 г'!AN818-'2022 г.'!AN818)</f>
        <v>0</v>
      </c>
      <c r="AO819" s="71">
        <f>SUM('рабочая 2023 г'!AO818-'2022 г.'!AO818)</f>
        <v>0</v>
      </c>
      <c r="AP819" s="71">
        <f>SUM('рабочая 2023 г'!AP818-'2022 г.'!AP818)</f>
        <v>0</v>
      </c>
      <c r="AQ819" s="71">
        <f>SUM('рабочая 2023 г'!AQ818-'2022 г.'!AQ818)</f>
        <v>0</v>
      </c>
      <c r="AR819" s="71">
        <f>SUM('рабочая 2023 г'!AR818-'2022 г.'!AR818)</f>
        <v>0</v>
      </c>
      <c r="AS819" s="117">
        <f t="shared" si="602"/>
        <v>0</v>
      </c>
      <c r="AT819" s="71">
        <f>SUM('рабочая 2023 г'!AT818-'2022 г.'!AT818)</f>
        <v>0</v>
      </c>
      <c r="AU819" s="71">
        <f>SUM('рабочая 2023 г'!AU818-'2022 г.'!AU818)</f>
        <v>0</v>
      </c>
      <c r="AV819" s="71">
        <f>SUM('рабочая 2023 г'!AV818-'2022 г.'!AV818)</f>
        <v>0</v>
      </c>
      <c r="AW819" s="71">
        <f>SUM('рабочая 2023 г'!AW818-'2022 г.'!AW818)</f>
        <v>0</v>
      </c>
      <c r="AX819" s="71">
        <f>SUM('рабочая 2023 г'!AX818-'2022 г.'!AX818)</f>
        <v>0</v>
      </c>
      <c r="AY819" s="71">
        <f>SUM('рабочая 2023 г'!AY818-'2022 г.'!AY818)</f>
        <v>0</v>
      </c>
      <c r="AZ819" s="71">
        <f>SUM('рабочая 2023 г'!AZ818-'2022 г.'!AZ818)</f>
        <v>0</v>
      </c>
      <c r="BA819" s="71">
        <f>SUM('рабочая 2023 г'!BA818-'2022 г.'!BA818)</f>
        <v>0</v>
      </c>
      <c r="BB819" s="75">
        <f t="shared" si="601"/>
        <v>0</v>
      </c>
      <c r="BC819" s="71">
        <f>SUM('рабочая 2023 г'!BC818-'2022 г.'!BC818)</f>
        <v>0</v>
      </c>
      <c r="BD819" s="71">
        <f>SUM('рабочая 2023 г'!BD818-'2022 г.'!BD818)</f>
        <v>0</v>
      </c>
      <c r="BE819" s="71">
        <f>SUM('рабочая 2023 г'!BE818-'2022 г.'!BE818)</f>
        <v>0</v>
      </c>
      <c r="BF819" s="71">
        <f>SUM('рабочая 2023 г'!BF818-'2022 г.'!BF818)</f>
        <v>0</v>
      </c>
      <c r="BG819" s="71">
        <f>SUM('рабочая 2023 г'!BG818-'2022 г.'!BG818)</f>
        <v>0</v>
      </c>
      <c r="BH819" s="71">
        <f>SUM('рабочая 2023 г'!BH818-'2022 г.'!BH818)</f>
        <v>0</v>
      </c>
      <c r="BI819" s="71">
        <f>SUM('рабочая 2023 г'!BI818-'2022 г.'!BI818)</f>
        <v>0</v>
      </c>
      <c r="BJ819" s="71">
        <f>SUM('рабочая 2023 г'!BJ818-'2022 г.'!BJ818)</f>
        <v>0</v>
      </c>
      <c r="BK819" s="71">
        <f>SUM('рабочая 2023 г'!BK818-'2022 г.'!BK818)</f>
        <v>0</v>
      </c>
      <c r="BL819" s="73">
        <f t="shared" si="600"/>
        <v>0</v>
      </c>
      <c r="BM819" s="71">
        <f>SUM('рабочая 2023 г'!BM818-'2022 г.'!BM818)</f>
        <v>0</v>
      </c>
      <c r="BN819" s="71">
        <f>SUM('рабочая 2023 г'!BN818-'2022 г.'!BN818)</f>
        <v>0</v>
      </c>
      <c r="BO819" s="71">
        <f>SUM('рабочая 2023 г'!BO818-'2022 г.'!BO818)</f>
        <v>0</v>
      </c>
      <c r="BP819" s="71">
        <f>SUM('рабочая 2023 г'!BP818-'2022 г.'!BP818)</f>
        <v>0</v>
      </c>
      <c r="BQ819" s="71">
        <f t="shared" si="603"/>
        <v>0</v>
      </c>
      <c r="BR819" s="71"/>
      <c r="BS819" s="71"/>
      <c r="BT819" s="71"/>
      <c r="BU819" s="71"/>
      <c r="BV819" s="71"/>
      <c r="BW819" s="71"/>
      <c r="BX819" s="71"/>
      <c r="BY819" s="71"/>
      <c r="BZ819" s="71"/>
      <c r="CA819" s="71"/>
      <c r="CB819" s="71"/>
      <c r="CC819" s="71"/>
      <c r="CD819" s="71"/>
      <c r="CE819" s="71"/>
      <c r="CF819" s="71"/>
      <c r="CG819" s="71"/>
      <c r="CH819" s="71"/>
      <c r="CI819" s="71"/>
      <c r="CJ819" s="71"/>
      <c r="CK819" s="71"/>
      <c r="CL819" s="71"/>
      <c r="CM819" s="71"/>
      <c r="CN819" s="71"/>
      <c r="CO819" s="71"/>
      <c r="CP819" s="190">
        <f t="shared" si="580"/>
        <v>0</v>
      </c>
      <c r="CQ819" s="71"/>
      <c r="CR819" s="71"/>
      <c r="CS819" s="71"/>
      <c r="CT819" s="71"/>
      <c r="CU819" s="71"/>
      <c r="CV819" s="71"/>
      <c r="CW819" s="71"/>
      <c r="CX819" s="71"/>
      <c r="CY819" s="71"/>
      <c r="CZ819" s="71"/>
      <c r="DA819" s="71"/>
      <c r="DB819" s="190">
        <f t="shared" si="581"/>
        <v>0</v>
      </c>
      <c r="DC819" s="71">
        <f t="shared" si="575"/>
        <v>0</v>
      </c>
      <c r="DD819" s="71"/>
      <c r="DE819" s="71"/>
      <c r="DF819" s="71"/>
      <c r="DG819" s="190">
        <f t="shared" si="576"/>
        <v>0</v>
      </c>
      <c r="DH819" s="71">
        <f t="shared" si="577"/>
        <v>0</v>
      </c>
      <c r="DI819" s="71"/>
      <c r="DJ819" s="71"/>
      <c r="DK819" s="71"/>
      <c r="DL819" s="71"/>
      <c r="DM819" s="71"/>
      <c r="DN819" s="71"/>
      <c r="DO819" s="71"/>
      <c r="DP819" s="71"/>
      <c r="DQ819" s="71"/>
      <c r="DR819" s="71"/>
      <c r="DS819" s="71"/>
      <c r="DT819" s="71"/>
      <c r="DU819" s="71"/>
      <c r="DV819" s="71"/>
      <c r="DW819" s="71"/>
      <c r="DX819" s="71"/>
      <c r="DY819" s="71"/>
      <c r="DZ819" s="71"/>
      <c r="EA819" s="71"/>
      <c r="EB819" s="71"/>
      <c r="EC819" s="71"/>
      <c r="ED819" s="71"/>
      <c r="EE819" s="71"/>
      <c r="EF819" s="71"/>
      <c r="EG819" s="71"/>
      <c r="EH819" s="71"/>
      <c r="EI819" s="74"/>
      <c r="EJ819" s="74"/>
      <c r="EK819" s="74"/>
      <c r="EL819" s="74"/>
      <c r="EM819" s="74"/>
      <c r="EN819" s="74"/>
      <c r="EO819" s="74"/>
      <c r="EP819" s="74"/>
      <c r="EQ819" s="74"/>
      <c r="ER819" s="74"/>
      <c r="ES819" s="74"/>
      <c r="ET819" s="74"/>
      <c r="EU819" s="74"/>
      <c r="EV819" s="74"/>
      <c r="EW819" s="74"/>
      <c r="EX819" s="74"/>
      <c r="EY819" s="74"/>
      <c r="EZ819" s="74"/>
      <c r="FA819" s="74"/>
      <c r="FB819" s="74"/>
    </row>
    <row r="820" spans="2:158" s="69" customFormat="1">
      <c r="B820" s="76"/>
      <c r="C820" s="77" t="s">
        <v>392</v>
      </c>
      <c r="D820" s="71"/>
      <c r="E820" s="71"/>
      <c r="F820" s="71"/>
      <c r="G820" s="71"/>
      <c r="H820" s="71"/>
      <c r="I820" s="71"/>
      <c r="J820" s="71"/>
      <c r="K820" s="71"/>
      <c r="L820" s="71"/>
      <c r="M820" s="71"/>
      <c r="N820" s="71"/>
      <c r="O820" s="72"/>
      <c r="P820" s="71"/>
      <c r="Q820" s="71"/>
      <c r="R820" s="71"/>
      <c r="S820" s="71"/>
      <c r="T820" s="71"/>
      <c r="U820" s="71"/>
      <c r="V820" s="71"/>
      <c r="W820" s="71"/>
      <c r="X820" s="71"/>
      <c r="Y820" s="71">
        <f>SUM('рабочая 2023 г'!Y819-'2022 г.'!Y819)</f>
        <v>0</v>
      </c>
      <c r="Z820" s="71">
        <f>SUM('рабочая 2023 г'!Z819-'2022 г.'!Z819)</f>
        <v>0</v>
      </c>
      <c r="AA820" s="71">
        <f>SUM('рабочая 2023 г'!AA819-'2022 г.'!AA819)</f>
        <v>0</v>
      </c>
      <c r="AB820" s="71">
        <f>SUM('рабочая 2023 г'!AB819-'2022 г.'!AB819)</f>
        <v>0</v>
      </c>
      <c r="AC820" s="73"/>
      <c r="AD820" s="73"/>
      <c r="AE820" s="73"/>
      <c r="AF820" s="75">
        <f t="shared" si="597"/>
        <v>0</v>
      </c>
      <c r="AG820" s="71">
        <f>SUM('рабочая 2023 г'!AG819-'2022 г.'!AG819)</f>
        <v>0</v>
      </c>
      <c r="AH820" s="71">
        <f>SUM('рабочая 2023 г'!AH819-'2022 г.'!AH819)</f>
        <v>0</v>
      </c>
      <c r="AI820" s="71">
        <f>SUM('рабочая 2023 г'!AI819-'2022 г.'!AI819)</f>
        <v>0</v>
      </c>
      <c r="AJ820" s="71">
        <f>SUM('рабочая 2023 г'!AJ819-'2022 г.'!AJ819)</f>
        <v>0</v>
      </c>
      <c r="AK820" s="71">
        <f>SUM('рабочая 2023 г'!AK819-'2022 г.'!AK819)</f>
        <v>0</v>
      </c>
      <c r="AL820" s="71">
        <f>SUM('рабочая 2023 г'!AL819-'2022 г.'!AL819)</f>
        <v>0</v>
      </c>
      <c r="AM820" s="71">
        <f>SUM('рабочая 2023 г'!AM819-'2022 г.'!AM819)</f>
        <v>0</v>
      </c>
      <c r="AN820" s="71">
        <f>SUM('рабочая 2023 г'!AN819-'2022 г.'!AN819)</f>
        <v>0</v>
      </c>
      <c r="AO820" s="71">
        <f>SUM('рабочая 2023 г'!AO819-'2022 г.'!AO819)</f>
        <v>0</v>
      </c>
      <c r="AP820" s="71">
        <f>SUM('рабочая 2023 г'!AP819-'2022 г.'!AP819)</f>
        <v>0</v>
      </c>
      <c r="AQ820" s="71">
        <f>SUM('рабочая 2023 г'!AQ819-'2022 г.'!AQ819)</f>
        <v>0</v>
      </c>
      <c r="AR820" s="71">
        <f>SUM('рабочая 2023 г'!AR819-'2022 г.'!AR819)</f>
        <v>0</v>
      </c>
      <c r="AS820" s="117">
        <f t="shared" si="602"/>
        <v>0</v>
      </c>
      <c r="AT820" s="71">
        <f>SUM('рабочая 2023 г'!AT819-'2022 г.'!AT819)</f>
        <v>0</v>
      </c>
      <c r="AU820" s="71">
        <f>SUM('рабочая 2023 г'!AU819-'2022 г.'!AU819)</f>
        <v>0</v>
      </c>
      <c r="AV820" s="71">
        <f>SUM('рабочая 2023 г'!AV819-'2022 г.'!AV819)</f>
        <v>0</v>
      </c>
      <c r="AW820" s="71">
        <f>SUM('рабочая 2023 г'!AW819-'2022 г.'!AW819)</f>
        <v>0</v>
      </c>
      <c r="AX820" s="71">
        <f>SUM('рабочая 2023 г'!AX819-'2022 г.'!AX819)</f>
        <v>0</v>
      </c>
      <c r="AY820" s="71">
        <f>SUM('рабочая 2023 г'!AY819-'2022 г.'!AY819)</f>
        <v>0</v>
      </c>
      <c r="AZ820" s="71">
        <f>SUM('рабочая 2023 г'!AZ819-'2022 г.'!AZ819)</f>
        <v>0</v>
      </c>
      <c r="BA820" s="71">
        <f>SUM('рабочая 2023 г'!BA819-'2022 г.'!BA819)</f>
        <v>0</v>
      </c>
      <c r="BB820" s="75">
        <f t="shared" si="601"/>
        <v>0</v>
      </c>
      <c r="BC820" s="71">
        <f>SUM('рабочая 2023 г'!BC819-'2022 г.'!BC819)</f>
        <v>0</v>
      </c>
      <c r="BD820" s="71">
        <f>SUM('рабочая 2023 г'!BD819-'2022 г.'!BD819)</f>
        <v>0</v>
      </c>
      <c r="BE820" s="71">
        <f>SUM('рабочая 2023 г'!BE819-'2022 г.'!BE819)</f>
        <v>0</v>
      </c>
      <c r="BF820" s="71">
        <f>SUM('рабочая 2023 г'!BF819-'2022 г.'!BF819)</f>
        <v>0</v>
      </c>
      <c r="BG820" s="71">
        <f>SUM('рабочая 2023 г'!BG819-'2022 г.'!BG819)</f>
        <v>0</v>
      </c>
      <c r="BH820" s="71">
        <f>SUM('рабочая 2023 г'!BH819-'2022 г.'!BH819)</f>
        <v>0</v>
      </c>
      <c r="BI820" s="71">
        <f>SUM('рабочая 2023 г'!BI819-'2022 г.'!BI819)</f>
        <v>0</v>
      </c>
      <c r="BJ820" s="71">
        <f>SUM('рабочая 2023 г'!BJ819-'2022 г.'!BJ819)</f>
        <v>0</v>
      </c>
      <c r="BK820" s="71">
        <f>SUM('рабочая 2023 г'!BK819-'2022 г.'!BK819)</f>
        <v>0</v>
      </c>
      <c r="BL820" s="73">
        <f t="shared" si="600"/>
        <v>0</v>
      </c>
      <c r="BM820" s="71">
        <f>SUM('рабочая 2023 г'!BM819-'2022 г.'!BM819)</f>
        <v>0</v>
      </c>
      <c r="BN820" s="71">
        <f>SUM('рабочая 2023 г'!BN819-'2022 г.'!BN819)</f>
        <v>0</v>
      </c>
      <c r="BO820" s="71">
        <f>SUM('рабочая 2023 г'!BO819-'2022 г.'!BO819)</f>
        <v>0</v>
      </c>
      <c r="BP820" s="71">
        <f>SUM('рабочая 2023 г'!BP819-'2022 г.'!BP819)</f>
        <v>0</v>
      </c>
      <c r="BQ820" s="71">
        <f t="shared" si="603"/>
        <v>0</v>
      </c>
      <c r="BR820" s="71"/>
      <c r="BS820" s="71"/>
      <c r="BT820" s="71"/>
      <c r="BU820" s="71"/>
      <c r="BV820" s="71"/>
      <c r="BW820" s="71"/>
      <c r="BX820" s="71"/>
      <c r="BY820" s="71"/>
      <c r="BZ820" s="71"/>
      <c r="CA820" s="71"/>
      <c r="CB820" s="71"/>
      <c r="CC820" s="71"/>
      <c r="CD820" s="71"/>
      <c r="CE820" s="71"/>
      <c r="CF820" s="71"/>
      <c r="CG820" s="71"/>
      <c r="CH820" s="71"/>
      <c r="CI820" s="71"/>
      <c r="CJ820" s="71"/>
      <c r="CK820" s="71"/>
      <c r="CL820" s="71"/>
      <c r="CM820" s="71"/>
      <c r="CN820" s="71"/>
      <c r="CO820" s="71"/>
      <c r="CP820" s="190">
        <f t="shared" si="580"/>
        <v>0</v>
      </c>
      <c r="CQ820" s="71"/>
      <c r="CR820" s="71"/>
      <c r="CS820" s="71"/>
      <c r="CT820" s="71"/>
      <c r="CU820" s="71"/>
      <c r="CV820" s="71"/>
      <c r="CW820" s="71"/>
      <c r="CX820" s="71"/>
      <c r="CY820" s="71"/>
      <c r="CZ820" s="71"/>
      <c r="DA820" s="71"/>
      <c r="DB820" s="190">
        <f t="shared" si="581"/>
        <v>0</v>
      </c>
      <c r="DC820" s="71">
        <f t="shared" si="575"/>
        <v>0</v>
      </c>
      <c r="DD820" s="71"/>
      <c r="DE820" s="71"/>
      <c r="DF820" s="71"/>
      <c r="DG820" s="190">
        <f t="shared" si="576"/>
        <v>0</v>
      </c>
      <c r="DH820" s="71">
        <f t="shared" si="577"/>
        <v>0</v>
      </c>
      <c r="DI820" s="71"/>
      <c r="DJ820" s="71"/>
      <c r="DK820" s="71"/>
      <c r="DL820" s="71"/>
      <c r="DM820" s="71"/>
      <c r="DN820" s="71"/>
      <c r="DO820" s="71"/>
      <c r="DP820" s="71"/>
      <c r="DQ820" s="71"/>
      <c r="DR820" s="71"/>
      <c r="DS820" s="71"/>
      <c r="DT820" s="71"/>
      <c r="DU820" s="71"/>
      <c r="DV820" s="71"/>
      <c r="DW820" s="71"/>
      <c r="DX820" s="71"/>
      <c r="DY820" s="71"/>
      <c r="DZ820" s="71"/>
      <c r="EA820" s="71"/>
      <c r="EB820" s="71"/>
      <c r="EC820" s="71"/>
      <c r="ED820" s="71"/>
      <c r="EE820" s="71"/>
      <c r="EF820" s="71"/>
      <c r="EG820" s="71"/>
      <c r="EH820" s="71"/>
      <c r="EI820" s="74"/>
      <c r="EJ820" s="74"/>
      <c r="EK820" s="74"/>
      <c r="EL820" s="74"/>
      <c r="EM820" s="74"/>
      <c r="EN820" s="74"/>
      <c r="EO820" s="74"/>
      <c r="EP820" s="74"/>
      <c r="EQ820" s="74"/>
      <c r="ER820" s="74"/>
      <c r="ES820" s="74"/>
      <c r="ET820" s="74"/>
      <c r="EU820" s="74"/>
      <c r="EV820" s="74"/>
      <c r="EW820" s="74"/>
      <c r="EX820" s="74"/>
      <c r="EY820" s="74"/>
      <c r="EZ820" s="74"/>
      <c r="FA820" s="74"/>
      <c r="FB820" s="74"/>
    </row>
    <row r="821" spans="2:158" s="69" customFormat="1">
      <c r="B821" s="76"/>
      <c r="C821" s="77" t="s">
        <v>393</v>
      </c>
      <c r="D821" s="71"/>
      <c r="E821" s="71"/>
      <c r="F821" s="71"/>
      <c r="G821" s="71"/>
      <c r="H821" s="71"/>
      <c r="I821" s="71"/>
      <c r="J821" s="71"/>
      <c r="K821" s="71"/>
      <c r="L821" s="71"/>
      <c r="M821" s="71"/>
      <c r="N821" s="71"/>
      <c r="O821" s="72"/>
      <c r="P821" s="71"/>
      <c r="Q821" s="71"/>
      <c r="R821" s="71"/>
      <c r="S821" s="71"/>
      <c r="T821" s="71"/>
      <c r="U821" s="71"/>
      <c r="V821" s="71"/>
      <c r="W821" s="71"/>
      <c r="X821" s="71"/>
      <c r="Y821" s="71">
        <f>SUM('рабочая 2023 г'!Y820-'2022 г.'!Y820)</f>
        <v>0</v>
      </c>
      <c r="Z821" s="71">
        <f>SUM('рабочая 2023 г'!Z820-'2022 г.'!Z820)</f>
        <v>0</v>
      </c>
      <c r="AA821" s="71">
        <f>SUM('рабочая 2023 г'!AA820-'2022 г.'!AA820)</f>
        <v>0</v>
      </c>
      <c r="AB821" s="71">
        <f>SUM('рабочая 2023 г'!AB820-'2022 г.'!AB820)</f>
        <v>0</v>
      </c>
      <c r="AC821" s="73"/>
      <c r="AD821" s="73"/>
      <c r="AE821" s="73"/>
      <c r="AF821" s="75">
        <f t="shared" si="597"/>
        <v>0</v>
      </c>
      <c r="AG821" s="71">
        <f>SUM('рабочая 2023 г'!AG820-'2022 г.'!AG820)</f>
        <v>0</v>
      </c>
      <c r="AH821" s="71">
        <f>SUM('рабочая 2023 г'!AH820-'2022 г.'!AH820)</f>
        <v>0</v>
      </c>
      <c r="AI821" s="71">
        <f>SUM('рабочая 2023 г'!AI820-'2022 г.'!AI820)</f>
        <v>0</v>
      </c>
      <c r="AJ821" s="71">
        <f>SUM('рабочая 2023 г'!AJ820-'2022 г.'!AJ820)</f>
        <v>0</v>
      </c>
      <c r="AK821" s="71">
        <f>SUM('рабочая 2023 г'!AK820-'2022 г.'!AK820)</f>
        <v>0</v>
      </c>
      <c r="AL821" s="71">
        <f>SUM('рабочая 2023 г'!AL820-'2022 г.'!AL820)</f>
        <v>0</v>
      </c>
      <c r="AM821" s="71">
        <f>SUM('рабочая 2023 г'!AM820-'2022 г.'!AM820)</f>
        <v>0</v>
      </c>
      <c r="AN821" s="71">
        <f>SUM('рабочая 2023 г'!AN820-'2022 г.'!AN820)</f>
        <v>0</v>
      </c>
      <c r="AO821" s="71">
        <f>SUM('рабочая 2023 г'!AO820-'2022 г.'!AO820)</f>
        <v>0</v>
      </c>
      <c r="AP821" s="71">
        <f>SUM('рабочая 2023 г'!AP820-'2022 г.'!AP820)</f>
        <v>0</v>
      </c>
      <c r="AQ821" s="71">
        <f>SUM('рабочая 2023 г'!AQ820-'2022 г.'!AQ820)</f>
        <v>0</v>
      </c>
      <c r="AR821" s="71">
        <f>SUM('рабочая 2023 г'!AR820-'2022 г.'!AR820)</f>
        <v>0</v>
      </c>
      <c r="AS821" s="117">
        <f t="shared" si="602"/>
        <v>0</v>
      </c>
      <c r="AT821" s="71">
        <f>SUM('рабочая 2023 г'!AT820-'2022 г.'!AT820)</f>
        <v>0</v>
      </c>
      <c r="AU821" s="71">
        <f>SUM('рабочая 2023 г'!AU820-'2022 г.'!AU820)</f>
        <v>0</v>
      </c>
      <c r="AV821" s="71">
        <f>SUM('рабочая 2023 г'!AV820-'2022 г.'!AV820)</f>
        <v>0</v>
      </c>
      <c r="AW821" s="71">
        <f>SUM('рабочая 2023 г'!AW820-'2022 г.'!AW820)</f>
        <v>0</v>
      </c>
      <c r="AX821" s="71">
        <f>SUM('рабочая 2023 г'!AX820-'2022 г.'!AX820)</f>
        <v>0</v>
      </c>
      <c r="AY821" s="71">
        <f>SUM('рабочая 2023 г'!AY820-'2022 г.'!AY820)</f>
        <v>0</v>
      </c>
      <c r="AZ821" s="71">
        <f>SUM('рабочая 2023 г'!AZ820-'2022 г.'!AZ820)</f>
        <v>0</v>
      </c>
      <c r="BA821" s="71">
        <f>SUM('рабочая 2023 г'!BA820-'2022 г.'!BA820)</f>
        <v>0</v>
      </c>
      <c r="BB821" s="75">
        <f t="shared" si="601"/>
        <v>0</v>
      </c>
      <c r="BC821" s="71">
        <f>SUM('рабочая 2023 г'!BC820-'2022 г.'!BC820)</f>
        <v>0</v>
      </c>
      <c r="BD821" s="71">
        <f>SUM('рабочая 2023 г'!BD820-'2022 г.'!BD820)</f>
        <v>0</v>
      </c>
      <c r="BE821" s="71">
        <f>SUM('рабочая 2023 г'!BE820-'2022 г.'!BE820)</f>
        <v>0</v>
      </c>
      <c r="BF821" s="71">
        <f>SUM('рабочая 2023 г'!BF820-'2022 г.'!BF820)</f>
        <v>0</v>
      </c>
      <c r="BG821" s="71">
        <f>SUM('рабочая 2023 г'!BG820-'2022 г.'!BG820)</f>
        <v>0</v>
      </c>
      <c r="BH821" s="71">
        <f>SUM('рабочая 2023 г'!BH820-'2022 г.'!BH820)</f>
        <v>0</v>
      </c>
      <c r="BI821" s="71">
        <f>SUM('рабочая 2023 г'!BI820-'2022 г.'!BI820)</f>
        <v>0</v>
      </c>
      <c r="BJ821" s="71">
        <f>SUM('рабочая 2023 г'!BJ820-'2022 г.'!BJ820)</f>
        <v>0</v>
      </c>
      <c r="BK821" s="71">
        <f>SUM('рабочая 2023 г'!BK820-'2022 г.'!BK820)</f>
        <v>0</v>
      </c>
      <c r="BL821" s="73">
        <f t="shared" si="600"/>
        <v>0</v>
      </c>
      <c r="BM821" s="71">
        <f>SUM('рабочая 2023 г'!BM820-'2022 г.'!BM820)</f>
        <v>0</v>
      </c>
      <c r="BN821" s="71">
        <f>SUM('рабочая 2023 г'!BN820-'2022 г.'!BN820)</f>
        <v>0</v>
      </c>
      <c r="BO821" s="71">
        <f>SUM('рабочая 2023 г'!BO820-'2022 г.'!BO820)</f>
        <v>0</v>
      </c>
      <c r="BP821" s="71">
        <f>SUM('рабочая 2023 г'!BP820-'2022 г.'!BP820)</f>
        <v>0</v>
      </c>
      <c r="BQ821" s="71">
        <f t="shared" si="603"/>
        <v>0</v>
      </c>
      <c r="BR821" s="71"/>
      <c r="BS821" s="71"/>
      <c r="BT821" s="71"/>
      <c r="BU821" s="71"/>
      <c r="BV821" s="71"/>
      <c r="BW821" s="71"/>
      <c r="BX821" s="71"/>
      <c r="BY821" s="71"/>
      <c r="BZ821" s="71"/>
      <c r="CA821" s="71"/>
      <c r="CB821" s="71"/>
      <c r="CC821" s="71"/>
      <c r="CD821" s="71"/>
      <c r="CE821" s="71"/>
      <c r="CF821" s="71"/>
      <c r="CG821" s="71"/>
      <c r="CH821" s="71"/>
      <c r="CI821" s="71"/>
      <c r="CJ821" s="71"/>
      <c r="CK821" s="71"/>
      <c r="CL821" s="71"/>
      <c r="CM821" s="71"/>
      <c r="CN821" s="71"/>
      <c r="CO821" s="71"/>
      <c r="CP821" s="190">
        <f t="shared" si="580"/>
        <v>0</v>
      </c>
      <c r="CQ821" s="71"/>
      <c r="CR821" s="71"/>
      <c r="CS821" s="71"/>
      <c r="CT821" s="71"/>
      <c r="CU821" s="71"/>
      <c r="CV821" s="71"/>
      <c r="CW821" s="71"/>
      <c r="CX821" s="71"/>
      <c r="CY821" s="71"/>
      <c r="CZ821" s="71"/>
      <c r="DA821" s="71"/>
      <c r="DB821" s="190">
        <f t="shared" si="581"/>
        <v>0</v>
      </c>
      <c r="DC821" s="71">
        <f t="shared" si="575"/>
        <v>0</v>
      </c>
      <c r="DD821" s="71"/>
      <c r="DE821" s="71"/>
      <c r="DF821" s="71"/>
      <c r="DG821" s="190">
        <f t="shared" si="576"/>
        <v>0</v>
      </c>
      <c r="DH821" s="71">
        <f t="shared" si="577"/>
        <v>0</v>
      </c>
      <c r="DI821" s="71"/>
      <c r="DJ821" s="71"/>
      <c r="DK821" s="71"/>
      <c r="DL821" s="71"/>
      <c r="DM821" s="71"/>
      <c r="DN821" s="71"/>
      <c r="DO821" s="71"/>
      <c r="DP821" s="71"/>
      <c r="DQ821" s="71"/>
      <c r="DR821" s="71"/>
      <c r="DS821" s="71"/>
      <c r="DT821" s="71"/>
      <c r="DU821" s="71"/>
      <c r="DV821" s="71"/>
      <c r="DW821" s="71"/>
      <c r="DX821" s="71"/>
      <c r="DY821" s="71"/>
      <c r="DZ821" s="71"/>
      <c r="EA821" s="71"/>
      <c r="EB821" s="71"/>
      <c r="EC821" s="71"/>
      <c r="ED821" s="71"/>
      <c r="EE821" s="71"/>
      <c r="EF821" s="71"/>
      <c r="EG821" s="71"/>
      <c r="EH821" s="71"/>
      <c r="EI821" s="74"/>
      <c r="EJ821" s="74"/>
      <c r="EK821" s="74"/>
      <c r="EL821" s="74"/>
      <c r="EM821" s="74"/>
      <c r="EN821" s="74"/>
      <c r="EO821" s="74"/>
      <c r="EP821" s="74"/>
      <c r="EQ821" s="74"/>
      <c r="ER821" s="74"/>
      <c r="ES821" s="74"/>
      <c r="ET821" s="74"/>
      <c r="EU821" s="74"/>
      <c r="EV821" s="74"/>
      <c r="EW821" s="74"/>
      <c r="EX821" s="74"/>
      <c r="EY821" s="74"/>
      <c r="EZ821" s="74"/>
      <c r="FA821" s="74"/>
      <c r="FB821" s="74"/>
    </row>
    <row r="822" spans="2:158" s="69" customFormat="1">
      <c r="B822" s="76"/>
      <c r="C822" s="77" t="s">
        <v>394</v>
      </c>
      <c r="D822" s="71"/>
      <c r="E822" s="71"/>
      <c r="F822" s="71"/>
      <c r="G822" s="71"/>
      <c r="H822" s="71"/>
      <c r="I822" s="71"/>
      <c r="J822" s="71"/>
      <c r="K822" s="71"/>
      <c r="L822" s="71"/>
      <c r="M822" s="71"/>
      <c r="N822" s="71"/>
      <c r="O822" s="72"/>
      <c r="P822" s="71"/>
      <c r="Q822" s="71"/>
      <c r="R822" s="71"/>
      <c r="S822" s="71"/>
      <c r="T822" s="71"/>
      <c r="U822" s="71"/>
      <c r="V822" s="71"/>
      <c r="W822" s="71"/>
      <c r="X822" s="71"/>
      <c r="Y822" s="71">
        <f>SUM('рабочая 2023 г'!Y821-'2022 г.'!Y821)</f>
        <v>0</v>
      </c>
      <c r="Z822" s="71">
        <f>SUM('рабочая 2023 г'!Z821-'2022 г.'!Z821)</f>
        <v>0</v>
      </c>
      <c r="AA822" s="71">
        <f>SUM('рабочая 2023 г'!AA821-'2022 г.'!AA821)</f>
        <v>0</v>
      </c>
      <c r="AB822" s="71">
        <f>SUM('рабочая 2023 г'!AB821-'2022 г.'!AB821)</f>
        <v>0</v>
      </c>
      <c r="AC822" s="73"/>
      <c r="AD822" s="73"/>
      <c r="AE822" s="73"/>
      <c r="AF822" s="75">
        <f t="shared" si="597"/>
        <v>0</v>
      </c>
      <c r="AG822" s="71">
        <f>SUM('рабочая 2023 г'!AG821-'2022 г.'!AG821)</f>
        <v>0</v>
      </c>
      <c r="AH822" s="71">
        <f>SUM('рабочая 2023 г'!AH821-'2022 г.'!AH821)</f>
        <v>0</v>
      </c>
      <c r="AI822" s="71">
        <f>SUM('рабочая 2023 г'!AI821-'2022 г.'!AI821)</f>
        <v>0</v>
      </c>
      <c r="AJ822" s="71">
        <f>SUM('рабочая 2023 г'!AJ821-'2022 г.'!AJ821)</f>
        <v>0</v>
      </c>
      <c r="AK822" s="71">
        <f>SUM('рабочая 2023 г'!AK821-'2022 г.'!AK821)</f>
        <v>0</v>
      </c>
      <c r="AL822" s="71">
        <f>SUM('рабочая 2023 г'!AL821-'2022 г.'!AL821)</f>
        <v>0</v>
      </c>
      <c r="AM822" s="71">
        <f>SUM('рабочая 2023 г'!AM821-'2022 г.'!AM821)</f>
        <v>0</v>
      </c>
      <c r="AN822" s="71">
        <f>SUM('рабочая 2023 г'!AN821-'2022 г.'!AN821)</f>
        <v>0</v>
      </c>
      <c r="AO822" s="71">
        <f>SUM('рабочая 2023 г'!AO821-'2022 г.'!AO821)</f>
        <v>0</v>
      </c>
      <c r="AP822" s="71">
        <f>SUM('рабочая 2023 г'!AP821-'2022 г.'!AP821)</f>
        <v>0</v>
      </c>
      <c r="AQ822" s="71">
        <f>SUM('рабочая 2023 г'!AQ821-'2022 г.'!AQ821)</f>
        <v>0</v>
      </c>
      <c r="AR822" s="71">
        <f>SUM('рабочая 2023 г'!AR821-'2022 г.'!AR821)</f>
        <v>0</v>
      </c>
      <c r="AS822" s="117">
        <f t="shared" si="602"/>
        <v>0</v>
      </c>
      <c r="AT822" s="71">
        <f>SUM('рабочая 2023 г'!AT821-'2022 г.'!AT821)</f>
        <v>0</v>
      </c>
      <c r="AU822" s="71">
        <f>SUM('рабочая 2023 г'!AU821-'2022 г.'!AU821)</f>
        <v>0</v>
      </c>
      <c r="AV822" s="71">
        <f>SUM('рабочая 2023 г'!AV821-'2022 г.'!AV821)</f>
        <v>0</v>
      </c>
      <c r="AW822" s="71">
        <f>SUM('рабочая 2023 г'!AW821-'2022 г.'!AW821)</f>
        <v>0</v>
      </c>
      <c r="AX822" s="71">
        <f>SUM('рабочая 2023 г'!AX821-'2022 г.'!AX821)</f>
        <v>0</v>
      </c>
      <c r="AY822" s="71">
        <f>SUM('рабочая 2023 г'!AY821-'2022 г.'!AY821)</f>
        <v>0</v>
      </c>
      <c r="AZ822" s="71">
        <f>SUM('рабочая 2023 г'!AZ821-'2022 г.'!AZ821)</f>
        <v>0</v>
      </c>
      <c r="BA822" s="71">
        <f>SUM('рабочая 2023 г'!BA821-'2022 г.'!BA821)</f>
        <v>0</v>
      </c>
      <c r="BB822" s="75">
        <f t="shared" si="601"/>
        <v>0</v>
      </c>
      <c r="BC822" s="71">
        <f>SUM('рабочая 2023 г'!BC821-'2022 г.'!BC821)</f>
        <v>0</v>
      </c>
      <c r="BD822" s="71">
        <f>SUM('рабочая 2023 г'!BD821-'2022 г.'!BD821)</f>
        <v>0</v>
      </c>
      <c r="BE822" s="71">
        <f>SUM('рабочая 2023 г'!BE821-'2022 г.'!BE821)</f>
        <v>0</v>
      </c>
      <c r="BF822" s="71">
        <f>SUM('рабочая 2023 г'!BF821-'2022 г.'!BF821)</f>
        <v>0</v>
      </c>
      <c r="BG822" s="71">
        <f>SUM('рабочая 2023 г'!BG821-'2022 г.'!BG821)</f>
        <v>0</v>
      </c>
      <c r="BH822" s="71">
        <f>SUM('рабочая 2023 г'!BH821-'2022 г.'!BH821)</f>
        <v>0</v>
      </c>
      <c r="BI822" s="71">
        <f>SUM('рабочая 2023 г'!BI821-'2022 г.'!BI821)</f>
        <v>0</v>
      </c>
      <c r="BJ822" s="71">
        <f>SUM('рабочая 2023 г'!BJ821-'2022 г.'!BJ821)</f>
        <v>0</v>
      </c>
      <c r="BK822" s="71">
        <f>SUM('рабочая 2023 г'!BK821-'2022 г.'!BK821)</f>
        <v>0</v>
      </c>
      <c r="BL822" s="73">
        <f t="shared" si="600"/>
        <v>0</v>
      </c>
      <c r="BM822" s="71">
        <f>SUM('рабочая 2023 г'!BM821-'2022 г.'!BM821)</f>
        <v>0</v>
      </c>
      <c r="BN822" s="71">
        <f>SUM('рабочая 2023 г'!BN821-'2022 г.'!BN821)</f>
        <v>0</v>
      </c>
      <c r="BO822" s="71">
        <f>SUM('рабочая 2023 г'!BO821-'2022 г.'!BO821)</f>
        <v>0</v>
      </c>
      <c r="BP822" s="71">
        <f>SUM('рабочая 2023 г'!BP821-'2022 г.'!BP821)</f>
        <v>0</v>
      </c>
      <c r="BQ822" s="71">
        <f t="shared" si="603"/>
        <v>0</v>
      </c>
      <c r="BR822" s="71"/>
      <c r="BS822" s="71"/>
      <c r="BT822" s="71"/>
      <c r="BU822" s="71"/>
      <c r="BV822" s="71"/>
      <c r="BW822" s="71"/>
      <c r="BX822" s="71"/>
      <c r="BY822" s="71"/>
      <c r="BZ822" s="71"/>
      <c r="CA822" s="71"/>
      <c r="CB822" s="71"/>
      <c r="CC822" s="71"/>
      <c r="CD822" s="71"/>
      <c r="CE822" s="71"/>
      <c r="CF822" s="71"/>
      <c r="CG822" s="71"/>
      <c r="CH822" s="71"/>
      <c r="CI822" s="71"/>
      <c r="CJ822" s="71"/>
      <c r="CK822" s="71"/>
      <c r="CL822" s="71"/>
      <c r="CM822" s="71"/>
      <c r="CN822" s="71"/>
      <c r="CO822" s="71"/>
      <c r="CP822" s="190">
        <f t="shared" si="580"/>
        <v>0</v>
      </c>
      <c r="CQ822" s="71"/>
      <c r="CR822" s="71"/>
      <c r="CS822" s="71"/>
      <c r="CT822" s="71"/>
      <c r="CU822" s="71"/>
      <c r="CV822" s="71"/>
      <c r="CW822" s="71"/>
      <c r="CX822" s="71"/>
      <c r="CY822" s="71"/>
      <c r="CZ822" s="71"/>
      <c r="DA822" s="71"/>
      <c r="DB822" s="190">
        <f t="shared" si="581"/>
        <v>0</v>
      </c>
      <c r="DC822" s="71">
        <f t="shared" si="575"/>
        <v>0</v>
      </c>
      <c r="DD822" s="71"/>
      <c r="DE822" s="71"/>
      <c r="DF822" s="71"/>
      <c r="DG822" s="190">
        <f t="shared" si="576"/>
        <v>0</v>
      </c>
      <c r="DH822" s="71">
        <f t="shared" si="577"/>
        <v>0</v>
      </c>
      <c r="DI822" s="71"/>
      <c r="DJ822" s="71"/>
      <c r="DK822" s="71"/>
      <c r="DL822" s="71"/>
      <c r="DM822" s="71"/>
      <c r="DN822" s="71"/>
      <c r="DO822" s="71"/>
      <c r="DP822" s="71"/>
      <c r="DQ822" s="71"/>
      <c r="DR822" s="71"/>
      <c r="DS822" s="71"/>
      <c r="DT822" s="71"/>
      <c r="DU822" s="71"/>
      <c r="DV822" s="71"/>
      <c r="DW822" s="71"/>
      <c r="DX822" s="71"/>
      <c r="DY822" s="71"/>
      <c r="DZ822" s="71"/>
      <c r="EA822" s="71"/>
      <c r="EB822" s="71"/>
      <c r="EC822" s="71"/>
      <c r="ED822" s="71"/>
      <c r="EE822" s="71"/>
      <c r="EF822" s="71"/>
      <c r="EG822" s="71"/>
      <c r="EH822" s="71"/>
      <c r="EI822" s="74"/>
      <c r="EJ822" s="74"/>
      <c r="EK822" s="74"/>
      <c r="EL822" s="74"/>
      <c r="EM822" s="74"/>
      <c r="EN822" s="74"/>
      <c r="EO822" s="74"/>
      <c r="EP822" s="74"/>
      <c r="EQ822" s="74"/>
      <c r="ER822" s="74"/>
      <c r="ES822" s="74"/>
      <c r="ET822" s="74"/>
      <c r="EU822" s="74"/>
      <c r="EV822" s="74"/>
      <c r="EW822" s="74"/>
      <c r="EX822" s="74"/>
      <c r="EY822" s="74"/>
      <c r="EZ822" s="74"/>
      <c r="FA822" s="74"/>
      <c r="FB822" s="74"/>
    </row>
    <row r="823" spans="2:158" s="69" customFormat="1">
      <c r="B823" s="76"/>
      <c r="C823" s="77" t="s">
        <v>395</v>
      </c>
      <c r="D823" s="71"/>
      <c r="E823" s="71"/>
      <c r="F823" s="71"/>
      <c r="G823" s="71"/>
      <c r="H823" s="71"/>
      <c r="I823" s="71"/>
      <c r="J823" s="71"/>
      <c r="K823" s="71"/>
      <c r="L823" s="71"/>
      <c r="M823" s="71"/>
      <c r="N823" s="71"/>
      <c r="O823" s="72"/>
      <c r="P823" s="71"/>
      <c r="Q823" s="71"/>
      <c r="R823" s="71"/>
      <c r="S823" s="71"/>
      <c r="T823" s="71"/>
      <c r="U823" s="71"/>
      <c r="V823" s="71"/>
      <c r="W823" s="71"/>
      <c r="X823" s="71"/>
      <c r="Y823" s="71">
        <f>SUM('рабочая 2023 г'!Y822-'2022 г.'!Y822)</f>
        <v>0</v>
      </c>
      <c r="Z823" s="71">
        <f>SUM('рабочая 2023 г'!Z822-'2022 г.'!Z822)</f>
        <v>0</v>
      </c>
      <c r="AA823" s="71">
        <f>SUM('рабочая 2023 г'!AA822-'2022 г.'!AA822)</f>
        <v>0</v>
      </c>
      <c r="AB823" s="71">
        <f>SUM('рабочая 2023 г'!AB822-'2022 г.'!AB822)</f>
        <v>0</v>
      </c>
      <c r="AC823" s="73"/>
      <c r="AD823" s="73"/>
      <c r="AE823" s="73"/>
      <c r="AF823" s="75">
        <f t="shared" si="597"/>
        <v>0</v>
      </c>
      <c r="AG823" s="71">
        <f>SUM('рабочая 2023 г'!AG822-'2022 г.'!AG822)</f>
        <v>0</v>
      </c>
      <c r="AH823" s="71">
        <f>SUM('рабочая 2023 г'!AH822-'2022 г.'!AH822)</f>
        <v>0</v>
      </c>
      <c r="AI823" s="71">
        <f>SUM('рабочая 2023 г'!AI822-'2022 г.'!AI822)</f>
        <v>0</v>
      </c>
      <c r="AJ823" s="71">
        <f>SUM('рабочая 2023 г'!AJ822-'2022 г.'!AJ822)</f>
        <v>0</v>
      </c>
      <c r="AK823" s="71">
        <f>SUM('рабочая 2023 г'!AK822-'2022 г.'!AK822)</f>
        <v>0</v>
      </c>
      <c r="AL823" s="71">
        <f>SUM('рабочая 2023 г'!AL822-'2022 г.'!AL822)</f>
        <v>0</v>
      </c>
      <c r="AM823" s="71">
        <f>SUM('рабочая 2023 г'!AM822-'2022 г.'!AM822)</f>
        <v>0</v>
      </c>
      <c r="AN823" s="71">
        <f>SUM('рабочая 2023 г'!AN822-'2022 г.'!AN822)</f>
        <v>0</v>
      </c>
      <c r="AO823" s="71">
        <f>SUM('рабочая 2023 г'!AO822-'2022 г.'!AO822)</f>
        <v>0</v>
      </c>
      <c r="AP823" s="71">
        <f>SUM('рабочая 2023 г'!AP822-'2022 г.'!AP822)</f>
        <v>0</v>
      </c>
      <c r="AQ823" s="71">
        <f>SUM('рабочая 2023 г'!AQ822-'2022 г.'!AQ822)</f>
        <v>0</v>
      </c>
      <c r="AR823" s="71">
        <f>SUM('рабочая 2023 г'!AR822-'2022 г.'!AR822)</f>
        <v>0</v>
      </c>
      <c r="AS823" s="117">
        <f t="shared" si="602"/>
        <v>0</v>
      </c>
      <c r="AT823" s="71">
        <f>SUM('рабочая 2023 г'!AT822-'2022 г.'!AT822)</f>
        <v>0</v>
      </c>
      <c r="AU823" s="71">
        <f>SUM('рабочая 2023 г'!AU822-'2022 г.'!AU822)</f>
        <v>0</v>
      </c>
      <c r="AV823" s="71">
        <f>SUM('рабочая 2023 г'!AV822-'2022 г.'!AV822)</f>
        <v>0</v>
      </c>
      <c r="AW823" s="71">
        <f>SUM('рабочая 2023 г'!AW822-'2022 г.'!AW822)</f>
        <v>0</v>
      </c>
      <c r="AX823" s="71">
        <f>SUM('рабочая 2023 г'!AX822-'2022 г.'!AX822)</f>
        <v>0</v>
      </c>
      <c r="AY823" s="71">
        <f>SUM('рабочая 2023 г'!AY822-'2022 г.'!AY822)</f>
        <v>0</v>
      </c>
      <c r="AZ823" s="71">
        <f>SUM('рабочая 2023 г'!AZ822-'2022 г.'!AZ822)</f>
        <v>0</v>
      </c>
      <c r="BA823" s="71">
        <f>SUM('рабочая 2023 г'!BA822-'2022 г.'!BA822)</f>
        <v>0</v>
      </c>
      <c r="BB823" s="75">
        <f t="shared" si="601"/>
        <v>0</v>
      </c>
      <c r="BC823" s="71">
        <f>SUM('рабочая 2023 г'!BC822-'2022 г.'!BC822)</f>
        <v>0</v>
      </c>
      <c r="BD823" s="71">
        <f>SUM('рабочая 2023 г'!BD822-'2022 г.'!BD822)</f>
        <v>0</v>
      </c>
      <c r="BE823" s="71">
        <f>SUM('рабочая 2023 г'!BE822-'2022 г.'!BE822)</f>
        <v>0</v>
      </c>
      <c r="BF823" s="71">
        <f>SUM('рабочая 2023 г'!BF822-'2022 г.'!BF822)</f>
        <v>0</v>
      </c>
      <c r="BG823" s="71">
        <f>SUM('рабочая 2023 г'!BG822-'2022 г.'!BG822)</f>
        <v>0</v>
      </c>
      <c r="BH823" s="71">
        <f>SUM('рабочая 2023 г'!BH822-'2022 г.'!BH822)</f>
        <v>0</v>
      </c>
      <c r="BI823" s="71">
        <f>SUM('рабочая 2023 г'!BI822-'2022 г.'!BI822)</f>
        <v>0</v>
      </c>
      <c r="BJ823" s="71">
        <f>SUM('рабочая 2023 г'!BJ822-'2022 г.'!BJ822)</f>
        <v>0</v>
      </c>
      <c r="BK823" s="71">
        <f>SUM('рабочая 2023 г'!BK822-'2022 г.'!BK822)</f>
        <v>0</v>
      </c>
      <c r="BL823" s="73">
        <f t="shared" si="600"/>
        <v>0</v>
      </c>
      <c r="BM823" s="71">
        <f>SUM('рабочая 2023 г'!BM822-'2022 г.'!BM822)</f>
        <v>0</v>
      </c>
      <c r="BN823" s="71">
        <f>SUM('рабочая 2023 г'!BN822-'2022 г.'!BN822)</f>
        <v>0</v>
      </c>
      <c r="BO823" s="71">
        <f>SUM('рабочая 2023 г'!BO822-'2022 г.'!BO822)</f>
        <v>0</v>
      </c>
      <c r="BP823" s="71">
        <f>SUM('рабочая 2023 г'!BP822-'2022 г.'!BP822)</f>
        <v>0</v>
      </c>
      <c r="BQ823" s="71">
        <f t="shared" si="603"/>
        <v>0</v>
      </c>
      <c r="BR823" s="71"/>
      <c r="BS823" s="71"/>
      <c r="BT823" s="71"/>
      <c r="BU823" s="71"/>
      <c r="BV823" s="71"/>
      <c r="BW823" s="71"/>
      <c r="BX823" s="71"/>
      <c r="BY823" s="71"/>
      <c r="BZ823" s="71"/>
      <c r="CA823" s="71"/>
      <c r="CB823" s="71"/>
      <c r="CC823" s="71"/>
      <c r="CD823" s="71"/>
      <c r="CE823" s="71"/>
      <c r="CF823" s="71"/>
      <c r="CG823" s="71"/>
      <c r="CH823" s="71"/>
      <c r="CI823" s="71"/>
      <c r="CJ823" s="71"/>
      <c r="CK823" s="71"/>
      <c r="CL823" s="71"/>
      <c r="CM823" s="71"/>
      <c r="CN823" s="71"/>
      <c r="CO823" s="71"/>
      <c r="CP823" s="190">
        <f t="shared" si="580"/>
        <v>0</v>
      </c>
      <c r="CQ823" s="71"/>
      <c r="CR823" s="71"/>
      <c r="CS823" s="71"/>
      <c r="CT823" s="71"/>
      <c r="CU823" s="71"/>
      <c r="CV823" s="71"/>
      <c r="CW823" s="71"/>
      <c r="CX823" s="71"/>
      <c r="CY823" s="71"/>
      <c r="CZ823" s="71"/>
      <c r="DA823" s="71"/>
      <c r="DB823" s="190">
        <f t="shared" si="581"/>
        <v>0</v>
      </c>
      <c r="DC823" s="71">
        <f t="shared" si="575"/>
        <v>0</v>
      </c>
      <c r="DD823" s="71"/>
      <c r="DE823" s="71"/>
      <c r="DF823" s="71"/>
      <c r="DG823" s="190">
        <f t="shared" si="576"/>
        <v>0</v>
      </c>
      <c r="DH823" s="71">
        <f t="shared" si="577"/>
        <v>0</v>
      </c>
      <c r="DI823" s="71"/>
      <c r="DJ823" s="71"/>
      <c r="DK823" s="71"/>
      <c r="DL823" s="71"/>
      <c r="DM823" s="71"/>
      <c r="DN823" s="71"/>
      <c r="DO823" s="71"/>
      <c r="DP823" s="71"/>
      <c r="DQ823" s="71"/>
      <c r="DR823" s="71"/>
      <c r="DS823" s="71"/>
      <c r="DT823" s="71"/>
      <c r="DU823" s="71"/>
      <c r="DV823" s="71"/>
      <c r="DW823" s="71"/>
      <c r="DX823" s="71"/>
      <c r="DY823" s="71"/>
      <c r="DZ823" s="71"/>
      <c r="EA823" s="71"/>
      <c r="EB823" s="71"/>
      <c r="EC823" s="71"/>
      <c r="ED823" s="71"/>
      <c r="EE823" s="71"/>
      <c r="EF823" s="71"/>
      <c r="EG823" s="71"/>
      <c r="EH823" s="71"/>
      <c r="EI823" s="74"/>
      <c r="EJ823" s="74"/>
      <c r="EK823" s="74"/>
      <c r="EL823" s="74"/>
      <c r="EM823" s="74"/>
      <c r="EN823" s="74"/>
      <c r="EO823" s="74"/>
      <c r="EP823" s="74"/>
      <c r="EQ823" s="74"/>
      <c r="ER823" s="74"/>
      <c r="ES823" s="74"/>
      <c r="ET823" s="74"/>
      <c r="EU823" s="74"/>
      <c r="EV823" s="74"/>
      <c r="EW823" s="74"/>
      <c r="EX823" s="74"/>
      <c r="EY823" s="74"/>
      <c r="EZ823" s="74"/>
      <c r="FA823" s="74"/>
      <c r="FB823" s="74"/>
    </row>
    <row r="824" spans="2:158" s="69" customFormat="1">
      <c r="B824" s="76"/>
      <c r="C824" s="77" t="s">
        <v>396</v>
      </c>
      <c r="D824" s="71"/>
      <c r="E824" s="71"/>
      <c r="F824" s="71"/>
      <c r="G824" s="71"/>
      <c r="H824" s="71"/>
      <c r="I824" s="71"/>
      <c r="J824" s="71"/>
      <c r="K824" s="71"/>
      <c r="L824" s="71"/>
      <c r="M824" s="71"/>
      <c r="N824" s="71"/>
      <c r="O824" s="72"/>
      <c r="P824" s="71"/>
      <c r="Q824" s="71"/>
      <c r="R824" s="71"/>
      <c r="S824" s="71"/>
      <c r="T824" s="71"/>
      <c r="U824" s="71"/>
      <c r="V824" s="71"/>
      <c r="W824" s="71"/>
      <c r="X824" s="71"/>
      <c r="Y824" s="71">
        <f>SUM('рабочая 2023 г'!Y823-'2022 г.'!Y823)</f>
        <v>0</v>
      </c>
      <c r="Z824" s="71">
        <f>SUM('рабочая 2023 г'!Z823-'2022 г.'!Z823)</f>
        <v>0</v>
      </c>
      <c r="AA824" s="71">
        <f>SUM('рабочая 2023 г'!AA823-'2022 г.'!AA823)</f>
        <v>0</v>
      </c>
      <c r="AB824" s="71">
        <f>SUM('рабочая 2023 г'!AB823-'2022 г.'!AB823)</f>
        <v>0</v>
      </c>
      <c r="AC824" s="73"/>
      <c r="AD824" s="73"/>
      <c r="AE824" s="73"/>
      <c r="AF824" s="75">
        <f t="shared" si="597"/>
        <v>0</v>
      </c>
      <c r="AG824" s="71">
        <f>SUM('рабочая 2023 г'!AG823-'2022 г.'!AG823)</f>
        <v>0</v>
      </c>
      <c r="AH824" s="71">
        <f>SUM('рабочая 2023 г'!AH823-'2022 г.'!AH823)</f>
        <v>0</v>
      </c>
      <c r="AI824" s="71">
        <f>SUM('рабочая 2023 г'!AI823-'2022 г.'!AI823)</f>
        <v>0</v>
      </c>
      <c r="AJ824" s="71">
        <f>SUM('рабочая 2023 г'!AJ823-'2022 г.'!AJ823)</f>
        <v>0</v>
      </c>
      <c r="AK824" s="71">
        <f>SUM('рабочая 2023 г'!AK823-'2022 г.'!AK823)</f>
        <v>0</v>
      </c>
      <c r="AL824" s="71">
        <f>SUM('рабочая 2023 г'!AL823-'2022 г.'!AL823)</f>
        <v>0</v>
      </c>
      <c r="AM824" s="71">
        <f>SUM('рабочая 2023 г'!AM823-'2022 г.'!AM823)</f>
        <v>0</v>
      </c>
      <c r="AN824" s="71">
        <f>SUM('рабочая 2023 г'!AN823-'2022 г.'!AN823)</f>
        <v>0</v>
      </c>
      <c r="AO824" s="71">
        <f>SUM('рабочая 2023 г'!AO823-'2022 г.'!AO823)</f>
        <v>0</v>
      </c>
      <c r="AP824" s="71">
        <f>SUM('рабочая 2023 г'!AP823-'2022 г.'!AP823)</f>
        <v>0</v>
      </c>
      <c r="AQ824" s="71">
        <f>SUM('рабочая 2023 г'!AQ823-'2022 г.'!AQ823)</f>
        <v>0</v>
      </c>
      <c r="AR824" s="71">
        <f>SUM('рабочая 2023 г'!AR823-'2022 г.'!AR823)</f>
        <v>0</v>
      </c>
      <c r="AS824" s="117">
        <f t="shared" si="602"/>
        <v>0</v>
      </c>
      <c r="AT824" s="71">
        <f>SUM('рабочая 2023 г'!AT823-'2022 г.'!AT823)</f>
        <v>0</v>
      </c>
      <c r="AU824" s="71">
        <f>SUM('рабочая 2023 г'!AU823-'2022 г.'!AU823)</f>
        <v>0</v>
      </c>
      <c r="AV824" s="71">
        <f>SUM('рабочая 2023 г'!AV823-'2022 г.'!AV823)</f>
        <v>0</v>
      </c>
      <c r="AW824" s="71">
        <f>SUM('рабочая 2023 г'!AW823-'2022 г.'!AW823)</f>
        <v>0</v>
      </c>
      <c r="AX824" s="71">
        <f>SUM('рабочая 2023 г'!AX823-'2022 г.'!AX823)</f>
        <v>0</v>
      </c>
      <c r="AY824" s="71">
        <f>SUM('рабочая 2023 г'!AY823-'2022 г.'!AY823)</f>
        <v>0</v>
      </c>
      <c r="AZ824" s="71">
        <f>SUM('рабочая 2023 г'!AZ823-'2022 г.'!AZ823)</f>
        <v>0</v>
      </c>
      <c r="BA824" s="71">
        <f>SUM('рабочая 2023 г'!BA823-'2022 г.'!BA823)</f>
        <v>0</v>
      </c>
      <c r="BB824" s="75">
        <f t="shared" si="601"/>
        <v>0</v>
      </c>
      <c r="BC824" s="71">
        <f>SUM('рабочая 2023 г'!BC823-'2022 г.'!BC823)</f>
        <v>0</v>
      </c>
      <c r="BD824" s="71">
        <f>SUM('рабочая 2023 г'!BD823-'2022 г.'!BD823)</f>
        <v>0</v>
      </c>
      <c r="BE824" s="71">
        <f>SUM('рабочая 2023 г'!BE823-'2022 г.'!BE823)</f>
        <v>0</v>
      </c>
      <c r="BF824" s="71">
        <f>SUM('рабочая 2023 г'!BF823-'2022 г.'!BF823)</f>
        <v>0</v>
      </c>
      <c r="BG824" s="71">
        <f>SUM('рабочая 2023 г'!BG823-'2022 г.'!BG823)</f>
        <v>0</v>
      </c>
      <c r="BH824" s="71">
        <f>SUM('рабочая 2023 г'!BH823-'2022 г.'!BH823)</f>
        <v>0</v>
      </c>
      <c r="BI824" s="71">
        <f>SUM('рабочая 2023 г'!BI823-'2022 г.'!BI823)</f>
        <v>0</v>
      </c>
      <c r="BJ824" s="71">
        <f>SUM('рабочая 2023 г'!BJ823-'2022 г.'!BJ823)</f>
        <v>0</v>
      </c>
      <c r="BK824" s="71">
        <f>SUM('рабочая 2023 г'!BK823-'2022 г.'!BK823)</f>
        <v>0</v>
      </c>
      <c r="BL824" s="73">
        <f t="shared" si="600"/>
        <v>0</v>
      </c>
      <c r="BM824" s="71">
        <f>SUM('рабочая 2023 г'!BM823-'2022 г.'!BM823)</f>
        <v>0</v>
      </c>
      <c r="BN824" s="71">
        <f>SUM('рабочая 2023 г'!BN823-'2022 г.'!BN823)</f>
        <v>0</v>
      </c>
      <c r="BO824" s="71">
        <f>SUM('рабочая 2023 г'!BO823-'2022 г.'!BO823)</f>
        <v>0</v>
      </c>
      <c r="BP824" s="71">
        <f>SUM('рабочая 2023 г'!BP823-'2022 г.'!BP823)</f>
        <v>0</v>
      </c>
      <c r="BQ824" s="72">
        <f t="shared" si="603"/>
        <v>0</v>
      </c>
      <c r="BR824" s="71"/>
      <c r="BS824" s="71"/>
      <c r="BT824" s="71"/>
      <c r="BU824" s="71"/>
      <c r="BV824" s="71"/>
      <c r="BW824" s="71"/>
      <c r="BX824" s="71"/>
      <c r="BY824" s="71"/>
      <c r="BZ824" s="71"/>
      <c r="CA824" s="71"/>
      <c r="CB824" s="71"/>
      <c r="CC824" s="71"/>
      <c r="CD824" s="71"/>
      <c r="CE824" s="71"/>
      <c r="CF824" s="71"/>
      <c r="CG824" s="71"/>
      <c r="CH824" s="71"/>
      <c r="CI824" s="71"/>
      <c r="CJ824" s="71"/>
      <c r="CK824" s="71"/>
      <c r="CL824" s="71"/>
      <c r="CM824" s="71"/>
      <c r="CN824" s="71"/>
      <c r="CO824" s="71"/>
      <c r="CP824" s="190">
        <f t="shared" si="580"/>
        <v>0</v>
      </c>
      <c r="CQ824" s="71"/>
      <c r="CR824" s="71"/>
      <c r="CS824" s="71"/>
      <c r="CT824" s="71"/>
      <c r="CU824" s="71"/>
      <c r="CV824" s="71"/>
      <c r="CW824" s="71"/>
      <c r="CX824" s="71"/>
      <c r="CY824" s="71"/>
      <c r="CZ824" s="71"/>
      <c r="DA824" s="71"/>
      <c r="DB824" s="190">
        <f t="shared" si="581"/>
        <v>0</v>
      </c>
      <c r="DC824" s="71">
        <f t="shared" si="575"/>
        <v>0</v>
      </c>
      <c r="DD824" s="71"/>
      <c r="DE824" s="71"/>
      <c r="DF824" s="71"/>
      <c r="DG824" s="190">
        <f t="shared" si="576"/>
        <v>0</v>
      </c>
      <c r="DH824" s="71">
        <f t="shared" si="577"/>
        <v>0</v>
      </c>
      <c r="DI824" s="71"/>
      <c r="DJ824" s="71"/>
      <c r="DK824" s="71"/>
      <c r="DL824" s="71"/>
      <c r="DM824" s="71"/>
      <c r="DN824" s="71"/>
      <c r="DO824" s="71"/>
      <c r="DP824" s="71"/>
      <c r="DQ824" s="71"/>
      <c r="DR824" s="71"/>
      <c r="DS824" s="71"/>
      <c r="DT824" s="71"/>
      <c r="DU824" s="71"/>
      <c r="DV824" s="71"/>
      <c r="DW824" s="71"/>
      <c r="DX824" s="71"/>
      <c r="DY824" s="71"/>
      <c r="DZ824" s="71"/>
      <c r="EA824" s="71"/>
      <c r="EB824" s="71"/>
      <c r="EC824" s="71"/>
      <c r="ED824" s="71"/>
      <c r="EE824" s="71"/>
      <c r="EF824" s="71"/>
      <c r="EG824" s="71"/>
      <c r="EH824" s="71"/>
      <c r="EI824" s="74"/>
      <c r="EJ824" s="74"/>
      <c r="EK824" s="74"/>
      <c r="EL824" s="74"/>
      <c r="EM824" s="74"/>
      <c r="EN824" s="74"/>
      <c r="EO824" s="74"/>
      <c r="EP824" s="74"/>
      <c r="EQ824" s="74"/>
      <c r="ER824" s="74"/>
      <c r="ES824" s="74"/>
      <c r="ET824" s="74"/>
      <c r="EU824" s="74"/>
      <c r="EV824" s="74"/>
      <c r="EW824" s="74"/>
      <c r="EX824" s="74"/>
      <c r="EY824" s="74"/>
      <c r="EZ824" s="74"/>
      <c r="FA824" s="74"/>
      <c r="FB824" s="74"/>
    </row>
    <row r="825" spans="2:158" s="69" customFormat="1">
      <c r="B825" s="76"/>
      <c r="C825" s="77" t="s">
        <v>397</v>
      </c>
      <c r="D825" s="71"/>
      <c r="E825" s="71"/>
      <c r="F825" s="71"/>
      <c r="G825" s="71"/>
      <c r="H825" s="71"/>
      <c r="I825" s="71"/>
      <c r="J825" s="71"/>
      <c r="K825" s="71"/>
      <c r="L825" s="71"/>
      <c r="M825" s="71"/>
      <c r="N825" s="71"/>
      <c r="O825" s="72"/>
      <c r="P825" s="71"/>
      <c r="Q825" s="71"/>
      <c r="R825" s="71"/>
      <c r="S825" s="71"/>
      <c r="T825" s="71"/>
      <c r="U825" s="71"/>
      <c r="V825" s="71"/>
      <c r="W825" s="71"/>
      <c r="X825" s="71"/>
      <c r="Y825" s="71">
        <f>SUM('рабочая 2023 г'!Y824-'2022 г.'!Y824)</f>
        <v>0</v>
      </c>
      <c r="Z825" s="71">
        <f>SUM('рабочая 2023 г'!Z824-'2022 г.'!Z824)</f>
        <v>0</v>
      </c>
      <c r="AA825" s="71">
        <f>SUM('рабочая 2023 г'!AA824-'2022 г.'!AA824)</f>
        <v>0</v>
      </c>
      <c r="AB825" s="71">
        <f>SUM('рабочая 2023 г'!AB824-'2022 г.'!AB824)</f>
        <v>0</v>
      </c>
      <c r="AC825" s="73"/>
      <c r="AD825" s="73"/>
      <c r="AE825" s="73"/>
      <c r="AF825" s="75">
        <f t="shared" si="597"/>
        <v>0</v>
      </c>
      <c r="AG825" s="71">
        <f>SUM('рабочая 2023 г'!AG824-'2022 г.'!AG824)</f>
        <v>0</v>
      </c>
      <c r="AH825" s="71">
        <f>SUM('рабочая 2023 г'!AH824-'2022 г.'!AH824)</f>
        <v>0</v>
      </c>
      <c r="AI825" s="71">
        <f>SUM('рабочая 2023 г'!AI824-'2022 г.'!AI824)</f>
        <v>0</v>
      </c>
      <c r="AJ825" s="71">
        <f>SUM('рабочая 2023 г'!AJ824-'2022 г.'!AJ824)</f>
        <v>0</v>
      </c>
      <c r="AK825" s="71">
        <f>SUM('рабочая 2023 г'!AK824-'2022 г.'!AK824)</f>
        <v>0</v>
      </c>
      <c r="AL825" s="71">
        <f>SUM('рабочая 2023 г'!AL824-'2022 г.'!AL824)</f>
        <v>0</v>
      </c>
      <c r="AM825" s="71">
        <f>SUM('рабочая 2023 г'!AM824-'2022 г.'!AM824)</f>
        <v>0</v>
      </c>
      <c r="AN825" s="71">
        <f>SUM('рабочая 2023 г'!AN824-'2022 г.'!AN824)</f>
        <v>0</v>
      </c>
      <c r="AO825" s="71">
        <f>SUM('рабочая 2023 г'!AO824-'2022 г.'!AO824)</f>
        <v>0</v>
      </c>
      <c r="AP825" s="71">
        <f>SUM('рабочая 2023 г'!AP824-'2022 г.'!AP824)</f>
        <v>0</v>
      </c>
      <c r="AQ825" s="71">
        <f>SUM('рабочая 2023 г'!AQ824-'2022 г.'!AQ824)</f>
        <v>0</v>
      </c>
      <c r="AR825" s="71">
        <f>SUM('рабочая 2023 г'!AR824-'2022 г.'!AR824)</f>
        <v>0</v>
      </c>
      <c r="AS825" s="117">
        <f t="shared" si="602"/>
        <v>0</v>
      </c>
      <c r="AT825" s="71">
        <f>SUM('рабочая 2023 г'!AT824-'2022 г.'!AT824)</f>
        <v>0</v>
      </c>
      <c r="AU825" s="71">
        <f>SUM('рабочая 2023 г'!AU824-'2022 г.'!AU824)</f>
        <v>0</v>
      </c>
      <c r="AV825" s="71">
        <f>SUM('рабочая 2023 г'!AV824-'2022 г.'!AV824)</f>
        <v>0</v>
      </c>
      <c r="AW825" s="71">
        <f>SUM('рабочая 2023 г'!AW824-'2022 г.'!AW824)</f>
        <v>0</v>
      </c>
      <c r="AX825" s="71">
        <f>SUM('рабочая 2023 г'!AX824-'2022 г.'!AX824)</f>
        <v>0</v>
      </c>
      <c r="AY825" s="71">
        <f>SUM('рабочая 2023 г'!AY824-'2022 г.'!AY824)</f>
        <v>0</v>
      </c>
      <c r="AZ825" s="71">
        <f>SUM('рабочая 2023 г'!AZ824-'2022 г.'!AZ824)</f>
        <v>0</v>
      </c>
      <c r="BA825" s="71">
        <f>SUM('рабочая 2023 г'!BA824-'2022 г.'!BA824)</f>
        <v>0</v>
      </c>
      <c r="BB825" s="75">
        <f t="shared" si="601"/>
        <v>0</v>
      </c>
      <c r="BC825" s="71">
        <f>SUM('рабочая 2023 г'!BC824-'2022 г.'!BC824)</f>
        <v>0</v>
      </c>
      <c r="BD825" s="71">
        <f>SUM('рабочая 2023 г'!BD824-'2022 г.'!BD824)</f>
        <v>0</v>
      </c>
      <c r="BE825" s="71">
        <f>SUM('рабочая 2023 г'!BE824-'2022 г.'!BE824)</f>
        <v>0</v>
      </c>
      <c r="BF825" s="71">
        <f>SUM('рабочая 2023 г'!BF824-'2022 г.'!BF824)</f>
        <v>0</v>
      </c>
      <c r="BG825" s="71">
        <f>SUM('рабочая 2023 г'!BG824-'2022 г.'!BG824)</f>
        <v>0</v>
      </c>
      <c r="BH825" s="71">
        <f>SUM('рабочая 2023 г'!BH824-'2022 г.'!BH824)</f>
        <v>0</v>
      </c>
      <c r="BI825" s="71">
        <f>SUM('рабочая 2023 г'!BI824-'2022 г.'!BI824)</f>
        <v>0</v>
      </c>
      <c r="BJ825" s="71">
        <f>SUM('рабочая 2023 г'!BJ824-'2022 г.'!BJ824)</f>
        <v>0</v>
      </c>
      <c r="BK825" s="71">
        <f>SUM('рабочая 2023 г'!BK824-'2022 г.'!BK824)</f>
        <v>0</v>
      </c>
      <c r="BL825" s="73">
        <f t="shared" si="600"/>
        <v>0</v>
      </c>
      <c r="BM825" s="71">
        <f>SUM('рабочая 2023 г'!BM824-'2022 г.'!BM824)</f>
        <v>0</v>
      </c>
      <c r="BN825" s="71">
        <f>SUM('рабочая 2023 г'!BN824-'2022 г.'!BN824)</f>
        <v>0</v>
      </c>
      <c r="BO825" s="71">
        <f>SUM('рабочая 2023 г'!BO824-'2022 г.'!BO824)</f>
        <v>0</v>
      </c>
      <c r="BP825" s="71">
        <f>SUM('рабочая 2023 г'!BP824-'2022 г.'!BP824)</f>
        <v>0</v>
      </c>
      <c r="BQ825" s="71">
        <f t="shared" si="603"/>
        <v>0</v>
      </c>
      <c r="BR825" s="71"/>
      <c r="BS825" s="71"/>
      <c r="BT825" s="71"/>
      <c r="BU825" s="71"/>
      <c r="BV825" s="71"/>
      <c r="BW825" s="71"/>
      <c r="BX825" s="71"/>
      <c r="BY825" s="71"/>
      <c r="BZ825" s="71"/>
      <c r="CA825" s="71"/>
      <c r="CB825" s="71"/>
      <c r="CC825" s="71"/>
      <c r="CD825" s="71"/>
      <c r="CE825" s="71"/>
      <c r="CF825" s="71"/>
      <c r="CG825" s="71"/>
      <c r="CH825" s="71"/>
      <c r="CI825" s="71"/>
      <c r="CJ825" s="71"/>
      <c r="CK825" s="71"/>
      <c r="CL825" s="71"/>
      <c r="CM825" s="71"/>
      <c r="CN825" s="71"/>
      <c r="CO825" s="71"/>
      <c r="CP825" s="190">
        <f t="shared" si="580"/>
        <v>0</v>
      </c>
      <c r="CQ825" s="71"/>
      <c r="CR825" s="71"/>
      <c r="CS825" s="71"/>
      <c r="CT825" s="71"/>
      <c r="CU825" s="71"/>
      <c r="CV825" s="71"/>
      <c r="CW825" s="71"/>
      <c r="CX825" s="71"/>
      <c r="CY825" s="71"/>
      <c r="CZ825" s="71"/>
      <c r="DA825" s="71"/>
      <c r="DB825" s="190">
        <f t="shared" si="581"/>
        <v>0</v>
      </c>
      <c r="DC825" s="71">
        <f t="shared" si="575"/>
        <v>0</v>
      </c>
      <c r="DD825" s="71"/>
      <c r="DE825" s="71"/>
      <c r="DF825" s="71"/>
      <c r="DG825" s="190">
        <f t="shared" si="576"/>
        <v>0</v>
      </c>
      <c r="DH825" s="71">
        <f t="shared" si="577"/>
        <v>0</v>
      </c>
      <c r="DI825" s="71"/>
      <c r="DJ825" s="71"/>
      <c r="DK825" s="71"/>
      <c r="DL825" s="71"/>
      <c r="DM825" s="71"/>
      <c r="DN825" s="71"/>
      <c r="DO825" s="71"/>
      <c r="DP825" s="71"/>
      <c r="DQ825" s="71"/>
      <c r="DR825" s="71"/>
      <c r="DS825" s="71"/>
      <c r="DT825" s="71"/>
      <c r="DU825" s="71"/>
      <c r="DV825" s="71"/>
      <c r="DW825" s="71"/>
      <c r="DX825" s="71"/>
      <c r="DY825" s="71"/>
      <c r="DZ825" s="71"/>
      <c r="EA825" s="71"/>
      <c r="EB825" s="71"/>
      <c r="EC825" s="71"/>
      <c r="ED825" s="71"/>
      <c r="EE825" s="71"/>
      <c r="EF825" s="71"/>
      <c r="EG825" s="71"/>
      <c r="EH825" s="71"/>
      <c r="EI825" s="74"/>
      <c r="EJ825" s="74"/>
      <c r="EK825" s="74"/>
      <c r="EL825" s="74"/>
      <c r="EM825" s="74"/>
      <c r="EN825" s="74"/>
      <c r="EO825" s="74"/>
      <c r="EP825" s="74"/>
      <c r="EQ825" s="74"/>
      <c r="ER825" s="74"/>
      <c r="ES825" s="74"/>
      <c r="ET825" s="74"/>
      <c r="EU825" s="74"/>
      <c r="EV825" s="74"/>
      <c r="EW825" s="74"/>
      <c r="EX825" s="74"/>
      <c r="EY825" s="74"/>
      <c r="EZ825" s="74"/>
      <c r="FA825" s="74"/>
      <c r="FB825" s="74"/>
    </row>
    <row r="826" spans="2:158" s="69" customFormat="1">
      <c r="B826" s="76"/>
      <c r="C826" s="77" t="s">
        <v>398</v>
      </c>
      <c r="D826" s="71"/>
      <c r="E826" s="71"/>
      <c r="F826" s="71"/>
      <c r="G826" s="71"/>
      <c r="H826" s="71"/>
      <c r="I826" s="71"/>
      <c r="J826" s="71"/>
      <c r="K826" s="71"/>
      <c r="L826" s="71"/>
      <c r="M826" s="71"/>
      <c r="N826" s="71"/>
      <c r="O826" s="72"/>
      <c r="P826" s="71"/>
      <c r="Q826" s="71"/>
      <c r="R826" s="71"/>
      <c r="S826" s="71"/>
      <c r="T826" s="71"/>
      <c r="U826" s="71"/>
      <c r="V826" s="71"/>
      <c r="W826" s="71"/>
      <c r="X826" s="71"/>
      <c r="Y826" s="71">
        <f>SUM('рабочая 2023 г'!Y825-'2022 г.'!Y825)</f>
        <v>0</v>
      </c>
      <c r="Z826" s="71">
        <f>SUM('рабочая 2023 г'!Z825-'2022 г.'!Z825)</f>
        <v>0</v>
      </c>
      <c r="AA826" s="71">
        <f>SUM('рабочая 2023 г'!AA825-'2022 г.'!AA825)</f>
        <v>0</v>
      </c>
      <c r="AB826" s="71">
        <f>SUM('рабочая 2023 г'!AB825-'2022 г.'!AB825)</f>
        <v>0</v>
      </c>
      <c r="AC826" s="73"/>
      <c r="AD826" s="73"/>
      <c r="AE826" s="73"/>
      <c r="AF826" s="75">
        <f t="shared" si="597"/>
        <v>0</v>
      </c>
      <c r="AG826" s="71">
        <f>SUM('рабочая 2023 г'!AG825-'2022 г.'!AG825)</f>
        <v>0</v>
      </c>
      <c r="AH826" s="71">
        <f>SUM('рабочая 2023 г'!AH825-'2022 г.'!AH825)</f>
        <v>0</v>
      </c>
      <c r="AI826" s="71">
        <f>SUM('рабочая 2023 г'!AI825-'2022 г.'!AI825)</f>
        <v>0</v>
      </c>
      <c r="AJ826" s="71">
        <f>SUM('рабочая 2023 г'!AJ825-'2022 г.'!AJ825)</f>
        <v>0</v>
      </c>
      <c r="AK826" s="71">
        <f>SUM('рабочая 2023 г'!AK825-'2022 г.'!AK825)</f>
        <v>0</v>
      </c>
      <c r="AL826" s="71">
        <f>SUM('рабочая 2023 г'!AL825-'2022 г.'!AL825)</f>
        <v>0</v>
      </c>
      <c r="AM826" s="71">
        <f>SUM('рабочая 2023 г'!AM825-'2022 г.'!AM825)</f>
        <v>0</v>
      </c>
      <c r="AN826" s="71">
        <f>SUM('рабочая 2023 г'!AN825-'2022 г.'!AN825)</f>
        <v>0</v>
      </c>
      <c r="AO826" s="71">
        <f>SUM('рабочая 2023 г'!AO825-'2022 г.'!AO825)</f>
        <v>0</v>
      </c>
      <c r="AP826" s="71">
        <f>SUM('рабочая 2023 г'!AP825-'2022 г.'!AP825)</f>
        <v>0</v>
      </c>
      <c r="AQ826" s="71">
        <f>SUM('рабочая 2023 г'!AQ825-'2022 г.'!AQ825)</f>
        <v>0</v>
      </c>
      <c r="AR826" s="71">
        <f>SUM('рабочая 2023 г'!AR825-'2022 г.'!AR825)</f>
        <v>0</v>
      </c>
      <c r="AS826" s="117">
        <f t="shared" si="602"/>
        <v>0</v>
      </c>
      <c r="AT826" s="71">
        <f>SUM('рабочая 2023 г'!AT825-'2022 г.'!AT825)</f>
        <v>0</v>
      </c>
      <c r="AU826" s="71">
        <f>SUM('рабочая 2023 г'!AU825-'2022 г.'!AU825)</f>
        <v>0</v>
      </c>
      <c r="AV826" s="71">
        <f>SUM('рабочая 2023 г'!AV825-'2022 г.'!AV825)</f>
        <v>0</v>
      </c>
      <c r="AW826" s="71">
        <f>SUM('рабочая 2023 г'!AW825-'2022 г.'!AW825)</f>
        <v>0</v>
      </c>
      <c r="AX826" s="71">
        <f>SUM('рабочая 2023 г'!AX825-'2022 г.'!AX825)</f>
        <v>0</v>
      </c>
      <c r="AY826" s="71">
        <f>SUM('рабочая 2023 г'!AY825-'2022 г.'!AY825)</f>
        <v>0</v>
      </c>
      <c r="AZ826" s="71">
        <f>SUM('рабочая 2023 г'!AZ825-'2022 г.'!AZ825)</f>
        <v>0</v>
      </c>
      <c r="BA826" s="71">
        <f>SUM('рабочая 2023 г'!BA825-'2022 г.'!BA825)</f>
        <v>0</v>
      </c>
      <c r="BB826" s="75">
        <f t="shared" si="601"/>
        <v>0</v>
      </c>
      <c r="BC826" s="71">
        <f>SUM('рабочая 2023 г'!BC825-'2022 г.'!BC825)</f>
        <v>0</v>
      </c>
      <c r="BD826" s="71">
        <f>SUM('рабочая 2023 г'!BD825-'2022 г.'!BD825)</f>
        <v>0</v>
      </c>
      <c r="BE826" s="71">
        <f>SUM('рабочая 2023 г'!BE825-'2022 г.'!BE825)</f>
        <v>0</v>
      </c>
      <c r="BF826" s="71">
        <f>SUM('рабочая 2023 г'!BF825-'2022 г.'!BF825)</f>
        <v>0</v>
      </c>
      <c r="BG826" s="71">
        <f>SUM('рабочая 2023 г'!BG825-'2022 г.'!BG825)</f>
        <v>0</v>
      </c>
      <c r="BH826" s="71">
        <f>SUM('рабочая 2023 г'!BH825-'2022 г.'!BH825)</f>
        <v>0</v>
      </c>
      <c r="BI826" s="71">
        <f>SUM('рабочая 2023 г'!BI825-'2022 г.'!BI825)</f>
        <v>0</v>
      </c>
      <c r="BJ826" s="71">
        <f>SUM('рабочая 2023 г'!BJ825-'2022 г.'!BJ825)</f>
        <v>0</v>
      </c>
      <c r="BK826" s="71">
        <f>SUM('рабочая 2023 г'!BK825-'2022 г.'!BK825)</f>
        <v>0</v>
      </c>
      <c r="BL826" s="73"/>
      <c r="BM826" s="71">
        <f>SUM('рабочая 2023 г'!BM825-'2022 г.'!BM825)</f>
        <v>0</v>
      </c>
      <c r="BN826" s="71">
        <f>SUM('рабочая 2023 г'!BN825-'2022 г.'!BN825)</f>
        <v>0</v>
      </c>
      <c r="BO826" s="71">
        <f>SUM('рабочая 2023 г'!BO825-'2022 г.'!BO825)</f>
        <v>0</v>
      </c>
      <c r="BP826" s="71">
        <f>SUM('рабочая 2023 г'!BP825-'2022 г.'!BP825)</f>
        <v>0</v>
      </c>
      <c r="BQ826" s="71">
        <f t="shared" si="603"/>
        <v>0</v>
      </c>
      <c r="BR826" s="71"/>
      <c r="BS826" s="71"/>
      <c r="BT826" s="71"/>
      <c r="BU826" s="71"/>
      <c r="BV826" s="71"/>
      <c r="BW826" s="71"/>
      <c r="BX826" s="71"/>
      <c r="BY826" s="71"/>
      <c r="BZ826" s="71"/>
      <c r="CA826" s="71"/>
      <c r="CB826" s="71"/>
      <c r="CC826" s="71"/>
      <c r="CD826" s="71"/>
      <c r="CE826" s="71"/>
      <c r="CF826" s="71"/>
      <c r="CG826" s="71"/>
      <c r="CH826" s="71"/>
      <c r="CI826" s="71"/>
      <c r="CJ826" s="71"/>
      <c r="CK826" s="71"/>
      <c r="CL826" s="71"/>
      <c r="CM826" s="71"/>
      <c r="CN826" s="71"/>
      <c r="CO826" s="71"/>
      <c r="CP826" s="190">
        <f t="shared" si="580"/>
        <v>0</v>
      </c>
      <c r="CQ826" s="71"/>
      <c r="CR826" s="71"/>
      <c r="CS826" s="71"/>
      <c r="CT826" s="71"/>
      <c r="CU826" s="71"/>
      <c r="CV826" s="71"/>
      <c r="CW826" s="71"/>
      <c r="CX826" s="71"/>
      <c r="CY826" s="71"/>
      <c r="CZ826" s="71"/>
      <c r="DA826" s="71"/>
      <c r="DB826" s="190">
        <f t="shared" si="581"/>
        <v>0</v>
      </c>
      <c r="DC826" s="71">
        <f t="shared" si="575"/>
        <v>0</v>
      </c>
      <c r="DD826" s="71"/>
      <c r="DE826" s="71"/>
      <c r="DF826" s="71"/>
      <c r="DG826" s="190">
        <f t="shared" si="576"/>
        <v>0</v>
      </c>
      <c r="DH826" s="71">
        <f t="shared" si="577"/>
        <v>0</v>
      </c>
      <c r="DI826" s="71"/>
      <c r="DJ826" s="71"/>
      <c r="DK826" s="71"/>
      <c r="DL826" s="71"/>
      <c r="DM826" s="71"/>
      <c r="DN826" s="71"/>
      <c r="DO826" s="71"/>
      <c r="DP826" s="71"/>
      <c r="DQ826" s="71"/>
      <c r="DR826" s="71"/>
      <c r="DS826" s="71"/>
      <c r="DT826" s="71"/>
      <c r="DU826" s="71"/>
      <c r="DV826" s="71"/>
      <c r="DW826" s="71"/>
      <c r="DX826" s="71"/>
      <c r="DY826" s="71"/>
      <c r="DZ826" s="71"/>
      <c r="EA826" s="71"/>
      <c r="EB826" s="71"/>
      <c r="EC826" s="71"/>
      <c r="ED826" s="71"/>
      <c r="EE826" s="71"/>
      <c r="EF826" s="71"/>
      <c r="EG826" s="71"/>
      <c r="EH826" s="71"/>
      <c r="EI826" s="74"/>
      <c r="EJ826" s="74"/>
      <c r="EK826" s="74"/>
      <c r="EL826" s="74"/>
      <c r="EM826" s="74"/>
      <c r="EN826" s="74"/>
      <c r="EO826" s="74"/>
      <c r="EP826" s="74"/>
      <c r="EQ826" s="74"/>
      <c r="ER826" s="74"/>
      <c r="ES826" s="74"/>
      <c r="ET826" s="74"/>
      <c r="EU826" s="74"/>
      <c r="EV826" s="74"/>
      <c r="EW826" s="74"/>
      <c r="EX826" s="74"/>
      <c r="EY826" s="74"/>
      <c r="EZ826" s="74"/>
      <c r="FA826" s="74"/>
      <c r="FB826" s="74"/>
    </row>
    <row r="827" spans="2:158" s="78" customFormat="1" ht="24.75" customHeight="1">
      <c r="B827" s="137" t="s">
        <v>523</v>
      </c>
      <c r="C827" s="91" t="s">
        <v>524</v>
      </c>
      <c r="D827" s="79"/>
      <c r="E827" s="79"/>
      <c r="F827" s="79"/>
      <c r="G827" s="79"/>
      <c r="H827" s="79"/>
      <c r="I827" s="79"/>
      <c r="J827" s="79"/>
      <c r="K827" s="79"/>
      <c r="L827" s="79"/>
      <c r="M827" s="79"/>
      <c r="N827" s="79"/>
      <c r="O827" s="80"/>
      <c r="P827" s="79"/>
      <c r="Q827" s="79"/>
      <c r="R827" s="79"/>
      <c r="S827" s="79"/>
      <c r="T827" s="79"/>
      <c r="U827" s="79"/>
      <c r="V827" s="79"/>
      <c r="W827" s="79"/>
      <c r="X827" s="79"/>
      <c r="Y827" s="81"/>
      <c r="Z827" s="81"/>
      <c r="AA827" s="81"/>
      <c r="AB827" s="81"/>
      <c r="AC827" s="81"/>
      <c r="AD827" s="81"/>
      <c r="AE827" s="81"/>
      <c r="AF827" s="110">
        <f t="shared" si="597"/>
        <v>0</v>
      </c>
      <c r="AG827" s="79"/>
      <c r="AH827" s="79"/>
      <c r="AI827" s="79"/>
      <c r="AJ827" s="79"/>
      <c r="AK827" s="79"/>
      <c r="AL827" s="79"/>
      <c r="AM827" s="79"/>
      <c r="AN827" s="79"/>
      <c r="AO827" s="79"/>
      <c r="AP827" s="79"/>
      <c r="AQ827" s="79"/>
      <c r="AR827" s="79"/>
      <c r="AS827" s="136">
        <f t="shared" si="602"/>
        <v>0</v>
      </c>
      <c r="AT827" s="79"/>
      <c r="AU827" s="81">
        <f>SUM(AV827:AX827)</f>
        <v>0</v>
      </c>
      <c r="AV827" s="79"/>
      <c r="AW827" s="79"/>
      <c r="AX827" s="79"/>
      <c r="AY827" s="79"/>
      <c r="AZ827" s="79"/>
      <c r="BA827" s="79"/>
      <c r="BB827" s="110">
        <f t="shared" si="569"/>
        <v>0</v>
      </c>
      <c r="BC827" s="79"/>
      <c r="BD827" s="79"/>
      <c r="BE827" s="79"/>
      <c r="BF827" s="79"/>
      <c r="BG827" s="79"/>
      <c r="BH827" s="79"/>
      <c r="BI827" s="79"/>
      <c r="BJ827" s="79"/>
      <c r="BK827" s="79"/>
      <c r="BL827" s="81">
        <f t="shared" ref="BL827:BL1039" si="604">SUM(BM827:BP827)</f>
        <v>0</v>
      </c>
      <c r="BM827" s="79"/>
      <c r="BN827" s="79"/>
      <c r="BO827" s="79"/>
      <c r="BP827" s="79"/>
      <c r="BQ827" s="79"/>
      <c r="BR827" s="79"/>
      <c r="BS827" s="79"/>
      <c r="BT827" s="79"/>
      <c r="BU827" s="79"/>
      <c r="BV827" s="79"/>
      <c r="BW827" s="79"/>
      <c r="BX827" s="79"/>
      <c r="BY827" s="79"/>
      <c r="BZ827" s="79"/>
      <c r="CA827" s="79"/>
      <c r="CB827" s="79"/>
      <c r="CC827" s="79"/>
      <c r="CD827" s="79"/>
      <c r="CE827" s="79"/>
      <c r="CF827" s="79"/>
      <c r="CG827" s="79"/>
      <c r="CH827" s="79"/>
      <c r="CI827" s="79"/>
      <c r="CJ827" s="79"/>
      <c r="CK827" s="79"/>
      <c r="CL827" s="79"/>
      <c r="CM827" s="79"/>
      <c r="CN827" s="79"/>
      <c r="CO827" s="79"/>
      <c r="CP827" s="188">
        <f t="shared" si="580"/>
        <v>0</v>
      </c>
      <c r="CQ827" s="79"/>
      <c r="CR827" s="79"/>
      <c r="CS827" s="79"/>
      <c r="CT827" s="79"/>
      <c r="CU827" s="79"/>
      <c r="CV827" s="79"/>
      <c r="CW827" s="79"/>
      <c r="CX827" s="79"/>
      <c r="CY827" s="79"/>
      <c r="CZ827" s="79"/>
      <c r="DA827" s="79"/>
      <c r="DB827" s="188">
        <f t="shared" si="581"/>
        <v>0</v>
      </c>
      <c r="DC827" s="38">
        <f t="shared" ref="DC827:DC890" si="605">SUM(CO827,CN827)</f>
        <v>0</v>
      </c>
      <c r="DD827" s="79"/>
      <c r="DE827" s="79"/>
      <c r="DF827" s="79"/>
      <c r="DG827" s="188">
        <f t="shared" ref="DG827:DG890" si="606">SUM(DB827,DF827)</f>
        <v>0</v>
      </c>
      <c r="DH827" s="38">
        <f t="shared" ref="DH827:DH890" si="607">SUM(DC827)</f>
        <v>0</v>
      </c>
      <c r="DI827" s="79"/>
      <c r="DJ827" s="79"/>
      <c r="DK827" s="79"/>
      <c r="DL827" s="79"/>
      <c r="DM827" s="79"/>
      <c r="DN827" s="79"/>
      <c r="DO827" s="79"/>
      <c r="DP827" s="79"/>
      <c r="DQ827" s="79"/>
      <c r="DR827" s="79"/>
      <c r="DS827" s="79"/>
      <c r="DT827" s="79"/>
      <c r="DU827" s="79"/>
      <c r="DV827" s="79"/>
      <c r="DW827" s="79"/>
      <c r="DX827" s="79"/>
      <c r="DY827" s="79"/>
      <c r="DZ827" s="79"/>
      <c r="EA827" s="79"/>
      <c r="EB827" s="79"/>
      <c r="EC827" s="79"/>
      <c r="ED827" s="79"/>
      <c r="EE827" s="79"/>
      <c r="EF827" s="79"/>
      <c r="EG827" s="79"/>
      <c r="EH827" s="79"/>
      <c r="EI827" s="82"/>
      <c r="EJ827" s="82"/>
      <c r="EK827" s="82"/>
      <c r="EL827" s="82"/>
      <c r="EM827" s="82"/>
      <c r="EN827" s="82"/>
      <c r="EO827" s="82"/>
      <c r="EP827" s="82"/>
      <c r="EQ827" s="82"/>
      <c r="ER827" s="82"/>
      <c r="ES827" s="82"/>
      <c r="ET827" s="82"/>
      <c r="EU827" s="82"/>
      <c r="EV827" s="82"/>
      <c r="EW827" s="82"/>
      <c r="EX827" s="82"/>
      <c r="EY827" s="82"/>
      <c r="EZ827" s="82"/>
      <c r="FA827" s="82"/>
      <c r="FB827" s="82"/>
    </row>
    <row r="828" spans="2:158" s="78" customFormat="1" ht="21" customHeight="1">
      <c r="B828" s="772" t="s">
        <v>525</v>
      </c>
      <c r="C828" s="723" t="s">
        <v>526</v>
      </c>
      <c r="D828" s="79"/>
      <c r="E828" s="79"/>
      <c r="F828" s="79"/>
      <c r="G828" s="79"/>
      <c r="H828" s="79"/>
      <c r="I828" s="79"/>
      <c r="J828" s="79"/>
      <c r="K828" s="79"/>
      <c r="L828" s="79"/>
      <c r="M828" s="79"/>
      <c r="N828" s="79"/>
      <c r="O828" s="80"/>
      <c r="P828" s="79"/>
      <c r="Q828" s="79"/>
      <c r="R828" s="79"/>
      <c r="S828" s="79"/>
      <c r="T828" s="79"/>
      <c r="U828" s="79"/>
      <c r="V828" s="79"/>
      <c r="W828" s="79"/>
      <c r="X828" s="79"/>
      <c r="Y828" s="71">
        <f>SUM('рабочая 2023 г'!Y827-'2022 г.'!Y827)</f>
        <v>0</v>
      </c>
      <c r="Z828" s="81"/>
      <c r="AA828" s="81"/>
      <c r="AB828" s="81"/>
      <c r="AC828" s="81"/>
      <c r="AD828" s="81"/>
      <c r="AE828" s="81"/>
      <c r="AF828" s="110">
        <f>SUM(AS828:AU828,AY828,BA828:BB828,BG828:BL828)</f>
        <v>0</v>
      </c>
      <c r="AG828" s="71">
        <f>SUM('рабочая 2023 г'!AG827-'2022 г.'!AG827)</f>
        <v>0</v>
      </c>
      <c r="AH828" s="71">
        <f>SUM('рабочая 2023 г'!AH827-'2022 г.'!AH827)</f>
        <v>0</v>
      </c>
      <c r="AI828" s="71">
        <f>SUM('рабочая 2023 г'!AI827-'2022 г.'!AI827)</f>
        <v>0</v>
      </c>
      <c r="AJ828" s="71">
        <f>SUM('рабочая 2023 г'!AJ827-'2022 г.'!AJ827)</f>
        <v>0</v>
      </c>
      <c r="AK828" s="71">
        <f>SUM('рабочая 2023 г'!AK827-'2022 г.'!AK827)</f>
        <v>0</v>
      </c>
      <c r="AL828" s="71">
        <f>SUM('рабочая 2023 г'!AL827-'2022 г.'!AL827)</f>
        <v>0</v>
      </c>
      <c r="AM828" s="71">
        <f>SUM('рабочая 2023 г'!AM827-'2022 г.'!AM827)</f>
        <v>0</v>
      </c>
      <c r="AN828" s="71">
        <f>SUM('рабочая 2023 г'!AN827-'2022 г.'!AN827)</f>
        <v>0</v>
      </c>
      <c r="AO828" s="71">
        <f>SUM('рабочая 2023 г'!AO827-'2022 г.'!AO827)</f>
        <v>0</v>
      </c>
      <c r="AP828" s="71">
        <f>SUM('рабочая 2023 г'!AP827-'2022 г.'!AP827)</f>
        <v>0</v>
      </c>
      <c r="AQ828" s="71">
        <f>SUM('рабочая 2023 г'!AQ827-'2022 г.'!AQ827)</f>
        <v>0</v>
      </c>
      <c r="AR828" s="71">
        <f>SUM('рабочая 2023 г'!AR827-'2022 г.'!AR827)</f>
        <v>0</v>
      </c>
      <c r="AS828" s="115">
        <f t="shared" si="602"/>
        <v>0</v>
      </c>
      <c r="AT828" s="79"/>
      <c r="AU828" s="81">
        <f>SUM(AV828:AX828)</f>
        <v>0</v>
      </c>
      <c r="AV828" s="71">
        <f>SUM('рабочая 2023 г'!AV827-'2022 г.'!AV827)</f>
        <v>0</v>
      </c>
      <c r="AW828" s="71">
        <f>SUM('рабочая 2023 г'!AW827-'2022 г.'!AW827)</f>
        <v>0</v>
      </c>
      <c r="AX828" s="71">
        <f>SUM('рабочая 2023 г'!AX827-'2022 г.'!AX827)</f>
        <v>0</v>
      </c>
      <c r="AY828" s="71">
        <f>SUM('рабочая 2023 г'!AY827-'2022 г.'!AY827)</f>
        <v>0</v>
      </c>
      <c r="AZ828" s="71">
        <f>SUM('рабочая 2023 г'!AZ827-'2022 г.'!AZ827)</f>
        <v>0</v>
      </c>
      <c r="BA828" s="71">
        <f>SUM('рабочая 2023 г'!BA827-'2022 г.'!BA827)</f>
        <v>0</v>
      </c>
      <c r="BB828" s="75">
        <f>SUM(BF828,BC828:BD828)</f>
        <v>0</v>
      </c>
      <c r="BC828" s="71">
        <f>SUM('рабочая 2023 г'!BC827-'2022 г.'!BC827)</f>
        <v>0</v>
      </c>
      <c r="BD828" s="71">
        <f>SUM('рабочая 2023 г'!BD827-'2022 г.'!BD827)</f>
        <v>0</v>
      </c>
      <c r="BE828" s="71">
        <f>SUM('рабочая 2023 г'!BE827-'2022 г.'!BE827)</f>
        <v>0</v>
      </c>
      <c r="BF828" s="71">
        <f>SUM('рабочая 2023 г'!BF827-'2022 г.'!BF827)</f>
        <v>0</v>
      </c>
      <c r="BG828" s="71">
        <f>SUM('рабочая 2023 г'!BG827-'2022 г.'!BG827)</f>
        <v>0</v>
      </c>
      <c r="BH828" s="71">
        <f>SUM('рабочая 2023 г'!BH827-'2022 г.'!BH827)</f>
        <v>0</v>
      </c>
      <c r="BI828" s="71">
        <f>SUM('рабочая 2023 г'!BI827-'2022 г.'!BI827)</f>
        <v>0</v>
      </c>
      <c r="BJ828" s="71">
        <f>SUM('рабочая 2023 г'!BJ827-'2022 г.'!BJ827)</f>
        <v>0</v>
      </c>
      <c r="BK828" s="71">
        <f>SUM('рабочая 2023 г'!BK827-'2022 г.'!BK827)</f>
        <v>0</v>
      </c>
      <c r="BL828" s="71">
        <f>SUM('рабочая 2023 г'!BL827-'2022 г.'!BL827)</f>
        <v>0</v>
      </c>
      <c r="BM828" s="71">
        <f>SUM('рабочая 2023 г'!BM827-'2022 г.'!BM827)</f>
        <v>0</v>
      </c>
      <c r="BN828" s="71">
        <f>SUM('рабочая 2023 г'!BN827-'2022 г.'!BN827)</f>
        <v>0</v>
      </c>
      <c r="BO828" s="71">
        <f>SUM('рабочая 2023 г'!BO827-'2022 г.'!BO827)</f>
        <v>0</v>
      </c>
      <c r="BP828" s="71">
        <f>SUM('рабочая 2023 г'!BP827-'2022 г.'!BP827)</f>
        <v>0</v>
      </c>
      <c r="BQ828" s="71">
        <f>SUM(AT828,AU828,AY828,BA828,BB828,BG828,BH828,BI828,BJ828,BK828,BL828)</f>
        <v>0</v>
      </c>
      <c r="BR828" s="79"/>
      <c r="BS828" s="79"/>
      <c r="BT828" s="79"/>
      <c r="BU828" s="79"/>
      <c r="BV828" s="79"/>
      <c r="BW828" s="79"/>
      <c r="BX828" s="79"/>
      <c r="BY828" s="79"/>
      <c r="BZ828" s="79"/>
      <c r="CA828" s="79"/>
      <c r="CB828" s="79"/>
      <c r="CC828" s="79"/>
      <c r="CD828" s="79"/>
      <c r="CE828" s="79"/>
      <c r="CF828" s="79"/>
      <c r="CG828" s="79"/>
      <c r="CH828" s="79"/>
      <c r="CI828" s="79"/>
      <c r="CJ828" s="79"/>
      <c r="CK828" s="79"/>
      <c r="CL828" s="79"/>
      <c r="CM828" s="79"/>
      <c r="CN828" s="79"/>
      <c r="CO828" s="79"/>
      <c r="CP828" s="188">
        <f t="shared" ref="CP828:CP891" si="608">SUM(CM828,CK828,CO828)</f>
        <v>0</v>
      </c>
      <c r="CQ828" s="79"/>
      <c r="CR828" s="79"/>
      <c r="CS828" s="79"/>
      <c r="CT828" s="79"/>
      <c r="CU828" s="79"/>
      <c r="CV828" s="79"/>
      <c r="CW828" s="79"/>
      <c r="CX828" s="79"/>
      <c r="CY828" s="79"/>
      <c r="CZ828" s="79"/>
      <c r="DA828" s="79"/>
      <c r="DB828" s="188">
        <f t="shared" si="581"/>
        <v>0</v>
      </c>
      <c r="DC828" s="38">
        <f t="shared" si="605"/>
        <v>0</v>
      </c>
      <c r="DD828" s="79"/>
      <c r="DE828" s="79"/>
      <c r="DF828" s="79"/>
      <c r="DG828" s="188">
        <f t="shared" si="606"/>
        <v>0</v>
      </c>
      <c r="DH828" s="38">
        <f t="shared" si="607"/>
        <v>0</v>
      </c>
      <c r="DI828" s="79"/>
      <c r="DJ828" s="79"/>
      <c r="DK828" s="79"/>
      <c r="DL828" s="79"/>
      <c r="DM828" s="79"/>
      <c r="DN828" s="79"/>
      <c r="DO828" s="79"/>
      <c r="DP828" s="79"/>
      <c r="DQ828" s="79"/>
      <c r="DR828" s="79"/>
      <c r="DS828" s="79"/>
      <c r="DT828" s="79"/>
      <c r="DU828" s="79"/>
      <c r="DV828" s="79"/>
      <c r="DW828" s="79"/>
      <c r="DX828" s="79"/>
      <c r="DY828" s="79"/>
      <c r="DZ828" s="79"/>
      <c r="EA828" s="79"/>
      <c r="EB828" s="79"/>
      <c r="EC828" s="79"/>
      <c r="ED828" s="79"/>
      <c r="EE828" s="79"/>
      <c r="EF828" s="79"/>
      <c r="EG828" s="79"/>
      <c r="EH828" s="79"/>
      <c r="EI828" s="82"/>
      <c r="EJ828" s="82"/>
      <c r="EK828" s="82"/>
      <c r="EL828" s="82"/>
      <c r="EM828" s="82"/>
      <c r="EN828" s="82"/>
      <c r="EO828" s="82"/>
      <c r="EP828" s="82"/>
      <c r="EQ828" s="82"/>
      <c r="ER828" s="82"/>
      <c r="ES828" s="82"/>
      <c r="ET828" s="82"/>
      <c r="EU828" s="82"/>
      <c r="EV828" s="82"/>
      <c r="EW828" s="82"/>
      <c r="EX828" s="82"/>
      <c r="EY828" s="82"/>
      <c r="EZ828" s="82"/>
      <c r="FA828" s="82"/>
      <c r="FB828" s="82"/>
    </row>
    <row r="829" spans="2:158" s="78" customFormat="1">
      <c r="B829" s="773"/>
      <c r="C829" s="724"/>
      <c r="D829" s="79"/>
      <c r="E829" s="79"/>
      <c r="F829" s="79"/>
      <c r="G829" s="79"/>
      <c r="H829" s="79"/>
      <c r="I829" s="79"/>
      <c r="J829" s="79"/>
      <c r="K829" s="79"/>
      <c r="L829" s="79"/>
      <c r="M829" s="79"/>
      <c r="N829" s="79"/>
      <c r="O829" s="80"/>
      <c r="P829" s="79"/>
      <c r="Q829" s="79"/>
      <c r="R829" s="79"/>
      <c r="S829" s="79"/>
      <c r="T829" s="79"/>
      <c r="U829" s="79"/>
      <c r="V829" s="79"/>
      <c r="W829" s="79"/>
      <c r="X829" s="79"/>
      <c r="Y829" s="81">
        <f>SUM(Y830:Y843)</f>
        <v>0</v>
      </c>
      <c r="Z829" s="81"/>
      <c r="AA829" s="81"/>
      <c r="AB829" s="81"/>
      <c r="AC829" s="81"/>
      <c r="AD829" s="81"/>
      <c r="AE829" s="81"/>
      <c r="AF829" s="102">
        <f t="shared" si="597"/>
        <v>0</v>
      </c>
      <c r="AG829" s="81">
        <f t="shared" ref="AG829:AR829" si="609">SUM(AG830:AG843)</f>
        <v>0</v>
      </c>
      <c r="AH829" s="81">
        <f t="shared" si="609"/>
        <v>0</v>
      </c>
      <c r="AI829" s="81">
        <f t="shared" si="609"/>
        <v>0</v>
      </c>
      <c r="AJ829" s="81">
        <f t="shared" si="609"/>
        <v>0</v>
      </c>
      <c r="AK829" s="81">
        <f t="shared" si="609"/>
        <v>0</v>
      </c>
      <c r="AL829" s="81">
        <f t="shared" si="609"/>
        <v>0</v>
      </c>
      <c r="AM829" s="81">
        <f t="shared" si="609"/>
        <v>0</v>
      </c>
      <c r="AN829" s="81">
        <f t="shared" si="609"/>
        <v>0</v>
      </c>
      <c r="AO829" s="81">
        <f t="shared" si="609"/>
        <v>0</v>
      </c>
      <c r="AP829" s="81">
        <f t="shared" si="609"/>
        <v>0</v>
      </c>
      <c r="AQ829" s="81">
        <f t="shared" si="609"/>
        <v>0</v>
      </c>
      <c r="AR829" s="81">
        <f t="shared" si="609"/>
        <v>0</v>
      </c>
      <c r="AS829" s="115">
        <f t="shared" si="602"/>
        <v>0</v>
      </c>
      <c r="AT829" s="81">
        <f t="shared" ref="AT829:BA829" si="610">SUM(AT830:AT843)</f>
        <v>0</v>
      </c>
      <c r="AU829" s="81">
        <f t="shared" si="610"/>
        <v>0</v>
      </c>
      <c r="AV829" s="81">
        <f t="shared" si="610"/>
        <v>0</v>
      </c>
      <c r="AW829" s="81">
        <f t="shared" si="610"/>
        <v>0</v>
      </c>
      <c r="AX829" s="81">
        <f t="shared" si="610"/>
        <v>0</v>
      </c>
      <c r="AY829" s="81">
        <f t="shared" si="610"/>
        <v>0</v>
      </c>
      <c r="AZ829" s="81">
        <f t="shared" si="610"/>
        <v>0</v>
      </c>
      <c r="BA829" s="81">
        <f t="shared" si="610"/>
        <v>0</v>
      </c>
      <c r="BB829" s="75">
        <f>SUM(BF829,BC829:BD829)</f>
        <v>0</v>
      </c>
      <c r="BC829" s="81">
        <f t="shared" ref="BC829:BK829" si="611">SUM(BC830:BC843)</f>
        <v>0</v>
      </c>
      <c r="BD829" s="81">
        <f t="shared" si="611"/>
        <v>0</v>
      </c>
      <c r="BE829" s="81">
        <f t="shared" si="611"/>
        <v>0</v>
      </c>
      <c r="BF829" s="81">
        <f t="shared" si="611"/>
        <v>0</v>
      </c>
      <c r="BG829" s="81">
        <f t="shared" si="611"/>
        <v>0</v>
      </c>
      <c r="BH829" s="81">
        <f t="shared" si="611"/>
        <v>0</v>
      </c>
      <c r="BI829" s="81">
        <f t="shared" si="611"/>
        <v>0</v>
      </c>
      <c r="BJ829" s="81">
        <f t="shared" si="611"/>
        <v>0</v>
      </c>
      <c r="BK829" s="81">
        <f t="shared" si="611"/>
        <v>0</v>
      </c>
      <c r="BL829" s="73">
        <f>SUM(BM829:BP829)</f>
        <v>0</v>
      </c>
      <c r="BM829" s="81">
        <f>SUM(BM830:BM843)</f>
        <v>0</v>
      </c>
      <c r="BN829" s="81">
        <f>SUM(BN830:BN843)</f>
        <v>0</v>
      </c>
      <c r="BO829" s="81">
        <f>SUM(BO830:BO843)</f>
        <v>0</v>
      </c>
      <c r="BP829" s="81">
        <f>SUM(BP830:BP843)</f>
        <v>0</v>
      </c>
      <c r="BQ829" s="71">
        <f>SUM(AT829,AU829,AY829,BA829,BB829,BG829,BH829,BI829,BJ829,BK829,BL829)</f>
        <v>0</v>
      </c>
      <c r="BR829" s="79"/>
      <c r="BS829" s="79"/>
      <c r="BT829" s="79"/>
      <c r="BU829" s="79"/>
      <c r="BV829" s="79"/>
      <c r="BW829" s="79"/>
      <c r="BX829" s="79"/>
      <c r="BY829" s="79"/>
      <c r="BZ829" s="79"/>
      <c r="CA829" s="79"/>
      <c r="CB829" s="79"/>
      <c r="CC829" s="79"/>
      <c r="CD829" s="79"/>
      <c r="CE829" s="79"/>
      <c r="CF829" s="79"/>
      <c r="CG829" s="79"/>
      <c r="CH829" s="79"/>
      <c r="CI829" s="79"/>
      <c r="CJ829" s="79"/>
      <c r="CK829" s="79"/>
      <c r="CL829" s="79"/>
      <c r="CM829" s="79"/>
      <c r="CN829" s="79"/>
      <c r="CO829" s="79"/>
      <c r="CP829" s="188">
        <f t="shared" si="608"/>
        <v>0</v>
      </c>
      <c r="CQ829" s="79"/>
      <c r="CR829" s="79"/>
      <c r="CS829" s="79"/>
      <c r="CT829" s="79"/>
      <c r="CU829" s="79"/>
      <c r="CV829" s="79"/>
      <c r="CW829" s="79"/>
      <c r="CX829" s="79"/>
      <c r="CY829" s="79"/>
      <c r="CZ829" s="79"/>
      <c r="DA829" s="79"/>
      <c r="DB829" s="188">
        <f t="shared" ref="DB829:DB892" si="612">SUM(CP829,CQ829)</f>
        <v>0</v>
      </c>
      <c r="DC829" s="38">
        <f t="shared" si="605"/>
        <v>0</v>
      </c>
      <c r="DD829" s="79"/>
      <c r="DE829" s="79"/>
      <c r="DF829" s="79"/>
      <c r="DG829" s="188">
        <f t="shared" si="606"/>
        <v>0</v>
      </c>
      <c r="DH829" s="38">
        <f t="shared" si="607"/>
        <v>0</v>
      </c>
      <c r="DI829" s="79"/>
      <c r="DJ829" s="79"/>
      <c r="DK829" s="79"/>
      <c r="DL829" s="79"/>
      <c r="DM829" s="79"/>
      <c r="DN829" s="79"/>
      <c r="DO829" s="79"/>
      <c r="DP829" s="79"/>
      <c r="DQ829" s="79"/>
      <c r="DR829" s="79"/>
      <c r="DS829" s="79"/>
      <c r="DT829" s="79"/>
      <c r="DU829" s="79"/>
      <c r="DV829" s="79"/>
      <c r="DW829" s="79"/>
      <c r="DX829" s="79"/>
      <c r="DY829" s="79"/>
      <c r="DZ829" s="79"/>
      <c r="EA829" s="79"/>
      <c r="EB829" s="79"/>
      <c r="EC829" s="79"/>
      <c r="ED829" s="79"/>
      <c r="EE829" s="79"/>
      <c r="EF829" s="79"/>
      <c r="EG829" s="79"/>
      <c r="EH829" s="79"/>
      <c r="EI829" s="82"/>
      <c r="EJ829" s="82"/>
      <c r="EK829" s="82"/>
      <c r="EL829" s="82"/>
      <c r="EM829" s="82"/>
      <c r="EN829" s="82"/>
      <c r="EO829" s="82"/>
      <c r="EP829" s="82"/>
      <c r="EQ829" s="82"/>
      <c r="ER829" s="82"/>
      <c r="ES829" s="82"/>
      <c r="ET829" s="82"/>
      <c r="EU829" s="82"/>
      <c r="EV829" s="82"/>
      <c r="EW829" s="82"/>
      <c r="EX829" s="82"/>
      <c r="EY829" s="82"/>
      <c r="EZ829" s="82"/>
      <c r="FA829" s="82"/>
      <c r="FB829" s="82"/>
    </row>
    <row r="830" spans="2:158" s="69" customFormat="1">
      <c r="B830" s="76"/>
      <c r="C830" s="77" t="s">
        <v>385</v>
      </c>
      <c r="D830" s="71"/>
      <c r="E830" s="71"/>
      <c r="F830" s="71"/>
      <c r="G830" s="71"/>
      <c r="H830" s="71"/>
      <c r="I830" s="71"/>
      <c r="J830" s="71"/>
      <c r="K830" s="71"/>
      <c r="L830" s="71"/>
      <c r="M830" s="71"/>
      <c r="N830" s="71"/>
      <c r="O830" s="72"/>
      <c r="P830" s="71"/>
      <c r="Q830" s="71"/>
      <c r="R830" s="71"/>
      <c r="S830" s="71"/>
      <c r="T830" s="71"/>
      <c r="U830" s="71"/>
      <c r="V830" s="71"/>
      <c r="W830" s="71"/>
      <c r="X830" s="71"/>
      <c r="Y830" s="71">
        <f>SUM('рабочая 2023 г'!Y829-'2022 г.'!Y829)</f>
        <v>0</v>
      </c>
      <c r="Z830" s="73"/>
      <c r="AA830" s="73"/>
      <c r="AB830" s="73"/>
      <c r="AC830" s="73"/>
      <c r="AD830" s="73"/>
      <c r="AE830" s="73"/>
      <c r="AF830" s="75">
        <f t="shared" si="597"/>
        <v>0</v>
      </c>
      <c r="AG830" s="71">
        <f>SUM('рабочая 2023 г'!AG829-'2022 г.'!AG829)</f>
        <v>0</v>
      </c>
      <c r="AH830" s="71">
        <f>SUM('рабочая 2023 г'!AH829-'2022 г.'!AH829)</f>
        <v>0</v>
      </c>
      <c r="AI830" s="71">
        <f>SUM('рабочая 2023 г'!AI829-'2022 г.'!AI829)</f>
        <v>0</v>
      </c>
      <c r="AJ830" s="71">
        <f>SUM('рабочая 2023 г'!AJ829-'2022 г.'!AJ829)</f>
        <v>0</v>
      </c>
      <c r="AK830" s="71">
        <f>SUM('рабочая 2023 г'!AK829-'2022 г.'!AK829)</f>
        <v>0</v>
      </c>
      <c r="AL830" s="71">
        <f>SUM('рабочая 2023 г'!AL829-'2022 г.'!AL829)</f>
        <v>0</v>
      </c>
      <c r="AM830" s="71">
        <f>SUM('рабочая 2023 г'!AM829-'2022 г.'!AM829)</f>
        <v>0</v>
      </c>
      <c r="AN830" s="71">
        <f>SUM('рабочая 2023 г'!AN829-'2022 г.'!AN829)</f>
        <v>0</v>
      </c>
      <c r="AO830" s="71">
        <f>SUM('рабочая 2023 г'!AO829-'2022 г.'!AO829)</f>
        <v>0</v>
      </c>
      <c r="AP830" s="71">
        <f>SUM('рабочая 2023 г'!AP829-'2022 г.'!AP829)</f>
        <v>0</v>
      </c>
      <c r="AQ830" s="71">
        <f>SUM('рабочая 2023 г'!AQ829-'2022 г.'!AQ829)</f>
        <v>0</v>
      </c>
      <c r="AR830" s="71">
        <f>SUM('рабочая 2023 г'!AR829-'2022 г.'!AR829)</f>
        <v>0</v>
      </c>
      <c r="AS830" s="117">
        <f t="shared" si="602"/>
        <v>0</v>
      </c>
      <c r="AT830" s="71">
        <f>SUM('рабочая 2023 г'!AT829-'2022 г.'!AT829)</f>
        <v>0</v>
      </c>
      <c r="AU830" s="71">
        <f>SUM('рабочая 2023 г'!AU829-'2022 г.'!AU829)</f>
        <v>0</v>
      </c>
      <c r="AV830" s="71">
        <f>SUM('рабочая 2023 г'!AV829-'2022 г.'!AV829)</f>
        <v>0</v>
      </c>
      <c r="AW830" s="71">
        <f>SUM('рабочая 2023 г'!AW829-'2022 г.'!AW829)</f>
        <v>0</v>
      </c>
      <c r="AX830" s="71">
        <f>SUM('рабочая 2023 г'!AX829-'2022 г.'!AX829)</f>
        <v>0</v>
      </c>
      <c r="AY830" s="71">
        <f>SUM('рабочая 2023 г'!AY829-'2022 г.'!AY829)</f>
        <v>0</v>
      </c>
      <c r="AZ830" s="71">
        <f>SUM('рабочая 2023 г'!AZ829-'2022 г.'!AZ829)</f>
        <v>0</v>
      </c>
      <c r="BA830" s="71">
        <f>SUM('рабочая 2023 г'!BA829-'2022 г.'!BA829)</f>
        <v>0</v>
      </c>
      <c r="BB830" s="75">
        <f>SUM(BF830,BC830:BD830)</f>
        <v>0</v>
      </c>
      <c r="BC830" s="71">
        <f>SUM('рабочая 2023 г'!BC829-'2022 г.'!BC829)</f>
        <v>0</v>
      </c>
      <c r="BD830" s="71">
        <f>SUM('рабочая 2023 г'!BD829-'2022 г.'!BD829)</f>
        <v>0</v>
      </c>
      <c r="BE830" s="71">
        <f>SUM('рабочая 2023 г'!BE829-'2022 г.'!BE829)</f>
        <v>0</v>
      </c>
      <c r="BF830" s="71">
        <f>SUM('рабочая 2023 г'!BF829-'2022 г.'!BF829)</f>
        <v>0</v>
      </c>
      <c r="BG830" s="71">
        <f>SUM('рабочая 2023 г'!BG829-'2022 г.'!BG829)</f>
        <v>0</v>
      </c>
      <c r="BH830" s="71">
        <f>SUM('рабочая 2023 г'!BH829-'2022 г.'!BH829)</f>
        <v>0</v>
      </c>
      <c r="BI830" s="71">
        <f>SUM('рабочая 2023 г'!BI829-'2022 г.'!BI829)</f>
        <v>0</v>
      </c>
      <c r="BJ830" s="71">
        <f>SUM('рабочая 2023 г'!BJ829-'2022 г.'!BJ829)</f>
        <v>0</v>
      </c>
      <c r="BK830" s="71">
        <f>SUM('рабочая 2023 г'!BK829-'2022 г.'!BK829)</f>
        <v>0</v>
      </c>
      <c r="BL830" s="71">
        <f>SUM('рабочая 2023 г'!BL829-'2022 г.'!BL829)</f>
        <v>0</v>
      </c>
      <c r="BM830" s="71">
        <f>SUM('рабочая 2023 г'!BM829-'2022 г.'!BM829)</f>
        <v>0</v>
      </c>
      <c r="BN830" s="71">
        <f>SUM('рабочая 2023 г'!BN829-'2022 г.'!BN829)</f>
        <v>0</v>
      </c>
      <c r="BO830" s="71">
        <f>SUM('рабочая 2023 г'!BO829-'2022 г.'!BO829)</f>
        <v>0</v>
      </c>
      <c r="BP830" s="71">
        <f>SUM('рабочая 2023 г'!BP829-'2022 г.'!BP829)</f>
        <v>0</v>
      </c>
      <c r="BQ830" s="71">
        <f t="shared" ref="BQ830:BQ843" si="613">SUM(AT830,AU830,AY830,BA830,BB830,BG830,BH830,BI830,BJ830,BK830,BL830)</f>
        <v>0</v>
      </c>
      <c r="BR830" s="71"/>
      <c r="BS830" s="71"/>
      <c r="BT830" s="71"/>
      <c r="BU830" s="71"/>
      <c r="BV830" s="71"/>
      <c r="BW830" s="71"/>
      <c r="BX830" s="71"/>
      <c r="BY830" s="71"/>
      <c r="BZ830" s="71"/>
      <c r="CA830" s="71"/>
      <c r="CB830" s="71"/>
      <c r="CC830" s="71"/>
      <c r="CD830" s="71"/>
      <c r="CE830" s="71"/>
      <c r="CF830" s="71"/>
      <c r="CG830" s="71"/>
      <c r="CH830" s="71"/>
      <c r="CI830" s="71"/>
      <c r="CJ830" s="71"/>
      <c r="CK830" s="71"/>
      <c r="CL830" s="71"/>
      <c r="CM830" s="71"/>
      <c r="CN830" s="71"/>
      <c r="CO830" s="71"/>
      <c r="CP830" s="190">
        <f t="shared" si="608"/>
        <v>0</v>
      </c>
      <c r="CQ830" s="71"/>
      <c r="CR830" s="71"/>
      <c r="CS830" s="71"/>
      <c r="CT830" s="71"/>
      <c r="CU830" s="71"/>
      <c r="CV830" s="71"/>
      <c r="CW830" s="71"/>
      <c r="CX830" s="71"/>
      <c r="CY830" s="71"/>
      <c r="CZ830" s="71"/>
      <c r="DA830" s="71"/>
      <c r="DB830" s="190">
        <f t="shared" si="612"/>
        <v>0</v>
      </c>
      <c r="DC830" s="71">
        <f t="shared" si="605"/>
        <v>0</v>
      </c>
      <c r="DD830" s="71"/>
      <c r="DE830" s="71"/>
      <c r="DF830" s="71"/>
      <c r="DG830" s="190">
        <f t="shared" si="606"/>
        <v>0</v>
      </c>
      <c r="DH830" s="71">
        <f t="shared" si="607"/>
        <v>0</v>
      </c>
      <c r="DI830" s="71"/>
      <c r="DJ830" s="71"/>
      <c r="DK830" s="71"/>
      <c r="DL830" s="71"/>
      <c r="DM830" s="71"/>
      <c r="DN830" s="71"/>
      <c r="DO830" s="71"/>
      <c r="DP830" s="71"/>
      <c r="DQ830" s="71"/>
      <c r="DR830" s="71"/>
      <c r="DS830" s="71"/>
      <c r="DT830" s="71"/>
      <c r="DU830" s="71"/>
      <c r="DV830" s="71"/>
      <c r="DW830" s="71"/>
      <c r="DX830" s="71"/>
      <c r="DY830" s="71"/>
      <c r="DZ830" s="71"/>
      <c r="EA830" s="71"/>
      <c r="EB830" s="71"/>
      <c r="EC830" s="71"/>
      <c r="ED830" s="71"/>
      <c r="EE830" s="71"/>
      <c r="EF830" s="71"/>
      <c r="EG830" s="71"/>
      <c r="EH830" s="71"/>
      <c r="EI830" s="74"/>
      <c r="EJ830" s="74"/>
      <c r="EK830" s="74"/>
      <c r="EL830" s="74"/>
      <c r="EM830" s="74"/>
      <c r="EN830" s="74"/>
      <c r="EO830" s="74"/>
      <c r="EP830" s="74"/>
      <c r="EQ830" s="74"/>
      <c r="ER830" s="74"/>
      <c r="ES830" s="74"/>
      <c r="ET830" s="74"/>
      <c r="EU830" s="74"/>
      <c r="EV830" s="74"/>
      <c r="EW830" s="74"/>
      <c r="EX830" s="74"/>
      <c r="EY830" s="74"/>
      <c r="EZ830" s="74"/>
      <c r="FA830" s="74"/>
      <c r="FB830" s="74"/>
    </row>
    <row r="831" spans="2:158" s="69" customFormat="1">
      <c r="B831" s="76"/>
      <c r="C831" s="77" t="s">
        <v>386</v>
      </c>
      <c r="D831" s="71"/>
      <c r="E831" s="71"/>
      <c r="F831" s="71"/>
      <c r="G831" s="71"/>
      <c r="H831" s="71"/>
      <c r="I831" s="71"/>
      <c r="J831" s="71"/>
      <c r="K831" s="71"/>
      <c r="L831" s="71"/>
      <c r="M831" s="71"/>
      <c r="N831" s="71"/>
      <c r="O831" s="72"/>
      <c r="P831" s="71"/>
      <c r="Q831" s="71"/>
      <c r="R831" s="71"/>
      <c r="S831" s="71"/>
      <c r="T831" s="71"/>
      <c r="U831" s="71"/>
      <c r="V831" s="71"/>
      <c r="W831" s="71"/>
      <c r="X831" s="71"/>
      <c r="Y831" s="71">
        <f>SUM('рабочая 2023 г'!Y830-'2022 г.'!Y830)</f>
        <v>0</v>
      </c>
      <c r="Z831" s="73"/>
      <c r="AA831" s="73"/>
      <c r="AB831" s="73"/>
      <c r="AC831" s="73"/>
      <c r="AD831" s="73"/>
      <c r="AE831" s="73"/>
      <c r="AF831" s="75">
        <f t="shared" si="597"/>
        <v>0</v>
      </c>
      <c r="AG831" s="71">
        <f>SUM('рабочая 2023 г'!AG830-'2022 г.'!AG830)</f>
        <v>0</v>
      </c>
      <c r="AH831" s="71">
        <f>SUM('рабочая 2023 г'!AH830-'2022 г.'!AH830)</f>
        <v>0</v>
      </c>
      <c r="AI831" s="71">
        <f>SUM('рабочая 2023 г'!AI830-'2022 г.'!AI830)</f>
        <v>0</v>
      </c>
      <c r="AJ831" s="71">
        <f>SUM('рабочая 2023 г'!AJ830-'2022 г.'!AJ830)</f>
        <v>0</v>
      </c>
      <c r="AK831" s="71">
        <f>SUM('рабочая 2023 г'!AK830-'2022 г.'!AK830)</f>
        <v>0</v>
      </c>
      <c r="AL831" s="71">
        <f>SUM('рабочая 2023 г'!AL830-'2022 г.'!AL830)</f>
        <v>0</v>
      </c>
      <c r="AM831" s="71">
        <f>SUM('рабочая 2023 г'!AM830-'2022 г.'!AM830)</f>
        <v>0</v>
      </c>
      <c r="AN831" s="71">
        <f>SUM('рабочая 2023 г'!AN830-'2022 г.'!AN830)</f>
        <v>0</v>
      </c>
      <c r="AO831" s="71">
        <f>SUM('рабочая 2023 г'!AO830-'2022 г.'!AO830)</f>
        <v>0</v>
      </c>
      <c r="AP831" s="71">
        <f>SUM('рабочая 2023 г'!AP830-'2022 г.'!AP830)</f>
        <v>0</v>
      </c>
      <c r="AQ831" s="71">
        <f>SUM('рабочая 2023 г'!AQ830-'2022 г.'!AQ830)</f>
        <v>0</v>
      </c>
      <c r="AR831" s="71">
        <f>SUM('рабочая 2023 г'!AR830-'2022 г.'!AR830)</f>
        <v>0</v>
      </c>
      <c r="AS831" s="117">
        <f t="shared" si="602"/>
        <v>0</v>
      </c>
      <c r="AT831" s="71">
        <f>SUM('рабочая 2023 г'!AT830-'2022 г.'!AT830)</f>
        <v>0</v>
      </c>
      <c r="AU831" s="71">
        <f>SUM('рабочая 2023 г'!AU830-'2022 г.'!AU830)</f>
        <v>0</v>
      </c>
      <c r="AV831" s="71">
        <f>SUM('рабочая 2023 г'!AV830-'2022 г.'!AV830)</f>
        <v>0</v>
      </c>
      <c r="AW831" s="71">
        <f>SUM('рабочая 2023 г'!AW830-'2022 г.'!AW830)</f>
        <v>0</v>
      </c>
      <c r="AX831" s="71">
        <f>SUM('рабочая 2023 г'!AX830-'2022 г.'!AX830)</f>
        <v>0</v>
      </c>
      <c r="AY831" s="71">
        <f>SUM('рабочая 2023 г'!AY830-'2022 г.'!AY830)</f>
        <v>0</v>
      </c>
      <c r="AZ831" s="71">
        <f>SUM('рабочая 2023 г'!AZ830-'2022 г.'!AZ830)</f>
        <v>0</v>
      </c>
      <c r="BA831" s="71">
        <f>SUM('рабочая 2023 г'!BA830-'2022 г.'!BA830)</f>
        <v>0</v>
      </c>
      <c r="BB831" s="75">
        <f>SUM(BF831,BC831:BD831)</f>
        <v>0</v>
      </c>
      <c r="BC831" s="71">
        <f>SUM('рабочая 2023 г'!BC830-'2022 г.'!BC830)</f>
        <v>0</v>
      </c>
      <c r="BD831" s="71">
        <f>SUM('рабочая 2023 г'!BD830-'2022 г.'!BD830)</f>
        <v>0</v>
      </c>
      <c r="BE831" s="71">
        <f>SUM('рабочая 2023 г'!BE830-'2022 г.'!BE830)</f>
        <v>0</v>
      </c>
      <c r="BF831" s="71">
        <f>SUM('рабочая 2023 г'!BF830-'2022 г.'!BF830)</f>
        <v>0</v>
      </c>
      <c r="BG831" s="71">
        <f>SUM('рабочая 2023 г'!BG830-'2022 г.'!BG830)</f>
        <v>0</v>
      </c>
      <c r="BH831" s="71">
        <f>SUM('рабочая 2023 г'!BH830-'2022 г.'!BH830)</f>
        <v>0</v>
      </c>
      <c r="BI831" s="71">
        <f>SUM('рабочая 2023 г'!BI830-'2022 г.'!BI830)</f>
        <v>0</v>
      </c>
      <c r="BJ831" s="71">
        <f>SUM('рабочая 2023 г'!BJ830-'2022 г.'!BJ830)</f>
        <v>0</v>
      </c>
      <c r="BK831" s="71">
        <f>SUM('рабочая 2023 г'!BK830-'2022 г.'!BK830)</f>
        <v>0</v>
      </c>
      <c r="BL831" s="71">
        <f>SUM('рабочая 2023 г'!BL830-'2022 г.'!BL830)</f>
        <v>0</v>
      </c>
      <c r="BM831" s="71">
        <f>SUM('рабочая 2023 г'!BM830-'2022 г.'!BM830)</f>
        <v>0</v>
      </c>
      <c r="BN831" s="71">
        <f>SUM('рабочая 2023 г'!BN830-'2022 г.'!BN830)</f>
        <v>0</v>
      </c>
      <c r="BO831" s="71">
        <f>SUM('рабочая 2023 г'!BO830-'2022 г.'!BO830)</f>
        <v>0</v>
      </c>
      <c r="BP831" s="71">
        <f>SUM('рабочая 2023 г'!BP830-'2022 г.'!BP830)</f>
        <v>0</v>
      </c>
      <c r="BQ831" s="71">
        <f>SUM(AT831,AU831,AY831,BA831,BB831,BG831,BH831,BI831,BJ831,BK831,BL831)</f>
        <v>0</v>
      </c>
      <c r="BR831" s="71"/>
      <c r="BS831" s="71"/>
      <c r="BT831" s="71"/>
      <c r="BU831" s="71"/>
      <c r="BV831" s="71"/>
      <c r="BW831" s="71"/>
      <c r="BX831" s="71"/>
      <c r="BY831" s="71"/>
      <c r="BZ831" s="71"/>
      <c r="CA831" s="71"/>
      <c r="CB831" s="71"/>
      <c r="CC831" s="71"/>
      <c r="CD831" s="71"/>
      <c r="CE831" s="71"/>
      <c r="CF831" s="71"/>
      <c r="CG831" s="71"/>
      <c r="CH831" s="71"/>
      <c r="CI831" s="71"/>
      <c r="CJ831" s="71"/>
      <c r="CK831" s="71"/>
      <c r="CL831" s="71"/>
      <c r="CM831" s="71"/>
      <c r="CN831" s="71"/>
      <c r="CO831" s="71"/>
      <c r="CP831" s="190">
        <f t="shared" si="608"/>
        <v>0</v>
      </c>
      <c r="CQ831" s="71"/>
      <c r="CR831" s="71"/>
      <c r="CS831" s="71"/>
      <c r="CT831" s="71"/>
      <c r="CU831" s="71"/>
      <c r="CV831" s="71"/>
      <c r="CW831" s="71"/>
      <c r="CX831" s="71"/>
      <c r="CY831" s="71"/>
      <c r="CZ831" s="71"/>
      <c r="DA831" s="71"/>
      <c r="DB831" s="190">
        <f t="shared" si="612"/>
        <v>0</v>
      </c>
      <c r="DC831" s="71">
        <f t="shared" si="605"/>
        <v>0</v>
      </c>
      <c r="DD831" s="71"/>
      <c r="DE831" s="71"/>
      <c r="DF831" s="71"/>
      <c r="DG831" s="190">
        <f t="shared" si="606"/>
        <v>0</v>
      </c>
      <c r="DH831" s="71">
        <f t="shared" si="607"/>
        <v>0</v>
      </c>
      <c r="DI831" s="71"/>
      <c r="DJ831" s="71"/>
      <c r="DK831" s="71"/>
      <c r="DL831" s="71"/>
      <c r="DM831" s="71"/>
      <c r="DN831" s="71"/>
      <c r="DO831" s="71"/>
      <c r="DP831" s="71"/>
      <c r="DQ831" s="71"/>
      <c r="DR831" s="71"/>
      <c r="DS831" s="71"/>
      <c r="DT831" s="71"/>
      <c r="DU831" s="71"/>
      <c r="DV831" s="71"/>
      <c r="DW831" s="71"/>
      <c r="DX831" s="71"/>
      <c r="DY831" s="71"/>
      <c r="DZ831" s="71"/>
      <c r="EA831" s="71"/>
      <c r="EB831" s="71"/>
      <c r="EC831" s="71"/>
      <c r="ED831" s="71"/>
      <c r="EE831" s="71"/>
      <c r="EF831" s="71"/>
      <c r="EG831" s="71"/>
      <c r="EH831" s="71"/>
      <c r="EI831" s="74"/>
      <c r="EJ831" s="74"/>
      <c r="EK831" s="74"/>
      <c r="EL831" s="74"/>
      <c r="EM831" s="74"/>
      <c r="EN831" s="74"/>
      <c r="EO831" s="74"/>
      <c r="EP831" s="74"/>
      <c r="EQ831" s="74"/>
      <c r="ER831" s="74"/>
      <c r="ES831" s="74"/>
      <c r="ET831" s="74"/>
      <c r="EU831" s="74"/>
      <c r="EV831" s="74"/>
      <c r="EW831" s="74"/>
      <c r="EX831" s="74"/>
      <c r="EY831" s="74"/>
      <c r="EZ831" s="74"/>
      <c r="FA831" s="74"/>
      <c r="FB831" s="74"/>
    </row>
    <row r="832" spans="2:158" s="69" customFormat="1">
      <c r="B832" s="76"/>
      <c r="C832" s="77" t="s">
        <v>387</v>
      </c>
      <c r="D832" s="71"/>
      <c r="E832" s="71"/>
      <c r="F832" s="71"/>
      <c r="G832" s="71"/>
      <c r="H832" s="71"/>
      <c r="I832" s="71"/>
      <c r="J832" s="71"/>
      <c r="K832" s="71"/>
      <c r="L832" s="71"/>
      <c r="M832" s="71"/>
      <c r="N832" s="71"/>
      <c r="O832" s="72"/>
      <c r="P832" s="71"/>
      <c r="Q832" s="71"/>
      <c r="R832" s="71"/>
      <c r="S832" s="71"/>
      <c r="T832" s="71"/>
      <c r="U832" s="71"/>
      <c r="V832" s="71"/>
      <c r="W832" s="71"/>
      <c r="X832" s="71"/>
      <c r="Y832" s="71">
        <f>SUM('рабочая 2023 г'!Y831-'2022 г.'!Y831)</f>
        <v>0</v>
      </c>
      <c r="Z832" s="73"/>
      <c r="AA832" s="73"/>
      <c r="AB832" s="73"/>
      <c r="AC832" s="73"/>
      <c r="AD832" s="73"/>
      <c r="AE832" s="73"/>
      <c r="AF832" s="75">
        <f t="shared" si="597"/>
        <v>0</v>
      </c>
      <c r="AG832" s="71">
        <f>SUM('рабочая 2023 г'!AG831-'2022 г.'!AG831)</f>
        <v>0</v>
      </c>
      <c r="AH832" s="71">
        <f>SUM('рабочая 2023 г'!AH831-'2022 г.'!AH831)</f>
        <v>0</v>
      </c>
      <c r="AI832" s="71">
        <f>SUM('рабочая 2023 г'!AI831-'2022 г.'!AI831)</f>
        <v>0</v>
      </c>
      <c r="AJ832" s="71">
        <f>SUM('рабочая 2023 г'!AJ831-'2022 г.'!AJ831)</f>
        <v>0</v>
      </c>
      <c r="AK832" s="71">
        <f>SUM('рабочая 2023 г'!AK831-'2022 г.'!AK831)</f>
        <v>0</v>
      </c>
      <c r="AL832" s="71">
        <f>SUM('рабочая 2023 г'!AL831-'2022 г.'!AL831)</f>
        <v>0</v>
      </c>
      <c r="AM832" s="71">
        <f>SUM('рабочая 2023 г'!AM831-'2022 г.'!AM831)</f>
        <v>0</v>
      </c>
      <c r="AN832" s="71">
        <f>SUM('рабочая 2023 г'!AN831-'2022 г.'!AN831)</f>
        <v>0</v>
      </c>
      <c r="AO832" s="71">
        <f>SUM('рабочая 2023 г'!AO831-'2022 г.'!AO831)</f>
        <v>0</v>
      </c>
      <c r="AP832" s="71">
        <f>SUM('рабочая 2023 г'!AP831-'2022 г.'!AP831)</f>
        <v>0</v>
      </c>
      <c r="AQ832" s="71">
        <f>SUM('рабочая 2023 г'!AQ831-'2022 г.'!AQ831)</f>
        <v>0</v>
      </c>
      <c r="AR832" s="71">
        <f>SUM('рабочая 2023 г'!AR831-'2022 г.'!AR831)</f>
        <v>0</v>
      </c>
      <c r="AS832" s="117">
        <f t="shared" si="602"/>
        <v>0</v>
      </c>
      <c r="AT832" s="71">
        <f>SUM('рабочая 2023 г'!AT831-'2022 г.'!AT831)</f>
        <v>0</v>
      </c>
      <c r="AU832" s="71">
        <f>SUM('рабочая 2023 г'!AU831-'2022 г.'!AU831)</f>
        <v>0</v>
      </c>
      <c r="AV832" s="71">
        <f>SUM('рабочая 2023 г'!AV831-'2022 г.'!AV831)</f>
        <v>0</v>
      </c>
      <c r="AW832" s="71">
        <f>SUM('рабочая 2023 г'!AW831-'2022 г.'!AW831)</f>
        <v>0</v>
      </c>
      <c r="AX832" s="71">
        <f>SUM('рабочая 2023 г'!AX831-'2022 г.'!AX831)</f>
        <v>0</v>
      </c>
      <c r="AY832" s="71">
        <f>SUM('рабочая 2023 г'!AY831-'2022 г.'!AY831)</f>
        <v>0</v>
      </c>
      <c r="AZ832" s="71">
        <f>SUM('рабочая 2023 г'!AZ831-'2022 г.'!AZ831)</f>
        <v>0</v>
      </c>
      <c r="BA832" s="71">
        <f>SUM('рабочая 2023 г'!BA831-'2022 г.'!BA831)</f>
        <v>0</v>
      </c>
      <c r="BB832" s="75">
        <f t="shared" ref="BB832:BB843" si="614">SUM(BF832,BC832:BD832)</f>
        <v>0</v>
      </c>
      <c r="BC832" s="71">
        <f>SUM('рабочая 2023 г'!BC831-'2022 г.'!BC831)</f>
        <v>0</v>
      </c>
      <c r="BD832" s="71">
        <f>SUM('рабочая 2023 г'!BD831-'2022 г.'!BD831)</f>
        <v>0</v>
      </c>
      <c r="BE832" s="71">
        <f>SUM('рабочая 2023 г'!BE831-'2022 г.'!BE831)</f>
        <v>0</v>
      </c>
      <c r="BF832" s="71">
        <f>SUM('рабочая 2023 г'!BF831-'2022 г.'!BF831)</f>
        <v>0</v>
      </c>
      <c r="BG832" s="71">
        <f>SUM('рабочая 2023 г'!BG831-'2022 г.'!BG831)</f>
        <v>0</v>
      </c>
      <c r="BH832" s="71">
        <f>SUM('рабочая 2023 г'!BH831-'2022 г.'!BH831)</f>
        <v>0</v>
      </c>
      <c r="BI832" s="71">
        <f>SUM('рабочая 2023 г'!BI831-'2022 г.'!BI831)</f>
        <v>0</v>
      </c>
      <c r="BJ832" s="71">
        <f>SUM('рабочая 2023 г'!BJ831-'2022 г.'!BJ831)</f>
        <v>0</v>
      </c>
      <c r="BK832" s="71">
        <f>SUM('рабочая 2023 г'!BK831-'2022 г.'!BK831)</f>
        <v>0</v>
      </c>
      <c r="BL832" s="71">
        <f>SUM('рабочая 2023 г'!BL831-'2022 г.'!BL831)</f>
        <v>0</v>
      </c>
      <c r="BM832" s="71">
        <f>SUM('рабочая 2023 г'!BM831-'2022 г.'!BM831)</f>
        <v>0</v>
      </c>
      <c r="BN832" s="71">
        <f>SUM('рабочая 2023 г'!BN831-'2022 г.'!BN831)</f>
        <v>0</v>
      </c>
      <c r="BO832" s="71">
        <f>SUM('рабочая 2023 г'!BO831-'2022 г.'!BO831)</f>
        <v>0</v>
      </c>
      <c r="BP832" s="71">
        <f>SUM('рабочая 2023 г'!BP831-'2022 г.'!BP831)</f>
        <v>0</v>
      </c>
      <c r="BQ832" s="71">
        <f t="shared" si="613"/>
        <v>0</v>
      </c>
      <c r="BR832" s="71"/>
      <c r="BS832" s="71"/>
      <c r="BT832" s="71"/>
      <c r="BU832" s="71"/>
      <c r="BV832" s="71"/>
      <c r="BW832" s="71"/>
      <c r="BX832" s="71"/>
      <c r="BY832" s="71"/>
      <c r="BZ832" s="71"/>
      <c r="CA832" s="71"/>
      <c r="CB832" s="71"/>
      <c r="CC832" s="71"/>
      <c r="CD832" s="71"/>
      <c r="CE832" s="71"/>
      <c r="CF832" s="71"/>
      <c r="CG832" s="71"/>
      <c r="CH832" s="71"/>
      <c r="CI832" s="71"/>
      <c r="CJ832" s="71"/>
      <c r="CK832" s="71"/>
      <c r="CL832" s="71"/>
      <c r="CM832" s="71"/>
      <c r="CN832" s="71"/>
      <c r="CO832" s="71"/>
      <c r="CP832" s="190">
        <f t="shared" si="608"/>
        <v>0</v>
      </c>
      <c r="CQ832" s="71"/>
      <c r="CR832" s="71"/>
      <c r="CS832" s="71"/>
      <c r="CT832" s="71"/>
      <c r="CU832" s="71"/>
      <c r="CV832" s="71"/>
      <c r="CW832" s="71"/>
      <c r="CX832" s="71"/>
      <c r="CY832" s="71"/>
      <c r="CZ832" s="71"/>
      <c r="DA832" s="71"/>
      <c r="DB832" s="190">
        <f t="shared" si="612"/>
        <v>0</v>
      </c>
      <c r="DC832" s="71">
        <f t="shared" si="605"/>
        <v>0</v>
      </c>
      <c r="DD832" s="71"/>
      <c r="DE832" s="71"/>
      <c r="DF832" s="71"/>
      <c r="DG832" s="190">
        <f t="shared" si="606"/>
        <v>0</v>
      </c>
      <c r="DH832" s="71">
        <f t="shared" si="607"/>
        <v>0</v>
      </c>
      <c r="DI832" s="71"/>
      <c r="DJ832" s="71"/>
      <c r="DK832" s="71"/>
      <c r="DL832" s="71"/>
      <c r="DM832" s="71"/>
      <c r="DN832" s="71"/>
      <c r="DO832" s="71"/>
      <c r="DP832" s="71"/>
      <c r="DQ832" s="71"/>
      <c r="DR832" s="71"/>
      <c r="DS832" s="71"/>
      <c r="DT832" s="71"/>
      <c r="DU832" s="71"/>
      <c r="DV832" s="71"/>
      <c r="DW832" s="71"/>
      <c r="DX832" s="71"/>
      <c r="DY832" s="71"/>
      <c r="DZ832" s="71"/>
      <c r="EA832" s="71"/>
      <c r="EB832" s="71"/>
      <c r="EC832" s="71"/>
      <c r="ED832" s="71"/>
      <c r="EE832" s="71"/>
      <c r="EF832" s="71"/>
      <c r="EG832" s="71"/>
      <c r="EH832" s="71"/>
      <c r="EI832" s="74"/>
      <c r="EJ832" s="74"/>
      <c r="EK832" s="74"/>
      <c r="EL832" s="74"/>
      <c r="EM832" s="74"/>
      <c r="EN832" s="74"/>
      <c r="EO832" s="74"/>
      <c r="EP832" s="74"/>
      <c r="EQ832" s="74"/>
      <c r="ER832" s="74"/>
      <c r="ES832" s="74"/>
      <c r="ET832" s="74"/>
      <c r="EU832" s="74"/>
      <c r="EV832" s="74"/>
      <c r="EW832" s="74"/>
      <c r="EX832" s="74"/>
      <c r="EY832" s="74"/>
      <c r="EZ832" s="74"/>
      <c r="FA832" s="74"/>
      <c r="FB832" s="74"/>
    </row>
    <row r="833" spans="2:158" s="69" customFormat="1">
      <c r="B833" s="76"/>
      <c r="C833" s="77" t="s">
        <v>388</v>
      </c>
      <c r="D833" s="71"/>
      <c r="E833" s="71"/>
      <c r="F833" s="71"/>
      <c r="G833" s="71"/>
      <c r="H833" s="71"/>
      <c r="I833" s="71"/>
      <c r="J833" s="71"/>
      <c r="K833" s="71"/>
      <c r="L833" s="71"/>
      <c r="M833" s="71"/>
      <c r="N833" s="71"/>
      <c r="O833" s="72"/>
      <c r="P833" s="71"/>
      <c r="Q833" s="71"/>
      <c r="R833" s="71"/>
      <c r="S833" s="71"/>
      <c r="T833" s="71"/>
      <c r="U833" s="71"/>
      <c r="V833" s="71"/>
      <c r="W833" s="71"/>
      <c r="X833" s="71"/>
      <c r="Y833" s="71">
        <f>SUM('рабочая 2023 г'!Y832-'2022 г.'!Y832)</f>
        <v>0</v>
      </c>
      <c r="Z833" s="73"/>
      <c r="AA833" s="73"/>
      <c r="AB833" s="73"/>
      <c r="AC833" s="73"/>
      <c r="AD833" s="73"/>
      <c r="AE833" s="73"/>
      <c r="AF833" s="75">
        <f t="shared" si="597"/>
        <v>0</v>
      </c>
      <c r="AG833" s="71">
        <f>SUM('рабочая 2023 г'!AG832-'2022 г.'!AG832)</f>
        <v>0</v>
      </c>
      <c r="AH833" s="71">
        <f>SUM('рабочая 2023 г'!AH832-'2022 г.'!AH832)</f>
        <v>0</v>
      </c>
      <c r="AI833" s="71">
        <f>SUM('рабочая 2023 г'!AI832-'2022 г.'!AI832)</f>
        <v>0</v>
      </c>
      <c r="AJ833" s="71">
        <f>SUM('рабочая 2023 г'!AJ832-'2022 г.'!AJ832)</f>
        <v>0</v>
      </c>
      <c r="AK833" s="71">
        <f>SUM('рабочая 2023 г'!AK832-'2022 г.'!AK832)</f>
        <v>0</v>
      </c>
      <c r="AL833" s="71">
        <f>SUM('рабочая 2023 г'!AL832-'2022 г.'!AL832)</f>
        <v>0</v>
      </c>
      <c r="AM833" s="71">
        <f>SUM('рабочая 2023 г'!AM832-'2022 г.'!AM832)</f>
        <v>0</v>
      </c>
      <c r="AN833" s="71">
        <f>SUM('рабочая 2023 г'!AN832-'2022 г.'!AN832)</f>
        <v>0</v>
      </c>
      <c r="AO833" s="71">
        <f>SUM('рабочая 2023 г'!AO832-'2022 г.'!AO832)</f>
        <v>0</v>
      </c>
      <c r="AP833" s="71">
        <f>SUM('рабочая 2023 г'!AP832-'2022 г.'!AP832)</f>
        <v>0</v>
      </c>
      <c r="AQ833" s="71">
        <f>SUM('рабочая 2023 г'!AQ832-'2022 г.'!AQ832)</f>
        <v>0</v>
      </c>
      <c r="AR833" s="71">
        <f>SUM('рабочая 2023 г'!AR832-'2022 г.'!AR832)</f>
        <v>0</v>
      </c>
      <c r="AS833" s="117">
        <f t="shared" si="602"/>
        <v>0</v>
      </c>
      <c r="AT833" s="71">
        <f>SUM('рабочая 2023 г'!AT832-'2022 г.'!AT832)</f>
        <v>0</v>
      </c>
      <c r="AU833" s="71">
        <f>SUM('рабочая 2023 г'!AU832-'2022 г.'!AU832)</f>
        <v>0</v>
      </c>
      <c r="AV833" s="71">
        <f>SUM('рабочая 2023 г'!AV832-'2022 г.'!AV832)</f>
        <v>0</v>
      </c>
      <c r="AW833" s="71">
        <f>SUM('рабочая 2023 г'!AW832-'2022 г.'!AW832)</f>
        <v>0</v>
      </c>
      <c r="AX833" s="71">
        <f>SUM('рабочая 2023 г'!AX832-'2022 г.'!AX832)</f>
        <v>0</v>
      </c>
      <c r="AY833" s="71">
        <f>SUM('рабочая 2023 г'!AY832-'2022 г.'!AY832)</f>
        <v>0</v>
      </c>
      <c r="AZ833" s="71">
        <f>SUM('рабочая 2023 г'!AZ832-'2022 г.'!AZ832)</f>
        <v>0</v>
      </c>
      <c r="BA833" s="71">
        <f>SUM('рабочая 2023 г'!BA832-'2022 г.'!BA832)</f>
        <v>0</v>
      </c>
      <c r="BB833" s="75">
        <f t="shared" si="614"/>
        <v>0</v>
      </c>
      <c r="BC833" s="71">
        <f>SUM('рабочая 2023 г'!BC832-'2022 г.'!BC832)</f>
        <v>0</v>
      </c>
      <c r="BD833" s="71">
        <f>SUM('рабочая 2023 г'!BD832-'2022 г.'!BD832)</f>
        <v>0</v>
      </c>
      <c r="BE833" s="71">
        <f>SUM('рабочая 2023 г'!BE832-'2022 г.'!BE832)</f>
        <v>0</v>
      </c>
      <c r="BF833" s="71">
        <f>SUM('рабочая 2023 г'!BF832-'2022 г.'!BF832)</f>
        <v>0</v>
      </c>
      <c r="BG833" s="71">
        <f>SUM('рабочая 2023 г'!BG832-'2022 г.'!BG832)</f>
        <v>0</v>
      </c>
      <c r="BH833" s="71">
        <f>SUM('рабочая 2023 г'!BH832-'2022 г.'!BH832)</f>
        <v>0</v>
      </c>
      <c r="BI833" s="71">
        <f>SUM('рабочая 2023 г'!BI832-'2022 г.'!BI832)</f>
        <v>0</v>
      </c>
      <c r="BJ833" s="71">
        <f>SUM('рабочая 2023 г'!BJ832-'2022 г.'!BJ832)</f>
        <v>0</v>
      </c>
      <c r="BK833" s="71">
        <f>SUM('рабочая 2023 г'!BK832-'2022 г.'!BK832)</f>
        <v>0</v>
      </c>
      <c r="BL833" s="71">
        <f>SUM('рабочая 2023 г'!BL832-'2022 г.'!BL832)</f>
        <v>0</v>
      </c>
      <c r="BM833" s="71">
        <f>SUM('рабочая 2023 г'!BM832-'2022 г.'!BM832)</f>
        <v>0</v>
      </c>
      <c r="BN833" s="71">
        <f>SUM('рабочая 2023 г'!BN832-'2022 г.'!BN832)</f>
        <v>0</v>
      </c>
      <c r="BO833" s="71">
        <f>SUM('рабочая 2023 г'!BO832-'2022 г.'!BO832)</f>
        <v>0</v>
      </c>
      <c r="BP833" s="71">
        <f>SUM('рабочая 2023 г'!BP832-'2022 г.'!BP832)</f>
        <v>0</v>
      </c>
      <c r="BQ833" s="71">
        <f t="shared" si="613"/>
        <v>0</v>
      </c>
      <c r="BR833" s="71"/>
      <c r="BS833" s="71"/>
      <c r="BT833" s="71"/>
      <c r="BU833" s="71"/>
      <c r="BV833" s="71"/>
      <c r="BW833" s="71"/>
      <c r="BX833" s="71"/>
      <c r="BY833" s="71"/>
      <c r="BZ833" s="71"/>
      <c r="CA833" s="71"/>
      <c r="CB833" s="71"/>
      <c r="CC833" s="71"/>
      <c r="CD833" s="71"/>
      <c r="CE833" s="71"/>
      <c r="CF833" s="71"/>
      <c r="CG833" s="71"/>
      <c r="CH833" s="71"/>
      <c r="CI833" s="71"/>
      <c r="CJ833" s="71"/>
      <c r="CK833" s="71"/>
      <c r="CL833" s="71"/>
      <c r="CM833" s="71"/>
      <c r="CN833" s="71"/>
      <c r="CO833" s="71"/>
      <c r="CP833" s="190">
        <f t="shared" si="608"/>
        <v>0</v>
      </c>
      <c r="CQ833" s="71"/>
      <c r="CR833" s="71"/>
      <c r="CS833" s="71"/>
      <c r="CT833" s="71"/>
      <c r="CU833" s="71"/>
      <c r="CV833" s="71"/>
      <c r="CW833" s="71"/>
      <c r="CX833" s="71"/>
      <c r="CY833" s="71"/>
      <c r="CZ833" s="71"/>
      <c r="DA833" s="71"/>
      <c r="DB833" s="190">
        <f t="shared" si="612"/>
        <v>0</v>
      </c>
      <c r="DC833" s="71">
        <f t="shared" si="605"/>
        <v>0</v>
      </c>
      <c r="DD833" s="71"/>
      <c r="DE833" s="71"/>
      <c r="DF833" s="71"/>
      <c r="DG833" s="190">
        <f t="shared" si="606"/>
        <v>0</v>
      </c>
      <c r="DH833" s="71">
        <f t="shared" si="607"/>
        <v>0</v>
      </c>
      <c r="DI833" s="71"/>
      <c r="DJ833" s="71"/>
      <c r="DK833" s="71"/>
      <c r="DL833" s="71"/>
      <c r="DM833" s="71"/>
      <c r="DN833" s="71"/>
      <c r="DO833" s="71"/>
      <c r="DP833" s="71"/>
      <c r="DQ833" s="71"/>
      <c r="DR833" s="71"/>
      <c r="DS833" s="71"/>
      <c r="DT833" s="71"/>
      <c r="DU833" s="71"/>
      <c r="DV833" s="71"/>
      <c r="DW833" s="71"/>
      <c r="DX833" s="71"/>
      <c r="DY833" s="71"/>
      <c r="DZ833" s="71"/>
      <c r="EA833" s="71"/>
      <c r="EB833" s="71"/>
      <c r="EC833" s="71"/>
      <c r="ED833" s="71"/>
      <c r="EE833" s="71"/>
      <c r="EF833" s="71"/>
      <c r="EG833" s="71"/>
      <c r="EH833" s="71"/>
      <c r="EI833" s="74"/>
      <c r="EJ833" s="74"/>
      <c r="EK833" s="74"/>
      <c r="EL833" s="74"/>
      <c r="EM833" s="74"/>
      <c r="EN833" s="74"/>
      <c r="EO833" s="74"/>
      <c r="EP833" s="74"/>
      <c r="EQ833" s="74"/>
      <c r="ER833" s="74"/>
      <c r="ES833" s="74"/>
      <c r="ET833" s="74"/>
      <c r="EU833" s="74"/>
      <c r="EV833" s="74"/>
      <c r="EW833" s="74"/>
      <c r="EX833" s="74"/>
      <c r="EY833" s="74"/>
      <c r="EZ833" s="74"/>
      <c r="FA833" s="74"/>
      <c r="FB833" s="74"/>
    </row>
    <row r="834" spans="2:158" s="69" customFormat="1">
      <c r="B834" s="76"/>
      <c r="C834" s="77" t="s">
        <v>389</v>
      </c>
      <c r="D834" s="71"/>
      <c r="E834" s="71"/>
      <c r="F834" s="71"/>
      <c r="G834" s="71"/>
      <c r="H834" s="71"/>
      <c r="I834" s="71"/>
      <c r="J834" s="71"/>
      <c r="K834" s="71"/>
      <c r="L834" s="71"/>
      <c r="M834" s="71"/>
      <c r="N834" s="71"/>
      <c r="O834" s="72"/>
      <c r="P834" s="71"/>
      <c r="Q834" s="71"/>
      <c r="R834" s="71"/>
      <c r="S834" s="71"/>
      <c r="T834" s="71"/>
      <c r="U834" s="71"/>
      <c r="V834" s="71"/>
      <c r="W834" s="71"/>
      <c r="X834" s="71"/>
      <c r="Y834" s="71">
        <f>SUM('рабочая 2023 г'!Y833-'2022 г.'!Y833)</f>
        <v>0</v>
      </c>
      <c r="Z834" s="73"/>
      <c r="AA834" s="73"/>
      <c r="AB834" s="73"/>
      <c r="AC834" s="73"/>
      <c r="AD834" s="73"/>
      <c r="AE834" s="73"/>
      <c r="AF834" s="75">
        <f t="shared" si="597"/>
        <v>0</v>
      </c>
      <c r="AG834" s="71">
        <f>SUM('рабочая 2023 г'!AG833-'2022 г.'!AG833)</f>
        <v>0</v>
      </c>
      <c r="AH834" s="71">
        <f>SUM('рабочая 2023 г'!AH833-'2022 г.'!AH833)</f>
        <v>0</v>
      </c>
      <c r="AI834" s="71">
        <f>SUM('рабочая 2023 г'!AI833-'2022 г.'!AI833)</f>
        <v>0</v>
      </c>
      <c r="AJ834" s="71">
        <f>SUM('рабочая 2023 г'!AJ833-'2022 г.'!AJ833)</f>
        <v>0</v>
      </c>
      <c r="AK834" s="71">
        <f>SUM('рабочая 2023 г'!AK833-'2022 г.'!AK833)</f>
        <v>0</v>
      </c>
      <c r="AL834" s="71">
        <f>SUM('рабочая 2023 г'!AL833-'2022 г.'!AL833)</f>
        <v>0</v>
      </c>
      <c r="AM834" s="71">
        <f>SUM('рабочая 2023 г'!AM833-'2022 г.'!AM833)</f>
        <v>0</v>
      </c>
      <c r="AN834" s="71">
        <f>SUM('рабочая 2023 г'!AN833-'2022 г.'!AN833)</f>
        <v>0</v>
      </c>
      <c r="AO834" s="71">
        <f>SUM('рабочая 2023 г'!AO833-'2022 г.'!AO833)</f>
        <v>0</v>
      </c>
      <c r="AP834" s="71">
        <f>SUM('рабочая 2023 г'!AP833-'2022 г.'!AP833)</f>
        <v>0</v>
      </c>
      <c r="AQ834" s="71">
        <f>SUM('рабочая 2023 г'!AQ833-'2022 г.'!AQ833)</f>
        <v>0</v>
      </c>
      <c r="AR834" s="71">
        <f>SUM('рабочая 2023 г'!AR833-'2022 г.'!AR833)</f>
        <v>0</v>
      </c>
      <c r="AS834" s="117">
        <f t="shared" si="602"/>
        <v>0</v>
      </c>
      <c r="AT834" s="71">
        <f>SUM('рабочая 2023 г'!AT833-'2022 г.'!AT833)</f>
        <v>0</v>
      </c>
      <c r="AU834" s="71">
        <f>SUM('рабочая 2023 г'!AU833-'2022 г.'!AU833)</f>
        <v>0</v>
      </c>
      <c r="AV834" s="71">
        <f>SUM('рабочая 2023 г'!AV833-'2022 г.'!AV833)</f>
        <v>0</v>
      </c>
      <c r="AW834" s="71">
        <f>SUM('рабочая 2023 г'!AW833-'2022 г.'!AW833)</f>
        <v>0</v>
      </c>
      <c r="AX834" s="71">
        <f>SUM('рабочая 2023 г'!AX833-'2022 г.'!AX833)</f>
        <v>0</v>
      </c>
      <c r="AY834" s="71">
        <f>SUM('рабочая 2023 г'!AY833-'2022 г.'!AY833)</f>
        <v>0</v>
      </c>
      <c r="AZ834" s="71">
        <f>SUM('рабочая 2023 г'!AZ833-'2022 г.'!AZ833)</f>
        <v>0</v>
      </c>
      <c r="BA834" s="71">
        <f>SUM('рабочая 2023 г'!BA833-'2022 г.'!BA833)</f>
        <v>0</v>
      </c>
      <c r="BB834" s="75">
        <f t="shared" si="614"/>
        <v>0</v>
      </c>
      <c r="BC834" s="71">
        <f>SUM('рабочая 2023 г'!BC833-'2022 г.'!BC833)</f>
        <v>0</v>
      </c>
      <c r="BD834" s="71">
        <f>SUM('рабочая 2023 г'!BD833-'2022 г.'!BD833)</f>
        <v>0</v>
      </c>
      <c r="BE834" s="71">
        <f>SUM('рабочая 2023 г'!BE833-'2022 г.'!BE833)</f>
        <v>0</v>
      </c>
      <c r="BF834" s="71">
        <f>SUM('рабочая 2023 г'!BF833-'2022 г.'!BF833)</f>
        <v>0</v>
      </c>
      <c r="BG834" s="71">
        <f>SUM('рабочая 2023 г'!BG833-'2022 г.'!BG833)</f>
        <v>0</v>
      </c>
      <c r="BH834" s="71">
        <f>SUM('рабочая 2023 г'!BH833-'2022 г.'!BH833)</f>
        <v>0</v>
      </c>
      <c r="BI834" s="71">
        <f>SUM('рабочая 2023 г'!BI833-'2022 г.'!BI833)</f>
        <v>0</v>
      </c>
      <c r="BJ834" s="71">
        <f>SUM('рабочая 2023 г'!BJ833-'2022 г.'!BJ833)</f>
        <v>0</v>
      </c>
      <c r="BK834" s="71">
        <f>SUM('рабочая 2023 г'!BK833-'2022 г.'!BK833)</f>
        <v>0</v>
      </c>
      <c r="BL834" s="71">
        <f>SUM('рабочая 2023 г'!BL833-'2022 г.'!BL833)</f>
        <v>0</v>
      </c>
      <c r="BM834" s="71">
        <f>SUM('рабочая 2023 г'!BM833-'2022 г.'!BM833)</f>
        <v>0</v>
      </c>
      <c r="BN834" s="71">
        <f>SUM('рабочая 2023 г'!BN833-'2022 г.'!BN833)</f>
        <v>0</v>
      </c>
      <c r="BO834" s="71">
        <f>SUM('рабочая 2023 г'!BO833-'2022 г.'!BO833)</f>
        <v>0</v>
      </c>
      <c r="BP834" s="71">
        <f>SUM('рабочая 2023 г'!BP833-'2022 г.'!BP833)</f>
        <v>0</v>
      </c>
      <c r="BQ834" s="71">
        <f t="shared" si="613"/>
        <v>0</v>
      </c>
      <c r="BR834" s="71"/>
      <c r="BS834" s="71"/>
      <c r="BT834" s="71"/>
      <c r="BU834" s="71"/>
      <c r="BV834" s="71"/>
      <c r="BW834" s="71"/>
      <c r="BX834" s="71"/>
      <c r="BY834" s="71"/>
      <c r="BZ834" s="71"/>
      <c r="CA834" s="71"/>
      <c r="CB834" s="71"/>
      <c r="CC834" s="71"/>
      <c r="CD834" s="71"/>
      <c r="CE834" s="71"/>
      <c r="CF834" s="71"/>
      <c r="CG834" s="71"/>
      <c r="CH834" s="71"/>
      <c r="CI834" s="71"/>
      <c r="CJ834" s="71"/>
      <c r="CK834" s="71"/>
      <c r="CL834" s="71"/>
      <c r="CM834" s="71"/>
      <c r="CN834" s="71"/>
      <c r="CO834" s="71"/>
      <c r="CP834" s="190">
        <f t="shared" si="608"/>
        <v>0</v>
      </c>
      <c r="CQ834" s="71"/>
      <c r="CR834" s="71"/>
      <c r="CS834" s="71"/>
      <c r="CT834" s="71"/>
      <c r="CU834" s="71"/>
      <c r="CV834" s="71"/>
      <c r="CW834" s="71"/>
      <c r="CX834" s="71"/>
      <c r="CY834" s="71"/>
      <c r="CZ834" s="71"/>
      <c r="DA834" s="71"/>
      <c r="DB834" s="190">
        <f t="shared" si="612"/>
        <v>0</v>
      </c>
      <c r="DC834" s="71">
        <f t="shared" si="605"/>
        <v>0</v>
      </c>
      <c r="DD834" s="71"/>
      <c r="DE834" s="71"/>
      <c r="DF834" s="71"/>
      <c r="DG834" s="190">
        <f t="shared" si="606"/>
        <v>0</v>
      </c>
      <c r="DH834" s="71">
        <f t="shared" si="607"/>
        <v>0</v>
      </c>
      <c r="DI834" s="71"/>
      <c r="DJ834" s="71"/>
      <c r="DK834" s="71"/>
      <c r="DL834" s="71"/>
      <c r="DM834" s="71"/>
      <c r="DN834" s="71"/>
      <c r="DO834" s="71"/>
      <c r="DP834" s="71"/>
      <c r="DQ834" s="71"/>
      <c r="DR834" s="71"/>
      <c r="DS834" s="71"/>
      <c r="DT834" s="71"/>
      <c r="DU834" s="71"/>
      <c r="DV834" s="71"/>
      <c r="DW834" s="71"/>
      <c r="DX834" s="71"/>
      <c r="DY834" s="71"/>
      <c r="DZ834" s="71"/>
      <c r="EA834" s="71"/>
      <c r="EB834" s="71"/>
      <c r="EC834" s="71"/>
      <c r="ED834" s="71"/>
      <c r="EE834" s="71"/>
      <c r="EF834" s="71"/>
      <c r="EG834" s="71"/>
      <c r="EH834" s="71"/>
      <c r="EI834" s="74"/>
      <c r="EJ834" s="74"/>
      <c r="EK834" s="74"/>
      <c r="EL834" s="74"/>
      <c r="EM834" s="74"/>
      <c r="EN834" s="74"/>
      <c r="EO834" s="74"/>
      <c r="EP834" s="74"/>
      <c r="EQ834" s="74"/>
      <c r="ER834" s="74"/>
      <c r="ES834" s="74"/>
      <c r="ET834" s="74"/>
      <c r="EU834" s="74"/>
      <c r="EV834" s="74"/>
      <c r="EW834" s="74"/>
      <c r="EX834" s="74"/>
      <c r="EY834" s="74"/>
      <c r="EZ834" s="74"/>
      <c r="FA834" s="74"/>
      <c r="FB834" s="74"/>
    </row>
    <row r="835" spans="2:158" s="69" customFormat="1">
      <c r="B835" s="76"/>
      <c r="C835" s="77" t="s">
        <v>390</v>
      </c>
      <c r="D835" s="71"/>
      <c r="E835" s="71"/>
      <c r="F835" s="71"/>
      <c r="G835" s="71"/>
      <c r="H835" s="71"/>
      <c r="I835" s="71"/>
      <c r="J835" s="71"/>
      <c r="K835" s="71"/>
      <c r="L835" s="71"/>
      <c r="M835" s="71"/>
      <c r="N835" s="71"/>
      <c r="O835" s="72"/>
      <c r="P835" s="71"/>
      <c r="Q835" s="71"/>
      <c r="R835" s="71"/>
      <c r="S835" s="71"/>
      <c r="T835" s="71"/>
      <c r="U835" s="71"/>
      <c r="V835" s="71"/>
      <c r="W835" s="71"/>
      <c r="X835" s="71"/>
      <c r="Y835" s="71">
        <f>SUM('рабочая 2023 г'!Y834-'2022 г.'!Y834)</f>
        <v>0</v>
      </c>
      <c r="Z835" s="73"/>
      <c r="AA835" s="73"/>
      <c r="AB835" s="73"/>
      <c r="AC835" s="73"/>
      <c r="AD835" s="73"/>
      <c r="AE835" s="73"/>
      <c r="AF835" s="75">
        <f t="shared" si="597"/>
        <v>0</v>
      </c>
      <c r="AG835" s="71">
        <f>SUM('рабочая 2023 г'!AG834-'2022 г.'!AG834)</f>
        <v>0</v>
      </c>
      <c r="AH835" s="71">
        <f>SUM('рабочая 2023 г'!AH834-'2022 г.'!AH834)</f>
        <v>0</v>
      </c>
      <c r="AI835" s="71">
        <f>SUM('рабочая 2023 г'!AI834-'2022 г.'!AI834)</f>
        <v>0</v>
      </c>
      <c r="AJ835" s="71">
        <f>SUM('рабочая 2023 г'!AJ834-'2022 г.'!AJ834)</f>
        <v>0</v>
      </c>
      <c r="AK835" s="71">
        <f>SUM('рабочая 2023 г'!AK834-'2022 г.'!AK834)</f>
        <v>0</v>
      </c>
      <c r="AL835" s="71">
        <f>SUM('рабочая 2023 г'!AL834-'2022 г.'!AL834)</f>
        <v>0</v>
      </c>
      <c r="AM835" s="71">
        <f>SUM('рабочая 2023 г'!AM834-'2022 г.'!AM834)</f>
        <v>0</v>
      </c>
      <c r="AN835" s="71">
        <f>SUM('рабочая 2023 г'!AN834-'2022 г.'!AN834)</f>
        <v>0</v>
      </c>
      <c r="AO835" s="71">
        <f>SUM('рабочая 2023 г'!AO834-'2022 г.'!AO834)</f>
        <v>0</v>
      </c>
      <c r="AP835" s="71">
        <f>SUM('рабочая 2023 г'!AP834-'2022 г.'!AP834)</f>
        <v>0</v>
      </c>
      <c r="AQ835" s="71">
        <f>SUM('рабочая 2023 г'!AQ834-'2022 г.'!AQ834)</f>
        <v>0</v>
      </c>
      <c r="AR835" s="71">
        <f>SUM('рабочая 2023 г'!AR834-'2022 г.'!AR834)</f>
        <v>0</v>
      </c>
      <c r="AS835" s="117">
        <f t="shared" si="602"/>
        <v>0</v>
      </c>
      <c r="AT835" s="71">
        <f>SUM('рабочая 2023 г'!AT834-'2022 г.'!AT834)</f>
        <v>0</v>
      </c>
      <c r="AU835" s="71">
        <f>SUM('рабочая 2023 г'!AU834-'2022 г.'!AU834)</f>
        <v>0</v>
      </c>
      <c r="AV835" s="71">
        <f>SUM('рабочая 2023 г'!AV834-'2022 г.'!AV834)</f>
        <v>0</v>
      </c>
      <c r="AW835" s="71">
        <f>SUM('рабочая 2023 г'!AW834-'2022 г.'!AW834)</f>
        <v>0</v>
      </c>
      <c r="AX835" s="71">
        <f>SUM('рабочая 2023 г'!AX834-'2022 г.'!AX834)</f>
        <v>0</v>
      </c>
      <c r="AY835" s="71">
        <f>SUM('рабочая 2023 г'!AY834-'2022 г.'!AY834)</f>
        <v>0</v>
      </c>
      <c r="AZ835" s="71">
        <f>SUM('рабочая 2023 г'!AZ834-'2022 г.'!AZ834)</f>
        <v>0</v>
      </c>
      <c r="BA835" s="71">
        <f>SUM('рабочая 2023 г'!BA834-'2022 г.'!BA834)</f>
        <v>0</v>
      </c>
      <c r="BB835" s="75">
        <f t="shared" si="614"/>
        <v>0</v>
      </c>
      <c r="BC835" s="71">
        <f>SUM('рабочая 2023 г'!BC834-'2022 г.'!BC834)</f>
        <v>0</v>
      </c>
      <c r="BD835" s="71">
        <f>SUM('рабочая 2023 г'!BD834-'2022 г.'!BD834)</f>
        <v>0</v>
      </c>
      <c r="BE835" s="71">
        <f>SUM('рабочая 2023 г'!BE834-'2022 г.'!BE834)</f>
        <v>0</v>
      </c>
      <c r="BF835" s="71">
        <f>SUM('рабочая 2023 г'!BF834-'2022 г.'!BF834)</f>
        <v>0</v>
      </c>
      <c r="BG835" s="71">
        <f>SUM('рабочая 2023 г'!BG834-'2022 г.'!BG834)</f>
        <v>0</v>
      </c>
      <c r="BH835" s="71">
        <f>SUM('рабочая 2023 г'!BH834-'2022 г.'!BH834)</f>
        <v>0</v>
      </c>
      <c r="BI835" s="71">
        <f>SUM('рабочая 2023 г'!BI834-'2022 г.'!BI834)</f>
        <v>0</v>
      </c>
      <c r="BJ835" s="71">
        <f>SUM('рабочая 2023 г'!BJ834-'2022 г.'!BJ834)</f>
        <v>0</v>
      </c>
      <c r="BK835" s="71">
        <f>SUM('рабочая 2023 г'!BK834-'2022 г.'!BK834)</f>
        <v>0</v>
      </c>
      <c r="BL835" s="71">
        <f>SUM('рабочая 2023 г'!BL834-'2022 г.'!BL834)</f>
        <v>0</v>
      </c>
      <c r="BM835" s="71">
        <f>SUM('рабочая 2023 г'!BM834-'2022 г.'!BM834)</f>
        <v>0</v>
      </c>
      <c r="BN835" s="71">
        <f>SUM('рабочая 2023 г'!BN834-'2022 г.'!BN834)</f>
        <v>0</v>
      </c>
      <c r="BO835" s="71">
        <f>SUM('рабочая 2023 г'!BO834-'2022 г.'!BO834)</f>
        <v>0</v>
      </c>
      <c r="BP835" s="71">
        <f>SUM('рабочая 2023 г'!BP834-'2022 г.'!BP834)</f>
        <v>0</v>
      </c>
      <c r="BQ835" s="71">
        <f t="shared" si="613"/>
        <v>0</v>
      </c>
      <c r="BR835" s="71"/>
      <c r="BS835" s="71"/>
      <c r="BT835" s="71"/>
      <c r="BU835" s="71"/>
      <c r="BV835" s="71"/>
      <c r="BW835" s="71"/>
      <c r="BX835" s="71"/>
      <c r="BY835" s="71"/>
      <c r="BZ835" s="71"/>
      <c r="CA835" s="71"/>
      <c r="CB835" s="71"/>
      <c r="CC835" s="71"/>
      <c r="CD835" s="71"/>
      <c r="CE835" s="71"/>
      <c r="CF835" s="71"/>
      <c r="CG835" s="71"/>
      <c r="CH835" s="71"/>
      <c r="CI835" s="71"/>
      <c r="CJ835" s="71"/>
      <c r="CK835" s="71"/>
      <c r="CL835" s="71"/>
      <c r="CM835" s="71"/>
      <c r="CN835" s="71"/>
      <c r="CO835" s="71"/>
      <c r="CP835" s="190">
        <f t="shared" si="608"/>
        <v>0</v>
      </c>
      <c r="CQ835" s="71"/>
      <c r="CR835" s="71"/>
      <c r="CS835" s="71"/>
      <c r="CT835" s="71"/>
      <c r="CU835" s="71"/>
      <c r="CV835" s="71"/>
      <c r="CW835" s="71"/>
      <c r="CX835" s="71"/>
      <c r="CY835" s="71"/>
      <c r="CZ835" s="71"/>
      <c r="DA835" s="71"/>
      <c r="DB835" s="190">
        <f t="shared" si="612"/>
        <v>0</v>
      </c>
      <c r="DC835" s="71">
        <f t="shared" si="605"/>
        <v>0</v>
      </c>
      <c r="DD835" s="71"/>
      <c r="DE835" s="71"/>
      <c r="DF835" s="71"/>
      <c r="DG835" s="190">
        <f t="shared" si="606"/>
        <v>0</v>
      </c>
      <c r="DH835" s="71">
        <f t="shared" si="607"/>
        <v>0</v>
      </c>
      <c r="DI835" s="71"/>
      <c r="DJ835" s="71"/>
      <c r="DK835" s="71"/>
      <c r="DL835" s="71"/>
      <c r="DM835" s="71"/>
      <c r="DN835" s="71"/>
      <c r="DO835" s="71"/>
      <c r="DP835" s="71"/>
      <c r="DQ835" s="71"/>
      <c r="DR835" s="71"/>
      <c r="DS835" s="71"/>
      <c r="DT835" s="71"/>
      <c r="DU835" s="71"/>
      <c r="DV835" s="71"/>
      <c r="DW835" s="71"/>
      <c r="DX835" s="71"/>
      <c r="DY835" s="71"/>
      <c r="DZ835" s="71"/>
      <c r="EA835" s="71"/>
      <c r="EB835" s="71"/>
      <c r="EC835" s="71"/>
      <c r="ED835" s="71"/>
      <c r="EE835" s="71"/>
      <c r="EF835" s="71"/>
      <c r="EG835" s="71"/>
      <c r="EH835" s="71"/>
      <c r="EI835" s="74"/>
      <c r="EJ835" s="74"/>
      <c r="EK835" s="74"/>
      <c r="EL835" s="74"/>
      <c r="EM835" s="74"/>
      <c r="EN835" s="74"/>
      <c r="EO835" s="74"/>
      <c r="EP835" s="74"/>
      <c r="EQ835" s="74"/>
      <c r="ER835" s="74"/>
      <c r="ES835" s="74"/>
      <c r="ET835" s="74"/>
      <c r="EU835" s="74"/>
      <c r="EV835" s="74"/>
      <c r="EW835" s="74"/>
      <c r="EX835" s="74"/>
      <c r="EY835" s="74"/>
      <c r="EZ835" s="74"/>
      <c r="FA835" s="74"/>
      <c r="FB835" s="74"/>
    </row>
    <row r="836" spans="2:158" s="69" customFormat="1">
      <c r="B836" s="76"/>
      <c r="C836" s="77" t="s">
        <v>391</v>
      </c>
      <c r="D836" s="71"/>
      <c r="E836" s="71"/>
      <c r="F836" s="71"/>
      <c r="G836" s="71"/>
      <c r="H836" s="71"/>
      <c r="I836" s="71"/>
      <c r="J836" s="71"/>
      <c r="K836" s="71"/>
      <c r="L836" s="71"/>
      <c r="M836" s="71"/>
      <c r="N836" s="71"/>
      <c r="O836" s="72"/>
      <c r="P836" s="71"/>
      <c r="Q836" s="71"/>
      <c r="R836" s="71"/>
      <c r="S836" s="71"/>
      <c r="T836" s="71"/>
      <c r="U836" s="71"/>
      <c r="V836" s="71"/>
      <c r="W836" s="71"/>
      <c r="X836" s="71"/>
      <c r="Y836" s="71">
        <f>SUM('рабочая 2023 г'!Y835-'2022 г.'!Y835)</f>
        <v>0</v>
      </c>
      <c r="Z836" s="73"/>
      <c r="AA836" s="73"/>
      <c r="AB836" s="73"/>
      <c r="AC836" s="73"/>
      <c r="AD836" s="73"/>
      <c r="AE836" s="73"/>
      <c r="AF836" s="75">
        <f t="shared" si="597"/>
        <v>0</v>
      </c>
      <c r="AG836" s="71">
        <f>SUM('рабочая 2023 г'!AG835-'2022 г.'!AG835)</f>
        <v>0</v>
      </c>
      <c r="AH836" s="71">
        <f>SUM('рабочая 2023 г'!AH835-'2022 г.'!AH835)</f>
        <v>0</v>
      </c>
      <c r="AI836" s="71">
        <f>SUM('рабочая 2023 г'!AI835-'2022 г.'!AI835)</f>
        <v>0</v>
      </c>
      <c r="AJ836" s="71">
        <f>SUM('рабочая 2023 г'!AJ835-'2022 г.'!AJ835)</f>
        <v>0</v>
      </c>
      <c r="AK836" s="71">
        <f>SUM('рабочая 2023 г'!AK835-'2022 г.'!AK835)</f>
        <v>0</v>
      </c>
      <c r="AL836" s="71">
        <f>SUM('рабочая 2023 г'!AL835-'2022 г.'!AL835)</f>
        <v>0</v>
      </c>
      <c r="AM836" s="71">
        <f>SUM('рабочая 2023 г'!AM835-'2022 г.'!AM835)</f>
        <v>0</v>
      </c>
      <c r="AN836" s="71">
        <f>SUM('рабочая 2023 г'!AN835-'2022 г.'!AN835)</f>
        <v>0</v>
      </c>
      <c r="AO836" s="71">
        <f>SUM('рабочая 2023 г'!AO835-'2022 г.'!AO835)</f>
        <v>0</v>
      </c>
      <c r="AP836" s="71">
        <f>SUM('рабочая 2023 г'!AP835-'2022 г.'!AP835)</f>
        <v>0</v>
      </c>
      <c r="AQ836" s="71">
        <f>SUM('рабочая 2023 г'!AQ835-'2022 г.'!AQ835)</f>
        <v>0</v>
      </c>
      <c r="AR836" s="71">
        <f>SUM('рабочая 2023 г'!AR835-'2022 г.'!AR835)</f>
        <v>0</v>
      </c>
      <c r="AS836" s="117">
        <f t="shared" si="602"/>
        <v>0</v>
      </c>
      <c r="AT836" s="71">
        <f>SUM('рабочая 2023 г'!AT835-'2022 г.'!AT835)</f>
        <v>0</v>
      </c>
      <c r="AU836" s="71">
        <f>SUM('рабочая 2023 г'!AU835-'2022 г.'!AU835)</f>
        <v>0</v>
      </c>
      <c r="AV836" s="71">
        <f>SUM('рабочая 2023 г'!AV835-'2022 г.'!AV835)</f>
        <v>0</v>
      </c>
      <c r="AW836" s="71">
        <f>SUM('рабочая 2023 г'!AW835-'2022 г.'!AW835)</f>
        <v>0</v>
      </c>
      <c r="AX836" s="71">
        <f>SUM('рабочая 2023 г'!AX835-'2022 г.'!AX835)</f>
        <v>0</v>
      </c>
      <c r="AY836" s="71">
        <f>SUM('рабочая 2023 г'!AY835-'2022 г.'!AY835)</f>
        <v>0</v>
      </c>
      <c r="AZ836" s="71">
        <f>SUM('рабочая 2023 г'!AZ835-'2022 г.'!AZ835)</f>
        <v>0</v>
      </c>
      <c r="BA836" s="71">
        <f>SUM('рабочая 2023 г'!BA835-'2022 г.'!BA835)</f>
        <v>0</v>
      </c>
      <c r="BB836" s="75">
        <f t="shared" si="614"/>
        <v>0</v>
      </c>
      <c r="BC836" s="71">
        <f>SUM('рабочая 2023 г'!BC835-'2022 г.'!BC835)</f>
        <v>0</v>
      </c>
      <c r="BD836" s="71">
        <f>SUM('рабочая 2023 г'!BD835-'2022 г.'!BD835)</f>
        <v>0</v>
      </c>
      <c r="BE836" s="71">
        <f>SUM('рабочая 2023 г'!BE835-'2022 г.'!BE835)</f>
        <v>0</v>
      </c>
      <c r="BF836" s="71">
        <f>SUM('рабочая 2023 г'!BF835-'2022 г.'!BF835)</f>
        <v>0</v>
      </c>
      <c r="BG836" s="71">
        <f>SUM('рабочая 2023 г'!BG835-'2022 г.'!BG835)</f>
        <v>0</v>
      </c>
      <c r="BH836" s="71">
        <f>SUM('рабочая 2023 г'!BH835-'2022 г.'!BH835)</f>
        <v>0</v>
      </c>
      <c r="BI836" s="71">
        <f>SUM('рабочая 2023 г'!BI835-'2022 г.'!BI835)</f>
        <v>0</v>
      </c>
      <c r="BJ836" s="71">
        <f>SUM('рабочая 2023 г'!BJ835-'2022 г.'!BJ835)</f>
        <v>0</v>
      </c>
      <c r="BK836" s="71">
        <f>SUM('рабочая 2023 г'!BK835-'2022 г.'!BK835)</f>
        <v>0</v>
      </c>
      <c r="BL836" s="71">
        <f>SUM('рабочая 2023 г'!BL835-'2022 г.'!BL835)</f>
        <v>0</v>
      </c>
      <c r="BM836" s="71">
        <f>SUM('рабочая 2023 г'!BM835-'2022 г.'!BM835)</f>
        <v>0</v>
      </c>
      <c r="BN836" s="71">
        <f>SUM('рабочая 2023 г'!BN835-'2022 г.'!BN835)</f>
        <v>0</v>
      </c>
      <c r="BO836" s="71">
        <f>SUM('рабочая 2023 г'!BO835-'2022 г.'!BO835)</f>
        <v>0</v>
      </c>
      <c r="BP836" s="71">
        <f>SUM('рабочая 2023 г'!BP835-'2022 г.'!BP835)</f>
        <v>0</v>
      </c>
      <c r="BQ836" s="71">
        <f t="shared" si="613"/>
        <v>0</v>
      </c>
      <c r="BR836" s="71"/>
      <c r="BS836" s="71"/>
      <c r="BT836" s="71"/>
      <c r="BU836" s="71"/>
      <c r="BV836" s="71"/>
      <c r="BW836" s="71"/>
      <c r="BX836" s="71"/>
      <c r="BY836" s="71"/>
      <c r="BZ836" s="71"/>
      <c r="CA836" s="71"/>
      <c r="CB836" s="71"/>
      <c r="CC836" s="71"/>
      <c r="CD836" s="71"/>
      <c r="CE836" s="71"/>
      <c r="CF836" s="71"/>
      <c r="CG836" s="71"/>
      <c r="CH836" s="71"/>
      <c r="CI836" s="71"/>
      <c r="CJ836" s="71"/>
      <c r="CK836" s="71"/>
      <c r="CL836" s="71"/>
      <c r="CM836" s="71"/>
      <c r="CN836" s="71"/>
      <c r="CO836" s="71"/>
      <c r="CP836" s="190">
        <f t="shared" si="608"/>
        <v>0</v>
      </c>
      <c r="CQ836" s="71"/>
      <c r="CR836" s="71"/>
      <c r="CS836" s="71"/>
      <c r="CT836" s="71"/>
      <c r="CU836" s="71"/>
      <c r="CV836" s="71"/>
      <c r="CW836" s="71"/>
      <c r="CX836" s="71"/>
      <c r="CY836" s="71"/>
      <c r="CZ836" s="71"/>
      <c r="DA836" s="71"/>
      <c r="DB836" s="190">
        <f t="shared" si="612"/>
        <v>0</v>
      </c>
      <c r="DC836" s="71">
        <f t="shared" si="605"/>
        <v>0</v>
      </c>
      <c r="DD836" s="71"/>
      <c r="DE836" s="71"/>
      <c r="DF836" s="71"/>
      <c r="DG836" s="190">
        <f t="shared" si="606"/>
        <v>0</v>
      </c>
      <c r="DH836" s="71">
        <f t="shared" si="607"/>
        <v>0</v>
      </c>
      <c r="DI836" s="71"/>
      <c r="DJ836" s="71"/>
      <c r="DK836" s="71"/>
      <c r="DL836" s="71"/>
      <c r="DM836" s="71"/>
      <c r="DN836" s="71"/>
      <c r="DO836" s="71"/>
      <c r="DP836" s="71"/>
      <c r="DQ836" s="71"/>
      <c r="DR836" s="71"/>
      <c r="DS836" s="71"/>
      <c r="DT836" s="71"/>
      <c r="DU836" s="71"/>
      <c r="DV836" s="71"/>
      <c r="DW836" s="71"/>
      <c r="DX836" s="71"/>
      <c r="DY836" s="71"/>
      <c r="DZ836" s="71"/>
      <c r="EA836" s="71"/>
      <c r="EB836" s="71"/>
      <c r="EC836" s="71"/>
      <c r="ED836" s="71"/>
      <c r="EE836" s="71"/>
      <c r="EF836" s="71"/>
      <c r="EG836" s="71"/>
      <c r="EH836" s="71"/>
      <c r="EI836" s="74"/>
      <c r="EJ836" s="74"/>
      <c r="EK836" s="74"/>
      <c r="EL836" s="74"/>
      <c r="EM836" s="74"/>
      <c r="EN836" s="74"/>
      <c r="EO836" s="74"/>
      <c r="EP836" s="74"/>
      <c r="EQ836" s="74"/>
      <c r="ER836" s="74"/>
      <c r="ES836" s="74"/>
      <c r="ET836" s="74"/>
      <c r="EU836" s="74"/>
      <c r="EV836" s="74"/>
      <c r="EW836" s="74"/>
      <c r="EX836" s="74"/>
      <c r="EY836" s="74"/>
      <c r="EZ836" s="74"/>
      <c r="FA836" s="74"/>
      <c r="FB836" s="74"/>
    </row>
    <row r="837" spans="2:158" s="69" customFormat="1">
      <c r="B837" s="76"/>
      <c r="C837" s="77" t="s">
        <v>392</v>
      </c>
      <c r="D837" s="71"/>
      <c r="E837" s="71"/>
      <c r="F837" s="71"/>
      <c r="G837" s="71"/>
      <c r="H837" s="71"/>
      <c r="I837" s="71"/>
      <c r="J837" s="71"/>
      <c r="K837" s="71"/>
      <c r="L837" s="71"/>
      <c r="M837" s="71"/>
      <c r="N837" s="71"/>
      <c r="O837" s="72"/>
      <c r="P837" s="71"/>
      <c r="Q837" s="71"/>
      <c r="R837" s="71"/>
      <c r="S837" s="71"/>
      <c r="T837" s="71"/>
      <c r="U837" s="71"/>
      <c r="V837" s="71"/>
      <c r="W837" s="71"/>
      <c r="X837" s="71"/>
      <c r="Y837" s="71">
        <f>SUM('рабочая 2023 г'!Y836-'2022 г.'!Y836)</f>
        <v>0</v>
      </c>
      <c r="Z837" s="73"/>
      <c r="AA837" s="73"/>
      <c r="AB837" s="73"/>
      <c r="AC837" s="73"/>
      <c r="AD837" s="73"/>
      <c r="AE837" s="73"/>
      <c r="AF837" s="75">
        <f t="shared" si="597"/>
        <v>0</v>
      </c>
      <c r="AG837" s="71">
        <f>SUM('рабочая 2023 г'!AG836-'2022 г.'!AG836)</f>
        <v>0</v>
      </c>
      <c r="AH837" s="71">
        <f>SUM('рабочая 2023 г'!AH836-'2022 г.'!AH836)</f>
        <v>0</v>
      </c>
      <c r="AI837" s="71">
        <f>SUM('рабочая 2023 г'!AI836-'2022 г.'!AI836)</f>
        <v>0</v>
      </c>
      <c r="AJ837" s="71">
        <f>SUM('рабочая 2023 г'!AJ836-'2022 г.'!AJ836)</f>
        <v>0</v>
      </c>
      <c r="AK837" s="71">
        <f>SUM('рабочая 2023 г'!AK836-'2022 г.'!AK836)</f>
        <v>0</v>
      </c>
      <c r="AL837" s="71">
        <f>SUM('рабочая 2023 г'!AL836-'2022 г.'!AL836)</f>
        <v>0</v>
      </c>
      <c r="AM837" s="71">
        <f>SUM('рабочая 2023 г'!AM836-'2022 г.'!AM836)</f>
        <v>0</v>
      </c>
      <c r="AN837" s="71">
        <f>SUM('рабочая 2023 г'!AN836-'2022 г.'!AN836)</f>
        <v>0</v>
      </c>
      <c r="AO837" s="71">
        <f>SUM('рабочая 2023 г'!AO836-'2022 г.'!AO836)</f>
        <v>0</v>
      </c>
      <c r="AP837" s="71">
        <f>SUM('рабочая 2023 г'!AP836-'2022 г.'!AP836)</f>
        <v>0</v>
      </c>
      <c r="AQ837" s="71">
        <f>SUM('рабочая 2023 г'!AQ836-'2022 г.'!AQ836)</f>
        <v>0</v>
      </c>
      <c r="AR837" s="71">
        <f>SUM('рабочая 2023 г'!AR836-'2022 г.'!AR836)</f>
        <v>0</v>
      </c>
      <c r="AS837" s="117">
        <f t="shared" si="602"/>
        <v>0</v>
      </c>
      <c r="AT837" s="71">
        <f>SUM('рабочая 2023 г'!AT836-'2022 г.'!AT836)</f>
        <v>0</v>
      </c>
      <c r="AU837" s="71">
        <f>SUM('рабочая 2023 г'!AU836-'2022 г.'!AU836)</f>
        <v>0</v>
      </c>
      <c r="AV837" s="71">
        <f>SUM('рабочая 2023 г'!AV836-'2022 г.'!AV836)</f>
        <v>0</v>
      </c>
      <c r="AW837" s="71">
        <f>SUM('рабочая 2023 г'!AW836-'2022 г.'!AW836)</f>
        <v>0</v>
      </c>
      <c r="AX837" s="71">
        <f>SUM('рабочая 2023 г'!AX836-'2022 г.'!AX836)</f>
        <v>0</v>
      </c>
      <c r="AY837" s="71">
        <f>SUM('рабочая 2023 г'!AY836-'2022 г.'!AY836)</f>
        <v>0</v>
      </c>
      <c r="AZ837" s="71">
        <f>SUM('рабочая 2023 г'!AZ836-'2022 г.'!AZ836)</f>
        <v>0</v>
      </c>
      <c r="BA837" s="71">
        <f>SUM('рабочая 2023 г'!BA836-'2022 г.'!BA836)</f>
        <v>0</v>
      </c>
      <c r="BB837" s="75">
        <f t="shared" si="614"/>
        <v>0</v>
      </c>
      <c r="BC837" s="71">
        <f>SUM('рабочая 2023 г'!BC836-'2022 г.'!BC836)</f>
        <v>0</v>
      </c>
      <c r="BD837" s="71">
        <f>SUM('рабочая 2023 г'!BD836-'2022 г.'!BD836)</f>
        <v>0</v>
      </c>
      <c r="BE837" s="71">
        <f>SUM('рабочая 2023 г'!BE836-'2022 г.'!BE836)</f>
        <v>0</v>
      </c>
      <c r="BF837" s="71">
        <f>SUM('рабочая 2023 г'!BF836-'2022 г.'!BF836)</f>
        <v>0</v>
      </c>
      <c r="BG837" s="71">
        <f>SUM('рабочая 2023 г'!BG836-'2022 г.'!BG836)</f>
        <v>0</v>
      </c>
      <c r="BH837" s="71">
        <f>SUM('рабочая 2023 г'!BH836-'2022 г.'!BH836)</f>
        <v>0</v>
      </c>
      <c r="BI837" s="71">
        <f>SUM('рабочая 2023 г'!BI836-'2022 г.'!BI836)</f>
        <v>0</v>
      </c>
      <c r="BJ837" s="71">
        <f>SUM('рабочая 2023 г'!BJ836-'2022 г.'!BJ836)</f>
        <v>0</v>
      </c>
      <c r="BK837" s="71">
        <f>SUM('рабочая 2023 г'!BK836-'2022 г.'!BK836)</f>
        <v>0</v>
      </c>
      <c r="BL837" s="71">
        <f>SUM('рабочая 2023 г'!BL836-'2022 г.'!BL836)</f>
        <v>0</v>
      </c>
      <c r="BM837" s="71">
        <f>SUM('рабочая 2023 г'!BM836-'2022 г.'!BM836)</f>
        <v>0</v>
      </c>
      <c r="BN837" s="71">
        <f>SUM('рабочая 2023 г'!BN836-'2022 г.'!BN836)</f>
        <v>0</v>
      </c>
      <c r="BO837" s="71">
        <f>SUM('рабочая 2023 г'!BO836-'2022 г.'!BO836)</f>
        <v>0</v>
      </c>
      <c r="BP837" s="71">
        <f>SUM('рабочая 2023 г'!BP836-'2022 г.'!BP836)</f>
        <v>0</v>
      </c>
      <c r="BQ837" s="71">
        <f t="shared" si="613"/>
        <v>0</v>
      </c>
      <c r="BR837" s="71"/>
      <c r="BS837" s="71"/>
      <c r="BT837" s="71"/>
      <c r="BU837" s="71"/>
      <c r="BV837" s="71"/>
      <c r="BW837" s="71"/>
      <c r="BX837" s="71"/>
      <c r="BY837" s="71"/>
      <c r="BZ837" s="71"/>
      <c r="CA837" s="71"/>
      <c r="CB837" s="71"/>
      <c r="CC837" s="71"/>
      <c r="CD837" s="71"/>
      <c r="CE837" s="71"/>
      <c r="CF837" s="71"/>
      <c r="CG837" s="71"/>
      <c r="CH837" s="71"/>
      <c r="CI837" s="71"/>
      <c r="CJ837" s="71"/>
      <c r="CK837" s="71"/>
      <c r="CL837" s="71"/>
      <c r="CM837" s="71"/>
      <c r="CN837" s="71"/>
      <c r="CO837" s="71"/>
      <c r="CP837" s="190">
        <f t="shared" si="608"/>
        <v>0</v>
      </c>
      <c r="CQ837" s="71"/>
      <c r="CR837" s="71"/>
      <c r="CS837" s="71"/>
      <c r="CT837" s="71"/>
      <c r="CU837" s="71"/>
      <c r="CV837" s="71"/>
      <c r="CW837" s="71"/>
      <c r="CX837" s="71"/>
      <c r="CY837" s="71"/>
      <c r="CZ837" s="71"/>
      <c r="DA837" s="71"/>
      <c r="DB837" s="190">
        <f t="shared" si="612"/>
        <v>0</v>
      </c>
      <c r="DC837" s="71">
        <f t="shared" si="605"/>
        <v>0</v>
      </c>
      <c r="DD837" s="71"/>
      <c r="DE837" s="71"/>
      <c r="DF837" s="71"/>
      <c r="DG837" s="190">
        <f t="shared" si="606"/>
        <v>0</v>
      </c>
      <c r="DH837" s="71">
        <f t="shared" si="607"/>
        <v>0</v>
      </c>
      <c r="DI837" s="71"/>
      <c r="DJ837" s="71"/>
      <c r="DK837" s="71"/>
      <c r="DL837" s="71"/>
      <c r="DM837" s="71"/>
      <c r="DN837" s="71"/>
      <c r="DO837" s="71"/>
      <c r="DP837" s="71"/>
      <c r="DQ837" s="71"/>
      <c r="DR837" s="71"/>
      <c r="DS837" s="71"/>
      <c r="DT837" s="71"/>
      <c r="DU837" s="71"/>
      <c r="DV837" s="71"/>
      <c r="DW837" s="71"/>
      <c r="DX837" s="71"/>
      <c r="DY837" s="71"/>
      <c r="DZ837" s="71"/>
      <c r="EA837" s="71"/>
      <c r="EB837" s="71"/>
      <c r="EC837" s="71"/>
      <c r="ED837" s="71"/>
      <c r="EE837" s="71"/>
      <c r="EF837" s="71"/>
      <c r="EG837" s="71"/>
      <c r="EH837" s="71"/>
      <c r="EI837" s="74"/>
      <c r="EJ837" s="74"/>
      <c r="EK837" s="74"/>
      <c r="EL837" s="74"/>
      <c r="EM837" s="74"/>
      <c r="EN837" s="74"/>
      <c r="EO837" s="74"/>
      <c r="EP837" s="74"/>
      <c r="EQ837" s="74"/>
      <c r="ER837" s="74"/>
      <c r="ES837" s="74"/>
      <c r="ET837" s="74"/>
      <c r="EU837" s="74"/>
      <c r="EV837" s="74"/>
      <c r="EW837" s="74"/>
      <c r="EX837" s="74"/>
      <c r="EY837" s="74"/>
      <c r="EZ837" s="74"/>
      <c r="FA837" s="74"/>
      <c r="FB837" s="74"/>
    </row>
    <row r="838" spans="2:158" s="69" customFormat="1">
      <c r="B838" s="76"/>
      <c r="C838" s="77" t="s">
        <v>393</v>
      </c>
      <c r="D838" s="71"/>
      <c r="E838" s="71"/>
      <c r="F838" s="71"/>
      <c r="G838" s="71"/>
      <c r="H838" s="71"/>
      <c r="I838" s="71"/>
      <c r="J838" s="71"/>
      <c r="K838" s="71"/>
      <c r="L838" s="71"/>
      <c r="M838" s="71"/>
      <c r="N838" s="71"/>
      <c r="O838" s="72"/>
      <c r="P838" s="71"/>
      <c r="Q838" s="71"/>
      <c r="R838" s="71"/>
      <c r="S838" s="71"/>
      <c r="T838" s="71"/>
      <c r="U838" s="71"/>
      <c r="V838" s="71"/>
      <c r="W838" s="71"/>
      <c r="X838" s="71"/>
      <c r="Y838" s="71">
        <f>SUM('рабочая 2023 г'!Y837-'2022 г.'!Y837)</f>
        <v>0</v>
      </c>
      <c r="Z838" s="73"/>
      <c r="AA838" s="73"/>
      <c r="AB838" s="73"/>
      <c r="AC838" s="73"/>
      <c r="AD838" s="73"/>
      <c r="AE838" s="73"/>
      <c r="AF838" s="75">
        <f t="shared" si="597"/>
        <v>0</v>
      </c>
      <c r="AG838" s="71">
        <f>SUM('рабочая 2023 г'!AG837-'2022 г.'!AG837)</f>
        <v>0</v>
      </c>
      <c r="AH838" s="71">
        <f>SUM('рабочая 2023 г'!AH837-'2022 г.'!AH837)</f>
        <v>0</v>
      </c>
      <c r="AI838" s="71">
        <f>SUM('рабочая 2023 г'!AI837-'2022 г.'!AI837)</f>
        <v>0</v>
      </c>
      <c r="AJ838" s="71">
        <f>SUM('рабочая 2023 г'!AJ837-'2022 г.'!AJ837)</f>
        <v>0</v>
      </c>
      <c r="AK838" s="71">
        <f>SUM('рабочая 2023 г'!AK837-'2022 г.'!AK837)</f>
        <v>0</v>
      </c>
      <c r="AL838" s="71">
        <f>SUM('рабочая 2023 г'!AL837-'2022 г.'!AL837)</f>
        <v>0</v>
      </c>
      <c r="AM838" s="71">
        <f>SUM('рабочая 2023 г'!AM837-'2022 г.'!AM837)</f>
        <v>0</v>
      </c>
      <c r="AN838" s="71">
        <f>SUM('рабочая 2023 г'!AN837-'2022 г.'!AN837)</f>
        <v>0</v>
      </c>
      <c r="AO838" s="71">
        <f>SUM('рабочая 2023 г'!AO837-'2022 г.'!AO837)</f>
        <v>0</v>
      </c>
      <c r="AP838" s="71">
        <f>SUM('рабочая 2023 г'!AP837-'2022 г.'!AP837)</f>
        <v>0</v>
      </c>
      <c r="AQ838" s="71">
        <f>SUM('рабочая 2023 г'!AQ837-'2022 г.'!AQ837)</f>
        <v>0</v>
      </c>
      <c r="AR838" s="71">
        <f>SUM('рабочая 2023 г'!AR837-'2022 г.'!AR837)</f>
        <v>0</v>
      </c>
      <c r="AS838" s="117">
        <f t="shared" si="602"/>
        <v>0</v>
      </c>
      <c r="AT838" s="71">
        <f>SUM('рабочая 2023 г'!AT837-'2022 г.'!AT837)</f>
        <v>0</v>
      </c>
      <c r="AU838" s="71">
        <f>SUM('рабочая 2023 г'!AU837-'2022 г.'!AU837)</f>
        <v>0</v>
      </c>
      <c r="AV838" s="71">
        <f>SUM('рабочая 2023 г'!AV837-'2022 г.'!AV837)</f>
        <v>0</v>
      </c>
      <c r="AW838" s="71">
        <f>SUM('рабочая 2023 г'!AW837-'2022 г.'!AW837)</f>
        <v>0</v>
      </c>
      <c r="AX838" s="71">
        <f>SUM('рабочая 2023 г'!AX837-'2022 г.'!AX837)</f>
        <v>0</v>
      </c>
      <c r="AY838" s="71">
        <f>SUM('рабочая 2023 г'!AY837-'2022 г.'!AY837)</f>
        <v>0</v>
      </c>
      <c r="AZ838" s="71">
        <f>SUM('рабочая 2023 г'!AZ837-'2022 г.'!AZ837)</f>
        <v>0</v>
      </c>
      <c r="BA838" s="71">
        <f>SUM('рабочая 2023 г'!BA837-'2022 г.'!BA837)</f>
        <v>0</v>
      </c>
      <c r="BB838" s="75">
        <f t="shared" si="614"/>
        <v>0</v>
      </c>
      <c r="BC838" s="71">
        <f>SUM('рабочая 2023 г'!BC837-'2022 г.'!BC837)</f>
        <v>0</v>
      </c>
      <c r="BD838" s="71">
        <f>SUM('рабочая 2023 г'!BD837-'2022 г.'!BD837)</f>
        <v>0</v>
      </c>
      <c r="BE838" s="71">
        <f>SUM('рабочая 2023 г'!BE837-'2022 г.'!BE837)</f>
        <v>0</v>
      </c>
      <c r="BF838" s="71">
        <f>SUM('рабочая 2023 г'!BF837-'2022 г.'!BF837)</f>
        <v>0</v>
      </c>
      <c r="BG838" s="71">
        <f>SUM('рабочая 2023 г'!BG837-'2022 г.'!BG837)</f>
        <v>0</v>
      </c>
      <c r="BH838" s="71">
        <f>SUM('рабочая 2023 г'!BH837-'2022 г.'!BH837)</f>
        <v>0</v>
      </c>
      <c r="BI838" s="71">
        <f>SUM('рабочая 2023 г'!BI837-'2022 г.'!BI837)</f>
        <v>0</v>
      </c>
      <c r="BJ838" s="71">
        <f>SUM('рабочая 2023 г'!BJ837-'2022 г.'!BJ837)</f>
        <v>0</v>
      </c>
      <c r="BK838" s="71">
        <f>SUM('рабочая 2023 г'!BK837-'2022 г.'!BK837)</f>
        <v>0</v>
      </c>
      <c r="BL838" s="71">
        <f>SUM('рабочая 2023 г'!BL837-'2022 г.'!BL837)</f>
        <v>0</v>
      </c>
      <c r="BM838" s="71">
        <f>SUM('рабочая 2023 г'!BM837-'2022 г.'!BM837)</f>
        <v>0</v>
      </c>
      <c r="BN838" s="71">
        <f>SUM('рабочая 2023 г'!BN837-'2022 г.'!BN837)</f>
        <v>0</v>
      </c>
      <c r="BO838" s="71">
        <f>SUM('рабочая 2023 г'!BO837-'2022 г.'!BO837)</f>
        <v>0</v>
      </c>
      <c r="BP838" s="71">
        <f>SUM('рабочая 2023 г'!BP837-'2022 г.'!BP837)</f>
        <v>0</v>
      </c>
      <c r="BQ838" s="71">
        <f t="shared" si="613"/>
        <v>0</v>
      </c>
      <c r="BR838" s="71"/>
      <c r="BS838" s="71"/>
      <c r="BT838" s="71"/>
      <c r="BU838" s="71"/>
      <c r="BV838" s="71"/>
      <c r="BW838" s="71"/>
      <c r="BX838" s="71"/>
      <c r="BY838" s="71"/>
      <c r="BZ838" s="71"/>
      <c r="CA838" s="71"/>
      <c r="CB838" s="71"/>
      <c r="CC838" s="71"/>
      <c r="CD838" s="71"/>
      <c r="CE838" s="71"/>
      <c r="CF838" s="71"/>
      <c r="CG838" s="71"/>
      <c r="CH838" s="71"/>
      <c r="CI838" s="71"/>
      <c r="CJ838" s="71"/>
      <c r="CK838" s="71"/>
      <c r="CL838" s="71"/>
      <c r="CM838" s="71"/>
      <c r="CN838" s="71"/>
      <c r="CO838" s="71"/>
      <c r="CP838" s="190">
        <f t="shared" si="608"/>
        <v>0</v>
      </c>
      <c r="CQ838" s="71"/>
      <c r="CR838" s="71"/>
      <c r="CS838" s="71"/>
      <c r="CT838" s="71"/>
      <c r="CU838" s="71"/>
      <c r="CV838" s="71"/>
      <c r="CW838" s="71"/>
      <c r="CX838" s="71"/>
      <c r="CY838" s="71"/>
      <c r="CZ838" s="71"/>
      <c r="DA838" s="71"/>
      <c r="DB838" s="190">
        <f t="shared" si="612"/>
        <v>0</v>
      </c>
      <c r="DC838" s="71">
        <f t="shared" si="605"/>
        <v>0</v>
      </c>
      <c r="DD838" s="71"/>
      <c r="DE838" s="71"/>
      <c r="DF838" s="71"/>
      <c r="DG838" s="190">
        <f t="shared" si="606"/>
        <v>0</v>
      </c>
      <c r="DH838" s="71">
        <f t="shared" si="607"/>
        <v>0</v>
      </c>
      <c r="DI838" s="71"/>
      <c r="DJ838" s="71"/>
      <c r="DK838" s="71"/>
      <c r="DL838" s="71"/>
      <c r="DM838" s="71"/>
      <c r="DN838" s="71"/>
      <c r="DO838" s="71"/>
      <c r="DP838" s="71"/>
      <c r="DQ838" s="71"/>
      <c r="DR838" s="71"/>
      <c r="DS838" s="71"/>
      <c r="DT838" s="71"/>
      <c r="DU838" s="71"/>
      <c r="DV838" s="71"/>
      <c r="DW838" s="71"/>
      <c r="DX838" s="71"/>
      <c r="DY838" s="71"/>
      <c r="DZ838" s="71"/>
      <c r="EA838" s="71"/>
      <c r="EB838" s="71"/>
      <c r="EC838" s="71"/>
      <c r="ED838" s="71"/>
      <c r="EE838" s="71"/>
      <c r="EF838" s="71"/>
      <c r="EG838" s="71"/>
      <c r="EH838" s="71"/>
      <c r="EI838" s="74"/>
      <c r="EJ838" s="74"/>
      <c r="EK838" s="74"/>
      <c r="EL838" s="74"/>
      <c r="EM838" s="74"/>
      <c r="EN838" s="74"/>
      <c r="EO838" s="74"/>
      <c r="EP838" s="74"/>
      <c r="EQ838" s="74"/>
      <c r="ER838" s="74"/>
      <c r="ES838" s="74"/>
      <c r="ET838" s="74"/>
      <c r="EU838" s="74"/>
      <c r="EV838" s="74"/>
      <c r="EW838" s="74"/>
      <c r="EX838" s="74"/>
      <c r="EY838" s="74"/>
      <c r="EZ838" s="74"/>
      <c r="FA838" s="74"/>
      <c r="FB838" s="74"/>
    </row>
    <row r="839" spans="2:158" s="69" customFormat="1">
      <c r="B839" s="76"/>
      <c r="C839" s="77" t="s">
        <v>394</v>
      </c>
      <c r="D839" s="71"/>
      <c r="E839" s="71"/>
      <c r="F839" s="71"/>
      <c r="G839" s="71"/>
      <c r="H839" s="71"/>
      <c r="I839" s="71"/>
      <c r="J839" s="71"/>
      <c r="K839" s="71"/>
      <c r="L839" s="71"/>
      <c r="M839" s="71"/>
      <c r="N839" s="71"/>
      <c r="O839" s="72"/>
      <c r="P839" s="71"/>
      <c r="Q839" s="71"/>
      <c r="R839" s="71"/>
      <c r="S839" s="71"/>
      <c r="T839" s="71"/>
      <c r="U839" s="71"/>
      <c r="V839" s="71"/>
      <c r="W839" s="71"/>
      <c r="X839" s="71"/>
      <c r="Y839" s="71">
        <f>SUM('рабочая 2023 г'!Y838-'2022 г.'!Y838)</f>
        <v>0</v>
      </c>
      <c r="Z839" s="73"/>
      <c r="AA839" s="73"/>
      <c r="AB839" s="73"/>
      <c r="AC839" s="73"/>
      <c r="AD839" s="73"/>
      <c r="AE839" s="73"/>
      <c r="AF839" s="75">
        <f t="shared" si="597"/>
        <v>0</v>
      </c>
      <c r="AG839" s="71">
        <f>SUM('рабочая 2023 г'!AG838-'2022 г.'!AG838)</f>
        <v>0</v>
      </c>
      <c r="AH839" s="71">
        <f>SUM('рабочая 2023 г'!AH838-'2022 г.'!AH838)</f>
        <v>0</v>
      </c>
      <c r="AI839" s="71">
        <f>SUM('рабочая 2023 г'!AI838-'2022 г.'!AI838)</f>
        <v>0</v>
      </c>
      <c r="AJ839" s="71">
        <f>SUM('рабочая 2023 г'!AJ838-'2022 г.'!AJ838)</f>
        <v>0</v>
      </c>
      <c r="AK839" s="71">
        <f>SUM('рабочая 2023 г'!AK838-'2022 г.'!AK838)</f>
        <v>0</v>
      </c>
      <c r="AL839" s="71">
        <f>SUM('рабочая 2023 г'!AL838-'2022 г.'!AL838)</f>
        <v>0</v>
      </c>
      <c r="AM839" s="71">
        <f>SUM('рабочая 2023 г'!AM838-'2022 г.'!AM838)</f>
        <v>0</v>
      </c>
      <c r="AN839" s="71">
        <f>SUM('рабочая 2023 г'!AN838-'2022 г.'!AN838)</f>
        <v>0</v>
      </c>
      <c r="AO839" s="71">
        <f>SUM('рабочая 2023 г'!AO838-'2022 г.'!AO838)</f>
        <v>0</v>
      </c>
      <c r="AP839" s="71">
        <f>SUM('рабочая 2023 г'!AP838-'2022 г.'!AP838)</f>
        <v>0</v>
      </c>
      <c r="AQ839" s="71">
        <f>SUM('рабочая 2023 г'!AQ838-'2022 г.'!AQ838)</f>
        <v>0</v>
      </c>
      <c r="AR839" s="71">
        <f>SUM('рабочая 2023 г'!AR838-'2022 г.'!AR838)</f>
        <v>0</v>
      </c>
      <c r="AS839" s="117">
        <f t="shared" si="602"/>
        <v>0</v>
      </c>
      <c r="AT839" s="71">
        <f>SUM('рабочая 2023 г'!AT838-'2022 г.'!AT838)</f>
        <v>0</v>
      </c>
      <c r="AU839" s="71">
        <f>SUM('рабочая 2023 г'!AU838-'2022 г.'!AU838)</f>
        <v>0</v>
      </c>
      <c r="AV839" s="71">
        <f>SUM('рабочая 2023 г'!AV838-'2022 г.'!AV838)</f>
        <v>0</v>
      </c>
      <c r="AW839" s="71">
        <f>SUM('рабочая 2023 г'!AW838-'2022 г.'!AW838)</f>
        <v>0</v>
      </c>
      <c r="AX839" s="71">
        <f>SUM('рабочая 2023 г'!AX838-'2022 г.'!AX838)</f>
        <v>0</v>
      </c>
      <c r="AY839" s="71">
        <f>SUM('рабочая 2023 г'!AY838-'2022 г.'!AY838)</f>
        <v>0</v>
      </c>
      <c r="AZ839" s="71">
        <f>SUM('рабочая 2023 г'!AZ838-'2022 г.'!AZ838)</f>
        <v>0</v>
      </c>
      <c r="BA839" s="71">
        <f>SUM('рабочая 2023 г'!BA838-'2022 г.'!BA838)</f>
        <v>0</v>
      </c>
      <c r="BB839" s="75">
        <f t="shared" si="614"/>
        <v>0</v>
      </c>
      <c r="BC839" s="71">
        <f>SUM('рабочая 2023 г'!BC838-'2022 г.'!BC838)</f>
        <v>0</v>
      </c>
      <c r="BD839" s="71">
        <f>SUM('рабочая 2023 г'!BD838-'2022 г.'!BD838)</f>
        <v>0</v>
      </c>
      <c r="BE839" s="71">
        <f>SUM('рабочая 2023 г'!BE838-'2022 г.'!BE838)</f>
        <v>0</v>
      </c>
      <c r="BF839" s="71">
        <f>SUM('рабочая 2023 г'!BF838-'2022 г.'!BF838)</f>
        <v>0</v>
      </c>
      <c r="BG839" s="71">
        <f>SUM('рабочая 2023 г'!BG838-'2022 г.'!BG838)</f>
        <v>0</v>
      </c>
      <c r="BH839" s="71">
        <f>SUM('рабочая 2023 г'!BH838-'2022 г.'!BH838)</f>
        <v>0</v>
      </c>
      <c r="BI839" s="71">
        <f>SUM('рабочая 2023 г'!BI838-'2022 г.'!BI838)</f>
        <v>0</v>
      </c>
      <c r="BJ839" s="71">
        <f>SUM('рабочая 2023 г'!BJ838-'2022 г.'!BJ838)</f>
        <v>0</v>
      </c>
      <c r="BK839" s="71">
        <f>SUM('рабочая 2023 г'!BK838-'2022 г.'!BK838)</f>
        <v>0</v>
      </c>
      <c r="BL839" s="71">
        <f>SUM('рабочая 2023 г'!BL838-'2022 г.'!BL838)</f>
        <v>0</v>
      </c>
      <c r="BM839" s="71">
        <f>SUM('рабочая 2023 г'!BM838-'2022 г.'!BM838)</f>
        <v>0</v>
      </c>
      <c r="BN839" s="71">
        <f>SUM('рабочая 2023 г'!BN838-'2022 г.'!BN838)</f>
        <v>0</v>
      </c>
      <c r="BO839" s="71">
        <f>SUM('рабочая 2023 г'!BO838-'2022 г.'!BO838)</f>
        <v>0</v>
      </c>
      <c r="BP839" s="71">
        <f>SUM('рабочая 2023 г'!BP838-'2022 г.'!BP838)</f>
        <v>0</v>
      </c>
      <c r="BQ839" s="71">
        <f t="shared" si="613"/>
        <v>0</v>
      </c>
      <c r="BR839" s="71"/>
      <c r="BS839" s="71"/>
      <c r="BT839" s="71"/>
      <c r="BU839" s="71"/>
      <c r="BV839" s="71"/>
      <c r="BW839" s="71"/>
      <c r="BX839" s="71"/>
      <c r="BY839" s="71"/>
      <c r="BZ839" s="71"/>
      <c r="CA839" s="71"/>
      <c r="CB839" s="71"/>
      <c r="CC839" s="71"/>
      <c r="CD839" s="71"/>
      <c r="CE839" s="71"/>
      <c r="CF839" s="71"/>
      <c r="CG839" s="71"/>
      <c r="CH839" s="71"/>
      <c r="CI839" s="71"/>
      <c r="CJ839" s="71"/>
      <c r="CK839" s="71"/>
      <c r="CL839" s="71"/>
      <c r="CM839" s="71"/>
      <c r="CN839" s="71"/>
      <c r="CO839" s="71"/>
      <c r="CP839" s="190">
        <f t="shared" si="608"/>
        <v>0</v>
      </c>
      <c r="CQ839" s="71"/>
      <c r="CR839" s="71"/>
      <c r="CS839" s="71"/>
      <c r="CT839" s="71"/>
      <c r="CU839" s="71"/>
      <c r="CV839" s="71"/>
      <c r="CW839" s="71"/>
      <c r="CX839" s="71"/>
      <c r="CY839" s="71"/>
      <c r="CZ839" s="71"/>
      <c r="DA839" s="71"/>
      <c r="DB839" s="190">
        <f t="shared" si="612"/>
        <v>0</v>
      </c>
      <c r="DC839" s="71">
        <f t="shared" si="605"/>
        <v>0</v>
      </c>
      <c r="DD839" s="71"/>
      <c r="DE839" s="71"/>
      <c r="DF839" s="71"/>
      <c r="DG839" s="190">
        <f t="shared" si="606"/>
        <v>0</v>
      </c>
      <c r="DH839" s="71">
        <f t="shared" si="607"/>
        <v>0</v>
      </c>
      <c r="DI839" s="71"/>
      <c r="DJ839" s="71"/>
      <c r="DK839" s="71"/>
      <c r="DL839" s="71"/>
      <c r="DM839" s="71"/>
      <c r="DN839" s="71"/>
      <c r="DO839" s="71"/>
      <c r="DP839" s="71"/>
      <c r="DQ839" s="71"/>
      <c r="DR839" s="71"/>
      <c r="DS839" s="71"/>
      <c r="DT839" s="71"/>
      <c r="DU839" s="71"/>
      <c r="DV839" s="71"/>
      <c r="DW839" s="71"/>
      <c r="DX839" s="71"/>
      <c r="DY839" s="71"/>
      <c r="DZ839" s="71"/>
      <c r="EA839" s="71"/>
      <c r="EB839" s="71"/>
      <c r="EC839" s="71"/>
      <c r="ED839" s="71"/>
      <c r="EE839" s="71"/>
      <c r="EF839" s="71"/>
      <c r="EG839" s="71"/>
      <c r="EH839" s="71"/>
      <c r="EI839" s="74"/>
      <c r="EJ839" s="74"/>
      <c r="EK839" s="74"/>
      <c r="EL839" s="74"/>
      <c r="EM839" s="74"/>
      <c r="EN839" s="74"/>
      <c r="EO839" s="74"/>
      <c r="EP839" s="74"/>
      <c r="EQ839" s="74"/>
      <c r="ER839" s="74"/>
      <c r="ES839" s="74"/>
      <c r="ET839" s="74"/>
      <c r="EU839" s="74"/>
      <c r="EV839" s="74"/>
      <c r="EW839" s="74"/>
      <c r="EX839" s="74"/>
      <c r="EY839" s="74"/>
      <c r="EZ839" s="74"/>
      <c r="FA839" s="74"/>
      <c r="FB839" s="74"/>
    </row>
    <row r="840" spans="2:158" s="69" customFormat="1">
      <c r="B840" s="76"/>
      <c r="C840" s="77" t="s">
        <v>395</v>
      </c>
      <c r="D840" s="71"/>
      <c r="E840" s="71"/>
      <c r="F840" s="71"/>
      <c r="G840" s="71"/>
      <c r="H840" s="71"/>
      <c r="I840" s="71"/>
      <c r="J840" s="71"/>
      <c r="K840" s="71"/>
      <c r="L840" s="71"/>
      <c r="M840" s="71"/>
      <c r="N840" s="71"/>
      <c r="O840" s="72"/>
      <c r="P840" s="71"/>
      <c r="Q840" s="71"/>
      <c r="R840" s="71"/>
      <c r="S840" s="71"/>
      <c r="T840" s="71"/>
      <c r="U840" s="71"/>
      <c r="V840" s="71"/>
      <c r="W840" s="71"/>
      <c r="X840" s="71"/>
      <c r="Y840" s="71">
        <f>SUM('рабочая 2023 г'!Y839-'2022 г.'!Y839)</f>
        <v>0</v>
      </c>
      <c r="Z840" s="73"/>
      <c r="AA840" s="73"/>
      <c r="AB840" s="73"/>
      <c r="AC840" s="73"/>
      <c r="AD840" s="73"/>
      <c r="AE840" s="73"/>
      <c r="AF840" s="75">
        <f t="shared" si="597"/>
        <v>0</v>
      </c>
      <c r="AG840" s="71">
        <f>SUM('рабочая 2023 г'!AG839-'2022 г.'!AG839)</f>
        <v>0</v>
      </c>
      <c r="AH840" s="71">
        <f>SUM('рабочая 2023 г'!AH839-'2022 г.'!AH839)</f>
        <v>0</v>
      </c>
      <c r="AI840" s="71">
        <f>SUM('рабочая 2023 г'!AI839-'2022 г.'!AI839)</f>
        <v>0</v>
      </c>
      <c r="AJ840" s="71">
        <f>SUM('рабочая 2023 г'!AJ839-'2022 г.'!AJ839)</f>
        <v>0</v>
      </c>
      <c r="AK840" s="71">
        <f>SUM('рабочая 2023 г'!AK839-'2022 г.'!AK839)</f>
        <v>0</v>
      </c>
      <c r="AL840" s="71">
        <f>SUM('рабочая 2023 г'!AL839-'2022 г.'!AL839)</f>
        <v>0</v>
      </c>
      <c r="AM840" s="71">
        <f>SUM('рабочая 2023 г'!AM839-'2022 г.'!AM839)</f>
        <v>0</v>
      </c>
      <c r="AN840" s="71">
        <f>SUM('рабочая 2023 г'!AN839-'2022 г.'!AN839)</f>
        <v>0</v>
      </c>
      <c r="AO840" s="71">
        <f>SUM('рабочая 2023 г'!AO839-'2022 г.'!AO839)</f>
        <v>0</v>
      </c>
      <c r="AP840" s="71">
        <f>SUM('рабочая 2023 г'!AP839-'2022 г.'!AP839)</f>
        <v>0</v>
      </c>
      <c r="AQ840" s="71">
        <f>SUM('рабочая 2023 г'!AQ839-'2022 г.'!AQ839)</f>
        <v>0</v>
      </c>
      <c r="AR840" s="71">
        <f>SUM('рабочая 2023 г'!AR839-'2022 г.'!AR839)</f>
        <v>0</v>
      </c>
      <c r="AS840" s="117">
        <f t="shared" si="602"/>
        <v>0</v>
      </c>
      <c r="AT840" s="71">
        <f>SUM('рабочая 2023 г'!AT839-'2022 г.'!AT839)</f>
        <v>0</v>
      </c>
      <c r="AU840" s="71">
        <f>SUM('рабочая 2023 г'!AU839-'2022 г.'!AU839)</f>
        <v>0</v>
      </c>
      <c r="AV840" s="71">
        <f>SUM('рабочая 2023 г'!AV839-'2022 г.'!AV839)</f>
        <v>0</v>
      </c>
      <c r="AW840" s="71">
        <f>SUM('рабочая 2023 г'!AW839-'2022 г.'!AW839)</f>
        <v>0</v>
      </c>
      <c r="AX840" s="71">
        <f>SUM('рабочая 2023 г'!AX839-'2022 г.'!AX839)</f>
        <v>0</v>
      </c>
      <c r="AY840" s="71">
        <f>SUM('рабочая 2023 г'!AY839-'2022 г.'!AY839)</f>
        <v>0</v>
      </c>
      <c r="AZ840" s="71">
        <f>SUM('рабочая 2023 г'!AZ839-'2022 г.'!AZ839)</f>
        <v>0</v>
      </c>
      <c r="BA840" s="71">
        <f>SUM('рабочая 2023 г'!BA839-'2022 г.'!BA839)</f>
        <v>0</v>
      </c>
      <c r="BB840" s="75">
        <f t="shared" si="614"/>
        <v>0</v>
      </c>
      <c r="BC840" s="71">
        <f>SUM('рабочая 2023 г'!BC839-'2022 г.'!BC839)</f>
        <v>0</v>
      </c>
      <c r="BD840" s="71">
        <f>SUM('рабочая 2023 г'!BD839-'2022 г.'!BD839)</f>
        <v>0</v>
      </c>
      <c r="BE840" s="71">
        <f>SUM('рабочая 2023 г'!BE839-'2022 г.'!BE839)</f>
        <v>0</v>
      </c>
      <c r="BF840" s="71">
        <f>SUM('рабочая 2023 г'!BF839-'2022 г.'!BF839)</f>
        <v>0</v>
      </c>
      <c r="BG840" s="71">
        <f>SUM('рабочая 2023 г'!BG839-'2022 г.'!BG839)</f>
        <v>0</v>
      </c>
      <c r="BH840" s="71">
        <f>SUM('рабочая 2023 г'!BH839-'2022 г.'!BH839)</f>
        <v>0</v>
      </c>
      <c r="BI840" s="71">
        <f>SUM('рабочая 2023 г'!BI839-'2022 г.'!BI839)</f>
        <v>0</v>
      </c>
      <c r="BJ840" s="71">
        <f>SUM('рабочая 2023 г'!BJ839-'2022 г.'!BJ839)</f>
        <v>0</v>
      </c>
      <c r="BK840" s="71">
        <f>SUM('рабочая 2023 г'!BK839-'2022 г.'!BK839)</f>
        <v>0</v>
      </c>
      <c r="BL840" s="71">
        <f>SUM('рабочая 2023 г'!BL839-'2022 г.'!BL839)</f>
        <v>0</v>
      </c>
      <c r="BM840" s="71">
        <f>SUM('рабочая 2023 г'!BM839-'2022 г.'!BM839)</f>
        <v>0</v>
      </c>
      <c r="BN840" s="71">
        <f>SUM('рабочая 2023 г'!BN839-'2022 г.'!BN839)</f>
        <v>0</v>
      </c>
      <c r="BO840" s="71">
        <f>SUM('рабочая 2023 г'!BO839-'2022 г.'!BO839)</f>
        <v>0</v>
      </c>
      <c r="BP840" s="71">
        <f>SUM('рабочая 2023 г'!BP839-'2022 г.'!BP839)</f>
        <v>0</v>
      </c>
      <c r="BQ840" s="71">
        <f t="shared" si="613"/>
        <v>0</v>
      </c>
      <c r="BR840" s="71"/>
      <c r="BS840" s="71"/>
      <c r="BT840" s="71"/>
      <c r="BU840" s="71"/>
      <c r="BV840" s="71"/>
      <c r="BW840" s="71"/>
      <c r="BX840" s="71"/>
      <c r="BY840" s="71"/>
      <c r="BZ840" s="71"/>
      <c r="CA840" s="71"/>
      <c r="CB840" s="71"/>
      <c r="CC840" s="71"/>
      <c r="CD840" s="71"/>
      <c r="CE840" s="71"/>
      <c r="CF840" s="71"/>
      <c r="CG840" s="71"/>
      <c r="CH840" s="71"/>
      <c r="CI840" s="71"/>
      <c r="CJ840" s="71"/>
      <c r="CK840" s="71"/>
      <c r="CL840" s="71"/>
      <c r="CM840" s="71"/>
      <c r="CN840" s="71"/>
      <c r="CO840" s="71"/>
      <c r="CP840" s="190">
        <f t="shared" si="608"/>
        <v>0</v>
      </c>
      <c r="CQ840" s="71"/>
      <c r="CR840" s="71"/>
      <c r="CS840" s="71"/>
      <c r="CT840" s="71"/>
      <c r="CU840" s="71"/>
      <c r="CV840" s="71"/>
      <c r="CW840" s="71"/>
      <c r="CX840" s="71"/>
      <c r="CY840" s="71"/>
      <c r="CZ840" s="71"/>
      <c r="DA840" s="71"/>
      <c r="DB840" s="190">
        <f t="shared" si="612"/>
        <v>0</v>
      </c>
      <c r="DC840" s="71">
        <f t="shared" si="605"/>
        <v>0</v>
      </c>
      <c r="DD840" s="71"/>
      <c r="DE840" s="71"/>
      <c r="DF840" s="71"/>
      <c r="DG840" s="190">
        <f t="shared" si="606"/>
        <v>0</v>
      </c>
      <c r="DH840" s="71">
        <f t="shared" si="607"/>
        <v>0</v>
      </c>
      <c r="DI840" s="71"/>
      <c r="DJ840" s="71"/>
      <c r="DK840" s="71"/>
      <c r="DL840" s="71"/>
      <c r="DM840" s="71"/>
      <c r="DN840" s="71"/>
      <c r="DO840" s="71"/>
      <c r="DP840" s="71"/>
      <c r="DQ840" s="71"/>
      <c r="DR840" s="71"/>
      <c r="DS840" s="71"/>
      <c r="DT840" s="71"/>
      <c r="DU840" s="71"/>
      <c r="DV840" s="71"/>
      <c r="DW840" s="71"/>
      <c r="DX840" s="71"/>
      <c r="DY840" s="71"/>
      <c r="DZ840" s="71"/>
      <c r="EA840" s="71"/>
      <c r="EB840" s="71"/>
      <c r="EC840" s="71"/>
      <c r="ED840" s="71"/>
      <c r="EE840" s="71"/>
      <c r="EF840" s="71"/>
      <c r="EG840" s="71"/>
      <c r="EH840" s="71"/>
      <c r="EI840" s="74"/>
      <c r="EJ840" s="74"/>
      <c r="EK840" s="74"/>
      <c r="EL840" s="74"/>
      <c r="EM840" s="74"/>
      <c r="EN840" s="74"/>
      <c r="EO840" s="74"/>
      <c r="EP840" s="74"/>
      <c r="EQ840" s="74"/>
      <c r="ER840" s="74"/>
      <c r="ES840" s="74"/>
      <c r="ET840" s="74"/>
      <c r="EU840" s="74"/>
      <c r="EV840" s="74"/>
      <c r="EW840" s="74"/>
      <c r="EX840" s="74"/>
      <c r="EY840" s="74"/>
      <c r="EZ840" s="74"/>
      <c r="FA840" s="74"/>
      <c r="FB840" s="74"/>
    </row>
    <row r="841" spans="2:158" s="69" customFormat="1">
      <c r="B841" s="76"/>
      <c r="C841" s="77" t="s">
        <v>396</v>
      </c>
      <c r="D841" s="71"/>
      <c r="E841" s="71"/>
      <c r="F841" s="71"/>
      <c r="G841" s="71"/>
      <c r="H841" s="71"/>
      <c r="I841" s="71"/>
      <c r="J841" s="71"/>
      <c r="K841" s="71"/>
      <c r="L841" s="71"/>
      <c r="M841" s="71"/>
      <c r="N841" s="71"/>
      <c r="O841" s="72"/>
      <c r="P841" s="71"/>
      <c r="Q841" s="71"/>
      <c r="R841" s="71"/>
      <c r="S841" s="71"/>
      <c r="T841" s="71"/>
      <c r="U841" s="71"/>
      <c r="V841" s="71"/>
      <c r="W841" s="71"/>
      <c r="X841" s="71"/>
      <c r="Y841" s="71">
        <f>SUM('рабочая 2023 г'!Y840-'2022 г.'!Y840)</f>
        <v>0</v>
      </c>
      <c r="Z841" s="73"/>
      <c r="AA841" s="73"/>
      <c r="AB841" s="73"/>
      <c r="AC841" s="73"/>
      <c r="AD841" s="73"/>
      <c r="AE841" s="73"/>
      <c r="AF841" s="75">
        <f t="shared" si="597"/>
        <v>0</v>
      </c>
      <c r="AG841" s="71">
        <f>SUM('рабочая 2023 г'!AG840-'2022 г.'!AG840)</f>
        <v>0</v>
      </c>
      <c r="AH841" s="71">
        <f>SUM('рабочая 2023 г'!AH840-'2022 г.'!AH840)</f>
        <v>0</v>
      </c>
      <c r="AI841" s="71">
        <f>SUM('рабочая 2023 г'!AI840-'2022 г.'!AI840)</f>
        <v>0</v>
      </c>
      <c r="AJ841" s="71">
        <f>SUM('рабочая 2023 г'!AJ840-'2022 г.'!AJ840)</f>
        <v>0</v>
      </c>
      <c r="AK841" s="71">
        <f>SUM('рабочая 2023 г'!AK840-'2022 г.'!AK840)</f>
        <v>0</v>
      </c>
      <c r="AL841" s="71">
        <f>SUM('рабочая 2023 г'!AL840-'2022 г.'!AL840)</f>
        <v>0</v>
      </c>
      <c r="AM841" s="71">
        <f>SUM('рабочая 2023 г'!AM840-'2022 г.'!AM840)</f>
        <v>0</v>
      </c>
      <c r="AN841" s="71">
        <f>SUM('рабочая 2023 г'!AN840-'2022 г.'!AN840)</f>
        <v>0</v>
      </c>
      <c r="AO841" s="71">
        <f>SUM('рабочая 2023 г'!AO840-'2022 г.'!AO840)</f>
        <v>0</v>
      </c>
      <c r="AP841" s="71">
        <f>SUM('рабочая 2023 г'!AP840-'2022 г.'!AP840)</f>
        <v>0</v>
      </c>
      <c r="AQ841" s="71">
        <f>SUM('рабочая 2023 г'!AQ840-'2022 г.'!AQ840)</f>
        <v>0</v>
      </c>
      <c r="AR841" s="71">
        <f>SUM('рабочая 2023 г'!AR840-'2022 г.'!AR840)</f>
        <v>0</v>
      </c>
      <c r="AS841" s="117">
        <f t="shared" si="602"/>
        <v>0</v>
      </c>
      <c r="AT841" s="71">
        <f>SUM('рабочая 2023 г'!AT840-'2022 г.'!AT840)</f>
        <v>0</v>
      </c>
      <c r="AU841" s="71">
        <f>SUM('рабочая 2023 г'!AU840-'2022 г.'!AU840)</f>
        <v>0</v>
      </c>
      <c r="AV841" s="71">
        <f>SUM('рабочая 2023 г'!AV840-'2022 г.'!AV840)</f>
        <v>0</v>
      </c>
      <c r="AW841" s="71">
        <f>SUM('рабочая 2023 г'!AW840-'2022 г.'!AW840)</f>
        <v>0</v>
      </c>
      <c r="AX841" s="71">
        <f>SUM('рабочая 2023 г'!AX840-'2022 г.'!AX840)</f>
        <v>0</v>
      </c>
      <c r="AY841" s="71">
        <f>SUM('рабочая 2023 г'!AY840-'2022 г.'!AY840)</f>
        <v>0</v>
      </c>
      <c r="AZ841" s="71">
        <f>SUM('рабочая 2023 г'!AZ840-'2022 г.'!AZ840)</f>
        <v>0</v>
      </c>
      <c r="BA841" s="71">
        <f>SUM('рабочая 2023 г'!BA840-'2022 г.'!BA840)</f>
        <v>0</v>
      </c>
      <c r="BB841" s="75">
        <f t="shared" si="614"/>
        <v>0</v>
      </c>
      <c r="BC841" s="71">
        <f>SUM('рабочая 2023 г'!BC840-'2022 г.'!BC840)</f>
        <v>0</v>
      </c>
      <c r="BD841" s="71">
        <f>SUM('рабочая 2023 г'!BD840-'2022 г.'!BD840)</f>
        <v>0</v>
      </c>
      <c r="BE841" s="71">
        <f>SUM('рабочая 2023 г'!BE840-'2022 г.'!BE840)</f>
        <v>0</v>
      </c>
      <c r="BF841" s="71">
        <f>SUM('рабочая 2023 г'!BF840-'2022 г.'!BF840)</f>
        <v>0</v>
      </c>
      <c r="BG841" s="71">
        <f>SUM('рабочая 2023 г'!BG840-'2022 г.'!BG840)</f>
        <v>0</v>
      </c>
      <c r="BH841" s="71">
        <f>SUM('рабочая 2023 г'!BH840-'2022 г.'!BH840)</f>
        <v>0</v>
      </c>
      <c r="BI841" s="71">
        <f>SUM('рабочая 2023 г'!BI840-'2022 г.'!BI840)</f>
        <v>0</v>
      </c>
      <c r="BJ841" s="71">
        <f>SUM('рабочая 2023 г'!BJ840-'2022 г.'!BJ840)</f>
        <v>0</v>
      </c>
      <c r="BK841" s="71">
        <f>SUM('рабочая 2023 г'!BK840-'2022 г.'!BK840)</f>
        <v>0</v>
      </c>
      <c r="BL841" s="71">
        <f>SUM('рабочая 2023 г'!BL840-'2022 г.'!BL840)</f>
        <v>0</v>
      </c>
      <c r="BM841" s="71">
        <f>SUM('рабочая 2023 г'!BM840-'2022 г.'!BM840)</f>
        <v>0</v>
      </c>
      <c r="BN841" s="71">
        <f>SUM('рабочая 2023 г'!BN840-'2022 г.'!BN840)</f>
        <v>0</v>
      </c>
      <c r="BO841" s="71">
        <f>SUM('рабочая 2023 г'!BO840-'2022 г.'!BO840)</f>
        <v>0</v>
      </c>
      <c r="BP841" s="71">
        <f>SUM('рабочая 2023 г'!BP840-'2022 г.'!BP840)</f>
        <v>0</v>
      </c>
      <c r="BQ841" s="71">
        <f t="shared" si="613"/>
        <v>0</v>
      </c>
      <c r="BR841" s="71"/>
      <c r="BS841" s="71"/>
      <c r="BT841" s="71"/>
      <c r="BU841" s="71"/>
      <c r="BV841" s="71"/>
      <c r="BW841" s="71"/>
      <c r="BX841" s="71"/>
      <c r="BY841" s="71"/>
      <c r="BZ841" s="71"/>
      <c r="CA841" s="71"/>
      <c r="CB841" s="71"/>
      <c r="CC841" s="71"/>
      <c r="CD841" s="71"/>
      <c r="CE841" s="71"/>
      <c r="CF841" s="71"/>
      <c r="CG841" s="71"/>
      <c r="CH841" s="71"/>
      <c r="CI841" s="71"/>
      <c r="CJ841" s="71"/>
      <c r="CK841" s="71"/>
      <c r="CL841" s="71"/>
      <c r="CM841" s="71"/>
      <c r="CN841" s="71"/>
      <c r="CO841" s="71"/>
      <c r="CP841" s="190">
        <f t="shared" si="608"/>
        <v>0</v>
      </c>
      <c r="CQ841" s="71"/>
      <c r="CR841" s="71"/>
      <c r="CS841" s="71"/>
      <c r="CT841" s="71"/>
      <c r="CU841" s="71"/>
      <c r="CV841" s="71"/>
      <c r="CW841" s="71"/>
      <c r="CX841" s="71"/>
      <c r="CY841" s="71"/>
      <c r="CZ841" s="71"/>
      <c r="DA841" s="71"/>
      <c r="DB841" s="190">
        <f t="shared" si="612"/>
        <v>0</v>
      </c>
      <c r="DC841" s="71">
        <f t="shared" si="605"/>
        <v>0</v>
      </c>
      <c r="DD841" s="71"/>
      <c r="DE841" s="71"/>
      <c r="DF841" s="71"/>
      <c r="DG841" s="190">
        <f t="shared" si="606"/>
        <v>0</v>
      </c>
      <c r="DH841" s="71">
        <f t="shared" si="607"/>
        <v>0</v>
      </c>
      <c r="DI841" s="71"/>
      <c r="DJ841" s="71"/>
      <c r="DK841" s="71"/>
      <c r="DL841" s="71"/>
      <c r="DM841" s="71"/>
      <c r="DN841" s="71"/>
      <c r="DO841" s="71"/>
      <c r="DP841" s="71"/>
      <c r="DQ841" s="71"/>
      <c r="DR841" s="71"/>
      <c r="DS841" s="71"/>
      <c r="DT841" s="71"/>
      <c r="DU841" s="71"/>
      <c r="DV841" s="71"/>
      <c r="DW841" s="71"/>
      <c r="DX841" s="71"/>
      <c r="DY841" s="71"/>
      <c r="DZ841" s="71"/>
      <c r="EA841" s="71"/>
      <c r="EB841" s="71"/>
      <c r="EC841" s="71"/>
      <c r="ED841" s="71"/>
      <c r="EE841" s="71"/>
      <c r="EF841" s="71"/>
      <c r="EG841" s="71"/>
      <c r="EH841" s="71"/>
      <c r="EI841" s="74"/>
      <c r="EJ841" s="74"/>
      <c r="EK841" s="74"/>
      <c r="EL841" s="74"/>
      <c r="EM841" s="74"/>
      <c r="EN841" s="74"/>
      <c r="EO841" s="74"/>
      <c r="EP841" s="74"/>
      <c r="EQ841" s="74"/>
      <c r="ER841" s="74"/>
      <c r="ES841" s="74"/>
      <c r="ET841" s="74"/>
      <c r="EU841" s="74"/>
      <c r="EV841" s="74"/>
      <c r="EW841" s="74"/>
      <c r="EX841" s="74"/>
      <c r="EY841" s="74"/>
      <c r="EZ841" s="74"/>
      <c r="FA841" s="74"/>
      <c r="FB841" s="74"/>
    </row>
    <row r="842" spans="2:158" s="69" customFormat="1">
      <c r="B842" s="76"/>
      <c r="C842" s="77" t="s">
        <v>397</v>
      </c>
      <c r="D842" s="71"/>
      <c r="E842" s="71"/>
      <c r="F842" s="71"/>
      <c r="G842" s="71"/>
      <c r="H842" s="71"/>
      <c r="I842" s="71"/>
      <c r="J842" s="71"/>
      <c r="K842" s="71"/>
      <c r="L842" s="71"/>
      <c r="M842" s="71"/>
      <c r="N842" s="71"/>
      <c r="O842" s="72"/>
      <c r="P842" s="71"/>
      <c r="Q842" s="71"/>
      <c r="R842" s="71"/>
      <c r="S842" s="71"/>
      <c r="T842" s="71"/>
      <c r="U842" s="71"/>
      <c r="V842" s="71"/>
      <c r="W842" s="71"/>
      <c r="X842" s="71"/>
      <c r="Y842" s="71">
        <f>SUM('рабочая 2023 г'!Y841-'2022 г.'!Y841)</f>
        <v>0</v>
      </c>
      <c r="Z842" s="73"/>
      <c r="AA842" s="73"/>
      <c r="AB842" s="73"/>
      <c r="AC842" s="73"/>
      <c r="AD842" s="73"/>
      <c r="AE842" s="73"/>
      <c r="AF842" s="75">
        <f t="shared" si="597"/>
        <v>0</v>
      </c>
      <c r="AG842" s="71">
        <f>SUM('рабочая 2023 г'!AG841-'2022 г.'!AG841)</f>
        <v>0</v>
      </c>
      <c r="AH842" s="71">
        <f>SUM('рабочая 2023 г'!AH841-'2022 г.'!AH841)</f>
        <v>0</v>
      </c>
      <c r="AI842" s="71">
        <f>SUM('рабочая 2023 г'!AI841-'2022 г.'!AI841)</f>
        <v>0</v>
      </c>
      <c r="AJ842" s="71">
        <f>SUM('рабочая 2023 г'!AJ841-'2022 г.'!AJ841)</f>
        <v>0</v>
      </c>
      <c r="AK842" s="71">
        <f>SUM('рабочая 2023 г'!AK841-'2022 г.'!AK841)</f>
        <v>0</v>
      </c>
      <c r="AL842" s="71">
        <f>SUM('рабочая 2023 г'!AL841-'2022 г.'!AL841)</f>
        <v>0</v>
      </c>
      <c r="AM842" s="71">
        <f>SUM('рабочая 2023 г'!AM841-'2022 г.'!AM841)</f>
        <v>0</v>
      </c>
      <c r="AN842" s="71">
        <f>SUM('рабочая 2023 г'!AN841-'2022 г.'!AN841)</f>
        <v>0</v>
      </c>
      <c r="AO842" s="71">
        <f>SUM('рабочая 2023 г'!AO841-'2022 г.'!AO841)</f>
        <v>0</v>
      </c>
      <c r="AP842" s="71">
        <f>SUM('рабочая 2023 г'!AP841-'2022 г.'!AP841)</f>
        <v>0</v>
      </c>
      <c r="AQ842" s="71">
        <f>SUM('рабочая 2023 г'!AQ841-'2022 г.'!AQ841)</f>
        <v>0</v>
      </c>
      <c r="AR842" s="71">
        <f>SUM('рабочая 2023 г'!AR841-'2022 г.'!AR841)</f>
        <v>0</v>
      </c>
      <c r="AS842" s="117">
        <f t="shared" si="602"/>
        <v>0</v>
      </c>
      <c r="AT842" s="71">
        <f>SUM('рабочая 2023 г'!AT841-'2022 г.'!AT841)</f>
        <v>0</v>
      </c>
      <c r="AU842" s="71">
        <f>SUM('рабочая 2023 г'!AU841-'2022 г.'!AU841)</f>
        <v>0</v>
      </c>
      <c r="AV842" s="71">
        <f>SUM('рабочая 2023 г'!AV841-'2022 г.'!AV841)</f>
        <v>0</v>
      </c>
      <c r="AW842" s="71">
        <f>SUM('рабочая 2023 г'!AW841-'2022 г.'!AW841)</f>
        <v>0</v>
      </c>
      <c r="AX842" s="71">
        <f>SUM('рабочая 2023 г'!AX841-'2022 г.'!AX841)</f>
        <v>0</v>
      </c>
      <c r="AY842" s="71">
        <f>SUM('рабочая 2023 г'!AY841-'2022 г.'!AY841)</f>
        <v>0</v>
      </c>
      <c r="AZ842" s="71">
        <f>SUM('рабочая 2023 г'!AZ841-'2022 г.'!AZ841)</f>
        <v>0</v>
      </c>
      <c r="BA842" s="71">
        <f>SUM('рабочая 2023 г'!BA841-'2022 г.'!BA841)</f>
        <v>0</v>
      </c>
      <c r="BB842" s="75">
        <f t="shared" si="614"/>
        <v>0</v>
      </c>
      <c r="BC842" s="71">
        <f>SUM('рабочая 2023 г'!BC841-'2022 г.'!BC841)</f>
        <v>0</v>
      </c>
      <c r="BD842" s="71">
        <f>SUM('рабочая 2023 г'!BD841-'2022 г.'!BD841)</f>
        <v>0</v>
      </c>
      <c r="BE842" s="71">
        <f>SUM('рабочая 2023 г'!BE841-'2022 г.'!BE841)</f>
        <v>0</v>
      </c>
      <c r="BF842" s="71">
        <f>SUM('рабочая 2023 г'!BF841-'2022 г.'!BF841)</f>
        <v>0</v>
      </c>
      <c r="BG842" s="71">
        <f>SUM('рабочая 2023 г'!BG841-'2022 г.'!BG841)</f>
        <v>0</v>
      </c>
      <c r="BH842" s="71">
        <f>SUM('рабочая 2023 г'!BH841-'2022 г.'!BH841)</f>
        <v>0</v>
      </c>
      <c r="BI842" s="71">
        <f>SUM('рабочая 2023 г'!BI841-'2022 г.'!BI841)</f>
        <v>0</v>
      </c>
      <c r="BJ842" s="71">
        <f>SUM('рабочая 2023 г'!BJ841-'2022 г.'!BJ841)</f>
        <v>0</v>
      </c>
      <c r="BK842" s="71">
        <f>SUM('рабочая 2023 г'!BK841-'2022 г.'!BK841)</f>
        <v>0</v>
      </c>
      <c r="BL842" s="71">
        <f>SUM('рабочая 2023 г'!BL841-'2022 г.'!BL841)</f>
        <v>0</v>
      </c>
      <c r="BM842" s="71">
        <f>SUM('рабочая 2023 г'!BM841-'2022 г.'!BM841)</f>
        <v>0</v>
      </c>
      <c r="BN842" s="71">
        <f>SUM('рабочая 2023 г'!BN841-'2022 г.'!BN841)</f>
        <v>0</v>
      </c>
      <c r="BO842" s="71">
        <f>SUM('рабочая 2023 г'!BO841-'2022 г.'!BO841)</f>
        <v>0</v>
      </c>
      <c r="BP842" s="71">
        <f>SUM('рабочая 2023 г'!BP841-'2022 г.'!BP841)</f>
        <v>0</v>
      </c>
      <c r="BQ842" s="71">
        <f t="shared" si="613"/>
        <v>0</v>
      </c>
      <c r="BR842" s="71"/>
      <c r="BS842" s="71"/>
      <c r="BT842" s="71"/>
      <c r="BU842" s="71"/>
      <c r="BV842" s="71"/>
      <c r="BW842" s="71"/>
      <c r="BX842" s="71"/>
      <c r="BY842" s="71"/>
      <c r="BZ842" s="71"/>
      <c r="CA842" s="71"/>
      <c r="CB842" s="71"/>
      <c r="CC842" s="71"/>
      <c r="CD842" s="71"/>
      <c r="CE842" s="71"/>
      <c r="CF842" s="71"/>
      <c r="CG842" s="71"/>
      <c r="CH842" s="71"/>
      <c r="CI842" s="71"/>
      <c r="CJ842" s="71"/>
      <c r="CK842" s="71"/>
      <c r="CL842" s="71"/>
      <c r="CM842" s="71"/>
      <c r="CN842" s="71"/>
      <c r="CO842" s="71"/>
      <c r="CP842" s="190">
        <f t="shared" si="608"/>
        <v>0</v>
      </c>
      <c r="CQ842" s="71"/>
      <c r="CR842" s="71"/>
      <c r="CS842" s="71"/>
      <c r="CT842" s="71"/>
      <c r="CU842" s="71"/>
      <c r="CV842" s="71"/>
      <c r="CW842" s="71"/>
      <c r="CX842" s="71"/>
      <c r="CY842" s="71"/>
      <c r="CZ842" s="71"/>
      <c r="DA842" s="71"/>
      <c r="DB842" s="190">
        <f t="shared" si="612"/>
        <v>0</v>
      </c>
      <c r="DC842" s="71">
        <f t="shared" si="605"/>
        <v>0</v>
      </c>
      <c r="DD842" s="71"/>
      <c r="DE842" s="71"/>
      <c r="DF842" s="71"/>
      <c r="DG842" s="190">
        <f t="shared" si="606"/>
        <v>0</v>
      </c>
      <c r="DH842" s="71">
        <f t="shared" si="607"/>
        <v>0</v>
      </c>
      <c r="DI842" s="71"/>
      <c r="DJ842" s="71"/>
      <c r="DK842" s="71"/>
      <c r="DL842" s="71"/>
      <c r="DM842" s="71"/>
      <c r="DN842" s="71"/>
      <c r="DO842" s="71"/>
      <c r="DP842" s="71"/>
      <c r="DQ842" s="71"/>
      <c r="DR842" s="71"/>
      <c r="DS842" s="71"/>
      <c r="DT842" s="71"/>
      <c r="DU842" s="71"/>
      <c r="DV842" s="71"/>
      <c r="DW842" s="71"/>
      <c r="DX842" s="71"/>
      <c r="DY842" s="71"/>
      <c r="DZ842" s="71"/>
      <c r="EA842" s="71"/>
      <c r="EB842" s="71"/>
      <c r="EC842" s="71"/>
      <c r="ED842" s="71"/>
      <c r="EE842" s="71"/>
      <c r="EF842" s="71"/>
      <c r="EG842" s="71"/>
      <c r="EH842" s="71"/>
      <c r="EI842" s="74"/>
      <c r="EJ842" s="74"/>
      <c r="EK842" s="74"/>
      <c r="EL842" s="74"/>
      <c r="EM842" s="74"/>
      <c r="EN842" s="74"/>
      <c r="EO842" s="74"/>
      <c r="EP842" s="74"/>
      <c r="EQ842" s="74"/>
      <c r="ER842" s="74"/>
      <c r="ES842" s="74"/>
      <c r="ET842" s="74"/>
      <c r="EU842" s="74"/>
      <c r="EV842" s="74"/>
      <c r="EW842" s="74"/>
      <c r="EX842" s="74"/>
      <c r="EY842" s="74"/>
      <c r="EZ842" s="74"/>
      <c r="FA842" s="74"/>
      <c r="FB842" s="74"/>
    </row>
    <row r="843" spans="2:158" s="69" customFormat="1">
      <c r="B843" s="76"/>
      <c r="C843" s="77" t="s">
        <v>398</v>
      </c>
      <c r="D843" s="71"/>
      <c r="E843" s="71"/>
      <c r="F843" s="71"/>
      <c r="G843" s="71"/>
      <c r="H843" s="71"/>
      <c r="I843" s="71"/>
      <c r="J843" s="71"/>
      <c r="K843" s="71"/>
      <c r="L843" s="71"/>
      <c r="M843" s="71"/>
      <c r="N843" s="71"/>
      <c r="O843" s="72"/>
      <c r="P843" s="71"/>
      <c r="Q843" s="71"/>
      <c r="R843" s="71"/>
      <c r="S843" s="71"/>
      <c r="T843" s="71"/>
      <c r="U843" s="71"/>
      <c r="V843" s="71"/>
      <c r="W843" s="71"/>
      <c r="X843" s="71"/>
      <c r="Y843" s="71">
        <f>SUM('рабочая 2023 г'!Y842-'2022 г.'!Y842)</f>
        <v>0</v>
      </c>
      <c r="Z843" s="73"/>
      <c r="AA843" s="73"/>
      <c r="AB843" s="73"/>
      <c r="AC843" s="73"/>
      <c r="AD843" s="73"/>
      <c r="AE843" s="73"/>
      <c r="AF843" s="75">
        <f t="shared" si="597"/>
        <v>0</v>
      </c>
      <c r="AG843" s="71">
        <f>SUM('рабочая 2023 г'!AG842-'2022 г.'!AG842)</f>
        <v>0</v>
      </c>
      <c r="AH843" s="71">
        <f>SUM('рабочая 2023 г'!AH842-'2022 г.'!AH842)</f>
        <v>0</v>
      </c>
      <c r="AI843" s="71">
        <f>SUM('рабочая 2023 г'!AI842-'2022 г.'!AI842)</f>
        <v>0</v>
      </c>
      <c r="AJ843" s="71">
        <f>SUM('рабочая 2023 г'!AJ842-'2022 г.'!AJ842)</f>
        <v>0</v>
      </c>
      <c r="AK843" s="71">
        <f>SUM('рабочая 2023 г'!AK842-'2022 г.'!AK842)</f>
        <v>0</v>
      </c>
      <c r="AL843" s="71">
        <f>SUM('рабочая 2023 г'!AL842-'2022 г.'!AL842)</f>
        <v>0</v>
      </c>
      <c r="AM843" s="71">
        <f>SUM('рабочая 2023 г'!AM842-'2022 г.'!AM842)</f>
        <v>0</v>
      </c>
      <c r="AN843" s="71">
        <f>SUM('рабочая 2023 г'!AN842-'2022 г.'!AN842)</f>
        <v>0</v>
      </c>
      <c r="AO843" s="71">
        <f>SUM('рабочая 2023 г'!AO842-'2022 г.'!AO842)</f>
        <v>0</v>
      </c>
      <c r="AP843" s="71">
        <f>SUM('рабочая 2023 г'!AP842-'2022 г.'!AP842)</f>
        <v>0</v>
      </c>
      <c r="AQ843" s="71">
        <f>SUM('рабочая 2023 г'!AQ842-'2022 г.'!AQ842)</f>
        <v>0</v>
      </c>
      <c r="AR843" s="71">
        <f>SUM('рабочая 2023 г'!AR842-'2022 г.'!AR842)</f>
        <v>0</v>
      </c>
      <c r="AS843" s="117">
        <f t="shared" si="602"/>
        <v>0</v>
      </c>
      <c r="AT843" s="71">
        <f>SUM('рабочая 2023 г'!AT842-'2022 г.'!AT842)</f>
        <v>0</v>
      </c>
      <c r="AU843" s="71">
        <f>SUM('рабочая 2023 г'!AU842-'2022 г.'!AU842)</f>
        <v>0</v>
      </c>
      <c r="AV843" s="71">
        <f>SUM('рабочая 2023 г'!AV842-'2022 г.'!AV842)</f>
        <v>0</v>
      </c>
      <c r="AW843" s="71">
        <f>SUM('рабочая 2023 г'!AW842-'2022 г.'!AW842)</f>
        <v>0</v>
      </c>
      <c r="AX843" s="71">
        <f>SUM('рабочая 2023 г'!AX842-'2022 г.'!AX842)</f>
        <v>0</v>
      </c>
      <c r="AY843" s="71">
        <f>SUM('рабочая 2023 г'!AY842-'2022 г.'!AY842)</f>
        <v>0</v>
      </c>
      <c r="AZ843" s="71">
        <f>SUM('рабочая 2023 г'!AZ842-'2022 г.'!AZ842)</f>
        <v>0</v>
      </c>
      <c r="BA843" s="71">
        <f>SUM('рабочая 2023 г'!BA842-'2022 г.'!BA842)</f>
        <v>0</v>
      </c>
      <c r="BB843" s="75">
        <f t="shared" si="614"/>
        <v>0</v>
      </c>
      <c r="BC843" s="71">
        <f>SUM('рабочая 2023 г'!BC842-'2022 г.'!BC842)</f>
        <v>0</v>
      </c>
      <c r="BD843" s="71">
        <f>SUM('рабочая 2023 г'!BD842-'2022 г.'!BD842)</f>
        <v>0</v>
      </c>
      <c r="BE843" s="71">
        <f>SUM('рабочая 2023 г'!BE842-'2022 г.'!BE842)</f>
        <v>0</v>
      </c>
      <c r="BF843" s="71">
        <f>SUM('рабочая 2023 г'!BF842-'2022 г.'!BF842)</f>
        <v>0</v>
      </c>
      <c r="BG843" s="71">
        <f>SUM('рабочая 2023 г'!BG842-'2022 г.'!BG842)</f>
        <v>0</v>
      </c>
      <c r="BH843" s="71">
        <f>SUM('рабочая 2023 г'!BH842-'2022 г.'!BH842)</f>
        <v>0</v>
      </c>
      <c r="BI843" s="71">
        <f>SUM('рабочая 2023 г'!BI842-'2022 г.'!BI842)</f>
        <v>0</v>
      </c>
      <c r="BJ843" s="71">
        <f>SUM('рабочая 2023 г'!BJ842-'2022 г.'!BJ842)</f>
        <v>0</v>
      </c>
      <c r="BK843" s="71">
        <f>SUM('рабочая 2023 г'!BK842-'2022 г.'!BK842)</f>
        <v>0</v>
      </c>
      <c r="BL843" s="71">
        <f>SUM('рабочая 2023 г'!BL842-'2022 г.'!BL842)</f>
        <v>0</v>
      </c>
      <c r="BM843" s="71">
        <f>SUM('рабочая 2023 г'!BM842-'2022 г.'!BM842)</f>
        <v>0</v>
      </c>
      <c r="BN843" s="71">
        <f>SUM('рабочая 2023 г'!BN842-'2022 г.'!BN842)</f>
        <v>0</v>
      </c>
      <c r="BO843" s="71">
        <f>SUM('рабочая 2023 г'!BO842-'2022 г.'!BO842)</f>
        <v>0</v>
      </c>
      <c r="BP843" s="71">
        <f>SUM('рабочая 2023 г'!BP842-'2022 г.'!BP842)</f>
        <v>0</v>
      </c>
      <c r="BQ843" s="71">
        <f t="shared" si="613"/>
        <v>0</v>
      </c>
      <c r="BR843" s="71"/>
      <c r="BS843" s="71"/>
      <c r="BT843" s="71"/>
      <c r="BU843" s="71"/>
      <c r="BV843" s="71"/>
      <c r="BW843" s="71"/>
      <c r="BX843" s="71"/>
      <c r="BY843" s="71"/>
      <c r="BZ843" s="71"/>
      <c r="CA843" s="71"/>
      <c r="CB843" s="71"/>
      <c r="CC843" s="71"/>
      <c r="CD843" s="71"/>
      <c r="CE843" s="71"/>
      <c r="CF843" s="71"/>
      <c r="CG843" s="71"/>
      <c r="CH843" s="71"/>
      <c r="CI843" s="71"/>
      <c r="CJ843" s="71"/>
      <c r="CK843" s="71"/>
      <c r="CL843" s="71"/>
      <c r="CM843" s="71"/>
      <c r="CN843" s="71"/>
      <c r="CO843" s="71"/>
      <c r="CP843" s="190">
        <f t="shared" si="608"/>
        <v>0</v>
      </c>
      <c r="CQ843" s="71"/>
      <c r="CR843" s="71"/>
      <c r="CS843" s="71"/>
      <c r="CT843" s="71"/>
      <c r="CU843" s="71"/>
      <c r="CV843" s="71"/>
      <c r="CW843" s="71"/>
      <c r="CX843" s="71"/>
      <c r="CY843" s="71"/>
      <c r="CZ843" s="71"/>
      <c r="DA843" s="71"/>
      <c r="DB843" s="190">
        <f t="shared" si="612"/>
        <v>0</v>
      </c>
      <c r="DC843" s="71">
        <f t="shared" si="605"/>
        <v>0</v>
      </c>
      <c r="DD843" s="71"/>
      <c r="DE843" s="71"/>
      <c r="DF843" s="71"/>
      <c r="DG843" s="190">
        <f t="shared" si="606"/>
        <v>0</v>
      </c>
      <c r="DH843" s="71">
        <f t="shared" si="607"/>
        <v>0</v>
      </c>
      <c r="DI843" s="71"/>
      <c r="DJ843" s="71"/>
      <c r="DK843" s="71"/>
      <c r="DL843" s="71"/>
      <c r="DM843" s="71"/>
      <c r="DN843" s="71"/>
      <c r="DO843" s="71"/>
      <c r="DP843" s="71"/>
      <c r="DQ843" s="71"/>
      <c r="DR843" s="71"/>
      <c r="DS843" s="71"/>
      <c r="DT843" s="71"/>
      <c r="DU843" s="71"/>
      <c r="DV843" s="71"/>
      <c r="DW843" s="71"/>
      <c r="DX843" s="71"/>
      <c r="DY843" s="71"/>
      <c r="DZ843" s="71"/>
      <c r="EA843" s="71"/>
      <c r="EB843" s="71"/>
      <c r="EC843" s="71"/>
      <c r="ED843" s="71"/>
      <c r="EE843" s="71"/>
      <c r="EF843" s="71"/>
      <c r="EG843" s="71"/>
      <c r="EH843" s="71"/>
      <c r="EI843" s="74"/>
      <c r="EJ843" s="74"/>
      <c r="EK843" s="74"/>
      <c r="EL843" s="74"/>
      <c r="EM843" s="74"/>
      <c r="EN843" s="74"/>
      <c r="EO843" s="74"/>
      <c r="EP843" s="74"/>
      <c r="EQ843" s="74"/>
      <c r="ER843" s="74"/>
      <c r="ES843" s="74"/>
      <c r="ET843" s="74"/>
      <c r="EU843" s="74"/>
      <c r="EV843" s="74"/>
      <c r="EW843" s="74"/>
      <c r="EX843" s="74"/>
      <c r="EY843" s="74"/>
      <c r="EZ843" s="74"/>
      <c r="FA843" s="74"/>
      <c r="FB843" s="74"/>
    </row>
    <row r="844" spans="2:158" s="78" customFormat="1" ht="36">
      <c r="B844" s="137" t="s">
        <v>527</v>
      </c>
      <c r="C844" s="134" t="s">
        <v>528</v>
      </c>
      <c r="D844" s="79"/>
      <c r="E844" s="79"/>
      <c r="F844" s="79"/>
      <c r="G844" s="79"/>
      <c r="H844" s="79"/>
      <c r="I844" s="79"/>
      <c r="J844" s="79"/>
      <c r="K844" s="79"/>
      <c r="L844" s="79"/>
      <c r="M844" s="79"/>
      <c r="N844" s="79"/>
      <c r="O844" s="80"/>
      <c r="P844" s="79"/>
      <c r="Q844" s="79"/>
      <c r="R844" s="79"/>
      <c r="S844" s="79"/>
      <c r="T844" s="79"/>
      <c r="U844" s="79"/>
      <c r="V844" s="79"/>
      <c r="W844" s="79"/>
      <c r="X844" s="79"/>
      <c r="Y844" s="81"/>
      <c r="Z844" s="81"/>
      <c r="AA844" s="81"/>
      <c r="AB844" s="81"/>
      <c r="AC844" s="81"/>
      <c r="AD844" s="81"/>
      <c r="AE844" s="81"/>
      <c r="AF844" s="110">
        <f t="shared" si="597"/>
        <v>0</v>
      </c>
      <c r="AG844" s="79"/>
      <c r="AH844" s="79"/>
      <c r="AI844" s="79"/>
      <c r="AJ844" s="79"/>
      <c r="AK844" s="79"/>
      <c r="AL844" s="79"/>
      <c r="AM844" s="79"/>
      <c r="AN844" s="79"/>
      <c r="AO844" s="79"/>
      <c r="AP844" s="79"/>
      <c r="AQ844" s="79"/>
      <c r="AR844" s="79"/>
      <c r="AS844" s="136">
        <f t="shared" si="602"/>
        <v>0</v>
      </c>
      <c r="AT844" s="79"/>
      <c r="AU844" s="81">
        <f>SUM(AV844:AX844)</f>
        <v>0</v>
      </c>
      <c r="AV844" s="79"/>
      <c r="AW844" s="79"/>
      <c r="AX844" s="79"/>
      <c r="AY844" s="79"/>
      <c r="AZ844" s="79"/>
      <c r="BA844" s="79"/>
      <c r="BB844" s="110">
        <f>SUM(BC844,BD844,BF844)</f>
        <v>0</v>
      </c>
      <c r="BC844" s="79"/>
      <c r="BD844" s="79"/>
      <c r="BE844" s="79"/>
      <c r="BF844" s="79"/>
      <c r="BG844" s="79"/>
      <c r="BH844" s="79"/>
      <c r="BI844" s="79"/>
      <c r="BJ844" s="79"/>
      <c r="BK844" s="79"/>
      <c r="BL844" s="81">
        <f t="shared" ref="BL844:BL876" si="615">SUM(BM844:BP844)</f>
        <v>0</v>
      </c>
      <c r="BM844" s="79"/>
      <c r="BN844" s="79"/>
      <c r="BO844" s="79"/>
      <c r="BP844" s="79"/>
      <c r="BQ844" s="79"/>
      <c r="BR844" s="79"/>
      <c r="BS844" s="79"/>
      <c r="BT844" s="79"/>
      <c r="BU844" s="79"/>
      <c r="BV844" s="79"/>
      <c r="BW844" s="79"/>
      <c r="BX844" s="79"/>
      <c r="BY844" s="79"/>
      <c r="BZ844" s="79"/>
      <c r="CA844" s="79"/>
      <c r="CB844" s="79"/>
      <c r="CC844" s="79"/>
      <c r="CD844" s="79"/>
      <c r="CE844" s="79"/>
      <c r="CF844" s="79"/>
      <c r="CG844" s="79"/>
      <c r="CH844" s="79"/>
      <c r="CI844" s="79"/>
      <c r="CJ844" s="79"/>
      <c r="CK844" s="79"/>
      <c r="CL844" s="79"/>
      <c r="CM844" s="79"/>
      <c r="CN844" s="79"/>
      <c r="CO844" s="79"/>
      <c r="CP844" s="188">
        <f t="shared" si="608"/>
        <v>0</v>
      </c>
      <c r="CQ844" s="79"/>
      <c r="CR844" s="79"/>
      <c r="CS844" s="79"/>
      <c r="CT844" s="79"/>
      <c r="CU844" s="79"/>
      <c r="CV844" s="79"/>
      <c r="CW844" s="79"/>
      <c r="CX844" s="79"/>
      <c r="CY844" s="79"/>
      <c r="CZ844" s="79"/>
      <c r="DA844" s="79"/>
      <c r="DB844" s="188">
        <f t="shared" si="612"/>
        <v>0</v>
      </c>
      <c r="DC844" s="38">
        <f t="shared" si="605"/>
        <v>0</v>
      </c>
      <c r="DD844" s="79"/>
      <c r="DE844" s="79"/>
      <c r="DF844" s="79"/>
      <c r="DG844" s="188">
        <f t="shared" si="606"/>
        <v>0</v>
      </c>
      <c r="DH844" s="38">
        <f t="shared" si="607"/>
        <v>0</v>
      </c>
      <c r="DI844" s="79"/>
      <c r="DJ844" s="79"/>
      <c r="DK844" s="79"/>
      <c r="DL844" s="79"/>
      <c r="DM844" s="79"/>
      <c r="DN844" s="79"/>
      <c r="DO844" s="79"/>
      <c r="DP844" s="79"/>
      <c r="DQ844" s="79"/>
      <c r="DR844" s="79"/>
      <c r="DS844" s="79"/>
      <c r="DT844" s="79"/>
      <c r="DU844" s="79"/>
      <c r="DV844" s="79"/>
      <c r="DW844" s="79"/>
      <c r="DX844" s="79"/>
      <c r="DY844" s="79"/>
      <c r="DZ844" s="79"/>
      <c r="EA844" s="79"/>
      <c r="EB844" s="79"/>
      <c r="EC844" s="79"/>
      <c r="ED844" s="79"/>
      <c r="EE844" s="79"/>
      <c r="EF844" s="79"/>
      <c r="EG844" s="79"/>
      <c r="EH844" s="79"/>
      <c r="EI844" s="82"/>
      <c r="EJ844" s="82"/>
      <c r="EK844" s="82"/>
      <c r="EL844" s="82"/>
      <c r="EM844" s="82"/>
      <c r="EN844" s="82"/>
      <c r="EO844" s="82"/>
      <c r="EP844" s="82"/>
      <c r="EQ844" s="82"/>
      <c r="ER844" s="82"/>
      <c r="ES844" s="82"/>
      <c r="ET844" s="82"/>
      <c r="EU844" s="82"/>
      <c r="EV844" s="82"/>
      <c r="EW844" s="82"/>
      <c r="EX844" s="82"/>
      <c r="EY844" s="82"/>
      <c r="EZ844" s="82"/>
      <c r="FA844" s="82"/>
      <c r="FB844" s="82"/>
    </row>
    <row r="845" spans="2:158" s="225" customFormat="1" ht="9.75" customHeight="1">
      <c r="B845" s="783" t="s">
        <v>529</v>
      </c>
      <c r="C845" s="754" t="s">
        <v>530</v>
      </c>
      <c r="D845" s="226"/>
      <c r="E845" s="226"/>
      <c r="F845" s="226"/>
      <c r="G845" s="226"/>
      <c r="H845" s="226"/>
      <c r="I845" s="226"/>
      <c r="J845" s="226"/>
      <c r="K845" s="226"/>
      <c r="L845" s="226"/>
      <c r="M845" s="226"/>
      <c r="N845" s="226"/>
      <c r="O845" s="227"/>
      <c r="P845" s="226"/>
      <c r="Q845" s="226"/>
      <c r="R845" s="226"/>
      <c r="S845" s="226"/>
      <c r="T845" s="226"/>
      <c r="U845" s="226"/>
      <c r="V845" s="226"/>
      <c r="W845" s="226"/>
      <c r="X845" s="226"/>
      <c r="Y845" s="228"/>
      <c r="Z845" s="228"/>
      <c r="AA845" s="228"/>
      <c r="AB845" s="228"/>
      <c r="AC845" s="228"/>
      <c r="AD845" s="228"/>
      <c r="AE845" s="228"/>
      <c r="AF845" s="229">
        <f t="shared" si="597"/>
        <v>0</v>
      </c>
      <c r="AG845" s="226"/>
      <c r="AH845" s="226"/>
      <c r="AI845" s="226"/>
      <c r="AJ845" s="226"/>
      <c r="AK845" s="226"/>
      <c r="AL845" s="226"/>
      <c r="AM845" s="226"/>
      <c r="AN845" s="226"/>
      <c r="AO845" s="226"/>
      <c r="AP845" s="226"/>
      <c r="AQ845" s="226"/>
      <c r="AR845" s="226"/>
      <c r="AS845" s="230">
        <f t="shared" si="602"/>
        <v>0</v>
      </c>
      <c r="AT845" s="226"/>
      <c r="AU845" s="228">
        <f>SUM(AV845:AX845)</f>
        <v>0</v>
      </c>
      <c r="AV845" s="226"/>
      <c r="AW845" s="226"/>
      <c r="AX845" s="226"/>
      <c r="AY845" s="226"/>
      <c r="AZ845" s="226"/>
      <c r="BA845" s="226"/>
      <c r="BB845" s="229">
        <f>SUM(BC845,BD845,BF845)</f>
        <v>0</v>
      </c>
      <c r="BC845" s="226"/>
      <c r="BD845" s="226"/>
      <c r="BE845" s="226"/>
      <c r="BF845" s="226"/>
      <c r="BG845" s="226"/>
      <c r="BH845" s="226"/>
      <c r="BI845" s="226"/>
      <c r="BJ845" s="226"/>
      <c r="BK845" s="226"/>
      <c r="BL845" s="228">
        <f t="shared" si="615"/>
        <v>0</v>
      </c>
      <c r="BM845" s="226"/>
      <c r="BN845" s="226"/>
      <c r="BO845" s="226"/>
      <c r="BP845" s="226"/>
      <c r="BQ845" s="226">
        <f>SUM(AT845,AU845,AY845,BA845,BB845,BG845,BH845,BI845,BJ845,BK845,BL845)</f>
        <v>0</v>
      </c>
      <c r="BR845" s="226"/>
      <c r="BS845" s="226"/>
      <c r="BT845" s="226"/>
      <c r="BU845" s="226"/>
      <c r="BV845" s="226"/>
      <c r="BW845" s="226"/>
      <c r="BX845" s="226"/>
      <c r="BY845" s="226"/>
      <c r="BZ845" s="226"/>
      <c r="CA845" s="226"/>
      <c r="CB845" s="226"/>
      <c r="CC845" s="226"/>
      <c r="CD845" s="226"/>
      <c r="CE845" s="226"/>
      <c r="CF845" s="226"/>
      <c r="CG845" s="226"/>
      <c r="CH845" s="226"/>
      <c r="CI845" s="226"/>
      <c r="CJ845" s="226"/>
      <c r="CK845" s="226"/>
      <c r="CL845" s="226"/>
      <c r="CM845" s="226"/>
      <c r="CN845" s="226"/>
      <c r="CO845" s="226"/>
      <c r="CP845" s="231">
        <f t="shared" si="608"/>
        <v>0</v>
      </c>
      <c r="CQ845" s="226"/>
      <c r="CR845" s="226"/>
      <c r="CS845" s="226"/>
      <c r="CT845" s="226"/>
      <c r="CU845" s="226"/>
      <c r="CV845" s="226"/>
      <c r="CW845" s="226"/>
      <c r="CX845" s="226"/>
      <c r="CY845" s="226"/>
      <c r="CZ845" s="226"/>
      <c r="DA845" s="226"/>
      <c r="DB845" s="231">
        <f t="shared" si="612"/>
        <v>0</v>
      </c>
      <c r="DC845" s="226">
        <f t="shared" si="605"/>
        <v>0</v>
      </c>
      <c r="DD845" s="226"/>
      <c r="DE845" s="226"/>
      <c r="DF845" s="226"/>
      <c r="DG845" s="231">
        <f t="shared" si="606"/>
        <v>0</v>
      </c>
      <c r="DH845" s="226">
        <f t="shared" si="607"/>
        <v>0</v>
      </c>
      <c r="DI845" s="226"/>
      <c r="DJ845" s="226"/>
      <c r="DK845" s="226"/>
      <c r="DL845" s="226"/>
      <c r="DM845" s="226"/>
      <c r="DN845" s="226"/>
      <c r="DO845" s="226"/>
      <c r="DP845" s="226"/>
      <c r="DQ845" s="226"/>
      <c r="DR845" s="226"/>
      <c r="DS845" s="226"/>
      <c r="DT845" s="226"/>
      <c r="DU845" s="226"/>
      <c r="DV845" s="226"/>
      <c r="DW845" s="226"/>
      <c r="DX845" s="226"/>
      <c r="DY845" s="226"/>
      <c r="DZ845" s="226"/>
      <c r="EA845" s="226"/>
      <c r="EB845" s="226"/>
      <c r="EC845" s="226"/>
      <c r="ED845" s="226"/>
      <c r="EE845" s="226"/>
      <c r="EF845" s="226"/>
      <c r="EG845" s="226"/>
      <c r="EH845" s="226"/>
      <c r="EI845" s="232"/>
      <c r="EJ845" s="232"/>
      <c r="EK845" s="232"/>
      <c r="EL845" s="232"/>
      <c r="EM845" s="232"/>
      <c r="EN845" s="232"/>
      <c r="EO845" s="232"/>
      <c r="EP845" s="232"/>
      <c r="EQ845" s="232"/>
      <c r="ER845" s="232"/>
      <c r="ES845" s="232"/>
      <c r="ET845" s="232"/>
      <c r="EU845" s="232"/>
      <c r="EV845" s="232"/>
      <c r="EW845" s="232"/>
      <c r="EX845" s="232"/>
      <c r="EY845" s="232"/>
      <c r="EZ845" s="232"/>
      <c r="FA845" s="232"/>
      <c r="FB845" s="232"/>
    </row>
    <row r="846" spans="2:158" s="225" customFormat="1" ht="11.25" customHeight="1">
      <c r="B846" s="784"/>
      <c r="C846" s="755"/>
      <c r="D846" s="226"/>
      <c r="E846" s="226"/>
      <c r="F846" s="226"/>
      <c r="G846" s="226"/>
      <c r="H846" s="226"/>
      <c r="I846" s="226"/>
      <c r="J846" s="226"/>
      <c r="K846" s="226"/>
      <c r="L846" s="226"/>
      <c r="M846" s="226"/>
      <c r="N846" s="226"/>
      <c r="O846" s="227"/>
      <c r="P846" s="226"/>
      <c r="Q846" s="226"/>
      <c r="R846" s="226"/>
      <c r="S846" s="226"/>
      <c r="T846" s="226"/>
      <c r="U846" s="226"/>
      <c r="V846" s="226"/>
      <c r="W846" s="226"/>
      <c r="X846" s="226"/>
      <c r="Y846" s="228">
        <f>SUM(Y847:Y860)</f>
        <v>0</v>
      </c>
      <c r="Z846" s="228"/>
      <c r="AA846" s="228"/>
      <c r="AB846" s="228"/>
      <c r="AC846" s="228"/>
      <c r="AD846" s="228"/>
      <c r="AE846" s="228"/>
      <c r="AF846" s="229">
        <f t="shared" si="597"/>
        <v>-1</v>
      </c>
      <c r="AG846" s="228">
        <f t="shared" ref="AG846:AR846" si="616">SUM(AG847:AG860)</f>
        <v>0</v>
      </c>
      <c r="AH846" s="228">
        <f t="shared" si="616"/>
        <v>0</v>
      </c>
      <c r="AI846" s="228">
        <f t="shared" si="616"/>
        <v>0</v>
      </c>
      <c r="AJ846" s="228">
        <f t="shared" si="616"/>
        <v>0</v>
      </c>
      <c r="AK846" s="228">
        <f t="shared" si="616"/>
        <v>0</v>
      </c>
      <c r="AL846" s="228">
        <f t="shared" si="616"/>
        <v>0</v>
      </c>
      <c r="AM846" s="228">
        <f t="shared" si="616"/>
        <v>0</v>
      </c>
      <c r="AN846" s="228">
        <f t="shared" si="616"/>
        <v>0</v>
      </c>
      <c r="AO846" s="228">
        <f t="shared" si="616"/>
        <v>0</v>
      </c>
      <c r="AP846" s="228">
        <f t="shared" si="616"/>
        <v>0</v>
      </c>
      <c r="AQ846" s="228">
        <f t="shared" si="616"/>
        <v>0</v>
      </c>
      <c r="AR846" s="228">
        <f t="shared" si="616"/>
        <v>0</v>
      </c>
      <c r="AS846" s="230">
        <f t="shared" si="602"/>
        <v>0</v>
      </c>
      <c r="AT846" s="228">
        <f t="shared" ref="AT846:BP846" si="617">SUM(AT847:AT860)</f>
        <v>0</v>
      </c>
      <c r="AU846" s="228">
        <f t="shared" si="617"/>
        <v>0</v>
      </c>
      <c r="AV846" s="228">
        <f t="shared" si="617"/>
        <v>0</v>
      </c>
      <c r="AW846" s="228">
        <f t="shared" si="617"/>
        <v>0</v>
      </c>
      <c r="AX846" s="228">
        <f t="shared" si="617"/>
        <v>0</v>
      </c>
      <c r="AY846" s="228">
        <f t="shared" si="617"/>
        <v>0</v>
      </c>
      <c r="AZ846" s="228">
        <f t="shared" si="617"/>
        <v>0</v>
      </c>
      <c r="BA846" s="228">
        <f t="shared" si="617"/>
        <v>0</v>
      </c>
      <c r="BB846" s="228">
        <f t="shared" si="617"/>
        <v>0</v>
      </c>
      <c r="BC846" s="228">
        <f t="shared" si="617"/>
        <v>0</v>
      </c>
      <c r="BD846" s="228">
        <f t="shared" si="617"/>
        <v>0</v>
      </c>
      <c r="BE846" s="228">
        <f t="shared" si="617"/>
        <v>0</v>
      </c>
      <c r="BF846" s="228">
        <f t="shared" si="617"/>
        <v>0</v>
      </c>
      <c r="BG846" s="228">
        <f t="shared" si="617"/>
        <v>0</v>
      </c>
      <c r="BH846" s="228">
        <f t="shared" si="617"/>
        <v>0</v>
      </c>
      <c r="BI846" s="228">
        <f t="shared" si="617"/>
        <v>0</v>
      </c>
      <c r="BJ846" s="228">
        <f t="shared" si="617"/>
        <v>0</v>
      </c>
      <c r="BK846" s="228">
        <f t="shared" si="617"/>
        <v>0</v>
      </c>
      <c r="BL846" s="228">
        <f t="shared" si="615"/>
        <v>-1</v>
      </c>
      <c r="BM846" s="228">
        <f t="shared" si="617"/>
        <v>0</v>
      </c>
      <c r="BN846" s="228">
        <f t="shared" si="617"/>
        <v>0</v>
      </c>
      <c r="BO846" s="228">
        <f t="shared" si="617"/>
        <v>0</v>
      </c>
      <c r="BP846" s="228">
        <f t="shared" si="617"/>
        <v>-1</v>
      </c>
      <c r="BQ846" s="226">
        <f t="shared" ref="BQ846:BQ860" si="618">SUM(AT846,AU846,AY846,BA846,BB846,BG846,BH846,BI846,BJ846,BK846,BL846)</f>
        <v>-1</v>
      </c>
      <c r="BR846" s="226"/>
      <c r="BS846" s="226"/>
      <c r="BT846" s="226"/>
      <c r="BU846" s="226"/>
      <c r="BV846" s="226"/>
      <c r="BW846" s="226"/>
      <c r="BX846" s="226"/>
      <c r="BY846" s="226"/>
      <c r="BZ846" s="226"/>
      <c r="CA846" s="226"/>
      <c r="CB846" s="226"/>
      <c r="CC846" s="226"/>
      <c r="CD846" s="226"/>
      <c r="CE846" s="226"/>
      <c r="CF846" s="226"/>
      <c r="CG846" s="226"/>
      <c r="CH846" s="226"/>
      <c r="CI846" s="226"/>
      <c r="CJ846" s="226"/>
      <c r="CK846" s="226"/>
      <c r="CL846" s="226"/>
      <c r="CM846" s="226"/>
      <c r="CN846" s="226"/>
      <c r="CO846" s="226"/>
      <c r="CP846" s="231">
        <f t="shared" si="608"/>
        <v>0</v>
      </c>
      <c r="CQ846" s="226"/>
      <c r="CR846" s="226"/>
      <c r="CS846" s="226"/>
      <c r="CT846" s="226"/>
      <c r="CU846" s="226"/>
      <c r="CV846" s="226"/>
      <c r="CW846" s="226"/>
      <c r="CX846" s="226"/>
      <c r="CY846" s="226"/>
      <c r="CZ846" s="226"/>
      <c r="DA846" s="226"/>
      <c r="DB846" s="231">
        <f t="shared" si="612"/>
        <v>0</v>
      </c>
      <c r="DC846" s="226">
        <f t="shared" si="605"/>
        <v>0</v>
      </c>
      <c r="DD846" s="226"/>
      <c r="DE846" s="226"/>
      <c r="DF846" s="226"/>
      <c r="DG846" s="231">
        <f t="shared" si="606"/>
        <v>0</v>
      </c>
      <c r="DH846" s="226">
        <f t="shared" si="607"/>
        <v>0</v>
      </c>
      <c r="DI846" s="226"/>
      <c r="DJ846" s="226"/>
      <c r="DK846" s="226"/>
      <c r="DL846" s="226"/>
      <c r="DM846" s="226"/>
      <c r="DN846" s="226"/>
      <c r="DO846" s="226"/>
      <c r="DP846" s="226"/>
      <c r="DQ846" s="226"/>
      <c r="DR846" s="226"/>
      <c r="DS846" s="226"/>
      <c r="DT846" s="226"/>
      <c r="DU846" s="226"/>
      <c r="DV846" s="226"/>
      <c r="DW846" s="226"/>
      <c r="DX846" s="226"/>
      <c r="DY846" s="226"/>
      <c r="DZ846" s="226"/>
      <c r="EA846" s="226"/>
      <c r="EB846" s="226"/>
      <c r="EC846" s="226"/>
      <c r="ED846" s="226"/>
      <c r="EE846" s="226"/>
      <c r="EF846" s="226"/>
      <c r="EG846" s="226"/>
      <c r="EH846" s="226"/>
      <c r="EI846" s="232"/>
      <c r="EJ846" s="232"/>
      <c r="EK846" s="232"/>
      <c r="EL846" s="232"/>
      <c r="EM846" s="232"/>
      <c r="EN846" s="232"/>
      <c r="EO846" s="232"/>
      <c r="EP846" s="232"/>
      <c r="EQ846" s="232"/>
      <c r="ER846" s="232"/>
      <c r="ES846" s="232"/>
      <c r="ET846" s="232"/>
      <c r="EU846" s="232"/>
      <c r="EV846" s="232"/>
      <c r="EW846" s="232"/>
      <c r="EX846" s="232"/>
      <c r="EY846" s="232"/>
      <c r="EZ846" s="232"/>
      <c r="FA846" s="232"/>
      <c r="FB846" s="232"/>
    </row>
    <row r="847" spans="2:158" s="69" customFormat="1">
      <c r="B847" s="76"/>
      <c r="C847" s="77" t="s">
        <v>385</v>
      </c>
      <c r="D847" s="71"/>
      <c r="E847" s="71"/>
      <c r="F847" s="71"/>
      <c r="G847" s="71"/>
      <c r="H847" s="71"/>
      <c r="I847" s="71"/>
      <c r="J847" s="71"/>
      <c r="K847" s="71"/>
      <c r="L847" s="71"/>
      <c r="M847" s="71"/>
      <c r="N847" s="71"/>
      <c r="O847" s="72"/>
      <c r="P847" s="71"/>
      <c r="Q847" s="71"/>
      <c r="R847" s="71"/>
      <c r="S847" s="71"/>
      <c r="T847" s="71"/>
      <c r="U847" s="71"/>
      <c r="V847" s="71"/>
      <c r="W847" s="71"/>
      <c r="X847" s="71"/>
      <c r="Y847" s="71">
        <f>SUM('рабочая 2023 г'!Y846-'2022 г.'!Y846)</f>
        <v>0</v>
      </c>
      <c r="Z847" s="73"/>
      <c r="AA847" s="73"/>
      <c r="AB847" s="73"/>
      <c r="AC847" s="73"/>
      <c r="AD847" s="73"/>
      <c r="AE847" s="73"/>
      <c r="AF847" s="75">
        <f t="shared" si="597"/>
        <v>0</v>
      </c>
      <c r="AG847" s="71">
        <f>SUM('рабочая 2023 г'!AG846-'2022 г.'!AG846)</f>
        <v>0</v>
      </c>
      <c r="AH847" s="71">
        <f>SUM('рабочая 2023 г'!AH846-'2022 г.'!AH846)</f>
        <v>0</v>
      </c>
      <c r="AI847" s="71">
        <f>SUM('рабочая 2023 г'!AI846-'2022 г.'!AI846)</f>
        <v>0</v>
      </c>
      <c r="AJ847" s="71">
        <f>SUM('рабочая 2023 г'!AJ846-'2022 г.'!AJ846)</f>
        <v>0</v>
      </c>
      <c r="AK847" s="71">
        <f>SUM('рабочая 2023 г'!AK846-'2022 г.'!AK846)</f>
        <v>0</v>
      </c>
      <c r="AL847" s="71">
        <f>SUM('рабочая 2023 г'!AL846-'2022 г.'!AL846)</f>
        <v>0</v>
      </c>
      <c r="AM847" s="71">
        <f>SUM('рабочая 2023 г'!AM846-'2022 г.'!AM846)</f>
        <v>0</v>
      </c>
      <c r="AN847" s="71">
        <f>SUM('рабочая 2023 г'!AN846-'2022 г.'!AN846)</f>
        <v>0</v>
      </c>
      <c r="AO847" s="71">
        <f>SUM('рабочая 2023 г'!AO846-'2022 г.'!AO846)</f>
        <v>0</v>
      </c>
      <c r="AP847" s="71">
        <f>SUM('рабочая 2023 г'!AP846-'2022 г.'!AP846)</f>
        <v>0</v>
      </c>
      <c r="AQ847" s="71">
        <f>SUM('рабочая 2023 г'!AQ846-'2022 г.'!AQ846)</f>
        <v>0</v>
      </c>
      <c r="AR847" s="71">
        <f>SUM('рабочая 2023 г'!AR846-'2022 г.'!AR846)</f>
        <v>0</v>
      </c>
      <c r="AS847" s="117">
        <f t="shared" si="602"/>
        <v>0</v>
      </c>
      <c r="AT847" s="71">
        <f>SUM('рабочая 2023 г'!AT846-'2022 г.'!AT846)</f>
        <v>0</v>
      </c>
      <c r="AU847" s="71">
        <f>SUM('рабочая 2023 г'!AU846-'2022 г.'!AU846)</f>
        <v>0</v>
      </c>
      <c r="AV847" s="71">
        <f>SUM('рабочая 2023 г'!AV846-'2022 г.'!AV846)</f>
        <v>0</v>
      </c>
      <c r="AW847" s="71">
        <f>SUM('рабочая 2023 г'!AW846-'2022 г.'!AW846)</f>
        <v>0</v>
      </c>
      <c r="AX847" s="71">
        <f>SUM('рабочая 2023 г'!AX846-'2022 г.'!AX846)</f>
        <v>0</v>
      </c>
      <c r="AY847" s="71">
        <f>SUM('рабочая 2023 г'!AY846-'2022 г.'!AY846)</f>
        <v>0</v>
      </c>
      <c r="AZ847" s="71">
        <f>SUM('рабочая 2023 г'!AZ846-'2022 г.'!AZ846)</f>
        <v>0</v>
      </c>
      <c r="BA847" s="71">
        <f>SUM('рабочая 2023 г'!BA846-'2022 г.'!BA846)</f>
        <v>0</v>
      </c>
      <c r="BB847" s="75"/>
      <c r="BC847" s="71">
        <f>SUM('рабочая 2023 г'!BC846-'2022 г.'!BC846)</f>
        <v>0</v>
      </c>
      <c r="BD847" s="71">
        <f>SUM('рабочая 2023 г'!BD846-'2022 г.'!BD846)</f>
        <v>0</v>
      </c>
      <c r="BE847" s="71">
        <f>SUM('рабочая 2023 г'!BE846-'2022 г.'!BE846)</f>
        <v>0</v>
      </c>
      <c r="BF847" s="71">
        <f>SUM('рабочая 2023 г'!BF846-'2022 г.'!BF846)</f>
        <v>0</v>
      </c>
      <c r="BG847" s="71">
        <f>SUM('рабочая 2023 г'!BG846-'2022 г.'!BG846)</f>
        <v>0</v>
      </c>
      <c r="BH847" s="71">
        <f>SUM('рабочая 2023 г'!BH846-'2022 г.'!BH846)</f>
        <v>0</v>
      </c>
      <c r="BI847" s="71">
        <f>SUM('рабочая 2023 г'!BI846-'2022 г.'!BI846)</f>
        <v>0</v>
      </c>
      <c r="BJ847" s="71">
        <f>SUM('рабочая 2023 г'!BJ846-'2022 г.'!BJ846)</f>
        <v>0</v>
      </c>
      <c r="BK847" s="71">
        <f>SUM('рабочая 2023 г'!BK846-'2022 г.'!BK846)</f>
        <v>0</v>
      </c>
      <c r="BL847" s="73">
        <f t="shared" si="615"/>
        <v>0</v>
      </c>
      <c r="BM847" s="71">
        <f>SUM('рабочая 2023 г'!BM846-'2022 г.'!BM846)</f>
        <v>0</v>
      </c>
      <c r="BN847" s="71">
        <f>SUM('рабочая 2023 г'!BN846-'2022 г.'!BN846)</f>
        <v>0</v>
      </c>
      <c r="BO847" s="71">
        <f>SUM('рабочая 2023 г'!BO846-'2022 г.'!BO846)</f>
        <v>0</v>
      </c>
      <c r="BP847" s="71">
        <f>SUM('рабочая 2023 г'!BP846-'2022 г.'!BP846)</f>
        <v>0</v>
      </c>
      <c r="BQ847" s="71">
        <f t="shared" si="618"/>
        <v>0</v>
      </c>
      <c r="BR847" s="71"/>
      <c r="BS847" s="71"/>
      <c r="BT847" s="71"/>
      <c r="BU847" s="71"/>
      <c r="BV847" s="71"/>
      <c r="BW847" s="71"/>
      <c r="BX847" s="71"/>
      <c r="BY847" s="71"/>
      <c r="BZ847" s="71"/>
      <c r="CA847" s="71"/>
      <c r="CB847" s="71"/>
      <c r="CC847" s="71"/>
      <c r="CD847" s="71"/>
      <c r="CE847" s="71"/>
      <c r="CF847" s="71"/>
      <c r="CG847" s="71"/>
      <c r="CH847" s="71"/>
      <c r="CI847" s="71"/>
      <c r="CJ847" s="71"/>
      <c r="CK847" s="71"/>
      <c r="CL847" s="71"/>
      <c r="CM847" s="71"/>
      <c r="CN847" s="71"/>
      <c r="CO847" s="71"/>
      <c r="CP847" s="190">
        <f t="shared" si="608"/>
        <v>0</v>
      </c>
      <c r="CQ847" s="71"/>
      <c r="CR847" s="71"/>
      <c r="CS847" s="71"/>
      <c r="CT847" s="71"/>
      <c r="CU847" s="71"/>
      <c r="CV847" s="71"/>
      <c r="CW847" s="71"/>
      <c r="CX847" s="71"/>
      <c r="CY847" s="71"/>
      <c r="CZ847" s="71"/>
      <c r="DA847" s="71"/>
      <c r="DB847" s="190">
        <f t="shared" si="612"/>
        <v>0</v>
      </c>
      <c r="DC847" s="71">
        <f t="shared" si="605"/>
        <v>0</v>
      </c>
      <c r="DD847" s="71"/>
      <c r="DE847" s="71"/>
      <c r="DF847" s="71"/>
      <c r="DG847" s="190">
        <f t="shared" si="606"/>
        <v>0</v>
      </c>
      <c r="DH847" s="71">
        <f t="shared" si="607"/>
        <v>0</v>
      </c>
      <c r="DI847" s="71"/>
      <c r="DJ847" s="71"/>
      <c r="DK847" s="71"/>
      <c r="DL847" s="71"/>
      <c r="DM847" s="71"/>
      <c r="DN847" s="71"/>
      <c r="DO847" s="71"/>
      <c r="DP847" s="71"/>
      <c r="DQ847" s="71"/>
      <c r="DR847" s="71"/>
      <c r="DS847" s="71"/>
      <c r="DT847" s="71"/>
      <c r="DU847" s="71"/>
      <c r="DV847" s="71"/>
      <c r="DW847" s="71"/>
      <c r="DX847" s="71"/>
      <c r="DY847" s="71"/>
      <c r="DZ847" s="71"/>
      <c r="EA847" s="71"/>
      <c r="EB847" s="71"/>
      <c r="EC847" s="71"/>
      <c r="ED847" s="71"/>
      <c r="EE847" s="71"/>
      <c r="EF847" s="71"/>
      <c r="EG847" s="71"/>
      <c r="EH847" s="71"/>
      <c r="EI847" s="74"/>
      <c r="EJ847" s="74"/>
      <c r="EK847" s="74"/>
      <c r="EL847" s="74"/>
      <c r="EM847" s="74"/>
      <c r="EN847" s="74"/>
      <c r="EO847" s="74"/>
      <c r="EP847" s="74"/>
      <c r="EQ847" s="74"/>
      <c r="ER847" s="74"/>
      <c r="ES847" s="74"/>
      <c r="ET847" s="74"/>
      <c r="EU847" s="74"/>
      <c r="EV847" s="74"/>
      <c r="EW847" s="74"/>
      <c r="EX847" s="74"/>
      <c r="EY847" s="74"/>
      <c r="EZ847" s="74"/>
      <c r="FA847" s="74"/>
      <c r="FB847" s="74"/>
    </row>
    <row r="848" spans="2:158" s="69" customFormat="1">
      <c r="B848" s="76"/>
      <c r="C848" s="77" t="s">
        <v>386</v>
      </c>
      <c r="D848" s="71"/>
      <c r="E848" s="71"/>
      <c r="F848" s="71"/>
      <c r="G848" s="71"/>
      <c r="H848" s="71"/>
      <c r="I848" s="71"/>
      <c r="J848" s="71"/>
      <c r="K848" s="71"/>
      <c r="L848" s="71"/>
      <c r="M848" s="71"/>
      <c r="N848" s="71"/>
      <c r="O848" s="72"/>
      <c r="P848" s="71"/>
      <c r="Q848" s="71"/>
      <c r="R848" s="71"/>
      <c r="S848" s="71"/>
      <c r="T848" s="71"/>
      <c r="U848" s="71"/>
      <c r="V848" s="71"/>
      <c r="W848" s="71"/>
      <c r="X848" s="71"/>
      <c r="Y848" s="71">
        <f>SUM('рабочая 2023 г'!Y847-'2022 г.'!Y847)</f>
        <v>0</v>
      </c>
      <c r="Z848" s="73"/>
      <c r="AA848" s="73"/>
      <c r="AB848" s="73"/>
      <c r="AC848" s="73"/>
      <c r="AD848" s="73"/>
      <c r="AE848" s="73"/>
      <c r="AF848" s="75">
        <f t="shared" si="597"/>
        <v>0</v>
      </c>
      <c r="AG848" s="71">
        <f>SUM('рабочая 2023 г'!AG847-'2022 г.'!AG847)</f>
        <v>0</v>
      </c>
      <c r="AH848" s="71">
        <f>SUM('рабочая 2023 г'!AH847-'2022 г.'!AH847)</f>
        <v>0</v>
      </c>
      <c r="AI848" s="71">
        <f>SUM('рабочая 2023 г'!AI847-'2022 г.'!AI847)</f>
        <v>0</v>
      </c>
      <c r="AJ848" s="71">
        <f>SUM('рабочая 2023 г'!AJ847-'2022 г.'!AJ847)</f>
        <v>0</v>
      </c>
      <c r="AK848" s="71">
        <f>SUM('рабочая 2023 г'!AK847-'2022 г.'!AK847)</f>
        <v>0</v>
      </c>
      <c r="AL848" s="71">
        <f>SUM('рабочая 2023 г'!AL847-'2022 г.'!AL847)</f>
        <v>0</v>
      </c>
      <c r="AM848" s="71">
        <f>SUM('рабочая 2023 г'!AM847-'2022 г.'!AM847)</f>
        <v>0</v>
      </c>
      <c r="AN848" s="71">
        <f>SUM('рабочая 2023 г'!AN847-'2022 г.'!AN847)</f>
        <v>0</v>
      </c>
      <c r="AO848" s="71">
        <f>SUM('рабочая 2023 г'!AO847-'2022 г.'!AO847)</f>
        <v>0</v>
      </c>
      <c r="AP848" s="71">
        <f>SUM('рабочая 2023 г'!AP847-'2022 г.'!AP847)</f>
        <v>0</v>
      </c>
      <c r="AQ848" s="71">
        <f>SUM('рабочая 2023 г'!AQ847-'2022 г.'!AQ847)</f>
        <v>0</v>
      </c>
      <c r="AR848" s="71">
        <f>SUM('рабочая 2023 г'!AR847-'2022 г.'!AR847)</f>
        <v>0</v>
      </c>
      <c r="AS848" s="117">
        <f t="shared" si="602"/>
        <v>0</v>
      </c>
      <c r="AT848" s="71">
        <f>SUM('рабочая 2023 г'!AT847-'2022 г.'!AT847)</f>
        <v>0</v>
      </c>
      <c r="AU848" s="71">
        <f>SUM('рабочая 2023 г'!AU847-'2022 г.'!AU847)</f>
        <v>0</v>
      </c>
      <c r="AV848" s="71">
        <f>SUM('рабочая 2023 г'!AV847-'2022 г.'!AV847)</f>
        <v>0</v>
      </c>
      <c r="AW848" s="71">
        <f>SUM('рабочая 2023 г'!AW847-'2022 г.'!AW847)</f>
        <v>0</v>
      </c>
      <c r="AX848" s="71">
        <f>SUM('рабочая 2023 г'!AX847-'2022 г.'!AX847)</f>
        <v>0</v>
      </c>
      <c r="AY848" s="71">
        <f>SUM('рабочая 2023 г'!AY847-'2022 г.'!AY847)</f>
        <v>0</v>
      </c>
      <c r="AZ848" s="71">
        <f>SUM('рабочая 2023 г'!AZ847-'2022 г.'!AZ847)</f>
        <v>0</v>
      </c>
      <c r="BA848" s="71">
        <f>SUM('рабочая 2023 г'!BA847-'2022 г.'!BA847)</f>
        <v>0</v>
      </c>
      <c r="BB848" s="75"/>
      <c r="BC848" s="71">
        <f>SUM('рабочая 2023 г'!BC847-'2022 г.'!BC847)</f>
        <v>0</v>
      </c>
      <c r="BD848" s="71">
        <f>SUM('рабочая 2023 г'!BD847-'2022 г.'!BD847)</f>
        <v>0</v>
      </c>
      <c r="BE848" s="71">
        <f>SUM('рабочая 2023 г'!BE847-'2022 г.'!BE847)</f>
        <v>0</v>
      </c>
      <c r="BF848" s="71">
        <f>SUM('рабочая 2023 г'!BF847-'2022 г.'!BF847)</f>
        <v>0</v>
      </c>
      <c r="BG848" s="71">
        <f>SUM('рабочая 2023 г'!BG847-'2022 г.'!BG847)</f>
        <v>0</v>
      </c>
      <c r="BH848" s="71">
        <f>SUM('рабочая 2023 г'!BH847-'2022 г.'!BH847)</f>
        <v>0</v>
      </c>
      <c r="BI848" s="71">
        <f>SUM('рабочая 2023 г'!BI847-'2022 г.'!BI847)</f>
        <v>0</v>
      </c>
      <c r="BJ848" s="71">
        <f>SUM('рабочая 2023 г'!BJ847-'2022 г.'!BJ847)</f>
        <v>0</v>
      </c>
      <c r="BK848" s="71">
        <f>SUM('рабочая 2023 г'!BK847-'2022 г.'!BK847)</f>
        <v>0</v>
      </c>
      <c r="BL848" s="73">
        <f t="shared" si="615"/>
        <v>0</v>
      </c>
      <c r="BM848" s="71">
        <f>SUM('рабочая 2023 г'!BM847-'2022 г.'!BM847)</f>
        <v>0</v>
      </c>
      <c r="BN848" s="71">
        <f>SUM('рабочая 2023 г'!BN847-'2022 г.'!BN847)</f>
        <v>0</v>
      </c>
      <c r="BO848" s="71">
        <f>SUM('рабочая 2023 г'!BO847-'2022 г.'!BO847)</f>
        <v>0</v>
      </c>
      <c r="BP848" s="71">
        <f>SUM('рабочая 2023 г'!BP847-'2022 г.'!BP847)</f>
        <v>0</v>
      </c>
      <c r="BQ848" s="71">
        <f t="shared" si="618"/>
        <v>0</v>
      </c>
      <c r="BR848" s="71"/>
      <c r="BS848" s="71"/>
      <c r="BT848" s="71"/>
      <c r="BU848" s="71"/>
      <c r="BV848" s="71"/>
      <c r="BW848" s="71"/>
      <c r="BX848" s="71"/>
      <c r="BY848" s="71"/>
      <c r="BZ848" s="71"/>
      <c r="CA848" s="71"/>
      <c r="CB848" s="71"/>
      <c r="CC848" s="71"/>
      <c r="CD848" s="71"/>
      <c r="CE848" s="71"/>
      <c r="CF848" s="71"/>
      <c r="CG848" s="71"/>
      <c r="CH848" s="71"/>
      <c r="CI848" s="71"/>
      <c r="CJ848" s="71"/>
      <c r="CK848" s="71"/>
      <c r="CL848" s="71"/>
      <c r="CM848" s="71"/>
      <c r="CN848" s="71"/>
      <c r="CO848" s="71"/>
      <c r="CP848" s="190">
        <f t="shared" si="608"/>
        <v>0</v>
      </c>
      <c r="CQ848" s="71"/>
      <c r="CR848" s="71"/>
      <c r="CS848" s="71"/>
      <c r="CT848" s="71"/>
      <c r="CU848" s="71"/>
      <c r="CV848" s="71"/>
      <c r="CW848" s="71"/>
      <c r="CX848" s="71"/>
      <c r="CY848" s="71"/>
      <c r="CZ848" s="71"/>
      <c r="DA848" s="71"/>
      <c r="DB848" s="190">
        <f t="shared" si="612"/>
        <v>0</v>
      </c>
      <c r="DC848" s="71">
        <f t="shared" si="605"/>
        <v>0</v>
      </c>
      <c r="DD848" s="71"/>
      <c r="DE848" s="71"/>
      <c r="DF848" s="71"/>
      <c r="DG848" s="190">
        <f t="shared" si="606"/>
        <v>0</v>
      </c>
      <c r="DH848" s="71">
        <f t="shared" si="607"/>
        <v>0</v>
      </c>
      <c r="DI848" s="71"/>
      <c r="DJ848" s="71"/>
      <c r="DK848" s="71"/>
      <c r="DL848" s="71"/>
      <c r="DM848" s="71"/>
      <c r="DN848" s="71"/>
      <c r="DO848" s="71"/>
      <c r="DP848" s="71"/>
      <c r="DQ848" s="71"/>
      <c r="DR848" s="71"/>
      <c r="DS848" s="71"/>
      <c r="DT848" s="71"/>
      <c r="DU848" s="71"/>
      <c r="DV848" s="71"/>
      <c r="DW848" s="71"/>
      <c r="DX848" s="71"/>
      <c r="DY848" s="71"/>
      <c r="DZ848" s="71"/>
      <c r="EA848" s="71"/>
      <c r="EB848" s="71"/>
      <c r="EC848" s="71"/>
      <c r="ED848" s="71"/>
      <c r="EE848" s="71"/>
      <c r="EF848" s="71"/>
      <c r="EG848" s="71"/>
      <c r="EH848" s="71"/>
      <c r="EI848" s="74"/>
      <c r="EJ848" s="74"/>
      <c r="EK848" s="74"/>
      <c r="EL848" s="74"/>
      <c r="EM848" s="74"/>
      <c r="EN848" s="74"/>
      <c r="EO848" s="74"/>
      <c r="EP848" s="74"/>
      <c r="EQ848" s="74"/>
      <c r="ER848" s="74"/>
      <c r="ES848" s="74"/>
      <c r="ET848" s="74"/>
      <c r="EU848" s="74"/>
      <c r="EV848" s="74"/>
      <c r="EW848" s="74"/>
      <c r="EX848" s="74"/>
      <c r="EY848" s="74"/>
      <c r="EZ848" s="74"/>
      <c r="FA848" s="74"/>
      <c r="FB848" s="74"/>
    </row>
    <row r="849" spans="2:158" s="69" customFormat="1">
      <c r="B849" s="76"/>
      <c r="C849" s="77" t="s">
        <v>387</v>
      </c>
      <c r="D849" s="71"/>
      <c r="E849" s="71"/>
      <c r="F849" s="71"/>
      <c r="G849" s="71"/>
      <c r="H849" s="71"/>
      <c r="I849" s="71"/>
      <c r="J849" s="71"/>
      <c r="K849" s="71"/>
      <c r="L849" s="71"/>
      <c r="M849" s="71"/>
      <c r="N849" s="71"/>
      <c r="O849" s="72"/>
      <c r="P849" s="71"/>
      <c r="Q849" s="71"/>
      <c r="R849" s="71"/>
      <c r="S849" s="71"/>
      <c r="T849" s="71"/>
      <c r="U849" s="71"/>
      <c r="V849" s="71"/>
      <c r="W849" s="71"/>
      <c r="X849" s="71"/>
      <c r="Y849" s="71">
        <f>SUM('рабочая 2023 г'!Y848-'2022 г.'!Y848)</f>
        <v>0</v>
      </c>
      <c r="Z849" s="73"/>
      <c r="AA849" s="73"/>
      <c r="AB849" s="73"/>
      <c r="AC849" s="73"/>
      <c r="AD849" s="73"/>
      <c r="AE849" s="73"/>
      <c r="AF849" s="75">
        <f t="shared" si="597"/>
        <v>0</v>
      </c>
      <c r="AG849" s="71">
        <f>SUM('рабочая 2023 г'!AG848-'2022 г.'!AG848)</f>
        <v>0</v>
      </c>
      <c r="AH849" s="71">
        <f>SUM('рабочая 2023 г'!AH848-'2022 г.'!AH848)</f>
        <v>0</v>
      </c>
      <c r="AI849" s="71">
        <f>SUM('рабочая 2023 г'!AI848-'2022 г.'!AI848)</f>
        <v>0</v>
      </c>
      <c r="AJ849" s="71">
        <f>SUM('рабочая 2023 г'!AJ848-'2022 г.'!AJ848)</f>
        <v>0</v>
      </c>
      <c r="AK849" s="71">
        <f>SUM('рабочая 2023 г'!AK848-'2022 г.'!AK848)</f>
        <v>0</v>
      </c>
      <c r="AL849" s="71">
        <f>SUM('рабочая 2023 г'!AL848-'2022 г.'!AL848)</f>
        <v>0</v>
      </c>
      <c r="AM849" s="71">
        <f>SUM('рабочая 2023 г'!AM848-'2022 г.'!AM848)</f>
        <v>0</v>
      </c>
      <c r="AN849" s="71">
        <f>SUM('рабочая 2023 г'!AN848-'2022 г.'!AN848)</f>
        <v>0</v>
      </c>
      <c r="AO849" s="71">
        <f>SUM('рабочая 2023 г'!AO848-'2022 г.'!AO848)</f>
        <v>0</v>
      </c>
      <c r="AP849" s="71">
        <f>SUM('рабочая 2023 г'!AP848-'2022 г.'!AP848)</f>
        <v>0</v>
      </c>
      <c r="AQ849" s="71">
        <f>SUM('рабочая 2023 г'!AQ848-'2022 г.'!AQ848)</f>
        <v>0</v>
      </c>
      <c r="AR849" s="71">
        <f>SUM('рабочая 2023 г'!AR848-'2022 г.'!AR848)</f>
        <v>0</v>
      </c>
      <c r="AS849" s="117">
        <f t="shared" si="602"/>
        <v>0</v>
      </c>
      <c r="AT849" s="71">
        <f>SUM('рабочая 2023 г'!AT848-'2022 г.'!AT848)</f>
        <v>0</v>
      </c>
      <c r="AU849" s="71">
        <f>SUM('рабочая 2023 г'!AU848-'2022 г.'!AU848)</f>
        <v>0</v>
      </c>
      <c r="AV849" s="71">
        <f>SUM('рабочая 2023 г'!AV848-'2022 г.'!AV848)</f>
        <v>0</v>
      </c>
      <c r="AW849" s="71">
        <f>SUM('рабочая 2023 г'!AW848-'2022 г.'!AW848)</f>
        <v>0</v>
      </c>
      <c r="AX849" s="71">
        <f>SUM('рабочая 2023 г'!AX848-'2022 г.'!AX848)</f>
        <v>0</v>
      </c>
      <c r="AY849" s="71">
        <f>SUM('рабочая 2023 г'!AY848-'2022 г.'!AY848)</f>
        <v>0</v>
      </c>
      <c r="AZ849" s="71">
        <f>SUM('рабочая 2023 г'!AZ848-'2022 г.'!AZ848)</f>
        <v>0</v>
      </c>
      <c r="BA849" s="71">
        <f>SUM('рабочая 2023 г'!BA848-'2022 г.'!BA848)</f>
        <v>0</v>
      </c>
      <c r="BB849" s="75"/>
      <c r="BC849" s="71">
        <f>SUM('рабочая 2023 г'!BC848-'2022 г.'!BC848)</f>
        <v>0</v>
      </c>
      <c r="BD849" s="71">
        <f>SUM('рабочая 2023 г'!BD848-'2022 г.'!BD848)</f>
        <v>0</v>
      </c>
      <c r="BE849" s="71">
        <f>SUM('рабочая 2023 г'!BE848-'2022 г.'!BE848)</f>
        <v>0</v>
      </c>
      <c r="BF849" s="71">
        <f>SUM('рабочая 2023 г'!BF848-'2022 г.'!BF848)</f>
        <v>0</v>
      </c>
      <c r="BG849" s="71">
        <f>SUM('рабочая 2023 г'!BG848-'2022 г.'!BG848)</f>
        <v>0</v>
      </c>
      <c r="BH849" s="71">
        <f>SUM('рабочая 2023 г'!BH848-'2022 г.'!BH848)</f>
        <v>0</v>
      </c>
      <c r="BI849" s="71">
        <f>SUM('рабочая 2023 г'!BI848-'2022 г.'!BI848)</f>
        <v>0</v>
      </c>
      <c r="BJ849" s="71">
        <f>SUM('рабочая 2023 г'!BJ848-'2022 г.'!BJ848)</f>
        <v>0</v>
      </c>
      <c r="BK849" s="71">
        <f>SUM('рабочая 2023 г'!BK848-'2022 г.'!BK848)</f>
        <v>0</v>
      </c>
      <c r="BL849" s="73">
        <f t="shared" si="615"/>
        <v>0</v>
      </c>
      <c r="BM849" s="71">
        <f>SUM('рабочая 2023 г'!BM848-'2022 г.'!BM848)</f>
        <v>0</v>
      </c>
      <c r="BN849" s="71">
        <f>SUM('рабочая 2023 г'!BN848-'2022 г.'!BN848)</f>
        <v>0</v>
      </c>
      <c r="BO849" s="71">
        <f>SUM('рабочая 2023 г'!BO848-'2022 г.'!BO848)</f>
        <v>0</v>
      </c>
      <c r="BP849" s="71">
        <f>SUM('рабочая 2023 г'!BP848-'2022 г.'!BP848)</f>
        <v>0</v>
      </c>
      <c r="BQ849" s="71">
        <f t="shared" si="618"/>
        <v>0</v>
      </c>
      <c r="BR849" s="71"/>
      <c r="BS849" s="71"/>
      <c r="BT849" s="71"/>
      <c r="BU849" s="71"/>
      <c r="BV849" s="71"/>
      <c r="BW849" s="71"/>
      <c r="BX849" s="71"/>
      <c r="BY849" s="71"/>
      <c r="BZ849" s="71"/>
      <c r="CA849" s="71"/>
      <c r="CB849" s="71"/>
      <c r="CC849" s="71"/>
      <c r="CD849" s="71"/>
      <c r="CE849" s="71"/>
      <c r="CF849" s="71"/>
      <c r="CG849" s="71"/>
      <c r="CH849" s="71"/>
      <c r="CI849" s="71"/>
      <c r="CJ849" s="71"/>
      <c r="CK849" s="71"/>
      <c r="CL849" s="71"/>
      <c r="CM849" s="71"/>
      <c r="CN849" s="71"/>
      <c r="CO849" s="71"/>
      <c r="CP849" s="190">
        <f t="shared" si="608"/>
        <v>0</v>
      </c>
      <c r="CQ849" s="71"/>
      <c r="CR849" s="71"/>
      <c r="CS849" s="71"/>
      <c r="CT849" s="71"/>
      <c r="CU849" s="71"/>
      <c r="CV849" s="71"/>
      <c r="CW849" s="71"/>
      <c r="CX849" s="71"/>
      <c r="CY849" s="71"/>
      <c r="CZ849" s="71"/>
      <c r="DA849" s="71"/>
      <c r="DB849" s="190">
        <f t="shared" si="612"/>
        <v>0</v>
      </c>
      <c r="DC849" s="71">
        <f t="shared" si="605"/>
        <v>0</v>
      </c>
      <c r="DD849" s="71"/>
      <c r="DE849" s="71"/>
      <c r="DF849" s="71"/>
      <c r="DG849" s="190">
        <f t="shared" si="606"/>
        <v>0</v>
      </c>
      <c r="DH849" s="71">
        <f t="shared" si="607"/>
        <v>0</v>
      </c>
      <c r="DI849" s="71"/>
      <c r="DJ849" s="71"/>
      <c r="DK849" s="71"/>
      <c r="DL849" s="71"/>
      <c r="DM849" s="71"/>
      <c r="DN849" s="71"/>
      <c r="DO849" s="71"/>
      <c r="DP849" s="71"/>
      <c r="DQ849" s="71"/>
      <c r="DR849" s="71"/>
      <c r="DS849" s="71"/>
      <c r="DT849" s="71"/>
      <c r="DU849" s="71"/>
      <c r="DV849" s="71"/>
      <c r="DW849" s="71"/>
      <c r="DX849" s="71"/>
      <c r="DY849" s="71"/>
      <c r="DZ849" s="71"/>
      <c r="EA849" s="71"/>
      <c r="EB849" s="71"/>
      <c r="EC849" s="71"/>
      <c r="ED849" s="71"/>
      <c r="EE849" s="71"/>
      <c r="EF849" s="71"/>
      <c r="EG849" s="71"/>
      <c r="EH849" s="71"/>
      <c r="EI849" s="74"/>
      <c r="EJ849" s="74"/>
      <c r="EK849" s="74"/>
      <c r="EL849" s="74"/>
      <c r="EM849" s="74"/>
      <c r="EN849" s="74"/>
      <c r="EO849" s="74"/>
      <c r="EP849" s="74"/>
      <c r="EQ849" s="74"/>
      <c r="ER849" s="74"/>
      <c r="ES849" s="74"/>
      <c r="ET849" s="74"/>
      <c r="EU849" s="74"/>
      <c r="EV849" s="74"/>
      <c r="EW849" s="74"/>
      <c r="EX849" s="74"/>
      <c r="EY849" s="74"/>
      <c r="EZ849" s="74"/>
      <c r="FA849" s="74"/>
      <c r="FB849" s="74"/>
    </row>
    <row r="850" spans="2:158" s="69" customFormat="1">
      <c r="B850" s="76"/>
      <c r="C850" s="77" t="s">
        <v>388</v>
      </c>
      <c r="D850" s="71"/>
      <c r="E850" s="71"/>
      <c r="F850" s="71"/>
      <c r="G850" s="71"/>
      <c r="H850" s="71"/>
      <c r="I850" s="71"/>
      <c r="J850" s="71"/>
      <c r="K850" s="71"/>
      <c r="L850" s="71"/>
      <c r="M850" s="71"/>
      <c r="N850" s="71"/>
      <c r="O850" s="72"/>
      <c r="P850" s="71"/>
      <c r="Q850" s="71"/>
      <c r="R850" s="71"/>
      <c r="S850" s="71"/>
      <c r="T850" s="71"/>
      <c r="U850" s="71"/>
      <c r="V850" s="71"/>
      <c r="W850" s="71"/>
      <c r="X850" s="71"/>
      <c r="Y850" s="71">
        <f>SUM('рабочая 2023 г'!Y849-'2022 г.'!Y849)</f>
        <v>0</v>
      </c>
      <c r="Z850" s="73"/>
      <c r="AA850" s="73"/>
      <c r="AB850" s="73"/>
      <c r="AC850" s="73"/>
      <c r="AD850" s="73"/>
      <c r="AE850" s="73"/>
      <c r="AF850" s="75">
        <f t="shared" si="597"/>
        <v>0</v>
      </c>
      <c r="AG850" s="71">
        <f>SUM('рабочая 2023 г'!AG849-'2022 г.'!AG849)</f>
        <v>0</v>
      </c>
      <c r="AH850" s="71">
        <f>SUM('рабочая 2023 г'!AH849-'2022 г.'!AH849)</f>
        <v>0</v>
      </c>
      <c r="AI850" s="71">
        <f>SUM('рабочая 2023 г'!AI849-'2022 г.'!AI849)</f>
        <v>0</v>
      </c>
      <c r="AJ850" s="71">
        <f>SUM('рабочая 2023 г'!AJ849-'2022 г.'!AJ849)</f>
        <v>0</v>
      </c>
      <c r="AK850" s="71">
        <f>SUM('рабочая 2023 г'!AK849-'2022 г.'!AK849)</f>
        <v>0</v>
      </c>
      <c r="AL850" s="71">
        <f>SUM('рабочая 2023 г'!AL849-'2022 г.'!AL849)</f>
        <v>0</v>
      </c>
      <c r="AM850" s="71">
        <f>SUM('рабочая 2023 г'!AM849-'2022 г.'!AM849)</f>
        <v>0</v>
      </c>
      <c r="AN850" s="71">
        <f>SUM('рабочая 2023 г'!AN849-'2022 г.'!AN849)</f>
        <v>0</v>
      </c>
      <c r="AO850" s="71">
        <f>SUM('рабочая 2023 г'!AO849-'2022 г.'!AO849)</f>
        <v>0</v>
      </c>
      <c r="AP850" s="71">
        <f>SUM('рабочая 2023 г'!AP849-'2022 г.'!AP849)</f>
        <v>0</v>
      </c>
      <c r="AQ850" s="71">
        <f>SUM('рабочая 2023 г'!AQ849-'2022 г.'!AQ849)</f>
        <v>0</v>
      </c>
      <c r="AR850" s="71">
        <f>SUM('рабочая 2023 г'!AR849-'2022 г.'!AR849)</f>
        <v>0</v>
      </c>
      <c r="AS850" s="117">
        <f t="shared" si="602"/>
        <v>0</v>
      </c>
      <c r="AT850" s="71">
        <f>SUM('рабочая 2023 г'!AT849-'2022 г.'!AT849)</f>
        <v>0</v>
      </c>
      <c r="AU850" s="71">
        <f>SUM('рабочая 2023 г'!AU849-'2022 г.'!AU849)</f>
        <v>0</v>
      </c>
      <c r="AV850" s="71">
        <f>SUM('рабочая 2023 г'!AV849-'2022 г.'!AV849)</f>
        <v>0</v>
      </c>
      <c r="AW850" s="71">
        <f>SUM('рабочая 2023 г'!AW849-'2022 г.'!AW849)</f>
        <v>0</v>
      </c>
      <c r="AX850" s="71">
        <f>SUM('рабочая 2023 г'!AX849-'2022 г.'!AX849)</f>
        <v>0</v>
      </c>
      <c r="AY850" s="71">
        <f>SUM('рабочая 2023 г'!AY849-'2022 г.'!AY849)</f>
        <v>0</v>
      </c>
      <c r="AZ850" s="71">
        <f>SUM('рабочая 2023 г'!AZ849-'2022 г.'!AZ849)</f>
        <v>0</v>
      </c>
      <c r="BA850" s="71">
        <f>SUM('рабочая 2023 г'!BA849-'2022 г.'!BA849)</f>
        <v>0</v>
      </c>
      <c r="BB850" s="75"/>
      <c r="BC850" s="71">
        <f>SUM('рабочая 2023 г'!BC849-'2022 г.'!BC849)</f>
        <v>0</v>
      </c>
      <c r="BD850" s="71">
        <f>SUM('рабочая 2023 г'!BD849-'2022 г.'!BD849)</f>
        <v>0</v>
      </c>
      <c r="BE850" s="71">
        <f>SUM('рабочая 2023 г'!BE849-'2022 г.'!BE849)</f>
        <v>0</v>
      </c>
      <c r="BF850" s="71">
        <f>SUM('рабочая 2023 г'!BF849-'2022 г.'!BF849)</f>
        <v>0</v>
      </c>
      <c r="BG850" s="71">
        <f>SUM('рабочая 2023 г'!BG849-'2022 г.'!BG849)</f>
        <v>0</v>
      </c>
      <c r="BH850" s="71">
        <f>SUM('рабочая 2023 г'!BH849-'2022 г.'!BH849)</f>
        <v>0</v>
      </c>
      <c r="BI850" s="71">
        <f>SUM('рабочая 2023 г'!BI849-'2022 г.'!BI849)</f>
        <v>0</v>
      </c>
      <c r="BJ850" s="71">
        <f>SUM('рабочая 2023 г'!BJ849-'2022 г.'!BJ849)</f>
        <v>0</v>
      </c>
      <c r="BK850" s="71">
        <f>SUM('рабочая 2023 г'!BK849-'2022 г.'!BK849)</f>
        <v>0</v>
      </c>
      <c r="BL850" s="73">
        <f t="shared" si="615"/>
        <v>0</v>
      </c>
      <c r="BM850" s="71">
        <f>SUM('рабочая 2023 г'!BM849-'2022 г.'!BM849)</f>
        <v>0</v>
      </c>
      <c r="BN850" s="71">
        <f>SUM('рабочая 2023 г'!BN849-'2022 г.'!BN849)</f>
        <v>0</v>
      </c>
      <c r="BO850" s="71">
        <f>SUM('рабочая 2023 г'!BO849-'2022 г.'!BO849)</f>
        <v>0</v>
      </c>
      <c r="BP850" s="71">
        <f>SUM('рабочая 2023 г'!BP849-'2022 г.'!BP849)</f>
        <v>0</v>
      </c>
      <c r="BQ850" s="71">
        <f t="shared" si="618"/>
        <v>0</v>
      </c>
      <c r="BR850" s="71"/>
      <c r="BS850" s="71"/>
      <c r="BT850" s="71"/>
      <c r="BU850" s="71"/>
      <c r="BV850" s="71"/>
      <c r="BW850" s="71"/>
      <c r="BX850" s="71"/>
      <c r="BY850" s="71"/>
      <c r="BZ850" s="71"/>
      <c r="CA850" s="71"/>
      <c r="CB850" s="71"/>
      <c r="CC850" s="71"/>
      <c r="CD850" s="71"/>
      <c r="CE850" s="71"/>
      <c r="CF850" s="71"/>
      <c r="CG850" s="71"/>
      <c r="CH850" s="71"/>
      <c r="CI850" s="71"/>
      <c r="CJ850" s="71"/>
      <c r="CK850" s="71"/>
      <c r="CL850" s="71"/>
      <c r="CM850" s="71"/>
      <c r="CN850" s="71"/>
      <c r="CO850" s="71"/>
      <c r="CP850" s="190">
        <f t="shared" si="608"/>
        <v>0</v>
      </c>
      <c r="CQ850" s="71"/>
      <c r="CR850" s="71"/>
      <c r="CS850" s="71"/>
      <c r="CT850" s="71"/>
      <c r="CU850" s="71"/>
      <c r="CV850" s="71"/>
      <c r="CW850" s="71"/>
      <c r="CX850" s="71"/>
      <c r="CY850" s="71"/>
      <c r="CZ850" s="71"/>
      <c r="DA850" s="71"/>
      <c r="DB850" s="190">
        <f t="shared" si="612"/>
        <v>0</v>
      </c>
      <c r="DC850" s="71">
        <f t="shared" si="605"/>
        <v>0</v>
      </c>
      <c r="DD850" s="71"/>
      <c r="DE850" s="71"/>
      <c r="DF850" s="71"/>
      <c r="DG850" s="190">
        <f t="shared" si="606"/>
        <v>0</v>
      </c>
      <c r="DH850" s="71">
        <f t="shared" si="607"/>
        <v>0</v>
      </c>
      <c r="DI850" s="71"/>
      <c r="DJ850" s="71"/>
      <c r="DK850" s="71"/>
      <c r="DL850" s="71"/>
      <c r="DM850" s="71"/>
      <c r="DN850" s="71"/>
      <c r="DO850" s="71"/>
      <c r="DP850" s="71"/>
      <c r="DQ850" s="71"/>
      <c r="DR850" s="71"/>
      <c r="DS850" s="71"/>
      <c r="DT850" s="71"/>
      <c r="DU850" s="71"/>
      <c r="DV850" s="71"/>
      <c r="DW850" s="71"/>
      <c r="DX850" s="71"/>
      <c r="DY850" s="71"/>
      <c r="DZ850" s="71"/>
      <c r="EA850" s="71"/>
      <c r="EB850" s="71"/>
      <c r="EC850" s="71"/>
      <c r="ED850" s="71"/>
      <c r="EE850" s="71"/>
      <c r="EF850" s="71"/>
      <c r="EG850" s="71"/>
      <c r="EH850" s="71"/>
      <c r="EI850" s="74"/>
      <c r="EJ850" s="74"/>
      <c r="EK850" s="74"/>
      <c r="EL850" s="74"/>
      <c r="EM850" s="74"/>
      <c r="EN850" s="74"/>
      <c r="EO850" s="74"/>
      <c r="EP850" s="74"/>
      <c r="EQ850" s="74"/>
      <c r="ER850" s="74"/>
      <c r="ES850" s="74"/>
      <c r="ET850" s="74"/>
      <c r="EU850" s="74"/>
      <c r="EV850" s="74"/>
      <c r="EW850" s="74"/>
      <c r="EX850" s="74"/>
      <c r="EY850" s="74"/>
      <c r="EZ850" s="74"/>
      <c r="FA850" s="74"/>
      <c r="FB850" s="74"/>
    </row>
    <row r="851" spans="2:158" s="69" customFormat="1">
      <c r="B851" s="76"/>
      <c r="C851" s="77" t="s">
        <v>389</v>
      </c>
      <c r="D851" s="71"/>
      <c r="E851" s="71"/>
      <c r="F851" s="71"/>
      <c r="G851" s="71"/>
      <c r="H851" s="71"/>
      <c r="I851" s="71"/>
      <c r="J851" s="71"/>
      <c r="K851" s="71"/>
      <c r="L851" s="71"/>
      <c r="M851" s="71"/>
      <c r="N851" s="71"/>
      <c r="O851" s="72"/>
      <c r="P851" s="71"/>
      <c r="Q851" s="71"/>
      <c r="R851" s="71"/>
      <c r="S851" s="71"/>
      <c r="T851" s="71"/>
      <c r="U851" s="71"/>
      <c r="V851" s="71"/>
      <c r="W851" s="71"/>
      <c r="X851" s="71"/>
      <c r="Y851" s="71">
        <f>SUM('рабочая 2023 г'!Y850-'2022 г.'!Y850)</f>
        <v>0</v>
      </c>
      <c r="Z851" s="73"/>
      <c r="AA851" s="73"/>
      <c r="AB851" s="73"/>
      <c r="AC851" s="73"/>
      <c r="AD851" s="73"/>
      <c r="AE851" s="73"/>
      <c r="AF851" s="75">
        <f t="shared" si="597"/>
        <v>0</v>
      </c>
      <c r="AG851" s="71">
        <f>SUM('рабочая 2023 г'!AG850-'2022 г.'!AG850)</f>
        <v>0</v>
      </c>
      <c r="AH851" s="71">
        <f>SUM('рабочая 2023 г'!AH850-'2022 г.'!AH850)</f>
        <v>0</v>
      </c>
      <c r="AI851" s="71">
        <f>SUM('рабочая 2023 г'!AI850-'2022 г.'!AI850)</f>
        <v>0</v>
      </c>
      <c r="AJ851" s="71">
        <f>SUM('рабочая 2023 г'!AJ850-'2022 г.'!AJ850)</f>
        <v>0</v>
      </c>
      <c r="AK851" s="71">
        <f>SUM('рабочая 2023 г'!AK850-'2022 г.'!AK850)</f>
        <v>0</v>
      </c>
      <c r="AL851" s="71">
        <f>SUM('рабочая 2023 г'!AL850-'2022 г.'!AL850)</f>
        <v>0</v>
      </c>
      <c r="AM851" s="71">
        <f>SUM('рабочая 2023 г'!AM850-'2022 г.'!AM850)</f>
        <v>0</v>
      </c>
      <c r="AN851" s="71">
        <f>SUM('рабочая 2023 г'!AN850-'2022 г.'!AN850)</f>
        <v>0</v>
      </c>
      <c r="AO851" s="71">
        <f>SUM('рабочая 2023 г'!AO850-'2022 г.'!AO850)</f>
        <v>0</v>
      </c>
      <c r="AP851" s="71">
        <f>SUM('рабочая 2023 г'!AP850-'2022 г.'!AP850)</f>
        <v>0</v>
      </c>
      <c r="AQ851" s="71">
        <f>SUM('рабочая 2023 г'!AQ850-'2022 г.'!AQ850)</f>
        <v>0</v>
      </c>
      <c r="AR851" s="71">
        <f>SUM('рабочая 2023 г'!AR850-'2022 г.'!AR850)</f>
        <v>0</v>
      </c>
      <c r="AS851" s="117">
        <f t="shared" si="602"/>
        <v>0</v>
      </c>
      <c r="AT851" s="71">
        <f>SUM('рабочая 2023 г'!AT850-'2022 г.'!AT850)</f>
        <v>0</v>
      </c>
      <c r="AU851" s="71">
        <f>SUM('рабочая 2023 г'!AU850-'2022 г.'!AU850)</f>
        <v>0</v>
      </c>
      <c r="AV851" s="71">
        <f>SUM('рабочая 2023 г'!AV850-'2022 г.'!AV850)</f>
        <v>0</v>
      </c>
      <c r="AW851" s="71">
        <f>SUM('рабочая 2023 г'!AW850-'2022 г.'!AW850)</f>
        <v>0</v>
      </c>
      <c r="AX851" s="71">
        <f>SUM('рабочая 2023 г'!AX850-'2022 г.'!AX850)</f>
        <v>0</v>
      </c>
      <c r="AY851" s="71">
        <f>SUM('рабочая 2023 г'!AY850-'2022 г.'!AY850)</f>
        <v>0</v>
      </c>
      <c r="AZ851" s="71">
        <f>SUM('рабочая 2023 г'!AZ850-'2022 г.'!AZ850)</f>
        <v>0</v>
      </c>
      <c r="BA851" s="71">
        <f>SUM('рабочая 2023 г'!BA850-'2022 г.'!BA850)</f>
        <v>0</v>
      </c>
      <c r="BB851" s="75"/>
      <c r="BC851" s="71">
        <f>SUM('рабочая 2023 г'!BC850-'2022 г.'!BC850)</f>
        <v>0</v>
      </c>
      <c r="BD851" s="71">
        <f>SUM('рабочая 2023 г'!BD850-'2022 г.'!BD850)</f>
        <v>0</v>
      </c>
      <c r="BE851" s="71">
        <f>SUM('рабочая 2023 г'!BE850-'2022 г.'!BE850)</f>
        <v>0</v>
      </c>
      <c r="BF851" s="71">
        <f>SUM('рабочая 2023 г'!BF850-'2022 г.'!BF850)</f>
        <v>0</v>
      </c>
      <c r="BG851" s="71">
        <f>SUM('рабочая 2023 г'!BG850-'2022 г.'!BG850)</f>
        <v>0</v>
      </c>
      <c r="BH851" s="71">
        <f>SUM('рабочая 2023 г'!BH850-'2022 г.'!BH850)</f>
        <v>0</v>
      </c>
      <c r="BI851" s="71">
        <f>SUM('рабочая 2023 г'!BI850-'2022 г.'!BI850)</f>
        <v>0</v>
      </c>
      <c r="BJ851" s="71">
        <f>SUM('рабочая 2023 г'!BJ850-'2022 г.'!BJ850)</f>
        <v>0</v>
      </c>
      <c r="BK851" s="71">
        <f>SUM('рабочая 2023 г'!BK850-'2022 г.'!BK850)</f>
        <v>0</v>
      </c>
      <c r="BL851" s="73">
        <f t="shared" si="615"/>
        <v>0</v>
      </c>
      <c r="BM851" s="71">
        <f>SUM('рабочая 2023 г'!BM850-'2022 г.'!BM850)</f>
        <v>0</v>
      </c>
      <c r="BN851" s="71">
        <f>SUM('рабочая 2023 г'!BN850-'2022 г.'!BN850)</f>
        <v>0</v>
      </c>
      <c r="BO851" s="71">
        <f>SUM('рабочая 2023 г'!BO850-'2022 г.'!BO850)</f>
        <v>0</v>
      </c>
      <c r="BP851" s="71">
        <f>SUM('рабочая 2023 г'!BP850-'2022 г.'!BP850)</f>
        <v>0</v>
      </c>
      <c r="BQ851" s="71">
        <f t="shared" si="618"/>
        <v>0</v>
      </c>
      <c r="BR851" s="71"/>
      <c r="BS851" s="71"/>
      <c r="BT851" s="71"/>
      <c r="BU851" s="71"/>
      <c r="BV851" s="71"/>
      <c r="BW851" s="71"/>
      <c r="BX851" s="71"/>
      <c r="BY851" s="71"/>
      <c r="BZ851" s="71"/>
      <c r="CA851" s="71"/>
      <c r="CB851" s="71"/>
      <c r="CC851" s="71"/>
      <c r="CD851" s="71"/>
      <c r="CE851" s="71"/>
      <c r="CF851" s="71"/>
      <c r="CG851" s="71"/>
      <c r="CH851" s="71"/>
      <c r="CI851" s="71"/>
      <c r="CJ851" s="71"/>
      <c r="CK851" s="71"/>
      <c r="CL851" s="71"/>
      <c r="CM851" s="71"/>
      <c r="CN851" s="71"/>
      <c r="CO851" s="71"/>
      <c r="CP851" s="190">
        <f t="shared" si="608"/>
        <v>0</v>
      </c>
      <c r="CQ851" s="71"/>
      <c r="CR851" s="71"/>
      <c r="CS851" s="71"/>
      <c r="CT851" s="71"/>
      <c r="CU851" s="71"/>
      <c r="CV851" s="71"/>
      <c r="CW851" s="71"/>
      <c r="CX851" s="71"/>
      <c r="CY851" s="71"/>
      <c r="CZ851" s="71"/>
      <c r="DA851" s="71"/>
      <c r="DB851" s="190">
        <f t="shared" si="612"/>
        <v>0</v>
      </c>
      <c r="DC851" s="71">
        <f t="shared" si="605"/>
        <v>0</v>
      </c>
      <c r="DD851" s="71"/>
      <c r="DE851" s="71"/>
      <c r="DF851" s="71"/>
      <c r="DG851" s="190">
        <f t="shared" si="606"/>
        <v>0</v>
      </c>
      <c r="DH851" s="71">
        <f t="shared" si="607"/>
        <v>0</v>
      </c>
      <c r="DI851" s="71"/>
      <c r="DJ851" s="71"/>
      <c r="DK851" s="71"/>
      <c r="DL851" s="71"/>
      <c r="DM851" s="71"/>
      <c r="DN851" s="71"/>
      <c r="DO851" s="71"/>
      <c r="DP851" s="71"/>
      <c r="DQ851" s="71"/>
      <c r="DR851" s="71"/>
      <c r="DS851" s="71"/>
      <c r="DT851" s="71"/>
      <c r="DU851" s="71"/>
      <c r="DV851" s="71"/>
      <c r="DW851" s="71"/>
      <c r="DX851" s="71"/>
      <c r="DY851" s="71"/>
      <c r="DZ851" s="71"/>
      <c r="EA851" s="71"/>
      <c r="EB851" s="71"/>
      <c r="EC851" s="71"/>
      <c r="ED851" s="71"/>
      <c r="EE851" s="71"/>
      <c r="EF851" s="71"/>
      <c r="EG851" s="71"/>
      <c r="EH851" s="71"/>
      <c r="EI851" s="74"/>
      <c r="EJ851" s="74"/>
      <c r="EK851" s="74"/>
      <c r="EL851" s="74"/>
      <c r="EM851" s="74"/>
      <c r="EN851" s="74"/>
      <c r="EO851" s="74"/>
      <c r="EP851" s="74"/>
      <c r="EQ851" s="74"/>
      <c r="ER851" s="74"/>
      <c r="ES851" s="74"/>
      <c r="ET851" s="74"/>
      <c r="EU851" s="74"/>
      <c r="EV851" s="74"/>
      <c r="EW851" s="74"/>
      <c r="EX851" s="74"/>
      <c r="EY851" s="74"/>
      <c r="EZ851" s="74"/>
      <c r="FA851" s="74"/>
      <c r="FB851" s="74"/>
    </row>
    <row r="852" spans="2:158" s="69" customFormat="1">
      <c r="B852" s="76"/>
      <c r="C852" s="77" t="s">
        <v>390</v>
      </c>
      <c r="D852" s="71"/>
      <c r="E852" s="71"/>
      <c r="F852" s="71"/>
      <c r="G852" s="71"/>
      <c r="H852" s="71"/>
      <c r="I852" s="71"/>
      <c r="J852" s="71"/>
      <c r="K852" s="71"/>
      <c r="L852" s="71"/>
      <c r="M852" s="71"/>
      <c r="N852" s="71"/>
      <c r="O852" s="72"/>
      <c r="P852" s="71"/>
      <c r="Q852" s="71"/>
      <c r="R852" s="71"/>
      <c r="S852" s="71"/>
      <c r="T852" s="71"/>
      <c r="U852" s="71"/>
      <c r="V852" s="71"/>
      <c r="W852" s="71"/>
      <c r="X852" s="71"/>
      <c r="Y852" s="71">
        <f>SUM('рабочая 2023 г'!Y851-'2022 г.'!Y851)</f>
        <v>0</v>
      </c>
      <c r="Z852" s="73"/>
      <c r="AA852" s="73"/>
      <c r="AB852" s="73"/>
      <c r="AC852" s="73"/>
      <c r="AD852" s="73"/>
      <c r="AE852" s="73"/>
      <c r="AF852" s="75">
        <f t="shared" si="597"/>
        <v>0</v>
      </c>
      <c r="AG852" s="71">
        <f>SUM('рабочая 2023 г'!AG851-'2022 г.'!AG851)</f>
        <v>0</v>
      </c>
      <c r="AH852" s="71">
        <f>SUM('рабочая 2023 г'!AH851-'2022 г.'!AH851)</f>
        <v>0</v>
      </c>
      <c r="AI852" s="71">
        <f>SUM('рабочая 2023 г'!AI851-'2022 г.'!AI851)</f>
        <v>0</v>
      </c>
      <c r="AJ852" s="71">
        <f>SUM('рабочая 2023 г'!AJ851-'2022 г.'!AJ851)</f>
        <v>0</v>
      </c>
      <c r="AK852" s="71">
        <f>SUM('рабочая 2023 г'!AK851-'2022 г.'!AK851)</f>
        <v>0</v>
      </c>
      <c r="AL852" s="71">
        <f>SUM('рабочая 2023 г'!AL851-'2022 г.'!AL851)</f>
        <v>0</v>
      </c>
      <c r="AM852" s="71">
        <f>SUM('рабочая 2023 г'!AM851-'2022 г.'!AM851)</f>
        <v>0</v>
      </c>
      <c r="AN852" s="71">
        <f>SUM('рабочая 2023 г'!AN851-'2022 г.'!AN851)</f>
        <v>0</v>
      </c>
      <c r="AO852" s="71">
        <f>SUM('рабочая 2023 г'!AO851-'2022 г.'!AO851)</f>
        <v>0</v>
      </c>
      <c r="AP852" s="71">
        <f>SUM('рабочая 2023 г'!AP851-'2022 г.'!AP851)</f>
        <v>0</v>
      </c>
      <c r="AQ852" s="71">
        <f>SUM('рабочая 2023 г'!AQ851-'2022 г.'!AQ851)</f>
        <v>0</v>
      </c>
      <c r="AR852" s="71">
        <f>SUM('рабочая 2023 г'!AR851-'2022 г.'!AR851)</f>
        <v>0</v>
      </c>
      <c r="AS852" s="117">
        <f t="shared" si="602"/>
        <v>0</v>
      </c>
      <c r="AT852" s="71">
        <f>SUM('рабочая 2023 г'!AT851-'2022 г.'!AT851)</f>
        <v>0</v>
      </c>
      <c r="AU852" s="71">
        <f>SUM('рабочая 2023 г'!AU851-'2022 г.'!AU851)</f>
        <v>0</v>
      </c>
      <c r="AV852" s="71">
        <f>SUM('рабочая 2023 г'!AV851-'2022 г.'!AV851)</f>
        <v>0</v>
      </c>
      <c r="AW852" s="71">
        <f>SUM('рабочая 2023 г'!AW851-'2022 г.'!AW851)</f>
        <v>0</v>
      </c>
      <c r="AX852" s="71">
        <f>SUM('рабочая 2023 г'!AX851-'2022 г.'!AX851)</f>
        <v>0</v>
      </c>
      <c r="AY852" s="71">
        <f>SUM('рабочая 2023 г'!AY851-'2022 г.'!AY851)</f>
        <v>0</v>
      </c>
      <c r="AZ852" s="71">
        <f>SUM('рабочая 2023 г'!AZ851-'2022 г.'!AZ851)</f>
        <v>0</v>
      </c>
      <c r="BA852" s="71">
        <f>SUM('рабочая 2023 г'!BA851-'2022 г.'!BA851)</f>
        <v>0</v>
      </c>
      <c r="BB852" s="75"/>
      <c r="BC852" s="71">
        <f>SUM('рабочая 2023 г'!BC851-'2022 г.'!BC851)</f>
        <v>0</v>
      </c>
      <c r="BD852" s="71">
        <f>SUM('рабочая 2023 г'!BD851-'2022 г.'!BD851)</f>
        <v>0</v>
      </c>
      <c r="BE852" s="71">
        <f>SUM('рабочая 2023 г'!BE851-'2022 г.'!BE851)</f>
        <v>0</v>
      </c>
      <c r="BF852" s="71">
        <f>SUM('рабочая 2023 г'!BF851-'2022 г.'!BF851)</f>
        <v>0</v>
      </c>
      <c r="BG852" s="71">
        <f>SUM('рабочая 2023 г'!BG851-'2022 г.'!BG851)</f>
        <v>0</v>
      </c>
      <c r="BH852" s="71">
        <f>SUM('рабочая 2023 г'!BH851-'2022 г.'!BH851)</f>
        <v>0</v>
      </c>
      <c r="BI852" s="71">
        <f>SUM('рабочая 2023 г'!BI851-'2022 г.'!BI851)</f>
        <v>0</v>
      </c>
      <c r="BJ852" s="71">
        <f>SUM('рабочая 2023 г'!BJ851-'2022 г.'!BJ851)</f>
        <v>0</v>
      </c>
      <c r="BK852" s="71">
        <f>SUM('рабочая 2023 г'!BK851-'2022 г.'!BK851)</f>
        <v>0</v>
      </c>
      <c r="BL852" s="73">
        <f t="shared" si="615"/>
        <v>0</v>
      </c>
      <c r="BM852" s="71">
        <f>SUM('рабочая 2023 г'!BM851-'2022 г.'!BM851)</f>
        <v>0</v>
      </c>
      <c r="BN852" s="71">
        <f>SUM('рабочая 2023 г'!BN851-'2022 г.'!BN851)</f>
        <v>0</v>
      </c>
      <c r="BO852" s="71">
        <f>SUM('рабочая 2023 г'!BO851-'2022 г.'!BO851)</f>
        <v>0</v>
      </c>
      <c r="BP852" s="71">
        <f>SUM('рабочая 2023 г'!BP851-'2022 г.'!BP851)</f>
        <v>0</v>
      </c>
      <c r="BQ852" s="71">
        <f t="shared" si="618"/>
        <v>0</v>
      </c>
      <c r="BR852" s="71"/>
      <c r="BS852" s="71"/>
      <c r="BT852" s="71"/>
      <c r="BU852" s="71"/>
      <c r="BV852" s="71"/>
      <c r="BW852" s="71"/>
      <c r="BX852" s="71"/>
      <c r="BY852" s="71"/>
      <c r="BZ852" s="71"/>
      <c r="CA852" s="71"/>
      <c r="CB852" s="71"/>
      <c r="CC852" s="71"/>
      <c r="CD852" s="71"/>
      <c r="CE852" s="71"/>
      <c r="CF852" s="71"/>
      <c r="CG852" s="71"/>
      <c r="CH852" s="71"/>
      <c r="CI852" s="71"/>
      <c r="CJ852" s="71"/>
      <c r="CK852" s="71"/>
      <c r="CL852" s="71"/>
      <c r="CM852" s="71"/>
      <c r="CN852" s="71"/>
      <c r="CO852" s="71"/>
      <c r="CP852" s="190">
        <f t="shared" si="608"/>
        <v>0</v>
      </c>
      <c r="CQ852" s="71"/>
      <c r="CR852" s="71"/>
      <c r="CS852" s="71"/>
      <c r="CT852" s="71"/>
      <c r="CU852" s="71"/>
      <c r="CV852" s="71"/>
      <c r="CW852" s="71"/>
      <c r="CX852" s="71"/>
      <c r="CY852" s="71"/>
      <c r="CZ852" s="71"/>
      <c r="DA852" s="71"/>
      <c r="DB852" s="190">
        <f t="shared" si="612"/>
        <v>0</v>
      </c>
      <c r="DC852" s="71">
        <f t="shared" si="605"/>
        <v>0</v>
      </c>
      <c r="DD852" s="71"/>
      <c r="DE852" s="71"/>
      <c r="DF852" s="71"/>
      <c r="DG852" s="190">
        <f t="shared" si="606"/>
        <v>0</v>
      </c>
      <c r="DH852" s="71">
        <f t="shared" si="607"/>
        <v>0</v>
      </c>
      <c r="DI852" s="71"/>
      <c r="DJ852" s="71"/>
      <c r="DK852" s="71"/>
      <c r="DL852" s="71"/>
      <c r="DM852" s="71"/>
      <c r="DN852" s="71"/>
      <c r="DO852" s="71"/>
      <c r="DP852" s="71"/>
      <c r="DQ852" s="71"/>
      <c r="DR852" s="71"/>
      <c r="DS852" s="71"/>
      <c r="DT852" s="71"/>
      <c r="DU852" s="71"/>
      <c r="DV852" s="71"/>
      <c r="DW852" s="71"/>
      <c r="DX852" s="71"/>
      <c r="DY852" s="71"/>
      <c r="DZ852" s="71"/>
      <c r="EA852" s="71"/>
      <c r="EB852" s="71"/>
      <c r="EC852" s="71"/>
      <c r="ED852" s="71"/>
      <c r="EE852" s="71"/>
      <c r="EF852" s="71"/>
      <c r="EG852" s="71"/>
      <c r="EH852" s="71"/>
      <c r="EI852" s="74"/>
      <c r="EJ852" s="74"/>
      <c r="EK852" s="74"/>
      <c r="EL852" s="74"/>
      <c r="EM852" s="74"/>
      <c r="EN852" s="74"/>
      <c r="EO852" s="74"/>
      <c r="EP852" s="74"/>
      <c r="EQ852" s="74"/>
      <c r="ER852" s="74"/>
      <c r="ES852" s="74"/>
      <c r="ET852" s="74"/>
      <c r="EU852" s="74"/>
      <c r="EV852" s="74"/>
      <c r="EW852" s="74"/>
      <c r="EX852" s="74"/>
      <c r="EY852" s="74"/>
      <c r="EZ852" s="74"/>
      <c r="FA852" s="74"/>
      <c r="FB852" s="74"/>
    </row>
    <row r="853" spans="2:158" s="69" customFormat="1">
      <c r="B853" s="76"/>
      <c r="C853" s="77" t="s">
        <v>391</v>
      </c>
      <c r="D853" s="71"/>
      <c r="E853" s="71"/>
      <c r="F853" s="71"/>
      <c r="G853" s="71"/>
      <c r="H853" s="71"/>
      <c r="I853" s="71"/>
      <c r="J853" s="71"/>
      <c r="K853" s="71"/>
      <c r="L853" s="71"/>
      <c r="M853" s="71"/>
      <c r="N853" s="71"/>
      <c r="O853" s="72"/>
      <c r="P853" s="71"/>
      <c r="Q853" s="71"/>
      <c r="R853" s="71"/>
      <c r="S853" s="71"/>
      <c r="T853" s="71"/>
      <c r="U853" s="71"/>
      <c r="V853" s="71"/>
      <c r="W853" s="71"/>
      <c r="X853" s="71"/>
      <c r="Y853" s="71">
        <f>SUM('рабочая 2023 г'!Y852-'2022 г.'!Y852)</f>
        <v>0</v>
      </c>
      <c r="Z853" s="73"/>
      <c r="AA853" s="73"/>
      <c r="AB853" s="73"/>
      <c r="AC853" s="73"/>
      <c r="AD853" s="73"/>
      <c r="AE853" s="73"/>
      <c r="AF853" s="75">
        <f t="shared" si="597"/>
        <v>0</v>
      </c>
      <c r="AG853" s="71">
        <f>SUM('рабочая 2023 г'!AG852-'2022 г.'!AG852)</f>
        <v>0</v>
      </c>
      <c r="AH853" s="71">
        <f>SUM('рабочая 2023 г'!AH852-'2022 г.'!AH852)</f>
        <v>0</v>
      </c>
      <c r="AI853" s="71">
        <f>SUM('рабочая 2023 г'!AI852-'2022 г.'!AI852)</f>
        <v>0</v>
      </c>
      <c r="AJ853" s="71">
        <f>SUM('рабочая 2023 г'!AJ852-'2022 г.'!AJ852)</f>
        <v>0</v>
      </c>
      <c r="AK853" s="71">
        <f>SUM('рабочая 2023 г'!AK852-'2022 г.'!AK852)</f>
        <v>0</v>
      </c>
      <c r="AL853" s="71">
        <f>SUM('рабочая 2023 г'!AL852-'2022 г.'!AL852)</f>
        <v>0</v>
      </c>
      <c r="AM853" s="71">
        <f>SUM('рабочая 2023 г'!AM852-'2022 г.'!AM852)</f>
        <v>0</v>
      </c>
      <c r="AN853" s="71">
        <f>SUM('рабочая 2023 г'!AN852-'2022 г.'!AN852)</f>
        <v>0</v>
      </c>
      <c r="AO853" s="71">
        <f>SUM('рабочая 2023 г'!AO852-'2022 г.'!AO852)</f>
        <v>0</v>
      </c>
      <c r="AP853" s="71">
        <f>SUM('рабочая 2023 г'!AP852-'2022 г.'!AP852)</f>
        <v>0</v>
      </c>
      <c r="AQ853" s="71">
        <f>SUM('рабочая 2023 г'!AQ852-'2022 г.'!AQ852)</f>
        <v>0</v>
      </c>
      <c r="AR853" s="71">
        <f>SUM('рабочая 2023 г'!AR852-'2022 г.'!AR852)</f>
        <v>0</v>
      </c>
      <c r="AS853" s="117">
        <f t="shared" si="602"/>
        <v>0</v>
      </c>
      <c r="AT853" s="71">
        <f>SUM('рабочая 2023 г'!AT852-'2022 г.'!AT852)</f>
        <v>0</v>
      </c>
      <c r="AU853" s="71">
        <f>SUM('рабочая 2023 г'!AU852-'2022 г.'!AU852)</f>
        <v>0</v>
      </c>
      <c r="AV853" s="71">
        <f>SUM('рабочая 2023 г'!AV852-'2022 г.'!AV852)</f>
        <v>0</v>
      </c>
      <c r="AW853" s="71">
        <f>SUM('рабочая 2023 г'!AW852-'2022 г.'!AW852)</f>
        <v>0</v>
      </c>
      <c r="AX853" s="71">
        <f>SUM('рабочая 2023 г'!AX852-'2022 г.'!AX852)</f>
        <v>0</v>
      </c>
      <c r="AY853" s="71">
        <f>SUM('рабочая 2023 г'!AY852-'2022 г.'!AY852)</f>
        <v>0</v>
      </c>
      <c r="AZ853" s="71">
        <f>SUM('рабочая 2023 г'!AZ852-'2022 г.'!AZ852)</f>
        <v>0</v>
      </c>
      <c r="BA853" s="71">
        <f>SUM('рабочая 2023 г'!BA852-'2022 г.'!BA852)</f>
        <v>0</v>
      </c>
      <c r="BB853" s="75">
        <f>SUM(BF853,BC853:BD853)</f>
        <v>0</v>
      </c>
      <c r="BC853" s="71">
        <f>SUM('рабочая 2023 г'!BC852-'2022 г.'!BC852)</f>
        <v>0</v>
      </c>
      <c r="BD853" s="71">
        <f>SUM('рабочая 2023 г'!BD852-'2022 г.'!BD852)</f>
        <v>0</v>
      </c>
      <c r="BE853" s="71">
        <f>SUM('рабочая 2023 г'!BE852-'2022 г.'!BE852)</f>
        <v>0</v>
      </c>
      <c r="BF853" s="71">
        <f>SUM('рабочая 2023 г'!BF852-'2022 г.'!BF852)</f>
        <v>0</v>
      </c>
      <c r="BG853" s="71">
        <f>SUM('рабочая 2023 г'!BG852-'2022 г.'!BG852)</f>
        <v>0</v>
      </c>
      <c r="BH853" s="71">
        <f>SUM('рабочая 2023 г'!BH852-'2022 г.'!BH852)</f>
        <v>0</v>
      </c>
      <c r="BI853" s="71">
        <f>SUM('рабочая 2023 г'!BI852-'2022 г.'!BI852)</f>
        <v>0</v>
      </c>
      <c r="BJ853" s="71">
        <f>SUM('рабочая 2023 г'!BJ852-'2022 г.'!BJ852)</f>
        <v>0</v>
      </c>
      <c r="BK853" s="71">
        <f>SUM('рабочая 2023 г'!BK852-'2022 г.'!BK852)</f>
        <v>0</v>
      </c>
      <c r="BL853" s="73">
        <f t="shared" si="615"/>
        <v>0</v>
      </c>
      <c r="BM853" s="71">
        <f>SUM('рабочая 2023 г'!BM852-'2022 г.'!BM852)</f>
        <v>0</v>
      </c>
      <c r="BN853" s="71">
        <f>SUM('рабочая 2023 г'!BN852-'2022 г.'!BN852)</f>
        <v>0</v>
      </c>
      <c r="BO853" s="71">
        <f>SUM('рабочая 2023 г'!BO852-'2022 г.'!BO852)</f>
        <v>0</v>
      </c>
      <c r="BP853" s="71">
        <f>SUM('рабочая 2023 г'!BP852-'2022 г.'!BP852)</f>
        <v>0</v>
      </c>
      <c r="BQ853" s="71">
        <f t="shared" si="618"/>
        <v>0</v>
      </c>
      <c r="BR853" s="71"/>
      <c r="BS853" s="71"/>
      <c r="BT853" s="71"/>
      <c r="BU853" s="71"/>
      <c r="BV853" s="71"/>
      <c r="BW853" s="71"/>
      <c r="BX853" s="71"/>
      <c r="BY853" s="71"/>
      <c r="BZ853" s="71"/>
      <c r="CA853" s="71"/>
      <c r="CB853" s="71"/>
      <c r="CC853" s="71"/>
      <c r="CD853" s="71"/>
      <c r="CE853" s="71"/>
      <c r="CF853" s="71"/>
      <c r="CG853" s="71"/>
      <c r="CH853" s="71"/>
      <c r="CI853" s="71"/>
      <c r="CJ853" s="71"/>
      <c r="CK853" s="71"/>
      <c r="CL853" s="71"/>
      <c r="CM853" s="71"/>
      <c r="CN853" s="71"/>
      <c r="CO853" s="71"/>
      <c r="CP853" s="190">
        <f t="shared" si="608"/>
        <v>0</v>
      </c>
      <c r="CQ853" s="71"/>
      <c r="CR853" s="71"/>
      <c r="CS853" s="71"/>
      <c r="CT853" s="71"/>
      <c r="CU853" s="71"/>
      <c r="CV853" s="71"/>
      <c r="CW853" s="71"/>
      <c r="CX853" s="71"/>
      <c r="CY853" s="71"/>
      <c r="CZ853" s="71"/>
      <c r="DA853" s="71"/>
      <c r="DB853" s="190">
        <f t="shared" si="612"/>
        <v>0</v>
      </c>
      <c r="DC853" s="71">
        <f t="shared" si="605"/>
        <v>0</v>
      </c>
      <c r="DD853" s="71"/>
      <c r="DE853" s="71"/>
      <c r="DF853" s="71"/>
      <c r="DG853" s="190">
        <f t="shared" si="606"/>
        <v>0</v>
      </c>
      <c r="DH853" s="71">
        <f t="shared" si="607"/>
        <v>0</v>
      </c>
      <c r="DI853" s="71"/>
      <c r="DJ853" s="71"/>
      <c r="DK853" s="71"/>
      <c r="DL853" s="71"/>
      <c r="DM853" s="71"/>
      <c r="DN853" s="71"/>
      <c r="DO853" s="71"/>
      <c r="DP853" s="71"/>
      <c r="DQ853" s="71"/>
      <c r="DR853" s="71"/>
      <c r="DS853" s="71"/>
      <c r="DT853" s="71"/>
      <c r="DU853" s="71"/>
      <c r="DV853" s="71"/>
      <c r="DW853" s="71"/>
      <c r="DX853" s="71"/>
      <c r="DY853" s="71"/>
      <c r="DZ853" s="71"/>
      <c r="EA853" s="71"/>
      <c r="EB853" s="71"/>
      <c r="EC853" s="71"/>
      <c r="ED853" s="71"/>
      <c r="EE853" s="71"/>
      <c r="EF853" s="71"/>
      <c r="EG853" s="71"/>
      <c r="EH853" s="71"/>
      <c r="EI853" s="74"/>
      <c r="EJ853" s="74"/>
      <c r="EK853" s="74"/>
      <c r="EL853" s="74"/>
      <c r="EM853" s="74"/>
      <c r="EN853" s="74"/>
      <c r="EO853" s="74"/>
      <c r="EP853" s="74"/>
      <c r="EQ853" s="74"/>
      <c r="ER853" s="74"/>
      <c r="ES853" s="74"/>
      <c r="ET853" s="74"/>
      <c r="EU853" s="74"/>
      <c r="EV853" s="74"/>
      <c r="EW853" s="74"/>
      <c r="EX853" s="74"/>
      <c r="EY853" s="74"/>
      <c r="EZ853" s="74"/>
      <c r="FA853" s="74"/>
      <c r="FB853" s="74"/>
    </row>
    <row r="854" spans="2:158" s="69" customFormat="1">
      <c r="B854" s="76"/>
      <c r="C854" s="77" t="s">
        <v>392</v>
      </c>
      <c r="D854" s="71"/>
      <c r="E854" s="71"/>
      <c r="F854" s="71"/>
      <c r="G854" s="71"/>
      <c r="H854" s="71"/>
      <c r="I854" s="71"/>
      <c r="J854" s="71"/>
      <c r="K854" s="71"/>
      <c r="L854" s="71"/>
      <c r="M854" s="71"/>
      <c r="N854" s="71"/>
      <c r="O854" s="72"/>
      <c r="P854" s="71"/>
      <c r="Q854" s="71"/>
      <c r="R854" s="71"/>
      <c r="S854" s="71"/>
      <c r="T854" s="71"/>
      <c r="U854" s="71"/>
      <c r="V854" s="71"/>
      <c r="W854" s="71"/>
      <c r="X854" s="71"/>
      <c r="Y854" s="71">
        <f>SUM('рабочая 2023 г'!Y853-'2022 г.'!Y853)</f>
        <v>0</v>
      </c>
      <c r="Z854" s="73"/>
      <c r="AA854" s="73"/>
      <c r="AB854" s="73"/>
      <c r="AC854" s="73"/>
      <c r="AD854" s="73"/>
      <c r="AE854" s="73"/>
      <c r="AF854" s="75">
        <f t="shared" si="597"/>
        <v>0</v>
      </c>
      <c r="AG854" s="71">
        <f>SUM('рабочая 2023 г'!AG853-'2022 г.'!AG853)</f>
        <v>0</v>
      </c>
      <c r="AH854" s="71">
        <f>SUM('рабочая 2023 г'!AH853-'2022 г.'!AH853)</f>
        <v>0</v>
      </c>
      <c r="AI854" s="71">
        <f>SUM('рабочая 2023 г'!AI853-'2022 г.'!AI853)</f>
        <v>0</v>
      </c>
      <c r="AJ854" s="71">
        <f>SUM('рабочая 2023 г'!AJ853-'2022 г.'!AJ853)</f>
        <v>0</v>
      </c>
      <c r="AK854" s="71">
        <f>SUM('рабочая 2023 г'!AK853-'2022 г.'!AK853)</f>
        <v>0</v>
      </c>
      <c r="AL854" s="71">
        <f>SUM('рабочая 2023 г'!AL853-'2022 г.'!AL853)</f>
        <v>0</v>
      </c>
      <c r="AM854" s="71">
        <f>SUM('рабочая 2023 г'!AM853-'2022 г.'!AM853)</f>
        <v>0</v>
      </c>
      <c r="AN854" s="71">
        <f>SUM('рабочая 2023 г'!AN853-'2022 г.'!AN853)</f>
        <v>0</v>
      </c>
      <c r="AO854" s="71">
        <f>SUM('рабочая 2023 г'!AO853-'2022 г.'!AO853)</f>
        <v>0</v>
      </c>
      <c r="AP854" s="71">
        <f>SUM('рабочая 2023 г'!AP853-'2022 г.'!AP853)</f>
        <v>0</v>
      </c>
      <c r="AQ854" s="71">
        <f>SUM('рабочая 2023 г'!AQ853-'2022 г.'!AQ853)</f>
        <v>0</v>
      </c>
      <c r="AR854" s="71">
        <f>SUM('рабочая 2023 г'!AR853-'2022 г.'!AR853)</f>
        <v>0</v>
      </c>
      <c r="AS854" s="117">
        <f t="shared" si="602"/>
        <v>0</v>
      </c>
      <c r="AT854" s="71">
        <f>SUM('рабочая 2023 г'!AT853-'2022 г.'!AT853)</f>
        <v>0</v>
      </c>
      <c r="AU854" s="71">
        <f>SUM('рабочая 2023 г'!AU853-'2022 г.'!AU853)</f>
        <v>0</v>
      </c>
      <c r="AV854" s="71">
        <f>SUM('рабочая 2023 г'!AV853-'2022 г.'!AV853)</f>
        <v>0</v>
      </c>
      <c r="AW854" s="71">
        <f>SUM('рабочая 2023 г'!AW853-'2022 г.'!AW853)</f>
        <v>0</v>
      </c>
      <c r="AX854" s="71">
        <f>SUM('рабочая 2023 г'!AX853-'2022 г.'!AX853)</f>
        <v>0</v>
      </c>
      <c r="AY854" s="71">
        <f>SUM('рабочая 2023 г'!AY853-'2022 г.'!AY853)</f>
        <v>0</v>
      </c>
      <c r="AZ854" s="71">
        <f>SUM('рабочая 2023 г'!AZ853-'2022 г.'!AZ853)</f>
        <v>0</v>
      </c>
      <c r="BA854" s="71">
        <f>SUM('рабочая 2023 г'!BA853-'2022 г.'!BA853)</f>
        <v>0</v>
      </c>
      <c r="BB854" s="75"/>
      <c r="BC854" s="71">
        <f>SUM('рабочая 2023 г'!BC853-'2022 г.'!BC853)</f>
        <v>0</v>
      </c>
      <c r="BD854" s="71">
        <f>SUM('рабочая 2023 г'!BD853-'2022 г.'!BD853)</f>
        <v>0</v>
      </c>
      <c r="BE854" s="71">
        <f>SUM('рабочая 2023 г'!BE853-'2022 г.'!BE853)</f>
        <v>0</v>
      </c>
      <c r="BF854" s="71">
        <f>SUM('рабочая 2023 г'!BF853-'2022 г.'!BF853)</f>
        <v>0</v>
      </c>
      <c r="BG854" s="71">
        <f>SUM('рабочая 2023 г'!BG853-'2022 г.'!BG853)</f>
        <v>0</v>
      </c>
      <c r="BH854" s="71">
        <f>SUM('рабочая 2023 г'!BH853-'2022 г.'!BH853)</f>
        <v>0</v>
      </c>
      <c r="BI854" s="71">
        <f>SUM('рабочая 2023 г'!BI853-'2022 г.'!BI853)</f>
        <v>0</v>
      </c>
      <c r="BJ854" s="71">
        <f>SUM('рабочая 2023 г'!BJ853-'2022 г.'!BJ853)</f>
        <v>0</v>
      </c>
      <c r="BK854" s="71">
        <f>SUM('рабочая 2023 г'!BK853-'2022 г.'!BK853)</f>
        <v>0</v>
      </c>
      <c r="BL854" s="73">
        <f t="shared" si="615"/>
        <v>0</v>
      </c>
      <c r="BM854" s="71">
        <f>SUM('рабочая 2023 г'!BM853-'2022 г.'!BM853)</f>
        <v>0</v>
      </c>
      <c r="BN854" s="71">
        <f>SUM('рабочая 2023 г'!BN853-'2022 г.'!BN853)</f>
        <v>0</v>
      </c>
      <c r="BO854" s="71">
        <f>SUM('рабочая 2023 г'!BO853-'2022 г.'!BO853)</f>
        <v>0</v>
      </c>
      <c r="BP854" s="71">
        <f>SUM('рабочая 2023 г'!BP853-'2022 г.'!BP853)</f>
        <v>0</v>
      </c>
      <c r="BQ854" s="71">
        <f t="shared" si="618"/>
        <v>0</v>
      </c>
      <c r="BR854" s="71"/>
      <c r="BS854" s="71"/>
      <c r="BT854" s="71"/>
      <c r="BU854" s="71"/>
      <c r="BV854" s="71"/>
      <c r="BW854" s="71"/>
      <c r="BX854" s="71"/>
      <c r="BY854" s="71"/>
      <c r="BZ854" s="71"/>
      <c r="CA854" s="71"/>
      <c r="CB854" s="71"/>
      <c r="CC854" s="71"/>
      <c r="CD854" s="71"/>
      <c r="CE854" s="71"/>
      <c r="CF854" s="71"/>
      <c r="CG854" s="71"/>
      <c r="CH854" s="71"/>
      <c r="CI854" s="71"/>
      <c r="CJ854" s="71"/>
      <c r="CK854" s="71"/>
      <c r="CL854" s="71"/>
      <c r="CM854" s="71"/>
      <c r="CN854" s="71"/>
      <c r="CO854" s="71"/>
      <c r="CP854" s="190">
        <f t="shared" si="608"/>
        <v>0</v>
      </c>
      <c r="CQ854" s="71"/>
      <c r="CR854" s="71"/>
      <c r="CS854" s="71"/>
      <c r="CT854" s="71"/>
      <c r="CU854" s="71"/>
      <c r="CV854" s="71"/>
      <c r="CW854" s="71"/>
      <c r="CX854" s="71"/>
      <c r="CY854" s="71"/>
      <c r="CZ854" s="71"/>
      <c r="DA854" s="71"/>
      <c r="DB854" s="190">
        <f t="shared" si="612"/>
        <v>0</v>
      </c>
      <c r="DC854" s="71">
        <f t="shared" si="605"/>
        <v>0</v>
      </c>
      <c r="DD854" s="71"/>
      <c r="DE854" s="71"/>
      <c r="DF854" s="71"/>
      <c r="DG854" s="190">
        <f t="shared" si="606"/>
        <v>0</v>
      </c>
      <c r="DH854" s="71">
        <f t="shared" si="607"/>
        <v>0</v>
      </c>
      <c r="DI854" s="71"/>
      <c r="DJ854" s="71"/>
      <c r="DK854" s="71"/>
      <c r="DL854" s="71"/>
      <c r="DM854" s="71"/>
      <c r="DN854" s="71"/>
      <c r="DO854" s="71"/>
      <c r="DP854" s="71"/>
      <c r="DQ854" s="71"/>
      <c r="DR854" s="71"/>
      <c r="DS854" s="71"/>
      <c r="DT854" s="71"/>
      <c r="DU854" s="71"/>
      <c r="DV854" s="71"/>
      <c r="DW854" s="71"/>
      <c r="DX854" s="71"/>
      <c r="DY854" s="71"/>
      <c r="DZ854" s="71"/>
      <c r="EA854" s="71"/>
      <c r="EB854" s="71"/>
      <c r="EC854" s="71"/>
      <c r="ED854" s="71"/>
      <c r="EE854" s="71"/>
      <c r="EF854" s="71"/>
      <c r="EG854" s="71"/>
      <c r="EH854" s="71"/>
      <c r="EI854" s="74"/>
      <c r="EJ854" s="74"/>
      <c r="EK854" s="74"/>
      <c r="EL854" s="74"/>
      <c r="EM854" s="74"/>
      <c r="EN854" s="74"/>
      <c r="EO854" s="74"/>
      <c r="EP854" s="74"/>
      <c r="EQ854" s="74"/>
      <c r="ER854" s="74"/>
      <c r="ES854" s="74"/>
      <c r="ET854" s="74"/>
      <c r="EU854" s="74"/>
      <c r="EV854" s="74"/>
      <c r="EW854" s="74"/>
      <c r="EX854" s="74"/>
      <c r="EY854" s="74"/>
      <c r="EZ854" s="74"/>
      <c r="FA854" s="74"/>
      <c r="FB854" s="74"/>
    </row>
    <row r="855" spans="2:158" s="69" customFormat="1">
      <c r="B855" s="76"/>
      <c r="C855" s="77" t="s">
        <v>393</v>
      </c>
      <c r="D855" s="71"/>
      <c r="E855" s="71"/>
      <c r="F855" s="71"/>
      <c r="G855" s="71"/>
      <c r="H855" s="71"/>
      <c r="I855" s="71"/>
      <c r="J855" s="71"/>
      <c r="K855" s="71"/>
      <c r="L855" s="71"/>
      <c r="M855" s="71"/>
      <c r="N855" s="71"/>
      <c r="O855" s="72"/>
      <c r="P855" s="71"/>
      <c r="Q855" s="71"/>
      <c r="R855" s="71"/>
      <c r="S855" s="71"/>
      <c r="T855" s="71"/>
      <c r="U855" s="71"/>
      <c r="V855" s="71"/>
      <c r="W855" s="71"/>
      <c r="X855" s="71"/>
      <c r="Y855" s="71">
        <f>SUM('рабочая 2023 г'!Y854-'2022 г.'!Y854)</f>
        <v>0</v>
      </c>
      <c r="Z855" s="73"/>
      <c r="AA855" s="73"/>
      <c r="AB855" s="73"/>
      <c r="AC855" s="73"/>
      <c r="AD855" s="73"/>
      <c r="AE855" s="73"/>
      <c r="AF855" s="75">
        <f t="shared" si="597"/>
        <v>0</v>
      </c>
      <c r="AG855" s="71">
        <f>SUM('рабочая 2023 г'!AG854-'2022 г.'!AG854)</f>
        <v>0</v>
      </c>
      <c r="AH855" s="71">
        <f>SUM('рабочая 2023 г'!AH854-'2022 г.'!AH854)</f>
        <v>0</v>
      </c>
      <c r="AI855" s="71">
        <f>SUM('рабочая 2023 г'!AI854-'2022 г.'!AI854)</f>
        <v>0</v>
      </c>
      <c r="AJ855" s="71">
        <f>SUM('рабочая 2023 г'!AJ854-'2022 г.'!AJ854)</f>
        <v>0</v>
      </c>
      <c r="AK855" s="71">
        <f>SUM('рабочая 2023 г'!AK854-'2022 г.'!AK854)</f>
        <v>0</v>
      </c>
      <c r="AL855" s="71">
        <f>SUM('рабочая 2023 г'!AL854-'2022 г.'!AL854)</f>
        <v>0</v>
      </c>
      <c r="AM855" s="71">
        <f>SUM('рабочая 2023 г'!AM854-'2022 г.'!AM854)</f>
        <v>0</v>
      </c>
      <c r="AN855" s="71">
        <f>SUM('рабочая 2023 г'!AN854-'2022 г.'!AN854)</f>
        <v>0</v>
      </c>
      <c r="AO855" s="71">
        <f>SUM('рабочая 2023 г'!AO854-'2022 г.'!AO854)</f>
        <v>0</v>
      </c>
      <c r="AP855" s="71">
        <f>SUM('рабочая 2023 г'!AP854-'2022 г.'!AP854)</f>
        <v>0</v>
      </c>
      <c r="AQ855" s="71">
        <f>SUM('рабочая 2023 г'!AQ854-'2022 г.'!AQ854)</f>
        <v>0</v>
      </c>
      <c r="AR855" s="71">
        <f>SUM('рабочая 2023 г'!AR854-'2022 г.'!AR854)</f>
        <v>0</v>
      </c>
      <c r="AS855" s="117">
        <f t="shared" si="602"/>
        <v>0</v>
      </c>
      <c r="AT855" s="71">
        <f>SUM('рабочая 2023 г'!AT854-'2022 г.'!AT854)</f>
        <v>0</v>
      </c>
      <c r="AU855" s="71">
        <f>SUM('рабочая 2023 г'!AU854-'2022 г.'!AU854)</f>
        <v>0</v>
      </c>
      <c r="AV855" s="71">
        <f>SUM('рабочая 2023 г'!AV854-'2022 г.'!AV854)</f>
        <v>0</v>
      </c>
      <c r="AW855" s="71">
        <f>SUM('рабочая 2023 г'!AW854-'2022 г.'!AW854)</f>
        <v>0</v>
      </c>
      <c r="AX855" s="71">
        <f>SUM('рабочая 2023 г'!AX854-'2022 г.'!AX854)</f>
        <v>0</v>
      </c>
      <c r="AY855" s="71">
        <f>SUM('рабочая 2023 г'!AY854-'2022 г.'!AY854)</f>
        <v>0</v>
      </c>
      <c r="AZ855" s="71">
        <f>SUM('рабочая 2023 г'!AZ854-'2022 г.'!AZ854)</f>
        <v>0</v>
      </c>
      <c r="BA855" s="71">
        <f>SUM('рабочая 2023 г'!BA854-'2022 г.'!BA854)</f>
        <v>0</v>
      </c>
      <c r="BB855" s="75"/>
      <c r="BC855" s="71">
        <f>SUM('рабочая 2023 г'!BC854-'2022 г.'!BC854)</f>
        <v>0</v>
      </c>
      <c r="BD855" s="71">
        <f>SUM('рабочая 2023 г'!BD854-'2022 г.'!BD854)</f>
        <v>0</v>
      </c>
      <c r="BE855" s="71">
        <f>SUM('рабочая 2023 г'!BE854-'2022 г.'!BE854)</f>
        <v>0</v>
      </c>
      <c r="BF855" s="71">
        <f>SUM('рабочая 2023 г'!BF854-'2022 г.'!BF854)</f>
        <v>0</v>
      </c>
      <c r="BG855" s="71">
        <f>SUM('рабочая 2023 г'!BG854-'2022 г.'!BG854)</f>
        <v>0</v>
      </c>
      <c r="BH855" s="71">
        <f>SUM('рабочая 2023 г'!BH854-'2022 г.'!BH854)</f>
        <v>0</v>
      </c>
      <c r="BI855" s="71">
        <f>SUM('рабочая 2023 г'!BI854-'2022 г.'!BI854)</f>
        <v>0</v>
      </c>
      <c r="BJ855" s="71">
        <f>SUM('рабочая 2023 г'!BJ854-'2022 г.'!BJ854)</f>
        <v>0</v>
      </c>
      <c r="BK855" s="71">
        <f>SUM('рабочая 2023 г'!BK854-'2022 г.'!BK854)</f>
        <v>0</v>
      </c>
      <c r="BL855" s="73">
        <f t="shared" si="615"/>
        <v>0</v>
      </c>
      <c r="BM855" s="71">
        <f>SUM('рабочая 2023 г'!BM854-'2022 г.'!BM854)</f>
        <v>0</v>
      </c>
      <c r="BN855" s="71">
        <f>SUM('рабочая 2023 г'!BN854-'2022 г.'!BN854)</f>
        <v>0</v>
      </c>
      <c r="BO855" s="71">
        <f>SUM('рабочая 2023 г'!BO854-'2022 г.'!BO854)</f>
        <v>0</v>
      </c>
      <c r="BP855" s="71">
        <f>SUM('рабочая 2023 г'!BP854-'2022 г.'!BP854)</f>
        <v>0</v>
      </c>
      <c r="BQ855" s="71">
        <f t="shared" si="618"/>
        <v>0</v>
      </c>
      <c r="BR855" s="71"/>
      <c r="BS855" s="71"/>
      <c r="BT855" s="71"/>
      <c r="BU855" s="71"/>
      <c r="BV855" s="71"/>
      <c r="BW855" s="71"/>
      <c r="BX855" s="71"/>
      <c r="BY855" s="71"/>
      <c r="BZ855" s="71"/>
      <c r="CA855" s="71"/>
      <c r="CB855" s="71"/>
      <c r="CC855" s="71"/>
      <c r="CD855" s="71"/>
      <c r="CE855" s="71"/>
      <c r="CF855" s="71"/>
      <c r="CG855" s="71"/>
      <c r="CH855" s="71"/>
      <c r="CI855" s="71"/>
      <c r="CJ855" s="71"/>
      <c r="CK855" s="71"/>
      <c r="CL855" s="71"/>
      <c r="CM855" s="71"/>
      <c r="CN855" s="71"/>
      <c r="CO855" s="71"/>
      <c r="CP855" s="190">
        <f t="shared" si="608"/>
        <v>0</v>
      </c>
      <c r="CQ855" s="71"/>
      <c r="CR855" s="71"/>
      <c r="CS855" s="71"/>
      <c r="CT855" s="71"/>
      <c r="CU855" s="71"/>
      <c r="CV855" s="71"/>
      <c r="CW855" s="71"/>
      <c r="CX855" s="71"/>
      <c r="CY855" s="71"/>
      <c r="CZ855" s="71"/>
      <c r="DA855" s="71"/>
      <c r="DB855" s="190">
        <f t="shared" si="612"/>
        <v>0</v>
      </c>
      <c r="DC855" s="71">
        <f t="shared" si="605"/>
        <v>0</v>
      </c>
      <c r="DD855" s="71"/>
      <c r="DE855" s="71"/>
      <c r="DF855" s="71"/>
      <c r="DG855" s="190">
        <f t="shared" si="606"/>
        <v>0</v>
      </c>
      <c r="DH855" s="71">
        <f t="shared" si="607"/>
        <v>0</v>
      </c>
      <c r="DI855" s="71"/>
      <c r="DJ855" s="71"/>
      <c r="DK855" s="71"/>
      <c r="DL855" s="71"/>
      <c r="DM855" s="71"/>
      <c r="DN855" s="71"/>
      <c r="DO855" s="71"/>
      <c r="DP855" s="71"/>
      <c r="DQ855" s="71"/>
      <c r="DR855" s="71"/>
      <c r="DS855" s="71"/>
      <c r="DT855" s="71"/>
      <c r="DU855" s="71"/>
      <c r="DV855" s="71"/>
      <c r="DW855" s="71"/>
      <c r="DX855" s="71"/>
      <c r="DY855" s="71"/>
      <c r="DZ855" s="71"/>
      <c r="EA855" s="71"/>
      <c r="EB855" s="71"/>
      <c r="EC855" s="71"/>
      <c r="ED855" s="71"/>
      <c r="EE855" s="71"/>
      <c r="EF855" s="71"/>
      <c r="EG855" s="71"/>
      <c r="EH855" s="71"/>
      <c r="EI855" s="74"/>
      <c r="EJ855" s="74"/>
      <c r="EK855" s="74"/>
      <c r="EL855" s="74"/>
      <c r="EM855" s="74"/>
      <c r="EN855" s="74"/>
      <c r="EO855" s="74"/>
      <c r="EP855" s="74"/>
      <c r="EQ855" s="74"/>
      <c r="ER855" s="74"/>
      <c r="ES855" s="74"/>
      <c r="ET855" s="74"/>
      <c r="EU855" s="74"/>
      <c r="EV855" s="74"/>
      <c r="EW855" s="74"/>
      <c r="EX855" s="74"/>
      <c r="EY855" s="74"/>
      <c r="EZ855" s="74"/>
      <c r="FA855" s="74"/>
      <c r="FB855" s="74"/>
    </row>
    <row r="856" spans="2:158" s="69" customFormat="1">
      <c r="B856" s="76"/>
      <c r="C856" s="77" t="s">
        <v>394</v>
      </c>
      <c r="D856" s="71"/>
      <c r="E856" s="71"/>
      <c r="F856" s="71"/>
      <c r="G856" s="71"/>
      <c r="H856" s="71"/>
      <c r="I856" s="71"/>
      <c r="J856" s="71"/>
      <c r="K856" s="71"/>
      <c r="L856" s="71"/>
      <c r="M856" s="71"/>
      <c r="N856" s="71"/>
      <c r="O856" s="72"/>
      <c r="P856" s="71"/>
      <c r="Q856" s="71"/>
      <c r="R856" s="71"/>
      <c r="S856" s="71"/>
      <c r="T856" s="71"/>
      <c r="U856" s="71"/>
      <c r="V856" s="71"/>
      <c r="W856" s="71"/>
      <c r="X856" s="71"/>
      <c r="Y856" s="71">
        <f>SUM('рабочая 2023 г'!Y855-'2022 г.'!Y855)</f>
        <v>0</v>
      </c>
      <c r="Z856" s="73"/>
      <c r="AA856" s="73"/>
      <c r="AB856" s="73"/>
      <c r="AC856" s="73"/>
      <c r="AD856" s="73"/>
      <c r="AE856" s="73"/>
      <c r="AF856" s="75">
        <f t="shared" si="597"/>
        <v>0</v>
      </c>
      <c r="AG856" s="71">
        <f>SUM('рабочая 2023 г'!AG855-'2022 г.'!AG855)</f>
        <v>0</v>
      </c>
      <c r="AH856" s="71">
        <f>SUM('рабочая 2023 г'!AH855-'2022 г.'!AH855)</f>
        <v>0</v>
      </c>
      <c r="AI856" s="71">
        <f>SUM('рабочая 2023 г'!AI855-'2022 г.'!AI855)</f>
        <v>0</v>
      </c>
      <c r="AJ856" s="71">
        <f>SUM('рабочая 2023 г'!AJ855-'2022 г.'!AJ855)</f>
        <v>0</v>
      </c>
      <c r="AK856" s="71">
        <f>SUM('рабочая 2023 г'!AK855-'2022 г.'!AK855)</f>
        <v>0</v>
      </c>
      <c r="AL856" s="71">
        <f>SUM('рабочая 2023 г'!AL855-'2022 г.'!AL855)</f>
        <v>0</v>
      </c>
      <c r="AM856" s="71">
        <f>SUM('рабочая 2023 г'!AM855-'2022 г.'!AM855)</f>
        <v>0</v>
      </c>
      <c r="AN856" s="71">
        <f>SUM('рабочая 2023 г'!AN855-'2022 г.'!AN855)</f>
        <v>0</v>
      </c>
      <c r="AO856" s="71">
        <f>SUM('рабочая 2023 г'!AO855-'2022 г.'!AO855)</f>
        <v>0</v>
      </c>
      <c r="AP856" s="71">
        <f>SUM('рабочая 2023 г'!AP855-'2022 г.'!AP855)</f>
        <v>0</v>
      </c>
      <c r="AQ856" s="71">
        <f>SUM('рабочая 2023 г'!AQ855-'2022 г.'!AQ855)</f>
        <v>0</v>
      </c>
      <c r="AR856" s="71">
        <f>SUM('рабочая 2023 г'!AR855-'2022 г.'!AR855)</f>
        <v>0</v>
      </c>
      <c r="AS856" s="117">
        <f t="shared" si="602"/>
        <v>0</v>
      </c>
      <c r="AT856" s="71">
        <f>SUM('рабочая 2023 г'!AT855-'2022 г.'!AT855)</f>
        <v>0</v>
      </c>
      <c r="AU856" s="71">
        <f>SUM('рабочая 2023 г'!AU855-'2022 г.'!AU855)</f>
        <v>0</v>
      </c>
      <c r="AV856" s="71">
        <f>SUM('рабочая 2023 г'!AV855-'2022 г.'!AV855)</f>
        <v>0</v>
      </c>
      <c r="AW856" s="71">
        <f>SUM('рабочая 2023 г'!AW855-'2022 г.'!AW855)</f>
        <v>0</v>
      </c>
      <c r="AX856" s="71">
        <f>SUM('рабочая 2023 г'!AX855-'2022 г.'!AX855)</f>
        <v>0</v>
      </c>
      <c r="AY856" s="71">
        <f>SUM('рабочая 2023 г'!AY855-'2022 г.'!AY855)</f>
        <v>0</v>
      </c>
      <c r="AZ856" s="71">
        <f>SUM('рабочая 2023 г'!AZ855-'2022 г.'!AZ855)</f>
        <v>0</v>
      </c>
      <c r="BA856" s="71">
        <f>SUM('рабочая 2023 г'!BA855-'2022 г.'!BA855)</f>
        <v>0</v>
      </c>
      <c r="BB856" s="75"/>
      <c r="BC856" s="71">
        <f>SUM('рабочая 2023 г'!BC855-'2022 г.'!BC855)</f>
        <v>0</v>
      </c>
      <c r="BD856" s="71">
        <f>SUM('рабочая 2023 г'!BD855-'2022 г.'!BD855)</f>
        <v>0</v>
      </c>
      <c r="BE856" s="71">
        <f>SUM('рабочая 2023 г'!BE855-'2022 г.'!BE855)</f>
        <v>0</v>
      </c>
      <c r="BF856" s="71">
        <f>SUM('рабочая 2023 г'!BF855-'2022 г.'!BF855)</f>
        <v>0</v>
      </c>
      <c r="BG856" s="71">
        <f>SUM('рабочая 2023 г'!BG855-'2022 г.'!BG855)</f>
        <v>0</v>
      </c>
      <c r="BH856" s="71">
        <f>SUM('рабочая 2023 г'!BH855-'2022 г.'!BH855)</f>
        <v>0</v>
      </c>
      <c r="BI856" s="71">
        <f>SUM('рабочая 2023 г'!BI855-'2022 г.'!BI855)</f>
        <v>0</v>
      </c>
      <c r="BJ856" s="71">
        <f>SUM('рабочая 2023 г'!BJ855-'2022 г.'!BJ855)</f>
        <v>0</v>
      </c>
      <c r="BK856" s="71">
        <f>SUM('рабочая 2023 г'!BK855-'2022 г.'!BK855)</f>
        <v>0</v>
      </c>
      <c r="BL856" s="73">
        <f t="shared" si="615"/>
        <v>0</v>
      </c>
      <c r="BM856" s="71">
        <f>SUM('рабочая 2023 г'!BM855-'2022 г.'!BM855)</f>
        <v>0</v>
      </c>
      <c r="BN856" s="71">
        <f>SUM('рабочая 2023 г'!BN855-'2022 г.'!BN855)</f>
        <v>0</v>
      </c>
      <c r="BO856" s="71">
        <f>SUM('рабочая 2023 г'!BO855-'2022 г.'!BO855)</f>
        <v>0</v>
      </c>
      <c r="BP856" s="71">
        <f>SUM('рабочая 2023 г'!BP855-'2022 г.'!BP855)</f>
        <v>0</v>
      </c>
      <c r="BQ856" s="71">
        <f t="shared" si="618"/>
        <v>0</v>
      </c>
      <c r="BR856" s="71"/>
      <c r="BS856" s="71"/>
      <c r="BT856" s="71"/>
      <c r="BU856" s="71"/>
      <c r="BV856" s="71"/>
      <c r="BW856" s="71"/>
      <c r="BX856" s="71"/>
      <c r="BY856" s="71"/>
      <c r="BZ856" s="71"/>
      <c r="CA856" s="71"/>
      <c r="CB856" s="71"/>
      <c r="CC856" s="71"/>
      <c r="CD856" s="71"/>
      <c r="CE856" s="71"/>
      <c r="CF856" s="71"/>
      <c r="CG856" s="71"/>
      <c r="CH856" s="71"/>
      <c r="CI856" s="71"/>
      <c r="CJ856" s="71"/>
      <c r="CK856" s="71"/>
      <c r="CL856" s="71"/>
      <c r="CM856" s="71"/>
      <c r="CN856" s="71"/>
      <c r="CO856" s="71"/>
      <c r="CP856" s="190">
        <f t="shared" si="608"/>
        <v>0</v>
      </c>
      <c r="CQ856" s="71"/>
      <c r="CR856" s="71"/>
      <c r="CS856" s="71"/>
      <c r="CT856" s="71"/>
      <c r="CU856" s="71"/>
      <c r="CV856" s="71"/>
      <c r="CW856" s="71"/>
      <c r="CX856" s="71"/>
      <c r="CY856" s="71"/>
      <c r="CZ856" s="71"/>
      <c r="DA856" s="71"/>
      <c r="DB856" s="190">
        <f t="shared" si="612"/>
        <v>0</v>
      </c>
      <c r="DC856" s="71">
        <f t="shared" si="605"/>
        <v>0</v>
      </c>
      <c r="DD856" s="71"/>
      <c r="DE856" s="71"/>
      <c r="DF856" s="71"/>
      <c r="DG856" s="190">
        <f t="shared" si="606"/>
        <v>0</v>
      </c>
      <c r="DH856" s="71">
        <f t="shared" si="607"/>
        <v>0</v>
      </c>
      <c r="DI856" s="71"/>
      <c r="DJ856" s="71"/>
      <c r="DK856" s="71"/>
      <c r="DL856" s="71"/>
      <c r="DM856" s="71"/>
      <c r="DN856" s="71"/>
      <c r="DO856" s="71"/>
      <c r="DP856" s="71"/>
      <c r="DQ856" s="71"/>
      <c r="DR856" s="71"/>
      <c r="DS856" s="71"/>
      <c r="DT856" s="71"/>
      <c r="DU856" s="71"/>
      <c r="DV856" s="71"/>
      <c r="DW856" s="71"/>
      <c r="DX856" s="71"/>
      <c r="DY856" s="71"/>
      <c r="DZ856" s="71"/>
      <c r="EA856" s="71"/>
      <c r="EB856" s="71"/>
      <c r="EC856" s="71"/>
      <c r="ED856" s="71"/>
      <c r="EE856" s="71"/>
      <c r="EF856" s="71"/>
      <c r="EG856" s="71"/>
      <c r="EH856" s="71"/>
      <c r="EI856" s="74"/>
      <c r="EJ856" s="74"/>
      <c r="EK856" s="74"/>
      <c r="EL856" s="74"/>
      <c r="EM856" s="74"/>
      <c r="EN856" s="74"/>
      <c r="EO856" s="74"/>
      <c r="EP856" s="74"/>
      <c r="EQ856" s="74"/>
      <c r="ER856" s="74"/>
      <c r="ES856" s="74"/>
      <c r="ET856" s="74"/>
      <c r="EU856" s="74"/>
      <c r="EV856" s="74"/>
      <c r="EW856" s="74"/>
      <c r="EX856" s="74"/>
      <c r="EY856" s="74"/>
      <c r="EZ856" s="74"/>
      <c r="FA856" s="74"/>
      <c r="FB856" s="74"/>
    </row>
    <row r="857" spans="2:158" s="69" customFormat="1">
      <c r="B857" s="76"/>
      <c r="C857" s="77" t="s">
        <v>395</v>
      </c>
      <c r="D857" s="71"/>
      <c r="E857" s="71"/>
      <c r="F857" s="71"/>
      <c r="G857" s="71"/>
      <c r="H857" s="71"/>
      <c r="I857" s="71"/>
      <c r="J857" s="71"/>
      <c r="K857" s="71"/>
      <c r="L857" s="71"/>
      <c r="M857" s="71"/>
      <c r="N857" s="71"/>
      <c r="O857" s="72"/>
      <c r="P857" s="71"/>
      <c r="Q857" s="71"/>
      <c r="R857" s="71"/>
      <c r="S857" s="71"/>
      <c r="T857" s="71"/>
      <c r="U857" s="71"/>
      <c r="V857" s="71"/>
      <c r="W857" s="71"/>
      <c r="X857" s="71"/>
      <c r="Y857" s="71">
        <f>SUM('рабочая 2023 г'!Y856-'2022 г.'!Y856)</f>
        <v>0</v>
      </c>
      <c r="Z857" s="73"/>
      <c r="AA857" s="73"/>
      <c r="AB857" s="73"/>
      <c r="AC857" s="73"/>
      <c r="AD857" s="73"/>
      <c r="AE857" s="73"/>
      <c r="AF857" s="75">
        <f t="shared" si="597"/>
        <v>-1</v>
      </c>
      <c r="AG857" s="71">
        <f>SUM('рабочая 2023 г'!AG856-'2022 г.'!AG856)</f>
        <v>0</v>
      </c>
      <c r="AH857" s="71">
        <f>SUM('рабочая 2023 г'!AH856-'2022 г.'!AH856)</f>
        <v>0</v>
      </c>
      <c r="AI857" s="71">
        <f>SUM('рабочая 2023 г'!AI856-'2022 г.'!AI856)</f>
        <v>0</v>
      </c>
      <c r="AJ857" s="71">
        <f>SUM('рабочая 2023 г'!AJ856-'2022 г.'!AJ856)</f>
        <v>0</v>
      </c>
      <c r="AK857" s="71">
        <f>SUM('рабочая 2023 г'!AK856-'2022 г.'!AK856)</f>
        <v>0</v>
      </c>
      <c r="AL857" s="71">
        <f>SUM('рабочая 2023 г'!AL856-'2022 г.'!AL856)</f>
        <v>0</v>
      </c>
      <c r="AM857" s="71">
        <f>SUM('рабочая 2023 г'!AM856-'2022 г.'!AM856)</f>
        <v>0</v>
      </c>
      <c r="AN857" s="71">
        <f>SUM('рабочая 2023 г'!AN856-'2022 г.'!AN856)</f>
        <v>0</v>
      </c>
      <c r="AO857" s="71">
        <f>SUM('рабочая 2023 г'!AO856-'2022 г.'!AO856)</f>
        <v>0</v>
      </c>
      <c r="AP857" s="71">
        <f>SUM('рабочая 2023 г'!AP856-'2022 г.'!AP856)</f>
        <v>0</v>
      </c>
      <c r="AQ857" s="71">
        <f>SUM('рабочая 2023 г'!AQ856-'2022 г.'!AQ856)</f>
        <v>0</v>
      </c>
      <c r="AR857" s="71">
        <f>SUM('рабочая 2023 г'!AR856-'2022 г.'!AR856)</f>
        <v>0</v>
      </c>
      <c r="AS857" s="117">
        <f t="shared" si="602"/>
        <v>0</v>
      </c>
      <c r="AT857" s="71">
        <f>SUM('рабочая 2023 г'!AT856-'2022 г.'!AT856)</f>
        <v>0</v>
      </c>
      <c r="AU857" s="71">
        <f>SUM('рабочая 2023 г'!AU856-'2022 г.'!AU856)</f>
        <v>0</v>
      </c>
      <c r="AV857" s="71">
        <f>SUM('рабочая 2023 г'!AV856-'2022 г.'!AV856)</f>
        <v>0</v>
      </c>
      <c r="AW857" s="71">
        <f>SUM('рабочая 2023 г'!AW856-'2022 г.'!AW856)</f>
        <v>0</v>
      </c>
      <c r="AX857" s="71">
        <f>SUM('рабочая 2023 г'!AX856-'2022 г.'!AX856)</f>
        <v>0</v>
      </c>
      <c r="AY857" s="71">
        <f>SUM('рабочая 2023 г'!AY856-'2022 г.'!AY856)</f>
        <v>0</v>
      </c>
      <c r="AZ857" s="71">
        <f>SUM('рабочая 2023 г'!AZ856-'2022 г.'!AZ856)</f>
        <v>0</v>
      </c>
      <c r="BA857" s="71">
        <f>SUM('рабочая 2023 г'!BA856-'2022 г.'!BA856)</f>
        <v>0</v>
      </c>
      <c r="BB857" s="75"/>
      <c r="BC857" s="71">
        <f>SUM('рабочая 2023 г'!BC856-'2022 г.'!BC856)</f>
        <v>0</v>
      </c>
      <c r="BD857" s="71">
        <f>SUM('рабочая 2023 г'!BD856-'2022 г.'!BD856)</f>
        <v>0</v>
      </c>
      <c r="BE857" s="71">
        <f>SUM('рабочая 2023 г'!BE856-'2022 г.'!BE856)</f>
        <v>0</v>
      </c>
      <c r="BF857" s="71">
        <f>SUM('рабочая 2023 г'!BF856-'2022 г.'!BF856)</f>
        <v>0</v>
      </c>
      <c r="BG857" s="71">
        <f>SUM('рабочая 2023 г'!BG856-'2022 г.'!BG856)</f>
        <v>0</v>
      </c>
      <c r="BH857" s="71">
        <f>SUM('рабочая 2023 г'!BH856-'2022 г.'!BH856)</f>
        <v>0</v>
      </c>
      <c r="BI857" s="71">
        <f>SUM('рабочая 2023 г'!BI856-'2022 г.'!BI856)</f>
        <v>0</v>
      </c>
      <c r="BJ857" s="71">
        <f>SUM('рабочая 2023 г'!BJ856-'2022 г.'!BJ856)</f>
        <v>0</v>
      </c>
      <c r="BK857" s="71">
        <f>SUM('рабочая 2023 г'!BK856-'2022 г.'!BK856)</f>
        <v>0</v>
      </c>
      <c r="BL857" s="73">
        <f t="shared" si="615"/>
        <v>-1</v>
      </c>
      <c r="BM857" s="71">
        <f>SUM('рабочая 2023 г'!BM856-'2022 г.'!BM856)</f>
        <v>0</v>
      </c>
      <c r="BN857" s="71">
        <f>SUM('рабочая 2023 г'!BN856-'2022 г.'!BN856)</f>
        <v>0</v>
      </c>
      <c r="BO857" s="71">
        <f>SUM('рабочая 2023 г'!BO856-'2022 г.'!BO856)</f>
        <v>0</v>
      </c>
      <c r="BP857" s="71">
        <f>SUM('рабочая 2023 г'!BP856-'2022 г.'!BP856)</f>
        <v>-1</v>
      </c>
      <c r="BQ857" s="71">
        <f t="shared" si="618"/>
        <v>-1</v>
      </c>
      <c r="BR857" s="71"/>
      <c r="BS857" s="71"/>
      <c r="BT857" s="71"/>
      <c r="BU857" s="71"/>
      <c r="BV857" s="71"/>
      <c r="BW857" s="71"/>
      <c r="BX857" s="71"/>
      <c r="BY857" s="71"/>
      <c r="BZ857" s="71"/>
      <c r="CA857" s="71"/>
      <c r="CB857" s="71"/>
      <c r="CC857" s="71"/>
      <c r="CD857" s="71"/>
      <c r="CE857" s="71"/>
      <c r="CF857" s="71"/>
      <c r="CG857" s="71"/>
      <c r="CH857" s="71"/>
      <c r="CI857" s="71"/>
      <c r="CJ857" s="71"/>
      <c r="CK857" s="71"/>
      <c r="CL857" s="71"/>
      <c r="CM857" s="71"/>
      <c r="CN857" s="71"/>
      <c r="CO857" s="71"/>
      <c r="CP857" s="190">
        <f t="shared" si="608"/>
        <v>0</v>
      </c>
      <c r="CQ857" s="71"/>
      <c r="CR857" s="71"/>
      <c r="CS857" s="71"/>
      <c r="CT857" s="71"/>
      <c r="CU857" s="71"/>
      <c r="CV857" s="71"/>
      <c r="CW857" s="71"/>
      <c r="CX857" s="71"/>
      <c r="CY857" s="71"/>
      <c r="CZ857" s="71"/>
      <c r="DA857" s="71"/>
      <c r="DB857" s="190">
        <f t="shared" si="612"/>
        <v>0</v>
      </c>
      <c r="DC857" s="71">
        <f t="shared" si="605"/>
        <v>0</v>
      </c>
      <c r="DD857" s="71"/>
      <c r="DE857" s="71"/>
      <c r="DF857" s="71"/>
      <c r="DG857" s="190">
        <f t="shared" si="606"/>
        <v>0</v>
      </c>
      <c r="DH857" s="71">
        <f t="shared" si="607"/>
        <v>0</v>
      </c>
      <c r="DI857" s="71"/>
      <c r="DJ857" s="71"/>
      <c r="DK857" s="71"/>
      <c r="DL857" s="71"/>
      <c r="DM857" s="71"/>
      <c r="DN857" s="71"/>
      <c r="DO857" s="71"/>
      <c r="DP857" s="71"/>
      <c r="DQ857" s="71"/>
      <c r="DR857" s="71"/>
      <c r="DS857" s="71"/>
      <c r="DT857" s="71"/>
      <c r="DU857" s="71"/>
      <c r="DV857" s="71"/>
      <c r="DW857" s="71"/>
      <c r="DX857" s="71"/>
      <c r="DY857" s="71"/>
      <c r="DZ857" s="71"/>
      <c r="EA857" s="71"/>
      <c r="EB857" s="71"/>
      <c r="EC857" s="71"/>
      <c r="ED857" s="71"/>
      <c r="EE857" s="71"/>
      <c r="EF857" s="71"/>
      <c r="EG857" s="71"/>
      <c r="EH857" s="71"/>
      <c r="EI857" s="74"/>
      <c r="EJ857" s="74"/>
      <c r="EK857" s="74"/>
      <c r="EL857" s="74"/>
      <c r="EM857" s="74"/>
      <c r="EN857" s="74"/>
      <c r="EO857" s="74"/>
      <c r="EP857" s="74"/>
      <c r="EQ857" s="74"/>
      <c r="ER857" s="74"/>
      <c r="ES857" s="74"/>
      <c r="ET857" s="74"/>
      <c r="EU857" s="74"/>
      <c r="EV857" s="74"/>
      <c r="EW857" s="74"/>
      <c r="EX857" s="74"/>
      <c r="EY857" s="74"/>
      <c r="EZ857" s="74"/>
      <c r="FA857" s="74"/>
      <c r="FB857" s="74"/>
    </row>
    <row r="858" spans="2:158" s="69" customFormat="1">
      <c r="B858" s="76"/>
      <c r="C858" s="77" t="s">
        <v>396</v>
      </c>
      <c r="D858" s="71"/>
      <c r="E858" s="71"/>
      <c r="F858" s="71"/>
      <c r="G858" s="71"/>
      <c r="H858" s="71"/>
      <c r="I858" s="71"/>
      <c r="J858" s="71"/>
      <c r="K858" s="71"/>
      <c r="L858" s="71"/>
      <c r="M858" s="71"/>
      <c r="N858" s="71"/>
      <c r="O858" s="72"/>
      <c r="P858" s="71"/>
      <c r="Q858" s="71"/>
      <c r="R858" s="71"/>
      <c r="S858" s="71"/>
      <c r="T858" s="71"/>
      <c r="U858" s="71"/>
      <c r="V858" s="71"/>
      <c r="W858" s="71"/>
      <c r="X858" s="71"/>
      <c r="Y858" s="71">
        <f>SUM('рабочая 2023 г'!Y857-'2022 г.'!Y857)</f>
        <v>0</v>
      </c>
      <c r="Z858" s="73"/>
      <c r="AA858" s="73"/>
      <c r="AB858" s="73"/>
      <c r="AC858" s="73"/>
      <c r="AD858" s="73"/>
      <c r="AE858" s="73"/>
      <c r="AF858" s="75">
        <f t="shared" si="597"/>
        <v>0</v>
      </c>
      <c r="AG858" s="71">
        <f>SUM('рабочая 2023 г'!AG857-'2022 г.'!AG857)</f>
        <v>0</v>
      </c>
      <c r="AH858" s="71">
        <f>SUM('рабочая 2023 г'!AH857-'2022 г.'!AH857)</f>
        <v>0</v>
      </c>
      <c r="AI858" s="71">
        <f>SUM('рабочая 2023 г'!AI857-'2022 г.'!AI857)</f>
        <v>0</v>
      </c>
      <c r="AJ858" s="71">
        <f>SUM('рабочая 2023 г'!AJ857-'2022 г.'!AJ857)</f>
        <v>0</v>
      </c>
      <c r="AK858" s="71">
        <f>SUM('рабочая 2023 г'!AK857-'2022 г.'!AK857)</f>
        <v>0</v>
      </c>
      <c r="AL858" s="71">
        <f>SUM('рабочая 2023 г'!AL857-'2022 г.'!AL857)</f>
        <v>0</v>
      </c>
      <c r="AM858" s="71">
        <f>SUM('рабочая 2023 г'!AM857-'2022 г.'!AM857)</f>
        <v>0</v>
      </c>
      <c r="AN858" s="71">
        <f>SUM('рабочая 2023 г'!AN857-'2022 г.'!AN857)</f>
        <v>0</v>
      </c>
      <c r="AO858" s="71">
        <f>SUM('рабочая 2023 г'!AO857-'2022 г.'!AO857)</f>
        <v>0</v>
      </c>
      <c r="AP858" s="71">
        <f>SUM('рабочая 2023 г'!AP857-'2022 г.'!AP857)</f>
        <v>0</v>
      </c>
      <c r="AQ858" s="71">
        <f>SUM('рабочая 2023 г'!AQ857-'2022 г.'!AQ857)</f>
        <v>0</v>
      </c>
      <c r="AR858" s="71">
        <f>SUM('рабочая 2023 г'!AR857-'2022 г.'!AR857)</f>
        <v>0</v>
      </c>
      <c r="AS858" s="117">
        <f t="shared" si="602"/>
        <v>0</v>
      </c>
      <c r="AT858" s="71">
        <f>SUM('рабочая 2023 г'!AT857-'2022 г.'!AT857)</f>
        <v>0</v>
      </c>
      <c r="AU858" s="71">
        <f>SUM('рабочая 2023 г'!AU857-'2022 г.'!AU857)</f>
        <v>0</v>
      </c>
      <c r="AV858" s="71">
        <f>SUM('рабочая 2023 г'!AV857-'2022 г.'!AV857)</f>
        <v>0</v>
      </c>
      <c r="AW858" s="71">
        <f>SUM('рабочая 2023 г'!AW857-'2022 г.'!AW857)</f>
        <v>0</v>
      </c>
      <c r="AX858" s="71">
        <f>SUM('рабочая 2023 г'!AX857-'2022 г.'!AX857)</f>
        <v>0</v>
      </c>
      <c r="AY858" s="71">
        <f>SUM('рабочая 2023 г'!AY857-'2022 г.'!AY857)</f>
        <v>0</v>
      </c>
      <c r="AZ858" s="71">
        <f>SUM('рабочая 2023 г'!AZ857-'2022 г.'!AZ857)</f>
        <v>0</v>
      </c>
      <c r="BA858" s="71">
        <f>SUM('рабочая 2023 г'!BA857-'2022 г.'!BA857)</f>
        <v>0</v>
      </c>
      <c r="BB858" s="75"/>
      <c r="BC858" s="71">
        <f>SUM('рабочая 2023 г'!BC857-'2022 г.'!BC857)</f>
        <v>0</v>
      </c>
      <c r="BD858" s="71">
        <f>SUM('рабочая 2023 г'!BD857-'2022 г.'!BD857)</f>
        <v>0</v>
      </c>
      <c r="BE858" s="71">
        <f>SUM('рабочая 2023 г'!BE857-'2022 г.'!BE857)</f>
        <v>0</v>
      </c>
      <c r="BF858" s="71">
        <f>SUM('рабочая 2023 г'!BF857-'2022 г.'!BF857)</f>
        <v>0</v>
      </c>
      <c r="BG858" s="71">
        <f>SUM('рабочая 2023 г'!BG857-'2022 г.'!BG857)</f>
        <v>0</v>
      </c>
      <c r="BH858" s="71">
        <f>SUM('рабочая 2023 г'!BH857-'2022 г.'!BH857)</f>
        <v>0</v>
      </c>
      <c r="BI858" s="71">
        <f>SUM('рабочая 2023 г'!BI857-'2022 г.'!BI857)</f>
        <v>0</v>
      </c>
      <c r="BJ858" s="71">
        <f>SUM('рабочая 2023 г'!BJ857-'2022 г.'!BJ857)</f>
        <v>0</v>
      </c>
      <c r="BK858" s="71">
        <f>SUM('рабочая 2023 г'!BK857-'2022 г.'!BK857)</f>
        <v>0</v>
      </c>
      <c r="BL858" s="73">
        <f t="shared" si="615"/>
        <v>0</v>
      </c>
      <c r="BM858" s="71">
        <f>SUM('рабочая 2023 г'!BM857-'2022 г.'!BM857)</f>
        <v>0</v>
      </c>
      <c r="BN858" s="71">
        <f>SUM('рабочая 2023 г'!BN857-'2022 г.'!BN857)</f>
        <v>0</v>
      </c>
      <c r="BO858" s="71">
        <f>SUM('рабочая 2023 г'!BO857-'2022 г.'!BO857)</f>
        <v>0</v>
      </c>
      <c r="BP858" s="71">
        <f>SUM('рабочая 2023 г'!BP857-'2022 г.'!BP857)</f>
        <v>0</v>
      </c>
      <c r="BQ858" s="72">
        <f t="shared" si="618"/>
        <v>0</v>
      </c>
      <c r="BR858" s="71"/>
      <c r="BS858" s="71"/>
      <c r="BT858" s="71"/>
      <c r="BU858" s="71"/>
      <c r="BV858" s="71"/>
      <c r="BW858" s="71"/>
      <c r="BX858" s="71"/>
      <c r="BY858" s="71"/>
      <c r="BZ858" s="71"/>
      <c r="CA858" s="71"/>
      <c r="CB858" s="71"/>
      <c r="CC858" s="71"/>
      <c r="CD858" s="71"/>
      <c r="CE858" s="71"/>
      <c r="CF858" s="71"/>
      <c r="CG858" s="71"/>
      <c r="CH858" s="71"/>
      <c r="CI858" s="71"/>
      <c r="CJ858" s="71"/>
      <c r="CK858" s="71"/>
      <c r="CL858" s="71"/>
      <c r="CM858" s="71"/>
      <c r="CN858" s="71"/>
      <c r="CO858" s="71"/>
      <c r="CP858" s="190">
        <f t="shared" si="608"/>
        <v>0</v>
      </c>
      <c r="CQ858" s="71"/>
      <c r="CR858" s="71"/>
      <c r="CS858" s="71"/>
      <c r="CT858" s="71"/>
      <c r="CU858" s="71"/>
      <c r="CV858" s="71"/>
      <c r="CW858" s="71"/>
      <c r="CX858" s="71"/>
      <c r="CY858" s="71"/>
      <c r="CZ858" s="71"/>
      <c r="DA858" s="71"/>
      <c r="DB858" s="190">
        <f t="shared" si="612"/>
        <v>0</v>
      </c>
      <c r="DC858" s="71">
        <f t="shared" si="605"/>
        <v>0</v>
      </c>
      <c r="DD858" s="71"/>
      <c r="DE858" s="71"/>
      <c r="DF858" s="71"/>
      <c r="DG858" s="190">
        <f t="shared" si="606"/>
        <v>0</v>
      </c>
      <c r="DH858" s="71">
        <f t="shared" si="607"/>
        <v>0</v>
      </c>
      <c r="DI858" s="71"/>
      <c r="DJ858" s="71"/>
      <c r="DK858" s="71"/>
      <c r="DL858" s="71"/>
      <c r="DM858" s="71"/>
      <c r="DN858" s="71"/>
      <c r="DO858" s="71"/>
      <c r="DP858" s="71"/>
      <c r="DQ858" s="71"/>
      <c r="DR858" s="71"/>
      <c r="DS858" s="71"/>
      <c r="DT858" s="71"/>
      <c r="DU858" s="71"/>
      <c r="DV858" s="71"/>
      <c r="DW858" s="71"/>
      <c r="DX858" s="71"/>
      <c r="DY858" s="71"/>
      <c r="DZ858" s="71"/>
      <c r="EA858" s="71"/>
      <c r="EB858" s="71"/>
      <c r="EC858" s="71"/>
      <c r="ED858" s="71"/>
      <c r="EE858" s="71"/>
      <c r="EF858" s="71"/>
      <c r="EG858" s="71"/>
      <c r="EH858" s="71"/>
      <c r="EI858" s="74"/>
      <c r="EJ858" s="74"/>
      <c r="EK858" s="74"/>
      <c r="EL858" s="74"/>
      <c r="EM858" s="74"/>
      <c r="EN858" s="74"/>
      <c r="EO858" s="74"/>
      <c r="EP858" s="74"/>
      <c r="EQ858" s="74"/>
      <c r="ER858" s="74"/>
      <c r="ES858" s="74"/>
      <c r="ET858" s="74"/>
      <c r="EU858" s="74"/>
      <c r="EV858" s="74"/>
      <c r="EW858" s="74"/>
      <c r="EX858" s="74"/>
      <c r="EY858" s="74"/>
      <c r="EZ858" s="74"/>
      <c r="FA858" s="74"/>
      <c r="FB858" s="74"/>
    </row>
    <row r="859" spans="2:158" s="69" customFormat="1">
      <c r="B859" s="76"/>
      <c r="C859" s="77" t="s">
        <v>397</v>
      </c>
      <c r="D859" s="71"/>
      <c r="E859" s="71"/>
      <c r="F859" s="71"/>
      <c r="G859" s="71"/>
      <c r="H859" s="71"/>
      <c r="I859" s="71"/>
      <c r="J859" s="71"/>
      <c r="K859" s="71"/>
      <c r="L859" s="71"/>
      <c r="M859" s="71"/>
      <c r="N859" s="71"/>
      <c r="O859" s="72"/>
      <c r="P859" s="71"/>
      <c r="Q859" s="71"/>
      <c r="R859" s="71"/>
      <c r="S859" s="71"/>
      <c r="T859" s="71"/>
      <c r="U859" s="71"/>
      <c r="V859" s="71"/>
      <c r="W859" s="71"/>
      <c r="X859" s="71"/>
      <c r="Y859" s="71">
        <f>SUM('рабочая 2023 г'!Y858-'2022 г.'!Y858)</f>
        <v>0</v>
      </c>
      <c r="Z859" s="73"/>
      <c r="AA859" s="73"/>
      <c r="AB859" s="73"/>
      <c r="AC859" s="73"/>
      <c r="AD859" s="73"/>
      <c r="AE859" s="73"/>
      <c r="AF859" s="75">
        <f t="shared" si="597"/>
        <v>0</v>
      </c>
      <c r="AG859" s="71">
        <f>SUM('рабочая 2023 г'!AG858-'2022 г.'!AG858)</f>
        <v>0</v>
      </c>
      <c r="AH859" s="71">
        <f>SUM('рабочая 2023 г'!AH858-'2022 г.'!AH858)</f>
        <v>0</v>
      </c>
      <c r="AI859" s="71">
        <f>SUM('рабочая 2023 г'!AI858-'2022 г.'!AI858)</f>
        <v>0</v>
      </c>
      <c r="AJ859" s="71">
        <f>SUM('рабочая 2023 г'!AJ858-'2022 г.'!AJ858)</f>
        <v>0</v>
      </c>
      <c r="AK859" s="71">
        <f>SUM('рабочая 2023 г'!AK858-'2022 г.'!AK858)</f>
        <v>0</v>
      </c>
      <c r="AL859" s="71">
        <f>SUM('рабочая 2023 г'!AL858-'2022 г.'!AL858)</f>
        <v>0</v>
      </c>
      <c r="AM859" s="71">
        <f>SUM('рабочая 2023 г'!AM858-'2022 г.'!AM858)</f>
        <v>0</v>
      </c>
      <c r="AN859" s="71">
        <f>SUM('рабочая 2023 г'!AN858-'2022 г.'!AN858)</f>
        <v>0</v>
      </c>
      <c r="AO859" s="71">
        <f>SUM('рабочая 2023 г'!AO858-'2022 г.'!AO858)</f>
        <v>0</v>
      </c>
      <c r="AP859" s="71">
        <f>SUM('рабочая 2023 г'!AP858-'2022 г.'!AP858)</f>
        <v>0</v>
      </c>
      <c r="AQ859" s="71">
        <f>SUM('рабочая 2023 г'!AQ858-'2022 г.'!AQ858)</f>
        <v>0</v>
      </c>
      <c r="AR859" s="71">
        <f>SUM('рабочая 2023 г'!AR858-'2022 г.'!AR858)</f>
        <v>0</v>
      </c>
      <c r="AS859" s="117">
        <f t="shared" si="602"/>
        <v>0</v>
      </c>
      <c r="AT859" s="71">
        <f>SUM('рабочая 2023 г'!AT858-'2022 г.'!AT858)</f>
        <v>0</v>
      </c>
      <c r="AU859" s="71">
        <f>SUM('рабочая 2023 г'!AU858-'2022 г.'!AU858)</f>
        <v>0</v>
      </c>
      <c r="AV859" s="71">
        <f>SUM('рабочая 2023 г'!AV858-'2022 г.'!AV858)</f>
        <v>0</v>
      </c>
      <c r="AW859" s="71">
        <f>SUM('рабочая 2023 г'!AW858-'2022 г.'!AW858)</f>
        <v>0</v>
      </c>
      <c r="AX859" s="71">
        <f>SUM('рабочая 2023 г'!AX858-'2022 г.'!AX858)</f>
        <v>0</v>
      </c>
      <c r="AY859" s="71">
        <f>SUM('рабочая 2023 г'!AY858-'2022 г.'!AY858)</f>
        <v>0</v>
      </c>
      <c r="AZ859" s="71">
        <f>SUM('рабочая 2023 г'!AZ858-'2022 г.'!AZ858)</f>
        <v>0</v>
      </c>
      <c r="BA859" s="71">
        <f>SUM('рабочая 2023 г'!BA858-'2022 г.'!BA858)</f>
        <v>0</v>
      </c>
      <c r="BB859" s="75"/>
      <c r="BC859" s="71">
        <f>SUM('рабочая 2023 г'!BC858-'2022 г.'!BC858)</f>
        <v>0</v>
      </c>
      <c r="BD859" s="71">
        <f>SUM('рабочая 2023 г'!BD858-'2022 г.'!BD858)</f>
        <v>0</v>
      </c>
      <c r="BE859" s="71">
        <f>SUM('рабочая 2023 г'!BE858-'2022 г.'!BE858)</f>
        <v>0</v>
      </c>
      <c r="BF859" s="71">
        <f>SUM('рабочая 2023 г'!BF858-'2022 г.'!BF858)</f>
        <v>0</v>
      </c>
      <c r="BG859" s="71">
        <f>SUM('рабочая 2023 г'!BG858-'2022 г.'!BG858)</f>
        <v>0</v>
      </c>
      <c r="BH859" s="71">
        <f>SUM('рабочая 2023 г'!BH858-'2022 г.'!BH858)</f>
        <v>0</v>
      </c>
      <c r="BI859" s="71">
        <f>SUM('рабочая 2023 г'!BI858-'2022 г.'!BI858)</f>
        <v>0</v>
      </c>
      <c r="BJ859" s="71">
        <f>SUM('рабочая 2023 г'!BJ858-'2022 г.'!BJ858)</f>
        <v>0</v>
      </c>
      <c r="BK859" s="71">
        <f>SUM('рабочая 2023 г'!BK858-'2022 г.'!BK858)</f>
        <v>0</v>
      </c>
      <c r="BL859" s="73">
        <f t="shared" si="615"/>
        <v>0</v>
      </c>
      <c r="BM859" s="71">
        <f>SUM('рабочая 2023 г'!BM858-'2022 г.'!BM858)</f>
        <v>0</v>
      </c>
      <c r="BN859" s="71">
        <f>SUM('рабочая 2023 г'!BN858-'2022 г.'!BN858)</f>
        <v>0</v>
      </c>
      <c r="BO859" s="71">
        <f>SUM('рабочая 2023 г'!BO858-'2022 г.'!BO858)</f>
        <v>0</v>
      </c>
      <c r="BP859" s="71">
        <f>SUM('рабочая 2023 г'!BP858-'2022 г.'!BP858)</f>
        <v>0</v>
      </c>
      <c r="BQ859" s="71">
        <f t="shared" si="618"/>
        <v>0</v>
      </c>
      <c r="BR859" s="71"/>
      <c r="BS859" s="71"/>
      <c r="BT859" s="71"/>
      <c r="BU859" s="71"/>
      <c r="BV859" s="71"/>
      <c r="BW859" s="71"/>
      <c r="BX859" s="71"/>
      <c r="BY859" s="71"/>
      <c r="BZ859" s="71"/>
      <c r="CA859" s="71"/>
      <c r="CB859" s="71"/>
      <c r="CC859" s="71"/>
      <c r="CD859" s="71"/>
      <c r="CE859" s="71"/>
      <c r="CF859" s="71"/>
      <c r="CG859" s="71"/>
      <c r="CH859" s="71"/>
      <c r="CI859" s="71"/>
      <c r="CJ859" s="71"/>
      <c r="CK859" s="71"/>
      <c r="CL859" s="71"/>
      <c r="CM859" s="71"/>
      <c r="CN859" s="71"/>
      <c r="CO859" s="71"/>
      <c r="CP859" s="190">
        <f t="shared" si="608"/>
        <v>0</v>
      </c>
      <c r="CQ859" s="71"/>
      <c r="CR859" s="71"/>
      <c r="CS859" s="71"/>
      <c r="CT859" s="71"/>
      <c r="CU859" s="71"/>
      <c r="CV859" s="71"/>
      <c r="CW859" s="71"/>
      <c r="CX859" s="71"/>
      <c r="CY859" s="71"/>
      <c r="CZ859" s="71"/>
      <c r="DA859" s="71"/>
      <c r="DB859" s="190">
        <f t="shared" si="612"/>
        <v>0</v>
      </c>
      <c r="DC859" s="71">
        <f t="shared" si="605"/>
        <v>0</v>
      </c>
      <c r="DD859" s="71"/>
      <c r="DE859" s="71"/>
      <c r="DF859" s="71"/>
      <c r="DG859" s="190">
        <f t="shared" si="606"/>
        <v>0</v>
      </c>
      <c r="DH859" s="71">
        <f t="shared" si="607"/>
        <v>0</v>
      </c>
      <c r="DI859" s="71"/>
      <c r="DJ859" s="71"/>
      <c r="DK859" s="71"/>
      <c r="DL859" s="71"/>
      <c r="DM859" s="71"/>
      <c r="DN859" s="71"/>
      <c r="DO859" s="71"/>
      <c r="DP859" s="71"/>
      <c r="DQ859" s="71"/>
      <c r="DR859" s="71"/>
      <c r="DS859" s="71"/>
      <c r="DT859" s="71"/>
      <c r="DU859" s="71"/>
      <c r="DV859" s="71"/>
      <c r="DW859" s="71"/>
      <c r="DX859" s="71"/>
      <c r="DY859" s="71"/>
      <c r="DZ859" s="71"/>
      <c r="EA859" s="71"/>
      <c r="EB859" s="71"/>
      <c r="EC859" s="71"/>
      <c r="ED859" s="71"/>
      <c r="EE859" s="71"/>
      <c r="EF859" s="71"/>
      <c r="EG859" s="71"/>
      <c r="EH859" s="71"/>
      <c r="EI859" s="74"/>
      <c r="EJ859" s="74"/>
      <c r="EK859" s="74"/>
      <c r="EL859" s="74"/>
      <c r="EM859" s="74"/>
      <c r="EN859" s="74"/>
      <c r="EO859" s="74"/>
      <c r="EP859" s="74"/>
      <c r="EQ859" s="74"/>
      <c r="ER859" s="74"/>
      <c r="ES859" s="74"/>
      <c r="ET859" s="74"/>
      <c r="EU859" s="74"/>
      <c r="EV859" s="74"/>
      <c r="EW859" s="74"/>
      <c r="EX859" s="74"/>
      <c r="EY859" s="74"/>
      <c r="EZ859" s="74"/>
      <c r="FA859" s="74"/>
      <c r="FB859" s="74"/>
    </row>
    <row r="860" spans="2:158" s="69" customFormat="1">
      <c r="B860" s="76"/>
      <c r="C860" s="77" t="s">
        <v>398</v>
      </c>
      <c r="D860" s="71"/>
      <c r="E860" s="71"/>
      <c r="F860" s="71"/>
      <c r="G860" s="71"/>
      <c r="H860" s="71"/>
      <c r="I860" s="71"/>
      <c r="J860" s="71"/>
      <c r="K860" s="71"/>
      <c r="L860" s="71"/>
      <c r="M860" s="71"/>
      <c r="N860" s="71"/>
      <c r="O860" s="72"/>
      <c r="P860" s="71"/>
      <c r="Q860" s="71"/>
      <c r="R860" s="71"/>
      <c r="S860" s="71"/>
      <c r="T860" s="71"/>
      <c r="U860" s="71"/>
      <c r="V860" s="71"/>
      <c r="W860" s="71"/>
      <c r="X860" s="71"/>
      <c r="Y860" s="71">
        <f>SUM('рабочая 2023 г'!Y859-'2022 г.'!Y859)</f>
        <v>0</v>
      </c>
      <c r="Z860" s="73"/>
      <c r="AA860" s="73"/>
      <c r="AB860" s="73"/>
      <c r="AC860" s="73"/>
      <c r="AD860" s="73"/>
      <c r="AE860" s="73"/>
      <c r="AF860" s="75">
        <f t="shared" si="597"/>
        <v>0</v>
      </c>
      <c r="AG860" s="71">
        <f>SUM('рабочая 2023 г'!AG859-'2022 г.'!AG859)</f>
        <v>0</v>
      </c>
      <c r="AH860" s="71">
        <f>SUM('рабочая 2023 г'!AH859-'2022 г.'!AH859)</f>
        <v>0</v>
      </c>
      <c r="AI860" s="71">
        <f>SUM('рабочая 2023 г'!AI859-'2022 г.'!AI859)</f>
        <v>0</v>
      </c>
      <c r="AJ860" s="71">
        <f>SUM('рабочая 2023 г'!AJ859-'2022 г.'!AJ859)</f>
        <v>0</v>
      </c>
      <c r="AK860" s="71">
        <f>SUM('рабочая 2023 г'!AK859-'2022 г.'!AK859)</f>
        <v>0</v>
      </c>
      <c r="AL860" s="71">
        <f>SUM('рабочая 2023 г'!AL859-'2022 г.'!AL859)</f>
        <v>0</v>
      </c>
      <c r="AM860" s="71">
        <f>SUM('рабочая 2023 г'!AM859-'2022 г.'!AM859)</f>
        <v>0</v>
      </c>
      <c r="AN860" s="71">
        <f>SUM('рабочая 2023 г'!AN859-'2022 г.'!AN859)</f>
        <v>0</v>
      </c>
      <c r="AO860" s="71">
        <f>SUM('рабочая 2023 г'!AO859-'2022 г.'!AO859)</f>
        <v>0</v>
      </c>
      <c r="AP860" s="71">
        <f>SUM('рабочая 2023 г'!AP859-'2022 г.'!AP859)</f>
        <v>0</v>
      </c>
      <c r="AQ860" s="71">
        <f>SUM('рабочая 2023 г'!AQ859-'2022 г.'!AQ859)</f>
        <v>0</v>
      </c>
      <c r="AR860" s="71">
        <f>SUM('рабочая 2023 г'!AR859-'2022 г.'!AR859)</f>
        <v>0</v>
      </c>
      <c r="AS860" s="117">
        <f t="shared" si="602"/>
        <v>0</v>
      </c>
      <c r="AT860" s="71">
        <f>SUM('рабочая 2023 г'!AT859-'2022 г.'!AT859)</f>
        <v>0</v>
      </c>
      <c r="AU860" s="71">
        <f>SUM('рабочая 2023 г'!AU859-'2022 г.'!AU859)</f>
        <v>0</v>
      </c>
      <c r="AV860" s="71">
        <f>SUM('рабочая 2023 г'!AV859-'2022 г.'!AV859)</f>
        <v>0</v>
      </c>
      <c r="AW860" s="71">
        <f>SUM('рабочая 2023 г'!AW859-'2022 г.'!AW859)</f>
        <v>0</v>
      </c>
      <c r="AX860" s="71">
        <f>SUM('рабочая 2023 г'!AX859-'2022 г.'!AX859)</f>
        <v>0</v>
      </c>
      <c r="AY860" s="71">
        <f>SUM('рабочая 2023 г'!AY859-'2022 г.'!AY859)</f>
        <v>0</v>
      </c>
      <c r="AZ860" s="71">
        <f>SUM('рабочая 2023 г'!AZ859-'2022 г.'!AZ859)</f>
        <v>0</v>
      </c>
      <c r="BA860" s="71">
        <f>SUM('рабочая 2023 г'!BA859-'2022 г.'!BA859)</f>
        <v>0</v>
      </c>
      <c r="BB860" s="75"/>
      <c r="BC860" s="71">
        <f>SUM('рабочая 2023 г'!BC859-'2022 г.'!BC859)</f>
        <v>0</v>
      </c>
      <c r="BD860" s="71">
        <f>SUM('рабочая 2023 г'!BD859-'2022 г.'!BD859)</f>
        <v>0</v>
      </c>
      <c r="BE860" s="71">
        <f>SUM('рабочая 2023 г'!BE859-'2022 г.'!BE859)</f>
        <v>0</v>
      </c>
      <c r="BF860" s="71">
        <f>SUM('рабочая 2023 г'!BF859-'2022 г.'!BF859)</f>
        <v>0</v>
      </c>
      <c r="BG860" s="71">
        <f>SUM('рабочая 2023 г'!BG859-'2022 г.'!BG859)</f>
        <v>0</v>
      </c>
      <c r="BH860" s="71">
        <f>SUM('рабочая 2023 г'!BH859-'2022 г.'!BH859)</f>
        <v>0</v>
      </c>
      <c r="BI860" s="71">
        <f>SUM('рабочая 2023 г'!BI859-'2022 г.'!BI859)</f>
        <v>0</v>
      </c>
      <c r="BJ860" s="71">
        <f>SUM('рабочая 2023 г'!BJ859-'2022 г.'!BJ859)</f>
        <v>0</v>
      </c>
      <c r="BK860" s="71">
        <f>SUM('рабочая 2023 г'!BK859-'2022 г.'!BK859)</f>
        <v>0</v>
      </c>
      <c r="BL860" s="73">
        <f t="shared" si="615"/>
        <v>0</v>
      </c>
      <c r="BM860" s="71">
        <f>SUM('рабочая 2023 г'!BM859-'2022 г.'!BM859)</f>
        <v>0</v>
      </c>
      <c r="BN860" s="71">
        <f>SUM('рабочая 2023 г'!BN859-'2022 г.'!BN859)</f>
        <v>0</v>
      </c>
      <c r="BO860" s="71">
        <f>SUM('рабочая 2023 г'!BO859-'2022 г.'!BO859)</f>
        <v>0</v>
      </c>
      <c r="BP860" s="71">
        <f>SUM('рабочая 2023 г'!BP859-'2022 г.'!BP859)</f>
        <v>0</v>
      </c>
      <c r="BQ860" s="71">
        <f t="shared" si="618"/>
        <v>0</v>
      </c>
      <c r="BR860" s="71"/>
      <c r="BS860" s="71"/>
      <c r="BT860" s="71"/>
      <c r="BU860" s="71"/>
      <c r="BV860" s="71"/>
      <c r="BW860" s="71"/>
      <c r="BX860" s="71"/>
      <c r="BY860" s="71"/>
      <c r="BZ860" s="71"/>
      <c r="CA860" s="71"/>
      <c r="CB860" s="71"/>
      <c r="CC860" s="71"/>
      <c r="CD860" s="71"/>
      <c r="CE860" s="71"/>
      <c r="CF860" s="71"/>
      <c r="CG860" s="71"/>
      <c r="CH860" s="71"/>
      <c r="CI860" s="71"/>
      <c r="CJ860" s="71"/>
      <c r="CK860" s="71"/>
      <c r="CL860" s="71"/>
      <c r="CM860" s="71"/>
      <c r="CN860" s="71"/>
      <c r="CO860" s="71"/>
      <c r="CP860" s="190">
        <f t="shared" si="608"/>
        <v>0</v>
      </c>
      <c r="CQ860" s="71"/>
      <c r="CR860" s="71"/>
      <c r="CS860" s="71"/>
      <c r="CT860" s="71"/>
      <c r="CU860" s="71"/>
      <c r="CV860" s="71"/>
      <c r="CW860" s="71"/>
      <c r="CX860" s="71"/>
      <c r="CY860" s="71"/>
      <c r="CZ860" s="71"/>
      <c r="DA860" s="71"/>
      <c r="DB860" s="190">
        <f t="shared" si="612"/>
        <v>0</v>
      </c>
      <c r="DC860" s="71">
        <f t="shared" si="605"/>
        <v>0</v>
      </c>
      <c r="DD860" s="71"/>
      <c r="DE860" s="71"/>
      <c r="DF860" s="71"/>
      <c r="DG860" s="190">
        <f t="shared" si="606"/>
        <v>0</v>
      </c>
      <c r="DH860" s="71">
        <f t="shared" si="607"/>
        <v>0</v>
      </c>
      <c r="DI860" s="71"/>
      <c r="DJ860" s="71"/>
      <c r="DK860" s="71"/>
      <c r="DL860" s="71"/>
      <c r="DM860" s="71"/>
      <c r="DN860" s="71"/>
      <c r="DO860" s="71"/>
      <c r="DP860" s="71"/>
      <c r="DQ860" s="71"/>
      <c r="DR860" s="71"/>
      <c r="DS860" s="71"/>
      <c r="DT860" s="71"/>
      <c r="DU860" s="71"/>
      <c r="DV860" s="71"/>
      <c r="DW860" s="71"/>
      <c r="DX860" s="71"/>
      <c r="DY860" s="71"/>
      <c r="DZ860" s="71"/>
      <c r="EA860" s="71"/>
      <c r="EB860" s="71"/>
      <c r="EC860" s="71"/>
      <c r="ED860" s="71"/>
      <c r="EE860" s="71"/>
      <c r="EF860" s="71"/>
      <c r="EG860" s="71"/>
      <c r="EH860" s="71"/>
      <c r="EI860" s="74"/>
      <c r="EJ860" s="74"/>
      <c r="EK860" s="74"/>
      <c r="EL860" s="74"/>
      <c r="EM860" s="74"/>
      <c r="EN860" s="74"/>
      <c r="EO860" s="74"/>
      <c r="EP860" s="74"/>
      <c r="EQ860" s="74"/>
      <c r="ER860" s="74"/>
      <c r="ES860" s="74"/>
      <c r="ET860" s="74"/>
      <c r="EU860" s="74"/>
      <c r="EV860" s="74"/>
      <c r="EW860" s="74"/>
      <c r="EX860" s="74"/>
      <c r="EY860" s="74"/>
      <c r="EZ860" s="74"/>
      <c r="FA860" s="74"/>
      <c r="FB860" s="74"/>
    </row>
    <row r="861" spans="2:158" s="29" customFormat="1" ht="28.5" customHeight="1">
      <c r="B861" s="719">
        <v>4</v>
      </c>
      <c r="C861" s="774" t="s">
        <v>531</v>
      </c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65"/>
      <c r="P861" s="35"/>
      <c r="Q861" s="35"/>
      <c r="R861" s="35"/>
      <c r="S861" s="35"/>
      <c r="T861" s="35"/>
      <c r="U861" s="35"/>
      <c r="V861" s="35"/>
      <c r="W861" s="35"/>
      <c r="X861" s="35"/>
      <c r="Y861" s="36"/>
      <c r="Z861" s="36"/>
      <c r="AA861" s="36"/>
      <c r="AB861" s="36"/>
      <c r="AC861" s="36"/>
      <c r="AD861" s="36"/>
      <c r="AE861" s="36"/>
      <c r="AF861" s="102">
        <f t="shared" si="597"/>
        <v>0</v>
      </c>
      <c r="AG861" s="35"/>
      <c r="AH861" s="35"/>
      <c r="AI861" s="35"/>
      <c r="AJ861" s="35"/>
      <c r="AK861" s="35"/>
      <c r="AL861" s="35"/>
      <c r="AM861" s="35"/>
      <c r="AN861" s="35"/>
      <c r="AO861" s="35"/>
      <c r="AP861" s="35"/>
      <c r="AQ861" s="35"/>
      <c r="AR861" s="35"/>
      <c r="AS861" s="115">
        <f t="shared" si="602"/>
        <v>0</v>
      </c>
      <c r="AT861" s="97"/>
      <c r="AU861" s="98"/>
      <c r="AV861" s="35"/>
      <c r="AW861" s="35"/>
      <c r="AX861" s="35"/>
      <c r="AY861" s="97"/>
      <c r="AZ861" s="35"/>
      <c r="BA861" s="97"/>
      <c r="BB861" s="103"/>
      <c r="BC861" s="35"/>
      <c r="BD861" s="35"/>
      <c r="BE861" s="35"/>
      <c r="BF861" s="35"/>
      <c r="BG861" s="97"/>
      <c r="BH861" s="97"/>
      <c r="BI861" s="97"/>
      <c r="BJ861" s="97"/>
      <c r="BK861" s="97"/>
      <c r="BL861" s="98"/>
      <c r="BM861" s="35"/>
      <c r="BN861" s="35"/>
      <c r="BO861" s="35"/>
      <c r="BP861" s="35"/>
      <c r="BQ861" s="66"/>
      <c r="BR861" s="35"/>
      <c r="BS861" s="35"/>
      <c r="BT861" s="35"/>
      <c r="BU861" s="35"/>
      <c r="BV861" s="35"/>
      <c r="BW861" s="35"/>
      <c r="BX861" s="35"/>
      <c r="BY861" s="35"/>
      <c r="BZ861" s="35"/>
      <c r="CA861" s="35"/>
      <c r="CB861" s="35"/>
      <c r="CC861" s="35"/>
      <c r="CD861" s="35"/>
      <c r="CE861" s="35"/>
      <c r="CF861" s="35"/>
      <c r="CG861" s="35"/>
      <c r="CH861" s="35"/>
      <c r="CI861" s="35"/>
      <c r="CJ861" s="35"/>
      <c r="CK861" s="35"/>
      <c r="CL861" s="35"/>
      <c r="CM861" s="35"/>
      <c r="CN861" s="35"/>
      <c r="CO861" s="35"/>
      <c r="CP861" s="188">
        <f t="shared" si="608"/>
        <v>0</v>
      </c>
      <c r="CQ861" s="35"/>
      <c r="CR861" s="35"/>
      <c r="CS861" s="35"/>
      <c r="CT861" s="35"/>
      <c r="CU861" s="35"/>
      <c r="CV861" s="35"/>
      <c r="CW861" s="35"/>
      <c r="CX861" s="35"/>
      <c r="CY861" s="35"/>
      <c r="CZ861" s="35"/>
      <c r="DA861" s="35"/>
      <c r="DB861" s="188">
        <f t="shared" si="612"/>
        <v>0</v>
      </c>
      <c r="DC861" s="38">
        <f t="shared" si="605"/>
        <v>0</v>
      </c>
      <c r="DD861" s="35"/>
      <c r="DE861" s="35"/>
      <c r="DF861" s="35"/>
      <c r="DG861" s="188">
        <f t="shared" si="606"/>
        <v>0</v>
      </c>
      <c r="DH861" s="38">
        <f t="shared" si="607"/>
        <v>0</v>
      </c>
      <c r="DI861" s="35"/>
      <c r="DJ861" s="35"/>
      <c r="DK861" s="35"/>
      <c r="DL861" s="35"/>
      <c r="DM861" s="35"/>
      <c r="DN861" s="35"/>
      <c r="DO861" s="35"/>
      <c r="DP861" s="35"/>
      <c r="DQ861" s="35"/>
      <c r="DR861" s="35"/>
      <c r="DS861" s="35"/>
      <c r="DT861" s="35"/>
      <c r="DU861" s="35"/>
      <c r="DV861" s="35"/>
      <c r="DW861" s="35"/>
      <c r="DX861" s="35"/>
      <c r="DY861" s="35"/>
      <c r="DZ861" s="35"/>
      <c r="EA861" s="35"/>
      <c r="EB861" s="35"/>
      <c r="EC861" s="35"/>
      <c r="ED861" s="35"/>
      <c r="EE861" s="35"/>
      <c r="EF861" s="35"/>
      <c r="EG861" s="35"/>
      <c r="EH861" s="35"/>
      <c r="EI861" s="30"/>
      <c r="EJ861" s="30"/>
      <c r="EK861" s="30"/>
      <c r="EL861" s="30"/>
      <c r="EM861" s="30"/>
      <c r="EN861" s="30"/>
      <c r="EO861" s="30"/>
      <c r="EP861" s="30"/>
      <c r="EQ861" s="30"/>
      <c r="ER861" s="30"/>
      <c r="ES861" s="30"/>
      <c r="ET861" s="30"/>
      <c r="EU861" s="30"/>
      <c r="EV861" s="30"/>
      <c r="EW861" s="30"/>
      <c r="EX861" s="30"/>
      <c r="EY861" s="30"/>
      <c r="EZ861" s="30"/>
      <c r="FA861" s="30"/>
      <c r="FB861" s="30"/>
    </row>
    <row r="862" spans="2:158" s="29" customFormat="1" ht="18" customHeight="1">
      <c r="B862" s="720"/>
      <c r="C862" s="77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65"/>
      <c r="P862" s="35"/>
      <c r="Q862" s="35"/>
      <c r="R862" s="35"/>
      <c r="S862" s="35"/>
      <c r="T862" s="35"/>
      <c r="U862" s="35"/>
      <c r="V862" s="35"/>
      <c r="W862" s="35"/>
      <c r="X862" s="35"/>
      <c r="Y862" s="36">
        <f>SUM(Y863:Y876)</f>
        <v>0</v>
      </c>
      <c r="Z862" s="36"/>
      <c r="AA862" s="36"/>
      <c r="AB862" s="36"/>
      <c r="AC862" s="36"/>
      <c r="AD862" s="36"/>
      <c r="AE862" s="36"/>
      <c r="AF862" s="102">
        <f>SUM(AS862:AU862,AY862,BA862:BB862,BG862:BL862)</f>
        <v>4</v>
      </c>
      <c r="AG862" s="36">
        <f t="shared" ref="AG862:AR862" si="619">SUM(AG863:AG876)</f>
        <v>0</v>
      </c>
      <c r="AH862" s="36">
        <f t="shared" si="619"/>
        <v>0</v>
      </c>
      <c r="AI862" s="36">
        <f t="shared" si="619"/>
        <v>0</v>
      </c>
      <c r="AJ862" s="36">
        <f t="shared" si="619"/>
        <v>0</v>
      </c>
      <c r="AK862" s="36">
        <f t="shared" si="619"/>
        <v>0</v>
      </c>
      <c r="AL862" s="36">
        <f t="shared" si="619"/>
        <v>0</v>
      </c>
      <c r="AM862" s="36">
        <f t="shared" si="619"/>
        <v>0</v>
      </c>
      <c r="AN862" s="36">
        <f t="shared" si="619"/>
        <v>0</v>
      </c>
      <c r="AO862" s="36">
        <f t="shared" si="619"/>
        <v>0</v>
      </c>
      <c r="AP862" s="36">
        <f t="shared" si="619"/>
        <v>0</v>
      </c>
      <c r="AQ862" s="36">
        <f t="shared" si="619"/>
        <v>0</v>
      </c>
      <c r="AR862" s="36">
        <f t="shared" si="619"/>
        <v>0</v>
      </c>
      <c r="AS862" s="115">
        <f t="shared" si="602"/>
        <v>0</v>
      </c>
      <c r="AT862" s="36">
        <f>SUM(AT863:AT876)</f>
        <v>0</v>
      </c>
      <c r="AU862" s="98">
        <f t="shared" ref="AU862:AU876" si="620">SUM(AV862:AX862)</f>
        <v>0</v>
      </c>
      <c r="AV862" s="36">
        <f t="shared" ref="AV862:BA862" si="621">SUM(AV863:AV876)</f>
        <v>0</v>
      </c>
      <c r="AW862" s="36">
        <f t="shared" si="621"/>
        <v>0</v>
      </c>
      <c r="AX862" s="36">
        <f t="shared" si="621"/>
        <v>0</v>
      </c>
      <c r="AY862" s="36">
        <f t="shared" si="621"/>
        <v>0</v>
      </c>
      <c r="AZ862" s="36">
        <f t="shared" si="621"/>
        <v>0</v>
      </c>
      <c r="BA862" s="36">
        <f t="shared" si="621"/>
        <v>0</v>
      </c>
      <c r="BB862" s="103">
        <f t="shared" si="569"/>
        <v>0</v>
      </c>
      <c r="BC862" s="36">
        <f t="shared" ref="BC862:BK862" si="622">SUM(BC863:BC876)</f>
        <v>0</v>
      </c>
      <c r="BD862" s="36">
        <f t="shared" si="622"/>
        <v>0</v>
      </c>
      <c r="BE862" s="36">
        <f t="shared" si="622"/>
        <v>0</v>
      </c>
      <c r="BF862" s="36">
        <f t="shared" si="622"/>
        <v>0</v>
      </c>
      <c r="BG862" s="36">
        <f t="shared" si="622"/>
        <v>0</v>
      </c>
      <c r="BH862" s="36">
        <f t="shared" si="622"/>
        <v>0</v>
      </c>
      <c r="BI862" s="36">
        <f t="shared" si="622"/>
        <v>0</v>
      </c>
      <c r="BJ862" s="36">
        <f t="shared" si="622"/>
        <v>0</v>
      </c>
      <c r="BK862" s="36">
        <f t="shared" si="622"/>
        <v>0</v>
      </c>
      <c r="BL862" s="98">
        <f t="shared" si="615"/>
        <v>4</v>
      </c>
      <c r="BM862" s="36">
        <f>SUM(BM863:BM876)</f>
        <v>0</v>
      </c>
      <c r="BN862" s="36">
        <f>SUM(BN863:BN876)</f>
        <v>0</v>
      </c>
      <c r="BO862" s="36">
        <f>SUM(BO863:BO876)</f>
        <v>0</v>
      </c>
      <c r="BP862" s="36">
        <f>SUM(BP863:BP876)</f>
        <v>4</v>
      </c>
      <c r="BQ862" s="71">
        <f>SUM(AT862,AU862,AY862,BA862,BB862,BG862,BH862,BI862,BJ862,BK862,BL862)</f>
        <v>4</v>
      </c>
      <c r="BR862" s="35"/>
      <c r="BS862" s="35"/>
      <c r="BT862" s="35"/>
      <c r="BU862" s="35"/>
      <c r="BV862" s="35"/>
      <c r="BW862" s="35"/>
      <c r="BX862" s="35"/>
      <c r="BY862" s="35"/>
      <c r="BZ862" s="35"/>
      <c r="CA862" s="35"/>
      <c r="CB862" s="35"/>
      <c r="CC862" s="35"/>
      <c r="CD862" s="35"/>
      <c r="CE862" s="35"/>
      <c r="CF862" s="35"/>
      <c r="CG862" s="35"/>
      <c r="CH862" s="35"/>
      <c r="CI862" s="35"/>
      <c r="CJ862" s="35"/>
      <c r="CK862" s="35"/>
      <c r="CL862" s="35"/>
      <c r="CM862" s="35"/>
      <c r="CN862" s="35"/>
      <c r="CO862" s="35"/>
      <c r="CP862" s="188">
        <f t="shared" si="608"/>
        <v>0</v>
      </c>
      <c r="CQ862" s="35"/>
      <c r="CR862" s="35"/>
      <c r="CS862" s="35"/>
      <c r="CT862" s="35"/>
      <c r="CU862" s="35"/>
      <c r="CV862" s="35"/>
      <c r="CW862" s="35"/>
      <c r="CX862" s="35"/>
      <c r="CY862" s="35"/>
      <c r="CZ862" s="35"/>
      <c r="DA862" s="35"/>
      <c r="DB862" s="188">
        <f t="shared" si="612"/>
        <v>0</v>
      </c>
      <c r="DC862" s="38">
        <f t="shared" si="605"/>
        <v>0</v>
      </c>
      <c r="DD862" s="35"/>
      <c r="DE862" s="35"/>
      <c r="DF862" s="35"/>
      <c r="DG862" s="188">
        <f t="shared" si="606"/>
        <v>0</v>
      </c>
      <c r="DH862" s="38">
        <f t="shared" si="607"/>
        <v>0</v>
      </c>
      <c r="DI862" s="35"/>
      <c r="DJ862" s="35"/>
      <c r="DK862" s="35"/>
      <c r="DL862" s="35"/>
      <c r="DM862" s="35"/>
      <c r="DN862" s="35"/>
      <c r="DO862" s="35"/>
      <c r="DP862" s="35"/>
      <c r="DQ862" s="35"/>
      <c r="DR862" s="35"/>
      <c r="DS862" s="35"/>
      <c r="DT862" s="35"/>
      <c r="DU862" s="35"/>
      <c r="DV862" s="35"/>
      <c r="DW862" s="35"/>
      <c r="DX862" s="35"/>
      <c r="DY862" s="35"/>
      <c r="DZ862" s="35"/>
      <c r="EA862" s="35"/>
      <c r="EB862" s="35"/>
      <c r="EC862" s="35"/>
      <c r="ED862" s="35"/>
      <c r="EE862" s="35"/>
      <c r="EF862" s="35"/>
      <c r="EG862" s="35"/>
      <c r="EH862" s="35"/>
      <c r="EI862" s="30"/>
      <c r="EJ862" s="30"/>
      <c r="EK862" s="30"/>
      <c r="EL862" s="30"/>
      <c r="EM862" s="30"/>
      <c r="EN862" s="30"/>
      <c r="EO862" s="30"/>
      <c r="EP862" s="30"/>
      <c r="EQ862" s="30"/>
      <c r="ER862" s="30"/>
      <c r="ES862" s="30"/>
      <c r="ET862" s="30"/>
      <c r="EU862" s="30"/>
      <c r="EV862" s="30"/>
      <c r="EW862" s="30"/>
      <c r="EX862" s="30"/>
      <c r="EY862" s="30"/>
      <c r="EZ862" s="30"/>
      <c r="FA862" s="30"/>
      <c r="FB862" s="30"/>
    </row>
    <row r="863" spans="2:158" s="69" customFormat="1">
      <c r="B863" s="116"/>
      <c r="C863" s="77" t="s">
        <v>385</v>
      </c>
      <c r="D863" s="71"/>
      <c r="E863" s="71"/>
      <c r="F863" s="71"/>
      <c r="G863" s="71"/>
      <c r="H863" s="71"/>
      <c r="I863" s="71"/>
      <c r="J863" s="71"/>
      <c r="K863" s="71"/>
      <c r="L863" s="71"/>
      <c r="M863" s="71"/>
      <c r="N863" s="71"/>
      <c r="O863" s="72"/>
      <c r="P863" s="71"/>
      <c r="Q863" s="71"/>
      <c r="R863" s="71"/>
      <c r="S863" s="71"/>
      <c r="T863" s="71"/>
      <c r="U863" s="71"/>
      <c r="V863" s="71"/>
      <c r="W863" s="71"/>
      <c r="X863" s="71"/>
      <c r="Y863" s="73">
        <f t="shared" ref="Y863:Y876" si="623">SUM(Y879,Y895)</f>
        <v>0</v>
      </c>
      <c r="Z863" s="73"/>
      <c r="AA863" s="73"/>
      <c r="AB863" s="73"/>
      <c r="AC863" s="73"/>
      <c r="AD863" s="73"/>
      <c r="AE863" s="73"/>
      <c r="AF863" s="102">
        <f t="shared" si="597"/>
        <v>4</v>
      </c>
      <c r="AG863" s="73">
        <f t="shared" ref="AG863:AR863" si="624">SUM(AG879,AG895)</f>
        <v>0</v>
      </c>
      <c r="AH863" s="73">
        <f t="shared" si="624"/>
        <v>0</v>
      </c>
      <c r="AI863" s="73">
        <f t="shared" si="624"/>
        <v>0</v>
      </c>
      <c r="AJ863" s="73">
        <f t="shared" si="624"/>
        <v>0</v>
      </c>
      <c r="AK863" s="73">
        <f t="shared" si="624"/>
        <v>0</v>
      </c>
      <c r="AL863" s="73">
        <f t="shared" si="624"/>
        <v>0</v>
      </c>
      <c r="AM863" s="73">
        <f t="shared" si="624"/>
        <v>0</v>
      </c>
      <c r="AN863" s="73">
        <f t="shared" si="624"/>
        <v>0</v>
      </c>
      <c r="AO863" s="73">
        <f t="shared" si="624"/>
        <v>0</v>
      </c>
      <c r="AP863" s="73">
        <f t="shared" si="624"/>
        <v>0</v>
      </c>
      <c r="AQ863" s="73">
        <f t="shared" si="624"/>
        <v>0</v>
      </c>
      <c r="AR863" s="73">
        <f t="shared" si="624"/>
        <v>0</v>
      </c>
      <c r="AS863" s="115">
        <f t="shared" si="602"/>
        <v>0</v>
      </c>
      <c r="AT863" s="97"/>
      <c r="AU863" s="98">
        <f t="shared" si="620"/>
        <v>0</v>
      </c>
      <c r="AV863" s="73">
        <f t="shared" ref="AV863:BA863" si="625">SUM(AV879,AV895)</f>
        <v>0</v>
      </c>
      <c r="AW863" s="73">
        <f t="shared" si="625"/>
        <v>0</v>
      </c>
      <c r="AX863" s="73">
        <f t="shared" si="625"/>
        <v>0</v>
      </c>
      <c r="AY863" s="73">
        <f t="shared" si="625"/>
        <v>0</v>
      </c>
      <c r="AZ863" s="73">
        <f t="shared" si="625"/>
        <v>0</v>
      </c>
      <c r="BA863" s="73">
        <f t="shared" si="625"/>
        <v>0</v>
      </c>
      <c r="BB863" s="103">
        <f t="shared" si="569"/>
        <v>0</v>
      </c>
      <c r="BC863" s="73">
        <f t="shared" ref="BC863:BK863" si="626">SUM(BC879,BC895)</f>
        <v>0</v>
      </c>
      <c r="BD863" s="73">
        <f t="shared" si="626"/>
        <v>0</v>
      </c>
      <c r="BE863" s="73">
        <f t="shared" si="626"/>
        <v>0</v>
      </c>
      <c r="BF863" s="73">
        <f t="shared" si="626"/>
        <v>0</v>
      </c>
      <c r="BG863" s="73">
        <f t="shared" si="626"/>
        <v>0</v>
      </c>
      <c r="BH863" s="73">
        <f t="shared" si="626"/>
        <v>0</v>
      </c>
      <c r="BI863" s="73">
        <f t="shared" si="626"/>
        <v>0</v>
      </c>
      <c r="BJ863" s="73">
        <f t="shared" si="626"/>
        <v>0</v>
      </c>
      <c r="BK863" s="73">
        <f t="shared" si="626"/>
        <v>0</v>
      </c>
      <c r="BL863" s="98">
        <f t="shared" si="615"/>
        <v>4</v>
      </c>
      <c r="BM863" s="73">
        <f>SUM(BM879,BM895)</f>
        <v>0</v>
      </c>
      <c r="BN863" s="73">
        <f>SUM(BN879,BN895)</f>
        <v>0</v>
      </c>
      <c r="BO863" s="73">
        <f>SUM(BO879,BO895)</f>
        <v>0</v>
      </c>
      <c r="BP863" s="73">
        <f>SUM(BP879,BP895)</f>
        <v>4</v>
      </c>
      <c r="BQ863" s="71">
        <f>SUM(AT863,AU863,AY863,BA863,BB863,BG863,BH863,BI863,BJ863,BK863,BL863)</f>
        <v>4</v>
      </c>
      <c r="BR863" s="71"/>
      <c r="BS863" s="71"/>
      <c r="BT863" s="71"/>
      <c r="BU863" s="71"/>
      <c r="BV863" s="71"/>
      <c r="BW863" s="71"/>
      <c r="BX863" s="71"/>
      <c r="BY863" s="71"/>
      <c r="BZ863" s="71"/>
      <c r="CA863" s="71"/>
      <c r="CB863" s="71"/>
      <c r="CC863" s="71"/>
      <c r="CD863" s="71"/>
      <c r="CE863" s="71"/>
      <c r="CF863" s="71"/>
      <c r="CG863" s="71"/>
      <c r="CH863" s="71"/>
      <c r="CI863" s="71"/>
      <c r="CJ863" s="71"/>
      <c r="CK863" s="71"/>
      <c r="CL863" s="71"/>
      <c r="CM863" s="71"/>
      <c r="CN863" s="71"/>
      <c r="CO863" s="71"/>
      <c r="CP863" s="188">
        <f t="shared" si="608"/>
        <v>0</v>
      </c>
      <c r="CQ863" s="71"/>
      <c r="CR863" s="71"/>
      <c r="CS863" s="71"/>
      <c r="CT863" s="71"/>
      <c r="CU863" s="71"/>
      <c r="CV863" s="71"/>
      <c r="CW863" s="71"/>
      <c r="CX863" s="71"/>
      <c r="CY863" s="71"/>
      <c r="CZ863" s="71"/>
      <c r="DA863" s="71"/>
      <c r="DB863" s="188">
        <f t="shared" si="612"/>
        <v>0</v>
      </c>
      <c r="DC863" s="38">
        <f t="shared" si="605"/>
        <v>0</v>
      </c>
      <c r="DD863" s="71"/>
      <c r="DE863" s="71"/>
      <c r="DF863" s="71"/>
      <c r="DG863" s="188">
        <f t="shared" si="606"/>
        <v>0</v>
      </c>
      <c r="DH863" s="38">
        <f t="shared" si="607"/>
        <v>0</v>
      </c>
      <c r="DI863" s="71"/>
      <c r="DJ863" s="71"/>
      <c r="DK863" s="71"/>
      <c r="DL863" s="71"/>
      <c r="DM863" s="71"/>
      <c r="DN863" s="71"/>
      <c r="DO863" s="71"/>
      <c r="DP863" s="71"/>
      <c r="DQ863" s="71"/>
      <c r="DR863" s="71"/>
      <c r="DS863" s="71"/>
      <c r="DT863" s="71"/>
      <c r="DU863" s="71"/>
      <c r="DV863" s="71"/>
      <c r="DW863" s="71"/>
      <c r="DX863" s="71"/>
      <c r="DY863" s="71"/>
      <c r="DZ863" s="71"/>
      <c r="EA863" s="71"/>
      <c r="EB863" s="71"/>
      <c r="EC863" s="71"/>
      <c r="ED863" s="71"/>
      <c r="EE863" s="71"/>
      <c r="EF863" s="71"/>
      <c r="EG863" s="71"/>
      <c r="EH863" s="71"/>
      <c r="EI863" s="74"/>
      <c r="EJ863" s="74"/>
      <c r="EK863" s="74"/>
      <c r="EL863" s="74"/>
      <c r="EM863" s="74"/>
      <c r="EN863" s="74"/>
      <c r="EO863" s="74"/>
      <c r="EP863" s="74"/>
      <c r="EQ863" s="74"/>
      <c r="ER863" s="74"/>
      <c r="ES863" s="74"/>
      <c r="ET863" s="74"/>
      <c r="EU863" s="74"/>
      <c r="EV863" s="74"/>
      <c r="EW863" s="74"/>
      <c r="EX863" s="74"/>
      <c r="EY863" s="74"/>
      <c r="EZ863" s="74"/>
      <c r="FA863" s="74"/>
      <c r="FB863" s="74"/>
    </row>
    <row r="864" spans="2:158" s="69" customFormat="1">
      <c r="B864" s="116"/>
      <c r="C864" s="77" t="s">
        <v>386</v>
      </c>
      <c r="D864" s="71"/>
      <c r="E864" s="71"/>
      <c r="F864" s="71"/>
      <c r="G864" s="71"/>
      <c r="H864" s="71"/>
      <c r="I864" s="71"/>
      <c r="J864" s="71"/>
      <c r="K864" s="71"/>
      <c r="L864" s="71"/>
      <c r="M864" s="71"/>
      <c r="N864" s="71"/>
      <c r="O864" s="72"/>
      <c r="P864" s="71"/>
      <c r="Q864" s="71"/>
      <c r="R864" s="71"/>
      <c r="S864" s="71"/>
      <c r="T864" s="71"/>
      <c r="U864" s="71"/>
      <c r="V864" s="71"/>
      <c r="W864" s="71"/>
      <c r="X864" s="71"/>
      <c r="Y864" s="73">
        <f t="shared" si="623"/>
        <v>0</v>
      </c>
      <c r="Z864" s="73"/>
      <c r="AA864" s="73"/>
      <c r="AB864" s="73"/>
      <c r="AC864" s="73"/>
      <c r="AD864" s="73"/>
      <c r="AE864" s="73"/>
      <c r="AF864" s="102">
        <f t="shared" si="597"/>
        <v>0</v>
      </c>
      <c r="AG864" s="73">
        <f t="shared" ref="AG864:AG876" si="627">SUM(AG880,AG896)</f>
        <v>0</v>
      </c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115">
        <f t="shared" si="602"/>
        <v>0</v>
      </c>
      <c r="AT864" s="97"/>
      <c r="AU864" s="98">
        <f t="shared" si="620"/>
        <v>0</v>
      </c>
      <c r="AV864" s="71"/>
      <c r="AW864" s="71"/>
      <c r="AX864" s="71"/>
      <c r="AY864" s="97"/>
      <c r="AZ864" s="71"/>
      <c r="BA864" s="97"/>
      <c r="BB864" s="103">
        <f t="shared" si="569"/>
        <v>0</v>
      </c>
      <c r="BC864" s="71"/>
      <c r="BD864" s="71"/>
      <c r="BE864" s="71"/>
      <c r="BF864" s="71"/>
      <c r="BG864" s="97"/>
      <c r="BH864" s="97"/>
      <c r="BI864" s="97"/>
      <c r="BJ864" s="97"/>
      <c r="BK864" s="97"/>
      <c r="BL864" s="98">
        <f t="shared" si="615"/>
        <v>0</v>
      </c>
      <c r="BM864" s="71"/>
      <c r="BN864" s="71"/>
      <c r="BO864" s="71"/>
      <c r="BP864" s="71"/>
      <c r="BQ864" s="71">
        <f t="shared" ref="BQ864:BQ876" si="628">SUM(AT864,AU864,AY864,BA864,BB864,BG864,BH864,BI864,BJ864,BK864,BL864)</f>
        <v>0</v>
      </c>
      <c r="BR864" s="71"/>
      <c r="BS864" s="71"/>
      <c r="BT864" s="71"/>
      <c r="BU864" s="71"/>
      <c r="BV864" s="71"/>
      <c r="BW864" s="71"/>
      <c r="BX864" s="71"/>
      <c r="BY864" s="71"/>
      <c r="BZ864" s="71"/>
      <c r="CA864" s="71"/>
      <c r="CB864" s="71"/>
      <c r="CC864" s="71"/>
      <c r="CD864" s="71"/>
      <c r="CE864" s="71"/>
      <c r="CF864" s="71"/>
      <c r="CG864" s="71"/>
      <c r="CH864" s="71"/>
      <c r="CI864" s="71"/>
      <c r="CJ864" s="71"/>
      <c r="CK864" s="71"/>
      <c r="CL864" s="71"/>
      <c r="CM864" s="71"/>
      <c r="CN864" s="71"/>
      <c r="CO864" s="71"/>
      <c r="CP864" s="188">
        <f t="shared" si="608"/>
        <v>0</v>
      </c>
      <c r="CQ864" s="71"/>
      <c r="CR864" s="71"/>
      <c r="CS864" s="71"/>
      <c r="CT864" s="71"/>
      <c r="CU864" s="71"/>
      <c r="CV864" s="71"/>
      <c r="CW864" s="71"/>
      <c r="CX864" s="71"/>
      <c r="CY864" s="71"/>
      <c r="CZ864" s="71"/>
      <c r="DA864" s="71"/>
      <c r="DB864" s="188">
        <f t="shared" si="612"/>
        <v>0</v>
      </c>
      <c r="DC864" s="38">
        <f t="shared" si="605"/>
        <v>0</v>
      </c>
      <c r="DD864" s="71"/>
      <c r="DE864" s="71"/>
      <c r="DF864" s="71"/>
      <c r="DG864" s="188">
        <f t="shared" si="606"/>
        <v>0</v>
      </c>
      <c r="DH864" s="38">
        <f t="shared" si="607"/>
        <v>0</v>
      </c>
      <c r="DI864" s="71"/>
      <c r="DJ864" s="71"/>
      <c r="DK864" s="71"/>
      <c r="DL864" s="71"/>
      <c r="DM864" s="71"/>
      <c r="DN864" s="71"/>
      <c r="DO864" s="71"/>
      <c r="DP864" s="71"/>
      <c r="DQ864" s="71"/>
      <c r="DR864" s="71"/>
      <c r="DS864" s="71"/>
      <c r="DT864" s="71"/>
      <c r="DU864" s="71"/>
      <c r="DV864" s="71"/>
      <c r="DW864" s="71"/>
      <c r="DX864" s="71"/>
      <c r="DY864" s="71"/>
      <c r="DZ864" s="71"/>
      <c r="EA864" s="71"/>
      <c r="EB864" s="71"/>
      <c r="EC864" s="71"/>
      <c r="ED864" s="71"/>
      <c r="EE864" s="71"/>
      <c r="EF864" s="71"/>
      <c r="EG864" s="71"/>
      <c r="EH864" s="71"/>
      <c r="EI864" s="74"/>
      <c r="EJ864" s="74"/>
      <c r="EK864" s="74"/>
      <c r="EL864" s="74"/>
      <c r="EM864" s="74"/>
      <c r="EN864" s="74"/>
      <c r="EO864" s="74"/>
      <c r="EP864" s="74"/>
      <c r="EQ864" s="74"/>
      <c r="ER864" s="74"/>
      <c r="ES864" s="74"/>
      <c r="ET864" s="74"/>
      <c r="EU864" s="74"/>
      <c r="EV864" s="74"/>
      <c r="EW864" s="74"/>
      <c r="EX864" s="74"/>
      <c r="EY864" s="74"/>
      <c r="EZ864" s="74"/>
      <c r="FA864" s="74"/>
      <c r="FB864" s="74"/>
    </row>
    <row r="865" spans="2:158" s="69" customFormat="1">
      <c r="B865" s="116"/>
      <c r="C865" s="77" t="s">
        <v>387</v>
      </c>
      <c r="D865" s="71"/>
      <c r="E865" s="71"/>
      <c r="F865" s="71"/>
      <c r="G865" s="71"/>
      <c r="H865" s="71"/>
      <c r="I865" s="71"/>
      <c r="J865" s="71"/>
      <c r="K865" s="71"/>
      <c r="L865" s="71"/>
      <c r="M865" s="71"/>
      <c r="N865" s="71"/>
      <c r="O865" s="72"/>
      <c r="P865" s="71"/>
      <c r="Q865" s="71"/>
      <c r="R865" s="71"/>
      <c r="S865" s="71"/>
      <c r="T865" s="71"/>
      <c r="U865" s="71"/>
      <c r="V865" s="71"/>
      <c r="W865" s="71"/>
      <c r="X865" s="71"/>
      <c r="Y865" s="73">
        <f t="shared" si="623"/>
        <v>0</v>
      </c>
      <c r="Z865" s="73"/>
      <c r="AA865" s="73"/>
      <c r="AB865" s="73"/>
      <c r="AC865" s="73"/>
      <c r="AD865" s="73"/>
      <c r="AE865" s="73"/>
      <c r="AF865" s="102">
        <f t="shared" si="597"/>
        <v>0</v>
      </c>
      <c r="AG865" s="73">
        <f t="shared" si="627"/>
        <v>0</v>
      </c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115">
        <f t="shared" si="602"/>
        <v>0</v>
      </c>
      <c r="AT865" s="97"/>
      <c r="AU865" s="98">
        <f t="shared" si="620"/>
        <v>0</v>
      </c>
      <c r="AV865" s="71"/>
      <c r="AW865" s="71"/>
      <c r="AX865" s="71"/>
      <c r="AY865" s="97"/>
      <c r="AZ865" s="71"/>
      <c r="BA865" s="97"/>
      <c r="BB865" s="103">
        <f t="shared" si="569"/>
        <v>0</v>
      </c>
      <c r="BC865" s="71"/>
      <c r="BD865" s="71"/>
      <c r="BE865" s="71"/>
      <c r="BF865" s="71"/>
      <c r="BG865" s="97"/>
      <c r="BH865" s="97"/>
      <c r="BI865" s="97"/>
      <c r="BJ865" s="97"/>
      <c r="BK865" s="97"/>
      <c r="BL865" s="98">
        <f t="shared" si="615"/>
        <v>0</v>
      </c>
      <c r="BM865" s="71"/>
      <c r="BN865" s="71"/>
      <c r="BO865" s="71"/>
      <c r="BP865" s="71"/>
      <c r="BQ865" s="71">
        <f t="shared" si="628"/>
        <v>0</v>
      </c>
      <c r="BR865" s="71"/>
      <c r="BS865" s="71"/>
      <c r="BT865" s="71"/>
      <c r="BU865" s="71"/>
      <c r="BV865" s="71"/>
      <c r="BW865" s="71"/>
      <c r="BX865" s="71"/>
      <c r="BY865" s="71"/>
      <c r="BZ865" s="71"/>
      <c r="CA865" s="71"/>
      <c r="CB865" s="71"/>
      <c r="CC865" s="71"/>
      <c r="CD865" s="71"/>
      <c r="CE865" s="71"/>
      <c r="CF865" s="71"/>
      <c r="CG865" s="71"/>
      <c r="CH865" s="71"/>
      <c r="CI865" s="71"/>
      <c r="CJ865" s="71"/>
      <c r="CK865" s="71"/>
      <c r="CL865" s="71"/>
      <c r="CM865" s="71"/>
      <c r="CN865" s="71"/>
      <c r="CO865" s="71"/>
      <c r="CP865" s="188">
        <f t="shared" si="608"/>
        <v>0</v>
      </c>
      <c r="CQ865" s="71"/>
      <c r="CR865" s="71"/>
      <c r="CS865" s="71"/>
      <c r="CT865" s="71"/>
      <c r="CU865" s="71"/>
      <c r="CV865" s="71"/>
      <c r="CW865" s="71"/>
      <c r="CX865" s="71"/>
      <c r="CY865" s="71"/>
      <c r="CZ865" s="71"/>
      <c r="DA865" s="71"/>
      <c r="DB865" s="188">
        <f t="shared" si="612"/>
        <v>0</v>
      </c>
      <c r="DC865" s="38">
        <f t="shared" si="605"/>
        <v>0</v>
      </c>
      <c r="DD865" s="71"/>
      <c r="DE865" s="71"/>
      <c r="DF865" s="71"/>
      <c r="DG865" s="188">
        <f t="shared" si="606"/>
        <v>0</v>
      </c>
      <c r="DH865" s="38">
        <f t="shared" si="607"/>
        <v>0</v>
      </c>
      <c r="DI865" s="71"/>
      <c r="DJ865" s="71"/>
      <c r="DK865" s="71"/>
      <c r="DL865" s="71"/>
      <c r="DM865" s="71"/>
      <c r="DN865" s="71"/>
      <c r="DO865" s="71"/>
      <c r="DP865" s="71"/>
      <c r="DQ865" s="71"/>
      <c r="DR865" s="71"/>
      <c r="DS865" s="71"/>
      <c r="DT865" s="71"/>
      <c r="DU865" s="71"/>
      <c r="DV865" s="71"/>
      <c r="DW865" s="71"/>
      <c r="DX865" s="71"/>
      <c r="DY865" s="71"/>
      <c r="DZ865" s="71"/>
      <c r="EA865" s="71"/>
      <c r="EB865" s="71"/>
      <c r="EC865" s="71"/>
      <c r="ED865" s="71"/>
      <c r="EE865" s="71"/>
      <c r="EF865" s="71"/>
      <c r="EG865" s="71"/>
      <c r="EH865" s="71"/>
      <c r="EI865" s="74"/>
      <c r="EJ865" s="74"/>
      <c r="EK865" s="74"/>
      <c r="EL865" s="74"/>
      <c r="EM865" s="74"/>
      <c r="EN865" s="74"/>
      <c r="EO865" s="74"/>
      <c r="EP865" s="74"/>
      <c r="EQ865" s="74"/>
      <c r="ER865" s="74"/>
      <c r="ES865" s="74"/>
      <c r="ET865" s="74"/>
      <c r="EU865" s="74"/>
      <c r="EV865" s="74"/>
      <c r="EW865" s="74"/>
      <c r="EX865" s="74"/>
      <c r="EY865" s="74"/>
      <c r="EZ865" s="74"/>
      <c r="FA865" s="74"/>
      <c r="FB865" s="74"/>
    </row>
    <row r="866" spans="2:158" s="69" customFormat="1">
      <c r="B866" s="116"/>
      <c r="C866" s="77" t="s">
        <v>388</v>
      </c>
      <c r="D866" s="71"/>
      <c r="E866" s="71"/>
      <c r="F866" s="71"/>
      <c r="G866" s="71"/>
      <c r="H866" s="71"/>
      <c r="I866" s="71"/>
      <c r="J866" s="71"/>
      <c r="K866" s="71"/>
      <c r="L866" s="71"/>
      <c r="M866" s="71"/>
      <c r="N866" s="71"/>
      <c r="O866" s="72"/>
      <c r="P866" s="71"/>
      <c r="Q866" s="71"/>
      <c r="R866" s="71"/>
      <c r="S866" s="71"/>
      <c r="T866" s="71"/>
      <c r="U866" s="71"/>
      <c r="V866" s="71"/>
      <c r="W866" s="71"/>
      <c r="X866" s="71"/>
      <c r="Y866" s="73">
        <f t="shared" si="623"/>
        <v>0</v>
      </c>
      <c r="Z866" s="73"/>
      <c r="AA866" s="73"/>
      <c r="AB866" s="73"/>
      <c r="AC866" s="73"/>
      <c r="AD866" s="73"/>
      <c r="AE866" s="73"/>
      <c r="AF866" s="102">
        <f t="shared" si="597"/>
        <v>0</v>
      </c>
      <c r="AG866" s="73">
        <f t="shared" si="627"/>
        <v>0</v>
      </c>
      <c r="AH866" s="73">
        <f t="shared" ref="AH866:AR866" si="629">SUM(AH882,AH898)</f>
        <v>0</v>
      </c>
      <c r="AI866" s="73">
        <f t="shared" si="629"/>
        <v>0</v>
      </c>
      <c r="AJ866" s="73">
        <f t="shared" si="629"/>
        <v>0</v>
      </c>
      <c r="AK866" s="73">
        <f t="shared" si="629"/>
        <v>0</v>
      </c>
      <c r="AL866" s="73">
        <f t="shared" si="629"/>
        <v>0</v>
      </c>
      <c r="AM866" s="73">
        <f t="shared" si="629"/>
        <v>0</v>
      </c>
      <c r="AN866" s="73">
        <f t="shared" si="629"/>
        <v>0</v>
      </c>
      <c r="AO866" s="73">
        <f t="shared" si="629"/>
        <v>0</v>
      </c>
      <c r="AP866" s="73">
        <f t="shared" si="629"/>
        <v>0</v>
      </c>
      <c r="AQ866" s="73">
        <f t="shared" si="629"/>
        <v>0</v>
      </c>
      <c r="AR866" s="73">
        <f t="shared" si="629"/>
        <v>0</v>
      </c>
      <c r="AS866" s="115">
        <f t="shared" si="602"/>
        <v>0</v>
      </c>
      <c r="AT866" s="97"/>
      <c r="AU866" s="98">
        <f t="shared" si="620"/>
        <v>0</v>
      </c>
      <c r="AV866" s="73">
        <f t="shared" ref="AV866:BK866" si="630">SUM(AV882,AV898)</f>
        <v>0</v>
      </c>
      <c r="AW866" s="73">
        <f t="shared" si="630"/>
        <v>0</v>
      </c>
      <c r="AX866" s="73">
        <f t="shared" si="630"/>
        <v>0</v>
      </c>
      <c r="AY866" s="73">
        <f t="shared" si="630"/>
        <v>0</v>
      </c>
      <c r="AZ866" s="73">
        <f t="shared" si="630"/>
        <v>0</v>
      </c>
      <c r="BA866" s="73">
        <f t="shared" si="630"/>
        <v>0</v>
      </c>
      <c r="BB866" s="103">
        <f t="shared" si="569"/>
        <v>0</v>
      </c>
      <c r="BC866" s="73">
        <f t="shared" si="630"/>
        <v>0</v>
      </c>
      <c r="BD866" s="73">
        <f t="shared" si="630"/>
        <v>0</v>
      </c>
      <c r="BE866" s="73">
        <f t="shared" si="630"/>
        <v>0</v>
      </c>
      <c r="BF866" s="73">
        <f t="shared" si="630"/>
        <v>0</v>
      </c>
      <c r="BG866" s="73">
        <f t="shared" si="630"/>
        <v>0</v>
      </c>
      <c r="BH866" s="73">
        <f t="shared" si="630"/>
        <v>0</v>
      </c>
      <c r="BI866" s="73">
        <f t="shared" si="630"/>
        <v>0</v>
      </c>
      <c r="BJ866" s="73">
        <f t="shared" si="630"/>
        <v>0</v>
      </c>
      <c r="BK866" s="73">
        <f t="shared" si="630"/>
        <v>0</v>
      </c>
      <c r="BL866" s="98">
        <f t="shared" si="615"/>
        <v>0</v>
      </c>
      <c r="BM866" s="71"/>
      <c r="BN866" s="71"/>
      <c r="BO866" s="71"/>
      <c r="BP866" s="71"/>
      <c r="BQ866" s="71">
        <f t="shared" si="628"/>
        <v>0</v>
      </c>
      <c r="BR866" s="71"/>
      <c r="BS866" s="71"/>
      <c r="BT866" s="71"/>
      <c r="BU866" s="71"/>
      <c r="BV866" s="71"/>
      <c r="BW866" s="71"/>
      <c r="BX866" s="71"/>
      <c r="BY866" s="71"/>
      <c r="BZ866" s="71"/>
      <c r="CA866" s="71"/>
      <c r="CB866" s="71"/>
      <c r="CC866" s="71"/>
      <c r="CD866" s="71"/>
      <c r="CE866" s="71"/>
      <c r="CF866" s="71"/>
      <c r="CG866" s="71"/>
      <c r="CH866" s="71"/>
      <c r="CI866" s="71"/>
      <c r="CJ866" s="71"/>
      <c r="CK866" s="71"/>
      <c r="CL866" s="71"/>
      <c r="CM866" s="71"/>
      <c r="CN866" s="71"/>
      <c r="CO866" s="71"/>
      <c r="CP866" s="188">
        <f t="shared" si="608"/>
        <v>0</v>
      </c>
      <c r="CQ866" s="71"/>
      <c r="CR866" s="71"/>
      <c r="CS866" s="71"/>
      <c r="CT866" s="71"/>
      <c r="CU866" s="71"/>
      <c r="CV866" s="71"/>
      <c r="CW866" s="71"/>
      <c r="CX866" s="71"/>
      <c r="CY866" s="71"/>
      <c r="CZ866" s="71"/>
      <c r="DA866" s="71"/>
      <c r="DB866" s="188">
        <f t="shared" si="612"/>
        <v>0</v>
      </c>
      <c r="DC866" s="38">
        <f t="shared" si="605"/>
        <v>0</v>
      </c>
      <c r="DD866" s="71"/>
      <c r="DE866" s="71"/>
      <c r="DF866" s="71"/>
      <c r="DG866" s="188">
        <f t="shared" si="606"/>
        <v>0</v>
      </c>
      <c r="DH866" s="38">
        <f t="shared" si="607"/>
        <v>0</v>
      </c>
      <c r="DI866" s="71"/>
      <c r="DJ866" s="71"/>
      <c r="DK866" s="71"/>
      <c r="DL866" s="71"/>
      <c r="DM866" s="71"/>
      <c r="DN866" s="71"/>
      <c r="DO866" s="71"/>
      <c r="DP866" s="71"/>
      <c r="DQ866" s="71"/>
      <c r="DR866" s="71"/>
      <c r="DS866" s="71"/>
      <c r="DT866" s="71"/>
      <c r="DU866" s="71"/>
      <c r="DV866" s="71"/>
      <c r="DW866" s="71"/>
      <c r="DX866" s="71"/>
      <c r="DY866" s="71"/>
      <c r="DZ866" s="71"/>
      <c r="EA866" s="71"/>
      <c r="EB866" s="71"/>
      <c r="EC866" s="71"/>
      <c r="ED866" s="71"/>
      <c r="EE866" s="71"/>
      <c r="EF866" s="71"/>
      <c r="EG866" s="71"/>
      <c r="EH866" s="71"/>
      <c r="EI866" s="74"/>
      <c r="EJ866" s="74"/>
      <c r="EK866" s="74"/>
      <c r="EL866" s="74"/>
      <c r="EM866" s="74"/>
      <c r="EN866" s="74"/>
      <c r="EO866" s="74"/>
      <c r="EP866" s="74"/>
      <c r="EQ866" s="74"/>
      <c r="ER866" s="74"/>
      <c r="ES866" s="74"/>
      <c r="ET866" s="74"/>
      <c r="EU866" s="74"/>
      <c r="EV866" s="74"/>
      <c r="EW866" s="74"/>
      <c r="EX866" s="74"/>
      <c r="EY866" s="74"/>
      <c r="EZ866" s="74"/>
      <c r="FA866" s="74"/>
      <c r="FB866" s="74"/>
    </row>
    <row r="867" spans="2:158" s="69" customFormat="1">
      <c r="B867" s="116"/>
      <c r="C867" s="77" t="s">
        <v>389</v>
      </c>
      <c r="D867" s="71"/>
      <c r="E867" s="71"/>
      <c r="F867" s="71"/>
      <c r="G867" s="71"/>
      <c r="H867" s="71"/>
      <c r="I867" s="71"/>
      <c r="J867" s="71"/>
      <c r="K867" s="71"/>
      <c r="L867" s="71"/>
      <c r="M867" s="71"/>
      <c r="N867" s="71"/>
      <c r="O867" s="72"/>
      <c r="P867" s="71"/>
      <c r="Q867" s="71"/>
      <c r="R867" s="71"/>
      <c r="S867" s="71"/>
      <c r="T867" s="71"/>
      <c r="U867" s="71"/>
      <c r="V867" s="71"/>
      <c r="W867" s="71"/>
      <c r="X867" s="71"/>
      <c r="Y867" s="73">
        <f t="shared" si="623"/>
        <v>0</v>
      </c>
      <c r="Z867" s="73"/>
      <c r="AA867" s="73"/>
      <c r="AB867" s="73"/>
      <c r="AC867" s="73"/>
      <c r="AD867" s="73"/>
      <c r="AE867" s="73"/>
      <c r="AF867" s="102">
        <f t="shared" si="597"/>
        <v>0</v>
      </c>
      <c r="AG867" s="73">
        <f t="shared" si="627"/>
        <v>0</v>
      </c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115">
        <f t="shared" si="602"/>
        <v>0</v>
      </c>
      <c r="AT867" s="97"/>
      <c r="AU867" s="98">
        <f t="shared" si="620"/>
        <v>0</v>
      </c>
      <c r="AV867" s="71"/>
      <c r="AW867" s="71"/>
      <c r="AX867" s="71"/>
      <c r="AY867" s="97"/>
      <c r="AZ867" s="71"/>
      <c r="BA867" s="97"/>
      <c r="BB867" s="103">
        <f t="shared" si="569"/>
        <v>0</v>
      </c>
      <c r="BC867" s="71"/>
      <c r="BD867" s="71"/>
      <c r="BE867" s="71"/>
      <c r="BF867" s="71"/>
      <c r="BG867" s="97"/>
      <c r="BH867" s="97"/>
      <c r="BI867" s="97"/>
      <c r="BJ867" s="97"/>
      <c r="BK867" s="97"/>
      <c r="BL867" s="98">
        <f t="shared" si="615"/>
        <v>0</v>
      </c>
      <c r="BM867" s="71"/>
      <c r="BN867" s="71"/>
      <c r="BO867" s="71"/>
      <c r="BP867" s="71"/>
      <c r="BQ867" s="71">
        <f t="shared" si="628"/>
        <v>0</v>
      </c>
      <c r="BR867" s="71"/>
      <c r="BS867" s="71"/>
      <c r="BT867" s="71"/>
      <c r="BU867" s="71"/>
      <c r="BV867" s="71"/>
      <c r="BW867" s="71"/>
      <c r="BX867" s="71"/>
      <c r="BY867" s="71"/>
      <c r="BZ867" s="71"/>
      <c r="CA867" s="71"/>
      <c r="CB867" s="71"/>
      <c r="CC867" s="71"/>
      <c r="CD867" s="71"/>
      <c r="CE867" s="71"/>
      <c r="CF867" s="71"/>
      <c r="CG867" s="71"/>
      <c r="CH867" s="71"/>
      <c r="CI867" s="71"/>
      <c r="CJ867" s="71"/>
      <c r="CK867" s="71"/>
      <c r="CL867" s="71"/>
      <c r="CM867" s="71"/>
      <c r="CN867" s="71"/>
      <c r="CO867" s="71"/>
      <c r="CP867" s="188">
        <f t="shared" si="608"/>
        <v>0</v>
      </c>
      <c r="CQ867" s="71"/>
      <c r="CR867" s="71"/>
      <c r="CS867" s="71"/>
      <c r="CT867" s="71"/>
      <c r="CU867" s="71"/>
      <c r="CV867" s="71"/>
      <c r="CW867" s="71"/>
      <c r="CX867" s="71"/>
      <c r="CY867" s="71"/>
      <c r="CZ867" s="71"/>
      <c r="DA867" s="71"/>
      <c r="DB867" s="188">
        <f t="shared" si="612"/>
        <v>0</v>
      </c>
      <c r="DC867" s="38">
        <f t="shared" si="605"/>
        <v>0</v>
      </c>
      <c r="DD867" s="71"/>
      <c r="DE867" s="71"/>
      <c r="DF867" s="71"/>
      <c r="DG867" s="188">
        <f t="shared" si="606"/>
        <v>0</v>
      </c>
      <c r="DH867" s="38">
        <f t="shared" si="607"/>
        <v>0</v>
      </c>
      <c r="DI867" s="71"/>
      <c r="DJ867" s="71"/>
      <c r="DK867" s="71"/>
      <c r="DL867" s="71"/>
      <c r="DM867" s="71"/>
      <c r="DN867" s="71"/>
      <c r="DO867" s="71"/>
      <c r="DP867" s="71"/>
      <c r="DQ867" s="71"/>
      <c r="DR867" s="71"/>
      <c r="DS867" s="71"/>
      <c r="DT867" s="71"/>
      <c r="DU867" s="71"/>
      <c r="DV867" s="71"/>
      <c r="DW867" s="71"/>
      <c r="DX867" s="71"/>
      <c r="DY867" s="71"/>
      <c r="DZ867" s="71"/>
      <c r="EA867" s="71"/>
      <c r="EB867" s="71"/>
      <c r="EC867" s="71"/>
      <c r="ED867" s="71"/>
      <c r="EE867" s="71"/>
      <c r="EF867" s="71"/>
      <c r="EG867" s="71"/>
      <c r="EH867" s="71"/>
      <c r="EI867" s="74"/>
      <c r="EJ867" s="74"/>
      <c r="EK867" s="74"/>
      <c r="EL867" s="74"/>
      <c r="EM867" s="74"/>
      <c r="EN867" s="74"/>
      <c r="EO867" s="74"/>
      <c r="EP867" s="74"/>
      <c r="EQ867" s="74"/>
      <c r="ER867" s="74"/>
      <c r="ES867" s="74"/>
      <c r="ET867" s="74"/>
      <c r="EU867" s="74"/>
      <c r="EV867" s="74"/>
      <c r="EW867" s="74"/>
      <c r="EX867" s="74"/>
      <c r="EY867" s="74"/>
      <c r="EZ867" s="74"/>
      <c r="FA867" s="74"/>
      <c r="FB867" s="74"/>
    </row>
    <row r="868" spans="2:158" s="69" customFormat="1">
      <c r="B868" s="116"/>
      <c r="C868" s="77" t="s">
        <v>390</v>
      </c>
      <c r="D868" s="71"/>
      <c r="E868" s="71"/>
      <c r="F868" s="71"/>
      <c r="G868" s="71"/>
      <c r="H868" s="71"/>
      <c r="I868" s="71"/>
      <c r="J868" s="71"/>
      <c r="K868" s="71"/>
      <c r="L868" s="71"/>
      <c r="M868" s="71"/>
      <c r="N868" s="71"/>
      <c r="O868" s="72"/>
      <c r="P868" s="71"/>
      <c r="Q868" s="71"/>
      <c r="R868" s="71"/>
      <c r="S868" s="71"/>
      <c r="T868" s="71"/>
      <c r="U868" s="71"/>
      <c r="V868" s="71"/>
      <c r="W868" s="71"/>
      <c r="X868" s="71"/>
      <c r="Y868" s="73">
        <f t="shared" si="623"/>
        <v>0</v>
      </c>
      <c r="Z868" s="73"/>
      <c r="AA868" s="73"/>
      <c r="AB868" s="73"/>
      <c r="AC868" s="73"/>
      <c r="AD868" s="73"/>
      <c r="AE868" s="73"/>
      <c r="AF868" s="102">
        <f t="shared" si="597"/>
        <v>0</v>
      </c>
      <c r="AG868" s="73">
        <f t="shared" si="627"/>
        <v>0</v>
      </c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115">
        <f t="shared" si="602"/>
        <v>0</v>
      </c>
      <c r="AT868" s="97"/>
      <c r="AU868" s="98">
        <f t="shared" si="620"/>
        <v>0</v>
      </c>
      <c r="AV868" s="71"/>
      <c r="AW868" s="71"/>
      <c r="AX868" s="71"/>
      <c r="AY868" s="97"/>
      <c r="AZ868" s="71"/>
      <c r="BA868" s="97"/>
      <c r="BB868" s="103">
        <f t="shared" si="569"/>
        <v>0</v>
      </c>
      <c r="BC868" s="71"/>
      <c r="BD868" s="71"/>
      <c r="BE868" s="71"/>
      <c r="BF868" s="71"/>
      <c r="BG868" s="97"/>
      <c r="BH868" s="97"/>
      <c r="BI868" s="97"/>
      <c r="BJ868" s="97"/>
      <c r="BK868" s="97"/>
      <c r="BL868" s="98">
        <f t="shared" si="615"/>
        <v>0</v>
      </c>
      <c r="BM868" s="71"/>
      <c r="BN868" s="71"/>
      <c r="BO868" s="71"/>
      <c r="BP868" s="71"/>
      <c r="BQ868" s="71">
        <f t="shared" si="628"/>
        <v>0</v>
      </c>
      <c r="BR868" s="71"/>
      <c r="BS868" s="71"/>
      <c r="BT868" s="71"/>
      <c r="BU868" s="71"/>
      <c r="BV868" s="71"/>
      <c r="BW868" s="71"/>
      <c r="BX868" s="71"/>
      <c r="BY868" s="71"/>
      <c r="BZ868" s="71"/>
      <c r="CA868" s="71"/>
      <c r="CB868" s="71"/>
      <c r="CC868" s="71"/>
      <c r="CD868" s="71"/>
      <c r="CE868" s="71"/>
      <c r="CF868" s="71"/>
      <c r="CG868" s="71"/>
      <c r="CH868" s="71"/>
      <c r="CI868" s="71"/>
      <c r="CJ868" s="71"/>
      <c r="CK868" s="71"/>
      <c r="CL868" s="71"/>
      <c r="CM868" s="71"/>
      <c r="CN868" s="71"/>
      <c r="CO868" s="71"/>
      <c r="CP868" s="188">
        <f t="shared" si="608"/>
        <v>0</v>
      </c>
      <c r="CQ868" s="71"/>
      <c r="CR868" s="71"/>
      <c r="CS868" s="71"/>
      <c r="CT868" s="71"/>
      <c r="CU868" s="71"/>
      <c r="CV868" s="71"/>
      <c r="CW868" s="71"/>
      <c r="CX868" s="71"/>
      <c r="CY868" s="71"/>
      <c r="CZ868" s="71"/>
      <c r="DA868" s="71"/>
      <c r="DB868" s="188">
        <f t="shared" si="612"/>
        <v>0</v>
      </c>
      <c r="DC868" s="38">
        <f t="shared" si="605"/>
        <v>0</v>
      </c>
      <c r="DD868" s="71"/>
      <c r="DE868" s="71"/>
      <c r="DF868" s="71"/>
      <c r="DG868" s="188">
        <f t="shared" si="606"/>
        <v>0</v>
      </c>
      <c r="DH868" s="38">
        <f t="shared" si="607"/>
        <v>0</v>
      </c>
      <c r="DI868" s="71"/>
      <c r="DJ868" s="71"/>
      <c r="DK868" s="71"/>
      <c r="DL868" s="71"/>
      <c r="DM868" s="71"/>
      <c r="DN868" s="71"/>
      <c r="DO868" s="71"/>
      <c r="DP868" s="71"/>
      <c r="DQ868" s="71"/>
      <c r="DR868" s="71"/>
      <c r="DS868" s="71"/>
      <c r="DT868" s="71"/>
      <c r="DU868" s="71"/>
      <c r="DV868" s="71"/>
      <c r="DW868" s="71"/>
      <c r="DX868" s="71"/>
      <c r="DY868" s="71"/>
      <c r="DZ868" s="71"/>
      <c r="EA868" s="71"/>
      <c r="EB868" s="71"/>
      <c r="EC868" s="71"/>
      <c r="ED868" s="71"/>
      <c r="EE868" s="71"/>
      <c r="EF868" s="71"/>
      <c r="EG868" s="71"/>
      <c r="EH868" s="71"/>
      <c r="EI868" s="74"/>
      <c r="EJ868" s="74"/>
      <c r="EK868" s="74"/>
      <c r="EL868" s="74"/>
      <c r="EM868" s="74"/>
      <c r="EN868" s="74"/>
      <c r="EO868" s="74"/>
      <c r="EP868" s="74"/>
      <c r="EQ868" s="74"/>
      <c r="ER868" s="74"/>
      <c r="ES868" s="74"/>
      <c r="ET868" s="74"/>
      <c r="EU868" s="74"/>
      <c r="EV868" s="74"/>
      <c r="EW868" s="74"/>
      <c r="EX868" s="74"/>
      <c r="EY868" s="74"/>
      <c r="EZ868" s="74"/>
      <c r="FA868" s="74"/>
      <c r="FB868" s="74"/>
    </row>
    <row r="869" spans="2:158" s="69" customFormat="1">
      <c r="B869" s="116"/>
      <c r="C869" s="77" t="s">
        <v>391</v>
      </c>
      <c r="D869" s="71"/>
      <c r="E869" s="71"/>
      <c r="F869" s="71"/>
      <c r="G869" s="71"/>
      <c r="H869" s="71"/>
      <c r="I869" s="71"/>
      <c r="J869" s="71"/>
      <c r="K869" s="71"/>
      <c r="L869" s="71"/>
      <c r="M869" s="71"/>
      <c r="N869" s="71"/>
      <c r="O869" s="72"/>
      <c r="P869" s="71"/>
      <c r="Q869" s="71"/>
      <c r="R869" s="71"/>
      <c r="S869" s="71"/>
      <c r="T869" s="71"/>
      <c r="U869" s="71"/>
      <c r="V869" s="71"/>
      <c r="W869" s="71"/>
      <c r="X869" s="71"/>
      <c r="Y869" s="73">
        <f t="shared" si="623"/>
        <v>0</v>
      </c>
      <c r="Z869" s="73"/>
      <c r="AA869" s="73"/>
      <c r="AB869" s="73"/>
      <c r="AC869" s="73"/>
      <c r="AD869" s="73"/>
      <c r="AE869" s="73"/>
      <c r="AF869" s="102">
        <f t="shared" si="597"/>
        <v>0</v>
      </c>
      <c r="AG869" s="73">
        <f t="shared" si="627"/>
        <v>0</v>
      </c>
      <c r="AH869" s="73">
        <f t="shared" ref="AH869:AR869" si="631">SUM(AH885,AH901)</f>
        <v>0</v>
      </c>
      <c r="AI869" s="73">
        <f t="shared" si="631"/>
        <v>0</v>
      </c>
      <c r="AJ869" s="73">
        <f t="shared" si="631"/>
        <v>0</v>
      </c>
      <c r="AK869" s="73">
        <f t="shared" si="631"/>
        <v>0</v>
      </c>
      <c r="AL869" s="73">
        <f t="shared" si="631"/>
        <v>0</v>
      </c>
      <c r="AM869" s="73">
        <f t="shared" si="631"/>
        <v>0</v>
      </c>
      <c r="AN869" s="73">
        <f t="shared" si="631"/>
        <v>0</v>
      </c>
      <c r="AO869" s="73">
        <f t="shared" si="631"/>
        <v>0</v>
      </c>
      <c r="AP869" s="73">
        <f t="shared" si="631"/>
        <v>0</v>
      </c>
      <c r="AQ869" s="73">
        <f t="shared" si="631"/>
        <v>0</v>
      </c>
      <c r="AR869" s="73">
        <f t="shared" si="631"/>
        <v>0</v>
      </c>
      <c r="AS869" s="115">
        <f t="shared" si="602"/>
        <v>0</v>
      </c>
      <c r="AT869" s="97"/>
      <c r="AU869" s="98">
        <f t="shared" si="620"/>
        <v>0</v>
      </c>
      <c r="AV869" s="73">
        <f t="shared" ref="AV869:BA869" si="632">SUM(AV885,AV901)</f>
        <v>0</v>
      </c>
      <c r="AW869" s="73">
        <f t="shared" si="632"/>
        <v>0</v>
      </c>
      <c r="AX869" s="73">
        <f t="shared" si="632"/>
        <v>0</v>
      </c>
      <c r="AY869" s="73">
        <f t="shared" si="632"/>
        <v>0</v>
      </c>
      <c r="AZ869" s="73">
        <f t="shared" si="632"/>
        <v>0</v>
      </c>
      <c r="BA869" s="73">
        <f t="shared" si="632"/>
        <v>0</v>
      </c>
      <c r="BB869" s="103">
        <f t="shared" si="569"/>
        <v>0</v>
      </c>
      <c r="BC869" s="73">
        <f t="shared" ref="BC869:BK869" si="633">SUM(BC885,BC901)</f>
        <v>0</v>
      </c>
      <c r="BD869" s="73">
        <f t="shared" si="633"/>
        <v>0</v>
      </c>
      <c r="BE869" s="73">
        <f t="shared" si="633"/>
        <v>0</v>
      </c>
      <c r="BF869" s="73">
        <f t="shared" si="633"/>
        <v>0</v>
      </c>
      <c r="BG869" s="73">
        <f t="shared" si="633"/>
        <v>0</v>
      </c>
      <c r="BH869" s="73">
        <f t="shared" si="633"/>
        <v>0</v>
      </c>
      <c r="BI869" s="73">
        <f t="shared" si="633"/>
        <v>0</v>
      </c>
      <c r="BJ869" s="73">
        <f t="shared" si="633"/>
        <v>0</v>
      </c>
      <c r="BK869" s="73">
        <f t="shared" si="633"/>
        <v>0</v>
      </c>
      <c r="BL869" s="98">
        <f t="shared" si="615"/>
        <v>0</v>
      </c>
      <c r="BM869" s="73">
        <f>SUM(BM885,BM901)</f>
        <v>0</v>
      </c>
      <c r="BN869" s="73">
        <f>SUM(BN885,BN901)</f>
        <v>0</v>
      </c>
      <c r="BO869" s="73">
        <f>SUM(BO885,BO901)</f>
        <v>0</v>
      </c>
      <c r="BP869" s="73">
        <f>SUM(BP885,BP901)</f>
        <v>0</v>
      </c>
      <c r="BQ869" s="71">
        <f t="shared" si="628"/>
        <v>0</v>
      </c>
      <c r="BR869" s="71"/>
      <c r="BS869" s="71"/>
      <c r="BT869" s="71"/>
      <c r="BU869" s="71"/>
      <c r="BV869" s="71"/>
      <c r="BW869" s="71"/>
      <c r="BX869" s="71"/>
      <c r="BY869" s="71"/>
      <c r="BZ869" s="71"/>
      <c r="CA869" s="71"/>
      <c r="CB869" s="71"/>
      <c r="CC869" s="71"/>
      <c r="CD869" s="71"/>
      <c r="CE869" s="71"/>
      <c r="CF869" s="71"/>
      <c r="CG869" s="71"/>
      <c r="CH869" s="71"/>
      <c r="CI869" s="71"/>
      <c r="CJ869" s="71"/>
      <c r="CK869" s="71"/>
      <c r="CL869" s="71"/>
      <c r="CM869" s="71"/>
      <c r="CN869" s="71"/>
      <c r="CO869" s="71"/>
      <c r="CP869" s="188">
        <f t="shared" si="608"/>
        <v>0</v>
      </c>
      <c r="CQ869" s="71"/>
      <c r="CR869" s="71"/>
      <c r="CS869" s="71"/>
      <c r="CT869" s="71"/>
      <c r="CU869" s="71"/>
      <c r="CV869" s="71"/>
      <c r="CW869" s="71"/>
      <c r="CX869" s="71"/>
      <c r="CY869" s="71"/>
      <c r="CZ869" s="71"/>
      <c r="DA869" s="71"/>
      <c r="DB869" s="188">
        <f t="shared" si="612"/>
        <v>0</v>
      </c>
      <c r="DC869" s="38">
        <f t="shared" si="605"/>
        <v>0</v>
      </c>
      <c r="DD869" s="71"/>
      <c r="DE869" s="71"/>
      <c r="DF869" s="71"/>
      <c r="DG869" s="188">
        <f t="shared" si="606"/>
        <v>0</v>
      </c>
      <c r="DH869" s="38">
        <f t="shared" si="607"/>
        <v>0</v>
      </c>
      <c r="DI869" s="71"/>
      <c r="DJ869" s="71"/>
      <c r="DK869" s="71"/>
      <c r="DL869" s="71"/>
      <c r="DM869" s="71"/>
      <c r="DN869" s="71"/>
      <c r="DO869" s="71"/>
      <c r="DP869" s="71"/>
      <c r="DQ869" s="71"/>
      <c r="DR869" s="71"/>
      <c r="DS869" s="71"/>
      <c r="DT869" s="71"/>
      <c r="DU869" s="71"/>
      <c r="DV869" s="71"/>
      <c r="DW869" s="71"/>
      <c r="DX869" s="71"/>
      <c r="DY869" s="71"/>
      <c r="DZ869" s="71"/>
      <c r="EA869" s="71"/>
      <c r="EB869" s="71"/>
      <c r="EC869" s="71"/>
      <c r="ED869" s="71"/>
      <c r="EE869" s="71"/>
      <c r="EF869" s="71"/>
      <c r="EG869" s="71"/>
      <c r="EH869" s="71"/>
      <c r="EI869" s="74"/>
      <c r="EJ869" s="74"/>
      <c r="EK869" s="74"/>
      <c r="EL869" s="74"/>
      <c r="EM869" s="74"/>
      <c r="EN869" s="74"/>
      <c r="EO869" s="74"/>
      <c r="EP869" s="74"/>
      <c r="EQ869" s="74"/>
      <c r="ER869" s="74"/>
      <c r="ES869" s="74"/>
      <c r="ET869" s="74"/>
      <c r="EU869" s="74"/>
      <c r="EV869" s="74"/>
      <c r="EW869" s="74"/>
      <c r="EX869" s="74"/>
      <c r="EY869" s="74"/>
      <c r="EZ869" s="74"/>
      <c r="FA869" s="74"/>
      <c r="FB869" s="74"/>
    </row>
    <row r="870" spans="2:158" s="69" customFormat="1">
      <c r="B870" s="116"/>
      <c r="C870" s="77" t="s">
        <v>392</v>
      </c>
      <c r="D870" s="71"/>
      <c r="E870" s="71"/>
      <c r="F870" s="71"/>
      <c r="G870" s="71"/>
      <c r="H870" s="71"/>
      <c r="I870" s="71"/>
      <c r="J870" s="71"/>
      <c r="K870" s="71"/>
      <c r="L870" s="71"/>
      <c r="M870" s="71"/>
      <c r="N870" s="71"/>
      <c r="O870" s="72"/>
      <c r="P870" s="71"/>
      <c r="Q870" s="71"/>
      <c r="R870" s="71"/>
      <c r="S870" s="71"/>
      <c r="T870" s="71"/>
      <c r="U870" s="71"/>
      <c r="V870" s="71"/>
      <c r="W870" s="71"/>
      <c r="X870" s="71"/>
      <c r="Y870" s="73">
        <f t="shared" si="623"/>
        <v>0</v>
      </c>
      <c r="Z870" s="73"/>
      <c r="AA870" s="73"/>
      <c r="AB870" s="73"/>
      <c r="AC870" s="73"/>
      <c r="AD870" s="73"/>
      <c r="AE870" s="73"/>
      <c r="AF870" s="102">
        <f t="shared" si="597"/>
        <v>0</v>
      </c>
      <c r="AG870" s="73">
        <f t="shared" si="627"/>
        <v>0</v>
      </c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115">
        <f t="shared" si="602"/>
        <v>0</v>
      </c>
      <c r="AT870" s="97"/>
      <c r="AU870" s="98">
        <f t="shared" si="620"/>
        <v>0</v>
      </c>
      <c r="AV870" s="71"/>
      <c r="AW870" s="71"/>
      <c r="AX870" s="71"/>
      <c r="AY870" s="97"/>
      <c r="AZ870" s="71"/>
      <c r="BA870" s="97"/>
      <c r="BB870" s="103">
        <f t="shared" si="569"/>
        <v>0</v>
      </c>
      <c r="BC870" s="71"/>
      <c r="BD870" s="71"/>
      <c r="BE870" s="71"/>
      <c r="BF870" s="71"/>
      <c r="BG870" s="97"/>
      <c r="BH870" s="97"/>
      <c r="BI870" s="97"/>
      <c r="BJ870" s="97"/>
      <c r="BK870" s="97"/>
      <c r="BL870" s="98">
        <f t="shared" si="615"/>
        <v>0</v>
      </c>
      <c r="BM870" s="71"/>
      <c r="BN870" s="71"/>
      <c r="BO870" s="71"/>
      <c r="BP870" s="71"/>
      <c r="BQ870" s="71">
        <f t="shared" si="628"/>
        <v>0</v>
      </c>
      <c r="BR870" s="71"/>
      <c r="BS870" s="71"/>
      <c r="BT870" s="71"/>
      <c r="BU870" s="71"/>
      <c r="BV870" s="71"/>
      <c r="BW870" s="71"/>
      <c r="BX870" s="71"/>
      <c r="BY870" s="71"/>
      <c r="BZ870" s="71"/>
      <c r="CA870" s="71"/>
      <c r="CB870" s="71"/>
      <c r="CC870" s="71"/>
      <c r="CD870" s="71"/>
      <c r="CE870" s="71"/>
      <c r="CF870" s="71"/>
      <c r="CG870" s="71"/>
      <c r="CH870" s="71"/>
      <c r="CI870" s="71"/>
      <c r="CJ870" s="71"/>
      <c r="CK870" s="71"/>
      <c r="CL870" s="71"/>
      <c r="CM870" s="71"/>
      <c r="CN870" s="71"/>
      <c r="CO870" s="71"/>
      <c r="CP870" s="188">
        <f t="shared" si="608"/>
        <v>0</v>
      </c>
      <c r="CQ870" s="71"/>
      <c r="CR870" s="71"/>
      <c r="CS870" s="71"/>
      <c r="CT870" s="71"/>
      <c r="CU870" s="71"/>
      <c r="CV870" s="71"/>
      <c r="CW870" s="71"/>
      <c r="CX870" s="71"/>
      <c r="CY870" s="71"/>
      <c r="CZ870" s="71"/>
      <c r="DA870" s="71"/>
      <c r="DB870" s="188">
        <f t="shared" si="612"/>
        <v>0</v>
      </c>
      <c r="DC870" s="38">
        <f t="shared" si="605"/>
        <v>0</v>
      </c>
      <c r="DD870" s="71"/>
      <c r="DE870" s="71"/>
      <c r="DF870" s="71"/>
      <c r="DG870" s="188">
        <f t="shared" si="606"/>
        <v>0</v>
      </c>
      <c r="DH870" s="38">
        <f t="shared" si="607"/>
        <v>0</v>
      </c>
      <c r="DI870" s="71"/>
      <c r="DJ870" s="71"/>
      <c r="DK870" s="71"/>
      <c r="DL870" s="71"/>
      <c r="DM870" s="71"/>
      <c r="DN870" s="71"/>
      <c r="DO870" s="71"/>
      <c r="DP870" s="71"/>
      <c r="DQ870" s="71"/>
      <c r="DR870" s="71"/>
      <c r="DS870" s="71"/>
      <c r="DT870" s="71"/>
      <c r="DU870" s="71"/>
      <c r="DV870" s="71"/>
      <c r="DW870" s="71"/>
      <c r="DX870" s="71"/>
      <c r="DY870" s="71"/>
      <c r="DZ870" s="71"/>
      <c r="EA870" s="71"/>
      <c r="EB870" s="71"/>
      <c r="EC870" s="71"/>
      <c r="ED870" s="71"/>
      <c r="EE870" s="71"/>
      <c r="EF870" s="71"/>
      <c r="EG870" s="71"/>
      <c r="EH870" s="71"/>
      <c r="EI870" s="74"/>
      <c r="EJ870" s="74"/>
      <c r="EK870" s="74"/>
      <c r="EL870" s="74"/>
      <c r="EM870" s="74"/>
      <c r="EN870" s="74"/>
      <c r="EO870" s="74"/>
      <c r="EP870" s="74"/>
      <c r="EQ870" s="74"/>
      <c r="ER870" s="74"/>
      <c r="ES870" s="74"/>
      <c r="ET870" s="74"/>
      <c r="EU870" s="74"/>
      <c r="EV870" s="74"/>
      <c r="EW870" s="74"/>
      <c r="EX870" s="74"/>
      <c r="EY870" s="74"/>
      <c r="EZ870" s="74"/>
      <c r="FA870" s="74"/>
      <c r="FB870" s="74"/>
    </row>
    <row r="871" spans="2:158" s="69" customFormat="1">
      <c r="B871" s="116"/>
      <c r="C871" s="77" t="s">
        <v>393</v>
      </c>
      <c r="D871" s="71"/>
      <c r="E871" s="71"/>
      <c r="F871" s="71"/>
      <c r="G871" s="71"/>
      <c r="H871" s="71"/>
      <c r="I871" s="71"/>
      <c r="J871" s="71"/>
      <c r="K871" s="71"/>
      <c r="L871" s="71"/>
      <c r="M871" s="71"/>
      <c r="N871" s="71"/>
      <c r="O871" s="72"/>
      <c r="P871" s="71"/>
      <c r="Q871" s="71"/>
      <c r="R871" s="71"/>
      <c r="S871" s="71"/>
      <c r="T871" s="71"/>
      <c r="U871" s="71"/>
      <c r="V871" s="71"/>
      <c r="W871" s="71"/>
      <c r="X871" s="71"/>
      <c r="Y871" s="73">
        <f t="shared" si="623"/>
        <v>0</v>
      </c>
      <c r="Z871" s="73"/>
      <c r="AA871" s="73"/>
      <c r="AB871" s="73"/>
      <c r="AC871" s="73"/>
      <c r="AD871" s="73"/>
      <c r="AE871" s="73"/>
      <c r="AF871" s="102">
        <f t="shared" si="597"/>
        <v>0</v>
      </c>
      <c r="AG871" s="73">
        <f t="shared" si="627"/>
        <v>0</v>
      </c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115">
        <f t="shared" si="602"/>
        <v>0</v>
      </c>
      <c r="AT871" s="97"/>
      <c r="AU871" s="98">
        <f t="shared" si="620"/>
        <v>0</v>
      </c>
      <c r="AV871" s="71"/>
      <c r="AW871" s="71"/>
      <c r="AX871" s="71"/>
      <c r="AY871" s="97"/>
      <c r="AZ871" s="71"/>
      <c r="BA871" s="97"/>
      <c r="BB871" s="103">
        <f t="shared" si="569"/>
        <v>0</v>
      </c>
      <c r="BC871" s="71"/>
      <c r="BD871" s="71"/>
      <c r="BE871" s="71"/>
      <c r="BF871" s="71"/>
      <c r="BG871" s="97"/>
      <c r="BH871" s="97"/>
      <c r="BI871" s="97"/>
      <c r="BJ871" s="97"/>
      <c r="BK871" s="97"/>
      <c r="BL871" s="98">
        <f t="shared" si="615"/>
        <v>0</v>
      </c>
      <c r="BM871" s="71"/>
      <c r="BN871" s="71"/>
      <c r="BO871" s="71"/>
      <c r="BP871" s="71"/>
      <c r="BQ871" s="71">
        <f t="shared" si="628"/>
        <v>0</v>
      </c>
      <c r="BR871" s="71"/>
      <c r="BS871" s="71"/>
      <c r="BT871" s="71"/>
      <c r="BU871" s="71"/>
      <c r="BV871" s="71"/>
      <c r="BW871" s="71"/>
      <c r="BX871" s="71"/>
      <c r="BY871" s="71"/>
      <c r="BZ871" s="71"/>
      <c r="CA871" s="71"/>
      <c r="CB871" s="71"/>
      <c r="CC871" s="71"/>
      <c r="CD871" s="71"/>
      <c r="CE871" s="71"/>
      <c r="CF871" s="71"/>
      <c r="CG871" s="71"/>
      <c r="CH871" s="71"/>
      <c r="CI871" s="71"/>
      <c r="CJ871" s="71"/>
      <c r="CK871" s="71"/>
      <c r="CL871" s="71"/>
      <c r="CM871" s="71"/>
      <c r="CN871" s="71"/>
      <c r="CO871" s="71"/>
      <c r="CP871" s="188">
        <f t="shared" si="608"/>
        <v>0</v>
      </c>
      <c r="CQ871" s="71"/>
      <c r="CR871" s="71"/>
      <c r="CS871" s="71"/>
      <c r="CT871" s="71"/>
      <c r="CU871" s="71"/>
      <c r="CV871" s="71"/>
      <c r="CW871" s="71"/>
      <c r="CX871" s="71"/>
      <c r="CY871" s="71"/>
      <c r="CZ871" s="71"/>
      <c r="DA871" s="71"/>
      <c r="DB871" s="188">
        <f t="shared" si="612"/>
        <v>0</v>
      </c>
      <c r="DC871" s="38">
        <f t="shared" si="605"/>
        <v>0</v>
      </c>
      <c r="DD871" s="71"/>
      <c r="DE871" s="71"/>
      <c r="DF871" s="71"/>
      <c r="DG871" s="188">
        <f t="shared" si="606"/>
        <v>0</v>
      </c>
      <c r="DH871" s="38">
        <f t="shared" si="607"/>
        <v>0</v>
      </c>
      <c r="DI871" s="71"/>
      <c r="DJ871" s="71"/>
      <c r="DK871" s="71"/>
      <c r="DL871" s="71"/>
      <c r="DM871" s="71"/>
      <c r="DN871" s="71"/>
      <c r="DO871" s="71"/>
      <c r="DP871" s="71"/>
      <c r="DQ871" s="71"/>
      <c r="DR871" s="71"/>
      <c r="DS871" s="71"/>
      <c r="DT871" s="71"/>
      <c r="DU871" s="71"/>
      <c r="DV871" s="71"/>
      <c r="DW871" s="71"/>
      <c r="DX871" s="71"/>
      <c r="DY871" s="71"/>
      <c r="DZ871" s="71"/>
      <c r="EA871" s="71"/>
      <c r="EB871" s="71"/>
      <c r="EC871" s="71"/>
      <c r="ED871" s="71"/>
      <c r="EE871" s="71"/>
      <c r="EF871" s="71"/>
      <c r="EG871" s="71"/>
      <c r="EH871" s="71"/>
      <c r="EI871" s="74"/>
      <c r="EJ871" s="74"/>
      <c r="EK871" s="74"/>
      <c r="EL871" s="74"/>
      <c r="EM871" s="74"/>
      <c r="EN871" s="74"/>
      <c r="EO871" s="74"/>
      <c r="EP871" s="74"/>
      <c r="EQ871" s="74"/>
      <c r="ER871" s="74"/>
      <c r="ES871" s="74"/>
      <c r="ET871" s="74"/>
      <c r="EU871" s="74"/>
      <c r="EV871" s="74"/>
      <c r="EW871" s="74"/>
      <c r="EX871" s="74"/>
      <c r="EY871" s="74"/>
      <c r="EZ871" s="74"/>
      <c r="FA871" s="74"/>
      <c r="FB871" s="74"/>
    </row>
    <row r="872" spans="2:158" s="69" customFormat="1">
      <c r="B872" s="116"/>
      <c r="C872" s="77" t="s">
        <v>394</v>
      </c>
      <c r="D872" s="71"/>
      <c r="E872" s="71"/>
      <c r="F872" s="71"/>
      <c r="G872" s="71"/>
      <c r="H872" s="71"/>
      <c r="I872" s="71"/>
      <c r="J872" s="71"/>
      <c r="K872" s="71"/>
      <c r="L872" s="71"/>
      <c r="M872" s="71"/>
      <c r="N872" s="71"/>
      <c r="O872" s="72"/>
      <c r="P872" s="71"/>
      <c r="Q872" s="71"/>
      <c r="R872" s="71"/>
      <c r="S872" s="71"/>
      <c r="T872" s="71"/>
      <c r="U872" s="71"/>
      <c r="V872" s="71"/>
      <c r="W872" s="71"/>
      <c r="X872" s="71"/>
      <c r="Y872" s="73">
        <f t="shared" si="623"/>
        <v>0</v>
      </c>
      <c r="Z872" s="73"/>
      <c r="AA872" s="73"/>
      <c r="AB872" s="73"/>
      <c r="AC872" s="73"/>
      <c r="AD872" s="73"/>
      <c r="AE872" s="73"/>
      <c r="AF872" s="102">
        <f t="shared" si="597"/>
        <v>0</v>
      </c>
      <c r="AG872" s="73">
        <f t="shared" si="627"/>
        <v>0</v>
      </c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115">
        <f t="shared" si="602"/>
        <v>0</v>
      </c>
      <c r="AT872" s="97"/>
      <c r="AU872" s="98">
        <f t="shared" si="620"/>
        <v>0</v>
      </c>
      <c r="AV872" s="71"/>
      <c r="AW872" s="71"/>
      <c r="AX872" s="71"/>
      <c r="AY872" s="97"/>
      <c r="AZ872" s="71"/>
      <c r="BA872" s="97"/>
      <c r="BB872" s="103">
        <f t="shared" si="569"/>
        <v>0</v>
      </c>
      <c r="BC872" s="71"/>
      <c r="BD872" s="71"/>
      <c r="BE872" s="71"/>
      <c r="BF872" s="71"/>
      <c r="BG872" s="97"/>
      <c r="BH872" s="97"/>
      <c r="BI872" s="97"/>
      <c r="BJ872" s="97"/>
      <c r="BK872" s="97"/>
      <c r="BL872" s="98">
        <f t="shared" si="615"/>
        <v>0</v>
      </c>
      <c r="BM872" s="71"/>
      <c r="BN872" s="71"/>
      <c r="BO872" s="71"/>
      <c r="BP872" s="71"/>
      <c r="BQ872" s="71">
        <f t="shared" si="628"/>
        <v>0</v>
      </c>
      <c r="BR872" s="71"/>
      <c r="BS872" s="71"/>
      <c r="BT872" s="71"/>
      <c r="BU872" s="71"/>
      <c r="BV872" s="71"/>
      <c r="BW872" s="71"/>
      <c r="BX872" s="71"/>
      <c r="BY872" s="71"/>
      <c r="BZ872" s="71"/>
      <c r="CA872" s="71"/>
      <c r="CB872" s="71"/>
      <c r="CC872" s="71"/>
      <c r="CD872" s="71"/>
      <c r="CE872" s="71"/>
      <c r="CF872" s="71"/>
      <c r="CG872" s="71"/>
      <c r="CH872" s="71"/>
      <c r="CI872" s="71"/>
      <c r="CJ872" s="71"/>
      <c r="CK872" s="71"/>
      <c r="CL872" s="71"/>
      <c r="CM872" s="71"/>
      <c r="CN872" s="71"/>
      <c r="CO872" s="71"/>
      <c r="CP872" s="188">
        <f t="shared" si="608"/>
        <v>0</v>
      </c>
      <c r="CQ872" s="71"/>
      <c r="CR872" s="71"/>
      <c r="CS872" s="71"/>
      <c r="CT872" s="71"/>
      <c r="CU872" s="71"/>
      <c r="CV872" s="71"/>
      <c r="CW872" s="71"/>
      <c r="CX872" s="71"/>
      <c r="CY872" s="71"/>
      <c r="CZ872" s="71"/>
      <c r="DA872" s="71"/>
      <c r="DB872" s="188">
        <f t="shared" si="612"/>
        <v>0</v>
      </c>
      <c r="DC872" s="38">
        <f t="shared" si="605"/>
        <v>0</v>
      </c>
      <c r="DD872" s="71"/>
      <c r="DE872" s="71"/>
      <c r="DF872" s="71"/>
      <c r="DG872" s="188">
        <f t="shared" si="606"/>
        <v>0</v>
      </c>
      <c r="DH872" s="38">
        <f t="shared" si="607"/>
        <v>0</v>
      </c>
      <c r="DI872" s="71"/>
      <c r="DJ872" s="71"/>
      <c r="DK872" s="71"/>
      <c r="DL872" s="71"/>
      <c r="DM872" s="71"/>
      <c r="DN872" s="71"/>
      <c r="DO872" s="71"/>
      <c r="DP872" s="71"/>
      <c r="DQ872" s="71"/>
      <c r="DR872" s="71"/>
      <c r="DS872" s="71"/>
      <c r="DT872" s="71"/>
      <c r="DU872" s="71"/>
      <c r="DV872" s="71"/>
      <c r="DW872" s="71"/>
      <c r="DX872" s="71"/>
      <c r="DY872" s="71"/>
      <c r="DZ872" s="71"/>
      <c r="EA872" s="71"/>
      <c r="EB872" s="71"/>
      <c r="EC872" s="71"/>
      <c r="ED872" s="71"/>
      <c r="EE872" s="71"/>
      <c r="EF872" s="71"/>
      <c r="EG872" s="71"/>
      <c r="EH872" s="71"/>
      <c r="EI872" s="74"/>
      <c r="EJ872" s="74"/>
      <c r="EK872" s="74"/>
      <c r="EL872" s="74"/>
      <c r="EM872" s="74"/>
      <c r="EN872" s="74"/>
      <c r="EO872" s="74"/>
      <c r="EP872" s="74"/>
      <c r="EQ872" s="74"/>
      <c r="ER872" s="74"/>
      <c r="ES872" s="74"/>
      <c r="ET872" s="74"/>
      <c r="EU872" s="74"/>
      <c r="EV872" s="74"/>
      <c r="EW872" s="74"/>
      <c r="EX872" s="74"/>
      <c r="EY872" s="74"/>
      <c r="EZ872" s="74"/>
      <c r="FA872" s="74"/>
      <c r="FB872" s="74"/>
    </row>
    <row r="873" spans="2:158" s="69" customFormat="1">
      <c r="B873" s="116"/>
      <c r="C873" s="77" t="s">
        <v>395</v>
      </c>
      <c r="D873" s="71"/>
      <c r="E873" s="71"/>
      <c r="F873" s="71"/>
      <c r="G873" s="71"/>
      <c r="H873" s="71"/>
      <c r="I873" s="71"/>
      <c r="J873" s="71"/>
      <c r="K873" s="71"/>
      <c r="L873" s="71"/>
      <c r="M873" s="71"/>
      <c r="N873" s="71"/>
      <c r="O873" s="72"/>
      <c r="P873" s="71"/>
      <c r="Q873" s="71"/>
      <c r="R873" s="71"/>
      <c r="S873" s="71"/>
      <c r="T873" s="71"/>
      <c r="U873" s="71"/>
      <c r="V873" s="71"/>
      <c r="W873" s="71"/>
      <c r="X873" s="71"/>
      <c r="Y873" s="73">
        <f t="shared" si="623"/>
        <v>0</v>
      </c>
      <c r="Z873" s="73"/>
      <c r="AA873" s="73"/>
      <c r="AB873" s="73"/>
      <c r="AC873" s="73"/>
      <c r="AD873" s="73"/>
      <c r="AE873" s="73"/>
      <c r="AF873" s="102">
        <f t="shared" si="597"/>
        <v>0</v>
      </c>
      <c r="AG873" s="73">
        <f t="shared" si="627"/>
        <v>0</v>
      </c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115">
        <f t="shared" si="602"/>
        <v>0</v>
      </c>
      <c r="AT873" s="97"/>
      <c r="AU873" s="98">
        <f t="shared" si="620"/>
        <v>0</v>
      </c>
      <c r="AV873" s="71"/>
      <c r="AW873" s="71"/>
      <c r="AX873" s="71"/>
      <c r="AY873" s="97"/>
      <c r="AZ873" s="71"/>
      <c r="BA873" s="97"/>
      <c r="BB873" s="103">
        <f t="shared" si="569"/>
        <v>0</v>
      </c>
      <c r="BC873" s="71"/>
      <c r="BD873" s="71"/>
      <c r="BE873" s="71"/>
      <c r="BF873" s="71"/>
      <c r="BG873" s="97"/>
      <c r="BH873" s="97"/>
      <c r="BI873" s="97"/>
      <c r="BJ873" s="97"/>
      <c r="BK873" s="97"/>
      <c r="BL873" s="98">
        <f t="shared" si="615"/>
        <v>0</v>
      </c>
      <c r="BM873" s="71"/>
      <c r="BN873" s="71"/>
      <c r="BO873" s="71"/>
      <c r="BP873" s="71"/>
      <c r="BQ873" s="71">
        <f t="shared" si="628"/>
        <v>0</v>
      </c>
      <c r="BR873" s="71"/>
      <c r="BS873" s="71"/>
      <c r="BT873" s="71"/>
      <c r="BU873" s="71"/>
      <c r="BV873" s="71"/>
      <c r="BW873" s="71"/>
      <c r="BX873" s="71"/>
      <c r="BY873" s="71"/>
      <c r="BZ873" s="71"/>
      <c r="CA873" s="71"/>
      <c r="CB873" s="71"/>
      <c r="CC873" s="71"/>
      <c r="CD873" s="71"/>
      <c r="CE873" s="71"/>
      <c r="CF873" s="71"/>
      <c r="CG873" s="71"/>
      <c r="CH873" s="71"/>
      <c r="CI873" s="71"/>
      <c r="CJ873" s="71"/>
      <c r="CK873" s="71"/>
      <c r="CL873" s="71"/>
      <c r="CM873" s="71"/>
      <c r="CN873" s="71"/>
      <c r="CO873" s="71"/>
      <c r="CP873" s="188">
        <f t="shared" si="608"/>
        <v>0</v>
      </c>
      <c r="CQ873" s="71"/>
      <c r="CR873" s="71"/>
      <c r="CS873" s="71"/>
      <c r="CT873" s="71"/>
      <c r="CU873" s="71"/>
      <c r="CV873" s="71"/>
      <c r="CW873" s="71"/>
      <c r="CX873" s="71"/>
      <c r="CY873" s="71"/>
      <c r="CZ873" s="71"/>
      <c r="DA873" s="71"/>
      <c r="DB873" s="188">
        <f t="shared" si="612"/>
        <v>0</v>
      </c>
      <c r="DC873" s="38">
        <f t="shared" si="605"/>
        <v>0</v>
      </c>
      <c r="DD873" s="71"/>
      <c r="DE873" s="71"/>
      <c r="DF873" s="71"/>
      <c r="DG873" s="188">
        <f t="shared" si="606"/>
        <v>0</v>
      </c>
      <c r="DH873" s="38">
        <f t="shared" si="607"/>
        <v>0</v>
      </c>
      <c r="DI873" s="71"/>
      <c r="DJ873" s="71"/>
      <c r="DK873" s="71"/>
      <c r="DL873" s="71"/>
      <c r="DM873" s="71"/>
      <c r="DN873" s="71"/>
      <c r="DO873" s="71"/>
      <c r="DP873" s="71"/>
      <c r="DQ873" s="71"/>
      <c r="DR873" s="71"/>
      <c r="DS873" s="71"/>
      <c r="DT873" s="71"/>
      <c r="DU873" s="71"/>
      <c r="DV873" s="71"/>
      <c r="DW873" s="71"/>
      <c r="DX873" s="71"/>
      <c r="DY873" s="71"/>
      <c r="DZ873" s="71"/>
      <c r="EA873" s="71"/>
      <c r="EB873" s="71"/>
      <c r="EC873" s="71"/>
      <c r="ED873" s="71"/>
      <c r="EE873" s="71"/>
      <c r="EF873" s="71"/>
      <c r="EG873" s="71"/>
      <c r="EH873" s="71"/>
      <c r="EI873" s="74"/>
      <c r="EJ873" s="74"/>
      <c r="EK873" s="74"/>
      <c r="EL873" s="74"/>
      <c r="EM873" s="74"/>
      <c r="EN873" s="74"/>
      <c r="EO873" s="74"/>
      <c r="EP873" s="74"/>
      <c r="EQ873" s="74"/>
      <c r="ER873" s="74"/>
      <c r="ES873" s="74"/>
      <c r="ET873" s="74"/>
      <c r="EU873" s="74"/>
      <c r="EV873" s="74"/>
      <c r="EW873" s="74"/>
      <c r="EX873" s="74"/>
      <c r="EY873" s="74"/>
      <c r="EZ873" s="74"/>
      <c r="FA873" s="74"/>
      <c r="FB873" s="74"/>
    </row>
    <row r="874" spans="2:158" s="69" customFormat="1">
      <c r="B874" s="116"/>
      <c r="C874" s="108" t="s">
        <v>396</v>
      </c>
      <c r="D874" s="71"/>
      <c r="E874" s="71"/>
      <c r="F874" s="71"/>
      <c r="G874" s="71"/>
      <c r="H874" s="71"/>
      <c r="I874" s="71"/>
      <c r="J874" s="71"/>
      <c r="K874" s="71"/>
      <c r="L874" s="71"/>
      <c r="M874" s="71"/>
      <c r="N874" s="71"/>
      <c r="O874" s="72"/>
      <c r="P874" s="71"/>
      <c r="Q874" s="71"/>
      <c r="R874" s="71"/>
      <c r="S874" s="71"/>
      <c r="T874" s="71"/>
      <c r="U874" s="71"/>
      <c r="V874" s="71"/>
      <c r="W874" s="71"/>
      <c r="X874" s="71"/>
      <c r="Y874" s="73">
        <f t="shared" si="623"/>
        <v>0</v>
      </c>
      <c r="Z874" s="73"/>
      <c r="AA874" s="73"/>
      <c r="AB874" s="73"/>
      <c r="AC874" s="73"/>
      <c r="AD874" s="73"/>
      <c r="AE874" s="73"/>
      <c r="AF874" s="102">
        <f t="shared" si="597"/>
        <v>0</v>
      </c>
      <c r="AG874" s="73">
        <f t="shared" si="627"/>
        <v>0</v>
      </c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115">
        <f t="shared" si="602"/>
        <v>0</v>
      </c>
      <c r="AT874" s="97"/>
      <c r="AU874" s="98">
        <f t="shared" si="620"/>
        <v>0</v>
      </c>
      <c r="AV874" s="71"/>
      <c r="AW874" s="71"/>
      <c r="AX874" s="71"/>
      <c r="AY874" s="97"/>
      <c r="AZ874" s="71"/>
      <c r="BA874" s="97"/>
      <c r="BB874" s="103">
        <f t="shared" si="569"/>
        <v>0</v>
      </c>
      <c r="BC874" s="71"/>
      <c r="BD874" s="71"/>
      <c r="BE874" s="71"/>
      <c r="BF874" s="71"/>
      <c r="BG874" s="97"/>
      <c r="BH874" s="97"/>
      <c r="BI874" s="97"/>
      <c r="BJ874" s="97"/>
      <c r="BK874" s="97"/>
      <c r="BL874" s="98">
        <f t="shared" si="615"/>
        <v>0</v>
      </c>
      <c r="BM874" s="71"/>
      <c r="BN874" s="71"/>
      <c r="BO874" s="71"/>
      <c r="BP874" s="71"/>
      <c r="BQ874" s="71">
        <f t="shared" si="628"/>
        <v>0</v>
      </c>
      <c r="BR874" s="71"/>
      <c r="BS874" s="71"/>
      <c r="BT874" s="71"/>
      <c r="BU874" s="71"/>
      <c r="BV874" s="71"/>
      <c r="BW874" s="71"/>
      <c r="BX874" s="71"/>
      <c r="BY874" s="71"/>
      <c r="BZ874" s="71"/>
      <c r="CA874" s="71"/>
      <c r="CB874" s="71"/>
      <c r="CC874" s="71"/>
      <c r="CD874" s="71"/>
      <c r="CE874" s="71"/>
      <c r="CF874" s="71"/>
      <c r="CG874" s="71"/>
      <c r="CH874" s="71"/>
      <c r="CI874" s="71"/>
      <c r="CJ874" s="71"/>
      <c r="CK874" s="71"/>
      <c r="CL874" s="71"/>
      <c r="CM874" s="71"/>
      <c r="CN874" s="71"/>
      <c r="CO874" s="71"/>
      <c r="CP874" s="188">
        <f t="shared" si="608"/>
        <v>0</v>
      </c>
      <c r="CQ874" s="71"/>
      <c r="CR874" s="71"/>
      <c r="CS874" s="71"/>
      <c r="CT874" s="71"/>
      <c r="CU874" s="71"/>
      <c r="CV874" s="71"/>
      <c r="CW874" s="71"/>
      <c r="CX874" s="71"/>
      <c r="CY874" s="71"/>
      <c r="CZ874" s="71"/>
      <c r="DA874" s="71"/>
      <c r="DB874" s="188">
        <f t="shared" si="612"/>
        <v>0</v>
      </c>
      <c r="DC874" s="38">
        <f t="shared" si="605"/>
        <v>0</v>
      </c>
      <c r="DD874" s="71"/>
      <c r="DE874" s="71"/>
      <c r="DF874" s="71"/>
      <c r="DG874" s="188">
        <f t="shared" si="606"/>
        <v>0</v>
      </c>
      <c r="DH874" s="38">
        <f t="shared" si="607"/>
        <v>0</v>
      </c>
      <c r="DI874" s="71"/>
      <c r="DJ874" s="71"/>
      <c r="DK874" s="71"/>
      <c r="DL874" s="71"/>
      <c r="DM874" s="71"/>
      <c r="DN874" s="71"/>
      <c r="DO874" s="71"/>
      <c r="DP874" s="71"/>
      <c r="DQ874" s="71"/>
      <c r="DR874" s="71"/>
      <c r="DS874" s="71"/>
      <c r="DT874" s="71"/>
      <c r="DU874" s="71"/>
      <c r="DV874" s="71"/>
      <c r="DW874" s="71"/>
      <c r="DX874" s="71"/>
      <c r="DY874" s="71"/>
      <c r="DZ874" s="71"/>
      <c r="EA874" s="71"/>
      <c r="EB874" s="71"/>
      <c r="EC874" s="71"/>
      <c r="ED874" s="71"/>
      <c r="EE874" s="71"/>
      <c r="EF874" s="71"/>
      <c r="EG874" s="71"/>
      <c r="EH874" s="71"/>
      <c r="EI874" s="74"/>
      <c r="EJ874" s="74"/>
      <c r="EK874" s="74"/>
      <c r="EL874" s="74"/>
      <c r="EM874" s="74"/>
      <c r="EN874" s="74"/>
      <c r="EO874" s="74"/>
      <c r="EP874" s="74"/>
      <c r="EQ874" s="74"/>
      <c r="ER874" s="74"/>
      <c r="ES874" s="74"/>
      <c r="ET874" s="74"/>
      <c r="EU874" s="74"/>
      <c r="EV874" s="74"/>
      <c r="EW874" s="74"/>
      <c r="EX874" s="74"/>
      <c r="EY874" s="74"/>
      <c r="EZ874" s="74"/>
      <c r="FA874" s="74"/>
      <c r="FB874" s="74"/>
    </row>
    <row r="875" spans="2:158" s="69" customFormat="1">
      <c r="B875" s="116"/>
      <c r="C875" s="77" t="s">
        <v>397</v>
      </c>
      <c r="D875" s="71"/>
      <c r="E875" s="71"/>
      <c r="F875" s="71"/>
      <c r="G875" s="71"/>
      <c r="H875" s="71"/>
      <c r="I875" s="71"/>
      <c r="J875" s="71"/>
      <c r="K875" s="71"/>
      <c r="L875" s="71"/>
      <c r="M875" s="71"/>
      <c r="N875" s="71"/>
      <c r="O875" s="72"/>
      <c r="P875" s="71"/>
      <c r="Q875" s="71"/>
      <c r="R875" s="71"/>
      <c r="S875" s="71"/>
      <c r="T875" s="71"/>
      <c r="U875" s="71"/>
      <c r="V875" s="71"/>
      <c r="W875" s="71"/>
      <c r="X875" s="71"/>
      <c r="Y875" s="73">
        <f t="shared" si="623"/>
        <v>0</v>
      </c>
      <c r="Z875" s="73"/>
      <c r="AA875" s="73"/>
      <c r="AB875" s="73"/>
      <c r="AC875" s="73"/>
      <c r="AD875" s="73"/>
      <c r="AE875" s="73"/>
      <c r="AF875" s="102">
        <f t="shared" si="597"/>
        <v>0</v>
      </c>
      <c r="AG875" s="73">
        <f t="shared" si="627"/>
        <v>0</v>
      </c>
      <c r="AH875" s="73">
        <f t="shared" ref="AH875:AR875" si="634">SUM(AH891,AH907)</f>
        <v>0</v>
      </c>
      <c r="AI875" s="73">
        <f t="shared" si="634"/>
        <v>0</v>
      </c>
      <c r="AJ875" s="73">
        <f t="shared" si="634"/>
        <v>0</v>
      </c>
      <c r="AK875" s="73">
        <f t="shared" si="634"/>
        <v>0</v>
      </c>
      <c r="AL875" s="73">
        <f t="shared" si="634"/>
        <v>0</v>
      </c>
      <c r="AM875" s="73">
        <f t="shared" si="634"/>
        <v>0</v>
      </c>
      <c r="AN875" s="73">
        <f t="shared" si="634"/>
        <v>0</v>
      </c>
      <c r="AO875" s="73">
        <f t="shared" si="634"/>
        <v>0</v>
      </c>
      <c r="AP875" s="73">
        <f t="shared" si="634"/>
        <v>0</v>
      </c>
      <c r="AQ875" s="73">
        <f t="shared" si="634"/>
        <v>0</v>
      </c>
      <c r="AR875" s="73">
        <f t="shared" si="634"/>
        <v>0</v>
      </c>
      <c r="AS875" s="115">
        <f t="shared" si="602"/>
        <v>0</v>
      </c>
      <c r="AT875" s="97"/>
      <c r="AU875" s="98">
        <f t="shared" si="620"/>
        <v>0</v>
      </c>
      <c r="AV875" s="73">
        <f t="shared" ref="AV875:BQ875" si="635">SUM(AV891,AV907)</f>
        <v>0</v>
      </c>
      <c r="AW875" s="73">
        <f t="shared" si="635"/>
        <v>0</v>
      </c>
      <c r="AX875" s="73">
        <f t="shared" si="635"/>
        <v>0</v>
      </c>
      <c r="AY875" s="73">
        <f t="shared" si="635"/>
        <v>0</v>
      </c>
      <c r="AZ875" s="73">
        <f t="shared" si="635"/>
        <v>0</v>
      </c>
      <c r="BA875" s="73">
        <f t="shared" si="635"/>
        <v>0</v>
      </c>
      <c r="BB875" s="103">
        <f t="shared" si="569"/>
        <v>0</v>
      </c>
      <c r="BC875" s="73">
        <f t="shared" si="635"/>
        <v>0</v>
      </c>
      <c r="BD875" s="73">
        <f t="shared" si="635"/>
        <v>0</v>
      </c>
      <c r="BE875" s="73">
        <f t="shared" si="635"/>
        <v>0</v>
      </c>
      <c r="BF875" s="73">
        <f t="shared" si="635"/>
        <v>0</v>
      </c>
      <c r="BG875" s="73">
        <f t="shared" si="635"/>
        <v>0</v>
      </c>
      <c r="BH875" s="73">
        <f t="shared" si="635"/>
        <v>0</v>
      </c>
      <c r="BI875" s="73">
        <f t="shared" si="635"/>
        <v>0</v>
      </c>
      <c r="BJ875" s="73">
        <f t="shared" si="635"/>
        <v>0</v>
      </c>
      <c r="BK875" s="73">
        <f t="shared" si="635"/>
        <v>0</v>
      </c>
      <c r="BL875" s="98">
        <f t="shared" si="615"/>
        <v>0</v>
      </c>
      <c r="BM875" s="73">
        <f t="shared" si="635"/>
        <v>0</v>
      </c>
      <c r="BN875" s="73">
        <f t="shared" si="635"/>
        <v>0</v>
      </c>
      <c r="BO875" s="73">
        <f t="shared" si="635"/>
        <v>0</v>
      </c>
      <c r="BP875" s="73">
        <f t="shared" si="635"/>
        <v>0</v>
      </c>
      <c r="BQ875" s="73">
        <f t="shared" si="635"/>
        <v>0</v>
      </c>
      <c r="BR875" s="73"/>
      <c r="BS875" s="73"/>
      <c r="BT875" s="73"/>
      <c r="BU875" s="73"/>
      <c r="BV875" s="71"/>
      <c r="BW875" s="71"/>
      <c r="BX875" s="71"/>
      <c r="BY875" s="71"/>
      <c r="BZ875" s="71"/>
      <c r="CA875" s="71"/>
      <c r="CB875" s="71"/>
      <c r="CC875" s="71"/>
      <c r="CD875" s="71"/>
      <c r="CE875" s="71"/>
      <c r="CF875" s="71"/>
      <c r="CG875" s="71"/>
      <c r="CH875" s="71"/>
      <c r="CI875" s="71"/>
      <c r="CJ875" s="71"/>
      <c r="CK875" s="71"/>
      <c r="CL875" s="71"/>
      <c r="CM875" s="71"/>
      <c r="CN875" s="71"/>
      <c r="CO875" s="71"/>
      <c r="CP875" s="188">
        <f t="shared" si="608"/>
        <v>0</v>
      </c>
      <c r="CQ875" s="71"/>
      <c r="CR875" s="71"/>
      <c r="CS875" s="71"/>
      <c r="CT875" s="71"/>
      <c r="CU875" s="71"/>
      <c r="CV875" s="71"/>
      <c r="CW875" s="71"/>
      <c r="CX875" s="71"/>
      <c r="CY875" s="71"/>
      <c r="CZ875" s="71"/>
      <c r="DA875" s="71"/>
      <c r="DB875" s="188">
        <f t="shared" si="612"/>
        <v>0</v>
      </c>
      <c r="DC875" s="38">
        <f t="shared" si="605"/>
        <v>0</v>
      </c>
      <c r="DD875" s="71"/>
      <c r="DE875" s="71"/>
      <c r="DF875" s="71"/>
      <c r="DG875" s="188">
        <f t="shared" si="606"/>
        <v>0</v>
      </c>
      <c r="DH875" s="38">
        <f t="shared" si="607"/>
        <v>0</v>
      </c>
      <c r="DI875" s="71"/>
      <c r="DJ875" s="71"/>
      <c r="DK875" s="71"/>
      <c r="DL875" s="71"/>
      <c r="DM875" s="71"/>
      <c r="DN875" s="71"/>
      <c r="DO875" s="71"/>
      <c r="DP875" s="71"/>
      <c r="DQ875" s="71"/>
      <c r="DR875" s="71"/>
      <c r="DS875" s="71"/>
      <c r="DT875" s="71"/>
      <c r="DU875" s="71"/>
      <c r="DV875" s="71"/>
      <c r="DW875" s="71"/>
      <c r="DX875" s="71"/>
      <c r="DY875" s="71"/>
      <c r="DZ875" s="71"/>
      <c r="EA875" s="71"/>
      <c r="EB875" s="71"/>
      <c r="EC875" s="71"/>
      <c r="ED875" s="71"/>
      <c r="EE875" s="71"/>
      <c r="EF875" s="71"/>
      <c r="EG875" s="71"/>
      <c r="EH875" s="71"/>
      <c r="EI875" s="74"/>
      <c r="EJ875" s="74"/>
      <c r="EK875" s="74"/>
      <c r="EL875" s="74"/>
      <c r="EM875" s="74"/>
      <c r="EN875" s="74"/>
      <c r="EO875" s="74"/>
      <c r="EP875" s="74"/>
      <c r="EQ875" s="74"/>
      <c r="ER875" s="74"/>
      <c r="ES875" s="74"/>
      <c r="ET875" s="74"/>
      <c r="EU875" s="74"/>
      <c r="EV875" s="74"/>
      <c r="EW875" s="74"/>
      <c r="EX875" s="74"/>
      <c r="EY875" s="74"/>
      <c r="EZ875" s="74"/>
      <c r="FA875" s="74"/>
      <c r="FB875" s="74"/>
    </row>
    <row r="876" spans="2:158" s="69" customFormat="1">
      <c r="B876" s="116"/>
      <c r="C876" s="77" t="s">
        <v>398</v>
      </c>
      <c r="D876" s="71"/>
      <c r="E876" s="71"/>
      <c r="F876" s="71"/>
      <c r="G876" s="71"/>
      <c r="H876" s="71"/>
      <c r="I876" s="71"/>
      <c r="J876" s="71"/>
      <c r="K876" s="71"/>
      <c r="L876" s="71"/>
      <c r="M876" s="71"/>
      <c r="N876" s="71"/>
      <c r="O876" s="72"/>
      <c r="P876" s="71"/>
      <c r="Q876" s="71"/>
      <c r="R876" s="71"/>
      <c r="S876" s="71"/>
      <c r="T876" s="71"/>
      <c r="U876" s="71"/>
      <c r="V876" s="71"/>
      <c r="W876" s="71"/>
      <c r="X876" s="71"/>
      <c r="Y876" s="73">
        <f t="shared" si="623"/>
        <v>0</v>
      </c>
      <c r="Z876" s="73"/>
      <c r="AA876" s="73"/>
      <c r="AB876" s="73"/>
      <c r="AC876" s="73"/>
      <c r="AD876" s="73"/>
      <c r="AE876" s="73"/>
      <c r="AF876" s="102">
        <f t="shared" si="597"/>
        <v>0</v>
      </c>
      <c r="AG876" s="73">
        <f t="shared" si="627"/>
        <v>0</v>
      </c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115">
        <f t="shared" si="602"/>
        <v>0</v>
      </c>
      <c r="AT876" s="97"/>
      <c r="AU876" s="98">
        <f t="shared" si="620"/>
        <v>0</v>
      </c>
      <c r="AV876" s="71"/>
      <c r="AW876" s="71"/>
      <c r="AX876" s="71"/>
      <c r="AY876" s="97"/>
      <c r="AZ876" s="71"/>
      <c r="BA876" s="97"/>
      <c r="BB876" s="103">
        <f t="shared" si="569"/>
        <v>0</v>
      </c>
      <c r="BC876" s="71"/>
      <c r="BD876" s="71"/>
      <c r="BE876" s="71"/>
      <c r="BF876" s="71"/>
      <c r="BG876" s="97"/>
      <c r="BH876" s="97"/>
      <c r="BI876" s="97"/>
      <c r="BJ876" s="97"/>
      <c r="BK876" s="97"/>
      <c r="BL876" s="98">
        <f t="shared" si="615"/>
        <v>0</v>
      </c>
      <c r="BM876" s="71"/>
      <c r="BN876" s="71"/>
      <c r="BO876" s="71"/>
      <c r="BP876" s="71"/>
      <c r="BQ876" s="71">
        <f t="shared" si="628"/>
        <v>0</v>
      </c>
      <c r="BR876" s="71"/>
      <c r="BS876" s="71"/>
      <c r="BT876" s="71"/>
      <c r="BU876" s="71"/>
      <c r="BV876" s="71"/>
      <c r="BW876" s="71"/>
      <c r="BX876" s="71"/>
      <c r="BY876" s="71"/>
      <c r="BZ876" s="71"/>
      <c r="CA876" s="71"/>
      <c r="CB876" s="71"/>
      <c r="CC876" s="71"/>
      <c r="CD876" s="71"/>
      <c r="CE876" s="71"/>
      <c r="CF876" s="71"/>
      <c r="CG876" s="71"/>
      <c r="CH876" s="71"/>
      <c r="CI876" s="71"/>
      <c r="CJ876" s="71"/>
      <c r="CK876" s="71"/>
      <c r="CL876" s="71"/>
      <c r="CM876" s="71"/>
      <c r="CN876" s="71"/>
      <c r="CO876" s="71"/>
      <c r="CP876" s="188">
        <f t="shared" si="608"/>
        <v>0</v>
      </c>
      <c r="CQ876" s="71"/>
      <c r="CR876" s="71"/>
      <c r="CS876" s="71"/>
      <c r="CT876" s="71"/>
      <c r="CU876" s="71"/>
      <c r="CV876" s="71"/>
      <c r="CW876" s="71"/>
      <c r="CX876" s="71"/>
      <c r="CY876" s="71"/>
      <c r="CZ876" s="71"/>
      <c r="DA876" s="71"/>
      <c r="DB876" s="188">
        <f t="shared" si="612"/>
        <v>0</v>
      </c>
      <c r="DC876" s="38">
        <f t="shared" si="605"/>
        <v>0</v>
      </c>
      <c r="DD876" s="71"/>
      <c r="DE876" s="71"/>
      <c r="DF876" s="71"/>
      <c r="DG876" s="188">
        <f t="shared" si="606"/>
        <v>0</v>
      </c>
      <c r="DH876" s="38">
        <f t="shared" si="607"/>
        <v>0</v>
      </c>
      <c r="DI876" s="71"/>
      <c r="DJ876" s="71"/>
      <c r="DK876" s="71"/>
      <c r="DL876" s="71"/>
      <c r="DM876" s="71"/>
      <c r="DN876" s="71"/>
      <c r="DO876" s="71"/>
      <c r="DP876" s="71"/>
      <c r="DQ876" s="71"/>
      <c r="DR876" s="71"/>
      <c r="DS876" s="71"/>
      <c r="DT876" s="71"/>
      <c r="DU876" s="71"/>
      <c r="DV876" s="71"/>
      <c r="DW876" s="71"/>
      <c r="DX876" s="71"/>
      <c r="DY876" s="71"/>
      <c r="DZ876" s="71"/>
      <c r="EA876" s="71"/>
      <c r="EB876" s="71"/>
      <c r="EC876" s="71"/>
      <c r="ED876" s="71"/>
      <c r="EE876" s="71"/>
      <c r="EF876" s="71"/>
      <c r="EG876" s="71"/>
      <c r="EH876" s="71"/>
      <c r="EI876" s="74"/>
      <c r="EJ876" s="74"/>
      <c r="EK876" s="74"/>
      <c r="EL876" s="74"/>
      <c r="EM876" s="74"/>
      <c r="EN876" s="74"/>
      <c r="EO876" s="74"/>
      <c r="EP876" s="74"/>
      <c r="EQ876" s="74"/>
      <c r="ER876" s="74"/>
      <c r="ES876" s="74"/>
      <c r="ET876" s="74"/>
      <c r="EU876" s="74"/>
      <c r="EV876" s="74"/>
      <c r="EW876" s="74"/>
      <c r="EX876" s="74"/>
      <c r="EY876" s="74"/>
      <c r="EZ876" s="74"/>
      <c r="FA876" s="74"/>
      <c r="FB876" s="74"/>
    </row>
    <row r="877" spans="2:158" s="78" customFormat="1" ht="29.25" customHeight="1">
      <c r="B877" s="772" t="s">
        <v>532</v>
      </c>
      <c r="C877" s="723" t="s">
        <v>533</v>
      </c>
      <c r="D877" s="79"/>
      <c r="E877" s="79"/>
      <c r="F877" s="79"/>
      <c r="G877" s="79"/>
      <c r="H877" s="79"/>
      <c r="I877" s="79"/>
      <c r="J877" s="79"/>
      <c r="K877" s="79"/>
      <c r="L877" s="79"/>
      <c r="M877" s="79"/>
      <c r="N877" s="79"/>
      <c r="O877" s="80"/>
      <c r="P877" s="79"/>
      <c r="Q877" s="79"/>
      <c r="R877" s="79"/>
      <c r="S877" s="79"/>
      <c r="T877" s="79"/>
      <c r="U877" s="79"/>
      <c r="V877" s="79"/>
      <c r="W877" s="79"/>
      <c r="X877" s="79"/>
      <c r="Y877" s="81"/>
      <c r="Z877" s="81"/>
      <c r="AA877" s="81"/>
      <c r="AB877" s="81"/>
      <c r="AC877" s="81"/>
      <c r="AD877" s="81"/>
      <c r="AE877" s="81"/>
      <c r="AF877" s="102">
        <f t="shared" si="597"/>
        <v>0</v>
      </c>
      <c r="AG877" s="79"/>
      <c r="AH877" s="79"/>
      <c r="AI877" s="79"/>
      <c r="AJ877" s="79"/>
      <c r="AK877" s="79"/>
      <c r="AL877" s="79"/>
      <c r="AM877" s="79"/>
      <c r="AN877" s="79"/>
      <c r="AO877" s="79"/>
      <c r="AP877" s="79"/>
      <c r="AQ877" s="79"/>
      <c r="AR877" s="79"/>
      <c r="AS877" s="115">
        <f t="shared" si="602"/>
        <v>0</v>
      </c>
      <c r="AT877" s="79"/>
      <c r="AU877" s="81">
        <f>SUM(AV877:AX877)</f>
        <v>0</v>
      </c>
      <c r="AV877" s="79"/>
      <c r="AW877" s="79"/>
      <c r="AX877" s="79"/>
      <c r="AY877" s="79"/>
      <c r="AZ877" s="79"/>
      <c r="BA877" s="79"/>
      <c r="BB877" s="110">
        <f t="shared" si="569"/>
        <v>0</v>
      </c>
      <c r="BC877" s="79"/>
      <c r="BD877" s="79"/>
      <c r="BE877" s="79"/>
      <c r="BF877" s="79"/>
      <c r="BG877" s="79"/>
      <c r="BH877" s="79"/>
      <c r="BI877" s="79"/>
      <c r="BJ877" s="79"/>
      <c r="BK877" s="79"/>
      <c r="BL877" s="81">
        <f t="shared" si="604"/>
        <v>0</v>
      </c>
      <c r="BM877" s="79"/>
      <c r="BN877" s="79"/>
      <c r="BO877" s="79"/>
      <c r="BP877" s="79"/>
      <c r="BQ877" s="71">
        <f>SUM(AT877,AU877,AY877,BA877,BB877,BG877,BH877,BI877,BJ877,BK877,BL877)</f>
        <v>0</v>
      </c>
      <c r="BR877" s="79"/>
      <c r="BS877" s="79"/>
      <c r="BT877" s="79"/>
      <c r="BU877" s="79"/>
      <c r="BV877" s="79"/>
      <c r="BW877" s="79"/>
      <c r="BX877" s="79"/>
      <c r="BY877" s="79"/>
      <c r="BZ877" s="79"/>
      <c r="CA877" s="79"/>
      <c r="CB877" s="79"/>
      <c r="CC877" s="79"/>
      <c r="CD877" s="79"/>
      <c r="CE877" s="79"/>
      <c r="CF877" s="79"/>
      <c r="CG877" s="79"/>
      <c r="CH877" s="79"/>
      <c r="CI877" s="79"/>
      <c r="CJ877" s="79"/>
      <c r="CK877" s="79"/>
      <c r="CL877" s="79"/>
      <c r="CM877" s="79"/>
      <c r="CN877" s="79"/>
      <c r="CO877" s="79"/>
      <c r="CP877" s="188">
        <f t="shared" si="608"/>
        <v>0</v>
      </c>
      <c r="CQ877" s="79"/>
      <c r="CR877" s="79"/>
      <c r="CS877" s="79"/>
      <c r="CT877" s="79"/>
      <c r="CU877" s="79"/>
      <c r="CV877" s="79"/>
      <c r="CW877" s="79"/>
      <c r="CX877" s="79"/>
      <c r="CY877" s="79"/>
      <c r="CZ877" s="79"/>
      <c r="DA877" s="79"/>
      <c r="DB877" s="188">
        <f t="shared" si="612"/>
        <v>0</v>
      </c>
      <c r="DC877" s="38">
        <f t="shared" si="605"/>
        <v>0</v>
      </c>
      <c r="DD877" s="79"/>
      <c r="DE877" s="79"/>
      <c r="DF877" s="79"/>
      <c r="DG877" s="188">
        <f t="shared" si="606"/>
        <v>0</v>
      </c>
      <c r="DH877" s="38">
        <f t="shared" si="607"/>
        <v>0</v>
      </c>
      <c r="DI877" s="79"/>
      <c r="DJ877" s="79"/>
      <c r="DK877" s="79"/>
      <c r="DL877" s="79"/>
      <c r="DM877" s="79"/>
      <c r="DN877" s="79"/>
      <c r="DO877" s="79"/>
      <c r="DP877" s="79"/>
      <c r="DQ877" s="79"/>
      <c r="DR877" s="79"/>
      <c r="DS877" s="79"/>
      <c r="DT877" s="79"/>
      <c r="DU877" s="79"/>
      <c r="DV877" s="79"/>
      <c r="DW877" s="79"/>
      <c r="DX877" s="79"/>
      <c r="DY877" s="79"/>
      <c r="DZ877" s="79"/>
      <c r="EA877" s="79"/>
      <c r="EB877" s="79"/>
      <c r="EC877" s="79"/>
      <c r="ED877" s="79"/>
      <c r="EE877" s="79"/>
      <c r="EF877" s="79"/>
      <c r="EG877" s="79"/>
      <c r="EH877" s="79"/>
      <c r="EI877" s="82"/>
      <c r="EJ877" s="82"/>
      <c r="EK877" s="82"/>
      <c r="EL877" s="82"/>
      <c r="EM877" s="82"/>
      <c r="EN877" s="82"/>
      <c r="EO877" s="82"/>
      <c r="EP877" s="82"/>
      <c r="EQ877" s="82"/>
      <c r="ER877" s="82"/>
      <c r="ES877" s="82"/>
      <c r="ET877" s="82"/>
      <c r="EU877" s="82"/>
      <c r="EV877" s="82"/>
      <c r="EW877" s="82"/>
      <c r="EX877" s="82"/>
      <c r="EY877" s="82"/>
      <c r="EZ877" s="82"/>
      <c r="FA877" s="82"/>
      <c r="FB877" s="82"/>
    </row>
    <row r="878" spans="2:158" s="78" customFormat="1">
      <c r="B878" s="773"/>
      <c r="C878" s="724"/>
      <c r="D878" s="79"/>
      <c r="E878" s="79"/>
      <c r="F878" s="79"/>
      <c r="G878" s="79"/>
      <c r="H878" s="79"/>
      <c r="I878" s="79"/>
      <c r="J878" s="79"/>
      <c r="K878" s="79"/>
      <c r="L878" s="79"/>
      <c r="M878" s="79"/>
      <c r="N878" s="79"/>
      <c r="O878" s="80"/>
      <c r="P878" s="79"/>
      <c r="Q878" s="79"/>
      <c r="R878" s="79"/>
      <c r="S878" s="79"/>
      <c r="T878" s="79"/>
      <c r="U878" s="79"/>
      <c r="V878" s="79"/>
      <c r="W878" s="79"/>
      <c r="X878" s="79"/>
      <c r="Y878" s="81">
        <f>SUM(Y879)</f>
        <v>0</v>
      </c>
      <c r="Z878" s="81"/>
      <c r="AA878" s="81"/>
      <c r="AB878" s="81"/>
      <c r="AC878" s="81"/>
      <c r="AD878" s="81"/>
      <c r="AE878" s="81"/>
      <c r="AF878" s="102">
        <f t="shared" si="597"/>
        <v>0</v>
      </c>
      <c r="AG878" s="81">
        <f t="shared" ref="AG878:AR878" si="636">SUM(AG879)</f>
        <v>0</v>
      </c>
      <c r="AH878" s="81">
        <f t="shared" si="636"/>
        <v>0</v>
      </c>
      <c r="AI878" s="81">
        <f t="shared" si="636"/>
        <v>0</v>
      </c>
      <c r="AJ878" s="81">
        <f t="shared" si="636"/>
        <v>0</v>
      </c>
      <c r="AK878" s="81">
        <f t="shared" si="636"/>
        <v>0</v>
      </c>
      <c r="AL878" s="81">
        <f t="shared" si="636"/>
        <v>0</v>
      </c>
      <c r="AM878" s="81">
        <f t="shared" si="636"/>
        <v>0</v>
      </c>
      <c r="AN878" s="81">
        <f t="shared" si="636"/>
        <v>0</v>
      </c>
      <c r="AO878" s="81">
        <f t="shared" si="636"/>
        <v>0</v>
      </c>
      <c r="AP878" s="81">
        <f t="shared" si="636"/>
        <v>0</v>
      </c>
      <c r="AQ878" s="81">
        <f t="shared" si="636"/>
        <v>0</v>
      </c>
      <c r="AR878" s="81">
        <f t="shared" si="636"/>
        <v>0</v>
      </c>
      <c r="AS878" s="115">
        <f t="shared" ref="AS878:AS925" si="637">SUM(AG878,AH878,AK878,AL878,AO878)</f>
        <v>0</v>
      </c>
      <c r="AT878" s="81">
        <f t="shared" ref="AT878:BK878" si="638">SUM(AT879)</f>
        <v>0</v>
      </c>
      <c r="AU878" s="81">
        <f t="shared" si="638"/>
        <v>0</v>
      </c>
      <c r="AV878" s="81">
        <f t="shared" si="638"/>
        <v>0</v>
      </c>
      <c r="AW878" s="81">
        <f t="shared" si="638"/>
        <v>0</v>
      </c>
      <c r="AX878" s="81">
        <f t="shared" si="638"/>
        <v>0</v>
      </c>
      <c r="AY878" s="81">
        <f t="shared" si="638"/>
        <v>0</v>
      </c>
      <c r="AZ878" s="81">
        <f t="shared" si="638"/>
        <v>0</v>
      </c>
      <c r="BA878" s="81">
        <f t="shared" si="638"/>
        <v>0</v>
      </c>
      <c r="BB878" s="81">
        <f t="shared" si="638"/>
        <v>0</v>
      </c>
      <c r="BC878" s="81">
        <f t="shared" si="638"/>
        <v>0</v>
      </c>
      <c r="BD878" s="81">
        <f t="shared" si="638"/>
        <v>0</v>
      </c>
      <c r="BE878" s="81">
        <f t="shared" si="638"/>
        <v>0</v>
      </c>
      <c r="BF878" s="81">
        <f t="shared" si="638"/>
        <v>0</v>
      </c>
      <c r="BG878" s="81">
        <f t="shared" si="638"/>
        <v>0</v>
      </c>
      <c r="BH878" s="81">
        <f t="shared" si="638"/>
        <v>0</v>
      </c>
      <c r="BI878" s="81">
        <f t="shared" si="638"/>
        <v>0</v>
      </c>
      <c r="BJ878" s="81">
        <f t="shared" si="638"/>
        <v>0</v>
      </c>
      <c r="BK878" s="81">
        <f t="shared" si="638"/>
        <v>0</v>
      </c>
      <c r="BL878" s="98">
        <f t="shared" si="604"/>
        <v>0</v>
      </c>
      <c r="BM878" s="81">
        <f>SUM(BM879)</f>
        <v>0</v>
      </c>
      <c r="BN878" s="81">
        <f>SUM(BN879)</f>
        <v>0</v>
      </c>
      <c r="BO878" s="81">
        <f>SUM(BO879)</f>
        <v>0</v>
      </c>
      <c r="BP878" s="81">
        <f>SUM(BP879)</f>
        <v>0</v>
      </c>
      <c r="BQ878" s="71">
        <f>SUM(AT878,AU878,AY878,BA878,BB878,BG878,BH878,BI878,BJ878,BK878,BL878)</f>
        <v>0</v>
      </c>
      <c r="BR878" s="79"/>
      <c r="BS878" s="79"/>
      <c r="BT878" s="79"/>
      <c r="BU878" s="79"/>
      <c r="BV878" s="79"/>
      <c r="BW878" s="79"/>
      <c r="BX878" s="79"/>
      <c r="BY878" s="79"/>
      <c r="BZ878" s="79"/>
      <c r="CA878" s="79"/>
      <c r="CB878" s="79"/>
      <c r="CC878" s="79"/>
      <c r="CD878" s="79"/>
      <c r="CE878" s="79"/>
      <c r="CF878" s="79"/>
      <c r="CG878" s="79"/>
      <c r="CH878" s="79"/>
      <c r="CI878" s="79"/>
      <c r="CJ878" s="79"/>
      <c r="CK878" s="79"/>
      <c r="CL878" s="79"/>
      <c r="CM878" s="79"/>
      <c r="CN878" s="79"/>
      <c r="CO878" s="79"/>
      <c r="CP878" s="188">
        <f t="shared" si="608"/>
        <v>0</v>
      </c>
      <c r="CQ878" s="79"/>
      <c r="CR878" s="79"/>
      <c r="CS878" s="79"/>
      <c r="CT878" s="79"/>
      <c r="CU878" s="79"/>
      <c r="CV878" s="79"/>
      <c r="CW878" s="79"/>
      <c r="CX878" s="79"/>
      <c r="CY878" s="79"/>
      <c r="CZ878" s="79"/>
      <c r="DA878" s="79"/>
      <c r="DB878" s="188">
        <f t="shared" si="612"/>
        <v>0</v>
      </c>
      <c r="DC878" s="38">
        <f t="shared" si="605"/>
        <v>0</v>
      </c>
      <c r="DD878" s="79"/>
      <c r="DE878" s="79"/>
      <c r="DF878" s="79"/>
      <c r="DG878" s="188">
        <f t="shared" si="606"/>
        <v>0</v>
      </c>
      <c r="DH878" s="38">
        <f t="shared" si="607"/>
        <v>0</v>
      </c>
      <c r="DI878" s="79"/>
      <c r="DJ878" s="79"/>
      <c r="DK878" s="79"/>
      <c r="DL878" s="79"/>
      <c r="DM878" s="79"/>
      <c r="DN878" s="79"/>
      <c r="DO878" s="79"/>
      <c r="DP878" s="79"/>
      <c r="DQ878" s="79"/>
      <c r="DR878" s="79"/>
      <c r="DS878" s="79"/>
      <c r="DT878" s="79"/>
      <c r="DU878" s="79"/>
      <c r="DV878" s="79"/>
      <c r="DW878" s="79"/>
      <c r="DX878" s="79"/>
      <c r="DY878" s="79"/>
      <c r="DZ878" s="79"/>
      <c r="EA878" s="79"/>
      <c r="EB878" s="79"/>
      <c r="EC878" s="79"/>
      <c r="ED878" s="79"/>
      <c r="EE878" s="79"/>
      <c r="EF878" s="79"/>
      <c r="EG878" s="79"/>
      <c r="EH878" s="79"/>
      <c r="EI878" s="82"/>
      <c r="EJ878" s="82"/>
      <c r="EK878" s="82"/>
      <c r="EL878" s="82"/>
      <c r="EM878" s="82"/>
      <c r="EN878" s="82"/>
      <c r="EO878" s="82"/>
      <c r="EP878" s="82"/>
      <c r="EQ878" s="82"/>
      <c r="ER878" s="82"/>
      <c r="ES878" s="82"/>
      <c r="ET878" s="82"/>
      <c r="EU878" s="82"/>
      <c r="EV878" s="82"/>
      <c r="EW878" s="82"/>
      <c r="EX878" s="82"/>
      <c r="EY878" s="82"/>
      <c r="EZ878" s="82"/>
      <c r="FA878" s="82"/>
      <c r="FB878" s="82"/>
    </row>
    <row r="879" spans="2:158" s="69" customFormat="1">
      <c r="B879" s="116"/>
      <c r="C879" s="77" t="s">
        <v>385</v>
      </c>
      <c r="D879" s="71"/>
      <c r="E879" s="71"/>
      <c r="F879" s="71"/>
      <c r="G879" s="71"/>
      <c r="H879" s="71"/>
      <c r="I879" s="71"/>
      <c r="J879" s="71"/>
      <c r="K879" s="71"/>
      <c r="L879" s="71"/>
      <c r="M879" s="71"/>
      <c r="N879" s="71"/>
      <c r="O879" s="72"/>
      <c r="P879" s="71"/>
      <c r="Q879" s="71"/>
      <c r="R879" s="71"/>
      <c r="S879" s="71"/>
      <c r="T879" s="71"/>
      <c r="U879" s="71"/>
      <c r="V879" s="71"/>
      <c r="W879" s="71"/>
      <c r="X879" s="71"/>
      <c r="Y879" s="71">
        <f>SUM('рабочая 2023 г'!Y878-'2022 г.'!Y878)</f>
        <v>0</v>
      </c>
      <c r="Z879" s="73"/>
      <c r="AA879" s="73"/>
      <c r="AB879" s="73"/>
      <c r="AC879" s="73"/>
      <c r="AD879" s="73"/>
      <c r="AE879" s="73"/>
      <c r="AF879" s="102">
        <f t="shared" si="597"/>
        <v>0</v>
      </c>
      <c r="AG879" s="71">
        <f>SUM('рабочая 2023 г'!AG878-'2022 г.'!AG878)</f>
        <v>0</v>
      </c>
      <c r="AH879" s="71">
        <f>SUM('рабочая 2023 г'!AH878-'2022 г.'!AH878)</f>
        <v>0</v>
      </c>
      <c r="AI879" s="71">
        <f>SUM('рабочая 2023 г'!AI878-'2022 г.'!AI878)</f>
        <v>0</v>
      </c>
      <c r="AJ879" s="71">
        <f>SUM('рабочая 2023 г'!AJ878-'2022 г.'!AJ878)</f>
        <v>0</v>
      </c>
      <c r="AK879" s="71">
        <f>SUM('рабочая 2023 г'!AK878-'2022 г.'!AK878)</f>
        <v>0</v>
      </c>
      <c r="AL879" s="71">
        <f>SUM('рабочая 2023 г'!AL878-'2022 г.'!AL878)</f>
        <v>0</v>
      </c>
      <c r="AM879" s="71">
        <f>SUM('рабочая 2023 г'!AM878-'2022 г.'!AM878)</f>
        <v>0</v>
      </c>
      <c r="AN879" s="71">
        <f>SUM('рабочая 2023 г'!AN878-'2022 г.'!AN878)</f>
        <v>0</v>
      </c>
      <c r="AO879" s="71">
        <f>SUM('рабочая 2023 г'!AO878-'2022 г.'!AO878)</f>
        <v>0</v>
      </c>
      <c r="AP879" s="71">
        <f>SUM('рабочая 2023 г'!AP878-'2022 г.'!AP878)</f>
        <v>0</v>
      </c>
      <c r="AQ879" s="71">
        <f>SUM('рабочая 2023 г'!AQ878-'2022 г.'!AQ878)</f>
        <v>0</v>
      </c>
      <c r="AR879" s="71">
        <f>SUM('рабочая 2023 г'!AR878-'2022 г.'!AR878)</f>
        <v>0</v>
      </c>
      <c r="AS879" s="115">
        <f t="shared" si="637"/>
        <v>0</v>
      </c>
      <c r="AT879" s="71">
        <f>SUM('рабочая 2023 г'!AT878-'2022 г.'!AT878)</f>
        <v>0</v>
      </c>
      <c r="AU879" s="98">
        <f t="shared" ref="AU879:AU892" si="639">SUM(AV879:AX879)</f>
        <v>0</v>
      </c>
      <c r="AV879" s="71">
        <f>SUM('рабочая 2023 г'!AV878-'2022 г.'!AV878)</f>
        <v>0</v>
      </c>
      <c r="AW879" s="71">
        <f>SUM('рабочая 2023 г'!AW878-'2022 г.'!AW878)</f>
        <v>0</v>
      </c>
      <c r="AX879" s="71">
        <f>SUM('рабочая 2023 г'!AX878-'2022 г.'!AX878)</f>
        <v>0</v>
      </c>
      <c r="AY879" s="71">
        <f>SUM('рабочая 2023 г'!AY878-'2022 г.'!AY878)</f>
        <v>0</v>
      </c>
      <c r="AZ879" s="71">
        <f>SUM('рабочая 2023 г'!AZ878-'2022 г.'!AZ878)</f>
        <v>0</v>
      </c>
      <c r="BA879" s="71">
        <f>SUM('рабочая 2023 г'!BA878-'2022 г.'!BA878)</f>
        <v>0</v>
      </c>
      <c r="BB879" s="103">
        <f t="shared" si="569"/>
        <v>0</v>
      </c>
      <c r="BC879" s="71">
        <f>SUM('рабочая 2023 г'!BC878-'2022 г.'!BC878)</f>
        <v>0</v>
      </c>
      <c r="BD879" s="71">
        <f>SUM('рабочая 2023 г'!BD878-'2022 г.'!BD878)</f>
        <v>0</v>
      </c>
      <c r="BE879" s="71">
        <f>SUM('рабочая 2023 г'!BE878-'2022 г.'!BE878)</f>
        <v>0</v>
      </c>
      <c r="BF879" s="71">
        <f>SUM('рабочая 2023 г'!BF878-'2022 г.'!BF878)</f>
        <v>0</v>
      </c>
      <c r="BG879" s="71">
        <f>SUM('рабочая 2023 г'!BG878-'2022 г.'!BG878)</f>
        <v>0</v>
      </c>
      <c r="BH879" s="71">
        <f>SUM('рабочая 2023 г'!BH878-'2022 г.'!BH878)</f>
        <v>0</v>
      </c>
      <c r="BI879" s="71">
        <f>SUM('рабочая 2023 г'!BI878-'2022 г.'!BI878)</f>
        <v>0</v>
      </c>
      <c r="BJ879" s="71">
        <f>SUM('рабочая 2023 г'!BJ878-'2022 г.'!BJ878)</f>
        <v>0</v>
      </c>
      <c r="BK879" s="71">
        <f>SUM('рабочая 2023 г'!BK878-'2022 г.'!BK878)</f>
        <v>0</v>
      </c>
      <c r="BL879" s="98">
        <f t="shared" si="604"/>
        <v>0</v>
      </c>
      <c r="BM879" s="71">
        <f>SUM('рабочая 2023 г'!BM878-'2022 г.'!BM878)</f>
        <v>0</v>
      </c>
      <c r="BN879" s="71">
        <f>SUM('рабочая 2023 г'!BN878-'2022 г.'!BN878)</f>
        <v>0</v>
      </c>
      <c r="BO879" s="71">
        <f>SUM('рабочая 2023 г'!BO878-'2022 г.'!BO878)</f>
        <v>0</v>
      </c>
      <c r="BP879" s="71">
        <f>SUM('рабочая 2023 г'!BP878-'2022 г.'!BP878)</f>
        <v>0</v>
      </c>
      <c r="BQ879" s="71">
        <f>SUM(AT879,AU879,AY879,BA879,BB879,BG879,BH879,BI879,BJ879,BK879,BL879)</f>
        <v>0</v>
      </c>
      <c r="BR879" s="71"/>
      <c r="BS879" s="71"/>
      <c r="BT879" s="71"/>
      <c r="BU879" s="71"/>
      <c r="BV879" s="71"/>
      <c r="BW879" s="71"/>
      <c r="BX879" s="71"/>
      <c r="BY879" s="71"/>
      <c r="BZ879" s="71"/>
      <c r="CA879" s="71"/>
      <c r="CB879" s="71"/>
      <c r="CC879" s="71"/>
      <c r="CD879" s="71"/>
      <c r="CE879" s="71"/>
      <c r="CF879" s="71"/>
      <c r="CG879" s="71"/>
      <c r="CH879" s="71"/>
      <c r="CI879" s="71"/>
      <c r="CJ879" s="71"/>
      <c r="CK879" s="71"/>
      <c r="CL879" s="71"/>
      <c r="CM879" s="71"/>
      <c r="CN879" s="71"/>
      <c r="CO879" s="71"/>
      <c r="CP879" s="188">
        <f t="shared" si="608"/>
        <v>0</v>
      </c>
      <c r="CQ879" s="71"/>
      <c r="CR879" s="71"/>
      <c r="CS879" s="71"/>
      <c r="CT879" s="71"/>
      <c r="CU879" s="71"/>
      <c r="CV879" s="71"/>
      <c r="CW879" s="71"/>
      <c r="CX879" s="71"/>
      <c r="CY879" s="71"/>
      <c r="CZ879" s="71"/>
      <c r="DA879" s="71"/>
      <c r="DB879" s="188">
        <f t="shared" si="612"/>
        <v>0</v>
      </c>
      <c r="DC879" s="38">
        <f t="shared" si="605"/>
        <v>0</v>
      </c>
      <c r="DD879" s="71"/>
      <c r="DE879" s="71"/>
      <c r="DF879" s="71"/>
      <c r="DG879" s="188">
        <f t="shared" si="606"/>
        <v>0</v>
      </c>
      <c r="DH879" s="38">
        <f t="shared" si="607"/>
        <v>0</v>
      </c>
      <c r="DI879" s="71"/>
      <c r="DJ879" s="71"/>
      <c r="DK879" s="71"/>
      <c r="DL879" s="71"/>
      <c r="DM879" s="71"/>
      <c r="DN879" s="71"/>
      <c r="DO879" s="71"/>
      <c r="DP879" s="71"/>
      <c r="DQ879" s="71"/>
      <c r="DR879" s="71"/>
      <c r="DS879" s="71"/>
      <c r="DT879" s="71"/>
      <c r="DU879" s="71"/>
      <c r="DV879" s="71"/>
      <c r="DW879" s="71"/>
      <c r="DX879" s="71"/>
      <c r="DY879" s="71"/>
      <c r="DZ879" s="71"/>
      <c r="EA879" s="71"/>
      <c r="EB879" s="71"/>
      <c r="EC879" s="71"/>
      <c r="ED879" s="71"/>
      <c r="EE879" s="71"/>
      <c r="EF879" s="71"/>
      <c r="EG879" s="71"/>
      <c r="EH879" s="71"/>
      <c r="EI879" s="74"/>
      <c r="EJ879" s="74"/>
      <c r="EK879" s="74"/>
      <c r="EL879" s="74"/>
      <c r="EM879" s="74"/>
      <c r="EN879" s="74"/>
      <c r="EO879" s="74"/>
      <c r="EP879" s="74"/>
      <c r="EQ879" s="74"/>
      <c r="ER879" s="74"/>
      <c r="ES879" s="74"/>
      <c r="ET879" s="74"/>
      <c r="EU879" s="74"/>
      <c r="EV879" s="74"/>
      <c r="EW879" s="74"/>
      <c r="EX879" s="74"/>
      <c r="EY879" s="74"/>
      <c r="EZ879" s="74"/>
      <c r="FA879" s="74"/>
      <c r="FB879" s="74"/>
    </row>
    <row r="880" spans="2:158" s="69" customFormat="1">
      <c r="B880" s="116"/>
      <c r="C880" s="77" t="s">
        <v>386</v>
      </c>
      <c r="D880" s="71"/>
      <c r="E880" s="71"/>
      <c r="F880" s="71"/>
      <c r="G880" s="71"/>
      <c r="H880" s="71"/>
      <c r="I880" s="71"/>
      <c r="J880" s="71"/>
      <c r="K880" s="71"/>
      <c r="L880" s="71"/>
      <c r="M880" s="71"/>
      <c r="N880" s="71"/>
      <c r="O880" s="72"/>
      <c r="P880" s="71"/>
      <c r="Q880" s="71"/>
      <c r="R880" s="71"/>
      <c r="S880" s="71"/>
      <c r="T880" s="71"/>
      <c r="U880" s="71"/>
      <c r="V880" s="71"/>
      <c r="W880" s="71"/>
      <c r="X880" s="71"/>
      <c r="Y880" s="71">
        <f>SUM('рабочая 2023 г'!Y879-'2022 г.'!Y879)</f>
        <v>0</v>
      </c>
      <c r="Z880" s="73"/>
      <c r="AA880" s="73"/>
      <c r="AB880" s="73"/>
      <c r="AC880" s="73"/>
      <c r="AD880" s="73"/>
      <c r="AE880" s="73"/>
      <c r="AF880" s="102">
        <f t="shared" si="597"/>
        <v>0</v>
      </c>
      <c r="AG880" s="71">
        <f>SUM('рабочая 2023 г'!AG879-'2022 г.'!AG879)</f>
        <v>0</v>
      </c>
      <c r="AH880" s="71">
        <f>SUM('рабочая 2023 г'!AH879-'2022 г.'!AH879)</f>
        <v>0</v>
      </c>
      <c r="AI880" s="71">
        <f>SUM('рабочая 2023 г'!AI879-'2022 г.'!AI879)</f>
        <v>0</v>
      </c>
      <c r="AJ880" s="71">
        <f>SUM('рабочая 2023 г'!AJ879-'2022 г.'!AJ879)</f>
        <v>0</v>
      </c>
      <c r="AK880" s="71">
        <f>SUM('рабочая 2023 г'!AK879-'2022 г.'!AK879)</f>
        <v>0</v>
      </c>
      <c r="AL880" s="71">
        <f>SUM('рабочая 2023 г'!AL879-'2022 г.'!AL879)</f>
        <v>0</v>
      </c>
      <c r="AM880" s="71">
        <f>SUM('рабочая 2023 г'!AM879-'2022 г.'!AM879)</f>
        <v>0</v>
      </c>
      <c r="AN880" s="71">
        <f>SUM('рабочая 2023 г'!AN879-'2022 г.'!AN879)</f>
        <v>0</v>
      </c>
      <c r="AO880" s="71">
        <f>SUM('рабочая 2023 г'!AO879-'2022 г.'!AO879)</f>
        <v>0</v>
      </c>
      <c r="AP880" s="71">
        <f>SUM('рабочая 2023 г'!AP879-'2022 г.'!AP879)</f>
        <v>0</v>
      </c>
      <c r="AQ880" s="71">
        <f>SUM('рабочая 2023 г'!AQ879-'2022 г.'!AQ879)</f>
        <v>0</v>
      </c>
      <c r="AR880" s="71">
        <f>SUM('рабочая 2023 г'!AR879-'2022 г.'!AR879)</f>
        <v>0</v>
      </c>
      <c r="AS880" s="115">
        <f t="shared" si="637"/>
        <v>0</v>
      </c>
      <c r="AT880" s="71">
        <f>SUM('рабочая 2023 г'!AT879-'2022 г.'!AT879)</f>
        <v>0</v>
      </c>
      <c r="AU880" s="98">
        <f t="shared" si="639"/>
        <v>0</v>
      </c>
      <c r="AV880" s="71">
        <f>SUM('рабочая 2023 г'!AV879-'2022 г.'!AV879)</f>
        <v>0</v>
      </c>
      <c r="AW880" s="71">
        <f>SUM('рабочая 2023 г'!AW879-'2022 г.'!AW879)</f>
        <v>0</v>
      </c>
      <c r="AX880" s="71">
        <f>SUM('рабочая 2023 г'!AX879-'2022 г.'!AX879)</f>
        <v>0</v>
      </c>
      <c r="AY880" s="71">
        <f>SUM('рабочая 2023 г'!AY879-'2022 г.'!AY879)</f>
        <v>0</v>
      </c>
      <c r="AZ880" s="71">
        <f>SUM('рабочая 2023 г'!AZ879-'2022 г.'!AZ879)</f>
        <v>0</v>
      </c>
      <c r="BA880" s="71">
        <f>SUM('рабочая 2023 г'!BA879-'2022 г.'!BA879)</f>
        <v>0</v>
      </c>
      <c r="BB880" s="103">
        <f t="shared" si="569"/>
        <v>0</v>
      </c>
      <c r="BC880" s="71">
        <f>SUM('рабочая 2023 г'!BC879-'2022 г.'!BC879)</f>
        <v>0</v>
      </c>
      <c r="BD880" s="71">
        <f>SUM('рабочая 2023 г'!BD879-'2022 г.'!BD879)</f>
        <v>0</v>
      </c>
      <c r="BE880" s="71">
        <f>SUM('рабочая 2023 г'!BE879-'2022 г.'!BE879)</f>
        <v>0</v>
      </c>
      <c r="BF880" s="71">
        <f>SUM('рабочая 2023 г'!BF879-'2022 г.'!BF879)</f>
        <v>0</v>
      </c>
      <c r="BG880" s="71">
        <f>SUM('рабочая 2023 г'!BG879-'2022 г.'!BG879)</f>
        <v>0</v>
      </c>
      <c r="BH880" s="71">
        <f>SUM('рабочая 2023 г'!BH879-'2022 г.'!BH879)</f>
        <v>0</v>
      </c>
      <c r="BI880" s="71">
        <f>SUM('рабочая 2023 г'!BI879-'2022 г.'!BI879)</f>
        <v>0</v>
      </c>
      <c r="BJ880" s="71">
        <f>SUM('рабочая 2023 г'!BJ879-'2022 г.'!BJ879)</f>
        <v>0</v>
      </c>
      <c r="BK880" s="71">
        <f>SUM('рабочая 2023 г'!BK879-'2022 г.'!BK879)</f>
        <v>0</v>
      </c>
      <c r="BL880" s="98">
        <f t="shared" si="604"/>
        <v>0</v>
      </c>
      <c r="BM880" s="71">
        <f>SUM('рабочая 2023 г'!BM879-'2022 г.'!BM879)</f>
        <v>0</v>
      </c>
      <c r="BN880" s="71">
        <f>SUM('рабочая 2023 г'!BN879-'2022 г.'!BN879)</f>
        <v>0</v>
      </c>
      <c r="BO880" s="71">
        <f>SUM('рабочая 2023 г'!BO879-'2022 г.'!BO879)</f>
        <v>0</v>
      </c>
      <c r="BP880" s="71">
        <f>SUM('рабочая 2023 г'!BP879-'2022 г.'!BP879)</f>
        <v>0</v>
      </c>
      <c r="BQ880" s="71"/>
      <c r="BR880" s="71"/>
      <c r="BS880" s="71"/>
      <c r="BT880" s="71"/>
      <c r="BU880" s="71"/>
      <c r="BV880" s="71"/>
      <c r="BW880" s="71"/>
      <c r="BX880" s="71"/>
      <c r="BY880" s="71"/>
      <c r="BZ880" s="71"/>
      <c r="CA880" s="71"/>
      <c r="CB880" s="71"/>
      <c r="CC880" s="71"/>
      <c r="CD880" s="71"/>
      <c r="CE880" s="71"/>
      <c r="CF880" s="71"/>
      <c r="CG880" s="71"/>
      <c r="CH880" s="71"/>
      <c r="CI880" s="71"/>
      <c r="CJ880" s="71"/>
      <c r="CK880" s="71"/>
      <c r="CL880" s="71"/>
      <c r="CM880" s="71"/>
      <c r="CN880" s="71"/>
      <c r="CO880" s="71"/>
      <c r="CP880" s="188">
        <f t="shared" si="608"/>
        <v>0</v>
      </c>
      <c r="CQ880" s="71"/>
      <c r="CR880" s="71"/>
      <c r="CS880" s="71"/>
      <c r="CT880" s="71"/>
      <c r="CU880" s="71"/>
      <c r="CV880" s="71"/>
      <c r="CW880" s="71"/>
      <c r="CX880" s="71"/>
      <c r="CY880" s="71"/>
      <c r="CZ880" s="71"/>
      <c r="DA880" s="71"/>
      <c r="DB880" s="188">
        <f t="shared" si="612"/>
        <v>0</v>
      </c>
      <c r="DC880" s="38">
        <f t="shared" si="605"/>
        <v>0</v>
      </c>
      <c r="DD880" s="71"/>
      <c r="DE880" s="71"/>
      <c r="DF880" s="71"/>
      <c r="DG880" s="188">
        <f t="shared" si="606"/>
        <v>0</v>
      </c>
      <c r="DH880" s="38">
        <f t="shared" si="607"/>
        <v>0</v>
      </c>
      <c r="DI880" s="71"/>
      <c r="DJ880" s="71"/>
      <c r="DK880" s="71"/>
      <c r="DL880" s="71"/>
      <c r="DM880" s="71"/>
      <c r="DN880" s="71"/>
      <c r="DO880" s="71"/>
      <c r="DP880" s="71"/>
      <c r="DQ880" s="71"/>
      <c r="DR880" s="71"/>
      <c r="DS880" s="71"/>
      <c r="DT880" s="71"/>
      <c r="DU880" s="71"/>
      <c r="DV880" s="71"/>
      <c r="DW880" s="71"/>
      <c r="DX880" s="71"/>
      <c r="DY880" s="71"/>
      <c r="DZ880" s="71"/>
      <c r="EA880" s="71"/>
      <c r="EB880" s="71"/>
      <c r="EC880" s="71"/>
      <c r="ED880" s="71"/>
      <c r="EE880" s="71"/>
      <c r="EF880" s="71"/>
      <c r="EG880" s="71"/>
      <c r="EH880" s="71"/>
      <c r="EI880" s="74"/>
      <c r="EJ880" s="74"/>
      <c r="EK880" s="74"/>
      <c r="EL880" s="74"/>
      <c r="EM880" s="74"/>
      <c r="EN880" s="74"/>
      <c r="EO880" s="74"/>
      <c r="EP880" s="74"/>
      <c r="EQ880" s="74"/>
      <c r="ER880" s="74"/>
      <c r="ES880" s="74"/>
      <c r="ET880" s="74"/>
      <c r="EU880" s="74"/>
      <c r="EV880" s="74"/>
      <c r="EW880" s="74"/>
      <c r="EX880" s="74"/>
      <c r="EY880" s="74"/>
      <c r="EZ880" s="74"/>
      <c r="FA880" s="74"/>
      <c r="FB880" s="74"/>
    </row>
    <row r="881" spans="2:158" s="69" customFormat="1">
      <c r="B881" s="116"/>
      <c r="C881" s="77" t="s">
        <v>387</v>
      </c>
      <c r="D881" s="71"/>
      <c r="E881" s="71"/>
      <c r="F881" s="71"/>
      <c r="G881" s="71"/>
      <c r="H881" s="71"/>
      <c r="I881" s="71"/>
      <c r="J881" s="71"/>
      <c r="K881" s="71"/>
      <c r="L881" s="71"/>
      <c r="M881" s="71"/>
      <c r="N881" s="71"/>
      <c r="O881" s="72"/>
      <c r="P881" s="71"/>
      <c r="Q881" s="71"/>
      <c r="R881" s="71"/>
      <c r="S881" s="71"/>
      <c r="T881" s="71"/>
      <c r="U881" s="71"/>
      <c r="V881" s="71"/>
      <c r="W881" s="71"/>
      <c r="X881" s="71"/>
      <c r="Y881" s="71">
        <f>SUM('рабочая 2023 г'!Y880-'2022 г.'!Y880)</f>
        <v>0</v>
      </c>
      <c r="Z881" s="73"/>
      <c r="AA881" s="73"/>
      <c r="AB881" s="73"/>
      <c r="AC881" s="73"/>
      <c r="AD881" s="73"/>
      <c r="AE881" s="73"/>
      <c r="AF881" s="102">
        <f t="shared" si="597"/>
        <v>0</v>
      </c>
      <c r="AG881" s="71">
        <f>SUM('рабочая 2023 г'!AG880-'2022 г.'!AG880)</f>
        <v>0</v>
      </c>
      <c r="AH881" s="71">
        <f>SUM('рабочая 2023 г'!AH880-'2022 г.'!AH880)</f>
        <v>0</v>
      </c>
      <c r="AI881" s="71">
        <f>SUM('рабочая 2023 г'!AI880-'2022 г.'!AI880)</f>
        <v>0</v>
      </c>
      <c r="AJ881" s="71">
        <f>SUM('рабочая 2023 г'!AJ880-'2022 г.'!AJ880)</f>
        <v>0</v>
      </c>
      <c r="AK881" s="71">
        <f>SUM('рабочая 2023 г'!AK880-'2022 г.'!AK880)</f>
        <v>0</v>
      </c>
      <c r="AL881" s="71">
        <f>SUM('рабочая 2023 г'!AL880-'2022 г.'!AL880)</f>
        <v>0</v>
      </c>
      <c r="AM881" s="71">
        <f>SUM('рабочая 2023 г'!AM880-'2022 г.'!AM880)</f>
        <v>0</v>
      </c>
      <c r="AN881" s="71">
        <f>SUM('рабочая 2023 г'!AN880-'2022 г.'!AN880)</f>
        <v>0</v>
      </c>
      <c r="AO881" s="71">
        <f>SUM('рабочая 2023 г'!AO880-'2022 г.'!AO880)</f>
        <v>0</v>
      </c>
      <c r="AP881" s="71">
        <f>SUM('рабочая 2023 г'!AP880-'2022 г.'!AP880)</f>
        <v>0</v>
      </c>
      <c r="AQ881" s="71">
        <f>SUM('рабочая 2023 г'!AQ880-'2022 г.'!AQ880)</f>
        <v>0</v>
      </c>
      <c r="AR881" s="71">
        <f>SUM('рабочая 2023 г'!AR880-'2022 г.'!AR880)</f>
        <v>0</v>
      </c>
      <c r="AS881" s="115">
        <f t="shared" si="637"/>
        <v>0</v>
      </c>
      <c r="AT881" s="71">
        <f>SUM('рабочая 2023 г'!AT880-'2022 г.'!AT880)</f>
        <v>0</v>
      </c>
      <c r="AU881" s="98">
        <f t="shared" si="639"/>
        <v>0</v>
      </c>
      <c r="AV881" s="71">
        <f>SUM('рабочая 2023 г'!AV880-'2022 г.'!AV880)</f>
        <v>0</v>
      </c>
      <c r="AW881" s="71">
        <f>SUM('рабочая 2023 г'!AW880-'2022 г.'!AW880)</f>
        <v>0</v>
      </c>
      <c r="AX881" s="71">
        <f>SUM('рабочая 2023 г'!AX880-'2022 г.'!AX880)</f>
        <v>0</v>
      </c>
      <c r="AY881" s="71">
        <f>SUM('рабочая 2023 г'!AY880-'2022 г.'!AY880)</f>
        <v>0</v>
      </c>
      <c r="AZ881" s="71">
        <f>SUM('рабочая 2023 г'!AZ880-'2022 г.'!AZ880)</f>
        <v>0</v>
      </c>
      <c r="BA881" s="71">
        <f>SUM('рабочая 2023 г'!BA880-'2022 г.'!BA880)</f>
        <v>0</v>
      </c>
      <c r="BB881" s="103">
        <f t="shared" si="569"/>
        <v>0</v>
      </c>
      <c r="BC881" s="71">
        <f>SUM('рабочая 2023 г'!BC880-'2022 г.'!BC880)</f>
        <v>0</v>
      </c>
      <c r="BD881" s="71">
        <f>SUM('рабочая 2023 г'!BD880-'2022 г.'!BD880)</f>
        <v>0</v>
      </c>
      <c r="BE881" s="71">
        <f>SUM('рабочая 2023 г'!BE880-'2022 г.'!BE880)</f>
        <v>0</v>
      </c>
      <c r="BF881" s="71">
        <f>SUM('рабочая 2023 г'!BF880-'2022 г.'!BF880)</f>
        <v>0</v>
      </c>
      <c r="BG881" s="71">
        <f>SUM('рабочая 2023 г'!BG880-'2022 г.'!BG880)</f>
        <v>0</v>
      </c>
      <c r="BH881" s="71">
        <f>SUM('рабочая 2023 г'!BH880-'2022 г.'!BH880)</f>
        <v>0</v>
      </c>
      <c r="BI881" s="71">
        <f>SUM('рабочая 2023 г'!BI880-'2022 г.'!BI880)</f>
        <v>0</v>
      </c>
      <c r="BJ881" s="71">
        <f>SUM('рабочая 2023 г'!BJ880-'2022 г.'!BJ880)</f>
        <v>0</v>
      </c>
      <c r="BK881" s="71">
        <f>SUM('рабочая 2023 г'!BK880-'2022 г.'!BK880)</f>
        <v>0</v>
      </c>
      <c r="BL881" s="98">
        <f t="shared" si="604"/>
        <v>0</v>
      </c>
      <c r="BM881" s="71">
        <f>SUM('рабочая 2023 г'!BM880-'2022 г.'!BM880)</f>
        <v>0</v>
      </c>
      <c r="BN881" s="71">
        <f>SUM('рабочая 2023 г'!BN880-'2022 г.'!BN880)</f>
        <v>0</v>
      </c>
      <c r="BO881" s="71">
        <f>SUM('рабочая 2023 г'!BO880-'2022 г.'!BO880)</f>
        <v>0</v>
      </c>
      <c r="BP881" s="71">
        <f>SUM('рабочая 2023 г'!BP880-'2022 г.'!BP880)</f>
        <v>0</v>
      </c>
      <c r="BQ881" s="71"/>
      <c r="BR881" s="71"/>
      <c r="BS881" s="71"/>
      <c r="BT881" s="71"/>
      <c r="BU881" s="71"/>
      <c r="BV881" s="71"/>
      <c r="BW881" s="71"/>
      <c r="BX881" s="71"/>
      <c r="BY881" s="71"/>
      <c r="BZ881" s="71"/>
      <c r="CA881" s="71"/>
      <c r="CB881" s="71"/>
      <c r="CC881" s="71"/>
      <c r="CD881" s="71"/>
      <c r="CE881" s="71"/>
      <c r="CF881" s="71"/>
      <c r="CG881" s="71"/>
      <c r="CH881" s="71"/>
      <c r="CI881" s="71"/>
      <c r="CJ881" s="71"/>
      <c r="CK881" s="71"/>
      <c r="CL881" s="71"/>
      <c r="CM881" s="71"/>
      <c r="CN881" s="71"/>
      <c r="CO881" s="71"/>
      <c r="CP881" s="188">
        <f t="shared" si="608"/>
        <v>0</v>
      </c>
      <c r="CQ881" s="71"/>
      <c r="CR881" s="71"/>
      <c r="CS881" s="71"/>
      <c r="CT881" s="71"/>
      <c r="CU881" s="71"/>
      <c r="CV881" s="71"/>
      <c r="CW881" s="71"/>
      <c r="CX881" s="71"/>
      <c r="CY881" s="71"/>
      <c r="CZ881" s="71"/>
      <c r="DA881" s="71"/>
      <c r="DB881" s="188">
        <f t="shared" si="612"/>
        <v>0</v>
      </c>
      <c r="DC881" s="38">
        <f t="shared" si="605"/>
        <v>0</v>
      </c>
      <c r="DD881" s="71"/>
      <c r="DE881" s="71"/>
      <c r="DF881" s="71"/>
      <c r="DG881" s="188">
        <f t="shared" si="606"/>
        <v>0</v>
      </c>
      <c r="DH881" s="38">
        <f t="shared" si="607"/>
        <v>0</v>
      </c>
      <c r="DI881" s="71"/>
      <c r="DJ881" s="71"/>
      <c r="DK881" s="71"/>
      <c r="DL881" s="71"/>
      <c r="DM881" s="71"/>
      <c r="DN881" s="71"/>
      <c r="DO881" s="71"/>
      <c r="DP881" s="71"/>
      <c r="DQ881" s="71"/>
      <c r="DR881" s="71"/>
      <c r="DS881" s="71"/>
      <c r="DT881" s="71"/>
      <c r="DU881" s="71"/>
      <c r="DV881" s="71"/>
      <c r="DW881" s="71"/>
      <c r="DX881" s="71"/>
      <c r="DY881" s="71"/>
      <c r="DZ881" s="71"/>
      <c r="EA881" s="71"/>
      <c r="EB881" s="71"/>
      <c r="EC881" s="71"/>
      <c r="ED881" s="71"/>
      <c r="EE881" s="71"/>
      <c r="EF881" s="71"/>
      <c r="EG881" s="71"/>
      <c r="EH881" s="71"/>
      <c r="EI881" s="74"/>
      <c r="EJ881" s="74"/>
      <c r="EK881" s="74"/>
      <c r="EL881" s="74"/>
      <c r="EM881" s="74"/>
      <c r="EN881" s="74"/>
      <c r="EO881" s="74"/>
      <c r="EP881" s="74"/>
      <c r="EQ881" s="74"/>
      <c r="ER881" s="74"/>
      <c r="ES881" s="74"/>
      <c r="ET881" s="74"/>
      <c r="EU881" s="74"/>
      <c r="EV881" s="74"/>
      <c r="EW881" s="74"/>
      <c r="EX881" s="74"/>
      <c r="EY881" s="74"/>
      <c r="EZ881" s="74"/>
      <c r="FA881" s="74"/>
      <c r="FB881" s="74"/>
    </row>
    <row r="882" spans="2:158" s="69" customFormat="1">
      <c r="B882" s="116"/>
      <c r="C882" s="77" t="s">
        <v>388</v>
      </c>
      <c r="D882" s="71"/>
      <c r="E882" s="71"/>
      <c r="F882" s="71"/>
      <c r="G882" s="71"/>
      <c r="H882" s="71"/>
      <c r="I882" s="71"/>
      <c r="J882" s="71"/>
      <c r="K882" s="71"/>
      <c r="L882" s="71"/>
      <c r="M882" s="71"/>
      <c r="N882" s="71"/>
      <c r="O882" s="72"/>
      <c r="P882" s="71"/>
      <c r="Q882" s="71"/>
      <c r="R882" s="71"/>
      <c r="S882" s="71"/>
      <c r="T882" s="71"/>
      <c r="U882" s="71"/>
      <c r="V882" s="71"/>
      <c r="W882" s="71"/>
      <c r="X882" s="71"/>
      <c r="Y882" s="71">
        <f>SUM('рабочая 2023 г'!Y881-'2022 г.'!Y881)</f>
        <v>0</v>
      </c>
      <c r="Z882" s="73"/>
      <c r="AA882" s="73"/>
      <c r="AB882" s="73"/>
      <c r="AC882" s="73"/>
      <c r="AD882" s="73"/>
      <c r="AE882" s="73"/>
      <c r="AF882" s="102">
        <f t="shared" si="597"/>
        <v>0</v>
      </c>
      <c r="AG882" s="71">
        <f>SUM('рабочая 2023 г'!AG881-'2022 г.'!AG881)</f>
        <v>0</v>
      </c>
      <c r="AH882" s="71">
        <f>SUM('рабочая 2023 г'!AH881-'2022 г.'!AH881)</f>
        <v>0</v>
      </c>
      <c r="AI882" s="71">
        <f>SUM('рабочая 2023 г'!AI881-'2022 г.'!AI881)</f>
        <v>0</v>
      </c>
      <c r="AJ882" s="71">
        <f>SUM('рабочая 2023 г'!AJ881-'2022 г.'!AJ881)</f>
        <v>0</v>
      </c>
      <c r="AK882" s="71">
        <f>SUM('рабочая 2023 г'!AK881-'2022 г.'!AK881)</f>
        <v>0</v>
      </c>
      <c r="AL882" s="71">
        <f>SUM('рабочая 2023 г'!AL881-'2022 г.'!AL881)</f>
        <v>0</v>
      </c>
      <c r="AM882" s="71">
        <f>SUM('рабочая 2023 г'!AM881-'2022 г.'!AM881)</f>
        <v>0</v>
      </c>
      <c r="AN882" s="71">
        <f>SUM('рабочая 2023 г'!AN881-'2022 г.'!AN881)</f>
        <v>0</v>
      </c>
      <c r="AO882" s="71">
        <f>SUM('рабочая 2023 г'!AO881-'2022 г.'!AO881)</f>
        <v>0</v>
      </c>
      <c r="AP882" s="71">
        <f>SUM('рабочая 2023 г'!AP881-'2022 г.'!AP881)</f>
        <v>0</v>
      </c>
      <c r="AQ882" s="71">
        <f>SUM('рабочая 2023 г'!AQ881-'2022 г.'!AQ881)</f>
        <v>0</v>
      </c>
      <c r="AR882" s="71">
        <f>SUM('рабочая 2023 г'!AR881-'2022 г.'!AR881)</f>
        <v>0</v>
      </c>
      <c r="AS882" s="115">
        <f t="shared" si="637"/>
        <v>0</v>
      </c>
      <c r="AT882" s="71">
        <f>SUM('рабочая 2023 г'!AT881-'2022 г.'!AT881)</f>
        <v>0</v>
      </c>
      <c r="AU882" s="98">
        <f t="shared" si="639"/>
        <v>0</v>
      </c>
      <c r="AV882" s="71">
        <f>SUM('рабочая 2023 г'!AV881-'2022 г.'!AV881)</f>
        <v>0</v>
      </c>
      <c r="AW882" s="71">
        <f>SUM('рабочая 2023 г'!AW881-'2022 г.'!AW881)</f>
        <v>0</v>
      </c>
      <c r="AX882" s="71">
        <f>SUM('рабочая 2023 г'!AX881-'2022 г.'!AX881)</f>
        <v>0</v>
      </c>
      <c r="AY882" s="71">
        <f>SUM('рабочая 2023 г'!AY881-'2022 г.'!AY881)</f>
        <v>0</v>
      </c>
      <c r="AZ882" s="71">
        <f>SUM('рабочая 2023 г'!AZ881-'2022 г.'!AZ881)</f>
        <v>0</v>
      </c>
      <c r="BA882" s="71">
        <f>SUM('рабочая 2023 г'!BA881-'2022 г.'!BA881)</f>
        <v>0</v>
      </c>
      <c r="BB882" s="103">
        <f t="shared" si="569"/>
        <v>0</v>
      </c>
      <c r="BC882" s="71">
        <f>SUM('рабочая 2023 г'!BC881-'2022 г.'!BC881)</f>
        <v>0</v>
      </c>
      <c r="BD882" s="71">
        <f>SUM('рабочая 2023 г'!BD881-'2022 г.'!BD881)</f>
        <v>0</v>
      </c>
      <c r="BE882" s="71">
        <f>SUM('рабочая 2023 г'!BE881-'2022 г.'!BE881)</f>
        <v>0</v>
      </c>
      <c r="BF882" s="71">
        <f>SUM('рабочая 2023 г'!BF881-'2022 г.'!BF881)</f>
        <v>0</v>
      </c>
      <c r="BG882" s="71">
        <f>SUM('рабочая 2023 г'!BG881-'2022 г.'!BG881)</f>
        <v>0</v>
      </c>
      <c r="BH882" s="71">
        <f>SUM('рабочая 2023 г'!BH881-'2022 г.'!BH881)</f>
        <v>0</v>
      </c>
      <c r="BI882" s="71">
        <f>SUM('рабочая 2023 г'!BI881-'2022 г.'!BI881)</f>
        <v>0</v>
      </c>
      <c r="BJ882" s="71">
        <f>SUM('рабочая 2023 г'!BJ881-'2022 г.'!BJ881)</f>
        <v>0</v>
      </c>
      <c r="BK882" s="71">
        <f>SUM('рабочая 2023 г'!BK881-'2022 г.'!BK881)</f>
        <v>0</v>
      </c>
      <c r="BL882" s="98">
        <f t="shared" si="604"/>
        <v>0</v>
      </c>
      <c r="BM882" s="71">
        <f>SUM('рабочая 2023 г'!BM881-'2022 г.'!BM881)</f>
        <v>0</v>
      </c>
      <c r="BN882" s="71">
        <f>SUM('рабочая 2023 г'!BN881-'2022 г.'!BN881)</f>
        <v>0</v>
      </c>
      <c r="BO882" s="71">
        <f>SUM('рабочая 2023 г'!BO881-'2022 г.'!BO881)</f>
        <v>0</v>
      </c>
      <c r="BP882" s="71">
        <f>SUM('рабочая 2023 г'!BP881-'2022 г.'!BP881)</f>
        <v>0</v>
      </c>
      <c r="BQ882" s="71"/>
      <c r="BR882" s="71"/>
      <c r="BS882" s="71"/>
      <c r="BT882" s="71"/>
      <c r="BU882" s="71"/>
      <c r="BV882" s="71"/>
      <c r="BW882" s="71"/>
      <c r="BX882" s="71"/>
      <c r="BY882" s="71"/>
      <c r="BZ882" s="71"/>
      <c r="CA882" s="71"/>
      <c r="CB882" s="71"/>
      <c r="CC882" s="71"/>
      <c r="CD882" s="71"/>
      <c r="CE882" s="71"/>
      <c r="CF882" s="71"/>
      <c r="CG882" s="71"/>
      <c r="CH882" s="71"/>
      <c r="CI882" s="71"/>
      <c r="CJ882" s="71"/>
      <c r="CK882" s="71"/>
      <c r="CL882" s="71"/>
      <c r="CM882" s="71"/>
      <c r="CN882" s="71"/>
      <c r="CO882" s="71"/>
      <c r="CP882" s="188">
        <f t="shared" si="608"/>
        <v>0</v>
      </c>
      <c r="CQ882" s="71"/>
      <c r="CR882" s="71"/>
      <c r="CS882" s="71"/>
      <c r="CT882" s="71"/>
      <c r="CU882" s="71"/>
      <c r="CV882" s="71"/>
      <c r="CW882" s="71"/>
      <c r="CX882" s="71"/>
      <c r="CY882" s="71"/>
      <c r="CZ882" s="71"/>
      <c r="DA882" s="71"/>
      <c r="DB882" s="188">
        <f t="shared" si="612"/>
        <v>0</v>
      </c>
      <c r="DC882" s="38">
        <f t="shared" si="605"/>
        <v>0</v>
      </c>
      <c r="DD882" s="71"/>
      <c r="DE882" s="71"/>
      <c r="DF882" s="71"/>
      <c r="DG882" s="188">
        <f t="shared" si="606"/>
        <v>0</v>
      </c>
      <c r="DH882" s="38">
        <f t="shared" si="607"/>
        <v>0</v>
      </c>
      <c r="DI882" s="71"/>
      <c r="DJ882" s="71"/>
      <c r="DK882" s="71"/>
      <c r="DL882" s="71"/>
      <c r="DM882" s="71"/>
      <c r="DN882" s="71"/>
      <c r="DO882" s="71"/>
      <c r="DP882" s="71"/>
      <c r="DQ882" s="71"/>
      <c r="DR882" s="71"/>
      <c r="DS882" s="71"/>
      <c r="DT882" s="71"/>
      <c r="DU882" s="71"/>
      <c r="DV882" s="71"/>
      <c r="DW882" s="71"/>
      <c r="DX882" s="71"/>
      <c r="DY882" s="71"/>
      <c r="DZ882" s="71"/>
      <c r="EA882" s="71"/>
      <c r="EB882" s="71"/>
      <c r="EC882" s="71"/>
      <c r="ED882" s="71"/>
      <c r="EE882" s="71"/>
      <c r="EF882" s="71"/>
      <c r="EG882" s="71"/>
      <c r="EH882" s="71"/>
      <c r="EI882" s="74"/>
      <c r="EJ882" s="74"/>
      <c r="EK882" s="74"/>
      <c r="EL882" s="74"/>
      <c r="EM882" s="74"/>
      <c r="EN882" s="74"/>
      <c r="EO882" s="74"/>
      <c r="EP882" s="74"/>
      <c r="EQ882" s="74"/>
      <c r="ER882" s="74"/>
      <c r="ES882" s="74"/>
      <c r="ET882" s="74"/>
      <c r="EU882" s="74"/>
      <c r="EV882" s="74"/>
      <c r="EW882" s="74"/>
      <c r="EX882" s="74"/>
      <c r="EY882" s="74"/>
      <c r="EZ882" s="74"/>
      <c r="FA882" s="74"/>
      <c r="FB882" s="74"/>
    </row>
    <row r="883" spans="2:158" s="69" customFormat="1">
      <c r="B883" s="116"/>
      <c r="C883" s="77" t="s">
        <v>389</v>
      </c>
      <c r="D883" s="71"/>
      <c r="E883" s="71"/>
      <c r="F883" s="71"/>
      <c r="G883" s="71"/>
      <c r="H883" s="71"/>
      <c r="I883" s="71"/>
      <c r="J883" s="71"/>
      <c r="K883" s="71"/>
      <c r="L883" s="71"/>
      <c r="M883" s="71"/>
      <c r="N883" s="71"/>
      <c r="O883" s="72"/>
      <c r="P883" s="71"/>
      <c r="Q883" s="71"/>
      <c r="R883" s="71"/>
      <c r="S883" s="71"/>
      <c r="T883" s="71"/>
      <c r="U883" s="71"/>
      <c r="V883" s="71"/>
      <c r="W883" s="71"/>
      <c r="X883" s="71"/>
      <c r="Y883" s="71">
        <f>SUM('рабочая 2023 г'!Y882-'2022 г.'!Y882)</f>
        <v>0</v>
      </c>
      <c r="Z883" s="73"/>
      <c r="AA883" s="73"/>
      <c r="AB883" s="73"/>
      <c r="AC883" s="73"/>
      <c r="AD883" s="73"/>
      <c r="AE883" s="73"/>
      <c r="AF883" s="102">
        <f t="shared" si="597"/>
        <v>0</v>
      </c>
      <c r="AG883" s="71">
        <f>SUM('рабочая 2023 г'!AG882-'2022 г.'!AG882)</f>
        <v>0</v>
      </c>
      <c r="AH883" s="71">
        <f>SUM('рабочая 2023 г'!AH882-'2022 г.'!AH882)</f>
        <v>0</v>
      </c>
      <c r="AI883" s="71">
        <f>SUM('рабочая 2023 г'!AI882-'2022 г.'!AI882)</f>
        <v>0</v>
      </c>
      <c r="AJ883" s="71">
        <f>SUM('рабочая 2023 г'!AJ882-'2022 г.'!AJ882)</f>
        <v>0</v>
      </c>
      <c r="AK883" s="71">
        <f>SUM('рабочая 2023 г'!AK882-'2022 г.'!AK882)</f>
        <v>0</v>
      </c>
      <c r="AL883" s="71">
        <f>SUM('рабочая 2023 г'!AL882-'2022 г.'!AL882)</f>
        <v>0</v>
      </c>
      <c r="AM883" s="71">
        <f>SUM('рабочая 2023 г'!AM882-'2022 г.'!AM882)</f>
        <v>0</v>
      </c>
      <c r="AN883" s="71">
        <f>SUM('рабочая 2023 г'!AN882-'2022 г.'!AN882)</f>
        <v>0</v>
      </c>
      <c r="AO883" s="71">
        <f>SUM('рабочая 2023 г'!AO882-'2022 г.'!AO882)</f>
        <v>0</v>
      </c>
      <c r="AP883" s="71">
        <f>SUM('рабочая 2023 г'!AP882-'2022 г.'!AP882)</f>
        <v>0</v>
      </c>
      <c r="AQ883" s="71">
        <f>SUM('рабочая 2023 г'!AQ882-'2022 г.'!AQ882)</f>
        <v>0</v>
      </c>
      <c r="AR883" s="71">
        <f>SUM('рабочая 2023 г'!AR882-'2022 г.'!AR882)</f>
        <v>0</v>
      </c>
      <c r="AS883" s="115">
        <f t="shared" si="637"/>
        <v>0</v>
      </c>
      <c r="AT883" s="71">
        <f>SUM('рабочая 2023 г'!AT882-'2022 г.'!AT882)</f>
        <v>0</v>
      </c>
      <c r="AU883" s="98">
        <f t="shared" si="639"/>
        <v>0</v>
      </c>
      <c r="AV883" s="71">
        <f>SUM('рабочая 2023 г'!AV882-'2022 г.'!AV882)</f>
        <v>0</v>
      </c>
      <c r="AW883" s="71">
        <f>SUM('рабочая 2023 г'!AW882-'2022 г.'!AW882)</f>
        <v>0</v>
      </c>
      <c r="AX883" s="71">
        <f>SUM('рабочая 2023 г'!AX882-'2022 г.'!AX882)</f>
        <v>0</v>
      </c>
      <c r="AY883" s="71">
        <f>SUM('рабочая 2023 г'!AY882-'2022 г.'!AY882)</f>
        <v>0</v>
      </c>
      <c r="AZ883" s="71">
        <f>SUM('рабочая 2023 г'!AZ882-'2022 г.'!AZ882)</f>
        <v>0</v>
      </c>
      <c r="BA883" s="71">
        <f>SUM('рабочая 2023 г'!BA882-'2022 г.'!BA882)</f>
        <v>0</v>
      </c>
      <c r="BB883" s="103">
        <f t="shared" si="569"/>
        <v>0</v>
      </c>
      <c r="BC883" s="71">
        <f>SUM('рабочая 2023 г'!BC882-'2022 г.'!BC882)</f>
        <v>0</v>
      </c>
      <c r="BD883" s="71">
        <f>SUM('рабочая 2023 г'!BD882-'2022 г.'!BD882)</f>
        <v>0</v>
      </c>
      <c r="BE883" s="71">
        <f>SUM('рабочая 2023 г'!BE882-'2022 г.'!BE882)</f>
        <v>0</v>
      </c>
      <c r="BF883" s="71">
        <f>SUM('рабочая 2023 г'!BF882-'2022 г.'!BF882)</f>
        <v>0</v>
      </c>
      <c r="BG883" s="71">
        <f>SUM('рабочая 2023 г'!BG882-'2022 г.'!BG882)</f>
        <v>0</v>
      </c>
      <c r="BH883" s="71">
        <f>SUM('рабочая 2023 г'!BH882-'2022 г.'!BH882)</f>
        <v>0</v>
      </c>
      <c r="BI883" s="71">
        <f>SUM('рабочая 2023 г'!BI882-'2022 г.'!BI882)</f>
        <v>0</v>
      </c>
      <c r="BJ883" s="71">
        <f>SUM('рабочая 2023 г'!BJ882-'2022 г.'!BJ882)</f>
        <v>0</v>
      </c>
      <c r="BK883" s="71">
        <f>SUM('рабочая 2023 г'!BK882-'2022 г.'!BK882)</f>
        <v>0</v>
      </c>
      <c r="BL883" s="98">
        <f t="shared" si="604"/>
        <v>0</v>
      </c>
      <c r="BM883" s="71">
        <f>SUM('рабочая 2023 г'!BM882-'2022 г.'!BM882)</f>
        <v>0</v>
      </c>
      <c r="BN883" s="71">
        <f>SUM('рабочая 2023 г'!BN882-'2022 г.'!BN882)</f>
        <v>0</v>
      </c>
      <c r="BO883" s="71">
        <f>SUM('рабочая 2023 г'!BO882-'2022 г.'!BO882)</f>
        <v>0</v>
      </c>
      <c r="BP883" s="71">
        <f>SUM('рабочая 2023 г'!BP882-'2022 г.'!BP882)</f>
        <v>0</v>
      </c>
      <c r="BQ883" s="71"/>
      <c r="BR883" s="71"/>
      <c r="BS883" s="71"/>
      <c r="BT883" s="71"/>
      <c r="BU883" s="71"/>
      <c r="BV883" s="71"/>
      <c r="BW883" s="71"/>
      <c r="BX883" s="71"/>
      <c r="BY883" s="71"/>
      <c r="BZ883" s="71"/>
      <c r="CA883" s="71"/>
      <c r="CB883" s="71"/>
      <c r="CC883" s="71"/>
      <c r="CD883" s="71"/>
      <c r="CE883" s="71"/>
      <c r="CF883" s="71"/>
      <c r="CG883" s="71"/>
      <c r="CH883" s="71"/>
      <c r="CI883" s="71"/>
      <c r="CJ883" s="71"/>
      <c r="CK883" s="71"/>
      <c r="CL883" s="71"/>
      <c r="CM883" s="71"/>
      <c r="CN883" s="71"/>
      <c r="CO883" s="71"/>
      <c r="CP883" s="188">
        <f t="shared" si="608"/>
        <v>0</v>
      </c>
      <c r="CQ883" s="71"/>
      <c r="CR883" s="71"/>
      <c r="CS883" s="71"/>
      <c r="CT883" s="71"/>
      <c r="CU883" s="71"/>
      <c r="CV883" s="71"/>
      <c r="CW883" s="71"/>
      <c r="CX883" s="71"/>
      <c r="CY883" s="71"/>
      <c r="CZ883" s="71"/>
      <c r="DA883" s="71"/>
      <c r="DB883" s="188">
        <f t="shared" si="612"/>
        <v>0</v>
      </c>
      <c r="DC883" s="38">
        <f t="shared" si="605"/>
        <v>0</v>
      </c>
      <c r="DD883" s="71"/>
      <c r="DE883" s="71"/>
      <c r="DF883" s="71"/>
      <c r="DG883" s="188">
        <f t="shared" si="606"/>
        <v>0</v>
      </c>
      <c r="DH883" s="38">
        <f t="shared" si="607"/>
        <v>0</v>
      </c>
      <c r="DI883" s="71"/>
      <c r="DJ883" s="71"/>
      <c r="DK883" s="71"/>
      <c r="DL883" s="71"/>
      <c r="DM883" s="71"/>
      <c r="DN883" s="71"/>
      <c r="DO883" s="71"/>
      <c r="DP883" s="71"/>
      <c r="DQ883" s="71"/>
      <c r="DR883" s="71"/>
      <c r="DS883" s="71"/>
      <c r="DT883" s="71"/>
      <c r="DU883" s="71"/>
      <c r="DV883" s="71"/>
      <c r="DW883" s="71"/>
      <c r="DX883" s="71"/>
      <c r="DY883" s="71"/>
      <c r="DZ883" s="71"/>
      <c r="EA883" s="71"/>
      <c r="EB883" s="71"/>
      <c r="EC883" s="71"/>
      <c r="ED883" s="71"/>
      <c r="EE883" s="71"/>
      <c r="EF883" s="71"/>
      <c r="EG883" s="71"/>
      <c r="EH883" s="71"/>
      <c r="EI883" s="74"/>
      <c r="EJ883" s="74"/>
      <c r="EK883" s="74"/>
      <c r="EL883" s="74"/>
      <c r="EM883" s="74"/>
      <c r="EN883" s="74"/>
      <c r="EO883" s="74"/>
      <c r="EP883" s="74"/>
      <c r="EQ883" s="74"/>
      <c r="ER883" s="74"/>
      <c r="ES883" s="74"/>
      <c r="ET883" s="74"/>
      <c r="EU883" s="74"/>
      <c r="EV883" s="74"/>
      <c r="EW883" s="74"/>
      <c r="EX883" s="74"/>
      <c r="EY883" s="74"/>
      <c r="EZ883" s="74"/>
      <c r="FA883" s="74"/>
      <c r="FB883" s="74"/>
    </row>
    <row r="884" spans="2:158" s="69" customFormat="1">
      <c r="B884" s="116"/>
      <c r="C884" s="77" t="s">
        <v>390</v>
      </c>
      <c r="D884" s="71"/>
      <c r="E884" s="71"/>
      <c r="F884" s="71"/>
      <c r="G884" s="71"/>
      <c r="H884" s="71"/>
      <c r="I884" s="71"/>
      <c r="J884" s="71"/>
      <c r="K884" s="71"/>
      <c r="L884" s="71"/>
      <c r="M884" s="71"/>
      <c r="N884" s="71"/>
      <c r="O884" s="72"/>
      <c r="P884" s="71"/>
      <c r="Q884" s="71"/>
      <c r="R884" s="71"/>
      <c r="S884" s="71"/>
      <c r="T884" s="71"/>
      <c r="U884" s="71"/>
      <c r="V884" s="71"/>
      <c r="W884" s="71"/>
      <c r="X884" s="71"/>
      <c r="Y884" s="71">
        <f>SUM('рабочая 2023 г'!Y883-'2022 г.'!Y883)</f>
        <v>0</v>
      </c>
      <c r="Z884" s="73"/>
      <c r="AA884" s="73"/>
      <c r="AB884" s="73"/>
      <c r="AC884" s="73"/>
      <c r="AD884" s="73"/>
      <c r="AE884" s="73"/>
      <c r="AF884" s="102">
        <f t="shared" si="597"/>
        <v>0</v>
      </c>
      <c r="AG884" s="71">
        <f>SUM('рабочая 2023 г'!AG883-'2022 г.'!AG883)</f>
        <v>0</v>
      </c>
      <c r="AH884" s="71">
        <f>SUM('рабочая 2023 г'!AH883-'2022 г.'!AH883)</f>
        <v>0</v>
      </c>
      <c r="AI884" s="71">
        <f>SUM('рабочая 2023 г'!AI883-'2022 г.'!AI883)</f>
        <v>0</v>
      </c>
      <c r="AJ884" s="71">
        <f>SUM('рабочая 2023 г'!AJ883-'2022 г.'!AJ883)</f>
        <v>0</v>
      </c>
      <c r="AK884" s="71">
        <f>SUM('рабочая 2023 г'!AK883-'2022 г.'!AK883)</f>
        <v>0</v>
      </c>
      <c r="AL884" s="71">
        <f>SUM('рабочая 2023 г'!AL883-'2022 г.'!AL883)</f>
        <v>0</v>
      </c>
      <c r="AM884" s="71">
        <f>SUM('рабочая 2023 г'!AM883-'2022 г.'!AM883)</f>
        <v>0</v>
      </c>
      <c r="AN884" s="71">
        <f>SUM('рабочая 2023 г'!AN883-'2022 г.'!AN883)</f>
        <v>0</v>
      </c>
      <c r="AO884" s="71">
        <f>SUM('рабочая 2023 г'!AO883-'2022 г.'!AO883)</f>
        <v>0</v>
      </c>
      <c r="AP884" s="71">
        <f>SUM('рабочая 2023 г'!AP883-'2022 г.'!AP883)</f>
        <v>0</v>
      </c>
      <c r="AQ884" s="71">
        <f>SUM('рабочая 2023 г'!AQ883-'2022 г.'!AQ883)</f>
        <v>0</v>
      </c>
      <c r="AR884" s="71">
        <f>SUM('рабочая 2023 г'!AR883-'2022 г.'!AR883)</f>
        <v>0</v>
      </c>
      <c r="AS884" s="115">
        <f t="shared" si="637"/>
        <v>0</v>
      </c>
      <c r="AT884" s="71">
        <f>SUM('рабочая 2023 г'!AT883-'2022 г.'!AT883)</f>
        <v>0</v>
      </c>
      <c r="AU884" s="98">
        <f t="shared" si="639"/>
        <v>0</v>
      </c>
      <c r="AV884" s="71">
        <f>SUM('рабочая 2023 г'!AV883-'2022 г.'!AV883)</f>
        <v>0</v>
      </c>
      <c r="AW884" s="71">
        <f>SUM('рабочая 2023 г'!AW883-'2022 г.'!AW883)</f>
        <v>0</v>
      </c>
      <c r="AX884" s="71">
        <f>SUM('рабочая 2023 г'!AX883-'2022 г.'!AX883)</f>
        <v>0</v>
      </c>
      <c r="AY884" s="71">
        <f>SUM('рабочая 2023 г'!AY883-'2022 г.'!AY883)</f>
        <v>0</v>
      </c>
      <c r="AZ884" s="71">
        <f>SUM('рабочая 2023 г'!AZ883-'2022 г.'!AZ883)</f>
        <v>0</v>
      </c>
      <c r="BA884" s="71">
        <f>SUM('рабочая 2023 г'!BA883-'2022 г.'!BA883)</f>
        <v>0</v>
      </c>
      <c r="BB884" s="103">
        <f t="shared" si="569"/>
        <v>0</v>
      </c>
      <c r="BC884" s="71">
        <f>SUM('рабочая 2023 г'!BC883-'2022 г.'!BC883)</f>
        <v>0</v>
      </c>
      <c r="BD884" s="71">
        <f>SUM('рабочая 2023 г'!BD883-'2022 г.'!BD883)</f>
        <v>0</v>
      </c>
      <c r="BE884" s="71">
        <f>SUM('рабочая 2023 г'!BE883-'2022 г.'!BE883)</f>
        <v>0</v>
      </c>
      <c r="BF884" s="71">
        <f>SUM('рабочая 2023 г'!BF883-'2022 г.'!BF883)</f>
        <v>0</v>
      </c>
      <c r="BG884" s="71">
        <f>SUM('рабочая 2023 г'!BG883-'2022 г.'!BG883)</f>
        <v>0</v>
      </c>
      <c r="BH884" s="71">
        <f>SUM('рабочая 2023 г'!BH883-'2022 г.'!BH883)</f>
        <v>0</v>
      </c>
      <c r="BI884" s="71">
        <f>SUM('рабочая 2023 г'!BI883-'2022 г.'!BI883)</f>
        <v>0</v>
      </c>
      <c r="BJ884" s="71">
        <f>SUM('рабочая 2023 г'!BJ883-'2022 г.'!BJ883)</f>
        <v>0</v>
      </c>
      <c r="BK884" s="71">
        <f>SUM('рабочая 2023 г'!BK883-'2022 г.'!BK883)</f>
        <v>0</v>
      </c>
      <c r="BL884" s="98">
        <f t="shared" si="604"/>
        <v>0</v>
      </c>
      <c r="BM884" s="71">
        <f>SUM('рабочая 2023 г'!BM883-'2022 г.'!BM883)</f>
        <v>0</v>
      </c>
      <c r="BN884" s="71">
        <f>SUM('рабочая 2023 г'!BN883-'2022 г.'!BN883)</f>
        <v>0</v>
      </c>
      <c r="BO884" s="71">
        <f>SUM('рабочая 2023 г'!BO883-'2022 г.'!BO883)</f>
        <v>0</v>
      </c>
      <c r="BP884" s="71">
        <f>SUM('рабочая 2023 г'!BP883-'2022 г.'!BP883)</f>
        <v>0</v>
      </c>
      <c r="BQ884" s="71"/>
      <c r="BR884" s="71"/>
      <c r="BS884" s="71"/>
      <c r="BT884" s="71"/>
      <c r="BU884" s="71"/>
      <c r="BV884" s="71"/>
      <c r="BW884" s="71"/>
      <c r="BX884" s="71"/>
      <c r="BY884" s="71"/>
      <c r="BZ884" s="71"/>
      <c r="CA884" s="71"/>
      <c r="CB884" s="71"/>
      <c r="CC884" s="71"/>
      <c r="CD884" s="71"/>
      <c r="CE884" s="71"/>
      <c r="CF884" s="71"/>
      <c r="CG884" s="71"/>
      <c r="CH884" s="71"/>
      <c r="CI884" s="71"/>
      <c r="CJ884" s="71"/>
      <c r="CK884" s="71"/>
      <c r="CL884" s="71"/>
      <c r="CM884" s="71"/>
      <c r="CN884" s="71"/>
      <c r="CO884" s="71"/>
      <c r="CP884" s="188">
        <f t="shared" si="608"/>
        <v>0</v>
      </c>
      <c r="CQ884" s="71"/>
      <c r="CR884" s="71"/>
      <c r="CS884" s="71"/>
      <c r="CT884" s="71"/>
      <c r="CU884" s="71"/>
      <c r="CV884" s="71"/>
      <c r="CW884" s="71"/>
      <c r="CX884" s="71"/>
      <c r="CY884" s="71"/>
      <c r="CZ884" s="71"/>
      <c r="DA884" s="71"/>
      <c r="DB884" s="188">
        <f t="shared" si="612"/>
        <v>0</v>
      </c>
      <c r="DC884" s="38">
        <f t="shared" si="605"/>
        <v>0</v>
      </c>
      <c r="DD884" s="71"/>
      <c r="DE884" s="71"/>
      <c r="DF884" s="71"/>
      <c r="DG884" s="188">
        <f t="shared" si="606"/>
        <v>0</v>
      </c>
      <c r="DH884" s="38">
        <f t="shared" si="607"/>
        <v>0</v>
      </c>
      <c r="DI884" s="71"/>
      <c r="DJ884" s="71"/>
      <c r="DK884" s="71"/>
      <c r="DL884" s="71"/>
      <c r="DM884" s="71"/>
      <c r="DN884" s="71"/>
      <c r="DO884" s="71"/>
      <c r="DP884" s="71"/>
      <c r="DQ884" s="71"/>
      <c r="DR884" s="71"/>
      <c r="DS884" s="71"/>
      <c r="DT884" s="71"/>
      <c r="DU884" s="71"/>
      <c r="DV884" s="71"/>
      <c r="DW884" s="71"/>
      <c r="DX884" s="71"/>
      <c r="DY884" s="71"/>
      <c r="DZ884" s="71"/>
      <c r="EA884" s="71"/>
      <c r="EB884" s="71"/>
      <c r="EC884" s="71"/>
      <c r="ED884" s="71"/>
      <c r="EE884" s="71"/>
      <c r="EF884" s="71"/>
      <c r="EG884" s="71"/>
      <c r="EH884" s="71"/>
      <c r="EI884" s="74"/>
      <c r="EJ884" s="74"/>
      <c r="EK884" s="74"/>
      <c r="EL884" s="74"/>
      <c r="EM884" s="74"/>
      <c r="EN884" s="74"/>
      <c r="EO884" s="74"/>
      <c r="EP884" s="74"/>
      <c r="EQ884" s="74"/>
      <c r="ER884" s="74"/>
      <c r="ES884" s="74"/>
      <c r="ET884" s="74"/>
      <c r="EU884" s="74"/>
      <c r="EV884" s="74"/>
      <c r="EW884" s="74"/>
      <c r="EX884" s="74"/>
      <c r="EY884" s="74"/>
      <c r="EZ884" s="74"/>
      <c r="FA884" s="74"/>
      <c r="FB884" s="74"/>
    </row>
    <row r="885" spans="2:158" s="69" customFormat="1">
      <c r="B885" s="116"/>
      <c r="C885" s="77" t="s">
        <v>391</v>
      </c>
      <c r="D885" s="71"/>
      <c r="E885" s="71"/>
      <c r="F885" s="71"/>
      <c r="G885" s="71"/>
      <c r="H885" s="71"/>
      <c r="I885" s="71"/>
      <c r="J885" s="71"/>
      <c r="K885" s="71"/>
      <c r="L885" s="71"/>
      <c r="M885" s="71"/>
      <c r="N885" s="71"/>
      <c r="O885" s="72"/>
      <c r="P885" s="71"/>
      <c r="Q885" s="71"/>
      <c r="R885" s="71"/>
      <c r="S885" s="71"/>
      <c r="T885" s="71"/>
      <c r="U885" s="71"/>
      <c r="V885" s="71"/>
      <c r="W885" s="71"/>
      <c r="X885" s="71"/>
      <c r="Y885" s="71">
        <f>SUM('рабочая 2023 г'!Y884-'2022 г.'!Y884)</f>
        <v>0</v>
      </c>
      <c r="Z885" s="73"/>
      <c r="AA885" s="73"/>
      <c r="AB885" s="73"/>
      <c r="AC885" s="73"/>
      <c r="AD885" s="73"/>
      <c r="AE885" s="73"/>
      <c r="AF885" s="102">
        <f t="shared" si="597"/>
        <v>0</v>
      </c>
      <c r="AG885" s="71">
        <f>SUM('рабочая 2023 г'!AG884-'2022 г.'!AG884)</f>
        <v>0</v>
      </c>
      <c r="AH885" s="71">
        <f>SUM('рабочая 2023 г'!AH884-'2022 г.'!AH884)</f>
        <v>0</v>
      </c>
      <c r="AI885" s="71">
        <f>SUM('рабочая 2023 г'!AI884-'2022 г.'!AI884)</f>
        <v>0</v>
      </c>
      <c r="AJ885" s="71">
        <f>SUM('рабочая 2023 г'!AJ884-'2022 г.'!AJ884)</f>
        <v>0</v>
      </c>
      <c r="AK885" s="71">
        <f>SUM('рабочая 2023 г'!AK884-'2022 г.'!AK884)</f>
        <v>0</v>
      </c>
      <c r="AL885" s="71">
        <f>SUM('рабочая 2023 г'!AL884-'2022 г.'!AL884)</f>
        <v>0</v>
      </c>
      <c r="AM885" s="71">
        <f>SUM('рабочая 2023 г'!AM884-'2022 г.'!AM884)</f>
        <v>0</v>
      </c>
      <c r="AN885" s="71">
        <f>SUM('рабочая 2023 г'!AN884-'2022 г.'!AN884)</f>
        <v>0</v>
      </c>
      <c r="AO885" s="71">
        <f>SUM('рабочая 2023 г'!AO884-'2022 г.'!AO884)</f>
        <v>0</v>
      </c>
      <c r="AP885" s="71">
        <f>SUM('рабочая 2023 г'!AP884-'2022 г.'!AP884)</f>
        <v>0</v>
      </c>
      <c r="AQ885" s="71">
        <f>SUM('рабочая 2023 г'!AQ884-'2022 г.'!AQ884)</f>
        <v>0</v>
      </c>
      <c r="AR885" s="71">
        <f>SUM('рабочая 2023 г'!AR884-'2022 г.'!AR884)</f>
        <v>0</v>
      </c>
      <c r="AS885" s="115">
        <f t="shared" si="637"/>
        <v>0</v>
      </c>
      <c r="AT885" s="71">
        <f>SUM('рабочая 2023 г'!AT884-'2022 г.'!AT884)</f>
        <v>0</v>
      </c>
      <c r="AU885" s="98">
        <f t="shared" si="639"/>
        <v>0</v>
      </c>
      <c r="AV885" s="71">
        <f>SUM('рабочая 2023 г'!AV884-'2022 г.'!AV884)</f>
        <v>0</v>
      </c>
      <c r="AW885" s="71">
        <f>SUM('рабочая 2023 г'!AW884-'2022 г.'!AW884)</f>
        <v>0</v>
      </c>
      <c r="AX885" s="71">
        <f>SUM('рабочая 2023 г'!AX884-'2022 г.'!AX884)</f>
        <v>0</v>
      </c>
      <c r="AY885" s="71">
        <f>SUM('рабочая 2023 г'!AY884-'2022 г.'!AY884)</f>
        <v>0</v>
      </c>
      <c r="AZ885" s="71">
        <f>SUM('рабочая 2023 г'!AZ884-'2022 г.'!AZ884)</f>
        <v>0</v>
      </c>
      <c r="BA885" s="71">
        <f>SUM('рабочая 2023 г'!BA884-'2022 г.'!BA884)</f>
        <v>0</v>
      </c>
      <c r="BB885" s="103">
        <f t="shared" si="569"/>
        <v>0</v>
      </c>
      <c r="BC885" s="71">
        <f>SUM('рабочая 2023 г'!BC884-'2022 г.'!BC884)</f>
        <v>0</v>
      </c>
      <c r="BD885" s="71">
        <f>SUM('рабочая 2023 г'!BD884-'2022 г.'!BD884)</f>
        <v>0</v>
      </c>
      <c r="BE885" s="71">
        <f>SUM('рабочая 2023 г'!BE884-'2022 г.'!BE884)</f>
        <v>0</v>
      </c>
      <c r="BF885" s="71">
        <f>SUM('рабочая 2023 г'!BF884-'2022 г.'!BF884)</f>
        <v>0</v>
      </c>
      <c r="BG885" s="71">
        <f>SUM('рабочая 2023 г'!BG884-'2022 г.'!BG884)</f>
        <v>0</v>
      </c>
      <c r="BH885" s="71">
        <f>SUM('рабочая 2023 г'!BH884-'2022 г.'!BH884)</f>
        <v>0</v>
      </c>
      <c r="BI885" s="71">
        <f>SUM('рабочая 2023 г'!BI884-'2022 г.'!BI884)</f>
        <v>0</v>
      </c>
      <c r="BJ885" s="71">
        <f>SUM('рабочая 2023 г'!BJ884-'2022 г.'!BJ884)</f>
        <v>0</v>
      </c>
      <c r="BK885" s="71">
        <f>SUM('рабочая 2023 г'!BK884-'2022 г.'!BK884)</f>
        <v>0</v>
      </c>
      <c r="BL885" s="98">
        <f t="shared" si="604"/>
        <v>0</v>
      </c>
      <c r="BM885" s="71">
        <f>SUM('рабочая 2023 г'!BM884-'2022 г.'!BM884)</f>
        <v>0</v>
      </c>
      <c r="BN885" s="71">
        <f>SUM('рабочая 2023 г'!BN884-'2022 г.'!BN884)</f>
        <v>0</v>
      </c>
      <c r="BO885" s="71">
        <f>SUM('рабочая 2023 г'!BO884-'2022 г.'!BO884)</f>
        <v>0</v>
      </c>
      <c r="BP885" s="71">
        <f>SUM('рабочая 2023 г'!BP884-'2022 г.'!BP884)</f>
        <v>0</v>
      </c>
      <c r="BQ885" s="71"/>
      <c r="BR885" s="71"/>
      <c r="BS885" s="71"/>
      <c r="BT885" s="71"/>
      <c r="BU885" s="71"/>
      <c r="BV885" s="71"/>
      <c r="BW885" s="71"/>
      <c r="BX885" s="71"/>
      <c r="BY885" s="71"/>
      <c r="BZ885" s="71"/>
      <c r="CA885" s="71"/>
      <c r="CB885" s="71"/>
      <c r="CC885" s="71"/>
      <c r="CD885" s="71"/>
      <c r="CE885" s="71"/>
      <c r="CF885" s="71"/>
      <c r="CG885" s="71"/>
      <c r="CH885" s="71"/>
      <c r="CI885" s="71"/>
      <c r="CJ885" s="71"/>
      <c r="CK885" s="71"/>
      <c r="CL885" s="71"/>
      <c r="CM885" s="71"/>
      <c r="CN885" s="71"/>
      <c r="CO885" s="71"/>
      <c r="CP885" s="188">
        <f t="shared" si="608"/>
        <v>0</v>
      </c>
      <c r="CQ885" s="71"/>
      <c r="CR885" s="71"/>
      <c r="CS885" s="71"/>
      <c r="CT885" s="71"/>
      <c r="CU885" s="71"/>
      <c r="CV885" s="71"/>
      <c r="CW885" s="71"/>
      <c r="CX885" s="71"/>
      <c r="CY885" s="71"/>
      <c r="CZ885" s="71"/>
      <c r="DA885" s="71"/>
      <c r="DB885" s="188">
        <f t="shared" si="612"/>
        <v>0</v>
      </c>
      <c r="DC885" s="38">
        <f t="shared" si="605"/>
        <v>0</v>
      </c>
      <c r="DD885" s="71"/>
      <c r="DE885" s="71"/>
      <c r="DF885" s="71"/>
      <c r="DG885" s="188">
        <f t="shared" si="606"/>
        <v>0</v>
      </c>
      <c r="DH885" s="38">
        <f t="shared" si="607"/>
        <v>0</v>
      </c>
      <c r="DI885" s="71"/>
      <c r="DJ885" s="71"/>
      <c r="DK885" s="71"/>
      <c r="DL885" s="71"/>
      <c r="DM885" s="71"/>
      <c r="DN885" s="71"/>
      <c r="DO885" s="71"/>
      <c r="DP885" s="71"/>
      <c r="DQ885" s="71"/>
      <c r="DR885" s="71"/>
      <c r="DS885" s="71"/>
      <c r="DT885" s="71"/>
      <c r="DU885" s="71"/>
      <c r="DV885" s="71"/>
      <c r="DW885" s="71"/>
      <c r="DX885" s="71"/>
      <c r="DY885" s="71"/>
      <c r="DZ885" s="71"/>
      <c r="EA885" s="71"/>
      <c r="EB885" s="71"/>
      <c r="EC885" s="71"/>
      <c r="ED885" s="71"/>
      <c r="EE885" s="71"/>
      <c r="EF885" s="71"/>
      <c r="EG885" s="71"/>
      <c r="EH885" s="71"/>
      <c r="EI885" s="74"/>
      <c r="EJ885" s="74"/>
      <c r="EK885" s="74"/>
      <c r="EL885" s="74"/>
      <c r="EM885" s="74"/>
      <c r="EN885" s="74"/>
      <c r="EO885" s="74"/>
      <c r="EP885" s="74"/>
      <c r="EQ885" s="74"/>
      <c r="ER885" s="74"/>
      <c r="ES885" s="74"/>
      <c r="ET885" s="74"/>
      <c r="EU885" s="74"/>
      <c r="EV885" s="74"/>
      <c r="EW885" s="74"/>
      <c r="EX885" s="74"/>
      <c r="EY885" s="74"/>
      <c r="EZ885" s="74"/>
      <c r="FA885" s="74"/>
      <c r="FB885" s="74"/>
    </row>
    <row r="886" spans="2:158" s="69" customFormat="1">
      <c r="B886" s="116"/>
      <c r="C886" s="77" t="s">
        <v>392</v>
      </c>
      <c r="D886" s="71"/>
      <c r="E886" s="71"/>
      <c r="F886" s="71"/>
      <c r="G886" s="71"/>
      <c r="H886" s="71"/>
      <c r="I886" s="71"/>
      <c r="J886" s="71"/>
      <c r="K886" s="71"/>
      <c r="L886" s="71"/>
      <c r="M886" s="71"/>
      <c r="N886" s="71"/>
      <c r="O886" s="72"/>
      <c r="P886" s="71"/>
      <c r="Q886" s="71"/>
      <c r="R886" s="71"/>
      <c r="S886" s="71"/>
      <c r="T886" s="71"/>
      <c r="U886" s="71"/>
      <c r="V886" s="71"/>
      <c r="W886" s="71"/>
      <c r="X886" s="71"/>
      <c r="Y886" s="71">
        <f>SUM('рабочая 2023 г'!Y885-'2022 г.'!Y885)</f>
        <v>0</v>
      </c>
      <c r="Z886" s="73"/>
      <c r="AA886" s="73"/>
      <c r="AB886" s="73"/>
      <c r="AC886" s="73"/>
      <c r="AD886" s="73"/>
      <c r="AE886" s="73"/>
      <c r="AF886" s="102">
        <f t="shared" si="597"/>
        <v>0</v>
      </c>
      <c r="AG886" s="71">
        <f>SUM('рабочая 2023 г'!AG885-'2022 г.'!AG885)</f>
        <v>0</v>
      </c>
      <c r="AH886" s="71">
        <f>SUM('рабочая 2023 г'!AH885-'2022 г.'!AH885)</f>
        <v>0</v>
      </c>
      <c r="AI886" s="71">
        <f>SUM('рабочая 2023 г'!AI885-'2022 г.'!AI885)</f>
        <v>0</v>
      </c>
      <c r="AJ886" s="71">
        <f>SUM('рабочая 2023 г'!AJ885-'2022 г.'!AJ885)</f>
        <v>0</v>
      </c>
      <c r="AK886" s="71">
        <f>SUM('рабочая 2023 г'!AK885-'2022 г.'!AK885)</f>
        <v>0</v>
      </c>
      <c r="AL886" s="71">
        <f>SUM('рабочая 2023 г'!AL885-'2022 г.'!AL885)</f>
        <v>0</v>
      </c>
      <c r="AM886" s="71">
        <f>SUM('рабочая 2023 г'!AM885-'2022 г.'!AM885)</f>
        <v>0</v>
      </c>
      <c r="AN886" s="71">
        <f>SUM('рабочая 2023 г'!AN885-'2022 г.'!AN885)</f>
        <v>0</v>
      </c>
      <c r="AO886" s="71">
        <f>SUM('рабочая 2023 г'!AO885-'2022 г.'!AO885)</f>
        <v>0</v>
      </c>
      <c r="AP886" s="71">
        <f>SUM('рабочая 2023 г'!AP885-'2022 г.'!AP885)</f>
        <v>0</v>
      </c>
      <c r="AQ886" s="71">
        <f>SUM('рабочая 2023 г'!AQ885-'2022 г.'!AQ885)</f>
        <v>0</v>
      </c>
      <c r="AR886" s="71">
        <f>SUM('рабочая 2023 г'!AR885-'2022 г.'!AR885)</f>
        <v>0</v>
      </c>
      <c r="AS886" s="115">
        <f t="shared" si="637"/>
        <v>0</v>
      </c>
      <c r="AT886" s="71">
        <f>SUM('рабочая 2023 г'!AT885-'2022 г.'!AT885)</f>
        <v>0</v>
      </c>
      <c r="AU886" s="98">
        <f t="shared" si="639"/>
        <v>0</v>
      </c>
      <c r="AV886" s="71">
        <f>SUM('рабочая 2023 г'!AV885-'2022 г.'!AV885)</f>
        <v>0</v>
      </c>
      <c r="AW886" s="71">
        <f>SUM('рабочая 2023 г'!AW885-'2022 г.'!AW885)</f>
        <v>0</v>
      </c>
      <c r="AX886" s="71">
        <f>SUM('рабочая 2023 г'!AX885-'2022 г.'!AX885)</f>
        <v>0</v>
      </c>
      <c r="AY886" s="71">
        <f>SUM('рабочая 2023 г'!AY885-'2022 г.'!AY885)</f>
        <v>0</v>
      </c>
      <c r="AZ886" s="71">
        <f>SUM('рабочая 2023 г'!AZ885-'2022 г.'!AZ885)</f>
        <v>0</v>
      </c>
      <c r="BA886" s="71">
        <f>SUM('рабочая 2023 г'!BA885-'2022 г.'!BA885)</f>
        <v>0</v>
      </c>
      <c r="BB886" s="103">
        <f t="shared" si="569"/>
        <v>0</v>
      </c>
      <c r="BC886" s="71">
        <f>SUM('рабочая 2023 г'!BC885-'2022 г.'!BC885)</f>
        <v>0</v>
      </c>
      <c r="BD886" s="71">
        <f>SUM('рабочая 2023 г'!BD885-'2022 г.'!BD885)</f>
        <v>0</v>
      </c>
      <c r="BE886" s="71">
        <f>SUM('рабочая 2023 г'!BE885-'2022 г.'!BE885)</f>
        <v>0</v>
      </c>
      <c r="BF886" s="71">
        <f>SUM('рабочая 2023 г'!BF885-'2022 г.'!BF885)</f>
        <v>0</v>
      </c>
      <c r="BG886" s="71">
        <f>SUM('рабочая 2023 г'!BG885-'2022 г.'!BG885)</f>
        <v>0</v>
      </c>
      <c r="BH886" s="71">
        <f>SUM('рабочая 2023 г'!BH885-'2022 г.'!BH885)</f>
        <v>0</v>
      </c>
      <c r="BI886" s="71">
        <f>SUM('рабочая 2023 г'!BI885-'2022 г.'!BI885)</f>
        <v>0</v>
      </c>
      <c r="BJ886" s="71">
        <f>SUM('рабочая 2023 г'!BJ885-'2022 г.'!BJ885)</f>
        <v>0</v>
      </c>
      <c r="BK886" s="71">
        <f>SUM('рабочая 2023 г'!BK885-'2022 г.'!BK885)</f>
        <v>0</v>
      </c>
      <c r="BL886" s="98">
        <f t="shared" si="604"/>
        <v>0</v>
      </c>
      <c r="BM886" s="71">
        <f>SUM('рабочая 2023 г'!BM885-'2022 г.'!BM885)</f>
        <v>0</v>
      </c>
      <c r="BN886" s="71">
        <f>SUM('рабочая 2023 г'!BN885-'2022 г.'!BN885)</f>
        <v>0</v>
      </c>
      <c r="BO886" s="71">
        <f>SUM('рабочая 2023 г'!BO885-'2022 г.'!BO885)</f>
        <v>0</v>
      </c>
      <c r="BP886" s="71">
        <f>SUM('рабочая 2023 г'!BP885-'2022 г.'!BP885)</f>
        <v>0</v>
      </c>
      <c r="BQ886" s="71"/>
      <c r="BR886" s="71"/>
      <c r="BS886" s="71"/>
      <c r="BT886" s="71"/>
      <c r="BU886" s="71"/>
      <c r="BV886" s="71"/>
      <c r="BW886" s="71"/>
      <c r="BX886" s="71"/>
      <c r="BY886" s="71"/>
      <c r="BZ886" s="71"/>
      <c r="CA886" s="71"/>
      <c r="CB886" s="71"/>
      <c r="CC886" s="71"/>
      <c r="CD886" s="71"/>
      <c r="CE886" s="71"/>
      <c r="CF886" s="71"/>
      <c r="CG886" s="71"/>
      <c r="CH886" s="71"/>
      <c r="CI886" s="71"/>
      <c r="CJ886" s="71"/>
      <c r="CK886" s="71"/>
      <c r="CL886" s="71"/>
      <c r="CM886" s="71"/>
      <c r="CN886" s="71"/>
      <c r="CO886" s="71"/>
      <c r="CP886" s="188">
        <f t="shared" si="608"/>
        <v>0</v>
      </c>
      <c r="CQ886" s="71"/>
      <c r="CR886" s="71"/>
      <c r="CS886" s="71"/>
      <c r="CT886" s="71"/>
      <c r="CU886" s="71"/>
      <c r="CV886" s="71"/>
      <c r="CW886" s="71"/>
      <c r="CX886" s="71"/>
      <c r="CY886" s="71"/>
      <c r="CZ886" s="71"/>
      <c r="DA886" s="71"/>
      <c r="DB886" s="188">
        <f t="shared" si="612"/>
        <v>0</v>
      </c>
      <c r="DC886" s="38">
        <f t="shared" si="605"/>
        <v>0</v>
      </c>
      <c r="DD886" s="71"/>
      <c r="DE886" s="71"/>
      <c r="DF886" s="71"/>
      <c r="DG886" s="188">
        <f t="shared" si="606"/>
        <v>0</v>
      </c>
      <c r="DH886" s="38">
        <f t="shared" si="607"/>
        <v>0</v>
      </c>
      <c r="DI886" s="71"/>
      <c r="DJ886" s="71"/>
      <c r="DK886" s="71"/>
      <c r="DL886" s="71"/>
      <c r="DM886" s="71"/>
      <c r="DN886" s="71"/>
      <c r="DO886" s="71"/>
      <c r="DP886" s="71"/>
      <c r="DQ886" s="71"/>
      <c r="DR886" s="71"/>
      <c r="DS886" s="71"/>
      <c r="DT886" s="71"/>
      <c r="DU886" s="71"/>
      <c r="DV886" s="71"/>
      <c r="DW886" s="71"/>
      <c r="DX886" s="71"/>
      <c r="DY886" s="71"/>
      <c r="DZ886" s="71"/>
      <c r="EA886" s="71"/>
      <c r="EB886" s="71"/>
      <c r="EC886" s="71"/>
      <c r="ED886" s="71"/>
      <c r="EE886" s="71"/>
      <c r="EF886" s="71"/>
      <c r="EG886" s="71"/>
      <c r="EH886" s="71"/>
      <c r="EI886" s="74"/>
      <c r="EJ886" s="74"/>
      <c r="EK886" s="74"/>
      <c r="EL886" s="74"/>
      <c r="EM886" s="74"/>
      <c r="EN886" s="74"/>
      <c r="EO886" s="74"/>
      <c r="EP886" s="74"/>
      <c r="EQ886" s="74"/>
      <c r="ER886" s="74"/>
      <c r="ES886" s="74"/>
      <c r="ET886" s="74"/>
      <c r="EU886" s="74"/>
      <c r="EV886" s="74"/>
      <c r="EW886" s="74"/>
      <c r="EX886" s="74"/>
      <c r="EY886" s="74"/>
      <c r="EZ886" s="74"/>
      <c r="FA886" s="74"/>
      <c r="FB886" s="74"/>
    </row>
    <row r="887" spans="2:158" s="69" customFormat="1">
      <c r="B887" s="116"/>
      <c r="C887" s="77" t="s">
        <v>393</v>
      </c>
      <c r="D887" s="71"/>
      <c r="E887" s="71"/>
      <c r="F887" s="71"/>
      <c r="G887" s="71"/>
      <c r="H887" s="71"/>
      <c r="I887" s="71"/>
      <c r="J887" s="71"/>
      <c r="K887" s="71"/>
      <c r="L887" s="71"/>
      <c r="M887" s="71"/>
      <c r="N887" s="71"/>
      <c r="O887" s="72"/>
      <c r="P887" s="71"/>
      <c r="Q887" s="71"/>
      <c r="R887" s="71"/>
      <c r="S887" s="71"/>
      <c r="T887" s="71"/>
      <c r="U887" s="71"/>
      <c r="V887" s="71"/>
      <c r="W887" s="71"/>
      <c r="X887" s="71"/>
      <c r="Y887" s="71">
        <f>SUM('рабочая 2023 г'!Y886-'2022 г.'!Y886)</f>
        <v>0</v>
      </c>
      <c r="Z887" s="73"/>
      <c r="AA887" s="73"/>
      <c r="AB887" s="73"/>
      <c r="AC887" s="73"/>
      <c r="AD887" s="73"/>
      <c r="AE887" s="73"/>
      <c r="AF887" s="102">
        <f t="shared" si="597"/>
        <v>0</v>
      </c>
      <c r="AG887" s="71">
        <f>SUM('рабочая 2023 г'!AG886-'2022 г.'!AG886)</f>
        <v>0</v>
      </c>
      <c r="AH887" s="71">
        <f>SUM('рабочая 2023 г'!AH886-'2022 г.'!AH886)</f>
        <v>0</v>
      </c>
      <c r="AI887" s="71">
        <f>SUM('рабочая 2023 г'!AI886-'2022 г.'!AI886)</f>
        <v>0</v>
      </c>
      <c r="AJ887" s="71">
        <f>SUM('рабочая 2023 г'!AJ886-'2022 г.'!AJ886)</f>
        <v>0</v>
      </c>
      <c r="AK887" s="71">
        <f>SUM('рабочая 2023 г'!AK886-'2022 г.'!AK886)</f>
        <v>0</v>
      </c>
      <c r="AL887" s="71">
        <f>SUM('рабочая 2023 г'!AL886-'2022 г.'!AL886)</f>
        <v>0</v>
      </c>
      <c r="AM887" s="71">
        <f>SUM('рабочая 2023 г'!AM886-'2022 г.'!AM886)</f>
        <v>0</v>
      </c>
      <c r="AN887" s="71">
        <f>SUM('рабочая 2023 г'!AN886-'2022 г.'!AN886)</f>
        <v>0</v>
      </c>
      <c r="AO887" s="71">
        <f>SUM('рабочая 2023 г'!AO886-'2022 г.'!AO886)</f>
        <v>0</v>
      </c>
      <c r="AP887" s="71">
        <f>SUM('рабочая 2023 г'!AP886-'2022 г.'!AP886)</f>
        <v>0</v>
      </c>
      <c r="AQ887" s="71">
        <f>SUM('рабочая 2023 г'!AQ886-'2022 г.'!AQ886)</f>
        <v>0</v>
      </c>
      <c r="AR887" s="71">
        <f>SUM('рабочая 2023 г'!AR886-'2022 г.'!AR886)</f>
        <v>0</v>
      </c>
      <c r="AS887" s="115">
        <f t="shared" si="637"/>
        <v>0</v>
      </c>
      <c r="AT887" s="71">
        <f>SUM('рабочая 2023 г'!AT886-'2022 г.'!AT886)</f>
        <v>0</v>
      </c>
      <c r="AU887" s="98">
        <f t="shared" si="639"/>
        <v>0</v>
      </c>
      <c r="AV887" s="71">
        <f>SUM('рабочая 2023 г'!AV886-'2022 г.'!AV886)</f>
        <v>0</v>
      </c>
      <c r="AW887" s="71">
        <f>SUM('рабочая 2023 г'!AW886-'2022 г.'!AW886)</f>
        <v>0</v>
      </c>
      <c r="AX887" s="71">
        <f>SUM('рабочая 2023 г'!AX886-'2022 г.'!AX886)</f>
        <v>0</v>
      </c>
      <c r="AY887" s="71">
        <f>SUM('рабочая 2023 г'!AY886-'2022 г.'!AY886)</f>
        <v>0</v>
      </c>
      <c r="AZ887" s="71">
        <f>SUM('рабочая 2023 г'!AZ886-'2022 г.'!AZ886)</f>
        <v>0</v>
      </c>
      <c r="BA887" s="71">
        <f>SUM('рабочая 2023 г'!BA886-'2022 г.'!BA886)</f>
        <v>0</v>
      </c>
      <c r="BB887" s="103">
        <f t="shared" si="569"/>
        <v>0</v>
      </c>
      <c r="BC887" s="71">
        <f>SUM('рабочая 2023 г'!BC886-'2022 г.'!BC886)</f>
        <v>0</v>
      </c>
      <c r="BD887" s="71">
        <f>SUM('рабочая 2023 г'!BD886-'2022 г.'!BD886)</f>
        <v>0</v>
      </c>
      <c r="BE887" s="71">
        <f>SUM('рабочая 2023 г'!BE886-'2022 г.'!BE886)</f>
        <v>0</v>
      </c>
      <c r="BF887" s="71">
        <f>SUM('рабочая 2023 г'!BF886-'2022 г.'!BF886)</f>
        <v>0</v>
      </c>
      <c r="BG887" s="71">
        <f>SUM('рабочая 2023 г'!BG886-'2022 г.'!BG886)</f>
        <v>0</v>
      </c>
      <c r="BH887" s="71">
        <f>SUM('рабочая 2023 г'!BH886-'2022 г.'!BH886)</f>
        <v>0</v>
      </c>
      <c r="BI887" s="71">
        <f>SUM('рабочая 2023 г'!BI886-'2022 г.'!BI886)</f>
        <v>0</v>
      </c>
      <c r="BJ887" s="71">
        <f>SUM('рабочая 2023 г'!BJ886-'2022 г.'!BJ886)</f>
        <v>0</v>
      </c>
      <c r="BK887" s="71">
        <f>SUM('рабочая 2023 г'!BK886-'2022 г.'!BK886)</f>
        <v>0</v>
      </c>
      <c r="BL887" s="98">
        <f t="shared" si="604"/>
        <v>0</v>
      </c>
      <c r="BM887" s="71">
        <f>SUM('рабочая 2023 г'!BM886-'2022 г.'!BM886)</f>
        <v>0</v>
      </c>
      <c r="BN887" s="71">
        <f>SUM('рабочая 2023 г'!BN886-'2022 г.'!BN886)</f>
        <v>0</v>
      </c>
      <c r="BO887" s="71">
        <f>SUM('рабочая 2023 г'!BO886-'2022 г.'!BO886)</f>
        <v>0</v>
      </c>
      <c r="BP887" s="71">
        <f>SUM('рабочая 2023 г'!BP886-'2022 г.'!BP886)</f>
        <v>0</v>
      </c>
      <c r="BQ887" s="71"/>
      <c r="BR887" s="71"/>
      <c r="BS887" s="71"/>
      <c r="BT887" s="71"/>
      <c r="BU887" s="71"/>
      <c r="BV887" s="71"/>
      <c r="BW887" s="71"/>
      <c r="BX887" s="71"/>
      <c r="BY887" s="71"/>
      <c r="BZ887" s="71"/>
      <c r="CA887" s="71"/>
      <c r="CB887" s="71"/>
      <c r="CC887" s="71"/>
      <c r="CD887" s="71"/>
      <c r="CE887" s="71"/>
      <c r="CF887" s="71"/>
      <c r="CG887" s="71"/>
      <c r="CH887" s="71"/>
      <c r="CI887" s="71"/>
      <c r="CJ887" s="71"/>
      <c r="CK887" s="71"/>
      <c r="CL887" s="71"/>
      <c r="CM887" s="71"/>
      <c r="CN887" s="71"/>
      <c r="CO887" s="71"/>
      <c r="CP887" s="188">
        <f t="shared" si="608"/>
        <v>0</v>
      </c>
      <c r="CQ887" s="71"/>
      <c r="CR887" s="71"/>
      <c r="CS887" s="71"/>
      <c r="CT887" s="71"/>
      <c r="CU887" s="71"/>
      <c r="CV887" s="71"/>
      <c r="CW887" s="71"/>
      <c r="CX887" s="71"/>
      <c r="CY887" s="71"/>
      <c r="CZ887" s="71"/>
      <c r="DA887" s="71"/>
      <c r="DB887" s="188">
        <f t="shared" si="612"/>
        <v>0</v>
      </c>
      <c r="DC887" s="38">
        <f t="shared" si="605"/>
        <v>0</v>
      </c>
      <c r="DD887" s="71"/>
      <c r="DE887" s="71"/>
      <c r="DF887" s="71"/>
      <c r="DG887" s="188">
        <f t="shared" si="606"/>
        <v>0</v>
      </c>
      <c r="DH887" s="38">
        <f t="shared" si="607"/>
        <v>0</v>
      </c>
      <c r="DI887" s="71"/>
      <c r="DJ887" s="71"/>
      <c r="DK887" s="71"/>
      <c r="DL887" s="71"/>
      <c r="DM887" s="71"/>
      <c r="DN887" s="71"/>
      <c r="DO887" s="71"/>
      <c r="DP887" s="71"/>
      <c r="DQ887" s="71"/>
      <c r="DR887" s="71"/>
      <c r="DS887" s="71"/>
      <c r="DT887" s="71"/>
      <c r="DU887" s="71"/>
      <c r="DV887" s="71"/>
      <c r="DW887" s="71"/>
      <c r="DX887" s="71"/>
      <c r="DY887" s="71"/>
      <c r="DZ887" s="71"/>
      <c r="EA887" s="71"/>
      <c r="EB887" s="71"/>
      <c r="EC887" s="71"/>
      <c r="ED887" s="71"/>
      <c r="EE887" s="71"/>
      <c r="EF887" s="71"/>
      <c r="EG887" s="71"/>
      <c r="EH887" s="71"/>
      <c r="EI887" s="74"/>
      <c r="EJ887" s="74"/>
      <c r="EK887" s="74"/>
      <c r="EL887" s="74"/>
      <c r="EM887" s="74"/>
      <c r="EN887" s="74"/>
      <c r="EO887" s="74"/>
      <c r="EP887" s="74"/>
      <c r="EQ887" s="74"/>
      <c r="ER887" s="74"/>
      <c r="ES887" s="74"/>
      <c r="ET887" s="74"/>
      <c r="EU887" s="74"/>
      <c r="EV887" s="74"/>
      <c r="EW887" s="74"/>
      <c r="EX887" s="74"/>
      <c r="EY887" s="74"/>
      <c r="EZ887" s="74"/>
      <c r="FA887" s="74"/>
      <c r="FB887" s="74"/>
    </row>
    <row r="888" spans="2:158" s="69" customFormat="1">
      <c r="B888" s="116"/>
      <c r="C888" s="77" t="s">
        <v>394</v>
      </c>
      <c r="D888" s="71"/>
      <c r="E888" s="71"/>
      <c r="F888" s="71"/>
      <c r="G888" s="71"/>
      <c r="H888" s="71"/>
      <c r="I888" s="71"/>
      <c r="J888" s="71"/>
      <c r="K888" s="71"/>
      <c r="L888" s="71"/>
      <c r="M888" s="71"/>
      <c r="N888" s="71"/>
      <c r="O888" s="72"/>
      <c r="P888" s="71"/>
      <c r="Q888" s="71"/>
      <c r="R888" s="71"/>
      <c r="S888" s="71"/>
      <c r="T888" s="71"/>
      <c r="U888" s="71"/>
      <c r="V888" s="71"/>
      <c r="W888" s="71"/>
      <c r="X888" s="71"/>
      <c r="Y888" s="71">
        <f>SUM('рабочая 2023 г'!Y887-'2022 г.'!Y887)</f>
        <v>0</v>
      </c>
      <c r="Z888" s="73"/>
      <c r="AA888" s="73"/>
      <c r="AB888" s="73"/>
      <c r="AC888" s="73"/>
      <c r="AD888" s="73"/>
      <c r="AE888" s="73"/>
      <c r="AF888" s="102">
        <f t="shared" si="597"/>
        <v>0</v>
      </c>
      <c r="AG888" s="71">
        <f>SUM('рабочая 2023 г'!AG887-'2022 г.'!AG887)</f>
        <v>0</v>
      </c>
      <c r="AH888" s="71">
        <f>SUM('рабочая 2023 г'!AH887-'2022 г.'!AH887)</f>
        <v>0</v>
      </c>
      <c r="AI888" s="71">
        <f>SUM('рабочая 2023 г'!AI887-'2022 г.'!AI887)</f>
        <v>0</v>
      </c>
      <c r="AJ888" s="71">
        <f>SUM('рабочая 2023 г'!AJ887-'2022 г.'!AJ887)</f>
        <v>0</v>
      </c>
      <c r="AK888" s="71">
        <f>SUM('рабочая 2023 г'!AK887-'2022 г.'!AK887)</f>
        <v>0</v>
      </c>
      <c r="AL888" s="71">
        <f>SUM('рабочая 2023 г'!AL887-'2022 г.'!AL887)</f>
        <v>0</v>
      </c>
      <c r="AM888" s="71">
        <f>SUM('рабочая 2023 г'!AM887-'2022 г.'!AM887)</f>
        <v>0</v>
      </c>
      <c r="AN888" s="71">
        <f>SUM('рабочая 2023 г'!AN887-'2022 г.'!AN887)</f>
        <v>0</v>
      </c>
      <c r="AO888" s="71">
        <f>SUM('рабочая 2023 г'!AO887-'2022 г.'!AO887)</f>
        <v>0</v>
      </c>
      <c r="AP888" s="71">
        <f>SUM('рабочая 2023 г'!AP887-'2022 г.'!AP887)</f>
        <v>0</v>
      </c>
      <c r="AQ888" s="71">
        <f>SUM('рабочая 2023 г'!AQ887-'2022 г.'!AQ887)</f>
        <v>0</v>
      </c>
      <c r="AR888" s="71">
        <f>SUM('рабочая 2023 г'!AR887-'2022 г.'!AR887)</f>
        <v>0</v>
      </c>
      <c r="AS888" s="115">
        <f t="shared" si="637"/>
        <v>0</v>
      </c>
      <c r="AT888" s="71">
        <f>SUM('рабочая 2023 г'!AT887-'2022 г.'!AT887)</f>
        <v>0</v>
      </c>
      <c r="AU888" s="98">
        <f t="shared" si="639"/>
        <v>0</v>
      </c>
      <c r="AV888" s="71">
        <f>SUM('рабочая 2023 г'!AV887-'2022 г.'!AV887)</f>
        <v>0</v>
      </c>
      <c r="AW888" s="71">
        <f>SUM('рабочая 2023 г'!AW887-'2022 г.'!AW887)</f>
        <v>0</v>
      </c>
      <c r="AX888" s="71">
        <f>SUM('рабочая 2023 г'!AX887-'2022 г.'!AX887)</f>
        <v>0</v>
      </c>
      <c r="AY888" s="71">
        <f>SUM('рабочая 2023 г'!AY887-'2022 г.'!AY887)</f>
        <v>0</v>
      </c>
      <c r="AZ888" s="71">
        <f>SUM('рабочая 2023 г'!AZ887-'2022 г.'!AZ887)</f>
        <v>0</v>
      </c>
      <c r="BA888" s="71">
        <f>SUM('рабочая 2023 г'!BA887-'2022 г.'!BA887)</f>
        <v>0</v>
      </c>
      <c r="BB888" s="103">
        <f t="shared" si="569"/>
        <v>0</v>
      </c>
      <c r="BC888" s="71">
        <f>SUM('рабочая 2023 г'!BC887-'2022 г.'!BC887)</f>
        <v>0</v>
      </c>
      <c r="BD888" s="71">
        <f>SUM('рабочая 2023 г'!BD887-'2022 г.'!BD887)</f>
        <v>0</v>
      </c>
      <c r="BE888" s="71">
        <f>SUM('рабочая 2023 г'!BE887-'2022 г.'!BE887)</f>
        <v>0</v>
      </c>
      <c r="BF888" s="71">
        <f>SUM('рабочая 2023 г'!BF887-'2022 г.'!BF887)</f>
        <v>0</v>
      </c>
      <c r="BG888" s="71">
        <f>SUM('рабочая 2023 г'!BG887-'2022 г.'!BG887)</f>
        <v>0</v>
      </c>
      <c r="BH888" s="71">
        <f>SUM('рабочая 2023 г'!BH887-'2022 г.'!BH887)</f>
        <v>0</v>
      </c>
      <c r="BI888" s="71">
        <f>SUM('рабочая 2023 г'!BI887-'2022 г.'!BI887)</f>
        <v>0</v>
      </c>
      <c r="BJ888" s="71">
        <f>SUM('рабочая 2023 г'!BJ887-'2022 г.'!BJ887)</f>
        <v>0</v>
      </c>
      <c r="BK888" s="71">
        <f>SUM('рабочая 2023 г'!BK887-'2022 г.'!BK887)</f>
        <v>0</v>
      </c>
      <c r="BL888" s="98">
        <f t="shared" si="604"/>
        <v>0</v>
      </c>
      <c r="BM888" s="71">
        <f>SUM('рабочая 2023 г'!BM887-'2022 г.'!BM887)</f>
        <v>0</v>
      </c>
      <c r="BN888" s="71">
        <f>SUM('рабочая 2023 г'!BN887-'2022 г.'!BN887)</f>
        <v>0</v>
      </c>
      <c r="BO888" s="71">
        <f>SUM('рабочая 2023 г'!BO887-'2022 г.'!BO887)</f>
        <v>0</v>
      </c>
      <c r="BP888" s="71">
        <f>SUM('рабочая 2023 г'!BP887-'2022 г.'!BP887)</f>
        <v>0</v>
      </c>
      <c r="BQ888" s="71"/>
      <c r="BR888" s="71"/>
      <c r="BS888" s="71"/>
      <c r="BT888" s="71"/>
      <c r="BU888" s="71"/>
      <c r="BV888" s="71"/>
      <c r="BW888" s="71"/>
      <c r="BX888" s="71"/>
      <c r="BY888" s="71"/>
      <c r="BZ888" s="71"/>
      <c r="CA888" s="71"/>
      <c r="CB888" s="71"/>
      <c r="CC888" s="71"/>
      <c r="CD888" s="71"/>
      <c r="CE888" s="71"/>
      <c r="CF888" s="71"/>
      <c r="CG888" s="71"/>
      <c r="CH888" s="71"/>
      <c r="CI888" s="71"/>
      <c r="CJ888" s="71"/>
      <c r="CK888" s="71"/>
      <c r="CL888" s="71"/>
      <c r="CM888" s="71"/>
      <c r="CN888" s="71"/>
      <c r="CO888" s="71"/>
      <c r="CP888" s="188">
        <f t="shared" si="608"/>
        <v>0</v>
      </c>
      <c r="CQ888" s="71"/>
      <c r="CR888" s="71"/>
      <c r="CS888" s="71"/>
      <c r="CT888" s="71"/>
      <c r="CU888" s="71"/>
      <c r="CV888" s="71"/>
      <c r="CW888" s="71"/>
      <c r="CX888" s="71"/>
      <c r="CY888" s="71"/>
      <c r="CZ888" s="71"/>
      <c r="DA888" s="71"/>
      <c r="DB888" s="188">
        <f t="shared" si="612"/>
        <v>0</v>
      </c>
      <c r="DC888" s="38">
        <f t="shared" si="605"/>
        <v>0</v>
      </c>
      <c r="DD888" s="71"/>
      <c r="DE888" s="71"/>
      <c r="DF888" s="71"/>
      <c r="DG888" s="188">
        <f t="shared" si="606"/>
        <v>0</v>
      </c>
      <c r="DH888" s="38">
        <f t="shared" si="607"/>
        <v>0</v>
      </c>
      <c r="DI888" s="71"/>
      <c r="DJ888" s="71"/>
      <c r="DK888" s="71"/>
      <c r="DL888" s="71"/>
      <c r="DM888" s="71"/>
      <c r="DN888" s="71"/>
      <c r="DO888" s="71"/>
      <c r="DP888" s="71"/>
      <c r="DQ888" s="71"/>
      <c r="DR888" s="71"/>
      <c r="DS888" s="71"/>
      <c r="DT888" s="71"/>
      <c r="DU888" s="71"/>
      <c r="DV888" s="71"/>
      <c r="DW888" s="71"/>
      <c r="DX888" s="71"/>
      <c r="DY888" s="71"/>
      <c r="DZ888" s="71"/>
      <c r="EA888" s="71"/>
      <c r="EB888" s="71"/>
      <c r="EC888" s="71"/>
      <c r="ED888" s="71"/>
      <c r="EE888" s="71"/>
      <c r="EF888" s="71"/>
      <c r="EG888" s="71"/>
      <c r="EH888" s="71"/>
      <c r="EI888" s="74"/>
      <c r="EJ888" s="74"/>
      <c r="EK888" s="74"/>
      <c r="EL888" s="74"/>
      <c r="EM888" s="74"/>
      <c r="EN888" s="74"/>
      <c r="EO888" s="74"/>
      <c r="EP888" s="74"/>
      <c r="EQ888" s="74"/>
      <c r="ER888" s="74"/>
      <c r="ES888" s="74"/>
      <c r="ET888" s="74"/>
      <c r="EU888" s="74"/>
      <c r="EV888" s="74"/>
      <c r="EW888" s="74"/>
      <c r="EX888" s="74"/>
      <c r="EY888" s="74"/>
      <c r="EZ888" s="74"/>
      <c r="FA888" s="74"/>
      <c r="FB888" s="74"/>
    </row>
    <row r="889" spans="2:158" s="69" customFormat="1">
      <c r="B889" s="116"/>
      <c r="C889" s="77" t="s">
        <v>395</v>
      </c>
      <c r="D889" s="71"/>
      <c r="E889" s="71"/>
      <c r="F889" s="71"/>
      <c r="G889" s="71"/>
      <c r="H889" s="71"/>
      <c r="I889" s="71"/>
      <c r="J889" s="71"/>
      <c r="K889" s="71"/>
      <c r="L889" s="71"/>
      <c r="M889" s="71"/>
      <c r="N889" s="71"/>
      <c r="O889" s="72"/>
      <c r="P889" s="71"/>
      <c r="Q889" s="71"/>
      <c r="R889" s="71"/>
      <c r="S889" s="71"/>
      <c r="T889" s="71"/>
      <c r="U889" s="71"/>
      <c r="V889" s="71"/>
      <c r="W889" s="71"/>
      <c r="X889" s="71"/>
      <c r="Y889" s="71">
        <f>SUM('рабочая 2023 г'!Y888-'2022 г.'!Y888)</f>
        <v>0</v>
      </c>
      <c r="Z889" s="73"/>
      <c r="AA889" s="73"/>
      <c r="AB889" s="73"/>
      <c r="AC889" s="73"/>
      <c r="AD889" s="73"/>
      <c r="AE889" s="73"/>
      <c r="AF889" s="102">
        <f t="shared" si="597"/>
        <v>0</v>
      </c>
      <c r="AG889" s="71">
        <f>SUM('рабочая 2023 г'!AG888-'2022 г.'!AG888)</f>
        <v>0</v>
      </c>
      <c r="AH889" s="71">
        <f>SUM('рабочая 2023 г'!AH888-'2022 г.'!AH888)</f>
        <v>0</v>
      </c>
      <c r="AI889" s="71">
        <f>SUM('рабочая 2023 г'!AI888-'2022 г.'!AI888)</f>
        <v>0</v>
      </c>
      <c r="AJ889" s="71">
        <f>SUM('рабочая 2023 г'!AJ888-'2022 г.'!AJ888)</f>
        <v>0</v>
      </c>
      <c r="AK889" s="71">
        <f>SUM('рабочая 2023 г'!AK888-'2022 г.'!AK888)</f>
        <v>0</v>
      </c>
      <c r="AL889" s="71">
        <f>SUM('рабочая 2023 г'!AL888-'2022 г.'!AL888)</f>
        <v>0</v>
      </c>
      <c r="AM889" s="71">
        <f>SUM('рабочая 2023 г'!AM888-'2022 г.'!AM888)</f>
        <v>0</v>
      </c>
      <c r="AN889" s="71">
        <f>SUM('рабочая 2023 г'!AN888-'2022 г.'!AN888)</f>
        <v>0</v>
      </c>
      <c r="AO889" s="71">
        <f>SUM('рабочая 2023 г'!AO888-'2022 г.'!AO888)</f>
        <v>0</v>
      </c>
      <c r="AP889" s="71">
        <f>SUM('рабочая 2023 г'!AP888-'2022 г.'!AP888)</f>
        <v>0</v>
      </c>
      <c r="AQ889" s="71">
        <f>SUM('рабочая 2023 г'!AQ888-'2022 г.'!AQ888)</f>
        <v>0</v>
      </c>
      <c r="AR889" s="71">
        <f>SUM('рабочая 2023 г'!AR888-'2022 г.'!AR888)</f>
        <v>0</v>
      </c>
      <c r="AS889" s="115">
        <f t="shared" si="637"/>
        <v>0</v>
      </c>
      <c r="AT889" s="71">
        <f>SUM('рабочая 2023 г'!AT888-'2022 г.'!AT888)</f>
        <v>0</v>
      </c>
      <c r="AU889" s="98">
        <f t="shared" si="639"/>
        <v>0</v>
      </c>
      <c r="AV889" s="71">
        <f>SUM('рабочая 2023 г'!AV888-'2022 г.'!AV888)</f>
        <v>0</v>
      </c>
      <c r="AW889" s="71">
        <f>SUM('рабочая 2023 г'!AW888-'2022 г.'!AW888)</f>
        <v>0</v>
      </c>
      <c r="AX889" s="71">
        <f>SUM('рабочая 2023 г'!AX888-'2022 г.'!AX888)</f>
        <v>0</v>
      </c>
      <c r="AY889" s="71">
        <f>SUM('рабочая 2023 г'!AY888-'2022 г.'!AY888)</f>
        <v>0</v>
      </c>
      <c r="AZ889" s="71">
        <f>SUM('рабочая 2023 г'!AZ888-'2022 г.'!AZ888)</f>
        <v>0</v>
      </c>
      <c r="BA889" s="71">
        <f>SUM('рабочая 2023 г'!BA888-'2022 г.'!BA888)</f>
        <v>0</v>
      </c>
      <c r="BB889" s="103">
        <f t="shared" si="569"/>
        <v>0</v>
      </c>
      <c r="BC889" s="71">
        <f>SUM('рабочая 2023 г'!BC888-'2022 г.'!BC888)</f>
        <v>0</v>
      </c>
      <c r="BD889" s="71">
        <f>SUM('рабочая 2023 г'!BD888-'2022 г.'!BD888)</f>
        <v>0</v>
      </c>
      <c r="BE889" s="71">
        <f>SUM('рабочая 2023 г'!BE888-'2022 г.'!BE888)</f>
        <v>0</v>
      </c>
      <c r="BF889" s="71">
        <f>SUM('рабочая 2023 г'!BF888-'2022 г.'!BF888)</f>
        <v>0</v>
      </c>
      <c r="BG889" s="71">
        <f>SUM('рабочая 2023 г'!BG888-'2022 г.'!BG888)</f>
        <v>0</v>
      </c>
      <c r="BH889" s="71">
        <f>SUM('рабочая 2023 г'!BH888-'2022 г.'!BH888)</f>
        <v>0</v>
      </c>
      <c r="BI889" s="71">
        <f>SUM('рабочая 2023 г'!BI888-'2022 г.'!BI888)</f>
        <v>0</v>
      </c>
      <c r="BJ889" s="71">
        <f>SUM('рабочая 2023 г'!BJ888-'2022 г.'!BJ888)</f>
        <v>0</v>
      </c>
      <c r="BK889" s="71">
        <f>SUM('рабочая 2023 г'!BK888-'2022 г.'!BK888)</f>
        <v>0</v>
      </c>
      <c r="BL889" s="98">
        <f t="shared" si="604"/>
        <v>0</v>
      </c>
      <c r="BM889" s="71">
        <f>SUM('рабочая 2023 г'!BM888-'2022 г.'!BM888)</f>
        <v>0</v>
      </c>
      <c r="BN889" s="71">
        <f>SUM('рабочая 2023 г'!BN888-'2022 г.'!BN888)</f>
        <v>0</v>
      </c>
      <c r="BO889" s="71">
        <f>SUM('рабочая 2023 г'!BO888-'2022 г.'!BO888)</f>
        <v>0</v>
      </c>
      <c r="BP889" s="71">
        <f>SUM('рабочая 2023 г'!BP888-'2022 г.'!BP888)</f>
        <v>0</v>
      </c>
      <c r="BQ889" s="71"/>
      <c r="BR889" s="71"/>
      <c r="BS889" s="71"/>
      <c r="BT889" s="71"/>
      <c r="BU889" s="71"/>
      <c r="BV889" s="71"/>
      <c r="BW889" s="71"/>
      <c r="BX889" s="71"/>
      <c r="BY889" s="71"/>
      <c r="BZ889" s="71"/>
      <c r="CA889" s="71"/>
      <c r="CB889" s="71"/>
      <c r="CC889" s="71"/>
      <c r="CD889" s="71"/>
      <c r="CE889" s="71"/>
      <c r="CF889" s="71"/>
      <c r="CG889" s="71"/>
      <c r="CH889" s="71"/>
      <c r="CI889" s="71"/>
      <c r="CJ889" s="71"/>
      <c r="CK889" s="71"/>
      <c r="CL889" s="71"/>
      <c r="CM889" s="71"/>
      <c r="CN889" s="71"/>
      <c r="CO889" s="71"/>
      <c r="CP889" s="188">
        <f t="shared" si="608"/>
        <v>0</v>
      </c>
      <c r="CQ889" s="71"/>
      <c r="CR889" s="71"/>
      <c r="CS889" s="71"/>
      <c r="CT889" s="71"/>
      <c r="CU889" s="71"/>
      <c r="CV889" s="71"/>
      <c r="CW889" s="71"/>
      <c r="CX889" s="71"/>
      <c r="CY889" s="71"/>
      <c r="CZ889" s="71"/>
      <c r="DA889" s="71"/>
      <c r="DB889" s="188">
        <f t="shared" si="612"/>
        <v>0</v>
      </c>
      <c r="DC889" s="38">
        <f t="shared" si="605"/>
        <v>0</v>
      </c>
      <c r="DD889" s="71"/>
      <c r="DE889" s="71"/>
      <c r="DF889" s="71"/>
      <c r="DG889" s="188">
        <f t="shared" si="606"/>
        <v>0</v>
      </c>
      <c r="DH889" s="38">
        <f t="shared" si="607"/>
        <v>0</v>
      </c>
      <c r="DI889" s="71"/>
      <c r="DJ889" s="71"/>
      <c r="DK889" s="71"/>
      <c r="DL889" s="71"/>
      <c r="DM889" s="71"/>
      <c r="DN889" s="71"/>
      <c r="DO889" s="71"/>
      <c r="DP889" s="71"/>
      <c r="DQ889" s="71"/>
      <c r="DR889" s="71"/>
      <c r="DS889" s="71"/>
      <c r="DT889" s="71"/>
      <c r="DU889" s="71"/>
      <c r="DV889" s="71"/>
      <c r="DW889" s="71"/>
      <c r="DX889" s="71"/>
      <c r="DY889" s="71"/>
      <c r="DZ889" s="71"/>
      <c r="EA889" s="71"/>
      <c r="EB889" s="71"/>
      <c r="EC889" s="71"/>
      <c r="ED889" s="71"/>
      <c r="EE889" s="71"/>
      <c r="EF889" s="71"/>
      <c r="EG889" s="71"/>
      <c r="EH889" s="71"/>
      <c r="EI889" s="74"/>
      <c r="EJ889" s="74"/>
      <c r="EK889" s="74"/>
      <c r="EL889" s="74"/>
      <c r="EM889" s="74"/>
      <c r="EN889" s="74"/>
      <c r="EO889" s="74"/>
      <c r="EP889" s="74"/>
      <c r="EQ889" s="74"/>
      <c r="ER889" s="74"/>
      <c r="ES889" s="74"/>
      <c r="ET889" s="74"/>
      <c r="EU889" s="74"/>
      <c r="EV889" s="74"/>
      <c r="EW889" s="74"/>
      <c r="EX889" s="74"/>
      <c r="EY889" s="74"/>
      <c r="EZ889" s="74"/>
      <c r="FA889" s="74"/>
      <c r="FB889" s="74"/>
    </row>
    <row r="890" spans="2:158" s="69" customFormat="1">
      <c r="B890" s="116"/>
      <c r="C890" s="77" t="s">
        <v>396</v>
      </c>
      <c r="D890" s="71"/>
      <c r="E890" s="71"/>
      <c r="F890" s="71"/>
      <c r="G890" s="71"/>
      <c r="H890" s="71"/>
      <c r="I890" s="71"/>
      <c r="J890" s="71"/>
      <c r="K890" s="71"/>
      <c r="L890" s="71"/>
      <c r="M890" s="71"/>
      <c r="N890" s="71"/>
      <c r="O890" s="72"/>
      <c r="P890" s="71"/>
      <c r="Q890" s="71"/>
      <c r="R890" s="71"/>
      <c r="S890" s="71"/>
      <c r="T890" s="71"/>
      <c r="U890" s="71"/>
      <c r="V890" s="71"/>
      <c r="W890" s="71"/>
      <c r="X890" s="71"/>
      <c r="Y890" s="71">
        <f>SUM('рабочая 2023 г'!Y889-'2022 г.'!Y889)</f>
        <v>0</v>
      </c>
      <c r="Z890" s="73"/>
      <c r="AA890" s="73"/>
      <c r="AB890" s="73"/>
      <c r="AC890" s="73"/>
      <c r="AD890" s="73"/>
      <c r="AE890" s="73"/>
      <c r="AF890" s="102">
        <f t="shared" si="597"/>
        <v>0</v>
      </c>
      <c r="AG890" s="71">
        <f>SUM('рабочая 2023 г'!AG889-'2022 г.'!AG889)</f>
        <v>0</v>
      </c>
      <c r="AH890" s="71">
        <f>SUM('рабочая 2023 г'!AH889-'2022 г.'!AH889)</f>
        <v>0</v>
      </c>
      <c r="AI890" s="71">
        <f>SUM('рабочая 2023 г'!AI889-'2022 г.'!AI889)</f>
        <v>0</v>
      </c>
      <c r="AJ890" s="71">
        <f>SUM('рабочая 2023 г'!AJ889-'2022 г.'!AJ889)</f>
        <v>0</v>
      </c>
      <c r="AK890" s="71">
        <f>SUM('рабочая 2023 г'!AK889-'2022 г.'!AK889)</f>
        <v>0</v>
      </c>
      <c r="AL890" s="71">
        <f>SUM('рабочая 2023 г'!AL889-'2022 г.'!AL889)</f>
        <v>0</v>
      </c>
      <c r="AM890" s="71">
        <f>SUM('рабочая 2023 г'!AM889-'2022 г.'!AM889)</f>
        <v>0</v>
      </c>
      <c r="AN890" s="71">
        <f>SUM('рабочая 2023 г'!AN889-'2022 г.'!AN889)</f>
        <v>0</v>
      </c>
      <c r="AO890" s="71">
        <f>SUM('рабочая 2023 г'!AO889-'2022 г.'!AO889)</f>
        <v>0</v>
      </c>
      <c r="AP890" s="71">
        <f>SUM('рабочая 2023 г'!AP889-'2022 г.'!AP889)</f>
        <v>0</v>
      </c>
      <c r="AQ890" s="71">
        <f>SUM('рабочая 2023 г'!AQ889-'2022 г.'!AQ889)</f>
        <v>0</v>
      </c>
      <c r="AR890" s="71">
        <f>SUM('рабочая 2023 г'!AR889-'2022 г.'!AR889)</f>
        <v>0</v>
      </c>
      <c r="AS890" s="115">
        <f t="shared" si="637"/>
        <v>0</v>
      </c>
      <c r="AT890" s="71">
        <f>SUM('рабочая 2023 г'!AT889-'2022 г.'!AT889)</f>
        <v>0</v>
      </c>
      <c r="AU890" s="98">
        <f t="shared" si="639"/>
        <v>0</v>
      </c>
      <c r="AV890" s="71">
        <f>SUM('рабочая 2023 г'!AV889-'2022 г.'!AV889)</f>
        <v>0</v>
      </c>
      <c r="AW890" s="71">
        <f>SUM('рабочая 2023 г'!AW889-'2022 г.'!AW889)</f>
        <v>0</v>
      </c>
      <c r="AX890" s="71">
        <f>SUM('рабочая 2023 г'!AX889-'2022 г.'!AX889)</f>
        <v>0</v>
      </c>
      <c r="AY890" s="71">
        <f>SUM('рабочая 2023 г'!AY889-'2022 г.'!AY889)</f>
        <v>0</v>
      </c>
      <c r="AZ890" s="71">
        <f>SUM('рабочая 2023 г'!AZ889-'2022 г.'!AZ889)</f>
        <v>0</v>
      </c>
      <c r="BA890" s="71">
        <f>SUM('рабочая 2023 г'!BA889-'2022 г.'!BA889)</f>
        <v>0</v>
      </c>
      <c r="BB890" s="103">
        <f t="shared" si="569"/>
        <v>0</v>
      </c>
      <c r="BC890" s="71">
        <f>SUM('рабочая 2023 г'!BC889-'2022 г.'!BC889)</f>
        <v>0</v>
      </c>
      <c r="BD890" s="71">
        <f>SUM('рабочая 2023 г'!BD889-'2022 г.'!BD889)</f>
        <v>0</v>
      </c>
      <c r="BE890" s="71">
        <f>SUM('рабочая 2023 г'!BE889-'2022 г.'!BE889)</f>
        <v>0</v>
      </c>
      <c r="BF890" s="71">
        <f>SUM('рабочая 2023 г'!BF889-'2022 г.'!BF889)</f>
        <v>0</v>
      </c>
      <c r="BG890" s="71">
        <f>SUM('рабочая 2023 г'!BG889-'2022 г.'!BG889)</f>
        <v>0</v>
      </c>
      <c r="BH890" s="71">
        <f>SUM('рабочая 2023 г'!BH889-'2022 г.'!BH889)</f>
        <v>0</v>
      </c>
      <c r="BI890" s="71">
        <f>SUM('рабочая 2023 г'!BI889-'2022 г.'!BI889)</f>
        <v>0</v>
      </c>
      <c r="BJ890" s="71">
        <f>SUM('рабочая 2023 г'!BJ889-'2022 г.'!BJ889)</f>
        <v>0</v>
      </c>
      <c r="BK890" s="71">
        <f>SUM('рабочая 2023 г'!BK889-'2022 г.'!BK889)</f>
        <v>0</v>
      </c>
      <c r="BL890" s="98">
        <f t="shared" si="604"/>
        <v>0</v>
      </c>
      <c r="BM890" s="71">
        <f>SUM('рабочая 2023 г'!BM889-'2022 г.'!BM889)</f>
        <v>0</v>
      </c>
      <c r="BN890" s="71">
        <f>SUM('рабочая 2023 г'!BN889-'2022 г.'!BN889)</f>
        <v>0</v>
      </c>
      <c r="BO890" s="71">
        <f>SUM('рабочая 2023 г'!BO889-'2022 г.'!BO889)</f>
        <v>0</v>
      </c>
      <c r="BP890" s="71">
        <f>SUM('рабочая 2023 г'!BP889-'2022 г.'!BP889)</f>
        <v>0</v>
      </c>
      <c r="BQ890" s="71"/>
      <c r="BR890" s="71"/>
      <c r="BS890" s="71"/>
      <c r="BT890" s="71"/>
      <c r="BU890" s="71"/>
      <c r="BV890" s="71"/>
      <c r="BW890" s="71"/>
      <c r="BX890" s="71"/>
      <c r="BY890" s="71"/>
      <c r="BZ890" s="71"/>
      <c r="CA890" s="71"/>
      <c r="CB890" s="71"/>
      <c r="CC890" s="71"/>
      <c r="CD890" s="71"/>
      <c r="CE890" s="71"/>
      <c r="CF890" s="71"/>
      <c r="CG890" s="71"/>
      <c r="CH890" s="71"/>
      <c r="CI890" s="71"/>
      <c r="CJ890" s="71"/>
      <c r="CK890" s="71"/>
      <c r="CL890" s="71"/>
      <c r="CM890" s="71"/>
      <c r="CN890" s="71"/>
      <c r="CO890" s="71"/>
      <c r="CP890" s="188">
        <f t="shared" si="608"/>
        <v>0</v>
      </c>
      <c r="CQ890" s="71"/>
      <c r="CR890" s="71"/>
      <c r="CS890" s="71"/>
      <c r="CT890" s="71"/>
      <c r="CU890" s="71"/>
      <c r="CV890" s="71"/>
      <c r="CW890" s="71"/>
      <c r="CX890" s="71"/>
      <c r="CY890" s="71"/>
      <c r="CZ890" s="71"/>
      <c r="DA890" s="71"/>
      <c r="DB890" s="188">
        <f t="shared" si="612"/>
        <v>0</v>
      </c>
      <c r="DC890" s="38">
        <f t="shared" si="605"/>
        <v>0</v>
      </c>
      <c r="DD890" s="71"/>
      <c r="DE890" s="71"/>
      <c r="DF890" s="71"/>
      <c r="DG890" s="188">
        <f t="shared" si="606"/>
        <v>0</v>
      </c>
      <c r="DH890" s="38">
        <f t="shared" si="607"/>
        <v>0</v>
      </c>
      <c r="DI890" s="71"/>
      <c r="DJ890" s="71"/>
      <c r="DK890" s="71"/>
      <c r="DL890" s="71"/>
      <c r="DM890" s="71"/>
      <c r="DN890" s="71"/>
      <c r="DO890" s="71"/>
      <c r="DP890" s="71"/>
      <c r="DQ890" s="71"/>
      <c r="DR890" s="71"/>
      <c r="DS890" s="71"/>
      <c r="DT890" s="71"/>
      <c r="DU890" s="71"/>
      <c r="DV890" s="71"/>
      <c r="DW890" s="71"/>
      <c r="DX890" s="71"/>
      <c r="DY890" s="71"/>
      <c r="DZ890" s="71"/>
      <c r="EA890" s="71"/>
      <c r="EB890" s="71"/>
      <c r="EC890" s="71"/>
      <c r="ED890" s="71"/>
      <c r="EE890" s="71"/>
      <c r="EF890" s="71"/>
      <c r="EG890" s="71"/>
      <c r="EH890" s="71"/>
      <c r="EI890" s="74"/>
      <c r="EJ890" s="74"/>
      <c r="EK890" s="74"/>
      <c r="EL890" s="74"/>
      <c r="EM890" s="74"/>
      <c r="EN890" s="74"/>
      <c r="EO890" s="74"/>
      <c r="EP890" s="74"/>
      <c r="EQ890" s="74"/>
      <c r="ER890" s="74"/>
      <c r="ES890" s="74"/>
      <c r="ET890" s="74"/>
      <c r="EU890" s="74"/>
      <c r="EV890" s="74"/>
      <c r="EW890" s="74"/>
      <c r="EX890" s="74"/>
      <c r="EY890" s="74"/>
      <c r="EZ890" s="74"/>
      <c r="FA890" s="74"/>
      <c r="FB890" s="74"/>
    </row>
    <row r="891" spans="2:158" s="69" customFormat="1">
      <c r="B891" s="116"/>
      <c r="C891" s="77" t="s">
        <v>397</v>
      </c>
      <c r="D891" s="71"/>
      <c r="E891" s="71"/>
      <c r="F891" s="71"/>
      <c r="G891" s="71"/>
      <c r="H891" s="71"/>
      <c r="I891" s="71"/>
      <c r="J891" s="71"/>
      <c r="K891" s="71"/>
      <c r="L891" s="71"/>
      <c r="M891" s="71"/>
      <c r="N891" s="71"/>
      <c r="O891" s="72"/>
      <c r="P891" s="71"/>
      <c r="Q891" s="71"/>
      <c r="R891" s="71"/>
      <c r="S891" s="71"/>
      <c r="T891" s="71"/>
      <c r="U891" s="71"/>
      <c r="V891" s="71"/>
      <c r="W891" s="71"/>
      <c r="X891" s="71"/>
      <c r="Y891" s="71">
        <f>SUM('рабочая 2023 г'!Y890-'2022 г.'!Y890)</f>
        <v>0</v>
      </c>
      <c r="Z891" s="73"/>
      <c r="AA891" s="73"/>
      <c r="AB891" s="73"/>
      <c r="AC891" s="73"/>
      <c r="AD891" s="73"/>
      <c r="AE891" s="73"/>
      <c r="AF891" s="102">
        <f t="shared" si="597"/>
        <v>0</v>
      </c>
      <c r="AG891" s="71">
        <f>SUM('рабочая 2023 г'!AG890-'2022 г.'!AG890)</f>
        <v>0</v>
      </c>
      <c r="AH891" s="71">
        <f>SUM('рабочая 2023 г'!AH890-'2022 г.'!AH890)</f>
        <v>0</v>
      </c>
      <c r="AI891" s="71">
        <f>SUM('рабочая 2023 г'!AI890-'2022 г.'!AI890)</f>
        <v>0</v>
      </c>
      <c r="AJ891" s="71">
        <f>SUM('рабочая 2023 г'!AJ890-'2022 г.'!AJ890)</f>
        <v>0</v>
      </c>
      <c r="AK891" s="71">
        <f>SUM('рабочая 2023 г'!AK890-'2022 г.'!AK890)</f>
        <v>0</v>
      </c>
      <c r="AL891" s="71">
        <f>SUM('рабочая 2023 г'!AL890-'2022 г.'!AL890)</f>
        <v>0</v>
      </c>
      <c r="AM891" s="71">
        <f>SUM('рабочая 2023 г'!AM890-'2022 г.'!AM890)</f>
        <v>0</v>
      </c>
      <c r="AN891" s="71">
        <f>SUM('рабочая 2023 г'!AN890-'2022 г.'!AN890)</f>
        <v>0</v>
      </c>
      <c r="AO891" s="71">
        <f>SUM('рабочая 2023 г'!AO890-'2022 г.'!AO890)</f>
        <v>0</v>
      </c>
      <c r="AP891" s="71">
        <f>SUM('рабочая 2023 г'!AP890-'2022 г.'!AP890)</f>
        <v>0</v>
      </c>
      <c r="AQ891" s="71">
        <f>SUM('рабочая 2023 г'!AQ890-'2022 г.'!AQ890)</f>
        <v>0</v>
      </c>
      <c r="AR891" s="71">
        <f>SUM('рабочая 2023 г'!AR890-'2022 г.'!AR890)</f>
        <v>0</v>
      </c>
      <c r="AS891" s="115">
        <f t="shared" si="637"/>
        <v>0</v>
      </c>
      <c r="AT891" s="71">
        <f>SUM('рабочая 2023 г'!AT890-'2022 г.'!AT890)</f>
        <v>0</v>
      </c>
      <c r="AU891" s="98">
        <f t="shared" si="639"/>
        <v>0</v>
      </c>
      <c r="AV891" s="71">
        <f>SUM('рабочая 2023 г'!AV890-'2022 г.'!AV890)</f>
        <v>0</v>
      </c>
      <c r="AW891" s="71">
        <f>SUM('рабочая 2023 г'!AW890-'2022 г.'!AW890)</f>
        <v>0</v>
      </c>
      <c r="AX891" s="71">
        <f>SUM('рабочая 2023 г'!AX890-'2022 г.'!AX890)</f>
        <v>0</v>
      </c>
      <c r="AY891" s="71">
        <f>SUM('рабочая 2023 г'!AY890-'2022 г.'!AY890)</f>
        <v>0</v>
      </c>
      <c r="AZ891" s="71">
        <f>SUM('рабочая 2023 г'!AZ890-'2022 г.'!AZ890)</f>
        <v>0</v>
      </c>
      <c r="BA891" s="71">
        <f>SUM('рабочая 2023 г'!BA890-'2022 г.'!BA890)</f>
        <v>0</v>
      </c>
      <c r="BB891" s="103">
        <f t="shared" si="569"/>
        <v>0</v>
      </c>
      <c r="BC891" s="71">
        <f>SUM('рабочая 2023 г'!BC890-'2022 г.'!BC890)</f>
        <v>0</v>
      </c>
      <c r="BD891" s="71">
        <f>SUM('рабочая 2023 г'!BD890-'2022 г.'!BD890)</f>
        <v>0</v>
      </c>
      <c r="BE891" s="71">
        <f>SUM('рабочая 2023 г'!BE890-'2022 г.'!BE890)</f>
        <v>0</v>
      </c>
      <c r="BF891" s="71">
        <f>SUM('рабочая 2023 г'!BF890-'2022 г.'!BF890)</f>
        <v>0</v>
      </c>
      <c r="BG891" s="71">
        <f>SUM('рабочая 2023 г'!BG890-'2022 г.'!BG890)</f>
        <v>0</v>
      </c>
      <c r="BH891" s="71">
        <f>SUM('рабочая 2023 г'!BH890-'2022 г.'!BH890)</f>
        <v>0</v>
      </c>
      <c r="BI891" s="71">
        <f>SUM('рабочая 2023 г'!BI890-'2022 г.'!BI890)</f>
        <v>0</v>
      </c>
      <c r="BJ891" s="71">
        <f>SUM('рабочая 2023 г'!BJ890-'2022 г.'!BJ890)</f>
        <v>0</v>
      </c>
      <c r="BK891" s="71">
        <f>SUM('рабочая 2023 г'!BK890-'2022 г.'!BK890)</f>
        <v>0</v>
      </c>
      <c r="BL891" s="98">
        <f t="shared" si="604"/>
        <v>0</v>
      </c>
      <c r="BM891" s="71">
        <f>SUM('рабочая 2023 г'!BM890-'2022 г.'!BM890)</f>
        <v>0</v>
      </c>
      <c r="BN891" s="71">
        <f>SUM('рабочая 2023 г'!BN890-'2022 г.'!BN890)</f>
        <v>0</v>
      </c>
      <c r="BO891" s="71">
        <f>SUM('рабочая 2023 г'!BO890-'2022 г.'!BO890)</f>
        <v>0</v>
      </c>
      <c r="BP891" s="71">
        <f>SUM('рабочая 2023 г'!BP890-'2022 г.'!BP890)</f>
        <v>0</v>
      </c>
      <c r="BQ891" s="71"/>
      <c r="BR891" s="71"/>
      <c r="BS891" s="71"/>
      <c r="BT891" s="71"/>
      <c r="BU891" s="71"/>
      <c r="BV891" s="71"/>
      <c r="BW891" s="71"/>
      <c r="BX891" s="71"/>
      <c r="BY891" s="71"/>
      <c r="BZ891" s="71"/>
      <c r="CA891" s="71"/>
      <c r="CB891" s="71"/>
      <c r="CC891" s="71"/>
      <c r="CD891" s="71"/>
      <c r="CE891" s="71"/>
      <c r="CF891" s="71"/>
      <c r="CG891" s="71"/>
      <c r="CH891" s="71"/>
      <c r="CI891" s="71"/>
      <c r="CJ891" s="71"/>
      <c r="CK891" s="71"/>
      <c r="CL891" s="71"/>
      <c r="CM891" s="71"/>
      <c r="CN891" s="71"/>
      <c r="CO891" s="71"/>
      <c r="CP891" s="188">
        <f t="shared" si="608"/>
        <v>0</v>
      </c>
      <c r="CQ891" s="71"/>
      <c r="CR891" s="71"/>
      <c r="CS891" s="71"/>
      <c r="CT891" s="71"/>
      <c r="CU891" s="71"/>
      <c r="CV891" s="71"/>
      <c r="CW891" s="71"/>
      <c r="CX891" s="71"/>
      <c r="CY891" s="71"/>
      <c r="CZ891" s="71"/>
      <c r="DA891" s="71"/>
      <c r="DB891" s="188">
        <f t="shared" si="612"/>
        <v>0</v>
      </c>
      <c r="DC891" s="38">
        <f t="shared" ref="DC891:DC955" si="640">SUM(CO891,CN891)</f>
        <v>0</v>
      </c>
      <c r="DD891" s="71"/>
      <c r="DE891" s="71"/>
      <c r="DF891" s="71"/>
      <c r="DG891" s="188">
        <f t="shared" ref="DG891:DG955" si="641">SUM(DB891,DF891)</f>
        <v>0</v>
      </c>
      <c r="DH891" s="38">
        <f t="shared" ref="DH891:DH955" si="642">SUM(DC891)</f>
        <v>0</v>
      </c>
      <c r="DI891" s="71"/>
      <c r="DJ891" s="71"/>
      <c r="DK891" s="71"/>
      <c r="DL891" s="71"/>
      <c r="DM891" s="71"/>
      <c r="DN891" s="71"/>
      <c r="DO891" s="71"/>
      <c r="DP891" s="71"/>
      <c r="DQ891" s="71"/>
      <c r="DR891" s="71"/>
      <c r="DS891" s="71"/>
      <c r="DT891" s="71"/>
      <c r="DU891" s="71"/>
      <c r="DV891" s="71"/>
      <c r="DW891" s="71"/>
      <c r="DX891" s="71"/>
      <c r="DY891" s="71"/>
      <c r="DZ891" s="71"/>
      <c r="EA891" s="71"/>
      <c r="EB891" s="71"/>
      <c r="EC891" s="71"/>
      <c r="ED891" s="71"/>
      <c r="EE891" s="71"/>
      <c r="EF891" s="71"/>
      <c r="EG891" s="71"/>
      <c r="EH891" s="71"/>
      <c r="EI891" s="74"/>
      <c r="EJ891" s="74"/>
      <c r="EK891" s="74"/>
      <c r="EL891" s="74"/>
      <c r="EM891" s="74"/>
      <c r="EN891" s="74"/>
      <c r="EO891" s="74"/>
      <c r="EP891" s="74"/>
      <c r="EQ891" s="74"/>
      <c r="ER891" s="74"/>
      <c r="ES891" s="74"/>
      <c r="ET891" s="74"/>
      <c r="EU891" s="74"/>
      <c r="EV891" s="74"/>
      <c r="EW891" s="74"/>
      <c r="EX891" s="74"/>
      <c r="EY891" s="74"/>
      <c r="EZ891" s="74"/>
      <c r="FA891" s="74"/>
      <c r="FB891" s="74"/>
    </row>
    <row r="892" spans="2:158" s="69" customFormat="1">
      <c r="B892" s="116"/>
      <c r="C892" s="77" t="s">
        <v>398</v>
      </c>
      <c r="D892" s="71"/>
      <c r="E892" s="71"/>
      <c r="F892" s="71"/>
      <c r="G892" s="71"/>
      <c r="H892" s="71"/>
      <c r="I892" s="71"/>
      <c r="J892" s="71"/>
      <c r="K892" s="71"/>
      <c r="L892" s="71"/>
      <c r="M892" s="71"/>
      <c r="N892" s="71"/>
      <c r="O892" s="72"/>
      <c r="P892" s="71"/>
      <c r="Q892" s="71"/>
      <c r="R892" s="71"/>
      <c r="S892" s="71"/>
      <c r="T892" s="71"/>
      <c r="U892" s="71"/>
      <c r="V892" s="71"/>
      <c r="W892" s="71"/>
      <c r="X892" s="71"/>
      <c r="Y892" s="71">
        <f>SUM('рабочая 2023 г'!Y891-'2022 г.'!Y891)</f>
        <v>0</v>
      </c>
      <c r="Z892" s="73"/>
      <c r="AA892" s="73"/>
      <c r="AB892" s="73"/>
      <c r="AC892" s="73"/>
      <c r="AD892" s="73"/>
      <c r="AE892" s="73"/>
      <c r="AF892" s="102">
        <f t="shared" si="597"/>
        <v>0</v>
      </c>
      <c r="AG892" s="71">
        <f>SUM('рабочая 2023 г'!AG891-'2022 г.'!AG891)</f>
        <v>0</v>
      </c>
      <c r="AH892" s="71">
        <f>SUM('рабочая 2023 г'!AH891-'2022 г.'!AH891)</f>
        <v>0</v>
      </c>
      <c r="AI892" s="71">
        <f>SUM('рабочая 2023 г'!AI891-'2022 г.'!AI891)</f>
        <v>0</v>
      </c>
      <c r="AJ892" s="71">
        <f>SUM('рабочая 2023 г'!AJ891-'2022 г.'!AJ891)</f>
        <v>0</v>
      </c>
      <c r="AK892" s="71">
        <f>SUM('рабочая 2023 г'!AK891-'2022 г.'!AK891)</f>
        <v>0</v>
      </c>
      <c r="AL892" s="71">
        <f>SUM('рабочая 2023 г'!AL891-'2022 г.'!AL891)</f>
        <v>0</v>
      </c>
      <c r="AM892" s="71">
        <f>SUM('рабочая 2023 г'!AM891-'2022 г.'!AM891)</f>
        <v>0</v>
      </c>
      <c r="AN892" s="71">
        <f>SUM('рабочая 2023 г'!AN891-'2022 г.'!AN891)</f>
        <v>0</v>
      </c>
      <c r="AO892" s="71">
        <f>SUM('рабочая 2023 г'!AO891-'2022 г.'!AO891)</f>
        <v>0</v>
      </c>
      <c r="AP892" s="71">
        <f>SUM('рабочая 2023 г'!AP891-'2022 г.'!AP891)</f>
        <v>0</v>
      </c>
      <c r="AQ892" s="71">
        <f>SUM('рабочая 2023 г'!AQ891-'2022 г.'!AQ891)</f>
        <v>0</v>
      </c>
      <c r="AR892" s="71">
        <f>SUM('рабочая 2023 г'!AR891-'2022 г.'!AR891)</f>
        <v>0</v>
      </c>
      <c r="AS892" s="115">
        <f t="shared" si="637"/>
        <v>0</v>
      </c>
      <c r="AT892" s="71">
        <f>SUM('рабочая 2023 г'!AT891-'2022 г.'!AT891)</f>
        <v>0</v>
      </c>
      <c r="AU892" s="98">
        <f t="shared" si="639"/>
        <v>0</v>
      </c>
      <c r="AV892" s="71">
        <f>SUM('рабочая 2023 г'!AV891-'2022 г.'!AV891)</f>
        <v>0</v>
      </c>
      <c r="AW892" s="71">
        <f>SUM('рабочая 2023 г'!AW891-'2022 г.'!AW891)</f>
        <v>0</v>
      </c>
      <c r="AX892" s="71">
        <f>SUM('рабочая 2023 г'!AX891-'2022 г.'!AX891)</f>
        <v>0</v>
      </c>
      <c r="AY892" s="71">
        <f>SUM('рабочая 2023 г'!AY891-'2022 г.'!AY891)</f>
        <v>0</v>
      </c>
      <c r="AZ892" s="71">
        <f>SUM('рабочая 2023 г'!AZ891-'2022 г.'!AZ891)</f>
        <v>0</v>
      </c>
      <c r="BA892" s="71">
        <f>SUM('рабочая 2023 г'!BA891-'2022 г.'!BA891)</f>
        <v>0</v>
      </c>
      <c r="BB892" s="103">
        <f t="shared" si="569"/>
        <v>0</v>
      </c>
      <c r="BC892" s="71">
        <f>SUM('рабочая 2023 г'!BC891-'2022 г.'!BC891)</f>
        <v>0</v>
      </c>
      <c r="BD892" s="71">
        <f>SUM('рабочая 2023 г'!BD891-'2022 г.'!BD891)</f>
        <v>0</v>
      </c>
      <c r="BE892" s="71">
        <f>SUM('рабочая 2023 г'!BE891-'2022 г.'!BE891)</f>
        <v>0</v>
      </c>
      <c r="BF892" s="71">
        <f>SUM('рабочая 2023 г'!BF891-'2022 г.'!BF891)</f>
        <v>0</v>
      </c>
      <c r="BG892" s="71">
        <f>SUM('рабочая 2023 г'!BG891-'2022 г.'!BG891)</f>
        <v>0</v>
      </c>
      <c r="BH892" s="71">
        <f>SUM('рабочая 2023 г'!BH891-'2022 г.'!BH891)</f>
        <v>0</v>
      </c>
      <c r="BI892" s="71">
        <f>SUM('рабочая 2023 г'!BI891-'2022 г.'!BI891)</f>
        <v>0</v>
      </c>
      <c r="BJ892" s="71">
        <f>SUM('рабочая 2023 г'!BJ891-'2022 г.'!BJ891)</f>
        <v>0</v>
      </c>
      <c r="BK892" s="71">
        <f>SUM('рабочая 2023 г'!BK891-'2022 г.'!BK891)</f>
        <v>0</v>
      </c>
      <c r="BL892" s="98">
        <f t="shared" si="604"/>
        <v>0</v>
      </c>
      <c r="BM892" s="71">
        <f>SUM('рабочая 2023 г'!BM891-'2022 г.'!BM891)</f>
        <v>0</v>
      </c>
      <c r="BN892" s="71">
        <f>SUM('рабочая 2023 г'!BN891-'2022 г.'!BN891)</f>
        <v>0</v>
      </c>
      <c r="BO892" s="71">
        <f>SUM('рабочая 2023 г'!BO891-'2022 г.'!BO891)</f>
        <v>0</v>
      </c>
      <c r="BP892" s="71">
        <f>SUM('рабочая 2023 г'!BP891-'2022 г.'!BP891)</f>
        <v>0</v>
      </c>
      <c r="BQ892" s="71"/>
      <c r="BR892" s="71"/>
      <c r="BS892" s="71"/>
      <c r="BT892" s="71"/>
      <c r="BU892" s="71"/>
      <c r="BV892" s="71"/>
      <c r="BW892" s="71"/>
      <c r="BX892" s="71"/>
      <c r="BY892" s="71"/>
      <c r="BZ892" s="71"/>
      <c r="CA892" s="71"/>
      <c r="CB892" s="71"/>
      <c r="CC892" s="71"/>
      <c r="CD892" s="71"/>
      <c r="CE892" s="71"/>
      <c r="CF892" s="71"/>
      <c r="CG892" s="71"/>
      <c r="CH892" s="71"/>
      <c r="CI892" s="71"/>
      <c r="CJ892" s="71"/>
      <c r="CK892" s="71"/>
      <c r="CL892" s="71"/>
      <c r="CM892" s="71"/>
      <c r="CN892" s="71"/>
      <c r="CO892" s="71"/>
      <c r="CP892" s="188">
        <f t="shared" ref="CP892:CP956" si="643">SUM(CM892,CK892,CO892)</f>
        <v>0</v>
      </c>
      <c r="CQ892" s="71"/>
      <c r="CR892" s="71"/>
      <c r="CS892" s="71"/>
      <c r="CT892" s="71"/>
      <c r="CU892" s="71"/>
      <c r="CV892" s="71"/>
      <c r="CW892" s="71"/>
      <c r="CX892" s="71"/>
      <c r="CY892" s="71"/>
      <c r="CZ892" s="71"/>
      <c r="DA892" s="71"/>
      <c r="DB892" s="188">
        <f t="shared" si="612"/>
        <v>0</v>
      </c>
      <c r="DC892" s="38">
        <f t="shared" si="640"/>
        <v>0</v>
      </c>
      <c r="DD892" s="71"/>
      <c r="DE892" s="71"/>
      <c r="DF892" s="71"/>
      <c r="DG892" s="188">
        <f t="shared" si="641"/>
        <v>0</v>
      </c>
      <c r="DH892" s="38">
        <f t="shared" si="642"/>
        <v>0</v>
      </c>
      <c r="DI892" s="71"/>
      <c r="DJ892" s="71"/>
      <c r="DK892" s="71"/>
      <c r="DL892" s="71"/>
      <c r="DM892" s="71"/>
      <c r="DN892" s="71"/>
      <c r="DO892" s="71"/>
      <c r="DP892" s="71"/>
      <c r="DQ892" s="71"/>
      <c r="DR892" s="71"/>
      <c r="DS892" s="71"/>
      <c r="DT892" s="71"/>
      <c r="DU892" s="71"/>
      <c r="DV892" s="71"/>
      <c r="DW892" s="71"/>
      <c r="DX892" s="71"/>
      <c r="DY892" s="71"/>
      <c r="DZ892" s="71"/>
      <c r="EA892" s="71"/>
      <c r="EB892" s="71"/>
      <c r="EC892" s="71"/>
      <c r="ED892" s="71"/>
      <c r="EE892" s="71"/>
      <c r="EF892" s="71"/>
      <c r="EG892" s="71"/>
      <c r="EH892" s="71"/>
      <c r="EI892" s="74"/>
      <c r="EJ892" s="74"/>
      <c r="EK892" s="74"/>
      <c r="EL892" s="74"/>
      <c r="EM892" s="74"/>
      <c r="EN892" s="74"/>
      <c r="EO892" s="74"/>
      <c r="EP892" s="74"/>
      <c r="EQ892" s="74"/>
      <c r="ER892" s="74"/>
      <c r="ES892" s="74"/>
      <c r="ET892" s="74"/>
      <c r="EU892" s="74"/>
      <c r="EV892" s="74"/>
      <c r="EW892" s="74"/>
      <c r="EX892" s="74"/>
      <c r="EY892" s="74"/>
      <c r="EZ892" s="74"/>
      <c r="FA892" s="74"/>
      <c r="FB892" s="74"/>
    </row>
    <row r="893" spans="2:158" s="78" customFormat="1" ht="18" customHeight="1">
      <c r="B893" s="772" t="s">
        <v>534</v>
      </c>
      <c r="C893" s="723" t="s">
        <v>535</v>
      </c>
      <c r="D893" s="79"/>
      <c r="E893" s="79"/>
      <c r="F893" s="79"/>
      <c r="G893" s="79"/>
      <c r="H893" s="79"/>
      <c r="I893" s="79"/>
      <c r="J893" s="79"/>
      <c r="K893" s="79"/>
      <c r="L893" s="79"/>
      <c r="M893" s="79"/>
      <c r="N893" s="79"/>
      <c r="O893" s="80"/>
      <c r="P893" s="79"/>
      <c r="Q893" s="79"/>
      <c r="R893" s="79"/>
      <c r="S893" s="79"/>
      <c r="T893" s="79"/>
      <c r="U893" s="79"/>
      <c r="V893" s="79"/>
      <c r="W893" s="79"/>
      <c r="X893" s="79"/>
      <c r="Y893" s="81"/>
      <c r="Z893" s="81"/>
      <c r="AA893" s="81"/>
      <c r="AB893" s="81"/>
      <c r="AC893" s="81"/>
      <c r="AD893" s="81"/>
      <c r="AE893" s="81"/>
      <c r="AF893" s="102">
        <f t="shared" ref="AF893:AF956" si="644">SUM(AS893:AU893,AY893,BA893:BB893,BG893:BL893)</f>
        <v>0</v>
      </c>
      <c r="AG893" s="79"/>
      <c r="AH893" s="79"/>
      <c r="AI893" s="79"/>
      <c r="AJ893" s="79"/>
      <c r="AK893" s="79"/>
      <c r="AL893" s="79"/>
      <c r="AM893" s="79"/>
      <c r="AN893" s="79"/>
      <c r="AO893" s="79"/>
      <c r="AP893" s="79"/>
      <c r="AQ893" s="79"/>
      <c r="AR893" s="79"/>
      <c r="AS893" s="115">
        <f t="shared" si="637"/>
        <v>0</v>
      </c>
      <c r="AT893" s="79"/>
      <c r="AU893" s="81"/>
      <c r="AV893" s="79"/>
      <c r="AW893" s="79"/>
      <c r="AX893" s="79"/>
      <c r="AY893" s="79"/>
      <c r="AZ893" s="79"/>
      <c r="BA893" s="79"/>
      <c r="BB893" s="110">
        <f t="shared" si="569"/>
        <v>0</v>
      </c>
      <c r="BC893" s="79"/>
      <c r="BD893" s="79"/>
      <c r="BE893" s="79"/>
      <c r="BF893" s="79"/>
      <c r="BG893" s="79"/>
      <c r="BH893" s="79"/>
      <c r="BI893" s="79"/>
      <c r="BJ893" s="79"/>
      <c r="BK893" s="79"/>
      <c r="BL893" s="81">
        <f t="shared" si="604"/>
        <v>0</v>
      </c>
      <c r="BM893" s="79"/>
      <c r="BN893" s="79"/>
      <c r="BO893" s="79"/>
      <c r="BP893" s="79"/>
      <c r="BQ893" s="79"/>
      <c r="BR893" s="79"/>
      <c r="BS893" s="79"/>
      <c r="BT893" s="79"/>
      <c r="BU893" s="79"/>
      <c r="BV893" s="79"/>
      <c r="BW893" s="79"/>
      <c r="BX893" s="79"/>
      <c r="BY893" s="79"/>
      <c r="BZ893" s="79"/>
      <c r="CA893" s="79"/>
      <c r="CB893" s="79"/>
      <c r="CC893" s="79"/>
      <c r="CD893" s="79"/>
      <c r="CE893" s="79"/>
      <c r="CF893" s="79"/>
      <c r="CG893" s="79"/>
      <c r="CH893" s="79"/>
      <c r="CI893" s="79"/>
      <c r="CJ893" s="79"/>
      <c r="CK893" s="79"/>
      <c r="CL893" s="79"/>
      <c r="CM893" s="79"/>
      <c r="CN893" s="79"/>
      <c r="CO893" s="79"/>
      <c r="CP893" s="188">
        <f t="shared" si="643"/>
        <v>0</v>
      </c>
      <c r="CQ893" s="79"/>
      <c r="CR893" s="79"/>
      <c r="CS893" s="79"/>
      <c r="CT893" s="79"/>
      <c r="CU893" s="79"/>
      <c r="CV893" s="79"/>
      <c r="CW893" s="79"/>
      <c r="CX893" s="79"/>
      <c r="CY893" s="79"/>
      <c r="CZ893" s="79"/>
      <c r="DA893" s="79"/>
      <c r="DB893" s="188">
        <f t="shared" ref="DB893:DB957" si="645">SUM(CP893,CQ893)</f>
        <v>0</v>
      </c>
      <c r="DC893" s="38">
        <f t="shared" si="640"/>
        <v>0</v>
      </c>
      <c r="DD893" s="79"/>
      <c r="DE893" s="79"/>
      <c r="DF893" s="79"/>
      <c r="DG893" s="188">
        <f t="shared" si="641"/>
        <v>0</v>
      </c>
      <c r="DH893" s="38">
        <f t="shared" si="642"/>
        <v>0</v>
      </c>
      <c r="DI893" s="79"/>
      <c r="DJ893" s="79"/>
      <c r="DK893" s="79"/>
      <c r="DL893" s="79"/>
      <c r="DM893" s="79"/>
      <c r="DN893" s="79"/>
      <c r="DO893" s="79"/>
      <c r="DP893" s="79"/>
      <c r="DQ893" s="79"/>
      <c r="DR893" s="79"/>
      <c r="DS893" s="79"/>
      <c r="DT893" s="79"/>
      <c r="DU893" s="79"/>
      <c r="DV893" s="79"/>
      <c r="DW893" s="79"/>
      <c r="DX893" s="79"/>
      <c r="DY893" s="79"/>
      <c r="DZ893" s="79"/>
      <c r="EA893" s="79"/>
      <c r="EB893" s="79"/>
      <c r="EC893" s="79"/>
      <c r="ED893" s="79"/>
      <c r="EE893" s="79"/>
      <c r="EF893" s="79"/>
      <c r="EG893" s="79"/>
      <c r="EH893" s="79"/>
      <c r="EI893" s="82"/>
      <c r="EJ893" s="82"/>
      <c r="EK893" s="82"/>
      <c r="EL893" s="82"/>
      <c r="EM893" s="82"/>
      <c r="EN893" s="82"/>
      <c r="EO893" s="82"/>
      <c r="EP893" s="82"/>
      <c r="EQ893" s="82"/>
      <c r="ER893" s="82"/>
      <c r="ES893" s="82"/>
      <c r="ET893" s="82"/>
      <c r="EU893" s="82"/>
      <c r="EV893" s="82"/>
      <c r="EW893" s="82"/>
      <c r="EX893" s="82"/>
      <c r="EY893" s="82"/>
      <c r="EZ893" s="82"/>
      <c r="FA893" s="82"/>
      <c r="FB893" s="82"/>
    </row>
    <row r="894" spans="2:158" s="78" customFormat="1">
      <c r="B894" s="773"/>
      <c r="C894" s="724"/>
      <c r="D894" s="79"/>
      <c r="E894" s="79"/>
      <c r="F894" s="79"/>
      <c r="G894" s="79"/>
      <c r="H894" s="79"/>
      <c r="I894" s="79"/>
      <c r="J894" s="79"/>
      <c r="K894" s="79"/>
      <c r="L894" s="79"/>
      <c r="M894" s="79"/>
      <c r="N894" s="79"/>
      <c r="O894" s="80"/>
      <c r="P894" s="79"/>
      <c r="Q894" s="79"/>
      <c r="R894" s="79"/>
      <c r="S894" s="79"/>
      <c r="T894" s="79"/>
      <c r="U894" s="79"/>
      <c r="V894" s="79"/>
      <c r="W894" s="79"/>
      <c r="X894" s="79"/>
      <c r="Y894" s="81">
        <f>SUM(Y895:Y908)</f>
        <v>0</v>
      </c>
      <c r="Z894" s="81"/>
      <c r="AA894" s="81"/>
      <c r="AB894" s="81"/>
      <c r="AC894" s="81"/>
      <c r="AD894" s="81"/>
      <c r="AE894" s="81"/>
      <c r="AF894" s="102">
        <f t="shared" si="644"/>
        <v>4</v>
      </c>
      <c r="AG894" s="81">
        <f t="shared" ref="AG894:AR894" si="646">SUM(AG895:AG908)</f>
        <v>0</v>
      </c>
      <c r="AH894" s="81">
        <f t="shared" si="646"/>
        <v>0</v>
      </c>
      <c r="AI894" s="81">
        <f t="shared" si="646"/>
        <v>0</v>
      </c>
      <c r="AJ894" s="81">
        <f t="shared" si="646"/>
        <v>0</v>
      </c>
      <c r="AK894" s="81">
        <f t="shared" si="646"/>
        <v>0</v>
      </c>
      <c r="AL894" s="81">
        <f t="shared" si="646"/>
        <v>0</v>
      </c>
      <c r="AM894" s="81">
        <f t="shared" si="646"/>
        <v>0</v>
      </c>
      <c r="AN894" s="81">
        <f t="shared" si="646"/>
        <v>0</v>
      </c>
      <c r="AO894" s="81">
        <f t="shared" si="646"/>
        <v>0</v>
      </c>
      <c r="AP894" s="81">
        <f t="shared" si="646"/>
        <v>0</v>
      </c>
      <c r="AQ894" s="81">
        <f t="shared" si="646"/>
        <v>0</v>
      </c>
      <c r="AR894" s="81">
        <f t="shared" si="646"/>
        <v>0</v>
      </c>
      <c r="AS894" s="115">
        <f t="shared" si="637"/>
        <v>0</v>
      </c>
      <c r="AT894" s="81">
        <f t="shared" ref="AT894:BP894" si="647">SUM(AT895:AT908)</f>
        <v>0</v>
      </c>
      <c r="AU894" s="81">
        <f t="shared" si="647"/>
        <v>0</v>
      </c>
      <c r="AV894" s="81">
        <f t="shared" si="647"/>
        <v>0</v>
      </c>
      <c r="AW894" s="81">
        <f t="shared" si="647"/>
        <v>0</v>
      </c>
      <c r="AX894" s="81">
        <f t="shared" si="647"/>
        <v>0</v>
      </c>
      <c r="AY894" s="81">
        <f t="shared" si="647"/>
        <v>0</v>
      </c>
      <c r="AZ894" s="81">
        <f t="shared" si="647"/>
        <v>0</v>
      </c>
      <c r="BA894" s="81">
        <f t="shared" si="647"/>
        <v>0</v>
      </c>
      <c r="BB894" s="103">
        <f t="shared" si="569"/>
        <v>0</v>
      </c>
      <c r="BC894" s="81">
        <f t="shared" si="647"/>
        <v>0</v>
      </c>
      <c r="BD894" s="81">
        <f t="shared" si="647"/>
        <v>0</v>
      </c>
      <c r="BE894" s="81">
        <f t="shared" si="647"/>
        <v>0</v>
      </c>
      <c r="BF894" s="81">
        <f t="shared" si="647"/>
        <v>0</v>
      </c>
      <c r="BG894" s="81">
        <f t="shared" si="647"/>
        <v>0</v>
      </c>
      <c r="BH894" s="81">
        <f t="shared" si="647"/>
        <v>0</v>
      </c>
      <c r="BI894" s="81">
        <f t="shared" si="647"/>
        <v>0</v>
      </c>
      <c r="BJ894" s="81">
        <f t="shared" si="647"/>
        <v>0</v>
      </c>
      <c r="BK894" s="81">
        <f t="shared" si="647"/>
        <v>0</v>
      </c>
      <c r="BL894" s="98">
        <f t="shared" si="604"/>
        <v>4</v>
      </c>
      <c r="BM894" s="81">
        <f t="shared" si="647"/>
        <v>0</v>
      </c>
      <c r="BN894" s="81">
        <f t="shared" si="647"/>
        <v>0</v>
      </c>
      <c r="BO894" s="81">
        <f t="shared" si="647"/>
        <v>0</v>
      </c>
      <c r="BP894" s="81">
        <f t="shared" si="647"/>
        <v>4</v>
      </c>
      <c r="BQ894" s="71">
        <f>SUM(AT894,AU894,AY894,BA894,BB894,BG894,BH894,BI894,BJ894,BK894,BL894)</f>
        <v>4</v>
      </c>
      <c r="BR894" s="79"/>
      <c r="BS894" s="79"/>
      <c r="BT894" s="79"/>
      <c r="BU894" s="79"/>
      <c r="BV894" s="79"/>
      <c r="BW894" s="79"/>
      <c r="BX894" s="79"/>
      <c r="BY894" s="79"/>
      <c r="BZ894" s="79"/>
      <c r="CA894" s="79"/>
      <c r="CB894" s="79"/>
      <c r="CC894" s="79"/>
      <c r="CD894" s="79"/>
      <c r="CE894" s="79"/>
      <c r="CF894" s="79"/>
      <c r="CG894" s="79"/>
      <c r="CH894" s="79"/>
      <c r="CI894" s="79"/>
      <c r="CJ894" s="79"/>
      <c r="CK894" s="79"/>
      <c r="CL894" s="79"/>
      <c r="CM894" s="79"/>
      <c r="CN894" s="79"/>
      <c r="CO894" s="79"/>
      <c r="CP894" s="188">
        <f t="shared" si="643"/>
        <v>0</v>
      </c>
      <c r="CQ894" s="79"/>
      <c r="CR894" s="79"/>
      <c r="CS894" s="79"/>
      <c r="CT894" s="79"/>
      <c r="CU894" s="79"/>
      <c r="CV894" s="79"/>
      <c r="CW894" s="79"/>
      <c r="CX894" s="79"/>
      <c r="CY894" s="79"/>
      <c r="CZ894" s="79"/>
      <c r="DA894" s="79"/>
      <c r="DB894" s="188">
        <f t="shared" si="645"/>
        <v>0</v>
      </c>
      <c r="DC894" s="38">
        <f t="shared" si="640"/>
        <v>0</v>
      </c>
      <c r="DD894" s="79"/>
      <c r="DE894" s="79"/>
      <c r="DF894" s="79"/>
      <c r="DG894" s="188">
        <f t="shared" si="641"/>
        <v>0</v>
      </c>
      <c r="DH894" s="38">
        <f t="shared" si="642"/>
        <v>0</v>
      </c>
      <c r="DI894" s="79"/>
      <c r="DJ894" s="79"/>
      <c r="DK894" s="79"/>
      <c r="DL894" s="79"/>
      <c r="DM894" s="79"/>
      <c r="DN894" s="79"/>
      <c r="DO894" s="79"/>
      <c r="DP894" s="79"/>
      <c r="DQ894" s="79"/>
      <c r="DR894" s="79"/>
      <c r="DS894" s="79"/>
      <c r="DT894" s="79"/>
      <c r="DU894" s="79"/>
      <c r="DV894" s="79"/>
      <c r="DW894" s="79"/>
      <c r="DX894" s="79"/>
      <c r="DY894" s="79"/>
      <c r="DZ894" s="79"/>
      <c r="EA894" s="79"/>
      <c r="EB894" s="79"/>
      <c r="EC894" s="79"/>
      <c r="ED894" s="79"/>
      <c r="EE894" s="79"/>
      <c r="EF894" s="79"/>
      <c r="EG894" s="79"/>
      <c r="EH894" s="79"/>
      <c r="EI894" s="82"/>
      <c r="EJ894" s="82"/>
      <c r="EK894" s="82"/>
      <c r="EL894" s="82"/>
      <c r="EM894" s="82"/>
      <c r="EN894" s="82"/>
      <c r="EO894" s="82"/>
      <c r="EP894" s="82"/>
      <c r="EQ894" s="82"/>
      <c r="ER894" s="82"/>
      <c r="ES894" s="82"/>
      <c r="ET894" s="82"/>
      <c r="EU894" s="82"/>
      <c r="EV894" s="82"/>
      <c r="EW894" s="82"/>
      <c r="EX894" s="82"/>
      <c r="EY894" s="82"/>
      <c r="EZ894" s="82"/>
      <c r="FA894" s="82"/>
      <c r="FB894" s="82"/>
    </row>
    <row r="895" spans="2:158" s="69" customFormat="1">
      <c r="B895" s="116"/>
      <c r="C895" s="77" t="s">
        <v>385</v>
      </c>
      <c r="D895" s="71"/>
      <c r="E895" s="71"/>
      <c r="F895" s="71"/>
      <c r="G895" s="71"/>
      <c r="H895" s="71"/>
      <c r="I895" s="71"/>
      <c r="J895" s="71"/>
      <c r="K895" s="71"/>
      <c r="L895" s="71"/>
      <c r="M895" s="71"/>
      <c r="N895" s="71"/>
      <c r="O895" s="72"/>
      <c r="P895" s="71"/>
      <c r="Q895" s="71"/>
      <c r="R895" s="71"/>
      <c r="S895" s="71"/>
      <c r="T895" s="71"/>
      <c r="U895" s="71"/>
      <c r="V895" s="71"/>
      <c r="W895" s="71"/>
      <c r="X895" s="71"/>
      <c r="Y895" s="71">
        <f>SUM('рабочая 2023 г'!Y894-'2022 г.'!Y894)</f>
        <v>0</v>
      </c>
      <c r="Z895" s="73"/>
      <c r="AA895" s="73"/>
      <c r="AB895" s="73"/>
      <c r="AC895" s="73"/>
      <c r="AD895" s="73"/>
      <c r="AE895" s="73"/>
      <c r="AF895" s="102">
        <f t="shared" si="644"/>
        <v>4</v>
      </c>
      <c r="AG895" s="71">
        <f>SUM('рабочая 2023 г'!AG894-'2022 г.'!AG894)</f>
        <v>0</v>
      </c>
      <c r="AH895" s="71">
        <f>SUM('рабочая 2023 г'!AH894-'2022 г.'!AH894)</f>
        <v>0</v>
      </c>
      <c r="AI895" s="71">
        <f>SUM('рабочая 2023 г'!AI894-'2022 г.'!AI894)</f>
        <v>0</v>
      </c>
      <c r="AJ895" s="71">
        <f>SUM('рабочая 2023 г'!AJ894-'2022 г.'!AJ894)</f>
        <v>0</v>
      </c>
      <c r="AK895" s="71">
        <f>SUM('рабочая 2023 г'!AK894-'2022 г.'!AK894)</f>
        <v>0</v>
      </c>
      <c r="AL895" s="71">
        <f>SUM('рабочая 2023 г'!AL894-'2022 г.'!AL894)</f>
        <v>0</v>
      </c>
      <c r="AM895" s="71">
        <f>SUM('рабочая 2023 г'!AM894-'2022 г.'!AM894)</f>
        <v>0</v>
      </c>
      <c r="AN895" s="71">
        <f>SUM('рабочая 2023 г'!AN894-'2022 г.'!AN894)</f>
        <v>0</v>
      </c>
      <c r="AO895" s="71">
        <f>SUM('рабочая 2023 г'!AO894-'2022 г.'!AO894)</f>
        <v>0</v>
      </c>
      <c r="AP895" s="71">
        <f>SUM('рабочая 2023 г'!AP894-'2022 г.'!AP894)</f>
        <v>0</v>
      </c>
      <c r="AQ895" s="71">
        <f>SUM('рабочая 2023 г'!AQ894-'2022 г.'!AQ894)</f>
        <v>0</v>
      </c>
      <c r="AR895" s="71">
        <f>SUM('рабочая 2023 г'!AR894-'2022 г.'!AR894)</f>
        <v>0</v>
      </c>
      <c r="AS895" s="115">
        <f t="shared" si="637"/>
        <v>0</v>
      </c>
      <c r="AT895" s="71">
        <f>SUM('рабочая 2023 г'!AT894-'2022 г.'!AT894)</f>
        <v>0</v>
      </c>
      <c r="AU895" s="98">
        <f t="shared" ref="AU895:AU908" si="648">SUM(AV895:AX895)</f>
        <v>0</v>
      </c>
      <c r="AV895" s="71">
        <f>SUM('рабочая 2023 г'!AV894-'2022 г.'!AV894)</f>
        <v>0</v>
      </c>
      <c r="AW895" s="71">
        <f>SUM('рабочая 2023 г'!AW894-'2022 г.'!AW894)</f>
        <v>0</v>
      </c>
      <c r="AX895" s="71">
        <f>SUM('рабочая 2023 г'!AX894-'2022 г.'!AX894)</f>
        <v>0</v>
      </c>
      <c r="AY895" s="71">
        <f>SUM('рабочая 2023 г'!AY894-'2022 г.'!AY894)</f>
        <v>0</v>
      </c>
      <c r="AZ895" s="71">
        <f>SUM('рабочая 2023 г'!AZ894-'2022 г.'!AZ894)</f>
        <v>0</v>
      </c>
      <c r="BA895" s="71">
        <f>SUM('рабочая 2023 г'!BA894-'2022 г.'!BA894)</f>
        <v>0</v>
      </c>
      <c r="BB895" s="103">
        <f t="shared" si="569"/>
        <v>0</v>
      </c>
      <c r="BC895" s="71">
        <f>SUM('рабочая 2023 г'!BC894-'2022 г.'!BC894)</f>
        <v>0</v>
      </c>
      <c r="BD895" s="71">
        <f>SUM('рабочая 2023 г'!BD894-'2022 г.'!BD894)</f>
        <v>0</v>
      </c>
      <c r="BE895" s="71">
        <f>SUM('рабочая 2023 г'!BE894-'2022 г.'!BE894)</f>
        <v>0</v>
      </c>
      <c r="BF895" s="71">
        <f>SUM('рабочая 2023 г'!BF894-'2022 г.'!BF894)</f>
        <v>0</v>
      </c>
      <c r="BG895" s="71">
        <f>SUM('рабочая 2023 г'!BG894-'2022 г.'!BG894)</f>
        <v>0</v>
      </c>
      <c r="BH895" s="71">
        <f>SUM('рабочая 2023 г'!BH894-'2022 г.'!BH894)</f>
        <v>0</v>
      </c>
      <c r="BI895" s="71">
        <f>SUM('рабочая 2023 г'!BI894-'2022 г.'!BI894)</f>
        <v>0</v>
      </c>
      <c r="BJ895" s="71">
        <f>SUM('рабочая 2023 г'!BJ894-'2022 г.'!BJ894)</f>
        <v>0</v>
      </c>
      <c r="BK895" s="71">
        <f>SUM('рабочая 2023 г'!BK894-'2022 г.'!BK894)</f>
        <v>0</v>
      </c>
      <c r="BL895" s="98">
        <f t="shared" si="604"/>
        <v>4</v>
      </c>
      <c r="BM895" s="71">
        <f>SUM('рабочая 2023 г'!BM894-'2022 г.'!BM894)</f>
        <v>0</v>
      </c>
      <c r="BN895" s="71">
        <f>SUM('рабочая 2023 г'!BN894-'2022 г.'!BN894)</f>
        <v>0</v>
      </c>
      <c r="BO895" s="71">
        <f>SUM('рабочая 2023 г'!BO894-'2022 г.'!BO894)</f>
        <v>0</v>
      </c>
      <c r="BP895" s="71">
        <f>SUM('рабочая 2023 г'!BP894-'2022 г.'!BP894)</f>
        <v>4</v>
      </c>
      <c r="BQ895" s="71">
        <f>SUM(AT895,AU895,AY895,BA895,BB895,BG895,BH895,BI895,BJ895,BK895,BL895)</f>
        <v>4</v>
      </c>
      <c r="BR895" s="71"/>
      <c r="BS895" s="71"/>
      <c r="BT895" s="71"/>
      <c r="BU895" s="71"/>
      <c r="BV895" s="71"/>
      <c r="BW895" s="71"/>
      <c r="BX895" s="71"/>
      <c r="BY895" s="71"/>
      <c r="BZ895" s="71"/>
      <c r="CA895" s="71"/>
      <c r="CB895" s="71"/>
      <c r="CC895" s="71"/>
      <c r="CD895" s="71"/>
      <c r="CE895" s="71"/>
      <c r="CF895" s="71"/>
      <c r="CG895" s="71"/>
      <c r="CH895" s="71"/>
      <c r="CI895" s="71"/>
      <c r="CJ895" s="71"/>
      <c r="CK895" s="71"/>
      <c r="CL895" s="71"/>
      <c r="CM895" s="71"/>
      <c r="CN895" s="71"/>
      <c r="CO895" s="71"/>
      <c r="CP895" s="188">
        <f t="shared" si="643"/>
        <v>0</v>
      </c>
      <c r="CQ895" s="71"/>
      <c r="CR895" s="71"/>
      <c r="CS895" s="71"/>
      <c r="CT895" s="71"/>
      <c r="CU895" s="71"/>
      <c r="CV895" s="71"/>
      <c r="CW895" s="71"/>
      <c r="CX895" s="71"/>
      <c r="CY895" s="71"/>
      <c r="CZ895" s="71"/>
      <c r="DA895" s="71"/>
      <c r="DB895" s="188">
        <f t="shared" si="645"/>
        <v>0</v>
      </c>
      <c r="DC895" s="38">
        <f t="shared" si="640"/>
        <v>0</v>
      </c>
      <c r="DD895" s="71"/>
      <c r="DE895" s="71"/>
      <c r="DF895" s="71"/>
      <c r="DG895" s="188">
        <f t="shared" si="641"/>
        <v>0</v>
      </c>
      <c r="DH895" s="38">
        <f t="shared" si="642"/>
        <v>0</v>
      </c>
      <c r="DI895" s="71"/>
      <c r="DJ895" s="71"/>
      <c r="DK895" s="71"/>
      <c r="DL895" s="71"/>
      <c r="DM895" s="71"/>
      <c r="DN895" s="71"/>
      <c r="DO895" s="71"/>
      <c r="DP895" s="71"/>
      <c r="DQ895" s="71"/>
      <c r="DR895" s="71"/>
      <c r="DS895" s="71"/>
      <c r="DT895" s="71"/>
      <c r="DU895" s="71"/>
      <c r="DV895" s="71"/>
      <c r="DW895" s="71"/>
      <c r="DX895" s="71"/>
      <c r="DY895" s="71"/>
      <c r="DZ895" s="71"/>
      <c r="EA895" s="71"/>
      <c r="EB895" s="71"/>
      <c r="EC895" s="71"/>
      <c r="ED895" s="71"/>
      <c r="EE895" s="71"/>
      <c r="EF895" s="71"/>
      <c r="EG895" s="71"/>
      <c r="EH895" s="71"/>
      <c r="EI895" s="74"/>
      <c r="EJ895" s="74"/>
      <c r="EK895" s="74"/>
      <c r="EL895" s="74"/>
      <c r="EM895" s="74"/>
      <c r="EN895" s="74"/>
      <c r="EO895" s="74"/>
      <c r="EP895" s="74"/>
      <c r="EQ895" s="74"/>
      <c r="ER895" s="74"/>
      <c r="ES895" s="74"/>
      <c r="ET895" s="74"/>
      <c r="EU895" s="74"/>
      <c r="EV895" s="74"/>
      <c r="EW895" s="74"/>
      <c r="EX895" s="74"/>
      <c r="EY895" s="74"/>
      <c r="EZ895" s="74"/>
      <c r="FA895" s="74"/>
      <c r="FB895" s="74"/>
    </row>
    <row r="896" spans="2:158" s="69" customFormat="1">
      <c r="B896" s="116"/>
      <c r="C896" s="77" t="s">
        <v>386</v>
      </c>
      <c r="D896" s="71"/>
      <c r="E896" s="71"/>
      <c r="F896" s="71"/>
      <c r="G896" s="71"/>
      <c r="H896" s="71"/>
      <c r="I896" s="71"/>
      <c r="J896" s="71"/>
      <c r="K896" s="71"/>
      <c r="L896" s="71"/>
      <c r="M896" s="71"/>
      <c r="N896" s="71"/>
      <c r="O896" s="72"/>
      <c r="P896" s="71"/>
      <c r="Q896" s="71"/>
      <c r="R896" s="71"/>
      <c r="S896" s="71"/>
      <c r="T896" s="71"/>
      <c r="U896" s="71"/>
      <c r="V896" s="71"/>
      <c r="W896" s="71"/>
      <c r="X896" s="71"/>
      <c r="Y896" s="71">
        <f>SUM('рабочая 2023 г'!Y895-'2022 г.'!Y895)</f>
        <v>0</v>
      </c>
      <c r="Z896" s="73"/>
      <c r="AA896" s="73"/>
      <c r="AB896" s="73"/>
      <c r="AC896" s="73"/>
      <c r="AD896" s="73"/>
      <c r="AE896" s="73"/>
      <c r="AF896" s="102">
        <f t="shared" si="644"/>
        <v>0</v>
      </c>
      <c r="AG896" s="71">
        <f>SUM('рабочая 2023 г'!AG895-'2022 г.'!AG895)</f>
        <v>0</v>
      </c>
      <c r="AH896" s="71">
        <f>SUM('рабочая 2023 г'!AH895-'2022 г.'!AH895)</f>
        <v>0</v>
      </c>
      <c r="AI896" s="71">
        <f>SUM('рабочая 2023 г'!AI895-'2022 г.'!AI895)</f>
        <v>0</v>
      </c>
      <c r="AJ896" s="71">
        <f>SUM('рабочая 2023 г'!AJ895-'2022 г.'!AJ895)</f>
        <v>0</v>
      </c>
      <c r="AK896" s="71">
        <f>SUM('рабочая 2023 г'!AK895-'2022 г.'!AK895)</f>
        <v>0</v>
      </c>
      <c r="AL896" s="71">
        <f>SUM('рабочая 2023 г'!AL895-'2022 г.'!AL895)</f>
        <v>0</v>
      </c>
      <c r="AM896" s="71">
        <f>SUM('рабочая 2023 г'!AM895-'2022 г.'!AM895)</f>
        <v>0</v>
      </c>
      <c r="AN896" s="71">
        <f>SUM('рабочая 2023 г'!AN895-'2022 г.'!AN895)</f>
        <v>0</v>
      </c>
      <c r="AO896" s="71">
        <f>SUM('рабочая 2023 г'!AO895-'2022 г.'!AO895)</f>
        <v>0</v>
      </c>
      <c r="AP896" s="71">
        <f>SUM('рабочая 2023 г'!AP895-'2022 г.'!AP895)</f>
        <v>0</v>
      </c>
      <c r="AQ896" s="71">
        <f>SUM('рабочая 2023 г'!AQ895-'2022 г.'!AQ895)</f>
        <v>0</v>
      </c>
      <c r="AR896" s="71">
        <f>SUM('рабочая 2023 г'!AR895-'2022 г.'!AR895)</f>
        <v>0</v>
      </c>
      <c r="AS896" s="115">
        <f t="shared" si="637"/>
        <v>0</v>
      </c>
      <c r="AT896" s="71">
        <f>SUM('рабочая 2023 г'!AT895-'2022 г.'!AT895)</f>
        <v>0</v>
      </c>
      <c r="AU896" s="98">
        <f t="shared" si="648"/>
        <v>0</v>
      </c>
      <c r="AV896" s="71">
        <f>SUM('рабочая 2023 г'!AV895-'2022 г.'!AV895)</f>
        <v>0</v>
      </c>
      <c r="AW896" s="71">
        <f>SUM('рабочая 2023 г'!AW895-'2022 г.'!AW895)</f>
        <v>0</v>
      </c>
      <c r="AX896" s="71">
        <f>SUM('рабочая 2023 г'!AX895-'2022 г.'!AX895)</f>
        <v>0</v>
      </c>
      <c r="AY896" s="71">
        <f>SUM('рабочая 2023 г'!AY895-'2022 г.'!AY895)</f>
        <v>0</v>
      </c>
      <c r="AZ896" s="71">
        <f>SUM('рабочая 2023 г'!AZ895-'2022 г.'!AZ895)</f>
        <v>0</v>
      </c>
      <c r="BA896" s="71">
        <f>SUM('рабочая 2023 г'!BA895-'2022 г.'!BA895)</f>
        <v>0</v>
      </c>
      <c r="BB896" s="103">
        <f t="shared" si="569"/>
        <v>0</v>
      </c>
      <c r="BC896" s="71">
        <f>SUM('рабочая 2023 г'!BC895-'2022 г.'!BC895)</f>
        <v>0</v>
      </c>
      <c r="BD896" s="71">
        <f>SUM('рабочая 2023 г'!BD895-'2022 г.'!BD895)</f>
        <v>0</v>
      </c>
      <c r="BE896" s="71">
        <f>SUM('рабочая 2023 г'!BE895-'2022 г.'!BE895)</f>
        <v>0</v>
      </c>
      <c r="BF896" s="71">
        <f>SUM('рабочая 2023 г'!BF895-'2022 г.'!BF895)</f>
        <v>0</v>
      </c>
      <c r="BG896" s="71">
        <f>SUM('рабочая 2023 г'!BG895-'2022 г.'!BG895)</f>
        <v>0</v>
      </c>
      <c r="BH896" s="71">
        <f>SUM('рабочая 2023 г'!BH895-'2022 г.'!BH895)</f>
        <v>0</v>
      </c>
      <c r="BI896" s="71">
        <f>SUM('рабочая 2023 г'!BI895-'2022 г.'!BI895)</f>
        <v>0</v>
      </c>
      <c r="BJ896" s="71">
        <f>SUM('рабочая 2023 г'!BJ895-'2022 г.'!BJ895)</f>
        <v>0</v>
      </c>
      <c r="BK896" s="71">
        <f>SUM('рабочая 2023 г'!BK895-'2022 г.'!BK895)</f>
        <v>0</v>
      </c>
      <c r="BL896" s="98">
        <f t="shared" si="604"/>
        <v>0</v>
      </c>
      <c r="BM896" s="71">
        <f>SUM('рабочая 2023 г'!BM895-'2022 г.'!BM895)</f>
        <v>0</v>
      </c>
      <c r="BN896" s="71">
        <f>SUM('рабочая 2023 г'!BN895-'2022 г.'!BN895)</f>
        <v>0</v>
      </c>
      <c r="BO896" s="71">
        <f>SUM('рабочая 2023 г'!BO895-'2022 г.'!BO895)</f>
        <v>0</v>
      </c>
      <c r="BP896" s="71">
        <f>SUM('рабочая 2023 г'!BP895-'2022 г.'!BP895)</f>
        <v>0</v>
      </c>
      <c r="BQ896" s="71">
        <f t="shared" ref="BQ896:BQ908" si="649">SUM(AT896,AU896,AY896,BA896,BB896,BG896,BH896,BI896,BJ896,BK896,BL896)</f>
        <v>0</v>
      </c>
      <c r="BR896" s="71"/>
      <c r="BS896" s="71"/>
      <c r="BT896" s="71"/>
      <c r="BU896" s="71"/>
      <c r="BV896" s="71"/>
      <c r="BW896" s="71"/>
      <c r="BX896" s="71"/>
      <c r="BY896" s="71"/>
      <c r="BZ896" s="71"/>
      <c r="CA896" s="71"/>
      <c r="CB896" s="71"/>
      <c r="CC896" s="71"/>
      <c r="CD896" s="71"/>
      <c r="CE896" s="71"/>
      <c r="CF896" s="71"/>
      <c r="CG896" s="71"/>
      <c r="CH896" s="71"/>
      <c r="CI896" s="71"/>
      <c r="CJ896" s="71"/>
      <c r="CK896" s="71"/>
      <c r="CL896" s="71"/>
      <c r="CM896" s="71"/>
      <c r="CN896" s="71"/>
      <c r="CO896" s="71"/>
      <c r="CP896" s="188">
        <f t="shared" si="643"/>
        <v>0</v>
      </c>
      <c r="CQ896" s="71"/>
      <c r="CR896" s="71"/>
      <c r="CS896" s="71"/>
      <c r="CT896" s="71"/>
      <c r="CU896" s="71"/>
      <c r="CV896" s="71"/>
      <c r="CW896" s="71"/>
      <c r="CX896" s="71"/>
      <c r="CY896" s="71"/>
      <c r="CZ896" s="71"/>
      <c r="DA896" s="71"/>
      <c r="DB896" s="188">
        <f t="shared" si="645"/>
        <v>0</v>
      </c>
      <c r="DC896" s="38">
        <f t="shared" si="640"/>
        <v>0</v>
      </c>
      <c r="DD896" s="71"/>
      <c r="DE896" s="71"/>
      <c r="DF896" s="71"/>
      <c r="DG896" s="188">
        <f t="shared" si="641"/>
        <v>0</v>
      </c>
      <c r="DH896" s="38">
        <f t="shared" si="642"/>
        <v>0</v>
      </c>
      <c r="DI896" s="71"/>
      <c r="DJ896" s="71"/>
      <c r="DK896" s="71"/>
      <c r="DL896" s="71"/>
      <c r="DM896" s="71"/>
      <c r="DN896" s="71"/>
      <c r="DO896" s="71"/>
      <c r="DP896" s="71"/>
      <c r="DQ896" s="71"/>
      <c r="DR896" s="71"/>
      <c r="DS896" s="71"/>
      <c r="DT896" s="71"/>
      <c r="DU896" s="71"/>
      <c r="DV896" s="71"/>
      <c r="DW896" s="71"/>
      <c r="DX896" s="71"/>
      <c r="DY896" s="71"/>
      <c r="DZ896" s="71"/>
      <c r="EA896" s="71"/>
      <c r="EB896" s="71"/>
      <c r="EC896" s="71"/>
      <c r="ED896" s="71"/>
      <c r="EE896" s="71"/>
      <c r="EF896" s="71"/>
      <c r="EG896" s="71"/>
      <c r="EH896" s="71"/>
      <c r="EI896" s="74"/>
      <c r="EJ896" s="74"/>
      <c r="EK896" s="74"/>
      <c r="EL896" s="74"/>
      <c r="EM896" s="74"/>
      <c r="EN896" s="74"/>
      <c r="EO896" s="74"/>
      <c r="EP896" s="74"/>
      <c r="EQ896" s="74"/>
      <c r="ER896" s="74"/>
      <c r="ES896" s="74"/>
      <c r="ET896" s="74"/>
      <c r="EU896" s="74"/>
      <c r="EV896" s="74"/>
      <c r="EW896" s="74"/>
      <c r="EX896" s="74"/>
      <c r="EY896" s="74"/>
      <c r="EZ896" s="74"/>
      <c r="FA896" s="74"/>
      <c r="FB896" s="74"/>
    </row>
    <row r="897" spans="2:158" s="69" customFormat="1">
      <c r="B897" s="116"/>
      <c r="C897" s="77" t="s">
        <v>387</v>
      </c>
      <c r="D897" s="71"/>
      <c r="E897" s="71"/>
      <c r="F897" s="71"/>
      <c r="G897" s="71"/>
      <c r="H897" s="71"/>
      <c r="I897" s="71"/>
      <c r="J897" s="71"/>
      <c r="K897" s="71"/>
      <c r="L897" s="71"/>
      <c r="M897" s="71"/>
      <c r="N897" s="71"/>
      <c r="O897" s="72"/>
      <c r="P897" s="71"/>
      <c r="Q897" s="71"/>
      <c r="R897" s="71"/>
      <c r="S897" s="71"/>
      <c r="T897" s="71"/>
      <c r="U897" s="71"/>
      <c r="V897" s="71"/>
      <c r="W897" s="71"/>
      <c r="X897" s="71"/>
      <c r="Y897" s="71">
        <f>SUM('рабочая 2023 г'!Y896-'2022 г.'!Y896)</f>
        <v>0</v>
      </c>
      <c r="Z897" s="73"/>
      <c r="AA897" s="73"/>
      <c r="AB897" s="73"/>
      <c r="AC897" s="73"/>
      <c r="AD897" s="73"/>
      <c r="AE897" s="73"/>
      <c r="AF897" s="102">
        <f t="shared" si="644"/>
        <v>0</v>
      </c>
      <c r="AG897" s="71">
        <f>SUM('рабочая 2023 г'!AG896-'2022 г.'!AG896)</f>
        <v>0</v>
      </c>
      <c r="AH897" s="71">
        <f>SUM('рабочая 2023 г'!AH896-'2022 г.'!AH896)</f>
        <v>0</v>
      </c>
      <c r="AI897" s="71">
        <f>SUM('рабочая 2023 г'!AI896-'2022 г.'!AI896)</f>
        <v>0</v>
      </c>
      <c r="AJ897" s="71">
        <f>SUM('рабочая 2023 г'!AJ896-'2022 г.'!AJ896)</f>
        <v>0</v>
      </c>
      <c r="AK897" s="71">
        <f>SUM('рабочая 2023 г'!AK896-'2022 г.'!AK896)</f>
        <v>0</v>
      </c>
      <c r="AL897" s="71">
        <f>SUM('рабочая 2023 г'!AL896-'2022 г.'!AL896)</f>
        <v>0</v>
      </c>
      <c r="AM897" s="71">
        <f>SUM('рабочая 2023 г'!AM896-'2022 г.'!AM896)</f>
        <v>0</v>
      </c>
      <c r="AN897" s="71">
        <f>SUM('рабочая 2023 г'!AN896-'2022 г.'!AN896)</f>
        <v>0</v>
      </c>
      <c r="AO897" s="71">
        <f>SUM('рабочая 2023 г'!AO896-'2022 г.'!AO896)</f>
        <v>0</v>
      </c>
      <c r="AP897" s="71">
        <f>SUM('рабочая 2023 г'!AP896-'2022 г.'!AP896)</f>
        <v>0</v>
      </c>
      <c r="AQ897" s="71">
        <f>SUM('рабочая 2023 г'!AQ896-'2022 г.'!AQ896)</f>
        <v>0</v>
      </c>
      <c r="AR897" s="71">
        <f>SUM('рабочая 2023 г'!AR896-'2022 г.'!AR896)</f>
        <v>0</v>
      </c>
      <c r="AS897" s="115">
        <f t="shared" si="637"/>
        <v>0</v>
      </c>
      <c r="AT897" s="71">
        <f>SUM('рабочая 2023 г'!AT896-'2022 г.'!AT896)</f>
        <v>0</v>
      </c>
      <c r="AU897" s="98">
        <f t="shared" si="648"/>
        <v>0</v>
      </c>
      <c r="AV897" s="71">
        <f>SUM('рабочая 2023 г'!AV896-'2022 г.'!AV896)</f>
        <v>0</v>
      </c>
      <c r="AW897" s="71">
        <f>SUM('рабочая 2023 г'!AW896-'2022 г.'!AW896)</f>
        <v>0</v>
      </c>
      <c r="AX897" s="71">
        <f>SUM('рабочая 2023 г'!AX896-'2022 г.'!AX896)</f>
        <v>0</v>
      </c>
      <c r="AY897" s="71">
        <f>SUM('рабочая 2023 г'!AY896-'2022 г.'!AY896)</f>
        <v>0</v>
      </c>
      <c r="AZ897" s="71">
        <f>SUM('рабочая 2023 г'!AZ896-'2022 г.'!AZ896)</f>
        <v>0</v>
      </c>
      <c r="BA897" s="71">
        <f>SUM('рабочая 2023 г'!BA896-'2022 г.'!BA896)</f>
        <v>0</v>
      </c>
      <c r="BB897" s="103">
        <f t="shared" si="569"/>
        <v>0</v>
      </c>
      <c r="BC897" s="71">
        <f>SUM('рабочая 2023 г'!BC896-'2022 г.'!BC896)</f>
        <v>0</v>
      </c>
      <c r="BD897" s="71">
        <f>SUM('рабочая 2023 г'!BD896-'2022 г.'!BD896)</f>
        <v>0</v>
      </c>
      <c r="BE897" s="71">
        <f>SUM('рабочая 2023 г'!BE896-'2022 г.'!BE896)</f>
        <v>0</v>
      </c>
      <c r="BF897" s="71">
        <f>SUM('рабочая 2023 г'!BF896-'2022 г.'!BF896)</f>
        <v>0</v>
      </c>
      <c r="BG897" s="71">
        <f>SUM('рабочая 2023 г'!BG896-'2022 г.'!BG896)</f>
        <v>0</v>
      </c>
      <c r="BH897" s="71">
        <f>SUM('рабочая 2023 г'!BH896-'2022 г.'!BH896)</f>
        <v>0</v>
      </c>
      <c r="BI897" s="71">
        <f>SUM('рабочая 2023 г'!BI896-'2022 г.'!BI896)</f>
        <v>0</v>
      </c>
      <c r="BJ897" s="71">
        <f>SUM('рабочая 2023 г'!BJ896-'2022 г.'!BJ896)</f>
        <v>0</v>
      </c>
      <c r="BK897" s="71">
        <f>SUM('рабочая 2023 г'!BK896-'2022 г.'!BK896)</f>
        <v>0</v>
      </c>
      <c r="BL897" s="98">
        <f t="shared" si="604"/>
        <v>0</v>
      </c>
      <c r="BM897" s="71">
        <f>SUM('рабочая 2023 г'!BM896-'2022 г.'!BM896)</f>
        <v>0</v>
      </c>
      <c r="BN897" s="71">
        <f>SUM('рабочая 2023 г'!BN896-'2022 г.'!BN896)</f>
        <v>0</v>
      </c>
      <c r="BO897" s="71">
        <f>SUM('рабочая 2023 г'!BO896-'2022 г.'!BO896)</f>
        <v>0</v>
      </c>
      <c r="BP897" s="71">
        <f>SUM('рабочая 2023 г'!BP896-'2022 г.'!BP896)</f>
        <v>0</v>
      </c>
      <c r="BQ897" s="71">
        <f t="shared" si="649"/>
        <v>0</v>
      </c>
      <c r="BR897" s="71"/>
      <c r="BS897" s="71"/>
      <c r="BT897" s="71"/>
      <c r="BU897" s="71"/>
      <c r="BV897" s="71"/>
      <c r="BW897" s="71"/>
      <c r="BX897" s="71"/>
      <c r="BY897" s="71"/>
      <c r="BZ897" s="71"/>
      <c r="CA897" s="71"/>
      <c r="CB897" s="71"/>
      <c r="CC897" s="71"/>
      <c r="CD897" s="71"/>
      <c r="CE897" s="71"/>
      <c r="CF897" s="71"/>
      <c r="CG897" s="71"/>
      <c r="CH897" s="71"/>
      <c r="CI897" s="71"/>
      <c r="CJ897" s="71"/>
      <c r="CK897" s="71"/>
      <c r="CL897" s="71"/>
      <c r="CM897" s="71"/>
      <c r="CN897" s="71"/>
      <c r="CO897" s="71"/>
      <c r="CP897" s="188">
        <f t="shared" si="643"/>
        <v>0</v>
      </c>
      <c r="CQ897" s="71"/>
      <c r="CR897" s="71"/>
      <c r="CS897" s="71"/>
      <c r="CT897" s="71"/>
      <c r="CU897" s="71"/>
      <c r="CV897" s="71"/>
      <c r="CW897" s="71"/>
      <c r="CX897" s="71"/>
      <c r="CY897" s="71"/>
      <c r="CZ897" s="71"/>
      <c r="DA897" s="71"/>
      <c r="DB897" s="188">
        <f t="shared" si="645"/>
        <v>0</v>
      </c>
      <c r="DC897" s="38">
        <f t="shared" si="640"/>
        <v>0</v>
      </c>
      <c r="DD897" s="71"/>
      <c r="DE897" s="71"/>
      <c r="DF897" s="71"/>
      <c r="DG897" s="188">
        <f t="shared" si="641"/>
        <v>0</v>
      </c>
      <c r="DH897" s="38">
        <f t="shared" si="642"/>
        <v>0</v>
      </c>
      <c r="DI897" s="71"/>
      <c r="DJ897" s="71"/>
      <c r="DK897" s="71"/>
      <c r="DL897" s="71"/>
      <c r="DM897" s="71"/>
      <c r="DN897" s="71"/>
      <c r="DO897" s="71"/>
      <c r="DP897" s="71"/>
      <c r="DQ897" s="71"/>
      <c r="DR897" s="71"/>
      <c r="DS897" s="71"/>
      <c r="DT897" s="71"/>
      <c r="DU897" s="71"/>
      <c r="DV897" s="71"/>
      <c r="DW897" s="71"/>
      <c r="DX897" s="71"/>
      <c r="DY897" s="71"/>
      <c r="DZ897" s="71"/>
      <c r="EA897" s="71"/>
      <c r="EB897" s="71"/>
      <c r="EC897" s="71"/>
      <c r="ED897" s="71"/>
      <c r="EE897" s="71"/>
      <c r="EF897" s="71"/>
      <c r="EG897" s="71"/>
      <c r="EH897" s="71"/>
      <c r="EI897" s="74"/>
      <c r="EJ897" s="74"/>
      <c r="EK897" s="74"/>
      <c r="EL897" s="74"/>
      <c r="EM897" s="74"/>
      <c r="EN897" s="74"/>
      <c r="EO897" s="74"/>
      <c r="EP897" s="74"/>
      <c r="EQ897" s="74"/>
      <c r="ER897" s="74"/>
      <c r="ES897" s="74"/>
      <c r="ET897" s="74"/>
      <c r="EU897" s="74"/>
      <c r="EV897" s="74"/>
      <c r="EW897" s="74"/>
      <c r="EX897" s="74"/>
      <c r="EY897" s="74"/>
      <c r="EZ897" s="74"/>
      <c r="FA897" s="74"/>
      <c r="FB897" s="74"/>
    </row>
    <row r="898" spans="2:158" s="69" customFormat="1">
      <c r="B898" s="116"/>
      <c r="C898" s="77" t="s">
        <v>388</v>
      </c>
      <c r="D898" s="71"/>
      <c r="E898" s="71"/>
      <c r="F898" s="71"/>
      <c r="G898" s="71"/>
      <c r="H898" s="71"/>
      <c r="I898" s="71"/>
      <c r="J898" s="71"/>
      <c r="K898" s="71"/>
      <c r="L898" s="71"/>
      <c r="M898" s="71"/>
      <c r="N898" s="71"/>
      <c r="O898" s="72"/>
      <c r="P898" s="71"/>
      <c r="Q898" s="71"/>
      <c r="R898" s="71"/>
      <c r="S898" s="71"/>
      <c r="T898" s="71"/>
      <c r="U898" s="71"/>
      <c r="V898" s="71"/>
      <c r="W898" s="71"/>
      <c r="X898" s="71"/>
      <c r="Y898" s="71">
        <f>SUM('рабочая 2023 г'!Y897-'2022 г.'!Y897)</f>
        <v>0</v>
      </c>
      <c r="Z898" s="73"/>
      <c r="AA898" s="73"/>
      <c r="AB898" s="73"/>
      <c r="AC898" s="73"/>
      <c r="AD898" s="73"/>
      <c r="AE898" s="73"/>
      <c r="AF898" s="102">
        <f t="shared" si="644"/>
        <v>0</v>
      </c>
      <c r="AG898" s="71">
        <f>SUM('рабочая 2023 г'!AG897-'2022 г.'!AG897)</f>
        <v>0</v>
      </c>
      <c r="AH898" s="71">
        <f>SUM('рабочая 2023 г'!AH897-'2022 г.'!AH897)</f>
        <v>0</v>
      </c>
      <c r="AI898" s="71">
        <f>SUM('рабочая 2023 г'!AI897-'2022 г.'!AI897)</f>
        <v>0</v>
      </c>
      <c r="AJ898" s="71">
        <f>SUM('рабочая 2023 г'!AJ897-'2022 г.'!AJ897)</f>
        <v>0</v>
      </c>
      <c r="AK898" s="71">
        <f>SUM('рабочая 2023 г'!AK897-'2022 г.'!AK897)</f>
        <v>0</v>
      </c>
      <c r="AL898" s="71">
        <f>SUM('рабочая 2023 г'!AL897-'2022 г.'!AL897)</f>
        <v>0</v>
      </c>
      <c r="AM898" s="71">
        <f>SUM('рабочая 2023 г'!AM897-'2022 г.'!AM897)</f>
        <v>0</v>
      </c>
      <c r="AN898" s="71">
        <f>SUM('рабочая 2023 г'!AN897-'2022 г.'!AN897)</f>
        <v>0</v>
      </c>
      <c r="AO898" s="71">
        <f>SUM('рабочая 2023 г'!AO897-'2022 г.'!AO897)</f>
        <v>0</v>
      </c>
      <c r="AP898" s="71">
        <f>SUM('рабочая 2023 г'!AP897-'2022 г.'!AP897)</f>
        <v>0</v>
      </c>
      <c r="AQ898" s="71">
        <f>SUM('рабочая 2023 г'!AQ897-'2022 г.'!AQ897)</f>
        <v>0</v>
      </c>
      <c r="AR898" s="71">
        <f>SUM('рабочая 2023 г'!AR897-'2022 г.'!AR897)</f>
        <v>0</v>
      </c>
      <c r="AS898" s="115">
        <f t="shared" si="637"/>
        <v>0</v>
      </c>
      <c r="AT898" s="71">
        <f>SUM('рабочая 2023 г'!AT897-'2022 г.'!AT897)</f>
        <v>0</v>
      </c>
      <c r="AU898" s="98">
        <f t="shared" si="648"/>
        <v>0</v>
      </c>
      <c r="AV898" s="71">
        <f>SUM('рабочая 2023 г'!AV897-'2022 г.'!AV897)</f>
        <v>0</v>
      </c>
      <c r="AW898" s="71">
        <f>SUM('рабочая 2023 г'!AW897-'2022 г.'!AW897)</f>
        <v>0</v>
      </c>
      <c r="AX898" s="71">
        <f>SUM('рабочая 2023 г'!AX897-'2022 г.'!AX897)</f>
        <v>0</v>
      </c>
      <c r="AY898" s="71">
        <f>SUM('рабочая 2023 г'!AY897-'2022 г.'!AY897)</f>
        <v>0</v>
      </c>
      <c r="AZ898" s="71">
        <f>SUM('рабочая 2023 г'!AZ897-'2022 г.'!AZ897)</f>
        <v>0</v>
      </c>
      <c r="BA898" s="71">
        <f>SUM('рабочая 2023 г'!BA897-'2022 г.'!BA897)</f>
        <v>0</v>
      </c>
      <c r="BB898" s="103">
        <f t="shared" si="569"/>
        <v>0</v>
      </c>
      <c r="BC898" s="71">
        <f>SUM('рабочая 2023 г'!BC897-'2022 г.'!BC897)</f>
        <v>0</v>
      </c>
      <c r="BD898" s="71">
        <f>SUM('рабочая 2023 г'!BD897-'2022 г.'!BD897)</f>
        <v>0</v>
      </c>
      <c r="BE898" s="71">
        <f>SUM('рабочая 2023 г'!BE897-'2022 г.'!BE897)</f>
        <v>0</v>
      </c>
      <c r="BF898" s="71">
        <f>SUM('рабочая 2023 г'!BF897-'2022 г.'!BF897)</f>
        <v>0</v>
      </c>
      <c r="BG898" s="71">
        <f>SUM('рабочая 2023 г'!BG897-'2022 г.'!BG897)</f>
        <v>0</v>
      </c>
      <c r="BH898" s="71">
        <f>SUM('рабочая 2023 г'!BH897-'2022 г.'!BH897)</f>
        <v>0</v>
      </c>
      <c r="BI898" s="71">
        <f>SUM('рабочая 2023 г'!BI897-'2022 г.'!BI897)</f>
        <v>0</v>
      </c>
      <c r="BJ898" s="71">
        <f>SUM('рабочая 2023 г'!BJ897-'2022 г.'!BJ897)</f>
        <v>0</v>
      </c>
      <c r="BK898" s="71">
        <f>SUM('рабочая 2023 г'!BK897-'2022 г.'!BK897)</f>
        <v>0</v>
      </c>
      <c r="BL898" s="98">
        <f t="shared" si="604"/>
        <v>0</v>
      </c>
      <c r="BM898" s="71">
        <f>SUM('рабочая 2023 г'!BM897-'2022 г.'!BM897)</f>
        <v>0</v>
      </c>
      <c r="BN898" s="71">
        <f>SUM('рабочая 2023 г'!BN897-'2022 г.'!BN897)</f>
        <v>0</v>
      </c>
      <c r="BO898" s="71">
        <f>SUM('рабочая 2023 г'!BO897-'2022 г.'!BO897)</f>
        <v>0</v>
      </c>
      <c r="BP898" s="71">
        <f>SUM('рабочая 2023 г'!BP897-'2022 г.'!BP897)</f>
        <v>0</v>
      </c>
      <c r="BQ898" s="71">
        <f t="shared" si="649"/>
        <v>0</v>
      </c>
      <c r="BR898" s="71"/>
      <c r="BS898" s="71"/>
      <c r="BT898" s="71"/>
      <c r="BU898" s="71"/>
      <c r="BV898" s="71"/>
      <c r="BW898" s="71"/>
      <c r="BX898" s="71"/>
      <c r="BY898" s="71"/>
      <c r="BZ898" s="71"/>
      <c r="CA898" s="71"/>
      <c r="CB898" s="71"/>
      <c r="CC898" s="71"/>
      <c r="CD898" s="71"/>
      <c r="CE898" s="71"/>
      <c r="CF898" s="71"/>
      <c r="CG898" s="71"/>
      <c r="CH898" s="71"/>
      <c r="CI898" s="71"/>
      <c r="CJ898" s="71"/>
      <c r="CK898" s="71"/>
      <c r="CL898" s="71"/>
      <c r="CM898" s="71"/>
      <c r="CN898" s="71"/>
      <c r="CO898" s="71"/>
      <c r="CP898" s="188">
        <f t="shared" si="643"/>
        <v>0</v>
      </c>
      <c r="CQ898" s="71"/>
      <c r="CR898" s="71"/>
      <c r="CS898" s="71"/>
      <c r="CT898" s="71"/>
      <c r="CU898" s="71"/>
      <c r="CV898" s="71"/>
      <c r="CW898" s="71"/>
      <c r="CX898" s="71"/>
      <c r="CY898" s="71"/>
      <c r="CZ898" s="71"/>
      <c r="DA898" s="71"/>
      <c r="DB898" s="188">
        <f t="shared" si="645"/>
        <v>0</v>
      </c>
      <c r="DC898" s="38">
        <f t="shared" si="640"/>
        <v>0</v>
      </c>
      <c r="DD898" s="71"/>
      <c r="DE898" s="71"/>
      <c r="DF898" s="71"/>
      <c r="DG898" s="188">
        <f t="shared" si="641"/>
        <v>0</v>
      </c>
      <c r="DH898" s="38">
        <f t="shared" si="642"/>
        <v>0</v>
      </c>
      <c r="DI898" s="71"/>
      <c r="DJ898" s="71"/>
      <c r="DK898" s="71"/>
      <c r="DL898" s="71"/>
      <c r="DM898" s="71"/>
      <c r="DN898" s="71"/>
      <c r="DO898" s="71"/>
      <c r="DP898" s="71"/>
      <c r="DQ898" s="71"/>
      <c r="DR898" s="71"/>
      <c r="DS898" s="71"/>
      <c r="DT898" s="71"/>
      <c r="DU898" s="71"/>
      <c r="DV898" s="71"/>
      <c r="DW898" s="71"/>
      <c r="DX898" s="71"/>
      <c r="DY898" s="71"/>
      <c r="DZ898" s="71"/>
      <c r="EA898" s="71"/>
      <c r="EB898" s="71"/>
      <c r="EC898" s="71"/>
      <c r="ED898" s="71"/>
      <c r="EE898" s="71"/>
      <c r="EF898" s="71"/>
      <c r="EG898" s="71"/>
      <c r="EH898" s="71"/>
      <c r="EI898" s="74"/>
      <c r="EJ898" s="74"/>
      <c r="EK898" s="74"/>
      <c r="EL898" s="74"/>
      <c r="EM898" s="74"/>
      <c r="EN898" s="74"/>
      <c r="EO898" s="74"/>
      <c r="EP898" s="74"/>
      <c r="EQ898" s="74"/>
      <c r="ER898" s="74"/>
      <c r="ES898" s="74"/>
      <c r="ET898" s="74"/>
      <c r="EU898" s="74"/>
      <c r="EV898" s="74"/>
      <c r="EW898" s="74"/>
      <c r="EX898" s="74"/>
      <c r="EY898" s="74"/>
      <c r="EZ898" s="74"/>
      <c r="FA898" s="74"/>
      <c r="FB898" s="74"/>
    </row>
    <row r="899" spans="2:158" s="69" customFormat="1">
      <c r="B899" s="116"/>
      <c r="C899" s="77" t="s">
        <v>389</v>
      </c>
      <c r="D899" s="71"/>
      <c r="E899" s="71"/>
      <c r="F899" s="71"/>
      <c r="G899" s="71"/>
      <c r="H899" s="71"/>
      <c r="I899" s="71"/>
      <c r="J899" s="71"/>
      <c r="K899" s="71"/>
      <c r="L899" s="71"/>
      <c r="M899" s="71"/>
      <c r="N899" s="71"/>
      <c r="O899" s="72"/>
      <c r="P899" s="71"/>
      <c r="Q899" s="71"/>
      <c r="R899" s="71"/>
      <c r="S899" s="71"/>
      <c r="T899" s="71"/>
      <c r="U899" s="71"/>
      <c r="V899" s="71"/>
      <c r="W899" s="71"/>
      <c r="X899" s="71"/>
      <c r="Y899" s="71">
        <f>SUM('рабочая 2023 г'!Y898-'2022 г.'!Y898)</f>
        <v>0</v>
      </c>
      <c r="Z899" s="73"/>
      <c r="AA899" s="73"/>
      <c r="AB899" s="73"/>
      <c r="AC899" s="73"/>
      <c r="AD899" s="73"/>
      <c r="AE899" s="73"/>
      <c r="AF899" s="102">
        <f t="shared" si="644"/>
        <v>0</v>
      </c>
      <c r="AG899" s="71">
        <f>SUM('рабочая 2023 г'!AG898-'2022 г.'!AG898)</f>
        <v>0</v>
      </c>
      <c r="AH899" s="71">
        <f>SUM('рабочая 2023 г'!AH898-'2022 г.'!AH898)</f>
        <v>0</v>
      </c>
      <c r="AI899" s="71">
        <f>SUM('рабочая 2023 г'!AI898-'2022 г.'!AI898)</f>
        <v>0</v>
      </c>
      <c r="AJ899" s="71">
        <f>SUM('рабочая 2023 г'!AJ898-'2022 г.'!AJ898)</f>
        <v>0</v>
      </c>
      <c r="AK899" s="71">
        <f>SUM('рабочая 2023 г'!AK898-'2022 г.'!AK898)</f>
        <v>0</v>
      </c>
      <c r="AL899" s="71">
        <f>SUM('рабочая 2023 г'!AL898-'2022 г.'!AL898)</f>
        <v>0</v>
      </c>
      <c r="AM899" s="71">
        <f>SUM('рабочая 2023 г'!AM898-'2022 г.'!AM898)</f>
        <v>0</v>
      </c>
      <c r="AN899" s="71">
        <f>SUM('рабочая 2023 г'!AN898-'2022 г.'!AN898)</f>
        <v>0</v>
      </c>
      <c r="AO899" s="71">
        <f>SUM('рабочая 2023 г'!AO898-'2022 г.'!AO898)</f>
        <v>0</v>
      </c>
      <c r="AP899" s="71">
        <f>SUM('рабочая 2023 г'!AP898-'2022 г.'!AP898)</f>
        <v>0</v>
      </c>
      <c r="AQ899" s="71">
        <f>SUM('рабочая 2023 г'!AQ898-'2022 г.'!AQ898)</f>
        <v>0</v>
      </c>
      <c r="AR899" s="71">
        <f>SUM('рабочая 2023 г'!AR898-'2022 г.'!AR898)</f>
        <v>0</v>
      </c>
      <c r="AS899" s="115">
        <f t="shared" si="637"/>
        <v>0</v>
      </c>
      <c r="AT899" s="71">
        <f>SUM('рабочая 2023 г'!AT898-'2022 г.'!AT898)</f>
        <v>0</v>
      </c>
      <c r="AU899" s="98">
        <f t="shared" si="648"/>
        <v>0</v>
      </c>
      <c r="AV899" s="71">
        <f>SUM('рабочая 2023 г'!AV898-'2022 г.'!AV898)</f>
        <v>0</v>
      </c>
      <c r="AW899" s="71">
        <f>SUM('рабочая 2023 г'!AW898-'2022 г.'!AW898)</f>
        <v>0</v>
      </c>
      <c r="AX899" s="71">
        <f>SUM('рабочая 2023 г'!AX898-'2022 г.'!AX898)</f>
        <v>0</v>
      </c>
      <c r="AY899" s="71">
        <f>SUM('рабочая 2023 г'!AY898-'2022 г.'!AY898)</f>
        <v>0</v>
      </c>
      <c r="AZ899" s="71">
        <f>SUM('рабочая 2023 г'!AZ898-'2022 г.'!AZ898)</f>
        <v>0</v>
      </c>
      <c r="BA899" s="71">
        <f>SUM('рабочая 2023 г'!BA898-'2022 г.'!BA898)</f>
        <v>0</v>
      </c>
      <c r="BB899" s="103">
        <f t="shared" si="569"/>
        <v>0</v>
      </c>
      <c r="BC899" s="71">
        <f>SUM('рабочая 2023 г'!BC898-'2022 г.'!BC898)</f>
        <v>0</v>
      </c>
      <c r="BD899" s="71">
        <f>SUM('рабочая 2023 г'!BD898-'2022 г.'!BD898)</f>
        <v>0</v>
      </c>
      <c r="BE899" s="71">
        <f>SUM('рабочая 2023 г'!BE898-'2022 г.'!BE898)</f>
        <v>0</v>
      </c>
      <c r="BF899" s="71">
        <f>SUM('рабочая 2023 г'!BF898-'2022 г.'!BF898)</f>
        <v>0</v>
      </c>
      <c r="BG899" s="71">
        <f>SUM('рабочая 2023 г'!BG898-'2022 г.'!BG898)</f>
        <v>0</v>
      </c>
      <c r="BH899" s="71">
        <f>SUM('рабочая 2023 г'!BH898-'2022 г.'!BH898)</f>
        <v>0</v>
      </c>
      <c r="BI899" s="71">
        <f>SUM('рабочая 2023 г'!BI898-'2022 г.'!BI898)</f>
        <v>0</v>
      </c>
      <c r="BJ899" s="71">
        <f>SUM('рабочая 2023 г'!BJ898-'2022 г.'!BJ898)</f>
        <v>0</v>
      </c>
      <c r="BK899" s="71">
        <f>SUM('рабочая 2023 г'!BK898-'2022 г.'!BK898)</f>
        <v>0</v>
      </c>
      <c r="BL899" s="98">
        <f t="shared" si="604"/>
        <v>0</v>
      </c>
      <c r="BM899" s="71">
        <f>SUM('рабочая 2023 г'!BM898-'2022 г.'!BM898)</f>
        <v>0</v>
      </c>
      <c r="BN899" s="71">
        <f>SUM('рабочая 2023 г'!BN898-'2022 г.'!BN898)</f>
        <v>0</v>
      </c>
      <c r="BO899" s="71">
        <f>SUM('рабочая 2023 г'!BO898-'2022 г.'!BO898)</f>
        <v>0</v>
      </c>
      <c r="BP899" s="71">
        <f>SUM('рабочая 2023 г'!BP898-'2022 г.'!BP898)</f>
        <v>0</v>
      </c>
      <c r="BQ899" s="71">
        <f t="shared" si="649"/>
        <v>0</v>
      </c>
      <c r="BR899" s="71"/>
      <c r="BS899" s="71"/>
      <c r="BT899" s="71"/>
      <c r="BU899" s="71"/>
      <c r="BV899" s="71"/>
      <c r="BW899" s="71"/>
      <c r="BX899" s="71"/>
      <c r="BY899" s="71"/>
      <c r="BZ899" s="71"/>
      <c r="CA899" s="71"/>
      <c r="CB899" s="71"/>
      <c r="CC899" s="71"/>
      <c r="CD899" s="71"/>
      <c r="CE899" s="71"/>
      <c r="CF899" s="71"/>
      <c r="CG899" s="71"/>
      <c r="CH899" s="71"/>
      <c r="CI899" s="71"/>
      <c r="CJ899" s="71"/>
      <c r="CK899" s="71"/>
      <c r="CL899" s="71"/>
      <c r="CM899" s="71"/>
      <c r="CN899" s="71"/>
      <c r="CO899" s="71"/>
      <c r="CP899" s="188">
        <f t="shared" si="643"/>
        <v>0</v>
      </c>
      <c r="CQ899" s="71"/>
      <c r="CR899" s="71"/>
      <c r="CS899" s="71"/>
      <c r="CT899" s="71"/>
      <c r="CU899" s="71"/>
      <c r="CV899" s="71"/>
      <c r="CW899" s="71"/>
      <c r="CX899" s="71"/>
      <c r="CY899" s="71"/>
      <c r="CZ899" s="71"/>
      <c r="DA899" s="71"/>
      <c r="DB899" s="188">
        <f t="shared" si="645"/>
        <v>0</v>
      </c>
      <c r="DC899" s="38">
        <f t="shared" si="640"/>
        <v>0</v>
      </c>
      <c r="DD899" s="71"/>
      <c r="DE899" s="71"/>
      <c r="DF899" s="71"/>
      <c r="DG899" s="188">
        <f t="shared" si="641"/>
        <v>0</v>
      </c>
      <c r="DH899" s="38">
        <f t="shared" si="642"/>
        <v>0</v>
      </c>
      <c r="DI899" s="71"/>
      <c r="DJ899" s="71"/>
      <c r="DK899" s="71"/>
      <c r="DL899" s="71"/>
      <c r="DM899" s="71"/>
      <c r="DN899" s="71"/>
      <c r="DO899" s="71"/>
      <c r="DP899" s="71"/>
      <c r="DQ899" s="71"/>
      <c r="DR899" s="71"/>
      <c r="DS899" s="71"/>
      <c r="DT899" s="71"/>
      <c r="DU899" s="71"/>
      <c r="DV899" s="71"/>
      <c r="DW899" s="71"/>
      <c r="DX899" s="71"/>
      <c r="DY899" s="71"/>
      <c r="DZ899" s="71"/>
      <c r="EA899" s="71"/>
      <c r="EB899" s="71"/>
      <c r="EC899" s="71"/>
      <c r="ED899" s="71"/>
      <c r="EE899" s="71"/>
      <c r="EF899" s="71"/>
      <c r="EG899" s="71"/>
      <c r="EH899" s="71"/>
      <c r="EI899" s="74"/>
      <c r="EJ899" s="74"/>
      <c r="EK899" s="74"/>
      <c r="EL899" s="74"/>
      <c r="EM899" s="74"/>
      <c r="EN899" s="74"/>
      <c r="EO899" s="74"/>
      <c r="EP899" s="74"/>
      <c r="EQ899" s="74"/>
      <c r="ER899" s="74"/>
      <c r="ES899" s="74"/>
      <c r="ET899" s="74"/>
      <c r="EU899" s="74"/>
      <c r="EV899" s="74"/>
      <c r="EW899" s="74"/>
      <c r="EX899" s="74"/>
      <c r="EY899" s="74"/>
      <c r="EZ899" s="74"/>
      <c r="FA899" s="74"/>
      <c r="FB899" s="74"/>
    </row>
    <row r="900" spans="2:158" s="69" customFormat="1">
      <c r="B900" s="116"/>
      <c r="C900" s="77" t="s">
        <v>390</v>
      </c>
      <c r="D900" s="71"/>
      <c r="E900" s="71"/>
      <c r="F900" s="71"/>
      <c r="G900" s="71"/>
      <c r="H900" s="71"/>
      <c r="I900" s="71"/>
      <c r="J900" s="71"/>
      <c r="K900" s="71"/>
      <c r="L900" s="71"/>
      <c r="M900" s="71"/>
      <c r="N900" s="71"/>
      <c r="O900" s="72"/>
      <c r="P900" s="71"/>
      <c r="Q900" s="71"/>
      <c r="R900" s="71"/>
      <c r="S900" s="71"/>
      <c r="T900" s="71"/>
      <c r="U900" s="71"/>
      <c r="V900" s="71"/>
      <c r="W900" s="71"/>
      <c r="X900" s="71"/>
      <c r="Y900" s="71">
        <f>SUM('рабочая 2023 г'!Y899-'2022 г.'!Y899)</f>
        <v>0</v>
      </c>
      <c r="Z900" s="73"/>
      <c r="AA900" s="73"/>
      <c r="AB900" s="73"/>
      <c r="AC900" s="73"/>
      <c r="AD900" s="73"/>
      <c r="AE900" s="73"/>
      <c r="AF900" s="102">
        <f t="shared" si="644"/>
        <v>0</v>
      </c>
      <c r="AG900" s="71">
        <f>SUM('рабочая 2023 г'!AG899-'2022 г.'!AG899)</f>
        <v>0</v>
      </c>
      <c r="AH900" s="71">
        <f>SUM('рабочая 2023 г'!AH899-'2022 г.'!AH899)</f>
        <v>0</v>
      </c>
      <c r="AI900" s="71">
        <f>SUM('рабочая 2023 г'!AI899-'2022 г.'!AI899)</f>
        <v>0</v>
      </c>
      <c r="AJ900" s="71">
        <f>SUM('рабочая 2023 г'!AJ899-'2022 г.'!AJ899)</f>
        <v>0</v>
      </c>
      <c r="AK900" s="71">
        <f>SUM('рабочая 2023 г'!AK899-'2022 г.'!AK899)</f>
        <v>0</v>
      </c>
      <c r="AL900" s="71">
        <f>SUM('рабочая 2023 г'!AL899-'2022 г.'!AL899)</f>
        <v>0</v>
      </c>
      <c r="AM900" s="71">
        <f>SUM('рабочая 2023 г'!AM899-'2022 г.'!AM899)</f>
        <v>0</v>
      </c>
      <c r="AN900" s="71">
        <f>SUM('рабочая 2023 г'!AN899-'2022 г.'!AN899)</f>
        <v>0</v>
      </c>
      <c r="AO900" s="71">
        <f>SUM('рабочая 2023 г'!AO899-'2022 г.'!AO899)</f>
        <v>0</v>
      </c>
      <c r="AP900" s="71">
        <f>SUM('рабочая 2023 г'!AP899-'2022 г.'!AP899)</f>
        <v>0</v>
      </c>
      <c r="AQ900" s="71">
        <f>SUM('рабочая 2023 г'!AQ899-'2022 г.'!AQ899)</f>
        <v>0</v>
      </c>
      <c r="AR900" s="71">
        <f>SUM('рабочая 2023 г'!AR899-'2022 г.'!AR899)</f>
        <v>0</v>
      </c>
      <c r="AS900" s="115">
        <f t="shared" si="637"/>
        <v>0</v>
      </c>
      <c r="AT900" s="71">
        <f>SUM('рабочая 2023 г'!AT899-'2022 г.'!AT899)</f>
        <v>0</v>
      </c>
      <c r="AU900" s="98">
        <f t="shared" si="648"/>
        <v>0</v>
      </c>
      <c r="AV900" s="71">
        <f>SUM('рабочая 2023 г'!AV899-'2022 г.'!AV899)</f>
        <v>0</v>
      </c>
      <c r="AW900" s="71">
        <f>SUM('рабочая 2023 г'!AW899-'2022 г.'!AW899)</f>
        <v>0</v>
      </c>
      <c r="AX900" s="71">
        <f>SUM('рабочая 2023 г'!AX899-'2022 г.'!AX899)</f>
        <v>0</v>
      </c>
      <c r="AY900" s="71">
        <f>SUM('рабочая 2023 г'!AY899-'2022 г.'!AY899)</f>
        <v>0</v>
      </c>
      <c r="AZ900" s="71">
        <f>SUM('рабочая 2023 г'!AZ899-'2022 г.'!AZ899)</f>
        <v>0</v>
      </c>
      <c r="BA900" s="71">
        <f>SUM('рабочая 2023 г'!BA899-'2022 г.'!BA899)</f>
        <v>0</v>
      </c>
      <c r="BB900" s="103">
        <f t="shared" si="569"/>
        <v>0</v>
      </c>
      <c r="BC900" s="71">
        <f>SUM('рабочая 2023 г'!BC899-'2022 г.'!BC899)</f>
        <v>0</v>
      </c>
      <c r="BD900" s="71">
        <f>SUM('рабочая 2023 г'!BD899-'2022 г.'!BD899)</f>
        <v>0</v>
      </c>
      <c r="BE900" s="71">
        <f>SUM('рабочая 2023 г'!BE899-'2022 г.'!BE899)</f>
        <v>0</v>
      </c>
      <c r="BF900" s="71">
        <f>SUM('рабочая 2023 г'!BF899-'2022 г.'!BF899)</f>
        <v>0</v>
      </c>
      <c r="BG900" s="71">
        <f>SUM('рабочая 2023 г'!BG899-'2022 г.'!BG899)</f>
        <v>0</v>
      </c>
      <c r="BH900" s="71">
        <f>SUM('рабочая 2023 г'!BH899-'2022 г.'!BH899)</f>
        <v>0</v>
      </c>
      <c r="BI900" s="71">
        <f>SUM('рабочая 2023 г'!BI899-'2022 г.'!BI899)</f>
        <v>0</v>
      </c>
      <c r="BJ900" s="71">
        <f>SUM('рабочая 2023 г'!BJ899-'2022 г.'!BJ899)</f>
        <v>0</v>
      </c>
      <c r="BK900" s="71">
        <f>SUM('рабочая 2023 г'!BK899-'2022 г.'!BK899)</f>
        <v>0</v>
      </c>
      <c r="BL900" s="98">
        <f t="shared" si="604"/>
        <v>0</v>
      </c>
      <c r="BM900" s="71">
        <f>SUM('рабочая 2023 г'!BM899-'2022 г.'!BM899)</f>
        <v>0</v>
      </c>
      <c r="BN900" s="71">
        <f>SUM('рабочая 2023 г'!BN899-'2022 г.'!BN899)</f>
        <v>0</v>
      </c>
      <c r="BO900" s="71">
        <f>SUM('рабочая 2023 г'!BO899-'2022 г.'!BO899)</f>
        <v>0</v>
      </c>
      <c r="BP900" s="71">
        <f>SUM('рабочая 2023 г'!BP899-'2022 г.'!BP899)</f>
        <v>0</v>
      </c>
      <c r="BQ900" s="71">
        <f t="shared" si="649"/>
        <v>0</v>
      </c>
      <c r="BR900" s="71"/>
      <c r="BS900" s="71"/>
      <c r="BT900" s="71"/>
      <c r="BU900" s="71"/>
      <c r="BV900" s="71"/>
      <c r="BW900" s="71"/>
      <c r="BX900" s="71"/>
      <c r="BY900" s="71"/>
      <c r="BZ900" s="71"/>
      <c r="CA900" s="71"/>
      <c r="CB900" s="71"/>
      <c r="CC900" s="71"/>
      <c r="CD900" s="71"/>
      <c r="CE900" s="71"/>
      <c r="CF900" s="71"/>
      <c r="CG900" s="71"/>
      <c r="CH900" s="71"/>
      <c r="CI900" s="71"/>
      <c r="CJ900" s="71"/>
      <c r="CK900" s="71"/>
      <c r="CL900" s="71"/>
      <c r="CM900" s="71"/>
      <c r="CN900" s="71"/>
      <c r="CO900" s="71"/>
      <c r="CP900" s="188">
        <f t="shared" si="643"/>
        <v>0</v>
      </c>
      <c r="CQ900" s="71"/>
      <c r="CR900" s="71"/>
      <c r="CS900" s="71"/>
      <c r="CT900" s="71"/>
      <c r="CU900" s="71"/>
      <c r="CV900" s="71"/>
      <c r="CW900" s="71"/>
      <c r="CX900" s="71"/>
      <c r="CY900" s="71"/>
      <c r="CZ900" s="71"/>
      <c r="DA900" s="71"/>
      <c r="DB900" s="188">
        <f t="shared" si="645"/>
        <v>0</v>
      </c>
      <c r="DC900" s="38">
        <f t="shared" si="640"/>
        <v>0</v>
      </c>
      <c r="DD900" s="71"/>
      <c r="DE900" s="71"/>
      <c r="DF900" s="71"/>
      <c r="DG900" s="188">
        <f t="shared" si="641"/>
        <v>0</v>
      </c>
      <c r="DH900" s="38">
        <f t="shared" si="642"/>
        <v>0</v>
      </c>
      <c r="DI900" s="71"/>
      <c r="DJ900" s="71"/>
      <c r="DK900" s="71"/>
      <c r="DL900" s="71"/>
      <c r="DM900" s="71"/>
      <c r="DN900" s="71"/>
      <c r="DO900" s="71"/>
      <c r="DP900" s="71"/>
      <c r="DQ900" s="71"/>
      <c r="DR900" s="71"/>
      <c r="DS900" s="71"/>
      <c r="DT900" s="71"/>
      <c r="DU900" s="71"/>
      <c r="DV900" s="71"/>
      <c r="DW900" s="71"/>
      <c r="DX900" s="71"/>
      <c r="DY900" s="71"/>
      <c r="DZ900" s="71"/>
      <c r="EA900" s="71"/>
      <c r="EB900" s="71"/>
      <c r="EC900" s="71"/>
      <c r="ED900" s="71"/>
      <c r="EE900" s="71"/>
      <c r="EF900" s="71"/>
      <c r="EG900" s="71"/>
      <c r="EH900" s="71"/>
      <c r="EI900" s="74"/>
      <c r="EJ900" s="74"/>
      <c r="EK900" s="74"/>
      <c r="EL900" s="74"/>
      <c r="EM900" s="74"/>
      <c r="EN900" s="74"/>
      <c r="EO900" s="74"/>
      <c r="EP900" s="74"/>
      <c r="EQ900" s="74"/>
      <c r="ER900" s="74"/>
      <c r="ES900" s="74"/>
      <c r="ET900" s="74"/>
      <c r="EU900" s="74"/>
      <c r="EV900" s="74"/>
      <c r="EW900" s="74"/>
      <c r="EX900" s="74"/>
      <c r="EY900" s="74"/>
      <c r="EZ900" s="74"/>
      <c r="FA900" s="74"/>
      <c r="FB900" s="74"/>
    </row>
    <row r="901" spans="2:158" s="69" customFormat="1">
      <c r="B901" s="116"/>
      <c r="C901" s="77" t="s">
        <v>391</v>
      </c>
      <c r="D901" s="71"/>
      <c r="E901" s="71"/>
      <c r="F901" s="71"/>
      <c r="G901" s="71"/>
      <c r="H901" s="71"/>
      <c r="I901" s="71"/>
      <c r="J901" s="71"/>
      <c r="K901" s="71"/>
      <c r="L901" s="71"/>
      <c r="M901" s="71"/>
      <c r="N901" s="71"/>
      <c r="O901" s="72"/>
      <c r="P901" s="71"/>
      <c r="Q901" s="71"/>
      <c r="R901" s="71"/>
      <c r="S901" s="71"/>
      <c r="T901" s="71"/>
      <c r="U901" s="71"/>
      <c r="V901" s="71"/>
      <c r="W901" s="71"/>
      <c r="X901" s="71"/>
      <c r="Y901" s="71">
        <f>SUM('рабочая 2023 г'!Y900-'2022 г.'!Y900)</f>
        <v>0</v>
      </c>
      <c r="Z901" s="73"/>
      <c r="AA901" s="73"/>
      <c r="AB901" s="73"/>
      <c r="AC901" s="73"/>
      <c r="AD901" s="73"/>
      <c r="AE901" s="73"/>
      <c r="AF901" s="102">
        <f t="shared" si="644"/>
        <v>0</v>
      </c>
      <c r="AG901" s="71">
        <f>SUM('рабочая 2023 г'!AG900-'2022 г.'!AG900)</f>
        <v>0</v>
      </c>
      <c r="AH901" s="71">
        <f>SUM('рабочая 2023 г'!AH900-'2022 г.'!AH900)</f>
        <v>0</v>
      </c>
      <c r="AI901" s="71">
        <f>SUM('рабочая 2023 г'!AI900-'2022 г.'!AI900)</f>
        <v>0</v>
      </c>
      <c r="AJ901" s="71">
        <f>SUM('рабочая 2023 г'!AJ900-'2022 г.'!AJ900)</f>
        <v>0</v>
      </c>
      <c r="AK901" s="71">
        <f>SUM('рабочая 2023 г'!AK900-'2022 г.'!AK900)</f>
        <v>0</v>
      </c>
      <c r="AL901" s="71">
        <f>SUM('рабочая 2023 г'!AL900-'2022 г.'!AL900)</f>
        <v>0</v>
      </c>
      <c r="AM901" s="71">
        <f>SUM('рабочая 2023 г'!AM900-'2022 г.'!AM900)</f>
        <v>0</v>
      </c>
      <c r="AN901" s="71">
        <f>SUM('рабочая 2023 г'!AN900-'2022 г.'!AN900)</f>
        <v>0</v>
      </c>
      <c r="AO901" s="71">
        <f>SUM('рабочая 2023 г'!AO900-'2022 г.'!AO900)</f>
        <v>0</v>
      </c>
      <c r="AP901" s="71">
        <f>SUM('рабочая 2023 г'!AP900-'2022 г.'!AP900)</f>
        <v>0</v>
      </c>
      <c r="AQ901" s="71">
        <f>SUM('рабочая 2023 г'!AQ900-'2022 г.'!AQ900)</f>
        <v>0</v>
      </c>
      <c r="AR901" s="71">
        <f>SUM('рабочая 2023 г'!AR900-'2022 г.'!AR900)</f>
        <v>0</v>
      </c>
      <c r="AS901" s="115">
        <f t="shared" si="637"/>
        <v>0</v>
      </c>
      <c r="AT901" s="71">
        <f>SUM('рабочая 2023 г'!AT900-'2022 г.'!AT900)</f>
        <v>0</v>
      </c>
      <c r="AU901" s="98">
        <f t="shared" si="648"/>
        <v>0</v>
      </c>
      <c r="AV901" s="71">
        <f>SUM('рабочая 2023 г'!AV900-'2022 г.'!AV900)</f>
        <v>0</v>
      </c>
      <c r="AW901" s="71">
        <f>SUM('рабочая 2023 г'!AW900-'2022 г.'!AW900)</f>
        <v>0</v>
      </c>
      <c r="AX901" s="71">
        <f>SUM('рабочая 2023 г'!AX900-'2022 г.'!AX900)</f>
        <v>0</v>
      </c>
      <c r="AY901" s="71">
        <f>SUM('рабочая 2023 г'!AY900-'2022 г.'!AY900)</f>
        <v>0</v>
      </c>
      <c r="AZ901" s="71">
        <f>SUM('рабочая 2023 г'!AZ900-'2022 г.'!AZ900)</f>
        <v>0</v>
      </c>
      <c r="BA901" s="71">
        <f>SUM('рабочая 2023 г'!BA900-'2022 г.'!BA900)</f>
        <v>0</v>
      </c>
      <c r="BB901" s="103">
        <f t="shared" si="569"/>
        <v>0</v>
      </c>
      <c r="BC901" s="71">
        <f>SUM('рабочая 2023 г'!BC900-'2022 г.'!BC900)</f>
        <v>0</v>
      </c>
      <c r="BD901" s="71">
        <f>SUM('рабочая 2023 г'!BD900-'2022 г.'!BD900)</f>
        <v>0</v>
      </c>
      <c r="BE901" s="71">
        <f>SUM('рабочая 2023 г'!BE900-'2022 г.'!BE900)</f>
        <v>0</v>
      </c>
      <c r="BF901" s="71">
        <f>SUM('рабочая 2023 г'!BF900-'2022 г.'!BF900)</f>
        <v>0</v>
      </c>
      <c r="BG901" s="71">
        <f>SUM('рабочая 2023 г'!BG900-'2022 г.'!BG900)</f>
        <v>0</v>
      </c>
      <c r="BH901" s="71">
        <f>SUM('рабочая 2023 г'!BH900-'2022 г.'!BH900)</f>
        <v>0</v>
      </c>
      <c r="BI901" s="71">
        <f>SUM('рабочая 2023 г'!BI900-'2022 г.'!BI900)</f>
        <v>0</v>
      </c>
      <c r="BJ901" s="71">
        <f>SUM('рабочая 2023 г'!BJ900-'2022 г.'!BJ900)</f>
        <v>0</v>
      </c>
      <c r="BK901" s="71">
        <f>SUM('рабочая 2023 г'!BK900-'2022 г.'!BK900)</f>
        <v>0</v>
      </c>
      <c r="BL901" s="98">
        <f t="shared" si="604"/>
        <v>0</v>
      </c>
      <c r="BM901" s="71">
        <f>SUM('рабочая 2023 г'!BM900-'2022 г.'!BM900)</f>
        <v>0</v>
      </c>
      <c r="BN901" s="71">
        <f>SUM('рабочая 2023 г'!BN900-'2022 г.'!BN900)</f>
        <v>0</v>
      </c>
      <c r="BO901" s="71">
        <f>SUM('рабочая 2023 г'!BO900-'2022 г.'!BO900)</f>
        <v>0</v>
      </c>
      <c r="BP901" s="71">
        <f>SUM('рабочая 2023 г'!BP900-'2022 г.'!BP900)</f>
        <v>0</v>
      </c>
      <c r="BQ901" s="71">
        <f t="shared" si="649"/>
        <v>0</v>
      </c>
      <c r="BR901" s="71"/>
      <c r="BS901" s="71"/>
      <c r="BT901" s="71"/>
      <c r="BU901" s="71"/>
      <c r="BV901" s="71"/>
      <c r="BW901" s="71"/>
      <c r="BX901" s="71"/>
      <c r="BY901" s="71"/>
      <c r="BZ901" s="71"/>
      <c r="CA901" s="71"/>
      <c r="CB901" s="71"/>
      <c r="CC901" s="71"/>
      <c r="CD901" s="71"/>
      <c r="CE901" s="71"/>
      <c r="CF901" s="71"/>
      <c r="CG901" s="71"/>
      <c r="CH901" s="71"/>
      <c r="CI901" s="71"/>
      <c r="CJ901" s="71"/>
      <c r="CK901" s="71"/>
      <c r="CL901" s="71"/>
      <c r="CM901" s="71"/>
      <c r="CN901" s="71"/>
      <c r="CO901" s="71"/>
      <c r="CP901" s="188">
        <f t="shared" si="643"/>
        <v>0</v>
      </c>
      <c r="CQ901" s="71"/>
      <c r="CR901" s="71"/>
      <c r="CS901" s="71"/>
      <c r="CT901" s="71"/>
      <c r="CU901" s="71"/>
      <c r="CV901" s="71"/>
      <c r="CW901" s="71"/>
      <c r="CX901" s="71"/>
      <c r="CY901" s="71"/>
      <c r="CZ901" s="71"/>
      <c r="DA901" s="71"/>
      <c r="DB901" s="188">
        <f t="shared" si="645"/>
        <v>0</v>
      </c>
      <c r="DC901" s="38">
        <f t="shared" si="640"/>
        <v>0</v>
      </c>
      <c r="DD901" s="71"/>
      <c r="DE901" s="71"/>
      <c r="DF901" s="71"/>
      <c r="DG901" s="188">
        <f t="shared" si="641"/>
        <v>0</v>
      </c>
      <c r="DH901" s="38">
        <f t="shared" si="642"/>
        <v>0</v>
      </c>
      <c r="DI901" s="71"/>
      <c r="DJ901" s="71"/>
      <c r="DK901" s="71"/>
      <c r="DL901" s="71"/>
      <c r="DM901" s="71"/>
      <c r="DN901" s="71"/>
      <c r="DO901" s="71"/>
      <c r="DP901" s="71"/>
      <c r="DQ901" s="71"/>
      <c r="DR901" s="71"/>
      <c r="DS901" s="71"/>
      <c r="DT901" s="71"/>
      <c r="DU901" s="71"/>
      <c r="DV901" s="71"/>
      <c r="DW901" s="71"/>
      <c r="DX901" s="71"/>
      <c r="DY901" s="71"/>
      <c r="DZ901" s="71"/>
      <c r="EA901" s="71"/>
      <c r="EB901" s="71"/>
      <c r="EC901" s="71"/>
      <c r="ED901" s="71"/>
      <c r="EE901" s="71"/>
      <c r="EF901" s="71"/>
      <c r="EG901" s="71"/>
      <c r="EH901" s="71"/>
      <c r="EI901" s="74"/>
      <c r="EJ901" s="74"/>
      <c r="EK901" s="74"/>
      <c r="EL901" s="74"/>
      <c r="EM901" s="74"/>
      <c r="EN901" s="74"/>
      <c r="EO901" s="74"/>
      <c r="EP901" s="74"/>
      <c r="EQ901" s="74"/>
      <c r="ER901" s="74"/>
      <c r="ES901" s="74"/>
      <c r="ET901" s="74"/>
      <c r="EU901" s="74"/>
      <c r="EV901" s="74"/>
      <c r="EW901" s="74"/>
      <c r="EX901" s="74"/>
      <c r="EY901" s="74"/>
      <c r="EZ901" s="74"/>
      <c r="FA901" s="74"/>
      <c r="FB901" s="74"/>
    </row>
    <row r="902" spans="2:158" s="69" customFormat="1">
      <c r="B902" s="116"/>
      <c r="C902" s="77" t="s">
        <v>392</v>
      </c>
      <c r="D902" s="71"/>
      <c r="E902" s="71"/>
      <c r="F902" s="71"/>
      <c r="G902" s="71"/>
      <c r="H902" s="71"/>
      <c r="I902" s="71"/>
      <c r="J902" s="71"/>
      <c r="K902" s="71"/>
      <c r="L902" s="71"/>
      <c r="M902" s="71"/>
      <c r="N902" s="71"/>
      <c r="O902" s="72"/>
      <c r="P902" s="71"/>
      <c r="Q902" s="71"/>
      <c r="R902" s="71"/>
      <c r="S902" s="71"/>
      <c r="T902" s="71"/>
      <c r="U902" s="71"/>
      <c r="V902" s="71"/>
      <c r="W902" s="71"/>
      <c r="X902" s="71"/>
      <c r="Y902" s="71">
        <f>SUM('рабочая 2023 г'!Y901-'2022 г.'!Y901)</f>
        <v>0</v>
      </c>
      <c r="Z902" s="73"/>
      <c r="AA902" s="73"/>
      <c r="AB902" s="73"/>
      <c r="AC902" s="73"/>
      <c r="AD902" s="73"/>
      <c r="AE902" s="73"/>
      <c r="AF902" s="102">
        <f t="shared" si="644"/>
        <v>0</v>
      </c>
      <c r="AG902" s="71">
        <f>SUM('рабочая 2023 г'!AG901-'2022 г.'!AG901)</f>
        <v>0</v>
      </c>
      <c r="AH902" s="71">
        <f>SUM('рабочая 2023 г'!AH901-'2022 г.'!AH901)</f>
        <v>0</v>
      </c>
      <c r="AI902" s="71">
        <f>SUM('рабочая 2023 г'!AI901-'2022 г.'!AI901)</f>
        <v>0</v>
      </c>
      <c r="AJ902" s="71">
        <f>SUM('рабочая 2023 г'!AJ901-'2022 г.'!AJ901)</f>
        <v>0</v>
      </c>
      <c r="AK902" s="71">
        <f>SUM('рабочая 2023 г'!AK901-'2022 г.'!AK901)</f>
        <v>0</v>
      </c>
      <c r="AL902" s="71">
        <f>SUM('рабочая 2023 г'!AL901-'2022 г.'!AL901)</f>
        <v>0</v>
      </c>
      <c r="AM902" s="71">
        <f>SUM('рабочая 2023 г'!AM901-'2022 г.'!AM901)</f>
        <v>0</v>
      </c>
      <c r="AN902" s="71">
        <f>SUM('рабочая 2023 г'!AN901-'2022 г.'!AN901)</f>
        <v>0</v>
      </c>
      <c r="AO902" s="71">
        <f>SUM('рабочая 2023 г'!AO901-'2022 г.'!AO901)</f>
        <v>0</v>
      </c>
      <c r="AP902" s="71">
        <f>SUM('рабочая 2023 г'!AP901-'2022 г.'!AP901)</f>
        <v>0</v>
      </c>
      <c r="AQ902" s="71">
        <f>SUM('рабочая 2023 г'!AQ901-'2022 г.'!AQ901)</f>
        <v>0</v>
      </c>
      <c r="AR902" s="71">
        <f>SUM('рабочая 2023 г'!AR901-'2022 г.'!AR901)</f>
        <v>0</v>
      </c>
      <c r="AS902" s="115">
        <f t="shared" si="637"/>
        <v>0</v>
      </c>
      <c r="AT902" s="71">
        <f>SUM('рабочая 2023 г'!AT901-'2022 г.'!AT901)</f>
        <v>0</v>
      </c>
      <c r="AU902" s="98">
        <f t="shared" si="648"/>
        <v>0</v>
      </c>
      <c r="AV902" s="71">
        <f>SUM('рабочая 2023 г'!AV901-'2022 г.'!AV901)</f>
        <v>0</v>
      </c>
      <c r="AW902" s="71">
        <f>SUM('рабочая 2023 г'!AW901-'2022 г.'!AW901)</f>
        <v>0</v>
      </c>
      <c r="AX902" s="71">
        <f>SUM('рабочая 2023 г'!AX901-'2022 г.'!AX901)</f>
        <v>0</v>
      </c>
      <c r="AY902" s="71">
        <f>SUM('рабочая 2023 г'!AY901-'2022 г.'!AY901)</f>
        <v>0</v>
      </c>
      <c r="AZ902" s="71">
        <f>SUM('рабочая 2023 г'!AZ901-'2022 г.'!AZ901)</f>
        <v>0</v>
      </c>
      <c r="BA902" s="71">
        <f>SUM('рабочая 2023 г'!BA901-'2022 г.'!BA901)</f>
        <v>0</v>
      </c>
      <c r="BB902" s="103">
        <f t="shared" si="569"/>
        <v>0</v>
      </c>
      <c r="BC902" s="71">
        <f>SUM('рабочая 2023 г'!BC901-'2022 г.'!BC901)</f>
        <v>0</v>
      </c>
      <c r="BD902" s="71">
        <f>SUM('рабочая 2023 г'!BD901-'2022 г.'!BD901)</f>
        <v>0</v>
      </c>
      <c r="BE902" s="71">
        <f>SUM('рабочая 2023 г'!BE901-'2022 г.'!BE901)</f>
        <v>0</v>
      </c>
      <c r="BF902" s="71">
        <f>SUM('рабочая 2023 г'!BF901-'2022 г.'!BF901)</f>
        <v>0</v>
      </c>
      <c r="BG902" s="71">
        <f>SUM('рабочая 2023 г'!BG901-'2022 г.'!BG901)</f>
        <v>0</v>
      </c>
      <c r="BH902" s="71">
        <f>SUM('рабочая 2023 г'!BH901-'2022 г.'!BH901)</f>
        <v>0</v>
      </c>
      <c r="BI902" s="71">
        <f>SUM('рабочая 2023 г'!BI901-'2022 г.'!BI901)</f>
        <v>0</v>
      </c>
      <c r="BJ902" s="71">
        <f>SUM('рабочая 2023 г'!BJ901-'2022 г.'!BJ901)</f>
        <v>0</v>
      </c>
      <c r="BK902" s="71">
        <f>SUM('рабочая 2023 г'!BK901-'2022 г.'!BK901)</f>
        <v>0</v>
      </c>
      <c r="BL902" s="98">
        <f t="shared" si="604"/>
        <v>0</v>
      </c>
      <c r="BM902" s="71">
        <f>SUM('рабочая 2023 г'!BM901-'2022 г.'!BM901)</f>
        <v>0</v>
      </c>
      <c r="BN902" s="71">
        <f>SUM('рабочая 2023 г'!BN901-'2022 г.'!BN901)</f>
        <v>0</v>
      </c>
      <c r="BO902" s="71">
        <f>SUM('рабочая 2023 г'!BO901-'2022 г.'!BO901)</f>
        <v>0</v>
      </c>
      <c r="BP902" s="71">
        <f>SUM('рабочая 2023 г'!BP901-'2022 г.'!BP901)</f>
        <v>0</v>
      </c>
      <c r="BQ902" s="71">
        <f t="shared" si="649"/>
        <v>0</v>
      </c>
      <c r="BR902" s="71"/>
      <c r="BS902" s="71"/>
      <c r="BT902" s="71"/>
      <c r="BU902" s="71"/>
      <c r="BV902" s="71"/>
      <c r="BW902" s="71"/>
      <c r="BX902" s="71"/>
      <c r="BY902" s="71"/>
      <c r="BZ902" s="71"/>
      <c r="CA902" s="71"/>
      <c r="CB902" s="71"/>
      <c r="CC902" s="71"/>
      <c r="CD902" s="71"/>
      <c r="CE902" s="71"/>
      <c r="CF902" s="71"/>
      <c r="CG902" s="71"/>
      <c r="CH902" s="71"/>
      <c r="CI902" s="71"/>
      <c r="CJ902" s="71"/>
      <c r="CK902" s="71"/>
      <c r="CL902" s="71"/>
      <c r="CM902" s="71"/>
      <c r="CN902" s="71"/>
      <c r="CO902" s="71"/>
      <c r="CP902" s="188">
        <f t="shared" si="643"/>
        <v>0</v>
      </c>
      <c r="CQ902" s="71"/>
      <c r="CR902" s="71"/>
      <c r="CS902" s="71"/>
      <c r="CT902" s="71"/>
      <c r="CU902" s="71"/>
      <c r="CV902" s="71"/>
      <c r="CW902" s="71"/>
      <c r="CX902" s="71"/>
      <c r="CY902" s="71"/>
      <c r="CZ902" s="71"/>
      <c r="DA902" s="71"/>
      <c r="DB902" s="188">
        <f t="shared" si="645"/>
        <v>0</v>
      </c>
      <c r="DC902" s="38">
        <f t="shared" si="640"/>
        <v>0</v>
      </c>
      <c r="DD902" s="71"/>
      <c r="DE902" s="71"/>
      <c r="DF902" s="71"/>
      <c r="DG902" s="188">
        <f t="shared" si="641"/>
        <v>0</v>
      </c>
      <c r="DH902" s="38">
        <f t="shared" si="642"/>
        <v>0</v>
      </c>
      <c r="DI902" s="71"/>
      <c r="DJ902" s="71"/>
      <c r="DK902" s="71"/>
      <c r="DL902" s="71"/>
      <c r="DM902" s="71"/>
      <c r="DN902" s="71"/>
      <c r="DO902" s="71"/>
      <c r="DP902" s="71"/>
      <c r="DQ902" s="71"/>
      <c r="DR902" s="71"/>
      <c r="DS902" s="71"/>
      <c r="DT902" s="71"/>
      <c r="DU902" s="71"/>
      <c r="DV902" s="71"/>
      <c r="DW902" s="71"/>
      <c r="DX902" s="71"/>
      <c r="DY902" s="71"/>
      <c r="DZ902" s="71"/>
      <c r="EA902" s="71"/>
      <c r="EB902" s="71"/>
      <c r="EC902" s="71"/>
      <c r="ED902" s="71"/>
      <c r="EE902" s="71"/>
      <c r="EF902" s="71"/>
      <c r="EG902" s="71"/>
      <c r="EH902" s="71"/>
      <c r="EI902" s="74"/>
      <c r="EJ902" s="74"/>
      <c r="EK902" s="74"/>
      <c r="EL902" s="74"/>
      <c r="EM902" s="74"/>
      <c r="EN902" s="74"/>
      <c r="EO902" s="74"/>
      <c r="EP902" s="74"/>
      <c r="EQ902" s="74"/>
      <c r="ER902" s="74"/>
      <c r="ES902" s="74"/>
      <c r="ET902" s="74"/>
      <c r="EU902" s="74"/>
      <c r="EV902" s="74"/>
      <c r="EW902" s="74"/>
      <c r="EX902" s="74"/>
      <c r="EY902" s="74"/>
      <c r="EZ902" s="74"/>
      <c r="FA902" s="74"/>
      <c r="FB902" s="74"/>
    </row>
    <row r="903" spans="2:158" s="69" customFormat="1">
      <c r="B903" s="116"/>
      <c r="C903" s="77" t="s">
        <v>393</v>
      </c>
      <c r="D903" s="71"/>
      <c r="E903" s="71"/>
      <c r="F903" s="71"/>
      <c r="G903" s="71"/>
      <c r="H903" s="71"/>
      <c r="I903" s="71"/>
      <c r="J903" s="71"/>
      <c r="K903" s="71"/>
      <c r="L903" s="71"/>
      <c r="M903" s="71"/>
      <c r="N903" s="71"/>
      <c r="O903" s="72"/>
      <c r="P903" s="71"/>
      <c r="Q903" s="71"/>
      <c r="R903" s="71"/>
      <c r="S903" s="71"/>
      <c r="T903" s="71"/>
      <c r="U903" s="71"/>
      <c r="V903" s="71"/>
      <c r="W903" s="71"/>
      <c r="X903" s="71"/>
      <c r="Y903" s="71">
        <f>SUM('рабочая 2023 г'!Y902-'2022 г.'!Y902)</f>
        <v>0</v>
      </c>
      <c r="Z903" s="73"/>
      <c r="AA903" s="73"/>
      <c r="AB903" s="73"/>
      <c r="AC903" s="73"/>
      <c r="AD903" s="73"/>
      <c r="AE903" s="73"/>
      <c r="AF903" s="102">
        <f t="shared" si="644"/>
        <v>0</v>
      </c>
      <c r="AG903" s="71">
        <f>SUM('рабочая 2023 г'!AG902-'2022 г.'!AG902)</f>
        <v>0</v>
      </c>
      <c r="AH903" s="71">
        <f>SUM('рабочая 2023 г'!AH902-'2022 г.'!AH902)</f>
        <v>0</v>
      </c>
      <c r="AI903" s="71">
        <f>SUM('рабочая 2023 г'!AI902-'2022 г.'!AI902)</f>
        <v>0</v>
      </c>
      <c r="AJ903" s="71">
        <f>SUM('рабочая 2023 г'!AJ902-'2022 г.'!AJ902)</f>
        <v>0</v>
      </c>
      <c r="AK903" s="71">
        <f>SUM('рабочая 2023 г'!AK902-'2022 г.'!AK902)</f>
        <v>0</v>
      </c>
      <c r="AL903" s="71">
        <f>SUM('рабочая 2023 г'!AL902-'2022 г.'!AL902)</f>
        <v>0</v>
      </c>
      <c r="AM903" s="71">
        <f>SUM('рабочая 2023 г'!AM902-'2022 г.'!AM902)</f>
        <v>0</v>
      </c>
      <c r="AN903" s="71">
        <f>SUM('рабочая 2023 г'!AN902-'2022 г.'!AN902)</f>
        <v>0</v>
      </c>
      <c r="AO903" s="71">
        <f>SUM('рабочая 2023 г'!AO902-'2022 г.'!AO902)</f>
        <v>0</v>
      </c>
      <c r="AP903" s="71">
        <f>SUM('рабочая 2023 г'!AP902-'2022 г.'!AP902)</f>
        <v>0</v>
      </c>
      <c r="AQ903" s="71">
        <f>SUM('рабочая 2023 г'!AQ902-'2022 г.'!AQ902)</f>
        <v>0</v>
      </c>
      <c r="AR903" s="71">
        <f>SUM('рабочая 2023 г'!AR902-'2022 г.'!AR902)</f>
        <v>0</v>
      </c>
      <c r="AS903" s="115">
        <f t="shared" si="637"/>
        <v>0</v>
      </c>
      <c r="AT903" s="71">
        <f>SUM('рабочая 2023 г'!AT902-'2022 г.'!AT902)</f>
        <v>0</v>
      </c>
      <c r="AU903" s="98">
        <f t="shared" si="648"/>
        <v>0</v>
      </c>
      <c r="AV903" s="71">
        <f>SUM('рабочая 2023 г'!AV902-'2022 г.'!AV902)</f>
        <v>0</v>
      </c>
      <c r="AW903" s="71">
        <f>SUM('рабочая 2023 г'!AW902-'2022 г.'!AW902)</f>
        <v>0</v>
      </c>
      <c r="AX903" s="71">
        <f>SUM('рабочая 2023 г'!AX902-'2022 г.'!AX902)</f>
        <v>0</v>
      </c>
      <c r="AY903" s="71">
        <f>SUM('рабочая 2023 г'!AY902-'2022 г.'!AY902)</f>
        <v>0</v>
      </c>
      <c r="AZ903" s="71">
        <f>SUM('рабочая 2023 г'!AZ902-'2022 г.'!AZ902)</f>
        <v>0</v>
      </c>
      <c r="BA903" s="71">
        <f>SUM('рабочая 2023 г'!BA902-'2022 г.'!BA902)</f>
        <v>0</v>
      </c>
      <c r="BB903" s="103">
        <f t="shared" si="569"/>
        <v>0</v>
      </c>
      <c r="BC903" s="71">
        <f>SUM('рабочая 2023 г'!BC902-'2022 г.'!BC902)</f>
        <v>0</v>
      </c>
      <c r="BD903" s="71">
        <f>SUM('рабочая 2023 г'!BD902-'2022 г.'!BD902)</f>
        <v>0</v>
      </c>
      <c r="BE903" s="71">
        <f>SUM('рабочая 2023 г'!BE902-'2022 г.'!BE902)</f>
        <v>0</v>
      </c>
      <c r="BF903" s="71">
        <f>SUM('рабочая 2023 г'!BF902-'2022 г.'!BF902)</f>
        <v>0</v>
      </c>
      <c r="BG903" s="71">
        <f>SUM('рабочая 2023 г'!BG902-'2022 г.'!BG902)</f>
        <v>0</v>
      </c>
      <c r="BH903" s="71">
        <f>SUM('рабочая 2023 г'!BH902-'2022 г.'!BH902)</f>
        <v>0</v>
      </c>
      <c r="BI903" s="71">
        <f>SUM('рабочая 2023 г'!BI902-'2022 г.'!BI902)</f>
        <v>0</v>
      </c>
      <c r="BJ903" s="71">
        <f>SUM('рабочая 2023 г'!BJ902-'2022 г.'!BJ902)</f>
        <v>0</v>
      </c>
      <c r="BK903" s="71">
        <f>SUM('рабочая 2023 г'!BK902-'2022 г.'!BK902)</f>
        <v>0</v>
      </c>
      <c r="BL903" s="98">
        <f t="shared" si="604"/>
        <v>0</v>
      </c>
      <c r="BM903" s="71">
        <f>SUM('рабочая 2023 г'!BM902-'2022 г.'!BM902)</f>
        <v>0</v>
      </c>
      <c r="BN903" s="71">
        <f>SUM('рабочая 2023 г'!BN902-'2022 г.'!BN902)</f>
        <v>0</v>
      </c>
      <c r="BO903" s="71">
        <f>SUM('рабочая 2023 г'!BO902-'2022 г.'!BO902)</f>
        <v>0</v>
      </c>
      <c r="BP903" s="71">
        <f>SUM('рабочая 2023 г'!BP902-'2022 г.'!BP902)</f>
        <v>0</v>
      </c>
      <c r="BQ903" s="71">
        <f t="shared" si="649"/>
        <v>0</v>
      </c>
      <c r="BR903" s="71"/>
      <c r="BS903" s="71"/>
      <c r="BT903" s="71"/>
      <c r="BU903" s="71"/>
      <c r="BV903" s="71"/>
      <c r="BW903" s="71"/>
      <c r="BX903" s="71"/>
      <c r="BY903" s="71"/>
      <c r="BZ903" s="71"/>
      <c r="CA903" s="71"/>
      <c r="CB903" s="71"/>
      <c r="CC903" s="71"/>
      <c r="CD903" s="71"/>
      <c r="CE903" s="71"/>
      <c r="CF903" s="71"/>
      <c r="CG903" s="71"/>
      <c r="CH903" s="71"/>
      <c r="CI903" s="71"/>
      <c r="CJ903" s="71"/>
      <c r="CK903" s="71"/>
      <c r="CL903" s="71"/>
      <c r="CM903" s="71"/>
      <c r="CN903" s="71"/>
      <c r="CO903" s="71"/>
      <c r="CP903" s="188">
        <f t="shared" si="643"/>
        <v>0</v>
      </c>
      <c r="CQ903" s="71"/>
      <c r="CR903" s="71"/>
      <c r="CS903" s="71"/>
      <c r="CT903" s="71"/>
      <c r="CU903" s="71"/>
      <c r="CV903" s="71"/>
      <c r="CW903" s="71"/>
      <c r="CX903" s="71"/>
      <c r="CY903" s="71"/>
      <c r="CZ903" s="71"/>
      <c r="DA903" s="71"/>
      <c r="DB903" s="188">
        <f t="shared" si="645"/>
        <v>0</v>
      </c>
      <c r="DC903" s="38">
        <f t="shared" si="640"/>
        <v>0</v>
      </c>
      <c r="DD903" s="71"/>
      <c r="DE903" s="71"/>
      <c r="DF903" s="71"/>
      <c r="DG903" s="188">
        <f t="shared" si="641"/>
        <v>0</v>
      </c>
      <c r="DH903" s="38">
        <f t="shared" si="642"/>
        <v>0</v>
      </c>
      <c r="DI903" s="71"/>
      <c r="DJ903" s="71"/>
      <c r="DK903" s="71"/>
      <c r="DL903" s="71"/>
      <c r="DM903" s="71"/>
      <c r="DN903" s="71"/>
      <c r="DO903" s="71"/>
      <c r="DP903" s="71"/>
      <c r="DQ903" s="71"/>
      <c r="DR903" s="71"/>
      <c r="DS903" s="71"/>
      <c r="DT903" s="71"/>
      <c r="DU903" s="71"/>
      <c r="DV903" s="71"/>
      <c r="DW903" s="71"/>
      <c r="DX903" s="71"/>
      <c r="DY903" s="71"/>
      <c r="DZ903" s="71"/>
      <c r="EA903" s="71"/>
      <c r="EB903" s="71"/>
      <c r="EC903" s="71"/>
      <c r="ED903" s="71"/>
      <c r="EE903" s="71"/>
      <c r="EF903" s="71"/>
      <c r="EG903" s="71"/>
      <c r="EH903" s="71"/>
      <c r="EI903" s="74"/>
      <c r="EJ903" s="74"/>
      <c r="EK903" s="74"/>
      <c r="EL903" s="74"/>
      <c r="EM903" s="74"/>
      <c r="EN903" s="74"/>
      <c r="EO903" s="74"/>
      <c r="EP903" s="74"/>
      <c r="EQ903" s="74"/>
      <c r="ER903" s="74"/>
      <c r="ES903" s="74"/>
      <c r="ET903" s="74"/>
      <c r="EU903" s="74"/>
      <c r="EV903" s="74"/>
      <c r="EW903" s="74"/>
      <c r="EX903" s="74"/>
      <c r="EY903" s="74"/>
      <c r="EZ903" s="74"/>
      <c r="FA903" s="74"/>
      <c r="FB903" s="74"/>
    </row>
    <row r="904" spans="2:158" s="69" customFormat="1">
      <c r="B904" s="116"/>
      <c r="C904" s="77" t="s">
        <v>394</v>
      </c>
      <c r="D904" s="71"/>
      <c r="E904" s="71"/>
      <c r="F904" s="71"/>
      <c r="G904" s="71"/>
      <c r="H904" s="71"/>
      <c r="I904" s="71"/>
      <c r="J904" s="71"/>
      <c r="K904" s="71"/>
      <c r="L904" s="71"/>
      <c r="M904" s="71"/>
      <c r="N904" s="71"/>
      <c r="O904" s="72"/>
      <c r="P904" s="71"/>
      <c r="Q904" s="71"/>
      <c r="R904" s="71"/>
      <c r="S904" s="71"/>
      <c r="T904" s="71"/>
      <c r="U904" s="71"/>
      <c r="V904" s="71"/>
      <c r="W904" s="71"/>
      <c r="X904" s="71"/>
      <c r="Y904" s="71">
        <f>SUM('рабочая 2023 г'!Y903-'2022 г.'!Y903)</f>
        <v>0</v>
      </c>
      <c r="Z904" s="73"/>
      <c r="AA904" s="73"/>
      <c r="AB904" s="73"/>
      <c r="AC904" s="73"/>
      <c r="AD904" s="73"/>
      <c r="AE904" s="73"/>
      <c r="AF904" s="102">
        <f t="shared" si="644"/>
        <v>0</v>
      </c>
      <c r="AG904" s="71">
        <f>SUM('рабочая 2023 г'!AG903-'2022 г.'!AG903)</f>
        <v>0</v>
      </c>
      <c r="AH904" s="71">
        <f>SUM('рабочая 2023 г'!AH903-'2022 г.'!AH903)</f>
        <v>0</v>
      </c>
      <c r="AI904" s="71">
        <f>SUM('рабочая 2023 г'!AI903-'2022 г.'!AI903)</f>
        <v>0</v>
      </c>
      <c r="AJ904" s="71">
        <f>SUM('рабочая 2023 г'!AJ903-'2022 г.'!AJ903)</f>
        <v>0</v>
      </c>
      <c r="AK904" s="71">
        <f>SUM('рабочая 2023 г'!AK903-'2022 г.'!AK903)</f>
        <v>0</v>
      </c>
      <c r="AL904" s="71">
        <f>SUM('рабочая 2023 г'!AL903-'2022 г.'!AL903)</f>
        <v>0</v>
      </c>
      <c r="AM904" s="71">
        <f>SUM('рабочая 2023 г'!AM903-'2022 г.'!AM903)</f>
        <v>0</v>
      </c>
      <c r="AN904" s="71">
        <f>SUM('рабочая 2023 г'!AN903-'2022 г.'!AN903)</f>
        <v>0</v>
      </c>
      <c r="AO904" s="71">
        <f>SUM('рабочая 2023 г'!AO903-'2022 г.'!AO903)</f>
        <v>0</v>
      </c>
      <c r="AP904" s="71">
        <f>SUM('рабочая 2023 г'!AP903-'2022 г.'!AP903)</f>
        <v>0</v>
      </c>
      <c r="AQ904" s="71">
        <f>SUM('рабочая 2023 г'!AQ903-'2022 г.'!AQ903)</f>
        <v>0</v>
      </c>
      <c r="AR904" s="71">
        <f>SUM('рабочая 2023 г'!AR903-'2022 г.'!AR903)</f>
        <v>0</v>
      </c>
      <c r="AS904" s="115">
        <f t="shared" si="637"/>
        <v>0</v>
      </c>
      <c r="AT904" s="71">
        <f>SUM('рабочая 2023 г'!AT903-'2022 г.'!AT903)</f>
        <v>0</v>
      </c>
      <c r="AU904" s="98">
        <f t="shared" si="648"/>
        <v>0</v>
      </c>
      <c r="AV904" s="71">
        <f>SUM('рабочая 2023 г'!AV903-'2022 г.'!AV903)</f>
        <v>0</v>
      </c>
      <c r="AW904" s="71">
        <f>SUM('рабочая 2023 г'!AW903-'2022 г.'!AW903)</f>
        <v>0</v>
      </c>
      <c r="AX904" s="71">
        <f>SUM('рабочая 2023 г'!AX903-'2022 г.'!AX903)</f>
        <v>0</v>
      </c>
      <c r="AY904" s="71">
        <f>SUM('рабочая 2023 г'!AY903-'2022 г.'!AY903)</f>
        <v>0</v>
      </c>
      <c r="AZ904" s="71">
        <f>SUM('рабочая 2023 г'!AZ903-'2022 г.'!AZ903)</f>
        <v>0</v>
      </c>
      <c r="BA904" s="71">
        <f>SUM('рабочая 2023 г'!BA903-'2022 г.'!BA903)</f>
        <v>0</v>
      </c>
      <c r="BB904" s="103">
        <f t="shared" si="569"/>
        <v>0</v>
      </c>
      <c r="BC904" s="71">
        <f>SUM('рабочая 2023 г'!BC903-'2022 г.'!BC903)</f>
        <v>0</v>
      </c>
      <c r="BD904" s="71">
        <f>SUM('рабочая 2023 г'!BD903-'2022 г.'!BD903)</f>
        <v>0</v>
      </c>
      <c r="BE904" s="71">
        <f>SUM('рабочая 2023 г'!BE903-'2022 г.'!BE903)</f>
        <v>0</v>
      </c>
      <c r="BF904" s="71">
        <f>SUM('рабочая 2023 г'!BF903-'2022 г.'!BF903)</f>
        <v>0</v>
      </c>
      <c r="BG904" s="71">
        <f>SUM('рабочая 2023 г'!BG903-'2022 г.'!BG903)</f>
        <v>0</v>
      </c>
      <c r="BH904" s="71">
        <f>SUM('рабочая 2023 г'!BH903-'2022 г.'!BH903)</f>
        <v>0</v>
      </c>
      <c r="BI904" s="71">
        <f>SUM('рабочая 2023 г'!BI903-'2022 г.'!BI903)</f>
        <v>0</v>
      </c>
      <c r="BJ904" s="71">
        <f>SUM('рабочая 2023 г'!BJ903-'2022 г.'!BJ903)</f>
        <v>0</v>
      </c>
      <c r="BK904" s="71">
        <f>SUM('рабочая 2023 г'!BK903-'2022 г.'!BK903)</f>
        <v>0</v>
      </c>
      <c r="BL904" s="98">
        <f t="shared" si="604"/>
        <v>0</v>
      </c>
      <c r="BM904" s="71">
        <f>SUM('рабочая 2023 г'!BM903-'2022 г.'!BM903)</f>
        <v>0</v>
      </c>
      <c r="BN904" s="71">
        <f>SUM('рабочая 2023 г'!BN903-'2022 г.'!BN903)</f>
        <v>0</v>
      </c>
      <c r="BO904" s="71">
        <f>SUM('рабочая 2023 г'!BO903-'2022 г.'!BO903)</f>
        <v>0</v>
      </c>
      <c r="BP904" s="71">
        <f>SUM('рабочая 2023 г'!BP903-'2022 г.'!BP903)</f>
        <v>0</v>
      </c>
      <c r="BQ904" s="71">
        <f t="shared" si="649"/>
        <v>0</v>
      </c>
      <c r="BR904" s="71"/>
      <c r="BS904" s="71"/>
      <c r="BT904" s="71"/>
      <c r="BU904" s="71"/>
      <c r="BV904" s="71"/>
      <c r="BW904" s="71"/>
      <c r="BX904" s="71"/>
      <c r="BY904" s="71"/>
      <c r="BZ904" s="71"/>
      <c r="CA904" s="71"/>
      <c r="CB904" s="71"/>
      <c r="CC904" s="71"/>
      <c r="CD904" s="71"/>
      <c r="CE904" s="71"/>
      <c r="CF904" s="71"/>
      <c r="CG904" s="71"/>
      <c r="CH904" s="71"/>
      <c r="CI904" s="71"/>
      <c r="CJ904" s="71"/>
      <c r="CK904" s="71"/>
      <c r="CL904" s="71"/>
      <c r="CM904" s="71"/>
      <c r="CN904" s="71"/>
      <c r="CO904" s="71"/>
      <c r="CP904" s="188">
        <f t="shared" si="643"/>
        <v>0</v>
      </c>
      <c r="CQ904" s="71"/>
      <c r="CR904" s="71"/>
      <c r="CS904" s="71"/>
      <c r="CT904" s="71"/>
      <c r="CU904" s="71"/>
      <c r="CV904" s="71"/>
      <c r="CW904" s="71"/>
      <c r="CX904" s="71"/>
      <c r="CY904" s="71"/>
      <c r="CZ904" s="71"/>
      <c r="DA904" s="71"/>
      <c r="DB904" s="188">
        <f t="shared" si="645"/>
        <v>0</v>
      </c>
      <c r="DC904" s="38">
        <f t="shared" si="640"/>
        <v>0</v>
      </c>
      <c r="DD904" s="71"/>
      <c r="DE904" s="71"/>
      <c r="DF904" s="71"/>
      <c r="DG904" s="188">
        <f t="shared" si="641"/>
        <v>0</v>
      </c>
      <c r="DH904" s="38">
        <f t="shared" si="642"/>
        <v>0</v>
      </c>
      <c r="DI904" s="71"/>
      <c r="DJ904" s="71"/>
      <c r="DK904" s="71"/>
      <c r="DL904" s="71"/>
      <c r="DM904" s="71"/>
      <c r="DN904" s="71"/>
      <c r="DO904" s="71"/>
      <c r="DP904" s="71"/>
      <c r="DQ904" s="71"/>
      <c r="DR904" s="71"/>
      <c r="DS904" s="71"/>
      <c r="DT904" s="71"/>
      <c r="DU904" s="71"/>
      <c r="DV904" s="71"/>
      <c r="DW904" s="71"/>
      <c r="DX904" s="71"/>
      <c r="DY904" s="71"/>
      <c r="DZ904" s="71"/>
      <c r="EA904" s="71"/>
      <c r="EB904" s="71"/>
      <c r="EC904" s="71"/>
      <c r="ED904" s="71"/>
      <c r="EE904" s="71"/>
      <c r="EF904" s="71"/>
      <c r="EG904" s="71"/>
      <c r="EH904" s="71"/>
      <c r="EI904" s="74"/>
      <c r="EJ904" s="74"/>
      <c r="EK904" s="74"/>
      <c r="EL904" s="74"/>
      <c r="EM904" s="74"/>
      <c r="EN904" s="74"/>
      <c r="EO904" s="74"/>
      <c r="EP904" s="74"/>
      <c r="EQ904" s="74"/>
      <c r="ER904" s="74"/>
      <c r="ES904" s="74"/>
      <c r="ET904" s="74"/>
      <c r="EU904" s="74"/>
      <c r="EV904" s="74"/>
      <c r="EW904" s="74"/>
      <c r="EX904" s="74"/>
      <c r="EY904" s="74"/>
      <c r="EZ904" s="74"/>
      <c r="FA904" s="74"/>
      <c r="FB904" s="74"/>
    </row>
    <row r="905" spans="2:158" s="69" customFormat="1">
      <c r="B905" s="116"/>
      <c r="C905" s="77" t="s">
        <v>395</v>
      </c>
      <c r="D905" s="71"/>
      <c r="E905" s="71"/>
      <c r="F905" s="71"/>
      <c r="G905" s="71"/>
      <c r="H905" s="71"/>
      <c r="I905" s="71"/>
      <c r="J905" s="71"/>
      <c r="K905" s="71"/>
      <c r="L905" s="71"/>
      <c r="M905" s="71"/>
      <c r="N905" s="71"/>
      <c r="O905" s="72"/>
      <c r="P905" s="71"/>
      <c r="Q905" s="71"/>
      <c r="R905" s="71"/>
      <c r="S905" s="71"/>
      <c r="T905" s="71"/>
      <c r="U905" s="71"/>
      <c r="V905" s="71"/>
      <c r="W905" s="71"/>
      <c r="X905" s="71"/>
      <c r="Y905" s="71">
        <f>SUM('рабочая 2023 г'!Y904-'2022 г.'!Y904)</f>
        <v>0</v>
      </c>
      <c r="Z905" s="73"/>
      <c r="AA905" s="73"/>
      <c r="AB905" s="73"/>
      <c r="AC905" s="73"/>
      <c r="AD905" s="73"/>
      <c r="AE905" s="73"/>
      <c r="AF905" s="102">
        <f t="shared" si="644"/>
        <v>0</v>
      </c>
      <c r="AG905" s="71">
        <f>SUM('рабочая 2023 г'!AG904-'2022 г.'!AG904)</f>
        <v>0</v>
      </c>
      <c r="AH905" s="71">
        <f>SUM('рабочая 2023 г'!AH904-'2022 г.'!AH904)</f>
        <v>0</v>
      </c>
      <c r="AI905" s="71">
        <f>SUM('рабочая 2023 г'!AI904-'2022 г.'!AI904)</f>
        <v>0</v>
      </c>
      <c r="AJ905" s="71">
        <f>SUM('рабочая 2023 г'!AJ904-'2022 г.'!AJ904)</f>
        <v>0</v>
      </c>
      <c r="AK905" s="71">
        <f>SUM('рабочая 2023 г'!AK904-'2022 г.'!AK904)</f>
        <v>0</v>
      </c>
      <c r="AL905" s="71">
        <f>SUM('рабочая 2023 г'!AL904-'2022 г.'!AL904)</f>
        <v>0</v>
      </c>
      <c r="AM905" s="71">
        <f>SUM('рабочая 2023 г'!AM904-'2022 г.'!AM904)</f>
        <v>0</v>
      </c>
      <c r="AN905" s="71">
        <f>SUM('рабочая 2023 г'!AN904-'2022 г.'!AN904)</f>
        <v>0</v>
      </c>
      <c r="AO905" s="71">
        <f>SUM('рабочая 2023 г'!AO904-'2022 г.'!AO904)</f>
        <v>0</v>
      </c>
      <c r="AP905" s="71">
        <f>SUM('рабочая 2023 г'!AP904-'2022 г.'!AP904)</f>
        <v>0</v>
      </c>
      <c r="AQ905" s="71">
        <f>SUM('рабочая 2023 г'!AQ904-'2022 г.'!AQ904)</f>
        <v>0</v>
      </c>
      <c r="AR905" s="71">
        <f>SUM('рабочая 2023 г'!AR904-'2022 г.'!AR904)</f>
        <v>0</v>
      </c>
      <c r="AS905" s="115">
        <f t="shared" si="637"/>
        <v>0</v>
      </c>
      <c r="AT905" s="71">
        <f>SUM('рабочая 2023 г'!AT904-'2022 г.'!AT904)</f>
        <v>0</v>
      </c>
      <c r="AU905" s="98">
        <f t="shared" si="648"/>
        <v>0</v>
      </c>
      <c r="AV905" s="71">
        <f>SUM('рабочая 2023 г'!AV904-'2022 г.'!AV904)</f>
        <v>0</v>
      </c>
      <c r="AW905" s="71">
        <f>SUM('рабочая 2023 г'!AW904-'2022 г.'!AW904)</f>
        <v>0</v>
      </c>
      <c r="AX905" s="71">
        <f>SUM('рабочая 2023 г'!AX904-'2022 г.'!AX904)</f>
        <v>0</v>
      </c>
      <c r="AY905" s="71">
        <f>SUM('рабочая 2023 г'!AY904-'2022 г.'!AY904)</f>
        <v>0</v>
      </c>
      <c r="AZ905" s="71">
        <f>SUM('рабочая 2023 г'!AZ904-'2022 г.'!AZ904)</f>
        <v>0</v>
      </c>
      <c r="BA905" s="71">
        <f>SUM('рабочая 2023 г'!BA904-'2022 г.'!BA904)</f>
        <v>0</v>
      </c>
      <c r="BB905" s="103">
        <f t="shared" si="569"/>
        <v>0</v>
      </c>
      <c r="BC905" s="71">
        <f>SUM('рабочая 2023 г'!BC904-'2022 г.'!BC904)</f>
        <v>0</v>
      </c>
      <c r="BD905" s="71">
        <f>SUM('рабочая 2023 г'!BD904-'2022 г.'!BD904)</f>
        <v>0</v>
      </c>
      <c r="BE905" s="71">
        <f>SUM('рабочая 2023 г'!BE904-'2022 г.'!BE904)</f>
        <v>0</v>
      </c>
      <c r="BF905" s="71">
        <f>SUM('рабочая 2023 г'!BF904-'2022 г.'!BF904)</f>
        <v>0</v>
      </c>
      <c r="BG905" s="71">
        <f>SUM('рабочая 2023 г'!BG904-'2022 г.'!BG904)</f>
        <v>0</v>
      </c>
      <c r="BH905" s="71">
        <f>SUM('рабочая 2023 г'!BH904-'2022 г.'!BH904)</f>
        <v>0</v>
      </c>
      <c r="BI905" s="71">
        <f>SUM('рабочая 2023 г'!BI904-'2022 г.'!BI904)</f>
        <v>0</v>
      </c>
      <c r="BJ905" s="71">
        <f>SUM('рабочая 2023 г'!BJ904-'2022 г.'!BJ904)</f>
        <v>0</v>
      </c>
      <c r="BK905" s="71">
        <f>SUM('рабочая 2023 г'!BK904-'2022 г.'!BK904)</f>
        <v>0</v>
      </c>
      <c r="BL905" s="98">
        <f t="shared" si="604"/>
        <v>0</v>
      </c>
      <c r="BM905" s="71">
        <f>SUM('рабочая 2023 г'!BM904-'2022 г.'!BM904)</f>
        <v>0</v>
      </c>
      <c r="BN905" s="71">
        <f>SUM('рабочая 2023 г'!BN904-'2022 г.'!BN904)</f>
        <v>0</v>
      </c>
      <c r="BO905" s="71">
        <f>SUM('рабочая 2023 г'!BO904-'2022 г.'!BO904)</f>
        <v>0</v>
      </c>
      <c r="BP905" s="71">
        <f>SUM('рабочая 2023 г'!BP904-'2022 г.'!BP904)</f>
        <v>0</v>
      </c>
      <c r="BQ905" s="71">
        <f t="shared" si="649"/>
        <v>0</v>
      </c>
      <c r="BR905" s="71"/>
      <c r="BS905" s="71"/>
      <c r="BT905" s="71"/>
      <c r="BU905" s="71"/>
      <c r="BV905" s="71"/>
      <c r="BW905" s="71"/>
      <c r="BX905" s="71"/>
      <c r="BY905" s="71"/>
      <c r="BZ905" s="71"/>
      <c r="CA905" s="71"/>
      <c r="CB905" s="71"/>
      <c r="CC905" s="71"/>
      <c r="CD905" s="71"/>
      <c r="CE905" s="71"/>
      <c r="CF905" s="71"/>
      <c r="CG905" s="71"/>
      <c r="CH905" s="71"/>
      <c r="CI905" s="71"/>
      <c r="CJ905" s="71"/>
      <c r="CK905" s="71"/>
      <c r="CL905" s="71"/>
      <c r="CM905" s="71"/>
      <c r="CN905" s="71"/>
      <c r="CO905" s="71"/>
      <c r="CP905" s="188">
        <f t="shared" si="643"/>
        <v>0</v>
      </c>
      <c r="CQ905" s="71"/>
      <c r="CR905" s="71"/>
      <c r="CS905" s="71"/>
      <c r="CT905" s="71"/>
      <c r="CU905" s="71"/>
      <c r="CV905" s="71"/>
      <c r="CW905" s="71"/>
      <c r="CX905" s="71"/>
      <c r="CY905" s="71"/>
      <c r="CZ905" s="71"/>
      <c r="DA905" s="71"/>
      <c r="DB905" s="188">
        <f t="shared" si="645"/>
        <v>0</v>
      </c>
      <c r="DC905" s="38">
        <f t="shared" si="640"/>
        <v>0</v>
      </c>
      <c r="DD905" s="71"/>
      <c r="DE905" s="71"/>
      <c r="DF905" s="71"/>
      <c r="DG905" s="188">
        <f t="shared" si="641"/>
        <v>0</v>
      </c>
      <c r="DH905" s="38">
        <f t="shared" si="642"/>
        <v>0</v>
      </c>
      <c r="DI905" s="71"/>
      <c r="DJ905" s="71"/>
      <c r="DK905" s="71"/>
      <c r="DL905" s="71"/>
      <c r="DM905" s="71"/>
      <c r="DN905" s="71"/>
      <c r="DO905" s="71"/>
      <c r="DP905" s="71"/>
      <c r="DQ905" s="71"/>
      <c r="DR905" s="71"/>
      <c r="DS905" s="71"/>
      <c r="DT905" s="71"/>
      <c r="DU905" s="71"/>
      <c r="DV905" s="71"/>
      <c r="DW905" s="71"/>
      <c r="DX905" s="71"/>
      <c r="DY905" s="71"/>
      <c r="DZ905" s="71"/>
      <c r="EA905" s="71"/>
      <c r="EB905" s="71"/>
      <c r="EC905" s="71"/>
      <c r="ED905" s="71"/>
      <c r="EE905" s="71"/>
      <c r="EF905" s="71"/>
      <c r="EG905" s="71"/>
      <c r="EH905" s="71"/>
      <c r="EI905" s="74"/>
      <c r="EJ905" s="74"/>
      <c r="EK905" s="74"/>
      <c r="EL905" s="74"/>
      <c r="EM905" s="74"/>
      <c r="EN905" s="74"/>
      <c r="EO905" s="74"/>
      <c r="EP905" s="74"/>
      <c r="EQ905" s="74"/>
      <c r="ER905" s="74"/>
      <c r="ES905" s="74"/>
      <c r="ET905" s="74"/>
      <c r="EU905" s="74"/>
      <c r="EV905" s="74"/>
      <c r="EW905" s="74"/>
      <c r="EX905" s="74"/>
      <c r="EY905" s="74"/>
      <c r="EZ905" s="74"/>
      <c r="FA905" s="74"/>
      <c r="FB905" s="74"/>
    </row>
    <row r="906" spans="2:158" s="69" customFormat="1">
      <c r="B906" s="116"/>
      <c r="C906" s="77" t="s">
        <v>396</v>
      </c>
      <c r="D906" s="71"/>
      <c r="E906" s="71"/>
      <c r="F906" s="71"/>
      <c r="G906" s="71"/>
      <c r="H906" s="71"/>
      <c r="I906" s="71"/>
      <c r="J906" s="71"/>
      <c r="K906" s="71"/>
      <c r="L906" s="71"/>
      <c r="M906" s="71"/>
      <c r="N906" s="71"/>
      <c r="O906" s="72"/>
      <c r="P906" s="71"/>
      <c r="Q906" s="71"/>
      <c r="R906" s="71"/>
      <c r="S906" s="71"/>
      <c r="T906" s="71"/>
      <c r="U906" s="71"/>
      <c r="V906" s="71"/>
      <c r="W906" s="71"/>
      <c r="X906" s="71"/>
      <c r="Y906" s="71">
        <f>SUM('рабочая 2023 г'!Y905-'2022 г.'!Y905)</f>
        <v>0</v>
      </c>
      <c r="Z906" s="73"/>
      <c r="AA906" s="73"/>
      <c r="AB906" s="73"/>
      <c r="AC906" s="73"/>
      <c r="AD906" s="73"/>
      <c r="AE906" s="73"/>
      <c r="AF906" s="102">
        <f t="shared" si="644"/>
        <v>0</v>
      </c>
      <c r="AG906" s="71">
        <f>SUM('рабочая 2023 г'!AG905-'2022 г.'!AG905)</f>
        <v>0</v>
      </c>
      <c r="AH906" s="71">
        <f>SUM('рабочая 2023 г'!AH905-'2022 г.'!AH905)</f>
        <v>0</v>
      </c>
      <c r="AI906" s="71">
        <f>SUM('рабочая 2023 г'!AI905-'2022 г.'!AI905)</f>
        <v>0</v>
      </c>
      <c r="AJ906" s="71">
        <f>SUM('рабочая 2023 г'!AJ905-'2022 г.'!AJ905)</f>
        <v>0</v>
      </c>
      <c r="AK906" s="71">
        <f>SUM('рабочая 2023 г'!AK905-'2022 г.'!AK905)</f>
        <v>0</v>
      </c>
      <c r="AL906" s="71">
        <f>SUM('рабочая 2023 г'!AL905-'2022 г.'!AL905)</f>
        <v>0</v>
      </c>
      <c r="AM906" s="71">
        <f>SUM('рабочая 2023 г'!AM905-'2022 г.'!AM905)</f>
        <v>0</v>
      </c>
      <c r="AN906" s="71">
        <f>SUM('рабочая 2023 г'!AN905-'2022 г.'!AN905)</f>
        <v>0</v>
      </c>
      <c r="AO906" s="71">
        <f>SUM('рабочая 2023 г'!AO905-'2022 г.'!AO905)</f>
        <v>0</v>
      </c>
      <c r="AP906" s="71">
        <f>SUM('рабочая 2023 г'!AP905-'2022 г.'!AP905)</f>
        <v>0</v>
      </c>
      <c r="AQ906" s="71">
        <f>SUM('рабочая 2023 г'!AQ905-'2022 г.'!AQ905)</f>
        <v>0</v>
      </c>
      <c r="AR906" s="71">
        <f>SUM('рабочая 2023 г'!AR905-'2022 г.'!AR905)</f>
        <v>0</v>
      </c>
      <c r="AS906" s="115">
        <f t="shared" si="637"/>
        <v>0</v>
      </c>
      <c r="AT906" s="71">
        <f>SUM('рабочая 2023 г'!AT905-'2022 г.'!AT905)</f>
        <v>0</v>
      </c>
      <c r="AU906" s="98">
        <f t="shared" si="648"/>
        <v>0</v>
      </c>
      <c r="AV906" s="71">
        <f>SUM('рабочая 2023 г'!AV905-'2022 г.'!AV905)</f>
        <v>0</v>
      </c>
      <c r="AW906" s="71">
        <f>SUM('рабочая 2023 г'!AW905-'2022 г.'!AW905)</f>
        <v>0</v>
      </c>
      <c r="AX906" s="71">
        <f>SUM('рабочая 2023 г'!AX905-'2022 г.'!AX905)</f>
        <v>0</v>
      </c>
      <c r="AY906" s="71">
        <f>SUM('рабочая 2023 г'!AY905-'2022 г.'!AY905)</f>
        <v>0</v>
      </c>
      <c r="AZ906" s="71">
        <f>SUM('рабочая 2023 г'!AZ905-'2022 г.'!AZ905)</f>
        <v>0</v>
      </c>
      <c r="BA906" s="71">
        <f>SUM('рабочая 2023 г'!BA905-'2022 г.'!BA905)</f>
        <v>0</v>
      </c>
      <c r="BB906" s="103">
        <f t="shared" si="569"/>
        <v>0</v>
      </c>
      <c r="BC906" s="71">
        <f>SUM('рабочая 2023 г'!BC905-'2022 г.'!BC905)</f>
        <v>0</v>
      </c>
      <c r="BD906" s="71">
        <f>SUM('рабочая 2023 г'!BD905-'2022 г.'!BD905)</f>
        <v>0</v>
      </c>
      <c r="BE906" s="71">
        <f>SUM('рабочая 2023 г'!BE905-'2022 г.'!BE905)</f>
        <v>0</v>
      </c>
      <c r="BF906" s="71">
        <f>SUM('рабочая 2023 г'!BF905-'2022 г.'!BF905)</f>
        <v>0</v>
      </c>
      <c r="BG906" s="71">
        <f>SUM('рабочая 2023 г'!BG905-'2022 г.'!BG905)</f>
        <v>0</v>
      </c>
      <c r="BH906" s="71">
        <f>SUM('рабочая 2023 г'!BH905-'2022 г.'!BH905)</f>
        <v>0</v>
      </c>
      <c r="BI906" s="71">
        <f>SUM('рабочая 2023 г'!BI905-'2022 г.'!BI905)</f>
        <v>0</v>
      </c>
      <c r="BJ906" s="71">
        <f>SUM('рабочая 2023 г'!BJ905-'2022 г.'!BJ905)</f>
        <v>0</v>
      </c>
      <c r="BK906" s="71">
        <f>SUM('рабочая 2023 г'!BK905-'2022 г.'!BK905)</f>
        <v>0</v>
      </c>
      <c r="BL906" s="98">
        <f t="shared" si="604"/>
        <v>0</v>
      </c>
      <c r="BM906" s="71">
        <f>SUM('рабочая 2023 г'!BM905-'2022 г.'!BM905)</f>
        <v>0</v>
      </c>
      <c r="BN906" s="71">
        <f>SUM('рабочая 2023 г'!BN905-'2022 г.'!BN905)</f>
        <v>0</v>
      </c>
      <c r="BO906" s="71">
        <f>SUM('рабочая 2023 г'!BO905-'2022 г.'!BO905)</f>
        <v>0</v>
      </c>
      <c r="BP906" s="71">
        <f>SUM('рабочая 2023 г'!BP905-'2022 г.'!BP905)</f>
        <v>0</v>
      </c>
      <c r="BQ906" s="71">
        <f t="shared" si="649"/>
        <v>0</v>
      </c>
      <c r="BR906" s="71"/>
      <c r="BS906" s="71"/>
      <c r="BT906" s="71"/>
      <c r="BU906" s="71"/>
      <c r="BV906" s="71"/>
      <c r="BW906" s="71"/>
      <c r="BX906" s="71"/>
      <c r="BY906" s="71"/>
      <c r="BZ906" s="71"/>
      <c r="CA906" s="71"/>
      <c r="CB906" s="71"/>
      <c r="CC906" s="71"/>
      <c r="CD906" s="71"/>
      <c r="CE906" s="71"/>
      <c r="CF906" s="71"/>
      <c r="CG906" s="71"/>
      <c r="CH906" s="71"/>
      <c r="CI906" s="71"/>
      <c r="CJ906" s="71"/>
      <c r="CK906" s="71"/>
      <c r="CL906" s="71"/>
      <c r="CM906" s="71"/>
      <c r="CN906" s="71"/>
      <c r="CO906" s="71"/>
      <c r="CP906" s="188">
        <f t="shared" si="643"/>
        <v>0</v>
      </c>
      <c r="CQ906" s="71"/>
      <c r="CR906" s="71"/>
      <c r="CS906" s="71"/>
      <c r="CT906" s="71"/>
      <c r="CU906" s="71"/>
      <c r="CV906" s="71"/>
      <c r="CW906" s="71"/>
      <c r="CX906" s="71"/>
      <c r="CY906" s="71"/>
      <c r="CZ906" s="71"/>
      <c r="DA906" s="71"/>
      <c r="DB906" s="188">
        <f t="shared" si="645"/>
        <v>0</v>
      </c>
      <c r="DC906" s="38">
        <f t="shared" si="640"/>
        <v>0</v>
      </c>
      <c r="DD906" s="71"/>
      <c r="DE906" s="71"/>
      <c r="DF906" s="71"/>
      <c r="DG906" s="188">
        <f t="shared" si="641"/>
        <v>0</v>
      </c>
      <c r="DH906" s="38">
        <f t="shared" si="642"/>
        <v>0</v>
      </c>
      <c r="DI906" s="71"/>
      <c r="DJ906" s="71"/>
      <c r="DK906" s="71"/>
      <c r="DL906" s="71"/>
      <c r="DM906" s="71"/>
      <c r="DN906" s="71"/>
      <c r="DO906" s="71"/>
      <c r="DP906" s="71"/>
      <c r="DQ906" s="71"/>
      <c r="DR906" s="71"/>
      <c r="DS906" s="71"/>
      <c r="DT906" s="71"/>
      <c r="DU906" s="71"/>
      <c r="DV906" s="71"/>
      <c r="DW906" s="71"/>
      <c r="DX906" s="71"/>
      <c r="DY906" s="71"/>
      <c r="DZ906" s="71"/>
      <c r="EA906" s="71"/>
      <c r="EB906" s="71"/>
      <c r="EC906" s="71"/>
      <c r="ED906" s="71"/>
      <c r="EE906" s="71"/>
      <c r="EF906" s="71"/>
      <c r="EG906" s="71"/>
      <c r="EH906" s="71"/>
      <c r="EI906" s="74"/>
      <c r="EJ906" s="74"/>
      <c r="EK906" s="74"/>
      <c r="EL906" s="74"/>
      <c r="EM906" s="74"/>
      <c r="EN906" s="74"/>
      <c r="EO906" s="74"/>
      <c r="EP906" s="74"/>
      <c r="EQ906" s="74"/>
      <c r="ER906" s="74"/>
      <c r="ES906" s="74"/>
      <c r="ET906" s="74"/>
      <c r="EU906" s="74"/>
      <c r="EV906" s="74"/>
      <c r="EW906" s="74"/>
      <c r="EX906" s="74"/>
      <c r="EY906" s="74"/>
      <c r="EZ906" s="74"/>
      <c r="FA906" s="74"/>
      <c r="FB906" s="74"/>
    </row>
    <row r="907" spans="2:158" s="69" customFormat="1">
      <c r="B907" s="116"/>
      <c r="C907" s="77" t="s">
        <v>397</v>
      </c>
      <c r="D907" s="71"/>
      <c r="E907" s="71"/>
      <c r="F907" s="71"/>
      <c r="G907" s="71"/>
      <c r="H907" s="71"/>
      <c r="I907" s="71"/>
      <c r="J907" s="71"/>
      <c r="K907" s="71"/>
      <c r="L907" s="71"/>
      <c r="M907" s="71"/>
      <c r="N907" s="71"/>
      <c r="O907" s="72"/>
      <c r="P907" s="71"/>
      <c r="Q907" s="71"/>
      <c r="R907" s="71"/>
      <c r="S907" s="71"/>
      <c r="T907" s="71"/>
      <c r="U907" s="71"/>
      <c r="V907" s="71"/>
      <c r="W907" s="71"/>
      <c r="X907" s="71"/>
      <c r="Y907" s="71">
        <f>SUM('рабочая 2023 г'!Y906-'2022 г.'!Y906)</f>
        <v>0</v>
      </c>
      <c r="Z907" s="73"/>
      <c r="AA907" s="73"/>
      <c r="AB907" s="73"/>
      <c r="AC907" s="73"/>
      <c r="AD907" s="73"/>
      <c r="AE907" s="73"/>
      <c r="AF907" s="102">
        <f t="shared" si="644"/>
        <v>0</v>
      </c>
      <c r="AG907" s="71">
        <f>SUM('рабочая 2023 г'!AG906-'2022 г.'!AG906)</f>
        <v>0</v>
      </c>
      <c r="AH907" s="71">
        <f>SUM('рабочая 2023 г'!AH906-'2022 г.'!AH906)</f>
        <v>0</v>
      </c>
      <c r="AI907" s="71">
        <f>SUM('рабочая 2023 г'!AI906-'2022 г.'!AI906)</f>
        <v>0</v>
      </c>
      <c r="AJ907" s="71">
        <f>SUM('рабочая 2023 г'!AJ906-'2022 г.'!AJ906)</f>
        <v>0</v>
      </c>
      <c r="AK907" s="71">
        <f>SUM('рабочая 2023 г'!AK906-'2022 г.'!AK906)</f>
        <v>0</v>
      </c>
      <c r="AL907" s="71">
        <f>SUM('рабочая 2023 г'!AL906-'2022 г.'!AL906)</f>
        <v>0</v>
      </c>
      <c r="AM907" s="71">
        <f>SUM('рабочая 2023 г'!AM906-'2022 г.'!AM906)</f>
        <v>0</v>
      </c>
      <c r="AN907" s="71">
        <f>SUM('рабочая 2023 г'!AN906-'2022 г.'!AN906)</f>
        <v>0</v>
      </c>
      <c r="AO907" s="71">
        <f>SUM('рабочая 2023 г'!AO906-'2022 г.'!AO906)</f>
        <v>0</v>
      </c>
      <c r="AP907" s="71">
        <f>SUM('рабочая 2023 г'!AP906-'2022 г.'!AP906)</f>
        <v>0</v>
      </c>
      <c r="AQ907" s="71">
        <f>SUM('рабочая 2023 г'!AQ906-'2022 г.'!AQ906)</f>
        <v>0</v>
      </c>
      <c r="AR907" s="71">
        <f>SUM('рабочая 2023 г'!AR906-'2022 г.'!AR906)</f>
        <v>0</v>
      </c>
      <c r="AS907" s="115">
        <f t="shared" si="637"/>
        <v>0</v>
      </c>
      <c r="AT907" s="71">
        <f>SUM('рабочая 2023 г'!AT906-'2022 г.'!AT906)</f>
        <v>0</v>
      </c>
      <c r="AU907" s="98">
        <f t="shared" si="648"/>
        <v>0</v>
      </c>
      <c r="AV907" s="71">
        <f>SUM('рабочая 2023 г'!AV906-'2022 г.'!AV906)</f>
        <v>0</v>
      </c>
      <c r="AW907" s="71">
        <f>SUM('рабочая 2023 г'!AW906-'2022 г.'!AW906)</f>
        <v>0</v>
      </c>
      <c r="AX907" s="71">
        <f>SUM('рабочая 2023 г'!AX906-'2022 г.'!AX906)</f>
        <v>0</v>
      </c>
      <c r="AY907" s="71">
        <f>SUM('рабочая 2023 г'!AY906-'2022 г.'!AY906)</f>
        <v>0</v>
      </c>
      <c r="AZ907" s="71">
        <f>SUM('рабочая 2023 г'!AZ906-'2022 г.'!AZ906)</f>
        <v>0</v>
      </c>
      <c r="BA907" s="71">
        <f>SUM('рабочая 2023 г'!BA906-'2022 г.'!BA906)</f>
        <v>0</v>
      </c>
      <c r="BB907" s="103">
        <f t="shared" si="569"/>
        <v>0</v>
      </c>
      <c r="BC907" s="71">
        <f>SUM('рабочая 2023 г'!BC906-'2022 г.'!BC906)</f>
        <v>0</v>
      </c>
      <c r="BD907" s="71">
        <f>SUM('рабочая 2023 г'!BD906-'2022 г.'!BD906)</f>
        <v>0</v>
      </c>
      <c r="BE907" s="71">
        <f>SUM('рабочая 2023 г'!BE906-'2022 г.'!BE906)</f>
        <v>0</v>
      </c>
      <c r="BF907" s="71">
        <f>SUM('рабочая 2023 г'!BF906-'2022 г.'!BF906)</f>
        <v>0</v>
      </c>
      <c r="BG907" s="71">
        <f>SUM('рабочая 2023 г'!BG906-'2022 г.'!BG906)</f>
        <v>0</v>
      </c>
      <c r="BH907" s="71">
        <f>SUM('рабочая 2023 г'!BH906-'2022 г.'!BH906)</f>
        <v>0</v>
      </c>
      <c r="BI907" s="71">
        <f>SUM('рабочая 2023 г'!BI906-'2022 г.'!BI906)</f>
        <v>0</v>
      </c>
      <c r="BJ907" s="71">
        <f>SUM('рабочая 2023 г'!BJ906-'2022 г.'!BJ906)</f>
        <v>0</v>
      </c>
      <c r="BK907" s="71">
        <f>SUM('рабочая 2023 г'!BK906-'2022 г.'!BK906)</f>
        <v>0</v>
      </c>
      <c r="BL907" s="98">
        <f t="shared" si="604"/>
        <v>0</v>
      </c>
      <c r="BM907" s="71">
        <f>SUM('рабочая 2023 г'!BM906-'2022 г.'!BM906)</f>
        <v>0</v>
      </c>
      <c r="BN907" s="71">
        <f>SUM('рабочая 2023 г'!BN906-'2022 г.'!BN906)</f>
        <v>0</v>
      </c>
      <c r="BO907" s="71">
        <f>SUM('рабочая 2023 г'!BO906-'2022 г.'!BO906)</f>
        <v>0</v>
      </c>
      <c r="BP907" s="71">
        <f>SUM('рабочая 2023 г'!BP906-'2022 г.'!BP906)</f>
        <v>0</v>
      </c>
      <c r="BQ907" s="71">
        <f t="shared" si="649"/>
        <v>0</v>
      </c>
      <c r="BR907" s="71"/>
      <c r="BS907" s="71"/>
      <c r="BT907" s="71"/>
      <c r="BU907" s="71"/>
      <c r="BV907" s="71"/>
      <c r="BW907" s="71"/>
      <c r="BX907" s="71"/>
      <c r="BY907" s="71"/>
      <c r="BZ907" s="71"/>
      <c r="CA907" s="71"/>
      <c r="CB907" s="71"/>
      <c r="CC907" s="71"/>
      <c r="CD907" s="71"/>
      <c r="CE907" s="71"/>
      <c r="CF907" s="71"/>
      <c r="CG907" s="71"/>
      <c r="CH907" s="71"/>
      <c r="CI907" s="71"/>
      <c r="CJ907" s="71"/>
      <c r="CK907" s="71"/>
      <c r="CL907" s="71"/>
      <c r="CM907" s="71"/>
      <c r="CN907" s="71"/>
      <c r="CO907" s="71"/>
      <c r="CP907" s="188">
        <f t="shared" si="643"/>
        <v>0</v>
      </c>
      <c r="CQ907" s="71"/>
      <c r="CR907" s="71"/>
      <c r="CS907" s="71"/>
      <c r="CT907" s="71"/>
      <c r="CU907" s="71"/>
      <c r="CV907" s="71"/>
      <c r="CW907" s="71"/>
      <c r="CX907" s="71"/>
      <c r="CY907" s="71"/>
      <c r="CZ907" s="71"/>
      <c r="DA907" s="71"/>
      <c r="DB907" s="188">
        <f t="shared" si="645"/>
        <v>0</v>
      </c>
      <c r="DC907" s="38">
        <f t="shared" si="640"/>
        <v>0</v>
      </c>
      <c r="DD907" s="71"/>
      <c r="DE907" s="71"/>
      <c r="DF907" s="71"/>
      <c r="DG907" s="188">
        <f t="shared" si="641"/>
        <v>0</v>
      </c>
      <c r="DH907" s="38">
        <f t="shared" si="642"/>
        <v>0</v>
      </c>
      <c r="DI907" s="71"/>
      <c r="DJ907" s="71"/>
      <c r="DK907" s="71"/>
      <c r="DL907" s="71"/>
      <c r="DM907" s="71"/>
      <c r="DN907" s="71"/>
      <c r="DO907" s="71"/>
      <c r="DP907" s="71"/>
      <c r="DQ907" s="71"/>
      <c r="DR907" s="71"/>
      <c r="DS907" s="71"/>
      <c r="DT907" s="71"/>
      <c r="DU907" s="71"/>
      <c r="DV907" s="71"/>
      <c r="DW907" s="71"/>
      <c r="DX907" s="71"/>
      <c r="DY907" s="71"/>
      <c r="DZ907" s="71"/>
      <c r="EA907" s="71"/>
      <c r="EB907" s="71"/>
      <c r="EC907" s="71"/>
      <c r="ED907" s="71"/>
      <c r="EE907" s="71"/>
      <c r="EF907" s="71"/>
      <c r="EG907" s="71"/>
      <c r="EH907" s="71"/>
      <c r="EI907" s="74"/>
      <c r="EJ907" s="74"/>
      <c r="EK907" s="74"/>
      <c r="EL907" s="74"/>
      <c r="EM907" s="74"/>
      <c r="EN907" s="74"/>
      <c r="EO907" s="74"/>
      <c r="EP907" s="74"/>
      <c r="EQ907" s="74"/>
      <c r="ER907" s="74"/>
      <c r="ES907" s="74"/>
      <c r="ET907" s="74"/>
      <c r="EU907" s="74"/>
      <c r="EV907" s="74"/>
      <c r="EW907" s="74"/>
      <c r="EX907" s="74"/>
      <c r="EY907" s="74"/>
      <c r="EZ907" s="74"/>
      <c r="FA907" s="74"/>
      <c r="FB907" s="74"/>
    </row>
    <row r="908" spans="2:158" s="69" customFormat="1">
      <c r="B908" s="116"/>
      <c r="C908" s="77" t="s">
        <v>398</v>
      </c>
      <c r="D908" s="71"/>
      <c r="E908" s="71"/>
      <c r="F908" s="71"/>
      <c r="G908" s="71"/>
      <c r="H908" s="71"/>
      <c r="I908" s="71"/>
      <c r="J908" s="71"/>
      <c r="K908" s="71"/>
      <c r="L908" s="71"/>
      <c r="M908" s="71"/>
      <c r="N908" s="71"/>
      <c r="O908" s="72"/>
      <c r="P908" s="71"/>
      <c r="Q908" s="71"/>
      <c r="R908" s="71"/>
      <c r="S908" s="71"/>
      <c r="T908" s="71"/>
      <c r="U908" s="71"/>
      <c r="V908" s="71"/>
      <c r="W908" s="71"/>
      <c r="X908" s="71"/>
      <c r="Y908" s="71">
        <f>SUM('рабочая 2023 г'!Y907-'2022 г.'!Y907)</f>
        <v>0</v>
      </c>
      <c r="Z908" s="73"/>
      <c r="AA908" s="73"/>
      <c r="AB908" s="73"/>
      <c r="AC908" s="73"/>
      <c r="AD908" s="73"/>
      <c r="AE908" s="73"/>
      <c r="AF908" s="102">
        <f t="shared" si="644"/>
        <v>0</v>
      </c>
      <c r="AG908" s="71">
        <f>SUM('рабочая 2023 г'!AG907-'2022 г.'!AG907)</f>
        <v>0</v>
      </c>
      <c r="AH908" s="71">
        <f>SUM('рабочая 2023 г'!AH907-'2022 г.'!AH907)</f>
        <v>0</v>
      </c>
      <c r="AI908" s="71">
        <f>SUM('рабочая 2023 г'!AI907-'2022 г.'!AI907)</f>
        <v>0</v>
      </c>
      <c r="AJ908" s="71">
        <f>SUM('рабочая 2023 г'!AJ907-'2022 г.'!AJ907)</f>
        <v>0</v>
      </c>
      <c r="AK908" s="71">
        <f>SUM('рабочая 2023 г'!AK907-'2022 г.'!AK907)</f>
        <v>0</v>
      </c>
      <c r="AL908" s="71">
        <f>SUM('рабочая 2023 г'!AL907-'2022 г.'!AL907)</f>
        <v>0</v>
      </c>
      <c r="AM908" s="71">
        <f>SUM('рабочая 2023 г'!AM907-'2022 г.'!AM907)</f>
        <v>0</v>
      </c>
      <c r="AN908" s="71">
        <f>SUM('рабочая 2023 г'!AN907-'2022 г.'!AN907)</f>
        <v>0</v>
      </c>
      <c r="AO908" s="71">
        <f>SUM('рабочая 2023 г'!AO907-'2022 г.'!AO907)</f>
        <v>0</v>
      </c>
      <c r="AP908" s="71">
        <f>SUM('рабочая 2023 г'!AP907-'2022 г.'!AP907)</f>
        <v>0</v>
      </c>
      <c r="AQ908" s="71">
        <f>SUM('рабочая 2023 г'!AQ907-'2022 г.'!AQ907)</f>
        <v>0</v>
      </c>
      <c r="AR908" s="71">
        <f>SUM('рабочая 2023 г'!AR907-'2022 г.'!AR907)</f>
        <v>0</v>
      </c>
      <c r="AS908" s="115">
        <f t="shared" si="637"/>
        <v>0</v>
      </c>
      <c r="AT908" s="71">
        <f>SUM('рабочая 2023 г'!AT907-'2022 г.'!AT907)</f>
        <v>0</v>
      </c>
      <c r="AU908" s="98">
        <f t="shared" si="648"/>
        <v>0</v>
      </c>
      <c r="AV908" s="71">
        <f>SUM('рабочая 2023 г'!AV907-'2022 г.'!AV907)</f>
        <v>0</v>
      </c>
      <c r="AW908" s="71">
        <f>SUM('рабочая 2023 г'!AW907-'2022 г.'!AW907)</f>
        <v>0</v>
      </c>
      <c r="AX908" s="71">
        <f>SUM('рабочая 2023 г'!AX907-'2022 г.'!AX907)</f>
        <v>0</v>
      </c>
      <c r="AY908" s="71">
        <f>SUM('рабочая 2023 г'!AY907-'2022 г.'!AY907)</f>
        <v>0</v>
      </c>
      <c r="AZ908" s="71">
        <f>SUM('рабочая 2023 г'!AZ907-'2022 г.'!AZ907)</f>
        <v>0</v>
      </c>
      <c r="BA908" s="71">
        <f>SUM('рабочая 2023 г'!BA907-'2022 г.'!BA907)</f>
        <v>0</v>
      </c>
      <c r="BB908" s="103">
        <f t="shared" si="569"/>
        <v>0</v>
      </c>
      <c r="BC908" s="71">
        <f>SUM('рабочая 2023 г'!BC907-'2022 г.'!BC907)</f>
        <v>0</v>
      </c>
      <c r="BD908" s="71">
        <f>SUM('рабочая 2023 г'!BD907-'2022 г.'!BD907)</f>
        <v>0</v>
      </c>
      <c r="BE908" s="71">
        <f>SUM('рабочая 2023 г'!BE907-'2022 г.'!BE907)</f>
        <v>0</v>
      </c>
      <c r="BF908" s="71">
        <f>SUM('рабочая 2023 г'!BF907-'2022 г.'!BF907)</f>
        <v>0</v>
      </c>
      <c r="BG908" s="71">
        <f>SUM('рабочая 2023 г'!BG907-'2022 г.'!BG907)</f>
        <v>0</v>
      </c>
      <c r="BH908" s="71">
        <f>SUM('рабочая 2023 г'!BH907-'2022 г.'!BH907)</f>
        <v>0</v>
      </c>
      <c r="BI908" s="71">
        <f>SUM('рабочая 2023 г'!BI907-'2022 г.'!BI907)</f>
        <v>0</v>
      </c>
      <c r="BJ908" s="71">
        <f>SUM('рабочая 2023 г'!BJ907-'2022 г.'!BJ907)</f>
        <v>0</v>
      </c>
      <c r="BK908" s="71">
        <f>SUM('рабочая 2023 г'!BK907-'2022 г.'!BK907)</f>
        <v>0</v>
      </c>
      <c r="BL908" s="98">
        <f t="shared" si="604"/>
        <v>0</v>
      </c>
      <c r="BM908" s="71">
        <f>SUM('рабочая 2023 г'!BM907-'2022 г.'!BM907)</f>
        <v>0</v>
      </c>
      <c r="BN908" s="71">
        <f>SUM('рабочая 2023 г'!BN907-'2022 г.'!BN907)</f>
        <v>0</v>
      </c>
      <c r="BO908" s="71">
        <f>SUM('рабочая 2023 г'!BO907-'2022 г.'!BO907)</f>
        <v>0</v>
      </c>
      <c r="BP908" s="71">
        <f>SUM('рабочая 2023 г'!BP907-'2022 г.'!BP907)</f>
        <v>0</v>
      </c>
      <c r="BQ908" s="71">
        <f t="shared" si="649"/>
        <v>0</v>
      </c>
      <c r="BR908" s="71"/>
      <c r="BS908" s="71"/>
      <c r="BT908" s="71"/>
      <c r="BU908" s="71"/>
      <c r="BV908" s="71"/>
      <c r="BW908" s="71"/>
      <c r="BX908" s="71"/>
      <c r="BY908" s="71"/>
      <c r="BZ908" s="71"/>
      <c r="CA908" s="71"/>
      <c r="CB908" s="71"/>
      <c r="CC908" s="71"/>
      <c r="CD908" s="71"/>
      <c r="CE908" s="71"/>
      <c r="CF908" s="71"/>
      <c r="CG908" s="71"/>
      <c r="CH908" s="71"/>
      <c r="CI908" s="71"/>
      <c r="CJ908" s="71"/>
      <c r="CK908" s="71"/>
      <c r="CL908" s="71"/>
      <c r="CM908" s="71"/>
      <c r="CN908" s="71"/>
      <c r="CO908" s="71"/>
      <c r="CP908" s="188">
        <f t="shared" si="643"/>
        <v>0</v>
      </c>
      <c r="CQ908" s="71"/>
      <c r="CR908" s="71"/>
      <c r="CS908" s="71"/>
      <c r="CT908" s="71"/>
      <c r="CU908" s="71"/>
      <c r="CV908" s="71"/>
      <c r="CW908" s="71"/>
      <c r="CX908" s="71"/>
      <c r="CY908" s="71"/>
      <c r="CZ908" s="71"/>
      <c r="DA908" s="71"/>
      <c r="DB908" s="188">
        <f t="shared" si="645"/>
        <v>0</v>
      </c>
      <c r="DC908" s="38">
        <f t="shared" si="640"/>
        <v>0</v>
      </c>
      <c r="DD908" s="71"/>
      <c r="DE908" s="71"/>
      <c r="DF908" s="71"/>
      <c r="DG908" s="188">
        <f t="shared" si="641"/>
        <v>0</v>
      </c>
      <c r="DH908" s="38">
        <f t="shared" si="642"/>
        <v>0</v>
      </c>
      <c r="DI908" s="71"/>
      <c r="DJ908" s="71"/>
      <c r="DK908" s="71"/>
      <c r="DL908" s="71"/>
      <c r="DM908" s="71"/>
      <c r="DN908" s="71"/>
      <c r="DO908" s="71"/>
      <c r="DP908" s="71"/>
      <c r="DQ908" s="71"/>
      <c r="DR908" s="71"/>
      <c r="DS908" s="71"/>
      <c r="DT908" s="71"/>
      <c r="DU908" s="71"/>
      <c r="DV908" s="71"/>
      <c r="DW908" s="71"/>
      <c r="DX908" s="71"/>
      <c r="DY908" s="71"/>
      <c r="DZ908" s="71"/>
      <c r="EA908" s="71"/>
      <c r="EB908" s="71"/>
      <c r="EC908" s="71"/>
      <c r="ED908" s="71"/>
      <c r="EE908" s="71"/>
      <c r="EF908" s="71"/>
      <c r="EG908" s="71"/>
      <c r="EH908" s="71"/>
      <c r="EI908" s="74"/>
      <c r="EJ908" s="74"/>
      <c r="EK908" s="74"/>
      <c r="EL908" s="74"/>
      <c r="EM908" s="74"/>
      <c r="EN908" s="74"/>
      <c r="EO908" s="74"/>
      <c r="EP908" s="74"/>
      <c r="EQ908" s="74"/>
      <c r="ER908" s="74"/>
      <c r="ES908" s="74"/>
      <c r="ET908" s="74"/>
      <c r="EU908" s="74"/>
      <c r="EV908" s="74"/>
      <c r="EW908" s="74"/>
      <c r="EX908" s="74"/>
      <c r="EY908" s="74"/>
      <c r="EZ908" s="74"/>
      <c r="FA908" s="74"/>
      <c r="FB908" s="74"/>
    </row>
    <row r="909" spans="2:158" s="69" customFormat="1">
      <c r="B909" s="116"/>
      <c r="C909" s="77"/>
      <c r="D909" s="71"/>
      <c r="E909" s="71"/>
      <c r="F909" s="71"/>
      <c r="G909" s="71"/>
      <c r="H909" s="71"/>
      <c r="I909" s="71"/>
      <c r="J909" s="71"/>
      <c r="K909" s="71"/>
      <c r="L909" s="71"/>
      <c r="M909" s="71"/>
      <c r="N909" s="71"/>
      <c r="O909" s="72"/>
      <c r="P909" s="71"/>
      <c r="Q909" s="71"/>
      <c r="R909" s="71"/>
      <c r="S909" s="71"/>
      <c r="T909" s="71"/>
      <c r="U909" s="71"/>
      <c r="V909" s="71"/>
      <c r="W909" s="71"/>
      <c r="X909" s="71"/>
      <c r="Y909" s="71">
        <f>SUM('рабочая 2023 г'!Y908-'2022 г.'!Y908)</f>
        <v>0</v>
      </c>
      <c r="Z909" s="73"/>
      <c r="AA909" s="73"/>
      <c r="AB909" s="73"/>
      <c r="AC909" s="73"/>
      <c r="AD909" s="73"/>
      <c r="AE909" s="73"/>
      <c r="AF909" s="102"/>
      <c r="AG909" s="71">
        <f>SUM('рабочая 2023 г'!AG908-'2022 г.'!AG908)</f>
        <v>0</v>
      </c>
      <c r="AH909" s="71">
        <f>SUM('рабочая 2023 г'!AH908-'2022 г.'!AH908)</f>
        <v>0</v>
      </c>
      <c r="AI909" s="71">
        <f>SUM('рабочая 2023 г'!AI908-'2022 г.'!AI908)</f>
        <v>0</v>
      </c>
      <c r="AJ909" s="71">
        <f>SUM('рабочая 2023 г'!AJ908-'2022 г.'!AJ908)</f>
        <v>0</v>
      </c>
      <c r="AK909" s="71">
        <f>SUM('рабочая 2023 г'!AK908-'2022 г.'!AK908)</f>
        <v>0</v>
      </c>
      <c r="AL909" s="71">
        <f>SUM('рабочая 2023 г'!AL908-'2022 г.'!AL908)</f>
        <v>0</v>
      </c>
      <c r="AM909" s="71">
        <f>SUM('рабочая 2023 г'!AM908-'2022 г.'!AM908)</f>
        <v>0</v>
      </c>
      <c r="AN909" s="71">
        <f>SUM('рабочая 2023 г'!AN908-'2022 г.'!AN908)</f>
        <v>0</v>
      </c>
      <c r="AO909" s="71">
        <f>SUM('рабочая 2023 г'!AO908-'2022 г.'!AO908)</f>
        <v>0</v>
      </c>
      <c r="AP909" s="71">
        <f>SUM('рабочая 2023 г'!AP908-'2022 г.'!AP908)</f>
        <v>0</v>
      </c>
      <c r="AQ909" s="71">
        <f>SUM('рабочая 2023 г'!AQ908-'2022 г.'!AQ908)</f>
        <v>0</v>
      </c>
      <c r="AR909" s="71">
        <f>SUM('рабочая 2023 г'!AR908-'2022 г.'!AR908)</f>
        <v>0</v>
      </c>
      <c r="AS909" s="115"/>
      <c r="AT909" s="71">
        <f>SUM('рабочая 2023 г'!AT908-'2022 г.'!AT908)</f>
        <v>0</v>
      </c>
      <c r="AU909" s="98"/>
      <c r="AV909" s="71">
        <f>SUM('рабочая 2023 г'!AV908-'2022 г.'!AV908)</f>
        <v>0</v>
      </c>
      <c r="AW909" s="71">
        <f>SUM('рабочая 2023 г'!AW908-'2022 г.'!AW908)</f>
        <v>0</v>
      </c>
      <c r="AX909" s="71">
        <f>SUM('рабочая 2023 г'!AX908-'2022 г.'!AX908)</f>
        <v>0</v>
      </c>
      <c r="AY909" s="71">
        <f>SUM('рабочая 2023 г'!AY908-'2022 г.'!AY908)</f>
        <v>0</v>
      </c>
      <c r="AZ909" s="71">
        <f>SUM('рабочая 2023 г'!AZ908-'2022 г.'!AZ908)</f>
        <v>0</v>
      </c>
      <c r="BA909" s="71">
        <f>SUM('рабочая 2023 г'!BA908-'2022 г.'!BA908)</f>
        <v>0</v>
      </c>
      <c r="BB909" s="103"/>
      <c r="BC909" s="71">
        <f>SUM('рабочая 2023 г'!BC908-'2022 г.'!BC908)</f>
        <v>0</v>
      </c>
      <c r="BD909" s="71">
        <f>SUM('рабочая 2023 г'!BD908-'2022 г.'!BD908)</f>
        <v>0</v>
      </c>
      <c r="BE909" s="71">
        <f>SUM('рабочая 2023 г'!BE908-'2022 г.'!BE908)</f>
        <v>0</v>
      </c>
      <c r="BF909" s="71">
        <f>SUM('рабочая 2023 г'!BF908-'2022 г.'!BF908)</f>
        <v>0</v>
      </c>
      <c r="BG909" s="71">
        <f>SUM('рабочая 2023 г'!BG908-'2022 г.'!BG908)</f>
        <v>0</v>
      </c>
      <c r="BH909" s="71">
        <f>SUM('рабочая 2023 г'!BH908-'2022 г.'!BH908)</f>
        <v>0</v>
      </c>
      <c r="BI909" s="71">
        <f>SUM('рабочая 2023 г'!BI908-'2022 г.'!BI908)</f>
        <v>0</v>
      </c>
      <c r="BJ909" s="71">
        <f>SUM('рабочая 2023 г'!BJ908-'2022 г.'!BJ908)</f>
        <v>0</v>
      </c>
      <c r="BK909" s="71">
        <f>SUM('рабочая 2023 г'!BK908-'2022 г.'!BK908)</f>
        <v>0</v>
      </c>
      <c r="BL909" s="98"/>
      <c r="BM909" s="71">
        <f>SUM('рабочая 2023 г'!BM908-'2022 г.'!BM908)</f>
        <v>0</v>
      </c>
      <c r="BN909" s="71">
        <f>SUM('рабочая 2023 г'!BN908-'2022 г.'!BN908)</f>
        <v>0</v>
      </c>
      <c r="BO909" s="71">
        <f>SUM('рабочая 2023 г'!BO908-'2022 г.'!BO908)</f>
        <v>0</v>
      </c>
      <c r="BP909" s="71">
        <f>SUM('рабочая 2023 г'!BP908-'2022 г.'!BP908)</f>
        <v>0</v>
      </c>
      <c r="BQ909" s="71"/>
      <c r="BR909" s="71"/>
      <c r="BS909" s="71"/>
      <c r="BT909" s="71"/>
      <c r="BU909" s="71"/>
      <c r="BV909" s="71"/>
      <c r="BW909" s="71"/>
      <c r="BX909" s="71"/>
      <c r="BY909" s="71"/>
      <c r="BZ909" s="71"/>
      <c r="CA909" s="71"/>
      <c r="CB909" s="71"/>
      <c r="CC909" s="71"/>
      <c r="CD909" s="71"/>
      <c r="CE909" s="71"/>
      <c r="CF909" s="71"/>
      <c r="CG909" s="71"/>
      <c r="CH909" s="71"/>
      <c r="CI909" s="71"/>
      <c r="CJ909" s="71"/>
      <c r="CK909" s="71"/>
      <c r="CL909" s="71"/>
      <c r="CM909" s="71"/>
      <c r="CN909" s="71"/>
      <c r="CO909" s="71"/>
      <c r="CP909" s="188"/>
      <c r="CQ909" s="71"/>
      <c r="CR909" s="71"/>
      <c r="CS909" s="71"/>
      <c r="CT909" s="71"/>
      <c r="CU909" s="71"/>
      <c r="CV909" s="71"/>
      <c r="CW909" s="71"/>
      <c r="CX909" s="71"/>
      <c r="CY909" s="71"/>
      <c r="CZ909" s="71"/>
      <c r="DA909" s="71"/>
      <c r="DB909" s="188"/>
      <c r="DC909" s="38"/>
      <c r="DD909" s="71"/>
      <c r="DE909" s="71"/>
      <c r="DF909" s="71"/>
      <c r="DG909" s="188"/>
      <c r="DH909" s="38"/>
      <c r="DI909" s="71"/>
      <c r="DJ909" s="71"/>
      <c r="DK909" s="71"/>
      <c r="DL909" s="71"/>
      <c r="DM909" s="71"/>
      <c r="DN909" s="71"/>
      <c r="DO909" s="71"/>
      <c r="DP909" s="71"/>
      <c r="DQ909" s="71"/>
      <c r="DR909" s="71"/>
      <c r="DS909" s="71"/>
      <c r="DT909" s="71"/>
      <c r="DU909" s="71"/>
      <c r="DV909" s="71"/>
      <c r="DW909" s="71"/>
      <c r="DX909" s="71"/>
      <c r="DY909" s="71"/>
      <c r="DZ909" s="71"/>
      <c r="EA909" s="71"/>
      <c r="EB909" s="71"/>
      <c r="EC909" s="71"/>
      <c r="ED909" s="71"/>
      <c r="EE909" s="71"/>
      <c r="EF909" s="71"/>
      <c r="EG909" s="71"/>
      <c r="EH909" s="71"/>
      <c r="EI909" s="74"/>
      <c r="EJ909" s="74"/>
      <c r="EK909" s="74"/>
      <c r="EL909" s="74"/>
      <c r="EM909" s="74"/>
      <c r="EN909" s="74"/>
      <c r="EO909" s="74"/>
      <c r="EP909" s="74"/>
      <c r="EQ909" s="74"/>
      <c r="ER909" s="74"/>
      <c r="ES909" s="74"/>
      <c r="ET909" s="74"/>
      <c r="EU909" s="74"/>
      <c r="EV909" s="74"/>
      <c r="EW909" s="74"/>
      <c r="EX909" s="74"/>
      <c r="EY909" s="74"/>
      <c r="EZ909" s="74"/>
      <c r="FA909" s="74"/>
      <c r="FB909" s="74"/>
    </row>
    <row r="910" spans="2:158" s="78" customFormat="1" ht="24">
      <c r="B910" s="137" t="s">
        <v>536</v>
      </c>
      <c r="C910" s="91" t="s">
        <v>537</v>
      </c>
      <c r="D910" s="79"/>
      <c r="E910" s="79"/>
      <c r="F910" s="79"/>
      <c r="G910" s="79"/>
      <c r="H910" s="79"/>
      <c r="I910" s="79"/>
      <c r="J910" s="79"/>
      <c r="K910" s="79"/>
      <c r="L910" s="79"/>
      <c r="M910" s="79"/>
      <c r="N910" s="79"/>
      <c r="O910" s="80"/>
      <c r="P910" s="79"/>
      <c r="Q910" s="79"/>
      <c r="R910" s="79"/>
      <c r="S910" s="79"/>
      <c r="T910" s="79"/>
      <c r="U910" s="79"/>
      <c r="V910" s="79"/>
      <c r="W910" s="79"/>
      <c r="X910" s="79"/>
      <c r="Y910" s="81"/>
      <c r="Z910" s="81"/>
      <c r="AA910" s="81"/>
      <c r="AB910" s="81"/>
      <c r="AC910" s="81"/>
      <c r="AD910" s="81"/>
      <c r="AE910" s="81"/>
      <c r="AF910" s="110">
        <f t="shared" si="644"/>
        <v>0</v>
      </c>
      <c r="AG910" s="79"/>
      <c r="AH910" s="79"/>
      <c r="AI910" s="79"/>
      <c r="AJ910" s="79"/>
      <c r="AK910" s="79"/>
      <c r="AL910" s="79"/>
      <c r="AM910" s="79"/>
      <c r="AN910" s="79"/>
      <c r="AO910" s="79"/>
      <c r="AP910" s="79"/>
      <c r="AQ910" s="79"/>
      <c r="AR910" s="79"/>
      <c r="AS910" s="136">
        <f t="shared" si="637"/>
        <v>0</v>
      </c>
      <c r="AT910" s="79"/>
      <c r="AU910" s="81">
        <f t="shared" ref="AU910:AU942" si="650">SUM(AV910:AX910)</f>
        <v>0</v>
      </c>
      <c r="AV910" s="79"/>
      <c r="AW910" s="79"/>
      <c r="AX910" s="79"/>
      <c r="AY910" s="79"/>
      <c r="AZ910" s="79"/>
      <c r="BA910" s="79"/>
      <c r="BB910" s="110">
        <f t="shared" si="569"/>
        <v>0</v>
      </c>
      <c r="BC910" s="79"/>
      <c r="BD910" s="79"/>
      <c r="BE910" s="79"/>
      <c r="BF910" s="79"/>
      <c r="BG910" s="79"/>
      <c r="BH910" s="79"/>
      <c r="BI910" s="79"/>
      <c r="BJ910" s="79"/>
      <c r="BK910" s="79"/>
      <c r="BL910" s="81">
        <f t="shared" si="604"/>
        <v>0</v>
      </c>
      <c r="BM910" s="79"/>
      <c r="BN910" s="79"/>
      <c r="BO910" s="79"/>
      <c r="BP910" s="79"/>
      <c r="BQ910" s="79"/>
      <c r="BR910" s="79"/>
      <c r="BS910" s="79"/>
      <c r="BT910" s="79"/>
      <c r="BU910" s="79"/>
      <c r="BV910" s="79"/>
      <c r="BW910" s="79"/>
      <c r="BX910" s="79"/>
      <c r="BY910" s="79"/>
      <c r="BZ910" s="79"/>
      <c r="CA910" s="79"/>
      <c r="CB910" s="79"/>
      <c r="CC910" s="79"/>
      <c r="CD910" s="79"/>
      <c r="CE910" s="79"/>
      <c r="CF910" s="79"/>
      <c r="CG910" s="79"/>
      <c r="CH910" s="79"/>
      <c r="CI910" s="79"/>
      <c r="CJ910" s="79"/>
      <c r="CK910" s="79"/>
      <c r="CL910" s="79"/>
      <c r="CM910" s="79"/>
      <c r="CN910" s="79"/>
      <c r="CO910" s="79"/>
      <c r="CP910" s="188">
        <f t="shared" si="643"/>
        <v>0</v>
      </c>
      <c r="CQ910" s="79"/>
      <c r="CR910" s="79"/>
      <c r="CS910" s="79"/>
      <c r="CT910" s="79"/>
      <c r="CU910" s="79"/>
      <c r="CV910" s="79"/>
      <c r="CW910" s="79"/>
      <c r="CX910" s="79"/>
      <c r="CY910" s="79"/>
      <c r="CZ910" s="79"/>
      <c r="DA910" s="79"/>
      <c r="DB910" s="188">
        <f t="shared" si="645"/>
        <v>0</v>
      </c>
      <c r="DC910" s="38">
        <f t="shared" si="640"/>
        <v>0</v>
      </c>
      <c r="DD910" s="79"/>
      <c r="DE910" s="79"/>
      <c r="DF910" s="79"/>
      <c r="DG910" s="188">
        <f t="shared" si="641"/>
        <v>0</v>
      </c>
      <c r="DH910" s="38">
        <f t="shared" si="642"/>
        <v>0</v>
      </c>
      <c r="DI910" s="79"/>
      <c r="DJ910" s="79"/>
      <c r="DK910" s="79"/>
      <c r="DL910" s="79"/>
      <c r="DM910" s="79"/>
      <c r="DN910" s="79"/>
      <c r="DO910" s="79"/>
      <c r="DP910" s="79"/>
      <c r="DQ910" s="79"/>
      <c r="DR910" s="79"/>
      <c r="DS910" s="79"/>
      <c r="DT910" s="79"/>
      <c r="DU910" s="79"/>
      <c r="DV910" s="79"/>
      <c r="DW910" s="79"/>
      <c r="DX910" s="79"/>
      <c r="DY910" s="79"/>
      <c r="DZ910" s="79"/>
      <c r="EA910" s="79"/>
      <c r="EB910" s="79"/>
      <c r="EC910" s="79"/>
      <c r="ED910" s="79"/>
      <c r="EE910" s="79"/>
      <c r="EF910" s="79"/>
      <c r="EG910" s="79"/>
      <c r="EH910" s="79"/>
      <c r="EI910" s="82"/>
      <c r="EJ910" s="82"/>
      <c r="EK910" s="82"/>
      <c r="EL910" s="82"/>
      <c r="EM910" s="82"/>
      <c r="EN910" s="82"/>
      <c r="EO910" s="82"/>
      <c r="EP910" s="82"/>
      <c r="EQ910" s="82"/>
      <c r="ER910" s="82"/>
      <c r="ES910" s="82"/>
      <c r="ET910" s="82"/>
      <c r="EU910" s="82"/>
      <c r="EV910" s="82"/>
      <c r="EW910" s="82"/>
      <c r="EX910" s="82"/>
      <c r="EY910" s="82"/>
      <c r="EZ910" s="82"/>
      <c r="FA910" s="82"/>
      <c r="FB910" s="82"/>
    </row>
    <row r="911" spans="2:158" s="69" customFormat="1">
      <c r="B911" s="116"/>
      <c r="C911" s="77" t="s">
        <v>385</v>
      </c>
      <c r="D911" s="71"/>
      <c r="E911" s="71"/>
      <c r="F911" s="71"/>
      <c r="G911" s="71"/>
      <c r="H911" s="71"/>
      <c r="I911" s="71"/>
      <c r="J911" s="71"/>
      <c r="K911" s="71"/>
      <c r="L911" s="71"/>
      <c r="M911" s="71"/>
      <c r="N911" s="71"/>
      <c r="O911" s="72"/>
      <c r="P911" s="71"/>
      <c r="Q911" s="71"/>
      <c r="R911" s="71"/>
      <c r="S911" s="71"/>
      <c r="T911" s="71"/>
      <c r="U911" s="71"/>
      <c r="V911" s="71"/>
      <c r="W911" s="71"/>
      <c r="X911" s="71"/>
      <c r="Y911" s="71">
        <f>SUM('рабочая 2023 г'!Y910-'2022 г.'!Y910)</f>
        <v>0</v>
      </c>
      <c r="Z911" s="73"/>
      <c r="AA911" s="73"/>
      <c r="AB911" s="73"/>
      <c r="AC911" s="73"/>
      <c r="AD911" s="73"/>
      <c r="AE911" s="73"/>
      <c r="AF911" s="102">
        <f t="shared" si="644"/>
        <v>0</v>
      </c>
      <c r="AG911" s="71">
        <f>SUM('рабочая 2023 г'!AG910-'2022 г.'!AG910)</f>
        <v>0</v>
      </c>
      <c r="AH911" s="71">
        <f>SUM('рабочая 2023 г'!AH910-'2022 г.'!AH910)</f>
        <v>0</v>
      </c>
      <c r="AI911" s="71">
        <f>SUM('рабочая 2023 г'!AI910-'2022 г.'!AI910)</f>
        <v>0</v>
      </c>
      <c r="AJ911" s="71">
        <f>SUM('рабочая 2023 г'!AJ910-'2022 г.'!AJ910)</f>
        <v>0</v>
      </c>
      <c r="AK911" s="71">
        <f>SUM('рабочая 2023 г'!AK910-'2022 г.'!AK910)</f>
        <v>0</v>
      </c>
      <c r="AL911" s="71">
        <f>SUM('рабочая 2023 г'!AL910-'2022 г.'!AL910)</f>
        <v>0</v>
      </c>
      <c r="AM911" s="71">
        <f>SUM('рабочая 2023 г'!AM910-'2022 г.'!AM910)</f>
        <v>0</v>
      </c>
      <c r="AN911" s="71">
        <f>SUM('рабочая 2023 г'!AN910-'2022 г.'!AN910)</f>
        <v>0</v>
      </c>
      <c r="AO911" s="71">
        <f>SUM('рабочая 2023 г'!AO910-'2022 г.'!AO910)</f>
        <v>0</v>
      </c>
      <c r="AP911" s="71">
        <f>SUM('рабочая 2023 г'!AP910-'2022 г.'!AP910)</f>
        <v>0</v>
      </c>
      <c r="AQ911" s="71">
        <f>SUM('рабочая 2023 г'!AQ910-'2022 г.'!AQ910)</f>
        <v>0</v>
      </c>
      <c r="AR911" s="71">
        <f>SUM('рабочая 2023 г'!AR910-'2022 г.'!AR910)</f>
        <v>0</v>
      </c>
      <c r="AS911" s="115">
        <f t="shared" si="637"/>
        <v>0</v>
      </c>
      <c r="AT911" s="71">
        <f>SUM('рабочая 2023 г'!AT910-'2022 г.'!AT910)</f>
        <v>0</v>
      </c>
      <c r="AU911" s="98">
        <f t="shared" si="650"/>
        <v>0</v>
      </c>
      <c r="AV911" s="71">
        <f>SUM('рабочая 2023 г'!AV910-'2022 г.'!AV910)</f>
        <v>0</v>
      </c>
      <c r="AW911" s="71">
        <f>SUM('рабочая 2023 г'!AW910-'2022 г.'!AW910)</f>
        <v>0</v>
      </c>
      <c r="AX911" s="71">
        <f>SUM('рабочая 2023 г'!AX910-'2022 г.'!AX910)</f>
        <v>0</v>
      </c>
      <c r="AY911" s="71">
        <f>SUM('рабочая 2023 г'!AY910-'2022 г.'!AY910)</f>
        <v>0</v>
      </c>
      <c r="AZ911" s="71">
        <f>SUM('рабочая 2023 г'!AZ910-'2022 г.'!AZ910)</f>
        <v>0</v>
      </c>
      <c r="BA911" s="71">
        <f>SUM('рабочая 2023 г'!BA910-'2022 г.'!BA910)</f>
        <v>0</v>
      </c>
      <c r="BB911" s="103">
        <f t="shared" si="569"/>
        <v>0</v>
      </c>
      <c r="BC911" s="71">
        <f>SUM('рабочая 2023 г'!BC910-'2022 г.'!BC910)</f>
        <v>0</v>
      </c>
      <c r="BD911" s="71">
        <f>SUM('рабочая 2023 г'!BD910-'2022 г.'!BD910)</f>
        <v>0</v>
      </c>
      <c r="BE911" s="71">
        <f>SUM('рабочая 2023 г'!BE910-'2022 г.'!BE910)</f>
        <v>0</v>
      </c>
      <c r="BF911" s="71">
        <f>SUM('рабочая 2023 г'!BF910-'2022 г.'!BF910)</f>
        <v>0</v>
      </c>
      <c r="BG911" s="71">
        <f>SUM('рабочая 2023 г'!BG910-'2022 г.'!BG910)</f>
        <v>0</v>
      </c>
      <c r="BH911" s="71">
        <f>SUM('рабочая 2023 г'!BH910-'2022 г.'!BH910)</f>
        <v>0</v>
      </c>
      <c r="BI911" s="71">
        <f>SUM('рабочая 2023 г'!BI910-'2022 г.'!BI910)</f>
        <v>0</v>
      </c>
      <c r="BJ911" s="71">
        <f>SUM('рабочая 2023 г'!BJ910-'2022 г.'!BJ910)</f>
        <v>0</v>
      </c>
      <c r="BK911" s="71">
        <f>SUM('рабочая 2023 г'!BK910-'2022 г.'!BK910)</f>
        <v>0</v>
      </c>
      <c r="BL911" s="98">
        <f t="shared" si="604"/>
        <v>0</v>
      </c>
      <c r="BM911" s="71">
        <f>SUM('рабочая 2023 г'!BM910-'2022 г.'!BM910)</f>
        <v>0</v>
      </c>
      <c r="BN911" s="71">
        <f>SUM('рабочая 2023 г'!BN910-'2022 г.'!BN910)</f>
        <v>0</v>
      </c>
      <c r="BO911" s="71">
        <f>SUM('рабочая 2023 г'!BO910-'2022 г.'!BO910)</f>
        <v>0</v>
      </c>
      <c r="BP911" s="71">
        <f>SUM('рабочая 2023 г'!BP910-'2022 г.'!BP910)</f>
        <v>0</v>
      </c>
      <c r="BQ911" s="71"/>
      <c r="BR911" s="71"/>
      <c r="BS911" s="71"/>
      <c r="BT911" s="71"/>
      <c r="BU911" s="71"/>
      <c r="BV911" s="71"/>
      <c r="BW911" s="71"/>
      <c r="BX911" s="71"/>
      <c r="BY911" s="71"/>
      <c r="BZ911" s="71"/>
      <c r="CA911" s="71"/>
      <c r="CB911" s="71"/>
      <c r="CC911" s="71"/>
      <c r="CD911" s="71"/>
      <c r="CE911" s="71"/>
      <c r="CF911" s="71"/>
      <c r="CG911" s="71"/>
      <c r="CH911" s="71"/>
      <c r="CI911" s="71"/>
      <c r="CJ911" s="71"/>
      <c r="CK911" s="71"/>
      <c r="CL911" s="71"/>
      <c r="CM911" s="71"/>
      <c r="CN911" s="71"/>
      <c r="CO911" s="71"/>
      <c r="CP911" s="188">
        <f t="shared" si="643"/>
        <v>0</v>
      </c>
      <c r="CQ911" s="71"/>
      <c r="CR911" s="71"/>
      <c r="CS911" s="71"/>
      <c r="CT911" s="71"/>
      <c r="CU911" s="71"/>
      <c r="CV911" s="71"/>
      <c r="CW911" s="71"/>
      <c r="CX911" s="71"/>
      <c r="CY911" s="71"/>
      <c r="CZ911" s="71"/>
      <c r="DA911" s="71"/>
      <c r="DB911" s="188">
        <f t="shared" si="645"/>
        <v>0</v>
      </c>
      <c r="DC911" s="38">
        <f t="shared" si="640"/>
        <v>0</v>
      </c>
      <c r="DD911" s="71"/>
      <c r="DE911" s="71"/>
      <c r="DF911" s="71"/>
      <c r="DG911" s="188">
        <f t="shared" si="641"/>
        <v>0</v>
      </c>
      <c r="DH911" s="38">
        <f t="shared" si="642"/>
        <v>0</v>
      </c>
      <c r="DI911" s="71"/>
      <c r="DJ911" s="71"/>
      <c r="DK911" s="71"/>
      <c r="DL911" s="71"/>
      <c r="DM911" s="71"/>
      <c r="DN911" s="71"/>
      <c r="DO911" s="71"/>
      <c r="DP911" s="71"/>
      <c r="DQ911" s="71"/>
      <c r="DR911" s="71"/>
      <c r="DS911" s="71"/>
      <c r="DT911" s="71"/>
      <c r="DU911" s="71"/>
      <c r="DV911" s="71"/>
      <c r="DW911" s="71"/>
      <c r="DX911" s="71"/>
      <c r="DY911" s="71"/>
      <c r="DZ911" s="71"/>
      <c r="EA911" s="71"/>
      <c r="EB911" s="71"/>
      <c r="EC911" s="71"/>
      <c r="ED911" s="71"/>
      <c r="EE911" s="71"/>
      <c r="EF911" s="71"/>
      <c r="EG911" s="71"/>
      <c r="EH911" s="71"/>
      <c r="EI911" s="74"/>
      <c r="EJ911" s="74"/>
      <c r="EK911" s="74"/>
      <c r="EL911" s="74"/>
      <c r="EM911" s="74"/>
      <c r="EN911" s="74"/>
      <c r="EO911" s="74"/>
      <c r="EP911" s="74"/>
      <c r="EQ911" s="74"/>
      <c r="ER911" s="74"/>
      <c r="ES911" s="74"/>
      <c r="ET911" s="74"/>
      <c r="EU911" s="74"/>
      <c r="EV911" s="74"/>
      <c r="EW911" s="74"/>
      <c r="EX911" s="74"/>
      <c r="EY911" s="74"/>
      <c r="EZ911" s="74"/>
      <c r="FA911" s="74"/>
      <c r="FB911" s="74"/>
    </row>
    <row r="912" spans="2:158" s="69" customFormat="1">
      <c r="B912" s="116"/>
      <c r="C912" s="77" t="s">
        <v>386</v>
      </c>
      <c r="D912" s="71"/>
      <c r="E912" s="71"/>
      <c r="F912" s="71"/>
      <c r="G912" s="71"/>
      <c r="H912" s="71"/>
      <c r="I912" s="71"/>
      <c r="J912" s="71"/>
      <c r="K912" s="71"/>
      <c r="L912" s="71"/>
      <c r="M912" s="71"/>
      <c r="N912" s="71"/>
      <c r="O912" s="72"/>
      <c r="P912" s="71"/>
      <c r="Q912" s="71"/>
      <c r="R912" s="71"/>
      <c r="S912" s="71"/>
      <c r="T912" s="71"/>
      <c r="U912" s="71"/>
      <c r="V912" s="71"/>
      <c r="W912" s="71"/>
      <c r="X912" s="71"/>
      <c r="Y912" s="71">
        <f>SUM('рабочая 2023 г'!Y911-'2022 г.'!Y911)</f>
        <v>0</v>
      </c>
      <c r="Z912" s="73"/>
      <c r="AA912" s="73"/>
      <c r="AB912" s="73"/>
      <c r="AC912" s="73"/>
      <c r="AD912" s="73"/>
      <c r="AE912" s="73"/>
      <c r="AF912" s="102">
        <f t="shared" si="644"/>
        <v>0</v>
      </c>
      <c r="AG912" s="71">
        <f>SUM('рабочая 2023 г'!AG911-'2022 г.'!AG911)</f>
        <v>0</v>
      </c>
      <c r="AH912" s="71">
        <f>SUM('рабочая 2023 г'!AH911-'2022 г.'!AH911)</f>
        <v>0</v>
      </c>
      <c r="AI912" s="71">
        <f>SUM('рабочая 2023 г'!AI911-'2022 г.'!AI911)</f>
        <v>0</v>
      </c>
      <c r="AJ912" s="71">
        <f>SUM('рабочая 2023 г'!AJ911-'2022 г.'!AJ911)</f>
        <v>0</v>
      </c>
      <c r="AK912" s="71">
        <f>SUM('рабочая 2023 г'!AK911-'2022 г.'!AK911)</f>
        <v>0</v>
      </c>
      <c r="AL912" s="71">
        <f>SUM('рабочая 2023 г'!AL911-'2022 г.'!AL911)</f>
        <v>0</v>
      </c>
      <c r="AM912" s="71">
        <f>SUM('рабочая 2023 г'!AM911-'2022 г.'!AM911)</f>
        <v>0</v>
      </c>
      <c r="AN912" s="71">
        <f>SUM('рабочая 2023 г'!AN911-'2022 г.'!AN911)</f>
        <v>0</v>
      </c>
      <c r="AO912" s="71">
        <f>SUM('рабочая 2023 г'!AO911-'2022 г.'!AO911)</f>
        <v>0</v>
      </c>
      <c r="AP912" s="71">
        <f>SUM('рабочая 2023 г'!AP911-'2022 г.'!AP911)</f>
        <v>0</v>
      </c>
      <c r="AQ912" s="71">
        <f>SUM('рабочая 2023 г'!AQ911-'2022 г.'!AQ911)</f>
        <v>0</v>
      </c>
      <c r="AR912" s="71">
        <f>SUM('рабочая 2023 г'!AR911-'2022 г.'!AR911)</f>
        <v>0</v>
      </c>
      <c r="AS912" s="115">
        <f t="shared" si="637"/>
        <v>0</v>
      </c>
      <c r="AT912" s="71">
        <f>SUM('рабочая 2023 г'!AT911-'2022 г.'!AT911)</f>
        <v>0</v>
      </c>
      <c r="AU912" s="98">
        <f t="shared" si="650"/>
        <v>0</v>
      </c>
      <c r="AV912" s="71">
        <f>SUM('рабочая 2023 г'!AV911-'2022 г.'!AV911)</f>
        <v>0</v>
      </c>
      <c r="AW912" s="71">
        <f>SUM('рабочая 2023 г'!AW911-'2022 г.'!AW911)</f>
        <v>0</v>
      </c>
      <c r="AX912" s="71">
        <f>SUM('рабочая 2023 г'!AX911-'2022 г.'!AX911)</f>
        <v>0</v>
      </c>
      <c r="AY912" s="71">
        <f>SUM('рабочая 2023 г'!AY911-'2022 г.'!AY911)</f>
        <v>0</v>
      </c>
      <c r="AZ912" s="71">
        <f>SUM('рабочая 2023 г'!AZ911-'2022 г.'!AZ911)</f>
        <v>0</v>
      </c>
      <c r="BA912" s="71">
        <f>SUM('рабочая 2023 г'!BA911-'2022 г.'!BA911)</f>
        <v>0</v>
      </c>
      <c r="BB912" s="103">
        <f t="shared" si="569"/>
        <v>0</v>
      </c>
      <c r="BC912" s="71">
        <f>SUM('рабочая 2023 г'!BC911-'2022 г.'!BC911)</f>
        <v>0</v>
      </c>
      <c r="BD912" s="71">
        <f>SUM('рабочая 2023 г'!BD911-'2022 г.'!BD911)</f>
        <v>0</v>
      </c>
      <c r="BE912" s="71">
        <f>SUM('рабочая 2023 г'!BE911-'2022 г.'!BE911)</f>
        <v>0</v>
      </c>
      <c r="BF912" s="71">
        <f>SUM('рабочая 2023 г'!BF911-'2022 г.'!BF911)</f>
        <v>0</v>
      </c>
      <c r="BG912" s="71">
        <f>SUM('рабочая 2023 г'!BG911-'2022 г.'!BG911)</f>
        <v>0</v>
      </c>
      <c r="BH912" s="71">
        <f>SUM('рабочая 2023 г'!BH911-'2022 г.'!BH911)</f>
        <v>0</v>
      </c>
      <c r="BI912" s="71">
        <f>SUM('рабочая 2023 г'!BI911-'2022 г.'!BI911)</f>
        <v>0</v>
      </c>
      <c r="BJ912" s="71">
        <f>SUM('рабочая 2023 г'!BJ911-'2022 г.'!BJ911)</f>
        <v>0</v>
      </c>
      <c r="BK912" s="71">
        <f>SUM('рабочая 2023 г'!BK911-'2022 г.'!BK911)</f>
        <v>0</v>
      </c>
      <c r="BL912" s="98">
        <f t="shared" si="604"/>
        <v>0</v>
      </c>
      <c r="BM912" s="71">
        <f>SUM('рабочая 2023 г'!BM911-'2022 г.'!BM911)</f>
        <v>0</v>
      </c>
      <c r="BN912" s="71">
        <f>SUM('рабочая 2023 г'!BN911-'2022 г.'!BN911)</f>
        <v>0</v>
      </c>
      <c r="BO912" s="71">
        <f>SUM('рабочая 2023 г'!BO911-'2022 г.'!BO911)</f>
        <v>0</v>
      </c>
      <c r="BP912" s="71">
        <f>SUM('рабочая 2023 г'!BP911-'2022 г.'!BP911)</f>
        <v>0</v>
      </c>
      <c r="BQ912" s="71"/>
      <c r="BR912" s="71"/>
      <c r="BS912" s="71"/>
      <c r="BT912" s="71"/>
      <c r="BU912" s="71"/>
      <c r="BV912" s="71"/>
      <c r="BW912" s="71"/>
      <c r="BX912" s="71"/>
      <c r="BY912" s="71"/>
      <c r="BZ912" s="71"/>
      <c r="CA912" s="71"/>
      <c r="CB912" s="71"/>
      <c r="CC912" s="71"/>
      <c r="CD912" s="71"/>
      <c r="CE912" s="71"/>
      <c r="CF912" s="71"/>
      <c r="CG912" s="71"/>
      <c r="CH912" s="71"/>
      <c r="CI912" s="71"/>
      <c r="CJ912" s="71"/>
      <c r="CK912" s="71"/>
      <c r="CL912" s="71"/>
      <c r="CM912" s="71"/>
      <c r="CN912" s="71"/>
      <c r="CO912" s="71"/>
      <c r="CP912" s="188">
        <f t="shared" si="643"/>
        <v>0</v>
      </c>
      <c r="CQ912" s="71"/>
      <c r="CR912" s="71"/>
      <c r="CS912" s="71"/>
      <c r="CT912" s="71"/>
      <c r="CU912" s="71"/>
      <c r="CV912" s="71"/>
      <c r="CW912" s="71"/>
      <c r="CX912" s="71"/>
      <c r="CY912" s="71"/>
      <c r="CZ912" s="71"/>
      <c r="DA912" s="71"/>
      <c r="DB912" s="188">
        <f t="shared" si="645"/>
        <v>0</v>
      </c>
      <c r="DC912" s="38">
        <f t="shared" si="640"/>
        <v>0</v>
      </c>
      <c r="DD912" s="71"/>
      <c r="DE912" s="71"/>
      <c r="DF912" s="71"/>
      <c r="DG912" s="188">
        <f t="shared" si="641"/>
        <v>0</v>
      </c>
      <c r="DH912" s="38">
        <f t="shared" si="642"/>
        <v>0</v>
      </c>
      <c r="DI912" s="71"/>
      <c r="DJ912" s="71"/>
      <c r="DK912" s="71"/>
      <c r="DL912" s="71"/>
      <c r="DM912" s="71"/>
      <c r="DN912" s="71"/>
      <c r="DO912" s="71"/>
      <c r="DP912" s="71"/>
      <c r="DQ912" s="71"/>
      <c r="DR912" s="71"/>
      <c r="DS912" s="71"/>
      <c r="DT912" s="71"/>
      <c r="DU912" s="71"/>
      <c r="DV912" s="71"/>
      <c r="DW912" s="71"/>
      <c r="DX912" s="71"/>
      <c r="DY912" s="71"/>
      <c r="DZ912" s="71"/>
      <c r="EA912" s="71"/>
      <c r="EB912" s="71"/>
      <c r="EC912" s="71"/>
      <c r="ED912" s="71"/>
      <c r="EE912" s="71"/>
      <c r="EF912" s="71"/>
      <c r="EG912" s="71"/>
      <c r="EH912" s="71"/>
      <c r="EI912" s="74"/>
      <c r="EJ912" s="74"/>
      <c r="EK912" s="74"/>
      <c r="EL912" s="74"/>
      <c r="EM912" s="74"/>
      <c r="EN912" s="74"/>
      <c r="EO912" s="74"/>
      <c r="EP912" s="74"/>
      <c r="EQ912" s="74"/>
      <c r="ER912" s="74"/>
      <c r="ES912" s="74"/>
      <c r="ET912" s="74"/>
      <c r="EU912" s="74"/>
      <c r="EV912" s="74"/>
      <c r="EW912" s="74"/>
      <c r="EX912" s="74"/>
      <c r="EY912" s="74"/>
      <c r="EZ912" s="74"/>
      <c r="FA912" s="74"/>
      <c r="FB912" s="74"/>
    </row>
    <row r="913" spans="2:158" s="69" customFormat="1">
      <c r="B913" s="116"/>
      <c r="C913" s="77" t="s">
        <v>387</v>
      </c>
      <c r="D913" s="71"/>
      <c r="E913" s="71"/>
      <c r="F913" s="71"/>
      <c r="G913" s="71"/>
      <c r="H913" s="71"/>
      <c r="I913" s="71"/>
      <c r="J913" s="71"/>
      <c r="K913" s="71"/>
      <c r="L913" s="71"/>
      <c r="M913" s="71"/>
      <c r="N913" s="71"/>
      <c r="O913" s="72"/>
      <c r="P913" s="71"/>
      <c r="Q913" s="71"/>
      <c r="R913" s="71"/>
      <c r="S913" s="71"/>
      <c r="T913" s="71"/>
      <c r="U913" s="71"/>
      <c r="V913" s="71"/>
      <c r="W913" s="71"/>
      <c r="X913" s="71"/>
      <c r="Y913" s="71">
        <f>SUM('рабочая 2023 г'!Y912-'2022 г.'!Y912)</f>
        <v>0</v>
      </c>
      <c r="Z913" s="73"/>
      <c r="AA913" s="73"/>
      <c r="AB913" s="73"/>
      <c r="AC913" s="73"/>
      <c r="AD913" s="73"/>
      <c r="AE913" s="73"/>
      <c r="AF913" s="102">
        <f t="shared" si="644"/>
        <v>0</v>
      </c>
      <c r="AG913" s="71">
        <f>SUM('рабочая 2023 г'!AG912-'2022 г.'!AG912)</f>
        <v>0</v>
      </c>
      <c r="AH913" s="71">
        <f>SUM('рабочая 2023 г'!AH912-'2022 г.'!AH912)</f>
        <v>0</v>
      </c>
      <c r="AI913" s="71">
        <f>SUM('рабочая 2023 г'!AI912-'2022 г.'!AI912)</f>
        <v>0</v>
      </c>
      <c r="AJ913" s="71">
        <f>SUM('рабочая 2023 г'!AJ912-'2022 г.'!AJ912)</f>
        <v>0</v>
      </c>
      <c r="AK913" s="71">
        <f>SUM('рабочая 2023 г'!AK912-'2022 г.'!AK912)</f>
        <v>0</v>
      </c>
      <c r="AL913" s="71">
        <f>SUM('рабочая 2023 г'!AL912-'2022 г.'!AL912)</f>
        <v>0</v>
      </c>
      <c r="AM913" s="71">
        <f>SUM('рабочая 2023 г'!AM912-'2022 г.'!AM912)</f>
        <v>0</v>
      </c>
      <c r="AN913" s="71">
        <f>SUM('рабочая 2023 г'!AN912-'2022 г.'!AN912)</f>
        <v>0</v>
      </c>
      <c r="AO913" s="71">
        <f>SUM('рабочая 2023 г'!AO912-'2022 г.'!AO912)</f>
        <v>0</v>
      </c>
      <c r="AP913" s="71">
        <f>SUM('рабочая 2023 г'!AP912-'2022 г.'!AP912)</f>
        <v>0</v>
      </c>
      <c r="AQ913" s="71">
        <f>SUM('рабочая 2023 г'!AQ912-'2022 г.'!AQ912)</f>
        <v>0</v>
      </c>
      <c r="AR913" s="71">
        <f>SUM('рабочая 2023 г'!AR912-'2022 г.'!AR912)</f>
        <v>0</v>
      </c>
      <c r="AS913" s="115">
        <f t="shared" si="637"/>
        <v>0</v>
      </c>
      <c r="AT913" s="71">
        <f>SUM('рабочая 2023 г'!AT912-'2022 г.'!AT912)</f>
        <v>0</v>
      </c>
      <c r="AU913" s="98">
        <f t="shared" si="650"/>
        <v>0</v>
      </c>
      <c r="AV913" s="71">
        <f>SUM('рабочая 2023 г'!AV912-'2022 г.'!AV912)</f>
        <v>0</v>
      </c>
      <c r="AW913" s="71">
        <f>SUM('рабочая 2023 г'!AW912-'2022 г.'!AW912)</f>
        <v>0</v>
      </c>
      <c r="AX913" s="71">
        <f>SUM('рабочая 2023 г'!AX912-'2022 г.'!AX912)</f>
        <v>0</v>
      </c>
      <c r="AY913" s="71">
        <f>SUM('рабочая 2023 г'!AY912-'2022 г.'!AY912)</f>
        <v>0</v>
      </c>
      <c r="AZ913" s="71">
        <f>SUM('рабочая 2023 г'!AZ912-'2022 г.'!AZ912)</f>
        <v>0</v>
      </c>
      <c r="BA913" s="71">
        <f>SUM('рабочая 2023 г'!BA912-'2022 г.'!BA912)</f>
        <v>0</v>
      </c>
      <c r="BB913" s="103">
        <f t="shared" si="569"/>
        <v>0</v>
      </c>
      <c r="BC913" s="71">
        <f>SUM('рабочая 2023 г'!BC912-'2022 г.'!BC912)</f>
        <v>0</v>
      </c>
      <c r="BD913" s="71">
        <f>SUM('рабочая 2023 г'!BD912-'2022 г.'!BD912)</f>
        <v>0</v>
      </c>
      <c r="BE913" s="71">
        <f>SUM('рабочая 2023 г'!BE912-'2022 г.'!BE912)</f>
        <v>0</v>
      </c>
      <c r="BF913" s="71">
        <f>SUM('рабочая 2023 г'!BF912-'2022 г.'!BF912)</f>
        <v>0</v>
      </c>
      <c r="BG913" s="71">
        <f>SUM('рабочая 2023 г'!BG912-'2022 г.'!BG912)</f>
        <v>0</v>
      </c>
      <c r="BH913" s="71">
        <f>SUM('рабочая 2023 г'!BH912-'2022 г.'!BH912)</f>
        <v>0</v>
      </c>
      <c r="BI913" s="71">
        <f>SUM('рабочая 2023 г'!BI912-'2022 г.'!BI912)</f>
        <v>0</v>
      </c>
      <c r="BJ913" s="71">
        <f>SUM('рабочая 2023 г'!BJ912-'2022 г.'!BJ912)</f>
        <v>0</v>
      </c>
      <c r="BK913" s="71">
        <f>SUM('рабочая 2023 г'!BK912-'2022 г.'!BK912)</f>
        <v>0</v>
      </c>
      <c r="BL913" s="98">
        <f t="shared" si="604"/>
        <v>0</v>
      </c>
      <c r="BM913" s="71">
        <f>SUM('рабочая 2023 г'!BM912-'2022 г.'!BM912)</f>
        <v>0</v>
      </c>
      <c r="BN913" s="71">
        <f>SUM('рабочая 2023 г'!BN912-'2022 г.'!BN912)</f>
        <v>0</v>
      </c>
      <c r="BO913" s="71">
        <f>SUM('рабочая 2023 г'!BO912-'2022 г.'!BO912)</f>
        <v>0</v>
      </c>
      <c r="BP913" s="71">
        <f>SUM('рабочая 2023 г'!BP912-'2022 г.'!BP912)</f>
        <v>0</v>
      </c>
      <c r="BQ913" s="71"/>
      <c r="BR913" s="71"/>
      <c r="BS913" s="71"/>
      <c r="BT913" s="71"/>
      <c r="BU913" s="71"/>
      <c r="BV913" s="71"/>
      <c r="BW913" s="71"/>
      <c r="BX913" s="71"/>
      <c r="BY913" s="71"/>
      <c r="BZ913" s="71"/>
      <c r="CA913" s="71"/>
      <c r="CB913" s="71"/>
      <c r="CC913" s="71"/>
      <c r="CD913" s="71"/>
      <c r="CE913" s="71"/>
      <c r="CF913" s="71"/>
      <c r="CG913" s="71"/>
      <c r="CH913" s="71"/>
      <c r="CI913" s="71"/>
      <c r="CJ913" s="71"/>
      <c r="CK913" s="71"/>
      <c r="CL913" s="71"/>
      <c r="CM913" s="71"/>
      <c r="CN913" s="71"/>
      <c r="CO913" s="71"/>
      <c r="CP913" s="188">
        <f t="shared" si="643"/>
        <v>0</v>
      </c>
      <c r="CQ913" s="71"/>
      <c r="CR913" s="71"/>
      <c r="CS913" s="71"/>
      <c r="CT913" s="71"/>
      <c r="CU913" s="71"/>
      <c r="CV913" s="71"/>
      <c r="CW913" s="71"/>
      <c r="CX913" s="71"/>
      <c r="CY913" s="71"/>
      <c r="CZ913" s="71"/>
      <c r="DA913" s="71"/>
      <c r="DB913" s="188">
        <f t="shared" si="645"/>
        <v>0</v>
      </c>
      <c r="DC913" s="38">
        <f t="shared" si="640"/>
        <v>0</v>
      </c>
      <c r="DD913" s="71"/>
      <c r="DE913" s="71"/>
      <c r="DF913" s="71"/>
      <c r="DG913" s="188">
        <f t="shared" si="641"/>
        <v>0</v>
      </c>
      <c r="DH913" s="38">
        <f t="shared" si="642"/>
        <v>0</v>
      </c>
      <c r="DI913" s="71"/>
      <c r="DJ913" s="71"/>
      <c r="DK913" s="71"/>
      <c r="DL913" s="71"/>
      <c r="DM913" s="71"/>
      <c r="DN913" s="71"/>
      <c r="DO913" s="71"/>
      <c r="DP913" s="71"/>
      <c r="DQ913" s="71"/>
      <c r="DR913" s="71"/>
      <c r="DS913" s="71"/>
      <c r="DT913" s="71"/>
      <c r="DU913" s="71"/>
      <c r="DV913" s="71"/>
      <c r="DW913" s="71"/>
      <c r="DX913" s="71"/>
      <c r="DY913" s="71"/>
      <c r="DZ913" s="71"/>
      <c r="EA913" s="71"/>
      <c r="EB913" s="71"/>
      <c r="EC913" s="71"/>
      <c r="ED913" s="71"/>
      <c r="EE913" s="71"/>
      <c r="EF913" s="71"/>
      <c r="EG913" s="71"/>
      <c r="EH913" s="71"/>
      <c r="EI913" s="74"/>
      <c r="EJ913" s="74"/>
      <c r="EK913" s="74"/>
      <c r="EL913" s="74"/>
      <c r="EM913" s="74"/>
      <c r="EN913" s="74"/>
      <c r="EO913" s="74"/>
      <c r="EP913" s="74"/>
      <c r="EQ913" s="74"/>
      <c r="ER913" s="74"/>
      <c r="ES913" s="74"/>
      <c r="ET913" s="74"/>
      <c r="EU913" s="74"/>
      <c r="EV913" s="74"/>
      <c r="EW913" s="74"/>
      <c r="EX913" s="74"/>
      <c r="EY913" s="74"/>
      <c r="EZ913" s="74"/>
      <c r="FA913" s="74"/>
      <c r="FB913" s="74"/>
    </row>
    <row r="914" spans="2:158" s="69" customFormat="1">
      <c r="B914" s="116"/>
      <c r="C914" s="77" t="s">
        <v>388</v>
      </c>
      <c r="D914" s="71"/>
      <c r="E914" s="71"/>
      <c r="F914" s="71"/>
      <c r="G914" s="71"/>
      <c r="H914" s="71"/>
      <c r="I914" s="71"/>
      <c r="J914" s="71"/>
      <c r="K914" s="71"/>
      <c r="L914" s="71"/>
      <c r="M914" s="71"/>
      <c r="N914" s="71"/>
      <c r="O914" s="72"/>
      <c r="P914" s="71"/>
      <c r="Q914" s="71"/>
      <c r="R914" s="71"/>
      <c r="S914" s="71"/>
      <c r="T914" s="71"/>
      <c r="U914" s="71"/>
      <c r="V914" s="71"/>
      <c r="W914" s="71"/>
      <c r="X914" s="71"/>
      <c r="Y914" s="71">
        <f>SUM('рабочая 2023 г'!Y913-'2022 г.'!Y913)</f>
        <v>0</v>
      </c>
      <c r="Z914" s="73"/>
      <c r="AA914" s="73"/>
      <c r="AB914" s="73"/>
      <c r="AC914" s="73"/>
      <c r="AD914" s="73"/>
      <c r="AE914" s="73"/>
      <c r="AF914" s="102">
        <f t="shared" si="644"/>
        <v>0</v>
      </c>
      <c r="AG914" s="71">
        <f>SUM('рабочая 2023 г'!AG913-'2022 г.'!AG913)</f>
        <v>0</v>
      </c>
      <c r="AH914" s="71">
        <f>SUM('рабочая 2023 г'!AH913-'2022 г.'!AH913)</f>
        <v>0</v>
      </c>
      <c r="AI914" s="71">
        <f>SUM('рабочая 2023 г'!AI913-'2022 г.'!AI913)</f>
        <v>0</v>
      </c>
      <c r="AJ914" s="71">
        <f>SUM('рабочая 2023 г'!AJ913-'2022 г.'!AJ913)</f>
        <v>0</v>
      </c>
      <c r="AK914" s="71">
        <f>SUM('рабочая 2023 г'!AK913-'2022 г.'!AK913)</f>
        <v>0</v>
      </c>
      <c r="AL914" s="71">
        <f>SUM('рабочая 2023 г'!AL913-'2022 г.'!AL913)</f>
        <v>0</v>
      </c>
      <c r="AM914" s="71">
        <f>SUM('рабочая 2023 г'!AM913-'2022 г.'!AM913)</f>
        <v>0</v>
      </c>
      <c r="AN914" s="71">
        <f>SUM('рабочая 2023 г'!AN913-'2022 г.'!AN913)</f>
        <v>0</v>
      </c>
      <c r="AO914" s="71">
        <f>SUM('рабочая 2023 г'!AO913-'2022 г.'!AO913)</f>
        <v>0</v>
      </c>
      <c r="AP914" s="71">
        <f>SUM('рабочая 2023 г'!AP913-'2022 г.'!AP913)</f>
        <v>0</v>
      </c>
      <c r="AQ914" s="71">
        <f>SUM('рабочая 2023 г'!AQ913-'2022 г.'!AQ913)</f>
        <v>0</v>
      </c>
      <c r="AR914" s="71">
        <f>SUM('рабочая 2023 г'!AR913-'2022 г.'!AR913)</f>
        <v>0</v>
      </c>
      <c r="AS914" s="115">
        <f t="shared" si="637"/>
        <v>0</v>
      </c>
      <c r="AT914" s="71">
        <f>SUM('рабочая 2023 г'!AT913-'2022 г.'!AT913)</f>
        <v>0</v>
      </c>
      <c r="AU914" s="98">
        <f t="shared" si="650"/>
        <v>0</v>
      </c>
      <c r="AV914" s="71">
        <f>SUM('рабочая 2023 г'!AV913-'2022 г.'!AV913)</f>
        <v>0</v>
      </c>
      <c r="AW914" s="71">
        <f>SUM('рабочая 2023 г'!AW913-'2022 г.'!AW913)</f>
        <v>0</v>
      </c>
      <c r="AX914" s="71">
        <f>SUM('рабочая 2023 г'!AX913-'2022 г.'!AX913)</f>
        <v>0</v>
      </c>
      <c r="AY914" s="71">
        <f>SUM('рабочая 2023 г'!AY913-'2022 г.'!AY913)</f>
        <v>0</v>
      </c>
      <c r="AZ914" s="71">
        <f>SUM('рабочая 2023 г'!AZ913-'2022 г.'!AZ913)</f>
        <v>0</v>
      </c>
      <c r="BA914" s="71">
        <f>SUM('рабочая 2023 г'!BA913-'2022 г.'!BA913)</f>
        <v>0</v>
      </c>
      <c r="BB914" s="103">
        <f t="shared" si="569"/>
        <v>0</v>
      </c>
      <c r="BC914" s="71">
        <f>SUM('рабочая 2023 г'!BC913-'2022 г.'!BC913)</f>
        <v>0</v>
      </c>
      <c r="BD914" s="71">
        <f>SUM('рабочая 2023 г'!BD913-'2022 г.'!BD913)</f>
        <v>0</v>
      </c>
      <c r="BE914" s="71">
        <f>SUM('рабочая 2023 г'!BE913-'2022 г.'!BE913)</f>
        <v>0</v>
      </c>
      <c r="BF914" s="71">
        <f>SUM('рабочая 2023 г'!BF913-'2022 г.'!BF913)</f>
        <v>0</v>
      </c>
      <c r="BG914" s="71">
        <f>SUM('рабочая 2023 г'!BG913-'2022 г.'!BG913)</f>
        <v>0</v>
      </c>
      <c r="BH914" s="71">
        <f>SUM('рабочая 2023 г'!BH913-'2022 г.'!BH913)</f>
        <v>0</v>
      </c>
      <c r="BI914" s="71">
        <f>SUM('рабочая 2023 г'!BI913-'2022 г.'!BI913)</f>
        <v>0</v>
      </c>
      <c r="BJ914" s="71">
        <f>SUM('рабочая 2023 г'!BJ913-'2022 г.'!BJ913)</f>
        <v>0</v>
      </c>
      <c r="BK914" s="71">
        <f>SUM('рабочая 2023 г'!BK913-'2022 г.'!BK913)</f>
        <v>0</v>
      </c>
      <c r="BL914" s="98">
        <f t="shared" si="604"/>
        <v>0</v>
      </c>
      <c r="BM914" s="71">
        <f>SUM('рабочая 2023 г'!BM913-'2022 г.'!BM913)</f>
        <v>0</v>
      </c>
      <c r="BN914" s="71">
        <f>SUM('рабочая 2023 г'!BN913-'2022 г.'!BN913)</f>
        <v>0</v>
      </c>
      <c r="BO914" s="71">
        <f>SUM('рабочая 2023 г'!BO913-'2022 г.'!BO913)</f>
        <v>0</v>
      </c>
      <c r="BP914" s="71">
        <f>SUM('рабочая 2023 г'!BP913-'2022 г.'!BP913)</f>
        <v>0</v>
      </c>
      <c r="BQ914" s="71"/>
      <c r="BR914" s="71"/>
      <c r="BS914" s="71"/>
      <c r="BT914" s="71"/>
      <c r="BU914" s="71"/>
      <c r="BV914" s="71"/>
      <c r="BW914" s="71"/>
      <c r="BX914" s="71"/>
      <c r="BY914" s="71"/>
      <c r="BZ914" s="71"/>
      <c r="CA914" s="71"/>
      <c r="CB914" s="71"/>
      <c r="CC914" s="71"/>
      <c r="CD914" s="71"/>
      <c r="CE914" s="71"/>
      <c r="CF914" s="71"/>
      <c r="CG914" s="71"/>
      <c r="CH914" s="71"/>
      <c r="CI914" s="71"/>
      <c r="CJ914" s="71"/>
      <c r="CK914" s="71"/>
      <c r="CL914" s="71"/>
      <c r="CM914" s="71"/>
      <c r="CN914" s="71"/>
      <c r="CO914" s="71"/>
      <c r="CP914" s="188">
        <f t="shared" si="643"/>
        <v>0</v>
      </c>
      <c r="CQ914" s="71"/>
      <c r="CR914" s="71"/>
      <c r="CS914" s="71"/>
      <c r="CT914" s="71"/>
      <c r="CU914" s="71"/>
      <c r="CV914" s="71"/>
      <c r="CW914" s="71"/>
      <c r="CX914" s="71"/>
      <c r="CY914" s="71"/>
      <c r="CZ914" s="71"/>
      <c r="DA914" s="71"/>
      <c r="DB914" s="188">
        <f t="shared" si="645"/>
        <v>0</v>
      </c>
      <c r="DC914" s="38">
        <f t="shared" si="640"/>
        <v>0</v>
      </c>
      <c r="DD914" s="71"/>
      <c r="DE914" s="71"/>
      <c r="DF914" s="71"/>
      <c r="DG914" s="188">
        <f t="shared" si="641"/>
        <v>0</v>
      </c>
      <c r="DH914" s="38">
        <f t="shared" si="642"/>
        <v>0</v>
      </c>
      <c r="DI914" s="71"/>
      <c r="DJ914" s="71"/>
      <c r="DK914" s="71"/>
      <c r="DL914" s="71"/>
      <c r="DM914" s="71"/>
      <c r="DN914" s="71"/>
      <c r="DO914" s="71"/>
      <c r="DP914" s="71"/>
      <c r="DQ914" s="71"/>
      <c r="DR914" s="71"/>
      <c r="DS914" s="71"/>
      <c r="DT914" s="71"/>
      <c r="DU914" s="71"/>
      <c r="DV914" s="71"/>
      <c r="DW914" s="71"/>
      <c r="DX914" s="71"/>
      <c r="DY914" s="71"/>
      <c r="DZ914" s="71"/>
      <c r="EA914" s="71"/>
      <c r="EB914" s="71"/>
      <c r="EC914" s="71"/>
      <c r="ED914" s="71"/>
      <c r="EE914" s="71"/>
      <c r="EF914" s="71"/>
      <c r="EG914" s="71"/>
      <c r="EH914" s="71"/>
      <c r="EI914" s="74"/>
      <c r="EJ914" s="74"/>
      <c r="EK914" s="74"/>
      <c r="EL914" s="74"/>
      <c r="EM914" s="74"/>
      <c r="EN914" s="74"/>
      <c r="EO914" s="74"/>
      <c r="EP914" s="74"/>
      <c r="EQ914" s="74"/>
      <c r="ER914" s="74"/>
      <c r="ES914" s="74"/>
      <c r="ET914" s="74"/>
      <c r="EU914" s="74"/>
      <c r="EV914" s="74"/>
      <c r="EW914" s="74"/>
      <c r="EX914" s="74"/>
      <c r="EY914" s="74"/>
      <c r="EZ914" s="74"/>
      <c r="FA914" s="74"/>
      <c r="FB914" s="74"/>
    </row>
    <row r="915" spans="2:158" s="69" customFormat="1">
      <c r="B915" s="116"/>
      <c r="C915" s="77" t="s">
        <v>389</v>
      </c>
      <c r="D915" s="71"/>
      <c r="E915" s="71"/>
      <c r="F915" s="71"/>
      <c r="G915" s="71"/>
      <c r="H915" s="71"/>
      <c r="I915" s="71"/>
      <c r="J915" s="71"/>
      <c r="K915" s="71"/>
      <c r="L915" s="71"/>
      <c r="M915" s="71"/>
      <c r="N915" s="71"/>
      <c r="O915" s="72"/>
      <c r="P915" s="71"/>
      <c r="Q915" s="71"/>
      <c r="R915" s="71"/>
      <c r="S915" s="71"/>
      <c r="T915" s="71"/>
      <c r="U915" s="71"/>
      <c r="V915" s="71"/>
      <c r="W915" s="71"/>
      <c r="X915" s="71"/>
      <c r="Y915" s="71">
        <f>SUM('рабочая 2023 г'!Y914-'2022 г.'!Y914)</f>
        <v>0</v>
      </c>
      <c r="Z915" s="73"/>
      <c r="AA915" s="73"/>
      <c r="AB915" s="73"/>
      <c r="AC915" s="73"/>
      <c r="AD915" s="73"/>
      <c r="AE915" s="73"/>
      <c r="AF915" s="102">
        <f t="shared" si="644"/>
        <v>0</v>
      </c>
      <c r="AG915" s="71">
        <f>SUM('рабочая 2023 г'!AG914-'2022 г.'!AG914)</f>
        <v>0</v>
      </c>
      <c r="AH915" s="71">
        <f>SUM('рабочая 2023 г'!AH914-'2022 г.'!AH914)</f>
        <v>0</v>
      </c>
      <c r="AI915" s="71">
        <f>SUM('рабочая 2023 г'!AI914-'2022 г.'!AI914)</f>
        <v>0</v>
      </c>
      <c r="AJ915" s="71">
        <f>SUM('рабочая 2023 г'!AJ914-'2022 г.'!AJ914)</f>
        <v>0</v>
      </c>
      <c r="AK915" s="71">
        <f>SUM('рабочая 2023 г'!AK914-'2022 г.'!AK914)</f>
        <v>0</v>
      </c>
      <c r="AL915" s="71">
        <f>SUM('рабочая 2023 г'!AL914-'2022 г.'!AL914)</f>
        <v>0</v>
      </c>
      <c r="AM915" s="71">
        <f>SUM('рабочая 2023 г'!AM914-'2022 г.'!AM914)</f>
        <v>0</v>
      </c>
      <c r="AN915" s="71">
        <f>SUM('рабочая 2023 г'!AN914-'2022 г.'!AN914)</f>
        <v>0</v>
      </c>
      <c r="AO915" s="71">
        <f>SUM('рабочая 2023 г'!AO914-'2022 г.'!AO914)</f>
        <v>0</v>
      </c>
      <c r="AP915" s="71">
        <f>SUM('рабочая 2023 г'!AP914-'2022 г.'!AP914)</f>
        <v>0</v>
      </c>
      <c r="AQ915" s="71">
        <f>SUM('рабочая 2023 г'!AQ914-'2022 г.'!AQ914)</f>
        <v>0</v>
      </c>
      <c r="AR915" s="71">
        <f>SUM('рабочая 2023 г'!AR914-'2022 г.'!AR914)</f>
        <v>0</v>
      </c>
      <c r="AS915" s="115">
        <f t="shared" si="637"/>
        <v>0</v>
      </c>
      <c r="AT915" s="71">
        <f>SUM('рабочая 2023 г'!AT914-'2022 г.'!AT914)</f>
        <v>0</v>
      </c>
      <c r="AU915" s="98">
        <f t="shared" si="650"/>
        <v>0</v>
      </c>
      <c r="AV915" s="71">
        <f>SUM('рабочая 2023 г'!AV914-'2022 г.'!AV914)</f>
        <v>0</v>
      </c>
      <c r="AW915" s="71">
        <f>SUM('рабочая 2023 г'!AW914-'2022 г.'!AW914)</f>
        <v>0</v>
      </c>
      <c r="AX915" s="71">
        <f>SUM('рабочая 2023 г'!AX914-'2022 г.'!AX914)</f>
        <v>0</v>
      </c>
      <c r="AY915" s="71">
        <f>SUM('рабочая 2023 г'!AY914-'2022 г.'!AY914)</f>
        <v>0</v>
      </c>
      <c r="AZ915" s="71">
        <f>SUM('рабочая 2023 г'!AZ914-'2022 г.'!AZ914)</f>
        <v>0</v>
      </c>
      <c r="BA915" s="71">
        <f>SUM('рабочая 2023 г'!BA914-'2022 г.'!BA914)</f>
        <v>0</v>
      </c>
      <c r="BB915" s="103">
        <f t="shared" si="569"/>
        <v>0</v>
      </c>
      <c r="BC915" s="71">
        <f>SUM('рабочая 2023 г'!BC914-'2022 г.'!BC914)</f>
        <v>0</v>
      </c>
      <c r="BD915" s="71">
        <f>SUM('рабочая 2023 г'!BD914-'2022 г.'!BD914)</f>
        <v>0</v>
      </c>
      <c r="BE915" s="71">
        <f>SUM('рабочая 2023 г'!BE914-'2022 г.'!BE914)</f>
        <v>0</v>
      </c>
      <c r="BF915" s="71">
        <f>SUM('рабочая 2023 г'!BF914-'2022 г.'!BF914)</f>
        <v>0</v>
      </c>
      <c r="BG915" s="71">
        <f>SUM('рабочая 2023 г'!BG914-'2022 г.'!BG914)</f>
        <v>0</v>
      </c>
      <c r="BH915" s="71">
        <f>SUM('рабочая 2023 г'!BH914-'2022 г.'!BH914)</f>
        <v>0</v>
      </c>
      <c r="BI915" s="71">
        <f>SUM('рабочая 2023 г'!BI914-'2022 г.'!BI914)</f>
        <v>0</v>
      </c>
      <c r="BJ915" s="71">
        <f>SUM('рабочая 2023 г'!BJ914-'2022 г.'!BJ914)</f>
        <v>0</v>
      </c>
      <c r="BK915" s="71">
        <f>SUM('рабочая 2023 г'!BK914-'2022 г.'!BK914)</f>
        <v>0</v>
      </c>
      <c r="BL915" s="98">
        <f t="shared" si="604"/>
        <v>0</v>
      </c>
      <c r="BM915" s="71">
        <f>SUM('рабочая 2023 г'!BM914-'2022 г.'!BM914)</f>
        <v>0</v>
      </c>
      <c r="BN915" s="71">
        <f>SUM('рабочая 2023 г'!BN914-'2022 г.'!BN914)</f>
        <v>0</v>
      </c>
      <c r="BO915" s="71">
        <f>SUM('рабочая 2023 г'!BO914-'2022 г.'!BO914)</f>
        <v>0</v>
      </c>
      <c r="BP915" s="71">
        <f>SUM('рабочая 2023 г'!BP914-'2022 г.'!BP914)</f>
        <v>0</v>
      </c>
      <c r="BQ915" s="71"/>
      <c r="BR915" s="71"/>
      <c r="BS915" s="71"/>
      <c r="BT915" s="71"/>
      <c r="BU915" s="71"/>
      <c r="BV915" s="71"/>
      <c r="BW915" s="71"/>
      <c r="BX915" s="71"/>
      <c r="BY915" s="71"/>
      <c r="BZ915" s="71"/>
      <c r="CA915" s="71"/>
      <c r="CB915" s="71"/>
      <c r="CC915" s="71"/>
      <c r="CD915" s="71"/>
      <c r="CE915" s="71"/>
      <c r="CF915" s="71"/>
      <c r="CG915" s="71"/>
      <c r="CH915" s="71"/>
      <c r="CI915" s="71"/>
      <c r="CJ915" s="71"/>
      <c r="CK915" s="71"/>
      <c r="CL915" s="71"/>
      <c r="CM915" s="71"/>
      <c r="CN915" s="71"/>
      <c r="CO915" s="71"/>
      <c r="CP915" s="188">
        <f t="shared" si="643"/>
        <v>0</v>
      </c>
      <c r="CQ915" s="71"/>
      <c r="CR915" s="71"/>
      <c r="CS915" s="71"/>
      <c r="CT915" s="71"/>
      <c r="CU915" s="71"/>
      <c r="CV915" s="71"/>
      <c r="CW915" s="71"/>
      <c r="CX915" s="71"/>
      <c r="CY915" s="71"/>
      <c r="CZ915" s="71"/>
      <c r="DA915" s="71"/>
      <c r="DB915" s="188">
        <f t="shared" si="645"/>
        <v>0</v>
      </c>
      <c r="DC915" s="38">
        <f t="shared" si="640"/>
        <v>0</v>
      </c>
      <c r="DD915" s="71"/>
      <c r="DE915" s="71"/>
      <c r="DF915" s="71"/>
      <c r="DG915" s="188">
        <f t="shared" si="641"/>
        <v>0</v>
      </c>
      <c r="DH915" s="38">
        <f t="shared" si="642"/>
        <v>0</v>
      </c>
      <c r="DI915" s="71"/>
      <c r="DJ915" s="71"/>
      <c r="DK915" s="71"/>
      <c r="DL915" s="71"/>
      <c r="DM915" s="71"/>
      <c r="DN915" s="71"/>
      <c r="DO915" s="71"/>
      <c r="DP915" s="71"/>
      <c r="DQ915" s="71"/>
      <c r="DR915" s="71"/>
      <c r="DS915" s="71"/>
      <c r="DT915" s="71"/>
      <c r="DU915" s="71"/>
      <c r="DV915" s="71"/>
      <c r="DW915" s="71"/>
      <c r="DX915" s="71"/>
      <c r="DY915" s="71"/>
      <c r="DZ915" s="71"/>
      <c r="EA915" s="71"/>
      <c r="EB915" s="71"/>
      <c r="EC915" s="71"/>
      <c r="ED915" s="71"/>
      <c r="EE915" s="71"/>
      <c r="EF915" s="71"/>
      <c r="EG915" s="71"/>
      <c r="EH915" s="71"/>
      <c r="EI915" s="74"/>
      <c r="EJ915" s="74"/>
      <c r="EK915" s="74"/>
      <c r="EL915" s="74"/>
      <c r="EM915" s="74"/>
      <c r="EN915" s="74"/>
      <c r="EO915" s="74"/>
      <c r="EP915" s="74"/>
      <c r="EQ915" s="74"/>
      <c r="ER915" s="74"/>
      <c r="ES915" s="74"/>
      <c r="ET915" s="74"/>
      <c r="EU915" s="74"/>
      <c r="EV915" s="74"/>
      <c r="EW915" s="74"/>
      <c r="EX915" s="74"/>
      <c r="EY915" s="74"/>
      <c r="EZ915" s="74"/>
      <c r="FA915" s="74"/>
      <c r="FB915" s="74"/>
    </row>
    <row r="916" spans="2:158" s="69" customFormat="1">
      <c r="B916" s="116"/>
      <c r="C916" s="77" t="s">
        <v>390</v>
      </c>
      <c r="D916" s="71"/>
      <c r="E916" s="71"/>
      <c r="F916" s="71"/>
      <c r="G916" s="71"/>
      <c r="H916" s="71"/>
      <c r="I916" s="71"/>
      <c r="J916" s="71"/>
      <c r="K916" s="71"/>
      <c r="L916" s="71"/>
      <c r="M916" s="71"/>
      <c r="N916" s="71"/>
      <c r="O916" s="72"/>
      <c r="P916" s="71"/>
      <c r="Q916" s="71"/>
      <c r="R916" s="71"/>
      <c r="S916" s="71"/>
      <c r="T916" s="71"/>
      <c r="U916" s="71"/>
      <c r="V916" s="71"/>
      <c r="W916" s="71"/>
      <c r="X916" s="71"/>
      <c r="Y916" s="71">
        <f>SUM('рабочая 2023 г'!Y915-'2022 г.'!Y915)</f>
        <v>0</v>
      </c>
      <c r="Z916" s="73"/>
      <c r="AA916" s="73"/>
      <c r="AB916" s="73"/>
      <c r="AC916" s="73"/>
      <c r="AD916" s="73"/>
      <c r="AE916" s="73"/>
      <c r="AF916" s="102">
        <f t="shared" si="644"/>
        <v>0</v>
      </c>
      <c r="AG916" s="71">
        <f>SUM('рабочая 2023 г'!AG915-'2022 г.'!AG915)</f>
        <v>0</v>
      </c>
      <c r="AH916" s="71">
        <f>SUM('рабочая 2023 г'!AH915-'2022 г.'!AH915)</f>
        <v>0</v>
      </c>
      <c r="AI916" s="71">
        <f>SUM('рабочая 2023 г'!AI915-'2022 г.'!AI915)</f>
        <v>0</v>
      </c>
      <c r="AJ916" s="71">
        <f>SUM('рабочая 2023 г'!AJ915-'2022 г.'!AJ915)</f>
        <v>0</v>
      </c>
      <c r="AK916" s="71">
        <f>SUM('рабочая 2023 г'!AK915-'2022 г.'!AK915)</f>
        <v>0</v>
      </c>
      <c r="AL916" s="71">
        <f>SUM('рабочая 2023 г'!AL915-'2022 г.'!AL915)</f>
        <v>0</v>
      </c>
      <c r="AM916" s="71">
        <f>SUM('рабочая 2023 г'!AM915-'2022 г.'!AM915)</f>
        <v>0</v>
      </c>
      <c r="AN916" s="71">
        <f>SUM('рабочая 2023 г'!AN915-'2022 г.'!AN915)</f>
        <v>0</v>
      </c>
      <c r="AO916" s="71">
        <f>SUM('рабочая 2023 г'!AO915-'2022 г.'!AO915)</f>
        <v>0</v>
      </c>
      <c r="AP916" s="71">
        <f>SUM('рабочая 2023 г'!AP915-'2022 г.'!AP915)</f>
        <v>0</v>
      </c>
      <c r="AQ916" s="71">
        <f>SUM('рабочая 2023 г'!AQ915-'2022 г.'!AQ915)</f>
        <v>0</v>
      </c>
      <c r="AR916" s="71">
        <f>SUM('рабочая 2023 г'!AR915-'2022 г.'!AR915)</f>
        <v>0</v>
      </c>
      <c r="AS916" s="115">
        <f t="shared" si="637"/>
        <v>0</v>
      </c>
      <c r="AT916" s="71">
        <f>SUM('рабочая 2023 г'!AT915-'2022 г.'!AT915)</f>
        <v>0</v>
      </c>
      <c r="AU916" s="98">
        <f t="shared" si="650"/>
        <v>0</v>
      </c>
      <c r="AV916" s="71">
        <f>SUM('рабочая 2023 г'!AV915-'2022 г.'!AV915)</f>
        <v>0</v>
      </c>
      <c r="AW916" s="71">
        <f>SUM('рабочая 2023 г'!AW915-'2022 г.'!AW915)</f>
        <v>0</v>
      </c>
      <c r="AX916" s="71">
        <f>SUM('рабочая 2023 г'!AX915-'2022 г.'!AX915)</f>
        <v>0</v>
      </c>
      <c r="AY916" s="71">
        <f>SUM('рабочая 2023 г'!AY915-'2022 г.'!AY915)</f>
        <v>0</v>
      </c>
      <c r="AZ916" s="71">
        <f>SUM('рабочая 2023 г'!AZ915-'2022 г.'!AZ915)</f>
        <v>0</v>
      </c>
      <c r="BA916" s="71">
        <f>SUM('рабочая 2023 г'!BA915-'2022 г.'!BA915)</f>
        <v>0</v>
      </c>
      <c r="BB916" s="103">
        <f t="shared" si="569"/>
        <v>0</v>
      </c>
      <c r="BC916" s="71">
        <f>SUM('рабочая 2023 г'!BC915-'2022 г.'!BC915)</f>
        <v>0</v>
      </c>
      <c r="BD916" s="71">
        <f>SUM('рабочая 2023 г'!BD915-'2022 г.'!BD915)</f>
        <v>0</v>
      </c>
      <c r="BE916" s="71">
        <f>SUM('рабочая 2023 г'!BE915-'2022 г.'!BE915)</f>
        <v>0</v>
      </c>
      <c r="BF916" s="71">
        <f>SUM('рабочая 2023 г'!BF915-'2022 г.'!BF915)</f>
        <v>0</v>
      </c>
      <c r="BG916" s="71">
        <f>SUM('рабочая 2023 г'!BG915-'2022 г.'!BG915)</f>
        <v>0</v>
      </c>
      <c r="BH916" s="71">
        <f>SUM('рабочая 2023 г'!BH915-'2022 г.'!BH915)</f>
        <v>0</v>
      </c>
      <c r="BI916" s="71">
        <f>SUM('рабочая 2023 г'!BI915-'2022 г.'!BI915)</f>
        <v>0</v>
      </c>
      <c r="BJ916" s="71">
        <f>SUM('рабочая 2023 г'!BJ915-'2022 г.'!BJ915)</f>
        <v>0</v>
      </c>
      <c r="BK916" s="71">
        <f>SUM('рабочая 2023 г'!BK915-'2022 г.'!BK915)</f>
        <v>0</v>
      </c>
      <c r="BL916" s="98">
        <f t="shared" si="604"/>
        <v>0</v>
      </c>
      <c r="BM916" s="71">
        <f>SUM('рабочая 2023 г'!BM915-'2022 г.'!BM915)</f>
        <v>0</v>
      </c>
      <c r="BN916" s="71">
        <f>SUM('рабочая 2023 г'!BN915-'2022 г.'!BN915)</f>
        <v>0</v>
      </c>
      <c r="BO916" s="71">
        <f>SUM('рабочая 2023 г'!BO915-'2022 г.'!BO915)</f>
        <v>0</v>
      </c>
      <c r="BP916" s="71">
        <f>SUM('рабочая 2023 г'!BP915-'2022 г.'!BP915)</f>
        <v>0</v>
      </c>
      <c r="BQ916" s="71"/>
      <c r="BR916" s="71"/>
      <c r="BS916" s="71"/>
      <c r="BT916" s="71"/>
      <c r="BU916" s="71"/>
      <c r="BV916" s="71"/>
      <c r="BW916" s="71"/>
      <c r="BX916" s="71"/>
      <c r="BY916" s="71"/>
      <c r="BZ916" s="71"/>
      <c r="CA916" s="71"/>
      <c r="CB916" s="71"/>
      <c r="CC916" s="71"/>
      <c r="CD916" s="71"/>
      <c r="CE916" s="71"/>
      <c r="CF916" s="71"/>
      <c r="CG916" s="71"/>
      <c r="CH916" s="71"/>
      <c r="CI916" s="71"/>
      <c r="CJ916" s="71"/>
      <c r="CK916" s="71"/>
      <c r="CL916" s="71"/>
      <c r="CM916" s="71"/>
      <c r="CN916" s="71"/>
      <c r="CO916" s="71"/>
      <c r="CP916" s="188">
        <f t="shared" si="643"/>
        <v>0</v>
      </c>
      <c r="CQ916" s="71"/>
      <c r="CR916" s="71"/>
      <c r="CS916" s="71"/>
      <c r="CT916" s="71"/>
      <c r="CU916" s="71"/>
      <c r="CV916" s="71"/>
      <c r="CW916" s="71"/>
      <c r="CX916" s="71"/>
      <c r="CY916" s="71"/>
      <c r="CZ916" s="71"/>
      <c r="DA916" s="71"/>
      <c r="DB916" s="188">
        <f t="shared" si="645"/>
        <v>0</v>
      </c>
      <c r="DC916" s="38">
        <f t="shared" si="640"/>
        <v>0</v>
      </c>
      <c r="DD916" s="71"/>
      <c r="DE916" s="71"/>
      <c r="DF916" s="71"/>
      <c r="DG916" s="188">
        <f t="shared" si="641"/>
        <v>0</v>
      </c>
      <c r="DH916" s="38">
        <f t="shared" si="642"/>
        <v>0</v>
      </c>
      <c r="DI916" s="71"/>
      <c r="DJ916" s="71"/>
      <c r="DK916" s="71"/>
      <c r="DL916" s="71"/>
      <c r="DM916" s="71"/>
      <c r="DN916" s="71"/>
      <c r="DO916" s="71"/>
      <c r="DP916" s="71"/>
      <c r="DQ916" s="71"/>
      <c r="DR916" s="71"/>
      <c r="DS916" s="71"/>
      <c r="DT916" s="71"/>
      <c r="DU916" s="71"/>
      <c r="DV916" s="71"/>
      <c r="DW916" s="71"/>
      <c r="DX916" s="71"/>
      <c r="DY916" s="71"/>
      <c r="DZ916" s="71"/>
      <c r="EA916" s="71"/>
      <c r="EB916" s="71"/>
      <c r="EC916" s="71"/>
      <c r="ED916" s="71"/>
      <c r="EE916" s="71"/>
      <c r="EF916" s="71"/>
      <c r="EG916" s="71"/>
      <c r="EH916" s="71"/>
      <c r="EI916" s="74"/>
      <c r="EJ916" s="74"/>
      <c r="EK916" s="74"/>
      <c r="EL916" s="74"/>
      <c r="EM916" s="74"/>
      <c r="EN916" s="74"/>
      <c r="EO916" s="74"/>
      <c r="EP916" s="74"/>
      <c r="EQ916" s="74"/>
      <c r="ER916" s="74"/>
      <c r="ES916" s="74"/>
      <c r="ET916" s="74"/>
      <c r="EU916" s="74"/>
      <c r="EV916" s="74"/>
      <c r="EW916" s="74"/>
      <c r="EX916" s="74"/>
      <c r="EY916" s="74"/>
      <c r="EZ916" s="74"/>
      <c r="FA916" s="74"/>
      <c r="FB916" s="74"/>
    </row>
    <row r="917" spans="2:158" s="69" customFormat="1">
      <c r="B917" s="116"/>
      <c r="C917" s="77" t="s">
        <v>391</v>
      </c>
      <c r="D917" s="71"/>
      <c r="E917" s="71"/>
      <c r="F917" s="71"/>
      <c r="G917" s="71"/>
      <c r="H917" s="71"/>
      <c r="I917" s="71"/>
      <c r="J917" s="71"/>
      <c r="K917" s="71"/>
      <c r="L917" s="71"/>
      <c r="M917" s="71"/>
      <c r="N917" s="71"/>
      <c r="O917" s="72"/>
      <c r="P917" s="71"/>
      <c r="Q917" s="71"/>
      <c r="R917" s="71"/>
      <c r="S917" s="71"/>
      <c r="T917" s="71"/>
      <c r="U917" s="71"/>
      <c r="V917" s="71"/>
      <c r="W917" s="71"/>
      <c r="X917" s="71"/>
      <c r="Y917" s="71">
        <f>SUM('рабочая 2023 г'!Y916-'2022 г.'!Y916)</f>
        <v>0</v>
      </c>
      <c r="Z917" s="73"/>
      <c r="AA917" s="73"/>
      <c r="AB917" s="73"/>
      <c r="AC917" s="73"/>
      <c r="AD917" s="73"/>
      <c r="AE917" s="73"/>
      <c r="AF917" s="102">
        <f t="shared" si="644"/>
        <v>0</v>
      </c>
      <c r="AG917" s="71">
        <f>SUM('рабочая 2023 г'!AG916-'2022 г.'!AG916)</f>
        <v>0</v>
      </c>
      <c r="AH917" s="71">
        <f>SUM('рабочая 2023 г'!AH916-'2022 г.'!AH916)</f>
        <v>0</v>
      </c>
      <c r="AI917" s="71">
        <f>SUM('рабочая 2023 г'!AI916-'2022 г.'!AI916)</f>
        <v>0</v>
      </c>
      <c r="AJ917" s="71">
        <f>SUM('рабочая 2023 г'!AJ916-'2022 г.'!AJ916)</f>
        <v>0</v>
      </c>
      <c r="AK917" s="71">
        <f>SUM('рабочая 2023 г'!AK916-'2022 г.'!AK916)</f>
        <v>0</v>
      </c>
      <c r="AL917" s="71">
        <f>SUM('рабочая 2023 г'!AL916-'2022 г.'!AL916)</f>
        <v>0</v>
      </c>
      <c r="AM917" s="71">
        <f>SUM('рабочая 2023 г'!AM916-'2022 г.'!AM916)</f>
        <v>0</v>
      </c>
      <c r="AN917" s="71">
        <f>SUM('рабочая 2023 г'!AN916-'2022 г.'!AN916)</f>
        <v>0</v>
      </c>
      <c r="AO917" s="71">
        <f>SUM('рабочая 2023 г'!AO916-'2022 г.'!AO916)</f>
        <v>0</v>
      </c>
      <c r="AP917" s="71">
        <f>SUM('рабочая 2023 г'!AP916-'2022 г.'!AP916)</f>
        <v>0</v>
      </c>
      <c r="AQ917" s="71">
        <f>SUM('рабочая 2023 г'!AQ916-'2022 г.'!AQ916)</f>
        <v>0</v>
      </c>
      <c r="AR917" s="71">
        <f>SUM('рабочая 2023 г'!AR916-'2022 г.'!AR916)</f>
        <v>0</v>
      </c>
      <c r="AS917" s="115">
        <f t="shared" si="637"/>
        <v>0</v>
      </c>
      <c r="AT917" s="71">
        <f>SUM('рабочая 2023 г'!AT916-'2022 г.'!AT916)</f>
        <v>0</v>
      </c>
      <c r="AU917" s="98">
        <f t="shared" si="650"/>
        <v>0</v>
      </c>
      <c r="AV917" s="71">
        <f>SUM('рабочая 2023 г'!AV916-'2022 г.'!AV916)</f>
        <v>0</v>
      </c>
      <c r="AW917" s="71">
        <f>SUM('рабочая 2023 г'!AW916-'2022 г.'!AW916)</f>
        <v>0</v>
      </c>
      <c r="AX917" s="71">
        <f>SUM('рабочая 2023 г'!AX916-'2022 г.'!AX916)</f>
        <v>0</v>
      </c>
      <c r="AY917" s="71">
        <f>SUM('рабочая 2023 г'!AY916-'2022 г.'!AY916)</f>
        <v>0</v>
      </c>
      <c r="AZ917" s="71">
        <f>SUM('рабочая 2023 г'!AZ916-'2022 г.'!AZ916)</f>
        <v>0</v>
      </c>
      <c r="BA917" s="71">
        <f>SUM('рабочая 2023 г'!BA916-'2022 г.'!BA916)</f>
        <v>0</v>
      </c>
      <c r="BB917" s="103">
        <f t="shared" si="569"/>
        <v>0</v>
      </c>
      <c r="BC917" s="71">
        <f>SUM('рабочая 2023 г'!BC916-'2022 г.'!BC916)</f>
        <v>0</v>
      </c>
      <c r="BD917" s="71">
        <f>SUM('рабочая 2023 г'!BD916-'2022 г.'!BD916)</f>
        <v>0</v>
      </c>
      <c r="BE917" s="71">
        <f>SUM('рабочая 2023 г'!BE916-'2022 г.'!BE916)</f>
        <v>0</v>
      </c>
      <c r="BF917" s="71">
        <f>SUM('рабочая 2023 г'!BF916-'2022 г.'!BF916)</f>
        <v>0</v>
      </c>
      <c r="BG917" s="71">
        <f>SUM('рабочая 2023 г'!BG916-'2022 г.'!BG916)</f>
        <v>0</v>
      </c>
      <c r="BH917" s="71">
        <f>SUM('рабочая 2023 г'!BH916-'2022 г.'!BH916)</f>
        <v>0</v>
      </c>
      <c r="BI917" s="71">
        <f>SUM('рабочая 2023 г'!BI916-'2022 г.'!BI916)</f>
        <v>0</v>
      </c>
      <c r="BJ917" s="71">
        <f>SUM('рабочая 2023 г'!BJ916-'2022 г.'!BJ916)</f>
        <v>0</v>
      </c>
      <c r="BK917" s="71">
        <f>SUM('рабочая 2023 г'!BK916-'2022 г.'!BK916)</f>
        <v>0</v>
      </c>
      <c r="BL917" s="98">
        <f t="shared" si="604"/>
        <v>0</v>
      </c>
      <c r="BM917" s="71">
        <f>SUM('рабочая 2023 г'!BM916-'2022 г.'!BM916)</f>
        <v>0</v>
      </c>
      <c r="BN917" s="71">
        <f>SUM('рабочая 2023 г'!BN916-'2022 г.'!BN916)</f>
        <v>0</v>
      </c>
      <c r="BO917" s="71">
        <f>SUM('рабочая 2023 г'!BO916-'2022 г.'!BO916)</f>
        <v>0</v>
      </c>
      <c r="BP917" s="71">
        <f>SUM('рабочая 2023 г'!BP916-'2022 г.'!BP916)</f>
        <v>0</v>
      </c>
      <c r="BQ917" s="71"/>
      <c r="BR917" s="71"/>
      <c r="BS917" s="71"/>
      <c r="BT917" s="71"/>
      <c r="BU917" s="71"/>
      <c r="BV917" s="71"/>
      <c r="BW917" s="71"/>
      <c r="BX917" s="71"/>
      <c r="BY917" s="71"/>
      <c r="BZ917" s="71"/>
      <c r="CA917" s="71"/>
      <c r="CB917" s="71"/>
      <c r="CC917" s="71"/>
      <c r="CD917" s="71"/>
      <c r="CE917" s="71"/>
      <c r="CF917" s="71"/>
      <c r="CG917" s="71"/>
      <c r="CH917" s="71"/>
      <c r="CI917" s="71"/>
      <c r="CJ917" s="71"/>
      <c r="CK917" s="71"/>
      <c r="CL917" s="71"/>
      <c r="CM917" s="71"/>
      <c r="CN917" s="71"/>
      <c r="CO917" s="71"/>
      <c r="CP917" s="188">
        <f t="shared" si="643"/>
        <v>0</v>
      </c>
      <c r="CQ917" s="71"/>
      <c r="CR917" s="71"/>
      <c r="CS917" s="71"/>
      <c r="CT917" s="71"/>
      <c r="CU917" s="71"/>
      <c r="CV917" s="71"/>
      <c r="CW917" s="71"/>
      <c r="CX917" s="71"/>
      <c r="CY917" s="71"/>
      <c r="CZ917" s="71"/>
      <c r="DA917" s="71"/>
      <c r="DB917" s="188">
        <f t="shared" si="645"/>
        <v>0</v>
      </c>
      <c r="DC917" s="38">
        <f t="shared" si="640"/>
        <v>0</v>
      </c>
      <c r="DD917" s="71"/>
      <c r="DE917" s="71"/>
      <c r="DF917" s="71"/>
      <c r="DG917" s="188">
        <f t="shared" si="641"/>
        <v>0</v>
      </c>
      <c r="DH917" s="38">
        <f t="shared" si="642"/>
        <v>0</v>
      </c>
      <c r="DI917" s="71"/>
      <c r="DJ917" s="71"/>
      <c r="DK917" s="71"/>
      <c r="DL917" s="71"/>
      <c r="DM917" s="71"/>
      <c r="DN917" s="71"/>
      <c r="DO917" s="71"/>
      <c r="DP917" s="71"/>
      <c r="DQ917" s="71"/>
      <c r="DR917" s="71"/>
      <c r="DS917" s="71"/>
      <c r="DT917" s="71"/>
      <c r="DU917" s="71"/>
      <c r="DV917" s="71"/>
      <c r="DW917" s="71"/>
      <c r="DX917" s="71"/>
      <c r="DY917" s="71"/>
      <c r="DZ917" s="71"/>
      <c r="EA917" s="71"/>
      <c r="EB917" s="71"/>
      <c r="EC917" s="71"/>
      <c r="ED917" s="71"/>
      <c r="EE917" s="71"/>
      <c r="EF917" s="71"/>
      <c r="EG917" s="71"/>
      <c r="EH917" s="71"/>
      <c r="EI917" s="74"/>
      <c r="EJ917" s="74"/>
      <c r="EK917" s="74"/>
      <c r="EL917" s="74"/>
      <c r="EM917" s="74"/>
      <c r="EN917" s="74"/>
      <c r="EO917" s="74"/>
      <c r="EP917" s="74"/>
      <c r="EQ917" s="74"/>
      <c r="ER917" s="74"/>
      <c r="ES917" s="74"/>
      <c r="ET917" s="74"/>
      <c r="EU917" s="74"/>
      <c r="EV917" s="74"/>
      <c r="EW917" s="74"/>
      <c r="EX917" s="74"/>
      <c r="EY917" s="74"/>
      <c r="EZ917" s="74"/>
      <c r="FA917" s="74"/>
      <c r="FB917" s="74"/>
    </row>
    <row r="918" spans="2:158" s="69" customFormat="1">
      <c r="B918" s="116"/>
      <c r="C918" s="77" t="s">
        <v>392</v>
      </c>
      <c r="D918" s="71"/>
      <c r="E918" s="71"/>
      <c r="F918" s="71"/>
      <c r="G918" s="71"/>
      <c r="H918" s="71"/>
      <c r="I918" s="71"/>
      <c r="J918" s="71"/>
      <c r="K918" s="71"/>
      <c r="L918" s="71"/>
      <c r="M918" s="71"/>
      <c r="N918" s="71"/>
      <c r="O918" s="72"/>
      <c r="P918" s="71"/>
      <c r="Q918" s="71"/>
      <c r="R918" s="71"/>
      <c r="S918" s="71"/>
      <c r="T918" s="71"/>
      <c r="U918" s="71"/>
      <c r="V918" s="71"/>
      <c r="W918" s="71"/>
      <c r="X918" s="71"/>
      <c r="Y918" s="71">
        <f>SUM('рабочая 2023 г'!Y917-'2022 г.'!Y917)</f>
        <v>0</v>
      </c>
      <c r="Z918" s="73"/>
      <c r="AA918" s="73"/>
      <c r="AB918" s="73"/>
      <c r="AC918" s="73"/>
      <c r="AD918" s="73"/>
      <c r="AE918" s="73"/>
      <c r="AF918" s="102">
        <f t="shared" si="644"/>
        <v>0</v>
      </c>
      <c r="AG918" s="71">
        <f>SUM('рабочая 2023 г'!AG917-'2022 г.'!AG917)</f>
        <v>0</v>
      </c>
      <c r="AH918" s="71">
        <f>SUM('рабочая 2023 г'!AH917-'2022 г.'!AH917)</f>
        <v>0</v>
      </c>
      <c r="AI918" s="71">
        <f>SUM('рабочая 2023 г'!AI917-'2022 г.'!AI917)</f>
        <v>0</v>
      </c>
      <c r="AJ918" s="71">
        <f>SUM('рабочая 2023 г'!AJ917-'2022 г.'!AJ917)</f>
        <v>0</v>
      </c>
      <c r="AK918" s="71">
        <f>SUM('рабочая 2023 г'!AK917-'2022 г.'!AK917)</f>
        <v>0</v>
      </c>
      <c r="AL918" s="71">
        <f>SUM('рабочая 2023 г'!AL917-'2022 г.'!AL917)</f>
        <v>0</v>
      </c>
      <c r="AM918" s="71">
        <f>SUM('рабочая 2023 г'!AM917-'2022 г.'!AM917)</f>
        <v>0</v>
      </c>
      <c r="AN918" s="71">
        <f>SUM('рабочая 2023 г'!AN917-'2022 г.'!AN917)</f>
        <v>0</v>
      </c>
      <c r="AO918" s="71">
        <f>SUM('рабочая 2023 г'!AO917-'2022 г.'!AO917)</f>
        <v>0</v>
      </c>
      <c r="AP918" s="71">
        <f>SUM('рабочая 2023 г'!AP917-'2022 г.'!AP917)</f>
        <v>0</v>
      </c>
      <c r="AQ918" s="71">
        <f>SUM('рабочая 2023 г'!AQ917-'2022 г.'!AQ917)</f>
        <v>0</v>
      </c>
      <c r="AR918" s="71">
        <f>SUM('рабочая 2023 г'!AR917-'2022 г.'!AR917)</f>
        <v>0</v>
      </c>
      <c r="AS918" s="115">
        <f t="shared" si="637"/>
        <v>0</v>
      </c>
      <c r="AT918" s="71">
        <f>SUM('рабочая 2023 г'!AT917-'2022 г.'!AT917)</f>
        <v>0</v>
      </c>
      <c r="AU918" s="98">
        <f t="shared" si="650"/>
        <v>0</v>
      </c>
      <c r="AV918" s="71">
        <f>SUM('рабочая 2023 г'!AV917-'2022 г.'!AV917)</f>
        <v>0</v>
      </c>
      <c r="AW918" s="71">
        <f>SUM('рабочая 2023 г'!AW917-'2022 г.'!AW917)</f>
        <v>0</v>
      </c>
      <c r="AX918" s="71">
        <f>SUM('рабочая 2023 г'!AX917-'2022 г.'!AX917)</f>
        <v>0</v>
      </c>
      <c r="AY918" s="71">
        <f>SUM('рабочая 2023 г'!AY917-'2022 г.'!AY917)</f>
        <v>0</v>
      </c>
      <c r="AZ918" s="71">
        <f>SUM('рабочая 2023 г'!AZ917-'2022 г.'!AZ917)</f>
        <v>0</v>
      </c>
      <c r="BA918" s="71">
        <f>SUM('рабочая 2023 г'!BA917-'2022 г.'!BA917)</f>
        <v>0</v>
      </c>
      <c r="BB918" s="103">
        <f t="shared" si="569"/>
        <v>0</v>
      </c>
      <c r="BC918" s="71">
        <f>SUM('рабочая 2023 г'!BC917-'2022 г.'!BC917)</f>
        <v>0</v>
      </c>
      <c r="BD918" s="71">
        <f>SUM('рабочая 2023 г'!BD917-'2022 г.'!BD917)</f>
        <v>0</v>
      </c>
      <c r="BE918" s="71">
        <f>SUM('рабочая 2023 г'!BE917-'2022 г.'!BE917)</f>
        <v>0</v>
      </c>
      <c r="BF918" s="71">
        <f>SUM('рабочая 2023 г'!BF917-'2022 г.'!BF917)</f>
        <v>0</v>
      </c>
      <c r="BG918" s="71">
        <f>SUM('рабочая 2023 г'!BG917-'2022 г.'!BG917)</f>
        <v>0</v>
      </c>
      <c r="BH918" s="71">
        <f>SUM('рабочая 2023 г'!BH917-'2022 г.'!BH917)</f>
        <v>0</v>
      </c>
      <c r="BI918" s="71">
        <f>SUM('рабочая 2023 г'!BI917-'2022 г.'!BI917)</f>
        <v>0</v>
      </c>
      <c r="BJ918" s="71">
        <f>SUM('рабочая 2023 г'!BJ917-'2022 г.'!BJ917)</f>
        <v>0</v>
      </c>
      <c r="BK918" s="71">
        <f>SUM('рабочая 2023 г'!BK917-'2022 г.'!BK917)</f>
        <v>0</v>
      </c>
      <c r="BL918" s="98">
        <f t="shared" si="604"/>
        <v>0</v>
      </c>
      <c r="BM918" s="71">
        <f>SUM('рабочая 2023 г'!BM917-'2022 г.'!BM917)</f>
        <v>0</v>
      </c>
      <c r="BN918" s="71">
        <f>SUM('рабочая 2023 г'!BN917-'2022 г.'!BN917)</f>
        <v>0</v>
      </c>
      <c r="BO918" s="71">
        <f>SUM('рабочая 2023 г'!BO917-'2022 г.'!BO917)</f>
        <v>0</v>
      </c>
      <c r="BP918" s="71">
        <f>SUM('рабочая 2023 г'!BP917-'2022 г.'!BP917)</f>
        <v>0</v>
      </c>
      <c r="BQ918" s="71"/>
      <c r="BR918" s="71"/>
      <c r="BS918" s="71"/>
      <c r="BT918" s="71"/>
      <c r="BU918" s="71"/>
      <c r="BV918" s="71"/>
      <c r="BW918" s="71"/>
      <c r="BX918" s="71"/>
      <c r="BY918" s="71"/>
      <c r="BZ918" s="71"/>
      <c r="CA918" s="71"/>
      <c r="CB918" s="71"/>
      <c r="CC918" s="71"/>
      <c r="CD918" s="71"/>
      <c r="CE918" s="71"/>
      <c r="CF918" s="71"/>
      <c r="CG918" s="71"/>
      <c r="CH918" s="71"/>
      <c r="CI918" s="71"/>
      <c r="CJ918" s="71"/>
      <c r="CK918" s="71"/>
      <c r="CL918" s="71"/>
      <c r="CM918" s="71"/>
      <c r="CN918" s="71"/>
      <c r="CO918" s="71"/>
      <c r="CP918" s="188">
        <f t="shared" si="643"/>
        <v>0</v>
      </c>
      <c r="CQ918" s="71"/>
      <c r="CR918" s="71"/>
      <c r="CS918" s="71"/>
      <c r="CT918" s="71"/>
      <c r="CU918" s="71"/>
      <c r="CV918" s="71"/>
      <c r="CW918" s="71"/>
      <c r="CX918" s="71"/>
      <c r="CY918" s="71"/>
      <c r="CZ918" s="71"/>
      <c r="DA918" s="71"/>
      <c r="DB918" s="188">
        <f t="shared" si="645"/>
        <v>0</v>
      </c>
      <c r="DC918" s="38">
        <f t="shared" si="640"/>
        <v>0</v>
      </c>
      <c r="DD918" s="71"/>
      <c r="DE918" s="71"/>
      <c r="DF918" s="71"/>
      <c r="DG918" s="188">
        <f t="shared" si="641"/>
        <v>0</v>
      </c>
      <c r="DH918" s="38">
        <f t="shared" si="642"/>
        <v>0</v>
      </c>
      <c r="DI918" s="71"/>
      <c r="DJ918" s="71"/>
      <c r="DK918" s="71"/>
      <c r="DL918" s="71"/>
      <c r="DM918" s="71"/>
      <c r="DN918" s="71"/>
      <c r="DO918" s="71"/>
      <c r="DP918" s="71"/>
      <c r="DQ918" s="71"/>
      <c r="DR918" s="71"/>
      <c r="DS918" s="71"/>
      <c r="DT918" s="71"/>
      <c r="DU918" s="71"/>
      <c r="DV918" s="71"/>
      <c r="DW918" s="71"/>
      <c r="DX918" s="71"/>
      <c r="DY918" s="71"/>
      <c r="DZ918" s="71"/>
      <c r="EA918" s="71"/>
      <c r="EB918" s="71"/>
      <c r="EC918" s="71"/>
      <c r="ED918" s="71"/>
      <c r="EE918" s="71"/>
      <c r="EF918" s="71"/>
      <c r="EG918" s="71"/>
      <c r="EH918" s="71"/>
      <c r="EI918" s="74"/>
      <c r="EJ918" s="74"/>
      <c r="EK918" s="74"/>
      <c r="EL918" s="74"/>
      <c r="EM918" s="74"/>
      <c r="EN918" s="74"/>
      <c r="EO918" s="74"/>
      <c r="EP918" s="74"/>
      <c r="EQ918" s="74"/>
      <c r="ER918" s="74"/>
      <c r="ES918" s="74"/>
      <c r="ET918" s="74"/>
      <c r="EU918" s="74"/>
      <c r="EV918" s="74"/>
      <c r="EW918" s="74"/>
      <c r="EX918" s="74"/>
      <c r="EY918" s="74"/>
      <c r="EZ918" s="74"/>
      <c r="FA918" s="74"/>
      <c r="FB918" s="74"/>
    </row>
    <row r="919" spans="2:158" s="69" customFormat="1">
      <c r="B919" s="116"/>
      <c r="C919" s="77" t="s">
        <v>393</v>
      </c>
      <c r="D919" s="71"/>
      <c r="E919" s="71"/>
      <c r="F919" s="71"/>
      <c r="G919" s="71"/>
      <c r="H919" s="71"/>
      <c r="I919" s="71"/>
      <c r="J919" s="71"/>
      <c r="K919" s="71"/>
      <c r="L919" s="71"/>
      <c r="M919" s="71"/>
      <c r="N919" s="71"/>
      <c r="O919" s="72"/>
      <c r="P919" s="71"/>
      <c r="Q919" s="71"/>
      <c r="R919" s="71"/>
      <c r="S919" s="71"/>
      <c r="T919" s="71"/>
      <c r="U919" s="71"/>
      <c r="V919" s="71"/>
      <c r="W919" s="71"/>
      <c r="X919" s="71"/>
      <c r="Y919" s="71">
        <f>SUM('рабочая 2023 г'!Y918-'2022 г.'!Y918)</f>
        <v>0</v>
      </c>
      <c r="Z919" s="73"/>
      <c r="AA919" s="73"/>
      <c r="AB919" s="73"/>
      <c r="AC919" s="73"/>
      <c r="AD919" s="73"/>
      <c r="AE919" s="73"/>
      <c r="AF919" s="102">
        <f t="shared" si="644"/>
        <v>0</v>
      </c>
      <c r="AG919" s="71">
        <f>SUM('рабочая 2023 г'!AG918-'2022 г.'!AG918)</f>
        <v>0</v>
      </c>
      <c r="AH919" s="71">
        <f>SUM('рабочая 2023 г'!AH918-'2022 г.'!AH918)</f>
        <v>0</v>
      </c>
      <c r="AI919" s="71">
        <f>SUM('рабочая 2023 г'!AI918-'2022 г.'!AI918)</f>
        <v>0</v>
      </c>
      <c r="AJ919" s="71">
        <f>SUM('рабочая 2023 г'!AJ918-'2022 г.'!AJ918)</f>
        <v>0</v>
      </c>
      <c r="AK919" s="71">
        <f>SUM('рабочая 2023 г'!AK918-'2022 г.'!AK918)</f>
        <v>0</v>
      </c>
      <c r="AL919" s="71">
        <f>SUM('рабочая 2023 г'!AL918-'2022 г.'!AL918)</f>
        <v>0</v>
      </c>
      <c r="AM919" s="71">
        <f>SUM('рабочая 2023 г'!AM918-'2022 г.'!AM918)</f>
        <v>0</v>
      </c>
      <c r="AN919" s="71">
        <f>SUM('рабочая 2023 г'!AN918-'2022 г.'!AN918)</f>
        <v>0</v>
      </c>
      <c r="AO919" s="71">
        <f>SUM('рабочая 2023 г'!AO918-'2022 г.'!AO918)</f>
        <v>0</v>
      </c>
      <c r="AP919" s="71">
        <f>SUM('рабочая 2023 г'!AP918-'2022 г.'!AP918)</f>
        <v>0</v>
      </c>
      <c r="AQ919" s="71">
        <f>SUM('рабочая 2023 г'!AQ918-'2022 г.'!AQ918)</f>
        <v>0</v>
      </c>
      <c r="AR919" s="71">
        <f>SUM('рабочая 2023 г'!AR918-'2022 г.'!AR918)</f>
        <v>0</v>
      </c>
      <c r="AS919" s="115">
        <f t="shared" si="637"/>
        <v>0</v>
      </c>
      <c r="AT919" s="71">
        <f>SUM('рабочая 2023 г'!AT918-'2022 г.'!AT918)</f>
        <v>0</v>
      </c>
      <c r="AU919" s="98">
        <f t="shared" si="650"/>
        <v>0</v>
      </c>
      <c r="AV919" s="71">
        <f>SUM('рабочая 2023 г'!AV918-'2022 г.'!AV918)</f>
        <v>0</v>
      </c>
      <c r="AW919" s="71">
        <f>SUM('рабочая 2023 г'!AW918-'2022 г.'!AW918)</f>
        <v>0</v>
      </c>
      <c r="AX919" s="71">
        <f>SUM('рабочая 2023 г'!AX918-'2022 г.'!AX918)</f>
        <v>0</v>
      </c>
      <c r="AY919" s="71">
        <f>SUM('рабочая 2023 г'!AY918-'2022 г.'!AY918)</f>
        <v>0</v>
      </c>
      <c r="AZ919" s="71">
        <f>SUM('рабочая 2023 г'!AZ918-'2022 г.'!AZ918)</f>
        <v>0</v>
      </c>
      <c r="BA919" s="71">
        <f>SUM('рабочая 2023 г'!BA918-'2022 г.'!BA918)</f>
        <v>0</v>
      </c>
      <c r="BB919" s="103">
        <f t="shared" si="569"/>
        <v>0</v>
      </c>
      <c r="BC919" s="71">
        <f>SUM('рабочая 2023 г'!BC918-'2022 г.'!BC918)</f>
        <v>0</v>
      </c>
      <c r="BD919" s="71">
        <f>SUM('рабочая 2023 г'!BD918-'2022 г.'!BD918)</f>
        <v>0</v>
      </c>
      <c r="BE919" s="71">
        <f>SUM('рабочая 2023 г'!BE918-'2022 г.'!BE918)</f>
        <v>0</v>
      </c>
      <c r="BF919" s="71">
        <f>SUM('рабочая 2023 г'!BF918-'2022 г.'!BF918)</f>
        <v>0</v>
      </c>
      <c r="BG919" s="71">
        <f>SUM('рабочая 2023 г'!BG918-'2022 г.'!BG918)</f>
        <v>0</v>
      </c>
      <c r="BH919" s="71">
        <f>SUM('рабочая 2023 г'!BH918-'2022 г.'!BH918)</f>
        <v>0</v>
      </c>
      <c r="BI919" s="71">
        <f>SUM('рабочая 2023 г'!BI918-'2022 г.'!BI918)</f>
        <v>0</v>
      </c>
      <c r="BJ919" s="71">
        <f>SUM('рабочая 2023 г'!BJ918-'2022 г.'!BJ918)</f>
        <v>0</v>
      </c>
      <c r="BK919" s="71">
        <f>SUM('рабочая 2023 г'!BK918-'2022 г.'!BK918)</f>
        <v>0</v>
      </c>
      <c r="BL919" s="98">
        <f t="shared" si="604"/>
        <v>0</v>
      </c>
      <c r="BM919" s="71">
        <f>SUM('рабочая 2023 г'!BM918-'2022 г.'!BM918)</f>
        <v>0</v>
      </c>
      <c r="BN919" s="71">
        <f>SUM('рабочая 2023 г'!BN918-'2022 г.'!BN918)</f>
        <v>0</v>
      </c>
      <c r="BO919" s="71">
        <f>SUM('рабочая 2023 г'!BO918-'2022 г.'!BO918)</f>
        <v>0</v>
      </c>
      <c r="BP919" s="71">
        <f>SUM('рабочая 2023 г'!BP918-'2022 г.'!BP918)</f>
        <v>0</v>
      </c>
      <c r="BQ919" s="71"/>
      <c r="BR919" s="71"/>
      <c r="BS919" s="71"/>
      <c r="BT919" s="71"/>
      <c r="BU919" s="71"/>
      <c r="BV919" s="71"/>
      <c r="BW919" s="71"/>
      <c r="BX919" s="71"/>
      <c r="BY919" s="71"/>
      <c r="BZ919" s="71"/>
      <c r="CA919" s="71"/>
      <c r="CB919" s="71"/>
      <c r="CC919" s="71"/>
      <c r="CD919" s="71"/>
      <c r="CE919" s="71"/>
      <c r="CF919" s="71"/>
      <c r="CG919" s="71"/>
      <c r="CH919" s="71"/>
      <c r="CI919" s="71"/>
      <c r="CJ919" s="71"/>
      <c r="CK919" s="71"/>
      <c r="CL919" s="71"/>
      <c r="CM919" s="71"/>
      <c r="CN919" s="71"/>
      <c r="CO919" s="71"/>
      <c r="CP919" s="188">
        <f t="shared" si="643"/>
        <v>0</v>
      </c>
      <c r="CQ919" s="71"/>
      <c r="CR919" s="71"/>
      <c r="CS919" s="71"/>
      <c r="CT919" s="71"/>
      <c r="CU919" s="71"/>
      <c r="CV919" s="71"/>
      <c r="CW919" s="71"/>
      <c r="CX919" s="71"/>
      <c r="CY919" s="71"/>
      <c r="CZ919" s="71"/>
      <c r="DA919" s="71"/>
      <c r="DB919" s="188">
        <f t="shared" si="645"/>
        <v>0</v>
      </c>
      <c r="DC919" s="38">
        <f t="shared" si="640"/>
        <v>0</v>
      </c>
      <c r="DD919" s="71"/>
      <c r="DE919" s="71"/>
      <c r="DF919" s="71"/>
      <c r="DG919" s="188">
        <f t="shared" si="641"/>
        <v>0</v>
      </c>
      <c r="DH919" s="38">
        <f t="shared" si="642"/>
        <v>0</v>
      </c>
      <c r="DI919" s="71"/>
      <c r="DJ919" s="71"/>
      <c r="DK919" s="71"/>
      <c r="DL919" s="71"/>
      <c r="DM919" s="71"/>
      <c r="DN919" s="71"/>
      <c r="DO919" s="71"/>
      <c r="DP919" s="71"/>
      <c r="DQ919" s="71"/>
      <c r="DR919" s="71"/>
      <c r="DS919" s="71"/>
      <c r="DT919" s="71"/>
      <c r="DU919" s="71"/>
      <c r="DV919" s="71"/>
      <c r="DW919" s="71"/>
      <c r="DX919" s="71"/>
      <c r="DY919" s="71"/>
      <c r="DZ919" s="71"/>
      <c r="EA919" s="71"/>
      <c r="EB919" s="71"/>
      <c r="EC919" s="71"/>
      <c r="ED919" s="71"/>
      <c r="EE919" s="71"/>
      <c r="EF919" s="71"/>
      <c r="EG919" s="71"/>
      <c r="EH919" s="71"/>
      <c r="EI919" s="74"/>
      <c r="EJ919" s="74"/>
      <c r="EK919" s="74"/>
      <c r="EL919" s="74"/>
      <c r="EM919" s="74"/>
      <c r="EN919" s="74"/>
      <c r="EO919" s="74"/>
      <c r="EP919" s="74"/>
      <c r="EQ919" s="74"/>
      <c r="ER919" s="74"/>
      <c r="ES919" s="74"/>
      <c r="ET919" s="74"/>
      <c r="EU919" s="74"/>
      <c r="EV919" s="74"/>
      <c r="EW919" s="74"/>
      <c r="EX919" s="74"/>
      <c r="EY919" s="74"/>
      <c r="EZ919" s="74"/>
      <c r="FA919" s="74"/>
      <c r="FB919" s="74"/>
    </row>
    <row r="920" spans="2:158" s="69" customFormat="1">
      <c r="B920" s="116"/>
      <c r="C920" s="77" t="s">
        <v>394</v>
      </c>
      <c r="D920" s="71"/>
      <c r="E920" s="71"/>
      <c r="F920" s="71"/>
      <c r="G920" s="71"/>
      <c r="H920" s="71"/>
      <c r="I920" s="71"/>
      <c r="J920" s="71"/>
      <c r="K920" s="71"/>
      <c r="L920" s="71"/>
      <c r="M920" s="71"/>
      <c r="N920" s="71"/>
      <c r="O920" s="72"/>
      <c r="P920" s="71"/>
      <c r="Q920" s="71"/>
      <c r="R920" s="71"/>
      <c r="S920" s="71"/>
      <c r="T920" s="71"/>
      <c r="U920" s="71"/>
      <c r="V920" s="71"/>
      <c r="W920" s="71"/>
      <c r="X920" s="71"/>
      <c r="Y920" s="71">
        <f>SUM('рабочая 2023 г'!Y919-'2022 г.'!Y919)</f>
        <v>0</v>
      </c>
      <c r="Z920" s="73"/>
      <c r="AA920" s="73"/>
      <c r="AB920" s="73"/>
      <c r="AC920" s="73"/>
      <c r="AD920" s="73"/>
      <c r="AE920" s="73"/>
      <c r="AF920" s="102">
        <f t="shared" si="644"/>
        <v>0</v>
      </c>
      <c r="AG920" s="71">
        <f>SUM('рабочая 2023 г'!AG919-'2022 г.'!AG919)</f>
        <v>0</v>
      </c>
      <c r="AH920" s="71">
        <f>SUM('рабочая 2023 г'!AH919-'2022 г.'!AH919)</f>
        <v>0</v>
      </c>
      <c r="AI920" s="71">
        <f>SUM('рабочая 2023 г'!AI919-'2022 г.'!AI919)</f>
        <v>0</v>
      </c>
      <c r="AJ920" s="71">
        <f>SUM('рабочая 2023 г'!AJ919-'2022 г.'!AJ919)</f>
        <v>0</v>
      </c>
      <c r="AK920" s="71">
        <f>SUM('рабочая 2023 г'!AK919-'2022 г.'!AK919)</f>
        <v>0</v>
      </c>
      <c r="AL920" s="71">
        <f>SUM('рабочая 2023 г'!AL919-'2022 г.'!AL919)</f>
        <v>0</v>
      </c>
      <c r="AM920" s="71">
        <f>SUM('рабочая 2023 г'!AM919-'2022 г.'!AM919)</f>
        <v>0</v>
      </c>
      <c r="AN920" s="71">
        <f>SUM('рабочая 2023 г'!AN919-'2022 г.'!AN919)</f>
        <v>0</v>
      </c>
      <c r="AO920" s="71">
        <f>SUM('рабочая 2023 г'!AO919-'2022 г.'!AO919)</f>
        <v>0</v>
      </c>
      <c r="AP920" s="71">
        <f>SUM('рабочая 2023 г'!AP919-'2022 г.'!AP919)</f>
        <v>0</v>
      </c>
      <c r="AQ920" s="71">
        <f>SUM('рабочая 2023 г'!AQ919-'2022 г.'!AQ919)</f>
        <v>0</v>
      </c>
      <c r="AR920" s="71">
        <f>SUM('рабочая 2023 г'!AR919-'2022 г.'!AR919)</f>
        <v>0</v>
      </c>
      <c r="AS920" s="115">
        <f t="shared" si="637"/>
        <v>0</v>
      </c>
      <c r="AT920" s="71">
        <f>SUM('рабочая 2023 г'!AT919-'2022 г.'!AT919)</f>
        <v>0</v>
      </c>
      <c r="AU920" s="98">
        <f t="shared" si="650"/>
        <v>0</v>
      </c>
      <c r="AV920" s="71">
        <f>SUM('рабочая 2023 г'!AV919-'2022 г.'!AV919)</f>
        <v>0</v>
      </c>
      <c r="AW920" s="71">
        <f>SUM('рабочая 2023 г'!AW919-'2022 г.'!AW919)</f>
        <v>0</v>
      </c>
      <c r="AX920" s="71">
        <f>SUM('рабочая 2023 г'!AX919-'2022 г.'!AX919)</f>
        <v>0</v>
      </c>
      <c r="AY920" s="71">
        <f>SUM('рабочая 2023 г'!AY919-'2022 г.'!AY919)</f>
        <v>0</v>
      </c>
      <c r="AZ920" s="71">
        <f>SUM('рабочая 2023 г'!AZ919-'2022 г.'!AZ919)</f>
        <v>0</v>
      </c>
      <c r="BA920" s="71">
        <f>SUM('рабочая 2023 г'!BA919-'2022 г.'!BA919)</f>
        <v>0</v>
      </c>
      <c r="BB920" s="103">
        <f t="shared" si="569"/>
        <v>0</v>
      </c>
      <c r="BC920" s="71">
        <f>SUM('рабочая 2023 г'!BC919-'2022 г.'!BC919)</f>
        <v>0</v>
      </c>
      <c r="BD920" s="71">
        <f>SUM('рабочая 2023 г'!BD919-'2022 г.'!BD919)</f>
        <v>0</v>
      </c>
      <c r="BE920" s="71">
        <f>SUM('рабочая 2023 г'!BE919-'2022 г.'!BE919)</f>
        <v>0</v>
      </c>
      <c r="BF920" s="71">
        <f>SUM('рабочая 2023 г'!BF919-'2022 г.'!BF919)</f>
        <v>0</v>
      </c>
      <c r="BG920" s="71">
        <f>SUM('рабочая 2023 г'!BG919-'2022 г.'!BG919)</f>
        <v>0</v>
      </c>
      <c r="BH920" s="71">
        <f>SUM('рабочая 2023 г'!BH919-'2022 г.'!BH919)</f>
        <v>0</v>
      </c>
      <c r="BI920" s="71">
        <f>SUM('рабочая 2023 г'!BI919-'2022 г.'!BI919)</f>
        <v>0</v>
      </c>
      <c r="BJ920" s="71">
        <f>SUM('рабочая 2023 г'!BJ919-'2022 г.'!BJ919)</f>
        <v>0</v>
      </c>
      <c r="BK920" s="71">
        <f>SUM('рабочая 2023 г'!BK919-'2022 г.'!BK919)</f>
        <v>0</v>
      </c>
      <c r="BL920" s="98">
        <f t="shared" si="604"/>
        <v>0</v>
      </c>
      <c r="BM920" s="71">
        <f>SUM('рабочая 2023 г'!BM919-'2022 г.'!BM919)</f>
        <v>0</v>
      </c>
      <c r="BN920" s="71">
        <f>SUM('рабочая 2023 г'!BN919-'2022 г.'!BN919)</f>
        <v>0</v>
      </c>
      <c r="BO920" s="71">
        <f>SUM('рабочая 2023 г'!BO919-'2022 г.'!BO919)</f>
        <v>0</v>
      </c>
      <c r="BP920" s="71">
        <f>SUM('рабочая 2023 г'!BP919-'2022 г.'!BP919)</f>
        <v>0</v>
      </c>
      <c r="BQ920" s="71"/>
      <c r="BR920" s="71"/>
      <c r="BS920" s="71"/>
      <c r="BT920" s="71"/>
      <c r="BU920" s="71"/>
      <c r="BV920" s="71"/>
      <c r="BW920" s="71"/>
      <c r="BX920" s="71"/>
      <c r="BY920" s="71"/>
      <c r="BZ920" s="71"/>
      <c r="CA920" s="71"/>
      <c r="CB920" s="71"/>
      <c r="CC920" s="71"/>
      <c r="CD920" s="71"/>
      <c r="CE920" s="71"/>
      <c r="CF920" s="71"/>
      <c r="CG920" s="71"/>
      <c r="CH920" s="71"/>
      <c r="CI920" s="71"/>
      <c r="CJ920" s="71"/>
      <c r="CK920" s="71"/>
      <c r="CL920" s="71"/>
      <c r="CM920" s="71"/>
      <c r="CN920" s="71"/>
      <c r="CO920" s="71"/>
      <c r="CP920" s="188">
        <f t="shared" si="643"/>
        <v>0</v>
      </c>
      <c r="CQ920" s="71"/>
      <c r="CR920" s="71"/>
      <c r="CS920" s="71"/>
      <c r="CT920" s="71"/>
      <c r="CU920" s="71"/>
      <c r="CV920" s="71"/>
      <c r="CW920" s="71"/>
      <c r="CX920" s="71"/>
      <c r="CY920" s="71"/>
      <c r="CZ920" s="71"/>
      <c r="DA920" s="71"/>
      <c r="DB920" s="188">
        <f t="shared" si="645"/>
        <v>0</v>
      </c>
      <c r="DC920" s="38">
        <f t="shared" si="640"/>
        <v>0</v>
      </c>
      <c r="DD920" s="71"/>
      <c r="DE920" s="71"/>
      <c r="DF920" s="71"/>
      <c r="DG920" s="188">
        <f t="shared" si="641"/>
        <v>0</v>
      </c>
      <c r="DH920" s="38">
        <f t="shared" si="642"/>
        <v>0</v>
      </c>
      <c r="DI920" s="71"/>
      <c r="DJ920" s="71"/>
      <c r="DK920" s="71"/>
      <c r="DL920" s="71"/>
      <c r="DM920" s="71"/>
      <c r="DN920" s="71"/>
      <c r="DO920" s="71"/>
      <c r="DP920" s="71"/>
      <c r="DQ920" s="71"/>
      <c r="DR920" s="71"/>
      <c r="DS920" s="71"/>
      <c r="DT920" s="71"/>
      <c r="DU920" s="71"/>
      <c r="DV920" s="71"/>
      <c r="DW920" s="71"/>
      <c r="DX920" s="71"/>
      <c r="DY920" s="71"/>
      <c r="DZ920" s="71"/>
      <c r="EA920" s="71"/>
      <c r="EB920" s="71"/>
      <c r="EC920" s="71"/>
      <c r="ED920" s="71"/>
      <c r="EE920" s="71"/>
      <c r="EF920" s="71"/>
      <c r="EG920" s="71"/>
      <c r="EH920" s="71"/>
      <c r="EI920" s="74"/>
      <c r="EJ920" s="74"/>
      <c r="EK920" s="74"/>
      <c r="EL920" s="74"/>
      <c r="EM920" s="74"/>
      <c r="EN920" s="74"/>
      <c r="EO920" s="74"/>
      <c r="EP920" s="74"/>
      <c r="EQ920" s="74"/>
      <c r="ER920" s="74"/>
      <c r="ES920" s="74"/>
      <c r="ET920" s="74"/>
      <c r="EU920" s="74"/>
      <c r="EV920" s="74"/>
      <c r="EW920" s="74"/>
      <c r="EX920" s="74"/>
      <c r="EY920" s="74"/>
      <c r="EZ920" s="74"/>
      <c r="FA920" s="74"/>
      <c r="FB920" s="74"/>
    </row>
    <row r="921" spans="2:158" s="69" customFormat="1">
      <c r="B921" s="116"/>
      <c r="C921" s="77" t="s">
        <v>395</v>
      </c>
      <c r="D921" s="71"/>
      <c r="E921" s="71"/>
      <c r="F921" s="71"/>
      <c r="G921" s="71"/>
      <c r="H921" s="71"/>
      <c r="I921" s="71"/>
      <c r="J921" s="71"/>
      <c r="K921" s="71"/>
      <c r="L921" s="71"/>
      <c r="M921" s="71"/>
      <c r="N921" s="71"/>
      <c r="O921" s="72"/>
      <c r="P921" s="71"/>
      <c r="Q921" s="71"/>
      <c r="R921" s="71"/>
      <c r="S921" s="71"/>
      <c r="T921" s="71"/>
      <c r="U921" s="71"/>
      <c r="V921" s="71"/>
      <c r="W921" s="71"/>
      <c r="X921" s="71"/>
      <c r="Y921" s="71">
        <f>SUM('рабочая 2023 г'!Y920-'2022 г.'!Y920)</f>
        <v>0</v>
      </c>
      <c r="Z921" s="73"/>
      <c r="AA921" s="73"/>
      <c r="AB921" s="73"/>
      <c r="AC921" s="73"/>
      <c r="AD921" s="73"/>
      <c r="AE921" s="73"/>
      <c r="AF921" s="102">
        <f t="shared" si="644"/>
        <v>0</v>
      </c>
      <c r="AG921" s="71">
        <f>SUM('рабочая 2023 г'!AG920-'2022 г.'!AG920)</f>
        <v>0</v>
      </c>
      <c r="AH921" s="71">
        <f>SUM('рабочая 2023 г'!AH920-'2022 г.'!AH920)</f>
        <v>0</v>
      </c>
      <c r="AI921" s="71">
        <f>SUM('рабочая 2023 г'!AI920-'2022 г.'!AI920)</f>
        <v>0</v>
      </c>
      <c r="AJ921" s="71">
        <f>SUM('рабочая 2023 г'!AJ920-'2022 г.'!AJ920)</f>
        <v>0</v>
      </c>
      <c r="AK921" s="71">
        <f>SUM('рабочая 2023 г'!AK920-'2022 г.'!AK920)</f>
        <v>0</v>
      </c>
      <c r="AL921" s="71">
        <f>SUM('рабочая 2023 г'!AL920-'2022 г.'!AL920)</f>
        <v>0</v>
      </c>
      <c r="AM921" s="71">
        <f>SUM('рабочая 2023 г'!AM920-'2022 г.'!AM920)</f>
        <v>0</v>
      </c>
      <c r="AN921" s="71">
        <f>SUM('рабочая 2023 г'!AN920-'2022 г.'!AN920)</f>
        <v>0</v>
      </c>
      <c r="AO921" s="71">
        <f>SUM('рабочая 2023 г'!AO920-'2022 г.'!AO920)</f>
        <v>0</v>
      </c>
      <c r="AP921" s="71">
        <f>SUM('рабочая 2023 г'!AP920-'2022 г.'!AP920)</f>
        <v>0</v>
      </c>
      <c r="AQ921" s="71">
        <f>SUM('рабочая 2023 г'!AQ920-'2022 г.'!AQ920)</f>
        <v>0</v>
      </c>
      <c r="AR921" s="71">
        <f>SUM('рабочая 2023 г'!AR920-'2022 г.'!AR920)</f>
        <v>0</v>
      </c>
      <c r="AS921" s="115">
        <f t="shared" si="637"/>
        <v>0</v>
      </c>
      <c r="AT921" s="71">
        <f>SUM('рабочая 2023 г'!AT920-'2022 г.'!AT920)</f>
        <v>0</v>
      </c>
      <c r="AU921" s="98">
        <f t="shared" si="650"/>
        <v>0</v>
      </c>
      <c r="AV921" s="71">
        <f>SUM('рабочая 2023 г'!AV920-'2022 г.'!AV920)</f>
        <v>0</v>
      </c>
      <c r="AW921" s="71">
        <f>SUM('рабочая 2023 г'!AW920-'2022 г.'!AW920)</f>
        <v>0</v>
      </c>
      <c r="AX921" s="71">
        <f>SUM('рабочая 2023 г'!AX920-'2022 г.'!AX920)</f>
        <v>0</v>
      </c>
      <c r="AY921" s="71">
        <f>SUM('рабочая 2023 г'!AY920-'2022 г.'!AY920)</f>
        <v>0</v>
      </c>
      <c r="AZ921" s="71">
        <f>SUM('рабочая 2023 г'!AZ920-'2022 г.'!AZ920)</f>
        <v>0</v>
      </c>
      <c r="BA921" s="71">
        <f>SUM('рабочая 2023 г'!BA920-'2022 г.'!BA920)</f>
        <v>0</v>
      </c>
      <c r="BB921" s="103">
        <f t="shared" si="569"/>
        <v>0</v>
      </c>
      <c r="BC921" s="71">
        <f>SUM('рабочая 2023 г'!BC920-'2022 г.'!BC920)</f>
        <v>0</v>
      </c>
      <c r="BD921" s="71">
        <f>SUM('рабочая 2023 г'!BD920-'2022 г.'!BD920)</f>
        <v>0</v>
      </c>
      <c r="BE921" s="71">
        <f>SUM('рабочая 2023 г'!BE920-'2022 г.'!BE920)</f>
        <v>0</v>
      </c>
      <c r="BF921" s="71">
        <f>SUM('рабочая 2023 г'!BF920-'2022 г.'!BF920)</f>
        <v>0</v>
      </c>
      <c r="BG921" s="71">
        <f>SUM('рабочая 2023 г'!BG920-'2022 г.'!BG920)</f>
        <v>0</v>
      </c>
      <c r="BH921" s="71">
        <f>SUM('рабочая 2023 г'!BH920-'2022 г.'!BH920)</f>
        <v>0</v>
      </c>
      <c r="BI921" s="71">
        <f>SUM('рабочая 2023 г'!BI920-'2022 г.'!BI920)</f>
        <v>0</v>
      </c>
      <c r="BJ921" s="71">
        <f>SUM('рабочая 2023 г'!BJ920-'2022 г.'!BJ920)</f>
        <v>0</v>
      </c>
      <c r="BK921" s="71">
        <f>SUM('рабочая 2023 г'!BK920-'2022 г.'!BK920)</f>
        <v>0</v>
      </c>
      <c r="BL921" s="98">
        <f t="shared" si="604"/>
        <v>0</v>
      </c>
      <c r="BM921" s="71">
        <f>SUM('рабочая 2023 г'!BM920-'2022 г.'!BM920)</f>
        <v>0</v>
      </c>
      <c r="BN921" s="71">
        <f>SUM('рабочая 2023 г'!BN920-'2022 г.'!BN920)</f>
        <v>0</v>
      </c>
      <c r="BO921" s="71">
        <f>SUM('рабочая 2023 г'!BO920-'2022 г.'!BO920)</f>
        <v>0</v>
      </c>
      <c r="BP921" s="71">
        <f>SUM('рабочая 2023 г'!BP920-'2022 г.'!BP920)</f>
        <v>0</v>
      </c>
      <c r="BQ921" s="71"/>
      <c r="BR921" s="71"/>
      <c r="BS921" s="71"/>
      <c r="BT921" s="71"/>
      <c r="BU921" s="71"/>
      <c r="BV921" s="71"/>
      <c r="BW921" s="71"/>
      <c r="BX921" s="71"/>
      <c r="BY921" s="71"/>
      <c r="BZ921" s="71"/>
      <c r="CA921" s="71"/>
      <c r="CB921" s="71"/>
      <c r="CC921" s="71"/>
      <c r="CD921" s="71"/>
      <c r="CE921" s="71"/>
      <c r="CF921" s="71"/>
      <c r="CG921" s="71"/>
      <c r="CH921" s="71"/>
      <c r="CI921" s="71"/>
      <c r="CJ921" s="71"/>
      <c r="CK921" s="71"/>
      <c r="CL921" s="71"/>
      <c r="CM921" s="71"/>
      <c r="CN921" s="71"/>
      <c r="CO921" s="71"/>
      <c r="CP921" s="188">
        <f t="shared" si="643"/>
        <v>0</v>
      </c>
      <c r="CQ921" s="71"/>
      <c r="CR921" s="71"/>
      <c r="CS921" s="71"/>
      <c r="CT921" s="71"/>
      <c r="CU921" s="71"/>
      <c r="CV921" s="71"/>
      <c r="CW921" s="71"/>
      <c r="CX921" s="71"/>
      <c r="CY921" s="71"/>
      <c r="CZ921" s="71"/>
      <c r="DA921" s="71"/>
      <c r="DB921" s="188">
        <f t="shared" si="645"/>
        <v>0</v>
      </c>
      <c r="DC921" s="38">
        <f t="shared" si="640"/>
        <v>0</v>
      </c>
      <c r="DD921" s="71"/>
      <c r="DE921" s="71"/>
      <c r="DF921" s="71"/>
      <c r="DG921" s="188">
        <f t="shared" si="641"/>
        <v>0</v>
      </c>
      <c r="DH921" s="38">
        <f t="shared" si="642"/>
        <v>0</v>
      </c>
      <c r="DI921" s="71"/>
      <c r="DJ921" s="71"/>
      <c r="DK921" s="71"/>
      <c r="DL921" s="71"/>
      <c r="DM921" s="71"/>
      <c r="DN921" s="71"/>
      <c r="DO921" s="71"/>
      <c r="DP921" s="71"/>
      <c r="DQ921" s="71"/>
      <c r="DR921" s="71"/>
      <c r="DS921" s="71"/>
      <c r="DT921" s="71"/>
      <c r="DU921" s="71"/>
      <c r="DV921" s="71"/>
      <c r="DW921" s="71"/>
      <c r="DX921" s="71"/>
      <c r="DY921" s="71"/>
      <c r="DZ921" s="71"/>
      <c r="EA921" s="71"/>
      <c r="EB921" s="71"/>
      <c r="EC921" s="71"/>
      <c r="ED921" s="71"/>
      <c r="EE921" s="71"/>
      <c r="EF921" s="71"/>
      <c r="EG921" s="71"/>
      <c r="EH921" s="71"/>
      <c r="EI921" s="74"/>
      <c r="EJ921" s="74"/>
      <c r="EK921" s="74"/>
      <c r="EL921" s="74"/>
      <c r="EM921" s="74"/>
      <c r="EN921" s="74"/>
      <c r="EO921" s="74"/>
      <c r="EP921" s="74"/>
      <c r="EQ921" s="74"/>
      <c r="ER921" s="74"/>
      <c r="ES921" s="74"/>
      <c r="ET921" s="74"/>
      <c r="EU921" s="74"/>
      <c r="EV921" s="74"/>
      <c r="EW921" s="74"/>
      <c r="EX921" s="74"/>
      <c r="EY921" s="74"/>
      <c r="EZ921" s="74"/>
      <c r="FA921" s="74"/>
      <c r="FB921" s="74"/>
    </row>
    <row r="922" spans="2:158" s="69" customFormat="1">
      <c r="B922" s="116"/>
      <c r="C922" s="108" t="s">
        <v>396</v>
      </c>
      <c r="D922" s="71"/>
      <c r="E922" s="71"/>
      <c r="F922" s="71"/>
      <c r="G922" s="71"/>
      <c r="H922" s="71"/>
      <c r="I922" s="71"/>
      <c r="J922" s="71"/>
      <c r="K922" s="71"/>
      <c r="L922" s="71"/>
      <c r="M922" s="71"/>
      <c r="N922" s="71"/>
      <c r="O922" s="72"/>
      <c r="P922" s="71"/>
      <c r="Q922" s="71"/>
      <c r="R922" s="71"/>
      <c r="S922" s="71"/>
      <c r="T922" s="71"/>
      <c r="U922" s="71"/>
      <c r="V922" s="71"/>
      <c r="W922" s="71"/>
      <c r="X922" s="71"/>
      <c r="Y922" s="71">
        <f>SUM('рабочая 2023 г'!Y921-'2022 г.'!Y921)</f>
        <v>0</v>
      </c>
      <c r="Z922" s="73"/>
      <c r="AA922" s="73"/>
      <c r="AB922" s="73"/>
      <c r="AC922" s="73"/>
      <c r="AD922" s="73"/>
      <c r="AE922" s="73"/>
      <c r="AF922" s="102">
        <f t="shared" si="644"/>
        <v>0</v>
      </c>
      <c r="AG922" s="71">
        <f>SUM('рабочая 2023 г'!AG921-'2022 г.'!AG921)</f>
        <v>0</v>
      </c>
      <c r="AH922" s="71">
        <f>SUM('рабочая 2023 г'!AH921-'2022 г.'!AH921)</f>
        <v>0</v>
      </c>
      <c r="AI922" s="71">
        <f>SUM('рабочая 2023 г'!AI921-'2022 г.'!AI921)</f>
        <v>0</v>
      </c>
      <c r="AJ922" s="71">
        <f>SUM('рабочая 2023 г'!AJ921-'2022 г.'!AJ921)</f>
        <v>0</v>
      </c>
      <c r="AK922" s="71">
        <f>SUM('рабочая 2023 г'!AK921-'2022 г.'!AK921)</f>
        <v>0</v>
      </c>
      <c r="AL922" s="71">
        <f>SUM('рабочая 2023 г'!AL921-'2022 г.'!AL921)</f>
        <v>0</v>
      </c>
      <c r="AM922" s="71">
        <f>SUM('рабочая 2023 г'!AM921-'2022 г.'!AM921)</f>
        <v>0</v>
      </c>
      <c r="AN922" s="71">
        <f>SUM('рабочая 2023 г'!AN921-'2022 г.'!AN921)</f>
        <v>0</v>
      </c>
      <c r="AO922" s="71">
        <f>SUM('рабочая 2023 г'!AO921-'2022 г.'!AO921)</f>
        <v>0</v>
      </c>
      <c r="AP922" s="71">
        <f>SUM('рабочая 2023 г'!AP921-'2022 г.'!AP921)</f>
        <v>0</v>
      </c>
      <c r="AQ922" s="71">
        <f>SUM('рабочая 2023 г'!AQ921-'2022 г.'!AQ921)</f>
        <v>0</v>
      </c>
      <c r="AR922" s="71">
        <f>SUM('рабочая 2023 г'!AR921-'2022 г.'!AR921)</f>
        <v>0</v>
      </c>
      <c r="AS922" s="115">
        <f t="shared" si="637"/>
        <v>0</v>
      </c>
      <c r="AT922" s="71">
        <f>SUM('рабочая 2023 г'!AT921-'2022 г.'!AT921)</f>
        <v>0</v>
      </c>
      <c r="AU922" s="98">
        <f t="shared" si="650"/>
        <v>0</v>
      </c>
      <c r="AV922" s="71">
        <f>SUM('рабочая 2023 г'!AV921-'2022 г.'!AV921)</f>
        <v>0</v>
      </c>
      <c r="AW922" s="71">
        <f>SUM('рабочая 2023 г'!AW921-'2022 г.'!AW921)</f>
        <v>0</v>
      </c>
      <c r="AX922" s="71">
        <f>SUM('рабочая 2023 г'!AX921-'2022 г.'!AX921)</f>
        <v>0</v>
      </c>
      <c r="AY922" s="71">
        <f>SUM('рабочая 2023 г'!AY921-'2022 г.'!AY921)</f>
        <v>0</v>
      </c>
      <c r="AZ922" s="71">
        <f>SUM('рабочая 2023 г'!AZ921-'2022 г.'!AZ921)</f>
        <v>0</v>
      </c>
      <c r="BA922" s="71">
        <f>SUM('рабочая 2023 г'!BA921-'2022 г.'!BA921)</f>
        <v>0</v>
      </c>
      <c r="BB922" s="103">
        <f t="shared" si="569"/>
        <v>0</v>
      </c>
      <c r="BC922" s="71">
        <f>SUM('рабочая 2023 г'!BC921-'2022 г.'!BC921)</f>
        <v>0</v>
      </c>
      <c r="BD922" s="71">
        <f>SUM('рабочая 2023 г'!BD921-'2022 г.'!BD921)</f>
        <v>0</v>
      </c>
      <c r="BE922" s="71">
        <f>SUM('рабочая 2023 г'!BE921-'2022 г.'!BE921)</f>
        <v>0</v>
      </c>
      <c r="BF922" s="71">
        <f>SUM('рабочая 2023 г'!BF921-'2022 г.'!BF921)</f>
        <v>0</v>
      </c>
      <c r="BG922" s="71">
        <f>SUM('рабочая 2023 г'!BG921-'2022 г.'!BG921)</f>
        <v>0</v>
      </c>
      <c r="BH922" s="71">
        <f>SUM('рабочая 2023 г'!BH921-'2022 г.'!BH921)</f>
        <v>0</v>
      </c>
      <c r="BI922" s="71">
        <f>SUM('рабочая 2023 г'!BI921-'2022 г.'!BI921)</f>
        <v>0</v>
      </c>
      <c r="BJ922" s="71">
        <f>SUM('рабочая 2023 г'!BJ921-'2022 г.'!BJ921)</f>
        <v>0</v>
      </c>
      <c r="BK922" s="71">
        <f>SUM('рабочая 2023 г'!BK921-'2022 г.'!BK921)</f>
        <v>0</v>
      </c>
      <c r="BL922" s="98">
        <f t="shared" si="604"/>
        <v>0</v>
      </c>
      <c r="BM922" s="71">
        <f>SUM('рабочая 2023 г'!BM921-'2022 г.'!BM921)</f>
        <v>0</v>
      </c>
      <c r="BN922" s="71">
        <f>SUM('рабочая 2023 г'!BN921-'2022 г.'!BN921)</f>
        <v>0</v>
      </c>
      <c r="BO922" s="71">
        <f>SUM('рабочая 2023 г'!BO921-'2022 г.'!BO921)</f>
        <v>0</v>
      </c>
      <c r="BP922" s="71">
        <f>SUM('рабочая 2023 г'!BP921-'2022 г.'!BP921)</f>
        <v>0</v>
      </c>
      <c r="BQ922" s="71"/>
      <c r="BR922" s="71"/>
      <c r="BS922" s="71"/>
      <c r="BT922" s="71"/>
      <c r="BU922" s="71"/>
      <c r="BV922" s="71"/>
      <c r="BW922" s="71"/>
      <c r="BX922" s="71"/>
      <c r="BY922" s="71"/>
      <c r="BZ922" s="71"/>
      <c r="CA922" s="71"/>
      <c r="CB922" s="71"/>
      <c r="CC922" s="71"/>
      <c r="CD922" s="71"/>
      <c r="CE922" s="71"/>
      <c r="CF922" s="71"/>
      <c r="CG922" s="71"/>
      <c r="CH922" s="71"/>
      <c r="CI922" s="71"/>
      <c r="CJ922" s="71"/>
      <c r="CK922" s="71"/>
      <c r="CL922" s="71"/>
      <c r="CM922" s="71"/>
      <c r="CN922" s="71"/>
      <c r="CO922" s="71"/>
      <c r="CP922" s="188">
        <f t="shared" si="643"/>
        <v>0</v>
      </c>
      <c r="CQ922" s="71"/>
      <c r="CR922" s="71"/>
      <c r="CS922" s="71"/>
      <c r="CT922" s="71"/>
      <c r="CU922" s="71"/>
      <c r="CV922" s="71"/>
      <c r="CW922" s="71"/>
      <c r="CX922" s="71"/>
      <c r="CY922" s="71"/>
      <c r="CZ922" s="71"/>
      <c r="DA922" s="71"/>
      <c r="DB922" s="188">
        <f t="shared" si="645"/>
        <v>0</v>
      </c>
      <c r="DC922" s="38">
        <f t="shared" si="640"/>
        <v>0</v>
      </c>
      <c r="DD922" s="71"/>
      <c r="DE922" s="71"/>
      <c r="DF922" s="71"/>
      <c r="DG922" s="188">
        <f t="shared" si="641"/>
        <v>0</v>
      </c>
      <c r="DH922" s="38">
        <f t="shared" si="642"/>
        <v>0</v>
      </c>
      <c r="DI922" s="71"/>
      <c r="DJ922" s="71"/>
      <c r="DK922" s="71"/>
      <c r="DL922" s="71"/>
      <c r="DM922" s="71"/>
      <c r="DN922" s="71"/>
      <c r="DO922" s="71"/>
      <c r="DP922" s="71"/>
      <c r="DQ922" s="71"/>
      <c r="DR922" s="71"/>
      <c r="DS922" s="71"/>
      <c r="DT922" s="71"/>
      <c r="DU922" s="71"/>
      <c r="DV922" s="71"/>
      <c r="DW922" s="71"/>
      <c r="DX922" s="71"/>
      <c r="DY922" s="71"/>
      <c r="DZ922" s="71"/>
      <c r="EA922" s="71"/>
      <c r="EB922" s="71"/>
      <c r="EC922" s="71"/>
      <c r="ED922" s="71"/>
      <c r="EE922" s="71"/>
      <c r="EF922" s="71"/>
      <c r="EG922" s="71"/>
      <c r="EH922" s="71"/>
      <c r="EI922" s="74"/>
      <c r="EJ922" s="74"/>
      <c r="EK922" s="74"/>
      <c r="EL922" s="74"/>
      <c r="EM922" s="74"/>
      <c r="EN922" s="74"/>
      <c r="EO922" s="74"/>
      <c r="EP922" s="74"/>
      <c r="EQ922" s="74"/>
      <c r="ER922" s="74"/>
      <c r="ES922" s="74"/>
      <c r="ET922" s="74"/>
      <c r="EU922" s="74"/>
      <c r="EV922" s="74"/>
      <c r="EW922" s="74"/>
      <c r="EX922" s="74"/>
      <c r="EY922" s="74"/>
      <c r="EZ922" s="74"/>
      <c r="FA922" s="74"/>
      <c r="FB922" s="74"/>
    </row>
    <row r="923" spans="2:158" s="69" customFormat="1">
      <c r="B923" s="116"/>
      <c r="C923" s="77" t="s">
        <v>397</v>
      </c>
      <c r="D923" s="71"/>
      <c r="E923" s="71"/>
      <c r="F923" s="71"/>
      <c r="G923" s="71"/>
      <c r="H923" s="71"/>
      <c r="I923" s="71"/>
      <c r="J923" s="71"/>
      <c r="K923" s="71"/>
      <c r="L923" s="71"/>
      <c r="M923" s="71"/>
      <c r="N923" s="71"/>
      <c r="O923" s="72"/>
      <c r="P923" s="71"/>
      <c r="Q923" s="71"/>
      <c r="R923" s="71"/>
      <c r="S923" s="71"/>
      <c r="T923" s="71"/>
      <c r="U923" s="71"/>
      <c r="V923" s="71"/>
      <c r="W923" s="71"/>
      <c r="X923" s="71"/>
      <c r="Y923" s="71">
        <f>SUM('рабочая 2023 г'!Y922-'2022 г.'!Y922)</f>
        <v>0</v>
      </c>
      <c r="Z923" s="73"/>
      <c r="AA923" s="73"/>
      <c r="AB923" s="73"/>
      <c r="AC923" s="73"/>
      <c r="AD923" s="73"/>
      <c r="AE923" s="73"/>
      <c r="AF923" s="102">
        <f t="shared" si="644"/>
        <v>0</v>
      </c>
      <c r="AG923" s="71">
        <f>SUM('рабочая 2023 г'!AG922-'2022 г.'!AG922)</f>
        <v>0</v>
      </c>
      <c r="AH923" s="71">
        <f>SUM('рабочая 2023 г'!AH922-'2022 г.'!AH922)</f>
        <v>0</v>
      </c>
      <c r="AI923" s="71">
        <f>SUM('рабочая 2023 г'!AI922-'2022 г.'!AI922)</f>
        <v>0</v>
      </c>
      <c r="AJ923" s="71">
        <f>SUM('рабочая 2023 г'!AJ922-'2022 г.'!AJ922)</f>
        <v>0</v>
      </c>
      <c r="AK923" s="71">
        <f>SUM('рабочая 2023 г'!AK922-'2022 г.'!AK922)</f>
        <v>0</v>
      </c>
      <c r="AL923" s="71">
        <f>SUM('рабочая 2023 г'!AL922-'2022 г.'!AL922)</f>
        <v>0</v>
      </c>
      <c r="AM923" s="71">
        <f>SUM('рабочая 2023 г'!AM922-'2022 г.'!AM922)</f>
        <v>0</v>
      </c>
      <c r="AN923" s="71">
        <f>SUM('рабочая 2023 г'!AN922-'2022 г.'!AN922)</f>
        <v>0</v>
      </c>
      <c r="AO923" s="71">
        <f>SUM('рабочая 2023 г'!AO922-'2022 г.'!AO922)</f>
        <v>0</v>
      </c>
      <c r="AP923" s="71">
        <f>SUM('рабочая 2023 г'!AP922-'2022 г.'!AP922)</f>
        <v>0</v>
      </c>
      <c r="AQ923" s="71">
        <f>SUM('рабочая 2023 г'!AQ922-'2022 г.'!AQ922)</f>
        <v>0</v>
      </c>
      <c r="AR923" s="71">
        <f>SUM('рабочая 2023 г'!AR922-'2022 г.'!AR922)</f>
        <v>0</v>
      </c>
      <c r="AS923" s="115">
        <f t="shared" si="637"/>
        <v>0</v>
      </c>
      <c r="AT923" s="71">
        <f>SUM('рабочая 2023 г'!AT922-'2022 г.'!AT922)</f>
        <v>0</v>
      </c>
      <c r="AU923" s="98">
        <f t="shared" si="650"/>
        <v>0</v>
      </c>
      <c r="AV923" s="71">
        <f>SUM('рабочая 2023 г'!AV922-'2022 г.'!AV922)</f>
        <v>0</v>
      </c>
      <c r="AW923" s="71">
        <f>SUM('рабочая 2023 г'!AW922-'2022 г.'!AW922)</f>
        <v>0</v>
      </c>
      <c r="AX923" s="71">
        <f>SUM('рабочая 2023 г'!AX922-'2022 г.'!AX922)</f>
        <v>0</v>
      </c>
      <c r="AY923" s="71">
        <f>SUM('рабочая 2023 г'!AY922-'2022 г.'!AY922)</f>
        <v>0</v>
      </c>
      <c r="AZ923" s="71">
        <f>SUM('рабочая 2023 г'!AZ922-'2022 г.'!AZ922)</f>
        <v>0</v>
      </c>
      <c r="BA923" s="71">
        <f>SUM('рабочая 2023 г'!BA922-'2022 г.'!BA922)</f>
        <v>0</v>
      </c>
      <c r="BB923" s="103">
        <f t="shared" si="569"/>
        <v>0</v>
      </c>
      <c r="BC923" s="71">
        <f>SUM('рабочая 2023 г'!BC922-'2022 г.'!BC922)</f>
        <v>0</v>
      </c>
      <c r="BD923" s="71">
        <f>SUM('рабочая 2023 г'!BD922-'2022 г.'!BD922)</f>
        <v>0</v>
      </c>
      <c r="BE923" s="71">
        <f>SUM('рабочая 2023 г'!BE922-'2022 г.'!BE922)</f>
        <v>0</v>
      </c>
      <c r="BF923" s="71">
        <f>SUM('рабочая 2023 г'!BF922-'2022 г.'!BF922)</f>
        <v>0</v>
      </c>
      <c r="BG923" s="71">
        <f>SUM('рабочая 2023 г'!BG922-'2022 г.'!BG922)</f>
        <v>0</v>
      </c>
      <c r="BH923" s="71">
        <f>SUM('рабочая 2023 г'!BH922-'2022 г.'!BH922)</f>
        <v>0</v>
      </c>
      <c r="BI923" s="71">
        <f>SUM('рабочая 2023 г'!BI922-'2022 г.'!BI922)</f>
        <v>0</v>
      </c>
      <c r="BJ923" s="71">
        <f>SUM('рабочая 2023 г'!BJ922-'2022 г.'!BJ922)</f>
        <v>0</v>
      </c>
      <c r="BK923" s="71">
        <f>SUM('рабочая 2023 г'!BK922-'2022 г.'!BK922)</f>
        <v>0</v>
      </c>
      <c r="BL923" s="98">
        <f t="shared" si="604"/>
        <v>0</v>
      </c>
      <c r="BM923" s="71">
        <f>SUM('рабочая 2023 г'!BM922-'2022 г.'!BM922)</f>
        <v>0</v>
      </c>
      <c r="BN923" s="71">
        <f>SUM('рабочая 2023 г'!BN922-'2022 г.'!BN922)</f>
        <v>0</v>
      </c>
      <c r="BO923" s="71">
        <f>SUM('рабочая 2023 г'!BO922-'2022 г.'!BO922)</f>
        <v>0</v>
      </c>
      <c r="BP923" s="71">
        <f>SUM('рабочая 2023 г'!BP922-'2022 г.'!BP922)</f>
        <v>0</v>
      </c>
      <c r="BQ923" s="71"/>
      <c r="BR923" s="71"/>
      <c r="BS923" s="71"/>
      <c r="BT923" s="71"/>
      <c r="BU923" s="71"/>
      <c r="BV923" s="71"/>
      <c r="BW923" s="71"/>
      <c r="BX923" s="71"/>
      <c r="BY923" s="71"/>
      <c r="BZ923" s="71"/>
      <c r="CA923" s="71"/>
      <c r="CB923" s="71"/>
      <c r="CC923" s="71"/>
      <c r="CD923" s="71"/>
      <c r="CE923" s="71"/>
      <c r="CF923" s="71"/>
      <c r="CG923" s="71"/>
      <c r="CH923" s="71"/>
      <c r="CI923" s="71"/>
      <c r="CJ923" s="71"/>
      <c r="CK923" s="71"/>
      <c r="CL923" s="71"/>
      <c r="CM923" s="71"/>
      <c r="CN923" s="71"/>
      <c r="CO923" s="71"/>
      <c r="CP923" s="188">
        <f t="shared" si="643"/>
        <v>0</v>
      </c>
      <c r="CQ923" s="71"/>
      <c r="CR923" s="71"/>
      <c r="CS923" s="71"/>
      <c r="CT923" s="71"/>
      <c r="CU923" s="71"/>
      <c r="CV923" s="71"/>
      <c r="CW923" s="71"/>
      <c r="CX923" s="71"/>
      <c r="CY923" s="71"/>
      <c r="CZ923" s="71"/>
      <c r="DA923" s="71"/>
      <c r="DB923" s="188">
        <f t="shared" si="645"/>
        <v>0</v>
      </c>
      <c r="DC923" s="38">
        <f t="shared" si="640"/>
        <v>0</v>
      </c>
      <c r="DD923" s="71"/>
      <c r="DE923" s="71"/>
      <c r="DF923" s="71"/>
      <c r="DG923" s="188">
        <f t="shared" si="641"/>
        <v>0</v>
      </c>
      <c r="DH923" s="38">
        <f t="shared" si="642"/>
        <v>0</v>
      </c>
      <c r="DI923" s="71"/>
      <c r="DJ923" s="71"/>
      <c r="DK923" s="71"/>
      <c r="DL923" s="71"/>
      <c r="DM923" s="71"/>
      <c r="DN923" s="71"/>
      <c r="DO923" s="71"/>
      <c r="DP923" s="71"/>
      <c r="DQ923" s="71"/>
      <c r="DR923" s="71"/>
      <c r="DS923" s="71"/>
      <c r="DT923" s="71"/>
      <c r="DU923" s="71"/>
      <c r="DV923" s="71"/>
      <c r="DW923" s="71"/>
      <c r="DX923" s="71"/>
      <c r="DY923" s="71"/>
      <c r="DZ923" s="71"/>
      <c r="EA923" s="71"/>
      <c r="EB923" s="71"/>
      <c r="EC923" s="71"/>
      <c r="ED923" s="71"/>
      <c r="EE923" s="71"/>
      <c r="EF923" s="71"/>
      <c r="EG923" s="71"/>
      <c r="EH923" s="71"/>
      <c r="EI923" s="74"/>
      <c r="EJ923" s="74"/>
      <c r="EK923" s="74"/>
      <c r="EL923" s="74"/>
      <c r="EM923" s="74"/>
      <c r="EN923" s="74"/>
      <c r="EO923" s="74"/>
      <c r="EP923" s="74"/>
      <c r="EQ923" s="74"/>
      <c r="ER923" s="74"/>
      <c r="ES923" s="74"/>
      <c r="ET923" s="74"/>
      <c r="EU923" s="74"/>
      <c r="EV923" s="74"/>
      <c r="EW923" s="74"/>
      <c r="EX923" s="74"/>
      <c r="EY923" s="74"/>
      <c r="EZ923" s="74"/>
      <c r="FA923" s="74"/>
      <c r="FB923" s="74"/>
    </row>
    <row r="924" spans="2:158" s="69" customFormat="1">
      <c r="B924" s="116"/>
      <c r="C924" s="77" t="s">
        <v>398</v>
      </c>
      <c r="D924" s="71"/>
      <c r="E924" s="71"/>
      <c r="F924" s="71"/>
      <c r="G924" s="71"/>
      <c r="H924" s="71"/>
      <c r="I924" s="71"/>
      <c r="J924" s="71"/>
      <c r="K924" s="71"/>
      <c r="L924" s="71"/>
      <c r="M924" s="71"/>
      <c r="N924" s="71"/>
      <c r="O924" s="72"/>
      <c r="P924" s="71"/>
      <c r="Q924" s="71"/>
      <c r="R924" s="71"/>
      <c r="S924" s="71"/>
      <c r="T924" s="71"/>
      <c r="U924" s="71"/>
      <c r="V924" s="71"/>
      <c r="W924" s="71"/>
      <c r="X924" s="71"/>
      <c r="Y924" s="71">
        <f>SUM('рабочая 2023 г'!Y923-'2022 г.'!Y923)</f>
        <v>0</v>
      </c>
      <c r="Z924" s="73"/>
      <c r="AA924" s="73"/>
      <c r="AB924" s="73"/>
      <c r="AC924" s="73"/>
      <c r="AD924" s="73"/>
      <c r="AE924" s="73"/>
      <c r="AF924" s="102">
        <f t="shared" si="644"/>
        <v>0</v>
      </c>
      <c r="AG924" s="71">
        <f>SUM('рабочая 2023 г'!AG923-'2022 г.'!AG923)</f>
        <v>0</v>
      </c>
      <c r="AH924" s="71">
        <f>SUM('рабочая 2023 г'!AH923-'2022 г.'!AH923)</f>
        <v>0</v>
      </c>
      <c r="AI924" s="71">
        <f>SUM('рабочая 2023 г'!AI923-'2022 г.'!AI923)</f>
        <v>0</v>
      </c>
      <c r="AJ924" s="71">
        <f>SUM('рабочая 2023 г'!AJ923-'2022 г.'!AJ923)</f>
        <v>0</v>
      </c>
      <c r="AK924" s="71">
        <f>SUM('рабочая 2023 г'!AK923-'2022 г.'!AK923)</f>
        <v>0</v>
      </c>
      <c r="AL924" s="71">
        <f>SUM('рабочая 2023 г'!AL923-'2022 г.'!AL923)</f>
        <v>0</v>
      </c>
      <c r="AM924" s="71">
        <f>SUM('рабочая 2023 г'!AM923-'2022 г.'!AM923)</f>
        <v>0</v>
      </c>
      <c r="AN924" s="71">
        <f>SUM('рабочая 2023 г'!AN923-'2022 г.'!AN923)</f>
        <v>0</v>
      </c>
      <c r="AO924" s="71">
        <f>SUM('рабочая 2023 г'!AO923-'2022 г.'!AO923)</f>
        <v>0</v>
      </c>
      <c r="AP924" s="71">
        <f>SUM('рабочая 2023 г'!AP923-'2022 г.'!AP923)</f>
        <v>0</v>
      </c>
      <c r="AQ924" s="71">
        <f>SUM('рабочая 2023 г'!AQ923-'2022 г.'!AQ923)</f>
        <v>0</v>
      </c>
      <c r="AR924" s="71">
        <f>SUM('рабочая 2023 г'!AR923-'2022 г.'!AR923)</f>
        <v>0</v>
      </c>
      <c r="AS924" s="115">
        <f t="shared" si="637"/>
        <v>0</v>
      </c>
      <c r="AT924" s="71">
        <f>SUM('рабочая 2023 г'!AT923-'2022 г.'!AT923)</f>
        <v>0</v>
      </c>
      <c r="AU924" s="98">
        <f t="shared" si="650"/>
        <v>0</v>
      </c>
      <c r="AV924" s="71">
        <f>SUM('рабочая 2023 г'!AV923-'2022 г.'!AV923)</f>
        <v>0</v>
      </c>
      <c r="AW924" s="71">
        <f>SUM('рабочая 2023 г'!AW923-'2022 г.'!AW923)</f>
        <v>0</v>
      </c>
      <c r="AX924" s="71">
        <f>SUM('рабочая 2023 г'!AX923-'2022 г.'!AX923)</f>
        <v>0</v>
      </c>
      <c r="AY924" s="71">
        <f>SUM('рабочая 2023 г'!AY923-'2022 г.'!AY923)</f>
        <v>0</v>
      </c>
      <c r="AZ924" s="71">
        <f>SUM('рабочая 2023 г'!AZ923-'2022 г.'!AZ923)</f>
        <v>0</v>
      </c>
      <c r="BA924" s="71">
        <f>SUM('рабочая 2023 г'!BA923-'2022 г.'!BA923)</f>
        <v>0</v>
      </c>
      <c r="BB924" s="103">
        <f t="shared" si="569"/>
        <v>0</v>
      </c>
      <c r="BC924" s="71">
        <f>SUM('рабочая 2023 г'!BC923-'2022 г.'!BC923)</f>
        <v>0</v>
      </c>
      <c r="BD924" s="71">
        <f>SUM('рабочая 2023 г'!BD923-'2022 г.'!BD923)</f>
        <v>0</v>
      </c>
      <c r="BE924" s="71">
        <f>SUM('рабочая 2023 г'!BE923-'2022 г.'!BE923)</f>
        <v>0</v>
      </c>
      <c r="BF924" s="71">
        <f>SUM('рабочая 2023 г'!BF923-'2022 г.'!BF923)</f>
        <v>0</v>
      </c>
      <c r="BG924" s="71">
        <f>SUM('рабочая 2023 г'!BG923-'2022 г.'!BG923)</f>
        <v>0</v>
      </c>
      <c r="BH924" s="71">
        <f>SUM('рабочая 2023 г'!BH923-'2022 г.'!BH923)</f>
        <v>0</v>
      </c>
      <c r="BI924" s="71">
        <f>SUM('рабочая 2023 г'!BI923-'2022 г.'!BI923)</f>
        <v>0</v>
      </c>
      <c r="BJ924" s="71">
        <f>SUM('рабочая 2023 г'!BJ923-'2022 г.'!BJ923)</f>
        <v>0</v>
      </c>
      <c r="BK924" s="71">
        <f>SUM('рабочая 2023 г'!BK923-'2022 г.'!BK923)</f>
        <v>0</v>
      </c>
      <c r="BL924" s="98">
        <f t="shared" si="604"/>
        <v>0</v>
      </c>
      <c r="BM924" s="71">
        <f>SUM('рабочая 2023 г'!BM923-'2022 г.'!BM923)</f>
        <v>0</v>
      </c>
      <c r="BN924" s="71">
        <f>SUM('рабочая 2023 г'!BN923-'2022 г.'!BN923)</f>
        <v>0</v>
      </c>
      <c r="BO924" s="71">
        <f>SUM('рабочая 2023 г'!BO923-'2022 г.'!BO923)</f>
        <v>0</v>
      </c>
      <c r="BP924" s="71">
        <f>SUM('рабочая 2023 г'!BP923-'2022 г.'!BP923)</f>
        <v>0</v>
      </c>
      <c r="BQ924" s="71"/>
      <c r="BR924" s="71"/>
      <c r="BS924" s="71"/>
      <c r="BT924" s="71"/>
      <c r="BU924" s="71"/>
      <c r="BV924" s="71"/>
      <c r="BW924" s="71"/>
      <c r="BX924" s="71"/>
      <c r="BY924" s="71"/>
      <c r="BZ924" s="71"/>
      <c r="CA924" s="71"/>
      <c r="CB924" s="71"/>
      <c r="CC924" s="71"/>
      <c r="CD924" s="71"/>
      <c r="CE924" s="71"/>
      <c r="CF924" s="71"/>
      <c r="CG924" s="71"/>
      <c r="CH924" s="71"/>
      <c r="CI924" s="71"/>
      <c r="CJ924" s="71"/>
      <c r="CK924" s="71"/>
      <c r="CL924" s="71"/>
      <c r="CM924" s="71"/>
      <c r="CN924" s="71"/>
      <c r="CO924" s="71"/>
      <c r="CP924" s="188">
        <f t="shared" si="643"/>
        <v>0</v>
      </c>
      <c r="CQ924" s="71"/>
      <c r="CR924" s="71"/>
      <c r="CS924" s="71"/>
      <c r="CT924" s="71"/>
      <c r="CU924" s="71"/>
      <c r="CV924" s="71"/>
      <c r="CW924" s="71"/>
      <c r="CX924" s="71"/>
      <c r="CY924" s="71"/>
      <c r="CZ924" s="71"/>
      <c r="DA924" s="71"/>
      <c r="DB924" s="188">
        <f t="shared" si="645"/>
        <v>0</v>
      </c>
      <c r="DC924" s="38">
        <f t="shared" si="640"/>
        <v>0</v>
      </c>
      <c r="DD924" s="71"/>
      <c r="DE924" s="71"/>
      <c r="DF924" s="71"/>
      <c r="DG924" s="188">
        <f t="shared" si="641"/>
        <v>0</v>
      </c>
      <c r="DH924" s="38">
        <f t="shared" si="642"/>
        <v>0</v>
      </c>
      <c r="DI924" s="71"/>
      <c r="DJ924" s="71"/>
      <c r="DK924" s="71"/>
      <c r="DL924" s="71"/>
      <c r="DM924" s="71"/>
      <c r="DN924" s="71"/>
      <c r="DO924" s="71"/>
      <c r="DP924" s="71"/>
      <c r="DQ924" s="71"/>
      <c r="DR924" s="71"/>
      <c r="DS924" s="71"/>
      <c r="DT924" s="71"/>
      <c r="DU924" s="71"/>
      <c r="DV924" s="71"/>
      <c r="DW924" s="71"/>
      <c r="DX924" s="71"/>
      <c r="DY924" s="71"/>
      <c r="DZ924" s="71"/>
      <c r="EA924" s="71"/>
      <c r="EB924" s="71"/>
      <c r="EC924" s="71"/>
      <c r="ED924" s="71"/>
      <c r="EE924" s="71"/>
      <c r="EF924" s="71"/>
      <c r="EG924" s="71"/>
      <c r="EH924" s="71"/>
      <c r="EI924" s="74"/>
      <c r="EJ924" s="74"/>
      <c r="EK924" s="74"/>
      <c r="EL924" s="74"/>
      <c r="EM924" s="74"/>
      <c r="EN924" s="74"/>
      <c r="EO924" s="74"/>
      <c r="EP924" s="74"/>
      <c r="EQ924" s="74"/>
      <c r="ER924" s="74"/>
      <c r="ES924" s="74"/>
      <c r="ET924" s="74"/>
      <c r="EU924" s="74"/>
      <c r="EV924" s="74"/>
      <c r="EW924" s="74"/>
      <c r="EX924" s="74"/>
      <c r="EY924" s="74"/>
      <c r="EZ924" s="74"/>
      <c r="FA924" s="74"/>
      <c r="FB924" s="74"/>
    </row>
    <row r="925" spans="2:158" s="78" customFormat="1" ht="36">
      <c r="B925" s="137" t="s">
        <v>538</v>
      </c>
      <c r="C925" s="91" t="s">
        <v>539</v>
      </c>
      <c r="D925" s="79"/>
      <c r="E925" s="79"/>
      <c r="F925" s="79"/>
      <c r="G925" s="79"/>
      <c r="H925" s="79"/>
      <c r="I925" s="79"/>
      <c r="J925" s="79"/>
      <c r="K925" s="79"/>
      <c r="L925" s="79"/>
      <c r="M925" s="79"/>
      <c r="N925" s="79"/>
      <c r="O925" s="80"/>
      <c r="P925" s="79"/>
      <c r="Q925" s="79"/>
      <c r="R925" s="79"/>
      <c r="S925" s="79"/>
      <c r="T925" s="79"/>
      <c r="U925" s="79"/>
      <c r="V925" s="79"/>
      <c r="W925" s="79"/>
      <c r="X925" s="79"/>
      <c r="Y925" s="81"/>
      <c r="Z925" s="81"/>
      <c r="AA925" s="81"/>
      <c r="AB925" s="81"/>
      <c r="AC925" s="81"/>
      <c r="AD925" s="81"/>
      <c r="AE925" s="81"/>
      <c r="AF925" s="110">
        <f t="shared" si="644"/>
        <v>0</v>
      </c>
      <c r="AG925" s="79"/>
      <c r="AH925" s="79"/>
      <c r="AI925" s="79"/>
      <c r="AJ925" s="79"/>
      <c r="AK925" s="79"/>
      <c r="AL925" s="79"/>
      <c r="AM925" s="79"/>
      <c r="AN925" s="79"/>
      <c r="AO925" s="79"/>
      <c r="AP925" s="79"/>
      <c r="AQ925" s="79"/>
      <c r="AR925" s="79"/>
      <c r="AS925" s="136">
        <f t="shared" si="637"/>
        <v>0</v>
      </c>
      <c r="AT925" s="79"/>
      <c r="AU925" s="81">
        <f t="shared" si="650"/>
        <v>0</v>
      </c>
      <c r="AV925" s="79"/>
      <c r="AW925" s="79"/>
      <c r="AX925" s="79"/>
      <c r="AY925" s="79"/>
      <c r="AZ925" s="79"/>
      <c r="BA925" s="79"/>
      <c r="BB925" s="110">
        <f t="shared" si="569"/>
        <v>0</v>
      </c>
      <c r="BC925" s="79"/>
      <c r="BD925" s="79"/>
      <c r="BE925" s="79"/>
      <c r="BF925" s="79"/>
      <c r="BG925" s="79"/>
      <c r="BH925" s="79"/>
      <c r="BI925" s="79"/>
      <c r="BJ925" s="79"/>
      <c r="BK925" s="79"/>
      <c r="BL925" s="81">
        <f>SUM(BM925:BP925)</f>
        <v>0</v>
      </c>
      <c r="BM925" s="79"/>
      <c r="BN925" s="79"/>
      <c r="BO925" s="79"/>
      <c r="BP925" s="79"/>
      <c r="BQ925" s="79"/>
      <c r="BR925" s="79"/>
      <c r="BS925" s="79"/>
      <c r="BT925" s="79"/>
      <c r="BU925" s="79"/>
      <c r="BV925" s="79"/>
      <c r="BW925" s="79"/>
      <c r="BX925" s="79"/>
      <c r="BY925" s="79"/>
      <c r="BZ925" s="79"/>
      <c r="CA925" s="79"/>
      <c r="CB925" s="79"/>
      <c r="CC925" s="79"/>
      <c r="CD925" s="79"/>
      <c r="CE925" s="79"/>
      <c r="CF925" s="79"/>
      <c r="CG925" s="79"/>
      <c r="CH925" s="79"/>
      <c r="CI925" s="79"/>
      <c r="CJ925" s="79"/>
      <c r="CK925" s="79"/>
      <c r="CL925" s="79"/>
      <c r="CM925" s="79"/>
      <c r="CN925" s="79"/>
      <c r="CO925" s="79"/>
      <c r="CP925" s="188">
        <f t="shared" si="643"/>
        <v>0</v>
      </c>
      <c r="CQ925" s="79"/>
      <c r="CR925" s="79"/>
      <c r="CS925" s="79"/>
      <c r="CT925" s="79"/>
      <c r="CU925" s="79"/>
      <c r="CV925" s="79"/>
      <c r="CW925" s="79"/>
      <c r="CX925" s="79"/>
      <c r="CY925" s="79"/>
      <c r="CZ925" s="79"/>
      <c r="DA925" s="79"/>
      <c r="DB925" s="188">
        <f t="shared" si="645"/>
        <v>0</v>
      </c>
      <c r="DC925" s="38">
        <f t="shared" si="640"/>
        <v>0</v>
      </c>
      <c r="DD925" s="79"/>
      <c r="DE925" s="79"/>
      <c r="DF925" s="79"/>
      <c r="DG925" s="188">
        <f t="shared" si="641"/>
        <v>0</v>
      </c>
      <c r="DH925" s="38">
        <f t="shared" si="642"/>
        <v>0</v>
      </c>
      <c r="DI925" s="79"/>
      <c r="DJ925" s="79"/>
      <c r="DK925" s="79"/>
      <c r="DL925" s="79"/>
      <c r="DM925" s="79"/>
      <c r="DN925" s="79"/>
      <c r="DO925" s="79"/>
      <c r="DP925" s="79"/>
      <c r="DQ925" s="79"/>
      <c r="DR925" s="79"/>
      <c r="DS925" s="79"/>
      <c r="DT925" s="79"/>
      <c r="DU925" s="79"/>
      <c r="DV925" s="79"/>
      <c r="DW925" s="79"/>
      <c r="DX925" s="79"/>
      <c r="DY925" s="79"/>
      <c r="DZ925" s="79"/>
      <c r="EA925" s="79"/>
      <c r="EB925" s="79"/>
      <c r="EC925" s="79"/>
      <c r="ED925" s="79"/>
      <c r="EE925" s="79"/>
      <c r="EF925" s="79"/>
      <c r="EG925" s="79"/>
      <c r="EH925" s="79"/>
      <c r="EI925" s="82"/>
      <c r="EJ925" s="82"/>
      <c r="EK925" s="82"/>
      <c r="EL925" s="82"/>
      <c r="EM925" s="82"/>
      <c r="EN925" s="82"/>
      <c r="EO925" s="82"/>
      <c r="EP925" s="82"/>
      <c r="EQ925" s="82"/>
      <c r="ER925" s="82"/>
      <c r="ES925" s="82"/>
      <c r="ET925" s="82"/>
      <c r="EU925" s="82"/>
      <c r="EV925" s="82"/>
      <c r="EW925" s="82"/>
      <c r="EX925" s="82"/>
      <c r="EY925" s="82"/>
      <c r="EZ925" s="82"/>
      <c r="FA925" s="82"/>
      <c r="FB925" s="82"/>
    </row>
    <row r="926" spans="2:158" s="29" customFormat="1" ht="24" customHeight="1">
      <c r="B926" s="719">
        <v>5</v>
      </c>
      <c r="C926" s="780" t="s">
        <v>540</v>
      </c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65"/>
      <c r="P926" s="35"/>
      <c r="Q926" s="35"/>
      <c r="R926" s="35"/>
      <c r="S926" s="35"/>
      <c r="T926" s="35"/>
      <c r="U926" s="35"/>
      <c r="V926" s="35"/>
      <c r="W926" s="35"/>
      <c r="X926" s="35"/>
      <c r="Y926" s="36">
        <f>SUM(Y928:Y941)</f>
        <v>0</v>
      </c>
      <c r="Z926" s="36"/>
      <c r="AA926" s="36"/>
      <c r="AB926" s="36"/>
      <c r="AC926" s="36"/>
      <c r="AD926" s="36"/>
      <c r="AE926" s="36"/>
      <c r="AF926" s="102">
        <f>SUM(AS926:AU926,AY926,BA926:BB926,BG926:BL926)</f>
        <v>-9.9999999999992761E-2</v>
      </c>
      <c r="AG926" s="36">
        <f>SUM('рабочая 2023 г'!AG925-'2022 г.'!AG925)</f>
        <v>1.4000000000000004</v>
      </c>
      <c r="AH926" s="36">
        <f>SUM('рабочая 2023 г'!AH925-'2022 г.'!AH925)</f>
        <v>0</v>
      </c>
      <c r="AI926" s="36">
        <f>SUM('рабочая 2023 г'!AI925-'2022 г.'!AI925)</f>
        <v>0</v>
      </c>
      <c r="AJ926" s="36">
        <f>SUM('рабочая 2023 г'!AJ925-'2022 г.'!AJ925)</f>
        <v>0</v>
      </c>
      <c r="AK926" s="36">
        <f>SUM('рабочая 2023 г'!AK925-'2022 г.'!AK925)</f>
        <v>-0.19999999999999996</v>
      </c>
      <c r="AL926" s="36">
        <f>SUM('рабочая 2023 г'!AL925-'2022 г.'!AL925)</f>
        <v>-0.10000000000000003</v>
      </c>
      <c r="AM926" s="36">
        <f>SUM('рабочая 2023 г'!AM925-'2022 г.'!AM925)</f>
        <v>0</v>
      </c>
      <c r="AN926" s="36">
        <f>SUM('рабочая 2023 г'!AN925-'2022 г.'!AN925)</f>
        <v>0</v>
      </c>
      <c r="AO926" s="36">
        <f>SUM('рабочая 2023 г'!AO925-'2022 г.'!AO925)</f>
        <v>-5.0999999999999943</v>
      </c>
      <c r="AP926" s="36">
        <f>SUM('рабочая 2023 г'!AP925-'2022 г.'!AP925)</f>
        <v>-0.10000000000000009</v>
      </c>
      <c r="AQ926" s="36">
        <f>SUM('рабочая 2023 г'!AQ925-'2022 г.'!AQ925)</f>
        <v>-1.8000000000000007</v>
      </c>
      <c r="AR926" s="36">
        <f>SUM('рабочая 2023 г'!AR925-'2022 г.'!AR925)</f>
        <v>0</v>
      </c>
      <c r="AS926" s="36">
        <f>SUM('рабочая 2023 г'!AS925-'2022 г.'!AS925)</f>
        <v>-3.9999999999999929</v>
      </c>
      <c r="AT926" s="36">
        <f>SUM('рабочая 2023 г'!AT925-'2022 г.'!AT925)</f>
        <v>0</v>
      </c>
      <c r="AU926" s="36">
        <f>SUM('рабочая 2023 г'!AU925-'2022 г.'!AU925)</f>
        <v>6.5</v>
      </c>
      <c r="AV926" s="36">
        <f>SUM('рабочая 2023 г'!AV925-'2022 г.'!AV925)</f>
        <v>-27.299999999999955</v>
      </c>
      <c r="AW926" s="36">
        <f>SUM('рабочая 2023 г'!AW925-'2022 г.'!AW925)</f>
        <v>34.6</v>
      </c>
      <c r="AX926" s="36">
        <f>SUM('рабочая 2023 г'!AX925-'2022 г.'!AX925)</f>
        <v>-0.79999999999999982</v>
      </c>
      <c r="AY926" s="36">
        <f>SUM('рабочая 2023 г'!AY925-'2022 г.'!AY925)</f>
        <v>-0.1</v>
      </c>
      <c r="AZ926" s="36">
        <f>SUM('рабочая 2023 г'!AZ925-'2022 г.'!AZ925)</f>
        <v>0</v>
      </c>
      <c r="BA926" s="36">
        <f>SUM('рабочая 2023 г'!BA925-'2022 г.'!BA925)</f>
        <v>-1.1999999999999997</v>
      </c>
      <c r="BB926" s="36">
        <f>SUM('рабочая 2023 г'!BB925-'2022 г.'!BB925)</f>
        <v>-9.9999999999999978E-2</v>
      </c>
      <c r="BC926" s="36">
        <f>SUM('рабочая 2023 г'!BC925-'2022 г.'!BC925)</f>
        <v>0</v>
      </c>
      <c r="BD926" s="36">
        <f>SUM('рабочая 2023 г'!BD925-'2022 г.'!BD925)</f>
        <v>-9.9999999999999978E-2</v>
      </c>
      <c r="BE926" s="36">
        <f>SUM('рабочая 2023 г'!BE925-'2022 г.'!BE925)</f>
        <v>0</v>
      </c>
      <c r="BF926" s="36">
        <f>SUM('рабочая 2023 г'!BF925-'2022 г.'!BF925)</f>
        <v>0</v>
      </c>
      <c r="BG926" s="36">
        <f>SUM('рабочая 2023 г'!BG925-'2022 г.'!BG925)</f>
        <v>0</v>
      </c>
      <c r="BH926" s="36">
        <f>SUM('рабочая 2023 г'!BH925-'2022 г.'!BH925)</f>
        <v>-0.19999999999999996</v>
      </c>
      <c r="BI926" s="36">
        <f>SUM('рабочая 2023 г'!BI925-'2022 г.'!BI925)</f>
        <v>0</v>
      </c>
      <c r="BJ926" s="36">
        <f>SUM('рабочая 2023 г'!BJ925-'2022 г.'!BJ925)</f>
        <v>-0.1</v>
      </c>
      <c r="BK926" s="36">
        <f>SUM('рабочая 2023 г'!BK925-'2022 г.'!BK925)</f>
        <v>0</v>
      </c>
      <c r="BL926" s="36">
        <f>SUM('рабочая 2023 г'!BL925-'2022 г.'!BL925)</f>
        <v>-0.9</v>
      </c>
      <c r="BM926" s="36">
        <f>SUM('рабочая 2023 г'!BM925-'2022 г.'!BM925)</f>
        <v>0</v>
      </c>
      <c r="BN926" s="36">
        <f>SUM('рабочая 2023 г'!BN925-'2022 г.'!BN925)</f>
        <v>0</v>
      </c>
      <c r="BO926" s="36">
        <f>SUM('рабочая 2023 г'!BO925-'2022 г.'!BO925)</f>
        <v>0</v>
      </c>
      <c r="BP926" s="36">
        <f>SUM('рабочая 2023 г'!BP925-'2022 г.'!BP925)</f>
        <v>-0.9</v>
      </c>
      <c r="BQ926" s="71">
        <f t="shared" ref="BQ926:BQ940" si="651">SUM(AF926-AS926)</f>
        <v>3.9000000000000004</v>
      </c>
      <c r="BR926" s="35"/>
      <c r="BS926" s="35"/>
      <c r="BT926" s="35"/>
      <c r="BU926" s="35"/>
      <c r="BV926" s="35"/>
      <c r="BW926" s="35"/>
      <c r="BX926" s="35"/>
      <c r="BY926" s="35"/>
      <c r="BZ926" s="35"/>
      <c r="CA926" s="35"/>
      <c r="CB926" s="35"/>
      <c r="CC926" s="35"/>
      <c r="CD926" s="35"/>
      <c r="CE926" s="35"/>
      <c r="CF926" s="35"/>
      <c r="CG926" s="35"/>
      <c r="CH926" s="35"/>
      <c r="CI926" s="35"/>
      <c r="CJ926" s="35"/>
      <c r="CK926" s="35"/>
      <c r="CL926" s="35"/>
      <c r="CM926" s="35"/>
      <c r="CN926" s="35"/>
      <c r="CO926" s="35"/>
      <c r="CP926" s="188">
        <f t="shared" si="643"/>
        <v>0</v>
      </c>
      <c r="CQ926" s="35"/>
      <c r="CR926" s="35"/>
      <c r="CS926" s="35"/>
      <c r="CT926" s="35"/>
      <c r="CU926" s="35"/>
      <c r="CV926" s="35"/>
      <c r="CW926" s="35"/>
      <c r="CX926" s="35"/>
      <c r="CY926" s="35"/>
      <c r="CZ926" s="35"/>
      <c r="DA926" s="35"/>
      <c r="DB926" s="188">
        <f t="shared" si="645"/>
        <v>0</v>
      </c>
      <c r="DC926" s="38">
        <f t="shared" si="640"/>
        <v>0</v>
      </c>
      <c r="DD926" s="35"/>
      <c r="DE926" s="35"/>
      <c r="DF926" s="35"/>
      <c r="DG926" s="188">
        <f t="shared" si="641"/>
        <v>0</v>
      </c>
      <c r="DH926" s="38">
        <f t="shared" si="642"/>
        <v>0</v>
      </c>
      <c r="DI926" s="35"/>
      <c r="DJ926" s="35"/>
      <c r="DK926" s="35"/>
      <c r="DL926" s="35"/>
      <c r="DM926" s="35"/>
      <c r="DN926" s="35"/>
      <c r="DO926" s="35"/>
      <c r="DP926" s="35"/>
      <c r="DQ926" s="35"/>
      <c r="DR926" s="35"/>
      <c r="DS926" s="35"/>
      <c r="DT926" s="35"/>
      <c r="DU926" s="35"/>
      <c r="DV926" s="35"/>
      <c r="DW926" s="35"/>
      <c r="DX926" s="35"/>
      <c r="DY926" s="35"/>
      <c r="DZ926" s="35"/>
      <c r="EA926" s="35"/>
      <c r="EB926" s="35"/>
      <c r="EC926" s="35"/>
      <c r="ED926" s="35"/>
      <c r="EE926" s="35"/>
      <c r="EF926" s="35"/>
      <c r="EG926" s="35"/>
      <c r="EH926" s="35"/>
      <c r="EI926" s="30"/>
      <c r="EJ926" s="30"/>
      <c r="EK926" s="30"/>
      <c r="EL926" s="30"/>
      <c r="EM926" s="30"/>
      <c r="EN926" s="30"/>
      <c r="EO926" s="30"/>
      <c r="EP926" s="30"/>
      <c r="EQ926" s="30"/>
      <c r="ER926" s="30"/>
      <c r="ES926" s="30"/>
      <c r="ET926" s="30"/>
      <c r="EU926" s="30"/>
      <c r="EV926" s="30"/>
      <c r="EW926" s="30"/>
      <c r="EX926" s="30"/>
      <c r="EY926" s="30"/>
      <c r="EZ926" s="30"/>
      <c r="FA926" s="30"/>
      <c r="FB926" s="30"/>
    </row>
    <row r="927" spans="2:158" s="29" customFormat="1">
      <c r="B927" s="720"/>
      <c r="C927" s="722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65"/>
      <c r="P927" s="35"/>
      <c r="Q927" s="35"/>
      <c r="R927" s="35"/>
      <c r="S927" s="35"/>
      <c r="T927" s="35"/>
      <c r="U927" s="35"/>
      <c r="V927" s="35"/>
      <c r="W927" s="35"/>
      <c r="X927" s="35"/>
      <c r="Y927" s="36">
        <f>SUM(Y928:Y941)</f>
        <v>0</v>
      </c>
      <c r="Z927" s="36"/>
      <c r="AA927" s="36"/>
      <c r="AB927" s="36"/>
      <c r="AC927" s="36"/>
      <c r="AD927" s="36"/>
      <c r="AE927" s="36"/>
      <c r="AF927" s="102">
        <f t="shared" si="644"/>
        <v>-49</v>
      </c>
      <c r="AG927" s="36">
        <f t="shared" ref="AG927:AR927" si="652">SUM(AG928:AG941)</f>
        <v>1316</v>
      </c>
      <c r="AH927" s="36">
        <f t="shared" si="652"/>
        <v>-22</v>
      </c>
      <c r="AI927" s="36">
        <f t="shared" si="652"/>
        <v>-15</v>
      </c>
      <c r="AJ927" s="36">
        <f t="shared" si="652"/>
        <v>0</v>
      </c>
      <c r="AK927" s="36">
        <f t="shared" si="652"/>
        <v>-142</v>
      </c>
      <c r="AL927" s="36">
        <f t="shared" si="652"/>
        <v>-75</v>
      </c>
      <c r="AM927" s="36">
        <f t="shared" si="652"/>
        <v>0</v>
      </c>
      <c r="AN927" s="36">
        <f t="shared" si="652"/>
        <v>0</v>
      </c>
      <c r="AO927" s="36">
        <f t="shared" si="652"/>
        <v>-5107</v>
      </c>
      <c r="AP927" s="36">
        <f t="shared" si="652"/>
        <v>-125</v>
      </c>
      <c r="AQ927" s="36">
        <f t="shared" si="652"/>
        <v>-1761</v>
      </c>
      <c r="AR927" s="36">
        <f t="shared" si="652"/>
        <v>0</v>
      </c>
      <c r="AS927" s="115">
        <f t="shared" ref="AS927:AS990" si="653">SUM(AG927,AH927,AK927,AL927,AO927)</f>
        <v>-4030</v>
      </c>
      <c r="AT927" s="36"/>
      <c r="AU927" s="98">
        <f t="shared" si="650"/>
        <v>6488</v>
      </c>
      <c r="AV927" s="36">
        <f t="shared" ref="AV927:BA927" si="654">SUM(AV928:AV941)</f>
        <v>-27355</v>
      </c>
      <c r="AW927" s="36">
        <f t="shared" si="654"/>
        <v>34596</v>
      </c>
      <c r="AX927" s="36">
        <f t="shared" si="654"/>
        <v>-753</v>
      </c>
      <c r="AY927" s="36">
        <f t="shared" si="654"/>
        <v>-56</v>
      </c>
      <c r="AZ927" s="36">
        <f t="shared" si="654"/>
        <v>0</v>
      </c>
      <c r="BA927" s="36">
        <f t="shared" si="654"/>
        <v>-1132</v>
      </c>
      <c r="BB927" s="103">
        <f t="shared" si="569"/>
        <v>-50</v>
      </c>
      <c r="BC927" s="36">
        <f t="shared" ref="BC927:BK927" si="655">SUM(BC928:BC941)</f>
        <v>-1</v>
      </c>
      <c r="BD927" s="36">
        <f t="shared" si="655"/>
        <v>-44</v>
      </c>
      <c r="BE927" s="36">
        <f t="shared" si="655"/>
        <v>0</v>
      </c>
      <c r="BF927" s="36">
        <f t="shared" si="655"/>
        <v>-5</v>
      </c>
      <c r="BG927" s="36">
        <f t="shared" si="655"/>
        <v>0</v>
      </c>
      <c r="BH927" s="36">
        <f t="shared" si="655"/>
        <v>-232</v>
      </c>
      <c r="BI927" s="36">
        <f t="shared" si="655"/>
        <v>-34</v>
      </c>
      <c r="BJ927" s="36">
        <f t="shared" si="655"/>
        <v>-45</v>
      </c>
      <c r="BK927" s="36">
        <f t="shared" si="655"/>
        <v>0</v>
      </c>
      <c r="BL927" s="98">
        <f>SUM(BM927:BP927)</f>
        <v>-958</v>
      </c>
      <c r="BM927" s="36">
        <f t="shared" ref="BM927:BR927" si="656">SUM(BM928:BM941)</f>
        <v>0</v>
      </c>
      <c r="BN927" s="36">
        <f t="shared" si="656"/>
        <v>0</v>
      </c>
      <c r="BO927" s="36">
        <f t="shared" si="656"/>
        <v>0</v>
      </c>
      <c r="BP927" s="36">
        <f t="shared" si="656"/>
        <v>-958</v>
      </c>
      <c r="BQ927" s="36">
        <f t="shared" si="656"/>
        <v>3981</v>
      </c>
      <c r="BR927" s="35">
        <f t="shared" si="656"/>
        <v>0</v>
      </c>
      <c r="BS927" s="35">
        <f t="shared" ref="BS927:CK927" si="657">SUM(BS928:BS941)</f>
        <v>0</v>
      </c>
      <c r="BT927" s="35">
        <f t="shared" si="657"/>
        <v>0</v>
      </c>
      <c r="BU927" s="35">
        <f t="shared" si="657"/>
        <v>0</v>
      </c>
      <c r="BV927" s="35">
        <f t="shared" si="657"/>
        <v>0</v>
      </c>
      <c r="BW927" s="35">
        <f t="shared" si="657"/>
        <v>0</v>
      </c>
      <c r="BX927" s="35">
        <f t="shared" si="657"/>
        <v>0</v>
      </c>
      <c r="BY927" s="35">
        <f t="shared" si="657"/>
        <v>0</v>
      </c>
      <c r="BZ927" s="35">
        <f t="shared" si="657"/>
        <v>0</v>
      </c>
      <c r="CA927" s="35">
        <f t="shared" si="657"/>
        <v>0</v>
      </c>
      <c r="CB927" s="35">
        <f t="shared" si="657"/>
        <v>0</v>
      </c>
      <c r="CC927" s="35">
        <f t="shared" si="657"/>
        <v>0</v>
      </c>
      <c r="CD927" s="35">
        <f t="shared" si="657"/>
        <v>0</v>
      </c>
      <c r="CE927" s="35">
        <f t="shared" si="657"/>
        <v>0</v>
      </c>
      <c r="CF927" s="35">
        <f t="shared" si="657"/>
        <v>0</v>
      </c>
      <c r="CG927" s="35">
        <f t="shared" si="657"/>
        <v>0</v>
      </c>
      <c r="CH927" s="35">
        <f t="shared" si="657"/>
        <v>0</v>
      </c>
      <c r="CI927" s="35">
        <f t="shared" si="657"/>
        <v>0</v>
      </c>
      <c r="CJ927" s="35">
        <f t="shared" si="657"/>
        <v>0</v>
      </c>
      <c r="CK927" s="35">
        <f t="shared" si="657"/>
        <v>0</v>
      </c>
      <c r="CL927" s="35"/>
      <c r="CM927" s="35"/>
      <c r="CN927" s="35"/>
      <c r="CO927" s="35"/>
      <c r="CP927" s="188">
        <f t="shared" si="643"/>
        <v>0</v>
      </c>
      <c r="CQ927" s="35"/>
      <c r="CR927" s="35"/>
      <c r="CS927" s="35"/>
      <c r="CT927" s="35"/>
      <c r="CU927" s="35"/>
      <c r="CV927" s="35"/>
      <c r="CW927" s="35"/>
      <c r="CX927" s="35"/>
      <c r="CY927" s="35"/>
      <c r="CZ927" s="35"/>
      <c r="DA927" s="35"/>
      <c r="DB927" s="188">
        <f t="shared" si="645"/>
        <v>0</v>
      </c>
      <c r="DC927" s="38">
        <f t="shared" si="640"/>
        <v>0</v>
      </c>
      <c r="DD927" s="35"/>
      <c r="DE927" s="35"/>
      <c r="DF927" s="35"/>
      <c r="DG927" s="188">
        <f t="shared" si="641"/>
        <v>0</v>
      </c>
      <c r="DH927" s="38">
        <f t="shared" si="642"/>
        <v>0</v>
      </c>
      <c r="DI927" s="35"/>
      <c r="DJ927" s="35"/>
      <c r="DK927" s="35"/>
      <c r="DL927" s="35"/>
      <c r="DM927" s="35"/>
      <c r="DN927" s="35"/>
      <c r="DO927" s="35"/>
      <c r="DP927" s="35"/>
      <c r="DQ927" s="35"/>
      <c r="DR927" s="35"/>
      <c r="DS927" s="35"/>
      <c r="DT927" s="35"/>
      <c r="DU927" s="35"/>
      <c r="DV927" s="35"/>
      <c r="DW927" s="35"/>
      <c r="DX927" s="35"/>
      <c r="DY927" s="35"/>
      <c r="DZ927" s="35"/>
      <c r="EA927" s="35"/>
      <c r="EB927" s="35"/>
      <c r="EC927" s="35"/>
      <c r="ED927" s="35"/>
      <c r="EE927" s="35"/>
      <c r="EF927" s="35"/>
      <c r="EG927" s="35"/>
      <c r="EH927" s="35"/>
      <c r="EI927" s="30"/>
      <c r="EJ927" s="30"/>
      <c r="EK927" s="30"/>
      <c r="EL927" s="30"/>
      <c r="EM927" s="30"/>
      <c r="EN927" s="30"/>
      <c r="EO927" s="30"/>
      <c r="EP927" s="30"/>
      <c r="EQ927" s="30"/>
      <c r="ER927" s="30"/>
      <c r="ES927" s="30"/>
      <c r="ET927" s="30"/>
      <c r="EU927" s="30"/>
      <c r="EV927" s="30"/>
      <c r="EW927" s="30"/>
      <c r="EX927" s="30"/>
      <c r="EY927" s="30"/>
      <c r="EZ927" s="30"/>
      <c r="FA927" s="30"/>
      <c r="FB927" s="30"/>
    </row>
    <row r="928" spans="2:158" s="511" customFormat="1">
      <c r="B928" s="503"/>
      <c r="C928" s="504" t="s">
        <v>385</v>
      </c>
      <c r="D928" s="505"/>
      <c r="E928" s="505"/>
      <c r="F928" s="505"/>
      <c r="G928" s="505"/>
      <c r="H928" s="505"/>
      <c r="I928" s="505"/>
      <c r="J928" s="505"/>
      <c r="K928" s="505"/>
      <c r="L928" s="505"/>
      <c r="M928" s="505"/>
      <c r="N928" s="505"/>
      <c r="O928" s="506"/>
      <c r="P928" s="505"/>
      <c r="Q928" s="505"/>
      <c r="R928" s="505"/>
      <c r="S928" s="505"/>
      <c r="T928" s="505"/>
      <c r="U928" s="505"/>
      <c r="V928" s="505"/>
      <c r="W928" s="505"/>
      <c r="X928" s="505"/>
      <c r="Y928" s="505">
        <f>SUM('рабочая 2023 г'!Y927-'2022 г.'!Y927)</f>
        <v>0</v>
      </c>
      <c r="Z928" s="507"/>
      <c r="AA928" s="507"/>
      <c r="AB928" s="507"/>
      <c r="AC928" s="507"/>
      <c r="AD928" s="507"/>
      <c r="AE928" s="507"/>
      <c r="AF928" s="508">
        <f t="shared" si="644"/>
        <v>-49</v>
      </c>
      <c r="AG928" s="505">
        <f>SUM('рабочая 2023 г'!AG927-'2022 г.'!AG927)</f>
        <v>0</v>
      </c>
      <c r="AH928" s="505">
        <f>SUM('рабочая 2023 г'!AH927-'2022 г.'!AH927)</f>
        <v>0</v>
      </c>
      <c r="AI928" s="505">
        <f>SUM('рабочая 2023 г'!AI927-'2022 г.'!AI927)</f>
        <v>0</v>
      </c>
      <c r="AJ928" s="505">
        <f>SUM('рабочая 2023 г'!AJ927-'2022 г.'!AJ927)</f>
        <v>0</v>
      </c>
      <c r="AK928" s="505">
        <f>SUM('рабочая 2023 г'!AK927-'2022 г.'!AK927)</f>
        <v>0</v>
      </c>
      <c r="AL928" s="505">
        <f>SUM('рабочая 2023 г'!AL927-'2022 г.'!AL927)</f>
        <v>0</v>
      </c>
      <c r="AM928" s="505">
        <f>SUM('рабочая 2023 г'!AM927-'2022 г.'!AM927)</f>
        <v>0</v>
      </c>
      <c r="AN928" s="505">
        <f>SUM('рабочая 2023 г'!AN927-'2022 г.'!AN927)</f>
        <v>0</v>
      </c>
      <c r="AO928" s="505">
        <f>SUM('рабочая 2023 г'!AO927-'2022 г.'!AO927)</f>
        <v>0</v>
      </c>
      <c r="AP928" s="505">
        <f>SUM('рабочая 2023 г'!AP927-'2022 г.'!AP927)</f>
        <v>0</v>
      </c>
      <c r="AQ928" s="505">
        <f>SUM('рабочая 2023 г'!AQ927-'2022 г.'!AQ927)</f>
        <v>0</v>
      </c>
      <c r="AR928" s="505">
        <f>SUM('рабочая 2023 г'!AR927-'2022 г.'!AR927)</f>
        <v>0</v>
      </c>
      <c r="AS928" s="512">
        <f t="shared" si="653"/>
        <v>0</v>
      </c>
      <c r="AT928" s="505">
        <f>SUM('рабочая 2023 г'!AT927-'2022 г.'!AT927)</f>
        <v>0</v>
      </c>
      <c r="AU928" s="507">
        <f t="shared" si="650"/>
        <v>2064</v>
      </c>
      <c r="AV928" s="505">
        <f>SUM('рабочая 2023 г'!AV927-'2022 г.'!AV927)</f>
        <v>1551</v>
      </c>
      <c r="AW928" s="505">
        <f>SUM('рабочая 2023 г'!AW927-'2022 г.'!AW927)</f>
        <v>618</v>
      </c>
      <c r="AX928" s="505">
        <f>SUM('рабочая 2023 г'!AX927-'2022 г.'!AX927)</f>
        <v>-105</v>
      </c>
      <c r="AY928" s="505">
        <f>SUM('рабочая 2023 г'!AY927-'2022 г.'!AY927)</f>
        <v>0</v>
      </c>
      <c r="AZ928" s="505">
        <f>SUM('рабочая 2023 г'!AZ927-'2022 г.'!AZ927)</f>
        <v>0</v>
      </c>
      <c r="BA928" s="505">
        <f>SUM('рабочая 2023 г'!BA927-'2022 г.'!BA927)</f>
        <v>-1151</v>
      </c>
      <c r="BB928" s="508">
        <f t="shared" si="569"/>
        <v>-23</v>
      </c>
      <c r="BC928" s="505">
        <f>SUM('рабочая 2023 г'!BC927-'2022 г.'!BC927)</f>
        <v>0</v>
      </c>
      <c r="BD928" s="505">
        <f>SUM('рабочая 2023 г'!BD927-'2022 г.'!BD927)</f>
        <v>-23</v>
      </c>
      <c r="BE928" s="505">
        <f>SUM('рабочая 2023 г'!BE927-'2022 г.'!BE927)</f>
        <v>0</v>
      </c>
      <c r="BF928" s="505">
        <f>SUM('рабочая 2023 г'!BF927-'2022 г.'!BF927)</f>
        <v>0</v>
      </c>
      <c r="BG928" s="505">
        <f>SUM('рабочая 2023 г'!BG927-'2022 г.'!BG927)</f>
        <v>0</v>
      </c>
      <c r="BH928" s="505">
        <f>SUM('рабочая 2023 г'!BH927-'2022 г.'!BH927)</f>
        <v>-139</v>
      </c>
      <c r="BI928" s="505">
        <f>SUM('рабочая 2023 г'!BI927-'2022 г.'!BI927)</f>
        <v>0</v>
      </c>
      <c r="BJ928" s="505">
        <f>SUM('рабочая 2023 г'!BJ927-'2022 г.'!BJ927)</f>
        <v>-18</v>
      </c>
      <c r="BK928" s="505">
        <f>SUM('рабочая 2023 г'!BK927-'2022 г.'!BK927)</f>
        <v>0</v>
      </c>
      <c r="BL928" s="507">
        <f t="shared" si="604"/>
        <v>-782</v>
      </c>
      <c r="BM928" s="505">
        <f>SUM('рабочая 2023 г'!BM927-'2022 г.'!BM927)</f>
        <v>0</v>
      </c>
      <c r="BN928" s="505">
        <f>SUM('рабочая 2023 г'!BN927-'2022 г.'!BN927)</f>
        <v>0</v>
      </c>
      <c r="BO928" s="505">
        <f>SUM('рабочая 2023 г'!BO927-'2022 г.'!BO927)</f>
        <v>0</v>
      </c>
      <c r="BP928" s="505">
        <f>SUM('рабочая 2023 г'!BP927-'2022 г.'!BP927)</f>
        <v>-782</v>
      </c>
      <c r="BQ928" s="505">
        <f t="shared" si="651"/>
        <v>-49</v>
      </c>
      <c r="BR928" s="505"/>
      <c r="BS928" s="505"/>
      <c r="BT928" s="505"/>
      <c r="BU928" s="505"/>
      <c r="BV928" s="505"/>
      <c r="BW928" s="505"/>
      <c r="BX928" s="505"/>
      <c r="BY928" s="505"/>
      <c r="BZ928" s="505"/>
      <c r="CA928" s="505"/>
      <c r="CB928" s="505"/>
      <c r="CC928" s="505"/>
      <c r="CD928" s="505"/>
      <c r="CE928" s="505"/>
      <c r="CF928" s="505"/>
      <c r="CG928" s="505"/>
      <c r="CH928" s="505"/>
      <c r="CI928" s="505"/>
      <c r="CJ928" s="505"/>
      <c r="CK928" s="505"/>
      <c r="CL928" s="505"/>
      <c r="CM928" s="505"/>
      <c r="CN928" s="505"/>
      <c r="CO928" s="505"/>
      <c r="CP928" s="509">
        <f t="shared" si="643"/>
        <v>0</v>
      </c>
      <c r="CQ928" s="505"/>
      <c r="CR928" s="505"/>
      <c r="CS928" s="505"/>
      <c r="CT928" s="505"/>
      <c r="CU928" s="505"/>
      <c r="CV928" s="505"/>
      <c r="CW928" s="505"/>
      <c r="CX928" s="505"/>
      <c r="CY928" s="505"/>
      <c r="CZ928" s="505"/>
      <c r="DA928" s="505"/>
      <c r="DB928" s="509">
        <f t="shared" si="645"/>
        <v>0</v>
      </c>
      <c r="DC928" s="505">
        <f t="shared" si="640"/>
        <v>0</v>
      </c>
      <c r="DD928" s="505"/>
      <c r="DE928" s="505"/>
      <c r="DF928" s="505"/>
      <c r="DG928" s="509">
        <f t="shared" si="641"/>
        <v>0</v>
      </c>
      <c r="DH928" s="505">
        <f t="shared" si="642"/>
        <v>0</v>
      </c>
      <c r="DI928" s="505"/>
      <c r="DJ928" s="505"/>
      <c r="DK928" s="505"/>
      <c r="DL928" s="505"/>
      <c r="DM928" s="505"/>
      <c r="DN928" s="505"/>
      <c r="DO928" s="505"/>
      <c r="DP928" s="505"/>
      <c r="DQ928" s="505"/>
      <c r="DR928" s="505"/>
      <c r="DS928" s="505"/>
      <c r="DT928" s="505"/>
      <c r="DU928" s="505"/>
      <c r="DV928" s="505"/>
      <c r="DW928" s="505"/>
      <c r="DX928" s="505"/>
      <c r="DY928" s="505"/>
      <c r="DZ928" s="505"/>
      <c r="EA928" s="505"/>
      <c r="EB928" s="505"/>
      <c r="EC928" s="505"/>
      <c r="ED928" s="505"/>
      <c r="EE928" s="505"/>
      <c r="EF928" s="505"/>
      <c r="EG928" s="505"/>
      <c r="EH928" s="505"/>
      <c r="EI928" s="510"/>
      <c r="EJ928" s="510"/>
      <c r="EK928" s="510"/>
      <c r="EL928" s="510"/>
      <c r="EM928" s="510"/>
      <c r="EN928" s="510"/>
      <c r="EO928" s="510"/>
      <c r="EP928" s="510"/>
      <c r="EQ928" s="510"/>
      <c r="ER928" s="510"/>
      <c r="ES928" s="510"/>
      <c r="ET928" s="510"/>
      <c r="EU928" s="510"/>
      <c r="EV928" s="510"/>
      <c r="EW928" s="510"/>
      <c r="EX928" s="510"/>
      <c r="EY928" s="510"/>
      <c r="EZ928" s="510"/>
      <c r="FA928" s="510"/>
      <c r="FB928" s="510"/>
    </row>
    <row r="929" spans="2:158" s="69" customFormat="1">
      <c r="B929" s="116"/>
      <c r="C929" s="77" t="s">
        <v>386</v>
      </c>
      <c r="D929" s="71"/>
      <c r="E929" s="71"/>
      <c r="F929" s="71"/>
      <c r="G929" s="71"/>
      <c r="H929" s="71"/>
      <c r="I929" s="71"/>
      <c r="J929" s="71"/>
      <c r="K929" s="71"/>
      <c r="L929" s="71"/>
      <c r="M929" s="71"/>
      <c r="N929" s="71"/>
      <c r="O929" s="72"/>
      <c r="P929" s="71"/>
      <c r="Q929" s="71"/>
      <c r="R929" s="71"/>
      <c r="S929" s="71"/>
      <c r="T929" s="71"/>
      <c r="U929" s="71"/>
      <c r="V929" s="71"/>
      <c r="W929" s="71"/>
      <c r="X929" s="71"/>
      <c r="Y929" s="71">
        <f>SUM('рабочая 2023 г'!Y928-'2022 г.'!Y928)</f>
        <v>0</v>
      </c>
      <c r="Z929" s="73"/>
      <c r="AA929" s="73"/>
      <c r="AB929" s="73"/>
      <c r="AC929" s="73"/>
      <c r="AD929" s="73"/>
      <c r="AE929" s="73"/>
      <c r="AF929" s="75">
        <f t="shared" si="644"/>
        <v>0</v>
      </c>
      <c r="AG929" s="71">
        <f>SUM('рабочая 2023 г'!AG928-'2022 г.'!AG928)</f>
        <v>0</v>
      </c>
      <c r="AH929" s="71">
        <f>SUM('рабочая 2023 г'!AH928-'2022 г.'!AH928)</f>
        <v>0</v>
      </c>
      <c r="AI929" s="71">
        <f>SUM('рабочая 2023 г'!AI928-'2022 г.'!AI928)</f>
        <v>0</v>
      </c>
      <c r="AJ929" s="71">
        <f>SUM('рабочая 2023 г'!AJ928-'2022 г.'!AJ928)</f>
        <v>0</v>
      </c>
      <c r="AK929" s="71">
        <f>SUM('рабочая 2023 г'!AK928-'2022 г.'!AK928)</f>
        <v>62</v>
      </c>
      <c r="AL929" s="71">
        <f>SUM('рабочая 2023 г'!AL928-'2022 г.'!AL928)</f>
        <v>-370</v>
      </c>
      <c r="AM929" s="71">
        <f>SUM('рабочая 2023 г'!AM928-'2022 г.'!AM928)</f>
        <v>0</v>
      </c>
      <c r="AN929" s="71">
        <f>SUM('рабочая 2023 г'!AN928-'2022 г.'!AN928)</f>
        <v>0</v>
      </c>
      <c r="AO929" s="71">
        <f>SUM('рабочая 2023 г'!AO928-'2022 г.'!AO928)</f>
        <v>306</v>
      </c>
      <c r="AP929" s="71">
        <f>SUM('рабочая 2023 г'!AP928-'2022 г.'!AP928)</f>
        <v>0</v>
      </c>
      <c r="AQ929" s="71">
        <f>SUM('рабочая 2023 г'!AQ928-'2022 г.'!AQ928)</f>
        <v>0</v>
      </c>
      <c r="AR929" s="71">
        <f>SUM('рабочая 2023 г'!AR928-'2022 г.'!AR928)</f>
        <v>0</v>
      </c>
      <c r="AS929" s="117">
        <f t="shared" si="653"/>
        <v>-2</v>
      </c>
      <c r="AT929" s="71">
        <f>SUM('рабочая 2023 г'!AT928-'2022 г.'!AT928)</f>
        <v>0</v>
      </c>
      <c r="AU929" s="73">
        <f t="shared" si="650"/>
        <v>48</v>
      </c>
      <c r="AV929" s="71">
        <f>SUM('рабочая 2023 г'!AV928-'2022 г.'!AV928)</f>
        <v>739</v>
      </c>
      <c r="AW929" s="71">
        <f>SUM('рабочая 2023 г'!AW928-'2022 г.'!AW928)</f>
        <v>-539</v>
      </c>
      <c r="AX929" s="71">
        <f>SUM('рабочая 2023 г'!AX928-'2022 г.'!AX928)</f>
        <v>-152</v>
      </c>
      <c r="AY929" s="71">
        <f>SUM('рабочая 2023 г'!AY928-'2022 г.'!AY928)</f>
        <v>0</v>
      </c>
      <c r="AZ929" s="71">
        <f>SUM('рабочая 2023 г'!AZ928-'2022 г.'!AZ928)</f>
        <v>0</v>
      </c>
      <c r="BA929" s="71">
        <f>SUM('рабочая 2023 г'!BA928-'2022 г.'!BA928)</f>
        <v>-38</v>
      </c>
      <c r="BB929" s="75">
        <f t="shared" si="569"/>
        <v>0</v>
      </c>
      <c r="BC929" s="71">
        <f>SUM('рабочая 2023 г'!BC928-'2022 г.'!BC928)</f>
        <v>0</v>
      </c>
      <c r="BD929" s="71">
        <f>SUM('рабочая 2023 г'!BD928-'2022 г.'!BD928)</f>
        <v>0</v>
      </c>
      <c r="BE929" s="71">
        <f>SUM('рабочая 2023 г'!BE928-'2022 г.'!BE928)</f>
        <v>0</v>
      </c>
      <c r="BF929" s="71">
        <f>SUM('рабочая 2023 г'!BF928-'2022 г.'!BF928)</f>
        <v>0</v>
      </c>
      <c r="BG929" s="71">
        <f>SUM('рабочая 2023 г'!BG928-'2022 г.'!BG928)</f>
        <v>0</v>
      </c>
      <c r="BH929" s="71">
        <f>SUM('рабочая 2023 г'!BH928-'2022 г.'!BH928)</f>
        <v>-8</v>
      </c>
      <c r="BI929" s="71">
        <f>SUM('рабочая 2023 г'!BI928-'2022 г.'!BI928)</f>
        <v>0</v>
      </c>
      <c r="BJ929" s="71">
        <f>SUM('рабочая 2023 г'!BJ928-'2022 г.'!BJ928)</f>
        <v>0</v>
      </c>
      <c r="BK929" s="71">
        <f>SUM('рабочая 2023 г'!BK928-'2022 г.'!BK928)</f>
        <v>0</v>
      </c>
      <c r="BL929" s="73">
        <f t="shared" si="604"/>
        <v>0</v>
      </c>
      <c r="BM929" s="71">
        <f>SUM('рабочая 2023 г'!BM928-'2022 г.'!BM928)</f>
        <v>0</v>
      </c>
      <c r="BN929" s="71">
        <f>SUM('рабочая 2023 г'!BN928-'2022 г.'!BN928)</f>
        <v>0</v>
      </c>
      <c r="BO929" s="71">
        <f>SUM('рабочая 2023 г'!BO928-'2022 г.'!BO928)</f>
        <v>0</v>
      </c>
      <c r="BP929" s="71">
        <f>SUM('рабочая 2023 г'!BP928-'2022 г.'!BP928)</f>
        <v>0</v>
      </c>
      <c r="BQ929" s="71">
        <f t="shared" si="651"/>
        <v>2</v>
      </c>
      <c r="BR929" s="71"/>
      <c r="BS929" s="71"/>
      <c r="BT929" s="71"/>
      <c r="BU929" s="71"/>
      <c r="BV929" s="71"/>
      <c r="BW929" s="71"/>
      <c r="BX929" s="71"/>
      <c r="BY929" s="71"/>
      <c r="BZ929" s="71"/>
      <c r="CA929" s="71"/>
      <c r="CB929" s="71"/>
      <c r="CC929" s="71"/>
      <c r="CD929" s="71"/>
      <c r="CE929" s="71"/>
      <c r="CF929" s="71"/>
      <c r="CG929" s="71"/>
      <c r="CH929" s="71"/>
      <c r="CI929" s="71"/>
      <c r="CJ929" s="71"/>
      <c r="CK929" s="71"/>
      <c r="CL929" s="71"/>
      <c r="CM929" s="71"/>
      <c r="CN929" s="71"/>
      <c r="CO929" s="71"/>
      <c r="CP929" s="190">
        <f t="shared" si="643"/>
        <v>0</v>
      </c>
      <c r="CQ929" s="71"/>
      <c r="CR929" s="71"/>
      <c r="CS929" s="71"/>
      <c r="CT929" s="71"/>
      <c r="CU929" s="71"/>
      <c r="CV929" s="71"/>
      <c r="CW929" s="71"/>
      <c r="CX929" s="71"/>
      <c r="CY929" s="71"/>
      <c r="CZ929" s="71"/>
      <c r="DA929" s="71"/>
      <c r="DB929" s="190">
        <f t="shared" si="645"/>
        <v>0</v>
      </c>
      <c r="DC929" s="71">
        <f t="shared" si="640"/>
        <v>0</v>
      </c>
      <c r="DD929" s="71"/>
      <c r="DE929" s="71"/>
      <c r="DF929" s="71"/>
      <c r="DG929" s="190">
        <f t="shared" si="641"/>
        <v>0</v>
      </c>
      <c r="DH929" s="71">
        <f t="shared" si="642"/>
        <v>0</v>
      </c>
      <c r="DI929" s="71"/>
      <c r="DJ929" s="71"/>
      <c r="DK929" s="71"/>
      <c r="DL929" s="71"/>
      <c r="DM929" s="71"/>
      <c r="DN929" s="71"/>
      <c r="DO929" s="71"/>
      <c r="DP929" s="71"/>
      <c r="DQ929" s="71"/>
      <c r="DR929" s="71"/>
      <c r="DS929" s="71"/>
      <c r="DT929" s="71"/>
      <c r="DU929" s="71"/>
      <c r="DV929" s="71"/>
      <c r="DW929" s="71"/>
      <c r="DX929" s="71"/>
      <c r="DY929" s="71"/>
      <c r="DZ929" s="71"/>
      <c r="EA929" s="71"/>
      <c r="EB929" s="71"/>
      <c r="EC929" s="71"/>
      <c r="ED929" s="71"/>
      <c r="EE929" s="71"/>
      <c r="EF929" s="71"/>
      <c r="EG929" s="71"/>
      <c r="EH929" s="71"/>
      <c r="EI929" s="74"/>
      <c r="EJ929" s="74"/>
      <c r="EK929" s="74"/>
      <c r="EL929" s="74"/>
      <c r="EM929" s="74"/>
      <c r="EN929" s="74"/>
      <c r="EO929" s="74"/>
      <c r="EP929" s="74"/>
      <c r="EQ929" s="74"/>
      <c r="ER929" s="74"/>
      <c r="ES929" s="74"/>
      <c r="ET929" s="74"/>
      <c r="EU929" s="74"/>
      <c r="EV929" s="74"/>
      <c r="EW929" s="74"/>
      <c r="EX929" s="74"/>
      <c r="EY929" s="74"/>
      <c r="EZ929" s="74"/>
      <c r="FA929" s="74"/>
      <c r="FB929" s="74"/>
    </row>
    <row r="930" spans="2:158" s="69" customFormat="1">
      <c r="B930" s="116"/>
      <c r="C930" s="77" t="s">
        <v>387</v>
      </c>
      <c r="D930" s="71"/>
      <c r="E930" s="71"/>
      <c r="F930" s="71"/>
      <c r="G930" s="71"/>
      <c r="H930" s="71"/>
      <c r="I930" s="71"/>
      <c r="J930" s="71"/>
      <c r="K930" s="71"/>
      <c r="L930" s="71"/>
      <c r="M930" s="71"/>
      <c r="N930" s="71"/>
      <c r="O930" s="72"/>
      <c r="P930" s="71"/>
      <c r="Q930" s="71"/>
      <c r="R930" s="71"/>
      <c r="S930" s="71"/>
      <c r="T930" s="71"/>
      <c r="U930" s="71"/>
      <c r="V930" s="71"/>
      <c r="W930" s="71"/>
      <c r="X930" s="71"/>
      <c r="Y930" s="71">
        <f>SUM('рабочая 2023 г'!Y929-'2022 г.'!Y929)</f>
        <v>0</v>
      </c>
      <c r="Z930" s="73"/>
      <c r="AA930" s="73"/>
      <c r="AB930" s="73"/>
      <c r="AC930" s="73"/>
      <c r="AD930" s="73"/>
      <c r="AE930" s="73"/>
      <c r="AF930" s="75">
        <f t="shared" si="644"/>
        <v>0</v>
      </c>
      <c r="AG930" s="71">
        <f>SUM('рабочая 2023 г'!AG929-'2022 г.'!AG929)</f>
        <v>0</v>
      </c>
      <c r="AH930" s="71">
        <f>SUM('рабочая 2023 г'!AH929-'2022 г.'!AH929)</f>
        <v>0</v>
      </c>
      <c r="AI930" s="71">
        <f>SUM('рабочая 2023 г'!AI929-'2022 г.'!AI929)</f>
        <v>0</v>
      </c>
      <c r="AJ930" s="71">
        <f>SUM('рабочая 2023 г'!AJ929-'2022 г.'!AJ929)</f>
        <v>0</v>
      </c>
      <c r="AK930" s="71">
        <f>SUM('рабочая 2023 г'!AK929-'2022 г.'!AK929)</f>
        <v>0</v>
      </c>
      <c r="AL930" s="71">
        <f>SUM('рабочая 2023 г'!AL929-'2022 г.'!AL929)</f>
        <v>0</v>
      </c>
      <c r="AM930" s="71">
        <f>SUM('рабочая 2023 г'!AM929-'2022 г.'!AM929)</f>
        <v>0</v>
      </c>
      <c r="AN930" s="71">
        <f>SUM('рабочая 2023 г'!AN929-'2022 г.'!AN929)</f>
        <v>0</v>
      </c>
      <c r="AO930" s="71">
        <f>SUM('рабочая 2023 г'!AO929-'2022 г.'!AO929)</f>
        <v>0</v>
      </c>
      <c r="AP930" s="71">
        <f>SUM('рабочая 2023 г'!AP929-'2022 г.'!AP929)</f>
        <v>0</v>
      </c>
      <c r="AQ930" s="71">
        <f>SUM('рабочая 2023 г'!AQ929-'2022 г.'!AQ929)</f>
        <v>0</v>
      </c>
      <c r="AR930" s="71">
        <f>SUM('рабочая 2023 г'!AR929-'2022 г.'!AR929)</f>
        <v>0</v>
      </c>
      <c r="AS930" s="117">
        <f t="shared" si="653"/>
        <v>0</v>
      </c>
      <c r="AT930" s="71">
        <f>SUM('рабочая 2023 г'!AT929-'2022 г.'!AT929)</f>
        <v>0</v>
      </c>
      <c r="AU930" s="73">
        <f t="shared" si="650"/>
        <v>294</v>
      </c>
      <c r="AV930" s="71">
        <f>SUM('рабочая 2023 г'!AV929-'2022 г.'!AV929)</f>
        <v>-2394</v>
      </c>
      <c r="AW930" s="71">
        <f>SUM('рабочая 2023 г'!AW929-'2022 г.'!AW929)</f>
        <v>2751</v>
      </c>
      <c r="AX930" s="71">
        <f>SUM('рабочая 2023 г'!AX929-'2022 г.'!AX929)</f>
        <v>-63</v>
      </c>
      <c r="AY930" s="71">
        <f>SUM('рабочая 2023 г'!AY929-'2022 г.'!AY929)</f>
        <v>0</v>
      </c>
      <c r="AZ930" s="71">
        <f>SUM('рабочая 2023 г'!AZ929-'2022 г.'!AZ929)</f>
        <v>0</v>
      </c>
      <c r="BA930" s="71">
        <f>SUM('рабочая 2023 г'!BA929-'2022 г.'!BA929)</f>
        <v>-18</v>
      </c>
      <c r="BB930" s="75">
        <f t="shared" si="569"/>
        <v>-21</v>
      </c>
      <c r="BC930" s="71">
        <f>SUM('рабочая 2023 г'!BC929-'2022 г.'!BC929)</f>
        <v>0</v>
      </c>
      <c r="BD930" s="71">
        <f>SUM('рабочая 2023 г'!BD929-'2022 г.'!BD929)</f>
        <v>-21</v>
      </c>
      <c r="BE930" s="71">
        <f>SUM('рабочая 2023 г'!BE929-'2022 г.'!BE929)</f>
        <v>0</v>
      </c>
      <c r="BF930" s="71">
        <f>SUM('рабочая 2023 г'!BF929-'2022 г.'!BF929)</f>
        <v>0</v>
      </c>
      <c r="BG930" s="71">
        <f>SUM('рабочая 2023 г'!BG929-'2022 г.'!BG929)</f>
        <v>0</v>
      </c>
      <c r="BH930" s="71">
        <f>SUM('рабочая 2023 г'!BH929-'2022 г.'!BH929)</f>
        <v>-213</v>
      </c>
      <c r="BI930" s="71">
        <f>SUM('рабочая 2023 г'!BI929-'2022 г.'!BI929)</f>
        <v>0</v>
      </c>
      <c r="BJ930" s="71">
        <f>SUM('рабочая 2023 г'!BJ929-'2022 г.'!BJ929)</f>
        <v>-22</v>
      </c>
      <c r="BK930" s="71">
        <f>SUM('рабочая 2023 г'!BK929-'2022 г.'!BK929)</f>
        <v>0</v>
      </c>
      <c r="BL930" s="73">
        <f t="shared" si="604"/>
        <v>-20</v>
      </c>
      <c r="BM930" s="71">
        <f>SUM('рабочая 2023 г'!BM929-'2022 г.'!BM929)</f>
        <v>0</v>
      </c>
      <c r="BN930" s="71">
        <f>SUM('рабочая 2023 г'!BN929-'2022 г.'!BN929)</f>
        <v>0</v>
      </c>
      <c r="BO930" s="71">
        <f>SUM('рабочая 2023 г'!BO929-'2022 г.'!BO929)</f>
        <v>0</v>
      </c>
      <c r="BP930" s="71">
        <f>SUM('рабочая 2023 г'!BP929-'2022 г.'!BP929)</f>
        <v>-20</v>
      </c>
      <c r="BQ930" s="71">
        <f t="shared" si="651"/>
        <v>0</v>
      </c>
      <c r="BR930" s="71"/>
      <c r="BS930" s="71"/>
      <c r="BT930" s="71"/>
      <c r="BU930" s="71"/>
      <c r="BV930" s="71"/>
      <c r="BW930" s="71"/>
      <c r="BX930" s="71"/>
      <c r="BY930" s="71"/>
      <c r="BZ930" s="71"/>
      <c r="CA930" s="71"/>
      <c r="CB930" s="71"/>
      <c r="CC930" s="71"/>
      <c r="CD930" s="71"/>
      <c r="CE930" s="71"/>
      <c r="CF930" s="71"/>
      <c r="CG930" s="71"/>
      <c r="CH930" s="71"/>
      <c r="CI930" s="71"/>
      <c r="CJ930" s="71"/>
      <c r="CK930" s="71"/>
      <c r="CL930" s="71"/>
      <c r="CM930" s="71"/>
      <c r="CN930" s="71"/>
      <c r="CO930" s="71"/>
      <c r="CP930" s="190">
        <f t="shared" si="643"/>
        <v>0</v>
      </c>
      <c r="CQ930" s="71"/>
      <c r="CR930" s="71"/>
      <c r="CS930" s="71"/>
      <c r="CT930" s="71"/>
      <c r="CU930" s="71"/>
      <c r="CV930" s="71"/>
      <c r="CW930" s="71"/>
      <c r="CX930" s="71"/>
      <c r="CY930" s="71"/>
      <c r="CZ930" s="71"/>
      <c r="DA930" s="71"/>
      <c r="DB930" s="190">
        <f t="shared" si="645"/>
        <v>0</v>
      </c>
      <c r="DC930" s="71">
        <f t="shared" si="640"/>
        <v>0</v>
      </c>
      <c r="DD930" s="71"/>
      <c r="DE930" s="71"/>
      <c r="DF930" s="71"/>
      <c r="DG930" s="190">
        <f t="shared" si="641"/>
        <v>0</v>
      </c>
      <c r="DH930" s="71">
        <f t="shared" si="642"/>
        <v>0</v>
      </c>
      <c r="DI930" s="71"/>
      <c r="DJ930" s="71"/>
      <c r="DK930" s="71"/>
      <c r="DL930" s="71"/>
      <c r="DM930" s="71"/>
      <c r="DN930" s="71"/>
      <c r="DO930" s="71"/>
      <c r="DP930" s="71"/>
      <c r="DQ930" s="71"/>
      <c r="DR930" s="71"/>
      <c r="DS930" s="71"/>
      <c r="DT930" s="71"/>
      <c r="DU930" s="71"/>
      <c r="DV930" s="71"/>
      <c r="DW930" s="71"/>
      <c r="DX930" s="71"/>
      <c r="DY930" s="71"/>
      <c r="DZ930" s="71"/>
      <c r="EA930" s="71"/>
      <c r="EB930" s="71"/>
      <c r="EC930" s="71"/>
      <c r="ED930" s="71"/>
      <c r="EE930" s="71"/>
      <c r="EF930" s="71"/>
      <c r="EG930" s="71"/>
      <c r="EH930" s="71"/>
      <c r="EI930" s="74"/>
      <c r="EJ930" s="74"/>
      <c r="EK930" s="74"/>
      <c r="EL930" s="74"/>
      <c r="EM930" s="74"/>
      <c r="EN930" s="74"/>
      <c r="EO930" s="74"/>
      <c r="EP930" s="74"/>
      <c r="EQ930" s="74"/>
      <c r="ER930" s="74"/>
      <c r="ES930" s="74"/>
      <c r="ET930" s="74"/>
      <c r="EU930" s="74"/>
      <c r="EV930" s="74"/>
      <c r="EW930" s="74"/>
      <c r="EX930" s="74"/>
      <c r="EY930" s="74"/>
      <c r="EZ930" s="74"/>
      <c r="FA930" s="74"/>
      <c r="FB930" s="74"/>
    </row>
    <row r="931" spans="2:158" s="69" customFormat="1">
      <c r="B931" s="116"/>
      <c r="C931" s="77" t="s">
        <v>388</v>
      </c>
      <c r="D931" s="71"/>
      <c r="E931" s="71"/>
      <c r="F931" s="71"/>
      <c r="G931" s="71"/>
      <c r="H931" s="71"/>
      <c r="I931" s="71"/>
      <c r="J931" s="71"/>
      <c r="K931" s="71"/>
      <c r="L931" s="71"/>
      <c r="M931" s="71"/>
      <c r="N931" s="71"/>
      <c r="O931" s="72"/>
      <c r="P931" s="71"/>
      <c r="Q931" s="71"/>
      <c r="R931" s="71"/>
      <c r="S931" s="71"/>
      <c r="T931" s="71"/>
      <c r="U931" s="71"/>
      <c r="V931" s="71"/>
      <c r="W931" s="71"/>
      <c r="X931" s="71"/>
      <c r="Y931" s="71">
        <f>SUM('рабочая 2023 г'!Y930-'2022 г.'!Y930)</f>
        <v>0</v>
      </c>
      <c r="Z931" s="73"/>
      <c r="AA931" s="73"/>
      <c r="AB931" s="73"/>
      <c r="AC931" s="73"/>
      <c r="AD931" s="73"/>
      <c r="AE931" s="73"/>
      <c r="AF931" s="75">
        <f t="shared" si="644"/>
        <v>0</v>
      </c>
      <c r="AG931" s="71">
        <f>SUM('рабочая 2023 г'!AG930-'2022 г.'!AG930)</f>
        <v>0</v>
      </c>
      <c r="AH931" s="71">
        <f>SUM('рабочая 2023 г'!AH930-'2022 г.'!AH930)</f>
        <v>0</v>
      </c>
      <c r="AI931" s="71">
        <f>SUM('рабочая 2023 г'!AI930-'2022 г.'!AI930)</f>
        <v>0</v>
      </c>
      <c r="AJ931" s="71">
        <f>SUM('рабочая 2023 г'!AJ930-'2022 г.'!AJ930)</f>
        <v>0</v>
      </c>
      <c r="AK931" s="71">
        <f>SUM('рабочая 2023 г'!AK930-'2022 г.'!AK930)</f>
        <v>-15</v>
      </c>
      <c r="AL931" s="71">
        <f>SUM('рабочая 2023 г'!AL930-'2022 г.'!AL930)</f>
        <v>113</v>
      </c>
      <c r="AM931" s="71">
        <f>SUM('рабочая 2023 г'!AM930-'2022 г.'!AM930)</f>
        <v>0</v>
      </c>
      <c r="AN931" s="71">
        <f>SUM('рабочая 2023 г'!AN930-'2022 г.'!AN930)</f>
        <v>0</v>
      </c>
      <c r="AO931" s="71">
        <f>SUM('рабочая 2023 г'!AO930-'2022 г.'!AO930)</f>
        <v>-140</v>
      </c>
      <c r="AP931" s="71">
        <f>SUM('рабочая 2023 г'!AP930-'2022 г.'!AP930)</f>
        <v>0</v>
      </c>
      <c r="AQ931" s="71">
        <f>SUM('рабочая 2023 г'!AQ930-'2022 г.'!AQ930)</f>
        <v>0</v>
      </c>
      <c r="AR931" s="71">
        <f>SUM('рабочая 2023 г'!AR930-'2022 г.'!AR930)</f>
        <v>0</v>
      </c>
      <c r="AS931" s="117">
        <f t="shared" si="653"/>
        <v>-42</v>
      </c>
      <c r="AT931" s="71">
        <f>SUM('рабочая 2023 г'!AT930-'2022 г.'!AT930)</f>
        <v>0</v>
      </c>
      <c r="AU931" s="73">
        <f t="shared" si="650"/>
        <v>30</v>
      </c>
      <c r="AV931" s="71">
        <f>SUM('рабочая 2023 г'!AV930-'2022 г.'!AV930)</f>
        <v>-781</v>
      </c>
      <c r="AW931" s="71">
        <f>SUM('рабочая 2023 г'!AW930-'2022 г.'!AW930)</f>
        <v>814</v>
      </c>
      <c r="AX931" s="71">
        <f>SUM('рабочая 2023 г'!AX930-'2022 г.'!AX930)</f>
        <v>-3</v>
      </c>
      <c r="AY931" s="71">
        <f>SUM('рабочая 2023 г'!AY930-'2022 г.'!AY930)</f>
        <v>0</v>
      </c>
      <c r="AZ931" s="71">
        <f>SUM('рабочая 2023 г'!AZ930-'2022 г.'!AZ930)</f>
        <v>0</v>
      </c>
      <c r="BA931" s="71">
        <f>SUM('рабочая 2023 г'!BA930-'2022 г.'!BA930)</f>
        <v>36</v>
      </c>
      <c r="BB931" s="75">
        <f t="shared" si="569"/>
        <v>0</v>
      </c>
      <c r="BC931" s="71">
        <f>SUM('рабочая 2023 г'!BC930-'2022 г.'!BC930)</f>
        <v>0</v>
      </c>
      <c r="BD931" s="71">
        <f>SUM('рабочая 2023 г'!BD930-'2022 г.'!BD930)</f>
        <v>0</v>
      </c>
      <c r="BE931" s="71">
        <f>SUM('рабочая 2023 г'!BE930-'2022 г.'!BE930)</f>
        <v>0</v>
      </c>
      <c r="BF931" s="71">
        <f>SUM('рабочая 2023 г'!BF930-'2022 г.'!BF930)</f>
        <v>0</v>
      </c>
      <c r="BG931" s="71">
        <f>SUM('рабочая 2023 г'!BG930-'2022 г.'!BG930)</f>
        <v>0</v>
      </c>
      <c r="BH931" s="71">
        <f>SUM('рабочая 2023 г'!BH930-'2022 г.'!BH930)</f>
        <v>-6</v>
      </c>
      <c r="BI931" s="71">
        <f>SUM('рабочая 2023 г'!BI930-'2022 г.'!BI930)</f>
        <v>0</v>
      </c>
      <c r="BJ931" s="71">
        <f>SUM('рабочая 2023 г'!BJ930-'2022 г.'!BJ930)</f>
        <v>0</v>
      </c>
      <c r="BK931" s="71">
        <f>SUM('рабочая 2023 г'!BK930-'2022 г.'!BK930)</f>
        <v>0</v>
      </c>
      <c r="BL931" s="73">
        <f t="shared" si="604"/>
        <v>-18</v>
      </c>
      <c r="BM931" s="71">
        <f>SUM('рабочая 2023 г'!BM930-'2022 г.'!BM930)</f>
        <v>0</v>
      </c>
      <c r="BN931" s="71">
        <f>SUM('рабочая 2023 г'!BN930-'2022 г.'!BN930)</f>
        <v>0</v>
      </c>
      <c r="BO931" s="71">
        <f>SUM('рабочая 2023 г'!BO930-'2022 г.'!BO930)</f>
        <v>0</v>
      </c>
      <c r="BP931" s="71">
        <f>SUM('рабочая 2023 г'!BP930-'2022 г.'!BP930)</f>
        <v>-18</v>
      </c>
      <c r="BQ931" s="71">
        <f t="shared" si="651"/>
        <v>42</v>
      </c>
      <c r="BR931" s="71"/>
      <c r="BS931" s="71"/>
      <c r="BT931" s="71"/>
      <c r="BU931" s="71"/>
      <c r="BV931" s="71"/>
      <c r="BW931" s="71"/>
      <c r="BX931" s="71"/>
      <c r="BY931" s="71"/>
      <c r="BZ931" s="71"/>
      <c r="CA931" s="71"/>
      <c r="CB931" s="71"/>
      <c r="CC931" s="71"/>
      <c r="CD931" s="71"/>
      <c r="CE931" s="71"/>
      <c r="CF931" s="71"/>
      <c r="CG931" s="71"/>
      <c r="CH931" s="71"/>
      <c r="CI931" s="71"/>
      <c r="CJ931" s="71"/>
      <c r="CK931" s="71"/>
      <c r="CL931" s="71"/>
      <c r="CM931" s="71"/>
      <c r="CN931" s="71"/>
      <c r="CO931" s="71"/>
      <c r="CP931" s="190">
        <f t="shared" si="643"/>
        <v>0</v>
      </c>
      <c r="CQ931" s="71"/>
      <c r="CR931" s="71"/>
      <c r="CS931" s="71"/>
      <c r="CT931" s="71"/>
      <c r="CU931" s="71"/>
      <c r="CV931" s="71"/>
      <c r="CW931" s="71"/>
      <c r="CX931" s="71"/>
      <c r="CY931" s="71"/>
      <c r="CZ931" s="71"/>
      <c r="DA931" s="71"/>
      <c r="DB931" s="190">
        <f t="shared" si="645"/>
        <v>0</v>
      </c>
      <c r="DC931" s="71">
        <f t="shared" si="640"/>
        <v>0</v>
      </c>
      <c r="DD931" s="71"/>
      <c r="DE931" s="71"/>
      <c r="DF931" s="71"/>
      <c r="DG931" s="190">
        <f t="shared" si="641"/>
        <v>0</v>
      </c>
      <c r="DH931" s="71">
        <f t="shared" si="642"/>
        <v>0</v>
      </c>
      <c r="DI931" s="71"/>
      <c r="DJ931" s="71"/>
      <c r="DK931" s="71"/>
      <c r="DL931" s="71"/>
      <c r="DM931" s="71"/>
      <c r="DN931" s="71"/>
      <c r="DO931" s="71"/>
      <c r="DP931" s="71"/>
      <c r="DQ931" s="71"/>
      <c r="DR931" s="71"/>
      <c r="DS931" s="71"/>
      <c r="DT931" s="71"/>
      <c r="DU931" s="71"/>
      <c r="DV931" s="71"/>
      <c r="DW931" s="71"/>
      <c r="DX931" s="71"/>
      <c r="DY931" s="71"/>
      <c r="DZ931" s="71"/>
      <c r="EA931" s="71"/>
      <c r="EB931" s="71"/>
      <c r="EC931" s="71"/>
      <c r="ED931" s="71"/>
      <c r="EE931" s="71"/>
      <c r="EF931" s="71"/>
      <c r="EG931" s="71"/>
      <c r="EH931" s="71"/>
      <c r="EI931" s="74"/>
      <c r="EJ931" s="74"/>
      <c r="EK931" s="74"/>
      <c r="EL931" s="74"/>
      <c r="EM931" s="74"/>
      <c r="EN931" s="74"/>
      <c r="EO931" s="74"/>
      <c r="EP931" s="74"/>
      <c r="EQ931" s="74"/>
      <c r="ER931" s="74"/>
      <c r="ES931" s="74"/>
      <c r="ET931" s="74"/>
      <c r="EU931" s="74"/>
      <c r="EV931" s="74"/>
      <c r="EW931" s="74"/>
      <c r="EX931" s="74"/>
      <c r="EY931" s="74"/>
      <c r="EZ931" s="74"/>
      <c r="FA931" s="74"/>
      <c r="FB931" s="74"/>
    </row>
    <row r="932" spans="2:158" s="489" customFormat="1">
      <c r="B932" s="490"/>
      <c r="C932" s="483" t="s">
        <v>389</v>
      </c>
      <c r="D932" s="484"/>
      <c r="E932" s="484"/>
      <c r="F932" s="484"/>
      <c r="G932" s="484"/>
      <c r="H932" s="484"/>
      <c r="I932" s="484"/>
      <c r="J932" s="484"/>
      <c r="K932" s="484"/>
      <c r="L932" s="484"/>
      <c r="M932" s="484"/>
      <c r="N932" s="484"/>
      <c r="O932" s="485"/>
      <c r="P932" s="484"/>
      <c r="Q932" s="484"/>
      <c r="R932" s="484"/>
      <c r="S932" s="484"/>
      <c r="T932" s="484"/>
      <c r="U932" s="484"/>
      <c r="V932" s="484"/>
      <c r="W932" s="484"/>
      <c r="X932" s="484"/>
      <c r="Y932" s="484">
        <f>SUM('рабочая 2023 г'!Y931-'2022 г.'!Y931)</f>
        <v>0</v>
      </c>
      <c r="Z932" s="148"/>
      <c r="AA932" s="148"/>
      <c r="AB932" s="148"/>
      <c r="AC932" s="148"/>
      <c r="AD932" s="148"/>
      <c r="AE932" s="148"/>
      <c r="AF932" s="486">
        <f t="shared" si="644"/>
        <v>0</v>
      </c>
      <c r="AG932" s="484">
        <f>SUM('рабочая 2023 г'!AG931-'2022 г.'!AG931)</f>
        <v>-5</v>
      </c>
      <c r="AH932" s="484">
        <f>SUM('рабочая 2023 г'!AH931-'2022 г.'!AH931)</f>
        <v>-22</v>
      </c>
      <c r="AI932" s="484">
        <f>SUM('рабочая 2023 г'!AI931-'2022 г.'!AI931)</f>
        <v>-15</v>
      </c>
      <c r="AJ932" s="484">
        <f>SUM('рабочая 2023 г'!AJ931-'2022 г.'!AJ931)</f>
        <v>0</v>
      </c>
      <c r="AK932" s="484">
        <f>SUM('рабочая 2023 г'!AK931-'2022 г.'!AK931)</f>
        <v>0</v>
      </c>
      <c r="AL932" s="484">
        <f>SUM('рабочая 2023 г'!AL931-'2022 г.'!AL931)</f>
        <v>0</v>
      </c>
      <c r="AM932" s="484">
        <f>SUM('рабочая 2023 г'!AM931-'2022 г.'!AM931)</f>
        <v>0</v>
      </c>
      <c r="AN932" s="484">
        <f>SUM('рабочая 2023 г'!AN931-'2022 г.'!AN931)</f>
        <v>0</v>
      </c>
      <c r="AO932" s="484">
        <f>SUM('рабочая 2023 г'!AO931-'2022 г.'!AO931)</f>
        <v>33</v>
      </c>
      <c r="AP932" s="484">
        <f>SUM('рабочая 2023 г'!AP931-'2022 г.'!AP931)</f>
        <v>0</v>
      </c>
      <c r="AQ932" s="484">
        <f>SUM('рабочая 2023 г'!AQ931-'2022 г.'!AQ931)</f>
        <v>0</v>
      </c>
      <c r="AR932" s="484">
        <f>SUM('рабочая 2023 г'!AR931-'2022 г.'!AR931)</f>
        <v>0</v>
      </c>
      <c r="AS932" s="491">
        <f t="shared" si="653"/>
        <v>6</v>
      </c>
      <c r="AT932" s="484">
        <f>SUM('рабочая 2023 г'!AT931-'2022 г.'!AT931)</f>
        <v>0</v>
      </c>
      <c r="AU932" s="148">
        <f t="shared" si="650"/>
        <v>139</v>
      </c>
      <c r="AV932" s="484">
        <f>SUM('рабочая 2023 г'!AV931-'2022 г.'!AV931)</f>
        <v>-1607</v>
      </c>
      <c r="AW932" s="484">
        <f>SUM('рабочая 2023 г'!AW931-'2022 г.'!AW931)</f>
        <v>1844</v>
      </c>
      <c r="AX932" s="484">
        <f>SUM('рабочая 2023 г'!AX931-'2022 г.'!AX931)</f>
        <v>-98</v>
      </c>
      <c r="AY932" s="484">
        <f>SUM('рабочая 2023 г'!AY931-'2022 г.'!AY931)</f>
        <v>-56</v>
      </c>
      <c r="AZ932" s="484">
        <f>SUM('рабочая 2023 г'!AZ931-'2022 г.'!AZ931)</f>
        <v>0</v>
      </c>
      <c r="BA932" s="484">
        <f>SUM('рабочая 2023 г'!BA931-'2022 г.'!BA931)</f>
        <v>-10</v>
      </c>
      <c r="BB932" s="486">
        <f t="shared" si="569"/>
        <v>-1</v>
      </c>
      <c r="BC932" s="484">
        <f>SUM('рабочая 2023 г'!BC931-'2022 г.'!BC931)</f>
        <v>-1</v>
      </c>
      <c r="BD932" s="484">
        <f>SUM('рабочая 2023 г'!BD931-'2022 г.'!BD931)</f>
        <v>0</v>
      </c>
      <c r="BE932" s="484">
        <f>SUM('рабочая 2023 г'!BE931-'2022 г.'!BE931)</f>
        <v>0</v>
      </c>
      <c r="BF932" s="484">
        <f>SUM('рабочая 2023 г'!BF931-'2022 г.'!BF931)</f>
        <v>0</v>
      </c>
      <c r="BG932" s="484">
        <f>SUM('рабочая 2023 г'!BG931-'2022 г.'!BG931)</f>
        <v>0</v>
      </c>
      <c r="BH932" s="484">
        <f>SUM('рабочая 2023 г'!BH931-'2022 г.'!BH931)</f>
        <v>-2</v>
      </c>
      <c r="BI932" s="484">
        <f>SUM('рабочая 2023 г'!BI931-'2022 г.'!BI931)</f>
        <v>0</v>
      </c>
      <c r="BJ932" s="484">
        <f>SUM('рабочая 2023 г'!BJ931-'2022 г.'!BJ931)</f>
        <v>-33</v>
      </c>
      <c r="BK932" s="484">
        <f>SUM('рабочая 2023 г'!BK931-'2022 г.'!BK931)</f>
        <v>0</v>
      </c>
      <c r="BL932" s="148">
        <f t="shared" si="604"/>
        <v>-43</v>
      </c>
      <c r="BM932" s="484">
        <f>SUM('рабочая 2023 г'!BM931-'2022 г.'!BM931)</f>
        <v>0</v>
      </c>
      <c r="BN932" s="484">
        <f>SUM('рабочая 2023 г'!BN931-'2022 г.'!BN931)</f>
        <v>0</v>
      </c>
      <c r="BO932" s="484">
        <f>SUM('рабочая 2023 г'!BO931-'2022 г.'!BO931)</f>
        <v>0</v>
      </c>
      <c r="BP932" s="484">
        <f>SUM('рабочая 2023 г'!BP931-'2022 г.'!BP931)</f>
        <v>-43</v>
      </c>
      <c r="BQ932" s="484">
        <f t="shared" si="651"/>
        <v>-6</v>
      </c>
      <c r="BR932" s="484"/>
      <c r="BS932" s="484"/>
      <c r="BT932" s="484"/>
      <c r="BU932" s="484"/>
      <c r="BV932" s="484"/>
      <c r="BW932" s="484"/>
      <c r="BX932" s="484"/>
      <c r="BY932" s="484"/>
      <c r="BZ932" s="484"/>
      <c r="CA932" s="484"/>
      <c r="CB932" s="484"/>
      <c r="CC932" s="484"/>
      <c r="CD932" s="484"/>
      <c r="CE932" s="484"/>
      <c r="CF932" s="484"/>
      <c r="CG932" s="484"/>
      <c r="CH932" s="484"/>
      <c r="CI932" s="484"/>
      <c r="CJ932" s="484"/>
      <c r="CK932" s="484"/>
      <c r="CL932" s="484"/>
      <c r="CM932" s="484"/>
      <c r="CN932" s="484"/>
      <c r="CO932" s="484"/>
      <c r="CP932" s="487">
        <f t="shared" si="643"/>
        <v>0</v>
      </c>
      <c r="CQ932" s="484"/>
      <c r="CR932" s="484"/>
      <c r="CS932" s="484"/>
      <c r="CT932" s="484"/>
      <c r="CU932" s="484"/>
      <c r="CV932" s="484"/>
      <c r="CW932" s="484"/>
      <c r="CX932" s="484"/>
      <c r="CY932" s="484"/>
      <c r="CZ932" s="484"/>
      <c r="DA932" s="484"/>
      <c r="DB932" s="487">
        <f t="shared" si="645"/>
        <v>0</v>
      </c>
      <c r="DC932" s="484">
        <f t="shared" si="640"/>
        <v>0</v>
      </c>
      <c r="DD932" s="484"/>
      <c r="DE932" s="484"/>
      <c r="DF932" s="484"/>
      <c r="DG932" s="487">
        <f t="shared" si="641"/>
        <v>0</v>
      </c>
      <c r="DH932" s="484">
        <f t="shared" si="642"/>
        <v>0</v>
      </c>
      <c r="DI932" s="484"/>
      <c r="DJ932" s="484"/>
      <c r="DK932" s="484"/>
      <c r="DL932" s="484"/>
      <c r="DM932" s="484"/>
      <c r="DN932" s="484"/>
      <c r="DO932" s="484"/>
      <c r="DP932" s="484"/>
      <c r="DQ932" s="484"/>
      <c r="DR932" s="484"/>
      <c r="DS932" s="484"/>
      <c r="DT932" s="484"/>
      <c r="DU932" s="484"/>
      <c r="DV932" s="484"/>
      <c r="DW932" s="484"/>
      <c r="DX932" s="484"/>
      <c r="DY932" s="484"/>
      <c r="DZ932" s="484"/>
      <c r="EA932" s="484"/>
      <c r="EB932" s="484"/>
      <c r="EC932" s="484"/>
      <c r="ED932" s="484"/>
      <c r="EE932" s="484"/>
      <c r="EF932" s="484"/>
      <c r="EG932" s="484"/>
      <c r="EH932" s="484"/>
      <c r="EI932" s="488"/>
      <c r="EJ932" s="488"/>
      <c r="EK932" s="488"/>
      <c r="EL932" s="488"/>
      <c r="EM932" s="488"/>
      <c r="EN932" s="488"/>
      <c r="EO932" s="488"/>
      <c r="EP932" s="488"/>
      <c r="EQ932" s="488"/>
      <c r="ER932" s="488"/>
      <c r="ES932" s="488"/>
      <c r="ET932" s="488"/>
      <c r="EU932" s="488"/>
      <c r="EV932" s="488"/>
      <c r="EW932" s="488"/>
      <c r="EX932" s="488"/>
      <c r="EY932" s="488"/>
      <c r="EZ932" s="488"/>
      <c r="FA932" s="488"/>
      <c r="FB932" s="488"/>
    </row>
    <row r="933" spans="2:158" s="69" customFormat="1">
      <c r="B933" s="116"/>
      <c r="C933" s="77" t="s">
        <v>390</v>
      </c>
      <c r="D933" s="71"/>
      <c r="E933" s="71"/>
      <c r="F933" s="71"/>
      <c r="G933" s="71"/>
      <c r="H933" s="71"/>
      <c r="I933" s="71"/>
      <c r="J933" s="71"/>
      <c r="K933" s="71"/>
      <c r="L933" s="71"/>
      <c r="M933" s="71"/>
      <c r="N933" s="71"/>
      <c r="O933" s="72"/>
      <c r="P933" s="71"/>
      <c r="Q933" s="71"/>
      <c r="R933" s="71"/>
      <c r="S933" s="71"/>
      <c r="T933" s="71"/>
      <c r="U933" s="71"/>
      <c r="V933" s="71"/>
      <c r="W933" s="71"/>
      <c r="X933" s="71"/>
      <c r="Y933" s="71">
        <f>SUM('рабочая 2023 г'!Y932-'2022 г.'!Y932)</f>
        <v>0</v>
      </c>
      <c r="Z933" s="73"/>
      <c r="AA933" s="73"/>
      <c r="AB933" s="73"/>
      <c r="AC933" s="73"/>
      <c r="AD933" s="73"/>
      <c r="AE933" s="73"/>
      <c r="AF933" s="75">
        <f t="shared" si="644"/>
        <v>0</v>
      </c>
      <c r="AG933" s="71">
        <f>SUM('рабочая 2023 г'!AG932-'2022 г.'!AG932)</f>
        <v>2650</v>
      </c>
      <c r="AH933" s="71">
        <f>SUM('рабочая 2023 г'!AH932-'2022 г.'!AH932)</f>
        <v>0</v>
      </c>
      <c r="AI933" s="71">
        <f>SUM('рабочая 2023 г'!AI932-'2022 г.'!AI932)</f>
        <v>0</v>
      </c>
      <c r="AJ933" s="71">
        <f>SUM('рабочая 2023 г'!AJ932-'2022 г.'!AJ932)</f>
        <v>0</v>
      </c>
      <c r="AK933" s="71">
        <f>SUM('рабочая 2023 г'!AK932-'2022 г.'!AK932)</f>
        <v>-188</v>
      </c>
      <c r="AL933" s="71">
        <f>SUM('рабочая 2023 г'!AL932-'2022 г.'!AL932)</f>
        <v>0</v>
      </c>
      <c r="AM933" s="71">
        <f>SUM('рабочая 2023 г'!AM932-'2022 г.'!AM932)</f>
        <v>0</v>
      </c>
      <c r="AN933" s="71">
        <f>SUM('рабочая 2023 г'!AN932-'2022 г.'!AN932)</f>
        <v>0</v>
      </c>
      <c r="AO933" s="71">
        <f>SUM('рабочая 2023 г'!AO932-'2022 г.'!AO932)</f>
        <v>-2559</v>
      </c>
      <c r="AP933" s="71">
        <f>SUM('рабочая 2023 г'!AP932-'2022 г.'!AP932)</f>
        <v>-125</v>
      </c>
      <c r="AQ933" s="71">
        <f>SUM('рабочая 2023 г'!AQ932-'2022 г.'!AQ932)</f>
        <v>0</v>
      </c>
      <c r="AR933" s="71">
        <f>SUM('рабочая 2023 г'!AR932-'2022 г.'!AR932)</f>
        <v>0</v>
      </c>
      <c r="AS933" s="117">
        <f t="shared" si="653"/>
        <v>-97</v>
      </c>
      <c r="AT933" s="71">
        <f>SUM('рабочая 2023 г'!AT932-'2022 г.'!AT932)</f>
        <v>0</v>
      </c>
      <c r="AU933" s="73">
        <f t="shared" si="650"/>
        <v>-147</v>
      </c>
      <c r="AV933" s="71">
        <f>SUM('рабочая 2023 г'!AV932-'2022 г.'!AV932)</f>
        <v>-1068</v>
      </c>
      <c r="AW933" s="71">
        <f>SUM('рабочая 2023 г'!AW932-'2022 г.'!AW932)</f>
        <v>779</v>
      </c>
      <c r="AX933" s="71">
        <f>SUM('рабочая 2023 г'!AX932-'2022 г.'!AX932)</f>
        <v>142</v>
      </c>
      <c r="AY933" s="71">
        <f>SUM('рабочая 2023 г'!AY932-'2022 г.'!AY932)</f>
        <v>0</v>
      </c>
      <c r="AZ933" s="71">
        <f>SUM('рабочая 2023 г'!AZ932-'2022 г.'!AZ932)</f>
        <v>0</v>
      </c>
      <c r="BA933" s="71">
        <f>SUM('рабочая 2023 г'!BA932-'2022 г.'!BA932)</f>
        <v>88</v>
      </c>
      <c r="BB933" s="75">
        <f t="shared" si="569"/>
        <v>0</v>
      </c>
      <c r="BC933" s="71">
        <f>SUM('рабочая 2023 г'!BC932-'2022 г.'!BC932)</f>
        <v>0</v>
      </c>
      <c r="BD933" s="71">
        <f>SUM('рабочая 2023 г'!BD932-'2022 г.'!BD932)</f>
        <v>0</v>
      </c>
      <c r="BE933" s="71">
        <f>SUM('рабочая 2023 г'!BE932-'2022 г.'!BE932)</f>
        <v>0</v>
      </c>
      <c r="BF933" s="71">
        <f>SUM('рабочая 2023 г'!BF932-'2022 г.'!BF932)</f>
        <v>0</v>
      </c>
      <c r="BG933" s="71">
        <f>SUM('рабочая 2023 г'!BG932-'2022 г.'!BG932)</f>
        <v>0</v>
      </c>
      <c r="BH933" s="71">
        <f>SUM('рабочая 2023 г'!BH932-'2022 г.'!BH932)</f>
        <v>133</v>
      </c>
      <c r="BI933" s="71">
        <f>SUM('рабочая 2023 г'!BI932-'2022 г.'!BI932)</f>
        <v>0</v>
      </c>
      <c r="BJ933" s="71">
        <f>SUM('рабочая 2023 г'!BJ932-'2022 г.'!BJ932)</f>
        <v>0</v>
      </c>
      <c r="BK933" s="71">
        <f>SUM('рабочая 2023 г'!BK932-'2022 г.'!BK932)</f>
        <v>0</v>
      </c>
      <c r="BL933" s="73">
        <f t="shared" si="604"/>
        <v>23</v>
      </c>
      <c r="BM933" s="71">
        <f>SUM('рабочая 2023 г'!BM932-'2022 г.'!BM932)</f>
        <v>0</v>
      </c>
      <c r="BN933" s="71">
        <f>SUM('рабочая 2023 г'!BN932-'2022 г.'!BN932)</f>
        <v>0</v>
      </c>
      <c r="BO933" s="71">
        <f>SUM('рабочая 2023 г'!BO932-'2022 г.'!BO932)</f>
        <v>0</v>
      </c>
      <c r="BP933" s="71">
        <f>SUM('рабочая 2023 г'!BP932-'2022 г.'!BP932)</f>
        <v>23</v>
      </c>
      <c r="BQ933" s="71">
        <f t="shared" si="651"/>
        <v>97</v>
      </c>
      <c r="BR933" s="71"/>
      <c r="BS933" s="71"/>
      <c r="BT933" s="71"/>
      <c r="BU933" s="71"/>
      <c r="BV933" s="71"/>
      <c r="BW933" s="71"/>
      <c r="BX933" s="71"/>
      <c r="BY933" s="71"/>
      <c r="BZ933" s="71"/>
      <c r="CA933" s="71"/>
      <c r="CB933" s="71"/>
      <c r="CC933" s="71"/>
      <c r="CD933" s="71"/>
      <c r="CE933" s="71"/>
      <c r="CF933" s="71"/>
      <c r="CG933" s="71"/>
      <c r="CH933" s="71"/>
      <c r="CI933" s="71"/>
      <c r="CJ933" s="71"/>
      <c r="CK933" s="71"/>
      <c r="CL933" s="71"/>
      <c r="CM933" s="71"/>
      <c r="CN933" s="71"/>
      <c r="CO933" s="71"/>
      <c r="CP933" s="190">
        <f t="shared" si="643"/>
        <v>0</v>
      </c>
      <c r="CQ933" s="71"/>
      <c r="CR933" s="71"/>
      <c r="CS933" s="71"/>
      <c r="CT933" s="71"/>
      <c r="CU933" s="71"/>
      <c r="CV933" s="71"/>
      <c r="CW933" s="71"/>
      <c r="CX933" s="71"/>
      <c r="CY933" s="71"/>
      <c r="CZ933" s="71"/>
      <c r="DA933" s="71"/>
      <c r="DB933" s="190">
        <f t="shared" si="645"/>
        <v>0</v>
      </c>
      <c r="DC933" s="71">
        <f t="shared" si="640"/>
        <v>0</v>
      </c>
      <c r="DD933" s="71"/>
      <c r="DE933" s="71"/>
      <c r="DF933" s="71"/>
      <c r="DG933" s="190">
        <f t="shared" si="641"/>
        <v>0</v>
      </c>
      <c r="DH933" s="71">
        <f t="shared" si="642"/>
        <v>0</v>
      </c>
      <c r="DI933" s="71"/>
      <c r="DJ933" s="71"/>
      <c r="DK933" s="71"/>
      <c r="DL933" s="71"/>
      <c r="DM933" s="71"/>
      <c r="DN933" s="71"/>
      <c r="DO933" s="71"/>
      <c r="DP933" s="71"/>
      <c r="DQ933" s="71"/>
      <c r="DR933" s="71"/>
      <c r="DS933" s="71"/>
      <c r="DT933" s="71"/>
      <c r="DU933" s="71"/>
      <c r="DV933" s="71"/>
      <c r="DW933" s="71"/>
      <c r="DX933" s="71"/>
      <c r="DY933" s="71"/>
      <c r="DZ933" s="71"/>
      <c r="EA933" s="71"/>
      <c r="EB933" s="71"/>
      <c r="EC933" s="71"/>
      <c r="ED933" s="71"/>
      <c r="EE933" s="71"/>
      <c r="EF933" s="71"/>
      <c r="EG933" s="71"/>
      <c r="EH933" s="71"/>
      <c r="EI933" s="74"/>
      <c r="EJ933" s="74"/>
      <c r="EK933" s="74"/>
      <c r="EL933" s="74"/>
      <c r="EM933" s="74"/>
      <c r="EN933" s="74"/>
      <c r="EO933" s="74"/>
      <c r="EP933" s="74"/>
      <c r="EQ933" s="74"/>
      <c r="ER933" s="74"/>
      <c r="ES933" s="74"/>
      <c r="ET933" s="74"/>
      <c r="EU933" s="74"/>
      <c r="EV933" s="74"/>
      <c r="EW933" s="74"/>
      <c r="EX933" s="74"/>
      <c r="EY933" s="74"/>
      <c r="EZ933" s="74"/>
      <c r="FA933" s="74"/>
      <c r="FB933" s="74"/>
    </row>
    <row r="934" spans="2:158" s="69" customFormat="1">
      <c r="B934" s="116"/>
      <c r="C934" s="77" t="s">
        <v>391</v>
      </c>
      <c r="D934" s="71"/>
      <c r="E934" s="71"/>
      <c r="F934" s="71"/>
      <c r="G934" s="71"/>
      <c r="H934" s="71"/>
      <c r="I934" s="71"/>
      <c r="J934" s="71"/>
      <c r="K934" s="71"/>
      <c r="L934" s="71"/>
      <c r="M934" s="71"/>
      <c r="N934" s="71"/>
      <c r="O934" s="72"/>
      <c r="P934" s="71"/>
      <c r="Q934" s="71"/>
      <c r="R934" s="71"/>
      <c r="S934" s="71"/>
      <c r="T934" s="71"/>
      <c r="U934" s="71"/>
      <c r="V934" s="71"/>
      <c r="W934" s="71"/>
      <c r="X934" s="71"/>
      <c r="Y934" s="71">
        <f>SUM('рабочая 2023 г'!Y933-'2022 г.'!Y933)</f>
        <v>0</v>
      </c>
      <c r="Z934" s="73"/>
      <c r="AA934" s="73"/>
      <c r="AB934" s="73"/>
      <c r="AC934" s="73"/>
      <c r="AD934" s="73"/>
      <c r="AE934" s="73"/>
      <c r="AF934" s="75">
        <f t="shared" si="644"/>
        <v>0</v>
      </c>
      <c r="AG934" s="71">
        <f>SUM('рабочая 2023 г'!AG933-'2022 г.'!AG933)</f>
        <v>-854</v>
      </c>
      <c r="AH934" s="71">
        <f>SUM('рабочая 2023 г'!AH933-'2022 г.'!AH933)</f>
        <v>0</v>
      </c>
      <c r="AI934" s="71">
        <f>SUM('рабочая 2023 г'!AI933-'2022 г.'!AI933)</f>
        <v>0</v>
      </c>
      <c r="AJ934" s="71">
        <f>SUM('рабочая 2023 г'!AJ933-'2022 г.'!AJ933)</f>
        <v>0</v>
      </c>
      <c r="AK934" s="71">
        <f>SUM('рабочая 2023 г'!AK933-'2022 г.'!AK933)</f>
        <v>0</v>
      </c>
      <c r="AL934" s="71">
        <f>SUM('рабочая 2023 г'!AL933-'2022 г.'!AL933)</f>
        <v>168</v>
      </c>
      <c r="AM934" s="71">
        <f>SUM('рабочая 2023 г'!AM933-'2022 г.'!AM933)</f>
        <v>0</v>
      </c>
      <c r="AN934" s="71">
        <f>SUM('рабочая 2023 г'!AN933-'2022 г.'!AN933)</f>
        <v>0</v>
      </c>
      <c r="AO934" s="71">
        <f>SUM('рабочая 2023 г'!AO933-'2022 г.'!AO933)</f>
        <v>-2693</v>
      </c>
      <c r="AP934" s="71">
        <f>SUM('рабочая 2023 г'!AP933-'2022 г.'!AP933)</f>
        <v>0</v>
      </c>
      <c r="AQ934" s="71">
        <f>SUM('рабочая 2023 г'!AQ933-'2022 г.'!AQ933)</f>
        <v>-1761</v>
      </c>
      <c r="AR934" s="71">
        <f>SUM('рабочая 2023 г'!AR933-'2022 г.'!AR933)</f>
        <v>0</v>
      </c>
      <c r="AS934" s="117">
        <f t="shared" si="653"/>
        <v>-3379</v>
      </c>
      <c r="AT934" s="71">
        <f>SUM('рабочая 2023 г'!AT933-'2022 г.'!AT933)</f>
        <v>0</v>
      </c>
      <c r="AU934" s="73">
        <f t="shared" si="650"/>
        <v>3369</v>
      </c>
      <c r="AV934" s="71">
        <f>SUM('рабочая 2023 г'!AV933-'2022 г.'!AV933)</f>
        <v>-9168</v>
      </c>
      <c r="AW934" s="71">
        <f>SUM('рабочая 2023 г'!AW933-'2022 г.'!AW933)</f>
        <v>12556</v>
      </c>
      <c r="AX934" s="71">
        <f>SUM('рабочая 2023 г'!AX933-'2022 г.'!AX933)</f>
        <v>-19</v>
      </c>
      <c r="AY934" s="71">
        <f>SUM('рабочая 2023 г'!AY933-'2022 г.'!AY933)</f>
        <v>0</v>
      </c>
      <c r="AZ934" s="71">
        <f>SUM('рабочая 2023 г'!AZ933-'2022 г.'!AZ933)</f>
        <v>0</v>
      </c>
      <c r="BA934" s="71">
        <f>SUM('рабочая 2023 г'!BA933-'2022 г.'!BA933)</f>
        <v>45</v>
      </c>
      <c r="BB934" s="75">
        <f t="shared" si="569"/>
        <v>0</v>
      </c>
      <c r="BC934" s="71">
        <f>SUM('рабочая 2023 г'!BC933-'2022 г.'!BC933)</f>
        <v>0</v>
      </c>
      <c r="BD934" s="71">
        <f>SUM('рабочая 2023 г'!BD933-'2022 г.'!BD933)</f>
        <v>0</v>
      </c>
      <c r="BE934" s="71">
        <f>SUM('рабочая 2023 г'!BE933-'2022 г.'!BE933)</f>
        <v>0</v>
      </c>
      <c r="BF934" s="71">
        <f>SUM('рабочая 2023 г'!BF933-'2022 г.'!BF933)</f>
        <v>0</v>
      </c>
      <c r="BG934" s="71">
        <f>SUM('рабочая 2023 г'!BG933-'2022 г.'!BG933)</f>
        <v>0</v>
      </c>
      <c r="BH934" s="71">
        <f>SUM('рабочая 2023 г'!BH933-'2022 г.'!BH933)</f>
        <v>-35</v>
      </c>
      <c r="BI934" s="71">
        <f>SUM('рабочая 2023 г'!BI933-'2022 г.'!BI933)</f>
        <v>0</v>
      </c>
      <c r="BJ934" s="71">
        <f>SUM('рабочая 2023 г'!BJ933-'2022 г.'!BJ933)</f>
        <v>0</v>
      </c>
      <c r="BK934" s="71">
        <f>SUM('рабочая 2023 г'!BK933-'2022 г.'!BK933)</f>
        <v>0</v>
      </c>
      <c r="BL934" s="73">
        <f t="shared" si="604"/>
        <v>0</v>
      </c>
      <c r="BM934" s="71">
        <f>SUM('рабочая 2023 г'!BM933-'2022 г.'!BM933)</f>
        <v>0</v>
      </c>
      <c r="BN934" s="71">
        <f>SUM('рабочая 2023 г'!BN933-'2022 г.'!BN933)</f>
        <v>0</v>
      </c>
      <c r="BO934" s="71">
        <f>SUM('рабочая 2023 г'!BO933-'2022 г.'!BO933)</f>
        <v>0</v>
      </c>
      <c r="BP934" s="71">
        <f>SUM('рабочая 2023 г'!BP933-'2022 г.'!BP933)</f>
        <v>0</v>
      </c>
      <c r="BQ934" s="71">
        <f t="shared" si="651"/>
        <v>3379</v>
      </c>
      <c r="BR934" s="71"/>
      <c r="BS934" s="71"/>
      <c r="BT934" s="71"/>
      <c r="BU934" s="71"/>
      <c r="BV934" s="71"/>
      <c r="BW934" s="71"/>
      <c r="BX934" s="71"/>
      <c r="BY934" s="71"/>
      <c r="BZ934" s="71"/>
      <c r="CA934" s="71"/>
      <c r="CB934" s="71"/>
      <c r="CC934" s="71"/>
      <c r="CD934" s="71"/>
      <c r="CE934" s="71"/>
      <c r="CF934" s="71"/>
      <c r="CG934" s="71"/>
      <c r="CH934" s="71"/>
      <c r="CI934" s="71"/>
      <c r="CJ934" s="71"/>
      <c r="CK934" s="71"/>
      <c r="CL934" s="71"/>
      <c r="CM934" s="71"/>
      <c r="CN934" s="71"/>
      <c r="CO934" s="71"/>
      <c r="CP934" s="190">
        <f t="shared" si="643"/>
        <v>0</v>
      </c>
      <c r="CQ934" s="71"/>
      <c r="CR934" s="71"/>
      <c r="CS934" s="71"/>
      <c r="CT934" s="71"/>
      <c r="CU934" s="71"/>
      <c r="CV934" s="71"/>
      <c r="CW934" s="71"/>
      <c r="CX934" s="71"/>
      <c r="CY934" s="71"/>
      <c r="CZ934" s="71"/>
      <c r="DA934" s="71"/>
      <c r="DB934" s="190">
        <f t="shared" si="645"/>
        <v>0</v>
      </c>
      <c r="DC934" s="71">
        <f t="shared" si="640"/>
        <v>0</v>
      </c>
      <c r="DD934" s="71"/>
      <c r="DE934" s="71"/>
      <c r="DF934" s="71"/>
      <c r="DG934" s="190">
        <f t="shared" si="641"/>
        <v>0</v>
      </c>
      <c r="DH934" s="71">
        <f t="shared" si="642"/>
        <v>0</v>
      </c>
      <c r="DI934" s="71"/>
      <c r="DJ934" s="71"/>
      <c r="DK934" s="71"/>
      <c r="DL934" s="71"/>
      <c r="DM934" s="71"/>
      <c r="DN934" s="71"/>
      <c r="DO934" s="71"/>
      <c r="DP934" s="71"/>
      <c r="DQ934" s="71"/>
      <c r="DR934" s="71"/>
      <c r="DS934" s="71"/>
      <c r="DT934" s="71"/>
      <c r="DU934" s="71"/>
      <c r="DV934" s="71"/>
      <c r="DW934" s="71"/>
      <c r="DX934" s="71"/>
      <c r="DY934" s="71"/>
      <c r="DZ934" s="71"/>
      <c r="EA934" s="71"/>
      <c r="EB934" s="71"/>
      <c r="EC934" s="71"/>
      <c r="ED934" s="71"/>
      <c r="EE934" s="71"/>
      <c r="EF934" s="71"/>
      <c r="EG934" s="71"/>
      <c r="EH934" s="71"/>
      <c r="EI934" s="74"/>
      <c r="EJ934" s="74"/>
      <c r="EK934" s="74"/>
      <c r="EL934" s="74"/>
      <c r="EM934" s="74"/>
      <c r="EN934" s="74"/>
      <c r="EO934" s="74"/>
      <c r="EP934" s="74"/>
      <c r="EQ934" s="74"/>
      <c r="ER934" s="74"/>
      <c r="ES934" s="74"/>
      <c r="ET934" s="74"/>
      <c r="EU934" s="74"/>
      <c r="EV934" s="74"/>
      <c r="EW934" s="74"/>
      <c r="EX934" s="74"/>
      <c r="EY934" s="74"/>
      <c r="EZ934" s="74"/>
      <c r="FA934" s="74"/>
      <c r="FB934" s="74"/>
    </row>
    <row r="935" spans="2:158" s="69" customFormat="1">
      <c r="B935" s="116"/>
      <c r="C935" s="77" t="s">
        <v>392</v>
      </c>
      <c r="D935" s="71"/>
      <c r="E935" s="71"/>
      <c r="F935" s="71"/>
      <c r="G935" s="71"/>
      <c r="H935" s="71"/>
      <c r="I935" s="71"/>
      <c r="J935" s="71"/>
      <c r="K935" s="71"/>
      <c r="L935" s="71"/>
      <c r="M935" s="71"/>
      <c r="N935" s="71"/>
      <c r="O935" s="72"/>
      <c r="P935" s="71"/>
      <c r="Q935" s="71"/>
      <c r="R935" s="71"/>
      <c r="S935" s="71"/>
      <c r="T935" s="71"/>
      <c r="U935" s="71"/>
      <c r="V935" s="71"/>
      <c r="W935" s="71"/>
      <c r="X935" s="71"/>
      <c r="Y935" s="71">
        <f>SUM('рабочая 2023 г'!Y934-'2022 г.'!Y934)</f>
        <v>0</v>
      </c>
      <c r="Z935" s="73"/>
      <c r="AA935" s="73"/>
      <c r="AB935" s="73"/>
      <c r="AC935" s="73"/>
      <c r="AD935" s="73"/>
      <c r="AE935" s="73"/>
      <c r="AF935" s="75">
        <f t="shared" si="644"/>
        <v>0</v>
      </c>
      <c r="AG935" s="71">
        <f>SUM('рабочая 2023 г'!AG934-'2022 г.'!AG934)</f>
        <v>-625</v>
      </c>
      <c r="AH935" s="71">
        <f>SUM('рабочая 2023 г'!AH934-'2022 г.'!AH934)</f>
        <v>0</v>
      </c>
      <c r="AI935" s="71">
        <f>SUM('рабочая 2023 г'!AI934-'2022 г.'!AI934)</f>
        <v>0</v>
      </c>
      <c r="AJ935" s="71">
        <f>SUM('рабочая 2023 г'!AJ934-'2022 г.'!AJ934)</f>
        <v>0</v>
      </c>
      <c r="AK935" s="71">
        <f>SUM('рабочая 2023 г'!AK934-'2022 г.'!AK934)</f>
        <v>0</v>
      </c>
      <c r="AL935" s="71">
        <f>SUM('рабочая 2023 г'!AL934-'2022 г.'!AL934)</f>
        <v>2</v>
      </c>
      <c r="AM935" s="71">
        <f>SUM('рабочая 2023 г'!AM934-'2022 г.'!AM934)</f>
        <v>0</v>
      </c>
      <c r="AN935" s="71">
        <f>SUM('рабочая 2023 г'!AN934-'2022 г.'!AN934)</f>
        <v>0</v>
      </c>
      <c r="AO935" s="71">
        <f>SUM('рабочая 2023 г'!AO934-'2022 г.'!AO934)</f>
        <v>-55</v>
      </c>
      <c r="AP935" s="71">
        <f>SUM('рабочая 2023 г'!AP934-'2022 г.'!AP934)</f>
        <v>0</v>
      </c>
      <c r="AQ935" s="71">
        <f>SUM('рабочая 2023 г'!AQ934-'2022 г.'!AQ934)</f>
        <v>0</v>
      </c>
      <c r="AR935" s="71">
        <f>SUM('рабочая 2023 г'!AR934-'2022 г.'!AR934)</f>
        <v>0</v>
      </c>
      <c r="AS935" s="117">
        <f t="shared" si="653"/>
        <v>-678</v>
      </c>
      <c r="AT935" s="71">
        <f>SUM('рабочая 2023 г'!AT934-'2022 г.'!AT934)</f>
        <v>0</v>
      </c>
      <c r="AU935" s="73">
        <f t="shared" si="650"/>
        <v>611</v>
      </c>
      <c r="AV935" s="71">
        <f>SUM('рабочая 2023 г'!AV934-'2022 г.'!AV934)</f>
        <v>-14170</v>
      </c>
      <c r="AW935" s="71">
        <f>SUM('рабочая 2023 г'!AW934-'2022 г.'!AW934)</f>
        <v>14767</v>
      </c>
      <c r="AX935" s="71">
        <f>SUM('рабочая 2023 г'!AX934-'2022 г.'!AX934)</f>
        <v>14</v>
      </c>
      <c r="AY935" s="71">
        <f>SUM('рабочая 2023 г'!AY934-'2022 г.'!AY934)</f>
        <v>0</v>
      </c>
      <c r="AZ935" s="71">
        <f>SUM('рабочая 2023 г'!AZ934-'2022 г.'!AZ934)</f>
        <v>0</v>
      </c>
      <c r="BA935" s="71">
        <f>SUM('рабочая 2023 г'!BA934-'2022 г.'!BA934)</f>
        <v>64</v>
      </c>
      <c r="BB935" s="75">
        <f t="shared" si="569"/>
        <v>-4</v>
      </c>
      <c r="BC935" s="71">
        <f>SUM('рабочая 2023 г'!BC934-'2022 г.'!BC934)</f>
        <v>0</v>
      </c>
      <c r="BD935" s="71">
        <f>SUM('рабочая 2023 г'!BD934-'2022 г.'!BD934)</f>
        <v>0</v>
      </c>
      <c r="BE935" s="71">
        <f>SUM('рабочая 2023 г'!BE934-'2022 г.'!BE934)</f>
        <v>0</v>
      </c>
      <c r="BF935" s="71">
        <f>SUM('рабочая 2023 г'!BF934-'2022 г.'!BF934)</f>
        <v>-4</v>
      </c>
      <c r="BG935" s="71">
        <f>SUM('рабочая 2023 г'!BG934-'2022 г.'!BG934)</f>
        <v>0</v>
      </c>
      <c r="BH935" s="71">
        <f>SUM('рабочая 2023 г'!BH934-'2022 г.'!BH934)</f>
        <v>46</v>
      </c>
      <c r="BI935" s="71">
        <f>SUM('рабочая 2023 г'!BI934-'2022 г.'!BI934)</f>
        <v>-34</v>
      </c>
      <c r="BJ935" s="71">
        <f>SUM('рабочая 2023 г'!BJ934-'2022 г.'!BJ934)</f>
        <v>0</v>
      </c>
      <c r="BK935" s="71">
        <f>SUM('рабочая 2023 г'!BK934-'2022 г.'!BK934)</f>
        <v>0</v>
      </c>
      <c r="BL935" s="73">
        <f t="shared" si="604"/>
        <v>-5</v>
      </c>
      <c r="BM935" s="71">
        <f>SUM('рабочая 2023 г'!BM934-'2022 г.'!BM934)</f>
        <v>0</v>
      </c>
      <c r="BN935" s="71">
        <f>SUM('рабочая 2023 г'!BN934-'2022 г.'!BN934)</f>
        <v>0</v>
      </c>
      <c r="BO935" s="71">
        <f>SUM('рабочая 2023 г'!BO934-'2022 г.'!BO934)</f>
        <v>0</v>
      </c>
      <c r="BP935" s="71">
        <f>SUM('рабочая 2023 г'!BP934-'2022 г.'!BP934)</f>
        <v>-5</v>
      </c>
      <c r="BQ935" s="71">
        <f t="shared" si="651"/>
        <v>678</v>
      </c>
      <c r="BR935" s="71"/>
      <c r="BS935" s="71"/>
      <c r="BT935" s="71"/>
      <c r="BU935" s="71"/>
      <c r="BV935" s="71"/>
      <c r="BW935" s="71"/>
      <c r="BX935" s="71"/>
      <c r="BY935" s="71"/>
      <c r="BZ935" s="71"/>
      <c r="CA935" s="71"/>
      <c r="CB935" s="71"/>
      <c r="CC935" s="71"/>
      <c r="CD935" s="71"/>
      <c r="CE935" s="71"/>
      <c r="CF935" s="71"/>
      <c r="CG935" s="71"/>
      <c r="CH935" s="71"/>
      <c r="CI935" s="71"/>
      <c r="CJ935" s="71"/>
      <c r="CK935" s="71"/>
      <c r="CL935" s="71"/>
      <c r="CM935" s="71"/>
      <c r="CN935" s="71"/>
      <c r="CO935" s="71"/>
      <c r="CP935" s="190">
        <f t="shared" si="643"/>
        <v>0</v>
      </c>
      <c r="CQ935" s="71"/>
      <c r="CR935" s="71"/>
      <c r="CS935" s="71"/>
      <c r="CT935" s="71"/>
      <c r="CU935" s="71"/>
      <c r="CV935" s="71"/>
      <c r="CW935" s="71"/>
      <c r="CX935" s="71"/>
      <c r="CY935" s="71"/>
      <c r="CZ935" s="71"/>
      <c r="DA935" s="71"/>
      <c r="DB935" s="190">
        <f t="shared" si="645"/>
        <v>0</v>
      </c>
      <c r="DC935" s="71">
        <f t="shared" si="640"/>
        <v>0</v>
      </c>
      <c r="DD935" s="71"/>
      <c r="DE935" s="71"/>
      <c r="DF935" s="71"/>
      <c r="DG935" s="190">
        <f t="shared" si="641"/>
        <v>0</v>
      </c>
      <c r="DH935" s="71">
        <f t="shared" si="642"/>
        <v>0</v>
      </c>
      <c r="DI935" s="71"/>
      <c r="DJ935" s="71"/>
      <c r="DK935" s="71"/>
      <c r="DL935" s="71"/>
      <c r="DM935" s="71"/>
      <c r="DN935" s="71"/>
      <c r="DO935" s="71"/>
      <c r="DP935" s="71"/>
      <c r="DQ935" s="71"/>
      <c r="DR935" s="71"/>
      <c r="DS935" s="71"/>
      <c r="DT935" s="71"/>
      <c r="DU935" s="71"/>
      <c r="DV935" s="71"/>
      <c r="DW935" s="71"/>
      <c r="DX935" s="71"/>
      <c r="DY935" s="71"/>
      <c r="DZ935" s="71"/>
      <c r="EA935" s="71"/>
      <c r="EB935" s="71"/>
      <c r="EC935" s="71"/>
      <c r="ED935" s="71"/>
      <c r="EE935" s="71"/>
      <c r="EF935" s="71"/>
      <c r="EG935" s="71"/>
      <c r="EH935" s="71"/>
      <c r="EI935" s="74"/>
      <c r="EJ935" s="74"/>
      <c r="EK935" s="74"/>
      <c r="EL935" s="74"/>
      <c r="EM935" s="74"/>
      <c r="EN935" s="74"/>
      <c r="EO935" s="74"/>
      <c r="EP935" s="74"/>
      <c r="EQ935" s="74"/>
      <c r="ER935" s="74"/>
      <c r="ES935" s="74"/>
      <c r="ET935" s="74"/>
      <c r="EU935" s="74"/>
      <c r="EV935" s="74"/>
      <c r="EW935" s="74"/>
      <c r="EX935" s="74"/>
      <c r="EY935" s="74"/>
      <c r="EZ935" s="74"/>
      <c r="FA935" s="74"/>
      <c r="FB935" s="74"/>
    </row>
    <row r="936" spans="2:158" s="69" customFormat="1">
      <c r="B936" s="116"/>
      <c r="C936" s="77" t="s">
        <v>393</v>
      </c>
      <c r="D936" s="71"/>
      <c r="E936" s="71"/>
      <c r="F936" s="71"/>
      <c r="G936" s="71"/>
      <c r="H936" s="71"/>
      <c r="I936" s="71"/>
      <c r="J936" s="71"/>
      <c r="K936" s="71"/>
      <c r="L936" s="71"/>
      <c r="M936" s="71"/>
      <c r="N936" s="71"/>
      <c r="O936" s="72"/>
      <c r="P936" s="71"/>
      <c r="Q936" s="71"/>
      <c r="R936" s="71"/>
      <c r="S936" s="71"/>
      <c r="T936" s="71"/>
      <c r="U936" s="71"/>
      <c r="V936" s="71"/>
      <c r="W936" s="71"/>
      <c r="X936" s="71"/>
      <c r="Y936" s="71">
        <f>SUM('рабочая 2023 г'!Y935-'2022 г.'!Y935)</f>
        <v>0</v>
      </c>
      <c r="Z936" s="73"/>
      <c r="AA936" s="73"/>
      <c r="AB936" s="73"/>
      <c r="AC936" s="73"/>
      <c r="AD936" s="73"/>
      <c r="AE936" s="73"/>
      <c r="AF936" s="75">
        <f t="shared" si="644"/>
        <v>0</v>
      </c>
      <c r="AG936" s="71">
        <f>SUM('рабочая 2023 г'!AG935-'2022 г.'!AG935)</f>
        <v>0</v>
      </c>
      <c r="AH936" s="71">
        <f>SUM('рабочая 2023 г'!AH935-'2022 г.'!AH935)</f>
        <v>0</v>
      </c>
      <c r="AI936" s="71">
        <f>SUM('рабочая 2023 г'!AI935-'2022 г.'!AI935)</f>
        <v>0</v>
      </c>
      <c r="AJ936" s="71">
        <f>SUM('рабочая 2023 г'!AJ935-'2022 г.'!AJ935)</f>
        <v>0</v>
      </c>
      <c r="AK936" s="71">
        <f>SUM('рабочая 2023 г'!AK935-'2022 г.'!AK935)</f>
        <v>0</v>
      </c>
      <c r="AL936" s="71">
        <f>SUM('рабочая 2023 г'!AL935-'2022 г.'!AL935)</f>
        <v>0</v>
      </c>
      <c r="AM936" s="71">
        <f>SUM('рабочая 2023 г'!AM935-'2022 г.'!AM935)</f>
        <v>0</v>
      </c>
      <c r="AN936" s="71">
        <f>SUM('рабочая 2023 г'!AN935-'2022 г.'!AN935)</f>
        <v>0</v>
      </c>
      <c r="AO936" s="71">
        <f>SUM('рабочая 2023 г'!AO935-'2022 г.'!AO935)</f>
        <v>-58</v>
      </c>
      <c r="AP936" s="71">
        <f>SUM('рабочая 2023 г'!AP935-'2022 г.'!AP935)</f>
        <v>0</v>
      </c>
      <c r="AQ936" s="71">
        <f>SUM('рабочая 2023 г'!AQ935-'2022 г.'!AQ935)</f>
        <v>0</v>
      </c>
      <c r="AR936" s="71">
        <f>SUM('рабочая 2023 г'!AR935-'2022 г.'!AR935)</f>
        <v>0</v>
      </c>
      <c r="AS936" s="117">
        <f t="shared" si="653"/>
        <v>-58</v>
      </c>
      <c r="AT936" s="71">
        <f>SUM('рабочая 2023 г'!AT935-'2022 г.'!AT935)</f>
        <v>0</v>
      </c>
      <c r="AU936" s="73">
        <f t="shared" si="650"/>
        <v>89</v>
      </c>
      <c r="AV936" s="71">
        <f>SUM('рабочая 2023 г'!AV935-'2022 г.'!AV935)</f>
        <v>-3571</v>
      </c>
      <c r="AW936" s="71">
        <f>SUM('рабочая 2023 г'!AW935-'2022 г.'!AW935)</f>
        <v>3665</v>
      </c>
      <c r="AX936" s="71">
        <f>SUM('рабочая 2023 г'!AX935-'2022 г.'!AX935)</f>
        <v>-5</v>
      </c>
      <c r="AY936" s="71">
        <f>SUM('рабочая 2023 г'!AY935-'2022 г.'!AY935)</f>
        <v>0</v>
      </c>
      <c r="AZ936" s="71">
        <f>SUM('рабочая 2023 г'!AZ935-'2022 г.'!AZ935)</f>
        <v>0</v>
      </c>
      <c r="BA936" s="71">
        <f>SUM('рабочая 2023 г'!BA935-'2022 г.'!BA935)</f>
        <v>0</v>
      </c>
      <c r="BB936" s="75">
        <f t="shared" si="569"/>
        <v>0</v>
      </c>
      <c r="BC936" s="71">
        <f>SUM('рабочая 2023 г'!BC935-'2022 г.'!BC935)</f>
        <v>0</v>
      </c>
      <c r="BD936" s="71">
        <f>SUM('рабочая 2023 г'!BD935-'2022 г.'!BD935)</f>
        <v>0</v>
      </c>
      <c r="BE936" s="71">
        <f>SUM('рабочая 2023 г'!BE935-'2022 г.'!BE935)</f>
        <v>0</v>
      </c>
      <c r="BF936" s="71">
        <f>SUM('рабочая 2023 г'!BF935-'2022 г.'!BF935)</f>
        <v>0</v>
      </c>
      <c r="BG936" s="71">
        <f>SUM('рабочая 2023 г'!BG935-'2022 г.'!BG935)</f>
        <v>0</v>
      </c>
      <c r="BH936" s="71">
        <f>SUM('рабочая 2023 г'!BH935-'2022 г.'!BH935)</f>
        <v>0</v>
      </c>
      <c r="BI936" s="71">
        <f>SUM('рабочая 2023 г'!BI935-'2022 г.'!BI935)</f>
        <v>0</v>
      </c>
      <c r="BJ936" s="71">
        <f>SUM('рабочая 2023 г'!BJ935-'2022 г.'!BJ935)</f>
        <v>0</v>
      </c>
      <c r="BK936" s="71">
        <f>SUM('рабочая 2023 г'!BK935-'2022 г.'!BK935)</f>
        <v>0</v>
      </c>
      <c r="BL936" s="73">
        <f t="shared" si="604"/>
        <v>-31</v>
      </c>
      <c r="BM936" s="71">
        <f>SUM('рабочая 2023 г'!BM935-'2022 г.'!BM935)</f>
        <v>0</v>
      </c>
      <c r="BN936" s="71">
        <f>SUM('рабочая 2023 г'!BN935-'2022 г.'!BN935)</f>
        <v>0</v>
      </c>
      <c r="BO936" s="71">
        <f>SUM('рабочая 2023 г'!BO935-'2022 г.'!BO935)</f>
        <v>0</v>
      </c>
      <c r="BP936" s="71">
        <f>SUM('рабочая 2023 г'!BP935-'2022 г.'!BP935)</f>
        <v>-31</v>
      </c>
      <c r="BQ936" s="71">
        <f t="shared" si="651"/>
        <v>58</v>
      </c>
      <c r="BR936" s="71"/>
      <c r="BS936" s="71"/>
      <c r="BT936" s="71"/>
      <c r="BU936" s="71"/>
      <c r="BV936" s="71"/>
      <c r="BW936" s="71"/>
      <c r="BX936" s="71"/>
      <c r="BY936" s="71"/>
      <c r="BZ936" s="71"/>
      <c r="CA936" s="71"/>
      <c r="CB936" s="71"/>
      <c r="CC936" s="71"/>
      <c r="CD936" s="71"/>
      <c r="CE936" s="71"/>
      <c r="CF936" s="71"/>
      <c r="CG936" s="71"/>
      <c r="CH936" s="71"/>
      <c r="CI936" s="71"/>
      <c r="CJ936" s="71"/>
      <c r="CK936" s="71"/>
      <c r="CL936" s="71"/>
      <c r="CM936" s="71"/>
      <c r="CN936" s="71"/>
      <c r="CO936" s="71"/>
      <c r="CP936" s="190">
        <f t="shared" si="643"/>
        <v>0</v>
      </c>
      <c r="CQ936" s="71"/>
      <c r="CR936" s="71"/>
      <c r="CS936" s="71"/>
      <c r="CT936" s="71"/>
      <c r="CU936" s="71"/>
      <c r="CV936" s="71"/>
      <c r="CW936" s="71"/>
      <c r="CX936" s="71"/>
      <c r="CY936" s="71"/>
      <c r="CZ936" s="71"/>
      <c r="DA936" s="71"/>
      <c r="DB936" s="190">
        <f t="shared" si="645"/>
        <v>0</v>
      </c>
      <c r="DC936" s="71">
        <f t="shared" si="640"/>
        <v>0</v>
      </c>
      <c r="DD936" s="71"/>
      <c r="DE936" s="71"/>
      <c r="DF936" s="71"/>
      <c r="DG936" s="190">
        <f t="shared" si="641"/>
        <v>0</v>
      </c>
      <c r="DH936" s="71">
        <f t="shared" si="642"/>
        <v>0</v>
      </c>
      <c r="DI936" s="71"/>
      <c r="DJ936" s="71"/>
      <c r="DK936" s="71"/>
      <c r="DL936" s="71"/>
      <c r="DM936" s="71"/>
      <c r="DN936" s="71"/>
      <c r="DO936" s="71"/>
      <c r="DP936" s="71"/>
      <c r="DQ936" s="71"/>
      <c r="DR936" s="71"/>
      <c r="DS936" s="71"/>
      <c r="DT936" s="71"/>
      <c r="DU936" s="71"/>
      <c r="DV936" s="71"/>
      <c r="DW936" s="71"/>
      <c r="DX936" s="71"/>
      <c r="DY936" s="71"/>
      <c r="DZ936" s="71"/>
      <c r="EA936" s="71"/>
      <c r="EB936" s="71"/>
      <c r="EC936" s="71"/>
      <c r="ED936" s="71"/>
      <c r="EE936" s="71"/>
      <c r="EF936" s="71"/>
      <c r="EG936" s="71"/>
      <c r="EH936" s="71"/>
      <c r="EI936" s="74"/>
      <c r="EJ936" s="74"/>
      <c r="EK936" s="74"/>
      <c r="EL936" s="74"/>
      <c r="EM936" s="74"/>
      <c r="EN936" s="74"/>
      <c r="EO936" s="74"/>
      <c r="EP936" s="74"/>
      <c r="EQ936" s="74"/>
      <c r="ER936" s="74"/>
      <c r="ES936" s="74"/>
      <c r="ET936" s="74"/>
      <c r="EU936" s="74"/>
      <c r="EV936" s="74"/>
      <c r="EW936" s="74"/>
      <c r="EX936" s="74"/>
      <c r="EY936" s="74"/>
      <c r="EZ936" s="74"/>
      <c r="FA936" s="74"/>
      <c r="FB936" s="74"/>
    </row>
    <row r="937" spans="2:158" s="69" customFormat="1">
      <c r="B937" s="116"/>
      <c r="C937" s="77" t="s">
        <v>394</v>
      </c>
      <c r="D937" s="71"/>
      <c r="E937" s="71"/>
      <c r="F937" s="71"/>
      <c r="G937" s="71"/>
      <c r="H937" s="71"/>
      <c r="I937" s="71"/>
      <c r="J937" s="71"/>
      <c r="K937" s="71"/>
      <c r="L937" s="71"/>
      <c r="M937" s="71"/>
      <c r="N937" s="71"/>
      <c r="O937" s="72"/>
      <c r="P937" s="71"/>
      <c r="Q937" s="71"/>
      <c r="R937" s="71"/>
      <c r="S937" s="71"/>
      <c r="T937" s="71"/>
      <c r="U937" s="71"/>
      <c r="V937" s="71"/>
      <c r="W937" s="71"/>
      <c r="X937" s="71"/>
      <c r="Y937" s="71">
        <f>SUM('рабочая 2023 г'!Y936-'2022 г.'!Y936)</f>
        <v>0</v>
      </c>
      <c r="Z937" s="73"/>
      <c r="AA937" s="73"/>
      <c r="AB937" s="73"/>
      <c r="AC937" s="73"/>
      <c r="AD937" s="73"/>
      <c r="AE937" s="73"/>
      <c r="AF937" s="75">
        <f t="shared" si="644"/>
        <v>0</v>
      </c>
      <c r="AG937" s="71">
        <f>SUM('рабочая 2023 г'!AG936-'2022 г.'!AG936)</f>
        <v>0</v>
      </c>
      <c r="AH937" s="71">
        <f>SUM('рабочая 2023 г'!AH936-'2022 г.'!AH936)</f>
        <v>0</v>
      </c>
      <c r="AI937" s="71">
        <f>SUM('рабочая 2023 г'!AI936-'2022 г.'!AI936)</f>
        <v>0</v>
      </c>
      <c r="AJ937" s="71">
        <f>SUM('рабочая 2023 г'!AJ936-'2022 г.'!AJ936)</f>
        <v>0</v>
      </c>
      <c r="AK937" s="71">
        <f>SUM('рабочая 2023 г'!AK936-'2022 г.'!AK936)</f>
        <v>-1</v>
      </c>
      <c r="AL937" s="71">
        <f>SUM('рабочая 2023 г'!AL936-'2022 г.'!AL936)</f>
        <v>0</v>
      </c>
      <c r="AM937" s="71">
        <f>SUM('рабочая 2023 г'!AM936-'2022 г.'!AM936)</f>
        <v>0</v>
      </c>
      <c r="AN937" s="71">
        <f>SUM('рабочая 2023 г'!AN936-'2022 г.'!AN936)</f>
        <v>0</v>
      </c>
      <c r="AO937" s="71">
        <f>SUM('рабочая 2023 г'!AO936-'2022 г.'!AO936)</f>
        <v>48</v>
      </c>
      <c r="AP937" s="71">
        <f>SUM('рабочая 2023 г'!AP936-'2022 г.'!AP936)</f>
        <v>0</v>
      </c>
      <c r="AQ937" s="71">
        <f>SUM('рабочая 2023 г'!AQ936-'2022 г.'!AQ936)</f>
        <v>0</v>
      </c>
      <c r="AR937" s="71">
        <f>SUM('рабочая 2023 г'!AR936-'2022 г.'!AR936)</f>
        <v>0</v>
      </c>
      <c r="AS937" s="117">
        <f t="shared" si="653"/>
        <v>47</v>
      </c>
      <c r="AT937" s="71">
        <f>SUM('рабочая 2023 г'!AT936-'2022 г.'!AT936)</f>
        <v>0</v>
      </c>
      <c r="AU937" s="73">
        <f t="shared" si="650"/>
        <v>396</v>
      </c>
      <c r="AV937" s="71">
        <f>SUM('рабочая 2023 г'!AV936-'2022 г.'!AV936)</f>
        <v>1253</v>
      </c>
      <c r="AW937" s="71">
        <f>SUM('рабочая 2023 г'!AW936-'2022 г.'!AW936)</f>
        <v>-687</v>
      </c>
      <c r="AX937" s="71">
        <f>SUM('рабочая 2023 г'!AX936-'2022 г.'!AX936)</f>
        <v>-170</v>
      </c>
      <c r="AY937" s="71">
        <f>SUM('рабочая 2023 г'!AY936-'2022 г.'!AY936)</f>
        <v>0</v>
      </c>
      <c r="AZ937" s="71">
        <f>SUM('рабочая 2023 г'!AZ936-'2022 г.'!AZ936)</f>
        <v>0</v>
      </c>
      <c r="BA937" s="71">
        <f>SUM('рабочая 2023 г'!BA936-'2022 г.'!BA936)</f>
        <v>-365</v>
      </c>
      <c r="BB937" s="75">
        <f t="shared" si="569"/>
        <v>-1</v>
      </c>
      <c r="BC937" s="71">
        <f>SUM('рабочая 2023 г'!BC936-'2022 г.'!BC936)</f>
        <v>0</v>
      </c>
      <c r="BD937" s="71">
        <f>SUM('рабочая 2023 г'!BD936-'2022 г.'!BD936)</f>
        <v>0</v>
      </c>
      <c r="BE937" s="71">
        <f>SUM('рабочая 2023 г'!BE936-'2022 г.'!BE936)</f>
        <v>0</v>
      </c>
      <c r="BF937" s="71">
        <f>SUM('рабочая 2023 г'!BF936-'2022 г.'!BF936)</f>
        <v>-1</v>
      </c>
      <c r="BG937" s="71">
        <f>SUM('рабочая 2023 г'!BG936-'2022 г.'!BG936)</f>
        <v>0</v>
      </c>
      <c r="BH937" s="71">
        <f>SUM('рабочая 2023 г'!BH936-'2022 г.'!BH936)</f>
        <v>0</v>
      </c>
      <c r="BI937" s="71">
        <f>SUM('рабочая 2023 г'!BI936-'2022 г.'!BI936)</f>
        <v>0</v>
      </c>
      <c r="BJ937" s="71">
        <f>SUM('рабочая 2023 г'!BJ936-'2022 г.'!BJ936)</f>
        <v>0</v>
      </c>
      <c r="BK937" s="71">
        <f>SUM('рабочая 2023 г'!BK936-'2022 г.'!BK936)</f>
        <v>0</v>
      </c>
      <c r="BL937" s="73">
        <f t="shared" si="604"/>
        <v>-77</v>
      </c>
      <c r="BM937" s="71">
        <f>SUM('рабочая 2023 г'!BM936-'2022 г.'!BM936)</f>
        <v>0</v>
      </c>
      <c r="BN937" s="71">
        <f>SUM('рабочая 2023 г'!BN936-'2022 г.'!BN936)</f>
        <v>0</v>
      </c>
      <c r="BO937" s="71">
        <f>SUM('рабочая 2023 г'!BO936-'2022 г.'!BO936)</f>
        <v>0</v>
      </c>
      <c r="BP937" s="71">
        <f>SUM('рабочая 2023 г'!BP936-'2022 г.'!BP936)</f>
        <v>-77</v>
      </c>
      <c r="BQ937" s="71">
        <f t="shared" si="651"/>
        <v>-47</v>
      </c>
      <c r="BR937" s="71"/>
      <c r="BS937" s="71"/>
      <c r="BT937" s="71"/>
      <c r="BU937" s="71"/>
      <c r="BV937" s="71"/>
      <c r="BW937" s="71"/>
      <c r="BX937" s="71"/>
      <c r="BY937" s="71"/>
      <c r="BZ937" s="71"/>
      <c r="CA937" s="71"/>
      <c r="CB937" s="71"/>
      <c r="CC937" s="71"/>
      <c r="CD937" s="71"/>
      <c r="CE937" s="71"/>
      <c r="CF937" s="71"/>
      <c r="CG937" s="71"/>
      <c r="CH937" s="71"/>
      <c r="CI937" s="71"/>
      <c r="CJ937" s="71"/>
      <c r="CK937" s="71"/>
      <c r="CL937" s="71"/>
      <c r="CM937" s="71"/>
      <c r="CN937" s="71"/>
      <c r="CO937" s="71"/>
      <c r="CP937" s="190">
        <f t="shared" si="643"/>
        <v>0</v>
      </c>
      <c r="CQ937" s="71"/>
      <c r="CR937" s="71"/>
      <c r="CS937" s="71"/>
      <c r="CT937" s="71"/>
      <c r="CU937" s="71"/>
      <c r="CV937" s="71"/>
      <c r="CW937" s="71"/>
      <c r="CX937" s="71"/>
      <c r="CY937" s="71"/>
      <c r="CZ937" s="71"/>
      <c r="DA937" s="71"/>
      <c r="DB937" s="190">
        <f t="shared" si="645"/>
        <v>0</v>
      </c>
      <c r="DC937" s="71">
        <f t="shared" si="640"/>
        <v>0</v>
      </c>
      <c r="DD937" s="71"/>
      <c r="DE937" s="71"/>
      <c r="DF937" s="71"/>
      <c r="DG937" s="190">
        <f t="shared" si="641"/>
        <v>0</v>
      </c>
      <c r="DH937" s="71">
        <f t="shared" si="642"/>
        <v>0</v>
      </c>
      <c r="DI937" s="71"/>
      <c r="DJ937" s="71"/>
      <c r="DK937" s="71"/>
      <c r="DL937" s="71"/>
      <c r="DM937" s="71"/>
      <c r="DN937" s="71"/>
      <c r="DO937" s="71"/>
      <c r="DP937" s="71"/>
      <c r="DQ937" s="71"/>
      <c r="DR937" s="71"/>
      <c r="DS937" s="71"/>
      <c r="DT937" s="71"/>
      <c r="DU937" s="71"/>
      <c r="DV937" s="71"/>
      <c r="DW937" s="71"/>
      <c r="DX937" s="71"/>
      <c r="DY937" s="71"/>
      <c r="DZ937" s="71"/>
      <c r="EA937" s="71"/>
      <c r="EB937" s="71"/>
      <c r="EC937" s="71"/>
      <c r="ED937" s="71"/>
      <c r="EE937" s="71"/>
      <c r="EF937" s="71"/>
      <c r="EG937" s="71"/>
      <c r="EH937" s="71"/>
      <c r="EI937" s="74"/>
      <c r="EJ937" s="74"/>
      <c r="EK937" s="74"/>
      <c r="EL937" s="74"/>
      <c r="EM937" s="74"/>
      <c r="EN937" s="74"/>
      <c r="EO937" s="74"/>
      <c r="EP937" s="74"/>
      <c r="EQ937" s="74"/>
      <c r="ER937" s="74"/>
      <c r="ES937" s="74"/>
      <c r="ET937" s="74"/>
      <c r="EU937" s="74"/>
      <c r="EV937" s="74"/>
      <c r="EW937" s="74"/>
      <c r="EX937" s="74"/>
      <c r="EY937" s="74"/>
      <c r="EZ937" s="74"/>
      <c r="FA937" s="74"/>
      <c r="FB937" s="74"/>
    </row>
    <row r="938" spans="2:158" s="69" customFormat="1">
      <c r="B938" s="116"/>
      <c r="C938" s="77" t="s">
        <v>395</v>
      </c>
      <c r="D938" s="71"/>
      <c r="E938" s="71"/>
      <c r="F938" s="71"/>
      <c r="G938" s="71"/>
      <c r="H938" s="71"/>
      <c r="I938" s="71"/>
      <c r="J938" s="71"/>
      <c r="K938" s="71"/>
      <c r="L938" s="71"/>
      <c r="M938" s="71"/>
      <c r="N938" s="71"/>
      <c r="O938" s="72"/>
      <c r="P938" s="71"/>
      <c r="Q938" s="71"/>
      <c r="R938" s="71"/>
      <c r="S938" s="71"/>
      <c r="T938" s="71"/>
      <c r="U938" s="71"/>
      <c r="V938" s="71"/>
      <c r="W938" s="71"/>
      <c r="X938" s="71"/>
      <c r="Y938" s="71">
        <f>SUM('рабочая 2023 г'!Y937-'2022 г.'!Y937)</f>
        <v>0</v>
      </c>
      <c r="Z938" s="73"/>
      <c r="AA938" s="73"/>
      <c r="AB938" s="73"/>
      <c r="AC938" s="73"/>
      <c r="AD938" s="73"/>
      <c r="AE938" s="73"/>
      <c r="AF938" s="75">
        <f t="shared" si="644"/>
        <v>0</v>
      </c>
      <c r="AG938" s="71">
        <f>SUM('рабочая 2023 г'!AG937-'2022 г.'!AG937)</f>
        <v>0</v>
      </c>
      <c r="AH938" s="71">
        <f>SUM('рабочая 2023 г'!AH937-'2022 г.'!AH937)</f>
        <v>0</v>
      </c>
      <c r="AI938" s="71">
        <f>SUM('рабочая 2023 г'!AI937-'2022 г.'!AI937)</f>
        <v>0</v>
      </c>
      <c r="AJ938" s="71">
        <f>SUM('рабочая 2023 г'!AJ937-'2022 г.'!AJ937)</f>
        <v>0</v>
      </c>
      <c r="AK938" s="71">
        <f>SUM('рабочая 2023 г'!AK937-'2022 г.'!AK937)</f>
        <v>0</v>
      </c>
      <c r="AL938" s="71">
        <f>SUM('рабочая 2023 г'!AL937-'2022 г.'!AL937)</f>
        <v>0</v>
      </c>
      <c r="AM938" s="71">
        <f>SUM('рабочая 2023 г'!AM937-'2022 г.'!AM937)</f>
        <v>0</v>
      </c>
      <c r="AN938" s="71">
        <f>SUM('рабочая 2023 г'!AN937-'2022 г.'!AN937)</f>
        <v>0</v>
      </c>
      <c r="AO938" s="71">
        <f>SUM('рабочая 2023 г'!AO937-'2022 г.'!AO937)</f>
        <v>0</v>
      </c>
      <c r="AP938" s="71">
        <f>SUM('рабочая 2023 г'!AP937-'2022 г.'!AP937)</f>
        <v>0</v>
      </c>
      <c r="AQ938" s="71">
        <f>SUM('рабочая 2023 г'!AQ937-'2022 г.'!AQ937)</f>
        <v>0</v>
      </c>
      <c r="AR938" s="71">
        <f>SUM('рабочая 2023 г'!AR937-'2022 г.'!AR937)</f>
        <v>0</v>
      </c>
      <c r="AS938" s="117">
        <f t="shared" si="653"/>
        <v>0</v>
      </c>
      <c r="AT938" s="71">
        <f>SUM('рабочая 2023 г'!AT937-'2022 г.'!AT937)</f>
        <v>0</v>
      </c>
      <c r="AU938" s="73">
        <f t="shared" si="650"/>
        <v>-7</v>
      </c>
      <c r="AV938" s="71">
        <f>SUM('рабочая 2023 г'!AV937-'2022 г.'!AV937)</f>
        <v>47</v>
      </c>
      <c r="AW938" s="71">
        <f>SUM('рабочая 2023 г'!AW937-'2022 г.'!AW937)</f>
        <v>-50</v>
      </c>
      <c r="AX938" s="71">
        <f>SUM('рабочая 2023 г'!AX937-'2022 г.'!AX937)</f>
        <v>-4</v>
      </c>
      <c r="AY938" s="71">
        <f>SUM('рабочая 2023 г'!AY937-'2022 г.'!AY937)</f>
        <v>0</v>
      </c>
      <c r="AZ938" s="71">
        <f>SUM('рабочая 2023 г'!AZ937-'2022 г.'!AZ937)</f>
        <v>0</v>
      </c>
      <c r="BA938" s="71">
        <f>SUM('рабочая 2023 г'!BA937-'2022 г.'!BA937)</f>
        <v>7</v>
      </c>
      <c r="BB938" s="75">
        <f t="shared" si="569"/>
        <v>0</v>
      </c>
      <c r="BC938" s="71">
        <f>SUM('рабочая 2023 г'!BC937-'2022 г.'!BC937)</f>
        <v>0</v>
      </c>
      <c r="BD938" s="71">
        <f>SUM('рабочая 2023 г'!BD937-'2022 г.'!BD937)</f>
        <v>0</v>
      </c>
      <c r="BE938" s="71">
        <f>SUM('рабочая 2023 г'!BE937-'2022 г.'!BE937)</f>
        <v>0</v>
      </c>
      <c r="BF938" s="71">
        <f>SUM('рабочая 2023 г'!BF937-'2022 г.'!BF937)</f>
        <v>0</v>
      </c>
      <c r="BG938" s="71">
        <f>SUM('рабочая 2023 г'!BG937-'2022 г.'!BG937)</f>
        <v>0</v>
      </c>
      <c r="BH938" s="71">
        <f>SUM('рабочая 2023 г'!BH937-'2022 г.'!BH937)</f>
        <v>0</v>
      </c>
      <c r="BI938" s="71">
        <f>SUM('рабочая 2023 г'!BI937-'2022 г.'!BI937)</f>
        <v>0</v>
      </c>
      <c r="BJ938" s="71">
        <f>SUM('рабочая 2023 г'!BJ937-'2022 г.'!BJ937)</f>
        <v>0</v>
      </c>
      <c r="BK938" s="71">
        <f>SUM('рабочая 2023 г'!BK937-'2022 г.'!BK937)</f>
        <v>0</v>
      </c>
      <c r="BL938" s="73">
        <f t="shared" si="604"/>
        <v>0</v>
      </c>
      <c r="BM938" s="71">
        <f>SUM('рабочая 2023 г'!BM937-'2022 г.'!BM937)</f>
        <v>0</v>
      </c>
      <c r="BN938" s="71">
        <f>SUM('рабочая 2023 г'!BN937-'2022 г.'!BN937)</f>
        <v>0</v>
      </c>
      <c r="BO938" s="71">
        <f>SUM('рабочая 2023 г'!BO937-'2022 г.'!BO937)</f>
        <v>0</v>
      </c>
      <c r="BP938" s="71">
        <f>SUM('рабочая 2023 г'!BP937-'2022 г.'!BP937)</f>
        <v>0</v>
      </c>
      <c r="BQ938" s="71">
        <f t="shared" si="651"/>
        <v>0</v>
      </c>
      <c r="BR938" s="71"/>
      <c r="BS938" s="71"/>
      <c r="BT938" s="71"/>
      <c r="BU938" s="71"/>
      <c r="BV938" s="71"/>
      <c r="BW938" s="71"/>
      <c r="BX938" s="71"/>
      <c r="BY938" s="71"/>
      <c r="BZ938" s="71"/>
      <c r="CA938" s="71"/>
      <c r="CB938" s="71"/>
      <c r="CC938" s="71"/>
      <c r="CD938" s="71"/>
      <c r="CE938" s="71"/>
      <c r="CF938" s="71"/>
      <c r="CG938" s="71"/>
      <c r="CH938" s="71"/>
      <c r="CI938" s="71"/>
      <c r="CJ938" s="71"/>
      <c r="CK938" s="71"/>
      <c r="CL938" s="71"/>
      <c r="CM938" s="71"/>
      <c r="CN938" s="71"/>
      <c r="CO938" s="71"/>
      <c r="CP938" s="190">
        <f t="shared" si="643"/>
        <v>0</v>
      </c>
      <c r="CQ938" s="71"/>
      <c r="CR938" s="71"/>
      <c r="CS938" s="71"/>
      <c r="CT938" s="71"/>
      <c r="CU938" s="71"/>
      <c r="CV938" s="71"/>
      <c r="CW938" s="71"/>
      <c r="CX938" s="71"/>
      <c r="CY938" s="71"/>
      <c r="CZ938" s="71"/>
      <c r="DA938" s="71"/>
      <c r="DB938" s="190">
        <f t="shared" si="645"/>
        <v>0</v>
      </c>
      <c r="DC938" s="71">
        <f t="shared" si="640"/>
        <v>0</v>
      </c>
      <c r="DD938" s="71"/>
      <c r="DE938" s="71"/>
      <c r="DF938" s="71"/>
      <c r="DG938" s="190">
        <f t="shared" si="641"/>
        <v>0</v>
      </c>
      <c r="DH938" s="71">
        <f t="shared" si="642"/>
        <v>0</v>
      </c>
      <c r="DI938" s="71"/>
      <c r="DJ938" s="71"/>
      <c r="DK938" s="71"/>
      <c r="DL938" s="71"/>
      <c r="DM938" s="71"/>
      <c r="DN938" s="71"/>
      <c r="DO938" s="71"/>
      <c r="DP938" s="71"/>
      <c r="DQ938" s="71"/>
      <c r="DR938" s="71"/>
      <c r="DS938" s="71"/>
      <c r="DT938" s="71"/>
      <c r="DU938" s="71"/>
      <c r="DV938" s="71"/>
      <c r="DW938" s="71"/>
      <c r="DX938" s="71"/>
      <c r="DY938" s="71"/>
      <c r="DZ938" s="71"/>
      <c r="EA938" s="71"/>
      <c r="EB938" s="71"/>
      <c r="EC938" s="71"/>
      <c r="ED938" s="71"/>
      <c r="EE938" s="71"/>
      <c r="EF938" s="71"/>
      <c r="EG938" s="71"/>
      <c r="EH938" s="71"/>
      <c r="EI938" s="74"/>
      <c r="EJ938" s="74"/>
      <c r="EK938" s="74"/>
      <c r="EL938" s="74"/>
      <c r="EM938" s="74"/>
      <c r="EN938" s="74"/>
      <c r="EO938" s="74"/>
      <c r="EP938" s="74"/>
      <c r="EQ938" s="74"/>
      <c r="ER938" s="74"/>
      <c r="ES938" s="74"/>
      <c r="ET938" s="74"/>
      <c r="EU938" s="74"/>
      <c r="EV938" s="74"/>
      <c r="EW938" s="74"/>
      <c r="EX938" s="74"/>
      <c r="EY938" s="74"/>
      <c r="EZ938" s="74"/>
      <c r="FA938" s="74"/>
      <c r="FB938" s="74"/>
    </row>
    <row r="939" spans="2:158" s="69" customFormat="1">
      <c r="B939" s="116"/>
      <c r="C939" s="77" t="s">
        <v>396</v>
      </c>
      <c r="D939" s="71"/>
      <c r="E939" s="71"/>
      <c r="F939" s="71"/>
      <c r="G939" s="71"/>
      <c r="H939" s="71"/>
      <c r="I939" s="71"/>
      <c r="J939" s="71"/>
      <c r="K939" s="71"/>
      <c r="L939" s="71"/>
      <c r="M939" s="71"/>
      <c r="N939" s="71"/>
      <c r="O939" s="72"/>
      <c r="P939" s="71"/>
      <c r="Q939" s="71"/>
      <c r="R939" s="71"/>
      <c r="S939" s="71"/>
      <c r="T939" s="71"/>
      <c r="U939" s="71"/>
      <c r="V939" s="71"/>
      <c r="W939" s="71"/>
      <c r="X939" s="71"/>
      <c r="Y939" s="71">
        <f>SUM('рабочая 2023 г'!Y938-'2022 г.'!Y938)</f>
        <v>0</v>
      </c>
      <c r="Z939" s="73"/>
      <c r="AA939" s="73"/>
      <c r="AB939" s="73"/>
      <c r="AC939" s="73"/>
      <c r="AD939" s="73"/>
      <c r="AE939" s="73"/>
      <c r="AF939" s="75">
        <f t="shared" si="644"/>
        <v>0</v>
      </c>
      <c r="AG939" s="71">
        <f>SUM('рабочая 2023 г'!AG938-'2022 г.'!AG938)</f>
        <v>0</v>
      </c>
      <c r="AH939" s="71">
        <f>SUM('рабочая 2023 г'!AH938-'2022 г.'!AH938)</f>
        <v>0</v>
      </c>
      <c r="AI939" s="71">
        <f>SUM('рабочая 2023 г'!AI938-'2022 г.'!AI938)</f>
        <v>0</v>
      </c>
      <c r="AJ939" s="71">
        <f>SUM('рабочая 2023 г'!AJ938-'2022 г.'!AJ938)</f>
        <v>0</v>
      </c>
      <c r="AK939" s="71">
        <f>SUM('рабочая 2023 г'!AK938-'2022 г.'!AK938)</f>
        <v>0</v>
      </c>
      <c r="AL939" s="71">
        <f>SUM('рабочая 2023 г'!AL938-'2022 г.'!AL938)</f>
        <v>0</v>
      </c>
      <c r="AM939" s="71">
        <f>SUM('рабочая 2023 г'!AM938-'2022 г.'!AM938)</f>
        <v>0</v>
      </c>
      <c r="AN939" s="71">
        <f>SUM('рабочая 2023 г'!AN938-'2022 г.'!AN938)</f>
        <v>0</v>
      </c>
      <c r="AO939" s="71">
        <f>SUM('рабочая 2023 г'!AO938-'2022 г.'!AO938)</f>
        <v>0</v>
      </c>
      <c r="AP939" s="71">
        <f>SUM('рабочая 2023 г'!AP938-'2022 г.'!AP938)</f>
        <v>0</v>
      </c>
      <c r="AQ939" s="71">
        <f>SUM('рабочая 2023 г'!AQ938-'2022 г.'!AQ938)</f>
        <v>0</v>
      </c>
      <c r="AR939" s="71">
        <f>SUM('рабочая 2023 г'!AR938-'2022 г.'!AR938)</f>
        <v>0</v>
      </c>
      <c r="AS939" s="117">
        <f t="shared" si="653"/>
        <v>0</v>
      </c>
      <c r="AT939" s="71">
        <f>SUM('рабочая 2023 г'!AT938-'2022 г.'!AT938)</f>
        <v>0</v>
      </c>
      <c r="AU939" s="73">
        <f t="shared" si="650"/>
        <v>1</v>
      </c>
      <c r="AV939" s="71">
        <f>SUM('рабочая 2023 г'!AV938-'2022 г.'!AV938)</f>
        <v>557</v>
      </c>
      <c r="AW939" s="71">
        <f>SUM('рабочая 2023 г'!AW938-'2022 г.'!AW938)</f>
        <v>-556</v>
      </c>
      <c r="AX939" s="71">
        <f>SUM('рабочая 2023 г'!AX938-'2022 г.'!AX938)</f>
        <v>0</v>
      </c>
      <c r="AY939" s="71">
        <f>SUM('рабочая 2023 г'!AY938-'2022 г.'!AY938)</f>
        <v>0</v>
      </c>
      <c r="AZ939" s="71">
        <f>SUM('рабочая 2023 г'!AZ938-'2022 г.'!AZ938)</f>
        <v>0</v>
      </c>
      <c r="BA939" s="71">
        <f>SUM('рабочая 2023 г'!BA938-'2022 г.'!BA938)</f>
        <v>-1</v>
      </c>
      <c r="BB939" s="75">
        <f t="shared" si="569"/>
        <v>0</v>
      </c>
      <c r="BC939" s="71">
        <f>SUM('рабочая 2023 г'!BC938-'2022 г.'!BC938)</f>
        <v>0</v>
      </c>
      <c r="BD939" s="71">
        <f>SUM('рабочая 2023 г'!BD938-'2022 г.'!BD938)</f>
        <v>0</v>
      </c>
      <c r="BE939" s="71">
        <f>SUM('рабочая 2023 г'!BE938-'2022 г.'!BE938)</f>
        <v>0</v>
      </c>
      <c r="BF939" s="71">
        <f>SUM('рабочая 2023 г'!BF938-'2022 г.'!BF938)</f>
        <v>0</v>
      </c>
      <c r="BG939" s="71">
        <f>SUM('рабочая 2023 г'!BG938-'2022 г.'!BG938)</f>
        <v>0</v>
      </c>
      <c r="BH939" s="71">
        <f>SUM('рабочая 2023 г'!BH938-'2022 г.'!BH938)</f>
        <v>0</v>
      </c>
      <c r="BI939" s="71">
        <f>SUM('рабочая 2023 г'!BI938-'2022 г.'!BI938)</f>
        <v>0</v>
      </c>
      <c r="BJ939" s="71">
        <f>SUM('рабочая 2023 г'!BJ938-'2022 г.'!BJ938)</f>
        <v>0</v>
      </c>
      <c r="BK939" s="71">
        <f>SUM('рабочая 2023 г'!BK938-'2022 г.'!BK938)</f>
        <v>0</v>
      </c>
      <c r="BL939" s="73">
        <f t="shared" si="604"/>
        <v>0</v>
      </c>
      <c r="BM939" s="71">
        <f>SUM('рабочая 2023 г'!BM938-'2022 г.'!BM938)</f>
        <v>0</v>
      </c>
      <c r="BN939" s="71">
        <f>SUM('рабочая 2023 г'!BN938-'2022 г.'!BN938)</f>
        <v>0</v>
      </c>
      <c r="BO939" s="71">
        <f>SUM('рабочая 2023 г'!BO938-'2022 г.'!BO938)</f>
        <v>0</v>
      </c>
      <c r="BP939" s="71">
        <f>SUM('рабочая 2023 г'!BP938-'2022 г.'!BP938)</f>
        <v>0</v>
      </c>
      <c r="BQ939" s="71">
        <f t="shared" si="651"/>
        <v>0</v>
      </c>
      <c r="BR939" s="71"/>
      <c r="BS939" s="71"/>
      <c r="BT939" s="71"/>
      <c r="BU939" s="71"/>
      <c r="BV939" s="71"/>
      <c r="BW939" s="71"/>
      <c r="BX939" s="71"/>
      <c r="BY939" s="71"/>
      <c r="BZ939" s="71"/>
      <c r="CA939" s="71"/>
      <c r="CB939" s="71"/>
      <c r="CC939" s="71"/>
      <c r="CD939" s="71"/>
      <c r="CE939" s="71"/>
      <c r="CF939" s="71"/>
      <c r="CG939" s="71"/>
      <c r="CH939" s="71"/>
      <c r="CI939" s="71"/>
      <c r="CJ939" s="71"/>
      <c r="CK939" s="71"/>
      <c r="CL939" s="71"/>
      <c r="CM939" s="71"/>
      <c r="CN939" s="71"/>
      <c r="CO939" s="71"/>
      <c r="CP939" s="190">
        <f t="shared" si="643"/>
        <v>0</v>
      </c>
      <c r="CQ939" s="71"/>
      <c r="CR939" s="71"/>
      <c r="CS939" s="71"/>
      <c r="CT939" s="71"/>
      <c r="CU939" s="71"/>
      <c r="CV939" s="71"/>
      <c r="CW939" s="71"/>
      <c r="CX939" s="71"/>
      <c r="CY939" s="71"/>
      <c r="CZ939" s="71"/>
      <c r="DA939" s="71"/>
      <c r="DB939" s="190">
        <f t="shared" si="645"/>
        <v>0</v>
      </c>
      <c r="DC939" s="71">
        <f t="shared" si="640"/>
        <v>0</v>
      </c>
      <c r="DD939" s="71"/>
      <c r="DE939" s="71"/>
      <c r="DF939" s="71"/>
      <c r="DG939" s="190">
        <f t="shared" si="641"/>
        <v>0</v>
      </c>
      <c r="DH939" s="71">
        <f t="shared" si="642"/>
        <v>0</v>
      </c>
      <c r="DI939" s="71"/>
      <c r="DJ939" s="71"/>
      <c r="DK939" s="71"/>
      <c r="DL939" s="71"/>
      <c r="DM939" s="71"/>
      <c r="DN939" s="71"/>
      <c r="DO939" s="71"/>
      <c r="DP939" s="71"/>
      <c r="DQ939" s="71"/>
      <c r="DR939" s="71"/>
      <c r="DS939" s="71"/>
      <c r="DT939" s="71"/>
      <c r="DU939" s="71"/>
      <c r="DV939" s="71"/>
      <c r="DW939" s="71"/>
      <c r="DX939" s="71"/>
      <c r="DY939" s="71"/>
      <c r="DZ939" s="71"/>
      <c r="EA939" s="71"/>
      <c r="EB939" s="71"/>
      <c r="EC939" s="71"/>
      <c r="ED939" s="71"/>
      <c r="EE939" s="71"/>
      <c r="EF939" s="71"/>
      <c r="EG939" s="71"/>
      <c r="EH939" s="71"/>
      <c r="EI939" s="74"/>
      <c r="EJ939" s="74"/>
      <c r="EK939" s="74"/>
      <c r="EL939" s="74"/>
      <c r="EM939" s="74"/>
      <c r="EN939" s="74"/>
      <c r="EO939" s="74"/>
      <c r="EP939" s="74"/>
      <c r="EQ939" s="74"/>
      <c r="ER939" s="74"/>
      <c r="ES939" s="74"/>
      <c r="ET939" s="74"/>
      <c r="EU939" s="74"/>
      <c r="EV939" s="74"/>
      <c r="EW939" s="74"/>
      <c r="EX939" s="74"/>
      <c r="EY939" s="74"/>
      <c r="EZ939" s="74"/>
      <c r="FA939" s="74"/>
      <c r="FB939" s="74"/>
    </row>
    <row r="940" spans="2:158" s="69" customFormat="1">
      <c r="B940" s="116"/>
      <c r="C940" s="77" t="s">
        <v>397</v>
      </c>
      <c r="D940" s="71"/>
      <c r="E940" s="71"/>
      <c r="F940" s="71"/>
      <c r="G940" s="71"/>
      <c r="H940" s="71"/>
      <c r="I940" s="71"/>
      <c r="J940" s="71"/>
      <c r="K940" s="71"/>
      <c r="L940" s="71"/>
      <c r="M940" s="71"/>
      <c r="N940" s="71"/>
      <c r="O940" s="72"/>
      <c r="P940" s="71"/>
      <c r="Q940" s="71"/>
      <c r="R940" s="71"/>
      <c r="S940" s="71"/>
      <c r="T940" s="71"/>
      <c r="U940" s="71"/>
      <c r="V940" s="71"/>
      <c r="W940" s="71"/>
      <c r="X940" s="71"/>
      <c r="Y940" s="71">
        <f>SUM('рабочая 2023 г'!Y939-'2022 г.'!Y939)</f>
        <v>0</v>
      </c>
      <c r="Z940" s="73"/>
      <c r="AA940" s="73"/>
      <c r="AB940" s="73"/>
      <c r="AC940" s="73"/>
      <c r="AD940" s="73"/>
      <c r="AE940" s="73"/>
      <c r="AF940" s="75">
        <f t="shared" si="644"/>
        <v>0</v>
      </c>
      <c r="AG940" s="71">
        <f>SUM('рабочая 2023 г'!AG939-'2022 г.'!AG939)</f>
        <v>150</v>
      </c>
      <c r="AH940" s="71">
        <f>SUM('рабочая 2023 г'!AH939-'2022 г.'!AH939)</f>
        <v>0</v>
      </c>
      <c r="AI940" s="71">
        <f>SUM('рабочая 2023 г'!AI939-'2022 г.'!AI939)</f>
        <v>0</v>
      </c>
      <c r="AJ940" s="71">
        <f>SUM('рабочая 2023 г'!AJ939-'2022 г.'!AJ939)</f>
        <v>0</v>
      </c>
      <c r="AK940" s="71">
        <f>SUM('рабочая 2023 г'!AK939-'2022 г.'!AK939)</f>
        <v>0</v>
      </c>
      <c r="AL940" s="71">
        <f>SUM('рабочая 2023 г'!AL939-'2022 г.'!AL939)</f>
        <v>12</v>
      </c>
      <c r="AM940" s="71">
        <f>SUM('рабочая 2023 г'!AM939-'2022 г.'!AM939)</f>
        <v>0</v>
      </c>
      <c r="AN940" s="71">
        <f>SUM('рабочая 2023 г'!AN939-'2022 г.'!AN939)</f>
        <v>0</v>
      </c>
      <c r="AO940" s="71">
        <f>SUM('рабочая 2023 г'!AO939-'2022 г.'!AO939)</f>
        <v>11</v>
      </c>
      <c r="AP940" s="71">
        <f>SUM('рабочая 2023 г'!AP939-'2022 г.'!AP939)</f>
        <v>0</v>
      </c>
      <c r="AQ940" s="71">
        <f>SUM('рабочая 2023 г'!AQ939-'2022 г.'!AQ939)</f>
        <v>0</v>
      </c>
      <c r="AR940" s="71">
        <f>SUM('рабочая 2023 г'!AR939-'2022 г.'!AR939)</f>
        <v>0</v>
      </c>
      <c r="AS940" s="117">
        <f t="shared" si="653"/>
        <v>173</v>
      </c>
      <c r="AT940" s="71">
        <f>SUM('рабочая 2023 г'!AT939-'2022 г.'!AT939)</f>
        <v>0</v>
      </c>
      <c r="AU940" s="73">
        <f t="shared" si="650"/>
        <v>-399</v>
      </c>
      <c r="AV940" s="71">
        <f>SUM('рабочая 2023 г'!AV939-'2022 г.'!AV939)</f>
        <v>1257</v>
      </c>
      <c r="AW940" s="71">
        <f>SUM('рабочая 2023 г'!AW939-'2022 г.'!AW939)</f>
        <v>-1366</v>
      </c>
      <c r="AX940" s="71">
        <f>SUM('рабочая 2023 г'!AX939-'2022 г.'!AX939)</f>
        <v>-290</v>
      </c>
      <c r="AY940" s="71">
        <f>SUM('рабочая 2023 г'!AY939-'2022 г.'!AY939)</f>
        <v>0</v>
      </c>
      <c r="AZ940" s="71">
        <f>SUM('рабочая 2023 г'!AZ939-'2022 г.'!AZ939)</f>
        <v>0</v>
      </c>
      <c r="BA940" s="71">
        <f>SUM('рабочая 2023 г'!BA939-'2022 г.'!BA939)</f>
        <v>211</v>
      </c>
      <c r="BB940" s="75">
        <f t="shared" si="569"/>
        <v>0</v>
      </c>
      <c r="BC940" s="71">
        <f>SUM('рабочая 2023 г'!BC939-'2022 г.'!BC939)</f>
        <v>0</v>
      </c>
      <c r="BD940" s="71">
        <f>SUM('рабочая 2023 г'!BD939-'2022 г.'!BD939)</f>
        <v>0</v>
      </c>
      <c r="BE940" s="71">
        <f>SUM('рабочая 2023 г'!BE939-'2022 г.'!BE939)</f>
        <v>0</v>
      </c>
      <c r="BF940" s="71">
        <f>SUM('рабочая 2023 г'!BF939-'2022 г.'!BF939)</f>
        <v>0</v>
      </c>
      <c r="BG940" s="71">
        <f>SUM('рабочая 2023 г'!BG939-'2022 г.'!BG939)</f>
        <v>0</v>
      </c>
      <c r="BH940" s="71">
        <f>SUM('рабочая 2023 г'!BH939-'2022 г.'!BH939)</f>
        <v>-8</v>
      </c>
      <c r="BI940" s="71">
        <f>SUM('рабочая 2023 г'!BI939-'2022 г.'!BI939)</f>
        <v>0</v>
      </c>
      <c r="BJ940" s="71">
        <f>SUM('рабочая 2023 г'!BJ939-'2022 г.'!BJ939)</f>
        <v>28</v>
      </c>
      <c r="BK940" s="71">
        <f>SUM('рабочая 2023 г'!BK939-'2022 г.'!BK939)</f>
        <v>0</v>
      </c>
      <c r="BL940" s="73">
        <f t="shared" si="604"/>
        <v>-5</v>
      </c>
      <c r="BM940" s="71">
        <f>SUM('рабочая 2023 г'!BM939-'2022 г.'!BM939)</f>
        <v>0</v>
      </c>
      <c r="BN940" s="71">
        <f>SUM('рабочая 2023 г'!BN939-'2022 г.'!BN939)</f>
        <v>0</v>
      </c>
      <c r="BO940" s="71">
        <f>SUM('рабочая 2023 г'!BO939-'2022 г.'!BO939)</f>
        <v>0</v>
      </c>
      <c r="BP940" s="71">
        <f>SUM('рабочая 2023 г'!BP939-'2022 г.'!BP939)</f>
        <v>-5</v>
      </c>
      <c r="BQ940" s="71">
        <f t="shared" si="651"/>
        <v>-173</v>
      </c>
      <c r="BR940" s="71"/>
      <c r="BS940" s="71"/>
      <c r="BT940" s="71"/>
      <c r="BU940" s="71"/>
      <c r="BV940" s="71"/>
      <c r="BW940" s="71"/>
      <c r="BX940" s="71"/>
      <c r="BY940" s="71"/>
      <c r="BZ940" s="71"/>
      <c r="CA940" s="71"/>
      <c r="CB940" s="71"/>
      <c r="CC940" s="71"/>
      <c r="CD940" s="71"/>
      <c r="CE940" s="71"/>
      <c r="CF940" s="71"/>
      <c r="CG940" s="71"/>
      <c r="CH940" s="71"/>
      <c r="CI940" s="71"/>
      <c r="CJ940" s="71"/>
      <c r="CK940" s="71"/>
      <c r="CL940" s="71"/>
      <c r="CM940" s="71"/>
      <c r="CN940" s="71"/>
      <c r="CO940" s="71"/>
      <c r="CP940" s="190">
        <f t="shared" si="643"/>
        <v>0</v>
      </c>
      <c r="CQ940" s="71"/>
      <c r="CR940" s="71"/>
      <c r="CS940" s="71"/>
      <c r="CT940" s="71"/>
      <c r="CU940" s="71"/>
      <c r="CV940" s="71"/>
      <c r="CW940" s="71"/>
      <c r="CX940" s="71"/>
      <c r="CY940" s="71"/>
      <c r="CZ940" s="71"/>
      <c r="DA940" s="71"/>
      <c r="DB940" s="190">
        <f t="shared" si="645"/>
        <v>0</v>
      </c>
      <c r="DC940" s="71">
        <f t="shared" si="640"/>
        <v>0</v>
      </c>
      <c r="DD940" s="71"/>
      <c r="DE940" s="71"/>
      <c r="DF940" s="71"/>
      <c r="DG940" s="190">
        <f t="shared" si="641"/>
        <v>0</v>
      </c>
      <c r="DH940" s="71">
        <f t="shared" si="642"/>
        <v>0</v>
      </c>
      <c r="DI940" s="71"/>
      <c r="DJ940" s="71"/>
      <c r="DK940" s="71"/>
      <c r="DL940" s="71"/>
      <c r="DM940" s="71"/>
      <c r="DN940" s="71"/>
      <c r="DO940" s="71"/>
      <c r="DP940" s="71"/>
      <c r="DQ940" s="71"/>
      <c r="DR940" s="71"/>
      <c r="DS940" s="71"/>
      <c r="DT940" s="71"/>
      <c r="DU940" s="71"/>
      <c r="DV940" s="71"/>
      <c r="DW940" s="71"/>
      <c r="DX940" s="71"/>
      <c r="DY940" s="71"/>
      <c r="DZ940" s="71"/>
      <c r="EA940" s="71"/>
      <c r="EB940" s="71"/>
      <c r="EC940" s="71"/>
      <c r="ED940" s="71"/>
      <c r="EE940" s="71"/>
      <c r="EF940" s="71"/>
      <c r="EG940" s="71"/>
      <c r="EH940" s="71"/>
      <c r="EI940" s="74"/>
      <c r="EJ940" s="74"/>
      <c r="EK940" s="74"/>
      <c r="EL940" s="74"/>
      <c r="EM940" s="74"/>
      <c r="EN940" s="74"/>
      <c r="EO940" s="74"/>
      <c r="EP940" s="74"/>
      <c r="EQ940" s="74"/>
      <c r="ER940" s="74"/>
      <c r="ES940" s="74"/>
      <c r="ET940" s="74"/>
      <c r="EU940" s="74"/>
      <c r="EV940" s="74"/>
      <c r="EW940" s="74"/>
      <c r="EX940" s="74"/>
      <c r="EY940" s="74"/>
      <c r="EZ940" s="74"/>
      <c r="FA940" s="74"/>
      <c r="FB940" s="74"/>
    </row>
    <row r="941" spans="2:158" s="69" customFormat="1">
      <c r="B941" s="116"/>
      <c r="C941" s="77" t="s">
        <v>398</v>
      </c>
      <c r="D941" s="71"/>
      <c r="E941" s="71"/>
      <c r="F941" s="71"/>
      <c r="G941" s="71"/>
      <c r="H941" s="71"/>
      <c r="I941" s="71"/>
      <c r="J941" s="71"/>
      <c r="K941" s="71"/>
      <c r="L941" s="71"/>
      <c r="M941" s="71"/>
      <c r="N941" s="71"/>
      <c r="O941" s="72"/>
      <c r="P941" s="71"/>
      <c r="Q941" s="71"/>
      <c r="R941" s="71"/>
      <c r="S941" s="71"/>
      <c r="T941" s="71"/>
      <c r="U941" s="71"/>
      <c r="V941" s="71"/>
      <c r="W941" s="71"/>
      <c r="X941" s="71"/>
      <c r="Y941" s="71">
        <f>SUM('рабочая 2023 г'!Y940-'2022 г.'!Y940)</f>
        <v>0</v>
      </c>
      <c r="Z941" s="73"/>
      <c r="AA941" s="73"/>
      <c r="AB941" s="73"/>
      <c r="AC941" s="73"/>
      <c r="AD941" s="73"/>
      <c r="AE941" s="73"/>
      <c r="AF941" s="75">
        <f t="shared" si="644"/>
        <v>0</v>
      </c>
      <c r="AG941" s="71">
        <f>SUM('рабочая 2023 г'!AG940-'2022 г.'!AG940)</f>
        <v>0</v>
      </c>
      <c r="AH941" s="71">
        <f>SUM('рабочая 2023 г'!AH940-'2022 г.'!AH940)</f>
        <v>0</v>
      </c>
      <c r="AI941" s="71">
        <f>SUM('рабочая 2023 г'!AI940-'2022 г.'!AI940)</f>
        <v>0</v>
      </c>
      <c r="AJ941" s="71">
        <f>SUM('рабочая 2023 г'!AJ940-'2022 г.'!AJ940)</f>
        <v>0</v>
      </c>
      <c r="AK941" s="71">
        <f>SUM('рабочая 2023 г'!AK940-'2022 г.'!AK940)</f>
        <v>0</v>
      </c>
      <c r="AL941" s="71">
        <f>SUM('рабочая 2023 г'!AL940-'2022 г.'!AL940)</f>
        <v>0</v>
      </c>
      <c r="AM941" s="71">
        <f>SUM('рабочая 2023 г'!AM940-'2022 г.'!AM940)</f>
        <v>0</v>
      </c>
      <c r="AN941" s="71">
        <f>SUM('рабочая 2023 г'!AN940-'2022 г.'!AN940)</f>
        <v>0</v>
      </c>
      <c r="AO941" s="71">
        <f>SUM('рабочая 2023 г'!AO940-'2022 г.'!AO940)</f>
        <v>0</v>
      </c>
      <c r="AP941" s="71">
        <f>SUM('рабочая 2023 г'!AP940-'2022 г.'!AP940)</f>
        <v>0</v>
      </c>
      <c r="AQ941" s="71">
        <f>SUM('рабочая 2023 г'!AQ940-'2022 г.'!AQ940)</f>
        <v>0</v>
      </c>
      <c r="AR941" s="71">
        <f>SUM('рабочая 2023 г'!AR940-'2022 г.'!AR940)</f>
        <v>0</v>
      </c>
      <c r="AS941" s="117">
        <f t="shared" si="653"/>
        <v>0</v>
      </c>
      <c r="AT941" s="71">
        <f>SUM('рабочая 2023 г'!AT940-'2022 г.'!AT940)</f>
        <v>0</v>
      </c>
      <c r="AU941" s="73">
        <f t="shared" si="650"/>
        <v>0</v>
      </c>
      <c r="AV941" s="71">
        <f>SUM('рабочая 2023 г'!AV940-'2022 г.'!AV940)</f>
        <v>0</v>
      </c>
      <c r="AW941" s="71">
        <f>SUM('рабочая 2023 г'!AW940-'2022 г.'!AW940)</f>
        <v>0</v>
      </c>
      <c r="AX941" s="71">
        <f>SUM('рабочая 2023 г'!AX940-'2022 г.'!AX940)</f>
        <v>0</v>
      </c>
      <c r="AY941" s="71">
        <f>SUM('рабочая 2023 г'!AY940-'2022 г.'!AY940)</f>
        <v>0</v>
      </c>
      <c r="AZ941" s="71">
        <f>SUM('рабочая 2023 г'!AZ940-'2022 г.'!AZ940)</f>
        <v>0</v>
      </c>
      <c r="BA941" s="71">
        <f>SUM('рабочая 2023 г'!BA940-'2022 г.'!BA940)</f>
        <v>0</v>
      </c>
      <c r="BB941" s="75">
        <f t="shared" si="569"/>
        <v>0</v>
      </c>
      <c r="BC941" s="71">
        <f>SUM('рабочая 2023 г'!BC940-'2022 г.'!BC940)</f>
        <v>0</v>
      </c>
      <c r="BD941" s="71">
        <f>SUM('рабочая 2023 г'!BD940-'2022 г.'!BD940)</f>
        <v>0</v>
      </c>
      <c r="BE941" s="71">
        <f>SUM('рабочая 2023 г'!BE940-'2022 г.'!BE940)</f>
        <v>0</v>
      </c>
      <c r="BF941" s="71">
        <f>SUM('рабочая 2023 г'!BF940-'2022 г.'!BF940)</f>
        <v>0</v>
      </c>
      <c r="BG941" s="71">
        <f>SUM('рабочая 2023 г'!BG940-'2022 г.'!BG940)</f>
        <v>0</v>
      </c>
      <c r="BH941" s="71">
        <f>SUM('рабочая 2023 г'!BH940-'2022 г.'!BH940)</f>
        <v>0</v>
      </c>
      <c r="BI941" s="71">
        <f>SUM('рабочая 2023 г'!BI940-'2022 г.'!BI940)</f>
        <v>0</v>
      </c>
      <c r="BJ941" s="71">
        <f>SUM('рабочая 2023 г'!BJ940-'2022 г.'!BJ940)</f>
        <v>0</v>
      </c>
      <c r="BK941" s="71">
        <f>SUM('рабочая 2023 г'!BK940-'2022 г.'!BK940)</f>
        <v>0</v>
      </c>
      <c r="BL941" s="73"/>
      <c r="BM941" s="71">
        <f>SUM('рабочая 2023 г'!BM940-'2022 г.'!BM940)</f>
        <v>0</v>
      </c>
      <c r="BN941" s="71">
        <f>SUM('рабочая 2023 г'!BN940-'2022 г.'!BN940)</f>
        <v>0</v>
      </c>
      <c r="BO941" s="71">
        <f>SUM('рабочая 2023 г'!BO940-'2022 г.'!BO940)</f>
        <v>0</v>
      </c>
      <c r="BP941" s="71">
        <f>SUM('рабочая 2023 г'!BP940-'2022 г.'!BP940)</f>
        <v>0</v>
      </c>
      <c r="BQ941" s="71"/>
      <c r="BR941" s="71"/>
      <c r="BS941" s="71"/>
      <c r="BT941" s="71"/>
      <c r="BU941" s="71"/>
      <c r="BV941" s="71"/>
      <c r="BW941" s="71"/>
      <c r="BX941" s="71"/>
      <c r="BY941" s="71"/>
      <c r="BZ941" s="71"/>
      <c r="CA941" s="71"/>
      <c r="CB941" s="71"/>
      <c r="CC941" s="71"/>
      <c r="CD941" s="71"/>
      <c r="CE941" s="71"/>
      <c r="CF941" s="71"/>
      <c r="CG941" s="71"/>
      <c r="CH941" s="71"/>
      <c r="CI941" s="71"/>
      <c r="CJ941" s="71"/>
      <c r="CK941" s="71"/>
      <c r="CL941" s="71"/>
      <c r="CM941" s="71"/>
      <c r="CN941" s="71"/>
      <c r="CO941" s="71"/>
      <c r="CP941" s="190">
        <f t="shared" si="643"/>
        <v>0</v>
      </c>
      <c r="CQ941" s="71"/>
      <c r="CR941" s="71"/>
      <c r="CS941" s="71"/>
      <c r="CT941" s="71"/>
      <c r="CU941" s="71"/>
      <c r="CV941" s="71"/>
      <c r="CW941" s="71"/>
      <c r="CX941" s="71"/>
      <c r="CY941" s="71"/>
      <c r="CZ941" s="71"/>
      <c r="DA941" s="71"/>
      <c r="DB941" s="190">
        <f t="shared" si="645"/>
        <v>0</v>
      </c>
      <c r="DC941" s="71">
        <f t="shared" si="640"/>
        <v>0</v>
      </c>
      <c r="DD941" s="71"/>
      <c r="DE941" s="71"/>
      <c r="DF941" s="71"/>
      <c r="DG941" s="190">
        <f t="shared" si="641"/>
        <v>0</v>
      </c>
      <c r="DH941" s="71">
        <f t="shared" si="642"/>
        <v>0</v>
      </c>
      <c r="DI941" s="71"/>
      <c r="DJ941" s="71"/>
      <c r="DK941" s="71"/>
      <c r="DL941" s="71"/>
      <c r="DM941" s="71"/>
      <c r="DN941" s="71"/>
      <c r="DO941" s="71"/>
      <c r="DP941" s="71"/>
      <c r="DQ941" s="71"/>
      <c r="DR941" s="71"/>
      <c r="DS941" s="71"/>
      <c r="DT941" s="71"/>
      <c r="DU941" s="71"/>
      <c r="DV941" s="71"/>
      <c r="DW941" s="71"/>
      <c r="DX941" s="71"/>
      <c r="DY941" s="71"/>
      <c r="DZ941" s="71"/>
      <c r="EA941" s="71"/>
      <c r="EB941" s="71"/>
      <c r="EC941" s="71"/>
      <c r="ED941" s="71"/>
      <c r="EE941" s="71"/>
      <c r="EF941" s="71"/>
      <c r="EG941" s="71"/>
      <c r="EH941" s="71"/>
      <c r="EI941" s="74"/>
      <c r="EJ941" s="74"/>
      <c r="EK941" s="74"/>
      <c r="EL941" s="74"/>
      <c r="EM941" s="74"/>
      <c r="EN941" s="74"/>
      <c r="EO941" s="74"/>
      <c r="EP941" s="74"/>
      <c r="EQ941" s="74"/>
      <c r="ER941" s="74"/>
      <c r="ES941" s="74"/>
      <c r="ET941" s="74"/>
      <c r="EU941" s="74"/>
      <c r="EV941" s="74"/>
      <c r="EW941" s="74"/>
      <c r="EX941" s="74"/>
      <c r="EY941" s="74"/>
      <c r="EZ941" s="74"/>
      <c r="FA941" s="74"/>
      <c r="FB941" s="74"/>
    </row>
    <row r="942" spans="2:158" s="69" customFormat="1" ht="72">
      <c r="B942" s="76" t="s">
        <v>541</v>
      </c>
      <c r="C942" s="234" t="s">
        <v>542</v>
      </c>
      <c r="D942" s="71"/>
      <c r="E942" s="71"/>
      <c r="F942" s="71"/>
      <c r="G942" s="71"/>
      <c r="H942" s="71"/>
      <c r="I942" s="71"/>
      <c r="J942" s="71"/>
      <c r="K942" s="71"/>
      <c r="L942" s="71"/>
      <c r="M942" s="71"/>
      <c r="N942" s="71"/>
      <c r="O942" s="72"/>
      <c r="P942" s="71"/>
      <c r="Q942" s="71"/>
      <c r="R942" s="71"/>
      <c r="S942" s="71"/>
      <c r="T942" s="71"/>
      <c r="U942" s="71"/>
      <c r="V942" s="71"/>
      <c r="W942" s="71"/>
      <c r="X942" s="71"/>
      <c r="Y942" s="73"/>
      <c r="Z942" s="73"/>
      <c r="AA942" s="73"/>
      <c r="AB942" s="73"/>
      <c r="AC942" s="73"/>
      <c r="AD942" s="73"/>
      <c r="AE942" s="73"/>
      <c r="AF942" s="75">
        <f t="shared" si="644"/>
        <v>0</v>
      </c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117">
        <f t="shared" si="653"/>
        <v>0</v>
      </c>
      <c r="AT942" s="71"/>
      <c r="AU942" s="73">
        <f t="shared" si="650"/>
        <v>0</v>
      </c>
      <c r="AV942" s="71"/>
      <c r="AW942" s="71"/>
      <c r="AX942" s="71"/>
      <c r="AY942" s="71"/>
      <c r="AZ942" s="71"/>
      <c r="BA942" s="71"/>
      <c r="BB942" s="75">
        <f t="shared" si="569"/>
        <v>0</v>
      </c>
      <c r="BC942" s="71"/>
      <c r="BD942" s="71"/>
      <c r="BE942" s="71"/>
      <c r="BF942" s="71"/>
      <c r="BG942" s="71"/>
      <c r="BH942" s="71"/>
      <c r="BI942" s="71"/>
      <c r="BJ942" s="71"/>
      <c r="BK942" s="71"/>
      <c r="BL942" s="73">
        <f t="shared" si="604"/>
        <v>0</v>
      </c>
      <c r="BM942" s="71"/>
      <c r="BN942" s="71"/>
      <c r="BO942" s="71"/>
      <c r="BP942" s="71"/>
      <c r="BQ942" s="71">
        <f t="shared" ref="BQ942:BQ947" si="658">SUM(AT942,AU942,AY942,BA942,BB942,BG942,BH942,BI942,BJ942,BK942,BL942)</f>
        <v>0</v>
      </c>
      <c r="BR942" s="71"/>
      <c r="BS942" s="71"/>
      <c r="BT942" s="71"/>
      <c r="BU942" s="71"/>
      <c r="BV942" s="71"/>
      <c r="BW942" s="71"/>
      <c r="BX942" s="71"/>
      <c r="BY942" s="71"/>
      <c r="BZ942" s="71"/>
      <c r="CA942" s="71"/>
      <c r="CB942" s="71"/>
      <c r="CC942" s="71"/>
      <c r="CD942" s="71"/>
      <c r="CE942" s="71"/>
      <c r="CF942" s="71"/>
      <c r="CG942" s="71"/>
      <c r="CH942" s="71"/>
      <c r="CI942" s="71"/>
      <c r="CJ942" s="71"/>
      <c r="CK942" s="71"/>
      <c r="CL942" s="71"/>
      <c r="CM942" s="71"/>
      <c r="CN942" s="71"/>
      <c r="CO942" s="71"/>
      <c r="CP942" s="190">
        <f t="shared" si="643"/>
        <v>0</v>
      </c>
      <c r="CQ942" s="71"/>
      <c r="CR942" s="71"/>
      <c r="CS942" s="71"/>
      <c r="CT942" s="71"/>
      <c r="CU942" s="71"/>
      <c r="CV942" s="71"/>
      <c r="CW942" s="71"/>
      <c r="CX942" s="71"/>
      <c r="CY942" s="71"/>
      <c r="CZ942" s="71"/>
      <c r="DA942" s="71"/>
      <c r="DB942" s="190">
        <f t="shared" si="645"/>
        <v>0</v>
      </c>
      <c r="DC942" s="71">
        <f t="shared" si="640"/>
        <v>0</v>
      </c>
      <c r="DD942" s="71"/>
      <c r="DE942" s="71"/>
      <c r="DF942" s="71"/>
      <c r="DG942" s="190">
        <f t="shared" si="641"/>
        <v>0</v>
      </c>
      <c r="DH942" s="71">
        <f t="shared" si="642"/>
        <v>0</v>
      </c>
      <c r="DI942" s="71"/>
      <c r="DJ942" s="71"/>
      <c r="DK942" s="71"/>
      <c r="DL942" s="71"/>
      <c r="DM942" s="71"/>
      <c r="DN942" s="71"/>
      <c r="DO942" s="71"/>
      <c r="DP942" s="71"/>
      <c r="DQ942" s="71"/>
      <c r="DR942" s="71"/>
      <c r="DS942" s="71"/>
      <c r="DT942" s="71"/>
      <c r="DU942" s="71"/>
      <c r="DV942" s="71"/>
      <c r="DW942" s="71"/>
      <c r="DX942" s="71"/>
      <c r="DY942" s="71"/>
      <c r="DZ942" s="71"/>
      <c r="EA942" s="71"/>
      <c r="EB942" s="71"/>
      <c r="EC942" s="71"/>
      <c r="ED942" s="71"/>
      <c r="EE942" s="71"/>
      <c r="EF942" s="71"/>
      <c r="EG942" s="71"/>
      <c r="EH942" s="71"/>
      <c r="EI942" s="74"/>
      <c r="EJ942" s="74"/>
      <c r="EK942" s="74"/>
      <c r="EL942" s="74"/>
      <c r="EM942" s="74"/>
      <c r="EN942" s="74"/>
      <c r="EO942" s="74"/>
      <c r="EP942" s="74"/>
      <c r="EQ942" s="74"/>
      <c r="ER942" s="74"/>
      <c r="ES942" s="74"/>
      <c r="ET942" s="74"/>
      <c r="EU942" s="74"/>
      <c r="EV942" s="74"/>
      <c r="EW942" s="74"/>
      <c r="EX942" s="74"/>
      <c r="EY942" s="74"/>
      <c r="EZ942" s="74"/>
      <c r="FA942" s="74"/>
      <c r="FB942" s="74"/>
    </row>
    <row r="943" spans="2:158" s="69" customFormat="1">
      <c r="B943" s="116"/>
      <c r="C943" s="77" t="s">
        <v>385</v>
      </c>
      <c r="D943" s="71"/>
      <c r="E943" s="71"/>
      <c r="F943" s="71"/>
      <c r="G943" s="71"/>
      <c r="H943" s="71"/>
      <c r="I943" s="71"/>
      <c r="J943" s="71"/>
      <c r="K943" s="71"/>
      <c r="L943" s="71"/>
      <c r="M943" s="71"/>
      <c r="N943" s="71"/>
      <c r="O943" s="72"/>
      <c r="P943" s="71"/>
      <c r="Q943" s="71"/>
      <c r="R943" s="71"/>
      <c r="S943" s="71"/>
      <c r="T943" s="71"/>
      <c r="U943" s="71"/>
      <c r="V943" s="71"/>
      <c r="W943" s="71"/>
      <c r="X943" s="71"/>
      <c r="Y943" s="71">
        <f>SUM('рабочая 2023 г'!Y942-'2022 г.'!Y942)</f>
        <v>0</v>
      </c>
      <c r="Z943" s="73"/>
      <c r="AA943" s="73"/>
      <c r="AB943" s="73"/>
      <c r="AC943" s="73"/>
      <c r="AD943" s="73"/>
      <c r="AE943" s="73"/>
      <c r="AF943" s="75">
        <f t="shared" si="644"/>
        <v>0</v>
      </c>
      <c r="AG943" s="71">
        <f>SUM('рабочая 2023 г'!AG942-'2022 г.'!AG942)</f>
        <v>0</v>
      </c>
      <c r="AH943" s="71">
        <f>SUM('рабочая 2023 г'!AH942-'2022 г.'!AH942)</f>
        <v>0</v>
      </c>
      <c r="AI943" s="71">
        <f>SUM('рабочая 2023 г'!AI942-'2022 г.'!AI942)</f>
        <v>0</v>
      </c>
      <c r="AJ943" s="71">
        <f>SUM('рабочая 2023 г'!AJ942-'2022 г.'!AJ942)</f>
        <v>0</v>
      </c>
      <c r="AK943" s="71">
        <f>SUM('рабочая 2023 г'!AK942-'2022 г.'!AK942)</f>
        <v>0</v>
      </c>
      <c r="AL943" s="71">
        <f>SUM('рабочая 2023 г'!AL942-'2022 г.'!AL942)</f>
        <v>0</v>
      </c>
      <c r="AM943" s="71">
        <f>SUM('рабочая 2023 г'!AM942-'2022 г.'!AM942)</f>
        <v>0</v>
      </c>
      <c r="AN943" s="71">
        <f>SUM('рабочая 2023 г'!AN942-'2022 г.'!AN942)</f>
        <v>0</v>
      </c>
      <c r="AO943" s="71">
        <f>SUM('рабочая 2023 г'!AO942-'2022 г.'!AO942)</f>
        <v>0</v>
      </c>
      <c r="AP943" s="71">
        <f>SUM('рабочая 2023 г'!AP942-'2022 г.'!AP942)</f>
        <v>0</v>
      </c>
      <c r="AQ943" s="71">
        <f>SUM('рабочая 2023 г'!AQ942-'2022 г.'!AQ942)</f>
        <v>0</v>
      </c>
      <c r="AR943" s="71">
        <f>SUM('рабочая 2023 г'!AR942-'2022 г.'!AR942)</f>
        <v>0</v>
      </c>
      <c r="AS943" s="117">
        <f t="shared" si="653"/>
        <v>0</v>
      </c>
      <c r="AT943" s="71">
        <f>SUM('рабочая 2023 г'!AT942-'2022 г.'!AT942)</f>
        <v>0</v>
      </c>
      <c r="AU943" s="73">
        <f t="shared" ref="AU943:AU956" si="659">SUM(AV943:AX943)</f>
        <v>0</v>
      </c>
      <c r="AV943" s="71">
        <f>SUM('рабочая 2023 г'!AV942-'2022 г.'!AV942)</f>
        <v>0</v>
      </c>
      <c r="AW943" s="71">
        <f>SUM('рабочая 2023 г'!AW942-'2022 г.'!AW942)</f>
        <v>0</v>
      </c>
      <c r="AX943" s="71">
        <f>SUM('рабочая 2023 г'!AX942-'2022 г.'!AX942)</f>
        <v>0</v>
      </c>
      <c r="AY943" s="71">
        <f>SUM('рабочая 2023 г'!AY942-'2022 г.'!AY942)</f>
        <v>0</v>
      </c>
      <c r="AZ943" s="71">
        <f>SUM('рабочая 2023 г'!AZ942-'2022 г.'!AZ942)</f>
        <v>0</v>
      </c>
      <c r="BA943" s="71">
        <f>SUM('рабочая 2023 г'!BA942-'2022 г.'!BA942)</f>
        <v>0</v>
      </c>
      <c r="BB943" s="75">
        <f t="shared" si="569"/>
        <v>0</v>
      </c>
      <c r="BC943" s="71">
        <f>SUM('рабочая 2023 г'!BC942-'2022 г.'!BC942)</f>
        <v>0</v>
      </c>
      <c r="BD943" s="71">
        <f>SUM('рабочая 2023 г'!BD942-'2022 г.'!BD942)</f>
        <v>0</v>
      </c>
      <c r="BE943" s="71">
        <f>SUM('рабочая 2023 г'!BE942-'2022 г.'!BE942)</f>
        <v>0</v>
      </c>
      <c r="BF943" s="71">
        <f>SUM('рабочая 2023 г'!BF942-'2022 г.'!BF942)</f>
        <v>0</v>
      </c>
      <c r="BG943" s="71">
        <f>SUM('рабочая 2023 г'!BG942-'2022 г.'!BG942)</f>
        <v>0</v>
      </c>
      <c r="BH943" s="71">
        <f>SUM('рабочая 2023 г'!BH942-'2022 г.'!BH942)</f>
        <v>0</v>
      </c>
      <c r="BI943" s="71">
        <f>SUM('рабочая 2023 г'!BI942-'2022 г.'!BI942)</f>
        <v>0</v>
      </c>
      <c r="BJ943" s="71">
        <f>SUM('рабочая 2023 г'!BJ942-'2022 г.'!BJ942)</f>
        <v>0</v>
      </c>
      <c r="BK943" s="71">
        <f>SUM('рабочая 2023 г'!BK942-'2022 г.'!BK942)</f>
        <v>0</v>
      </c>
      <c r="BL943" s="73">
        <f t="shared" si="604"/>
        <v>0</v>
      </c>
      <c r="BM943" s="71">
        <f>SUM('рабочая 2023 г'!BM942-'2022 г.'!BM942)</f>
        <v>0</v>
      </c>
      <c r="BN943" s="71">
        <f>SUM('рабочая 2023 г'!BN942-'2022 г.'!BN942)</f>
        <v>0</v>
      </c>
      <c r="BO943" s="71">
        <f>SUM('рабочая 2023 г'!BO942-'2022 г.'!BO942)</f>
        <v>0</v>
      </c>
      <c r="BP943" s="71">
        <f>SUM('рабочая 2023 г'!BP942-'2022 г.'!BP942)</f>
        <v>0</v>
      </c>
      <c r="BQ943" s="71">
        <f t="shared" si="658"/>
        <v>0</v>
      </c>
      <c r="BR943" s="71"/>
      <c r="BS943" s="71"/>
      <c r="BT943" s="71"/>
      <c r="BU943" s="71"/>
      <c r="BV943" s="71"/>
      <c r="BW943" s="71"/>
      <c r="BX943" s="71"/>
      <c r="BY943" s="71"/>
      <c r="BZ943" s="71"/>
      <c r="CA943" s="71"/>
      <c r="CB943" s="71"/>
      <c r="CC943" s="71"/>
      <c r="CD943" s="71"/>
      <c r="CE943" s="71"/>
      <c r="CF943" s="71"/>
      <c r="CG943" s="71"/>
      <c r="CH943" s="71"/>
      <c r="CI943" s="71"/>
      <c r="CJ943" s="71"/>
      <c r="CK943" s="71"/>
      <c r="CL943" s="71"/>
      <c r="CM943" s="71"/>
      <c r="CN943" s="71"/>
      <c r="CO943" s="71"/>
      <c r="CP943" s="190">
        <f t="shared" si="643"/>
        <v>0</v>
      </c>
      <c r="CQ943" s="71"/>
      <c r="CR943" s="71"/>
      <c r="CS943" s="71"/>
      <c r="CT943" s="71"/>
      <c r="CU943" s="71"/>
      <c r="CV943" s="71"/>
      <c r="CW943" s="71"/>
      <c r="CX943" s="71"/>
      <c r="CY943" s="71"/>
      <c r="CZ943" s="71"/>
      <c r="DA943" s="71"/>
      <c r="DB943" s="190">
        <f t="shared" si="645"/>
        <v>0</v>
      </c>
      <c r="DC943" s="71">
        <f t="shared" si="640"/>
        <v>0</v>
      </c>
      <c r="DD943" s="71"/>
      <c r="DE943" s="71"/>
      <c r="DF943" s="71"/>
      <c r="DG943" s="190">
        <f t="shared" si="641"/>
        <v>0</v>
      </c>
      <c r="DH943" s="71">
        <f t="shared" si="642"/>
        <v>0</v>
      </c>
      <c r="DI943" s="71"/>
      <c r="DJ943" s="71"/>
      <c r="DK943" s="71"/>
      <c r="DL943" s="71"/>
      <c r="DM943" s="71"/>
      <c r="DN943" s="71"/>
      <c r="DO943" s="71"/>
      <c r="DP943" s="71"/>
      <c r="DQ943" s="71"/>
      <c r="DR943" s="71"/>
      <c r="DS943" s="71"/>
      <c r="DT943" s="71"/>
      <c r="DU943" s="71"/>
      <c r="DV943" s="71"/>
      <c r="DW943" s="71"/>
      <c r="DX943" s="71"/>
      <c r="DY943" s="71"/>
      <c r="DZ943" s="71"/>
      <c r="EA943" s="71"/>
      <c r="EB943" s="71"/>
      <c r="EC943" s="71"/>
      <c r="ED943" s="71"/>
      <c r="EE943" s="71"/>
      <c r="EF943" s="71"/>
      <c r="EG943" s="71"/>
      <c r="EH943" s="71"/>
      <c r="EI943" s="74"/>
      <c r="EJ943" s="74"/>
      <c r="EK943" s="74"/>
      <c r="EL943" s="74"/>
      <c r="EM943" s="74"/>
      <c r="EN943" s="74"/>
      <c r="EO943" s="74"/>
      <c r="EP943" s="74"/>
      <c r="EQ943" s="74"/>
      <c r="ER943" s="74"/>
      <c r="ES943" s="74"/>
      <c r="ET943" s="74"/>
      <c r="EU943" s="74"/>
      <c r="EV943" s="74"/>
      <c r="EW943" s="74"/>
      <c r="EX943" s="74"/>
      <c r="EY943" s="74"/>
      <c r="EZ943" s="74"/>
      <c r="FA943" s="74"/>
      <c r="FB943" s="74"/>
    </row>
    <row r="944" spans="2:158" s="69" customFormat="1">
      <c r="B944" s="116"/>
      <c r="C944" s="77" t="s">
        <v>386</v>
      </c>
      <c r="D944" s="71"/>
      <c r="E944" s="71"/>
      <c r="F944" s="71"/>
      <c r="G944" s="71"/>
      <c r="H944" s="71"/>
      <c r="I944" s="71"/>
      <c r="J944" s="71"/>
      <c r="K944" s="71"/>
      <c r="L944" s="71"/>
      <c r="M944" s="71"/>
      <c r="N944" s="71"/>
      <c r="O944" s="72"/>
      <c r="P944" s="71"/>
      <c r="Q944" s="71"/>
      <c r="R944" s="71"/>
      <c r="S944" s="71"/>
      <c r="T944" s="71"/>
      <c r="U944" s="71"/>
      <c r="V944" s="71"/>
      <c r="W944" s="71"/>
      <c r="X944" s="71"/>
      <c r="Y944" s="71">
        <f>SUM('рабочая 2023 г'!Y943-'2022 г.'!Y943)</f>
        <v>0</v>
      </c>
      <c r="Z944" s="73"/>
      <c r="AA944" s="73"/>
      <c r="AB944" s="73"/>
      <c r="AC944" s="73"/>
      <c r="AD944" s="73"/>
      <c r="AE944" s="73"/>
      <c r="AF944" s="75">
        <f t="shared" si="644"/>
        <v>0</v>
      </c>
      <c r="AG944" s="71">
        <f>SUM('рабочая 2023 г'!AG943-'2022 г.'!AG943)</f>
        <v>0</v>
      </c>
      <c r="AH944" s="71">
        <f>SUM('рабочая 2023 г'!AH943-'2022 г.'!AH943)</f>
        <v>0</v>
      </c>
      <c r="AI944" s="71">
        <f>SUM('рабочая 2023 г'!AI943-'2022 г.'!AI943)</f>
        <v>0</v>
      </c>
      <c r="AJ944" s="71">
        <f>SUM('рабочая 2023 г'!AJ943-'2022 г.'!AJ943)</f>
        <v>0</v>
      </c>
      <c r="AK944" s="71">
        <f>SUM('рабочая 2023 г'!AK943-'2022 г.'!AK943)</f>
        <v>0</v>
      </c>
      <c r="AL944" s="71">
        <f>SUM('рабочая 2023 г'!AL943-'2022 г.'!AL943)</f>
        <v>0</v>
      </c>
      <c r="AM944" s="71">
        <f>SUM('рабочая 2023 г'!AM943-'2022 г.'!AM943)</f>
        <v>0</v>
      </c>
      <c r="AN944" s="71">
        <f>SUM('рабочая 2023 г'!AN943-'2022 г.'!AN943)</f>
        <v>0</v>
      </c>
      <c r="AO944" s="71">
        <f>SUM('рабочая 2023 г'!AO943-'2022 г.'!AO943)</f>
        <v>0</v>
      </c>
      <c r="AP944" s="71">
        <f>SUM('рабочая 2023 г'!AP943-'2022 г.'!AP943)</f>
        <v>0</v>
      </c>
      <c r="AQ944" s="71">
        <f>SUM('рабочая 2023 г'!AQ943-'2022 г.'!AQ943)</f>
        <v>0</v>
      </c>
      <c r="AR944" s="71">
        <f>SUM('рабочая 2023 г'!AR943-'2022 г.'!AR943)</f>
        <v>0</v>
      </c>
      <c r="AS944" s="117">
        <f t="shared" si="653"/>
        <v>0</v>
      </c>
      <c r="AT944" s="71">
        <f>SUM('рабочая 2023 г'!AT943-'2022 г.'!AT943)</f>
        <v>0</v>
      </c>
      <c r="AU944" s="73">
        <f t="shared" si="659"/>
        <v>0</v>
      </c>
      <c r="AV944" s="71">
        <f>SUM('рабочая 2023 г'!AV943-'2022 г.'!AV943)</f>
        <v>0</v>
      </c>
      <c r="AW944" s="71">
        <f>SUM('рабочая 2023 г'!AW943-'2022 г.'!AW943)</f>
        <v>0</v>
      </c>
      <c r="AX944" s="71">
        <f>SUM('рабочая 2023 г'!AX943-'2022 г.'!AX943)</f>
        <v>0</v>
      </c>
      <c r="AY944" s="71">
        <f>SUM('рабочая 2023 г'!AY943-'2022 г.'!AY943)</f>
        <v>0</v>
      </c>
      <c r="AZ944" s="71">
        <f>SUM('рабочая 2023 г'!AZ943-'2022 г.'!AZ943)</f>
        <v>0</v>
      </c>
      <c r="BA944" s="71">
        <f>SUM('рабочая 2023 г'!BA943-'2022 г.'!BA943)</f>
        <v>0</v>
      </c>
      <c r="BB944" s="75">
        <f t="shared" si="569"/>
        <v>0</v>
      </c>
      <c r="BC944" s="71">
        <f>SUM('рабочая 2023 г'!BC943-'2022 г.'!BC943)</f>
        <v>0</v>
      </c>
      <c r="BD944" s="71">
        <f>SUM('рабочая 2023 г'!BD943-'2022 г.'!BD943)</f>
        <v>0</v>
      </c>
      <c r="BE944" s="71">
        <f>SUM('рабочая 2023 г'!BE943-'2022 г.'!BE943)</f>
        <v>0</v>
      </c>
      <c r="BF944" s="71">
        <f>SUM('рабочая 2023 г'!BF943-'2022 г.'!BF943)</f>
        <v>0</v>
      </c>
      <c r="BG944" s="71">
        <f>SUM('рабочая 2023 г'!BG943-'2022 г.'!BG943)</f>
        <v>0</v>
      </c>
      <c r="BH944" s="71">
        <f>SUM('рабочая 2023 г'!BH943-'2022 г.'!BH943)</f>
        <v>0</v>
      </c>
      <c r="BI944" s="71">
        <f>SUM('рабочая 2023 г'!BI943-'2022 г.'!BI943)</f>
        <v>0</v>
      </c>
      <c r="BJ944" s="71">
        <f>SUM('рабочая 2023 г'!BJ943-'2022 г.'!BJ943)</f>
        <v>0</v>
      </c>
      <c r="BK944" s="71">
        <f>SUM('рабочая 2023 г'!BK943-'2022 г.'!BK943)</f>
        <v>0</v>
      </c>
      <c r="BL944" s="73">
        <f t="shared" si="604"/>
        <v>0</v>
      </c>
      <c r="BM944" s="71">
        <f>SUM('рабочая 2023 г'!BM943-'2022 г.'!BM943)</f>
        <v>0</v>
      </c>
      <c r="BN944" s="71">
        <f>SUM('рабочая 2023 г'!BN943-'2022 г.'!BN943)</f>
        <v>0</v>
      </c>
      <c r="BO944" s="71">
        <f>SUM('рабочая 2023 г'!BO943-'2022 г.'!BO943)</f>
        <v>0</v>
      </c>
      <c r="BP944" s="71">
        <f>SUM('рабочая 2023 г'!BP943-'2022 г.'!BP943)</f>
        <v>0</v>
      </c>
      <c r="BQ944" s="71">
        <f t="shared" si="658"/>
        <v>0</v>
      </c>
      <c r="BR944" s="71"/>
      <c r="BS944" s="71"/>
      <c r="BT944" s="71"/>
      <c r="BU944" s="71"/>
      <c r="BV944" s="71"/>
      <c r="BW944" s="71"/>
      <c r="BX944" s="71"/>
      <c r="BY944" s="71"/>
      <c r="BZ944" s="71"/>
      <c r="CA944" s="71"/>
      <c r="CB944" s="71"/>
      <c r="CC944" s="71"/>
      <c r="CD944" s="71"/>
      <c r="CE944" s="71"/>
      <c r="CF944" s="71"/>
      <c r="CG944" s="71"/>
      <c r="CH944" s="71"/>
      <c r="CI944" s="71"/>
      <c r="CJ944" s="71"/>
      <c r="CK944" s="71"/>
      <c r="CL944" s="71"/>
      <c r="CM944" s="71"/>
      <c r="CN944" s="71"/>
      <c r="CO944" s="71"/>
      <c r="CP944" s="190">
        <f t="shared" si="643"/>
        <v>0</v>
      </c>
      <c r="CQ944" s="71"/>
      <c r="CR944" s="71"/>
      <c r="CS944" s="71"/>
      <c r="CT944" s="71"/>
      <c r="CU944" s="71"/>
      <c r="CV944" s="71"/>
      <c r="CW944" s="71"/>
      <c r="CX944" s="71"/>
      <c r="CY944" s="71"/>
      <c r="CZ944" s="71"/>
      <c r="DA944" s="71"/>
      <c r="DB944" s="190">
        <f t="shared" si="645"/>
        <v>0</v>
      </c>
      <c r="DC944" s="71">
        <f t="shared" si="640"/>
        <v>0</v>
      </c>
      <c r="DD944" s="71"/>
      <c r="DE944" s="71"/>
      <c r="DF944" s="71"/>
      <c r="DG944" s="190">
        <f t="shared" si="641"/>
        <v>0</v>
      </c>
      <c r="DH944" s="71">
        <f t="shared" si="642"/>
        <v>0</v>
      </c>
      <c r="DI944" s="71"/>
      <c r="DJ944" s="71"/>
      <c r="DK944" s="71"/>
      <c r="DL944" s="71"/>
      <c r="DM944" s="71"/>
      <c r="DN944" s="71"/>
      <c r="DO944" s="71"/>
      <c r="DP944" s="71"/>
      <c r="DQ944" s="71"/>
      <c r="DR944" s="71"/>
      <c r="DS944" s="71"/>
      <c r="DT944" s="71"/>
      <c r="DU944" s="71"/>
      <c r="DV944" s="71"/>
      <c r="DW944" s="71"/>
      <c r="DX944" s="71"/>
      <c r="DY944" s="71"/>
      <c r="DZ944" s="71"/>
      <c r="EA944" s="71"/>
      <c r="EB944" s="71"/>
      <c r="EC944" s="71"/>
      <c r="ED944" s="71"/>
      <c r="EE944" s="71"/>
      <c r="EF944" s="71"/>
      <c r="EG944" s="71"/>
      <c r="EH944" s="71"/>
      <c r="EI944" s="74"/>
      <c r="EJ944" s="74"/>
      <c r="EK944" s="74"/>
      <c r="EL944" s="74"/>
      <c r="EM944" s="74"/>
      <c r="EN944" s="74"/>
      <c r="EO944" s="74"/>
      <c r="EP944" s="74"/>
      <c r="EQ944" s="74"/>
      <c r="ER944" s="74"/>
      <c r="ES944" s="74"/>
      <c r="ET944" s="74"/>
      <c r="EU944" s="74"/>
      <c r="EV944" s="74"/>
      <c r="EW944" s="74"/>
      <c r="EX944" s="74"/>
      <c r="EY944" s="74"/>
      <c r="EZ944" s="74"/>
      <c r="FA944" s="74"/>
      <c r="FB944" s="74"/>
    </row>
    <row r="945" spans="2:158" s="69" customFormat="1">
      <c r="B945" s="116"/>
      <c r="C945" s="77" t="s">
        <v>387</v>
      </c>
      <c r="D945" s="71"/>
      <c r="E945" s="71"/>
      <c r="F945" s="71"/>
      <c r="G945" s="71"/>
      <c r="H945" s="71"/>
      <c r="I945" s="71"/>
      <c r="J945" s="71"/>
      <c r="K945" s="71"/>
      <c r="L945" s="71"/>
      <c r="M945" s="71"/>
      <c r="N945" s="71"/>
      <c r="O945" s="72"/>
      <c r="P945" s="71"/>
      <c r="Q945" s="71"/>
      <c r="R945" s="71"/>
      <c r="S945" s="71"/>
      <c r="T945" s="71"/>
      <c r="U945" s="71"/>
      <c r="V945" s="71"/>
      <c r="W945" s="71"/>
      <c r="X945" s="71"/>
      <c r="Y945" s="71">
        <f>SUM('рабочая 2023 г'!Y944-'2022 г.'!Y944)</f>
        <v>0</v>
      </c>
      <c r="Z945" s="73"/>
      <c r="AA945" s="73"/>
      <c r="AB945" s="73"/>
      <c r="AC945" s="73"/>
      <c r="AD945" s="73"/>
      <c r="AE945" s="73"/>
      <c r="AF945" s="75">
        <f t="shared" si="644"/>
        <v>0</v>
      </c>
      <c r="AG945" s="71">
        <f>SUM('рабочая 2023 г'!AG944-'2022 г.'!AG944)</f>
        <v>0</v>
      </c>
      <c r="AH945" s="71">
        <f>SUM('рабочая 2023 г'!AH944-'2022 г.'!AH944)</f>
        <v>0</v>
      </c>
      <c r="AI945" s="71">
        <f>SUM('рабочая 2023 г'!AI944-'2022 г.'!AI944)</f>
        <v>0</v>
      </c>
      <c r="AJ945" s="71">
        <f>SUM('рабочая 2023 г'!AJ944-'2022 г.'!AJ944)</f>
        <v>0</v>
      </c>
      <c r="AK945" s="71">
        <f>SUM('рабочая 2023 г'!AK944-'2022 г.'!AK944)</f>
        <v>0</v>
      </c>
      <c r="AL945" s="71">
        <f>SUM('рабочая 2023 г'!AL944-'2022 г.'!AL944)</f>
        <v>0</v>
      </c>
      <c r="AM945" s="71">
        <f>SUM('рабочая 2023 г'!AM944-'2022 г.'!AM944)</f>
        <v>0</v>
      </c>
      <c r="AN945" s="71">
        <f>SUM('рабочая 2023 г'!AN944-'2022 г.'!AN944)</f>
        <v>0</v>
      </c>
      <c r="AO945" s="71">
        <f>SUM('рабочая 2023 г'!AO944-'2022 г.'!AO944)</f>
        <v>0</v>
      </c>
      <c r="AP945" s="71">
        <f>SUM('рабочая 2023 г'!AP944-'2022 г.'!AP944)</f>
        <v>0</v>
      </c>
      <c r="AQ945" s="71">
        <f>SUM('рабочая 2023 г'!AQ944-'2022 г.'!AQ944)</f>
        <v>0</v>
      </c>
      <c r="AR945" s="71">
        <f>SUM('рабочая 2023 г'!AR944-'2022 г.'!AR944)</f>
        <v>0</v>
      </c>
      <c r="AS945" s="117">
        <f t="shared" si="653"/>
        <v>0</v>
      </c>
      <c r="AT945" s="71">
        <f>SUM('рабочая 2023 г'!AT944-'2022 г.'!AT944)</f>
        <v>0</v>
      </c>
      <c r="AU945" s="73">
        <f t="shared" si="659"/>
        <v>0</v>
      </c>
      <c r="AV945" s="71">
        <f>SUM('рабочая 2023 г'!AV944-'2022 г.'!AV944)</f>
        <v>0</v>
      </c>
      <c r="AW945" s="71">
        <f>SUM('рабочая 2023 г'!AW944-'2022 г.'!AW944)</f>
        <v>0</v>
      </c>
      <c r="AX945" s="71">
        <f>SUM('рабочая 2023 г'!AX944-'2022 г.'!AX944)</f>
        <v>0</v>
      </c>
      <c r="AY945" s="71">
        <f>SUM('рабочая 2023 г'!AY944-'2022 г.'!AY944)</f>
        <v>0</v>
      </c>
      <c r="AZ945" s="71">
        <f>SUM('рабочая 2023 г'!AZ944-'2022 г.'!AZ944)</f>
        <v>0</v>
      </c>
      <c r="BA945" s="71">
        <f>SUM('рабочая 2023 г'!BA944-'2022 г.'!BA944)</f>
        <v>0</v>
      </c>
      <c r="BB945" s="75">
        <f t="shared" si="569"/>
        <v>0</v>
      </c>
      <c r="BC945" s="71">
        <f>SUM('рабочая 2023 г'!BC944-'2022 г.'!BC944)</f>
        <v>0</v>
      </c>
      <c r="BD945" s="71">
        <f>SUM('рабочая 2023 г'!BD944-'2022 г.'!BD944)</f>
        <v>0</v>
      </c>
      <c r="BE945" s="71">
        <f>SUM('рабочая 2023 г'!BE944-'2022 г.'!BE944)</f>
        <v>0</v>
      </c>
      <c r="BF945" s="71">
        <f>SUM('рабочая 2023 г'!BF944-'2022 г.'!BF944)</f>
        <v>0</v>
      </c>
      <c r="BG945" s="71">
        <f>SUM('рабочая 2023 г'!BG944-'2022 г.'!BG944)</f>
        <v>0</v>
      </c>
      <c r="BH945" s="71">
        <f>SUM('рабочая 2023 г'!BH944-'2022 г.'!BH944)</f>
        <v>0</v>
      </c>
      <c r="BI945" s="71">
        <f>SUM('рабочая 2023 г'!BI944-'2022 г.'!BI944)</f>
        <v>0</v>
      </c>
      <c r="BJ945" s="71">
        <f>SUM('рабочая 2023 г'!BJ944-'2022 г.'!BJ944)</f>
        <v>0</v>
      </c>
      <c r="BK945" s="71">
        <f>SUM('рабочая 2023 г'!BK944-'2022 г.'!BK944)</f>
        <v>0</v>
      </c>
      <c r="BL945" s="73">
        <f t="shared" si="604"/>
        <v>0</v>
      </c>
      <c r="BM945" s="71">
        <f>SUM('рабочая 2023 г'!BM944-'2022 г.'!BM944)</f>
        <v>0</v>
      </c>
      <c r="BN945" s="71">
        <f>SUM('рабочая 2023 г'!BN944-'2022 г.'!BN944)</f>
        <v>0</v>
      </c>
      <c r="BO945" s="71">
        <f>SUM('рабочая 2023 г'!BO944-'2022 г.'!BO944)</f>
        <v>0</v>
      </c>
      <c r="BP945" s="71">
        <f>SUM('рабочая 2023 г'!BP944-'2022 г.'!BP944)</f>
        <v>0</v>
      </c>
      <c r="BQ945" s="71">
        <f t="shared" si="658"/>
        <v>0</v>
      </c>
      <c r="BR945" s="71"/>
      <c r="BS945" s="71"/>
      <c r="BT945" s="71"/>
      <c r="BU945" s="71"/>
      <c r="BV945" s="71"/>
      <c r="BW945" s="71"/>
      <c r="BX945" s="71"/>
      <c r="BY945" s="71"/>
      <c r="BZ945" s="71"/>
      <c r="CA945" s="71"/>
      <c r="CB945" s="71"/>
      <c r="CC945" s="71"/>
      <c r="CD945" s="71"/>
      <c r="CE945" s="71"/>
      <c r="CF945" s="71"/>
      <c r="CG945" s="71"/>
      <c r="CH945" s="71"/>
      <c r="CI945" s="71"/>
      <c r="CJ945" s="71"/>
      <c r="CK945" s="71"/>
      <c r="CL945" s="71"/>
      <c r="CM945" s="71"/>
      <c r="CN945" s="71"/>
      <c r="CO945" s="71"/>
      <c r="CP945" s="190">
        <f t="shared" si="643"/>
        <v>0</v>
      </c>
      <c r="CQ945" s="71"/>
      <c r="CR945" s="71"/>
      <c r="CS945" s="71"/>
      <c r="CT945" s="71"/>
      <c r="CU945" s="71"/>
      <c r="CV945" s="71"/>
      <c r="CW945" s="71"/>
      <c r="CX945" s="71"/>
      <c r="CY945" s="71"/>
      <c r="CZ945" s="71"/>
      <c r="DA945" s="71"/>
      <c r="DB945" s="190">
        <f t="shared" si="645"/>
        <v>0</v>
      </c>
      <c r="DC945" s="71">
        <f t="shared" si="640"/>
        <v>0</v>
      </c>
      <c r="DD945" s="71"/>
      <c r="DE945" s="71"/>
      <c r="DF945" s="71"/>
      <c r="DG945" s="190">
        <f t="shared" si="641"/>
        <v>0</v>
      </c>
      <c r="DH945" s="71">
        <f t="shared" si="642"/>
        <v>0</v>
      </c>
      <c r="DI945" s="71"/>
      <c r="DJ945" s="71"/>
      <c r="DK945" s="71"/>
      <c r="DL945" s="71"/>
      <c r="DM945" s="71"/>
      <c r="DN945" s="71"/>
      <c r="DO945" s="71"/>
      <c r="DP945" s="71"/>
      <c r="DQ945" s="71"/>
      <c r="DR945" s="71"/>
      <c r="DS945" s="71"/>
      <c r="DT945" s="71"/>
      <c r="DU945" s="71"/>
      <c r="DV945" s="71"/>
      <c r="DW945" s="71"/>
      <c r="DX945" s="71"/>
      <c r="DY945" s="71"/>
      <c r="DZ945" s="71"/>
      <c r="EA945" s="71"/>
      <c r="EB945" s="71"/>
      <c r="EC945" s="71"/>
      <c r="ED945" s="71"/>
      <c r="EE945" s="71"/>
      <c r="EF945" s="71"/>
      <c r="EG945" s="71"/>
      <c r="EH945" s="71"/>
      <c r="EI945" s="74"/>
      <c r="EJ945" s="74"/>
      <c r="EK945" s="74"/>
      <c r="EL945" s="74"/>
      <c r="EM945" s="74"/>
      <c r="EN945" s="74"/>
      <c r="EO945" s="74"/>
      <c r="EP945" s="74"/>
      <c r="EQ945" s="74"/>
      <c r="ER945" s="74"/>
      <c r="ES945" s="74"/>
      <c r="ET945" s="74"/>
      <c r="EU945" s="74"/>
      <c r="EV945" s="74"/>
      <c r="EW945" s="74"/>
      <c r="EX945" s="74"/>
      <c r="EY945" s="74"/>
      <c r="EZ945" s="74"/>
      <c r="FA945" s="74"/>
      <c r="FB945" s="74"/>
    </row>
    <row r="946" spans="2:158" s="69" customFormat="1">
      <c r="B946" s="116"/>
      <c r="C946" s="77" t="s">
        <v>388</v>
      </c>
      <c r="D946" s="71"/>
      <c r="E946" s="71"/>
      <c r="F946" s="71"/>
      <c r="G946" s="71"/>
      <c r="H946" s="71"/>
      <c r="I946" s="71"/>
      <c r="J946" s="71"/>
      <c r="K946" s="71"/>
      <c r="L946" s="71"/>
      <c r="M946" s="71"/>
      <c r="N946" s="71"/>
      <c r="O946" s="72"/>
      <c r="P946" s="71"/>
      <c r="Q946" s="71"/>
      <c r="R946" s="71"/>
      <c r="S946" s="71"/>
      <c r="T946" s="71"/>
      <c r="U946" s="71"/>
      <c r="V946" s="71"/>
      <c r="W946" s="71"/>
      <c r="X946" s="71"/>
      <c r="Y946" s="71">
        <f>SUM('рабочая 2023 г'!Y945-'2022 г.'!Y945)</f>
        <v>0</v>
      </c>
      <c r="Z946" s="73"/>
      <c r="AA946" s="73"/>
      <c r="AB946" s="73"/>
      <c r="AC946" s="73"/>
      <c r="AD946" s="73"/>
      <c r="AE946" s="73"/>
      <c r="AF946" s="75">
        <f t="shared" si="644"/>
        <v>0</v>
      </c>
      <c r="AG946" s="71">
        <f>SUM('рабочая 2023 г'!AG945-'2022 г.'!AG945)</f>
        <v>0</v>
      </c>
      <c r="AH946" s="71">
        <f>SUM('рабочая 2023 г'!AH945-'2022 г.'!AH945)</f>
        <v>0</v>
      </c>
      <c r="AI946" s="71">
        <f>SUM('рабочая 2023 г'!AI945-'2022 г.'!AI945)</f>
        <v>0</v>
      </c>
      <c r="AJ946" s="71">
        <f>SUM('рабочая 2023 г'!AJ945-'2022 г.'!AJ945)</f>
        <v>0</v>
      </c>
      <c r="AK946" s="71">
        <f>SUM('рабочая 2023 г'!AK945-'2022 г.'!AK945)</f>
        <v>0</v>
      </c>
      <c r="AL946" s="71">
        <f>SUM('рабочая 2023 г'!AL945-'2022 г.'!AL945)</f>
        <v>0</v>
      </c>
      <c r="AM946" s="71">
        <f>SUM('рабочая 2023 г'!AM945-'2022 г.'!AM945)</f>
        <v>0</v>
      </c>
      <c r="AN946" s="71">
        <f>SUM('рабочая 2023 г'!AN945-'2022 г.'!AN945)</f>
        <v>0</v>
      </c>
      <c r="AO946" s="71">
        <f>SUM('рабочая 2023 г'!AO945-'2022 г.'!AO945)</f>
        <v>0</v>
      </c>
      <c r="AP946" s="71">
        <f>SUM('рабочая 2023 г'!AP945-'2022 г.'!AP945)</f>
        <v>0</v>
      </c>
      <c r="AQ946" s="71">
        <f>SUM('рабочая 2023 г'!AQ945-'2022 г.'!AQ945)</f>
        <v>0</v>
      </c>
      <c r="AR946" s="71">
        <f>SUM('рабочая 2023 г'!AR945-'2022 г.'!AR945)</f>
        <v>0</v>
      </c>
      <c r="AS946" s="117">
        <f t="shared" si="653"/>
        <v>0</v>
      </c>
      <c r="AT946" s="71">
        <f>SUM('рабочая 2023 г'!AT945-'2022 г.'!AT945)</f>
        <v>0</v>
      </c>
      <c r="AU946" s="73">
        <f t="shared" si="659"/>
        <v>0</v>
      </c>
      <c r="AV946" s="71">
        <f>SUM('рабочая 2023 г'!AV945-'2022 г.'!AV945)</f>
        <v>0</v>
      </c>
      <c r="AW946" s="71">
        <f>SUM('рабочая 2023 г'!AW945-'2022 г.'!AW945)</f>
        <v>0</v>
      </c>
      <c r="AX946" s="71">
        <f>SUM('рабочая 2023 г'!AX945-'2022 г.'!AX945)</f>
        <v>0</v>
      </c>
      <c r="AY946" s="71">
        <f>SUM('рабочая 2023 г'!AY945-'2022 г.'!AY945)</f>
        <v>0</v>
      </c>
      <c r="AZ946" s="71">
        <f>SUM('рабочая 2023 г'!AZ945-'2022 г.'!AZ945)</f>
        <v>0</v>
      </c>
      <c r="BA946" s="71">
        <f>SUM('рабочая 2023 г'!BA945-'2022 г.'!BA945)</f>
        <v>0</v>
      </c>
      <c r="BB946" s="75">
        <f t="shared" si="569"/>
        <v>0</v>
      </c>
      <c r="BC946" s="71">
        <f>SUM('рабочая 2023 г'!BC945-'2022 г.'!BC945)</f>
        <v>0</v>
      </c>
      <c r="BD946" s="71">
        <f>SUM('рабочая 2023 г'!BD945-'2022 г.'!BD945)</f>
        <v>0</v>
      </c>
      <c r="BE946" s="71">
        <f>SUM('рабочая 2023 г'!BE945-'2022 г.'!BE945)</f>
        <v>0</v>
      </c>
      <c r="BF946" s="71">
        <f>SUM('рабочая 2023 г'!BF945-'2022 г.'!BF945)</f>
        <v>0</v>
      </c>
      <c r="BG946" s="71">
        <f>SUM('рабочая 2023 г'!BG945-'2022 г.'!BG945)</f>
        <v>0</v>
      </c>
      <c r="BH946" s="71">
        <f>SUM('рабочая 2023 г'!BH945-'2022 г.'!BH945)</f>
        <v>0</v>
      </c>
      <c r="BI946" s="71">
        <f>SUM('рабочая 2023 г'!BI945-'2022 г.'!BI945)</f>
        <v>0</v>
      </c>
      <c r="BJ946" s="71">
        <f>SUM('рабочая 2023 г'!BJ945-'2022 г.'!BJ945)</f>
        <v>0</v>
      </c>
      <c r="BK946" s="71">
        <f>SUM('рабочая 2023 г'!BK945-'2022 г.'!BK945)</f>
        <v>0</v>
      </c>
      <c r="BL946" s="73">
        <f t="shared" si="604"/>
        <v>0</v>
      </c>
      <c r="BM946" s="71">
        <f>SUM('рабочая 2023 г'!BM945-'2022 г.'!BM945)</f>
        <v>0</v>
      </c>
      <c r="BN946" s="71">
        <f>SUM('рабочая 2023 г'!BN945-'2022 г.'!BN945)</f>
        <v>0</v>
      </c>
      <c r="BO946" s="71">
        <f>SUM('рабочая 2023 г'!BO945-'2022 г.'!BO945)</f>
        <v>0</v>
      </c>
      <c r="BP946" s="71">
        <f>SUM('рабочая 2023 г'!BP945-'2022 г.'!BP945)</f>
        <v>0</v>
      </c>
      <c r="BQ946" s="71">
        <f t="shared" si="658"/>
        <v>0</v>
      </c>
      <c r="BR946" s="71"/>
      <c r="BS946" s="71"/>
      <c r="BT946" s="71"/>
      <c r="BU946" s="71"/>
      <c r="BV946" s="71"/>
      <c r="BW946" s="71"/>
      <c r="BX946" s="71"/>
      <c r="BY946" s="71"/>
      <c r="BZ946" s="71"/>
      <c r="CA946" s="71"/>
      <c r="CB946" s="71"/>
      <c r="CC946" s="71"/>
      <c r="CD946" s="71"/>
      <c r="CE946" s="71"/>
      <c r="CF946" s="71"/>
      <c r="CG946" s="71"/>
      <c r="CH946" s="71"/>
      <c r="CI946" s="71"/>
      <c r="CJ946" s="71"/>
      <c r="CK946" s="71"/>
      <c r="CL946" s="71"/>
      <c r="CM946" s="71"/>
      <c r="CN946" s="71"/>
      <c r="CO946" s="71"/>
      <c r="CP946" s="190">
        <f t="shared" si="643"/>
        <v>0</v>
      </c>
      <c r="CQ946" s="71"/>
      <c r="CR946" s="71"/>
      <c r="CS946" s="71"/>
      <c r="CT946" s="71"/>
      <c r="CU946" s="71"/>
      <c r="CV946" s="71"/>
      <c r="CW946" s="71"/>
      <c r="CX946" s="71"/>
      <c r="CY946" s="71"/>
      <c r="CZ946" s="71"/>
      <c r="DA946" s="71"/>
      <c r="DB946" s="190">
        <f t="shared" si="645"/>
        <v>0</v>
      </c>
      <c r="DC946" s="71">
        <f t="shared" si="640"/>
        <v>0</v>
      </c>
      <c r="DD946" s="71"/>
      <c r="DE946" s="71"/>
      <c r="DF946" s="71"/>
      <c r="DG946" s="190">
        <f t="shared" si="641"/>
        <v>0</v>
      </c>
      <c r="DH946" s="71">
        <f t="shared" si="642"/>
        <v>0</v>
      </c>
      <c r="DI946" s="71"/>
      <c r="DJ946" s="71"/>
      <c r="DK946" s="71"/>
      <c r="DL946" s="71"/>
      <c r="DM946" s="71"/>
      <c r="DN946" s="71"/>
      <c r="DO946" s="71"/>
      <c r="DP946" s="71"/>
      <c r="DQ946" s="71"/>
      <c r="DR946" s="71"/>
      <c r="DS946" s="71"/>
      <c r="DT946" s="71"/>
      <c r="DU946" s="71"/>
      <c r="DV946" s="71"/>
      <c r="DW946" s="71"/>
      <c r="DX946" s="71"/>
      <c r="DY946" s="71"/>
      <c r="DZ946" s="71"/>
      <c r="EA946" s="71"/>
      <c r="EB946" s="71"/>
      <c r="EC946" s="71"/>
      <c r="ED946" s="71"/>
      <c r="EE946" s="71"/>
      <c r="EF946" s="71"/>
      <c r="EG946" s="71"/>
      <c r="EH946" s="71"/>
      <c r="EI946" s="74"/>
      <c r="EJ946" s="74"/>
      <c r="EK946" s="74"/>
      <c r="EL946" s="74"/>
      <c r="EM946" s="74"/>
      <c r="EN946" s="74"/>
      <c r="EO946" s="74"/>
      <c r="EP946" s="74"/>
      <c r="EQ946" s="74"/>
      <c r="ER946" s="74"/>
      <c r="ES946" s="74"/>
      <c r="ET946" s="74"/>
      <c r="EU946" s="74"/>
      <c r="EV946" s="74"/>
      <c r="EW946" s="74"/>
      <c r="EX946" s="74"/>
      <c r="EY946" s="74"/>
      <c r="EZ946" s="74"/>
      <c r="FA946" s="74"/>
      <c r="FB946" s="74"/>
    </row>
    <row r="947" spans="2:158" s="69" customFormat="1">
      <c r="B947" s="116"/>
      <c r="C947" s="77" t="s">
        <v>389</v>
      </c>
      <c r="D947" s="71"/>
      <c r="E947" s="71"/>
      <c r="F947" s="71"/>
      <c r="G947" s="71"/>
      <c r="H947" s="71"/>
      <c r="I947" s="71"/>
      <c r="J947" s="71"/>
      <c r="K947" s="71"/>
      <c r="L947" s="71"/>
      <c r="M947" s="71"/>
      <c r="N947" s="71"/>
      <c r="O947" s="72"/>
      <c r="P947" s="71"/>
      <c r="Q947" s="71"/>
      <c r="R947" s="71"/>
      <c r="S947" s="71"/>
      <c r="T947" s="71"/>
      <c r="U947" s="71"/>
      <c r="V947" s="71"/>
      <c r="W947" s="71"/>
      <c r="X947" s="71"/>
      <c r="Y947" s="71">
        <f>SUM('рабочая 2023 г'!Y946-'2022 г.'!Y946)</f>
        <v>0</v>
      </c>
      <c r="Z947" s="73"/>
      <c r="AA947" s="73"/>
      <c r="AB947" s="73"/>
      <c r="AC947" s="73"/>
      <c r="AD947" s="73"/>
      <c r="AE947" s="73"/>
      <c r="AF947" s="75">
        <f t="shared" si="644"/>
        <v>0</v>
      </c>
      <c r="AG947" s="71">
        <f>SUM('рабочая 2023 г'!AG946-'2022 г.'!AG946)</f>
        <v>0</v>
      </c>
      <c r="AH947" s="71">
        <f>SUM('рабочая 2023 г'!AH946-'2022 г.'!AH946)</f>
        <v>0</v>
      </c>
      <c r="AI947" s="71">
        <f>SUM('рабочая 2023 г'!AI946-'2022 г.'!AI946)</f>
        <v>0</v>
      </c>
      <c r="AJ947" s="71">
        <f>SUM('рабочая 2023 г'!AJ946-'2022 г.'!AJ946)</f>
        <v>0</v>
      </c>
      <c r="AK947" s="71">
        <f>SUM('рабочая 2023 г'!AK946-'2022 г.'!AK946)</f>
        <v>0</v>
      </c>
      <c r="AL947" s="71">
        <f>SUM('рабочая 2023 г'!AL946-'2022 г.'!AL946)</f>
        <v>0</v>
      </c>
      <c r="AM947" s="71">
        <f>SUM('рабочая 2023 г'!AM946-'2022 г.'!AM946)</f>
        <v>0</v>
      </c>
      <c r="AN947" s="71">
        <f>SUM('рабочая 2023 г'!AN946-'2022 г.'!AN946)</f>
        <v>0</v>
      </c>
      <c r="AO947" s="71">
        <f>SUM('рабочая 2023 г'!AO946-'2022 г.'!AO946)</f>
        <v>0</v>
      </c>
      <c r="AP947" s="71">
        <f>SUM('рабочая 2023 г'!AP946-'2022 г.'!AP946)</f>
        <v>0</v>
      </c>
      <c r="AQ947" s="71">
        <f>SUM('рабочая 2023 г'!AQ946-'2022 г.'!AQ946)</f>
        <v>0</v>
      </c>
      <c r="AR947" s="71">
        <f>SUM('рабочая 2023 г'!AR946-'2022 г.'!AR946)</f>
        <v>0</v>
      </c>
      <c r="AS947" s="117">
        <f t="shared" si="653"/>
        <v>0</v>
      </c>
      <c r="AT947" s="71">
        <f>SUM('рабочая 2023 г'!AT946-'2022 г.'!AT946)</f>
        <v>0</v>
      </c>
      <c r="AU947" s="73">
        <f t="shared" si="659"/>
        <v>0</v>
      </c>
      <c r="AV947" s="71">
        <f>SUM('рабочая 2023 г'!AV946-'2022 г.'!AV946)</f>
        <v>0</v>
      </c>
      <c r="AW947" s="71">
        <f>SUM('рабочая 2023 г'!AW946-'2022 г.'!AW946)</f>
        <v>0</v>
      </c>
      <c r="AX947" s="71">
        <f>SUM('рабочая 2023 г'!AX946-'2022 г.'!AX946)</f>
        <v>0</v>
      </c>
      <c r="AY947" s="71">
        <f>SUM('рабочая 2023 г'!AY946-'2022 г.'!AY946)</f>
        <v>0</v>
      </c>
      <c r="AZ947" s="71">
        <f>SUM('рабочая 2023 г'!AZ946-'2022 г.'!AZ946)</f>
        <v>0</v>
      </c>
      <c r="BA947" s="71">
        <f>SUM('рабочая 2023 г'!BA946-'2022 г.'!BA946)</f>
        <v>0</v>
      </c>
      <c r="BB947" s="75">
        <f t="shared" si="569"/>
        <v>0</v>
      </c>
      <c r="BC947" s="71">
        <f>SUM('рабочая 2023 г'!BC946-'2022 г.'!BC946)</f>
        <v>0</v>
      </c>
      <c r="BD947" s="71">
        <f>SUM('рабочая 2023 г'!BD946-'2022 г.'!BD946)</f>
        <v>0</v>
      </c>
      <c r="BE947" s="71">
        <f>SUM('рабочая 2023 г'!BE946-'2022 г.'!BE946)</f>
        <v>0</v>
      </c>
      <c r="BF947" s="71">
        <f>SUM('рабочая 2023 г'!BF946-'2022 г.'!BF946)</f>
        <v>0</v>
      </c>
      <c r="BG947" s="71">
        <f>SUM('рабочая 2023 г'!BG946-'2022 г.'!BG946)</f>
        <v>0</v>
      </c>
      <c r="BH947" s="71">
        <f>SUM('рабочая 2023 г'!BH946-'2022 г.'!BH946)</f>
        <v>0</v>
      </c>
      <c r="BI947" s="71">
        <f>SUM('рабочая 2023 г'!BI946-'2022 г.'!BI946)</f>
        <v>0</v>
      </c>
      <c r="BJ947" s="71">
        <f>SUM('рабочая 2023 г'!BJ946-'2022 г.'!BJ946)</f>
        <v>0</v>
      </c>
      <c r="BK947" s="71">
        <f>SUM('рабочая 2023 г'!BK946-'2022 г.'!BK946)</f>
        <v>0</v>
      </c>
      <c r="BL947" s="73">
        <f t="shared" si="604"/>
        <v>0</v>
      </c>
      <c r="BM947" s="71">
        <f>SUM('рабочая 2023 г'!BM946-'2022 г.'!BM946)</f>
        <v>0</v>
      </c>
      <c r="BN947" s="71">
        <f>SUM('рабочая 2023 г'!BN946-'2022 г.'!BN946)</f>
        <v>0</v>
      </c>
      <c r="BO947" s="71">
        <f>SUM('рабочая 2023 г'!BO946-'2022 г.'!BO946)</f>
        <v>0</v>
      </c>
      <c r="BP947" s="71">
        <f>SUM('рабочая 2023 г'!BP946-'2022 г.'!BP946)</f>
        <v>0</v>
      </c>
      <c r="BQ947" s="71">
        <f t="shared" si="658"/>
        <v>0</v>
      </c>
      <c r="BR947" s="71"/>
      <c r="BS947" s="71"/>
      <c r="BT947" s="71"/>
      <c r="BU947" s="71"/>
      <c r="BV947" s="71"/>
      <c r="BW947" s="71"/>
      <c r="BX947" s="71"/>
      <c r="BY947" s="71"/>
      <c r="BZ947" s="71"/>
      <c r="CA947" s="71"/>
      <c r="CB947" s="71"/>
      <c r="CC947" s="71"/>
      <c r="CD947" s="71"/>
      <c r="CE947" s="71"/>
      <c r="CF947" s="71"/>
      <c r="CG947" s="71"/>
      <c r="CH947" s="71"/>
      <c r="CI947" s="71"/>
      <c r="CJ947" s="71"/>
      <c r="CK947" s="71"/>
      <c r="CL947" s="71"/>
      <c r="CM947" s="71"/>
      <c r="CN947" s="71"/>
      <c r="CO947" s="71"/>
      <c r="CP947" s="190">
        <f t="shared" si="643"/>
        <v>0</v>
      </c>
      <c r="CQ947" s="71"/>
      <c r="CR947" s="71"/>
      <c r="CS947" s="71"/>
      <c r="CT947" s="71"/>
      <c r="CU947" s="71"/>
      <c r="CV947" s="71"/>
      <c r="CW947" s="71"/>
      <c r="CX947" s="71"/>
      <c r="CY947" s="71"/>
      <c r="CZ947" s="71"/>
      <c r="DA947" s="71"/>
      <c r="DB947" s="190">
        <f t="shared" si="645"/>
        <v>0</v>
      </c>
      <c r="DC947" s="71">
        <f t="shared" si="640"/>
        <v>0</v>
      </c>
      <c r="DD947" s="71"/>
      <c r="DE947" s="71"/>
      <c r="DF947" s="71"/>
      <c r="DG947" s="190">
        <f t="shared" si="641"/>
        <v>0</v>
      </c>
      <c r="DH947" s="71">
        <f t="shared" si="642"/>
        <v>0</v>
      </c>
      <c r="DI947" s="71"/>
      <c r="DJ947" s="71"/>
      <c r="DK947" s="71"/>
      <c r="DL947" s="71"/>
      <c r="DM947" s="71"/>
      <c r="DN947" s="71"/>
      <c r="DO947" s="71"/>
      <c r="DP947" s="71"/>
      <c r="DQ947" s="71"/>
      <c r="DR947" s="71"/>
      <c r="DS947" s="71"/>
      <c r="DT947" s="71"/>
      <c r="DU947" s="71"/>
      <c r="DV947" s="71"/>
      <c r="DW947" s="71"/>
      <c r="DX947" s="71"/>
      <c r="DY947" s="71"/>
      <c r="DZ947" s="71"/>
      <c r="EA947" s="71"/>
      <c r="EB947" s="71"/>
      <c r="EC947" s="71"/>
      <c r="ED947" s="71"/>
      <c r="EE947" s="71"/>
      <c r="EF947" s="71"/>
      <c r="EG947" s="71"/>
      <c r="EH947" s="71"/>
      <c r="EI947" s="74"/>
      <c r="EJ947" s="74"/>
      <c r="EK947" s="74"/>
      <c r="EL947" s="74"/>
      <c r="EM947" s="74"/>
      <c r="EN947" s="74"/>
      <c r="EO947" s="74"/>
      <c r="EP947" s="74"/>
      <c r="EQ947" s="74"/>
      <c r="ER947" s="74"/>
      <c r="ES947" s="74"/>
      <c r="ET947" s="74"/>
      <c r="EU947" s="74"/>
      <c r="EV947" s="74"/>
      <c r="EW947" s="74"/>
      <c r="EX947" s="74"/>
      <c r="EY947" s="74"/>
      <c r="EZ947" s="74"/>
      <c r="FA947" s="74"/>
      <c r="FB947" s="74"/>
    </row>
    <row r="948" spans="2:158" s="69" customFormat="1">
      <c r="B948" s="116"/>
      <c r="C948" s="77" t="s">
        <v>390</v>
      </c>
      <c r="D948" s="71"/>
      <c r="E948" s="71"/>
      <c r="F948" s="71"/>
      <c r="G948" s="71"/>
      <c r="H948" s="71"/>
      <c r="I948" s="71"/>
      <c r="J948" s="71"/>
      <c r="K948" s="71"/>
      <c r="L948" s="71"/>
      <c r="M948" s="71"/>
      <c r="N948" s="71"/>
      <c r="O948" s="72"/>
      <c r="P948" s="71"/>
      <c r="Q948" s="71"/>
      <c r="R948" s="71"/>
      <c r="S948" s="71"/>
      <c r="T948" s="71"/>
      <c r="U948" s="71"/>
      <c r="V948" s="71"/>
      <c r="W948" s="71"/>
      <c r="X948" s="71"/>
      <c r="Y948" s="71">
        <f>SUM('рабочая 2023 г'!Y947-'2022 г.'!Y947)</f>
        <v>0</v>
      </c>
      <c r="Z948" s="73"/>
      <c r="AA948" s="73"/>
      <c r="AB948" s="73"/>
      <c r="AC948" s="73"/>
      <c r="AD948" s="73"/>
      <c r="AE948" s="73"/>
      <c r="AF948" s="75">
        <f t="shared" si="644"/>
        <v>0</v>
      </c>
      <c r="AG948" s="71">
        <f>SUM('рабочая 2023 г'!AG947-'2022 г.'!AG947)</f>
        <v>0</v>
      </c>
      <c r="AH948" s="71">
        <f>SUM('рабочая 2023 г'!AH947-'2022 г.'!AH947)</f>
        <v>0</v>
      </c>
      <c r="AI948" s="71">
        <f>SUM('рабочая 2023 г'!AI947-'2022 г.'!AI947)</f>
        <v>0</v>
      </c>
      <c r="AJ948" s="71">
        <f>SUM('рабочая 2023 г'!AJ947-'2022 г.'!AJ947)</f>
        <v>0</v>
      </c>
      <c r="AK948" s="71">
        <f>SUM('рабочая 2023 г'!AK947-'2022 г.'!AK947)</f>
        <v>0</v>
      </c>
      <c r="AL948" s="71">
        <f>SUM('рабочая 2023 г'!AL947-'2022 г.'!AL947)</f>
        <v>0</v>
      </c>
      <c r="AM948" s="71">
        <f>SUM('рабочая 2023 г'!AM947-'2022 г.'!AM947)</f>
        <v>0</v>
      </c>
      <c r="AN948" s="71">
        <f>SUM('рабочая 2023 г'!AN947-'2022 г.'!AN947)</f>
        <v>0</v>
      </c>
      <c r="AO948" s="71">
        <f>SUM('рабочая 2023 г'!AO947-'2022 г.'!AO947)</f>
        <v>0</v>
      </c>
      <c r="AP948" s="71">
        <f>SUM('рабочая 2023 г'!AP947-'2022 г.'!AP947)</f>
        <v>0</v>
      </c>
      <c r="AQ948" s="71">
        <f>SUM('рабочая 2023 г'!AQ947-'2022 г.'!AQ947)</f>
        <v>0</v>
      </c>
      <c r="AR948" s="71">
        <f>SUM('рабочая 2023 г'!AR947-'2022 г.'!AR947)</f>
        <v>0</v>
      </c>
      <c r="AS948" s="117">
        <f t="shared" si="653"/>
        <v>0</v>
      </c>
      <c r="AT948" s="71">
        <f>SUM('рабочая 2023 г'!AT947-'2022 г.'!AT947)</f>
        <v>0</v>
      </c>
      <c r="AU948" s="73">
        <f t="shared" si="659"/>
        <v>0</v>
      </c>
      <c r="AV948" s="71">
        <f>SUM('рабочая 2023 г'!AV947-'2022 г.'!AV947)</f>
        <v>0</v>
      </c>
      <c r="AW948" s="71">
        <f>SUM('рабочая 2023 г'!AW947-'2022 г.'!AW947)</f>
        <v>0</v>
      </c>
      <c r="AX948" s="71">
        <f>SUM('рабочая 2023 г'!AX947-'2022 г.'!AX947)</f>
        <v>0</v>
      </c>
      <c r="AY948" s="71">
        <f>SUM('рабочая 2023 г'!AY947-'2022 г.'!AY947)</f>
        <v>0</v>
      </c>
      <c r="AZ948" s="71">
        <f>SUM('рабочая 2023 г'!AZ947-'2022 г.'!AZ947)</f>
        <v>0</v>
      </c>
      <c r="BA948" s="71">
        <f>SUM('рабочая 2023 г'!BA947-'2022 г.'!BA947)</f>
        <v>0</v>
      </c>
      <c r="BB948" s="75">
        <f t="shared" si="569"/>
        <v>0</v>
      </c>
      <c r="BC948" s="71">
        <f>SUM('рабочая 2023 г'!BC947-'2022 г.'!BC947)</f>
        <v>0</v>
      </c>
      <c r="BD948" s="71">
        <f>SUM('рабочая 2023 г'!BD947-'2022 г.'!BD947)</f>
        <v>0</v>
      </c>
      <c r="BE948" s="71">
        <f>SUM('рабочая 2023 г'!BE947-'2022 г.'!BE947)</f>
        <v>0</v>
      </c>
      <c r="BF948" s="71">
        <f>SUM('рабочая 2023 г'!BF947-'2022 г.'!BF947)</f>
        <v>0</v>
      </c>
      <c r="BG948" s="71">
        <f>SUM('рабочая 2023 г'!BG947-'2022 г.'!BG947)</f>
        <v>0</v>
      </c>
      <c r="BH948" s="71">
        <f>SUM('рабочая 2023 г'!BH947-'2022 г.'!BH947)</f>
        <v>0</v>
      </c>
      <c r="BI948" s="71">
        <f>SUM('рабочая 2023 г'!BI947-'2022 г.'!BI947)</f>
        <v>0</v>
      </c>
      <c r="BJ948" s="71">
        <f>SUM('рабочая 2023 г'!BJ947-'2022 г.'!BJ947)</f>
        <v>0</v>
      </c>
      <c r="BK948" s="71">
        <f>SUM('рабочая 2023 г'!BK947-'2022 г.'!BK947)</f>
        <v>0</v>
      </c>
      <c r="BL948" s="73">
        <f t="shared" si="604"/>
        <v>0</v>
      </c>
      <c r="BM948" s="71">
        <f>SUM('рабочая 2023 г'!BM947-'2022 г.'!BM947)</f>
        <v>0</v>
      </c>
      <c r="BN948" s="71">
        <f>SUM('рабочая 2023 г'!BN947-'2022 г.'!BN947)</f>
        <v>0</v>
      </c>
      <c r="BO948" s="71">
        <f>SUM('рабочая 2023 г'!BO947-'2022 г.'!BO947)</f>
        <v>0</v>
      </c>
      <c r="BP948" s="71">
        <f>SUM('рабочая 2023 г'!BP947-'2022 г.'!BP947)</f>
        <v>0</v>
      </c>
      <c r="BQ948" s="71">
        <f t="shared" ref="BQ948:BQ953" si="660">SUM(AT948,AU948,AY948,BA948,BB948,BG948,BH948,BI948,BJ948,BK948,BL948)</f>
        <v>0</v>
      </c>
      <c r="BR948" s="71"/>
      <c r="BS948" s="71"/>
      <c r="BT948" s="71"/>
      <c r="BU948" s="71"/>
      <c r="BV948" s="71"/>
      <c r="BW948" s="71"/>
      <c r="BX948" s="71"/>
      <c r="BY948" s="71"/>
      <c r="BZ948" s="71"/>
      <c r="CA948" s="71"/>
      <c r="CB948" s="71"/>
      <c r="CC948" s="71"/>
      <c r="CD948" s="71"/>
      <c r="CE948" s="71"/>
      <c r="CF948" s="71"/>
      <c r="CG948" s="71"/>
      <c r="CH948" s="71"/>
      <c r="CI948" s="71"/>
      <c r="CJ948" s="71"/>
      <c r="CK948" s="71"/>
      <c r="CL948" s="71"/>
      <c r="CM948" s="71"/>
      <c r="CN948" s="71"/>
      <c r="CO948" s="71"/>
      <c r="CP948" s="190">
        <f t="shared" si="643"/>
        <v>0</v>
      </c>
      <c r="CQ948" s="71"/>
      <c r="CR948" s="71"/>
      <c r="CS948" s="71"/>
      <c r="CT948" s="71"/>
      <c r="CU948" s="71"/>
      <c r="CV948" s="71"/>
      <c r="CW948" s="71"/>
      <c r="CX948" s="71"/>
      <c r="CY948" s="71"/>
      <c r="CZ948" s="71"/>
      <c r="DA948" s="71"/>
      <c r="DB948" s="190">
        <f t="shared" si="645"/>
        <v>0</v>
      </c>
      <c r="DC948" s="71">
        <f t="shared" si="640"/>
        <v>0</v>
      </c>
      <c r="DD948" s="71"/>
      <c r="DE948" s="71"/>
      <c r="DF948" s="71"/>
      <c r="DG948" s="190">
        <f t="shared" si="641"/>
        <v>0</v>
      </c>
      <c r="DH948" s="71">
        <f t="shared" si="642"/>
        <v>0</v>
      </c>
      <c r="DI948" s="71"/>
      <c r="DJ948" s="71"/>
      <c r="DK948" s="71"/>
      <c r="DL948" s="71"/>
      <c r="DM948" s="71"/>
      <c r="DN948" s="71"/>
      <c r="DO948" s="71"/>
      <c r="DP948" s="71"/>
      <c r="DQ948" s="71"/>
      <c r="DR948" s="71"/>
      <c r="DS948" s="71"/>
      <c r="DT948" s="71"/>
      <c r="DU948" s="71"/>
      <c r="DV948" s="71"/>
      <c r="DW948" s="71"/>
      <c r="DX948" s="71"/>
      <c r="DY948" s="71"/>
      <c r="DZ948" s="71"/>
      <c r="EA948" s="71"/>
      <c r="EB948" s="71"/>
      <c r="EC948" s="71"/>
      <c r="ED948" s="71"/>
      <c r="EE948" s="71"/>
      <c r="EF948" s="71"/>
      <c r="EG948" s="71"/>
      <c r="EH948" s="71"/>
      <c r="EI948" s="74"/>
      <c r="EJ948" s="74"/>
      <c r="EK948" s="74"/>
      <c r="EL948" s="74"/>
      <c r="EM948" s="74"/>
      <c r="EN948" s="74"/>
      <c r="EO948" s="74"/>
      <c r="EP948" s="74"/>
      <c r="EQ948" s="74"/>
      <c r="ER948" s="74"/>
      <c r="ES948" s="74"/>
      <c r="ET948" s="74"/>
      <c r="EU948" s="74"/>
      <c r="EV948" s="74"/>
      <c r="EW948" s="74"/>
      <c r="EX948" s="74"/>
      <c r="EY948" s="74"/>
      <c r="EZ948" s="74"/>
      <c r="FA948" s="74"/>
      <c r="FB948" s="74"/>
    </row>
    <row r="949" spans="2:158" s="69" customFormat="1">
      <c r="B949" s="116"/>
      <c r="C949" s="77" t="s">
        <v>391</v>
      </c>
      <c r="D949" s="71"/>
      <c r="E949" s="71"/>
      <c r="F949" s="71"/>
      <c r="G949" s="71"/>
      <c r="H949" s="71"/>
      <c r="I949" s="71"/>
      <c r="J949" s="71"/>
      <c r="K949" s="71"/>
      <c r="L949" s="71"/>
      <c r="M949" s="71"/>
      <c r="N949" s="71"/>
      <c r="O949" s="72"/>
      <c r="P949" s="71"/>
      <c r="Q949" s="71"/>
      <c r="R949" s="71"/>
      <c r="S949" s="71"/>
      <c r="T949" s="71"/>
      <c r="U949" s="71"/>
      <c r="V949" s="71"/>
      <c r="W949" s="71"/>
      <c r="X949" s="71"/>
      <c r="Y949" s="71">
        <f>SUM('рабочая 2023 г'!Y948-'2022 г.'!Y948)</f>
        <v>0</v>
      </c>
      <c r="Z949" s="73"/>
      <c r="AA949" s="73"/>
      <c r="AB949" s="73"/>
      <c r="AC949" s="73"/>
      <c r="AD949" s="73"/>
      <c r="AE949" s="73"/>
      <c r="AF949" s="75">
        <f t="shared" si="644"/>
        <v>0</v>
      </c>
      <c r="AG949" s="71">
        <f>SUM('рабочая 2023 г'!AG948-'2022 г.'!AG948)</f>
        <v>0</v>
      </c>
      <c r="AH949" s="71">
        <f>SUM('рабочая 2023 г'!AH948-'2022 г.'!AH948)</f>
        <v>0</v>
      </c>
      <c r="AI949" s="71">
        <f>SUM('рабочая 2023 г'!AI948-'2022 г.'!AI948)</f>
        <v>0</v>
      </c>
      <c r="AJ949" s="71">
        <f>SUM('рабочая 2023 г'!AJ948-'2022 г.'!AJ948)</f>
        <v>0</v>
      </c>
      <c r="AK949" s="71">
        <f>SUM('рабочая 2023 г'!AK948-'2022 г.'!AK948)</f>
        <v>0</v>
      </c>
      <c r="AL949" s="71">
        <f>SUM('рабочая 2023 г'!AL948-'2022 г.'!AL948)</f>
        <v>0</v>
      </c>
      <c r="AM949" s="71">
        <f>SUM('рабочая 2023 г'!AM948-'2022 г.'!AM948)</f>
        <v>0</v>
      </c>
      <c r="AN949" s="71">
        <f>SUM('рабочая 2023 г'!AN948-'2022 г.'!AN948)</f>
        <v>0</v>
      </c>
      <c r="AO949" s="71">
        <f>SUM('рабочая 2023 г'!AO948-'2022 г.'!AO948)</f>
        <v>0</v>
      </c>
      <c r="AP949" s="71">
        <f>SUM('рабочая 2023 г'!AP948-'2022 г.'!AP948)</f>
        <v>0</v>
      </c>
      <c r="AQ949" s="71">
        <f>SUM('рабочая 2023 г'!AQ948-'2022 г.'!AQ948)</f>
        <v>0</v>
      </c>
      <c r="AR949" s="71">
        <f>SUM('рабочая 2023 г'!AR948-'2022 г.'!AR948)</f>
        <v>0</v>
      </c>
      <c r="AS949" s="117">
        <f t="shared" si="653"/>
        <v>0</v>
      </c>
      <c r="AT949" s="71">
        <f>SUM('рабочая 2023 г'!AT948-'2022 г.'!AT948)</f>
        <v>0</v>
      </c>
      <c r="AU949" s="73">
        <f t="shared" si="659"/>
        <v>0</v>
      </c>
      <c r="AV949" s="71">
        <f>SUM('рабочая 2023 г'!AV948-'2022 г.'!AV948)</f>
        <v>0</v>
      </c>
      <c r="AW949" s="71">
        <f>SUM('рабочая 2023 г'!AW948-'2022 г.'!AW948)</f>
        <v>0</v>
      </c>
      <c r="AX949" s="71">
        <f>SUM('рабочая 2023 г'!AX948-'2022 г.'!AX948)</f>
        <v>0</v>
      </c>
      <c r="AY949" s="71">
        <f>SUM('рабочая 2023 г'!AY948-'2022 г.'!AY948)</f>
        <v>0</v>
      </c>
      <c r="AZ949" s="71">
        <f>SUM('рабочая 2023 г'!AZ948-'2022 г.'!AZ948)</f>
        <v>0</v>
      </c>
      <c r="BA949" s="71">
        <f>SUM('рабочая 2023 г'!BA948-'2022 г.'!BA948)</f>
        <v>0</v>
      </c>
      <c r="BB949" s="75">
        <f t="shared" si="569"/>
        <v>0</v>
      </c>
      <c r="BC949" s="71">
        <f>SUM('рабочая 2023 г'!BC948-'2022 г.'!BC948)</f>
        <v>0</v>
      </c>
      <c r="BD949" s="71">
        <f>SUM('рабочая 2023 г'!BD948-'2022 г.'!BD948)</f>
        <v>0</v>
      </c>
      <c r="BE949" s="71">
        <f>SUM('рабочая 2023 г'!BE948-'2022 г.'!BE948)</f>
        <v>0</v>
      </c>
      <c r="BF949" s="71">
        <f>SUM('рабочая 2023 г'!BF948-'2022 г.'!BF948)</f>
        <v>0</v>
      </c>
      <c r="BG949" s="71">
        <f>SUM('рабочая 2023 г'!BG948-'2022 г.'!BG948)</f>
        <v>0</v>
      </c>
      <c r="BH949" s="71">
        <f>SUM('рабочая 2023 г'!BH948-'2022 г.'!BH948)</f>
        <v>0</v>
      </c>
      <c r="BI949" s="71">
        <f>SUM('рабочая 2023 г'!BI948-'2022 г.'!BI948)</f>
        <v>0</v>
      </c>
      <c r="BJ949" s="71">
        <f>SUM('рабочая 2023 г'!BJ948-'2022 г.'!BJ948)</f>
        <v>0</v>
      </c>
      <c r="BK949" s="71">
        <f>SUM('рабочая 2023 г'!BK948-'2022 г.'!BK948)</f>
        <v>0</v>
      </c>
      <c r="BL949" s="73">
        <f t="shared" si="604"/>
        <v>0</v>
      </c>
      <c r="BM949" s="71">
        <f>SUM('рабочая 2023 г'!BM948-'2022 г.'!BM948)</f>
        <v>0</v>
      </c>
      <c r="BN949" s="71">
        <f>SUM('рабочая 2023 г'!BN948-'2022 г.'!BN948)</f>
        <v>0</v>
      </c>
      <c r="BO949" s="71">
        <f>SUM('рабочая 2023 г'!BO948-'2022 г.'!BO948)</f>
        <v>0</v>
      </c>
      <c r="BP949" s="71">
        <f>SUM('рабочая 2023 г'!BP948-'2022 г.'!BP948)</f>
        <v>0</v>
      </c>
      <c r="BQ949" s="71">
        <f t="shared" si="660"/>
        <v>0</v>
      </c>
      <c r="BR949" s="71"/>
      <c r="BS949" s="71"/>
      <c r="BT949" s="71"/>
      <c r="BU949" s="71"/>
      <c r="BV949" s="71"/>
      <c r="BW949" s="71"/>
      <c r="BX949" s="71"/>
      <c r="BY949" s="71"/>
      <c r="BZ949" s="71"/>
      <c r="CA949" s="71"/>
      <c r="CB949" s="71"/>
      <c r="CC949" s="71"/>
      <c r="CD949" s="71"/>
      <c r="CE949" s="71"/>
      <c r="CF949" s="71"/>
      <c r="CG949" s="71"/>
      <c r="CH949" s="71"/>
      <c r="CI949" s="71"/>
      <c r="CJ949" s="71"/>
      <c r="CK949" s="71"/>
      <c r="CL949" s="71"/>
      <c r="CM949" s="71"/>
      <c r="CN949" s="71"/>
      <c r="CO949" s="71"/>
      <c r="CP949" s="190">
        <f t="shared" si="643"/>
        <v>0</v>
      </c>
      <c r="CQ949" s="71"/>
      <c r="CR949" s="71"/>
      <c r="CS949" s="71"/>
      <c r="CT949" s="71"/>
      <c r="CU949" s="71"/>
      <c r="CV949" s="71"/>
      <c r="CW949" s="71"/>
      <c r="CX949" s="71"/>
      <c r="CY949" s="71"/>
      <c r="CZ949" s="71"/>
      <c r="DA949" s="71"/>
      <c r="DB949" s="190">
        <f t="shared" si="645"/>
        <v>0</v>
      </c>
      <c r="DC949" s="71">
        <f t="shared" si="640"/>
        <v>0</v>
      </c>
      <c r="DD949" s="71"/>
      <c r="DE949" s="71"/>
      <c r="DF949" s="71"/>
      <c r="DG949" s="190">
        <f t="shared" si="641"/>
        <v>0</v>
      </c>
      <c r="DH949" s="71">
        <f t="shared" si="642"/>
        <v>0</v>
      </c>
      <c r="DI949" s="71"/>
      <c r="DJ949" s="71"/>
      <c r="DK949" s="71"/>
      <c r="DL949" s="71"/>
      <c r="DM949" s="71"/>
      <c r="DN949" s="71"/>
      <c r="DO949" s="71"/>
      <c r="DP949" s="71"/>
      <c r="DQ949" s="71"/>
      <c r="DR949" s="71"/>
      <c r="DS949" s="71"/>
      <c r="DT949" s="71"/>
      <c r="DU949" s="71"/>
      <c r="DV949" s="71"/>
      <c r="DW949" s="71"/>
      <c r="DX949" s="71"/>
      <c r="DY949" s="71"/>
      <c r="DZ949" s="71"/>
      <c r="EA949" s="71"/>
      <c r="EB949" s="71"/>
      <c r="EC949" s="71"/>
      <c r="ED949" s="71"/>
      <c r="EE949" s="71"/>
      <c r="EF949" s="71"/>
      <c r="EG949" s="71"/>
      <c r="EH949" s="71"/>
      <c r="EI949" s="74"/>
      <c r="EJ949" s="74"/>
      <c r="EK949" s="74"/>
      <c r="EL949" s="74"/>
      <c r="EM949" s="74"/>
      <c r="EN949" s="74"/>
      <c r="EO949" s="74"/>
      <c r="EP949" s="74"/>
      <c r="EQ949" s="74"/>
      <c r="ER949" s="74"/>
      <c r="ES949" s="74"/>
      <c r="ET949" s="74"/>
      <c r="EU949" s="74"/>
      <c r="EV949" s="74"/>
      <c r="EW949" s="74"/>
      <c r="EX949" s="74"/>
      <c r="EY949" s="74"/>
      <c r="EZ949" s="74"/>
      <c r="FA949" s="74"/>
      <c r="FB949" s="74"/>
    </row>
    <row r="950" spans="2:158" s="69" customFormat="1">
      <c r="B950" s="116"/>
      <c r="C950" s="77" t="s">
        <v>392</v>
      </c>
      <c r="D950" s="71"/>
      <c r="E950" s="71"/>
      <c r="F950" s="71"/>
      <c r="G950" s="71"/>
      <c r="H950" s="71"/>
      <c r="I950" s="71"/>
      <c r="J950" s="71"/>
      <c r="K950" s="71"/>
      <c r="L950" s="71"/>
      <c r="M950" s="71"/>
      <c r="N950" s="71"/>
      <c r="O950" s="72"/>
      <c r="P950" s="71"/>
      <c r="Q950" s="71"/>
      <c r="R950" s="71"/>
      <c r="S950" s="71"/>
      <c r="T950" s="71"/>
      <c r="U950" s="71"/>
      <c r="V950" s="71"/>
      <c r="W950" s="71"/>
      <c r="X950" s="71"/>
      <c r="Y950" s="71">
        <f>SUM('рабочая 2023 г'!Y949-'2022 г.'!Y949)</f>
        <v>0</v>
      </c>
      <c r="Z950" s="73"/>
      <c r="AA950" s="73"/>
      <c r="AB950" s="73"/>
      <c r="AC950" s="73"/>
      <c r="AD950" s="73"/>
      <c r="AE950" s="73"/>
      <c r="AF950" s="75">
        <f t="shared" si="644"/>
        <v>0</v>
      </c>
      <c r="AG950" s="71">
        <f>SUM('рабочая 2023 г'!AG949-'2022 г.'!AG949)</f>
        <v>0</v>
      </c>
      <c r="AH950" s="71">
        <f>SUM('рабочая 2023 г'!AH949-'2022 г.'!AH949)</f>
        <v>0</v>
      </c>
      <c r="AI950" s="71">
        <f>SUM('рабочая 2023 г'!AI949-'2022 г.'!AI949)</f>
        <v>0</v>
      </c>
      <c r="AJ950" s="71">
        <f>SUM('рабочая 2023 г'!AJ949-'2022 г.'!AJ949)</f>
        <v>0</v>
      </c>
      <c r="AK950" s="71">
        <f>SUM('рабочая 2023 г'!AK949-'2022 г.'!AK949)</f>
        <v>0</v>
      </c>
      <c r="AL950" s="71">
        <f>SUM('рабочая 2023 г'!AL949-'2022 г.'!AL949)</f>
        <v>0</v>
      </c>
      <c r="AM950" s="71">
        <f>SUM('рабочая 2023 г'!AM949-'2022 г.'!AM949)</f>
        <v>0</v>
      </c>
      <c r="AN950" s="71">
        <f>SUM('рабочая 2023 г'!AN949-'2022 г.'!AN949)</f>
        <v>0</v>
      </c>
      <c r="AO950" s="71">
        <f>SUM('рабочая 2023 г'!AO949-'2022 г.'!AO949)</f>
        <v>0</v>
      </c>
      <c r="AP950" s="71">
        <f>SUM('рабочая 2023 г'!AP949-'2022 г.'!AP949)</f>
        <v>0</v>
      </c>
      <c r="AQ950" s="71">
        <f>SUM('рабочая 2023 г'!AQ949-'2022 г.'!AQ949)</f>
        <v>0</v>
      </c>
      <c r="AR950" s="71">
        <f>SUM('рабочая 2023 г'!AR949-'2022 г.'!AR949)</f>
        <v>0</v>
      </c>
      <c r="AS950" s="117">
        <f t="shared" si="653"/>
        <v>0</v>
      </c>
      <c r="AT950" s="71">
        <f>SUM('рабочая 2023 г'!AT949-'2022 г.'!AT949)</f>
        <v>0</v>
      </c>
      <c r="AU950" s="73">
        <f t="shared" si="659"/>
        <v>0</v>
      </c>
      <c r="AV950" s="71">
        <f>SUM('рабочая 2023 г'!AV949-'2022 г.'!AV949)</f>
        <v>0</v>
      </c>
      <c r="AW950" s="71">
        <f>SUM('рабочая 2023 г'!AW949-'2022 г.'!AW949)</f>
        <v>0</v>
      </c>
      <c r="AX950" s="71">
        <f>SUM('рабочая 2023 г'!AX949-'2022 г.'!AX949)</f>
        <v>0</v>
      </c>
      <c r="AY950" s="71">
        <f>SUM('рабочая 2023 г'!AY949-'2022 г.'!AY949)</f>
        <v>0</v>
      </c>
      <c r="AZ950" s="71">
        <f>SUM('рабочая 2023 г'!AZ949-'2022 г.'!AZ949)</f>
        <v>0</v>
      </c>
      <c r="BA950" s="71">
        <f>SUM('рабочая 2023 г'!BA949-'2022 г.'!BA949)</f>
        <v>0</v>
      </c>
      <c r="BB950" s="75">
        <f t="shared" si="569"/>
        <v>0</v>
      </c>
      <c r="BC950" s="71">
        <f>SUM('рабочая 2023 г'!BC949-'2022 г.'!BC949)</f>
        <v>0</v>
      </c>
      <c r="BD950" s="71">
        <f>SUM('рабочая 2023 г'!BD949-'2022 г.'!BD949)</f>
        <v>0</v>
      </c>
      <c r="BE950" s="71">
        <f>SUM('рабочая 2023 г'!BE949-'2022 г.'!BE949)</f>
        <v>0</v>
      </c>
      <c r="BF950" s="71">
        <f>SUM('рабочая 2023 г'!BF949-'2022 г.'!BF949)</f>
        <v>0</v>
      </c>
      <c r="BG950" s="71">
        <f>SUM('рабочая 2023 г'!BG949-'2022 г.'!BG949)</f>
        <v>0</v>
      </c>
      <c r="BH950" s="71">
        <f>SUM('рабочая 2023 г'!BH949-'2022 г.'!BH949)</f>
        <v>0</v>
      </c>
      <c r="BI950" s="71">
        <f>SUM('рабочая 2023 г'!BI949-'2022 г.'!BI949)</f>
        <v>0</v>
      </c>
      <c r="BJ950" s="71">
        <f>SUM('рабочая 2023 г'!BJ949-'2022 г.'!BJ949)</f>
        <v>0</v>
      </c>
      <c r="BK950" s="71">
        <f>SUM('рабочая 2023 г'!BK949-'2022 г.'!BK949)</f>
        <v>0</v>
      </c>
      <c r="BL950" s="73">
        <f t="shared" si="604"/>
        <v>0</v>
      </c>
      <c r="BM950" s="71">
        <f>SUM('рабочая 2023 г'!BM949-'2022 г.'!BM949)</f>
        <v>0</v>
      </c>
      <c r="BN950" s="71">
        <f>SUM('рабочая 2023 г'!BN949-'2022 г.'!BN949)</f>
        <v>0</v>
      </c>
      <c r="BO950" s="71">
        <f>SUM('рабочая 2023 г'!BO949-'2022 г.'!BO949)</f>
        <v>0</v>
      </c>
      <c r="BP950" s="71">
        <f>SUM('рабочая 2023 г'!BP949-'2022 г.'!BP949)</f>
        <v>0</v>
      </c>
      <c r="BQ950" s="71">
        <f t="shared" si="660"/>
        <v>0</v>
      </c>
      <c r="BR950" s="71"/>
      <c r="BS950" s="71"/>
      <c r="BT950" s="71"/>
      <c r="BU950" s="71"/>
      <c r="BV950" s="71"/>
      <c r="BW950" s="71"/>
      <c r="BX950" s="71"/>
      <c r="BY950" s="71"/>
      <c r="BZ950" s="71"/>
      <c r="CA950" s="71"/>
      <c r="CB950" s="71"/>
      <c r="CC950" s="71"/>
      <c r="CD950" s="71"/>
      <c r="CE950" s="71"/>
      <c r="CF950" s="71"/>
      <c r="CG950" s="71"/>
      <c r="CH950" s="71"/>
      <c r="CI950" s="71"/>
      <c r="CJ950" s="71"/>
      <c r="CK950" s="71"/>
      <c r="CL950" s="71"/>
      <c r="CM950" s="71"/>
      <c r="CN950" s="71"/>
      <c r="CO950" s="71"/>
      <c r="CP950" s="190">
        <f t="shared" si="643"/>
        <v>0</v>
      </c>
      <c r="CQ950" s="71"/>
      <c r="CR950" s="71"/>
      <c r="CS950" s="71"/>
      <c r="CT950" s="71"/>
      <c r="CU950" s="71"/>
      <c r="CV950" s="71"/>
      <c r="CW950" s="71"/>
      <c r="CX950" s="71"/>
      <c r="CY950" s="71"/>
      <c r="CZ950" s="71"/>
      <c r="DA950" s="71"/>
      <c r="DB950" s="190">
        <f t="shared" si="645"/>
        <v>0</v>
      </c>
      <c r="DC950" s="71">
        <f t="shared" si="640"/>
        <v>0</v>
      </c>
      <c r="DD950" s="71"/>
      <c r="DE950" s="71"/>
      <c r="DF950" s="71"/>
      <c r="DG950" s="190">
        <f t="shared" si="641"/>
        <v>0</v>
      </c>
      <c r="DH950" s="71">
        <f t="shared" si="642"/>
        <v>0</v>
      </c>
      <c r="DI950" s="71"/>
      <c r="DJ950" s="71"/>
      <c r="DK950" s="71"/>
      <c r="DL950" s="71"/>
      <c r="DM950" s="71"/>
      <c r="DN950" s="71"/>
      <c r="DO950" s="71"/>
      <c r="DP950" s="71"/>
      <c r="DQ950" s="71"/>
      <c r="DR950" s="71"/>
      <c r="DS950" s="71"/>
      <c r="DT950" s="71"/>
      <c r="DU950" s="71"/>
      <c r="DV950" s="71"/>
      <c r="DW950" s="71"/>
      <c r="DX950" s="71"/>
      <c r="DY950" s="71"/>
      <c r="DZ950" s="71"/>
      <c r="EA950" s="71"/>
      <c r="EB950" s="71"/>
      <c r="EC950" s="71"/>
      <c r="ED950" s="71"/>
      <c r="EE950" s="71"/>
      <c r="EF950" s="71"/>
      <c r="EG950" s="71"/>
      <c r="EH950" s="71"/>
      <c r="EI950" s="74"/>
      <c r="EJ950" s="74"/>
      <c r="EK950" s="74"/>
      <c r="EL950" s="74"/>
      <c r="EM950" s="74"/>
      <c r="EN950" s="74"/>
      <c r="EO950" s="74"/>
      <c r="EP950" s="74"/>
      <c r="EQ950" s="74"/>
      <c r="ER950" s="74"/>
      <c r="ES950" s="74"/>
      <c r="ET950" s="74"/>
      <c r="EU950" s="74"/>
      <c r="EV950" s="74"/>
      <c r="EW950" s="74"/>
      <c r="EX950" s="74"/>
      <c r="EY950" s="74"/>
      <c r="EZ950" s="74"/>
      <c r="FA950" s="74"/>
      <c r="FB950" s="74"/>
    </row>
    <row r="951" spans="2:158" s="69" customFormat="1">
      <c r="B951" s="116"/>
      <c r="C951" s="77" t="s">
        <v>393</v>
      </c>
      <c r="D951" s="71"/>
      <c r="E951" s="71"/>
      <c r="F951" s="71"/>
      <c r="G951" s="71"/>
      <c r="H951" s="71"/>
      <c r="I951" s="71"/>
      <c r="J951" s="71"/>
      <c r="K951" s="71"/>
      <c r="L951" s="71"/>
      <c r="M951" s="71"/>
      <c r="N951" s="71"/>
      <c r="O951" s="72"/>
      <c r="P951" s="71"/>
      <c r="Q951" s="71"/>
      <c r="R951" s="71"/>
      <c r="S951" s="71"/>
      <c r="T951" s="71"/>
      <c r="U951" s="71"/>
      <c r="V951" s="71"/>
      <c r="W951" s="71"/>
      <c r="X951" s="71"/>
      <c r="Y951" s="71">
        <f>SUM('рабочая 2023 г'!Y950-'2022 г.'!Y950)</f>
        <v>0</v>
      </c>
      <c r="Z951" s="73"/>
      <c r="AA951" s="73"/>
      <c r="AB951" s="73"/>
      <c r="AC951" s="73"/>
      <c r="AD951" s="73"/>
      <c r="AE951" s="73"/>
      <c r="AF951" s="75">
        <f t="shared" si="644"/>
        <v>0</v>
      </c>
      <c r="AG951" s="71">
        <f>SUM('рабочая 2023 г'!AG950-'2022 г.'!AG950)</f>
        <v>0</v>
      </c>
      <c r="AH951" s="71">
        <f>SUM('рабочая 2023 г'!AH950-'2022 г.'!AH950)</f>
        <v>0</v>
      </c>
      <c r="AI951" s="71">
        <f>SUM('рабочая 2023 г'!AI950-'2022 г.'!AI950)</f>
        <v>0</v>
      </c>
      <c r="AJ951" s="71">
        <f>SUM('рабочая 2023 г'!AJ950-'2022 г.'!AJ950)</f>
        <v>0</v>
      </c>
      <c r="AK951" s="71">
        <f>SUM('рабочая 2023 г'!AK950-'2022 г.'!AK950)</f>
        <v>0</v>
      </c>
      <c r="AL951" s="71">
        <f>SUM('рабочая 2023 г'!AL950-'2022 г.'!AL950)</f>
        <v>0</v>
      </c>
      <c r="AM951" s="71">
        <f>SUM('рабочая 2023 г'!AM950-'2022 г.'!AM950)</f>
        <v>0</v>
      </c>
      <c r="AN951" s="71">
        <f>SUM('рабочая 2023 г'!AN950-'2022 г.'!AN950)</f>
        <v>0</v>
      </c>
      <c r="AO951" s="71">
        <f>SUM('рабочая 2023 г'!AO950-'2022 г.'!AO950)</f>
        <v>0</v>
      </c>
      <c r="AP951" s="71">
        <f>SUM('рабочая 2023 г'!AP950-'2022 г.'!AP950)</f>
        <v>0</v>
      </c>
      <c r="AQ951" s="71">
        <f>SUM('рабочая 2023 г'!AQ950-'2022 г.'!AQ950)</f>
        <v>0</v>
      </c>
      <c r="AR951" s="71">
        <f>SUM('рабочая 2023 г'!AR950-'2022 г.'!AR950)</f>
        <v>0</v>
      </c>
      <c r="AS951" s="117">
        <f t="shared" si="653"/>
        <v>0</v>
      </c>
      <c r="AT951" s="71">
        <f>SUM('рабочая 2023 г'!AT950-'2022 г.'!AT950)</f>
        <v>0</v>
      </c>
      <c r="AU951" s="73">
        <f t="shared" si="659"/>
        <v>0</v>
      </c>
      <c r="AV951" s="71">
        <f>SUM('рабочая 2023 г'!AV950-'2022 г.'!AV950)</f>
        <v>0</v>
      </c>
      <c r="AW951" s="71">
        <f>SUM('рабочая 2023 г'!AW950-'2022 г.'!AW950)</f>
        <v>0</v>
      </c>
      <c r="AX951" s="71">
        <f>SUM('рабочая 2023 г'!AX950-'2022 г.'!AX950)</f>
        <v>0</v>
      </c>
      <c r="AY951" s="71">
        <f>SUM('рабочая 2023 г'!AY950-'2022 г.'!AY950)</f>
        <v>0</v>
      </c>
      <c r="AZ951" s="71">
        <f>SUM('рабочая 2023 г'!AZ950-'2022 г.'!AZ950)</f>
        <v>0</v>
      </c>
      <c r="BA951" s="71">
        <f>SUM('рабочая 2023 г'!BA950-'2022 г.'!BA950)</f>
        <v>0</v>
      </c>
      <c r="BB951" s="75">
        <f t="shared" si="569"/>
        <v>0</v>
      </c>
      <c r="BC951" s="71">
        <f>SUM('рабочая 2023 г'!BC950-'2022 г.'!BC950)</f>
        <v>0</v>
      </c>
      <c r="BD951" s="71">
        <f>SUM('рабочая 2023 г'!BD950-'2022 г.'!BD950)</f>
        <v>0</v>
      </c>
      <c r="BE951" s="71">
        <f>SUM('рабочая 2023 г'!BE950-'2022 г.'!BE950)</f>
        <v>0</v>
      </c>
      <c r="BF951" s="71">
        <f>SUM('рабочая 2023 г'!BF950-'2022 г.'!BF950)</f>
        <v>0</v>
      </c>
      <c r="BG951" s="71">
        <f>SUM('рабочая 2023 г'!BG950-'2022 г.'!BG950)</f>
        <v>0</v>
      </c>
      <c r="BH951" s="71">
        <f>SUM('рабочая 2023 г'!BH950-'2022 г.'!BH950)</f>
        <v>0</v>
      </c>
      <c r="BI951" s="71">
        <f>SUM('рабочая 2023 г'!BI950-'2022 г.'!BI950)</f>
        <v>0</v>
      </c>
      <c r="BJ951" s="71">
        <f>SUM('рабочая 2023 г'!BJ950-'2022 г.'!BJ950)</f>
        <v>0</v>
      </c>
      <c r="BK951" s="71">
        <f>SUM('рабочая 2023 г'!BK950-'2022 г.'!BK950)</f>
        <v>0</v>
      </c>
      <c r="BL951" s="73">
        <f t="shared" si="604"/>
        <v>0</v>
      </c>
      <c r="BM951" s="71">
        <f>SUM('рабочая 2023 г'!BM950-'2022 г.'!BM950)</f>
        <v>0</v>
      </c>
      <c r="BN951" s="71">
        <f>SUM('рабочая 2023 г'!BN950-'2022 г.'!BN950)</f>
        <v>0</v>
      </c>
      <c r="BO951" s="71">
        <f>SUM('рабочая 2023 г'!BO950-'2022 г.'!BO950)</f>
        <v>0</v>
      </c>
      <c r="BP951" s="71">
        <f>SUM('рабочая 2023 г'!BP950-'2022 г.'!BP950)</f>
        <v>0</v>
      </c>
      <c r="BQ951" s="71">
        <f t="shared" si="660"/>
        <v>0</v>
      </c>
      <c r="BR951" s="71"/>
      <c r="BS951" s="71"/>
      <c r="BT951" s="71"/>
      <c r="BU951" s="71"/>
      <c r="BV951" s="71"/>
      <c r="BW951" s="71"/>
      <c r="BX951" s="71"/>
      <c r="BY951" s="71"/>
      <c r="BZ951" s="71"/>
      <c r="CA951" s="71"/>
      <c r="CB951" s="71"/>
      <c r="CC951" s="71"/>
      <c r="CD951" s="71"/>
      <c r="CE951" s="71"/>
      <c r="CF951" s="71"/>
      <c r="CG951" s="71"/>
      <c r="CH951" s="71"/>
      <c r="CI951" s="71"/>
      <c r="CJ951" s="71"/>
      <c r="CK951" s="71"/>
      <c r="CL951" s="71"/>
      <c r="CM951" s="71"/>
      <c r="CN951" s="71"/>
      <c r="CO951" s="71"/>
      <c r="CP951" s="190">
        <f t="shared" si="643"/>
        <v>0</v>
      </c>
      <c r="CQ951" s="71"/>
      <c r="CR951" s="71"/>
      <c r="CS951" s="71"/>
      <c r="CT951" s="71"/>
      <c r="CU951" s="71"/>
      <c r="CV951" s="71"/>
      <c r="CW951" s="71"/>
      <c r="CX951" s="71"/>
      <c r="CY951" s="71"/>
      <c r="CZ951" s="71"/>
      <c r="DA951" s="71"/>
      <c r="DB951" s="190">
        <f t="shared" si="645"/>
        <v>0</v>
      </c>
      <c r="DC951" s="71">
        <f t="shared" si="640"/>
        <v>0</v>
      </c>
      <c r="DD951" s="71"/>
      <c r="DE951" s="71"/>
      <c r="DF951" s="71"/>
      <c r="DG951" s="190">
        <f t="shared" si="641"/>
        <v>0</v>
      </c>
      <c r="DH951" s="71">
        <f t="shared" si="642"/>
        <v>0</v>
      </c>
      <c r="DI951" s="71"/>
      <c r="DJ951" s="71"/>
      <c r="DK951" s="71"/>
      <c r="DL951" s="71"/>
      <c r="DM951" s="71"/>
      <c r="DN951" s="71"/>
      <c r="DO951" s="71"/>
      <c r="DP951" s="71"/>
      <c r="DQ951" s="71"/>
      <c r="DR951" s="71"/>
      <c r="DS951" s="71"/>
      <c r="DT951" s="71"/>
      <c r="DU951" s="71"/>
      <c r="DV951" s="71"/>
      <c r="DW951" s="71"/>
      <c r="DX951" s="71"/>
      <c r="DY951" s="71"/>
      <c r="DZ951" s="71"/>
      <c r="EA951" s="71"/>
      <c r="EB951" s="71"/>
      <c r="EC951" s="71"/>
      <c r="ED951" s="71"/>
      <c r="EE951" s="71"/>
      <c r="EF951" s="71"/>
      <c r="EG951" s="71"/>
      <c r="EH951" s="71"/>
      <c r="EI951" s="74"/>
      <c r="EJ951" s="74"/>
      <c r="EK951" s="74"/>
      <c r="EL951" s="74"/>
      <c r="EM951" s="74"/>
      <c r="EN951" s="74"/>
      <c r="EO951" s="74"/>
      <c r="EP951" s="74"/>
      <c r="EQ951" s="74"/>
      <c r="ER951" s="74"/>
      <c r="ES951" s="74"/>
      <c r="ET951" s="74"/>
      <c r="EU951" s="74"/>
      <c r="EV951" s="74"/>
      <c r="EW951" s="74"/>
      <c r="EX951" s="74"/>
      <c r="EY951" s="74"/>
      <c r="EZ951" s="74"/>
      <c r="FA951" s="74"/>
      <c r="FB951" s="74"/>
    </row>
    <row r="952" spans="2:158" s="69" customFormat="1">
      <c r="B952" s="116"/>
      <c r="C952" s="77" t="s">
        <v>394</v>
      </c>
      <c r="D952" s="71"/>
      <c r="E952" s="71"/>
      <c r="F952" s="71"/>
      <c r="G952" s="71"/>
      <c r="H952" s="71"/>
      <c r="I952" s="71"/>
      <c r="J952" s="71"/>
      <c r="K952" s="71"/>
      <c r="L952" s="71"/>
      <c r="M952" s="71"/>
      <c r="N952" s="71"/>
      <c r="O952" s="72"/>
      <c r="P952" s="71"/>
      <c r="Q952" s="71"/>
      <c r="R952" s="71"/>
      <c r="S952" s="71"/>
      <c r="T952" s="71"/>
      <c r="U952" s="71"/>
      <c r="V952" s="71"/>
      <c r="W952" s="71"/>
      <c r="X952" s="71"/>
      <c r="Y952" s="71">
        <f>SUM('рабочая 2023 г'!Y951-'2022 г.'!Y951)</f>
        <v>0</v>
      </c>
      <c r="Z952" s="73"/>
      <c r="AA952" s="73"/>
      <c r="AB952" s="73"/>
      <c r="AC952" s="73"/>
      <c r="AD952" s="73"/>
      <c r="AE952" s="73"/>
      <c r="AF952" s="75">
        <f t="shared" si="644"/>
        <v>0</v>
      </c>
      <c r="AG952" s="71">
        <f>SUM('рабочая 2023 г'!AG951-'2022 г.'!AG951)</f>
        <v>0</v>
      </c>
      <c r="AH952" s="71">
        <f>SUM('рабочая 2023 г'!AH951-'2022 г.'!AH951)</f>
        <v>0</v>
      </c>
      <c r="AI952" s="71">
        <f>SUM('рабочая 2023 г'!AI951-'2022 г.'!AI951)</f>
        <v>0</v>
      </c>
      <c r="AJ952" s="71">
        <f>SUM('рабочая 2023 г'!AJ951-'2022 г.'!AJ951)</f>
        <v>0</v>
      </c>
      <c r="AK952" s="71">
        <f>SUM('рабочая 2023 г'!AK951-'2022 г.'!AK951)</f>
        <v>0</v>
      </c>
      <c r="AL952" s="71">
        <f>SUM('рабочая 2023 г'!AL951-'2022 г.'!AL951)</f>
        <v>0</v>
      </c>
      <c r="AM952" s="71">
        <f>SUM('рабочая 2023 г'!AM951-'2022 г.'!AM951)</f>
        <v>0</v>
      </c>
      <c r="AN952" s="71">
        <f>SUM('рабочая 2023 г'!AN951-'2022 г.'!AN951)</f>
        <v>0</v>
      </c>
      <c r="AO952" s="71">
        <f>SUM('рабочая 2023 г'!AO951-'2022 г.'!AO951)</f>
        <v>0</v>
      </c>
      <c r="AP952" s="71">
        <f>SUM('рабочая 2023 г'!AP951-'2022 г.'!AP951)</f>
        <v>0</v>
      </c>
      <c r="AQ952" s="71">
        <f>SUM('рабочая 2023 г'!AQ951-'2022 г.'!AQ951)</f>
        <v>0</v>
      </c>
      <c r="AR952" s="71">
        <f>SUM('рабочая 2023 г'!AR951-'2022 г.'!AR951)</f>
        <v>0</v>
      </c>
      <c r="AS952" s="117">
        <f t="shared" si="653"/>
        <v>0</v>
      </c>
      <c r="AT952" s="71">
        <f>SUM('рабочая 2023 г'!AT951-'2022 г.'!AT951)</f>
        <v>0</v>
      </c>
      <c r="AU952" s="73">
        <f t="shared" si="659"/>
        <v>0</v>
      </c>
      <c r="AV952" s="71">
        <f>SUM('рабочая 2023 г'!AV951-'2022 г.'!AV951)</f>
        <v>0</v>
      </c>
      <c r="AW952" s="71">
        <f>SUM('рабочая 2023 г'!AW951-'2022 г.'!AW951)</f>
        <v>0</v>
      </c>
      <c r="AX952" s="71">
        <f>SUM('рабочая 2023 г'!AX951-'2022 г.'!AX951)</f>
        <v>0</v>
      </c>
      <c r="AY952" s="71">
        <f>SUM('рабочая 2023 г'!AY951-'2022 г.'!AY951)</f>
        <v>0</v>
      </c>
      <c r="AZ952" s="71">
        <f>SUM('рабочая 2023 г'!AZ951-'2022 г.'!AZ951)</f>
        <v>0</v>
      </c>
      <c r="BA952" s="71">
        <f>SUM('рабочая 2023 г'!BA951-'2022 г.'!BA951)</f>
        <v>0</v>
      </c>
      <c r="BB952" s="75">
        <f t="shared" si="569"/>
        <v>0</v>
      </c>
      <c r="BC952" s="71">
        <f>SUM('рабочая 2023 г'!BC951-'2022 г.'!BC951)</f>
        <v>0</v>
      </c>
      <c r="BD952" s="71">
        <f>SUM('рабочая 2023 г'!BD951-'2022 г.'!BD951)</f>
        <v>0</v>
      </c>
      <c r="BE952" s="71">
        <f>SUM('рабочая 2023 г'!BE951-'2022 г.'!BE951)</f>
        <v>0</v>
      </c>
      <c r="BF952" s="71">
        <f>SUM('рабочая 2023 г'!BF951-'2022 г.'!BF951)</f>
        <v>0</v>
      </c>
      <c r="BG952" s="71">
        <f>SUM('рабочая 2023 г'!BG951-'2022 г.'!BG951)</f>
        <v>0</v>
      </c>
      <c r="BH952" s="71">
        <f>SUM('рабочая 2023 г'!BH951-'2022 г.'!BH951)</f>
        <v>0</v>
      </c>
      <c r="BI952" s="71">
        <f>SUM('рабочая 2023 г'!BI951-'2022 г.'!BI951)</f>
        <v>0</v>
      </c>
      <c r="BJ952" s="71">
        <f>SUM('рабочая 2023 г'!BJ951-'2022 г.'!BJ951)</f>
        <v>0</v>
      </c>
      <c r="BK952" s="71">
        <f>SUM('рабочая 2023 г'!BK951-'2022 г.'!BK951)</f>
        <v>0</v>
      </c>
      <c r="BL952" s="73">
        <f t="shared" si="604"/>
        <v>0</v>
      </c>
      <c r="BM952" s="71">
        <f>SUM('рабочая 2023 г'!BM951-'2022 г.'!BM951)</f>
        <v>0</v>
      </c>
      <c r="BN952" s="71">
        <f>SUM('рабочая 2023 г'!BN951-'2022 г.'!BN951)</f>
        <v>0</v>
      </c>
      <c r="BO952" s="71">
        <f>SUM('рабочая 2023 г'!BO951-'2022 г.'!BO951)</f>
        <v>0</v>
      </c>
      <c r="BP952" s="71">
        <f>SUM('рабочая 2023 г'!BP951-'2022 г.'!BP951)</f>
        <v>0</v>
      </c>
      <c r="BQ952" s="71">
        <f t="shared" si="660"/>
        <v>0</v>
      </c>
      <c r="BR952" s="71"/>
      <c r="BS952" s="71"/>
      <c r="BT952" s="71"/>
      <c r="BU952" s="71"/>
      <c r="BV952" s="71"/>
      <c r="BW952" s="71"/>
      <c r="BX952" s="71"/>
      <c r="BY952" s="71"/>
      <c r="BZ952" s="71"/>
      <c r="CA952" s="71"/>
      <c r="CB952" s="71"/>
      <c r="CC952" s="71"/>
      <c r="CD952" s="71"/>
      <c r="CE952" s="71"/>
      <c r="CF952" s="71"/>
      <c r="CG952" s="71"/>
      <c r="CH952" s="71"/>
      <c r="CI952" s="71"/>
      <c r="CJ952" s="71"/>
      <c r="CK952" s="71"/>
      <c r="CL952" s="71"/>
      <c r="CM952" s="71"/>
      <c r="CN952" s="71"/>
      <c r="CO952" s="71"/>
      <c r="CP952" s="190">
        <f t="shared" si="643"/>
        <v>0</v>
      </c>
      <c r="CQ952" s="71"/>
      <c r="CR952" s="71"/>
      <c r="CS952" s="71"/>
      <c r="CT952" s="71"/>
      <c r="CU952" s="71"/>
      <c r="CV952" s="71"/>
      <c r="CW952" s="71"/>
      <c r="CX952" s="71"/>
      <c r="CY952" s="71"/>
      <c r="CZ952" s="71"/>
      <c r="DA952" s="71"/>
      <c r="DB952" s="190">
        <f t="shared" si="645"/>
        <v>0</v>
      </c>
      <c r="DC952" s="71">
        <f t="shared" si="640"/>
        <v>0</v>
      </c>
      <c r="DD952" s="71"/>
      <c r="DE952" s="71"/>
      <c r="DF952" s="71"/>
      <c r="DG952" s="190">
        <f t="shared" si="641"/>
        <v>0</v>
      </c>
      <c r="DH952" s="71">
        <f t="shared" si="642"/>
        <v>0</v>
      </c>
      <c r="DI952" s="71"/>
      <c r="DJ952" s="71"/>
      <c r="DK952" s="71"/>
      <c r="DL952" s="71"/>
      <c r="DM952" s="71"/>
      <c r="DN952" s="71"/>
      <c r="DO952" s="71"/>
      <c r="DP952" s="71"/>
      <c r="DQ952" s="71"/>
      <c r="DR952" s="71"/>
      <c r="DS952" s="71"/>
      <c r="DT952" s="71"/>
      <c r="DU952" s="71"/>
      <c r="DV952" s="71"/>
      <c r="DW952" s="71"/>
      <c r="DX952" s="71"/>
      <c r="DY952" s="71"/>
      <c r="DZ952" s="71"/>
      <c r="EA952" s="71"/>
      <c r="EB952" s="71"/>
      <c r="EC952" s="71"/>
      <c r="ED952" s="71"/>
      <c r="EE952" s="71"/>
      <c r="EF952" s="71"/>
      <c r="EG952" s="71"/>
      <c r="EH952" s="71"/>
      <c r="EI952" s="74"/>
      <c r="EJ952" s="74"/>
      <c r="EK952" s="74"/>
      <c r="EL952" s="74"/>
      <c r="EM952" s="74"/>
      <c r="EN952" s="74"/>
      <c r="EO952" s="74"/>
      <c r="EP952" s="74"/>
      <c r="EQ952" s="74"/>
      <c r="ER952" s="74"/>
      <c r="ES952" s="74"/>
      <c r="ET952" s="74"/>
      <c r="EU952" s="74"/>
      <c r="EV952" s="74"/>
      <c r="EW952" s="74"/>
      <c r="EX952" s="74"/>
      <c r="EY952" s="74"/>
      <c r="EZ952" s="74"/>
      <c r="FA952" s="74"/>
      <c r="FB952" s="74"/>
    </row>
    <row r="953" spans="2:158" s="69" customFormat="1">
      <c r="B953" s="116"/>
      <c r="C953" s="77" t="s">
        <v>395</v>
      </c>
      <c r="D953" s="71"/>
      <c r="E953" s="71"/>
      <c r="F953" s="71"/>
      <c r="G953" s="71"/>
      <c r="H953" s="71"/>
      <c r="I953" s="71"/>
      <c r="J953" s="71"/>
      <c r="K953" s="71"/>
      <c r="L953" s="71"/>
      <c r="M953" s="71"/>
      <c r="N953" s="71"/>
      <c r="O953" s="72"/>
      <c r="P953" s="71"/>
      <c r="Q953" s="71"/>
      <c r="R953" s="71"/>
      <c r="S953" s="71"/>
      <c r="T953" s="71"/>
      <c r="U953" s="71"/>
      <c r="V953" s="71"/>
      <c r="W953" s="71"/>
      <c r="X953" s="71"/>
      <c r="Y953" s="71">
        <f>SUM('рабочая 2023 г'!Y952-'2022 г.'!Y952)</f>
        <v>0</v>
      </c>
      <c r="Z953" s="73"/>
      <c r="AA953" s="73"/>
      <c r="AB953" s="73"/>
      <c r="AC953" s="73"/>
      <c r="AD953" s="73"/>
      <c r="AE953" s="73"/>
      <c r="AF953" s="75">
        <f t="shared" si="644"/>
        <v>0</v>
      </c>
      <c r="AG953" s="71">
        <f>SUM('рабочая 2023 г'!AG952-'2022 г.'!AG952)</f>
        <v>0</v>
      </c>
      <c r="AH953" s="71">
        <f>SUM('рабочая 2023 г'!AH952-'2022 г.'!AH952)</f>
        <v>0</v>
      </c>
      <c r="AI953" s="71">
        <f>SUM('рабочая 2023 г'!AI952-'2022 г.'!AI952)</f>
        <v>0</v>
      </c>
      <c r="AJ953" s="71">
        <f>SUM('рабочая 2023 г'!AJ952-'2022 г.'!AJ952)</f>
        <v>0</v>
      </c>
      <c r="AK953" s="71">
        <f>SUM('рабочая 2023 г'!AK952-'2022 г.'!AK952)</f>
        <v>0</v>
      </c>
      <c r="AL953" s="71">
        <f>SUM('рабочая 2023 г'!AL952-'2022 г.'!AL952)</f>
        <v>0</v>
      </c>
      <c r="AM953" s="71">
        <f>SUM('рабочая 2023 г'!AM952-'2022 г.'!AM952)</f>
        <v>0</v>
      </c>
      <c r="AN953" s="71">
        <f>SUM('рабочая 2023 г'!AN952-'2022 г.'!AN952)</f>
        <v>0</v>
      </c>
      <c r="AO953" s="71">
        <f>SUM('рабочая 2023 г'!AO952-'2022 г.'!AO952)</f>
        <v>0</v>
      </c>
      <c r="AP953" s="71">
        <f>SUM('рабочая 2023 г'!AP952-'2022 г.'!AP952)</f>
        <v>0</v>
      </c>
      <c r="AQ953" s="71">
        <f>SUM('рабочая 2023 г'!AQ952-'2022 г.'!AQ952)</f>
        <v>0</v>
      </c>
      <c r="AR953" s="71">
        <f>SUM('рабочая 2023 г'!AR952-'2022 г.'!AR952)</f>
        <v>0</v>
      </c>
      <c r="AS953" s="117">
        <f t="shared" si="653"/>
        <v>0</v>
      </c>
      <c r="AT953" s="71">
        <f>SUM('рабочая 2023 г'!AT952-'2022 г.'!AT952)</f>
        <v>0</v>
      </c>
      <c r="AU953" s="73">
        <f t="shared" si="659"/>
        <v>0</v>
      </c>
      <c r="AV953" s="71">
        <f>SUM('рабочая 2023 г'!AV952-'2022 г.'!AV952)</f>
        <v>0</v>
      </c>
      <c r="AW953" s="71">
        <f>SUM('рабочая 2023 г'!AW952-'2022 г.'!AW952)</f>
        <v>0</v>
      </c>
      <c r="AX953" s="71">
        <f>SUM('рабочая 2023 г'!AX952-'2022 г.'!AX952)</f>
        <v>0</v>
      </c>
      <c r="AY953" s="71">
        <f>SUM('рабочая 2023 г'!AY952-'2022 г.'!AY952)</f>
        <v>0</v>
      </c>
      <c r="AZ953" s="71">
        <f>SUM('рабочая 2023 г'!AZ952-'2022 г.'!AZ952)</f>
        <v>0</v>
      </c>
      <c r="BA953" s="71">
        <f>SUM('рабочая 2023 г'!BA952-'2022 г.'!BA952)</f>
        <v>0</v>
      </c>
      <c r="BB953" s="75">
        <f t="shared" si="569"/>
        <v>0</v>
      </c>
      <c r="BC953" s="71">
        <f>SUM('рабочая 2023 г'!BC952-'2022 г.'!BC952)</f>
        <v>0</v>
      </c>
      <c r="BD953" s="71">
        <f>SUM('рабочая 2023 г'!BD952-'2022 г.'!BD952)</f>
        <v>0</v>
      </c>
      <c r="BE953" s="71">
        <f>SUM('рабочая 2023 г'!BE952-'2022 г.'!BE952)</f>
        <v>0</v>
      </c>
      <c r="BF953" s="71">
        <f>SUM('рабочая 2023 г'!BF952-'2022 г.'!BF952)</f>
        <v>0</v>
      </c>
      <c r="BG953" s="71">
        <f>SUM('рабочая 2023 г'!BG952-'2022 г.'!BG952)</f>
        <v>0</v>
      </c>
      <c r="BH953" s="71">
        <f>SUM('рабочая 2023 г'!BH952-'2022 г.'!BH952)</f>
        <v>0</v>
      </c>
      <c r="BI953" s="71">
        <f>SUM('рабочая 2023 г'!BI952-'2022 г.'!BI952)</f>
        <v>0</v>
      </c>
      <c r="BJ953" s="71">
        <f>SUM('рабочая 2023 г'!BJ952-'2022 г.'!BJ952)</f>
        <v>0</v>
      </c>
      <c r="BK953" s="71">
        <f>SUM('рабочая 2023 г'!BK952-'2022 г.'!BK952)</f>
        <v>0</v>
      </c>
      <c r="BL953" s="73">
        <f t="shared" si="604"/>
        <v>0</v>
      </c>
      <c r="BM953" s="71">
        <f>SUM('рабочая 2023 г'!BM952-'2022 г.'!BM952)</f>
        <v>0</v>
      </c>
      <c r="BN953" s="71">
        <f>SUM('рабочая 2023 г'!BN952-'2022 г.'!BN952)</f>
        <v>0</v>
      </c>
      <c r="BO953" s="71">
        <f>SUM('рабочая 2023 г'!BO952-'2022 г.'!BO952)</f>
        <v>0</v>
      </c>
      <c r="BP953" s="71">
        <f>SUM('рабочая 2023 г'!BP952-'2022 г.'!BP952)</f>
        <v>0</v>
      </c>
      <c r="BQ953" s="71">
        <f t="shared" si="660"/>
        <v>0</v>
      </c>
      <c r="BR953" s="71"/>
      <c r="BS953" s="71"/>
      <c r="BT953" s="71"/>
      <c r="BU953" s="71"/>
      <c r="BV953" s="71"/>
      <c r="BW953" s="71"/>
      <c r="BX953" s="71"/>
      <c r="BY953" s="71"/>
      <c r="BZ953" s="71"/>
      <c r="CA953" s="71"/>
      <c r="CB953" s="71"/>
      <c r="CC953" s="71"/>
      <c r="CD953" s="71"/>
      <c r="CE953" s="71"/>
      <c r="CF953" s="71"/>
      <c r="CG953" s="71"/>
      <c r="CH953" s="71"/>
      <c r="CI953" s="71"/>
      <c r="CJ953" s="71"/>
      <c r="CK953" s="71"/>
      <c r="CL953" s="71"/>
      <c r="CM953" s="71"/>
      <c r="CN953" s="71"/>
      <c r="CO953" s="71"/>
      <c r="CP953" s="190">
        <f t="shared" si="643"/>
        <v>0</v>
      </c>
      <c r="CQ953" s="71"/>
      <c r="CR953" s="71"/>
      <c r="CS953" s="71"/>
      <c r="CT953" s="71"/>
      <c r="CU953" s="71"/>
      <c r="CV953" s="71"/>
      <c r="CW953" s="71"/>
      <c r="CX953" s="71"/>
      <c r="CY953" s="71"/>
      <c r="CZ953" s="71"/>
      <c r="DA953" s="71"/>
      <c r="DB953" s="190">
        <f t="shared" si="645"/>
        <v>0</v>
      </c>
      <c r="DC953" s="71">
        <f t="shared" si="640"/>
        <v>0</v>
      </c>
      <c r="DD953" s="71"/>
      <c r="DE953" s="71"/>
      <c r="DF953" s="71"/>
      <c r="DG953" s="190">
        <f t="shared" si="641"/>
        <v>0</v>
      </c>
      <c r="DH953" s="71">
        <f t="shared" si="642"/>
        <v>0</v>
      </c>
      <c r="DI953" s="71"/>
      <c r="DJ953" s="71"/>
      <c r="DK953" s="71"/>
      <c r="DL953" s="71"/>
      <c r="DM953" s="71"/>
      <c r="DN953" s="71"/>
      <c r="DO953" s="71"/>
      <c r="DP953" s="71"/>
      <c r="DQ953" s="71"/>
      <c r="DR953" s="71"/>
      <c r="DS953" s="71"/>
      <c r="DT953" s="71"/>
      <c r="DU953" s="71"/>
      <c r="DV953" s="71"/>
      <c r="DW953" s="71"/>
      <c r="DX953" s="71"/>
      <c r="DY953" s="71"/>
      <c r="DZ953" s="71"/>
      <c r="EA953" s="71"/>
      <c r="EB953" s="71"/>
      <c r="EC953" s="71"/>
      <c r="ED953" s="71"/>
      <c r="EE953" s="71"/>
      <c r="EF953" s="71"/>
      <c r="EG953" s="71"/>
      <c r="EH953" s="71"/>
      <c r="EI953" s="74"/>
      <c r="EJ953" s="74"/>
      <c r="EK953" s="74"/>
      <c r="EL953" s="74"/>
      <c r="EM953" s="74"/>
      <c r="EN953" s="74"/>
      <c r="EO953" s="74"/>
      <c r="EP953" s="74"/>
      <c r="EQ953" s="74"/>
      <c r="ER953" s="74"/>
      <c r="ES953" s="74"/>
      <c r="ET953" s="74"/>
      <c r="EU953" s="74"/>
      <c r="EV953" s="74"/>
      <c r="EW953" s="74"/>
      <c r="EX953" s="74"/>
      <c r="EY953" s="74"/>
      <c r="EZ953" s="74"/>
      <c r="FA953" s="74"/>
      <c r="FB953" s="74"/>
    </row>
    <row r="954" spans="2:158" s="69" customFormat="1">
      <c r="B954" s="116"/>
      <c r="C954" s="77" t="s">
        <v>396</v>
      </c>
      <c r="D954" s="71"/>
      <c r="E954" s="71"/>
      <c r="F954" s="71"/>
      <c r="G954" s="71"/>
      <c r="H954" s="71"/>
      <c r="I954" s="71"/>
      <c r="J954" s="71"/>
      <c r="K954" s="71"/>
      <c r="L954" s="71"/>
      <c r="M954" s="71"/>
      <c r="N954" s="71"/>
      <c r="O954" s="72"/>
      <c r="P954" s="71"/>
      <c r="Q954" s="71"/>
      <c r="R954" s="71"/>
      <c r="S954" s="71"/>
      <c r="T954" s="71"/>
      <c r="U954" s="71"/>
      <c r="V954" s="71"/>
      <c r="W954" s="71"/>
      <c r="X954" s="71"/>
      <c r="Y954" s="71">
        <f>SUM('рабочая 2023 г'!Y953-'2022 г.'!Y953)</f>
        <v>0</v>
      </c>
      <c r="Z954" s="73"/>
      <c r="AA954" s="73"/>
      <c r="AB954" s="73"/>
      <c r="AC954" s="73"/>
      <c r="AD954" s="73"/>
      <c r="AE954" s="73"/>
      <c r="AF954" s="75">
        <f t="shared" si="644"/>
        <v>0</v>
      </c>
      <c r="AG954" s="71">
        <f>SUM('рабочая 2023 г'!AG953-'2022 г.'!AG953)</f>
        <v>0</v>
      </c>
      <c r="AH954" s="71">
        <f>SUM('рабочая 2023 г'!AH953-'2022 г.'!AH953)</f>
        <v>0</v>
      </c>
      <c r="AI954" s="71">
        <f>SUM('рабочая 2023 г'!AI953-'2022 г.'!AI953)</f>
        <v>0</v>
      </c>
      <c r="AJ954" s="71">
        <f>SUM('рабочая 2023 г'!AJ953-'2022 г.'!AJ953)</f>
        <v>0</v>
      </c>
      <c r="AK954" s="71">
        <f>SUM('рабочая 2023 г'!AK953-'2022 г.'!AK953)</f>
        <v>0</v>
      </c>
      <c r="AL954" s="71">
        <f>SUM('рабочая 2023 г'!AL953-'2022 г.'!AL953)</f>
        <v>0</v>
      </c>
      <c r="AM954" s="71">
        <f>SUM('рабочая 2023 г'!AM953-'2022 г.'!AM953)</f>
        <v>0</v>
      </c>
      <c r="AN954" s="71">
        <f>SUM('рабочая 2023 г'!AN953-'2022 г.'!AN953)</f>
        <v>0</v>
      </c>
      <c r="AO954" s="71">
        <f>SUM('рабочая 2023 г'!AO953-'2022 г.'!AO953)</f>
        <v>0</v>
      </c>
      <c r="AP954" s="71">
        <f>SUM('рабочая 2023 г'!AP953-'2022 г.'!AP953)</f>
        <v>0</v>
      </c>
      <c r="AQ954" s="71">
        <f>SUM('рабочая 2023 г'!AQ953-'2022 г.'!AQ953)</f>
        <v>0</v>
      </c>
      <c r="AR954" s="71">
        <f>SUM('рабочая 2023 г'!AR953-'2022 г.'!AR953)</f>
        <v>0</v>
      </c>
      <c r="AS954" s="117">
        <f t="shared" si="653"/>
        <v>0</v>
      </c>
      <c r="AT954" s="71">
        <f>SUM('рабочая 2023 г'!AT953-'2022 г.'!AT953)</f>
        <v>0</v>
      </c>
      <c r="AU954" s="73">
        <f t="shared" si="659"/>
        <v>0</v>
      </c>
      <c r="AV954" s="71">
        <f>SUM('рабочая 2023 г'!AV953-'2022 г.'!AV953)</f>
        <v>0</v>
      </c>
      <c r="AW954" s="71">
        <f>SUM('рабочая 2023 г'!AW953-'2022 г.'!AW953)</f>
        <v>0</v>
      </c>
      <c r="AX954" s="71">
        <f>SUM('рабочая 2023 г'!AX953-'2022 г.'!AX953)</f>
        <v>0</v>
      </c>
      <c r="AY954" s="71">
        <f>SUM('рабочая 2023 г'!AY953-'2022 г.'!AY953)</f>
        <v>0</v>
      </c>
      <c r="AZ954" s="71">
        <f>SUM('рабочая 2023 г'!AZ953-'2022 г.'!AZ953)</f>
        <v>0</v>
      </c>
      <c r="BA954" s="71">
        <f>SUM('рабочая 2023 г'!BA953-'2022 г.'!BA953)</f>
        <v>0</v>
      </c>
      <c r="BB954" s="75">
        <f t="shared" si="569"/>
        <v>0</v>
      </c>
      <c r="BC954" s="71">
        <f>SUM('рабочая 2023 г'!BC953-'2022 г.'!BC953)</f>
        <v>0</v>
      </c>
      <c r="BD954" s="71">
        <f>SUM('рабочая 2023 г'!BD953-'2022 г.'!BD953)</f>
        <v>0</v>
      </c>
      <c r="BE954" s="71">
        <f>SUM('рабочая 2023 г'!BE953-'2022 г.'!BE953)</f>
        <v>0</v>
      </c>
      <c r="BF954" s="71">
        <f>SUM('рабочая 2023 г'!BF953-'2022 г.'!BF953)</f>
        <v>0</v>
      </c>
      <c r="BG954" s="71">
        <f>SUM('рабочая 2023 г'!BG953-'2022 г.'!BG953)</f>
        <v>0</v>
      </c>
      <c r="BH954" s="71">
        <f>SUM('рабочая 2023 г'!BH953-'2022 г.'!BH953)</f>
        <v>0</v>
      </c>
      <c r="BI954" s="71">
        <f>SUM('рабочая 2023 г'!BI953-'2022 г.'!BI953)</f>
        <v>0</v>
      </c>
      <c r="BJ954" s="71">
        <f>SUM('рабочая 2023 г'!BJ953-'2022 г.'!BJ953)</f>
        <v>0</v>
      </c>
      <c r="BK954" s="71">
        <f>SUM('рабочая 2023 г'!BK953-'2022 г.'!BK953)</f>
        <v>0</v>
      </c>
      <c r="BL954" s="73">
        <f t="shared" si="604"/>
        <v>0</v>
      </c>
      <c r="BM954" s="71">
        <f>SUM('рабочая 2023 г'!BM953-'2022 г.'!BM953)</f>
        <v>0</v>
      </c>
      <c r="BN954" s="71">
        <f>SUM('рабочая 2023 г'!BN953-'2022 г.'!BN953)</f>
        <v>0</v>
      </c>
      <c r="BO954" s="71">
        <f>SUM('рабочая 2023 г'!BO953-'2022 г.'!BO953)</f>
        <v>0</v>
      </c>
      <c r="BP954" s="71">
        <f>SUM('рабочая 2023 г'!BP953-'2022 г.'!BP953)</f>
        <v>0</v>
      </c>
      <c r="BQ954" s="71"/>
      <c r="BR954" s="71"/>
      <c r="BS954" s="71"/>
      <c r="BT954" s="71"/>
      <c r="BU954" s="71"/>
      <c r="BV954" s="71"/>
      <c r="BW954" s="71"/>
      <c r="BX954" s="71"/>
      <c r="BY954" s="71"/>
      <c r="BZ954" s="71"/>
      <c r="CA954" s="71"/>
      <c r="CB954" s="71"/>
      <c r="CC954" s="71"/>
      <c r="CD954" s="71"/>
      <c r="CE954" s="71"/>
      <c r="CF954" s="71"/>
      <c r="CG954" s="71"/>
      <c r="CH954" s="71"/>
      <c r="CI954" s="71"/>
      <c r="CJ954" s="71"/>
      <c r="CK954" s="71"/>
      <c r="CL954" s="71"/>
      <c r="CM954" s="71"/>
      <c r="CN954" s="71"/>
      <c r="CO954" s="71"/>
      <c r="CP954" s="190">
        <f t="shared" si="643"/>
        <v>0</v>
      </c>
      <c r="CQ954" s="71"/>
      <c r="CR954" s="71"/>
      <c r="CS954" s="71"/>
      <c r="CT954" s="71"/>
      <c r="CU954" s="71"/>
      <c r="CV954" s="71"/>
      <c r="CW954" s="71"/>
      <c r="CX954" s="71"/>
      <c r="CY954" s="71"/>
      <c r="CZ954" s="71"/>
      <c r="DA954" s="71"/>
      <c r="DB954" s="190">
        <f t="shared" si="645"/>
        <v>0</v>
      </c>
      <c r="DC954" s="71">
        <f t="shared" si="640"/>
        <v>0</v>
      </c>
      <c r="DD954" s="71"/>
      <c r="DE954" s="71"/>
      <c r="DF954" s="71"/>
      <c r="DG954" s="190">
        <f t="shared" si="641"/>
        <v>0</v>
      </c>
      <c r="DH954" s="71">
        <f t="shared" si="642"/>
        <v>0</v>
      </c>
      <c r="DI954" s="71"/>
      <c r="DJ954" s="71"/>
      <c r="DK954" s="71"/>
      <c r="DL954" s="71"/>
      <c r="DM954" s="71"/>
      <c r="DN954" s="71"/>
      <c r="DO954" s="71"/>
      <c r="DP954" s="71"/>
      <c r="DQ954" s="71"/>
      <c r="DR954" s="71"/>
      <c r="DS954" s="71"/>
      <c r="DT954" s="71"/>
      <c r="DU954" s="71"/>
      <c r="DV954" s="71"/>
      <c r="DW954" s="71"/>
      <c r="DX954" s="71"/>
      <c r="DY954" s="71"/>
      <c r="DZ954" s="71"/>
      <c r="EA954" s="71"/>
      <c r="EB954" s="71"/>
      <c r="EC954" s="71"/>
      <c r="ED954" s="71"/>
      <c r="EE954" s="71"/>
      <c r="EF954" s="71"/>
      <c r="EG954" s="71"/>
      <c r="EH954" s="71"/>
      <c r="EI954" s="74"/>
      <c r="EJ954" s="74"/>
      <c r="EK954" s="74"/>
      <c r="EL954" s="74"/>
      <c r="EM954" s="74"/>
      <c r="EN954" s="74"/>
      <c r="EO954" s="74"/>
      <c r="EP954" s="74"/>
      <c r="EQ954" s="74"/>
      <c r="ER954" s="74"/>
      <c r="ES954" s="74"/>
      <c r="ET954" s="74"/>
      <c r="EU954" s="74"/>
      <c r="EV954" s="74"/>
      <c r="EW954" s="74"/>
      <c r="EX954" s="74"/>
      <c r="EY954" s="74"/>
      <c r="EZ954" s="74"/>
      <c r="FA954" s="74"/>
      <c r="FB954" s="74"/>
    </row>
    <row r="955" spans="2:158" s="69" customFormat="1">
      <c r="B955" s="116"/>
      <c r="C955" s="77" t="s">
        <v>397</v>
      </c>
      <c r="D955" s="71"/>
      <c r="E955" s="71"/>
      <c r="F955" s="71"/>
      <c r="G955" s="71"/>
      <c r="H955" s="71"/>
      <c r="I955" s="71"/>
      <c r="J955" s="71"/>
      <c r="K955" s="71"/>
      <c r="L955" s="71"/>
      <c r="M955" s="71"/>
      <c r="N955" s="71"/>
      <c r="O955" s="72"/>
      <c r="P955" s="71"/>
      <c r="Q955" s="71"/>
      <c r="R955" s="71"/>
      <c r="S955" s="71"/>
      <c r="T955" s="71"/>
      <c r="U955" s="71"/>
      <c r="V955" s="71"/>
      <c r="W955" s="71"/>
      <c r="X955" s="71"/>
      <c r="Y955" s="71">
        <f>SUM('рабочая 2023 г'!Y954-'2022 г.'!Y954)</f>
        <v>0</v>
      </c>
      <c r="Z955" s="73"/>
      <c r="AA955" s="73"/>
      <c r="AB955" s="73"/>
      <c r="AC955" s="73"/>
      <c r="AD955" s="73"/>
      <c r="AE955" s="73"/>
      <c r="AF955" s="75">
        <f t="shared" si="644"/>
        <v>0</v>
      </c>
      <c r="AG955" s="71">
        <f>SUM('рабочая 2023 г'!AG954-'2022 г.'!AG954)</f>
        <v>0</v>
      </c>
      <c r="AH955" s="71">
        <f>SUM('рабочая 2023 г'!AH954-'2022 г.'!AH954)</f>
        <v>0</v>
      </c>
      <c r="AI955" s="71">
        <f>SUM('рабочая 2023 г'!AI954-'2022 г.'!AI954)</f>
        <v>0</v>
      </c>
      <c r="AJ955" s="71">
        <f>SUM('рабочая 2023 г'!AJ954-'2022 г.'!AJ954)</f>
        <v>0</v>
      </c>
      <c r="AK955" s="71">
        <f>SUM('рабочая 2023 г'!AK954-'2022 г.'!AK954)</f>
        <v>0</v>
      </c>
      <c r="AL955" s="71">
        <f>SUM('рабочая 2023 г'!AL954-'2022 г.'!AL954)</f>
        <v>0</v>
      </c>
      <c r="AM955" s="71">
        <f>SUM('рабочая 2023 г'!AM954-'2022 г.'!AM954)</f>
        <v>0</v>
      </c>
      <c r="AN955" s="71">
        <f>SUM('рабочая 2023 г'!AN954-'2022 г.'!AN954)</f>
        <v>0</v>
      </c>
      <c r="AO955" s="71">
        <f>SUM('рабочая 2023 г'!AO954-'2022 г.'!AO954)</f>
        <v>0</v>
      </c>
      <c r="AP955" s="71">
        <f>SUM('рабочая 2023 г'!AP954-'2022 г.'!AP954)</f>
        <v>0</v>
      </c>
      <c r="AQ955" s="71">
        <f>SUM('рабочая 2023 г'!AQ954-'2022 г.'!AQ954)</f>
        <v>0</v>
      </c>
      <c r="AR955" s="71">
        <f>SUM('рабочая 2023 г'!AR954-'2022 г.'!AR954)</f>
        <v>0</v>
      </c>
      <c r="AS955" s="117">
        <f t="shared" si="653"/>
        <v>0</v>
      </c>
      <c r="AT955" s="71">
        <f>SUM('рабочая 2023 г'!AT954-'2022 г.'!AT954)</f>
        <v>0</v>
      </c>
      <c r="AU955" s="73">
        <f t="shared" si="659"/>
        <v>0</v>
      </c>
      <c r="AV955" s="71">
        <f>SUM('рабочая 2023 г'!AV954-'2022 г.'!AV954)</f>
        <v>0</v>
      </c>
      <c r="AW955" s="71">
        <f>SUM('рабочая 2023 г'!AW954-'2022 г.'!AW954)</f>
        <v>0</v>
      </c>
      <c r="AX955" s="71">
        <f>SUM('рабочая 2023 г'!AX954-'2022 г.'!AX954)</f>
        <v>0</v>
      </c>
      <c r="AY955" s="71">
        <f>SUM('рабочая 2023 г'!AY954-'2022 г.'!AY954)</f>
        <v>0</v>
      </c>
      <c r="AZ955" s="71">
        <f>SUM('рабочая 2023 г'!AZ954-'2022 г.'!AZ954)</f>
        <v>0</v>
      </c>
      <c r="BA955" s="71">
        <f>SUM('рабочая 2023 г'!BA954-'2022 г.'!BA954)</f>
        <v>0</v>
      </c>
      <c r="BB955" s="75">
        <f t="shared" si="569"/>
        <v>0</v>
      </c>
      <c r="BC955" s="71">
        <f>SUM('рабочая 2023 г'!BC954-'2022 г.'!BC954)</f>
        <v>0</v>
      </c>
      <c r="BD955" s="71">
        <f>SUM('рабочая 2023 г'!BD954-'2022 г.'!BD954)</f>
        <v>0</v>
      </c>
      <c r="BE955" s="71">
        <f>SUM('рабочая 2023 г'!BE954-'2022 г.'!BE954)</f>
        <v>0</v>
      </c>
      <c r="BF955" s="71">
        <f>SUM('рабочая 2023 г'!BF954-'2022 г.'!BF954)</f>
        <v>0</v>
      </c>
      <c r="BG955" s="71">
        <f>SUM('рабочая 2023 г'!BG954-'2022 г.'!BG954)</f>
        <v>0</v>
      </c>
      <c r="BH955" s="71">
        <f>SUM('рабочая 2023 г'!BH954-'2022 г.'!BH954)</f>
        <v>0</v>
      </c>
      <c r="BI955" s="71">
        <f>SUM('рабочая 2023 г'!BI954-'2022 г.'!BI954)</f>
        <v>0</v>
      </c>
      <c r="BJ955" s="71">
        <f>SUM('рабочая 2023 г'!BJ954-'2022 г.'!BJ954)</f>
        <v>0</v>
      </c>
      <c r="BK955" s="71">
        <f>SUM('рабочая 2023 г'!BK954-'2022 г.'!BK954)</f>
        <v>0</v>
      </c>
      <c r="BL955" s="73">
        <f t="shared" si="604"/>
        <v>0</v>
      </c>
      <c r="BM955" s="71">
        <f>SUM('рабочая 2023 г'!BM954-'2022 г.'!BM954)</f>
        <v>0</v>
      </c>
      <c r="BN955" s="71">
        <f>SUM('рабочая 2023 г'!BN954-'2022 г.'!BN954)</f>
        <v>0</v>
      </c>
      <c r="BO955" s="71">
        <f>SUM('рабочая 2023 г'!BO954-'2022 г.'!BO954)</f>
        <v>0</v>
      </c>
      <c r="BP955" s="71">
        <f>SUM('рабочая 2023 г'!BP954-'2022 г.'!BP954)</f>
        <v>0</v>
      </c>
      <c r="BQ955" s="71"/>
      <c r="BR955" s="71"/>
      <c r="BS955" s="71"/>
      <c r="BT955" s="71"/>
      <c r="BU955" s="71"/>
      <c r="BV955" s="71"/>
      <c r="BW955" s="71"/>
      <c r="BX955" s="71"/>
      <c r="BY955" s="71"/>
      <c r="BZ955" s="71"/>
      <c r="CA955" s="71"/>
      <c r="CB955" s="71"/>
      <c r="CC955" s="71"/>
      <c r="CD955" s="71"/>
      <c r="CE955" s="71"/>
      <c r="CF955" s="71"/>
      <c r="CG955" s="71"/>
      <c r="CH955" s="71"/>
      <c r="CI955" s="71"/>
      <c r="CJ955" s="71"/>
      <c r="CK955" s="71"/>
      <c r="CL955" s="71"/>
      <c r="CM955" s="71"/>
      <c r="CN955" s="71"/>
      <c r="CO955" s="71"/>
      <c r="CP955" s="190">
        <f t="shared" si="643"/>
        <v>0</v>
      </c>
      <c r="CQ955" s="71"/>
      <c r="CR955" s="71"/>
      <c r="CS955" s="71"/>
      <c r="CT955" s="71"/>
      <c r="CU955" s="71"/>
      <c r="CV955" s="71"/>
      <c r="CW955" s="71"/>
      <c r="CX955" s="71"/>
      <c r="CY955" s="71"/>
      <c r="CZ955" s="71"/>
      <c r="DA955" s="71"/>
      <c r="DB955" s="190">
        <f t="shared" si="645"/>
        <v>0</v>
      </c>
      <c r="DC955" s="71">
        <f t="shared" si="640"/>
        <v>0</v>
      </c>
      <c r="DD955" s="71"/>
      <c r="DE955" s="71"/>
      <c r="DF955" s="71"/>
      <c r="DG955" s="190">
        <f t="shared" si="641"/>
        <v>0</v>
      </c>
      <c r="DH955" s="71">
        <f t="shared" si="642"/>
        <v>0</v>
      </c>
      <c r="DI955" s="71"/>
      <c r="DJ955" s="71"/>
      <c r="DK955" s="71"/>
      <c r="DL955" s="71"/>
      <c r="DM955" s="71"/>
      <c r="DN955" s="71"/>
      <c r="DO955" s="71"/>
      <c r="DP955" s="71"/>
      <c r="DQ955" s="71"/>
      <c r="DR955" s="71"/>
      <c r="DS955" s="71"/>
      <c r="DT955" s="71"/>
      <c r="DU955" s="71"/>
      <c r="DV955" s="71"/>
      <c r="DW955" s="71"/>
      <c r="DX955" s="71"/>
      <c r="DY955" s="71"/>
      <c r="DZ955" s="71"/>
      <c r="EA955" s="71"/>
      <c r="EB955" s="71"/>
      <c r="EC955" s="71"/>
      <c r="ED955" s="71"/>
      <c r="EE955" s="71"/>
      <c r="EF955" s="71"/>
      <c r="EG955" s="71"/>
      <c r="EH955" s="71"/>
      <c r="EI955" s="74"/>
      <c r="EJ955" s="74"/>
      <c r="EK955" s="74"/>
      <c r="EL955" s="74"/>
      <c r="EM955" s="74"/>
      <c r="EN955" s="74"/>
      <c r="EO955" s="74"/>
      <c r="EP955" s="74"/>
      <c r="EQ955" s="74"/>
      <c r="ER955" s="74"/>
      <c r="ES955" s="74"/>
      <c r="ET955" s="74"/>
      <c r="EU955" s="74"/>
      <c r="EV955" s="74"/>
      <c r="EW955" s="74"/>
      <c r="EX955" s="74"/>
      <c r="EY955" s="74"/>
      <c r="EZ955" s="74"/>
      <c r="FA955" s="74"/>
      <c r="FB955" s="74"/>
    </row>
    <row r="956" spans="2:158" s="69" customFormat="1">
      <c r="B956" s="147"/>
      <c r="C956" s="182" t="s">
        <v>398</v>
      </c>
      <c r="D956" s="252"/>
      <c r="E956" s="252"/>
      <c r="F956" s="252"/>
      <c r="G956" s="252"/>
      <c r="H956" s="252"/>
      <c r="I956" s="252"/>
      <c r="J956" s="252"/>
      <c r="K956" s="252"/>
      <c r="L956" s="252"/>
      <c r="M956" s="252"/>
      <c r="N956" s="252"/>
      <c r="O956" s="253"/>
      <c r="P956" s="252"/>
      <c r="Q956" s="252"/>
      <c r="R956" s="252"/>
      <c r="S956" s="252"/>
      <c r="T956" s="252"/>
      <c r="U956" s="252"/>
      <c r="V956" s="252"/>
      <c r="W956" s="252"/>
      <c r="X956" s="252"/>
      <c r="Y956" s="71">
        <f>SUM('рабочая 2023 г'!Y955-'2022 г.'!Y955)</f>
        <v>0</v>
      </c>
      <c r="Z956" s="254"/>
      <c r="AA956" s="254"/>
      <c r="AB956" s="254"/>
      <c r="AC956" s="254"/>
      <c r="AD956" s="254"/>
      <c r="AE956" s="254"/>
      <c r="AF956" s="255">
        <f t="shared" si="644"/>
        <v>0</v>
      </c>
      <c r="AG956" s="71">
        <f>SUM('рабочая 2023 г'!AG955-'2022 г.'!AG955)</f>
        <v>0</v>
      </c>
      <c r="AH956" s="71">
        <f>SUM('рабочая 2023 г'!AH955-'2022 г.'!AH955)</f>
        <v>0</v>
      </c>
      <c r="AI956" s="71">
        <f>SUM('рабочая 2023 г'!AI955-'2022 г.'!AI955)</f>
        <v>0</v>
      </c>
      <c r="AJ956" s="71">
        <f>SUM('рабочая 2023 г'!AJ955-'2022 г.'!AJ955)</f>
        <v>0</v>
      </c>
      <c r="AK956" s="71">
        <f>SUM('рабочая 2023 г'!AK955-'2022 г.'!AK955)</f>
        <v>0</v>
      </c>
      <c r="AL956" s="71">
        <f>SUM('рабочая 2023 г'!AL955-'2022 г.'!AL955)</f>
        <v>0</v>
      </c>
      <c r="AM956" s="71">
        <f>SUM('рабочая 2023 г'!AM955-'2022 г.'!AM955)</f>
        <v>0</v>
      </c>
      <c r="AN956" s="71">
        <f>SUM('рабочая 2023 г'!AN955-'2022 г.'!AN955)</f>
        <v>0</v>
      </c>
      <c r="AO956" s="71">
        <f>SUM('рабочая 2023 г'!AO955-'2022 г.'!AO955)</f>
        <v>0</v>
      </c>
      <c r="AP956" s="71">
        <f>SUM('рабочая 2023 г'!AP955-'2022 г.'!AP955)</f>
        <v>0</v>
      </c>
      <c r="AQ956" s="71">
        <f>SUM('рабочая 2023 г'!AQ955-'2022 г.'!AQ955)</f>
        <v>0</v>
      </c>
      <c r="AR956" s="71">
        <f>SUM('рабочая 2023 г'!AR955-'2022 г.'!AR955)</f>
        <v>0</v>
      </c>
      <c r="AS956" s="256">
        <f t="shared" si="653"/>
        <v>0</v>
      </c>
      <c r="AT956" s="71">
        <f>SUM('рабочая 2023 г'!AT955-'2022 г.'!AT955)</f>
        <v>0</v>
      </c>
      <c r="AU956" s="254">
        <f t="shared" si="659"/>
        <v>0</v>
      </c>
      <c r="AV956" s="71">
        <f>SUM('рабочая 2023 г'!AV955-'2022 г.'!AV955)</f>
        <v>0</v>
      </c>
      <c r="AW956" s="71">
        <f>SUM('рабочая 2023 г'!AW955-'2022 г.'!AW955)</f>
        <v>0</v>
      </c>
      <c r="AX956" s="71">
        <f>SUM('рабочая 2023 г'!AX955-'2022 г.'!AX955)</f>
        <v>0</v>
      </c>
      <c r="AY956" s="71">
        <f>SUM('рабочая 2023 г'!AY955-'2022 г.'!AY955)</f>
        <v>0</v>
      </c>
      <c r="AZ956" s="71">
        <f>SUM('рабочая 2023 г'!AZ955-'2022 г.'!AZ955)</f>
        <v>0</v>
      </c>
      <c r="BA956" s="71">
        <f>SUM('рабочая 2023 г'!BA955-'2022 г.'!BA955)</f>
        <v>0</v>
      </c>
      <c r="BB956" s="255">
        <f t="shared" si="569"/>
        <v>0</v>
      </c>
      <c r="BC956" s="71">
        <f>SUM('рабочая 2023 г'!BC955-'2022 г.'!BC955)</f>
        <v>0</v>
      </c>
      <c r="BD956" s="71">
        <f>SUM('рабочая 2023 г'!BD955-'2022 г.'!BD955)</f>
        <v>0</v>
      </c>
      <c r="BE956" s="71">
        <f>SUM('рабочая 2023 г'!BE955-'2022 г.'!BE955)</f>
        <v>0</v>
      </c>
      <c r="BF956" s="71">
        <f>SUM('рабочая 2023 г'!BF955-'2022 г.'!BF955)</f>
        <v>0</v>
      </c>
      <c r="BG956" s="71">
        <f>SUM('рабочая 2023 г'!BG955-'2022 г.'!BG955)</f>
        <v>0</v>
      </c>
      <c r="BH956" s="71">
        <f>SUM('рабочая 2023 г'!BH955-'2022 г.'!BH955)</f>
        <v>0</v>
      </c>
      <c r="BI956" s="71">
        <f>SUM('рабочая 2023 г'!BI955-'2022 г.'!BI955)</f>
        <v>0</v>
      </c>
      <c r="BJ956" s="71">
        <f>SUM('рабочая 2023 г'!BJ955-'2022 г.'!BJ955)</f>
        <v>0</v>
      </c>
      <c r="BK956" s="71">
        <f>SUM('рабочая 2023 г'!BK955-'2022 г.'!BK955)</f>
        <v>0</v>
      </c>
      <c r="BL956" s="254">
        <f t="shared" si="604"/>
        <v>0</v>
      </c>
      <c r="BM956" s="71">
        <f>SUM('рабочая 2023 г'!BM955-'2022 г.'!BM955)</f>
        <v>0</v>
      </c>
      <c r="BN956" s="71">
        <f>SUM('рабочая 2023 г'!BN955-'2022 г.'!BN955)</f>
        <v>0</v>
      </c>
      <c r="BO956" s="71">
        <f>SUM('рабочая 2023 г'!BO955-'2022 г.'!BO955)</f>
        <v>0</v>
      </c>
      <c r="BP956" s="71">
        <f>SUM('рабочая 2023 г'!BP955-'2022 г.'!BP955)</f>
        <v>0</v>
      </c>
      <c r="BQ956" s="252"/>
      <c r="BR956" s="252"/>
      <c r="BS956" s="252"/>
      <c r="BT956" s="252"/>
      <c r="BU956" s="252"/>
      <c r="BV956" s="252"/>
      <c r="BW956" s="252"/>
      <c r="BX956" s="252"/>
      <c r="BY956" s="252"/>
      <c r="BZ956" s="252"/>
      <c r="CA956" s="252"/>
      <c r="CB956" s="252"/>
      <c r="CC956" s="252"/>
      <c r="CD956" s="252"/>
      <c r="CE956" s="252"/>
      <c r="CF956" s="252"/>
      <c r="CG956" s="252"/>
      <c r="CH956" s="252"/>
      <c r="CI956" s="252"/>
      <c r="CJ956" s="252"/>
      <c r="CK956" s="252"/>
      <c r="CL956" s="252"/>
      <c r="CM956" s="252"/>
      <c r="CN956" s="252"/>
      <c r="CO956" s="252"/>
      <c r="CP956" s="257">
        <f t="shared" si="643"/>
        <v>0</v>
      </c>
      <c r="CQ956" s="252"/>
      <c r="CR956" s="252"/>
      <c r="CS956" s="252"/>
      <c r="CT956" s="252"/>
      <c r="CU956" s="252"/>
      <c r="CV956" s="252"/>
      <c r="CW956" s="252"/>
      <c r="CX956" s="252"/>
      <c r="CY956" s="252"/>
      <c r="CZ956" s="252"/>
      <c r="DA956" s="252"/>
      <c r="DB956" s="257">
        <f t="shared" si="645"/>
        <v>0</v>
      </c>
      <c r="DC956" s="252">
        <f t="shared" ref="DC956:DC1031" si="661">SUM(CO956,CN956)</f>
        <v>0</v>
      </c>
      <c r="DD956" s="252"/>
      <c r="DE956" s="252"/>
      <c r="DF956" s="252"/>
      <c r="DG956" s="257">
        <f t="shared" ref="DG956:DG1031" si="662">SUM(DB956,DF956)</f>
        <v>0</v>
      </c>
      <c r="DH956" s="252">
        <f t="shared" ref="DH956:DH1031" si="663">SUM(DC956)</f>
        <v>0</v>
      </c>
      <c r="DI956" s="252"/>
      <c r="DJ956" s="252"/>
      <c r="DK956" s="252"/>
      <c r="DL956" s="252"/>
      <c r="DM956" s="252"/>
      <c r="DN956" s="252"/>
      <c r="DO956" s="252"/>
      <c r="DP956" s="252"/>
      <c r="DQ956" s="252"/>
      <c r="DR956" s="252"/>
      <c r="DS956" s="252"/>
      <c r="DT956" s="252"/>
      <c r="DU956" s="252"/>
      <c r="DV956" s="252"/>
      <c r="DW956" s="252"/>
      <c r="DX956" s="252"/>
      <c r="DY956" s="252"/>
      <c r="DZ956" s="252"/>
      <c r="EA956" s="252"/>
      <c r="EB956" s="252"/>
      <c r="EC956" s="252"/>
      <c r="ED956" s="252"/>
      <c r="EE956" s="252"/>
      <c r="EF956" s="252"/>
      <c r="EG956" s="252"/>
      <c r="EH956" s="252"/>
      <c r="EI956" s="74"/>
      <c r="EJ956" s="74"/>
      <c r="EK956" s="74"/>
      <c r="EL956" s="74"/>
      <c r="EM956" s="74"/>
      <c r="EN956" s="74"/>
      <c r="EO956" s="74"/>
      <c r="EP956" s="74"/>
      <c r="EQ956" s="74"/>
      <c r="ER956" s="74"/>
      <c r="ES956" s="74"/>
      <c r="ET956" s="74"/>
      <c r="EU956" s="74"/>
      <c r="EV956" s="74"/>
      <c r="EW956" s="74"/>
      <c r="EX956" s="74"/>
      <c r="EY956" s="74"/>
      <c r="EZ956" s="74"/>
      <c r="FA956" s="74"/>
      <c r="FB956" s="74"/>
    </row>
    <row r="957" spans="2:158" ht="72">
      <c r="B957" s="39" t="s">
        <v>543</v>
      </c>
      <c r="C957" s="233" t="s">
        <v>544</v>
      </c>
      <c r="D957" s="38"/>
      <c r="E957" s="38"/>
      <c r="F957" s="38"/>
      <c r="G957" s="38"/>
      <c r="H957" s="38"/>
      <c r="I957" s="38"/>
      <c r="J957" s="38"/>
      <c r="K957" s="38"/>
      <c r="L957" s="38"/>
      <c r="M957" s="38"/>
      <c r="N957" s="38"/>
      <c r="O957" s="61"/>
      <c r="P957" s="38"/>
      <c r="Q957" s="38"/>
      <c r="R957" s="38"/>
      <c r="S957" s="38"/>
      <c r="T957" s="38"/>
      <c r="U957" s="38"/>
      <c r="V957" s="38"/>
      <c r="W957" s="38"/>
      <c r="X957" s="38"/>
      <c r="Y957" s="33"/>
      <c r="Z957" s="33"/>
      <c r="AA957" s="33"/>
      <c r="AB957" s="33"/>
      <c r="AC957" s="33"/>
      <c r="AD957" s="33"/>
      <c r="AE957" s="33"/>
      <c r="AF957" s="102">
        <f t="shared" ref="AF957:AF1054" si="664">SUM(AS957:AU957,AY957,BA957:BB957,BG957:BL957)</f>
        <v>0</v>
      </c>
      <c r="AG957" s="38"/>
      <c r="AH957" s="38"/>
      <c r="AI957" s="38"/>
      <c r="AJ957" s="38"/>
      <c r="AK957" s="38"/>
      <c r="AL957" s="38"/>
      <c r="AM957" s="38"/>
      <c r="AN957" s="38"/>
      <c r="AO957" s="38"/>
      <c r="AP957" s="38"/>
      <c r="AQ957" s="38"/>
      <c r="AR957" s="38"/>
      <c r="AS957" s="115">
        <f t="shared" si="653"/>
        <v>0</v>
      </c>
      <c r="AT957" s="97"/>
      <c r="AU957" s="98">
        <f>SUM(AV957:AX957)</f>
        <v>0</v>
      </c>
      <c r="AV957" s="38"/>
      <c r="AW957" s="38"/>
      <c r="AX957" s="38"/>
      <c r="AY957" s="97"/>
      <c r="AZ957" s="38"/>
      <c r="BA957" s="97"/>
      <c r="BB957" s="103">
        <f t="shared" si="569"/>
        <v>0</v>
      </c>
      <c r="BC957" s="38"/>
      <c r="BD957" s="38"/>
      <c r="BE957" s="38"/>
      <c r="BF957" s="38"/>
      <c r="BG957" s="97"/>
      <c r="BH957" s="97"/>
      <c r="BI957" s="97"/>
      <c r="BJ957" s="97"/>
      <c r="BK957" s="97"/>
      <c r="BL957" s="98">
        <f t="shared" si="604"/>
        <v>0</v>
      </c>
      <c r="BM957" s="38"/>
      <c r="BN957" s="38"/>
      <c r="BO957" s="38"/>
      <c r="BP957" s="38"/>
      <c r="BQ957" s="66"/>
      <c r="BR957" s="38"/>
      <c r="BS957" s="38"/>
      <c r="BT957" s="38"/>
      <c r="BU957" s="38"/>
      <c r="BV957" s="38"/>
      <c r="BW957" s="38"/>
      <c r="BX957" s="38"/>
      <c r="BY957" s="38"/>
      <c r="BZ957" s="38"/>
      <c r="CA957" s="38"/>
      <c r="CB957" s="38"/>
      <c r="CC957" s="38"/>
      <c r="CD957" s="38"/>
      <c r="CE957" s="38"/>
      <c r="CF957" s="38"/>
      <c r="CG957" s="38"/>
      <c r="CH957" s="38"/>
      <c r="CI957" s="38"/>
      <c r="CJ957" s="38"/>
      <c r="CK957" s="38"/>
      <c r="CL957" s="38"/>
      <c r="CM957" s="38"/>
      <c r="CN957" s="38"/>
      <c r="CO957" s="38"/>
      <c r="CP957" s="188">
        <f t="shared" ref="CP957:CP1032" si="665">SUM(CM957,CK957,CO957)</f>
        <v>0</v>
      </c>
      <c r="CQ957" s="38"/>
      <c r="CR957" s="38"/>
      <c r="CS957" s="38"/>
      <c r="CT957" s="38"/>
      <c r="CU957" s="38"/>
      <c r="CV957" s="38"/>
      <c r="CW957" s="38"/>
      <c r="CX957" s="38"/>
      <c r="CY957" s="38"/>
      <c r="CZ957" s="38"/>
      <c r="DA957" s="38"/>
      <c r="DB957" s="188">
        <f t="shared" si="645"/>
        <v>0</v>
      </c>
      <c r="DC957" s="38">
        <f t="shared" si="661"/>
        <v>0</v>
      </c>
      <c r="DD957" s="38"/>
      <c r="DE957" s="38"/>
      <c r="DF957" s="38"/>
      <c r="DG957" s="188">
        <f t="shared" si="662"/>
        <v>0</v>
      </c>
      <c r="DH957" s="38">
        <f t="shared" si="663"/>
        <v>0</v>
      </c>
      <c r="DI957" s="38"/>
      <c r="DJ957" s="38"/>
      <c r="DK957" s="38"/>
      <c r="DL957" s="38"/>
      <c r="DM957" s="38"/>
      <c r="DN957" s="38"/>
      <c r="DO957" s="38"/>
      <c r="DP957" s="38"/>
      <c r="DQ957" s="38"/>
      <c r="DR957" s="38"/>
      <c r="DS957" s="38"/>
      <c r="DT957" s="38"/>
      <c r="DU957" s="38"/>
      <c r="DV957" s="38"/>
      <c r="DW957" s="38"/>
      <c r="DX957" s="38"/>
      <c r="DY957" s="38"/>
      <c r="DZ957" s="38"/>
      <c r="EA957" s="38"/>
      <c r="EB957" s="38"/>
      <c r="EC957" s="38"/>
      <c r="ED957" s="38"/>
      <c r="EE957" s="38"/>
      <c r="EF957" s="38"/>
      <c r="EG957" s="38"/>
      <c r="EH957" s="38"/>
      <c r="EI957" s="38"/>
      <c r="EJ957" s="38"/>
      <c r="EK957" s="38"/>
      <c r="EL957" s="38"/>
      <c r="EM957" s="38"/>
      <c r="EN957" s="38"/>
      <c r="EO957" s="38"/>
      <c r="EP957" s="38"/>
      <c r="EQ957" s="38"/>
      <c r="ER957" s="38"/>
      <c r="ES957" s="38"/>
      <c r="ET957" s="38"/>
    </row>
    <row r="958" spans="2:158">
      <c r="B958" s="245"/>
      <c r="C958" s="246"/>
      <c r="AF958" s="247"/>
      <c r="AS958" s="248"/>
      <c r="AU958" s="249"/>
      <c r="BB958" s="250"/>
      <c r="BL958" s="249"/>
      <c r="CP958" s="251"/>
      <c r="DB958" s="251"/>
      <c r="DG958" s="251"/>
    </row>
    <row r="959" spans="2:158">
      <c r="B959" s="245"/>
      <c r="C959" s="246"/>
      <c r="AF959" s="247"/>
      <c r="AS959" s="248"/>
      <c r="AU959" s="249"/>
      <c r="BB959" s="250"/>
      <c r="BL959" s="249"/>
      <c r="CP959" s="251"/>
      <c r="DB959" s="251"/>
      <c r="DG959" s="251"/>
    </row>
    <row r="960" spans="2:158">
      <c r="B960" s="245"/>
      <c r="C960" s="246"/>
      <c r="AF960" s="247"/>
      <c r="AS960" s="248"/>
      <c r="AU960" s="249"/>
      <c r="BB960" s="250"/>
      <c r="BL960" s="249"/>
      <c r="CP960" s="251"/>
      <c r="DB960" s="251"/>
      <c r="DG960" s="251"/>
    </row>
    <row r="961" spans="2:158">
      <c r="B961" s="245"/>
      <c r="C961" s="246"/>
      <c r="AF961" s="247"/>
      <c r="AS961" s="248"/>
      <c r="AU961" s="249"/>
      <c r="BB961" s="250"/>
      <c r="BL961" s="249"/>
      <c r="CP961" s="251"/>
      <c r="DB961" s="251"/>
      <c r="DG961" s="251"/>
    </row>
    <row r="962" spans="2:158">
      <c r="B962" s="245"/>
      <c r="C962" s="246"/>
      <c r="AF962" s="247"/>
      <c r="AS962" s="248"/>
      <c r="AU962" s="249"/>
      <c r="BB962" s="250"/>
      <c r="BL962" s="249"/>
      <c r="CP962" s="251"/>
      <c r="DB962" s="251"/>
      <c r="DG962" s="251"/>
    </row>
    <row r="963" spans="2:158">
      <c r="B963" s="245"/>
      <c r="C963" s="246"/>
      <c r="AF963" s="247"/>
      <c r="AS963" s="248"/>
      <c r="AU963" s="249"/>
      <c r="BB963" s="250"/>
      <c r="BL963" s="249"/>
      <c r="CP963" s="251"/>
      <c r="DB963" s="251"/>
      <c r="DG963" s="251"/>
    </row>
    <row r="964" spans="2:158">
      <c r="B964" s="245"/>
      <c r="C964" s="246"/>
      <c r="AF964" s="247"/>
      <c r="AS964" s="248"/>
      <c r="AU964" s="249"/>
      <c r="BB964" s="250"/>
      <c r="BL964" s="249"/>
      <c r="CP964" s="251"/>
      <c r="DB964" s="251"/>
      <c r="DG964" s="251"/>
    </row>
    <row r="965" spans="2:158">
      <c r="B965" s="245"/>
      <c r="C965" s="246"/>
      <c r="AF965" s="247"/>
      <c r="AS965" s="248"/>
      <c r="AU965" s="249"/>
      <c r="BB965" s="250"/>
      <c r="BL965" s="249"/>
      <c r="CP965" s="251"/>
      <c r="DB965" s="251"/>
      <c r="DG965" s="251"/>
    </row>
    <row r="966" spans="2:158">
      <c r="B966" s="245"/>
      <c r="C966" s="246"/>
      <c r="AF966" s="247"/>
      <c r="AS966" s="248"/>
      <c r="AU966" s="249"/>
      <c r="BB966" s="250"/>
      <c r="BL966" s="249"/>
      <c r="CP966" s="251"/>
      <c r="DB966" s="251"/>
      <c r="DG966" s="251"/>
    </row>
    <row r="967" spans="2:158">
      <c r="B967" s="245"/>
      <c r="C967" s="246"/>
      <c r="AF967" s="247"/>
      <c r="AS967" s="248"/>
      <c r="AU967" s="249"/>
      <c r="BB967" s="250"/>
      <c r="BL967" s="249"/>
      <c r="CP967" s="251"/>
      <c r="DB967" s="251"/>
      <c r="DG967" s="251"/>
    </row>
    <row r="968" spans="2:158" s="29" customFormat="1" ht="24" customHeight="1">
      <c r="B968" s="719">
        <v>6</v>
      </c>
      <c r="C968" s="780" t="s">
        <v>545</v>
      </c>
      <c r="D968" s="235"/>
      <c r="E968" s="235"/>
      <c r="F968" s="235"/>
      <c r="G968" s="235"/>
      <c r="H968" s="235"/>
      <c r="I968" s="235"/>
      <c r="J968" s="235"/>
      <c r="K968" s="235"/>
      <c r="L968" s="235"/>
      <c r="M968" s="235"/>
      <c r="N968" s="235"/>
      <c r="O968" s="236"/>
      <c r="P968" s="235"/>
      <c r="Q968" s="235"/>
      <c r="R968" s="235"/>
      <c r="S968" s="235"/>
      <c r="T968" s="235"/>
      <c r="U968" s="235"/>
      <c r="V968" s="235"/>
      <c r="W968" s="235"/>
      <c r="X968" s="235"/>
      <c r="Y968" s="237"/>
      <c r="Z968" s="237"/>
      <c r="AA968" s="237"/>
      <c r="AB968" s="237"/>
      <c r="AC968" s="237"/>
      <c r="AD968" s="237"/>
      <c r="AE968" s="237"/>
      <c r="AF968" s="238">
        <f t="shared" si="664"/>
        <v>0</v>
      </c>
      <c r="AG968" s="71">
        <f>SUM('рабочая 2023 г'!AG967-'2022 г.'!AG967)</f>
        <v>0</v>
      </c>
      <c r="AH968" s="71">
        <f>SUM('рабочая 2023 г'!AH967-'2022 г.'!AH967)</f>
        <v>0</v>
      </c>
      <c r="AI968" s="71">
        <f>SUM('рабочая 2023 г'!AI967-'2022 г.'!AI967)</f>
        <v>0</v>
      </c>
      <c r="AJ968" s="71">
        <f>SUM('рабочая 2023 г'!AJ967-'2022 г.'!AJ967)</f>
        <v>0</v>
      </c>
      <c r="AK968" s="71">
        <f>SUM('рабочая 2023 г'!AK967-'2022 г.'!AK967)</f>
        <v>0</v>
      </c>
      <c r="AL968" s="71">
        <f>SUM('рабочая 2023 г'!AL967-'2022 г.'!AL967)</f>
        <v>0</v>
      </c>
      <c r="AM968" s="71">
        <f>SUM('рабочая 2023 г'!AM967-'2022 г.'!AM967)</f>
        <v>0</v>
      </c>
      <c r="AN968" s="71">
        <f>SUM('рабочая 2023 г'!AN967-'2022 г.'!AN967)</f>
        <v>0</v>
      </c>
      <c r="AO968" s="71">
        <f>SUM('рабочая 2023 г'!AO967-'2022 г.'!AO967)</f>
        <v>0</v>
      </c>
      <c r="AP968" s="71">
        <f>SUM('рабочая 2023 г'!AP967-'2022 г.'!AP967)</f>
        <v>0</v>
      </c>
      <c r="AQ968" s="71">
        <f>SUM('рабочая 2023 г'!AQ967-'2022 г.'!AQ967)</f>
        <v>0</v>
      </c>
      <c r="AR968" s="71">
        <f>SUM('рабочая 2023 г'!AR967-'2022 г.'!AR967)</f>
        <v>0</v>
      </c>
      <c r="AS968" s="239">
        <f>SUM(AG968,AH968,AK968,AL968,AO968)</f>
        <v>0</v>
      </c>
      <c r="AT968" s="235"/>
      <c r="AU968" s="240"/>
      <c r="AV968" s="71">
        <f>SUM('рабочая 2023 г'!AV967-'2022 г.'!AV967)</f>
        <v>0</v>
      </c>
      <c r="AW968" s="71">
        <f>SUM('рабочая 2023 г'!AW967-'2022 г.'!AW967)</f>
        <v>0</v>
      </c>
      <c r="AX968" s="71">
        <f>SUM('рабочая 2023 г'!AX967-'2022 г.'!AX967)</f>
        <v>0</v>
      </c>
      <c r="AY968" s="71">
        <f>SUM('рабочая 2023 г'!AY967-'2022 г.'!AY967)</f>
        <v>0</v>
      </c>
      <c r="AZ968" s="71">
        <f>SUM('рабочая 2023 г'!AZ967-'2022 г.'!AZ967)</f>
        <v>0</v>
      </c>
      <c r="BA968" s="71">
        <f>SUM('рабочая 2023 г'!BA967-'2022 г.'!BA967)</f>
        <v>0</v>
      </c>
      <c r="BB968" s="241">
        <f t="shared" si="569"/>
        <v>0</v>
      </c>
      <c r="BC968" s="71">
        <f>SUM('рабочая 2023 г'!BC967-'2022 г.'!BC967)</f>
        <v>0</v>
      </c>
      <c r="BD968" s="71">
        <f>SUM('рабочая 2023 г'!BD967-'2022 г.'!BD967)</f>
        <v>0</v>
      </c>
      <c r="BE968" s="71">
        <f>SUM('рабочая 2023 г'!BE967-'2022 г.'!BE967)</f>
        <v>0</v>
      </c>
      <c r="BF968" s="71">
        <f>SUM('рабочая 2023 г'!BF967-'2022 г.'!BF967)</f>
        <v>0</v>
      </c>
      <c r="BG968" s="71">
        <f>SUM('рабочая 2023 г'!BG967-'2022 г.'!BG967)</f>
        <v>0</v>
      </c>
      <c r="BH968" s="71">
        <f>SUM('рабочая 2023 г'!BH967-'2022 г.'!BH967)</f>
        <v>0</v>
      </c>
      <c r="BI968" s="71">
        <f>SUM('рабочая 2023 г'!BI967-'2022 г.'!BI967)</f>
        <v>0</v>
      </c>
      <c r="BJ968" s="71">
        <f>SUM('рабочая 2023 г'!BJ967-'2022 г.'!BJ967)</f>
        <v>0</v>
      </c>
      <c r="BK968" s="71">
        <f>SUM('рабочая 2023 г'!BK967-'2022 г.'!BK967)</f>
        <v>0</v>
      </c>
      <c r="BL968" s="240">
        <f t="shared" si="604"/>
        <v>0</v>
      </c>
      <c r="BM968" s="71">
        <f>SUM('рабочая 2023 г'!BM967-'2022 г.'!BM967)</f>
        <v>0</v>
      </c>
      <c r="BN968" s="71">
        <f>SUM('рабочая 2023 г'!BN967-'2022 г.'!BN967)</f>
        <v>0</v>
      </c>
      <c r="BO968" s="71">
        <f>SUM('рабочая 2023 г'!BO967-'2022 г.'!BO967)</f>
        <v>0</v>
      </c>
      <c r="BP968" s="71">
        <f>SUM('рабочая 2023 г'!BP967-'2022 г.'!BP967)</f>
        <v>0</v>
      </c>
      <c r="BQ968" s="242"/>
      <c r="BR968" s="235"/>
      <c r="BS968" s="235"/>
      <c r="BT968" s="235"/>
      <c r="BU968" s="235"/>
      <c r="BV968" s="235"/>
      <c r="BW968" s="235"/>
      <c r="BX968" s="235"/>
      <c r="BY968" s="235"/>
      <c r="BZ968" s="235"/>
      <c r="CA968" s="235"/>
      <c r="CB968" s="235"/>
      <c r="CC968" s="235"/>
      <c r="CD968" s="235"/>
      <c r="CE968" s="235"/>
      <c r="CF968" s="235"/>
      <c r="CG968" s="235"/>
      <c r="CH968" s="235"/>
      <c r="CI968" s="235"/>
      <c r="CJ968" s="235"/>
      <c r="CK968" s="235"/>
      <c r="CL968" s="235"/>
      <c r="CM968" s="235"/>
      <c r="CN968" s="235"/>
      <c r="CO968" s="235"/>
      <c r="CP968" s="243">
        <f t="shared" si="665"/>
        <v>0</v>
      </c>
      <c r="CQ968" s="235"/>
      <c r="CR968" s="235"/>
      <c r="CS968" s="235"/>
      <c r="CT968" s="235"/>
      <c r="CU968" s="235"/>
      <c r="CV968" s="235"/>
      <c r="CW968" s="235"/>
      <c r="CX968" s="235"/>
      <c r="CY968" s="235"/>
      <c r="CZ968" s="235"/>
      <c r="DA968" s="235"/>
      <c r="DB968" s="243">
        <f t="shared" ref="DB968:DB1043" si="666">SUM(CP968,CQ968)</f>
        <v>0</v>
      </c>
      <c r="DC968" s="244">
        <f t="shared" si="661"/>
        <v>0</v>
      </c>
      <c r="DD968" s="235"/>
      <c r="DE968" s="235"/>
      <c r="DF968" s="235"/>
      <c r="DG968" s="243">
        <f t="shared" si="662"/>
        <v>0</v>
      </c>
      <c r="DH968" s="244">
        <f t="shared" si="663"/>
        <v>0</v>
      </c>
      <c r="DI968" s="235"/>
      <c r="DJ968" s="235"/>
      <c r="DK968" s="235"/>
      <c r="DL968" s="235"/>
      <c r="DM968" s="235"/>
      <c r="DN968" s="235"/>
      <c r="DO968" s="235"/>
      <c r="DP968" s="235"/>
      <c r="DQ968" s="235"/>
      <c r="DR968" s="235"/>
      <c r="DS968" s="235"/>
      <c r="DT968" s="235"/>
      <c r="DU968" s="235"/>
      <c r="DV968" s="235"/>
      <c r="DW968" s="235"/>
      <c r="DX968" s="235"/>
      <c r="DY968" s="235"/>
      <c r="DZ968" s="235"/>
      <c r="EA968" s="235"/>
      <c r="EB968" s="235"/>
      <c r="EC968" s="235"/>
      <c r="ED968" s="235"/>
      <c r="EE968" s="235"/>
      <c r="EF968" s="235"/>
      <c r="EG968" s="235"/>
      <c r="EH968" s="235"/>
      <c r="EI968" s="30"/>
      <c r="EJ968" s="30"/>
      <c r="EK968" s="30"/>
      <c r="EL968" s="30"/>
      <c r="EM968" s="30"/>
      <c r="EN968" s="30"/>
      <c r="EO968" s="30"/>
      <c r="EP968" s="30"/>
      <c r="EQ968" s="30"/>
      <c r="ER968" s="30"/>
      <c r="ES968" s="30"/>
      <c r="ET968" s="30"/>
      <c r="EU968" s="30"/>
      <c r="EV968" s="30"/>
      <c r="EW968" s="30"/>
      <c r="EX968" s="30"/>
      <c r="EY968" s="30"/>
      <c r="EZ968" s="30"/>
      <c r="FA968" s="30"/>
      <c r="FB968" s="30"/>
    </row>
    <row r="969" spans="2:158" s="29" customFormat="1">
      <c r="B969" s="720"/>
      <c r="C969" s="722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65"/>
      <c r="P969" s="35"/>
      <c r="Q969" s="35"/>
      <c r="R969" s="35"/>
      <c r="S969" s="35"/>
      <c r="T969" s="35"/>
      <c r="U969" s="35"/>
      <c r="V969" s="35"/>
      <c r="W969" s="35"/>
      <c r="X969" s="35"/>
      <c r="Y969" s="36">
        <f>SUM(Y970:Y983)</f>
        <v>0</v>
      </c>
      <c r="Z969" s="36"/>
      <c r="AA969" s="36"/>
      <c r="AB969" s="36"/>
      <c r="AC969" s="36"/>
      <c r="AD969" s="36"/>
      <c r="AE969" s="36"/>
      <c r="AF969" s="102">
        <f t="shared" si="664"/>
        <v>0</v>
      </c>
      <c r="AG969" s="36">
        <f t="shared" ref="AG969:AR969" si="667">SUM(AG970:AG983)</f>
        <v>0</v>
      </c>
      <c r="AH969" s="36">
        <f t="shared" si="667"/>
        <v>0</v>
      </c>
      <c r="AI969" s="36">
        <f t="shared" si="667"/>
        <v>0</v>
      </c>
      <c r="AJ969" s="36">
        <f t="shared" si="667"/>
        <v>0</v>
      </c>
      <c r="AK969" s="36">
        <f t="shared" si="667"/>
        <v>0</v>
      </c>
      <c r="AL969" s="36">
        <f t="shared" si="667"/>
        <v>0</v>
      </c>
      <c r="AM969" s="36">
        <f t="shared" si="667"/>
        <v>0</v>
      </c>
      <c r="AN969" s="36">
        <f t="shared" si="667"/>
        <v>0</v>
      </c>
      <c r="AO969" s="36">
        <f t="shared" si="667"/>
        <v>0</v>
      </c>
      <c r="AP969" s="36">
        <f t="shared" si="667"/>
        <v>0</v>
      </c>
      <c r="AQ969" s="36">
        <f t="shared" si="667"/>
        <v>0</v>
      </c>
      <c r="AR969" s="36">
        <f t="shared" si="667"/>
        <v>0</v>
      </c>
      <c r="AS969" s="115">
        <f>SUM(AG969,AH969,AK969,AL969,AO969)</f>
        <v>0</v>
      </c>
      <c r="AT969" s="36">
        <f t="shared" ref="AT969:BA969" si="668">SUM(AT970:AT983)</f>
        <v>0</v>
      </c>
      <c r="AU969" s="36">
        <f t="shared" si="668"/>
        <v>0</v>
      </c>
      <c r="AV969" s="36">
        <f t="shared" si="668"/>
        <v>0</v>
      </c>
      <c r="AW969" s="36">
        <f t="shared" si="668"/>
        <v>0</v>
      </c>
      <c r="AX969" s="36">
        <f t="shared" si="668"/>
        <v>0</v>
      </c>
      <c r="AY969" s="36">
        <f t="shared" si="668"/>
        <v>0</v>
      </c>
      <c r="AZ969" s="36">
        <f t="shared" si="668"/>
        <v>0</v>
      </c>
      <c r="BA969" s="36">
        <f t="shared" si="668"/>
        <v>0</v>
      </c>
      <c r="BB969" s="103">
        <f t="shared" si="569"/>
        <v>0</v>
      </c>
      <c r="BC969" s="36">
        <f t="shared" ref="BC969:BP969" si="669">SUM(BC970:BC983)</f>
        <v>0</v>
      </c>
      <c r="BD969" s="36">
        <f t="shared" si="669"/>
        <v>0</v>
      </c>
      <c r="BE969" s="36">
        <f t="shared" si="669"/>
        <v>0</v>
      </c>
      <c r="BF969" s="36">
        <f t="shared" si="669"/>
        <v>0</v>
      </c>
      <c r="BG969" s="36">
        <f t="shared" si="669"/>
        <v>0</v>
      </c>
      <c r="BH969" s="36">
        <f t="shared" si="669"/>
        <v>0</v>
      </c>
      <c r="BI969" s="36">
        <f t="shared" si="669"/>
        <v>0</v>
      </c>
      <c r="BJ969" s="36">
        <f t="shared" si="669"/>
        <v>0</v>
      </c>
      <c r="BK969" s="36">
        <f t="shared" si="669"/>
        <v>0</v>
      </c>
      <c r="BL969" s="36">
        <f t="shared" si="669"/>
        <v>0</v>
      </c>
      <c r="BM969" s="36">
        <f t="shared" si="669"/>
        <v>0</v>
      </c>
      <c r="BN969" s="36">
        <f t="shared" si="669"/>
        <v>0</v>
      </c>
      <c r="BO969" s="36">
        <f t="shared" si="669"/>
        <v>0</v>
      </c>
      <c r="BP969" s="36">
        <f t="shared" si="669"/>
        <v>0</v>
      </c>
      <c r="BQ969" s="71">
        <f>SUM(AT969,AU969,AY969,BA969,BB969,BG969,BH969,BI969,BJ969,BK969,BL969)</f>
        <v>0</v>
      </c>
      <c r="BR969" s="35"/>
      <c r="BS969" s="35"/>
      <c r="BT969" s="35"/>
      <c r="BU969" s="35"/>
      <c r="BV969" s="35"/>
      <c r="BW969" s="35"/>
      <c r="BX969" s="35"/>
      <c r="BY969" s="35"/>
      <c r="BZ969" s="35"/>
      <c r="CA969" s="35"/>
      <c r="CB969" s="35"/>
      <c r="CC969" s="35"/>
      <c r="CD969" s="35"/>
      <c r="CE969" s="35"/>
      <c r="CF969" s="35"/>
      <c r="CG969" s="35"/>
      <c r="CH969" s="35"/>
      <c r="CI969" s="35"/>
      <c r="CJ969" s="35"/>
      <c r="CK969" s="35"/>
      <c r="CL969" s="35"/>
      <c r="CM969" s="35"/>
      <c r="CN969" s="35"/>
      <c r="CO969" s="35"/>
      <c r="CP969" s="188">
        <f t="shared" si="665"/>
        <v>0</v>
      </c>
      <c r="CQ969" s="35"/>
      <c r="CR969" s="35"/>
      <c r="CS969" s="35"/>
      <c r="CT969" s="35"/>
      <c r="CU969" s="35"/>
      <c r="CV969" s="35"/>
      <c r="CW969" s="35"/>
      <c r="CX969" s="35"/>
      <c r="CY969" s="35"/>
      <c r="CZ969" s="35"/>
      <c r="DA969" s="35"/>
      <c r="DB969" s="188">
        <f t="shared" si="666"/>
        <v>0</v>
      </c>
      <c r="DC969" s="38">
        <f t="shared" si="661"/>
        <v>0</v>
      </c>
      <c r="DD969" s="35"/>
      <c r="DE969" s="35"/>
      <c r="DF969" s="35"/>
      <c r="DG969" s="188">
        <f t="shared" si="662"/>
        <v>0</v>
      </c>
      <c r="DH969" s="38">
        <f t="shared" si="663"/>
        <v>0</v>
      </c>
      <c r="DI969" s="35"/>
      <c r="DJ969" s="35"/>
      <c r="DK969" s="35"/>
      <c r="DL969" s="35"/>
      <c r="DM969" s="35"/>
      <c r="DN969" s="35"/>
      <c r="DO969" s="35"/>
      <c r="DP969" s="35"/>
      <c r="DQ969" s="35"/>
      <c r="DR969" s="35"/>
      <c r="DS969" s="35"/>
      <c r="DT969" s="35"/>
      <c r="DU969" s="35"/>
      <c r="DV969" s="35"/>
      <c r="DW969" s="35"/>
      <c r="DX969" s="35"/>
      <c r="DY969" s="35"/>
      <c r="DZ969" s="35"/>
      <c r="EA969" s="35"/>
      <c r="EB969" s="35"/>
      <c r="EC969" s="35"/>
      <c r="ED969" s="35"/>
      <c r="EE969" s="35"/>
      <c r="EF969" s="35"/>
      <c r="EG969" s="35"/>
      <c r="EH969" s="35"/>
      <c r="EI969" s="30"/>
      <c r="EJ969" s="30"/>
      <c r="EK969" s="30"/>
      <c r="EL969" s="30"/>
      <c r="EM969" s="30"/>
      <c r="EN969" s="30"/>
      <c r="EO969" s="30"/>
      <c r="EP969" s="30"/>
      <c r="EQ969" s="30"/>
      <c r="ER969" s="30"/>
      <c r="ES969" s="30"/>
      <c r="ET969" s="30"/>
      <c r="EU969" s="30"/>
      <c r="EV969" s="30"/>
      <c r="EW969" s="30"/>
      <c r="EX969" s="30"/>
      <c r="EY969" s="30"/>
      <c r="EZ969" s="30"/>
      <c r="FA969" s="30"/>
      <c r="FB969" s="30"/>
    </row>
    <row r="970" spans="2:158" s="69" customFormat="1">
      <c r="B970" s="116"/>
      <c r="C970" s="77" t="s">
        <v>385</v>
      </c>
      <c r="D970" s="71"/>
      <c r="E970" s="71"/>
      <c r="F970" s="71"/>
      <c r="G970" s="71"/>
      <c r="H970" s="71"/>
      <c r="I970" s="71"/>
      <c r="J970" s="71"/>
      <c r="K970" s="71"/>
      <c r="L970" s="71"/>
      <c r="M970" s="71"/>
      <c r="N970" s="71"/>
      <c r="O970" s="72"/>
      <c r="P970" s="71"/>
      <c r="Q970" s="71"/>
      <c r="R970" s="71"/>
      <c r="S970" s="71"/>
      <c r="T970" s="71"/>
      <c r="U970" s="71"/>
      <c r="V970" s="71"/>
      <c r="W970" s="71"/>
      <c r="X970" s="71"/>
      <c r="Y970" s="71">
        <f>SUM('рабочая 2023 г'!Y969-'2022 г.'!Y969)</f>
        <v>0</v>
      </c>
      <c r="Z970" s="73"/>
      <c r="AA970" s="73"/>
      <c r="AB970" s="73"/>
      <c r="AC970" s="73"/>
      <c r="AD970" s="73"/>
      <c r="AE970" s="73"/>
      <c r="AF970" s="75">
        <f t="shared" si="664"/>
        <v>0</v>
      </c>
      <c r="AG970" s="71">
        <f>SUM('рабочая 2023 г'!AG969-'2022 г.'!AG969)</f>
        <v>0</v>
      </c>
      <c r="AH970" s="71">
        <f>SUM('рабочая 2023 г'!AH969-'2022 г.'!AH969)</f>
        <v>0</v>
      </c>
      <c r="AI970" s="71">
        <f>SUM('рабочая 2023 г'!AI969-'2022 г.'!AI969)</f>
        <v>0</v>
      </c>
      <c r="AJ970" s="71">
        <f>SUM('рабочая 2023 г'!AJ969-'2022 г.'!AJ969)</f>
        <v>0</v>
      </c>
      <c r="AK970" s="71">
        <f>SUM('рабочая 2023 г'!AK969-'2022 г.'!AK969)</f>
        <v>0</v>
      </c>
      <c r="AL970" s="71">
        <f>SUM('рабочая 2023 г'!AL969-'2022 г.'!AL969)</f>
        <v>0</v>
      </c>
      <c r="AM970" s="71">
        <f>SUM('рабочая 2023 г'!AM969-'2022 г.'!AM969)</f>
        <v>0</v>
      </c>
      <c r="AN970" s="71">
        <f>SUM('рабочая 2023 г'!AN969-'2022 г.'!AN969)</f>
        <v>0</v>
      </c>
      <c r="AO970" s="71">
        <f>SUM('рабочая 2023 г'!AO969-'2022 г.'!AO969)</f>
        <v>0</v>
      </c>
      <c r="AP970" s="71">
        <f>SUM('рабочая 2023 г'!AP969-'2022 г.'!AP969)</f>
        <v>0</v>
      </c>
      <c r="AQ970" s="71">
        <f>SUM('рабочая 2023 г'!AQ969-'2022 г.'!AQ969)</f>
        <v>0</v>
      </c>
      <c r="AR970" s="71">
        <f>SUM('рабочая 2023 г'!AR969-'2022 г.'!AR969)</f>
        <v>0</v>
      </c>
      <c r="AS970" s="117">
        <f t="shared" si="653"/>
        <v>0</v>
      </c>
      <c r="AT970" s="71">
        <f>SUM('рабочая 2023 г'!AT969-'2022 г.'!AT969)</f>
        <v>0</v>
      </c>
      <c r="AU970" s="73">
        <f t="shared" ref="AU970:AU983" si="670">SUM(AV970:AX970)</f>
        <v>0</v>
      </c>
      <c r="AV970" s="71">
        <f>SUM('рабочая 2023 г'!AV969-'2022 г.'!AV969)</f>
        <v>0</v>
      </c>
      <c r="AW970" s="71">
        <f>SUM('рабочая 2023 г'!AW969-'2022 г.'!AW969)</f>
        <v>0</v>
      </c>
      <c r="AX970" s="71">
        <f>SUM('рабочая 2023 г'!AX969-'2022 г.'!AX969)</f>
        <v>0</v>
      </c>
      <c r="AY970" s="71">
        <f>SUM('рабочая 2023 г'!AY969-'2022 г.'!AY969)</f>
        <v>0</v>
      </c>
      <c r="AZ970" s="71">
        <f>SUM('рабочая 2023 г'!AZ969-'2022 г.'!AZ969)</f>
        <v>0</v>
      </c>
      <c r="BA970" s="71">
        <f>SUM('рабочая 2023 г'!BA969-'2022 г.'!BA969)</f>
        <v>0</v>
      </c>
      <c r="BB970" s="75">
        <f t="shared" si="569"/>
        <v>0</v>
      </c>
      <c r="BC970" s="71">
        <f>SUM('рабочая 2023 г'!BC969-'2022 г.'!BC969)</f>
        <v>0</v>
      </c>
      <c r="BD970" s="71">
        <f>SUM('рабочая 2023 г'!BD969-'2022 г.'!BD969)</f>
        <v>0</v>
      </c>
      <c r="BE970" s="71">
        <f>SUM('рабочая 2023 г'!BE969-'2022 г.'!BE969)</f>
        <v>0</v>
      </c>
      <c r="BF970" s="71">
        <f>SUM('рабочая 2023 г'!BF969-'2022 г.'!BF969)</f>
        <v>0</v>
      </c>
      <c r="BG970" s="71">
        <f>SUM('рабочая 2023 г'!BG969-'2022 г.'!BG969)</f>
        <v>0</v>
      </c>
      <c r="BH970" s="71">
        <f>SUM('рабочая 2023 г'!BH969-'2022 г.'!BH969)</f>
        <v>0</v>
      </c>
      <c r="BI970" s="71">
        <f>SUM('рабочая 2023 г'!BI969-'2022 г.'!BI969)</f>
        <v>0</v>
      </c>
      <c r="BJ970" s="71">
        <f>SUM('рабочая 2023 г'!BJ969-'2022 г.'!BJ969)</f>
        <v>0</v>
      </c>
      <c r="BK970" s="71">
        <f>SUM('рабочая 2023 г'!BK969-'2022 г.'!BK969)</f>
        <v>0</v>
      </c>
      <c r="BL970" s="73">
        <f t="shared" si="604"/>
        <v>0</v>
      </c>
      <c r="BM970" s="71">
        <f>SUM('рабочая 2023 г'!BM969-'2022 г.'!BM969)</f>
        <v>0</v>
      </c>
      <c r="BN970" s="71">
        <f>SUM('рабочая 2023 г'!BN969-'2022 г.'!BN969)</f>
        <v>0</v>
      </c>
      <c r="BO970" s="71">
        <f>SUM('рабочая 2023 г'!BO969-'2022 г.'!BO969)</f>
        <v>0</v>
      </c>
      <c r="BP970" s="71">
        <f>SUM('рабочая 2023 г'!BP969-'2022 г.'!BP969)</f>
        <v>0</v>
      </c>
      <c r="BQ970" s="71">
        <f>SUM(AT970,AU970,AY970,BA970,BB970,BG970,BH970,BI970,BJ970,BK970,BL970)</f>
        <v>0</v>
      </c>
      <c r="BR970" s="71"/>
      <c r="BS970" s="71"/>
      <c r="BT970" s="71"/>
      <c r="BU970" s="71"/>
      <c r="BV970" s="71"/>
      <c r="BW970" s="71"/>
      <c r="BX970" s="71"/>
      <c r="BY970" s="71"/>
      <c r="BZ970" s="71"/>
      <c r="CA970" s="71"/>
      <c r="CB970" s="71"/>
      <c r="CC970" s="71"/>
      <c r="CD970" s="71"/>
      <c r="CE970" s="71"/>
      <c r="CF970" s="71"/>
      <c r="CG970" s="71"/>
      <c r="CH970" s="71"/>
      <c r="CI970" s="71"/>
      <c r="CJ970" s="71"/>
      <c r="CK970" s="71"/>
      <c r="CL970" s="71"/>
      <c r="CM970" s="71"/>
      <c r="CN970" s="71"/>
      <c r="CO970" s="71"/>
      <c r="CP970" s="190">
        <f t="shared" si="665"/>
        <v>0</v>
      </c>
      <c r="CQ970" s="71"/>
      <c r="CR970" s="71"/>
      <c r="CS970" s="71"/>
      <c r="CT970" s="71"/>
      <c r="CU970" s="71"/>
      <c r="CV970" s="71"/>
      <c r="CW970" s="71"/>
      <c r="CX970" s="71"/>
      <c r="CY970" s="71"/>
      <c r="CZ970" s="71"/>
      <c r="DA970" s="71"/>
      <c r="DB970" s="190">
        <f t="shared" si="666"/>
        <v>0</v>
      </c>
      <c r="DC970" s="71">
        <f t="shared" si="661"/>
        <v>0</v>
      </c>
      <c r="DD970" s="71"/>
      <c r="DE970" s="71"/>
      <c r="DF970" s="71"/>
      <c r="DG970" s="190">
        <f t="shared" si="662"/>
        <v>0</v>
      </c>
      <c r="DH970" s="71">
        <f t="shared" si="663"/>
        <v>0</v>
      </c>
      <c r="DI970" s="71"/>
      <c r="DJ970" s="71"/>
      <c r="DK970" s="71"/>
      <c r="DL970" s="71"/>
      <c r="DM970" s="71"/>
      <c r="DN970" s="71"/>
      <c r="DO970" s="71"/>
      <c r="DP970" s="71"/>
      <c r="DQ970" s="71"/>
      <c r="DR970" s="71"/>
      <c r="DS970" s="71"/>
      <c r="DT970" s="71"/>
      <c r="DU970" s="71"/>
      <c r="DV970" s="71"/>
      <c r="DW970" s="71"/>
      <c r="DX970" s="71"/>
      <c r="DY970" s="71"/>
      <c r="DZ970" s="71"/>
      <c r="EA970" s="71"/>
      <c r="EB970" s="71"/>
      <c r="EC970" s="71"/>
      <c r="ED970" s="71"/>
      <c r="EE970" s="71"/>
      <c r="EF970" s="71"/>
      <c r="EG970" s="71"/>
      <c r="EH970" s="71"/>
      <c r="EI970" s="74"/>
      <c r="EJ970" s="74"/>
      <c r="EK970" s="74"/>
      <c r="EL970" s="74"/>
      <c r="EM970" s="74"/>
      <c r="EN970" s="74"/>
      <c r="EO970" s="74"/>
      <c r="EP970" s="74"/>
      <c r="EQ970" s="74"/>
      <c r="ER970" s="74"/>
      <c r="ES970" s="74"/>
      <c r="ET970" s="74"/>
      <c r="EU970" s="74"/>
      <c r="EV970" s="74"/>
      <c r="EW970" s="74"/>
      <c r="EX970" s="74"/>
      <c r="EY970" s="74"/>
      <c r="EZ970" s="74"/>
      <c r="FA970" s="74"/>
      <c r="FB970" s="74"/>
    </row>
    <row r="971" spans="2:158" s="69" customFormat="1">
      <c r="B971" s="116"/>
      <c r="C971" s="77" t="s">
        <v>386</v>
      </c>
      <c r="D971" s="71"/>
      <c r="E971" s="71"/>
      <c r="F971" s="71"/>
      <c r="G971" s="71"/>
      <c r="H971" s="71"/>
      <c r="I971" s="71"/>
      <c r="J971" s="71"/>
      <c r="K971" s="71"/>
      <c r="L971" s="71"/>
      <c r="M971" s="71"/>
      <c r="N971" s="71"/>
      <c r="O971" s="72"/>
      <c r="P971" s="71"/>
      <c r="Q971" s="71"/>
      <c r="R971" s="71"/>
      <c r="S971" s="71"/>
      <c r="T971" s="71"/>
      <c r="U971" s="71"/>
      <c r="V971" s="71"/>
      <c r="W971" s="71"/>
      <c r="X971" s="71"/>
      <c r="Y971" s="71">
        <f>SUM('рабочая 2023 г'!Y970-'2022 г.'!Y970)</f>
        <v>0</v>
      </c>
      <c r="Z971" s="73"/>
      <c r="AA971" s="73"/>
      <c r="AB971" s="73"/>
      <c r="AC971" s="73"/>
      <c r="AD971" s="73"/>
      <c r="AE971" s="73"/>
      <c r="AF971" s="75">
        <f>SUM(AS971:AU971,AY971,BA971:BB971,BG971:BL971)</f>
        <v>0</v>
      </c>
      <c r="AG971" s="71">
        <f>SUM('рабочая 2023 г'!AG970-'2022 г.'!AG970)</f>
        <v>0</v>
      </c>
      <c r="AH971" s="71">
        <f>SUM('рабочая 2023 г'!AH970-'2022 г.'!AH970)</f>
        <v>0</v>
      </c>
      <c r="AI971" s="71">
        <f>SUM('рабочая 2023 г'!AI970-'2022 г.'!AI970)</f>
        <v>0</v>
      </c>
      <c r="AJ971" s="71">
        <f>SUM('рабочая 2023 г'!AJ970-'2022 г.'!AJ970)</f>
        <v>0</v>
      </c>
      <c r="AK971" s="71">
        <f>SUM('рабочая 2023 г'!AK970-'2022 г.'!AK970)</f>
        <v>0</v>
      </c>
      <c r="AL971" s="71">
        <f>SUM('рабочая 2023 г'!AL970-'2022 г.'!AL970)</f>
        <v>0</v>
      </c>
      <c r="AM971" s="71">
        <f>SUM('рабочая 2023 г'!AM970-'2022 г.'!AM970)</f>
        <v>0</v>
      </c>
      <c r="AN971" s="71">
        <f>SUM('рабочая 2023 г'!AN970-'2022 г.'!AN970)</f>
        <v>0</v>
      </c>
      <c r="AO971" s="71">
        <f>SUM('рабочая 2023 г'!AO970-'2022 г.'!AO970)</f>
        <v>0</v>
      </c>
      <c r="AP971" s="71">
        <f>SUM('рабочая 2023 г'!AP970-'2022 г.'!AP970)</f>
        <v>0</v>
      </c>
      <c r="AQ971" s="71">
        <f>SUM('рабочая 2023 г'!AQ970-'2022 г.'!AQ970)</f>
        <v>0</v>
      </c>
      <c r="AR971" s="71">
        <f>SUM('рабочая 2023 г'!AR970-'2022 г.'!AR970)</f>
        <v>0</v>
      </c>
      <c r="AS971" s="117">
        <f t="shared" si="653"/>
        <v>0</v>
      </c>
      <c r="AT971" s="71">
        <f>SUM('рабочая 2023 г'!AT970-'2022 г.'!AT970)</f>
        <v>0</v>
      </c>
      <c r="AU971" s="73">
        <f t="shared" si="670"/>
        <v>0</v>
      </c>
      <c r="AV971" s="71">
        <f>SUM('рабочая 2023 г'!AV970-'2022 г.'!AV970)</f>
        <v>0</v>
      </c>
      <c r="AW971" s="71">
        <f>SUM('рабочая 2023 г'!AW970-'2022 г.'!AW970)</f>
        <v>0</v>
      </c>
      <c r="AX971" s="71">
        <f>SUM('рабочая 2023 г'!AX970-'2022 г.'!AX970)</f>
        <v>0</v>
      </c>
      <c r="AY971" s="71">
        <f>SUM('рабочая 2023 г'!AY970-'2022 г.'!AY970)</f>
        <v>0</v>
      </c>
      <c r="AZ971" s="71">
        <f>SUM('рабочая 2023 г'!AZ970-'2022 г.'!AZ970)</f>
        <v>0</v>
      </c>
      <c r="BA971" s="71">
        <f>SUM('рабочая 2023 г'!BA970-'2022 г.'!BA970)</f>
        <v>0</v>
      </c>
      <c r="BB971" s="75">
        <f t="shared" si="569"/>
        <v>0</v>
      </c>
      <c r="BC971" s="71">
        <f>SUM('рабочая 2023 г'!BC970-'2022 г.'!BC970)</f>
        <v>0</v>
      </c>
      <c r="BD971" s="71">
        <f>SUM('рабочая 2023 г'!BD970-'2022 г.'!BD970)</f>
        <v>0</v>
      </c>
      <c r="BE971" s="71">
        <f>SUM('рабочая 2023 г'!BE970-'2022 г.'!BE970)</f>
        <v>0</v>
      </c>
      <c r="BF971" s="71">
        <f>SUM('рабочая 2023 г'!BF970-'2022 г.'!BF970)</f>
        <v>0</v>
      </c>
      <c r="BG971" s="71">
        <f>SUM('рабочая 2023 г'!BG970-'2022 г.'!BG970)</f>
        <v>0</v>
      </c>
      <c r="BH971" s="71">
        <f>SUM('рабочая 2023 г'!BH970-'2022 г.'!BH970)</f>
        <v>0</v>
      </c>
      <c r="BI971" s="71">
        <f>SUM('рабочая 2023 г'!BI970-'2022 г.'!BI970)</f>
        <v>0</v>
      </c>
      <c r="BJ971" s="71">
        <f>SUM('рабочая 2023 г'!BJ970-'2022 г.'!BJ970)</f>
        <v>0</v>
      </c>
      <c r="BK971" s="71">
        <f>SUM('рабочая 2023 г'!BK970-'2022 г.'!BK970)</f>
        <v>0</v>
      </c>
      <c r="BL971" s="73">
        <f t="shared" si="604"/>
        <v>0</v>
      </c>
      <c r="BM971" s="71">
        <f>SUM('рабочая 2023 г'!BM970-'2022 г.'!BM970)</f>
        <v>0</v>
      </c>
      <c r="BN971" s="71">
        <f>SUM('рабочая 2023 г'!BN970-'2022 г.'!BN970)</f>
        <v>0</v>
      </c>
      <c r="BO971" s="71">
        <f>SUM('рабочая 2023 г'!BO970-'2022 г.'!BO970)</f>
        <v>0</v>
      </c>
      <c r="BP971" s="71">
        <f>SUM('рабочая 2023 г'!BP970-'2022 г.'!BP970)</f>
        <v>0</v>
      </c>
      <c r="BQ971" s="71">
        <f t="shared" ref="BQ971:BQ984" si="671">SUM(AT971,AU971,AY971,BA971,BB971,BG971,BH971,BI971,BJ971,BK971,BL971)</f>
        <v>0</v>
      </c>
      <c r="BR971" s="71"/>
      <c r="BS971" s="71"/>
      <c r="BT971" s="71"/>
      <c r="BU971" s="71"/>
      <c r="BV971" s="71"/>
      <c r="BW971" s="71"/>
      <c r="BX971" s="71"/>
      <c r="BY971" s="71"/>
      <c r="BZ971" s="71"/>
      <c r="CA971" s="71"/>
      <c r="CB971" s="71"/>
      <c r="CC971" s="71"/>
      <c r="CD971" s="71"/>
      <c r="CE971" s="71"/>
      <c r="CF971" s="71"/>
      <c r="CG971" s="71"/>
      <c r="CH971" s="71"/>
      <c r="CI971" s="71"/>
      <c r="CJ971" s="71"/>
      <c r="CK971" s="71"/>
      <c r="CL971" s="71"/>
      <c r="CM971" s="71"/>
      <c r="CN971" s="71"/>
      <c r="CO971" s="71"/>
      <c r="CP971" s="190">
        <f t="shared" si="665"/>
        <v>0</v>
      </c>
      <c r="CQ971" s="71"/>
      <c r="CR971" s="71"/>
      <c r="CS971" s="71"/>
      <c r="CT971" s="71"/>
      <c r="CU971" s="71"/>
      <c r="CV971" s="71"/>
      <c r="CW971" s="71"/>
      <c r="CX971" s="71"/>
      <c r="CY971" s="71"/>
      <c r="CZ971" s="71"/>
      <c r="DA971" s="71"/>
      <c r="DB971" s="190">
        <f t="shared" si="666"/>
        <v>0</v>
      </c>
      <c r="DC971" s="71">
        <f t="shared" si="661"/>
        <v>0</v>
      </c>
      <c r="DD971" s="71"/>
      <c r="DE971" s="71"/>
      <c r="DF971" s="71"/>
      <c r="DG971" s="190">
        <f t="shared" si="662"/>
        <v>0</v>
      </c>
      <c r="DH971" s="71">
        <f t="shared" si="663"/>
        <v>0</v>
      </c>
      <c r="DI971" s="71"/>
      <c r="DJ971" s="71"/>
      <c r="DK971" s="71"/>
      <c r="DL971" s="71"/>
      <c r="DM971" s="71"/>
      <c r="DN971" s="71"/>
      <c r="DO971" s="71"/>
      <c r="DP971" s="71"/>
      <c r="DQ971" s="71"/>
      <c r="DR971" s="71"/>
      <c r="DS971" s="71"/>
      <c r="DT971" s="71"/>
      <c r="DU971" s="71"/>
      <c r="DV971" s="71"/>
      <c r="DW971" s="71"/>
      <c r="DX971" s="71"/>
      <c r="DY971" s="71"/>
      <c r="DZ971" s="71"/>
      <c r="EA971" s="71"/>
      <c r="EB971" s="71"/>
      <c r="EC971" s="71"/>
      <c r="ED971" s="71"/>
      <c r="EE971" s="71"/>
      <c r="EF971" s="71"/>
      <c r="EG971" s="71"/>
      <c r="EH971" s="71"/>
      <c r="EI971" s="74"/>
      <c r="EJ971" s="74"/>
      <c r="EK971" s="74"/>
      <c r="EL971" s="74"/>
      <c r="EM971" s="74"/>
      <c r="EN971" s="74"/>
      <c r="EO971" s="74"/>
      <c r="EP971" s="74"/>
      <c r="EQ971" s="74"/>
      <c r="ER971" s="74"/>
      <c r="ES971" s="74"/>
      <c r="ET971" s="74"/>
      <c r="EU971" s="74"/>
      <c r="EV971" s="74"/>
      <c r="EW971" s="74"/>
      <c r="EX971" s="74"/>
      <c r="EY971" s="74"/>
      <c r="EZ971" s="74"/>
      <c r="FA971" s="74"/>
      <c r="FB971" s="74"/>
    </row>
    <row r="972" spans="2:158" s="69" customFormat="1">
      <c r="B972" s="116"/>
      <c r="C972" s="77" t="s">
        <v>387</v>
      </c>
      <c r="D972" s="71"/>
      <c r="E972" s="71"/>
      <c r="F972" s="71"/>
      <c r="G972" s="71"/>
      <c r="H972" s="71"/>
      <c r="I972" s="71"/>
      <c r="J972" s="71"/>
      <c r="K972" s="71"/>
      <c r="L972" s="71"/>
      <c r="M972" s="71"/>
      <c r="N972" s="71"/>
      <c r="O972" s="72"/>
      <c r="P972" s="71"/>
      <c r="Q972" s="71"/>
      <c r="R972" s="71"/>
      <c r="S972" s="71"/>
      <c r="T972" s="71"/>
      <c r="U972" s="71"/>
      <c r="V972" s="71"/>
      <c r="W972" s="71"/>
      <c r="X972" s="71"/>
      <c r="Y972" s="71">
        <f>SUM('рабочая 2023 г'!Y971-'2022 г.'!Y971)</f>
        <v>0</v>
      </c>
      <c r="Z972" s="73"/>
      <c r="AA972" s="73"/>
      <c r="AB972" s="73"/>
      <c r="AC972" s="73"/>
      <c r="AD972" s="73"/>
      <c r="AE972" s="73"/>
      <c r="AF972" s="75">
        <f t="shared" si="664"/>
        <v>0</v>
      </c>
      <c r="AG972" s="71">
        <f>SUM('рабочая 2023 г'!AG971-'2022 г.'!AG971)</f>
        <v>0</v>
      </c>
      <c r="AH972" s="71">
        <f>SUM('рабочая 2023 г'!AH971-'2022 г.'!AH971)</f>
        <v>0</v>
      </c>
      <c r="AI972" s="71">
        <f>SUM('рабочая 2023 г'!AI971-'2022 г.'!AI971)</f>
        <v>0</v>
      </c>
      <c r="AJ972" s="71">
        <f>SUM('рабочая 2023 г'!AJ971-'2022 г.'!AJ971)</f>
        <v>0</v>
      </c>
      <c r="AK972" s="71">
        <f>SUM('рабочая 2023 г'!AK971-'2022 г.'!AK971)</f>
        <v>0</v>
      </c>
      <c r="AL972" s="71">
        <f>SUM('рабочая 2023 г'!AL971-'2022 г.'!AL971)</f>
        <v>0</v>
      </c>
      <c r="AM972" s="71">
        <f>SUM('рабочая 2023 г'!AM971-'2022 г.'!AM971)</f>
        <v>0</v>
      </c>
      <c r="AN972" s="71">
        <f>SUM('рабочая 2023 г'!AN971-'2022 г.'!AN971)</f>
        <v>0</v>
      </c>
      <c r="AO972" s="71">
        <f>SUM('рабочая 2023 г'!AO971-'2022 г.'!AO971)</f>
        <v>0</v>
      </c>
      <c r="AP972" s="71">
        <f>SUM('рабочая 2023 г'!AP971-'2022 г.'!AP971)</f>
        <v>0</v>
      </c>
      <c r="AQ972" s="71">
        <f>SUM('рабочая 2023 г'!AQ971-'2022 г.'!AQ971)</f>
        <v>0</v>
      </c>
      <c r="AR972" s="71">
        <f>SUM('рабочая 2023 г'!AR971-'2022 г.'!AR971)</f>
        <v>0</v>
      </c>
      <c r="AS972" s="117">
        <f t="shared" si="653"/>
        <v>0</v>
      </c>
      <c r="AT972" s="71">
        <f>SUM('рабочая 2023 г'!AT971-'2022 г.'!AT971)</f>
        <v>0</v>
      </c>
      <c r="AU972" s="73">
        <f t="shared" si="670"/>
        <v>0</v>
      </c>
      <c r="AV972" s="71">
        <f>SUM('рабочая 2023 г'!AV971-'2022 г.'!AV971)</f>
        <v>0</v>
      </c>
      <c r="AW972" s="71">
        <f>SUM('рабочая 2023 г'!AW971-'2022 г.'!AW971)</f>
        <v>0</v>
      </c>
      <c r="AX972" s="71">
        <f>SUM('рабочая 2023 г'!AX971-'2022 г.'!AX971)</f>
        <v>0</v>
      </c>
      <c r="AY972" s="71">
        <f>SUM('рабочая 2023 г'!AY971-'2022 г.'!AY971)</f>
        <v>0</v>
      </c>
      <c r="AZ972" s="71">
        <f>SUM('рабочая 2023 г'!AZ971-'2022 г.'!AZ971)</f>
        <v>0</v>
      </c>
      <c r="BA972" s="71">
        <f>SUM('рабочая 2023 г'!BA971-'2022 г.'!BA971)</f>
        <v>0</v>
      </c>
      <c r="BB972" s="75">
        <f t="shared" si="569"/>
        <v>0</v>
      </c>
      <c r="BC972" s="71">
        <f>SUM('рабочая 2023 г'!BC971-'2022 г.'!BC971)</f>
        <v>0</v>
      </c>
      <c r="BD972" s="71">
        <f>SUM('рабочая 2023 г'!BD971-'2022 г.'!BD971)</f>
        <v>0</v>
      </c>
      <c r="BE972" s="71">
        <f>SUM('рабочая 2023 г'!BE971-'2022 г.'!BE971)</f>
        <v>0</v>
      </c>
      <c r="BF972" s="71">
        <f>SUM('рабочая 2023 г'!BF971-'2022 г.'!BF971)</f>
        <v>0</v>
      </c>
      <c r="BG972" s="71">
        <f>SUM('рабочая 2023 г'!BG971-'2022 г.'!BG971)</f>
        <v>0</v>
      </c>
      <c r="BH972" s="71">
        <f>SUM('рабочая 2023 г'!BH971-'2022 г.'!BH971)</f>
        <v>0</v>
      </c>
      <c r="BI972" s="71">
        <f>SUM('рабочая 2023 г'!BI971-'2022 г.'!BI971)</f>
        <v>0</v>
      </c>
      <c r="BJ972" s="71">
        <f>SUM('рабочая 2023 г'!BJ971-'2022 г.'!BJ971)</f>
        <v>0</v>
      </c>
      <c r="BK972" s="71">
        <f>SUM('рабочая 2023 г'!BK971-'2022 г.'!BK971)</f>
        <v>0</v>
      </c>
      <c r="BL972" s="73">
        <f t="shared" si="604"/>
        <v>0</v>
      </c>
      <c r="BM972" s="71">
        <f>SUM('рабочая 2023 г'!BM971-'2022 г.'!BM971)</f>
        <v>0</v>
      </c>
      <c r="BN972" s="71">
        <f>SUM('рабочая 2023 г'!BN971-'2022 г.'!BN971)</f>
        <v>0</v>
      </c>
      <c r="BO972" s="71">
        <f>SUM('рабочая 2023 г'!BO971-'2022 г.'!BO971)</f>
        <v>0</v>
      </c>
      <c r="BP972" s="71">
        <f>SUM('рабочая 2023 г'!BP971-'2022 г.'!BP971)</f>
        <v>0</v>
      </c>
      <c r="BQ972" s="71">
        <f t="shared" si="671"/>
        <v>0</v>
      </c>
      <c r="BR972" s="71"/>
      <c r="BS972" s="71"/>
      <c r="BT972" s="71"/>
      <c r="BU972" s="71"/>
      <c r="BV972" s="71"/>
      <c r="BW972" s="71"/>
      <c r="BX972" s="71"/>
      <c r="BY972" s="71"/>
      <c r="BZ972" s="71"/>
      <c r="CA972" s="71"/>
      <c r="CB972" s="71"/>
      <c r="CC972" s="71"/>
      <c r="CD972" s="71"/>
      <c r="CE972" s="71"/>
      <c r="CF972" s="71"/>
      <c r="CG972" s="71"/>
      <c r="CH972" s="71"/>
      <c r="CI972" s="71"/>
      <c r="CJ972" s="71"/>
      <c r="CK972" s="71"/>
      <c r="CL972" s="71"/>
      <c r="CM972" s="71"/>
      <c r="CN972" s="71"/>
      <c r="CO972" s="71"/>
      <c r="CP972" s="190">
        <f t="shared" si="665"/>
        <v>0</v>
      </c>
      <c r="CQ972" s="71"/>
      <c r="CR972" s="71"/>
      <c r="CS972" s="71"/>
      <c r="CT972" s="71"/>
      <c r="CU972" s="71"/>
      <c r="CV972" s="71"/>
      <c r="CW972" s="71"/>
      <c r="CX972" s="71"/>
      <c r="CY972" s="71"/>
      <c r="CZ972" s="71"/>
      <c r="DA972" s="71"/>
      <c r="DB972" s="190">
        <f t="shared" si="666"/>
        <v>0</v>
      </c>
      <c r="DC972" s="71">
        <f t="shared" si="661"/>
        <v>0</v>
      </c>
      <c r="DD972" s="71"/>
      <c r="DE972" s="71"/>
      <c r="DF972" s="71"/>
      <c r="DG972" s="190">
        <f t="shared" si="662"/>
        <v>0</v>
      </c>
      <c r="DH972" s="71">
        <f t="shared" si="663"/>
        <v>0</v>
      </c>
      <c r="DI972" s="71"/>
      <c r="DJ972" s="71"/>
      <c r="DK972" s="71"/>
      <c r="DL972" s="71"/>
      <c r="DM972" s="71"/>
      <c r="DN972" s="71"/>
      <c r="DO972" s="71"/>
      <c r="DP972" s="71"/>
      <c r="DQ972" s="71"/>
      <c r="DR972" s="71"/>
      <c r="DS972" s="71"/>
      <c r="DT972" s="71"/>
      <c r="DU972" s="71"/>
      <c r="DV972" s="71"/>
      <c r="DW972" s="71"/>
      <c r="DX972" s="71"/>
      <c r="DY972" s="71"/>
      <c r="DZ972" s="71"/>
      <c r="EA972" s="71"/>
      <c r="EB972" s="71"/>
      <c r="EC972" s="71"/>
      <c r="ED972" s="71"/>
      <c r="EE972" s="71"/>
      <c r="EF972" s="71"/>
      <c r="EG972" s="71"/>
      <c r="EH972" s="71"/>
      <c r="EI972" s="74"/>
      <c r="EJ972" s="74"/>
      <c r="EK972" s="74"/>
      <c r="EL972" s="74"/>
      <c r="EM972" s="74"/>
      <c r="EN972" s="74"/>
      <c r="EO972" s="74"/>
      <c r="EP972" s="74"/>
      <c r="EQ972" s="74"/>
      <c r="ER972" s="74"/>
      <c r="ES972" s="74"/>
      <c r="ET972" s="74"/>
      <c r="EU972" s="74"/>
      <c r="EV972" s="74"/>
      <c r="EW972" s="74"/>
      <c r="EX972" s="74"/>
      <c r="EY972" s="74"/>
      <c r="EZ972" s="74"/>
      <c r="FA972" s="74"/>
      <c r="FB972" s="74"/>
    </row>
    <row r="973" spans="2:158" s="69" customFormat="1">
      <c r="B973" s="116"/>
      <c r="C973" s="77" t="s">
        <v>388</v>
      </c>
      <c r="D973" s="71"/>
      <c r="E973" s="71"/>
      <c r="F973" s="71"/>
      <c r="G973" s="71"/>
      <c r="H973" s="71"/>
      <c r="I973" s="71"/>
      <c r="J973" s="71"/>
      <c r="K973" s="71"/>
      <c r="L973" s="71"/>
      <c r="M973" s="71"/>
      <c r="N973" s="71"/>
      <c r="O973" s="72"/>
      <c r="P973" s="71"/>
      <c r="Q973" s="71"/>
      <c r="R973" s="71"/>
      <c r="S973" s="71"/>
      <c r="T973" s="71"/>
      <c r="U973" s="71"/>
      <c r="V973" s="71"/>
      <c r="W973" s="71"/>
      <c r="X973" s="71"/>
      <c r="Y973" s="71">
        <f>SUM('рабочая 2023 г'!Y972-'2022 г.'!Y972)</f>
        <v>0</v>
      </c>
      <c r="Z973" s="73"/>
      <c r="AA973" s="73"/>
      <c r="AB973" s="73"/>
      <c r="AC973" s="73"/>
      <c r="AD973" s="73"/>
      <c r="AE973" s="73"/>
      <c r="AF973" s="75">
        <f t="shared" si="664"/>
        <v>0</v>
      </c>
      <c r="AG973" s="71">
        <f>SUM('рабочая 2023 г'!AG972-'2022 г.'!AG972)</f>
        <v>0</v>
      </c>
      <c r="AH973" s="71">
        <f>SUM('рабочая 2023 г'!AH972-'2022 г.'!AH972)</f>
        <v>0</v>
      </c>
      <c r="AI973" s="71">
        <f>SUM('рабочая 2023 г'!AI972-'2022 г.'!AI972)</f>
        <v>0</v>
      </c>
      <c r="AJ973" s="71">
        <f>SUM('рабочая 2023 г'!AJ972-'2022 г.'!AJ972)</f>
        <v>0</v>
      </c>
      <c r="AK973" s="71">
        <f>SUM('рабочая 2023 г'!AK972-'2022 г.'!AK972)</f>
        <v>0</v>
      </c>
      <c r="AL973" s="71">
        <f>SUM('рабочая 2023 г'!AL972-'2022 г.'!AL972)</f>
        <v>0</v>
      </c>
      <c r="AM973" s="71">
        <f>SUM('рабочая 2023 г'!AM972-'2022 г.'!AM972)</f>
        <v>0</v>
      </c>
      <c r="AN973" s="71">
        <f>SUM('рабочая 2023 г'!AN972-'2022 г.'!AN972)</f>
        <v>0</v>
      </c>
      <c r="AO973" s="71">
        <f>SUM('рабочая 2023 г'!AO972-'2022 г.'!AO972)</f>
        <v>0</v>
      </c>
      <c r="AP973" s="71">
        <f>SUM('рабочая 2023 г'!AP972-'2022 г.'!AP972)</f>
        <v>0</v>
      </c>
      <c r="AQ973" s="71">
        <f>SUM('рабочая 2023 г'!AQ972-'2022 г.'!AQ972)</f>
        <v>0</v>
      </c>
      <c r="AR973" s="71">
        <f>SUM('рабочая 2023 г'!AR972-'2022 г.'!AR972)</f>
        <v>0</v>
      </c>
      <c r="AS973" s="117">
        <f t="shared" si="653"/>
        <v>0</v>
      </c>
      <c r="AT973" s="71">
        <f>SUM('рабочая 2023 г'!AT972-'2022 г.'!AT972)</f>
        <v>0</v>
      </c>
      <c r="AU973" s="73">
        <f t="shared" si="670"/>
        <v>0</v>
      </c>
      <c r="AV973" s="71">
        <f>SUM('рабочая 2023 г'!AV972-'2022 г.'!AV972)</f>
        <v>0</v>
      </c>
      <c r="AW973" s="71">
        <f>SUM('рабочая 2023 г'!AW972-'2022 г.'!AW972)</f>
        <v>0</v>
      </c>
      <c r="AX973" s="71">
        <f>SUM('рабочая 2023 г'!AX972-'2022 г.'!AX972)</f>
        <v>0</v>
      </c>
      <c r="AY973" s="71">
        <f>SUM('рабочая 2023 г'!AY972-'2022 г.'!AY972)</f>
        <v>0</v>
      </c>
      <c r="AZ973" s="71">
        <f>SUM('рабочая 2023 г'!AZ972-'2022 г.'!AZ972)</f>
        <v>0</v>
      </c>
      <c r="BA973" s="71">
        <f>SUM('рабочая 2023 г'!BA972-'2022 г.'!BA972)</f>
        <v>0</v>
      </c>
      <c r="BB973" s="75">
        <f t="shared" si="569"/>
        <v>0</v>
      </c>
      <c r="BC973" s="71">
        <f>SUM('рабочая 2023 г'!BC972-'2022 г.'!BC972)</f>
        <v>0</v>
      </c>
      <c r="BD973" s="71">
        <f>SUM('рабочая 2023 г'!BD972-'2022 г.'!BD972)</f>
        <v>0</v>
      </c>
      <c r="BE973" s="71">
        <f>SUM('рабочая 2023 г'!BE972-'2022 г.'!BE972)</f>
        <v>0</v>
      </c>
      <c r="BF973" s="71">
        <f>SUM('рабочая 2023 г'!BF972-'2022 г.'!BF972)</f>
        <v>0</v>
      </c>
      <c r="BG973" s="71">
        <f>SUM('рабочая 2023 г'!BG972-'2022 г.'!BG972)</f>
        <v>0</v>
      </c>
      <c r="BH973" s="71">
        <f>SUM('рабочая 2023 г'!BH972-'2022 г.'!BH972)</f>
        <v>0</v>
      </c>
      <c r="BI973" s="71">
        <f>SUM('рабочая 2023 г'!BI972-'2022 г.'!BI972)</f>
        <v>0</v>
      </c>
      <c r="BJ973" s="71">
        <f>SUM('рабочая 2023 г'!BJ972-'2022 г.'!BJ972)</f>
        <v>0</v>
      </c>
      <c r="BK973" s="71">
        <f>SUM('рабочая 2023 г'!BK972-'2022 г.'!BK972)</f>
        <v>0</v>
      </c>
      <c r="BL973" s="73">
        <f t="shared" si="604"/>
        <v>0</v>
      </c>
      <c r="BM973" s="71">
        <f>SUM('рабочая 2023 г'!BM972-'2022 г.'!BM972)</f>
        <v>0</v>
      </c>
      <c r="BN973" s="71">
        <f>SUM('рабочая 2023 г'!BN972-'2022 г.'!BN972)</f>
        <v>0</v>
      </c>
      <c r="BO973" s="71">
        <f>SUM('рабочая 2023 г'!BO972-'2022 г.'!BO972)</f>
        <v>0</v>
      </c>
      <c r="BP973" s="71">
        <f>SUM('рабочая 2023 г'!BP972-'2022 г.'!BP972)</f>
        <v>0</v>
      </c>
      <c r="BQ973" s="71">
        <f t="shared" si="671"/>
        <v>0</v>
      </c>
      <c r="BR973" s="71"/>
      <c r="BS973" s="71"/>
      <c r="BT973" s="71"/>
      <c r="BU973" s="71"/>
      <c r="BV973" s="71"/>
      <c r="BW973" s="71"/>
      <c r="BX973" s="71"/>
      <c r="BY973" s="71"/>
      <c r="BZ973" s="71"/>
      <c r="CA973" s="71"/>
      <c r="CB973" s="71"/>
      <c r="CC973" s="71"/>
      <c r="CD973" s="71"/>
      <c r="CE973" s="71"/>
      <c r="CF973" s="71"/>
      <c r="CG973" s="71"/>
      <c r="CH973" s="71"/>
      <c r="CI973" s="71"/>
      <c r="CJ973" s="71"/>
      <c r="CK973" s="71"/>
      <c r="CL973" s="71"/>
      <c r="CM973" s="71"/>
      <c r="CN973" s="71"/>
      <c r="CO973" s="71"/>
      <c r="CP973" s="190">
        <f t="shared" si="665"/>
        <v>0</v>
      </c>
      <c r="CQ973" s="71"/>
      <c r="CR973" s="71"/>
      <c r="CS973" s="71"/>
      <c r="CT973" s="71"/>
      <c r="CU973" s="71"/>
      <c r="CV973" s="71"/>
      <c r="CW973" s="71"/>
      <c r="CX973" s="71"/>
      <c r="CY973" s="71"/>
      <c r="CZ973" s="71"/>
      <c r="DA973" s="71"/>
      <c r="DB973" s="190">
        <f t="shared" si="666"/>
        <v>0</v>
      </c>
      <c r="DC973" s="71">
        <f t="shared" si="661"/>
        <v>0</v>
      </c>
      <c r="DD973" s="71"/>
      <c r="DE973" s="71"/>
      <c r="DF973" s="71"/>
      <c r="DG973" s="190">
        <f t="shared" si="662"/>
        <v>0</v>
      </c>
      <c r="DH973" s="71">
        <f t="shared" si="663"/>
        <v>0</v>
      </c>
      <c r="DI973" s="71"/>
      <c r="DJ973" s="71"/>
      <c r="DK973" s="71"/>
      <c r="DL973" s="71"/>
      <c r="DM973" s="71"/>
      <c r="DN973" s="71"/>
      <c r="DO973" s="71"/>
      <c r="DP973" s="71"/>
      <c r="DQ973" s="71"/>
      <c r="DR973" s="71"/>
      <c r="DS973" s="71"/>
      <c r="DT973" s="71"/>
      <c r="DU973" s="71"/>
      <c r="DV973" s="71"/>
      <c r="DW973" s="71"/>
      <c r="DX973" s="71"/>
      <c r="DY973" s="71"/>
      <c r="DZ973" s="71"/>
      <c r="EA973" s="71"/>
      <c r="EB973" s="71"/>
      <c r="EC973" s="71"/>
      <c r="ED973" s="71"/>
      <c r="EE973" s="71"/>
      <c r="EF973" s="71"/>
      <c r="EG973" s="71"/>
      <c r="EH973" s="71"/>
      <c r="EI973" s="74"/>
      <c r="EJ973" s="74"/>
      <c r="EK973" s="74"/>
      <c r="EL973" s="74"/>
      <c r="EM973" s="74"/>
      <c r="EN973" s="74"/>
      <c r="EO973" s="74"/>
      <c r="EP973" s="74"/>
      <c r="EQ973" s="74"/>
      <c r="ER973" s="74"/>
      <c r="ES973" s="74"/>
      <c r="ET973" s="74"/>
      <c r="EU973" s="74"/>
      <c r="EV973" s="74"/>
      <c r="EW973" s="74"/>
      <c r="EX973" s="74"/>
      <c r="EY973" s="74"/>
      <c r="EZ973" s="74"/>
      <c r="FA973" s="74"/>
      <c r="FB973" s="74"/>
    </row>
    <row r="974" spans="2:158" s="69" customFormat="1">
      <c r="B974" s="116"/>
      <c r="C974" s="77" t="s">
        <v>389</v>
      </c>
      <c r="D974" s="71"/>
      <c r="E974" s="71"/>
      <c r="F974" s="71"/>
      <c r="G974" s="71"/>
      <c r="H974" s="71"/>
      <c r="I974" s="71"/>
      <c r="J974" s="71"/>
      <c r="K974" s="71"/>
      <c r="L974" s="71"/>
      <c r="M974" s="71"/>
      <c r="N974" s="71"/>
      <c r="O974" s="72"/>
      <c r="P974" s="71"/>
      <c r="Q974" s="71"/>
      <c r="R974" s="71"/>
      <c r="S974" s="71"/>
      <c r="T974" s="71"/>
      <c r="U974" s="71"/>
      <c r="V974" s="71"/>
      <c r="W974" s="71"/>
      <c r="X974" s="71"/>
      <c r="Y974" s="71">
        <f>SUM('рабочая 2023 г'!Y973-'2022 г.'!Y973)</f>
        <v>0</v>
      </c>
      <c r="Z974" s="73"/>
      <c r="AA974" s="73"/>
      <c r="AB974" s="73"/>
      <c r="AC974" s="73"/>
      <c r="AD974" s="73"/>
      <c r="AE974" s="73"/>
      <c r="AF974" s="75">
        <f t="shared" si="664"/>
        <v>0</v>
      </c>
      <c r="AG974" s="71">
        <f>SUM('рабочая 2023 г'!AG973-'2022 г.'!AG973)</f>
        <v>0</v>
      </c>
      <c r="AH974" s="71">
        <f>SUM('рабочая 2023 г'!AH973-'2022 г.'!AH973)</f>
        <v>0</v>
      </c>
      <c r="AI974" s="71">
        <f>SUM('рабочая 2023 г'!AI973-'2022 г.'!AI973)</f>
        <v>0</v>
      </c>
      <c r="AJ974" s="71">
        <f>SUM('рабочая 2023 г'!AJ973-'2022 г.'!AJ973)</f>
        <v>0</v>
      </c>
      <c r="AK974" s="71">
        <f>SUM('рабочая 2023 г'!AK973-'2022 г.'!AK973)</f>
        <v>0</v>
      </c>
      <c r="AL974" s="71">
        <f>SUM('рабочая 2023 г'!AL973-'2022 г.'!AL973)</f>
        <v>0</v>
      </c>
      <c r="AM974" s="71">
        <f>SUM('рабочая 2023 г'!AM973-'2022 г.'!AM973)</f>
        <v>0</v>
      </c>
      <c r="AN974" s="71">
        <f>SUM('рабочая 2023 г'!AN973-'2022 г.'!AN973)</f>
        <v>0</v>
      </c>
      <c r="AO974" s="71">
        <f>SUM('рабочая 2023 г'!AO973-'2022 г.'!AO973)</f>
        <v>0</v>
      </c>
      <c r="AP974" s="71">
        <f>SUM('рабочая 2023 г'!AP973-'2022 г.'!AP973)</f>
        <v>0</v>
      </c>
      <c r="AQ974" s="71">
        <f>SUM('рабочая 2023 г'!AQ973-'2022 г.'!AQ973)</f>
        <v>0</v>
      </c>
      <c r="AR974" s="71">
        <f>SUM('рабочая 2023 г'!AR973-'2022 г.'!AR973)</f>
        <v>0</v>
      </c>
      <c r="AS974" s="117">
        <f t="shared" si="653"/>
        <v>0</v>
      </c>
      <c r="AT974" s="71">
        <f>SUM('рабочая 2023 г'!AT973-'2022 г.'!AT973)</f>
        <v>0</v>
      </c>
      <c r="AU974" s="73">
        <f t="shared" si="670"/>
        <v>0</v>
      </c>
      <c r="AV974" s="71">
        <f>SUM('рабочая 2023 г'!AV973-'2022 г.'!AV973)</f>
        <v>0</v>
      </c>
      <c r="AW974" s="71">
        <f>SUM('рабочая 2023 г'!AW973-'2022 г.'!AW973)</f>
        <v>0</v>
      </c>
      <c r="AX974" s="71">
        <f>SUM('рабочая 2023 г'!AX973-'2022 г.'!AX973)</f>
        <v>0</v>
      </c>
      <c r="AY974" s="71">
        <f>SUM('рабочая 2023 г'!AY973-'2022 г.'!AY973)</f>
        <v>0</v>
      </c>
      <c r="AZ974" s="71">
        <f>SUM('рабочая 2023 г'!AZ973-'2022 г.'!AZ973)</f>
        <v>0</v>
      </c>
      <c r="BA974" s="71">
        <f>SUM('рабочая 2023 г'!BA973-'2022 г.'!BA973)</f>
        <v>0</v>
      </c>
      <c r="BB974" s="75">
        <f t="shared" si="569"/>
        <v>0</v>
      </c>
      <c r="BC974" s="71">
        <f>SUM('рабочая 2023 г'!BC973-'2022 г.'!BC973)</f>
        <v>0</v>
      </c>
      <c r="BD974" s="71">
        <f>SUM('рабочая 2023 г'!BD973-'2022 г.'!BD973)</f>
        <v>0</v>
      </c>
      <c r="BE974" s="71">
        <f>SUM('рабочая 2023 г'!BE973-'2022 г.'!BE973)</f>
        <v>0</v>
      </c>
      <c r="BF974" s="71">
        <f>SUM('рабочая 2023 г'!BF973-'2022 г.'!BF973)</f>
        <v>0</v>
      </c>
      <c r="BG974" s="71">
        <f>SUM('рабочая 2023 г'!BG973-'2022 г.'!BG973)</f>
        <v>0</v>
      </c>
      <c r="BH974" s="71">
        <f>SUM('рабочая 2023 г'!BH973-'2022 г.'!BH973)</f>
        <v>0</v>
      </c>
      <c r="BI974" s="71">
        <f>SUM('рабочая 2023 г'!BI973-'2022 г.'!BI973)</f>
        <v>0</v>
      </c>
      <c r="BJ974" s="71">
        <f>SUM('рабочая 2023 г'!BJ973-'2022 г.'!BJ973)</f>
        <v>0</v>
      </c>
      <c r="BK974" s="71">
        <f>SUM('рабочая 2023 г'!BK973-'2022 г.'!BK973)</f>
        <v>0</v>
      </c>
      <c r="BL974" s="73">
        <f t="shared" si="604"/>
        <v>0</v>
      </c>
      <c r="BM974" s="71">
        <f>SUM('рабочая 2023 г'!BM973-'2022 г.'!BM973)</f>
        <v>0</v>
      </c>
      <c r="BN974" s="71">
        <f>SUM('рабочая 2023 г'!BN973-'2022 г.'!BN973)</f>
        <v>0</v>
      </c>
      <c r="BO974" s="71">
        <f>SUM('рабочая 2023 г'!BO973-'2022 г.'!BO973)</f>
        <v>0</v>
      </c>
      <c r="BP974" s="71">
        <f>SUM('рабочая 2023 г'!BP973-'2022 г.'!BP973)</f>
        <v>0</v>
      </c>
      <c r="BQ974" s="71">
        <f t="shared" si="671"/>
        <v>0</v>
      </c>
      <c r="BR974" s="71"/>
      <c r="BS974" s="71"/>
      <c r="BT974" s="71"/>
      <c r="BU974" s="71"/>
      <c r="BV974" s="71"/>
      <c r="BW974" s="71"/>
      <c r="BX974" s="71"/>
      <c r="BY974" s="71"/>
      <c r="BZ974" s="71"/>
      <c r="CA974" s="71"/>
      <c r="CB974" s="71"/>
      <c r="CC974" s="71"/>
      <c r="CD974" s="71"/>
      <c r="CE974" s="71"/>
      <c r="CF974" s="71"/>
      <c r="CG974" s="71"/>
      <c r="CH974" s="71"/>
      <c r="CI974" s="71"/>
      <c r="CJ974" s="71"/>
      <c r="CK974" s="71"/>
      <c r="CL974" s="71"/>
      <c r="CM974" s="71"/>
      <c r="CN974" s="71"/>
      <c r="CO974" s="71"/>
      <c r="CP974" s="190">
        <f t="shared" si="665"/>
        <v>0</v>
      </c>
      <c r="CQ974" s="71"/>
      <c r="CR974" s="71"/>
      <c r="CS974" s="71"/>
      <c r="CT974" s="71"/>
      <c r="CU974" s="71"/>
      <c r="CV974" s="71"/>
      <c r="CW974" s="71"/>
      <c r="CX974" s="71"/>
      <c r="CY974" s="71"/>
      <c r="CZ974" s="71"/>
      <c r="DA974" s="71"/>
      <c r="DB974" s="190">
        <f t="shared" si="666"/>
        <v>0</v>
      </c>
      <c r="DC974" s="71">
        <f t="shared" si="661"/>
        <v>0</v>
      </c>
      <c r="DD974" s="71"/>
      <c r="DE974" s="71"/>
      <c r="DF974" s="71"/>
      <c r="DG974" s="190">
        <f t="shared" si="662"/>
        <v>0</v>
      </c>
      <c r="DH974" s="71">
        <f t="shared" si="663"/>
        <v>0</v>
      </c>
      <c r="DI974" s="71"/>
      <c r="DJ974" s="71"/>
      <c r="DK974" s="71"/>
      <c r="DL974" s="71"/>
      <c r="DM974" s="71"/>
      <c r="DN974" s="71"/>
      <c r="DO974" s="71"/>
      <c r="DP974" s="71"/>
      <c r="DQ974" s="71"/>
      <c r="DR974" s="71"/>
      <c r="DS974" s="71"/>
      <c r="DT974" s="71"/>
      <c r="DU974" s="71"/>
      <c r="DV974" s="71"/>
      <c r="DW974" s="71"/>
      <c r="DX974" s="71"/>
      <c r="DY974" s="71"/>
      <c r="DZ974" s="71"/>
      <c r="EA974" s="71"/>
      <c r="EB974" s="71"/>
      <c r="EC974" s="71"/>
      <c r="ED974" s="71"/>
      <c r="EE974" s="71"/>
      <c r="EF974" s="71"/>
      <c r="EG974" s="71"/>
      <c r="EH974" s="71"/>
      <c r="EI974" s="74"/>
      <c r="EJ974" s="74"/>
      <c r="EK974" s="74"/>
      <c r="EL974" s="74"/>
      <c r="EM974" s="74"/>
      <c r="EN974" s="74"/>
      <c r="EO974" s="74"/>
      <c r="EP974" s="74"/>
      <c r="EQ974" s="74"/>
      <c r="ER974" s="74"/>
      <c r="ES974" s="74"/>
      <c r="ET974" s="74"/>
      <c r="EU974" s="74"/>
      <c r="EV974" s="74"/>
      <c r="EW974" s="74"/>
      <c r="EX974" s="74"/>
      <c r="EY974" s="74"/>
      <c r="EZ974" s="74"/>
      <c r="FA974" s="74"/>
      <c r="FB974" s="74"/>
    </row>
    <row r="975" spans="2:158" s="69" customFormat="1">
      <c r="B975" s="116"/>
      <c r="C975" s="77" t="s">
        <v>390</v>
      </c>
      <c r="D975" s="71"/>
      <c r="E975" s="71"/>
      <c r="F975" s="71"/>
      <c r="G975" s="71"/>
      <c r="H975" s="71"/>
      <c r="I975" s="71"/>
      <c r="J975" s="71"/>
      <c r="K975" s="71"/>
      <c r="L975" s="71"/>
      <c r="M975" s="71"/>
      <c r="N975" s="71"/>
      <c r="O975" s="72"/>
      <c r="P975" s="71"/>
      <c r="Q975" s="71"/>
      <c r="R975" s="71"/>
      <c r="S975" s="71"/>
      <c r="T975" s="71"/>
      <c r="U975" s="71"/>
      <c r="V975" s="71"/>
      <c r="W975" s="71"/>
      <c r="X975" s="71"/>
      <c r="Y975" s="71">
        <f>SUM('рабочая 2023 г'!Y974-'2022 г.'!Y974)</f>
        <v>0</v>
      </c>
      <c r="Z975" s="73"/>
      <c r="AA975" s="73"/>
      <c r="AB975" s="73"/>
      <c r="AC975" s="73"/>
      <c r="AD975" s="73"/>
      <c r="AE975" s="73"/>
      <c r="AF975" s="75">
        <f t="shared" si="664"/>
        <v>0</v>
      </c>
      <c r="AG975" s="71">
        <f>SUM('рабочая 2023 г'!AG974-'2022 г.'!AG974)</f>
        <v>0</v>
      </c>
      <c r="AH975" s="71">
        <f>SUM('рабочая 2023 г'!AH974-'2022 г.'!AH974)</f>
        <v>0</v>
      </c>
      <c r="AI975" s="71">
        <f>SUM('рабочая 2023 г'!AI974-'2022 г.'!AI974)</f>
        <v>0</v>
      </c>
      <c r="AJ975" s="71">
        <f>SUM('рабочая 2023 г'!AJ974-'2022 г.'!AJ974)</f>
        <v>0</v>
      </c>
      <c r="AK975" s="71">
        <f>SUM('рабочая 2023 г'!AK974-'2022 г.'!AK974)</f>
        <v>0</v>
      </c>
      <c r="AL975" s="71">
        <f>SUM('рабочая 2023 г'!AL974-'2022 г.'!AL974)</f>
        <v>0</v>
      </c>
      <c r="AM975" s="71">
        <f>SUM('рабочая 2023 г'!AM974-'2022 г.'!AM974)</f>
        <v>0</v>
      </c>
      <c r="AN975" s="71">
        <f>SUM('рабочая 2023 г'!AN974-'2022 г.'!AN974)</f>
        <v>0</v>
      </c>
      <c r="AO975" s="71">
        <f>SUM('рабочая 2023 г'!AO974-'2022 г.'!AO974)</f>
        <v>0</v>
      </c>
      <c r="AP975" s="71">
        <f>SUM('рабочая 2023 г'!AP974-'2022 г.'!AP974)</f>
        <v>0</v>
      </c>
      <c r="AQ975" s="71">
        <f>SUM('рабочая 2023 г'!AQ974-'2022 г.'!AQ974)</f>
        <v>0</v>
      </c>
      <c r="AR975" s="71">
        <f>SUM('рабочая 2023 г'!AR974-'2022 г.'!AR974)</f>
        <v>0</v>
      </c>
      <c r="AS975" s="117">
        <f t="shared" si="653"/>
        <v>0</v>
      </c>
      <c r="AT975" s="71">
        <f>SUM('рабочая 2023 г'!AT974-'2022 г.'!AT974)</f>
        <v>0</v>
      </c>
      <c r="AU975" s="73">
        <f t="shared" si="670"/>
        <v>0</v>
      </c>
      <c r="AV975" s="71">
        <f>SUM('рабочая 2023 г'!AV974-'2022 г.'!AV974)</f>
        <v>0</v>
      </c>
      <c r="AW975" s="71">
        <f>SUM('рабочая 2023 г'!AW974-'2022 г.'!AW974)</f>
        <v>0</v>
      </c>
      <c r="AX975" s="71">
        <f>SUM('рабочая 2023 г'!AX974-'2022 г.'!AX974)</f>
        <v>0</v>
      </c>
      <c r="AY975" s="71">
        <f>SUM('рабочая 2023 г'!AY974-'2022 г.'!AY974)</f>
        <v>0</v>
      </c>
      <c r="AZ975" s="71">
        <f>SUM('рабочая 2023 г'!AZ974-'2022 г.'!AZ974)</f>
        <v>0</v>
      </c>
      <c r="BA975" s="71">
        <f>SUM('рабочая 2023 г'!BA974-'2022 г.'!BA974)</f>
        <v>0</v>
      </c>
      <c r="BB975" s="75">
        <f t="shared" si="569"/>
        <v>0</v>
      </c>
      <c r="BC975" s="71">
        <f>SUM('рабочая 2023 г'!BC974-'2022 г.'!BC974)</f>
        <v>0</v>
      </c>
      <c r="BD975" s="71">
        <f>SUM('рабочая 2023 г'!BD974-'2022 г.'!BD974)</f>
        <v>0</v>
      </c>
      <c r="BE975" s="71">
        <f>SUM('рабочая 2023 г'!BE974-'2022 г.'!BE974)</f>
        <v>0</v>
      </c>
      <c r="BF975" s="71">
        <f>SUM('рабочая 2023 г'!BF974-'2022 г.'!BF974)</f>
        <v>0</v>
      </c>
      <c r="BG975" s="71">
        <f>SUM('рабочая 2023 г'!BG974-'2022 г.'!BG974)</f>
        <v>0</v>
      </c>
      <c r="BH975" s="71">
        <f>SUM('рабочая 2023 г'!BH974-'2022 г.'!BH974)</f>
        <v>0</v>
      </c>
      <c r="BI975" s="71">
        <f>SUM('рабочая 2023 г'!BI974-'2022 г.'!BI974)</f>
        <v>0</v>
      </c>
      <c r="BJ975" s="71">
        <f>SUM('рабочая 2023 г'!BJ974-'2022 г.'!BJ974)</f>
        <v>0</v>
      </c>
      <c r="BK975" s="71">
        <f>SUM('рабочая 2023 г'!BK974-'2022 г.'!BK974)</f>
        <v>0</v>
      </c>
      <c r="BL975" s="73">
        <f t="shared" si="604"/>
        <v>0</v>
      </c>
      <c r="BM975" s="71">
        <f>SUM('рабочая 2023 г'!BM974-'2022 г.'!BM974)</f>
        <v>0</v>
      </c>
      <c r="BN975" s="71">
        <f>SUM('рабочая 2023 г'!BN974-'2022 г.'!BN974)</f>
        <v>0</v>
      </c>
      <c r="BO975" s="71">
        <f>SUM('рабочая 2023 г'!BO974-'2022 г.'!BO974)</f>
        <v>0</v>
      </c>
      <c r="BP975" s="71">
        <f>SUM('рабочая 2023 г'!BP974-'2022 г.'!BP974)</f>
        <v>0</v>
      </c>
      <c r="BQ975" s="71">
        <f t="shared" si="671"/>
        <v>0</v>
      </c>
      <c r="BR975" s="71"/>
      <c r="BS975" s="71"/>
      <c r="BT975" s="71"/>
      <c r="BU975" s="71"/>
      <c r="BV975" s="71"/>
      <c r="BW975" s="71"/>
      <c r="BX975" s="71"/>
      <c r="BY975" s="71"/>
      <c r="BZ975" s="71"/>
      <c r="CA975" s="71"/>
      <c r="CB975" s="71"/>
      <c r="CC975" s="71"/>
      <c r="CD975" s="71"/>
      <c r="CE975" s="71"/>
      <c r="CF975" s="71"/>
      <c r="CG975" s="71"/>
      <c r="CH975" s="71"/>
      <c r="CI975" s="71"/>
      <c r="CJ975" s="71"/>
      <c r="CK975" s="71"/>
      <c r="CL975" s="71"/>
      <c r="CM975" s="71"/>
      <c r="CN975" s="71"/>
      <c r="CO975" s="71"/>
      <c r="CP975" s="190">
        <f t="shared" si="665"/>
        <v>0</v>
      </c>
      <c r="CQ975" s="71"/>
      <c r="CR975" s="71"/>
      <c r="CS975" s="71"/>
      <c r="CT975" s="71"/>
      <c r="CU975" s="71"/>
      <c r="CV975" s="71"/>
      <c r="CW975" s="71"/>
      <c r="CX975" s="71"/>
      <c r="CY975" s="71"/>
      <c r="CZ975" s="71"/>
      <c r="DA975" s="71"/>
      <c r="DB975" s="190">
        <f t="shared" si="666"/>
        <v>0</v>
      </c>
      <c r="DC975" s="71">
        <f t="shared" si="661"/>
        <v>0</v>
      </c>
      <c r="DD975" s="71"/>
      <c r="DE975" s="71"/>
      <c r="DF975" s="71"/>
      <c r="DG975" s="190">
        <f t="shared" si="662"/>
        <v>0</v>
      </c>
      <c r="DH975" s="71">
        <f t="shared" si="663"/>
        <v>0</v>
      </c>
      <c r="DI975" s="71"/>
      <c r="DJ975" s="71"/>
      <c r="DK975" s="71"/>
      <c r="DL975" s="71"/>
      <c r="DM975" s="71"/>
      <c r="DN975" s="71"/>
      <c r="DO975" s="71"/>
      <c r="DP975" s="71"/>
      <c r="DQ975" s="71"/>
      <c r="DR975" s="71"/>
      <c r="DS975" s="71"/>
      <c r="DT975" s="71"/>
      <c r="DU975" s="71"/>
      <c r="DV975" s="71"/>
      <c r="DW975" s="71"/>
      <c r="DX975" s="71"/>
      <c r="DY975" s="71"/>
      <c r="DZ975" s="71"/>
      <c r="EA975" s="71"/>
      <c r="EB975" s="71"/>
      <c r="EC975" s="71"/>
      <c r="ED975" s="71"/>
      <c r="EE975" s="71"/>
      <c r="EF975" s="71"/>
      <c r="EG975" s="71"/>
      <c r="EH975" s="71"/>
      <c r="EI975" s="74"/>
      <c r="EJ975" s="74"/>
      <c r="EK975" s="74"/>
      <c r="EL975" s="74"/>
      <c r="EM975" s="74"/>
      <c r="EN975" s="74"/>
      <c r="EO975" s="74"/>
      <c r="EP975" s="74"/>
      <c r="EQ975" s="74"/>
      <c r="ER975" s="74"/>
      <c r="ES975" s="74"/>
      <c r="ET975" s="74"/>
      <c r="EU975" s="74"/>
      <c r="EV975" s="74"/>
      <c r="EW975" s="74"/>
      <c r="EX975" s="74"/>
      <c r="EY975" s="74"/>
      <c r="EZ975" s="74"/>
      <c r="FA975" s="74"/>
      <c r="FB975" s="74"/>
    </row>
    <row r="976" spans="2:158" s="69" customFormat="1">
      <c r="B976" s="116"/>
      <c r="C976" s="77" t="s">
        <v>391</v>
      </c>
      <c r="D976" s="71"/>
      <c r="E976" s="71"/>
      <c r="F976" s="71"/>
      <c r="G976" s="71"/>
      <c r="H976" s="71"/>
      <c r="I976" s="71"/>
      <c r="J976" s="71"/>
      <c r="K976" s="71"/>
      <c r="L976" s="71"/>
      <c r="M976" s="71"/>
      <c r="N976" s="71"/>
      <c r="O976" s="72"/>
      <c r="P976" s="71"/>
      <c r="Q976" s="71"/>
      <c r="R976" s="71"/>
      <c r="S976" s="71"/>
      <c r="T976" s="71"/>
      <c r="U976" s="71"/>
      <c r="V976" s="71"/>
      <c r="W976" s="71"/>
      <c r="X976" s="71"/>
      <c r="Y976" s="71">
        <f>SUM('рабочая 2023 г'!Y975-'2022 г.'!Y975)</f>
        <v>0</v>
      </c>
      <c r="Z976" s="73"/>
      <c r="AA976" s="73"/>
      <c r="AB976" s="73"/>
      <c r="AC976" s="73"/>
      <c r="AD976" s="73"/>
      <c r="AE976" s="73"/>
      <c r="AF976" s="75">
        <f t="shared" si="664"/>
        <v>0</v>
      </c>
      <c r="AG976" s="71">
        <f>SUM('рабочая 2023 г'!AG975-'2022 г.'!AG975)</f>
        <v>0</v>
      </c>
      <c r="AH976" s="71">
        <f>SUM('рабочая 2023 г'!AH975-'2022 г.'!AH975)</f>
        <v>0</v>
      </c>
      <c r="AI976" s="71">
        <f>SUM('рабочая 2023 г'!AI975-'2022 г.'!AI975)</f>
        <v>0</v>
      </c>
      <c r="AJ976" s="71">
        <f>SUM('рабочая 2023 г'!AJ975-'2022 г.'!AJ975)</f>
        <v>0</v>
      </c>
      <c r="AK976" s="71">
        <f>SUM('рабочая 2023 г'!AK975-'2022 г.'!AK975)</f>
        <v>0</v>
      </c>
      <c r="AL976" s="71">
        <f>SUM('рабочая 2023 г'!AL975-'2022 г.'!AL975)</f>
        <v>0</v>
      </c>
      <c r="AM976" s="71">
        <f>SUM('рабочая 2023 г'!AM975-'2022 г.'!AM975)</f>
        <v>0</v>
      </c>
      <c r="AN976" s="71">
        <f>SUM('рабочая 2023 г'!AN975-'2022 г.'!AN975)</f>
        <v>0</v>
      </c>
      <c r="AO976" s="71">
        <f>SUM('рабочая 2023 г'!AO975-'2022 г.'!AO975)</f>
        <v>0</v>
      </c>
      <c r="AP976" s="71">
        <f>SUM('рабочая 2023 г'!AP975-'2022 г.'!AP975)</f>
        <v>0</v>
      </c>
      <c r="AQ976" s="71">
        <f>SUM('рабочая 2023 г'!AQ975-'2022 г.'!AQ975)</f>
        <v>0</v>
      </c>
      <c r="AR976" s="71">
        <f>SUM('рабочая 2023 г'!AR975-'2022 г.'!AR975)</f>
        <v>0</v>
      </c>
      <c r="AS976" s="117">
        <f t="shared" si="653"/>
        <v>0</v>
      </c>
      <c r="AT976" s="71">
        <f>SUM('рабочая 2023 г'!AT975-'2022 г.'!AT975)</f>
        <v>0</v>
      </c>
      <c r="AU976" s="73">
        <f t="shared" si="670"/>
        <v>0</v>
      </c>
      <c r="AV976" s="71">
        <f>SUM('рабочая 2023 г'!AV975-'2022 г.'!AV975)</f>
        <v>0</v>
      </c>
      <c r="AW976" s="71">
        <f>SUM('рабочая 2023 г'!AW975-'2022 г.'!AW975)</f>
        <v>0</v>
      </c>
      <c r="AX976" s="71">
        <f>SUM('рабочая 2023 г'!AX975-'2022 г.'!AX975)</f>
        <v>0</v>
      </c>
      <c r="AY976" s="71">
        <f>SUM('рабочая 2023 г'!AY975-'2022 г.'!AY975)</f>
        <v>0</v>
      </c>
      <c r="AZ976" s="71">
        <f>SUM('рабочая 2023 г'!AZ975-'2022 г.'!AZ975)</f>
        <v>0</v>
      </c>
      <c r="BA976" s="71">
        <f>SUM('рабочая 2023 г'!BA975-'2022 г.'!BA975)</f>
        <v>0</v>
      </c>
      <c r="BB976" s="75">
        <f t="shared" si="569"/>
        <v>0</v>
      </c>
      <c r="BC976" s="71">
        <f>SUM('рабочая 2023 г'!BC975-'2022 г.'!BC975)</f>
        <v>0</v>
      </c>
      <c r="BD976" s="71">
        <f>SUM('рабочая 2023 г'!BD975-'2022 г.'!BD975)</f>
        <v>0</v>
      </c>
      <c r="BE976" s="71">
        <f>SUM('рабочая 2023 г'!BE975-'2022 г.'!BE975)</f>
        <v>0</v>
      </c>
      <c r="BF976" s="71">
        <f>SUM('рабочая 2023 г'!BF975-'2022 г.'!BF975)</f>
        <v>0</v>
      </c>
      <c r="BG976" s="71">
        <f>SUM('рабочая 2023 г'!BG975-'2022 г.'!BG975)</f>
        <v>0</v>
      </c>
      <c r="BH976" s="71">
        <f>SUM('рабочая 2023 г'!BH975-'2022 г.'!BH975)</f>
        <v>0</v>
      </c>
      <c r="BI976" s="71">
        <f>SUM('рабочая 2023 г'!BI975-'2022 г.'!BI975)</f>
        <v>0</v>
      </c>
      <c r="BJ976" s="71">
        <f>SUM('рабочая 2023 г'!BJ975-'2022 г.'!BJ975)</f>
        <v>0</v>
      </c>
      <c r="BK976" s="71">
        <f>SUM('рабочая 2023 г'!BK975-'2022 г.'!BK975)</f>
        <v>0</v>
      </c>
      <c r="BL976" s="73">
        <f t="shared" si="604"/>
        <v>0</v>
      </c>
      <c r="BM976" s="71">
        <f>SUM('рабочая 2023 г'!BM975-'2022 г.'!BM975)</f>
        <v>0</v>
      </c>
      <c r="BN976" s="71">
        <f>SUM('рабочая 2023 г'!BN975-'2022 г.'!BN975)</f>
        <v>0</v>
      </c>
      <c r="BO976" s="71">
        <f>SUM('рабочая 2023 г'!BO975-'2022 г.'!BO975)</f>
        <v>0</v>
      </c>
      <c r="BP976" s="71">
        <f>SUM('рабочая 2023 г'!BP975-'2022 г.'!BP975)</f>
        <v>0</v>
      </c>
      <c r="BQ976" s="71">
        <f t="shared" si="671"/>
        <v>0</v>
      </c>
      <c r="BR976" s="71"/>
      <c r="BS976" s="71"/>
      <c r="BT976" s="71"/>
      <c r="BU976" s="71"/>
      <c r="BV976" s="71"/>
      <c r="BW976" s="71"/>
      <c r="BX976" s="71"/>
      <c r="BY976" s="71"/>
      <c r="BZ976" s="71"/>
      <c r="CA976" s="71"/>
      <c r="CB976" s="71"/>
      <c r="CC976" s="71"/>
      <c r="CD976" s="71"/>
      <c r="CE976" s="71"/>
      <c r="CF976" s="71"/>
      <c r="CG976" s="71"/>
      <c r="CH976" s="71"/>
      <c r="CI976" s="71"/>
      <c r="CJ976" s="71"/>
      <c r="CK976" s="71"/>
      <c r="CL976" s="71"/>
      <c r="CM976" s="71"/>
      <c r="CN976" s="71"/>
      <c r="CO976" s="71"/>
      <c r="CP976" s="190">
        <f t="shared" si="665"/>
        <v>0</v>
      </c>
      <c r="CQ976" s="71"/>
      <c r="CR976" s="71"/>
      <c r="CS976" s="71"/>
      <c r="CT976" s="71"/>
      <c r="CU976" s="71"/>
      <c r="CV976" s="71"/>
      <c r="CW976" s="71"/>
      <c r="CX976" s="71"/>
      <c r="CY976" s="71"/>
      <c r="CZ976" s="71"/>
      <c r="DA976" s="71"/>
      <c r="DB976" s="190">
        <f t="shared" si="666"/>
        <v>0</v>
      </c>
      <c r="DC976" s="71">
        <f t="shared" si="661"/>
        <v>0</v>
      </c>
      <c r="DD976" s="71"/>
      <c r="DE976" s="71"/>
      <c r="DF976" s="71"/>
      <c r="DG976" s="190">
        <f t="shared" si="662"/>
        <v>0</v>
      </c>
      <c r="DH976" s="71">
        <f t="shared" si="663"/>
        <v>0</v>
      </c>
      <c r="DI976" s="71"/>
      <c r="DJ976" s="71"/>
      <c r="DK976" s="71"/>
      <c r="DL976" s="71"/>
      <c r="DM976" s="71"/>
      <c r="DN976" s="71"/>
      <c r="DO976" s="71"/>
      <c r="DP976" s="71"/>
      <c r="DQ976" s="71"/>
      <c r="DR976" s="71"/>
      <c r="DS976" s="71"/>
      <c r="DT976" s="71"/>
      <c r="DU976" s="71"/>
      <c r="DV976" s="71"/>
      <c r="DW976" s="71"/>
      <c r="DX976" s="71"/>
      <c r="DY976" s="71"/>
      <c r="DZ976" s="71"/>
      <c r="EA976" s="71"/>
      <c r="EB976" s="71"/>
      <c r="EC976" s="71"/>
      <c r="ED976" s="71"/>
      <c r="EE976" s="71"/>
      <c r="EF976" s="71"/>
      <c r="EG976" s="71"/>
      <c r="EH976" s="71"/>
      <c r="EI976" s="74"/>
      <c r="EJ976" s="74"/>
      <c r="EK976" s="74"/>
      <c r="EL976" s="74"/>
      <c r="EM976" s="74"/>
      <c r="EN976" s="74"/>
      <c r="EO976" s="74"/>
      <c r="EP976" s="74"/>
      <c r="EQ976" s="74"/>
      <c r="ER976" s="74"/>
      <c r="ES976" s="74"/>
      <c r="ET976" s="74"/>
      <c r="EU976" s="74"/>
      <c r="EV976" s="74"/>
      <c r="EW976" s="74"/>
      <c r="EX976" s="74"/>
      <c r="EY976" s="74"/>
      <c r="EZ976" s="74"/>
      <c r="FA976" s="74"/>
      <c r="FB976" s="74"/>
    </row>
    <row r="977" spans="2:158" s="69" customFormat="1">
      <c r="B977" s="116"/>
      <c r="C977" s="77" t="s">
        <v>392</v>
      </c>
      <c r="D977" s="71"/>
      <c r="E977" s="71"/>
      <c r="F977" s="71"/>
      <c r="G977" s="71"/>
      <c r="H977" s="71"/>
      <c r="I977" s="71"/>
      <c r="J977" s="71"/>
      <c r="K977" s="71"/>
      <c r="L977" s="71"/>
      <c r="M977" s="71"/>
      <c r="N977" s="71"/>
      <c r="O977" s="72"/>
      <c r="P977" s="71"/>
      <c r="Q977" s="71"/>
      <c r="R977" s="71"/>
      <c r="S977" s="71"/>
      <c r="T977" s="71"/>
      <c r="U977" s="71"/>
      <c r="V977" s="71"/>
      <c r="W977" s="71"/>
      <c r="X977" s="71"/>
      <c r="Y977" s="71">
        <f>SUM('рабочая 2023 г'!Y976-'2022 г.'!Y976)</f>
        <v>0</v>
      </c>
      <c r="Z977" s="73"/>
      <c r="AA977" s="73"/>
      <c r="AB977" s="73"/>
      <c r="AC977" s="73"/>
      <c r="AD977" s="73"/>
      <c r="AE977" s="73"/>
      <c r="AF977" s="75">
        <f t="shared" si="664"/>
        <v>0</v>
      </c>
      <c r="AG977" s="71">
        <f>SUM('рабочая 2023 г'!AG976-'2022 г.'!AG976)</f>
        <v>0</v>
      </c>
      <c r="AH977" s="71">
        <f>SUM('рабочая 2023 г'!AH976-'2022 г.'!AH976)</f>
        <v>0</v>
      </c>
      <c r="AI977" s="71">
        <f>SUM('рабочая 2023 г'!AI976-'2022 г.'!AI976)</f>
        <v>0</v>
      </c>
      <c r="AJ977" s="71">
        <f>SUM('рабочая 2023 г'!AJ976-'2022 г.'!AJ976)</f>
        <v>0</v>
      </c>
      <c r="AK977" s="71">
        <f>SUM('рабочая 2023 г'!AK976-'2022 г.'!AK976)</f>
        <v>0</v>
      </c>
      <c r="AL977" s="71">
        <f>SUM('рабочая 2023 г'!AL976-'2022 г.'!AL976)</f>
        <v>0</v>
      </c>
      <c r="AM977" s="71">
        <f>SUM('рабочая 2023 г'!AM976-'2022 г.'!AM976)</f>
        <v>0</v>
      </c>
      <c r="AN977" s="71">
        <f>SUM('рабочая 2023 г'!AN976-'2022 г.'!AN976)</f>
        <v>0</v>
      </c>
      <c r="AO977" s="71">
        <f>SUM('рабочая 2023 г'!AO976-'2022 г.'!AO976)</f>
        <v>0</v>
      </c>
      <c r="AP977" s="71">
        <f>SUM('рабочая 2023 г'!AP976-'2022 г.'!AP976)</f>
        <v>0</v>
      </c>
      <c r="AQ977" s="71">
        <f>SUM('рабочая 2023 г'!AQ976-'2022 г.'!AQ976)</f>
        <v>0</v>
      </c>
      <c r="AR977" s="71">
        <f>SUM('рабочая 2023 г'!AR976-'2022 г.'!AR976)</f>
        <v>0</v>
      </c>
      <c r="AS977" s="117">
        <f t="shared" si="653"/>
        <v>0</v>
      </c>
      <c r="AT977" s="71">
        <f>SUM('рабочая 2023 г'!AT976-'2022 г.'!AT976)</f>
        <v>0</v>
      </c>
      <c r="AU977" s="73">
        <f t="shared" si="670"/>
        <v>0</v>
      </c>
      <c r="AV977" s="71">
        <f>SUM('рабочая 2023 г'!AV976-'2022 г.'!AV976)</f>
        <v>0</v>
      </c>
      <c r="AW977" s="71">
        <f>SUM('рабочая 2023 г'!AW976-'2022 г.'!AW976)</f>
        <v>0</v>
      </c>
      <c r="AX977" s="71">
        <f>SUM('рабочая 2023 г'!AX976-'2022 г.'!AX976)</f>
        <v>0</v>
      </c>
      <c r="AY977" s="71">
        <f>SUM('рабочая 2023 г'!AY976-'2022 г.'!AY976)</f>
        <v>0</v>
      </c>
      <c r="AZ977" s="71">
        <f>SUM('рабочая 2023 г'!AZ976-'2022 г.'!AZ976)</f>
        <v>0</v>
      </c>
      <c r="BA977" s="71">
        <f>SUM('рабочая 2023 г'!BA976-'2022 г.'!BA976)</f>
        <v>0</v>
      </c>
      <c r="BB977" s="75">
        <f t="shared" si="569"/>
        <v>0</v>
      </c>
      <c r="BC977" s="71">
        <f>SUM('рабочая 2023 г'!BC976-'2022 г.'!BC976)</f>
        <v>0</v>
      </c>
      <c r="BD977" s="71">
        <f>SUM('рабочая 2023 г'!BD976-'2022 г.'!BD976)</f>
        <v>0</v>
      </c>
      <c r="BE977" s="71">
        <f>SUM('рабочая 2023 г'!BE976-'2022 г.'!BE976)</f>
        <v>0</v>
      </c>
      <c r="BF977" s="71">
        <f>SUM('рабочая 2023 г'!BF976-'2022 г.'!BF976)</f>
        <v>0</v>
      </c>
      <c r="BG977" s="71">
        <f>SUM('рабочая 2023 г'!BG976-'2022 г.'!BG976)</f>
        <v>0</v>
      </c>
      <c r="BH977" s="71">
        <f>SUM('рабочая 2023 г'!BH976-'2022 г.'!BH976)</f>
        <v>0</v>
      </c>
      <c r="BI977" s="71">
        <f>SUM('рабочая 2023 г'!BI976-'2022 г.'!BI976)</f>
        <v>0</v>
      </c>
      <c r="BJ977" s="71">
        <f>SUM('рабочая 2023 г'!BJ976-'2022 г.'!BJ976)</f>
        <v>0</v>
      </c>
      <c r="BK977" s="71">
        <f>SUM('рабочая 2023 г'!BK976-'2022 г.'!BK976)</f>
        <v>0</v>
      </c>
      <c r="BL977" s="73">
        <f t="shared" si="604"/>
        <v>0</v>
      </c>
      <c r="BM977" s="71">
        <f>SUM('рабочая 2023 г'!BM976-'2022 г.'!BM976)</f>
        <v>0</v>
      </c>
      <c r="BN977" s="71">
        <f>SUM('рабочая 2023 г'!BN976-'2022 г.'!BN976)</f>
        <v>0</v>
      </c>
      <c r="BO977" s="71">
        <f>SUM('рабочая 2023 г'!BO976-'2022 г.'!BO976)</f>
        <v>0</v>
      </c>
      <c r="BP977" s="71">
        <f>SUM('рабочая 2023 г'!BP976-'2022 г.'!BP976)</f>
        <v>0</v>
      </c>
      <c r="BQ977" s="71">
        <f t="shared" si="671"/>
        <v>0</v>
      </c>
      <c r="BR977" s="71"/>
      <c r="BS977" s="71"/>
      <c r="BT977" s="71"/>
      <c r="BU977" s="71"/>
      <c r="BV977" s="71"/>
      <c r="BW977" s="71"/>
      <c r="BX977" s="71"/>
      <c r="BY977" s="71"/>
      <c r="BZ977" s="71"/>
      <c r="CA977" s="71"/>
      <c r="CB977" s="71"/>
      <c r="CC977" s="71"/>
      <c r="CD977" s="71"/>
      <c r="CE977" s="71"/>
      <c r="CF977" s="71"/>
      <c r="CG977" s="71"/>
      <c r="CH977" s="71"/>
      <c r="CI977" s="71"/>
      <c r="CJ977" s="71"/>
      <c r="CK977" s="71"/>
      <c r="CL977" s="71"/>
      <c r="CM977" s="71"/>
      <c r="CN977" s="71"/>
      <c r="CO977" s="71"/>
      <c r="CP977" s="190">
        <f t="shared" si="665"/>
        <v>0</v>
      </c>
      <c r="CQ977" s="71"/>
      <c r="CR977" s="71"/>
      <c r="CS977" s="71"/>
      <c r="CT977" s="71"/>
      <c r="CU977" s="71"/>
      <c r="CV977" s="71"/>
      <c r="CW977" s="71"/>
      <c r="CX977" s="71"/>
      <c r="CY977" s="71"/>
      <c r="CZ977" s="71"/>
      <c r="DA977" s="71"/>
      <c r="DB977" s="190">
        <f t="shared" si="666"/>
        <v>0</v>
      </c>
      <c r="DC977" s="71">
        <f t="shared" si="661"/>
        <v>0</v>
      </c>
      <c r="DD977" s="71"/>
      <c r="DE977" s="71"/>
      <c r="DF977" s="71"/>
      <c r="DG977" s="190">
        <f t="shared" si="662"/>
        <v>0</v>
      </c>
      <c r="DH977" s="71">
        <f t="shared" si="663"/>
        <v>0</v>
      </c>
      <c r="DI977" s="71"/>
      <c r="DJ977" s="71"/>
      <c r="DK977" s="71"/>
      <c r="DL977" s="71"/>
      <c r="DM977" s="71"/>
      <c r="DN977" s="71"/>
      <c r="DO977" s="71"/>
      <c r="DP977" s="71"/>
      <c r="DQ977" s="71"/>
      <c r="DR977" s="71"/>
      <c r="DS977" s="71"/>
      <c r="DT977" s="71"/>
      <c r="DU977" s="71"/>
      <c r="DV977" s="71"/>
      <c r="DW977" s="71"/>
      <c r="DX977" s="71"/>
      <c r="DY977" s="71"/>
      <c r="DZ977" s="71"/>
      <c r="EA977" s="71"/>
      <c r="EB977" s="71"/>
      <c r="EC977" s="71"/>
      <c r="ED977" s="71"/>
      <c r="EE977" s="71"/>
      <c r="EF977" s="71"/>
      <c r="EG977" s="71"/>
      <c r="EH977" s="71"/>
      <c r="EI977" s="74"/>
      <c r="EJ977" s="74"/>
      <c r="EK977" s="74"/>
      <c r="EL977" s="74"/>
      <c r="EM977" s="74"/>
      <c r="EN977" s="74"/>
      <c r="EO977" s="74"/>
      <c r="EP977" s="74"/>
      <c r="EQ977" s="74"/>
      <c r="ER977" s="74"/>
      <c r="ES977" s="74"/>
      <c r="ET977" s="74"/>
      <c r="EU977" s="74"/>
      <c r="EV977" s="74"/>
      <c r="EW977" s="74"/>
      <c r="EX977" s="74"/>
      <c r="EY977" s="74"/>
      <c r="EZ977" s="74"/>
      <c r="FA977" s="74"/>
      <c r="FB977" s="74"/>
    </row>
    <row r="978" spans="2:158" s="69" customFormat="1">
      <c r="B978" s="116"/>
      <c r="C978" s="77" t="s">
        <v>393</v>
      </c>
      <c r="D978" s="71"/>
      <c r="E978" s="71"/>
      <c r="F978" s="71"/>
      <c r="G978" s="71"/>
      <c r="H978" s="71"/>
      <c r="I978" s="71"/>
      <c r="J978" s="71"/>
      <c r="K978" s="71"/>
      <c r="L978" s="71"/>
      <c r="M978" s="71"/>
      <c r="N978" s="71"/>
      <c r="O978" s="72"/>
      <c r="P978" s="71"/>
      <c r="Q978" s="71"/>
      <c r="R978" s="71"/>
      <c r="S978" s="71"/>
      <c r="T978" s="71"/>
      <c r="U978" s="71"/>
      <c r="V978" s="71"/>
      <c r="W978" s="71"/>
      <c r="X978" s="71"/>
      <c r="Y978" s="71">
        <f>SUM('рабочая 2023 г'!Y977-'2022 г.'!Y977)</f>
        <v>0</v>
      </c>
      <c r="Z978" s="73"/>
      <c r="AA978" s="73"/>
      <c r="AB978" s="73"/>
      <c r="AC978" s="73"/>
      <c r="AD978" s="73"/>
      <c r="AE978" s="73"/>
      <c r="AF978" s="75">
        <f t="shared" si="664"/>
        <v>0</v>
      </c>
      <c r="AG978" s="71">
        <f>SUM('рабочая 2023 г'!AG977-'2022 г.'!AG977)</f>
        <v>0</v>
      </c>
      <c r="AH978" s="71">
        <f>SUM('рабочая 2023 г'!AH977-'2022 г.'!AH977)</f>
        <v>0</v>
      </c>
      <c r="AI978" s="71">
        <f>SUM('рабочая 2023 г'!AI977-'2022 г.'!AI977)</f>
        <v>0</v>
      </c>
      <c r="AJ978" s="71">
        <f>SUM('рабочая 2023 г'!AJ977-'2022 г.'!AJ977)</f>
        <v>0</v>
      </c>
      <c r="AK978" s="71">
        <f>SUM('рабочая 2023 г'!AK977-'2022 г.'!AK977)</f>
        <v>0</v>
      </c>
      <c r="AL978" s="71">
        <f>SUM('рабочая 2023 г'!AL977-'2022 г.'!AL977)</f>
        <v>0</v>
      </c>
      <c r="AM978" s="71">
        <f>SUM('рабочая 2023 г'!AM977-'2022 г.'!AM977)</f>
        <v>0</v>
      </c>
      <c r="AN978" s="71">
        <f>SUM('рабочая 2023 г'!AN977-'2022 г.'!AN977)</f>
        <v>0</v>
      </c>
      <c r="AO978" s="71">
        <f>SUM('рабочая 2023 г'!AO977-'2022 г.'!AO977)</f>
        <v>0</v>
      </c>
      <c r="AP978" s="71">
        <f>SUM('рабочая 2023 г'!AP977-'2022 г.'!AP977)</f>
        <v>0</v>
      </c>
      <c r="AQ978" s="71">
        <f>SUM('рабочая 2023 г'!AQ977-'2022 г.'!AQ977)</f>
        <v>0</v>
      </c>
      <c r="AR978" s="71">
        <f>SUM('рабочая 2023 г'!AR977-'2022 г.'!AR977)</f>
        <v>0</v>
      </c>
      <c r="AS978" s="117">
        <f t="shared" si="653"/>
        <v>0</v>
      </c>
      <c r="AT978" s="71">
        <f>SUM('рабочая 2023 г'!AT977-'2022 г.'!AT977)</f>
        <v>0</v>
      </c>
      <c r="AU978" s="73">
        <f t="shared" si="670"/>
        <v>0</v>
      </c>
      <c r="AV978" s="71">
        <f>SUM('рабочая 2023 г'!AV977-'2022 г.'!AV977)</f>
        <v>0</v>
      </c>
      <c r="AW978" s="71">
        <f>SUM('рабочая 2023 г'!AW977-'2022 г.'!AW977)</f>
        <v>0</v>
      </c>
      <c r="AX978" s="71">
        <f>SUM('рабочая 2023 г'!AX977-'2022 г.'!AX977)</f>
        <v>0</v>
      </c>
      <c r="AY978" s="71">
        <f>SUM('рабочая 2023 г'!AY977-'2022 г.'!AY977)</f>
        <v>0</v>
      </c>
      <c r="AZ978" s="71">
        <f>SUM('рабочая 2023 г'!AZ977-'2022 г.'!AZ977)</f>
        <v>0</v>
      </c>
      <c r="BA978" s="71">
        <f>SUM('рабочая 2023 г'!BA977-'2022 г.'!BA977)</f>
        <v>0</v>
      </c>
      <c r="BB978" s="75">
        <f t="shared" si="569"/>
        <v>0</v>
      </c>
      <c r="BC978" s="71">
        <f>SUM('рабочая 2023 г'!BC977-'2022 г.'!BC977)</f>
        <v>0</v>
      </c>
      <c r="BD978" s="71">
        <f>SUM('рабочая 2023 г'!BD977-'2022 г.'!BD977)</f>
        <v>0</v>
      </c>
      <c r="BE978" s="71">
        <f>SUM('рабочая 2023 г'!BE977-'2022 г.'!BE977)</f>
        <v>0</v>
      </c>
      <c r="BF978" s="71">
        <f>SUM('рабочая 2023 г'!BF977-'2022 г.'!BF977)</f>
        <v>0</v>
      </c>
      <c r="BG978" s="71">
        <f>SUM('рабочая 2023 г'!BG977-'2022 г.'!BG977)</f>
        <v>0</v>
      </c>
      <c r="BH978" s="71">
        <f>SUM('рабочая 2023 г'!BH977-'2022 г.'!BH977)</f>
        <v>0</v>
      </c>
      <c r="BI978" s="71">
        <f>SUM('рабочая 2023 г'!BI977-'2022 г.'!BI977)</f>
        <v>0</v>
      </c>
      <c r="BJ978" s="71">
        <f>SUM('рабочая 2023 г'!BJ977-'2022 г.'!BJ977)</f>
        <v>0</v>
      </c>
      <c r="BK978" s="71">
        <f>SUM('рабочая 2023 г'!BK977-'2022 г.'!BK977)</f>
        <v>0</v>
      </c>
      <c r="BL978" s="73">
        <f t="shared" si="604"/>
        <v>0</v>
      </c>
      <c r="BM978" s="71">
        <f>SUM('рабочая 2023 г'!BM977-'2022 г.'!BM977)</f>
        <v>0</v>
      </c>
      <c r="BN978" s="71">
        <f>SUM('рабочая 2023 г'!BN977-'2022 г.'!BN977)</f>
        <v>0</v>
      </c>
      <c r="BO978" s="71">
        <f>SUM('рабочая 2023 г'!BO977-'2022 г.'!BO977)</f>
        <v>0</v>
      </c>
      <c r="BP978" s="71">
        <f>SUM('рабочая 2023 г'!BP977-'2022 г.'!BP977)</f>
        <v>0</v>
      </c>
      <c r="BQ978" s="71">
        <f t="shared" si="671"/>
        <v>0</v>
      </c>
      <c r="BR978" s="71"/>
      <c r="BS978" s="71"/>
      <c r="BT978" s="71"/>
      <c r="BU978" s="71"/>
      <c r="BV978" s="71"/>
      <c r="BW978" s="71"/>
      <c r="BX978" s="71"/>
      <c r="BY978" s="71"/>
      <c r="BZ978" s="71"/>
      <c r="CA978" s="71"/>
      <c r="CB978" s="71"/>
      <c r="CC978" s="71"/>
      <c r="CD978" s="71"/>
      <c r="CE978" s="71"/>
      <c r="CF978" s="71"/>
      <c r="CG978" s="71"/>
      <c r="CH978" s="71"/>
      <c r="CI978" s="71"/>
      <c r="CJ978" s="71"/>
      <c r="CK978" s="71"/>
      <c r="CL978" s="71"/>
      <c r="CM978" s="71"/>
      <c r="CN978" s="71"/>
      <c r="CO978" s="71"/>
      <c r="CP978" s="190">
        <f t="shared" si="665"/>
        <v>0</v>
      </c>
      <c r="CQ978" s="71"/>
      <c r="CR978" s="71"/>
      <c r="CS978" s="71"/>
      <c r="CT978" s="71"/>
      <c r="CU978" s="71"/>
      <c r="CV978" s="71"/>
      <c r="CW978" s="71"/>
      <c r="CX978" s="71"/>
      <c r="CY978" s="71"/>
      <c r="CZ978" s="71"/>
      <c r="DA978" s="71"/>
      <c r="DB978" s="190">
        <f t="shared" si="666"/>
        <v>0</v>
      </c>
      <c r="DC978" s="71">
        <f t="shared" si="661"/>
        <v>0</v>
      </c>
      <c r="DD978" s="71"/>
      <c r="DE978" s="71"/>
      <c r="DF978" s="71"/>
      <c r="DG978" s="190">
        <f t="shared" si="662"/>
        <v>0</v>
      </c>
      <c r="DH978" s="71">
        <f t="shared" si="663"/>
        <v>0</v>
      </c>
      <c r="DI978" s="71"/>
      <c r="DJ978" s="71"/>
      <c r="DK978" s="71"/>
      <c r="DL978" s="71"/>
      <c r="DM978" s="71"/>
      <c r="DN978" s="71"/>
      <c r="DO978" s="71"/>
      <c r="DP978" s="71"/>
      <c r="DQ978" s="71"/>
      <c r="DR978" s="71"/>
      <c r="DS978" s="71"/>
      <c r="DT978" s="71"/>
      <c r="DU978" s="71"/>
      <c r="DV978" s="71"/>
      <c r="DW978" s="71"/>
      <c r="DX978" s="71"/>
      <c r="DY978" s="71"/>
      <c r="DZ978" s="71"/>
      <c r="EA978" s="71"/>
      <c r="EB978" s="71"/>
      <c r="EC978" s="71"/>
      <c r="ED978" s="71"/>
      <c r="EE978" s="71"/>
      <c r="EF978" s="71"/>
      <c r="EG978" s="71"/>
      <c r="EH978" s="71"/>
      <c r="EI978" s="74"/>
      <c r="EJ978" s="74"/>
      <c r="EK978" s="74"/>
      <c r="EL978" s="74"/>
      <c r="EM978" s="74"/>
      <c r="EN978" s="74"/>
      <c r="EO978" s="74"/>
      <c r="EP978" s="74"/>
      <c r="EQ978" s="74"/>
      <c r="ER978" s="74"/>
      <c r="ES978" s="74"/>
      <c r="ET978" s="74"/>
      <c r="EU978" s="74"/>
      <c r="EV978" s="74"/>
      <c r="EW978" s="74"/>
      <c r="EX978" s="74"/>
      <c r="EY978" s="74"/>
      <c r="EZ978" s="74"/>
      <c r="FA978" s="74"/>
      <c r="FB978" s="74"/>
    </row>
    <row r="979" spans="2:158" s="69" customFormat="1">
      <c r="B979" s="116"/>
      <c r="C979" s="77" t="s">
        <v>394</v>
      </c>
      <c r="D979" s="71"/>
      <c r="E979" s="71"/>
      <c r="F979" s="71"/>
      <c r="G979" s="71"/>
      <c r="H979" s="71"/>
      <c r="I979" s="71"/>
      <c r="J979" s="71"/>
      <c r="K979" s="71"/>
      <c r="L979" s="71"/>
      <c r="M979" s="71"/>
      <c r="N979" s="71"/>
      <c r="O979" s="72"/>
      <c r="P979" s="71"/>
      <c r="Q979" s="71"/>
      <c r="R979" s="71"/>
      <c r="S979" s="71"/>
      <c r="T979" s="71"/>
      <c r="U979" s="71"/>
      <c r="V979" s="71"/>
      <c r="W979" s="71"/>
      <c r="X979" s="71"/>
      <c r="Y979" s="71">
        <f>SUM('рабочая 2023 г'!Y978-'2022 г.'!Y978)</f>
        <v>0</v>
      </c>
      <c r="Z979" s="73"/>
      <c r="AA979" s="73"/>
      <c r="AB979" s="73"/>
      <c r="AC979" s="73"/>
      <c r="AD979" s="73"/>
      <c r="AE979" s="73"/>
      <c r="AF979" s="75">
        <f t="shared" si="664"/>
        <v>0</v>
      </c>
      <c r="AG979" s="71">
        <f>SUM('рабочая 2023 г'!AG978-'2022 г.'!AG978)</f>
        <v>0</v>
      </c>
      <c r="AH979" s="71">
        <f>SUM('рабочая 2023 г'!AH978-'2022 г.'!AH978)</f>
        <v>0</v>
      </c>
      <c r="AI979" s="71">
        <f>SUM('рабочая 2023 г'!AI978-'2022 г.'!AI978)</f>
        <v>0</v>
      </c>
      <c r="AJ979" s="71">
        <f>SUM('рабочая 2023 г'!AJ978-'2022 г.'!AJ978)</f>
        <v>0</v>
      </c>
      <c r="AK979" s="71">
        <f>SUM('рабочая 2023 г'!AK978-'2022 г.'!AK978)</f>
        <v>0</v>
      </c>
      <c r="AL979" s="71">
        <f>SUM('рабочая 2023 г'!AL978-'2022 г.'!AL978)</f>
        <v>0</v>
      </c>
      <c r="AM979" s="71">
        <f>SUM('рабочая 2023 г'!AM978-'2022 г.'!AM978)</f>
        <v>0</v>
      </c>
      <c r="AN979" s="71">
        <f>SUM('рабочая 2023 г'!AN978-'2022 г.'!AN978)</f>
        <v>0</v>
      </c>
      <c r="AO979" s="71">
        <f>SUM('рабочая 2023 г'!AO978-'2022 г.'!AO978)</f>
        <v>0</v>
      </c>
      <c r="AP979" s="71">
        <f>SUM('рабочая 2023 г'!AP978-'2022 г.'!AP978)</f>
        <v>0</v>
      </c>
      <c r="AQ979" s="71">
        <f>SUM('рабочая 2023 г'!AQ978-'2022 г.'!AQ978)</f>
        <v>0</v>
      </c>
      <c r="AR979" s="71">
        <f>SUM('рабочая 2023 г'!AR978-'2022 г.'!AR978)</f>
        <v>0</v>
      </c>
      <c r="AS979" s="117">
        <f t="shared" si="653"/>
        <v>0</v>
      </c>
      <c r="AT979" s="71">
        <f>SUM('рабочая 2023 г'!AT978-'2022 г.'!AT978)</f>
        <v>0</v>
      </c>
      <c r="AU979" s="73">
        <f t="shared" si="670"/>
        <v>0</v>
      </c>
      <c r="AV979" s="71">
        <f>SUM('рабочая 2023 г'!AV978-'2022 г.'!AV978)</f>
        <v>0</v>
      </c>
      <c r="AW979" s="71">
        <f>SUM('рабочая 2023 г'!AW978-'2022 г.'!AW978)</f>
        <v>0</v>
      </c>
      <c r="AX979" s="71">
        <f>SUM('рабочая 2023 г'!AX978-'2022 г.'!AX978)</f>
        <v>0</v>
      </c>
      <c r="AY979" s="71">
        <f>SUM('рабочая 2023 г'!AY978-'2022 г.'!AY978)</f>
        <v>0</v>
      </c>
      <c r="AZ979" s="71">
        <f>SUM('рабочая 2023 г'!AZ978-'2022 г.'!AZ978)</f>
        <v>0</v>
      </c>
      <c r="BA979" s="71">
        <f>SUM('рабочая 2023 г'!BA978-'2022 г.'!BA978)</f>
        <v>0</v>
      </c>
      <c r="BB979" s="75">
        <f t="shared" si="569"/>
        <v>0</v>
      </c>
      <c r="BC979" s="71">
        <f>SUM('рабочая 2023 г'!BC978-'2022 г.'!BC978)</f>
        <v>0</v>
      </c>
      <c r="BD979" s="71">
        <f>SUM('рабочая 2023 г'!BD978-'2022 г.'!BD978)</f>
        <v>0</v>
      </c>
      <c r="BE979" s="71">
        <f>SUM('рабочая 2023 г'!BE978-'2022 г.'!BE978)</f>
        <v>0</v>
      </c>
      <c r="BF979" s="71">
        <f>SUM('рабочая 2023 г'!BF978-'2022 г.'!BF978)</f>
        <v>0</v>
      </c>
      <c r="BG979" s="71">
        <f>SUM('рабочая 2023 г'!BG978-'2022 г.'!BG978)</f>
        <v>0</v>
      </c>
      <c r="BH979" s="71">
        <f>SUM('рабочая 2023 г'!BH978-'2022 г.'!BH978)</f>
        <v>0</v>
      </c>
      <c r="BI979" s="71">
        <f>SUM('рабочая 2023 г'!BI978-'2022 г.'!BI978)</f>
        <v>0</v>
      </c>
      <c r="BJ979" s="71">
        <f>SUM('рабочая 2023 г'!BJ978-'2022 г.'!BJ978)</f>
        <v>0</v>
      </c>
      <c r="BK979" s="71">
        <f>SUM('рабочая 2023 г'!BK978-'2022 г.'!BK978)</f>
        <v>0</v>
      </c>
      <c r="BL979" s="73">
        <f t="shared" si="604"/>
        <v>0</v>
      </c>
      <c r="BM979" s="71">
        <f>SUM('рабочая 2023 г'!BM978-'2022 г.'!BM978)</f>
        <v>0</v>
      </c>
      <c r="BN979" s="71">
        <f>SUM('рабочая 2023 г'!BN978-'2022 г.'!BN978)</f>
        <v>0</v>
      </c>
      <c r="BO979" s="71">
        <f>SUM('рабочая 2023 г'!BO978-'2022 г.'!BO978)</f>
        <v>0</v>
      </c>
      <c r="BP979" s="71">
        <f>SUM('рабочая 2023 г'!BP978-'2022 г.'!BP978)</f>
        <v>0</v>
      </c>
      <c r="BQ979" s="71">
        <f t="shared" si="671"/>
        <v>0</v>
      </c>
      <c r="BR979" s="71"/>
      <c r="BS979" s="71"/>
      <c r="BT979" s="71"/>
      <c r="BU979" s="71"/>
      <c r="BV979" s="71"/>
      <c r="BW979" s="71"/>
      <c r="BX979" s="71"/>
      <c r="BY979" s="71"/>
      <c r="BZ979" s="71"/>
      <c r="CA979" s="71"/>
      <c r="CB979" s="71"/>
      <c r="CC979" s="71"/>
      <c r="CD979" s="71"/>
      <c r="CE979" s="71"/>
      <c r="CF979" s="71"/>
      <c r="CG979" s="71"/>
      <c r="CH979" s="71"/>
      <c r="CI979" s="71"/>
      <c r="CJ979" s="71"/>
      <c r="CK979" s="71"/>
      <c r="CL979" s="71"/>
      <c r="CM979" s="71"/>
      <c r="CN979" s="71"/>
      <c r="CO979" s="71"/>
      <c r="CP979" s="190">
        <f t="shared" si="665"/>
        <v>0</v>
      </c>
      <c r="CQ979" s="71"/>
      <c r="CR979" s="71"/>
      <c r="CS979" s="71"/>
      <c r="CT979" s="71"/>
      <c r="CU979" s="71"/>
      <c r="CV979" s="71"/>
      <c r="CW979" s="71"/>
      <c r="CX979" s="71"/>
      <c r="CY979" s="71"/>
      <c r="CZ979" s="71"/>
      <c r="DA979" s="71"/>
      <c r="DB979" s="190">
        <f t="shared" si="666"/>
        <v>0</v>
      </c>
      <c r="DC979" s="71">
        <f t="shared" si="661"/>
        <v>0</v>
      </c>
      <c r="DD979" s="71"/>
      <c r="DE979" s="71"/>
      <c r="DF979" s="71"/>
      <c r="DG979" s="190">
        <f t="shared" si="662"/>
        <v>0</v>
      </c>
      <c r="DH979" s="71">
        <f t="shared" si="663"/>
        <v>0</v>
      </c>
      <c r="DI979" s="71"/>
      <c r="DJ979" s="71"/>
      <c r="DK979" s="71"/>
      <c r="DL979" s="71"/>
      <c r="DM979" s="71"/>
      <c r="DN979" s="71"/>
      <c r="DO979" s="71"/>
      <c r="DP979" s="71"/>
      <c r="DQ979" s="71"/>
      <c r="DR979" s="71"/>
      <c r="DS979" s="71"/>
      <c r="DT979" s="71"/>
      <c r="DU979" s="71"/>
      <c r="DV979" s="71"/>
      <c r="DW979" s="71"/>
      <c r="DX979" s="71"/>
      <c r="DY979" s="71"/>
      <c r="DZ979" s="71"/>
      <c r="EA979" s="71"/>
      <c r="EB979" s="71"/>
      <c r="EC979" s="71"/>
      <c r="ED979" s="71"/>
      <c r="EE979" s="71"/>
      <c r="EF979" s="71"/>
      <c r="EG979" s="71"/>
      <c r="EH979" s="71"/>
      <c r="EI979" s="74"/>
      <c r="EJ979" s="74"/>
      <c r="EK979" s="74"/>
      <c r="EL979" s="74"/>
      <c r="EM979" s="74"/>
      <c r="EN979" s="74"/>
      <c r="EO979" s="74"/>
      <c r="EP979" s="74"/>
      <c r="EQ979" s="74"/>
      <c r="ER979" s="74"/>
      <c r="ES979" s="74"/>
      <c r="ET979" s="74"/>
      <c r="EU979" s="74"/>
      <c r="EV979" s="74"/>
      <c r="EW979" s="74"/>
      <c r="EX979" s="74"/>
      <c r="EY979" s="74"/>
      <c r="EZ979" s="74"/>
      <c r="FA979" s="74"/>
      <c r="FB979" s="74"/>
    </row>
    <row r="980" spans="2:158" s="69" customFormat="1">
      <c r="B980" s="116"/>
      <c r="C980" s="77" t="s">
        <v>395</v>
      </c>
      <c r="D980" s="71"/>
      <c r="E980" s="71"/>
      <c r="F980" s="71"/>
      <c r="G980" s="71"/>
      <c r="H980" s="71"/>
      <c r="I980" s="71"/>
      <c r="J980" s="71"/>
      <c r="K980" s="71"/>
      <c r="L980" s="71"/>
      <c r="M980" s="71"/>
      <c r="N980" s="71"/>
      <c r="O980" s="72"/>
      <c r="P980" s="71"/>
      <c r="Q980" s="71"/>
      <c r="R980" s="71"/>
      <c r="S980" s="71"/>
      <c r="T980" s="71"/>
      <c r="U980" s="71"/>
      <c r="V980" s="71"/>
      <c r="W980" s="71"/>
      <c r="X980" s="71"/>
      <c r="Y980" s="71">
        <f>SUM('рабочая 2023 г'!Y979-'2022 г.'!Y979)</f>
        <v>0</v>
      </c>
      <c r="Z980" s="73"/>
      <c r="AA980" s="73"/>
      <c r="AB980" s="73"/>
      <c r="AC980" s="73"/>
      <c r="AD980" s="73"/>
      <c r="AE980" s="73"/>
      <c r="AF980" s="75">
        <f t="shared" si="664"/>
        <v>0</v>
      </c>
      <c r="AG980" s="71">
        <f>SUM('рабочая 2023 г'!AG979-'2022 г.'!AG979)</f>
        <v>0</v>
      </c>
      <c r="AH980" s="71">
        <f>SUM('рабочая 2023 г'!AH979-'2022 г.'!AH979)</f>
        <v>0</v>
      </c>
      <c r="AI980" s="71">
        <f>SUM('рабочая 2023 г'!AI979-'2022 г.'!AI979)</f>
        <v>0</v>
      </c>
      <c r="AJ980" s="71">
        <f>SUM('рабочая 2023 г'!AJ979-'2022 г.'!AJ979)</f>
        <v>0</v>
      </c>
      <c r="AK980" s="71">
        <f>SUM('рабочая 2023 г'!AK979-'2022 г.'!AK979)</f>
        <v>0</v>
      </c>
      <c r="AL980" s="71">
        <f>SUM('рабочая 2023 г'!AL979-'2022 г.'!AL979)</f>
        <v>0</v>
      </c>
      <c r="AM980" s="71">
        <f>SUM('рабочая 2023 г'!AM979-'2022 г.'!AM979)</f>
        <v>0</v>
      </c>
      <c r="AN980" s="71">
        <f>SUM('рабочая 2023 г'!AN979-'2022 г.'!AN979)</f>
        <v>0</v>
      </c>
      <c r="AO980" s="71">
        <f>SUM('рабочая 2023 г'!AO979-'2022 г.'!AO979)</f>
        <v>0</v>
      </c>
      <c r="AP980" s="71">
        <f>SUM('рабочая 2023 г'!AP979-'2022 г.'!AP979)</f>
        <v>0</v>
      </c>
      <c r="AQ980" s="71">
        <f>SUM('рабочая 2023 г'!AQ979-'2022 г.'!AQ979)</f>
        <v>0</v>
      </c>
      <c r="AR980" s="71">
        <f>SUM('рабочая 2023 г'!AR979-'2022 г.'!AR979)</f>
        <v>0</v>
      </c>
      <c r="AS980" s="117">
        <f t="shared" si="653"/>
        <v>0</v>
      </c>
      <c r="AT980" s="71">
        <f>SUM('рабочая 2023 г'!AT979-'2022 г.'!AT979)</f>
        <v>0</v>
      </c>
      <c r="AU980" s="73">
        <f t="shared" si="670"/>
        <v>0</v>
      </c>
      <c r="AV980" s="71">
        <f>SUM('рабочая 2023 г'!AV979-'2022 г.'!AV979)</f>
        <v>0</v>
      </c>
      <c r="AW980" s="71">
        <f>SUM('рабочая 2023 г'!AW979-'2022 г.'!AW979)</f>
        <v>0</v>
      </c>
      <c r="AX980" s="71">
        <f>SUM('рабочая 2023 г'!AX979-'2022 г.'!AX979)</f>
        <v>0</v>
      </c>
      <c r="AY980" s="71">
        <f>SUM('рабочая 2023 г'!AY979-'2022 г.'!AY979)</f>
        <v>0</v>
      </c>
      <c r="AZ980" s="71">
        <f>SUM('рабочая 2023 г'!AZ979-'2022 г.'!AZ979)</f>
        <v>0</v>
      </c>
      <c r="BA980" s="71">
        <f>SUM('рабочая 2023 г'!BA979-'2022 г.'!BA979)</f>
        <v>0</v>
      </c>
      <c r="BB980" s="75">
        <f t="shared" si="569"/>
        <v>0</v>
      </c>
      <c r="BC980" s="71">
        <f>SUM('рабочая 2023 г'!BC979-'2022 г.'!BC979)</f>
        <v>0</v>
      </c>
      <c r="BD980" s="71">
        <f>SUM('рабочая 2023 г'!BD979-'2022 г.'!BD979)</f>
        <v>0</v>
      </c>
      <c r="BE980" s="71">
        <f>SUM('рабочая 2023 г'!BE979-'2022 г.'!BE979)</f>
        <v>0</v>
      </c>
      <c r="BF980" s="71">
        <f>SUM('рабочая 2023 г'!BF979-'2022 г.'!BF979)</f>
        <v>0</v>
      </c>
      <c r="BG980" s="71">
        <f>SUM('рабочая 2023 г'!BG979-'2022 г.'!BG979)</f>
        <v>0</v>
      </c>
      <c r="BH980" s="71">
        <f>SUM('рабочая 2023 г'!BH979-'2022 г.'!BH979)</f>
        <v>0</v>
      </c>
      <c r="BI980" s="71">
        <f>SUM('рабочая 2023 г'!BI979-'2022 г.'!BI979)</f>
        <v>0</v>
      </c>
      <c r="BJ980" s="71">
        <f>SUM('рабочая 2023 г'!BJ979-'2022 г.'!BJ979)</f>
        <v>0</v>
      </c>
      <c r="BK980" s="71">
        <f>SUM('рабочая 2023 г'!BK979-'2022 г.'!BK979)</f>
        <v>0</v>
      </c>
      <c r="BL980" s="73">
        <f t="shared" si="604"/>
        <v>0</v>
      </c>
      <c r="BM980" s="71">
        <f>SUM('рабочая 2023 г'!BM979-'2022 г.'!BM979)</f>
        <v>0</v>
      </c>
      <c r="BN980" s="71">
        <f>SUM('рабочая 2023 г'!BN979-'2022 г.'!BN979)</f>
        <v>0</v>
      </c>
      <c r="BO980" s="71">
        <f>SUM('рабочая 2023 г'!BO979-'2022 г.'!BO979)</f>
        <v>0</v>
      </c>
      <c r="BP980" s="71">
        <f>SUM('рабочая 2023 г'!BP979-'2022 г.'!BP979)</f>
        <v>0</v>
      </c>
      <c r="BQ980" s="71">
        <f t="shared" si="671"/>
        <v>0</v>
      </c>
      <c r="BR980" s="71"/>
      <c r="BS980" s="71"/>
      <c r="BT980" s="71"/>
      <c r="BU980" s="71"/>
      <c r="BV980" s="71"/>
      <c r="BW980" s="71"/>
      <c r="BX980" s="71"/>
      <c r="BY980" s="71"/>
      <c r="BZ980" s="71"/>
      <c r="CA980" s="71"/>
      <c r="CB980" s="71"/>
      <c r="CC980" s="71"/>
      <c r="CD980" s="71"/>
      <c r="CE980" s="71"/>
      <c r="CF980" s="71"/>
      <c r="CG980" s="71"/>
      <c r="CH980" s="71"/>
      <c r="CI980" s="71"/>
      <c r="CJ980" s="71"/>
      <c r="CK980" s="71"/>
      <c r="CL980" s="71"/>
      <c r="CM980" s="71"/>
      <c r="CN980" s="71"/>
      <c r="CO980" s="71"/>
      <c r="CP980" s="190">
        <f t="shared" si="665"/>
        <v>0</v>
      </c>
      <c r="CQ980" s="71"/>
      <c r="CR980" s="71"/>
      <c r="CS980" s="71"/>
      <c r="CT980" s="71"/>
      <c r="CU980" s="71"/>
      <c r="CV980" s="71"/>
      <c r="CW980" s="71"/>
      <c r="CX980" s="71"/>
      <c r="CY980" s="71"/>
      <c r="CZ980" s="71"/>
      <c r="DA980" s="71"/>
      <c r="DB980" s="190">
        <f t="shared" si="666"/>
        <v>0</v>
      </c>
      <c r="DC980" s="71">
        <f t="shared" si="661"/>
        <v>0</v>
      </c>
      <c r="DD980" s="71"/>
      <c r="DE980" s="71"/>
      <c r="DF980" s="71"/>
      <c r="DG980" s="190">
        <f t="shared" si="662"/>
        <v>0</v>
      </c>
      <c r="DH980" s="71">
        <f t="shared" si="663"/>
        <v>0</v>
      </c>
      <c r="DI980" s="71"/>
      <c r="DJ980" s="71"/>
      <c r="DK980" s="71"/>
      <c r="DL980" s="71"/>
      <c r="DM980" s="71"/>
      <c r="DN980" s="71"/>
      <c r="DO980" s="71"/>
      <c r="DP980" s="71"/>
      <c r="DQ980" s="71"/>
      <c r="DR980" s="71"/>
      <c r="DS980" s="71"/>
      <c r="DT980" s="71"/>
      <c r="DU980" s="71"/>
      <c r="DV980" s="71"/>
      <c r="DW980" s="71"/>
      <c r="DX980" s="71"/>
      <c r="DY980" s="71"/>
      <c r="DZ980" s="71"/>
      <c r="EA980" s="71"/>
      <c r="EB980" s="71"/>
      <c r="EC980" s="71"/>
      <c r="ED980" s="71"/>
      <c r="EE980" s="71"/>
      <c r="EF980" s="71"/>
      <c r="EG980" s="71"/>
      <c r="EH980" s="71"/>
      <c r="EI980" s="74"/>
      <c r="EJ980" s="74"/>
      <c r="EK980" s="74"/>
      <c r="EL980" s="74"/>
      <c r="EM980" s="74"/>
      <c r="EN980" s="74"/>
      <c r="EO980" s="74"/>
      <c r="EP980" s="74"/>
      <c r="EQ980" s="74"/>
      <c r="ER980" s="74"/>
      <c r="ES980" s="74"/>
      <c r="ET980" s="74"/>
      <c r="EU980" s="74"/>
      <c r="EV980" s="74"/>
      <c r="EW980" s="74"/>
      <c r="EX980" s="74"/>
      <c r="EY980" s="74"/>
      <c r="EZ980" s="74"/>
      <c r="FA980" s="74"/>
      <c r="FB980" s="74"/>
    </row>
    <row r="981" spans="2:158" s="69" customFormat="1">
      <c r="B981" s="116"/>
      <c r="C981" s="77" t="s">
        <v>396</v>
      </c>
      <c r="D981" s="71"/>
      <c r="E981" s="71"/>
      <c r="F981" s="71"/>
      <c r="G981" s="71"/>
      <c r="H981" s="71"/>
      <c r="I981" s="71"/>
      <c r="J981" s="71"/>
      <c r="K981" s="71"/>
      <c r="L981" s="71"/>
      <c r="M981" s="71"/>
      <c r="N981" s="71"/>
      <c r="O981" s="72"/>
      <c r="P981" s="71"/>
      <c r="Q981" s="71"/>
      <c r="R981" s="71"/>
      <c r="S981" s="71"/>
      <c r="T981" s="71"/>
      <c r="U981" s="71"/>
      <c r="V981" s="71"/>
      <c r="W981" s="71"/>
      <c r="X981" s="71"/>
      <c r="Y981" s="71">
        <f>SUM('рабочая 2023 г'!Y980-'2022 г.'!Y980)</f>
        <v>0</v>
      </c>
      <c r="Z981" s="73"/>
      <c r="AA981" s="73"/>
      <c r="AB981" s="73"/>
      <c r="AC981" s="73"/>
      <c r="AD981" s="73"/>
      <c r="AE981" s="73"/>
      <c r="AF981" s="75">
        <f t="shared" si="664"/>
        <v>0</v>
      </c>
      <c r="AG981" s="71">
        <f>SUM('рабочая 2023 г'!AG980-'2022 г.'!AG980)</f>
        <v>0</v>
      </c>
      <c r="AH981" s="71">
        <f>SUM('рабочая 2023 г'!AH980-'2022 г.'!AH980)</f>
        <v>0</v>
      </c>
      <c r="AI981" s="71">
        <f>SUM('рабочая 2023 г'!AI980-'2022 г.'!AI980)</f>
        <v>0</v>
      </c>
      <c r="AJ981" s="71">
        <f>SUM('рабочая 2023 г'!AJ980-'2022 г.'!AJ980)</f>
        <v>0</v>
      </c>
      <c r="AK981" s="71">
        <f>SUM('рабочая 2023 г'!AK980-'2022 г.'!AK980)</f>
        <v>0</v>
      </c>
      <c r="AL981" s="71">
        <f>SUM('рабочая 2023 г'!AL980-'2022 г.'!AL980)</f>
        <v>0</v>
      </c>
      <c r="AM981" s="71">
        <f>SUM('рабочая 2023 г'!AM980-'2022 г.'!AM980)</f>
        <v>0</v>
      </c>
      <c r="AN981" s="71">
        <f>SUM('рабочая 2023 г'!AN980-'2022 г.'!AN980)</f>
        <v>0</v>
      </c>
      <c r="AO981" s="71">
        <f>SUM('рабочая 2023 г'!AO980-'2022 г.'!AO980)</f>
        <v>0</v>
      </c>
      <c r="AP981" s="71">
        <f>SUM('рабочая 2023 г'!AP980-'2022 г.'!AP980)</f>
        <v>0</v>
      </c>
      <c r="AQ981" s="71">
        <f>SUM('рабочая 2023 г'!AQ980-'2022 г.'!AQ980)</f>
        <v>0</v>
      </c>
      <c r="AR981" s="71">
        <f>SUM('рабочая 2023 г'!AR980-'2022 г.'!AR980)</f>
        <v>0</v>
      </c>
      <c r="AS981" s="117">
        <f t="shared" si="653"/>
        <v>0</v>
      </c>
      <c r="AT981" s="71">
        <f>SUM('рабочая 2023 г'!AT980-'2022 г.'!AT980)</f>
        <v>0</v>
      </c>
      <c r="AU981" s="73">
        <f t="shared" si="670"/>
        <v>0</v>
      </c>
      <c r="AV981" s="71">
        <f>SUM('рабочая 2023 г'!AV980-'2022 г.'!AV980)</f>
        <v>0</v>
      </c>
      <c r="AW981" s="71">
        <f>SUM('рабочая 2023 г'!AW980-'2022 г.'!AW980)</f>
        <v>0</v>
      </c>
      <c r="AX981" s="71">
        <f>SUM('рабочая 2023 г'!AX980-'2022 г.'!AX980)</f>
        <v>0</v>
      </c>
      <c r="AY981" s="71">
        <f>SUM('рабочая 2023 г'!AY980-'2022 г.'!AY980)</f>
        <v>0</v>
      </c>
      <c r="AZ981" s="71">
        <f>SUM('рабочая 2023 г'!AZ980-'2022 г.'!AZ980)</f>
        <v>0</v>
      </c>
      <c r="BA981" s="71">
        <f>SUM('рабочая 2023 г'!BA980-'2022 г.'!BA980)</f>
        <v>0</v>
      </c>
      <c r="BB981" s="75">
        <f t="shared" si="569"/>
        <v>0</v>
      </c>
      <c r="BC981" s="71">
        <f>SUM('рабочая 2023 г'!BC980-'2022 г.'!BC980)</f>
        <v>0</v>
      </c>
      <c r="BD981" s="71">
        <f>SUM('рабочая 2023 г'!BD980-'2022 г.'!BD980)</f>
        <v>0</v>
      </c>
      <c r="BE981" s="71">
        <f>SUM('рабочая 2023 г'!BE980-'2022 г.'!BE980)</f>
        <v>0</v>
      </c>
      <c r="BF981" s="71">
        <f>SUM('рабочая 2023 г'!BF980-'2022 г.'!BF980)</f>
        <v>0</v>
      </c>
      <c r="BG981" s="71">
        <f>SUM('рабочая 2023 г'!BG980-'2022 г.'!BG980)</f>
        <v>0</v>
      </c>
      <c r="BH981" s="71">
        <f>SUM('рабочая 2023 г'!BH980-'2022 г.'!BH980)</f>
        <v>0</v>
      </c>
      <c r="BI981" s="71">
        <f>SUM('рабочая 2023 г'!BI980-'2022 г.'!BI980)</f>
        <v>0</v>
      </c>
      <c r="BJ981" s="71">
        <f>SUM('рабочая 2023 г'!BJ980-'2022 г.'!BJ980)</f>
        <v>0</v>
      </c>
      <c r="BK981" s="71">
        <f>SUM('рабочая 2023 г'!BK980-'2022 г.'!BK980)</f>
        <v>0</v>
      </c>
      <c r="BL981" s="73">
        <f t="shared" si="604"/>
        <v>0</v>
      </c>
      <c r="BM981" s="71">
        <f>SUM('рабочая 2023 г'!BM980-'2022 г.'!BM980)</f>
        <v>0</v>
      </c>
      <c r="BN981" s="71">
        <f>SUM('рабочая 2023 г'!BN980-'2022 г.'!BN980)</f>
        <v>0</v>
      </c>
      <c r="BO981" s="71">
        <f>SUM('рабочая 2023 г'!BO980-'2022 г.'!BO980)</f>
        <v>0</v>
      </c>
      <c r="BP981" s="71">
        <f>SUM('рабочая 2023 г'!BP980-'2022 г.'!BP980)</f>
        <v>0</v>
      </c>
      <c r="BQ981" s="71">
        <f t="shared" si="671"/>
        <v>0</v>
      </c>
      <c r="BR981" s="71"/>
      <c r="BS981" s="71"/>
      <c r="BT981" s="71"/>
      <c r="BU981" s="71"/>
      <c r="BV981" s="71"/>
      <c r="BW981" s="71"/>
      <c r="BX981" s="71"/>
      <c r="BY981" s="71"/>
      <c r="BZ981" s="71"/>
      <c r="CA981" s="71"/>
      <c r="CB981" s="71"/>
      <c r="CC981" s="71"/>
      <c r="CD981" s="71"/>
      <c r="CE981" s="71"/>
      <c r="CF981" s="71"/>
      <c r="CG981" s="71"/>
      <c r="CH981" s="71"/>
      <c r="CI981" s="71"/>
      <c r="CJ981" s="71"/>
      <c r="CK981" s="71"/>
      <c r="CL981" s="71"/>
      <c r="CM981" s="71"/>
      <c r="CN981" s="71"/>
      <c r="CO981" s="71"/>
      <c r="CP981" s="190">
        <f t="shared" si="665"/>
        <v>0</v>
      </c>
      <c r="CQ981" s="71"/>
      <c r="CR981" s="71"/>
      <c r="CS981" s="71"/>
      <c r="CT981" s="71"/>
      <c r="CU981" s="71"/>
      <c r="CV981" s="71"/>
      <c r="CW981" s="71"/>
      <c r="CX981" s="71"/>
      <c r="CY981" s="71"/>
      <c r="CZ981" s="71"/>
      <c r="DA981" s="71"/>
      <c r="DB981" s="190">
        <f t="shared" si="666"/>
        <v>0</v>
      </c>
      <c r="DC981" s="71">
        <f t="shared" si="661"/>
        <v>0</v>
      </c>
      <c r="DD981" s="71"/>
      <c r="DE981" s="71"/>
      <c r="DF981" s="71"/>
      <c r="DG981" s="190">
        <f t="shared" si="662"/>
        <v>0</v>
      </c>
      <c r="DH981" s="71">
        <f t="shared" si="663"/>
        <v>0</v>
      </c>
      <c r="DI981" s="71"/>
      <c r="DJ981" s="71"/>
      <c r="DK981" s="71"/>
      <c r="DL981" s="71"/>
      <c r="DM981" s="71"/>
      <c r="DN981" s="71"/>
      <c r="DO981" s="71"/>
      <c r="DP981" s="71"/>
      <c r="DQ981" s="71"/>
      <c r="DR981" s="71"/>
      <c r="DS981" s="71"/>
      <c r="DT981" s="71"/>
      <c r="DU981" s="71"/>
      <c r="DV981" s="71"/>
      <c r="DW981" s="71"/>
      <c r="DX981" s="71"/>
      <c r="DY981" s="71"/>
      <c r="DZ981" s="71"/>
      <c r="EA981" s="71"/>
      <c r="EB981" s="71"/>
      <c r="EC981" s="71"/>
      <c r="ED981" s="71"/>
      <c r="EE981" s="71"/>
      <c r="EF981" s="71"/>
      <c r="EG981" s="71"/>
      <c r="EH981" s="71"/>
      <c r="EI981" s="74"/>
      <c r="EJ981" s="74"/>
      <c r="EK981" s="74"/>
      <c r="EL981" s="74"/>
      <c r="EM981" s="74"/>
      <c r="EN981" s="74"/>
      <c r="EO981" s="74"/>
      <c r="EP981" s="74"/>
      <c r="EQ981" s="74"/>
      <c r="ER981" s="74"/>
      <c r="ES981" s="74"/>
      <c r="ET981" s="74"/>
      <c r="EU981" s="74"/>
      <c r="EV981" s="74"/>
      <c r="EW981" s="74"/>
      <c r="EX981" s="74"/>
      <c r="EY981" s="74"/>
      <c r="EZ981" s="74"/>
      <c r="FA981" s="74"/>
      <c r="FB981" s="74"/>
    </row>
    <row r="982" spans="2:158" s="69" customFormat="1">
      <c r="B982" s="116"/>
      <c r="C982" s="77" t="s">
        <v>397</v>
      </c>
      <c r="D982" s="71"/>
      <c r="E982" s="71"/>
      <c r="F982" s="71"/>
      <c r="G982" s="71"/>
      <c r="H982" s="71"/>
      <c r="I982" s="71"/>
      <c r="J982" s="71"/>
      <c r="K982" s="71"/>
      <c r="L982" s="71"/>
      <c r="M982" s="71"/>
      <c r="N982" s="71"/>
      <c r="O982" s="72"/>
      <c r="P982" s="71"/>
      <c r="Q982" s="71"/>
      <c r="R982" s="71"/>
      <c r="S982" s="71"/>
      <c r="T982" s="71"/>
      <c r="U982" s="71"/>
      <c r="V982" s="71"/>
      <c r="W982" s="71"/>
      <c r="X982" s="71"/>
      <c r="Y982" s="71">
        <f>SUM('рабочая 2023 г'!Y981-'2022 г.'!Y981)</f>
        <v>0</v>
      </c>
      <c r="Z982" s="73"/>
      <c r="AA982" s="73"/>
      <c r="AB982" s="73"/>
      <c r="AC982" s="73"/>
      <c r="AD982" s="73"/>
      <c r="AE982" s="73"/>
      <c r="AF982" s="75">
        <f t="shared" si="664"/>
        <v>0</v>
      </c>
      <c r="AG982" s="71">
        <f>SUM('рабочая 2023 г'!AG981-'2022 г.'!AG981)</f>
        <v>0</v>
      </c>
      <c r="AH982" s="71">
        <f>SUM('рабочая 2023 г'!AH981-'2022 г.'!AH981)</f>
        <v>0</v>
      </c>
      <c r="AI982" s="71">
        <f>SUM('рабочая 2023 г'!AI981-'2022 г.'!AI981)</f>
        <v>0</v>
      </c>
      <c r="AJ982" s="71">
        <f>SUM('рабочая 2023 г'!AJ981-'2022 г.'!AJ981)</f>
        <v>0</v>
      </c>
      <c r="AK982" s="71">
        <f>SUM('рабочая 2023 г'!AK981-'2022 г.'!AK981)</f>
        <v>0</v>
      </c>
      <c r="AL982" s="71">
        <f>SUM('рабочая 2023 г'!AL981-'2022 г.'!AL981)</f>
        <v>0</v>
      </c>
      <c r="AM982" s="71">
        <f>SUM('рабочая 2023 г'!AM981-'2022 г.'!AM981)</f>
        <v>0</v>
      </c>
      <c r="AN982" s="71">
        <f>SUM('рабочая 2023 г'!AN981-'2022 г.'!AN981)</f>
        <v>0</v>
      </c>
      <c r="AO982" s="71">
        <f>SUM('рабочая 2023 г'!AO981-'2022 г.'!AO981)</f>
        <v>0</v>
      </c>
      <c r="AP982" s="71">
        <f>SUM('рабочая 2023 г'!AP981-'2022 г.'!AP981)</f>
        <v>0</v>
      </c>
      <c r="AQ982" s="71">
        <f>SUM('рабочая 2023 г'!AQ981-'2022 г.'!AQ981)</f>
        <v>0</v>
      </c>
      <c r="AR982" s="71">
        <f>SUM('рабочая 2023 г'!AR981-'2022 г.'!AR981)</f>
        <v>0</v>
      </c>
      <c r="AS982" s="117">
        <f t="shared" si="653"/>
        <v>0</v>
      </c>
      <c r="AT982" s="71">
        <f>SUM('рабочая 2023 г'!AT981-'2022 г.'!AT981)</f>
        <v>0</v>
      </c>
      <c r="AU982" s="73">
        <f t="shared" si="670"/>
        <v>0</v>
      </c>
      <c r="AV982" s="71">
        <f>SUM('рабочая 2023 г'!AV981-'2022 г.'!AV981)</f>
        <v>0</v>
      </c>
      <c r="AW982" s="71">
        <f>SUM('рабочая 2023 г'!AW981-'2022 г.'!AW981)</f>
        <v>0</v>
      </c>
      <c r="AX982" s="71">
        <f>SUM('рабочая 2023 г'!AX981-'2022 г.'!AX981)</f>
        <v>0</v>
      </c>
      <c r="AY982" s="71">
        <f>SUM('рабочая 2023 г'!AY981-'2022 г.'!AY981)</f>
        <v>0</v>
      </c>
      <c r="AZ982" s="71">
        <f>SUM('рабочая 2023 г'!AZ981-'2022 г.'!AZ981)</f>
        <v>0</v>
      </c>
      <c r="BA982" s="71">
        <f>SUM('рабочая 2023 г'!BA981-'2022 г.'!BA981)</f>
        <v>0</v>
      </c>
      <c r="BB982" s="75">
        <f t="shared" si="569"/>
        <v>0</v>
      </c>
      <c r="BC982" s="71">
        <f>SUM('рабочая 2023 г'!BC981-'2022 г.'!BC981)</f>
        <v>0</v>
      </c>
      <c r="BD982" s="71">
        <f>SUM('рабочая 2023 г'!BD981-'2022 г.'!BD981)</f>
        <v>0</v>
      </c>
      <c r="BE982" s="71">
        <f>SUM('рабочая 2023 г'!BE981-'2022 г.'!BE981)</f>
        <v>0</v>
      </c>
      <c r="BF982" s="71">
        <f>SUM('рабочая 2023 г'!BF981-'2022 г.'!BF981)</f>
        <v>0</v>
      </c>
      <c r="BG982" s="71">
        <f>SUM('рабочая 2023 г'!BG981-'2022 г.'!BG981)</f>
        <v>0</v>
      </c>
      <c r="BH982" s="71">
        <f>SUM('рабочая 2023 г'!BH981-'2022 г.'!BH981)</f>
        <v>0</v>
      </c>
      <c r="BI982" s="71">
        <f>SUM('рабочая 2023 г'!BI981-'2022 г.'!BI981)</f>
        <v>0</v>
      </c>
      <c r="BJ982" s="71">
        <f>SUM('рабочая 2023 г'!BJ981-'2022 г.'!BJ981)</f>
        <v>0</v>
      </c>
      <c r="BK982" s="71">
        <f>SUM('рабочая 2023 г'!BK981-'2022 г.'!BK981)</f>
        <v>0</v>
      </c>
      <c r="BL982" s="73">
        <f t="shared" si="604"/>
        <v>0</v>
      </c>
      <c r="BM982" s="71">
        <f>SUM('рабочая 2023 г'!BM981-'2022 г.'!BM981)</f>
        <v>0</v>
      </c>
      <c r="BN982" s="71">
        <f>SUM('рабочая 2023 г'!BN981-'2022 г.'!BN981)</f>
        <v>0</v>
      </c>
      <c r="BO982" s="71">
        <f>SUM('рабочая 2023 г'!BO981-'2022 г.'!BO981)</f>
        <v>0</v>
      </c>
      <c r="BP982" s="71">
        <f>SUM('рабочая 2023 г'!BP981-'2022 г.'!BP981)</f>
        <v>0</v>
      </c>
      <c r="BQ982" s="71">
        <f t="shared" si="671"/>
        <v>0</v>
      </c>
      <c r="BR982" s="71"/>
      <c r="BS982" s="71"/>
      <c r="BT982" s="71"/>
      <c r="BU982" s="71"/>
      <c r="BV982" s="71"/>
      <c r="BW982" s="71"/>
      <c r="BX982" s="71"/>
      <c r="BY982" s="71"/>
      <c r="BZ982" s="71"/>
      <c r="CA982" s="71"/>
      <c r="CB982" s="71"/>
      <c r="CC982" s="71"/>
      <c r="CD982" s="71"/>
      <c r="CE982" s="71"/>
      <c r="CF982" s="71"/>
      <c r="CG982" s="71"/>
      <c r="CH982" s="71"/>
      <c r="CI982" s="71"/>
      <c r="CJ982" s="71"/>
      <c r="CK982" s="71"/>
      <c r="CL982" s="71"/>
      <c r="CM982" s="71"/>
      <c r="CN982" s="71"/>
      <c r="CO982" s="71"/>
      <c r="CP982" s="190">
        <f t="shared" si="665"/>
        <v>0</v>
      </c>
      <c r="CQ982" s="71"/>
      <c r="CR982" s="71"/>
      <c r="CS982" s="71"/>
      <c r="CT982" s="71"/>
      <c r="CU982" s="71"/>
      <c r="CV982" s="71"/>
      <c r="CW982" s="71"/>
      <c r="CX982" s="71"/>
      <c r="CY982" s="71"/>
      <c r="CZ982" s="71"/>
      <c r="DA982" s="71"/>
      <c r="DB982" s="190">
        <f t="shared" si="666"/>
        <v>0</v>
      </c>
      <c r="DC982" s="71">
        <f t="shared" si="661"/>
        <v>0</v>
      </c>
      <c r="DD982" s="71"/>
      <c r="DE982" s="71"/>
      <c r="DF982" s="71"/>
      <c r="DG982" s="190">
        <f t="shared" si="662"/>
        <v>0</v>
      </c>
      <c r="DH982" s="71">
        <f t="shared" si="663"/>
        <v>0</v>
      </c>
      <c r="DI982" s="71"/>
      <c r="DJ982" s="71"/>
      <c r="DK982" s="71"/>
      <c r="DL982" s="71"/>
      <c r="DM982" s="71"/>
      <c r="DN982" s="71"/>
      <c r="DO982" s="71"/>
      <c r="DP982" s="71"/>
      <c r="DQ982" s="71"/>
      <c r="DR982" s="71"/>
      <c r="DS982" s="71"/>
      <c r="DT982" s="71"/>
      <c r="DU982" s="71"/>
      <c r="DV982" s="71"/>
      <c r="DW982" s="71"/>
      <c r="DX982" s="71"/>
      <c r="DY982" s="71"/>
      <c r="DZ982" s="71"/>
      <c r="EA982" s="71"/>
      <c r="EB982" s="71"/>
      <c r="EC982" s="71"/>
      <c r="ED982" s="71"/>
      <c r="EE982" s="71"/>
      <c r="EF982" s="71"/>
      <c r="EG982" s="71"/>
      <c r="EH982" s="71"/>
      <c r="EI982" s="74"/>
      <c r="EJ982" s="74"/>
      <c r="EK982" s="74"/>
      <c r="EL982" s="74"/>
      <c r="EM982" s="74"/>
      <c r="EN982" s="74"/>
      <c r="EO982" s="74"/>
      <c r="EP982" s="74"/>
      <c r="EQ982" s="74"/>
      <c r="ER982" s="74"/>
      <c r="ES982" s="74"/>
      <c r="ET982" s="74"/>
      <c r="EU982" s="74"/>
      <c r="EV982" s="74"/>
      <c r="EW982" s="74"/>
      <c r="EX982" s="74"/>
      <c r="EY982" s="74"/>
      <c r="EZ982" s="74"/>
      <c r="FA982" s="74"/>
      <c r="FB982" s="74"/>
    </row>
    <row r="983" spans="2:158" s="69" customFormat="1">
      <c r="B983" s="116"/>
      <c r="C983" s="77" t="s">
        <v>398</v>
      </c>
      <c r="D983" s="71"/>
      <c r="E983" s="71"/>
      <c r="F983" s="71"/>
      <c r="G983" s="71"/>
      <c r="H983" s="71"/>
      <c r="I983" s="71"/>
      <c r="J983" s="71"/>
      <c r="K983" s="71"/>
      <c r="L983" s="71"/>
      <c r="M983" s="71"/>
      <c r="N983" s="71"/>
      <c r="O983" s="72"/>
      <c r="P983" s="71"/>
      <c r="Q983" s="71"/>
      <c r="R983" s="71"/>
      <c r="S983" s="71"/>
      <c r="T983" s="71"/>
      <c r="U983" s="71"/>
      <c r="V983" s="71"/>
      <c r="W983" s="71"/>
      <c r="X983" s="71"/>
      <c r="Y983" s="71">
        <f>SUM('рабочая 2023 г'!Y982-'2022 г.'!Y982)</f>
        <v>0</v>
      </c>
      <c r="Z983" s="73"/>
      <c r="AA983" s="73"/>
      <c r="AB983" s="73"/>
      <c r="AC983" s="73"/>
      <c r="AD983" s="73"/>
      <c r="AE983" s="73"/>
      <c r="AF983" s="75">
        <f t="shared" si="664"/>
        <v>0</v>
      </c>
      <c r="AG983" s="71">
        <f>SUM('рабочая 2023 г'!AG982-'2022 г.'!AG982)</f>
        <v>0</v>
      </c>
      <c r="AH983" s="71">
        <f>SUM('рабочая 2023 г'!AH982-'2022 г.'!AH982)</f>
        <v>0</v>
      </c>
      <c r="AI983" s="71">
        <f>SUM('рабочая 2023 г'!AI982-'2022 г.'!AI982)</f>
        <v>0</v>
      </c>
      <c r="AJ983" s="71">
        <f>SUM('рабочая 2023 г'!AJ982-'2022 г.'!AJ982)</f>
        <v>0</v>
      </c>
      <c r="AK983" s="71">
        <f>SUM('рабочая 2023 г'!AK982-'2022 г.'!AK982)</f>
        <v>0</v>
      </c>
      <c r="AL983" s="71">
        <f>SUM('рабочая 2023 г'!AL982-'2022 г.'!AL982)</f>
        <v>0</v>
      </c>
      <c r="AM983" s="71">
        <f>SUM('рабочая 2023 г'!AM982-'2022 г.'!AM982)</f>
        <v>0</v>
      </c>
      <c r="AN983" s="71">
        <f>SUM('рабочая 2023 г'!AN982-'2022 г.'!AN982)</f>
        <v>0</v>
      </c>
      <c r="AO983" s="71">
        <f>SUM('рабочая 2023 г'!AO982-'2022 г.'!AO982)</f>
        <v>0</v>
      </c>
      <c r="AP983" s="71">
        <f>SUM('рабочая 2023 г'!AP982-'2022 г.'!AP982)</f>
        <v>0</v>
      </c>
      <c r="AQ983" s="71">
        <f>SUM('рабочая 2023 г'!AQ982-'2022 г.'!AQ982)</f>
        <v>0</v>
      </c>
      <c r="AR983" s="71">
        <f>SUM('рабочая 2023 г'!AR982-'2022 г.'!AR982)</f>
        <v>0</v>
      </c>
      <c r="AS983" s="117">
        <f t="shared" si="653"/>
        <v>0</v>
      </c>
      <c r="AT983" s="71">
        <f>SUM('рабочая 2023 г'!AT982-'2022 г.'!AT982)</f>
        <v>0</v>
      </c>
      <c r="AU983" s="73">
        <f t="shared" si="670"/>
        <v>0</v>
      </c>
      <c r="AV983" s="71">
        <f>SUM('рабочая 2023 г'!AV982-'2022 г.'!AV982)</f>
        <v>0</v>
      </c>
      <c r="AW983" s="71">
        <f>SUM('рабочая 2023 г'!AW982-'2022 г.'!AW982)</f>
        <v>0</v>
      </c>
      <c r="AX983" s="71">
        <f>SUM('рабочая 2023 г'!AX982-'2022 г.'!AX982)</f>
        <v>0</v>
      </c>
      <c r="AY983" s="71">
        <f>SUM('рабочая 2023 г'!AY982-'2022 г.'!AY982)</f>
        <v>0</v>
      </c>
      <c r="AZ983" s="71">
        <f>SUM('рабочая 2023 г'!AZ982-'2022 г.'!AZ982)</f>
        <v>0</v>
      </c>
      <c r="BA983" s="71">
        <f>SUM('рабочая 2023 г'!BA982-'2022 г.'!BA982)</f>
        <v>0</v>
      </c>
      <c r="BB983" s="75">
        <f t="shared" si="569"/>
        <v>0</v>
      </c>
      <c r="BC983" s="71">
        <f>SUM('рабочая 2023 г'!BC982-'2022 г.'!BC982)</f>
        <v>0</v>
      </c>
      <c r="BD983" s="71">
        <f>SUM('рабочая 2023 г'!BD982-'2022 г.'!BD982)</f>
        <v>0</v>
      </c>
      <c r="BE983" s="71">
        <f>SUM('рабочая 2023 г'!BE982-'2022 г.'!BE982)</f>
        <v>0</v>
      </c>
      <c r="BF983" s="71">
        <f>SUM('рабочая 2023 г'!BF982-'2022 г.'!BF982)</f>
        <v>0</v>
      </c>
      <c r="BG983" s="71">
        <f>SUM('рабочая 2023 г'!BG982-'2022 г.'!BG982)</f>
        <v>0</v>
      </c>
      <c r="BH983" s="71">
        <f>SUM('рабочая 2023 г'!BH982-'2022 г.'!BH982)</f>
        <v>0</v>
      </c>
      <c r="BI983" s="71">
        <f>SUM('рабочая 2023 г'!BI982-'2022 г.'!BI982)</f>
        <v>0</v>
      </c>
      <c r="BJ983" s="71">
        <f>SUM('рабочая 2023 г'!BJ982-'2022 г.'!BJ982)</f>
        <v>0</v>
      </c>
      <c r="BK983" s="71">
        <f>SUM('рабочая 2023 г'!BK982-'2022 г.'!BK982)</f>
        <v>0</v>
      </c>
      <c r="BL983" s="73">
        <f t="shared" si="604"/>
        <v>0</v>
      </c>
      <c r="BM983" s="71">
        <f>SUM('рабочая 2023 г'!BM982-'2022 г.'!BM982)</f>
        <v>0</v>
      </c>
      <c r="BN983" s="71">
        <f>SUM('рабочая 2023 г'!BN982-'2022 г.'!BN982)</f>
        <v>0</v>
      </c>
      <c r="BO983" s="71">
        <f>SUM('рабочая 2023 г'!BO982-'2022 г.'!BO982)</f>
        <v>0</v>
      </c>
      <c r="BP983" s="71">
        <f>SUM('рабочая 2023 г'!BP982-'2022 г.'!BP982)</f>
        <v>0</v>
      </c>
      <c r="BQ983" s="71">
        <f t="shared" si="671"/>
        <v>0</v>
      </c>
      <c r="BR983" s="71"/>
      <c r="BS983" s="71"/>
      <c r="BT983" s="71"/>
      <c r="BU983" s="71"/>
      <c r="BV983" s="71"/>
      <c r="BW983" s="71"/>
      <c r="BX983" s="71"/>
      <c r="BY983" s="71"/>
      <c r="BZ983" s="71"/>
      <c r="CA983" s="71"/>
      <c r="CB983" s="71"/>
      <c r="CC983" s="71"/>
      <c r="CD983" s="71"/>
      <c r="CE983" s="71"/>
      <c r="CF983" s="71"/>
      <c r="CG983" s="71"/>
      <c r="CH983" s="71"/>
      <c r="CI983" s="71"/>
      <c r="CJ983" s="71"/>
      <c r="CK983" s="71"/>
      <c r="CL983" s="71"/>
      <c r="CM983" s="71"/>
      <c r="CN983" s="71"/>
      <c r="CO983" s="71"/>
      <c r="CP983" s="190">
        <f t="shared" si="665"/>
        <v>0</v>
      </c>
      <c r="CQ983" s="71"/>
      <c r="CR983" s="71"/>
      <c r="CS983" s="71"/>
      <c r="CT983" s="71"/>
      <c r="CU983" s="71"/>
      <c r="CV983" s="71"/>
      <c r="CW983" s="71"/>
      <c r="CX983" s="71"/>
      <c r="CY983" s="71"/>
      <c r="CZ983" s="71"/>
      <c r="DA983" s="71"/>
      <c r="DB983" s="190">
        <f t="shared" si="666"/>
        <v>0</v>
      </c>
      <c r="DC983" s="71">
        <f t="shared" si="661"/>
        <v>0</v>
      </c>
      <c r="DD983" s="71"/>
      <c r="DE983" s="71"/>
      <c r="DF983" s="71"/>
      <c r="DG983" s="190">
        <f t="shared" si="662"/>
        <v>0</v>
      </c>
      <c r="DH983" s="71">
        <f t="shared" si="663"/>
        <v>0</v>
      </c>
      <c r="DI983" s="71"/>
      <c r="DJ983" s="71"/>
      <c r="DK983" s="71"/>
      <c r="DL983" s="71"/>
      <c r="DM983" s="71"/>
      <c r="DN983" s="71"/>
      <c r="DO983" s="71"/>
      <c r="DP983" s="71"/>
      <c r="DQ983" s="71"/>
      <c r="DR983" s="71"/>
      <c r="DS983" s="71"/>
      <c r="DT983" s="71"/>
      <c r="DU983" s="71"/>
      <c r="DV983" s="71"/>
      <c r="DW983" s="71"/>
      <c r="DX983" s="71"/>
      <c r="DY983" s="71"/>
      <c r="DZ983" s="71"/>
      <c r="EA983" s="71"/>
      <c r="EB983" s="71"/>
      <c r="EC983" s="71"/>
      <c r="ED983" s="71"/>
      <c r="EE983" s="71"/>
      <c r="EF983" s="71"/>
      <c r="EG983" s="71"/>
      <c r="EH983" s="71"/>
      <c r="EI983" s="74"/>
      <c r="EJ983" s="74"/>
      <c r="EK983" s="74"/>
      <c r="EL983" s="74"/>
      <c r="EM983" s="74"/>
      <c r="EN983" s="74"/>
      <c r="EO983" s="74"/>
      <c r="EP983" s="74"/>
      <c r="EQ983" s="74"/>
      <c r="ER983" s="74"/>
      <c r="ES983" s="74"/>
      <c r="ET983" s="74"/>
      <c r="EU983" s="74"/>
      <c r="EV983" s="74"/>
      <c r="EW983" s="74"/>
      <c r="EX983" s="74"/>
      <c r="EY983" s="74"/>
      <c r="EZ983" s="74"/>
      <c r="FA983" s="74"/>
      <c r="FB983" s="74"/>
    </row>
    <row r="984" spans="2:158" s="29" customFormat="1" ht="15.75" customHeight="1">
      <c r="B984" s="719">
        <v>7</v>
      </c>
      <c r="C984" s="780" t="s">
        <v>546</v>
      </c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65"/>
      <c r="P984" s="35"/>
      <c r="Q984" s="35"/>
      <c r="R984" s="35"/>
      <c r="S984" s="35"/>
      <c r="T984" s="35"/>
      <c r="U984" s="35"/>
      <c r="V984" s="35"/>
      <c r="W984" s="35"/>
      <c r="X984" s="35"/>
      <c r="Y984" s="36"/>
      <c r="Z984" s="36"/>
      <c r="AA984" s="36"/>
      <c r="AB984" s="36"/>
      <c r="AC984" s="36"/>
      <c r="AD984" s="36"/>
      <c r="AE984" s="36"/>
      <c r="AF984" s="102">
        <f t="shared" si="664"/>
        <v>29.000000000000021</v>
      </c>
      <c r="AG984" s="71">
        <f>SUM('рабочая 2023 г'!AG983-'2022 г.'!AG983)</f>
        <v>1.9000000000000004</v>
      </c>
      <c r="AH984" s="71">
        <f>SUM('рабочая 2023 г'!AH983-'2022 г.'!AH983)</f>
        <v>0</v>
      </c>
      <c r="AI984" s="71">
        <f>SUM('рабочая 2023 г'!AI983-'2022 г.'!AI983)</f>
        <v>0</v>
      </c>
      <c r="AJ984" s="71">
        <f>SUM('рабочая 2023 г'!AJ983-'2022 г.'!AJ983)</f>
        <v>0</v>
      </c>
      <c r="AK984" s="71">
        <f>SUM('рабочая 2023 г'!AK983-'2022 г.'!AK983)</f>
        <v>0</v>
      </c>
      <c r="AL984" s="71">
        <f>SUM('рабочая 2023 г'!AL983-'2022 г.'!AL983)</f>
        <v>-1.1999999999999993</v>
      </c>
      <c r="AM984" s="71">
        <f>SUM('рабочая 2023 г'!AM983-'2022 г.'!AM983)</f>
        <v>-0.89999999999999991</v>
      </c>
      <c r="AN984" s="71">
        <f>SUM('рабочая 2023 г'!AN983-'2022 г.'!AN983)</f>
        <v>0</v>
      </c>
      <c r="AO984" s="71">
        <f>SUM('рабочая 2023 г'!AO983-'2022 г.'!AO983)</f>
        <v>26.300000000000011</v>
      </c>
      <c r="AP984" s="71">
        <f>SUM('рабочая 2023 г'!AP983-'2022 г.'!AP983)</f>
        <v>2.6000000000000014</v>
      </c>
      <c r="AQ984" s="71">
        <f>SUM('рабочая 2023 г'!AQ983-'2022 г.'!AQ983)</f>
        <v>-13.999999999999972</v>
      </c>
      <c r="AR984" s="71">
        <f>SUM('рабочая 2023 г'!AR983-'2022 г.'!AR983)</f>
        <v>0</v>
      </c>
      <c r="AS984" s="115">
        <f t="shared" si="653"/>
        <v>27.000000000000014</v>
      </c>
      <c r="AT984" s="97"/>
      <c r="AU984" s="98"/>
      <c r="AV984" s="71">
        <f>SUM('рабочая 2023 г'!AV983-'2022 г.'!AV983)</f>
        <v>0</v>
      </c>
      <c r="AW984" s="71">
        <f>SUM('рабочая 2023 г'!AW983-'2022 г.'!AW983)</f>
        <v>0</v>
      </c>
      <c r="AX984" s="71">
        <f>SUM('рабочая 2023 г'!AX983-'2022 г.'!AX983)</f>
        <v>0</v>
      </c>
      <c r="AY984" s="71">
        <f>SUM('рабочая 2023 г'!AY983-'2022 г.'!AY983)</f>
        <v>0.10000000000000142</v>
      </c>
      <c r="AZ984" s="71">
        <f>SUM('рабочая 2023 г'!AZ983-'2022 г.'!AZ983)</f>
        <v>0</v>
      </c>
      <c r="BA984" s="71">
        <f>SUM('рабочая 2023 г'!BA983-'2022 г.'!BA983)</f>
        <v>-0.60000000000000142</v>
      </c>
      <c r="BB984" s="593">
        <f t="shared" si="569"/>
        <v>8.8817841970012523E-15</v>
      </c>
      <c r="BC984" s="71">
        <f>SUM('рабочая 2023 г'!BC983-'2022 г.'!BC983)</f>
        <v>-9.9999999999999645E-2</v>
      </c>
      <c r="BD984" s="71">
        <f>SUM('рабочая 2023 г'!BD983-'2022 г.'!BD983)</f>
        <v>0.10000000000000853</v>
      </c>
      <c r="BE984" s="71">
        <f>SUM('рабочая 2023 г'!BE983-'2022 г.'!BE983)</f>
        <v>0.19999999999999929</v>
      </c>
      <c r="BF984" s="71">
        <f>SUM('рабочая 2023 г'!BF983-'2022 г.'!BF983)</f>
        <v>0</v>
      </c>
      <c r="BG984" s="71">
        <f>SUM('рабочая 2023 г'!BG983-'2022 г.'!BG983)</f>
        <v>0</v>
      </c>
      <c r="BH984" s="71">
        <f>SUM('рабочая 2023 г'!BH983-'2022 г.'!BH983)</f>
        <v>0.20000000000000107</v>
      </c>
      <c r="BI984" s="71">
        <f>SUM('рабочая 2023 г'!BI983-'2022 г.'!BI983)</f>
        <v>-0.1</v>
      </c>
      <c r="BJ984" s="71">
        <f>SUM('рабочая 2023 г'!BJ983-'2022 г.'!BJ983)</f>
        <v>-0.29999999999999982</v>
      </c>
      <c r="BK984" s="71">
        <f>SUM('рабочая 2023 г'!BK983-'2022 г.'!BK983)</f>
        <v>0</v>
      </c>
      <c r="BL984" s="71">
        <f>SUM('рабочая 2023 г'!BL983-'2022 г.'!BL983)</f>
        <v>2.6999999999999993</v>
      </c>
      <c r="BM984" s="71">
        <f>SUM('рабочая 2023 г'!BM983-'2022 г.'!BM983)</f>
        <v>0</v>
      </c>
      <c r="BN984" s="71">
        <f>SUM('рабочая 2023 г'!BN983-'2022 г.'!BN983)</f>
        <v>0</v>
      </c>
      <c r="BO984" s="71">
        <f>SUM('рабочая 2023 г'!BO983-'2022 г.'!BO983)</f>
        <v>0</v>
      </c>
      <c r="BP984" s="71">
        <f>SUM('рабочая 2023 г'!BP983-'2022 г.'!BP983)</f>
        <v>2.6999999999999993</v>
      </c>
      <c r="BQ984" s="71">
        <f t="shared" si="671"/>
        <v>2.0000000000000093</v>
      </c>
      <c r="BR984" s="71">
        <f>SUM('рабочая 2023 г'!BR983-'2022 г.'!BR983)</f>
        <v>0</v>
      </c>
      <c r="BS984" s="71">
        <f>SUM('рабочая 2023 г'!BS983-'2022 г.'!BS983)</f>
        <v>0</v>
      </c>
      <c r="BT984" s="71">
        <f>SUM('рабочая 2023 г'!BT983-'2022 г.'!BT983)</f>
        <v>0</v>
      </c>
      <c r="BU984" s="71">
        <f>SUM('рабочая 2023 г'!BU983-'2022 г.'!BU983)</f>
        <v>0</v>
      </c>
      <c r="BV984" s="71">
        <f>SUM('рабочая 2023 г'!BV983-'2022 г.'!BV983)</f>
        <v>0</v>
      </c>
      <c r="BW984" s="71">
        <f>SUM('рабочая 2023 г'!BW983-'2022 г.'!BW983)</f>
        <v>0</v>
      </c>
      <c r="BX984" s="71">
        <f>SUM('рабочая 2023 г'!BX983-'2022 г.'!BX983)</f>
        <v>0</v>
      </c>
      <c r="BY984" s="71">
        <f>SUM('рабочая 2023 г'!BY983-'2022 г.'!BY983)</f>
        <v>0</v>
      </c>
      <c r="BZ984" s="71">
        <f>SUM('рабочая 2023 г'!BZ983-'2022 г.'!BZ983)</f>
        <v>0</v>
      </c>
      <c r="CA984" s="71">
        <f>SUM('рабочая 2023 г'!CA983-'2022 г.'!CA983)</f>
        <v>0</v>
      </c>
      <c r="CB984" s="71">
        <f>SUM('рабочая 2023 г'!CB983-'2022 г.'!CB983)</f>
        <v>0</v>
      </c>
      <c r="CC984" s="71">
        <f>SUM('рабочая 2023 г'!CC983-'2022 г.'!CC983)</f>
        <v>0</v>
      </c>
      <c r="CD984" s="71">
        <f>SUM('рабочая 2023 г'!CD983-'2022 г.'!CD983)</f>
        <v>0</v>
      </c>
      <c r="CE984" s="71">
        <f>SUM('рабочая 2023 г'!CE983-'2022 г.'!CE983)</f>
        <v>0</v>
      </c>
      <c r="CF984" s="71">
        <f>SUM('рабочая 2023 г'!CF983-'2022 г.'!CF983)</f>
        <v>0</v>
      </c>
      <c r="CG984" s="71">
        <f>SUM('рабочая 2023 г'!CG983-'2022 г.'!CG983)</f>
        <v>0</v>
      </c>
      <c r="CH984" s="71">
        <f>SUM('рабочая 2023 г'!CH983-'2022 г.'!CH983)</f>
        <v>0</v>
      </c>
      <c r="CI984" s="71">
        <f>SUM('рабочая 2023 г'!CI983-'2022 г.'!CI983)</f>
        <v>0</v>
      </c>
      <c r="CJ984" s="71">
        <f>SUM('рабочая 2023 г'!CJ983-'2022 г.'!CJ983)</f>
        <v>0</v>
      </c>
      <c r="CK984" s="35"/>
      <c r="CL984" s="35"/>
      <c r="CM984" s="35"/>
      <c r="CN984" s="35"/>
      <c r="CO984" s="35"/>
      <c r="CP984" s="188">
        <f t="shared" si="665"/>
        <v>0</v>
      </c>
      <c r="CQ984" s="35"/>
      <c r="CR984" s="35"/>
      <c r="CS984" s="35"/>
      <c r="CT984" s="35"/>
      <c r="CU984" s="35"/>
      <c r="CV984" s="35"/>
      <c r="CW984" s="35"/>
      <c r="CX984" s="35"/>
      <c r="CY984" s="35"/>
      <c r="CZ984" s="35"/>
      <c r="DA984" s="35"/>
      <c r="DB984" s="188">
        <f t="shared" si="666"/>
        <v>0</v>
      </c>
      <c r="DC984" s="38">
        <f t="shared" si="661"/>
        <v>0</v>
      </c>
      <c r="DD984" s="35"/>
      <c r="DE984" s="35"/>
      <c r="DF984" s="35"/>
      <c r="DG984" s="188">
        <f t="shared" si="662"/>
        <v>0</v>
      </c>
      <c r="DH984" s="38">
        <f t="shared" si="663"/>
        <v>0</v>
      </c>
      <c r="DI984" s="35"/>
      <c r="DJ984" s="35"/>
      <c r="DK984" s="35"/>
      <c r="DL984" s="35"/>
      <c r="DM984" s="35"/>
      <c r="DN984" s="35"/>
      <c r="DO984" s="35"/>
      <c r="DP984" s="35"/>
      <c r="DQ984" s="35"/>
      <c r="DR984" s="35"/>
      <c r="DS984" s="35"/>
      <c r="DT984" s="35"/>
      <c r="DU984" s="35"/>
      <c r="DV984" s="35"/>
      <c r="DW984" s="35"/>
      <c r="DX984" s="35"/>
      <c r="DY984" s="35"/>
      <c r="DZ984" s="35"/>
      <c r="EA984" s="35"/>
      <c r="EB984" s="35"/>
      <c r="EC984" s="35"/>
      <c r="ED984" s="35"/>
      <c r="EE984" s="35"/>
      <c r="EF984" s="35"/>
      <c r="EG984" s="35"/>
      <c r="EH984" s="35"/>
      <c r="EI984" s="30"/>
      <c r="EJ984" s="30"/>
      <c r="EK984" s="30"/>
      <c r="EL984" s="30"/>
      <c r="EM984" s="30"/>
      <c r="EN984" s="30"/>
      <c r="EO984" s="30"/>
      <c r="EP984" s="30"/>
      <c r="EQ984" s="30"/>
      <c r="ER984" s="30"/>
      <c r="ES984" s="30"/>
      <c r="ET984" s="30"/>
      <c r="EU984" s="30"/>
      <c r="EV984" s="30"/>
      <c r="EW984" s="30"/>
      <c r="EX984" s="30"/>
      <c r="EY984" s="30"/>
      <c r="EZ984" s="30"/>
      <c r="FA984" s="30"/>
      <c r="FB984" s="30"/>
    </row>
    <row r="985" spans="2:158" s="29" customFormat="1">
      <c r="B985" s="720"/>
      <c r="C985" s="722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65"/>
      <c r="P985" s="35"/>
      <c r="Q985" s="35"/>
      <c r="R985" s="35"/>
      <c r="S985" s="35"/>
      <c r="T985" s="35"/>
      <c r="U985" s="35"/>
      <c r="V985" s="35"/>
      <c r="W985" s="35"/>
      <c r="X985" s="35"/>
      <c r="Y985" s="36"/>
      <c r="Z985" s="36"/>
      <c r="AA985" s="36"/>
      <c r="AB985" s="36"/>
      <c r="AC985" s="36"/>
      <c r="AD985" s="36"/>
      <c r="AE985" s="36"/>
      <c r="AF985" s="102">
        <f t="shared" si="664"/>
        <v>29008</v>
      </c>
      <c r="AG985" s="35">
        <f>SUM(AG986:AG999)</f>
        <v>1929</v>
      </c>
      <c r="AH985" s="35">
        <f t="shared" ref="AH985:AR985" si="672">SUM(AH986:AH999)</f>
        <v>2</v>
      </c>
      <c r="AI985" s="35">
        <f t="shared" si="672"/>
        <v>0</v>
      </c>
      <c r="AJ985" s="35">
        <f t="shared" si="672"/>
        <v>0</v>
      </c>
      <c r="AK985" s="35">
        <f t="shared" si="672"/>
        <v>-156</v>
      </c>
      <c r="AL985" s="35">
        <f t="shared" si="672"/>
        <v>-1164</v>
      </c>
      <c r="AM985" s="35">
        <f t="shared" si="672"/>
        <v>-872</v>
      </c>
      <c r="AN985" s="35">
        <f t="shared" si="672"/>
        <v>0</v>
      </c>
      <c r="AO985" s="35">
        <f t="shared" si="672"/>
        <v>26357</v>
      </c>
      <c r="AP985" s="35">
        <f t="shared" si="672"/>
        <v>2547</v>
      </c>
      <c r="AQ985" s="35">
        <f t="shared" si="672"/>
        <v>-14050</v>
      </c>
      <c r="AR985" s="35">
        <f t="shared" si="672"/>
        <v>0</v>
      </c>
      <c r="AS985" s="115">
        <f t="shared" si="653"/>
        <v>26968</v>
      </c>
      <c r="AT985" s="35">
        <f>SUM(AT986:AT999)</f>
        <v>0</v>
      </c>
      <c r="AU985" s="98">
        <f t="shared" ref="AU985:AU999" si="673">SUM(AV985:AX985)</f>
        <v>18</v>
      </c>
      <c r="AV985" s="35">
        <f t="shared" ref="AV985:BA985" si="674">SUM(AV986:AV999)</f>
        <v>18</v>
      </c>
      <c r="AW985" s="35">
        <f t="shared" si="674"/>
        <v>0</v>
      </c>
      <c r="AX985" s="35">
        <f t="shared" si="674"/>
        <v>0</v>
      </c>
      <c r="AY985" s="35">
        <f t="shared" si="674"/>
        <v>65</v>
      </c>
      <c r="AZ985" s="35">
        <f t="shared" si="674"/>
        <v>-28</v>
      </c>
      <c r="BA985" s="35">
        <f t="shared" si="674"/>
        <v>-633</v>
      </c>
      <c r="BB985" s="103">
        <f t="shared" si="569"/>
        <v>61</v>
      </c>
      <c r="BC985" s="35">
        <f t="shared" ref="BC985:BK985" si="675">SUM(BC986:BC999)</f>
        <v>-76</v>
      </c>
      <c r="BD985" s="35">
        <f t="shared" si="675"/>
        <v>163</v>
      </c>
      <c r="BE985" s="35">
        <f t="shared" si="675"/>
        <v>187</v>
      </c>
      <c r="BF985" s="35">
        <f t="shared" si="675"/>
        <v>-26</v>
      </c>
      <c r="BG985" s="35">
        <f t="shared" si="675"/>
        <v>-3</v>
      </c>
      <c r="BH985" s="35">
        <f t="shared" si="675"/>
        <v>82</v>
      </c>
      <c r="BI985" s="35">
        <f t="shared" si="675"/>
        <v>-2</v>
      </c>
      <c r="BJ985" s="35">
        <f t="shared" si="675"/>
        <v>-235</v>
      </c>
      <c r="BK985" s="35">
        <f t="shared" si="675"/>
        <v>0</v>
      </c>
      <c r="BL985" s="98">
        <f t="shared" si="604"/>
        <v>2687</v>
      </c>
      <c r="BM985" s="35">
        <f>SUM(BM986:BM999)</f>
        <v>0</v>
      </c>
      <c r="BN985" s="35">
        <f>SUM(BN986:BN999)</f>
        <v>0</v>
      </c>
      <c r="BO985" s="35">
        <f>SUM(BO986:BO999)</f>
        <v>0</v>
      </c>
      <c r="BP985" s="35">
        <f>SUM(BP986:BP999)</f>
        <v>2687</v>
      </c>
      <c r="BQ985" s="71">
        <f>SUM(AT985,AU985,AY985,BA985,BB985,BG985,BH985,BI985,BJ985,BK985,BL985)</f>
        <v>2040</v>
      </c>
      <c r="BR985" s="35">
        <f>SUM(BR986:BR998)</f>
        <v>0</v>
      </c>
      <c r="BS985" s="35">
        <f t="shared" ref="BS985:CH985" si="676">SUM(BS986:BS998)</f>
        <v>0</v>
      </c>
      <c r="BT985" s="35">
        <f t="shared" si="676"/>
        <v>0</v>
      </c>
      <c r="BU985" s="35">
        <f t="shared" si="676"/>
        <v>0</v>
      </c>
      <c r="BV985" s="35">
        <f t="shared" si="676"/>
        <v>0</v>
      </c>
      <c r="BW985" s="35">
        <f t="shared" si="676"/>
        <v>0</v>
      </c>
      <c r="BX985" s="35">
        <f t="shared" si="676"/>
        <v>0</v>
      </c>
      <c r="BY985" s="35">
        <f t="shared" si="676"/>
        <v>0</v>
      </c>
      <c r="BZ985" s="35">
        <f t="shared" si="676"/>
        <v>0</v>
      </c>
      <c r="CA985" s="35">
        <f t="shared" si="676"/>
        <v>0</v>
      </c>
      <c r="CB985" s="35">
        <f t="shared" si="676"/>
        <v>0</v>
      </c>
      <c r="CC985" s="35">
        <f t="shared" si="676"/>
        <v>0</v>
      </c>
      <c r="CD985" s="35">
        <f t="shared" si="676"/>
        <v>0</v>
      </c>
      <c r="CE985" s="35">
        <f t="shared" si="676"/>
        <v>0</v>
      </c>
      <c r="CF985" s="35">
        <f t="shared" si="676"/>
        <v>0</v>
      </c>
      <c r="CG985" s="35">
        <f t="shared" si="676"/>
        <v>0</v>
      </c>
      <c r="CH985" s="35">
        <f t="shared" si="676"/>
        <v>0</v>
      </c>
      <c r="CI985" s="35">
        <f>SUM(CI986:CI998)</f>
        <v>0</v>
      </c>
      <c r="CJ985" s="35">
        <f>SUM(CJ986:CJ998)</f>
        <v>0</v>
      </c>
      <c r="CK985" s="35"/>
      <c r="CL985" s="35"/>
      <c r="CM985" s="35"/>
      <c r="CN985" s="35"/>
      <c r="CO985" s="35"/>
      <c r="CP985" s="188">
        <f t="shared" si="665"/>
        <v>0</v>
      </c>
      <c r="CQ985" s="35"/>
      <c r="CR985" s="35"/>
      <c r="CS985" s="35"/>
      <c r="CT985" s="35"/>
      <c r="CU985" s="35"/>
      <c r="CV985" s="35"/>
      <c r="CW985" s="35"/>
      <c r="CX985" s="35"/>
      <c r="CY985" s="35"/>
      <c r="CZ985" s="35"/>
      <c r="DA985" s="35"/>
      <c r="DB985" s="188">
        <f t="shared" si="666"/>
        <v>0</v>
      </c>
      <c r="DC985" s="38">
        <f t="shared" si="661"/>
        <v>0</v>
      </c>
      <c r="DD985" s="35"/>
      <c r="DE985" s="35"/>
      <c r="DF985" s="35"/>
      <c r="DG985" s="188">
        <f t="shared" si="662"/>
        <v>0</v>
      </c>
      <c r="DH985" s="38">
        <f t="shared" si="663"/>
        <v>0</v>
      </c>
      <c r="DI985" s="35"/>
      <c r="DJ985" s="35"/>
      <c r="DK985" s="35"/>
      <c r="DL985" s="35"/>
      <c r="DM985" s="35"/>
      <c r="DN985" s="35"/>
      <c r="DO985" s="35"/>
      <c r="DP985" s="35"/>
      <c r="DQ985" s="35"/>
      <c r="DR985" s="35"/>
      <c r="DS985" s="35"/>
      <c r="DT985" s="35"/>
      <c r="DU985" s="35"/>
      <c r="DV985" s="35"/>
      <c r="DW985" s="35"/>
      <c r="DX985" s="35"/>
      <c r="DY985" s="35"/>
      <c r="DZ985" s="35"/>
      <c r="EA985" s="35"/>
      <c r="EB985" s="35"/>
      <c r="EC985" s="35"/>
      <c r="ED985" s="35"/>
      <c r="EE985" s="35"/>
      <c r="EF985" s="35"/>
      <c r="EG985" s="35"/>
      <c r="EH985" s="35"/>
      <c r="EI985" s="30"/>
      <c r="EJ985" s="30"/>
      <c r="EK985" s="30"/>
      <c r="EL985" s="30"/>
      <c r="EM985" s="30"/>
      <c r="EN985" s="30"/>
      <c r="EO985" s="30"/>
      <c r="EP985" s="30"/>
      <c r="EQ985" s="30"/>
      <c r="ER985" s="30"/>
      <c r="ES985" s="30"/>
      <c r="ET985" s="30"/>
      <c r="EU985" s="30"/>
      <c r="EV985" s="30"/>
      <c r="EW985" s="30"/>
      <c r="EX985" s="30"/>
      <c r="EY985" s="30"/>
      <c r="EZ985" s="30"/>
      <c r="FA985" s="30"/>
      <c r="FB985" s="30"/>
    </row>
    <row r="986" spans="2:158" s="69" customFormat="1">
      <c r="B986" s="116"/>
      <c r="C986" s="77" t="s">
        <v>385</v>
      </c>
      <c r="D986" s="71"/>
      <c r="E986" s="71"/>
      <c r="F986" s="71"/>
      <c r="G986" s="71"/>
      <c r="H986" s="71"/>
      <c r="I986" s="71"/>
      <c r="J986" s="71"/>
      <c r="K986" s="71"/>
      <c r="L986" s="71"/>
      <c r="M986" s="71"/>
      <c r="N986" s="71"/>
      <c r="O986" s="72"/>
      <c r="P986" s="71"/>
      <c r="Q986" s="71"/>
      <c r="R986" s="71"/>
      <c r="S986" s="71"/>
      <c r="T986" s="71"/>
      <c r="U986" s="71"/>
      <c r="V986" s="71"/>
      <c r="W986" s="71"/>
      <c r="X986" s="71"/>
      <c r="Y986" s="73"/>
      <c r="Z986" s="73"/>
      <c r="AA986" s="73"/>
      <c r="AB986" s="73"/>
      <c r="AC986" s="73"/>
      <c r="AD986" s="73"/>
      <c r="AE986" s="73"/>
      <c r="AF986" s="75">
        <f t="shared" si="664"/>
        <v>8339</v>
      </c>
      <c r="AG986" s="71">
        <f>SUM('рабочая 2023 г'!AG985-'2022 г.'!AG985)</f>
        <v>0</v>
      </c>
      <c r="AH986" s="71">
        <f>SUM('рабочая 2023 г'!AH985-'2022 г.'!AH985)</f>
        <v>0</v>
      </c>
      <c r="AI986" s="71">
        <f>SUM('рабочая 2023 г'!AI985-'2022 г.'!AI985)</f>
        <v>0</v>
      </c>
      <c r="AJ986" s="71">
        <f>SUM('рабочая 2023 г'!AJ985-'2022 г.'!AJ985)</f>
        <v>0</v>
      </c>
      <c r="AK986" s="71">
        <f>SUM('рабочая 2023 г'!AK985-'2022 г.'!AK985)</f>
        <v>258</v>
      </c>
      <c r="AL986" s="71">
        <f>SUM('рабочая 2023 г'!AL985-'2022 г.'!AL985)</f>
        <v>0</v>
      </c>
      <c r="AM986" s="71">
        <f>SUM('рабочая 2023 г'!AM985-'2022 г.'!AM985)</f>
        <v>0</v>
      </c>
      <c r="AN986" s="71">
        <f>SUM('рабочая 2023 г'!AN985-'2022 г.'!AN985)</f>
        <v>0</v>
      </c>
      <c r="AO986" s="71">
        <f>SUM('рабочая 2023 г'!AO985-'2022 г.'!AO985)</f>
        <v>7593</v>
      </c>
      <c r="AP986" s="71">
        <f>SUM('рабочая 2023 г'!AP985-'2022 г.'!AP985)</f>
        <v>516</v>
      </c>
      <c r="AQ986" s="71">
        <f>SUM('рабочая 2023 г'!AQ985-'2022 г.'!AQ985)</f>
        <v>2163</v>
      </c>
      <c r="AR986" s="71">
        <f>SUM('рабочая 2023 г'!AR985-'2022 г.'!AR985)</f>
        <v>0</v>
      </c>
      <c r="AS986" s="117">
        <f t="shared" si="653"/>
        <v>7851</v>
      </c>
      <c r="AT986" s="71">
        <f>SUM('рабочая 2023 г'!AT985-'2022 г.'!AT985)</f>
        <v>0</v>
      </c>
      <c r="AU986" s="73">
        <f t="shared" si="673"/>
        <v>18</v>
      </c>
      <c r="AV986" s="71">
        <f>SUM('рабочая 2023 г'!AV985-'2022 г.'!AV985)</f>
        <v>18</v>
      </c>
      <c r="AW986" s="71">
        <f>SUM('рабочая 2023 г'!AW985-'2022 г.'!AW985)</f>
        <v>0</v>
      </c>
      <c r="AX986" s="71">
        <f>SUM('рабочая 2023 г'!AX985-'2022 г.'!AX985)</f>
        <v>0</v>
      </c>
      <c r="AY986" s="71">
        <f>SUM('рабочая 2023 г'!AY985-'2022 г.'!AY985)</f>
        <v>41</v>
      </c>
      <c r="AZ986" s="71">
        <f>SUM('рабочая 2023 г'!AZ985-'2022 г.'!AZ985)</f>
        <v>46</v>
      </c>
      <c r="BA986" s="71">
        <f>SUM('рабочая 2023 г'!BA985-'2022 г.'!BA985)</f>
        <v>68</v>
      </c>
      <c r="BB986" s="75">
        <f t="shared" si="569"/>
        <v>264</v>
      </c>
      <c r="BC986" s="71">
        <f>SUM('рабочая 2023 г'!BC985-'2022 г.'!BC985)</f>
        <v>6</v>
      </c>
      <c r="BD986" s="71">
        <f>SUM('рабочая 2023 г'!BD985-'2022 г.'!BD985)</f>
        <v>260</v>
      </c>
      <c r="BE986" s="71">
        <f>SUM('рабочая 2023 г'!BE985-'2022 г.'!BE985)</f>
        <v>0</v>
      </c>
      <c r="BF986" s="71">
        <f>SUM('рабочая 2023 г'!BF985-'2022 г.'!BF985)</f>
        <v>-2</v>
      </c>
      <c r="BG986" s="71">
        <f>SUM('рабочая 2023 г'!BG985-'2022 г.'!BG985)</f>
        <v>0</v>
      </c>
      <c r="BH986" s="71">
        <f>SUM('рабочая 2023 г'!BH985-'2022 г.'!BH985)</f>
        <v>137</v>
      </c>
      <c r="BI986" s="71">
        <f>SUM('рабочая 2023 г'!BI985-'2022 г.'!BI985)</f>
        <v>-2</v>
      </c>
      <c r="BJ986" s="71">
        <f>SUM('рабочая 2023 г'!BJ985-'2022 г.'!BJ985)</f>
        <v>-10</v>
      </c>
      <c r="BK986" s="71">
        <f>SUM('рабочая 2023 г'!BK985-'2022 г.'!BK985)</f>
        <v>0</v>
      </c>
      <c r="BL986" s="73">
        <f t="shared" si="604"/>
        <v>-28</v>
      </c>
      <c r="BM986" s="71">
        <f>SUM('рабочая 2023 г'!BM985-'2022 г.'!BM985)</f>
        <v>0</v>
      </c>
      <c r="BN986" s="71">
        <f>SUM('рабочая 2023 г'!BN985-'2022 г.'!BN985)</f>
        <v>0</v>
      </c>
      <c r="BO986" s="71">
        <f>SUM('рабочая 2023 г'!BO985-'2022 г.'!BO985)</f>
        <v>0</v>
      </c>
      <c r="BP986" s="71">
        <f>SUM('рабочая 2023 г'!BP985-'2022 г.'!BP985)</f>
        <v>-28</v>
      </c>
      <c r="BQ986" s="71">
        <f>SUM(AT986,AU986,AY986,BA986,BB986,BG986,BH986,BI986,BJ986,BK986,BL986)</f>
        <v>488</v>
      </c>
      <c r="BR986" s="71">
        <f>SUM('рабочая 2023 г'!BR985-'2022 г.'!BR985)</f>
        <v>0</v>
      </c>
      <c r="BS986" s="71">
        <f>SUM('рабочая 2023 г'!BS985-'2022 г.'!BS985)</f>
        <v>0</v>
      </c>
      <c r="BT986" s="71">
        <f>SUM('рабочая 2023 г'!BT985-'2022 г.'!BT985)</f>
        <v>0</v>
      </c>
      <c r="BU986" s="71">
        <f>SUM('рабочая 2023 г'!BU985-'2022 г.'!BU985)</f>
        <v>0</v>
      </c>
      <c r="BV986" s="71">
        <f>SUM('рабочая 2023 г'!BV985-'2022 г.'!BV985)</f>
        <v>0</v>
      </c>
      <c r="BW986" s="71">
        <f>SUM('рабочая 2023 г'!BW985-'2022 г.'!BW985)</f>
        <v>0</v>
      </c>
      <c r="BX986" s="71">
        <f>SUM('рабочая 2023 г'!BX985-'2022 г.'!BX985)</f>
        <v>0</v>
      </c>
      <c r="BY986" s="71">
        <f>SUM('рабочая 2023 г'!BY985-'2022 г.'!BY985)</f>
        <v>0</v>
      </c>
      <c r="BZ986" s="71">
        <f>SUM('рабочая 2023 г'!BZ985-'2022 г.'!BZ985)</f>
        <v>0</v>
      </c>
      <c r="CA986" s="71">
        <f>SUM('рабочая 2023 г'!CA985-'2022 г.'!CA985)</f>
        <v>0</v>
      </c>
      <c r="CB986" s="71">
        <f>SUM('рабочая 2023 г'!CB985-'2022 г.'!CB985)</f>
        <v>0</v>
      </c>
      <c r="CC986" s="71">
        <f>SUM('рабочая 2023 г'!CC985-'2022 г.'!CC985)</f>
        <v>0</v>
      </c>
      <c r="CD986" s="71">
        <f>SUM('рабочая 2023 г'!CD985-'2022 г.'!CD985)</f>
        <v>0</v>
      </c>
      <c r="CE986" s="71">
        <f>SUM('рабочая 2023 г'!CE985-'2022 г.'!CE985)</f>
        <v>0</v>
      </c>
      <c r="CF986" s="71">
        <f>SUM('рабочая 2023 г'!CF985-'2022 г.'!CF985)</f>
        <v>0</v>
      </c>
      <c r="CG986" s="71">
        <f>SUM('рабочая 2023 г'!CG985-'2022 г.'!CG985)</f>
        <v>0</v>
      </c>
      <c r="CH986" s="71">
        <f>SUM('рабочая 2023 г'!CH985-'2022 г.'!CH985)</f>
        <v>0</v>
      </c>
      <c r="CI986" s="71">
        <f>SUM('рабочая 2023 г'!CI985-'2022 г.'!CI985)</f>
        <v>0</v>
      </c>
      <c r="CJ986" s="71">
        <f>SUM('рабочая 2023 г'!CJ985-'2022 г.'!CJ985)</f>
        <v>0</v>
      </c>
      <c r="CK986" s="71"/>
      <c r="CL986" s="71"/>
      <c r="CM986" s="71"/>
      <c r="CN986" s="71"/>
      <c r="CO986" s="71"/>
      <c r="CP986" s="190">
        <f t="shared" si="665"/>
        <v>0</v>
      </c>
      <c r="CQ986" s="71"/>
      <c r="CR986" s="71"/>
      <c r="CS986" s="71"/>
      <c r="CT986" s="71"/>
      <c r="CU986" s="71"/>
      <c r="CV986" s="71"/>
      <c r="CW986" s="71"/>
      <c r="CX986" s="71"/>
      <c r="CY986" s="71"/>
      <c r="CZ986" s="71"/>
      <c r="DA986" s="71"/>
      <c r="DB986" s="190">
        <f t="shared" si="666"/>
        <v>0</v>
      </c>
      <c r="DC986" s="71">
        <f t="shared" si="661"/>
        <v>0</v>
      </c>
      <c r="DD986" s="71"/>
      <c r="DE986" s="71"/>
      <c r="DF986" s="71"/>
      <c r="DG986" s="190">
        <f t="shared" si="662"/>
        <v>0</v>
      </c>
      <c r="DH986" s="71">
        <f t="shared" si="663"/>
        <v>0</v>
      </c>
      <c r="DI986" s="71"/>
      <c r="DJ986" s="71"/>
      <c r="DK986" s="71"/>
      <c r="DL986" s="71"/>
      <c r="DM986" s="71"/>
      <c r="DN986" s="71"/>
      <c r="DO986" s="71"/>
      <c r="DP986" s="71"/>
      <c r="DQ986" s="71"/>
      <c r="DR986" s="71"/>
      <c r="DS986" s="71"/>
      <c r="DT986" s="71"/>
      <c r="DU986" s="71"/>
      <c r="DV986" s="71"/>
      <c r="DW986" s="71"/>
      <c r="DX986" s="71"/>
      <c r="DY986" s="71"/>
      <c r="DZ986" s="71"/>
      <c r="EA986" s="71"/>
      <c r="EB986" s="71"/>
      <c r="EC986" s="71"/>
      <c r="ED986" s="71"/>
      <c r="EE986" s="71"/>
      <c r="EF986" s="71"/>
      <c r="EG986" s="71"/>
      <c r="EH986" s="71"/>
      <c r="EI986" s="74"/>
      <c r="EJ986" s="74"/>
      <c r="EK986" s="74"/>
      <c r="EL986" s="74"/>
      <c r="EM986" s="74"/>
      <c r="EN986" s="74"/>
      <c r="EO986" s="74"/>
      <c r="EP986" s="74"/>
      <c r="EQ986" s="74"/>
      <c r="ER986" s="74"/>
      <c r="ES986" s="74"/>
      <c r="ET986" s="74"/>
      <c r="EU986" s="74"/>
      <c r="EV986" s="74"/>
      <c r="EW986" s="74"/>
      <c r="EX986" s="74"/>
      <c r="EY986" s="74"/>
      <c r="EZ986" s="74"/>
      <c r="FA986" s="74"/>
      <c r="FB986" s="74"/>
    </row>
    <row r="987" spans="2:158" s="69" customFormat="1">
      <c r="B987" s="116"/>
      <c r="C987" s="77" t="s">
        <v>386</v>
      </c>
      <c r="D987" s="71"/>
      <c r="E987" s="71"/>
      <c r="F987" s="71"/>
      <c r="G987" s="71"/>
      <c r="H987" s="71"/>
      <c r="I987" s="71"/>
      <c r="J987" s="71"/>
      <c r="K987" s="71"/>
      <c r="L987" s="71"/>
      <c r="M987" s="71"/>
      <c r="N987" s="71"/>
      <c r="O987" s="72"/>
      <c r="P987" s="71"/>
      <c r="Q987" s="71"/>
      <c r="R987" s="71"/>
      <c r="S987" s="71"/>
      <c r="T987" s="71"/>
      <c r="U987" s="71"/>
      <c r="V987" s="71"/>
      <c r="W987" s="71"/>
      <c r="X987" s="71"/>
      <c r="Y987" s="73"/>
      <c r="Z987" s="73"/>
      <c r="AA987" s="73"/>
      <c r="AB987" s="73"/>
      <c r="AC987" s="73"/>
      <c r="AD987" s="73"/>
      <c r="AE987" s="73"/>
      <c r="AF987" s="75">
        <f t="shared" si="664"/>
        <v>-19143</v>
      </c>
      <c r="AG987" s="71">
        <f>SUM('рабочая 2023 г'!AG986-'2022 г.'!AG986)</f>
        <v>0</v>
      </c>
      <c r="AH987" s="71">
        <f>SUM('рабочая 2023 г'!AH986-'2022 г.'!AH986)</f>
        <v>0</v>
      </c>
      <c r="AI987" s="71">
        <f>SUM('рабочая 2023 г'!AI986-'2022 г.'!AI986)</f>
        <v>0</v>
      </c>
      <c r="AJ987" s="71">
        <f>SUM('рабочая 2023 г'!AJ986-'2022 г.'!AJ986)</f>
        <v>0</v>
      </c>
      <c r="AK987" s="71">
        <f>SUM('рабочая 2023 г'!AK986-'2022 г.'!AK986)</f>
        <v>391</v>
      </c>
      <c r="AL987" s="71">
        <f>SUM('рабочая 2023 г'!AL986-'2022 г.'!AL986)</f>
        <v>-820</v>
      </c>
      <c r="AM987" s="71">
        <f>SUM('рабочая 2023 г'!AM986-'2022 г.'!AM986)</f>
        <v>-820</v>
      </c>
      <c r="AN987" s="71">
        <f>SUM('рабочая 2023 г'!AN986-'2022 г.'!AN986)</f>
        <v>0</v>
      </c>
      <c r="AO987" s="71">
        <f>SUM('рабочая 2023 г'!AO986-'2022 г.'!AO986)</f>
        <v>-17791</v>
      </c>
      <c r="AP987" s="71">
        <f>SUM('рабочая 2023 г'!AP986-'2022 г.'!AP986)</f>
        <v>-171</v>
      </c>
      <c r="AQ987" s="71">
        <f>SUM('рабочая 2023 г'!AQ986-'2022 г.'!AQ986)</f>
        <v>-11080</v>
      </c>
      <c r="AR987" s="71">
        <f>SUM('рабочая 2023 г'!AR986-'2022 г.'!AR986)</f>
        <v>0</v>
      </c>
      <c r="AS987" s="117">
        <f t="shared" si="653"/>
        <v>-18220</v>
      </c>
      <c r="AT987" s="71">
        <f>SUM('рабочая 2023 г'!AT986-'2022 г.'!AT986)</f>
        <v>0</v>
      </c>
      <c r="AU987" s="73">
        <f t="shared" si="673"/>
        <v>0</v>
      </c>
      <c r="AV987" s="71">
        <f>SUM('рабочая 2023 г'!AV986-'2022 г.'!AV986)</f>
        <v>0</v>
      </c>
      <c r="AW987" s="71">
        <f>SUM('рабочая 2023 г'!AW986-'2022 г.'!AW986)</f>
        <v>0</v>
      </c>
      <c r="AX987" s="71">
        <f>SUM('рабочая 2023 г'!AX986-'2022 г.'!AX986)</f>
        <v>0</v>
      </c>
      <c r="AY987" s="71">
        <f>SUM('рабочая 2023 г'!AY986-'2022 г.'!AY986)</f>
        <v>-89</v>
      </c>
      <c r="AZ987" s="71">
        <f>SUM('рабочая 2023 г'!AZ986-'2022 г.'!AZ986)</f>
        <v>-80</v>
      </c>
      <c r="BA987" s="71">
        <f>SUM('рабочая 2023 г'!BA986-'2022 г.'!BA986)</f>
        <v>-1</v>
      </c>
      <c r="BB987" s="75">
        <f t="shared" si="569"/>
        <v>-497</v>
      </c>
      <c r="BC987" s="71">
        <f>SUM('рабочая 2023 г'!BC986-'2022 г.'!BC986)</f>
        <v>-77</v>
      </c>
      <c r="BD987" s="71">
        <f>SUM('рабочая 2023 г'!BD986-'2022 г.'!BD986)</f>
        <v>-404</v>
      </c>
      <c r="BE987" s="71">
        <f>SUM('рабочая 2023 г'!BE986-'2022 г.'!BE986)</f>
        <v>0</v>
      </c>
      <c r="BF987" s="71">
        <f>SUM('рабочая 2023 г'!BF986-'2022 г.'!BF986)</f>
        <v>-16</v>
      </c>
      <c r="BG987" s="71">
        <f>SUM('рабочая 2023 г'!BG986-'2022 г.'!BG986)</f>
        <v>0</v>
      </c>
      <c r="BH987" s="71">
        <f>SUM('рабочая 2023 г'!BH986-'2022 г.'!BH986)</f>
        <v>-133</v>
      </c>
      <c r="BI987" s="71">
        <f>SUM('рабочая 2023 г'!BI986-'2022 г.'!BI986)</f>
        <v>0</v>
      </c>
      <c r="BJ987" s="71">
        <f>SUM('рабочая 2023 г'!BJ986-'2022 г.'!BJ986)</f>
        <v>-1</v>
      </c>
      <c r="BK987" s="71">
        <f>SUM('рабочая 2023 г'!BK986-'2022 г.'!BK986)</f>
        <v>0</v>
      </c>
      <c r="BL987" s="73">
        <f t="shared" si="604"/>
        <v>-202</v>
      </c>
      <c r="BM987" s="71">
        <f>SUM('рабочая 2023 г'!BM986-'2022 г.'!BM986)</f>
        <v>0</v>
      </c>
      <c r="BN987" s="71">
        <f>SUM('рабочая 2023 г'!BN986-'2022 г.'!BN986)</f>
        <v>0</v>
      </c>
      <c r="BO987" s="71">
        <f>SUM('рабочая 2023 г'!BO986-'2022 г.'!BO986)</f>
        <v>0</v>
      </c>
      <c r="BP987" s="71">
        <f>SUM('рабочая 2023 г'!BP986-'2022 г.'!BP986)</f>
        <v>-202</v>
      </c>
      <c r="BQ987" s="71">
        <f t="shared" ref="BQ987:BQ999" si="677">SUM(AT987,AU987,AY987,BA987,BB987,BG987,BH987,BI987,BJ987,BK987,BL987)</f>
        <v>-923</v>
      </c>
      <c r="BR987" s="71">
        <f>SUM('рабочая 2023 г'!BR986-'2022 г.'!BR986)</f>
        <v>0</v>
      </c>
      <c r="BS987" s="71">
        <f>SUM('рабочая 2023 г'!BS986-'2022 г.'!BS986)</f>
        <v>0</v>
      </c>
      <c r="BT987" s="71">
        <f>SUM('рабочая 2023 г'!BT986-'2022 г.'!BT986)</f>
        <v>0</v>
      </c>
      <c r="BU987" s="71">
        <f>SUM('рабочая 2023 г'!BU986-'2022 г.'!BU986)</f>
        <v>0</v>
      </c>
      <c r="BV987" s="71">
        <f>SUM('рабочая 2023 г'!BV986-'2022 г.'!BV986)</f>
        <v>0</v>
      </c>
      <c r="BW987" s="71">
        <f>SUM('рабочая 2023 г'!BW986-'2022 г.'!BW986)</f>
        <v>0</v>
      </c>
      <c r="BX987" s="71">
        <f>SUM('рабочая 2023 г'!BX986-'2022 г.'!BX986)</f>
        <v>0</v>
      </c>
      <c r="BY987" s="71">
        <f>SUM('рабочая 2023 г'!BY986-'2022 г.'!BY986)</f>
        <v>0</v>
      </c>
      <c r="BZ987" s="71">
        <f>SUM('рабочая 2023 г'!BZ986-'2022 г.'!BZ986)</f>
        <v>0</v>
      </c>
      <c r="CA987" s="71">
        <f>SUM('рабочая 2023 г'!CA986-'2022 г.'!CA986)</f>
        <v>0</v>
      </c>
      <c r="CB987" s="71">
        <f>SUM('рабочая 2023 г'!CB986-'2022 г.'!CB986)</f>
        <v>0</v>
      </c>
      <c r="CC987" s="71">
        <f>SUM('рабочая 2023 г'!CC986-'2022 г.'!CC986)</f>
        <v>0</v>
      </c>
      <c r="CD987" s="71">
        <f>SUM('рабочая 2023 г'!CD986-'2022 г.'!CD986)</f>
        <v>0</v>
      </c>
      <c r="CE987" s="71">
        <f>SUM('рабочая 2023 г'!CE986-'2022 г.'!CE986)</f>
        <v>0</v>
      </c>
      <c r="CF987" s="71">
        <f>SUM('рабочая 2023 г'!CF986-'2022 г.'!CF986)</f>
        <v>0</v>
      </c>
      <c r="CG987" s="71">
        <f>SUM('рабочая 2023 г'!CG986-'2022 г.'!CG986)</f>
        <v>0</v>
      </c>
      <c r="CH987" s="71">
        <f>SUM('рабочая 2023 г'!CH986-'2022 г.'!CH986)</f>
        <v>0</v>
      </c>
      <c r="CI987" s="71">
        <f>SUM('рабочая 2023 г'!CI986-'2022 г.'!CI986)</f>
        <v>0</v>
      </c>
      <c r="CJ987" s="71">
        <f>SUM('рабочая 2023 г'!CJ986-'2022 г.'!CJ986)</f>
        <v>0</v>
      </c>
      <c r="CK987" s="71"/>
      <c r="CL987" s="71"/>
      <c r="CM987" s="71"/>
      <c r="CN987" s="71"/>
      <c r="CO987" s="71"/>
      <c r="CP987" s="190">
        <f t="shared" si="665"/>
        <v>0</v>
      </c>
      <c r="CQ987" s="71"/>
      <c r="CR987" s="71"/>
      <c r="CS987" s="71"/>
      <c r="CT987" s="71"/>
      <c r="CU987" s="71"/>
      <c r="CV987" s="71"/>
      <c r="CW987" s="71"/>
      <c r="CX987" s="71"/>
      <c r="CY987" s="71"/>
      <c r="CZ987" s="71"/>
      <c r="DA987" s="71"/>
      <c r="DB987" s="190">
        <f t="shared" si="666"/>
        <v>0</v>
      </c>
      <c r="DC987" s="71">
        <f t="shared" si="661"/>
        <v>0</v>
      </c>
      <c r="DD987" s="71"/>
      <c r="DE987" s="71"/>
      <c r="DF987" s="71"/>
      <c r="DG987" s="190">
        <f t="shared" si="662"/>
        <v>0</v>
      </c>
      <c r="DH987" s="71">
        <f t="shared" si="663"/>
        <v>0</v>
      </c>
      <c r="DI987" s="71"/>
      <c r="DJ987" s="71"/>
      <c r="DK987" s="71"/>
      <c r="DL987" s="71"/>
      <c r="DM987" s="71"/>
      <c r="DN987" s="71"/>
      <c r="DO987" s="71"/>
      <c r="DP987" s="71"/>
      <c r="DQ987" s="71"/>
      <c r="DR987" s="71"/>
      <c r="DS987" s="71"/>
      <c r="DT987" s="71"/>
      <c r="DU987" s="71"/>
      <c r="DV987" s="71"/>
      <c r="DW987" s="71"/>
      <c r="DX987" s="71"/>
      <c r="DY987" s="71"/>
      <c r="DZ987" s="71"/>
      <c r="EA987" s="71"/>
      <c r="EB987" s="71"/>
      <c r="EC987" s="71"/>
      <c r="ED987" s="71"/>
      <c r="EE987" s="71"/>
      <c r="EF987" s="71"/>
      <c r="EG987" s="71"/>
      <c r="EH987" s="71"/>
      <c r="EI987" s="74"/>
      <c r="EJ987" s="74"/>
      <c r="EK987" s="74"/>
      <c r="EL987" s="74"/>
      <c r="EM987" s="74"/>
      <c r="EN987" s="74"/>
      <c r="EO987" s="74"/>
      <c r="EP987" s="74"/>
      <c r="EQ987" s="74"/>
      <c r="ER987" s="74"/>
      <c r="ES987" s="74"/>
      <c r="ET987" s="74"/>
      <c r="EU987" s="74"/>
      <c r="EV987" s="74"/>
      <c r="EW987" s="74"/>
      <c r="EX987" s="74"/>
      <c r="EY987" s="74"/>
      <c r="EZ987" s="74"/>
      <c r="FA987" s="74"/>
      <c r="FB987" s="74"/>
    </row>
    <row r="988" spans="2:158" s="69" customFormat="1">
      <c r="B988" s="116"/>
      <c r="C988" s="77" t="s">
        <v>387</v>
      </c>
      <c r="D988" s="71"/>
      <c r="E988" s="71"/>
      <c r="F988" s="71"/>
      <c r="G988" s="71"/>
      <c r="H988" s="71"/>
      <c r="I988" s="71"/>
      <c r="J988" s="71"/>
      <c r="K988" s="71"/>
      <c r="L988" s="71"/>
      <c r="M988" s="71"/>
      <c r="N988" s="71"/>
      <c r="O988" s="72"/>
      <c r="P988" s="71"/>
      <c r="Q988" s="71"/>
      <c r="R988" s="71"/>
      <c r="S988" s="71"/>
      <c r="T988" s="71"/>
      <c r="U988" s="71"/>
      <c r="V988" s="71"/>
      <c r="W988" s="71"/>
      <c r="X988" s="71"/>
      <c r="Y988" s="73"/>
      <c r="Z988" s="73"/>
      <c r="AA988" s="73"/>
      <c r="AB988" s="73"/>
      <c r="AC988" s="73"/>
      <c r="AD988" s="73"/>
      <c r="AE988" s="73"/>
      <c r="AF988" s="75">
        <f>SUM(AS988:AU988,AY988,BA988:BB988,BG988:BL988)</f>
        <v>911</v>
      </c>
      <c r="AG988" s="71">
        <f>SUM('рабочая 2023 г'!AG987-'2022 г.'!AG987)</f>
        <v>321</v>
      </c>
      <c r="AH988" s="71">
        <f>SUM('рабочая 2023 г'!AH987-'2022 г.'!AH987)</f>
        <v>0</v>
      </c>
      <c r="AI988" s="71">
        <f>SUM('рабочая 2023 г'!AI987-'2022 г.'!AI987)</f>
        <v>0</v>
      </c>
      <c r="AJ988" s="71">
        <f>SUM('рабочая 2023 г'!AJ987-'2022 г.'!AJ987)</f>
        <v>0</v>
      </c>
      <c r="AK988" s="71">
        <f>SUM('рабочая 2023 г'!AK987-'2022 г.'!AK987)</f>
        <v>0</v>
      </c>
      <c r="AL988" s="71">
        <f>SUM('рабочая 2023 г'!AL987-'2022 г.'!AL987)</f>
        <v>0</v>
      </c>
      <c r="AM988" s="71">
        <f>SUM('рабочая 2023 г'!AM987-'2022 г.'!AM987)</f>
        <v>0</v>
      </c>
      <c r="AN988" s="71">
        <f>SUM('рабочая 2023 г'!AN987-'2022 г.'!AN987)</f>
        <v>0</v>
      </c>
      <c r="AO988" s="71">
        <f>SUM('рабочая 2023 г'!AO987-'2022 г.'!AO987)</f>
        <v>294</v>
      </c>
      <c r="AP988" s="71">
        <f>SUM('рабочая 2023 г'!AP987-'2022 г.'!AP987)</f>
        <v>0</v>
      </c>
      <c r="AQ988" s="71">
        <f>SUM('рабочая 2023 г'!AQ987-'2022 г.'!AQ987)</f>
        <v>0</v>
      </c>
      <c r="AR988" s="71">
        <f>SUM('рабочая 2023 г'!AR987-'2022 г.'!AR987)</f>
        <v>0</v>
      </c>
      <c r="AS988" s="117">
        <f t="shared" si="653"/>
        <v>615</v>
      </c>
      <c r="AT988" s="71">
        <f>SUM('рабочая 2023 г'!AT987-'2022 г.'!AT987)</f>
        <v>0</v>
      </c>
      <c r="AU988" s="73">
        <f t="shared" si="673"/>
        <v>0</v>
      </c>
      <c r="AV988" s="71">
        <f>SUM('рабочая 2023 г'!AV987-'2022 г.'!AV987)</f>
        <v>0</v>
      </c>
      <c r="AW988" s="71">
        <f>SUM('рабочая 2023 г'!AW987-'2022 г.'!AW987)</f>
        <v>0</v>
      </c>
      <c r="AX988" s="71">
        <f>SUM('рабочая 2023 г'!AX987-'2022 г.'!AX987)</f>
        <v>0</v>
      </c>
      <c r="AY988" s="71">
        <f>SUM('рабочая 2023 г'!AY987-'2022 г.'!AY987)</f>
        <v>29</v>
      </c>
      <c r="AZ988" s="71">
        <f>SUM('рабочая 2023 г'!AZ987-'2022 г.'!AZ987)</f>
        <v>1</v>
      </c>
      <c r="BA988" s="71">
        <f>SUM('рабочая 2023 г'!BA987-'2022 г.'!BA987)</f>
        <v>256</v>
      </c>
      <c r="BB988" s="75">
        <f t="shared" si="569"/>
        <v>0</v>
      </c>
      <c r="BC988" s="71">
        <f>SUM('рабочая 2023 г'!BC987-'2022 г.'!BC987)</f>
        <v>0</v>
      </c>
      <c r="BD988" s="71">
        <f>SUM('рабочая 2023 г'!BD987-'2022 г.'!BD987)</f>
        <v>0</v>
      </c>
      <c r="BE988" s="71">
        <f>SUM('рабочая 2023 г'!BE987-'2022 г.'!BE987)</f>
        <v>0</v>
      </c>
      <c r="BF988" s="71">
        <f>SUM('рабочая 2023 г'!BF987-'2022 г.'!BF987)</f>
        <v>0</v>
      </c>
      <c r="BG988" s="71">
        <f>SUM('рабочая 2023 г'!BG987-'2022 г.'!BG987)</f>
        <v>0</v>
      </c>
      <c r="BH988" s="71">
        <f>SUM('рабочая 2023 г'!BH987-'2022 г.'!BH987)</f>
        <v>11</v>
      </c>
      <c r="BI988" s="71">
        <f>SUM('рабочая 2023 г'!BI987-'2022 г.'!BI987)</f>
        <v>0</v>
      </c>
      <c r="BJ988" s="71">
        <f>SUM('рабочая 2023 г'!BJ987-'2022 г.'!BJ987)</f>
        <v>0</v>
      </c>
      <c r="BK988" s="71">
        <f>SUM('рабочая 2023 г'!BK987-'2022 г.'!BK987)</f>
        <v>0</v>
      </c>
      <c r="BL988" s="73">
        <f t="shared" si="604"/>
        <v>0</v>
      </c>
      <c r="BM988" s="71">
        <f>SUM('рабочая 2023 г'!BM987-'2022 г.'!BM987)</f>
        <v>0</v>
      </c>
      <c r="BN988" s="71">
        <f>SUM('рабочая 2023 г'!BN987-'2022 г.'!BN987)</f>
        <v>0</v>
      </c>
      <c r="BO988" s="71">
        <f>SUM('рабочая 2023 г'!BO987-'2022 г.'!BO987)</f>
        <v>0</v>
      </c>
      <c r="BP988" s="71">
        <f>SUM('рабочая 2023 г'!BP987-'2022 г.'!BP987)</f>
        <v>0</v>
      </c>
      <c r="BQ988" s="71">
        <f>SUM(AF988-AS988)</f>
        <v>296</v>
      </c>
      <c r="BR988" s="71">
        <f>SUM('рабочая 2023 г'!BR987-'2022 г.'!BR987)</f>
        <v>0</v>
      </c>
      <c r="BS988" s="71">
        <f>SUM('рабочая 2023 г'!BS987-'2022 г.'!BS987)</f>
        <v>0</v>
      </c>
      <c r="BT988" s="71">
        <f>SUM('рабочая 2023 г'!BT987-'2022 г.'!BT987)</f>
        <v>0</v>
      </c>
      <c r="BU988" s="71">
        <f>SUM('рабочая 2023 г'!BU987-'2022 г.'!BU987)</f>
        <v>0</v>
      </c>
      <c r="BV988" s="71">
        <f>SUM('рабочая 2023 г'!BV987-'2022 г.'!BV987)</f>
        <v>0</v>
      </c>
      <c r="BW988" s="71">
        <f>SUM('рабочая 2023 г'!BW987-'2022 г.'!BW987)</f>
        <v>0</v>
      </c>
      <c r="BX988" s="71">
        <f>SUM('рабочая 2023 г'!BX987-'2022 г.'!BX987)</f>
        <v>0</v>
      </c>
      <c r="BY988" s="71">
        <f>SUM('рабочая 2023 г'!BY987-'2022 г.'!BY987)</f>
        <v>0</v>
      </c>
      <c r="BZ988" s="71">
        <f>SUM('рабочая 2023 г'!BZ987-'2022 г.'!BZ987)</f>
        <v>0</v>
      </c>
      <c r="CA988" s="71">
        <f>SUM('рабочая 2023 г'!CA987-'2022 г.'!CA987)</f>
        <v>0</v>
      </c>
      <c r="CB988" s="71">
        <f>SUM('рабочая 2023 г'!CB987-'2022 г.'!CB987)</f>
        <v>0</v>
      </c>
      <c r="CC988" s="71">
        <f>SUM('рабочая 2023 г'!CC987-'2022 г.'!CC987)</f>
        <v>0</v>
      </c>
      <c r="CD988" s="71">
        <f>SUM('рабочая 2023 г'!CD987-'2022 г.'!CD987)</f>
        <v>0</v>
      </c>
      <c r="CE988" s="71">
        <f>SUM('рабочая 2023 г'!CE987-'2022 г.'!CE987)</f>
        <v>0</v>
      </c>
      <c r="CF988" s="71">
        <f>SUM('рабочая 2023 г'!CF987-'2022 г.'!CF987)</f>
        <v>0</v>
      </c>
      <c r="CG988" s="71">
        <f>SUM('рабочая 2023 г'!CG987-'2022 г.'!CG987)</f>
        <v>0</v>
      </c>
      <c r="CH988" s="71">
        <f>SUM('рабочая 2023 г'!CH987-'2022 г.'!CH987)</f>
        <v>0</v>
      </c>
      <c r="CI988" s="71">
        <f>SUM('рабочая 2023 г'!CI987-'2022 г.'!CI987)</f>
        <v>0</v>
      </c>
      <c r="CJ988" s="71">
        <f>SUM('рабочая 2023 г'!CJ987-'2022 г.'!CJ987)</f>
        <v>0</v>
      </c>
      <c r="CK988" s="71"/>
      <c r="CL988" s="71"/>
      <c r="CM988" s="71"/>
      <c r="CN988" s="71"/>
      <c r="CO988" s="71"/>
      <c r="CP988" s="190">
        <f t="shared" si="665"/>
        <v>0</v>
      </c>
      <c r="CQ988" s="71"/>
      <c r="CR988" s="71"/>
      <c r="CS988" s="71"/>
      <c r="CT988" s="71"/>
      <c r="CU988" s="71"/>
      <c r="CV988" s="71"/>
      <c r="CW988" s="71"/>
      <c r="CX988" s="71"/>
      <c r="CY988" s="71"/>
      <c r="CZ988" s="71"/>
      <c r="DA988" s="71"/>
      <c r="DB988" s="190">
        <f t="shared" si="666"/>
        <v>0</v>
      </c>
      <c r="DC988" s="71">
        <f t="shared" si="661"/>
        <v>0</v>
      </c>
      <c r="DD988" s="71"/>
      <c r="DE988" s="71"/>
      <c r="DF988" s="71"/>
      <c r="DG988" s="190">
        <f t="shared" si="662"/>
        <v>0</v>
      </c>
      <c r="DH988" s="71">
        <f t="shared" si="663"/>
        <v>0</v>
      </c>
      <c r="DI988" s="71"/>
      <c r="DJ988" s="71"/>
      <c r="DK988" s="71"/>
      <c r="DL988" s="71"/>
      <c r="DM988" s="71"/>
      <c r="DN988" s="71"/>
      <c r="DO988" s="71"/>
      <c r="DP988" s="71"/>
      <c r="DQ988" s="71"/>
      <c r="DR988" s="71"/>
      <c r="DS988" s="71"/>
      <c r="DT988" s="71"/>
      <c r="DU988" s="71"/>
      <c r="DV988" s="71"/>
      <c r="DW988" s="71"/>
      <c r="DX988" s="71"/>
      <c r="DY988" s="71"/>
      <c r="DZ988" s="71"/>
      <c r="EA988" s="71"/>
      <c r="EB988" s="71"/>
      <c r="EC988" s="71"/>
      <c r="ED988" s="71"/>
      <c r="EE988" s="71"/>
      <c r="EF988" s="71"/>
      <c r="EG988" s="71"/>
      <c r="EH988" s="71"/>
      <c r="EI988" s="74"/>
      <c r="EJ988" s="74"/>
      <c r="EK988" s="74"/>
      <c r="EL988" s="74"/>
      <c r="EM988" s="74"/>
      <c r="EN988" s="74"/>
      <c r="EO988" s="74"/>
      <c r="EP988" s="74"/>
      <c r="EQ988" s="74"/>
      <c r="ER988" s="74"/>
      <c r="ES988" s="74"/>
      <c r="ET988" s="74"/>
      <c r="EU988" s="74"/>
      <c r="EV988" s="74"/>
      <c r="EW988" s="74"/>
      <c r="EX988" s="74"/>
      <c r="EY988" s="74"/>
      <c r="EZ988" s="74"/>
      <c r="FA988" s="74"/>
      <c r="FB988" s="74"/>
    </row>
    <row r="989" spans="2:158" s="69" customFormat="1">
      <c r="B989" s="116"/>
      <c r="C989" s="77" t="s">
        <v>388</v>
      </c>
      <c r="D989" s="71"/>
      <c r="E989" s="71"/>
      <c r="F989" s="71"/>
      <c r="G989" s="71"/>
      <c r="H989" s="71"/>
      <c r="I989" s="71"/>
      <c r="J989" s="71"/>
      <c r="K989" s="71"/>
      <c r="L989" s="71"/>
      <c r="M989" s="71"/>
      <c r="N989" s="71"/>
      <c r="O989" s="72"/>
      <c r="P989" s="71"/>
      <c r="Q989" s="71"/>
      <c r="R989" s="71"/>
      <c r="S989" s="71"/>
      <c r="T989" s="71"/>
      <c r="U989" s="71"/>
      <c r="V989" s="71"/>
      <c r="W989" s="71"/>
      <c r="X989" s="71"/>
      <c r="Y989" s="73"/>
      <c r="Z989" s="73"/>
      <c r="AA989" s="73"/>
      <c r="AB989" s="73"/>
      <c r="AC989" s="73"/>
      <c r="AD989" s="73"/>
      <c r="AE989" s="73"/>
      <c r="AF989" s="75">
        <f t="shared" si="664"/>
        <v>5191</v>
      </c>
      <c r="AG989" s="71">
        <f>SUM('рабочая 2023 г'!AG988-'2022 г.'!AG988)</f>
        <v>0</v>
      </c>
      <c r="AH989" s="71">
        <f>SUM('рабочая 2023 г'!AH988-'2022 г.'!AH988)</f>
        <v>0</v>
      </c>
      <c r="AI989" s="71">
        <f>SUM('рабочая 2023 г'!AI988-'2022 г.'!AI988)</f>
        <v>0</v>
      </c>
      <c r="AJ989" s="71">
        <f>SUM('рабочая 2023 г'!AJ988-'2022 г.'!AJ988)</f>
        <v>0</v>
      </c>
      <c r="AK989" s="71">
        <f>SUM('рабочая 2023 г'!AK988-'2022 г.'!AK988)</f>
        <v>66</v>
      </c>
      <c r="AL989" s="71">
        <f>SUM('рабочая 2023 г'!AL988-'2022 г.'!AL988)</f>
        <v>0</v>
      </c>
      <c r="AM989" s="71">
        <f>SUM('рабочая 2023 г'!AM988-'2022 г.'!AM988)</f>
        <v>0</v>
      </c>
      <c r="AN989" s="71">
        <f>SUM('рабочая 2023 г'!AN988-'2022 г.'!AN988)</f>
        <v>0</v>
      </c>
      <c r="AO989" s="71">
        <f>SUM('рабочая 2023 г'!AO988-'2022 г.'!AO988)</f>
        <v>5065</v>
      </c>
      <c r="AP989" s="71">
        <f>SUM('рабочая 2023 г'!AP988-'2022 г.'!AP988)</f>
        <v>1529</v>
      </c>
      <c r="AQ989" s="71">
        <f>SUM('рабочая 2023 г'!AQ988-'2022 г.'!AQ988)</f>
        <v>4708</v>
      </c>
      <c r="AR989" s="71">
        <f>SUM('рабочая 2023 г'!AR988-'2022 г.'!AR988)</f>
        <v>0</v>
      </c>
      <c r="AS989" s="117">
        <f t="shared" si="653"/>
        <v>5131</v>
      </c>
      <c r="AT989" s="71">
        <f>SUM('рабочая 2023 г'!AT988-'2022 г.'!AT988)</f>
        <v>0</v>
      </c>
      <c r="AU989" s="73">
        <f t="shared" si="673"/>
        <v>0</v>
      </c>
      <c r="AV989" s="71">
        <f>SUM('рабочая 2023 г'!AV988-'2022 г.'!AV988)</f>
        <v>0</v>
      </c>
      <c r="AW989" s="71">
        <f>SUM('рабочая 2023 г'!AW988-'2022 г.'!AW988)</f>
        <v>0</v>
      </c>
      <c r="AX989" s="71">
        <f>SUM('рабочая 2023 г'!AX988-'2022 г.'!AX988)</f>
        <v>0</v>
      </c>
      <c r="AY989" s="71">
        <f>SUM('рабочая 2023 г'!AY988-'2022 г.'!AY988)</f>
        <v>-16</v>
      </c>
      <c r="AZ989" s="71">
        <f>SUM('рабочая 2023 г'!AZ988-'2022 г.'!AZ988)</f>
        <v>0</v>
      </c>
      <c r="BA989" s="71">
        <f>SUM('рабочая 2023 г'!BA988-'2022 г.'!BA988)</f>
        <v>25</v>
      </c>
      <c r="BB989" s="75">
        <f t="shared" si="569"/>
        <v>-26</v>
      </c>
      <c r="BC989" s="71">
        <f>SUM('рабочая 2023 г'!BC988-'2022 г.'!BC988)</f>
        <v>-28</v>
      </c>
      <c r="BD989" s="71">
        <f>SUM('рабочая 2023 г'!BD988-'2022 г.'!BD988)</f>
        <v>0</v>
      </c>
      <c r="BE989" s="71">
        <f>SUM('рабочая 2023 г'!BE988-'2022 г.'!BE988)</f>
        <v>0</v>
      </c>
      <c r="BF989" s="71">
        <f>SUM('рабочая 2023 г'!BF988-'2022 г.'!BF988)</f>
        <v>2</v>
      </c>
      <c r="BG989" s="71">
        <f>SUM('рабочая 2023 г'!BG988-'2022 г.'!BG988)</f>
        <v>0</v>
      </c>
      <c r="BH989" s="71">
        <f>SUM('рабочая 2023 г'!BH988-'2022 г.'!BH988)</f>
        <v>19</v>
      </c>
      <c r="BI989" s="71">
        <f>SUM('рабочая 2023 г'!BI988-'2022 г.'!BI988)</f>
        <v>0</v>
      </c>
      <c r="BJ989" s="71">
        <f>SUM('рабочая 2023 г'!BJ988-'2022 г.'!BJ988)</f>
        <v>0</v>
      </c>
      <c r="BK989" s="71">
        <f>SUM('рабочая 2023 г'!BK988-'2022 г.'!BK988)</f>
        <v>0</v>
      </c>
      <c r="BL989" s="73">
        <f t="shared" si="604"/>
        <v>58</v>
      </c>
      <c r="BM989" s="71">
        <f>SUM('рабочая 2023 г'!BM988-'2022 г.'!BM988)</f>
        <v>0</v>
      </c>
      <c r="BN989" s="71">
        <f>SUM('рабочая 2023 г'!BN988-'2022 г.'!BN988)</f>
        <v>0</v>
      </c>
      <c r="BO989" s="71">
        <f>SUM('рабочая 2023 г'!BO988-'2022 г.'!BO988)</f>
        <v>0</v>
      </c>
      <c r="BP989" s="71">
        <f>SUM('рабочая 2023 г'!BP988-'2022 г.'!BP988)</f>
        <v>58</v>
      </c>
      <c r="BQ989" s="71">
        <f t="shared" si="677"/>
        <v>60</v>
      </c>
      <c r="BR989" s="71">
        <f>SUM('рабочая 2023 г'!BR988-'2022 г.'!BR988)</f>
        <v>0</v>
      </c>
      <c r="BS989" s="71">
        <f>SUM('рабочая 2023 г'!BS988-'2022 г.'!BS988)</f>
        <v>0</v>
      </c>
      <c r="BT989" s="71">
        <f>SUM('рабочая 2023 г'!BT988-'2022 г.'!BT988)</f>
        <v>0</v>
      </c>
      <c r="BU989" s="71">
        <f>SUM('рабочая 2023 г'!BU988-'2022 г.'!BU988)</f>
        <v>0</v>
      </c>
      <c r="BV989" s="71">
        <f>SUM('рабочая 2023 г'!BV988-'2022 г.'!BV988)</f>
        <v>0</v>
      </c>
      <c r="BW989" s="71">
        <f>SUM('рабочая 2023 г'!BW988-'2022 г.'!BW988)</f>
        <v>0</v>
      </c>
      <c r="BX989" s="71">
        <f>SUM('рабочая 2023 г'!BX988-'2022 г.'!BX988)</f>
        <v>0</v>
      </c>
      <c r="BY989" s="71">
        <f>SUM('рабочая 2023 г'!BY988-'2022 г.'!BY988)</f>
        <v>0</v>
      </c>
      <c r="BZ989" s="71">
        <f>SUM('рабочая 2023 г'!BZ988-'2022 г.'!BZ988)</f>
        <v>0</v>
      </c>
      <c r="CA989" s="71">
        <f>SUM('рабочая 2023 г'!CA988-'2022 г.'!CA988)</f>
        <v>0</v>
      </c>
      <c r="CB989" s="71">
        <f>SUM('рабочая 2023 г'!CB988-'2022 г.'!CB988)</f>
        <v>0</v>
      </c>
      <c r="CC989" s="71">
        <f>SUM('рабочая 2023 г'!CC988-'2022 г.'!CC988)</f>
        <v>0</v>
      </c>
      <c r="CD989" s="71">
        <f>SUM('рабочая 2023 г'!CD988-'2022 г.'!CD988)</f>
        <v>0</v>
      </c>
      <c r="CE989" s="71">
        <f>SUM('рабочая 2023 г'!CE988-'2022 г.'!CE988)</f>
        <v>0</v>
      </c>
      <c r="CF989" s="71">
        <f>SUM('рабочая 2023 г'!CF988-'2022 г.'!CF988)</f>
        <v>0</v>
      </c>
      <c r="CG989" s="71">
        <f>SUM('рабочая 2023 г'!CG988-'2022 г.'!CG988)</f>
        <v>0</v>
      </c>
      <c r="CH989" s="71">
        <f>SUM('рабочая 2023 г'!CH988-'2022 г.'!CH988)</f>
        <v>0</v>
      </c>
      <c r="CI989" s="71">
        <f>SUM('рабочая 2023 г'!CI988-'2022 г.'!CI988)</f>
        <v>0</v>
      </c>
      <c r="CJ989" s="71">
        <f>SUM('рабочая 2023 г'!CJ988-'2022 г.'!CJ988)</f>
        <v>0</v>
      </c>
      <c r="CK989" s="71"/>
      <c r="CL989" s="71"/>
      <c r="CM989" s="71"/>
      <c r="CN989" s="71"/>
      <c r="CO989" s="71"/>
      <c r="CP989" s="190">
        <f t="shared" si="665"/>
        <v>0</v>
      </c>
      <c r="CQ989" s="71"/>
      <c r="CR989" s="71"/>
      <c r="CS989" s="71"/>
      <c r="CT989" s="71"/>
      <c r="CU989" s="71"/>
      <c r="CV989" s="71"/>
      <c r="CW989" s="71"/>
      <c r="CX989" s="71"/>
      <c r="CY989" s="71"/>
      <c r="CZ989" s="71"/>
      <c r="DA989" s="71"/>
      <c r="DB989" s="190">
        <f t="shared" si="666"/>
        <v>0</v>
      </c>
      <c r="DC989" s="71">
        <f t="shared" si="661"/>
        <v>0</v>
      </c>
      <c r="DD989" s="71"/>
      <c r="DE989" s="71"/>
      <c r="DF989" s="71"/>
      <c r="DG989" s="190">
        <f t="shared" si="662"/>
        <v>0</v>
      </c>
      <c r="DH989" s="71">
        <f t="shared" si="663"/>
        <v>0</v>
      </c>
      <c r="DI989" s="71"/>
      <c r="DJ989" s="71"/>
      <c r="DK989" s="71"/>
      <c r="DL989" s="71"/>
      <c r="DM989" s="71"/>
      <c r="DN989" s="71"/>
      <c r="DO989" s="71"/>
      <c r="DP989" s="71"/>
      <c r="DQ989" s="71"/>
      <c r="DR989" s="71"/>
      <c r="DS989" s="71"/>
      <c r="DT989" s="71"/>
      <c r="DU989" s="71"/>
      <c r="DV989" s="71"/>
      <c r="DW989" s="71"/>
      <c r="DX989" s="71"/>
      <c r="DY989" s="71"/>
      <c r="DZ989" s="71"/>
      <c r="EA989" s="71"/>
      <c r="EB989" s="71"/>
      <c r="EC989" s="71"/>
      <c r="ED989" s="71"/>
      <c r="EE989" s="71"/>
      <c r="EF989" s="71"/>
      <c r="EG989" s="71"/>
      <c r="EH989" s="71"/>
      <c r="EI989" s="74"/>
      <c r="EJ989" s="74"/>
      <c r="EK989" s="74"/>
      <c r="EL989" s="74"/>
      <c r="EM989" s="74"/>
      <c r="EN989" s="74"/>
      <c r="EO989" s="74"/>
      <c r="EP989" s="74"/>
      <c r="EQ989" s="74"/>
      <c r="ER989" s="74"/>
      <c r="ES989" s="74"/>
      <c r="ET989" s="74"/>
      <c r="EU989" s="74"/>
      <c r="EV989" s="74"/>
      <c r="EW989" s="74"/>
      <c r="EX989" s="74"/>
      <c r="EY989" s="74"/>
      <c r="EZ989" s="74"/>
      <c r="FA989" s="74"/>
      <c r="FB989" s="74"/>
    </row>
    <row r="990" spans="2:158" s="69" customFormat="1">
      <c r="B990" s="116"/>
      <c r="C990" s="77" t="s">
        <v>389</v>
      </c>
      <c r="D990" s="71"/>
      <c r="E990" s="71"/>
      <c r="F990" s="71"/>
      <c r="G990" s="71"/>
      <c r="H990" s="71"/>
      <c r="I990" s="71"/>
      <c r="J990" s="71"/>
      <c r="K990" s="71"/>
      <c r="L990" s="71"/>
      <c r="M990" s="71"/>
      <c r="N990" s="71"/>
      <c r="O990" s="72"/>
      <c r="P990" s="71"/>
      <c r="Q990" s="71"/>
      <c r="R990" s="71"/>
      <c r="S990" s="71"/>
      <c r="T990" s="71"/>
      <c r="U990" s="71"/>
      <c r="V990" s="71"/>
      <c r="W990" s="71"/>
      <c r="X990" s="71"/>
      <c r="Y990" s="73"/>
      <c r="Z990" s="73"/>
      <c r="AA990" s="73"/>
      <c r="AB990" s="73"/>
      <c r="AC990" s="73"/>
      <c r="AD990" s="73"/>
      <c r="AE990" s="73"/>
      <c r="AF990" s="75">
        <f t="shared" si="664"/>
        <v>271</v>
      </c>
      <c r="AG990" s="71">
        <f>SUM('рабочая 2023 г'!AG989-'2022 г.'!AG989)</f>
        <v>0</v>
      </c>
      <c r="AH990" s="71">
        <f>SUM('рабочая 2023 г'!AH989-'2022 г.'!AH989)</f>
        <v>0</v>
      </c>
      <c r="AI990" s="71">
        <f>SUM('рабочая 2023 г'!AI989-'2022 г.'!AI989)</f>
        <v>0</v>
      </c>
      <c r="AJ990" s="71">
        <f>SUM('рабочая 2023 г'!AJ989-'2022 г.'!AJ989)</f>
        <v>0</v>
      </c>
      <c r="AK990" s="71">
        <f>SUM('рабочая 2023 г'!AK989-'2022 г.'!AK989)</f>
        <v>-452</v>
      </c>
      <c r="AL990" s="71">
        <f>SUM('рабочая 2023 г'!AL989-'2022 г.'!AL989)</f>
        <v>-67</v>
      </c>
      <c r="AM990" s="71">
        <f>SUM('рабочая 2023 г'!AM989-'2022 г.'!AM989)</f>
        <v>-47</v>
      </c>
      <c r="AN990" s="71">
        <f>SUM('рабочая 2023 г'!AN989-'2022 г.'!AN989)</f>
        <v>0</v>
      </c>
      <c r="AO990" s="71">
        <f>SUM('рабочая 2023 г'!AO989-'2022 г.'!AO989)</f>
        <v>509</v>
      </c>
      <c r="AP990" s="71">
        <f>SUM('рабочая 2023 г'!AP989-'2022 г.'!AP989)</f>
        <v>182</v>
      </c>
      <c r="AQ990" s="71">
        <f>SUM('рабочая 2023 г'!AQ989-'2022 г.'!AQ989)</f>
        <v>791</v>
      </c>
      <c r="AR990" s="71">
        <f>SUM('рабочая 2023 г'!AR989-'2022 г.'!AR989)</f>
        <v>0</v>
      </c>
      <c r="AS990" s="117">
        <f t="shared" si="653"/>
        <v>-10</v>
      </c>
      <c r="AT990" s="71">
        <f>SUM('рабочая 2023 г'!AT989-'2022 г.'!AT989)</f>
        <v>0</v>
      </c>
      <c r="AU990" s="73">
        <f t="shared" si="673"/>
        <v>0</v>
      </c>
      <c r="AV990" s="71">
        <f>SUM('рабочая 2023 г'!AV989-'2022 г.'!AV989)</f>
        <v>0</v>
      </c>
      <c r="AW990" s="71">
        <f>SUM('рабочая 2023 г'!AW989-'2022 г.'!AW989)</f>
        <v>0</v>
      </c>
      <c r="AX990" s="71">
        <f>SUM('рабочая 2023 г'!AX989-'2022 г.'!AX989)</f>
        <v>0</v>
      </c>
      <c r="AY990" s="71">
        <f>SUM('рабочая 2023 г'!AY989-'2022 г.'!AY989)</f>
        <v>-16</v>
      </c>
      <c r="AZ990" s="71">
        <f>SUM('рабочая 2023 г'!AZ989-'2022 г.'!AZ989)</f>
        <v>0</v>
      </c>
      <c r="BA990" s="71">
        <f>SUM('рабочая 2023 г'!BA989-'2022 г.'!BA989)</f>
        <v>45</v>
      </c>
      <c r="BB990" s="75">
        <f t="shared" si="569"/>
        <v>241</v>
      </c>
      <c r="BC990" s="71">
        <f>SUM('рабочая 2023 г'!BC989-'2022 г.'!BC989)</f>
        <v>-20</v>
      </c>
      <c r="BD990" s="71">
        <f>SUM('рабочая 2023 г'!BD989-'2022 г.'!BD989)</f>
        <v>264</v>
      </c>
      <c r="BE990" s="71">
        <f>SUM('рабочая 2023 г'!BE989-'2022 г.'!BE989)</f>
        <v>264</v>
      </c>
      <c r="BF990" s="71">
        <f>SUM('рабочая 2023 г'!BF989-'2022 г.'!BF989)</f>
        <v>-3</v>
      </c>
      <c r="BG990" s="71">
        <f>SUM('рабочая 2023 г'!BG989-'2022 г.'!BG989)</f>
        <v>2</v>
      </c>
      <c r="BH990" s="71">
        <f>SUM('рабочая 2023 г'!BH989-'2022 г.'!BH989)</f>
        <v>7</v>
      </c>
      <c r="BI990" s="71">
        <f>SUM('рабочая 2023 г'!BI989-'2022 г.'!BI989)</f>
        <v>0</v>
      </c>
      <c r="BJ990" s="71">
        <f>SUM('рабочая 2023 г'!BJ989-'2022 г.'!BJ989)</f>
        <v>0</v>
      </c>
      <c r="BK990" s="71">
        <f>SUM('рабочая 2023 г'!BK989-'2022 г.'!BK989)</f>
        <v>0</v>
      </c>
      <c r="BL990" s="73">
        <f t="shared" si="604"/>
        <v>2</v>
      </c>
      <c r="BM990" s="71">
        <f>SUM('рабочая 2023 г'!BM989-'2022 г.'!BM989)</f>
        <v>0</v>
      </c>
      <c r="BN990" s="71">
        <f>SUM('рабочая 2023 г'!BN989-'2022 г.'!BN989)</f>
        <v>0</v>
      </c>
      <c r="BO990" s="71">
        <f>SUM('рабочая 2023 г'!BO989-'2022 г.'!BO989)</f>
        <v>0</v>
      </c>
      <c r="BP990" s="71">
        <f>SUM('рабочая 2023 г'!BP989-'2022 г.'!BP989)</f>
        <v>2</v>
      </c>
      <c r="BQ990" s="71">
        <f t="shared" si="677"/>
        <v>281</v>
      </c>
      <c r="BR990" s="71">
        <f>SUM('рабочая 2023 г'!BR989-'2022 г.'!BR989)</f>
        <v>0</v>
      </c>
      <c r="BS990" s="71">
        <f>SUM('рабочая 2023 г'!BS989-'2022 г.'!BS989)</f>
        <v>0</v>
      </c>
      <c r="BT990" s="71">
        <f>SUM('рабочая 2023 г'!BT989-'2022 г.'!BT989)</f>
        <v>0</v>
      </c>
      <c r="BU990" s="71">
        <f>SUM('рабочая 2023 г'!BU989-'2022 г.'!BU989)</f>
        <v>0</v>
      </c>
      <c r="BV990" s="71">
        <f>SUM('рабочая 2023 г'!BV989-'2022 г.'!BV989)</f>
        <v>0</v>
      </c>
      <c r="BW990" s="71">
        <f>SUM('рабочая 2023 г'!BW989-'2022 г.'!BW989)</f>
        <v>0</v>
      </c>
      <c r="BX990" s="71">
        <f>SUM('рабочая 2023 г'!BX989-'2022 г.'!BX989)</f>
        <v>0</v>
      </c>
      <c r="BY990" s="71">
        <f>SUM('рабочая 2023 г'!BY989-'2022 г.'!BY989)</f>
        <v>0</v>
      </c>
      <c r="BZ990" s="71">
        <f>SUM('рабочая 2023 г'!BZ989-'2022 г.'!BZ989)</f>
        <v>0</v>
      </c>
      <c r="CA990" s="71">
        <f>SUM('рабочая 2023 г'!CA989-'2022 г.'!CA989)</f>
        <v>0</v>
      </c>
      <c r="CB990" s="71">
        <f>SUM('рабочая 2023 г'!CB989-'2022 г.'!CB989)</f>
        <v>0</v>
      </c>
      <c r="CC990" s="71">
        <f>SUM('рабочая 2023 г'!CC989-'2022 г.'!CC989)</f>
        <v>0</v>
      </c>
      <c r="CD990" s="71">
        <f>SUM('рабочая 2023 г'!CD989-'2022 г.'!CD989)</f>
        <v>0</v>
      </c>
      <c r="CE990" s="71">
        <f>SUM('рабочая 2023 г'!CE989-'2022 г.'!CE989)</f>
        <v>0</v>
      </c>
      <c r="CF990" s="71">
        <f>SUM('рабочая 2023 г'!CF989-'2022 г.'!CF989)</f>
        <v>0</v>
      </c>
      <c r="CG990" s="71">
        <f>SUM('рабочая 2023 г'!CG989-'2022 г.'!CG989)</f>
        <v>0</v>
      </c>
      <c r="CH990" s="71">
        <f>SUM('рабочая 2023 г'!CH989-'2022 г.'!CH989)</f>
        <v>0</v>
      </c>
      <c r="CI990" s="71">
        <f>SUM('рабочая 2023 г'!CI989-'2022 г.'!CI989)</f>
        <v>0</v>
      </c>
      <c r="CJ990" s="71">
        <f>SUM('рабочая 2023 г'!CJ989-'2022 г.'!CJ989)</f>
        <v>0</v>
      </c>
      <c r="CK990" s="71"/>
      <c r="CL990" s="71"/>
      <c r="CM990" s="71"/>
      <c r="CN990" s="71"/>
      <c r="CO990" s="71"/>
      <c r="CP990" s="190">
        <f t="shared" si="665"/>
        <v>0</v>
      </c>
      <c r="CQ990" s="71"/>
      <c r="CR990" s="71"/>
      <c r="CS990" s="71"/>
      <c r="CT990" s="71"/>
      <c r="CU990" s="71"/>
      <c r="CV990" s="71"/>
      <c r="CW990" s="71"/>
      <c r="CX990" s="71"/>
      <c r="CY990" s="71"/>
      <c r="CZ990" s="71"/>
      <c r="DA990" s="71"/>
      <c r="DB990" s="190">
        <f t="shared" si="666"/>
        <v>0</v>
      </c>
      <c r="DC990" s="71">
        <f t="shared" si="661"/>
        <v>0</v>
      </c>
      <c r="DD990" s="71"/>
      <c r="DE990" s="71"/>
      <c r="DF990" s="71"/>
      <c r="DG990" s="190">
        <f t="shared" si="662"/>
        <v>0</v>
      </c>
      <c r="DH990" s="71">
        <f t="shared" si="663"/>
        <v>0</v>
      </c>
      <c r="DI990" s="71"/>
      <c r="DJ990" s="71"/>
      <c r="DK990" s="71"/>
      <c r="DL990" s="71"/>
      <c r="DM990" s="71"/>
      <c r="DN990" s="71"/>
      <c r="DO990" s="71"/>
      <c r="DP990" s="71"/>
      <c r="DQ990" s="71"/>
      <c r="DR990" s="71"/>
      <c r="DS990" s="71"/>
      <c r="DT990" s="71"/>
      <c r="DU990" s="71"/>
      <c r="DV990" s="71"/>
      <c r="DW990" s="71"/>
      <c r="DX990" s="71"/>
      <c r="DY990" s="71"/>
      <c r="DZ990" s="71"/>
      <c r="EA990" s="71"/>
      <c r="EB990" s="71"/>
      <c r="EC990" s="71"/>
      <c r="ED990" s="71"/>
      <c r="EE990" s="71"/>
      <c r="EF990" s="71"/>
      <c r="EG990" s="71"/>
      <c r="EH990" s="71"/>
      <c r="EI990" s="74"/>
      <c r="EJ990" s="74"/>
      <c r="EK990" s="74"/>
      <c r="EL990" s="74"/>
      <c r="EM990" s="74"/>
      <c r="EN990" s="74"/>
      <c r="EO990" s="74"/>
      <c r="EP990" s="74"/>
      <c r="EQ990" s="74"/>
      <c r="ER990" s="74"/>
      <c r="ES990" s="74"/>
      <c r="ET990" s="74"/>
      <c r="EU990" s="74"/>
      <c r="EV990" s="74"/>
      <c r="EW990" s="74"/>
      <c r="EX990" s="74"/>
      <c r="EY990" s="74"/>
      <c r="EZ990" s="74"/>
      <c r="FA990" s="74"/>
      <c r="FB990" s="74"/>
    </row>
    <row r="991" spans="2:158" s="69" customFormat="1">
      <c r="B991" s="116"/>
      <c r="C991" s="77" t="s">
        <v>390</v>
      </c>
      <c r="D991" s="71"/>
      <c r="E991" s="71"/>
      <c r="F991" s="71"/>
      <c r="G991" s="71"/>
      <c r="H991" s="71"/>
      <c r="I991" s="71"/>
      <c r="J991" s="71"/>
      <c r="K991" s="71"/>
      <c r="L991" s="71"/>
      <c r="M991" s="71"/>
      <c r="N991" s="71"/>
      <c r="O991" s="72"/>
      <c r="P991" s="71"/>
      <c r="Q991" s="71"/>
      <c r="R991" s="71"/>
      <c r="S991" s="71"/>
      <c r="T991" s="71"/>
      <c r="U991" s="71"/>
      <c r="V991" s="71"/>
      <c r="W991" s="71"/>
      <c r="X991" s="71"/>
      <c r="Y991" s="73"/>
      <c r="Z991" s="73"/>
      <c r="AA991" s="73"/>
      <c r="AB991" s="73"/>
      <c r="AC991" s="73"/>
      <c r="AD991" s="73"/>
      <c r="AE991" s="73"/>
      <c r="AF991" s="75">
        <f t="shared" si="664"/>
        <v>9027</v>
      </c>
      <c r="AG991" s="71">
        <f>SUM('рабочая 2023 г'!AG990-'2022 г.'!AG990)</f>
        <v>1390</v>
      </c>
      <c r="AH991" s="71">
        <f>SUM('рабочая 2023 г'!AH990-'2022 г.'!AH990)</f>
        <v>0</v>
      </c>
      <c r="AI991" s="71">
        <f>SUM('рабочая 2023 г'!AI990-'2022 г.'!AI990)</f>
        <v>0</v>
      </c>
      <c r="AJ991" s="71">
        <f>SUM('рабочая 2023 г'!AJ990-'2022 г.'!AJ990)</f>
        <v>0</v>
      </c>
      <c r="AK991" s="71">
        <f>SUM('рабочая 2023 г'!AK990-'2022 г.'!AK990)</f>
        <v>-487</v>
      </c>
      <c r="AL991" s="71">
        <f>SUM('рабочая 2023 г'!AL990-'2022 г.'!AL990)</f>
        <v>0</v>
      </c>
      <c r="AM991" s="71">
        <f>SUM('рабочая 2023 г'!AM990-'2022 г.'!AM990)</f>
        <v>0</v>
      </c>
      <c r="AN991" s="71">
        <f>SUM('рабочая 2023 г'!AN990-'2022 г.'!AN990)</f>
        <v>0</v>
      </c>
      <c r="AO991" s="71">
        <f>SUM('рабочая 2023 г'!AO990-'2022 г.'!AO990)</f>
        <v>7797</v>
      </c>
      <c r="AP991" s="71">
        <f>SUM('рабочая 2023 г'!AP990-'2022 г.'!AP990)</f>
        <v>190</v>
      </c>
      <c r="AQ991" s="71">
        <f>SUM('рабочая 2023 г'!AQ990-'2022 г.'!AQ990)</f>
        <v>8248</v>
      </c>
      <c r="AR991" s="71">
        <f>SUM('рабочая 2023 г'!AR990-'2022 г.'!AR990)</f>
        <v>0</v>
      </c>
      <c r="AS991" s="117">
        <f t="shared" ref="AS991:AS1053" si="678">SUM(AG991,AH991,AK991,AL991,AO991)</f>
        <v>8700</v>
      </c>
      <c r="AT991" s="71">
        <f>SUM('рабочая 2023 г'!AT990-'2022 г.'!AT990)</f>
        <v>0</v>
      </c>
      <c r="AU991" s="73">
        <f t="shared" si="673"/>
        <v>0</v>
      </c>
      <c r="AV991" s="71">
        <f>SUM('рабочая 2023 г'!AV990-'2022 г.'!AV990)</f>
        <v>0</v>
      </c>
      <c r="AW991" s="71">
        <f>SUM('рабочая 2023 г'!AW990-'2022 г.'!AW990)</f>
        <v>0</v>
      </c>
      <c r="AX991" s="71">
        <f>SUM('рабочая 2023 г'!AX990-'2022 г.'!AX990)</f>
        <v>0</v>
      </c>
      <c r="AY991" s="71">
        <f>SUM('рабочая 2023 г'!AY990-'2022 г.'!AY990)</f>
        <v>37</v>
      </c>
      <c r="AZ991" s="71">
        <f>SUM('рабочая 2023 г'!AZ990-'2022 г.'!AZ990)</f>
        <v>1</v>
      </c>
      <c r="BA991" s="71">
        <f>SUM('рабочая 2023 г'!BA990-'2022 г.'!BA990)</f>
        <v>-20</v>
      </c>
      <c r="BB991" s="75">
        <f t="shared" si="569"/>
        <v>250</v>
      </c>
      <c r="BC991" s="71">
        <f>SUM('рабочая 2023 г'!BC990-'2022 г.'!BC990)</f>
        <v>0</v>
      </c>
      <c r="BD991" s="71">
        <f>SUM('рабочая 2023 г'!BD990-'2022 г.'!BD990)</f>
        <v>250</v>
      </c>
      <c r="BE991" s="71">
        <f>SUM('рабочая 2023 г'!BE990-'2022 г.'!BE990)</f>
        <v>348</v>
      </c>
      <c r="BF991" s="71">
        <f>SUM('рабочая 2023 г'!BF990-'2022 г.'!BF990)</f>
        <v>0</v>
      </c>
      <c r="BG991" s="71">
        <f>SUM('рабочая 2023 г'!BG990-'2022 г.'!BG990)</f>
        <v>0</v>
      </c>
      <c r="BH991" s="71">
        <f>SUM('рабочая 2023 г'!BH990-'2022 г.'!BH990)</f>
        <v>57</v>
      </c>
      <c r="BI991" s="71">
        <f>SUM('рабочая 2023 г'!BI990-'2022 г.'!BI990)</f>
        <v>0</v>
      </c>
      <c r="BJ991" s="71">
        <f>SUM('рабочая 2023 г'!BJ990-'2022 г.'!BJ990)</f>
        <v>0</v>
      </c>
      <c r="BK991" s="71">
        <f>SUM('рабочая 2023 г'!BK990-'2022 г.'!BK990)</f>
        <v>0</v>
      </c>
      <c r="BL991" s="73">
        <f t="shared" si="604"/>
        <v>3</v>
      </c>
      <c r="BM991" s="71">
        <f>SUM('рабочая 2023 г'!BM990-'2022 г.'!BM990)</f>
        <v>0</v>
      </c>
      <c r="BN991" s="71">
        <f>SUM('рабочая 2023 г'!BN990-'2022 г.'!BN990)</f>
        <v>0</v>
      </c>
      <c r="BO991" s="71">
        <f>SUM('рабочая 2023 г'!BO990-'2022 г.'!BO990)</f>
        <v>0</v>
      </c>
      <c r="BP991" s="71">
        <f>SUM('рабочая 2023 г'!BP990-'2022 г.'!BP990)</f>
        <v>3</v>
      </c>
      <c r="BQ991" s="71">
        <f t="shared" si="677"/>
        <v>327</v>
      </c>
      <c r="BR991" s="71">
        <f>SUM('рабочая 2023 г'!BR990-'2022 г.'!BR990)</f>
        <v>0</v>
      </c>
      <c r="BS991" s="71">
        <f>SUM('рабочая 2023 г'!BS990-'2022 г.'!BS990)</f>
        <v>0</v>
      </c>
      <c r="BT991" s="71">
        <f>SUM('рабочая 2023 г'!BT990-'2022 г.'!BT990)</f>
        <v>0</v>
      </c>
      <c r="BU991" s="71">
        <f>SUM('рабочая 2023 г'!BU990-'2022 г.'!BU990)</f>
        <v>0</v>
      </c>
      <c r="BV991" s="71">
        <f>SUM('рабочая 2023 г'!BV990-'2022 г.'!BV990)</f>
        <v>0</v>
      </c>
      <c r="BW991" s="71">
        <f>SUM('рабочая 2023 г'!BW990-'2022 г.'!BW990)</f>
        <v>0</v>
      </c>
      <c r="BX991" s="71">
        <f>SUM('рабочая 2023 г'!BX990-'2022 г.'!BX990)</f>
        <v>0</v>
      </c>
      <c r="BY991" s="71">
        <f>SUM('рабочая 2023 г'!BY990-'2022 г.'!BY990)</f>
        <v>0</v>
      </c>
      <c r="BZ991" s="71">
        <f>SUM('рабочая 2023 г'!BZ990-'2022 г.'!BZ990)</f>
        <v>0</v>
      </c>
      <c r="CA991" s="71">
        <f>SUM('рабочая 2023 г'!CA990-'2022 г.'!CA990)</f>
        <v>0</v>
      </c>
      <c r="CB991" s="71">
        <f>SUM('рабочая 2023 г'!CB990-'2022 г.'!CB990)</f>
        <v>0</v>
      </c>
      <c r="CC991" s="71">
        <f>SUM('рабочая 2023 г'!CC990-'2022 г.'!CC990)</f>
        <v>0</v>
      </c>
      <c r="CD991" s="71">
        <f>SUM('рабочая 2023 г'!CD990-'2022 г.'!CD990)</f>
        <v>0</v>
      </c>
      <c r="CE991" s="71">
        <f>SUM('рабочая 2023 г'!CE990-'2022 г.'!CE990)</f>
        <v>0</v>
      </c>
      <c r="CF991" s="71">
        <f>SUM('рабочая 2023 г'!CF990-'2022 г.'!CF990)</f>
        <v>0</v>
      </c>
      <c r="CG991" s="71">
        <f>SUM('рабочая 2023 г'!CG990-'2022 г.'!CG990)</f>
        <v>0</v>
      </c>
      <c r="CH991" s="71">
        <f>SUM('рабочая 2023 г'!CH990-'2022 г.'!CH990)</f>
        <v>0</v>
      </c>
      <c r="CI991" s="71">
        <f>SUM('рабочая 2023 г'!CI990-'2022 г.'!CI990)</f>
        <v>0</v>
      </c>
      <c r="CJ991" s="71">
        <f>SUM('рабочая 2023 г'!CJ990-'2022 г.'!CJ990)</f>
        <v>0</v>
      </c>
      <c r="CK991" s="71"/>
      <c r="CL991" s="71"/>
      <c r="CM991" s="71"/>
      <c r="CN991" s="71"/>
      <c r="CO991" s="71"/>
      <c r="CP991" s="190">
        <f t="shared" si="665"/>
        <v>0</v>
      </c>
      <c r="CQ991" s="71"/>
      <c r="CR991" s="71"/>
      <c r="CS991" s="71"/>
      <c r="CT991" s="71"/>
      <c r="CU991" s="71"/>
      <c r="CV991" s="71"/>
      <c r="CW991" s="71"/>
      <c r="CX991" s="71"/>
      <c r="CY991" s="71"/>
      <c r="CZ991" s="71"/>
      <c r="DA991" s="71"/>
      <c r="DB991" s="190">
        <f t="shared" si="666"/>
        <v>0</v>
      </c>
      <c r="DC991" s="71">
        <f t="shared" si="661"/>
        <v>0</v>
      </c>
      <c r="DD991" s="71"/>
      <c r="DE991" s="71"/>
      <c r="DF991" s="71"/>
      <c r="DG991" s="190">
        <f t="shared" si="662"/>
        <v>0</v>
      </c>
      <c r="DH991" s="71">
        <f t="shared" si="663"/>
        <v>0</v>
      </c>
      <c r="DI991" s="71"/>
      <c r="DJ991" s="71"/>
      <c r="DK991" s="71"/>
      <c r="DL991" s="71"/>
      <c r="DM991" s="71"/>
      <c r="DN991" s="71"/>
      <c r="DO991" s="71"/>
      <c r="DP991" s="71"/>
      <c r="DQ991" s="71"/>
      <c r="DR991" s="71"/>
      <c r="DS991" s="71"/>
      <c r="DT991" s="71"/>
      <c r="DU991" s="71"/>
      <c r="DV991" s="71"/>
      <c r="DW991" s="71"/>
      <c r="DX991" s="71"/>
      <c r="DY991" s="71"/>
      <c r="DZ991" s="71"/>
      <c r="EA991" s="71"/>
      <c r="EB991" s="71"/>
      <c r="EC991" s="71"/>
      <c r="ED991" s="71"/>
      <c r="EE991" s="71"/>
      <c r="EF991" s="71"/>
      <c r="EG991" s="71"/>
      <c r="EH991" s="71"/>
      <c r="EI991" s="74"/>
      <c r="EJ991" s="74"/>
      <c r="EK991" s="74"/>
      <c r="EL991" s="74"/>
      <c r="EM991" s="74"/>
      <c r="EN991" s="74"/>
      <c r="EO991" s="74"/>
      <c r="EP991" s="74"/>
      <c r="EQ991" s="74"/>
      <c r="ER991" s="74"/>
      <c r="ES991" s="74"/>
      <c r="ET991" s="74"/>
      <c r="EU991" s="74"/>
      <c r="EV991" s="74"/>
      <c r="EW991" s="74"/>
      <c r="EX991" s="74"/>
      <c r="EY991" s="74"/>
      <c r="EZ991" s="74"/>
      <c r="FA991" s="74"/>
      <c r="FB991" s="74"/>
    </row>
    <row r="992" spans="2:158" s="69" customFormat="1">
      <c r="B992" s="116"/>
      <c r="C992" s="77" t="s">
        <v>391</v>
      </c>
      <c r="D992" s="71"/>
      <c r="E992" s="71"/>
      <c r="F992" s="71"/>
      <c r="G992" s="71"/>
      <c r="H992" s="71"/>
      <c r="I992" s="71"/>
      <c r="J992" s="71"/>
      <c r="K992" s="71"/>
      <c r="L992" s="71"/>
      <c r="M992" s="71"/>
      <c r="N992" s="71"/>
      <c r="O992" s="72"/>
      <c r="P992" s="71"/>
      <c r="Q992" s="71"/>
      <c r="R992" s="71"/>
      <c r="S992" s="71"/>
      <c r="T992" s="71"/>
      <c r="U992" s="71"/>
      <c r="V992" s="71"/>
      <c r="W992" s="71"/>
      <c r="X992" s="71"/>
      <c r="Y992" s="73"/>
      <c r="Z992" s="73"/>
      <c r="AA992" s="73"/>
      <c r="AB992" s="73"/>
      <c r="AC992" s="73"/>
      <c r="AD992" s="73"/>
      <c r="AE992" s="73"/>
      <c r="AF992" s="75">
        <f t="shared" si="664"/>
        <v>-4495</v>
      </c>
      <c r="AG992" s="71">
        <f>SUM('рабочая 2023 г'!AG991-'2022 г.'!AG991)</f>
        <v>12</v>
      </c>
      <c r="AH992" s="71">
        <f>SUM('рабочая 2023 г'!AH991-'2022 г.'!AH991)</f>
        <v>0</v>
      </c>
      <c r="AI992" s="71">
        <f>SUM('рабочая 2023 г'!AI991-'2022 г.'!AI991)</f>
        <v>0</v>
      </c>
      <c r="AJ992" s="71">
        <f>SUM('рабочая 2023 г'!AJ991-'2022 г.'!AJ991)</f>
        <v>0</v>
      </c>
      <c r="AK992" s="71">
        <f>SUM('рабочая 2023 г'!AK991-'2022 г.'!AK991)</f>
        <v>-1825</v>
      </c>
      <c r="AL992" s="71">
        <f>SUM('рабочая 2023 г'!AL991-'2022 г.'!AL991)</f>
        <v>-277</v>
      </c>
      <c r="AM992" s="71">
        <f>SUM('рабочая 2023 г'!AM991-'2022 г.'!AM991)</f>
        <v>-5</v>
      </c>
      <c r="AN992" s="71">
        <f>SUM('рабочая 2023 г'!AN991-'2022 г.'!AN991)</f>
        <v>0</v>
      </c>
      <c r="AO992" s="71">
        <f>SUM('рабочая 2023 г'!AO991-'2022 г.'!AO991)</f>
        <v>-2177</v>
      </c>
      <c r="AP992" s="71">
        <f>SUM('рабочая 2023 г'!AP991-'2022 г.'!AP991)</f>
        <v>0</v>
      </c>
      <c r="AQ992" s="71">
        <f>SUM('рабочая 2023 г'!AQ991-'2022 г.'!AQ991)</f>
        <v>-96</v>
      </c>
      <c r="AR992" s="71">
        <f>SUM('рабочая 2023 г'!AR991-'2022 г.'!AR991)</f>
        <v>0</v>
      </c>
      <c r="AS992" s="141">
        <f t="shared" si="678"/>
        <v>-4267</v>
      </c>
      <c r="AT992" s="71">
        <f>SUM('рабочая 2023 г'!AT991-'2022 г.'!AT991)</f>
        <v>0</v>
      </c>
      <c r="AU992" s="73">
        <f t="shared" si="673"/>
        <v>0</v>
      </c>
      <c r="AV992" s="71">
        <f>SUM('рабочая 2023 г'!AV991-'2022 г.'!AV991)</f>
        <v>0</v>
      </c>
      <c r="AW992" s="71">
        <f>SUM('рабочая 2023 г'!AW991-'2022 г.'!AW991)</f>
        <v>0</v>
      </c>
      <c r="AX992" s="71">
        <f>SUM('рабочая 2023 г'!AX991-'2022 г.'!AX991)</f>
        <v>0</v>
      </c>
      <c r="AY992" s="71">
        <f>SUM('рабочая 2023 г'!AY991-'2022 г.'!AY991)</f>
        <v>-9</v>
      </c>
      <c r="AZ992" s="71">
        <f>SUM('рабочая 2023 г'!AZ991-'2022 г.'!AZ991)</f>
        <v>4</v>
      </c>
      <c r="BA992" s="71">
        <f>SUM('рабочая 2023 г'!BA991-'2022 г.'!BA991)</f>
        <v>-100</v>
      </c>
      <c r="BB992" s="75">
        <f t="shared" si="569"/>
        <v>-36</v>
      </c>
      <c r="BC992" s="71">
        <f>SUM('рабочая 2023 г'!BC991-'2022 г.'!BC991)</f>
        <v>12</v>
      </c>
      <c r="BD992" s="71">
        <f>SUM('рабочая 2023 г'!BD991-'2022 г.'!BD991)</f>
        <v>-42</v>
      </c>
      <c r="BE992" s="71">
        <f>SUM('рабочая 2023 г'!BE991-'2022 г.'!BE991)</f>
        <v>-68</v>
      </c>
      <c r="BF992" s="71">
        <f>SUM('рабочая 2023 г'!BF991-'2022 г.'!BF991)</f>
        <v>-6</v>
      </c>
      <c r="BG992" s="71">
        <f>SUM('рабочая 2023 г'!BG991-'2022 г.'!BG991)</f>
        <v>-5</v>
      </c>
      <c r="BH992" s="71">
        <f>SUM('рабочая 2023 г'!BH991-'2022 г.'!BH991)</f>
        <v>-64</v>
      </c>
      <c r="BI992" s="71">
        <f>SUM('рабочая 2023 г'!BI991-'2022 г.'!BI991)</f>
        <v>0</v>
      </c>
      <c r="BJ992" s="71">
        <f>SUM('рабочая 2023 г'!BJ991-'2022 г.'!BJ991)</f>
        <v>-8</v>
      </c>
      <c r="BK992" s="71">
        <f>SUM('рабочая 2023 г'!BK991-'2022 г.'!BK991)</f>
        <v>0</v>
      </c>
      <c r="BL992" s="73">
        <f t="shared" si="604"/>
        <v>-6</v>
      </c>
      <c r="BM992" s="71">
        <f>SUM('рабочая 2023 г'!BM991-'2022 г.'!BM991)</f>
        <v>0</v>
      </c>
      <c r="BN992" s="71">
        <f>SUM('рабочая 2023 г'!BN991-'2022 г.'!BN991)</f>
        <v>0</v>
      </c>
      <c r="BO992" s="71">
        <f>SUM('рабочая 2023 г'!BO991-'2022 г.'!BO991)</f>
        <v>0</v>
      </c>
      <c r="BP992" s="71">
        <f>SUM('рабочая 2023 г'!BP991-'2022 г.'!BP991)</f>
        <v>-6</v>
      </c>
      <c r="BQ992" s="71">
        <f t="shared" si="677"/>
        <v>-228</v>
      </c>
      <c r="BR992" s="71">
        <f>SUM('рабочая 2023 г'!BR991-'2022 г.'!BR991)</f>
        <v>0</v>
      </c>
      <c r="BS992" s="71">
        <f>SUM('рабочая 2023 г'!BS991-'2022 г.'!BS991)</f>
        <v>0</v>
      </c>
      <c r="BT992" s="71">
        <f>SUM('рабочая 2023 г'!BT991-'2022 г.'!BT991)</f>
        <v>0</v>
      </c>
      <c r="BU992" s="71">
        <f>SUM('рабочая 2023 г'!BU991-'2022 г.'!BU991)</f>
        <v>0</v>
      </c>
      <c r="BV992" s="71">
        <f>SUM('рабочая 2023 г'!BV991-'2022 г.'!BV991)</f>
        <v>0</v>
      </c>
      <c r="BW992" s="71">
        <f>SUM('рабочая 2023 г'!BW991-'2022 г.'!BW991)</f>
        <v>0</v>
      </c>
      <c r="BX992" s="71">
        <f>SUM('рабочая 2023 г'!BX991-'2022 г.'!BX991)</f>
        <v>0</v>
      </c>
      <c r="BY992" s="71">
        <f>SUM('рабочая 2023 г'!BY991-'2022 г.'!BY991)</f>
        <v>0</v>
      </c>
      <c r="BZ992" s="71">
        <f>SUM('рабочая 2023 г'!BZ991-'2022 г.'!BZ991)</f>
        <v>0</v>
      </c>
      <c r="CA992" s="71">
        <f>SUM('рабочая 2023 г'!CA991-'2022 г.'!CA991)</f>
        <v>0</v>
      </c>
      <c r="CB992" s="71">
        <f>SUM('рабочая 2023 г'!CB991-'2022 г.'!CB991)</f>
        <v>0</v>
      </c>
      <c r="CC992" s="71">
        <f>SUM('рабочая 2023 г'!CC991-'2022 г.'!CC991)</f>
        <v>0</v>
      </c>
      <c r="CD992" s="71">
        <f>SUM('рабочая 2023 г'!CD991-'2022 г.'!CD991)</f>
        <v>0</v>
      </c>
      <c r="CE992" s="71">
        <f>SUM('рабочая 2023 г'!CE991-'2022 г.'!CE991)</f>
        <v>0</v>
      </c>
      <c r="CF992" s="71">
        <f>SUM('рабочая 2023 г'!CF991-'2022 г.'!CF991)</f>
        <v>0</v>
      </c>
      <c r="CG992" s="71">
        <f>SUM('рабочая 2023 г'!CG991-'2022 г.'!CG991)</f>
        <v>0</v>
      </c>
      <c r="CH992" s="71">
        <f>SUM('рабочая 2023 г'!CH991-'2022 г.'!CH991)</f>
        <v>0</v>
      </c>
      <c r="CI992" s="71">
        <f>SUM('рабочая 2023 г'!CI991-'2022 г.'!CI991)</f>
        <v>0</v>
      </c>
      <c r="CJ992" s="71">
        <f>SUM('рабочая 2023 г'!CJ991-'2022 г.'!CJ991)</f>
        <v>0</v>
      </c>
      <c r="CK992" s="71"/>
      <c r="CL992" s="71"/>
      <c r="CM992" s="71"/>
      <c r="CN992" s="71"/>
      <c r="CO992" s="71"/>
      <c r="CP992" s="190">
        <f t="shared" si="665"/>
        <v>0</v>
      </c>
      <c r="CQ992" s="71"/>
      <c r="CR992" s="71"/>
      <c r="CS992" s="71"/>
      <c r="CT992" s="71"/>
      <c r="CU992" s="71"/>
      <c r="CV992" s="71"/>
      <c r="CW992" s="71"/>
      <c r="CX992" s="71"/>
      <c r="CY992" s="71"/>
      <c r="CZ992" s="71"/>
      <c r="DA992" s="71"/>
      <c r="DB992" s="190">
        <f t="shared" si="666"/>
        <v>0</v>
      </c>
      <c r="DC992" s="71">
        <f t="shared" si="661"/>
        <v>0</v>
      </c>
      <c r="DD992" s="71"/>
      <c r="DE992" s="71"/>
      <c r="DF992" s="71"/>
      <c r="DG992" s="190">
        <f t="shared" si="662"/>
        <v>0</v>
      </c>
      <c r="DH992" s="71">
        <f t="shared" si="663"/>
        <v>0</v>
      </c>
      <c r="DI992" s="71"/>
      <c r="DJ992" s="71"/>
      <c r="DK992" s="71"/>
      <c r="DL992" s="71"/>
      <c r="DM992" s="71"/>
      <c r="DN992" s="71"/>
      <c r="DO992" s="71"/>
      <c r="DP992" s="71"/>
      <c r="DQ992" s="71"/>
      <c r="DR992" s="71"/>
      <c r="DS992" s="71"/>
      <c r="DT992" s="71"/>
      <c r="DU992" s="71"/>
      <c r="DV992" s="71"/>
      <c r="DW992" s="71"/>
      <c r="DX992" s="71"/>
      <c r="DY992" s="71"/>
      <c r="DZ992" s="71"/>
      <c r="EA992" s="71"/>
      <c r="EB992" s="71"/>
      <c r="EC992" s="71"/>
      <c r="ED992" s="71"/>
      <c r="EE992" s="71"/>
      <c r="EF992" s="71"/>
      <c r="EG992" s="71"/>
      <c r="EH992" s="71"/>
      <c r="EI992" s="74"/>
      <c r="EJ992" s="74"/>
      <c r="EK992" s="74"/>
      <c r="EL992" s="74"/>
      <c r="EM992" s="74"/>
      <c r="EN992" s="74"/>
      <c r="EO992" s="74"/>
      <c r="EP992" s="74"/>
      <c r="EQ992" s="74"/>
      <c r="ER992" s="74"/>
      <c r="ES992" s="74"/>
      <c r="ET992" s="74"/>
      <c r="EU992" s="74"/>
      <c r="EV992" s="74"/>
      <c r="EW992" s="74"/>
      <c r="EX992" s="74"/>
      <c r="EY992" s="74"/>
      <c r="EZ992" s="74"/>
      <c r="FA992" s="74"/>
      <c r="FB992" s="74"/>
    </row>
    <row r="993" spans="2:158" s="292" customFormat="1">
      <c r="B993" s="293"/>
      <c r="C993" s="294" t="s">
        <v>392</v>
      </c>
      <c r="D993" s="285"/>
      <c r="E993" s="285"/>
      <c r="F993" s="285"/>
      <c r="G993" s="285"/>
      <c r="H993" s="285"/>
      <c r="I993" s="285"/>
      <c r="J993" s="285"/>
      <c r="K993" s="285"/>
      <c r="L993" s="285"/>
      <c r="M993" s="285"/>
      <c r="N993" s="285"/>
      <c r="O993" s="286"/>
      <c r="P993" s="285"/>
      <c r="Q993" s="285"/>
      <c r="R993" s="285"/>
      <c r="S993" s="285"/>
      <c r="T993" s="285"/>
      <c r="U993" s="285"/>
      <c r="V993" s="285"/>
      <c r="W993" s="285"/>
      <c r="X993" s="285"/>
      <c r="Y993" s="287"/>
      <c r="Z993" s="287"/>
      <c r="AA993" s="287"/>
      <c r="AB993" s="287"/>
      <c r="AC993" s="287"/>
      <c r="AD993" s="287"/>
      <c r="AE993" s="287"/>
      <c r="AF993" s="288">
        <f t="shared" si="664"/>
        <v>7535</v>
      </c>
      <c r="AG993" s="285">
        <f>SUM('рабочая 2023 г'!AG992-'2022 г.'!AG992)</f>
        <v>-348</v>
      </c>
      <c r="AH993" s="285">
        <f>SUM('рабочая 2023 г'!AH992-'2022 г.'!AH992)</f>
        <v>0</v>
      </c>
      <c r="AI993" s="285">
        <f>SUM('рабочая 2023 г'!AI992-'2022 г.'!AI992)</f>
        <v>0</v>
      </c>
      <c r="AJ993" s="285">
        <f>SUM('рабочая 2023 г'!AJ992-'2022 г.'!AJ992)</f>
        <v>0</v>
      </c>
      <c r="AK993" s="285">
        <f>SUM('рабочая 2023 г'!AK992-'2022 г.'!AK992)</f>
        <v>-47</v>
      </c>
      <c r="AL993" s="285">
        <f>SUM('рабочая 2023 г'!AL992-'2022 г.'!AL992)</f>
        <v>0</v>
      </c>
      <c r="AM993" s="285">
        <f>SUM('рабочая 2023 г'!AM992-'2022 г.'!AM992)</f>
        <v>0</v>
      </c>
      <c r="AN993" s="285">
        <f>SUM('рабочая 2023 г'!AN992-'2022 г.'!AN992)</f>
        <v>0</v>
      </c>
      <c r="AO993" s="285">
        <f>SUM('рабочая 2023 г'!AO992-'2022 г.'!AO992)</f>
        <v>8152</v>
      </c>
      <c r="AP993" s="285">
        <f>SUM('рабочая 2023 г'!AP992-'2022 г.'!AP992)</f>
        <v>1394</v>
      </c>
      <c r="AQ993" s="285">
        <f>SUM('рабочая 2023 г'!AQ992-'2022 г.'!AQ992)</f>
        <v>214</v>
      </c>
      <c r="AR993" s="285">
        <f>SUM('рабочая 2023 г'!AR992-'2022 г.'!AR992)</f>
        <v>0</v>
      </c>
      <c r="AS993" s="289">
        <f t="shared" si="678"/>
        <v>7757</v>
      </c>
      <c r="AT993" s="285">
        <f>SUM('рабочая 2023 г'!AT992-'2022 г.'!AT992)</f>
        <v>0</v>
      </c>
      <c r="AU993" s="287">
        <f t="shared" si="673"/>
        <v>0</v>
      </c>
      <c r="AV993" s="285">
        <f>SUM('рабочая 2023 г'!AV992-'2022 г.'!AV992)</f>
        <v>0</v>
      </c>
      <c r="AW993" s="285">
        <f>SUM('рабочая 2023 г'!AW992-'2022 г.'!AW992)</f>
        <v>0</v>
      </c>
      <c r="AX993" s="285">
        <f>SUM('рабочая 2023 г'!AX992-'2022 г.'!AX992)</f>
        <v>0</v>
      </c>
      <c r="AY993" s="285">
        <f>SUM('рабочая 2023 г'!AY992-'2022 г.'!AY992)</f>
        <v>15</v>
      </c>
      <c r="AZ993" s="285">
        <f>SUM('рабочая 2023 г'!AZ992-'2022 г.'!AZ992)</f>
        <v>1</v>
      </c>
      <c r="BA993" s="285">
        <f>SUM('рабочая 2023 г'!BA992-'2022 г.'!BA992)</f>
        <v>-199</v>
      </c>
      <c r="BB993" s="288">
        <f t="shared" si="569"/>
        <v>-20</v>
      </c>
      <c r="BC993" s="285">
        <f>SUM('рабочая 2023 г'!BC992-'2022 г.'!BC992)</f>
        <v>0</v>
      </c>
      <c r="BD993" s="285">
        <f>SUM('рабочая 2023 г'!BD992-'2022 г.'!BD992)</f>
        <v>-19</v>
      </c>
      <c r="BE993" s="285">
        <f>SUM('рабочая 2023 г'!BE992-'2022 г.'!BE992)</f>
        <v>0</v>
      </c>
      <c r="BF993" s="285">
        <f>SUM('рабочая 2023 г'!BF992-'2022 г.'!BF992)</f>
        <v>-1</v>
      </c>
      <c r="BG993" s="285">
        <f>SUM('рабочая 2023 г'!BG992-'2022 г.'!BG992)</f>
        <v>0</v>
      </c>
      <c r="BH993" s="285">
        <f>SUM('рабочая 2023 г'!BH992-'2022 г.'!BH992)</f>
        <v>-31</v>
      </c>
      <c r="BI993" s="285">
        <f>SUM('рабочая 2023 г'!BI992-'2022 г.'!BI992)</f>
        <v>0</v>
      </c>
      <c r="BJ993" s="285">
        <f>SUM('рабочая 2023 г'!BJ992-'2022 г.'!BJ992)</f>
        <v>0</v>
      </c>
      <c r="BK993" s="285">
        <f>SUM('рабочая 2023 г'!BK992-'2022 г.'!BK992)</f>
        <v>0</v>
      </c>
      <c r="BL993" s="287">
        <f t="shared" si="604"/>
        <v>13</v>
      </c>
      <c r="BM993" s="285">
        <f>SUM('рабочая 2023 г'!BM992-'2022 г.'!BM992)</f>
        <v>0</v>
      </c>
      <c r="BN993" s="285">
        <f>SUM('рабочая 2023 г'!BN992-'2022 г.'!BN992)</f>
        <v>0</v>
      </c>
      <c r="BO993" s="285">
        <f>SUM('рабочая 2023 г'!BO992-'2022 г.'!BO992)</f>
        <v>0</v>
      </c>
      <c r="BP993" s="285">
        <f>SUM('рабочая 2023 г'!BP992-'2022 г.'!BP992)</f>
        <v>13</v>
      </c>
      <c r="BQ993" s="285">
        <f t="shared" si="677"/>
        <v>-222</v>
      </c>
      <c r="BR993" s="71">
        <f>SUM('рабочая 2023 г'!BR992-'2022 г.'!BR992)</f>
        <v>0</v>
      </c>
      <c r="BS993" s="71">
        <f>SUM('рабочая 2023 г'!BS992-'2022 г.'!BS992)</f>
        <v>0</v>
      </c>
      <c r="BT993" s="71">
        <f>SUM('рабочая 2023 г'!BT992-'2022 г.'!BT992)</f>
        <v>0</v>
      </c>
      <c r="BU993" s="71">
        <f>SUM('рабочая 2023 г'!BU992-'2022 г.'!BU992)</f>
        <v>0</v>
      </c>
      <c r="BV993" s="71">
        <f>SUM('рабочая 2023 г'!BV992-'2022 г.'!BV992)</f>
        <v>0</v>
      </c>
      <c r="BW993" s="71">
        <f>SUM('рабочая 2023 г'!BW992-'2022 г.'!BW992)</f>
        <v>0</v>
      </c>
      <c r="BX993" s="71">
        <f>SUM('рабочая 2023 г'!BX992-'2022 г.'!BX992)</f>
        <v>0</v>
      </c>
      <c r="BY993" s="71">
        <f>SUM('рабочая 2023 г'!BY992-'2022 г.'!BY992)</f>
        <v>0</v>
      </c>
      <c r="BZ993" s="71">
        <f>SUM('рабочая 2023 г'!BZ992-'2022 г.'!BZ992)</f>
        <v>0</v>
      </c>
      <c r="CA993" s="71">
        <f>SUM('рабочая 2023 г'!CA992-'2022 г.'!CA992)</f>
        <v>0</v>
      </c>
      <c r="CB993" s="71">
        <f>SUM('рабочая 2023 г'!CB992-'2022 г.'!CB992)</f>
        <v>0</v>
      </c>
      <c r="CC993" s="71">
        <f>SUM('рабочая 2023 г'!CC992-'2022 г.'!CC992)</f>
        <v>0</v>
      </c>
      <c r="CD993" s="71">
        <f>SUM('рабочая 2023 г'!CD992-'2022 г.'!CD992)</f>
        <v>0</v>
      </c>
      <c r="CE993" s="71">
        <f>SUM('рабочая 2023 г'!CE992-'2022 г.'!CE992)</f>
        <v>0</v>
      </c>
      <c r="CF993" s="71">
        <f>SUM('рабочая 2023 г'!CF992-'2022 г.'!CF992)</f>
        <v>0</v>
      </c>
      <c r="CG993" s="71">
        <f>SUM('рабочая 2023 г'!CG992-'2022 г.'!CG992)</f>
        <v>0</v>
      </c>
      <c r="CH993" s="71">
        <f>SUM('рабочая 2023 г'!CH992-'2022 г.'!CH992)</f>
        <v>0</v>
      </c>
      <c r="CI993" s="71">
        <f>SUM('рабочая 2023 г'!CI992-'2022 г.'!CI992)</f>
        <v>0</v>
      </c>
      <c r="CJ993" s="71">
        <f>SUM('рабочая 2023 г'!CJ992-'2022 г.'!CJ992)</f>
        <v>0</v>
      </c>
      <c r="CK993" s="285"/>
      <c r="CL993" s="285"/>
      <c r="CM993" s="285"/>
      <c r="CN993" s="285"/>
      <c r="CO993" s="285"/>
      <c r="CP993" s="290">
        <f t="shared" si="665"/>
        <v>0</v>
      </c>
      <c r="CQ993" s="285"/>
      <c r="CR993" s="285"/>
      <c r="CS993" s="285"/>
      <c r="CT993" s="285"/>
      <c r="CU993" s="285"/>
      <c r="CV993" s="285"/>
      <c r="CW993" s="285"/>
      <c r="CX993" s="285"/>
      <c r="CY993" s="285"/>
      <c r="CZ993" s="285"/>
      <c r="DA993" s="285"/>
      <c r="DB993" s="290">
        <f t="shared" si="666"/>
        <v>0</v>
      </c>
      <c r="DC993" s="285">
        <f t="shared" si="661"/>
        <v>0</v>
      </c>
      <c r="DD993" s="285"/>
      <c r="DE993" s="285"/>
      <c r="DF993" s="285"/>
      <c r="DG993" s="290">
        <f t="shared" si="662"/>
        <v>0</v>
      </c>
      <c r="DH993" s="285">
        <f t="shared" si="663"/>
        <v>0</v>
      </c>
      <c r="DI993" s="285"/>
      <c r="DJ993" s="285"/>
      <c r="DK993" s="285"/>
      <c r="DL993" s="285"/>
      <c r="DM993" s="285"/>
      <c r="DN993" s="285"/>
      <c r="DO993" s="285"/>
      <c r="DP993" s="285"/>
      <c r="DQ993" s="285"/>
      <c r="DR993" s="285"/>
      <c r="DS993" s="285"/>
      <c r="DT993" s="285"/>
      <c r="DU993" s="285"/>
      <c r="DV993" s="285"/>
      <c r="DW993" s="285"/>
      <c r="DX993" s="285"/>
      <c r="DY993" s="285"/>
      <c r="DZ993" s="285"/>
      <c r="EA993" s="285"/>
      <c r="EB993" s="285"/>
      <c r="EC993" s="285"/>
      <c r="ED993" s="285"/>
      <c r="EE993" s="285"/>
      <c r="EF993" s="285"/>
      <c r="EG993" s="285"/>
      <c r="EH993" s="285"/>
      <c r="EI993" s="291"/>
      <c r="EJ993" s="291"/>
      <c r="EK993" s="291"/>
      <c r="EL993" s="291"/>
      <c r="EM993" s="291"/>
      <c r="EN993" s="291"/>
      <c r="EO993" s="291"/>
      <c r="EP993" s="291"/>
      <c r="EQ993" s="291"/>
      <c r="ER993" s="291"/>
      <c r="ES993" s="291"/>
      <c r="ET993" s="291"/>
      <c r="EU993" s="291"/>
      <c r="EV993" s="291"/>
      <c r="EW993" s="291"/>
      <c r="EX993" s="291"/>
      <c r="EY993" s="291"/>
      <c r="EZ993" s="291"/>
      <c r="FA993" s="291"/>
      <c r="FB993" s="291"/>
    </row>
    <row r="994" spans="2:158" s="69" customFormat="1">
      <c r="B994" s="116"/>
      <c r="C994" s="77" t="s">
        <v>393</v>
      </c>
      <c r="D994" s="71"/>
      <c r="E994" s="71"/>
      <c r="F994" s="71"/>
      <c r="G994" s="71"/>
      <c r="H994" s="71"/>
      <c r="I994" s="71"/>
      <c r="J994" s="71"/>
      <c r="K994" s="71"/>
      <c r="L994" s="71"/>
      <c r="M994" s="71"/>
      <c r="N994" s="71"/>
      <c r="O994" s="72"/>
      <c r="P994" s="71"/>
      <c r="Q994" s="71"/>
      <c r="R994" s="71"/>
      <c r="S994" s="71"/>
      <c r="T994" s="71"/>
      <c r="U994" s="71"/>
      <c r="V994" s="71"/>
      <c r="W994" s="71"/>
      <c r="X994" s="71"/>
      <c r="Y994" s="73"/>
      <c r="Z994" s="73"/>
      <c r="AA994" s="73"/>
      <c r="AB994" s="73"/>
      <c r="AC994" s="73"/>
      <c r="AD994" s="73"/>
      <c r="AE994" s="73"/>
      <c r="AF994" s="75">
        <f t="shared" si="664"/>
        <v>-3887</v>
      </c>
      <c r="AG994" s="71">
        <f>SUM('рабочая 2023 г'!AG993-'2022 г.'!AG993)</f>
        <v>-98</v>
      </c>
      <c r="AH994" s="71">
        <f>SUM('рабочая 2023 г'!AH993-'2022 г.'!AH993)</f>
        <v>0</v>
      </c>
      <c r="AI994" s="71">
        <f>SUM('рабочая 2023 г'!AI993-'2022 г.'!AI993)</f>
        <v>0</v>
      </c>
      <c r="AJ994" s="71">
        <f>SUM('рабочая 2023 г'!AJ993-'2022 г.'!AJ993)</f>
        <v>0</v>
      </c>
      <c r="AK994" s="71">
        <f>SUM('рабочая 2023 г'!AK993-'2022 г.'!AK993)</f>
        <v>0</v>
      </c>
      <c r="AL994" s="71">
        <f>SUM('рабочая 2023 г'!AL993-'2022 г.'!AL993)</f>
        <v>0</v>
      </c>
      <c r="AM994" s="71">
        <f>SUM('рабочая 2023 г'!AM993-'2022 г.'!AM993)</f>
        <v>0</v>
      </c>
      <c r="AN994" s="71">
        <f>SUM('рабочая 2023 г'!AN993-'2022 г.'!AN993)</f>
        <v>0</v>
      </c>
      <c r="AO994" s="71">
        <f>SUM('рабочая 2023 г'!AO993-'2022 г.'!AO993)</f>
        <v>-2558</v>
      </c>
      <c r="AP994" s="71">
        <f>SUM('рабочая 2023 г'!AP993-'2022 г.'!AP993)</f>
        <v>14</v>
      </c>
      <c r="AQ994" s="71">
        <f>SUM('рабочая 2023 г'!AQ993-'2022 г.'!AQ993)</f>
        <v>-1133</v>
      </c>
      <c r="AR994" s="71">
        <f>SUM('рабочая 2023 г'!AR993-'2022 г.'!AR993)</f>
        <v>0</v>
      </c>
      <c r="AS994" s="117">
        <f t="shared" si="678"/>
        <v>-2656</v>
      </c>
      <c r="AT994" s="71">
        <f>SUM('рабочая 2023 г'!AT993-'2022 г.'!AT993)</f>
        <v>0</v>
      </c>
      <c r="AU994" s="73">
        <f t="shared" si="673"/>
        <v>0</v>
      </c>
      <c r="AV994" s="71">
        <f>SUM('рабочая 2023 г'!AV993-'2022 г.'!AV993)</f>
        <v>0</v>
      </c>
      <c r="AW994" s="71">
        <f>SUM('рабочая 2023 г'!AW993-'2022 г.'!AW993)</f>
        <v>0</v>
      </c>
      <c r="AX994" s="71">
        <f>SUM('рабочая 2023 г'!AX993-'2022 г.'!AX993)</f>
        <v>0</v>
      </c>
      <c r="AY994" s="71">
        <f>SUM('рабочая 2023 г'!AY993-'2022 г.'!AY993)</f>
        <v>-87</v>
      </c>
      <c r="AZ994" s="71">
        <f>SUM('рабочая 2023 г'!AZ993-'2022 г.'!AZ993)</f>
        <v>2</v>
      </c>
      <c r="BA994" s="71">
        <f>SUM('рабочая 2023 г'!BA993-'2022 г.'!BA993)</f>
        <v>-606</v>
      </c>
      <c r="BB994" s="75">
        <f t="shared" si="569"/>
        <v>-538</v>
      </c>
      <c r="BC994" s="71">
        <f>SUM('рабочая 2023 г'!BC993-'2022 г.'!BC993)</f>
        <v>-1</v>
      </c>
      <c r="BD994" s="71">
        <f>SUM('рабочая 2023 г'!BD993-'2022 г.'!BD993)</f>
        <v>-535</v>
      </c>
      <c r="BE994" s="71">
        <f>SUM('рабочая 2023 г'!BE993-'2022 г.'!BE993)</f>
        <v>-357</v>
      </c>
      <c r="BF994" s="71">
        <f>SUM('рабочая 2023 г'!BF993-'2022 г.'!BF993)</f>
        <v>-2</v>
      </c>
      <c r="BG994" s="71">
        <f>SUM('рабочая 2023 г'!BG993-'2022 г.'!BG993)</f>
        <v>0</v>
      </c>
      <c r="BH994" s="71">
        <f>SUM('рабочая 2023 г'!BH993-'2022 г.'!BH993)</f>
        <v>21</v>
      </c>
      <c r="BI994" s="71">
        <f>SUM('рабочая 2023 г'!BI993-'2022 г.'!BI993)</f>
        <v>0</v>
      </c>
      <c r="BJ994" s="71">
        <f>SUM('рабочая 2023 г'!BJ993-'2022 г.'!BJ993)</f>
        <v>-11</v>
      </c>
      <c r="BK994" s="71">
        <f>SUM('рабочая 2023 г'!BK993-'2022 г.'!BK993)</f>
        <v>0</v>
      </c>
      <c r="BL994" s="73">
        <f t="shared" si="604"/>
        <v>-10</v>
      </c>
      <c r="BM994" s="71">
        <f>SUM('рабочая 2023 г'!BM993-'2022 г.'!BM993)</f>
        <v>0</v>
      </c>
      <c r="BN994" s="71">
        <f>SUM('рабочая 2023 г'!BN993-'2022 г.'!BN993)</f>
        <v>0</v>
      </c>
      <c r="BO994" s="71">
        <f>SUM('рабочая 2023 г'!BO993-'2022 г.'!BO993)</f>
        <v>0</v>
      </c>
      <c r="BP994" s="71">
        <f>SUM('рабочая 2023 г'!BP993-'2022 г.'!BP993)</f>
        <v>-10</v>
      </c>
      <c r="BQ994" s="71">
        <f t="shared" si="677"/>
        <v>-1231</v>
      </c>
      <c r="BR994" s="71">
        <f>SUM('рабочая 2023 г'!BR993-'2022 г.'!BR993)</f>
        <v>0</v>
      </c>
      <c r="BS994" s="71">
        <f>SUM('рабочая 2023 г'!BS993-'2022 г.'!BS993)</f>
        <v>0</v>
      </c>
      <c r="BT994" s="71">
        <f>SUM('рабочая 2023 г'!BT993-'2022 г.'!BT993)</f>
        <v>0</v>
      </c>
      <c r="BU994" s="71">
        <f>SUM('рабочая 2023 г'!BU993-'2022 г.'!BU993)</f>
        <v>0</v>
      </c>
      <c r="BV994" s="71">
        <f>SUM('рабочая 2023 г'!BV993-'2022 г.'!BV993)</f>
        <v>0</v>
      </c>
      <c r="BW994" s="71">
        <f>SUM('рабочая 2023 г'!BW993-'2022 г.'!BW993)</f>
        <v>0</v>
      </c>
      <c r="BX994" s="71">
        <f>SUM('рабочая 2023 г'!BX993-'2022 г.'!BX993)</f>
        <v>0</v>
      </c>
      <c r="BY994" s="71">
        <f>SUM('рабочая 2023 г'!BY993-'2022 г.'!BY993)</f>
        <v>0</v>
      </c>
      <c r="BZ994" s="71">
        <f>SUM('рабочая 2023 г'!BZ993-'2022 г.'!BZ993)</f>
        <v>0</v>
      </c>
      <c r="CA994" s="71">
        <f>SUM('рабочая 2023 г'!CA993-'2022 г.'!CA993)</f>
        <v>0</v>
      </c>
      <c r="CB994" s="71">
        <f>SUM('рабочая 2023 г'!CB993-'2022 г.'!CB993)</f>
        <v>0</v>
      </c>
      <c r="CC994" s="71">
        <f>SUM('рабочая 2023 г'!CC993-'2022 г.'!CC993)</f>
        <v>0</v>
      </c>
      <c r="CD994" s="71">
        <f>SUM('рабочая 2023 г'!CD993-'2022 г.'!CD993)</f>
        <v>0</v>
      </c>
      <c r="CE994" s="71">
        <f>SUM('рабочая 2023 г'!CE993-'2022 г.'!CE993)</f>
        <v>0</v>
      </c>
      <c r="CF994" s="71">
        <f>SUM('рабочая 2023 г'!CF993-'2022 г.'!CF993)</f>
        <v>0</v>
      </c>
      <c r="CG994" s="71">
        <f>SUM('рабочая 2023 г'!CG993-'2022 г.'!CG993)</f>
        <v>0</v>
      </c>
      <c r="CH994" s="71">
        <f>SUM('рабочая 2023 г'!CH993-'2022 г.'!CH993)</f>
        <v>0</v>
      </c>
      <c r="CI994" s="71">
        <f>SUM('рабочая 2023 г'!CI993-'2022 г.'!CI993)</f>
        <v>0</v>
      </c>
      <c r="CJ994" s="71">
        <f>SUM('рабочая 2023 г'!CJ993-'2022 г.'!CJ993)</f>
        <v>0</v>
      </c>
      <c r="CK994" s="71"/>
      <c r="CL994" s="71"/>
      <c r="CM994" s="71"/>
      <c r="CN994" s="71"/>
      <c r="CO994" s="71"/>
      <c r="CP994" s="190">
        <f t="shared" si="665"/>
        <v>0</v>
      </c>
      <c r="CQ994" s="71"/>
      <c r="CR994" s="71"/>
      <c r="CS994" s="71"/>
      <c r="CT994" s="71"/>
      <c r="CU994" s="71"/>
      <c r="CV994" s="71"/>
      <c r="CW994" s="71"/>
      <c r="CX994" s="71"/>
      <c r="CY994" s="71"/>
      <c r="CZ994" s="71"/>
      <c r="DA994" s="71"/>
      <c r="DB994" s="190">
        <f t="shared" si="666"/>
        <v>0</v>
      </c>
      <c r="DC994" s="71">
        <f t="shared" si="661"/>
        <v>0</v>
      </c>
      <c r="DD994" s="71"/>
      <c r="DE994" s="71"/>
      <c r="DF994" s="71"/>
      <c r="DG994" s="190">
        <f t="shared" si="662"/>
        <v>0</v>
      </c>
      <c r="DH994" s="71">
        <f t="shared" si="663"/>
        <v>0</v>
      </c>
      <c r="DI994" s="71"/>
      <c r="DJ994" s="71"/>
      <c r="DK994" s="71"/>
      <c r="DL994" s="71"/>
      <c r="DM994" s="71"/>
      <c r="DN994" s="71"/>
      <c r="DO994" s="71"/>
      <c r="DP994" s="71"/>
      <c r="DQ994" s="71"/>
      <c r="DR994" s="71"/>
      <c r="DS994" s="71"/>
      <c r="DT994" s="71"/>
      <c r="DU994" s="71"/>
      <c r="DV994" s="71"/>
      <c r="DW994" s="71"/>
      <c r="DX994" s="71"/>
      <c r="DY994" s="71"/>
      <c r="DZ994" s="71"/>
      <c r="EA994" s="71"/>
      <c r="EB994" s="71"/>
      <c r="EC994" s="71"/>
      <c r="ED994" s="71"/>
      <c r="EE994" s="71"/>
      <c r="EF994" s="71"/>
      <c r="EG994" s="71"/>
      <c r="EH994" s="71"/>
      <c r="EI994" s="74"/>
      <c r="EJ994" s="74"/>
      <c r="EK994" s="74"/>
      <c r="EL994" s="74"/>
      <c r="EM994" s="74"/>
      <c r="EN994" s="74"/>
      <c r="EO994" s="74"/>
      <c r="EP994" s="74"/>
      <c r="EQ994" s="74"/>
      <c r="ER994" s="74"/>
      <c r="ES994" s="74"/>
      <c r="ET994" s="74"/>
      <c r="EU994" s="74"/>
      <c r="EV994" s="74"/>
      <c r="EW994" s="74"/>
      <c r="EX994" s="74"/>
      <c r="EY994" s="74"/>
      <c r="EZ994" s="74"/>
      <c r="FA994" s="74"/>
      <c r="FB994" s="74"/>
    </row>
    <row r="995" spans="2:158" s="69" customFormat="1">
      <c r="B995" s="116"/>
      <c r="C995" s="77" t="s">
        <v>394</v>
      </c>
      <c r="D995" s="71"/>
      <c r="E995" s="71"/>
      <c r="F995" s="71"/>
      <c r="G995" s="71"/>
      <c r="H995" s="71"/>
      <c r="I995" s="71"/>
      <c r="J995" s="71"/>
      <c r="K995" s="71"/>
      <c r="L995" s="71"/>
      <c r="M995" s="71"/>
      <c r="N995" s="71"/>
      <c r="O995" s="72"/>
      <c r="P995" s="71"/>
      <c r="Q995" s="71"/>
      <c r="R995" s="71"/>
      <c r="S995" s="71"/>
      <c r="T995" s="71"/>
      <c r="U995" s="71"/>
      <c r="V995" s="71"/>
      <c r="W995" s="71"/>
      <c r="X995" s="71"/>
      <c r="Y995" s="73"/>
      <c r="Z995" s="73"/>
      <c r="AA995" s="73"/>
      <c r="AB995" s="73"/>
      <c r="AC995" s="73"/>
      <c r="AD995" s="73"/>
      <c r="AE995" s="73"/>
      <c r="AF995" s="75">
        <f t="shared" si="664"/>
        <v>2875</v>
      </c>
      <c r="AG995" s="71">
        <f>SUM('рабочая 2023 г'!AG994-'2022 г.'!AG994)</f>
        <v>0</v>
      </c>
      <c r="AH995" s="71">
        <f>SUM('рабочая 2023 г'!AH994-'2022 г.'!AH994)</f>
        <v>2</v>
      </c>
      <c r="AI995" s="71">
        <f>SUM('рабочая 2023 г'!AI994-'2022 г.'!AI994)</f>
        <v>0</v>
      </c>
      <c r="AJ995" s="71">
        <f>SUM('рабочая 2023 г'!AJ994-'2022 г.'!AJ994)</f>
        <v>0</v>
      </c>
      <c r="AK995" s="71">
        <f>SUM('рабочая 2023 г'!AK994-'2022 г.'!AK994)</f>
        <v>1940</v>
      </c>
      <c r="AL995" s="71">
        <f>SUM('рабочая 2023 г'!AL994-'2022 г.'!AL994)</f>
        <v>0</v>
      </c>
      <c r="AM995" s="71">
        <f>SUM('рабочая 2023 г'!AM994-'2022 г.'!AM994)</f>
        <v>0</v>
      </c>
      <c r="AN995" s="71">
        <f>SUM('рабочая 2023 г'!AN994-'2022 г.'!AN994)</f>
        <v>0</v>
      </c>
      <c r="AO995" s="71">
        <f>SUM('рабочая 2023 г'!AO994-'2022 г.'!AO994)</f>
        <v>1062</v>
      </c>
      <c r="AP995" s="71">
        <f>SUM('рабочая 2023 г'!AP994-'2022 г.'!AP994)</f>
        <v>-744</v>
      </c>
      <c r="AQ995" s="71">
        <f>SUM('рабочая 2023 г'!AQ994-'2022 г.'!AQ994)</f>
        <v>-2100</v>
      </c>
      <c r="AR995" s="71">
        <f>SUM('рабочая 2023 г'!AR994-'2022 г.'!AR994)</f>
        <v>0</v>
      </c>
      <c r="AS995" s="117">
        <f t="shared" si="678"/>
        <v>3004</v>
      </c>
      <c r="AT995" s="71">
        <f>SUM('рабочая 2023 г'!AT994-'2022 г.'!AT994)</f>
        <v>0</v>
      </c>
      <c r="AU995" s="73">
        <f t="shared" si="673"/>
        <v>0</v>
      </c>
      <c r="AV995" s="71">
        <f>SUM('рабочая 2023 г'!AV994-'2022 г.'!AV994)</f>
        <v>0</v>
      </c>
      <c r="AW995" s="71">
        <f>SUM('рабочая 2023 г'!AW994-'2022 г.'!AW994)</f>
        <v>0</v>
      </c>
      <c r="AX995" s="71">
        <f>SUM('рабочая 2023 г'!AX994-'2022 г.'!AX994)</f>
        <v>0</v>
      </c>
      <c r="AY995" s="71">
        <f>SUM('рабочая 2023 г'!AY994-'2022 г.'!AY994)</f>
        <v>-8</v>
      </c>
      <c r="AZ995" s="71">
        <f>SUM('рабочая 2023 г'!AZ994-'2022 г.'!AZ994)</f>
        <v>-3</v>
      </c>
      <c r="BA995" s="71">
        <f>SUM('рабочая 2023 г'!BA994-'2022 г.'!BA994)</f>
        <v>-191</v>
      </c>
      <c r="BB995" s="75">
        <f t="shared" si="569"/>
        <v>217</v>
      </c>
      <c r="BC995" s="71">
        <f>SUM('рабочая 2023 г'!BC994-'2022 г.'!BC994)</f>
        <v>32</v>
      </c>
      <c r="BD995" s="71">
        <f>SUM('рабочая 2023 г'!BD994-'2022 г.'!BD994)</f>
        <v>182</v>
      </c>
      <c r="BE995" s="71">
        <f>SUM('рабочая 2023 г'!BE994-'2022 г.'!BE994)</f>
        <v>0</v>
      </c>
      <c r="BF995" s="71">
        <f>SUM('рабочая 2023 г'!BF994-'2022 г.'!BF994)</f>
        <v>3</v>
      </c>
      <c r="BG995" s="71">
        <f>SUM('рабочая 2023 г'!BG994-'2022 г.'!BG994)</f>
        <v>0</v>
      </c>
      <c r="BH995" s="71">
        <f>SUM('рабочая 2023 г'!BH994-'2022 г.'!BH994)</f>
        <v>-3</v>
      </c>
      <c r="BI995" s="71">
        <f>SUM('рабочая 2023 г'!BI994-'2022 г.'!BI994)</f>
        <v>0</v>
      </c>
      <c r="BJ995" s="71">
        <f>SUM('рабочая 2023 г'!BJ994-'2022 г.'!BJ994)</f>
        <v>-206</v>
      </c>
      <c r="BK995" s="71">
        <f>SUM('рабочая 2023 г'!BK994-'2022 г.'!BK994)</f>
        <v>0</v>
      </c>
      <c r="BL995" s="73">
        <f t="shared" si="604"/>
        <v>62</v>
      </c>
      <c r="BM995" s="71">
        <f>SUM('рабочая 2023 г'!BM994-'2022 г.'!BM994)</f>
        <v>0</v>
      </c>
      <c r="BN995" s="71">
        <f>SUM('рабочая 2023 г'!BN994-'2022 г.'!BN994)</f>
        <v>0</v>
      </c>
      <c r="BO995" s="71">
        <f>SUM('рабочая 2023 г'!BO994-'2022 г.'!BO994)</f>
        <v>0</v>
      </c>
      <c r="BP995" s="71">
        <f>SUM('рабочая 2023 г'!BP994-'2022 г.'!BP994)</f>
        <v>62</v>
      </c>
      <c r="BQ995" s="71">
        <f t="shared" si="677"/>
        <v>-129</v>
      </c>
      <c r="BR995" s="71">
        <f>SUM('рабочая 2023 г'!BR994-'2022 г.'!BR994)</f>
        <v>0</v>
      </c>
      <c r="BS995" s="71">
        <f>SUM('рабочая 2023 г'!BS994-'2022 г.'!BS994)</f>
        <v>0</v>
      </c>
      <c r="BT995" s="71">
        <f>SUM('рабочая 2023 г'!BT994-'2022 г.'!BT994)</f>
        <v>0</v>
      </c>
      <c r="BU995" s="71">
        <f>SUM('рабочая 2023 г'!BU994-'2022 г.'!BU994)</f>
        <v>0</v>
      </c>
      <c r="BV995" s="71">
        <f>SUM('рабочая 2023 г'!BV994-'2022 г.'!BV994)</f>
        <v>0</v>
      </c>
      <c r="BW995" s="71">
        <f>SUM('рабочая 2023 г'!BW994-'2022 г.'!BW994)</f>
        <v>0</v>
      </c>
      <c r="BX995" s="71">
        <f>SUM('рабочая 2023 г'!BX994-'2022 г.'!BX994)</f>
        <v>0</v>
      </c>
      <c r="BY995" s="71">
        <f>SUM('рабочая 2023 г'!BY994-'2022 г.'!BY994)</f>
        <v>0</v>
      </c>
      <c r="BZ995" s="71">
        <f>SUM('рабочая 2023 г'!BZ994-'2022 г.'!BZ994)</f>
        <v>0</v>
      </c>
      <c r="CA995" s="71">
        <f>SUM('рабочая 2023 г'!CA994-'2022 г.'!CA994)</f>
        <v>0</v>
      </c>
      <c r="CB995" s="71">
        <f>SUM('рабочая 2023 г'!CB994-'2022 г.'!CB994)</f>
        <v>0</v>
      </c>
      <c r="CC995" s="71">
        <f>SUM('рабочая 2023 г'!CC994-'2022 г.'!CC994)</f>
        <v>0</v>
      </c>
      <c r="CD995" s="71">
        <f>SUM('рабочая 2023 г'!CD994-'2022 г.'!CD994)</f>
        <v>0</v>
      </c>
      <c r="CE995" s="71">
        <f>SUM('рабочая 2023 г'!CE994-'2022 г.'!CE994)</f>
        <v>0</v>
      </c>
      <c r="CF995" s="71">
        <f>SUM('рабочая 2023 г'!CF994-'2022 г.'!CF994)</f>
        <v>0</v>
      </c>
      <c r="CG995" s="71">
        <f>SUM('рабочая 2023 г'!CG994-'2022 г.'!CG994)</f>
        <v>0</v>
      </c>
      <c r="CH995" s="71">
        <f>SUM('рабочая 2023 г'!CH994-'2022 г.'!CH994)</f>
        <v>0</v>
      </c>
      <c r="CI995" s="71">
        <f>SUM('рабочая 2023 г'!CI994-'2022 г.'!CI994)</f>
        <v>0</v>
      </c>
      <c r="CJ995" s="71">
        <f>SUM('рабочая 2023 г'!CJ994-'2022 г.'!CJ994)</f>
        <v>0</v>
      </c>
      <c r="CK995" s="71"/>
      <c r="CL995" s="71"/>
      <c r="CM995" s="71"/>
      <c r="CN995" s="71"/>
      <c r="CO995" s="71"/>
      <c r="CP995" s="190">
        <f t="shared" si="665"/>
        <v>0</v>
      </c>
      <c r="CQ995" s="71"/>
      <c r="CR995" s="71"/>
      <c r="CS995" s="71"/>
      <c r="CT995" s="71"/>
      <c r="CU995" s="71"/>
      <c r="CV995" s="71"/>
      <c r="CW995" s="71"/>
      <c r="CX995" s="71"/>
      <c r="CY995" s="71"/>
      <c r="CZ995" s="71"/>
      <c r="DA995" s="71"/>
      <c r="DB995" s="190">
        <f t="shared" si="666"/>
        <v>0</v>
      </c>
      <c r="DC995" s="71">
        <f t="shared" si="661"/>
        <v>0</v>
      </c>
      <c r="DD995" s="71"/>
      <c r="DE995" s="71"/>
      <c r="DF995" s="71"/>
      <c r="DG995" s="190">
        <f t="shared" si="662"/>
        <v>0</v>
      </c>
      <c r="DH995" s="71">
        <f t="shared" si="663"/>
        <v>0</v>
      </c>
      <c r="DI995" s="71"/>
      <c r="DJ995" s="71"/>
      <c r="DK995" s="71"/>
      <c r="DL995" s="71"/>
      <c r="DM995" s="71"/>
      <c r="DN995" s="71"/>
      <c r="DO995" s="71"/>
      <c r="DP995" s="71"/>
      <c r="DQ995" s="71"/>
      <c r="DR995" s="71"/>
      <c r="DS995" s="71"/>
      <c r="DT995" s="71"/>
      <c r="DU995" s="71"/>
      <c r="DV995" s="71"/>
      <c r="DW995" s="71"/>
      <c r="DX995" s="71"/>
      <c r="DY995" s="71"/>
      <c r="DZ995" s="71"/>
      <c r="EA995" s="71"/>
      <c r="EB995" s="71"/>
      <c r="EC995" s="71"/>
      <c r="ED995" s="71"/>
      <c r="EE995" s="71"/>
      <c r="EF995" s="71"/>
      <c r="EG995" s="71"/>
      <c r="EH995" s="71"/>
      <c r="EI995" s="74"/>
      <c r="EJ995" s="74"/>
      <c r="EK995" s="74"/>
      <c r="EL995" s="74"/>
      <c r="EM995" s="74"/>
      <c r="EN995" s="74"/>
      <c r="EO995" s="74"/>
      <c r="EP995" s="74"/>
      <c r="EQ995" s="74"/>
      <c r="ER995" s="74"/>
      <c r="ES995" s="74"/>
      <c r="ET995" s="74"/>
      <c r="EU995" s="74"/>
      <c r="EV995" s="74"/>
      <c r="EW995" s="74"/>
      <c r="EX995" s="74"/>
      <c r="EY995" s="74"/>
      <c r="EZ995" s="74"/>
      <c r="FA995" s="74"/>
      <c r="FB995" s="74"/>
    </row>
    <row r="996" spans="2:158" s="69" customFormat="1">
      <c r="B996" s="116"/>
      <c r="C996" s="77" t="s">
        <v>395</v>
      </c>
      <c r="D996" s="71"/>
      <c r="E996" s="71"/>
      <c r="F996" s="71"/>
      <c r="G996" s="71"/>
      <c r="H996" s="71"/>
      <c r="I996" s="71"/>
      <c r="J996" s="71"/>
      <c r="K996" s="71"/>
      <c r="L996" s="71"/>
      <c r="M996" s="71"/>
      <c r="N996" s="71"/>
      <c r="O996" s="72"/>
      <c r="P996" s="71"/>
      <c r="Q996" s="71"/>
      <c r="R996" s="71"/>
      <c r="S996" s="71"/>
      <c r="T996" s="71"/>
      <c r="U996" s="71"/>
      <c r="V996" s="71"/>
      <c r="W996" s="71"/>
      <c r="X996" s="71"/>
      <c r="Y996" s="73"/>
      <c r="Z996" s="73"/>
      <c r="AA996" s="73"/>
      <c r="AB996" s="73"/>
      <c r="AC996" s="73"/>
      <c r="AD996" s="73"/>
      <c r="AE996" s="73"/>
      <c r="AF996" s="75">
        <f t="shared" si="664"/>
        <v>923</v>
      </c>
      <c r="AG996" s="71">
        <f>SUM('рабочая 2023 г'!AG995-'2022 г.'!AG995)</f>
        <v>239</v>
      </c>
      <c r="AH996" s="71">
        <f>SUM('рабочая 2023 г'!AH995-'2022 г.'!AH995)</f>
        <v>0</v>
      </c>
      <c r="AI996" s="71">
        <f>SUM('рабочая 2023 г'!AI995-'2022 г.'!AI995)</f>
        <v>0</v>
      </c>
      <c r="AJ996" s="71">
        <f>SUM('рабочая 2023 г'!AJ995-'2022 г.'!AJ995)</f>
        <v>0</v>
      </c>
      <c r="AK996" s="71">
        <f>SUM('рабочая 2023 г'!AK995-'2022 г.'!AK995)</f>
        <v>0</v>
      </c>
      <c r="AL996" s="71">
        <f>SUM('рабочая 2023 г'!AL995-'2022 г.'!AL995)</f>
        <v>0</v>
      </c>
      <c r="AM996" s="71">
        <f>SUM('рабочая 2023 г'!AM995-'2022 г.'!AM995)</f>
        <v>0</v>
      </c>
      <c r="AN996" s="71">
        <f>SUM('рабочая 2023 г'!AN995-'2022 г.'!AN995)</f>
        <v>0</v>
      </c>
      <c r="AO996" s="71">
        <f>SUM('рабочая 2023 г'!AO995-'2022 г.'!AO995)</f>
        <v>497</v>
      </c>
      <c r="AP996" s="71">
        <f>SUM('рабочая 2023 г'!AP995-'2022 г.'!AP995)</f>
        <v>0</v>
      </c>
      <c r="AQ996" s="71">
        <f>SUM('рабочая 2023 г'!AQ995-'2022 г.'!AQ995)</f>
        <v>293</v>
      </c>
      <c r="AR996" s="71">
        <f>SUM('рабочая 2023 г'!AR995-'2022 г.'!AR995)</f>
        <v>0</v>
      </c>
      <c r="AS996" s="117">
        <f t="shared" si="678"/>
        <v>736</v>
      </c>
      <c r="AT996" s="71">
        <f>SUM('рабочая 2023 г'!AT995-'2022 г.'!AT995)</f>
        <v>0</v>
      </c>
      <c r="AU996" s="73">
        <f t="shared" si="673"/>
        <v>0</v>
      </c>
      <c r="AV996" s="71">
        <f>SUM('рабочая 2023 г'!AV995-'2022 г.'!AV995)</f>
        <v>0</v>
      </c>
      <c r="AW996" s="71">
        <f>SUM('рабочая 2023 г'!AW995-'2022 г.'!AW995)</f>
        <v>0</v>
      </c>
      <c r="AX996" s="71">
        <f>SUM('рабочая 2023 г'!AX995-'2022 г.'!AX995)</f>
        <v>0</v>
      </c>
      <c r="AY996" s="71">
        <f>SUM('рабочая 2023 г'!AY995-'2022 г.'!AY995)</f>
        <v>151</v>
      </c>
      <c r="AZ996" s="71">
        <f>SUM('рабочая 2023 г'!AZ995-'2022 г.'!AZ995)</f>
        <v>0</v>
      </c>
      <c r="BA996" s="71">
        <f>SUM('рабочая 2023 г'!BA995-'2022 г.'!BA995)</f>
        <v>17</v>
      </c>
      <c r="BB996" s="75">
        <f t="shared" si="569"/>
        <v>0</v>
      </c>
      <c r="BC996" s="71">
        <f>SUM('рабочая 2023 г'!BC995-'2022 г.'!BC995)</f>
        <v>0</v>
      </c>
      <c r="BD996" s="71">
        <f>SUM('рабочая 2023 г'!BD995-'2022 г.'!BD995)</f>
        <v>0</v>
      </c>
      <c r="BE996" s="71">
        <f>SUM('рабочая 2023 г'!BE995-'2022 г.'!BE995)</f>
        <v>0</v>
      </c>
      <c r="BF996" s="71">
        <f>SUM('рабочая 2023 г'!BF995-'2022 г.'!BF995)</f>
        <v>0</v>
      </c>
      <c r="BG996" s="71">
        <f>SUM('рабочая 2023 г'!BG995-'2022 г.'!BG995)</f>
        <v>0</v>
      </c>
      <c r="BH996" s="71">
        <f>SUM('рабочая 2023 г'!BH995-'2022 г.'!BH995)</f>
        <v>17</v>
      </c>
      <c r="BI996" s="71">
        <f>SUM('рабочая 2023 г'!BI995-'2022 г.'!BI995)</f>
        <v>0</v>
      </c>
      <c r="BJ996" s="71">
        <f>SUM('рабочая 2023 г'!BJ995-'2022 г.'!BJ995)</f>
        <v>0</v>
      </c>
      <c r="BK996" s="71">
        <f>SUM('рабочая 2023 г'!BK995-'2022 г.'!BK995)</f>
        <v>0</v>
      </c>
      <c r="BL996" s="73">
        <f t="shared" si="604"/>
        <v>2</v>
      </c>
      <c r="BM996" s="71">
        <f>SUM('рабочая 2023 г'!BM995-'2022 г.'!BM995)</f>
        <v>0</v>
      </c>
      <c r="BN996" s="71">
        <f>SUM('рабочая 2023 г'!BN995-'2022 г.'!BN995)</f>
        <v>0</v>
      </c>
      <c r="BO996" s="71">
        <f>SUM('рабочая 2023 г'!BO995-'2022 г.'!BO995)</f>
        <v>0</v>
      </c>
      <c r="BP996" s="71">
        <f>SUM('рабочая 2023 г'!BP995-'2022 г.'!BP995)</f>
        <v>2</v>
      </c>
      <c r="BQ996" s="71">
        <f t="shared" si="677"/>
        <v>187</v>
      </c>
      <c r="BR996" s="71">
        <f>SUM('рабочая 2023 г'!BR995-'2022 г.'!BR995)</f>
        <v>0</v>
      </c>
      <c r="BS996" s="71">
        <f>SUM('рабочая 2023 г'!BS995-'2022 г.'!BS995)</f>
        <v>0</v>
      </c>
      <c r="BT996" s="71">
        <f>SUM('рабочая 2023 г'!BT995-'2022 г.'!BT995)</f>
        <v>0</v>
      </c>
      <c r="BU996" s="71">
        <f>SUM('рабочая 2023 г'!BU995-'2022 г.'!BU995)</f>
        <v>0</v>
      </c>
      <c r="BV996" s="71">
        <f>SUM('рабочая 2023 г'!BV995-'2022 г.'!BV995)</f>
        <v>0</v>
      </c>
      <c r="BW996" s="71">
        <f>SUM('рабочая 2023 г'!BW995-'2022 г.'!BW995)</f>
        <v>0</v>
      </c>
      <c r="BX996" s="71">
        <f>SUM('рабочая 2023 г'!BX995-'2022 г.'!BX995)</f>
        <v>0</v>
      </c>
      <c r="BY996" s="71">
        <f>SUM('рабочая 2023 г'!BY995-'2022 г.'!BY995)</f>
        <v>0</v>
      </c>
      <c r="BZ996" s="71">
        <f>SUM('рабочая 2023 г'!BZ995-'2022 г.'!BZ995)</f>
        <v>0</v>
      </c>
      <c r="CA996" s="71">
        <f>SUM('рабочая 2023 г'!CA995-'2022 г.'!CA995)</f>
        <v>0</v>
      </c>
      <c r="CB996" s="71">
        <f>SUM('рабочая 2023 г'!CB995-'2022 г.'!CB995)</f>
        <v>0</v>
      </c>
      <c r="CC996" s="71">
        <f>SUM('рабочая 2023 г'!CC995-'2022 г.'!CC995)</f>
        <v>0</v>
      </c>
      <c r="CD996" s="71">
        <f>SUM('рабочая 2023 г'!CD995-'2022 г.'!CD995)</f>
        <v>0</v>
      </c>
      <c r="CE996" s="71">
        <f>SUM('рабочая 2023 г'!CE995-'2022 г.'!CE995)</f>
        <v>0</v>
      </c>
      <c r="CF996" s="71">
        <f>SUM('рабочая 2023 г'!CF995-'2022 г.'!CF995)</f>
        <v>0</v>
      </c>
      <c r="CG996" s="71">
        <f>SUM('рабочая 2023 г'!CG995-'2022 г.'!CG995)</f>
        <v>0</v>
      </c>
      <c r="CH996" s="71">
        <f>SUM('рабочая 2023 г'!CH995-'2022 г.'!CH995)</f>
        <v>0</v>
      </c>
      <c r="CI996" s="71">
        <f>SUM('рабочая 2023 г'!CI995-'2022 г.'!CI995)</f>
        <v>0</v>
      </c>
      <c r="CJ996" s="71">
        <f>SUM('рабочая 2023 г'!CJ995-'2022 г.'!CJ995)</f>
        <v>0</v>
      </c>
      <c r="CK996" s="71"/>
      <c r="CL996" s="71"/>
      <c r="CM996" s="71"/>
      <c r="CN996" s="71"/>
      <c r="CO996" s="71"/>
      <c r="CP996" s="190">
        <f t="shared" si="665"/>
        <v>0</v>
      </c>
      <c r="CQ996" s="71"/>
      <c r="CR996" s="71"/>
      <c r="CS996" s="71"/>
      <c r="CT996" s="71"/>
      <c r="CU996" s="71"/>
      <c r="CV996" s="71"/>
      <c r="CW996" s="71"/>
      <c r="CX996" s="71"/>
      <c r="CY996" s="71"/>
      <c r="CZ996" s="71"/>
      <c r="DA996" s="71"/>
      <c r="DB996" s="190">
        <f t="shared" si="666"/>
        <v>0</v>
      </c>
      <c r="DC996" s="71">
        <f t="shared" si="661"/>
        <v>0</v>
      </c>
      <c r="DD996" s="71"/>
      <c r="DE996" s="71"/>
      <c r="DF996" s="71"/>
      <c r="DG996" s="190">
        <f t="shared" si="662"/>
        <v>0</v>
      </c>
      <c r="DH996" s="71">
        <f t="shared" si="663"/>
        <v>0</v>
      </c>
      <c r="DI996" s="71"/>
      <c r="DJ996" s="71"/>
      <c r="DK996" s="71"/>
      <c r="DL996" s="71"/>
      <c r="DM996" s="71"/>
      <c r="DN996" s="71"/>
      <c r="DO996" s="71"/>
      <c r="DP996" s="71"/>
      <c r="DQ996" s="71"/>
      <c r="DR996" s="71"/>
      <c r="DS996" s="71"/>
      <c r="DT996" s="71"/>
      <c r="DU996" s="71"/>
      <c r="DV996" s="71"/>
      <c r="DW996" s="71"/>
      <c r="DX996" s="71"/>
      <c r="DY996" s="71"/>
      <c r="DZ996" s="71"/>
      <c r="EA996" s="71"/>
      <c r="EB996" s="71"/>
      <c r="EC996" s="71"/>
      <c r="ED996" s="71"/>
      <c r="EE996" s="71"/>
      <c r="EF996" s="71"/>
      <c r="EG996" s="71"/>
      <c r="EH996" s="71"/>
      <c r="EI996" s="74"/>
      <c r="EJ996" s="74"/>
      <c r="EK996" s="74"/>
      <c r="EL996" s="74"/>
      <c r="EM996" s="74"/>
      <c r="EN996" s="74"/>
      <c r="EO996" s="74"/>
      <c r="EP996" s="74"/>
      <c r="EQ996" s="74"/>
      <c r="ER996" s="74"/>
      <c r="ES996" s="74"/>
      <c r="ET996" s="74"/>
      <c r="EU996" s="74"/>
      <c r="EV996" s="74"/>
      <c r="EW996" s="74"/>
      <c r="EX996" s="74"/>
      <c r="EY996" s="74"/>
      <c r="EZ996" s="74"/>
      <c r="FA996" s="74"/>
      <c r="FB996" s="74"/>
    </row>
    <row r="997" spans="2:158" s="69" customFormat="1">
      <c r="B997" s="116"/>
      <c r="C997" s="77" t="s">
        <v>396</v>
      </c>
      <c r="D997" s="71"/>
      <c r="E997" s="71"/>
      <c r="F997" s="71"/>
      <c r="G997" s="71"/>
      <c r="H997" s="71"/>
      <c r="I997" s="71"/>
      <c r="J997" s="71"/>
      <c r="K997" s="71"/>
      <c r="L997" s="71"/>
      <c r="M997" s="71"/>
      <c r="N997" s="71"/>
      <c r="O997" s="72"/>
      <c r="P997" s="71"/>
      <c r="Q997" s="71"/>
      <c r="R997" s="71"/>
      <c r="S997" s="71"/>
      <c r="T997" s="71"/>
      <c r="U997" s="71"/>
      <c r="V997" s="71"/>
      <c r="W997" s="71"/>
      <c r="X997" s="71"/>
      <c r="Y997" s="73"/>
      <c r="Z997" s="73"/>
      <c r="AA997" s="73"/>
      <c r="AB997" s="73"/>
      <c r="AC997" s="73"/>
      <c r="AD997" s="73"/>
      <c r="AE997" s="73"/>
      <c r="AF997" s="75">
        <f t="shared" si="664"/>
        <v>20021</v>
      </c>
      <c r="AG997" s="71">
        <f>SUM('рабочая 2023 г'!AG996-'2022 г.'!AG996)</f>
        <v>159</v>
      </c>
      <c r="AH997" s="71">
        <f>SUM('рабочая 2023 г'!AH996-'2022 г.'!AH996)</f>
        <v>0</v>
      </c>
      <c r="AI997" s="71">
        <f>SUM('рабочая 2023 г'!AI996-'2022 г.'!AI996)</f>
        <v>0</v>
      </c>
      <c r="AJ997" s="71">
        <f>SUM('рабочая 2023 г'!AJ996-'2022 г.'!AJ996)</f>
        <v>0</v>
      </c>
      <c r="AK997" s="71">
        <f>SUM('рабочая 2023 г'!AK996-'2022 г.'!AK996)</f>
        <v>0</v>
      </c>
      <c r="AL997" s="71">
        <f>SUM('рабочая 2023 г'!AL996-'2022 г.'!AL996)</f>
        <v>0</v>
      </c>
      <c r="AM997" s="71">
        <f>SUM('рабочая 2023 г'!AM996-'2022 г.'!AM996)</f>
        <v>0</v>
      </c>
      <c r="AN997" s="71">
        <f>SUM('рабочая 2023 г'!AN996-'2022 г.'!AN996)</f>
        <v>0</v>
      </c>
      <c r="AO997" s="71">
        <f>SUM('рабочая 2023 г'!AO996-'2022 г.'!AO996)</f>
        <v>16781</v>
      </c>
      <c r="AP997" s="71">
        <f>SUM('рабочая 2023 г'!AP996-'2022 г.'!AP996)</f>
        <v>-403</v>
      </c>
      <c r="AQ997" s="71">
        <f>SUM('рабочая 2023 г'!AQ996-'2022 г.'!AQ996)</f>
        <v>-16084</v>
      </c>
      <c r="AR997" s="71">
        <f>SUM('рабочая 2023 г'!AR996-'2022 г.'!AR996)</f>
        <v>0</v>
      </c>
      <c r="AS997" s="117">
        <f t="shared" si="678"/>
        <v>16940</v>
      </c>
      <c r="AT997" s="71">
        <f>SUM('рабочая 2023 г'!AT996-'2022 г.'!AT996)</f>
        <v>0</v>
      </c>
      <c r="AU997" s="73">
        <f t="shared" si="673"/>
        <v>0</v>
      </c>
      <c r="AV997" s="71">
        <f>SUM('рабочая 2023 г'!AV996-'2022 г.'!AV996)</f>
        <v>0</v>
      </c>
      <c r="AW997" s="71">
        <f>SUM('рабочая 2023 г'!AW996-'2022 г.'!AW996)</f>
        <v>0</v>
      </c>
      <c r="AX997" s="71">
        <f>SUM('рабочая 2023 г'!AX996-'2022 г.'!AX996)</f>
        <v>0</v>
      </c>
      <c r="AY997" s="71">
        <f>SUM('рабочая 2023 г'!AY996-'2022 г.'!AY996)</f>
        <v>16</v>
      </c>
      <c r="AZ997" s="71">
        <f>SUM('рабочая 2023 г'!AZ996-'2022 г.'!AZ996)</f>
        <v>0</v>
      </c>
      <c r="BA997" s="71">
        <f>SUM('рабочая 2023 г'!BA996-'2022 г.'!BA996)</f>
        <v>59</v>
      </c>
      <c r="BB997" s="75">
        <f t="shared" si="569"/>
        <v>178</v>
      </c>
      <c r="BC997" s="71">
        <f>SUM('рабочая 2023 г'!BC996-'2022 г.'!BC996)</f>
        <v>0</v>
      </c>
      <c r="BD997" s="71">
        <f>SUM('рабочая 2023 г'!BD996-'2022 г.'!BD996)</f>
        <v>179</v>
      </c>
      <c r="BE997" s="71">
        <f>SUM('рабочая 2023 г'!BE996-'2022 г.'!BE996)</f>
        <v>0</v>
      </c>
      <c r="BF997" s="71">
        <f>SUM('рабочая 2023 г'!BF996-'2022 г.'!BF996)</f>
        <v>-1</v>
      </c>
      <c r="BG997" s="71">
        <f>SUM('рабочая 2023 г'!BG996-'2022 г.'!BG996)</f>
        <v>0</v>
      </c>
      <c r="BH997" s="71">
        <f>SUM('рабочая 2023 г'!BH996-'2022 г.'!BH996)</f>
        <v>35</v>
      </c>
      <c r="BI997" s="71">
        <f>SUM('рабочая 2023 г'!BI996-'2022 г.'!BI996)</f>
        <v>0</v>
      </c>
      <c r="BJ997" s="71">
        <f>SUM('рабочая 2023 г'!BJ996-'2022 г.'!BJ996)</f>
        <v>1</v>
      </c>
      <c r="BK997" s="71">
        <f>SUM('рабочая 2023 г'!BK996-'2022 г.'!BK996)</f>
        <v>0</v>
      </c>
      <c r="BL997" s="73">
        <f t="shared" si="604"/>
        <v>2792</v>
      </c>
      <c r="BM997" s="71">
        <f>SUM('рабочая 2023 г'!BM996-'2022 г.'!BM996)</f>
        <v>0</v>
      </c>
      <c r="BN997" s="71">
        <f>SUM('рабочая 2023 г'!BN996-'2022 г.'!BN996)</f>
        <v>0</v>
      </c>
      <c r="BO997" s="71">
        <f>SUM('рабочая 2023 г'!BO996-'2022 г.'!BO996)</f>
        <v>0</v>
      </c>
      <c r="BP997" s="71">
        <f>SUM('рабочая 2023 г'!BP996-'2022 г.'!BP996)</f>
        <v>2792</v>
      </c>
      <c r="BQ997" s="71">
        <f t="shared" si="677"/>
        <v>3081</v>
      </c>
      <c r="BR997" s="71">
        <f>SUM('рабочая 2023 г'!BR996-'2022 г.'!BR996)</f>
        <v>0</v>
      </c>
      <c r="BS997" s="71">
        <f>SUM('рабочая 2023 г'!BS996-'2022 г.'!BS996)</f>
        <v>0</v>
      </c>
      <c r="BT997" s="71">
        <f>SUM('рабочая 2023 г'!BT996-'2022 г.'!BT996)</f>
        <v>0</v>
      </c>
      <c r="BU997" s="71">
        <f>SUM('рабочая 2023 г'!BU996-'2022 г.'!BU996)</f>
        <v>0</v>
      </c>
      <c r="BV997" s="71">
        <f>SUM('рабочая 2023 г'!BV996-'2022 г.'!BV996)</f>
        <v>0</v>
      </c>
      <c r="BW997" s="71">
        <f>SUM('рабочая 2023 г'!BW996-'2022 г.'!BW996)</f>
        <v>0</v>
      </c>
      <c r="BX997" s="71">
        <f>SUM('рабочая 2023 г'!BX996-'2022 г.'!BX996)</f>
        <v>0</v>
      </c>
      <c r="BY997" s="71">
        <f>SUM('рабочая 2023 г'!BY996-'2022 г.'!BY996)</f>
        <v>0</v>
      </c>
      <c r="BZ997" s="71">
        <f>SUM('рабочая 2023 г'!BZ996-'2022 г.'!BZ996)</f>
        <v>0</v>
      </c>
      <c r="CA997" s="71">
        <f>SUM('рабочая 2023 г'!CA996-'2022 г.'!CA996)</f>
        <v>0</v>
      </c>
      <c r="CB997" s="71">
        <f>SUM('рабочая 2023 г'!CB996-'2022 г.'!CB996)</f>
        <v>0</v>
      </c>
      <c r="CC997" s="71">
        <f>SUM('рабочая 2023 г'!CC996-'2022 г.'!CC996)</f>
        <v>0</v>
      </c>
      <c r="CD997" s="71">
        <f>SUM('рабочая 2023 г'!CD996-'2022 г.'!CD996)</f>
        <v>0</v>
      </c>
      <c r="CE997" s="71">
        <f>SUM('рабочая 2023 г'!CE996-'2022 г.'!CE996)</f>
        <v>0</v>
      </c>
      <c r="CF997" s="71">
        <f>SUM('рабочая 2023 г'!CF996-'2022 г.'!CF996)</f>
        <v>0</v>
      </c>
      <c r="CG997" s="71">
        <f>SUM('рабочая 2023 г'!CG996-'2022 г.'!CG996)</f>
        <v>0</v>
      </c>
      <c r="CH997" s="71">
        <f>SUM('рабочая 2023 г'!CH996-'2022 г.'!CH996)</f>
        <v>0</v>
      </c>
      <c r="CI997" s="71">
        <f>SUM('рабочая 2023 г'!CI996-'2022 г.'!CI996)</f>
        <v>0</v>
      </c>
      <c r="CJ997" s="71">
        <f>SUM('рабочая 2023 г'!CJ996-'2022 г.'!CJ996)</f>
        <v>0</v>
      </c>
      <c r="CK997" s="71"/>
      <c r="CL997" s="71"/>
      <c r="CM997" s="71"/>
      <c r="CN997" s="71"/>
      <c r="CO997" s="71"/>
      <c r="CP997" s="190">
        <f t="shared" si="665"/>
        <v>0</v>
      </c>
      <c r="CQ997" s="71"/>
      <c r="CR997" s="71"/>
      <c r="CS997" s="71"/>
      <c r="CT997" s="71"/>
      <c r="CU997" s="71"/>
      <c r="CV997" s="71"/>
      <c r="CW997" s="71"/>
      <c r="CX997" s="71"/>
      <c r="CY997" s="71"/>
      <c r="CZ997" s="71"/>
      <c r="DA997" s="71"/>
      <c r="DB997" s="190">
        <f t="shared" si="666"/>
        <v>0</v>
      </c>
      <c r="DC997" s="71">
        <f t="shared" si="661"/>
        <v>0</v>
      </c>
      <c r="DD997" s="71"/>
      <c r="DE997" s="71"/>
      <c r="DF997" s="71"/>
      <c r="DG997" s="190">
        <f t="shared" si="662"/>
        <v>0</v>
      </c>
      <c r="DH997" s="71">
        <f t="shared" si="663"/>
        <v>0</v>
      </c>
      <c r="DI997" s="71"/>
      <c r="DJ997" s="71"/>
      <c r="DK997" s="71"/>
      <c r="DL997" s="71"/>
      <c r="DM997" s="71"/>
      <c r="DN997" s="71"/>
      <c r="DO997" s="71"/>
      <c r="DP997" s="71"/>
      <c r="DQ997" s="71"/>
      <c r="DR997" s="71"/>
      <c r="DS997" s="71"/>
      <c r="DT997" s="71"/>
      <c r="DU997" s="71"/>
      <c r="DV997" s="71"/>
      <c r="DW997" s="71"/>
      <c r="DX997" s="71"/>
      <c r="DY997" s="71"/>
      <c r="DZ997" s="71"/>
      <c r="EA997" s="71"/>
      <c r="EB997" s="71"/>
      <c r="EC997" s="71"/>
      <c r="ED997" s="71"/>
      <c r="EE997" s="71"/>
      <c r="EF997" s="71"/>
      <c r="EG997" s="71"/>
      <c r="EH997" s="71"/>
      <c r="EI997" s="74"/>
      <c r="EJ997" s="74"/>
      <c r="EK997" s="74"/>
      <c r="EL997" s="74"/>
      <c r="EM997" s="74"/>
      <c r="EN997" s="74"/>
      <c r="EO997" s="74"/>
      <c r="EP997" s="74"/>
      <c r="EQ997" s="74"/>
      <c r="ER997" s="74"/>
      <c r="ES997" s="74"/>
      <c r="ET997" s="74"/>
      <c r="EU997" s="74"/>
      <c r="EV997" s="74"/>
      <c r="EW997" s="74"/>
      <c r="EX997" s="74"/>
      <c r="EY997" s="74"/>
      <c r="EZ997" s="74"/>
      <c r="FA997" s="74"/>
      <c r="FB997" s="74"/>
    </row>
    <row r="998" spans="2:158" s="69" customFormat="1">
      <c r="B998" s="116"/>
      <c r="C998" s="77" t="s">
        <v>397</v>
      </c>
      <c r="D998" s="71"/>
      <c r="E998" s="71"/>
      <c r="F998" s="71"/>
      <c r="G998" s="71"/>
      <c r="H998" s="71"/>
      <c r="I998" s="71"/>
      <c r="J998" s="71"/>
      <c r="K998" s="71"/>
      <c r="L998" s="71"/>
      <c r="M998" s="71"/>
      <c r="N998" s="71"/>
      <c r="O998" s="72"/>
      <c r="P998" s="71"/>
      <c r="Q998" s="71"/>
      <c r="R998" s="71"/>
      <c r="S998" s="71"/>
      <c r="T998" s="71"/>
      <c r="U998" s="71"/>
      <c r="V998" s="71"/>
      <c r="W998" s="71"/>
      <c r="X998" s="71"/>
      <c r="Y998" s="73"/>
      <c r="Z998" s="73"/>
      <c r="AA998" s="73"/>
      <c r="AB998" s="73"/>
      <c r="AC998" s="73"/>
      <c r="AD998" s="73"/>
      <c r="AE998" s="73"/>
      <c r="AF998" s="75">
        <f t="shared" si="664"/>
        <v>1440</v>
      </c>
      <c r="AG998" s="71">
        <f>SUM('рабочая 2023 г'!AG997-'2022 г.'!AG997)</f>
        <v>254</v>
      </c>
      <c r="AH998" s="71">
        <f>SUM('рабочая 2023 г'!AH997-'2022 г.'!AH997)</f>
        <v>0</v>
      </c>
      <c r="AI998" s="71">
        <f>SUM('рабочая 2023 г'!AI997-'2022 г.'!AI997)</f>
        <v>0</v>
      </c>
      <c r="AJ998" s="71">
        <f>SUM('рабочая 2023 г'!AJ997-'2022 г.'!AJ997)</f>
        <v>0</v>
      </c>
      <c r="AK998" s="71">
        <f>SUM('рабочая 2023 г'!AK997-'2022 г.'!AK997)</f>
        <v>0</v>
      </c>
      <c r="AL998" s="71">
        <f>SUM('рабочая 2023 г'!AL997-'2022 г.'!AL997)</f>
        <v>0</v>
      </c>
      <c r="AM998" s="71">
        <f>SUM('рабочая 2023 г'!AM997-'2022 г.'!AM997)</f>
        <v>0</v>
      </c>
      <c r="AN998" s="71">
        <f>SUM('рабочая 2023 г'!AN997-'2022 г.'!AN997)</f>
        <v>0</v>
      </c>
      <c r="AO998" s="71">
        <f>SUM('рабочая 2023 г'!AO997-'2022 г.'!AO997)</f>
        <v>1133</v>
      </c>
      <c r="AP998" s="71">
        <f>SUM('рабочая 2023 г'!AP997-'2022 г.'!AP997)</f>
        <v>40</v>
      </c>
      <c r="AQ998" s="71">
        <f>SUM('рабочая 2023 г'!AQ997-'2022 г.'!AQ997)</f>
        <v>26</v>
      </c>
      <c r="AR998" s="71">
        <f>SUM('рабочая 2023 г'!AR997-'2022 г.'!AR997)</f>
        <v>0</v>
      </c>
      <c r="AS998" s="117">
        <f t="shared" si="678"/>
        <v>1387</v>
      </c>
      <c r="AT998" s="71">
        <f>SUM('рабочая 2023 г'!AT997-'2022 г.'!AT997)</f>
        <v>0</v>
      </c>
      <c r="AU998" s="73">
        <f t="shared" si="673"/>
        <v>0</v>
      </c>
      <c r="AV998" s="71">
        <f>SUM('рабочая 2023 г'!AV997-'2022 г.'!AV997)</f>
        <v>0</v>
      </c>
      <c r="AW998" s="71">
        <f>SUM('рабочая 2023 г'!AW997-'2022 г.'!AW997)</f>
        <v>0</v>
      </c>
      <c r="AX998" s="71">
        <f>SUM('рабочая 2023 г'!AX997-'2022 г.'!AX997)</f>
        <v>0</v>
      </c>
      <c r="AY998" s="71">
        <f>SUM('рабочая 2023 г'!AY997-'2022 г.'!AY997)</f>
        <v>1</v>
      </c>
      <c r="AZ998" s="71">
        <f>SUM('рабочая 2023 г'!AZ997-'2022 г.'!AZ997)</f>
        <v>0</v>
      </c>
      <c r="BA998" s="71">
        <f>SUM('рабочая 2023 г'!BA997-'2022 г.'!BA997)</f>
        <v>14</v>
      </c>
      <c r="BB998" s="75">
        <f t="shared" si="569"/>
        <v>28</v>
      </c>
      <c r="BC998" s="71">
        <f>SUM('рабочая 2023 г'!BC997-'2022 г.'!BC997)</f>
        <v>0</v>
      </c>
      <c r="BD998" s="71">
        <f>SUM('рабочая 2023 г'!BD997-'2022 г.'!BD997)</f>
        <v>28</v>
      </c>
      <c r="BE998" s="71">
        <f>SUM('рабочая 2023 г'!BE997-'2022 г.'!BE997)</f>
        <v>0</v>
      </c>
      <c r="BF998" s="71">
        <f>SUM('рабочая 2023 г'!BF997-'2022 г.'!BF997)</f>
        <v>0</v>
      </c>
      <c r="BG998" s="71">
        <f>SUM('рабочая 2023 г'!BG997-'2022 г.'!BG997)</f>
        <v>0</v>
      </c>
      <c r="BH998" s="71">
        <f>SUM('рабочая 2023 г'!BH997-'2022 г.'!BH997)</f>
        <v>9</v>
      </c>
      <c r="BI998" s="71">
        <f>SUM('рабочая 2023 г'!BI997-'2022 г.'!BI997)</f>
        <v>0</v>
      </c>
      <c r="BJ998" s="71">
        <f>SUM('рабочая 2023 г'!BJ997-'2022 г.'!BJ997)</f>
        <v>0</v>
      </c>
      <c r="BK998" s="71">
        <f>SUM('рабочая 2023 г'!BK997-'2022 г.'!BK997)</f>
        <v>0</v>
      </c>
      <c r="BL998" s="73">
        <f t="shared" si="604"/>
        <v>1</v>
      </c>
      <c r="BM998" s="71">
        <f>SUM('рабочая 2023 г'!BM997-'2022 г.'!BM997)</f>
        <v>0</v>
      </c>
      <c r="BN998" s="71">
        <f>SUM('рабочая 2023 г'!BN997-'2022 г.'!BN997)</f>
        <v>0</v>
      </c>
      <c r="BO998" s="71">
        <f>SUM('рабочая 2023 г'!BO997-'2022 г.'!BO997)</f>
        <v>0</v>
      </c>
      <c r="BP998" s="71">
        <f>SUM('рабочая 2023 г'!BP997-'2022 г.'!BP997)</f>
        <v>1</v>
      </c>
      <c r="BQ998" s="71">
        <f t="shared" si="677"/>
        <v>53</v>
      </c>
      <c r="BR998" s="71">
        <f>SUM('рабочая 2023 г'!BR997-'2022 г.'!BR997)</f>
        <v>0</v>
      </c>
      <c r="BS998" s="71">
        <f>SUM('рабочая 2023 г'!BS997-'2022 г.'!BS997)</f>
        <v>0</v>
      </c>
      <c r="BT998" s="71">
        <f>SUM('рабочая 2023 г'!BT997-'2022 г.'!BT997)</f>
        <v>0</v>
      </c>
      <c r="BU998" s="71">
        <f>SUM('рабочая 2023 г'!BU997-'2022 г.'!BU997)</f>
        <v>0</v>
      </c>
      <c r="BV998" s="71">
        <f>SUM('рабочая 2023 г'!BV997-'2022 г.'!BV997)</f>
        <v>0</v>
      </c>
      <c r="BW998" s="71">
        <f>SUM('рабочая 2023 г'!BW997-'2022 г.'!BW997)</f>
        <v>0</v>
      </c>
      <c r="BX998" s="71">
        <f>SUM('рабочая 2023 г'!BX997-'2022 г.'!BX997)</f>
        <v>0</v>
      </c>
      <c r="BY998" s="71">
        <f>SUM('рабочая 2023 г'!BY997-'2022 г.'!BY997)</f>
        <v>0</v>
      </c>
      <c r="BZ998" s="71">
        <f>SUM('рабочая 2023 г'!BZ997-'2022 г.'!BZ997)</f>
        <v>0</v>
      </c>
      <c r="CA998" s="71">
        <f>SUM('рабочая 2023 г'!CA997-'2022 г.'!CA997)</f>
        <v>0</v>
      </c>
      <c r="CB998" s="71">
        <f>SUM('рабочая 2023 г'!CB997-'2022 г.'!CB997)</f>
        <v>0</v>
      </c>
      <c r="CC998" s="71">
        <f>SUM('рабочая 2023 г'!CC997-'2022 г.'!CC997)</f>
        <v>0</v>
      </c>
      <c r="CD998" s="71">
        <f>SUM('рабочая 2023 г'!CD997-'2022 г.'!CD997)</f>
        <v>0</v>
      </c>
      <c r="CE998" s="71">
        <f>SUM('рабочая 2023 г'!CE997-'2022 г.'!CE997)</f>
        <v>0</v>
      </c>
      <c r="CF998" s="71">
        <f>SUM('рабочая 2023 г'!CF997-'2022 г.'!CF997)</f>
        <v>0</v>
      </c>
      <c r="CG998" s="71">
        <f>SUM('рабочая 2023 г'!CG997-'2022 г.'!CG997)</f>
        <v>0</v>
      </c>
      <c r="CH998" s="71">
        <f>SUM('рабочая 2023 г'!CH997-'2022 г.'!CH997)</f>
        <v>0</v>
      </c>
      <c r="CI998" s="71">
        <f>SUM('рабочая 2023 г'!CI997-'2022 г.'!CI997)</f>
        <v>0</v>
      </c>
      <c r="CJ998" s="71">
        <f>SUM('рабочая 2023 г'!CJ997-'2022 г.'!CJ997)</f>
        <v>0</v>
      </c>
      <c r="CK998" s="71"/>
      <c r="CL998" s="71"/>
      <c r="CM998" s="71"/>
      <c r="CN998" s="71"/>
      <c r="CO998" s="71"/>
      <c r="CP998" s="190">
        <f t="shared" si="665"/>
        <v>0</v>
      </c>
      <c r="CQ998" s="71"/>
      <c r="CR998" s="71"/>
      <c r="CS998" s="71"/>
      <c r="CT998" s="71"/>
      <c r="CU998" s="71"/>
      <c r="CV998" s="71"/>
      <c r="CW998" s="71"/>
      <c r="CX998" s="71"/>
      <c r="CY998" s="71"/>
      <c r="CZ998" s="71"/>
      <c r="DA998" s="71"/>
      <c r="DB998" s="190">
        <f t="shared" si="666"/>
        <v>0</v>
      </c>
      <c r="DC998" s="71">
        <f t="shared" si="661"/>
        <v>0</v>
      </c>
      <c r="DD998" s="71"/>
      <c r="DE998" s="71"/>
      <c r="DF998" s="71"/>
      <c r="DG998" s="190">
        <f t="shared" si="662"/>
        <v>0</v>
      </c>
      <c r="DH998" s="71">
        <f t="shared" si="663"/>
        <v>0</v>
      </c>
      <c r="DI998" s="71"/>
      <c r="DJ998" s="71"/>
      <c r="DK998" s="71"/>
      <c r="DL998" s="71"/>
      <c r="DM998" s="71"/>
      <c r="DN998" s="71"/>
      <c r="DO998" s="71"/>
      <c r="DP998" s="71"/>
      <c r="DQ998" s="71"/>
      <c r="DR998" s="71"/>
      <c r="DS998" s="71"/>
      <c r="DT998" s="71"/>
      <c r="DU998" s="71"/>
      <c r="DV998" s="71"/>
      <c r="DW998" s="71"/>
      <c r="DX998" s="71"/>
      <c r="DY998" s="71"/>
      <c r="DZ998" s="71"/>
      <c r="EA998" s="71"/>
      <c r="EB998" s="71"/>
      <c r="EC998" s="71"/>
      <c r="ED998" s="71"/>
      <c r="EE998" s="71"/>
      <c r="EF998" s="71"/>
      <c r="EG998" s="71"/>
      <c r="EH998" s="71"/>
      <c r="EI998" s="74"/>
      <c r="EJ998" s="74"/>
      <c r="EK998" s="74"/>
      <c r="EL998" s="74"/>
      <c r="EM998" s="74"/>
      <c r="EN998" s="74"/>
      <c r="EO998" s="74"/>
      <c r="EP998" s="74"/>
      <c r="EQ998" s="74"/>
      <c r="ER998" s="74"/>
      <c r="ES998" s="74"/>
      <c r="ET998" s="74"/>
      <c r="EU998" s="74"/>
      <c r="EV998" s="74"/>
      <c r="EW998" s="74"/>
      <c r="EX998" s="74"/>
      <c r="EY998" s="74"/>
      <c r="EZ998" s="74"/>
      <c r="FA998" s="74"/>
      <c r="FB998" s="74"/>
    </row>
    <row r="999" spans="2:158" s="69" customFormat="1">
      <c r="B999" s="116"/>
      <c r="C999" s="77" t="s">
        <v>398</v>
      </c>
      <c r="D999" s="71"/>
      <c r="E999" s="71"/>
      <c r="F999" s="71"/>
      <c r="G999" s="71"/>
      <c r="H999" s="71"/>
      <c r="I999" s="71"/>
      <c r="J999" s="71"/>
      <c r="K999" s="71"/>
      <c r="L999" s="71"/>
      <c r="M999" s="71"/>
      <c r="N999" s="71"/>
      <c r="O999" s="72"/>
      <c r="P999" s="71"/>
      <c r="Q999" s="71"/>
      <c r="R999" s="71"/>
      <c r="S999" s="71"/>
      <c r="T999" s="71"/>
      <c r="U999" s="71"/>
      <c r="V999" s="71"/>
      <c r="W999" s="71"/>
      <c r="X999" s="71"/>
      <c r="Y999" s="73"/>
      <c r="Z999" s="73"/>
      <c r="AA999" s="73"/>
      <c r="AB999" s="73"/>
      <c r="AC999" s="73"/>
      <c r="AD999" s="73"/>
      <c r="AE999" s="73"/>
      <c r="AF999" s="75">
        <f t="shared" si="664"/>
        <v>0</v>
      </c>
      <c r="AG999" s="71">
        <f>SUM('рабочая 2023 г'!AG998-'2022 г.'!AG998)</f>
        <v>0</v>
      </c>
      <c r="AH999" s="71">
        <f>SUM('рабочая 2023 г'!AH998-'2022 г.'!AH998)</f>
        <v>0</v>
      </c>
      <c r="AI999" s="71">
        <f>SUM('рабочая 2023 г'!AI998-'2022 г.'!AI998)</f>
        <v>0</v>
      </c>
      <c r="AJ999" s="71">
        <f>SUM('рабочая 2023 г'!AJ998-'2022 г.'!AJ998)</f>
        <v>0</v>
      </c>
      <c r="AK999" s="71">
        <f>SUM('рабочая 2023 г'!AK998-'2022 г.'!AK998)</f>
        <v>0</v>
      </c>
      <c r="AL999" s="71">
        <f>SUM('рабочая 2023 г'!AL998-'2022 г.'!AL998)</f>
        <v>0</v>
      </c>
      <c r="AM999" s="71">
        <f>SUM('рабочая 2023 г'!AM998-'2022 г.'!AM998)</f>
        <v>0</v>
      </c>
      <c r="AN999" s="71">
        <f>SUM('рабочая 2023 г'!AN998-'2022 г.'!AN998)</f>
        <v>0</v>
      </c>
      <c r="AO999" s="71">
        <f>SUM('рабочая 2023 г'!AO998-'2022 г.'!AO998)</f>
        <v>0</v>
      </c>
      <c r="AP999" s="71">
        <f>SUM('рабочая 2023 г'!AP998-'2022 г.'!AP998)</f>
        <v>0</v>
      </c>
      <c r="AQ999" s="71">
        <f>SUM('рабочая 2023 г'!AQ998-'2022 г.'!AQ998)</f>
        <v>0</v>
      </c>
      <c r="AR999" s="71">
        <f>SUM('рабочая 2023 г'!AR998-'2022 г.'!AR998)</f>
        <v>0</v>
      </c>
      <c r="AS999" s="117">
        <f t="shared" si="678"/>
        <v>0</v>
      </c>
      <c r="AT999" s="71">
        <f>SUM('рабочая 2023 г'!AT998-'2022 г.'!AT998)</f>
        <v>0</v>
      </c>
      <c r="AU999" s="73">
        <f t="shared" si="673"/>
        <v>0</v>
      </c>
      <c r="AV999" s="71">
        <f>SUM('рабочая 2023 г'!AV998-'2022 г.'!AV998)</f>
        <v>0</v>
      </c>
      <c r="AW999" s="71">
        <f>SUM('рабочая 2023 г'!AW998-'2022 г.'!AW998)</f>
        <v>0</v>
      </c>
      <c r="AX999" s="71">
        <f>SUM('рабочая 2023 г'!AX998-'2022 г.'!AX998)</f>
        <v>0</v>
      </c>
      <c r="AY999" s="71">
        <f>SUM('рабочая 2023 г'!AY998-'2022 г.'!AY998)</f>
        <v>0</v>
      </c>
      <c r="AZ999" s="71">
        <f>SUM('рабочая 2023 г'!AZ998-'2022 г.'!AZ998)</f>
        <v>0</v>
      </c>
      <c r="BA999" s="71">
        <f>SUM('рабочая 2023 г'!BA998-'2022 г.'!BA998)</f>
        <v>0</v>
      </c>
      <c r="BB999" s="75">
        <f t="shared" si="569"/>
        <v>0</v>
      </c>
      <c r="BC999" s="71">
        <f>SUM('рабочая 2023 г'!BC998-'2022 г.'!BC998)</f>
        <v>0</v>
      </c>
      <c r="BD999" s="71">
        <f>SUM('рабочая 2023 г'!BD998-'2022 г.'!BD998)</f>
        <v>0</v>
      </c>
      <c r="BE999" s="71">
        <f>SUM('рабочая 2023 г'!BE998-'2022 г.'!BE998)</f>
        <v>0</v>
      </c>
      <c r="BF999" s="71">
        <f>SUM('рабочая 2023 г'!BF998-'2022 г.'!BF998)</f>
        <v>0</v>
      </c>
      <c r="BG999" s="71">
        <f>SUM('рабочая 2023 г'!BG998-'2022 г.'!BG998)</f>
        <v>0</v>
      </c>
      <c r="BH999" s="71">
        <f>SUM('рабочая 2023 г'!BH998-'2022 г.'!BH998)</f>
        <v>0</v>
      </c>
      <c r="BI999" s="71">
        <f>SUM('рабочая 2023 г'!BI998-'2022 г.'!BI998)</f>
        <v>0</v>
      </c>
      <c r="BJ999" s="71">
        <f>SUM('рабочая 2023 г'!BJ998-'2022 г.'!BJ998)</f>
        <v>0</v>
      </c>
      <c r="BK999" s="71">
        <f>SUM('рабочая 2023 г'!BK998-'2022 г.'!BK998)</f>
        <v>0</v>
      </c>
      <c r="BL999" s="73">
        <f t="shared" si="604"/>
        <v>0</v>
      </c>
      <c r="BM999" s="71">
        <f>SUM('рабочая 2023 г'!BM998-'2022 г.'!BM998)</f>
        <v>0</v>
      </c>
      <c r="BN999" s="71">
        <f>SUM('рабочая 2023 г'!BN998-'2022 г.'!BN998)</f>
        <v>0</v>
      </c>
      <c r="BO999" s="71">
        <f>SUM('рабочая 2023 г'!BO998-'2022 г.'!BO998)</f>
        <v>0</v>
      </c>
      <c r="BP999" s="71">
        <f>SUM('рабочая 2023 г'!BP998-'2022 г.'!BP998)</f>
        <v>0</v>
      </c>
      <c r="BQ999" s="71">
        <f t="shared" si="677"/>
        <v>0</v>
      </c>
      <c r="BR999" s="71">
        <f>SUM('рабочая 2023 г'!BR998-'2022 г.'!BR998)</f>
        <v>0</v>
      </c>
      <c r="BS999" s="71">
        <f>SUM('рабочая 2023 г'!BS998-'2022 г.'!BS998)</f>
        <v>0</v>
      </c>
      <c r="BT999" s="71">
        <f>SUM('рабочая 2023 г'!BT998-'2022 г.'!BT998)</f>
        <v>0</v>
      </c>
      <c r="BU999" s="71">
        <f>SUM('рабочая 2023 г'!BU998-'2022 г.'!BU998)</f>
        <v>0</v>
      </c>
      <c r="BV999" s="71">
        <f>SUM('рабочая 2023 г'!BV998-'2022 г.'!BV998)</f>
        <v>0</v>
      </c>
      <c r="BW999" s="71">
        <f>SUM('рабочая 2023 г'!BW998-'2022 г.'!BW998)</f>
        <v>0</v>
      </c>
      <c r="BX999" s="71">
        <f>SUM('рабочая 2023 г'!BX998-'2022 г.'!BX998)</f>
        <v>0</v>
      </c>
      <c r="BY999" s="71">
        <f>SUM('рабочая 2023 г'!BY998-'2022 г.'!BY998)</f>
        <v>0</v>
      </c>
      <c r="BZ999" s="71">
        <f>SUM('рабочая 2023 г'!BZ998-'2022 г.'!BZ998)</f>
        <v>0</v>
      </c>
      <c r="CA999" s="71">
        <f>SUM('рабочая 2023 г'!CA998-'2022 г.'!CA998)</f>
        <v>0</v>
      </c>
      <c r="CB999" s="71">
        <f>SUM('рабочая 2023 г'!CB998-'2022 г.'!CB998)</f>
        <v>0</v>
      </c>
      <c r="CC999" s="71">
        <f>SUM('рабочая 2023 г'!CC998-'2022 г.'!CC998)</f>
        <v>0</v>
      </c>
      <c r="CD999" s="71">
        <f>SUM('рабочая 2023 г'!CD998-'2022 г.'!CD998)</f>
        <v>0</v>
      </c>
      <c r="CE999" s="71">
        <f>SUM('рабочая 2023 г'!CE998-'2022 г.'!CE998)</f>
        <v>0</v>
      </c>
      <c r="CF999" s="71">
        <f>SUM('рабочая 2023 г'!CF998-'2022 г.'!CF998)</f>
        <v>0</v>
      </c>
      <c r="CG999" s="71">
        <f>SUM('рабочая 2023 г'!CG998-'2022 г.'!CG998)</f>
        <v>0</v>
      </c>
      <c r="CH999" s="71">
        <f>SUM('рабочая 2023 г'!CH998-'2022 г.'!CH998)</f>
        <v>0</v>
      </c>
      <c r="CI999" s="71">
        <f>SUM('рабочая 2023 г'!CI998-'2022 г.'!CI998)</f>
        <v>0</v>
      </c>
      <c r="CJ999" s="71">
        <f>SUM('рабочая 2023 г'!CJ998-'2022 г.'!CJ998)</f>
        <v>0</v>
      </c>
      <c r="CK999" s="71"/>
      <c r="CL999" s="71"/>
      <c r="CM999" s="71"/>
      <c r="CN999" s="71"/>
      <c r="CO999" s="71"/>
      <c r="CP999" s="190">
        <f t="shared" si="665"/>
        <v>0</v>
      </c>
      <c r="CQ999" s="71"/>
      <c r="CR999" s="71"/>
      <c r="CS999" s="71"/>
      <c r="CT999" s="71"/>
      <c r="CU999" s="71"/>
      <c r="CV999" s="71"/>
      <c r="CW999" s="71"/>
      <c r="CX999" s="71"/>
      <c r="CY999" s="71"/>
      <c r="CZ999" s="71"/>
      <c r="DA999" s="71"/>
      <c r="DB999" s="190">
        <f t="shared" si="666"/>
        <v>0</v>
      </c>
      <c r="DC999" s="71">
        <f t="shared" si="661"/>
        <v>0</v>
      </c>
      <c r="DD999" s="71"/>
      <c r="DE999" s="71"/>
      <c r="DF999" s="71"/>
      <c r="DG999" s="190">
        <f t="shared" si="662"/>
        <v>0</v>
      </c>
      <c r="DH999" s="71">
        <f t="shared" si="663"/>
        <v>0</v>
      </c>
      <c r="DI999" s="71"/>
      <c r="DJ999" s="71"/>
      <c r="DK999" s="71"/>
      <c r="DL999" s="71"/>
      <c r="DM999" s="71"/>
      <c r="DN999" s="71"/>
      <c r="DO999" s="71"/>
      <c r="DP999" s="71"/>
      <c r="DQ999" s="71"/>
      <c r="DR999" s="71"/>
      <c r="DS999" s="71"/>
      <c r="DT999" s="71"/>
      <c r="DU999" s="71"/>
      <c r="DV999" s="71"/>
      <c r="DW999" s="71"/>
      <c r="DX999" s="71"/>
      <c r="DY999" s="71"/>
      <c r="DZ999" s="71"/>
      <c r="EA999" s="71"/>
      <c r="EB999" s="71"/>
      <c r="EC999" s="71"/>
      <c r="ED999" s="71"/>
      <c r="EE999" s="71"/>
      <c r="EF999" s="71"/>
      <c r="EG999" s="71"/>
      <c r="EH999" s="71"/>
      <c r="EI999" s="74"/>
      <c r="EJ999" s="74"/>
      <c r="EK999" s="74"/>
      <c r="EL999" s="74"/>
      <c r="EM999" s="74"/>
      <c r="EN999" s="74"/>
      <c r="EO999" s="74"/>
      <c r="EP999" s="74"/>
      <c r="EQ999" s="74"/>
      <c r="ER999" s="74"/>
      <c r="ES999" s="74"/>
      <c r="ET999" s="74"/>
      <c r="EU999" s="74"/>
      <c r="EV999" s="74"/>
      <c r="EW999" s="74"/>
      <c r="EX999" s="74"/>
      <c r="EY999" s="74"/>
      <c r="EZ999" s="74"/>
      <c r="FA999" s="74"/>
      <c r="FB999" s="74"/>
    </row>
    <row r="1000" spans="2:158" s="69" customFormat="1">
      <c r="B1000" s="116"/>
      <c r="C1000" s="77"/>
      <c r="D1000" s="71"/>
      <c r="E1000" s="71"/>
      <c r="F1000" s="71"/>
      <c r="G1000" s="71"/>
      <c r="H1000" s="71"/>
      <c r="I1000" s="71"/>
      <c r="J1000" s="71"/>
      <c r="K1000" s="71"/>
      <c r="L1000" s="71"/>
      <c r="M1000" s="71"/>
      <c r="N1000" s="71"/>
      <c r="O1000" s="72"/>
      <c r="P1000" s="71"/>
      <c r="Q1000" s="71"/>
      <c r="R1000" s="71"/>
      <c r="S1000" s="71"/>
      <c r="T1000" s="71"/>
      <c r="U1000" s="71"/>
      <c r="V1000" s="71"/>
      <c r="W1000" s="71"/>
      <c r="X1000" s="71"/>
      <c r="Y1000" s="73"/>
      <c r="Z1000" s="73"/>
      <c r="AA1000" s="73"/>
      <c r="AB1000" s="73"/>
      <c r="AC1000" s="73"/>
      <c r="AD1000" s="73"/>
      <c r="AE1000" s="73"/>
      <c r="AF1000" s="75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117"/>
      <c r="AT1000" s="71"/>
      <c r="AU1000" s="73"/>
      <c r="AV1000" s="71">
        <f>SUM('рабочая 2023 г'!AV999-'2022 г.'!AV999)</f>
        <v>0</v>
      </c>
      <c r="AW1000" s="71">
        <f>SUM('рабочая 2023 г'!AW999-'2022 г.'!AW999)</f>
        <v>0</v>
      </c>
      <c r="AX1000" s="71">
        <f>SUM('рабочая 2023 г'!AX999-'2022 г.'!AX999)</f>
        <v>0</v>
      </c>
      <c r="AY1000" s="71">
        <f>SUM('рабочая 2023 г'!AY999-'2022 г.'!AY999)</f>
        <v>0</v>
      </c>
      <c r="AZ1000" s="71">
        <f>SUM('рабочая 2023 г'!AZ999-'2022 г.'!AZ999)</f>
        <v>0</v>
      </c>
      <c r="BA1000" s="71">
        <f>SUM('рабочая 2023 г'!BA999-'2022 г.'!BA999)</f>
        <v>0</v>
      </c>
      <c r="BB1000" s="75"/>
      <c r="BC1000" s="71">
        <f>SUM('рабочая 2023 г'!BC999-'2022 г.'!BC999)</f>
        <v>0</v>
      </c>
      <c r="BD1000" s="71">
        <f>SUM('рабочая 2023 г'!BD999-'2022 г.'!BD999)</f>
        <v>0</v>
      </c>
      <c r="BE1000" s="71">
        <f>SUM('рабочая 2023 г'!BE999-'2022 г.'!BE999)</f>
        <v>0</v>
      </c>
      <c r="BF1000" s="71">
        <f>SUM('рабочая 2023 г'!BF999-'2022 г.'!BF999)</f>
        <v>0</v>
      </c>
      <c r="BG1000" s="71">
        <f>SUM('рабочая 2023 г'!BG999-'2022 г.'!BG999)</f>
        <v>0</v>
      </c>
      <c r="BH1000" s="71">
        <f>SUM('рабочая 2023 г'!BH999-'2022 г.'!BH999)</f>
        <v>0</v>
      </c>
      <c r="BI1000" s="71">
        <f>SUM('рабочая 2023 г'!BI999-'2022 г.'!BI999)</f>
        <v>0</v>
      </c>
      <c r="BJ1000" s="71">
        <f>SUM('рабочая 2023 г'!BJ999-'2022 г.'!BJ999)</f>
        <v>0</v>
      </c>
      <c r="BK1000" s="71">
        <f>SUM('рабочая 2023 г'!BK999-'2022 г.'!BK999)</f>
        <v>0</v>
      </c>
      <c r="BL1000" s="73"/>
      <c r="BM1000" s="71">
        <f>SUM('рабочая 2023 г'!BM999-'2022 г.'!BM999)</f>
        <v>0</v>
      </c>
      <c r="BN1000" s="71">
        <f>SUM('рабочая 2023 г'!BN999-'2022 г.'!BN999)</f>
        <v>0</v>
      </c>
      <c r="BO1000" s="71">
        <f>SUM('рабочая 2023 г'!BO999-'2022 г.'!BO999)</f>
        <v>0</v>
      </c>
      <c r="BP1000" s="71">
        <f>SUM('рабочая 2023 г'!BP999-'2022 г.'!BP999)</f>
        <v>0</v>
      </c>
      <c r="BQ1000" s="71"/>
      <c r="BR1000" s="71"/>
      <c r="BS1000" s="71"/>
      <c r="BT1000" s="71"/>
      <c r="BU1000" s="71"/>
      <c r="BV1000" s="71"/>
      <c r="BW1000" s="71"/>
      <c r="BX1000" s="71"/>
      <c r="BY1000" s="71"/>
      <c r="BZ1000" s="71"/>
      <c r="CA1000" s="71"/>
      <c r="CB1000" s="71"/>
      <c r="CC1000" s="71"/>
      <c r="CD1000" s="71"/>
      <c r="CE1000" s="71"/>
      <c r="CF1000" s="71"/>
      <c r="CG1000" s="71"/>
      <c r="CH1000" s="71"/>
      <c r="CI1000" s="71"/>
      <c r="CJ1000" s="71"/>
      <c r="CK1000" s="71"/>
      <c r="CL1000" s="71"/>
      <c r="CM1000" s="71"/>
      <c r="CN1000" s="71"/>
      <c r="CO1000" s="71"/>
      <c r="CP1000" s="190"/>
      <c r="CQ1000" s="71"/>
      <c r="CR1000" s="71"/>
      <c r="CS1000" s="71"/>
      <c r="CT1000" s="71"/>
      <c r="CU1000" s="71"/>
      <c r="CV1000" s="71"/>
      <c r="CW1000" s="71"/>
      <c r="CX1000" s="71"/>
      <c r="CY1000" s="71"/>
      <c r="CZ1000" s="71"/>
      <c r="DA1000" s="71"/>
      <c r="DB1000" s="190"/>
      <c r="DC1000" s="71"/>
      <c r="DD1000" s="71"/>
      <c r="DE1000" s="71"/>
      <c r="DF1000" s="71"/>
      <c r="DG1000" s="190"/>
      <c r="DH1000" s="71"/>
      <c r="DI1000" s="71"/>
      <c r="DJ1000" s="71"/>
      <c r="DK1000" s="71"/>
      <c r="DL1000" s="71"/>
      <c r="DM1000" s="71"/>
      <c r="DN1000" s="71"/>
      <c r="DO1000" s="71"/>
      <c r="DP1000" s="71"/>
      <c r="DQ1000" s="71"/>
      <c r="DR1000" s="71"/>
      <c r="DS1000" s="71"/>
      <c r="DT1000" s="71"/>
      <c r="DU1000" s="71"/>
      <c r="DV1000" s="71"/>
      <c r="DW1000" s="71"/>
      <c r="DX1000" s="71"/>
      <c r="DY1000" s="71"/>
      <c r="DZ1000" s="71"/>
      <c r="EA1000" s="71"/>
      <c r="EB1000" s="71"/>
      <c r="EC1000" s="71"/>
      <c r="ED1000" s="71"/>
      <c r="EE1000" s="71"/>
      <c r="EF1000" s="71"/>
      <c r="EG1000" s="71"/>
      <c r="EH1000" s="71"/>
      <c r="EI1000" s="74"/>
      <c r="EJ1000" s="74"/>
      <c r="EK1000" s="74"/>
      <c r="EL1000" s="74"/>
      <c r="EM1000" s="74"/>
      <c r="EN1000" s="74"/>
      <c r="EO1000" s="74"/>
      <c r="EP1000" s="74"/>
      <c r="EQ1000" s="74"/>
      <c r="ER1000" s="74"/>
      <c r="ES1000" s="74"/>
      <c r="ET1000" s="74"/>
      <c r="EU1000" s="74"/>
      <c r="EV1000" s="74"/>
      <c r="EW1000" s="74"/>
      <c r="EX1000" s="74"/>
      <c r="EY1000" s="74"/>
      <c r="EZ1000" s="74"/>
      <c r="FA1000" s="74"/>
      <c r="FB1000" s="74"/>
    </row>
    <row r="1001" spans="2:158" s="69" customFormat="1">
      <c r="B1001" s="116"/>
      <c r="C1001" s="77"/>
      <c r="D1001" s="71"/>
      <c r="E1001" s="71"/>
      <c r="F1001" s="71"/>
      <c r="G1001" s="71"/>
      <c r="H1001" s="71"/>
      <c r="I1001" s="71"/>
      <c r="J1001" s="71"/>
      <c r="K1001" s="71"/>
      <c r="L1001" s="71"/>
      <c r="M1001" s="71"/>
      <c r="N1001" s="71"/>
      <c r="O1001" s="72"/>
      <c r="P1001" s="71"/>
      <c r="Q1001" s="71"/>
      <c r="R1001" s="71"/>
      <c r="S1001" s="71"/>
      <c r="T1001" s="71"/>
      <c r="U1001" s="71"/>
      <c r="V1001" s="71"/>
      <c r="W1001" s="71"/>
      <c r="X1001" s="71"/>
      <c r="Y1001" s="73"/>
      <c r="Z1001" s="73"/>
      <c r="AA1001" s="73"/>
      <c r="AB1001" s="73"/>
      <c r="AC1001" s="73"/>
      <c r="AD1001" s="73"/>
      <c r="AE1001" s="73"/>
      <c r="AF1001" s="75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117"/>
      <c r="AT1001" s="71"/>
      <c r="AU1001" s="73"/>
      <c r="AV1001" s="71"/>
      <c r="AW1001" s="71"/>
      <c r="AX1001" s="71"/>
      <c r="AY1001" s="71"/>
      <c r="AZ1001" s="71"/>
      <c r="BA1001" s="71"/>
      <c r="BB1001" s="75"/>
      <c r="BC1001" s="71"/>
      <c r="BD1001" s="71"/>
      <c r="BE1001" s="71"/>
      <c r="BF1001" s="71"/>
      <c r="BG1001" s="71"/>
      <c r="BH1001" s="71"/>
      <c r="BI1001" s="71"/>
      <c r="BJ1001" s="71"/>
      <c r="BK1001" s="71"/>
      <c r="BL1001" s="73"/>
      <c r="BM1001" s="71">
        <f>SUM('рабочая 2023 г'!BM1000-'2022 г.'!BM1000)</f>
        <v>0</v>
      </c>
      <c r="BN1001" s="71">
        <f>SUM('рабочая 2023 г'!BN1000-'2022 г.'!BN1000)</f>
        <v>0</v>
      </c>
      <c r="BO1001" s="71">
        <f>SUM('рабочая 2023 г'!BO1000-'2022 г.'!BO1000)</f>
        <v>0</v>
      </c>
      <c r="BP1001" s="71">
        <f>SUM('рабочая 2023 г'!BP1000-'2022 г.'!BP1000)</f>
        <v>0</v>
      </c>
      <c r="BQ1001" s="71"/>
      <c r="BR1001" s="71"/>
      <c r="BS1001" s="71"/>
      <c r="BT1001" s="71"/>
      <c r="BU1001" s="71"/>
      <c r="BV1001" s="71"/>
      <c r="BW1001" s="71"/>
      <c r="BX1001" s="71"/>
      <c r="BY1001" s="71"/>
      <c r="BZ1001" s="71"/>
      <c r="CA1001" s="71"/>
      <c r="CB1001" s="71"/>
      <c r="CC1001" s="71"/>
      <c r="CD1001" s="71"/>
      <c r="CE1001" s="71"/>
      <c r="CF1001" s="71"/>
      <c r="CG1001" s="71"/>
      <c r="CH1001" s="71"/>
      <c r="CI1001" s="71"/>
      <c r="CJ1001" s="71"/>
      <c r="CK1001" s="71"/>
      <c r="CL1001" s="71"/>
      <c r="CM1001" s="71"/>
      <c r="CN1001" s="71"/>
      <c r="CO1001" s="71"/>
      <c r="CP1001" s="190"/>
      <c r="CQ1001" s="71"/>
      <c r="CR1001" s="71"/>
      <c r="CS1001" s="71"/>
      <c r="CT1001" s="71"/>
      <c r="CU1001" s="71"/>
      <c r="CV1001" s="71"/>
      <c r="CW1001" s="71"/>
      <c r="CX1001" s="71"/>
      <c r="CY1001" s="71"/>
      <c r="CZ1001" s="71"/>
      <c r="DA1001" s="71"/>
      <c r="DB1001" s="190"/>
      <c r="DC1001" s="71"/>
      <c r="DD1001" s="71"/>
      <c r="DE1001" s="71"/>
      <c r="DF1001" s="71"/>
      <c r="DG1001" s="190"/>
      <c r="DH1001" s="71"/>
      <c r="DI1001" s="71"/>
      <c r="DJ1001" s="71"/>
      <c r="DK1001" s="71"/>
      <c r="DL1001" s="71"/>
      <c r="DM1001" s="71"/>
      <c r="DN1001" s="71"/>
      <c r="DO1001" s="71"/>
      <c r="DP1001" s="71"/>
      <c r="DQ1001" s="71"/>
      <c r="DR1001" s="71"/>
      <c r="DS1001" s="71"/>
      <c r="DT1001" s="71"/>
      <c r="DU1001" s="71"/>
      <c r="DV1001" s="71"/>
      <c r="DW1001" s="71"/>
      <c r="DX1001" s="71"/>
      <c r="DY1001" s="71"/>
      <c r="DZ1001" s="71"/>
      <c r="EA1001" s="71"/>
      <c r="EB1001" s="71"/>
      <c r="EC1001" s="71"/>
      <c r="ED1001" s="71"/>
      <c r="EE1001" s="71"/>
      <c r="EF1001" s="71"/>
      <c r="EG1001" s="71"/>
      <c r="EH1001" s="71"/>
      <c r="EI1001" s="74"/>
      <c r="EJ1001" s="74"/>
      <c r="EK1001" s="74"/>
      <c r="EL1001" s="74"/>
      <c r="EM1001" s="74"/>
      <c r="EN1001" s="74"/>
      <c r="EO1001" s="74"/>
      <c r="EP1001" s="74"/>
      <c r="EQ1001" s="74"/>
      <c r="ER1001" s="74"/>
      <c r="ES1001" s="74"/>
      <c r="ET1001" s="74"/>
      <c r="EU1001" s="74"/>
      <c r="EV1001" s="74"/>
      <c r="EW1001" s="74"/>
      <c r="EX1001" s="74"/>
      <c r="EY1001" s="74"/>
      <c r="EZ1001" s="74"/>
      <c r="FA1001" s="74"/>
      <c r="FB1001" s="74"/>
    </row>
    <row r="1002" spans="2:158" s="69" customFormat="1" ht="30" customHeight="1">
      <c r="B1002" s="70" t="s">
        <v>547</v>
      </c>
      <c r="C1002" s="259" t="s">
        <v>548</v>
      </c>
      <c r="D1002" s="71"/>
      <c r="E1002" s="71"/>
      <c r="F1002" s="71"/>
      <c r="G1002" s="71"/>
      <c r="H1002" s="71"/>
      <c r="I1002" s="71"/>
      <c r="J1002" s="71"/>
      <c r="K1002" s="71"/>
      <c r="L1002" s="71"/>
      <c r="M1002" s="71"/>
      <c r="N1002" s="71"/>
      <c r="O1002" s="72"/>
      <c r="P1002" s="71"/>
      <c r="Q1002" s="71"/>
      <c r="R1002" s="71"/>
      <c r="S1002" s="71"/>
      <c r="T1002" s="71"/>
      <c r="U1002" s="71"/>
      <c r="V1002" s="71"/>
      <c r="W1002" s="71"/>
      <c r="X1002" s="71"/>
      <c r="Y1002" s="73"/>
      <c r="Z1002" s="73"/>
      <c r="AA1002" s="73"/>
      <c r="AB1002" s="73"/>
      <c r="AC1002" s="73"/>
      <c r="AD1002" s="73"/>
      <c r="AE1002" s="73"/>
      <c r="AF1002" s="75">
        <f t="shared" si="664"/>
        <v>0</v>
      </c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117">
        <f t="shared" si="678"/>
        <v>0</v>
      </c>
      <c r="AT1002" s="71"/>
      <c r="AU1002" s="73">
        <f>SUM(AV1002:AX1002)</f>
        <v>0</v>
      </c>
      <c r="AV1002" s="71"/>
      <c r="AW1002" s="71"/>
      <c r="AX1002" s="71"/>
      <c r="AY1002" s="71"/>
      <c r="AZ1002" s="71"/>
      <c r="BA1002" s="71"/>
      <c r="BB1002" s="75">
        <f t="shared" si="569"/>
        <v>0</v>
      </c>
      <c r="BC1002" s="71"/>
      <c r="BD1002" s="71"/>
      <c r="BE1002" s="71"/>
      <c r="BF1002" s="71"/>
      <c r="BG1002" s="71"/>
      <c r="BH1002" s="71"/>
      <c r="BI1002" s="71"/>
      <c r="BJ1002" s="71"/>
      <c r="BK1002" s="71"/>
      <c r="BL1002" s="73">
        <f t="shared" si="604"/>
        <v>0</v>
      </c>
      <c r="BM1002" s="71"/>
      <c r="BN1002" s="71"/>
      <c r="BO1002" s="71"/>
      <c r="BP1002" s="71"/>
      <c r="BQ1002" s="71"/>
      <c r="BR1002" s="71"/>
      <c r="BS1002" s="71"/>
      <c r="BT1002" s="71"/>
      <c r="BU1002" s="71"/>
      <c r="BV1002" s="71"/>
      <c r="BW1002" s="71"/>
      <c r="BX1002" s="71"/>
      <c r="BY1002" s="71"/>
      <c r="BZ1002" s="71"/>
      <c r="CA1002" s="71"/>
      <c r="CB1002" s="71"/>
      <c r="CC1002" s="71"/>
      <c r="CD1002" s="71"/>
      <c r="CE1002" s="71"/>
      <c r="CF1002" s="71"/>
      <c r="CG1002" s="71"/>
      <c r="CH1002" s="71"/>
      <c r="CI1002" s="71"/>
      <c r="CJ1002" s="71"/>
      <c r="CK1002" s="71"/>
      <c r="CL1002" s="71"/>
      <c r="CM1002" s="71"/>
      <c r="CN1002" s="71"/>
      <c r="CO1002" s="71"/>
      <c r="CP1002" s="190">
        <f t="shared" si="665"/>
        <v>0</v>
      </c>
      <c r="CQ1002" s="71"/>
      <c r="CR1002" s="71"/>
      <c r="CS1002" s="71"/>
      <c r="CT1002" s="71"/>
      <c r="CU1002" s="71"/>
      <c r="CV1002" s="71"/>
      <c r="CW1002" s="71"/>
      <c r="CX1002" s="71"/>
      <c r="CY1002" s="71"/>
      <c r="CZ1002" s="71"/>
      <c r="DA1002" s="71"/>
      <c r="DB1002" s="190">
        <f t="shared" si="666"/>
        <v>0</v>
      </c>
      <c r="DC1002" s="71">
        <f t="shared" si="661"/>
        <v>0</v>
      </c>
      <c r="DD1002" s="71"/>
      <c r="DE1002" s="71"/>
      <c r="DF1002" s="71"/>
      <c r="DG1002" s="190">
        <f t="shared" si="662"/>
        <v>0</v>
      </c>
      <c r="DH1002" s="71">
        <f t="shared" si="663"/>
        <v>0</v>
      </c>
      <c r="DI1002" s="71"/>
      <c r="DJ1002" s="71"/>
      <c r="DK1002" s="71"/>
      <c r="DL1002" s="71"/>
      <c r="DM1002" s="71"/>
      <c r="DN1002" s="71"/>
      <c r="DO1002" s="71"/>
      <c r="DP1002" s="71"/>
      <c r="DQ1002" s="71"/>
      <c r="DR1002" s="71"/>
      <c r="DS1002" s="71"/>
      <c r="DT1002" s="71"/>
      <c r="DU1002" s="71"/>
      <c r="DV1002" s="71"/>
      <c r="DW1002" s="71"/>
      <c r="DX1002" s="71"/>
      <c r="DY1002" s="71"/>
      <c r="DZ1002" s="71"/>
      <c r="EA1002" s="71"/>
      <c r="EB1002" s="71"/>
      <c r="EC1002" s="71"/>
      <c r="ED1002" s="71"/>
      <c r="EE1002" s="71"/>
      <c r="EF1002" s="71"/>
      <c r="EG1002" s="71"/>
      <c r="EH1002" s="71"/>
      <c r="EI1002" s="74"/>
      <c r="EJ1002" s="74"/>
      <c r="EK1002" s="74"/>
      <c r="EL1002" s="74"/>
      <c r="EM1002" s="74"/>
      <c r="EN1002" s="74"/>
      <c r="EO1002" s="74"/>
      <c r="EP1002" s="74"/>
      <c r="EQ1002" s="74"/>
      <c r="ER1002" s="74"/>
      <c r="ES1002" s="74"/>
      <c r="ET1002" s="74"/>
      <c r="EU1002" s="74"/>
      <c r="EV1002" s="74"/>
      <c r="EW1002" s="74"/>
      <c r="EX1002" s="74"/>
      <c r="EY1002" s="74"/>
      <c r="EZ1002" s="74"/>
      <c r="FA1002" s="74"/>
      <c r="FB1002" s="74"/>
    </row>
    <row r="1003" spans="2:158" s="69" customFormat="1">
      <c r="B1003" s="116"/>
      <c r="C1003" s="118" t="s">
        <v>385</v>
      </c>
      <c r="D1003" s="71"/>
      <c r="E1003" s="71"/>
      <c r="F1003" s="71"/>
      <c r="G1003" s="71"/>
      <c r="H1003" s="71"/>
      <c r="I1003" s="71"/>
      <c r="J1003" s="71"/>
      <c r="K1003" s="71"/>
      <c r="L1003" s="71"/>
      <c r="M1003" s="71"/>
      <c r="N1003" s="71"/>
      <c r="O1003" s="72"/>
      <c r="P1003" s="71"/>
      <c r="Q1003" s="71"/>
      <c r="R1003" s="71"/>
      <c r="S1003" s="71"/>
      <c r="T1003" s="71"/>
      <c r="U1003" s="71"/>
      <c r="V1003" s="71"/>
      <c r="W1003" s="71"/>
      <c r="X1003" s="71"/>
      <c r="Y1003" s="73"/>
      <c r="Z1003" s="73"/>
      <c r="AA1003" s="73"/>
      <c r="AB1003" s="73"/>
      <c r="AC1003" s="73"/>
      <c r="AD1003" s="73"/>
      <c r="AE1003" s="73"/>
      <c r="AF1003" s="102">
        <f t="shared" si="664"/>
        <v>0</v>
      </c>
      <c r="AG1003" s="71">
        <f>SUM('рабочая 2023 г'!AG1002-'2022 г.'!AG1002)</f>
        <v>0</v>
      </c>
      <c r="AH1003" s="71">
        <f>SUM('рабочая 2023 г'!AH1002-'2022 г.'!AH1002)</f>
        <v>0</v>
      </c>
      <c r="AI1003" s="71">
        <f>SUM('рабочая 2023 г'!AI1002-'2022 г.'!AI1002)</f>
        <v>0</v>
      </c>
      <c r="AJ1003" s="71">
        <f>SUM('рабочая 2023 г'!AJ1002-'2022 г.'!AJ1002)</f>
        <v>0</v>
      </c>
      <c r="AK1003" s="71">
        <f>SUM('рабочая 2023 г'!AK1002-'2022 г.'!AK1002)</f>
        <v>0</v>
      </c>
      <c r="AL1003" s="71">
        <f>SUM('рабочая 2023 г'!AL1002-'2022 г.'!AL1002)</f>
        <v>0</v>
      </c>
      <c r="AM1003" s="71">
        <f>SUM('рабочая 2023 г'!AM1002-'2022 г.'!AM1002)</f>
        <v>0</v>
      </c>
      <c r="AN1003" s="71">
        <f>SUM('рабочая 2023 г'!AN1002-'2022 г.'!AN1002)</f>
        <v>0</v>
      </c>
      <c r="AO1003" s="71">
        <f>SUM('рабочая 2023 г'!AO1002-'2022 г.'!AO1002)</f>
        <v>0</v>
      </c>
      <c r="AP1003" s="71">
        <f>SUM('рабочая 2023 г'!AP1002-'2022 г.'!AP1002)</f>
        <v>0</v>
      </c>
      <c r="AQ1003" s="71">
        <f>SUM('рабочая 2023 г'!AQ1002-'2022 г.'!AQ1002)</f>
        <v>0</v>
      </c>
      <c r="AR1003" s="71">
        <f>SUM('рабочая 2023 г'!AR1002-'2022 г.'!AR1002)</f>
        <v>0</v>
      </c>
      <c r="AS1003" s="115">
        <f t="shared" si="678"/>
        <v>0</v>
      </c>
      <c r="AT1003" s="71">
        <f>SUM('рабочая 2023 г'!AT1002-'2022 г.'!AT1002)</f>
        <v>0</v>
      </c>
      <c r="AU1003" s="98">
        <f>SUM(AV1003:AX1003)</f>
        <v>0</v>
      </c>
      <c r="AV1003" s="71">
        <f>SUM('рабочая 2023 г'!AV1002-'2022 г.'!AV1002)</f>
        <v>0</v>
      </c>
      <c r="AW1003" s="71">
        <f>SUM('рабочая 2023 г'!AW1002-'2022 г.'!AW1002)</f>
        <v>0</v>
      </c>
      <c r="AX1003" s="71">
        <f>SUM('рабочая 2023 г'!AX1002-'2022 г.'!AX1002)</f>
        <v>0</v>
      </c>
      <c r="AY1003" s="71">
        <f>SUM('рабочая 2023 г'!AY1002-'2022 г.'!AY1002)</f>
        <v>0</v>
      </c>
      <c r="AZ1003" s="71">
        <f>SUM('рабочая 2023 г'!AZ1002-'2022 г.'!AZ1002)</f>
        <v>0</v>
      </c>
      <c r="BA1003" s="71">
        <f>SUM('рабочая 2023 г'!BA1002-'2022 г.'!BA1002)</f>
        <v>0</v>
      </c>
      <c r="BB1003" s="103">
        <f t="shared" si="569"/>
        <v>0</v>
      </c>
      <c r="BC1003" s="71">
        <f>SUM('рабочая 2023 г'!BC1002-'2022 г.'!BC1002)</f>
        <v>0</v>
      </c>
      <c r="BD1003" s="71">
        <f>SUM('рабочая 2023 г'!BD1002-'2022 г.'!BD1002)</f>
        <v>0</v>
      </c>
      <c r="BE1003" s="71">
        <f>SUM('рабочая 2023 г'!BE1002-'2022 г.'!BE1002)</f>
        <v>0</v>
      </c>
      <c r="BF1003" s="71">
        <f>SUM('рабочая 2023 г'!BF1002-'2022 г.'!BF1002)</f>
        <v>0</v>
      </c>
      <c r="BG1003" s="71">
        <f>SUM('рабочая 2023 г'!BG1002-'2022 г.'!BG1002)</f>
        <v>0</v>
      </c>
      <c r="BH1003" s="71">
        <f>SUM('рабочая 2023 г'!BH1002-'2022 г.'!BH1002)</f>
        <v>0</v>
      </c>
      <c r="BI1003" s="71">
        <f>SUM('рабочая 2023 г'!BI1002-'2022 г.'!BI1002)</f>
        <v>0</v>
      </c>
      <c r="BJ1003" s="71">
        <f>SUM('рабочая 2023 г'!BJ1002-'2022 г.'!BJ1002)</f>
        <v>0</v>
      </c>
      <c r="BK1003" s="71">
        <f>SUM('рабочая 2023 г'!BK1002-'2022 г.'!BK1002)</f>
        <v>0</v>
      </c>
      <c r="BL1003" s="98">
        <f t="shared" si="604"/>
        <v>0</v>
      </c>
      <c r="BM1003" s="71">
        <f>SUM('рабочая 2023 г'!BM1002-'2022 г.'!BM1002)</f>
        <v>0</v>
      </c>
      <c r="BN1003" s="71">
        <f>SUM('рабочая 2023 г'!BN1002-'2022 г.'!BN1002)</f>
        <v>0</v>
      </c>
      <c r="BO1003" s="71">
        <f>SUM('рабочая 2023 г'!BO1002-'2022 г.'!BO1002)</f>
        <v>0</v>
      </c>
      <c r="BP1003" s="71">
        <f>SUM('рабочая 2023 г'!BP1002-'2022 г.'!BP1002)</f>
        <v>0</v>
      </c>
      <c r="BQ1003" s="71">
        <f>SUM('рабочая 2023 г'!BQ1002-'2022 г.'!BQ1002)</f>
        <v>0</v>
      </c>
      <c r="BR1003" s="71"/>
      <c r="BS1003" s="71"/>
      <c r="BT1003" s="71"/>
      <c r="BU1003" s="71"/>
      <c r="BV1003" s="71"/>
      <c r="BW1003" s="71"/>
      <c r="BX1003" s="71"/>
      <c r="BY1003" s="71"/>
      <c r="BZ1003" s="71"/>
      <c r="CA1003" s="71"/>
      <c r="CB1003" s="71"/>
      <c r="CC1003" s="71"/>
      <c r="CD1003" s="71"/>
      <c r="CE1003" s="71"/>
      <c r="CF1003" s="71"/>
      <c r="CG1003" s="71"/>
      <c r="CH1003" s="71"/>
      <c r="CI1003" s="71"/>
      <c r="CJ1003" s="71"/>
      <c r="CK1003" s="71"/>
      <c r="CL1003" s="71"/>
      <c r="CM1003" s="71"/>
      <c r="CN1003" s="71"/>
      <c r="CO1003" s="71"/>
      <c r="CP1003" s="188">
        <f t="shared" si="665"/>
        <v>0</v>
      </c>
      <c r="CQ1003" s="71"/>
      <c r="CR1003" s="71"/>
      <c r="CS1003" s="71"/>
      <c r="CT1003" s="71"/>
      <c r="CU1003" s="71"/>
      <c r="CV1003" s="71"/>
      <c r="CW1003" s="71"/>
      <c r="CX1003" s="71"/>
      <c r="CY1003" s="71"/>
      <c r="CZ1003" s="71"/>
      <c r="DA1003" s="71"/>
      <c r="DB1003" s="188">
        <f t="shared" si="666"/>
        <v>0</v>
      </c>
      <c r="DC1003" s="38">
        <f t="shared" si="661"/>
        <v>0</v>
      </c>
      <c r="DD1003" s="71"/>
      <c r="DE1003" s="71"/>
      <c r="DF1003" s="71"/>
      <c r="DG1003" s="188">
        <f t="shared" si="662"/>
        <v>0</v>
      </c>
      <c r="DH1003" s="38">
        <f t="shared" si="663"/>
        <v>0</v>
      </c>
      <c r="DI1003" s="71"/>
      <c r="DJ1003" s="71"/>
      <c r="DK1003" s="71"/>
      <c r="DL1003" s="71"/>
      <c r="DM1003" s="71"/>
      <c r="DN1003" s="71"/>
      <c r="DO1003" s="71"/>
      <c r="DP1003" s="71"/>
      <c r="DQ1003" s="71"/>
      <c r="DR1003" s="71"/>
      <c r="DS1003" s="71"/>
      <c r="DT1003" s="71"/>
      <c r="DU1003" s="71"/>
      <c r="DV1003" s="71"/>
      <c r="DW1003" s="71"/>
      <c r="DX1003" s="71"/>
      <c r="DY1003" s="71"/>
      <c r="DZ1003" s="71"/>
      <c r="EA1003" s="71"/>
      <c r="EB1003" s="71"/>
      <c r="EC1003" s="71"/>
      <c r="ED1003" s="71"/>
      <c r="EE1003" s="71"/>
      <c r="EF1003" s="71"/>
      <c r="EG1003" s="71"/>
      <c r="EH1003" s="71"/>
      <c r="EI1003" s="74"/>
      <c r="EJ1003" s="74"/>
      <c r="EK1003" s="74"/>
      <c r="EL1003" s="74"/>
      <c r="EM1003" s="74"/>
      <c r="EN1003" s="74"/>
      <c r="EO1003" s="74"/>
      <c r="EP1003" s="74"/>
      <c r="EQ1003" s="74"/>
      <c r="ER1003" s="74"/>
      <c r="ES1003" s="74"/>
      <c r="ET1003" s="74"/>
      <c r="EU1003" s="74"/>
      <c r="EV1003" s="74"/>
      <c r="EW1003" s="74"/>
      <c r="EX1003" s="74"/>
      <c r="EY1003" s="74"/>
      <c r="EZ1003" s="74"/>
      <c r="FA1003" s="74"/>
      <c r="FB1003" s="74"/>
    </row>
    <row r="1004" spans="2:158" s="69" customFormat="1">
      <c r="B1004" s="116"/>
      <c r="C1004" s="77" t="s">
        <v>386</v>
      </c>
      <c r="D1004" s="71"/>
      <c r="E1004" s="71"/>
      <c r="F1004" s="71"/>
      <c r="G1004" s="71"/>
      <c r="H1004" s="71"/>
      <c r="I1004" s="71"/>
      <c r="J1004" s="71"/>
      <c r="K1004" s="71"/>
      <c r="L1004" s="71"/>
      <c r="M1004" s="71"/>
      <c r="N1004" s="71"/>
      <c r="O1004" s="72"/>
      <c r="P1004" s="71"/>
      <c r="Q1004" s="71"/>
      <c r="R1004" s="71"/>
      <c r="S1004" s="71"/>
      <c r="T1004" s="71"/>
      <c r="U1004" s="71"/>
      <c r="V1004" s="71"/>
      <c r="W1004" s="71"/>
      <c r="X1004" s="71"/>
      <c r="Y1004" s="73"/>
      <c r="Z1004" s="73"/>
      <c r="AA1004" s="73"/>
      <c r="AB1004" s="73"/>
      <c r="AC1004" s="73"/>
      <c r="AD1004" s="73"/>
      <c r="AE1004" s="73"/>
      <c r="AF1004" s="102">
        <f t="shared" si="664"/>
        <v>0</v>
      </c>
      <c r="AG1004" s="71">
        <f>SUM('рабочая 2023 г'!AG1003-'2022 г.'!AG1003)</f>
        <v>0</v>
      </c>
      <c r="AH1004" s="71">
        <f>SUM('рабочая 2023 г'!AH1003-'2022 г.'!AH1003)</f>
        <v>0</v>
      </c>
      <c r="AI1004" s="71">
        <f>SUM('рабочая 2023 г'!AI1003-'2022 г.'!AI1003)</f>
        <v>0</v>
      </c>
      <c r="AJ1004" s="71">
        <f>SUM('рабочая 2023 г'!AJ1003-'2022 г.'!AJ1003)</f>
        <v>0</v>
      </c>
      <c r="AK1004" s="71">
        <f>SUM('рабочая 2023 г'!AK1003-'2022 г.'!AK1003)</f>
        <v>0</v>
      </c>
      <c r="AL1004" s="71">
        <f>SUM('рабочая 2023 г'!AL1003-'2022 г.'!AL1003)</f>
        <v>0</v>
      </c>
      <c r="AM1004" s="71">
        <f>SUM('рабочая 2023 г'!AM1003-'2022 г.'!AM1003)</f>
        <v>0</v>
      </c>
      <c r="AN1004" s="71">
        <f>SUM('рабочая 2023 г'!AN1003-'2022 г.'!AN1003)</f>
        <v>0</v>
      </c>
      <c r="AO1004" s="71">
        <f>SUM('рабочая 2023 г'!AO1003-'2022 г.'!AO1003)</f>
        <v>0</v>
      </c>
      <c r="AP1004" s="71">
        <f>SUM('рабочая 2023 г'!AP1003-'2022 г.'!AP1003)</f>
        <v>0</v>
      </c>
      <c r="AQ1004" s="71">
        <f>SUM('рабочая 2023 г'!AQ1003-'2022 г.'!AQ1003)</f>
        <v>0</v>
      </c>
      <c r="AR1004" s="71">
        <f>SUM('рабочая 2023 г'!AR1003-'2022 г.'!AR1003)</f>
        <v>0</v>
      </c>
      <c r="AS1004" s="115">
        <f t="shared" si="678"/>
        <v>0</v>
      </c>
      <c r="AT1004" s="71">
        <f>SUM('рабочая 2023 г'!AT1003-'2022 г.'!AT1003)</f>
        <v>0</v>
      </c>
      <c r="AU1004" s="98">
        <f>SUM(AV1004:AX1004)</f>
        <v>0</v>
      </c>
      <c r="AV1004" s="71">
        <f>SUM('рабочая 2023 г'!AV1003-'2022 г.'!AV1003)</f>
        <v>0</v>
      </c>
      <c r="AW1004" s="71">
        <f>SUM('рабочая 2023 г'!AW1003-'2022 г.'!AW1003)</f>
        <v>0</v>
      </c>
      <c r="AX1004" s="71">
        <f>SUM('рабочая 2023 г'!AX1003-'2022 г.'!AX1003)</f>
        <v>0</v>
      </c>
      <c r="AY1004" s="71">
        <f>SUM('рабочая 2023 г'!AY1003-'2022 г.'!AY1003)</f>
        <v>0</v>
      </c>
      <c r="AZ1004" s="71">
        <f>SUM('рабочая 2023 г'!AZ1003-'2022 г.'!AZ1003)</f>
        <v>0</v>
      </c>
      <c r="BA1004" s="71">
        <f>SUM('рабочая 2023 г'!BA1003-'2022 г.'!BA1003)</f>
        <v>0</v>
      </c>
      <c r="BB1004" s="103">
        <f t="shared" si="569"/>
        <v>0</v>
      </c>
      <c r="BC1004" s="71">
        <f>SUM('рабочая 2023 г'!BC1003-'2022 г.'!BC1003)</f>
        <v>0</v>
      </c>
      <c r="BD1004" s="71">
        <f>SUM('рабочая 2023 г'!BD1003-'2022 г.'!BD1003)</f>
        <v>0</v>
      </c>
      <c r="BE1004" s="71">
        <f>SUM('рабочая 2023 г'!BE1003-'2022 г.'!BE1003)</f>
        <v>0</v>
      </c>
      <c r="BF1004" s="71">
        <f>SUM('рабочая 2023 г'!BF1003-'2022 г.'!BF1003)</f>
        <v>0</v>
      </c>
      <c r="BG1004" s="71">
        <f>SUM('рабочая 2023 г'!BG1003-'2022 г.'!BG1003)</f>
        <v>0</v>
      </c>
      <c r="BH1004" s="71">
        <f>SUM('рабочая 2023 г'!BH1003-'2022 г.'!BH1003)</f>
        <v>0</v>
      </c>
      <c r="BI1004" s="71">
        <f>SUM('рабочая 2023 г'!BI1003-'2022 г.'!BI1003)</f>
        <v>0</v>
      </c>
      <c r="BJ1004" s="71">
        <f>SUM('рабочая 2023 г'!BJ1003-'2022 г.'!BJ1003)</f>
        <v>0</v>
      </c>
      <c r="BK1004" s="71">
        <f>SUM('рабочая 2023 г'!BK1003-'2022 г.'!BK1003)</f>
        <v>0</v>
      </c>
      <c r="BL1004" s="98">
        <f t="shared" si="604"/>
        <v>0</v>
      </c>
      <c r="BM1004" s="71">
        <f>SUM('рабочая 2023 г'!BM1003-'2022 г.'!BM1003)</f>
        <v>0</v>
      </c>
      <c r="BN1004" s="71">
        <f>SUM('рабочая 2023 г'!BN1003-'2022 г.'!BN1003)</f>
        <v>0</v>
      </c>
      <c r="BO1004" s="71">
        <f>SUM('рабочая 2023 г'!BO1003-'2022 г.'!BO1003)</f>
        <v>0</v>
      </c>
      <c r="BP1004" s="71">
        <f>SUM('рабочая 2023 г'!BP1003-'2022 г.'!BP1003)</f>
        <v>0</v>
      </c>
      <c r="BQ1004" s="71">
        <f>SUM('рабочая 2023 г'!BQ1003-'2022 г.'!BQ1003)</f>
        <v>0</v>
      </c>
      <c r="BR1004" s="71"/>
      <c r="BS1004" s="71"/>
      <c r="BT1004" s="71"/>
      <c r="BU1004" s="71"/>
      <c r="BV1004" s="71"/>
      <c r="BW1004" s="71"/>
      <c r="BX1004" s="71"/>
      <c r="BY1004" s="71"/>
      <c r="BZ1004" s="71"/>
      <c r="CA1004" s="71"/>
      <c r="CB1004" s="71"/>
      <c r="CC1004" s="71"/>
      <c r="CD1004" s="71"/>
      <c r="CE1004" s="71"/>
      <c r="CF1004" s="71"/>
      <c r="CG1004" s="71"/>
      <c r="CH1004" s="71"/>
      <c r="CI1004" s="71"/>
      <c r="CJ1004" s="71"/>
      <c r="CK1004" s="71"/>
      <c r="CL1004" s="71"/>
      <c r="CM1004" s="71"/>
      <c r="CN1004" s="71"/>
      <c r="CO1004" s="71"/>
      <c r="CP1004" s="188">
        <f t="shared" si="665"/>
        <v>0</v>
      </c>
      <c r="CQ1004" s="71"/>
      <c r="CR1004" s="71"/>
      <c r="CS1004" s="71"/>
      <c r="CT1004" s="71"/>
      <c r="CU1004" s="71"/>
      <c r="CV1004" s="71"/>
      <c r="CW1004" s="71"/>
      <c r="CX1004" s="71"/>
      <c r="CY1004" s="71"/>
      <c r="CZ1004" s="71"/>
      <c r="DA1004" s="71"/>
      <c r="DB1004" s="188">
        <f t="shared" si="666"/>
        <v>0</v>
      </c>
      <c r="DC1004" s="38">
        <f t="shared" si="661"/>
        <v>0</v>
      </c>
      <c r="DD1004" s="71"/>
      <c r="DE1004" s="71"/>
      <c r="DF1004" s="71"/>
      <c r="DG1004" s="188">
        <f t="shared" si="662"/>
        <v>0</v>
      </c>
      <c r="DH1004" s="38">
        <f t="shared" si="663"/>
        <v>0</v>
      </c>
      <c r="DI1004" s="71"/>
      <c r="DJ1004" s="71"/>
      <c r="DK1004" s="71"/>
      <c r="DL1004" s="71"/>
      <c r="DM1004" s="71"/>
      <c r="DN1004" s="71"/>
      <c r="DO1004" s="71"/>
      <c r="DP1004" s="71"/>
      <c r="DQ1004" s="71"/>
      <c r="DR1004" s="71"/>
      <c r="DS1004" s="71"/>
      <c r="DT1004" s="71"/>
      <c r="DU1004" s="71"/>
      <c r="DV1004" s="71"/>
      <c r="DW1004" s="71"/>
      <c r="DX1004" s="71"/>
      <c r="DY1004" s="71"/>
      <c r="DZ1004" s="71"/>
      <c r="EA1004" s="71"/>
      <c r="EB1004" s="71"/>
      <c r="EC1004" s="71"/>
      <c r="ED1004" s="71"/>
      <c r="EE1004" s="71"/>
      <c r="EF1004" s="71"/>
      <c r="EG1004" s="71"/>
      <c r="EH1004" s="71"/>
      <c r="EI1004" s="74"/>
      <c r="EJ1004" s="74"/>
      <c r="EK1004" s="74"/>
      <c r="EL1004" s="74"/>
      <c r="EM1004" s="74"/>
      <c r="EN1004" s="74"/>
      <c r="EO1004" s="74"/>
      <c r="EP1004" s="74"/>
      <c r="EQ1004" s="74"/>
      <c r="ER1004" s="74"/>
      <c r="ES1004" s="74"/>
      <c r="ET1004" s="74"/>
      <c r="EU1004" s="74"/>
      <c r="EV1004" s="74"/>
      <c r="EW1004" s="74"/>
      <c r="EX1004" s="74"/>
      <c r="EY1004" s="74"/>
      <c r="EZ1004" s="74"/>
      <c r="FA1004" s="74"/>
      <c r="FB1004" s="74"/>
    </row>
    <row r="1005" spans="2:158" s="69" customFormat="1">
      <c r="B1005" s="116"/>
      <c r="C1005" s="118" t="s">
        <v>387</v>
      </c>
      <c r="D1005" s="71"/>
      <c r="E1005" s="71"/>
      <c r="F1005" s="71"/>
      <c r="G1005" s="71"/>
      <c r="H1005" s="71"/>
      <c r="I1005" s="71"/>
      <c r="J1005" s="71"/>
      <c r="K1005" s="71"/>
      <c r="L1005" s="71"/>
      <c r="M1005" s="71"/>
      <c r="N1005" s="71"/>
      <c r="O1005" s="72"/>
      <c r="P1005" s="71"/>
      <c r="Q1005" s="71"/>
      <c r="R1005" s="71"/>
      <c r="S1005" s="71"/>
      <c r="T1005" s="71"/>
      <c r="U1005" s="71"/>
      <c r="V1005" s="71"/>
      <c r="W1005" s="71"/>
      <c r="X1005" s="71"/>
      <c r="Y1005" s="73"/>
      <c r="Z1005" s="73"/>
      <c r="AA1005" s="73"/>
      <c r="AB1005" s="73"/>
      <c r="AC1005" s="73"/>
      <c r="AD1005" s="73"/>
      <c r="AE1005" s="73"/>
      <c r="AF1005" s="102">
        <f t="shared" si="664"/>
        <v>0</v>
      </c>
      <c r="AG1005" s="71">
        <f>SUM('рабочая 2023 г'!AG1004-'2022 г.'!AG1004)</f>
        <v>0</v>
      </c>
      <c r="AH1005" s="71">
        <f>SUM('рабочая 2023 г'!AH1004-'2022 г.'!AH1004)</f>
        <v>0</v>
      </c>
      <c r="AI1005" s="71">
        <f>SUM('рабочая 2023 г'!AI1004-'2022 г.'!AI1004)</f>
        <v>0</v>
      </c>
      <c r="AJ1005" s="71">
        <f>SUM('рабочая 2023 г'!AJ1004-'2022 г.'!AJ1004)</f>
        <v>0</v>
      </c>
      <c r="AK1005" s="71">
        <f>SUM('рабочая 2023 г'!AK1004-'2022 г.'!AK1004)</f>
        <v>0</v>
      </c>
      <c r="AL1005" s="71">
        <f>SUM('рабочая 2023 г'!AL1004-'2022 г.'!AL1004)</f>
        <v>0</v>
      </c>
      <c r="AM1005" s="71">
        <f>SUM('рабочая 2023 г'!AM1004-'2022 г.'!AM1004)</f>
        <v>0</v>
      </c>
      <c r="AN1005" s="71">
        <f>SUM('рабочая 2023 г'!AN1004-'2022 г.'!AN1004)</f>
        <v>0</v>
      </c>
      <c r="AO1005" s="71">
        <f>SUM('рабочая 2023 г'!AO1004-'2022 г.'!AO1004)</f>
        <v>0</v>
      </c>
      <c r="AP1005" s="71">
        <f>SUM('рабочая 2023 г'!AP1004-'2022 г.'!AP1004)</f>
        <v>0</v>
      </c>
      <c r="AQ1005" s="71">
        <f>SUM('рабочая 2023 г'!AQ1004-'2022 г.'!AQ1004)</f>
        <v>0</v>
      </c>
      <c r="AR1005" s="71">
        <f>SUM('рабочая 2023 г'!AR1004-'2022 г.'!AR1004)</f>
        <v>0</v>
      </c>
      <c r="AS1005" s="115">
        <f t="shared" si="678"/>
        <v>0</v>
      </c>
      <c r="AT1005" s="71">
        <f>SUM('рабочая 2023 г'!AT1004-'2022 г.'!AT1004)</f>
        <v>0</v>
      </c>
      <c r="AU1005" s="129"/>
      <c r="AV1005" s="71">
        <f>SUM('рабочая 2023 г'!AV1004-'2022 г.'!AV1004)</f>
        <v>0</v>
      </c>
      <c r="AW1005" s="71">
        <f>SUM('рабочая 2023 г'!AW1004-'2022 г.'!AW1004)</f>
        <v>0</v>
      </c>
      <c r="AX1005" s="71">
        <f>SUM('рабочая 2023 г'!AX1004-'2022 г.'!AX1004)</f>
        <v>0</v>
      </c>
      <c r="AY1005" s="71">
        <f>SUM('рабочая 2023 г'!AY1004-'2022 г.'!AY1004)</f>
        <v>0</v>
      </c>
      <c r="AZ1005" s="71">
        <f>SUM('рабочая 2023 г'!AZ1004-'2022 г.'!AZ1004)</f>
        <v>0</v>
      </c>
      <c r="BA1005" s="71">
        <f>SUM('рабочая 2023 г'!BA1004-'2022 г.'!BA1004)</f>
        <v>0</v>
      </c>
      <c r="BB1005" s="103">
        <f t="shared" si="569"/>
        <v>0</v>
      </c>
      <c r="BC1005" s="71">
        <f>SUM('рабочая 2023 г'!BC1004-'2022 г.'!BC1004)</f>
        <v>0</v>
      </c>
      <c r="BD1005" s="71">
        <f>SUM('рабочая 2023 г'!BD1004-'2022 г.'!BD1004)</f>
        <v>0</v>
      </c>
      <c r="BE1005" s="71">
        <f>SUM('рабочая 2023 г'!BE1004-'2022 г.'!BE1004)</f>
        <v>0</v>
      </c>
      <c r="BF1005" s="71">
        <f>SUM('рабочая 2023 г'!BF1004-'2022 г.'!BF1004)</f>
        <v>0</v>
      </c>
      <c r="BG1005" s="71">
        <f>SUM('рабочая 2023 г'!BG1004-'2022 г.'!BG1004)</f>
        <v>0</v>
      </c>
      <c r="BH1005" s="71">
        <f>SUM('рабочая 2023 г'!BH1004-'2022 г.'!BH1004)</f>
        <v>0</v>
      </c>
      <c r="BI1005" s="71">
        <f>SUM('рабочая 2023 г'!BI1004-'2022 г.'!BI1004)</f>
        <v>0</v>
      </c>
      <c r="BJ1005" s="71">
        <f>SUM('рабочая 2023 г'!BJ1004-'2022 г.'!BJ1004)</f>
        <v>0</v>
      </c>
      <c r="BK1005" s="71">
        <f>SUM('рабочая 2023 г'!BK1004-'2022 г.'!BK1004)</f>
        <v>0</v>
      </c>
      <c r="BL1005" s="98">
        <f t="shared" si="604"/>
        <v>0</v>
      </c>
      <c r="BM1005" s="71">
        <f>SUM('рабочая 2023 г'!BM1004-'2022 г.'!BM1004)</f>
        <v>0</v>
      </c>
      <c r="BN1005" s="71">
        <f>SUM('рабочая 2023 г'!BN1004-'2022 г.'!BN1004)</f>
        <v>0</v>
      </c>
      <c r="BO1005" s="71">
        <f>SUM('рабочая 2023 г'!BO1004-'2022 г.'!BO1004)</f>
        <v>0</v>
      </c>
      <c r="BP1005" s="71">
        <f>SUM('рабочая 2023 г'!BP1004-'2022 г.'!BP1004)</f>
        <v>0</v>
      </c>
      <c r="BQ1005" s="71">
        <f>SUM('рабочая 2023 г'!BQ1004-'2022 г.'!BQ1004)</f>
        <v>0</v>
      </c>
      <c r="BR1005" s="71"/>
      <c r="BS1005" s="71"/>
      <c r="BT1005" s="71"/>
      <c r="BU1005" s="71"/>
      <c r="BV1005" s="71"/>
      <c r="BW1005" s="71"/>
      <c r="BX1005" s="71"/>
      <c r="BY1005" s="71"/>
      <c r="BZ1005" s="71"/>
      <c r="CA1005" s="71"/>
      <c r="CB1005" s="71"/>
      <c r="CC1005" s="71"/>
      <c r="CD1005" s="71"/>
      <c r="CE1005" s="71"/>
      <c r="CF1005" s="71"/>
      <c r="CG1005" s="71"/>
      <c r="CH1005" s="71"/>
      <c r="CI1005" s="71"/>
      <c r="CJ1005" s="71"/>
      <c r="CK1005" s="71"/>
      <c r="CL1005" s="71"/>
      <c r="CM1005" s="71"/>
      <c r="CN1005" s="71"/>
      <c r="CO1005" s="71"/>
      <c r="CP1005" s="188">
        <f t="shared" si="665"/>
        <v>0</v>
      </c>
      <c r="CQ1005" s="71"/>
      <c r="CR1005" s="71"/>
      <c r="CS1005" s="71"/>
      <c r="CT1005" s="71"/>
      <c r="CU1005" s="71"/>
      <c r="CV1005" s="71"/>
      <c r="CW1005" s="71"/>
      <c r="CX1005" s="71"/>
      <c r="CY1005" s="71"/>
      <c r="CZ1005" s="71"/>
      <c r="DA1005" s="71"/>
      <c r="DB1005" s="188">
        <f t="shared" si="666"/>
        <v>0</v>
      </c>
      <c r="DC1005" s="38">
        <f t="shared" si="661"/>
        <v>0</v>
      </c>
      <c r="DD1005" s="71"/>
      <c r="DE1005" s="71"/>
      <c r="DF1005" s="71"/>
      <c r="DG1005" s="188">
        <f t="shared" si="662"/>
        <v>0</v>
      </c>
      <c r="DH1005" s="38">
        <f t="shared" si="663"/>
        <v>0</v>
      </c>
      <c r="DI1005" s="71"/>
      <c r="DJ1005" s="71"/>
      <c r="DK1005" s="71"/>
      <c r="DL1005" s="71"/>
      <c r="DM1005" s="71"/>
      <c r="DN1005" s="71"/>
      <c r="DO1005" s="71"/>
      <c r="DP1005" s="71"/>
      <c r="DQ1005" s="71"/>
      <c r="DR1005" s="71"/>
      <c r="DS1005" s="71"/>
      <c r="DT1005" s="71"/>
      <c r="DU1005" s="71"/>
      <c r="DV1005" s="71"/>
      <c r="DW1005" s="71"/>
      <c r="DX1005" s="71"/>
      <c r="DY1005" s="71"/>
      <c r="DZ1005" s="71"/>
      <c r="EA1005" s="71"/>
      <c r="EB1005" s="71"/>
      <c r="EC1005" s="71"/>
      <c r="ED1005" s="71"/>
      <c r="EE1005" s="71"/>
      <c r="EF1005" s="71"/>
      <c r="EG1005" s="71"/>
      <c r="EH1005" s="71"/>
      <c r="EI1005" s="74"/>
      <c r="EJ1005" s="74"/>
      <c r="EK1005" s="74"/>
      <c r="EL1005" s="74"/>
      <c r="EM1005" s="74"/>
      <c r="EN1005" s="74"/>
      <c r="EO1005" s="74"/>
      <c r="EP1005" s="74"/>
      <c r="EQ1005" s="74"/>
      <c r="ER1005" s="74"/>
      <c r="ES1005" s="74"/>
      <c r="ET1005" s="74"/>
      <c r="EU1005" s="74"/>
      <c r="EV1005" s="74"/>
      <c r="EW1005" s="74"/>
      <c r="EX1005" s="74"/>
      <c r="EY1005" s="74"/>
      <c r="EZ1005" s="74"/>
      <c r="FA1005" s="74"/>
      <c r="FB1005" s="74"/>
    </row>
    <row r="1006" spans="2:158" s="69" customFormat="1">
      <c r="B1006" s="116"/>
      <c r="C1006" s="77" t="s">
        <v>388</v>
      </c>
      <c r="D1006" s="71"/>
      <c r="E1006" s="71"/>
      <c r="F1006" s="71"/>
      <c r="G1006" s="71"/>
      <c r="H1006" s="71"/>
      <c r="I1006" s="71"/>
      <c r="J1006" s="71"/>
      <c r="K1006" s="71"/>
      <c r="L1006" s="71"/>
      <c r="M1006" s="71"/>
      <c r="N1006" s="71"/>
      <c r="O1006" s="72"/>
      <c r="P1006" s="71"/>
      <c r="Q1006" s="71"/>
      <c r="R1006" s="71"/>
      <c r="S1006" s="71"/>
      <c r="T1006" s="71"/>
      <c r="U1006" s="71"/>
      <c r="V1006" s="71"/>
      <c r="W1006" s="71"/>
      <c r="X1006" s="71"/>
      <c r="Y1006" s="73"/>
      <c r="Z1006" s="73"/>
      <c r="AA1006" s="73"/>
      <c r="AB1006" s="73"/>
      <c r="AC1006" s="73"/>
      <c r="AD1006" s="73"/>
      <c r="AE1006" s="73"/>
      <c r="AF1006" s="102">
        <f t="shared" si="664"/>
        <v>0</v>
      </c>
      <c r="AG1006" s="71">
        <f>SUM('рабочая 2023 г'!AG1005-'2022 г.'!AG1005)</f>
        <v>0</v>
      </c>
      <c r="AH1006" s="71">
        <f>SUM('рабочая 2023 г'!AH1005-'2022 г.'!AH1005)</f>
        <v>0</v>
      </c>
      <c r="AI1006" s="71">
        <f>SUM('рабочая 2023 г'!AI1005-'2022 г.'!AI1005)</f>
        <v>0</v>
      </c>
      <c r="AJ1006" s="71">
        <f>SUM('рабочая 2023 г'!AJ1005-'2022 г.'!AJ1005)</f>
        <v>0</v>
      </c>
      <c r="AK1006" s="71">
        <f>SUM('рабочая 2023 г'!AK1005-'2022 г.'!AK1005)</f>
        <v>0</v>
      </c>
      <c r="AL1006" s="71">
        <f>SUM('рабочая 2023 г'!AL1005-'2022 г.'!AL1005)</f>
        <v>0</v>
      </c>
      <c r="AM1006" s="71">
        <f>SUM('рабочая 2023 г'!AM1005-'2022 г.'!AM1005)</f>
        <v>0</v>
      </c>
      <c r="AN1006" s="71">
        <f>SUM('рабочая 2023 г'!AN1005-'2022 г.'!AN1005)</f>
        <v>0</v>
      </c>
      <c r="AO1006" s="71">
        <f>SUM('рабочая 2023 г'!AO1005-'2022 г.'!AO1005)</f>
        <v>0</v>
      </c>
      <c r="AP1006" s="71">
        <f>SUM('рабочая 2023 г'!AP1005-'2022 г.'!AP1005)</f>
        <v>0</v>
      </c>
      <c r="AQ1006" s="71">
        <f>SUM('рабочая 2023 г'!AQ1005-'2022 г.'!AQ1005)</f>
        <v>0</v>
      </c>
      <c r="AR1006" s="71">
        <f>SUM('рабочая 2023 г'!AR1005-'2022 г.'!AR1005)</f>
        <v>0</v>
      </c>
      <c r="AS1006" s="115">
        <f t="shared" si="678"/>
        <v>0</v>
      </c>
      <c r="AT1006" s="71">
        <f>SUM('рабочая 2023 г'!AT1005-'2022 г.'!AT1005)</f>
        <v>0</v>
      </c>
      <c r="AU1006" s="98">
        <f t="shared" ref="AU1006:AU1013" si="679">SUM(AV1006:AX1006)</f>
        <v>0</v>
      </c>
      <c r="AV1006" s="71">
        <f>SUM('рабочая 2023 г'!AV1005-'2022 г.'!AV1005)</f>
        <v>0</v>
      </c>
      <c r="AW1006" s="71">
        <f>SUM('рабочая 2023 г'!AW1005-'2022 г.'!AW1005)</f>
        <v>0</v>
      </c>
      <c r="AX1006" s="71">
        <f>SUM('рабочая 2023 г'!AX1005-'2022 г.'!AX1005)</f>
        <v>0</v>
      </c>
      <c r="AY1006" s="71">
        <f>SUM('рабочая 2023 г'!AY1005-'2022 г.'!AY1005)</f>
        <v>0</v>
      </c>
      <c r="AZ1006" s="71">
        <f>SUM('рабочая 2023 г'!AZ1005-'2022 г.'!AZ1005)</f>
        <v>0</v>
      </c>
      <c r="BA1006" s="71">
        <f>SUM('рабочая 2023 г'!BA1005-'2022 г.'!BA1005)</f>
        <v>0</v>
      </c>
      <c r="BB1006" s="103">
        <f t="shared" si="569"/>
        <v>0</v>
      </c>
      <c r="BC1006" s="71">
        <f>SUM('рабочая 2023 г'!BC1005-'2022 г.'!BC1005)</f>
        <v>0</v>
      </c>
      <c r="BD1006" s="71">
        <f>SUM('рабочая 2023 г'!BD1005-'2022 г.'!BD1005)</f>
        <v>0</v>
      </c>
      <c r="BE1006" s="71">
        <f>SUM('рабочая 2023 г'!BE1005-'2022 г.'!BE1005)</f>
        <v>0</v>
      </c>
      <c r="BF1006" s="71">
        <f>SUM('рабочая 2023 г'!BF1005-'2022 г.'!BF1005)</f>
        <v>0</v>
      </c>
      <c r="BG1006" s="71">
        <f>SUM('рабочая 2023 г'!BG1005-'2022 г.'!BG1005)</f>
        <v>0</v>
      </c>
      <c r="BH1006" s="71">
        <f>SUM('рабочая 2023 г'!BH1005-'2022 г.'!BH1005)</f>
        <v>0</v>
      </c>
      <c r="BI1006" s="71">
        <f>SUM('рабочая 2023 г'!BI1005-'2022 г.'!BI1005)</f>
        <v>0</v>
      </c>
      <c r="BJ1006" s="71">
        <f>SUM('рабочая 2023 г'!BJ1005-'2022 г.'!BJ1005)</f>
        <v>0</v>
      </c>
      <c r="BK1006" s="71">
        <f>SUM('рабочая 2023 г'!BK1005-'2022 г.'!BK1005)</f>
        <v>0</v>
      </c>
      <c r="BL1006" s="98">
        <f t="shared" si="604"/>
        <v>0</v>
      </c>
      <c r="BM1006" s="71">
        <f>SUM('рабочая 2023 г'!BM1005-'2022 г.'!BM1005)</f>
        <v>0</v>
      </c>
      <c r="BN1006" s="71">
        <f>SUM('рабочая 2023 г'!BN1005-'2022 г.'!BN1005)</f>
        <v>0</v>
      </c>
      <c r="BO1006" s="71">
        <f>SUM('рабочая 2023 г'!BO1005-'2022 г.'!BO1005)</f>
        <v>0</v>
      </c>
      <c r="BP1006" s="71">
        <f>SUM('рабочая 2023 г'!BP1005-'2022 г.'!BP1005)</f>
        <v>0</v>
      </c>
      <c r="BQ1006" s="71">
        <f>SUM('рабочая 2023 г'!BQ1005-'2022 г.'!BQ1005)</f>
        <v>0</v>
      </c>
      <c r="BR1006" s="71"/>
      <c r="BS1006" s="71"/>
      <c r="BT1006" s="71"/>
      <c r="BU1006" s="71"/>
      <c r="BV1006" s="71"/>
      <c r="BW1006" s="71"/>
      <c r="BX1006" s="71"/>
      <c r="BY1006" s="71"/>
      <c r="BZ1006" s="71"/>
      <c r="CA1006" s="71"/>
      <c r="CB1006" s="71"/>
      <c r="CC1006" s="71"/>
      <c r="CD1006" s="71"/>
      <c r="CE1006" s="71"/>
      <c r="CF1006" s="71"/>
      <c r="CG1006" s="71"/>
      <c r="CH1006" s="71"/>
      <c r="CI1006" s="71"/>
      <c r="CJ1006" s="71"/>
      <c r="CK1006" s="71"/>
      <c r="CL1006" s="71"/>
      <c r="CM1006" s="71"/>
      <c r="CN1006" s="71"/>
      <c r="CO1006" s="71"/>
      <c r="CP1006" s="188">
        <f t="shared" si="665"/>
        <v>0</v>
      </c>
      <c r="CQ1006" s="71"/>
      <c r="CR1006" s="71"/>
      <c r="CS1006" s="71"/>
      <c r="CT1006" s="71"/>
      <c r="CU1006" s="71"/>
      <c r="CV1006" s="71"/>
      <c r="CW1006" s="71"/>
      <c r="CX1006" s="71"/>
      <c r="CY1006" s="71"/>
      <c r="CZ1006" s="71"/>
      <c r="DA1006" s="71"/>
      <c r="DB1006" s="188">
        <f t="shared" si="666"/>
        <v>0</v>
      </c>
      <c r="DC1006" s="38">
        <f t="shared" si="661"/>
        <v>0</v>
      </c>
      <c r="DD1006" s="71"/>
      <c r="DE1006" s="71"/>
      <c r="DF1006" s="71"/>
      <c r="DG1006" s="188">
        <f t="shared" si="662"/>
        <v>0</v>
      </c>
      <c r="DH1006" s="38">
        <f t="shared" si="663"/>
        <v>0</v>
      </c>
      <c r="DI1006" s="71"/>
      <c r="DJ1006" s="71"/>
      <c r="DK1006" s="71"/>
      <c r="DL1006" s="71"/>
      <c r="DM1006" s="71"/>
      <c r="DN1006" s="71"/>
      <c r="DO1006" s="71"/>
      <c r="DP1006" s="71"/>
      <c r="DQ1006" s="71"/>
      <c r="DR1006" s="71"/>
      <c r="DS1006" s="71"/>
      <c r="DT1006" s="71"/>
      <c r="DU1006" s="71"/>
      <c r="DV1006" s="71"/>
      <c r="DW1006" s="71"/>
      <c r="DX1006" s="71"/>
      <c r="DY1006" s="71"/>
      <c r="DZ1006" s="71"/>
      <c r="EA1006" s="71"/>
      <c r="EB1006" s="71"/>
      <c r="EC1006" s="71"/>
      <c r="ED1006" s="71"/>
      <c r="EE1006" s="71"/>
      <c r="EF1006" s="71"/>
      <c r="EG1006" s="71"/>
      <c r="EH1006" s="71"/>
      <c r="EI1006" s="74"/>
      <c r="EJ1006" s="74"/>
      <c r="EK1006" s="74"/>
      <c r="EL1006" s="74"/>
      <c r="EM1006" s="74"/>
      <c r="EN1006" s="74"/>
      <c r="EO1006" s="74"/>
      <c r="EP1006" s="74"/>
      <c r="EQ1006" s="74"/>
      <c r="ER1006" s="74"/>
      <c r="ES1006" s="74"/>
      <c r="ET1006" s="74"/>
      <c r="EU1006" s="74"/>
      <c r="EV1006" s="74"/>
      <c r="EW1006" s="74"/>
      <c r="EX1006" s="74"/>
      <c r="EY1006" s="74"/>
      <c r="EZ1006" s="74"/>
      <c r="FA1006" s="74"/>
      <c r="FB1006" s="74"/>
    </row>
    <row r="1007" spans="2:158" s="69" customFormat="1">
      <c r="B1007" s="116"/>
      <c r="C1007" s="118" t="s">
        <v>389</v>
      </c>
      <c r="D1007" s="71"/>
      <c r="E1007" s="71"/>
      <c r="F1007" s="71"/>
      <c r="G1007" s="71"/>
      <c r="H1007" s="71"/>
      <c r="I1007" s="71"/>
      <c r="J1007" s="71"/>
      <c r="K1007" s="71"/>
      <c r="L1007" s="71"/>
      <c r="M1007" s="71"/>
      <c r="N1007" s="71"/>
      <c r="O1007" s="72"/>
      <c r="P1007" s="71"/>
      <c r="Q1007" s="71"/>
      <c r="R1007" s="71"/>
      <c r="S1007" s="71"/>
      <c r="T1007" s="71"/>
      <c r="U1007" s="71"/>
      <c r="V1007" s="71"/>
      <c r="W1007" s="71"/>
      <c r="X1007" s="71"/>
      <c r="Y1007" s="73"/>
      <c r="Z1007" s="73"/>
      <c r="AA1007" s="73"/>
      <c r="AB1007" s="73"/>
      <c r="AC1007" s="73"/>
      <c r="AD1007" s="73"/>
      <c r="AE1007" s="73"/>
      <c r="AF1007" s="102">
        <f t="shared" si="664"/>
        <v>0</v>
      </c>
      <c r="AG1007" s="71">
        <f>SUM('рабочая 2023 г'!AG1006-'2022 г.'!AG1006)</f>
        <v>0</v>
      </c>
      <c r="AH1007" s="71">
        <f>SUM('рабочая 2023 г'!AH1006-'2022 г.'!AH1006)</f>
        <v>0</v>
      </c>
      <c r="AI1007" s="71">
        <f>SUM('рабочая 2023 г'!AI1006-'2022 г.'!AI1006)</f>
        <v>0</v>
      </c>
      <c r="AJ1007" s="71">
        <f>SUM('рабочая 2023 г'!AJ1006-'2022 г.'!AJ1006)</f>
        <v>0</v>
      </c>
      <c r="AK1007" s="71">
        <f>SUM('рабочая 2023 г'!AK1006-'2022 г.'!AK1006)</f>
        <v>0</v>
      </c>
      <c r="AL1007" s="71">
        <f>SUM('рабочая 2023 г'!AL1006-'2022 г.'!AL1006)</f>
        <v>0</v>
      </c>
      <c r="AM1007" s="71">
        <f>SUM('рабочая 2023 г'!AM1006-'2022 г.'!AM1006)</f>
        <v>0</v>
      </c>
      <c r="AN1007" s="71">
        <f>SUM('рабочая 2023 г'!AN1006-'2022 г.'!AN1006)</f>
        <v>0</v>
      </c>
      <c r="AO1007" s="71">
        <f>SUM('рабочая 2023 г'!AO1006-'2022 г.'!AO1006)</f>
        <v>0</v>
      </c>
      <c r="AP1007" s="71">
        <f>SUM('рабочая 2023 г'!AP1006-'2022 г.'!AP1006)</f>
        <v>0</v>
      </c>
      <c r="AQ1007" s="71">
        <f>SUM('рабочая 2023 г'!AQ1006-'2022 г.'!AQ1006)</f>
        <v>0</v>
      </c>
      <c r="AR1007" s="71">
        <f>SUM('рабочая 2023 г'!AR1006-'2022 г.'!AR1006)</f>
        <v>0</v>
      </c>
      <c r="AS1007" s="115">
        <f t="shared" si="678"/>
        <v>0</v>
      </c>
      <c r="AT1007" s="71">
        <f>SUM('рабочая 2023 г'!AT1006-'2022 г.'!AT1006)</f>
        <v>0</v>
      </c>
      <c r="AU1007" s="98">
        <f t="shared" si="679"/>
        <v>0</v>
      </c>
      <c r="AV1007" s="71">
        <f>SUM('рабочая 2023 г'!AV1006-'2022 г.'!AV1006)</f>
        <v>0</v>
      </c>
      <c r="AW1007" s="71">
        <f>SUM('рабочая 2023 г'!AW1006-'2022 г.'!AW1006)</f>
        <v>0</v>
      </c>
      <c r="AX1007" s="71">
        <f>SUM('рабочая 2023 г'!AX1006-'2022 г.'!AX1006)</f>
        <v>0</v>
      </c>
      <c r="AY1007" s="71">
        <f>SUM('рабочая 2023 г'!AY1006-'2022 г.'!AY1006)</f>
        <v>0</v>
      </c>
      <c r="AZ1007" s="71">
        <f>SUM('рабочая 2023 г'!AZ1006-'2022 г.'!AZ1006)</f>
        <v>0</v>
      </c>
      <c r="BA1007" s="71">
        <f>SUM('рабочая 2023 г'!BA1006-'2022 г.'!BA1006)</f>
        <v>0</v>
      </c>
      <c r="BB1007" s="103">
        <f t="shared" si="569"/>
        <v>0</v>
      </c>
      <c r="BC1007" s="71">
        <f>SUM('рабочая 2023 г'!BC1006-'2022 г.'!BC1006)</f>
        <v>0</v>
      </c>
      <c r="BD1007" s="71">
        <f>SUM('рабочая 2023 г'!BD1006-'2022 г.'!BD1006)</f>
        <v>0</v>
      </c>
      <c r="BE1007" s="71">
        <f>SUM('рабочая 2023 г'!BE1006-'2022 г.'!BE1006)</f>
        <v>0</v>
      </c>
      <c r="BF1007" s="71">
        <f>SUM('рабочая 2023 г'!BF1006-'2022 г.'!BF1006)</f>
        <v>0</v>
      </c>
      <c r="BG1007" s="71">
        <f>SUM('рабочая 2023 г'!BG1006-'2022 г.'!BG1006)</f>
        <v>0</v>
      </c>
      <c r="BH1007" s="71">
        <f>SUM('рабочая 2023 г'!BH1006-'2022 г.'!BH1006)</f>
        <v>0</v>
      </c>
      <c r="BI1007" s="71">
        <f>SUM('рабочая 2023 г'!BI1006-'2022 г.'!BI1006)</f>
        <v>0</v>
      </c>
      <c r="BJ1007" s="71">
        <f>SUM('рабочая 2023 г'!BJ1006-'2022 г.'!BJ1006)</f>
        <v>0</v>
      </c>
      <c r="BK1007" s="71">
        <f>SUM('рабочая 2023 г'!BK1006-'2022 г.'!BK1006)</f>
        <v>0</v>
      </c>
      <c r="BL1007" s="98">
        <f t="shared" si="604"/>
        <v>0</v>
      </c>
      <c r="BM1007" s="71">
        <f>SUM('рабочая 2023 г'!BM1006-'2022 г.'!BM1006)</f>
        <v>0</v>
      </c>
      <c r="BN1007" s="71">
        <f>SUM('рабочая 2023 г'!BN1006-'2022 г.'!BN1006)</f>
        <v>0</v>
      </c>
      <c r="BO1007" s="71">
        <f>SUM('рабочая 2023 г'!BO1006-'2022 г.'!BO1006)</f>
        <v>0</v>
      </c>
      <c r="BP1007" s="71">
        <f>SUM('рабочая 2023 г'!BP1006-'2022 г.'!BP1006)</f>
        <v>0</v>
      </c>
      <c r="BQ1007" s="71">
        <f>SUM('рабочая 2023 г'!BQ1006-'2022 г.'!BQ1006)</f>
        <v>0</v>
      </c>
      <c r="BR1007" s="71"/>
      <c r="BS1007" s="71"/>
      <c r="BT1007" s="71"/>
      <c r="BU1007" s="71"/>
      <c r="BV1007" s="71"/>
      <c r="BW1007" s="71"/>
      <c r="BX1007" s="71"/>
      <c r="BY1007" s="71"/>
      <c r="BZ1007" s="71"/>
      <c r="CA1007" s="71"/>
      <c r="CB1007" s="71"/>
      <c r="CC1007" s="71"/>
      <c r="CD1007" s="71"/>
      <c r="CE1007" s="71"/>
      <c r="CF1007" s="71"/>
      <c r="CG1007" s="71"/>
      <c r="CH1007" s="71"/>
      <c r="CI1007" s="71"/>
      <c r="CJ1007" s="71"/>
      <c r="CK1007" s="71"/>
      <c r="CL1007" s="71"/>
      <c r="CM1007" s="71"/>
      <c r="CN1007" s="71"/>
      <c r="CO1007" s="71"/>
      <c r="CP1007" s="188">
        <f t="shared" si="665"/>
        <v>0</v>
      </c>
      <c r="CQ1007" s="71"/>
      <c r="CR1007" s="71"/>
      <c r="CS1007" s="71"/>
      <c r="CT1007" s="71"/>
      <c r="CU1007" s="71"/>
      <c r="CV1007" s="71"/>
      <c r="CW1007" s="71"/>
      <c r="CX1007" s="71"/>
      <c r="CY1007" s="71"/>
      <c r="CZ1007" s="71"/>
      <c r="DA1007" s="71"/>
      <c r="DB1007" s="188">
        <f t="shared" si="666"/>
        <v>0</v>
      </c>
      <c r="DC1007" s="38">
        <f t="shared" si="661"/>
        <v>0</v>
      </c>
      <c r="DD1007" s="71"/>
      <c r="DE1007" s="71"/>
      <c r="DF1007" s="71"/>
      <c r="DG1007" s="188">
        <f t="shared" si="662"/>
        <v>0</v>
      </c>
      <c r="DH1007" s="38">
        <f t="shared" si="663"/>
        <v>0</v>
      </c>
      <c r="DI1007" s="71"/>
      <c r="DJ1007" s="71"/>
      <c r="DK1007" s="71"/>
      <c r="DL1007" s="71"/>
      <c r="DM1007" s="71"/>
      <c r="DN1007" s="71"/>
      <c r="DO1007" s="71"/>
      <c r="DP1007" s="71"/>
      <c r="DQ1007" s="71"/>
      <c r="DR1007" s="71"/>
      <c r="DS1007" s="71"/>
      <c r="DT1007" s="71"/>
      <c r="DU1007" s="71"/>
      <c r="DV1007" s="71"/>
      <c r="DW1007" s="71"/>
      <c r="DX1007" s="71"/>
      <c r="DY1007" s="71"/>
      <c r="DZ1007" s="71"/>
      <c r="EA1007" s="71"/>
      <c r="EB1007" s="71"/>
      <c r="EC1007" s="71"/>
      <c r="ED1007" s="71"/>
      <c r="EE1007" s="71"/>
      <c r="EF1007" s="71"/>
      <c r="EG1007" s="71"/>
      <c r="EH1007" s="71"/>
      <c r="EI1007" s="74"/>
      <c r="EJ1007" s="74"/>
      <c r="EK1007" s="74"/>
      <c r="EL1007" s="74"/>
      <c r="EM1007" s="74"/>
      <c r="EN1007" s="74"/>
      <c r="EO1007" s="74"/>
      <c r="EP1007" s="74"/>
      <c r="EQ1007" s="74"/>
      <c r="ER1007" s="74"/>
      <c r="ES1007" s="74"/>
      <c r="ET1007" s="74"/>
      <c r="EU1007" s="74"/>
      <c r="EV1007" s="74"/>
      <c r="EW1007" s="74"/>
      <c r="EX1007" s="74"/>
      <c r="EY1007" s="74"/>
      <c r="EZ1007" s="74"/>
      <c r="FA1007" s="74"/>
      <c r="FB1007" s="74"/>
    </row>
    <row r="1008" spans="2:158" s="69" customFormat="1">
      <c r="B1008" s="116"/>
      <c r="C1008" s="77" t="s">
        <v>390</v>
      </c>
      <c r="D1008" s="71"/>
      <c r="E1008" s="71"/>
      <c r="F1008" s="71"/>
      <c r="G1008" s="71"/>
      <c r="H1008" s="71"/>
      <c r="I1008" s="71"/>
      <c r="J1008" s="71"/>
      <c r="K1008" s="71"/>
      <c r="L1008" s="71"/>
      <c r="M1008" s="71"/>
      <c r="N1008" s="71"/>
      <c r="O1008" s="72"/>
      <c r="P1008" s="71"/>
      <c r="Q1008" s="71"/>
      <c r="R1008" s="71"/>
      <c r="S1008" s="71"/>
      <c r="T1008" s="71"/>
      <c r="U1008" s="71"/>
      <c r="V1008" s="71"/>
      <c r="W1008" s="71"/>
      <c r="X1008" s="71"/>
      <c r="Y1008" s="73"/>
      <c r="Z1008" s="73"/>
      <c r="AA1008" s="73"/>
      <c r="AB1008" s="73"/>
      <c r="AC1008" s="73"/>
      <c r="AD1008" s="73"/>
      <c r="AE1008" s="73"/>
      <c r="AF1008" s="102">
        <f t="shared" si="664"/>
        <v>0</v>
      </c>
      <c r="AG1008" s="71">
        <f>SUM('рабочая 2023 г'!AG1007-'2022 г.'!AG1007)</f>
        <v>0</v>
      </c>
      <c r="AH1008" s="71">
        <f>SUM('рабочая 2023 г'!AH1007-'2022 г.'!AH1007)</f>
        <v>0</v>
      </c>
      <c r="AI1008" s="71">
        <f>SUM('рабочая 2023 г'!AI1007-'2022 г.'!AI1007)</f>
        <v>0</v>
      </c>
      <c r="AJ1008" s="71">
        <f>SUM('рабочая 2023 г'!AJ1007-'2022 г.'!AJ1007)</f>
        <v>0</v>
      </c>
      <c r="AK1008" s="71">
        <f>SUM('рабочая 2023 г'!AK1007-'2022 г.'!AK1007)</f>
        <v>0</v>
      </c>
      <c r="AL1008" s="71">
        <f>SUM('рабочая 2023 г'!AL1007-'2022 г.'!AL1007)</f>
        <v>0</v>
      </c>
      <c r="AM1008" s="71">
        <f>SUM('рабочая 2023 г'!AM1007-'2022 г.'!AM1007)</f>
        <v>0</v>
      </c>
      <c r="AN1008" s="71">
        <f>SUM('рабочая 2023 г'!AN1007-'2022 г.'!AN1007)</f>
        <v>0</v>
      </c>
      <c r="AO1008" s="71">
        <f>SUM('рабочая 2023 г'!AO1007-'2022 г.'!AO1007)</f>
        <v>0</v>
      </c>
      <c r="AP1008" s="71">
        <f>SUM('рабочая 2023 г'!AP1007-'2022 г.'!AP1007)</f>
        <v>0</v>
      </c>
      <c r="AQ1008" s="71">
        <f>SUM('рабочая 2023 г'!AQ1007-'2022 г.'!AQ1007)</f>
        <v>0</v>
      </c>
      <c r="AR1008" s="71">
        <f>SUM('рабочая 2023 г'!AR1007-'2022 г.'!AR1007)</f>
        <v>0</v>
      </c>
      <c r="AS1008" s="115">
        <f t="shared" si="678"/>
        <v>0</v>
      </c>
      <c r="AT1008" s="71">
        <f>SUM('рабочая 2023 г'!AT1007-'2022 г.'!AT1007)</f>
        <v>0</v>
      </c>
      <c r="AU1008" s="98">
        <f t="shared" si="679"/>
        <v>0</v>
      </c>
      <c r="AV1008" s="71">
        <f>SUM('рабочая 2023 г'!AV1007-'2022 г.'!AV1007)</f>
        <v>0</v>
      </c>
      <c r="AW1008" s="71">
        <f>SUM('рабочая 2023 г'!AW1007-'2022 г.'!AW1007)</f>
        <v>0</v>
      </c>
      <c r="AX1008" s="71">
        <f>SUM('рабочая 2023 г'!AX1007-'2022 г.'!AX1007)</f>
        <v>0</v>
      </c>
      <c r="AY1008" s="71">
        <f>SUM('рабочая 2023 г'!AY1007-'2022 г.'!AY1007)</f>
        <v>0</v>
      </c>
      <c r="AZ1008" s="71">
        <f>SUM('рабочая 2023 г'!AZ1007-'2022 г.'!AZ1007)</f>
        <v>0</v>
      </c>
      <c r="BA1008" s="71">
        <f>SUM('рабочая 2023 г'!BA1007-'2022 г.'!BA1007)</f>
        <v>0</v>
      </c>
      <c r="BB1008" s="103">
        <f t="shared" si="569"/>
        <v>0</v>
      </c>
      <c r="BC1008" s="71">
        <f>SUM('рабочая 2023 г'!BC1007-'2022 г.'!BC1007)</f>
        <v>0</v>
      </c>
      <c r="BD1008" s="71">
        <f>SUM('рабочая 2023 г'!BD1007-'2022 г.'!BD1007)</f>
        <v>0</v>
      </c>
      <c r="BE1008" s="71">
        <f>SUM('рабочая 2023 г'!BE1007-'2022 г.'!BE1007)</f>
        <v>0</v>
      </c>
      <c r="BF1008" s="71">
        <f>SUM('рабочая 2023 г'!BF1007-'2022 г.'!BF1007)</f>
        <v>0</v>
      </c>
      <c r="BG1008" s="71">
        <f>SUM('рабочая 2023 г'!BG1007-'2022 г.'!BG1007)</f>
        <v>0</v>
      </c>
      <c r="BH1008" s="71">
        <f>SUM('рабочая 2023 г'!BH1007-'2022 г.'!BH1007)</f>
        <v>0</v>
      </c>
      <c r="BI1008" s="71">
        <f>SUM('рабочая 2023 г'!BI1007-'2022 г.'!BI1007)</f>
        <v>0</v>
      </c>
      <c r="BJ1008" s="71">
        <f>SUM('рабочая 2023 г'!BJ1007-'2022 г.'!BJ1007)</f>
        <v>0</v>
      </c>
      <c r="BK1008" s="71">
        <f>SUM('рабочая 2023 г'!BK1007-'2022 г.'!BK1007)</f>
        <v>0</v>
      </c>
      <c r="BL1008" s="98">
        <f t="shared" si="604"/>
        <v>0</v>
      </c>
      <c r="BM1008" s="71">
        <f>SUM('рабочая 2023 г'!BM1007-'2022 г.'!BM1007)</f>
        <v>0</v>
      </c>
      <c r="BN1008" s="71">
        <f>SUM('рабочая 2023 г'!BN1007-'2022 г.'!BN1007)</f>
        <v>0</v>
      </c>
      <c r="BO1008" s="71">
        <f>SUM('рабочая 2023 г'!BO1007-'2022 г.'!BO1007)</f>
        <v>0</v>
      </c>
      <c r="BP1008" s="71">
        <f>SUM('рабочая 2023 г'!BP1007-'2022 г.'!BP1007)</f>
        <v>0</v>
      </c>
      <c r="BQ1008" s="71">
        <f>SUM('рабочая 2023 г'!BQ1007-'2022 г.'!BQ1007)</f>
        <v>0</v>
      </c>
      <c r="BR1008" s="71"/>
      <c r="BS1008" s="71"/>
      <c r="BT1008" s="71"/>
      <c r="BU1008" s="71"/>
      <c r="BV1008" s="71"/>
      <c r="BW1008" s="71"/>
      <c r="BX1008" s="71"/>
      <c r="BY1008" s="71"/>
      <c r="BZ1008" s="71"/>
      <c r="CA1008" s="71"/>
      <c r="CB1008" s="71"/>
      <c r="CC1008" s="71"/>
      <c r="CD1008" s="71"/>
      <c r="CE1008" s="71"/>
      <c r="CF1008" s="71"/>
      <c r="CG1008" s="71"/>
      <c r="CH1008" s="71"/>
      <c r="CI1008" s="71"/>
      <c r="CJ1008" s="71"/>
      <c r="CK1008" s="71"/>
      <c r="CL1008" s="71"/>
      <c r="CM1008" s="71"/>
      <c r="CN1008" s="71"/>
      <c r="CO1008" s="71"/>
      <c r="CP1008" s="188">
        <f t="shared" si="665"/>
        <v>0</v>
      </c>
      <c r="CQ1008" s="71"/>
      <c r="CR1008" s="71"/>
      <c r="CS1008" s="71"/>
      <c r="CT1008" s="71"/>
      <c r="CU1008" s="71"/>
      <c r="CV1008" s="71"/>
      <c r="CW1008" s="71"/>
      <c r="CX1008" s="71"/>
      <c r="CY1008" s="71"/>
      <c r="CZ1008" s="71"/>
      <c r="DA1008" s="71"/>
      <c r="DB1008" s="188">
        <f t="shared" si="666"/>
        <v>0</v>
      </c>
      <c r="DC1008" s="38">
        <f t="shared" si="661"/>
        <v>0</v>
      </c>
      <c r="DD1008" s="71"/>
      <c r="DE1008" s="71"/>
      <c r="DF1008" s="71"/>
      <c r="DG1008" s="188">
        <f t="shared" si="662"/>
        <v>0</v>
      </c>
      <c r="DH1008" s="38">
        <f t="shared" si="663"/>
        <v>0</v>
      </c>
      <c r="DI1008" s="71"/>
      <c r="DJ1008" s="71"/>
      <c r="DK1008" s="71"/>
      <c r="DL1008" s="71"/>
      <c r="DM1008" s="71"/>
      <c r="DN1008" s="71"/>
      <c r="DO1008" s="71"/>
      <c r="DP1008" s="71"/>
      <c r="DQ1008" s="71"/>
      <c r="DR1008" s="71"/>
      <c r="DS1008" s="71"/>
      <c r="DT1008" s="71"/>
      <c r="DU1008" s="71"/>
      <c r="DV1008" s="71"/>
      <c r="DW1008" s="71"/>
      <c r="DX1008" s="71"/>
      <c r="DY1008" s="71"/>
      <c r="DZ1008" s="71"/>
      <c r="EA1008" s="71"/>
      <c r="EB1008" s="71"/>
      <c r="EC1008" s="71"/>
      <c r="ED1008" s="71"/>
      <c r="EE1008" s="71"/>
      <c r="EF1008" s="71"/>
      <c r="EG1008" s="71"/>
      <c r="EH1008" s="71"/>
      <c r="EI1008" s="74"/>
      <c r="EJ1008" s="74"/>
      <c r="EK1008" s="74"/>
      <c r="EL1008" s="74"/>
      <c r="EM1008" s="74"/>
      <c r="EN1008" s="74"/>
      <c r="EO1008" s="74"/>
      <c r="EP1008" s="74"/>
      <c r="EQ1008" s="74"/>
      <c r="ER1008" s="74"/>
      <c r="ES1008" s="74"/>
      <c r="ET1008" s="74"/>
      <c r="EU1008" s="74"/>
      <c r="EV1008" s="74"/>
      <c r="EW1008" s="74"/>
      <c r="EX1008" s="74"/>
      <c r="EY1008" s="74"/>
      <c r="EZ1008" s="74"/>
      <c r="FA1008" s="74"/>
      <c r="FB1008" s="74"/>
    </row>
    <row r="1009" spans="2:158" s="69" customFormat="1">
      <c r="B1009" s="116"/>
      <c r="C1009" s="77" t="s">
        <v>391</v>
      </c>
      <c r="D1009" s="71"/>
      <c r="E1009" s="71"/>
      <c r="F1009" s="71"/>
      <c r="G1009" s="71"/>
      <c r="H1009" s="71"/>
      <c r="I1009" s="71"/>
      <c r="J1009" s="71"/>
      <c r="K1009" s="71"/>
      <c r="L1009" s="71"/>
      <c r="M1009" s="71"/>
      <c r="N1009" s="71"/>
      <c r="O1009" s="72"/>
      <c r="P1009" s="71"/>
      <c r="Q1009" s="71"/>
      <c r="R1009" s="71"/>
      <c r="S1009" s="71"/>
      <c r="T1009" s="71"/>
      <c r="U1009" s="71"/>
      <c r="V1009" s="71"/>
      <c r="W1009" s="71"/>
      <c r="X1009" s="71"/>
      <c r="Y1009" s="73"/>
      <c r="Z1009" s="73"/>
      <c r="AA1009" s="73"/>
      <c r="AB1009" s="73"/>
      <c r="AC1009" s="73"/>
      <c r="AD1009" s="73"/>
      <c r="AE1009" s="73"/>
      <c r="AF1009" s="102">
        <f t="shared" si="664"/>
        <v>0</v>
      </c>
      <c r="AG1009" s="71">
        <f>SUM('рабочая 2023 г'!AG1008-'2022 г.'!AG1008)</f>
        <v>0</v>
      </c>
      <c r="AH1009" s="71">
        <f>SUM('рабочая 2023 г'!AH1008-'2022 г.'!AH1008)</f>
        <v>0</v>
      </c>
      <c r="AI1009" s="71">
        <f>SUM('рабочая 2023 г'!AI1008-'2022 г.'!AI1008)</f>
        <v>0</v>
      </c>
      <c r="AJ1009" s="71">
        <f>SUM('рабочая 2023 г'!AJ1008-'2022 г.'!AJ1008)</f>
        <v>0</v>
      </c>
      <c r="AK1009" s="71">
        <f>SUM('рабочая 2023 г'!AK1008-'2022 г.'!AK1008)</f>
        <v>0</v>
      </c>
      <c r="AL1009" s="71">
        <f>SUM('рабочая 2023 г'!AL1008-'2022 г.'!AL1008)</f>
        <v>0</v>
      </c>
      <c r="AM1009" s="71">
        <f>SUM('рабочая 2023 г'!AM1008-'2022 г.'!AM1008)</f>
        <v>0</v>
      </c>
      <c r="AN1009" s="71">
        <f>SUM('рабочая 2023 г'!AN1008-'2022 г.'!AN1008)</f>
        <v>0</v>
      </c>
      <c r="AO1009" s="71">
        <f>SUM('рабочая 2023 г'!AO1008-'2022 г.'!AO1008)</f>
        <v>0</v>
      </c>
      <c r="AP1009" s="71">
        <f>SUM('рабочая 2023 г'!AP1008-'2022 г.'!AP1008)</f>
        <v>0</v>
      </c>
      <c r="AQ1009" s="71">
        <f>SUM('рабочая 2023 г'!AQ1008-'2022 г.'!AQ1008)</f>
        <v>0</v>
      </c>
      <c r="AR1009" s="71">
        <f>SUM('рабочая 2023 г'!AR1008-'2022 г.'!AR1008)</f>
        <v>0</v>
      </c>
      <c r="AS1009" s="115">
        <f t="shared" si="678"/>
        <v>0</v>
      </c>
      <c r="AT1009" s="71">
        <f>SUM('рабочая 2023 г'!AT1008-'2022 г.'!AT1008)</f>
        <v>0</v>
      </c>
      <c r="AU1009" s="98">
        <f t="shared" si="679"/>
        <v>0</v>
      </c>
      <c r="AV1009" s="71">
        <f>SUM('рабочая 2023 г'!AV1008-'2022 г.'!AV1008)</f>
        <v>0</v>
      </c>
      <c r="AW1009" s="71">
        <f>SUM('рабочая 2023 г'!AW1008-'2022 г.'!AW1008)</f>
        <v>0</v>
      </c>
      <c r="AX1009" s="71">
        <f>SUM('рабочая 2023 г'!AX1008-'2022 г.'!AX1008)</f>
        <v>0</v>
      </c>
      <c r="AY1009" s="71">
        <f>SUM('рабочая 2023 г'!AY1008-'2022 г.'!AY1008)</f>
        <v>0</v>
      </c>
      <c r="AZ1009" s="71">
        <f>SUM('рабочая 2023 г'!AZ1008-'2022 г.'!AZ1008)</f>
        <v>0</v>
      </c>
      <c r="BA1009" s="71">
        <f>SUM('рабочая 2023 г'!BA1008-'2022 г.'!BA1008)</f>
        <v>0</v>
      </c>
      <c r="BB1009" s="103">
        <f t="shared" si="569"/>
        <v>0</v>
      </c>
      <c r="BC1009" s="71">
        <f>SUM('рабочая 2023 г'!BC1008-'2022 г.'!BC1008)</f>
        <v>0</v>
      </c>
      <c r="BD1009" s="71">
        <f>SUM('рабочая 2023 г'!BD1008-'2022 г.'!BD1008)</f>
        <v>0</v>
      </c>
      <c r="BE1009" s="71">
        <f>SUM('рабочая 2023 г'!BE1008-'2022 г.'!BE1008)</f>
        <v>0</v>
      </c>
      <c r="BF1009" s="71">
        <f>SUM('рабочая 2023 г'!BF1008-'2022 г.'!BF1008)</f>
        <v>0</v>
      </c>
      <c r="BG1009" s="71">
        <f>SUM('рабочая 2023 г'!BG1008-'2022 г.'!BG1008)</f>
        <v>0</v>
      </c>
      <c r="BH1009" s="71">
        <f>SUM('рабочая 2023 г'!BH1008-'2022 г.'!BH1008)</f>
        <v>0</v>
      </c>
      <c r="BI1009" s="71">
        <f>SUM('рабочая 2023 г'!BI1008-'2022 г.'!BI1008)</f>
        <v>0</v>
      </c>
      <c r="BJ1009" s="71">
        <f>SUM('рабочая 2023 г'!BJ1008-'2022 г.'!BJ1008)</f>
        <v>0</v>
      </c>
      <c r="BK1009" s="71">
        <f>SUM('рабочая 2023 г'!BK1008-'2022 г.'!BK1008)</f>
        <v>0</v>
      </c>
      <c r="BL1009" s="98">
        <f t="shared" si="604"/>
        <v>0</v>
      </c>
      <c r="BM1009" s="71">
        <f>SUM('рабочая 2023 г'!BM1008-'2022 г.'!BM1008)</f>
        <v>0</v>
      </c>
      <c r="BN1009" s="71">
        <f>SUM('рабочая 2023 г'!BN1008-'2022 г.'!BN1008)</f>
        <v>0</v>
      </c>
      <c r="BO1009" s="71">
        <f>SUM('рабочая 2023 г'!BO1008-'2022 г.'!BO1008)</f>
        <v>0</v>
      </c>
      <c r="BP1009" s="71">
        <f>SUM('рабочая 2023 г'!BP1008-'2022 г.'!BP1008)</f>
        <v>0</v>
      </c>
      <c r="BQ1009" s="71">
        <f>SUM('рабочая 2023 г'!BQ1008-'2022 г.'!BQ1008)</f>
        <v>0</v>
      </c>
      <c r="BR1009" s="71"/>
      <c r="BS1009" s="71"/>
      <c r="BT1009" s="71"/>
      <c r="BU1009" s="71"/>
      <c r="BV1009" s="71"/>
      <c r="BW1009" s="71"/>
      <c r="BX1009" s="71"/>
      <c r="BY1009" s="71"/>
      <c r="BZ1009" s="71"/>
      <c r="CA1009" s="71"/>
      <c r="CB1009" s="71"/>
      <c r="CC1009" s="71"/>
      <c r="CD1009" s="71"/>
      <c r="CE1009" s="71"/>
      <c r="CF1009" s="71"/>
      <c r="CG1009" s="71"/>
      <c r="CH1009" s="71"/>
      <c r="CI1009" s="71"/>
      <c r="CJ1009" s="71"/>
      <c r="CK1009" s="71"/>
      <c r="CL1009" s="71"/>
      <c r="CM1009" s="71"/>
      <c r="CN1009" s="71"/>
      <c r="CO1009" s="71"/>
      <c r="CP1009" s="188">
        <f t="shared" si="665"/>
        <v>0</v>
      </c>
      <c r="CQ1009" s="71"/>
      <c r="CR1009" s="71"/>
      <c r="CS1009" s="71"/>
      <c r="CT1009" s="71"/>
      <c r="CU1009" s="71"/>
      <c r="CV1009" s="71"/>
      <c r="CW1009" s="71"/>
      <c r="CX1009" s="71"/>
      <c r="CY1009" s="71"/>
      <c r="CZ1009" s="71"/>
      <c r="DA1009" s="71"/>
      <c r="DB1009" s="188">
        <f t="shared" si="666"/>
        <v>0</v>
      </c>
      <c r="DC1009" s="38">
        <f t="shared" si="661"/>
        <v>0</v>
      </c>
      <c r="DD1009" s="71"/>
      <c r="DE1009" s="71"/>
      <c r="DF1009" s="71"/>
      <c r="DG1009" s="188">
        <f t="shared" si="662"/>
        <v>0</v>
      </c>
      <c r="DH1009" s="38">
        <f t="shared" si="663"/>
        <v>0</v>
      </c>
      <c r="DI1009" s="71"/>
      <c r="DJ1009" s="71"/>
      <c r="DK1009" s="71"/>
      <c r="DL1009" s="71"/>
      <c r="DM1009" s="71"/>
      <c r="DN1009" s="71"/>
      <c r="DO1009" s="71"/>
      <c r="DP1009" s="71"/>
      <c r="DQ1009" s="71"/>
      <c r="DR1009" s="71"/>
      <c r="DS1009" s="71"/>
      <c r="DT1009" s="71"/>
      <c r="DU1009" s="71"/>
      <c r="DV1009" s="71"/>
      <c r="DW1009" s="71"/>
      <c r="DX1009" s="71"/>
      <c r="DY1009" s="71"/>
      <c r="DZ1009" s="71"/>
      <c r="EA1009" s="71"/>
      <c r="EB1009" s="71"/>
      <c r="EC1009" s="71"/>
      <c r="ED1009" s="71"/>
      <c r="EE1009" s="71"/>
      <c r="EF1009" s="71"/>
      <c r="EG1009" s="71"/>
      <c r="EH1009" s="71"/>
      <c r="EI1009" s="74"/>
      <c r="EJ1009" s="74"/>
      <c r="EK1009" s="74"/>
      <c r="EL1009" s="74"/>
      <c r="EM1009" s="74"/>
      <c r="EN1009" s="74"/>
      <c r="EO1009" s="74"/>
      <c r="EP1009" s="74"/>
      <c r="EQ1009" s="74"/>
      <c r="ER1009" s="74"/>
      <c r="ES1009" s="74"/>
      <c r="ET1009" s="74"/>
      <c r="EU1009" s="74"/>
      <c r="EV1009" s="74"/>
      <c r="EW1009" s="74"/>
      <c r="EX1009" s="74"/>
      <c r="EY1009" s="74"/>
      <c r="EZ1009" s="74"/>
      <c r="FA1009" s="74"/>
      <c r="FB1009" s="74"/>
    </row>
    <row r="1010" spans="2:158" s="69" customFormat="1">
      <c r="B1010" s="116"/>
      <c r="C1010" s="77" t="s">
        <v>392</v>
      </c>
      <c r="D1010" s="71"/>
      <c r="E1010" s="71"/>
      <c r="F1010" s="71"/>
      <c r="G1010" s="71"/>
      <c r="H1010" s="71"/>
      <c r="I1010" s="71"/>
      <c r="J1010" s="71"/>
      <c r="K1010" s="71"/>
      <c r="L1010" s="71"/>
      <c r="M1010" s="71"/>
      <c r="N1010" s="71"/>
      <c r="O1010" s="72"/>
      <c r="P1010" s="71"/>
      <c r="Q1010" s="71"/>
      <c r="R1010" s="71"/>
      <c r="S1010" s="71"/>
      <c r="T1010" s="71"/>
      <c r="U1010" s="71"/>
      <c r="V1010" s="71"/>
      <c r="W1010" s="71"/>
      <c r="X1010" s="71"/>
      <c r="Y1010" s="73"/>
      <c r="Z1010" s="73"/>
      <c r="AA1010" s="73"/>
      <c r="AB1010" s="73"/>
      <c r="AC1010" s="73"/>
      <c r="AD1010" s="73"/>
      <c r="AE1010" s="73"/>
      <c r="AF1010" s="102">
        <f t="shared" si="664"/>
        <v>0</v>
      </c>
      <c r="AG1010" s="71">
        <f>SUM('рабочая 2023 г'!AG1009-'2022 г.'!AG1009)</f>
        <v>0</v>
      </c>
      <c r="AH1010" s="71">
        <f>SUM('рабочая 2023 г'!AH1009-'2022 г.'!AH1009)</f>
        <v>0</v>
      </c>
      <c r="AI1010" s="71">
        <f>SUM('рабочая 2023 г'!AI1009-'2022 г.'!AI1009)</f>
        <v>0</v>
      </c>
      <c r="AJ1010" s="71">
        <f>SUM('рабочая 2023 г'!AJ1009-'2022 г.'!AJ1009)</f>
        <v>0</v>
      </c>
      <c r="AK1010" s="71">
        <f>SUM('рабочая 2023 г'!AK1009-'2022 г.'!AK1009)</f>
        <v>0</v>
      </c>
      <c r="AL1010" s="71">
        <f>SUM('рабочая 2023 г'!AL1009-'2022 г.'!AL1009)</f>
        <v>0</v>
      </c>
      <c r="AM1010" s="71">
        <f>SUM('рабочая 2023 г'!AM1009-'2022 г.'!AM1009)</f>
        <v>0</v>
      </c>
      <c r="AN1010" s="71">
        <f>SUM('рабочая 2023 г'!AN1009-'2022 г.'!AN1009)</f>
        <v>0</v>
      </c>
      <c r="AO1010" s="71">
        <f>SUM('рабочая 2023 г'!AO1009-'2022 г.'!AO1009)</f>
        <v>0</v>
      </c>
      <c r="AP1010" s="71">
        <f>SUM('рабочая 2023 г'!AP1009-'2022 г.'!AP1009)</f>
        <v>0</v>
      </c>
      <c r="AQ1010" s="71">
        <f>SUM('рабочая 2023 г'!AQ1009-'2022 г.'!AQ1009)</f>
        <v>0</v>
      </c>
      <c r="AR1010" s="71">
        <f>SUM('рабочая 2023 г'!AR1009-'2022 г.'!AR1009)</f>
        <v>0</v>
      </c>
      <c r="AS1010" s="115">
        <f t="shared" si="678"/>
        <v>0</v>
      </c>
      <c r="AT1010" s="71">
        <f>SUM('рабочая 2023 г'!AT1009-'2022 г.'!AT1009)</f>
        <v>0</v>
      </c>
      <c r="AU1010" s="98">
        <f t="shared" si="679"/>
        <v>0</v>
      </c>
      <c r="AV1010" s="71">
        <f>SUM('рабочая 2023 г'!AV1009-'2022 г.'!AV1009)</f>
        <v>0</v>
      </c>
      <c r="AW1010" s="71">
        <f>SUM('рабочая 2023 г'!AW1009-'2022 г.'!AW1009)</f>
        <v>0</v>
      </c>
      <c r="AX1010" s="71">
        <f>SUM('рабочая 2023 г'!AX1009-'2022 г.'!AX1009)</f>
        <v>0</v>
      </c>
      <c r="AY1010" s="71">
        <f>SUM('рабочая 2023 г'!AY1009-'2022 г.'!AY1009)</f>
        <v>0</v>
      </c>
      <c r="AZ1010" s="71">
        <f>SUM('рабочая 2023 г'!AZ1009-'2022 г.'!AZ1009)</f>
        <v>0</v>
      </c>
      <c r="BA1010" s="71">
        <f>SUM('рабочая 2023 г'!BA1009-'2022 г.'!BA1009)</f>
        <v>0</v>
      </c>
      <c r="BB1010" s="103">
        <f t="shared" si="569"/>
        <v>0</v>
      </c>
      <c r="BC1010" s="71">
        <f>SUM('рабочая 2023 г'!BC1009-'2022 г.'!BC1009)</f>
        <v>0</v>
      </c>
      <c r="BD1010" s="71">
        <f>SUM('рабочая 2023 г'!BD1009-'2022 г.'!BD1009)</f>
        <v>0</v>
      </c>
      <c r="BE1010" s="71">
        <f>SUM('рабочая 2023 г'!BE1009-'2022 г.'!BE1009)</f>
        <v>0</v>
      </c>
      <c r="BF1010" s="71">
        <f>SUM('рабочая 2023 г'!BF1009-'2022 г.'!BF1009)</f>
        <v>0</v>
      </c>
      <c r="BG1010" s="71">
        <f>SUM('рабочая 2023 г'!BG1009-'2022 г.'!BG1009)</f>
        <v>0</v>
      </c>
      <c r="BH1010" s="71">
        <f>SUM('рабочая 2023 г'!BH1009-'2022 г.'!BH1009)</f>
        <v>0</v>
      </c>
      <c r="BI1010" s="71">
        <f>SUM('рабочая 2023 г'!BI1009-'2022 г.'!BI1009)</f>
        <v>0</v>
      </c>
      <c r="BJ1010" s="71">
        <f>SUM('рабочая 2023 г'!BJ1009-'2022 г.'!BJ1009)</f>
        <v>0</v>
      </c>
      <c r="BK1010" s="71">
        <f>SUM('рабочая 2023 г'!BK1009-'2022 г.'!BK1009)</f>
        <v>0</v>
      </c>
      <c r="BL1010" s="98">
        <f t="shared" si="604"/>
        <v>0</v>
      </c>
      <c r="BM1010" s="71">
        <f>SUM('рабочая 2023 г'!BM1009-'2022 г.'!BM1009)</f>
        <v>0</v>
      </c>
      <c r="BN1010" s="71">
        <f>SUM('рабочая 2023 г'!BN1009-'2022 г.'!BN1009)</f>
        <v>0</v>
      </c>
      <c r="BO1010" s="71">
        <f>SUM('рабочая 2023 г'!BO1009-'2022 г.'!BO1009)</f>
        <v>0</v>
      </c>
      <c r="BP1010" s="71">
        <f>SUM('рабочая 2023 г'!BP1009-'2022 г.'!BP1009)</f>
        <v>0</v>
      </c>
      <c r="BQ1010" s="71">
        <f>SUM('рабочая 2023 г'!BQ1009-'2022 г.'!BQ1009)</f>
        <v>0</v>
      </c>
      <c r="BR1010" s="71"/>
      <c r="BS1010" s="71"/>
      <c r="BT1010" s="71"/>
      <c r="BU1010" s="71"/>
      <c r="BV1010" s="71"/>
      <c r="BW1010" s="71"/>
      <c r="BX1010" s="71"/>
      <c r="BY1010" s="71"/>
      <c r="BZ1010" s="71"/>
      <c r="CA1010" s="71"/>
      <c r="CB1010" s="71"/>
      <c r="CC1010" s="71"/>
      <c r="CD1010" s="71"/>
      <c r="CE1010" s="71"/>
      <c r="CF1010" s="71"/>
      <c r="CG1010" s="71"/>
      <c r="CH1010" s="71"/>
      <c r="CI1010" s="71"/>
      <c r="CJ1010" s="71"/>
      <c r="CK1010" s="71"/>
      <c r="CL1010" s="71"/>
      <c r="CM1010" s="71"/>
      <c r="CN1010" s="71"/>
      <c r="CO1010" s="71"/>
      <c r="CP1010" s="188">
        <f t="shared" si="665"/>
        <v>0</v>
      </c>
      <c r="CQ1010" s="71"/>
      <c r="CR1010" s="71"/>
      <c r="CS1010" s="71"/>
      <c r="CT1010" s="71"/>
      <c r="CU1010" s="71"/>
      <c r="CV1010" s="71"/>
      <c r="CW1010" s="71"/>
      <c r="CX1010" s="71"/>
      <c r="CY1010" s="71"/>
      <c r="CZ1010" s="71"/>
      <c r="DA1010" s="71"/>
      <c r="DB1010" s="188">
        <f t="shared" si="666"/>
        <v>0</v>
      </c>
      <c r="DC1010" s="38">
        <f t="shared" si="661"/>
        <v>0</v>
      </c>
      <c r="DD1010" s="71"/>
      <c r="DE1010" s="71"/>
      <c r="DF1010" s="71"/>
      <c r="DG1010" s="188">
        <f t="shared" si="662"/>
        <v>0</v>
      </c>
      <c r="DH1010" s="38">
        <f t="shared" si="663"/>
        <v>0</v>
      </c>
      <c r="DI1010" s="71"/>
      <c r="DJ1010" s="71"/>
      <c r="DK1010" s="71"/>
      <c r="DL1010" s="71"/>
      <c r="DM1010" s="71"/>
      <c r="DN1010" s="71"/>
      <c r="DO1010" s="71"/>
      <c r="DP1010" s="71"/>
      <c r="DQ1010" s="71"/>
      <c r="DR1010" s="71"/>
      <c r="DS1010" s="71"/>
      <c r="DT1010" s="71"/>
      <c r="DU1010" s="71"/>
      <c r="DV1010" s="71"/>
      <c r="DW1010" s="71"/>
      <c r="DX1010" s="71"/>
      <c r="DY1010" s="71"/>
      <c r="DZ1010" s="71"/>
      <c r="EA1010" s="71"/>
      <c r="EB1010" s="71"/>
      <c r="EC1010" s="71"/>
      <c r="ED1010" s="71"/>
      <c r="EE1010" s="71"/>
      <c r="EF1010" s="71"/>
      <c r="EG1010" s="71"/>
      <c r="EH1010" s="71"/>
      <c r="EI1010" s="74"/>
      <c r="EJ1010" s="74"/>
      <c r="EK1010" s="74"/>
      <c r="EL1010" s="74"/>
      <c r="EM1010" s="74"/>
      <c r="EN1010" s="74"/>
      <c r="EO1010" s="74"/>
      <c r="EP1010" s="74"/>
      <c r="EQ1010" s="74"/>
      <c r="ER1010" s="74"/>
      <c r="ES1010" s="74"/>
      <c r="ET1010" s="74"/>
      <c r="EU1010" s="74"/>
      <c r="EV1010" s="74"/>
      <c r="EW1010" s="74"/>
      <c r="EX1010" s="74"/>
      <c r="EY1010" s="74"/>
      <c r="EZ1010" s="74"/>
      <c r="FA1010" s="74"/>
      <c r="FB1010" s="74"/>
    </row>
    <row r="1011" spans="2:158" s="69" customFormat="1">
      <c r="B1011" s="116"/>
      <c r="C1011" s="77" t="s">
        <v>393</v>
      </c>
      <c r="D1011" s="71"/>
      <c r="E1011" s="71"/>
      <c r="F1011" s="71"/>
      <c r="G1011" s="71"/>
      <c r="H1011" s="71"/>
      <c r="I1011" s="71"/>
      <c r="J1011" s="71"/>
      <c r="K1011" s="71"/>
      <c r="L1011" s="71"/>
      <c r="M1011" s="71"/>
      <c r="N1011" s="71"/>
      <c r="O1011" s="72"/>
      <c r="P1011" s="71"/>
      <c r="Q1011" s="71"/>
      <c r="R1011" s="71"/>
      <c r="S1011" s="71"/>
      <c r="T1011" s="71"/>
      <c r="U1011" s="71"/>
      <c r="V1011" s="71"/>
      <c r="W1011" s="71"/>
      <c r="X1011" s="71"/>
      <c r="Y1011" s="73"/>
      <c r="Z1011" s="73"/>
      <c r="AA1011" s="73"/>
      <c r="AB1011" s="73"/>
      <c r="AC1011" s="73"/>
      <c r="AD1011" s="73"/>
      <c r="AE1011" s="73"/>
      <c r="AF1011" s="102">
        <f t="shared" si="664"/>
        <v>0</v>
      </c>
      <c r="AG1011" s="71">
        <f>SUM('рабочая 2023 г'!AG1010-'2022 г.'!AG1010)</f>
        <v>0</v>
      </c>
      <c r="AH1011" s="71">
        <f>SUM('рабочая 2023 г'!AH1010-'2022 г.'!AH1010)</f>
        <v>0</v>
      </c>
      <c r="AI1011" s="71">
        <f>SUM('рабочая 2023 г'!AI1010-'2022 г.'!AI1010)</f>
        <v>0</v>
      </c>
      <c r="AJ1011" s="71">
        <f>SUM('рабочая 2023 г'!AJ1010-'2022 г.'!AJ1010)</f>
        <v>0</v>
      </c>
      <c r="AK1011" s="71">
        <f>SUM('рабочая 2023 г'!AK1010-'2022 г.'!AK1010)</f>
        <v>0</v>
      </c>
      <c r="AL1011" s="71">
        <f>SUM('рабочая 2023 г'!AL1010-'2022 г.'!AL1010)</f>
        <v>0</v>
      </c>
      <c r="AM1011" s="71">
        <f>SUM('рабочая 2023 г'!AM1010-'2022 г.'!AM1010)</f>
        <v>0</v>
      </c>
      <c r="AN1011" s="71">
        <f>SUM('рабочая 2023 г'!AN1010-'2022 г.'!AN1010)</f>
        <v>0</v>
      </c>
      <c r="AO1011" s="71">
        <f>SUM('рабочая 2023 г'!AO1010-'2022 г.'!AO1010)</f>
        <v>0</v>
      </c>
      <c r="AP1011" s="71">
        <f>SUM('рабочая 2023 г'!AP1010-'2022 г.'!AP1010)</f>
        <v>0</v>
      </c>
      <c r="AQ1011" s="71">
        <f>SUM('рабочая 2023 г'!AQ1010-'2022 г.'!AQ1010)</f>
        <v>0</v>
      </c>
      <c r="AR1011" s="71">
        <f>SUM('рабочая 2023 г'!AR1010-'2022 г.'!AR1010)</f>
        <v>0</v>
      </c>
      <c r="AS1011" s="115">
        <f t="shared" si="678"/>
        <v>0</v>
      </c>
      <c r="AT1011" s="71">
        <f>SUM('рабочая 2023 г'!AT1010-'2022 г.'!AT1010)</f>
        <v>0</v>
      </c>
      <c r="AU1011" s="98">
        <f t="shared" si="679"/>
        <v>0</v>
      </c>
      <c r="AV1011" s="71">
        <f>SUM('рабочая 2023 г'!AV1010-'2022 г.'!AV1010)</f>
        <v>0</v>
      </c>
      <c r="AW1011" s="71">
        <f>SUM('рабочая 2023 г'!AW1010-'2022 г.'!AW1010)</f>
        <v>0</v>
      </c>
      <c r="AX1011" s="71">
        <f>SUM('рабочая 2023 г'!AX1010-'2022 г.'!AX1010)</f>
        <v>0</v>
      </c>
      <c r="AY1011" s="71">
        <f>SUM('рабочая 2023 г'!AY1010-'2022 г.'!AY1010)</f>
        <v>0</v>
      </c>
      <c r="AZ1011" s="71">
        <f>SUM('рабочая 2023 г'!AZ1010-'2022 г.'!AZ1010)</f>
        <v>0</v>
      </c>
      <c r="BA1011" s="71">
        <f>SUM('рабочая 2023 г'!BA1010-'2022 г.'!BA1010)</f>
        <v>0</v>
      </c>
      <c r="BB1011" s="103">
        <f t="shared" si="569"/>
        <v>0</v>
      </c>
      <c r="BC1011" s="71">
        <f>SUM('рабочая 2023 г'!BC1010-'2022 г.'!BC1010)</f>
        <v>0</v>
      </c>
      <c r="BD1011" s="71">
        <f>SUM('рабочая 2023 г'!BD1010-'2022 г.'!BD1010)</f>
        <v>0</v>
      </c>
      <c r="BE1011" s="71">
        <f>SUM('рабочая 2023 г'!BE1010-'2022 г.'!BE1010)</f>
        <v>0</v>
      </c>
      <c r="BF1011" s="71">
        <f>SUM('рабочая 2023 г'!BF1010-'2022 г.'!BF1010)</f>
        <v>0</v>
      </c>
      <c r="BG1011" s="71">
        <f>SUM('рабочая 2023 г'!BG1010-'2022 г.'!BG1010)</f>
        <v>0</v>
      </c>
      <c r="BH1011" s="71">
        <f>SUM('рабочая 2023 г'!BH1010-'2022 г.'!BH1010)</f>
        <v>0</v>
      </c>
      <c r="BI1011" s="71">
        <f>SUM('рабочая 2023 г'!BI1010-'2022 г.'!BI1010)</f>
        <v>0</v>
      </c>
      <c r="BJ1011" s="71">
        <f>SUM('рабочая 2023 г'!BJ1010-'2022 г.'!BJ1010)</f>
        <v>0</v>
      </c>
      <c r="BK1011" s="71">
        <f>SUM('рабочая 2023 г'!BK1010-'2022 г.'!BK1010)</f>
        <v>0</v>
      </c>
      <c r="BL1011" s="98">
        <f t="shared" si="604"/>
        <v>0</v>
      </c>
      <c r="BM1011" s="71">
        <f>SUM('рабочая 2023 г'!BM1010-'2022 г.'!BM1010)</f>
        <v>0</v>
      </c>
      <c r="BN1011" s="71">
        <f>SUM('рабочая 2023 г'!BN1010-'2022 г.'!BN1010)</f>
        <v>0</v>
      </c>
      <c r="BO1011" s="71">
        <f>SUM('рабочая 2023 г'!BO1010-'2022 г.'!BO1010)</f>
        <v>0</v>
      </c>
      <c r="BP1011" s="71">
        <f>SUM('рабочая 2023 г'!BP1010-'2022 г.'!BP1010)</f>
        <v>0</v>
      </c>
      <c r="BQ1011" s="71">
        <f>SUM('рабочая 2023 г'!BQ1010-'2022 г.'!BQ1010)</f>
        <v>0</v>
      </c>
      <c r="BR1011" s="71"/>
      <c r="BS1011" s="71"/>
      <c r="BT1011" s="71"/>
      <c r="BU1011" s="71"/>
      <c r="BV1011" s="71"/>
      <c r="BW1011" s="71"/>
      <c r="BX1011" s="71"/>
      <c r="BY1011" s="71"/>
      <c r="BZ1011" s="71"/>
      <c r="CA1011" s="71"/>
      <c r="CB1011" s="71"/>
      <c r="CC1011" s="71"/>
      <c r="CD1011" s="71"/>
      <c r="CE1011" s="71"/>
      <c r="CF1011" s="71"/>
      <c r="CG1011" s="71"/>
      <c r="CH1011" s="71"/>
      <c r="CI1011" s="71"/>
      <c r="CJ1011" s="71"/>
      <c r="CK1011" s="71"/>
      <c r="CL1011" s="71"/>
      <c r="CM1011" s="71"/>
      <c r="CN1011" s="71"/>
      <c r="CO1011" s="71"/>
      <c r="CP1011" s="188">
        <f t="shared" si="665"/>
        <v>0</v>
      </c>
      <c r="CQ1011" s="71"/>
      <c r="CR1011" s="71"/>
      <c r="CS1011" s="71"/>
      <c r="CT1011" s="71"/>
      <c r="CU1011" s="71"/>
      <c r="CV1011" s="71"/>
      <c r="CW1011" s="71"/>
      <c r="CX1011" s="71"/>
      <c r="CY1011" s="71"/>
      <c r="CZ1011" s="71"/>
      <c r="DA1011" s="71"/>
      <c r="DB1011" s="188">
        <f t="shared" si="666"/>
        <v>0</v>
      </c>
      <c r="DC1011" s="38">
        <f t="shared" si="661"/>
        <v>0</v>
      </c>
      <c r="DD1011" s="71"/>
      <c r="DE1011" s="71"/>
      <c r="DF1011" s="71"/>
      <c r="DG1011" s="188">
        <f t="shared" si="662"/>
        <v>0</v>
      </c>
      <c r="DH1011" s="38">
        <f t="shared" si="663"/>
        <v>0</v>
      </c>
      <c r="DI1011" s="71"/>
      <c r="DJ1011" s="71"/>
      <c r="DK1011" s="71"/>
      <c r="DL1011" s="71"/>
      <c r="DM1011" s="71"/>
      <c r="DN1011" s="71"/>
      <c r="DO1011" s="71"/>
      <c r="DP1011" s="71"/>
      <c r="DQ1011" s="71"/>
      <c r="DR1011" s="71"/>
      <c r="DS1011" s="71"/>
      <c r="DT1011" s="71"/>
      <c r="DU1011" s="71"/>
      <c r="DV1011" s="71"/>
      <c r="DW1011" s="71"/>
      <c r="DX1011" s="71"/>
      <c r="DY1011" s="71"/>
      <c r="DZ1011" s="71"/>
      <c r="EA1011" s="71"/>
      <c r="EB1011" s="71"/>
      <c r="EC1011" s="71"/>
      <c r="ED1011" s="71"/>
      <c r="EE1011" s="71"/>
      <c r="EF1011" s="71"/>
      <c r="EG1011" s="71"/>
      <c r="EH1011" s="71"/>
      <c r="EI1011" s="74"/>
      <c r="EJ1011" s="74"/>
      <c r="EK1011" s="74"/>
      <c r="EL1011" s="74"/>
      <c r="EM1011" s="74"/>
      <c r="EN1011" s="74"/>
      <c r="EO1011" s="74"/>
      <c r="EP1011" s="74"/>
      <c r="EQ1011" s="74"/>
      <c r="ER1011" s="74"/>
      <c r="ES1011" s="74"/>
      <c r="ET1011" s="74"/>
      <c r="EU1011" s="74"/>
      <c r="EV1011" s="74"/>
      <c r="EW1011" s="74"/>
      <c r="EX1011" s="74"/>
      <c r="EY1011" s="74"/>
      <c r="EZ1011" s="74"/>
      <c r="FA1011" s="74"/>
      <c r="FB1011" s="74"/>
    </row>
    <row r="1012" spans="2:158" s="69" customFormat="1">
      <c r="B1012" s="116"/>
      <c r="C1012" s="77" t="s">
        <v>394</v>
      </c>
      <c r="D1012" s="71"/>
      <c r="E1012" s="71"/>
      <c r="F1012" s="71"/>
      <c r="G1012" s="71"/>
      <c r="H1012" s="71"/>
      <c r="I1012" s="71"/>
      <c r="J1012" s="71"/>
      <c r="K1012" s="71"/>
      <c r="L1012" s="71"/>
      <c r="M1012" s="71"/>
      <c r="N1012" s="71"/>
      <c r="O1012" s="72"/>
      <c r="P1012" s="71"/>
      <c r="Q1012" s="71"/>
      <c r="R1012" s="71"/>
      <c r="S1012" s="71"/>
      <c r="T1012" s="71"/>
      <c r="U1012" s="71"/>
      <c r="V1012" s="71"/>
      <c r="W1012" s="71"/>
      <c r="X1012" s="71"/>
      <c r="Y1012" s="73"/>
      <c r="Z1012" s="73"/>
      <c r="AA1012" s="73"/>
      <c r="AB1012" s="73"/>
      <c r="AC1012" s="73"/>
      <c r="AD1012" s="73"/>
      <c r="AE1012" s="73"/>
      <c r="AF1012" s="102">
        <f t="shared" si="664"/>
        <v>0</v>
      </c>
      <c r="AG1012" s="71">
        <f>SUM('рабочая 2023 г'!AG1011-'2022 г.'!AG1011)</f>
        <v>0</v>
      </c>
      <c r="AH1012" s="71">
        <f>SUM('рабочая 2023 г'!AH1011-'2022 г.'!AH1011)</f>
        <v>0</v>
      </c>
      <c r="AI1012" s="71">
        <f>SUM('рабочая 2023 г'!AI1011-'2022 г.'!AI1011)</f>
        <v>0</v>
      </c>
      <c r="AJ1012" s="71">
        <f>SUM('рабочая 2023 г'!AJ1011-'2022 г.'!AJ1011)</f>
        <v>0</v>
      </c>
      <c r="AK1012" s="71">
        <f>SUM('рабочая 2023 г'!AK1011-'2022 г.'!AK1011)</f>
        <v>0</v>
      </c>
      <c r="AL1012" s="71">
        <f>SUM('рабочая 2023 г'!AL1011-'2022 г.'!AL1011)</f>
        <v>0</v>
      </c>
      <c r="AM1012" s="71">
        <f>SUM('рабочая 2023 г'!AM1011-'2022 г.'!AM1011)</f>
        <v>0</v>
      </c>
      <c r="AN1012" s="71">
        <f>SUM('рабочая 2023 г'!AN1011-'2022 г.'!AN1011)</f>
        <v>0</v>
      </c>
      <c r="AO1012" s="71">
        <f>SUM('рабочая 2023 г'!AO1011-'2022 г.'!AO1011)</f>
        <v>0</v>
      </c>
      <c r="AP1012" s="71">
        <f>SUM('рабочая 2023 г'!AP1011-'2022 г.'!AP1011)</f>
        <v>0</v>
      </c>
      <c r="AQ1012" s="71">
        <f>SUM('рабочая 2023 г'!AQ1011-'2022 г.'!AQ1011)</f>
        <v>0</v>
      </c>
      <c r="AR1012" s="71">
        <f>SUM('рабочая 2023 г'!AR1011-'2022 г.'!AR1011)</f>
        <v>0</v>
      </c>
      <c r="AS1012" s="115">
        <f t="shared" si="678"/>
        <v>0</v>
      </c>
      <c r="AT1012" s="71">
        <f>SUM('рабочая 2023 г'!AT1011-'2022 г.'!AT1011)</f>
        <v>0</v>
      </c>
      <c r="AU1012" s="98">
        <f t="shared" si="679"/>
        <v>0</v>
      </c>
      <c r="AV1012" s="71">
        <f>SUM('рабочая 2023 г'!AV1011-'2022 г.'!AV1011)</f>
        <v>0</v>
      </c>
      <c r="AW1012" s="71">
        <f>SUM('рабочая 2023 г'!AW1011-'2022 г.'!AW1011)</f>
        <v>0</v>
      </c>
      <c r="AX1012" s="71">
        <f>SUM('рабочая 2023 г'!AX1011-'2022 г.'!AX1011)</f>
        <v>0</v>
      </c>
      <c r="AY1012" s="71">
        <f>SUM('рабочая 2023 г'!AY1011-'2022 г.'!AY1011)</f>
        <v>0</v>
      </c>
      <c r="AZ1012" s="71">
        <f>SUM('рабочая 2023 г'!AZ1011-'2022 г.'!AZ1011)</f>
        <v>0</v>
      </c>
      <c r="BA1012" s="71">
        <f>SUM('рабочая 2023 г'!BA1011-'2022 г.'!BA1011)</f>
        <v>0</v>
      </c>
      <c r="BB1012" s="103">
        <f t="shared" si="569"/>
        <v>0</v>
      </c>
      <c r="BC1012" s="71">
        <f>SUM('рабочая 2023 г'!BC1011-'2022 г.'!BC1011)</f>
        <v>0</v>
      </c>
      <c r="BD1012" s="71">
        <f>SUM('рабочая 2023 г'!BD1011-'2022 г.'!BD1011)</f>
        <v>0</v>
      </c>
      <c r="BE1012" s="71">
        <f>SUM('рабочая 2023 г'!BE1011-'2022 г.'!BE1011)</f>
        <v>0</v>
      </c>
      <c r="BF1012" s="71">
        <f>SUM('рабочая 2023 г'!BF1011-'2022 г.'!BF1011)</f>
        <v>0</v>
      </c>
      <c r="BG1012" s="71">
        <f>SUM('рабочая 2023 г'!BG1011-'2022 г.'!BG1011)</f>
        <v>0</v>
      </c>
      <c r="BH1012" s="71">
        <f>SUM('рабочая 2023 г'!BH1011-'2022 г.'!BH1011)</f>
        <v>0</v>
      </c>
      <c r="BI1012" s="71">
        <f>SUM('рабочая 2023 г'!BI1011-'2022 г.'!BI1011)</f>
        <v>0</v>
      </c>
      <c r="BJ1012" s="71">
        <f>SUM('рабочая 2023 г'!BJ1011-'2022 г.'!BJ1011)</f>
        <v>0</v>
      </c>
      <c r="BK1012" s="71">
        <f>SUM('рабочая 2023 г'!BK1011-'2022 г.'!BK1011)</f>
        <v>0</v>
      </c>
      <c r="BL1012" s="98">
        <f t="shared" si="604"/>
        <v>0</v>
      </c>
      <c r="BM1012" s="71">
        <f>SUM('рабочая 2023 г'!BM1011-'2022 г.'!BM1011)</f>
        <v>0</v>
      </c>
      <c r="BN1012" s="71">
        <f>SUM('рабочая 2023 г'!BN1011-'2022 г.'!BN1011)</f>
        <v>0</v>
      </c>
      <c r="BO1012" s="71">
        <f>SUM('рабочая 2023 г'!BO1011-'2022 г.'!BO1011)</f>
        <v>0</v>
      </c>
      <c r="BP1012" s="71">
        <f>SUM('рабочая 2023 г'!BP1011-'2022 г.'!BP1011)</f>
        <v>0</v>
      </c>
      <c r="BQ1012" s="71">
        <f>SUM('рабочая 2023 г'!BQ1011-'2022 г.'!BQ1011)</f>
        <v>0</v>
      </c>
      <c r="BR1012" s="71"/>
      <c r="BS1012" s="71"/>
      <c r="BT1012" s="71"/>
      <c r="BU1012" s="71"/>
      <c r="BV1012" s="71"/>
      <c r="BW1012" s="71"/>
      <c r="BX1012" s="71"/>
      <c r="BY1012" s="71"/>
      <c r="BZ1012" s="71"/>
      <c r="CA1012" s="71"/>
      <c r="CB1012" s="71"/>
      <c r="CC1012" s="71"/>
      <c r="CD1012" s="71"/>
      <c r="CE1012" s="71"/>
      <c r="CF1012" s="71"/>
      <c r="CG1012" s="71"/>
      <c r="CH1012" s="71"/>
      <c r="CI1012" s="71"/>
      <c r="CJ1012" s="71"/>
      <c r="CK1012" s="71"/>
      <c r="CL1012" s="71"/>
      <c r="CM1012" s="71"/>
      <c r="CN1012" s="71"/>
      <c r="CO1012" s="71"/>
      <c r="CP1012" s="188">
        <f t="shared" si="665"/>
        <v>0</v>
      </c>
      <c r="CQ1012" s="71"/>
      <c r="CR1012" s="71"/>
      <c r="CS1012" s="71"/>
      <c r="CT1012" s="71"/>
      <c r="CU1012" s="71"/>
      <c r="CV1012" s="71"/>
      <c r="CW1012" s="71"/>
      <c r="CX1012" s="71"/>
      <c r="CY1012" s="71"/>
      <c r="CZ1012" s="71"/>
      <c r="DA1012" s="71"/>
      <c r="DB1012" s="188">
        <f t="shared" si="666"/>
        <v>0</v>
      </c>
      <c r="DC1012" s="38">
        <f t="shared" si="661"/>
        <v>0</v>
      </c>
      <c r="DD1012" s="71"/>
      <c r="DE1012" s="71"/>
      <c r="DF1012" s="71"/>
      <c r="DG1012" s="188">
        <f t="shared" si="662"/>
        <v>0</v>
      </c>
      <c r="DH1012" s="38">
        <f t="shared" si="663"/>
        <v>0</v>
      </c>
      <c r="DI1012" s="71"/>
      <c r="DJ1012" s="71"/>
      <c r="DK1012" s="71"/>
      <c r="DL1012" s="71"/>
      <c r="DM1012" s="71"/>
      <c r="DN1012" s="71"/>
      <c r="DO1012" s="71"/>
      <c r="DP1012" s="71"/>
      <c r="DQ1012" s="71"/>
      <c r="DR1012" s="71"/>
      <c r="DS1012" s="71"/>
      <c r="DT1012" s="71"/>
      <c r="DU1012" s="71"/>
      <c r="DV1012" s="71"/>
      <c r="DW1012" s="71"/>
      <c r="DX1012" s="71"/>
      <c r="DY1012" s="71"/>
      <c r="DZ1012" s="71"/>
      <c r="EA1012" s="71"/>
      <c r="EB1012" s="71"/>
      <c r="EC1012" s="71"/>
      <c r="ED1012" s="71"/>
      <c r="EE1012" s="71"/>
      <c r="EF1012" s="71"/>
      <c r="EG1012" s="71"/>
      <c r="EH1012" s="71"/>
      <c r="EI1012" s="74"/>
      <c r="EJ1012" s="74"/>
      <c r="EK1012" s="74"/>
      <c r="EL1012" s="74"/>
      <c r="EM1012" s="74"/>
      <c r="EN1012" s="74"/>
      <c r="EO1012" s="74"/>
      <c r="EP1012" s="74"/>
      <c r="EQ1012" s="74"/>
      <c r="ER1012" s="74"/>
      <c r="ES1012" s="74"/>
      <c r="ET1012" s="74"/>
      <c r="EU1012" s="74"/>
      <c r="EV1012" s="74"/>
      <c r="EW1012" s="74"/>
      <c r="EX1012" s="74"/>
      <c r="EY1012" s="74"/>
      <c r="EZ1012" s="74"/>
      <c r="FA1012" s="74"/>
      <c r="FB1012" s="74"/>
    </row>
    <row r="1013" spans="2:158" s="69" customFormat="1">
      <c r="B1013" s="116"/>
      <c r="C1013" s="77" t="s">
        <v>395</v>
      </c>
      <c r="D1013" s="71"/>
      <c r="E1013" s="71"/>
      <c r="F1013" s="71"/>
      <c r="G1013" s="71"/>
      <c r="H1013" s="71"/>
      <c r="I1013" s="71"/>
      <c r="J1013" s="71"/>
      <c r="K1013" s="71"/>
      <c r="L1013" s="71"/>
      <c r="M1013" s="71"/>
      <c r="N1013" s="71"/>
      <c r="O1013" s="72"/>
      <c r="P1013" s="71"/>
      <c r="Q1013" s="71"/>
      <c r="R1013" s="71"/>
      <c r="S1013" s="71"/>
      <c r="T1013" s="71"/>
      <c r="U1013" s="71"/>
      <c r="V1013" s="71"/>
      <c r="W1013" s="71"/>
      <c r="X1013" s="71"/>
      <c r="Y1013" s="73"/>
      <c r="Z1013" s="73"/>
      <c r="AA1013" s="73"/>
      <c r="AB1013" s="73"/>
      <c r="AC1013" s="73"/>
      <c r="AD1013" s="73"/>
      <c r="AE1013" s="73"/>
      <c r="AF1013" s="102">
        <f t="shared" si="664"/>
        <v>0</v>
      </c>
      <c r="AG1013" s="71">
        <f>SUM('рабочая 2023 г'!AG1012-'2022 г.'!AG1012)</f>
        <v>0</v>
      </c>
      <c r="AH1013" s="71">
        <f>SUM('рабочая 2023 г'!AH1012-'2022 г.'!AH1012)</f>
        <v>0</v>
      </c>
      <c r="AI1013" s="71">
        <f>SUM('рабочая 2023 г'!AI1012-'2022 г.'!AI1012)</f>
        <v>0</v>
      </c>
      <c r="AJ1013" s="71">
        <f>SUM('рабочая 2023 г'!AJ1012-'2022 г.'!AJ1012)</f>
        <v>0</v>
      </c>
      <c r="AK1013" s="71">
        <f>SUM('рабочая 2023 г'!AK1012-'2022 г.'!AK1012)</f>
        <v>0</v>
      </c>
      <c r="AL1013" s="71">
        <f>SUM('рабочая 2023 г'!AL1012-'2022 г.'!AL1012)</f>
        <v>0</v>
      </c>
      <c r="AM1013" s="71">
        <f>SUM('рабочая 2023 г'!AM1012-'2022 г.'!AM1012)</f>
        <v>0</v>
      </c>
      <c r="AN1013" s="71">
        <f>SUM('рабочая 2023 г'!AN1012-'2022 г.'!AN1012)</f>
        <v>0</v>
      </c>
      <c r="AO1013" s="71">
        <f>SUM('рабочая 2023 г'!AO1012-'2022 г.'!AO1012)</f>
        <v>0</v>
      </c>
      <c r="AP1013" s="71">
        <f>SUM('рабочая 2023 г'!AP1012-'2022 г.'!AP1012)</f>
        <v>0</v>
      </c>
      <c r="AQ1013" s="71">
        <f>SUM('рабочая 2023 г'!AQ1012-'2022 г.'!AQ1012)</f>
        <v>0</v>
      </c>
      <c r="AR1013" s="71">
        <f>SUM('рабочая 2023 г'!AR1012-'2022 г.'!AR1012)</f>
        <v>0</v>
      </c>
      <c r="AS1013" s="115">
        <f t="shared" si="678"/>
        <v>0</v>
      </c>
      <c r="AT1013" s="71">
        <f>SUM('рабочая 2023 г'!AT1012-'2022 г.'!AT1012)</f>
        <v>0</v>
      </c>
      <c r="AU1013" s="98">
        <f t="shared" si="679"/>
        <v>0</v>
      </c>
      <c r="AV1013" s="71">
        <f>SUM('рабочая 2023 г'!AV1012-'2022 г.'!AV1012)</f>
        <v>0</v>
      </c>
      <c r="AW1013" s="71">
        <f>SUM('рабочая 2023 г'!AW1012-'2022 г.'!AW1012)</f>
        <v>0</v>
      </c>
      <c r="AX1013" s="71">
        <f>SUM('рабочая 2023 г'!AX1012-'2022 г.'!AX1012)</f>
        <v>0</v>
      </c>
      <c r="AY1013" s="71">
        <f>SUM('рабочая 2023 г'!AY1012-'2022 г.'!AY1012)</f>
        <v>0</v>
      </c>
      <c r="AZ1013" s="71">
        <f>SUM('рабочая 2023 г'!AZ1012-'2022 г.'!AZ1012)</f>
        <v>0</v>
      </c>
      <c r="BA1013" s="71">
        <f>SUM('рабочая 2023 г'!BA1012-'2022 г.'!BA1012)</f>
        <v>0</v>
      </c>
      <c r="BB1013" s="103">
        <f t="shared" si="569"/>
        <v>0</v>
      </c>
      <c r="BC1013" s="71">
        <f>SUM('рабочая 2023 г'!BC1012-'2022 г.'!BC1012)</f>
        <v>0</v>
      </c>
      <c r="BD1013" s="71">
        <f>SUM('рабочая 2023 г'!BD1012-'2022 г.'!BD1012)</f>
        <v>0</v>
      </c>
      <c r="BE1013" s="71">
        <f>SUM('рабочая 2023 г'!BE1012-'2022 г.'!BE1012)</f>
        <v>0</v>
      </c>
      <c r="BF1013" s="71">
        <f>SUM('рабочая 2023 г'!BF1012-'2022 г.'!BF1012)</f>
        <v>0</v>
      </c>
      <c r="BG1013" s="71">
        <f>SUM('рабочая 2023 г'!BG1012-'2022 г.'!BG1012)</f>
        <v>0</v>
      </c>
      <c r="BH1013" s="71">
        <f>SUM('рабочая 2023 г'!BH1012-'2022 г.'!BH1012)</f>
        <v>0</v>
      </c>
      <c r="BI1013" s="71">
        <f>SUM('рабочая 2023 г'!BI1012-'2022 г.'!BI1012)</f>
        <v>0</v>
      </c>
      <c r="BJ1013" s="71">
        <f>SUM('рабочая 2023 г'!BJ1012-'2022 г.'!BJ1012)</f>
        <v>0</v>
      </c>
      <c r="BK1013" s="71">
        <f>SUM('рабочая 2023 г'!BK1012-'2022 г.'!BK1012)</f>
        <v>0</v>
      </c>
      <c r="BL1013" s="98">
        <f t="shared" si="604"/>
        <v>0</v>
      </c>
      <c r="BM1013" s="71">
        <f>SUM('рабочая 2023 г'!BM1012-'2022 г.'!BM1012)</f>
        <v>0</v>
      </c>
      <c r="BN1013" s="71">
        <f>SUM('рабочая 2023 г'!BN1012-'2022 г.'!BN1012)</f>
        <v>0</v>
      </c>
      <c r="BO1013" s="71">
        <f>SUM('рабочая 2023 г'!BO1012-'2022 г.'!BO1012)</f>
        <v>0</v>
      </c>
      <c r="BP1013" s="71">
        <f>SUM('рабочая 2023 г'!BP1012-'2022 г.'!BP1012)</f>
        <v>0</v>
      </c>
      <c r="BQ1013" s="71">
        <f>SUM('рабочая 2023 г'!BQ1012-'2022 г.'!BQ1012)</f>
        <v>0</v>
      </c>
      <c r="BR1013" s="71"/>
      <c r="BS1013" s="71"/>
      <c r="BT1013" s="71"/>
      <c r="BU1013" s="71"/>
      <c r="BV1013" s="71"/>
      <c r="BW1013" s="71"/>
      <c r="BX1013" s="71"/>
      <c r="BY1013" s="71"/>
      <c r="BZ1013" s="71"/>
      <c r="CA1013" s="71"/>
      <c r="CB1013" s="71"/>
      <c r="CC1013" s="71"/>
      <c r="CD1013" s="71"/>
      <c r="CE1013" s="71"/>
      <c r="CF1013" s="71"/>
      <c r="CG1013" s="71"/>
      <c r="CH1013" s="71"/>
      <c r="CI1013" s="71"/>
      <c r="CJ1013" s="71"/>
      <c r="CK1013" s="71"/>
      <c r="CL1013" s="71"/>
      <c r="CM1013" s="71"/>
      <c r="CN1013" s="71"/>
      <c r="CO1013" s="71"/>
      <c r="CP1013" s="188">
        <f t="shared" si="665"/>
        <v>0</v>
      </c>
      <c r="CQ1013" s="71"/>
      <c r="CR1013" s="71"/>
      <c r="CS1013" s="71"/>
      <c r="CT1013" s="71"/>
      <c r="CU1013" s="71"/>
      <c r="CV1013" s="71"/>
      <c r="CW1013" s="71"/>
      <c r="CX1013" s="71"/>
      <c r="CY1013" s="71"/>
      <c r="CZ1013" s="71"/>
      <c r="DA1013" s="71"/>
      <c r="DB1013" s="188">
        <f t="shared" si="666"/>
        <v>0</v>
      </c>
      <c r="DC1013" s="38">
        <f t="shared" si="661"/>
        <v>0</v>
      </c>
      <c r="DD1013" s="71"/>
      <c r="DE1013" s="71"/>
      <c r="DF1013" s="71"/>
      <c r="DG1013" s="188">
        <f t="shared" si="662"/>
        <v>0</v>
      </c>
      <c r="DH1013" s="38">
        <f t="shared" si="663"/>
        <v>0</v>
      </c>
      <c r="DI1013" s="71"/>
      <c r="DJ1013" s="71"/>
      <c r="DK1013" s="71"/>
      <c r="DL1013" s="71"/>
      <c r="DM1013" s="71"/>
      <c r="DN1013" s="71"/>
      <c r="DO1013" s="71"/>
      <c r="DP1013" s="71"/>
      <c r="DQ1013" s="71"/>
      <c r="DR1013" s="71"/>
      <c r="DS1013" s="71"/>
      <c r="DT1013" s="71"/>
      <c r="DU1013" s="71"/>
      <c r="DV1013" s="71"/>
      <c r="DW1013" s="71"/>
      <c r="DX1013" s="71"/>
      <c r="DY1013" s="71"/>
      <c r="DZ1013" s="71"/>
      <c r="EA1013" s="71"/>
      <c r="EB1013" s="71"/>
      <c r="EC1013" s="71"/>
      <c r="ED1013" s="71"/>
      <c r="EE1013" s="71"/>
      <c r="EF1013" s="71"/>
      <c r="EG1013" s="71"/>
      <c r="EH1013" s="71"/>
      <c r="EI1013" s="74"/>
      <c r="EJ1013" s="74"/>
      <c r="EK1013" s="74"/>
      <c r="EL1013" s="74"/>
      <c r="EM1013" s="74"/>
      <c r="EN1013" s="74"/>
      <c r="EO1013" s="74"/>
      <c r="EP1013" s="74"/>
      <c r="EQ1013" s="74"/>
      <c r="ER1013" s="74"/>
      <c r="ES1013" s="74"/>
      <c r="ET1013" s="74"/>
      <c r="EU1013" s="74"/>
      <c r="EV1013" s="74"/>
      <c r="EW1013" s="74"/>
      <c r="EX1013" s="74"/>
      <c r="EY1013" s="74"/>
      <c r="EZ1013" s="74"/>
      <c r="FA1013" s="74"/>
      <c r="FB1013" s="74"/>
    </row>
    <row r="1014" spans="2:158" s="69" customFormat="1">
      <c r="B1014" s="116"/>
      <c r="C1014" s="108" t="s">
        <v>396</v>
      </c>
      <c r="D1014" s="71"/>
      <c r="E1014" s="71"/>
      <c r="F1014" s="71"/>
      <c r="G1014" s="71"/>
      <c r="H1014" s="71"/>
      <c r="I1014" s="71"/>
      <c r="J1014" s="71"/>
      <c r="K1014" s="71"/>
      <c r="L1014" s="71"/>
      <c r="M1014" s="71"/>
      <c r="N1014" s="71"/>
      <c r="O1014" s="72"/>
      <c r="P1014" s="71"/>
      <c r="Q1014" s="71"/>
      <c r="R1014" s="71"/>
      <c r="S1014" s="71"/>
      <c r="T1014" s="71"/>
      <c r="U1014" s="71"/>
      <c r="V1014" s="71"/>
      <c r="W1014" s="71"/>
      <c r="X1014" s="71"/>
      <c r="Y1014" s="73"/>
      <c r="Z1014" s="73"/>
      <c r="AA1014" s="73"/>
      <c r="AB1014" s="73"/>
      <c r="AC1014" s="73"/>
      <c r="AD1014" s="73"/>
      <c r="AE1014" s="73"/>
      <c r="AF1014" s="102">
        <f t="shared" si="664"/>
        <v>0</v>
      </c>
      <c r="AG1014" s="71">
        <f>SUM('рабочая 2023 г'!AG1013-'2022 г.'!AG1013)</f>
        <v>0</v>
      </c>
      <c r="AH1014" s="71">
        <f>SUM('рабочая 2023 г'!AH1013-'2022 г.'!AH1013)</f>
        <v>0</v>
      </c>
      <c r="AI1014" s="71">
        <f>SUM('рабочая 2023 г'!AI1013-'2022 г.'!AI1013)</f>
        <v>0</v>
      </c>
      <c r="AJ1014" s="71">
        <f>SUM('рабочая 2023 г'!AJ1013-'2022 г.'!AJ1013)</f>
        <v>0</v>
      </c>
      <c r="AK1014" s="71">
        <f>SUM('рабочая 2023 г'!AK1013-'2022 г.'!AK1013)</f>
        <v>0</v>
      </c>
      <c r="AL1014" s="71">
        <f>SUM('рабочая 2023 г'!AL1013-'2022 г.'!AL1013)</f>
        <v>0</v>
      </c>
      <c r="AM1014" s="71">
        <f>SUM('рабочая 2023 г'!AM1013-'2022 г.'!AM1013)</f>
        <v>0</v>
      </c>
      <c r="AN1014" s="71">
        <f>SUM('рабочая 2023 г'!AN1013-'2022 г.'!AN1013)</f>
        <v>0</v>
      </c>
      <c r="AO1014" s="71">
        <f>SUM('рабочая 2023 г'!AO1013-'2022 г.'!AO1013)</f>
        <v>0</v>
      </c>
      <c r="AP1014" s="71">
        <f>SUM('рабочая 2023 г'!AP1013-'2022 г.'!AP1013)</f>
        <v>0</v>
      </c>
      <c r="AQ1014" s="71">
        <f>SUM('рабочая 2023 г'!AQ1013-'2022 г.'!AQ1013)</f>
        <v>0</v>
      </c>
      <c r="AR1014" s="71">
        <f>SUM('рабочая 2023 г'!AR1013-'2022 г.'!AR1013)</f>
        <v>0</v>
      </c>
      <c r="AS1014" s="115"/>
      <c r="AT1014" s="71">
        <f>SUM('рабочая 2023 г'!AT1013-'2022 г.'!AT1013)</f>
        <v>0</v>
      </c>
      <c r="AU1014" s="98"/>
      <c r="AV1014" s="71">
        <f>SUM('рабочая 2023 г'!AV1013-'2022 г.'!AV1013)</f>
        <v>0</v>
      </c>
      <c r="AW1014" s="71">
        <f>SUM('рабочая 2023 г'!AW1013-'2022 г.'!AW1013)</f>
        <v>0</v>
      </c>
      <c r="AX1014" s="71">
        <f>SUM('рабочая 2023 г'!AX1013-'2022 г.'!AX1013)</f>
        <v>0</v>
      </c>
      <c r="AY1014" s="71">
        <f>SUM('рабочая 2023 г'!AY1013-'2022 г.'!AY1013)</f>
        <v>0</v>
      </c>
      <c r="AZ1014" s="71">
        <f>SUM('рабочая 2023 г'!AZ1013-'2022 г.'!AZ1013)</f>
        <v>0</v>
      </c>
      <c r="BA1014" s="71">
        <f>SUM('рабочая 2023 г'!BA1013-'2022 г.'!BA1013)</f>
        <v>0</v>
      </c>
      <c r="BB1014" s="103"/>
      <c r="BC1014" s="71">
        <f>SUM('рабочая 2023 г'!BC1013-'2022 г.'!BC1013)</f>
        <v>0</v>
      </c>
      <c r="BD1014" s="71">
        <f>SUM('рабочая 2023 г'!BD1013-'2022 г.'!BD1013)</f>
        <v>0</v>
      </c>
      <c r="BE1014" s="71">
        <f>SUM('рабочая 2023 г'!BE1013-'2022 г.'!BE1013)</f>
        <v>0</v>
      </c>
      <c r="BF1014" s="71">
        <f>SUM('рабочая 2023 г'!BF1013-'2022 г.'!BF1013)</f>
        <v>0</v>
      </c>
      <c r="BG1014" s="71">
        <f>SUM('рабочая 2023 г'!BG1013-'2022 г.'!BG1013)</f>
        <v>0</v>
      </c>
      <c r="BH1014" s="71">
        <f>SUM('рабочая 2023 г'!BH1013-'2022 г.'!BH1013)</f>
        <v>0</v>
      </c>
      <c r="BI1014" s="71">
        <f>SUM('рабочая 2023 г'!BI1013-'2022 г.'!BI1013)</f>
        <v>0</v>
      </c>
      <c r="BJ1014" s="71">
        <f>SUM('рабочая 2023 г'!BJ1013-'2022 г.'!BJ1013)</f>
        <v>0</v>
      </c>
      <c r="BK1014" s="71">
        <f>SUM('рабочая 2023 г'!BK1013-'2022 г.'!BK1013)</f>
        <v>0</v>
      </c>
      <c r="BL1014" s="120"/>
      <c r="BM1014" s="71">
        <f>SUM('рабочая 2023 г'!BM1013-'2022 г.'!BM1013)</f>
        <v>0</v>
      </c>
      <c r="BN1014" s="71">
        <f>SUM('рабочая 2023 г'!BN1013-'2022 г.'!BN1013)</f>
        <v>0</v>
      </c>
      <c r="BO1014" s="71">
        <f>SUM('рабочая 2023 г'!BO1013-'2022 г.'!BO1013)</f>
        <v>0</v>
      </c>
      <c r="BP1014" s="71">
        <f>SUM('рабочая 2023 г'!BP1013-'2022 г.'!BP1013)</f>
        <v>0</v>
      </c>
      <c r="BQ1014" s="71">
        <f>SUM('рабочая 2023 г'!BQ1013-'2022 г.'!BQ1013)</f>
        <v>0</v>
      </c>
      <c r="BR1014" s="72"/>
      <c r="BS1014" s="71"/>
      <c r="BT1014" s="71"/>
      <c r="BU1014" s="71"/>
      <c r="BV1014" s="71"/>
      <c r="BW1014" s="71"/>
      <c r="BX1014" s="71"/>
      <c r="BY1014" s="71"/>
      <c r="BZ1014" s="71"/>
      <c r="CA1014" s="71"/>
      <c r="CB1014" s="71"/>
      <c r="CC1014" s="71"/>
      <c r="CD1014" s="71"/>
      <c r="CE1014" s="71"/>
      <c r="CF1014" s="71"/>
      <c r="CG1014" s="71"/>
      <c r="CH1014" s="71"/>
      <c r="CI1014" s="71"/>
      <c r="CJ1014" s="71"/>
      <c r="CK1014" s="71"/>
      <c r="CL1014" s="71"/>
      <c r="CM1014" s="71"/>
      <c r="CN1014" s="71"/>
      <c r="CO1014" s="71"/>
      <c r="CP1014" s="188">
        <f t="shared" si="665"/>
        <v>0</v>
      </c>
      <c r="CQ1014" s="71"/>
      <c r="CR1014" s="71"/>
      <c r="CS1014" s="71"/>
      <c r="CT1014" s="71"/>
      <c r="CU1014" s="71"/>
      <c r="CV1014" s="71"/>
      <c r="CW1014" s="71"/>
      <c r="CX1014" s="71"/>
      <c r="CY1014" s="71"/>
      <c r="CZ1014" s="71"/>
      <c r="DA1014" s="71"/>
      <c r="DB1014" s="188">
        <f t="shared" si="666"/>
        <v>0</v>
      </c>
      <c r="DC1014" s="38">
        <f t="shared" si="661"/>
        <v>0</v>
      </c>
      <c r="DD1014" s="71"/>
      <c r="DE1014" s="71"/>
      <c r="DF1014" s="71"/>
      <c r="DG1014" s="188">
        <f t="shared" si="662"/>
        <v>0</v>
      </c>
      <c r="DH1014" s="38">
        <f t="shared" si="663"/>
        <v>0</v>
      </c>
      <c r="DI1014" s="71"/>
      <c r="DJ1014" s="71"/>
      <c r="DK1014" s="71"/>
      <c r="DL1014" s="71"/>
      <c r="DM1014" s="71"/>
      <c r="DN1014" s="71"/>
      <c r="DO1014" s="71"/>
      <c r="DP1014" s="71"/>
      <c r="DQ1014" s="71"/>
      <c r="DR1014" s="71"/>
      <c r="DS1014" s="71"/>
      <c r="DT1014" s="71"/>
      <c r="DU1014" s="71"/>
      <c r="DV1014" s="71"/>
      <c r="DW1014" s="71"/>
      <c r="DX1014" s="71"/>
      <c r="DY1014" s="71"/>
      <c r="DZ1014" s="71"/>
      <c r="EA1014" s="71"/>
      <c r="EB1014" s="71"/>
      <c r="EC1014" s="71"/>
      <c r="ED1014" s="71"/>
      <c r="EE1014" s="71"/>
      <c r="EF1014" s="71"/>
      <c r="EG1014" s="71"/>
      <c r="EH1014" s="71"/>
      <c r="EI1014" s="74"/>
      <c r="EJ1014" s="74"/>
      <c r="EK1014" s="74"/>
      <c r="EL1014" s="74"/>
      <c r="EM1014" s="74"/>
      <c r="EN1014" s="74"/>
      <c r="EO1014" s="74"/>
      <c r="EP1014" s="74"/>
      <c r="EQ1014" s="74"/>
      <c r="ER1014" s="74"/>
      <c r="ES1014" s="74"/>
      <c r="ET1014" s="74"/>
      <c r="EU1014" s="74"/>
      <c r="EV1014" s="74"/>
      <c r="EW1014" s="74"/>
      <c r="EX1014" s="74"/>
      <c r="EY1014" s="74"/>
      <c r="EZ1014" s="74"/>
      <c r="FA1014" s="74"/>
      <c r="FB1014" s="74"/>
    </row>
    <row r="1015" spans="2:158" s="69" customFormat="1">
      <c r="B1015" s="116"/>
      <c r="C1015" s="77" t="s">
        <v>397</v>
      </c>
      <c r="D1015" s="71"/>
      <c r="E1015" s="71"/>
      <c r="F1015" s="71"/>
      <c r="G1015" s="71"/>
      <c r="H1015" s="71"/>
      <c r="I1015" s="71"/>
      <c r="J1015" s="71"/>
      <c r="K1015" s="71"/>
      <c r="L1015" s="71"/>
      <c r="M1015" s="71"/>
      <c r="N1015" s="71"/>
      <c r="O1015" s="72"/>
      <c r="P1015" s="71"/>
      <c r="Q1015" s="71"/>
      <c r="R1015" s="71"/>
      <c r="S1015" s="71"/>
      <c r="T1015" s="71"/>
      <c r="U1015" s="71"/>
      <c r="V1015" s="71"/>
      <c r="W1015" s="71"/>
      <c r="X1015" s="71"/>
      <c r="Y1015" s="73"/>
      <c r="Z1015" s="73"/>
      <c r="AA1015" s="73"/>
      <c r="AB1015" s="73"/>
      <c r="AC1015" s="73"/>
      <c r="AD1015" s="73"/>
      <c r="AE1015" s="73"/>
      <c r="AF1015" s="102">
        <f t="shared" si="664"/>
        <v>0</v>
      </c>
      <c r="AG1015" s="71">
        <f>SUM('рабочая 2023 г'!AG1014-'2022 г.'!AG1014)</f>
        <v>0</v>
      </c>
      <c r="AH1015" s="71">
        <f>SUM('рабочая 2023 г'!AH1014-'2022 г.'!AH1014)</f>
        <v>0</v>
      </c>
      <c r="AI1015" s="71">
        <f>SUM('рабочая 2023 г'!AI1014-'2022 г.'!AI1014)</f>
        <v>0</v>
      </c>
      <c r="AJ1015" s="71">
        <f>SUM('рабочая 2023 г'!AJ1014-'2022 г.'!AJ1014)</f>
        <v>0</v>
      </c>
      <c r="AK1015" s="71">
        <f>SUM('рабочая 2023 г'!AK1014-'2022 г.'!AK1014)</f>
        <v>0</v>
      </c>
      <c r="AL1015" s="71">
        <f>SUM('рабочая 2023 г'!AL1014-'2022 г.'!AL1014)</f>
        <v>0</v>
      </c>
      <c r="AM1015" s="71">
        <f>SUM('рабочая 2023 г'!AM1014-'2022 г.'!AM1014)</f>
        <v>0</v>
      </c>
      <c r="AN1015" s="71">
        <f>SUM('рабочая 2023 г'!AN1014-'2022 г.'!AN1014)</f>
        <v>0</v>
      </c>
      <c r="AO1015" s="71">
        <f>SUM('рабочая 2023 г'!AO1014-'2022 г.'!AO1014)</f>
        <v>0</v>
      </c>
      <c r="AP1015" s="71">
        <f>SUM('рабочая 2023 г'!AP1014-'2022 г.'!AP1014)</f>
        <v>0</v>
      </c>
      <c r="AQ1015" s="71">
        <f>SUM('рабочая 2023 г'!AQ1014-'2022 г.'!AQ1014)</f>
        <v>0</v>
      </c>
      <c r="AR1015" s="71">
        <f>SUM('рабочая 2023 г'!AR1014-'2022 г.'!AR1014)</f>
        <v>0</v>
      </c>
      <c r="AS1015" s="115">
        <f>SUM(AG1015,AH1015,AK1015,AL1015,AO1015)</f>
        <v>0</v>
      </c>
      <c r="AT1015" s="71">
        <f>SUM('рабочая 2023 г'!AT1014-'2022 г.'!AT1014)</f>
        <v>0</v>
      </c>
      <c r="AU1015" s="98">
        <f>SUM(AV1015:AX1015)</f>
        <v>0</v>
      </c>
      <c r="AV1015" s="71">
        <f>SUM('рабочая 2023 г'!AV1014-'2022 г.'!AV1014)</f>
        <v>0</v>
      </c>
      <c r="AW1015" s="71">
        <f>SUM('рабочая 2023 г'!AW1014-'2022 г.'!AW1014)</f>
        <v>0</v>
      </c>
      <c r="AX1015" s="71">
        <f>SUM('рабочая 2023 г'!AX1014-'2022 г.'!AX1014)</f>
        <v>0</v>
      </c>
      <c r="AY1015" s="71">
        <f>SUM('рабочая 2023 г'!AY1014-'2022 г.'!AY1014)</f>
        <v>0</v>
      </c>
      <c r="AZ1015" s="71">
        <f>SUM('рабочая 2023 г'!AZ1014-'2022 г.'!AZ1014)</f>
        <v>0</v>
      </c>
      <c r="BA1015" s="71">
        <f>SUM('рабочая 2023 г'!BA1014-'2022 г.'!BA1014)</f>
        <v>0</v>
      </c>
      <c r="BB1015" s="103">
        <f t="shared" si="569"/>
        <v>0</v>
      </c>
      <c r="BC1015" s="71">
        <f>SUM('рабочая 2023 г'!BC1014-'2022 г.'!BC1014)</f>
        <v>0</v>
      </c>
      <c r="BD1015" s="71">
        <f>SUM('рабочая 2023 г'!BD1014-'2022 г.'!BD1014)</f>
        <v>0</v>
      </c>
      <c r="BE1015" s="71">
        <f>SUM('рабочая 2023 г'!BE1014-'2022 г.'!BE1014)</f>
        <v>0</v>
      </c>
      <c r="BF1015" s="71">
        <f>SUM('рабочая 2023 г'!BF1014-'2022 г.'!BF1014)</f>
        <v>0</v>
      </c>
      <c r="BG1015" s="71">
        <f>SUM('рабочая 2023 г'!BG1014-'2022 г.'!BG1014)</f>
        <v>0</v>
      </c>
      <c r="BH1015" s="71">
        <f>SUM('рабочая 2023 г'!BH1014-'2022 г.'!BH1014)</f>
        <v>0</v>
      </c>
      <c r="BI1015" s="71">
        <f>SUM('рабочая 2023 г'!BI1014-'2022 г.'!BI1014)</f>
        <v>0</v>
      </c>
      <c r="BJ1015" s="71">
        <f>SUM('рабочая 2023 г'!BJ1014-'2022 г.'!BJ1014)</f>
        <v>0</v>
      </c>
      <c r="BK1015" s="71">
        <f>SUM('рабочая 2023 г'!BK1014-'2022 г.'!BK1014)</f>
        <v>0</v>
      </c>
      <c r="BL1015" s="98">
        <f t="shared" si="604"/>
        <v>0</v>
      </c>
      <c r="BM1015" s="71">
        <f>SUM('рабочая 2023 г'!BM1014-'2022 г.'!BM1014)</f>
        <v>0</v>
      </c>
      <c r="BN1015" s="71">
        <f>SUM('рабочая 2023 г'!BN1014-'2022 г.'!BN1014)</f>
        <v>0</v>
      </c>
      <c r="BO1015" s="71">
        <f>SUM('рабочая 2023 г'!BO1014-'2022 г.'!BO1014)</f>
        <v>0</v>
      </c>
      <c r="BP1015" s="71">
        <f>SUM('рабочая 2023 г'!BP1014-'2022 г.'!BP1014)</f>
        <v>0</v>
      </c>
      <c r="BQ1015" s="71">
        <f>SUM('рабочая 2023 г'!BQ1014-'2022 г.'!BQ1014)</f>
        <v>0</v>
      </c>
      <c r="BR1015" s="71"/>
      <c r="BS1015" s="71"/>
      <c r="BT1015" s="71"/>
      <c r="BU1015" s="71"/>
      <c r="BV1015" s="71"/>
      <c r="BW1015" s="71"/>
      <c r="BX1015" s="71"/>
      <c r="BY1015" s="71"/>
      <c r="BZ1015" s="71"/>
      <c r="CA1015" s="71"/>
      <c r="CB1015" s="71"/>
      <c r="CC1015" s="71"/>
      <c r="CD1015" s="71"/>
      <c r="CE1015" s="71"/>
      <c r="CF1015" s="71"/>
      <c r="CG1015" s="71"/>
      <c r="CH1015" s="71"/>
      <c r="CI1015" s="71"/>
      <c r="CJ1015" s="71"/>
      <c r="CK1015" s="71"/>
      <c r="CL1015" s="71"/>
      <c r="CM1015" s="71"/>
      <c r="CN1015" s="71"/>
      <c r="CO1015" s="71"/>
      <c r="CP1015" s="188">
        <f t="shared" si="665"/>
        <v>0</v>
      </c>
      <c r="CQ1015" s="71"/>
      <c r="CR1015" s="71"/>
      <c r="CS1015" s="71"/>
      <c r="CT1015" s="71"/>
      <c r="CU1015" s="71"/>
      <c r="CV1015" s="71"/>
      <c r="CW1015" s="71"/>
      <c r="CX1015" s="71"/>
      <c r="CY1015" s="71"/>
      <c r="CZ1015" s="71"/>
      <c r="DA1015" s="71"/>
      <c r="DB1015" s="188">
        <f t="shared" si="666"/>
        <v>0</v>
      </c>
      <c r="DC1015" s="38">
        <f t="shared" si="661"/>
        <v>0</v>
      </c>
      <c r="DD1015" s="71"/>
      <c r="DE1015" s="71"/>
      <c r="DF1015" s="71"/>
      <c r="DG1015" s="188">
        <f t="shared" si="662"/>
        <v>0</v>
      </c>
      <c r="DH1015" s="38">
        <f t="shared" si="663"/>
        <v>0</v>
      </c>
      <c r="DI1015" s="71"/>
      <c r="DJ1015" s="71"/>
      <c r="DK1015" s="71"/>
      <c r="DL1015" s="71"/>
      <c r="DM1015" s="71"/>
      <c r="DN1015" s="71"/>
      <c r="DO1015" s="71"/>
      <c r="DP1015" s="71"/>
      <c r="DQ1015" s="71"/>
      <c r="DR1015" s="71"/>
      <c r="DS1015" s="71"/>
      <c r="DT1015" s="71"/>
      <c r="DU1015" s="71"/>
      <c r="DV1015" s="71"/>
      <c r="DW1015" s="71"/>
      <c r="DX1015" s="71"/>
      <c r="DY1015" s="71"/>
      <c r="DZ1015" s="71"/>
      <c r="EA1015" s="71"/>
      <c r="EB1015" s="71"/>
      <c r="EC1015" s="71"/>
      <c r="ED1015" s="71"/>
      <c r="EE1015" s="71"/>
      <c r="EF1015" s="71"/>
      <c r="EG1015" s="71"/>
      <c r="EH1015" s="71"/>
      <c r="EI1015" s="74"/>
      <c r="EJ1015" s="74"/>
      <c r="EK1015" s="74"/>
      <c r="EL1015" s="74"/>
      <c r="EM1015" s="74"/>
      <c r="EN1015" s="74"/>
      <c r="EO1015" s="74"/>
      <c r="EP1015" s="74"/>
      <c r="EQ1015" s="74"/>
      <c r="ER1015" s="74"/>
      <c r="ES1015" s="74"/>
      <c r="ET1015" s="74"/>
      <c r="EU1015" s="74"/>
      <c r="EV1015" s="74"/>
      <c r="EW1015" s="74"/>
      <c r="EX1015" s="74"/>
      <c r="EY1015" s="74"/>
      <c r="EZ1015" s="74"/>
      <c r="FA1015" s="74"/>
      <c r="FB1015" s="74"/>
    </row>
    <row r="1016" spans="2:158" s="69" customFormat="1">
      <c r="B1016" s="116"/>
      <c r="C1016" s="77" t="s">
        <v>398</v>
      </c>
      <c r="D1016" s="71"/>
      <c r="E1016" s="71"/>
      <c r="F1016" s="71"/>
      <c r="G1016" s="71"/>
      <c r="H1016" s="71"/>
      <c r="I1016" s="71"/>
      <c r="J1016" s="71"/>
      <c r="K1016" s="71"/>
      <c r="L1016" s="71"/>
      <c r="M1016" s="71"/>
      <c r="N1016" s="71"/>
      <c r="O1016" s="72"/>
      <c r="P1016" s="71"/>
      <c r="Q1016" s="71"/>
      <c r="R1016" s="71"/>
      <c r="S1016" s="71"/>
      <c r="T1016" s="71"/>
      <c r="U1016" s="71"/>
      <c r="V1016" s="71"/>
      <c r="W1016" s="71"/>
      <c r="X1016" s="71"/>
      <c r="Y1016" s="73"/>
      <c r="Z1016" s="73"/>
      <c r="AA1016" s="73"/>
      <c r="AB1016" s="73"/>
      <c r="AC1016" s="73"/>
      <c r="AD1016" s="73"/>
      <c r="AE1016" s="73"/>
      <c r="AF1016" s="102">
        <f>SUM(AS1016:AU1016,AY1016,BA1016:BB1016,BG1016:BL1016)</f>
        <v>0</v>
      </c>
      <c r="AG1016" s="71">
        <f>SUM('рабочая 2023 г'!AG1015-'2022 г.'!AG1015)</f>
        <v>0</v>
      </c>
      <c r="AH1016" s="71">
        <f>SUM('рабочая 2023 г'!AH1015-'2022 г.'!AH1015)</f>
        <v>0</v>
      </c>
      <c r="AI1016" s="71">
        <f>SUM('рабочая 2023 г'!AI1015-'2022 г.'!AI1015)</f>
        <v>0</v>
      </c>
      <c r="AJ1016" s="71">
        <f>SUM('рабочая 2023 г'!AJ1015-'2022 г.'!AJ1015)</f>
        <v>0</v>
      </c>
      <c r="AK1016" s="71">
        <f>SUM('рабочая 2023 г'!AK1015-'2022 г.'!AK1015)</f>
        <v>0</v>
      </c>
      <c r="AL1016" s="71">
        <f>SUM('рабочая 2023 г'!AL1015-'2022 г.'!AL1015)</f>
        <v>0</v>
      </c>
      <c r="AM1016" s="71">
        <f>SUM('рабочая 2023 г'!AM1015-'2022 г.'!AM1015)</f>
        <v>0</v>
      </c>
      <c r="AN1016" s="71">
        <f>SUM('рабочая 2023 г'!AN1015-'2022 г.'!AN1015)</f>
        <v>0</v>
      </c>
      <c r="AO1016" s="71">
        <f>SUM('рабочая 2023 г'!AO1015-'2022 г.'!AO1015)</f>
        <v>0</v>
      </c>
      <c r="AP1016" s="71">
        <f>SUM('рабочая 2023 г'!AP1015-'2022 г.'!AP1015)</f>
        <v>0</v>
      </c>
      <c r="AQ1016" s="71">
        <f>SUM('рабочая 2023 г'!AQ1015-'2022 г.'!AQ1015)</f>
        <v>0</v>
      </c>
      <c r="AR1016" s="71">
        <f>SUM('рабочая 2023 г'!AR1015-'2022 г.'!AR1015)</f>
        <v>0</v>
      </c>
      <c r="AS1016" s="115">
        <f t="shared" ref="AS1016:AS1022" si="680">SUM(AG1016,AH1016,AK1016,AL1016,AO1016)</f>
        <v>0</v>
      </c>
      <c r="AT1016" s="71">
        <f>SUM('рабочая 2023 г'!AT1015-'2022 г.'!AT1015)</f>
        <v>0</v>
      </c>
      <c r="AU1016" s="98">
        <f>SUM(AV1016:AX1016)</f>
        <v>0</v>
      </c>
      <c r="AV1016" s="71">
        <f>SUM('рабочая 2023 г'!AV1015-'2022 г.'!AV1015)</f>
        <v>0</v>
      </c>
      <c r="AW1016" s="71">
        <f>SUM('рабочая 2023 г'!AW1015-'2022 г.'!AW1015)</f>
        <v>0</v>
      </c>
      <c r="AX1016" s="71">
        <f>SUM('рабочая 2023 г'!AX1015-'2022 г.'!AX1015)</f>
        <v>0</v>
      </c>
      <c r="AY1016" s="71">
        <f>SUM('рабочая 2023 г'!AY1015-'2022 г.'!AY1015)</f>
        <v>0</v>
      </c>
      <c r="AZ1016" s="71">
        <f>SUM('рабочая 2023 г'!AZ1015-'2022 г.'!AZ1015)</f>
        <v>0</v>
      </c>
      <c r="BA1016" s="71">
        <f>SUM('рабочая 2023 г'!BA1015-'2022 г.'!BA1015)</f>
        <v>0</v>
      </c>
      <c r="BB1016" s="103">
        <f t="shared" si="569"/>
        <v>0</v>
      </c>
      <c r="BC1016" s="71">
        <f>SUM('рабочая 2023 г'!BC1015-'2022 г.'!BC1015)</f>
        <v>0</v>
      </c>
      <c r="BD1016" s="71">
        <f>SUM('рабочая 2023 г'!BD1015-'2022 г.'!BD1015)</f>
        <v>0</v>
      </c>
      <c r="BE1016" s="71">
        <f>SUM('рабочая 2023 г'!BE1015-'2022 г.'!BE1015)</f>
        <v>0</v>
      </c>
      <c r="BF1016" s="71">
        <f>SUM('рабочая 2023 г'!BF1015-'2022 г.'!BF1015)</f>
        <v>0</v>
      </c>
      <c r="BG1016" s="71">
        <f>SUM('рабочая 2023 г'!BG1015-'2022 г.'!BG1015)</f>
        <v>0</v>
      </c>
      <c r="BH1016" s="71">
        <f>SUM('рабочая 2023 г'!BH1015-'2022 г.'!BH1015)</f>
        <v>0</v>
      </c>
      <c r="BI1016" s="71">
        <f>SUM('рабочая 2023 г'!BI1015-'2022 г.'!BI1015)</f>
        <v>0</v>
      </c>
      <c r="BJ1016" s="71">
        <f>SUM('рабочая 2023 г'!BJ1015-'2022 г.'!BJ1015)</f>
        <v>0</v>
      </c>
      <c r="BK1016" s="71">
        <f>SUM('рабочая 2023 г'!BK1015-'2022 г.'!BK1015)</f>
        <v>0</v>
      </c>
      <c r="BL1016" s="98">
        <f t="shared" si="604"/>
        <v>0</v>
      </c>
      <c r="BM1016" s="71">
        <f>SUM('рабочая 2023 г'!BM1015-'2022 г.'!BM1015)</f>
        <v>0</v>
      </c>
      <c r="BN1016" s="71">
        <f>SUM('рабочая 2023 г'!BN1015-'2022 г.'!BN1015)</f>
        <v>0</v>
      </c>
      <c r="BO1016" s="71">
        <f>SUM('рабочая 2023 г'!BO1015-'2022 г.'!BO1015)</f>
        <v>0</v>
      </c>
      <c r="BP1016" s="71">
        <f>SUM('рабочая 2023 г'!BP1015-'2022 г.'!BP1015)</f>
        <v>0</v>
      </c>
      <c r="BQ1016" s="71">
        <f>SUM('рабочая 2023 г'!BQ1015-'2022 г.'!BQ1015)</f>
        <v>0</v>
      </c>
      <c r="BR1016" s="71"/>
      <c r="BS1016" s="71"/>
      <c r="BT1016" s="71"/>
      <c r="BU1016" s="71"/>
      <c r="BV1016" s="71"/>
      <c r="BW1016" s="71"/>
      <c r="BX1016" s="71"/>
      <c r="BY1016" s="71"/>
      <c r="BZ1016" s="71"/>
      <c r="CA1016" s="71"/>
      <c r="CB1016" s="71"/>
      <c r="CC1016" s="71"/>
      <c r="CD1016" s="71"/>
      <c r="CE1016" s="71"/>
      <c r="CF1016" s="71"/>
      <c r="CG1016" s="71"/>
      <c r="CH1016" s="71"/>
      <c r="CI1016" s="71"/>
      <c r="CJ1016" s="71"/>
      <c r="CK1016" s="71"/>
      <c r="CL1016" s="71"/>
      <c r="CM1016" s="71"/>
      <c r="CN1016" s="71"/>
      <c r="CO1016" s="71"/>
      <c r="CP1016" s="188">
        <f t="shared" si="665"/>
        <v>0</v>
      </c>
      <c r="CQ1016" s="71"/>
      <c r="CR1016" s="71"/>
      <c r="CS1016" s="71"/>
      <c r="CT1016" s="71"/>
      <c r="CU1016" s="71"/>
      <c r="CV1016" s="71"/>
      <c r="CW1016" s="71"/>
      <c r="CX1016" s="71"/>
      <c r="CY1016" s="71"/>
      <c r="CZ1016" s="71"/>
      <c r="DA1016" s="71"/>
      <c r="DB1016" s="188">
        <f t="shared" si="666"/>
        <v>0</v>
      </c>
      <c r="DC1016" s="38">
        <f t="shared" si="661"/>
        <v>0</v>
      </c>
      <c r="DD1016" s="71"/>
      <c r="DE1016" s="71"/>
      <c r="DF1016" s="71"/>
      <c r="DG1016" s="188">
        <f t="shared" si="662"/>
        <v>0</v>
      </c>
      <c r="DH1016" s="38">
        <f t="shared" si="663"/>
        <v>0</v>
      </c>
      <c r="DI1016" s="71"/>
      <c r="DJ1016" s="71"/>
      <c r="DK1016" s="71"/>
      <c r="DL1016" s="71"/>
      <c r="DM1016" s="71"/>
      <c r="DN1016" s="71"/>
      <c r="DO1016" s="71"/>
      <c r="DP1016" s="71"/>
      <c r="DQ1016" s="71"/>
      <c r="DR1016" s="71"/>
      <c r="DS1016" s="71"/>
      <c r="DT1016" s="71"/>
      <c r="DU1016" s="71"/>
      <c r="DV1016" s="71"/>
      <c r="DW1016" s="71"/>
      <c r="DX1016" s="71"/>
      <c r="DY1016" s="71"/>
      <c r="DZ1016" s="71"/>
      <c r="EA1016" s="71"/>
      <c r="EB1016" s="71"/>
      <c r="EC1016" s="71"/>
      <c r="ED1016" s="71"/>
      <c r="EE1016" s="71"/>
      <c r="EF1016" s="71"/>
      <c r="EG1016" s="71"/>
      <c r="EH1016" s="71"/>
      <c r="EI1016" s="74"/>
      <c r="EJ1016" s="74"/>
      <c r="EK1016" s="74"/>
      <c r="EL1016" s="74"/>
      <c r="EM1016" s="74"/>
      <c r="EN1016" s="74"/>
      <c r="EO1016" s="74"/>
      <c r="EP1016" s="74"/>
      <c r="EQ1016" s="74"/>
      <c r="ER1016" s="74"/>
      <c r="ES1016" s="74"/>
      <c r="ET1016" s="74"/>
      <c r="EU1016" s="74"/>
      <c r="EV1016" s="74"/>
      <c r="EW1016" s="74"/>
      <c r="EX1016" s="74"/>
      <c r="EY1016" s="74"/>
      <c r="EZ1016" s="74"/>
      <c r="FA1016" s="74"/>
      <c r="FB1016" s="74"/>
    </row>
    <row r="1017" spans="2:158" s="154" customFormat="1">
      <c r="B1017" s="149"/>
      <c r="C1017" s="781"/>
      <c r="D1017" s="150"/>
      <c r="E1017" s="150"/>
      <c r="F1017" s="150"/>
      <c r="G1017" s="150"/>
      <c r="H1017" s="150"/>
      <c r="I1017" s="150"/>
      <c r="J1017" s="150"/>
      <c r="K1017" s="150"/>
      <c r="L1017" s="150"/>
      <c r="M1017" s="150"/>
      <c r="N1017" s="150"/>
      <c r="O1017" s="151"/>
      <c r="P1017" s="150"/>
      <c r="Q1017" s="150"/>
      <c r="R1017" s="150"/>
      <c r="S1017" s="150"/>
      <c r="T1017" s="150"/>
      <c r="U1017" s="150"/>
      <c r="V1017" s="150"/>
      <c r="W1017" s="150"/>
      <c r="X1017" s="150"/>
      <c r="Y1017" s="152"/>
      <c r="Z1017" s="152"/>
      <c r="AA1017" s="152"/>
      <c r="AB1017" s="152"/>
      <c r="AC1017" s="152"/>
      <c r="AD1017" s="152"/>
      <c r="AE1017" s="152"/>
      <c r="AF1017" s="150"/>
      <c r="AG1017" s="150"/>
      <c r="AH1017" s="150"/>
      <c r="AI1017" s="150"/>
      <c r="AJ1017" s="150"/>
      <c r="AK1017" s="150"/>
      <c r="AL1017" s="150"/>
      <c r="AM1017" s="150"/>
      <c r="AN1017" s="150"/>
      <c r="AO1017" s="150"/>
      <c r="AP1017" s="150"/>
      <c r="AQ1017" s="150"/>
      <c r="AR1017" s="150"/>
      <c r="AS1017" s="115">
        <f t="shared" si="680"/>
        <v>0</v>
      </c>
      <c r="AT1017" s="150"/>
      <c r="AU1017" s="150"/>
      <c r="AV1017" s="150"/>
      <c r="AW1017" s="150"/>
      <c r="AX1017" s="150"/>
      <c r="AY1017" s="150"/>
      <c r="AZ1017" s="150"/>
      <c r="BA1017" s="150"/>
      <c r="BB1017" s="150"/>
      <c r="BC1017" s="150"/>
      <c r="BD1017" s="150"/>
      <c r="BE1017" s="150"/>
      <c r="BF1017" s="150"/>
      <c r="BG1017" s="150"/>
      <c r="BH1017" s="150"/>
      <c r="BI1017" s="150"/>
      <c r="BJ1017" s="150"/>
      <c r="BK1017" s="150"/>
      <c r="BL1017" s="150"/>
      <c r="BM1017" s="150"/>
      <c r="BN1017" s="150"/>
      <c r="BO1017" s="150"/>
      <c r="BP1017" s="150"/>
      <c r="BQ1017" s="150"/>
      <c r="BR1017" s="150"/>
      <c r="BS1017" s="150"/>
      <c r="BT1017" s="150"/>
      <c r="BU1017" s="150"/>
      <c r="BV1017" s="150"/>
      <c r="BW1017" s="150"/>
      <c r="BX1017" s="150"/>
      <c r="BY1017" s="150"/>
      <c r="BZ1017" s="150"/>
      <c r="CA1017" s="150"/>
      <c r="CB1017" s="150"/>
      <c r="CC1017" s="150"/>
      <c r="CD1017" s="150"/>
      <c r="CE1017" s="150"/>
      <c r="CF1017" s="150"/>
      <c r="CG1017" s="150"/>
      <c r="CH1017" s="150"/>
      <c r="CI1017" s="150"/>
      <c r="CJ1017" s="150"/>
      <c r="CK1017" s="150"/>
      <c r="CL1017" s="150"/>
      <c r="CM1017" s="150"/>
      <c r="CN1017" s="150"/>
      <c r="CO1017" s="150"/>
      <c r="CP1017" s="188"/>
      <c r="CQ1017" s="150"/>
      <c r="CR1017" s="150"/>
      <c r="CS1017" s="150"/>
      <c r="CT1017" s="150"/>
      <c r="CU1017" s="150"/>
      <c r="CV1017" s="150"/>
      <c r="CW1017" s="150"/>
      <c r="CX1017" s="150"/>
      <c r="CY1017" s="150"/>
      <c r="CZ1017" s="150"/>
      <c r="DA1017" s="150"/>
      <c r="DB1017" s="188"/>
      <c r="DC1017" s="38"/>
      <c r="DD1017" s="150"/>
      <c r="DE1017" s="150"/>
      <c r="DF1017" s="150"/>
      <c r="DG1017" s="188"/>
      <c r="DH1017" s="38"/>
      <c r="DI1017" s="150"/>
      <c r="DJ1017" s="150"/>
      <c r="DK1017" s="150"/>
      <c r="DL1017" s="150"/>
      <c r="DM1017" s="150"/>
      <c r="DN1017" s="150"/>
      <c r="DO1017" s="150"/>
      <c r="DP1017" s="150"/>
      <c r="DQ1017" s="150"/>
      <c r="DR1017" s="150"/>
      <c r="DS1017" s="150"/>
      <c r="DT1017" s="150"/>
      <c r="DU1017" s="150"/>
      <c r="DV1017" s="150"/>
      <c r="DW1017" s="150"/>
      <c r="DX1017" s="150"/>
      <c r="DY1017" s="150"/>
      <c r="DZ1017" s="150"/>
      <c r="EA1017" s="150"/>
      <c r="EB1017" s="150"/>
      <c r="EC1017" s="150"/>
      <c r="ED1017" s="150"/>
      <c r="EE1017" s="150"/>
      <c r="EF1017" s="150"/>
      <c r="EG1017" s="150"/>
      <c r="EH1017" s="150"/>
      <c r="EI1017" s="153"/>
      <c r="EJ1017" s="153"/>
      <c r="EK1017" s="153"/>
      <c r="EL1017" s="153"/>
      <c r="EM1017" s="153"/>
      <c r="EN1017" s="153"/>
      <c r="EO1017" s="153"/>
      <c r="EP1017" s="153"/>
      <c r="EQ1017" s="153"/>
      <c r="ER1017" s="153"/>
      <c r="ES1017" s="153"/>
      <c r="ET1017" s="153"/>
      <c r="EU1017" s="153"/>
      <c r="EV1017" s="153"/>
      <c r="EW1017" s="153"/>
      <c r="EX1017" s="153"/>
      <c r="EY1017" s="153"/>
      <c r="EZ1017" s="153"/>
      <c r="FA1017" s="153"/>
      <c r="FB1017" s="153"/>
    </row>
    <row r="1018" spans="2:158" s="69" customFormat="1">
      <c r="B1018" s="147"/>
      <c r="C1018" s="782"/>
      <c r="D1018" s="71"/>
      <c r="E1018" s="71"/>
      <c r="F1018" s="71"/>
      <c r="G1018" s="71"/>
      <c r="H1018" s="71"/>
      <c r="I1018" s="71"/>
      <c r="J1018" s="71"/>
      <c r="K1018" s="71"/>
      <c r="L1018" s="71"/>
      <c r="M1018" s="71"/>
      <c r="N1018" s="71"/>
      <c r="O1018" s="72"/>
      <c r="P1018" s="71"/>
      <c r="Q1018" s="71"/>
      <c r="R1018" s="71"/>
      <c r="S1018" s="71"/>
      <c r="T1018" s="71"/>
      <c r="U1018" s="71"/>
      <c r="V1018" s="71"/>
      <c r="W1018" s="71"/>
      <c r="X1018" s="71"/>
      <c r="Y1018" s="73"/>
      <c r="Z1018" s="73"/>
      <c r="AA1018" s="73"/>
      <c r="AB1018" s="73"/>
      <c r="AC1018" s="73"/>
      <c r="AD1018" s="73"/>
      <c r="AE1018" s="73"/>
      <c r="AF1018" s="102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115">
        <f t="shared" si="680"/>
        <v>0</v>
      </c>
      <c r="AT1018" s="71"/>
      <c r="AU1018" s="71"/>
      <c r="AV1018" s="71"/>
      <c r="AW1018" s="71"/>
      <c r="AX1018" s="71"/>
      <c r="AY1018" s="71"/>
      <c r="AZ1018" s="71"/>
      <c r="BA1018" s="71"/>
      <c r="BB1018" s="71"/>
      <c r="BC1018" s="71"/>
      <c r="BD1018" s="71"/>
      <c r="BE1018" s="71"/>
      <c r="BF1018" s="71"/>
      <c r="BG1018" s="71"/>
      <c r="BH1018" s="71"/>
      <c r="BI1018" s="71"/>
      <c r="BJ1018" s="71"/>
      <c r="BK1018" s="71"/>
      <c r="BL1018" s="71"/>
      <c r="BM1018" s="71"/>
      <c r="BN1018" s="71"/>
      <c r="BO1018" s="71"/>
      <c r="BP1018" s="71"/>
      <c r="BQ1018" s="71"/>
      <c r="BR1018" s="71"/>
      <c r="BS1018" s="71"/>
      <c r="BT1018" s="71"/>
      <c r="BU1018" s="71"/>
      <c r="BV1018" s="71"/>
      <c r="BW1018" s="71"/>
      <c r="BX1018" s="71"/>
      <c r="BY1018" s="71"/>
      <c r="BZ1018" s="71"/>
      <c r="CA1018" s="71"/>
      <c r="CB1018" s="71"/>
      <c r="CC1018" s="71"/>
      <c r="CD1018" s="71"/>
      <c r="CE1018" s="71"/>
      <c r="CF1018" s="71"/>
      <c r="CG1018" s="71"/>
      <c r="CH1018" s="71"/>
      <c r="CI1018" s="71"/>
      <c r="CJ1018" s="71"/>
      <c r="CK1018" s="71"/>
      <c r="CL1018" s="71"/>
      <c r="CM1018" s="71"/>
      <c r="CN1018" s="71"/>
      <c r="CO1018" s="71"/>
      <c r="CP1018" s="188"/>
      <c r="CQ1018" s="71"/>
      <c r="CR1018" s="71"/>
      <c r="CS1018" s="71"/>
      <c r="CT1018" s="71"/>
      <c r="CU1018" s="71"/>
      <c r="CV1018" s="71"/>
      <c r="CW1018" s="71"/>
      <c r="CX1018" s="71"/>
      <c r="CY1018" s="71"/>
      <c r="CZ1018" s="71"/>
      <c r="DA1018" s="71"/>
      <c r="DB1018" s="188"/>
      <c r="DC1018" s="38"/>
      <c r="DD1018" s="71"/>
      <c r="DE1018" s="71"/>
      <c r="DF1018" s="71"/>
      <c r="DG1018" s="188"/>
      <c r="DH1018" s="38"/>
      <c r="DI1018" s="71"/>
      <c r="DJ1018" s="71"/>
      <c r="DK1018" s="71"/>
      <c r="DL1018" s="71"/>
      <c r="DM1018" s="71"/>
      <c r="DN1018" s="71"/>
      <c r="DO1018" s="71"/>
      <c r="DP1018" s="71"/>
      <c r="DQ1018" s="71"/>
      <c r="DR1018" s="71"/>
      <c r="DS1018" s="71"/>
      <c r="DT1018" s="71"/>
      <c r="DU1018" s="71"/>
      <c r="DV1018" s="71"/>
      <c r="DW1018" s="71"/>
      <c r="DX1018" s="71"/>
      <c r="DY1018" s="71"/>
      <c r="DZ1018" s="71"/>
      <c r="EA1018" s="71"/>
      <c r="EB1018" s="71"/>
      <c r="EC1018" s="71"/>
      <c r="ED1018" s="71"/>
      <c r="EE1018" s="71"/>
      <c r="EF1018" s="71"/>
      <c r="EG1018" s="71"/>
      <c r="EH1018" s="71"/>
      <c r="EI1018" s="74"/>
      <c r="EJ1018" s="74"/>
      <c r="EK1018" s="74"/>
      <c r="EL1018" s="74"/>
      <c r="EM1018" s="74"/>
      <c r="EN1018" s="74"/>
      <c r="EO1018" s="74"/>
      <c r="EP1018" s="74"/>
      <c r="EQ1018" s="74"/>
      <c r="ER1018" s="74"/>
      <c r="ES1018" s="74"/>
      <c r="ET1018" s="74"/>
      <c r="EU1018" s="74"/>
      <c r="EV1018" s="74"/>
      <c r="EW1018" s="74"/>
      <c r="EX1018" s="74"/>
      <c r="EY1018" s="74"/>
      <c r="EZ1018" s="74"/>
      <c r="FA1018" s="74"/>
      <c r="FB1018" s="74"/>
    </row>
    <row r="1019" spans="2:158" s="69" customFormat="1">
      <c r="B1019" s="147"/>
      <c r="C1019" s="781"/>
      <c r="D1019" s="71"/>
      <c r="E1019" s="71"/>
      <c r="F1019" s="71"/>
      <c r="G1019" s="71"/>
      <c r="H1019" s="71"/>
      <c r="I1019" s="71"/>
      <c r="J1019" s="71"/>
      <c r="K1019" s="71"/>
      <c r="L1019" s="71"/>
      <c r="M1019" s="71"/>
      <c r="N1019" s="71"/>
      <c r="O1019" s="72"/>
      <c r="P1019" s="71"/>
      <c r="Q1019" s="71"/>
      <c r="R1019" s="71"/>
      <c r="S1019" s="71"/>
      <c r="T1019" s="71"/>
      <c r="U1019" s="71"/>
      <c r="V1019" s="71"/>
      <c r="W1019" s="71"/>
      <c r="X1019" s="71"/>
      <c r="Y1019" s="73"/>
      <c r="Z1019" s="73"/>
      <c r="AA1019" s="73"/>
      <c r="AB1019" s="73"/>
      <c r="AC1019" s="73"/>
      <c r="AD1019" s="73"/>
      <c r="AE1019" s="73"/>
      <c r="AF1019" s="102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115">
        <f t="shared" si="680"/>
        <v>0</v>
      </c>
      <c r="AT1019" s="71"/>
      <c r="AU1019" s="98"/>
      <c r="AV1019" s="71"/>
      <c r="AW1019" s="71"/>
      <c r="AX1019" s="71"/>
      <c r="AY1019" s="71"/>
      <c r="AZ1019" s="71"/>
      <c r="BA1019" s="71"/>
      <c r="BB1019" s="103"/>
      <c r="BC1019" s="71"/>
      <c r="BD1019" s="71"/>
      <c r="BE1019" s="71"/>
      <c r="BF1019" s="71"/>
      <c r="BG1019" s="71"/>
      <c r="BH1019" s="71"/>
      <c r="BI1019" s="71"/>
      <c r="BJ1019" s="71"/>
      <c r="BK1019" s="71"/>
      <c r="BL1019" s="98"/>
      <c r="BM1019" s="71"/>
      <c r="BN1019" s="71"/>
      <c r="BO1019" s="71"/>
      <c r="BP1019" s="71"/>
      <c r="BQ1019" s="71"/>
      <c r="BR1019" s="71"/>
      <c r="BS1019" s="71"/>
      <c r="BT1019" s="71"/>
      <c r="BU1019" s="71"/>
      <c r="BV1019" s="71"/>
      <c r="BW1019" s="71"/>
      <c r="BX1019" s="71"/>
      <c r="BY1019" s="71"/>
      <c r="BZ1019" s="71"/>
      <c r="CA1019" s="71"/>
      <c r="CB1019" s="71"/>
      <c r="CC1019" s="71"/>
      <c r="CD1019" s="71"/>
      <c r="CE1019" s="71"/>
      <c r="CF1019" s="71"/>
      <c r="CG1019" s="71"/>
      <c r="CH1019" s="71"/>
      <c r="CI1019" s="71"/>
      <c r="CJ1019" s="71"/>
      <c r="CK1019" s="71"/>
      <c r="CL1019" s="71"/>
      <c r="CM1019" s="71"/>
      <c r="CN1019" s="71"/>
      <c r="CO1019" s="71"/>
      <c r="CP1019" s="188"/>
      <c r="CQ1019" s="71"/>
      <c r="CR1019" s="71"/>
      <c r="CS1019" s="71"/>
      <c r="CT1019" s="71"/>
      <c r="CU1019" s="71"/>
      <c r="CV1019" s="71"/>
      <c r="CW1019" s="71"/>
      <c r="CX1019" s="71"/>
      <c r="CY1019" s="71"/>
      <c r="CZ1019" s="71"/>
      <c r="DA1019" s="71"/>
      <c r="DB1019" s="188"/>
      <c r="DC1019" s="38"/>
      <c r="DD1019" s="71"/>
      <c r="DE1019" s="71"/>
      <c r="DF1019" s="71"/>
      <c r="DG1019" s="188"/>
      <c r="DH1019" s="38"/>
      <c r="DI1019" s="71"/>
      <c r="DJ1019" s="71"/>
      <c r="DK1019" s="71"/>
      <c r="DL1019" s="71"/>
      <c r="DM1019" s="71"/>
      <c r="DN1019" s="71"/>
      <c r="DO1019" s="71"/>
      <c r="DP1019" s="71"/>
      <c r="DQ1019" s="71"/>
      <c r="DR1019" s="71"/>
      <c r="DS1019" s="71"/>
      <c r="DT1019" s="71"/>
      <c r="DU1019" s="71"/>
      <c r="DV1019" s="71"/>
      <c r="DW1019" s="71"/>
      <c r="DX1019" s="71"/>
      <c r="DY1019" s="71"/>
      <c r="DZ1019" s="71"/>
      <c r="EA1019" s="71"/>
      <c r="EB1019" s="71"/>
      <c r="EC1019" s="71"/>
      <c r="ED1019" s="71"/>
      <c r="EE1019" s="71"/>
      <c r="EF1019" s="71"/>
      <c r="EG1019" s="71"/>
      <c r="EH1019" s="71"/>
      <c r="EI1019" s="74"/>
      <c r="EJ1019" s="74"/>
      <c r="EK1019" s="74"/>
      <c r="EL1019" s="74"/>
      <c r="EM1019" s="74"/>
      <c r="EN1019" s="74"/>
      <c r="EO1019" s="74"/>
      <c r="EP1019" s="74"/>
      <c r="EQ1019" s="74"/>
      <c r="ER1019" s="74"/>
      <c r="ES1019" s="74"/>
      <c r="ET1019" s="74"/>
      <c r="EU1019" s="74"/>
      <c r="EV1019" s="74"/>
      <c r="EW1019" s="74"/>
      <c r="EX1019" s="74"/>
      <c r="EY1019" s="74"/>
      <c r="EZ1019" s="74"/>
      <c r="FA1019" s="74"/>
      <c r="FB1019" s="74"/>
    </row>
    <row r="1020" spans="2:158" s="69" customFormat="1">
      <c r="B1020" s="147"/>
      <c r="C1020" s="782"/>
      <c r="D1020" s="71"/>
      <c r="E1020" s="71"/>
      <c r="F1020" s="71"/>
      <c r="G1020" s="71"/>
      <c r="H1020" s="71"/>
      <c r="I1020" s="71"/>
      <c r="J1020" s="71"/>
      <c r="K1020" s="71"/>
      <c r="L1020" s="71"/>
      <c r="M1020" s="71"/>
      <c r="N1020" s="71"/>
      <c r="O1020" s="72"/>
      <c r="P1020" s="71"/>
      <c r="Q1020" s="71"/>
      <c r="R1020" s="71"/>
      <c r="S1020" s="71"/>
      <c r="T1020" s="71"/>
      <c r="U1020" s="71"/>
      <c r="V1020" s="71"/>
      <c r="W1020" s="71"/>
      <c r="X1020" s="71"/>
      <c r="Y1020" s="73"/>
      <c r="Z1020" s="73"/>
      <c r="AA1020" s="73"/>
      <c r="AB1020" s="73"/>
      <c r="AC1020" s="73"/>
      <c r="AD1020" s="73"/>
      <c r="AE1020" s="73"/>
      <c r="AF1020" s="102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115">
        <f t="shared" si="680"/>
        <v>0</v>
      </c>
      <c r="AT1020" s="71"/>
      <c r="AU1020" s="98"/>
      <c r="AV1020" s="71"/>
      <c r="AW1020" s="71"/>
      <c r="AX1020" s="71"/>
      <c r="AY1020" s="71"/>
      <c r="AZ1020" s="71"/>
      <c r="BA1020" s="71"/>
      <c r="BB1020" s="103"/>
      <c r="BC1020" s="71"/>
      <c r="BD1020" s="71"/>
      <c r="BE1020" s="71"/>
      <c r="BF1020" s="71"/>
      <c r="BG1020" s="71"/>
      <c r="BH1020" s="71"/>
      <c r="BI1020" s="71"/>
      <c r="BJ1020" s="71"/>
      <c r="BK1020" s="71"/>
      <c r="BL1020" s="98"/>
      <c r="BM1020" s="71"/>
      <c r="BN1020" s="71"/>
      <c r="BO1020" s="71"/>
      <c r="BP1020" s="71"/>
      <c r="BQ1020" s="71"/>
      <c r="BR1020" s="71"/>
      <c r="BS1020" s="71"/>
      <c r="BT1020" s="71"/>
      <c r="BU1020" s="71"/>
      <c r="BV1020" s="71"/>
      <c r="BW1020" s="71"/>
      <c r="BX1020" s="71"/>
      <c r="BY1020" s="71"/>
      <c r="BZ1020" s="71"/>
      <c r="CA1020" s="71"/>
      <c r="CB1020" s="71"/>
      <c r="CC1020" s="71"/>
      <c r="CD1020" s="71"/>
      <c r="CE1020" s="71"/>
      <c r="CF1020" s="71"/>
      <c r="CG1020" s="71"/>
      <c r="CH1020" s="71"/>
      <c r="CI1020" s="71"/>
      <c r="CJ1020" s="71"/>
      <c r="CK1020" s="71"/>
      <c r="CL1020" s="71"/>
      <c r="CM1020" s="71"/>
      <c r="CN1020" s="71"/>
      <c r="CO1020" s="71"/>
      <c r="CP1020" s="188"/>
      <c r="CQ1020" s="71"/>
      <c r="CR1020" s="71"/>
      <c r="CS1020" s="71"/>
      <c r="CT1020" s="71"/>
      <c r="CU1020" s="71"/>
      <c r="CV1020" s="71"/>
      <c r="CW1020" s="71"/>
      <c r="CX1020" s="71"/>
      <c r="CY1020" s="71"/>
      <c r="CZ1020" s="71"/>
      <c r="DA1020" s="71"/>
      <c r="DB1020" s="188"/>
      <c r="DC1020" s="38"/>
      <c r="DD1020" s="71"/>
      <c r="DE1020" s="71"/>
      <c r="DF1020" s="71"/>
      <c r="DG1020" s="188"/>
      <c r="DH1020" s="38"/>
      <c r="DI1020" s="71"/>
      <c r="DJ1020" s="71"/>
      <c r="DK1020" s="71"/>
      <c r="DL1020" s="71"/>
      <c r="DM1020" s="71"/>
      <c r="DN1020" s="71"/>
      <c r="DO1020" s="71"/>
      <c r="DP1020" s="71"/>
      <c r="DQ1020" s="71"/>
      <c r="DR1020" s="71"/>
      <c r="DS1020" s="71"/>
      <c r="DT1020" s="71"/>
      <c r="DU1020" s="71"/>
      <c r="DV1020" s="71"/>
      <c r="DW1020" s="71"/>
      <c r="DX1020" s="71"/>
      <c r="DY1020" s="71"/>
      <c r="DZ1020" s="71"/>
      <c r="EA1020" s="71"/>
      <c r="EB1020" s="71"/>
      <c r="EC1020" s="71"/>
      <c r="ED1020" s="71"/>
      <c r="EE1020" s="71"/>
      <c r="EF1020" s="71"/>
      <c r="EG1020" s="71"/>
      <c r="EH1020" s="71"/>
      <c r="EI1020" s="74"/>
      <c r="EJ1020" s="74"/>
      <c r="EK1020" s="74"/>
      <c r="EL1020" s="74"/>
      <c r="EM1020" s="74"/>
      <c r="EN1020" s="74"/>
      <c r="EO1020" s="74"/>
      <c r="EP1020" s="74"/>
      <c r="EQ1020" s="74"/>
      <c r="ER1020" s="74"/>
      <c r="ES1020" s="74"/>
      <c r="ET1020" s="74"/>
      <c r="EU1020" s="74"/>
      <c r="EV1020" s="74"/>
      <c r="EW1020" s="74"/>
      <c r="EX1020" s="74"/>
      <c r="EY1020" s="74"/>
      <c r="EZ1020" s="74"/>
      <c r="FA1020" s="74"/>
      <c r="FB1020" s="74"/>
    </row>
    <row r="1021" spans="2:158" s="29" customFormat="1" ht="12" customHeight="1">
      <c r="B1021" s="719">
        <v>8</v>
      </c>
      <c r="C1021" s="780" t="s">
        <v>551</v>
      </c>
      <c r="D1021" s="35"/>
      <c r="E1021" s="35"/>
      <c r="F1021" s="35"/>
      <c r="G1021" s="35"/>
      <c r="H1021" s="35"/>
      <c r="I1021" s="35"/>
      <c r="J1021" s="35"/>
      <c r="K1021" s="35"/>
      <c r="L1021" s="35"/>
      <c r="M1021" s="35"/>
      <c r="N1021" s="35"/>
      <c r="O1021" s="65"/>
      <c r="P1021" s="35"/>
      <c r="Q1021" s="35"/>
      <c r="R1021" s="35"/>
      <c r="S1021" s="35"/>
      <c r="T1021" s="35"/>
      <c r="U1021" s="35"/>
      <c r="V1021" s="35"/>
      <c r="W1021" s="35"/>
      <c r="X1021" s="35"/>
      <c r="Y1021" s="36"/>
      <c r="Z1021" s="36"/>
      <c r="AA1021" s="36"/>
      <c r="AB1021" s="36"/>
      <c r="AC1021" s="36"/>
      <c r="AD1021" s="36"/>
      <c r="AE1021" s="36"/>
      <c r="AF1021" s="594">
        <f>SUM('рабочая 2023 г'!AF1021-'2022 г.'!AF1021)</f>
        <v>5.4569682106375694E-12</v>
      </c>
      <c r="AG1021" s="66">
        <f>SUM('рабочая 2023 г'!AG1021-'2022 г.'!AG1021)</f>
        <v>31.099999999998545</v>
      </c>
      <c r="AH1021" s="66">
        <f>SUM('рабочая 2023 г'!AH1021-'2022 г.'!AH1021)</f>
        <v>0</v>
      </c>
      <c r="AI1021" s="66">
        <f>SUM('рабочая 2023 г'!AI1021-'2022 г.'!AI1021)</f>
        <v>0</v>
      </c>
      <c r="AJ1021" s="66">
        <f>SUM('рабочая 2023 г'!AJ1021-'2022 г.'!AJ1021)</f>
        <v>0</v>
      </c>
      <c r="AK1021" s="66">
        <f>SUM('рабочая 2023 г'!AK1021-'2022 г.'!AK1021)</f>
        <v>-16.399999999999991</v>
      </c>
      <c r="AL1021" s="66">
        <f>SUM('рабочая 2023 г'!AL1021-'2022 г.'!AL1021)</f>
        <v>-0.19999999999999574</v>
      </c>
      <c r="AM1021" s="66">
        <f>SUM('рабочая 2023 г'!AM1021-'2022 г.'!AM1021)</f>
        <v>0</v>
      </c>
      <c r="AN1021" s="66">
        <f>SUM('рабочая 2023 г'!AN1021-'2022 г.'!AN1021)</f>
        <v>0</v>
      </c>
      <c r="AO1021" s="66">
        <f>SUM('рабочая 2023 г'!AO1021-'2022 г.'!AO1021)</f>
        <v>-18.200000000000728</v>
      </c>
      <c r="AP1021" s="66">
        <f>SUM('рабочая 2023 г'!AP1021-'2022 г.'!AP1021)</f>
        <v>-3.7999999999999545</v>
      </c>
      <c r="AQ1021" s="66">
        <f>SUM('рабочая 2023 г'!AQ1021-'2022 г.'!AQ1021)</f>
        <v>-5.0999999999996817</v>
      </c>
      <c r="AR1021" s="66">
        <f>SUM('рабочая 2023 г'!AR1021-'2022 г.'!AR1021)</f>
        <v>0</v>
      </c>
      <c r="AS1021" s="66">
        <f>SUM('рабочая 2023 г'!AS1021-'2022 г.'!AS1021)</f>
        <v>-3.6999999999970896</v>
      </c>
      <c r="AT1021" s="66">
        <f>SUM('рабочая 2023 г'!AT1021-'2022 г.'!AT1021)</f>
        <v>0</v>
      </c>
      <c r="AU1021" s="66">
        <f>SUM('рабочая 2023 г'!AU1021-'2022 г.'!AU1021)</f>
        <v>6.5</v>
      </c>
      <c r="AV1021" s="66">
        <f>SUM('рабочая 2023 г'!AV1021-'2022 г.'!AV1021)</f>
        <v>-26.899999999999977</v>
      </c>
      <c r="AW1021" s="66">
        <f>SUM('рабочая 2023 г'!AW1021-'2022 г.'!AW1021)</f>
        <v>34.200000000000003</v>
      </c>
      <c r="AX1021" s="66">
        <f>SUM('рабочая 2023 г'!AX1021-'2022 г.'!AX1021)</f>
        <v>-0.80000000000000027</v>
      </c>
      <c r="AY1021" s="66">
        <f>SUM('рабочая 2023 г'!AY1021-'2022 г.'!AY1021)</f>
        <v>9.9999999999994316E-2</v>
      </c>
      <c r="AZ1021" s="66">
        <f>SUM('рабочая 2023 г'!AZ1021-'2022 г.'!AZ1021)</f>
        <v>0</v>
      </c>
      <c r="BA1021" s="66">
        <f>SUM('рабочая 2023 г'!BA1021-'2022 г.'!BA1021)</f>
        <v>-1.5999999999999943</v>
      </c>
      <c r="BB1021" s="66">
        <f>SUM('рабочая 2023 г'!BB1021-'2022 г.'!BB1021)</f>
        <v>-0.10000000000002274</v>
      </c>
      <c r="BC1021" s="66">
        <f>SUM('рабочая 2023 г'!BC1021-'2022 г.'!BC1021)</f>
        <v>0</v>
      </c>
      <c r="BD1021" s="66">
        <f>SUM('рабочая 2023 г'!BD1021-'2022 г.'!BD1021)</f>
        <v>-0.10000000000002274</v>
      </c>
      <c r="BE1021" s="66">
        <f>SUM('рабочая 2023 г'!BE1021-'2022 г.'!BE1021)</f>
        <v>0</v>
      </c>
      <c r="BF1021" s="66">
        <f>SUM('рабочая 2023 г'!BF1021-'2022 г.'!BF1021)</f>
        <v>0</v>
      </c>
      <c r="BG1021" s="66">
        <f>SUM('рабочая 2023 г'!BG1021-'2022 г.'!BG1021)</f>
        <v>0</v>
      </c>
      <c r="BH1021" s="301">
        <f>SUM('рабочая 2023 г'!BH1021-'2022 г.'!BH1021)</f>
        <v>-0.19999999999998863</v>
      </c>
      <c r="BI1021" s="66">
        <f>SUM('рабочая 2023 г'!BI1021-'2022 г.'!BI1021)</f>
        <v>0</v>
      </c>
      <c r="BJ1021" s="66">
        <f>SUM('рабочая 2023 г'!BJ1021-'2022 г.'!BJ1021)</f>
        <v>-0.20000000000000284</v>
      </c>
      <c r="BK1021" s="66">
        <f>SUM('рабочая 2023 г'!BK1021-'2022 г.'!BK1021)</f>
        <v>0</v>
      </c>
      <c r="BL1021" s="66">
        <f>SUM('рабочая 2023 г'!BL1021-'2022 г.'!BL1021)</f>
        <v>-0.79999999999998295</v>
      </c>
      <c r="BM1021" s="66">
        <f>SUM('рабочая 2023 г'!BM1021-'2022 г.'!BM1021)</f>
        <v>0</v>
      </c>
      <c r="BN1021" s="66">
        <f>SUM('рабочая 2023 г'!BN1021-'2022 г.'!BN1021)</f>
        <v>0</v>
      </c>
      <c r="BO1021" s="66">
        <f>SUM('рабочая 2023 г'!BO1021-'2022 г.'!BO1021)</f>
        <v>0</v>
      </c>
      <c r="BP1021" s="66">
        <f>SUM('рабочая 2023 г'!BP1021-'2022 г.'!BP1021)</f>
        <v>-0.79999999999998295</v>
      </c>
      <c r="BQ1021" s="66">
        <f>SUM('рабочая 2023 г'!BQ1021-'2022 г.'!BQ1021)</f>
        <v>3.7000000000014097</v>
      </c>
      <c r="BR1021" s="66">
        <f>SUM('рабочая 2023 г'!BR1021-'2022 г.'!BR1021)</f>
        <v>3.9000000000000021</v>
      </c>
      <c r="BS1021" s="66">
        <f>SUM('рабочая 2023 г'!BS1021-'2022 г.'!BS1021)</f>
        <v>0</v>
      </c>
      <c r="BT1021" s="66">
        <f>SUM('рабочая 2023 г'!BT1021-'2022 г.'!BT1021)</f>
        <v>3.9000000000000039</v>
      </c>
      <c r="BU1021" s="66">
        <f>SUM('рабочая 2023 г'!BU1021-'2022 г.'!BU1021)</f>
        <v>0</v>
      </c>
      <c r="BV1021" s="66">
        <f>SUM('рабочая 2023 г'!BV1021-'2022 г.'!BV1021)</f>
        <v>0</v>
      </c>
      <c r="BW1021" s="66">
        <f>SUM('рабочая 2023 г'!BW1021-'2022 г.'!BW1021)</f>
        <v>0</v>
      </c>
      <c r="BX1021" s="71">
        <f>SUM('рабочая 2023 г'!BX1021-'2022 г.'!BX1021)</f>
        <v>0</v>
      </c>
      <c r="BY1021" s="71">
        <f>SUM('рабочая 2023 г'!BY1021-'2022 г.'!BY1021)</f>
        <v>0</v>
      </c>
      <c r="BZ1021" s="71">
        <f>SUM('рабочая 2023 г'!BZ1021-'2022 г.'!BZ1021)</f>
        <v>0</v>
      </c>
      <c r="CA1021" s="71">
        <f>SUM('рабочая 2023 г'!CA1021-'2022 г.'!CA1021)</f>
        <v>0</v>
      </c>
      <c r="CB1021" s="71">
        <f>SUM('рабочая 2023 г'!CB1021-'2022 г.'!CB1021)</f>
        <v>0</v>
      </c>
      <c r="CC1021" s="71">
        <f>SUM('рабочая 2023 г'!CC1021-'2022 г.'!CC1021)</f>
        <v>0</v>
      </c>
      <c r="CD1021" s="71">
        <f>SUM('рабочая 2023 г'!CD1021-'2022 г.'!CD1021)</f>
        <v>0</v>
      </c>
      <c r="CE1021" s="71">
        <f>SUM('рабочая 2023 г'!CE1021-'2022 г.'!CE1021)</f>
        <v>0</v>
      </c>
      <c r="CF1021" s="71">
        <f>SUM('рабочая 2023 г'!CF1021-'2022 г.'!CF1021)</f>
        <v>0</v>
      </c>
      <c r="CG1021" s="71">
        <f>SUM('рабочая 2023 г'!CG1021-'2022 г.'!CG1021)</f>
        <v>0</v>
      </c>
      <c r="CH1021" s="71">
        <f>SUM('рабочая 2023 г'!CH1021-'2022 г.'!CH1021)</f>
        <v>3.8999999999999986</v>
      </c>
      <c r="CI1021" s="71">
        <f>SUM('рабочая 2023 г'!CI1021-'2022 г.'!CI1021)</f>
        <v>0</v>
      </c>
      <c r="CJ1021" s="71">
        <f>SUM('рабочая 2023 г'!CJ1021-'2022 г.'!CJ1021)</f>
        <v>0</v>
      </c>
      <c r="CK1021" s="35"/>
      <c r="CL1021" s="35"/>
      <c r="CM1021" s="35"/>
      <c r="CN1021" s="35"/>
      <c r="CO1021" s="35"/>
      <c r="CP1021" s="188">
        <f t="shared" si="665"/>
        <v>0</v>
      </c>
      <c r="CQ1021" s="35"/>
      <c r="CR1021" s="35"/>
      <c r="CS1021" s="35"/>
      <c r="CT1021" s="35"/>
      <c r="CU1021" s="35"/>
      <c r="CV1021" s="35"/>
      <c r="CW1021" s="35"/>
      <c r="CX1021" s="35"/>
      <c r="CY1021" s="35"/>
      <c r="CZ1021" s="35"/>
      <c r="DA1021" s="35"/>
      <c r="DB1021" s="188">
        <f t="shared" si="666"/>
        <v>0</v>
      </c>
      <c r="DC1021" s="38">
        <f t="shared" si="661"/>
        <v>0</v>
      </c>
      <c r="DD1021" s="35"/>
      <c r="DE1021" s="35"/>
      <c r="DF1021" s="35"/>
      <c r="DG1021" s="188">
        <f t="shared" si="662"/>
        <v>0</v>
      </c>
      <c r="DH1021" s="38">
        <f t="shared" si="663"/>
        <v>0</v>
      </c>
      <c r="DI1021" s="35"/>
      <c r="DJ1021" s="35"/>
      <c r="DK1021" s="35"/>
      <c r="DL1021" s="35"/>
      <c r="DM1021" s="35"/>
      <c r="DN1021" s="35"/>
      <c r="DO1021" s="35"/>
      <c r="DP1021" s="35"/>
      <c r="DQ1021" s="35"/>
      <c r="DR1021" s="35"/>
      <c r="DS1021" s="35"/>
      <c r="DT1021" s="35"/>
      <c r="DU1021" s="35"/>
      <c r="DV1021" s="35"/>
      <c r="DW1021" s="35"/>
      <c r="DX1021" s="35"/>
      <c r="DY1021" s="35"/>
      <c r="DZ1021" s="35"/>
      <c r="EA1021" s="35"/>
      <c r="EB1021" s="35"/>
      <c r="EC1021" s="35"/>
      <c r="ED1021" s="35"/>
      <c r="EE1021" s="35"/>
      <c r="EF1021" s="35"/>
      <c r="EG1021" s="35"/>
      <c r="EH1021" s="35"/>
      <c r="EI1021" s="30"/>
      <c r="EJ1021" s="30"/>
      <c r="EK1021" s="30"/>
      <c r="EL1021" s="30"/>
      <c r="EM1021" s="30"/>
      <c r="EN1021" s="30"/>
      <c r="EO1021" s="30"/>
      <c r="EP1021" s="30"/>
      <c r="EQ1021" s="30"/>
      <c r="ER1021" s="30"/>
      <c r="ES1021" s="30"/>
      <c r="ET1021" s="30"/>
      <c r="EU1021" s="30"/>
      <c r="EV1021" s="30"/>
      <c r="EW1021" s="30"/>
      <c r="EX1021" s="30"/>
      <c r="EY1021" s="30"/>
      <c r="EZ1021" s="30"/>
      <c r="FA1021" s="30"/>
      <c r="FB1021" s="30"/>
    </row>
    <row r="1022" spans="2:158" s="29" customFormat="1">
      <c r="B1022" s="720"/>
      <c r="C1022" s="722"/>
      <c r="D1022" s="35"/>
      <c r="E1022" s="35"/>
      <c r="F1022" s="35"/>
      <c r="G1022" s="35"/>
      <c r="H1022" s="35"/>
      <c r="I1022" s="35"/>
      <c r="J1022" s="35"/>
      <c r="K1022" s="35"/>
      <c r="L1022" s="35"/>
      <c r="M1022" s="35"/>
      <c r="N1022" s="35"/>
      <c r="O1022" s="65"/>
      <c r="P1022" s="35"/>
      <c r="Q1022" s="35"/>
      <c r="R1022" s="35"/>
      <c r="S1022" s="35"/>
      <c r="T1022" s="35"/>
      <c r="U1022" s="35"/>
      <c r="V1022" s="35"/>
      <c r="W1022" s="35"/>
      <c r="X1022" s="35"/>
      <c r="Y1022" s="36"/>
      <c r="Z1022" s="36"/>
      <c r="AA1022" s="36"/>
      <c r="AB1022" s="36"/>
      <c r="AC1022" s="36"/>
      <c r="AD1022" s="36"/>
      <c r="AE1022" s="36"/>
      <c r="AF1022" s="521">
        <f t="shared" si="664"/>
        <v>1.1368683772161603E-12</v>
      </c>
      <c r="AG1022" s="35">
        <f>SUM(AG1023:AG1036)</f>
        <v>30988.399999999998</v>
      </c>
      <c r="AH1022" s="35">
        <f t="shared" ref="AH1022:AR1022" si="681">SUM(AH1023:AH1036)</f>
        <v>-22</v>
      </c>
      <c r="AI1022" s="35">
        <f t="shared" si="681"/>
        <v>-15</v>
      </c>
      <c r="AJ1022" s="35">
        <f t="shared" si="681"/>
        <v>0</v>
      </c>
      <c r="AK1022" s="35">
        <f t="shared" si="681"/>
        <v>-16440</v>
      </c>
      <c r="AL1022" s="35">
        <f t="shared" si="681"/>
        <v>-146</v>
      </c>
      <c r="AM1022" s="35">
        <f t="shared" si="681"/>
        <v>-69</v>
      </c>
      <c r="AN1022" s="35">
        <f t="shared" si="681"/>
        <v>0</v>
      </c>
      <c r="AO1022" s="35">
        <f t="shared" si="681"/>
        <v>-18245.699999999997</v>
      </c>
      <c r="AP1022" s="35">
        <f t="shared" si="681"/>
        <v>-3804</v>
      </c>
      <c r="AQ1022" s="35">
        <f t="shared" si="681"/>
        <v>-5101</v>
      </c>
      <c r="AR1022" s="35">
        <f t="shared" si="681"/>
        <v>0</v>
      </c>
      <c r="AS1022" s="115">
        <f t="shared" si="680"/>
        <v>-3865.2999999999993</v>
      </c>
      <c r="AT1022" s="35">
        <f>SUM(AT1023:AT1036)</f>
        <v>0</v>
      </c>
      <c r="AU1022" s="98">
        <f t="shared" ref="AU1022:AU1035" si="682">SUM(AV1022:AX1022)</f>
        <v>6537</v>
      </c>
      <c r="AV1022" s="35">
        <f t="shared" ref="AV1022:BA1022" si="683">SUM(AV1023:AV1036)</f>
        <v>-26944</v>
      </c>
      <c r="AW1022" s="35">
        <f t="shared" si="683"/>
        <v>34251</v>
      </c>
      <c r="AX1022" s="35">
        <f t="shared" si="683"/>
        <v>-770</v>
      </c>
      <c r="AY1022" s="35">
        <f t="shared" si="683"/>
        <v>57.100000000000136</v>
      </c>
      <c r="AZ1022" s="35">
        <f t="shared" si="683"/>
        <v>-7</v>
      </c>
      <c r="BA1022" s="35">
        <f t="shared" si="683"/>
        <v>-1348.1999999999998</v>
      </c>
      <c r="BB1022" s="103">
        <f t="shared" ref="BB1022:BB1036" si="684">SUM(BC1022,BD1022,BF1022)</f>
        <v>-53.900000000000091</v>
      </c>
      <c r="BC1022" s="35">
        <f t="shared" ref="BC1022:BK1022" si="685">SUM(BC1023:BC1036)</f>
        <v>-19</v>
      </c>
      <c r="BD1022" s="35">
        <f t="shared" si="685"/>
        <v>-58.900000000000091</v>
      </c>
      <c r="BE1022" s="35">
        <f t="shared" si="685"/>
        <v>-158</v>
      </c>
      <c r="BF1022" s="35">
        <f t="shared" si="685"/>
        <v>24</v>
      </c>
      <c r="BG1022" s="35">
        <f t="shared" si="685"/>
        <v>-5</v>
      </c>
      <c r="BH1022" s="35">
        <f t="shared" si="685"/>
        <v>-270.7000000000001</v>
      </c>
      <c r="BI1022" s="35">
        <f t="shared" si="685"/>
        <v>-29</v>
      </c>
      <c r="BJ1022" s="35">
        <f t="shared" si="685"/>
        <v>-149</v>
      </c>
      <c r="BK1022" s="35">
        <f t="shared" si="685"/>
        <v>8</v>
      </c>
      <c r="BL1022" s="98">
        <f t="shared" ref="BL1022:BL1036" si="686">SUM(BM1022:BP1022)</f>
        <v>-881</v>
      </c>
      <c r="BM1022" s="35">
        <f>SUM(BM1023:BM1036)</f>
        <v>0</v>
      </c>
      <c r="BN1022" s="35">
        <f>SUM(BN1023:BN1036)</f>
        <v>0</v>
      </c>
      <c r="BO1022" s="35">
        <f>SUM(BO1023:BO1036)</f>
        <v>0</v>
      </c>
      <c r="BP1022" s="35">
        <f>SUM(BP1023:BP1036)</f>
        <v>-881</v>
      </c>
      <c r="BQ1022" s="71">
        <f>SUM(AT1022,AU1022,AY1022,BA1022,BB1022,BG1022,BH1022,BI1022,BJ1022,BK1022,BL1022)</f>
        <v>3865.3</v>
      </c>
      <c r="BR1022" s="35">
        <f>SUM(BR1023:BR1036)</f>
        <v>3965</v>
      </c>
      <c r="BS1022" s="35">
        <f t="shared" ref="BS1022:CJ1022" si="687">SUM(BS1023:BS1036)</f>
        <v>0</v>
      </c>
      <c r="BT1022" s="35">
        <f t="shared" si="687"/>
        <v>3965</v>
      </c>
      <c r="BU1022" s="35">
        <f t="shared" si="687"/>
        <v>0</v>
      </c>
      <c r="BV1022" s="35">
        <f t="shared" si="687"/>
        <v>0</v>
      </c>
      <c r="BW1022" s="35">
        <f t="shared" si="687"/>
        <v>0</v>
      </c>
      <c r="BX1022" s="35">
        <f t="shared" si="687"/>
        <v>0</v>
      </c>
      <c r="BY1022" s="35">
        <f t="shared" si="687"/>
        <v>0</v>
      </c>
      <c r="BZ1022" s="35">
        <f t="shared" si="687"/>
        <v>0</v>
      </c>
      <c r="CA1022" s="35">
        <f t="shared" si="687"/>
        <v>0</v>
      </c>
      <c r="CB1022" s="35">
        <f t="shared" si="687"/>
        <v>0</v>
      </c>
      <c r="CC1022" s="35">
        <f t="shared" si="687"/>
        <v>0</v>
      </c>
      <c r="CD1022" s="35">
        <f t="shared" si="687"/>
        <v>0</v>
      </c>
      <c r="CE1022" s="35">
        <f t="shared" si="687"/>
        <v>0</v>
      </c>
      <c r="CF1022" s="35">
        <f t="shared" si="687"/>
        <v>0</v>
      </c>
      <c r="CG1022" s="35">
        <f t="shared" si="687"/>
        <v>0</v>
      </c>
      <c r="CH1022" s="35">
        <f t="shared" si="687"/>
        <v>3965</v>
      </c>
      <c r="CI1022" s="35">
        <f t="shared" si="687"/>
        <v>0</v>
      </c>
      <c r="CJ1022" s="35">
        <f t="shared" si="687"/>
        <v>0</v>
      </c>
      <c r="CK1022" s="35"/>
      <c r="CL1022" s="35"/>
      <c r="CM1022" s="35"/>
      <c r="CN1022" s="35"/>
      <c r="CO1022" s="35"/>
      <c r="CP1022" s="188">
        <f t="shared" si="665"/>
        <v>0</v>
      </c>
      <c r="CQ1022" s="35"/>
      <c r="CR1022" s="35"/>
      <c r="CS1022" s="35"/>
      <c r="CT1022" s="35"/>
      <c r="CU1022" s="35"/>
      <c r="CV1022" s="35"/>
      <c r="CW1022" s="35"/>
      <c r="CX1022" s="35"/>
      <c r="CY1022" s="35"/>
      <c r="CZ1022" s="35"/>
      <c r="DA1022" s="35"/>
      <c r="DB1022" s="188">
        <f t="shared" si="666"/>
        <v>0</v>
      </c>
      <c r="DC1022" s="38">
        <f t="shared" si="661"/>
        <v>0</v>
      </c>
      <c r="DD1022" s="35"/>
      <c r="DE1022" s="35"/>
      <c r="DF1022" s="35"/>
      <c r="DG1022" s="188">
        <f t="shared" si="662"/>
        <v>0</v>
      </c>
      <c r="DH1022" s="38">
        <f t="shared" si="663"/>
        <v>0</v>
      </c>
      <c r="DI1022" s="35"/>
      <c r="DJ1022" s="35"/>
      <c r="DK1022" s="35"/>
      <c r="DL1022" s="35"/>
      <c r="DM1022" s="35"/>
      <c r="DN1022" s="35"/>
      <c r="DO1022" s="35"/>
      <c r="DP1022" s="35"/>
      <c r="DQ1022" s="35"/>
      <c r="DR1022" s="35"/>
      <c r="DS1022" s="35"/>
      <c r="DT1022" s="35"/>
      <c r="DU1022" s="35"/>
      <c r="DV1022" s="35"/>
      <c r="DW1022" s="35"/>
      <c r="DX1022" s="35"/>
      <c r="DY1022" s="35"/>
      <c r="DZ1022" s="35"/>
      <c r="EA1022" s="35"/>
      <c r="EB1022" s="35"/>
      <c r="EC1022" s="35"/>
      <c r="ED1022" s="35"/>
      <c r="EE1022" s="35"/>
      <c r="EF1022" s="35"/>
      <c r="EG1022" s="35"/>
      <c r="EH1022" s="35"/>
      <c r="EI1022" s="30"/>
      <c r="EJ1022" s="30"/>
      <c r="EK1022" s="30"/>
      <c r="EL1022" s="30"/>
      <c r="EM1022" s="30"/>
      <c r="EN1022" s="30"/>
      <c r="EO1022" s="30"/>
      <c r="EP1022" s="30"/>
      <c r="EQ1022" s="30"/>
      <c r="ER1022" s="30"/>
      <c r="ES1022" s="30"/>
      <c r="ET1022" s="30"/>
      <c r="EU1022" s="30"/>
      <c r="EV1022" s="30"/>
      <c r="EW1022" s="30"/>
      <c r="EX1022" s="30"/>
      <c r="EY1022" s="30"/>
      <c r="EZ1022" s="30"/>
      <c r="FA1022" s="30"/>
      <c r="FB1022" s="30"/>
    </row>
    <row r="1023" spans="2:158" s="534" customFormat="1">
      <c r="B1023" s="524"/>
      <c r="C1023" s="525" t="s">
        <v>385</v>
      </c>
      <c r="D1023" s="526"/>
      <c r="E1023" s="526"/>
      <c r="F1023" s="526"/>
      <c r="G1023" s="526"/>
      <c r="H1023" s="526"/>
      <c r="I1023" s="526"/>
      <c r="J1023" s="526"/>
      <c r="K1023" s="526"/>
      <c r="L1023" s="526"/>
      <c r="M1023" s="526"/>
      <c r="N1023" s="526"/>
      <c r="O1023" s="527"/>
      <c r="P1023" s="526"/>
      <c r="Q1023" s="526"/>
      <c r="R1023" s="526"/>
      <c r="S1023" s="526"/>
      <c r="T1023" s="526"/>
      <c r="U1023" s="526"/>
      <c r="V1023" s="526"/>
      <c r="W1023" s="526"/>
      <c r="X1023" s="526"/>
      <c r="Y1023" s="528"/>
      <c r="Z1023" s="528"/>
      <c r="AA1023" s="528"/>
      <c r="AB1023" s="528"/>
      <c r="AC1023" s="528"/>
      <c r="AD1023" s="528"/>
      <c r="AE1023" s="528"/>
      <c r="AF1023" s="529">
        <f t="shared" si="664"/>
        <v>0</v>
      </c>
      <c r="AG1023" s="526">
        <f t="shared" ref="AG1023:AR1023" si="688">AG19+AG319+AG715+AG928+AG970+AG986+AG863</f>
        <v>5529</v>
      </c>
      <c r="AH1023" s="526">
        <f t="shared" si="688"/>
        <v>0</v>
      </c>
      <c r="AI1023" s="526">
        <f t="shared" si="688"/>
        <v>0</v>
      </c>
      <c r="AJ1023" s="526">
        <f t="shared" si="688"/>
        <v>0</v>
      </c>
      <c r="AK1023" s="526">
        <f t="shared" si="688"/>
        <v>258</v>
      </c>
      <c r="AL1023" s="526">
        <f t="shared" si="688"/>
        <v>0</v>
      </c>
      <c r="AM1023" s="526">
        <f t="shared" si="688"/>
        <v>0</v>
      </c>
      <c r="AN1023" s="526">
        <f t="shared" si="688"/>
        <v>0</v>
      </c>
      <c r="AO1023" s="595">
        <f t="shared" si="688"/>
        <v>-5787</v>
      </c>
      <c r="AP1023" s="595">
        <f t="shared" si="688"/>
        <v>-2972</v>
      </c>
      <c r="AQ1023" s="595">
        <f t="shared" si="688"/>
        <v>-1559</v>
      </c>
      <c r="AR1023" s="526">
        <f t="shared" si="688"/>
        <v>0</v>
      </c>
      <c r="AS1023" s="530">
        <f t="shared" ref="AS1023:AS1036" si="689">SUM(AG1023,AH1023,AK1023,AL1023,AO1023)</f>
        <v>0</v>
      </c>
      <c r="AT1023" s="526">
        <f>AT19+AT319+AT715+AT928+AT970+AT986+AT863</f>
        <v>0</v>
      </c>
      <c r="AU1023" s="528">
        <f t="shared" si="682"/>
        <v>2113</v>
      </c>
      <c r="AV1023" s="526">
        <f t="shared" ref="AV1023:BA1036" si="690">AV19+AV319+AV715+AV928+AV970+AV986+AV863</f>
        <v>1600</v>
      </c>
      <c r="AW1023" s="526">
        <f t="shared" si="690"/>
        <v>618</v>
      </c>
      <c r="AX1023" s="526">
        <f t="shared" si="690"/>
        <v>-105</v>
      </c>
      <c r="AY1023" s="526">
        <f t="shared" si="690"/>
        <v>0</v>
      </c>
      <c r="AZ1023" s="526">
        <f t="shared" si="690"/>
        <v>0</v>
      </c>
      <c r="BA1023" s="526">
        <f t="shared" si="690"/>
        <v>-1151</v>
      </c>
      <c r="BB1023" s="529">
        <f t="shared" si="684"/>
        <v>-23</v>
      </c>
      <c r="BC1023" s="526">
        <f t="shared" ref="BC1023:BK1023" si="691">BC19+BC319+BC715+BC928+BC970+BC986+BC863</f>
        <v>0</v>
      </c>
      <c r="BD1023" s="526">
        <f t="shared" si="691"/>
        <v>-23</v>
      </c>
      <c r="BE1023" s="526">
        <f t="shared" si="691"/>
        <v>0</v>
      </c>
      <c r="BF1023" s="526">
        <f t="shared" si="691"/>
        <v>0</v>
      </c>
      <c r="BG1023" s="526">
        <f t="shared" si="691"/>
        <v>0</v>
      </c>
      <c r="BH1023" s="531">
        <f t="shared" si="691"/>
        <v>-139</v>
      </c>
      <c r="BI1023" s="526">
        <f t="shared" si="691"/>
        <v>0</v>
      </c>
      <c r="BJ1023" s="531">
        <f t="shared" si="691"/>
        <v>-18</v>
      </c>
      <c r="BK1023" s="526">
        <f t="shared" si="691"/>
        <v>0</v>
      </c>
      <c r="BL1023" s="528">
        <f t="shared" si="686"/>
        <v>-782</v>
      </c>
      <c r="BM1023" s="526">
        <f t="shared" ref="BM1023:BP1036" si="692">BM19+BM319+BM715+BM928+BM970+BM986+BM863</f>
        <v>0</v>
      </c>
      <c r="BN1023" s="526">
        <f t="shared" si="692"/>
        <v>0</v>
      </c>
      <c r="BO1023" s="526">
        <f t="shared" si="692"/>
        <v>0</v>
      </c>
      <c r="BP1023" s="526">
        <f t="shared" si="692"/>
        <v>-782</v>
      </c>
      <c r="BQ1023" s="526">
        <f>SUM(AT1023,AU1023,AY1023,BA1023,BB1023,BG1023,BH1023,BI1023,BJ1023,BK1023,BL1023)</f>
        <v>0</v>
      </c>
      <c r="BR1023" s="526">
        <f t="shared" ref="BR1023:CJ1023" si="693">BR19+BR319+BR715+BR928+BR970+BR986+BR863</f>
        <v>420</v>
      </c>
      <c r="BS1023" s="526">
        <f t="shared" si="693"/>
        <v>0</v>
      </c>
      <c r="BT1023" s="526">
        <f t="shared" si="693"/>
        <v>420</v>
      </c>
      <c r="BU1023" s="526">
        <f t="shared" si="693"/>
        <v>0</v>
      </c>
      <c r="BV1023" s="526">
        <f t="shared" si="693"/>
        <v>0</v>
      </c>
      <c r="BW1023" s="526">
        <f t="shared" si="693"/>
        <v>0</v>
      </c>
      <c r="BX1023" s="526">
        <f t="shared" si="693"/>
        <v>0</v>
      </c>
      <c r="BY1023" s="526">
        <f t="shared" si="693"/>
        <v>0</v>
      </c>
      <c r="BZ1023" s="526">
        <f t="shared" si="693"/>
        <v>0</v>
      </c>
      <c r="CA1023" s="526">
        <f t="shared" si="693"/>
        <v>0</v>
      </c>
      <c r="CB1023" s="526">
        <f t="shared" si="693"/>
        <v>0</v>
      </c>
      <c r="CC1023" s="526">
        <f t="shared" si="693"/>
        <v>0</v>
      </c>
      <c r="CD1023" s="526">
        <f t="shared" si="693"/>
        <v>0</v>
      </c>
      <c r="CE1023" s="526">
        <f t="shared" si="693"/>
        <v>0</v>
      </c>
      <c r="CF1023" s="526">
        <f t="shared" si="693"/>
        <v>0</v>
      </c>
      <c r="CG1023" s="526">
        <f t="shared" si="693"/>
        <v>0</v>
      </c>
      <c r="CH1023" s="526">
        <f t="shared" si="693"/>
        <v>420</v>
      </c>
      <c r="CI1023" s="526">
        <f t="shared" si="693"/>
        <v>0</v>
      </c>
      <c r="CJ1023" s="526">
        <f t="shared" si="693"/>
        <v>0</v>
      </c>
      <c r="CK1023" s="526"/>
      <c r="CL1023" s="526"/>
      <c r="CM1023" s="526"/>
      <c r="CN1023" s="526"/>
      <c r="CO1023" s="526"/>
      <c r="CP1023" s="532">
        <f t="shared" si="665"/>
        <v>0</v>
      </c>
      <c r="CQ1023" s="526"/>
      <c r="CR1023" s="526"/>
      <c r="CS1023" s="526"/>
      <c r="CT1023" s="526"/>
      <c r="CU1023" s="526"/>
      <c r="CV1023" s="526"/>
      <c r="CW1023" s="526"/>
      <c r="CX1023" s="526"/>
      <c r="CY1023" s="526"/>
      <c r="CZ1023" s="526"/>
      <c r="DA1023" s="526"/>
      <c r="DB1023" s="532">
        <f t="shared" si="666"/>
        <v>0</v>
      </c>
      <c r="DC1023" s="526">
        <f t="shared" si="661"/>
        <v>0</v>
      </c>
      <c r="DD1023" s="526"/>
      <c r="DE1023" s="526"/>
      <c r="DF1023" s="526"/>
      <c r="DG1023" s="532">
        <f t="shared" si="662"/>
        <v>0</v>
      </c>
      <c r="DH1023" s="526">
        <f t="shared" si="663"/>
        <v>0</v>
      </c>
      <c r="DI1023" s="526"/>
      <c r="DJ1023" s="526"/>
      <c r="DK1023" s="526"/>
      <c r="DL1023" s="526"/>
      <c r="DM1023" s="526"/>
      <c r="DN1023" s="526"/>
      <c r="DO1023" s="526"/>
      <c r="DP1023" s="526"/>
      <c r="DQ1023" s="526"/>
      <c r="DR1023" s="526"/>
      <c r="DS1023" s="526"/>
      <c r="DT1023" s="526"/>
      <c r="DU1023" s="526"/>
      <c r="DV1023" s="526"/>
      <c r="DW1023" s="526"/>
      <c r="DX1023" s="526"/>
      <c r="DY1023" s="526"/>
      <c r="DZ1023" s="526"/>
      <c r="EA1023" s="526"/>
      <c r="EB1023" s="526"/>
      <c r="EC1023" s="526"/>
      <c r="ED1023" s="526"/>
      <c r="EE1023" s="526"/>
      <c r="EF1023" s="526"/>
      <c r="EG1023" s="526"/>
      <c r="EH1023" s="526"/>
      <c r="EI1023" s="533"/>
      <c r="EJ1023" s="533"/>
      <c r="EK1023" s="533"/>
      <c r="EL1023" s="533"/>
      <c r="EM1023" s="533"/>
      <c r="EN1023" s="533"/>
      <c r="EO1023" s="533"/>
      <c r="EP1023" s="533"/>
      <c r="EQ1023" s="533"/>
      <c r="ER1023" s="533"/>
      <c r="ES1023" s="533"/>
      <c r="ET1023" s="533"/>
      <c r="EU1023" s="533"/>
      <c r="EV1023" s="533"/>
      <c r="EW1023" s="533"/>
      <c r="EX1023" s="533"/>
      <c r="EY1023" s="533"/>
      <c r="EZ1023" s="533"/>
      <c r="FA1023" s="533"/>
      <c r="FB1023" s="533"/>
    </row>
    <row r="1024" spans="2:158" s="154" customFormat="1">
      <c r="B1024" s="515"/>
      <c r="C1024" s="516" t="s">
        <v>386</v>
      </c>
      <c r="D1024" s="150"/>
      <c r="E1024" s="150"/>
      <c r="F1024" s="150"/>
      <c r="G1024" s="150"/>
      <c r="H1024" s="150"/>
      <c r="I1024" s="150"/>
      <c r="J1024" s="150"/>
      <c r="K1024" s="150"/>
      <c r="L1024" s="150"/>
      <c r="M1024" s="150"/>
      <c r="N1024" s="150"/>
      <c r="O1024" s="151"/>
      <c r="P1024" s="150"/>
      <c r="Q1024" s="150"/>
      <c r="R1024" s="150"/>
      <c r="S1024" s="150"/>
      <c r="T1024" s="150"/>
      <c r="U1024" s="150"/>
      <c r="V1024" s="150"/>
      <c r="W1024" s="150"/>
      <c r="X1024" s="150"/>
      <c r="Y1024" s="152"/>
      <c r="Z1024" s="152"/>
      <c r="AA1024" s="152"/>
      <c r="AB1024" s="152"/>
      <c r="AC1024" s="152"/>
      <c r="AD1024" s="152"/>
      <c r="AE1024" s="152"/>
      <c r="AF1024" s="517">
        <f>SUM(AS1024:AU1024,AY1024,BA1024:BB1024,BG1024:BL1024)</f>
        <v>0</v>
      </c>
      <c r="AG1024" s="150">
        <f t="shared" ref="AG1024:AQ1024" si="694">AG20+AG320+AG716+AG929+AG971+AG987+AG864</f>
        <v>-391</v>
      </c>
      <c r="AH1024" s="150">
        <f t="shared" si="694"/>
        <v>0</v>
      </c>
      <c r="AI1024" s="150">
        <f t="shared" si="694"/>
        <v>0</v>
      </c>
      <c r="AJ1024" s="150">
        <f t="shared" si="694"/>
        <v>0</v>
      </c>
      <c r="AK1024" s="150">
        <f t="shared" si="694"/>
        <v>453</v>
      </c>
      <c r="AL1024" s="150">
        <f t="shared" si="694"/>
        <v>-370</v>
      </c>
      <c r="AM1024" s="150">
        <f t="shared" si="694"/>
        <v>0</v>
      </c>
      <c r="AN1024" s="150">
        <f t="shared" si="694"/>
        <v>0</v>
      </c>
      <c r="AO1024" s="595">
        <f t="shared" si="694"/>
        <v>306</v>
      </c>
      <c r="AP1024" s="595">
        <f t="shared" si="694"/>
        <v>0</v>
      </c>
      <c r="AQ1024" s="595">
        <f t="shared" si="694"/>
        <v>0</v>
      </c>
      <c r="AR1024" s="595"/>
      <c r="AS1024" s="596">
        <f t="shared" si="689"/>
        <v>-2</v>
      </c>
      <c r="AT1024" s="150"/>
      <c r="AU1024" s="152">
        <f>SUM(AV1024:AX1024)</f>
        <v>48</v>
      </c>
      <c r="AV1024" s="150">
        <f t="shared" si="690"/>
        <v>739</v>
      </c>
      <c r="AW1024" s="150">
        <f t="shared" si="690"/>
        <v>-539</v>
      </c>
      <c r="AX1024" s="150">
        <f t="shared" si="690"/>
        <v>-152</v>
      </c>
      <c r="AY1024" s="150">
        <f t="shared" si="690"/>
        <v>1</v>
      </c>
      <c r="AZ1024" s="150">
        <f t="shared" si="690"/>
        <v>0</v>
      </c>
      <c r="BA1024" s="150">
        <f t="shared" si="690"/>
        <v>-38</v>
      </c>
      <c r="BB1024" s="517">
        <f t="shared" si="684"/>
        <v>0</v>
      </c>
      <c r="BC1024" s="150">
        <f t="shared" ref="BC1024:BK1024" si="695">BC20+BC320+BC716+BC929+BC971+BC987+BC864</f>
        <v>0</v>
      </c>
      <c r="BD1024" s="150">
        <f t="shared" si="695"/>
        <v>0</v>
      </c>
      <c r="BE1024" s="150">
        <f t="shared" si="695"/>
        <v>0</v>
      </c>
      <c r="BF1024" s="150">
        <f t="shared" si="695"/>
        <v>0</v>
      </c>
      <c r="BG1024" s="150">
        <f t="shared" si="695"/>
        <v>0</v>
      </c>
      <c r="BH1024" s="518">
        <f t="shared" si="695"/>
        <v>-9</v>
      </c>
      <c r="BI1024" s="150">
        <f t="shared" si="695"/>
        <v>0</v>
      </c>
      <c r="BJ1024" s="518">
        <f t="shared" si="695"/>
        <v>0</v>
      </c>
      <c r="BK1024" s="150">
        <f t="shared" si="695"/>
        <v>0</v>
      </c>
      <c r="BL1024" s="152">
        <f t="shared" si="686"/>
        <v>0</v>
      </c>
      <c r="BM1024" s="150">
        <f t="shared" si="692"/>
        <v>0</v>
      </c>
      <c r="BN1024" s="150">
        <f t="shared" si="692"/>
        <v>0</v>
      </c>
      <c r="BO1024" s="150">
        <f t="shared" si="692"/>
        <v>0</v>
      </c>
      <c r="BP1024" s="150">
        <f t="shared" si="692"/>
        <v>0</v>
      </c>
      <c r="BQ1024" s="150">
        <f>SUM(AT1024,AU1024,AY1024,BA1024,BB1024,BG1024,BH1024,BI1024,BJ1024,BK1024,BL1024)</f>
        <v>2</v>
      </c>
      <c r="BR1024" s="150">
        <f t="shared" ref="BR1024:CJ1024" si="696">BR20+BR320+BR716+BR929+BR971+BR987+BR864</f>
        <v>0</v>
      </c>
      <c r="BS1024" s="150">
        <f t="shared" si="696"/>
        <v>0</v>
      </c>
      <c r="BT1024" s="150">
        <f t="shared" si="696"/>
        <v>0</v>
      </c>
      <c r="BU1024" s="150">
        <f t="shared" si="696"/>
        <v>0</v>
      </c>
      <c r="BV1024" s="150">
        <f t="shared" si="696"/>
        <v>0</v>
      </c>
      <c r="BW1024" s="150">
        <f t="shared" si="696"/>
        <v>0</v>
      </c>
      <c r="BX1024" s="150">
        <f t="shared" si="696"/>
        <v>0</v>
      </c>
      <c r="BY1024" s="150">
        <f t="shared" si="696"/>
        <v>0</v>
      </c>
      <c r="BZ1024" s="150">
        <f t="shared" si="696"/>
        <v>0</v>
      </c>
      <c r="CA1024" s="150">
        <f t="shared" si="696"/>
        <v>0</v>
      </c>
      <c r="CB1024" s="150">
        <f t="shared" si="696"/>
        <v>0</v>
      </c>
      <c r="CC1024" s="150">
        <f t="shared" si="696"/>
        <v>0</v>
      </c>
      <c r="CD1024" s="150">
        <f t="shared" si="696"/>
        <v>0</v>
      </c>
      <c r="CE1024" s="150">
        <f t="shared" si="696"/>
        <v>0</v>
      </c>
      <c r="CF1024" s="150">
        <f t="shared" si="696"/>
        <v>0</v>
      </c>
      <c r="CG1024" s="150">
        <f t="shared" si="696"/>
        <v>0</v>
      </c>
      <c r="CH1024" s="150">
        <f t="shared" si="696"/>
        <v>0</v>
      </c>
      <c r="CI1024" s="150">
        <f t="shared" si="696"/>
        <v>0</v>
      </c>
      <c r="CJ1024" s="150">
        <f t="shared" si="696"/>
        <v>0</v>
      </c>
      <c r="CK1024" s="150"/>
      <c r="CL1024" s="150"/>
      <c r="CM1024" s="150"/>
      <c r="CN1024" s="150"/>
      <c r="CO1024" s="150"/>
      <c r="CP1024" s="520">
        <f t="shared" si="665"/>
        <v>0</v>
      </c>
      <c r="CQ1024" s="150"/>
      <c r="CR1024" s="150"/>
      <c r="CS1024" s="150"/>
      <c r="CT1024" s="150"/>
      <c r="CU1024" s="150"/>
      <c r="CV1024" s="150"/>
      <c r="CW1024" s="150"/>
      <c r="CX1024" s="150"/>
      <c r="CY1024" s="150"/>
      <c r="CZ1024" s="150"/>
      <c r="DA1024" s="150"/>
      <c r="DB1024" s="520">
        <f t="shared" si="666"/>
        <v>0</v>
      </c>
      <c r="DC1024" s="150">
        <f t="shared" si="661"/>
        <v>0</v>
      </c>
      <c r="DD1024" s="150"/>
      <c r="DE1024" s="150"/>
      <c r="DF1024" s="150"/>
      <c r="DG1024" s="520">
        <f t="shared" si="662"/>
        <v>0</v>
      </c>
      <c r="DH1024" s="150">
        <f t="shared" si="663"/>
        <v>0</v>
      </c>
      <c r="DI1024" s="150"/>
      <c r="DJ1024" s="150"/>
      <c r="DK1024" s="150"/>
      <c r="DL1024" s="150"/>
      <c r="DM1024" s="150"/>
      <c r="DN1024" s="150"/>
      <c r="DO1024" s="150"/>
      <c r="DP1024" s="150"/>
      <c r="DQ1024" s="150"/>
      <c r="DR1024" s="150"/>
      <c r="DS1024" s="150"/>
      <c r="DT1024" s="150"/>
      <c r="DU1024" s="150"/>
      <c r="DV1024" s="150"/>
      <c r="DW1024" s="150"/>
      <c r="DX1024" s="150"/>
      <c r="DY1024" s="150"/>
      <c r="DZ1024" s="150"/>
      <c r="EA1024" s="150"/>
      <c r="EB1024" s="150"/>
      <c r="EC1024" s="150"/>
      <c r="ED1024" s="150"/>
      <c r="EE1024" s="150"/>
      <c r="EF1024" s="150"/>
      <c r="EG1024" s="150"/>
      <c r="EH1024" s="150"/>
      <c r="EI1024" s="153"/>
      <c r="EJ1024" s="153"/>
      <c r="EK1024" s="153"/>
      <c r="EL1024" s="153"/>
      <c r="EM1024" s="153"/>
      <c r="EN1024" s="153"/>
      <c r="EO1024" s="153"/>
      <c r="EP1024" s="153"/>
      <c r="EQ1024" s="153"/>
      <c r="ER1024" s="153"/>
      <c r="ES1024" s="153"/>
      <c r="ET1024" s="153"/>
      <c r="EU1024" s="153"/>
      <c r="EV1024" s="153"/>
      <c r="EW1024" s="153"/>
      <c r="EX1024" s="153"/>
      <c r="EY1024" s="153"/>
      <c r="EZ1024" s="153"/>
      <c r="FA1024" s="153"/>
      <c r="FB1024" s="153"/>
    </row>
    <row r="1025" spans="2:158" s="534" customFormat="1">
      <c r="B1025" s="524" t="s">
        <v>980</v>
      </c>
      <c r="C1025" s="525" t="s">
        <v>387</v>
      </c>
      <c r="D1025" s="526"/>
      <c r="E1025" s="526"/>
      <c r="F1025" s="526"/>
      <c r="G1025" s="526"/>
      <c r="H1025" s="526"/>
      <c r="I1025" s="526"/>
      <c r="J1025" s="526"/>
      <c r="K1025" s="526"/>
      <c r="L1025" s="526"/>
      <c r="M1025" s="526"/>
      <c r="N1025" s="526"/>
      <c r="O1025" s="527"/>
      <c r="P1025" s="526"/>
      <c r="Q1025" s="526"/>
      <c r="R1025" s="526"/>
      <c r="S1025" s="526"/>
      <c r="T1025" s="526"/>
      <c r="U1025" s="526"/>
      <c r="V1025" s="526"/>
      <c r="W1025" s="526"/>
      <c r="X1025" s="526"/>
      <c r="Y1025" s="528"/>
      <c r="Z1025" s="528"/>
      <c r="AA1025" s="528"/>
      <c r="AB1025" s="528"/>
      <c r="AC1025" s="528"/>
      <c r="AD1025" s="528"/>
      <c r="AE1025" s="528"/>
      <c r="AF1025" s="529">
        <f t="shared" si="664"/>
        <v>0</v>
      </c>
      <c r="AG1025" s="526">
        <f t="shared" ref="AG1025:AQ1025" si="697">AG21+AG321+AG717+AG930+AG972+AG988+AG865</f>
        <v>-176</v>
      </c>
      <c r="AH1025" s="526">
        <f t="shared" si="697"/>
        <v>0</v>
      </c>
      <c r="AI1025" s="526">
        <f t="shared" si="697"/>
        <v>0</v>
      </c>
      <c r="AJ1025" s="526">
        <f t="shared" si="697"/>
        <v>0</v>
      </c>
      <c r="AK1025" s="526">
        <f t="shared" si="697"/>
        <v>0</v>
      </c>
      <c r="AL1025" s="526">
        <f t="shared" si="697"/>
        <v>0</v>
      </c>
      <c r="AM1025" s="526">
        <f t="shared" si="697"/>
        <v>0</v>
      </c>
      <c r="AN1025" s="526">
        <f t="shared" si="697"/>
        <v>0</v>
      </c>
      <c r="AO1025" s="595">
        <f t="shared" si="697"/>
        <v>275</v>
      </c>
      <c r="AP1025" s="595">
        <f t="shared" si="697"/>
        <v>39</v>
      </c>
      <c r="AQ1025" s="595">
        <f t="shared" si="697"/>
        <v>180</v>
      </c>
      <c r="AR1025" s="526"/>
      <c r="AS1025" s="596">
        <f t="shared" si="689"/>
        <v>99</v>
      </c>
      <c r="AT1025" s="526">
        <f>AT21+AT321+AT717+AT930+AT972+AT988+AT865</f>
        <v>0</v>
      </c>
      <c r="AU1025" s="528">
        <f t="shared" si="682"/>
        <v>294</v>
      </c>
      <c r="AV1025" s="526">
        <f t="shared" si="690"/>
        <v>-2394</v>
      </c>
      <c r="AW1025" s="526">
        <f t="shared" si="690"/>
        <v>2751</v>
      </c>
      <c r="AX1025" s="526">
        <f t="shared" si="690"/>
        <v>-63</v>
      </c>
      <c r="AY1025" s="526">
        <f t="shared" si="690"/>
        <v>22</v>
      </c>
      <c r="AZ1025" s="526">
        <f t="shared" si="690"/>
        <v>0</v>
      </c>
      <c r="BA1025" s="526">
        <f t="shared" si="690"/>
        <v>-206</v>
      </c>
      <c r="BB1025" s="529">
        <f t="shared" si="684"/>
        <v>-17</v>
      </c>
      <c r="BC1025" s="526">
        <f t="shared" ref="BC1025:BK1025" si="698">BC21+BC321+BC717+BC930+BC972+BC988+BC865</f>
        <v>0</v>
      </c>
      <c r="BD1025" s="526">
        <f t="shared" si="698"/>
        <v>-21</v>
      </c>
      <c r="BE1025" s="526">
        <f t="shared" si="698"/>
        <v>0</v>
      </c>
      <c r="BF1025" s="526">
        <f t="shared" si="698"/>
        <v>4</v>
      </c>
      <c r="BG1025" s="526">
        <f t="shared" si="698"/>
        <v>0</v>
      </c>
      <c r="BH1025" s="526">
        <f t="shared" si="698"/>
        <v>-186</v>
      </c>
      <c r="BI1025" s="526">
        <f t="shared" si="698"/>
        <v>0</v>
      </c>
      <c r="BJ1025" s="526">
        <f t="shared" si="698"/>
        <v>-22</v>
      </c>
      <c r="BK1025" s="526">
        <f t="shared" si="698"/>
        <v>8</v>
      </c>
      <c r="BL1025" s="528">
        <f t="shared" si="686"/>
        <v>8</v>
      </c>
      <c r="BM1025" s="526">
        <f t="shared" si="692"/>
        <v>0</v>
      </c>
      <c r="BN1025" s="526">
        <f t="shared" si="692"/>
        <v>0</v>
      </c>
      <c r="BO1025" s="526">
        <f t="shared" si="692"/>
        <v>0</v>
      </c>
      <c r="BP1025" s="526">
        <f t="shared" si="692"/>
        <v>8</v>
      </c>
      <c r="BQ1025" s="526">
        <f t="shared" ref="BQ1025:BQ1033" si="699">SUM(AF1025-AS1025)</f>
        <v>-99</v>
      </c>
      <c r="BR1025" s="526">
        <f t="shared" ref="BR1025:CJ1025" si="700">BR21+BR321+BR717+BR930+BR972+BR988+BR865</f>
        <v>0</v>
      </c>
      <c r="BS1025" s="526">
        <f t="shared" si="700"/>
        <v>0</v>
      </c>
      <c r="BT1025" s="526">
        <f t="shared" si="700"/>
        <v>0</v>
      </c>
      <c r="BU1025" s="526">
        <f t="shared" si="700"/>
        <v>0</v>
      </c>
      <c r="BV1025" s="526">
        <f t="shared" si="700"/>
        <v>0</v>
      </c>
      <c r="BW1025" s="526">
        <f t="shared" si="700"/>
        <v>0</v>
      </c>
      <c r="BX1025" s="526">
        <f t="shared" si="700"/>
        <v>0</v>
      </c>
      <c r="BY1025" s="526">
        <f t="shared" si="700"/>
        <v>0</v>
      </c>
      <c r="BZ1025" s="526">
        <f t="shared" si="700"/>
        <v>0</v>
      </c>
      <c r="CA1025" s="526">
        <f t="shared" si="700"/>
        <v>0</v>
      </c>
      <c r="CB1025" s="526">
        <f t="shared" si="700"/>
        <v>0</v>
      </c>
      <c r="CC1025" s="526">
        <f t="shared" si="700"/>
        <v>0</v>
      </c>
      <c r="CD1025" s="526">
        <f t="shared" si="700"/>
        <v>0</v>
      </c>
      <c r="CE1025" s="526">
        <f t="shared" si="700"/>
        <v>0</v>
      </c>
      <c r="CF1025" s="526">
        <f t="shared" si="700"/>
        <v>0</v>
      </c>
      <c r="CG1025" s="526">
        <f t="shared" si="700"/>
        <v>0</v>
      </c>
      <c r="CH1025" s="526">
        <f t="shared" si="700"/>
        <v>0</v>
      </c>
      <c r="CI1025" s="526">
        <f t="shared" si="700"/>
        <v>0</v>
      </c>
      <c r="CJ1025" s="526">
        <f t="shared" si="700"/>
        <v>0</v>
      </c>
      <c r="CK1025" s="526"/>
      <c r="CL1025" s="526"/>
      <c r="CM1025" s="526"/>
      <c r="CN1025" s="526"/>
      <c r="CO1025" s="526"/>
      <c r="CP1025" s="532">
        <f t="shared" si="665"/>
        <v>0</v>
      </c>
      <c r="CQ1025" s="526"/>
      <c r="CR1025" s="526"/>
      <c r="CS1025" s="526"/>
      <c r="CT1025" s="526"/>
      <c r="CU1025" s="526"/>
      <c r="CV1025" s="526"/>
      <c r="CW1025" s="526"/>
      <c r="CX1025" s="526"/>
      <c r="CY1025" s="526"/>
      <c r="CZ1025" s="526"/>
      <c r="DA1025" s="526"/>
      <c r="DB1025" s="532">
        <f t="shared" si="666"/>
        <v>0</v>
      </c>
      <c r="DC1025" s="526">
        <f t="shared" si="661"/>
        <v>0</v>
      </c>
      <c r="DD1025" s="526"/>
      <c r="DE1025" s="526"/>
      <c r="DF1025" s="526"/>
      <c r="DG1025" s="532">
        <f t="shared" si="662"/>
        <v>0</v>
      </c>
      <c r="DH1025" s="526">
        <f t="shared" si="663"/>
        <v>0</v>
      </c>
      <c r="DI1025" s="526"/>
      <c r="DJ1025" s="526"/>
      <c r="DK1025" s="526"/>
      <c r="DL1025" s="526"/>
      <c r="DM1025" s="526"/>
      <c r="DN1025" s="526"/>
      <c r="DO1025" s="526"/>
      <c r="DP1025" s="526"/>
      <c r="DQ1025" s="526"/>
      <c r="DR1025" s="526"/>
      <c r="DS1025" s="526"/>
      <c r="DT1025" s="526"/>
      <c r="DU1025" s="526"/>
      <c r="DV1025" s="526"/>
      <c r="DW1025" s="526"/>
      <c r="DX1025" s="526"/>
      <c r="DY1025" s="526"/>
      <c r="DZ1025" s="526"/>
      <c r="EA1025" s="526"/>
      <c r="EB1025" s="526"/>
      <c r="EC1025" s="526"/>
      <c r="ED1025" s="526"/>
      <c r="EE1025" s="526"/>
      <c r="EF1025" s="526"/>
      <c r="EG1025" s="526"/>
      <c r="EH1025" s="526"/>
      <c r="EI1025" s="533"/>
      <c r="EJ1025" s="533"/>
      <c r="EK1025" s="533"/>
      <c r="EL1025" s="533"/>
      <c r="EM1025" s="533"/>
      <c r="EN1025" s="533"/>
      <c r="EO1025" s="533"/>
      <c r="EP1025" s="533"/>
      <c r="EQ1025" s="533"/>
      <c r="ER1025" s="533"/>
      <c r="ES1025" s="533"/>
      <c r="ET1025" s="533"/>
      <c r="EU1025" s="533"/>
      <c r="EV1025" s="533"/>
      <c r="EW1025" s="533"/>
      <c r="EX1025" s="533"/>
      <c r="EY1025" s="533"/>
      <c r="EZ1025" s="533"/>
      <c r="FA1025" s="533"/>
      <c r="FB1025" s="533"/>
    </row>
    <row r="1026" spans="2:158" s="534" customFormat="1">
      <c r="B1026" s="524"/>
      <c r="C1026" s="525" t="s">
        <v>388</v>
      </c>
      <c r="D1026" s="526"/>
      <c r="E1026" s="526"/>
      <c r="F1026" s="526"/>
      <c r="G1026" s="526"/>
      <c r="H1026" s="526"/>
      <c r="I1026" s="526"/>
      <c r="J1026" s="526"/>
      <c r="K1026" s="526"/>
      <c r="L1026" s="526"/>
      <c r="M1026" s="526"/>
      <c r="N1026" s="526"/>
      <c r="O1026" s="527"/>
      <c r="P1026" s="526"/>
      <c r="Q1026" s="526"/>
      <c r="R1026" s="526"/>
      <c r="S1026" s="526"/>
      <c r="T1026" s="526"/>
      <c r="U1026" s="526"/>
      <c r="V1026" s="526"/>
      <c r="W1026" s="526"/>
      <c r="X1026" s="526"/>
      <c r="Y1026" s="528"/>
      <c r="Z1026" s="528"/>
      <c r="AA1026" s="528"/>
      <c r="AB1026" s="528"/>
      <c r="AC1026" s="528"/>
      <c r="AD1026" s="528"/>
      <c r="AE1026" s="528"/>
      <c r="AF1026" s="529">
        <f>SUM(AS1026:AU1026,AY1026,BA1026:BB1026,BG1026:BL1026)</f>
        <v>0</v>
      </c>
      <c r="AG1026" s="526">
        <f t="shared" ref="AG1026:AQ1026" si="701">AG22+AG322+AG718+AG931+AG973+AG989+AG866</f>
        <v>2465</v>
      </c>
      <c r="AH1026" s="526">
        <f t="shared" si="701"/>
        <v>0</v>
      </c>
      <c r="AI1026" s="526">
        <f t="shared" si="701"/>
        <v>0</v>
      </c>
      <c r="AJ1026" s="526">
        <f t="shared" si="701"/>
        <v>0</v>
      </c>
      <c r="AK1026" s="526">
        <f t="shared" si="701"/>
        <v>51</v>
      </c>
      <c r="AL1026" s="526">
        <f t="shared" si="701"/>
        <v>113</v>
      </c>
      <c r="AM1026" s="526">
        <f t="shared" si="701"/>
        <v>0</v>
      </c>
      <c r="AN1026" s="526">
        <f t="shared" si="701"/>
        <v>0</v>
      </c>
      <c r="AO1026" s="595">
        <f t="shared" si="701"/>
        <v>-2671</v>
      </c>
      <c r="AP1026" s="595">
        <f t="shared" si="701"/>
        <v>-2064</v>
      </c>
      <c r="AQ1026" s="595">
        <f t="shared" si="701"/>
        <v>0</v>
      </c>
      <c r="AR1026" s="595"/>
      <c r="AS1026" s="596">
        <f>SUM(AG1026,AH1026,AK1026,AL1026,AO1026)</f>
        <v>-42</v>
      </c>
      <c r="AT1026" s="526">
        <f>AT22+AT322+AT718+AT931+AT973+AT989+AT866</f>
        <v>0</v>
      </c>
      <c r="AU1026" s="528">
        <f t="shared" si="682"/>
        <v>30</v>
      </c>
      <c r="AV1026" s="526">
        <f t="shared" si="690"/>
        <v>-781</v>
      </c>
      <c r="AW1026" s="526">
        <f t="shared" si="690"/>
        <v>814</v>
      </c>
      <c r="AX1026" s="526">
        <f t="shared" si="690"/>
        <v>-3</v>
      </c>
      <c r="AY1026" s="526">
        <f t="shared" si="690"/>
        <v>0</v>
      </c>
      <c r="AZ1026" s="526">
        <f t="shared" si="690"/>
        <v>0</v>
      </c>
      <c r="BA1026" s="526">
        <f t="shared" si="690"/>
        <v>36</v>
      </c>
      <c r="BB1026" s="529">
        <f t="shared" si="684"/>
        <v>0</v>
      </c>
      <c r="BC1026" s="526">
        <f t="shared" ref="BC1026:BK1026" si="702">BC22+BC322+BC718+BC931+BC973+BC989+BC866</f>
        <v>4</v>
      </c>
      <c r="BD1026" s="526">
        <f t="shared" si="702"/>
        <v>0</v>
      </c>
      <c r="BE1026" s="526">
        <f t="shared" si="702"/>
        <v>0</v>
      </c>
      <c r="BF1026" s="526">
        <f t="shared" si="702"/>
        <v>-4</v>
      </c>
      <c r="BG1026" s="526">
        <f t="shared" si="702"/>
        <v>0</v>
      </c>
      <c r="BH1026" s="526">
        <f t="shared" si="702"/>
        <v>-6</v>
      </c>
      <c r="BI1026" s="526">
        <f t="shared" si="702"/>
        <v>0</v>
      </c>
      <c r="BJ1026" s="526">
        <f t="shared" si="702"/>
        <v>0</v>
      </c>
      <c r="BK1026" s="526">
        <f t="shared" si="702"/>
        <v>0</v>
      </c>
      <c r="BL1026" s="528">
        <f t="shared" si="686"/>
        <v>-18</v>
      </c>
      <c r="BM1026" s="526">
        <f t="shared" si="692"/>
        <v>0</v>
      </c>
      <c r="BN1026" s="526">
        <f t="shared" si="692"/>
        <v>0</v>
      </c>
      <c r="BO1026" s="526">
        <f t="shared" si="692"/>
        <v>0</v>
      </c>
      <c r="BP1026" s="526">
        <f t="shared" si="692"/>
        <v>-18</v>
      </c>
      <c r="BQ1026" s="526">
        <f t="shared" si="699"/>
        <v>42</v>
      </c>
      <c r="BR1026" s="526">
        <f t="shared" ref="BR1026:CJ1026" si="703">BR22+BR322+BR718+BR931+BR973+BR989+BR866</f>
        <v>3389</v>
      </c>
      <c r="BS1026" s="526">
        <f t="shared" si="703"/>
        <v>0</v>
      </c>
      <c r="BT1026" s="526">
        <f t="shared" si="703"/>
        <v>3389</v>
      </c>
      <c r="BU1026" s="526">
        <f t="shared" si="703"/>
        <v>0</v>
      </c>
      <c r="BV1026" s="526">
        <f t="shared" si="703"/>
        <v>0</v>
      </c>
      <c r="BW1026" s="526">
        <f t="shared" si="703"/>
        <v>0</v>
      </c>
      <c r="BX1026" s="526">
        <f t="shared" si="703"/>
        <v>0</v>
      </c>
      <c r="BY1026" s="526">
        <f t="shared" si="703"/>
        <v>0</v>
      </c>
      <c r="BZ1026" s="526">
        <f t="shared" si="703"/>
        <v>0</v>
      </c>
      <c r="CA1026" s="526">
        <f t="shared" si="703"/>
        <v>0</v>
      </c>
      <c r="CB1026" s="526">
        <f t="shared" si="703"/>
        <v>0</v>
      </c>
      <c r="CC1026" s="526">
        <f t="shared" si="703"/>
        <v>0</v>
      </c>
      <c r="CD1026" s="526">
        <f t="shared" si="703"/>
        <v>0</v>
      </c>
      <c r="CE1026" s="526">
        <f t="shared" si="703"/>
        <v>0</v>
      </c>
      <c r="CF1026" s="526">
        <f t="shared" si="703"/>
        <v>0</v>
      </c>
      <c r="CG1026" s="526">
        <f t="shared" si="703"/>
        <v>0</v>
      </c>
      <c r="CH1026" s="526">
        <f t="shared" si="703"/>
        <v>3389</v>
      </c>
      <c r="CI1026" s="526">
        <f t="shared" si="703"/>
        <v>0</v>
      </c>
      <c r="CJ1026" s="526">
        <f t="shared" si="703"/>
        <v>0</v>
      </c>
      <c r="CK1026" s="526"/>
      <c r="CL1026" s="526"/>
      <c r="CM1026" s="526"/>
      <c r="CN1026" s="526"/>
      <c r="CO1026" s="526"/>
      <c r="CP1026" s="532">
        <f t="shared" si="665"/>
        <v>0</v>
      </c>
      <c r="CQ1026" s="526"/>
      <c r="CR1026" s="526"/>
      <c r="CS1026" s="526"/>
      <c r="CT1026" s="526"/>
      <c r="CU1026" s="526"/>
      <c r="CV1026" s="526"/>
      <c r="CW1026" s="526"/>
      <c r="CX1026" s="526"/>
      <c r="CY1026" s="526"/>
      <c r="CZ1026" s="526"/>
      <c r="DA1026" s="526"/>
      <c r="DB1026" s="532">
        <f t="shared" si="666"/>
        <v>0</v>
      </c>
      <c r="DC1026" s="526">
        <f t="shared" si="661"/>
        <v>0</v>
      </c>
      <c r="DD1026" s="526"/>
      <c r="DE1026" s="526"/>
      <c r="DF1026" s="526"/>
      <c r="DG1026" s="532">
        <f t="shared" si="662"/>
        <v>0</v>
      </c>
      <c r="DH1026" s="526">
        <f t="shared" si="663"/>
        <v>0</v>
      </c>
      <c r="DI1026" s="526"/>
      <c r="DJ1026" s="526"/>
      <c r="DK1026" s="526"/>
      <c r="DL1026" s="526"/>
      <c r="DM1026" s="526"/>
      <c r="DN1026" s="526"/>
      <c r="DO1026" s="526"/>
      <c r="DP1026" s="526"/>
      <c r="DQ1026" s="526"/>
      <c r="DR1026" s="526"/>
      <c r="DS1026" s="526"/>
      <c r="DT1026" s="526"/>
      <c r="DU1026" s="526"/>
      <c r="DV1026" s="526"/>
      <c r="DW1026" s="526"/>
      <c r="DX1026" s="526"/>
      <c r="DY1026" s="526"/>
      <c r="DZ1026" s="526"/>
      <c r="EA1026" s="526"/>
      <c r="EB1026" s="526"/>
      <c r="EC1026" s="526"/>
      <c r="ED1026" s="526"/>
      <c r="EE1026" s="526"/>
      <c r="EF1026" s="526"/>
      <c r="EG1026" s="526"/>
      <c r="EH1026" s="526"/>
      <c r="EI1026" s="533"/>
      <c r="EJ1026" s="533"/>
      <c r="EK1026" s="533"/>
      <c r="EL1026" s="533"/>
      <c r="EM1026" s="533"/>
      <c r="EN1026" s="533"/>
      <c r="EO1026" s="533"/>
      <c r="EP1026" s="533"/>
      <c r="EQ1026" s="533"/>
      <c r="ER1026" s="533"/>
      <c r="ES1026" s="533"/>
      <c r="ET1026" s="533"/>
      <c r="EU1026" s="533"/>
      <c r="EV1026" s="533"/>
      <c r="EW1026" s="533"/>
      <c r="EX1026" s="533"/>
      <c r="EY1026" s="533"/>
      <c r="EZ1026" s="533"/>
      <c r="FA1026" s="533"/>
      <c r="FB1026" s="533"/>
    </row>
    <row r="1027" spans="2:158" s="534" customFormat="1">
      <c r="B1027" s="524"/>
      <c r="C1027" s="525" t="s">
        <v>389</v>
      </c>
      <c r="D1027" s="526"/>
      <c r="E1027" s="526"/>
      <c r="F1027" s="526"/>
      <c r="G1027" s="526"/>
      <c r="H1027" s="526"/>
      <c r="I1027" s="526"/>
      <c r="J1027" s="526"/>
      <c r="K1027" s="526"/>
      <c r="L1027" s="526"/>
      <c r="M1027" s="526"/>
      <c r="N1027" s="526"/>
      <c r="O1027" s="527"/>
      <c r="P1027" s="526"/>
      <c r="Q1027" s="526"/>
      <c r="R1027" s="526"/>
      <c r="S1027" s="526"/>
      <c r="T1027" s="526"/>
      <c r="U1027" s="526"/>
      <c r="V1027" s="526"/>
      <c r="W1027" s="526"/>
      <c r="X1027" s="526"/>
      <c r="Y1027" s="528"/>
      <c r="Z1027" s="528"/>
      <c r="AA1027" s="528"/>
      <c r="AB1027" s="528"/>
      <c r="AC1027" s="528"/>
      <c r="AD1027" s="528"/>
      <c r="AE1027" s="528"/>
      <c r="AF1027" s="529">
        <f t="shared" si="664"/>
        <v>0</v>
      </c>
      <c r="AG1027" s="595">
        <f t="shared" ref="AG1027:AQ1027" si="704">AG23+AG323+AG719+AG932+AG974+AG990+AG867</f>
        <v>656</v>
      </c>
      <c r="AH1027" s="595">
        <f t="shared" si="704"/>
        <v>-22</v>
      </c>
      <c r="AI1027" s="595">
        <f t="shared" si="704"/>
        <v>-15</v>
      </c>
      <c r="AJ1027" s="595">
        <f t="shared" si="704"/>
        <v>0</v>
      </c>
      <c r="AK1027" s="595">
        <f t="shared" si="704"/>
        <v>-452</v>
      </c>
      <c r="AL1027" s="595">
        <f t="shared" si="704"/>
        <v>-89</v>
      </c>
      <c r="AM1027" s="595">
        <f t="shared" si="704"/>
        <v>-82</v>
      </c>
      <c r="AN1027" s="595">
        <f t="shared" si="704"/>
        <v>0</v>
      </c>
      <c r="AO1027" s="595">
        <f t="shared" si="704"/>
        <v>-95</v>
      </c>
      <c r="AP1027" s="595">
        <f t="shared" si="704"/>
        <v>-174</v>
      </c>
      <c r="AQ1027" s="595">
        <f t="shared" si="704"/>
        <v>-84</v>
      </c>
      <c r="AR1027" s="595">
        <f>AR23+AR323+AR719+AR932+AR974+AR990+AR867</f>
        <v>0</v>
      </c>
      <c r="AS1027" s="595">
        <f>AS23+AS323+AS719+AS932+AS974+AS990+AS867</f>
        <v>-2</v>
      </c>
      <c r="AT1027" s="595">
        <f>AT23+AT323+AT719+AT932+AT974+AT990+AT867</f>
        <v>0</v>
      </c>
      <c r="AU1027" s="528">
        <f t="shared" si="682"/>
        <v>139</v>
      </c>
      <c r="AV1027" s="526">
        <f t="shared" si="690"/>
        <v>-1607</v>
      </c>
      <c r="AW1027" s="526">
        <f t="shared" si="690"/>
        <v>1844</v>
      </c>
      <c r="AX1027" s="526">
        <f t="shared" si="690"/>
        <v>-98</v>
      </c>
      <c r="AY1027" s="526">
        <f t="shared" si="690"/>
        <v>-56</v>
      </c>
      <c r="AZ1027" s="526">
        <f t="shared" si="690"/>
        <v>0</v>
      </c>
      <c r="BA1027" s="526">
        <f t="shared" si="690"/>
        <v>-10</v>
      </c>
      <c r="BB1027" s="529">
        <f t="shared" si="684"/>
        <v>1</v>
      </c>
      <c r="BC1027" s="526">
        <f t="shared" ref="BC1027:BK1027" si="705">BC23+BC323+BC719+BC932+BC974+BC990+BC867</f>
        <v>-1</v>
      </c>
      <c r="BD1027" s="526">
        <f t="shared" si="705"/>
        <v>2</v>
      </c>
      <c r="BE1027" s="526">
        <f t="shared" si="705"/>
        <v>2</v>
      </c>
      <c r="BF1027" s="526">
        <f t="shared" si="705"/>
        <v>0</v>
      </c>
      <c r="BG1027" s="526">
        <f t="shared" si="705"/>
        <v>0</v>
      </c>
      <c r="BH1027" s="526">
        <f t="shared" si="705"/>
        <v>-2</v>
      </c>
      <c r="BI1027" s="526">
        <f t="shared" si="705"/>
        <v>0</v>
      </c>
      <c r="BJ1027" s="526">
        <f t="shared" si="705"/>
        <v>-33</v>
      </c>
      <c r="BK1027" s="526">
        <f t="shared" si="705"/>
        <v>0</v>
      </c>
      <c r="BL1027" s="528">
        <f t="shared" si="686"/>
        <v>-37</v>
      </c>
      <c r="BM1027" s="526">
        <f t="shared" si="692"/>
        <v>0</v>
      </c>
      <c r="BN1027" s="526">
        <f t="shared" si="692"/>
        <v>0</v>
      </c>
      <c r="BO1027" s="526">
        <f t="shared" si="692"/>
        <v>0</v>
      </c>
      <c r="BP1027" s="526">
        <f t="shared" si="692"/>
        <v>-37</v>
      </c>
      <c r="BQ1027" s="526">
        <f t="shared" si="699"/>
        <v>2</v>
      </c>
      <c r="BR1027" s="526">
        <f t="shared" ref="BR1027:CJ1027" si="706">BR23+BR323+BR719+BR932+BR974+BR990+BR867</f>
        <v>0</v>
      </c>
      <c r="BS1027" s="526">
        <f t="shared" si="706"/>
        <v>0</v>
      </c>
      <c r="BT1027" s="526">
        <f t="shared" si="706"/>
        <v>0</v>
      </c>
      <c r="BU1027" s="526">
        <f t="shared" si="706"/>
        <v>0</v>
      </c>
      <c r="BV1027" s="526">
        <f t="shared" si="706"/>
        <v>0</v>
      </c>
      <c r="BW1027" s="526">
        <f t="shared" si="706"/>
        <v>0</v>
      </c>
      <c r="BX1027" s="526">
        <f t="shared" si="706"/>
        <v>0</v>
      </c>
      <c r="BY1027" s="526">
        <f t="shared" si="706"/>
        <v>0</v>
      </c>
      <c r="BZ1027" s="526">
        <f t="shared" si="706"/>
        <v>0</v>
      </c>
      <c r="CA1027" s="526">
        <f t="shared" si="706"/>
        <v>0</v>
      </c>
      <c r="CB1027" s="526">
        <f t="shared" si="706"/>
        <v>0</v>
      </c>
      <c r="CC1027" s="526">
        <f t="shared" si="706"/>
        <v>0</v>
      </c>
      <c r="CD1027" s="526">
        <f t="shared" si="706"/>
        <v>0</v>
      </c>
      <c r="CE1027" s="526">
        <f t="shared" si="706"/>
        <v>0</v>
      </c>
      <c r="CF1027" s="526">
        <f t="shared" si="706"/>
        <v>0</v>
      </c>
      <c r="CG1027" s="526">
        <f t="shared" si="706"/>
        <v>0</v>
      </c>
      <c r="CH1027" s="526">
        <f t="shared" si="706"/>
        <v>0</v>
      </c>
      <c r="CI1027" s="526">
        <f t="shared" si="706"/>
        <v>0</v>
      </c>
      <c r="CJ1027" s="526">
        <f t="shared" si="706"/>
        <v>0</v>
      </c>
      <c r="CK1027" s="526"/>
      <c r="CL1027" s="526"/>
      <c r="CM1027" s="526"/>
      <c r="CN1027" s="526"/>
      <c r="CO1027" s="526"/>
      <c r="CP1027" s="532">
        <f t="shared" si="665"/>
        <v>0</v>
      </c>
      <c r="CQ1027" s="526"/>
      <c r="CR1027" s="526"/>
      <c r="CS1027" s="526"/>
      <c r="CT1027" s="526"/>
      <c r="CU1027" s="526"/>
      <c r="CV1027" s="526"/>
      <c r="CW1027" s="526"/>
      <c r="CX1027" s="526"/>
      <c r="CY1027" s="526"/>
      <c r="CZ1027" s="526"/>
      <c r="DA1027" s="526"/>
      <c r="DB1027" s="532">
        <f t="shared" si="666"/>
        <v>0</v>
      </c>
      <c r="DC1027" s="526">
        <f t="shared" si="661"/>
        <v>0</v>
      </c>
      <c r="DD1027" s="526"/>
      <c r="DE1027" s="526"/>
      <c r="DF1027" s="526"/>
      <c r="DG1027" s="532">
        <f t="shared" si="662"/>
        <v>0</v>
      </c>
      <c r="DH1027" s="526">
        <f t="shared" si="663"/>
        <v>0</v>
      </c>
      <c r="DI1027" s="526"/>
      <c r="DJ1027" s="526"/>
      <c r="DK1027" s="526"/>
      <c r="DL1027" s="526"/>
      <c r="DM1027" s="526"/>
      <c r="DN1027" s="526"/>
      <c r="DO1027" s="526"/>
      <c r="DP1027" s="526"/>
      <c r="DQ1027" s="526"/>
      <c r="DR1027" s="526"/>
      <c r="DS1027" s="526"/>
      <c r="DT1027" s="526"/>
      <c r="DU1027" s="526"/>
      <c r="DV1027" s="526"/>
      <c r="DW1027" s="526"/>
      <c r="DX1027" s="526"/>
      <c r="DY1027" s="526"/>
      <c r="DZ1027" s="526"/>
      <c r="EA1027" s="526"/>
      <c r="EB1027" s="526"/>
      <c r="EC1027" s="526"/>
      <c r="ED1027" s="526"/>
      <c r="EE1027" s="526"/>
      <c r="EF1027" s="526"/>
      <c r="EG1027" s="526"/>
      <c r="EH1027" s="526"/>
      <c r="EI1027" s="533"/>
      <c r="EJ1027" s="533"/>
      <c r="EK1027" s="533"/>
      <c r="EL1027" s="533"/>
      <c r="EM1027" s="533"/>
      <c r="EN1027" s="533"/>
      <c r="EO1027" s="533"/>
      <c r="EP1027" s="533"/>
      <c r="EQ1027" s="533"/>
      <c r="ER1027" s="533"/>
      <c r="ES1027" s="533"/>
      <c r="ET1027" s="533"/>
      <c r="EU1027" s="533"/>
      <c r="EV1027" s="533"/>
      <c r="EW1027" s="533"/>
      <c r="EX1027" s="533"/>
      <c r="EY1027" s="533"/>
      <c r="EZ1027" s="533"/>
      <c r="FA1027" s="533"/>
      <c r="FB1027" s="533"/>
    </row>
    <row r="1028" spans="2:158" s="533" customFormat="1">
      <c r="B1028" s="524"/>
      <c r="C1028" s="525" t="s">
        <v>390</v>
      </c>
      <c r="D1028" s="526"/>
      <c r="E1028" s="526"/>
      <c r="F1028" s="526"/>
      <c r="G1028" s="526"/>
      <c r="H1028" s="526"/>
      <c r="I1028" s="526"/>
      <c r="J1028" s="526"/>
      <c r="K1028" s="526"/>
      <c r="L1028" s="526"/>
      <c r="M1028" s="526"/>
      <c r="N1028" s="526"/>
      <c r="O1028" s="526"/>
      <c r="P1028" s="526"/>
      <c r="Q1028" s="526"/>
      <c r="R1028" s="526"/>
      <c r="S1028" s="526"/>
      <c r="T1028" s="526"/>
      <c r="U1028" s="526"/>
      <c r="V1028" s="526"/>
      <c r="W1028" s="526"/>
      <c r="X1028" s="526"/>
      <c r="Y1028" s="528"/>
      <c r="Z1028" s="528"/>
      <c r="AA1028" s="528"/>
      <c r="AB1028" s="528"/>
      <c r="AC1028" s="528"/>
      <c r="AD1028" s="528"/>
      <c r="AE1028" s="528"/>
      <c r="AF1028" s="529">
        <f t="shared" si="664"/>
        <v>0</v>
      </c>
      <c r="AG1028" s="595">
        <f t="shared" ref="AG1028:AQ1028" si="707">AG24+AG324+AG720+AG933+AG975+AG991+AG868</f>
        <v>6069</v>
      </c>
      <c r="AH1028" s="595">
        <f t="shared" si="707"/>
        <v>0</v>
      </c>
      <c r="AI1028" s="595">
        <f t="shared" si="707"/>
        <v>0</v>
      </c>
      <c r="AJ1028" s="595">
        <f t="shared" si="707"/>
        <v>0</v>
      </c>
      <c r="AK1028" s="595">
        <f t="shared" si="707"/>
        <v>-675</v>
      </c>
      <c r="AL1028" s="595">
        <f t="shared" si="707"/>
        <v>0</v>
      </c>
      <c r="AM1028" s="595">
        <f t="shared" si="707"/>
        <v>0</v>
      </c>
      <c r="AN1028" s="595">
        <f t="shared" si="707"/>
        <v>0</v>
      </c>
      <c r="AO1028" s="595">
        <f t="shared" si="707"/>
        <v>-5491</v>
      </c>
      <c r="AP1028" s="595">
        <f t="shared" si="707"/>
        <v>-920</v>
      </c>
      <c r="AQ1028" s="595">
        <f t="shared" si="707"/>
        <v>-1301</v>
      </c>
      <c r="AR1028" s="595">
        <f t="shared" ref="AR1028:AR1036" si="708">AR24+AR324+AR720+AR933+AR975+AR991+AR868</f>
        <v>0</v>
      </c>
      <c r="AS1028" s="596">
        <f t="shared" si="689"/>
        <v>-97</v>
      </c>
      <c r="AT1028" s="595">
        <f>AT24+AT324+AT720+AT933+AT975+AT991+AT868</f>
        <v>0</v>
      </c>
      <c r="AU1028" s="528">
        <f t="shared" si="682"/>
        <v>-147</v>
      </c>
      <c r="AV1028" s="526">
        <f t="shared" si="690"/>
        <v>-1068</v>
      </c>
      <c r="AW1028" s="526">
        <f t="shared" si="690"/>
        <v>779</v>
      </c>
      <c r="AX1028" s="526">
        <f t="shared" si="690"/>
        <v>142</v>
      </c>
      <c r="AY1028" s="526">
        <f t="shared" si="690"/>
        <v>2</v>
      </c>
      <c r="AZ1028" s="526">
        <f t="shared" si="690"/>
        <v>0</v>
      </c>
      <c r="BA1028" s="526">
        <f t="shared" si="690"/>
        <v>121</v>
      </c>
      <c r="BB1028" s="529">
        <f t="shared" si="684"/>
        <v>-35</v>
      </c>
      <c r="BC1028" s="526">
        <f t="shared" ref="BC1028:BK1028" si="709">BC24+BC324+BC720+BC933+BC975+BC991+BC868</f>
        <v>0</v>
      </c>
      <c r="BD1028" s="526">
        <f t="shared" si="709"/>
        <v>-34</v>
      </c>
      <c r="BE1028" s="526">
        <f t="shared" si="709"/>
        <v>0</v>
      </c>
      <c r="BF1028" s="526">
        <f t="shared" si="709"/>
        <v>-1</v>
      </c>
      <c r="BG1028" s="526">
        <f t="shared" si="709"/>
        <v>0</v>
      </c>
      <c r="BH1028" s="526">
        <f t="shared" si="709"/>
        <v>133</v>
      </c>
      <c r="BI1028" s="526">
        <f t="shared" si="709"/>
        <v>0</v>
      </c>
      <c r="BJ1028" s="526">
        <f t="shared" si="709"/>
        <v>0</v>
      </c>
      <c r="BK1028" s="526">
        <f t="shared" si="709"/>
        <v>0</v>
      </c>
      <c r="BL1028" s="528">
        <f t="shared" si="686"/>
        <v>23</v>
      </c>
      <c r="BM1028" s="526">
        <f t="shared" si="692"/>
        <v>0</v>
      </c>
      <c r="BN1028" s="526">
        <f t="shared" si="692"/>
        <v>0</v>
      </c>
      <c r="BO1028" s="526">
        <f t="shared" si="692"/>
        <v>0</v>
      </c>
      <c r="BP1028" s="526">
        <f t="shared" si="692"/>
        <v>23</v>
      </c>
      <c r="BQ1028" s="526">
        <f t="shared" si="699"/>
        <v>97</v>
      </c>
      <c r="BR1028" s="526">
        <f t="shared" ref="BR1028:CJ1028" si="710">BR24+BR324+BR720+BR933+BR975+BR991+BR868</f>
        <v>0</v>
      </c>
      <c r="BS1028" s="526">
        <f t="shared" si="710"/>
        <v>0</v>
      </c>
      <c r="BT1028" s="526">
        <f t="shared" si="710"/>
        <v>0</v>
      </c>
      <c r="BU1028" s="526">
        <f t="shared" si="710"/>
        <v>0</v>
      </c>
      <c r="BV1028" s="526">
        <f t="shared" si="710"/>
        <v>0</v>
      </c>
      <c r="BW1028" s="526">
        <f t="shared" si="710"/>
        <v>0</v>
      </c>
      <c r="BX1028" s="526">
        <f t="shared" si="710"/>
        <v>0</v>
      </c>
      <c r="BY1028" s="526">
        <f t="shared" si="710"/>
        <v>0</v>
      </c>
      <c r="BZ1028" s="526">
        <f t="shared" si="710"/>
        <v>0</v>
      </c>
      <c r="CA1028" s="526">
        <f t="shared" si="710"/>
        <v>0</v>
      </c>
      <c r="CB1028" s="526">
        <f t="shared" si="710"/>
        <v>0</v>
      </c>
      <c r="CC1028" s="526">
        <f t="shared" si="710"/>
        <v>0</v>
      </c>
      <c r="CD1028" s="526">
        <f t="shared" si="710"/>
        <v>0</v>
      </c>
      <c r="CE1028" s="526">
        <f t="shared" si="710"/>
        <v>0</v>
      </c>
      <c r="CF1028" s="526">
        <f t="shared" si="710"/>
        <v>0</v>
      </c>
      <c r="CG1028" s="526">
        <f t="shared" si="710"/>
        <v>0</v>
      </c>
      <c r="CH1028" s="526">
        <f t="shared" si="710"/>
        <v>0</v>
      </c>
      <c r="CI1028" s="526">
        <f t="shared" si="710"/>
        <v>0</v>
      </c>
      <c r="CJ1028" s="526">
        <f t="shared" si="710"/>
        <v>0</v>
      </c>
      <c r="CK1028" s="526"/>
      <c r="CL1028" s="526"/>
      <c r="CM1028" s="526"/>
      <c r="CN1028" s="526"/>
      <c r="CO1028" s="526"/>
      <c r="CP1028" s="532">
        <f t="shared" si="665"/>
        <v>0</v>
      </c>
      <c r="CQ1028" s="526"/>
      <c r="CR1028" s="526"/>
      <c r="CS1028" s="526"/>
      <c r="CT1028" s="526"/>
      <c r="CU1028" s="526"/>
      <c r="CV1028" s="526"/>
      <c r="CW1028" s="526"/>
      <c r="CX1028" s="526"/>
      <c r="CY1028" s="526"/>
      <c r="CZ1028" s="526"/>
      <c r="DA1028" s="526"/>
      <c r="DB1028" s="532">
        <f t="shared" si="666"/>
        <v>0</v>
      </c>
      <c r="DC1028" s="526">
        <f t="shared" si="661"/>
        <v>0</v>
      </c>
      <c r="DD1028" s="526"/>
      <c r="DE1028" s="526"/>
      <c r="DF1028" s="526"/>
      <c r="DG1028" s="532">
        <f t="shared" si="662"/>
        <v>0</v>
      </c>
      <c r="DH1028" s="526">
        <f t="shared" si="663"/>
        <v>0</v>
      </c>
      <c r="DI1028" s="526"/>
      <c r="DJ1028" s="526"/>
      <c r="DK1028" s="526"/>
      <c r="DL1028" s="526"/>
      <c r="DM1028" s="526"/>
      <c r="DN1028" s="526"/>
      <c r="DO1028" s="526"/>
      <c r="DP1028" s="526"/>
      <c r="DQ1028" s="526"/>
      <c r="DR1028" s="526"/>
      <c r="DS1028" s="526"/>
      <c r="DT1028" s="526"/>
      <c r="DU1028" s="526"/>
      <c r="DV1028" s="526"/>
      <c r="DW1028" s="526"/>
      <c r="DX1028" s="526"/>
      <c r="DY1028" s="526"/>
      <c r="DZ1028" s="526"/>
      <c r="EA1028" s="526"/>
      <c r="EB1028" s="526"/>
      <c r="EC1028" s="526"/>
      <c r="ED1028" s="526"/>
      <c r="EE1028" s="526"/>
      <c r="EF1028" s="526"/>
      <c r="EG1028" s="526"/>
      <c r="EH1028" s="526"/>
    </row>
    <row r="1029" spans="2:158" s="154" customFormat="1">
      <c r="B1029" s="515"/>
      <c r="C1029" s="516" t="s">
        <v>391</v>
      </c>
      <c r="D1029" s="150"/>
      <c r="E1029" s="150"/>
      <c r="F1029" s="150"/>
      <c r="G1029" s="150"/>
      <c r="H1029" s="150"/>
      <c r="I1029" s="150"/>
      <c r="J1029" s="150"/>
      <c r="K1029" s="150"/>
      <c r="L1029" s="150"/>
      <c r="M1029" s="150"/>
      <c r="N1029" s="150"/>
      <c r="O1029" s="151"/>
      <c r="P1029" s="150"/>
      <c r="Q1029" s="150"/>
      <c r="R1029" s="150"/>
      <c r="S1029" s="150"/>
      <c r="T1029" s="150"/>
      <c r="U1029" s="150"/>
      <c r="V1029" s="150"/>
      <c r="W1029" s="150"/>
      <c r="X1029" s="150"/>
      <c r="Y1029" s="152"/>
      <c r="Z1029" s="152"/>
      <c r="AA1029" s="152"/>
      <c r="AB1029" s="152"/>
      <c r="AC1029" s="152"/>
      <c r="AD1029" s="152"/>
      <c r="AE1029" s="152"/>
      <c r="AF1029" s="517">
        <f t="shared" si="664"/>
        <v>0</v>
      </c>
      <c r="AG1029" s="595">
        <f t="shared" ref="AG1029:AQ1029" si="711">AG25+AG325+AG721+AG934+AG976+AG992+AG869</f>
        <v>1683</v>
      </c>
      <c r="AH1029" s="595">
        <f t="shared" si="711"/>
        <v>0</v>
      </c>
      <c r="AI1029" s="595">
        <f t="shared" si="711"/>
        <v>0</v>
      </c>
      <c r="AJ1029" s="595">
        <f t="shared" si="711"/>
        <v>0</v>
      </c>
      <c r="AK1029" s="595">
        <f t="shared" si="711"/>
        <v>-1825</v>
      </c>
      <c r="AL1029" s="595">
        <f t="shared" si="711"/>
        <v>79</v>
      </c>
      <c r="AM1029" s="595">
        <f t="shared" si="711"/>
        <v>13</v>
      </c>
      <c r="AN1029" s="595">
        <f t="shared" si="711"/>
        <v>0</v>
      </c>
      <c r="AO1029" s="595">
        <f t="shared" si="711"/>
        <v>-3316</v>
      </c>
      <c r="AP1029" s="595">
        <f t="shared" si="711"/>
        <v>0</v>
      </c>
      <c r="AQ1029" s="597">
        <f t="shared" si="711"/>
        <v>-2168</v>
      </c>
      <c r="AR1029" s="595">
        <f t="shared" si="708"/>
        <v>0</v>
      </c>
      <c r="AS1029" s="596">
        <f t="shared" si="689"/>
        <v>-3379</v>
      </c>
      <c r="AT1029" s="150"/>
      <c r="AU1029" s="152">
        <f t="shared" si="682"/>
        <v>3369</v>
      </c>
      <c r="AV1029" s="150">
        <f t="shared" si="690"/>
        <v>-9168</v>
      </c>
      <c r="AW1029" s="150">
        <f t="shared" si="690"/>
        <v>12556</v>
      </c>
      <c r="AX1029" s="150">
        <f t="shared" si="690"/>
        <v>-19</v>
      </c>
      <c r="AY1029" s="150">
        <f t="shared" si="690"/>
        <v>8</v>
      </c>
      <c r="AZ1029" s="150">
        <f t="shared" si="690"/>
        <v>0</v>
      </c>
      <c r="BA1029" s="150">
        <f t="shared" si="690"/>
        <v>101</v>
      </c>
      <c r="BB1029" s="517">
        <f t="shared" si="684"/>
        <v>-29</v>
      </c>
      <c r="BC1029" s="150">
        <f t="shared" ref="BC1029:BK1029" si="712">BC25+BC325+BC721+BC934+BC976+BC992+BC869</f>
        <v>9</v>
      </c>
      <c r="BD1029" s="150">
        <f t="shared" si="712"/>
        <v>-38</v>
      </c>
      <c r="BE1029" s="150">
        <f t="shared" si="712"/>
        <v>-63</v>
      </c>
      <c r="BF1029" s="150">
        <f t="shared" si="712"/>
        <v>0</v>
      </c>
      <c r="BG1029" s="150">
        <f t="shared" si="712"/>
        <v>-5</v>
      </c>
      <c r="BH1029" s="150">
        <f t="shared" si="712"/>
        <v>-72</v>
      </c>
      <c r="BI1029" s="150">
        <f t="shared" si="712"/>
        <v>0</v>
      </c>
      <c r="BJ1029" s="150">
        <f t="shared" si="712"/>
        <v>-9</v>
      </c>
      <c r="BK1029" s="150">
        <f t="shared" si="712"/>
        <v>0</v>
      </c>
      <c r="BL1029" s="152">
        <f t="shared" si="686"/>
        <v>16</v>
      </c>
      <c r="BM1029" s="150">
        <f t="shared" si="692"/>
        <v>0</v>
      </c>
      <c r="BN1029" s="150">
        <f t="shared" si="692"/>
        <v>0</v>
      </c>
      <c r="BO1029" s="150">
        <f t="shared" si="692"/>
        <v>0</v>
      </c>
      <c r="BP1029" s="150">
        <f t="shared" si="692"/>
        <v>16</v>
      </c>
      <c r="BQ1029" s="151">
        <f t="shared" si="699"/>
        <v>3379</v>
      </c>
      <c r="BR1029" s="150">
        <f t="shared" ref="BR1029:CJ1029" si="713">BR25+BR325+BR721+BR934+BR976+BR992+BR869</f>
        <v>0</v>
      </c>
      <c r="BS1029" s="150">
        <f t="shared" si="713"/>
        <v>0</v>
      </c>
      <c r="BT1029" s="150">
        <f t="shared" si="713"/>
        <v>0</v>
      </c>
      <c r="BU1029" s="150">
        <f t="shared" si="713"/>
        <v>0</v>
      </c>
      <c r="BV1029" s="150">
        <f t="shared" si="713"/>
        <v>0</v>
      </c>
      <c r="BW1029" s="150">
        <f t="shared" si="713"/>
        <v>0</v>
      </c>
      <c r="BX1029" s="150">
        <f t="shared" si="713"/>
        <v>0</v>
      </c>
      <c r="BY1029" s="150">
        <f t="shared" si="713"/>
        <v>0</v>
      </c>
      <c r="BZ1029" s="150">
        <f t="shared" si="713"/>
        <v>0</v>
      </c>
      <c r="CA1029" s="150">
        <f t="shared" si="713"/>
        <v>0</v>
      </c>
      <c r="CB1029" s="150">
        <f t="shared" si="713"/>
        <v>0</v>
      </c>
      <c r="CC1029" s="150">
        <f t="shared" si="713"/>
        <v>0</v>
      </c>
      <c r="CD1029" s="150">
        <f t="shared" si="713"/>
        <v>0</v>
      </c>
      <c r="CE1029" s="150">
        <f t="shared" si="713"/>
        <v>0</v>
      </c>
      <c r="CF1029" s="150">
        <f t="shared" si="713"/>
        <v>0</v>
      </c>
      <c r="CG1029" s="150">
        <f t="shared" si="713"/>
        <v>0</v>
      </c>
      <c r="CH1029" s="150">
        <f t="shared" si="713"/>
        <v>0</v>
      </c>
      <c r="CI1029" s="150">
        <f t="shared" si="713"/>
        <v>0</v>
      </c>
      <c r="CJ1029" s="150">
        <f t="shared" si="713"/>
        <v>0</v>
      </c>
      <c r="CK1029" s="150"/>
      <c r="CL1029" s="150"/>
      <c r="CM1029" s="150"/>
      <c r="CN1029" s="150"/>
      <c r="CO1029" s="150"/>
      <c r="CP1029" s="520">
        <f t="shared" si="665"/>
        <v>0</v>
      </c>
      <c r="CQ1029" s="150"/>
      <c r="CR1029" s="150"/>
      <c r="CS1029" s="150"/>
      <c r="CT1029" s="150"/>
      <c r="CU1029" s="150"/>
      <c r="CV1029" s="150"/>
      <c r="CW1029" s="150"/>
      <c r="CX1029" s="150"/>
      <c r="CY1029" s="150"/>
      <c r="CZ1029" s="150"/>
      <c r="DA1029" s="150"/>
      <c r="DB1029" s="520">
        <f t="shared" si="666"/>
        <v>0</v>
      </c>
      <c r="DC1029" s="150">
        <f t="shared" si="661"/>
        <v>0</v>
      </c>
      <c r="DD1029" s="150"/>
      <c r="DE1029" s="150"/>
      <c r="DF1029" s="150"/>
      <c r="DG1029" s="520">
        <f t="shared" si="662"/>
        <v>0</v>
      </c>
      <c r="DH1029" s="150">
        <f t="shared" si="663"/>
        <v>0</v>
      </c>
      <c r="DI1029" s="150"/>
      <c r="DJ1029" s="150"/>
      <c r="DK1029" s="150"/>
      <c r="DL1029" s="150"/>
      <c r="DM1029" s="150"/>
      <c r="DN1029" s="150"/>
      <c r="DO1029" s="150"/>
      <c r="DP1029" s="150"/>
      <c r="DQ1029" s="150"/>
      <c r="DR1029" s="150"/>
      <c r="DS1029" s="150"/>
      <c r="DT1029" s="150"/>
      <c r="DU1029" s="150"/>
      <c r="DV1029" s="150"/>
      <c r="DW1029" s="150"/>
      <c r="DX1029" s="150"/>
      <c r="DY1029" s="150"/>
      <c r="DZ1029" s="150"/>
      <c r="EA1029" s="150"/>
      <c r="EB1029" s="150"/>
      <c r="EC1029" s="150"/>
      <c r="ED1029" s="150"/>
      <c r="EE1029" s="150"/>
      <c r="EF1029" s="150"/>
      <c r="EG1029" s="150"/>
      <c r="EH1029" s="150"/>
      <c r="EI1029" s="153"/>
      <c r="EJ1029" s="153"/>
      <c r="EK1029" s="153"/>
      <c r="EL1029" s="153"/>
      <c r="EM1029" s="153"/>
      <c r="EN1029" s="153"/>
      <c r="EO1029" s="153"/>
      <c r="EP1029" s="153"/>
      <c r="EQ1029" s="153"/>
      <c r="ER1029" s="153"/>
      <c r="ES1029" s="153"/>
      <c r="ET1029" s="153"/>
      <c r="EU1029" s="153"/>
      <c r="EV1029" s="153"/>
      <c r="EW1029" s="153"/>
      <c r="EX1029" s="153"/>
      <c r="EY1029" s="153"/>
      <c r="EZ1029" s="153"/>
      <c r="FA1029" s="153"/>
      <c r="FB1029" s="153"/>
    </row>
    <row r="1030" spans="2:158" s="154" customFormat="1">
      <c r="B1030" s="515"/>
      <c r="C1030" s="516" t="s">
        <v>392</v>
      </c>
      <c r="D1030" s="150"/>
      <c r="E1030" s="150"/>
      <c r="F1030" s="150"/>
      <c r="G1030" s="150"/>
      <c r="H1030" s="150"/>
      <c r="I1030" s="150"/>
      <c r="J1030" s="150"/>
      <c r="K1030" s="150"/>
      <c r="L1030" s="150"/>
      <c r="M1030" s="150"/>
      <c r="N1030" s="150"/>
      <c r="O1030" s="151"/>
      <c r="P1030" s="150"/>
      <c r="Q1030" s="150"/>
      <c r="R1030" s="150"/>
      <c r="S1030" s="150"/>
      <c r="T1030" s="150"/>
      <c r="U1030" s="150"/>
      <c r="V1030" s="150"/>
      <c r="W1030" s="150"/>
      <c r="X1030" s="150"/>
      <c r="Y1030" s="152"/>
      <c r="Z1030" s="152"/>
      <c r="AA1030" s="152"/>
      <c r="AB1030" s="152"/>
      <c r="AC1030" s="152"/>
      <c r="AD1030" s="152"/>
      <c r="AE1030" s="152"/>
      <c r="AF1030" s="517">
        <f t="shared" si="664"/>
        <v>0</v>
      </c>
      <c r="AG1030" s="595">
        <f t="shared" ref="AG1030:AQ1030" si="714">AG26+AG326+AG722+AG935+AG977+AG993+AG870</f>
        <v>-389</v>
      </c>
      <c r="AH1030" s="595">
        <f t="shared" si="714"/>
        <v>0</v>
      </c>
      <c r="AI1030" s="595">
        <f t="shared" si="714"/>
        <v>0</v>
      </c>
      <c r="AJ1030" s="595">
        <f t="shared" si="714"/>
        <v>0</v>
      </c>
      <c r="AK1030" s="595">
        <f t="shared" si="714"/>
        <v>-47</v>
      </c>
      <c r="AL1030" s="595">
        <f t="shared" si="714"/>
        <v>2</v>
      </c>
      <c r="AM1030" s="595">
        <f t="shared" si="714"/>
        <v>0</v>
      </c>
      <c r="AN1030" s="595">
        <f t="shared" si="714"/>
        <v>0</v>
      </c>
      <c r="AO1030" s="595">
        <f t="shared" si="714"/>
        <v>-229</v>
      </c>
      <c r="AP1030" s="595">
        <f t="shared" si="714"/>
        <v>-166</v>
      </c>
      <c r="AQ1030" s="597">
        <f t="shared" si="714"/>
        <v>0</v>
      </c>
      <c r="AR1030" s="595">
        <f t="shared" si="708"/>
        <v>0</v>
      </c>
      <c r="AS1030" s="596">
        <f t="shared" si="689"/>
        <v>-663</v>
      </c>
      <c r="AT1030" s="518">
        <f t="shared" ref="AT1030:AT1035" si="715">AT26+AT326+AT722+AT935+AT977+AT993+AT870</f>
        <v>0</v>
      </c>
      <c r="AU1030" s="152">
        <f>SUM(AV1030:AX1030)</f>
        <v>611</v>
      </c>
      <c r="AV1030" s="518">
        <f t="shared" si="690"/>
        <v>-14170</v>
      </c>
      <c r="AW1030" s="518">
        <f t="shared" si="690"/>
        <v>14767</v>
      </c>
      <c r="AX1030" s="518">
        <f t="shared" si="690"/>
        <v>14</v>
      </c>
      <c r="AY1030" s="518">
        <f t="shared" si="690"/>
        <v>14</v>
      </c>
      <c r="AZ1030" s="518">
        <f t="shared" si="690"/>
        <v>-5</v>
      </c>
      <c r="BA1030" s="518">
        <f t="shared" si="690"/>
        <v>52</v>
      </c>
      <c r="BB1030" s="517">
        <f t="shared" si="684"/>
        <v>23</v>
      </c>
      <c r="BC1030" s="518">
        <f t="shared" ref="BC1030:BK1030" si="716">BC26+BC326+BC722+BC935+BC977+BC993+BC870</f>
        <v>0</v>
      </c>
      <c r="BD1030" s="518">
        <f t="shared" si="716"/>
        <v>31</v>
      </c>
      <c r="BE1030" s="518">
        <f t="shared" si="716"/>
        <v>0</v>
      </c>
      <c r="BF1030" s="518">
        <f t="shared" si="716"/>
        <v>-8</v>
      </c>
      <c r="BG1030" s="518">
        <f t="shared" si="716"/>
        <v>0</v>
      </c>
      <c r="BH1030" s="518">
        <f t="shared" si="716"/>
        <v>3</v>
      </c>
      <c r="BI1030" s="518">
        <f t="shared" si="716"/>
        <v>-34</v>
      </c>
      <c r="BJ1030" s="518">
        <f t="shared" si="716"/>
        <v>0</v>
      </c>
      <c r="BK1030" s="518">
        <f t="shared" si="716"/>
        <v>0</v>
      </c>
      <c r="BL1030" s="152">
        <f t="shared" si="686"/>
        <v>-6</v>
      </c>
      <c r="BM1030" s="518">
        <f t="shared" si="692"/>
        <v>0</v>
      </c>
      <c r="BN1030" s="518">
        <f t="shared" si="692"/>
        <v>0</v>
      </c>
      <c r="BO1030" s="518">
        <f t="shared" si="692"/>
        <v>0</v>
      </c>
      <c r="BP1030" s="518">
        <f t="shared" si="692"/>
        <v>-6</v>
      </c>
      <c r="BQ1030" s="150">
        <f>SUM(AF1030-AS1030)</f>
        <v>663</v>
      </c>
      <c r="BR1030" s="518">
        <f t="shared" ref="BR1030:CJ1030" si="717">BR26+BR326+BR722+BR935+BR977+BR993+BR870</f>
        <v>0</v>
      </c>
      <c r="BS1030" s="518">
        <f t="shared" si="717"/>
        <v>0</v>
      </c>
      <c r="BT1030" s="518">
        <f t="shared" si="717"/>
        <v>0</v>
      </c>
      <c r="BU1030" s="518">
        <f t="shared" si="717"/>
        <v>0</v>
      </c>
      <c r="BV1030" s="518">
        <f t="shared" si="717"/>
        <v>0</v>
      </c>
      <c r="BW1030" s="518">
        <f t="shared" si="717"/>
        <v>0</v>
      </c>
      <c r="BX1030" s="518">
        <f t="shared" si="717"/>
        <v>0</v>
      </c>
      <c r="BY1030" s="518">
        <f t="shared" si="717"/>
        <v>0</v>
      </c>
      <c r="BZ1030" s="518">
        <f t="shared" si="717"/>
        <v>0</v>
      </c>
      <c r="CA1030" s="518">
        <f t="shared" si="717"/>
        <v>0</v>
      </c>
      <c r="CB1030" s="518">
        <f t="shared" si="717"/>
        <v>0</v>
      </c>
      <c r="CC1030" s="518">
        <f t="shared" si="717"/>
        <v>0</v>
      </c>
      <c r="CD1030" s="518">
        <f t="shared" si="717"/>
        <v>0</v>
      </c>
      <c r="CE1030" s="518">
        <f t="shared" si="717"/>
        <v>0</v>
      </c>
      <c r="CF1030" s="518">
        <f t="shared" si="717"/>
        <v>0</v>
      </c>
      <c r="CG1030" s="518">
        <f t="shared" si="717"/>
        <v>0</v>
      </c>
      <c r="CH1030" s="518">
        <f t="shared" si="717"/>
        <v>0</v>
      </c>
      <c r="CI1030" s="518">
        <f t="shared" si="717"/>
        <v>0</v>
      </c>
      <c r="CJ1030" s="518">
        <f t="shared" si="717"/>
        <v>0</v>
      </c>
      <c r="CK1030" s="150"/>
      <c r="CL1030" s="150"/>
      <c r="CM1030" s="150"/>
      <c r="CN1030" s="150"/>
      <c r="CO1030" s="150"/>
      <c r="CP1030" s="520">
        <f t="shared" si="665"/>
        <v>0</v>
      </c>
      <c r="CQ1030" s="150"/>
      <c r="CR1030" s="150"/>
      <c r="CS1030" s="150"/>
      <c r="CT1030" s="150"/>
      <c r="CU1030" s="150"/>
      <c r="CV1030" s="150"/>
      <c r="CW1030" s="150"/>
      <c r="CX1030" s="150"/>
      <c r="CY1030" s="150"/>
      <c r="CZ1030" s="150"/>
      <c r="DA1030" s="150"/>
      <c r="DB1030" s="520">
        <f t="shared" si="666"/>
        <v>0</v>
      </c>
      <c r="DC1030" s="150">
        <f t="shared" si="661"/>
        <v>0</v>
      </c>
      <c r="DD1030" s="150"/>
      <c r="DE1030" s="150"/>
      <c r="DF1030" s="150"/>
      <c r="DG1030" s="520">
        <f t="shared" si="662"/>
        <v>0</v>
      </c>
      <c r="DH1030" s="150">
        <f t="shared" si="663"/>
        <v>0</v>
      </c>
      <c r="DI1030" s="150"/>
      <c r="DJ1030" s="150"/>
      <c r="DK1030" s="150"/>
      <c r="DL1030" s="150"/>
      <c r="DM1030" s="150"/>
      <c r="DN1030" s="150"/>
      <c r="DO1030" s="150"/>
      <c r="DP1030" s="150"/>
      <c r="DQ1030" s="150"/>
      <c r="DR1030" s="150"/>
      <c r="DS1030" s="150"/>
      <c r="DT1030" s="150"/>
      <c r="DU1030" s="150"/>
      <c r="DV1030" s="150"/>
      <c r="DW1030" s="150"/>
      <c r="DX1030" s="150"/>
      <c r="DY1030" s="150"/>
      <c r="DZ1030" s="150"/>
      <c r="EA1030" s="150"/>
      <c r="EB1030" s="150"/>
      <c r="EC1030" s="150"/>
      <c r="ED1030" s="150"/>
      <c r="EE1030" s="150"/>
      <c r="EF1030" s="150"/>
      <c r="EG1030" s="150"/>
      <c r="EH1030" s="150"/>
      <c r="EI1030" s="153"/>
      <c r="EJ1030" s="153"/>
      <c r="EK1030" s="153"/>
      <c r="EL1030" s="153"/>
      <c r="EM1030" s="153"/>
      <c r="EN1030" s="153"/>
      <c r="EO1030" s="153"/>
      <c r="EP1030" s="153"/>
      <c r="EQ1030" s="153"/>
      <c r="ER1030" s="153"/>
      <c r="ES1030" s="153"/>
      <c r="ET1030" s="153"/>
      <c r="EU1030" s="153"/>
      <c r="EV1030" s="153"/>
      <c r="EW1030" s="153"/>
      <c r="EX1030" s="153"/>
      <c r="EY1030" s="153"/>
      <c r="EZ1030" s="153"/>
      <c r="FA1030" s="153"/>
      <c r="FB1030" s="153"/>
    </row>
    <row r="1031" spans="2:158" s="302" customFormat="1">
      <c r="B1031" s="303"/>
      <c r="C1031" s="118" t="s">
        <v>393</v>
      </c>
      <c r="D1031" s="66"/>
      <c r="E1031" s="66"/>
      <c r="F1031" s="66"/>
      <c r="G1031" s="66"/>
      <c r="H1031" s="66"/>
      <c r="I1031" s="66"/>
      <c r="J1031" s="66"/>
      <c r="K1031" s="66"/>
      <c r="L1031" s="66"/>
      <c r="M1031" s="66"/>
      <c r="N1031" s="66"/>
      <c r="O1031" s="300"/>
      <c r="P1031" s="66"/>
      <c r="Q1031" s="66"/>
      <c r="R1031" s="66"/>
      <c r="S1031" s="66"/>
      <c r="T1031" s="66"/>
      <c r="U1031" s="66"/>
      <c r="V1031" s="66"/>
      <c r="W1031" s="66"/>
      <c r="X1031" s="66"/>
      <c r="Y1031" s="67"/>
      <c r="Z1031" s="67"/>
      <c r="AA1031" s="67"/>
      <c r="AB1031" s="67"/>
      <c r="AC1031" s="67"/>
      <c r="AD1031" s="67"/>
      <c r="AE1031" s="67"/>
      <c r="AF1031" s="521">
        <f t="shared" si="664"/>
        <v>1.2789769243681803E-13</v>
      </c>
      <c r="AG1031" s="595">
        <f t="shared" ref="AG1031:AQ1031" si="718">AG27+AG327+AG723+AG936+AG978+AG994+AG871</f>
        <v>-187.60000000000292</v>
      </c>
      <c r="AH1031" s="595">
        <f t="shared" si="718"/>
        <v>0</v>
      </c>
      <c r="AI1031" s="595">
        <f t="shared" si="718"/>
        <v>0</v>
      </c>
      <c r="AJ1031" s="595">
        <f t="shared" si="718"/>
        <v>0</v>
      </c>
      <c r="AK1031" s="595">
        <f t="shared" si="718"/>
        <v>372</v>
      </c>
      <c r="AL1031" s="595">
        <f t="shared" si="718"/>
        <v>107</v>
      </c>
      <c r="AM1031" s="595">
        <f t="shared" si="718"/>
        <v>0</v>
      </c>
      <c r="AN1031" s="595">
        <f t="shared" si="718"/>
        <v>0</v>
      </c>
      <c r="AO1031" s="595">
        <f t="shared" si="718"/>
        <v>-241.69999999999709</v>
      </c>
      <c r="AP1031" s="595">
        <f t="shared" si="718"/>
        <v>0</v>
      </c>
      <c r="AQ1031" s="598">
        <f t="shared" si="718"/>
        <v>0</v>
      </c>
      <c r="AR1031" s="595">
        <f t="shared" si="708"/>
        <v>0</v>
      </c>
      <c r="AS1031" s="596">
        <f>SUM(AG1031,AH1031,AK1031,AL1031,AO1031)</f>
        <v>49.699999999999989</v>
      </c>
      <c r="AT1031" s="440">
        <f t="shared" si="715"/>
        <v>0</v>
      </c>
      <c r="AU1031" s="67">
        <f t="shared" si="682"/>
        <v>89</v>
      </c>
      <c r="AV1031" s="440">
        <f t="shared" si="690"/>
        <v>-3571</v>
      </c>
      <c r="AW1031" s="440">
        <f t="shared" si="690"/>
        <v>3665</v>
      </c>
      <c r="AX1031" s="66">
        <f t="shared" si="690"/>
        <v>-5</v>
      </c>
      <c r="AY1031" s="66">
        <f t="shared" si="690"/>
        <v>0.10000000000013642</v>
      </c>
      <c r="AZ1031" s="66">
        <f t="shared" si="690"/>
        <v>0</v>
      </c>
      <c r="BA1031" s="66">
        <f t="shared" si="690"/>
        <v>-107.19999999999982</v>
      </c>
      <c r="BB1031" s="102">
        <f t="shared" si="684"/>
        <v>9.9999999999909051E-2</v>
      </c>
      <c r="BC1031" s="66">
        <f t="shared" ref="BC1031:BK1031" si="719">BC27+BC327+BC723+BC936+BC978+BC994+BC871</f>
        <v>0</v>
      </c>
      <c r="BD1031" s="66">
        <f t="shared" si="719"/>
        <v>9.9999999999909051E-2</v>
      </c>
      <c r="BE1031" s="440">
        <f t="shared" si="719"/>
        <v>-97</v>
      </c>
      <c r="BF1031" s="66">
        <f t="shared" si="719"/>
        <v>0</v>
      </c>
      <c r="BG1031" s="66">
        <f t="shared" si="719"/>
        <v>0</v>
      </c>
      <c r="BH1031" s="66">
        <f t="shared" si="719"/>
        <v>0.29999999999990834</v>
      </c>
      <c r="BI1031" s="66">
        <f t="shared" si="719"/>
        <v>0</v>
      </c>
      <c r="BJ1031" s="66">
        <f t="shared" si="719"/>
        <v>0</v>
      </c>
      <c r="BK1031" s="66">
        <f t="shared" si="719"/>
        <v>0</v>
      </c>
      <c r="BL1031" s="67">
        <f t="shared" si="686"/>
        <v>-32</v>
      </c>
      <c r="BM1031" s="66">
        <f t="shared" si="692"/>
        <v>0</v>
      </c>
      <c r="BN1031" s="66">
        <f t="shared" si="692"/>
        <v>0</v>
      </c>
      <c r="BO1031" s="66">
        <f t="shared" si="692"/>
        <v>0</v>
      </c>
      <c r="BP1031" s="66">
        <f t="shared" si="692"/>
        <v>-32</v>
      </c>
      <c r="BQ1031" s="66">
        <f t="shared" si="699"/>
        <v>-49.699999999999861</v>
      </c>
      <c r="BR1031" s="66">
        <f t="shared" ref="BR1031:CJ1031" si="720">BR27+BR327+BR723+BR936+BR978+BR994+BR871</f>
        <v>0</v>
      </c>
      <c r="BS1031" s="66">
        <f t="shared" si="720"/>
        <v>0</v>
      </c>
      <c r="BT1031" s="66">
        <f t="shared" si="720"/>
        <v>0</v>
      </c>
      <c r="BU1031" s="66">
        <f t="shared" si="720"/>
        <v>0</v>
      </c>
      <c r="BV1031" s="66">
        <f t="shared" si="720"/>
        <v>0</v>
      </c>
      <c r="BW1031" s="66">
        <f t="shared" si="720"/>
        <v>0</v>
      </c>
      <c r="BX1031" s="66">
        <f t="shared" si="720"/>
        <v>0</v>
      </c>
      <c r="BY1031" s="66">
        <f t="shared" si="720"/>
        <v>0</v>
      </c>
      <c r="BZ1031" s="66">
        <f t="shared" si="720"/>
        <v>0</v>
      </c>
      <c r="CA1031" s="66">
        <f t="shared" si="720"/>
        <v>0</v>
      </c>
      <c r="CB1031" s="66">
        <f t="shared" si="720"/>
        <v>0</v>
      </c>
      <c r="CC1031" s="66">
        <f t="shared" si="720"/>
        <v>0</v>
      </c>
      <c r="CD1031" s="66">
        <f t="shared" si="720"/>
        <v>0</v>
      </c>
      <c r="CE1031" s="66">
        <f t="shared" si="720"/>
        <v>0</v>
      </c>
      <c r="CF1031" s="66">
        <f t="shared" si="720"/>
        <v>0</v>
      </c>
      <c r="CG1031" s="66">
        <f t="shared" si="720"/>
        <v>0</v>
      </c>
      <c r="CH1031" s="66">
        <f t="shared" si="720"/>
        <v>0</v>
      </c>
      <c r="CI1031" s="66">
        <f t="shared" si="720"/>
        <v>0</v>
      </c>
      <c r="CJ1031" s="66">
        <f t="shared" si="720"/>
        <v>0</v>
      </c>
      <c r="CK1031" s="66"/>
      <c r="CL1031" s="66"/>
      <c r="CM1031" s="66"/>
      <c r="CN1031" s="66"/>
      <c r="CO1031" s="66"/>
      <c r="CP1031" s="301">
        <f t="shared" si="665"/>
        <v>0</v>
      </c>
      <c r="CQ1031" s="66"/>
      <c r="CR1031" s="66"/>
      <c r="CS1031" s="66"/>
      <c r="CT1031" s="66"/>
      <c r="CU1031" s="66"/>
      <c r="CV1031" s="66"/>
      <c r="CW1031" s="66"/>
      <c r="CX1031" s="66"/>
      <c r="CY1031" s="66"/>
      <c r="CZ1031" s="66"/>
      <c r="DA1031" s="66"/>
      <c r="DB1031" s="301">
        <f t="shared" si="666"/>
        <v>0</v>
      </c>
      <c r="DC1031" s="66">
        <f t="shared" si="661"/>
        <v>0</v>
      </c>
      <c r="DD1031" s="66"/>
      <c r="DE1031" s="66"/>
      <c r="DF1031" s="66"/>
      <c r="DG1031" s="301">
        <f t="shared" si="662"/>
        <v>0</v>
      </c>
      <c r="DH1031" s="66">
        <f t="shared" si="663"/>
        <v>0</v>
      </c>
      <c r="DI1031" s="66"/>
      <c r="DJ1031" s="66"/>
      <c r="DK1031" s="66"/>
      <c r="DL1031" s="66"/>
      <c r="DM1031" s="66"/>
      <c r="DN1031" s="66"/>
      <c r="DO1031" s="66"/>
      <c r="DP1031" s="66"/>
      <c r="DQ1031" s="66"/>
      <c r="DR1031" s="66"/>
      <c r="DS1031" s="66"/>
      <c r="DT1031" s="66"/>
      <c r="DU1031" s="66"/>
      <c r="DV1031" s="66"/>
      <c r="DW1031" s="66"/>
      <c r="DX1031" s="66"/>
      <c r="DY1031" s="66"/>
      <c r="DZ1031" s="66"/>
      <c r="EA1031" s="66"/>
      <c r="EB1031" s="66"/>
      <c r="EC1031" s="66"/>
      <c r="ED1031" s="66"/>
      <c r="EE1031" s="66"/>
      <c r="EF1031" s="66"/>
      <c r="EG1031" s="66"/>
      <c r="EH1031" s="66"/>
      <c r="EI1031" s="68"/>
      <c r="EJ1031" s="68"/>
      <c r="EK1031" s="68"/>
      <c r="EL1031" s="68"/>
      <c r="EM1031" s="68"/>
      <c r="EN1031" s="68"/>
      <c r="EO1031" s="68"/>
      <c r="EP1031" s="68"/>
      <c r="EQ1031" s="68"/>
      <c r="ER1031" s="68"/>
      <c r="ES1031" s="68"/>
      <c r="ET1031" s="68"/>
      <c r="EU1031" s="68"/>
      <c r="EV1031" s="68"/>
      <c r="EW1031" s="68"/>
      <c r="EX1031" s="68"/>
      <c r="EY1031" s="68"/>
      <c r="EZ1031" s="68"/>
      <c r="FA1031" s="68"/>
      <c r="FB1031" s="68"/>
    </row>
    <row r="1032" spans="2:158" s="499" customFormat="1">
      <c r="B1032" s="493"/>
      <c r="C1032" s="494" t="s">
        <v>394</v>
      </c>
      <c r="D1032" s="492"/>
      <c r="E1032" s="492"/>
      <c r="F1032" s="492"/>
      <c r="G1032" s="492"/>
      <c r="H1032" s="492"/>
      <c r="I1032" s="492"/>
      <c r="J1032" s="492"/>
      <c r="K1032" s="492"/>
      <c r="L1032" s="492"/>
      <c r="M1032" s="492"/>
      <c r="N1032" s="492"/>
      <c r="O1032" s="492"/>
      <c r="P1032" s="492"/>
      <c r="Q1032" s="492"/>
      <c r="R1032" s="492"/>
      <c r="S1032" s="492"/>
      <c r="T1032" s="492"/>
      <c r="U1032" s="492"/>
      <c r="V1032" s="492"/>
      <c r="W1032" s="492"/>
      <c r="X1032" s="492"/>
      <c r="Y1032" s="496"/>
      <c r="Z1032" s="496"/>
      <c r="AA1032" s="496"/>
      <c r="AB1032" s="496"/>
      <c r="AC1032" s="496"/>
      <c r="AD1032" s="496"/>
      <c r="AE1032" s="496"/>
      <c r="AF1032" s="497">
        <f>SUM(AS1032:AU1032,AY1032,BA1032:BB1032,BG1032:BL1032)</f>
        <v>0</v>
      </c>
      <c r="AG1032" s="492">
        <f t="shared" ref="AG1032:AQ1032" si="721">AG28+AG328+AG724+AG937+AG979+AG995+AG872</f>
        <v>-1939</v>
      </c>
      <c r="AH1032" s="492">
        <f t="shared" si="721"/>
        <v>0</v>
      </c>
      <c r="AI1032" s="492">
        <f t="shared" si="721"/>
        <v>0</v>
      </c>
      <c r="AJ1032" s="492">
        <f t="shared" si="721"/>
        <v>0</v>
      </c>
      <c r="AK1032" s="492">
        <f t="shared" si="721"/>
        <v>1939</v>
      </c>
      <c r="AL1032" s="492">
        <f t="shared" si="721"/>
        <v>0</v>
      </c>
      <c r="AM1032" s="492">
        <f t="shared" si="721"/>
        <v>0</v>
      </c>
      <c r="AN1032" s="492">
        <f t="shared" si="721"/>
        <v>0</v>
      </c>
      <c r="AO1032" s="492">
        <f t="shared" si="721"/>
        <v>1</v>
      </c>
      <c r="AP1032" s="492">
        <f t="shared" si="721"/>
        <v>1</v>
      </c>
      <c r="AQ1032" s="492">
        <f t="shared" si="721"/>
        <v>0</v>
      </c>
      <c r="AR1032" s="492">
        <f t="shared" si="708"/>
        <v>0</v>
      </c>
      <c r="AS1032" s="502">
        <f>SUM(AG1032,AH1032,AK1032,AL1032,AO1032)</f>
        <v>1</v>
      </c>
      <c r="AT1032" s="492">
        <f t="shared" si="715"/>
        <v>0</v>
      </c>
      <c r="AU1032" s="496">
        <f t="shared" si="682"/>
        <v>396</v>
      </c>
      <c r="AV1032" s="492">
        <f t="shared" si="690"/>
        <v>1253</v>
      </c>
      <c r="AW1032" s="492">
        <f t="shared" si="690"/>
        <v>-687</v>
      </c>
      <c r="AX1032" s="492">
        <f t="shared" si="690"/>
        <v>-170</v>
      </c>
      <c r="AY1032" s="492">
        <f t="shared" si="690"/>
        <v>51</v>
      </c>
      <c r="AZ1032" s="492">
        <f t="shared" si="690"/>
        <v>0</v>
      </c>
      <c r="BA1032" s="492">
        <f t="shared" si="690"/>
        <v>-422</v>
      </c>
      <c r="BB1032" s="497">
        <f t="shared" si="684"/>
        <v>26</v>
      </c>
      <c r="BC1032" s="492">
        <f t="shared" ref="BC1032:BK1032" si="722">BC28+BC328+BC724+BC937+BC979+BC995+BC872</f>
        <v>-33</v>
      </c>
      <c r="BD1032" s="492">
        <f t="shared" si="722"/>
        <v>26</v>
      </c>
      <c r="BE1032" s="492">
        <f t="shared" si="722"/>
        <v>0</v>
      </c>
      <c r="BF1032" s="492">
        <f t="shared" si="722"/>
        <v>33</v>
      </c>
      <c r="BG1032" s="492">
        <f t="shared" si="722"/>
        <v>0</v>
      </c>
      <c r="BH1032" s="492">
        <f t="shared" si="722"/>
        <v>15</v>
      </c>
      <c r="BI1032" s="492">
        <f t="shared" si="722"/>
        <v>0</v>
      </c>
      <c r="BJ1032" s="492">
        <f t="shared" si="722"/>
        <v>-15</v>
      </c>
      <c r="BK1032" s="492">
        <f t="shared" si="722"/>
        <v>0</v>
      </c>
      <c r="BL1032" s="496">
        <f t="shared" si="686"/>
        <v>-52</v>
      </c>
      <c r="BM1032" s="492">
        <f t="shared" si="692"/>
        <v>0</v>
      </c>
      <c r="BN1032" s="492">
        <f t="shared" si="692"/>
        <v>0</v>
      </c>
      <c r="BO1032" s="492">
        <f t="shared" si="692"/>
        <v>0</v>
      </c>
      <c r="BP1032" s="492">
        <f t="shared" si="692"/>
        <v>-52</v>
      </c>
      <c r="BQ1032" s="492">
        <f>SUM(AF1032-AS1032)</f>
        <v>-1</v>
      </c>
      <c r="BR1032" s="492">
        <f t="shared" ref="BR1032:CJ1032" si="723">BR28+BR328+BR724+BR937+BR979+BR995+BR872</f>
        <v>156</v>
      </c>
      <c r="BS1032" s="492">
        <f t="shared" si="723"/>
        <v>0</v>
      </c>
      <c r="BT1032" s="492">
        <f t="shared" si="723"/>
        <v>156</v>
      </c>
      <c r="BU1032" s="492">
        <f t="shared" si="723"/>
        <v>0</v>
      </c>
      <c r="BV1032" s="492">
        <f t="shared" si="723"/>
        <v>0</v>
      </c>
      <c r="BW1032" s="492">
        <f t="shared" si="723"/>
        <v>0</v>
      </c>
      <c r="BX1032" s="492">
        <f t="shared" si="723"/>
        <v>0</v>
      </c>
      <c r="BY1032" s="492">
        <f t="shared" si="723"/>
        <v>0</v>
      </c>
      <c r="BZ1032" s="492">
        <f t="shared" si="723"/>
        <v>0</v>
      </c>
      <c r="CA1032" s="492">
        <f t="shared" si="723"/>
        <v>0</v>
      </c>
      <c r="CB1032" s="492">
        <f t="shared" si="723"/>
        <v>0</v>
      </c>
      <c r="CC1032" s="492">
        <f t="shared" si="723"/>
        <v>0</v>
      </c>
      <c r="CD1032" s="492">
        <f t="shared" si="723"/>
        <v>0</v>
      </c>
      <c r="CE1032" s="492">
        <f t="shared" si="723"/>
        <v>0</v>
      </c>
      <c r="CF1032" s="492">
        <f t="shared" si="723"/>
        <v>0</v>
      </c>
      <c r="CG1032" s="492">
        <f t="shared" si="723"/>
        <v>0</v>
      </c>
      <c r="CH1032" s="492">
        <f t="shared" si="723"/>
        <v>156</v>
      </c>
      <c r="CI1032" s="492">
        <f t="shared" si="723"/>
        <v>0</v>
      </c>
      <c r="CJ1032" s="492">
        <f t="shared" si="723"/>
        <v>0</v>
      </c>
      <c r="CK1032" s="492"/>
      <c r="CL1032" s="492"/>
      <c r="CM1032" s="492"/>
      <c r="CN1032" s="492"/>
      <c r="CO1032" s="492"/>
      <c r="CP1032" s="498">
        <f t="shared" si="665"/>
        <v>0</v>
      </c>
      <c r="CQ1032" s="492"/>
      <c r="CR1032" s="492"/>
      <c r="CS1032" s="492"/>
      <c r="CT1032" s="492"/>
      <c r="CU1032" s="492"/>
      <c r="CV1032" s="492"/>
      <c r="CW1032" s="492"/>
      <c r="CX1032" s="492"/>
      <c r="CY1032" s="492"/>
      <c r="CZ1032" s="492"/>
      <c r="DA1032" s="492"/>
      <c r="DB1032" s="498">
        <f t="shared" si="666"/>
        <v>0</v>
      </c>
      <c r="DC1032" s="492">
        <f t="shared" ref="DC1032:DC1053" si="724">SUM(CO1032,CN1032)</f>
        <v>0</v>
      </c>
      <c r="DD1032" s="492"/>
      <c r="DE1032" s="492"/>
      <c r="DF1032" s="492"/>
      <c r="DG1032" s="498">
        <f t="shared" ref="DG1032:DG1052" si="725">SUM(DB1032,DF1032)</f>
        <v>0</v>
      </c>
      <c r="DH1032" s="492">
        <f t="shared" ref="DH1032:DH1052" si="726">SUM(DC1032)</f>
        <v>0</v>
      </c>
      <c r="DI1032" s="492"/>
      <c r="DJ1032" s="492"/>
      <c r="DK1032" s="492"/>
      <c r="DL1032" s="492"/>
      <c r="DM1032" s="492"/>
      <c r="DN1032" s="492"/>
      <c r="DO1032" s="492"/>
      <c r="DP1032" s="492"/>
      <c r="DQ1032" s="492"/>
      <c r="DR1032" s="492"/>
      <c r="DS1032" s="492"/>
      <c r="DT1032" s="492"/>
      <c r="DU1032" s="492"/>
      <c r="DV1032" s="492"/>
      <c r="DW1032" s="492"/>
      <c r="DX1032" s="492"/>
      <c r="DY1032" s="492"/>
      <c r="DZ1032" s="492"/>
      <c r="EA1032" s="492"/>
      <c r="EB1032" s="492"/>
      <c r="EC1032" s="492"/>
      <c r="ED1032" s="492"/>
      <c r="EE1032" s="492"/>
      <c r="EF1032" s="492"/>
      <c r="EG1032" s="492"/>
      <c r="EH1032" s="492"/>
    </row>
    <row r="1033" spans="2:158" s="154" customFormat="1">
      <c r="B1033" s="515"/>
      <c r="C1033" s="516" t="s">
        <v>395</v>
      </c>
      <c r="D1033" s="150"/>
      <c r="E1033" s="150"/>
      <c r="F1033" s="150"/>
      <c r="G1033" s="150"/>
      <c r="H1033" s="150"/>
      <c r="I1033" s="150"/>
      <c r="J1033" s="150"/>
      <c r="K1033" s="150"/>
      <c r="L1033" s="150"/>
      <c r="M1033" s="150"/>
      <c r="N1033" s="150"/>
      <c r="O1033" s="151"/>
      <c r="P1033" s="150"/>
      <c r="Q1033" s="150"/>
      <c r="R1033" s="150"/>
      <c r="S1033" s="150"/>
      <c r="T1033" s="150"/>
      <c r="U1033" s="150"/>
      <c r="V1033" s="150"/>
      <c r="W1033" s="150"/>
      <c r="X1033" s="150"/>
      <c r="Y1033" s="152"/>
      <c r="Z1033" s="152"/>
      <c r="AA1033" s="152"/>
      <c r="AB1033" s="152"/>
      <c r="AC1033" s="152"/>
      <c r="AD1033" s="152"/>
      <c r="AE1033" s="152"/>
      <c r="AF1033" s="517">
        <f>SUM(AS1033:AU1033,AY1033,BA1033:BB1033,BG1033:BL1033)</f>
        <v>0</v>
      </c>
      <c r="AG1033" s="595">
        <f t="shared" ref="AG1033:AQ1033" si="727">AG29+AG329+AG725+AG938+AG980+AG996+AG873</f>
        <v>654</v>
      </c>
      <c r="AH1033" s="595">
        <f t="shared" si="727"/>
        <v>0</v>
      </c>
      <c r="AI1033" s="595">
        <f t="shared" si="727"/>
        <v>0</v>
      </c>
      <c r="AJ1033" s="595">
        <f t="shared" si="727"/>
        <v>0</v>
      </c>
      <c r="AK1033" s="595">
        <f t="shared" si="727"/>
        <v>0</v>
      </c>
      <c r="AL1033" s="595">
        <f t="shared" si="727"/>
        <v>0</v>
      </c>
      <c r="AM1033" s="595">
        <f t="shared" si="727"/>
        <v>0</v>
      </c>
      <c r="AN1033" s="595">
        <f t="shared" si="727"/>
        <v>0</v>
      </c>
      <c r="AO1033" s="595">
        <f t="shared" si="727"/>
        <v>-654</v>
      </c>
      <c r="AP1033" s="595">
        <f t="shared" si="727"/>
        <v>0</v>
      </c>
      <c r="AQ1033" s="595">
        <f t="shared" si="727"/>
        <v>-148</v>
      </c>
      <c r="AR1033" s="595">
        <f t="shared" si="708"/>
        <v>0</v>
      </c>
      <c r="AS1033" s="519">
        <f t="shared" si="689"/>
        <v>0</v>
      </c>
      <c r="AT1033" s="518">
        <f t="shared" si="715"/>
        <v>0</v>
      </c>
      <c r="AU1033" s="152">
        <f t="shared" si="682"/>
        <v>-7</v>
      </c>
      <c r="AV1033" s="150">
        <f t="shared" si="690"/>
        <v>47</v>
      </c>
      <c r="AW1033" s="150">
        <f t="shared" si="690"/>
        <v>-50</v>
      </c>
      <c r="AX1033" s="150">
        <f t="shared" si="690"/>
        <v>-4</v>
      </c>
      <c r="AY1033" s="150">
        <f t="shared" si="690"/>
        <v>0</v>
      </c>
      <c r="AZ1033" s="150">
        <f t="shared" si="690"/>
        <v>-2</v>
      </c>
      <c r="BA1033" s="150">
        <f t="shared" si="690"/>
        <v>7</v>
      </c>
      <c r="BB1033" s="517">
        <f t="shared" si="684"/>
        <v>0</v>
      </c>
      <c r="BC1033" s="150">
        <f t="shared" ref="BC1033:BK1033" si="728">BC29+BC329+BC725+BC938+BC980+BC996+BC873</f>
        <v>0</v>
      </c>
      <c r="BD1033" s="150">
        <f t="shared" si="728"/>
        <v>0</v>
      </c>
      <c r="BE1033" s="150">
        <f t="shared" si="728"/>
        <v>0</v>
      </c>
      <c r="BF1033" s="150">
        <f t="shared" si="728"/>
        <v>0</v>
      </c>
      <c r="BG1033" s="150">
        <f t="shared" si="728"/>
        <v>0</v>
      </c>
      <c r="BH1033" s="150">
        <f t="shared" si="728"/>
        <v>0</v>
      </c>
      <c r="BI1033" s="150">
        <f t="shared" si="728"/>
        <v>0</v>
      </c>
      <c r="BJ1033" s="150">
        <f t="shared" si="728"/>
        <v>0</v>
      </c>
      <c r="BK1033" s="150">
        <f t="shared" si="728"/>
        <v>0</v>
      </c>
      <c r="BL1033" s="152">
        <f t="shared" si="686"/>
        <v>0</v>
      </c>
      <c r="BM1033" s="150">
        <f t="shared" si="692"/>
        <v>0</v>
      </c>
      <c r="BN1033" s="150">
        <f t="shared" si="692"/>
        <v>0</v>
      </c>
      <c r="BO1033" s="150">
        <f t="shared" si="692"/>
        <v>0</v>
      </c>
      <c r="BP1033" s="150">
        <f t="shared" si="692"/>
        <v>0</v>
      </c>
      <c r="BQ1033" s="150">
        <f t="shared" si="699"/>
        <v>0</v>
      </c>
      <c r="BR1033" s="150">
        <f t="shared" ref="BR1033:CJ1033" si="729">BR29+BR329+BR725+BR938+BR980+BR996+BR873</f>
        <v>0</v>
      </c>
      <c r="BS1033" s="150">
        <f t="shared" si="729"/>
        <v>0</v>
      </c>
      <c r="BT1033" s="150">
        <f t="shared" si="729"/>
        <v>0</v>
      </c>
      <c r="BU1033" s="150">
        <f t="shared" si="729"/>
        <v>0</v>
      </c>
      <c r="BV1033" s="150">
        <f t="shared" si="729"/>
        <v>0</v>
      </c>
      <c r="BW1033" s="150">
        <f t="shared" si="729"/>
        <v>0</v>
      </c>
      <c r="BX1033" s="150">
        <f t="shared" si="729"/>
        <v>0</v>
      </c>
      <c r="BY1033" s="150">
        <f t="shared" si="729"/>
        <v>0</v>
      </c>
      <c r="BZ1033" s="150">
        <f t="shared" si="729"/>
        <v>0</v>
      </c>
      <c r="CA1033" s="150">
        <f t="shared" si="729"/>
        <v>0</v>
      </c>
      <c r="CB1033" s="150">
        <f t="shared" si="729"/>
        <v>0</v>
      </c>
      <c r="CC1033" s="150">
        <f t="shared" si="729"/>
        <v>0</v>
      </c>
      <c r="CD1033" s="150">
        <f t="shared" si="729"/>
        <v>0</v>
      </c>
      <c r="CE1033" s="150">
        <f t="shared" si="729"/>
        <v>0</v>
      </c>
      <c r="CF1033" s="150">
        <f t="shared" si="729"/>
        <v>0</v>
      </c>
      <c r="CG1033" s="150">
        <f t="shared" si="729"/>
        <v>0</v>
      </c>
      <c r="CH1033" s="150">
        <f t="shared" si="729"/>
        <v>0</v>
      </c>
      <c r="CI1033" s="150">
        <f t="shared" si="729"/>
        <v>0</v>
      </c>
      <c r="CJ1033" s="150">
        <f t="shared" si="729"/>
        <v>0</v>
      </c>
      <c r="CK1033" s="150"/>
      <c r="CL1033" s="150"/>
      <c r="CM1033" s="150"/>
      <c r="CN1033" s="150"/>
      <c r="CO1033" s="150"/>
      <c r="CP1033" s="520">
        <f t="shared" ref="CP1033:CP1053" si="730">SUM(CM1033,CK1033,CO1033)</f>
        <v>0</v>
      </c>
      <c r="CQ1033" s="150"/>
      <c r="CR1033" s="150"/>
      <c r="CS1033" s="150"/>
      <c r="CT1033" s="150"/>
      <c r="CU1033" s="150"/>
      <c r="CV1033" s="150"/>
      <c r="CW1033" s="150"/>
      <c r="CX1033" s="150"/>
      <c r="CY1033" s="150"/>
      <c r="CZ1033" s="150"/>
      <c r="DA1033" s="150"/>
      <c r="DB1033" s="520">
        <f t="shared" si="666"/>
        <v>0</v>
      </c>
      <c r="DC1033" s="150">
        <f t="shared" si="724"/>
        <v>0</v>
      </c>
      <c r="DD1033" s="150"/>
      <c r="DE1033" s="150"/>
      <c r="DF1033" s="150"/>
      <c r="DG1033" s="520">
        <f t="shared" si="725"/>
        <v>0</v>
      </c>
      <c r="DH1033" s="150">
        <f t="shared" si="726"/>
        <v>0</v>
      </c>
      <c r="DI1033" s="150"/>
      <c r="DJ1033" s="150"/>
      <c r="DK1033" s="150"/>
      <c r="DL1033" s="150"/>
      <c r="DM1033" s="150"/>
      <c r="DN1033" s="150"/>
      <c r="DO1033" s="150"/>
      <c r="DP1033" s="150"/>
      <c r="DQ1033" s="150"/>
      <c r="DR1033" s="150"/>
      <c r="DS1033" s="150"/>
      <c r="DT1033" s="150"/>
      <c r="DU1033" s="150"/>
      <c r="DV1033" s="150"/>
      <c r="DW1033" s="150"/>
      <c r="DX1033" s="150"/>
      <c r="DY1033" s="150"/>
      <c r="DZ1033" s="150"/>
      <c r="EA1033" s="150"/>
      <c r="EB1033" s="150"/>
      <c r="EC1033" s="150"/>
      <c r="ED1033" s="150"/>
      <c r="EE1033" s="150"/>
      <c r="EF1033" s="150"/>
      <c r="EG1033" s="150"/>
      <c r="EH1033" s="150"/>
      <c r="EI1033" s="153"/>
      <c r="EJ1033" s="153"/>
      <c r="EK1033" s="153"/>
      <c r="EL1033" s="153"/>
      <c r="EM1033" s="153"/>
      <c r="EN1033" s="153"/>
      <c r="EO1033" s="153"/>
      <c r="EP1033" s="153"/>
      <c r="EQ1033" s="153"/>
      <c r="ER1033" s="153"/>
      <c r="ES1033" s="153"/>
      <c r="ET1033" s="153"/>
      <c r="EU1033" s="153"/>
      <c r="EV1033" s="153"/>
      <c r="EW1033" s="153"/>
      <c r="EX1033" s="153"/>
      <c r="EY1033" s="153"/>
      <c r="EZ1033" s="153"/>
      <c r="FA1033" s="153"/>
      <c r="FB1033" s="153"/>
    </row>
    <row r="1034" spans="2:158" s="511" customFormat="1">
      <c r="B1034" s="503"/>
      <c r="C1034" s="504" t="s">
        <v>396</v>
      </c>
      <c r="D1034" s="505"/>
      <c r="E1034" s="505"/>
      <c r="F1034" s="505"/>
      <c r="G1034" s="505"/>
      <c r="H1034" s="505"/>
      <c r="I1034" s="505"/>
      <c r="J1034" s="505"/>
      <c r="K1034" s="505"/>
      <c r="L1034" s="505"/>
      <c r="M1034" s="505"/>
      <c r="N1034" s="505"/>
      <c r="O1034" s="506"/>
      <c r="P1034" s="505"/>
      <c r="Q1034" s="505"/>
      <c r="R1034" s="505"/>
      <c r="S1034" s="505"/>
      <c r="T1034" s="505"/>
      <c r="U1034" s="505"/>
      <c r="V1034" s="505"/>
      <c r="W1034" s="505"/>
      <c r="X1034" s="505"/>
      <c r="Y1034" s="507"/>
      <c r="Z1034" s="507"/>
      <c r="AA1034" s="507"/>
      <c r="AB1034" s="507"/>
      <c r="AC1034" s="507"/>
      <c r="AD1034" s="507"/>
      <c r="AE1034" s="507"/>
      <c r="AF1034" s="508">
        <f t="shared" si="664"/>
        <v>0</v>
      </c>
      <c r="AG1034" s="595">
        <f t="shared" ref="AG1034:AQ1034" si="731">AG30+AG330+AG726+AG939+AG981+AG997+AG874</f>
        <v>16631</v>
      </c>
      <c r="AH1034" s="595">
        <f t="shared" si="731"/>
        <v>0</v>
      </c>
      <c r="AI1034" s="595">
        <f t="shared" si="731"/>
        <v>0</v>
      </c>
      <c r="AJ1034" s="595">
        <f t="shared" si="731"/>
        <v>0</v>
      </c>
      <c r="AK1034" s="595">
        <f t="shared" si="731"/>
        <v>-16514</v>
      </c>
      <c r="AL1034" s="595">
        <f t="shared" si="731"/>
        <v>0</v>
      </c>
      <c r="AM1034" s="595">
        <f t="shared" si="731"/>
        <v>0</v>
      </c>
      <c r="AN1034" s="595">
        <f t="shared" si="731"/>
        <v>0</v>
      </c>
      <c r="AO1034" s="595">
        <f t="shared" si="731"/>
        <v>-120</v>
      </c>
      <c r="AP1034" s="595">
        <f t="shared" si="731"/>
        <v>2685</v>
      </c>
      <c r="AQ1034" s="595">
        <f t="shared" si="731"/>
        <v>-21</v>
      </c>
      <c r="AR1034" s="595">
        <f t="shared" si="708"/>
        <v>0</v>
      </c>
      <c r="AS1034" s="596">
        <f t="shared" si="689"/>
        <v>-3</v>
      </c>
      <c r="AT1034" s="513">
        <f t="shared" si="715"/>
        <v>0</v>
      </c>
      <c r="AU1034" s="507">
        <f t="shared" si="682"/>
        <v>1</v>
      </c>
      <c r="AV1034" s="513">
        <f t="shared" si="690"/>
        <v>557</v>
      </c>
      <c r="AW1034" s="513">
        <f t="shared" si="690"/>
        <v>-556</v>
      </c>
      <c r="AX1034" s="505">
        <f t="shared" si="690"/>
        <v>0</v>
      </c>
      <c r="AY1034" s="505">
        <f t="shared" si="690"/>
        <v>15</v>
      </c>
      <c r="AZ1034" s="505">
        <f t="shared" si="690"/>
        <v>0</v>
      </c>
      <c r="BA1034" s="505">
        <f t="shared" si="690"/>
        <v>58</v>
      </c>
      <c r="BB1034" s="508">
        <f t="shared" si="684"/>
        <v>0</v>
      </c>
      <c r="BC1034" s="505">
        <f t="shared" ref="BC1034:BK1034" si="732">BC30+BC330+BC726+BC939+BC981+BC997+BC874</f>
        <v>2</v>
      </c>
      <c r="BD1034" s="505">
        <f t="shared" si="732"/>
        <v>-2</v>
      </c>
      <c r="BE1034" s="505">
        <f t="shared" si="732"/>
        <v>0</v>
      </c>
      <c r="BF1034" s="505">
        <f t="shared" si="732"/>
        <v>0</v>
      </c>
      <c r="BG1034" s="505">
        <f t="shared" si="732"/>
        <v>0</v>
      </c>
      <c r="BH1034" s="505">
        <f t="shared" si="732"/>
        <v>0</v>
      </c>
      <c r="BI1034" s="505">
        <f t="shared" si="732"/>
        <v>0</v>
      </c>
      <c r="BJ1034" s="505">
        <f t="shared" si="732"/>
        <v>-75</v>
      </c>
      <c r="BK1034" s="505">
        <f t="shared" si="732"/>
        <v>0</v>
      </c>
      <c r="BL1034" s="514">
        <f t="shared" si="686"/>
        <v>4</v>
      </c>
      <c r="BM1034" s="513">
        <f t="shared" si="692"/>
        <v>0</v>
      </c>
      <c r="BN1034" s="513">
        <f t="shared" si="692"/>
        <v>0</v>
      </c>
      <c r="BO1034" s="513">
        <f t="shared" si="692"/>
        <v>0</v>
      </c>
      <c r="BP1034" s="513">
        <f t="shared" si="692"/>
        <v>4</v>
      </c>
      <c r="BQ1034" s="513">
        <f>SUM(AT1034,AU1034,AY1034,BA1034,BB1034,BG1034,BH1034,BI1034,BJ1034,BK1034,BL1034)</f>
        <v>3</v>
      </c>
      <c r="BR1034" s="513">
        <f t="shared" ref="BR1034:CJ1034" si="733">BR30+BR330+BR726+BR939+BR981+BR997+BR874</f>
        <v>0</v>
      </c>
      <c r="BS1034" s="513">
        <f t="shared" si="733"/>
        <v>0</v>
      </c>
      <c r="BT1034" s="513">
        <f t="shared" si="733"/>
        <v>0</v>
      </c>
      <c r="BU1034" s="513">
        <f t="shared" si="733"/>
        <v>0</v>
      </c>
      <c r="BV1034" s="513">
        <f t="shared" si="733"/>
        <v>0</v>
      </c>
      <c r="BW1034" s="513">
        <f t="shared" si="733"/>
        <v>0</v>
      </c>
      <c r="BX1034" s="513">
        <f t="shared" si="733"/>
        <v>0</v>
      </c>
      <c r="BY1034" s="513">
        <f t="shared" si="733"/>
        <v>0</v>
      </c>
      <c r="BZ1034" s="513">
        <f t="shared" si="733"/>
        <v>0</v>
      </c>
      <c r="CA1034" s="513">
        <f t="shared" si="733"/>
        <v>0</v>
      </c>
      <c r="CB1034" s="513">
        <f t="shared" si="733"/>
        <v>0</v>
      </c>
      <c r="CC1034" s="513">
        <f t="shared" si="733"/>
        <v>0</v>
      </c>
      <c r="CD1034" s="513">
        <f t="shared" si="733"/>
        <v>0</v>
      </c>
      <c r="CE1034" s="513">
        <f t="shared" si="733"/>
        <v>0</v>
      </c>
      <c r="CF1034" s="513">
        <f t="shared" si="733"/>
        <v>0</v>
      </c>
      <c r="CG1034" s="513">
        <f t="shared" si="733"/>
        <v>0</v>
      </c>
      <c r="CH1034" s="513">
        <f t="shared" si="733"/>
        <v>0</v>
      </c>
      <c r="CI1034" s="513">
        <f t="shared" si="733"/>
        <v>0</v>
      </c>
      <c r="CJ1034" s="513">
        <f t="shared" si="733"/>
        <v>0</v>
      </c>
      <c r="CK1034" s="505"/>
      <c r="CL1034" s="505"/>
      <c r="CM1034" s="505"/>
      <c r="CN1034" s="505"/>
      <c r="CO1034" s="505"/>
      <c r="CP1034" s="509">
        <f t="shared" si="730"/>
        <v>0</v>
      </c>
      <c r="CQ1034" s="505"/>
      <c r="CR1034" s="505"/>
      <c r="CS1034" s="505"/>
      <c r="CT1034" s="505"/>
      <c r="CU1034" s="505"/>
      <c r="CV1034" s="505"/>
      <c r="CW1034" s="505"/>
      <c r="CX1034" s="505"/>
      <c r="CY1034" s="505"/>
      <c r="CZ1034" s="505"/>
      <c r="DA1034" s="505"/>
      <c r="DB1034" s="509">
        <f t="shared" si="666"/>
        <v>0</v>
      </c>
      <c r="DC1034" s="505">
        <f t="shared" si="724"/>
        <v>0</v>
      </c>
      <c r="DD1034" s="505"/>
      <c r="DE1034" s="505"/>
      <c r="DF1034" s="505"/>
      <c r="DG1034" s="509">
        <f t="shared" si="725"/>
        <v>0</v>
      </c>
      <c r="DH1034" s="505">
        <f t="shared" si="726"/>
        <v>0</v>
      </c>
      <c r="DI1034" s="505"/>
      <c r="DJ1034" s="505"/>
      <c r="DK1034" s="505"/>
      <c r="DL1034" s="505"/>
      <c r="DM1034" s="505"/>
      <c r="DN1034" s="505"/>
      <c r="DO1034" s="505"/>
      <c r="DP1034" s="505"/>
      <c r="DQ1034" s="505"/>
      <c r="DR1034" s="505"/>
      <c r="DS1034" s="505"/>
      <c r="DT1034" s="505"/>
      <c r="DU1034" s="505"/>
      <c r="DV1034" s="505"/>
      <c r="DW1034" s="505"/>
      <c r="DX1034" s="505"/>
      <c r="DY1034" s="505"/>
      <c r="DZ1034" s="505"/>
      <c r="EA1034" s="505"/>
      <c r="EB1034" s="505"/>
      <c r="EC1034" s="505"/>
      <c r="ED1034" s="505"/>
      <c r="EE1034" s="505"/>
      <c r="EF1034" s="505"/>
      <c r="EG1034" s="505"/>
      <c r="EH1034" s="505"/>
      <c r="EI1034" s="510"/>
      <c r="EJ1034" s="510"/>
      <c r="EK1034" s="510"/>
      <c r="EL1034" s="510"/>
      <c r="EM1034" s="510"/>
      <c r="EN1034" s="510"/>
      <c r="EO1034" s="510"/>
      <c r="EP1034" s="510"/>
      <c r="EQ1034" s="510"/>
      <c r="ER1034" s="510"/>
      <c r="ES1034" s="510"/>
      <c r="ET1034" s="510"/>
      <c r="EU1034" s="510"/>
      <c r="EV1034" s="510"/>
      <c r="EW1034" s="510"/>
      <c r="EX1034" s="510"/>
      <c r="EY1034" s="510"/>
      <c r="EZ1034" s="510"/>
      <c r="FA1034" s="510"/>
      <c r="FB1034" s="510"/>
    </row>
    <row r="1035" spans="2:158" s="500" customFormat="1">
      <c r="B1035" s="493"/>
      <c r="C1035" s="494" t="s">
        <v>397</v>
      </c>
      <c r="D1035" s="492"/>
      <c r="E1035" s="492"/>
      <c r="F1035" s="492"/>
      <c r="G1035" s="492"/>
      <c r="H1035" s="492"/>
      <c r="I1035" s="492"/>
      <c r="J1035" s="492"/>
      <c r="K1035" s="492"/>
      <c r="L1035" s="492"/>
      <c r="M1035" s="492"/>
      <c r="N1035" s="492"/>
      <c r="O1035" s="495"/>
      <c r="P1035" s="492"/>
      <c r="Q1035" s="492"/>
      <c r="R1035" s="492"/>
      <c r="S1035" s="492"/>
      <c r="T1035" s="492"/>
      <c r="U1035" s="492"/>
      <c r="V1035" s="492"/>
      <c r="W1035" s="492"/>
      <c r="X1035" s="492"/>
      <c r="Y1035" s="496"/>
      <c r="Z1035" s="496"/>
      <c r="AA1035" s="496"/>
      <c r="AB1035" s="496"/>
      <c r="AC1035" s="496"/>
      <c r="AD1035" s="496"/>
      <c r="AE1035" s="496"/>
      <c r="AF1035" s="497">
        <f t="shared" si="664"/>
        <v>0</v>
      </c>
      <c r="AG1035" s="595">
        <f t="shared" ref="AG1035:AQ1035" si="734">AG31+AG331+AG727+AG940+AG982+AG998+AG875</f>
        <v>384</v>
      </c>
      <c r="AH1035" s="595">
        <f t="shared" si="734"/>
        <v>0</v>
      </c>
      <c r="AI1035" s="595">
        <f t="shared" si="734"/>
        <v>0</v>
      </c>
      <c r="AJ1035" s="595">
        <f t="shared" si="734"/>
        <v>0</v>
      </c>
      <c r="AK1035" s="595">
        <f t="shared" si="734"/>
        <v>0</v>
      </c>
      <c r="AL1035" s="595">
        <f t="shared" si="734"/>
        <v>12</v>
      </c>
      <c r="AM1035" s="595">
        <f t="shared" si="734"/>
        <v>0</v>
      </c>
      <c r="AN1035" s="595">
        <f t="shared" si="734"/>
        <v>0</v>
      </c>
      <c r="AO1035" s="595">
        <f t="shared" si="734"/>
        <v>-223</v>
      </c>
      <c r="AP1035" s="595">
        <f t="shared" si="734"/>
        <v>-233</v>
      </c>
      <c r="AQ1035" s="595">
        <f t="shared" si="734"/>
        <v>0</v>
      </c>
      <c r="AR1035" s="595">
        <f t="shared" si="708"/>
        <v>0</v>
      </c>
      <c r="AS1035" s="596">
        <f t="shared" si="689"/>
        <v>173</v>
      </c>
      <c r="AT1035" s="501">
        <f t="shared" si="715"/>
        <v>0</v>
      </c>
      <c r="AU1035" s="496">
        <f t="shared" si="682"/>
        <v>-399</v>
      </c>
      <c r="AV1035" s="492">
        <f t="shared" si="690"/>
        <v>1257</v>
      </c>
      <c r="AW1035" s="492">
        <f t="shared" si="690"/>
        <v>-1366</v>
      </c>
      <c r="AX1035" s="492">
        <f t="shared" si="690"/>
        <v>-290</v>
      </c>
      <c r="AY1035" s="492">
        <f t="shared" si="690"/>
        <v>0</v>
      </c>
      <c r="AZ1035" s="492">
        <f t="shared" si="690"/>
        <v>0</v>
      </c>
      <c r="BA1035" s="492">
        <f t="shared" si="690"/>
        <v>211</v>
      </c>
      <c r="BB1035" s="497">
        <f t="shared" si="684"/>
        <v>0</v>
      </c>
      <c r="BC1035" s="492">
        <f t="shared" ref="BC1035:BK1035" si="735">BC31+BC331+BC727+BC940+BC982+BC998+BC875</f>
        <v>0</v>
      </c>
      <c r="BD1035" s="492">
        <f t="shared" si="735"/>
        <v>0</v>
      </c>
      <c r="BE1035" s="492">
        <f t="shared" si="735"/>
        <v>0</v>
      </c>
      <c r="BF1035" s="492">
        <f t="shared" si="735"/>
        <v>0</v>
      </c>
      <c r="BG1035" s="492">
        <f t="shared" si="735"/>
        <v>0</v>
      </c>
      <c r="BH1035" s="492">
        <f t="shared" si="735"/>
        <v>-8</v>
      </c>
      <c r="BI1035" s="492">
        <f t="shared" si="735"/>
        <v>0</v>
      </c>
      <c r="BJ1035" s="492">
        <f t="shared" si="735"/>
        <v>28</v>
      </c>
      <c r="BK1035" s="492">
        <f t="shared" si="735"/>
        <v>0</v>
      </c>
      <c r="BL1035" s="496">
        <f t="shared" si="686"/>
        <v>-5</v>
      </c>
      <c r="BM1035" s="492">
        <f t="shared" si="692"/>
        <v>0</v>
      </c>
      <c r="BN1035" s="492">
        <f t="shared" si="692"/>
        <v>0</v>
      </c>
      <c r="BO1035" s="492">
        <f t="shared" si="692"/>
        <v>0</v>
      </c>
      <c r="BP1035" s="492">
        <f t="shared" si="692"/>
        <v>-5</v>
      </c>
      <c r="BQ1035" s="501">
        <f>SUM(AT1035,AU1035,AY1035,BA1035,BB1035,BG1035,BH1035,BI1035,BJ1035,BK1035,BL1035)</f>
        <v>-173</v>
      </c>
      <c r="BR1035" s="492">
        <f t="shared" ref="BR1035:CJ1035" si="736">BR31+BR331+BR727+BR940+BR982+BR998+BR875</f>
        <v>0</v>
      </c>
      <c r="BS1035" s="492">
        <f t="shared" si="736"/>
        <v>0</v>
      </c>
      <c r="BT1035" s="492">
        <f t="shared" si="736"/>
        <v>0</v>
      </c>
      <c r="BU1035" s="492">
        <f t="shared" si="736"/>
        <v>0</v>
      </c>
      <c r="BV1035" s="492">
        <f t="shared" si="736"/>
        <v>0</v>
      </c>
      <c r="BW1035" s="492">
        <f t="shared" si="736"/>
        <v>0</v>
      </c>
      <c r="BX1035" s="492">
        <f t="shared" si="736"/>
        <v>0</v>
      </c>
      <c r="BY1035" s="492">
        <f t="shared" si="736"/>
        <v>0</v>
      </c>
      <c r="BZ1035" s="492">
        <f t="shared" si="736"/>
        <v>0</v>
      </c>
      <c r="CA1035" s="492">
        <f t="shared" si="736"/>
        <v>0</v>
      </c>
      <c r="CB1035" s="492">
        <f t="shared" si="736"/>
        <v>0</v>
      </c>
      <c r="CC1035" s="492">
        <f t="shared" si="736"/>
        <v>0</v>
      </c>
      <c r="CD1035" s="492">
        <f t="shared" si="736"/>
        <v>0</v>
      </c>
      <c r="CE1035" s="492">
        <f t="shared" si="736"/>
        <v>0</v>
      </c>
      <c r="CF1035" s="492">
        <f t="shared" si="736"/>
        <v>0</v>
      </c>
      <c r="CG1035" s="492">
        <f t="shared" si="736"/>
        <v>0</v>
      </c>
      <c r="CH1035" s="492">
        <f t="shared" si="736"/>
        <v>0</v>
      </c>
      <c r="CI1035" s="492">
        <f t="shared" si="736"/>
        <v>0</v>
      </c>
      <c r="CJ1035" s="492">
        <f t="shared" si="736"/>
        <v>0</v>
      </c>
      <c r="CK1035" s="492"/>
      <c r="CL1035" s="492"/>
      <c r="CM1035" s="492"/>
      <c r="CN1035" s="492"/>
      <c r="CO1035" s="492"/>
      <c r="CP1035" s="498">
        <f t="shared" si="730"/>
        <v>0</v>
      </c>
      <c r="CQ1035" s="492"/>
      <c r="CR1035" s="492"/>
      <c r="CS1035" s="492"/>
      <c r="CT1035" s="492"/>
      <c r="CU1035" s="492"/>
      <c r="CV1035" s="492"/>
      <c r="CW1035" s="492"/>
      <c r="CX1035" s="492"/>
      <c r="CY1035" s="492"/>
      <c r="CZ1035" s="492"/>
      <c r="DA1035" s="492"/>
      <c r="DB1035" s="498">
        <f t="shared" si="666"/>
        <v>0</v>
      </c>
      <c r="DC1035" s="492">
        <f t="shared" si="724"/>
        <v>0</v>
      </c>
      <c r="DD1035" s="492"/>
      <c r="DE1035" s="492"/>
      <c r="DF1035" s="492"/>
      <c r="DG1035" s="498">
        <f t="shared" si="725"/>
        <v>0</v>
      </c>
      <c r="DH1035" s="492">
        <f t="shared" si="726"/>
        <v>0</v>
      </c>
      <c r="DI1035" s="492"/>
      <c r="DJ1035" s="492"/>
      <c r="DK1035" s="492"/>
      <c r="DL1035" s="492"/>
      <c r="DM1035" s="492"/>
      <c r="DN1035" s="492"/>
      <c r="DO1035" s="492"/>
      <c r="DP1035" s="492"/>
      <c r="DQ1035" s="492"/>
      <c r="DR1035" s="492"/>
      <c r="DS1035" s="492"/>
      <c r="DT1035" s="492"/>
      <c r="DU1035" s="492"/>
      <c r="DV1035" s="492"/>
      <c r="DW1035" s="492"/>
      <c r="DX1035" s="492"/>
      <c r="DY1035" s="492"/>
      <c r="DZ1035" s="492"/>
      <c r="EA1035" s="492"/>
      <c r="EB1035" s="492"/>
      <c r="EC1035" s="492"/>
      <c r="ED1035" s="492"/>
      <c r="EE1035" s="492"/>
      <c r="EF1035" s="492"/>
      <c r="EG1035" s="492"/>
      <c r="EH1035" s="492"/>
      <c r="EI1035" s="499"/>
      <c r="EJ1035" s="499"/>
      <c r="EK1035" s="499"/>
      <c r="EL1035" s="499"/>
      <c r="EM1035" s="499"/>
      <c r="EN1035" s="499"/>
      <c r="EO1035" s="499"/>
      <c r="EP1035" s="499"/>
      <c r="EQ1035" s="499"/>
      <c r="ER1035" s="499"/>
      <c r="ES1035" s="499"/>
      <c r="ET1035" s="499"/>
      <c r="EU1035" s="499"/>
      <c r="EV1035" s="499"/>
      <c r="EW1035" s="499"/>
      <c r="EX1035" s="499"/>
      <c r="EY1035" s="499"/>
      <c r="EZ1035" s="499"/>
      <c r="FA1035" s="499"/>
      <c r="FB1035" s="499"/>
    </row>
    <row r="1036" spans="2:158" s="69" customFormat="1">
      <c r="B1036" s="116"/>
      <c r="C1036" s="77" t="s">
        <v>398</v>
      </c>
      <c r="D1036" s="71"/>
      <c r="E1036" s="71"/>
      <c r="F1036" s="71"/>
      <c r="G1036" s="71"/>
      <c r="H1036" s="71"/>
      <c r="I1036" s="71"/>
      <c r="J1036" s="71"/>
      <c r="K1036" s="71"/>
      <c r="L1036" s="71"/>
      <c r="M1036" s="71"/>
      <c r="N1036" s="71"/>
      <c r="O1036" s="72"/>
      <c r="P1036" s="71"/>
      <c r="Q1036" s="71"/>
      <c r="R1036" s="71"/>
      <c r="S1036" s="71"/>
      <c r="T1036" s="71"/>
      <c r="U1036" s="71"/>
      <c r="V1036" s="71"/>
      <c r="W1036" s="71"/>
      <c r="X1036" s="71"/>
      <c r="Y1036" s="73"/>
      <c r="Z1036" s="73"/>
      <c r="AA1036" s="73"/>
      <c r="AB1036" s="73"/>
      <c r="AC1036" s="73"/>
      <c r="AD1036" s="73"/>
      <c r="AE1036" s="73"/>
      <c r="AF1036" s="75">
        <f>SUM(AS1036:AU1036,AY1036,BA1036:BB1036,BG1036:BL1036)</f>
        <v>0</v>
      </c>
      <c r="AG1036" s="71">
        <f t="shared" ref="AG1036:AQ1036" si="737">AG32+AG332+AG728+AG941+AG983+AG999+AG876</f>
        <v>0</v>
      </c>
      <c r="AH1036" s="71">
        <f t="shared" si="737"/>
        <v>0</v>
      </c>
      <c r="AI1036" s="71">
        <f t="shared" si="737"/>
        <v>0</v>
      </c>
      <c r="AJ1036" s="71">
        <f t="shared" si="737"/>
        <v>0</v>
      </c>
      <c r="AK1036" s="71">
        <f t="shared" si="737"/>
        <v>0</v>
      </c>
      <c r="AL1036" s="71">
        <f t="shared" si="737"/>
        <v>0</v>
      </c>
      <c r="AM1036" s="71">
        <f t="shared" si="737"/>
        <v>0</v>
      </c>
      <c r="AN1036" s="71">
        <f t="shared" si="737"/>
        <v>0</v>
      </c>
      <c r="AO1036" s="71">
        <f t="shared" si="737"/>
        <v>0</v>
      </c>
      <c r="AP1036" s="71">
        <f t="shared" si="737"/>
        <v>0</v>
      </c>
      <c r="AQ1036" s="71">
        <f t="shared" si="737"/>
        <v>0</v>
      </c>
      <c r="AR1036" s="71">
        <f t="shared" si="708"/>
        <v>0</v>
      </c>
      <c r="AS1036" s="117">
        <f t="shared" si="689"/>
        <v>0</v>
      </c>
      <c r="AT1036" s="71"/>
      <c r="AU1036" s="73">
        <f>SUM(AV1036:AX1036)</f>
        <v>0</v>
      </c>
      <c r="AV1036" s="71">
        <f t="shared" si="690"/>
        <v>362</v>
      </c>
      <c r="AW1036" s="71">
        <f t="shared" si="690"/>
        <v>-345</v>
      </c>
      <c r="AX1036" s="71">
        <f t="shared" si="690"/>
        <v>-17</v>
      </c>
      <c r="AY1036" s="71">
        <f t="shared" si="690"/>
        <v>0</v>
      </c>
      <c r="AZ1036" s="71">
        <f t="shared" si="690"/>
        <v>0</v>
      </c>
      <c r="BA1036" s="71">
        <f t="shared" si="690"/>
        <v>0</v>
      </c>
      <c r="BB1036" s="75">
        <f t="shared" si="684"/>
        <v>0</v>
      </c>
      <c r="BC1036" s="71">
        <f t="shared" ref="BC1036:BK1036" si="738">BC32+BC332+BC728+BC941+BC983+BC999+BC876</f>
        <v>0</v>
      </c>
      <c r="BD1036" s="71">
        <f t="shared" si="738"/>
        <v>0</v>
      </c>
      <c r="BE1036" s="71">
        <f t="shared" si="738"/>
        <v>0</v>
      </c>
      <c r="BF1036" s="71">
        <f t="shared" si="738"/>
        <v>0</v>
      </c>
      <c r="BG1036" s="71">
        <f t="shared" si="738"/>
        <v>0</v>
      </c>
      <c r="BH1036" s="71">
        <f t="shared" si="738"/>
        <v>0</v>
      </c>
      <c r="BI1036" s="71">
        <f t="shared" si="738"/>
        <v>5</v>
      </c>
      <c r="BJ1036" s="71">
        <f t="shared" si="738"/>
        <v>-5</v>
      </c>
      <c r="BK1036" s="71">
        <f t="shared" si="738"/>
        <v>0</v>
      </c>
      <c r="BL1036" s="73">
        <f t="shared" si="686"/>
        <v>0</v>
      </c>
      <c r="BM1036" s="71">
        <f t="shared" si="692"/>
        <v>0</v>
      </c>
      <c r="BN1036" s="71">
        <f t="shared" si="692"/>
        <v>0</v>
      </c>
      <c r="BO1036" s="71">
        <f t="shared" si="692"/>
        <v>0</v>
      </c>
      <c r="BP1036" s="71">
        <f t="shared" si="692"/>
        <v>0</v>
      </c>
      <c r="BQ1036" s="119">
        <f>SUM(AT1036,AU1036,AY1036,BA1036,BB1036,BG1036,BH1036,BI1036,BJ1036,BK1036,BL1036)</f>
        <v>0</v>
      </c>
      <c r="BR1036" s="71">
        <f t="shared" ref="BR1036:CJ1036" si="739">BR32+BR332+BR728+BR941+BR983+BR999+BR876</f>
        <v>0</v>
      </c>
      <c r="BS1036" s="71">
        <f t="shared" si="739"/>
        <v>0</v>
      </c>
      <c r="BT1036" s="71">
        <f t="shared" si="739"/>
        <v>0</v>
      </c>
      <c r="BU1036" s="71">
        <f t="shared" si="739"/>
        <v>0</v>
      </c>
      <c r="BV1036" s="71">
        <f t="shared" si="739"/>
        <v>0</v>
      </c>
      <c r="BW1036" s="71">
        <f t="shared" si="739"/>
        <v>0</v>
      </c>
      <c r="BX1036" s="71">
        <f t="shared" si="739"/>
        <v>0</v>
      </c>
      <c r="BY1036" s="71">
        <f t="shared" si="739"/>
        <v>0</v>
      </c>
      <c r="BZ1036" s="71">
        <f t="shared" si="739"/>
        <v>0</v>
      </c>
      <c r="CA1036" s="71">
        <f t="shared" si="739"/>
        <v>0</v>
      </c>
      <c r="CB1036" s="71">
        <f t="shared" si="739"/>
        <v>0</v>
      </c>
      <c r="CC1036" s="71">
        <f t="shared" si="739"/>
        <v>0</v>
      </c>
      <c r="CD1036" s="71">
        <f t="shared" si="739"/>
        <v>0</v>
      </c>
      <c r="CE1036" s="71">
        <f t="shared" si="739"/>
        <v>0</v>
      </c>
      <c r="CF1036" s="71">
        <f t="shared" si="739"/>
        <v>0</v>
      </c>
      <c r="CG1036" s="71">
        <f t="shared" si="739"/>
        <v>0</v>
      </c>
      <c r="CH1036" s="71">
        <f t="shared" si="739"/>
        <v>0</v>
      </c>
      <c r="CI1036" s="71">
        <f t="shared" si="739"/>
        <v>0</v>
      </c>
      <c r="CJ1036" s="71">
        <f t="shared" si="739"/>
        <v>0</v>
      </c>
      <c r="CK1036" s="71"/>
      <c r="CL1036" s="71"/>
      <c r="CM1036" s="71"/>
      <c r="CN1036" s="71"/>
      <c r="CO1036" s="71"/>
      <c r="CP1036" s="190">
        <f t="shared" si="730"/>
        <v>0</v>
      </c>
      <c r="CQ1036" s="71"/>
      <c r="CR1036" s="71"/>
      <c r="CS1036" s="71"/>
      <c r="CT1036" s="71"/>
      <c r="CU1036" s="71"/>
      <c r="CV1036" s="71"/>
      <c r="CW1036" s="71"/>
      <c r="CX1036" s="71"/>
      <c r="CY1036" s="71"/>
      <c r="CZ1036" s="71"/>
      <c r="DA1036" s="71"/>
      <c r="DB1036" s="190">
        <f t="shared" si="666"/>
        <v>0</v>
      </c>
      <c r="DC1036" s="71">
        <f t="shared" si="724"/>
        <v>0</v>
      </c>
      <c r="DD1036" s="71"/>
      <c r="DE1036" s="71"/>
      <c r="DF1036" s="71"/>
      <c r="DG1036" s="190">
        <f t="shared" si="725"/>
        <v>0</v>
      </c>
      <c r="DH1036" s="71">
        <f t="shared" si="726"/>
        <v>0</v>
      </c>
      <c r="DI1036" s="71"/>
      <c r="DJ1036" s="71"/>
      <c r="DK1036" s="71"/>
      <c r="DL1036" s="71"/>
      <c r="DM1036" s="71"/>
      <c r="DN1036" s="71"/>
      <c r="DO1036" s="71"/>
      <c r="DP1036" s="71"/>
      <c r="DQ1036" s="71"/>
      <c r="DR1036" s="71"/>
      <c r="DS1036" s="71"/>
      <c r="DT1036" s="71"/>
      <c r="DU1036" s="71"/>
      <c r="DV1036" s="71"/>
      <c r="DW1036" s="71"/>
      <c r="DX1036" s="71"/>
      <c r="DY1036" s="71"/>
      <c r="DZ1036" s="71"/>
      <c r="EA1036" s="71"/>
      <c r="EB1036" s="71"/>
      <c r="EC1036" s="71"/>
      <c r="ED1036" s="71"/>
      <c r="EE1036" s="71"/>
      <c r="EF1036" s="71"/>
      <c r="EG1036" s="71"/>
      <c r="EH1036" s="71"/>
      <c r="EI1036" s="74"/>
      <c r="EJ1036" s="74"/>
      <c r="EK1036" s="74"/>
      <c r="EL1036" s="74"/>
      <c r="EM1036" s="74"/>
      <c r="EN1036" s="74"/>
      <c r="EO1036" s="74"/>
      <c r="EP1036" s="74"/>
      <c r="EQ1036" s="74"/>
      <c r="ER1036" s="74"/>
      <c r="ES1036" s="74"/>
      <c r="ET1036" s="74"/>
      <c r="EU1036" s="74"/>
      <c r="EV1036" s="74"/>
      <c r="EW1036" s="74"/>
      <c r="EX1036" s="74"/>
      <c r="EY1036" s="74"/>
      <c r="EZ1036" s="74"/>
      <c r="FA1036" s="74"/>
      <c r="FB1036" s="74"/>
    </row>
    <row r="1037" spans="2:158" ht="60">
      <c r="B1037" s="39" t="s">
        <v>552</v>
      </c>
      <c r="C1037" s="46" t="s">
        <v>553</v>
      </c>
      <c r="D1037" s="38"/>
      <c r="E1037" s="38"/>
      <c r="F1037" s="38"/>
      <c r="G1037" s="38"/>
      <c r="H1037" s="38"/>
      <c r="I1037" s="38"/>
      <c r="J1037" s="38"/>
      <c r="K1037" s="38"/>
      <c r="L1037" s="38"/>
      <c r="M1037" s="38"/>
      <c r="N1037" s="38"/>
      <c r="O1037" s="61"/>
      <c r="P1037" s="38"/>
      <c r="Q1037" s="38"/>
      <c r="R1037" s="38"/>
      <c r="S1037" s="38"/>
      <c r="T1037" s="38"/>
      <c r="U1037" s="38"/>
      <c r="V1037" s="38"/>
      <c r="W1037" s="38"/>
      <c r="X1037" s="38"/>
      <c r="Y1037" s="33"/>
      <c r="Z1037" s="33"/>
      <c r="AA1037" s="33"/>
      <c r="AB1037" s="33"/>
      <c r="AC1037" s="33"/>
      <c r="AD1037" s="33"/>
      <c r="AE1037" s="33"/>
      <c r="AF1037" s="102">
        <f t="shared" si="664"/>
        <v>0</v>
      </c>
      <c r="AG1037" s="38"/>
      <c r="AH1037" s="38"/>
      <c r="AI1037" s="38"/>
      <c r="AJ1037" s="38"/>
      <c r="AK1037" s="38"/>
      <c r="AL1037" s="38"/>
      <c r="AM1037" s="38"/>
      <c r="AN1037" s="38"/>
      <c r="AO1037" s="38"/>
      <c r="AP1037" s="38"/>
      <c r="AQ1037" s="38"/>
      <c r="AR1037" s="38"/>
      <c r="AS1037" s="115">
        <f t="shared" si="678"/>
        <v>0</v>
      </c>
      <c r="AT1037" s="97"/>
      <c r="AU1037" s="98">
        <f>SUM(AV1037:AX1037)</f>
        <v>0</v>
      </c>
      <c r="AV1037" s="38"/>
      <c r="AW1037" s="38"/>
      <c r="AX1037" s="38"/>
      <c r="AY1037" s="97"/>
      <c r="AZ1037" s="38"/>
      <c r="BA1037" s="97"/>
      <c r="BB1037" s="103">
        <f t="shared" si="569"/>
        <v>0</v>
      </c>
      <c r="BC1037" s="38"/>
      <c r="BD1037" s="38"/>
      <c r="BE1037" s="38"/>
      <c r="BF1037" s="38"/>
      <c r="BG1037" s="97"/>
      <c r="BH1037" s="97"/>
      <c r="BI1037" s="97"/>
      <c r="BJ1037" s="97"/>
      <c r="BK1037" s="97"/>
      <c r="BL1037" s="98">
        <f t="shared" si="604"/>
        <v>0</v>
      </c>
      <c r="BM1037" s="38"/>
      <c r="BN1037" s="38"/>
      <c r="BO1037" s="38"/>
      <c r="BP1037" s="38"/>
      <c r="BQ1037" s="119">
        <f>SUM(AT1037,AU1037,AY1037,BA1037,BB1037,BG1037,BH1037,BI1037,BJ1037,BK1037,BL1037)</f>
        <v>0</v>
      </c>
      <c r="BR1037" s="38"/>
      <c r="BS1037" s="38"/>
      <c r="BT1037" s="38"/>
      <c r="BU1037" s="38"/>
      <c r="BV1037" s="38"/>
      <c r="BW1037" s="38"/>
      <c r="BX1037" s="38"/>
      <c r="BY1037" s="38"/>
      <c r="BZ1037" s="38"/>
      <c r="CA1037" s="38"/>
      <c r="CB1037" s="38"/>
      <c r="CC1037" s="38"/>
      <c r="CD1037" s="38"/>
      <c r="CE1037" s="38"/>
      <c r="CF1037" s="38"/>
      <c r="CG1037" s="38"/>
      <c r="CH1037" s="38"/>
      <c r="CI1037" s="38"/>
      <c r="CJ1037" s="38"/>
      <c r="CK1037" s="38"/>
      <c r="CL1037" s="38"/>
      <c r="CM1037" s="38"/>
      <c r="CN1037" s="38"/>
      <c r="CO1037" s="38"/>
      <c r="CP1037" s="188">
        <f t="shared" si="730"/>
        <v>0</v>
      </c>
      <c r="CQ1037" s="38"/>
      <c r="CR1037" s="38"/>
      <c r="CS1037" s="38"/>
      <c r="CT1037" s="38"/>
      <c r="CU1037" s="38"/>
      <c r="CV1037" s="38"/>
      <c r="CW1037" s="38"/>
      <c r="CX1037" s="38"/>
      <c r="CY1037" s="38"/>
      <c r="CZ1037" s="38"/>
      <c r="DA1037" s="38"/>
      <c r="DB1037" s="188">
        <f t="shared" si="666"/>
        <v>0</v>
      </c>
      <c r="DC1037" s="38">
        <f t="shared" si="724"/>
        <v>0</v>
      </c>
      <c r="DD1037" s="38"/>
      <c r="DE1037" s="38"/>
      <c r="DF1037" s="38"/>
      <c r="DG1037" s="188">
        <f t="shared" si="725"/>
        <v>0</v>
      </c>
      <c r="DH1037" s="38">
        <f t="shared" si="726"/>
        <v>0</v>
      </c>
      <c r="DI1037" s="38"/>
      <c r="DJ1037" s="38"/>
      <c r="DK1037" s="38"/>
      <c r="DL1037" s="38"/>
      <c r="DM1037" s="38"/>
      <c r="DN1037" s="38"/>
      <c r="DO1037" s="38"/>
      <c r="DP1037" s="38"/>
      <c r="DQ1037" s="38"/>
      <c r="DR1037" s="38"/>
      <c r="DS1037" s="38"/>
      <c r="DT1037" s="38"/>
      <c r="DU1037" s="38"/>
      <c r="DV1037" s="38"/>
      <c r="DW1037" s="38"/>
      <c r="DX1037" s="38"/>
      <c r="DY1037" s="38"/>
      <c r="DZ1037" s="38"/>
      <c r="EA1037" s="38"/>
      <c r="EB1037" s="38"/>
      <c r="EC1037" s="38"/>
      <c r="ED1037" s="38"/>
      <c r="EE1037" s="38"/>
      <c r="EF1037" s="38"/>
      <c r="EG1037" s="38"/>
      <c r="EH1037" s="38"/>
    </row>
    <row r="1038" spans="2:158" ht="48">
      <c r="B1038" s="39">
        <v>9</v>
      </c>
      <c r="C1038" s="46" t="s">
        <v>554</v>
      </c>
      <c r="D1038" s="38"/>
      <c r="E1038" s="38"/>
      <c r="F1038" s="38"/>
      <c r="G1038" s="38"/>
      <c r="H1038" s="38"/>
      <c r="I1038" s="38"/>
      <c r="J1038" s="38"/>
      <c r="K1038" s="38"/>
      <c r="L1038" s="38"/>
      <c r="M1038" s="38"/>
      <c r="N1038" s="38"/>
      <c r="O1038" s="61"/>
      <c r="P1038" s="38"/>
      <c r="Q1038" s="38"/>
      <c r="R1038" s="38"/>
      <c r="S1038" s="38"/>
      <c r="T1038" s="38"/>
      <c r="U1038" s="38"/>
      <c r="V1038" s="38"/>
      <c r="W1038" s="38"/>
      <c r="X1038" s="38"/>
      <c r="Y1038" s="33"/>
      <c r="Z1038" s="33"/>
      <c r="AA1038" s="33"/>
      <c r="AB1038" s="33"/>
      <c r="AC1038" s="33"/>
      <c r="AD1038" s="33"/>
      <c r="AE1038" s="33"/>
      <c r="AF1038" s="102">
        <f t="shared" si="664"/>
        <v>0</v>
      </c>
      <c r="AG1038" s="38"/>
      <c r="AH1038" s="38"/>
      <c r="AI1038" s="38"/>
      <c r="AJ1038" s="38"/>
      <c r="AK1038" s="38"/>
      <c r="AL1038" s="38"/>
      <c r="AM1038" s="38"/>
      <c r="AN1038" s="38"/>
      <c r="AO1038" s="38"/>
      <c r="AP1038" s="38"/>
      <c r="AQ1038" s="38"/>
      <c r="AR1038" s="38"/>
      <c r="AS1038" s="115">
        <f t="shared" si="678"/>
        <v>0</v>
      </c>
      <c r="AT1038" s="97"/>
      <c r="AU1038" s="98">
        <f>SUM(AV1038:AX1038)</f>
        <v>0</v>
      </c>
      <c r="AV1038" s="38"/>
      <c r="AW1038" s="38"/>
      <c r="AX1038" s="38"/>
      <c r="AY1038" s="97"/>
      <c r="AZ1038" s="38"/>
      <c r="BA1038" s="97"/>
      <c r="BB1038" s="103">
        <f t="shared" si="569"/>
        <v>0</v>
      </c>
      <c r="BC1038" s="38"/>
      <c r="BD1038" s="38"/>
      <c r="BE1038" s="38"/>
      <c r="BF1038" s="38"/>
      <c r="BG1038" s="97"/>
      <c r="BH1038" s="97"/>
      <c r="BI1038" s="97"/>
      <c r="BJ1038" s="97"/>
      <c r="BK1038" s="97"/>
      <c r="BL1038" s="98">
        <f t="shared" si="604"/>
        <v>0</v>
      </c>
      <c r="BM1038" s="38"/>
      <c r="BN1038" s="38"/>
      <c r="BO1038" s="38"/>
      <c r="BP1038" s="38"/>
      <c r="BQ1038" s="66"/>
      <c r="BR1038" s="38"/>
      <c r="BS1038" s="38"/>
      <c r="BT1038" s="38"/>
      <c r="BU1038" s="38"/>
      <c r="BV1038" s="38"/>
      <c r="BW1038" s="38"/>
      <c r="BX1038" s="38"/>
      <c r="BY1038" s="38"/>
      <c r="BZ1038" s="38"/>
      <c r="CA1038" s="38"/>
      <c r="CB1038" s="38"/>
      <c r="CC1038" s="38"/>
      <c r="CD1038" s="38"/>
      <c r="CE1038" s="38"/>
      <c r="CF1038" s="38"/>
      <c r="CG1038" s="38"/>
      <c r="CH1038" s="38"/>
      <c r="CI1038" s="38"/>
      <c r="CJ1038" s="38"/>
      <c r="CK1038" s="38"/>
      <c r="CL1038" s="38"/>
      <c r="CM1038" s="38"/>
      <c r="CN1038" s="38"/>
      <c r="CO1038" s="38"/>
      <c r="CP1038" s="188">
        <f t="shared" si="730"/>
        <v>0</v>
      </c>
      <c r="CQ1038" s="38"/>
      <c r="CR1038" s="38"/>
      <c r="CS1038" s="38"/>
      <c r="CT1038" s="38"/>
      <c r="CU1038" s="38"/>
      <c r="CV1038" s="38"/>
      <c r="CW1038" s="38"/>
      <c r="CX1038" s="38"/>
      <c r="CY1038" s="38"/>
      <c r="CZ1038" s="38"/>
      <c r="DA1038" s="38"/>
      <c r="DB1038" s="188">
        <f t="shared" si="666"/>
        <v>0</v>
      </c>
      <c r="DC1038" s="38">
        <f t="shared" si="724"/>
        <v>0</v>
      </c>
      <c r="DD1038" s="38"/>
      <c r="DE1038" s="38"/>
      <c r="DF1038" s="38"/>
      <c r="DG1038" s="188">
        <f t="shared" si="725"/>
        <v>0</v>
      </c>
      <c r="DH1038" s="38">
        <f t="shared" si="726"/>
        <v>0</v>
      </c>
      <c r="DI1038" s="38"/>
      <c r="DJ1038" s="38"/>
      <c r="DK1038" s="38"/>
      <c r="DL1038" s="38"/>
      <c r="DM1038" s="38"/>
      <c r="DN1038" s="38"/>
      <c r="DO1038" s="38"/>
      <c r="DP1038" s="38"/>
      <c r="DQ1038" s="38"/>
      <c r="DR1038" s="38"/>
      <c r="DS1038" s="38"/>
      <c r="DT1038" s="38"/>
      <c r="DU1038" s="38"/>
      <c r="DV1038" s="38"/>
      <c r="DW1038" s="38"/>
      <c r="DX1038" s="38"/>
      <c r="DY1038" s="38"/>
      <c r="DZ1038" s="38"/>
      <c r="EA1038" s="38"/>
      <c r="EB1038" s="38"/>
      <c r="EC1038" s="38"/>
      <c r="ED1038" s="38"/>
      <c r="EE1038" s="38"/>
      <c r="EF1038" s="38"/>
      <c r="EG1038" s="38"/>
      <c r="EH1038" s="38"/>
    </row>
    <row r="1039" spans="2:158" s="29" customFormat="1" ht="36">
      <c r="B1039" s="34" t="s">
        <v>327</v>
      </c>
      <c r="C1039" s="44" t="s">
        <v>555</v>
      </c>
      <c r="D1039" s="35"/>
      <c r="E1039" s="35"/>
      <c r="F1039" s="35"/>
      <c r="G1039" s="35"/>
      <c r="H1039" s="35"/>
      <c r="I1039" s="35"/>
      <c r="J1039" s="35"/>
      <c r="K1039" s="35"/>
      <c r="L1039" s="35"/>
      <c r="M1039" s="35"/>
      <c r="N1039" s="35"/>
      <c r="O1039" s="65"/>
      <c r="P1039" s="35"/>
      <c r="Q1039" s="35"/>
      <c r="R1039" s="35"/>
      <c r="S1039" s="35"/>
      <c r="T1039" s="35"/>
      <c r="U1039" s="35"/>
      <c r="V1039" s="35"/>
      <c r="W1039" s="35"/>
      <c r="X1039" s="35"/>
      <c r="Y1039" s="36"/>
      <c r="Z1039" s="36"/>
      <c r="AA1039" s="36"/>
      <c r="AB1039" s="36"/>
      <c r="AC1039" s="36"/>
      <c r="AD1039" s="36"/>
      <c r="AE1039" s="36"/>
      <c r="AF1039" s="102">
        <f t="shared" si="664"/>
        <v>0</v>
      </c>
      <c r="AG1039" s="35"/>
      <c r="AH1039" s="35"/>
      <c r="AI1039" s="35"/>
      <c r="AJ1039" s="35"/>
      <c r="AK1039" s="35"/>
      <c r="AL1039" s="35"/>
      <c r="AM1039" s="35"/>
      <c r="AN1039" s="35"/>
      <c r="AO1039" s="35"/>
      <c r="AP1039" s="35"/>
      <c r="AQ1039" s="35"/>
      <c r="AR1039" s="35"/>
      <c r="AS1039" s="115">
        <f t="shared" si="678"/>
        <v>0</v>
      </c>
      <c r="AT1039" s="97"/>
      <c r="AU1039" s="98">
        <f>SUM(AV1039:AX1039)</f>
        <v>0</v>
      </c>
      <c r="AV1039" s="35"/>
      <c r="AW1039" s="35"/>
      <c r="AX1039" s="35"/>
      <c r="AY1039" s="97"/>
      <c r="AZ1039" s="35"/>
      <c r="BA1039" s="97"/>
      <c r="BB1039" s="103">
        <f t="shared" si="569"/>
        <v>0</v>
      </c>
      <c r="BC1039" s="35"/>
      <c r="BD1039" s="35"/>
      <c r="BE1039" s="35"/>
      <c r="BF1039" s="35"/>
      <c r="BG1039" s="97"/>
      <c r="BH1039" s="97"/>
      <c r="BI1039" s="97"/>
      <c r="BJ1039" s="97"/>
      <c r="BK1039" s="97"/>
      <c r="BL1039" s="98">
        <f t="shared" si="604"/>
        <v>0</v>
      </c>
      <c r="BM1039" s="35"/>
      <c r="BN1039" s="35"/>
      <c r="BO1039" s="35"/>
      <c r="BP1039" s="35"/>
      <c r="BQ1039" s="66"/>
      <c r="BR1039" s="35"/>
      <c r="BS1039" s="35"/>
      <c r="BT1039" s="35"/>
      <c r="BU1039" s="35"/>
      <c r="BV1039" s="35"/>
      <c r="BW1039" s="35"/>
      <c r="BX1039" s="35"/>
      <c r="BY1039" s="35"/>
      <c r="BZ1039" s="35"/>
      <c r="CA1039" s="35"/>
      <c r="CB1039" s="35"/>
      <c r="CC1039" s="35"/>
      <c r="CD1039" s="35"/>
      <c r="CE1039" s="35"/>
      <c r="CF1039" s="35"/>
      <c r="CG1039" s="35"/>
      <c r="CH1039" s="35"/>
      <c r="CI1039" s="35"/>
      <c r="CJ1039" s="35"/>
      <c r="CK1039" s="35"/>
      <c r="CL1039" s="35"/>
      <c r="CM1039" s="35"/>
      <c r="CN1039" s="35"/>
      <c r="CO1039" s="35"/>
      <c r="CP1039" s="188">
        <f t="shared" si="730"/>
        <v>0</v>
      </c>
      <c r="CQ1039" s="35"/>
      <c r="CR1039" s="35"/>
      <c r="CS1039" s="35"/>
      <c r="CT1039" s="35"/>
      <c r="CU1039" s="35"/>
      <c r="CV1039" s="35"/>
      <c r="CW1039" s="35"/>
      <c r="CX1039" s="35"/>
      <c r="CY1039" s="35"/>
      <c r="CZ1039" s="35"/>
      <c r="DA1039" s="35"/>
      <c r="DB1039" s="188">
        <f t="shared" si="666"/>
        <v>0</v>
      </c>
      <c r="DC1039" s="38">
        <f t="shared" si="724"/>
        <v>0</v>
      </c>
      <c r="DD1039" s="35"/>
      <c r="DE1039" s="35"/>
      <c r="DF1039" s="35"/>
      <c r="DG1039" s="188">
        <f t="shared" si="725"/>
        <v>0</v>
      </c>
      <c r="DH1039" s="38">
        <f t="shared" si="726"/>
        <v>0</v>
      </c>
      <c r="DI1039" s="35"/>
      <c r="DJ1039" s="35"/>
      <c r="DK1039" s="35"/>
      <c r="DL1039" s="35"/>
      <c r="DM1039" s="35"/>
      <c r="DN1039" s="35"/>
      <c r="DO1039" s="35"/>
      <c r="DP1039" s="35"/>
      <c r="DQ1039" s="35"/>
      <c r="DR1039" s="35"/>
      <c r="DS1039" s="35"/>
      <c r="DT1039" s="35"/>
      <c r="DU1039" s="35"/>
      <c r="DV1039" s="35"/>
      <c r="DW1039" s="35"/>
      <c r="DX1039" s="35"/>
      <c r="DY1039" s="35"/>
      <c r="DZ1039" s="35"/>
      <c r="EA1039" s="35"/>
      <c r="EB1039" s="35"/>
      <c r="EC1039" s="35"/>
      <c r="ED1039" s="35"/>
      <c r="EE1039" s="35"/>
      <c r="EF1039" s="35"/>
      <c r="EG1039" s="35"/>
      <c r="EH1039" s="35"/>
      <c r="EI1039" s="30"/>
      <c r="EJ1039" s="30"/>
      <c r="EK1039" s="30"/>
      <c r="EL1039" s="30"/>
      <c r="EM1039" s="30"/>
      <c r="EN1039" s="30"/>
      <c r="EO1039" s="30"/>
      <c r="EP1039" s="30"/>
      <c r="EQ1039" s="30"/>
      <c r="ER1039" s="30"/>
      <c r="ES1039" s="30"/>
      <c r="ET1039" s="30"/>
      <c r="EU1039" s="30"/>
      <c r="EV1039" s="30"/>
      <c r="EW1039" s="30"/>
      <c r="EX1039" s="30"/>
      <c r="EY1039" s="30"/>
      <c r="EZ1039" s="30"/>
      <c r="FA1039" s="30"/>
      <c r="FB1039" s="30"/>
    </row>
    <row r="1040" spans="2:158" s="69" customFormat="1">
      <c r="B1040" s="116"/>
      <c r="C1040" s="77" t="s">
        <v>385</v>
      </c>
      <c r="D1040" s="71"/>
      <c r="E1040" s="71"/>
      <c r="F1040" s="71"/>
      <c r="G1040" s="71"/>
      <c r="H1040" s="71"/>
      <c r="I1040" s="71"/>
      <c r="J1040" s="71"/>
      <c r="K1040" s="71"/>
      <c r="L1040" s="71"/>
      <c r="M1040" s="71"/>
      <c r="N1040" s="71"/>
      <c r="O1040" s="72"/>
      <c r="P1040" s="71"/>
      <c r="Q1040" s="71"/>
      <c r="R1040" s="71"/>
      <c r="S1040" s="71"/>
      <c r="T1040" s="71"/>
      <c r="U1040" s="71"/>
      <c r="V1040" s="71"/>
      <c r="W1040" s="71"/>
      <c r="X1040" s="71"/>
      <c r="Y1040" s="73"/>
      <c r="Z1040" s="73"/>
      <c r="AA1040" s="73"/>
      <c r="AB1040" s="73"/>
      <c r="AC1040" s="73"/>
      <c r="AD1040" s="73"/>
      <c r="AE1040" s="73"/>
      <c r="AF1040" s="102">
        <f t="shared" si="664"/>
        <v>0</v>
      </c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115">
        <f t="shared" si="678"/>
        <v>0</v>
      </c>
      <c r="AT1040" s="71"/>
      <c r="AU1040" s="98">
        <f t="shared" ref="AU1040:AU1053" si="740">SUM(AV1040:AX1040)</f>
        <v>0</v>
      </c>
      <c r="AV1040" s="71"/>
      <c r="AW1040" s="71"/>
      <c r="AX1040" s="71"/>
      <c r="AY1040" s="71"/>
      <c r="AZ1040" s="71"/>
      <c r="BA1040" s="71"/>
      <c r="BB1040" s="103">
        <f t="shared" ref="BB1040:BB1053" si="741">SUM(BC1040,BD1040,BF1040)</f>
        <v>0</v>
      </c>
      <c r="BC1040" s="71"/>
      <c r="BD1040" s="71"/>
      <c r="BE1040" s="71"/>
      <c r="BF1040" s="71"/>
      <c r="BG1040" s="71"/>
      <c r="BH1040" s="71"/>
      <c r="BI1040" s="71"/>
      <c r="BJ1040" s="71"/>
      <c r="BK1040" s="71"/>
      <c r="BL1040" s="98">
        <f t="shared" ref="BL1040:BL1053" si="742">SUM(BM1040:BP1040)</f>
        <v>0</v>
      </c>
      <c r="BM1040" s="71"/>
      <c r="BN1040" s="71"/>
      <c r="BO1040" s="71"/>
      <c r="BP1040" s="71"/>
      <c r="BQ1040" s="71"/>
      <c r="BR1040" s="71"/>
      <c r="BS1040" s="71"/>
      <c r="BT1040" s="71"/>
      <c r="BU1040" s="71"/>
      <c r="BV1040" s="71"/>
      <c r="BW1040" s="71"/>
      <c r="BX1040" s="71"/>
      <c r="BY1040" s="71"/>
      <c r="BZ1040" s="71"/>
      <c r="CA1040" s="71"/>
      <c r="CB1040" s="71"/>
      <c r="CC1040" s="71"/>
      <c r="CD1040" s="71"/>
      <c r="CE1040" s="71"/>
      <c r="CF1040" s="71"/>
      <c r="CG1040" s="71"/>
      <c r="CH1040" s="71"/>
      <c r="CI1040" s="71"/>
      <c r="CJ1040" s="71"/>
      <c r="CK1040" s="71"/>
      <c r="CL1040" s="71"/>
      <c r="CM1040" s="71"/>
      <c r="CN1040" s="71"/>
      <c r="CO1040" s="71"/>
      <c r="CP1040" s="188">
        <f t="shared" si="730"/>
        <v>0</v>
      </c>
      <c r="CQ1040" s="71"/>
      <c r="CR1040" s="71"/>
      <c r="CS1040" s="71"/>
      <c r="CT1040" s="71"/>
      <c r="CU1040" s="71"/>
      <c r="CV1040" s="71"/>
      <c r="CW1040" s="71"/>
      <c r="CX1040" s="71"/>
      <c r="CY1040" s="71"/>
      <c r="CZ1040" s="71"/>
      <c r="DA1040" s="71"/>
      <c r="DB1040" s="188">
        <f t="shared" si="666"/>
        <v>0</v>
      </c>
      <c r="DC1040" s="38">
        <f t="shared" si="724"/>
        <v>0</v>
      </c>
      <c r="DD1040" s="71"/>
      <c r="DE1040" s="71"/>
      <c r="DF1040" s="71"/>
      <c r="DG1040" s="188">
        <f t="shared" si="725"/>
        <v>0</v>
      </c>
      <c r="DH1040" s="38">
        <f t="shared" si="726"/>
        <v>0</v>
      </c>
      <c r="DI1040" s="71"/>
      <c r="DJ1040" s="71"/>
      <c r="DK1040" s="71"/>
      <c r="DL1040" s="71"/>
      <c r="DM1040" s="71"/>
      <c r="DN1040" s="71"/>
      <c r="DO1040" s="71"/>
      <c r="DP1040" s="71"/>
      <c r="DQ1040" s="71"/>
      <c r="DR1040" s="71"/>
      <c r="DS1040" s="71"/>
      <c r="DT1040" s="71"/>
      <c r="DU1040" s="71"/>
      <c r="DV1040" s="71"/>
      <c r="DW1040" s="71"/>
      <c r="DX1040" s="71"/>
      <c r="DY1040" s="71"/>
      <c r="DZ1040" s="71"/>
      <c r="EA1040" s="71"/>
      <c r="EB1040" s="71"/>
      <c r="EC1040" s="71"/>
      <c r="ED1040" s="71"/>
      <c r="EE1040" s="71"/>
      <c r="EF1040" s="71"/>
      <c r="EG1040" s="71"/>
      <c r="EH1040" s="71"/>
      <c r="EI1040" s="74"/>
      <c r="EJ1040" s="74"/>
      <c r="EK1040" s="74"/>
      <c r="EL1040" s="74"/>
      <c r="EM1040" s="74"/>
      <c r="EN1040" s="74"/>
      <c r="EO1040" s="74"/>
      <c r="EP1040" s="74"/>
      <c r="EQ1040" s="74"/>
      <c r="ER1040" s="74"/>
      <c r="ES1040" s="74"/>
      <c r="ET1040" s="74"/>
      <c r="EU1040" s="74"/>
      <c r="EV1040" s="74"/>
      <c r="EW1040" s="74"/>
      <c r="EX1040" s="74"/>
      <c r="EY1040" s="74"/>
      <c r="EZ1040" s="74"/>
      <c r="FA1040" s="74"/>
      <c r="FB1040" s="74"/>
    </row>
    <row r="1041" spans="2:158" s="69" customFormat="1">
      <c r="B1041" s="116"/>
      <c r="C1041" s="77" t="s">
        <v>386</v>
      </c>
      <c r="D1041" s="71"/>
      <c r="E1041" s="71"/>
      <c r="F1041" s="71"/>
      <c r="G1041" s="71"/>
      <c r="H1041" s="71"/>
      <c r="I1041" s="71"/>
      <c r="J1041" s="71"/>
      <c r="K1041" s="71"/>
      <c r="L1041" s="71"/>
      <c r="M1041" s="71"/>
      <c r="N1041" s="71"/>
      <c r="O1041" s="72"/>
      <c r="P1041" s="71"/>
      <c r="Q1041" s="71"/>
      <c r="R1041" s="71"/>
      <c r="S1041" s="71"/>
      <c r="T1041" s="71"/>
      <c r="U1041" s="71"/>
      <c r="V1041" s="71"/>
      <c r="W1041" s="71"/>
      <c r="X1041" s="71"/>
      <c r="Y1041" s="73"/>
      <c r="Z1041" s="73"/>
      <c r="AA1041" s="73"/>
      <c r="AB1041" s="73"/>
      <c r="AC1041" s="73"/>
      <c r="AD1041" s="73"/>
      <c r="AE1041" s="73"/>
      <c r="AF1041" s="102">
        <f t="shared" si="664"/>
        <v>0</v>
      </c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115">
        <f t="shared" si="678"/>
        <v>0</v>
      </c>
      <c r="AT1041" s="71"/>
      <c r="AU1041" s="98">
        <f t="shared" si="740"/>
        <v>0</v>
      </c>
      <c r="AV1041" s="71"/>
      <c r="AW1041" s="71"/>
      <c r="AX1041" s="71"/>
      <c r="AY1041" s="71"/>
      <c r="AZ1041" s="71"/>
      <c r="BA1041" s="71"/>
      <c r="BB1041" s="103">
        <f t="shared" si="741"/>
        <v>0</v>
      </c>
      <c r="BC1041" s="71"/>
      <c r="BD1041" s="71"/>
      <c r="BE1041" s="71"/>
      <c r="BF1041" s="71"/>
      <c r="BG1041" s="71"/>
      <c r="BH1041" s="71"/>
      <c r="BI1041" s="71"/>
      <c r="BJ1041" s="71"/>
      <c r="BK1041" s="71"/>
      <c r="BL1041" s="98">
        <f t="shared" si="742"/>
        <v>0</v>
      </c>
      <c r="BM1041" s="71"/>
      <c r="BN1041" s="71"/>
      <c r="BO1041" s="71"/>
      <c r="BP1041" s="71"/>
      <c r="BQ1041" s="71"/>
      <c r="BR1041" s="71"/>
      <c r="BS1041" s="71"/>
      <c r="BT1041" s="71"/>
      <c r="BU1041" s="71"/>
      <c r="BV1041" s="71"/>
      <c r="BW1041" s="71"/>
      <c r="BX1041" s="71"/>
      <c r="BY1041" s="71"/>
      <c r="BZ1041" s="71"/>
      <c r="CA1041" s="71"/>
      <c r="CB1041" s="71"/>
      <c r="CC1041" s="71"/>
      <c r="CD1041" s="71"/>
      <c r="CE1041" s="71"/>
      <c r="CF1041" s="71"/>
      <c r="CG1041" s="71"/>
      <c r="CH1041" s="71"/>
      <c r="CI1041" s="71"/>
      <c r="CJ1041" s="71"/>
      <c r="CK1041" s="71"/>
      <c r="CL1041" s="71"/>
      <c r="CM1041" s="71"/>
      <c r="CN1041" s="71"/>
      <c r="CO1041" s="71"/>
      <c r="CP1041" s="188">
        <f t="shared" si="730"/>
        <v>0</v>
      </c>
      <c r="CQ1041" s="71"/>
      <c r="CR1041" s="71"/>
      <c r="CS1041" s="71"/>
      <c r="CT1041" s="71"/>
      <c r="CU1041" s="71"/>
      <c r="CV1041" s="71"/>
      <c r="CW1041" s="71"/>
      <c r="CX1041" s="71"/>
      <c r="CY1041" s="71"/>
      <c r="CZ1041" s="71"/>
      <c r="DA1041" s="71"/>
      <c r="DB1041" s="188">
        <f t="shared" si="666"/>
        <v>0</v>
      </c>
      <c r="DC1041" s="38">
        <f t="shared" si="724"/>
        <v>0</v>
      </c>
      <c r="DD1041" s="71"/>
      <c r="DE1041" s="71"/>
      <c r="DF1041" s="71"/>
      <c r="DG1041" s="188">
        <f t="shared" si="725"/>
        <v>0</v>
      </c>
      <c r="DH1041" s="38">
        <f t="shared" si="726"/>
        <v>0</v>
      </c>
      <c r="DI1041" s="71"/>
      <c r="DJ1041" s="71"/>
      <c r="DK1041" s="71"/>
      <c r="DL1041" s="71"/>
      <c r="DM1041" s="71"/>
      <c r="DN1041" s="71"/>
      <c r="DO1041" s="71"/>
      <c r="DP1041" s="71"/>
      <c r="DQ1041" s="71"/>
      <c r="DR1041" s="71"/>
      <c r="DS1041" s="71"/>
      <c r="DT1041" s="71"/>
      <c r="DU1041" s="71"/>
      <c r="DV1041" s="71"/>
      <c r="DW1041" s="71"/>
      <c r="DX1041" s="71"/>
      <c r="DY1041" s="71"/>
      <c r="DZ1041" s="71"/>
      <c r="EA1041" s="71"/>
      <c r="EB1041" s="71"/>
      <c r="EC1041" s="71"/>
      <c r="ED1041" s="71"/>
      <c r="EE1041" s="71"/>
      <c r="EF1041" s="71"/>
      <c r="EG1041" s="71"/>
      <c r="EH1041" s="71"/>
      <c r="EI1041" s="74"/>
      <c r="EJ1041" s="74"/>
      <c r="EK1041" s="74"/>
      <c r="EL1041" s="74"/>
      <c r="EM1041" s="74"/>
      <c r="EN1041" s="74"/>
      <c r="EO1041" s="74"/>
      <c r="EP1041" s="74"/>
      <c r="EQ1041" s="74"/>
      <c r="ER1041" s="74"/>
      <c r="ES1041" s="74"/>
      <c r="ET1041" s="74"/>
      <c r="EU1041" s="74"/>
      <c r="EV1041" s="74"/>
      <c r="EW1041" s="74"/>
      <c r="EX1041" s="74"/>
      <c r="EY1041" s="74"/>
      <c r="EZ1041" s="74"/>
      <c r="FA1041" s="74"/>
      <c r="FB1041" s="74"/>
    </row>
    <row r="1042" spans="2:158" s="69" customFormat="1">
      <c r="B1042" s="116"/>
      <c r="C1042" s="77" t="s">
        <v>387</v>
      </c>
      <c r="D1042" s="71"/>
      <c r="E1042" s="71"/>
      <c r="F1042" s="71"/>
      <c r="G1042" s="71"/>
      <c r="H1042" s="71"/>
      <c r="I1042" s="71"/>
      <c r="J1042" s="71"/>
      <c r="K1042" s="71"/>
      <c r="L1042" s="71"/>
      <c r="M1042" s="71"/>
      <c r="N1042" s="71"/>
      <c r="O1042" s="72"/>
      <c r="P1042" s="71"/>
      <c r="Q1042" s="71"/>
      <c r="R1042" s="71"/>
      <c r="S1042" s="71"/>
      <c r="T1042" s="71"/>
      <c r="U1042" s="71"/>
      <c r="V1042" s="71"/>
      <c r="W1042" s="71"/>
      <c r="X1042" s="71"/>
      <c r="Y1042" s="73"/>
      <c r="Z1042" s="73"/>
      <c r="AA1042" s="73"/>
      <c r="AB1042" s="73"/>
      <c r="AC1042" s="73"/>
      <c r="AD1042" s="73"/>
      <c r="AE1042" s="73"/>
      <c r="AF1042" s="102">
        <f t="shared" si="664"/>
        <v>0</v>
      </c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115">
        <f t="shared" si="678"/>
        <v>0</v>
      </c>
      <c r="AT1042" s="71"/>
      <c r="AU1042" s="98">
        <f t="shared" si="740"/>
        <v>0</v>
      </c>
      <c r="AV1042" s="71"/>
      <c r="AW1042" s="71"/>
      <c r="AX1042" s="71"/>
      <c r="AY1042" s="71"/>
      <c r="AZ1042" s="71"/>
      <c r="BA1042" s="71"/>
      <c r="BB1042" s="103">
        <f t="shared" si="741"/>
        <v>0</v>
      </c>
      <c r="BC1042" s="71"/>
      <c r="BD1042" s="71"/>
      <c r="BE1042" s="71"/>
      <c r="BF1042" s="71"/>
      <c r="BG1042" s="71"/>
      <c r="BH1042" s="71"/>
      <c r="BI1042" s="71"/>
      <c r="BJ1042" s="71"/>
      <c r="BK1042" s="71"/>
      <c r="BL1042" s="98">
        <f t="shared" si="742"/>
        <v>0</v>
      </c>
      <c r="BM1042" s="71"/>
      <c r="BN1042" s="71"/>
      <c r="BO1042" s="71"/>
      <c r="BP1042" s="71"/>
      <c r="BQ1042" s="71"/>
      <c r="BR1042" s="71"/>
      <c r="BS1042" s="71"/>
      <c r="BT1042" s="71"/>
      <c r="BU1042" s="71"/>
      <c r="BV1042" s="71"/>
      <c r="BW1042" s="71"/>
      <c r="BX1042" s="71"/>
      <c r="BY1042" s="71"/>
      <c r="BZ1042" s="71"/>
      <c r="CA1042" s="71"/>
      <c r="CB1042" s="71"/>
      <c r="CC1042" s="71"/>
      <c r="CD1042" s="71"/>
      <c r="CE1042" s="71"/>
      <c r="CF1042" s="71"/>
      <c r="CG1042" s="71"/>
      <c r="CH1042" s="71"/>
      <c r="CI1042" s="71"/>
      <c r="CJ1042" s="71"/>
      <c r="CK1042" s="71"/>
      <c r="CL1042" s="71"/>
      <c r="CM1042" s="71"/>
      <c r="CN1042" s="71"/>
      <c r="CO1042" s="71"/>
      <c r="CP1042" s="188">
        <f t="shared" si="730"/>
        <v>0</v>
      </c>
      <c r="CQ1042" s="71"/>
      <c r="CR1042" s="71"/>
      <c r="CS1042" s="71"/>
      <c r="CT1042" s="71"/>
      <c r="CU1042" s="71"/>
      <c r="CV1042" s="71"/>
      <c r="CW1042" s="71"/>
      <c r="CX1042" s="71"/>
      <c r="CY1042" s="71"/>
      <c r="CZ1042" s="71"/>
      <c r="DA1042" s="71"/>
      <c r="DB1042" s="188">
        <f t="shared" si="666"/>
        <v>0</v>
      </c>
      <c r="DC1042" s="38">
        <f t="shared" si="724"/>
        <v>0</v>
      </c>
      <c r="DD1042" s="71"/>
      <c r="DE1042" s="71"/>
      <c r="DF1042" s="71"/>
      <c r="DG1042" s="188">
        <f t="shared" si="725"/>
        <v>0</v>
      </c>
      <c r="DH1042" s="38">
        <f t="shared" si="726"/>
        <v>0</v>
      </c>
      <c r="DI1042" s="71"/>
      <c r="DJ1042" s="71"/>
      <c r="DK1042" s="71"/>
      <c r="DL1042" s="71"/>
      <c r="DM1042" s="71"/>
      <c r="DN1042" s="71"/>
      <c r="DO1042" s="71"/>
      <c r="DP1042" s="71"/>
      <c r="DQ1042" s="71"/>
      <c r="DR1042" s="71"/>
      <c r="DS1042" s="71"/>
      <c r="DT1042" s="71"/>
      <c r="DU1042" s="71"/>
      <c r="DV1042" s="71"/>
      <c r="DW1042" s="71"/>
      <c r="DX1042" s="71"/>
      <c r="DY1042" s="71"/>
      <c r="DZ1042" s="71"/>
      <c r="EA1042" s="71"/>
      <c r="EB1042" s="71"/>
      <c r="EC1042" s="71"/>
      <c r="ED1042" s="71"/>
      <c r="EE1042" s="71"/>
      <c r="EF1042" s="71"/>
      <c r="EG1042" s="71"/>
      <c r="EH1042" s="71"/>
      <c r="EI1042" s="74"/>
      <c r="EJ1042" s="74"/>
      <c r="EK1042" s="74"/>
      <c r="EL1042" s="74"/>
      <c r="EM1042" s="74"/>
      <c r="EN1042" s="74"/>
      <c r="EO1042" s="74"/>
      <c r="EP1042" s="74"/>
      <c r="EQ1042" s="74"/>
      <c r="ER1042" s="74"/>
      <c r="ES1042" s="74"/>
      <c r="ET1042" s="74"/>
      <c r="EU1042" s="74"/>
      <c r="EV1042" s="74"/>
      <c r="EW1042" s="74"/>
      <c r="EX1042" s="74"/>
      <c r="EY1042" s="74"/>
      <c r="EZ1042" s="74"/>
      <c r="FA1042" s="74"/>
      <c r="FB1042" s="74"/>
    </row>
    <row r="1043" spans="2:158" s="69" customFormat="1">
      <c r="B1043" s="116"/>
      <c r="C1043" s="77" t="s">
        <v>388</v>
      </c>
      <c r="D1043" s="71"/>
      <c r="E1043" s="71"/>
      <c r="F1043" s="71"/>
      <c r="G1043" s="71"/>
      <c r="H1043" s="71"/>
      <c r="I1043" s="71"/>
      <c r="J1043" s="71"/>
      <c r="K1043" s="71"/>
      <c r="L1043" s="71"/>
      <c r="M1043" s="71"/>
      <c r="N1043" s="71"/>
      <c r="O1043" s="72"/>
      <c r="P1043" s="71"/>
      <c r="Q1043" s="71"/>
      <c r="R1043" s="71"/>
      <c r="S1043" s="71"/>
      <c r="T1043" s="71"/>
      <c r="U1043" s="71"/>
      <c r="V1043" s="71"/>
      <c r="W1043" s="71"/>
      <c r="X1043" s="71"/>
      <c r="Y1043" s="73"/>
      <c r="Z1043" s="73"/>
      <c r="AA1043" s="73"/>
      <c r="AB1043" s="73"/>
      <c r="AC1043" s="73"/>
      <c r="AD1043" s="73"/>
      <c r="AE1043" s="73"/>
      <c r="AF1043" s="102">
        <f t="shared" si="664"/>
        <v>0</v>
      </c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115">
        <f t="shared" si="678"/>
        <v>0</v>
      </c>
      <c r="AT1043" s="71"/>
      <c r="AU1043" s="98">
        <f t="shared" si="740"/>
        <v>0</v>
      </c>
      <c r="AV1043" s="71"/>
      <c r="AW1043" s="71"/>
      <c r="AX1043" s="71"/>
      <c r="AY1043" s="71"/>
      <c r="AZ1043" s="71"/>
      <c r="BA1043" s="71"/>
      <c r="BB1043" s="103">
        <f t="shared" si="741"/>
        <v>0</v>
      </c>
      <c r="BC1043" s="71"/>
      <c r="BD1043" s="71"/>
      <c r="BE1043" s="71"/>
      <c r="BF1043" s="71"/>
      <c r="BG1043" s="71"/>
      <c r="BH1043" s="71"/>
      <c r="BI1043" s="71"/>
      <c r="BJ1043" s="71"/>
      <c r="BK1043" s="71"/>
      <c r="BL1043" s="98">
        <f t="shared" si="742"/>
        <v>0</v>
      </c>
      <c r="BM1043" s="71"/>
      <c r="BN1043" s="71"/>
      <c r="BO1043" s="71"/>
      <c r="BP1043" s="71"/>
      <c r="BQ1043" s="71"/>
      <c r="BR1043" s="71"/>
      <c r="BS1043" s="71"/>
      <c r="BT1043" s="71"/>
      <c r="BU1043" s="71"/>
      <c r="BV1043" s="71"/>
      <c r="BW1043" s="71"/>
      <c r="BX1043" s="71"/>
      <c r="BY1043" s="71"/>
      <c r="BZ1043" s="71"/>
      <c r="CA1043" s="71"/>
      <c r="CB1043" s="71"/>
      <c r="CC1043" s="71"/>
      <c r="CD1043" s="71"/>
      <c r="CE1043" s="71"/>
      <c r="CF1043" s="71"/>
      <c r="CG1043" s="71"/>
      <c r="CH1043" s="71"/>
      <c r="CI1043" s="71"/>
      <c r="CJ1043" s="71"/>
      <c r="CK1043" s="71"/>
      <c r="CL1043" s="71"/>
      <c r="CM1043" s="71"/>
      <c r="CN1043" s="71"/>
      <c r="CO1043" s="71"/>
      <c r="CP1043" s="188">
        <f t="shared" si="730"/>
        <v>0</v>
      </c>
      <c r="CQ1043" s="71"/>
      <c r="CR1043" s="71"/>
      <c r="CS1043" s="71"/>
      <c r="CT1043" s="71"/>
      <c r="CU1043" s="71"/>
      <c r="CV1043" s="71"/>
      <c r="CW1043" s="71"/>
      <c r="CX1043" s="71"/>
      <c r="CY1043" s="71"/>
      <c r="CZ1043" s="71"/>
      <c r="DA1043" s="71"/>
      <c r="DB1043" s="188">
        <f t="shared" si="666"/>
        <v>0</v>
      </c>
      <c r="DC1043" s="38">
        <f t="shared" si="724"/>
        <v>0</v>
      </c>
      <c r="DD1043" s="71"/>
      <c r="DE1043" s="71"/>
      <c r="DF1043" s="71"/>
      <c r="DG1043" s="188">
        <f t="shared" si="725"/>
        <v>0</v>
      </c>
      <c r="DH1043" s="38">
        <f t="shared" si="726"/>
        <v>0</v>
      </c>
      <c r="DI1043" s="71"/>
      <c r="DJ1043" s="71"/>
      <c r="DK1043" s="71"/>
      <c r="DL1043" s="71"/>
      <c r="DM1043" s="71"/>
      <c r="DN1043" s="71"/>
      <c r="DO1043" s="71"/>
      <c r="DP1043" s="71"/>
      <c r="DQ1043" s="71"/>
      <c r="DR1043" s="71"/>
      <c r="DS1043" s="71"/>
      <c r="DT1043" s="71"/>
      <c r="DU1043" s="71"/>
      <c r="DV1043" s="71"/>
      <c r="DW1043" s="71"/>
      <c r="DX1043" s="71"/>
      <c r="DY1043" s="71"/>
      <c r="DZ1043" s="71"/>
      <c r="EA1043" s="71"/>
      <c r="EB1043" s="71"/>
      <c r="EC1043" s="71"/>
      <c r="ED1043" s="71"/>
      <c r="EE1043" s="71"/>
      <c r="EF1043" s="71"/>
      <c r="EG1043" s="71"/>
      <c r="EH1043" s="71"/>
      <c r="EI1043" s="74"/>
      <c r="EJ1043" s="74"/>
      <c r="EK1043" s="74"/>
      <c r="EL1043" s="74"/>
      <c r="EM1043" s="74"/>
      <c r="EN1043" s="74"/>
      <c r="EO1043" s="74"/>
      <c r="EP1043" s="74"/>
      <c r="EQ1043" s="74"/>
      <c r="ER1043" s="74"/>
      <c r="ES1043" s="74"/>
      <c r="ET1043" s="74"/>
      <c r="EU1043" s="74"/>
      <c r="EV1043" s="74"/>
      <c r="EW1043" s="74"/>
      <c r="EX1043" s="74"/>
      <c r="EY1043" s="74"/>
      <c r="EZ1043" s="74"/>
      <c r="FA1043" s="74"/>
      <c r="FB1043" s="74"/>
    </row>
    <row r="1044" spans="2:158" s="69" customFormat="1">
      <c r="B1044" s="116"/>
      <c r="C1044" s="77" t="s">
        <v>389</v>
      </c>
      <c r="D1044" s="71"/>
      <c r="E1044" s="71"/>
      <c r="F1044" s="71"/>
      <c r="G1044" s="71"/>
      <c r="H1044" s="71"/>
      <c r="I1044" s="71"/>
      <c r="J1044" s="71"/>
      <c r="K1044" s="71"/>
      <c r="L1044" s="71"/>
      <c r="M1044" s="71"/>
      <c r="N1044" s="71"/>
      <c r="O1044" s="72"/>
      <c r="P1044" s="71"/>
      <c r="Q1044" s="71"/>
      <c r="R1044" s="71"/>
      <c r="S1044" s="71"/>
      <c r="T1044" s="71"/>
      <c r="U1044" s="71"/>
      <c r="V1044" s="71"/>
      <c r="W1044" s="71"/>
      <c r="X1044" s="71"/>
      <c r="Y1044" s="73"/>
      <c r="Z1044" s="73"/>
      <c r="AA1044" s="73"/>
      <c r="AB1044" s="73"/>
      <c r="AC1044" s="73"/>
      <c r="AD1044" s="73"/>
      <c r="AE1044" s="73"/>
      <c r="AF1044" s="102">
        <f t="shared" si="664"/>
        <v>0</v>
      </c>
      <c r="AG1044" s="71">
        <f t="shared" ref="AG1044:AR1044" si="743">SUM(AG23,AG323,AG719,AG867,AG932,AG974,AG990)</f>
        <v>656</v>
      </c>
      <c r="AH1044" s="71">
        <f t="shared" si="743"/>
        <v>-22</v>
      </c>
      <c r="AI1044" s="71">
        <f t="shared" si="743"/>
        <v>-15</v>
      </c>
      <c r="AJ1044" s="71">
        <f t="shared" si="743"/>
        <v>0</v>
      </c>
      <c r="AK1044" s="71">
        <f t="shared" si="743"/>
        <v>-452</v>
      </c>
      <c r="AL1044" s="71">
        <f t="shared" si="743"/>
        <v>-89</v>
      </c>
      <c r="AM1044" s="71">
        <f t="shared" si="743"/>
        <v>-82</v>
      </c>
      <c r="AN1044" s="71">
        <f t="shared" si="743"/>
        <v>0</v>
      </c>
      <c r="AO1044" s="71">
        <f t="shared" si="743"/>
        <v>-95</v>
      </c>
      <c r="AP1044" s="71">
        <f t="shared" si="743"/>
        <v>-174</v>
      </c>
      <c r="AQ1044" s="71">
        <f t="shared" si="743"/>
        <v>-84</v>
      </c>
      <c r="AR1044" s="71">
        <f t="shared" si="743"/>
        <v>0</v>
      </c>
      <c r="AS1044" s="115">
        <f t="shared" si="678"/>
        <v>-2</v>
      </c>
      <c r="AT1044" s="71"/>
      <c r="AU1044" s="98">
        <f t="shared" si="740"/>
        <v>139</v>
      </c>
      <c r="AV1044" s="71">
        <f t="shared" ref="AV1044:BA1044" si="744">SUM(AV23,AV323,AV719,AV867,AV932,AV974,AV990)</f>
        <v>-1607</v>
      </c>
      <c r="AW1044" s="71">
        <f t="shared" si="744"/>
        <v>1844</v>
      </c>
      <c r="AX1044" s="71">
        <f t="shared" si="744"/>
        <v>-98</v>
      </c>
      <c r="AY1044" s="71">
        <f t="shared" si="744"/>
        <v>-56</v>
      </c>
      <c r="AZ1044" s="71">
        <f t="shared" si="744"/>
        <v>0</v>
      </c>
      <c r="BA1044" s="71">
        <f t="shared" si="744"/>
        <v>-10</v>
      </c>
      <c r="BB1044" s="103">
        <f t="shared" si="741"/>
        <v>1</v>
      </c>
      <c r="BC1044" s="71">
        <f t="shared" ref="BC1044:BK1044" si="745">SUM(BC23,BC323,BC719,BC867,BC932,BC974,BC990)</f>
        <v>-1</v>
      </c>
      <c r="BD1044" s="71">
        <f t="shared" si="745"/>
        <v>2</v>
      </c>
      <c r="BE1044" s="71">
        <f t="shared" si="745"/>
        <v>2</v>
      </c>
      <c r="BF1044" s="71">
        <f t="shared" si="745"/>
        <v>0</v>
      </c>
      <c r="BG1044" s="71">
        <f t="shared" si="745"/>
        <v>0</v>
      </c>
      <c r="BH1044" s="71">
        <f t="shared" si="745"/>
        <v>-2</v>
      </c>
      <c r="BI1044" s="71">
        <f t="shared" si="745"/>
        <v>0</v>
      </c>
      <c r="BJ1044" s="71">
        <f t="shared" si="745"/>
        <v>-33</v>
      </c>
      <c r="BK1044" s="71">
        <f t="shared" si="745"/>
        <v>0</v>
      </c>
      <c r="BL1044" s="98">
        <f t="shared" si="742"/>
        <v>-37</v>
      </c>
      <c r="BM1044" s="71">
        <f>SUM(BM23,BM323,BM719,BM867,BM932,BM974,BM990)</f>
        <v>0</v>
      </c>
      <c r="BN1044" s="71">
        <f>SUM(BN23,BN323,BN719,BN867,BN932,BN974,BN990)</f>
        <v>0</v>
      </c>
      <c r="BO1044" s="71">
        <f>SUM(BO23,BO323,BO719,BO867,BO932,BO974,BO990)</f>
        <v>0</v>
      </c>
      <c r="BP1044" s="71">
        <f>SUM(BP23,BP323,BP719,BP867,BP932,BP974,BP990)</f>
        <v>-37</v>
      </c>
      <c r="BQ1044" s="71">
        <f>SUM(AT1044,AU1044,AY1044,BA1044,BB1044,BG1044,BH1044,BI1044,BJ1044,BK1044,BL1044)</f>
        <v>2</v>
      </c>
      <c r="BR1044" s="71"/>
      <c r="BS1044" s="71"/>
      <c r="BT1044" s="71"/>
      <c r="BU1044" s="71"/>
      <c r="BV1044" s="71"/>
      <c r="BW1044" s="71"/>
      <c r="BX1044" s="71"/>
      <c r="BY1044" s="71"/>
      <c r="BZ1044" s="71"/>
      <c r="CA1044" s="71"/>
      <c r="CB1044" s="71"/>
      <c r="CC1044" s="71"/>
      <c r="CD1044" s="71"/>
      <c r="CE1044" s="71"/>
      <c r="CF1044" s="71"/>
      <c r="CG1044" s="71"/>
      <c r="CH1044" s="71"/>
      <c r="CI1044" s="71"/>
      <c r="CJ1044" s="71"/>
      <c r="CK1044" s="71"/>
      <c r="CL1044" s="71"/>
      <c r="CM1044" s="71"/>
      <c r="CN1044" s="71"/>
      <c r="CO1044" s="71"/>
      <c r="CP1044" s="188">
        <f t="shared" si="730"/>
        <v>0</v>
      </c>
      <c r="CQ1044" s="71"/>
      <c r="CR1044" s="71"/>
      <c r="CS1044" s="71"/>
      <c r="CT1044" s="71"/>
      <c r="CU1044" s="71"/>
      <c r="CV1044" s="71"/>
      <c r="CW1044" s="71"/>
      <c r="CX1044" s="71"/>
      <c r="CY1044" s="71"/>
      <c r="CZ1044" s="71"/>
      <c r="DA1044" s="71"/>
      <c r="DB1044" s="188">
        <f t="shared" ref="DB1044:DB1053" si="746">SUM(CP1044,CQ1044)</f>
        <v>0</v>
      </c>
      <c r="DC1044" s="38">
        <f t="shared" si="724"/>
        <v>0</v>
      </c>
      <c r="DD1044" s="71"/>
      <c r="DE1044" s="71"/>
      <c r="DF1044" s="71"/>
      <c r="DG1044" s="188">
        <f t="shared" si="725"/>
        <v>0</v>
      </c>
      <c r="DH1044" s="38">
        <f t="shared" si="726"/>
        <v>0</v>
      </c>
      <c r="DI1044" s="71"/>
      <c r="DJ1044" s="71"/>
      <c r="DK1044" s="71"/>
      <c r="DL1044" s="71"/>
      <c r="DM1044" s="71"/>
      <c r="DN1044" s="71"/>
      <c r="DO1044" s="71"/>
      <c r="DP1044" s="71"/>
      <c r="DQ1044" s="71"/>
      <c r="DR1044" s="71"/>
      <c r="DS1044" s="71"/>
      <c r="DT1044" s="71"/>
      <c r="DU1044" s="71"/>
      <c r="DV1044" s="71"/>
      <c r="DW1044" s="71"/>
      <c r="DX1044" s="71"/>
      <c r="DY1044" s="71"/>
      <c r="DZ1044" s="71"/>
      <c r="EA1044" s="71"/>
      <c r="EB1044" s="71"/>
      <c r="EC1044" s="71"/>
      <c r="ED1044" s="71"/>
      <c r="EE1044" s="71"/>
      <c r="EF1044" s="71"/>
      <c r="EG1044" s="71"/>
      <c r="EH1044" s="71"/>
      <c r="EI1044" s="74"/>
      <c r="EJ1044" s="74"/>
      <c r="EK1044" s="74"/>
      <c r="EL1044" s="74"/>
      <c r="EM1044" s="74"/>
      <c r="EN1044" s="74"/>
      <c r="EO1044" s="74"/>
      <c r="EP1044" s="74"/>
      <c r="EQ1044" s="74"/>
      <c r="ER1044" s="74"/>
      <c r="ES1044" s="74"/>
      <c r="ET1044" s="74"/>
      <c r="EU1044" s="74"/>
      <c r="EV1044" s="74"/>
      <c r="EW1044" s="74"/>
      <c r="EX1044" s="74"/>
      <c r="EY1044" s="74"/>
      <c r="EZ1044" s="74"/>
      <c r="FA1044" s="74"/>
      <c r="FB1044" s="74"/>
    </row>
    <row r="1045" spans="2:158" s="69" customFormat="1">
      <c r="B1045" s="116"/>
      <c r="C1045" s="77" t="s">
        <v>390</v>
      </c>
      <c r="D1045" s="71"/>
      <c r="E1045" s="71"/>
      <c r="F1045" s="71"/>
      <c r="G1045" s="71"/>
      <c r="H1045" s="71"/>
      <c r="I1045" s="71"/>
      <c r="J1045" s="71"/>
      <c r="K1045" s="71"/>
      <c r="L1045" s="71"/>
      <c r="M1045" s="71"/>
      <c r="N1045" s="71"/>
      <c r="O1045" s="72"/>
      <c r="P1045" s="71"/>
      <c r="Q1045" s="71"/>
      <c r="R1045" s="71"/>
      <c r="S1045" s="71"/>
      <c r="T1045" s="71"/>
      <c r="U1045" s="71"/>
      <c r="V1045" s="71"/>
      <c r="W1045" s="71"/>
      <c r="X1045" s="71"/>
      <c r="Y1045" s="73"/>
      <c r="Z1045" s="73"/>
      <c r="AA1045" s="73"/>
      <c r="AB1045" s="73"/>
      <c r="AC1045" s="73"/>
      <c r="AD1045" s="73"/>
      <c r="AE1045" s="73"/>
      <c r="AF1045" s="102">
        <f t="shared" si="664"/>
        <v>0</v>
      </c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115">
        <f t="shared" si="678"/>
        <v>0</v>
      </c>
      <c r="AT1045" s="71"/>
      <c r="AU1045" s="98">
        <f t="shared" si="740"/>
        <v>0</v>
      </c>
      <c r="AV1045" s="71"/>
      <c r="AW1045" s="71"/>
      <c r="AX1045" s="71"/>
      <c r="AY1045" s="71"/>
      <c r="AZ1045" s="71"/>
      <c r="BA1045" s="71"/>
      <c r="BB1045" s="103">
        <f t="shared" si="741"/>
        <v>0</v>
      </c>
      <c r="BC1045" s="71"/>
      <c r="BD1045" s="71"/>
      <c r="BE1045" s="71"/>
      <c r="BF1045" s="71"/>
      <c r="BG1045" s="71"/>
      <c r="BH1045" s="71"/>
      <c r="BI1045" s="71"/>
      <c r="BJ1045" s="71"/>
      <c r="BK1045" s="71"/>
      <c r="BL1045" s="98">
        <f t="shared" si="742"/>
        <v>0</v>
      </c>
      <c r="BM1045" s="71"/>
      <c r="BN1045" s="71"/>
      <c r="BO1045" s="71"/>
      <c r="BP1045" s="71"/>
      <c r="BQ1045" s="71"/>
      <c r="BR1045" s="71"/>
      <c r="BS1045" s="71"/>
      <c r="BT1045" s="71"/>
      <c r="BU1045" s="71"/>
      <c r="BV1045" s="71"/>
      <c r="BW1045" s="71"/>
      <c r="BX1045" s="71"/>
      <c r="BY1045" s="71"/>
      <c r="BZ1045" s="71"/>
      <c r="CA1045" s="71"/>
      <c r="CB1045" s="71"/>
      <c r="CC1045" s="71"/>
      <c r="CD1045" s="71"/>
      <c r="CE1045" s="71"/>
      <c r="CF1045" s="71"/>
      <c r="CG1045" s="71"/>
      <c r="CH1045" s="71"/>
      <c r="CI1045" s="71"/>
      <c r="CJ1045" s="71"/>
      <c r="CK1045" s="71"/>
      <c r="CL1045" s="71"/>
      <c r="CM1045" s="71"/>
      <c r="CN1045" s="71"/>
      <c r="CO1045" s="71"/>
      <c r="CP1045" s="188">
        <f t="shared" si="730"/>
        <v>0</v>
      </c>
      <c r="CQ1045" s="71"/>
      <c r="CR1045" s="71"/>
      <c r="CS1045" s="71"/>
      <c r="CT1045" s="71"/>
      <c r="CU1045" s="71"/>
      <c r="CV1045" s="71"/>
      <c r="CW1045" s="71"/>
      <c r="CX1045" s="71"/>
      <c r="CY1045" s="71"/>
      <c r="CZ1045" s="71"/>
      <c r="DA1045" s="71"/>
      <c r="DB1045" s="188">
        <f t="shared" si="746"/>
        <v>0</v>
      </c>
      <c r="DC1045" s="38">
        <f t="shared" si="724"/>
        <v>0</v>
      </c>
      <c r="DD1045" s="71"/>
      <c r="DE1045" s="71"/>
      <c r="DF1045" s="71"/>
      <c r="DG1045" s="188">
        <f t="shared" si="725"/>
        <v>0</v>
      </c>
      <c r="DH1045" s="38">
        <f t="shared" si="726"/>
        <v>0</v>
      </c>
      <c r="DI1045" s="71"/>
      <c r="DJ1045" s="71"/>
      <c r="DK1045" s="71"/>
      <c r="DL1045" s="71"/>
      <c r="DM1045" s="71"/>
      <c r="DN1045" s="71"/>
      <c r="DO1045" s="71"/>
      <c r="DP1045" s="71"/>
      <c r="DQ1045" s="71"/>
      <c r="DR1045" s="71"/>
      <c r="DS1045" s="71"/>
      <c r="DT1045" s="71"/>
      <c r="DU1045" s="71"/>
      <c r="DV1045" s="71"/>
      <c r="DW1045" s="71"/>
      <c r="DX1045" s="71"/>
      <c r="DY1045" s="71"/>
      <c r="DZ1045" s="71"/>
      <c r="EA1045" s="71"/>
      <c r="EB1045" s="71"/>
      <c r="EC1045" s="71"/>
      <c r="ED1045" s="71"/>
      <c r="EE1045" s="71"/>
      <c r="EF1045" s="71"/>
      <c r="EG1045" s="71"/>
      <c r="EH1045" s="71"/>
      <c r="EI1045" s="74"/>
      <c r="EJ1045" s="74"/>
      <c r="EK1045" s="74"/>
      <c r="EL1045" s="74"/>
      <c r="EM1045" s="74"/>
      <c r="EN1045" s="74"/>
      <c r="EO1045" s="74"/>
      <c r="EP1045" s="74"/>
      <c r="EQ1045" s="74"/>
      <c r="ER1045" s="74"/>
      <c r="ES1045" s="74"/>
      <c r="ET1045" s="74"/>
      <c r="EU1045" s="74"/>
      <c r="EV1045" s="74"/>
      <c r="EW1045" s="74"/>
      <c r="EX1045" s="74"/>
      <c r="EY1045" s="74"/>
      <c r="EZ1045" s="74"/>
      <c r="FA1045" s="74"/>
      <c r="FB1045" s="74"/>
    </row>
    <row r="1046" spans="2:158" s="69" customFormat="1">
      <c r="B1046" s="116"/>
      <c r="C1046" s="77" t="s">
        <v>391</v>
      </c>
      <c r="D1046" s="71"/>
      <c r="E1046" s="71"/>
      <c r="F1046" s="71"/>
      <c r="G1046" s="71"/>
      <c r="H1046" s="71"/>
      <c r="I1046" s="71"/>
      <c r="J1046" s="71"/>
      <c r="K1046" s="71"/>
      <c r="L1046" s="71"/>
      <c r="M1046" s="71"/>
      <c r="N1046" s="71"/>
      <c r="O1046" s="72"/>
      <c r="P1046" s="71"/>
      <c r="Q1046" s="71"/>
      <c r="R1046" s="71"/>
      <c r="S1046" s="71"/>
      <c r="T1046" s="71"/>
      <c r="U1046" s="71"/>
      <c r="V1046" s="71"/>
      <c r="W1046" s="71"/>
      <c r="X1046" s="71"/>
      <c r="Y1046" s="73"/>
      <c r="Z1046" s="73"/>
      <c r="AA1046" s="73"/>
      <c r="AB1046" s="73"/>
      <c r="AC1046" s="73"/>
      <c r="AD1046" s="73"/>
      <c r="AE1046" s="73"/>
      <c r="AF1046" s="102">
        <f t="shared" si="664"/>
        <v>0</v>
      </c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115">
        <f t="shared" si="678"/>
        <v>0</v>
      </c>
      <c r="AT1046" s="71"/>
      <c r="AU1046" s="98">
        <f t="shared" si="740"/>
        <v>0</v>
      </c>
      <c r="AV1046" s="71"/>
      <c r="AW1046" s="71"/>
      <c r="AX1046" s="71"/>
      <c r="AY1046" s="71"/>
      <c r="AZ1046" s="71"/>
      <c r="BA1046" s="71"/>
      <c r="BB1046" s="103">
        <f t="shared" si="741"/>
        <v>0</v>
      </c>
      <c r="BC1046" s="71"/>
      <c r="BD1046" s="71"/>
      <c r="BE1046" s="71"/>
      <c r="BF1046" s="71"/>
      <c r="BG1046" s="71"/>
      <c r="BH1046" s="71"/>
      <c r="BI1046" s="71"/>
      <c r="BJ1046" s="71"/>
      <c r="BK1046" s="71"/>
      <c r="BL1046" s="98">
        <f t="shared" si="742"/>
        <v>0</v>
      </c>
      <c r="BM1046" s="71"/>
      <c r="BN1046" s="71"/>
      <c r="BO1046" s="71"/>
      <c r="BP1046" s="71"/>
      <c r="BQ1046" s="71"/>
      <c r="BR1046" s="71"/>
      <c r="BS1046" s="71"/>
      <c r="BT1046" s="71"/>
      <c r="BU1046" s="71"/>
      <c r="BV1046" s="71"/>
      <c r="BW1046" s="71"/>
      <c r="BX1046" s="71"/>
      <c r="BY1046" s="71"/>
      <c r="BZ1046" s="71"/>
      <c r="CA1046" s="71"/>
      <c r="CB1046" s="71"/>
      <c r="CC1046" s="71"/>
      <c r="CD1046" s="71"/>
      <c r="CE1046" s="71"/>
      <c r="CF1046" s="71"/>
      <c r="CG1046" s="71"/>
      <c r="CH1046" s="71"/>
      <c r="CI1046" s="71"/>
      <c r="CJ1046" s="71"/>
      <c r="CK1046" s="71"/>
      <c r="CL1046" s="71"/>
      <c r="CM1046" s="71"/>
      <c r="CN1046" s="71"/>
      <c r="CO1046" s="71"/>
      <c r="CP1046" s="188">
        <f t="shared" si="730"/>
        <v>0</v>
      </c>
      <c r="CQ1046" s="71"/>
      <c r="CR1046" s="71"/>
      <c r="CS1046" s="71"/>
      <c r="CT1046" s="71"/>
      <c r="CU1046" s="71"/>
      <c r="CV1046" s="71"/>
      <c r="CW1046" s="71"/>
      <c r="CX1046" s="71"/>
      <c r="CY1046" s="71"/>
      <c r="CZ1046" s="71"/>
      <c r="DA1046" s="71"/>
      <c r="DB1046" s="188">
        <f t="shared" si="746"/>
        <v>0</v>
      </c>
      <c r="DC1046" s="38">
        <f t="shared" si="724"/>
        <v>0</v>
      </c>
      <c r="DD1046" s="71"/>
      <c r="DE1046" s="71"/>
      <c r="DF1046" s="71"/>
      <c r="DG1046" s="188">
        <f t="shared" si="725"/>
        <v>0</v>
      </c>
      <c r="DH1046" s="38">
        <f t="shared" si="726"/>
        <v>0</v>
      </c>
      <c r="DI1046" s="71"/>
      <c r="DJ1046" s="71"/>
      <c r="DK1046" s="71"/>
      <c r="DL1046" s="71"/>
      <c r="DM1046" s="71"/>
      <c r="DN1046" s="71"/>
      <c r="DO1046" s="71"/>
      <c r="DP1046" s="71"/>
      <c r="DQ1046" s="71"/>
      <c r="DR1046" s="71"/>
      <c r="DS1046" s="71"/>
      <c r="DT1046" s="71"/>
      <c r="DU1046" s="71"/>
      <c r="DV1046" s="71"/>
      <c r="DW1046" s="71"/>
      <c r="DX1046" s="71"/>
      <c r="DY1046" s="71"/>
      <c r="DZ1046" s="71"/>
      <c r="EA1046" s="71"/>
      <c r="EB1046" s="71"/>
      <c r="EC1046" s="71"/>
      <c r="ED1046" s="71"/>
      <c r="EE1046" s="71"/>
      <c r="EF1046" s="71"/>
      <c r="EG1046" s="71"/>
      <c r="EH1046" s="71"/>
      <c r="EI1046" s="74"/>
      <c r="EJ1046" s="74"/>
      <c r="EK1046" s="74"/>
      <c r="EL1046" s="74"/>
      <c r="EM1046" s="74"/>
      <c r="EN1046" s="74"/>
      <c r="EO1046" s="74"/>
      <c r="EP1046" s="74"/>
      <c r="EQ1046" s="74"/>
      <c r="ER1046" s="74"/>
      <c r="ES1046" s="74"/>
      <c r="ET1046" s="74"/>
      <c r="EU1046" s="74"/>
      <c r="EV1046" s="74"/>
      <c r="EW1046" s="74"/>
      <c r="EX1046" s="74"/>
      <c r="EY1046" s="74"/>
      <c r="EZ1046" s="74"/>
      <c r="FA1046" s="74"/>
      <c r="FB1046" s="74"/>
    </row>
    <row r="1047" spans="2:158" s="69" customFormat="1">
      <c r="B1047" s="116"/>
      <c r="C1047" s="77" t="s">
        <v>392</v>
      </c>
      <c r="D1047" s="71"/>
      <c r="E1047" s="71"/>
      <c r="F1047" s="71"/>
      <c r="G1047" s="71"/>
      <c r="H1047" s="71"/>
      <c r="I1047" s="71"/>
      <c r="J1047" s="71"/>
      <c r="K1047" s="71"/>
      <c r="L1047" s="71"/>
      <c r="M1047" s="71"/>
      <c r="N1047" s="71"/>
      <c r="O1047" s="72"/>
      <c r="P1047" s="71"/>
      <c r="Q1047" s="71"/>
      <c r="R1047" s="71"/>
      <c r="S1047" s="71"/>
      <c r="T1047" s="71"/>
      <c r="U1047" s="71"/>
      <c r="V1047" s="71"/>
      <c r="W1047" s="71"/>
      <c r="X1047" s="71"/>
      <c r="Y1047" s="73"/>
      <c r="Z1047" s="73"/>
      <c r="AA1047" s="73"/>
      <c r="AB1047" s="73"/>
      <c r="AC1047" s="73"/>
      <c r="AD1047" s="73"/>
      <c r="AE1047" s="73"/>
      <c r="AF1047" s="102">
        <f t="shared" si="664"/>
        <v>0</v>
      </c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115">
        <f t="shared" si="678"/>
        <v>0</v>
      </c>
      <c r="AT1047" s="71"/>
      <c r="AU1047" s="98">
        <f t="shared" si="740"/>
        <v>0</v>
      </c>
      <c r="AV1047" s="71"/>
      <c r="AW1047" s="71"/>
      <c r="AX1047" s="71"/>
      <c r="AY1047" s="71"/>
      <c r="AZ1047" s="71"/>
      <c r="BA1047" s="71"/>
      <c r="BB1047" s="103">
        <f t="shared" si="741"/>
        <v>0</v>
      </c>
      <c r="BC1047" s="71"/>
      <c r="BD1047" s="71"/>
      <c r="BE1047" s="71"/>
      <c r="BF1047" s="71"/>
      <c r="BG1047" s="71"/>
      <c r="BH1047" s="71"/>
      <c r="BI1047" s="71"/>
      <c r="BJ1047" s="71"/>
      <c r="BK1047" s="71"/>
      <c r="BL1047" s="98">
        <f t="shared" si="742"/>
        <v>0</v>
      </c>
      <c r="BM1047" s="71"/>
      <c r="BN1047" s="71"/>
      <c r="BO1047" s="71"/>
      <c r="BP1047" s="71"/>
      <c r="BQ1047" s="71"/>
      <c r="BR1047" s="71"/>
      <c r="BS1047" s="71"/>
      <c r="BT1047" s="71"/>
      <c r="BU1047" s="71"/>
      <c r="BV1047" s="71"/>
      <c r="BW1047" s="71"/>
      <c r="BX1047" s="71"/>
      <c r="BY1047" s="71"/>
      <c r="BZ1047" s="71"/>
      <c r="CA1047" s="71"/>
      <c r="CB1047" s="71"/>
      <c r="CC1047" s="71"/>
      <c r="CD1047" s="71"/>
      <c r="CE1047" s="71"/>
      <c r="CF1047" s="71"/>
      <c r="CG1047" s="71"/>
      <c r="CH1047" s="71"/>
      <c r="CI1047" s="71"/>
      <c r="CJ1047" s="71"/>
      <c r="CK1047" s="71"/>
      <c r="CL1047" s="71"/>
      <c r="CM1047" s="71"/>
      <c r="CN1047" s="71"/>
      <c r="CO1047" s="71"/>
      <c r="CP1047" s="188">
        <f t="shared" si="730"/>
        <v>0</v>
      </c>
      <c r="CQ1047" s="71"/>
      <c r="CR1047" s="71"/>
      <c r="CS1047" s="71"/>
      <c r="CT1047" s="71"/>
      <c r="CU1047" s="71"/>
      <c r="CV1047" s="71"/>
      <c r="CW1047" s="71"/>
      <c r="CX1047" s="71"/>
      <c r="CY1047" s="71"/>
      <c r="CZ1047" s="71"/>
      <c r="DA1047" s="71"/>
      <c r="DB1047" s="188">
        <f t="shared" si="746"/>
        <v>0</v>
      </c>
      <c r="DC1047" s="38">
        <f t="shared" si="724"/>
        <v>0</v>
      </c>
      <c r="DD1047" s="71"/>
      <c r="DE1047" s="71"/>
      <c r="DF1047" s="71"/>
      <c r="DG1047" s="188">
        <f t="shared" si="725"/>
        <v>0</v>
      </c>
      <c r="DH1047" s="38">
        <f t="shared" si="726"/>
        <v>0</v>
      </c>
      <c r="DI1047" s="71"/>
      <c r="DJ1047" s="71"/>
      <c r="DK1047" s="71"/>
      <c r="DL1047" s="71"/>
      <c r="DM1047" s="71"/>
      <c r="DN1047" s="71"/>
      <c r="DO1047" s="71"/>
      <c r="DP1047" s="71"/>
      <c r="DQ1047" s="71"/>
      <c r="DR1047" s="71"/>
      <c r="DS1047" s="71"/>
      <c r="DT1047" s="71"/>
      <c r="DU1047" s="71"/>
      <c r="DV1047" s="71"/>
      <c r="DW1047" s="71"/>
      <c r="DX1047" s="71"/>
      <c r="DY1047" s="71"/>
      <c r="DZ1047" s="71"/>
      <c r="EA1047" s="71"/>
      <c r="EB1047" s="71"/>
      <c r="EC1047" s="71"/>
      <c r="ED1047" s="71"/>
      <c r="EE1047" s="71"/>
      <c r="EF1047" s="71"/>
      <c r="EG1047" s="71"/>
      <c r="EH1047" s="71"/>
      <c r="EI1047" s="74"/>
      <c r="EJ1047" s="74"/>
      <c r="EK1047" s="74"/>
      <c r="EL1047" s="74"/>
      <c r="EM1047" s="74"/>
      <c r="EN1047" s="74"/>
      <c r="EO1047" s="74"/>
      <c r="EP1047" s="74"/>
      <c r="EQ1047" s="74"/>
      <c r="ER1047" s="74"/>
      <c r="ES1047" s="74"/>
      <c r="ET1047" s="74"/>
      <c r="EU1047" s="74"/>
      <c r="EV1047" s="74"/>
      <c r="EW1047" s="74"/>
      <c r="EX1047" s="74"/>
      <c r="EY1047" s="74"/>
      <c r="EZ1047" s="74"/>
      <c r="FA1047" s="74"/>
      <c r="FB1047" s="74"/>
    </row>
    <row r="1048" spans="2:158" s="69" customFormat="1">
      <c r="B1048" s="116"/>
      <c r="C1048" s="77" t="s">
        <v>393</v>
      </c>
      <c r="D1048" s="71"/>
      <c r="E1048" s="71"/>
      <c r="F1048" s="71"/>
      <c r="G1048" s="71"/>
      <c r="H1048" s="71"/>
      <c r="I1048" s="71"/>
      <c r="J1048" s="71"/>
      <c r="K1048" s="71"/>
      <c r="L1048" s="71"/>
      <c r="M1048" s="71"/>
      <c r="N1048" s="71"/>
      <c r="O1048" s="72"/>
      <c r="P1048" s="71"/>
      <c r="Q1048" s="71"/>
      <c r="R1048" s="71"/>
      <c r="S1048" s="71"/>
      <c r="T1048" s="71"/>
      <c r="U1048" s="71"/>
      <c r="V1048" s="71"/>
      <c r="W1048" s="71"/>
      <c r="X1048" s="71"/>
      <c r="Y1048" s="73"/>
      <c r="Z1048" s="73"/>
      <c r="AA1048" s="73"/>
      <c r="AB1048" s="73"/>
      <c r="AC1048" s="73"/>
      <c r="AD1048" s="73"/>
      <c r="AE1048" s="73"/>
      <c r="AF1048" s="102">
        <f t="shared" si="664"/>
        <v>0</v>
      </c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115">
        <f t="shared" si="678"/>
        <v>0</v>
      </c>
      <c r="AT1048" s="71"/>
      <c r="AU1048" s="98">
        <f t="shared" si="740"/>
        <v>0</v>
      </c>
      <c r="AV1048" s="71"/>
      <c r="AW1048" s="71"/>
      <c r="AX1048" s="71"/>
      <c r="AY1048" s="71"/>
      <c r="AZ1048" s="71"/>
      <c r="BA1048" s="71"/>
      <c r="BB1048" s="103">
        <f t="shared" si="741"/>
        <v>0</v>
      </c>
      <c r="BC1048" s="71"/>
      <c r="BD1048" s="71"/>
      <c r="BE1048" s="71"/>
      <c r="BF1048" s="71"/>
      <c r="BG1048" s="71"/>
      <c r="BH1048" s="71"/>
      <c r="BI1048" s="71"/>
      <c r="BJ1048" s="71"/>
      <c r="BK1048" s="71"/>
      <c r="BL1048" s="98">
        <f t="shared" si="742"/>
        <v>0</v>
      </c>
      <c r="BM1048" s="71"/>
      <c r="BN1048" s="71"/>
      <c r="BO1048" s="71"/>
      <c r="BP1048" s="71"/>
      <c r="BQ1048" s="71"/>
      <c r="BR1048" s="71"/>
      <c r="BS1048" s="71"/>
      <c r="BT1048" s="71"/>
      <c r="BU1048" s="71"/>
      <c r="BV1048" s="71"/>
      <c r="BW1048" s="71"/>
      <c r="BX1048" s="71"/>
      <c r="BY1048" s="71"/>
      <c r="BZ1048" s="71"/>
      <c r="CA1048" s="71"/>
      <c r="CB1048" s="71"/>
      <c r="CC1048" s="71"/>
      <c r="CD1048" s="71"/>
      <c r="CE1048" s="71"/>
      <c r="CF1048" s="71"/>
      <c r="CG1048" s="71"/>
      <c r="CH1048" s="71"/>
      <c r="CI1048" s="71"/>
      <c r="CJ1048" s="71"/>
      <c r="CK1048" s="71"/>
      <c r="CL1048" s="71"/>
      <c r="CM1048" s="71"/>
      <c r="CN1048" s="71"/>
      <c r="CO1048" s="71"/>
      <c r="CP1048" s="188">
        <f t="shared" si="730"/>
        <v>0</v>
      </c>
      <c r="CQ1048" s="71"/>
      <c r="CR1048" s="71"/>
      <c r="CS1048" s="71"/>
      <c r="CT1048" s="71"/>
      <c r="CU1048" s="71"/>
      <c r="CV1048" s="71"/>
      <c r="CW1048" s="71"/>
      <c r="CX1048" s="71"/>
      <c r="CY1048" s="71"/>
      <c r="CZ1048" s="71"/>
      <c r="DA1048" s="71"/>
      <c r="DB1048" s="188">
        <f t="shared" si="746"/>
        <v>0</v>
      </c>
      <c r="DC1048" s="38">
        <f t="shared" si="724"/>
        <v>0</v>
      </c>
      <c r="DD1048" s="71"/>
      <c r="DE1048" s="71"/>
      <c r="DF1048" s="71"/>
      <c r="DG1048" s="188">
        <f t="shared" si="725"/>
        <v>0</v>
      </c>
      <c r="DH1048" s="38">
        <f t="shared" si="726"/>
        <v>0</v>
      </c>
      <c r="DI1048" s="71"/>
      <c r="DJ1048" s="71"/>
      <c r="DK1048" s="71"/>
      <c r="DL1048" s="71"/>
      <c r="DM1048" s="71"/>
      <c r="DN1048" s="71"/>
      <c r="DO1048" s="71"/>
      <c r="DP1048" s="71"/>
      <c r="DQ1048" s="71"/>
      <c r="DR1048" s="71"/>
      <c r="DS1048" s="71"/>
      <c r="DT1048" s="71"/>
      <c r="DU1048" s="71"/>
      <c r="DV1048" s="71"/>
      <c r="DW1048" s="71"/>
      <c r="DX1048" s="71"/>
      <c r="DY1048" s="71"/>
      <c r="DZ1048" s="71"/>
      <c r="EA1048" s="71"/>
      <c r="EB1048" s="71"/>
      <c r="EC1048" s="71"/>
      <c r="ED1048" s="71"/>
      <c r="EE1048" s="71"/>
      <c r="EF1048" s="71"/>
      <c r="EG1048" s="71"/>
      <c r="EH1048" s="71"/>
      <c r="EI1048" s="74"/>
      <c r="EJ1048" s="74"/>
      <c r="EK1048" s="74"/>
      <c r="EL1048" s="74"/>
      <c r="EM1048" s="74"/>
      <c r="EN1048" s="74"/>
      <c r="EO1048" s="74"/>
      <c r="EP1048" s="74"/>
      <c r="EQ1048" s="74"/>
      <c r="ER1048" s="74"/>
      <c r="ES1048" s="74"/>
      <c r="ET1048" s="74"/>
      <c r="EU1048" s="74"/>
      <c r="EV1048" s="74"/>
      <c r="EW1048" s="74"/>
      <c r="EX1048" s="74"/>
      <c r="EY1048" s="74"/>
      <c r="EZ1048" s="74"/>
      <c r="FA1048" s="74"/>
      <c r="FB1048" s="74"/>
    </row>
    <row r="1049" spans="2:158" s="69" customFormat="1">
      <c r="B1049" s="116"/>
      <c r="C1049" s="77" t="s">
        <v>394</v>
      </c>
      <c r="D1049" s="71"/>
      <c r="E1049" s="71"/>
      <c r="F1049" s="71"/>
      <c r="G1049" s="71"/>
      <c r="H1049" s="71"/>
      <c r="I1049" s="71"/>
      <c r="J1049" s="71"/>
      <c r="K1049" s="71"/>
      <c r="L1049" s="71"/>
      <c r="M1049" s="71"/>
      <c r="N1049" s="71"/>
      <c r="O1049" s="72"/>
      <c r="P1049" s="71"/>
      <c r="Q1049" s="71"/>
      <c r="R1049" s="71"/>
      <c r="S1049" s="71"/>
      <c r="T1049" s="71"/>
      <c r="U1049" s="71"/>
      <c r="V1049" s="71"/>
      <c r="W1049" s="71"/>
      <c r="X1049" s="71"/>
      <c r="Y1049" s="73"/>
      <c r="Z1049" s="73"/>
      <c r="AA1049" s="73"/>
      <c r="AB1049" s="73"/>
      <c r="AC1049" s="73"/>
      <c r="AD1049" s="73"/>
      <c r="AE1049" s="73"/>
      <c r="AF1049" s="102">
        <f t="shared" si="664"/>
        <v>0</v>
      </c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115">
        <f t="shared" si="678"/>
        <v>0</v>
      </c>
      <c r="AT1049" s="71"/>
      <c r="AU1049" s="98">
        <f t="shared" si="740"/>
        <v>0</v>
      </c>
      <c r="AV1049" s="71"/>
      <c r="AW1049" s="71"/>
      <c r="AX1049" s="71"/>
      <c r="AY1049" s="71"/>
      <c r="AZ1049" s="71"/>
      <c r="BA1049" s="71"/>
      <c r="BB1049" s="103">
        <f t="shared" si="741"/>
        <v>0</v>
      </c>
      <c r="BC1049" s="71"/>
      <c r="BD1049" s="71"/>
      <c r="BE1049" s="71"/>
      <c r="BF1049" s="71"/>
      <c r="BG1049" s="71"/>
      <c r="BH1049" s="71"/>
      <c r="BI1049" s="71"/>
      <c r="BJ1049" s="71"/>
      <c r="BK1049" s="71"/>
      <c r="BL1049" s="98">
        <f t="shared" si="742"/>
        <v>0</v>
      </c>
      <c r="BM1049" s="71"/>
      <c r="BN1049" s="71"/>
      <c r="BO1049" s="71"/>
      <c r="BP1049" s="71"/>
      <c r="BQ1049" s="71"/>
      <c r="BR1049" s="71"/>
      <c r="BS1049" s="71"/>
      <c r="BT1049" s="71"/>
      <c r="BU1049" s="71"/>
      <c r="BV1049" s="71"/>
      <c r="BW1049" s="71"/>
      <c r="BX1049" s="71"/>
      <c r="BY1049" s="71"/>
      <c r="BZ1049" s="71"/>
      <c r="CA1049" s="71"/>
      <c r="CB1049" s="71"/>
      <c r="CC1049" s="71"/>
      <c r="CD1049" s="71"/>
      <c r="CE1049" s="71"/>
      <c r="CF1049" s="71"/>
      <c r="CG1049" s="71"/>
      <c r="CH1049" s="71"/>
      <c r="CI1049" s="71"/>
      <c r="CJ1049" s="71"/>
      <c r="CK1049" s="71"/>
      <c r="CL1049" s="71"/>
      <c r="CM1049" s="71"/>
      <c r="CN1049" s="71"/>
      <c r="CO1049" s="71"/>
      <c r="CP1049" s="188">
        <f t="shared" si="730"/>
        <v>0</v>
      </c>
      <c r="CQ1049" s="71"/>
      <c r="CR1049" s="71"/>
      <c r="CS1049" s="71"/>
      <c r="CT1049" s="71"/>
      <c r="CU1049" s="71"/>
      <c r="CV1049" s="71"/>
      <c r="CW1049" s="71"/>
      <c r="CX1049" s="71"/>
      <c r="CY1049" s="71"/>
      <c r="CZ1049" s="71"/>
      <c r="DA1049" s="71"/>
      <c r="DB1049" s="188">
        <f t="shared" si="746"/>
        <v>0</v>
      </c>
      <c r="DC1049" s="38">
        <f t="shared" si="724"/>
        <v>0</v>
      </c>
      <c r="DD1049" s="71"/>
      <c r="DE1049" s="71"/>
      <c r="DF1049" s="71"/>
      <c r="DG1049" s="188">
        <f t="shared" si="725"/>
        <v>0</v>
      </c>
      <c r="DH1049" s="38">
        <f t="shared" si="726"/>
        <v>0</v>
      </c>
      <c r="DI1049" s="71"/>
      <c r="DJ1049" s="71"/>
      <c r="DK1049" s="71"/>
      <c r="DL1049" s="71"/>
      <c r="DM1049" s="71"/>
      <c r="DN1049" s="71"/>
      <c r="DO1049" s="71"/>
      <c r="DP1049" s="71"/>
      <c r="DQ1049" s="71"/>
      <c r="DR1049" s="71"/>
      <c r="DS1049" s="71"/>
      <c r="DT1049" s="71"/>
      <c r="DU1049" s="71"/>
      <c r="DV1049" s="71"/>
      <c r="DW1049" s="71"/>
      <c r="DX1049" s="71"/>
      <c r="DY1049" s="71"/>
      <c r="DZ1049" s="71"/>
      <c r="EA1049" s="71"/>
      <c r="EB1049" s="71"/>
      <c r="EC1049" s="71"/>
      <c r="ED1049" s="71"/>
      <c r="EE1049" s="71"/>
      <c r="EF1049" s="71"/>
      <c r="EG1049" s="71"/>
      <c r="EH1049" s="71"/>
      <c r="EI1049" s="74"/>
      <c r="EJ1049" s="74"/>
      <c r="EK1049" s="74"/>
      <c r="EL1049" s="74"/>
      <c r="EM1049" s="74"/>
      <c r="EN1049" s="74"/>
      <c r="EO1049" s="74"/>
      <c r="EP1049" s="74"/>
      <c r="EQ1049" s="74"/>
      <c r="ER1049" s="74"/>
      <c r="ES1049" s="74"/>
      <c r="ET1049" s="74"/>
      <c r="EU1049" s="74"/>
      <c r="EV1049" s="74"/>
      <c r="EW1049" s="74"/>
      <c r="EX1049" s="74"/>
      <c r="EY1049" s="74"/>
      <c r="EZ1049" s="74"/>
      <c r="FA1049" s="74"/>
      <c r="FB1049" s="74"/>
    </row>
    <row r="1050" spans="2:158" s="69" customFormat="1">
      <c r="B1050" s="116"/>
      <c r="C1050" s="77" t="s">
        <v>395</v>
      </c>
      <c r="D1050" s="71"/>
      <c r="E1050" s="71"/>
      <c r="F1050" s="71"/>
      <c r="G1050" s="71"/>
      <c r="H1050" s="71"/>
      <c r="I1050" s="71"/>
      <c r="J1050" s="71"/>
      <c r="K1050" s="71"/>
      <c r="L1050" s="71"/>
      <c r="M1050" s="71"/>
      <c r="N1050" s="71"/>
      <c r="O1050" s="72"/>
      <c r="P1050" s="71"/>
      <c r="Q1050" s="71"/>
      <c r="R1050" s="71"/>
      <c r="S1050" s="71"/>
      <c r="T1050" s="71"/>
      <c r="U1050" s="71"/>
      <c r="V1050" s="71"/>
      <c r="W1050" s="71"/>
      <c r="X1050" s="71"/>
      <c r="Y1050" s="73"/>
      <c r="Z1050" s="73"/>
      <c r="AA1050" s="73"/>
      <c r="AB1050" s="73"/>
      <c r="AC1050" s="73"/>
      <c r="AD1050" s="73"/>
      <c r="AE1050" s="73"/>
      <c r="AF1050" s="102">
        <f t="shared" si="664"/>
        <v>0</v>
      </c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115">
        <f t="shared" si="678"/>
        <v>0</v>
      </c>
      <c r="AT1050" s="71"/>
      <c r="AU1050" s="98">
        <f t="shared" si="740"/>
        <v>0</v>
      </c>
      <c r="AV1050" s="71"/>
      <c r="AW1050" s="71"/>
      <c r="AX1050" s="71"/>
      <c r="AY1050" s="71"/>
      <c r="AZ1050" s="71"/>
      <c r="BA1050" s="71"/>
      <c r="BB1050" s="103">
        <f t="shared" si="741"/>
        <v>0</v>
      </c>
      <c r="BC1050" s="71"/>
      <c r="BD1050" s="71"/>
      <c r="BE1050" s="71"/>
      <c r="BF1050" s="71"/>
      <c r="BG1050" s="71"/>
      <c r="BH1050" s="71"/>
      <c r="BI1050" s="71"/>
      <c r="BJ1050" s="71"/>
      <c r="BK1050" s="71"/>
      <c r="BL1050" s="98">
        <f t="shared" si="742"/>
        <v>0</v>
      </c>
      <c r="BM1050" s="71"/>
      <c r="BN1050" s="71"/>
      <c r="BO1050" s="71"/>
      <c r="BP1050" s="71"/>
      <c r="BQ1050" s="71"/>
      <c r="BR1050" s="71"/>
      <c r="BS1050" s="71"/>
      <c r="BT1050" s="71"/>
      <c r="BU1050" s="71"/>
      <c r="BV1050" s="71"/>
      <c r="BW1050" s="71"/>
      <c r="BX1050" s="71"/>
      <c r="BY1050" s="71"/>
      <c r="BZ1050" s="71"/>
      <c r="CA1050" s="71"/>
      <c r="CB1050" s="71"/>
      <c r="CC1050" s="71"/>
      <c r="CD1050" s="71"/>
      <c r="CE1050" s="71"/>
      <c r="CF1050" s="71"/>
      <c r="CG1050" s="71"/>
      <c r="CH1050" s="71"/>
      <c r="CI1050" s="71"/>
      <c r="CJ1050" s="71"/>
      <c r="CK1050" s="71"/>
      <c r="CL1050" s="71"/>
      <c r="CM1050" s="71"/>
      <c r="CN1050" s="71"/>
      <c r="CO1050" s="71"/>
      <c r="CP1050" s="188">
        <f t="shared" si="730"/>
        <v>0</v>
      </c>
      <c r="CQ1050" s="71"/>
      <c r="CR1050" s="71"/>
      <c r="CS1050" s="71"/>
      <c r="CT1050" s="71"/>
      <c r="CU1050" s="71"/>
      <c r="CV1050" s="71"/>
      <c r="CW1050" s="71"/>
      <c r="CX1050" s="71"/>
      <c r="CY1050" s="71"/>
      <c r="CZ1050" s="71"/>
      <c r="DA1050" s="71"/>
      <c r="DB1050" s="188">
        <f t="shared" si="746"/>
        <v>0</v>
      </c>
      <c r="DC1050" s="38">
        <f t="shared" si="724"/>
        <v>0</v>
      </c>
      <c r="DD1050" s="71"/>
      <c r="DE1050" s="71"/>
      <c r="DF1050" s="71"/>
      <c r="DG1050" s="188">
        <f t="shared" si="725"/>
        <v>0</v>
      </c>
      <c r="DH1050" s="38">
        <f t="shared" si="726"/>
        <v>0</v>
      </c>
      <c r="DI1050" s="71"/>
      <c r="DJ1050" s="71"/>
      <c r="DK1050" s="71"/>
      <c r="DL1050" s="71"/>
      <c r="DM1050" s="71"/>
      <c r="DN1050" s="71"/>
      <c r="DO1050" s="71"/>
      <c r="DP1050" s="71"/>
      <c r="DQ1050" s="71"/>
      <c r="DR1050" s="71"/>
      <c r="DS1050" s="71"/>
      <c r="DT1050" s="71"/>
      <c r="DU1050" s="71"/>
      <c r="DV1050" s="71"/>
      <c r="DW1050" s="71"/>
      <c r="DX1050" s="71"/>
      <c r="DY1050" s="71"/>
      <c r="DZ1050" s="71"/>
      <c r="EA1050" s="71"/>
      <c r="EB1050" s="71"/>
      <c r="EC1050" s="71"/>
      <c r="ED1050" s="71"/>
      <c r="EE1050" s="71"/>
      <c r="EF1050" s="71"/>
      <c r="EG1050" s="71"/>
      <c r="EH1050" s="71"/>
      <c r="EI1050" s="74"/>
      <c r="EJ1050" s="74"/>
      <c r="EK1050" s="74"/>
      <c r="EL1050" s="74"/>
      <c r="EM1050" s="74"/>
      <c r="EN1050" s="74"/>
      <c r="EO1050" s="74"/>
      <c r="EP1050" s="74"/>
      <c r="EQ1050" s="74"/>
      <c r="ER1050" s="74"/>
      <c r="ES1050" s="74"/>
      <c r="ET1050" s="74"/>
      <c r="EU1050" s="74"/>
      <c r="EV1050" s="74"/>
      <c r="EW1050" s="74"/>
      <c r="EX1050" s="74"/>
      <c r="EY1050" s="74"/>
      <c r="EZ1050" s="74"/>
      <c r="FA1050" s="74"/>
      <c r="FB1050" s="74"/>
    </row>
    <row r="1051" spans="2:158" s="69" customFormat="1">
      <c r="B1051" s="116"/>
      <c r="C1051" s="108" t="s">
        <v>396</v>
      </c>
      <c r="D1051" s="71"/>
      <c r="E1051" s="71"/>
      <c r="F1051" s="71"/>
      <c r="G1051" s="71"/>
      <c r="H1051" s="71"/>
      <c r="I1051" s="71"/>
      <c r="J1051" s="71"/>
      <c r="K1051" s="71"/>
      <c r="L1051" s="71"/>
      <c r="M1051" s="71"/>
      <c r="N1051" s="71"/>
      <c r="O1051" s="72"/>
      <c r="P1051" s="71"/>
      <c r="Q1051" s="71"/>
      <c r="R1051" s="71"/>
      <c r="S1051" s="71"/>
      <c r="T1051" s="71"/>
      <c r="U1051" s="71"/>
      <c r="V1051" s="71"/>
      <c r="W1051" s="71"/>
      <c r="X1051" s="71"/>
      <c r="Y1051" s="73"/>
      <c r="Z1051" s="73"/>
      <c r="AA1051" s="73"/>
      <c r="AB1051" s="73"/>
      <c r="AC1051" s="73"/>
      <c r="AD1051" s="73"/>
      <c r="AE1051" s="73"/>
      <c r="AF1051" s="102">
        <f t="shared" si="664"/>
        <v>0</v>
      </c>
      <c r="AG1051" s="71">
        <f>AG1034-AG1037</f>
        <v>16631</v>
      </c>
      <c r="AH1051" s="71">
        <f t="shared" ref="AH1051:AR1051" si="747">AH1034-AH1037</f>
        <v>0</v>
      </c>
      <c r="AI1051" s="71">
        <f t="shared" si="747"/>
        <v>0</v>
      </c>
      <c r="AJ1051" s="71">
        <f t="shared" si="747"/>
        <v>0</v>
      </c>
      <c r="AK1051" s="71">
        <f t="shared" si="747"/>
        <v>-16514</v>
      </c>
      <c r="AL1051" s="71">
        <f t="shared" si="747"/>
        <v>0</v>
      </c>
      <c r="AM1051" s="71">
        <f t="shared" si="747"/>
        <v>0</v>
      </c>
      <c r="AN1051" s="71">
        <f t="shared" si="747"/>
        <v>0</v>
      </c>
      <c r="AO1051" s="71">
        <f t="shared" si="747"/>
        <v>-120</v>
      </c>
      <c r="AP1051" s="71">
        <f t="shared" si="747"/>
        <v>2685</v>
      </c>
      <c r="AQ1051" s="71">
        <f t="shared" si="747"/>
        <v>-21</v>
      </c>
      <c r="AR1051" s="71">
        <f t="shared" si="747"/>
        <v>0</v>
      </c>
      <c r="AS1051" s="115">
        <f t="shared" si="678"/>
        <v>-3</v>
      </c>
      <c r="AT1051" s="71">
        <f>SUM(AT1034,AT1037,AT1037)</f>
        <v>0</v>
      </c>
      <c r="AU1051" s="98">
        <f t="shared" si="740"/>
        <v>1</v>
      </c>
      <c r="AV1051" s="71">
        <f>AV1034-AV1037</f>
        <v>557</v>
      </c>
      <c r="AW1051" s="71">
        <f t="shared" ref="AW1051:BP1051" si="748">AW1034-AW1037</f>
        <v>-556</v>
      </c>
      <c r="AX1051" s="71">
        <f t="shared" si="748"/>
        <v>0</v>
      </c>
      <c r="AY1051" s="71">
        <f t="shared" si="748"/>
        <v>15</v>
      </c>
      <c r="AZ1051" s="71">
        <f t="shared" si="748"/>
        <v>0</v>
      </c>
      <c r="BA1051" s="71">
        <f t="shared" si="748"/>
        <v>58</v>
      </c>
      <c r="BB1051" s="103">
        <f t="shared" si="741"/>
        <v>0</v>
      </c>
      <c r="BC1051" s="71">
        <f t="shared" si="748"/>
        <v>2</v>
      </c>
      <c r="BD1051" s="71">
        <f t="shared" si="748"/>
        <v>-2</v>
      </c>
      <c r="BE1051" s="71">
        <f t="shared" si="748"/>
        <v>0</v>
      </c>
      <c r="BF1051" s="71">
        <f t="shared" si="748"/>
        <v>0</v>
      </c>
      <c r="BG1051" s="71">
        <f t="shared" si="748"/>
        <v>0</v>
      </c>
      <c r="BH1051" s="71">
        <f t="shared" si="748"/>
        <v>0</v>
      </c>
      <c r="BI1051" s="71">
        <f t="shared" si="748"/>
        <v>0</v>
      </c>
      <c r="BJ1051" s="71">
        <f t="shared" si="748"/>
        <v>-75</v>
      </c>
      <c r="BK1051" s="71">
        <f t="shared" si="748"/>
        <v>0</v>
      </c>
      <c r="BL1051" s="120">
        <f t="shared" si="742"/>
        <v>4</v>
      </c>
      <c r="BM1051" s="71">
        <f t="shared" si="748"/>
        <v>0</v>
      </c>
      <c r="BN1051" s="71">
        <f t="shared" si="748"/>
        <v>0</v>
      </c>
      <c r="BO1051" s="71">
        <f t="shared" si="748"/>
        <v>0</v>
      </c>
      <c r="BP1051" s="71">
        <f t="shared" si="748"/>
        <v>4</v>
      </c>
      <c r="BQ1051" s="119">
        <f>SUM(AT1051,AU1051,AY1051,BA1051,BB1051,BG1051,BH1051,BI1051,BJ1051,BK1051,BL1051)</f>
        <v>3</v>
      </c>
      <c r="BR1051" s="72"/>
      <c r="BS1051" s="71"/>
      <c r="BT1051" s="71"/>
      <c r="BU1051" s="71"/>
      <c r="BV1051" s="71"/>
      <c r="BW1051" s="71"/>
      <c r="BX1051" s="71"/>
      <c r="BY1051" s="71"/>
      <c r="BZ1051" s="71"/>
      <c r="CA1051" s="71"/>
      <c r="CB1051" s="71"/>
      <c r="CC1051" s="71"/>
      <c r="CD1051" s="71"/>
      <c r="CE1051" s="71"/>
      <c r="CF1051" s="71"/>
      <c r="CG1051" s="71"/>
      <c r="CH1051" s="71"/>
      <c r="CI1051" s="71"/>
      <c r="CJ1051" s="71"/>
      <c r="CK1051" s="71"/>
      <c r="CL1051" s="71"/>
      <c r="CM1051" s="71"/>
      <c r="CN1051" s="71"/>
      <c r="CO1051" s="71"/>
      <c r="CP1051" s="188">
        <f t="shared" si="730"/>
        <v>0</v>
      </c>
      <c r="CQ1051" s="71"/>
      <c r="CR1051" s="71"/>
      <c r="CS1051" s="71"/>
      <c r="CT1051" s="71"/>
      <c r="CU1051" s="71"/>
      <c r="CV1051" s="71"/>
      <c r="CW1051" s="71"/>
      <c r="CX1051" s="71"/>
      <c r="CY1051" s="71"/>
      <c r="CZ1051" s="71"/>
      <c r="DA1051" s="71"/>
      <c r="DB1051" s="188">
        <f t="shared" si="746"/>
        <v>0</v>
      </c>
      <c r="DC1051" s="38">
        <f t="shared" si="724"/>
        <v>0</v>
      </c>
      <c r="DD1051" s="71"/>
      <c r="DE1051" s="71"/>
      <c r="DF1051" s="71"/>
      <c r="DG1051" s="188">
        <f t="shared" si="725"/>
        <v>0</v>
      </c>
      <c r="DH1051" s="38">
        <f t="shared" si="726"/>
        <v>0</v>
      </c>
      <c r="DI1051" s="71"/>
      <c r="DJ1051" s="71"/>
      <c r="DK1051" s="71"/>
      <c r="DL1051" s="71"/>
      <c r="DM1051" s="71"/>
      <c r="DN1051" s="71"/>
      <c r="DO1051" s="71"/>
      <c r="DP1051" s="71"/>
      <c r="DQ1051" s="71"/>
      <c r="DR1051" s="71"/>
      <c r="DS1051" s="71"/>
      <c r="DT1051" s="71"/>
      <c r="DU1051" s="71"/>
      <c r="DV1051" s="71"/>
      <c r="DW1051" s="71"/>
      <c r="DX1051" s="71"/>
      <c r="DY1051" s="71"/>
      <c r="DZ1051" s="71"/>
      <c r="EA1051" s="71"/>
      <c r="EB1051" s="71"/>
      <c r="EC1051" s="71"/>
      <c r="ED1051" s="71"/>
      <c r="EE1051" s="71"/>
      <c r="EF1051" s="71"/>
      <c r="EG1051" s="71"/>
      <c r="EH1051" s="71"/>
      <c r="EI1051" s="74"/>
      <c r="EJ1051" s="74"/>
      <c r="EK1051" s="74"/>
      <c r="EL1051" s="74"/>
      <c r="EM1051" s="74"/>
      <c r="EN1051" s="74"/>
      <c r="EO1051" s="74"/>
      <c r="EP1051" s="74"/>
      <c r="EQ1051" s="74"/>
      <c r="ER1051" s="74"/>
      <c r="ES1051" s="74"/>
      <c r="ET1051" s="74"/>
      <c r="EU1051" s="74"/>
      <c r="EV1051" s="74"/>
      <c r="EW1051" s="74"/>
      <c r="EX1051" s="74"/>
      <c r="EY1051" s="74"/>
      <c r="EZ1051" s="74"/>
      <c r="FA1051" s="74"/>
      <c r="FB1051" s="74"/>
    </row>
    <row r="1052" spans="2:158" s="69" customFormat="1">
      <c r="B1052" s="116"/>
      <c r="C1052" s="77" t="s">
        <v>397</v>
      </c>
      <c r="D1052" s="71"/>
      <c r="E1052" s="71"/>
      <c r="F1052" s="71"/>
      <c r="G1052" s="71"/>
      <c r="H1052" s="71"/>
      <c r="I1052" s="71"/>
      <c r="J1052" s="71"/>
      <c r="K1052" s="71"/>
      <c r="L1052" s="71"/>
      <c r="M1052" s="71"/>
      <c r="N1052" s="71"/>
      <c r="O1052" s="72"/>
      <c r="P1052" s="71"/>
      <c r="Q1052" s="71"/>
      <c r="R1052" s="71"/>
      <c r="S1052" s="71"/>
      <c r="T1052" s="71"/>
      <c r="U1052" s="71"/>
      <c r="V1052" s="71"/>
      <c r="W1052" s="71"/>
      <c r="X1052" s="71"/>
      <c r="Y1052" s="73"/>
      <c r="Z1052" s="73"/>
      <c r="AA1052" s="73"/>
      <c r="AB1052" s="73"/>
      <c r="AC1052" s="73"/>
      <c r="AD1052" s="73"/>
      <c r="AE1052" s="73"/>
      <c r="AF1052" s="102">
        <f t="shared" si="664"/>
        <v>0</v>
      </c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115">
        <f t="shared" si="678"/>
        <v>0</v>
      </c>
      <c r="AT1052" s="71"/>
      <c r="AU1052" s="98">
        <f t="shared" si="740"/>
        <v>0</v>
      </c>
      <c r="AV1052" s="71"/>
      <c r="AW1052" s="71"/>
      <c r="AX1052" s="71"/>
      <c r="AY1052" s="71"/>
      <c r="AZ1052" s="71"/>
      <c r="BA1052" s="71"/>
      <c r="BB1052" s="103">
        <f t="shared" si="741"/>
        <v>0</v>
      </c>
      <c r="BC1052" s="71"/>
      <c r="BD1052" s="71"/>
      <c r="BE1052" s="71"/>
      <c r="BF1052" s="71"/>
      <c r="BG1052" s="71"/>
      <c r="BH1052" s="71"/>
      <c r="BI1052" s="71"/>
      <c r="BJ1052" s="71"/>
      <c r="BK1052" s="71"/>
      <c r="BL1052" s="98">
        <f t="shared" si="742"/>
        <v>0</v>
      </c>
      <c r="BM1052" s="71"/>
      <c r="BN1052" s="71"/>
      <c r="BO1052" s="71"/>
      <c r="BP1052" s="71"/>
      <c r="BQ1052" s="71"/>
      <c r="BR1052" s="71"/>
      <c r="BS1052" s="71"/>
      <c r="BT1052" s="71"/>
      <c r="BU1052" s="71"/>
      <c r="BV1052" s="71"/>
      <c r="BW1052" s="71"/>
      <c r="BX1052" s="71"/>
      <c r="BY1052" s="71"/>
      <c r="BZ1052" s="71"/>
      <c r="CA1052" s="71"/>
      <c r="CB1052" s="71"/>
      <c r="CC1052" s="71"/>
      <c r="CD1052" s="71"/>
      <c r="CE1052" s="71"/>
      <c r="CF1052" s="71"/>
      <c r="CG1052" s="71"/>
      <c r="CH1052" s="71"/>
      <c r="CI1052" s="71"/>
      <c r="CJ1052" s="71"/>
      <c r="CK1052" s="71"/>
      <c r="CL1052" s="71"/>
      <c r="CM1052" s="71"/>
      <c r="CN1052" s="71"/>
      <c r="CO1052" s="71"/>
      <c r="CP1052" s="188">
        <f t="shared" si="730"/>
        <v>0</v>
      </c>
      <c r="CQ1052" s="71"/>
      <c r="CR1052" s="71"/>
      <c r="CS1052" s="71"/>
      <c r="CT1052" s="71"/>
      <c r="CU1052" s="71"/>
      <c r="CV1052" s="71"/>
      <c r="CW1052" s="71"/>
      <c r="CX1052" s="71"/>
      <c r="CY1052" s="71"/>
      <c r="CZ1052" s="71"/>
      <c r="DA1052" s="71"/>
      <c r="DB1052" s="188">
        <f t="shared" si="746"/>
        <v>0</v>
      </c>
      <c r="DC1052" s="38">
        <f t="shared" si="724"/>
        <v>0</v>
      </c>
      <c r="DD1052" s="71"/>
      <c r="DE1052" s="71"/>
      <c r="DF1052" s="71"/>
      <c r="DG1052" s="188">
        <f t="shared" si="725"/>
        <v>0</v>
      </c>
      <c r="DH1052" s="38">
        <f t="shared" si="726"/>
        <v>0</v>
      </c>
      <c r="DI1052" s="71"/>
      <c r="DJ1052" s="71"/>
      <c r="DK1052" s="71"/>
      <c r="DL1052" s="71"/>
      <c r="DM1052" s="71"/>
      <c r="DN1052" s="71"/>
      <c r="DO1052" s="71"/>
      <c r="DP1052" s="71"/>
      <c r="DQ1052" s="71"/>
      <c r="DR1052" s="71"/>
      <c r="DS1052" s="71"/>
      <c r="DT1052" s="71"/>
      <c r="DU1052" s="71"/>
      <c r="DV1052" s="71"/>
      <c r="DW1052" s="71"/>
      <c r="DX1052" s="71"/>
      <c r="DY1052" s="71"/>
      <c r="DZ1052" s="71"/>
      <c r="EA1052" s="71"/>
      <c r="EB1052" s="71"/>
      <c r="EC1052" s="71"/>
      <c r="ED1052" s="71"/>
      <c r="EE1052" s="71"/>
      <c r="EF1052" s="71"/>
      <c r="EG1052" s="71"/>
      <c r="EH1052" s="71"/>
      <c r="EI1052" s="74"/>
      <c r="EJ1052" s="74"/>
      <c r="EK1052" s="74"/>
      <c r="EL1052" s="74"/>
      <c r="EM1052" s="74"/>
      <c r="EN1052" s="74"/>
      <c r="EO1052" s="74"/>
      <c r="EP1052" s="74"/>
      <c r="EQ1052" s="74"/>
      <c r="ER1052" s="74"/>
      <c r="ES1052" s="74"/>
      <c r="ET1052" s="74"/>
      <c r="EU1052" s="74"/>
      <c r="EV1052" s="74"/>
      <c r="EW1052" s="74"/>
      <c r="EX1052" s="74"/>
      <c r="EY1052" s="74"/>
      <c r="EZ1052" s="74"/>
      <c r="FA1052" s="74"/>
      <c r="FB1052" s="74"/>
    </row>
    <row r="1053" spans="2:158" s="69" customFormat="1">
      <c r="B1053" s="116"/>
      <c r="C1053" s="77" t="s">
        <v>398</v>
      </c>
      <c r="D1053" s="71"/>
      <c r="E1053" s="71"/>
      <c r="F1053" s="71"/>
      <c r="G1053" s="71"/>
      <c r="H1053" s="71"/>
      <c r="I1053" s="71"/>
      <c r="J1053" s="71"/>
      <c r="K1053" s="71"/>
      <c r="L1053" s="71"/>
      <c r="M1053" s="71"/>
      <c r="N1053" s="71"/>
      <c r="O1053" s="72"/>
      <c r="P1053" s="71"/>
      <c r="Q1053" s="71"/>
      <c r="R1053" s="71"/>
      <c r="S1053" s="71"/>
      <c r="T1053" s="71"/>
      <c r="U1053" s="71"/>
      <c r="V1053" s="71"/>
      <c r="W1053" s="71"/>
      <c r="X1053" s="71"/>
      <c r="Y1053" s="73"/>
      <c r="Z1053" s="73"/>
      <c r="AA1053" s="73"/>
      <c r="AB1053" s="73"/>
      <c r="AC1053" s="73"/>
      <c r="AD1053" s="73"/>
      <c r="AE1053" s="73"/>
      <c r="AF1053" s="102">
        <f t="shared" si="664"/>
        <v>0</v>
      </c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115">
        <f t="shared" si="678"/>
        <v>0</v>
      </c>
      <c r="AT1053" s="71"/>
      <c r="AU1053" s="98">
        <f t="shared" si="740"/>
        <v>0</v>
      </c>
      <c r="AV1053" s="71"/>
      <c r="AW1053" s="71"/>
      <c r="AX1053" s="71"/>
      <c r="AY1053" s="71"/>
      <c r="AZ1053" s="71"/>
      <c r="BA1053" s="71"/>
      <c r="BB1053" s="103">
        <f t="shared" si="741"/>
        <v>0</v>
      </c>
      <c r="BC1053" s="71"/>
      <c r="BD1053" s="71"/>
      <c r="BE1053" s="71"/>
      <c r="BF1053" s="71"/>
      <c r="BG1053" s="71"/>
      <c r="BH1053" s="71"/>
      <c r="BI1053" s="71"/>
      <c r="BJ1053" s="71"/>
      <c r="BK1053" s="71"/>
      <c r="BL1053" s="98">
        <f t="shared" si="742"/>
        <v>0</v>
      </c>
      <c r="BM1053" s="71"/>
      <c r="BN1053" s="71"/>
      <c r="BO1053" s="71"/>
      <c r="BP1053" s="71"/>
      <c r="BQ1053" s="71"/>
      <c r="BR1053" s="71"/>
      <c r="BS1053" s="71"/>
      <c r="BT1053" s="71"/>
      <c r="BU1053" s="71"/>
      <c r="BV1053" s="71"/>
      <c r="BW1053" s="71"/>
      <c r="BX1053" s="71"/>
      <c r="BY1053" s="71"/>
      <c r="BZ1053" s="71"/>
      <c r="CA1053" s="71"/>
      <c r="CB1053" s="71"/>
      <c r="CC1053" s="71"/>
      <c r="CD1053" s="71"/>
      <c r="CE1053" s="71"/>
      <c r="CF1053" s="71"/>
      <c r="CG1053" s="71"/>
      <c r="CH1053" s="71"/>
      <c r="CI1053" s="71"/>
      <c r="CJ1053" s="71"/>
      <c r="CK1053" s="71"/>
      <c r="CL1053" s="71"/>
      <c r="CM1053" s="71"/>
      <c r="CN1053" s="71"/>
      <c r="CO1053" s="71"/>
      <c r="CP1053" s="188">
        <f t="shared" si="730"/>
        <v>0</v>
      </c>
      <c r="CQ1053" s="71"/>
      <c r="CR1053" s="71"/>
      <c r="CS1053" s="71"/>
      <c r="CT1053" s="71"/>
      <c r="CU1053" s="71"/>
      <c r="CV1053" s="71"/>
      <c r="CW1053" s="71"/>
      <c r="CX1053" s="71"/>
      <c r="CY1053" s="71"/>
      <c r="CZ1053" s="71"/>
      <c r="DA1053" s="71"/>
      <c r="DB1053" s="188">
        <f t="shared" si="746"/>
        <v>0</v>
      </c>
      <c r="DC1053" s="38">
        <f t="shared" si="724"/>
        <v>0</v>
      </c>
      <c r="DD1053" s="71"/>
      <c r="DE1053" s="71"/>
      <c r="DF1053" s="71"/>
      <c r="DG1053" s="71"/>
      <c r="DH1053" s="71"/>
      <c r="DI1053" s="71"/>
      <c r="DJ1053" s="71"/>
      <c r="DK1053" s="71"/>
      <c r="DL1053" s="71"/>
      <c r="DM1053" s="71"/>
      <c r="DN1053" s="71"/>
      <c r="DO1053" s="71"/>
      <c r="DP1053" s="71"/>
      <c r="DQ1053" s="71"/>
      <c r="DR1053" s="71"/>
      <c r="DS1053" s="71"/>
      <c r="DT1053" s="71"/>
      <c r="DU1053" s="71"/>
      <c r="DV1053" s="71"/>
      <c r="DW1053" s="71"/>
      <c r="DX1053" s="71"/>
      <c r="DY1053" s="71"/>
      <c r="DZ1053" s="71"/>
      <c r="EA1053" s="71"/>
      <c r="EB1053" s="71"/>
      <c r="EC1053" s="71"/>
      <c r="ED1053" s="71"/>
      <c r="EE1053" s="71"/>
      <c r="EF1053" s="71"/>
      <c r="EG1053" s="71"/>
      <c r="EH1053" s="71"/>
      <c r="EI1053" s="74"/>
      <c r="EJ1053" s="74"/>
      <c r="EK1053" s="74"/>
      <c r="EL1053" s="74"/>
      <c r="EM1053" s="74"/>
      <c r="EN1053" s="74"/>
      <c r="EO1053" s="74"/>
      <c r="EP1053" s="74"/>
      <c r="EQ1053" s="74"/>
      <c r="ER1053" s="74"/>
      <c r="ES1053" s="74"/>
      <c r="ET1053" s="74"/>
      <c r="EU1053" s="74"/>
      <c r="EV1053" s="74"/>
      <c r="EW1053" s="74"/>
      <c r="EX1053" s="74"/>
      <c r="EY1053" s="74"/>
      <c r="EZ1053" s="74"/>
      <c r="FA1053" s="74"/>
      <c r="FB1053" s="74"/>
    </row>
    <row r="1054" spans="2:158" ht="15" customHeight="1">
      <c r="AF1054" s="102">
        <f t="shared" si="664"/>
        <v>0</v>
      </c>
    </row>
    <row r="1056" spans="2:158" ht="15" customHeight="1">
      <c r="AG1056" s="99"/>
      <c r="AH1056" s="99"/>
      <c r="AI1056" s="99"/>
      <c r="AJ1056" s="99"/>
      <c r="AK1056" s="99"/>
      <c r="AL1056" s="99"/>
      <c r="AM1056" s="99"/>
      <c r="AN1056" s="99"/>
      <c r="AO1056" s="99"/>
      <c r="AP1056" s="99"/>
      <c r="AQ1056" s="99"/>
      <c r="AR1056" s="99"/>
      <c r="AT1056" s="99"/>
      <c r="AU1056" s="99"/>
      <c r="AV1056" s="99"/>
      <c r="AW1056" s="99"/>
      <c r="AX1056" s="99"/>
      <c r="AY1056" s="99"/>
      <c r="AZ1056" s="99"/>
      <c r="BA1056" s="99"/>
      <c r="BB1056" s="99"/>
      <c r="BC1056" s="99"/>
      <c r="BD1056" s="99"/>
      <c r="BE1056" s="99"/>
      <c r="BF1056" s="99"/>
      <c r="BG1056" s="99"/>
      <c r="BH1056" s="99"/>
      <c r="BI1056" s="99"/>
      <c r="BJ1056" s="99"/>
      <c r="BK1056" s="99"/>
      <c r="BL1056" s="99"/>
      <c r="BM1056" s="99"/>
      <c r="BN1056" s="99"/>
      <c r="BO1056" s="99"/>
      <c r="BP1056" s="99"/>
      <c r="BQ1056" s="99"/>
      <c r="BR1056" s="99"/>
      <c r="BS1056" s="99"/>
      <c r="BT1056" s="99"/>
      <c r="BU1056" s="99"/>
      <c r="BV1056" s="99"/>
      <c r="BW1056" s="99"/>
      <c r="BX1056" s="99"/>
      <c r="BY1056" s="99"/>
      <c r="BZ1056" s="99"/>
      <c r="CA1056" s="99"/>
      <c r="CB1056" s="99"/>
      <c r="CC1056" s="99"/>
      <c r="CD1056" s="99"/>
      <c r="CE1056" s="99"/>
    </row>
    <row r="1058" spans="69:69">
      <c r="BQ1058" s="68">
        <f>SUM(BA1056,BB1056,BG1056:BL1056)</f>
        <v>0</v>
      </c>
    </row>
  </sheetData>
  <mergeCells count="297">
    <mergeCell ref="C1017:C1018"/>
    <mergeCell ref="C1019:C1020"/>
    <mergeCell ref="B1021:B1022"/>
    <mergeCell ref="C1021:C1022"/>
    <mergeCell ref="B926:B927"/>
    <mergeCell ref="C926:C927"/>
    <mergeCell ref="B968:B969"/>
    <mergeCell ref="C968:C969"/>
    <mergeCell ref="B984:B985"/>
    <mergeCell ref="C984:C985"/>
    <mergeCell ref="B861:B862"/>
    <mergeCell ref="C861:C862"/>
    <mergeCell ref="B877:B878"/>
    <mergeCell ref="C877:C878"/>
    <mergeCell ref="B893:B894"/>
    <mergeCell ref="C893:C894"/>
    <mergeCell ref="B811:B812"/>
    <mergeCell ref="C811:C812"/>
    <mergeCell ref="B828:B829"/>
    <mergeCell ref="C828:C829"/>
    <mergeCell ref="B845:B846"/>
    <mergeCell ref="C845:C846"/>
    <mergeCell ref="B761:B762"/>
    <mergeCell ref="C761:C762"/>
    <mergeCell ref="B777:B778"/>
    <mergeCell ref="C777:C778"/>
    <mergeCell ref="B795:B796"/>
    <mergeCell ref="C795:C796"/>
    <mergeCell ref="B712:B714"/>
    <mergeCell ref="C712:C714"/>
    <mergeCell ref="B729:B730"/>
    <mergeCell ref="C729:C730"/>
    <mergeCell ref="B745:B746"/>
    <mergeCell ref="C745:C746"/>
    <mergeCell ref="C663:C664"/>
    <mergeCell ref="C672:C673"/>
    <mergeCell ref="C676:C677"/>
    <mergeCell ref="B679:B680"/>
    <mergeCell ref="C679:C680"/>
    <mergeCell ref="B695:B696"/>
    <mergeCell ref="C695:C696"/>
    <mergeCell ref="C610:C611"/>
    <mergeCell ref="B614:B615"/>
    <mergeCell ref="C614:C615"/>
    <mergeCell ref="B630:B631"/>
    <mergeCell ref="C630:C631"/>
    <mergeCell ref="B647:B648"/>
    <mergeCell ref="C647:C648"/>
    <mergeCell ref="B663:B664"/>
    <mergeCell ref="C546:C547"/>
    <mergeCell ref="B562:B563"/>
    <mergeCell ref="C562:C563"/>
    <mergeCell ref="B578:B579"/>
    <mergeCell ref="C578:C579"/>
    <mergeCell ref="B594:B595"/>
    <mergeCell ref="C594:C595"/>
    <mergeCell ref="B496:B497"/>
    <mergeCell ref="C496:C497"/>
    <mergeCell ref="B512:B513"/>
    <mergeCell ref="C512:C513"/>
    <mergeCell ref="B530:B531"/>
    <mergeCell ref="C530:C531"/>
    <mergeCell ref="B447:B448"/>
    <mergeCell ref="C447:C448"/>
    <mergeCell ref="B463:B464"/>
    <mergeCell ref="C463:C464"/>
    <mergeCell ref="B479:B480"/>
    <mergeCell ref="C479:C480"/>
    <mergeCell ref="B399:B400"/>
    <mergeCell ref="C399:C400"/>
    <mergeCell ref="B415:B416"/>
    <mergeCell ref="C415:C416"/>
    <mergeCell ref="B431:B432"/>
    <mergeCell ref="C431:C432"/>
    <mergeCell ref="B349:B350"/>
    <mergeCell ref="C349:C350"/>
    <mergeCell ref="B366:B367"/>
    <mergeCell ref="C366:C367"/>
    <mergeCell ref="B382:B383"/>
    <mergeCell ref="C382:C383"/>
    <mergeCell ref="B301:B302"/>
    <mergeCell ref="C301:C302"/>
    <mergeCell ref="B317:B318"/>
    <mergeCell ref="C317:C318"/>
    <mergeCell ref="B333:B334"/>
    <mergeCell ref="C333:C334"/>
    <mergeCell ref="B253:B254"/>
    <mergeCell ref="C253:C254"/>
    <mergeCell ref="B269:B270"/>
    <mergeCell ref="C269:C270"/>
    <mergeCell ref="B285:B286"/>
    <mergeCell ref="C285:C286"/>
    <mergeCell ref="B205:B206"/>
    <mergeCell ref="C205:C206"/>
    <mergeCell ref="B221:B222"/>
    <mergeCell ref="C221:C222"/>
    <mergeCell ref="B237:B238"/>
    <mergeCell ref="C237:C238"/>
    <mergeCell ref="B96:B97"/>
    <mergeCell ref="C96:C97"/>
    <mergeCell ref="B112:B113"/>
    <mergeCell ref="C112:C113"/>
    <mergeCell ref="B159:B160"/>
    <mergeCell ref="C159:C160"/>
    <mergeCell ref="C16:C18"/>
    <mergeCell ref="B33:B34"/>
    <mergeCell ref="C33:C34"/>
    <mergeCell ref="B49:B50"/>
    <mergeCell ref="C49:C50"/>
    <mergeCell ref="B65:B66"/>
    <mergeCell ref="C65:C66"/>
    <mergeCell ref="EA13:EA14"/>
    <mergeCell ref="EB13:EB14"/>
    <mergeCell ref="BM13:BM14"/>
    <mergeCell ref="BN13:BN14"/>
    <mergeCell ref="BO13:BO14"/>
    <mergeCell ref="BP13:BP14"/>
    <mergeCell ref="CC13:CC14"/>
    <mergeCell ref="CD13:CD14"/>
    <mergeCell ref="DI12:DI14"/>
    <mergeCell ref="DJ12:DJ14"/>
    <mergeCell ref="DK12:DK14"/>
    <mergeCell ref="DL12:DL14"/>
    <mergeCell ref="DM12:DM14"/>
    <mergeCell ref="DN12:DN14"/>
    <mergeCell ref="CM12:CM14"/>
    <mergeCell ref="CN12:CN14"/>
    <mergeCell ref="CR12:CR14"/>
    <mergeCell ref="CS12:CV12"/>
    <mergeCell ref="CW12:CW14"/>
    <mergeCell ref="CX12:DA12"/>
    <mergeCell ref="DO11:DO14"/>
    <mergeCell ref="DP11:DP14"/>
    <mergeCell ref="DD12:DE12"/>
    <mergeCell ref="DF12:DF14"/>
    <mergeCell ref="BE13:BE14"/>
    <mergeCell ref="BF13:BF14"/>
    <mergeCell ref="EG12:EG14"/>
    <mergeCell ref="EH12:EH14"/>
    <mergeCell ref="AI13:AI14"/>
    <mergeCell ref="AJ13:AJ14"/>
    <mergeCell ref="AM13:AM14"/>
    <mergeCell ref="AN13:AN14"/>
    <mergeCell ref="AP13:AP14"/>
    <mergeCell ref="AQ13:AQ14"/>
    <mergeCell ref="AR13:AR14"/>
    <mergeCell ref="AV13:AV14"/>
    <mergeCell ref="DV12:DV14"/>
    <mergeCell ref="DW12:DW14"/>
    <mergeCell ref="DX12:DX14"/>
    <mergeCell ref="DY12:DY14"/>
    <mergeCell ref="DZ12:DZ14"/>
    <mergeCell ref="EA12:ED12"/>
    <mergeCell ref="EC13:EC14"/>
    <mergeCell ref="ED13:ED14"/>
    <mergeCell ref="DD13:DD14"/>
    <mergeCell ref="DE13:DE14"/>
    <mergeCell ref="DR13:DR14"/>
    <mergeCell ref="DS13:DS14"/>
    <mergeCell ref="EG11:EH11"/>
    <mergeCell ref="L12:L14"/>
    <mergeCell ref="M12:M14"/>
    <mergeCell ref="N12:N14"/>
    <mergeCell ref="O12:O14"/>
    <mergeCell ref="R12:R14"/>
    <mergeCell ref="S12:S14"/>
    <mergeCell ref="T12:T14"/>
    <mergeCell ref="U12:U14"/>
    <mergeCell ref="V12:V14"/>
    <mergeCell ref="DQ11:DS11"/>
    <mergeCell ref="DT11:DU11"/>
    <mergeCell ref="DV11:DY11"/>
    <mergeCell ref="DZ11:ED11"/>
    <mergeCell ref="EE11:EE14"/>
    <mergeCell ref="EF11:EF14"/>
    <mergeCell ref="DQ12:DQ14"/>
    <mergeCell ref="DR12:DS12"/>
    <mergeCell ref="DT12:DT14"/>
    <mergeCell ref="DU12:DU14"/>
    <mergeCell ref="DD11:DF11"/>
    <mergeCell ref="DG11:DH11"/>
    <mergeCell ref="DI11:DK11"/>
    <mergeCell ref="DL11:DN11"/>
    <mergeCell ref="DG12:DG14"/>
    <mergeCell ref="DH12:DH14"/>
    <mergeCell ref="CO11:CO14"/>
    <mergeCell ref="CP11:CP14"/>
    <mergeCell ref="CQ11:CQ14"/>
    <mergeCell ref="CR11:CV11"/>
    <mergeCell ref="CW11:DA11"/>
    <mergeCell ref="DB11:DC11"/>
    <mergeCell ref="DB12:DB14"/>
    <mergeCell ref="DC12:DC14"/>
    <mergeCell ref="CZ13:CZ14"/>
    <mergeCell ref="DA13:DA14"/>
    <mergeCell ref="CS13:CS14"/>
    <mergeCell ref="CT13:CV13"/>
    <mergeCell ref="CX13:CX14"/>
    <mergeCell ref="CY13:CY14"/>
    <mergeCell ref="CB11:CD11"/>
    <mergeCell ref="CE11:CG11"/>
    <mergeCell ref="CH11:CI11"/>
    <mergeCell ref="CJ11:CJ14"/>
    <mergeCell ref="CK11:CL11"/>
    <mergeCell ref="CM11:CN11"/>
    <mergeCell ref="CH12:CH14"/>
    <mergeCell ref="CI12:CI14"/>
    <mergeCell ref="CK12:CK14"/>
    <mergeCell ref="CL12:CL14"/>
    <mergeCell ref="CB12:CB14"/>
    <mergeCell ref="CC12:CD12"/>
    <mergeCell ref="CE12:CE14"/>
    <mergeCell ref="CF12:CG12"/>
    <mergeCell ref="CF13:CF14"/>
    <mergeCell ref="CG13:CG14"/>
    <mergeCell ref="BL11:BP11"/>
    <mergeCell ref="BQ11:BQ14"/>
    <mergeCell ref="BR11:BS11"/>
    <mergeCell ref="BT11:BU11"/>
    <mergeCell ref="BV11:BY11"/>
    <mergeCell ref="BZ11:CA11"/>
    <mergeCell ref="BL12:BL14"/>
    <mergeCell ref="BM12:BP12"/>
    <mergeCell ref="BR12:BR14"/>
    <mergeCell ref="BS12:BS14"/>
    <mergeCell ref="BT12:BT14"/>
    <mergeCell ref="BU12:BU14"/>
    <mergeCell ref="BV12:BV14"/>
    <mergeCell ref="BW12:BW14"/>
    <mergeCell ref="BX12:BX14"/>
    <mergeCell ref="BY12:BY14"/>
    <mergeCell ref="BZ12:BZ14"/>
    <mergeCell ref="CA12:CA14"/>
    <mergeCell ref="BB11:BF11"/>
    <mergeCell ref="BG11:BG14"/>
    <mergeCell ref="BH11:BH14"/>
    <mergeCell ref="BI11:BI14"/>
    <mergeCell ref="BJ11:BJ14"/>
    <mergeCell ref="BK11:BK14"/>
    <mergeCell ref="BB12:BB14"/>
    <mergeCell ref="BC12:BF12"/>
    <mergeCell ref="AO11:AR11"/>
    <mergeCell ref="AS11:AS14"/>
    <mergeCell ref="AT11:AT14"/>
    <mergeCell ref="AU11:AX11"/>
    <mergeCell ref="AY11:AZ11"/>
    <mergeCell ref="BA11:BA14"/>
    <mergeCell ref="AU12:AU14"/>
    <mergeCell ref="AV12:AX12"/>
    <mergeCell ref="AY12:AY14"/>
    <mergeCell ref="AZ12:AZ14"/>
    <mergeCell ref="AO12:AO14"/>
    <mergeCell ref="AP12:AR12"/>
    <mergeCell ref="AW13:AW14"/>
    <mergeCell ref="AX13:AX14"/>
    <mergeCell ref="BC13:BC14"/>
    <mergeCell ref="BD13:BD14"/>
    <mergeCell ref="Z12:Z14"/>
    <mergeCell ref="AA12:AA14"/>
    <mergeCell ref="AB11:AE11"/>
    <mergeCell ref="AF11:AF14"/>
    <mergeCell ref="AG11:AG14"/>
    <mergeCell ref="AH11:AJ11"/>
    <mergeCell ref="AK11:AK14"/>
    <mergeCell ref="AL11:AN11"/>
    <mergeCell ref="AB12:AB14"/>
    <mergeCell ref="AC12:AC14"/>
    <mergeCell ref="AD12:AD14"/>
    <mergeCell ref="AE12:AE14"/>
    <mergeCell ref="AH12:AH14"/>
    <mergeCell ref="AI12:AJ12"/>
    <mergeCell ref="AL12:AL14"/>
    <mergeCell ref="AM12:AN12"/>
    <mergeCell ref="CK10:CO10"/>
    <mergeCell ref="DI10:DS10"/>
    <mergeCell ref="B11:B14"/>
    <mergeCell ref="C11:C14"/>
    <mergeCell ref="D11:D14"/>
    <mergeCell ref="E11:E14"/>
    <mergeCell ref="F11:F14"/>
    <mergeCell ref="G11:G14"/>
    <mergeCell ref="H11:H14"/>
    <mergeCell ref="I11:I14"/>
    <mergeCell ref="J11:J14"/>
    <mergeCell ref="K11:K14"/>
    <mergeCell ref="L11:O11"/>
    <mergeCell ref="D10:G10"/>
    <mergeCell ref="AF10:AN10"/>
    <mergeCell ref="BR10:BX10"/>
    <mergeCell ref="P11:P14"/>
    <mergeCell ref="Q11:Q14"/>
    <mergeCell ref="R11:T11"/>
    <mergeCell ref="U11:X11"/>
    <mergeCell ref="Y11:Y14"/>
    <mergeCell ref="Z11:AA11"/>
    <mergeCell ref="W12:W14"/>
    <mergeCell ref="X12:X14"/>
  </mergeCells>
  <pageMargins left="0.70866141732283472" right="0.70866141732283472" top="0.74803149606299213" bottom="0.74803149606299213" header="0.31496062992125984" footer="0.31496062992125984"/>
  <pageSetup paperSize="9" orientation="landscape" verticalDpi="0" r:id="rId1"/>
  <ignoredErrors>
    <ignoredError sqref="AG334 AG665:AR665 AT665 AV665:BO665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C5:BD21"/>
  <sheetViews>
    <sheetView workbookViewId="0">
      <selection activeCell="Q31" sqref="Q31"/>
    </sheetView>
  </sheetViews>
  <sheetFormatPr defaultRowHeight="15"/>
  <sheetData>
    <row r="5" spans="3:56">
      <c r="C5" s="860" t="s">
        <v>162</v>
      </c>
      <c r="D5" s="670" t="s">
        <v>163</v>
      </c>
      <c r="E5" s="660" t="s">
        <v>164</v>
      </c>
      <c r="F5" s="661"/>
      <c r="G5" s="662"/>
      <c r="H5" s="670" t="s">
        <v>165</v>
      </c>
      <c r="I5" s="670" t="s">
        <v>166</v>
      </c>
      <c r="J5" s="670"/>
      <c r="K5" s="670"/>
      <c r="L5" s="660" t="s">
        <v>167</v>
      </c>
      <c r="M5" s="661"/>
      <c r="N5" s="661"/>
      <c r="O5" s="662"/>
      <c r="P5" s="859" t="s">
        <v>168</v>
      </c>
      <c r="Q5" s="852" t="s">
        <v>169</v>
      </c>
      <c r="R5" s="660" t="s">
        <v>170</v>
      </c>
      <c r="S5" s="661"/>
      <c r="T5" s="661"/>
      <c r="U5" s="662"/>
      <c r="V5" s="670" t="s">
        <v>171</v>
      </c>
      <c r="W5" s="670"/>
      <c r="X5" s="852" t="s">
        <v>172</v>
      </c>
      <c r="Y5" s="660" t="s">
        <v>173</v>
      </c>
      <c r="Z5" s="661"/>
      <c r="AA5" s="661"/>
      <c r="AB5" s="661"/>
      <c r="AC5" s="662"/>
      <c r="AD5" s="852" t="s">
        <v>174</v>
      </c>
      <c r="AE5" s="852" t="s">
        <v>175</v>
      </c>
      <c r="AF5" s="852" t="s">
        <v>176</v>
      </c>
      <c r="AG5" s="852" t="s">
        <v>177</v>
      </c>
      <c r="AH5" s="852" t="s">
        <v>178</v>
      </c>
      <c r="AI5" s="660" t="s">
        <v>179</v>
      </c>
      <c r="AJ5" s="661"/>
      <c r="AK5" s="661"/>
      <c r="AL5" s="661"/>
      <c r="AM5" s="662"/>
      <c r="AN5" s="854" t="s">
        <v>180</v>
      </c>
      <c r="AO5" s="667" t="s">
        <v>181</v>
      </c>
      <c r="AP5" s="668"/>
      <c r="AQ5" s="664" t="s">
        <v>182</v>
      </c>
      <c r="AR5" s="666"/>
      <c r="AS5" s="664" t="s">
        <v>183</v>
      </c>
      <c r="AT5" s="665"/>
      <c r="AU5" s="665"/>
      <c r="AV5" s="666"/>
      <c r="AW5" s="664" t="s">
        <v>184</v>
      </c>
      <c r="AX5" s="666"/>
      <c r="AY5" s="664" t="s">
        <v>185</v>
      </c>
      <c r="AZ5" s="665"/>
      <c r="BA5" s="666"/>
      <c r="BB5" s="664" t="s">
        <v>186</v>
      </c>
      <c r="BC5" s="665"/>
      <c r="BD5" s="666"/>
    </row>
    <row r="6" spans="3:56">
      <c r="C6" s="860"/>
      <c r="D6" s="670"/>
      <c r="E6" s="670" t="s">
        <v>225</v>
      </c>
      <c r="F6" s="660" t="s">
        <v>226</v>
      </c>
      <c r="G6" s="662"/>
      <c r="H6" s="670"/>
      <c r="I6" s="670" t="s">
        <v>227</v>
      </c>
      <c r="J6" s="660" t="s">
        <v>226</v>
      </c>
      <c r="K6" s="662"/>
      <c r="L6" s="670" t="s">
        <v>228</v>
      </c>
      <c r="M6" s="660" t="s">
        <v>229</v>
      </c>
      <c r="N6" s="661"/>
      <c r="O6" s="662"/>
      <c r="P6" s="859"/>
      <c r="Q6" s="852"/>
      <c r="R6" s="852" t="s">
        <v>230</v>
      </c>
      <c r="S6" s="660" t="s">
        <v>231</v>
      </c>
      <c r="T6" s="661"/>
      <c r="U6" s="662"/>
      <c r="V6" s="852" t="s">
        <v>232</v>
      </c>
      <c r="W6" s="670" t="s">
        <v>233</v>
      </c>
      <c r="X6" s="852"/>
      <c r="Y6" s="852" t="s">
        <v>234</v>
      </c>
      <c r="Z6" s="660" t="s">
        <v>235</v>
      </c>
      <c r="AA6" s="661"/>
      <c r="AB6" s="661"/>
      <c r="AC6" s="662"/>
      <c r="AD6" s="852"/>
      <c r="AE6" s="852"/>
      <c r="AF6" s="852"/>
      <c r="AG6" s="852"/>
      <c r="AH6" s="852"/>
      <c r="AI6" s="852" t="s">
        <v>236</v>
      </c>
      <c r="AJ6" s="660" t="s">
        <v>237</v>
      </c>
      <c r="AK6" s="661"/>
      <c r="AL6" s="661"/>
      <c r="AM6" s="662"/>
      <c r="AN6" s="854"/>
      <c r="AO6" s="663" t="s">
        <v>238</v>
      </c>
      <c r="AP6" s="663" t="s">
        <v>239</v>
      </c>
      <c r="AQ6" s="663" t="s">
        <v>240</v>
      </c>
      <c r="AR6" s="663" t="s">
        <v>241</v>
      </c>
      <c r="AS6" s="663" t="s">
        <v>242</v>
      </c>
      <c r="AT6" s="663" t="s">
        <v>243</v>
      </c>
      <c r="AU6" s="663" t="s">
        <v>244</v>
      </c>
      <c r="AV6" s="663" t="s">
        <v>245</v>
      </c>
      <c r="AW6" s="663" t="s">
        <v>246</v>
      </c>
      <c r="AX6" s="663" t="s">
        <v>247</v>
      </c>
      <c r="AY6" s="663" t="s">
        <v>246</v>
      </c>
      <c r="AZ6" s="667" t="s">
        <v>248</v>
      </c>
      <c r="BA6" s="668"/>
      <c r="BB6" s="663" t="s">
        <v>249</v>
      </c>
      <c r="BC6" s="667" t="s">
        <v>250</v>
      </c>
      <c r="BD6" s="668"/>
    </row>
    <row r="7" spans="3:56">
      <c r="C7" s="860"/>
      <c r="D7" s="670"/>
      <c r="E7" s="670"/>
      <c r="F7" s="670" t="s">
        <v>279</v>
      </c>
      <c r="G7" s="670" t="s">
        <v>245</v>
      </c>
      <c r="H7" s="670"/>
      <c r="I7" s="670"/>
      <c r="J7" s="670" t="s">
        <v>280</v>
      </c>
      <c r="K7" s="670" t="s">
        <v>281</v>
      </c>
      <c r="L7" s="670"/>
      <c r="M7" s="699" t="s">
        <v>282</v>
      </c>
      <c r="N7" s="670" t="s">
        <v>283</v>
      </c>
      <c r="O7" s="670" t="s">
        <v>284</v>
      </c>
      <c r="P7" s="859"/>
      <c r="Q7" s="852"/>
      <c r="R7" s="852"/>
      <c r="S7" s="670" t="s">
        <v>285</v>
      </c>
      <c r="T7" s="670" t="s">
        <v>286</v>
      </c>
      <c r="U7" s="670" t="s">
        <v>287</v>
      </c>
      <c r="V7" s="852"/>
      <c r="W7" s="670"/>
      <c r="X7" s="852"/>
      <c r="Y7" s="852"/>
      <c r="Z7" s="670" t="s">
        <v>288</v>
      </c>
      <c r="AA7" s="670" t="s">
        <v>289</v>
      </c>
      <c r="AB7" s="670" t="s">
        <v>290</v>
      </c>
      <c r="AC7" s="670" t="s">
        <v>291</v>
      </c>
      <c r="AD7" s="852"/>
      <c r="AE7" s="852"/>
      <c r="AF7" s="852"/>
      <c r="AG7" s="852"/>
      <c r="AH7" s="852"/>
      <c r="AI7" s="852"/>
      <c r="AJ7" s="670" t="s">
        <v>292</v>
      </c>
      <c r="AK7" s="670" t="s">
        <v>293</v>
      </c>
      <c r="AL7" s="670" t="s">
        <v>294</v>
      </c>
      <c r="AM7" s="670" t="s">
        <v>295</v>
      </c>
      <c r="AN7" s="854"/>
      <c r="AO7" s="663"/>
      <c r="AP7" s="663"/>
      <c r="AQ7" s="663"/>
      <c r="AR7" s="663"/>
      <c r="AS7" s="663"/>
      <c r="AT7" s="663"/>
      <c r="AU7" s="663"/>
      <c r="AV7" s="663"/>
      <c r="AW7" s="663"/>
      <c r="AX7" s="663"/>
      <c r="AY7" s="663"/>
      <c r="AZ7" s="663" t="s">
        <v>296</v>
      </c>
      <c r="BA7" s="663" t="s">
        <v>297</v>
      </c>
      <c r="BB7" s="663"/>
      <c r="BC7" s="663" t="s">
        <v>298</v>
      </c>
      <c r="BD7" s="663" t="s">
        <v>297</v>
      </c>
    </row>
    <row r="8" spans="3:56">
      <c r="C8" s="860"/>
      <c r="D8" s="670"/>
      <c r="E8" s="670"/>
      <c r="F8" s="670"/>
      <c r="G8" s="670"/>
      <c r="H8" s="670"/>
      <c r="I8" s="670"/>
      <c r="J8" s="670"/>
      <c r="K8" s="670"/>
      <c r="L8" s="670"/>
      <c r="M8" s="700"/>
      <c r="N8" s="670"/>
      <c r="O8" s="670"/>
      <c r="P8" s="859"/>
      <c r="Q8" s="852"/>
      <c r="R8" s="852"/>
      <c r="S8" s="670"/>
      <c r="T8" s="670"/>
      <c r="U8" s="670"/>
      <c r="V8" s="852"/>
      <c r="W8" s="670"/>
      <c r="X8" s="852"/>
      <c r="Y8" s="852"/>
      <c r="Z8" s="670"/>
      <c r="AA8" s="670"/>
      <c r="AB8" s="670"/>
      <c r="AC8" s="670"/>
      <c r="AD8" s="852"/>
      <c r="AE8" s="852"/>
      <c r="AF8" s="852"/>
      <c r="AG8" s="852"/>
      <c r="AH8" s="852"/>
      <c r="AI8" s="852"/>
      <c r="AJ8" s="670"/>
      <c r="AK8" s="670"/>
      <c r="AL8" s="670"/>
      <c r="AM8" s="670"/>
      <c r="AN8" s="854"/>
      <c r="AO8" s="663"/>
      <c r="AP8" s="663"/>
      <c r="AQ8" s="663"/>
      <c r="AR8" s="663"/>
      <c r="AS8" s="663"/>
      <c r="AT8" s="663"/>
      <c r="AU8" s="663"/>
      <c r="AV8" s="663"/>
      <c r="AW8" s="663"/>
      <c r="AX8" s="663"/>
      <c r="AY8" s="663"/>
      <c r="AZ8" s="663"/>
      <c r="BA8" s="663"/>
      <c r="BB8" s="663"/>
      <c r="BC8" s="663"/>
      <c r="BD8" s="663"/>
    </row>
    <row r="9" spans="3:56">
      <c r="C9">
        <v>348</v>
      </c>
    </row>
    <row r="10" spans="3:56">
      <c r="C10">
        <v>465.4</v>
      </c>
    </row>
    <row r="11" spans="3:56">
      <c r="C11">
        <v>220.2</v>
      </c>
    </row>
    <row r="12" spans="3:56">
      <c r="C12">
        <v>197.8</v>
      </c>
    </row>
    <row r="13" spans="3:56">
      <c r="C13">
        <v>785</v>
      </c>
    </row>
    <row r="14" spans="3:56">
      <c r="C14">
        <v>716.6</v>
      </c>
    </row>
    <row r="15" spans="3:56">
      <c r="C15">
        <v>298</v>
      </c>
    </row>
    <row r="16" spans="3:56">
      <c r="C16">
        <v>321.5</v>
      </c>
    </row>
    <row r="17" spans="3:52">
      <c r="C17">
        <v>269.39999999999998</v>
      </c>
    </row>
    <row r="18" spans="3:52">
      <c r="C18">
        <f>SUM(C5:C17)</f>
        <v>3621.9</v>
      </c>
    </row>
    <row r="21" spans="3:52">
      <c r="C21">
        <f>SUM('2022 г.'!AF332-'рабочая 2023 г'!AF332)</f>
        <v>0</v>
      </c>
      <c r="D21">
        <f>SUM('2022 г.'!AG332-'рабочая 2023 г'!AG332)</f>
        <v>0</v>
      </c>
      <c r="E21">
        <f>SUM('2022 г.'!AH332-'рабочая 2023 г'!AH332)</f>
        <v>0</v>
      </c>
      <c r="F21">
        <f>SUM('2022 г.'!AI332-'рабочая 2023 г'!AI332)</f>
        <v>0</v>
      </c>
      <c r="G21">
        <f>SUM('2022 г.'!AJ332-'рабочая 2023 г'!AJ332)</f>
        <v>0</v>
      </c>
      <c r="H21">
        <f>SUM('2022 г.'!AK332-'рабочая 2023 г'!AK332)</f>
        <v>0</v>
      </c>
      <c r="I21">
        <f>SUM('2022 г.'!AL332-'рабочая 2023 г'!AL332)</f>
        <v>0</v>
      </c>
      <c r="J21">
        <f>SUM('2022 г.'!AM332-'рабочая 2023 г'!AM332)</f>
        <v>0</v>
      </c>
      <c r="K21">
        <f>SUM('2022 г.'!AN332-'рабочая 2023 г'!AN332)</f>
        <v>0</v>
      </c>
      <c r="L21">
        <f>SUM('2022 г.'!AO332-'рабочая 2023 г'!AO332)</f>
        <v>0</v>
      </c>
      <c r="M21">
        <f>SUM('2022 г.'!AP332-'рабочая 2023 г'!AP332)</f>
        <v>0</v>
      </c>
      <c r="N21">
        <f>SUM('2022 г.'!AQ332-'рабочая 2023 г'!AQ332)</f>
        <v>0</v>
      </c>
      <c r="O21">
        <f>SUM('2022 г.'!AR332-'рабочая 2023 г'!AR332)</f>
        <v>0</v>
      </c>
      <c r="P21">
        <f>SUM('2022 г.'!AS332-'рабочая 2023 г'!AS332)</f>
        <v>0</v>
      </c>
      <c r="Q21">
        <f>SUM('2022 г.'!AT332-'рабочая 2023 г'!AT332)</f>
        <v>0</v>
      </c>
      <c r="R21">
        <f>SUM('2022 г.'!AU332-'рабочая 2023 г'!AU332)</f>
        <v>0</v>
      </c>
      <c r="S21">
        <f>SUM('2022 г.'!AV332-'рабочая 2023 г'!AV332)</f>
        <v>-362</v>
      </c>
      <c r="T21">
        <f>SUM('2022 г.'!AW332-'рабочая 2023 г'!AW332)</f>
        <v>345</v>
      </c>
      <c r="U21">
        <f>SUM('2022 г.'!AX332-'рабочая 2023 г'!AX332)</f>
        <v>17</v>
      </c>
      <c r="V21">
        <f>SUM('2022 г.'!AY332-'рабочая 2023 г'!AY332)</f>
        <v>0</v>
      </c>
      <c r="W21">
        <f>SUM('2022 г.'!AZ332-'рабочая 2023 г'!AZ332)</f>
        <v>0</v>
      </c>
      <c r="X21">
        <f>SUM('2022 г.'!BA332-'рабочая 2023 г'!BA332)</f>
        <v>0</v>
      </c>
      <c r="Y21">
        <f>SUM('2022 г.'!BB332-'рабочая 2023 г'!BB332)</f>
        <v>0</v>
      </c>
      <c r="Z21">
        <f>SUM('2022 г.'!BC332-'рабочая 2023 г'!BC332)</f>
        <v>0</v>
      </c>
      <c r="AA21">
        <f>SUM('2022 г.'!BD332-'рабочая 2023 г'!BD332)</f>
        <v>0</v>
      </c>
      <c r="AB21">
        <f>SUM('2022 г.'!BE332-'рабочая 2023 г'!BE332)</f>
        <v>0</v>
      </c>
      <c r="AC21">
        <f>SUM('2022 г.'!BF332-'рабочая 2023 г'!BF332)</f>
        <v>0</v>
      </c>
      <c r="AD21">
        <f>SUM('2022 г.'!BG332-'рабочая 2023 г'!BG332)</f>
        <v>0</v>
      </c>
      <c r="AE21">
        <f>SUM('2022 г.'!BH332-'рабочая 2023 г'!BH332)</f>
        <v>0</v>
      </c>
      <c r="AF21">
        <f>SUM('2022 г.'!BI332-'рабочая 2023 г'!BI332)</f>
        <v>-5</v>
      </c>
      <c r="AG21">
        <f>SUM('2022 г.'!BJ332-'рабочая 2023 г'!BJ332)</f>
        <v>5</v>
      </c>
      <c r="AH21">
        <f>SUM('2022 г.'!BK332-'рабочая 2023 г'!BK332)</f>
        <v>0</v>
      </c>
      <c r="AI21">
        <f>SUM('2022 г.'!BL332-'рабочая 2023 г'!BL332)</f>
        <v>0</v>
      </c>
      <c r="AJ21">
        <f>SUM('2022 г.'!BM332-'рабочая 2023 г'!BM332)</f>
        <v>0</v>
      </c>
      <c r="AK21">
        <f>SUM('2022 г.'!BN332-'рабочая 2023 г'!BN332)</f>
        <v>0</v>
      </c>
      <c r="AL21">
        <f>SUM('2022 г.'!BO332-'рабочая 2023 г'!BO332)</f>
        <v>0</v>
      </c>
      <c r="AM21">
        <f>SUM('2022 г.'!BP332-'рабочая 2023 г'!BP332)</f>
        <v>0</v>
      </c>
      <c r="AN21">
        <f>SUM('2022 г.'!BQ332-'рабочая 2023 г'!BQ332)</f>
        <v>0</v>
      </c>
      <c r="AO21">
        <f>SUM('2022 г.'!BR332-'рабочая 2023 г'!BR332)</f>
        <v>0</v>
      </c>
      <c r="AP21">
        <f>SUM('2022 г.'!BS332-'рабочая 2023 г'!BS332)</f>
        <v>0</v>
      </c>
      <c r="AQ21">
        <f>SUM('2022 г.'!BT332-'рабочая 2023 г'!BT332)</f>
        <v>0</v>
      </c>
      <c r="AR21">
        <f>SUM('2022 г.'!BU332-'рабочая 2023 г'!BU332)</f>
        <v>0</v>
      </c>
      <c r="AS21">
        <f>SUM('2022 г.'!BV332-'рабочая 2023 г'!BV332)</f>
        <v>0</v>
      </c>
      <c r="AT21">
        <f>SUM('2022 г.'!BW332-'рабочая 2023 г'!BW332)</f>
        <v>0</v>
      </c>
      <c r="AU21">
        <f>SUM('2022 г.'!BX332-'рабочая 2023 г'!BX332)</f>
        <v>0</v>
      </c>
      <c r="AV21">
        <f>SUM('2022 г.'!BY332-'рабочая 2023 г'!BY332)</f>
        <v>0</v>
      </c>
      <c r="AW21">
        <f>SUM('2022 г.'!BZ332-'рабочая 2023 г'!BZ332)</f>
        <v>0</v>
      </c>
      <c r="AX21">
        <f>SUM('2022 г.'!CA332-'рабочая 2023 г'!CA332)</f>
        <v>0</v>
      </c>
      <c r="AY21">
        <f>SUM('2022 г.'!CB332-'рабочая 2023 г'!CB332)</f>
        <v>0</v>
      </c>
      <c r="AZ21">
        <f>SUM('2022 г.'!CC332-'рабочая 2023 г'!CC332)</f>
        <v>0</v>
      </c>
    </row>
  </sheetData>
  <mergeCells count="75">
    <mergeCell ref="L5:O5"/>
    <mergeCell ref="O7:O8"/>
    <mergeCell ref="C5:C8"/>
    <mergeCell ref="D5:D8"/>
    <mergeCell ref="E5:G5"/>
    <mergeCell ref="H5:H8"/>
    <mergeCell ref="I5:K5"/>
    <mergeCell ref="N7:N8"/>
    <mergeCell ref="F7:F8"/>
    <mergeCell ref="G7:G8"/>
    <mergeCell ref="J7:J8"/>
    <mergeCell ref="K7:K8"/>
    <mergeCell ref="M7:M8"/>
    <mergeCell ref="Y5:AC5"/>
    <mergeCell ref="W6:W8"/>
    <mergeCell ref="Y6:Y8"/>
    <mergeCell ref="Z6:AC6"/>
    <mergeCell ref="S7:S8"/>
    <mergeCell ref="P5:P8"/>
    <mergeCell ref="Q5:Q8"/>
    <mergeCell ref="R5:U5"/>
    <mergeCell ref="V5:W5"/>
    <mergeCell ref="X5:X8"/>
    <mergeCell ref="BB5:BD5"/>
    <mergeCell ref="E6:E8"/>
    <mergeCell ref="F6:G6"/>
    <mergeCell ref="I6:I8"/>
    <mergeCell ref="J6:K6"/>
    <mergeCell ref="L6:L8"/>
    <mergeCell ref="M6:O6"/>
    <mergeCell ref="R6:R8"/>
    <mergeCell ref="S6:U6"/>
    <mergeCell ref="V6:V8"/>
    <mergeCell ref="AN5:AN8"/>
    <mergeCell ref="AO5:AP5"/>
    <mergeCell ref="AQ5:AR5"/>
    <mergeCell ref="AS5:AV5"/>
    <mergeCell ref="AW5:AX5"/>
    <mergeCell ref="AY5:BA5"/>
    <mergeCell ref="AS6:AS8"/>
    <mergeCell ref="AT6:AT8"/>
    <mergeCell ref="AU6:AU8"/>
    <mergeCell ref="AV6:AV8"/>
    <mergeCell ref="AO6:AO8"/>
    <mergeCell ref="AP6:AP8"/>
    <mergeCell ref="AQ6:AQ8"/>
    <mergeCell ref="AR6:AR8"/>
    <mergeCell ref="AD5:AD8"/>
    <mergeCell ref="AE5:AE8"/>
    <mergeCell ref="AF5:AF8"/>
    <mergeCell ref="AG5:AG8"/>
    <mergeCell ref="AH5:AH8"/>
    <mergeCell ref="AJ6:AM6"/>
    <mergeCell ref="AJ7:AJ8"/>
    <mergeCell ref="AK7:AK8"/>
    <mergeCell ref="AI5:AM5"/>
    <mergeCell ref="AI6:AI8"/>
    <mergeCell ref="AL7:AL8"/>
    <mergeCell ref="AM7:AM8"/>
    <mergeCell ref="AZ7:AZ8"/>
    <mergeCell ref="BA7:BA8"/>
    <mergeCell ref="BC7:BC8"/>
    <mergeCell ref="BD7:BD8"/>
    <mergeCell ref="T7:T8"/>
    <mergeCell ref="U7:U8"/>
    <mergeCell ref="Z7:Z8"/>
    <mergeCell ref="AA7:AA8"/>
    <mergeCell ref="AB7:AB8"/>
    <mergeCell ref="AC7:AC8"/>
    <mergeCell ref="AY6:AY8"/>
    <mergeCell ref="AZ6:BA6"/>
    <mergeCell ref="BB6:BB8"/>
    <mergeCell ref="BC6:BD6"/>
    <mergeCell ref="AW6:AW8"/>
    <mergeCell ref="AX6:AX8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S22"/>
  <sheetViews>
    <sheetView view="pageBreakPreview" zoomScale="150" zoomScaleNormal="150" zoomScaleSheetLayoutView="150" workbookViewId="0">
      <selection activeCell="E3" sqref="E3:L4"/>
    </sheetView>
  </sheetViews>
  <sheetFormatPr defaultRowHeight="15"/>
  <cols>
    <col min="1" max="1" width="5" customWidth="1"/>
    <col min="2" max="2" width="4.7109375" customWidth="1"/>
    <col min="3" max="3" width="4.28515625" customWidth="1"/>
    <col min="4" max="4" width="5.28515625" customWidth="1"/>
    <col min="5" max="5" width="6.85546875" customWidth="1"/>
    <col min="6" max="12" width="4.85546875" customWidth="1"/>
    <col min="13" max="13" width="3.42578125" customWidth="1"/>
    <col min="14" max="15" width="4.85546875" customWidth="1"/>
    <col min="16" max="17" width="5.85546875" customWidth="1"/>
    <col min="18" max="18" width="7" customWidth="1"/>
    <col min="19" max="19" width="6.7109375" customWidth="1"/>
  </cols>
  <sheetData>
    <row r="1" spans="1:19">
      <c r="A1" s="871"/>
      <c r="B1" s="611"/>
      <c r="C1" s="872"/>
      <c r="D1" s="612"/>
      <c r="E1" s="873" t="s">
        <v>981</v>
      </c>
      <c r="F1" s="873"/>
      <c r="G1" s="873"/>
      <c r="H1" s="873"/>
      <c r="I1" s="873"/>
      <c r="J1" s="873"/>
      <c r="K1" s="873"/>
      <c r="L1" s="873"/>
      <c r="M1" s="613"/>
      <c r="N1" s="874" t="s">
        <v>982</v>
      </c>
      <c r="O1" s="874"/>
      <c r="P1" s="874"/>
      <c r="Q1" s="874"/>
      <c r="R1" s="874"/>
      <c r="S1" s="874"/>
    </row>
    <row r="2" spans="1:19" ht="39.75" customHeight="1">
      <c r="A2" s="871"/>
      <c r="B2" s="611"/>
      <c r="C2" s="872"/>
      <c r="D2" s="614"/>
      <c r="E2" s="873"/>
      <c r="F2" s="873"/>
      <c r="G2" s="873"/>
      <c r="H2" s="873"/>
      <c r="I2" s="873"/>
      <c r="J2" s="873"/>
      <c r="K2" s="873"/>
      <c r="L2" s="873"/>
      <c r="M2" s="613"/>
      <c r="N2" s="874"/>
      <c r="O2" s="874"/>
      <c r="P2" s="874"/>
      <c r="Q2" s="874"/>
      <c r="R2" s="874"/>
      <c r="S2" s="874"/>
    </row>
    <row r="3" spans="1:19" ht="15.75" customHeight="1">
      <c r="A3" s="871"/>
      <c r="B3" s="611"/>
      <c r="C3" s="872"/>
      <c r="D3" s="614"/>
      <c r="E3" s="875" t="s">
        <v>983</v>
      </c>
      <c r="F3" s="875"/>
      <c r="G3" s="875"/>
      <c r="H3" s="875"/>
      <c r="I3" s="875"/>
      <c r="J3" s="875"/>
      <c r="K3" s="875"/>
      <c r="L3" s="875"/>
      <c r="M3" s="615"/>
      <c r="N3" s="874"/>
      <c r="O3" s="874"/>
      <c r="P3" s="874"/>
      <c r="Q3" s="874"/>
      <c r="R3" s="874"/>
      <c r="S3" s="874"/>
    </row>
    <row r="4" spans="1:19" ht="27" customHeight="1">
      <c r="A4" s="871"/>
      <c r="B4" s="611"/>
      <c r="C4" s="872"/>
      <c r="D4" s="614"/>
      <c r="E4" s="875"/>
      <c r="F4" s="875"/>
      <c r="G4" s="875"/>
      <c r="H4" s="875"/>
      <c r="I4" s="875"/>
      <c r="J4" s="875"/>
      <c r="K4" s="875"/>
      <c r="L4" s="875"/>
      <c r="M4" s="615"/>
      <c r="N4" s="876" t="s">
        <v>984</v>
      </c>
      <c r="O4" s="876"/>
      <c r="P4" s="876"/>
      <c r="Q4" s="876"/>
      <c r="R4" s="876"/>
      <c r="S4" s="876"/>
    </row>
    <row r="5" spans="1:19" ht="24" customHeight="1">
      <c r="A5" s="871"/>
      <c r="B5" s="611"/>
      <c r="C5" s="872"/>
      <c r="D5" s="612"/>
      <c r="E5" s="875" t="s">
        <v>985</v>
      </c>
      <c r="F5" s="875"/>
      <c r="G5" s="875"/>
      <c r="H5" s="875"/>
      <c r="I5" s="875"/>
      <c r="J5" s="875"/>
      <c r="K5" s="875"/>
      <c r="L5" s="875"/>
      <c r="M5" s="615"/>
      <c r="N5" s="876"/>
      <c r="O5" s="876"/>
      <c r="P5" s="876"/>
      <c r="Q5" s="876"/>
      <c r="R5" s="876"/>
      <c r="S5" s="876"/>
    </row>
    <row r="6" spans="1:19" ht="85.5" customHeight="1">
      <c r="A6" s="871"/>
      <c r="B6" s="611"/>
      <c r="C6" s="872"/>
      <c r="D6" s="616"/>
      <c r="E6" s="875"/>
      <c r="F6" s="875"/>
      <c r="G6" s="875"/>
      <c r="H6" s="875"/>
      <c r="I6" s="875"/>
      <c r="J6" s="875"/>
      <c r="K6" s="875"/>
      <c r="L6" s="875"/>
      <c r="M6" s="615"/>
      <c r="N6" s="612"/>
      <c r="O6" s="612"/>
      <c r="P6" s="612"/>
      <c r="Q6" s="612"/>
      <c r="R6" s="617"/>
      <c r="S6" s="617"/>
    </row>
    <row r="7" spans="1:19">
      <c r="A7" s="618"/>
      <c r="B7" s="618"/>
      <c r="C7" s="619"/>
      <c r="D7" s="615"/>
      <c r="E7" s="615"/>
      <c r="F7" s="615"/>
      <c r="G7" s="615"/>
      <c r="H7" s="615"/>
      <c r="I7" s="615"/>
      <c r="J7" s="615"/>
      <c r="K7" s="615"/>
      <c r="L7" s="615"/>
      <c r="M7" s="615"/>
      <c r="N7" s="615"/>
      <c r="O7" s="615"/>
      <c r="P7" s="615"/>
      <c r="Q7" s="617"/>
      <c r="R7" s="617"/>
      <c r="S7" s="617"/>
    </row>
    <row r="8" spans="1:19">
      <c r="A8" s="620"/>
      <c r="B8" s="620"/>
      <c r="C8" s="619"/>
      <c r="D8" s="619"/>
      <c r="E8" s="621"/>
      <c r="F8" s="622"/>
      <c r="G8" s="619"/>
      <c r="H8" s="623"/>
      <c r="I8" s="612"/>
      <c r="J8" s="612"/>
      <c r="K8" s="612"/>
      <c r="L8" s="612"/>
      <c r="M8" s="612"/>
      <c r="N8" s="612"/>
      <c r="O8" s="612"/>
      <c r="P8" s="612"/>
      <c r="Q8" s="612"/>
      <c r="R8" s="612"/>
      <c r="S8" s="612"/>
    </row>
    <row r="9" spans="1:19" ht="18.75">
      <c r="A9" s="865" t="s">
        <v>986</v>
      </c>
      <c r="B9" s="865"/>
      <c r="C9" s="865"/>
      <c r="D9" s="865"/>
      <c r="E9" s="865"/>
      <c r="F9" s="865"/>
      <c r="G9" s="865"/>
      <c r="H9" s="865"/>
      <c r="I9" s="865"/>
      <c r="J9" s="865"/>
      <c r="K9" s="865"/>
      <c r="L9" s="865"/>
      <c r="M9" s="865"/>
      <c r="N9" s="865"/>
      <c r="O9" s="865"/>
      <c r="P9" s="865"/>
      <c r="Q9" s="865"/>
      <c r="R9" s="865"/>
      <c r="S9" s="865"/>
    </row>
    <row r="10" spans="1:19" ht="18.75">
      <c r="A10" s="866" t="s">
        <v>987</v>
      </c>
      <c r="B10" s="866"/>
      <c r="C10" s="866"/>
      <c r="D10" s="866"/>
      <c r="E10" s="866"/>
      <c r="F10" s="866"/>
      <c r="G10" s="866"/>
      <c r="H10" s="866"/>
      <c r="I10" s="866"/>
      <c r="J10" s="866"/>
      <c r="K10" s="866"/>
      <c r="L10" s="866"/>
      <c r="M10" s="866"/>
      <c r="N10" s="866"/>
      <c r="O10" s="866"/>
      <c r="P10" s="866"/>
      <c r="Q10" s="866"/>
      <c r="R10" s="866"/>
      <c r="S10" s="866"/>
    </row>
    <row r="11" spans="1:19" ht="18.75">
      <c r="A11" s="620"/>
      <c r="B11" s="620"/>
      <c r="C11" s="624"/>
      <c r="D11" s="624"/>
      <c r="E11" s="624"/>
      <c r="F11" s="624"/>
      <c r="G11" s="624"/>
      <c r="H11" s="624"/>
      <c r="I11" s="624"/>
      <c r="J11" s="624"/>
      <c r="K11" s="624"/>
      <c r="L11" s="624"/>
      <c r="M11" s="624"/>
      <c r="N11" s="624"/>
      <c r="O11" s="624"/>
      <c r="P11" s="624"/>
      <c r="Q11" s="624"/>
      <c r="R11" s="624"/>
      <c r="S11" s="624"/>
    </row>
    <row r="12" spans="1:19" ht="36.75" customHeight="1">
      <c r="A12" s="612"/>
      <c r="B12" s="867" t="s">
        <v>988</v>
      </c>
      <c r="C12" s="867"/>
      <c r="D12" s="867"/>
      <c r="E12" s="625" t="s">
        <v>989</v>
      </c>
      <c r="F12" s="868" t="s">
        <v>990</v>
      </c>
      <c r="G12" s="868"/>
      <c r="H12" s="868"/>
      <c r="I12" s="612"/>
      <c r="J12" s="869" t="s">
        <v>991</v>
      </c>
      <c r="K12" s="869"/>
      <c r="L12" s="869"/>
      <c r="M12" s="869"/>
      <c r="N12" s="612"/>
      <c r="O12" s="626">
        <v>2</v>
      </c>
      <c r="P12" s="626">
        <v>0</v>
      </c>
      <c r="Q12" s="626">
        <v>2</v>
      </c>
      <c r="R12" s="626">
        <v>3</v>
      </c>
      <c r="S12" s="627" t="s">
        <v>992</v>
      </c>
    </row>
    <row r="13" spans="1:19">
      <c r="A13" s="628"/>
      <c r="B13" s="628"/>
      <c r="C13" s="619"/>
      <c r="D13" s="619"/>
      <c r="E13" s="621"/>
      <c r="F13" s="629"/>
      <c r="G13" s="619"/>
      <c r="H13" s="623"/>
      <c r="I13" s="612"/>
      <c r="J13" s="612"/>
      <c r="K13" s="612"/>
      <c r="L13" s="612"/>
      <c r="M13" s="612"/>
      <c r="N13" s="612"/>
      <c r="O13" s="612"/>
      <c r="P13" s="612"/>
      <c r="Q13" s="612"/>
      <c r="R13" s="612"/>
      <c r="S13" s="612"/>
    </row>
    <row r="14" spans="1:19">
      <c r="A14" s="620"/>
      <c r="B14" s="620"/>
      <c r="C14" s="619"/>
      <c r="D14" s="619"/>
      <c r="E14" s="621"/>
      <c r="F14" s="629"/>
      <c r="G14" s="619"/>
      <c r="H14" s="623"/>
      <c r="I14" s="612"/>
      <c r="J14" s="612"/>
      <c r="K14" s="612"/>
      <c r="L14" s="612"/>
      <c r="M14" s="612"/>
      <c r="N14" s="612"/>
      <c r="O14" s="612"/>
      <c r="P14" s="612"/>
      <c r="Q14" s="612"/>
      <c r="R14" s="612"/>
      <c r="S14" s="612"/>
    </row>
    <row r="15" spans="1:19" ht="43.5" customHeight="1">
      <c r="A15" s="612"/>
      <c r="B15" s="870" t="s">
        <v>993</v>
      </c>
      <c r="C15" s="870"/>
      <c r="D15" s="870"/>
      <c r="E15" s="870"/>
      <c r="F15" s="870"/>
      <c r="G15" s="870"/>
      <c r="H15" s="870"/>
      <c r="I15" s="870"/>
      <c r="J15" s="870"/>
      <c r="K15" s="870"/>
      <c r="L15" s="870"/>
      <c r="M15" s="870"/>
      <c r="N15" s="870"/>
      <c r="O15" s="870"/>
      <c r="P15" s="870"/>
      <c r="Q15" s="870"/>
      <c r="R15" s="870"/>
      <c r="S15" s="870"/>
    </row>
    <row r="16" spans="1:19" ht="23.25" customHeight="1">
      <c r="A16" s="630"/>
      <c r="B16" s="861" t="s">
        <v>994</v>
      </c>
      <c r="C16" s="861"/>
      <c r="D16" s="861"/>
      <c r="E16" s="861"/>
      <c r="F16" s="861"/>
      <c r="G16" s="861"/>
      <c r="H16" s="861"/>
      <c r="I16" s="861"/>
      <c r="J16" s="861"/>
      <c r="K16" s="861"/>
      <c r="L16" s="861"/>
      <c r="M16" s="861"/>
      <c r="N16" s="861"/>
      <c r="O16" s="861"/>
      <c r="P16" s="861"/>
      <c r="Q16" s="861"/>
      <c r="R16" s="861"/>
      <c r="S16" s="861"/>
    </row>
    <row r="17" spans="1:19" ht="25.5" customHeight="1">
      <c r="A17" s="631"/>
      <c r="B17" s="861"/>
      <c r="C17" s="861"/>
      <c r="D17" s="861"/>
      <c r="E17" s="861"/>
      <c r="F17" s="861"/>
      <c r="G17" s="861"/>
      <c r="H17" s="861"/>
      <c r="I17" s="861"/>
      <c r="J17" s="861"/>
      <c r="K17" s="861"/>
      <c r="L17" s="861"/>
      <c r="M17" s="861"/>
      <c r="N17" s="861"/>
      <c r="O17" s="861"/>
      <c r="P17" s="861"/>
      <c r="Q17" s="861"/>
      <c r="R17" s="861"/>
      <c r="S17" s="861"/>
    </row>
    <row r="18" spans="1:19">
      <c r="A18" s="612"/>
      <c r="B18" s="862" t="s">
        <v>995</v>
      </c>
      <c r="C18" s="862"/>
      <c r="D18" s="862"/>
      <c r="E18" s="862"/>
      <c r="F18" s="862"/>
      <c r="G18" s="862"/>
      <c r="H18" s="862"/>
      <c r="I18" s="862"/>
      <c r="J18" s="862"/>
      <c r="K18" s="862"/>
      <c r="L18" s="862"/>
      <c r="M18" s="862"/>
      <c r="N18" s="862"/>
      <c r="O18" s="862"/>
      <c r="P18" s="862"/>
      <c r="Q18" s="632"/>
      <c r="R18" s="612"/>
      <c r="S18" s="612"/>
    </row>
    <row r="19" spans="1:19">
      <c r="A19" s="612"/>
      <c r="B19" s="633" t="s">
        <v>996</v>
      </c>
      <c r="C19" s="633"/>
      <c r="D19" s="633"/>
      <c r="E19" s="633"/>
      <c r="F19" s="633"/>
      <c r="G19" s="633"/>
      <c r="H19" s="633"/>
      <c r="I19" s="633"/>
      <c r="J19" s="633"/>
      <c r="K19" s="633"/>
      <c r="L19" s="633"/>
      <c r="M19" s="633"/>
      <c r="N19" s="633"/>
      <c r="O19" s="633"/>
      <c r="P19" s="633"/>
      <c r="Q19" s="633"/>
      <c r="R19" s="612"/>
      <c r="S19" s="612"/>
    </row>
    <row r="20" spans="1:19">
      <c r="A20" s="620"/>
      <c r="B20" s="620"/>
      <c r="C20" s="619"/>
      <c r="D20" s="619"/>
      <c r="E20" s="621"/>
      <c r="F20" s="629"/>
      <c r="G20" s="619"/>
      <c r="H20" s="623"/>
      <c r="I20" s="612"/>
      <c r="J20" s="612"/>
      <c r="K20" s="612"/>
      <c r="L20" s="612"/>
      <c r="M20" s="612"/>
      <c r="N20" s="612"/>
      <c r="O20" s="612"/>
      <c r="P20" s="612"/>
      <c r="Q20" s="612"/>
      <c r="R20" s="612"/>
      <c r="S20" s="612"/>
    </row>
    <row r="21" spans="1:19" ht="26.25" customHeight="1">
      <c r="A21" s="612"/>
      <c r="B21" s="863" t="s">
        <v>997</v>
      </c>
      <c r="C21" s="864"/>
      <c r="D21" s="634">
        <v>9</v>
      </c>
      <c r="E21" s="635" t="s">
        <v>323</v>
      </c>
      <c r="F21" s="636">
        <v>0</v>
      </c>
      <c r="G21" s="634">
        <v>4</v>
      </c>
      <c r="H21" s="636">
        <v>4</v>
      </c>
      <c r="I21" s="637">
        <v>0</v>
      </c>
      <c r="J21" s="637">
        <v>0</v>
      </c>
      <c r="K21" s="637">
        <v>0</v>
      </c>
      <c r="L21" s="637">
        <v>0</v>
      </c>
      <c r="M21" s="637">
        <v>5</v>
      </c>
      <c r="N21" s="637">
        <v>1</v>
      </c>
      <c r="O21" s="637">
        <v>8</v>
      </c>
      <c r="P21" s="638"/>
      <c r="Q21" s="612"/>
      <c r="R21" s="612"/>
      <c r="S21" s="612"/>
    </row>
    <row r="22" spans="1:19" ht="24.75" customHeight="1">
      <c r="A22" s="620"/>
      <c r="B22" s="620"/>
      <c r="C22" s="619"/>
      <c r="D22" s="619"/>
      <c r="E22" s="621"/>
      <c r="F22" s="629"/>
      <c r="G22" s="619"/>
      <c r="H22" s="623"/>
      <c r="I22" s="612"/>
      <c r="J22" s="612"/>
      <c r="K22" s="612"/>
      <c r="L22" s="612"/>
      <c r="M22" s="612"/>
      <c r="N22" s="612"/>
      <c r="O22" s="612"/>
      <c r="P22" s="612"/>
      <c r="Q22" s="612"/>
      <c r="R22" s="612"/>
      <c r="S22" s="612"/>
    </row>
  </sheetData>
  <mergeCells count="16">
    <mergeCell ref="A1:A6"/>
    <mergeCell ref="C1:C6"/>
    <mergeCell ref="E1:L2"/>
    <mergeCell ref="N1:S3"/>
    <mergeCell ref="E3:L4"/>
    <mergeCell ref="N4:S5"/>
    <mergeCell ref="E5:L6"/>
    <mergeCell ref="B16:S17"/>
    <mergeCell ref="B18:P18"/>
    <mergeCell ref="B21:C21"/>
    <mergeCell ref="A9:S9"/>
    <mergeCell ref="A10:S10"/>
    <mergeCell ref="B12:D12"/>
    <mergeCell ref="F12:H12"/>
    <mergeCell ref="J12:M12"/>
    <mergeCell ref="B15:S15"/>
  </mergeCells>
  <pageMargins left="0.7" right="0.7" top="0.75" bottom="0.75" header="0.3" footer="0.3"/>
  <pageSetup paperSize="9" scale="88" orientation="portrait" verticalDpi="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B0EAE2B6EC67049AB60583FF5F2D772" ma:contentTypeVersion="11" ma:contentTypeDescription="Создание документа." ma:contentTypeScope="" ma:versionID="5061832b9d7dc8fa49505be397feeb3e">
  <xsd:schema xmlns:xsd="http://www.w3.org/2001/XMLSchema" xmlns:xs="http://www.w3.org/2001/XMLSchema" xmlns:p="http://schemas.microsoft.com/office/2006/metadata/properties" xmlns:ns2="ba1a8496-9714-42c0-b31a-d45e62ac6149" xmlns:ns3="8940d27c-90f8-425e-9d2e-de1b6b28a716" targetNamespace="http://schemas.microsoft.com/office/2006/metadata/properties" ma:root="true" ma:fieldsID="4ffb26a75a5fdc23401f0cd935b8d213" ns2:_="" ns3:_="">
    <xsd:import namespace="ba1a8496-9714-42c0-b31a-d45e62ac6149"/>
    <xsd:import namespace="8940d27c-90f8-425e-9d2e-de1b6b28a7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a8496-9714-42c0-b31a-d45e62ac61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Теги изображений" ma:readOnly="false" ma:fieldId="{5cf76f15-5ced-4ddc-b409-7134ff3c332f}" ma:taxonomyMulti="true" ma:sspId="6fa9ee83-26df-4509-8591-4dfe27a6f9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40d27c-90f8-425e-9d2e-de1b6b28a716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4ac4173-542f-4282-b9f7-b8b028b3e115}" ma:internalName="TaxCatchAll" ma:showField="CatchAllData" ma:web="8940d27c-90f8-425e-9d2e-de1b6b28a7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1a8496-9714-42c0-b31a-d45e62ac6149">
      <Terms xmlns="http://schemas.microsoft.com/office/infopath/2007/PartnerControls"/>
    </lcf76f155ced4ddcb4097134ff3c332f>
    <TaxCatchAll xmlns="8940d27c-90f8-425e-9d2e-de1b6b28a716" xsi:nil="true"/>
  </documentManagement>
</p:properties>
</file>

<file path=customXml/itemProps1.xml><?xml version="1.0" encoding="utf-8"?>
<ds:datastoreItem xmlns:ds="http://schemas.openxmlformats.org/officeDocument/2006/customXml" ds:itemID="{9A9352D9-3EAC-4383-B5A9-DD111469C81A}"/>
</file>

<file path=customXml/itemProps2.xml><?xml version="1.0" encoding="utf-8"?>
<ds:datastoreItem xmlns:ds="http://schemas.openxmlformats.org/officeDocument/2006/customXml" ds:itemID="{513E77D4-3F48-4968-AC65-26D2B47BE6D9}"/>
</file>

<file path=customXml/itemProps3.xml><?xml version="1.0" encoding="utf-8"?>
<ds:datastoreItem xmlns:ds="http://schemas.openxmlformats.org/officeDocument/2006/customXml" ds:itemID="{369B1601-608B-48EB-9EA9-A3CFD9B5612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Mike</dc:creator>
  <cp:keywords/>
  <dc:description/>
  <cp:lastModifiedBy/>
  <cp:revision/>
  <dcterms:created xsi:type="dcterms:W3CDTF">2014-06-11T08:54:49Z</dcterms:created>
  <dcterms:modified xsi:type="dcterms:W3CDTF">2025-01-12T16:23:11Z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0x010100FB0EAE2B6EC67049AB60583FF5F2D772</vt:lpwstr>
  </property>
  <property fmtid="{D5CDD505-2E9C-101B-9397-08002B2CF9AE}" pid="3" name="MediaServiceImageTags">
    <vt:lpwstr/>
  </property>
</Properties>
</file>